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C:\Drive_D\AA PROMOTIE TU\ecocosts 2024\"/>
    </mc:Choice>
  </mc:AlternateContent>
  <xr:revisionPtr revIDLastSave="0" documentId="13_ncr:1_{DD09D0CB-0D9D-4821-B173-0D192D9AC935}" xr6:coauthVersionLast="47" xr6:coauthVersionMax="47" xr10:uidLastSave="{00000000-0000-0000-0000-000000000000}"/>
  <bookViews>
    <workbookView xWindow="-108" yWindow="-108" windowWidth="23256" windowHeight="12456" tabRatio="843" activeTab="1" xr2:uid="{00000000-000D-0000-FFFF-FFFF00000000}"/>
  </bookViews>
  <sheets>
    <sheet name="Introduction" sheetId="13" r:id="rId1"/>
    <sheet name="Idemat2024" sheetId="28" r:id="rId2"/>
    <sheet name="Idemat2024 midpoints" sheetId="33" r:id="rId3"/>
    <sheet name="process energy estimates " sheetId="25" r:id="rId4"/>
    <sheet name="EVR gate to gate" sheetId="20" r:id="rId5"/>
    <sheet name="EVR cradle to gate" sheetId="19" r:id="rId6"/>
  </sheets>
  <definedNames>
    <definedName name="_xlnm._FilterDatabase" localSheetId="1" hidden="1">Idemat2024!$B$1:$D$1725</definedName>
    <definedName name="_xlnm._FilterDatabase" localSheetId="2" hidden="1">'Idemat2024 midpoints'!$B$1:$D$2535</definedName>
    <definedName name="list" localSheetId="2">#REF!</definedName>
    <definedName name="lis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389" i="33" l="1"/>
  <c r="AE389" i="33"/>
  <c r="AD389" i="33"/>
  <c r="AC389" i="33"/>
  <c r="AB389" i="33"/>
  <c r="AF388" i="33"/>
  <c r="AE388" i="33"/>
  <c r="AD388" i="33"/>
  <c r="AC388" i="33"/>
  <c r="AB388" i="33"/>
  <c r="F389" i="33"/>
  <c r="C389" i="33"/>
  <c r="F388" i="33"/>
  <c r="C388" i="33"/>
  <c r="AH389" i="33"/>
  <c r="AH388" i="33"/>
  <c r="Z389" i="33"/>
  <c r="Z388" i="33"/>
  <c r="J2467" i="33"/>
  <c r="I2467" i="33"/>
  <c r="J2466" i="33"/>
  <c r="I2466" i="33"/>
  <c r="J2465" i="33"/>
  <c r="I2465" i="33"/>
  <c r="J2464" i="33"/>
  <c r="I2464" i="33"/>
  <c r="J2463" i="33"/>
  <c r="I2463" i="33"/>
  <c r="J2462" i="33"/>
  <c r="I2462" i="33"/>
  <c r="J2461" i="33"/>
  <c r="I2461" i="33"/>
  <c r="J2460" i="33"/>
  <c r="I2460" i="33"/>
  <c r="J2459" i="33"/>
  <c r="I2459" i="33"/>
  <c r="J2458" i="33"/>
  <c r="I2458" i="33"/>
  <c r="J2457" i="33"/>
  <c r="I2457" i="33"/>
  <c r="J2456" i="33"/>
  <c r="I2456" i="33"/>
  <c r="J2455" i="33"/>
  <c r="I2455" i="33"/>
  <c r="J2454" i="33"/>
  <c r="I2454" i="33"/>
  <c r="J2453" i="33"/>
  <c r="I2453" i="33"/>
  <c r="J2452" i="33"/>
  <c r="I2452" i="33"/>
  <c r="J2451" i="33"/>
  <c r="I2451" i="33"/>
  <c r="J2450" i="33"/>
  <c r="I2450" i="33"/>
  <c r="J2449" i="33"/>
  <c r="I2449" i="33"/>
  <c r="J2448" i="33"/>
  <c r="I2448" i="33"/>
  <c r="J2447" i="33"/>
  <c r="I2447" i="33"/>
  <c r="J2446" i="33"/>
  <c r="I2446" i="33"/>
  <c r="J2445" i="33"/>
  <c r="I2445" i="33"/>
  <c r="J2444" i="33"/>
  <c r="I2444" i="33"/>
  <c r="J2443" i="33"/>
  <c r="I2443" i="33"/>
  <c r="J2442" i="33"/>
  <c r="I2442" i="33"/>
  <c r="J2441" i="33"/>
  <c r="I2441" i="33"/>
  <c r="J2439" i="33"/>
  <c r="I2439" i="33"/>
  <c r="J2438" i="33"/>
  <c r="I2438" i="33"/>
  <c r="J2437" i="33"/>
  <c r="I2437" i="33"/>
  <c r="J2436" i="33"/>
  <c r="I2436" i="33"/>
  <c r="J2435" i="33"/>
  <c r="I2435" i="33"/>
  <c r="J2434" i="33"/>
  <c r="I2434" i="33"/>
  <c r="J2433" i="33"/>
  <c r="I2433" i="33"/>
  <c r="J2431" i="33"/>
  <c r="I2431" i="33"/>
  <c r="J2429" i="33"/>
  <c r="I2429" i="33"/>
  <c r="J2428" i="33"/>
  <c r="I2428" i="33"/>
  <c r="J2427" i="33"/>
  <c r="I2427" i="33"/>
  <c r="J2426" i="33"/>
  <c r="I2426" i="33"/>
  <c r="J2425" i="33"/>
  <c r="I2425" i="33"/>
  <c r="J2424" i="33"/>
  <c r="I2424" i="33"/>
  <c r="J2423" i="33"/>
  <c r="I2423" i="33"/>
  <c r="J2422" i="33"/>
  <c r="I2422" i="33"/>
  <c r="J2421" i="33"/>
  <c r="I2421" i="33"/>
  <c r="J2420" i="33"/>
  <c r="I2420" i="33"/>
  <c r="J2419" i="33"/>
  <c r="I2419" i="33"/>
  <c r="J2418" i="33"/>
  <c r="I2418" i="33"/>
  <c r="J2417" i="33"/>
  <c r="I2417" i="33"/>
  <c r="J2416" i="33"/>
  <c r="I2416" i="33"/>
  <c r="J2415" i="33"/>
  <c r="I2415" i="33"/>
  <c r="J2414" i="33"/>
  <c r="I2414" i="33"/>
  <c r="J2411" i="33"/>
  <c r="I2411" i="33"/>
  <c r="J2410" i="33"/>
  <c r="I2410" i="33"/>
  <c r="J2409" i="33"/>
  <c r="I2409" i="33"/>
  <c r="J2408" i="33"/>
  <c r="I2408" i="33"/>
  <c r="J2407" i="33"/>
  <c r="I2407" i="33"/>
  <c r="J2406" i="33"/>
  <c r="I2406" i="33"/>
  <c r="J2405" i="33"/>
  <c r="I2405" i="33"/>
  <c r="J2404" i="33"/>
  <c r="I2404" i="33"/>
  <c r="J2403" i="33"/>
  <c r="I2403" i="33"/>
  <c r="J2402" i="33"/>
  <c r="I2402" i="33"/>
  <c r="J2401" i="33"/>
  <c r="I2401" i="33"/>
  <c r="J2400" i="33"/>
  <c r="I2400" i="33"/>
  <c r="J2399" i="33"/>
  <c r="I2399" i="33"/>
  <c r="J2398" i="33"/>
  <c r="I2398" i="33"/>
  <c r="J2397" i="33"/>
  <c r="I2397" i="33"/>
  <c r="J2396" i="33"/>
  <c r="I2396" i="33"/>
  <c r="J2395" i="33"/>
  <c r="I2395" i="33"/>
  <c r="J2394" i="33"/>
  <c r="I2394" i="33"/>
  <c r="J2393" i="33"/>
  <c r="I2393" i="33"/>
  <c r="J2392" i="33"/>
  <c r="I2392" i="33"/>
  <c r="J2391" i="33"/>
  <c r="I2391" i="33"/>
  <c r="J2390" i="33"/>
  <c r="I2390" i="33"/>
  <c r="J2389" i="33"/>
  <c r="I2389" i="33"/>
  <c r="J2388" i="33"/>
  <c r="I2388" i="33"/>
  <c r="J2387" i="33"/>
  <c r="I2387" i="33"/>
  <c r="J2386" i="33"/>
  <c r="I2386" i="33"/>
  <c r="J2385" i="33"/>
  <c r="I2385" i="33"/>
  <c r="J2384" i="33"/>
  <c r="I2384" i="33"/>
  <c r="J2383" i="33"/>
  <c r="I2383" i="33"/>
  <c r="J2382" i="33"/>
  <c r="I2382" i="33"/>
  <c r="J2381" i="33"/>
  <c r="I2381" i="33"/>
  <c r="J2380" i="33"/>
  <c r="I2380" i="33"/>
  <c r="J2379" i="33"/>
  <c r="I2379" i="33"/>
  <c r="J2378" i="33"/>
  <c r="I2378" i="33"/>
  <c r="J2377" i="33"/>
  <c r="I2377" i="33"/>
  <c r="J2376" i="33"/>
  <c r="I2376" i="33"/>
  <c r="J2375" i="33"/>
  <c r="I2375" i="33"/>
  <c r="J2374" i="33"/>
  <c r="I2374" i="33"/>
  <c r="J2373" i="33"/>
  <c r="I2373" i="33"/>
  <c r="J2372" i="33"/>
  <c r="I2372" i="33"/>
  <c r="J2371" i="33"/>
  <c r="I2371" i="33"/>
  <c r="J2370" i="33"/>
  <c r="I2370" i="33"/>
  <c r="J2369" i="33"/>
  <c r="I2369" i="33"/>
  <c r="J2368" i="33"/>
  <c r="I2368" i="33"/>
  <c r="J2367" i="33"/>
  <c r="I2367" i="33"/>
  <c r="J2366" i="33"/>
  <c r="I2366" i="33"/>
  <c r="J2365" i="33"/>
  <c r="I2365" i="33"/>
  <c r="J2364" i="33"/>
  <c r="I2364" i="33"/>
  <c r="J2363" i="33"/>
  <c r="I2363" i="33"/>
  <c r="J2362" i="33"/>
  <c r="I2362" i="33"/>
  <c r="J2361" i="33"/>
  <c r="I2361" i="33"/>
  <c r="J2360" i="33"/>
  <c r="I2360" i="33"/>
  <c r="J2359" i="33"/>
  <c r="I2359" i="33"/>
  <c r="J2358" i="33"/>
  <c r="I2358" i="33"/>
  <c r="J2357" i="33"/>
  <c r="I2357" i="33"/>
  <c r="J2356" i="33"/>
  <c r="I2356" i="33"/>
  <c r="J2355" i="33"/>
  <c r="I2355" i="33"/>
  <c r="J2354" i="33"/>
  <c r="I2354" i="33"/>
  <c r="J2353" i="33"/>
  <c r="I2353" i="33"/>
  <c r="J2352" i="33"/>
  <c r="I2352" i="33"/>
  <c r="J2351" i="33"/>
  <c r="I2351" i="33"/>
  <c r="J2350" i="33"/>
  <c r="I2350" i="33"/>
  <c r="J2349" i="33"/>
  <c r="I2349" i="33"/>
  <c r="J2348" i="33"/>
  <c r="I2348" i="33"/>
  <c r="J2347" i="33"/>
  <c r="I2347" i="33"/>
  <c r="J2346" i="33"/>
  <c r="I2346" i="33"/>
  <c r="J2345" i="33"/>
  <c r="I2345" i="33"/>
  <c r="J2344" i="33"/>
  <c r="I2344" i="33"/>
  <c r="J2343" i="33"/>
  <c r="I2343" i="33"/>
  <c r="J2342" i="33"/>
  <c r="I2342" i="33"/>
  <c r="J2341" i="33"/>
  <c r="I2341" i="33"/>
  <c r="J2340" i="33"/>
  <c r="I2340" i="33"/>
  <c r="J2339" i="33"/>
  <c r="I2339" i="33"/>
  <c r="J2338" i="33"/>
  <c r="I2338" i="33"/>
  <c r="J2337" i="33"/>
  <c r="I2337" i="33"/>
  <c r="J2336" i="33"/>
  <c r="I2336" i="33"/>
  <c r="J2335" i="33"/>
  <c r="I2335" i="33"/>
  <c r="J2334" i="33"/>
  <c r="I2334" i="33"/>
  <c r="J2333" i="33"/>
  <c r="I2333" i="33"/>
  <c r="J2332" i="33"/>
  <c r="I2332" i="33"/>
  <c r="J2331" i="33"/>
  <c r="I2331" i="33"/>
  <c r="J2330" i="33"/>
  <c r="I2330" i="33"/>
  <c r="J2329" i="33"/>
  <c r="I2329" i="33"/>
  <c r="J2328" i="33"/>
  <c r="I2328" i="33"/>
  <c r="J2327" i="33"/>
  <c r="I2327" i="33"/>
  <c r="J2326" i="33"/>
  <c r="I2326" i="33"/>
  <c r="J2325" i="33"/>
  <c r="I2325" i="33"/>
  <c r="J2324" i="33"/>
  <c r="I2324" i="33"/>
  <c r="J2323" i="33"/>
  <c r="I2323" i="33"/>
  <c r="J2322" i="33"/>
  <c r="I2322" i="33"/>
  <c r="J2321" i="33"/>
  <c r="I2321" i="33"/>
  <c r="J2320" i="33"/>
  <c r="I2320" i="33"/>
  <c r="J2319" i="33"/>
  <c r="I2319" i="33"/>
  <c r="J2318" i="33"/>
  <c r="I2318" i="33"/>
  <c r="J2317" i="33"/>
  <c r="I2317" i="33"/>
  <c r="J2316" i="33"/>
  <c r="I2316" i="33"/>
  <c r="J2315" i="33"/>
  <c r="I2315" i="33"/>
  <c r="J2314" i="33"/>
  <c r="I2314" i="33"/>
  <c r="J2313" i="33"/>
  <c r="I2313" i="33"/>
  <c r="J2312" i="33"/>
  <c r="I2312" i="33"/>
  <c r="J2311" i="33"/>
  <c r="I2311" i="33"/>
  <c r="J2310" i="33"/>
  <c r="I2310" i="33"/>
  <c r="J2307" i="33"/>
  <c r="I2307" i="33"/>
  <c r="J2306" i="33"/>
  <c r="I2306" i="33"/>
  <c r="J2305" i="33"/>
  <c r="I2305" i="33"/>
  <c r="J2303" i="33"/>
  <c r="I2303" i="33"/>
  <c r="J2302" i="33"/>
  <c r="I2302" i="33"/>
  <c r="J2301" i="33"/>
  <c r="I2301" i="33"/>
  <c r="J2300" i="33"/>
  <c r="I2300" i="33"/>
  <c r="J2299" i="33"/>
  <c r="I2299" i="33"/>
  <c r="J2298" i="33"/>
  <c r="I2298" i="33"/>
  <c r="J2297" i="33"/>
  <c r="I2297" i="33"/>
  <c r="J2296" i="33"/>
  <c r="I2296" i="33"/>
  <c r="J2295" i="33"/>
  <c r="I2295" i="33"/>
  <c r="J2294" i="33"/>
  <c r="I2294" i="33"/>
  <c r="J2293" i="33"/>
  <c r="I2293" i="33"/>
  <c r="J2292" i="33"/>
  <c r="I2292" i="33"/>
  <c r="J2290" i="33"/>
  <c r="I2290" i="33"/>
  <c r="J2289" i="33"/>
  <c r="I2289" i="33"/>
  <c r="J2288" i="33"/>
  <c r="I2288" i="33"/>
  <c r="J2287" i="33"/>
  <c r="I2287" i="33"/>
  <c r="J2286" i="33"/>
  <c r="I2286" i="33"/>
  <c r="J2285" i="33"/>
  <c r="I2285" i="33"/>
  <c r="J2284" i="33"/>
  <c r="I2284" i="33"/>
  <c r="J2282" i="33"/>
  <c r="I2282" i="33"/>
  <c r="J2281" i="33"/>
  <c r="I2281" i="33"/>
  <c r="J2280" i="33"/>
  <c r="I2280" i="33"/>
  <c r="J2279" i="33"/>
  <c r="I2279" i="33"/>
  <c r="J2278" i="33"/>
  <c r="I2278" i="33"/>
  <c r="J2277" i="33"/>
  <c r="I2277" i="33"/>
  <c r="J2276" i="33"/>
  <c r="I2276" i="33"/>
  <c r="J2275" i="33"/>
  <c r="I2275" i="33"/>
  <c r="J2274" i="33"/>
  <c r="I2274" i="33"/>
  <c r="J2273" i="33"/>
  <c r="I2273" i="33"/>
  <c r="J2272" i="33"/>
  <c r="I2272" i="33"/>
  <c r="J2271" i="33"/>
  <c r="I2271" i="33"/>
  <c r="J2270" i="33"/>
  <c r="I2270" i="33"/>
  <c r="J2269" i="33"/>
  <c r="I2269" i="33"/>
  <c r="J2268" i="33"/>
  <c r="I2268" i="33"/>
  <c r="J2267" i="33"/>
  <c r="I2267" i="33"/>
  <c r="J2265" i="33"/>
  <c r="I2265" i="33"/>
  <c r="J2264" i="33"/>
  <c r="I2264" i="33"/>
  <c r="J2263" i="33"/>
  <c r="I2263" i="33"/>
  <c r="J2262" i="33"/>
  <c r="I2262" i="33"/>
  <c r="J2261" i="33"/>
  <c r="I2261" i="33"/>
  <c r="J2260" i="33"/>
  <c r="I2260" i="33"/>
  <c r="J2259" i="33"/>
  <c r="I2259" i="33"/>
  <c r="J2258" i="33"/>
  <c r="I2258" i="33"/>
  <c r="J2257" i="33"/>
  <c r="I2257" i="33"/>
  <c r="J2256" i="33"/>
  <c r="I2256" i="33"/>
  <c r="J2255" i="33"/>
  <c r="I2255" i="33"/>
  <c r="J2254" i="33"/>
  <c r="I2254" i="33"/>
  <c r="J2253" i="33"/>
  <c r="I2253" i="33"/>
  <c r="J2252" i="33"/>
  <c r="I2252" i="33"/>
  <c r="J2251" i="33"/>
  <c r="I2251" i="33"/>
  <c r="J2250" i="33"/>
  <c r="I2250" i="33"/>
  <c r="J2249" i="33"/>
  <c r="I2249" i="33"/>
  <c r="J2248" i="33"/>
  <c r="I2248" i="33"/>
  <c r="J2247" i="33"/>
  <c r="I2247" i="33"/>
  <c r="J2246" i="33"/>
  <c r="I2246" i="33"/>
  <c r="J2245" i="33"/>
  <c r="I2245" i="33"/>
  <c r="J2244" i="33"/>
  <c r="I2244" i="33"/>
  <c r="J2243" i="33"/>
  <c r="I2243" i="33"/>
  <c r="J2241" i="33"/>
  <c r="I2241" i="33"/>
  <c r="J2240" i="33"/>
  <c r="I2240" i="33"/>
  <c r="J2239" i="33"/>
  <c r="I2239" i="33"/>
  <c r="J2238" i="33"/>
  <c r="I2238" i="33"/>
  <c r="J2237" i="33"/>
  <c r="I2237" i="33"/>
  <c r="J2236" i="33"/>
  <c r="I2236" i="33"/>
  <c r="J2235" i="33"/>
  <c r="I2235" i="33"/>
  <c r="J2233" i="33"/>
  <c r="I2233" i="33"/>
  <c r="J2232" i="33"/>
  <c r="I2232" i="33"/>
  <c r="J2231" i="33"/>
  <c r="I2231" i="33"/>
  <c r="J2230" i="33"/>
  <c r="I2230" i="33"/>
  <c r="J2229" i="33"/>
  <c r="I2229" i="33"/>
  <c r="J2228" i="33"/>
  <c r="I2228" i="33"/>
  <c r="J2227" i="33"/>
  <c r="I2227" i="33"/>
  <c r="J2226" i="33"/>
  <c r="I2226" i="33"/>
  <c r="J2225" i="33"/>
  <c r="I2225" i="33"/>
  <c r="J2224" i="33"/>
  <c r="I2224" i="33"/>
  <c r="J2223" i="33"/>
  <c r="I2223" i="33"/>
  <c r="J2221" i="33"/>
  <c r="I2221" i="33"/>
  <c r="J2219" i="33"/>
  <c r="I2219" i="33"/>
  <c r="J2218" i="33"/>
  <c r="I2218" i="33"/>
  <c r="J2217" i="33"/>
  <c r="I2217" i="33"/>
  <c r="J2215" i="33"/>
  <c r="I2215" i="33"/>
  <c r="J2214" i="33"/>
  <c r="I2214" i="33"/>
  <c r="J2213" i="33"/>
  <c r="I2213" i="33"/>
  <c r="J2212" i="33"/>
  <c r="I2212" i="33"/>
  <c r="J2211" i="33"/>
  <c r="I2211" i="33"/>
  <c r="J2210" i="33"/>
  <c r="I2210" i="33"/>
  <c r="J2209" i="33"/>
  <c r="I2209" i="33"/>
  <c r="J2208" i="33"/>
  <c r="I2208" i="33"/>
  <c r="J2206" i="33"/>
  <c r="I2206" i="33"/>
  <c r="J2205" i="33"/>
  <c r="I2205" i="33"/>
  <c r="J2204" i="33"/>
  <c r="I2204" i="33"/>
  <c r="J2203" i="33"/>
  <c r="I2203" i="33"/>
  <c r="J2202" i="33"/>
  <c r="I2202" i="33"/>
  <c r="J2201" i="33"/>
  <c r="I2201" i="33"/>
  <c r="J2200" i="33"/>
  <c r="I2200" i="33"/>
  <c r="J2199" i="33"/>
  <c r="I2199" i="33"/>
  <c r="J2198" i="33"/>
  <c r="I2198" i="33"/>
  <c r="J2197" i="33"/>
  <c r="I2197" i="33"/>
  <c r="J2196" i="33"/>
  <c r="I2196" i="33"/>
  <c r="J2195" i="33"/>
  <c r="I2195" i="33"/>
  <c r="J2194" i="33"/>
  <c r="I2194" i="33"/>
  <c r="J2193" i="33"/>
  <c r="I2193" i="33"/>
  <c r="J2192" i="33"/>
  <c r="I2192" i="33"/>
  <c r="J2190" i="33"/>
  <c r="I2190" i="33"/>
  <c r="J2189" i="33"/>
  <c r="I2189" i="33"/>
  <c r="J2188" i="33"/>
  <c r="I2188" i="33"/>
  <c r="J2187" i="33"/>
  <c r="I2187" i="33"/>
  <c r="J2186" i="33"/>
  <c r="I2186" i="33"/>
  <c r="J2185" i="33"/>
  <c r="I2185" i="33"/>
  <c r="J2184" i="33"/>
  <c r="I2184" i="33"/>
  <c r="J2183" i="33"/>
  <c r="I2183" i="33"/>
  <c r="J2182" i="33"/>
  <c r="I2182" i="33"/>
  <c r="J2181" i="33"/>
  <c r="I2181" i="33"/>
  <c r="J2180" i="33"/>
  <c r="I2180" i="33"/>
  <c r="J2179" i="33"/>
  <c r="I2179" i="33"/>
  <c r="J2178" i="33"/>
  <c r="I2178" i="33"/>
  <c r="J2177" i="33"/>
  <c r="I2177" i="33"/>
  <c r="J2176" i="33"/>
  <c r="I2176" i="33"/>
  <c r="J2175" i="33"/>
  <c r="I2175" i="33"/>
  <c r="J2173" i="33"/>
  <c r="I2173" i="33"/>
  <c r="J2171" i="33"/>
  <c r="I2171" i="33"/>
  <c r="J2170" i="33"/>
  <c r="I2170" i="33"/>
  <c r="J2169" i="33"/>
  <c r="I2169" i="33"/>
  <c r="J2168" i="33"/>
  <c r="I2168" i="33"/>
  <c r="J2167" i="33"/>
  <c r="I2167" i="33"/>
  <c r="J2166" i="33"/>
  <c r="I2166" i="33"/>
  <c r="J2165" i="33"/>
  <c r="I2165" i="33"/>
  <c r="J2163" i="33"/>
  <c r="I2163" i="33"/>
  <c r="J2162" i="33"/>
  <c r="I2162" i="33"/>
  <c r="J2161" i="33"/>
  <c r="I2161" i="33"/>
  <c r="J2160" i="33"/>
  <c r="I2160" i="33"/>
  <c r="J2159" i="33"/>
  <c r="I2159" i="33"/>
  <c r="J2157" i="33"/>
  <c r="I2157" i="33"/>
  <c r="J2156" i="33"/>
  <c r="I2156" i="33"/>
  <c r="J2155" i="33"/>
  <c r="I2155" i="33"/>
  <c r="J2154" i="33"/>
  <c r="I2154" i="33"/>
  <c r="J2153" i="33"/>
  <c r="I2153" i="33"/>
  <c r="J2151" i="33"/>
  <c r="I2151" i="33"/>
  <c r="J2150" i="33"/>
  <c r="I2150" i="33"/>
  <c r="J2149" i="33"/>
  <c r="I2149" i="33"/>
  <c r="J2147" i="33"/>
  <c r="I2147" i="33"/>
  <c r="J2146" i="33"/>
  <c r="I2146" i="33"/>
  <c r="J2145" i="33"/>
  <c r="I2145" i="33"/>
  <c r="J2144" i="33"/>
  <c r="I2144" i="33"/>
  <c r="J2143" i="33"/>
  <c r="I2143" i="33"/>
  <c r="J2142" i="33"/>
  <c r="I2142" i="33"/>
  <c r="J2141" i="33"/>
  <c r="I2141" i="33"/>
  <c r="J2140" i="33"/>
  <c r="I2140" i="33"/>
  <c r="J2139" i="33"/>
  <c r="I2139" i="33"/>
  <c r="J2138" i="33"/>
  <c r="I2138" i="33"/>
  <c r="J2137" i="33"/>
  <c r="I2137" i="33"/>
  <c r="J2136" i="33"/>
  <c r="I2136" i="33"/>
  <c r="J2135" i="33"/>
  <c r="I2135" i="33"/>
  <c r="J2134" i="33"/>
  <c r="I2134" i="33"/>
  <c r="J2133" i="33"/>
  <c r="I2133" i="33"/>
  <c r="J2132" i="33"/>
  <c r="I2132" i="33"/>
  <c r="J2131" i="33"/>
  <c r="I2131" i="33"/>
  <c r="J2130" i="33"/>
  <c r="I2130" i="33"/>
  <c r="J2129" i="33"/>
  <c r="I2129" i="33"/>
  <c r="J2128" i="33"/>
  <c r="I2128" i="33"/>
  <c r="J2127" i="33"/>
  <c r="I2127" i="33"/>
  <c r="J2126" i="33"/>
  <c r="I2126" i="33"/>
  <c r="J2125" i="33"/>
  <c r="I2125" i="33"/>
  <c r="J2124" i="33"/>
  <c r="I2124" i="33"/>
  <c r="J2122" i="33"/>
  <c r="I2122" i="33"/>
  <c r="J2121" i="33"/>
  <c r="I2121" i="33"/>
  <c r="J2120" i="33"/>
  <c r="I2120" i="33"/>
  <c r="J2119" i="33"/>
  <c r="I2119" i="33"/>
  <c r="J2118" i="33"/>
  <c r="I2118" i="33"/>
  <c r="J2117" i="33"/>
  <c r="I2117" i="33"/>
  <c r="J2116" i="33"/>
  <c r="I2116" i="33"/>
  <c r="J2114" i="33"/>
  <c r="I2114" i="33"/>
  <c r="J2113" i="33"/>
  <c r="I2113" i="33"/>
  <c r="J2112" i="33"/>
  <c r="I2112" i="33"/>
  <c r="J2111" i="33"/>
  <c r="I2111" i="33"/>
  <c r="J2110" i="33"/>
  <c r="I2110" i="33"/>
  <c r="J2109" i="33"/>
  <c r="I2109" i="33"/>
  <c r="J2108" i="33"/>
  <c r="I2108" i="33"/>
  <c r="J2107" i="33"/>
  <c r="I2107" i="33"/>
  <c r="J2106" i="33"/>
  <c r="I2106" i="33"/>
  <c r="J2105" i="33"/>
  <c r="I2105" i="33"/>
  <c r="J2103" i="33"/>
  <c r="I2103" i="33"/>
  <c r="J2102" i="33"/>
  <c r="I2102" i="33"/>
  <c r="J2101" i="33"/>
  <c r="I2101" i="33"/>
  <c r="J2100" i="33"/>
  <c r="I2100" i="33"/>
  <c r="J2099" i="33"/>
  <c r="I2099" i="33"/>
  <c r="J2098" i="33"/>
  <c r="I2098" i="33"/>
  <c r="J2097" i="33"/>
  <c r="I2097" i="33"/>
  <c r="J2096" i="33"/>
  <c r="I2096" i="33"/>
  <c r="J2095" i="33"/>
  <c r="I2095" i="33"/>
  <c r="J2094" i="33"/>
  <c r="I2094" i="33"/>
  <c r="J2093" i="33"/>
  <c r="I2093" i="33"/>
  <c r="J2092" i="33"/>
  <c r="I2092" i="33"/>
  <c r="J2091" i="33"/>
  <c r="I2091" i="33"/>
  <c r="J2090" i="33"/>
  <c r="I2090" i="33"/>
  <c r="J2089" i="33"/>
  <c r="I2089" i="33"/>
  <c r="J2088" i="33"/>
  <c r="I2088" i="33"/>
  <c r="J2087" i="33"/>
  <c r="I2087" i="33"/>
  <c r="J2086" i="33"/>
  <c r="I2086" i="33"/>
  <c r="J2085" i="33"/>
  <c r="I2085" i="33"/>
  <c r="J2084" i="33"/>
  <c r="I2084" i="33"/>
  <c r="J2083" i="33"/>
  <c r="I2083" i="33"/>
  <c r="J2082" i="33"/>
  <c r="I2082" i="33"/>
  <c r="J2081" i="33"/>
  <c r="I2081" i="33"/>
  <c r="J2080" i="33"/>
  <c r="I2080" i="33"/>
  <c r="J2078" i="33"/>
  <c r="I2078" i="33"/>
  <c r="J2076" i="33"/>
  <c r="I2076" i="33"/>
  <c r="J2075" i="33"/>
  <c r="I2075" i="33"/>
  <c r="J2073" i="33"/>
  <c r="I2073" i="33"/>
  <c r="J2072" i="33"/>
  <c r="I2072" i="33"/>
  <c r="J2071" i="33"/>
  <c r="I2071" i="33"/>
  <c r="J2070" i="33"/>
  <c r="I2070" i="33"/>
  <c r="J2069" i="33"/>
  <c r="I2069" i="33"/>
  <c r="J2068" i="33"/>
  <c r="I2068" i="33"/>
  <c r="J2067" i="33"/>
  <c r="I2067" i="33"/>
  <c r="J2066" i="33"/>
  <c r="I2066" i="33"/>
  <c r="J2065" i="33"/>
  <c r="I2065" i="33"/>
  <c r="J2064" i="33"/>
  <c r="I2064" i="33"/>
  <c r="J2062" i="33"/>
  <c r="I2062" i="33"/>
  <c r="J2061" i="33"/>
  <c r="I2061" i="33"/>
  <c r="J2060" i="33"/>
  <c r="I2060" i="33"/>
  <c r="J2059" i="33"/>
  <c r="I2059" i="33"/>
  <c r="J2058" i="33"/>
  <c r="I2058" i="33"/>
  <c r="J2056" i="33"/>
  <c r="I2056" i="33"/>
  <c r="J2055" i="33"/>
  <c r="I2055" i="33"/>
  <c r="J2052" i="33"/>
  <c r="I2052" i="33"/>
  <c r="J2051" i="33"/>
  <c r="I2051" i="33"/>
  <c r="J2050" i="33"/>
  <c r="I2050" i="33"/>
  <c r="J2049" i="33"/>
  <c r="I2049" i="33"/>
  <c r="J2048" i="33"/>
  <c r="I2048" i="33"/>
  <c r="J2047" i="33"/>
  <c r="I2047" i="33"/>
  <c r="J2046" i="33"/>
  <c r="I2046" i="33"/>
  <c r="J2045" i="33"/>
  <c r="I2045" i="33"/>
  <c r="J2044" i="33"/>
  <c r="I2044" i="33"/>
  <c r="J2043" i="33"/>
  <c r="I2043" i="33"/>
  <c r="J2042" i="33"/>
  <c r="I2042" i="33"/>
  <c r="J2041" i="33"/>
  <c r="I2041" i="33"/>
  <c r="J2040" i="33"/>
  <c r="I2040" i="33"/>
  <c r="J2039" i="33"/>
  <c r="I2039" i="33"/>
  <c r="J2038" i="33"/>
  <c r="I2038" i="33"/>
  <c r="J2037" i="33"/>
  <c r="I2037" i="33"/>
  <c r="J2036" i="33"/>
  <c r="I2036" i="33"/>
  <c r="J2035" i="33"/>
  <c r="I2035" i="33"/>
  <c r="J2034" i="33"/>
  <c r="I2034" i="33"/>
  <c r="J2032" i="33"/>
  <c r="I2032" i="33"/>
  <c r="J2031" i="33"/>
  <c r="I2031" i="33"/>
  <c r="J2030" i="33"/>
  <c r="I2030" i="33"/>
  <c r="J2029" i="33"/>
  <c r="I2029" i="33"/>
  <c r="J2028" i="33"/>
  <c r="I2028" i="33"/>
  <c r="J2027" i="33"/>
  <c r="I2027" i="33"/>
  <c r="J2026" i="33"/>
  <c r="I2026" i="33"/>
  <c r="J2025" i="33"/>
  <c r="I2025" i="33"/>
  <c r="J2024" i="33"/>
  <c r="I2024" i="33"/>
  <c r="J2023" i="33"/>
  <c r="I2023" i="33"/>
  <c r="J2022" i="33"/>
  <c r="I2022" i="33"/>
  <c r="J2021" i="33"/>
  <c r="I2021" i="33"/>
  <c r="J2020" i="33"/>
  <c r="I2020" i="33"/>
  <c r="J2019" i="33"/>
  <c r="I2019" i="33"/>
  <c r="J2018" i="33"/>
  <c r="I2018" i="33"/>
  <c r="J2017" i="33"/>
  <c r="I2017" i="33"/>
  <c r="J2016" i="33"/>
  <c r="I2016" i="33"/>
  <c r="J2015" i="33"/>
  <c r="I2015" i="33"/>
  <c r="J2014" i="33"/>
  <c r="I2014" i="33"/>
  <c r="J2013" i="33"/>
  <c r="I2013" i="33"/>
  <c r="J2012" i="33"/>
  <c r="I2012" i="33"/>
  <c r="J2011" i="33"/>
  <c r="I2011" i="33"/>
  <c r="J2010" i="33"/>
  <c r="I2010" i="33"/>
  <c r="J2008" i="33"/>
  <c r="I2008" i="33"/>
  <c r="J2007" i="33"/>
  <c r="I2007" i="33"/>
  <c r="J2006" i="33"/>
  <c r="I2006" i="33"/>
  <c r="J2005" i="33"/>
  <c r="I2005" i="33"/>
  <c r="J2004" i="33"/>
  <c r="I2004" i="33"/>
  <c r="J2003" i="33"/>
  <c r="I2003" i="33"/>
  <c r="J2002" i="33"/>
  <c r="I2002" i="33"/>
  <c r="J2001" i="33"/>
  <c r="I2001" i="33"/>
  <c r="J2000" i="33"/>
  <c r="I2000" i="33"/>
  <c r="J1999" i="33"/>
  <c r="I1999" i="33"/>
  <c r="J1998" i="33"/>
  <c r="I1998" i="33"/>
  <c r="J1997" i="33"/>
  <c r="I1997" i="33"/>
  <c r="J1996" i="33"/>
  <c r="I1996" i="33"/>
  <c r="J1995" i="33"/>
  <c r="I1995" i="33"/>
  <c r="J1993" i="33"/>
  <c r="I1993" i="33"/>
  <c r="J1992" i="33"/>
  <c r="I1992" i="33"/>
  <c r="J1991" i="33"/>
  <c r="I1991" i="33"/>
  <c r="J1990" i="33"/>
  <c r="I1990" i="33"/>
  <c r="J1989" i="33"/>
  <c r="I1989" i="33"/>
  <c r="J1988" i="33"/>
  <c r="I1988" i="33"/>
  <c r="J1987" i="33"/>
  <c r="I1987" i="33"/>
  <c r="J1986" i="33"/>
  <c r="I1986" i="33"/>
  <c r="J1985" i="33"/>
  <c r="I1985" i="33"/>
  <c r="J1984" i="33"/>
  <c r="I1984" i="33"/>
  <c r="J1983" i="33"/>
  <c r="I1983" i="33"/>
  <c r="J1982" i="33"/>
  <c r="I1982" i="33"/>
  <c r="J1980" i="33"/>
  <c r="I1980" i="33"/>
  <c r="J1979" i="33"/>
  <c r="I1979" i="33"/>
  <c r="J1978" i="33"/>
  <c r="I1978" i="33"/>
  <c r="J1977" i="33"/>
  <c r="I1977" i="33"/>
  <c r="J1976" i="33"/>
  <c r="I1976" i="33"/>
  <c r="J1975" i="33"/>
  <c r="I1975" i="33"/>
  <c r="J1974" i="33"/>
  <c r="I1974" i="33"/>
  <c r="J1973" i="33"/>
  <c r="I1973" i="33"/>
  <c r="J1972" i="33"/>
  <c r="I1972" i="33"/>
  <c r="J1971" i="33"/>
  <c r="I1971" i="33"/>
  <c r="J1970" i="33"/>
  <c r="I1970" i="33"/>
  <c r="J1969" i="33"/>
  <c r="I1969" i="33"/>
  <c r="J1967" i="33"/>
  <c r="I1967" i="33"/>
  <c r="J1966" i="33"/>
  <c r="I1966" i="33"/>
  <c r="J1965" i="33"/>
  <c r="I1965" i="33"/>
  <c r="J1963" i="33"/>
  <c r="I1963" i="33"/>
  <c r="J1962" i="33"/>
  <c r="I1962" i="33"/>
  <c r="J1961" i="33"/>
  <c r="I1961" i="33"/>
  <c r="J1960" i="33"/>
  <c r="I1960" i="33"/>
  <c r="J1959" i="33"/>
  <c r="I1959" i="33"/>
  <c r="J1958" i="33"/>
  <c r="I1958" i="33"/>
  <c r="J1957" i="33"/>
  <c r="I1957" i="33"/>
  <c r="J1956" i="33"/>
  <c r="I1956" i="33"/>
  <c r="J1955" i="33"/>
  <c r="I1955" i="33"/>
  <c r="J1954" i="33"/>
  <c r="I1954" i="33"/>
  <c r="J1953" i="33"/>
  <c r="I1953" i="33"/>
  <c r="J1952" i="33"/>
  <c r="I1952" i="33"/>
  <c r="J1951" i="33"/>
  <c r="I1951" i="33"/>
  <c r="J1950" i="33"/>
  <c r="I1950" i="33"/>
  <c r="J1949" i="33"/>
  <c r="I1949" i="33"/>
  <c r="J1948" i="33"/>
  <c r="I1948" i="33"/>
  <c r="J1947" i="33"/>
  <c r="I1947" i="33"/>
  <c r="J1945" i="33"/>
  <c r="I1945" i="33"/>
  <c r="J1944" i="33"/>
  <c r="I1944" i="33"/>
  <c r="J1943" i="33"/>
  <c r="I1943" i="33"/>
  <c r="J1941" i="33"/>
  <c r="I1941" i="33"/>
  <c r="J1940" i="33"/>
  <c r="I1940" i="33"/>
  <c r="J1939" i="33"/>
  <c r="I1939" i="33"/>
  <c r="J1938" i="33"/>
  <c r="I1938" i="33"/>
  <c r="J1937" i="33"/>
  <c r="I1937" i="33"/>
  <c r="J1936" i="33"/>
  <c r="I1936" i="33"/>
  <c r="J1935" i="33"/>
  <c r="I1935" i="33"/>
  <c r="J1934" i="33"/>
  <c r="I1934" i="33"/>
  <c r="J1933" i="33"/>
  <c r="I1933" i="33"/>
  <c r="J1932" i="33"/>
  <c r="I1932" i="33"/>
  <c r="J1931" i="33"/>
  <c r="I1931" i="33"/>
  <c r="J1930" i="33"/>
  <c r="I1930" i="33"/>
  <c r="J1929" i="33"/>
  <c r="I1929" i="33"/>
  <c r="J1928" i="33"/>
  <c r="I1928" i="33"/>
  <c r="J1927" i="33"/>
  <c r="I1927" i="33"/>
  <c r="J1926" i="33"/>
  <c r="I1926" i="33"/>
  <c r="J1925" i="33"/>
  <c r="I1925" i="33"/>
  <c r="J1924" i="33"/>
  <c r="I1924" i="33"/>
  <c r="J1923" i="33"/>
  <c r="I1923" i="33"/>
  <c r="J1922" i="33"/>
  <c r="I1922" i="33"/>
  <c r="J1921" i="33"/>
  <c r="I1921" i="33"/>
  <c r="J1920" i="33"/>
  <c r="I1920" i="33"/>
  <c r="J1919" i="33"/>
  <c r="I1919" i="33"/>
  <c r="J1918" i="33"/>
  <c r="I1918" i="33"/>
  <c r="J1916" i="33"/>
  <c r="I1916" i="33"/>
  <c r="J1915" i="33"/>
  <c r="I1915" i="33"/>
  <c r="J1914" i="33"/>
  <c r="I1914" i="33"/>
  <c r="J1913" i="33"/>
  <c r="I1913" i="33"/>
  <c r="J1912" i="33"/>
  <c r="I1912" i="33"/>
  <c r="J1910" i="33"/>
  <c r="I1910" i="33"/>
  <c r="J1909" i="33"/>
  <c r="I1909" i="33"/>
  <c r="J1908" i="33"/>
  <c r="I1908" i="33"/>
  <c r="J1907" i="33"/>
  <c r="I1907" i="33"/>
  <c r="J1906" i="33"/>
  <c r="I1906" i="33"/>
  <c r="J1905" i="33"/>
  <c r="I1905" i="33"/>
  <c r="J1904" i="33"/>
  <c r="I1904" i="33"/>
  <c r="J1903" i="33"/>
  <c r="I1903" i="33"/>
  <c r="J1901" i="33"/>
  <c r="I1901" i="33"/>
  <c r="J1900" i="33"/>
  <c r="I1900" i="33"/>
  <c r="J1899" i="33"/>
  <c r="I1899" i="33"/>
  <c r="J1897" i="33"/>
  <c r="I1897" i="33"/>
  <c r="J1896" i="33"/>
  <c r="I1896" i="33"/>
  <c r="J1895" i="33"/>
  <c r="I1895" i="33"/>
  <c r="J1894" i="33"/>
  <c r="I1894" i="33"/>
  <c r="J1893" i="33"/>
  <c r="I1893" i="33"/>
  <c r="J1892" i="33"/>
  <c r="I1892" i="33"/>
  <c r="J1891" i="33"/>
  <c r="I1891" i="33"/>
  <c r="J1890" i="33"/>
  <c r="I1890" i="33"/>
  <c r="J1889" i="33"/>
  <c r="I1889" i="33"/>
  <c r="J1888" i="33"/>
  <c r="I1888" i="33"/>
  <c r="J1887" i="33"/>
  <c r="I1887" i="33"/>
  <c r="J1886" i="33"/>
  <c r="I1886" i="33"/>
  <c r="J1885" i="33"/>
  <c r="I1885" i="33"/>
  <c r="J1884" i="33"/>
  <c r="I1884" i="33"/>
  <c r="J1883" i="33"/>
  <c r="I1883" i="33"/>
  <c r="J1882" i="33"/>
  <c r="I1882" i="33"/>
  <c r="J1881" i="33"/>
  <c r="I1881" i="33"/>
  <c r="J1879" i="33"/>
  <c r="I1879" i="33"/>
  <c r="J1878" i="33"/>
  <c r="I1878" i="33"/>
  <c r="J1877" i="33"/>
  <c r="I1877" i="33"/>
  <c r="J1875" i="33"/>
  <c r="I1875" i="33"/>
  <c r="J1874" i="33"/>
  <c r="I1874" i="33"/>
  <c r="J1873" i="33"/>
  <c r="I1873" i="33"/>
  <c r="J1872" i="33"/>
  <c r="I1872" i="33"/>
  <c r="J1871" i="33"/>
  <c r="I1871" i="33"/>
  <c r="J1870" i="33"/>
  <c r="I1870" i="33"/>
  <c r="J1869" i="33"/>
  <c r="I1869" i="33"/>
  <c r="J1868" i="33"/>
  <c r="I1868" i="33"/>
  <c r="J1867" i="33"/>
  <c r="I1867" i="33"/>
  <c r="J1866" i="33"/>
  <c r="I1866" i="33"/>
  <c r="J1865" i="33"/>
  <c r="I1865" i="33"/>
  <c r="J1864" i="33"/>
  <c r="I1864" i="33"/>
  <c r="J1863" i="33"/>
  <c r="I1863" i="33"/>
  <c r="J1862" i="33"/>
  <c r="I1862" i="33"/>
  <c r="J1861" i="33"/>
  <c r="I1861" i="33"/>
  <c r="J1860" i="33"/>
  <c r="I1860" i="33"/>
  <c r="J1859" i="33"/>
  <c r="I1859" i="33"/>
  <c r="J1858" i="33"/>
  <c r="I1858" i="33"/>
  <c r="J1857" i="33"/>
  <c r="I1857" i="33"/>
  <c r="J1856" i="33"/>
  <c r="I1856" i="33"/>
  <c r="J1855" i="33"/>
  <c r="I1855" i="33"/>
  <c r="J1854" i="33"/>
  <c r="I1854" i="33"/>
  <c r="J1853" i="33"/>
  <c r="I1853" i="33"/>
  <c r="J1852" i="33"/>
  <c r="I1852" i="33"/>
  <c r="J1851" i="33"/>
  <c r="I1851" i="33"/>
  <c r="J1849" i="33"/>
  <c r="I1849" i="33"/>
  <c r="J1848" i="33"/>
  <c r="I1848" i="33"/>
  <c r="J1847" i="33"/>
  <c r="I1847" i="33"/>
  <c r="J1846" i="33"/>
  <c r="I1846" i="33"/>
  <c r="J1845" i="33"/>
  <c r="I1845" i="33"/>
  <c r="J1844" i="33"/>
  <c r="I1844" i="33"/>
  <c r="J1843" i="33"/>
  <c r="I1843" i="33"/>
  <c r="J1842" i="33"/>
  <c r="I1842" i="33"/>
  <c r="J1841" i="33"/>
  <c r="I1841" i="33"/>
  <c r="J1840" i="33"/>
  <c r="I1840" i="33"/>
  <c r="J1839" i="33"/>
  <c r="I1839" i="33"/>
  <c r="J1838" i="33"/>
  <c r="I1838" i="33"/>
  <c r="J1837" i="33"/>
  <c r="I1837" i="33"/>
  <c r="J1835" i="33"/>
  <c r="I1835" i="33"/>
  <c r="J1834" i="33"/>
  <c r="I1834" i="33"/>
  <c r="J1833" i="33"/>
  <c r="I1833" i="33"/>
  <c r="J1832" i="33"/>
  <c r="I1832" i="33"/>
  <c r="J1831" i="33"/>
  <c r="I1831" i="33"/>
  <c r="J1830" i="33"/>
  <c r="I1830" i="33"/>
  <c r="J1829" i="33"/>
  <c r="I1829" i="33"/>
  <c r="J1828" i="33"/>
  <c r="I1828" i="33"/>
  <c r="J1826" i="33"/>
  <c r="I1826" i="33"/>
  <c r="J1825" i="33"/>
  <c r="I1825" i="33"/>
  <c r="J1824" i="33"/>
  <c r="I1824" i="33"/>
  <c r="J1823" i="33"/>
  <c r="I1823" i="33"/>
  <c r="J1822" i="33"/>
  <c r="I1822" i="33"/>
  <c r="J1821" i="33"/>
  <c r="I1821" i="33"/>
  <c r="J1820" i="33"/>
  <c r="I1820" i="33"/>
  <c r="J1818" i="33"/>
  <c r="I1818" i="33"/>
  <c r="J1817" i="33"/>
  <c r="I1817" i="33"/>
  <c r="J1816" i="33"/>
  <c r="I1816" i="33"/>
  <c r="J1815" i="33"/>
  <c r="I1815" i="33"/>
  <c r="J1814" i="33"/>
  <c r="I1814" i="33"/>
  <c r="J1813" i="33"/>
  <c r="I1813" i="33"/>
  <c r="J1812" i="33"/>
  <c r="I1812" i="33"/>
  <c r="J1811" i="33"/>
  <c r="I1811" i="33"/>
  <c r="J1810" i="33"/>
  <c r="I1810" i="33"/>
  <c r="J1809" i="33"/>
  <c r="I1809" i="33"/>
  <c r="J1808" i="33"/>
  <c r="I1808" i="33"/>
  <c r="J1807" i="33"/>
  <c r="I1807" i="33"/>
  <c r="J1806" i="33"/>
  <c r="I1806" i="33"/>
  <c r="J1805" i="33"/>
  <c r="I1805" i="33"/>
  <c r="J1804" i="33"/>
  <c r="I1804" i="33"/>
  <c r="J1803" i="33"/>
  <c r="I1803" i="33"/>
  <c r="J1802" i="33"/>
  <c r="I1802" i="33"/>
  <c r="J1800" i="33"/>
  <c r="I1800" i="33"/>
  <c r="J1799" i="33"/>
  <c r="I1799" i="33"/>
  <c r="J1798" i="33"/>
  <c r="I1798" i="33"/>
  <c r="J1796" i="33"/>
  <c r="I1796" i="33"/>
  <c r="J1795" i="33"/>
  <c r="I1795" i="33"/>
  <c r="J1794" i="33"/>
  <c r="I1794" i="33"/>
  <c r="J1793" i="33"/>
  <c r="I1793" i="33"/>
  <c r="J1792" i="33"/>
  <c r="I1792" i="33"/>
  <c r="J1791" i="33"/>
  <c r="I1791" i="33"/>
  <c r="J1790" i="33"/>
  <c r="I1790" i="33"/>
  <c r="J1789" i="33"/>
  <c r="I1789" i="33"/>
  <c r="J1788" i="33"/>
  <c r="I1788" i="33"/>
  <c r="J1787" i="33"/>
  <c r="I1787" i="33"/>
  <c r="J1786" i="33"/>
  <c r="I1786" i="33"/>
  <c r="J1785" i="33"/>
  <c r="I1785" i="33"/>
  <c r="J1784" i="33"/>
  <c r="I1784" i="33"/>
  <c r="J1783" i="33"/>
  <c r="I1783" i="33"/>
  <c r="J1782" i="33"/>
  <c r="I1782" i="33"/>
  <c r="J1781" i="33"/>
  <c r="I1781" i="33"/>
  <c r="J1780" i="33"/>
  <c r="I1780" i="33"/>
  <c r="J1779" i="33"/>
  <c r="I1779" i="33"/>
  <c r="J1778" i="33"/>
  <c r="I1778" i="33"/>
  <c r="J1777" i="33"/>
  <c r="I1777" i="33"/>
  <c r="J1776" i="33"/>
  <c r="I1776" i="33"/>
  <c r="J1775" i="33"/>
  <c r="I1775" i="33"/>
  <c r="J1774" i="33"/>
  <c r="I1774" i="33"/>
  <c r="J1773" i="33"/>
  <c r="I1773" i="33"/>
  <c r="J1772" i="33"/>
  <c r="I1772" i="33"/>
  <c r="J1770" i="33"/>
  <c r="I1770" i="33"/>
  <c r="J1769" i="33"/>
  <c r="I1769" i="33"/>
  <c r="J1768" i="33"/>
  <c r="I1768" i="33"/>
  <c r="J1767" i="33"/>
  <c r="I1767" i="33"/>
  <c r="J1766" i="33"/>
  <c r="I1766" i="33"/>
  <c r="J1765" i="33"/>
  <c r="I1765" i="33"/>
  <c r="J1764" i="33"/>
  <c r="I1764" i="33"/>
  <c r="J1763" i="33"/>
  <c r="I1763" i="33"/>
  <c r="J1762" i="33"/>
  <c r="I1762" i="33"/>
  <c r="J1761" i="33"/>
  <c r="I1761" i="33"/>
  <c r="J1760" i="33"/>
  <c r="I1760" i="33"/>
  <c r="J1759" i="33"/>
  <c r="I1759" i="33"/>
  <c r="J1758" i="33"/>
  <c r="I1758" i="33"/>
  <c r="J1756" i="33"/>
  <c r="I1756" i="33"/>
  <c r="J1755" i="33"/>
  <c r="I1755" i="33"/>
  <c r="J1754" i="33"/>
  <c r="I1754" i="33"/>
  <c r="J1753" i="33"/>
  <c r="I1753" i="33"/>
  <c r="J1752" i="33"/>
  <c r="I1752" i="33"/>
  <c r="J1751" i="33"/>
  <c r="I1751" i="33"/>
  <c r="J1750" i="33"/>
  <c r="I1750" i="33"/>
  <c r="J1749" i="33"/>
  <c r="I1749" i="33"/>
  <c r="J1746" i="33"/>
  <c r="I1746" i="33"/>
  <c r="J1745" i="33"/>
  <c r="I1745" i="33"/>
  <c r="J1744" i="33"/>
  <c r="I1744" i="33"/>
  <c r="J1743" i="33"/>
  <c r="I1743" i="33"/>
  <c r="J1741" i="33"/>
  <c r="I1741" i="33"/>
  <c r="J1740" i="33"/>
  <c r="I1740" i="33"/>
  <c r="J1739" i="33"/>
  <c r="I1739" i="33"/>
  <c r="J1738" i="33"/>
  <c r="I1738" i="33"/>
  <c r="J1737" i="33"/>
  <c r="I1737" i="33"/>
  <c r="J1736" i="33"/>
  <c r="I1736" i="33"/>
  <c r="J1735" i="33"/>
  <c r="I1735" i="33"/>
  <c r="J1734" i="33"/>
  <c r="I1734" i="33"/>
  <c r="J1733" i="33"/>
  <c r="I1733" i="33"/>
  <c r="J1731" i="33"/>
  <c r="I1731" i="33"/>
  <c r="J1730" i="33"/>
  <c r="I1730" i="33"/>
  <c r="J1729" i="33"/>
  <c r="I1729" i="33"/>
  <c r="J1728" i="33"/>
  <c r="I1728" i="33"/>
  <c r="J1727" i="33"/>
  <c r="I1727" i="33"/>
  <c r="J1726" i="33"/>
  <c r="I1726" i="33"/>
  <c r="J1724" i="33"/>
  <c r="I1724" i="33"/>
  <c r="J1723" i="33"/>
  <c r="I1723" i="33"/>
  <c r="J1722" i="33"/>
  <c r="I1722" i="33"/>
  <c r="J1721" i="33"/>
  <c r="I1721" i="33"/>
  <c r="J1720" i="33"/>
  <c r="I1720" i="33"/>
  <c r="J1719" i="33"/>
  <c r="I1719" i="33"/>
  <c r="J1718" i="33"/>
  <c r="I1718" i="33"/>
  <c r="J1717" i="33"/>
  <c r="I1717" i="33"/>
  <c r="J1716" i="33"/>
  <c r="I1716" i="33"/>
  <c r="J1715" i="33"/>
  <c r="I1715" i="33"/>
  <c r="J1714" i="33"/>
  <c r="I1714" i="33"/>
  <c r="J1713" i="33"/>
  <c r="I1713" i="33"/>
  <c r="J1712" i="33"/>
  <c r="I1712" i="33"/>
  <c r="J1711" i="33"/>
  <c r="I1711" i="33"/>
  <c r="J1710" i="33"/>
  <c r="I1710" i="33"/>
  <c r="J1709" i="33"/>
  <c r="I1709" i="33"/>
  <c r="J1708" i="33"/>
  <c r="I1708" i="33"/>
  <c r="J1707" i="33"/>
  <c r="I1707" i="33"/>
  <c r="J1706" i="33"/>
  <c r="I1706" i="33"/>
  <c r="J1705" i="33"/>
  <c r="I1705" i="33"/>
  <c r="J1704" i="33"/>
  <c r="I1704" i="33"/>
  <c r="J1703" i="33"/>
  <c r="I1703" i="33"/>
  <c r="J1702" i="33"/>
  <c r="I1702" i="33"/>
  <c r="J1701" i="33"/>
  <c r="I1701" i="33"/>
  <c r="J1700" i="33"/>
  <c r="I1700" i="33"/>
  <c r="J1699" i="33"/>
  <c r="I1699" i="33"/>
  <c r="J1698" i="33"/>
  <c r="I1698" i="33"/>
  <c r="J1697" i="33"/>
  <c r="I1697" i="33"/>
  <c r="J1696" i="33"/>
  <c r="I1696" i="33"/>
  <c r="J1695" i="33"/>
  <c r="I1695" i="33"/>
  <c r="J1694" i="33"/>
  <c r="I1694" i="33"/>
  <c r="J1693" i="33"/>
  <c r="I1693" i="33"/>
  <c r="J1692" i="33"/>
  <c r="I1692" i="33"/>
  <c r="J1691" i="33"/>
  <c r="I1691" i="33"/>
  <c r="J1689" i="33"/>
  <c r="I1689" i="33"/>
  <c r="J1688" i="33"/>
  <c r="I1688" i="33"/>
  <c r="J1687" i="33"/>
  <c r="I1687" i="33"/>
  <c r="J1686" i="33"/>
  <c r="I1686" i="33"/>
  <c r="J1684" i="33"/>
  <c r="I1684" i="33"/>
  <c r="J1683" i="33"/>
  <c r="I1683" i="33"/>
  <c r="J1682" i="33"/>
  <c r="I1682" i="33"/>
  <c r="J1681" i="33"/>
  <c r="I1681" i="33"/>
  <c r="J1680" i="33"/>
  <c r="I1680" i="33"/>
  <c r="J1679" i="33"/>
  <c r="I1679" i="33"/>
  <c r="J1678" i="33"/>
  <c r="I1678" i="33"/>
  <c r="J1677" i="33"/>
  <c r="I1677" i="33"/>
  <c r="J1676" i="33"/>
  <c r="I1676" i="33"/>
  <c r="J1675" i="33"/>
  <c r="I1675" i="33"/>
  <c r="J1673" i="33"/>
  <c r="I1673" i="33"/>
  <c r="J1672" i="33"/>
  <c r="I1672" i="33"/>
  <c r="J1671" i="33"/>
  <c r="I1671" i="33"/>
  <c r="J1669" i="33"/>
  <c r="I1669" i="33"/>
  <c r="J1668" i="33"/>
  <c r="I1668" i="33"/>
  <c r="J1667" i="33"/>
  <c r="I1667" i="33"/>
  <c r="J1666" i="33"/>
  <c r="I1666" i="33"/>
  <c r="J1663" i="33"/>
  <c r="I1663" i="33"/>
  <c r="J1662" i="33"/>
  <c r="I1662" i="33"/>
  <c r="J1661" i="33"/>
  <c r="I1661" i="33"/>
  <c r="J1660" i="33"/>
  <c r="I1660" i="33"/>
  <c r="J1659" i="33"/>
  <c r="I1659" i="33"/>
  <c r="J1658" i="33"/>
  <c r="I1658" i="33"/>
  <c r="J1657" i="33"/>
  <c r="I1657" i="33"/>
  <c r="J1656" i="33"/>
  <c r="I1656" i="33"/>
  <c r="J1654" i="33"/>
  <c r="I1654" i="33"/>
  <c r="J1653" i="33"/>
  <c r="I1653" i="33"/>
  <c r="J1652" i="33"/>
  <c r="I1652" i="33"/>
  <c r="J1651" i="33"/>
  <c r="I1651" i="33"/>
  <c r="J1650" i="33"/>
  <c r="I1650" i="33"/>
  <c r="J1649" i="33"/>
  <c r="I1649" i="33"/>
  <c r="J1647" i="33"/>
  <c r="I1647" i="33"/>
  <c r="J1646" i="33"/>
  <c r="I1646" i="33"/>
  <c r="J1645" i="33"/>
  <c r="I1645" i="33"/>
  <c r="J1643" i="33"/>
  <c r="I1643" i="33"/>
  <c r="J1642" i="33"/>
  <c r="I1642" i="33"/>
  <c r="J1640" i="33"/>
  <c r="I1640" i="33"/>
  <c r="J1639" i="33"/>
  <c r="I1639" i="33"/>
  <c r="J1638" i="33"/>
  <c r="I1638" i="33"/>
  <c r="J1637" i="33"/>
  <c r="I1637" i="33"/>
  <c r="J1636" i="33"/>
  <c r="I1636" i="33"/>
  <c r="J1635" i="33"/>
  <c r="I1635" i="33"/>
  <c r="J1632" i="33"/>
  <c r="I1632" i="33"/>
  <c r="J1631" i="33"/>
  <c r="I1631" i="33"/>
  <c r="J1630" i="33"/>
  <c r="I1630" i="33"/>
  <c r="J1629" i="33"/>
  <c r="I1629" i="33"/>
  <c r="J1628" i="33"/>
  <c r="I1628" i="33"/>
  <c r="J1627" i="33"/>
  <c r="I1627" i="33"/>
  <c r="J1626" i="33"/>
  <c r="I1626" i="33"/>
  <c r="J1623" i="33"/>
  <c r="I1623" i="33"/>
  <c r="J1622" i="33"/>
  <c r="I1622" i="33"/>
  <c r="J1621" i="33"/>
  <c r="I1621" i="33"/>
  <c r="J1620" i="33"/>
  <c r="I1620" i="33"/>
  <c r="J1619" i="33"/>
  <c r="I1619" i="33"/>
  <c r="J1618" i="33"/>
  <c r="I1618" i="33"/>
  <c r="J1617" i="33"/>
  <c r="I1617" i="33"/>
  <c r="J1616" i="33"/>
  <c r="I1616" i="33"/>
  <c r="J1615" i="33"/>
  <c r="I1615" i="33"/>
  <c r="J1614" i="33"/>
  <c r="I1614" i="33"/>
  <c r="J1613" i="33"/>
  <c r="I1613" i="33"/>
  <c r="J1612" i="33"/>
  <c r="I1612" i="33"/>
  <c r="J1611" i="33"/>
  <c r="I1611" i="33"/>
  <c r="J1610" i="33"/>
  <c r="I1610" i="33"/>
  <c r="J1609" i="33"/>
  <c r="I1609" i="33"/>
  <c r="J1608" i="33"/>
  <c r="I1608" i="33"/>
  <c r="J1607" i="33"/>
  <c r="I1607" i="33"/>
  <c r="J1606" i="33"/>
  <c r="I1606" i="33"/>
  <c r="J1605" i="33"/>
  <c r="I1605" i="33"/>
  <c r="J1604" i="33"/>
  <c r="I1604" i="33"/>
  <c r="J1603" i="33"/>
  <c r="I1603" i="33"/>
  <c r="J1602" i="33"/>
  <c r="I1602" i="33"/>
  <c r="J1601" i="33"/>
  <c r="I1601" i="33"/>
  <c r="J1600" i="33"/>
  <c r="I1600" i="33"/>
  <c r="J1599" i="33"/>
  <c r="I1599" i="33"/>
  <c r="J1598" i="33"/>
  <c r="I1598" i="33"/>
  <c r="J1597" i="33"/>
  <c r="I1597" i="33"/>
  <c r="J1596" i="33"/>
  <c r="I1596" i="33"/>
  <c r="J1595" i="33"/>
  <c r="I1595" i="33"/>
  <c r="J1594" i="33"/>
  <c r="I1594" i="33"/>
  <c r="J1593" i="33"/>
  <c r="I1593" i="33"/>
  <c r="J1592" i="33"/>
  <c r="I1592" i="33"/>
  <c r="J1591" i="33"/>
  <c r="I1591" i="33"/>
  <c r="J1590" i="33"/>
  <c r="I1590" i="33"/>
  <c r="J1589" i="33"/>
  <c r="I1589" i="33"/>
  <c r="J1588" i="33"/>
  <c r="I1588" i="33"/>
  <c r="J1587" i="33"/>
  <c r="I1587" i="33"/>
  <c r="J1586" i="33"/>
  <c r="I1586" i="33"/>
  <c r="J1585" i="33"/>
  <c r="I1585" i="33"/>
  <c r="J1584" i="33"/>
  <c r="I1584" i="33"/>
  <c r="J1583" i="33"/>
  <c r="I1583" i="33"/>
  <c r="J1582" i="33"/>
  <c r="I1582" i="33"/>
  <c r="J1581" i="33"/>
  <c r="I1581" i="33"/>
  <c r="J1580" i="33"/>
  <c r="I1580" i="33"/>
  <c r="J1579" i="33"/>
  <c r="I1579" i="33"/>
  <c r="J1578" i="33"/>
  <c r="I1578" i="33"/>
  <c r="J1577" i="33"/>
  <c r="I1577" i="33"/>
  <c r="J1576" i="33"/>
  <c r="I1576" i="33"/>
  <c r="J1575" i="33"/>
  <c r="I1575" i="33"/>
  <c r="J1574" i="33"/>
  <c r="I1574" i="33"/>
  <c r="J1573" i="33"/>
  <c r="I1573" i="33"/>
  <c r="J1571" i="33"/>
  <c r="I1571" i="33"/>
  <c r="J1570" i="33"/>
  <c r="I1570" i="33"/>
  <c r="J1569" i="33"/>
  <c r="I1569" i="33"/>
  <c r="J1568" i="33"/>
  <c r="I1568" i="33"/>
  <c r="J1567" i="33"/>
  <c r="I1567" i="33"/>
  <c r="J1566" i="33"/>
  <c r="I1566" i="33"/>
  <c r="J1565" i="33"/>
  <c r="I1565" i="33"/>
  <c r="J1564" i="33"/>
  <c r="I1564" i="33"/>
  <c r="J1563" i="33"/>
  <c r="I1563" i="33"/>
  <c r="J1562" i="33"/>
  <c r="I1562" i="33"/>
  <c r="J1561" i="33"/>
  <c r="I1561" i="33"/>
  <c r="J1560" i="33"/>
  <c r="I1560" i="33"/>
  <c r="J1559" i="33"/>
  <c r="I1559" i="33"/>
  <c r="J1558" i="33"/>
  <c r="I1558" i="33"/>
  <c r="J1557" i="33"/>
  <c r="I1557" i="33"/>
  <c r="J1556" i="33"/>
  <c r="I1556" i="33"/>
  <c r="J1555" i="33"/>
  <c r="I1555" i="33"/>
  <c r="J1554" i="33"/>
  <c r="I1554" i="33"/>
  <c r="J1553" i="33"/>
  <c r="I1553" i="33"/>
  <c r="J1552" i="33"/>
  <c r="I1552" i="33"/>
  <c r="J1551" i="33"/>
  <c r="I1551" i="33"/>
  <c r="J1550" i="33"/>
  <c r="I1550" i="33"/>
  <c r="J1549" i="33"/>
  <c r="I1549" i="33"/>
  <c r="J1548" i="33"/>
  <c r="I1548" i="33"/>
  <c r="J1547" i="33"/>
  <c r="I1547" i="33"/>
  <c r="J1546" i="33"/>
  <c r="I1546" i="33"/>
  <c r="J1545" i="33"/>
  <c r="I1545" i="33"/>
  <c r="J1544" i="33"/>
  <c r="I1544" i="33"/>
  <c r="J1543" i="33"/>
  <c r="I1543" i="33"/>
  <c r="J1542" i="33"/>
  <c r="I1542" i="33"/>
  <c r="J1540" i="33"/>
  <c r="I1540" i="33"/>
  <c r="J1539" i="33"/>
  <c r="I1539" i="33"/>
  <c r="J1538" i="33"/>
  <c r="I1538" i="33"/>
  <c r="J1537" i="33"/>
  <c r="I1537" i="33"/>
  <c r="J1536" i="33"/>
  <c r="I1536" i="33"/>
  <c r="J1535" i="33"/>
  <c r="I1535" i="33"/>
  <c r="J1534" i="33"/>
  <c r="I1534" i="33"/>
  <c r="J1533" i="33"/>
  <c r="I1533" i="33"/>
  <c r="J1532" i="33"/>
  <c r="I1532" i="33"/>
  <c r="J1531" i="33"/>
  <c r="I1531" i="33"/>
  <c r="J1530" i="33"/>
  <c r="I1530" i="33"/>
  <c r="J1529" i="33"/>
  <c r="I1529" i="33"/>
  <c r="J1528" i="33"/>
  <c r="I1528" i="33"/>
  <c r="J1527" i="33"/>
  <c r="I1527" i="33"/>
  <c r="J1526" i="33"/>
  <c r="I1526" i="33"/>
  <c r="J1525" i="33"/>
  <c r="I1525" i="33"/>
  <c r="J1524" i="33"/>
  <c r="I1524" i="33"/>
  <c r="J1523" i="33"/>
  <c r="I1523" i="33"/>
  <c r="J1522" i="33"/>
  <c r="I1522" i="33"/>
  <c r="J1521" i="33"/>
  <c r="I1521" i="33"/>
  <c r="J1520" i="33"/>
  <c r="I1520" i="33"/>
  <c r="J1519" i="33"/>
  <c r="I1519" i="33"/>
  <c r="J1518" i="33"/>
  <c r="I1518" i="33"/>
  <c r="J1517" i="33"/>
  <c r="I1517" i="33"/>
  <c r="J1516" i="33"/>
  <c r="I1516" i="33"/>
  <c r="J1515" i="33"/>
  <c r="I1515" i="33"/>
  <c r="J1514" i="33"/>
  <c r="I1514" i="33"/>
  <c r="J1513" i="33"/>
  <c r="I1513" i="33"/>
  <c r="J1512" i="33"/>
  <c r="I1512" i="33"/>
  <c r="J1511" i="33"/>
  <c r="I1511" i="33"/>
  <c r="J1510" i="33"/>
  <c r="I1510" i="33"/>
  <c r="J1509" i="33"/>
  <c r="I1509" i="33"/>
  <c r="J1507" i="33"/>
  <c r="I1507" i="33"/>
  <c r="J1506" i="33"/>
  <c r="I1506" i="33"/>
  <c r="J1505" i="33"/>
  <c r="I1505" i="33"/>
  <c r="J1504" i="33"/>
  <c r="I1504" i="33"/>
  <c r="J1503" i="33"/>
  <c r="I1503" i="33"/>
  <c r="J1502" i="33"/>
  <c r="I1502" i="33"/>
  <c r="J1501" i="33"/>
  <c r="I1501" i="33"/>
  <c r="J1500" i="33"/>
  <c r="I1500" i="33"/>
  <c r="J1499" i="33"/>
  <c r="I1499" i="33"/>
  <c r="J1498" i="33"/>
  <c r="I1498" i="33"/>
  <c r="J1497" i="33"/>
  <c r="I1497" i="33"/>
  <c r="J1496" i="33"/>
  <c r="I1496" i="33"/>
  <c r="J1495" i="33"/>
  <c r="I1495" i="33"/>
  <c r="J1492" i="33"/>
  <c r="I1492" i="33"/>
  <c r="J1491" i="33"/>
  <c r="I1491" i="33"/>
  <c r="J1490" i="33"/>
  <c r="I1490" i="33"/>
  <c r="J1489" i="33"/>
  <c r="I1489" i="33"/>
  <c r="J1488" i="33"/>
  <c r="I1488" i="33"/>
  <c r="J1487" i="33"/>
  <c r="I1487" i="33"/>
  <c r="J1486" i="33"/>
  <c r="I1486" i="33"/>
  <c r="J1485" i="33"/>
  <c r="I1485" i="33"/>
  <c r="J1484" i="33"/>
  <c r="I1484" i="33"/>
  <c r="J1483" i="33"/>
  <c r="I1483" i="33"/>
  <c r="J1482" i="33"/>
  <c r="I1482" i="33"/>
  <c r="J1481" i="33"/>
  <c r="I1481" i="33"/>
  <c r="J1480" i="33"/>
  <c r="I1480" i="33"/>
  <c r="J1479" i="33"/>
  <c r="I1479" i="33"/>
  <c r="J1478" i="33"/>
  <c r="I1478" i="33"/>
  <c r="J1477" i="33"/>
  <c r="I1477" i="33"/>
  <c r="J1476" i="33"/>
  <c r="I1476" i="33"/>
  <c r="J1475" i="33"/>
  <c r="I1475" i="33"/>
  <c r="J1474" i="33"/>
  <c r="I1474" i="33"/>
  <c r="J1473" i="33"/>
  <c r="I1473" i="33"/>
  <c r="J1472" i="33"/>
  <c r="I1472" i="33"/>
  <c r="J1471" i="33"/>
  <c r="I1471" i="33"/>
  <c r="J1470" i="33"/>
  <c r="I1470" i="33"/>
  <c r="J1469" i="33"/>
  <c r="I1469" i="33"/>
  <c r="J1468" i="33"/>
  <c r="I1468" i="33"/>
  <c r="J1467" i="33"/>
  <c r="I1467" i="33"/>
  <c r="J1466" i="33"/>
  <c r="I1466" i="33"/>
  <c r="J1465" i="33"/>
  <c r="I1465" i="33"/>
  <c r="J1464" i="33"/>
  <c r="I1464" i="33"/>
  <c r="J1463" i="33"/>
  <c r="I1463" i="33"/>
  <c r="J1462" i="33"/>
  <c r="I1462" i="33"/>
  <c r="J1461" i="33"/>
  <c r="I1461" i="33"/>
  <c r="J1460" i="33"/>
  <c r="I1460" i="33"/>
  <c r="J1459" i="33"/>
  <c r="I1459" i="33"/>
  <c r="J1458" i="33"/>
  <c r="I1458" i="33"/>
  <c r="J1457" i="33"/>
  <c r="I1457" i="33"/>
  <c r="J1456" i="33"/>
  <c r="I1456" i="33"/>
  <c r="J1455" i="33"/>
  <c r="I1455" i="33"/>
  <c r="J1454" i="33"/>
  <c r="I1454" i="33"/>
  <c r="J1453" i="33"/>
  <c r="I1453" i="33"/>
  <c r="J1452" i="33"/>
  <c r="I1452" i="33"/>
  <c r="J1451" i="33"/>
  <c r="I1451" i="33"/>
  <c r="J1450" i="33"/>
  <c r="I1450" i="33"/>
  <c r="J1449" i="33"/>
  <c r="I1449" i="33"/>
  <c r="J1448" i="33"/>
  <c r="I1448" i="33"/>
  <c r="J1447" i="33"/>
  <c r="I1447" i="33"/>
  <c r="J1446" i="33"/>
  <c r="I1446" i="33"/>
  <c r="J1445" i="33"/>
  <c r="I1445" i="33"/>
  <c r="J1444" i="33"/>
  <c r="I1444" i="33"/>
  <c r="J1443" i="33"/>
  <c r="I1443" i="33"/>
  <c r="J1442" i="33"/>
  <c r="I1442" i="33"/>
  <c r="J1441" i="33"/>
  <c r="I1441" i="33"/>
  <c r="J1440" i="33"/>
  <c r="I1440" i="33"/>
  <c r="J1439" i="33"/>
  <c r="I1439" i="33"/>
  <c r="J1438" i="33"/>
  <c r="I1438" i="33"/>
  <c r="J1437" i="33"/>
  <c r="I1437" i="33"/>
  <c r="J1436" i="33"/>
  <c r="I1436" i="33"/>
  <c r="J1435" i="33"/>
  <c r="I1435" i="33"/>
  <c r="J1434" i="33"/>
  <c r="I1434" i="33"/>
  <c r="J1433" i="33"/>
  <c r="I1433" i="33"/>
  <c r="J1432" i="33"/>
  <c r="I1432" i="33"/>
  <c r="J1431" i="33"/>
  <c r="I1431" i="33"/>
  <c r="J1430" i="33"/>
  <c r="I1430" i="33"/>
  <c r="J1429" i="33"/>
  <c r="I1429" i="33"/>
  <c r="J1428" i="33"/>
  <c r="I1428" i="33"/>
  <c r="J1427" i="33"/>
  <c r="I1427" i="33"/>
  <c r="J1426" i="33"/>
  <c r="I1426" i="33"/>
  <c r="J1425" i="33"/>
  <c r="I1425" i="33"/>
  <c r="J1424" i="33"/>
  <c r="I1424" i="33"/>
  <c r="J1423" i="33"/>
  <c r="I1423" i="33"/>
  <c r="J1422" i="33"/>
  <c r="I1422" i="33"/>
  <c r="J1421" i="33"/>
  <c r="I1421" i="33"/>
  <c r="J1420" i="33"/>
  <c r="I1420" i="33"/>
  <c r="J1419" i="33"/>
  <c r="I1419" i="33"/>
  <c r="J1418" i="33"/>
  <c r="I1418" i="33"/>
  <c r="J1417" i="33"/>
  <c r="I1417" i="33"/>
  <c r="J1416" i="33"/>
  <c r="I1416" i="33"/>
  <c r="J1415" i="33"/>
  <c r="I1415" i="33"/>
  <c r="J1414" i="33"/>
  <c r="I1414" i="33"/>
  <c r="J1413" i="33"/>
  <c r="I1413" i="33"/>
  <c r="J1412" i="33"/>
  <c r="I1412" i="33"/>
  <c r="J1411" i="33"/>
  <c r="I1411" i="33"/>
  <c r="J1410" i="33"/>
  <c r="I1410" i="33"/>
  <c r="J1409" i="33"/>
  <c r="I1409" i="33"/>
  <c r="J1408" i="33"/>
  <c r="I1408" i="33"/>
  <c r="J1407" i="33"/>
  <c r="I1407" i="33"/>
  <c r="J1406" i="33"/>
  <c r="I1406" i="33"/>
  <c r="J1405" i="33"/>
  <c r="I1405" i="33"/>
  <c r="J1404" i="33"/>
  <c r="I1404" i="33"/>
  <c r="J1403" i="33"/>
  <c r="I1403" i="33"/>
  <c r="J1402" i="33"/>
  <c r="I1402" i="33"/>
  <c r="J1401" i="33"/>
  <c r="I1401" i="33"/>
  <c r="J1400" i="33"/>
  <c r="I1400" i="33"/>
  <c r="J1399" i="33"/>
  <c r="I1399" i="33"/>
  <c r="J1398" i="33"/>
  <c r="I1398" i="33"/>
  <c r="J1397" i="33"/>
  <c r="I1397" i="33"/>
  <c r="J1396" i="33"/>
  <c r="I1396" i="33"/>
  <c r="J1395" i="33"/>
  <c r="I1395" i="33"/>
  <c r="J1394" i="33"/>
  <c r="I1394" i="33"/>
  <c r="J1393" i="33"/>
  <c r="I1393" i="33"/>
  <c r="J1392" i="33"/>
  <c r="I1392" i="33"/>
  <c r="J1391" i="33"/>
  <c r="I1391" i="33"/>
  <c r="J1390" i="33"/>
  <c r="I1390" i="33"/>
  <c r="J1389" i="33"/>
  <c r="I1389" i="33"/>
  <c r="J1388" i="33"/>
  <c r="I1388" i="33"/>
  <c r="J1387" i="33"/>
  <c r="I1387" i="33"/>
  <c r="J1386" i="33"/>
  <c r="I1386" i="33"/>
  <c r="J1385" i="33"/>
  <c r="I1385" i="33"/>
  <c r="J1384" i="33"/>
  <c r="I1384" i="33"/>
  <c r="J1383" i="33"/>
  <c r="I1383" i="33"/>
  <c r="J1382" i="33"/>
  <c r="I1382" i="33"/>
  <c r="J1381" i="33"/>
  <c r="I1381" i="33"/>
  <c r="J1380" i="33"/>
  <c r="I1380" i="33"/>
  <c r="J1379" i="33"/>
  <c r="I1379" i="33"/>
  <c r="J1378" i="33"/>
  <c r="I1378" i="33"/>
  <c r="J1377" i="33"/>
  <c r="I1377" i="33"/>
  <c r="J1376" i="33"/>
  <c r="I1376" i="33"/>
  <c r="J1375" i="33"/>
  <c r="I1375" i="33"/>
  <c r="J1374" i="33"/>
  <c r="I1374" i="33"/>
  <c r="J1373" i="33"/>
  <c r="I1373" i="33"/>
  <c r="J1372" i="33"/>
  <c r="I1372" i="33"/>
  <c r="J1371" i="33"/>
  <c r="I1371" i="33"/>
  <c r="J1370" i="33"/>
  <c r="I1370" i="33"/>
  <c r="J1369" i="33"/>
  <c r="I1369" i="33"/>
  <c r="J1368" i="33"/>
  <c r="I1368" i="33"/>
  <c r="J1367" i="33"/>
  <c r="I1367" i="33"/>
  <c r="J1366" i="33"/>
  <c r="I1366" i="33"/>
  <c r="J1365" i="33"/>
  <c r="I1365" i="33"/>
  <c r="J1364" i="33"/>
  <c r="I1364" i="33"/>
  <c r="J1363" i="33"/>
  <c r="I1363" i="33"/>
  <c r="J1362" i="33"/>
  <c r="I1362" i="33"/>
  <c r="J1361" i="33"/>
  <c r="I1361" i="33"/>
  <c r="J1360" i="33"/>
  <c r="I1360" i="33"/>
  <c r="J1359" i="33"/>
  <c r="I1359" i="33"/>
  <c r="J1358" i="33"/>
  <c r="I1358" i="33"/>
  <c r="J1357" i="33"/>
  <c r="I1357" i="33"/>
  <c r="J1356" i="33"/>
  <c r="I1356" i="33"/>
  <c r="J1355" i="33"/>
  <c r="I1355" i="33"/>
  <c r="J1354" i="33"/>
  <c r="I1354" i="33"/>
  <c r="J1353" i="33"/>
  <c r="I1353" i="33"/>
  <c r="J1352" i="33"/>
  <c r="I1352" i="33"/>
  <c r="J1351" i="33"/>
  <c r="I1351" i="33"/>
  <c r="J1350" i="33"/>
  <c r="I1350" i="33"/>
  <c r="J1349" i="33"/>
  <c r="I1349" i="33"/>
  <c r="J1348" i="33"/>
  <c r="I1348" i="33"/>
  <c r="J1347" i="33"/>
  <c r="I1347" i="33"/>
  <c r="J1346" i="33"/>
  <c r="I1346" i="33"/>
  <c r="J1345" i="33"/>
  <c r="I1345" i="33"/>
  <c r="J1344" i="33"/>
  <c r="I1344" i="33"/>
  <c r="J1343" i="33"/>
  <c r="I1343" i="33"/>
  <c r="J1342" i="33"/>
  <c r="I1342" i="33"/>
  <c r="J1341" i="33"/>
  <c r="I1341" i="33"/>
  <c r="J1340" i="33"/>
  <c r="I1340" i="33"/>
  <c r="J1339" i="33"/>
  <c r="I1339" i="33"/>
  <c r="J1338" i="33"/>
  <c r="I1338" i="33"/>
  <c r="J1337" i="33"/>
  <c r="I1337" i="33"/>
  <c r="J1336" i="33"/>
  <c r="I1336" i="33"/>
  <c r="J1335" i="33"/>
  <c r="I1335" i="33"/>
  <c r="J1334" i="33"/>
  <c r="I1334" i="33"/>
  <c r="J1333" i="33"/>
  <c r="I1333" i="33"/>
  <c r="J1332" i="33"/>
  <c r="I1332" i="33"/>
  <c r="J1331" i="33"/>
  <c r="I1331" i="33"/>
  <c r="J1330" i="33"/>
  <c r="I1330" i="33"/>
  <c r="J1329" i="33"/>
  <c r="I1329" i="33"/>
  <c r="J1328" i="33"/>
  <c r="I1328" i="33"/>
  <c r="J1327" i="33"/>
  <c r="I1327" i="33"/>
  <c r="J1326" i="33"/>
  <c r="I1326" i="33"/>
  <c r="J1325" i="33"/>
  <c r="I1325" i="33"/>
  <c r="J1324" i="33"/>
  <c r="I1324" i="33"/>
  <c r="J1323" i="33"/>
  <c r="I1323" i="33"/>
  <c r="J1322" i="33"/>
  <c r="I1322" i="33"/>
  <c r="J1321" i="33"/>
  <c r="I1321" i="33"/>
  <c r="J1320" i="33"/>
  <c r="I1320" i="33"/>
  <c r="J1319" i="33"/>
  <c r="I1319" i="33"/>
  <c r="J1318" i="33"/>
  <c r="I1318" i="33"/>
  <c r="J1317" i="33"/>
  <c r="I1317" i="33"/>
  <c r="J1316" i="33"/>
  <c r="I1316" i="33"/>
  <c r="J1315" i="33"/>
  <c r="I1315" i="33"/>
  <c r="J1314" i="33"/>
  <c r="I1314" i="33"/>
  <c r="J1313" i="33"/>
  <c r="I1313" i="33"/>
  <c r="J1312" i="33"/>
  <c r="I1312" i="33"/>
  <c r="J1311" i="33"/>
  <c r="I1311" i="33"/>
  <c r="J1310" i="33"/>
  <c r="I1310" i="33"/>
  <c r="J1309" i="33"/>
  <c r="I1309" i="33"/>
  <c r="J1308" i="33"/>
  <c r="I1308" i="33"/>
  <c r="J1307" i="33"/>
  <c r="I1307" i="33"/>
  <c r="J1306" i="33"/>
  <c r="I1306" i="33"/>
  <c r="J1305" i="33"/>
  <c r="I1305" i="33"/>
  <c r="J1304" i="33"/>
  <c r="I1304" i="33"/>
  <c r="J1303" i="33"/>
  <c r="I1303" i="33"/>
  <c r="J1302" i="33"/>
  <c r="I1302" i="33"/>
  <c r="J1301" i="33"/>
  <c r="I1301" i="33"/>
  <c r="J1298" i="33"/>
  <c r="I1298" i="33"/>
  <c r="J1297" i="33"/>
  <c r="I1297" i="33"/>
  <c r="J1296" i="33"/>
  <c r="I1296" i="33"/>
  <c r="J1295" i="33"/>
  <c r="I1295" i="33"/>
  <c r="J1294" i="33"/>
  <c r="I1294" i="33"/>
  <c r="J1293" i="33"/>
  <c r="I1293" i="33"/>
  <c r="J1292" i="33"/>
  <c r="I1292" i="33"/>
  <c r="J1291" i="33"/>
  <c r="I1291" i="33"/>
  <c r="J1290" i="33"/>
  <c r="I1290" i="33"/>
  <c r="J1289" i="33"/>
  <c r="I1289" i="33"/>
  <c r="J1288" i="33"/>
  <c r="I1288" i="33"/>
  <c r="J1287" i="33"/>
  <c r="I1287" i="33"/>
  <c r="J1286" i="33"/>
  <c r="I1286" i="33"/>
  <c r="J1285" i="33"/>
  <c r="I1285" i="33"/>
  <c r="J1284" i="33"/>
  <c r="I1284" i="33"/>
  <c r="J1283" i="33"/>
  <c r="I1283" i="33"/>
  <c r="J1282" i="33"/>
  <c r="I1282" i="33"/>
  <c r="J1281" i="33"/>
  <c r="I1281" i="33"/>
  <c r="J1280" i="33"/>
  <c r="I1280" i="33"/>
  <c r="J1279" i="33"/>
  <c r="I1279" i="33"/>
  <c r="J1278" i="33"/>
  <c r="I1278" i="33"/>
  <c r="J1277" i="33"/>
  <c r="I1277" i="33"/>
  <c r="J1276" i="33"/>
  <c r="I1276" i="33"/>
  <c r="J1275" i="33"/>
  <c r="I1275" i="33"/>
  <c r="J1274" i="33"/>
  <c r="I1274" i="33"/>
  <c r="J1273" i="33"/>
  <c r="I1273" i="33"/>
  <c r="J1272" i="33"/>
  <c r="I1272" i="33"/>
  <c r="J1271" i="33"/>
  <c r="I1271" i="33"/>
  <c r="J1270" i="33"/>
  <c r="I1270" i="33"/>
  <c r="J1269" i="33"/>
  <c r="I1269" i="33"/>
  <c r="J1268" i="33"/>
  <c r="I1268" i="33"/>
  <c r="J1266" i="33"/>
  <c r="I1266" i="33"/>
  <c r="J1265" i="33"/>
  <c r="I1265" i="33"/>
  <c r="J1264" i="33"/>
  <c r="I1264" i="33"/>
  <c r="J1263" i="33"/>
  <c r="I1263" i="33"/>
  <c r="J1262" i="33"/>
  <c r="I1262" i="33"/>
  <c r="J1261" i="33"/>
  <c r="I1261" i="33"/>
  <c r="J1260" i="33"/>
  <c r="I1260" i="33"/>
  <c r="J1259" i="33"/>
  <c r="I1259" i="33"/>
  <c r="J1258" i="33"/>
  <c r="I1258" i="33"/>
  <c r="J1257" i="33"/>
  <c r="I1257" i="33"/>
  <c r="J1256" i="33"/>
  <c r="I1256" i="33"/>
  <c r="J1255" i="33"/>
  <c r="I1255" i="33"/>
  <c r="J1254" i="33"/>
  <c r="I1254" i="33"/>
  <c r="J1253" i="33"/>
  <c r="I1253" i="33"/>
  <c r="J1252" i="33"/>
  <c r="I1252" i="33"/>
  <c r="J1251" i="33"/>
  <c r="I1251" i="33"/>
  <c r="J1250" i="33"/>
  <c r="I1250" i="33"/>
  <c r="J1249" i="33"/>
  <c r="I1249" i="33"/>
  <c r="J1248" i="33"/>
  <c r="I1248" i="33"/>
  <c r="J1247" i="33"/>
  <c r="I1247" i="33"/>
  <c r="J1246" i="33"/>
  <c r="I1246" i="33"/>
  <c r="J1245" i="33"/>
  <c r="I1245" i="33"/>
  <c r="J1244" i="33"/>
  <c r="I1244" i="33"/>
  <c r="J1243" i="33"/>
  <c r="I1243" i="33"/>
  <c r="J1242" i="33"/>
  <c r="I1242" i="33"/>
  <c r="J1241" i="33"/>
  <c r="I1241" i="33"/>
  <c r="J1240" i="33"/>
  <c r="I1240" i="33"/>
  <c r="J1239" i="33"/>
  <c r="I1239" i="33"/>
  <c r="J1238" i="33"/>
  <c r="I1238" i="33"/>
  <c r="J1237" i="33"/>
  <c r="I1237" i="33"/>
  <c r="J1236" i="33"/>
  <c r="I1236" i="33"/>
  <c r="J1234" i="33"/>
  <c r="I1234" i="33"/>
  <c r="J1233" i="33"/>
  <c r="I1233" i="33"/>
  <c r="J1231" i="33"/>
  <c r="I1231" i="33"/>
  <c r="J1230" i="33"/>
  <c r="I1230" i="33"/>
  <c r="J1229" i="33"/>
  <c r="I1229" i="33"/>
  <c r="J1228" i="33"/>
  <c r="I1228" i="33"/>
  <c r="J1227" i="33"/>
  <c r="I1227" i="33"/>
  <c r="J1226" i="33"/>
  <c r="I1226" i="33"/>
  <c r="J1225" i="33"/>
  <c r="I1225" i="33"/>
  <c r="J1222" i="33"/>
  <c r="I1222" i="33"/>
  <c r="J1221" i="33"/>
  <c r="I1221" i="33"/>
  <c r="J1220" i="33"/>
  <c r="I1220" i="33"/>
  <c r="J1219" i="33"/>
  <c r="I1219" i="33"/>
  <c r="J1218" i="33"/>
  <c r="I1218" i="33"/>
  <c r="J1217" i="33"/>
  <c r="I1217" i="33"/>
  <c r="J1216" i="33"/>
  <c r="I1216" i="33"/>
  <c r="J1215" i="33"/>
  <c r="I1215" i="33"/>
  <c r="J1214" i="33"/>
  <c r="I1214" i="33"/>
  <c r="J1213" i="33"/>
  <c r="I1213" i="33"/>
  <c r="J1212" i="33"/>
  <c r="I1212" i="33"/>
  <c r="J1211" i="33"/>
  <c r="I1211" i="33"/>
  <c r="J1210" i="33"/>
  <c r="I1210" i="33"/>
  <c r="J1209" i="33"/>
  <c r="I1209" i="33"/>
  <c r="J1208" i="33"/>
  <c r="I1208" i="33"/>
  <c r="J1207" i="33"/>
  <c r="I1207" i="33"/>
  <c r="J1205" i="33"/>
  <c r="I1205" i="33"/>
  <c r="J1204" i="33"/>
  <c r="I1204" i="33"/>
  <c r="J1203" i="33"/>
  <c r="I1203" i="33"/>
  <c r="J1202" i="33"/>
  <c r="I1202" i="33"/>
  <c r="J1201" i="33"/>
  <c r="I1201" i="33"/>
  <c r="J1200" i="33"/>
  <c r="I1200" i="33"/>
  <c r="J1199" i="33"/>
  <c r="I1199" i="33"/>
  <c r="J1198" i="33"/>
  <c r="I1198" i="33"/>
  <c r="J1197" i="33"/>
  <c r="I1197" i="33"/>
  <c r="J1196" i="33"/>
  <c r="I1196" i="33"/>
  <c r="J1194" i="33"/>
  <c r="I1194" i="33"/>
  <c r="J1193" i="33"/>
  <c r="I1193" i="33"/>
  <c r="J1192" i="33"/>
  <c r="I1192" i="33"/>
  <c r="J1191" i="33"/>
  <c r="I1191" i="33"/>
  <c r="J1190" i="33"/>
  <c r="I1190" i="33"/>
  <c r="J1189" i="33"/>
  <c r="I1189" i="33"/>
  <c r="J1188" i="33"/>
  <c r="I1188" i="33"/>
  <c r="J1187" i="33"/>
  <c r="I1187" i="33"/>
  <c r="J1186" i="33"/>
  <c r="I1186" i="33"/>
  <c r="J1185" i="33"/>
  <c r="I1185" i="33"/>
  <c r="J1184" i="33"/>
  <c r="I1184" i="33"/>
  <c r="J1183" i="33"/>
  <c r="I1183" i="33"/>
  <c r="J1182" i="33"/>
  <c r="I1182" i="33"/>
  <c r="J1181" i="33"/>
  <c r="I1181" i="33"/>
  <c r="J1180" i="33"/>
  <c r="I1180" i="33"/>
  <c r="J1179" i="33"/>
  <c r="I1179" i="33"/>
  <c r="J1178" i="33"/>
  <c r="I1178" i="33"/>
  <c r="J1177" i="33"/>
  <c r="I1177" i="33"/>
  <c r="J1176" i="33"/>
  <c r="I1176" i="33"/>
  <c r="J1175" i="33"/>
  <c r="I1175" i="33"/>
  <c r="J1174" i="33"/>
  <c r="I1174" i="33"/>
  <c r="J1173" i="33"/>
  <c r="I1173" i="33"/>
  <c r="J1172" i="33"/>
  <c r="I1172" i="33"/>
  <c r="J1171" i="33"/>
  <c r="I1171" i="33"/>
  <c r="J1170" i="33"/>
  <c r="I1170" i="33"/>
  <c r="J1169" i="33"/>
  <c r="I1169" i="33"/>
  <c r="J1168" i="33"/>
  <c r="I1168" i="33"/>
  <c r="J1167" i="33"/>
  <c r="I1167" i="33"/>
  <c r="J1166" i="33"/>
  <c r="I1166" i="33"/>
  <c r="J1165" i="33"/>
  <c r="I1165" i="33"/>
  <c r="J1163" i="33"/>
  <c r="I1163" i="33"/>
  <c r="J1162" i="33"/>
  <c r="I1162" i="33"/>
  <c r="J1161" i="33"/>
  <c r="I1161" i="33"/>
  <c r="J1160" i="33"/>
  <c r="I1160" i="33"/>
  <c r="J1159" i="33"/>
  <c r="I1159" i="33"/>
  <c r="J1158" i="33"/>
  <c r="I1158" i="33"/>
  <c r="J1157" i="33"/>
  <c r="I1157" i="33"/>
  <c r="J1156" i="33"/>
  <c r="I1156" i="33"/>
  <c r="J1155" i="33"/>
  <c r="I1155" i="33"/>
  <c r="J1154" i="33"/>
  <c r="I1154" i="33"/>
  <c r="J1153" i="33"/>
  <c r="I1153" i="33"/>
  <c r="J1152" i="33"/>
  <c r="I1152" i="33"/>
  <c r="J1151" i="33"/>
  <c r="I1151" i="33"/>
  <c r="J1150" i="33"/>
  <c r="I1150" i="33"/>
  <c r="J1149" i="33"/>
  <c r="I1149" i="33"/>
  <c r="J1148" i="33"/>
  <c r="I1148" i="33"/>
  <c r="J1147" i="33"/>
  <c r="I1147" i="33"/>
  <c r="J1146" i="33"/>
  <c r="I1146" i="33"/>
  <c r="J1145" i="33"/>
  <c r="I1145" i="33"/>
  <c r="J1144" i="33"/>
  <c r="I1144" i="33"/>
  <c r="J1143" i="33"/>
  <c r="I1143" i="33"/>
  <c r="J1142" i="33"/>
  <c r="I1142" i="33"/>
  <c r="J1141" i="33"/>
  <c r="I1141" i="33"/>
  <c r="J1140" i="33"/>
  <c r="I1140" i="33"/>
  <c r="J1139" i="33"/>
  <c r="I1139" i="33"/>
  <c r="J1138" i="33"/>
  <c r="I1138" i="33"/>
  <c r="J1137" i="33"/>
  <c r="I1137" i="33"/>
  <c r="J1136" i="33"/>
  <c r="I1136" i="33"/>
  <c r="J1135" i="33"/>
  <c r="I1135" i="33"/>
  <c r="J1134" i="33"/>
  <c r="I1134" i="33"/>
  <c r="J1133" i="33"/>
  <c r="I1133" i="33"/>
  <c r="J1131" i="33"/>
  <c r="I1131" i="33"/>
  <c r="J1130" i="33"/>
  <c r="I1130" i="33"/>
  <c r="J1129" i="33"/>
  <c r="I1129" i="33"/>
  <c r="J1128" i="33"/>
  <c r="I1128" i="33"/>
  <c r="J1127" i="33"/>
  <c r="I1127" i="33"/>
  <c r="J1126" i="33"/>
  <c r="I1126" i="33"/>
  <c r="J1125" i="33"/>
  <c r="I1125" i="33"/>
  <c r="J1124" i="33"/>
  <c r="I1124" i="33"/>
  <c r="J1123" i="33"/>
  <c r="I1123" i="33"/>
  <c r="J1122" i="33"/>
  <c r="I1122" i="33"/>
  <c r="J1121" i="33"/>
  <c r="I1121" i="33"/>
  <c r="J1120" i="33"/>
  <c r="I1120" i="33"/>
  <c r="J1119" i="33"/>
  <c r="I1119" i="33"/>
  <c r="J1118" i="33"/>
  <c r="I1118" i="33"/>
  <c r="J1117" i="33"/>
  <c r="I1117" i="33"/>
  <c r="J1116" i="33"/>
  <c r="I1116" i="33"/>
  <c r="J1115" i="33"/>
  <c r="I1115" i="33"/>
  <c r="J1114" i="33"/>
  <c r="I1114" i="33"/>
  <c r="J1113" i="33"/>
  <c r="I1113" i="33"/>
  <c r="J1112" i="33"/>
  <c r="I1112" i="33"/>
  <c r="J1111" i="33"/>
  <c r="I1111" i="33"/>
  <c r="J1110" i="33"/>
  <c r="I1110" i="33"/>
  <c r="J1109" i="33"/>
  <c r="I1109" i="33"/>
  <c r="J1108" i="33"/>
  <c r="I1108" i="33"/>
  <c r="J1107" i="33"/>
  <c r="I1107" i="33"/>
  <c r="J1106" i="33"/>
  <c r="I1106" i="33"/>
  <c r="J1105" i="33"/>
  <c r="I1105" i="33"/>
  <c r="J1103" i="33"/>
  <c r="I1103" i="33"/>
  <c r="J1102" i="33"/>
  <c r="I1102" i="33"/>
  <c r="J1101" i="33"/>
  <c r="I1101" i="33"/>
  <c r="J1100" i="33"/>
  <c r="I1100" i="33"/>
  <c r="J1099" i="33"/>
  <c r="I1099" i="33"/>
  <c r="J1098" i="33"/>
  <c r="I1098" i="33"/>
  <c r="J1097" i="33"/>
  <c r="I1097" i="33"/>
  <c r="J1096" i="33"/>
  <c r="I1096" i="33"/>
  <c r="J1095" i="33"/>
  <c r="I1095" i="33"/>
  <c r="J1094" i="33"/>
  <c r="I1094" i="33"/>
  <c r="J1093" i="33"/>
  <c r="I1093" i="33"/>
  <c r="J1092" i="33"/>
  <c r="I1092" i="33"/>
  <c r="J1091" i="33"/>
  <c r="I1091" i="33"/>
  <c r="J1090" i="33"/>
  <c r="I1090" i="33"/>
  <c r="J1089" i="33"/>
  <c r="I1089" i="33"/>
  <c r="J1088" i="33"/>
  <c r="I1088" i="33"/>
  <c r="J1087" i="33"/>
  <c r="I1087" i="33"/>
  <c r="J1086" i="33"/>
  <c r="I1086" i="33"/>
  <c r="J1085" i="33"/>
  <c r="I1085" i="33"/>
  <c r="J1084" i="33"/>
  <c r="I1084" i="33"/>
  <c r="J1083" i="33"/>
  <c r="I1083" i="33"/>
  <c r="J1082" i="33"/>
  <c r="I1082" i="33"/>
  <c r="J1081" i="33"/>
  <c r="I1081" i="33"/>
  <c r="J1080" i="33"/>
  <c r="I1080" i="33"/>
  <c r="J1079" i="33"/>
  <c r="I1079" i="33"/>
  <c r="J1078" i="33"/>
  <c r="I1078" i="33"/>
  <c r="J1077" i="33"/>
  <c r="I1077" i="33"/>
  <c r="J1076" i="33"/>
  <c r="I1076" i="33"/>
  <c r="J1075" i="33"/>
  <c r="I1075" i="33"/>
  <c r="J1074" i="33"/>
  <c r="I1074" i="33"/>
  <c r="J1073" i="33"/>
  <c r="I1073" i="33"/>
  <c r="J1072" i="33"/>
  <c r="I1072" i="33"/>
  <c r="J1071" i="33"/>
  <c r="I1071" i="33"/>
  <c r="J1070" i="33"/>
  <c r="I1070" i="33"/>
  <c r="J1069" i="33"/>
  <c r="I1069" i="33"/>
  <c r="J1067" i="33"/>
  <c r="I1067" i="33"/>
  <c r="J1066" i="33"/>
  <c r="I1066" i="33"/>
  <c r="J1065" i="33"/>
  <c r="I1065" i="33"/>
  <c r="J1064" i="33"/>
  <c r="I1064" i="33"/>
  <c r="J1063" i="33"/>
  <c r="I1063" i="33"/>
  <c r="J1062" i="33"/>
  <c r="I1062" i="33"/>
  <c r="J1061" i="33"/>
  <c r="I1061" i="33"/>
  <c r="J1060" i="33"/>
  <c r="I1060" i="33"/>
  <c r="J1059" i="33"/>
  <c r="I1059" i="33"/>
  <c r="J1058" i="33"/>
  <c r="I1058" i="33"/>
  <c r="J1057" i="33"/>
  <c r="I1057" i="33"/>
  <c r="J1056" i="33"/>
  <c r="I1056" i="33"/>
  <c r="J1055" i="33"/>
  <c r="I1055" i="33"/>
  <c r="J1054" i="33"/>
  <c r="I1054" i="33"/>
  <c r="J1053" i="33"/>
  <c r="I1053" i="33"/>
  <c r="J1052" i="33"/>
  <c r="I1052" i="33"/>
  <c r="J1051" i="33"/>
  <c r="I1051" i="33"/>
  <c r="J1050" i="33"/>
  <c r="I1050" i="33"/>
  <c r="J1049" i="33"/>
  <c r="I1049" i="33"/>
  <c r="J1048" i="33"/>
  <c r="I1048" i="33"/>
  <c r="J1047" i="33"/>
  <c r="I1047" i="33"/>
  <c r="J1046" i="33"/>
  <c r="I1046" i="33"/>
  <c r="J1045" i="33"/>
  <c r="I1045" i="33"/>
  <c r="J1044" i="33"/>
  <c r="I1044" i="33"/>
  <c r="J1043" i="33"/>
  <c r="I1043" i="33"/>
  <c r="J1042" i="33"/>
  <c r="I1042" i="33"/>
  <c r="J1041" i="33"/>
  <c r="I1041" i="33"/>
  <c r="J1040" i="33"/>
  <c r="I1040" i="33"/>
  <c r="J1039" i="33"/>
  <c r="I1039" i="33"/>
  <c r="J1038" i="33"/>
  <c r="I1038" i="33"/>
  <c r="J1037" i="33"/>
  <c r="I1037" i="33"/>
  <c r="J1035" i="33"/>
  <c r="I1035" i="33"/>
  <c r="J1034" i="33"/>
  <c r="I1034" i="33"/>
  <c r="J1033" i="33"/>
  <c r="I1033" i="33"/>
  <c r="J1032" i="33"/>
  <c r="I1032" i="33"/>
  <c r="J1031" i="33"/>
  <c r="I1031" i="33"/>
  <c r="J1030" i="33"/>
  <c r="I1030" i="33"/>
  <c r="J1029" i="33"/>
  <c r="I1029" i="33"/>
  <c r="J1028" i="33"/>
  <c r="I1028" i="33"/>
  <c r="J1027" i="33"/>
  <c r="I1027" i="33"/>
  <c r="J1026" i="33"/>
  <c r="I1026" i="33"/>
  <c r="J1025" i="33"/>
  <c r="I1025" i="33"/>
  <c r="J1024" i="33"/>
  <c r="I1024" i="33"/>
  <c r="J1023" i="33"/>
  <c r="I1023" i="33"/>
  <c r="J1022" i="33"/>
  <c r="I1022" i="33"/>
  <c r="J1021" i="33"/>
  <c r="I1021" i="33"/>
  <c r="J1020" i="33"/>
  <c r="I1020" i="33"/>
  <c r="J1019" i="33"/>
  <c r="I1019" i="33"/>
  <c r="J1018" i="33"/>
  <c r="I1018" i="33"/>
  <c r="J1017" i="33"/>
  <c r="I1017" i="33"/>
  <c r="J1016" i="33"/>
  <c r="I1016" i="33"/>
  <c r="J1015" i="33"/>
  <c r="I1015" i="33"/>
  <c r="J1012" i="33"/>
  <c r="I1012" i="33"/>
  <c r="J1011" i="33"/>
  <c r="I1011" i="33"/>
  <c r="J1008" i="33"/>
  <c r="I1008" i="33"/>
  <c r="J1007" i="33"/>
  <c r="I1007" i="33"/>
  <c r="J1006" i="33"/>
  <c r="I1006" i="33"/>
  <c r="J1005" i="33"/>
  <c r="I1005" i="33"/>
  <c r="J1004" i="33"/>
  <c r="I1004" i="33"/>
  <c r="J1003" i="33"/>
  <c r="I1003" i="33"/>
  <c r="J1002" i="33"/>
  <c r="I1002" i="33"/>
  <c r="J1001" i="33"/>
  <c r="I1001" i="33"/>
  <c r="J1000" i="33"/>
  <c r="I1000" i="33"/>
  <c r="J999" i="33"/>
  <c r="I999" i="33"/>
  <c r="J998" i="33"/>
  <c r="I998" i="33"/>
  <c r="J997" i="33"/>
  <c r="I997" i="33"/>
  <c r="J996" i="33"/>
  <c r="I996" i="33"/>
  <c r="J995" i="33"/>
  <c r="I995" i="33"/>
  <c r="J994" i="33"/>
  <c r="I994" i="33"/>
  <c r="J993" i="33"/>
  <c r="I993" i="33"/>
  <c r="J992" i="33"/>
  <c r="I992" i="33"/>
  <c r="J991" i="33"/>
  <c r="I991" i="33"/>
  <c r="J990" i="33"/>
  <c r="I990" i="33"/>
  <c r="J989" i="33"/>
  <c r="I989" i="33"/>
  <c r="J988" i="33"/>
  <c r="I988" i="33"/>
  <c r="J987" i="33"/>
  <c r="I987" i="33"/>
  <c r="J986" i="33"/>
  <c r="I986" i="33"/>
  <c r="J985" i="33"/>
  <c r="I985" i="33"/>
  <c r="J984" i="33"/>
  <c r="I984" i="33"/>
  <c r="J983" i="33"/>
  <c r="I983" i="33"/>
  <c r="J982" i="33"/>
  <c r="I982" i="33"/>
  <c r="J981" i="33"/>
  <c r="I981" i="33"/>
  <c r="J980" i="33"/>
  <c r="I980" i="33"/>
  <c r="J978" i="33"/>
  <c r="I978" i="33"/>
  <c r="J977" i="33"/>
  <c r="I977" i="33"/>
  <c r="J976" i="33"/>
  <c r="I976" i="33"/>
  <c r="J975" i="33"/>
  <c r="I975" i="33"/>
  <c r="J974" i="33"/>
  <c r="I974" i="33"/>
  <c r="J973" i="33"/>
  <c r="I973" i="33"/>
  <c r="J972" i="33"/>
  <c r="I972" i="33"/>
  <c r="J971" i="33"/>
  <c r="I971" i="33"/>
  <c r="J970" i="33"/>
  <c r="I970" i="33"/>
  <c r="J969" i="33"/>
  <c r="I969" i="33"/>
  <c r="J968" i="33"/>
  <c r="I968" i="33"/>
  <c r="J967" i="33"/>
  <c r="I967" i="33"/>
  <c r="J966" i="33"/>
  <c r="I966" i="33"/>
  <c r="J965" i="33"/>
  <c r="I965" i="33"/>
  <c r="J964" i="33"/>
  <c r="I964" i="33"/>
  <c r="J963" i="33"/>
  <c r="I963" i="33"/>
  <c r="J962" i="33"/>
  <c r="I962" i="33"/>
  <c r="J961" i="33"/>
  <c r="I961" i="33"/>
  <c r="J960" i="33"/>
  <c r="I960" i="33"/>
  <c r="J959" i="33"/>
  <c r="I959" i="33"/>
  <c r="J958" i="33"/>
  <c r="I958" i="33"/>
  <c r="J955" i="33"/>
  <c r="I955" i="33"/>
  <c r="J954" i="33"/>
  <c r="I954" i="33"/>
  <c r="J953" i="33"/>
  <c r="I953" i="33"/>
  <c r="J952" i="33"/>
  <c r="I952" i="33"/>
  <c r="J951" i="33"/>
  <c r="I951" i="33"/>
  <c r="J950" i="33"/>
  <c r="I950" i="33"/>
  <c r="J949" i="33"/>
  <c r="I949" i="33"/>
  <c r="J948" i="33"/>
  <c r="I948" i="33"/>
  <c r="J947" i="33"/>
  <c r="I947" i="33"/>
  <c r="J946" i="33"/>
  <c r="I946" i="33"/>
  <c r="J945" i="33"/>
  <c r="I945" i="33"/>
  <c r="J944" i="33"/>
  <c r="I944" i="33"/>
  <c r="J943" i="33"/>
  <c r="I943" i="33"/>
  <c r="J942" i="33"/>
  <c r="I942" i="33"/>
  <c r="J941" i="33"/>
  <c r="I941" i="33"/>
  <c r="J940" i="33"/>
  <c r="I940" i="33"/>
  <c r="J938" i="33"/>
  <c r="I938" i="33"/>
  <c r="J937" i="33"/>
  <c r="I937" i="33"/>
  <c r="J936" i="33"/>
  <c r="I936" i="33"/>
  <c r="J935" i="33"/>
  <c r="I935" i="33"/>
  <c r="J934" i="33"/>
  <c r="I934" i="33"/>
  <c r="J933" i="33"/>
  <c r="I933" i="33"/>
  <c r="J932" i="33"/>
  <c r="I932" i="33"/>
  <c r="J931" i="33"/>
  <c r="I931" i="33"/>
  <c r="J930" i="33"/>
  <c r="I930" i="33"/>
  <c r="J929" i="33"/>
  <c r="I929" i="33"/>
  <c r="J928" i="33"/>
  <c r="I928" i="33"/>
  <c r="J927" i="33"/>
  <c r="I927" i="33"/>
  <c r="J926" i="33"/>
  <c r="I926" i="33"/>
  <c r="J925" i="33"/>
  <c r="I925" i="33"/>
  <c r="J923" i="33"/>
  <c r="I923" i="33"/>
  <c r="J922" i="33"/>
  <c r="I922" i="33"/>
  <c r="J921" i="33"/>
  <c r="I921" i="33"/>
  <c r="J920" i="33"/>
  <c r="I920" i="33"/>
  <c r="J919" i="33"/>
  <c r="I919" i="33"/>
  <c r="J918" i="33"/>
  <c r="I918" i="33"/>
  <c r="J917" i="33"/>
  <c r="I917" i="33"/>
  <c r="J916" i="33"/>
  <c r="I916" i="33"/>
  <c r="J915" i="33"/>
  <c r="I915" i="33"/>
  <c r="J914" i="33"/>
  <c r="I914" i="33"/>
  <c r="J913" i="33"/>
  <c r="I913" i="33"/>
  <c r="J912" i="33"/>
  <c r="I912" i="33"/>
  <c r="J911" i="33"/>
  <c r="I911" i="33"/>
  <c r="J910" i="33"/>
  <c r="I910" i="33"/>
  <c r="J909" i="33"/>
  <c r="I909" i="33"/>
  <c r="J908" i="33"/>
  <c r="I908" i="33"/>
  <c r="J907" i="33"/>
  <c r="I907" i="33"/>
  <c r="J906" i="33"/>
  <c r="I906" i="33"/>
  <c r="J905" i="33"/>
  <c r="I905" i="33"/>
  <c r="J904" i="33"/>
  <c r="I904" i="33"/>
  <c r="J903" i="33"/>
  <c r="I903" i="33"/>
  <c r="J902" i="33"/>
  <c r="I902" i="33"/>
  <c r="J901" i="33"/>
  <c r="I901" i="33"/>
  <c r="J900" i="33"/>
  <c r="I900" i="33"/>
  <c r="J899" i="33"/>
  <c r="I899" i="33"/>
  <c r="J898" i="33"/>
  <c r="I898" i="33"/>
  <c r="J897" i="33"/>
  <c r="I897" i="33"/>
  <c r="J896" i="33"/>
  <c r="I896" i="33"/>
  <c r="J895" i="33"/>
  <c r="I895" i="33"/>
  <c r="J894" i="33"/>
  <c r="I894" i="33"/>
  <c r="J893" i="33"/>
  <c r="I893" i="33"/>
  <c r="J892" i="33"/>
  <c r="I892" i="33"/>
  <c r="J890" i="33"/>
  <c r="I890" i="33"/>
  <c r="J889" i="33"/>
  <c r="I889" i="33"/>
  <c r="J888" i="33"/>
  <c r="I888" i="33"/>
  <c r="J887" i="33"/>
  <c r="I887" i="33"/>
  <c r="J886" i="33"/>
  <c r="I886" i="33"/>
  <c r="J885" i="33"/>
  <c r="I885" i="33"/>
  <c r="J884" i="33"/>
  <c r="I884" i="33"/>
  <c r="J883" i="33"/>
  <c r="I883" i="33"/>
  <c r="J882" i="33"/>
  <c r="I882" i="33"/>
  <c r="J881" i="33"/>
  <c r="I881" i="33"/>
  <c r="J880" i="33"/>
  <c r="I880" i="33"/>
  <c r="J879" i="33"/>
  <c r="I879" i="33"/>
  <c r="J877" i="33"/>
  <c r="I877" i="33"/>
  <c r="J876" i="33"/>
  <c r="I876" i="33"/>
  <c r="J875" i="33"/>
  <c r="I875" i="33"/>
  <c r="J874" i="33"/>
  <c r="I874" i="33"/>
  <c r="J873" i="33"/>
  <c r="I873" i="33"/>
  <c r="J872" i="33"/>
  <c r="I872" i="33"/>
  <c r="J871" i="33"/>
  <c r="I871" i="33"/>
  <c r="J870" i="33"/>
  <c r="I870" i="33"/>
  <c r="J869" i="33"/>
  <c r="I869" i="33"/>
  <c r="J868" i="33"/>
  <c r="I868" i="33"/>
  <c r="J867" i="33"/>
  <c r="I867" i="33"/>
  <c r="J866" i="33"/>
  <c r="I866" i="33"/>
  <c r="J865" i="33"/>
  <c r="I865" i="33"/>
  <c r="J864" i="33"/>
  <c r="I864" i="33"/>
  <c r="J863" i="33"/>
  <c r="I863" i="33"/>
  <c r="J862" i="33"/>
  <c r="I862" i="33"/>
  <c r="J861" i="33"/>
  <c r="I861" i="33"/>
  <c r="J860" i="33"/>
  <c r="I860" i="33"/>
  <c r="J859" i="33"/>
  <c r="I859" i="33"/>
  <c r="J858" i="33"/>
  <c r="I858" i="33"/>
  <c r="J857" i="33"/>
  <c r="I857" i="33"/>
  <c r="J856" i="33"/>
  <c r="I856" i="33"/>
  <c r="J855" i="33"/>
  <c r="I855" i="33"/>
  <c r="J854" i="33"/>
  <c r="I854" i="33"/>
  <c r="J853" i="33"/>
  <c r="I853" i="33"/>
  <c r="J851" i="33"/>
  <c r="I851" i="33"/>
  <c r="J850" i="33"/>
  <c r="I850" i="33"/>
  <c r="J849" i="33"/>
  <c r="I849" i="33"/>
  <c r="J848" i="33"/>
  <c r="I848" i="33"/>
  <c r="J847" i="33"/>
  <c r="I847" i="33"/>
  <c r="J846" i="33"/>
  <c r="I846" i="33"/>
  <c r="J845" i="33"/>
  <c r="I845" i="33"/>
  <c r="J844" i="33"/>
  <c r="I844" i="33"/>
  <c r="J843" i="33"/>
  <c r="I843" i="33"/>
  <c r="J842" i="33"/>
  <c r="I842" i="33"/>
  <c r="J839" i="33"/>
  <c r="I839" i="33"/>
  <c r="J838" i="33"/>
  <c r="I838" i="33"/>
  <c r="J836" i="33"/>
  <c r="I836" i="33"/>
  <c r="J835" i="33"/>
  <c r="I835" i="33"/>
  <c r="J834" i="33"/>
  <c r="I834" i="33"/>
  <c r="J832" i="33"/>
  <c r="I832" i="33"/>
  <c r="J831" i="33"/>
  <c r="I831" i="33"/>
  <c r="J830" i="33"/>
  <c r="I830" i="33"/>
  <c r="J829" i="33"/>
  <c r="I829" i="33"/>
  <c r="J828" i="33"/>
  <c r="I828" i="33"/>
  <c r="J827" i="33"/>
  <c r="I827" i="33"/>
  <c r="J826" i="33"/>
  <c r="I826" i="33"/>
  <c r="J825" i="33"/>
  <c r="I825" i="33"/>
  <c r="J824" i="33"/>
  <c r="I824" i="33"/>
  <c r="J823" i="33"/>
  <c r="I823" i="33"/>
  <c r="J822" i="33"/>
  <c r="I822" i="33"/>
  <c r="J821" i="33"/>
  <c r="I821" i="33"/>
  <c r="J820" i="33"/>
  <c r="I820" i="33"/>
  <c r="J818" i="33"/>
  <c r="I818" i="33"/>
  <c r="J817" i="33"/>
  <c r="I817" i="33"/>
  <c r="J816" i="33"/>
  <c r="I816" i="33"/>
  <c r="J815" i="33"/>
  <c r="I815" i="33"/>
  <c r="J814" i="33"/>
  <c r="I814" i="33"/>
  <c r="J813" i="33"/>
  <c r="I813" i="33"/>
  <c r="J812" i="33"/>
  <c r="I812" i="33"/>
  <c r="J811" i="33"/>
  <c r="I811" i="33"/>
  <c r="J810" i="33"/>
  <c r="I810" i="33"/>
  <c r="J809" i="33"/>
  <c r="I809" i="33"/>
  <c r="J808" i="33"/>
  <c r="I808" i="33"/>
  <c r="J807" i="33"/>
  <c r="I807" i="33"/>
  <c r="J804" i="33"/>
  <c r="I804" i="33"/>
  <c r="J803" i="33"/>
  <c r="I803" i="33"/>
  <c r="J802" i="33"/>
  <c r="I802" i="33"/>
  <c r="J801" i="33"/>
  <c r="I801" i="33"/>
  <c r="J800" i="33"/>
  <c r="I800" i="33"/>
  <c r="J799" i="33"/>
  <c r="I799" i="33"/>
  <c r="J798" i="33"/>
  <c r="I798" i="33"/>
  <c r="J796" i="33"/>
  <c r="I796" i="33"/>
  <c r="J795" i="33"/>
  <c r="I795" i="33"/>
  <c r="J794" i="33"/>
  <c r="I794" i="33"/>
  <c r="J793" i="33"/>
  <c r="I793" i="33"/>
  <c r="J792" i="33"/>
  <c r="I792" i="33"/>
  <c r="J790" i="33"/>
  <c r="I790" i="33"/>
  <c r="J789" i="33"/>
  <c r="I789" i="33"/>
  <c r="J788" i="33"/>
  <c r="I788" i="33"/>
  <c r="J786" i="33"/>
  <c r="I786" i="33"/>
  <c r="J785" i="33"/>
  <c r="I785" i="33"/>
  <c r="J784" i="33"/>
  <c r="I784" i="33"/>
  <c r="J783" i="33"/>
  <c r="I783" i="33"/>
  <c r="J782" i="33"/>
  <c r="I782" i="33"/>
  <c r="J781" i="33"/>
  <c r="I781" i="33"/>
  <c r="J780" i="33"/>
  <c r="I780" i="33"/>
  <c r="J779" i="33"/>
  <c r="I779" i="33"/>
  <c r="J778" i="33"/>
  <c r="I778" i="33"/>
  <c r="J777" i="33"/>
  <c r="I777" i="33"/>
  <c r="J776" i="33"/>
  <c r="I776" i="33"/>
  <c r="J775" i="33"/>
  <c r="I775" i="33"/>
  <c r="J774" i="33"/>
  <c r="I774" i="33"/>
  <c r="J772" i="33"/>
  <c r="I772" i="33"/>
  <c r="J771" i="33"/>
  <c r="I771" i="33"/>
  <c r="J770" i="33"/>
  <c r="I770" i="33"/>
  <c r="J769" i="33"/>
  <c r="I769" i="33"/>
  <c r="J768" i="33"/>
  <c r="I768" i="33"/>
  <c r="J767" i="33"/>
  <c r="I767" i="33"/>
  <c r="J766" i="33"/>
  <c r="I766" i="33"/>
  <c r="J765" i="33"/>
  <c r="I765" i="33"/>
  <c r="J764" i="33"/>
  <c r="I764" i="33"/>
  <c r="J763" i="33"/>
  <c r="I763" i="33"/>
  <c r="J761" i="33"/>
  <c r="I761" i="33"/>
  <c r="J760" i="33"/>
  <c r="I760" i="33"/>
  <c r="J759" i="33"/>
  <c r="I759" i="33"/>
  <c r="J758" i="33"/>
  <c r="I758" i="33"/>
  <c r="J757" i="33"/>
  <c r="I757" i="33"/>
  <c r="J756" i="33"/>
  <c r="I756" i="33"/>
  <c r="J755" i="33"/>
  <c r="I755" i="33"/>
  <c r="J754" i="33"/>
  <c r="I754" i="33"/>
  <c r="J753" i="33"/>
  <c r="I753" i="33"/>
  <c r="J752" i="33"/>
  <c r="I752" i="33"/>
  <c r="J751" i="33"/>
  <c r="I751" i="33"/>
  <c r="J750" i="33"/>
  <c r="I750" i="33"/>
  <c r="J749" i="33"/>
  <c r="I749" i="33"/>
  <c r="J748" i="33"/>
  <c r="I748" i="33"/>
  <c r="J747" i="33"/>
  <c r="I747" i="33"/>
  <c r="J746" i="33"/>
  <c r="I746" i="33"/>
  <c r="J745" i="33"/>
  <c r="I745" i="33"/>
  <c r="J744" i="33"/>
  <c r="I744" i="33"/>
  <c r="J743" i="33"/>
  <c r="I743" i="33"/>
  <c r="J742" i="33"/>
  <c r="I742" i="33"/>
  <c r="J741" i="33"/>
  <c r="I741" i="33"/>
  <c r="J740" i="33"/>
  <c r="I740" i="33"/>
  <c r="J739" i="33"/>
  <c r="I739" i="33"/>
  <c r="J738" i="33"/>
  <c r="I738" i="33"/>
  <c r="J736" i="33"/>
  <c r="I736" i="33"/>
  <c r="J735" i="33"/>
  <c r="I735" i="33"/>
  <c r="J734" i="33"/>
  <c r="I734" i="33"/>
  <c r="J733" i="33"/>
  <c r="I733" i="33"/>
  <c r="J732" i="33"/>
  <c r="I732" i="33"/>
  <c r="J731" i="33"/>
  <c r="I731" i="33"/>
  <c r="J730" i="33"/>
  <c r="I730" i="33"/>
  <c r="J729" i="33"/>
  <c r="I729" i="33"/>
  <c r="J728" i="33"/>
  <c r="I728" i="33"/>
  <c r="J727" i="33"/>
  <c r="I727" i="33"/>
  <c r="J726" i="33"/>
  <c r="I726" i="33"/>
  <c r="J725" i="33"/>
  <c r="I725" i="33"/>
  <c r="J724" i="33"/>
  <c r="I724" i="33"/>
  <c r="J723" i="33"/>
  <c r="I723" i="33"/>
  <c r="J722" i="33"/>
  <c r="I722" i="33"/>
  <c r="J721" i="33"/>
  <c r="I721" i="33"/>
  <c r="J720" i="33"/>
  <c r="I720" i="33"/>
  <c r="J719" i="33"/>
  <c r="I719" i="33"/>
  <c r="J718" i="33"/>
  <c r="I718" i="33"/>
  <c r="J717" i="33"/>
  <c r="I717" i="33"/>
  <c r="J716" i="33"/>
  <c r="I716" i="33"/>
  <c r="J714" i="33"/>
  <c r="I714" i="33"/>
  <c r="J713" i="33"/>
  <c r="I713" i="33"/>
  <c r="J712" i="33"/>
  <c r="I712" i="33"/>
  <c r="J711" i="33"/>
  <c r="I711" i="33"/>
  <c r="J710" i="33"/>
  <c r="I710" i="33"/>
  <c r="J709" i="33"/>
  <c r="I709" i="33"/>
  <c r="J708" i="33"/>
  <c r="I708" i="33"/>
  <c r="J707" i="33"/>
  <c r="I707" i="33"/>
  <c r="J706" i="33"/>
  <c r="I706" i="33"/>
  <c r="J705" i="33"/>
  <c r="I705" i="33"/>
  <c r="J704" i="33"/>
  <c r="I704" i="33"/>
  <c r="J703" i="33"/>
  <c r="I703" i="33"/>
  <c r="J702" i="33"/>
  <c r="I702" i="33"/>
  <c r="J701" i="33"/>
  <c r="I701" i="33"/>
  <c r="J699" i="33"/>
  <c r="I699" i="33"/>
  <c r="J698" i="33"/>
  <c r="I698" i="33"/>
  <c r="J697" i="33"/>
  <c r="I697" i="33"/>
  <c r="J696" i="33"/>
  <c r="I696" i="33"/>
  <c r="J695" i="33"/>
  <c r="I695" i="33"/>
  <c r="J694" i="33"/>
  <c r="I694" i="33"/>
  <c r="J693" i="33"/>
  <c r="I693" i="33"/>
  <c r="J692" i="33"/>
  <c r="I692" i="33"/>
  <c r="J691" i="33"/>
  <c r="I691" i="33"/>
  <c r="J690" i="33"/>
  <c r="I690" i="33"/>
  <c r="J689" i="33"/>
  <c r="I689" i="33"/>
  <c r="J687" i="33"/>
  <c r="I687" i="33"/>
  <c r="J686" i="33"/>
  <c r="I686" i="33"/>
  <c r="J685" i="33"/>
  <c r="I685" i="33"/>
  <c r="J684" i="33"/>
  <c r="I684" i="33"/>
  <c r="J683" i="33"/>
  <c r="I683" i="33"/>
  <c r="J682" i="33"/>
  <c r="I682" i="33"/>
  <c r="J681" i="33"/>
  <c r="I681" i="33"/>
  <c r="J680" i="33"/>
  <c r="I680" i="33"/>
  <c r="J679" i="33"/>
  <c r="I679" i="33"/>
  <c r="J678" i="33"/>
  <c r="I678" i="33"/>
  <c r="J677" i="33"/>
  <c r="I677" i="33"/>
  <c r="J676" i="33"/>
  <c r="I676" i="33"/>
  <c r="J675" i="33"/>
  <c r="I675" i="33"/>
  <c r="J674" i="33"/>
  <c r="I674" i="33"/>
  <c r="J673" i="33"/>
  <c r="I673" i="33"/>
  <c r="J672" i="33"/>
  <c r="I672" i="33"/>
  <c r="J671" i="33"/>
  <c r="I671" i="33"/>
  <c r="J670" i="33"/>
  <c r="I670" i="33"/>
  <c r="J669" i="33"/>
  <c r="I669" i="33"/>
  <c r="J668" i="33"/>
  <c r="I668" i="33"/>
  <c r="J667" i="33"/>
  <c r="I667" i="33"/>
  <c r="J666" i="33"/>
  <c r="I666" i="33"/>
  <c r="J665" i="33"/>
  <c r="I665" i="33"/>
  <c r="J664" i="33"/>
  <c r="I664" i="33"/>
  <c r="J663" i="33"/>
  <c r="I663" i="33"/>
  <c r="J662" i="33"/>
  <c r="I662" i="33"/>
  <c r="J661" i="33"/>
  <c r="I661" i="33"/>
  <c r="J660" i="33"/>
  <c r="I660" i="33"/>
  <c r="J659" i="33"/>
  <c r="I659" i="33"/>
  <c r="J658" i="33"/>
  <c r="I658" i="33"/>
  <c r="J657" i="33"/>
  <c r="I657" i="33"/>
  <c r="J656" i="33"/>
  <c r="I656" i="33"/>
  <c r="J655" i="33"/>
  <c r="I655" i="33"/>
  <c r="J654" i="33"/>
  <c r="I654" i="33"/>
  <c r="J653" i="33"/>
  <c r="I653" i="33"/>
  <c r="J652" i="33"/>
  <c r="I652" i="33"/>
  <c r="J651" i="33"/>
  <c r="I651" i="33"/>
  <c r="J650" i="33"/>
  <c r="I650" i="33"/>
  <c r="J649" i="33"/>
  <c r="I649" i="33"/>
  <c r="J648" i="33"/>
  <c r="I648" i="33"/>
  <c r="J647" i="33"/>
  <c r="I647" i="33"/>
  <c r="J646" i="33"/>
  <c r="I646" i="33"/>
  <c r="J645" i="33"/>
  <c r="I645" i="33"/>
  <c r="J644" i="33"/>
  <c r="I644" i="33"/>
  <c r="J643" i="33"/>
  <c r="I643" i="33"/>
  <c r="J642" i="33"/>
  <c r="I642" i="33"/>
  <c r="J641" i="33"/>
  <c r="I641" i="33"/>
  <c r="J640" i="33"/>
  <c r="I640" i="33"/>
  <c r="J639" i="33"/>
  <c r="I639" i="33"/>
  <c r="J638" i="33"/>
  <c r="I638" i="33"/>
  <c r="J637" i="33"/>
  <c r="I637" i="33"/>
  <c r="J636" i="33"/>
  <c r="I636" i="33"/>
  <c r="J635" i="33"/>
  <c r="I635" i="33"/>
  <c r="J634" i="33"/>
  <c r="I634" i="33"/>
  <c r="J633" i="33"/>
  <c r="I633" i="33"/>
  <c r="J630" i="33"/>
  <c r="I630" i="33"/>
  <c r="J629" i="33"/>
  <c r="I629" i="33"/>
  <c r="J628" i="33"/>
  <c r="I628" i="33"/>
  <c r="J627" i="33"/>
  <c r="I627" i="33"/>
  <c r="J625" i="33"/>
  <c r="I625" i="33"/>
  <c r="J624" i="33"/>
  <c r="I624" i="33"/>
  <c r="J623" i="33"/>
  <c r="I623" i="33"/>
  <c r="J622" i="33"/>
  <c r="I622" i="33"/>
  <c r="J621" i="33"/>
  <c r="I621" i="33"/>
  <c r="J620" i="33"/>
  <c r="I620" i="33"/>
  <c r="J618" i="33"/>
  <c r="I618" i="33"/>
  <c r="J617" i="33"/>
  <c r="I617" i="33"/>
  <c r="J616" i="33"/>
  <c r="I616" i="33"/>
  <c r="J615" i="33"/>
  <c r="I615" i="33"/>
  <c r="J613" i="33"/>
  <c r="I613" i="33"/>
  <c r="J612" i="33"/>
  <c r="I612" i="33"/>
  <c r="J611" i="33"/>
  <c r="I611" i="33"/>
  <c r="J610" i="33"/>
  <c r="I610" i="33"/>
  <c r="J609" i="33"/>
  <c r="I609" i="33"/>
  <c r="J608" i="33"/>
  <c r="I608" i="33"/>
  <c r="J607" i="33"/>
  <c r="I607" i="33"/>
  <c r="J606" i="33"/>
  <c r="I606" i="33"/>
  <c r="J605" i="33"/>
  <c r="I605" i="33"/>
  <c r="J604" i="33"/>
  <c r="I604" i="33"/>
  <c r="J603" i="33"/>
  <c r="I603" i="33"/>
  <c r="J602" i="33"/>
  <c r="I602" i="33"/>
  <c r="J601" i="33"/>
  <c r="I601" i="33"/>
  <c r="J600" i="33"/>
  <c r="I600" i="33"/>
  <c r="J599" i="33"/>
  <c r="I599" i="33"/>
  <c r="J598" i="33"/>
  <c r="I598" i="33"/>
  <c r="J597" i="33"/>
  <c r="I597" i="33"/>
  <c r="J595" i="33"/>
  <c r="I595" i="33"/>
  <c r="J594" i="33"/>
  <c r="I594" i="33"/>
  <c r="J593" i="33"/>
  <c r="I593" i="33"/>
  <c r="J592" i="33"/>
  <c r="I592" i="33"/>
  <c r="J590" i="33"/>
  <c r="I590" i="33"/>
  <c r="J589" i="33"/>
  <c r="I589" i="33"/>
  <c r="J588" i="33"/>
  <c r="I588" i="33"/>
  <c r="J587" i="33"/>
  <c r="I587" i="33"/>
  <c r="J585" i="33"/>
  <c r="I585" i="33"/>
  <c r="J584" i="33"/>
  <c r="I584" i="33"/>
  <c r="J583" i="33"/>
  <c r="I583" i="33"/>
  <c r="J582" i="33"/>
  <c r="I582" i="33"/>
  <c r="J581" i="33"/>
  <c r="I581" i="33"/>
  <c r="J580" i="33"/>
  <c r="I580" i="33"/>
  <c r="J579" i="33"/>
  <c r="I579" i="33"/>
  <c r="J578" i="33"/>
  <c r="I578" i="33"/>
  <c r="J576" i="33"/>
  <c r="I576" i="33"/>
  <c r="J575" i="33"/>
  <c r="I575" i="33"/>
  <c r="J574" i="33"/>
  <c r="I574" i="33"/>
  <c r="J573" i="33"/>
  <c r="I573" i="33"/>
  <c r="J571" i="33"/>
  <c r="I571" i="33"/>
  <c r="J570" i="33"/>
  <c r="I570" i="33"/>
  <c r="J569" i="33"/>
  <c r="I569" i="33"/>
  <c r="J568" i="33"/>
  <c r="I568" i="33"/>
  <c r="J567" i="33"/>
  <c r="I567" i="33"/>
  <c r="J566" i="33"/>
  <c r="I566" i="33"/>
  <c r="J565" i="33"/>
  <c r="I565" i="33"/>
  <c r="J564" i="33"/>
  <c r="I564" i="33"/>
  <c r="J563" i="33"/>
  <c r="I563" i="33"/>
  <c r="J562" i="33"/>
  <c r="I562" i="33"/>
  <c r="J561" i="33"/>
  <c r="I561" i="33"/>
  <c r="J560" i="33"/>
  <c r="I560" i="33"/>
  <c r="J559" i="33"/>
  <c r="I559" i="33"/>
  <c r="J558" i="33"/>
  <c r="I558" i="33"/>
  <c r="J557" i="33"/>
  <c r="I557" i="33"/>
  <c r="J556" i="33"/>
  <c r="I556" i="33"/>
  <c r="J555" i="33"/>
  <c r="I555" i="33"/>
  <c r="J554" i="33"/>
  <c r="I554" i="33"/>
  <c r="J553" i="33"/>
  <c r="I553" i="33"/>
  <c r="J552" i="33"/>
  <c r="I552" i="33"/>
  <c r="J551" i="33"/>
  <c r="I551" i="33"/>
  <c r="J550" i="33"/>
  <c r="I550" i="33"/>
  <c r="J549" i="33"/>
  <c r="I549" i="33"/>
  <c r="J548" i="33"/>
  <c r="I548" i="33"/>
  <c r="J547" i="33"/>
  <c r="I547" i="33"/>
  <c r="J546" i="33"/>
  <c r="I546" i="33"/>
  <c r="J545" i="33"/>
  <c r="I545" i="33"/>
  <c r="J544" i="33"/>
  <c r="I544" i="33"/>
  <c r="J543" i="33"/>
  <c r="I543" i="33"/>
  <c r="J542" i="33"/>
  <c r="I542" i="33"/>
  <c r="J541" i="33"/>
  <c r="I541" i="33"/>
  <c r="J540" i="33"/>
  <c r="I540" i="33"/>
  <c r="J539" i="33"/>
  <c r="I539" i="33"/>
  <c r="J538" i="33"/>
  <c r="I538" i="33"/>
  <c r="J537" i="33"/>
  <c r="I537" i="33"/>
  <c r="J536" i="33"/>
  <c r="I536" i="33"/>
  <c r="J535" i="33"/>
  <c r="I535" i="33"/>
  <c r="J534" i="33"/>
  <c r="I534" i="33"/>
  <c r="J533" i="33"/>
  <c r="I533" i="33"/>
  <c r="J532" i="33"/>
  <c r="I532" i="33"/>
  <c r="J531" i="33"/>
  <c r="I531" i="33"/>
  <c r="J530" i="33"/>
  <c r="I530" i="33"/>
  <c r="J529" i="33"/>
  <c r="I529" i="33"/>
  <c r="J528" i="33"/>
  <c r="I528" i="33"/>
  <c r="J527" i="33"/>
  <c r="I527" i="33"/>
  <c r="J526" i="33"/>
  <c r="I526" i="33"/>
  <c r="J525" i="33"/>
  <c r="I525" i="33"/>
  <c r="J524" i="33"/>
  <c r="I524" i="33"/>
  <c r="J523" i="33"/>
  <c r="I523" i="33"/>
  <c r="J522" i="33"/>
  <c r="I522" i="33"/>
  <c r="J521" i="33"/>
  <c r="I521" i="33"/>
  <c r="J520" i="33"/>
  <c r="I520" i="33"/>
  <c r="J519" i="33"/>
  <c r="I519" i="33"/>
  <c r="J518" i="33"/>
  <c r="I518" i="33"/>
  <c r="J517" i="33"/>
  <c r="I517" i="33"/>
  <c r="J516" i="33"/>
  <c r="I516" i="33"/>
  <c r="J515" i="33"/>
  <c r="I515" i="33"/>
  <c r="J514" i="33"/>
  <c r="I514" i="33"/>
  <c r="J512" i="33"/>
  <c r="I512" i="33"/>
  <c r="J511" i="33"/>
  <c r="I511" i="33"/>
  <c r="J510" i="33"/>
  <c r="I510" i="33"/>
  <c r="J509" i="33"/>
  <c r="I509" i="33"/>
  <c r="J508" i="33"/>
  <c r="I508" i="33"/>
  <c r="J507" i="33"/>
  <c r="I507" i="33"/>
  <c r="J506" i="33"/>
  <c r="I506" i="33"/>
  <c r="J505" i="33"/>
  <c r="I505" i="33"/>
  <c r="J503" i="33"/>
  <c r="I503" i="33"/>
  <c r="J502" i="33"/>
  <c r="I502" i="33"/>
  <c r="J501" i="33"/>
  <c r="I501" i="33"/>
  <c r="J500" i="33"/>
  <c r="I500" i="33"/>
  <c r="J497" i="33"/>
  <c r="I497" i="33"/>
  <c r="J496" i="33"/>
  <c r="I496" i="33"/>
  <c r="J495" i="33"/>
  <c r="I495" i="33"/>
  <c r="J494" i="33"/>
  <c r="I494" i="33"/>
  <c r="J493" i="33"/>
  <c r="I493" i="33"/>
  <c r="J490" i="33"/>
  <c r="I490" i="33"/>
  <c r="J489" i="33"/>
  <c r="I489" i="33"/>
  <c r="J488" i="33"/>
  <c r="I488" i="33"/>
  <c r="J487" i="33"/>
  <c r="I487" i="33"/>
  <c r="J486" i="33"/>
  <c r="I486" i="33"/>
  <c r="J485" i="33"/>
  <c r="I485" i="33"/>
  <c r="J484" i="33"/>
  <c r="I484" i="33"/>
  <c r="J482" i="33"/>
  <c r="I482" i="33"/>
  <c r="J481" i="33"/>
  <c r="I481" i="33"/>
  <c r="J480" i="33"/>
  <c r="I480" i="33"/>
  <c r="J479" i="33"/>
  <c r="I479" i="33"/>
  <c r="J478" i="33"/>
  <c r="I478" i="33"/>
  <c r="J476" i="33"/>
  <c r="I476" i="33"/>
  <c r="J473" i="33"/>
  <c r="I473" i="33"/>
  <c r="J472" i="33"/>
  <c r="I472" i="33"/>
  <c r="J471" i="33"/>
  <c r="I471" i="33"/>
  <c r="J469" i="33"/>
  <c r="I469" i="33"/>
  <c r="J467" i="33"/>
  <c r="I467" i="33"/>
  <c r="J466" i="33"/>
  <c r="I466" i="33"/>
  <c r="J465" i="33"/>
  <c r="I465" i="33"/>
  <c r="J464" i="33"/>
  <c r="I464" i="33"/>
  <c r="J463" i="33"/>
  <c r="I463" i="33"/>
  <c r="J462" i="33"/>
  <c r="I462" i="33"/>
  <c r="J461" i="33"/>
  <c r="I461" i="33"/>
  <c r="J460" i="33"/>
  <c r="I460" i="33"/>
  <c r="J459" i="33"/>
  <c r="I459" i="33"/>
  <c r="J458" i="33"/>
  <c r="I458" i="33"/>
  <c r="J457" i="33"/>
  <c r="I457" i="33"/>
  <c r="J456" i="33"/>
  <c r="I456" i="33"/>
  <c r="J454" i="33"/>
  <c r="I454" i="33"/>
  <c r="J453" i="33"/>
  <c r="I453" i="33"/>
  <c r="J452" i="33"/>
  <c r="I452" i="33"/>
  <c r="J451" i="33"/>
  <c r="I451" i="33"/>
  <c r="J450" i="33"/>
  <c r="I450" i="33"/>
  <c r="J449" i="33"/>
  <c r="I449" i="33"/>
  <c r="J448" i="33"/>
  <c r="I448" i="33"/>
  <c r="J447" i="33"/>
  <c r="I447" i="33"/>
  <c r="J445" i="33"/>
  <c r="I445" i="33"/>
  <c r="J444" i="33"/>
  <c r="I444" i="33"/>
  <c r="J443" i="33"/>
  <c r="I443" i="33"/>
  <c r="J441" i="33"/>
  <c r="I441" i="33"/>
  <c r="J439" i="33"/>
  <c r="I439" i="33"/>
  <c r="J438" i="33"/>
  <c r="I438" i="33"/>
  <c r="J437" i="33"/>
  <c r="I437" i="33"/>
  <c r="J436" i="33"/>
  <c r="I436" i="33"/>
  <c r="J434" i="33"/>
  <c r="I434" i="33"/>
  <c r="J433" i="33"/>
  <c r="I433" i="33"/>
  <c r="J432" i="33"/>
  <c r="I432" i="33"/>
  <c r="J431" i="33"/>
  <c r="I431" i="33"/>
  <c r="J430" i="33"/>
  <c r="I430" i="33"/>
  <c r="J429" i="33"/>
  <c r="I429" i="33"/>
  <c r="J428" i="33"/>
  <c r="I428" i="33"/>
  <c r="J427" i="33"/>
  <c r="I427" i="33"/>
  <c r="J426" i="33"/>
  <c r="I426" i="33"/>
  <c r="J425" i="33"/>
  <c r="I425" i="33"/>
  <c r="J423" i="33"/>
  <c r="I423" i="33"/>
  <c r="J422" i="33"/>
  <c r="I422" i="33"/>
  <c r="J421" i="33"/>
  <c r="I421" i="33"/>
  <c r="J420" i="33"/>
  <c r="I420" i="33"/>
  <c r="J419" i="33"/>
  <c r="I419" i="33"/>
  <c r="J418" i="33"/>
  <c r="I418" i="33"/>
  <c r="J417" i="33"/>
  <c r="I417" i="33"/>
  <c r="J416" i="33"/>
  <c r="I416" i="33"/>
  <c r="J415" i="33"/>
  <c r="I415" i="33"/>
  <c r="J414" i="33"/>
  <c r="I414" i="33"/>
  <c r="J413" i="33"/>
  <c r="I413" i="33"/>
  <c r="J412" i="33"/>
  <c r="I412" i="33"/>
  <c r="J411" i="33"/>
  <c r="I411" i="33"/>
  <c r="J410" i="33"/>
  <c r="I410" i="33"/>
  <c r="J409" i="33"/>
  <c r="I409" i="33"/>
  <c r="J407" i="33"/>
  <c r="I407" i="33"/>
  <c r="J406" i="33"/>
  <c r="I406" i="33"/>
  <c r="J405" i="33"/>
  <c r="I405" i="33"/>
  <c r="J404" i="33"/>
  <c r="I404" i="33"/>
  <c r="J403" i="33"/>
  <c r="I403" i="33"/>
  <c r="J402" i="33"/>
  <c r="I402" i="33"/>
  <c r="J401" i="33"/>
  <c r="I401" i="33"/>
  <c r="J400" i="33"/>
  <c r="I400" i="33"/>
  <c r="J399" i="33"/>
  <c r="I399" i="33"/>
  <c r="J398" i="33"/>
  <c r="I398" i="33"/>
  <c r="J397" i="33"/>
  <c r="I397" i="33"/>
  <c r="J394" i="33"/>
  <c r="I394" i="33"/>
  <c r="J393" i="33"/>
  <c r="I393" i="33"/>
  <c r="J392" i="33"/>
  <c r="I392" i="33"/>
  <c r="J389" i="33"/>
  <c r="I389" i="33"/>
  <c r="J388" i="33"/>
  <c r="I388" i="33"/>
  <c r="J387" i="33"/>
  <c r="I387" i="33"/>
  <c r="J386" i="33"/>
  <c r="I386" i="33"/>
  <c r="J385" i="33"/>
  <c r="I385" i="33"/>
  <c r="J384" i="33"/>
  <c r="I384" i="33"/>
  <c r="J383" i="33"/>
  <c r="I383" i="33"/>
  <c r="J382" i="33"/>
  <c r="I382" i="33"/>
  <c r="J381" i="33"/>
  <c r="I381" i="33"/>
  <c r="J380" i="33"/>
  <c r="I380" i="33"/>
  <c r="J379" i="33"/>
  <c r="I379" i="33"/>
  <c r="J378" i="33"/>
  <c r="I378" i="33"/>
  <c r="J377" i="33"/>
  <c r="I377" i="33"/>
  <c r="J376" i="33"/>
  <c r="I376" i="33"/>
  <c r="J375" i="33"/>
  <c r="I375" i="33"/>
  <c r="J373" i="33"/>
  <c r="I373" i="33"/>
  <c r="J372" i="33"/>
  <c r="I372" i="33"/>
  <c r="J371" i="33"/>
  <c r="I371" i="33"/>
  <c r="J370" i="33"/>
  <c r="I370" i="33"/>
  <c r="J369" i="33"/>
  <c r="I369" i="33"/>
  <c r="J368" i="33"/>
  <c r="I368" i="33"/>
  <c r="J367" i="33"/>
  <c r="I367" i="33"/>
  <c r="J366" i="33"/>
  <c r="I366" i="33"/>
  <c r="J365" i="33"/>
  <c r="I365" i="33"/>
  <c r="J364" i="33"/>
  <c r="I364" i="33"/>
  <c r="J363" i="33"/>
  <c r="I363" i="33"/>
  <c r="J362" i="33"/>
  <c r="I362" i="33"/>
  <c r="J361" i="33"/>
  <c r="I361" i="33"/>
  <c r="J360" i="33"/>
  <c r="I360" i="33"/>
  <c r="J359" i="33"/>
  <c r="I359" i="33"/>
  <c r="J358" i="33"/>
  <c r="I358" i="33"/>
  <c r="J357" i="33"/>
  <c r="I357" i="33"/>
  <c r="J356" i="33"/>
  <c r="I356" i="33"/>
  <c r="J355" i="33"/>
  <c r="I355" i="33"/>
  <c r="J354" i="33"/>
  <c r="I354" i="33"/>
  <c r="J351" i="33"/>
  <c r="I351" i="33"/>
  <c r="J350" i="33"/>
  <c r="I350" i="33"/>
  <c r="J349" i="33"/>
  <c r="I349" i="33"/>
  <c r="J348" i="33"/>
  <c r="I348" i="33"/>
  <c r="J346" i="33"/>
  <c r="I346" i="33"/>
  <c r="J345" i="33"/>
  <c r="I345" i="33"/>
  <c r="J344" i="33"/>
  <c r="I344" i="33"/>
  <c r="J343" i="33"/>
  <c r="I343" i="33"/>
  <c r="J342" i="33"/>
  <c r="I342" i="33"/>
  <c r="J341" i="33"/>
  <c r="I341" i="33"/>
  <c r="J340" i="33"/>
  <c r="I340" i="33"/>
  <c r="J339" i="33"/>
  <c r="I339" i="33"/>
  <c r="J337" i="33"/>
  <c r="I337" i="33"/>
  <c r="J336" i="33"/>
  <c r="I336" i="33"/>
  <c r="J335" i="33"/>
  <c r="I335" i="33"/>
  <c r="J333" i="33"/>
  <c r="I333" i="33"/>
  <c r="J332" i="33"/>
  <c r="I332" i="33"/>
  <c r="J330" i="33"/>
  <c r="I330" i="33"/>
  <c r="J329" i="33"/>
  <c r="I329" i="33"/>
  <c r="J328" i="33"/>
  <c r="I328" i="33"/>
  <c r="J327" i="33"/>
  <c r="I327" i="33"/>
  <c r="J325" i="33"/>
  <c r="I325" i="33"/>
  <c r="J324" i="33"/>
  <c r="I324" i="33"/>
  <c r="J322" i="33"/>
  <c r="I322" i="33"/>
  <c r="J321" i="33"/>
  <c r="I321" i="33"/>
  <c r="J320" i="33"/>
  <c r="I320" i="33"/>
  <c r="J317" i="33"/>
  <c r="I317" i="33"/>
  <c r="J316" i="33"/>
  <c r="I316" i="33"/>
  <c r="J315" i="33"/>
  <c r="I315" i="33"/>
  <c r="J314" i="33"/>
  <c r="I314" i="33"/>
  <c r="J313" i="33"/>
  <c r="I313" i="33"/>
  <c r="J312" i="33"/>
  <c r="I312" i="33"/>
  <c r="J311" i="33"/>
  <c r="I311" i="33"/>
  <c r="J310" i="33"/>
  <c r="I310" i="33"/>
  <c r="J309" i="33"/>
  <c r="I309" i="33"/>
  <c r="J308" i="33"/>
  <c r="I308" i="33"/>
  <c r="J307" i="33"/>
  <c r="I307" i="33"/>
  <c r="J306" i="33"/>
  <c r="I306" i="33"/>
  <c r="J305" i="33"/>
  <c r="I305" i="33"/>
  <c r="J304" i="33"/>
  <c r="I304" i="33"/>
  <c r="J303" i="33"/>
  <c r="I303" i="33"/>
  <c r="J301" i="33"/>
  <c r="I301" i="33"/>
  <c r="J300" i="33"/>
  <c r="I300" i="33"/>
  <c r="J299" i="33"/>
  <c r="I299" i="33"/>
  <c r="J298" i="33"/>
  <c r="I298" i="33"/>
  <c r="J297" i="33"/>
  <c r="I297" i="33"/>
  <c r="J296" i="33"/>
  <c r="I296" i="33"/>
  <c r="J295" i="33"/>
  <c r="I295" i="33"/>
  <c r="J294" i="33"/>
  <c r="I294" i="33"/>
  <c r="J293" i="33"/>
  <c r="I293" i="33"/>
  <c r="J292" i="33"/>
  <c r="I292" i="33"/>
  <c r="J291" i="33"/>
  <c r="I291" i="33"/>
  <c r="J290" i="33"/>
  <c r="I290" i="33"/>
  <c r="J289" i="33"/>
  <c r="I289" i="33"/>
  <c r="J288" i="33"/>
  <c r="I288" i="33"/>
  <c r="J287" i="33"/>
  <c r="I287" i="33"/>
  <c r="J286" i="33"/>
  <c r="I286" i="33"/>
  <c r="J284" i="33"/>
  <c r="I284" i="33"/>
  <c r="J283" i="33"/>
  <c r="I283" i="33"/>
  <c r="J282" i="33"/>
  <c r="I282" i="33"/>
  <c r="J281" i="33"/>
  <c r="I281" i="33"/>
  <c r="J279" i="33"/>
  <c r="I279" i="33"/>
  <c r="J278" i="33"/>
  <c r="I278" i="33"/>
  <c r="J277" i="33"/>
  <c r="I277" i="33"/>
  <c r="J275" i="33"/>
  <c r="I275" i="33"/>
  <c r="J274" i="33"/>
  <c r="I274" i="33"/>
  <c r="J273" i="33"/>
  <c r="I273" i="33"/>
  <c r="J272" i="33"/>
  <c r="I272" i="33"/>
  <c r="J271" i="33"/>
  <c r="I271" i="33"/>
  <c r="J270" i="33"/>
  <c r="I270" i="33"/>
  <c r="J268" i="33"/>
  <c r="I268" i="33"/>
  <c r="J267" i="33"/>
  <c r="I267" i="33"/>
  <c r="J266" i="33"/>
  <c r="I266" i="33"/>
  <c r="J265" i="33"/>
  <c r="I265" i="33"/>
  <c r="J264" i="33"/>
  <c r="I264" i="33"/>
  <c r="J263" i="33"/>
  <c r="I263" i="33"/>
  <c r="J262" i="33"/>
  <c r="I262" i="33"/>
  <c r="J261" i="33"/>
  <c r="I261" i="33"/>
  <c r="J260" i="33"/>
  <c r="I260" i="33"/>
  <c r="J259" i="33"/>
  <c r="I259" i="33"/>
  <c r="J258" i="33"/>
  <c r="I258" i="33"/>
  <c r="J256" i="33"/>
  <c r="I256" i="33"/>
  <c r="J255" i="33"/>
  <c r="I255" i="33"/>
  <c r="J254" i="33"/>
  <c r="I254" i="33"/>
  <c r="J253" i="33"/>
  <c r="I253" i="33"/>
  <c r="J252" i="33"/>
  <c r="I252" i="33"/>
  <c r="J251" i="33"/>
  <c r="I251" i="33"/>
  <c r="J250" i="33"/>
  <c r="I250" i="33"/>
  <c r="J249" i="33"/>
  <c r="I249" i="33"/>
  <c r="J248" i="33"/>
  <c r="I248" i="33"/>
  <c r="J247" i="33"/>
  <c r="I247" i="33"/>
  <c r="J246" i="33"/>
  <c r="I246" i="33"/>
  <c r="J245" i="33"/>
  <c r="I245" i="33"/>
  <c r="J244" i="33"/>
  <c r="I244" i="33"/>
  <c r="J243" i="33"/>
  <c r="I243" i="33"/>
  <c r="J242" i="33"/>
  <c r="I242" i="33"/>
  <c r="J241" i="33"/>
  <c r="I241" i="33"/>
  <c r="J240" i="33"/>
  <c r="I240" i="33"/>
  <c r="J239" i="33"/>
  <c r="I239" i="33"/>
  <c r="J238" i="33"/>
  <c r="I238" i="33"/>
  <c r="J237" i="33"/>
  <c r="I237" i="33"/>
  <c r="J236" i="33"/>
  <c r="I236" i="33"/>
  <c r="J235" i="33"/>
  <c r="I235" i="33"/>
  <c r="J234" i="33"/>
  <c r="I234" i="33"/>
  <c r="J232" i="33"/>
  <c r="I232" i="33"/>
  <c r="J231" i="33"/>
  <c r="I231" i="33"/>
  <c r="J230" i="33"/>
  <c r="I230" i="33"/>
  <c r="J229" i="33"/>
  <c r="I229" i="33"/>
  <c r="J227" i="33"/>
  <c r="I227" i="33"/>
  <c r="J225" i="33"/>
  <c r="I225" i="33"/>
  <c r="J224" i="33"/>
  <c r="I224" i="33"/>
  <c r="J223" i="33"/>
  <c r="I223" i="33"/>
  <c r="J222" i="33"/>
  <c r="I222" i="33"/>
  <c r="J221" i="33"/>
  <c r="I221" i="33"/>
  <c r="J220" i="33"/>
  <c r="I220" i="33"/>
  <c r="J219" i="33"/>
  <c r="I219" i="33"/>
  <c r="J218" i="33"/>
  <c r="I218" i="33"/>
  <c r="J217" i="33"/>
  <c r="I217" i="33"/>
  <c r="J216" i="33"/>
  <c r="I216" i="33"/>
  <c r="J215" i="33"/>
  <c r="I215" i="33"/>
  <c r="J214" i="33"/>
  <c r="I214" i="33"/>
  <c r="J213" i="33"/>
  <c r="I213" i="33"/>
  <c r="J212" i="33"/>
  <c r="I212" i="33"/>
  <c r="J211" i="33"/>
  <c r="I211" i="33"/>
  <c r="J210" i="33"/>
  <c r="I210" i="33"/>
  <c r="J209" i="33"/>
  <c r="I209" i="33"/>
  <c r="J208" i="33"/>
  <c r="I208" i="33"/>
  <c r="J207" i="33"/>
  <c r="I207" i="33"/>
  <c r="J206" i="33"/>
  <c r="I206" i="33"/>
  <c r="J205" i="33"/>
  <c r="I205" i="33"/>
  <c r="J204" i="33"/>
  <c r="I204" i="33"/>
  <c r="J203" i="33"/>
  <c r="I203" i="33"/>
  <c r="J202" i="33"/>
  <c r="I202" i="33"/>
  <c r="J201" i="33"/>
  <c r="I201" i="33"/>
  <c r="J200" i="33"/>
  <c r="I200" i="33"/>
  <c r="J199" i="33"/>
  <c r="I199" i="33"/>
  <c r="J198" i="33"/>
  <c r="I198" i="33"/>
  <c r="J197" i="33"/>
  <c r="I197" i="33"/>
  <c r="J196" i="33"/>
  <c r="I196" i="33"/>
  <c r="J195" i="33"/>
  <c r="I195" i="33"/>
  <c r="J194" i="33"/>
  <c r="I194" i="33"/>
  <c r="J193" i="33"/>
  <c r="I193" i="33"/>
  <c r="J192" i="33"/>
  <c r="I192" i="33"/>
  <c r="J191" i="33"/>
  <c r="I191" i="33"/>
  <c r="J190" i="33"/>
  <c r="I190" i="33"/>
  <c r="J189" i="33"/>
  <c r="I189" i="33"/>
  <c r="J188" i="33"/>
  <c r="I188" i="33"/>
  <c r="J187" i="33"/>
  <c r="I187" i="33"/>
  <c r="J186" i="33"/>
  <c r="I186" i="33"/>
  <c r="J185" i="33"/>
  <c r="I185" i="33"/>
  <c r="J184" i="33"/>
  <c r="I184" i="33"/>
  <c r="J183" i="33"/>
  <c r="I183" i="33"/>
  <c r="J182" i="33"/>
  <c r="I182" i="33"/>
  <c r="J181" i="33"/>
  <c r="I181" i="33"/>
  <c r="J180" i="33"/>
  <c r="I180" i="33"/>
  <c r="J179" i="33"/>
  <c r="I179" i="33"/>
  <c r="J178" i="33"/>
  <c r="I178" i="33"/>
  <c r="J177" i="33"/>
  <c r="I177" i="33"/>
  <c r="J176" i="33"/>
  <c r="I176" i="33"/>
  <c r="J175" i="33"/>
  <c r="I175" i="33"/>
  <c r="J174" i="33"/>
  <c r="I174" i="33"/>
  <c r="J173" i="33"/>
  <c r="I173" i="33"/>
  <c r="J172" i="33"/>
  <c r="I172" i="33"/>
  <c r="J171" i="33"/>
  <c r="I171" i="33"/>
  <c r="J170" i="33"/>
  <c r="I170" i="33"/>
  <c r="J169" i="33"/>
  <c r="I169" i="33"/>
  <c r="J168" i="33"/>
  <c r="I168" i="33"/>
  <c r="J167" i="33"/>
  <c r="I167" i="33"/>
  <c r="J166" i="33"/>
  <c r="I166" i="33"/>
  <c r="J164" i="33"/>
  <c r="I164" i="33"/>
  <c r="J163" i="33"/>
  <c r="I163" i="33"/>
  <c r="J162" i="33"/>
  <c r="I162" i="33"/>
  <c r="J161" i="33"/>
  <c r="I161" i="33"/>
  <c r="J160" i="33"/>
  <c r="I160" i="33"/>
  <c r="J159" i="33"/>
  <c r="I159" i="33"/>
  <c r="J158" i="33"/>
  <c r="I158" i="33"/>
  <c r="J157" i="33"/>
  <c r="I157" i="33"/>
  <c r="J156" i="33"/>
  <c r="I156" i="33"/>
  <c r="J155" i="33"/>
  <c r="I155" i="33"/>
  <c r="J154" i="33"/>
  <c r="I154" i="33"/>
  <c r="J153" i="33"/>
  <c r="I153" i="33"/>
  <c r="J152" i="33"/>
  <c r="I152" i="33"/>
  <c r="J151" i="33"/>
  <c r="I151" i="33"/>
  <c r="J150" i="33"/>
  <c r="I150" i="33"/>
  <c r="J149" i="33"/>
  <c r="I149" i="33"/>
  <c r="J148" i="33"/>
  <c r="I148" i="33"/>
  <c r="J147" i="33"/>
  <c r="I147" i="33"/>
  <c r="J146" i="33"/>
  <c r="I146" i="33"/>
  <c r="J145" i="33"/>
  <c r="I145" i="33"/>
  <c r="J144" i="33"/>
  <c r="I144" i="33"/>
  <c r="J143" i="33"/>
  <c r="I143" i="33"/>
  <c r="J142" i="33"/>
  <c r="I142" i="33"/>
  <c r="J141" i="33"/>
  <c r="I141" i="33"/>
  <c r="J140" i="33"/>
  <c r="I140" i="33"/>
  <c r="J139" i="33"/>
  <c r="I139" i="33"/>
  <c r="J138" i="33"/>
  <c r="I138" i="33"/>
  <c r="J137" i="33"/>
  <c r="I137" i="33"/>
  <c r="J136" i="33"/>
  <c r="I136" i="33"/>
  <c r="J135" i="33"/>
  <c r="I135" i="33"/>
  <c r="J134" i="33"/>
  <c r="I134" i="33"/>
  <c r="J133" i="33"/>
  <c r="I133" i="33"/>
  <c r="J132" i="33"/>
  <c r="I132" i="33"/>
  <c r="J131" i="33"/>
  <c r="I131" i="33"/>
  <c r="J130" i="33"/>
  <c r="I130" i="33"/>
  <c r="J129" i="33"/>
  <c r="I129" i="33"/>
  <c r="J127" i="33"/>
  <c r="I127" i="33"/>
  <c r="J126" i="33"/>
  <c r="I126" i="33"/>
  <c r="J125" i="33"/>
  <c r="I125" i="33"/>
  <c r="J124" i="33"/>
  <c r="I124" i="33"/>
  <c r="J123" i="33"/>
  <c r="I123" i="33"/>
  <c r="J122" i="33"/>
  <c r="I122" i="33"/>
  <c r="J121" i="33"/>
  <c r="I121" i="33"/>
  <c r="J120" i="33"/>
  <c r="I120" i="33"/>
  <c r="J119" i="33"/>
  <c r="I119" i="33"/>
  <c r="J118" i="33"/>
  <c r="I118" i="33"/>
  <c r="J117" i="33"/>
  <c r="I117" i="33"/>
  <c r="J116" i="33"/>
  <c r="I116" i="33"/>
  <c r="J115" i="33"/>
  <c r="I115" i="33"/>
  <c r="J114" i="33"/>
  <c r="I114" i="33"/>
  <c r="J113" i="33"/>
  <c r="I113" i="33"/>
  <c r="J112" i="33"/>
  <c r="I112" i="33"/>
  <c r="J111" i="33"/>
  <c r="I111" i="33"/>
  <c r="J110" i="33"/>
  <c r="I110" i="33"/>
  <c r="J109" i="33"/>
  <c r="I109" i="33"/>
  <c r="J108" i="33"/>
  <c r="I108" i="33"/>
  <c r="J107" i="33"/>
  <c r="I107" i="33"/>
  <c r="J106" i="33"/>
  <c r="I106" i="33"/>
  <c r="J105" i="33"/>
  <c r="I105" i="33"/>
  <c r="J104" i="33"/>
  <c r="I104" i="33"/>
  <c r="J103" i="33"/>
  <c r="I103" i="33"/>
  <c r="J102" i="33"/>
  <c r="I102" i="33"/>
  <c r="J101" i="33"/>
  <c r="I101" i="33"/>
  <c r="J100" i="33"/>
  <c r="I100" i="33"/>
  <c r="J99" i="33"/>
  <c r="I99" i="33"/>
  <c r="J98" i="33"/>
  <c r="I98" i="33"/>
  <c r="J97" i="33"/>
  <c r="I97" i="33"/>
  <c r="J96" i="33"/>
  <c r="I96" i="33"/>
  <c r="J95" i="33"/>
  <c r="I95" i="33"/>
  <c r="J94" i="33"/>
  <c r="I94" i="33"/>
  <c r="J93" i="33"/>
  <c r="I93" i="33"/>
  <c r="J91" i="33"/>
  <c r="I91" i="33"/>
  <c r="J90" i="33"/>
  <c r="I90" i="33"/>
  <c r="J89" i="33"/>
  <c r="I89" i="33"/>
  <c r="J88" i="33"/>
  <c r="I88" i="33"/>
  <c r="J87" i="33"/>
  <c r="I87" i="33"/>
  <c r="J86" i="33"/>
  <c r="I86" i="33"/>
  <c r="J85" i="33"/>
  <c r="I85" i="33"/>
  <c r="J84" i="33"/>
  <c r="I84" i="33"/>
  <c r="J83" i="33"/>
  <c r="I83" i="33"/>
  <c r="J82" i="33"/>
  <c r="I82" i="33"/>
  <c r="J80" i="33"/>
  <c r="I80" i="33"/>
  <c r="J79" i="33"/>
  <c r="I79" i="33"/>
  <c r="J78" i="33"/>
  <c r="I78" i="33"/>
  <c r="J76" i="33"/>
  <c r="I76" i="33"/>
  <c r="J75" i="33"/>
  <c r="I75" i="33"/>
  <c r="J74" i="33"/>
  <c r="I74" i="33"/>
  <c r="J73" i="33"/>
  <c r="I73" i="33"/>
  <c r="J72" i="33"/>
  <c r="I72" i="33"/>
  <c r="J71" i="33"/>
  <c r="I71" i="33"/>
  <c r="J70" i="33"/>
  <c r="I70" i="33"/>
  <c r="J69" i="33"/>
  <c r="I69" i="33"/>
  <c r="J67" i="33"/>
  <c r="I67" i="33"/>
  <c r="J66" i="33"/>
  <c r="I66" i="33"/>
  <c r="J65" i="33"/>
  <c r="I65" i="33"/>
  <c r="J64" i="33"/>
  <c r="I64" i="33"/>
  <c r="J63" i="33"/>
  <c r="I63" i="33"/>
  <c r="J60" i="33"/>
  <c r="I60" i="33"/>
  <c r="J59" i="33"/>
  <c r="I59" i="33"/>
  <c r="J58" i="33"/>
  <c r="I58" i="33"/>
  <c r="J57" i="33"/>
  <c r="I57" i="33"/>
  <c r="J56" i="33"/>
  <c r="I56" i="33"/>
  <c r="J55" i="33"/>
  <c r="I55" i="33"/>
  <c r="J54" i="33"/>
  <c r="I54" i="33"/>
  <c r="J53" i="33"/>
  <c r="I53" i="33"/>
  <c r="J52" i="33"/>
  <c r="I52" i="33"/>
  <c r="J51" i="33"/>
  <c r="I51" i="33"/>
  <c r="J50" i="33"/>
  <c r="I50" i="33"/>
  <c r="J49" i="33"/>
  <c r="I49" i="33"/>
  <c r="J48" i="33"/>
  <c r="I48" i="33"/>
  <c r="J45" i="33"/>
  <c r="I45" i="33"/>
  <c r="J44" i="33"/>
  <c r="I44" i="33"/>
  <c r="J43" i="33"/>
  <c r="I43" i="33"/>
  <c r="J42" i="33"/>
  <c r="I42" i="33"/>
  <c r="J41" i="33"/>
  <c r="I41" i="33"/>
  <c r="J40" i="33"/>
  <c r="I40" i="33"/>
  <c r="J39" i="33"/>
  <c r="I39" i="33"/>
  <c r="J38" i="33"/>
  <c r="I38" i="33"/>
  <c r="J37" i="33"/>
  <c r="I37" i="33"/>
  <c r="J36" i="33"/>
  <c r="I36" i="33"/>
  <c r="J35" i="33"/>
  <c r="I35" i="33"/>
  <c r="J34" i="33"/>
  <c r="I34" i="33"/>
  <c r="J33" i="33"/>
  <c r="I33" i="33"/>
  <c r="J32" i="33"/>
  <c r="I32" i="33"/>
  <c r="J31" i="33"/>
  <c r="I31" i="33"/>
  <c r="J30" i="33"/>
  <c r="I30" i="33"/>
  <c r="J28" i="33"/>
  <c r="I28" i="33"/>
  <c r="J27" i="33"/>
  <c r="I27" i="33"/>
  <c r="J26" i="33"/>
  <c r="I26" i="33"/>
  <c r="J25" i="33"/>
  <c r="I25" i="33"/>
  <c r="J23" i="33"/>
  <c r="I23" i="33"/>
  <c r="J22" i="33"/>
  <c r="I22" i="33"/>
  <c r="J21" i="33"/>
  <c r="I21" i="33"/>
  <c r="J20" i="33"/>
  <c r="I20" i="33"/>
  <c r="J19" i="33"/>
  <c r="I19" i="33"/>
  <c r="J18" i="33"/>
  <c r="I18" i="33"/>
  <c r="J17" i="33"/>
  <c r="I17" i="33"/>
  <c r="J16" i="33"/>
  <c r="I16" i="33"/>
  <c r="J15" i="33"/>
  <c r="I15" i="33"/>
  <c r="J14" i="33"/>
  <c r="I14" i="33"/>
  <c r="J13" i="33"/>
  <c r="I13" i="33"/>
  <c r="J12" i="33"/>
  <c r="I12" i="33"/>
  <c r="J11" i="33"/>
  <c r="I11" i="33"/>
  <c r="J9" i="33"/>
  <c r="I9" i="33"/>
  <c r="J8" i="33"/>
  <c r="I8" i="33"/>
  <c r="J7" i="33"/>
  <c r="I7" i="33"/>
  <c r="AD2467" i="33"/>
  <c r="AD2466" i="33"/>
  <c r="AD2465" i="33"/>
  <c r="AD2464" i="33"/>
  <c r="AD2463" i="33"/>
  <c r="AD2462" i="33"/>
  <c r="AD2461" i="33"/>
  <c r="AD2460" i="33"/>
  <c r="AD2459" i="33"/>
  <c r="AD2458" i="33"/>
  <c r="AD2457" i="33"/>
  <c r="AD2456" i="33"/>
  <c r="AD2455" i="33"/>
  <c r="AD2454" i="33"/>
  <c r="AD2453" i="33"/>
  <c r="AD2452" i="33"/>
  <c r="AD2451" i="33"/>
  <c r="AD2450" i="33"/>
  <c r="AD2449" i="33"/>
  <c r="AD2448" i="33"/>
  <c r="AD2447" i="33"/>
  <c r="AD2446" i="33"/>
  <c r="AD2445" i="33"/>
  <c r="AD2444" i="33"/>
  <c r="AD2443" i="33"/>
  <c r="AD2442" i="33"/>
  <c r="AD2441" i="33"/>
  <c r="AD2439" i="33"/>
  <c r="AD2438" i="33"/>
  <c r="AD2437" i="33"/>
  <c r="AD2436" i="33"/>
  <c r="AD2435" i="33"/>
  <c r="AD2434" i="33"/>
  <c r="AD2433" i="33"/>
  <c r="AD2431" i="33"/>
  <c r="AD2429" i="33"/>
  <c r="AD2428" i="33"/>
  <c r="AD2427" i="33"/>
  <c r="AD2426" i="33"/>
  <c r="AD2425" i="33"/>
  <c r="AD2424" i="33"/>
  <c r="AD2423" i="33"/>
  <c r="AD2422" i="33"/>
  <c r="AD2421" i="33"/>
  <c r="AD2420" i="33"/>
  <c r="AD2419" i="33"/>
  <c r="AD2418" i="33"/>
  <c r="AD2417" i="33"/>
  <c r="AD2416" i="33"/>
  <c r="AD2415" i="33"/>
  <c r="AD2414" i="33"/>
  <c r="AD2411" i="33"/>
  <c r="AD2410" i="33"/>
  <c r="AD2409" i="33"/>
  <c r="AD2408" i="33"/>
  <c r="AD2407" i="33"/>
  <c r="AD2406" i="33"/>
  <c r="AD2405" i="33"/>
  <c r="AD2404" i="33"/>
  <c r="AD2403" i="33"/>
  <c r="AD2402" i="33"/>
  <c r="AD2401" i="33"/>
  <c r="AD2400" i="33"/>
  <c r="AD2399" i="33"/>
  <c r="AD2398" i="33"/>
  <c r="AD2397" i="33"/>
  <c r="AD2396" i="33"/>
  <c r="AD2395" i="33"/>
  <c r="AD2394" i="33"/>
  <c r="AD2393" i="33"/>
  <c r="AD2392" i="33"/>
  <c r="AD2391" i="33"/>
  <c r="AD2390" i="33"/>
  <c r="AD2389" i="33"/>
  <c r="AD2388" i="33"/>
  <c r="AD2387" i="33"/>
  <c r="AD2386" i="33"/>
  <c r="AD2385" i="33"/>
  <c r="AD2384" i="33"/>
  <c r="AD2383" i="33"/>
  <c r="AD2382" i="33"/>
  <c r="AD2381" i="33"/>
  <c r="AD2380" i="33"/>
  <c r="AD2379" i="33"/>
  <c r="AD2378" i="33"/>
  <c r="AD2377" i="33"/>
  <c r="AD2376" i="33"/>
  <c r="AD2375" i="33"/>
  <c r="AD2374" i="33"/>
  <c r="AD2373" i="33"/>
  <c r="AD2372" i="33"/>
  <c r="AD2371" i="33"/>
  <c r="AD2370" i="33"/>
  <c r="AD2369" i="33"/>
  <c r="AD2368" i="33"/>
  <c r="AD2367" i="33"/>
  <c r="AD2366" i="33"/>
  <c r="AD2365" i="33"/>
  <c r="AD2364" i="33"/>
  <c r="AD2363" i="33"/>
  <c r="AD2362" i="33"/>
  <c r="AD2361" i="33"/>
  <c r="AD2360" i="33"/>
  <c r="AD2359" i="33"/>
  <c r="AD2358" i="33"/>
  <c r="AD2357" i="33"/>
  <c r="AD2356" i="33"/>
  <c r="AD2355" i="33"/>
  <c r="AD2354" i="33"/>
  <c r="AD2353" i="33"/>
  <c r="AD2352" i="33"/>
  <c r="AD2351" i="33"/>
  <c r="AD2350" i="33"/>
  <c r="AD2349" i="33"/>
  <c r="AD2348" i="33"/>
  <c r="AD2347" i="33"/>
  <c r="AD2346" i="33"/>
  <c r="AD2345" i="33"/>
  <c r="AD2344" i="33"/>
  <c r="AD2343" i="33"/>
  <c r="AD2342" i="33"/>
  <c r="AD2341" i="33"/>
  <c r="AD2340" i="33"/>
  <c r="AD2339" i="33"/>
  <c r="AD2338" i="33"/>
  <c r="AD2337" i="33"/>
  <c r="AD2336" i="33"/>
  <c r="AD2335" i="33"/>
  <c r="AD2334" i="33"/>
  <c r="AD2333" i="33"/>
  <c r="AD2332" i="33"/>
  <c r="AD2331" i="33"/>
  <c r="AD2330" i="33"/>
  <c r="AD2329" i="33"/>
  <c r="AD2328" i="33"/>
  <c r="AD2327" i="33"/>
  <c r="AD2326" i="33"/>
  <c r="AD2325" i="33"/>
  <c r="AD2324" i="33"/>
  <c r="AD2323" i="33"/>
  <c r="AD2322" i="33"/>
  <c r="AD2321" i="33"/>
  <c r="AD2320" i="33"/>
  <c r="AD2319" i="33"/>
  <c r="AD2318" i="33"/>
  <c r="AD2317" i="33"/>
  <c r="AD2316" i="33"/>
  <c r="AD2315" i="33"/>
  <c r="AD2314" i="33"/>
  <c r="AD2313" i="33"/>
  <c r="AD2312" i="33"/>
  <c r="AD2311" i="33"/>
  <c r="AD2310" i="33"/>
  <c r="AD2307" i="33"/>
  <c r="AD2306" i="33"/>
  <c r="AD2305" i="33"/>
  <c r="AD2303" i="33"/>
  <c r="AD2302" i="33"/>
  <c r="AD2301" i="33"/>
  <c r="AD2300" i="33"/>
  <c r="AD2299" i="33"/>
  <c r="AD2298" i="33"/>
  <c r="AD2297" i="33"/>
  <c r="AD2296" i="33"/>
  <c r="AD2295" i="33"/>
  <c r="AD2294" i="33"/>
  <c r="AD2293" i="33"/>
  <c r="AD2292" i="33"/>
  <c r="AD2290" i="33"/>
  <c r="AD2289" i="33"/>
  <c r="AD2288" i="33"/>
  <c r="AD2287" i="33"/>
  <c r="AD2286" i="33"/>
  <c r="AD2285" i="33"/>
  <c r="AD2284" i="33"/>
  <c r="AD2282" i="33"/>
  <c r="AD2281" i="33"/>
  <c r="AD2280" i="33"/>
  <c r="AD2279" i="33"/>
  <c r="AD2278" i="33"/>
  <c r="AD2277" i="33"/>
  <c r="AD2276" i="33"/>
  <c r="AD2275" i="33"/>
  <c r="AD2274" i="33"/>
  <c r="AD2273" i="33"/>
  <c r="AD2272" i="33"/>
  <c r="AD2271" i="33"/>
  <c r="AD2270" i="33"/>
  <c r="AD2269" i="33"/>
  <c r="AD2268" i="33"/>
  <c r="AD2267" i="33"/>
  <c r="AD2265" i="33"/>
  <c r="AD2264" i="33"/>
  <c r="AD2263" i="33"/>
  <c r="AD2262" i="33"/>
  <c r="AD2261" i="33"/>
  <c r="AD2260" i="33"/>
  <c r="AD2259" i="33"/>
  <c r="AD2258" i="33"/>
  <c r="AD2257" i="33"/>
  <c r="AD2256" i="33"/>
  <c r="AD2255" i="33"/>
  <c r="AD2254" i="33"/>
  <c r="AD2253" i="33"/>
  <c r="AD2252" i="33"/>
  <c r="AD2251" i="33"/>
  <c r="AD2250" i="33"/>
  <c r="AD2249" i="33"/>
  <c r="AD2248" i="33"/>
  <c r="AD2247" i="33"/>
  <c r="AD2246" i="33"/>
  <c r="AD2245" i="33"/>
  <c r="AD2244" i="33"/>
  <c r="AD2243" i="33"/>
  <c r="AD2241" i="33"/>
  <c r="AD2240" i="33"/>
  <c r="AD2239" i="33"/>
  <c r="AD2238" i="33"/>
  <c r="AD2237" i="33"/>
  <c r="AD2236" i="33"/>
  <c r="AD2235" i="33"/>
  <c r="AD2233" i="33"/>
  <c r="AD2232" i="33"/>
  <c r="AD2231" i="33"/>
  <c r="AD2230" i="33"/>
  <c r="AD2229" i="33"/>
  <c r="AD2228" i="33"/>
  <c r="AD2227" i="33"/>
  <c r="AD2226" i="33"/>
  <c r="AD2225" i="33"/>
  <c r="AD2224" i="33"/>
  <c r="AD2223" i="33"/>
  <c r="AD2221" i="33"/>
  <c r="AD2219" i="33"/>
  <c r="AD2218" i="33"/>
  <c r="AD2217" i="33"/>
  <c r="AD2215" i="33"/>
  <c r="AD2214" i="33"/>
  <c r="AD2213" i="33"/>
  <c r="AD2212" i="33"/>
  <c r="AD2211" i="33"/>
  <c r="AD2210" i="33"/>
  <c r="AD2209" i="33"/>
  <c r="AD2208" i="33"/>
  <c r="AD2206" i="33"/>
  <c r="AD2205" i="33"/>
  <c r="AD2204" i="33"/>
  <c r="AD2203" i="33"/>
  <c r="AD2202" i="33"/>
  <c r="AD2201" i="33"/>
  <c r="AD2200" i="33"/>
  <c r="AD2199" i="33"/>
  <c r="AD2198" i="33"/>
  <c r="AD2197" i="33"/>
  <c r="AD2196" i="33"/>
  <c r="AD2195" i="33"/>
  <c r="AD2194" i="33"/>
  <c r="AD2193" i="33"/>
  <c r="AD2192" i="33"/>
  <c r="AD2190" i="33"/>
  <c r="AD2189" i="33"/>
  <c r="AD2188" i="33"/>
  <c r="AD2187" i="33"/>
  <c r="AD2186" i="33"/>
  <c r="AD2185" i="33"/>
  <c r="AD2184" i="33"/>
  <c r="AD2183" i="33"/>
  <c r="AD2182" i="33"/>
  <c r="AD2181" i="33"/>
  <c r="AD2180" i="33"/>
  <c r="AD2179" i="33"/>
  <c r="AD2178" i="33"/>
  <c r="AD2177" i="33"/>
  <c r="AD2176" i="33"/>
  <c r="AD2175" i="33"/>
  <c r="AD2173" i="33"/>
  <c r="AD2171" i="33"/>
  <c r="AD2170" i="33"/>
  <c r="AD2169" i="33"/>
  <c r="AD2168" i="33"/>
  <c r="AD2167" i="33"/>
  <c r="AD2166" i="33"/>
  <c r="AD2165" i="33"/>
  <c r="AD2163" i="33"/>
  <c r="AD2162" i="33"/>
  <c r="AD2161" i="33"/>
  <c r="AD2160" i="33"/>
  <c r="AD2159" i="33"/>
  <c r="AD2157" i="33"/>
  <c r="AD2156" i="33"/>
  <c r="AD2155" i="33"/>
  <c r="AD2154" i="33"/>
  <c r="AD2153" i="33"/>
  <c r="AD2151" i="33"/>
  <c r="AD2150" i="33"/>
  <c r="AD2149" i="33"/>
  <c r="AD2147" i="33"/>
  <c r="AD2146" i="33"/>
  <c r="AD2145" i="33"/>
  <c r="AD2144" i="33"/>
  <c r="AD2143" i="33"/>
  <c r="AD2142" i="33"/>
  <c r="AD2141" i="33"/>
  <c r="AD2140" i="33"/>
  <c r="AD2139" i="33"/>
  <c r="AD2138" i="33"/>
  <c r="AD2137" i="33"/>
  <c r="AD2136" i="33"/>
  <c r="AD2135" i="33"/>
  <c r="AD2134" i="33"/>
  <c r="AD2133" i="33"/>
  <c r="AD2132" i="33"/>
  <c r="AD2131" i="33"/>
  <c r="AD2130" i="33"/>
  <c r="AD2129" i="33"/>
  <c r="AD2128" i="33"/>
  <c r="AD2127" i="33"/>
  <c r="AD2126" i="33"/>
  <c r="AD2125" i="33"/>
  <c r="AD2124" i="33"/>
  <c r="AD2122" i="33"/>
  <c r="AD2121" i="33"/>
  <c r="AD2120" i="33"/>
  <c r="AD2119" i="33"/>
  <c r="AD2118" i="33"/>
  <c r="AD2117" i="33"/>
  <c r="AD2116" i="33"/>
  <c r="AD2114" i="33"/>
  <c r="AD2113" i="33"/>
  <c r="AD2112" i="33"/>
  <c r="AD2111" i="33"/>
  <c r="AD2110" i="33"/>
  <c r="AD2109" i="33"/>
  <c r="AD2108" i="33"/>
  <c r="AD2107" i="33"/>
  <c r="AD2106" i="33"/>
  <c r="AD2105" i="33"/>
  <c r="AD2103" i="33"/>
  <c r="AD2102" i="33"/>
  <c r="AD2101" i="33"/>
  <c r="AD2100" i="33"/>
  <c r="AD2099" i="33"/>
  <c r="AD2098" i="33"/>
  <c r="AD2097" i="33"/>
  <c r="AD2096" i="33"/>
  <c r="AD2095" i="33"/>
  <c r="AD2094" i="33"/>
  <c r="AD2093" i="33"/>
  <c r="AD2092" i="33"/>
  <c r="AD2091" i="33"/>
  <c r="AD2090" i="33"/>
  <c r="AD2089" i="33"/>
  <c r="AD2088" i="33"/>
  <c r="AD2087" i="33"/>
  <c r="AD2086" i="33"/>
  <c r="AD2085" i="33"/>
  <c r="AD2084" i="33"/>
  <c r="AD2083" i="33"/>
  <c r="AD2082" i="33"/>
  <c r="AD2081" i="33"/>
  <c r="AD2080" i="33"/>
  <c r="AD2078" i="33"/>
  <c r="AD2076" i="33"/>
  <c r="AD2075" i="33"/>
  <c r="AD2073" i="33"/>
  <c r="AD2072" i="33"/>
  <c r="AD2071" i="33"/>
  <c r="AD2070" i="33"/>
  <c r="AD2069" i="33"/>
  <c r="AD2068" i="33"/>
  <c r="AD2067" i="33"/>
  <c r="AD2066" i="33"/>
  <c r="AD2065" i="33"/>
  <c r="AD2064" i="33"/>
  <c r="AD2062" i="33"/>
  <c r="AD2061" i="33"/>
  <c r="AD2060" i="33"/>
  <c r="AD2059" i="33"/>
  <c r="AD2058" i="33"/>
  <c r="AD2056" i="33"/>
  <c r="AD2055" i="33"/>
  <c r="AD2052" i="33"/>
  <c r="AD2051" i="33"/>
  <c r="AD2050" i="33"/>
  <c r="AD2049" i="33"/>
  <c r="AD2048" i="33"/>
  <c r="AD2047" i="33"/>
  <c r="AD2046" i="33"/>
  <c r="AD2045" i="33"/>
  <c r="AD2044" i="33"/>
  <c r="AD2043" i="33"/>
  <c r="AD2042" i="33"/>
  <c r="AD2041" i="33"/>
  <c r="AD2040" i="33"/>
  <c r="AD2039" i="33"/>
  <c r="AD2038" i="33"/>
  <c r="AD2037" i="33"/>
  <c r="AD2036" i="33"/>
  <c r="AD2035" i="33"/>
  <c r="AD2034" i="33"/>
  <c r="AD2032" i="33"/>
  <c r="AD2031" i="33"/>
  <c r="AD2030" i="33"/>
  <c r="AD2029" i="33"/>
  <c r="AD2028" i="33"/>
  <c r="AD2027" i="33"/>
  <c r="AD2026" i="33"/>
  <c r="AD2025" i="33"/>
  <c r="AD2024" i="33"/>
  <c r="AD2023" i="33"/>
  <c r="AD2022" i="33"/>
  <c r="AD2021" i="33"/>
  <c r="AD2020" i="33"/>
  <c r="AD2019" i="33"/>
  <c r="AD2018" i="33"/>
  <c r="AD2017" i="33"/>
  <c r="AD2016" i="33"/>
  <c r="AD2015" i="33"/>
  <c r="AD2014" i="33"/>
  <c r="AD2013" i="33"/>
  <c r="AD2012" i="33"/>
  <c r="AD2011" i="33"/>
  <c r="AD2010" i="33"/>
  <c r="AD2008" i="33"/>
  <c r="AD2007" i="33"/>
  <c r="AD2006" i="33"/>
  <c r="AD2005" i="33"/>
  <c r="AD2004" i="33"/>
  <c r="AD2003" i="33"/>
  <c r="AD2002" i="33"/>
  <c r="AD2001" i="33"/>
  <c r="AD2000" i="33"/>
  <c r="AD1999" i="33"/>
  <c r="AD1998" i="33"/>
  <c r="AD1997" i="33"/>
  <c r="AD1996" i="33"/>
  <c r="AD1995" i="33"/>
  <c r="AD1993" i="33"/>
  <c r="AD1992" i="33"/>
  <c r="AD1991" i="33"/>
  <c r="AD1990" i="33"/>
  <c r="AD1989" i="33"/>
  <c r="AD1988" i="33"/>
  <c r="AD1987" i="33"/>
  <c r="AD1986" i="33"/>
  <c r="AD1985" i="33"/>
  <c r="AD1984" i="33"/>
  <c r="AD1983" i="33"/>
  <c r="AD1982" i="33"/>
  <c r="AD1980" i="33"/>
  <c r="AD1979" i="33"/>
  <c r="AD1978" i="33"/>
  <c r="AD1977" i="33"/>
  <c r="AD1976" i="33"/>
  <c r="AD1975" i="33"/>
  <c r="AD1974" i="33"/>
  <c r="AD1973" i="33"/>
  <c r="AD1972" i="33"/>
  <c r="AD1971" i="33"/>
  <c r="AD1970" i="33"/>
  <c r="AD1969" i="33"/>
  <c r="AD1967" i="33"/>
  <c r="AD1966" i="33"/>
  <c r="AD1965" i="33"/>
  <c r="AD1963" i="33"/>
  <c r="AD1962" i="33"/>
  <c r="AD1961" i="33"/>
  <c r="AD1960" i="33"/>
  <c r="AD1959" i="33"/>
  <c r="AD1958" i="33"/>
  <c r="AD1957" i="33"/>
  <c r="AD1956" i="33"/>
  <c r="AD1955" i="33"/>
  <c r="AD1954" i="33"/>
  <c r="AD1953" i="33"/>
  <c r="AD1952" i="33"/>
  <c r="AD1951" i="33"/>
  <c r="AD1950" i="33"/>
  <c r="AD1949" i="33"/>
  <c r="AD1948" i="33"/>
  <c r="AD1947" i="33"/>
  <c r="AD1945" i="33"/>
  <c r="AD1944" i="33"/>
  <c r="AD1943" i="33"/>
  <c r="AD1941" i="33"/>
  <c r="AD1940" i="33"/>
  <c r="AD1939" i="33"/>
  <c r="AD1938" i="33"/>
  <c r="AD1937" i="33"/>
  <c r="AD1936" i="33"/>
  <c r="AD1935" i="33"/>
  <c r="AD1934" i="33"/>
  <c r="AD1933" i="33"/>
  <c r="AD1932" i="33"/>
  <c r="AD1931" i="33"/>
  <c r="AD1930" i="33"/>
  <c r="AD1929" i="33"/>
  <c r="AD1928" i="33"/>
  <c r="AD1927" i="33"/>
  <c r="AD1926" i="33"/>
  <c r="AD1925" i="33"/>
  <c r="AD1924" i="33"/>
  <c r="AD1923" i="33"/>
  <c r="AD1922" i="33"/>
  <c r="AD1921" i="33"/>
  <c r="AD1920" i="33"/>
  <c r="AD1919" i="33"/>
  <c r="AD1918" i="33"/>
  <c r="AD1916" i="33"/>
  <c r="AD1915" i="33"/>
  <c r="AD1914" i="33"/>
  <c r="AD1913" i="33"/>
  <c r="AD1912" i="33"/>
  <c r="AD1910" i="33"/>
  <c r="AD1909" i="33"/>
  <c r="AD1908" i="33"/>
  <c r="AD1907" i="33"/>
  <c r="AD1906" i="33"/>
  <c r="AD1905" i="33"/>
  <c r="AD1904" i="33"/>
  <c r="AD1903" i="33"/>
  <c r="AD1901" i="33"/>
  <c r="AD1900" i="33"/>
  <c r="AD1899" i="33"/>
  <c r="AD1897" i="33"/>
  <c r="AD1896" i="33"/>
  <c r="AD1895" i="33"/>
  <c r="AD1894" i="33"/>
  <c r="AD1893" i="33"/>
  <c r="AD1892" i="33"/>
  <c r="AD1891" i="33"/>
  <c r="AD1890" i="33"/>
  <c r="AD1889" i="33"/>
  <c r="AD1888" i="33"/>
  <c r="AD1887" i="33"/>
  <c r="AD1886" i="33"/>
  <c r="AD1885" i="33"/>
  <c r="AD1884" i="33"/>
  <c r="AD1883" i="33"/>
  <c r="AD1882" i="33"/>
  <c r="AD1881" i="33"/>
  <c r="AD1879" i="33"/>
  <c r="AD1878" i="33"/>
  <c r="AD1877" i="33"/>
  <c r="AD1875" i="33"/>
  <c r="AD1874" i="33"/>
  <c r="AD1873" i="33"/>
  <c r="AD1872" i="33"/>
  <c r="AD1871" i="33"/>
  <c r="AD1870" i="33"/>
  <c r="AD1869" i="33"/>
  <c r="AD1868" i="33"/>
  <c r="AD1867" i="33"/>
  <c r="AD1866" i="33"/>
  <c r="AD1865" i="33"/>
  <c r="AD1864" i="33"/>
  <c r="AD1863" i="33"/>
  <c r="AD1862" i="33"/>
  <c r="AD1861" i="33"/>
  <c r="AD1860" i="33"/>
  <c r="AD1859" i="33"/>
  <c r="AD1858" i="33"/>
  <c r="AD1857" i="33"/>
  <c r="AD1856" i="33"/>
  <c r="AD1855" i="33"/>
  <c r="AD1854" i="33"/>
  <c r="AD1853" i="33"/>
  <c r="AD1852" i="33"/>
  <c r="AD1851" i="33"/>
  <c r="AD1849" i="33"/>
  <c r="AD1848" i="33"/>
  <c r="AD1847" i="33"/>
  <c r="AD1846" i="33"/>
  <c r="AD1845" i="33"/>
  <c r="AD1844" i="33"/>
  <c r="AD1843" i="33"/>
  <c r="AD1842" i="33"/>
  <c r="AD1841" i="33"/>
  <c r="AD1840" i="33"/>
  <c r="AD1839" i="33"/>
  <c r="AD1838" i="33"/>
  <c r="AD1837" i="33"/>
  <c r="AD1835" i="33"/>
  <c r="AD1834" i="33"/>
  <c r="AD1833" i="33"/>
  <c r="AD1832" i="33"/>
  <c r="AD1831" i="33"/>
  <c r="AD1830" i="33"/>
  <c r="AD1829" i="33"/>
  <c r="AD1828" i="33"/>
  <c r="AD1826" i="33"/>
  <c r="AD1825" i="33"/>
  <c r="AD1824" i="33"/>
  <c r="AD1823" i="33"/>
  <c r="AD1822" i="33"/>
  <c r="AD1821" i="33"/>
  <c r="AD1820" i="33"/>
  <c r="AD1818" i="33"/>
  <c r="AD1817" i="33"/>
  <c r="AD1816" i="33"/>
  <c r="AD1815" i="33"/>
  <c r="AD1814" i="33"/>
  <c r="AD1813" i="33"/>
  <c r="AD1812" i="33"/>
  <c r="AD1811" i="33"/>
  <c r="AD1810" i="33"/>
  <c r="AD1809" i="33"/>
  <c r="AD1808" i="33"/>
  <c r="AD1807" i="33"/>
  <c r="AD1806" i="33"/>
  <c r="AD1805" i="33"/>
  <c r="AD1804" i="33"/>
  <c r="AD1803" i="33"/>
  <c r="AD1802" i="33"/>
  <c r="AD1800" i="33"/>
  <c r="AD1799" i="33"/>
  <c r="AD1798" i="33"/>
  <c r="AD1796" i="33"/>
  <c r="AD1795" i="33"/>
  <c r="AD1794" i="33"/>
  <c r="AD1793" i="33"/>
  <c r="AD1792" i="33"/>
  <c r="AD1791" i="33"/>
  <c r="AD1790" i="33"/>
  <c r="AD1789" i="33"/>
  <c r="AD1788" i="33"/>
  <c r="AD1787" i="33"/>
  <c r="AD1786" i="33"/>
  <c r="AD1785" i="33"/>
  <c r="AD1784" i="33"/>
  <c r="AD1783" i="33"/>
  <c r="AD1782" i="33"/>
  <c r="AD1781" i="33"/>
  <c r="AD1780" i="33"/>
  <c r="AD1779" i="33"/>
  <c r="AD1778" i="33"/>
  <c r="AD1777" i="33"/>
  <c r="AD1776" i="33"/>
  <c r="AD1775" i="33"/>
  <c r="AD1774" i="33"/>
  <c r="AD1773" i="33"/>
  <c r="AD1772" i="33"/>
  <c r="AD1770" i="33"/>
  <c r="AD1769" i="33"/>
  <c r="AD1768" i="33"/>
  <c r="AD1767" i="33"/>
  <c r="AD1766" i="33"/>
  <c r="AD1765" i="33"/>
  <c r="AD1764" i="33"/>
  <c r="AD1763" i="33"/>
  <c r="AD1762" i="33"/>
  <c r="AD1761" i="33"/>
  <c r="AD1760" i="33"/>
  <c r="AD1759" i="33"/>
  <c r="AD1758" i="33"/>
  <c r="AD1756" i="33"/>
  <c r="AD1755" i="33"/>
  <c r="AD1754" i="33"/>
  <c r="AD1753" i="33"/>
  <c r="AD1752" i="33"/>
  <c r="AD1751" i="33"/>
  <c r="AD1750" i="33"/>
  <c r="AD1749" i="33"/>
  <c r="AD1746" i="33"/>
  <c r="AD1745" i="33"/>
  <c r="AD1744" i="33"/>
  <c r="AD1743" i="33"/>
  <c r="AD1741" i="33"/>
  <c r="AD1740" i="33"/>
  <c r="AD1739" i="33"/>
  <c r="AD1738" i="33"/>
  <c r="AD1737" i="33"/>
  <c r="AD1736" i="33"/>
  <c r="AD1735" i="33"/>
  <c r="AD1734" i="33"/>
  <c r="AD1733" i="33"/>
  <c r="AD1731" i="33"/>
  <c r="AD1730" i="33"/>
  <c r="AD1729" i="33"/>
  <c r="AD1728" i="33"/>
  <c r="AD1727" i="33"/>
  <c r="AD1726" i="33"/>
  <c r="AD1724" i="33"/>
  <c r="AD1723" i="33"/>
  <c r="AD1722" i="33"/>
  <c r="AD1721" i="33"/>
  <c r="AD1720" i="33"/>
  <c r="AD1719" i="33"/>
  <c r="AD1718" i="33"/>
  <c r="AD1717" i="33"/>
  <c r="AD1716" i="33"/>
  <c r="AD1715" i="33"/>
  <c r="AD1714" i="33"/>
  <c r="AD1713" i="33"/>
  <c r="AD1712" i="33"/>
  <c r="AD1711" i="33"/>
  <c r="AD1710" i="33"/>
  <c r="AD1709" i="33"/>
  <c r="AD1708" i="33"/>
  <c r="AD1707" i="33"/>
  <c r="AD1706" i="33"/>
  <c r="AD1705" i="33"/>
  <c r="AD1704" i="33"/>
  <c r="AD1703" i="33"/>
  <c r="AD1702" i="33"/>
  <c r="AD1701" i="33"/>
  <c r="AD1700" i="33"/>
  <c r="AD1699" i="33"/>
  <c r="AD1698" i="33"/>
  <c r="AD1697" i="33"/>
  <c r="AD1696" i="33"/>
  <c r="AD1695" i="33"/>
  <c r="AD1694" i="33"/>
  <c r="AD1693" i="33"/>
  <c r="AD1692" i="33"/>
  <c r="AD1691" i="33"/>
  <c r="AD1689" i="33"/>
  <c r="AD1688" i="33"/>
  <c r="AD1687" i="33"/>
  <c r="AD1686" i="33"/>
  <c r="AD1684" i="33"/>
  <c r="AD1683" i="33"/>
  <c r="AD1682" i="33"/>
  <c r="AD1681" i="33"/>
  <c r="AD1680" i="33"/>
  <c r="AD1679" i="33"/>
  <c r="AD1678" i="33"/>
  <c r="AD1677" i="33"/>
  <c r="AD1676" i="33"/>
  <c r="AD1675" i="33"/>
  <c r="AD1673" i="33"/>
  <c r="AD1672" i="33"/>
  <c r="AD1671" i="33"/>
  <c r="AD1669" i="33"/>
  <c r="AD1668" i="33"/>
  <c r="AD1667" i="33"/>
  <c r="AD1666" i="33"/>
  <c r="AD1663" i="33"/>
  <c r="AD1662" i="33"/>
  <c r="AD1661" i="33"/>
  <c r="AD1660" i="33"/>
  <c r="AD1659" i="33"/>
  <c r="AD1658" i="33"/>
  <c r="AD1657" i="33"/>
  <c r="AD1656" i="33"/>
  <c r="AD1654" i="33"/>
  <c r="AD1653" i="33"/>
  <c r="AD1652" i="33"/>
  <c r="AD1651" i="33"/>
  <c r="AD1650" i="33"/>
  <c r="AD1649" i="33"/>
  <c r="AD1647" i="33"/>
  <c r="AD1646" i="33"/>
  <c r="AD1645" i="33"/>
  <c r="AD1643" i="33"/>
  <c r="AD1642" i="33"/>
  <c r="AD1640" i="33"/>
  <c r="AD1639" i="33"/>
  <c r="AD1638" i="33"/>
  <c r="AD1637" i="33"/>
  <c r="AD1636" i="33"/>
  <c r="AD1635" i="33"/>
  <c r="AD1632" i="33"/>
  <c r="AD1631" i="33"/>
  <c r="AD1630" i="33"/>
  <c r="AD1629" i="33"/>
  <c r="AD1628" i="33"/>
  <c r="AD1627" i="33"/>
  <c r="AD1626" i="33"/>
  <c r="AD1623" i="33"/>
  <c r="AD1622" i="33"/>
  <c r="AD1621" i="33"/>
  <c r="AD1620" i="33"/>
  <c r="AD1619" i="33"/>
  <c r="AD1618" i="33"/>
  <c r="AD1617" i="33"/>
  <c r="AD1616" i="33"/>
  <c r="AD1615" i="33"/>
  <c r="AD1614" i="33"/>
  <c r="AD1613" i="33"/>
  <c r="AD1612" i="33"/>
  <c r="AD1611" i="33"/>
  <c r="AD1610" i="33"/>
  <c r="AD1609" i="33"/>
  <c r="AD1608" i="33"/>
  <c r="AD1607" i="33"/>
  <c r="AD1606" i="33"/>
  <c r="AD1605" i="33"/>
  <c r="AD1604" i="33"/>
  <c r="AD1603" i="33"/>
  <c r="AD1602" i="33"/>
  <c r="AD1601" i="33"/>
  <c r="AD1600" i="33"/>
  <c r="AD1599" i="33"/>
  <c r="AD1598" i="33"/>
  <c r="AD1597" i="33"/>
  <c r="AD1596" i="33"/>
  <c r="AD1595" i="33"/>
  <c r="AD1594" i="33"/>
  <c r="AD1593" i="33"/>
  <c r="AD1592" i="33"/>
  <c r="AD1591" i="33"/>
  <c r="AD1590" i="33"/>
  <c r="AD1589" i="33"/>
  <c r="AD1588" i="33"/>
  <c r="AD1587" i="33"/>
  <c r="AD1586" i="33"/>
  <c r="AD1585" i="33"/>
  <c r="AD1584" i="33"/>
  <c r="AD1583" i="33"/>
  <c r="AD1582" i="33"/>
  <c r="AD1581" i="33"/>
  <c r="AD1580" i="33"/>
  <c r="AD1579" i="33"/>
  <c r="AD1578" i="33"/>
  <c r="AD1577" i="33"/>
  <c r="AD1576" i="33"/>
  <c r="AD1575" i="33"/>
  <c r="AD1574" i="33"/>
  <c r="AD1573" i="33"/>
  <c r="AD1571" i="33"/>
  <c r="AD1570" i="33"/>
  <c r="AD1569" i="33"/>
  <c r="AD1568" i="33"/>
  <c r="AD1567" i="33"/>
  <c r="AD1566" i="33"/>
  <c r="AD1565" i="33"/>
  <c r="AD1564" i="33"/>
  <c r="AD1563" i="33"/>
  <c r="AD1562" i="33"/>
  <c r="AD1561" i="33"/>
  <c r="AD1560" i="33"/>
  <c r="AD1559" i="33"/>
  <c r="AD1558" i="33"/>
  <c r="AD1557" i="33"/>
  <c r="AD1556" i="33"/>
  <c r="AD1555" i="33"/>
  <c r="AD1554" i="33"/>
  <c r="AD1553" i="33"/>
  <c r="AD1552" i="33"/>
  <c r="AD1551" i="33"/>
  <c r="AD1550" i="33"/>
  <c r="AD1549" i="33"/>
  <c r="AD1548" i="33"/>
  <c r="AD1547" i="33"/>
  <c r="AD1546" i="33"/>
  <c r="AD1545" i="33"/>
  <c r="AD1544" i="33"/>
  <c r="AD1543" i="33"/>
  <c r="AD1542" i="33"/>
  <c r="AD1540" i="33"/>
  <c r="AD1539" i="33"/>
  <c r="AD1538" i="33"/>
  <c r="AD1537" i="33"/>
  <c r="AD1536" i="33"/>
  <c r="AD1535" i="33"/>
  <c r="AD1534" i="33"/>
  <c r="AD1533" i="33"/>
  <c r="AD1532" i="33"/>
  <c r="AD1531" i="33"/>
  <c r="AD1530" i="33"/>
  <c r="AD1529" i="33"/>
  <c r="AD1528" i="33"/>
  <c r="AD1527" i="33"/>
  <c r="AD1526" i="33"/>
  <c r="AD1525" i="33"/>
  <c r="AD1524" i="33"/>
  <c r="AD1523" i="33"/>
  <c r="AD1522" i="33"/>
  <c r="AD1521" i="33"/>
  <c r="AD1520" i="33"/>
  <c r="AD1519" i="33"/>
  <c r="AD1518" i="33"/>
  <c r="AD1517" i="33"/>
  <c r="AD1516" i="33"/>
  <c r="AD1515" i="33"/>
  <c r="AD1514" i="33"/>
  <c r="AD1513" i="33"/>
  <c r="AD1512" i="33"/>
  <c r="AD1511" i="33"/>
  <c r="AD1510" i="33"/>
  <c r="AD1509" i="33"/>
  <c r="AD1507" i="33"/>
  <c r="AD1506" i="33"/>
  <c r="AD1505" i="33"/>
  <c r="AD1504" i="33"/>
  <c r="AD1503" i="33"/>
  <c r="AD1502" i="33"/>
  <c r="AD1501" i="33"/>
  <c r="AD1500" i="33"/>
  <c r="AD1499" i="33"/>
  <c r="AD1498" i="33"/>
  <c r="AD1497" i="33"/>
  <c r="AD1496" i="33"/>
  <c r="AD1495" i="33"/>
  <c r="AD1492" i="33"/>
  <c r="AD1491" i="33"/>
  <c r="AD1490" i="33"/>
  <c r="AD1489" i="33"/>
  <c r="AD1488" i="33"/>
  <c r="AD1487" i="33"/>
  <c r="AD1486" i="33"/>
  <c r="AD1485" i="33"/>
  <c r="AD1484" i="33"/>
  <c r="AD1483" i="33"/>
  <c r="AD1482" i="33"/>
  <c r="AD1481" i="33"/>
  <c r="AD1480" i="33"/>
  <c r="AD1479" i="33"/>
  <c r="AD1478" i="33"/>
  <c r="AD1477" i="33"/>
  <c r="AD1476" i="33"/>
  <c r="AD1475" i="33"/>
  <c r="AD1474" i="33"/>
  <c r="AD1473" i="33"/>
  <c r="AD1472" i="33"/>
  <c r="AD1471" i="33"/>
  <c r="AD1470" i="33"/>
  <c r="AD1469" i="33"/>
  <c r="AD1468" i="33"/>
  <c r="AD1467" i="33"/>
  <c r="AD1466" i="33"/>
  <c r="AD1465" i="33"/>
  <c r="AD1464" i="33"/>
  <c r="AD1463" i="33"/>
  <c r="AD1462" i="33"/>
  <c r="AD1461" i="33"/>
  <c r="AD1460" i="33"/>
  <c r="AD1459" i="33"/>
  <c r="AD1458" i="33"/>
  <c r="AD1457" i="33"/>
  <c r="AD1456" i="33"/>
  <c r="AD1455" i="33"/>
  <c r="AD1454" i="33"/>
  <c r="AD1453" i="33"/>
  <c r="AD1452" i="33"/>
  <c r="AD1451" i="33"/>
  <c r="AD1450" i="33"/>
  <c r="AD1449" i="33"/>
  <c r="AD1448" i="33"/>
  <c r="AD1447" i="33"/>
  <c r="AD1446" i="33"/>
  <c r="AD1445" i="33"/>
  <c r="AD1444" i="33"/>
  <c r="AD1443" i="33"/>
  <c r="AD1442" i="33"/>
  <c r="AD1441" i="33"/>
  <c r="AD1440" i="33"/>
  <c r="AD1439" i="33"/>
  <c r="AD1438" i="33"/>
  <c r="AD1437" i="33"/>
  <c r="AD1436" i="33"/>
  <c r="AD1435" i="33"/>
  <c r="AD1434" i="33"/>
  <c r="AD1433" i="33"/>
  <c r="AD1432" i="33"/>
  <c r="AD1431" i="33"/>
  <c r="AD1430" i="33"/>
  <c r="AD1429" i="33"/>
  <c r="AD1428" i="33"/>
  <c r="AD1427" i="33"/>
  <c r="AD1426" i="33"/>
  <c r="AD1425" i="33"/>
  <c r="AD1424" i="33"/>
  <c r="AD1423" i="33"/>
  <c r="AD1422" i="33"/>
  <c r="AD1421" i="33"/>
  <c r="AD1420" i="33"/>
  <c r="AD1419" i="33"/>
  <c r="AD1418" i="33"/>
  <c r="AD1417" i="33"/>
  <c r="AD1416" i="33"/>
  <c r="AD1415" i="33"/>
  <c r="AD1414" i="33"/>
  <c r="AD1413" i="33"/>
  <c r="AD1412" i="33"/>
  <c r="AD1411" i="33"/>
  <c r="AD1410" i="33"/>
  <c r="AD1409" i="33"/>
  <c r="AD1408" i="33"/>
  <c r="AD1407" i="33"/>
  <c r="AD1406" i="33"/>
  <c r="AD1405" i="33"/>
  <c r="AD1404" i="33"/>
  <c r="AD1403" i="33"/>
  <c r="AD1402" i="33"/>
  <c r="AD1401" i="33"/>
  <c r="AD1400" i="33"/>
  <c r="AD1399" i="33"/>
  <c r="AD1398" i="33"/>
  <c r="AD1397" i="33"/>
  <c r="AD1396" i="33"/>
  <c r="AD1395" i="33"/>
  <c r="AD1394" i="33"/>
  <c r="AD1393" i="33"/>
  <c r="AD1392" i="33"/>
  <c r="AD1391" i="33"/>
  <c r="AD1390" i="33"/>
  <c r="AD1389" i="33"/>
  <c r="AD1388" i="33"/>
  <c r="AD1387" i="33"/>
  <c r="AD1386" i="33"/>
  <c r="AD1385" i="33"/>
  <c r="AD1384" i="33"/>
  <c r="AD1383" i="33"/>
  <c r="AD1382" i="33"/>
  <c r="AD1381" i="33"/>
  <c r="AD1380" i="33"/>
  <c r="AD1379" i="33"/>
  <c r="AD1378" i="33"/>
  <c r="AD1377" i="33"/>
  <c r="AD1376" i="33"/>
  <c r="AD1375" i="33"/>
  <c r="AD1374" i="33"/>
  <c r="AD1373" i="33"/>
  <c r="AD1372" i="33"/>
  <c r="AD1371" i="33"/>
  <c r="AD1370" i="33"/>
  <c r="AD1369" i="33"/>
  <c r="AD1368" i="33"/>
  <c r="AD1367" i="33"/>
  <c r="AD1366" i="33"/>
  <c r="AD1365" i="33"/>
  <c r="AD1364" i="33"/>
  <c r="AD1363" i="33"/>
  <c r="AD1362" i="33"/>
  <c r="AD1361" i="33"/>
  <c r="AD1360" i="33"/>
  <c r="AD1359" i="33"/>
  <c r="AD1358" i="33"/>
  <c r="AD1357" i="33"/>
  <c r="AD1356" i="33"/>
  <c r="AD1355" i="33"/>
  <c r="AD1354" i="33"/>
  <c r="AD1353" i="33"/>
  <c r="AD1352" i="33"/>
  <c r="AD1351" i="33"/>
  <c r="AD1350" i="33"/>
  <c r="AD1349" i="33"/>
  <c r="AD1348" i="33"/>
  <c r="AD1347" i="33"/>
  <c r="AD1346" i="33"/>
  <c r="AD1345" i="33"/>
  <c r="AD1344" i="33"/>
  <c r="AD1343" i="33"/>
  <c r="AD1342" i="33"/>
  <c r="AD1341" i="33"/>
  <c r="AD1340" i="33"/>
  <c r="AD1339" i="33"/>
  <c r="AD1338" i="33"/>
  <c r="AD1337" i="33"/>
  <c r="AD1336" i="33"/>
  <c r="AD1335" i="33"/>
  <c r="AD1334" i="33"/>
  <c r="AD1333" i="33"/>
  <c r="AD1332" i="33"/>
  <c r="AD1331" i="33"/>
  <c r="AD1330" i="33"/>
  <c r="AD1329" i="33"/>
  <c r="AD1328" i="33"/>
  <c r="AD1327" i="33"/>
  <c r="AD1326" i="33"/>
  <c r="AD1325" i="33"/>
  <c r="AD1324" i="33"/>
  <c r="AD1323" i="33"/>
  <c r="AD1322" i="33"/>
  <c r="AD1321" i="33"/>
  <c r="AD1320" i="33"/>
  <c r="AD1319" i="33"/>
  <c r="AD1318" i="33"/>
  <c r="AD1317" i="33"/>
  <c r="AD1316" i="33"/>
  <c r="AD1315" i="33"/>
  <c r="AD1314" i="33"/>
  <c r="AD1313" i="33"/>
  <c r="AD1312" i="33"/>
  <c r="AD1311" i="33"/>
  <c r="AD1310" i="33"/>
  <c r="AD1309" i="33"/>
  <c r="AD1308" i="33"/>
  <c r="AD1307" i="33"/>
  <c r="AD1306" i="33"/>
  <c r="AD1305" i="33"/>
  <c r="AD1304" i="33"/>
  <c r="AD1303" i="33"/>
  <c r="AD1302" i="33"/>
  <c r="AD1301" i="33"/>
  <c r="AD1298" i="33"/>
  <c r="AD1297" i="33"/>
  <c r="AD1296" i="33"/>
  <c r="AD1295" i="33"/>
  <c r="AD1294" i="33"/>
  <c r="AD1293" i="33"/>
  <c r="AD1292" i="33"/>
  <c r="AD1291" i="33"/>
  <c r="AD1290" i="33"/>
  <c r="AD1289" i="33"/>
  <c r="AD1288" i="33"/>
  <c r="AD1287" i="33"/>
  <c r="AD1286" i="33"/>
  <c r="AD1285" i="33"/>
  <c r="AD1284" i="33"/>
  <c r="AD1283" i="33"/>
  <c r="AD1282" i="33"/>
  <c r="AD1281" i="33"/>
  <c r="AD1280" i="33"/>
  <c r="AD1279" i="33"/>
  <c r="AD1278" i="33"/>
  <c r="AD1277" i="33"/>
  <c r="AD1276" i="33"/>
  <c r="AD1275" i="33"/>
  <c r="AD1274" i="33"/>
  <c r="AD1273" i="33"/>
  <c r="AD1272" i="33"/>
  <c r="AD1271" i="33"/>
  <c r="AD1270" i="33"/>
  <c r="AD1269" i="33"/>
  <c r="AD1268" i="33"/>
  <c r="AD1266" i="33"/>
  <c r="AD1265" i="33"/>
  <c r="AD1264" i="33"/>
  <c r="AD1263" i="33"/>
  <c r="AD1262" i="33"/>
  <c r="AD1261" i="33"/>
  <c r="AD1260" i="33"/>
  <c r="AD1259" i="33"/>
  <c r="AD1258" i="33"/>
  <c r="AD1257" i="33"/>
  <c r="AD1256" i="33"/>
  <c r="AD1255" i="33"/>
  <c r="AD1254" i="33"/>
  <c r="AD1253" i="33"/>
  <c r="AD1252" i="33"/>
  <c r="AD1251" i="33"/>
  <c r="AD1250" i="33"/>
  <c r="AD1249" i="33"/>
  <c r="AD1248" i="33"/>
  <c r="AD1247" i="33"/>
  <c r="AD1246" i="33"/>
  <c r="AD1245" i="33"/>
  <c r="AD1244" i="33"/>
  <c r="AD1243" i="33"/>
  <c r="AD1242" i="33"/>
  <c r="AD1241" i="33"/>
  <c r="AD1240" i="33"/>
  <c r="AD1239" i="33"/>
  <c r="AD1238" i="33"/>
  <c r="AD1237" i="33"/>
  <c r="AD1236" i="33"/>
  <c r="AD1234" i="33"/>
  <c r="AD1233" i="33"/>
  <c r="AD1231" i="33"/>
  <c r="AD1230" i="33"/>
  <c r="AD1229" i="33"/>
  <c r="AD1228" i="33"/>
  <c r="AD1227" i="33"/>
  <c r="AD1226" i="33"/>
  <c r="AD1225" i="33"/>
  <c r="AD1222" i="33"/>
  <c r="AD1221" i="33"/>
  <c r="AD1220" i="33"/>
  <c r="AD1219" i="33"/>
  <c r="AD1218" i="33"/>
  <c r="AD1217" i="33"/>
  <c r="AD1216" i="33"/>
  <c r="AD1215" i="33"/>
  <c r="AD1214" i="33"/>
  <c r="AD1213" i="33"/>
  <c r="AD1212" i="33"/>
  <c r="AD1211" i="33"/>
  <c r="AD1210" i="33"/>
  <c r="AD1209" i="33"/>
  <c r="AD1208" i="33"/>
  <c r="AD1207" i="33"/>
  <c r="AD1205" i="33"/>
  <c r="AD1204" i="33"/>
  <c r="AD1203" i="33"/>
  <c r="AD1202" i="33"/>
  <c r="AD1201" i="33"/>
  <c r="AD1200" i="33"/>
  <c r="AD1199" i="33"/>
  <c r="AD1198" i="33"/>
  <c r="AD1197" i="33"/>
  <c r="AD1196" i="33"/>
  <c r="AD1194" i="33"/>
  <c r="AD1193" i="33"/>
  <c r="AD1192" i="33"/>
  <c r="AD1191" i="33"/>
  <c r="AD1190" i="33"/>
  <c r="AD1189" i="33"/>
  <c r="AD1188" i="33"/>
  <c r="AD1187" i="33"/>
  <c r="AD1186" i="33"/>
  <c r="AD1185" i="33"/>
  <c r="AD1184" i="33"/>
  <c r="AD1183" i="33"/>
  <c r="AD1182" i="33"/>
  <c r="AD1181" i="33"/>
  <c r="AD1180" i="33"/>
  <c r="AD1179" i="33"/>
  <c r="AD1178" i="33"/>
  <c r="AD1177" i="33"/>
  <c r="AD1176" i="33"/>
  <c r="AD1175" i="33"/>
  <c r="AD1174" i="33"/>
  <c r="AD1173" i="33"/>
  <c r="AD1172" i="33"/>
  <c r="AD1171" i="33"/>
  <c r="AD1170" i="33"/>
  <c r="AD1169" i="33"/>
  <c r="AD1168" i="33"/>
  <c r="AD1167" i="33"/>
  <c r="AD1166" i="33"/>
  <c r="AD1165" i="33"/>
  <c r="AD1163" i="33"/>
  <c r="AD1162" i="33"/>
  <c r="AD1161" i="33"/>
  <c r="AD1160" i="33"/>
  <c r="AD1159" i="33"/>
  <c r="AD1158" i="33"/>
  <c r="AD1157" i="33"/>
  <c r="AD1156" i="33"/>
  <c r="AD1155" i="33"/>
  <c r="AD1154" i="33"/>
  <c r="AD1153" i="33"/>
  <c r="AD1152" i="33"/>
  <c r="AD1151" i="33"/>
  <c r="AD1150" i="33"/>
  <c r="AD1149" i="33"/>
  <c r="AD1148" i="33"/>
  <c r="AD1147" i="33"/>
  <c r="AD1146" i="33"/>
  <c r="AD1145" i="33"/>
  <c r="AD1144" i="33"/>
  <c r="AD1143" i="33"/>
  <c r="AD1142" i="33"/>
  <c r="AD1141" i="33"/>
  <c r="AD1140" i="33"/>
  <c r="AD1139" i="33"/>
  <c r="AD1138" i="33"/>
  <c r="AD1137" i="33"/>
  <c r="AD1136" i="33"/>
  <c r="AD1135" i="33"/>
  <c r="AD1134" i="33"/>
  <c r="AD1133" i="33"/>
  <c r="AD1131" i="33"/>
  <c r="AD1130" i="33"/>
  <c r="AD1129" i="33"/>
  <c r="AD1128" i="33"/>
  <c r="AD1127" i="33"/>
  <c r="AD1126" i="33"/>
  <c r="AD1125" i="33"/>
  <c r="AD1124" i="33"/>
  <c r="AD1123" i="33"/>
  <c r="AD1122" i="33"/>
  <c r="AD1121" i="33"/>
  <c r="AD1120" i="33"/>
  <c r="AD1119" i="33"/>
  <c r="AD1118" i="33"/>
  <c r="AD1117" i="33"/>
  <c r="AD1116" i="33"/>
  <c r="AD1115" i="33"/>
  <c r="AD1114" i="33"/>
  <c r="AD1113" i="33"/>
  <c r="AD1112" i="33"/>
  <c r="AD1111" i="33"/>
  <c r="AD1110" i="33"/>
  <c r="AD1109" i="33"/>
  <c r="AD1108" i="33"/>
  <c r="AD1107" i="33"/>
  <c r="AD1106" i="33"/>
  <c r="AD1105" i="33"/>
  <c r="AD1103" i="33"/>
  <c r="AD1102" i="33"/>
  <c r="AD1101" i="33"/>
  <c r="AD1100" i="33"/>
  <c r="AD1099" i="33"/>
  <c r="AD1098" i="33"/>
  <c r="AD1097" i="33"/>
  <c r="AD1096" i="33"/>
  <c r="AD1095" i="33"/>
  <c r="AD1094" i="33"/>
  <c r="AD1093" i="33"/>
  <c r="AD1092" i="33"/>
  <c r="AD1091" i="33"/>
  <c r="AD1090" i="33"/>
  <c r="AD1089" i="33"/>
  <c r="AD1088" i="33"/>
  <c r="AD1087" i="33"/>
  <c r="AD1086" i="33"/>
  <c r="AD1085" i="33"/>
  <c r="AD1084" i="33"/>
  <c r="AD1083" i="33"/>
  <c r="AD1082" i="33"/>
  <c r="AD1081" i="33"/>
  <c r="AD1080" i="33"/>
  <c r="AD1079" i="33"/>
  <c r="AD1078" i="33"/>
  <c r="AD1077" i="33"/>
  <c r="AD1076" i="33"/>
  <c r="AD1075" i="33"/>
  <c r="AD1074" i="33"/>
  <c r="AD1073" i="33"/>
  <c r="AD1072" i="33"/>
  <c r="AD1071" i="33"/>
  <c r="AD1070" i="33"/>
  <c r="AD1069" i="33"/>
  <c r="AD1067" i="33"/>
  <c r="AD1066" i="33"/>
  <c r="AD1065" i="33"/>
  <c r="AD1064" i="33"/>
  <c r="AD1063" i="33"/>
  <c r="AD1062" i="33"/>
  <c r="AD1061" i="33"/>
  <c r="AD1060" i="33"/>
  <c r="AD1059" i="33"/>
  <c r="AD1058" i="33"/>
  <c r="AD1057" i="33"/>
  <c r="AD1056" i="33"/>
  <c r="AD1055" i="33"/>
  <c r="AD1054" i="33"/>
  <c r="AD1053" i="33"/>
  <c r="AD1052" i="33"/>
  <c r="AD1051" i="33"/>
  <c r="AD1050" i="33"/>
  <c r="AD1049" i="33"/>
  <c r="AD1048" i="33"/>
  <c r="AD1047" i="33"/>
  <c r="AD1046" i="33"/>
  <c r="AD1045" i="33"/>
  <c r="AD1044" i="33"/>
  <c r="AD1043" i="33"/>
  <c r="AD1042" i="33"/>
  <c r="AD1041" i="33"/>
  <c r="AD1040" i="33"/>
  <c r="AD1039" i="33"/>
  <c r="AD1038" i="33"/>
  <c r="AD1037" i="33"/>
  <c r="AD1035" i="33"/>
  <c r="AD1034" i="33"/>
  <c r="AD1033" i="33"/>
  <c r="AD1032" i="33"/>
  <c r="AD1031" i="33"/>
  <c r="AD1030" i="33"/>
  <c r="AD1029" i="33"/>
  <c r="AD1028" i="33"/>
  <c r="AD1027" i="33"/>
  <c r="AD1026" i="33"/>
  <c r="AD1025" i="33"/>
  <c r="AD1024" i="33"/>
  <c r="AD1023" i="33"/>
  <c r="AD1022" i="33"/>
  <c r="AD1021" i="33"/>
  <c r="AD1020" i="33"/>
  <c r="AD1019" i="33"/>
  <c r="AD1018" i="33"/>
  <c r="AD1017" i="33"/>
  <c r="AD1016" i="33"/>
  <c r="AD1015" i="33"/>
  <c r="AD1012" i="33"/>
  <c r="AD1011" i="33"/>
  <c r="AD1008" i="33"/>
  <c r="AD1007" i="33"/>
  <c r="AD1006" i="33"/>
  <c r="AD1005" i="33"/>
  <c r="AD1004" i="33"/>
  <c r="AD1003" i="33"/>
  <c r="AD1002" i="33"/>
  <c r="AD1001" i="33"/>
  <c r="AD1000" i="33"/>
  <c r="AD999" i="33"/>
  <c r="AD998" i="33"/>
  <c r="AD997" i="33"/>
  <c r="AD996" i="33"/>
  <c r="AD995" i="33"/>
  <c r="AD994" i="33"/>
  <c r="AD993" i="33"/>
  <c r="AD992" i="33"/>
  <c r="AD991" i="33"/>
  <c r="AD990" i="33"/>
  <c r="AD989" i="33"/>
  <c r="AD988" i="33"/>
  <c r="AD987" i="33"/>
  <c r="AD986" i="33"/>
  <c r="AD985" i="33"/>
  <c r="AD984" i="33"/>
  <c r="AD983" i="33"/>
  <c r="AD982" i="33"/>
  <c r="AD981" i="33"/>
  <c r="AD980" i="33"/>
  <c r="AD978" i="33"/>
  <c r="AD977" i="33"/>
  <c r="AD976" i="33"/>
  <c r="AD975" i="33"/>
  <c r="AD974" i="33"/>
  <c r="AD973" i="33"/>
  <c r="AD972" i="33"/>
  <c r="AD971" i="33"/>
  <c r="AD970" i="33"/>
  <c r="AD969" i="33"/>
  <c r="AD968" i="33"/>
  <c r="AD967" i="33"/>
  <c r="AD966" i="33"/>
  <c r="AD965" i="33"/>
  <c r="AD964" i="33"/>
  <c r="AD963" i="33"/>
  <c r="AD962" i="33"/>
  <c r="AD961" i="33"/>
  <c r="AD960" i="33"/>
  <c r="AD959" i="33"/>
  <c r="AD958" i="33"/>
  <c r="AD955" i="33"/>
  <c r="AD954" i="33"/>
  <c r="AD953" i="33"/>
  <c r="AD952" i="33"/>
  <c r="AD951" i="33"/>
  <c r="AD950" i="33"/>
  <c r="AD949" i="33"/>
  <c r="AD948" i="33"/>
  <c r="AD947" i="33"/>
  <c r="AD946" i="33"/>
  <c r="AD945" i="33"/>
  <c r="AD944" i="33"/>
  <c r="AD943" i="33"/>
  <c r="AD942" i="33"/>
  <c r="AD941" i="33"/>
  <c r="AD940" i="33"/>
  <c r="AD938" i="33"/>
  <c r="AD937" i="33"/>
  <c r="AD936" i="33"/>
  <c r="AD935" i="33"/>
  <c r="AD934" i="33"/>
  <c r="AD933" i="33"/>
  <c r="AD932" i="33"/>
  <c r="AD931" i="33"/>
  <c r="AD930" i="33"/>
  <c r="AD929" i="33"/>
  <c r="AD928" i="33"/>
  <c r="AD927" i="33"/>
  <c r="AD926" i="33"/>
  <c r="AD925" i="33"/>
  <c r="AD923" i="33"/>
  <c r="AD922" i="33"/>
  <c r="AD921" i="33"/>
  <c r="AD920" i="33"/>
  <c r="AD919" i="33"/>
  <c r="AD918" i="33"/>
  <c r="AD917" i="33"/>
  <c r="AD916" i="33"/>
  <c r="AD915" i="33"/>
  <c r="AD914" i="33"/>
  <c r="AD913" i="33"/>
  <c r="AD912" i="33"/>
  <c r="AD911" i="33"/>
  <c r="AD910" i="33"/>
  <c r="AD909" i="33"/>
  <c r="AD908" i="33"/>
  <c r="AD907" i="33"/>
  <c r="AD906" i="33"/>
  <c r="AD905" i="33"/>
  <c r="AD904" i="33"/>
  <c r="AD903" i="33"/>
  <c r="AD902" i="33"/>
  <c r="AD901" i="33"/>
  <c r="AD900" i="33"/>
  <c r="AD899" i="33"/>
  <c r="AD898" i="33"/>
  <c r="AD897" i="33"/>
  <c r="AD896" i="33"/>
  <c r="AD895" i="33"/>
  <c r="AD894" i="33"/>
  <c r="AD893" i="33"/>
  <c r="AD892" i="33"/>
  <c r="AD890" i="33"/>
  <c r="AD889" i="33"/>
  <c r="AD888" i="33"/>
  <c r="AD887" i="33"/>
  <c r="AD886" i="33"/>
  <c r="AD885" i="33"/>
  <c r="AD884" i="33"/>
  <c r="AD883" i="33"/>
  <c r="AD882" i="33"/>
  <c r="AD881" i="33"/>
  <c r="AD880" i="33"/>
  <c r="AD879" i="33"/>
  <c r="AD877" i="33"/>
  <c r="AD876" i="33"/>
  <c r="AD875" i="33"/>
  <c r="AD874" i="33"/>
  <c r="AD873" i="33"/>
  <c r="AD872" i="33"/>
  <c r="AD871" i="33"/>
  <c r="AD870" i="33"/>
  <c r="AD869" i="33"/>
  <c r="AD868" i="33"/>
  <c r="AD867" i="33"/>
  <c r="AD866" i="33"/>
  <c r="AD865" i="33"/>
  <c r="AD864" i="33"/>
  <c r="AD863" i="33"/>
  <c r="AD862" i="33"/>
  <c r="AD861" i="33"/>
  <c r="AD860" i="33"/>
  <c r="AD859" i="33"/>
  <c r="AD858" i="33"/>
  <c r="AD857" i="33"/>
  <c r="AD856" i="33"/>
  <c r="AD855" i="33"/>
  <c r="AD854" i="33"/>
  <c r="AD853" i="33"/>
  <c r="AD851" i="33"/>
  <c r="AD850" i="33"/>
  <c r="AD849" i="33"/>
  <c r="AD848" i="33"/>
  <c r="AD847" i="33"/>
  <c r="AD846" i="33"/>
  <c r="AD845" i="33"/>
  <c r="AD844" i="33"/>
  <c r="AD843" i="33"/>
  <c r="AD842" i="33"/>
  <c r="AD839" i="33"/>
  <c r="AD838" i="33"/>
  <c r="AD836" i="33"/>
  <c r="AD835" i="33"/>
  <c r="AD834" i="33"/>
  <c r="AD832" i="33"/>
  <c r="AD831" i="33"/>
  <c r="AD830" i="33"/>
  <c r="AD829" i="33"/>
  <c r="AD828" i="33"/>
  <c r="AD827" i="33"/>
  <c r="AD826" i="33"/>
  <c r="AD825" i="33"/>
  <c r="AD824" i="33"/>
  <c r="AD823" i="33"/>
  <c r="AD822" i="33"/>
  <c r="AD821" i="33"/>
  <c r="AD820" i="33"/>
  <c r="AD818" i="33"/>
  <c r="AD817" i="33"/>
  <c r="AD816" i="33"/>
  <c r="AD815" i="33"/>
  <c r="AD814" i="33"/>
  <c r="AD813" i="33"/>
  <c r="AD812" i="33"/>
  <c r="AD811" i="33"/>
  <c r="AD810" i="33"/>
  <c r="AD809" i="33"/>
  <c r="AD808" i="33"/>
  <c r="AD807" i="33"/>
  <c r="AD804" i="33"/>
  <c r="AD803" i="33"/>
  <c r="AD802" i="33"/>
  <c r="AD801" i="33"/>
  <c r="AD800" i="33"/>
  <c r="AD799" i="33"/>
  <c r="AD798" i="33"/>
  <c r="AD796" i="33"/>
  <c r="AD795" i="33"/>
  <c r="AD794" i="33"/>
  <c r="AD793" i="33"/>
  <c r="AD792" i="33"/>
  <c r="AD790" i="33"/>
  <c r="AD789" i="33"/>
  <c r="AD788" i="33"/>
  <c r="AD786" i="33"/>
  <c r="AD785" i="33"/>
  <c r="AD784" i="33"/>
  <c r="AD783" i="33"/>
  <c r="AD782" i="33"/>
  <c r="AD781" i="33"/>
  <c r="AD780" i="33"/>
  <c r="AD779" i="33"/>
  <c r="AD778" i="33"/>
  <c r="AD777" i="33"/>
  <c r="AD776" i="33"/>
  <c r="AD775" i="33"/>
  <c r="AD774" i="33"/>
  <c r="AD772" i="33"/>
  <c r="AD771" i="33"/>
  <c r="AD770" i="33"/>
  <c r="AD769" i="33"/>
  <c r="AD768" i="33"/>
  <c r="AD767" i="33"/>
  <c r="AD766" i="33"/>
  <c r="AD765" i="33"/>
  <c r="AD764" i="33"/>
  <c r="AD763" i="33"/>
  <c r="AD761" i="33"/>
  <c r="AD760" i="33"/>
  <c r="AD759" i="33"/>
  <c r="AD758" i="33"/>
  <c r="AD757" i="33"/>
  <c r="AD756" i="33"/>
  <c r="AD755" i="33"/>
  <c r="AD754" i="33"/>
  <c r="AD753" i="33"/>
  <c r="AD752" i="33"/>
  <c r="AD751" i="33"/>
  <c r="AD750" i="33"/>
  <c r="AD749" i="33"/>
  <c r="AD748" i="33"/>
  <c r="AD747" i="33"/>
  <c r="AD746" i="33"/>
  <c r="AD745" i="33"/>
  <c r="AD744" i="33"/>
  <c r="AD743" i="33"/>
  <c r="AD742" i="33"/>
  <c r="AD741" i="33"/>
  <c r="AD740" i="33"/>
  <c r="AD739" i="33"/>
  <c r="AD738" i="33"/>
  <c r="AD736" i="33"/>
  <c r="AD735" i="33"/>
  <c r="AD734" i="33"/>
  <c r="AD733" i="33"/>
  <c r="AD732" i="33"/>
  <c r="AD731" i="33"/>
  <c r="AD730" i="33"/>
  <c r="AD729" i="33"/>
  <c r="AD728" i="33"/>
  <c r="AD727" i="33"/>
  <c r="AD726" i="33"/>
  <c r="AD725" i="33"/>
  <c r="AD724" i="33"/>
  <c r="AD723" i="33"/>
  <c r="AD722" i="33"/>
  <c r="AD721" i="33"/>
  <c r="AD720" i="33"/>
  <c r="AD719" i="33"/>
  <c r="AD718" i="33"/>
  <c r="AD717" i="33"/>
  <c r="AD716" i="33"/>
  <c r="AD714" i="33"/>
  <c r="AD713" i="33"/>
  <c r="AD712" i="33"/>
  <c r="AD711" i="33"/>
  <c r="AD710" i="33"/>
  <c r="AD709" i="33"/>
  <c r="AD708" i="33"/>
  <c r="AD707" i="33"/>
  <c r="AD706" i="33"/>
  <c r="AD705" i="33"/>
  <c r="AD704" i="33"/>
  <c r="AD703" i="33"/>
  <c r="AD702" i="33"/>
  <c r="AD701" i="33"/>
  <c r="AD699" i="33"/>
  <c r="AD698" i="33"/>
  <c r="AD697" i="33"/>
  <c r="AD696" i="33"/>
  <c r="AD695" i="33"/>
  <c r="AD694" i="33"/>
  <c r="AD693" i="33"/>
  <c r="AD692" i="33"/>
  <c r="AD691" i="33"/>
  <c r="AD690" i="33"/>
  <c r="AD689" i="33"/>
  <c r="AD687" i="33"/>
  <c r="AD686" i="33"/>
  <c r="AD685" i="33"/>
  <c r="AD684" i="33"/>
  <c r="AD683" i="33"/>
  <c r="AD682" i="33"/>
  <c r="AD681" i="33"/>
  <c r="AD680" i="33"/>
  <c r="AD679" i="33"/>
  <c r="AD678" i="33"/>
  <c r="AD677" i="33"/>
  <c r="AD676" i="33"/>
  <c r="AD675" i="33"/>
  <c r="AD674" i="33"/>
  <c r="AD673" i="33"/>
  <c r="AD672" i="33"/>
  <c r="AD671" i="33"/>
  <c r="AD670" i="33"/>
  <c r="AD669" i="33"/>
  <c r="AD668" i="33"/>
  <c r="AD667" i="33"/>
  <c r="AD666" i="33"/>
  <c r="AD665" i="33"/>
  <c r="AD664" i="33"/>
  <c r="AD663" i="33"/>
  <c r="AD662" i="33"/>
  <c r="AD661" i="33"/>
  <c r="AD660" i="33"/>
  <c r="AD659" i="33"/>
  <c r="AD658" i="33"/>
  <c r="AD657" i="33"/>
  <c r="AD656" i="33"/>
  <c r="AD655" i="33"/>
  <c r="AD654" i="33"/>
  <c r="AD653" i="33"/>
  <c r="AD652" i="33"/>
  <c r="AD651" i="33"/>
  <c r="AD650" i="33"/>
  <c r="AD649" i="33"/>
  <c r="AD648" i="33"/>
  <c r="AD647" i="33"/>
  <c r="AD646" i="33"/>
  <c r="AD645" i="33"/>
  <c r="AD644" i="33"/>
  <c r="AD643" i="33"/>
  <c r="AD642" i="33"/>
  <c r="AD641" i="33"/>
  <c r="AD640" i="33"/>
  <c r="AD639" i="33"/>
  <c r="AD638" i="33"/>
  <c r="AD637" i="33"/>
  <c r="AD636" i="33"/>
  <c r="AD635" i="33"/>
  <c r="AD634" i="33"/>
  <c r="AD633" i="33"/>
  <c r="AD630" i="33"/>
  <c r="AD629" i="33"/>
  <c r="AD628" i="33"/>
  <c r="AD627" i="33"/>
  <c r="AD625" i="33"/>
  <c r="AD624" i="33"/>
  <c r="AD623" i="33"/>
  <c r="AD622" i="33"/>
  <c r="AD621" i="33"/>
  <c r="AD620" i="33"/>
  <c r="AD618" i="33"/>
  <c r="AD617" i="33"/>
  <c r="AD616" i="33"/>
  <c r="AD615" i="33"/>
  <c r="AD613" i="33"/>
  <c r="AD612" i="33"/>
  <c r="AD611" i="33"/>
  <c r="AD610" i="33"/>
  <c r="AD609" i="33"/>
  <c r="AD608" i="33"/>
  <c r="AD607" i="33"/>
  <c r="AD606" i="33"/>
  <c r="AD605" i="33"/>
  <c r="AD604" i="33"/>
  <c r="AD603" i="33"/>
  <c r="AD602" i="33"/>
  <c r="AD601" i="33"/>
  <c r="AD600" i="33"/>
  <c r="AD599" i="33"/>
  <c r="AD598" i="33"/>
  <c r="AD597" i="33"/>
  <c r="AD595" i="33"/>
  <c r="AD594" i="33"/>
  <c r="AD593" i="33"/>
  <c r="AD592" i="33"/>
  <c r="AD590" i="33"/>
  <c r="AD589" i="33"/>
  <c r="AD588" i="33"/>
  <c r="AD587" i="33"/>
  <c r="AD585" i="33"/>
  <c r="AD584" i="33"/>
  <c r="AD583" i="33"/>
  <c r="AD582" i="33"/>
  <c r="AD581" i="33"/>
  <c r="AD580" i="33"/>
  <c r="AD579" i="33"/>
  <c r="AD578" i="33"/>
  <c r="AD576" i="33"/>
  <c r="AD575" i="33"/>
  <c r="AD574" i="33"/>
  <c r="AD573" i="33"/>
  <c r="AD571" i="33"/>
  <c r="AD570" i="33"/>
  <c r="AD569" i="33"/>
  <c r="AD568" i="33"/>
  <c r="AD567" i="33"/>
  <c r="AD566" i="33"/>
  <c r="AD565" i="33"/>
  <c r="AD564" i="33"/>
  <c r="AD563" i="33"/>
  <c r="AD562" i="33"/>
  <c r="AD561" i="33"/>
  <c r="AD560" i="33"/>
  <c r="AD559" i="33"/>
  <c r="AD558" i="33"/>
  <c r="AD557" i="33"/>
  <c r="AD556" i="33"/>
  <c r="AD555" i="33"/>
  <c r="AD554" i="33"/>
  <c r="AD553" i="33"/>
  <c r="AD552" i="33"/>
  <c r="AD551" i="33"/>
  <c r="AD550" i="33"/>
  <c r="AD549" i="33"/>
  <c r="AD548" i="33"/>
  <c r="AD547" i="33"/>
  <c r="AD546" i="33"/>
  <c r="AD545" i="33"/>
  <c r="AD544" i="33"/>
  <c r="AD543" i="33"/>
  <c r="AD542" i="33"/>
  <c r="AD541" i="33"/>
  <c r="AD540" i="33"/>
  <c r="AD539" i="33"/>
  <c r="AD538" i="33"/>
  <c r="AD537" i="33"/>
  <c r="AD536" i="33"/>
  <c r="AD535" i="33"/>
  <c r="AD534" i="33"/>
  <c r="AD533" i="33"/>
  <c r="AD532" i="33"/>
  <c r="AD531" i="33"/>
  <c r="AD530" i="33"/>
  <c r="AD529" i="33"/>
  <c r="AD528" i="33"/>
  <c r="AD527" i="33"/>
  <c r="AD526" i="33"/>
  <c r="AD525" i="33"/>
  <c r="AD524" i="33"/>
  <c r="AD523" i="33"/>
  <c r="AD522" i="33"/>
  <c r="AD521" i="33"/>
  <c r="AD520" i="33"/>
  <c r="AD519" i="33"/>
  <c r="AD518" i="33"/>
  <c r="AD517" i="33"/>
  <c r="AD516" i="33"/>
  <c r="AD515" i="33"/>
  <c r="AD514" i="33"/>
  <c r="AD512" i="33"/>
  <c r="AD511" i="33"/>
  <c r="AD510" i="33"/>
  <c r="AD509" i="33"/>
  <c r="AD508" i="33"/>
  <c r="AD507" i="33"/>
  <c r="AD506" i="33"/>
  <c r="AD505" i="33"/>
  <c r="AD503" i="33"/>
  <c r="AD502" i="33"/>
  <c r="AD501" i="33"/>
  <c r="AD500" i="33"/>
  <c r="AD497" i="33"/>
  <c r="AD496" i="33"/>
  <c r="AD495" i="33"/>
  <c r="AD494" i="33"/>
  <c r="AD493" i="33"/>
  <c r="AD490" i="33"/>
  <c r="AD489" i="33"/>
  <c r="AD488" i="33"/>
  <c r="AD487" i="33"/>
  <c r="AD486" i="33"/>
  <c r="AD485" i="33"/>
  <c r="AD484" i="33"/>
  <c r="AD482" i="33"/>
  <c r="AD481" i="33"/>
  <c r="AD480" i="33"/>
  <c r="AD479" i="33"/>
  <c r="AD478" i="33"/>
  <c r="AD476" i="33"/>
  <c r="AD473" i="33"/>
  <c r="AD472" i="33"/>
  <c r="AD471" i="33"/>
  <c r="AD469" i="33"/>
  <c r="AD467" i="33"/>
  <c r="AD466" i="33"/>
  <c r="AD465" i="33"/>
  <c r="AD464" i="33"/>
  <c r="AD463" i="33"/>
  <c r="AD462" i="33"/>
  <c r="AD461" i="33"/>
  <c r="AD460" i="33"/>
  <c r="AD459" i="33"/>
  <c r="AD458" i="33"/>
  <c r="AD457" i="33"/>
  <c r="AD456" i="33"/>
  <c r="AD454" i="33"/>
  <c r="AD453" i="33"/>
  <c r="AD452" i="33"/>
  <c r="AD451" i="33"/>
  <c r="AD450" i="33"/>
  <c r="AD449" i="33"/>
  <c r="AD448" i="33"/>
  <c r="AD447" i="33"/>
  <c r="AD445" i="33"/>
  <c r="AD444" i="33"/>
  <c r="AD443" i="33"/>
  <c r="AD441" i="33"/>
  <c r="AD439" i="33"/>
  <c r="AD438" i="33"/>
  <c r="AD437" i="33"/>
  <c r="AD436" i="33"/>
  <c r="AD434" i="33"/>
  <c r="AD433" i="33"/>
  <c r="AD432" i="33"/>
  <c r="AD431" i="33"/>
  <c r="AD430" i="33"/>
  <c r="AD429" i="33"/>
  <c r="AD428" i="33"/>
  <c r="AD427" i="33"/>
  <c r="AD426" i="33"/>
  <c r="AD425" i="33"/>
  <c r="AD423" i="33"/>
  <c r="AD422" i="33"/>
  <c r="AD421" i="33"/>
  <c r="AD420" i="33"/>
  <c r="AD419" i="33"/>
  <c r="AD418" i="33"/>
  <c r="AD417" i="33"/>
  <c r="AD416" i="33"/>
  <c r="AD415" i="33"/>
  <c r="AD414" i="33"/>
  <c r="AD413" i="33"/>
  <c r="AD412" i="33"/>
  <c r="AD411" i="33"/>
  <c r="AD410" i="33"/>
  <c r="AD409" i="33"/>
  <c r="AD407" i="33"/>
  <c r="AD406" i="33"/>
  <c r="AD405" i="33"/>
  <c r="AD404" i="33"/>
  <c r="AD403" i="33"/>
  <c r="AD402" i="33"/>
  <c r="AD401" i="33"/>
  <c r="AD400" i="33"/>
  <c r="AD399" i="33"/>
  <c r="AD398" i="33"/>
  <c r="AD397" i="33"/>
  <c r="AD394" i="33"/>
  <c r="AD393" i="33"/>
  <c r="AD392" i="33"/>
  <c r="AD387" i="33"/>
  <c r="AD386" i="33"/>
  <c r="AD385" i="33"/>
  <c r="AD384" i="33"/>
  <c r="AD383" i="33"/>
  <c r="AD382" i="33"/>
  <c r="AD381" i="33"/>
  <c r="AD380" i="33"/>
  <c r="AD379" i="33"/>
  <c r="AD378" i="33"/>
  <c r="AD377" i="33"/>
  <c r="AD376" i="33"/>
  <c r="AD375" i="33"/>
  <c r="AD373" i="33"/>
  <c r="AD372" i="33"/>
  <c r="AD371" i="33"/>
  <c r="AD370" i="33"/>
  <c r="AD369" i="33"/>
  <c r="AD368" i="33"/>
  <c r="AD367" i="33"/>
  <c r="AD366" i="33"/>
  <c r="AD365" i="33"/>
  <c r="AD364" i="33"/>
  <c r="AD363" i="33"/>
  <c r="AD362" i="33"/>
  <c r="AD361" i="33"/>
  <c r="AD360" i="33"/>
  <c r="AD359" i="33"/>
  <c r="AD358" i="33"/>
  <c r="AD357" i="33"/>
  <c r="AD356" i="33"/>
  <c r="AD355" i="33"/>
  <c r="AD354" i="33"/>
  <c r="AD351" i="33"/>
  <c r="AD350" i="33"/>
  <c r="AD349" i="33"/>
  <c r="AD348" i="33"/>
  <c r="AD346" i="33"/>
  <c r="AD345" i="33"/>
  <c r="AD344" i="33"/>
  <c r="AD343" i="33"/>
  <c r="AD342" i="33"/>
  <c r="AD341" i="33"/>
  <c r="AD340" i="33"/>
  <c r="AD339" i="33"/>
  <c r="AD337" i="33"/>
  <c r="AD336" i="33"/>
  <c r="AD335" i="33"/>
  <c r="AD333" i="33"/>
  <c r="AD332" i="33"/>
  <c r="AD330" i="33"/>
  <c r="AD329" i="33"/>
  <c r="AD328" i="33"/>
  <c r="AD327" i="33"/>
  <c r="AD325" i="33"/>
  <c r="AD324" i="33"/>
  <c r="AD322" i="33"/>
  <c r="AD321" i="33"/>
  <c r="AD320" i="33"/>
  <c r="AD317" i="33"/>
  <c r="AD316" i="33"/>
  <c r="AD315" i="33"/>
  <c r="AD314" i="33"/>
  <c r="AD313" i="33"/>
  <c r="AD312" i="33"/>
  <c r="AD311" i="33"/>
  <c r="AD310" i="33"/>
  <c r="AD309" i="33"/>
  <c r="AD308" i="33"/>
  <c r="AD307" i="33"/>
  <c r="AD306" i="33"/>
  <c r="AD305" i="33"/>
  <c r="AD304" i="33"/>
  <c r="AD303" i="33"/>
  <c r="AD301" i="33"/>
  <c r="AD300" i="33"/>
  <c r="AD299" i="33"/>
  <c r="AD298" i="33"/>
  <c r="AD297" i="33"/>
  <c r="AD296" i="33"/>
  <c r="AD295" i="33"/>
  <c r="AD294" i="33"/>
  <c r="AD293" i="33"/>
  <c r="AD292" i="33"/>
  <c r="AD291" i="33"/>
  <c r="AD290" i="33"/>
  <c r="AD289" i="33"/>
  <c r="AD288" i="33"/>
  <c r="AD287" i="33"/>
  <c r="AD286" i="33"/>
  <c r="AD284" i="33"/>
  <c r="AD283" i="33"/>
  <c r="AD282" i="33"/>
  <c r="AD281" i="33"/>
  <c r="AD279" i="33"/>
  <c r="AD278" i="33"/>
  <c r="AD277" i="33"/>
  <c r="AD275" i="33"/>
  <c r="AD274" i="33"/>
  <c r="AD273" i="33"/>
  <c r="AD272" i="33"/>
  <c r="AD271" i="33"/>
  <c r="AD270" i="33"/>
  <c r="AD268" i="33"/>
  <c r="AD267" i="33"/>
  <c r="AD266" i="33"/>
  <c r="AD265" i="33"/>
  <c r="AD264" i="33"/>
  <c r="AD263" i="33"/>
  <c r="AD262" i="33"/>
  <c r="AD261" i="33"/>
  <c r="AD260" i="33"/>
  <c r="AD259" i="33"/>
  <c r="AD258" i="33"/>
  <c r="AD256" i="33"/>
  <c r="AD255" i="33"/>
  <c r="AD254" i="33"/>
  <c r="AD253" i="33"/>
  <c r="AD252" i="33"/>
  <c r="AD251" i="33"/>
  <c r="AD250" i="33"/>
  <c r="AD249" i="33"/>
  <c r="AD248" i="33"/>
  <c r="AD247" i="33"/>
  <c r="AD246" i="33"/>
  <c r="AD245" i="33"/>
  <c r="AD244" i="33"/>
  <c r="AD243" i="33"/>
  <c r="AD242" i="33"/>
  <c r="AD241" i="33"/>
  <c r="AD240" i="33"/>
  <c r="AD239" i="33"/>
  <c r="AD238" i="33"/>
  <c r="AD237" i="33"/>
  <c r="AD236" i="33"/>
  <c r="AD235" i="33"/>
  <c r="AD234" i="33"/>
  <c r="AD232" i="33"/>
  <c r="AD231" i="33"/>
  <c r="AD230" i="33"/>
  <c r="AD229" i="33"/>
  <c r="AD227" i="33"/>
  <c r="AD225" i="33"/>
  <c r="AD224" i="33"/>
  <c r="AD223" i="33"/>
  <c r="AD222" i="33"/>
  <c r="AD221" i="33"/>
  <c r="AD220" i="33"/>
  <c r="AD219" i="33"/>
  <c r="AD218" i="33"/>
  <c r="AD217" i="33"/>
  <c r="AD216" i="33"/>
  <c r="AD215" i="33"/>
  <c r="AD214" i="33"/>
  <c r="AD213" i="33"/>
  <c r="AD212" i="33"/>
  <c r="AD211" i="33"/>
  <c r="AD210" i="33"/>
  <c r="AD209" i="33"/>
  <c r="AD208" i="33"/>
  <c r="AD207" i="33"/>
  <c r="AD206" i="33"/>
  <c r="AD205" i="33"/>
  <c r="AD204" i="33"/>
  <c r="AD203" i="33"/>
  <c r="AD202" i="33"/>
  <c r="AD201" i="33"/>
  <c r="AD200" i="33"/>
  <c r="AD199" i="33"/>
  <c r="AD198" i="33"/>
  <c r="AD197" i="33"/>
  <c r="AD196" i="33"/>
  <c r="AD195" i="33"/>
  <c r="AD194" i="33"/>
  <c r="AD193" i="33"/>
  <c r="AD192" i="33"/>
  <c r="AD191" i="33"/>
  <c r="AD190" i="33"/>
  <c r="AD189" i="33"/>
  <c r="AD188" i="33"/>
  <c r="AD187" i="33"/>
  <c r="AD186" i="33"/>
  <c r="AD185" i="33"/>
  <c r="AD184" i="33"/>
  <c r="AD183" i="33"/>
  <c r="AD182" i="33"/>
  <c r="AD181" i="33"/>
  <c r="AD180" i="33"/>
  <c r="AD179" i="33"/>
  <c r="AD178" i="33"/>
  <c r="AD177" i="33"/>
  <c r="AD176" i="33"/>
  <c r="AD175" i="33"/>
  <c r="AD174" i="33"/>
  <c r="AD173" i="33"/>
  <c r="AD172" i="33"/>
  <c r="AD171" i="33"/>
  <c r="AD170" i="33"/>
  <c r="AD169" i="33"/>
  <c r="AD168" i="33"/>
  <c r="AD167" i="33"/>
  <c r="AD166" i="33"/>
  <c r="AD164" i="33"/>
  <c r="AD163" i="33"/>
  <c r="AD162" i="33"/>
  <c r="AD161" i="33"/>
  <c r="AD160" i="33"/>
  <c r="AD159" i="33"/>
  <c r="AD158" i="33"/>
  <c r="AD157" i="33"/>
  <c r="AD156" i="33"/>
  <c r="AD155" i="33"/>
  <c r="AD154" i="33"/>
  <c r="AD153" i="33"/>
  <c r="AD152" i="33"/>
  <c r="AD151" i="33"/>
  <c r="AD150" i="33"/>
  <c r="AD149" i="33"/>
  <c r="AD148" i="33"/>
  <c r="AD147" i="33"/>
  <c r="AD146" i="33"/>
  <c r="AD145" i="33"/>
  <c r="AD144" i="33"/>
  <c r="AD143" i="33"/>
  <c r="AD142" i="33"/>
  <c r="AD141" i="33"/>
  <c r="AD140" i="33"/>
  <c r="AD139" i="33"/>
  <c r="AD138" i="33"/>
  <c r="AD137" i="33"/>
  <c r="AD136" i="33"/>
  <c r="AD135" i="33"/>
  <c r="AD134" i="33"/>
  <c r="AD133" i="33"/>
  <c r="AD132" i="33"/>
  <c r="AD131" i="33"/>
  <c r="AD130" i="33"/>
  <c r="AD129" i="33"/>
  <c r="AD127" i="33"/>
  <c r="AD126" i="33"/>
  <c r="AD125" i="33"/>
  <c r="AD124" i="33"/>
  <c r="AD123" i="33"/>
  <c r="AD122" i="33"/>
  <c r="AD121" i="33"/>
  <c r="AD120" i="33"/>
  <c r="AD119" i="33"/>
  <c r="AD118" i="33"/>
  <c r="AD117" i="33"/>
  <c r="AD116" i="33"/>
  <c r="AD115" i="33"/>
  <c r="AD114" i="33"/>
  <c r="AD113" i="33"/>
  <c r="AD112" i="33"/>
  <c r="AD111" i="33"/>
  <c r="AD110" i="33"/>
  <c r="AD109" i="33"/>
  <c r="AD108" i="33"/>
  <c r="AD107" i="33"/>
  <c r="AD106" i="33"/>
  <c r="AD105" i="33"/>
  <c r="AD104" i="33"/>
  <c r="AD103" i="33"/>
  <c r="AD102" i="33"/>
  <c r="AD101" i="33"/>
  <c r="AD100" i="33"/>
  <c r="AD99" i="33"/>
  <c r="AD98" i="33"/>
  <c r="AD97" i="33"/>
  <c r="AD96" i="33"/>
  <c r="AD95" i="33"/>
  <c r="AD94" i="33"/>
  <c r="AD93" i="33"/>
  <c r="AD91" i="33"/>
  <c r="AD90" i="33"/>
  <c r="AD89" i="33"/>
  <c r="AD88" i="33"/>
  <c r="AD87" i="33"/>
  <c r="AD86" i="33"/>
  <c r="AD85" i="33"/>
  <c r="AD84" i="33"/>
  <c r="AD83" i="33"/>
  <c r="AD82" i="33"/>
  <c r="AD80" i="33"/>
  <c r="AD79" i="33"/>
  <c r="AD78" i="33"/>
  <c r="AD76" i="33"/>
  <c r="AD75" i="33"/>
  <c r="AD74" i="33"/>
  <c r="AD73" i="33"/>
  <c r="AD72" i="33"/>
  <c r="AD71" i="33"/>
  <c r="AD70" i="33"/>
  <c r="AD69" i="33"/>
  <c r="AD67" i="33"/>
  <c r="AD66" i="33"/>
  <c r="AD65" i="33"/>
  <c r="AD64" i="33"/>
  <c r="AD63" i="33"/>
  <c r="AD60" i="33"/>
  <c r="AD59" i="33"/>
  <c r="AD58" i="33"/>
  <c r="AD57" i="33"/>
  <c r="AD56" i="33"/>
  <c r="AD55" i="33"/>
  <c r="AD54" i="33"/>
  <c r="AD53" i="33"/>
  <c r="AD52" i="33"/>
  <c r="AD51" i="33"/>
  <c r="AD50" i="33"/>
  <c r="AD49" i="33"/>
  <c r="AD48" i="33"/>
  <c r="AD45" i="33"/>
  <c r="AD44" i="33"/>
  <c r="AD43" i="33"/>
  <c r="AD42" i="33"/>
  <c r="AD41" i="33"/>
  <c r="AD40" i="33"/>
  <c r="AD39" i="33"/>
  <c r="AD38" i="33"/>
  <c r="AD37" i="33"/>
  <c r="AD36" i="33"/>
  <c r="AD35" i="33"/>
  <c r="AD34" i="33"/>
  <c r="AD33" i="33"/>
  <c r="AD32" i="33"/>
  <c r="AD31" i="33"/>
  <c r="AD30" i="33"/>
  <c r="AD28" i="33"/>
  <c r="AD27" i="33"/>
  <c r="AD26" i="33"/>
  <c r="AD25" i="33"/>
  <c r="AD23" i="33"/>
  <c r="AD22" i="33"/>
  <c r="AD21" i="33"/>
  <c r="AD20" i="33"/>
  <c r="AD19" i="33"/>
  <c r="AD18" i="33"/>
  <c r="AD17" i="33"/>
  <c r="AD16" i="33"/>
  <c r="AD15" i="33"/>
  <c r="AD14" i="33"/>
  <c r="AD13" i="33"/>
  <c r="AD12" i="33"/>
  <c r="AD11" i="33"/>
  <c r="AD9" i="33"/>
  <c r="AD8" i="33"/>
  <c r="AD7" i="33"/>
  <c r="I6" i="33"/>
  <c r="J6" i="33"/>
  <c r="AD6" i="33"/>
  <c r="H389" i="33" l="1"/>
  <c r="G389" i="33" s="1"/>
  <c r="H388" i="33"/>
  <c r="G388" i="33" s="1"/>
  <c r="H2467" i="33"/>
  <c r="H2466" i="33"/>
  <c r="H2465" i="33"/>
  <c r="H2464" i="33"/>
  <c r="H2463" i="33"/>
  <c r="H2462" i="33"/>
  <c r="H2461" i="33"/>
  <c r="H2460" i="33"/>
  <c r="H2459" i="33"/>
  <c r="H2458" i="33"/>
  <c r="G2458" i="33" s="1"/>
  <c r="H2457" i="33"/>
  <c r="H2456" i="33"/>
  <c r="H2455" i="33"/>
  <c r="H2454" i="33"/>
  <c r="H2453" i="33"/>
  <c r="H2452" i="33"/>
  <c r="H2451" i="33"/>
  <c r="H2450" i="33"/>
  <c r="G2450" i="33" s="1"/>
  <c r="H2449" i="33"/>
  <c r="H2448" i="33"/>
  <c r="G2448" i="33" s="1"/>
  <c r="H2447" i="33"/>
  <c r="H2446" i="33"/>
  <c r="G2446" i="33" s="1"/>
  <c r="H2445" i="33"/>
  <c r="H2444" i="33"/>
  <c r="H2443" i="33"/>
  <c r="H2442" i="33"/>
  <c r="H2441" i="33"/>
  <c r="G2441" i="33" s="1"/>
  <c r="H2439" i="33"/>
  <c r="H2438" i="33"/>
  <c r="H2437" i="33"/>
  <c r="H2436" i="33"/>
  <c r="H2435" i="33"/>
  <c r="H2434" i="33"/>
  <c r="H2433" i="33"/>
  <c r="H2431" i="33"/>
  <c r="H2429" i="33"/>
  <c r="G2428" i="33"/>
  <c r="H2428" i="33"/>
  <c r="H2427" i="33"/>
  <c r="H2426" i="33"/>
  <c r="H2425" i="33"/>
  <c r="H2424" i="33"/>
  <c r="H2423" i="33"/>
  <c r="H2422" i="33"/>
  <c r="H2421" i="33"/>
  <c r="H2420" i="33"/>
  <c r="H2419" i="33"/>
  <c r="H2418" i="33"/>
  <c r="H2417" i="33"/>
  <c r="G2417" i="33" s="1"/>
  <c r="H2416" i="33"/>
  <c r="H2415" i="33"/>
  <c r="G2415" i="33"/>
  <c r="H2414" i="33"/>
  <c r="H2411" i="33"/>
  <c r="H2410" i="33"/>
  <c r="H2409" i="33"/>
  <c r="H2408" i="33"/>
  <c r="H2407" i="33"/>
  <c r="H2406" i="33"/>
  <c r="H2405" i="33"/>
  <c r="H2404" i="33"/>
  <c r="H2403" i="33"/>
  <c r="H2402" i="33"/>
  <c r="H2401" i="33"/>
  <c r="H2400" i="33"/>
  <c r="H2399" i="33"/>
  <c r="H2398" i="33"/>
  <c r="H2397" i="33"/>
  <c r="G2397" i="33" s="1"/>
  <c r="H2396" i="33"/>
  <c r="H2395" i="33"/>
  <c r="G2395" i="33" s="1"/>
  <c r="H2394" i="33"/>
  <c r="H2393" i="33"/>
  <c r="G2393" i="33" s="1"/>
  <c r="H2392" i="33"/>
  <c r="H2391" i="33"/>
  <c r="H2390" i="33"/>
  <c r="H2389" i="33"/>
  <c r="H2388" i="33"/>
  <c r="H2387" i="33"/>
  <c r="H2386" i="33"/>
  <c r="H2385" i="33"/>
  <c r="H2384" i="33"/>
  <c r="H2383" i="33"/>
  <c r="H2382" i="33"/>
  <c r="H2381" i="33"/>
  <c r="H2380" i="33"/>
  <c r="H2379" i="33"/>
  <c r="H2378" i="33"/>
  <c r="H2377" i="33"/>
  <c r="H2376" i="33"/>
  <c r="G2376" i="33" s="1"/>
  <c r="H2375" i="33"/>
  <c r="H2374" i="33"/>
  <c r="H2373" i="33"/>
  <c r="H2372" i="33"/>
  <c r="H2371" i="33"/>
  <c r="H2370" i="33"/>
  <c r="H2369" i="33"/>
  <c r="H2368" i="33"/>
  <c r="H2367" i="33"/>
  <c r="G2367" i="33" s="1"/>
  <c r="H2366" i="33"/>
  <c r="H2365" i="33"/>
  <c r="G2365" i="33" s="1"/>
  <c r="H2364" i="33"/>
  <c r="H2363" i="33"/>
  <c r="H2362" i="33"/>
  <c r="H2361" i="33"/>
  <c r="H2360" i="33"/>
  <c r="H2359" i="33"/>
  <c r="H2358" i="33"/>
  <c r="G2358" i="33" s="1"/>
  <c r="H2357" i="33"/>
  <c r="H2356" i="33"/>
  <c r="H2355" i="33"/>
  <c r="H2354" i="33"/>
  <c r="H2353" i="33"/>
  <c r="H2352" i="33"/>
  <c r="H2351" i="33"/>
  <c r="H2350" i="33"/>
  <c r="H2349" i="33"/>
  <c r="H2348" i="33"/>
  <c r="H2347" i="33"/>
  <c r="H2346" i="33"/>
  <c r="H2345" i="33"/>
  <c r="G2345" i="33"/>
  <c r="H2344" i="33"/>
  <c r="H2343" i="33"/>
  <c r="H2342" i="33"/>
  <c r="G2341" i="33"/>
  <c r="H2341" i="33"/>
  <c r="H2340" i="33"/>
  <c r="H2339" i="33"/>
  <c r="H2338" i="33"/>
  <c r="H2337" i="33"/>
  <c r="G2337" i="33" s="1"/>
  <c r="H2336" i="33"/>
  <c r="H2335" i="33"/>
  <c r="G2335" i="33" s="1"/>
  <c r="G2334" i="33"/>
  <c r="H2334" i="33"/>
  <c r="H2333" i="33"/>
  <c r="G2332" i="33"/>
  <c r="H2332" i="33"/>
  <c r="H2331" i="33"/>
  <c r="H2330" i="33"/>
  <c r="H2329" i="33"/>
  <c r="G2329" i="33" s="1"/>
  <c r="H2328" i="33"/>
  <c r="H2327" i="33"/>
  <c r="H2326" i="33"/>
  <c r="G2325" i="33"/>
  <c r="H2325" i="33"/>
  <c r="H2324" i="33"/>
  <c r="H2323" i="33"/>
  <c r="H2322" i="33"/>
  <c r="H2321" i="33"/>
  <c r="G2320" i="33"/>
  <c r="H2320" i="33"/>
  <c r="H2319" i="33"/>
  <c r="H2318" i="33"/>
  <c r="H2317" i="33"/>
  <c r="H2316" i="33"/>
  <c r="H2315" i="33"/>
  <c r="H2314" i="33"/>
  <c r="H2313" i="33"/>
  <c r="G2313" i="33" s="1"/>
  <c r="H2312" i="33"/>
  <c r="H2311" i="33"/>
  <c r="H2310" i="33"/>
  <c r="G2307" i="33"/>
  <c r="H2307" i="33"/>
  <c r="G2306" i="33"/>
  <c r="H2306" i="33"/>
  <c r="H2305" i="33"/>
  <c r="G2303" i="33"/>
  <c r="H2303" i="33"/>
  <c r="H2302" i="33"/>
  <c r="G2302" i="33" s="1"/>
  <c r="H2301" i="33"/>
  <c r="H2300" i="33"/>
  <c r="G2300" i="33" s="1"/>
  <c r="H2299" i="33"/>
  <c r="H2298" i="33"/>
  <c r="H2297" i="33"/>
  <c r="H2296" i="33"/>
  <c r="H2295" i="33"/>
  <c r="H2294" i="33"/>
  <c r="G2294" i="33" s="1"/>
  <c r="H2293" i="33"/>
  <c r="H2292" i="33"/>
  <c r="H2290" i="33"/>
  <c r="H2289" i="33"/>
  <c r="H2288" i="33"/>
  <c r="G2288" i="33" s="1"/>
  <c r="H2287" i="33"/>
  <c r="H2286" i="33"/>
  <c r="H2285" i="33"/>
  <c r="H2284" i="33"/>
  <c r="G2284" i="33"/>
  <c r="H2282" i="33"/>
  <c r="H2281" i="33"/>
  <c r="G2281" i="33" s="1"/>
  <c r="H2280" i="33"/>
  <c r="G2280" i="33" s="1"/>
  <c r="H2279" i="33"/>
  <c r="G2279" i="33" s="1"/>
  <c r="H2278" i="33"/>
  <c r="H2277" i="33"/>
  <c r="H2276" i="33"/>
  <c r="H2275" i="33"/>
  <c r="H2274" i="33"/>
  <c r="H2273" i="33"/>
  <c r="H2272" i="33"/>
  <c r="H2271" i="33"/>
  <c r="G2271" i="33" s="1"/>
  <c r="H2270" i="33"/>
  <c r="H2269" i="33"/>
  <c r="H2268" i="33"/>
  <c r="H2267" i="33"/>
  <c r="G2267" i="33" s="1"/>
  <c r="H2265" i="33"/>
  <c r="H2264" i="33"/>
  <c r="H2263" i="33"/>
  <c r="H2262" i="33"/>
  <c r="H2261" i="33"/>
  <c r="H2260" i="33"/>
  <c r="H2259" i="33"/>
  <c r="H2258" i="33"/>
  <c r="H2257" i="33"/>
  <c r="H2256" i="33"/>
  <c r="G2256" i="33" s="1"/>
  <c r="H2255" i="33"/>
  <c r="H2254" i="33"/>
  <c r="G2254" i="33" s="1"/>
  <c r="H2253" i="33"/>
  <c r="H2252" i="33"/>
  <c r="G2252" i="33"/>
  <c r="H2251" i="33"/>
  <c r="G2250" i="33"/>
  <c r="H2250" i="33"/>
  <c r="H2249" i="33"/>
  <c r="G2249" i="33" s="1"/>
  <c r="H2248" i="33"/>
  <c r="H2247" i="33"/>
  <c r="H2246" i="33"/>
  <c r="H2245" i="33"/>
  <c r="H2244" i="33"/>
  <c r="G2244" i="33" s="1"/>
  <c r="H2243" i="33"/>
  <c r="G2243" i="33" s="1"/>
  <c r="H2241" i="33"/>
  <c r="H2240" i="33"/>
  <c r="H2239" i="33"/>
  <c r="H2238" i="33"/>
  <c r="H2237" i="33"/>
  <c r="G2237" i="33"/>
  <c r="H2236" i="33"/>
  <c r="H2235" i="33"/>
  <c r="G2235" i="33" s="1"/>
  <c r="H2233" i="33"/>
  <c r="G2232" i="33"/>
  <c r="H2232" i="33"/>
  <c r="H2231" i="33"/>
  <c r="H2230" i="33"/>
  <c r="G2230" i="33" s="1"/>
  <c r="H2229" i="33"/>
  <c r="G2229" i="33" s="1"/>
  <c r="H2228" i="33"/>
  <c r="H2227" i="33"/>
  <c r="H2226" i="33"/>
  <c r="H2225" i="33"/>
  <c r="H2224" i="33"/>
  <c r="H2223" i="33"/>
  <c r="H2221" i="33"/>
  <c r="G2221" i="33" s="1"/>
  <c r="H2219" i="33"/>
  <c r="G2218" i="33"/>
  <c r="H2218" i="33"/>
  <c r="H2217" i="33"/>
  <c r="H2215" i="33"/>
  <c r="H2214" i="33"/>
  <c r="H2213" i="33"/>
  <c r="G2213" i="33"/>
  <c r="H2212" i="33"/>
  <c r="G2212" i="33" s="1"/>
  <c r="H2211" i="33"/>
  <c r="H2210" i="33"/>
  <c r="H2209" i="33"/>
  <c r="H2208" i="33"/>
  <c r="H2206" i="33"/>
  <c r="H2205" i="33"/>
  <c r="H2204" i="33"/>
  <c r="H2203" i="33"/>
  <c r="H2202" i="33"/>
  <c r="G2202" i="33" s="1"/>
  <c r="H2201" i="33"/>
  <c r="H2200" i="33"/>
  <c r="G2200" i="33" s="1"/>
  <c r="H2199" i="33"/>
  <c r="H2198" i="33"/>
  <c r="H2197" i="33"/>
  <c r="H2196" i="33"/>
  <c r="H2195" i="33"/>
  <c r="H2194" i="33"/>
  <c r="G2194" i="33" s="1"/>
  <c r="H2193" i="33"/>
  <c r="G2193" i="33" s="1"/>
  <c r="H2192" i="33"/>
  <c r="H2190" i="33"/>
  <c r="G2189" i="33"/>
  <c r="H2189" i="33"/>
  <c r="H2188" i="33"/>
  <c r="H2187" i="33"/>
  <c r="H2186" i="33"/>
  <c r="H2185" i="33"/>
  <c r="G2185" i="33" s="1"/>
  <c r="H2184" i="33"/>
  <c r="H2183" i="33"/>
  <c r="G2183" i="33" s="1"/>
  <c r="H2182" i="33"/>
  <c r="H2181" i="33"/>
  <c r="H2180" i="33"/>
  <c r="H2179" i="33"/>
  <c r="H2178" i="33"/>
  <c r="H2177" i="33"/>
  <c r="H2176" i="33"/>
  <c r="H2175" i="33"/>
  <c r="H2173" i="33"/>
  <c r="H2171" i="33"/>
  <c r="G2171" i="33" s="1"/>
  <c r="H2170" i="33"/>
  <c r="H2169" i="33"/>
  <c r="H2168" i="33"/>
  <c r="H2167" i="33"/>
  <c r="H2166" i="33"/>
  <c r="H2165" i="33"/>
  <c r="H2163" i="33"/>
  <c r="H2162" i="33"/>
  <c r="H2161" i="33"/>
  <c r="H2160" i="33"/>
  <c r="H2159" i="33"/>
  <c r="G2159" i="33" s="1"/>
  <c r="G2157" i="33"/>
  <c r="H2157" i="33"/>
  <c r="H2156" i="33"/>
  <c r="H2155" i="33"/>
  <c r="H2154" i="33"/>
  <c r="H2153" i="33"/>
  <c r="H2151" i="33"/>
  <c r="H2150" i="33"/>
  <c r="H2149" i="33"/>
  <c r="H2147" i="33"/>
  <c r="H2146" i="33"/>
  <c r="H2145" i="33"/>
  <c r="H2144" i="33"/>
  <c r="G2143" i="33"/>
  <c r="H2143" i="33"/>
  <c r="H2142" i="33"/>
  <c r="G2141" i="33"/>
  <c r="H2141" i="33"/>
  <c r="H2140" i="33"/>
  <c r="H2139" i="33"/>
  <c r="H2138" i="33"/>
  <c r="H2137" i="33"/>
  <c r="H2136" i="33"/>
  <c r="G2135" i="33"/>
  <c r="H2135" i="33"/>
  <c r="H2134" i="33"/>
  <c r="H2133" i="33"/>
  <c r="G2133" i="33" s="1"/>
  <c r="H2132" i="33"/>
  <c r="H2131" i="33"/>
  <c r="H2130" i="33"/>
  <c r="H2129" i="33"/>
  <c r="H2128" i="33"/>
  <c r="H2127" i="33"/>
  <c r="H2126" i="33"/>
  <c r="H2125" i="33"/>
  <c r="H2124" i="33"/>
  <c r="H2122" i="33"/>
  <c r="H2121" i="33"/>
  <c r="G2121" i="33" s="1"/>
  <c r="H2120" i="33"/>
  <c r="H2119" i="33"/>
  <c r="G2119" i="33" s="1"/>
  <c r="H2118" i="33"/>
  <c r="H2117" i="33"/>
  <c r="G2117" i="33" s="1"/>
  <c r="H2116" i="33"/>
  <c r="H2114" i="33"/>
  <c r="H2113" i="33"/>
  <c r="H2112" i="33"/>
  <c r="G2112" i="33" s="1"/>
  <c r="H2111" i="33"/>
  <c r="H2110" i="33"/>
  <c r="H2109" i="33"/>
  <c r="H2108" i="33"/>
  <c r="H2107" i="33"/>
  <c r="H2106" i="33"/>
  <c r="H2105" i="33"/>
  <c r="H2103" i="33"/>
  <c r="H2102" i="33"/>
  <c r="H2101" i="33"/>
  <c r="H2100" i="33"/>
  <c r="H2099" i="33"/>
  <c r="H2098" i="33"/>
  <c r="H2097" i="33"/>
  <c r="H2096" i="33"/>
  <c r="H2095" i="33"/>
  <c r="H2094" i="33"/>
  <c r="H2093" i="33"/>
  <c r="H2092" i="33"/>
  <c r="H2091" i="33"/>
  <c r="H2090" i="33"/>
  <c r="H2089" i="33"/>
  <c r="H2088" i="33"/>
  <c r="H2087" i="33"/>
  <c r="H2086" i="33"/>
  <c r="H2085" i="33"/>
  <c r="H2084" i="33"/>
  <c r="H2083" i="33"/>
  <c r="H2082" i="33"/>
  <c r="H2081" i="33"/>
  <c r="H2080" i="33"/>
  <c r="H2078" i="33"/>
  <c r="H2076" i="33"/>
  <c r="H2075" i="33"/>
  <c r="H2073" i="33"/>
  <c r="H2072" i="33"/>
  <c r="H2071" i="33"/>
  <c r="H2070" i="33"/>
  <c r="H2069" i="33"/>
  <c r="H2068" i="33"/>
  <c r="H2067" i="33"/>
  <c r="G2066" i="33"/>
  <c r="H2066" i="33"/>
  <c r="H2065" i="33"/>
  <c r="H2064" i="33"/>
  <c r="H2062" i="33"/>
  <c r="H2061" i="33"/>
  <c r="H2060" i="33"/>
  <c r="H2059" i="33"/>
  <c r="H2058" i="33"/>
  <c r="G2056" i="33"/>
  <c r="H2056" i="33"/>
  <c r="H2055" i="33"/>
  <c r="H2052" i="33"/>
  <c r="H2051" i="33"/>
  <c r="H2050" i="33"/>
  <c r="H2049" i="33"/>
  <c r="H2048" i="33"/>
  <c r="H2047" i="33"/>
  <c r="G2046" i="33"/>
  <c r="H2046" i="33"/>
  <c r="H2045" i="33"/>
  <c r="H2044" i="33"/>
  <c r="H2043" i="33"/>
  <c r="H2042" i="33"/>
  <c r="H2041" i="33"/>
  <c r="H2040" i="33"/>
  <c r="H2039" i="33"/>
  <c r="G2038" i="33"/>
  <c r="H2038" i="33"/>
  <c r="H2037" i="33"/>
  <c r="H2036" i="33"/>
  <c r="H2035" i="33"/>
  <c r="H2034" i="33"/>
  <c r="H2032" i="33"/>
  <c r="H2031" i="33"/>
  <c r="H2030" i="33"/>
  <c r="G2029" i="33"/>
  <c r="H2029" i="33"/>
  <c r="H2028" i="33"/>
  <c r="H2027" i="33"/>
  <c r="H2026" i="33"/>
  <c r="H2025" i="33"/>
  <c r="H2024" i="33"/>
  <c r="H2023" i="33"/>
  <c r="H2022" i="33"/>
  <c r="H2021" i="33"/>
  <c r="H2020" i="33"/>
  <c r="H2019" i="33"/>
  <c r="H2018" i="33"/>
  <c r="H2017" i="33"/>
  <c r="H2016" i="33"/>
  <c r="H2015" i="33"/>
  <c r="H2014" i="33"/>
  <c r="G2013" i="33"/>
  <c r="H2013" i="33"/>
  <c r="H2012" i="33"/>
  <c r="H2011" i="33"/>
  <c r="H2010" i="33"/>
  <c r="H2008" i="33"/>
  <c r="H2007" i="33"/>
  <c r="H2006" i="33"/>
  <c r="H2005" i="33"/>
  <c r="G2004" i="33"/>
  <c r="H2004" i="33"/>
  <c r="H2003" i="33"/>
  <c r="H2002" i="33"/>
  <c r="H2001" i="33"/>
  <c r="H2000" i="33"/>
  <c r="H1999" i="33"/>
  <c r="H1998" i="33"/>
  <c r="H1997" i="33"/>
  <c r="G1996" i="33"/>
  <c r="H1996" i="33"/>
  <c r="H1995" i="33"/>
  <c r="H1993" i="33"/>
  <c r="H1992" i="33"/>
  <c r="H1991" i="33"/>
  <c r="H1990" i="33"/>
  <c r="H1989" i="33"/>
  <c r="H1988" i="33"/>
  <c r="G1987" i="33"/>
  <c r="H1987" i="33"/>
  <c r="H1986" i="33"/>
  <c r="H1985" i="33"/>
  <c r="H1984" i="33"/>
  <c r="H1983" i="33"/>
  <c r="H1982" i="33"/>
  <c r="H1980" i="33"/>
  <c r="H1979" i="33"/>
  <c r="H1978" i="33"/>
  <c r="H1977" i="33"/>
  <c r="H1976" i="33"/>
  <c r="H1975" i="33"/>
  <c r="H1974" i="33"/>
  <c r="H1973" i="33"/>
  <c r="H1972" i="33"/>
  <c r="H1971" i="33"/>
  <c r="H1970" i="33"/>
  <c r="H1969" i="33"/>
  <c r="H1967" i="33"/>
  <c r="H1966" i="33"/>
  <c r="H1965" i="33"/>
  <c r="H1963" i="33"/>
  <c r="H1962" i="33"/>
  <c r="H1961" i="33"/>
  <c r="H1960" i="33"/>
  <c r="G1960" i="33" s="1"/>
  <c r="H1959" i="33"/>
  <c r="H1958" i="33"/>
  <c r="H1957" i="33"/>
  <c r="H1956" i="33"/>
  <c r="G1956" i="33" s="1"/>
  <c r="H1955" i="33"/>
  <c r="H1954" i="33"/>
  <c r="H1953" i="33"/>
  <c r="H1952" i="33"/>
  <c r="G1952" i="33" s="1"/>
  <c r="H1951" i="33"/>
  <c r="H1950" i="33"/>
  <c r="G1950" i="33" s="1"/>
  <c r="H1949" i="33"/>
  <c r="H1948" i="33"/>
  <c r="H1947" i="33"/>
  <c r="H1945" i="33"/>
  <c r="H1944" i="33"/>
  <c r="H1943" i="33"/>
  <c r="G1943" i="33" s="1"/>
  <c r="H1941" i="33"/>
  <c r="H1940" i="33"/>
  <c r="G1939" i="33"/>
  <c r="H1939" i="33"/>
  <c r="H1938" i="33"/>
  <c r="H1937" i="33"/>
  <c r="H1936" i="33"/>
  <c r="H1935" i="33"/>
  <c r="H1934" i="33"/>
  <c r="G1934" i="33" s="1"/>
  <c r="H1933" i="33"/>
  <c r="H1932" i="33"/>
  <c r="G1932" i="33"/>
  <c r="H1931" i="33"/>
  <c r="H1930" i="33"/>
  <c r="G1930" i="33" s="1"/>
  <c r="H1929" i="33"/>
  <c r="H1928" i="33"/>
  <c r="H1927" i="33"/>
  <c r="H1926" i="33"/>
  <c r="H1925" i="33"/>
  <c r="H1924" i="33"/>
  <c r="H1923" i="33"/>
  <c r="H1922" i="33"/>
  <c r="H1921" i="33"/>
  <c r="H1920" i="33"/>
  <c r="H1919" i="33"/>
  <c r="H1918" i="33"/>
  <c r="G1918" i="33" s="1"/>
  <c r="H1916" i="33"/>
  <c r="G1916" i="33" s="1"/>
  <c r="G1915" i="33"/>
  <c r="H1915" i="33"/>
  <c r="H1914" i="33"/>
  <c r="H1913" i="33"/>
  <c r="G1913" i="33" s="1"/>
  <c r="H1912" i="33"/>
  <c r="H1910" i="33"/>
  <c r="G1910" i="33" s="1"/>
  <c r="H1909" i="33"/>
  <c r="H1908" i="33"/>
  <c r="H1907" i="33"/>
  <c r="H1906" i="33"/>
  <c r="H1905" i="33"/>
  <c r="H1904" i="33"/>
  <c r="H1903" i="33"/>
  <c r="H1901" i="33"/>
  <c r="H1900" i="33"/>
  <c r="H1899" i="33"/>
  <c r="G1899" i="33" s="1"/>
  <c r="H1897" i="33"/>
  <c r="H1896" i="33"/>
  <c r="G1896" i="33" s="1"/>
  <c r="H1895" i="33"/>
  <c r="H1894" i="33"/>
  <c r="H1893" i="33"/>
  <c r="H1892" i="33"/>
  <c r="G1892" i="33" s="1"/>
  <c r="H1891" i="33"/>
  <c r="H1890" i="33"/>
  <c r="G1890" i="33" s="1"/>
  <c r="H1889" i="33"/>
  <c r="H1888" i="33"/>
  <c r="H1887" i="33"/>
  <c r="H1886" i="33"/>
  <c r="H1885" i="33"/>
  <c r="H1884" i="33"/>
  <c r="H1883" i="33"/>
  <c r="H1882" i="33"/>
  <c r="G1882" i="33" s="1"/>
  <c r="H1881" i="33"/>
  <c r="H1879" i="33"/>
  <c r="G1879" i="33" s="1"/>
  <c r="H1878" i="33"/>
  <c r="H1877" i="33"/>
  <c r="H1875" i="33"/>
  <c r="H1874" i="33"/>
  <c r="H1873" i="33"/>
  <c r="H1872" i="33"/>
  <c r="G1872" i="33"/>
  <c r="H1871" i="33"/>
  <c r="H1870" i="33"/>
  <c r="H1869" i="33"/>
  <c r="H1868" i="33"/>
  <c r="G1868" i="33" s="1"/>
  <c r="H1867" i="33"/>
  <c r="H1866" i="33"/>
  <c r="H1865" i="33"/>
  <c r="H1864" i="33"/>
  <c r="G1864" i="33" s="1"/>
  <c r="H1863" i="33"/>
  <c r="G1863" i="33" s="1"/>
  <c r="H1862" i="33"/>
  <c r="G1862" i="33"/>
  <c r="H1861" i="33"/>
  <c r="H1860" i="33"/>
  <c r="G1860" i="33" s="1"/>
  <c r="H1859" i="33"/>
  <c r="H1858" i="33"/>
  <c r="G1858" i="33" s="1"/>
  <c r="H1857" i="33"/>
  <c r="H1856" i="33"/>
  <c r="H1855" i="33"/>
  <c r="H1854" i="33"/>
  <c r="H1853" i="33"/>
  <c r="G1852" i="33"/>
  <c r="H1852" i="33"/>
  <c r="H1851" i="33"/>
  <c r="H1849" i="33"/>
  <c r="H1848" i="33"/>
  <c r="H1847" i="33"/>
  <c r="H1846" i="33"/>
  <c r="H1845" i="33"/>
  <c r="G1845" i="33" s="1"/>
  <c r="H1844" i="33"/>
  <c r="H1843" i="33"/>
  <c r="H1842" i="33"/>
  <c r="H1841" i="33"/>
  <c r="G1841" i="33" s="1"/>
  <c r="H1840" i="33"/>
  <c r="H1839" i="33"/>
  <c r="G1839" i="33" s="1"/>
  <c r="H1838" i="33"/>
  <c r="H1837" i="33"/>
  <c r="H1835" i="33"/>
  <c r="H1834" i="33"/>
  <c r="H1833" i="33"/>
  <c r="H1832" i="33"/>
  <c r="H1831" i="33"/>
  <c r="G1831" i="33" s="1"/>
  <c r="H1830" i="33"/>
  <c r="G1830" i="33" s="1"/>
  <c r="H1829" i="33"/>
  <c r="H1828" i="33"/>
  <c r="G1828" i="33" s="1"/>
  <c r="H1826" i="33"/>
  <c r="H1825" i="33"/>
  <c r="H1824" i="33"/>
  <c r="H1823" i="33"/>
  <c r="G1823" i="33"/>
  <c r="H1822" i="33"/>
  <c r="H1821" i="33"/>
  <c r="H1820" i="33"/>
  <c r="H1818" i="33"/>
  <c r="H1817" i="33"/>
  <c r="H1816" i="33"/>
  <c r="H1815" i="33"/>
  <c r="H1814" i="33"/>
  <c r="G1814" i="33" s="1"/>
  <c r="H1813" i="33"/>
  <c r="H1812" i="33"/>
  <c r="G1812" i="33" s="1"/>
  <c r="H1811" i="33"/>
  <c r="H1810" i="33"/>
  <c r="G1810" i="33" s="1"/>
  <c r="H1809" i="33"/>
  <c r="H1808" i="33"/>
  <c r="G1808" i="33" s="1"/>
  <c r="H1807" i="33"/>
  <c r="H1806" i="33"/>
  <c r="H1805" i="33"/>
  <c r="H1804" i="33"/>
  <c r="G1804" i="33" s="1"/>
  <c r="H1803" i="33"/>
  <c r="H1802" i="33"/>
  <c r="H1800" i="33"/>
  <c r="H1799" i="33"/>
  <c r="H1798" i="33"/>
  <c r="G1798" i="33" s="1"/>
  <c r="H1796" i="33"/>
  <c r="G1796" i="33" s="1"/>
  <c r="H1795" i="33"/>
  <c r="G1794" i="33"/>
  <c r="H1794" i="33"/>
  <c r="H1793" i="33"/>
  <c r="H1792" i="33"/>
  <c r="H1791" i="33"/>
  <c r="G1790" i="33"/>
  <c r="H1790" i="33"/>
  <c r="H1789" i="33"/>
  <c r="H1788" i="33"/>
  <c r="G1788" i="33" s="1"/>
  <c r="H1787" i="33"/>
  <c r="H1786" i="33"/>
  <c r="H1785" i="33"/>
  <c r="H1784" i="33"/>
  <c r="H1783" i="33"/>
  <c r="H1782" i="33"/>
  <c r="H1781" i="33"/>
  <c r="G1781" i="33" s="1"/>
  <c r="H1780" i="33"/>
  <c r="G1780" i="33" s="1"/>
  <c r="H1779" i="33"/>
  <c r="G1778" i="33"/>
  <c r="H1778" i="33"/>
  <c r="H1777" i="33"/>
  <c r="H1776" i="33"/>
  <c r="H1775" i="33"/>
  <c r="H1774" i="33"/>
  <c r="H1773" i="33"/>
  <c r="H1772" i="33"/>
  <c r="G1772" i="33" s="1"/>
  <c r="H1770" i="33"/>
  <c r="H1769" i="33"/>
  <c r="H1768" i="33"/>
  <c r="H1767" i="33"/>
  <c r="H1766" i="33"/>
  <c r="H1765" i="33"/>
  <c r="H1764" i="33"/>
  <c r="G1764" i="33" s="1"/>
  <c r="H1763" i="33"/>
  <c r="G1763" i="33" s="1"/>
  <c r="H1762" i="33"/>
  <c r="H1761" i="33"/>
  <c r="H1760" i="33"/>
  <c r="H1759" i="33"/>
  <c r="H1758" i="33"/>
  <c r="G1758" i="33" s="1"/>
  <c r="H1756" i="33"/>
  <c r="H1755" i="33"/>
  <c r="G1755" i="33" s="1"/>
  <c r="H1754" i="33"/>
  <c r="G1754" i="33" s="1"/>
  <c r="H1753" i="33"/>
  <c r="H1752" i="33"/>
  <c r="H1751" i="33"/>
  <c r="G1750" i="33"/>
  <c r="H1750" i="33"/>
  <c r="H1749" i="33"/>
  <c r="H1746" i="33"/>
  <c r="H1745" i="33"/>
  <c r="H1744" i="33"/>
  <c r="H1743" i="33"/>
  <c r="H1741" i="33"/>
  <c r="H1740" i="33"/>
  <c r="H1739" i="33"/>
  <c r="H1738" i="33"/>
  <c r="H1737" i="33"/>
  <c r="H1736" i="33"/>
  <c r="H1735" i="33"/>
  <c r="G1735" i="33" s="1"/>
  <c r="H1734" i="33"/>
  <c r="H1733" i="33"/>
  <c r="H1731" i="33"/>
  <c r="H1730" i="33"/>
  <c r="H1729" i="33"/>
  <c r="H1728" i="33"/>
  <c r="H1727" i="33"/>
  <c r="G1727" i="33" s="1"/>
  <c r="H1726" i="33"/>
  <c r="H1724" i="33"/>
  <c r="G1723" i="33"/>
  <c r="H1723" i="33"/>
  <c r="H1722" i="33"/>
  <c r="H1721" i="33"/>
  <c r="H1720" i="33"/>
  <c r="H1719" i="33"/>
  <c r="H1718" i="33"/>
  <c r="H1717" i="33"/>
  <c r="G1717" i="33" s="1"/>
  <c r="H1716" i="33"/>
  <c r="H1715" i="33"/>
  <c r="G1715" i="33" s="1"/>
  <c r="H1714" i="33"/>
  <c r="G1713" i="33"/>
  <c r="H1713" i="33"/>
  <c r="H1712" i="33"/>
  <c r="G1711" i="33"/>
  <c r="H1711" i="33"/>
  <c r="H1710" i="33"/>
  <c r="H1709" i="33"/>
  <c r="H1708" i="33"/>
  <c r="H1707" i="33"/>
  <c r="H1706" i="33"/>
  <c r="H1705" i="33"/>
  <c r="H1704" i="33"/>
  <c r="H1703" i="33"/>
  <c r="H1702" i="33"/>
  <c r="H1701" i="33"/>
  <c r="H1700" i="33"/>
  <c r="H1699" i="33"/>
  <c r="G1699" i="33" s="1"/>
  <c r="H1698" i="33"/>
  <c r="H1697" i="33"/>
  <c r="H1696" i="33"/>
  <c r="H1695" i="33"/>
  <c r="H1694" i="33"/>
  <c r="H1693" i="33"/>
  <c r="G1693" i="33" s="1"/>
  <c r="H1692" i="33"/>
  <c r="H1691" i="33"/>
  <c r="H1689" i="33"/>
  <c r="H1688" i="33"/>
  <c r="H1687" i="33"/>
  <c r="H1686" i="33"/>
  <c r="H1684" i="33"/>
  <c r="H1683" i="33"/>
  <c r="G1683" i="33" s="1"/>
  <c r="H1682" i="33"/>
  <c r="H1681" i="33"/>
  <c r="H1680" i="33"/>
  <c r="H1679" i="33"/>
  <c r="H1678" i="33"/>
  <c r="H1677" i="33"/>
  <c r="H1676" i="33"/>
  <c r="H1675" i="33"/>
  <c r="H1673" i="33"/>
  <c r="H1672" i="33"/>
  <c r="G1672" i="33" s="1"/>
  <c r="H1671" i="33"/>
  <c r="H1669" i="33"/>
  <c r="H1668" i="33"/>
  <c r="H1667" i="33"/>
  <c r="H1666" i="33"/>
  <c r="G1666" i="33" s="1"/>
  <c r="H1663" i="33"/>
  <c r="H1662" i="33"/>
  <c r="H1661" i="33"/>
  <c r="G1661" i="33" s="1"/>
  <c r="H1660" i="33"/>
  <c r="H1659" i="33"/>
  <c r="H1658" i="33"/>
  <c r="H1657" i="33"/>
  <c r="G1657" i="33" s="1"/>
  <c r="H1656" i="33"/>
  <c r="H1654" i="33"/>
  <c r="H1653" i="33"/>
  <c r="G1653" i="33" s="1"/>
  <c r="H1652" i="33"/>
  <c r="H1651" i="33"/>
  <c r="H1650" i="33"/>
  <c r="H1649" i="33"/>
  <c r="H1647" i="33"/>
  <c r="H1646" i="33"/>
  <c r="H1645" i="33"/>
  <c r="H1643" i="33"/>
  <c r="H1642" i="33"/>
  <c r="H1640" i="33"/>
  <c r="H1639" i="33"/>
  <c r="H1638" i="33"/>
  <c r="H1637" i="33"/>
  <c r="G1637" i="33" s="1"/>
  <c r="H1636" i="33"/>
  <c r="H1635" i="33"/>
  <c r="H1632" i="33"/>
  <c r="H1631" i="33"/>
  <c r="H1630" i="33"/>
  <c r="G1630" i="33" s="1"/>
  <c r="H1629" i="33"/>
  <c r="H1628" i="33"/>
  <c r="H1627" i="33"/>
  <c r="G1627" i="33" s="1"/>
  <c r="H1626" i="33"/>
  <c r="H1623" i="33"/>
  <c r="G1623" i="33" s="1"/>
  <c r="H1622" i="33"/>
  <c r="H1621" i="33"/>
  <c r="H1620" i="33"/>
  <c r="H1619" i="33"/>
  <c r="H1618" i="33"/>
  <c r="H1617" i="33"/>
  <c r="G1617" i="33" s="1"/>
  <c r="H1616" i="33"/>
  <c r="H1615" i="33"/>
  <c r="H1614" i="33"/>
  <c r="G1614" i="33" s="1"/>
  <c r="H1613" i="33"/>
  <c r="H1612" i="33"/>
  <c r="H1611" i="33"/>
  <c r="H1610" i="33"/>
  <c r="H1609" i="33"/>
  <c r="G1609" i="33" s="1"/>
  <c r="H1608" i="33"/>
  <c r="H1607" i="33"/>
  <c r="G1607" i="33" s="1"/>
  <c r="H1606" i="33"/>
  <c r="H1605" i="33"/>
  <c r="H1604" i="33"/>
  <c r="H1603" i="33"/>
  <c r="G1603" i="33" s="1"/>
  <c r="H1602" i="33"/>
  <c r="H1601" i="33"/>
  <c r="H1600" i="33"/>
  <c r="H1599" i="33"/>
  <c r="H1598" i="33"/>
  <c r="H1597" i="33"/>
  <c r="H1596" i="33"/>
  <c r="H1595" i="33"/>
  <c r="H1594" i="33"/>
  <c r="H1593" i="33"/>
  <c r="H1592" i="33"/>
  <c r="H1591" i="33"/>
  <c r="G1591" i="33" s="1"/>
  <c r="H1590" i="33"/>
  <c r="H1589" i="33"/>
  <c r="G1589" i="33" s="1"/>
  <c r="H1588" i="33"/>
  <c r="H1587" i="33"/>
  <c r="H1586" i="33"/>
  <c r="H1585" i="33"/>
  <c r="H1584" i="33"/>
  <c r="H1583" i="33"/>
  <c r="H1582" i="33"/>
  <c r="H1581" i="33"/>
  <c r="H1580" i="33"/>
  <c r="H1579" i="33"/>
  <c r="H1578" i="33"/>
  <c r="H1577" i="33"/>
  <c r="H1576" i="33"/>
  <c r="H1575" i="33"/>
  <c r="G1575" i="33"/>
  <c r="H1574" i="33"/>
  <c r="H1573" i="33"/>
  <c r="G1573" i="33"/>
  <c r="H1571" i="33"/>
  <c r="H1570" i="33"/>
  <c r="H1569" i="33"/>
  <c r="H1568" i="33"/>
  <c r="H1567" i="33"/>
  <c r="H1566" i="33"/>
  <c r="H1565" i="33"/>
  <c r="G1565" i="33" s="1"/>
  <c r="H1564" i="33"/>
  <c r="G1564" i="33"/>
  <c r="H1563" i="33"/>
  <c r="G1562" i="33"/>
  <c r="H1562" i="33"/>
  <c r="H1561" i="33"/>
  <c r="H1560" i="33"/>
  <c r="G1560" i="33" s="1"/>
  <c r="H1559" i="33"/>
  <c r="H1558" i="33"/>
  <c r="G1558" i="33" s="1"/>
  <c r="H1557" i="33"/>
  <c r="H1556" i="33"/>
  <c r="H1555" i="33"/>
  <c r="H1554" i="33"/>
  <c r="G1554" i="33" s="1"/>
  <c r="H1553" i="33"/>
  <c r="H1552" i="33"/>
  <c r="H1551" i="33"/>
  <c r="H1550" i="33"/>
  <c r="H1549" i="33"/>
  <c r="G1549" i="33" s="1"/>
  <c r="H1548" i="33"/>
  <c r="H1547" i="33"/>
  <c r="H1546" i="33"/>
  <c r="G1546" i="33" s="1"/>
  <c r="H1545" i="33"/>
  <c r="H1544" i="33"/>
  <c r="G1544" i="33" s="1"/>
  <c r="H1543" i="33"/>
  <c r="H1542" i="33"/>
  <c r="G1542" i="33"/>
  <c r="H1540" i="33"/>
  <c r="H1539" i="33"/>
  <c r="G1539" i="33"/>
  <c r="H1538" i="33"/>
  <c r="H1537" i="33"/>
  <c r="H1536" i="33"/>
  <c r="H1535" i="33"/>
  <c r="H1534" i="33"/>
  <c r="G1534" i="33" s="1"/>
  <c r="H1533" i="33"/>
  <c r="G1533" i="33" s="1"/>
  <c r="H1532" i="33"/>
  <c r="H1531" i="33"/>
  <c r="G1531" i="33" s="1"/>
  <c r="H1530" i="33"/>
  <c r="H1529" i="33"/>
  <c r="H1528" i="33"/>
  <c r="H1527" i="33"/>
  <c r="H1526" i="33"/>
  <c r="H1525" i="33"/>
  <c r="G1525" i="33" s="1"/>
  <c r="H1524" i="33"/>
  <c r="H1523" i="33"/>
  <c r="G1523" i="33" s="1"/>
  <c r="H1522" i="33"/>
  <c r="H1521" i="33"/>
  <c r="H1520" i="33"/>
  <c r="H1519" i="33"/>
  <c r="H1518" i="33"/>
  <c r="G1518" i="33" s="1"/>
  <c r="H1517" i="33"/>
  <c r="H1516" i="33"/>
  <c r="H1515" i="33"/>
  <c r="H1514" i="33"/>
  <c r="H1513" i="33"/>
  <c r="G1513" i="33"/>
  <c r="H1512" i="33"/>
  <c r="H1511" i="33"/>
  <c r="H1510" i="33"/>
  <c r="G1509" i="33"/>
  <c r="H1509" i="33"/>
  <c r="H1507" i="33"/>
  <c r="H1506" i="33"/>
  <c r="G1506" i="33" s="1"/>
  <c r="H1505" i="33"/>
  <c r="H1504" i="33"/>
  <c r="H1503" i="33"/>
  <c r="H1502" i="33"/>
  <c r="G1502" i="33" s="1"/>
  <c r="H1501" i="33"/>
  <c r="H1500" i="33"/>
  <c r="G1500" i="33" s="1"/>
  <c r="H1499" i="33"/>
  <c r="H1498" i="33"/>
  <c r="G1498" i="33" s="1"/>
  <c r="H1497" i="33"/>
  <c r="G1496" i="33"/>
  <c r="H1496" i="33"/>
  <c r="H1495" i="33"/>
  <c r="H1492" i="33"/>
  <c r="H1491" i="33"/>
  <c r="H1490" i="33"/>
  <c r="G1490" i="33"/>
  <c r="H1489" i="33"/>
  <c r="H1488" i="33"/>
  <c r="G1488" i="33" s="1"/>
  <c r="H1487" i="33"/>
  <c r="H1486" i="33"/>
  <c r="H1485" i="33"/>
  <c r="H1484" i="33"/>
  <c r="H1483" i="33"/>
  <c r="G1483" i="33" s="1"/>
  <c r="H1482" i="33"/>
  <c r="H1481" i="33"/>
  <c r="H1480" i="33"/>
  <c r="G1480" i="33"/>
  <c r="H1479" i="33"/>
  <c r="G1478" i="33"/>
  <c r="H1478" i="33"/>
  <c r="H1477" i="33"/>
  <c r="H1476" i="33"/>
  <c r="H1475" i="33"/>
  <c r="H1474" i="33"/>
  <c r="G1474" i="33" s="1"/>
  <c r="H1473" i="33"/>
  <c r="H1472" i="33"/>
  <c r="H1471" i="33"/>
  <c r="G1471" i="33" s="1"/>
  <c r="H1470" i="33"/>
  <c r="H1469" i="33"/>
  <c r="H1468" i="33"/>
  <c r="H1467" i="33"/>
  <c r="H1466" i="33"/>
  <c r="G1466" i="33" s="1"/>
  <c r="H1465" i="33"/>
  <c r="H1464" i="33"/>
  <c r="H1463" i="33"/>
  <c r="G1462" i="33"/>
  <c r="H1462" i="33"/>
  <c r="H1461" i="33"/>
  <c r="H1460" i="33"/>
  <c r="H1459" i="33"/>
  <c r="H1458" i="33"/>
  <c r="G1458" i="33" s="1"/>
  <c r="H1457" i="33"/>
  <c r="H1456" i="33"/>
  <c r="G1456" i="33" s="1"/>
  <c r="H1455" i="33"/>
  <c r="H1454" i="33"/>
  <c r="H1453" i="33"/>
  <c r="H1452" i="33"/>
  <c r="H1451" i="33"/>
  <c r="G1451" i="33" s="1"/>
  <c r="H1450" i="33"/>
  <c r="H1449" i="33"/>
  <c r="H1448" i="33"/>
  <c r="G1448" i="33" s="1"/>
  <c r="H1447" i="33"/>
  <c r="G1446" i="33"/>
  <c r="H1446" i="33"/>
  <c r="H1445" i="33"/>
  <c r="H1444" i="33"/>
  <c r="H1443" i="33"/>
  <c r="H1442" i="33"/>
  <c r="G1442" i="33" s="1"/>
  <c r="H1441" i="33"/>
  <c r="H1440" i="33"/>
  <c r="G1440" i="33"/>
  <c r="H1439" i="33"/>
  <c r="H1438" i="33"/>
  <c r="H1437" i="33"/>
  <c r="H1436" i="33"/>
  <c r="H1435" i="33"/>
  <c r="H1434" i="33"/>
  <c r="H1433" i="33"/>
  <c r="H1432" i="33"/>
  <c r="G1432" i="33" s="1"/>
  <c r="H1431" i="33"/>
  <c r="G1430" i="33"/>
  <c r="H1430" i="33"/>
  <c r="H1429" i="33"/>
  <c r="H1428" i="33"/>
  <c r="H1427" i="33"/>
  <c r="H1426" i="33"/>
  <c r="G1426" i="33" s="1"/>
  <c r="H1425" i="33"/>
  <c r="H1424" i="33"/>
  <c r="G1424" i="33" s="1"/>
  <c r="H1423" i="33"/>
  <c r="H1422" i="33"/>
  <c r="H1421" i="33"/>
  <c r="H1420" i="33"/>
  <c r="H1419" i="33"/>
  <c r="H1418" i="33"/>
  <c r="H1417" i="33"/>
  <c r="H1416" i="33"/>
  <c r="H1415" i="33"/>
  <c r="G1414" i="33"/>
  <c r="H1414" i="33"/>
  <c r="H1413" i="33"/>
  <c r="H1412" i="33"/>
  <c r="H1411" i="33"/>
  <c r="H1410" i="33"/>
  <c r="G1410" i="33"/>
  <c r="H1409" i="33"/>
  <c r="H1408" i="33"/>
  <c r="G1408" i="33"/>
  <c r="H1407" i="33"/>
  <c r="H1406" i="33"/>
  <c r="H1405" i="33"/>
  <c r="H1404" i="33"/>
  <c r="H1403" i="33"/>
  <c r="H1402" i="33"/>
  <c r="H1401" i="33"/>
  <c r="H1400" i="33"/>
  <c r="G1400" i="33"/>
  <c r="H1399" i="33"/>
  <c r="G1398" i="33"/>
  <c r="H1398" i="33"/>
  <c r="H1397" i="33"/>
  <c r="H1396" i="33"/>
  <c r="H1395" i="33"/>
  <c r="H1394" i="33"/>
  <c r="G1394" i="33" s="1"/>
  <c r="H1393" i="33"/>
  <c r="H1392" i="33"/>
  <c r="G1392" i="33"/>
  <c r="H1391" i="33"/>
  <c r="H1390" i="33"/>
  <c r="G1390" i="33" s="1"/>
  <c r="H1389" i="33"/>
  <c r="H1388" i="33"/>
  <c r="H1387" i="33"/>
  <c r="H1386" i="33"/>
  <c r="H1385" i="33"/>
  <c r="H1384" i="33"/>
  <c r="H1383" i="33"/>
  <c r="H1382" i="33"/>
  <c r="H1381" i="33"/>
  <c r="H1380" i="33"/>
  <c r="G1380" i="33" s="1"/>
  <c r="H1379" i="33"/>
  <c r="H1378" i="33"/>
  <c r="H1377" i="33"/>
  <c r="H1376" i="33"/>
  <c r="G1376" i="33" s="1"/>
  <c r="H1375" i="33"/>
  <c r="H1374" i="33"/>
  <c r="H1373" i="33"/>
  <c r="H1372" i="33"/>
  <c r="H1371" i="33"/>
  <c r="H1370" i="33"/>
  <c r="G1370" i="33" s="1"/>
  <c r="H1369" i="33"/>
  <c r="H1368" i="33"/>
  <c r="G1368" i="33" s="1"/>
  <c r="H1367" i="33"/>
  <c r="G1366" i="33"/>
  <c r="H1366" i="33"/>
  <c r="H1365" i="33"/>
  <c r="H1364" i="33"/>
  <c r="H1363" i="33"/>
  <c r="H1362" i="33"/>
  <c r="G1362" i="33"/>
  <c r="H1361" i="33"/>
  <c r="H1360" i="33"/>
  <c r="G1360" i="33" s="1"/>
  <c r="H1359" i="33"/>
  <c r="H1358" i="33"/>
  <c r="H1357" i="33"/>
  <c r="H1356" i="33"/>
  <c r="H1355" i="33"/>
  <c r="H1354" i="33"/>
  <c r="H1353" i="33"/>
  <c r="H1352" i="33"/>
  <c r="H1351" i="33"/>
  <c r="H1350" i="33"/>
  <c r="G1350" i="33" s="1"/>
  <c r="H1349" i="33"/>
  <c r="H1348" i="33"/>
  <c r="H1347" i="33"/>
  <c r="H1346" i="33"/>
  <c r="G1346" i="33" s="1"/>
  <c r="H1345" i="33"/>
  <c r="G1344" i="33"/>
  <c r="H1344" i="33"/>
  <c r="H1343" i="33"/>
  <c r="H1342" i="33"/>
  <c r="H1341" i="33"/>
  <c r="G1340" i="33"/>
  <c r="H1340" i="33"/>
  <c r="H1339" i="33"/>
  <c r="H1338" i="33"/>
  <c r="H1337" i="33"/>
  <c r="H1336" i="33"/>
  <c r="H1335" i="33"/>
  <c r="G1334" i="33"/>
  <c r="H1334" i="33"/>
  <c r="H1333" i="33"/>
  <c r="H1332" i="33"/>
  <c r="G1332" i="33" s="1"/>
  <c r="H1331" i="33"/>
  <c r="H1330" i="33"/>
  <c r="H1329" i="33"/>
  <c r="H1328" i="33"/>
  <c r="G1328" i="33" s="1"/>
  <c r="H1327" i="33"/>
  <c r="H1326" i="33"/>
  <c r="H1325" i="33"/>
  <c r="H1324" i="33"/>
  <c r="H1323" i="33"/>
  <c r="H1322" i="33"/>
  <c r="H1321" i="33"/>
  <c r="H1320" i="33"/>
  <c r="G1320" i="33" s="1"/>
  <c r="H1319" i="33"/>
  <c r="H1318" i="33"/>
  <c r="G1318" i="33" s="1"/>
  <c r="G1317" i="33"/>
  <c r="H1317" i="33"/>
  <c r="H1316" i="33"/>
  <c r="H1315" i="33"/>
  <c r="H1314" i="33"/>
  <c r="G1314" i="33"/>
  <c r="H1313" i="33"/>
  <c r="H1312" i="33"/>
  <c r="H1311" i="33"/>
  <c r="H1310" i="33"/>
  <c r="G1310" i="33" s="1"/>
  <c r="H1309" i="33"/>
  <c r="H1308" i="33"/>
  <c r="H1307" i="33"/>
  <c r="H1306" i="33"/>
  <c r="G1306" i="33" s="1"/>
  <c r="H1305" i="33"/>
  <c r="H1304" i="33"/>
  <c r="G1303" i="33"/>
  <c r="H1303" i="33"/>
  <c r="H1302" i="33"/>
  <c r="G1302" i="33" s="1"/>
  <c r="H1301" i="33"/>
  <c r="H1298" i="33"/>
  <c r="H1297" i="33"/>
  <c r="G1296" i="33"/>
  <c r="H1296" i="33"/>
  <c r="H1295" i="33"/>
  <c r="H1294" i="33"/>
  <c r="H1293" i="33"/>
  <c r="H1292" i="33"/>
  <c r="H1291" i="33"/>
  <c r="H1290" i="33"/>
  <c r="H1289" i="33"/>
  <c r="H1288" i="33"/>
  <c r="G1288" i="33" s="1"/>
  <c r="H1287" i="33"/>
  <c r="H1286" i="33"/>
  <c r="G1286" i="33" s="1"/>
  <c r="H1285" i="33"/>
  <c r="H1284" i="33"/>
  <c r="H1283" i="33"/>
  <c r="H1282" i="33"/>
  <c r="G1281" i="33"/>
  <c r="H1281" i="33"/>
  <c r="H1280" i="33"/>
  <c r="G1280" i="33"/>
  <c r="H1279" i="33"/>
  <c r="H1278" i="33"/>
  <c r="G1278" i="33" s="1"/>
  <c r="H1277" i="33"/>
  <c r="H1276" i="33"/>
  <c r="H1275" i="33"/>
  <c r="H1274" i="33"/>
  <c r="H1273" i="33"/>
  <c r="H1272" i="33"/>
  <c r="G1272" i="33" s="1"/>
  <c r="G1271" i="33"/>
  <c r="H1271" i="33"/>
  <c r="H1270" i="33"/>
  <c r="G1270" i="33" s="1"/>
  <c r="H1269" i="33"/>
  <c r="G1268" i="33"/>
  <c r="H1268" i="33"/>
  <c r="H1266" i="33"/>
  <c r="H1265" i="33"/>
  <c r="H1264" i="33"/>
  <c r="H1263" i="33"/>
  <c r="H1262" i="33"/>
  <c r="H1261" i="33"/>
  <c r="G1261" i="33" s="1"/>
  <c r="H1260" i="33"/>
  <c r="H1259" i="33"/>
  <c r="G1258" i="33"/>
  <c r="H1258" i="33"/>
  <c r="H1257" i="33"/>
  <c r="G1257" i="33" s="1"/>
  <c r="H1256" i="33"/>
  <c r="H1255" i="33"/>
  <c r="G1254" i="33"/>
  <c r="H1254" i="33"/>
  <c r="H1253" i="33"/>
  <c r="H1252" i="33"/>
  <c r="H1251" i="33"/>
  <c r="H1250" i="33"/>
  <c r="H1249" i="33"/>
  <c r="G1249" i="33" s="1"/>
  <c r="H1248" i="33"/>
  <c r="H1247" i="33"/>
  <c r="G1247" i="33" s="1"/>
  <c r="H1246" i="33"/>
  <c r="H1245" i="33"/>
  <c r="H1244" i="33"/>
  <c r="H1243" i="33"/>
  <c r="H1242" i="33"/>
  <c r="H1241" i="33"/>
  <c r="H1240" i="33"/>
  <c r="H1239" i="33"/>
  <c r="G1238" i="33"/>
  <c r="H1238" i="33"/>
  <c r="H1237" i="33"/>
  <c r="H1236" i="33"/>
  <c r="H1234" i="33"/>
  <c r="H1233" i="33"/>
  <c r="H1231" i="33"/>
  <c r="G1230" i="33"/>
  <c r="H1230" i="33"/>
  <c r="H1229" i="33"/>
  <c r="G1229" i="33" s="1"/>
  <c r="H1228" i="33"/>
  <c r="H1227" i="33"/>
  <c r="H1226" i="33"/>
  <c r="H1225" i="33"/>
  <c r="G1222" i="33"/>
  <c r="H1222" i="33"/>
  <c r="H1221" i="33"/>
  <c r="H1220" i="33"/>
  <c r="H1219" i="33"/>
  <c r="H1218" i="33"/>
  <c r="H1217" i="33"/>
  <c r="H1216" i="33"/>
  <c r="H1215" i="33"/>
  <c r="H1214" i="33"/>
  <c r="H1213" i="33"/>
  <c r="G1213" i="33" s="1"/>
  <c r="H1212" i="33"/>
  <c r="H1211" i="33"/>
  <c r="G1211" i="33" s="1"/>
  <c r="H1210" i="33"/>
  <c r="H1209" i="33"/>
  <c r="G1209" i="33" s="1"/>
  <c r="H1208" i="33"/>
  <c r="H1207" i="33"/>
  <c r="G1205" i="33"/>
  <c r="H1205" i="33"/>
  <c r="H1204" i="33"/>
  <c r="H1203" i="33"/>
  <c r="H1202" i="33"/>
  <c r="H1201" i="33"/>
  <c r="H1200" i="33"/>
  <c r="H1199" i="33"/>
  <c r="H1198" i="33"/>
  <c r="H1197" i="33"/>
  <c r="H1196" i="33"/>
  <c r="G1194" i="33"/>
  <c r="H1194" i="33"/>
  <c r="H1193" i="33"/>
  <c r="G1193" i="33"/>
  <c r="H1192" i="33"/>
  <c r="H1191" i="33"/>
  <c r="H1190" i="33"/>
  <c r="H1189" i="33"/>
  <c r="G1188" i="33"/>
  <c r="H1188" i="33"/>
  <c r="H1187" i="33"/>
  <c r="H1186" i="33"/>
  <c r="H1185" i="33"/>
  <c r="G1185" i="33" s="1"/>
  <c r="H1184" i="33"/>
  <c r="H1183" i="33"/>
  <c r="H1182" i="33"/>
  <c r="H1181" i="33"/>
  <c r="G1181" i="33" s="1"/>
  <c r="H1180" i="33"/>
  <c r="H1179" i="33"/>
  <c r="G1178" i="33"/>
  <c r="H1178" i="33"/>
  <c r="H1177" i="33"/>
  <c r="H1176" i="33"/>
  <c r="H1175" i="33"/>
  <c r="G1175" i="33" s="1"/>
  <c r="H1174" i="33"/>
  <c r="H1173" i="33"/>
  <c r="H1172" i="33"/>
  <c r="H1171" i="33"/>
  <c r="G1171" i="33" s="1"/>
  <c r="H1170" i="33"/>
  <c r="H1169" i="33"/>
  <c r="H1168" i="33"/>
  <c r="H1167" i="33"/>
  <c r="H1166" i="33"/>
  <c r="H1165" i="33"/>
  <c r="H1163" i="33"/>
  <c r="H1162" i="33"/>
  <c r="G1162" i="33" s="1"/>
  <c r="H1161" i="33"/>
  <c r="H1160" i="33"/>
  <c r="G1160" i="33" s="1"/>
  <c r="H1159" i="33"/>
  <c r="H1158" i="33"/>
  <c r="G1158" i="33" s="1"/>
  <c r="H1157" i="33"/>
  <c r="H1156" i="33"/>
  <c r="H1155" i="33"/>
  <c r="H1154" i="33"/>
  <c r="H1153" i="33"/>
  <c r="H1152" i="33"/>
  <c r="H1151" i="33"/>
  <c r="H1150" i="33"/>
  <c r="H1149" i="33"/>
  <c r="H1148" i="33"/>
  <c r="H1147" i="33"/>
  <c r="H1146" i="33"/>
  <c r="G1146" i="33" s="1"/>
  <c r="H1145" i="33"/>
  <c r="H1144" i="33"/>
  <c r="G1144" i="33"/>
  <c r="H1143" i="33"/>
  <c r="H1142" i="33"/>
  <c r="G1142" i="33" s="1"/>
  <c r="H1141" i="33"/>
  <c r="G1140" i="33"/>
  <c r="H1140" i="33"/>
  <c r="H1139" i="33"/>
  <c r="H1138" i="33"/>
  <c r="H1137" i="33"/>
  <c r="H1136" i="33"/>
  <c r="H1135" i="33"/>
  <c r="H1134" i="33"/>
  <c r="G1134" i="33" s="1"/>
  <c r="H1133" i="33"/>
  <c r="H1131" i="33"/>
  <c r="G1131" i="33" s="1"/>
  <c r="H1130" i="33"/>
  <c r="H1129" i="33"/>
  <c r="H1128" i="33"/>
  <c r="H1127" i="33"/>
  <c r="H1126" i="33"/>
  <c r="G1125" i="33"/>
  <c r="H1125" i="33"/>
  <c r="G1124" i="33"/>
  <c r="H1124" i="33"/>
  <c r="H1123" i="33"/>
  <c r="H1122" i="33"/>
  <c r="H1121" i="33"/>
  <c r="H1120" i="33"/>
  <c r="H1119" i="33"/>
  <c r="H1118" i="33"/>
  <c r="H1117" i="33"/>
  <c r="H1116" i="33"/>
  <c r="H1115" i="33"/>
  <c r="H1114" i="33"/>
  <c r="H1113" i="33"/>
  <c r="H1112" i="33"/>
  <c r="G1111" i="33"/>
  <c r="H1111" i="33"/>
  <c r="H1110" i="33"/>
  <c r="H1109" i="33"/>
  <c r="H1108" i="33"/>
  <c r="H1107" i="33"/>
  <c r="H1106" i="33"/>
  <c r="H1105" i="33"/>
  <c r="H1103" i="33"/>
  <c r="H1102" i="33"/>
  <c r="H1101" i="33"/>
  <c r="H1100" i="33"/>
  <c r="H1099" i="33"/>
  <c r="H1098" i="33"/>
  <c r="H1097" i="33"/>
  <c r="H1096" i="33"/>
  <c r="H1095" i="33"/>
  <c r="H1094" i="33"/>
  <c r="G1094" i="33" s="1"/>
  <c r="H1093" i="33"/>
  <c r="H1092" i="33"/>
  <c r="H1091" i="33"/>
  <c r="H1090" i="33"/>
  <c r="H1089" i="33"/>
  <c r="H1088" i="33"/>
  <c r="H1087" i="33"/>
  <c r="H1086" i="33"/>
  <c r="G1086" i="33"/>
  <c r="H1085" i="33"/>
  <c r="H1084" i="33"/>
  <c r="H1083" i="33"/>
  <c r="H1082" i="33"/>
  <c r="H1081" i="33"/>
  <c r="H1080" i="33"/>
  <c r="H1079" i="33"/>
  <c r="H1078" i="33"/>
  <c r="G1078" i="33" s="1"/>
  <c r="H1077" i="33"/>
  <c r="H1076" i="33"/>
  <c r="H1075" i="33"/>
  <c r="H1074" i="33"/>
  <c r="H1073" i="33"/>
  <c r="G1072" i="33"/>
  <c r="H1072" i="33"/>
  <c r="H1071" i="33"/>
  <c r="H1070" i="33"/>
  <c r="H1069" i="33"/>
  <c r="H1067" i="33"/>
  <c r="H1066" i="33"/>
  <c r="H1065" i="33"/>
  <c r="G1065" i="33" s="1"/>
  <c r="H1064" i="33"/>
  <c r="H1063" i="33"/>
  <c r="G1063" i="33" s="1"/>
  <c r="H1062" i="33"/>
  <c r="H1061" i="33"/>
  <c r="G1061" i="33" s="1"/>
  <c r="H1060" i="33"/>
  <c r="H1059" i="33"/>
  <c r="H1058" i="33"/>
  <c r="G1057" i="33"/>
  <c r="H1057" i="33"/>
  <c r="H1056" i="33"/>
  <c r="H1055" i="33"/>
  <c r="H1054" i="33"/>
  <c r="H1053" i="33"/>
  <c r="G1052" i="33"/>
  <c r="H1052" i="33"/>
  <c r="H1051" i="33"/>
  <c r="H1050" i="33"/>
  <c r="H1049" i="33"/>
  <c r="H1048" i="33"/>
  <c r="H1047" i="33"/>
  <c r="H1046" i="33"/>
  <c r="H1045" i="33"/>
  <c r="H1044" i="33"/>
  <c r="H1043" i="33"/>
  <c r="H1042" i="33"/>
  <c r="H1041" i="33"/>
  <c r="H1040" i="33"/>
  <c r="H1039" i="33"/>
  <c r="H1038" i="33"/>
  <c r="H1037" i="33"/>
  <c r="H1035" i="33"/>
  <c r="H1034" i="33"/>
  <c r="H1033" i="33"/>
  <c r="H1032" i="33"/>
  <c r="H1031" i="33"/>
  <c r="H1030" i="33"/>
  <c r="G1030" i="33" s="1"/>
  <c r="G1029" i="33"/>
  <c r="H1029" i="33"/>
  <c r="H1028" i="33"/>
  <c r="H1027" i="33"/>
  <c r="H1026" i="33"/>
  <c r="H1025" i="33"/>
  <c r="H1024" i="33"/>
  <c r="H1023" i="33"/>
  <c r="G1022" i="33"/>
  <c r="H1022" i="33"/>
  <c r="H1021" i="33"/>
  <c r="H1020" i="33"/>
  <c r="G1020" i="33"/>
  <c r="H1019" i="33"/>
  <c r="H1018" i="33"/>
  <c r="H1017" i="33"/>
  <c r="H1016" i="33"/>
  <c r="H1015" i="33"/>
  <c r="H1012" i="33"/>
  <c r="H1011" i="33"/>
  <c r="H1008" i="33"/>
  <c r="H1007" i="33"/>
  <c r="H1006" i="33"/>
  <c r="G1005" i="33"/>
  <c r="H1005" i="33"/>
  <c r="G1004" i="33"/>
  <c r="H1004" i="33"/>
  <c r="G1003" i="33"/>
  <c r="H1003" i="33"/>
  <c r="H1002" i="33"/>
  <c r="H1001" i="33"/>
  <c r="H1000" i="33"/>
  <c r="H999" i="33"/>
  <c r="H998" i="33"/>
  <c r="H997" i="33"/>
  <c r="G996" i="33"/>
  <c r="H996" i="33"/>
  <c r="H995" i="33"/>
  <c r="H994" i="33"/>
  <c r="H993" i="33"/>
  <c r="H992" i="33"/>
  <c r="H991" i="33"/>
  <c r="H990" i="33"/>
  <c r="G989" i="33"/>
  <c r="H989" i="33"/>
  <c r="G988" i="33"/>
  <c r="H988" i="33"/>
  <c r="H987" i="33"/>
  <c r="H986" i="33"/>
  <c r="H985" i="33"/>
  <c r="H984" i="33"/>
  <c r="G984" i="33" s="1"/>
  <c r="H983" i="33"/>
  <c r="H982" i="33"/>
  <c r="H981" i="33"/>
  <c r="H980" i="33"/>
  <c r="H978" i="33"/>
  <c r="H977" i="33"/>
  <c r="H976" i="33"/>
  <c r="H975" i="33"/>
  <c r="H974" i="33"/>
  <c r="H973" i="33"/>
  <c r="H972" i="33"/>
  <c r="H971" i="33"/>
  <c r="H970" i="33"/>
  <c r="H969" i="33"/>
  <c r="H968" i="33"/>
  <c r="H967" i="33"/>
  <c r="H966" i="33"/>
  <c r="H965" i="33"/>
  <c r="H964" i="33"/>
  <c r="H963" i="33"/>
  <c r="H962" i="33"/>
  <c r="H961" i="33"/>
  <c r="H960" i="33"/>
  <c r="H959" i="33"/>
  <c r="G959" i="33" s="1"/>
  <c r="H958" i="33"/>
  <c r="H955" i="33"/>
  <c r="H954" i="33"/>
  <c r="H953" i="33"/>
  <c r="H952" i="33"/>
  <c r="H951" i="33"/>
  <c r="H950" i="33"/>
  <c r="H949" i="33"/>
  <c r="G949" i="33" s="1"/>
  <c r="H948" i="33"/>
  <c r="H947" i="33"/>
  <c r="H946" i="33"/>
  <c r="G945" i="33"/>
  <c r="H945" i="33"/>
  <c r="H944" i="33"/>
  <c r="H943" i="33"/>
  <c r="H942" i="33"/>
  <c r="H941" i="33"/>
  <c r="H940" i="33"/>
  <c r="G940" i="33" s="1"/>
  <c r="H938" i="33"/>
  <c r="H937" i="33"/>
  <c r="G936" i="33"/>
  <c r="H936" i="33"/>
  <c r="H935" i="33"/>
  <c r="H934" i="33"/>
  <c r="H933" i="33"/>
  <c r="H932" i="33"/>
  <c r="H931" i="33"/>
  <c r="G931" i="33" s="1"/>
  <c r="H930" i="33"/>
  <c r="H929" i="33"/>
  <c r="G928" i="33"/>
  <c r="H928" i="33"/>
  <c r="H927" i="33"/>
  <c r="H926" i="33"/>
  <c r="H925" i="33"/>
  <c r="H923" i="33"/>
  <c r="H922" i="33"/>
  <c r="G922" i="33" s="1"/>
  <c r="H921" i="33"/>
  <c r="H920" i="33"/>
  <c r="G919" i="33"/>
  <c r="H919" i="33"/>
  <c r="H918" i="33"/>
  <c r="H917" i="33"/>
  <c r="H916" i="33"/>
  <c r="H915" i="33"/>
  <c r="H914" i="33"/>
  <c r="G914" i="33" s="1"/>
  <c r="H913" i="33"/>
  <c r="H912" i="33"/>
  <c r="G911" i="33"/>
  <c r="H911" i="33"/>
  <c r="H910" i="33"/>
  <c r="H909" i="33"/>
  <c r="H908" i="33"/>
  <c r="H907" i="33"/>
  <c r="H906" i="33"/>
  <c r="G906" i="33" s="1"/>
  <c r="H905" i="33"/>
  <c r="H904" i="33"/>
  <c r="G903" i="33"/>
  <c r="H903" i="33"/>
  <c r="H902" i="33"/>
  <c r="H901" i="33"/>
  <c r="H900" i="33"/>
  <c r="H899" i="33"/>
  <c r="H898" i="33"/>
  <c r="G898" i="33" s="1"/>
  <c r="H897" i="33"/>
  <c r="H896" i="33"/>
  <c r="G895" i="33"/>
  <c r="H895" i="33"/>
  <c r="H894" i="33"/>
  <c r="H893" i="33"/>
  <c r="H892" i="33"/>
  <c r="H890" i="33"/>
  <c r="H889" i="33"/>
  <c r="G889" i="33" s="1"/>
  <c r="H888" i="33"/>
  <c r="H887" i="33"/>
  <c r="G886" i="33"/>
  <c r="H886" i="33"/>
  <c r="H885" i="33"/>
  <c r="H884" i="33"/>
  <c r="H883" i="33"/>
  <c r="H882" i="33"/>
  <c r="H881" i="33"/>
  <c r="G881" i="33" s="1"/>
  <c r="H880" i="33"/>
  <c r="H879" i="33"/>
  <c r="G877" i="33"/>
  <c r="H877" i="33"/>
  <c r="H876" i="33"/>
  <c r="H875" i="33"/>
  <c r="H874" i="33"/>
  <c r="H873" i="33"/>
  <c r="H872" i="33"/>
  <c r="G872" i="33" s="1"/>
  <c r="H871" i="33"/>
  <c r="H870" i="33"/>
  <c r="G869" i="33"/>
  <c r="H869" i="33"/>
  <c r="H868" i="33"/>
  <c r="H867" i="33"/>
  <c r="H866" i="33"/>
  <c r="H865" i="33"/>
  <c r="H864" i="33"/>
  <c r="G864" i="33" s="1"/>
  <c r="H863" i="33"/>
  <c r="H862" i="33"/>
  <c r="G861" i="33"/>
  <c r="H861" i="33"/>
  <c r="H860" i="33"/>
  <c r="H859" i="33"/>
  <c r="H858" i="33"/>
  <c r="H857" i="33"/>
  <c r="H856" i="33"/>
  <c r="G856" i="33" s="1"/>
  <c r="H855" i="33"/>
  <c r="H854" i="33"/>
  <c r="G853" i="33"/>
  <c r="H853" i="33"/>
  <c r="H851" i="33"/>
  <c r="H850" i="33"/>
  <c r="H849" i="33"/>
  <c r="H848" i="33"/>
  <c r="H847" i="33"/>
  <c r="G847" i="33" s="1"/>
  <c r="H846" i="33"/>
  <c r="H845" i="33"/>
  <c r="G844" i="33"/>
  <c r="H844" i="33"/>
  <c r="H843" i="33"/>
  <c r="H842" i="33"/>
  <c r="H839" i="33"/>
  <c r="H838" i="33"/>
  <c r="H836" i="33"/>
  <c r="G836" i="33" s="1"/>
  <c r="H835" i="33"/>
  <c r="H834" i="33"/>
  <c r="G832" i="33"/>
  <c r="H832" i="33"/>
  <c r="H831" i="33"/>
  <c r="H830" i="33"/>
  <c r="H829" i="33"/>
  <c r="H828" i="33"/>
  <c r="H827" i="33"/>
  <c r="G827" i="33" s="1"/>
  <c r="H826" i="33"/>
  <c r="H825" i="33"/>
  <c r="G824" i="33"/>
  <c r="H824" i="33"/>
  <c r="H823" i="33"/>
  <c r="H822" i="33"/>
  <c r="H821" i="33"/>
  <c r="H820" i="33"/>
  <c r="H818" i="33"/>
  <c r="G818" i="33" s="1"/>
  <c r="H817" i="33"/>
  <c r="H816" i="33"/>
  <c r="G815" i="33"/>
  <c r="H815" i="33"/>
  <c r="H814" i="33"/>
  <c r="H813" i="33"/>
  <c r="H812" i="33"/>
  <c r="H811" i="33"/>
  <c r="H810" i="33"/>
  <c r="G810" i="33" s="1"/>
  <c r="H809" i="33"/>
  <c r="H808" i="33"/>
  <c r="G807" i="33"/>
  <c r="H807" i="33"/>
  <c r="H804" i="33"/>
  <c r="H803" i="33"/>
  <c r="H802" i="33"/>
  <c r="H801" i="33"/>
  <c r="H800" i="33"/>
  <c r="H799" i="33"/>
  <c r="H798" i="33"/>
  <c r="G796" i="33"/>
  <c r="H796" i="33"/>
  <c r="H795" i="33"/>
  <c r="G794" i="33"/>
  <c r="H794" i="33"/>
  <c r="H793" i="33"/>
  <c r="H792" i="33"/>
  <c r="H790" i="33"/>
  <c r="H789" i="33"/>
  <c r="H788" i="33"/>
  <c r="H786" i="33"/>
  <c r="H785" i="33"/>
  <c r="G785" i="33" s="1"/>
  <c r="H784" i="33"/>
  <c r="H783" i="33"/>
  <c r="G782" i="33"/>
  <c r="H782" i="33"/>
  <c r="H781" i="33"/>
  <c r="H780" i="33"/>
  <c r="H779" i="33"/>
  <c r="H778" i="33"/>
  <c r="H777" i="33"/>
  <c r="H776" i="33"/>
  <c r="H775" i="33"/>
  <c r="H774" i="33"/>
  <c r="H772" i="33"/>
  <c r="G772" i="33" s="1"/>
  <c r="H771" i="33"/>
  <c r="H770" i="33"/>
  <c r="G769" i="33"/>
  <c r="H769" i="33"/>
  <c r="H768" i="33"/>
  <c r="H767" i="33"/>
  <c r="H766" i="33"/>
  <c r="H765" i="33"/>
  <c r="H764" i="33"/>
  <c r="H763" i="33"/>
  <c r="H761" i="33"/>
  <c r="H760" i="33"/>
  <c r="H759" i="33"/>
  <c r="G758" i="33"/>
  <c r="H758" i="33"/>
  <c r="H757" i="33"/>
  <c r="H756" i="33"/>
  <c r="H755" i="33"/>
  <c r="G755" i="33" s="1"/>
  <c r="H754" i="33"/>
  <c r="H753" i="33"/>
  <c r="G752" i="33"/>
  <c r="H752" i="33"/>
  <c r="H751" i="33"/>
  <c r="G751" i="33" s="1"/>
  <c r="H750" i="33"/>
  <c r="H749" i="33"/>
  <c r="G748" i="33"/>
  <c r="H748" i="33"/>
  <c r="H747" i="33"/>
  <c r="H746" i="33"/>
  <c r="H745" i="33"/>
  <c r="H744" i="33"/>
  <c r="H743" i="33"/>
  <c r="H742" i="33"/>
  <c r="H741" i="33"/>
  <c r="G740" i="33"/>
  <c r="H740" i="33"/>
  <c r="H739" i="33"/>
  <c r="H738" i="33"/>
  <c r="H736" i="33"/>
  <c r="H735" i="33"/>
  <c r="H734" i="33"/>
  <c r="H733" i="33"/>
  <c r="H732" i="33"/>
  <c r="H731" i="33"/>
  <c r="H730" i="33"/>
  <c r="H729" i="33"/>
  <c r="H728" i="33"/>
  <c r="H727" i="33"/>
  <c r="H726" i="33"/>
  <c r="H725" i="33"/>
  <c r="H724" i="33"/>
  <c r="H723" i="33"/>
  <c r="H722" i="33"/>
  <c r="G722" i="33" s="1"/>
  <c r="H721" i="33"/>
  <c r="H720" i="33"/>
  <c r="G719" i="33"/>
  <c r="H719" i="33"/>
  <c r="H718" i="33"/>
  <c r="H717" i="33"/>
  <c r="H716" i="33"/>
  <c r="H714" i="33"/>
  <c r="G714" i="33" s="1"/>
  <c r="H713" i="33"/>
  <c r="H712" i="33"/>
  <c r="H711" i="33"/>
  <c r="H710" i="33"/>
  <c r="H709" i="33"/>
  <c r="H708" i="33"/>
  <c r="H707" i="33"/>
  <c r="H706" i="33"/>
  <c r="H705" i="33"/>
  <c r="H704" i="33"/>
  <c r="H703" i="33"/>
  <c r="H702" i="33"/>
  <c r="H701" i="33"/>
  <c r="H699" i="33"/>
  <c r="H698" i="33"/>
  <c r="H697" i="33"/>
  <c r="G697" i="33" s="1"/>
  <c r="H696" i="33"/>
  <c r="G695" i="33"/>
  <c r="H695" i="33"/>
  <c r="H694" i="33"/>
  <c r="H693" i="33"/>
  <c r="H692" i="33"/>
  <c r="H691" i="33"/>
  <c r="H690" i="33"/>
  <c r="H689" i="33"/>
  <c r="H687" i="33"/>
  <c r="H686" i="33"/>
  <c r="H685" i="33"/>
  <c r="H684" i="33"/>
  <c r="H683" i="33"/>
  <c r="H682" i="33"/>
  <c r="H681" i="33"/>
  <c r="H680" i="33"/>
  <c r="H679" i="33"/>
  <c r="H678" i="33"/>
  <c r="H677" i="33"/>
  <c r="H676" i="33"/>
  <c r="H675" i="33"/>
  <c r="H674" i="33"/>
  <c r="H673" i="33"/>
  <c r="H672" i="33"/>
  <c r="G672" i="33" s="1"/>
  <c r="H671" i="33"/>
  <c r="H670" i="33"/>
  <c r="H669" i="33"/>
  <c r="H668" i="33"/>
  <c r="H667" i="33"/>
  <c r="H666" i="33"/>
  <c r="H665" i="33"/>
  <c r="H664" i="33"/>
  <c r="G664" i="33" s="1"/>
  <c r="H663" i="33"/>
  <c r="H662" i="33"/>
  <c r="G662" i="33" s="1"/>
  <c r="H661" i="33"/>
  <c r="H660" i="33"/>
  <c r="H659" i="33"/>
  <c r="H658" i="33"/>
  <c r="H657" i="33"/>
  <c r="H656" i="33"/>
  <c r="H655" i="33"/>
  <c r="H654" i="33"/>
  <c r="G654" i="33" s="1"/>
  <c r="H653" i="33"/>
  <c r="H652" i="33"/>
  <c r="H651" i="33"/>
  <c r="G651" i="33" s="1"/>
  <c r="H650" i="33"/>
  <c r="H649" i="33"/>
  <c r="H648" i="33"/>
  <c r="H647" i="33"/>
  <c r="G646" i="33"/>
  <c r="H646" i="33"/>
  <c r="H645" i="33"/>
  <c r="G644" i="33"/>
  <c r="H644" i="33"/>
  <c r="H643" i="33"/>
  <c r="H642" i="33"/>
  <c r="H641" i="33"/>
  <c r="H640" i="33"/>
  <c r="G640" i="33" s="1"/>
  <c r="H639" i="33"/>
  <c r="H638" i="33"/>
  <c r="H637" i="33"/>
  <c r="H636" i="33"/>
  <c r="H635" i="33"/>
  <c r="H634" i="33"/>
  <c r="H633" i="33"/>
  <c r="H630" i="33"/>
  <c r="H629" i="33"/>
  <c r="G628" i="33"/>
  <c r="H628" i="33"/>
  <c r="H627" i="33"/>
  <c r="H625" i="33"/>
  <c r="H624" i="33"/>
  <c r="H623" i="33"/>
  <c r="H622" i="33"/>
  <c r="G621" i="33"/>
  <c r="H621" i="33"/>
  <c r="H620" i="33"/>
  <c r="H618" i="33"/>
  <c r="H617" i="33"/>
  <c r="H616" i="33"/>
  <c r="H615" i="33"/>
  <c r="H613" i="33"/>
  <c r="H612" i="33"/>
  <c r="H611" i="33"/>
  <c r="H610" i="33"/>
  <c r="H609" i="33"/>
  <c r="H608" i="33"/>
  <c r="H607" i="33"/>
  <c r="H606" i="33"/>
  <c r="H605" i="33"/>
  <c r="H604" i="33"/>
  <c r="H603" i="33"/>
  <c r="H602" i="33"/>
  <c r="H601" i="33"/>
  <c r="H600" i="33"/>
  <c r="H599" i="33"/>
  <c r="G599" i="33" s="1"/>
  <c r="H598" i="33"/>
  <c r="H597" i="33"/>
  <c r="H595" i="33"/>
  <c r="H594" i="33"/>
  <c r="H593" i="33"/>
  <c r="H592" i="33"/>
  <c r="H590" i="33"/>
  <c r="H589" i="33"/>
  <c r="G589" i="33" s="1"/>
  <c r="H588" i="33"/>
  <c r="G587" i="33"/>
  <c r="H587" i="33"/>
  <c r="H585" i="33"/>
  <c r="H584" i="33"/>
  <c r="H583" i="33"/>
  <c r="H582" i="33"/>
  <c r="G582" i="33" s="1"/>
  <c r="H581" i="33"/>
  <c r="H580" i="33"/>
  <c r="G580" i="33"/>
  <c r="H579" i="33"/>
  <c r="H578" i="33"/>
  <c r="H576" i="33"/>
  <c r="G575" i="33"/>
  <c r="H575" i="33"/>
  <c r="H574" i="33"/>
  <c r="H573" i="33"/>
  <c r="H571" i="33"/>
  <c r="H570" i="33"/>
  <c r="G570" i="33" s="1"/>
  <c r="H569" i="33"/>
  <c r="H568" i="33"/>
  <c r="H567" i="33"/>
  <c r="H566" i="33"/>
  <c r="G566" i="33" s="1"/>
  <c r="H565" i="33"/>
  <c r="H564" i="33"/>
  <c r="G564" i="33" s="1"/>
  <c r="H563" i="33"/>
  <c r="G562" i="33"/>
  <c r="H562" i="33"/>
  <c r="H561" i="33"/>
  <c r="H560" i="33"/>
  <c r="H559" i="33"/>
  <c r="H558" i="33"/>
  <c r="H557" i="33"/>
  <c r="H556" i="33"/>
  <c r="H555" i="33"/>
  <c r="G555" i="33" s="1"/>
  <c r="H554" i="33"/>
  <c r="H553" i="33"/>
  <c r="H552" i="33"/>
  <c r="H551" i="33"/>
  <c r="H550" i="33"/>
  <c r="H549" i="33"/>
  <c r="H548" i="33"/>
  <c r="G548" i="33" s="1"/>
  <c r="H547" i="33"/>
  <c r="H546" i="33"/>
  <c r="G546" i="33"/>
  <c r="H545" i="33"/>
  <c r="H544" i="33"/>
  <c r="H543" i="33"/>
  <c r="H542" i="33"/>
  <c r="H541" i="33"/>
  <c r="H540" i="33"/>
  <c r="H539" i="33"/>
  <c r="H538" i="33"/>
  <c r="H537" i="33"/>
  <c r="H536" i="33"/>
  <c r="H535" i="33"/>
  <c r="H534" i="33"/>
  <c r="G534" i="33" s="1"/>
  <c r="H533" i="33"/>
  <c r="H532" i="33"/>
  <c r="G532" i="33" s="1"/>
  <c r="H531" i="33"/>
  <c r="H530" i="33"/>
  <c r="G530" i="33"/>
  <c r="H529" i="33"/>
  <c r="H528" i="33"/>
  <c r="H527" i="33"/>
  <c r="H526" i="33"/>
  <c r="H525" i="33"/>
  <c r="H524" i="33"/>
  <c r="H523" i="33"/>
  <c r="G523" i="33" s="1"/>
  <c r="H522" i="33"/>
  <c r="H521" i="33"/>
  <c r="H520" i="33"/>
  <c r="H519" i="33"/>
  <c r="H518" i="33"/>
  <c r="H517" i="33"/>
  <c r="H516" i="33"/>
  <c r="H515" i="33"/>
  <c r="H514" i="33"/>
  <c r="G514" i="33" s="1"/>
  <c r="H512" i="33"/>
  <c r="H511" i="33"/>
  <c r="H510" i="33"/>
  <c r="H509" i="33"/>
  <c r="H508" i="33"/>
  <c r="G508" i="33" s="1"/>
  <c r="H507" i="33"/>
  <c r="H506" i="33"/>
  <c r="G506" i="33" s="1"/>
  <c r="H505" i="33"/>
  <c r="H503" i="33"/>
  <c r="H502" i="33"/>
  <c r="H501" i="33"/>
  <c r="G500" i="33"/>
  <c r="H500" i="33"/>
  <c r="H497" i="33"/>
  <c r="H496" i="33"/>
  <c r="H495" i="33"/>
  <c r="H494" i="33"/>
  <c r="G494" i="33" s="1"/>
  <c r="H493" i="33"/>
  <c r="H490" i="33"/>
  <c r="H489" i="33"/>
  <c r="H488" i="33"/>
  <c r="H487" i="33"/>
  <c r="H486" i="33"/>
  <c r="H485" i="33"/>
  <c r="H484" i="33"/>
  <c r="H482" i="33"/>
  <c r="H481" i="33"/>
  <c r="G481" i="33" s="1"/>
  <c r="H480" i="33"/>
  <c r="H479" i="33"/>
  <c r="G479" i="33" s="1"/>
  <c r="H478" i="33"/>
  <c r="G476" i="33"/>
  <c r="H476" i="33"/>
  <c r="H473" i="33"/>
  <c r="H472" i="33"/>
  <c r="H471" i="33"/>
  <c r="H469" i="33"/>
  <c r="H467" i="33"/>
  <c r="G466" i="33"/>
  <c r="H466" i="33"/>
  <c r="H465" i="33"/>
  <c r="H464" i="33"/>
  <c r="H463" i="33"/>
  <c r="H462" i="33"/>
  <c r="G462" i="33" s="1"/>
  <c r="H461" i="33"/>
  <c r="H460" i="33"/>
  <c r="H459" i="33"/>
  <c r="H458" i="33"/>
  <c r="G458" i="33" s="1"/>
  <c r="H457" i="33"/>
  <c r="G456" i="33"/>
  <c r="H456" i="33"/>
  <c r="H454" i="33"/>
  <c r="H453" i="33"/>
  <c r="H452" i="33"/>
  <c r="H451" i="33"/>
  <c r="H450" i="33"/>
  <c r="H449" i="33"/>
  <c r="H448" i="33"/>
  <c r="H447" i="33"/>
  <c r="H445" i="33"/>
  <c r="H444" i="33"/>
  <c r="H443" i="33"/>
  <c r="H441" i="33"/>
  <c r="H439" i="33"/>
  <c r="H438" i="33"/>
  <c r="G438" i="33" s="1"/>
  <c r="H437" i="33"/>
  <c r="H436" i="33"/>
  <c r="H434" i="33"/>
  <c r="G433" i="33"/>
  <c r="H433" i="33"/>
  <c r="H432" i="33"/>
  <c r="H431" i="33"/>
  <c r="H430" i="33"/>
  <c r="H429" i="33"/>
  <c r="H428" i="33"/>
  <c r="H427" i="33"/>
  <c r="H426" i="33"/>
  <c r="H425" i="33"/>
  <c r="H423" i="33"/>
  <c r="H422" i="33"/>
  <c r="H421" i="33"/>
  <c r="H420" i="33"/>
  <c r="H419" i="33"/>
  <c r="H418" i="33"/>
  <c r="G418" i="33" s="1"/>
  <c r="H417" i="33"/>
  <c r="H416" i="33"/>
  <c r="G416" i="33" s="1"/>
  <c r="H415" i="33"/>
  <c r="H414" i="33"/>
  <c r="H413" i="33"/>
  <c r="G412" i="33"/>
  <c r="H412" i="33"/>
  <c r="H411" i="33"/>
  <c r="G411" i="33" s="1"/>
  <c r="H410" i="33"/>
  <c r="H409" i="33"/>
  <c r="G407" i="33"/>
  <c r="H407" i="33"/>
  <c r="H406" i="33"/>
  <c r="H405" i="33"/>
  <c r="H404" i="33"/>
  <c r="H403" i="33"/>
  <c r="G403" i="33" s="1"/>
  <c r="H402" i="33"/>
  <c r="H401" i="33"/>
  <c r="H400" i="33"/>
  <c r="H399" i="33"/>
  <c r="H398" i="33"/>
  <c r="H397" i="33"/>
  <c r="H394" i="33"/>
  <c r="G393" i="33"/>
  <c r="H393" i="33"/>
  <c r="H392" i="33"/>
  <c r="H387" i="33"/>
  <c r="H386" i="33"/>
  <c r="H385" i="33"/>
  <c r="G385" i="33" s="1"/>
  <c r="H384" i="33"/>
  <c r="G383" i="33"/>
  <c r="H383" i="33"/>
  <c r="H382" i="33"/>
  <c r="H381" i="33"/>
  <c r="H380" i="33"/>
  <c r="H379" i="33"/>
  <c r="H378" i="33"/>
  <c r="G378" i="33" s="1"/>
  <c r="G377" i="33"/>
  <c r="H377" i="33"/>
  <c r="H376" i="33"/>
  <c r="H375" i="33"/>
  <c r="H373" i="33"/>
  <c r="H372" i="33"/>
  <c r="H371" i="33"/>
  <c r="H370" i="33"/>
  <c r="H369" i="33"/>
  <c r="H368" i="33"/>
  <c r="H367" i="33"/>
  <c r="G366" i="33"/>
  <c r="H366" i="33"/>
  <c r="H365" i="33"/>
  <c r="G365" i="33" s="1"/>
  <c r="H364" i="33"/>
  <c r="H363" i="33"/>
  <c r="H362" i="33"/>
  <c r="H361" i="33"/>
  <c r="G360" i="33"/>
  <c r="H360" i="33"/>
  <c r="H359" i="33"/>
  <c r="H358" i="33"/>
  <c r="G358" i="33" s="1"/>
  <c r="H357" i="33"/>
  <c r="H356" i="33"/>
  <c r="H355" i="33"/>
  <c r="G355" i="33" s="1"/>
  <c r="H354" i="33"/>
  <c r="H351" i="33"/>
  <c r="H350" i="33"/>
  <c r="H349" i="33"/>
  <c r="H348" i="33"/>
  <c r="G348" i="33" s="1"/>
  <c r="H346" i="33"/>
  <c r="H345" i="33"/>
  <c r="H344" i="33"/>
  <c r="H343" i="33"/>
  <c r="H342" i="33"/>
  <c r="H341" i="33"/>
  <c r="G341" i="33"/>
  <c r="H340" i="33"/>
  <c r="H339" i="33"/>
  <c r="H337" i="33"/>
  <c r="H336" i="33"/>
  <c r="H335" i="33"/>
  <c r="H333" i="33"/>
  <c r="H332" i="33"/>
  <c r="H330" i="33"/>
  <c r="H329" i="33"/>
  <c r="H328" i="33"/>
  <c r="G328" i="33" s="1"/>
  <c r="H327" i="33"/>
  <c r="H325" i="33"/>
  <c r="G325" i="33" s="1"/>
  <c r="H324" i="33"/>
  <c r="H322" i="33"/>
  <c r="H321" i="33"/>
  <c r="G320" i="33"/>
  <c r="H320" i="33"/>
  <c r="H317" i="33"/>
  <c r="H316" i="33"/>
  <c r="H315" i="33"/>
  <c r="G314" i="33"/>
  <c r="H314" i="33"/>
  <c r="H313" i="33"/>
  <c r="H312" i="33"/>
  <c r="H311" i="33"/>
  <c r="H310" i="33"/>
  <c r="G310" i="33" s="1"/>
  <c r="H309" i="33"/>
  <c r="H308" i="33"/>
  <c r="G308" i="33" s="1"/>
  <c r="H307" i="33"/>
  <c r="H306" i="33"/>
  <c r="H305" i="33"/>
  <c r="G304" i="33"/>
  <c r="H304" i="33"/>
  <c r="H303" i="33"/>
  <c r="H301" i="33"/>
  <c r="H300" i="33"/>
  <c r="H299" i="33"/>
  <c r="H298" i="33"/>
  <c r="H297" i="33"/>
  <c r="H296" i="33"/>
  <c r="H295" i="33"/>
  <c r="H294" i="33"/>
  <c r="H293" i="33"/>
  <c r="H292" i="33"/>
  <c r="H291" i="33"/>
  <c r="H290" i="33"/>
  <c r="H289" i="33"/>
  <c r="G289" i="33" s="1"/>
  <c r="H288" i="33"/>
  <c r="H287" i="33"/>
  <c r="H286" i="33"/>
  <c r="H284" i="33"/>
  <c r="H283" i="33"/>
  <c r="H282" i="33"/>
  <c r="G282" i="33" s="1"/>
  <c r="H281" i="33"/>
  <c r="G279" i="33"/>
  <c r="H279" i="33"/>
  <c r="H278" i="33"/>
  <c r="H277" i="33"/>
  <c r="H275" i="33"/>
  <c r="H274" i="33"/>
  <c r="H273" i="33"/>
  <c r="H272" i="33"/>
  <c r="G272" i="33" s="1"/>
  <c r="H271" i="33"/>
  <c r="H270" i="33"/>
  <c r="H268" i="33"/>
  <c r="H267" i="33"/>
  <c r="H266" i="33"/>
  <c r="H265" i="33"/>
  <c r="G265" i="33" s="1"/>
  <c r="H264" i="33"/>
  <c r="H263" i="33"/>
  <c r="H262" i="33"/>
  <c r="H261" i="33"/>
  <c r="H260" i="33"/>
  <c r="H259" i="33"/>
  <c r="H258" i="33"/>
  <c r="H256" i="33"/>
  <c r="H255" i="33"/>
  <c r="H254" i="33"/>
  <c r="H253" i="33"/>
  <c r="H252" i="33"/>
  <c r="G252" i="33"/>
  <c r="H251" i="33"/>
  <c r="H250" i="33"/>
  <c r="H249" i="33"/>
  <c r="H248" i="33"/>
  <c r="H247" i="33"/>
  <c r="H246" i="33"/>
  <c r="H245" i="33"/>
  <c r="H244" i="33"/>
  <c r="H243" i="33"/>
  <c r="H242" i="33"/>
  <c r="H241" i="33"/>
  <c r="H240" i="33"/>
  <c r="G240" i="33" s="1"/>
  <c r="H239" i="33"/>
  <c r="H238" i="33"/>
  <c r="H237" i="33"/>
  <c r="H236" i="33"/>
  <c r="H235" i="33"/>
  <c r="G234" i="33"/>
  <c r="H234" i="33"/>
  <c r="H232" i="33"/>
  <c r="H231" i="33"/>
  <c r="H230" i="33"/>
  <c r="H229" i="33"/>
  <c r="H227" i="33"/>
  <c r="G225" i="33"/>
  <c r="H225" i="33"/>
  <c r="H224" i="33"/>
  <c r="H223" i="33"/>
  <c r="H222" i="33"/>
  <c r="H221" i="33"/>
  <c r="G221" i="33" s="1"/>
  <c r="H220" i="33"/>
  <c r="H219" i="33"/>
  <c r="H218" i="33"/>
  <c r="H217" i="33"/>
  <c r="H216" i="33"/>
  <c r="H215" i="33"/>
  <c r="H214" i="33"/>
  <c r="G213" i="33"/>
  <c r="H213" i="33"/>
  <c r="H212" i="33"/>
  <c r="H211" i="33"/>
  <c r="H210" i="33"/>
  <c r="H209" i="33"/>
  <c r="G209" i="33" s="1"/>
  <c r="H208" i="33"/>
  <c r="H207" i="33"/>
  <c r="G207" i="33" s="1"/>
  <c r="H206" i="33"/>
  <c r="H205" i="33"/>
  <c r="H204" i="33"/>
  <c r="G203" i="33"/>
  <c r="H203" i="33"/>
  <c r="H202" i="33"/>
  <c r="G202" i="33" s="1"/>
  <c r="H201" i="33"/>
  <c r="H200" i="33"/>
  <c r="H199" i="33"/>
  <c r="G199" i="33" s="1"/>
  <c r="H198" i="33"/>
  <c r="G197" i="33"/>
  <c r="H197" i="33"/>
  <c r="H196" i="33"/>
  <c r="H195" i="33"/>
  <c r="H194" i="33"/>
  <c r="H193" i="33"/>
  <c r="G193" i="33" s="1"/>
  <c r="H192" i="33"/>
  <c r="H191" i="33"/>
  <c r="H190" i="33"/>
  <c r="H189" i="33"/>
  <c r="G189" i="33" s="1"/>
  <c r="H188" i="33"/>
  <c r="G187" i="33"/>
  <c r="H187" i="33"/>
  <c r="H186" i="33"/>
  <c r="G186" i="33" s="1"/>
  <c r="H185" i="33"/>
  <c r="H184" i="33"/>
  <c r="H183" i="33"/>
  <c r="H182" i="33"/>
  <c r="H181" i="33"/>
  <c r="H180" i="33"/>
  <c r="H179" i="33"/>
  <c r="H178" i="33"/>
  <c r="H177" i="33"/>
  <c r="G177" i="33" s="1"/>
  <c r="H176" i="33"/>
  <c r="H175" i="33"/>
  <c r="H174" i="33"/>
  <c r="H173" i="33"/>
  <c r="G173" i="33" s="1"/>
  <c r="H172" i="33"/>
  <c r="H171" i="33"/>
  <c r="H170" i="33"/>
  <c r="H169" i="33"/>
  <c r="G169" i="33" s="1"/>
  <c r="H168" i="33"/>
  <c r="H167" i="33"/>
  <c r="H166" i="33"/>
  <c r="H164" i="33"/>
  <c r="H163" i="33"/>
  <c r="H162" i="33"/>
  <c r="G162" i="33" s="1"/>
  <c r="H161" i="33"/>
  <c r="H160" i="33"/>
  <c r="G160" i="33" s="1"/>
  <c r="H159" i="33"/>
  <c r="H158" i="33"/>
  <c r="H157" i="33"/>
  <c r="H156" i="33"/>
  <c r="H155" i="33"/>
  <c r="H154" i="33"/>
  <c r="H153" i="33"/>
  <c r="H152" i="33"/>
  <c r="H151" i="33"/>
  <c r="H150" i="33"/>
  <c r="H149" i="33"/>
  <c r="G148" i="33"/>
  <c r="H148" i="33"/>
  <c r="H147" i="33"/>
  <c r="H146" i="33"/>
  <c r="G146" i="33" s="1"/>
  <c r="H145" i="33"/>
  <c r="H144" i="33"/>
  <c r="G144" i="33" s="1"/>
  <c r="H143" i="33"/>
  <c r="H142" i="33"/>
  <c r="H141" i="33"/>
  <c r="H140" i="33"/>
  <c r="H139" i="33"/>
  <c r="H138" i="33"/>
  <c r="H137" i="33"/>
  <c r="H136" i="33"/>
  <c r="H135" i="33"/>
  <c r="H134" i="33"/>
  <c r="H133" i="33"/>
  <c r="H132" i="33"/>
  <c r="H131" i="33"/>
  <c r="H130" i="33"/>
  <c r="G130" i="33" s="1"/>
  <c r="H129" i="33"/>
  <c r="H127" i="33"/>
  <c r="G127" i="33" s="1"/>
  <c r="H126" i="33"/>
  <c r="H125" i="33"/>
  <c r="H124" i="33"/>
  <c r="H123" i="33"/>
  <c r="H122" i="33"/>
  <c r="G121" i="33"/>
  <c r="H121" i="33"/>
  <c r="H120" i="33"/>
  <c r="G120" i="33" s="1"/>
  <c r="H119" i="33"/>
  <c r="G119" i="33" s="1"/>
  <c r="H118" i="33"/>
  <c r="H117" i="33"/>
  <c r="H116" i="33"/>
  <c r="H115" i="33"/>
  <c r="H114" i="33"/>
  <c r="H113" i="33"/>
  <c r="H112" i="33"/>
  <c r="H111" i="33"/>
  <c r="G111" i="33"/>
  <c r="H110" i="33"/>
  <c r="H109" i="33"/>
  <c r="H108" i="33"/>
  <c r="H107" i="33"/>
  <c r="H106" i="33"/>
  <c r="H105" i="33"/>
  <c r="H104" i="33"/>
  <c r="H103" i="33"/>
  <c r="G103" i="33" s="1"/>
  <c r="H102" i="33"/>
  <c r="H101" i="33"/>
  <c r="G101" i="33" s="1"/>
  <c r="H100" i="33"/>
  <c r="H99" i="33"/>
  <c r="G99" i="33" s="1"/>
  <c r="H98" i="33"/>
  <c r="H97" i="33"/>
  <c r="H96" i="33"/>
  <c r="H95" i="33"/>
  <c r="G95" i="33" s="1"/>
  <c r="H94" i="33"/>
  <c r="H93" i="33"/>
  <c r="G93" i="33" s="1"/>
  <c r="H91" i="33"/>
  <c r="H90" i="33"/>
  <c r="G90" i="33" s="1"/>
  <c r="H89" i="33"/>
  <c r="G88" i="33"/>
  <c r="H88" i="33"/>
  <c r="H87" i="33"/>
  <c r="G87" i="33" s="1"/>
  <c r="H86" i="33"/>
  <c r="H85" i="33"/>
  <c r="H84" i="33"/>
  <c r="G84" i="33" s="1"/>
  <c r="H83" i="33"/>
  <c r="H82" i="33"/>
  <c r="G82" i="33" s="1"/>
  <c r="H80" i="33"/>
  <c r="H79" i="33"/>
  <c r="G79" i="33" s="1"/>
  <c r="H78" i="33"/>
  <c r="H76" i="33"/>
  <c r="G76" i="33" s="1"/>
  <c r="H75" i="33"/>
  <c r="H74" i="33"/>
  <c r="H73" i="33"/>
  <c r="G73" i="33" s="1"/>
  <c r="H72" i="33"/>
  <c r="G72" i="33" s="1"/>
  <c r="H71" i="33"/>
  <c r="G70" i="33"/>
  <c r="H70" i="33"/>
  <c r="H69" i="33"/>
  <c r="H67" i="33"/>
  <c r="G67" i="33" s="1"/>
  <c r="H66" i="33"/>
  <c r="H65" i="33"/>
  <c r="H64" i="33"/>
  <c r="H63" i="33"/>
  <c r="G63" i="33" s="1"/>
  <c r="H60" i="33"/>
  <c r="H59" i="33"/>
  <c r="H58" i="33"/>
  <c r="H57" i="33"/>
  <c r="G57" i="33" s="1"/>
  <c r="H56" i="33"/>
  <c r="H55" i="33"/>
  <c r="G55" i="33" s="1"/>
  <c r="H54" i="33"/>
  <c r="G54" i="33" s="1"/>
  <c r="H53" i="33"/>
  <c r="H52" i="33"/>
  <c r="H51" i="33"/>
  <c r="G51" i="33" s="1"/>
  <c r="H50" i="33"/>
  <c r="H49" i="33"/>
  <c r="H48" i="33"/>
  <c r="H45" i="33"/>
  <c r="G45" i="33" s="1"/>
  <c r="H44" i="33"/>
  <c r="H43" i="33"/>
  <c r="G43" i="33" s="1"/>
  <c r="H42" i="33"/>
  <c r="H41" i="33"/>
  <c r="H40" i="33"/>
  <c r="H39" i="33"/>
  <c r="G39" i="33"/>
  <c r="H38" i="33"/>
  <c r="H37" i="33"/>
  <c r="H36" i="33"/>
  <c r="H35" i="33"/>
  <c r="G35" i="33" s="1"/>
  <c r="H34" i="33"/>
  <c r="H33" i="33"/>
  <c r="H32" i="33"/>
  <c r="H31" i="33"/>
  <c r="G31" i="33" s="1"/>
  <c r="H30" i="33"/>
  <c r="H28" i="33"/>
  <c r="H27" i="33"/>
  <c r="H26" i="33"/>
  <c r="G26" i="33" s="1"/>
  <c r="H25" i="33"/>
  <c r="H23" i="33"/>
  <c r="H22" i="33"/>
  <c r="H21" i="33"/>
  <c r="G21" i="33" s="1"/>
  <c r="H20" i="33"/>
  <c r="H19" i="33"/>
  <c r="G19" i="33" s="1"/>
  <c r="H18" i="33"/>
  <c r="H17" i="33"/>
  <c r="H16" i="33"/>
  <c r="H15" i="33"/>
  <c r="G15" i="33" s="1"/>
  <c r="H14" i="33"/>
  <c r="G14" i="33" s="1"/>
  <c r="H13" i="33"/>
  <c r="H12" i="33"/>
  <c r="H11" i="33"/>
  <c r="G11" i="33" s="1"/>
  <c r="H9" i="33"/>
  <c r="H8" i="33"/>
  <c r="G8" i="33" s="1"/>
  <c r="H7" i="33"/>
  <c r="H6" i="33"/>
  <c r="G6" i="33" s="1"/>
  <c r="C6" i="33"/>
  <c r="F6" i="33"/>
  <c r="C7" i="33"/>
  <c r="F7" i="33"/>
  <c r="C8" i="33"/>
  <c r="F8" i="33"/>
  <c r="C9" i="33"/>
  <c r="F9" i="33"/>
  <c r="C11" i="33"/>
  <c r="F11" i="33"/>
  <c r="C12" i="33"/>
  <c r="F12" i="33"/>
  <c r="C13" i="33"/>
  <c r="F13" i="33"/>
  <c r="C14" i="33"/>
  <c r="F14" i="33"/>
  <c r="C15" i="33"/>
  <c r="F15" i="33"/>
  <c r="C16" i="33"/>
  <c r="F16" i="33"/>
  <c r="C17" i="33"/>
  <c r="F17" i="33"/>
  <c r="C18" i="33"/>
  <c r="F18" i="33"/>
  <c r="C19" i="33"/>
  <c r="F19" i="33"/>
  <c r="C20" i="33"/>
  <c r="F20" i="33"/>
  <c r="C21" i="33"/>
  <c r="F21" i="33"/>
  <c r="C22" i="33"/>
  <c r="F22" i="33"/>
  <c r="C23" i="33"/>
  <c r="F23" i="33"/>
  <c r="C25" i="33"/>
  <c r="F25" i="33"/>
  <c r="C26" i="33"/>
  <c r="F26" i="33"/>
  <c r="C27" i="33"/>
  <c r="F27" i="33"/>
  <c r="C28" i="33"/>
  <c r="F28" i="33"/>
  <c r="C30" i="33"/>
  <c r="F30" i="33"/>
  <c r="C31" i="33"/>
  <c r="F31" i="33"/>
  <c r="C32" i="33"/>
  <c r="F32" i="33"/>
  <c r="C33" i="33"/>
  <c r="F33" i="33"/>
  <c r="C34" i="33"/>
  <c r="F34" i="33"/>
  <c r="C35" i="33"/>
  <c r="F35" i="33"/>
  <c r="C36" i="33"/>
  <c r="F36" i="33"/>
  <c r="C37" i="33"/>
  <c r="F37" i="33"/>
  <c r="C38" i="33"/>
  <c r="F38" i="33"/>
  <c r="C39" i="33"/>
  <c r="F39" i="33"/>
  <c r="C40" i="33"/>
  <c r="F40" i="33"/>
  <c r="C41" i="33"/>
  <c r="F41" i="33"/>
  <c r="C42" i="33"/>
  <c r="F42" i="33"/>
  <c r="C43" i="33"/>
  <c r="F43" i="33"/>
  <c r="C44" i="33"/>
  <c r="F44" i="33"/>
  <c r="C45" i="33"/>
  <c r="F45" i="33"/>
  <c r="C48" i="33"/>
  <c r="F48" i="33"/>
  <c r="C49" i="33"/>
  <c r="F49" i="33"/>
  <c r="C50" i="33"/>
  <c r="F50" i="33"/>
  <c r="C51" i="33"/>
  <c r="F51" i="33"/>
  <c r="C52" i="33"/>
  <c r="F52" i="33"/>
  <c r="C53" i="33"/>
  <c r="F53" i="33"/>
  <c r="C54" i="33"/>
  <c r="F54" i="33"/>
  <c r="C55" i="33"/>
  <c r="F55" i="33"/>
  <c r="C56" i="33"/>
  <c r="F56" i="33"/>
  <c r="C57" i="33"/>
  <c r="F57" i="33"/>
  <c r="C58" i="33"/>
  <c r="F58" i="33"/>
  <c r="C59" i="33"/>
  <c r="F59" i="33"/>
  <c r="C60" i="33"/>
  <c r="F60" i="33"/>
  <c r="C63" i="33"/>
  <c r="F63" i="33"/>
  <c r="C64" i="33"/>
  <c r="F64" i="33"/>
  <c r="C65" i="33"/>
  <c r="F65" i="33"/>
  <c r="C66" i="33"/>
  <c r="F66" i="33"/>
  <c r="C67" i="33"/>
  <c r="F67" i="33"/>
  <c r="C69" i="33"/>
  <c r="F69" i="33"/>
  <c r="C70" i="33"/>
  <c r="F70" i="33"/>
  <c r="C71" i="33"/>
  <c r="F71" i="33"/>
  <c r="C72" i="33"/>
  <c r="F72" i="33"/>
  <c r="C73" i="33"/>
  <c r="F73" i="33"/>
  <c r="C74" i="33"/>
  <c r="F74" i="33"/>
  <c r="C75" i="33"/>
  <c r="F75" i="33"/>
  <c r="C76" i="33"/>
  <c r="F76" i="33"/>
  <c r="C78" i="33"/>
  <c r="F78" i="33"/>
  <c r="C79" i="33"/>
  <c r="F79" i="33"/>
  <c r="C80" i="33"/>
  <c r="F80" i="33"/>
  <c r="C82" i="33"/>
  <c r="F82" i="33"/>
  <c r="C83" i="33"/>
  <c r="F83" i="33"/>
  <c r="C84" i="33"/>
  <c r="F84" i="33"/>
  <c r="C85" i="33"/>
  <c r="F85" i="33"/>
  <c r="C86" i="33"/>
  <c r="F86" i="33"/>
  <c r="C87" i="33"/>
  <c r="F87" i="33"/>
  <c r="C88" i="33"/>
  <c r="F88" i="33"/>
  <c r="C89" i="33"/>
  <c r="F89" i="33"/>
  <c r="C90" i="33"/>
  <c r="F90" i="33"/>
  <c r="C91" i="33"/>
  <c r="F91" i="33"/>
  <c r="C93" i="33"/>
  <c r="F93" i="33"/>
  <c r="C94" i="33"/>
  <c r="F94" i="33"/>
  <c r="C95" i="33"/>
  <c r="F95" i="33"/>
  <c r="C96" i="33"/>
  <c r="F96" i="33"/>
  <c r="C97" i="33"/>
  <c r="F97" i="33"/>
  <c r="C98" i="33"/>
  <c r="F98" i="33"/>
  <c r="C99" i="33"/>
  <c r="F99" i="33"/>
  <c r="C100" i="33"/>
  <c r="F100" i="33"/>
  <c r="C101" i="33"/>
  <c r="F101" i="33"/>
  <c r="C102" i="33"/>
  <c r="F102" i="33"/>
  <c r="C103" i="33"/>
  <c r="F103" i="33"/>
  <c r="C104" i="33"/>
  <c r="F104" i="33"/>
  <c r="C105" i="33"/>
  <c r="F105" i="33"/>
  <c r="C106" i="33"/>
  <c r="F106" i="33"/>
  <c r="C107" i="33"/>
  <c r="F107" i="33"/>
  <c r="C108" i="33"/>
  <c r="F108" i="33"/>
  <c r="C109" i="33"/>
  <c r="F109" i="33"/>
  <c r="C110" i="33"/>
  <c r="F110" i="33"/>
  <c r="C111" i="33"/>
  <c r="F111" i="33"/>
  <c r="C112" i="33"/>
  <c r="F112" i="33"/>
  <c r="C113" i="33"/>
  <c r="F113" i="33"/>
  <c r="C114" i="33"/>
  <c r="F114" i="33"/>
  <c r="C115" i="33"/>
  <c r="F115" i="33"/>
  <c r="C116" i="33"/>
  <c r="F116" i="33"/>
  <c r="C117" i="33"/>
  <c r="F117" i="33"/>
  <c r="C118" i="33"/>
  <c r="F118" i="33"/>
  <c r="C119" i="33"/>
  <c r="F119" i="33"/>
  <c r="C120" i="33"/>
  <c r="F120" i="33"/>
  <c r="C121" i="33"/>
  <c r="F121" i="33"/>
  <c r="C122" i="33"/>
  <c r="F122" i="33"/>
  <c r="C123" i="33"/>
  <c r="F123" i="33"/>
  <c r="C124" i="33"/>
  <c r="F124" i="33"/>
  <c r="C125" i="33"/>
  <c r="F125" i="33"/>
  <c r="C126" i="33"/>
  <c r="F126" i="33"/>
  <c r="C127" i="33"/>
  <c r="F127" i="33"/>
  <c r="C129" i="33"/>
  <c r="F129" i="33"/>
  <c r="C130" i="33"/>
  <c r="F130" i="33"/>
  <c r="C131" i="33"/>
  <c r="F131" i="33"/>
  <c r="C132" i="33"/>
  <c r="F132" i="33"/>
  <c r="C133" i="33"/>
  <c r="F133" i="33"/>
  <c r="C134" i="33"/>
  <c r="F134" i="33"/>
  <c r="C135" i="33"/>
  <c r="F135" i="33"/>
  <c r="C136" i="33"/>
  <c r="F136" i="33"/>
  <c r="C137" i="33"/>
  <c r="F137" i="33"/>
  <c r="C138" i="33"/>
  <c r="F138" i="33"/>
  <c r="C139" i="33"/>
  <c r="F139" i="33"/>
  <c r="C140" i="33"/>
  <c r="F140" i="33"/>
  <c r="C141" i="33"/>
  <c r="F141" i="33"/>
  <c r="C142" i="33"/>
  <c r="F142" i="33"/>
  <c r="C143" i="33"/>
  <c r="F143" i="33"/>
  <c r="C144" i="33"/>
  <c r="F144" i="33"/>
  <c r="C145" i="33"/>
  <c r="F145" i="33"/>
  <c r="C146" i="33"/>
  <c r="F146" i="33"/>
  <c r="C147" i="33"/>
  <c r="F147" i="33"/>
  <c r="C148" i="33"/>
  <c r="F148" i="33"/>
  <c r="C149" i="33"/>
  <c r="F149" i="33"/>
  <c r="C150" i="33"/>
  <c r="F150" i="33"/>
  <c r="C151" i="33"/>
  <c r="F151" i="33"/>
  <c r="C152" i="33"/>
  <c r="F152" i="33"/>
  <c r="C153" i="33"/>
  <c r="F153" i="33"/>
  <c r="C154" i="33"/>
  <c r="F154" i="33"/>
  <c r="C155" i="33"/>
  <c r="F155" i="33"/>
  <c r="C156" i="33"/>
  <c r="F156" i="33"/>
  <c r="C157" i="33"/>
  <c r="F157" i="33"/>
  <c r="C158" i="33"/>
  <c r="F158" i="33"/>
  <c r="C159" i="33"/>
  <c r="F159" i="33"/>
  <c r="C160" i="33"/>
  <c r="F160" i="33"/>
  <c r="C161" i="33"/>
  <c r="F161" i="33"/>
  <c r="C162" i="33"/>
  <c r="F162" i="33"/>
  <c r="C163" i="33"/>
  <c r="F163" i="33"/>
  <c r="C164" i="33"/>
  <c r="F164" i="33"/>
  <c r="C166" i="33"/>
  <c r="F166" i="33"/>
  <c r="C167" i="33"/>
  <c r="F167" i="33"/>
  <c r="C168" i="33"/>
  <c r="F168" i="33"/>
  <c r="C169" i="33"/>
  <c r="F169" i="33"/>
  <c r="C170" i="33"/>
  <c r="F170" i="33"/>
  <c r="C171" i="33"/>
  <c r="F171" i="33"/>
  <c r="C172" i="33"/>
  <c r="F172" i="33"/>
  <c r="C173" i="33"/>
  <c r="F173" i="33"/>
  <c r="C174" i="33"/>
  <c r="F174" i="33"/>
  <c r="C175" i="33"/>
  <c r="F175" i="33"/>
  <c r="C176" i="33"/>
  <c r="F176" i="33"/>
  <c r="C177" i="33"/>
  <c r="F177" i="33"/>
  <c r="C178" i="33"/>
  <c r="F178" i="33"/>
  <c r="C179" i="33"/>
  <c r="F179" i="33"/>
  <c r="C180" i="33"/>
  <c r="F180" i="33"/>
  <c r="C181" i="33"/>
  <c r="F181" i="33"/>
  <c r="C182" i="33"/>
  <c r="F182" i="33"/>
  <c r="C183" i="33"/>
  <c r="F183" i="33"/>
  <c r="C184" i="33"/>
  <c r="F184" i="33"/>
  <c r="C185" i="33"/>
  <c r="F185" i="33"/>
  <c r="C186" i="33"/>
  <c r="F186" i="33"/>
  <c r="C187" i="33"/>
  <c r="F187" i="33"/>
  <c r="C188" i="33"/>
  <c r="F188" i="33"/>
  <c r="C189" i="33"/>
  <c r="F189" i="33"/>
  <c r="C190" i="33"/>
  <c r="F190" i="33"/>
  <c r="C191" i="33"/>
  <c r="F191" i="33"/>
  <c r="C192" i="33"/>
  <c r="F192" i="33"/>
  <c r="C193" i="33"/>
  <c r="F193" i="33"/>
  <c r="C194" i="33"/>
  <c r="F194" i="33"/>
  <c r="C195" i="33"/>
  <c r="F195" i="33"/>
  <c r="C196" i="33"/>
  <c r="F196" i="33"/>
  <c r="C197" i="33"/>
  <c r="F197" i="33"/>
  <c r="C198" i="33"/>
  <c r="F198" i="33"/>
  <c r="C199" i="33"/>
  <c r="F199" i="33"/>
  <c r="C200" i="33"/>
  <c r="F200" i="33"/>
  <c r="C201" i="33"/>
  <c r="F201" i="33"/>
  <c r="C202" i="33"/>
  <c r="F202" i="33"/>
  <c r="C203" i="33"/>
  <c r="F203" i="33"/>
  <c r="C204" i="33"/>
  <c r="F204" i="33"/>
  <c r="C205" i="33"/>
  <c r="F205" i="33"/>
  <c r="C206" i="33"/>
  <c r="F206" i="33"/>
  <c r="C207" i="33"/>
  <c r="F207" i="33"/>
  <c r="C208" i="33"/>
  <c r="F208" i="33"/>
  <c r="C209" i="33"/>
  <c r="F209" i="33"/>
  <c r="C210" i="33"/>
  <c r="F210" i="33"/>
  <c r="C211" i="33"/>
  <c r="F211" i="33"/>
  <c r="C212" i="33"/>
  <c r="F212" i="33"/>
  <c r="C213" i="33"/>
  <c r="F213" i="33"/>
  <c r="C214" i="33"/>
  <c r="F214" i="33"/>
  <c r="C215" i="33"/>
  <c r="F215" i="33"/>
  <c r="C216" i="33"/>
  <c r="F216" i="33"/>
  <c r="C217" i="33"/>
  <c r="F217" i="33"/>
  <c r="C218" i="33"/>
  <c r="F218" i="33"/>
  <c r="C219" i="33"/>
  <c r="F219" i="33"/>
  <c r="C220" i="33"/>
  <c r="F220" i="33"/>
  <c r="C221" i="33"/>
  <c r="F221" i="33"/>
  <c r="C222" i="33"/>
  <c r="F222" i="33"/>
  <c r="C223" i="33"/>
  <c r="F223" i="33"/>
  <c r="C224" i="33"/>
  <c r="F224" i="33"/>
  <c r="C225" i="33"/>
  <c r="F225" i="33"/>
  <c r="C227" i="33"/>
  <c r="F227" i="33"/>
  <c r="C229" i="33"/>
  <c r="F229" i="33"/>
  <c r="C230" i="33"/>
  <c r="F230" i="33"/>
  <c r="C231" i="33"/>
  <c r="F231" i="33"/>
  <c r="C232" i="33"/>
  <c r="F232" i="33"/>
  <c r="C234" i="33"/>
  <c r="F234" i="33"/>
  <c r="C235" i="33"/>
  <c r="F235" i="33"/>
  <c r="C236" i="33"/>
  <c r="F236" i="33"/>
  <c r="C237" i="33"/>
  <c r="F237" i="33"/>
  <c r="C238" i="33"/>
  <c r="F238" i="33"/>
  <c r="C239" i="33"/>
  <c r="F239" i="33"/>
  <c r="C240" i="33"/>
  <c r="F240" i="33"/>
  <c r="C241" i="33"/>
  <c r="F241" i="33"/>
  <c r="C242" i="33"/>
  <c r="F242" i="33"/>
  <c r="C243" i="33"/>
  <c r="F243" i="33"/>
  <c r="C244" i="33"/>
  <c r="F244" i="33"/>
  <c r="C245" i="33"/>
  <c r="F245" i="33"/>
  <c r="C246" i="33"/>
  <c r="F246" i="33"/>
  <c r="C247" i="33"/>
  <c r="F247" i="33"/>
  <c r="C248" i="33"/>
  <c r="F248" i="33"/>
  <c r="C249" i="33"/>
  <c r="F249" i="33"/>
  <c r="C250" i="33"/>
  <c r="F250" i="33"/>
  <c r="C251" i="33"/>
  <c r="F251" i="33"/>
  <c r="C252" i="33"/>
  <c r="F252" i="33"/>
  <c r="C253" i="33"/>
  <c r="F253" i="33"/>
  <c r="C254" i="33"/>
  <c r="F254" i="33"/>
  <c r="C255" i="33"/>
  <c r="F255" i="33"/>
  <c r="C256" i="33"/>
  <c r="F256" i="33"/>
  <c r="C258" i="33"/>
  <c r="F258" i="33"/>
  <c r="C259" i="33"/>
  <c r="F259" i="33"/>
  <c r="C260" i="33"/>
  <c r="F260" i="33"/>
  <c r="C261" i="33"/>
  <c r="F261" i="33"/>
  <c r="C262" i="33"/>
  <c r="F262" i="33"/>
  <c r="C263" i="33"/>
  <c r="F263" i="33"/>
  <c r="C264" i="33"/>
  <c r="F264" i="33"/>
  <c r="C265" i="33"/>
  <c r="F265" i="33"/>
  <c r="C266" i="33"/>
  <c r="F266" i="33"/>
  <c r="C267" i="33"/>
  <c r="F267" i="33"/>
  <c r="C268" i="33"/>
  <c r="F268" i="33"/>
  <c r="C270" i="33"/>
  <c r="F270" i="33"/>
  <c r="C271" i="33"/>
  <c r="F271" i="33"/>
  <c r="C272" i="33"/>
  <c r="F272" i="33"/>
  <c r="C273" i="33"/>
  <c r="F273" i="33"/>
  <c r="C274" i="33"/>
  <c r="F274" i="33"/>
  <c r="C275" i="33"/>
  <c r="F275" i="33"/>
  <c r="C277" i="33"/>
  <c r="F277" i="33"/>
  <c r="C278" i="33"/>
  <c r="F278" i="33"/>
  <c r="C279" i="33"/>
  <c r="F279" i="33"/>
  <c r="C281" i="33"/>
  <c r="F281" i="33"/>
  <c r="C282" i="33"/>
  <c r="F282" i="33"/>
  <c r="C283" i="33"/>
  <c r="F283" i="33"/>
  <c r="C284" i="33"/>
  <c r="F284" i="33"/>
  <c r="C286" i="33"/>
  <c r="F286" i="33"/>
  <c r="C287" i="33"/>
  <c r="F287" i="33"/>
  <c r="C288" i="33"/>
  <c r="F288" i="33"/>
  <c r="C289" i="33"/>
  <c r="F289" i="33"/>
  <c r="C290" i="33"/>
  <c r="F290" i="33"/>
  <c r="C291" i="33"/>
  <c r="F291" i="33"/>
  <c r="C292" i="33"/>
  <c r="F292" i="33"/>
  <c r="C293" i="33"/>
  <c r="F293" i="33"/>
  <c r="C294" i="33"/>
  <c r="F294" i="33"/>
  <c r="C295" i="33"/>
  <c r="F295" i="33"/>
  <c r="C296" i="33"/>
  <c r="F296" i="33"/>
  <c r="C297" i="33"/>
  <c r="F297" i="33"/>
  <c r="C298" i="33"/>
  <c r="F298" i="33"/>
  <c r="C299" i="33"/>
  <c r="F299" i="33"/>
  <c r="C300" i="33"/>
  <c r="F300" i="33"/>
  <c r="C301" i="33"/>
  <c r="F301" i="33"/>
  <c r="C303" i="33"/>
  <c r="F303" i="33"/>
  <c r="C304" i="33"/>
  <c r="F304" i="33"/>
  <c r="C305" i="33"/>
  <c r="F305" i="33"/>
  <c r="C306" i="33"/>
  <c r="F306" i="33"/>
  <c r="C307" i="33"/>
  <c r="F307" i="33"/>
  <c r="C308" i="33"/>
  <c r="F308" i="33"/>
  <c r="C309" i="33"/>
  <c r="F309" i="33"/>
  <c r="C310" i="33"/>
  <c r="F310" i="33"/>
  <c r="C311" i="33"/>
  <c r="F311" i="33"/>
  <c r="C312" i="33"/>
  <c r="F312" i="33"/>
  <c r="C313" i="33"/>
  <c r="F313" i="33"/>
  <c r="C314" i="33"/>
  <c r="F314" i="33"/>
  <c r="C315" i="33"/>
  <c r="F315" i="33"/>
  <c r="C316" i="33"/>
  <c r="F316" i="33"/>
  <c r="C317" i="33"/>
  <c r="F317" i="33"/>
  <c r="C320" i="33"/>
  <c r="F320" i="33"/>
  <c r="C321" i="33"/>
  <c r="F321" i="33"/>
  <c r="C322" i="33"/>
  <c r="F322" i="33"/>
  <c r="C324" i="33"/>
  <c r="F324" i="33"/>
  <c r="C325" i="33"/>
  <c r="F325" i="33"/>
  <c r="C327" i="33"/>
  <c r="F327" i="33"/>
  <c r="C328" i="33"/>
  <c r="F328" i="33"/>
  <c r="C329" i="33"/>
  <c r="F329" i="33"/>
  <c r="C330" i="33"/>
  <c r="F330" i="33"/>
  <c r="C332" i="33"/>
  <c r="F332" i="33"/>
  <c r="C333" i="33"/>
  <c r="F333" i="33"/>
  <c r="C335" i="33"/>
  <c r="F335" i="33"/>
  <c r="C336" i="33"/>
  <c r="F336" i="33"/>
  <c r="C337" i="33"/>
  <c r="F337" i="33"/>
  <c r="C339" i="33"/>
  <c r="F339" i="33"/>
  <c r="C340" i="33"/>
  <c r="F340" i="33"/>
  <c r="C341" i="33"/>
  <c r="F341" i="33"/>
  <c r="C342" i="33"/>
  <c r="F342" i="33"/>
  <c r="C343" i="33"/>
  <c r="F343" i="33"/>
  <c r="C344" i="33"/>
  <c r="F344" i="33"/>
  <c r="C345" i="33"/>
  <c r="F345" i="33"/>
  <c r="C346" i="33"/>
  <c r="F346" i="33"/>
  <c r="C348" i="33"/>
  <c r="F348" i="33"/>
  <c r="C349" i="33"/>
  <c r="F349" i="33"/>
  <c r="C350" i="33"/>
  <c r="F350" i="33"/>
  <c r="C351" i="33"/>
  <c r="F351" i="33"/>
  <c r="C354" i="33"/>
  <c r="F354" i="33"/>
  <c r="C355" i="33"/>
  <c r="F355" i="33"/>
  <c r="C356" i="33"/>
  <c r="F356" i="33"/>
  <c r="C357" i="33"/>
  <c r="F357" i="33"/>
  <c r="C358" i="33"/>
  <c r="F358" i="33"/>
  <c r="C359" i="33"/>
  <c r="F359" i="33"/>
  <c r="C360" i="33"/>
  <c r="F360" i="33"/>
  <c r="C361" i="33"/>
  <c r="F361" i="33"/>
  <c r="C362" i="33"/>
  <c r="F362" i="33"/>
  <c r="C363" i="33"/>
  <c r="F363" i="33"/>
  <c r="C364" i="33"/>
  <c r="F364" i="33"/>
  <c r="C365" i="33"/>
  <c r="F365" i="33"/>
  <c r="C366" i="33"/>
  <c r="F366" i="33"/>
  <c r="C367" i="33"/>
  <c r="F367" i="33"/>
  <c r="C368" i="33"/>
  <c r="F368" i="33"/>
  <c r="C369" i="33"/>
  <c r="F369" i="33"/>
  <c r="C370" i="33"/>
  <c r="F370" i="33"/>
  <c r="C371" i="33"/>
  <c r="F371" i="33"/>
  <c r="C372" i="33"/>
  <c r="F372" i="33"/>
  <c r="C373" i="33"/>
  <c r="F373" i="33"/>
  <c r="C375" i="33"/>
  <c r="F375" i="33"/>
  <c r="C376" i="33"/>
  <c r="F376" i="33"/>
  <c r="C377" i="33"/>
  <c r="F377" i="33"/>
  <c r="C378" i="33"/>
  <c r="F378" i="33"/>
  <c r="C379" i="33"/>
  <c r="F379" i="33"/>
  <c r="C380" i="33"/>
  <c r="F380" i="33"/>
  <c r="C381" i="33"/>
  <c r="F381" i="33"/>
  <c r="C382" i="33"/>
  <c r="F382" i="33"/>
  <c r="C383" i="33"/>
  <c r="F383" i="33"/>
  <c r="C384" i="33"/>
  <c r="F384" i="33"/>
  <c r="C385" i="33"/>
  <c r="F385" i="33"/>
  <c r="C386" i="33"/>
  <c r="F386" i="33"/>
  <c r="C387" i="33"/>
  <c r="F387" i="33"/>
  <c r="C392" i="33"/>
  <c r="F392" i="33"/>
  <c r="C393" i="33"/>
  <c r="F393" i="33"/>
  <c r="C394" i="33"/>
  <c r="F394" i="33"/>
  <c r="C397" i="33"/>
  <c r="F397" i="33"/>
  <c r="C398" i="33"/>
  <c r="F398" i="33"/>
  <c r="C399" i="33"/>
  <c r="F399" i="33"/>
  <c r="C400" i="33"/>
  <c r="F400" i="33"/>
  <c r="C401" i="33"/>
  <c r="F401" i="33"/>
  <c r="C402" i="33"/>
  <c r="F402" i="33"/>
  <c r="C403" i="33"/>
  <c r="F403" i="33"/>
  <c r="C404" i="33"/>
  <c r="F404" i="33"/>
  <c r="C405" i="33"/>
  <c r="F405" i="33"/>
  <c r="C406" i="33"/>
  <c r="F406" i="33"/>
  <c r="C407" i="33"/>
  <c r="F407" i="33"/>
  <c r="C409" i="33"/>
  <c r="F409" i="33"/>
  <c r="C410" i="33"/>
  <c r="F410" i="33"/>
  <c r="C411" i="33"/>
  <c r="F411" i="33"/>
  <c r="C412" i="33"/>
  <c r="F412" i="33"/>
  <c r="C413" i="33"/>
  <c r="F413" i="33"/>
  <c r="C414" i="33"/>
  <c r="F414" i="33"/>
  <c r="C415" i="33"/>
  <c r="F415" i="33"/>
  <c r="C416" i="33"/>
  <c r="F416" i="33"/>
  <c r="C417" i="33"/>
  <c r="F417" i="33"/>
  <c r="C418" i="33"/>
  <c r="F418" i="33"/>
  <c r="C419" i="33"/>
  <c r="F419" i="33"/>
  <c r="C420" i="33"/>
  <c r="F420" i="33"/>
  <c r="C421" i="33"/>
  <c r="F421" i="33"/>
  <c r="C422" i="33"/>
  <c r="F422" i="33"/>
  <c r="C423" i="33"/>
  <c r="F423" i="33"/>
  <c r="C425" i="33"/>
  <c r="F425" i="33"/>
  <c r="C426" i="33"/>
  <c r="F426" i="33"/>
  <c r="C427" i="33"/>
  <c r="F427" i="33"/>
  <c r="C428" i="33"/>
  <c r="F428" i="33"/>
  <c r="C429" i="33"/>
  <c r="F429" i="33"/>
  <c r="C430" i="33"/>
  <c r="F430" i="33"/>
  <c r="C431" i="33"/>
  <c r="F431" i="33"/>
  <c r="C432" i="33"/>
  <c r="F432" i="33"/>
  <c r="C433" i="33"/>
  <c r="F433" i="33"/>
  <c r="C434" i="33"/>
  <c r="F434" i="33"/>
  <c r="C436" i="33"/>
  <c r="F436" i="33"/>
  <c r="C437" i="33"/>
  <c r="F437" i="33"/>
  <c r="C438" i="33"/>
  <c r="F438" i="33"/>
  <c r="C439" i="33"/>
  <c r="F439" i="33"/>
  <c r="C441" i="33"/>
  <c r="F441" i="33"/>
  <c r="C443" i="33"/>
  <c r="F443" i="33"/>
  <c r="C444" i="33"/>
  <c r="F444" i="33"/>
  <c r="C445" i="33"/>
  <c r="F445" i="33"/>
  <c r="C447" i="33"/>
  <c r="F447" i="33"/>
  <c r="C448" i="33"/>
  <c r="F448" i="33"/>
  <c r="C449" i="33"/>
  <c r="F449" i="33"/>
  <c r="C450" i="33"/>
  <c r="F450" i="33"/>
  <c r="C451" i="33"/>
  <c r="F451" i="33"/>
  <c r="C452" i="33"/>
  <c r="F452" i="33"/>
  <c r="C453" i="33"/>
  <c r="F453" i="33"/>
  <c r="C454" i="33"/>
  <c r="F454" i="33"/>
  <c r="C456" i="33"/>
  <c r="F456" i="33"/>
  <c r="C457" i="33"/>
  <c r="F457" i="33"/>
  <c r="C458" i="33"/>
  <c r="F458" i="33"/>
  <c r="C459" i="33"/>
  <c r="F459" i="33"/>
  <c r="C460" i="33"/>
  <c r="F460" i="33"/>
  <c r="C461" i="33"/>
  <c r="F461" i="33"/>
  <c r="C462" i="33"/>
  <c r="F462" i="33"/>
  <c r="C463" i="33"/>
  <c r="F463" i="33"/>
  <c r="C464" i="33"/>
  <c r="F464" i="33"/>
  <c r="C465" i="33"/>
  <c r="F465" i="33"/>
  <c r="C466" i="33"/>
  <c r="F466" i="33"/>
  <c r="C467" i="33"/>
  <c r="F467" i="33"/>
  <c r="C469" i="33"/>
  <c r="F469" i="33"/>
  <c r="C471" i="33"/>
  <c r="F471" i="33"/>
  <c r="C472" i="33"/>
  <c r="F472" i="33"/>
  <c r="C473" i="33"/>
  <c r="F473" i="33"/>
  <c r="C476" i="33"/>
  <c r="F476" i="33"/>
  <c r="C478" i="33"/>
  <c r="F478" i="33"/>
  <c r="C479" i="33"/>
  <c r="F479" i="33"/>
  <c r="C480" i="33"/>
  <c r="F480" i="33"/>
  <c r="C481" i="33"/>
  <c r="F481" i="33"/>
  <c r="C482" i="33"/>
  <c r="F482" i="33"/>
  <c r="C484" i="33"/>
  <c r="F484" i="33"/>
  <c r="C485" i="33"/>
  <c r="F485" i="33"/>
  <c r="C486" i="33"/>
  <c r="F486" i="33"/>
  <c r="C487" i="33"/>
  <c r="F487" i="33"/>
  <c r="C488" i="33"/>
  <c r="F488" i="33"/>
  <c r="C489" i="33"/>
  <c r="F489" i="33"/>
  <c r="C490" i="33"/>
  <c r="F490" i="33"/>
  <c r="C493" i="33"/>
  <c r="F493" i="33"/>
  <c r="C494" i="33"/>
  <c r="F494" i="33"/>
  <c r="C495" i="33"/>
  <c r="F495" i="33"/>
  <c r="C496" i="33"/>
  <c r="F496" i="33"/>
  <c r="C497" i="33"/>
  <c r="F497" i="33"/>
  <c r="C500" i="33"/>
  <c r="F500" i="33"/>
  <c r="C501" i="33"/>
  <c r="F501" i="33"/>
  <c r="C502" i="33"/>
  <c r="F502" i="33"/>
  <c r="C503" i="33"/>
  <c r="F503" i="33"/>
  <c r="C505" i="33"/>
  <c r="F505" i="33"/>
  <c r="C506" i="33"/>
  <c r="F506" i="33"/>
  <c r="C507" i="33"/>
  <c r="F507" i="33"/>
  <c r="C508" i="33"/>
  <c r="F508" i="33"/>
  <c r="C509" i="33"/>
  <c r="F509" i="33"/>
  <c r="C510" i="33"/>
  <c r="F510" i="33"/>
  <c r="C511" i="33"/>
  <c r="F511" i="33"/>
  <c r="C512" i="33"/>
  <c r="F512" i="33"/>
  <c r="C514" i="33"/>
  <c r="F514" i="33"/>
  <c r="C515" i="33"/>
  <c r="F515" i="33"/>
  <c r="C516" i="33"/>
  <c r="F516" i="33"/>
  <c r="C517" i="33"/>
  <c r="F517" i="33"/>
  <c r="C518" i="33"/>
  <c r="F518" i="33"/>
  <c r="C519" i="33"/>
  <c r="F519" i="33"/>
  <c r="C520" i="33"/>
  <c r="F520" i="33"/>
  <c r="C521" i="33"/>
  <c r="F521" i="33"/>
  <c r="C522" i="33"/>
  <c r="F522" i="33"/>
  <c r="C523" i="33"/>
  <c r="F523" i="33"/>
  <c r="C524" i="33"/>
  <c r="F524" i="33"/>
  <c r="C525" i="33"/>
  <c r="F525" i="33"/>
  <c r="C526" i="33"/>
  <c r="F526" i="33"/>
  <c r="C527" i="33"/>
  <c r="F527" i="33"/>
  <c r="C528" i="33"/>
  <c r="F528" i="33"/>
  <c r="C529" i="33"/>
  <c r="F529" i="33"/>
  <c r="C530" i="33"/>
  <c r="F530" i="33"/>
  <c r="C531" i="33"/>
  <c r="F531" i="33"/>
  <c r="C532" i="33"/>
  <c r="F532" i="33"/>
  <c r="C533" i="33"/>
  <c r="F533" i="33"/>
  <c r="C534" i="33"/>
  <c r="F534" i="33"/>
  <c r="C535" i="33"/>
  <c r="F535" i="33"/>
  <c r="C536" i="33"/>
  <c r="F536" i="33"/>
  <c r="C537" i="33"/>
  <c r="F537" i="33"/>
  <c r="C538" i="33"/>
  <c r="F538" i="33"/>
  <c r="C539" i="33"/>
  <c r="F539" i="33"/>
  <c r="C540" i="33"/>
  <c r="F540" i="33"/>
  <c r="C541" i="33"/>
  <c r="F541" i="33"/>
  <c r="C542" i="33"/>
  <c r="F542" i="33"/>
  <c r="C543" i="33"/>
  <c r="F543" i="33"/>
  <c r="C544" i="33"/>
  <c r="F544" i="33"/>
  <c r="C545" i="33"/>
  <c r="F545" i="33"/>
  <c r="C546" i="33"/>
  <c r="F546" i="33"/>
  <c r="C547" i="33"/>
  <c r="F547" i="33"/>
  <c r="C548" i="33"/>
  <c r="F548" i="33"/>
  <c r="C549" i="33"/>
  <c r="F549" i="33"/>
  <c r="C550" i="33"/>
  <c r="F550" i="33"/>
  <c r="C551" i="33"/>
  <c r="F551" i="33"/>
  <c r="C552" i="33"/>
  <c r="F552" i="33"/>
  <c r="C553" i="33"/>
  <c r="F553" i="33"/>
  <c r="C554" i="33"/>
  <c r="F554" i="33"/>
  <c r="C555" i="33"/>
  <c r="F555" i="33"/>
  <c r="C556" i="33"/>
  <c r="F556" i="33"/>
  <c r="C557" i="33"/>
  <c r="F557" i="33"/>
  <c r="C558" i="33"/>
  <c r="F558" i="33"/>
  <c r="C559" i="33"/>
  <c r="F559" i="33"/>
  <c r="C560" i="33"/>
  <c r="F560" i="33"/>
  <c r="C561" i="33"/>
  <c r="F561" i="33"/>
  <c r="C562" i="33"/>
  <c r="F562" i="33"/>
  <c r="C563" i="33"/>
  <c r="F563" i="33"/>
  <c r="C564" i="33"/>
  <c r="F564" i="33"/>
  <c r="C565" i="33"/>
  <c r="F565" i="33"/>
  <c r="C566" i="33"/>
  <c r="F566" i="33"/>
  <c r="C567" i="33"/>
  <c r="F567" i="33"/>
  <c r="C568" i="33"/>
  <c r="F568" i="33"/>
  <c r="C569" i="33"/>
  <c r="F569" i="33"/>
  <c r="C570" i="33"/>
  <c r="F570" i="33"/>
  <c r="C571" i="33"/>
  <c r="F571" i="33"/>
  <c r="C573" i="33"/>
  <c r="F573" i="33"/>
  <c r="C574" i="33"/>
  <c r="F574" i="33"/>
  <c r="C575" i="33"/>
  <c r="F575" i="33"/>
  <c r="C576" i="33"/>
  <c r="F576" i="33"/>
  <c r="C578" i="33"/>
  <c r="F578" i="33"/>
  <c r="C579" i="33"/>
  <c r="F579" i="33"/>
  <c r="C580" i="33"/>
  <c r="F580" i="33"/>
  <c r="C581" i="33"/>
  <c r="F581" i="33"/>
  <c r="C582" i="33"/>
  <c r="F582" i="33"/>
  <c r="C583" i="33"/>
  <c r="F583" i="33"/>
  <c r="C584" i="33"/>
  <c r="F584" i="33"/>
  <c r="C585" i="33"/>
  <c r="F585" i="33"/>
  <c r="C587" i="33"/>
  <c r="F587" i="33"/>
  <c r="C588" i="33"/>
  <c r="F588" i="33"/>
  <c r="C589" i="33"/>
  <c r="F589" i="33"/>
  <c r="C590" i="33"/>
  <c r="F590" i="33"/>
  <c r="C592" i="33"/>
  <c r="F592" i="33"/>
  <c r="C593" i="33"/>
  <c r="F593" i="33"/>
  <c r="C594" i="33"/>
  <c r="F594" i="33"/>
  <c r="C595" i="33"/>
  <c r="F595" i="33"/>
  <c r="C597" i="33"/>
  <c r="F597" i="33"/>
  <c r="C598" i="33"/>
  <c r="F598" i="33"/>
  <c r="C599" i="33"/>
  <c r="F599" i="33"/>
  <c r="C600" i="33"/>
  <c r="F600" i="33"/>
  <c r="C601" i="33"/>
  <c r="F601" i="33"/>
  <c r="C602" i="33"/>
  <c r="F602" i="33"/>
  <c r="C603" i="33"/>
  <c r="F603" i="33"/>
  <c r="C604" i="33"/>
  <c r="F604" i="33"/>
  <c r="C605" i="33"/>
  <c r="F605" i="33"/>
  <c r="C606" i="33"/>
  <c r="F606" i="33"/>
  <c r="C607" i="33"/>
  <c r="F607" i="33"/>
  <c r="C608" i="33"/>
  <c r="F608" i="33"/>
  <c r="C609" i="33"/>
  <c r="F609" i="33"/>
  <c r="C610" i="33"/>
  <c r="F610" i="33"/>
  <c r="C611" i="33"/>
  <c r="F611" i="33"/>
  <c r="C612" i="33"/>
  <c r="F612" i="33"/>
  <c r="C613" i="33"/>
  <c r="F613" i="33"/>
  <c r="C615" i="33"/>
  <c r="F615" i="33"/>
  <c r="C616" i="33"/>
  <c r="F616" i="33"/>
  <c r="C617" i="33"/>
  <c r="F617" i="33"/>
  <c r="C618" i="33"/>
  <c r="F618" i="33"/>
  <c r="C620" i="33"/>
  <c r="F620" i="33"/>
  <c r="C621" i="33"/>
  <c r="F621" i="33"/>
  <c r="C622" i="33"/>
  <c r="F622" i="33"/>
  <c r="C623" i="33"/>
  <c r="F623" i="33"/>
  <c r="C624" i="33"/>
  <c r="F624" i="33"/>
  <c r="C625" i="33"/>
  <c r="F625" i="33"/>
  <c r="C627" i="33"/>
  <c r="F627" i="33"/>
  <c r="C628" i="33"/>
  <c r="F628" i="33"/>
  <c r="C629" i="33"/>
  <c r="F629" i="33"/>
  <c r="C630" i="33"/>
  <c r="F630" i="33"/>
  <c r="C633" i="33"/>
  <c r="F633" i="33"/>
  <c r="C634" i="33"/>
  <c r="F634" i="33"/>
  <c r="C635" i="33"/>
  <c r="F635" i="33"/>
  <c r="C636" i="33"/>
  <c r="F636" i="33"/>
  <c r="C637" i="33"/>
  <c r="F637" i="33"/>
  <c r="C638" i="33"/>
  <c r="F638" i="33"/>
  <c r="C639" i="33"/>
  <c r="F639" i="33"/>
  <c r="C640" i="33"/>
  <c r="F640" i="33"/>
  <c r="C641" i="33"/>
  <c r="F641" i="33"/>
  <c r="C642" i="33"/>
  <c r="F642" i="33"/>
  <c r="C643" i="33"/>
  <c r="F643" i="33"/>
  <c r="C644" i="33"/>
  <c r="F644" i="33"/>
  <c r="C645" i="33"/>
  <c r="F645" i="33"/>
  <c r="C646" i="33"/>
  <c r="F646" i="33"/>
  <c r="C647" i="33"/>
  <c r="F647" i="33"/>
  <c r="C648" i="33"/>
  <c r="F648" i="33"/>
  <c r="C649" i="33"/>
  <c r="F649" i="33"/>
  <c r="C650" i="33"/>
  <c r="F650" i="33"/>
  <c r="C651" i="33"/>
  <c r="F651" i="33"/>
  <c r="C652" i="33"/>
  <c r="F652" i="33"/>
  <c r="C653" i="33"/>
  <c r="F653" i="33"/>
  <c r="C654" i="33"/>
  <c r="F654" i="33"/>
  <c r="C655" i="33"/>
  <c r="F655" i="33"/>
  <c r="C656" i="33"/>
  <c r="F656" i="33"/>
  <c r="C657" i="33"/>
  <c r="F657" i="33"/>
  <c r="C658" i="33"/>
  <c r="F658" i="33"/>
  <c r="C659" i="33"/>
  <c r="F659" i="33"/>
  <c r="C660" i="33"/>
  <c r="F660" i="33"/>
  <c r="C661" i="33"/>
  <c r="F661" i="33"/>
  <c r="C662" i="33"/>
  <c r="F662" i="33"/>
  <c r="C663" i="33"/>
  <c r="F663" i="33"/>
  <c r="C664" i="33"/>
  <c r="F664" i="33"/>
  <c r="C665" i="33"/>
  <c r="F665" i="33"/>
  <c r="C666" i="33"/>
  <c r="F666" i="33"/>
  <c r="C667" i="33"/>
  <c r="F667" i="33"/>
  <c r="C668" i="33"/>
  <c r="F668" i="33"/>
  <c r="C669" i="33"/>
  <c r="F669" i="33"/>
  <c r="C670" i="33"/>
  <c r="F670" i="33"/>
  <c r="C671" i="33"/>
  <c r="F671" i="33"/>
  <c r="C672" i="33"/>
  <c r="F672" i="33"/>
  <c r="C673" i="33"/>
  <c r="F673" i="33"/>
  <c r="C674" i="33"/>
  <c r="F674" i="33"/>
  <c r="C675" i="33"/>
  <c r="F675" i="33"/>
  <c r="C676" i="33"/>
  <c r="F676" i="33"/>
  <c r="C677" i="33"/>
  <c r="F677" i="33"/>
  <c r="C678" i="33"/>
  <c r="F678" i="33"/>
  <c r="C679" i="33"/>
  <c r="F679" i="33"/>
  <c r="C680" i="33"/>
  <c r="F680" i="33"/>
  <c r="C681" i="33"/>
  <c r="F681" i="33"/>
  <c r="C682" i="33"/>
  <c r="F682" i="33"/>
  <c r="C683" i="33"/>
  <c r="F683" i="33"/>
  <c r="C684" i="33"/>
  <c r="F684" i="33"/>
  <c r="C685" i="33"/>
  <c r="F685" i="33"/>
  <c r="C686" i="33"/>
  <c r="F686" i="33"/>
  <c r="C687" i="33"/>
  <c r="F687" i="33"/>
  <c r="C689" i="33"/>
  <c r="F689" i="33"/>
  <c r="C690" i="33"/>
  <c r="F690" i="33"/>
  <c r="C691" i="33"/>
  <c r="F691" i="33"/>
  <c r="C692" i="33"/>
  <c r="F692" i="33"/>
  <c r="C693" i="33"/>
  <c r="F693" i="33"/>
  <c r="C694" i="33"/>
  <c r="F694" i="33"/>
  <c r="C695" i="33"/>
  <c r="F695" i="33"/>
  <c r="C696" i="33"/>
  <c r="F696" i="33"/>
  <c r="C697" i="33"/>
  <c r="F697" i="33"/>
  <c r="C698" i="33"/>
  <c r="F698" i="33"/>
  <c r="C699" i="33"/>
  <c r="F699" i="33"/>
  <c r="C701" i="33"/>
  <c r="F701" i="33"/>
  <c r="C702" i="33"/>
  <c r="F702" i="33"/>
  <c r="C703" i="33"/>
  <c r="F703" i="33"/>
  <c r="C704" i="33"/>
  <c r="F704" i="33"/>
  <c r="C705" i="33"/>
  <c r="F705" i="33"/>
  <c r="C706" i="33"/>
  <c r="F706" i="33"/>
  <c r="C707" i="33"/>
  <c r="F707" i="33"/>
  <c r="C708" i="33"/>
  <c r="F708" i="33"/>
  <c r="C709" i="33"/>
  <c r="F709" i="33"/>
  <c r="C710" i="33"/>
  <c r="F710" i="33"/>
  <c r="C711" i="33"/>
  <c r="F711" i="33"/>
  <c r="C712" i="33"/>
  <c r="F712" i="33"/>
  <c r="C713" i="33"/>
  <c r="F713" i="33"/>
  <c r="C714" i="33"/>
  <c r="F714" i="33"/>
  <c r="C716" i="33"/>
  <c r="F716" i="33"/>
  <c r="C717" i="33"/>
  <c r="F717" i="33"/>
  <c r="C718" i="33"/>
  <c r="F718" i="33"/>
  <c r="C719" i="33"/>
  <c r="F719" i="33"/>
  <c r="C720" i="33"/>
  <c r="F720" i="33"/>
  <c r="C721" i="33"/>
  <c r="F721" i="33"/>
  <c r="C722" i="33"/>
  <c r="F722" i="33"/>
  <c r="C723" i="33"/>
  <c r="F723" i="33"/>
  <c r="C724" i="33"/>
  <c r="F724" i="33"/>
  <c r="C725" i="33"/>
  <c r="F725" i="33"/>
  <c r="C726" i="33"/>
  <c r="F726" i="33"/>
  <c r="C727" i="33"/>
  <c r="F727" i="33"/>
  <c r="C728" i="33"/>
  <c r="F728" i="33"/>
  <c r="C729" i="33"/>
  <c r="F729" i="33"/>
  <c r="C730" i="33"/>
  <c r="F730" i="33"/>
  <c r="C731" i="33"/>
  <c r="F731" i="33"/>
  <c r="C732" i="33"/>
  <c r="F732" i="33"/>
  <c r="C733" i="33"/>
  <c r="F733" i="33"/>
  <c r="C734" i="33"/>
  <c r="F734" i="33"/>
  <c r="C735" i="33"/>
  <c r="F735" i="33"/>
  <c r="C736" i="33"/>
  <c r="F736" i="33"/>
  <c r="C738" i="33"/>
  <c r="F738" i="33"/>
  <c r="C739" i="33"/>
  <c r="F739" i="33"/>
  <c r="C740" i="33"/>
  <c r="F740" i="33"/>
  <c r="C741" i="33"/>
  <c r="F741" i="33"/>
  <c r="C742" i="33"/>
  <c r="F742" i="33"/>
  <c r="C743" i="33"/>
  <c r="F743" i="33"/>
  <c r="C744" i="33"/>
  <c r="F744" i="33"/>
  <c r="C745" i="33"/>
  <c r="F745" i="33"/>
  <c r="C746" i="33"/>
  <c r="F746" i="33"/>
  <c r="C747" i="33"/>
  <c r="F747" i="33"/>
  <c r="C748" i="33"/>
  <c r="F748" i="33"/>
  <c r="C749" i="33"/>
  <c r="F749" i="33"/>
  <c r="C750" i="33"/>
  <c r="F750" i="33"/>
  <c r="C751" i="33"/>
  <c r="F751" i="33"/>
  <c r="C752" i="33"/>
  <c r="F752" i="33"/>
  <c r="C753" i="33"/>
  <c r="F753" i="33"/>
  <c r="C754" i="33"/>
  <c r="F754" i="33"/>
  <c r="C755" i="33"/>
  <c r="F755" i="33"/>
  <c r="C756" i="33"/>
  <c r="F756" i="33"/>
  <c r="C757" i="33"/>
  <c r="F757" i="33"/>
  <c r="C758" i="33"/>
  <c r="F758" i="33"/>
  <c r="C759" i="33"/>
  <c r="F759" i="33"/>
  <c r="C760" i="33"/>
  <c r="F760" i="33"/>
  <c r="C761" i="33"/>
  <c r="F761" i="33"/>
  <c r="C763" i="33"/>
  <c r="F763" i="33"/>
  <c r="C764" i="33"/>
  <c r="F764" i="33"/>
  <c r="C765" i="33"/>
  <c r="F765" i="33"/>
  <c r="C766" i="33"/>
  <c r="F766" i="33"/>
  <c r="C767" i="33"/>
  <c r="F767" i="33"/>
  <c r="C768" i="33"/>
  <c r="F768" i="33"/>
  <c r="C769" i="33"/>
  <c r="F769" i="33"/>
  <c r="C770" i="33"/>
  <c r="F770" i="33"/>
  <c r="C771" i="33"/>
  <c r="F771" i="33"/>
  <c r="C772" i="33"/>
  <c r="F772" i="33"/>
  <c r="C774" i="33"/>
  <c r="F774" i="33"/>
  <c r="C775" i="33"/>
  <c r="F775" i="33"/>
  <c r="C776" i="33"/>
  <c r="F776" i="33"/>
  <c r="C777" i="33"/>
  <c r="F777" i="33"/>
  <c r="C778" i="33"/>
  <c r="F778" i="33"/>
  <c r="C779" i="33"/>
  <c r="F779" i="33"/>
  <c r="C780" i="33"/>
  <c r="F780" i="33"/>
  <c r="C781" i="33"/>
  <c r="F781" i="33"/>
  <c r="C782" i="33"/>
  <c r="F782" i="33"/>
  <c r="C783" i="33"/>
  <c r="F783" i="33"/>
  <c r="C784" i="33"/>
  <c r="F784" i="33"/>
  <c r="C785" i="33"/>
  <c r="F785" i="33"/>
  <c r="C786" i="33"/>
  <c r="F786" i="33"/>
  <c r="C788" i="33"/>
  <c r="F788" i="33"/>
  <c r="C789" i="33"/>
  <c r="F789" i="33"/>
  <c r="C790" i="33"/>
  <c r="F790" i="33"/>
  <c r="C792" i="33"/>
  <c r="F792" i="33"/>
  <c r="C793" i="33"/>
  <c r="F793" i="33"/>
  <c r="C794" i="33"/>
  <c r="F794" i="33"/>
  <c r="C795" i="33"/>
  <c r="F795" i="33"/>
  <c r="C796" i="33"/>
  <c r="F796" i="33"/>
  <c r="C798" i="33"/>
  <c r="F798" i="33"/>
  <c r="C799" i="33"/>
  <c r="F799" i="33"/>
  <c r="C800" i="33"/>
  <c r="F800" i="33"/>
  <c r="C801" i="33"/>
  <c r="F801" i="33"/>
  <c r="C802" i="33"/>
  <c r="F802" i="33"/>
  <c r="C803" i="33"/>
  <c r="F803" i="33"/>
  <c r="C804" i="33"/>
  <c r="F804" i="33"/>
  <c r="C807" i="33"/>
  <c r="F807" i="33"/>
  <c r="C808" i="33"/>
  <c r="F808" i="33"/>
  <c r="C809" i="33"/>
  <c r="F809" i="33"/>
  <c r="C810" i="33"/>
  <c r="F810" i="33"/>
  <c r="C811" i="33"/>
  <c r="F811" i="33"/>
  <c r="C812" i="33"/>
  <c r="F812" i="33"/>
  <c r="C813" i="33"/>
  <c r="F813" i="33"/>
  <c r="C814" i="33"/>
  <c r="F814" i="33"/>
  <c r="C815" i="33"/>
  <c r="F815" i="33"/>
  <c r="C816" i="33"/>
  <c r="F816" i="33"/>
  <c r="C817" i="33"/>
  <c r="F817" i="33"/>
  <c r="C818" i="33"/>
  <c r="F818" i="33"/>
  <c r="C820" i="33"/>
  <c r="F820" i="33"/>
  <c r="C821" i="33"/>
  <c r="F821" i="33"/>
  <c r="C822" i="33"/>
  <c r="F822" i="33"/>
  <c r="C823" i="33"/>
  <c r="F823" i="33"/>
  <c r="C824" i="33"/>
  <c r="F824" i="33"/>
  <c r="C825" i="33"/>
  <c r="F825" i="33"/>
  <c r="C826" i="33"/>
  <c r="F826" i="33"/>
  <c r="C827" i="33"/>
  <c r="F827" i="33"/>
  <c r="C828" i="33"/>
  <c r="F828" i="33"/>
  <c r="C829" i="33"/>
  <c r="F829" i="33"/>
  <c r="C830" i="33"/>
  <c r="F830" i="33"/>
  <c r="C831" i="33"/>
  <c r="F831" i="33"/>
  <c r="C832" i="33"/>
  <c r="F832" i="33"/>
  <c r="C834" i="33"/>
  <c r="F834" i="33"/>
  <c r="C835" i="33"/>
  <c r="F835" i="33"/>
  <c r="C836" i="33"/>
  <c r="F836" i="33"/>
  <c r="C838" i="33"/>
  <c r="F838" i="33"/>
  <c r="C839" i="33"/>
  <c r="F839" i="33"/>
  <c r="C842" i="33"/>
  <c r="F842" i="33"/>
  <c r="C843" i="33"/>
  <c r="F843" i="33"/>
  <c r="C844" i="33"/>
  <c r="F844" i="33"/>
  <c r="C845" i="33"/>
  <c r="F845" i="33"/>
  <c r="C846" i="33"/>
  <c r="F846" i="33"/>
  <c r="C847" i="33"/>
  <c r="F847" i="33"/>
  <c r="C848" i="33"/>
  <c r="F848" i="33"/>
  <c r="C849" i="33"/>
  <c r="F849" i="33"/>
  <c r="C850" i="33"/>
  <c r="F850" i="33"/>
  <c r="C851" i="33"/>
  <c r="F851" i="33"/>
  <c r="C853" i="33"/>
  <c r="F853" i="33"/>
  <c r="C854" i="33"/>
  <c r="F854" i="33"/>
  <c r="C855" i="33"/>
  <c r="F855" i="33"/>
  <c r="C856" i="33"/>
  <c r="F856" i="33"/>
  <c r="C857" i="33"/>
  <c r="F857" i="33"/>
  <c r="C858" i="33"/>
  <c r="F858" i="33"/>
  <c r="C859" i="33"/>
  <c r="F859" i="33"/>
  <c r="C860" i="33"/>
  <c r="F860" i="33"/>
  <c r="C861" i="33"/>
  <c r="F861" i="33"/>
  <c r="C862" i="33"/>
  <c r="F862" i="33"/>
  <c r="C863" i="33"/>
  <c r="F863" i="33"/>
  <c r="C864" i="33"/>
  <c r="F864" i="33"/>
  <c r="C865" i="33"/>
  <c r="F865" i="33"/>
  <c r="C866" i="33"/>
  <c r="F866" i="33"/>
  <c r="C867" i="33"/>
  <c r="F867" i="33"/>
  <c r="C868" i="33"/>
  <c r="F868" i="33"/>
  <c r="C869" i="33"/>
  <c r="F869" i="33"/>
  <c r="C870" i="33"/>
  <c r="F870" i="33"/>
  <c r="C871" i="33"/>
  <c r="F871" i="33"/>
  <c r="C872" i="33"/>
  <c r="F872" i="33"/>
  <c r="C873" i="33"/>
  <c r="F873" i="33"/>
  <c r="C874" i="33"/>
  <c r="F874" i="33"/>
  <c r="C875" i="33"/>
  <c r="F875" i="33"/>
  <c r="C876" i="33"/>
  <c r="F876" i="33"/>
  <c r="C877" i="33"/>
  <c r="F877" i="33"/>
  <c r="C879" i="33"/>
  <c r="F879" i="33"/>
  <c r="C880" i="33"/>
  <c r="F880" i="33"/>
  <c r="C881" i="33"/>
  <c r="F881" i="33"/>
  <c r="C882" i="33"/>
  <c r="F882" i="33"/>
  <c r="C883" i="33"/>
  <c r="F883" i="33"/>
  <c r="C884" i="33"/>
  <c r="F884" i="33"/>
  <c r="C885" i="33"/>
  <c r="F885" i="33"/>
  <c r="C886" i="33"/>
  <c r="F886" i="33"/>
  <c r="C887" i="33"/>
  <c r="F887" i="33"/>
  <c r="C888" i="33"/>
  <c r="F888" i="33"/>
  <c r="C889" i="33"/>
  <c r="F889" i="33"/>
  <c r="C890" i="33"/>
  <c r="F890" i="33"/>
  <c r="C892" i="33"/>
  <c r="F892" i="33"/>
  <c r="C893" i="33"/>
  <c r="F893" i="33"/>
  <c r="C894" i="33"/>
  <c r="F894" i="33"/>
  <c r="C895" i="33"/>
  <c r="F895" i="33"/>
  <c r="C896" i="33"/>
  <c r="F896" i="33"/>
  <c r="C897" i="33"/>
  <c r="F897" i="33"/>
  <c r="C898" i="33"/>
  <c r="F898" i="33"/>
  <c r="C899" i="33"/>
  <c r="F899" i="33"/>
  <c r="C900" i="33"/>
  <c r="F900" i="33"/>
  <c r="C901" i="33"/>
  <c r="F901" i="33"/>
  <c r="C902" i="33"/>
  <c r="F902" i="33"/>
  <c r="C903" i="33"/>
  <c r="F903" i="33"/>
  <c r="C904" i="33"/>
  <c r="F904" i="33"/>
  <c r="C905" i="33"/>
  <c r="F905" i="33"/>
  <c r="C906" i="33"/>
  <c r="F906" i="33"/>
  <c r="C907" i="33"/>
  <c r="F907" i="33"/>
  <c r="C908" i="33"/>
  <c r="F908" i="33"/>
  <c r="C909" i="33"/>
  <c r="F909" i="33"/>
  <c r="C910" i="33"/>
  <c r="F910" i="33"/>
  <c r="C911" i="33"/>
  <c r="F911" i="33"/>
  <c r="C912" i="33"/>
  <c r="F912" i="33"/>
  <c r="C913" i="33"/>
  <c r="F913" i="33"/>
  <c r="C914" i="33"/>
  <c r="F914" i="33"/>
  <c r="C915" i="33"/>
  <c r="F915" i="33"/>
  <c r="C916" i="33"/>
  <c r="F916" i="33"/>
  <c r="C917" i="33"/>
  <c r="F917" i="33"/>
  <c r="C918" i="33"/>
  <c r="F918" i="33"/>
  <c r="C919" i="33"/>
  <c r="F919" i="33"/>
  <c r="C920" i="33"/>
  <c r="F920" i="33"/>
  <c r="C921" i="33"/>
  <c r="F921" i="33"/>
  <c r="C922" i="33"/>
  <c r="F922" i="33"/>
  <c r="C923" i="33"/>
  <c r="F923" i="33"/>
  <c r="C925" i="33"/>
  <c r="F925" i="33"/>
  <c r="C926" i="33"/>
  <c r="F926" i="33"/>
  <c r="C927" i="33"/>
  <c r="F927" i="33"/>
  <c r="C928" i="33"/>
  <c r="F928" i="33"/>
  <c r="C929" i="33"/>
  <c r="F929" i="33"/>
  <c r="C930" i="33"/>
  <c r="F930" i="33"/>
  <c r="C931" i="33"/>
  <c r="F931" i="33"/>
  <c r="C932" i="33"/>
  <c r="F932" i="33"/>
  <c r="C933" i="33"/>
  <c r="F933" i="33"/>
  <c r="C934" i="33"/>
  <c r="F934" i="33"/>
  <c r="C935" i="33"/>
  <c r="F935" i="33"/>
  <c r="C936" i="33"/>
  <c r="F936" i="33"/>
  <c r="C937" i="33"/>
  <c r="F937" i="33"/>
  <c r="C938" i="33"/>
  <c r="F938" i="33"/>
  <c r="C940" i="33"/>
  <c r="F940" i="33"/>
  <c r="C941" i="33"/>
  <c r="F941" i="33"/>
  <c r="C942" i="33"/>
  <c r="F942" i="33"/>
  <c r="C943" i="33"/>
  <c r="F943" i="33"/>
  <c r="C944" i="33"/>
  <c r="F944" i="33"/>
  <c r="C945" i="33"/>
  <c r="F945" i="33"/>
  <c r="C946" i="33"/>
  <c r="F946" i="33"/>
  <c r="C947" i="33"/>
  <c r="F947" i="33"/>
  <c r="C948" i="33"/>
  <c r="F948" i="33"/>
  <c r="C949" i="33"/>
  <c r="F949" i="33"/>
  <c r="C950" i="33"/>
  <c r="F950" i="33"/>
  <c r="C951" i="33"/>
  <c r="F951" i="33"/>
  <c r="C952" i="33"/>
  <c r="F952" i="33"/>
  <c r="C953" i="33"/>
  <c r="F953" i="33"/>
  <c r="C954" i="33"/>
  <c r="F954" i="33"/>
  <c r="C955" i="33"/>
  <c r="F955" i="33"/>
  <c r="C958" i="33"/>
  <c r="F958" i="33"/>
  <c r="C959" i="33"/>
  <c r="F959" i="33"/>
  <c r="C960" i="33"/>
  <c r="F960" i="33"/>
  <c r="C961" i="33"/>
  <c r="F961" i="33"/>
  <c r="C962" i="33"/>
  <c r="F962" i="33"/>
  <c r="C963" i="33"/>
  <c r="F963" i="33"/>
  <c r="C964" i="33"/>
  <c r="F964" i="33"/>
  <c r="C965" i="33"/>
  <c r="F965" i="33"/>
  <c r="C966" i="33"/>
  <c r="F966" i="33"/>
  <c r="C967" i="33"/>
  <c r="F967" i="33"/>
  <c r="C968" i="33"/>
  <c r="F968" i="33"/>
  <c r="C969" i="33"/>
  <c r="F969" i="33"/>
  <c r="C970" i="33"/>
  <c r="F970" i="33"/>
  <c r="C971" i="33"/>
  <c r="F971" i="33"/>
  <c r="C972" i="33"/>
  <c r="F972" i="33"/>
  <c r="C973" i="33"/>
  <c r="F973" i="33"/>
  <c r="C974" i="33"/>
  <c r="F974" i="33"/>
  <c r="C975" i="33"/>
  <c r="F975" i="33"/>
  <c r="C976" i="33"/>
  <c r="F976" i="33"/>
  <c r="C977" i="33"/>
  <c r="F977" i="33"/>
  <c r="C978" i="33"/>
  <c r="F978" i="33"/>
  <c r="C980" i="33"/>
  <c r="F980" i="33"/>
  <c r="C981" i="33"/>
  <c r="F981" i="33"/>
  <c r="C982" i="33"/>
  <c r="F982" i="33"/>
  <c r="C983" i="33"/>
  <c r="F983" i="33"/>
  <c r="C984" i="33"/>
  <c r="F984" i="33"/>
  <c r="C985" i="33"/>
  <c r="F985" i="33"/>
  <c r="C986" i="33"/>
  <c r="F986" i="33"/>
  <c r="C987" i="33"/>
  <c r="F987" i="33"/>
  <c r="C988" i="33"/>
  <c r="F988" i="33"/>
  <c r="C989" i="33"/>
  <c r="F989" i="33"/>
  <c r="C990" i="33"/>
  <c r="F990" i="33"/>
  <c r="C991" i="33"/>
  <c r="F991" i="33"/>
  <c r="C992" i="33"/>
  <c r="F992" i="33"/>
  <c r="C993" i="33"/>
  <c r="F993" i="33"/>
  <c r="C994" i="33"/>
  <c r="F994" i="33"/>
  <c r="C995" i="33"/>
  <c r="F995" i="33"/>
  <c r="C996" i="33"/>
  <c r="F996" i="33"/>
  <c r="C997" i="33"/>
  <c r="F997" i="33"/>
  <c r="C998" i="33"/>
  <c r="F998" i="33"/>
  <c r="C999" i="33"/>
  <c r="F999" i="33"/>
  <c r="C1000" i="33"/>
  <c r="F1000" i="33"/>
  <c r="C1001" i="33"/>
  <c r="F1001" i="33"/>
  <c r="C1002" i="33"/>
  <c r="F1002" i="33"/>
  <c r="C1003" i="33"/>
  <c r="F1003" i="33"/>
  <c r="C1004" i="33"/>
  <c r="F1004" i="33"/>
  <c r="C1005" i="33"/>
  <c r="F1005" i="33"/>
  <c r="C1006" i="33"/>
  <c r="F1006" i="33"/>
  <c r="C1007" i="33"/>
  <c r="F1007" i="33"/>
  <c r="C1008" i="33"/>
  <c r="F1008" i="33"/>
  <c r="C1011" i="33"/>
  <c r="F1011" i="33"/>
  <c r="C1012" i="33"/>
  <c r="F1012" i="33"/>
  <c r="C1015" i="33"/>
  <c r="F1015" i="33"/>
  <c r="C1016" i="33"/>
  <c r="F1016" i="33"/>
  <c r="C1017" i="33"/>
  <c r="F1017" i="33"/>
  <c r="C1018" i="33"/>
  <c r="F1018" i="33"/>
  <c r="C1019" i="33"/>
  <c r="F1019" i="33"/>
  <c r="C1020" i="33"/>
  <c r="F1020" i="33"/>
  <c r="C1021" i="33"/>
  <c r="F1021" i="33"/>
  <c r="C1022" i="33"/>
  <c r="F1022" i="33"/>
  <c r="C1023" i="33"/>
  <c r="F1023" i="33"/>
  <c r="C1024" i="33"/>
  <c r="F1024" i="33"/>
  <c r="C1025" i="33"/>
  <c r="F1025" i="33"/>
  <c r="C1026" i="33"/>
  <c r="F1026" i="33"/>
  <c r="C1027" i="33"/>
  <c r="F1027" i="33"/>
  <c r="C1028" i="33"/>
  <c r="F1028" i="33"/>
  <c r="C1029" i="33"/>
  <c r="F1029" i="33"/>
  <c r="C1030" i="33"/>
  <c r="F1030" i="33"/>
  <c r="C1031" i="33"/>
  <c r="F1031" i="33"/>
  <c r="C1032" i="33"/>
  <c r="F1032" i="33"/>
  <c r="C1033" i="33"/>
  <c r="F1033" i="33"/>
  <c r="C1034" i="33"/>
  <c r="F1034" i="33"/>
  <c r="C1035" i="33"/>
  <c r="F1035" i="33"/>
  <c r="C1037" i="33"/>
  <c r="F1037" i="33"/>
  <c r="C1038" i="33"/>
  <c r="F1038" i="33"/>
  <c r="C1039" i="33"/>
  <c r="F1039" i="33"/>
  <c r="C1040" i="33"/>
  <c r="F1040" i="33"/>
  <c r="C1041" i="33"/>
  <c r="F1041" i="33"/>
  <c r="C1042" i="33"/>
  <c r="F1042" i="33"/>
  <c r="C1043" i="33"/>
  <c r="F1043" i="33"/>
  <c r="C1044" i="33"/>
  <c r="F1044" i="33"/>
  <c r="C1045" i="33"/>
  <c r="F1045" i="33"/>
  <c r="C1046" i="33"/>
  <c r="F1046" i="33"/>
  <c r="C1047" i="33"/>
  <c r="F1047" i="33"/>
  <c r="C1048" i="33"/>
  <c r="F1048" i="33"/>
  <c r="C1049" i="33"/>
  <c r="F1049" i="33"/>
  <c r="C1050" i="33"/>
  <c r="F1050" i="33"/>
  <c r="C1051" i="33"/>
  <c r="F1051" i="33"/>
  <c r="C1052" i="33"/>
  <c r="F1052" i="33"/>
  <c r="C1053" i="33"/>
  <c r="F1053" i="33"/>
  <c r="C1054" i="33"/>
  <c r="F1054" i="33"/>
  <c r="C1055" i="33"/>
  <c r="F1055" i="33"/>
  <c r="C1056" i="33"/>
  <c r="F1056" i="33"/>
  <c r="C1057" i="33"/>
  <c r="F1057" i="33"/>
  <c r="C1058" i="33"/>
  <c r="F1058" i="33"/>
  <c r="C1059" i="33"/>
  <c r="F1059" i="33"/>
  <c r="C1060" i="33"/>
  <c r="F1060" i="33"/>
  <c r="C1061" i="33"/>
  <c r="F1061" i="33"/>
  <c r="C1062" i="33"/>
  <c r="F1062" i="33"/>
  <c r="C1063" i="33"/>
  <c r="F1063" i="33"/>
  <c r="C1064" i="33"/>
  <c r="F1064" i="33"/>
  <c r="C1065" i="33"/>
  <c r="F1065" i="33"/>
  <c r="C1066" i="33"/>
  <c r="F1066" i="33"/>
  <c r="C1067" i="33"/>
  <c r="F1067" i="33"/>
  <c r="C1069" i="33"/>
  <c r="F1069" i="33"/>
  <c r="C1070" i="33"/>
  <c r="F1070" i="33"/>
  <c r="C1071" i="33"/>
  <c r="F1071" i="33"/>
  <c r="C1072" i="33"/>
  <c r="F1072" i="33"/>
  <c r="C1073" i="33"/>
  <c r="F1073" i="33"/>
  <c r="C1074" i="33"/>
  <c r="F1074" i="33"/>
  <c r="C1075" i="33"/>
  <c r="F1075" i="33"/>
  <c r="C1076" i="33"/>
  <c r="F1076" i="33"/>
  <c r="C1077" i="33"/>
  <c r="F1077" i="33"/>
  <c r="C1078" i="33"/>
  <c r="F1078" i="33"/>
  <c r="C1079" i="33"/>
  <c r="F1079" i="33"/>
  <c r="C1080" i="33"/>
  <c r="F1080" i="33"/>
  <c r="C1081" i="33"/>
  <c r="F1081" i="33"/>
  <c r="C1082" i="33"/>
  <c r="F1082" i="33"/>
  <c r="C1083" i="33"/>
  <c r="F1083" i="33"/>
  <c r="C1084" i="33"/>
  <c r="F1084" i="33"/>
  <c r="C1085" i="33"/>
  <c r="F1085" i="33"/>
  <c r="C1086" i="33"/>
  <c r="F1086" i="33"/>
  <c r="C1087" i="33"/>
  <c r="F1087" i="33"/>
  <c r="C1088" i="33"/>
  <c r="F1088" i="33"/>
  <c r="C1089" i="33"/>
  <c r="F1089" i="33"/>
  <c r="C1090" i="33"/>
  <c r="F1090" i="33"/>
  <c r="C1091" i="33"/>
  <c r="F1091" i="33"/>
  <c r="C1092" i="33"/>
  <c r="F1092" i="33"/>
  <c r="C1093" i="33"/>
  <c r="F1093" i="33"/>
  <c r="C1094" i="33"/>
  <c r="F1094" i="33"/>
  <c r="C1095" i="33"/>
  <c r="F1095" i="33"/>
  <c r="C1096" i="33"/>
  <c r="F1096" i="33"/>
  <c r="C1097" i="33"/>
  <c r="F1097" i="33"/>
  <c r="C1098" i="33"/>
  <c r="F1098" i="33"/>
  <c r="C1099" i="33"/>
  <c r="F1099" i="33"/>
  <c r="C1100" i="33"/>
  <c r="F1100" i="33"/>
  <c r="C1101" i="33"/>
  <c r="F1101" i="33"/>
  <c r="C1102" i="33"/>
  <c r="F1102" i="33"/>
  <c r="C1103" i="33"/>
  <c r="F1103" i="33"/>
  <c r="C1105" i="33"/>
  <c r="F1105" i="33"/>
  <c r="C1106" i="33"/>
  <c r="F1106" i="33"/>
  <c r="C1107" i="33"/>
  <c r="F1107" i="33"/>
  <c r="C1108" i="33"/>
  <c r="F1108" i="33"/>
  <c r="C1109" i="33"/>
  <c r="F1109" i="33"/>
  <c r="C1110" i="33"/>
  <c r="F1110" i="33"/>
  <c r="C1111" i="33"/>
  <c r="F1111" i="33"/>
  <c r="C1112" i="33"/>
  <c r="F1112" i="33"/>
  <c r="C1113" i="33"/>
  <c r="F1113" i="33"/>
  <c r="C1114" i="33"/>
  <c r="F1114" i="33"/>
  <c r="C1115" i="33"/>
  <c r="F1115" i="33"/>
  <c r="C1116" i="33"/>
  <c r="F1116" i="33"/>
  <c r="C1117" i="33"/>
  <c r="F1117" i="33"/>
  <c r="C1118" i="33"/>
  <c r="F1118" i="33"/>
  <c r="C1119" i="33"/>
  <c r="F1119" i="33"/>
  <c r="C1120" i="33"/>
  <c r="F1120" i="33"/>
  <c r="C1121" i="33"/>
  <c r="F1121" i="33"/>
  <c r="C1122" i="33"/>
  <c r="F1122" i="33"/>
  <c r="C1123" i="33"/>
  <c r="F1123" i="33"/>
  <c r="C1124" i="33"/>
  <c r="F1124" i="33"/>
  <c r="C1125" i="33"/>
  <c r="F1125" i="33"/>
  <c r="C1126" i="33"/>
  <c r="F1126" i="33"/>
  <c r="C1127" i="33"/>
  <c r="F1127" i="33"/>
  <c r="C1128" i="33"/>
  <c r="F1128" i="33"/>
  <c r="C1129" i="33"/>
  <c r="F1129" i="33"/>
  <c r="C1130" i="33"/>
  <c r="F1130" i="33"/>
  <c r="C1131" i="33"/>
  <c r="F1131" i="33"/>
  <c r="C1133" i="33"/>
  <c r="F1133" i="33"/>
  <c r="C1134" i="33"/>
  <c r="F1134" i="33"/>
  <c r="C1135" i="33"/>
  <c r="F1135" i="33"/>
  <c r="C1136" i="33"/>
  <c r="F1136" i="33"/>
  <c r="C1137" i="33"/>
  <c r="F1137" i="33"/>
  <c r="C1138" i="33"/>
  <c r="F1138" i="33"/>
  <c r="C1139" i="33"/>
  <c r="F1139" i="33"/>
  <c r="C1140" i="33"/>
  <c r="F1140" i="33"/>
  <c r="C1141" i="33"/>
  <c r="F1141" i="33"/>
  <c r="C1142" i="33"/>
  <c r="F1142" i="33"/>
  <c r="C1143" i="33"/>
  <c r="F1143" i="33"/>
  <c r="C1144" i="33"/>
  <c r="F1144" i="33"/>
  <c r="C1145" i="33"/>
  <c r="F1145" i="33"/>
  <c r="C1146" i="33"/>
  <c r="F1146" i="33"/>
  <c r="C1147" i="33"/>
  <c r="F1147" i="33"/>
  <c r="C1148" i="33"/>
  <c r="F1148" i="33"/>
  <c r="C1149" i="33"/>
  <c r="F1149" i="33"/>
  <c r="C1150" i="33"/>
  <c r="F1150" i="33"/>
  <c r="C1151" i="33"/>
  <c r="F1151" i="33"/>
  <c r="C1152" i="33"/>
  <c r="F1152" i="33"/>
  <c r="C1153" i="33"/>
  <c r="F1153" i="33"/>
  <c r="C1154" i="33"/>
  <c r="F1154" i="33"/>
  <c r="C1155" i="33"/>
  <c r="F1155" i="33"/>
  <c r="C1156" i="33"/>
  <c r="F1156" i="33"/>
  <c r="C1157" i="33"/>
  <c r="F1157" i="33"/>
  <c r="C1158" i="33"/>
  <c r="F1158" i="33"/>
  <c r="C1159" i="33"/>
  <c r="F1159" i="33"/>
  <c r="C1160" i="33"/>
  <c r="F1160" i="33"/>
  <c r="C1161" i="33"/>
  <c r="F1161" i="33"/>
  <c r="C1162" i="33"/>
  <c r="F1162" i="33"/>
  <c r="C1163" i="33"/>
  <c r="F1163" i="33"/>
  <c r="C1165" i="33"/>
  <c r="F1165" i="33"/>
  <c r="C1166" i="33"/>
  <c r="F1166" i="33"/>
  <c r="C1167" i="33"/>
  <c r="F1167" i="33"/>
  <c r="C1168" i="33"/>
  <c r="F1168" i="33"/>
  <c r="C1169" i="33"/>
  <c r="F1169" i="33"/>
  <c r="C1170" i="33"/>
  <c r="F1170" i="33"/>
  <c r="C1171" i="33"/>
  <c r="F1171" i="33"/>
  <c r="C1172" i="33"/>
  <c r="F1172" i="33"/>
  <c r="C1173" i="33"/>
  <c r="F1173" i="33"/>
  <c r="C1174" i="33"/>
  <c r="F1174" i="33"/>
  <c r="C1175" i="33"/>
  <c r="F1175" i="33"/>
  <c r="C1176" i="33"/>
  <c r="F1176" i="33"/>
  <c r="C1177" i="33"/>
  <c r="F1177" i="33"/>
  <c r="C1178" i="33"/>
  <c r="F1178" i="33"/>
  <c r="C1179" i="33"/>
  <c r="F1179" i="33"/>
  <c r="C1180" i="33"/>
  <c r="F1180" i="33"/>
  <c r="C1181" i="33"/>
  <c r="F1181" i="33"/>
  <c r="C1182" i="33"/>
  <c r="F1182" i="33"/>
  <c r="C1183" i="33"/>
  <c r="F1183" i="33"/>
  <c r="C1184" i="33"/>
  <c r="F1184" i="33"/>
  <c r="C1185" i="33"/>
  <c r="F1185" i="33"/>
  <c r="C1186" i="33"/>
  <c r="F1186" i="33"/>
  <c r="C1187" i="33"/>
  <c r="F1187" i="33"/>
  <c r="C1188" i="33"/>
  <c r="F1188" i="33"/>
  <c r="C1189" i="33"/>
  <c r="F1189" i="33"/>
  <c r="C1190" i="33"/>
  <c r="F1190" i="33"/>
  <c r="C1191" i="33"/>
  <c r="F1191" i="33"/>
  <c r="C1192" i="33"/>
  <c r="F1192" i="33"/>
  <c r="C1193" i="33"/>
  <c r="F1193" i="33"/>
  <c r="C1194" i="33"/>
  <c r="F1194" i="33"/>
  <c r="C1196" i="33"/>
  <c r="F1196" i="33"/>
  <c r="C1197" i="33"/>
  <c r="F1197" i="33"/>
  <c r="C1198" i="33"/>
  <c r="F1198" i="33"/>
  <c r="C1199" i="33"/>
  <c r="F1199" i="33"/>
  <c r="C1200" i="33"/>
  <c r="F1200" i="33"/>
  <c r="C1201" i="33"/>
  <c r="F1201" i="33"/>
  <c r="C1202" i="33"/>
  <c r="F1202" i="33"/>
  <c r="C1203" i="33"/>
  <c r="F1203" i="33"/>
  <c r="C1204" i="33"/>
  <c r="F1204" i="33"/>
  <c r="C1205" i="33"/>
  <c r="F1205" i="33"/>
  <c r="C1207" i="33"/>
  <c r="F1207" i="33"/>
  <c r="C1208" i="33"/>
  <c r="F1208" i="33"/>
  <c r="C1209" i="33"/>
  <c r="F1209" i="33"/>
  <c r="C1210" i="33"/>
  <c r="F1210" i="33"/>
  <c r="C1211" i="33"/>
  <c r="F1211" i="33"/>
  <c r="C1212" i="33"/>
  <c r="F1212" i="33"/>
  <c r="C1213" i="33"/>
  <c r="F1213" i="33"/>
  <c r="C1214" i="33"/>
  <c r="F1214" i="33"/>
  <c r="C1215" i="33"/>
  <c r="F1215" i="33"/>
  <c r="C1216" i="33"/>
  <c r="F1216" i="33"/>
  <c r="C1217" i="33"/>
  <c r="F1217" i="33"/>
  <c r="C1218" i="33"/>
  <c r="F1218" i="33"/>
  <c r="C1219" i="33"/>
  <c r="F1219" i="33"/>
  <c r="C1220" i="33"/>
  <c r="F1220" i="33"/>
  <c r="C1221" i="33"/>
  <c r="F1221" i="33"/>
  <c r="C1222" i="33"/>
  <c r="F1222" i="33"/>
  <c r="C1225" i="33"/>
  <c r="F1225" i="33"/>
  <c r="C1226" i="33"/>
  <c r="F1226" i="33"/>
  <c r="C1227" i="33"/>
  <c r="F1227" i="33"/>
  <c r="C1228" i="33"/>
  <c r="F1228" i="33"/>
  <c r="C1229" i="33"/>
  <c r="F1229" i="33"/>
  <c r="C1230" i="33"/>
  <c r="F1230" i="33"/>
  <c r="C1231" i="33"/>
  <c r="F1231" i="33"/>
  <c r="C1233" i="33"/>
  <c r="F1233" i="33"/>
  <c r="C1234" i="33"/>
  <c r="F1234" i="33"/>
  <c r="C1236" i="33"/>
  <c r="F1236" i="33"/>
  <c r="C1237" i="33"/>
  <c r="F1237" i="33"/>
  <c r="C1238" i="33"/>
  <c r="F1238" i="33"/>
  <c r="C1239" i="33"/>
  <c r="F1239" i="33"/>
  <c r="C1240" i="33"/>
  <c r="F1240" i="33"/>
  <c r="C1241" i="33"/>
  <c r="F1241" i="33"/>
  <c r="C1242" i="33"/>
  <c r="F1242" i="33"/>
  <c r="C1243" i="33"/>
  <c r="F1243" i="33"/>
  <c r="C1244" i="33"/>
  <c r="F1244" i="33"/>
  <c r="C1245" i="33"/>
  <c r="F1245" i="33"/>
  <c r="C1246" i="33"/>
  <c r="F1246" i="33"/>
  <c r="C1247" i="33"/>
  <c r="F1247" i="33"/>
  <c r="C1248" i="33"/>
  <c r="F1248" i="33"/>
  <c r="C1249" i="33"/>
  <c r="F1249" i="33"/>
  <c r="C1250" i="33"/>
  <c r="F1250" i="33"/>
  <c r="C1251" i="33"/>
  <c r="F1251" i="33"/>
  <c r="C1252" i="33"/>
  <c r="F1252" i="33"/>
  <c r="C1253" i="33"/>
  <c r="F1253" i="33"/>
  <c r="C1254" i="33"/>
  <c r="F1254" i="33"/>
  <c r="C1255" i="33"/>
  <c r="F1255" i="33"/>
  <c r="C1256" i="33"/>
  <c r="F1256" i="33"/>
  <c r="C1257" i="33"/>
  <c r="F1257" i="33"/>
  <c r="C1258" i="33"/>
  <c r="F1258" i="33"/>
  <c r="C1259" i="33"/>
  <c r="F1259" i="33"/>
  <c r="C1260" i="33"/>
  <c r="F1260" i="33"/>
  <c r="C1261" i="33"/>
  <c r="F1261" i="33"/>
  <c r="C1262" i="33"/>
  <c r="F1262" i="33"/>
  <c r="C1263" i="33"/>
  <c r="F1263" i="33"/>
  <c r="C1264" i="33"/>
  <c r="F1264" i="33"/>
  <c r="C1265" i="33"/>
  <c r="F1265" i="33"/>
  <c r="C1266" i="33"/>
  <c r="F1266" i="33"/>
  <c r="C1268" i="33"/>
  <c r="F1268" i="33"/>
  <c r="C1269" i="33"/>
  <c r="F1269" i="33"/>
  <c r="C1270" i="33"/>
  <c r="F1270" i="33"/>
  <c r="C1271" i="33"/>
  <c r="F1271" i="33"/>
  <c r="C1272" i="33"/>
  <c r="F1272" i="33"/>
  <c r="C1273" i="33"/>
  <c r="F1273" i="33"/>
  <c r="C1274" i="33"/>
  <c r="F1274" i="33"/>
  <c r="C1275" i="33"/>
  <c r="F1275" i="33"/>
  <c r="C1276" i="33"/>
  <c r="F1276" i="33"/>
  <c r="C1277" i="33"/>
  <c r="F1277" i="33"/>
  <c r="C1278" i="33"/>
  <c r="F1278" i="33"/>
  <c r="C1279" i="33"/>
  <c r="F1279" i="33"/>
  <c r="C1280" i="33"/>
  <c r="F1280" i="33"/>
  <c r="C1281" i="33"/>
  <c r="F1281" i="33"/>
  <c r="C1282" i="33"/>
  <c r="F1282" i="33"/>
  <c r="C1283" i="33"/>
  <c r="F1283" i="33"/>
  <c r="C1284" i="33"/>
  <c r="F1284" i="33"/>
  <c r="C1285" i="33"/>
  <c r="F1285" i="33"/>
  <c r="C1286" i="33"/>
  <c r="F1286" i="33"/>
  <c r="C1287" i="33"/>
  <c r="F1287" i="33"/>
  <c r="C1288" i="33"/>
  <c r="F1288" i="33"/>
  <c r="C1289" i="33"/>
  <c r="F1289" i="33"/>
  <c r="C1290" i="33"/>
  <c r="F1290" i="33"/>
  <c r="C1291" i="33"/>
  <c r="F1291" i="33"/>
  <c r="C1292" i="33"/>
  <c r="F1292" i="33"/>
  <c r="C1293" i="33"/>
  <c r="F1293" i="33"/>
  <c r="C1294" i="33"/>
  <c r="F1294" i="33"/>
  <c r="C1295" i="33"/>
  <c r="F1295" i="33"/>
  <c r="C1296" i="33"/>
  <c r="F1296" i="33"/>
  <c r="C1297" i="33"/>
  <c r="F1297" i="33"/>
  <c r="C1298" i="33"/>
  <c r="F1298" i="33"/>
  <c r="C1301" i="33"/>
  <c r="F1301" i="33"/>
  <c r="C1302" i="33"/>
  <c r="F1302" i="33"/>
  <c r="C1303" i="33"/>
  <c r="F1303" i="33"/>
  <c r="C1304" i="33"/>
  <c r="F1304" i="33"/>
  <c r="C1305" i="33"/>
  <c r="F1305" i="33"/>
  <c r="C1306" i="33"/>
  <c r="F1306" i="33"/>
  <c r="C1307" i="33"/>
  <c r="F1307" i="33"/>
  <c r="C1308" i="33"/>
  <c r="F1308" i="33"/>
  <c r="C1309" i="33"/>
  <c r="F1309" i="33"/>
  <c r="C1310" i="33"/>
  <c r="F1310" i="33"/>
  <c r="C1311" i="33"/>
  <c r="F1311" i="33"/>
  <c r="C1312" i="33"/>
  <c r="F1312" i="33"/>
  <c r="C1313" i="33"/>
  <c r="F1313" i="33"/>
  <c r="C1314" i="33"/>
  <c r="F1314" i="33"/>
  <c r="C1315" i="33"/>
  <c r="F1315" i="33"/>
  <c r="C1316" i="33"/>
  <c r="F1316" i="33"/>
  <c r="C1317" i="33"/>
  <c r="F1317" i="33"/>
  <c r="C1318" i="33"/>
  <c r="F1318" i="33"/>
  <c r="C1319" i="33"/>
  <c r="F1319" i="33"/>
  <c r="C1320" i="33"/>
  <c r="F1320" i="33"/>
  <c r="C1321" i="33"/>
  <c r="F1321" i="33"/>
  <c r="C1322" i="33"/>
  <c r="F1322" i="33"/>
  <c r="C1323" i="33"/>
  <c r="F1323" i="33"/>
  <c r="C1324" i="33"/>
  <c r="F1324" i="33"/>
  <c r="C1325" i="33"/>
  <c r="F1325" i="33"/>
  <c r="C1326" i="33"/>
  <c r="F1326" i="33"/>
  <c r="C1327" i="33"/>
  <c r="F1327" i="33"/>
  <c r="C1328" i="33"/>
  <c r="F1328" i="33"/>
  <c r="C1329" i="33"/>
  <c r="F1329" i="33"/>
  <c r="C1330" i="33"/>
  <c r="F1330" i="33"/>
  <c r="C1331" i="33"/>
  <c r="F1331" i="33"/>
  <c r="C1332" i="33"/>
  <c r="F1332" i="33"/>
  <c r="C1333" i="33"/>
  <c r="F1333" i="33"/>
  <c r="C1334" i="33"/>
  <c r="F1334" i="33"/>
  <c r="C1335" i="33"/>
  <c r="F1335" i="33"/>
  <c r="C1336" i="33"/>
  <c r="F1336" i="33"/>
  <c r="C1337" i="33"/>
  <c r="F1337" i="33"/>
  <c r="C1338" i="33"/>
  <c r="F1338" i="33"/>
  <c r="C1339" i="33"/>
  <c r="F1339" i="33"/>
  <c r="C1340" i="33"/>
  <c r="F1340" i="33"/>
  <c r="C1341" i="33"/>
  <c r="F1341" i="33"/>
  <c r="C1342" i="33"/>
  <c r="F1342" i="33"/>
  <c r="C1343" i="33"/>
  <c r="F1343" i="33"/>
  <c r="C1344" i="33"/>
  <c r="F1344" i="33"/>
  <c r="C1345" i="33"/>
  <c r="F1345" i="33"/>
  <c r="C1346" i="33"/>
  <c r="F1346" i="33"/>
  <c r="C1347" i="33"/>
  <c r="F1347" i="33"/>
  <c r="C1348" i="33"/>
  <c r="F1348" i="33"/>
  <c r="C1349" i="33"/>
  <c r="F1349" i="33"/>
  <c r="C1350" i="33"/>
  <c r="F1350" i="33"/>
  <c r="C1351" i="33"/>
  <c r="F1351" i="33"/>
  <c r="C1352" i="33"/>
  <c r="F1352" i="33"/>
  <c r="C1353" i="33"/>
  <c r="F1353" i="33"/>
  <c r="C1354" i="33"/>
  <c r="F1354" i="33"/>
  <c r="C1355" i="33"/>
  <c r="F1355" i="33"/>
  <c r="C1356" i="33"/>
  <c r="F1356" i="33"/>
  <c r="C1357" i="33"/>
  <c r="F1357" i="33"/>
  <c r="C1358" i="33"/>
  <c r="F1358" i="33"/>
  <c r="C1359" i="33"/>
  <c r="F1359" i="33"/>
  <c r="C1360" i="33"/>
  <c r="F1360" i="33"/>
  <c r="C1361" i="33"/>
  <c r="F1361" i="33"/>
  <c r="C1362" i="33"/>
  <c r="F1362" i="33"/>
  <c r="C1363" i="33"/>
  <c r="F1363" i="33"/>
  <c r="C1364" i="33"/>
  <c r="F1364" i="33"/>
  <c r="C1365" i="33"/>
  <c r="F1365" i="33"/>
  <c r="C1366" i="33"/>
  <c r="F1366" i="33"/>
  <c r="C1367" i="33"/>
  <c r="F1367" i="33"/>
  <c r="C1368" i="33"/>
  <c r="F1368" i="33"/>
  <c r="C1369" i="33"/>
  <c r="F1369" i="33"/>
  <c r="C1370" i="33"/>
  <c r="F1370" i="33"/>
  <c r="C1371" i="33"/>
  <c r="F1371" i="33"/>
  <c r="C1372" i="33"/>
  <c r="F1372" i="33"/>
  <c r="C1373" i="33"/>
  <c r="F1373" i="33"/>
  <c r="C1374" i="33"/>
  <c r="F1374" i="33"/>
  <c r="C1375" i="33"/>
  <c r="F1375" i="33"/>
  <c r="C1376" i="33"/>
  <c r="F1376" i="33"/>
  <c r="C1377" i="33"/>
  <c r="F1377" i="33"/>
  <c r="C1378" i="33"/>
  <c r="F1378" i="33"/>
  <c r="C1379" i="33"/>
  <c r="F1379" i="33"/>
  <c r="C1380" i="33"/>
  <c r="F1380" i="33"/>
  <c r="C1381" i="33"/>
  <c r="F1381" i="33"/>
  <c r="C1382" i="33"/>
  <c r="F1382" i="33"/>
  <c r="C1383" i="33"/>
  <c r="F1383" i="33"/>
  <c r="C1384" i="33"/>
  <c r="F1384" i="33"/>
  <c r="C1385" i="33"/>
  <c r="F1385" i="33"/>
  <c r="C1386" i="33"/>
  <c r="F1386" i="33"/>
  <c r="C1387" i="33"/>
  <c r="F1387" i="33"/>
  <c r="C1388" i="33"/>
  <c r="F1388" i="33"/>
  <c r="C1389" i="33"/>
  <c r="F1389" i="33"/>
  <c r="C1390" i="33"/>
  <c r="F1390" i="33"/>
  <c r="C1391" i="33"/>
  <c r="F1391" i="33"/>
  <c r="C1392" i="33"/>
  <c r="F1392" i="33"/>
  <c r="C1393" i="33"/>
  <c r="F1393" i="33"/>
  <c r="C1394" i="33"/>
  <c r="F1394" i="33"/>
  <c r="C1395" i="33"/>
  <c r="F1395" i="33"/>
  <c r="C1396" i="33"/>
  <c r="F1396" i="33"/>
  <c r="C1397" i="33"/>
  <c r="F1397" i="33"/>
  <c r="C1398" i="33"/>
  <c r="F1398" i="33"/>
  <c r="C1399" i="33"/>
  <c r="F1399" i="33"/>
  <c r="C1400" i="33"/>
  <c r="F1400" i="33"/>
  <c r="C1401" i="33"/>
  <c r="F1401" i="33"/>
  <c r="C1402" i="33"/>
  <c r="F1402" i="33"/>
  <c r="C1403" i="33"/>
  <c r="F1403" i="33"/>
  <c r="C1404" i="33"/>
  <c r="F1404" i="33"/>
  <c r="C1405" i="33"/>
  <c r="F1405" i="33"/>
  <c r="C1406" i="33"/>
  <c r="F1406" i="33"/>
  <c r="C1407" i="33"/>
  <c r="F1407" i="33"/>
  <c r="C1408" i="33"/>
  <c r="F1408" i="33"/>
  <c r="C1409" i="33"/>
  <c r="F1409" i="33"/>
  <c r="C1410" i="33"/>
  <c r="F1410" i="33"/>
  <c r="C1411" i="33"/>
  <c r="F1411" i="33"/>
  <c r="C1412" i="33"/>
  <c r="F1412" i="33"/>
  <c r="C1413" i="33"/>
  <c r="F1413" i="33"/>
  <c r="C1414" i="33"/>
  <c r="F1414" i="33"/>
  <c r="C1415" i="33"/>
  <c r="F1415" i="33"/>
  <c r="C1416" i="33"/>
  <c r="F1416" i="33"/>
  <c r="C1417" i="33"/>
  <c r="F1417" i="33"/>
  <c r="C1418" i="33"/>
  <c r="F1418" i="33"/>
  <c r="C1419" i="33"/>
  <c r="F1419" i="33"/>
  <c r="C1420" i="33"/>
  <c r="F1420" i="33"/>
  <c r="C1421" i="33"/>
  <c r="F1421" i="33"/>
  <c r="C1422" i="33"/>
  <c r="F1422" i="33"/>
  <c r="C1423" i="33"/>
  <c r="F1423" i="33"/>
  <c r="C1424" i="33"/>
  <c r="F1424" i="33"/>
  <c r="C1425" i="33"/>
  <c r="F1425" i="33"/>
  <c r="C1426" i="33"/>
  <c r="F1426" i="33"/>
  <c r="C1427" i="33"/>
  <c r="F1427" i="33"/>
  <c r="C1428" i="33"/>
  <c r="F1428" i="33"/>
  <c r="C1429" i="33"/>
  <c r="F1429" i="33"/>
  <c r="C1430" i="33"/>
  <c r="F1430" i="33"/>
  <c r="C1431" i="33"/>
  <c r="F1431" i="33"/>
  <c r="C1432" i="33"/>
  <c r="F1432" i="33"/>
  <c r="C1433" i="33"/>
  <c r="F1433" i="33"/>
  <c r="C1434" i="33"/>
  <c r="F1434" i="33"/>
  <c r="C1435" i="33"/>
  <c r="F1435" i="33"/>
  <c r="C1436" i="33"/>
  <c r="F1436" i="33"/>
  <c r="C1437" i="33"/>
  <c r="F1437" i="33"/>
  <c r="C1438" i="33"/>
  <c r="F1438" i="33"/>
  <c r="C1439" i="33"/>
  <c r="F1439" i="33"/>
  <c r="C1440" i="33"/>
  <c r="F1440" i="33"/>
  <c r="C1441" i="33"/>
  <c r="F1441" i="33"/>
  <c r="C1442" i="33"/>
  <c r="F1442" i="33"/>
  <c r="C1443" i="33"/>
  <c r="F1443" i="33"/>
  <c r="C1444" i="33"/>
  <c r="F1444" i="33"/>
  <c r="C1445" i="33"/>
  <c r="F1445" i="33"/>
  <c r="C1446" i="33"/>
  <c r="F1446" i="33"/>
  <c r="C1447" i="33"/>
  <c r="F1447" i="33"/>
  <c r="C1448" i="33"/>
  <c r="F1448" i="33"/>
  <c r="C1449" i="33"/>
  <c r="F1449" i="33"/>
  <c r="C1450" i="33"/>
  <c r="F1450" i="33"/>
  <c r="C1451" i="33"/>
  <c r="F1451" i="33"/>
  <c r="C1452" i="33"/>
  <c r="F1452" i="33"/>
  <c r="C1453" i="33"/>
  <c r="F1453" i="33"/>
  <c r="C1454" i="33"/>
  <c r="F1454" i="33"/>
  <c r="C1455" i="33"/>
  <c r="F1455" i="33"/>
  <c r="C1456" i="33"/>
  <c r="F1456" i="33"/>
  <c r="C1457" i="33"/>
  <c r="F1457" i="33"/>
  <c r="C1458" i="33"/>
  <c r="F1458" i="33"/>
  <c r="C1459" i="33"/>
  <c r="F1459" i="33"/>
  <c r="C1460" i="33"/>
  <c r="F1460" i="33"/>
  <c r="C1461" i="33"/>
  <c r="F1461" i="33"/>
  <c r="C1462" i="33"/>
  <c r="F1462" i="33"/>
  <c r="C1463" i="33"/>
  <c r="F1463" i="33"/>
  <c r="C1464" i="33"/>
  <c r="F1464" i="33"/>
  <c r="C1465" i="33"/>
  <c r="F1465" i="33"/>
  <c r="C1466" i="33"/>
  <c r="F1466" i="33"/>
  <c r="C1467" i="33"/>
  <c r="F1467" i="33"/>
  <c r="C1468" i="33"/>
  <c r="F1468" i="33"/>
  <c r="C1469" i="33"/>
  <c r="F1469" i="33"/>
  <c r="C1470" i="33"/>
  <c r="F1470" i="33"/>
  <c r="C1471" i="33"/>
  <c r="F1471" i="33"/>
  <c r="C1472" i="33"/>
  <c r="F1472" i="33"/>
  <c r="C1473" i="33"/>
  <c r="F1473" i="33"/>
  <c r="C1474" i="33"/>
  <c r="F1474" i="33"/>
  <c r="C1475" i="33"/>
  <c r="F1475" i="33"/>
  <c r="C1476" i="33"/>
  <c r="F1476" i="33"/>
  <c r="C1477" i="33"/>
  <c r="F1477" i="33"/>
  <c r="C1478" i="33"/>
  <c r="F1478" i="33"/>
  <c r="C1479" i="33"/>
  <c r="F1479" i="33"/>
  <c r="C1480" i="33"/>
  <c r="F1480" i="33"/>
  <c r="C1481" i="33"/>
  <c r="F1481" i="33"/>
  <c r="C1482" i="33"/>
  <c r="F1482" i="33"/>
  <c r="C1483" i="33"/>
  <c r="F1483" i="33"/>
  <c r="C1484" i="33"/>
  <c r="F1484" i="33"/>
  <c r="C1485" i="33"/>
  <c r="F1485" i="33"/>
  <c r="C1486" i="33"/>
  <c r="F1486" i="33"/>
  <c r="C1487" i="33"/>
  <c r="F1487" i="33"/>
  <c r="C1488" i="33"/>
  <c r="F1488" i="33"/>
  <c r="C1489" i="33"/>
  <c r="F1489" i="33"/>
  <c r="C1490" i="33"/>
  <c r="F1490" i="33"/>
  <c r="C1491" i="33"/>
  <c r="F1491" i="33"/>
  <c r="C1492" i="33"/>
  <c r="F1492" i="33"/>
  <c r="C1495" i="33"/>
  <c r="F1495" i="33"/>
  <c r="C1496" i="33"/>
  <c r="F1496" i="33"/>
  <c r="C1497" i="33"/>
  <c r="F1497" i="33"/>
  <c r="C1498" i="33"/>
  <c r="F1498" i="33"/>
  <c r="C1499" i="33"/>
  <c r="F1499" i="33"/>
  <c r="C1500" i="33"/>
  <c r="F1500" i="33"/>
  <c r="C1501" i="33"/>
  <c r="F1501" i="33"/>
  <c r="C1502" i="33"/>
  <c r="F1502" i="33"/>
  <c r="C1503" i="33"/>
  <c r="F1503" i="33"/>
  <c r="C1504" i="33"/>
  <c r="F1504" i="33"/>
  <c r="C1505" i="33"/>
  <c r="F1505" i="33"/>
  <c r="C1506" i="33"/>
  <c r="F1506" i="33"/>
  <c r="C1507" i="33"/>
  <c r="F1507" i="33"/>
  <c r="C1509" i="33"/>
  <c r="F1509" i="33"/>
  <c r="C1510" i="33"/>
  <c r="F1510" i="33"/>
  <c r="C1511" i="33"/>
  <c r="F1511" i="33"/>
  <c r="C1512" i="33"/>
  <c r="F1512" i="33"/>
  <c r="C1513" i="33"/>
  <c r="F1513" i="33"/>
  <c r="C1514" i="33"/>
  <c r="F1514" i="33"/>
  <c r="C1515" i="33"/>
  <c r="F1515" i="33"/>
  <c r="C1516" i="33"/>
  <c r="F1516" i="33"/>
  <c r="C1517" i="33"/>
  <c r="F1517" i="33"/>
  <c r="C1518" i="33"/>
  <c r="F1518" i="33"/>
  <c r="C1519" i="33"/>
  <c r="F1519" i="33"/>
  <c r="C1520" i="33"/>
  <c r="F1520" i="33"/>
  <c r="C1521" i="33"/>
  <c r="F1521" i="33"/>
  <c r="C1522" i="33"/>
  <c r="F1522" i="33"/>
  <c r="C1523" i="33"/>
  <c r="F1523" i="33"/>
  <c r="C1524" i="33"/>
  <c r="F1524" i="33"/>
  <c r="C1525" i="33"/>
  <c r="F1525" i="33"/>
  <c r="C1526" i="33"/>
  <c r="F1526" i="33"/>
  <c r="C1527" i="33"/>
  <c r="F1527" i="33"/>
  <c r="C1528" i="33"/>
  <c r="F1528" i="33"/>
  <c r="C1529" i="33"/>
  <c r="F1529" i="33"/>
  <c r="C1530" i="33"/>
  <c r="F1530" i="33"/>
  <c r="C1531" i="33"/>
  <c r="F1531" i="33"/>
  <c r="C1532" i="33"/>
  <c r="F1532" i="33"/>
  <c r="C1533" i="33"/>
  <c r="F1533" i="33"/>
  <c r="C1534" i="33"/>
  <c r="F1534" i="33"/>
  <c r="C1535" i="33"/>
  <c r="F1535" i="33"/>
  <c r="C1536" i="33"/>
  <c r="F1536" i="33"/>
  <c r="C1537" i="33"/>
  <c r="F1537" i="33"/>
  <c r="C1538" i="33"/>
  <c r="F1538" i="33"/>
  <c r="C1539" i="33"/>
  <c r="F1539" i="33"/>
  <c r="C1540" i="33"/>
  <c r="F1540" i="33"/>
  <c r="C1542" i="33"/>
  <c r="F1542" i="33"/>
  <c r="C1543" i="33"/>
  <c r="F1543" i="33"/>
  <c r="C1544" i="33"/>
  <c r="F1544" i="33"/>
  <c r="C1545" i="33"/>
  <c r="F1545" i="33"/>
  <c r="C1546" i="33"/>
  <c r="F1546" i="33"/>
  <c r="C1547" i="33"/>
  <c r="F1547" i="33"/>
  <c r="C1548" i="33"/>
  <c r="F1548" i="33"/>
  <c r="C1549" i="33"/>
  <c r="F1549" i="33"/>
  <c r="C1550" i="33"/>
  <c r="F1550" i="33"/>
  <c r="C1551" i="33"/>
  <c r="F1551" i="33"/>
  <c r="C1552" i="33"/>
  <c r="F1552" i="33"/>
  <c r="C1553" i="33"/>
  <c r="F1553" i="33"/>
  <c r="C1554" i="33"/>
  <c r="F1554" i="33"/>
  <c r="C1555" i="33"/>
  <c r="F1555" i="33"/>
  <c r="C1556" i="33"/>
  <c r="F1556" i="33"/>
  <c r="C1557" i="33"/>
  <c r="F1557" i="33"/>
  <c r="C1558" i="33"/>
  <c r="F1558" i="33"/>
  <c r="C1559" i="33"/>
  <c r="F1559" i="33"/>
  <c r="C1560" i="33"/>
  <c r="F1560" i="33"/>
  <c r="C1561" i="33"/>
  <c r="F1561" i="33"/>
  <c r="C1562" i="33"/>
  <c r="F1562" i="33"/>
  <c r="C1563" i="33"/>
  <c r="F1563" i="33"/>
  <c r="C1564" i="33"/>
  <c r="F1564" i="33"/>
  <c r="C1565" i="33"/>
  <c r="F1565" i="33"/>
  <c r="C1566" i="33"/>
  <c r="F1566" i="33"/>
  <c r="C1567" i="33"/>
  <c r="F1567" i="33"/>
  <c r="C1568" i="33"/>
  <c r="F1568" i="33"/>
  <c r="C1569" i="33"/>
  <c r="F1569" i="33"/>
  <c r="C1570" i="33"/>
  <c r="F1570" i="33"/>
  <c r="C1571" i="33"/>
  <c r="F1571" i="33"/>
  <c r="C1573" i="33"/>
  <c r="F1573" i="33"/>
  <c r="C1574" i="33"/>
  <c r="F1574" i="33"/>
  <c r="C1575" i="33"/>
  <c r="F1575" i="33"/>
  <c r="C1576" i="33"/>
  <c r="F1576" i="33"/>
  <c r="C1577" i="33"/>
  <c r="F1577" i="33"/>
  <c r="C1578" i="33"/>
  <c r="F1578" i="33"/>
  <c r="C1579" i="33"/>
  <c r="F1579" i="33"/>
  <c r="C1580" i="33"/>
  <c r="F1580" i="33"/>
  <c r="C1581" i="33"/>
  <c r="F1581" i="33"/>
  <c r="C1582" i="33"/>
  <c r="F1582" i="33"/>
  <c r="C1583" i="33"/>
  <c r="F1583" i="33"/>
  <c r="C1584" i="33"/>
  <c r="F1584" i="33"/>
  <c r="C1585" i="33"/>
  <c r="F1585" i="33"/>
  <c r="C1586" i="33"/>
  <c r="F1586" i="33"/>
  <c r="C1587" i="33"/>
  <c r="F1587" i="33"/>
  <c r="C1588" i="33"/>
  <c r="F1588" i="33"/>
  <c r="C1589" i="33"/>
  <c r="F1589" i="33"/>
  <c r="C1590" i="33"/>
  <c r="F1590" i="33"/>
  <c r="C1591" i="33"/>
  <c r="F1591" i="33"/>
  <c r="C1592" i="33"/>
  <c r="F1592" i="33"/>
  <c r="C1593" i="33"/>
  <c r="F1593" i="33"/>
  <c r="C1594" i="33"/>
  <c r="F1594" i="33"/>
  <c r="C1595" i="33"/>
  <c r="F1595" i="33"/>
  <c r="C1596" i="33"/>
  <c r="F1596" i="33"/>
  <c r="C1597" i="33"/>
  <c r="F1597" i="33"/>
  <c r="C1598" i="33"/>
  <c r="F1598" i="33"/>
  <c r="C1599" i="33"/>
  <c r="F1599" i="33"/>
  <c r="C1600" i="33"/>
  <c r="F1600" i="33"/>
  <c r="C1601" i="33"/>
  <c r="F1601" i="33"/>
  <c r="C1602" i="33"/>
  <c r="F1602" i="33"/>
  <c r="C1603" i="33"/>
  <c r="F1603" i="33"/>
  <c r="C1604" i="33"/>
  <c r="F1604" i="33"/>
  <c r="C1605" i="33"/>
  <c r="F1605" i="33"/>
  <c r="C1606" i="33"/>
  <c r="F1606" i="33"/>
  <c r="C1607" i="33"/>
  <c r="F1607" i="33"/>
  <c r="C1608" i="33"/>
  <c r="F1608" i="33"/>
  <c r="C1609" i="33"/>
  <c r="F1609" i="33"/>
  <c r="C1610" i="33"/>
  <c r="F1610" i="33"/>
  <c r="C1611" i="33"/>
  <c r="F1611" i="33"/>
  <c r="C1612" i="33"/>
  <c r="F1612" i="33"/>
  <c r="C1613" i="33"/>
  <c r="F1613" i="33"/>
  <c r="C1614" i="33"/>
  <c r="F1614" i="33"/>
  <c r="C1615" i="33"/>
  <c r="F1615" i="33"/>
  <c r="C1616" i="33"/>
  <c r="F1616" i="33"/>
  <c r="C1617" i="33"/>
  <c r="F1617" i="33"/>
  <c r="C1618" i="33"/>
  <c r="F1618" i="33"/>
  <c r="C1619" i="33"/>
  <c r="F1619" i="33"/>
  <c r="C1620" i="33"/>
  <c r="F1620" i="33"/>
  <c r="C1621" i="33"/>
  <c r="F1621" i="33"/>
  <c r="C1622" i="33"/>
  <c r="F1622" i="33"/>
  <c r="C1623" i="33"/>
  <c r="F1623" i="33"/>
  <c r="C1626" i="33"/>
  <c r="F1626" i="33"/>
  <c r="C1627" i="33"/>
  <c r="F1627" i="33"/>
  <c r="C1628" i="33"/>
  <c r="F1628" i="33"/>
  <c r="C1629" i="33"/>
  <c r="F1629" i="33"/>
  <c r="C1630" i="33"/>
  <c r="F1630" i="33"/>
  <c r="C1631" i="33"/>
  <c r="F1631" i="33"/>
  <c r="C1632" i="33"/>
  <c r="F1632" i="33"/>
  <c r="C1635" i="33"/>
  <c r="F1635" i="33"/>
  <c r="C1636" i="33"/>
  <c r="F1636" i="33"/>
  <c r="C1637" i="33"/>
  <c r="F1637" i="33"/>
  <c r="C1638" i="33"/>
  <c r="F1638" i="33"/>
  <c r="C1639" i="33"/>
  <c r="F1639" i="33"/>
  <c r="C1640" i="33"/>
  <c r="F1640" i="33"/>
  <c r="C1642" i="33"/>
  <c r="F1642" i="33"/>
  <c r="C1643" i="33"/>
  <c r="F1643" i="33"/>
  <c r="C1645" i="33"/>
  <c r="F1645" i="33"/>
  <c r="C1646" i="33"/>
  <c r="F1646" i="33"/>
  <c r="C1647" i="33"/>
  <c r="F1647" i="33"/>
  <c r="C1649" i="33"/>
  <c r="F1649" i="33"/>
  <c r="C1650" i="33"/>
  <c r="F1650" i="33"/>
  <c r="C1651" i="33"/>
  <c r="F1651" i="33"/>
  <c r="C1652" i="33"/>
  <c r="F1652" i="33"/>
  <c r="C1653" i="33"/>
  <c r="F1653" i="33"/>
  <c r="C1654" i="33"/>
  <c r="F1654" i="33"/>
  <c r="C1656" i="33"/>
  <c r="F1656" i="33"/>
  <c r="C1657" i="33"/>
  <c r="F1657" i="33"/>
  <c r="C1658" i="33"/>
  <c r="F1658" i="33"/>
  <c r="C1659" i="33"/>
  <c r="F1659" i="33"/>
  <c r="C1660" i="33"/>
  <c r="F1660" i="33"/>
  <c r="C1661" i="33"/>
  <c r="F1661" i="33"/>
  <c r="C1662" i="33"/>
  <c r="F1662" i="33"/>
  <c r="C1663" i="33"/>
  <c r="F1663" i="33"/>
  <c r="C1666" i="33"/>
  <c r="F1666" i="33"/>
  <c r="C1667" i="33"/>
  <c r="F1667" i="33"/>
  <c r="C1668" i="33"/>
  <c r="F1668" i="33"/>
  <c r="C1669" i="33"/>
  <c r="F1669" i="33"/>
  <c r="C1671" i="33"/>
  <c r="F1671" i="33"/>
  <c r="C1672" i="33"/>
  <c r="F1672" i="33"/>
  <c r="C1673" i="33"/>
  <c r="F1673" i="33"/>
  <c r="C1675" i="33"/>
  <c r="F1675" i="33"/>
  <c r="C1676" i="33"/>
  <c r="F1676" i="33"/>
  <c r="C1677" i="33"/>
  <c r="F1677" i="33"/>
  <c r="C1678" i="33"/>
  <c r="F1678" i="33"/>
  <c r="C1679" i="33"/>
  <c r="F1679" i="33"/>
  <c r="C1680" i="33"/>
  <c r="F1680" i="33"/>
  <c r="C1681" i="33"/>
  <c r="F1681" i="33"/>
  <c r="C1682" i="33"/>
  <c r="F1682" i="33"/>
  <c r="C1683" i="33"/>
  <c r="F1683" i="33"/>
  <c r="C1684" i="33"/>
  <c r="F1684" i="33"/>
  <c r="C1686" i="33"/>
  <c r="F1686" i="33"/>
  <c r="C1687" i="33"/>
  <c r="F1687" i="33"/>
  <c r="C1688" i="33"/>
  <c r="F1688" i="33"/>
  <c r="C1689" i="33"/>
  <c r="F1689" i="33"/>
  <c r="C1691" i="33"/>
  <c r="F1691" i="33"/>
  <c r="C1692" i="33"/>
  <c r="F1692" i="33"/>
  <c r="C1693" i="33"/>
  <c r="F1693" i="33"/>
  <c r="C1694" i="33"/>
  <c r="F1694" i="33"/>
  <c r="C1695" i="33"/>
  <c r="F1695" i="33"/>
  <c r="C1696" i="33"/>
  <c r="F1696" i="33"/>
  <c r="C1697" i="33"/>
  <c r="F1697" i="33"/>
  <c r="C1698" i="33"/>
  <c r="F1698" i="33"/>
  <c r="C1699" i="33"/>
  <c r="F1699" i="33"/>
  <c r="C1700" i="33"/>
  <c r="F1700" i="33"/>
  <c r="C1701" i="33"/>
  <c r="F1701" i="33"/>
  <c r="C1702" i="33"/>
  <c r="F1702" i="33"/>
  <c r="C1703" i="33"/>
  <c r="F1703" i="33"/>
  <c r="C1704" i="33"/>
  <c r="F1704" i="33"/>
  <c r="C1705" i="33"/>
  <c r="F1705" i="33"/>
  <c r="C1706" i="33"/>
  <c r="F1706" i="33"/>
  <c r="C1707" i="33"/>
  <c r="F1707" i="33"/>
  <c r="C1708" i="33"/>
  <c r="F1708" i="33"/>
  <c r="C1709" i="33"/>
  <c r="F1709" i="33"/>
  <c r="C1710" i="33"/>
  <c r="F1710" i="33"/>
  <c r="C1711" i="33"/>
  <c r="F1711" i="33"/>
  <c r="C1712" i="33"/>
  <c r="F1712" i="33"/>
  <c r="C1713" i="33"/>
  <c r="F1713" i="33"/>
  <c r="C1714" i="33"/>
  <c r="F1714" i="33"/>
  <c r="C1715" i="33"/>
  <c r="F1715" i="33"/>
  <c r="C1716" i="33"/>
  <c r="F1716" i="33"/>
  <c r="C1717" i="33"/>
  <c r="F1717" i="33"/>
  <c r="C1718" i="33"/>
  <c r="F1718" i="33"/>
  <c r="C1719" i="33"/>
  <c r="F1719" i="33"/>
  <c r="C1720" i="33"/>
  <c r="F1720" i="33"/>
  <c r="C1721" i="33"/>
  <c r="F1721" i="33"/>
  <c r="C1722" i="33"/>
  <c r="F1722" i="33"/>
  <c r="C1723" i="33"/>
  <c r="F1723" i="33"/>
  <c r="C1724" i="33"/>
  <c r="F1724" i="33"/>
  <c r="C1726" i="33"/>
  <c r="F1726" i="33"/>
  <c r="C1727" i="33"/>
  <c r="F1727" i="33"/>
  <c r="C1728" i="33"/>
  <c r="F1728" i="33"/>
  <c r="C1729" i="33"/>
  <c r="F1729" i="33"/>
  <c r="C1730" i="33"/>
  <c r="F1730" i="33"/>
  <c r="C1731" i="33"/>
  <c r="F1731" i="33"/>
  <c r="C1733" i="33"/>
  <c r="F1733" i="33"/>
  <c r="C1734" i="33"/>
  <c r="F1734" i="33"/>
  <c r="C1735" i="33"/>
  <c r="F1735" i="33"/>
  <c r="C1736" i="33"/>
  <c r="F1736" i="33"/>
  <c r="C1737" i="33"/>
  <c r="F1737" i="33"/>
  <c r="C1738" i="33"/>
  <c r="F1738" i="33"/>
  <c r="C1739" i="33"/>
  <c r="F1739" i="33"/>
  <c r="C1740" i="33"/>
  <c r="F1740" i="33"/>
  <c r="C1741" i="33"/>
  <c r="F1741" i="33"/>
  <c r="C1743" i="33"/>
  <c r="F1743" i="33"/>
  <c r="C1744" i="33"/>
  <c r="F1744" i="33"/>
  <c r="C1745" i="33"/>
  <c r="F1745" i="33"/>
  <c r="C1746" i="33"/>
  <c r="F1746" i="33"/>
  <c r="C1749" i="33"/>
  <c r="F1749" i="33"/>
  <c r="C1750" i="33"/>
  <c r="F1750" i="33"/>
  <c r="C1751" i="33"/>
  <c r="F1751" i="33"/>
  <c r="C1752" i="33"/>
  <c r="F1752" i="33"/>
  <c r="C1753" i="33"/>
  <c r="F1753" i="33"/>
  <c r="C1754" i="33"/>
  <c r="F1754" i="33"/>
  <c r="C1755" i="33"/>
  <c r="F1755" i="33"/>
  <c r="C1756" i="33"/>
  <c r="F1756" i="33"/>
  <c r="C1758" i="33"/>
  <c r="F1758" i="33"/>
  <c r="C1759" i="33"/>
  <c r="F1759" i="33"/>
  <c r="C1760" i="33"/>
  <c r="F1760" i="33"/>
  <c r="C1761" i="33"/>
  <c r="F1761" i="33"/>
  <c r="C1762" i="33"/>
  <c r="F1762" i="33"/>
  <c r="C1763" i="33"/>
  <c r="F1763" i="33"/>
  <c r="C1764" i="33"/>
  <c r="F1764" i="33"/>
  <c r="C1765" i="33"/>
  <c r="F1765" i="33"/>
  <c r="C1766" i="33"/>
  <c r="F1766" i="33"/>
  <c r="C1767" i="33"/>
  <c r="F1767" i="33"/>
  <c r="C1768" i="33"/>
  <c r="F1768" i="33"/>
  <c r="C1769" i="33"/>
  <c r="F1769" i="33"/>
  <c r="C1770" i="33"/>
  <c r="F1770" i="33"/>
  <c r="C1772" i="33"/>
  <c r="F1772" i="33"/>
  <c r="C1773" i="33"/>
  <c r="F1773" i="33"/>
  <c r="C1774" i="33"/>
  <c r="F1774" i="33"/>
  <c r="C1775" i="33"/>
  <c r="F1775" i="33"/>
  <c r="C1776" i="33"/>
  <c r="F1776" i="33"/>
  <c r="C1777" i="33"/>
  <c r="F1777" i="33"/>
  <c r="C1778" i="33"/>
  <c r="F1778" i="33"/>
  <c r="C1779" i="33"/>
  <c r="F1779" i="33"/>
  <c r="C1780" i="33"/>
  <c r="F1780" i="33"/>
  <c r="C1781" i="33"/>
  <c r="F1781" i="33"/>
  <c r="C1782" i="33"/>
  <c r="F1782" i="33"/>
  <c r="C1783" i="33"/>
  <c r="F1783" i="33"/>
  <c r="C1784" i="33"/>
  <c r="F1784" i="33"/>
  <c r="C1785" i="33"/>
  <c r="F1785" i="33"/>
  <c r="C1786" i="33"/>
  <c r="F1786" i="33"/>
  <c r="C1787" i="33"/>
  <c r="F1787" i="33"/>
  <c r="C1788" i="33"/>
  <c r="F1788" i="33"/>
  <c r="C1789" i="33"/>
  <c r="F1789" i="33"/>
  <c r="C1790" i="33"/>
  <c r="F1790" i="33"/>
  <c r="C1791" i="33"/>
  <c r="F1791" i="33"/>
  <c r="C1792" i="33"/>
  <c r="F1792" i="33"/>
  <c r="C1793" i="33"/>
  <c r="F1793" i="33"/>
  <c r="C1794" i="33"/>
  <c r="F1794" i="33"/>
  <c r="C1795" i="33"/>
  <c r="F1795" i="33"/>
  <c r="C1796" i="33"/>
  <c r="F1796" i="33"/>
  <c r="C1798" i="33"/>
  <c r="F1798" i="33"/>
  <c r="C1799" i="33"/>
  <c r="F1799" i="33"/>
  <c r="C1800" i="33"/>
  <c r="F1800" i="33"/>
  <c r="C1802" i="33"/>
  <c r="F1802" i="33"/>
  <c r="C1803" i="33"/>
  <c r="F1803" i="33"/>
  <c r="C1804" i="33"/>
  <c r="F1804" i="33"/>
  <c r="C1805" i="33"/>
  <c r="F1805" i="33"/>
  <c r="C1806" i="33"/>
  <c r="F1806" i="33"/>
  <c r="C1807" i="33"/>
  <c r="F1807" i="33"/>
  <c r="C1808" i="33"/>
  <c r="F1808" i="33"/>
  <c r="C1809" i="33"/>
  <c r="F1809" i="33"/>
  <c r="C1810" i="33"/>
  <c r="F1810" i="33"/>
  <c r="C1811" i="33"/>
  <c r="F1811" i="33"/>
  <c r="C1812" i="33"/>
  <c r="F1812" i="33"/>
  <c r="C1813" i="33"/>
  <c r="F1813" i="33"/>
  <c r="C1814" i="33"/>
  <c r="F1814" i="33"/>
  <c r="C1815" i="33"/>
  <c r="F1815" i="33"/>
  <c r="C1816" i="33"/>
  <c r="F1816" i="33"/>
  <c r="C1817" i="33"/>
  <c r="F1817" i="33"/>
  <c r="C1818" i="33"/>
  <c r="F1818" i="33"/>
  <c r="C1820" i="33"/>
  <c r="F1820" i="33"/>
  <c r="C1821" i="33"/>
  <c r="F1821" i="33"/>
  <c r="C1822" i="33"/>
  <c r="F1822" i="33"/>
  <c r="C1823" i="33"/>
  <c r="F1823" i="33"/>
  <c r="C1824" i="33"/>
  <c r="F1824" i="33"/>
  <c r="C1825" i="33"/>
  <c r="F1825" i="33"/>
  <c r="C1826" i="33"/>
  <c r="F1826" i="33"/>
  <c r="C1828" i="33"/>
  <c r="F1828" i="33"/>
  <c r="C1829" i="33"/>
  <c r="F1829" i="33"/>
  <c r="C1830" i="33"/>
  <c r="F1830" i="33"/>
  <c r="C1831" i="33"/>
  <c r="F1831" i="33"/>
  <c r="C1832" i="33"/>
  <c r="F1832" i="33"/>
  <c r="C1833" i="33"/>
  <c r="F1833" i="33"/>
  <c r="C1834" i="33"/>
  <c r="F1834" i="33"/>
  <c r="C1835" i="33"/>
  <c r="F1835" i="33"/>
  <c r="C1837" i="33"/>
  <c r="F1837" i="33"/>
  <c r="C1838" i="33"/>
  <c r="F1838" i="33"/>
  <c r="C1839" i="33"/>
  <c r="F1839" i="33"/>
  <c r="C1840" i="33"/>
  <c r="F1840" i="33"/>
  <c r="C1841" i="33"/>
  <c r="F1841" i="33"/>
  <c r="C1842" i="33"/>
  <c r="F1842" i="33"/>
  <c r="C1843" i="33"/>
  <c r="F1843" i="33"/>
  <c r="C1844" i="33"/>
  <c r="F1844" i="33"/>
  <c r="C1845" i="33"/>
  <c r="F1845" i="33"/>
  <c r="C1846" i="33"/>
  <c r="F1846" i="33"/>
  <c r="C1847" i="33"/>
  <c r="F1847" i="33"/>
  <c r="C1848" i="33"/>
  <c r="F1848" i="33"/>
  <c r="C1849" i="33"/>
  <c r="F1849" i="33"/>
  <c r="C1851" i="33"/>
  <c r="F1851" i="33"/>
  <c r="C1852" i="33"/>
  <c r="F1852" i="33"/>
  <c r="C1853" i="33"/>
  <c r="F1853" i="33"/>
  <c r="C1854" i="33"/>
  <c r="F1854" i="33"/>
  <c r="C1855" i="33"/>
  <c r="F1855" i="33"/>
  <c r="C1856" i="33"/>
  <c r="F1856" i="33"/>
  <c r="C1857" i="33"/>
  <c r="F1857" i="33"/>
  <c r="C1858" i="33"/>
  <c r="F1858" i="33"/>
  <c r="C1859" i="33"/>
  <c r="F1859" i="33"/>
  <c r="C1860" i="33"/>
  <c r="F1860" i="33"/>
  <c r="C1861" i="33"/>
  <c r="F1861" i="33"/>
  <c r="C1862" i="33"/>
  <c r="F1862" i="33"/>
  <c r="C1863" i="33"/>
  <c r="F1863" i="33"/>
  <c r="C1864" i="33"/>
  <c r="F1864" i="33"/>
  <c r="C1865" i="33"/>
  <c r="F1865" i="33"/>
  <c r="C1866" i="33"/>
  <c r="F1866" i="33"/>
  <c r="C1867" i="33"/>
  <c r="F1867" i="33"/>
  <c r="C1868" i="33"/>
  <c r="F1868" i="33"/>
  <c r="C1869" i="33"/>
  <c r="F1869" i="33"/>
  <c r="C1870" i="33"/>
  <c r="F1870" i="33"/>
  <c r="C1871" i="33"/>
  <c r="F1871" i="33"/>
  <c r="C1872" i="33"/>
  <c r="F1872" i="33"/>
  <c r="C1873" i="33"/>
  <c r="F1873" i="33"/>
  <c r="C1874" i="33"/>
  <c r="F1874" i="33"/>
  <c r="C1875" i="33"/>
  <c r="F1875" i="33"/>
  <c r="C1877" i="33"/>
  <c r="F1877" i="33"/>
  <c r="C1878" i="33"/>
  <c r="F1878" i="33"/>
  <c r="C1879" i="33"/>
  <c r="F1879" i="33"/>
  <c r="C1881" i="33"/>
  <c r="F1881" i="33"/>
  <c r="C1882" i="33"/>
  <c r="F1882" i="33"/>
  <c r="C1883" i="33"/>
  <c r="F1883" i="33"/>
  <c r="C1884" i="33"/>
  <c r="F1884" i="33"/>
  <c r="C1885" i="33"/>
  <c r="F1885" i="33"/>
  <c r="C1886" i="33"/>
  <c r="F1886" i="33"/>
  <c r="C1887" i="33"/>
  <c r="F1887" i="33"/>
  <c r="C1888" i="33"/>
  <c r="F1888" i="33"/>
  <c r="C1889" i="33"/>
  <c r="F1889" i="33"/>
  <c r="C1890" i="33"/>
  <c r="F1890" i="33"/>
  <c r="C1891" i="33"/>
  <c r="F1891" i="33"/>
  <c r="C1892" i="33"/>
  <c r="F1892" i="33"/>
  <c r="C1893" i="33"/>
  <c r="F1893" i="33"/>
  <c r="C1894" i="33"/>
  <c r="F1894" i="33"/>
  <c r="C1895" i="33"/>
  <c r="F1895" i="33"/>
  <c r="C1896" i="33"/>
  <c r="F1896" i="33"/>
  <c r="C1897" i="33"/>
  <c r="F1897" i="33"/>
  <c r="C1899" i="33"/>
  <c r="F1899" i="33"/>
  <c r="C1900" i="33"/>
  <c r="F1900" i="33"/>
  <c r="C1901" i="33"/>
  <c r="F1901" i="33"/>
  <c r="C1903" i="33"/>
  <c r="F1903" i="33"/>
  <c r="C1904" i="33"/>
  <c r="F1904" i="33"/>
  <c r="C1905" i="33"/>
  <c r="F1905" i="33"/>
  <c r="C1906" i="33"/>
  <c r="F1906" i="33"/>
  <c r="C1907" i="33"/>
  <c r="F1907" i="33"/>
  <c r="C1908" i="33"/>
  <c r="F1908" i="33"/>
  <c r="C1909" i="33"/>
  <c r="F1909" i="33"/>
  <c r="C1910" i="33"/>
  <c r="F1910" i="33"/>
  <c r="C1912" i="33"/>
  <c r="F1912" i="33"/>
  <c r="C1913" i="33"/>
  <c r="F1913" i="33"/>
  <c r="C1914" i="33"/>
  <c r="F1914" i="33"/>
  <c r="C1915" i="33"/>
  <c r="F1915" i="33"/>
  <c r="C1916" i="33"/>
  <c r="F1916" i="33"/>
  <c r="C1918" i="33"/>
  <c r="F1918" i="33"/>
  <c r="C1919" i="33"/>
  <c r="F1919" i="33"/>
  <c r="C1920" i="33"/>
  <c r="F1920" i="33"/>
  <c r="C1921" i="33"/>
  <c r="F1921" i="33"/>
  <c r="C1922" i="33"/>
  <c r="F1922" i="33"/>
  <c r="C1923" i="33"/>
  <c r="F1923" i="33"/>
  <c r="C1924" i="33"/>
  <c r="F1924" i="33"/>
  <c r="C1925" i="33"/>
  <c r="F1925" i="33"/>
  <c r="C1926" i="33"/>
  <c r="F1926" i="33"/>
  <c r="C1927" i="33"/>
  <c r="F1927" i="33"/>
  <c r="C1928" i="33"/>
  <c r="F1928" i="33"/>
  <c r="C1929" i="33"/>
  <c r="F1929" i="33"/>
  <c r="C1930" i="33"/>
  <c r="F1930" i="33"/>
  <c r="C1931" i="33"/>
  <c r="F1931" i="33"/>
  <c r="C1932" i="33"/>
  <c r="F1932" i="33"/>
  <c r="C1933" i="33"/>
  <c r="F1933" i="33"/>
  <c r="C1934" i="33"/>
  <c r="F1934" i="33"/>
  <c r="C1935" i="33"/>
  <c r="F1935" i="33"/>
  <c r="C1936" i="33"/>
  <c r="F1936" i="33"/>
  <c r="C1937" i="33"/>
  <c r="F1937" i="33"/>
  <c r="C1938" i="33"/>
  <c r="F1938" i="33"/>
  <c r="C1939" i="33"/>
  <c r="F1939" i="33"/>
  <c r="C1940" i="33"/>
  <c r="F1940" i="33"/>
  <c r="C1941" i="33"/>
  <c r="F1941" i="33"/>
  <c r="C1943" i="33"/>
  <c r="F1943" i="33"/>
  <c r="C1944" i="33"/>
  <c r="F1944" i="33"/>
  <c r="C1945" i="33"/>
  <c r="F1945" i="33"/>
  <c r="C1947" i="33"/>
  <c r="F1947" i="33"/>
  <c r="C1948" i="33"/>
  <c r="F1948" i="33"/>
  <c r="C1949" i="33"/>
  <c r="F1949" i="33"/>
  <c r="C1950" i="33"/>
  <c r="F1950" i="33"/>
  <c r="C1951" i="33"/>
  <c r="F1951" i="33"/>
  <c r="C1952" i="33"/>
  <c r="F1952" i="33"/>
  <c r="C1953" i="33"/>
  <c r="F1953" i="33"/>
  <c r="C1954" i="33"/>
  <c r="F1954" i="33"/>
  <c r="C1955" i="33"/>
  <c r="F1955" i="33"/>
  <c r="C1956" i="33"/>
  <c r="F1956" i="33"/>
  <c r="C1957" i="33"/>
  <c r="F1957" i="33"/>
  <c r="C1958" i="33"/>
  <c r="F1958" i="33"/>
  <c r="C1959" i="33"/>
  <c r="F1959" i="33"/>
  <c r="C1960" i="33"/>
  <c r="F1960" i="33"/>
  <c r="C1961" i="33"/>
  <c r="F1961" i="33"/>
  <c r="C1962" i="33"/>
  <c r="F1962" i="33"/>
  <c r="C1963" i="33"/>
  <c r="F1963" i="33"/>
  <c r="C1965" i="33"/>
  <c r="F1965" i="33"/>
  <c r="C1966" i="33"/>
  <c r="F1966" i="33"/>
  <c r="C1967" i="33"/>
  <c r="F1967" i="33"/>
  <c r="C1969" i="33"/>
  <c r="F1969" i="33"/>
  <c r="C1970" i="33"/>
  <c r="F1970" i="33"/>
  <c r="C1971" i="33"/>
  <c r="F1971" i="33"/>
  <c r="C1972" i="33"/>
  <c r="F1972" i="33"/>
  <c r="C1973" i="33"/>
  <c r="F1973" i="33"/>
  <c r="C1974" i="33"/>
  <c r="F1974" i="33"/>
  <c r="C1975" i="33"/>
  <c r="F1975" i="33"/>
  <c r="C1976" i="33"/>
  <c r="F1976" i="33"/>
  <c r="C1977" i="33"/>
  <c r="F1977" i="33"/>
  <c r="C1978" i="33"/>
  <c r="F1978" i="33"/>
  <c r="C1979" i="33"/>
  <c r="F1979" i="33"/>
  <c r="C1980" i="33"/>
  <c r="F1980" i="33"/>
  <c r="C1982" i="33"/>
  <c r="F1982" i="33"/>
  <c r="C1983" i="33"/>
  <c r="F1983" i="33"/>
  <c r="C1984" i="33"/>
  <c r="F1984" i="33"/>
  <c r="C1985" i="33"/>
  <c r="F1985" i="33"/>
  <c r="C1986" i="33"/>
  <c r="F1986" i="33"/>
  <c r="C1987" i="33"/>
  <c r="F1987" i="33"/>
  <c r="C1988" i="33"/>
  <c r="F1988" i="33"/>
  <c r="C1989" i="33"/>
  <c r="F1989" i="33"/>
  <c r="C1990" i="33"/>
  <c r="F1990" i="33"/>
  <c r="C1991" i="33"/>
  <c r="F1991" i="33"/>
  <c r="C1992" i="33"/>
  <c r="F1992" i="33"/>
  <c r="C1993" i="33"/>
  <c r="F1993" i="33"/>
  <c r="C1995" i="33"/>
  <c r="F1995" i="33"/>
  <c r="C1996" i="33"/>
  <c r="F1996" i="33"/>
  <c r="C1997" i="33"/>
  <c r="F1997" i="33"/>
  <c r="C1998" i="33"/>
  <c r="F1998" i="33"/>
  <c r="C1999" i="33"/>
  <c r="F1999" i="33"/>
  <c r="C2000" i="33"/>
  <c r="F2000" i="33"/>
  <c r="C2001" i="33"/>
  <c r="F2001" i="33"/>
  <c r="C2002" i="33"/>
  <c r="F2002" i="33"/>
  <c r="C2003" i="33"/>
  <c r="F2003" i="33"/>
  <c r="C2004" i="33"/>
  <c r="F2004" i="33"/>
  <c r="C2005" i="33"/>
  <c r="F2005" i="33"/>
  <c r="C2006" i="33"/>
  <c r="F2006" i="33"/>
  <c r="C2007" i="33"/>
  <c r="F2007" i="33"/>
  <c r="C2008" i="33"/>
  <c r="F2008" i="33"/>
  <c r="C2010" i="33"/>
  <c r="F2010" i="33"/>
  <c r="C2011" i="33"/>
  <c r="F2011" i="33"/>
  <c r="C2012" i="33"/>
  <c r="F2012" i="33"/>
  <c r="C2013" i="33"/>
  <c r="F2013" i="33"/>
  <c r="C2014" i="33"/>
  <c r="F2014" i="33"/>
  <c r="C2015" i="33"/>
  <c r="F2015" i="33"/>
  <c r="C2016" i="33"/>
  <c r="F2016" i="33"/>
  <c r="C2017" i="33"/>
  <c r="F2017" i="33"/>
  <c r="C2018" i="33"/>
  <c r="F2018" i="33"/>
  <c r="C2019" i="33"/>
  <c r="F2019" i="33"/>
  <c r="C2020" i="33"/>
  <c r="F2020" i="33"/>
  <c r="C2021" i="33"/>
  <c r="F2021" i="33"/>
  <c r="C2022" i="33"/>
  <c r="F2022" i="33"/>
  <c r="C2023" i="33"/>
  <c r="F2023" i="33"/>
  <c r="C2024" i="33"/>
  <c r="F2024" i="33"/>
  <c r="C2025" i="33"/>
  <c r="F2025" i="33"/>
  <c r="C2026" i="33"/>
  <c r="F2026" i="33"/>
  <c r="C2027" i="33"/>
  <c r="F2027" i="33"/>
  <c r="C2028" i="33"/>
  <c r="F2028" i="33"/>
  <c r="C2029" i="33"/>
  <c r="F2029" i="33"/>
  <c r="C2030" i="33"/>
  <c r="F2030" i="33"/>
  <c r="C2031" i="33"/>
  <c r="F2031" i="33"/>
  <c r="C2032" i="33"/>
  <c r="F2032" i="33"/>
  <c r="C2034" i="33"/>
  <c r="F2034" i="33"/>
  <c r="C2035" i="33"/>
  <c r="F2035" i="33"/>
  <c r="C2036" i="33"/>
  <c r="F2036" i="33"/>
  <c r="C2037" i="33"/>
  <c r="F2037" i="33"/>
  <c r="C2038" i="33"/>
  <c r="F2038" i="33"/>
  <c r="C2039" i="33"/>
  <c r="F2039" i="33"/>
  <c r="C2040" i="33"/>
  <c r="F2040" i="33"/>
  <c r="C2041" i="33"/>
  <c r="F2041" i="33"/>
  <c r="C2042" i="33"/>
  <c r="F2042" i="33"/>
  <c r="C2043" i="33"/>
  <c r="F2043" i="33"/>
  <c r="C2044" i="33"/>
  <c r="F2044" i="33"/>
  <c r="C2045" i="33"/>
  <c r="F2045" i="33"/>
  <c r="C2046" i="33"/>
  <c r="F2046" i="33"/>
  <c r="C2047" i="33"/>
  <c r="F2047" i="33"/>
  <c r="C2048" i="33"/>
  <c r="F2048" i="33"/>
  <c r="C2049" i="33"/>
  <c r="F2049" i="33"/>
  <c r="C2050" i="33"/>
  <c r="F2050" i="33"/>
  <c r="C2051" i="33"/>
  <c r="F2051" i="33"/>
  <c r="C2052" i="33"/>
  <c r="F2052" i="33"/>
  <c r="C2055" i="33"/>
  <c r="F2055" i="33"/>
  <c r="C2056" i="33"/>
  <c r="F2056" i="33"/>
  <c r="C2058" i="33"/>
  <c r="F2058" i="33"/>
  <c r="C2059" i="33"/>
  <c r="F2059" i="33"/>
  <c r="C2060" i="33"/>
  <c r="F2060" i="33"/>
  <c r="C2061" i="33"/>
  <c r="F2061" i="33"/>
  <c r="C2062" i="33"/>
  <c r="F2062" i="33"/>
  <c r="C2064" i="33"/>
  <c r="F2064" i="33"/>
  <c r="C2065" i="33"/>
  <c r="F2065" i="33"/>
  <c r="C2066" i="33"/>
  <c r="F2066" i="33"/>
  <c r="C2067" i="33"/>
  <c r="F2067" i="33"/>
  <c r="C2068" i="33"/>
  <c r="F2068" i="33"/>
  <c r="C2069" i="33"/>
  <c r="F2069" i="33"/>
  <c r="C2070" i="33"/>
  <c r="F2070" i="33"/>
  <c r="C2071" i="33"/>
  <c r="F2071" i="33"/>
  <c r="C2072" i="33"/>
  <c r="F2072" i="33"/>
  <c r="C2073" i="33"/>
  <c r="F2073" i="33"/>
  <c r="C2075" i="33"/>
  <c r="F2075" i="33"/>
  <c r="C2076" i="33"/>
  <c r="F2076" i="33"/>
  <c r="C2078" i="33"/>
  <c r="F2078" i="33"/>
  <c r="C2080" i="33"/>
  <c r="F2080" i="33"/>
  <c r="C2081" i="33"/>
  <c r="F2081" i="33"/>
  <c r="C2082" i="33"/>
  <c r="F2082" i="33"/>
  <c r="C2083" i="33"/>
  <c r="F2083" i="33"/>
  <c r="C2084" i="33"/>
  <c r="F2084" i="33"/>
  <c r="C2085" i="33"/>
  <c r="F2085" i="33"/>
  <c r="C2086" i="33"/>
  <c r="F2086" i="33"/>
  <c r="C2087" i="33"/>
  <c r="F2087" i="33"/>
  <c r="C2088" i="33"/>
  <c r="F2088" i="33"/>
  <c r="C2089" i="33"/>
  <c r="F2089" i="33"/>
  <c r="C2090" i="33"/>
  <c r="F2090" i="33"/>
  <c r="C2091" i="33"/>
  <c r="F2091" i="33"/>
  <c r="C2092" i="33"/>
  <c r="F2092" i="33"/>
  <c r="C2093" i="33"/>
  <c r="F2093" i="33"/>
  <c r="C2094" i="33"/>
  <c r="F2094" i="33"/>
  <c r="C2095" i="33"/>
  <c r="F2095" i="33"/>
  <c r="C2096" i="33"/>
  <c r="F2096" i="33"/>
  <c r="C2097" i="33"/>
  <c r="F2097" i="33"/>
  <c r="C2098" i="33"/>
  <c r="F2098" i="33"/>
  <c r="C2099" i="33"/>
  <c r="F2099" i="33"/>
  <c r="C2100" i="33"/>
  <c r="F2100" i="33"/>
  <c r="C2101" i="33"/>
  <c r="F2101" i="33"/>
  <c r="C2102" i="33"/>
  <c r="F2102" i="33"/>
  <c r="C2103" i="33"/>
  <c r="F2103" i="33"/>
  <c r="C2105" i="33"/>
  <c r="F2105" i="33"/>
  <c r="C2106" i="33"/>
  <c r="F2106" i="33"/>
  <c r="C2107" i="33"/>
  <c r="F2107" i="33"/>
  <c r="C2108" i="33"/>
  <c r="F2108" i="33"/>
  <c r="C2109" i="33"/>
  <c r="F2109" i="33"/>
  <c r="C2110" i="33"/>
  <c r="F2110" i="33"/>
  <c r="C2111" i="33"/>
  <c r="F2111" i="33"/>
  <c r="C2112" i="33"/>
  <c r="F2112" i="33"/>
  <c r="C2113" i="33"/>
  <c r="F2113" i="33"/>
  <c r="C2114" i="33"/>
  <c r="F2114" i="33"/>
  <c r="C2116" i="33"/>
  <c r="F2116" i="33"/>
  <c r="C2117" i="33"/>
  <c r="F2117" i="33"/>
  <c r="C2118" i="33"/>
  <c r="F2118" i="33"/>
  <c r="C2119" i="33"/>
  <c r="F2119" i="33"/>
  <c r="C2120" i="33"/>
  <c r="F2120" i="33"/>
  <c r="C2121" i="33"/>
  <c r="F2121" i="33"/>
  <c r="C2122" i="33"/>
  <c r="F2122" i="33"/>
  <c r="C2124" i="33"/>
  <c r="F2124" i="33"/>
  <c r="C2125" i="33"/>
  <c r="F2125" i="33"/>
  <c r="C2126" i="33"/>
  <c r="F2126" i="33"/>
  <c r="C2127" i="33"/>
  <c r="F2127" i="33"/>
  <c r="C2128" i="33"/>
  <c r="F2128" i="33"/>
  <c r="C2129" i="33"/>
  <c r="F2129" i="33"/>
  <c r="C2130" i="33"/>
  <c r="F2130" i="33"/>
  <c r="C2131" i="33"/>
  <c r="F2131" i="33"/>
  <c r="C2132" i="33"/>
  <c r="F2132" i="33"/>
  <c r="C2133" i="33"/>
  <c r="F2133" i="33"/>
  <c r="C2134" i="33"/>
  <c r="F2134" i="33"/>
  <c r="C2135" i="33"/>
  <c r="F2135" i="33"/>
  <c r="C2136" i="33"/>
  <c r="F2136" i="33"/>
  <c r="C2137" i="33"/>
  <c r="F2137" i="33"/>
  <c r="C2138" i="33"/>
  <c r="F2138" i="33"/>
  <c r="C2139" i="33"/>
  <c r="F2139" i="33"/>
  <c r="C2140" i="33"/>
  <c r="F2140" i="33"/>
  <c r="C2141" i="33"/>
  <c r="F2141" i="33"/>
  <c r="C2142" i="33"/>
  <c r="F2142" i="33"/>
  <c r="C2143" i="33"/>
  <c r="F2143" i="33"/>
  <c r="C2144" i="33"/>
  <c r="F2144" i="33"/>
  <c r="C2145" i="33"/>
  <c r="F2145" i="33"/>
  <c r="C2146" i="33"/>
  <c r="F2146" i="33"/>
  <c r="C2147" i="33"/>
  <c r="F2147" i="33"/>
  <c r="C2149" i="33"/>
  <c r="F2149" i="33"/>
  <c r="C2150" i="33"/>
  <c r="F2150" i="33"/>
  <c r="C2151" i="33"/>
  <c r="F2151" i="33"/>
  <c r="C2153" i="33"/>
  <c r="F2153" i="33"/>
  <c r="C2154" i="33"/>
  <c r="F2154" i="33"/>
  <c r="C2155" i="33"/>
  <c r="F2155" i="33"/>
  <c r="C2156" i="33"/>
  <c r="F2156" i="33"/>
  <c r="C2157" i="33"/>
  <c r="F2157" i="33"/>
  <c r="C2159" i="33"/>
  <c r="F2159" i="33"/>
  <c r="C2160" i="33"/>
  <c r="F2160" i="33"/>
  <c r="C2161" i="33"/>
  <c r="F2161" i="33"/>
  <c r="C2162" i="33"/>
  <c r="F2162" i="33"/>
  <c r="C2163" i="33"/>
  <c r="F2163" i="33"/>
  <c r="C2165" i="33"/>
  <c r="F2165" i="33"/>
  <c r="C2166" i="33"/>
  <c r="F2166" i="33"/>
  <c r="C2167" i="33"/>
  <c r="F2167" i="33"/>
  <c r="C2168" i="33"/>
  <c r="F2168" i="33"/>
  <c r="C2169" i="33"/>
  <c r="F2169" i="33"/>
  <c r="C2170" i="33"/>
  <c r="F2170" i="33"/>
  <c r="C2171" i="33"/>
  <c r="F2171" i="33"/>
  <c r="C2173" i="33"/>
  <c r="F2173" i="33"/>
  <c r="C2175" i="33"/>
  <c r="F2175" i="33"/>
  <c r="C2176" i="33"/>
  <c r="F2176" i="33"/>
  <c r="C2177" i="33"/>
  <c r="F2177" i="33"/>
  <c r="C2178" i="33"/>
  <c r="F2178" i="33"/>
  <c r="C2179" i="33"/>
  <c r="F2179" i="33"/>
  <c r="C2180" i="33"/>
  <c r="F2180" i="33"/>
  <c r="C2181" i="33"/>
  <c r="F2181" i="33"/>
  <c r="C2182" i="33"/>
  <c r="F2182" i="33"/>
  <c r="C2183" i="33"/>
  <c r="F2183" i="33"/>
  <c r="C2184" i="33"/>
  <c r="F2184" i="33"/>
  <c r="C2185" i="33"/>
  <c r="F2185" i="33"/>
  <c r="C2186" i="33"/>
  <c r="F2186" i="33"/>
  <c r="C2187" i="33"/>
  <c r="F2187" i="33"/>
  <c r="C2188" i="33"/>
  <c r="F2188" i="33"/>
  <c r="C2189" i="33"/>
  <c r="F2189" i="33"/>
  <c r="C2190" i="33"/>
  <c r="F2190" i="33"/>
  <c r="C2192" i="33"/>
  <c r="F2192" i="33"/>
  <c r="C2193" i="33"/>
  <c r="F2193" i="33"/>
  <c r="C2194" i="33"/>
  <c r="F2194" i="33"/>
  <c r="C2195" i="33"/>
  <c r="F2195" i="33"/>
  <c r="C2196" i="33"/>
  <c r="F2196" i="33"/>
  <c r="C2197" i="33"/>
  <c r="F2197" i="33"/>
  <c r="C2198" i="33"/>
  <c r="F2198" i="33"/>
  <c r="C2199" i="33"/>
  <c r="F2199" i="33"/>
  <c r="C2200" i="33"/>
  <c r="F2200" i="33"/>
  <c r="C2201" i="33"/>
  <c r="F2201" i="33"/>
  <c r="C2202" i="33"/>
  <c r="F2202" i="33"/>
  <c r="C2203" i="33"/>
  <c r="F2203" i="33"/>
  <c r="C2204" i="33"/>
  <c r="F2204" i="33"/>
  <c r="C2205" i="33"/>
  <c r="F2205" i="33"/>
  <c r="C2206" i="33"/>
  <c r="F2206" i="33"/>
  <c r="C2208" i="33"/>
  <c r="F2208" i="33"/>
  <c r="C2209" i="33"/>
  <c r="F2209" i="33"/>
  <c r="C2210" i="33"/>
  <c r="F2210" i="33"/>
  <c r="C2211" i="33"/>
  <c r="F2211" i="33"/>
  <c r="C2212" i="33"/>
  <c r="F2212" i="33"/>
  <c r="C2213" i="33"/>
  <c r="F2213" i="33"/>
  <c r="C2214" i="33"/>
  <c r="F2214" i="33"/>
  <c r="C2215" i="33"/>
  <c r="F2215" i="33"/>
  <c r="C2217" i="33"/>
  <c r="F2217" i="33"/>
  <c r="C2218" i="33"/>
  <c r="F2218" i="33"/>
  <c r="C2219" i="33"/>
  <c r="F2219" i="33"/>
  <c r="C2221" i="33"/>
  <c r="F2221" i="33"/>
  <c r="C2223" i="33"/>
  <c r="F2223" i="33"/>
  <c r="C2224" i="33"/>
  <c r="F2224" i="33"/>
  <c r="C2225" i="33"/>
  <c r="F2225" i="33"/>
  <c r="C2226" i="33"/>
  <c r="F2226" i="33"/>
  <c r="C2227" i="33"/>
  <c r="F2227" i="33"/>
  <c r="C2228" i="33"/>
  <c r="F2228" i="33"/>
  <c r="C2229" i="33"/>
  <c r="F2229" i="33"/>
  <c r="C2230" i="33"/>
  <c r="F2230" i="33"/>
  <c r="C2231" i="33"/>
  <c r="F2231" i="33"/>
  <c r="C2232" i="33"/>
  <c r="F2232" i="33"/>
  <c r="C2233" i="33"/>
  <c r="F2233" i="33"/>
  <c r="C2235" i="33"/>
  <c r="F2235" i="33"/>
  <c r="C2236" i="33"/>
  <c r="F2236" i="33"/>
  <c r="C2237" i="33"/>
  <c r="F2237" i="33"/>
  <c r="C2238" i="33"/>
  <c r="F2238" i="33"/>
  <c r="C2239" i="33"/>
  <c r="F2239" i="33"/>
  <c r="C2240" i="33"/>
  <c r="F2240" i="33"/>
  <c r="C2241" i="33"/>
  <c r="F2241" i="33"/>
  <c r="C2243" i="33"/>
  <c r="F2243" i="33"/>
  <c r="C2244" i="33"/>
  <c r="F2244" i="33"/>
  <c r="C2245" i="33"/>
  <c r="F2245" i="33"/>
  <c r="C2246" i="33"/>
  <c r="F2246" i="33"/>
  <c r="C2247" i="33"/>
  <c r="F2247" i="33"/>
  <c r="C2248" i="33"/>
  <c r="F2248" i="33"/>
  <c r="C2249" i="33"/>
  <c r="F2249" i="33"/>
  <c r="C2250" i="33"/>
  <c r="F2250" i="33"/>
  <c r="C2251" i="33"/>
  <c r="F2251" i="33"/>
  <c r="C2252" i="33"/>
  <c r="F2252" i="33"/>
  <c r="C2253" i="33"/>
  <c r="F2253" i="33"/>
  <c r="C2254" i="33"/>
  <c r="F2254" i="33"/>
  <c r="C2255" i="33"/>
  <c r="F2255" i="33"/>
  <c r="C2256" i="33"/>
  <c r="F2256" i="33"/>
  <c r="C2257" i="33"/>
  <c r="F2257" i="33"/>
  <c r="C2258" i="33"/>
  <c r="F2258" i="33"/>
  <c r="C2259" i="33"/>
  <c r="F2259" i="33"/>
  <c r="C2260" i="33"/>
  <c r="F2260" i="33"/>
  <c r="C2261" i="33"/>
  <c r="F2261" i="33"/>
  <c r="C2262" i="33"/>
  <c r="F2262" i="33"/>
  <c r="C2263" i="33"/>
  <c r="F2263" i="33"/>
  <c r="C2264" i="33"/>
  <c r="F2264" i="33"/>
  <c r="C2265" i="33"/>
  <c r="F2265" i="33"/>
  <c r="C2267" i="33"/>
  <c r="F2267" i="33"/>
  <c r="C2268" i="33"/>
  <c r="F2268" i="33"/>
  <c r="C2269" i="33"/>
  <c r="F2269" i="33"/>
  <c r="C2270" i="33"/>
  <c r="F2270" i="33"/>
  <c r="C2271" i="33"/>
  <c r="F2271" i="33"/>
  <c r="C2272" i="33"/>
  <c r="F2272" i="33"/>
  <c r="C2273" i="33"/>
  <c r="F2273" i="33"/>
  <c r="C2274" i="33"/>
  <c r="F2274" i="33"/>
  <c r="C2275" i="33"/>
  <c r="F2275" i="33"/>
  <c r="C2276" i="33"/>
  <c r="F2276" i="33"/>
  <c r="C2277" i="33"/>
  <c r="F2277" i="33"/>
  <c r="C2278" i="33"/>
  <c r="F2278" i="33"/>
  <c r="C2279" i="33"/>
  <c r="F2279" i="33"/>
  <c r="C2280" i="33"/>
  <c r="F2280" i="33"/>
  <c r="C2281" i="33"/>
  <c r="F2281" i="33"/>
  <c r="C2282" i="33"/>
  <c r="F2282" i="33"/>
  <c r="C2284" i="33"/>
  <c r="F2284" i="33"/>
  <c r="C2285" i="33"/>
  <c r="F2285" i="33"/>
  <c r="C2286" i="33"/>
  <c r="F2286" i="33"/>
  <c r="C2287" i="33"/>
  <c r="F2287" i="33"/>
  <c r="C2288" i="33"/>
  <c r="F2288" i="33"/>
  <c r="C2289" i="33"/>
  <c r="F2289" i="33"/>
  <c r="C2290" i="33"/>
  <c r="F2290" i="33"/>
  <c r="C2292" i="33"/>
  <c r="F2292" i="33"/>
  <c r="C2293" i="33"/>
  <c r="F2293" i="33"/>
  <c r="C2294" i="33"/>
  <c r="F2294" i="33"/>
  <c r="C2295" i="33"/>
  <c r="F2295" i="33"/>
  <c r="C2296" i="33"/>
  <c r="F2296" i="33"/>
  <c r="C2297" i="33"/>
  <c r="F2297" i="33"/>
  <c r="C2298" i="33"/>
  <c r="F2298" i="33"/>
  <c r="C2299" i="33"/>
  <c r="F2299" i="33"/>
  <c r="C2300" i="33"/>
  <c r="F2300" i="33"/>
  <c r="C2301" i="33"/>
  <c r="F2301" i="33"/>
  <c r="C2302" i="33"/>
  <c r="F2302" i="33"/>
  <c r="C2303" i="33"/>
  <c r="F2303" i="33"/>
  <c r="C2305" i="33"/>
  <c r="F2305" i="33"/>
  <c r="C2306" i="33"/>
  <c r="F2306" i="33"/>
  <c r="C2307" i="33"/>
  <c r="F2307" i="33"/>
  <c r="C2310" i="33"/>
  <c r="F2310" i="33"/>
  <c r="C2311" i="33"/>
  <c r="F2311" i="33"/>
  <c r="C2312" i="33"/>
  <c r="F2312" i="33"/>
  <c r="C2313" i="33"/>
  <c r="F2313" i="33"/>
  <c r="C2314" i="33"/>
  <c r="F2314" i="33"/>
  <c r="C2315" i="33"/>
  <c r="F2315" i="33"/>
  <c r="C2316" i="33"/>
  <c r="F2316" i="33"/>
  <c r="C2317" i="33"/>
  <c r="F2317" i="33"/>
  <c r="C2318" i="33"/>
  <c r="F2318" i="33"/>
  <c r="C2319" i="33"/>
  <c r="F2319" i="33"/>
  <c r="C2320" i="33"/>
  <c r="F2320" i="33"/>
  <c r="C2321" i="33"/>
  <c r="F2321" i="33"/>
  <c r="C2322" i="33"/>
  <c r="F2322" i="33"/>
  <c r="C2323" i="33"/>
  <c r="F2323" i="33"/>
  <c r="C2324" i="33"/>
  <c r="F2324" i="33"/>
  <c r="C2325" i="33"/>
  <c r="F2325" i="33"/>
  <c r="C2326" i="33"/>
  <c r="F2326" i="33"/>
  <c r="C2327" i="33"/>
  <c r="F2327" i="33"/>
  <c r="C2328" i="33"/>
  <c r="F2328" i="33"/>
  <c r="C2329" i="33"/>
  <c r="F2329" i="33"/>
  <c r="C2330" i="33"/>
  <c r="F2330" i="33"/>
  <c r="C2331" i="33"/>
  <c r="F2331" i="33"/>
  <c r="C2332" i="33"/>
  <c r="F2332" i="33"/>
  <c r="C2333" i="33"/>
  <c r="F2333" i="33"/>
  <c r="C2334" i="33"/>
  <c r="F2334" i="33"/>
  <c r="C2335" i="33"/>
  <c r="F2335" i="33"/>
  <c r="C2336" i="33"/>
  <c r="F2336" i="33"/>
  <c r="C2337" i="33"/>
  <c r="F2337" i="33"/>
  <c r="C2338" i="33"/>
  <c r="F2338" i="33"/>
  <c r="C2339" i="33"/>
  <c r="F2339" i="33"/>
  <c r="C2340" i="33"/>
  <c r="F2340" i="33"/>
  <c r="C2341" i="33"/>
  <c r="F2341" i="33"/>
  <c r="C2342" i="33"/>
  <c r="F2342" i="33"/>
  <c r="C2343" i="33"/>
  <c r="F2343" i="33"/>
  <c r="C2344" i="33"/>
  <c r="F2344" i="33"/>
  <c r="C2345" i="33"/>
  <c r="F2345" i="33"/>
  <c r="C2346" i="33"/>
  <c r="F2346" i="33"/>
  <c r="C2347" i="33"/>
  <c r="F2347" i="33"/>
  <c r="C2348" i="33"/>
  <c r="F2348" i="33"/>
  <c r="C2349" i="33"/>
  <c r="F2349" i="33"/>
  <c r="C2350" i="33"/>
  <c r="F2350" i="33"/>
  <c r="C2351" i="33"/>
  <c r="F2351" i="33"/>
  <c r="C2352" i="33"/>
  <c r="F2352" i="33"/>
  <c r="C2353" i="33"/>
  <c r="F2353" i="33"/>
  <c r="C2354" i="33"/>
  <c r="F2354" i="33"/>
  <c r="C2355" i="33"/>
  <c r="F2355" i="33"/>
  <c r="C2356" i="33"/>
  <c r="F2356" i="33"/>
  <c r="C2357" i="33"/>
  <c r="F2357" i="33"/>
  <c r="C2358" i="33"/>
  <c r="F2358" i="33"/>
  <c r="C2359" i="33"/>
  <c r="F2359" i="33"/>
  <c r="C2360" i="33"/>
  <c r="F2360" i="33"/>
  <c r="C2361" i="33"/>
  <c r="F2361" i="33"/>
  <c r="C2362" i="33"/>
  <c r="F2362" i="33"/>
  <c r="C2363" i="33"/>
  <c r="F2363" i="33"/>
  <c r="C2364" i="33"/>
  <c r="F2364" i="33"/>
  <c r="C2365" i="33"/>
  <c r="F2365" i="33"/>
  <c r="C2366" i="33"/>
  <c r="F2366" i="33"/>
  <c r="C2367" i="33"/>
  <c r="F2367" i="33"/>
  <c r="C2368" i="33"/>
  <c r="F2368" i="33"/>
  <c r="C2369" i="33"/>
  <c r="F2369" i="33"/>
  <c r="C2370" i="33"/>
  <c r="F2370" i="33"/>
  <c r="C2371" i="33"/>
  <c r="F2371" i="33"/>
  <c r="C2372" i="33"/>
  <c r="F2372" i="33"/>
  <c r="C2373" i="33"/>
  <c r="F2373" i="33"/>
  <c r="C2374" i="33"/>
  <c r="F2374" i="33"/>
  <c r="C2375" i="33"/>
  <c r="F2375" i="33"/>
  <c r="C2376" i="33"/>
  <c r="F2376" i="33"/>
  <c r="C2377" i="33"/>
  <c r="F2377" i="33"/>
  <c r="C2378" i="33"/>
  <c r="F2378" i="33"/>
  <c r="C2379" i="33"/>
  <c r="F2379" i="33"/>
  <c r="C2380" i="33"/>
  <c r="F2380" i="33"/>
  <c r="C2381" i="33"/>
  <c r="F2381" i="33"/>
  <c r="C2382" i="33"/>
  <c r="F2382" i="33"/>
  <c r="C2383" i="33"/>
  <c r="F2383" i="33"/>
  <c r="C2384" i="33"/>
  <c r="F2384" i="33"/>
  <c r="C2385" i="33"/>
  <c r="F2385" i="33"/>
  <c r="C2386" i="33"/>
  <c r="F2386" i="33"/>
  <c r="C2387" i="33"/>
  <c r="F2387" i="33"/>
  <c r="C2388" i="33"/>
  <c r="F2388" i="33"/>
  <c r="C2389" i="33"/>
  <c r="F2389" i="33"/>
  <c r="C2390" i="33"/>
  <c r="F2390" i="33"/>
  <c r="C2391" i="33"/>
  <c r="F2391" i="33"/>
  <c r="C2392" i="33"/>
  <c r="F2392" i="33"/>
  <c r="C2393" i="33"/>
  <c r="F2393" i="33"/>
  <c r="C2394" i="33"/>
  <c r="F2394" i="33"/>
  <c r="C2395" i="33"/>
  <c r="F2395" i="33"/>
  <c r="C2396" i="33"/>
  <c r="F2396" i="33"/>
  <c r="C2397" i="33"/>
  <c r="F2397" i="33"/>
  <c r="C2398" i="33"/>
  <c r="F2398" i="33"/>
  <c r="C2399" i="33"/>
  <c r="F2399" i="33"/>
  <c r="C2400" i="33"/>
  <c r="F2400" i="33"/>
  <c r="C2401" i="33"/>
  <c r="F2401" i="33"/>
  <c r="C2402" i="33"/>
  <c r="F2402" i="33"/>
  <c r="C2403" i="33"/>
  <c r="F2403" i="33"/>
  <c r="C2404" i="33"/>
  <c r="F2404" i="33"/>
  <c r="C2405" i="33"/>
  <c r="F2405" i="33"/>
  <c r="C2406" i="33"/>
  <c r="F2406" i="33"/>
  <c r="C2407" i="33"/>
  <c r="F2407" i="33"/>
  <c r="C2408" i="33"/>
  <c r="F2408" i="33"/>
  <c r="C2409" i="33"/>
  <c r="F2409" i="33"/>
  <c r="C2410" i="33"/>
  <c r="F2410" i="33"/>
  <c r="C2411" i="33"/>
  <c r="F2411" i="33"/>
  <c r="C2414" i="33"/>
  <c r="F2414" i="33"/>
  <c r="C2415" i="33"/>
  <c r="F2415" i="33"/>
  <c r="C2416" i="33"/>
  <c r="F2416" i="33"/>
  <c r="C2417" i="33"/>
  <c r="F2417" i="33"/>
  <c r="C2418" i="33"/>
  <c r="F2418" i="33"/>
  <c r="C2419" i="33"/>
  <c r="F2419" i="33"/>
  <c r="C2420" i="33"/>
  <c r="F2420" i="33"/>
  <c r="C2421" i="33"/>
  <c r="F2421" i="33"/>
  <c r="C2422" i="33"/>
  <c r="F2422" i="33"/>
  <c r="C2423" i="33"/>
  <c r="F2423" i="33"/>
  <c r="C2424" i="33"/>
  <c r="F2424" i="33"/>
  <c r="C2425" i="33"/>
  <c r="F2425" i="33"/>
  <c r="C2426" i="33"/>
  <c r="F2426" i="33"/>
  <c r="C2427" i="33"/>
  <c r="F2427" i="33"/>
  <c r="C2428" i="33"/>
  <c r="F2428" i="33"/>
  <c r="C2429" i="33"/>
  <c r="F2429" i="33"/>
  <c r="C2431" i="33"/>
  <c r="F2431" i="33"/>
  <c r="C2433" i="33"/>
  <c r="F2433" i="33"/>
  <c r="C2434" i="33"/>
  <c r="F2434" i="33"/>
  <c r="C2435" i="33"/>
  <c r="F2435" i="33"/>
  <c r="C2436" i="33"/>
  <c r="F2436" i="33"/>
  <c r="C2437" i="33"/>
  <c r="F2437" i="33"/>
  <c r="C2438" i="33"/>
  <c r="F2438" i="33"/>
  <c r="C2439" i="33"/>
  <c r="F2439" i="33"/>
  <c r="F2441" i="33"/>
  <c r="C2442" i="33"/>
  <c r="F2442" i="33"/>
  <c r="C2443" i="33"/>
  <c r="F2443" i="33"/>
  <c r="C2444" i="33"/>
  <c r="F2444" i="33"/>
  <c r="C2445" i="33"/>
  <c r="F2445" i="33"/>
  <c r="C2446" i="33"/>
  <c r="F2446" i="33"/>
  <c r="C2447" i="33"/>
  <c r="F2447" i="33"/>
  <c r="C2448" i="33"/>
  <c r="F2448" i="33"/>
  <c r="C2449" i="33"/>
  <c r="F2449" i="33"/>
  <c r="C2450" i="33"/>
  <c r="F2450" i="33"/>
  <c r="C2451" i="33"/>
  <c r="F2451" i="33"/>
  <c r="C2452" i="33"/>
  <c r="F2452" i="33"/>
  <c r="C2453" i="33"/>
  <c r="F2453" i="33"/>
  <c r="C2454" i="33"/>
  <c r="F2454" i="33"/>
  <c r="C2455" i="33"/>
  <c r="F2455" i="33"/>
  <c r="C2456" i="33"/>
  <c r="F2456" i="33"/>
  <c r="C2457" i="33"/>
  <c r="F2457" i="33"/>
  <c r="C2458" i="33"/>
  <c r="F2458" i="33"/>
  <c r="C2459" i="33"/>
  <c r="F2459" i="33"/>
  <c r="C2460" i="33"/>
  <c r="F2460" i="33"/>
  <c r="C2461" i="33"/>
  <c r="F2461" i="33"/>
  <c r="C2462" i="33"/>
  <c r="F2462" i="33"/>
  <c r="C2463" i="33"/>
  <c r="F2463" i="33"/>
  <c r="C2464" i="33"/>
  <c r="F2464" i="33"/>
  <c r="C2465" i="33"/>
  <c r="F2465" i="33"/>
  <c r="C2466" i="33"/>
  <c r="F2466" i="33"/>
  <c r="C2467" i="33"/>
  <c r="F2467" i="33"/>
  <c r="AV2467" i="33"/>
  <c r="AU2467" i="33"/>
  <c r="AT2467" i="33"/>
  <c r="AF2467" i="33"/>
  <c r="AE2467" i="33"/>
  <c r="AC2467" i="33"/>
  <c r="AB2467" i="33"/>
  <c r="Z2467" i="33"/>
  <c r="AV2466" i="33"/>
  <c r="AU2466" i="33"/>
  <c r="AT2466" i="33"/>
  <c r="AF2466" i="33"/>
  <c r="AE2466" i="33"/>
  <c r="AC2466" i="33"/>
  <c r="AB2466" i="33"/>
  <c r="Z2466" i="33"/>
  <c r="AV2465" i="33"/>
  <c r="AU2465" i="33"/>
  <c r="AT2465" i="33"/>
  <c r="AF2465" i="33"/>
  <c r="AE2465" i="33"/>
  <c r="AC2465" i="33"/>
  <c r="AB2465" i="33"/>
  <c r="Z2465" i="33"/>
  <c r="AV2464" i="33"/>
  <c r="AU2464" i="33"/>
  <c r="AT2464" i="33"/>
  <c r="AF2464" i="33"/>
  <c r="AE2464" i="33"/>
  <c r="AC2464" i="33"/>
  <c r="AB2464" i="33"/>
  <c r="Z2464" i="33"/>
  <c r="AV2463" i="33"/>
  <c r="AU2463" i="33"/>
  <c r="AT2463" i="33"/>
  <c r="AF2463" i="33"/>
  <c r="AE2463" i="33"/>
  <c r="AC2463" i="33"/>
  <c r="AB2463" i="33"/>
  <c r="Z2463" i="33"/>
  <c r="AV2462" i="33"/>
  <c r="AU2462" i="33"/>
  <c r="AT2462" i="33"/>
  <c r="AF2462" i="33"/>
  <c r="AE2462" i="33"/>
  <c r="AC2462" i="33"/>
  <c r="AB2462" i="33"/>
  <c r="Z2462" i="33"/>
  <c r="AV2461" i="33"/>
  <c r="AU2461" i="33"/>
  <c r="AT2461" i="33"/>
  <c r="AF2461" i="33"/>
  <c r="AE2461" i="33"/>
  <c r="AC2461" i="33"/>
  <c r="AB2461" i="33"/>
  <c r="Z2461" i="33"/>
  <c r="AV2460" i="33"/>
  <c r="AU2460" i="33"/>
  <c r="AT2460" i="33"/>
  <c r="AF2460" i="33"/>
  <c r="AE2460" i="33"/>
  <c r="AC2460" i="33"/>
  <c r="AB2460" i="33"/>
  <c r="Z2460" i="33"/>
  <c r="AV2459" i="33"/>
  <c r="AU2459" i="33"/>
  <c r="AT2459" i="33"/>
  <c r="AF2459" i="33"/>
  <c r="AE2459" i="33"/>
  <c r="AC2459" i="33"/>
  <c r="AB2459" i="33"/>
  <c r="Z2459" i="33"/>
  <c r="AV2458" i="33"/>
  <c r="AU2458" i="33"/>
  <c r="AT2458" i="33"/>
  <c r="AF2458" i="33"/>
  <c r="AE2458" i="33"/>
  <c r="AC2458" i="33"/>
  <c r="AB2458" i="33"/>
  <c r="Z2458" i="33"/>
  <c r="AV2457" i="33"/>
  <c r="AU2457" i="33"/>
  <c r="AT2457" i="33"/>
  <c r="AF2457" i="33"/>
  <c r="AE2457" i="33"/>
  <c r="AC2457" i="33"/>
  <c r="AB2457" i="33"/>
  <c r="Z2457" i="33"/>
  <c r="AV2456" i="33"/>
  <c r="AU2456" i="33"/>
  <c r="AT2456" i="33"/>
  <c r="AF2456" i="33"/>
  <c r="AE2456" i="33"/>
  <c r="AC2456" i="33"/>
  <c r="AB2456" i="33"/>
  <c r="Z2456" i="33"/>
  <c r="AV2455" i="33"/>
  <c r="AU2455" i="33"/>
  <c r="AT2455" i="33"/>
  <c r="AF2455" i="33"/>
  <c r="AE2455" i="33"/>
  <c r="AC2455" i="33"/>
  <c r="AB2455" i="33"/>
  <c r="Z2455" i="33"/>
  <c r="AV2454" i="33"/>
  <c r="AU2454" i="33"/>
  <c r="AT2454" i="33"/>
  <c r="AF2454" i="33"/>
  <c r="AE2454" i="33"/>
  <c r="AC2454" i="33"/>
  <c r="AB2454" i="33"/>
  <c r="Z2454" i="33"/>
  <c r="AV2453" i="33"/>
  <c r="AU2453" i="33"/>
  <c r="AT2453" i="33"/>
  <c r="AF2453" i="33"/>
  <c r="AE2453" i="33"/>
  <c r="AC2453" i="33"/>
  <c r="AB2453" i="33"/>
  <c r="Z2453" i="33"/>
  <c r="AV2452" i="33"/>
  <c r="AU2452" i="33"/>
  <c r="AT2452" i="33"/>
  <c r="AF2452" i="33"/>
  <c r="AE2452" i="33"/>
  <c r="AC2452" i="33"/>
  <c r="AB2452" i="33"/>
  <c r="Z2452" i="33"/>
  <c r="AV2451" i="33"/>
  <c r="AU2451" i="33"/>
  <c r="AT2451" i="33"/>
  <c r="AF2451" i="33"/>
  <c r="AE2451" i="33"/>
  <c r="AC2451" i="33"/>
  <c r="AB2451" i="33"/>
  <c r="Z2451" i="33"/>
  <c r="AV2450" i="33"/>
  <c r="AU2450" i="33"/>
  <c r="AT2450" i="33"/>
  <c r="AF2450" i="33"/>
  <c r="AE2450" i="33"/>
  <c r="AC2450" i="33"/>
  <c r="AB2450" i="33"/>
  <c r="Z2450" i="33"/>
  <c r="AV2449" i="33"/>
  <c r="AU2449" i="33"/>
  <c r="AT2449" i="33"/>
  <c r="AF2449" i="33"/>
  <c r="AE2449" i="33"/>
  <c r="AC2449" i="33"/>
  <c r="AB2449" i="33"/>
  <c r="Z2449" i="33"/>
  <c r="AV2448" i="33"/>
  <c r="AU2448" i="33"/>
  <c r="AT2448" i="33"/>
  <c r="AF2448" i="33"/>
  <c r="AE2448" i="33"/>
  <c r="AC2448" i="33"/>
  <c r="AB2448" i="33"/>
  <c r="Z2448" i="33"/>
  <c r="AV2447" i="33"/>
  <c r="AU2447" i="33"/>
  <c r="AT2447" i="33"/>
  <c r="AF2447" i="33"/>
  <c r="AE2447" i="33"/>
  <c r="AC2447" i="33"/>
  <c r="AB2447" i="33"/>
  <c r="Z2447" i="33"/>
  <c r="AV2446" i="33"/>
  <c r="AU2446" i="33"/>
  <c r="AT2446" i="33"/>
  <c r="AF2446" i="33"/>
  <c r="AE2446" i="33"/>
  <c r="AC2446" i="33"/>
  <c r="AB2446" i="33"/>
  <c r="Z2446" i="33"/>
  <c r="AV2445" i="33"/>
  <c r="AU2445" i="33"/>
  <c r="AT2445" i="33"/>
  <c r="AF2445" i="33"/>
  <c r="AE2445" i="33"/>
  <c r="AC2445" i="33"/>
  <c r="AB2445" i="33"/>
  <c r="Z2445" i="33"/>
  <c r="AV2444" i="33"/>
  <c r="AU2444" i="33"/>
  <c r="AT2444" i="33"/>
  <c r="AF2444" i="33"/>
  <c r="AE2444" i="33"/>
  <c r="AC2444" i="33"/>
  <c r="AB2444" i="33"/>
  <c r="Z2444" i="33"/>
  <c r="AV2443" i="33"/>
  <c r="AU2443" i="33"/>
  <c r="AT2443" i="33"/>
  <c r="AF2443" i="33"/>
  <c r="AE2443" i="33"/>
  <c r="AC2443" i="33"/>
  <c r="AB2443" i="33"/>
  <c r="Z2443" i="33"/>
  <c r="AV2442" i="33"/>
  <c r="AU2442" i="33"/>
  <c r="AT2442" i="33"/>
  <c r="AF2442" i="33"/>
  <c r="AE2442" i="33"/>
  <c r="AC2442" i="33"/>
  <c r="AB2442" i="33"/>
  <c r="Z2442" i="33"/>
  <c r="AV2441" i="33"/>
  <c r="AU2441" i="33"/>
  <c r="AT2441" i="33"/>
  <c r="AF2441" i="33"/>
  <c r="AE2441" i="33"/>
  <c r="AC2441" i="33"/>
  <c r="AB2441" i="33"/>
  <c r="Z2441" i="33"/>
  <c r="AV2439" i="33"/>
  <c r="AU2439" i="33"/>
  <c r="AT2439" i="33"/>
  <c r="AF2439" i="33"/>
  <c r="AE2439" i="33"/>
  <c r="AC2439" i="33"/>
  <c r="AB2439" i="33"/>
  <c r="Z2439" i="33"/>
  <c r="AV2438" i="33"/>
  <c r="AU2438" i="33"/>
  <c r="AT2438" i="33"/>
  <c r="AF2438" i="33"/>
  <c r="AE2438" i="33"/>
  <c r="AC2438" i="33"/>
  <c r="AB2438" i="33"/>
  <c r="Z2438" i="33"/>
  <c r="AV2437" i="33"/>
  <c r="AU2437" i="33"/>
  <c r="AT2437" i="33"/>
  <c r="AF2437" i="33"/>
  <c r="AE2437" i="33"/>
  <c r="AC2437" i="33"/>
  <c r="AB2437" i="33"/>
  <c r="Z2437" i="33"/>
  <c r="AV2436" i="33"/>
  <c r="AU2436" i="33"/>
  <c r="AT2436" i="33"/>
  <c r="AF2436" i="33"/>
  <c r="AE2436" i="33"/>
  <c r="AC2436" i="33"/>
  <c r="AB2436" i="33"/>
  <c r="Z2436" i="33"/>
  <c r="AV2435" i="33"/>
  <c r="AU2435" i="33"/>
  <c r="AT2435" i="33"/>
  <c r="AF2435" i="33"/>
  <c r="AE2435" i="33"/>
  <c r="AC2435" i="33"/>
  <c r="AB2435" i="33"/>
  <c r="Z2435" i="33"/>
  <c r="AV2434" i="33"/>
  <c r="AU2434" i="33"/>
  <c r="AT2434" i="33"/>
  <c r="AF2434" i="33"/>
  <c r="AE2434" i="33"/>
  <c r="AC2434" i="33"/>
  <c r="AB2434" i="33"/>
  <c r="Z2434" i="33"/>
  <c r="AV2433" i="33"/>
  <c r="AU2433" i="33"/>
  <c r="AT2433" i="33"/>
  <c r="AF2433" i="33"/>
  <c r="AE2433" i="33"/>
  <c r="AC2433" i="33"/>
  <c r="AB2433" i="33"/>
  <c r="Z2433" i="33"/>
  <c r="AV2431" i="33"/>
  <c r="AU2431" i="33"/>
  <c r="AT2431" i="33"/>
  <c r="AF2431" i="33"/>
  <c r="AE2431" i="33"/>
  <c r="AC2431" i="33"/>
  <c r="AB2431" i="33"/>
  <c r="Z2431" i="33"/>
  <c r="AV2429" i="33"/>
  <c r="AU2429" i="33"/>
  <c r="AT2429" i="33"/>
  <c r="AF2429" i="33"/>
  <c r="AE2429" i="33"/>
  <c r="AC2429" i="33"/>
  <c r="AB2429" i="33"/>
  <c r="Z2429" i="33"/>
  <c r="AV2428" i="33"/>
  <c r="AU2428" i="33"/>
  <c r="AT2428" i="33"/>
  <c r="AF2428" i="33"/>
  <c r="AE2428" i="33"/>
  <c r="AC2428" i="33"/>
  <c r="AB2428" i="33"/>
  <c r="Z2428" i="33"/>
  <c r="AV2427" i="33"/>
  <c r="AU2427" i="33"/>
  <c r="AT2427" i="33"/>
  <c r="AF2427" i="33"/>
  <c r="AE2427" i="33"/>
  <c r="AC2427" i="33"/>
  <c r="AB2427" i="33"/>
  <c r="Z2427" i="33"/>
  <c r="AV2426" i="33"/>
  <c r="AU2426" i="33"/>
  <c r="AT2426" i="33"/>
  <c r="AF2426" i="33"/>
  <c r="AE2426" i="33"/>
  <c r="AC2426" i="33"/>
  <c r="AB2426" i="33"/>
  <c r="Z2426" i="33"/>
  <c r="AV2425" i="33"/>
  <c r="AU2425" i="33"/>
  <c r="AT2425" i="33"/>
  <c r="AF2425" i="33"/>
  <c r="AE2425" i="33"/>
  <c r="AC2425" i="33"/>
  <c r="AB2425" i="33"/>
  <c r="Z2425" i="33"/>
  <c r="AV2424" i="33"/>
  <c r="AU2424" i="33"/>
  <c r="AT2424" i="33"/>
  <c r="AF2424" i="33"/>
  <c r="AE2424" i="33"/>
  <c r="AC2424" i="33"/>
  <c r="AB2424" i="33"/>
  <c r="Z2424" i="33"/>
  <c r="AV2423" i="33"/>
  <c r="AU2423" i="33"/>
  <c r="AT2423" i="33"/>
  <c r="AF2423" i="33"/>
  <c r="AE2423" i="33"/>
  <c r="AC2423" i="33"/>
  <c r="AB2423" i="33"/>
  <c r="Z2423" i="33"/>
  <c r="AV2422" i="33"/>
  <c r="AU2422" i="33"/>
  <c r="AT2422" i="33"/>
  <c r="AF2422" i="33"/>
  <c r="AE2422" i="33"/>
  <c r="AC2422" i="33"/>
  <c r="AB2422" i="33"/>
  <c r="Z2422" i="33"/>
  <c r="AV2421" i="33"/>
  <c r="AU2421" i="33"/>
  <c r="AT2421" i="33"/>
  <c r="AF2421" i="33"/>
  <c r="AE2421" i="33"/>
  <c r="AC2421" i="33"/>
  <c r="AB2421" i="33"/>
  <c r="Z2421" i="33"/>
  <c r="AV2420" i="33"/>
  <c r="AU2420" i="33"/>
  <c r="AT2420" i="33"/>
  <c r="AF2420" i="33"/>
  <c r="AE2420" i="33"/>
  <c r="AC2420" i="33"/>
  <c r="AB2420" i="33"/>
  <c r="Z2420" i="33"/>
  <c r="AV2419" i="33"/>
  <c r="AU2419" i="33"/>
  <c r="AT2419" i="33"/>
  <c r="AF2419" i="33"/>
  <c r="AE2419" i="33"/>
  <c r="AC2419" i="33"/>
  <c r="AB2419" i="33"/>
  <c r="Z2419" i="33"/>
  <c r="AV2418" i="33"/>
  <c r="AU2418" i="33"/>
  <c r="AT2418" i="33"/>
  <c r="AF2418" i="33"/>
  <c r="AE2418" i="33"/>
  <c r="AC2418" i="33"/>
  <c r="AB2418" i="33"/>
  <c r="Z2418" i="33"/>
  <c r="AV2417" i="33"/>
  <c r="AU2417" i="33"/>
  <c r="AT2417" i="33"/>
  <c r="AF2417" i="33"/>
  <c r="AE2417" i="33"/>
  <c r="AC2417" i="33"/>
  <c r="AB2417" i="33"/>
  <c r="Z2417" i="33"/>
  <c r="AV2416" i="33"/>
  <c r="AU2416" i="33"/>
  <c r="AT2416" i="33"/>
  <c r="AF2416" i="33"/>
  <c r="AE2416" i="33"/>
  <c r="AC2416" i="33"/>
  <c r="AB2416" i="33"/>
  <c r="Z2416" i="33"/>
  <c r="AV2415" i="33"/>
  <c r="AU2415" i="33"/>
  <c r="AT2415" i="33"/>
  <c r="AF2415" i="33"/>
  <c r="AE2415" i="33"/>
  <c r="AC2415" i="33"/>
  <c r="AB2415" i="33"/>
  <c r="Z2415" i="33"/>
  <c r="AV2414" i="33"/>
  <c r="AU2414" i="33"/>
  <c r="AT2414" i="33"/>
  <c r="AF2414" i="33"/>
  <c r="AE2414" i="33"/>
  <c r="AC2414" i="33"/>
  <c r="AB2414" i="33"/>
  <c r="Z2414" i="33"/>
  <c r="AV2411" i="33"/>
  <c r="AU2411" i="33"/>
  <c r="AT2411" i="33"/>
  <c r="AF2411" i="33"/>
  <c r="AE2411" i="33"/>
  <c r="AC2411" i="33"/>
  <c r="AB2411" i="33"/>
  <c r="Z2411" i="33"/>
  <c r="AV2410" i="33"/>
  <c r="AU2410" i="33"/>
  <c r="AT2410" i="33"/>
  <c r="AF2410" i="33"/>
  <c r="AE2410" i="33"/>
  <c r="AC2410" i="33"/>
  <c r="AB2410" i="33"/>
  <c r="Z2410" i="33"/>
  <c r="AV2409" i="33"/>
  <c r="AU2409" i="33"/>
  <c r="AT2409" i="33"/>
  <c r="AF2409" i="33"/>
  <c r="AE2409" i="33"/>
  <c r="AC2409" i="33"/>
  <c r="AB2409" i="33"/>
  <c r="Z2409" i="33"/>
  <c r="AV2408" i="33"/>
  <c r="AU2408" i="33"/>
  <c r="AT2408" i="33"/>
  <c r="AF2408" i="33"/>
  <c r="AE2408" i="33"/>
  <c r="AC2408" i="33"/>
  <c r="AB2408" i="33"/>
  <c r="Z2408" i="33"/>
  <c r="AV2407" i="33"/>
  <c r="AU2407" i="33"/>
  <c r="AT2407" i="33"/>
  <c r="AF2407" i="33"/>
  <c r="AE2407" i="33"/>
  <c r="AC2407" i="33"/>
  <c r="AB2407" i="33"/>
  <c r="Z2407" i="33"/>
  <c r="AV2406" i="33"/>
  <c r="AU2406" i="33"/>
  <c r="AT2406" i="33"/>
  <c r="AF2406" i="33"/>
  <c r="AE2406" i="33"/>
  <c r="AC2406" i="33"/>
  <c r="AB2406" i="33"/>
  <c r="Z2406" i="33"/>
  <c r="AV2405" i="33"/>
  <c r="AU2405" i="33"/>
  <c r="AT2405" i="33"/>
  <c r="AF2405" i="33"/>
  <c r="AE2405" i="33"/>
  <c r="AC2405" i="33"/>
  <c r="AB2405" i="33"/>
  <c r="Z2405" i="33"/>
  <c r="AV2404" i="33"/>
  <c r="AU2404" i="33"/>
  <c r="AT2404" i="33"/>
  <c r="AF2404" i="33"/>
  <c r="AE2404" i="33"/>
  <c r="AC2404" i="33"/>
  <c r="AB2404" i="33"/>
  <c r="Z2404" i="33"/>
  <c r="AV2403" i="33"/>
  <c r="AU2403" i="33"/>
  <c r="AT2403" i="33"/>
  <c r="AF2403" i="33"/>
  <c r="AE2403" i="33"/>
  <c r="AC2403" i="33"/>
  <c r="AB2403" i="33"/>
  <c r="Z2403" i="33"/>
  <c r="AV2402" i="33"/>
  <c r="AU2402" i="33"/>
  <c r="AT2402" i="33"/>
  <c r="AF2402" i="33"/>
  <c r="AE2402" i="33"/>
  <c r="AC2402" i="33"/>
  <c r="AB2402" i="33"/>
  <c r="Z2402" i="33"/>
  <c r="AV2401" i="33"/>
  <c r="AU2401" i="33"/>
  <c r="AT2401" i="33"/>
  <c r="AF2401" i="33"/>
  <c r="AE2401" i="33"/>
  <c r="AC2401" i="33"/>
  <c r="AB2401" i="33"/>
  <c r="Z2401" i="33"/>
  <c r="AV2400" i="33"/>
  <c r="AU2400" i="33"/>
  <c r="AT2400" i="33"/>
  <c r="AF2400" i="33"/>
  <c r="AE2400" i="33"/>
  <c r="AC2400" i="33"/>
  <c r="AB2400" i="33"/>
  <c r="Z2400" i="33"/>
  <c r="AV2399" i="33"/>
  <c r="AU2399" i="33"/>
  <c r="AT2399" i="33"/>
  <c r="AF2399" i="33"/>
  <c r="AE2399" i="33"/>
  <c r="AC2399" i="33"/>
  <c r="AB2399" i="33"/>
  <c r="Z2399" i="33"/>
  <c r="AV2398" i="33"/>
  <c r="AU2398" i="33"/>
  <c r="AT2398" i="33"/>
  <c r="AF2398" i="33"/>
  <c r="AE2398" i="33"/>
  <c r="AC2398" i="33"/>
  <c r="AB2398" i="33"/>
  <c r="Z2398" i="33"/>
  <c r="AV2397" i="33"/>
  <c r="AU2397" i="33"/>
  <c r="AT2397" i="33"/>
  <c r="AF2397" i="33"/>
  <c r="AE2397" i="33"/>
  <c r="AC2397" i="33"/>
  <c r="AB2397" i="33"/>
  <c r="Z2397" i="33"/>
  <c r="AV2396" i="33"/>
  <c r="AU2396" i="33"/>
  <c r="AT2396" i="33"/>
  <c r="AF2396" i="33"/>
  <c r="AE2396" i="33"/>
  <c r="AC2396" i="33"/>
  <c r="AB2396" i="33"/>
  <c r="Z2396" i="33"/>
  <c r="AV2395" i="33"/>
  <c r="AU2395" i="33"/>
  <c r="AT2395" i="33"/>
  <c r="AF2395" i="33"/>
  <c r="AE2395" i="33"/>
  <c r="AC2395" i="33"/>
  <c r="AB2395" i="33"/>
  <c r="Z2395" i="33"/>
  <c r="AV2394" i="33"/>
  <c r="AU2394" i="33"/>
  <c r="AT2394" i="33"/>
  <c r="AF2394" i="33"/>
  <c r="AE2394" i="33"/>
  <c r="AC2394" i="33"/>
  <c r="AB2394" i="33"/>
  <c r="Z2394" i="33"/>
  <c r="AV2393" i="33"/>
  <c r="AU2393" i="33"/>
  <c r="AT2393" i="33"/>
  <c r="AF2393" i="33"/>
  <c r="AE2393" i="33"/>
  <c r="AC2393" i="33"/>
  <c r="AB2393" i="33"/>
  <c r="Z2393" i="33"/>
  <c r="AV2392" i="33"/>
  <c r="AU2392" i="33"/>
  <c r="AT2392" i="33"/>
  <c r="AF2392" i="33"/>
  <c r="AE2392" i="33"/>
  <c r="AC2392" i="33"/>
  <c r="AB2392" i="33"/>
  <c r="Z2392" i="33"/>
  <c r="AV2391" i="33"/>
  <c r="AU2391" i="33"/>
  <c r="AT2391" i="33"/>
  <c r="AF2391" i="33"/>
  <c r="AE2391" i="33"/>
  <c r="AC2391" i="33"/>
  <c r="AB2391" i="33"/>
  <c r="Z2391" i="33"/>
  <c r="AV2390" i="33"/>
  <c r="AU2390" i="33"/>
  <c r="AT2390" i="33"/>
  <c r="AF2390" i="33"/>
  <c r="AE2390" i="33"/>
  <c r="AC2390" i="33"/>
  <c r="AB2390" i="33"/>
  <c r="Z2390" i="33"/>
  <c r="AV2389" i="33"/>
  <c r="AU2389" i="33"/>
  <c r="AT2389" i="33"/>
  <c r="AF2389" i="33"/>
  <c r="AE2389" i="33"/>
  <c r="AC2389" i="33"/>
  <c r="AB2389" i="33"/>
  <c r="Z2389" i="33"/>
  <c r="AV2388" i="33"/>
  <c r="AU2388" i="33"/>
  <c r="AT2388" i="33"/>
  <c r="AF2388" i="33"/>
  <c r="AE2388" i="33"/>
  <c r="AC2388" i="33"/>
  <c r="AB2388" i="33"/>
  <c r="Z2388" i="33"/>
  <c r="AV2387" i="33"/>
  <c r="AU2387" i="33"/>
  <c r="AT2387" i="33"/>
  <c r="AF2387" i="33"/>
  <c r="AE2387" i="33"/>
  <c r="AC2387" i="33"/>
  <c r="AB2387" i="33"/>
  <c r="Z2387" i="33"/>
  <c r="AV2386" i="33"/>
  <c r="AU2386" i="33"/>
  <c r="AT2386" i="33"/>
  <c r="AF2386" i="33"/>
  <c r="AE2386" i="33"/>
  <c r="AC2386" i="33"/>
  <c r="AB2386" i="33"/>
  <c r="Z2386" i="33"/>
  <c r="AV2385" i="33"/>
  <c r="AU2385" i="33"/>
  <c r="AT2385" i="33"/>
  <c r="AF2385" i="33"/>
  <c r="AE2385" i="33"/>
  <c r="AC2385" i="33"/>
  <c r="AB2385" i="33"/>
  <c r="Z2385" i="33"/>
  <c r="AV2384" i="33"/>
  <c r="AU2384" i="33"/>
  <c r="AT2384" i="33"/>
  <c r="AF2384" i="33"/>
  <c r="AE2384" i="33"/>
  <c r="AC2384" i="33"/>
  <c r="AB2384" i="33"/>
  <c r="Z2384" i="33"/>
  <c r="AV2383" i="33"/>
  <c r="AU2383" i="33"/>
  <c r="AT2383" i="33"/>
  <c r="AF2383" i="33"/>
  <c r="AE2383" i="33"/>
  <c r="AC2383" i="33"/>
  <c r="AB2383" i="33"/>
  <c r="Z2383" i="33"/>
  <c r="AV2382" i="33"/>
  <c r="AU2382" i="33"/>
  <c r="AT2382" i="33"/>
  <c r="AF2382" i="33"/>
  <c r="AE2382" i="33"/>
  <c r="AC2382" i="33"/>
  <c r="AB2382" i="33"/>
  <c r="Z2382" i="33"/>
  <c r="AV2381" i="33"/>
  <c r="AU2381" i="33"/>
  <c r="AT2381" i="33"/>
  <c r="AF2381" i="33"/>
  <c r="AE2381" i="33"/>
  <c r="AC2381" i="33"/>
  <c r="AB2381" i="33"/>
  <c r="Z2381" i="33"/>
  <c r="AV2380" i="33"/>
  <c r="AU2380" i="33"/>
  <c r="AT2380" i="33"/>
  <c r="AF2380" i="33"/>
  <c r="AE2380" i="33"/>
  <c r="AC2380" i="33"/>
  <c r="AB2380" i="33"/>
  <c r="Z2380" i="33"/>
  <c r="AV2379" i="33"/>
  <c r="AU2379" i="33"/>
  <c r="AT2379" i="33"/>
  <c r="AF2379" i="33"/>
  <c r="AE2379" i="33"/>
  <c r="AC2379" i="33"/>
  <c r="AB2379" i="33"/>
  <c r="Z2379" i="33"/>
  <c r="AV2378" i="33"/>
  <c r="AU2378" i="33"/>
  <c r="AT2378" i="33"/>
  <c r="AF2378" i="33"/>
  <c r="AE2378" i="33"/>
  <c r="AC2378" i="33"/>
  <c r="AB2378" i="33"/>
  <c r="Z2378" i="33"/>
  <c r="AV2377" i="33"/>
  <c r="AU2377" i="33"/>
  <c r="AT2377" i="33"/>
  <c r="AF2377" i="33"/>
  <c r="AE2377" i="33"/>
  <c r="AC2377" i="33"/>
  <c r="AB2377" i="33"/>
  <c r="Z2377" i="33"/>
  <c r="AV2376" i="33"/>
  <c r="AU2376" i="33"/>
  <c r="AT2376" i="33"/>
  <c r="AF2376" i="33"/>
  <c r="AE2376" i="33"/>
  <c r="AC2376" i="33"/>
  <c r="AB2376" i="33"/>
  <c r="Z2376" i="33"/>
  <c r="AV2375" i="33"/>
  <c r="AU2375" i="33"/>
  <c r="AT2375" i="33"/>
  <c r="AF2375" i="33"/>
  <c r="AE2375" i="33"/>
  <c r="AC2375" i="33"/>
  <c r="AB2375" i="33"/>
  <c r="Z2375" i="33"/>
  <c r="AV2374" i="33"/>
  <c r="AU2374" i="33"/>
  <c r="AT2374" i="33"/>
  <c r="AF2374" i="33"/>
  <c r="AE2374" i="33"/>
  <c r="AC2374" i="33"/>
  <c r="AB2374" i="33"/>
  <c r="Z2374" i="33"/>
  <c r="AV2373" i="33"/>
  <c r="AU2373" i="33"/>
  <c r="AT2373" i="33"/>
  <c r="AF2373" i="33"/>
  <c r="AE2373" i="33"/>
  <c r="AC2373" i="33"/>
  <c r="AB2373" i="33"/>
  <c r="Z2373" i="33"/>
  <c r="AV2372" i="33"/>
  <c r="AU2372" i="33"/>
  <c r="AT2372" i="33"/>
  <c r="AF2372" i="33"/>
  <c r="AE2372" i="33"/>
  <c r="AC2372" i="33"/>
  <c r="AB2372" i="33"/>
  <c r="Z2372" i="33"/>
  <c r="AV2371" i="33"/>
  <c r="AU2371" i="33"/>
  <c r="AT2371" i="33"/>
  <c r="AF2371" i="33"/>
  <c r="AE2371" i="33"/>
  <c r="AC2371" i="33"/>
  <c r="AB2371" i="33"/>
  <c r="Z2371" i="33"/>
  <c r="AV2370" i="33"/>
  <c r="AU2370" i="33"/>
  <c r="AT2370" i="33"/>
  <c r="AF2370" i="33"/>
  <c r="AE2370" i="33"/>
  <c r="AC2370" i="33"/>
  <c r="AB2370" i="33"/>
  <c r="Z2370" i="33"/>
  <c r="AV2369" i="33"/>
  <c r="AU2369" i="33"/>
  <c r="AT2369" i="33"/>
  <c r="AF2369" i="33"/>
  <c r="AE2369" i="33"/>
  <c r="AC2369" i="33"/>
  <c r="AB2369" i="33"/>
  <c r="Z2369" i="33"/>
  <c r="AV2368" i="33"/>
  <c r="AU2368" i="33"/>
  <c r="AT2368" i="33"/>
  <c r="AF2368" i="33"/>
  <c r="AE2368" i="33"/>
  <c r="AC2368" i="33"/>
  <c r="AB2368" i="33"/>
  <c r="Z2368" i="33"/>
  <c r="AV2367" i="33"/>
  <c r="AU2367" i="33"/>
  <c r="AT2367" i="33"/>
  <c r="AF2367" i="33"/>
  <c r="AE2367" i="33"/>
  <c r="AC2367" i="33"/>
  <c r="AB2367" i="33"/>
  <c r="Z2367" i="33"/>
  <c r="AV2366" i="33"/>
  <c r="AU2366" i="33"/>
  <c r="AT2366" i="33"/>
  <c r="AF2366" i="33"/>
  <c r="AE2366" i="33"/>
  <c r="AC2366" i="33"/>
  <c r="AB2366" i="33"/>
  <c r="Z2366" i="33"/>
  <c r="AV2365" i="33"/>
  <c r="AU2365" i="33"/>
  <c r="AT2365" i="33"/>
  <c r="AF2365" i="33"/>
  <c r="AE2365" i="33"/>
  <c r="AC2365" i="33"/>
  <c r="AB2365" i="33"/>
  <c r="Z2365" i="33"/>
  <c r="AV2364" i="33"/>
  <c r="AU2364" i="33"/>
  <c r="AT2364" i="33"/>
  <c r="AF2364" i="33"/>
  <c r="AE2364" i="33"/>
  <c r="AC2364" i="33"/>
  <c r="AB2364" i="33"/>
  <c r="Z2364" i="33"/>
  <c r="AV2363" i="33"/>
  <c r="AU2363" i="33"/>
  <c r="AT2363" i="33"/>
  <c r="AF2363" i="33"/>
  <c r="AE2363" i="33"/>
  <c r="AC2363" i="33"/>
  <c r="AB2363" i="33"/>
  <c r="Z2363" i="33"/>
  <c r="AV2362" i="33"/>
  <c r="AU2362" i="33"/>
  <c r="AT2362" i="33"/>
  <c r="AF2362" i="33"/>
  <c r="AE2362" i="33"/>
  <c r="AC2362" i="33"/>
  <c r="AB2362" i="33"/>
  <c r="Z2362" i="33"/>
  <c r="AV2361" i="33"/>
  <c r="AU2361" i="33"/>
  <c r="AT2361" i="33"/>
  <c r="AF2361" i="33"/>
  <c r="AE2361" i="33"/>
  <c r="AC2361" i="33"/>
  <c r="AB2361" i="33"/>
  <c r="Z2361" i="33"/>
  <c r="AV2360" i="33"/>
  <c r="AU2360" i="33"/>
  <c r="AT2360" i="33"/>
  <c r="AF2360" i="33"/>
  <c r="AE2360" i="33"/>
  <c r="AC2360" i="33"/>
  <c r="AB2360" i="33"/>
  <c r="Z2360" i="33"/>
  <c r="AV2359" i="33"/>
  <c r="AU2359" i="33"/>
  <c r="AT2359" i="33"/>
  <c r="AF2359" i="33"/>
  <c r="AE2359" i="33"/>
  <c r="AC2359" i="33"/>
  <c r="AB2359" i="33"/>
  <c r="Z2359" i="33"/>
  <c r="AV2358" i="33"/>
  <c r="AU2358" i="33"/>
  <c r="AT2358" i="33"/>
  <c r="AF2358" i="33"/>
  <c r="AE2358" i="33"/>
  <c r="AC2358" i="33"/>
  <c r="AB2358" i="33"/>
  <c r="Z2358" i="33"/>
  <c r="AV2357" i="33"/>
  <c r="AU2357" i="33"/>
  <c r="AT2357" i="33"/>
  <c r="AF2357" i="33"/>
  <c r="AE2357" i="33"/>
  <c r="AC2357" i="33"/>
  <c r="AB2357" i="33"/>
  <c r="Z2357" i="33"/>
  <c r="AV2356" i="33"/>
  <c r="AU2356" i="33"/>
  <c r="AT2356" i="33"/>
  <c r="AF2356" i="33"/>
  <c r="AE2356" i="33"/>
  <c r="AC2356" i="33"/>
  <c r="AB2356" i="33"/>
  <c r="Z2356" i="33"/>
  <c r="AV2355" i="33"/>
  <c r="AU2355" i="33"/>
  <c r="AT2355" i="33"/>
  <c r="AF2355" i="33"/>
  <c r="AE2355" i="33"/>
  <c r="AC2355" i="33"/>
  <c r="AB2355" i="33"/>
  <c r="Z2355" i="33"/>
  <c r="AV2354" i="33"/>
  <c r="AU2354" i="33"/>
  <c r="AT2354" i="33"/>
  <c r="AF2354" i="33"/>
  <c r="AE2354" i="33"/>
  <c r="AC2354" i="33"/>
  <c r="AB2354" i="33"/>
  <c r="Z2354" i="33"/>
  <c r="AV2353" i="33"/>
  <c r="AU2353" i="33"/>
  <c r="AT2353" i="33"/>
  <c r="AF2353" i="33"/>
  <c r="AE2353" i="33"/>
  <c r="AC2353" i="33"/>
  <c r="AB2353" i="33"/>
  <c r="Z2353" i="33"/>
  <c r="AV2352" i="33"/>
  <c r="AU2352" i="33"/>
  <c r="AT2352" i="33"/>
  <c r="AF2352" i="33"/>
  <c r="AE2352" i="33"/>
  <c r="AC2352" i="33"/>
  <c r="AB2352" i="33"/>
  <c r="Z2352" i="33"/>
  <c r="AV2351" i="33"/>
  <c r="AU2351" i="33"/>
  <c r="AT2351" i="33"/>
  <c r="AF2351" i="33"/>
  <c r="AE2351" i="33"/>
  <c r="AC2351" i="33"/>
  <c r="AB2351" i="33"/>
  <c r="Z2351" i="33"/>
  <c r="AV2350" i="33"/>
  <c r="AU2350" i="33"/>
  <c r="AT2350" i="33"/>
  <c r="AF2350" i="33"/>
  <c r="AE2350" i="33"/>
  <c r="AC2350" i="33"/>
  <c r="AB2350" i="33"/>
  <c r="Z2350" i="33"/>
  <c r="AV2349" i="33"/>
  <c r="AU2349" i="33"/>
  <c r="AT2349" i="33"/>
  <c r="AF2349" i="33"/>
  <c r="AE2349" i="33"/>
  <c r="AC2349" i="33"/>
  <c r="AB2349" i="33"/>
  <c r="Z2349" i="33"/>
  <c r="AV2348" i="33"/>
  <c r="AU2348" i="33"/>
  <c r="AT2348" i="33"/>
  <c r="AF2348" i="33"/>
  <c r="AE2348" i="33"/>
  <c r="AC2348" i="33"/>
  <c r="AB2348" i="33"/>
  <c r="Z2348" i="33"/>
  <c r="AV2347" i="33"/>
  <c r="AU2347" i="33"/>
  <c r="AT2347" i="33"/>
  <c r="AF2347" i="33"/>
  <c r="AE2347" i="33"/>
  <c r="AC2347" i="33"/>
  <c r="AB2347" i="33"/>
  <c r="Z2347" i="33"/>
  <c r="AV2346" i="33"/>
  <c r="AU2346" i="33"/>
  <c r="AT2346" i="33"/>
  <c r="AF2346" i="33"/>
  <c r="AE2346" i="33"/>
  <c r="AC2346" i="33"/>
  <c r="AB2346" i="33"/>
  <c r="Z2346" i="33"/>
  <c r="AV2345" i="33"/>
  <c r="AU2345" i="33"/>
  <c r="AT2345" i="33"/>
  <c r="AF2345" i="33"/>
  <c r="AE2345" i="33"/>
  <c r="AC2345" i="33"/>
  <c r="AB2345" i="33"/>
  <c r="Z2345" i="33"/>
  <c r="AV2344" i="33"/>
  <c r="AU2344" i="33"/>
  <c r="AT2344" i="33"/>
  <c r="AF2344" i="33"/>
  <c r="AE2344" i="33"/>
  <c r="AC2344" i="33"/>
  <c r="AB2344" i="33"/>
  <c r="Z2344" i="33"/>
  <c r="AV2343" i="33"/>
  <c r="AU2343" i="33"/>
  <c r="AT2343" i="33"/>
  <c r="AF2343" i="33"/>
  <c r="AE2343" i="33"/>
  <c r="AC2343" i="33"/>
  <c r="AB2343" i="33"/>
  <c r="Z2343" i="33"/>
  <c r="AV2342" i="33"/>
  <c r="AU2342" i="33"/>
  <c r="AT2342" i="33"/>
  <c r="AF2342" i="33"/>
  <c r="AE2342" i="33"/>
  <c r="AC2342" i="33"/>
  <c r="AB2342" i="33"/>
  <c r="Z2342" i="33"/>
  <c r="AV2341" i="33"/>
  <c r="AU2341" i="33"/>
  <c r="AT2341" i="33"/>
  <c r="AF2341" i="33"/>
  <c r="AE2341" i="33"/>
  <c r="AC2341" i="33"/>
  <c r="AB2341" i="33"/>
  <c r="Z2341" i="33"/>
  <c r="AV2340" i="33"/>
  <c r="AU2340" i="33"/>
  <c r="AT2340" i="33"/>
  <c r="AF2340" i="33"/>
  <c r="AE2340" i="33"/>
  <c r="AC2340" i="33"/>
  <c r="AB2340" i="33"/>
  <c r="Z2340" i="33"/>
  <c r="AV2339" i="33"/>
  <c r="AU2339" i="33"/>
  <c r="AT2339" i="33"/>
  <c r="AF2339" i="33"/>
  <c r="AE2339" i="33"/>
  <c r="AC2339" i="33"/>
  <c r="AB2339" i="33"/>
  <c r="Z2339" i="33"/>
  <c r="AV2338" i="33"/>
  <c r="AU2338" i="33"/>
  <c r="AT2338" i="33"/>
  <c r="AF2338" i="33"/>
  <c r="AE2338" i="33"/>
  <c r="AC2338" i="33"/>
  <c r="AB2338" i="33"/>
  <c r="Z2338" i="33"/>
  <c r="AV2337" i="33"/>
  <c r="AU2337" i="33"/>
  <c r="AT2337" i="33"/>
  <c r="AF2337" i="33"/>
  <c r="AE2337" i="33"/>
  <c r="AC2337" i="33"/>
  <c r="AB2337" i="33"/>
  <c r="Z2337" i="33"/>
  <c r="AV2336" i="33"/>
  <c r="AU2336" i="33"/>
  <c r="AT2336" i="33"/>
  <c r="AF2336" i="33"/>
  <c r="AE2336" i="33"/>
  <c r="AC2336" i="33"/>
  <c r="AB2336" i="33"/>
  <c r="Z2336" i="33"/>
  <c r="AV2335" i="33"/>
  <c r="AU2335" i="33"/>
  <c r="AT2335" i="33"/>
  <c r="AF2335" i="33"/>
  <c r="AE2335" i="33"/>
  <c r="AC2335" i="33"/>
  <c r="AB2335" i="33"/>
  <c r="Z2335" i="33"/>
  <c r="AV2334" i="33"/>
  <c r="AU2334" i="33"/>
  <c r="AT2334" i="33"/>
  <c r="AF2334" i="33"/>
  <c r="AE2334" i="33"/>
  <c r="AC2334" i="33"/>
  <c r="AB2334" i="33"/>
  <c r="Z2334" i="33"/>
  <c r="AV2333" i="33"/>
  <c r="AU2333" i="33"/>
  <c r="AT2333" i="33"/>
  <c r="AF2333" i="33"/>
  <c r="AE2333" i="33"/>
  <c r="AC2333" i="33"/>
  <c r="AB2333" i="33"/>
  <c r="Z2333" i="33"/>
  <c r="AV2332" i="33"/>
  <c r="AU2332" i="33"/>
  <c r="AT2332" i="33"/>
  <c r="AF2332" i="33"/>
  <c r="AE2332" i="33"/>
  <c r="AC2332" i="33"/>
  <c r="AB2332" i="33"/>
  <c r="Z2332" i="33"/>
  <c r="AV2331" i="33"/>
  <c r="AU2331" i="33"/>
  <c r="AT2331" i="33"/>
  <c r="AF2331" i="33"/>
  <c r="AE2331" i="33"/>
  <c r="AC2331" i="33"/>
  <c r="AB2331" i="33"/>
  <c r="Z2331" i="33"/>
  <c r="AV2330" i="33"/>
  <c r="AU2330" i="33"/>
  <c r="AT2330" i="33"/>
  <c r="AF2330" i="33"/>
  <c r="AE2330" i="33"/>
  <c r="AC2330" i="33"/>
  <c r="AB2330" i="33"/>
  <c r="Z2330" i="33"/>
  <c r="AV2329" i="33"/>
  <c r="AU2329" i="33"/>
  <c r="AT2329" i="33"/>
  <c r="AF2329" i="33"/>
  <c r="AE2329" i="33"/>
  <c r="AC2329" i="33"/>
  <c r="AB2329" i="33"/>
  <c r="Z2329" i="33"/>
  <c r="AV2328" i="33"/>
  <c r="AU2328" i="33"/>
  <c r="AT2328" i="33"/>
  <c r="AF2328" i="33"/>
  <c r="AE2328" i="33"/>
  <c r="AC2328" i="33"/>
  <c r="AB2328" i="33"/>
  <c r="Z2328" i="33"/>
  <c r="AV2327" i="33"/>
  <c r="AU2327" i="33"/>
  <c r="AT2327" i="33"/>
  <c r="AF2327" i="33"/>
  <c r="AE2327" i="33"/>
  <c r="AC2327" i="33"/>
  <c r="AB2327" i="33"/>
  <c r="Z2327" i="33"/>
  <c r="AV2326" i="33"/>
  <c r="AU2326" i="33"/>
  <c r="AT2326" i="33"/>
  <c r="AF2326" i="33"/>
  <c r="AE2326" i="33"/>
  <c r="AC2326" i="33"/>
  <c r="AB2326" i="33"/>
  <c r="Z2326" i="33"/>
  <c r="AV2325" i="33"/>
  <c r="AU2325" i="33"/>
  <c r="AT2325" i="33"/>
  <c r="AF2325" i="33"/>
  <c r="AE2325" i="33"/>
  <c r="AC2325" i="33"/>
  <c r="AB2325" i="33"/>
  <c r="Z2325" i="33"/>
  <c r="AV2324" i="33"/>
  <c r="AU2324" i="33"/>
  <c r="AT2324" i="33"/>
  <c r="AF2324" i="33"/>
  <c r="AE2324" i="33"/>
  <c r="AC2324" i="33"/>
  <c r="AB2324" i="33"/>
  <c r="Z2324" i="33"/>
  <c r="AV2323" i="33"/>
  <c r="AU2323" i="33"/>
  <c r="AT2323" i="33"/>
  <c r="AF2323" i="33"/>
  <c r="AE2323" i="33"/>
  <c r="AC2323" i="33"/>
  <c r="AB2323" i="33"/>
  <c r="Z2323" i="33"/>
  <c r="AV2322" i="33"/>
  <c r="AU2322" i="33"/>
  <c r="AT2322" i="33"/>
  <c r="AF2322" i="33"/>
  <c r="AE2322" i="33"/>
  <c r="AC2322" i="33"/>
  <c r="AB2322" i="33"/>
  <c r="Z2322" i="33"/>
  <c r="AV2321" i="33"/>
  <c r="AU2321" i="33"/>
  <c r="AT2321" i="33"/>
  <c r="AF2321" i="33"/>
  <c r="AE2321" i="33"/>
  <c r="AC2321" i="33"/>
  <c r="AB2321" i="33"/>
  <c r="Z2321" i="33"/>
  <c r="AV2320" i="33"/>
  <c r="AU2320" i="33"/>
  <c r="AT2320" i="33"/>
  <c r="AF2320" i="33"/>
  <c r="AE2320" i="33"/>
  <c r="AC2320" i="33"/>
  <c r="AB2320" i="33"/>
  <c r="Z2320" i="33"/>
  <c r="AV2319" i="33"/>
  <c r="AU2319" i="33"/>
  <c r="AT2319" i="33"/>
  <c r="AF2319" i="33"/>
  <c r="AE2319" i="33"/>
  <c r="AC2319" i="33"/>
  <c r="AB2319" i="33"/>
  <c r="Z2319" i="33"/>
  <c r="AV2318" i="33"/>
  <c r="AU2318" i="33"/>
  <c r="AT2318" i="33"/>
  <c r="AF2318" i="33"/>
  <c r="AE2318" i="33"/>
  <c r="AC2318" i="33"/>
  <c r="AB2318" i="33"/>
  <c r="Z2318" i="33"/>
  <c r="AV2317" i="33"/>
  <c r="AU2317" i="33"/>
  <c r="AT2317" i="33"/>
  <c r="AF2317" i="33"/>
  <c r="AE2317" i="33"/>
  <c r="AC2317" i="33"/>
  <c r="AB2317" i="33"/>
  <c r="Z2317" i="33"/>
  <c r="AV2316" i="33"/>
  <c r="AU2316" i="33"/>
  <c r="AT2316" i="33"/>
  <c r="AF2316" i="33"/>
  <c r="AE2316" i="33"/>
  <c r="AC2316" i="33"/>
  <c r="AB2316" i="33"/>
  <c r="Z2316" i="33"/>
  <c r="AV2315" i="33"/>
  <c r="AU2315" i="33"/>
  <c r="AT2315" i="33"/>
  <c r="AF2315" i="33"/>
  <c r="AE2315" i="33"/>
  <c r="AC2315" i="33"/>
  <c r="AB2315" i="33"/>
  <c r="Z2315" i="33"/>
  <c r="AV2314" i="33"/>
  <c r="AU2314" i="33"/>
  <c r="AT2314" i="33"/>
  <c r="AF2314" i="33"/>
  <c r="AE2314" i="33"/>
  <c r="AC2314" i="33"/>
  <c r="AB2314" i="33"/>
  <c r="Z2314" i="33"/>
  <c r="AV2313" i="33"/>
  <c r="AU2313" i="33"/>
  <c r="AT2313" i="33"/>
  <c r="AF2313" i="33"/>
  <c r="AE2313" i="33"/>
  <c r="AC2313" i="33"/>
  <c r="AB2313" i="33"/>
  <c r="Z2313" i="33"/>
  <c r="AV2312" i="33"/>
  <c r="AU2312" i="33"/>
  <c r="AT2312" i="33"/>
  <c r="AF2312" i="33"/>
  <c r="AE2312" i="33"/>
  <c r="AC2312" i="33"/>
  <c r="AB2312" i="33"/>
  <c r="Z2312" i="33"/>
  <c r="AV2311" i="33"/>
  <c r="AU2311" i="33"/>
  <c r="AT2311" i="33"/>
  <c r="AF2311" i="33"/>
  <c r="AE2311" i="33"/>
  <c r="AC2311" i="33"/>
  <c r="AB2311" i="33"/>
  <c r="Z2311" i="33"/>
  <c r="AV2310" i="33"/>
  <c r="AU2310" i="33"/>
  <c r="AT2310" i="33"/>
  <c r="AF2310" i="33"/>
  <c r="AE2310" i="33"/>
  <c r="AC2310" i="33"/>
  <c r="AB2310" i="33"/>
  <c r="Z2310" i="33"/>
  <c r="AV2307" i="33"/>
  <c r="AU2307" i="33"/>
  <c r="AT2307" i="33"/>
  <c r="AF2307" i="33"/>
  <c r="AE2307" i="33"/>
  <c r="AC2307" i="33"/>
  <c r="AB2307" i="33"/>
  <c r="Z2307" i="33"/>
  <c r="AV2306" i="33"/>
  <c r="AU2306" i="33"/>
  <c r="AT2306" i="33"/>
  <c r="AF2306" i="33"/>
  <c r="AE2306" i="33"/>
  <c r="AC2306" i="33"/>
  <c r="AB2306" i="33"/>
  <c r="Z2306" i="33"/>
  <c r="AV2305" i="33"/>
  <c r="AU2305" i="33"/>
  <c r="AT2305" i="33"/>
  <c r="AF2305" i="33"/>
  <c r="AE2305" i="33"/>
  <c r="AC2305" i="33"/>
  <c r="AB2305" i="33"/>
  <c r="Z2305" i="33"/>
  <c r="AV2303" i="33"/>
  <c r="AU2303" i="33"/>
  <c r="AT2303" i="33"/>
  <c r="AF2303" i="33"/>
  <c r="AE2303" i="33"/>
  <c r="AC2303" i="33"/>
  <c r="AB2303" i="33"/>
  <c r="Z2303" i="33"/>
  <c r="AV2302" i="33"/>
  <c r="AU2302" i="33"/>
  <c r="AT2302" i="33"/>
  <c r="AF2302" i="33"/>
  <c r="AE2302" i="33"/>
  <c r="AC2302" i="33"/>
  <c r="AB2302" i="33"/>
  <c r="Z2302" i="33"/>
  <c r="AV2301" i="33"/>
  <c r="AU2301" i="33"/>
  <c r="AT2301" i="33"/>
  <c r="AF2301" i="33"/>
  <c r="AE2301" i="33"/>
  <c r="AC2301" i="33"/>
  <c r="AB2301" i="33"/>
  <c r="Z2301" i="33"/>
  <c r="AV2300" i="33"/>
  <c r="AU2300" i="33"/>
  <c r="AT2300" i="33"/>
  <c r="AF2300" i="33"/>
  <c r="AE2300" i="33"/>
  <c r="AC2300" i="33"/>
  <c r="AB2300" i="33"/>
  <c r="Z2300" i="33"/>
  <c r="AV2299" i="33"/>
  <c r="AU2299" i="33"/>
  <c r="AT2299" i="33"/>
  <c r="AF2299" i="33"/>
  <c r="AE2299" i="33"/>
  <c r="AC2299" i="33"/>
  <c r="AB2299" i="33"/>
  <c r="Z2299" i="33"/>
  <c r="AV2298" i="33"/>
  <c r="AU2298" i="33"/>
  <c r="AT2298" i="33"/>
  <c r="AF2298" i="33"/>
  <c r="AE2298" i="33"/>
  <c r="AC2298" i="33"/>
  <c r="AB2298" i="33"/>
  <c r="Z2298" i="33"/>
  <c r="AV2297" i="33"/>
  <c r="AU2297" i="33"/>
  <c r="AT2297" i="33"/>
  <c r="AF2297" i="33"/>
  <c r="AE2297" i="33"/>
  <c r="AC2297" i="33"/>
  <c r="AB2297" i="33"/>
  <c r="Z2297" i="33"/>
  <c r="AV2296" i="33"/>
  <c r="AU2296" i="33"/>
  <c r="AT2296" i="33"/>
  <c r="AF2296" i="33"/>
  <c r="AE2296" i="33"/>
  <c r="AC2296" i="33"/>
  <c r="AB2296" i="33"/>
  <c r="Z2296" i="33"/>
  <c r="AV2295" i="33"/>
  <c r="AU2295" i="33"/>
  <c r="AT2295" i="33"/>
  <c r="AF2295" i="33"/>
  <c r="AE2295" i="33"/>
  <c r="AC2295" i="33"/>
  <c r="AB2295" i="33"/>
  <c r="Z2295" i="33"/>
  <c r="AV2294" i="33"/>
  <c r="AU2294" i="33"/>
  <c r="AT2294" i="33"/>
  <c r="AF2294" i="33"/>
  <c r="AE2294" i="33"/>
  <c r="AC2294" i="33"/>
  <c r="AB2294" i="33"/>
  <c r="Z2294" i="33"/>
  <c r="AV2293" i="33"/>
  <c r="AU2293" i="33"/>
  <c r="AT2293" i="33"/>
  <c r="AF2293" i="33"/>
  <c r="AE2293" i="33"/>
  <c r="AC2293" i="33"/>
  <c r="AB2293" i="33"/>
  <c r="Z2293" i="33"/>
  <c r="AV2292" i="33"/>
  <c r="AU2292" i="33"/>
  <c r="AT2292" i="33"/>
  <c r="AF2292" i="33"/>
  <c r="AE2292" i="33"/>
  <c r="AC2292" i="33"/>
  <c r="AB2292" i="33"/>
  <c r="Z2292" i="33"/>
  <c r="AV2290" i="33"/>
  <c r="AU2290" i="33"/>
  <c r="AT2290" i="33"/>
  <c r="AF2290" i="33"/>
  <c r="AE2290" i="33"/>
  <c r="AC2290" i="33"/>
  <c r="AB2290" i="33"/>
  <c r="Z2290" i="33"/>
  <c r="AV2289" i="33"/>
  <c r="AU2289" i="33"/>
  <c r="AT2289" i="33"/>
  <c r="AF2289" i="33"/>
  <c r="AE2289" i="33"/>
  <c r="AC2289" i="33"/>
  <c r="AB2289" i="33"/>
  <c r="Z2289" i="33"/>
  <c r="AV2288" i="33"/>
  <c r="AU2288" i="33"/>
  <c r="AT2288" i="33"/>
  <c r="AF2288" i="33"/>
  <c r="AE2288" i="33"/>
  <c r="AC2288" i="33"/>
  <c r="AB2288" i="33"/>
  <c r="Z2288" i="33"/>
  <c r="AV2287" i="33"/>
  <c r="AU2287" i="33"/>
  <c r="AT2287" i="33"/>
  <c r="AF2287" i="33"/>
  <c r="AE2287" i="33"/>
  <c r="AC2287" i="33"/>
  <c r="AB2287" i="33"/>
  <c r="Z2287" i="33"/>
  <c r="AV2286" i="33"/>
  <c r="AU2286" i="33"/>
  <c r="AT2286" i="33"/>
  <c r="AF2286" i="33"/>
  <c r="AE2286" i="33"/>
  <c r="AC2286" i="33"/>
  <c r="AB2286" i="33"/>
  <c r="Z2286" i="33"/>
  <c r="AV2285" i="33"/>
  <c r="AU2285" i="33"/>
  <c r="AT2285" i="33"/>
  <c r="AF2285" i="33"/>
  <c r="AE2285" i="33"/>
  <c r="AC2285" i="33"/>
  <c r="AB2285" i="33"/>
  <c r="Z2285" i="33"/>
  <c r="AV2284" i="33"/>
  <c r="AU2284" i="33"/>
  <c r="AT2284" i="33"/>
  <c r="AF2284" i="33"/>
  <c r="AE2284" i="33"/>
  <c r="AC2284" i="33"/>
  <c r="AB2284" i="33"/>
  <c r="Z2284" i="33"/>
  <c r="AV2282" i="33"/>
  <c r="AU2282" i="33"/>
  <c r="AT2282" i="33"/>
  <c r="AF2282" i="33"/>
  <c r="AE2282" i="33"/>
  <c r="AC2282" i="33"/>
  <c r="AB2282" i="33"/>
  <c r="Z2282" i="33"/>
  <c r="AV2281" i="33"/>
  <c r="AU2281" i="33"/>
  <c r="AT2281" i="33"/>
  <c r="AF2281" i="33"/>
  <c r="AE2281" i="33"/>
  <c r="AC2281" i="33"/>
  <c r="AB2281" i="33"/>
  <c r="Z2281" i="33"/>
  <c r="AV2280" i="33"/>
  <c r="AU2280" i="33"/>
  <c r="AT2280" i="33"/>
  <c r="AF2280" i="33"/>
  <c r="AE2280" i="33"/>
  <c r="AC2280" i="33"/>
  <c r="AB2280" i="33"/>
  <c r="Z2280" i="33"/>
  <c r="AV2279" i="33"/>
  <c r="AU2279" i="33"/>
  <c r="AT2279" i="33"/>
  <c r="AF2279" i="33"/>
  <c r="AE2279" i="33"/>
  <c r="AC2279" i="33"/>
  <c r="AB2279" i="33"/>
  <c r="Z2279" i="33"/>
  <c r="AV2278" i="33"/>
  <c r="AU2278" i="33"/>
  <c r="AT2278" i="33"/>
  <c r="AF2278" i="33"/>
  <c r="AE2278" i="33"/>
  <c r="AC2278" i="33"/>
  <c r="AB2278" i="33"/>
  <c r="Z2278" i="33"/>
  <c r="AV2277" i="33"/>
  <c r="AU2277" i="33"/>
  <c r="AT2277" i="33"/>
  <c r="AF2277" i="33"/>
  <c r="AE2277" i="33"/>
  <c r="AC2277" i="33"/>
  <c r="AB2277" i="33"/>
  <c r="Z2277" i="33"/>
  <c r="AV2276" i="33"/>
  <c r="AU2276" i="33"/>
  <c r="AT2276" i="33"/>
  <c r="AF2276" i="33"/>
  <c r="AE2276" i="33"/>
  <c r="AC2276" i="33"/>
  <c r="AB2276" i="33"/>
  <c r="Z2276" i="33"/>
  <c r="AV2275" i="33"/>
  <c r="AU2275" i="33"/>
  <c r="AT2275" i="33"/>
  <c r="AF2275" i="33"/>
  <c r="AE2275" i="33"/>
  <c r="AC2275" i="33"/>
  <c r="AB2275" i="33"/>
  <c r="Z2275" i="33"/>
  <c r="AV2274" i="33"/>
  <c r="AU2274" i="33"/>
  <c r="AT2274" i="33"/>
  <c r="AF2274" i="33"/>
  <c r="AE2274" i="33"/>
  <c r="AC2274" i="33"/>
  <c r="AB2274" i="33"/>
  <c r="Z2274" i="33"/>
  <c r="AV2273" i="33"/>
  <c r="AU2273" i="33"/>
  <c r="AT2273" i="33"/>
  <c r="AF2273" i="33"/>
  <c r="AE2273" i="33"/>
  <c r="AC2273" i="33"/>
  <c r="AB2273" i="33"/>
  <c r="Z2273" i="33"/>
  <c r="AV2272" i="33"/>
  <c r="AU2272" i="33"/>
  <c r="AT2272" i="33"/>
  <c r="AF2272" i="33"/>
  <c r="AE2272" i="33"/>
  <c r="AC2272" i="33"/>
  <c r="AB2272" i="33"/>
  <c r="Z2272" i="33"/>
  <c r="AV2271" i="33"/>
  <c r="AU2271" i="33"/>
  <c r="AT2271" i="33"/>
  <c r="AF2271" i="33"/>
  <c r="AE2271" i="33"/>
  <c r="AC2271" i="33"/>
  <c r="AB2271" i="33"/>
  <c r="Z2271" i="33"/>
  <c r="AV2270" i="33"/>
  <c r="AU2270" i="33"/>
  <c r="AT2270" i="33"/>
  <c r="AF2270" i="33"/>
  <c r="AE2270" i="33"/>
  <c r="AC2270" i="33"/>
  <c r="AB2270" i="33"/>
  <c r="Z2270" i="33"/>
  <c r="AV2269" i="33"/>
  <c r="AU2269" i="33"/>
  <c r="AT2269" i="33"/>
  <c r="AF2269" i="33"/>
  <c r="AE2269" i="33"/>
  <c r="AC2269" i="33"/>
  <c r="AB2269" i="33"/>
  <c r="Z2269" i="33"/>
  <c r="AV2268" i="33"/>
  <c r="AU2268" i="33"/>
  <c r="AT2268" i="33"/>
  <c r="AF2268" i="33"/>
  <c r="AE2268" i="33"/>
  <c r="AC2268" i="33"/>
  <c r="AB2268" i="33"/>
  <c r="Z2268" i="33"/>
  <c r="AV2267" i="33"/>
  <c r="AU2267" i="33"/>
  <c r="AT2267" i="33"/>
  <c r="AF2267" i="33"/>
  <c r="AE2267" i="33"/>
  <c r="AC2267" i="33"/>
  <c r="AB2267" i="33"/>
  <c r="Z2267" i="33"/>
  <c r="AV2265" i="33"/>
  <c r="AU2265" i="33"/>
  <c r="AT2265" i="33"/>
  <c r="AF2265" i="33"/>
  <c r="AE2265" i="33"/>
  <c r="AC2265" i="33"/>
  <c r="AB2265" i="33"/>
  <c r="Z2265" i="33"/>
  <c r="AV2264" i="33"/>
  <c r="AU2264" i="33"/>
  <c r="AT2264" i="33"/>
  <c r="AF2264" i="33"/>
  <c r="AE2264" i="33"/>
  <c r="AC2264" i="33"/>
  <c r="AB2264" i="33"/>
  <c r="Z2264" i="33"/>
  <c r="AV2263" i="33"/>
  <c r="AU2263" i="33"/>
  <c r="AT2263" i="33"/>
  <c r="AF2263" i="33"/>
  <c r="AE2263" i="33"/>
  <c r="AC2263" i="33"/>
  <c r="AB2263" i="33"/>
  <c r="Z2263" i="33"/>
  <c r="AV2262" i="33"/>
  <c r="AU2262" i="33"/>
  <c r="AT2262" i="33"/>
  <c r="AF2262" i="33"/>
  <c r="AE2262" i="33"/>
  <c r="AC2262" i="33"/>
  <c r="AB2262" i="33"/>
  <c r="Z2262" i="33"/>
  <c r="AV2261" i="33"/>
  <c r="AU2261" i="33"/>
  <c r="AT2261" i="33"/>
  <c r="AF2261" i="33"/>
  <c r="AE2261" i="33"/>
  <c r="AC2261" i="33"/>
  <c r="AB2261" i="33"/>
  <c r="Z2261" i="33"/>
  <c r="AV2260" i="33"/>
  <c r="AU2260" i="33"/>
  <c r="AT2260" i="33"/>
  <c r="AF2260" i="33"/>
  <c r="AE2260" i="33"/>
  <c r="AC2260" i="33"/>
  <c r="AB2260" i="33"/>
  <c r="Z2260" i="33"/>
  <c r="AV2259" i="33"/>
  <c r="AU2259" i="33"/>
  <c r="AT2259" i="33"/>
  <c r="AF2259" i="33"/>
  <c r="AE2259" i="33"/>
  <c r="AC2259" i="33"/>
  <c r="AB2259" i="33"/>
  <c r="Z2259" i="33"/>
  <c r="AV2258" i="33"/>
  <c r="AU2258" i="33"/>
  <c r="AT2258" i="33"/>
  <c r="AF2258" i="33"/>
  <c r="AE2258" i="33"/>
  <c r="AC2258" i="33"/>
  <c r="AB2258" i="33"/>
  <c r="Z2258" i="33"/>
  <c r="AV2257" i="33"/>
  <c r="AU2257" i="33"/>
  <c r="AT2257" i="33"/>
  <c r="AF2257" i="33"/>
  <c r="AE2257" i="33"/>
  <c r="AC2257" i="33"/>
  <c r="AB2257" i="33"/>
  <c r="Z2257" i="33"/>
  <c r="AV2256" i="33"/>
  <c r="AU2256" i="33"/>
  <c r="AT2256" i="33"/>
  <c r="AF2256" i="33"/>
  <c r="AE2256" i="33"/>
  <c r="AC2256" i="33"/>
  <c r="AB2256" i="33"/>
  <c r="Z2256" i="33"/>
  <c r="AV2255" i="33"/>
  <c r="AU2255" i="33"/>
  <c r="AT2255" i="33"/>
  <c r="AF2255" i="33"/>
  <c r="AE2255" i="33"/>
  <c r="AC2255" i="33"/>
  <c r="AB2255" i="33"/>
  <c r="Z2255" i="33"/>
  <c r="AV2254" i="33"/>
  <c r="AU2254" i="33"/>
  <c r="AT2254" i="33"/>
  <c r="AF2254" i="33"/>
  <c r="AE2254" i="33"/>
  <c r="AC2254" i="33"/>
  <c r="AB2254" i="33"/>
  <c r="Z2254" i="33"/>
  <c r="AV2253" i="33"/>
  <c r="AU2253" i="33"/>
  <c r="AT2253" i="33"/>
  <c r="AF2253" i="33"/>
  <c r="AE2253" i="33"/>
  <c r="AC2253" i="33"/>
  <c r="AB2253" i="33"/>
  <c r="Z2253" i="33"/>
  <c r="AV2252" i="33"/>
  <c r="AU2252" i="33"/>
  <c r="AT2252" i="33"/>
  <c r="AF2252" i="33"/>
  <c r="AE2252" i="33"/>
  <c r="AC2252" i="33"/>
  <c r="AB2252" i="33"/>
  <c r="Z2252" i="33"/>
  <c r="AV2251" i="33"/>
  <c r="AU2251" i="33"/>
  <c r="AT2251" i="33"/>
  <c r="AF2251" i="33"/>
  <c r="AE2251" i="33"/>
  <c r="AC2251" i="33"/>
  <c r="AB2251" i="33"/>
  <c r="Z2251" i="33"/>
  <c r="AV2250" i="33"/>
  <c r="AU2250" i="33"/>
  <c r="AT2250" i="33"/>
  <c r="AF2250" i="33"/>
  <c r="AE2250" i="33"/>
  <c r="AC2250" i="33"/>
  <c r="AB2250" i="33"/>
  <c r="Z2250" i="33"/>
  <c r="AV2249" i="33"/>
  <c r="AU2249" i="33"/>
  <c r="AT2249" i="33"/>
  <c r="AF2249" i="33"/>
  <c r="AE2249" i="33"/>
  <c r="AC2249" i="33"/>
  <c r="AB2249" i="33"/>
  <c r="Z2249" i="33"/>
  <c r="AV2248" i="33"/>
  <c r="AU2248" i="33"/>
  <c r="AT2248" i="33"/>
  <c r="AF2248" i="33"/>
  <c r="AE2248" i="33"/>
  <c r="AC2248" i="33"/>
  <c r="AB2248" i="33"/>
  <c r="Z2248" i="33"/>
  <c r="AV2247" i="33"/>
  <c r="AU2247" i="33"/>
  <c r="AT2247" i="33"/>
  <c r="AF2247" i="33"/>
  <c r="AE2247" i="33"/>
  <c r="AC2247" i="33"/>
  <c r="AB2247" i="33"/>
  <c r="Z2247" i="33"/>
  <c r="AV2246" i="33"/>
  <c r="AU2246" i="33"/>
  <c r="AT2246" i="33"/>
  <c r="AF2246" i="33"/>
  <c r="AE2246" i="33"/>
  <c r="AC2246" i="33"/>
  <c r="AB2246" i="33"/>
  <c r="Z2246" i="33"/>
  <c r="AV2245" i="33"/>
  <c r="AU2245" i="33"/>
  <c r="AT2245" i="33"/>
  <c r="AF2245" i="33"/>
  <c r="AE2245" i="33"/>
  <c r="AC2245" i="33"/>
  <c r="AB2245" i="33"/>
  <c r="Z2245" i="33"/>
  <c r="AV2244" i="33"/>
  <c r="AU2244" i="33"/>
  <c r="AT2244" i="33"/>
  <c r="AF2244" i="33"/>
  <c r="AE2244" i="33"/>
  <c r="AC2244" i="33"/>
  <c r="AB2244" i="33"/>
  <c r="Z2244" i="33"/>
  <c r="AV2243" i="33"/>
  <c r="AU2243" i="33"/>
  <c r="AT2243" i="33"/>
  <c r="AF2243" i="33"/>
  <c r="AE2243" i="33"/>
  <c r="AC2243" i="33"/>
  <c r="AB2243" i="33"/>
  <c r="Z2243" i="33"/>
  <c r="AV2241" i="33"/>
  <c r="AU2241" i="33"/>
  <c r="AT2241" i="33"/>
  <c r="AF2241" i="33"/>
  <c r="AE2241" i="33"/>
  <c r="AC2241" i="33"/>
  <c r="AB2241" i="33"/>
  <c r="Z2241" i="33"/>
  <c r="AV2240" i="33"/>
  <c r="AU2240" i="33"/>
  <c r="AT2240" i="33"/>
  <c r="AF2240" i="33"/>
  <c r="AE2240" i="33"/>
  <c r="AC2240" i="33"/>
  <c r="AB2240" i="33"/>
  <c r="Z2240" i="33"/>
  <c r="AV2239" i="33"/>
  <c r="AU2239" i="33"/>
  <c r="AT2239" i="33"/>
  <c r="AF2239" i="33"/>
  <c r="AE2239" i="33"/>
  <c r="AC2239" i="33"/>
  <c r="AB2239" i="33"/>
  <c r="Z2239" i="33"/>
  <c r="AV2238" i="33"/>
  <c r="AU2238" i="33"/>
  <c r="AT2238" i="33"/>
  <c r="AF2238" i="33"/>
  <c r="AE2238" i="33"/>
  <c r="AC2238" i="33"/>
  <c r="AB2238" i="33"/>
  <c r="Z2238" i="33"/>
  <c r="AV2237" i="33"/>
  <c r="AU2237" i="33"/>
  <c r="AT2237" i="33"/>
  <c r="AF2237" i="33"/>
  <c r="AE2237" i="33"/>
  <c r="AC2237" i="33"/>
  <c r="AB2237" i="33"/>
  <c r="Z2237" i="33"/>
  <c r="AV2236" i="33"/>
  <c r="AU2236" i="33"/>
  <c r="AT2236" i="33"/>
  <c r="AF2236" i="33"/>
  <c r="AE2236" i="33"/>
  <c r="AC2236" i="33"/>
  <c r="AB2236" i="33"/>
  <c r="Z2236" i="33"/>
  <c r="AV2235" i="33"/>
  <c r="AU2235" i="33"/>
  <c r="AT2235" i="33"/>
  <c r="AF2235" i="33"/>
  <c r="AE2235" i="33"/>
  <c r="AC2235" i="33"/>
  <c r="AB2235" i="33"/>
  <c r="Z2235" i="33"/>
  <c r="AV2233" i="33"/>
  <c r="AU2233" i="33"/>
  <c r="AT2233" i="33"/>
  <c r="AF2233" i="33"/>
  <c r="AE2233" i="33"/>
  <c r="AC2233" i="33"/>
  <c r="AB2233" i="33"/>
  <c r="Z2233" i="33"/>
  <c r="AV2232" i="33"/>
  <c r="AU2232" i="33"/>
  <c r="AT2232" i="33"/>
  <c r="AF2232" i="33"/>
  <c r="AE2232" i="33"/>
  <c r="AC2232" i="33"/>
  <c r="AB2232" i="33"/>
  <c r="Z2232" i="33"/>
  <c r="AV2231" i="33"/>
  <c r="AU2231" i="33"/>
  <c r="AT2231" i="33"/>
  <c r="AF2231" i="33"/>
  <c r="AE2231" i="33"/>
  <c r="AC2231" i="33"/>
  <c r="AB2231" i="33"/>
  <c r="Z2231" i="33"/>
  <c r="AV2230" i="33"/>
  <c r="AU2230" i="33"/>
  <c r="AT2230" i="33"/>
  <c r="AF2230" i="33"/>
  <c r="AE2230" i="33"/>
  <c r="AC2230" i="33"/>
  <c r="AB2230" i="33"/>
  <c r="Z2230" i="33"/>
  <c r="AV2229" i="33"/>
  <c r="AU2229" i="33"/>
  <c r="AT2229" i="33"/>
  <c r="AF2229" i="33"/>
  <c r="AE2229" i="33"/>
  <c r="AC2229" i="33"/>
  <c r="AB2229" i="33"/>
  <c r="Z2229" i="33"/>
  <c r="AV2228" i="33"/>
  <c r="AU2228" i="33"/>
  <c r="AT2228" i="33"/>
  <c r="AF2228" i="33"/>
  <c r="AE2228" i="33"/>
  <c r="AC2228" i="33"/>
  <c r="AB2228" i="33"/>
  <c r="Z2228" i="33"/>
  <c r="AV2227" i="33"/>
  <c r="AU2227" i="33"/>
  <c r="AT2227" i="33"/>
  <c r="AF2227" i="33"/>
  <c r="AE2227" i="33"/>
  <c r="AC2227" i="33"/>
  <c r="AB2227" i="33"/>
  <c r="Z2227" i="33"/>
  <c r="AV2226" i="33"/>
  <c r="AU2226" i="33"/>
  <c r="AT2226" i="33"/>
  <c r="AF2226" i="33"/>
  <c r="AE2226" i="33"/>
  <c r="AC2226" i="33"/>
  <c r="AB2226" i="33"/>
  <c r="Z2226" i="33"/>
  <c r="AV2225" i="33"/>
  <c r="AU2225" i="33"/>
  <c r="AT2225" i="33"/>
  <c r="AF2225" i="33"/>
  <c r="AE2225" i="33"/>
  <c r="AC2225" i="33"/>
  <c r="AB2225" i="33"/>
  <c r="Z2225" i="33"/>
  <c r="AV2224" i="33"/>
  <c r="AU2224" i="33"/>
  <c r="AT2224" i="33"/>
  <c r="AF2224" i="33"/>
  <c r="AE2224" i="33"/>
  <c r="AC2224" i="33"/>
  <c r="AB2224" i="33"/>
  <c r="Z2224" i="33"/>
  <c r="AV2223" i="33"/>
  <c r="AU2223" i="33"/>
  <c r="AT2223" i="33"/>
  <c r="AF2223" i="33"/>
  <c r="AE2223" i="33"/>
  <c r="AC2223" i="33"/>
  <c r="AB2223" i="33"/>
  <c r="Z2223" i="33"/>
  <c r="AV2221" i="33"/>
  <c r="AU2221" i="33"/>
  <c r="AT2221" i="33"/>
  <c r="AF2221" i="33"/>
  <c r="AE2221" i="33"/>
  <c r="AC2221" i="33"/>
  <c r="AB2221" i="33"/>
  <c r="Z2221" i="33"/>
  <c r="AV2219" i="33"/>
  <c r="AU2219" i="33"/>
  <c r="AT2219" i="33"/>
  <c r="AF2219" i="33"/>
  <c r="AE2219" i="33"/>
  <c r="AC2219" i="33"/>
  <c r="AB2219" i="33"/>
  <c r="Z2219" i="33"/>
  <c r="AV2218" i="33"/>
  <c r="AU2218" i="33"/>
  <c r="AT2218" i="33"/>
  <c r="AF2218" i="33"/>
  <c r="AE2218" i="33"/>
  <c r="AC2218" i="33"/>
  <c r="AB2218" i="33"/>
  <c r="Z2218" i="33"/>
  <c r="AV2217" i="33"/>
  <c r="AU2217" i="33"/>
  <c r="AT2217" i="33"/>
  <c r="AF2217" i="33"/>
  <c r="AE2217" i="33"/>
  <c r="AC2217" i="33"/>
  <c r="AB2217" i="33"/>
  <c r="Z2217" i="33"/>
  <c r="AV2215" i="33"/>
  <c r="AU2215" i="33"/>
  <c r="AT2215" i="33"/>
  <c r="AF2215" i="33"/>
  <c r="AE2215" i="33"/>
  <c r="AC2215" i="33"/>
  <c r="AB2215" i="33"/>
  <c r="Z2215" i="33"/>
  <c r="AV2214" i="33"/>
  <c r="AU2214" i="33"/>
  <c r="AT2214" i="33"/>
  <c r="AF2214" i="33"/>
  <c r="AE2214" i="33"/>
  <c r="AC2214" i="33"/>
  <c r="AB2214" i="33"/>
  <c r="Z2214" i="33"/>
  <c r="AV2213" i="33"/>
  <c r="AU2213" i="33"/>
  <c r="AT2213" i="33"/>
  <c r="AF2213" i="33"/>
  <c r="AE2213" i="33"/>
  <c r="AC2213" i="33"/>
  <c r="AB2213" i="33"/>
  <c r="Z2213" i="33"/>
  <c r="AV2212" i="33"/>
  <c r="AU2212" i="33"/>
  <c r="AT2212" i="33"/>
  <c r="AF2212" i="33"/>
  <c r="AE2212" i="33"/>
  <c r="AC2212" i="33"/>
  <c r="AB2212" i="33"/>
  <c r="Z2212" i="33"/>
  <c r="AV2211" i="33"/>
  <c r="AU2211" i="33"/>
  <c r="AT2211" i="33"/>
  <c r="AF2211" i="33"/>
  <c r="AE2211" i="33"/>
  <c r="AC2211" i="33"/>
  <c r="AB2211" i="33"/>
  <c r="Z2211" i="33"/>
  <c r="AV2210" i="33"/>
  <c r="AU2210" i="33"/>
  <c r="AT2210" i="33"/>
  <c r="AF2210" i="33"/>
  <c r="AE2210" i="33"/>
  <c r="AC2210" i="33"/>
  <c r="AB2210" i="33"/>
  <c r="Z2210" i="33"/>
  <c r="AV2209" i="33"/>
  <c r="AU2209" i="33"/>
  <c r="AT2209" i="33"/>
  <c r="AF2209" i="33"/>
  <c r="AE2209" i="33"/>
  <c r="AC2209" i="33"/>
  <c r="AB2209" i="33"/>
  <c r="Z2209" i="33"/>
  <c r="AV2208" i="33"/>
  <c r="AU2208" i="33"/>
  <c r="AT2208" i="33"/>
  <c r="AF2208" i="33"/>
  <c r="AE2208" i="33"/>
  <c r="AC2208" i="33"/>
  <c r="AB2208" i="33"/>
  <c r="Z2208" i="33"/>
  <c r="AV2206" i="33"/>
  <c r="AU2206" i="33"/>
  <c r="AT2206" i="33"/>
  <c r="AF2206" i="33"/>
  <c r="AE2206" i="33"/>
  <c r="AC2206" i="33"/>
  <c r="AB2206" i="33"/>
  <c r="Z2206" i="33"/>
  <c r="AV2205" i="33"/>
  <c r="AU2205" i="33"/>
  <c r="AT2205" i="33"/>
  <c r="AF2205" i="33"/>
  <c r="AE2205" i="33"/>
  <c r="AC2205" i="33"/>
  <c r="AB2205" i="33"/>
  <c r="Z2205" i="33"/>
  <c r="AV2204" i="33"/>
  <c r="AU2204" i="33"/>
  <c r="AT2204" i="33"/>
  <c r="AF2204" i="33"/>
  <c r="AE2204" i="33"/>
  <c r="AC2204" i="33"/>
  <c r="AB2204" i="33"/>
  <c r="Z2204" i="33"/>
  <c r="AV2203" i="33"/>
  <c r="AU2203" i="33"/>
  <c r="AT2203" i="33"/>
  <c r="AF2203" i="33"/>
  <c r="AE2203" i="33"/>
  <c r="AC2203" i="33"/>
  <c r="AB2203" i="33"/>
  <c r="Z2203" i="33"/>
  <c r="AV2202" i="33"/>
  <c r="AU2202" i="33"/>
  <c r="AT2202" i="33"/>
  <c r="AF2202" i="33"/>
  <c r="AE2202" i="33"/>
  <c r="AC2202" i="33"/>
  <c r="AB2202" i="33"/>
  <c r="Z2202" i="33"/>
  <c r="AV2201" i="33"/>
  <c r="AU2201" i="33"/>
  <c r="AT2201" i="33"/>
  <c r="AF2201" i="33"/>
  <c r="AE2201" i="33"/>
  <c r="AC2201" i="33"/>
  <c r="AB2201" i="33"/>
  <c r="Z2201" i="33"/>
  <c r="AV2200" i="33"/>
  <c r="AU2200" i="33"/>
  <c r="AT2200" i="33"/>
  <c r="AF2200" i="33"/>
  <c r="AE2200" i="33"/>
  <c r="AC2200" i="33"/>
  <c r="AB2200" i="33"/>
  <c r="Z2200" i="33"/>
  <c r="AV2199" i="33"/>
  <c r="AU2199" i="33"/>
  <c r="AT2199" i="33"/>
  <c r="AF2199" i="33"/>
  <c r="AE2199" i="33"/>
  <c r="AC2199" i="33"/>
  <c r="AB2199" i="33"/>
  <c r="Z2199" i="33"/>
  <c r="AV2198" i="33"/>
  <c r="AU2198" i="33"/>
  <c r="AT2198" i="33"/>
  <c r="AF2198" i="33"/>
  <c r="AE2198" i="33"/>
  <c r="AC2198" i="33"/>
  <c r="AB2198" i="33"/>
  <c r="Z2198" i="33"/>
  <c r="AV2197" i="33"/>
  <c r="AU2197" i="33"/>
  <c r="AT2197" i="33"/>
  <c r="AF2197" i="33"/>
  <c r="AE2197" i="33"/>
  <c r="AC2197" i="33"/>
  <c r="AB2197" i="33"/>
  <c r="Z2197" i="33"/>
  <c r="AV2196" i="33"/>
  <c r="AU2196" i="33"/>
  <c r="AT2196" i="33"/>
  <c r="AF2196" i="33"/>
  <c r="AE2196" i="33"/>
  <c r="AC2196" i="33"/>
  <c r="AB2196" i="33"/>
  <c r="Z2196" i="33"/>
  <c r="AV2195" i="33"/>
  <c r="AU2195" i="33"/>
  <c r="AT2195" i="33"/>
  <c r="AF2195" i="33"/>
  <c r="AE2195" i="33"/>
  <c r="AC2195" i="33"/>
  <c r="AB2195" i="33"/>
  <c r="Z2195" i="33"/>
  <c r="AV2194" i="33"/>
  <c r="AU2194" i="33"/>
  <c r="AT2194" i="33"/>
  <c r="AF2194" i="33"/>
  <c r="AE2194" i="33"/>
  <c r="AC2194" i="33"/>
  <c r="AB2194" i="33"/>
  <c r="Z2194" i="33"/>
  <c r="AV2193" i="33"/>
  <c r="AU2193" i="33"/>
  <c r="AT2193" i="33"/>
  <c r="AF2193" i="33"/>
  <c r="AE2193" i="33"/>
  <c r="AC2193" i="33"/>
  <c r="AB2193" i="33"/>
  <c r="Z2193" i="33"/>
  <c r="AV2192" i="33"/>
  <c r="AU2192" i="33"/>
  <c r="AT2192" i="33"/>
  <c r="AF2192" i="33"/>
  <c r="AE2192" i="33"/>
  <c r="AC2192" i="33"/>
  <c r="AB2192" i="33"/>
  <c r="Z2192" i="33"/>
  <c r="AV2190" i="33"/>
  <c r="AU2190" i="33"/>
  <c r="AT2190" i="33"/>
  <c r="AF2190" i="33"/>
  <c r="AE2190" i="33"/>
  <c r="AC2190" i="33"/>
  <c r="AB2190" i="33"/>
  <c r="Z2190" i="33"/>
  <c r="AV2189" i="33"/>
  <c r="AU2189" i="33"/>
  <c r="AT2189" i="33"/>
  <c r="AF2189" i="33"/>
  <c r="AE2189" i="33"/>
  <c r="AC2189" i="33"/>
  <c r="AB2189" i="33"/>
  <c r="Z2189" i="33"/>
  <c r="AV2188" i="33"/>
  <c r="AU2188" i="33"/>
  <c r="AT2188" i="33"/>
  <c r="AF2188" i="33"/>
  <c r="AE2188" i="33"/>
  <c r="AC2188" i="33"/>
  <c r="AB2188" i="33"/>
  <c r="Z2188" i="33"/>
  <c r="AV2187" i="33"/>
  <c r="AU2187" i="33"/>
  <c r="AT2187" i="33"/>
  <c r="AF2187" i="33"/>
  <c r="AE2187" i="33"/>
  <c r="AC2187" i="33"/>
  <c r="AB2187" i="33"/>
  <c r="Z2187" i="33"/>
  <c r="AV2186" i="33"/>
  <c r="AU2186" i="33"/>
  <c r="AT2186" i="33"/>
  <c r="AF2186" i="33"/>
  <c r="AE2186" i="33"/>
  <c r="AC2186" i="33"/>
  <c r="AB2186" i="33"/>
  <c r="Z2186" i="33"/>
  <c r="AV2185" i="33"/>
  <c r="AU2185" i="33"/>
  <c r="AT2185" i="33"/>
  <c r="AF2185" i="33"/>
  <c r="AE2185" i="33"/>
  <c r="AC2185" i="33"/>
  <c r="AB2185" i="33"/>
  <c r="Z2185" i="33"/>
  <c r="AV2184" i="33"/>
  <c r="AU2184" i="33"/>
  <c r="AT2184" i="33"/>
  <c r="AF2184" i="33"/>
  <c r="AE2184" i="33"/>
  <c r="AC2184" i="33"/>
  <c r="AB2184" i="33"/>
  <c r="Z2184" i="33"/>
  <c r="AV2183" i="33"/>
  <c r="AU2183" i="33"/>
  <c r="AT2183" i="33"/>
  <c r="AF2183" i="33"/>
  <c r="AE2183" i="33"/>
  <c r="AC2183" i="33"/>
  <c r="AB2183" i="33"/>
  <c r="Z2183" i="33"/>
  <c r="AV2182" i="33"/>
  <c r="AU2182" i="33"/>
  <c r="AT2182" i="33"/>
  <c r="AF2182" i="33"/>
  <c r="AE2182" i="33"/>
  <c r="AC2182" i="33"/>
  <c r="AB2182" i="33"/>
  <c r="Z2182" i="33"/>
  <c r="AV2181" i="33"/>
  <c r="AU2181" i="33"/>
  <c r="AT2181" i="33"/>
  <c r="AF2181" i="33"/>
  <c r="AE2181" i="33"/>
  <c r="AC2181" i="33"/>
  <c r="AB2181" i="33"/>
  <c r="Z2181" i="33"/>
  <c r="AV2180" i="33"/>
  <c r="AU2180" i="33"/>
  <c r="AT2180" i="33"/>
  <c r="AF2180" i="33"/>
  <c r="AE2180" i="33"/>
  <c r="AC2180" i="33"/>
  <c r="AB2180" i="33"/>
  <c r="Z2180" i="33"/>
  <c r="AV2179" i="33"/>
  <c r="AU2179" i="33"/>
  <c r="AT2179" i="33"/>
  <c r="AF2179" i="33"/>
  <c r="AE2179" i="33"/>
  <c r="AC2179" i="33"/>
  <c r="AB2179" i="33"/>
  <c r="Z2179" i="33"/>
  <c r="AV2178" i="33"/>
  <c r="AU2178" i="33"/>
  <c r="AT2178" i="33"/>
  <c r="AF2178" i="33"/>
  <c r="AE2178" i="33"/>
  <c r="AC2178" i="33"/>
  <c r="AB2178" i="33"/>
  <c r="Z2178" i="33"/>
  <c r="AV2177" i="33"/>
  <c r="AU2177" i="33"/>
  <c r="AT2177" i="33"/>
  <c r="AF2177" i="33"/>
  <c r="AE2177" i="33"/>
  <c r="AC2177" i="33"/>
  <c r="AB2177" i="33"/>
  <c r="Z2177" i="33"/>
  <c r="AV2176" i="33"/>
  <c r="AU2176" i="33"/>
  <c r="AT2176" i="33"/>
  <c r="AF2176" i="33"/>
  <c r="AE2176" i="33"/>
  <c r="AC2176" i="33"/>
  <c r="AB2176" i="33"/>
  <c r="Z2176" i="33"/>
  <c r="AV2175" i="33"/>
  <c r="AU2175" i="33"/>
  <c r="AT2175" i="33"/>
  <c r="AF2175" i="33"/>
  <c r="AE2175" i="33"/>
  <c r="AC2175" i="33"/>
  <c r="AB2175" i="33"/>
  <c r="Z2175" i="33"/>
  <c r="AV2173" i="33"/>
  <c r="AU2173" i="33"/>
  <c r="AT2173" i="33"/>
  <c r="AF2173" i="33"/>
  <c r="AE2173" i="33"/>
  <c r="AC2173" i="33"/>
  <c r="AB2173" i="33"/>
  <c r="Z2173" i="33"/>
  <c r="AV2171" i="33"/>
  <c r="AU2171" i="33"/>
  <c r="AT2171" i="33"/>
  <c r="AF2171" i="33"/>
  <c r="AE2171" i="33"/>
  <c r="AC2171" i="33"/>
  <c r="AB2171" i="33"/>
  <c r="Z2171" i="33"/>
  <c r="AV2170" i="33"/>
  <c r="AU2170" i="33"/>
  <c r="AT2170" i="33"/>
  <c r="AF2170" i="33"/>
  <c r="AE2170" i="33"/>
  <c r="AC2170" i="33"/>
  <c r="AB2170" i="33"/>
  <c r="Z2170" i="33"/>
  <c r="AV2169" i="33"/>
  <c r="AU2169" i="33"/>
  <c r="AT2169" i="33"/>
  <c r="AF2169" i="33"/>
  <c r="AE2169" i="33"/>
  <c r="AC2169" i="33"/>
  <c r="AB2169" i="33"/>
  <c r="Z2169" i="33"/>
  <c r="AV2168" i="33"/>
  <c r="AU2168" i="33"/>
  <c r="AT2168" i="33"/>
  <c r="AF2168" i="33"/>
  <c r="AE2168" i="33"/>
  <c r="AC2168" i="33"/>
  <c r="AB2168" i="33"/>
  <c r="Z2168" i="33"/>
  <c r="AV2167" i="33"/>
  <c r="AU2167" i="33"/>
  <c r="AT2167" i="33"/>
  <c r="AF2167" i="33"/>
  <c r="AE2167" i="33"/>
  <c r="AC2167" i="33"/>
  <c r="AB2167" i="33"/>
  <c r="Z2167" i="33"/>
  <c r="AV2166" i="33"/>
  <c r="AU2166" i="33"/>
  <c r="AT2166" i="33"/>
  <c r="AF2166" i="33"/>
  <c r="AE2166" i="33"/>
  <c r="AC2166" i="33"/>
  <c r="AB2166" i="33"/>
  <c r="Z2166" i="33"/>
  <c r="AV2165" i="33"/>
  <c r="AU2165" i="33"/>
  <c r="AT2165" i="33"/>
  <c r="AF2165" i="33"/>
  <c r="AE2165" i="33"/>
  <c r="AC2165" i="33"/>
  <c r="AB2165" i="33"/>
  <c r="Z2165" i="33"/>
  <c r="AV2163" i="33"/>
  <c r="AU2163" i="33"/>
  <c r="AT2163" i="33"/>
  <c r="AF2163" i="33"/>
  <c r="AE2163" i="33"/>
  <c r="AC2163" i="33"/>
  <c r="AB2163" i="33"/>
  <c r="Z2163" i="33"/>
  <c r="AV2162" i="33"/>
  <c r="AU2162" i="33"/>
  <c r="AT2162" i="33"/>
  <c r="AF2162" i="33"/>
  <c r="AE2162" i="33"/>
  <c r="AC2162" i="33"/>
  <c r="AB2162" i="33"/>
  <c r="Z2162" i="33"/>
  <c r="AV2161" i="33"/>
  <c r="AU2161" i="33"/>
  <c r="AT2161" i="33"/>
  <c r="AF2161" i="33"/>
  <c r="AE2161" i="33"/>
  <c r="AC2161" i="33"/>
  <c r="AB2161" i="33"/>
  <c r="Z2161" i="33"/>
  <c r="AV2160" i="33"/>
  <c r="AU2160" i="33"/>
  <c r="AT2160" i="33"/>
  <c r="AF2160" i="33"/>
  <c r="AE2160" i="33"/>
  <c r="AC2160" i="33"/>
  <c r="AB2160" i="33"/>
  <c r="Z2160" i="33"/>
  <c r="AV2159" i="33"/>
  <c r="AU2159" i="33"/>
  <c r="AT2159" i="33"/>
  <c r="AF2159" i="33"/>
  <c r="AE2159" i="33"/>
  <c r="AC2159" i="33"/>
  <c r="AB2159" i="33"/>
  <c r="Z2159" i="33"/>
  <c r="AV2157" i="33"/>
  <c r="AU2157" i="33"/>
  <c r="AT2157" i="33"/>
  <c r="AF2157" i="33"/>
  <c r="AE2157" i="33"/>
  <c r="AC2157" i="33"/>
  <c r="AB2157" i="33"/>
  <c r="Z2157" i="33"/>
  <c r="AV2156" i="33"/>
  <c r="AU2156" i="33"/>
  <c r="AT2156" i="33"/>
  <c r="AF2156" i="33"/>
  <c r="AE2156" i="33"/>
  <c r="AC2156" i="33"/>
  <c r="AB2156" i="33"/>
  <c r="Z2156" i="33"/>
  <c r="AV2155" i="33"/>
  <c r="AU2155" i="33"/>
  <c r="AT2155" i="33"/>
  <c r="AF2155" i="33"/>
  <c r="AE2155" i="33"/>
  <c r="AC2155" i="33"/>
  <c r="AB2155" i="33"/>
  <c r="Z2155" i="33"/>
  <c r="AV2154" i="33"/>
  <c r="AU2154" i="33"/>
  <c r="AT2154" i="33"/>
  <c r="AF2154" i="33"/>
  <c r="AE2154" i="33"/>
  <c r="AC2154" i="33"/>
  <c r="AB2154" i="33"/>
  <c r="Z2154" i="33"/>
  <c r="AV2153" i="33"/>
  <c r="AU2153" i="33"/>
  <c r="AT2153" i="33"/>
  <c r="AF2153" i="33"/>
  <c r="AE2153" i="33"/>
  <c r="AC2153" i="33"/>
  <c r="AB2153" i="33"/>
  <c r="Z2153" i="33"/>
  <c r="AV2151" i="33"/>
  <c r="AU2151" i="33"/>
  <c r="AT2151" i="33"/>
  <c r="AF2151" i="33"/>
  <c r="AE2151" i="33"/>
  <c r="AC2151" i="33"/>
  <c r="AB2151" i="33"/>
  <c r="Z2151" i="33"/>
  <c r="AV2150" i="33"/>
  <c r="AU2150" i="33"/>
  <c r="AT2150" i="33"/>
  <c r="AF2150" i="33"/>
  <c r="AE2150" i="33"/>
  <c r="AC2150" i="33"/>
  <c r="AB2150" i="33"/>
  <c r="Z2150" i="33"/>
  <c r="AV2149" i="33"/>
  <c r="AU2149" i="33"/>
  <c r="AT2149" i="33"/>
  <c r="AF2149" i="33"/>
  <c r="AE2149" i="33"/>
  <c r="AC2149" i="33"/>
  <c r="AB2149" i="33"/>
  <c r="Z2149" i="33"/>
  <c r="AV2147" i="33"/>
  <c r="AU2147" i="33"/>
  <c r="AT2147" i="33"/>
  <c r="AF2147" i="33"/>
  <c r="AE2147" i="33"/>
  <c r="AC2147" i="33"/>
  <c r="AB2147" i="33"/>
  <c r="Z2147" i="33"/>
  <c r="AV2146" i="33"/>
  <c r="AU2146" i="33"/>
  <c r="AT2146" i="33"/>
  <c r="AF2146" i="33"/>
  <c r="AE2146" i="33"/>
  <c r="AC2146" i="33"/>
  <c r="AB2146" i="33"/>
  <c r="Z2146" i="33"/>
  <c r="AV2145" i="33"/>
  <c r="AU2145" i="33"/>
  <c r="AT2145" i="33"/>
  <c r="AF2145" i="33"/>
  <c r="AE2145" i="33"/>
  <c r="AC2145" i="33"/>
  <c r="AB2145" i="33"/>
  <c r="Z2145" i="33"/>
  <c r="AV2144" i="33"/>
  <c r="AU2144" i="33"/>
  <c r="AT2144" i="33"/>
  <c r="AF2144" i="33"/>
  <c r="AE2144" i="33"/>
  <c r="AC2144" i="33"/>
  <c r="AB2144" i="33"/>
  <c r="Z2144" i="33"/>
  <c r="AV2143" i="33"/>
  <c r="AU2143" i="33"/>
  <c r="AT2143" i="33"/>
  <c r="AF2143" i="33"/>
  <c r="AE2143" i="33"/>
  <c r="AC2143" i="33"/>
  <c r="AB2143" i="33"/>
  <c r="Z2143" i="33"/>
  <c r="AV2142" i="33"/>
  <c r="AU2142" i="33"/>
  <c r="AT2142" i="33"/>
  <c r="AF2142" i="33"/>
  <c r="AE2142" i="33"/>
  <c r="AC2142" i="33"/>
  <c r="AB2142" i="33"/>
  <c r="Z2142" i="33"/>
  <c r="AV2141" i="33"/>
  <c r="AU2141" i="33"/>
  <c r="AT2141" i="33"/>
  <c r="AF2141" i="33"/>
  <c r="AE2141" i="33"/>
  <c r="AC2141" i="33"/>
  <c r="AB2141" i="33"/>
  <c r="Z2141" i="33"/>
  <c r="AV2140" i="33"/>
  <c r="AU2140" i="33"/>
  <c r="AT2140" i="33"/>
  <c r="AF2140" i="33"/>
  <c r="AE2140" i="33"/>
  <c r="AC2140" i="33"/>
  <c r="AB2140" i="33"/>
  <c r="Z2140" i="33"/>
  <c r="AV2139" i="33"/>
  <c r="AU2139" i="33"/>
  <c r="AT2139" i="33"/>
  <c r="AF2139" i="33"/>
  <c r="AE2139" i="33"/>
  <c r="AC2139" i="33"/>
  <c r="AB2139" i="33"/>
  <c r="Z2139" i="33"/>
  <c r="AV2138" i="33"/>
  <c r="AU2138" i="33"/>
  <c r="AT2138" i="33"/>
  <c r="AF2138" i="33"/>
  <c r="AE2138" i="33"/>
  <c r="AC2138" i="33"/>
  <c r="AB2138" i="33"/>
  <c r="Z2138" i="33"/>
  <c r="AV2137" i="33"/>
  <c r="AU2137" i="33"/>
  <c r="AT2137" i="33"/>
  <c r="AF2137" i="33"/>
  <c r="AE2137" i="33"/>
  <c r="AC2137" i="33"/>
  <c r="AB2137" i="33"/>
  <c r="Z2137" i="33"/>
  <c r="AV2136" i="33"/>
  <c r="AU2136" i="33"/>
  <c r="AT2136" i="33"/>
  <c r="AF2136" i="33"/>
  <c r="AE2136" i="33"/>
  <c r="AC2136" i="33"/>
  <c r="AB2136" i="33"/>
  <c r="Z2136" i="33"/>
  <c r="AV2135" i="33"/>
  <c r="AU2135" i="33"/>
  <c r="AT2135" i="33"/>
  <c r="AF2135" i="33"/>
  <c r="AE2135" i="33"/>
  <c r="AC2135" i="33"/>
  <c r="AB2135" i="33"/>
  <c r="Z2135" i="33"/>
  <c r="AV2134" i="33"/>
  <c r="AU2134" i="33"/>
  <c r="AT2134" i="33"/>
  <c r="AF2134" i="33"/>
  <c r="AE2134" i="33"/>
  <c r="AC2134" i="33"/>
  <c r="AB2134" i="33"/>
  <c r="Z2134" i="33"/>
  <c r="AV2133" i="33"/>
  <c r="AU2133" i="33"/>
  <c r="AT2133" i="33"/>
  <c r="AF2133" i="33"/>
  <c r="AE2133" i="33"/>
  <c r="AC2133" i="33"/>
  <c r="AB2133" i="33"/>
  <c r="Z2133" i="33"/>
  <c r="AV2132" i="33"/>
  <c r="AU2132" i="33"/>
  <c r="AT2132" i="33"/>
  <c r="AF2132" i="33"/>
  <c r="AE2132" i="33"/>
  <c r="AC2132" i="33"/>
  <c r="AB2132" i="33"/>
  <c r="Z2132" i="33"/>
  <c r="AV2131" i="33"/>
  <c r="AU2131" i="33"/>
  <c r="AT2131" i="33"/>
  <c r="AF2131" i="33"/>
  <c r="AE2131" i="33"/>
  <c r="AC2131" i="33"/>
  <c r="AB2131" i="33"/>
  <c r="Z2131" i="33"/>
  <c r="AV2130" i="33"/>
  <c r="AU2130" i="33"/>
  <c r="AT2130" i="33"/>
  <c r="AF2130" i="33"/>
  <c r="AE2130" i="33"/>
  <c r="AC2130" i="33"/>
  <c r="AB2130" i="33"/>
  <c r="Z2130" i="33"/>
  <c r="AV2129" i="33"/>
  <c r="AU2129" i="33"/>
  <c r="AT2129" i="33"/>
  <c r="AF2129" i="33"/>
  <c r="AE2129" i="33"/>
  <c r="AC2129" i="33"/>
  <c r="AB2129" i="33"/>
  <c r="Z2129" i="33"/>
  <c r="AV2128" i="33"/>
  <c r="AU2128" i="33"/>
  <c r="AT2128" i="33"/>
  <c r="AF2128" i="33"/>
  <c r="AE2128" i="33"/>
  <c r="AC2128" i="33"/>
  <c r="AB2128" i="33"/>
  <c r="Z2128" i="33"/>
  <c r="AV2127" i="33"/>
  <c r="AU2127" i="33"/>
  <c r="AT2127" i="33"/>
  <c r="AF2127" i="33"/>
  <c r="AE2127" i="33"/>
  <c r="AC2127" i="33"/>
  <c r="AB2127" i="33"/>
  <c r="Z2127" i="33"/>
  <c r="AV2126" i="33"/>
  <c r="AU2126" i="33"/>
  <c r="AT2126" i="33"/>
  <c r="AF2126" i="33"/>
  <c r="AE2126" i="33"/>
  <c r="AC2126" i="33"/>
  <c r="AB2126" i="33"/>
  <c r="Z2126" i="33"/>
  <c r="AV2125" i="33"/>
  <c r="AU2125" i="33"/>
  <c r="AT2125" i="33"/>
  <c r="AF2125" i="33"/>
  <c r="AE2125" i="33"/>
  <c r="AC2125" i="33"/>
  <c r="AB2125" i="33"/>
  <c r="Z2125" i="33"/>
  <c r="AV2124" i="33"/>
  <c r="AU2124" i="33"/>
  <c r="AT2124" i="33"/>
  <c r="AF2124" i="33"/>
  <c r="AE2124" i="33"/>
  <c r="AC2124" i="33"/>
  <c r="AB2124" i="33"/>
  <c r="Z2124" i="33"/>
  <c r="AV2122" i="33"/>
  <c r="AU2122" i="33"/>
  <c r="AT2122" i="33"/>
  <c r="AF2122" i="33"/>
  <c r="AE2122" i="33"/>
  <c r="AC2122" i="33"/>
  <c r="AB2122" i="33"/>
  <c r="Z2122" i="33"/>
  <c r="AV2121" i="33"/>
  <c r="AU2121" i="33"/>
  <c r="AT2121" i="33"/>
  <c r="AF2121" i="33"/>
  <c r="AE2121" i="33"/>
  <c r="AC2121" i="33"/>
  <c r="AB2121" i="33"/>
  <c r="Z2121" i="33"/>
  <c r="AV2120" i="33"/>
  <c r="AU2120" i="33"/>
  <c r="AT2120" i="33"/>
  <c r="AF2120" i="33"/>
  <c r="AE2120" i="33"/>
  <c r="AC2120" i="33"/>
  <c r="AB2120" i="33"/>
  <c r="Z2120" i="33"/>
  <c r="AV2119" i="33"/>
  <c r="AU2119" i="33"/>
  <c r="AT2119" i="33"/>
  <c r="AF2119" i="33"/>
  <c r="AE2119" i="33"/>
  <c r="AC2119" i="33"/>
  <c r="AB2119" i="33"/>
  <c r="Z2119" i="33"/>
  <c r="AV2118" i="33"/>
  <c r="AU2118" i="33"/>
  <c r="AT2118" i="33"/>
  <c r="AF2118" i="33"/>
  <c r="AE2118" i="33"/>
  <c r="AC2118" i="33"/>
  <c r="AB2118" i="33"/>
  <c r="Z2118" i="33"/>
  <c r="AV2117" i="33"/>
  <c r="AU2117" i="33"/>
  <c r="AT2117" i="33"/>
  <c r="AF2117" i="33"/>
  <c r="AE2117" i="33"/>
  <c r="AC2117" i="33"/>
  <c r="AB2117" i="33"/>
  <c r="Z2117" i="33"/>
  <c r="AV2116" i="33"/>
  <c r="AU2116" i="33"/>
  <c r="AT2116" i="33"/>
  <c r="AF2116" i="33"/>
  <c r="AE2116" i="33"/>
  <c r="AC2116" i="33"/>
  <c r="AB2116" i="33"/>
  <c r="Z2116" i="33"/>
  <c r="AV2114" i="33"/>
  <c r="AU2114" i="33"/>
  <c r="AT2114" i="33"/>
  <c r="AF2114" i="33"/>
  <c r="AE2114" i="33"/>
  <c r="AC2114" i="33"/>
  <c r="AB2114" i="33"/>
  <c r="Z2114" i="33"/>
  <c r="AV2113" i="33"/>
  <c r="AU2113" i="33"/>
  <c r="AT2113" i="33"/>
  <c r="AF2113" i="33"/>
  <c r="AE2113" i="33"/>
  <c r="AC2113" i="33"/>
  <c r="AB2113" i="33"/>
  <c r="Z2113" i="33"/>
  <c r="AV2112" i="33"/>
  <c r="AU2112" i="33"/>
  <c r="AT2112" i="33"/>
  <c r="AF2112" i="33"/>
  <c r="AE2112" i="33"/>
  <c r="AC2112" i="33"/>
  <c r="AB2112" i="33"/>
  <c r="Z2112" i="33"/>
  <c r="AV2111" i="33"/>
  <c r="AU2111" i="33"/>
  <c r="AT2111" i="33"/>
  <c r="AF2111" i="33"/>
  <c r="AE2111" i="33"/>
  <c r="AC2111" i="33"/>
  <c r="AB2111" i="33"/>
  <c r="Z2111" i="33"/>
  <c r="AV2110" i="33"/>
  <c r="AU2110" i="33"/>
  <c r="AT2110" i="33"/>
  <c r="AF2110" i="33"/>
  <c r="AE2110" i="33"/>
  <c r="AC2110" i="33"/>
  <c r="AB2110" i="33"/>
  <c r="Z2110" i="33"/>
  <c r="AV2109" i="33"/>
  <c r="AU2109" i="33"/>
  <c r="AT2109" i="33"/>
  <c r="AF2109" i="33"/>
  <c r="AE2109" i="33"/>
  <c r="AC2109" i="33"/>
  <c r="AB2109" i="33"/>
  <c r="Z2109" i="33"/>
  <c r="AV2108" i="33"/>
  <c r="AU2108" i="33"/>
  <c r="AT2108" i="33"/>
  <c r="AF2108" i="33"/>
  <c r="AE2108" i="33"/>
  <c r="AC2108" i="33"/>
  <c r="AB2108" i="33"/>
  <c r="Z2108" i="33"/>
  <c r="AV2107" i="33"/>
  <c r="AU2107" i="33"/>
  <c r="AT2107" i="33"/>
  <c r="AF2107" i="33"/>
  <c r="AE2107" i="33"/>
  <c r="AC2107" i="33"/>
  <c r="AB2107" i="33"/>
  <c r="Z2107" i="33"/>
  <c r="AV2106" i="33"/>
  <c r="AU2106" i="33"/>
  <c r="AT2106" i="33"/>
  <c r="AF2106" i="33"/>
  <c r="AE2106" i="33"/>
  <c r="AC2106" i="33"/>
  <c r="AB2106" i="33"/>
  <c r="Z2106" i="33"/>
  <c r="AV2105" i="33"/>
  <c r="AU2105" i="33"/>
  <c r="AT2105" i="33"/>
  <c r="AF2105" i="33"/>
  <c r="AE2105" i="33"/>
  <c r="AC2105" i="33"/>
  <c r="AB2105" i="33"/>
  <c r="Z2105" i="33"/>
  <c r="AV2103" i="33"/>
  <c r="AU2103" i="33"/>
  <c r="AT2103" i="33"/>
  <c r="AF2103" i="33"/>
  <c r="AE2103" i="33"/>
  <c r="AC2103" i="33"/>
  <c r="AB2103" i="33"/>
  <c r="Z2103" i="33"/>
  <c r="AV2102" i="33"/>
  <c r="AU2102" i="33"/>
  <c r="AT2102" i="33"/>
  <c r="AF2102" i="33"/>
  <c r="AE2102" i="33"/>
  <c r="AC2102" i="33"/>
  <c r="AB2102" i="33"/>
  <c r="Z2102" i="33"/>
  <c r="AV2101" i="33"/>
  <c r="AU2101" i="33"/>
  <c r="AT2101" i="33"/>
  <c r="AF2101" i="33"/>
  <c r="AE2101" i="33"/>
  <c r="AC2101" i="33"/>
  <c r="AB2101" i="33"/>
  <c r="Z2101" i="33"/>
  <c r="AV2100" i="33"/>
  <c r="AU2100" i="33"/>
  <c r="AT2100" i="33"/>
  <c r="AF2100" i="33"/>
  <c r="AE2100" i="33"/>
  <c r="AC2100" i="33"/>
  <c r="AB2100" i="33"/>
  <c r="Z2100" i="33"/>
  <c r="AV2099" i="33"/>
  <c r="AU2099" i="33"/>
  <c r="AT2099" i="33"/>
  <c r="AF2099" i="33"/>
  <c r="AE2099" i="33"/>
  <c r="AC2099" i="33"/>
  <c r="AB2099" i="33"/>
  <c r="Z2099" i="33"/>
  <c r="AV2098" i="33"/>
  <c r="AU2098" i="33"/>
  <c r="AT2098" i="33"/>
  <c r="AF2098" i="33"/>
  <c r="AE2098" i="33"/>
  <c r="AC2098" i="33"/>
  <c r="AB2098" i="33"/>
  <c r="Z2098" i="33"/>
  <c r="AV2097" i="33"/>
  <c r="AU2097" i="33"/>
  <c r="AT2097" i="33"/>
  <c r="AF2097" i="33"/>
  <c r="AE2097" i="33"/>
  <c r="AC2097" i="33"/>
  <c r="AB2097" i="33"/>
  <c r="Z2097" i="33"/>
  <c r="AV2096" i="33"/>
  <c r="AU2096" i="33"/>
  <c r="AT2096" i="33"/>
  <c r="AF2096" i="33"/>
  <c r="AE2096" i="33"/>
  <c r="AC2096" i="33"/>
  <c r="AB2096" i="33"/>
  <c r="Z2096" i="33"/>
  <c r="AV2095" i="33"/>
  <c r="AU2095" i="33"/>
  <c r="AT2095" i="33"/>
  <c r="AF2095" i="33"/>
  <c r="AE2095" i="33"/>
  <c r="AC2095" i="33"/>
  <c r="AB2095" i="33"/>
  <c r="Z2095" i="33"/>
  <c r="AV2094" i="33"/>
  <c r="AU2094" i="33"/>
  <c r="AT2094" i="33"/>
  <c r="AF2094" i="33"/>
  <c r="AE2094" i="33"/>
  <c r="AC2094" i="33"/>
  <c r="AB2094" i="33"/>
  <c r="Z2094" i="33"/>
  <c r="AV2093" i="33"/>
  <c r="AU2093" i="33"/>
  <c r="AT2093" i="33"/>
  <c r="AF2093" i="33"/>
  <c r="AE2093" i="33"/>
  <c r="AC2093" i="33"/>
  <c r="AB2093" i="33"/>
  <c r="Z2093" i="33"/>
  <c r="AV2092" i="33"/>
  <c r="AU2092" i="33"/>
  <c r="AT2092" i="33"/>
  <c r="AF2092" i="33"/>
  <c r="AE2092" i="33"/>
  <c r="AC2092" i="33"/>
  <c r="AB2092" i="33"/>
  <c r="Z2092" i="33"/>
  <c r="AV2091" i="33"/>
  <c r="AU2091" i="33"/>
  <c r="AT2091" i="33"/>
  <c r="AF2091" i="33"/>
  <c r="AE2091" i="33"/>
  <c r="AC2091" i="33"/>
  <c r="AB2091" i="33"/>
  <c r="Z2091" i="33"/>
  <c r="AV2090" i="33"/>
  <c r="AU2090" i="33"/>
  <c r="AT2090" i="33"/>
  <c r="AF2090" i="33"/>
  <c r="AE2090" i="33"/>
  <c r="AC2090" i="33"/>
  <c r="AB2090" i="33"/>
  <c r="Z2090" i="33"/>
  <c r="AV2089" i="33"/>
  <c r="AU2089" i="33"/>
  <c r="AT2089" i="33"/>
  <c r="AF2089" i="33"/>
  <c r="AE2089" i="33"/>
  <c r="AC2089" i="33"/>
  <c r="AB2089" i="33"/>
  <c r="Z2089" i="33"/>
  <c r="AV2088" i="33"/>
  <c r="AU2088" i="33"/>
  <c r="AT2088" i="33"/>
  <c r="AF2088" i="33"/>
  <c r="AE2088" i="33"/>
  <c r="AC2088" i="33"/>
  <c r="AB2088" i="33"/>
  <c r="Z2088" i="33"/>
  <c r="AV2087" i="33"/>
  <c r="AU2087" i="33"/>
  <c r="AT2087" i="33"/>
  <c r="AF2087" i="33"/>
  <c r="AE2087" i="33"/>
  <c r="AC2087" i="33"/>
  <c r="AB2087" i="33"/>
  <c r="Z2087" i="33"/>
  <c r="AV2086" i="33"/>
  <c r="AU2086" i="33"/>
  <c r="AT2086" i="33"/>
  <c r="AF2086" i="33"/>
  <c r="AE2086" i="33"/>
  <c r="AC2086" i="33"/>
  <c r="AB2086" i="33"/>
  <c r="Z2086" i="33"/>
  <c r="AV2085" i="33"/>
  <c r="AU2085" i="33"/>
  <c r="AT2085" i="33"/>
  <c r="AF2085" i="33"/>
  <c r="AE2085" i="33"/>
  <c r="AC2085" i="33"/>
  <c r="AB2085" i="33"/>
  <c r="Z2085" i="33"/>
  <c r="AV2084" i="33"/>
  <c r="AU2084" i="33"/>
  <c r="AT2084" i="33"/>
  <c r="AF2084" i="33"/>
  <c r="AE2084" i="33"/>
  <c r="AC2084" i="33"/>
  <c r="AB2084" i="33"/>
  <c r="Z2084" i="33"/>
  <c r="AV2083" i="33"/>
  <c r="AU2083" i="33"/>
  <c r="AT2083" i="33"/>
  <c r="AF2083" i="33"/>
  <c r="AE2083" i="33"/>
  <c r="AC2083" i="33"/>
  <c r="AB2083" i="33"/>
  <c r="Z2083" i="33"/>
  <c r="AV2082" i="33"/>
  <c r="AU2082" i="33"/>
  <c r="AT2082" i="33"/>
  <c r="AF2082" i="33"/>
  <c r="AE2082" i="33"/>
  <c r="AC2082" i="33"/>
  <c r="AB2082" i="33"/>
  <c r="Z2082" i="33"/>
  <c r="AV2081" i="33"/>
  <c r="AU2081" i="33"/>
  <c r="AT2081" i="33"/>
  <c r="AF2081" i="33"/>
  <c r="AE2081" i="33"/>
  <c r="AC2081" i="33"/>
  <c r="AB2081" i="33"/>
  <c r="Z2081" i="33"/>
  <c r="AV2080" i="33"/>
  <c r="AU2080" i="33"/>
  <c r="AT2080" i="33"/>
  <c r="AF2080" i="33"/>
  <c r="AE2080" i="33"/>
  <c r="AC2080" i="33"/>
  <c r="AB2080" i="33"/>
  <c r="Z2080" i="33"/>
  <c r="AV2078" i="33"/>
  <c r="AU2078" i="33"/>
  <c r="AT2078" i="33"/>
  <c r="AF2078" i="33"/>
  <c r="AE2078" i="33"/>
  <c r="AC2078" i="33"/>
  <c r="AB2078" i="33"/>
  <c r="Z2078" i="33"/>
  <c r="AV2076" i="33"/>
  <c r="AU2076" i="33"/>
  <c r="AT2076" i="33"/>
  <c r="AF2076" i="33"/>
  <c r="AE2076" i="33"/>
  <c r="AC2076" i="33"/>
  <c r="AB2076" i="33"/>
  <c r="Z2076" i="33"/>
  <c r="AV2075" i="33"/>
  <c r="AU2075" i="33"/>
  <c r="AT2075" i="33"/>
  <c r="AF2075" i="33"/>
  <c r="AE2075" i="33"/>
  <c r="AC2075" i="33"/>
  <c r="AB2075" i="33"/>
  <c r="Z2075" i="33"/>
  <c r="AV2073" i="33"/>
  <c r="AU2073" i="33"/>
  <c r="AT2073" i="33"/>
  <c r="AF2073" i="33"/>
  <c r="AE2073" i="33"/>
  <c r="AC2073" i="33"/>
  <c r="AB2073" i="33"/>
  <c r="Z2073" i="33"/>
  <c r="AV2072" i="33"/>
  <c r="AU2072" i="33"/>
  <c r="AT2072" i="33"/>
  <c r="AF2072" i="33"/>
  <c r="AE2072" i="33"/>
  <c r="AC2072" i="33"/>
  <c r="AB2072" i="33"/>
  <c r="Z2072" i="33"/>
  <c r="AV2071" i="33"/>
  <c r="AU2071" i="33"/>
  <c r="AT2071" i="33"/>
  <c r="AF2071" i="33"/>
  <c r="AE2071" i="33"/>
  <c r="AC2071" i="33"/>
  <c r="AB2071" i="33"/>
  <c r="Z2071" i="33"/>
  <c r="AV2070" i="33"/>
  <c r="AU2070" i="33"/>
  <c r="AT2070" i="33"/>
  <c r="AF2070" i="33"/>
  <c r="AE2070" i="33"/>
  <c r="AC2070" i="33"/>
  <c r="AB2070" i="33"/>
  <c r="Z2070" i="33"/>
  <c r="AV2069" i="33"/>
  <c r="AU2069" i="33"/>
  <c r="AT2069" i="33"/>
  <c r="AF2069" i="33"/>
  <c r="AE2069" i="33"/>
  <c r="AC2069" i="33"/>
  <c r="AB2069" i="33"/>
  <c r="Z2069" i="33"/>
  <c r="AV2068" i="33"/>
  <c r="AU2068" i="33"/>
  <c r="AT2068" i="33"/>
  <c r="AF2068" i="33"/>
  <c r="AE2068" i="33"/>
  <c r="AC2068" i="33"/>
  <c r="AB2068" i="33"/>
  <c r="Z2068" i="33"/>
  <c r="AV2067" i="33"/>
  <c r="AU2067" i="33"/>
  <c r="AT2067" i="33"/>
  <c r="AF2067" i="33"/>
  <c r="AE2067" i="33"/>
  <c r="AC2067" i="33"/>
  <c r="AB2067" i="33"/>
  <c r="Z2067" i="33"/>
  <c r="AV2066" i="33"/>
  <c r="AU2066" i="33"/>
  <c r="AT2066" i="33"/>
  <c r="AF2066" i="33"/>
  <c r="AE2066" i="33"/>
  <c r="AC2066" i="33"/>
  <c r="AB2066" i="33"/>
  <c r="Z2066" i="33"/>
  <c r="AV2065" i="33"/>
  <c r="AU2065" i="33"/>
  <c r="AT2065" i="33"/>
  <c r="AF2065" i="33"/>
  <c r="AE2065" i="33"/>
  <c r="AC2065" i="33"/>
  <c r="AB2065" i="33"/>
  <c r="Z2065" i="33"/>
  <c r="AV2064" i="33"/>
  <c r="AU2064" i="33"/>
  <c r="AT2064" i="33"/>
  <c r="AF2064" i="33"/>
  <c r="AE2064" i="33"/>
  <c r="AC2064" i="33"/>
  <c r="AB2064" i="33"/>
  <c r="Z2064" i="33"/>
  <c r="AV2062" i="33"/>
  <c r="AU2062" i="33"/>
  <c r="AT2062" i="33"/>
  <c r="AF2062" i="33"/>
  <c r="AE2062" i="33"/>
  <c r="AC2062" i="33"/>
  <c r="AB2062" i="33"/>
  <c r="Z2062" i="33"/>
  <c r="AV2061" i="33"/>
  <c r="AU2061" i="33"/>
  <c r="AT2061" i="33"/>
  <c r="AF2061" i="33"/>
  <c r="AE2061" i="33"/>
  <c r="AC2061" i="33"/>
  <c r="AB2061" i="33"/>
  <c r="Z2061" i="33"/>
  <c r="AV2060" i="33"/>
  <c r="AU2060" i="33"/>
  <c r="AT2060" i="33"/>
  <c r="AF2060" i="33"/>
  <c r="AE2060" i="33"/>
  <c r="AC2060" i="33"/>
  <c r="AB2060" i="33"/>
  <c r="Z2060" i="33"/>
  <c r="AV2059" i="33"/>
  <c r="AU2059" i="33"/>
  <c r="AT2059" i="33"/>
  <c r="AF2059" i="33"/>
  <c r="AE2059" i="33"/>
  <c r="AC2059" i="33"/>
  <c r="AB2059" i="33"/>
  <c r="Z2059" i="33"/>
  <c r="AV2058" i="33"/>
  <c r="AU2058" i="33"/>
  <c r="AT2058" i="33"/>
  <c r="AF2058" i="33"/>
  <c r="AE2058" i="33"/>
  <c r="AC2058" i="33"/>
  <c r="AB2058" i="33"/>
  <c r="Z2058" i="33"/>
  <c r="AV2056" i="33"/>
  <c r="AU2056" i="33"/>
  <c r="AT2056" i="33"/>
  <c r="AF2056" i="33"/>
  <c r="AE2056" i="33"/>
  <c r="AC2056" i="33"/>
  <c r="AB2056" i="33"/>
  <c r="Z2056" i="33"/>
  <c r="AV2055" i="33"/>
  <c r="AU2055" i="33"/>
  <c r="AT2055" i="33"/>
  <c r="AF2055" i="33"/>
  <c r="AE2055" i="33"/>
  <c r="AC2055" i="33"/>
  <c r="AB2055" i="33"/>
  <c r="Z2055" i="33"/>
  <c r="AV2052" i="33"/>
  <c r="AU2052" i="33"/>
  <c r="AT2052" i="33"/>
  <c r="AF2052" i="33"/>
  <c r="AE2052" i="33"/>
  <c r="AC2052" i="33"/>
  <c r="AB2052" i="33"/>
  <c r="Z2052" i="33"/>
  <c r="AV2051" i="33"/>
  <c r="AU2051" i="33"/>
  <c r="AT2051" i="33"/>
  <c r="AF2051" i="33"/>
  <c r="AE2051" i="33"/>
  <c r="AC2051" i="33"/>
  <c r="AB2051" i="33"/>
  <c r="Z2051" i="33"/>
  <c r="AV2050" i="33"/>
  <c r="AU2050" i="33"/>
  <c r="AT2050" i="33"/>
  <c r="AF2050" i="33"/>
  <c r="AE2050" i="33"/>
  <c r="AC2050" i="33"/>
  <c r="AB2050" i="33"/>
  <c r="Z2050" i="33"/>
  <c r="AV2049" i="33"/>
  <c r="AU2049" i="33"/>
  <c r="AT2049" i="33"/>
  <c r="AF2049" i="33"/>
  <c r="AE2049" i="33"/>
  <c r="AC2049" i="33"/>
  <c r="AB2049" i="33"/>
  <c r="Z2049" i="33"/>
  <c r="AV2048" i="33"/>
  <c r="AU2048" i="33"/>
  <c r="AT2048" i="33"/>
  <c r="AF2048" i="33"/>
  <c r="AE2048" i="33"/>
  <c r="AC2048" i="33"/>
  <c r="AB2048" i="33"/>
  <c r="Z2048" i="33"/>
  <c r="AV2047" i="33"/>
  <c r="AU2047" i="33"/>
  <c r="AT2047" i="33"/>
  <c r="AF2047" i="33"/>
  <c r="AE2047" i="33"/>
  <c r="AC2047" i="33"/>
  <c r="AB2047" i="33"/>
  <c r="Z2047" i="33"/>
  <c r="AV2046" i="33"/>
  <c r="AU2046" i="33"/>
  <c r="AT2046" i="33"/>
  <c r="AF2046" i="33"/>
  <c r="AE2046" i="33"/>
  <c r="AC2046" i="33"/>
  <c r="AB2046" i="33"/>
  <c r="Z2046" i="33"/>
  <c r="AV2045" i="33"/>
  <c r="AU2045" i="33"/>
  <c r="AT2045" i="33"/>
  <c r="AF2045" i="33"/>
  <c r="AE2045" i="33"/>
  <c r="AC2045" i="33"/>
  <c r="AB2045" i="33"/>
  <c r="Z2045" i="33"/>
  <c r="AV2044" i="33"/>
  <c r="AU2044" i="33"/>
  <c r="AT2044" i="33"/>
  <c r="AF2044" i="33"/>
  <c r="AE2044" i="33"/>
  <c r="AC2044" i="33"/>
  <c r="AB2044" i="33"/>
  <c r="Z2044" i="33"/>
  <c r="AV2043" i="33"/>
  <c r="AU2043" i="33"/>
  <c r="AT2043" i="33"/>
  <c r="AF2043" i="33"/>
  <c r="AE2043" i="33"/>
  <c r="AC2043" i="33"/>
  <c r="AB2043" i="33"/>
  <c r="Z2043" i="33"/>
  <c r="AV2042" i="33"/>
  <c r="AU2042" i="33"/>
  <c r="AT2042" i="33"/>
  <c r="AF2042" i="33"/>
  <c r="AE2042" i="33"/>
  <c r="AC2042" i="33"/>
  <c r="AB2042" i="33"/>
  <c r="Z2042" i="33"/>
  <c r="AV2041" i="33"/>
  <c r="AU2041" i="33"/>
  <c r="AT2041" i="33"/>
  <c r="AF2041" i="33"/>
  <c r="AE2041" i="33"/>
  <c r="AC2041" i="33"/>
  <c r="AB2041" i="33"/>
  <c r="Z2041" i="33"/>
  <c r="AV2040" i="33"/>
  <c r="AU2040" i="33"/>
  <c r="AT2040" i="33"/>
  <c r="AF2040" i="33"/>
  <c r="AE2040" i="33"/>
  <c r="AC2040" i="33"/>
  <c r="AB2040" i="33"/>
  <c r="Z2040" i="33"/>
  <c r="AV2039" i="33"/>
  <c r="AU2039" i="33"/>
  <c r="AT2039" i="33"/>
  <c r="AF2039" i="33"/>
  <c r="AE2039" i="33"/>
  <c r="AC2039" i="33"/>
  <c r="AB2039" i="33"/>
  <c r="Z2039" i="33"/>
  <c r="AV2038" i="33"/>
  <c r="AU2038" i="33"/>
  <c r="AT2038" i="33"/>
  <c r="AF2038" i="33"/>
  <c r="AE2038" i="33"/>
  <c r="AC2038" i="33"/>
  <c r="AB2038" i="33"/>
  <c r="Z2038" i="33"/>
  <c r="AV2037" i="33"/>
  <c r="AU2037" i="33"/>
  <c r="AT2037" i="33"/>
  <c r="AF2037" i="33"/>
  <c r="AE2037" i="33"/>
  <c r="AC2037" i="33"/>
  <c r="AB2037" i="33"/>
  <c r="Z2037" i="33"/>
  <c r="AV2036" i="33"/>
  <c r="AU2036" i="33"/>
  <c r="AT2036" i="33"/>
  <c r="AF2036" i="33"/>
  <c r="AE2036" i="33"/>
  <c r="AC2036" i="33"/>
  <c r="AB2036" i="33"/>
  <c r="Z2036" i="33"/>
  <c r="AV2035" i="33"/>
  <c r="AU2035" i="33"/>
  <c r="AT2035" i="33"/>
  <c r="AF2035" i="33"/>
  <c r="AE2035" i="33"/>
  <c r="AC2035" i="33"/>
  <c r="AB2035" i="33"/>
  <c r="Z2035" i="33"/>
  <c r="AV2034" i="33"/>
  <c r="AU2034" i="33"/>
  <c r="AT2034" i="33"/>
  <c r="AF2034" i="33"/>
  <c r="AE2034" i="33"/>
  <c r="AC2034" i="33"/>
  <c r="AB2034" i="33"/>
  <c r="Z2034" i="33"/>
  <c r="AV2032" i="33"/>
  <c r="AU2032" i="33"/>
  <c r="AT2032" i="33"/>
  <c r="AF2032" i="33"/>
  <c r="AE2032" i="33"/>
  <c r="AC2032" i="33"/>
  <c r="AB2032" i="33"/>
  <c r="Z2032" i="33"/>
  <c r="AV2031" i="33"/>
  <c r="AU2031" i="33"/>
  <c r="AT2031" i="33"/>
  <c r="AF2031" i="33"/>
  <c r="AE2031" i="33"/>
  <c r="AC2031" i="33"/>
  <c r="AB2031" i="33"/>
  <c r="Z2031" i="33"/>
  <c r="AV2030" i="33"/>
  <c r="AU2030" i="33"/>
  <c r="AT2030" i="33"/>
  <c r="AF2030" i="33"/>
  <c r="AE2030" i="33"/>
  <c r="AC2030" i="33"/>
  <c r="AB2030" i="33"/>
  <c r="Z2030" i="33"/>
  <c r="AV2029" i="33"/>
  <c r="AU2029" i="33"/>
  <c r="AT2029" i="33"/>
  <c r="AF2029" i="33"/>
  <c r="AE2029" i="33"/>
  <c r="AC2029" i="33"/>
  <c r="AB2029" i="33"/>
  <c r="Z2029" i="33"/>
  <c r="AV2028" i="33"/>
  <c r="AU2028" i="33"/>
  <c r="AT2028" i="33"/>
  <c r="AF2028" i="33"/>
  <c r="AE2028" i="33"/>
  <c r="AC2028" i="33"/>
  <c r="AB2028" i="33"/>
  <c r="Z2028" i="33"/>
  <c r="AV2027" i="33"/>
  <c r="AU2027" i="33"/>
  <c r="AT2027" i="33"/>
  <c r="AF2027" i="33"/>
  <c r="AE2027" i="33"/>
  <c r="AC2027" i="33"/>
  <c r="AB2027" i="33"/>
  <c r="Z2027" i="33"/>
  <c r="AV2026" i="33"/>
  <c r="AU2026" i="33"/>
  <c r="AT2026" i="33"/>
  <c r="AF2026" i="33"/>
  <c r="AE2026" i="33"/>
  <c r="AC2026" i="33"/>
  <c r="AB2026" i="33"/>
  <c r="Z2026" i="33"/>
  <c r="AV2025" i="33"/>
  <c r="AU2025" i="33"/>
  <c r="AT2025" i="33"/>
  <c r="AF2025" i="33"/>
  <c r="AE2025" i="33"/>
  <c r="AC2025" i="33"/>
  <c r="AB2025" i="33"/>
  <c r="Z2025" i="33"/>
  <c r="AV2024" i="33"/>
  <c r="AU2024" i="33"/>
  <c r="AT2024" i="33"/>
  <c r="AF2024" i="33"/>
  <c r="AE2024" i="33"/>
  <c r="AC2024" i="33"/>
  <c r="AB2024" i="33"/>
  <c r="Z2024" i="33"/>
  <c r="AV2023" i="33"/>
  <c r="AU2023" i="33"/>
  <c r="AT2023" i="33"/>
  <c r="AF2023" i="33"/>
  <c r="AE2023" i="33"/>
  <c r="AC2023" i="33"/>
  <c r="AB2023" i="33"/>
  <c r="Z2023" i="33"/>
  <c r="AV2022" i="33"/>
  <c r="AU2022" i="33"/>
  <c r="AT2022" i="33"/>
  <c r="AF2022" i="33"/>
  <c r="AE2022" i="33"/>
  <c r="AC2022" i="33"/>
  <c r="AB2022" i="33"/>
  <c r="Z2022" i="33"/>
  <c r="AV2021" i="33"/>
  <c r="AU2021" i="33"/>
  <c r="AT2021" i="33"/>
  <c r="AF2021" i="33"/>
  <c r="AE2021" i="33"/>
  <c r="AC2021" i="33"/>
  <c r="AB2021" i="33"/>
  <c r="Z2021" i="33"/>
  <c r="AV2020" i="33"/>
  <c r="AU2020" i="33"/>
  <c r="AT2020" i="33"/>
  <c r="AF2020" i="33"/>
  <c r="AE2020" i="33"/>
  <c r="AC2020" i="33"/>
  <c r="AB2020" i="33"/>
  <c r="Z2020" i="33"/>
  <c r="AV2019" i="33"/>
  <c r="AU2019" i="33"/>
  <c r="AT2019" i="33"/>
  <c r="AF2019" i="33"/>
  <c r="AE2019" i="33"/>
  <c r="AC2019" i="33"/>
  <c r="AB2019" i="33"/>
  <c r="Z2019" i="33"/>
  <c r="AV2018" i="33"/>
  <c r="AU2018" i="33"/>
  <c r="AT2018" i="33"/>
  <c r="AF2018" i="33"/>
  <c r="AE2018" i="33"/>
  <c r="AC2018" i="33"/>
  <c r="AB2018" i="33"/>
  <c r="Z2018" i="33"/>
  <c r="AV2017" i="33"/>
  <c r="AU2017" i="33"/>
  <c r="AT2017" i="33"/>
  <c r="AF2017" i="33"/>
  <c r="AE2017" i="33"/>
  <c r="AC2017" i="33"/>
  <c r="AB2017" i="33"/>
  <c r="Z2017" i="33"/>
  <c r="AV2016" i="33"/>
  <c r="AU2016" i="33"/>
  <c r="AT2016" i="33"/>
  <c r="AF2016" i="33"/>
  <c r="AE2016" i="33"/>
  <c r="AC2016" i="33"/>
  <c r="AB2016" i="33"/>
  <c r="Z2016" i="33"/>
  <c r="AV2015" i="33"/>
  <c r="AU2015" i="33"/>
  <c r="AT2015" i="33"/>
  <c r="AF2015" i="33"/>
  <c r="AE2015" i="33"/>
  <c r="AC2015" i="33"/>
  <c r="AB2015" i="33"/>
  <c r="Z2015" i="33"/>
  <c r="AV2014" i="33"/>
  <c r="AU2014" i="33"/>
  <c r="AT2014" i="33"/>
  <c r="AF2014" i="33"/>
  <c r="AE2014" i="33"/>
  <c r="AC2014" i="33"/>
  <c r="AB2014" i="33"/>
  <c r="Z2014" i="33"/>
  <c r="AV2013" i="33"/>
  <c r="AU2013" i="33"/>
  <c r="AT2013" i="33"/>
  <c r="AF2013" i="33"/>
  <c r="AE2013" i="33"/>
  <c r="AC2013" i="33"/>
  <c r="AB2013" i="33"/>
  <c r="Z2013" i="33"/>
  <c r="AV2012" i="33"/>
  <c r="AU2012" i="33"/>
  <c r="AT2012" i="33"/>
  <c r="AF2012" i="33"/>
  <c r="AE2012" i="33"/>
  <c r="AC2012" i="33"/>
  <c r="AB2012" i="33"/>
  <c r="Z2012" i="33"/>
  <c r="AV2011" i="33"/>
  <c r="AU2011" i="33"/>
  <c r="AT2011" i="33"/>
  <c r="AF2011" i="33"/>
  <c r="AE2011" i="33"/>
  <c r="AC2011" i="33"/>
  <c r="AB2011" i="33"/>
  <c r="Z2011" i="33"/>
  <c r="AV2010" i="33"/>
  <c r="AU2010" i="33"/>
  <c r="AT2010" i="33"/>
  <c r="AF2010" i="33"/>
  <c r="AE2010" i="33"/>
  <c r="AC2010" i="33"/>
  <c r="AB2010" i="33"/>
  <c r="Z2010" i="33"/>
  <c r="AV2008" i="33"/>
  <c r="AU2008" i="33"/>
  <c r="AT2008" i="33"/>
  <c r="AF2008" i="33"/>
  <c r="AE2008" i="33"/>
  <c r="AC2008" i="33"/>
  <c r="AB2008" i="33"/>
  <c r="Z2008" i="33"/>
  <c r="AV2007" i="33"/>
  <c r="AU2007" i="33"/>
  <c r="AT2007" i="33"/>
  <c r="AF2007" i="33"/>
  <c r="AE2007" i="33"/>
  <c r="AC2007" i="33"/>
  <c r="AB2007" i="33"/>
  <c r="Z2007" i="33"/>
  <c r="AV2006" i="33"/>
  <c r="AU2006" i="33"/>
  <c r="AT2006" i="33"/>
  <c r="AF2006" i="33"/>
  <c r="AE2006" i="33"/>
  <c r="AC2006" i="33"/>
  <c r="AB2006" i="33"/>
  <c r="Z2006" i="33"/>
  <c r="AV2005" i="33"/>
  <c r="AU2005" i="33"/>
  <c r="AT2005" i="33"/>
  <c r="AF2005" i="33"/>
  <c r="AE2005" i="33"/>
  <c r="AC2005" i="33"/>
  <c r="AB2005" i="33"/>
  <c r="Z2005" i="33"/>
  <c r="AV2004" i="33"/>
  <c r="AU2004" i="33"/>
  <c r="AT2004" i="33"/>
  <c r="AF2004" i="33"/>
  <c r="AE2004" i="33"/>
  <c r="AC2004" i="33"/>
  <c r="AB2004" i="33"/>
  <c r="Z2004" i="33"/>
  <c r="AV2003" i="33"/>
  <c r="AU2003" i="33"/>
  <c r="AT2003" i="33"/>
  <c r="AF2003" i="33"/>
  <c r="AE2003" i="33"/>
  <c r="AC2003" i="33"/>
  <c r="AB2003" i="33"/>
  <c r="Z2003" i="33"/>
  <c r="AV2002" i="33"/>
  <c r="AU2002" i="33"/>
  <c r="AT2002" i="33"/>
  <c r="AF2002" i="33"/>
  <c r="AE2002" i="33"/>
  <c r="AC2002" i="33"/>
  <c r="AB2002" i="33"/>
  <c r="Z2002" i="33"/>
  <c r="AV2001" i="33"/>
  <c r="AU2001" i="33"/>
  <c r="AT2001" i="33"/>
  <c r="AF2001" i="33"/>
  <c r="AE2001" i="33"/>
  <c r="AC2001" i="33"/>
  <c r="AB2001" i="33"/>
  <c r="Z2001" i="33"/>
  <c r="AV2000" i="33"/>
  <c r="AU2000" i="33"/>
  <c r="AT2000" i="33"/>
  <c r="AF2000" i="33"/>
  <c r="AE2000" i="33"/>
  <c r="AC2000" i="33"/>
  <c r="AB2000" i="33"/>
  <c r="Z2000" i="33"/>
  <c r="AV1999" i="33"/>
  <c r="AU1999" i="33"/>
  <c r="AT1999" i="33"/>
  <c r="AF1999" i="33"/>
  <c r="AE1999" i="33"/>
  <c r="AC1999" i="33"/>
  <c r="AB1999" i="33"/>
  <c r="Z1999" i="33"/>
  <c r="AV1998" i="33"/>
  <c r="AU1998" i="33"/>
  <c r="AT1998" i="33"/>
  <c r="AF1998" i="33"/>
  <c r="AE1998" i="33"/>
  <c r="AC1998" i="33"/>
  <c r="AB1998" i="33"/>
  <c r="Z1998" i="33"/>
  <c r="AV1997" i="33"/>
  <c r="AU1997" i="33"/>
  <c r="AT1997" i="33"/>
  <c r="AF1997" i="33"/>
  <c r="AE1997" i="33"/>
  <c r="AC1997" i="33"/>
  <c r="AB1997" i="33"/>
  <c r="Z1997" i="33"/>
  <c r="AV1996" i="33"/>
  <c r="AU1996" i="33"/>
  <c r="AT1996" i="33"/>
  <c r="AF1996" i="33"/>
  <c r="AE1996" i="33"/>
  <c r="AC1996" i="33"/>
  <c r="AB1996" i="33"/>
  <c r="Z1996" i="33"/>
  <c r="AV1995" i="33"/>
  <c r="AU1995" i="33"/>
  <c r="AT1995" i="33"/>
  <c r="AF1995" i="33"/>
  <c r="AE1995" i="33"/>
  <c r="AC1995" i="33"/>
  <c r="AB1995" i="33"/>
  <c r="Z1995" i="33"/>
  <c r="AV1993" i="33"/>
  <c r="AU1993" i="33"/>
  <c r="AT1993" i="33"/>
  <c r="AF1993" i="33"/>
  <c r="AE1993" i="33"/>
  <c r="AC1993" i="33"/>
  <c r="AB1993" i="33"/>
  <c r="Z1993" i="33"/>
  <c r="AV1992" i="33"/>
  <c r="AU1992" i="33"/>
  <c r="AT1992" i="33"/>
  <c r="AF1992" i="33"/>
  <c r="AE1992" i="33"/>
  <c r="AC1992" i="33"/>
  <c r="AB1992" i="33"/>
  <c r="Z1992" i="33"/>
  <c r="AV1991" i="33"/>
  <c r="AU1991" i="33"/>
  <c r="AT1991" i="33"/>
  <c r="AF1991" i="33"/>
  <c r="AE1991" i="33"/>
  <c r="AC1991" i="33"/>
  <c r="AB1991" i="33"/>
  <c r="Z1991" i="33"/>
  <c r="AV1990" i="33"/>
  <c r="AU1990" i="33"/>
  <c r="AT1990" i="33"/>
  <c r="AF1990" i="33"/>
  <c r="AE1990" i="33"/>
  <c r="AC1990" i="33"/>
  <c r="AB1990" i="33"/>
  <c r="Z1990" i="33"/>
  <c r="AV1989" i="33"/>
  <c r="AU1989" i="33"/>
  <c r="AT1989" i="33"/>
  <c r="AF1989" i="33"/>
  <c r="AE1989" i="33"/>
  <c r="AC1989" i="33"/>
  <c r="AB1989" i="33"/>
  <c r="Z1989" i="33"/>
  <c r="AV1988" i="33"/>
  <c r="AU1988" i="33"/>
  <c r="AT1988" i="33"/>
  <c r="AF1988" i="33"/>
  <c r="AE1988" i="33"/>
  <c r="AC1988" i="33"/>
  <c r="AB1988" i="33"/>
  <c r="Z1988" i="33"/>
  <c r="AV1987" i="33"/>
  <c r="AU1987" i="33"/>
  <c r="AT1987" i="33"/>
  <c r="AF1987" i="33"/>
  <c r="AE1987" i="33"/>
  <c r="AC1987" i="33"/>
  <c r="AB1987" i="33"/>
  <c r="Z1987" i="33"/>
  <c r="AV1986" i="33"/>
  <c r="AU1986" i="33"/>
  <c r="AT1986" i="33"/>
  <c r="AF1986" i="33"/>
  <c r="AE1986" i="33"/>
  <c r="AC1986" i="33"/>
  <c r="AB1986" i="33"/>
  <c r="Z1986" i="33"/>
  <c r="AV1985" i="33"/>
  <c r="AU1985" i="33"/>
  <c r="AT1985" i="33"/>
  <c r="AF1985" i="33"/>
  <c r="AE1985" i="33"/>
  <c r="AC1985" i="33"/>
  <c r="AB1985" i="33"/>
  <c r="Z1985" i="33"/>
  <c r="AV1984" i="33"/>
  <c r="AU1984" i="33"/>
  <c r="AT1984" i="33"/>
  <c r="AF1984" i="33"/>
  <c r="AE1984" i="33"/>
  <c r="AC1984" i="33"/>
  <c r="AB1984" i="33"/>
  <c r="Z1984" i="33"/>
  <c r="AV1983" i="33"/>
  <c r="AU1983" i="33"/>
  <c r="AT1983" i="33"/>
  <c r="AF1983" i="33"/>
  <c r="AE1983" i="33"/>
  <c r="AC1983" i="33"/>
  <c r="AB1983" i="33"/>
  <c r="Z1983" i="33"/>
  <c r="AV1982" i="33"/>
  <c r="AU1982" i="33"/>
  <c r="AT1982" i="33"/>
  <c r="AF1982" i="33"/>
  <c r="AE1982" i="33"/>
  <c r="AC1982" i="33"/>
  <c r="AB1982" i="33"/>
  <c r="Z1982" i="33"/>
  <c r="AV1980" i="33"/>
  <c r="AU1980" i="33"/>
  <c r="AT1980" i="33"/>
  <c r="AF1980" i="33"/>
  <c r="AE1980" i="33"/>
  <c r="AC1980" i="33"/>
  <c r="AB1980" i="33"/>
  <c r="Z1980" i="33"/>
  <c r="AV1979" i="33"/>
  <c r="AU1979" i="33"/>
  <c r="AT1979" i="33"/>
  <c r="AF1979" i="33"/>
  <c r="AE1979" i="33"/>
  <c r="AC1979" i="33"/>
  <c r="AB1979" i="33"/>
  <c r="Z1979" i="33"/>
  <c r="AV1978" i="33"/>
  <c r="AU1978" i="33"/>
  <c r="AT1978" i="33"/>
  <c r="AF1978" i="33"/>
  <c r="AE1978" i="33"/>
  <c r="AC1978" i="33"/>
  <c r="AB1978" i="33"/>
  <c r="Z1978" i="33"/>
  <c r="AV1977" i="33"/>
  <c r="AU1977" i="33"/>
  <c r="AT1977" i="33"/>
  <c r="AF1977" i="33"/>
  <c r="AE1977" i="33"/>
  <c r="AC1977" i="33"/>
  <c r="AB1977" i="33"/>
  <c r="Z1977" i="33"/>
  <c r="AV1976" i="33"/>
  <c r="AU1976" i="33"/>
  <c r="AT1976" i="33"/>
  <c r="AF1976" i="33"/>
  <c r="AE1976" i="33"/>
  <c r="AC1976" i="33"/>
  <c r="AB1976" i="33"/>
  <c r="Z1976" i="33"/>
  <c r="AV1975" i="33"/>
  <c r="AU1975" i="33"/>
  <c r="AT1975" i="33"/>
  <c r="AF1975" i="33"/>
  <c r="AE1975" i="33"/>
  <c r="AC1975" i="33"/>
  <c r="AB1975" i="33"/>
  <c r="Z1975" i="33"/>
  <c r="AV1974" i="33"/>
  <c r="AU1974" i="33"/>
  <c r="AT1974" i="33"/>
  <c r="AF1974" i="33"/>
  <c r="AE1974" i="33"/>
  <c r="AC1974" i="33"/>
  <c r="AB1974" i="33"/>
  <c r="Z1974" i="33"/>
  <c r="AV1973" i="33"/>
  <c r="AU1973" i="33"/>
  <c r="AT1973" i="33"/>
  <c r="AF1973" i="33"/>
  <c r="AE1973" i="33"/>
  <c r="AC1973" i="33"/>
  <c r="AB1973" i="33"/>
  <c r="Z1973" i="33"/>
  <c r="AV1972" i="33"/>
  <c r="AU1972" i="33"/>
  <c r="AT1972" i="33"/>
  <c r="AF1972" i="33"/>
  <c r="AE1972" i="33"/>
  <c r="AC1972" i="33"/>
  <c r="AB1972" i="33"/>
  <c r="Z1972" i="33"/>
  <c r="AV1971" i="33"/>
  <c r="AU1971" i="33"/>
  <c r="AT1971" i="33"/>
  <c r="AF1971" i="33"/>
  <c r="AE1971" i="33"/>
  <c r="AC1971" i="33"/>
  <c r="AB1971" i="33"/>
  <c r="Z1971" i="33"/>
  <c r="AV1970" i="33"/>
  <c r="AU1970" i="33"/>
  <c r="AT1970" i="33"/>
  <c r="AF1970" i="33"/>
  <c r="AE1970" i="33"/>
  <c r="AC1970" i="33"/>
  <c r="AB1970" i="33"/>
  <c r="Z1970" i="33"/>
  <c r="AV1969" i="33"/>
  <c r="AU1969" i="33"/>
  <c r="AT1969" i="33"/>
  <c r="AF1969" i="33"/>
  <c r="AE1969" i="33"/>
  <c r="AC1969" i="33"/>
  <c r="AB1969" i="33"/>
  <c r="Z1969" i="33"/>
  <c r="AV1967" i="33"/>
  <c r="AU1967" i="33"/>
  <c r="AT1967" i="33"/>
  <c r="AF1967" i="33"/>
  <c r="AE1967" i="33"/>
  <c r="AC1967" i="33"/>
  <c r="AB1967" i="33"/>
  <c r="Z1967" i="33"/>
  <c r="AV1966" i="33"/>
  <c r="AU1966" i="33"/>
  <c r="AT1966" i="33"/>
  <c r="AF1966" i="33"/>
  <c r="AE1966" i="33"/>
  <c r="AC1966" i="33"/>
  <c r="AB1966" i="33"/>
  <c r="Z1966" i="33"/>
  <c r="AV1965" i="33"/>
  <c r="AU1965" i="33"/>
  <c r="AT1965" i="33"/>
  <c r="AF1965" i="33"/>
  <c r="AE1965" i="33"/>
  <c r="AC1965" i="33"/>
  <c r="AB1965" i="33"/>
  <c r="Z1965" i="33"/>
  <c r="AV1963" i="33"/>
  <c r="AU1963" i="33"/>
  <c r="AT1963" i="33"/>
  <c r="AF1963" i="33"/>
  <c r="AE1963" i="33"/>
  <c r="AC1963" i="33"/>
  <c r="AB1963" i="33"/>
  <c r="Z1963" i="33"/>
  <c r="AV1962" i="33"/>
  <c r="AU1962" i="33"/>
  <c r="AT1962" i="33"/>
  <c r="AF1962" i="33"/>
  <c r="AE1962" i="33"/>
  <c r="AC1962" i="33"/>
  <c r="AB1962" i="33"/>
  <c r="Z1962" i="33"/>
  <c r="AV1961" i="33"/>
  <c r="AU1961" i="33"/>
  <c r="AT1961" i="33"/>
  <c r="AF1961" i="33"/>
  <c r="AE1961" i="33"/>
  <c r="AC1961" i="33"/>
  <c r="AB1961" i="33"/>
  <c r="Z1961" i="33"/>
  <c r="AV1960" i="33"/>
  <c r="AU1960" i="33"/>
  <c r="AT1960" i="33"/>
  <c r="AF1960" i="33"/>
  <c r="AE1960" i="33"/>
  <c r="AC1960" i="33"/>
  <c r="AB1960" i="33"/>
  <c r="Z1960" i="33"/>
  <c r="AV1959" i="33"/>
  <c r="AU1959" i="33"/>
  <c r="AT1959" i="33"/>
  <c r="AF1959" i="33"/>
  <c r="AE1959" i="33"/>
  <c r="AC1959" i="33"/>
  <c r="AB1959" i="33"/>
  <c r="Z1959" i="33"/>
  <c r="AV1958" i="33"/>
  <c r="AU1958" i="33"/>
  <c r="AT1958" i="33"/>
  <c r="AF1958" i="33"/>
  <c r="AE1958" i="33"/>
  <c r="AC1958" i="33"/>
  <c r="AB1958" i="33"/>
  <c r="Z1958" i="33"/>
  <c r="AV1957" i="33"/>
  <c r="AU1957" i="33"/>
  <c r="AT1957" i="33"/>
  <c r="AF1957" i="33"/>
  <c r="AE1957" i="33"/>
  <c r="AC1957" i="33"/>
  <c r="AB1957" i="33"/>
  <c r="Z1957" i="33"/>
  <c r="AV1956" i="33"/>
  <c r="AU1956" i="33"/>
  <c r="AT1956" i="33"/>
  <c r="AF1956" i="33"/>
  <c r="AE1956" i="33"/>
  <c r="AC1956" i="33"/>
  <c r="AB1956" i="33"/>
  <c r="Z1956" i="33"/>
  <c r="AV1955" i="33"/>
  <c r="AU1955" i="33"/>
  <c r="AT1955" i="33"/>
  <c r="AF1955" i="33"/>
  <c r="AE1955" i="33"/>
  <c r="AC1955" i="33"/>
  <c r="AB1955" i="33"/>
  <c r="Z1955" i="33"/>
  <c r="AV1954" i="33"/>
  <c r="AU1954" i="33"/>
  <c r="AT1954" i="33"/>
  <c r="AF1954" i="33"/>
  <c r="AE1954" i="33"/>
  <c r="AC1954" i="33"/>
  <c r="AB1954" i="33"/>
  <c r="Z1954" i="33"/>
  <c r="AV1953" i="33"/>
  <c r="AU1953" i="33"/>
  <c r="AT1953" i="33"/>
  <c r="AF1953" i="33"/>
  <c r="AE1953" i="33"/>
  <c r="AC1953" i="33"/>
  <c r="AB1953" i="33"/>
  <c r="Z1953" i="33"/>
  <c r="AV1952" i="33"/>
  <c r="AU1952" i="33"/>
  <c r="AT1952" i="33"/>
  <c r="AF1952" i="33"/>
  <c r="AE1952" i="33"/>
  <c r="AC1952" i="33"/>
  <c r="AB1952" i="33"/>
  <c r="Z1952" i="33"/>
  <c r="AV1951" i="33"/>
  <c r="AU1951" i="33"/>
  <c r="AT1951" i="33"/>
  <c r="AF1951" i="33"/>
  <c r="AE1951" i="33"/>
  <c r="AC1951" i="33"/>
  <c r="AB1951" i="33"/>
  <c r="Z1951" i="33"/>
  <c r="AV1950" i="33"/>
  <c r="AU1950" i="33"/>
  <c r="AT1950" i="33"/>
  <c r="AF1950" i="33"/>
  <c r="AE1950" i="33"/>
  <c r="AC1950" i="33"/>
  <c r="AB1950" i="33"/>
  <c r="Z1950" i="33"/>
  <c r="AV1949" i="33"/>
  <c r="AU1949" i="33"/>
  <c r="AT1949" i="33"/>
  <c r="AF1949" i="33"/>
  <c r="AE1949" i="33"/>
  <c r="AC1949" i="33"/>
  <c r="AB1949" i="33"/>
  <c r="Z1949" i="33"/>
  <c r="AV1948" i="33"/>
  <c r="AU1948" i="33"/>
  <c r="AT1948" i="33"/>
  <c r="AF1948" i="33"/>
  <c r="AE1948" i="33"/>
  <c r="AC1948" i="33"/>
  <c r="AB1948" i="33"/>
  <c r="Z1948" i="33"/>
  <c r="AV1947" i="33"/>
  <c r="AU1947" i="33"/>
  <c r="AT1947" i="33"/>
  <c r="AF1947" i="33"/>
  <c r="AE1947" i="33"/>
  <c r="AC1947" i="33"/>
  <c r="AB1947" i="33"/>
  <c r="Z1947" i="33"/>
  <c r="AV1945" i="33"/>
  <c r="AU1945" i="33"/>
  <c r="AT1945" i="33"/>
  <c r="AF1945" i="33"/>
  <c r="AE1945" i="33"/>
  <c r="AC1945" i="33"/>
  <c r="AB1945" i="33"/>
  <c r="Z1945" i="33"/>
  <c r="AV1944" i="33"/>
  <c r="AU1944" i="33"/>
  <c r="AT1944" i="33"/>
  <c r="AF1944" i="33"/>
  <c r="AE1944" i="33"/>
  <c r="AC1944" i="33"/>
  <c r="AB1944" i="33"/>
  <c r="Z1944" i="33"/>
  <c r="AV1943" i="33"/>
  <c r="AU1943" i="33"/>
  <c r="AT1943" i="33"/>
  <c r="AF1943" i="33"/>
  <c r="AE1943" i="33"/>
  <c r="AC1943" i="33"/>
  <c r="AB1943" i="33"/>
  <c r="Z1943" i="33"/>
  <c r="AV1941" i="33"/>
  <c r="AU1941" i="33"/>
  <c r="AT1941" i="33"/>
  <c r="AF1941" i="33"/>
  <c r="AE1941" i="33"/>
  <c r="AC1941" i="33"/>
  <c r="AB1941" i="33"/>
  <c r="Z1941" i="33"/>
  <c r="AV1940" i="33"/>
  <c r="AU1940" i="33"/>
  <c r="AT1940" i="33"/>
  <c r="AF1940" i="33"/>
  <c r="AE1940" i="33"/>
  <c r="AC1940" i="33"/>
  <c r="AB1940" i="33"/>
  <c r="Z1940" i="33"/>
  <c r="AV1939" i="33"/>
  <c r="AU1939" i="33"/>
  <c r="AT1939" i="33"/>
  <c r="AF1939" i="33"/>
  <c r="AE1939" i="33"/>
  <c r="AC1939" i="33"/>
  <c r="AB1939" i="33"/>
  <c r="Z1939" i="33"/>
  <c r="AV1938" i="33"/>
  <c r="AU1938" i="33"/>
  <c r="AT1938" i="33"/>
  <c r="AF1938" i="33"/>
  <c r="AE1938" i="33"/>
  <c r="AC1938" i="33"/>
  <c r="AB1938" i="33"/>
  <c r="Z1938" i="33"/>
  <c r="AV1937" i="33"/>
  <c r="AU1937" i="33"/>
  <c r="AT1937" i="33"/>
  <c r="AF1937" i="33"/>
  <c r="AE1937" i="33"/>
  <c r="AC1937" i="33"/>
  <c r="AB1937" i="33"/>
  <c r="Z1937" i="33"/>
  <c r="AV1936" i="33"/>
  <c r="AU1936" i="33"/>
  <c r="AT1936" i="33"/>
  <c r="AF1936" i="33"/>
  <c r="AE1936" i="33"/>
  <c r="AC1936" i="33"/>
  <c r="AB1936" i="33"/>
  <c r="Z1936" i="33"/>
  <c r="AV1935" i="33"/>
  <c r="AU1935" i="33"/>
  <c r="AT1935" i="33"/>
  <c r="AF1935" i="33"/>
  <c r="AE1935" i="33"/>
  <c r="AC1935" i="33"/>
  <c r="AB1935" i="33"/>
  <c r="Z1935" i="33"/>
  <c r="AV1934" i="33"/>
  <c r="AU1934" i="33"/>
  <c r="AT1934" i="33"/>
  <c r="AF1934" i="33"/>
  <c r="AE1934" i="33"/>
  <c r="AC1934" i="33"/>
  <c r="AB1934" i="33"/>
  <c r="Z1934" i="33"/>
  <c r="AV1933" i="33"/>
  <c r="AU1933" i="33"/>
  <c r="AT1933" i="33"/>
  <c r="AF1933" i="33"/>
  <c r="AE1933" i="33"/>
  <c r="AC1933" i="33"/>
  <c r="AB1933" i="33"/>
  <c r="Z1933" i="33"/>
  <c r="AV1932" i="33"/>
  <c r="AU1932" i="33"/>
  <c r="AT1932" i="33"/>
  <c r="AF1932" i="33"/>
  <c r="AE1932" i="33"/>
  <c r="AC1932" i="33"/>
  <c r="AB1932" i="33"/>
  <c r="Z1932" i="33"/>
  <c r="AV1931" i="33"/>
  <c r="AU1931" i="33"/>
  <c r="AT1931" i="33"/>
  <c r="AF1931" i="33"/>
  <c r="AE1931" i="33"/>
  <c r="AC1931" i="33"/>
  <c r="AB1931" i="33"/>
  <c r="Z1931" i="33"/>
  <c r="AV1930" i="33"/>
  <c r="AU1930" i="33"/>
  <c r="AT1930" i="33"/>
  <c r="AF1930" i="33"/>
  <c r="AE1930" i="33"/>
  <c r="AC1930" i="33"/>
  <c r="AB1930" i="33"/>
  <c r="Z1930" i="33"/>
  <c r="AV1929" i="33"/>
  <c r="AU1929" i="33"/>
  <c r="AT1929" i="33"/>
  <c r="AF1929" i="33"/>
  <c r="AE1929" i="33"/>
  <c r="AC1929" i="33"/>
  <c r="AB1929" i="33"/>
  <c r="Z1929" i="33"/>
  <c r="AV1928" i="33"/>
  <c r="AU1928" i="33"/>
  <c r="AT1928" i="33"/>
  <c r="AF1928" i="33"/>
  <c r="AE1928" i="33"/>
  <c r="AC1928" i="33"/>
  <c r="AB1928" i="33"/>
  <c r="Z1928" i="33"/>
  <c r="AV1927" i="33"/>
  <c r="AU1927" i="33"/>
  <c r="AT1927" i="33"/>
  <c r="AF1927" i="33"/>
  <c r="AE1927" i="33"/>
  <c r="AC1927" i="33"/>
  <c r="AB1927" i="33"/>
  <c r="Z1927" i="33"/>
  <c r="AV1926" i="33"/>
  <c r="AU1926" i="33"/>
  <c r="AT1926" i="33"/>
  <c r="AF1926" i="33"/>
  <c r="AE1926" i="33"/>
  <c r="AC1926" i="33"/>
  <c r="AB1926" i="33"/>
  <c r="Z1926" i="33"/>
  <c r="AV1925" i="33"/>
  <c r="AU1925" i="33"/>
  <c r="AT1925" i="33"/>
  <c r="AF1925" i="33"/>
  <c r="AE1925" i="33"/>
  <c r="AC1925" i="33"/>
  <c r="AB1925" i="33"/>
  <c r="Z1925" i="33"/>
  <c r="AV1924" i="33"/>
  <c r="AU1924" i="33"/>
  <c r="AT1924" i="33"/>
  <c r="AF1924" i="33"/>
  <c r="AE1924" i="33"/>
  <c r="AC1924" i="33"/>
  <c r="AB1924" i="33"/>
  <c r="Z1924" i="33"/>
  <c r="AV1923" i="33"/>
  <c r="AU1923" i="33"/>
  <c r="AT1923" i="33"/>
  <c r="AF1923" i="33"/>
  <c r="AE1923" i="33"/>
  <c r="AC1923" i="33"/>
  <c r="AB1923" i="33"/>
  <c r="Z1923" i="33"/>
  <c r="AV1922" i="33"/>
  <c r="AU1922" i="33"/>
  <c r="AT1922" i="33"/>
  <c r="AF1922" i="33"/>
  <c r="AE1922" i="33"/>
  <c r="AC1922" i="33"/>
  <c r="AB1922" i="33"/>
  <c r="Z1922" i="33"/>
  <c r="AV1921" i="33"/>
  <c r="AU1921" i="33"/>
  <c r="AT1921" i="33"/>
  <c r="AF1921" i="33"/>
  <c r="AE1921" i="33"/>
  <c r="AC1921" i="33"/>
  <c r="AB1921" i="33"/>
  <c r="Z1921" i="33"/>
  <c r="AV1920" i="33"/>
  <c r="AU1920" i="33"/>
  <c r="AT1920" i="33"/>
  <c r="AF1920" i="33"/>
  <c r="AE1920" i="33"/>
  <c r="AC1920" i="33"/>
  <c r="AB1920" i="33"/>
  <c r="Z1920" i="33"/>
  <c r="AV1919" i="33"/>
  <c r="AU1919" i="33"/>
  <c r="AT1919" i="33"/>
  <c r="AF1919" i="33"/>
  <c r="AE1919" i="33"/>
  <c r="AC1919" i="33"/>
  <c r="AB1919" i="33"/>
  <c r="Z1919" i="33"/>
  <c r="AV1918" i="33"/>
  <c r="AU1918" i="33"/>
  <c r="AT1918" i="33"/>
  <c r="AF1918" i="33"/>
  <c r="AE1918" i="33"/>
  <c r="AC1918" i="33"/>
  <c r="AB1918" i="33"/>
  <c r="Z1918" i="33"/>
  <c r="AV1916" i="33"/>
  <c r="AU1916" i="33"/>
  <c r="AT1916" i="33"/>
  <c r="AF1916" i="33"/>
  <c r="AE1916" i="33"/>
  <c r="AC1916" i="33"/>
  <c r="AB1916" i="33"/>
  <c r="Z1916" i="33"/>
  <c r="AV1915" i="33"/>
  <c r="AU1915" i="33"/>
  <c r="AT1915" i="33"/>
  <c r="AF1915" i="33"/>
  <c r="AE1915" i="33"/>
  <c r="AC1915" i="33"/>
  <c r="AB1915" i="33"/>
  <c r="Z1915" i="33"/>
  <c r="AV1914" i="33"/>
  <c r="AU1914" i="33"/>
  <c r="AT1914" i="33"/>
  <c r="AF1914" i="33"/>
  <c r="AE1914" i="33"/>
  <c r="AC1914" i="33"/>
  <c r="AB1914" i="33"/>
  <c r="Z1914" i="33"/>
  <c r="AV1913" i="33"/>
  <c r="AU1913" i="33"/>
  <c r="AT1913" i="33"/>
  <c r="AF1913" i="33"/>
  <c r="AE1913" i="33"/>
  <c r="AC1913" i="33"/>
  <c r="AB1913" i="33"/>
  <c r="Z1913" i="33"/>
  <c r="AV1912" i="33"/>
  <c r="AU1912" i="33"/>
  <c r="AT1912" i="33"/>
  <c r="AF1912" i="33"/>
  <c r="AE1912" i="33"/>
  <c r="AC1912" i="33"/>
  <c r="AB1912" i="33"/>
  <c r="Z1912" i="33"/>
  <c r="AV1910" i="33"/>
  <c r="AU1910" i="33"/>
  <c r="AT1910" i="33"/>
  <c r="AF1910" i="33"/>
  <c r="AE1910" i="33"/>
  <c r="AC1910" i="33"/>
  <c r="AB1910" i="33"/>
  <c r="Z1910" i="33"/>
  <c r="AV1909" i="33"/>
  <c r="AU1909" i="33"/>
  <c r="AT1909" i="33"/>
  <c r="AF1909" i="33"/>
  <c r="AE1909" i="33"/>
  <c r="AC1909" i="33"/>
  <c r="AB1909" i="33"/>
  <c r="Z1909" i="33"/>
  <c r="AV1908" i="33"/>
  <c r="AU1908" i="33"/>
  <c r="AT1908" i="33"/>
  <c r="AF1908" i="33"/>
  <c r="AE1908" i="33"/>
  <c r="AC1908" i="33"/>
  <c r="AB1908" i="33"/>
  <c r="Z1908" i="33"/>
  <c r="AV1907" i="33"/>
  <c r="AU1907" i="33"/>
  <c r="AT1907" i="33"/>
  <c r="AF1907" i="33"/>
  <c r="AE1907" i="33"/>
  <c r="AC1907" i="33"/>
  <c r="AB1907" i="33"/>
  <c r="Z1907" i="33"/>
  <c r="AV1906" i="33"/>
  <c r="AU1906" i="33"/>
  <c r="AT1906" i="33"/>
  <c r="AF1906" i="33"/>
  <c r="AE1906" i="33"/>
  <c r="AC1906" i="33"/>
  <c r="AB1906" i="33"/>
  <c r="Z1906" i="33"/>
  <c r="AV1905" i="33"/>
  <c r="AU1905" i="33"/>
  <c r="AT1905" i="33"/>
  <c r="AF1905" i="33"/>
  <c r="AE1905" i="33"/>
  <c r="AC1905" i="33"/>
  <c r="AB1905" i="33"/>
  <c r="Z1905" i="33"/>
  <c r="AV1904" i="33"/>
  <c r="AU1904" i="33"/>
  <c r="AT1904" i="33"/>
  <c r="AF1904" i="33"/>
  <c r="AE1904" i="33"/>
  <c r="AC1904" i="33"/>
  <c r="AB1904" i="33"/>
  <c r="Z1904" i="33"/>
  <c r="AV1903" i="33"/>
  <c r="AU1903" i="33"/>
  <c r="AT1903" i="33"/>
  <c r="AF1903" i="33"/>
  <c r="AE1903" i="33"/>
  <c r="AC1903" i="33"/>
  <c r="AB1903" i="33"/>
  <c r="Z1903" i="33"/>
  <c r="AV1901" i="33"/>
  <c r="AU1901" i="33"/>
  <c r="AT1901" i="33"/>
  <c r="AF1901" i="33"/>
  <c r="AE1901" i="33"/>
  <c r="AC1901" i="33"/>
  <c r="AB1901" i="33"/>
  <c r="Z1901" i="33"/>
  <c r="AV1900" i="33"/>
  <c r="AU1900" i="33"/>
  <c r="AT1900" i="33"/>
  <c r="AF1900" i="33"/>
  <c r="AE1900" i="33"/>
  <c r="AC1900" i="33"/>
  <c r="AB1900" i="33"/>
  <c r="Z1900" i="33"/>
  <c r="AV1899" i="33"/>
  <c r="AU1899" i="33"/>
  <c r="AT1899" i="33"/>
  <c r="AF1899" i="33"/>
  <c r="AE1899" i="33"/>
  <c r="AC1899" i="33"/>
  <c r="AB1899" i="33"/>
  <c r="Z1899" i="33"/>
  <c r="AV1897" i="33"/>
  <c r="AU1897" i="33"/>
  <c r="AT1897" i="33"/>
  <c r="AF1897" i="33"/>
  <c r="AE1897" i="33"/>
  <c r="AC1897" i="33"/>
  <c r="AB1897" i="33"/>
  <c r="Z1897" i="33"/>
  <c r="AV1896" i="33"/>
  <c r="AU1896" i="33"/>
  <c r="AT1896" i="33"/>
  <c r="AF1896" i="33"/>
  <c r="AE1896" i="33"/>
  <c r="AC1896" i="33"/>
  <c r="AB1896" i="33"/>
  <c r="Z1896" i="33"/>
  <c r="AV1895" i="33"/>
  <c r="AU1895" i="33"/>
  <c r="AT1895" i="33"/>
  <c r="AF1895" i="33"/>
  <c r="AE1895" i="33"/>
  <c r="AC1895" i="33"/>
  <c r="AB1895" i="33"/>
  <c r="Z1895" i="33"/>
  <c r="AV1894" i="33"/>
  <c r="AU1894" i="33"/>
  <c r="AT1894" i="33"/>
  <c r="AF1894" i="33"/>
  <c r="AE1894" i="33"/>
  <c r="AC1894" i="33"/>
  <c r="AB1894" i="33"/>
  <c r="Z1894" i="33"/>
  <c r="AV1893" i="33"/>
  <c r="AU1893" i="33"/>
  <c r="AT1893" i="33"/>
  <c r="AF1893" i="33"/>
  <c r="AE1893" i="33"/>
  <c r="AC1893" i="33"/>
  <c r="AB1893" i="33"/>
  <c r="Z1893" i="33"/>
  <c r="AV1892" i="33"/>
  <c r="AU1892" i="33"/>
  <c r="AT1892" i="33"/>
  <c r="AF1892" i="33"/>
  <c r="AE1892" i="33"/>
  <c r="AC1892" i="33"/>
  <c r="AB1892" i="33"/>
  <c r="Z1892" i="33"/>
  <c r="AV1891" i="33"/>
  <c r="AU1891" i="33"/>
  <c r="AT1891" i="33"/>
  <c r="AF1891" i="33"/>
  <c r="AE1891" i="33"/>
  <c r="AC1891" i="33"/>
  <c r="AB1891" i="33"/>
  <c r="Z1891" i="33"/>
  <c r="AV1890" i="33"/>
  <c r="AU1890" i="33"/>
  <c r="AT1890" i="33"/>
  <c r="AF1890" i="33"/>
  <c r="AE1890" i="33"/>
  <c r="AC1890" i="33"/>
  <c r="AB1890" i="33"/>
  <c r="Z1890" i="33"/>
  <c r="AV1889" i="33"/>
  <c r="AU1889" i="33"/>
  <c r="AT1889" i="33"/>
  <c r="AF1889" i="33"/>
  <c r="AE1889" i="33"/>
  <c r="AC1889" i="33"/>
  <c r="AB1889" i="33"/>
  <c r="Z1889" i="33"/>
  <c r="AV1888" i="33"/>
  <c r="AU1888" i="33"/>
  <c r="AT1888" i="33"/>
  <c r="AF1888" i="33"/>
  <c r="AE1888" i="33"/>
  <c r="AC1888" i="33"/>
  <c r="AB1888" i="33"/>
  <c r="Z1888" i="33"/>
  <c r="AV1887" i="33"/>
  <c r="AU1887" i="33"/>
  <c r="AT1887" i="33"/>
  <c r="AF1887" i="33"/>
  <c r="AE1887" i="33"/>
  <c r="AC1887" i="33"/>
  <c r="AB1887" i="33"/>
  <c r="Z1887" i="33"/>
  <c r="AV1886" i="33"/>
  <c r="AU1886" i="33"/>
  <c r="AT1886" i="33"/>
  <c r="AF1886" i="33"/>
  <c r="AE1886" i="33"/>
  <c r="AC1886" i="33"/>
  <c r="AB1886" i="33"/>
  <c r="Z1886" i="33"/>
  <c r="AV1885" i="33"/>
  <c r="AU1885" i="33"/>
  <c r="AT1885" i="33"/>
  <c r="AF1885" i="33"/>
  <c r="AE1885" i="33"/>
  <c r="AC1885" i="33"/>
  <c r="AB1885" i="33"/>
  <c r="Z1885" i="33"/>
  <c r="AV1884" i="33"/>
  <c r="AU1884" i="33"/>
  <c r="AT1884" i="33"/>
  <c r="AF1884" i="33"/>
  <c r="AE1884" i="33"/>
  <c r="AC1884" i="33"/>
  <c r="AB1884" i="33"/>
  <c r="Z1884" i="33"/>
  <c r="AV1883" i="33"/>
  <c r="AU1883" i="33"/>
  <c r="AT1883" i="33"/>
  <c r="AF1883" i="33"/>
  <c r="AE1883" i="33"/>
  <c r="AC1883" i="33"/>
  <c r="AB1883" i="33"/>
  <c r="Z1883" i="33"/>
  <c r="AV1882" i="33"/>
  <c r="AU1882" i="33"/>
  <c r="AT1882" i="33"/>
  <c r="AF1882" i="33"/>
  <c r="AE1882" i="33"/>
  <c r="AC1882" i="33"/>
  <c r="AB1882" i="33"/>
  <c r="Z1882" i="33"/>
  <c r="AV1881" i="33"/>
  <c r="AU1881" i="33"/>
  <c r="AT1881" i="33"/>
  <c r="AF1881" i="33"/>
  <c r="AE1881" i="33"/>
  <c r="AC1881" i="33"/>
  <c r="AB1881" i="33"/>
  <c r="Z1881" i="33"/>
  <c r="AV1879" i="33"/>
  <c r="AU1879" i="33"/>
  <c r="AT1879" i="33"/>
  <c r="AF1879" i="33"/>
  <c r="AE1879" i="33"/>
  <c r="AC1879" i="33"/>
  <c r="AB1879" i="33"/>
  <c r="Z1879" i="33"/>
  <c r="AV1878" i="33"/>
  <c r="AU1878" i="33"/>
  <c r="AT1878" i="33"/>
  <c r="AF1878" i="33"/>
  <c r="AE1878" i="33"/>
  <c r="AC1878" i="33"/>
  <c r="AB1878" i="33"/>
  <c r="Z1878" i="33"/>
  <c r="AV1877" i="33"/>
  <c r="AU1877" i="33"/>
  <c r="AT1877" i="33"/>
  <c r="AF1877" i="33"/>
  <c r="AE1877" i="33"/>
  <c r="AC1877" i="33"/>
  <c r="AB1877" i="33"/>
  <c r="Z1877" i="33"/>
  <c r="AV1875" i="33"/>
  <c r="AU1875" i="33"/>
  <c r="AT1875" i="33"/>
  <c r="AF1875" i="33"/>
  <c r="AE1875" i="33"/>
  <c r="AC1875" i="33"/>
  <c r="AB1875" i="33"/>
  <c r="Z1875" i="33"/>
  <c r="AV1874" i="33"/>
  <c r="AU1874" i="33"/>
  <c r="AT1874" i="33"/>
  <c r="AF1874" i="33"/>
  <c r="AE1874" i="33"/>
  <c r="AC1874" i="33"/>
  <c r="AB1874" i="33"/>
  <c r="Z1874" i="33"/>
  <c r="AV1873" i="33"/>
  <c r="AU1873" i="33"/>
  <c r="AT1873" i="33"/>
  <c r="AF1873" i="33"/>
  <c r="AE1873" i="33"/>
  <c r="AC1873" i="33"/>
  <c r="AB1873" i="33"/>
  <c r="Z1873" i="33"/>
  <c r="AV1872" i="33"/>
  <c r="AU1872" i="33"/>
  <c r="AT1872" i="33"/>
  <c r="AF1872" i="33"/>
  <c r="AE1872" i="33"/>
  <c r="AC1872" i="33"/>
  <c r="AB1872" i="33"/>
  <c r="Z1872" i="33"/>
  <c r="AV1871" i="33"/>
  <c r="AU1871" i="33"/>
  <c r="AT1871" i="33"/>
  <c r="AF1871" i="33"/>
  <c r="AE1871" i="33"/>
  <c r="AC1871" i="33"/>
  <c r="AB1871" i="33"/>
  <c r="Z1871" i="33"/>
  <c r="AV1870" i="33"/>
  <c r="AU1870" i="33"/>
  <c r="AT1870" i="33"/>
  <c r="AF1870" i="33"/>
  <c r="AE1870" i="33"/>
  <c r="AC1870" i="33"/>
  <c r="AB1870" i="33"/>
  <c r="Z1870" i="33"/>
  <c r="AV1869" i="33"/>
  <c r="AU1869" i="33"/>
  <c r="AT1869" i="33"/>
  <c r="AF1869" i="33"/>
  <c r="AE1869" i="33"/>
  <c r="AC1869" i="33"/>
  <c r="AB1869" i="33"/>
  <c r="Z1869" i="33"/>
  <c r="AV1868" i="33"/>
  <c r="AU1868" i="33"/>
  <c r="AT1868" i="33"/>
  <c r="AF1868" i="33"/>
  <c r="AE1868" i="33"/>
  <c r="AC1868" i="33"/>
  <c r="AB1868" i="33"/>
  <c r="Z1868" i="33"/>
  <c r="AV1867" i="33"/>
  <c r="AU1867" i="33"/>
  <c r="AT1867" i="33"/>
  <c r="AF1867" i="33"/>
  <c r="AE1867" i="33"/>
  <c r="AC1867" i="33"/>
  <c r="AB1867" i="33"/>
  <c r="Z1867" i="33"/>
  <c r="AV1866" i="33"/>
  <c r="AU1866" i="33"/>
  <c r="AT1866" i="33"/>
  <c r="AF1866" i="33"/>
  <c r="AE1866" i="33"/>
  <c r="AC1866" i="33"/>
  <c r="AB1866" i="33"/>
  <c r="Z1866" i="33"/>
  <c r="AV1865" i="33"/>
  <c r="AU1865" i="33"/>
  <c r="AT1865" i="33"/>
  <c r="AF1865" i="33"/>
  <c r="AE1865" i="33"/>
  <c r="AC1865" i="33"/>
  <c r="AB1865" i="33"/>
  <c r="Z1865" i="33"/>
  <c r="AV1864" i="33"/>
  <c r="AU1864" i="33"/>
  <c r="AT1864" i="33"/>
  <c r="AF1864" i="33"/>
  <c r="AE1864" i="33"/>
  <c r="AC1864" i="33"/>
  <c r="AB1864" i="33"/>
  <c r="Z1864" i="33"/>
  <c r="AV1863" i="33"/>
  <c r="AU1863" i="33"/>
  <c r="AT1863" i="33"/>
  <c r="AF1863" i="33"/>
  <c r="AE1863" i="33"/>
  <c r="AC1863" i="33"/>
  <c r="AB1863" i="33"/>
  <c r="Z1863" i="33"/>
  <c r="AV1862" i="33"/>
  <c r="AU1862" i="33"/>
  <c r="AT1862" i="33"/>
  <c r="AF1862" i="33"/>
  <c r="AE1862" i="33"/>
  <c r="AC1862" i="33"/>
  <c r="AB1862" i="33"/>
  <c r="Z1862" i="33"/>
  <c r="AV1861" i="33"/>
  <c r="AU1861" i="33"/>
  <c r="AT1861" i="33"/>
  <c r="AF1861" i="33"/>
  <c r="AE1861" i="33"/>
  <c r="AC1861" i="33"/>
  <c r="AB1861" i="33"/>
  <c r="Z1861" i="33"/>
  <c r="AV1860" i="33"/>
  <c r="AU1860" i="33"/>
  <c r="AT1860" i="33"/>
  <c r="AF1860" i="33"/>
  <c r="AE1860" i="33"/>
  <c r="AC1860" i="33"/>
  <c r="AB1860" i="33"/>
  <c r="Z1860" i="33"/>
  <c r="AV1859" i="33"/>
  <c r="AU1859" i="33"/>
  <c r="AT1859" i="33"/>
  <c r="AF1859" i="33"/>
  <c r="AE1859" i="33"/>
  <c r="AC1859" i="33"/>
  <c r="AB1859" i="33"/>
  <c r="Z1859" i="33"/>
  <c r="AV1858" i="33"/>
  <c r="AU1858" i="33"/>
  <c r="AT1858" i="33"/>
  <c r="AF1858" i="33"/>
  <c r="AE1858" i="33"/>
  <c r="AC1858" i="33"/>
  <c r="AB1858" i="33"/>
  <c r="Z1858" i="33"/>
  <c r="AV1857" i="33"/>
  <c r="AU1857" i="33"/>
  <c r="AT1857" i="33"/>
  <c r="AF1857" i="33"/>
  <c r="AE1857" i="33"/>
  <c r="AC1857" i="33"/>
  <c r="AB1857" i="33"/>
  <c r="Z1857" i="33"/>
  <c r="AV1856" i="33"/>
  <c r="AU1856" i="33"/>
  <c r="AT1856" i="33"/>
  <c r="AF1856" i="33"/>
  <c r="AE1856" i="33"/>
  <c r="AC1856" i="33"/>
  <c r="AB1856" i="33"/>
  <c r="Z1856" i="33"/>
  <c r="AV1855" i="33"/>
  <c r="AU1855" i="33"/>
  <c r="AT1855" i="33"/>
  <c r="AF1855" i="33"/>
  <c r="AE1855" i="33"/>
  <c r="AC1855" i="33"/>
  <c r="AB1855" i="33"/>
  <c r="Z1855" i="33"/>
  <c r="AV1854" i="33"/>
  <c r="AU1854" i="33"/>
  <c r="AT1854" i="33"/>
  <c r="AF1854" i="33"/>
  <c r="AE1854" i="33"/>
  <c r="AC1854" i="33"/>
  <c r="AB1854" i="33"/>
  <c r="Z1854" i="33"/>
  <c r="AV1853" i="33"/>
  <c r="AU1853" i="33"/>
  <c r="AT1853" i="33"/>
  <c r="AF1853" i="33"/>
  <c r="AE1853" i="33"/>
  <c r="AC1853" i="33"/>
  <c r="AB1853" i="33"/>
  <c r="Z1853" i="33"/>
  <c r="AV1852" i="33"/>
  <c r="AU1852" i="33"/>
  <c r="AT1852" i="33"/>
  <c r="AF1852" i="33"/>
  <c r="AE1852" i="33"/>
  <c r="AC1852" i="33"/>
  <c r="AB1852" i="33"/>
  <c r="Z1852" i="33"/>
  <c r="AV1851" i="33"/>
  <c r="AU1851" i="33"/>
  <c r="AT1851" i="33"/>
  <c r="AF1851" i="33"/>
  <c r="AE1851" i="33"/>
  <c r="AC1851" i="33"/>
  <c r="AB1851" i="33"/>
  <c r="Z1851" i="33"/>
  <c r="AV1849" i="33"/>
  <c r="AU1849" i="33"/>
  <c r="AT1849" i="33"/>
  <c r="AF1849" i="33"/>
  <c r="AE1849" i="33"/>
  <c r="AC1849" i="33"/>
  <c r="AB1849" i="33"/>
  <c r="Z1849" i="33"/>
  <c r="AV1848" i="33"/>
  <c r="AU1848" i="33"/>
  <c r="AT1848" i="33"/>
  <c r="AF1848" i="33"/>
  <c r="AE1848" i="33"/>
  <c r="AC1848" i="33"/>
  <c r="AB1848" i="33"/>
  <c r="Z1848" i="33"/>
  <c r="AV1847" i="33"/>
  <c r="AU1847" i="33"/>
  <c r="AT1847" i="33"/>
  <c r="AF1847" i="33"/>
  <c r="AE1847" i="33"/>
  <c r="AC1847" i="33"/>
  <c r="AB1847" i="33"/>
  <c r="Z1847" i="33"/>
  <c r="AV1846" i="33"/>
  <c r="AU1846" i="33"/>
  <c r="AT1846" i="33"/>
  <c r="AF1846" i="33"/>
  <c r="AE1846" i="33"/>
  <c r="AC1846" i="33"/>
  <c r="AB1846" i="33"/>
  <c r="Z1846" i="33"/>
  <c r="AV1845" i="33"/>
  <c r="AU1845" i="33"/>
  <c r="AT1845" i="33"/>
  <c r="AF1845" i="33"/>
  <c r="AE1845" i="33"/>
  <c r="AC1845" i="33"/>
  <c r="AB1845" i="33"/>
  <c r="Z1845" i="33"/>
  <c r="AV1844" i="33"/>
  <c r="AU1844" i="33"/>
  <c r="AT1844" i="33"/>
  <c r="AF1844" i="33"/>
  <c r="AE1844" i="33"/>
  <c r="AC1844" i="33"/>
  <c r="AB1844" i="33"/>
  <c r="Z1844" i="33"/>
  <c r="AV1843" i="33"/>
  <c r="AU1843" i="33"/>
  <c r="AT1843" i="33"/>
  <c r="AF1843" i="33"/>
  <c r="AE1843" i="33"/>
  <c r="AC1843" i="33"/>
  <c r="AB1843" i="33"/>
  <c r="Z1843" i="33"/>
  <c r="AV1842" i="33"/>
  <c r="AU1842" i="33"/>
  <c r="AT1842" i="33"/>
  <c r="AF1842" i="33"/>
  <c r="AE1842" i="33"/>
  <c r="AC1842" i="33"/>
  <c r="AB1842" i="33"/>
  <c r="Z1842" i="33"/>
  <c r="AV1841" i="33"/>
  <c r="AU1841" i="33"/>
  <c r="AT1841" i="33"/>
  <c r="AF1841" i="33"/>
  <c r="AE1841" i="33"/>
  <c r="AC1841" i="33"/>
  <c r="AB1841" i="33"/>
  <c r="Z1841" i="33"/>
  <c r="AV1840" i="33"/>
  <c r="AU1840" i="33"/>
  <c r="AT1840" i="33"/>
  <c r="AF1840" i="33"/>
  <c r="AE1840" i="33"/>
  <c r="AC1840" i="33"/>
  <c r="AB1840" i="33"/>
  <c r="Z1840" i="33"/>
  <c r="AV1839" i="33"/>
  <c r="AU1839" i="33"/>
  <c r="AT1839" i="33"/>
  <c r="AF1839" i="33"/>
  <c r="AE1839" i="33"/>
  <c r="AC1839" i="33"/>
  <c r="AB1839" i="33"/>
  <c r="Z1839" i="33"/>
  <c r="AV1838" i="33"/>
  <c r="AU1838" i="33"/>
  <c r="AT1838" i="33"/>
  <c r="AF1838" i="33"/>
  <c r="AE1838" i="33"/>
  <c r="AC1838" i="33"/>
  <c r="AB1838" i="33"/>
  <c r="Z1838" i="33"/>
  <c r="AV1837" i="33"/>
  <c r="AU1837" i="33"/>
  <c r="AT1837" i="33"/>
  <c r="AF1837" i="33"/>
  <c r="AE1837" i="33"/>
  <c r="AC1837" i="33"/>
  <c r="AB1837" i="33"/>
  <c r="Z1837" i="33"/>
  <c r="AV1835" i="33"/>
  <c r="AU1835" i="33"/>
  <c r="AT1835" i="33"/>
  <c r="AF1835" i="33"/>
  <c r="AE1835" i="33"/>
  <c r="AC1835" i="33"/>
  <c r="AB1835" i="33"/>
  <c r="Z1835" i="33"/>
  <c r="AV1834" i="33"/>
  <c r="AU1834" i="33"/>
  <c r="AT1834" i="33"/>
  <c r="AF1834" i="33"/>
  <c r="AE1834" i="33"/>
  <c r="AC1834" i="33"/>
  <c r="AB1834" i="33"/>
  <c r="Z1834" i="33"/>
  <c r="AV1833" i="33"/>
  <c r="AU1833" i="33"/>
  <c r="AT1833" i="33"/>
  <c r="AF1833" i="33"/>
  <c r="AE1833" i="33"/>
  <c r="AC1833" i="33"/>
  <c r="AB1833" i="33"/>
  <c r="Z1833" i="33"/>
  <c r="AV1832" i="33"/>
  <c r="AU1832" i="33"/>
  <c r="AT1832" i="33"/>
  <c r="AF1832" i="33"/>
  <c r="AE1832" i="33"/>
  <c r="AC1832" i="33"/>
  <c r="AB1832" i="33"/>
  <c r="Z1832" i="33"/>
  <c r="AV1831" i="33"/>
  <c r="AU1831" i="33"/>
  <c r="AT1831" i="33"/>
  <c r="AF1831" i="33"/>
  <c r="AE1831" i="33"/>
  <c r="AC1831" i="33"/>
  <c r="AB1831" i="33"/>
  <c r="Z1831" i="33"/>
  <c r="AV1830" i="33"/>
  <c r="AU1830" i="33"/>
  <c r="AT1830" i="33"/>
  <c r="AF1830" i="33"/>
  <c r="AE1830" i="33"/>
  <c r="AC1830" i="33"/>
  <c r="AB1830" i="33"/>
  <c r="Z1830" i="33"/>
  <c r="AV1829" i="33"/>
  <c r="AU1829" i="33"/>
  <c r="AT1829" i="33"/>
  <c r="AF1829" i="33"/>
  <c r="AE1829" i="33"/>
  <c r="AC1829" i="33"/>
  <c r="AB1829" i="33"/>
  <c r="Z1829" i="33"/>
  <c r="AV1828" i="33"/>
  <c r="AU1828" i="33"/>
  <c r="AT1828" i="33"/>
  <c r="AF1828" i="33"/>
  <c r="AE1828" i="33"/>
  <c r="AC1828" i="33"/>
  <c r="AB1828" i="33"/>
  <c r="Z1828" i="33"/>
  <c r="AV1826" i="33"/>
  <c r="AU1826" i="33"/>
  <c r="AT1826" i="33"/>
  <c r="AF1826" i="33"/>
  <c r="AE1826" i="33"/>
  <c r="AC1826" i="33"/>
  <c r="AB1826" i="33"/>
  <c r="Z1826" i="33"/>
  <c r="AV1825" i="33"/>
  <c r="AU1825" i="33"/>
  <c r="AT1825" i="33"/>
  <c r="AF1825" i="33"/>
  <c r="AE1825" i="33"/>
  <c r="AC1825" i="33"/>
  <c r="AB1825" i="33"/>
  <c r="Z1825" i="33"/>
  <c r="AV1824" i="33"/>
  <c r="AU1824" i="33"/>
  <c r="AT1824" i="33"/>
  <c r="AF1824" i="33"/>
  <c r="AE1824" i="33"/>
  <c r="AC1824" i="33"/>
  <c r="AB1824" i="33"/>
  <c r="Z1824" i="33"/>
  <c r="AV1823" i="33"/>
  <c r="AU1823" i="33"/>
  <c r="AT1823" i="33"/>
  <c r="AF1823" i="33"/>
  <c r="AE1823" i="33"/>
  <c r="AC1823" i="33"/>
  <c r="AB1823" i="33"/>
  <c r="Z1823" i="33"/>
  <c r="AV1822" i="33"/>
  <c r="AU1822" i="33"/>
  <c r="AT1822" i="33"/>
  <c r="AF1822" i="33"/>
  <c r="AE1822" i="33"/>
  <c r="AC1822" i="33"/>
  <c r="AB1822" i="33"/>
  <c r="Z1822" i="33"/>
  <c r="AV1821" i="33"/>
  <c r="AU1821" i="33"/>
  <c r="AT1821" i="33"/>
  <c r="AF1821" i="33"/>
  <c r="AE1821" i="33"/>
  <c r="AC1821" i="33"/>
  <c r="AB1821" i="33"/>
  <c r="Z1821" i="33"/>
  <c r="AV1820" i="33"/>
  <c r="AU1820" i="33"/>
  <c r="AT1820" i="33"/>
  <c r="AF1820" i="33"/>
  <c r="AE1820" i="33"/>
  <c r="AC1820" i="33"/>
  <c r="AB1820" i="33"/>
  <c r="Z1820" i="33"/>
  <c r="AV1818" i="33"/>
  <c r="AU1818" i="33"/>
  <c r="AT1818" i="33"/>
  <c r="AF1818" i="33"/>
  <c r="AE1818" i="33"/>
  <c r="AC1818" i="33"/>
  <c r="AB1818" i="33"/>
  <c r="Z1818" i="33"/>
  <c r="AV1817" i="33"/>
  <c r="AU1817" i="33"/>
  <c r="AT1817" i="33"/>
  <c r="AF1817" i="33"/>
  <c r="AE1817" i="33"/>
  <c r="AC1817" i="33"/>
  <c r="AB1817" i="33"/>
  <c r="Z1817" i="33"/>
  <c r="AV1816" i="33"/>
  <c r="AU1816" i="33"/>
  <c r="AT1816" i="33"/>
  <c r="AF1816" i="33"/>
  <c r="AE1816" i="33"/>
  <c r="AC1816" i="33"/>
  <c r="AB1816" i="33"/>
  <c r="Z1816" i="33"/>
  <c r="AV1815" i="33"/>
  <c r="AU1815" i="33"/>
  <c r="AT1815" i="33"/>
  <c r="AF1815" i="33"/>
  <c r="AE1815" i="33"/>
  <c r="AC1815" i="33"/>
  <c r="AB1815" i="33"/>
  <c r="Z1815" i="33"/>
  <c r="AV1814" i="33"/>
  <c r="AU1814" i="33"/>
  <c r="AT1814" i="33"/>
  <c r="AF1814" i="33"/>
  <c r="AE1814" i="33"/>
  <c r="AC1814" i="33"/>
  <c r="AB1814" i="33"/>
  <c r="Z1814" i="33"/>
  <c r="AV1813" i="33"/>
  <c r="AU1813" i="33"/>
  <c r="AT1813" i="33"/>
  <c r="AF1813" i="33"/>
  <c r="AE1813" i="33"/>
  <c r="AC1813" i="33"/>
  <c r="AB1813" i="33"/>
  <c r="Z1813" i="33"/>
  <c r="AV1812" i="33"/>
  <c r="AU1812" i="33"/>
  <c r="AT1812" i="33"/>
  <c r="AF1812" i="33"/>
  <c r="AE1812" i="33"/>
  <c r="AC1812" i="33"/>
  <c r="AB1812" i="33"/>
  <c r="Z1812" i="33"/>
  <c r="AV1811" i="33"/>
  <c r="AU1811" i="33"/>
  <c r="AT1811" i="33"/>
  <c r="AF1811" i="33"/>
  <c r="AE1811" i="33"/>
  <c r="AC1811" i="33"/>
  <c r="AB1811" i="33"/>
  <c r="Z1811" i="33"/>
  <c r="AV1810" i="33"/>
  <c r="AU1810" i="33"/>
  <c r="AT1810" i="33"/>
  <c r="AF1810" i="33"/>
  <c r="AE1810" i="33"/>
  <c r="AC1810" i="33"/>
  <c r="AB1810" i="33"/>
  <c r="Z1810" i="33"/>
  <c r="AV1809" i="33"/>
  <c r="AU1809" i="33"/>
  <c r="AT1809" i="33"/>
  <c r="AF1809" i="33"/>
  <c r="AE1809" i="33"/>
  <c r="AC1809" i="33"/>
  <c r="AB1809" i="33"/>
  <c r="Z1809" i="33"/>
  <c r="AV1808" i="33"/>
  <c r="AU1808" i="33"/>
  <c r="AT1808" i="33"/>
  <c r="AF1808" i="33"/>
  <c r="AE1808" i="33"/>
  <c r="AC1808" i="33"/>
  <c r="AB1808" i="33"/>
  <c r="Z1808" i="33"/>
  <c r="AV1807" i="33"/>
  <c r="AU1807" i="33"/>
  <c r="AT1807" i="33"/>
  <c r="AF1807" i="33"/>
  <c r="AE1807" i="33"/>
  <c r="AC1807" i="33"/>
  <c r="AB1807" i="33"/>
  <c r="Z1807" i="33"/>
  <c r="AV1806" i="33"/>
  <c r="AU1806" i="33"/>
  <c r="AT1806" i="33"/>
  <c r="AF1806" i="33"/>
  <c r="AE1806" i="33"/>
  <c r="AC1806" i="33"/>
  <c r="AB1806" i="33"/>
  <c r="Z1806" i="33"/>
  <c r="AV1805" i="33"/>
  <c r="AU1805" i="33"/>
  <c r="AT1805" i="33"/>
  <c r="AF1805" i="33"/>
  <c r="AE1805" i="33"/>
  <c r="AC1805" i="33"/>
  <c r="AB1805" i="33"/>
  <c r="Z1805" i="33"/>
  <c r="AV1804" i="33"/>
  <c r="AU1804" i="33"/>
  <c r="AT1804" i="33"/>
  <c r="AF1804" i="33"/>
  <c r="AE1804" i="33"/>
  <c r="AC1804" i="33"/>
  <c r="AB1804" i="33"/>
  <c r="Z1804" i="33"/>
  <c r="AV1803" i="33"/>
  <c r="AU1803" i="33"/>
  <c r="AT1803" i="33"/>
  <c r="AF1803" i="33"/>
  <c r="AE1803" i="33"/>
  <c r="AC1803" i="33"/>
  <c r="AB1803" i="33"/>
  <c r="Z1803" i="33"/>
  <c r="AV1802" i="33"/>
  <c r="AU1802" i="33"/>
  <c r="AT1802" i="33"/>
  <c r="AF1802" i="33"/>
  <c r="AE1802" i="33"/>
  <c r="AC1802" i="33"/>
  <c r="AB1802" i="33"/>
  <c r="Z1802" i="33"/>
  <c r="AV1800" i="33"/>
  <c r="AU1800" i="33"/>
  <c r="AT1800" i="33"/>
  <c r="AF1800" i="33"/>
  <c r="AE1800" i="33"/>
  <c r="AC1800" i="33"/>
  <c r="AB1800" i="33"/>
  <c r="Z1800" i="33"/>
  <c r="AV1799" i="33"/>
  <c r="AU1799" i="33"/>
  <c r="AT1799" i="33"/>
  <c r="AF1799" i="33"/>
  <c r="AE1799" i="33"/>
  <c r="AC1799" i="33"/>
  <c r="AB1799" i="33"/>
  <c r="Z1799" i="33"/>
  <c r="AV1798" i="33"/>
  <c r="AU1798" i="33"/>
  <c r="AT1798" i="33"/>
  <c r="AF1798" i="33"/>
  <c r="AE1798" i="33"/>
  <c r="AC1798" i="33"/>
  <c r="AB1798" i="33"/>
  <c r="Z1798" i="33"/>
  <c r="AV1796" i="33"/>
  <c r="AU1796" i="33"/>
  <c r="AT1796" i="33"/>
  <c r="AF1796" i="33"/>
  <c r="AE1796" i="33"/>
  <c r="AC1796" i="33"/>
  <c r="AB1796" i="33"/>
  <c r="Z1796" i="33"/>
  <c r="AV1795" i="33"/>
  <c r="AU1795" i="33"/>
  <c r="AT1795" i="33"/>
  <c r="AF1795" i="33"/>
  <c r="AE1795" i="33"/>
  <c r="AC1795" i="33"/>
  <c r="AB1795" i="33"/>
  <c r="Z1795" i="33"/>
  <c r="AV1794" i="33"/>
  <c r="AU1794" i="33"/>
  <c r="AT1794" i="33"/>
  <c r="AF1794" i="33"/>
  <c r="AE1794" i="33"/>
  <c r="AC1794" i="33"/>
  <c r="AB1794" i="33"/>
  <c r="Z1794" i="33"/>
  <c r="AV1793" i="33"/>
  <c r="AU1793" i="33"/>
  <c r="AT1793" i="33"/>
  <c r="AF1793" i="33"/>
  <c r="AE1793" i="33"/>
  <c r="AC1793" i="33"/>
  <c r="AB1793" i="33"/>
  <c r="Z1793" i="33"/>
  <c r="AV1792" i="33"/>
  <c r="AU1792" i="33"/>
  <c r="AT1792" i="33"/>
  <c r="AF1792" i="33"/>
  <c r="AE1792" i="33"/>
  <c r="AC1792" i="33"/>
  <c r="AB1792" i="33"/>
  <c r="Z1792" i="33"/>
  <c r="AV1791" i="33"/>
  <c r="AU1791" i="33"/>
  <c r="AT1791" i="33"/>
  <c r="AF1791" i="33"/>
  <c r="AE1791" i="33"/>
  <c r="AC1791" i="33"/>
  <c r="AB1791" i="33"/>
  <c r="Z1791" i="33"/>
  <c r="AV1790" i="33"/>
  <c r="AU1790" i="33"/>
  <c r="AT1790" i="33"/>
  <c r="AF1790" i="33"/>
  <c r="AE1790" i="33"/>
  <c r="AC1790" i="33"/>
  <c r="AB1790" i="33"/>
  <c r="Z1790" i="33"/>
  <c r="AV1789" i="33"/>
  <c r="AU1789" i="33"/>
  <c r="AT1789" i="33"/>
  <c r="AF1789" i="33"/>
  <c r="AE1789" i="33"/>
  <c r="AC1789" i="33"/>
  <c r="AB1789" i="33"/>
  <c r="Z1789" i="33"/>
  <c r="AV1788" i="33"/>
  <c r="AU1788" i="33"/>
  <c r="AT1788" i="33"/>
  <c r="AF1788" i="33"/>
  <c r="AE1788" i="33"/>
  <c r="AC1788" i="33"/>
  <c r="AB1788" i="33"/>
  <c r="Z1788" i="33"/>
  <c r="AV1787" i="33"/>
  <c r="AU1787" i="33"/>
  <c r="AT1787" i="33"/>
  <c r="AF1787" i="33"/>
  <c r="AE1787" i="33"/>
  <c r="AC1787" i="33"/>
  <c r="AB1787" i="33"/>
  <c r="Z1787" i="33"/>
  <c r="AV1786" i="33"/>
  <c r="AU1786" i="33"/>
  <c r="AT1786" i="33"/>
  <c r="AF1786" i="33"/>
  <c r="AE1786" i="33"/>
  <c r="AC1786" i="33"/>
  <c r="AB1786" i="33"/>
  <c r="Z1786" i="33"/>
  <c r="AV1785" i="33"/>
  <c r="AU1785" i="33"/>
  <c r="AT1785" i="33"/>
  <c r="AF1785" i="33"/>
  <c r="AE1785" i="33"/>
  <c r="AC1785" i="33"/>
  <c r="AB1785" i="33"/>
  <c r="Z1785" i="33"/>
  <c r="AV1784" i="33"/>
  <c r="AU1784" i="33"/>
  <c r="AT1784" i="33"/>
  <c r="AF1784" i="33"/>
  <c r="AE1784" i="33"/>
  <c r="AC1784" i="33"/>
  <c r="AB1784" i="33"/>
  <c r="Z1784" i="33"/>
  <c r="AV1783" i="33"/>
  <c r="AU1783" i="33"/>
  <c r="AT1783" i="33"/>
  <c r="AF1783" i="33"/>
  <c r="AE1783" i="33"/>
  <c r="AC1783" i="33"/>
  <c r="AB1783" i="33"/>
  <c r="Z1783" i="33"/>
  <c r="AV1782" i="33"/>
  <c r="AU1782" i="33"/>
  <c r="AT1782" i="33"/>
  <c r="AF1782" i="33"/>
  <c r="AE1782" i="33"/>
  <c r="AC1782" i="33"/>
  <c r="AB1782" i="33"/>
  <c r="Z1782" i="33"/>
  <c r="AV1781" i="33"/>
  <c r="AU1781" i="33"/>
  <c r="AT1781" i="33"/>
  <c r="AF1781" i="33"/>
  <c r="AE1781" i="33"/>
  <c r="AC1781" i="33"/>
  <c r="AB1781" i="33"/>
  <c r="Z1781" i="33"/>
  <c r="AV1780" i="33"/>
  <c r="AU1780" i="33"/>
  <c r="AT1780" i="33"/>
  <c r="AF1780" i="33"/>
  <c r="AE1780" i="33"/>
  <c r="AC1780" i="33"/>
  <c r="AB1780" i="33"/>
  <c r="Z1780" i="33"/>
  <c r="AV1779" i="33"/>
  <c r="AU1779" i="33"/>
  <c r="AT1779" i="33"/>
  <c r="AF1779" i="33"/>
  <c r="AE1779" i="33"/>
  <c r="AC1779" i="33"/>
  <c r="AB1779" i="33"/>
  <c r="Z1779" i="33"/>
  <c r="AV1778" i="33"/>
  <c r="AU1778" i="33"/>
  <c r="AT1778" i="33"/>
  <c r="AF1778" i="33"/>
  <c r="AE1778" i="33"/>
  <c r="AC1778" i="33"/>
  <c r="AB1778" i="33"/>
  <c r="Z1778" i="33"/>
  <c r="AV1777" i="33"/>
  <c r="AU1777" i="33"/>
  <c r="AT1777" i="33"/>
  <c r="AF1777" i="33"/>
  <c r="AE1777" i="33"/>
  <c r="AC1777" i="33"/>
  <c r="AB1777" i="33"/>
  <c r="Z1777" i="33"/>
  <c r="AV1776" i="33"/>
  <c r="AU1776" i="33"/>
  <c r="AT1776" i="33"/>
  <c r="AF1776" i="33"/>
  <c r="AE1776" i="33"/>
  <c r="AC1776" i="33"/>
  <c r="AB1776" i="33"/>
  <c r="Z1776" i="33"/>
  <c r="AV1775" i="33"/>
  <c r="AU1775" i="33"/>
  <c r="AT1775" i="33"/>
  <c r="AF1775" i="33"/>
  <c r="AE1775" i="33"/>
  <c r="AC1775" i="33"/>
  <c r="AB1775" i="33"/>
  <c r="Z1775" i="33"/>
  <c r="AV1774" i="33"/>
  <c r="AU1774" i="33"/>
  <c r="AT1774" i="33"/>
  <c r="AF1774" i="33"/>
  <c r="AE1774" i="33"/>
  <c r="AC1774" i="33"/>
  <c r="AB1774" i="33"/>
  <c r="Z1774" i="33"/>
  <c r="AV1773" i="33"/>
  <c r="AU1773" i="33"/>
  <c r="AT1773" i="33"/>
  <c r="AF1773" i="33"/>
  <c r="AE1773" i="33"/>
  <c r="AC1773" i="33"/>
  <c r="AB1773" i="33"/>
  <c r="Z1773" i="33"/>
  <c r="AV1772" i="33"/>
  <c r="AU1772" i="33"/>
  <c r="AT1772" i="33"/>
  <c r="AF1772" i="33"/>
  <c r="AE1772" i="33"/>
  <c r="AC1772" i="33"/>
  <c r="AB1772" i="33"/>
  <c r="Z1772" i="33"/>
  <c r="AV1770" i="33"/>
  <c r="AU1770" i="33"/>
  <c r="AT1770" i="33"/>
  <c r="AF1770" i="33"/>
  <c r="AE1770" i="33"/>
  <c r="AC1770" i="33"/>
  <c r="AB1770" i="33"/>
  <c r="Z1770" i="33"/>
  <c r="AV1769" i="33"/>
  <c r="AU1769" i="33"/>
  <c r="AT1769" i="33"/>
  <c r="AF1769" i="33"/>
  <c r="AE1769" i="33"/>
  <c r="AC1769" i="33"/>
  <c r="AB1769" i="33"/>
  <c r="Z1769" i="33"/>
  <c r="AV1768" i="33"/>
  <c r="AU1768" i="33"/>
  <c r="AT1768" i="33"/>
  <c r="AF1768" i="33"/>
  <c r="AE1768" i="33"/>
  <c r="AC1768" i="33"/>
  <c r="AB1768" i="33"/>
  <c r="Z1768" i="33"/>
  <c r="AV1767" i="33"/>
  <c r="AU1767" i="33"/>
  <c r="AT1767" i="33"/>
  <c r="AF1767" i="33"/>
  <c r="AE1767" i="33"/>
  <c r="AC1767" i="33"/>
  <c r="AB1767" i="33"/>
  <c r="Z1767" i="33"/>
  <c r="AV1766" i="33"/>
  <c r="AU1766" i="33"/>
  <c r="AT1766" i="33"/>
  <c r="AF1766" i="33"/>
  <c r="AE1766" i="33"/>
  <c r="AC1766" i="33"/>
  <c r="AB1766" i="33"/>
  <c r="Z1766" i="33"/>
  <c r="AV1765" i="33"/>
  <c r="AU1765" i="33"/>
  <c r="AT1765" i="33"/>
  <c r="AF1765" i="33"/>
  <c r="AE1765" i="33"/>
  <c r="AC1765" i="33"/>
  <c r="AB1765" i="33"/>
  <c r="Z1765" i="33"/>
  <c r="AV1764" i="33"/>
  <c r="AU1764" i="33"/>
  <c r="AT1764" i="33"/>
  <c r="AF1764" i="33"/>
  <c r="AE1764" i="33"/>
  <c r="AC1764" i="33"/>
  <c r="AB1764" i="33"/>
  <c r="Z1764" i="33"/>
  <c r="AV1763" i="33"/>
  <c r="AU1763" i="33"/>
  <c r="AT1763" i="33"/>
  <c r="AF1763" i="33"/>
  <c r="AE1763" i="33"/>
  <c r="AC1763" i="33"/>
  <c r="AB1763" i="33"/>
  <c r="Z1763" i="33"/>
  <c r="AV1762" i="33"/>
  <c r="AU1762" i="33"/>
  <c r="AT1762" i="33"/>
  <c r="AF1762" i="33"/>
  <c r="AE1762" i="33"/>
  <c r="AC1762" i="33"/>
  <c r="AB1762" i="33"/>
  <c r="Z1762" i="33"/>
  <c r="AV1761" i="33"/>
  <c r="AU1761" i="33"/>
  <c r="AT1761" i="33"/>
  <c r="AF1761" i="33"/>
  <c r="AE1761" i="33"/>
  <c r="AC1761" i="33"/>
  <c r="AB1761" i="33"/>
  <c r="Z1761" i="33"/>
  <c r="AV1760" i="33"/>
  <c r="AU1760" i="33"/>
  <c r="AT1760" i="33"/>
  <c r="AF1760" i="33"/>
  <c r="AE1760" i="33"/>
  <c r="AC1760" i="33"/>
  <c r="AB1760" i="33"/>
  <c r="Z1760" i="33"/>
  <c r="AV1759" i="33"/>
  <c r="AU1759" i="33"/>
  <c r="AT1759" i="33"/>
  <c r="AF1759" i="33"/>
  <c r="AE1759" i="33"/>
  <c r="AC1759" i="33"/>
  <c r="AB1759" i="33"/>
  <c r="Z1759" i="33"/>
  <c r="AV1758" i="33"/>
  <c r="AU1758" i="33"/>
  <c r="AT1758" i="33"/>
  <c r="AF1758" i="33"/>
  <c r="AE1758" i="33"/>
  <c r="AC1758" i="33"/>
  <c r="AB1758" i="33"/>
  <c r="Z1758" i="33"/>
  <c r="AV1756" i="33"/>
  <c r="AU1756" i="33"/>
  <c r="AT1756" i="33"/>
  <c r="AF1756" i="33"/>
  <c r="AE1756" i="33"/>
  <c r="AC1756" i="33"/>
  <c r="AB1756" i="33"/>
  <c r="Z1756" i="33"/>
  <c r="AV1755" i="33"/>
  <c r="AU1755" i="33"/>
  <c r="AT1755" i="33"/>
  <c r="AF1755" i="33"/>
  <c r="AE1755" i="33"/>
  <c r="AC1755" i="33"/>
  <c r="AB1755" i="33"/>
  <c r="Z1755" i="33"/>
  <c r="AV1754" i="33"/>
  <c r="AU1754" i="33"/>
  <c r="AT1754" i="33"/>
  <c r="AF1754" i="33"/>
  <c r="AE1754" i="33"/>
  <c r="AC1754" i="33"/>
  <c r="AB1754" i="33"/>
  <c r="Z1754" i="33"/>
  <c r="AV1753" i="33"/>
  <c r="AU1753" i="33"/>
  <c r="AT1753" i="33"/>
  <c r="AF1753" i="33"/>
  <c r="AE1753" i="33"/>
  <c r="AC1753" i="33"/>
  <c r="AB1753" i="33"/>
  <c r="Z1753" i="33"/>
  <c r="AV1752" i="33"/>
  <c r="AU1752" i="33"/>
  <c r="AT1752" i="33"/>
  <c r="AF1752" i="33"/>
  <c r="AE1752" i="33"/>
  <c r="AC1752" i="33"/>
  <c r="AB1752" i="33"/>
  <c r="Z1752" i="33"/>
  <c r="AV1751" i="33"/>
  <c r="AU1751" i="33"/>
  <c r="AT1751" i="33"/>
  <c r="AF1751" i="33"/>
  <c r="AE1751" i="33"/>
  <c r="AC1751" i="33"/>
  <c r="AB1751" i="33"/>
  <c r="Z1751" i="33"/>
  <c r="AV1750" i="33"/>
  <c r="AU1750" i="33"/>
  <c r="AT1750" i="33"/>
  <c r="AF1750" i="33"/>
  <c r="AE1750" i="33"/>
  <c r="AC1750" i="33"/>
  <c r="AB1750" i="33"/>
  <c r="Z1750" i="33"/>
  <c r="AV1749" i="33"/>
  <c r="AU1749" i="33"/>
  <c r="AT1749" i="33"/>
  <c r="AF1749" i="33"/>
  <c r="AE1749" i="33"/>
  <c r="AC1749" i="33"/>
  <c r="AB1749" i="33"/>
  <c r="Z1749" i="33"/>
  <c r="AV1746" i="33"/>
  <c r="AU1746" i="33"/>
  <c r="AT1746" i="33"/>
  <c r="AF1746" i="33"/>
  <c r="AE1746" i="33"/>
  <c r="AC1746" i="33"/>
  <c r="AB1746" i="33"/>
  <c r="Z1746" i="33"/>
  <c r="AV1745" i="33"/>
  <c r="AU1745" i="33"/>
  <c r="AT1745" i="33"/>
  <c r="AF1745" i="33"/>
  <c r="AE1745" i="33"/>
  <c r="AC1745" i="33"/>
  <c r="AB1745" i="33"/>
  <c r="Z1745" i="33"/>
  <c r="AV1744" i="33"/>
  <c r="AU1744" i="33"/>
  <c r="AT1744" i="33"/>
  <c r="AF1744" i="33"/>
  <c r="AE1744" i="33"/>
  <c r="AC1744" i="33"/>
  <c r="AB1744" i="33"/>
  <c r="Z1744" i="33"/>
  <c r="AV1743" i="33"/>
  <c r="AU1743" i="33"/>
  <c r="AT1743" i="33"/>
  <c r="AF1743" i="33"/>
  <c r="AE1743" i="33"/>
  <c r="AC1743" i="33"/>
  <c r="AB1743" i="33"/>
  <c r="Z1743" i="33"/>
  <c r="AV1741" i="33"/>
  <c r="AU1741" i="33"/>
  <c r="AT1741" i="33"/>
  <c r="AF1741" i="33"/>
  <c r="AE1741" i="33"/>
  <c r="AC1741" i="33"/>
  <c r="AB1741" i="33"/>
  <c r="Z1741" i="33"/>
  <c r="AV1740" i="33"/>
  <c r="AU1740" i="33"/>
  <c r="AT1740" i="33"/>
  <c r="AF1740" i="33"/>
  <c r="AE1740" i="33"/>
  <c r="AC1740" i="33"/>
  <c r="AB1740" i="33"/>
  <c r="Z1740" i="33"/>
  <c r="AV1739" i="33"/>
  <c r="AU1739" i="33"/>
  <c r="AT1739" i="33"/>
  <c r="AF1739" i="33"/>
  <c r="AE1739" i="33"/>
  <c r="AC1739" i="33"/>
  <c r="AB1739" i="33"/>
  <c r="Z1739" i="33"/>
  <c r="AV1738" i="33"/>
  <c r="AU1738" i="33"/>
  <c r="AT1738" i="33"/>
  <c r="AF1738" i="33"/>
  <c r="AE1738" i="33"/>
  <c r="AC1738" i="33"/>
  <c r="AB1738" i="33"/>
  <c r="Z1738" i="33"/>
  <c r="AV1737" i="33"/>
  <c r="AU1737" i="33"/>
  <c r="AT1737" i="33"/>
  <c r="AF1737" i="33"/>
  <c r="AE1737" i="33"/>
  <c r="AC1737" i="33"/>
  <c r="AB1737" i="33"/>
  <c r="Z1737" i="33"/>
  <c r="AV1736" i="33"/>
  <c r="AU1736" i="33"/>
  <c r="AT1736" i="33"/>
  <c r="AF1736" i="33"/>
  <c r="AE1736" i="33"/>
  <c r="AC1736" i="33"/>
  <c r="AB1736" i="33"/>
  <c r="Z1736" i="33"/>
  <c r="AV1735" i="33"/>
  <c r="AU1735" i="33"/>
  <c r="AT1735" i="33"/>
  <c r="AF1735" i="33"/>
  <c r="AE1735" i="33"/>
  <c r="AC1735" i="33"/>
  <c r="AB1735" i="33"/>
  <c r="Z1735" i="33"/>
  <c r="AV1734" i="33"/>
  <c r="AU1734" i="33"/>
  <c r="AT1734" i="33"/>
  <c r="AF1734" i="33"/>
  <c r="AE1734" i="33"/>
  <c r="AC1734" i="33"/>
  <c r="AB1734" i="33"/>
  <c r="Z1734" i="33"/>
  <c r="AV1733" i="33"/>
  <c r="AU1733" i="33"/>
  <c r="AT1733" i="33"/>
  <c r="AF1733" i="33"/>
  <c r="AE1733" i="33"/>
  <c r="AC1733" i="33"/>
  <c r="AB1733" i="33"/>
  <c r="Z1733" i="33"/>
  <c r="AV1731" i="33"/>
  <c r="AU1731" i="33"/>
  <c r="AT1731" i="33"/>
  <c r="AF1731" i="33"/>
  <c r="AE1731" i="33"/>
  <c r="AC1731" i="33"/>
  <c r="AB1731" i="33"/>
  <c r="Z1731" i="33"/>
  <c r="AV1730" i="33"/>
  <c r="AU1730" i="33"/>
  <c r="AT1730" i="33"/>
  <c r="AF1730" i="33"/>
  <c r="AE1730" i="33"/>
  <c r="AC1730" i="33"/>
  <c r="AB1730" i="33"/>
  <c r="Z1730" i="33"/>
  <c r="AV1729" i="33"/>
  <c r="AU1729" i="33"/>
  <c r="AT1729" i="33"/>
  <c r="AF1729" i="33"/>
  <c r="AE1729" i="33"/>
  <c r="AC1729" i="33"/>
  <c r="AB1729" i="33"/>
  <c r="Z1729" i="33"/>
  <c r="AV1728" i="33"/>
  <c r="AU1728" i="33"/>
  <c r="AT1728" i="33"/>
  <c r="AF1728" i="33"/>
  <c r="AE1728" i="33"/>
  <c r="AC1728" i="33"/>
  <c r="AB1728" i="33"/>
  <c r="Z1728" i="33"/>
  <c r="AV1727" i="33"/>
  <c r="AU1727" i="33"/>
  <c r="AT1727" i="33"/>
  <c r="AF1727" i="33"/>
  <c r="AE1727" i="33"/>
  <c r="AC1727" i="33"/>
  <c r="AB1727" i="33"/>
  <c r="Z1727" i="33"/>
  <c r="AV1726" i="33"/>
  <c r="AU1726" i="33"/>
  <c r="AT1726" i="33"/>
  <c r="AF1726" i="33"/>
  <c r="AE1726" i="33"/>
  <c r="AC1726" i="33"/>
  <c r="AB1726" i="33"/>
  <c r="Z1726" i="33"/>
  <c r="AV1724" i="33"/>
  <c r="AU1724" i="33"/>
  <c r="AT1724" i="33"/>
  <c r="AF1724" i="33"/>
  <c r="AE1724" i="33"/>
  <c r="AC1724" i="33"/>
  <c r="AB1724" i="33"/>
  <c r="Z1724" i="33"/>
  <c r="AV1723" i="33"/>
  <c r="AU1723" i="33"/>
  <c r="AT1723" i="33"/>
  <c r="AF1723" i="33"/>
  <c r="AE1723" i="33"/>
  <c r="AC1723" i="33"/>
  <c r="AB1723" i="33"/>
  <c r="Z1723" i="33"/>
  <c r="AV1722" i="33"/>
  <c r="AU1722" i="33"/>
  <c r="AT1722" i="33"/>
  <c r="AF1722" i="33"/>
  <c r="AE1722" i="33"/>
  <c r="AC1722" i="33"/>
  <c r="AB1722" i="33"/>
  <c r="Z1722" i="33"/>
  <c r="AV1721" i="33"/>
  <c r="AU1721" i="33"/>
  <c r="AT1721" i="33"/>
  <c r="AF1721" i="33"/>
  <c r="AE1721" i="33"/>
  <c r="AC1721" i="33"/>
  <c r="AB1721" i="33"/>
  <c r="Z1721" i="33"/>
  <c r="AV1720" i="33"/>
  <c r="AU1720" i="33"/>
  <c r="AT1720" i="33"/>
  <c r="AF1720" i="33"/>
  <c r="AE1720" i="33"/>
  <c r="AC1720" i="33"/>
  <c r="AB1720" i="33"/>
  <c r="Z1720" i="33"/>
  <c r="AV1719" i="33"/>
  <c r="AU1719" i="33"/>
  <c r="AT1719" i="33"/>
  <c r="AF1719" i="33"/>
  <c r="AE1719" i="33"/>
  <c r="AC1719" i="33"/>
  <c r="AB1719" i="33"/>
  <c r="Z1719" i="33"/>
  <c r="AV1718" i="33"/>
  <c r="AU1718" i="33"/>
  <c r="AT1718" i="33"/>
  <c r="AF1718" i="33"/>
  <c r="AE1718" i="33"/>
  <c r="AC1718" i="33"/>
  <c r="AB1718" i="33"/>
  <c r="Z1718" i="33"/>
  <c r="AV1717" i="33"/>
  <c r="AU1717" i="33"/>
  <c r="AT1717" i="33"/>
  <c r="AF1717" i="33"/>
  <c r="AE1717" i="33"/>
  <c r="AC1717" i="33"/>
  <c r="AB1717" i="33"/>
  <c r="Z1717" i="33"/>
  <c r="AV1716" i="33"/>
  <c r="AU1716" i="33"/>
  <c r="AT1716" i="33"/>
  <c r="AF1716" i="33"/>
  <c r="AE1716" i="33"/>
  <c r="AC1716" i="33"/>
  <c r="AB1716" i="33"/>
  <c r="Z1716" i="33"/>
  <c r="AV1715" i="33"/>
  <c r="AU1715" i="33"/>
  <c r="AT1715" i="33"/>
  <c r="AF1715" i="33"/>
  <c r="AE1715" i="33"/>
  <c r="AC1715" i="33"/>
  <c r="AB1715" i="33"/>
  <c r="Z1715" i="33"/>
  <c r="AV1714" i="33"/>
  <c r="AU1714" i="33"/>
  <c r="AT1714" i="33"/>
  <c r="AF1714" i="33"/>
  <c r="AE1714" i="33"/>
  <c r="AC1714" i="33"/>
  <c r="AB1714" i="33"/>
  <c r="Z1714" i="33"/>
  <c r="AV1713" i="33"/>
  <c r="AU1713" i="33"/>
  <c r="AT1713" i="33"/>
  <c r="AF1713" i="33"/>
  <c r="AE1713" i="33"/>
  <c r="AC1713" i="33"/>
  <c r="AB1713" i="33"/>
  <c r="Z1713" i="33"/>
  <c r="AV1712" i="33"/>
  <c r="AU1712" i="33"/>
  <c r="AT1712" i="33"/>
  <c r="AF1712" i="33"/>
  <c r="AE1712" i="33"/>
  <c r="AC1712" i="33"/>
  <c r="AB1712" i="33"/>
  <c r="Z1712" i="33"/>
  <c r="AV1711" i="33"/>
  <c r="AU1711" i="33"/>
  <c r="AT1711" i="33"/>
  <c r="AF1711" i="33"/>
  <c r="AE1711" i="33"/>
  <c r="AC1711" i="33"/>
  <c r="AB1711" i="33"/>
  <c r="Z1711" i="33"/>
  <c r="AV1710" i="33"/>
  <c r="AU1710" i="33"/>
  <c r="AT1710" i="33"/>
  <c r="AF1710" i="33"/>
  <c r="AE1710" i="33"/>
  <c r="AC1710" i="33"/>
  <c r="AB1710" i="33"/>
  <c r="Z1710" i="33"/>
  <c r="AV1709" i="33"/>
  <c r="AU1709" i="33"/>
  <c r="AT1709" i="33"/>
  <c r="AF1709" i="33"/>
  <c r="AE1709" i="33"/>
  <c r="AC1709" i="33"/>
  <c r="AB1709" i="33"/>
  <c r="Z1709" i="33"/>
  <c r="AV1708" i="33"/>
  <c r="AU1708" i="33"/>
  <c r="AT1708" i="33"/>
  <c r="AF1708" i="33"/>
  <c r="AE1708" i="33"/>
  <c r="AC1708" i="33"/>
  <c r="AB1708" i="33"/>
  <c r="Z1708" i="33"/>
  <c r="AV1707" i="33"/>
  <c r="AU1707" i="33"/>
  <c r="AT1707" i="33"/>
  <c r="AF1707" i="33"/>
  <c r="AE1707" i="33"/>
  <c r="AC1707" i="33"/>
  <c r="AB1707" i="33"/>
  <c r="Z1707" i="33"/>
  <c r="AV1706" i="33"/>
  <c r="AU1706" i="33"/>
  <c r="AT1706" i="33"/>
  <c r="AF1706" i="33"/>
  <c r="AE1706" i="33"/>
  <c r="AC1706" i="33"/>
  <c r="AB1706" i="33"/>
  <c r="Z1706" i="33"/>
  <c r="AV1705" i="33"/>
  <c r="AU1705" i="33"/>
  <c r="AT1705" i="33"/>
  <c r="AF1705" i="33"/>
  <c r="AE1705" i="33"/>
  <c r="AC1705" i="33"/>
  <c r="AB1705" i="33"/>
  <c r="Z1705" i="33"/>
  <c r="AV1704" i="33"/>
  <c r="AU1704" i="33"/>
  <c r="AT1704" i="33"/>
  <c r="AF1704" i="33"/>
  <c r="AE1704" i="33"/>
  <c r="AC1704" i="33"/>
  <c r="AB1704" i="33"/>
  <c r="Z1704" i="33"/>
  <c r="AV1703" i="33"/>
  <c r="AU1703" i="33"/>
  <c r="AT1703" i="33"/>
  <c r="AF1703" i="33"/>
  <c r="AE1703" i="33"/>
  <c r="AC1703" i="33"/>
  <c r="AB1703" i="33"/>
  <c r="Z1703" i="33"/>
  <c r="AV1702" i="33"/>
  <c r="AU1702" i="33"/>
  <c r="AT1702" i="33"/>
  <c r="AF1702" i="33"/>
  <c r="AE1702" i="33"/>
  <c r="AC1702" i="33"/>
  <c r="AB1702" i="33"/>
  <c r="Z1702" i="33"/>
  <c r="AV1701" i="33"/>
  <c r="AU1701" i="33"/>
  <c r="AT1701" i="33"/>
  <c r="AF1701" i="33"/>
  <c r="AE1701" i="33"/>
  <c r="AC1701" i="33"/>
  <c r="AB1701" i="33"/>
  <c r="Z1701" i="33"/>
  <c r="AV1700" i="33"/>
  <c r="AU1700" i="33"/>
  <c r="AT1700" i="33"/>
  <c r="AF1700" i="33"/>
  <c r="AE1700" i="33"/>
  <c r="AC1700" i="33"/>
  <c r="AB1700" i="33"/>
  <c r="Z1700" i="33"/>
  <c r="AV1699" i="33"/>
  <c r="AU1699" i="33"/>
  <c r="AT1699" i="33"/>
  <c r="AF1699" i="33"/>
  <c r="AE1699" i="33"/>
  <c r="AC1699" i="33"/>
  <c r="AB1699" i="33"/>
  <c r="Z1699" i="33"/>
  <c r="AV1698" i="33"/>
  <c r="AU1698" i="33"/>
  <c r="AT1698" i="33"/>
  <c r="AF1698" i="33"/>
  <c r="AE1698" i="33"/>
  <c r="AC1698" i="33"/>
  <c r="AB1698" i="33"/>
  <c r="Z1698" i="33"/>
  <c r="AV1697" i="33"/>
  <c r="AU1697" i="33"/>
  <c r="AT1697" i="33"/>
  <c r="AF1697" i="33"/>
  <c r="AE1697" i="33"/>
  <c r="AC1697" i="33"/>
  <c r="AB1697" i="33"/>
  <c r="Z1697" i="33"/>
  <c r="AV1696" i="33"/>
  <c r="AU1696" i="33"/>
  <c r="AT1696" i="33"/>
  <c r="AF1696" i="33"/>
  <c r="AE1696" i="33"/>
  <c r="AC1696" i="33"/>
  <c r="AB1696" i="33"/>
  <c r="Z1696" i="33"/>
  <c r="AV1695" i="33"/>
  <c r="AU1695" i="33"/>
  <c r="AT1695" i="33"/>
  <c r="AF1695" i="33"/>
  <c r="AE1695" i="33"/>
  <c r="AC1695" i="33"/>
  <c r="AB1695" i="33"/>
  <c r="Z1695" i="33"/>
  <c r="AV1694" i="33"/>
  <c r="AU1694" i="33"/>
  <c r="AT1694" i="33"/>
  <c r="AF1694" i="33"/>
  <c r="AE1694" i="33"/>
  <c r="AC1694" i="33"/>
  <c r="AB1694" i="33"/>
  <c r="Z1694" i="33"/>
  <c r="AV1693" i="33"/>
  <c r="AU1693" i="33"/>
  <c r="AT1693" i="33"/>
  <c r="AF1693" i="33"/>
  <c r="AE1693" i="33"/>
  <c r="AC1693" i="33"/>
  <c r="AB1693" i="33"/>
  <c r="Z1693" i="33"/>
  <c r="AV1692" i="33"/>
  <c r="AU1692" i="33"/>
  <c r="AT1692" i="33"/>
  <c r="AF1692" i="33"/>
  <c r="AE1692" i="33"/>
  <c r="AC1692" i="33"/>
  <c r="AB1692" i="33"/>
  <c r="Z1692" i="33"/>
  <c r="AV1691" i="33"/>
  <c r="AU1691" i="33"/>
  <c r="AT1691" i="33"/>
  <c r="AF1691" i="33"/>
  <c r="AE1691" i="33"/>
  <c r="AC1691" i="33"/>
  <c r="AB1691" i="33"/>
  <c r="Z1691" i="33"/>
  <c r="AV1689" i="33"/>
  <c r="AU1689" i="33"/>
  <c r="AT1689" i="33"/>
  <c r="AF1689" i="33"/>
  <c r="AE1689" i="33"/>
  <c r="AC1689" i="33"/>
  <c r="AB1689" i="33"/>
  <c r="Z1689" i="33"/>
  <c r="AV1688" i="33"/>
  <c r="AU1688" i="33"/>
  <c r="AT1688" i="33"/>
  <c r="AF1688" i="33"/>
  <c r="AE1688" i="33"/>
  <c r="AC1688" i="33"/>
  <c r="AB1688" i="33"/>
  <c r="Z1688" i="33"/>
  <c r="AV1687" i="33"/>
  <c r="AU1687" i="33"/>
  <c r="AT1687" i="33"/>
  <c r="AF1687" i="33"/>
  <c r="AE1687" i="33"/>
  <c r="AC1687" i="33"/>
  <c r="AB1687" i="33"/>
  <c r="Z1687" i="33"/>
  <c r="AV1686" i="33"/>
  <c r="AU1686" i="33"/>
  <c r="AT1686" i="33"/>
  <c r="AF1686" i="33"/>
  <c r="AE1686" i="33"/>
  <c r="AC1686" i="33"/>
  <c r="AB1686" i="33"/>
  <c r="Z1686" i="33"/>
  <c r="AV1684" i="33"/>
  <c r="AU1684" i="33"/>
  <c r="AT1684" i="33"/>
  <c r="AF1684" i="33"/>
  <c r="AE1684" i="33"/>
  <c r="AC1684" i="33"/>
  <c r="AB1684" i="33"/>
  <c r="Z1684" i="33"/>
  <c r="AV1683" i="33"/>
  <c r="AU1683" i="33"/>
  <c r="AT1683" i="33"/>
  <c r="AF1683" i="33"/>
  <c r="AE1683" i="33"/>
  <c r="AC1683" i="33"/>
  <c r="AB1683" i="33"/>
  <c r="Z1683" i="33"/>
  <c r="AV1682" i="33"/>
  <c r="AU1682" i="33"/>
  <c r="AT1682" i="33"/>
  <c r="AF1682" i="33"/>
  <c r="AE1682" i="33"/>
  <c r="AC1682" i="33"/>
  <c r="AB1682" i="33"/>
  <c r="Z1682" i="33"/>
  <c r="AV1681" i="33"/>
  <c r="AU1681" i="33"/>
  <c r="AT1681" i="33"/>
  <c r="AF1681" i="33"/>
  <c r="AE1681" i="33"/>
  <c r="AC1681" i="33"/>
  <c r="AB1681" i="33"/>
  <c r="Z1681" i="33"/>
  <c r="AV1680" i="33"/>
  <c r="AU1680" i="33"/>
  <c r="AT1680" i="33"/>
  <c r="AF1680" i="33"/>
  <c r="AE1680" i="33"/>
  <c r="AC1680" i="33"/>
  <c r="AB1680" i="33"/>
  <c r="Z1680" i="33"/>
  <c r="AV1679" i="33"/>
  <c r="AU1679" i="33"/>
  <c r="AT1679" i="33"/>
  <c r="AF1679" i="33"/>
  <c r="AE1679" i="33"/>
  <c r="AC1679" i="33"/>
  <c r="AB1679" i="33"/>
  <c r="Z1679" i="33"/>
  <c r="AV1678" i="33"/>
  <c r="AU1678" i="33"/>
  <c r="AT1678" i="33"/>
  <c r="AF1678" i="33"/>
  <c r="AE1678" i="33"/>
  <c r="AC1678" i="33"/>
  <c r="AB1678" i="33"/>
  <c r="Z1678" i="33"/>
  <c r="AV1677" i="33"/>
  <c r="AU1677" i="33"/>
  <c r="AT1677" i="33"/>
  <c r="AF1677" i="33"/>
  <c r="AE1677" i="33"/>
  <c r="AC1677" i="33"/>
  <c r="AB1677" i="33"/>
  <c r="Z1677" i="33"/>
  <c r="AV1676" i="33"/>
  <c r="AU1676" i="33"/>
  <c r="AT1676" i="33"/>
  <c r="AF1676" i="33"/>
  <c r="AE1676" i="33"/>
  <c r="AC1676" i="33"/>
  <c r="AB1676" i="33"/>
  <c r="Z1676" i="33"/>
  <c r="AV1675" i="33"/>
  <c r="AU1675" i="33"/>
  <c r="AT1675" i="33"/>
  <c r="AF1675" i="33"/>
  <c r="AE1675" i="33"/>
  <c r="AC1675" i="33"/>
  <c r="AB1675" i="33"/>
  <c r="Z1675" i="33"/>
  <c r="AV1673" i="33"/>
  <c r="AU1673" i="33"/>
  <c r="AT1673" i="33"/>
  <c r="AF1673" i="33"/>
  <c r="AE1673" i="33"/>
  <c r="AC1673" i="33"/>
  <c r="AB1673" i="33"/>
  <c r="Z1673" i="33"/>
  <c r="AV1672" i="33"/>
  <c r="AU1672" i="33"/>
  <c r="AT1672" i="33"/>
  <c r="AF1672" i="33"/>
  <c r="AE1672" i="33"/>
  <c r="AC1672" i="33"/>
  <c r="AB1672" i="33"/>
  <c r="Z1672" i="33"/>
  <c r="AV1671" i="33"/>
  <c r="AU1671" i="33"/>
  <c r="AT1671" i="33"/>
  <c r="AF1671" i="33"/>
  <c r="AE1671" i="33"/>
  <c r="AC1671" i="33"/>
  <c r="AB1671" i="33"/>
  <c r="Z1671" i="33"/>
  <c r="AV1669" i="33"/>
  <c r="AU1669" i="33"/>
  <c r="AT1669" i="33"/>
  <c r="AF1669" i="33"/>
  <c r="AE1669" i="33"/>
  <c r="AC1669" i="33"/>
  <c r="AB1669" i="33"/>
  <c r="Z1669" i="33"/>
  <c r="AV1668" i="33"/>
  <c r="AU1668" i="33"/>
  <c r="AT1668" i="33"/>
  <c r="AF1668" i="33"/>
  <c r="AE1668" i="33"/>
  <c r="AC1668" i="33"/>
  <c r="AB1668" i="33"/>
  <c r="Z1668" i="33"/>
  <c r="AV1667" i="33"/>
  <c r="AU1667" i="33"/>
  <c r="AT1667" i="33"/>
  <c r="AF1667" i="33"/>
  <c r="AE1667" i="33"/>
  <c r="AC1667" i="33"/>
  <c r="AB1667" i="33"/>
  <c r="Z1667" i="33"/>
  <c r="AV1666" i="33"/>
  <c r="AU1666" i="33"/>
  <c r="AT1666" i="33"/>
  <c r="AF1666" i="33"/>
  <c r="AE1666" i="33"/>
  <c r="AC1666" i="33"/>
  <c r="AB1666" i="33"/>
  <c r="Z1666" i="33"/>
  <c r="AV1663" i="33"/>
  <c r="AU1663" i="33"/>
  <c r="AT1663" i="33"/>
  <c r="AF1663" i="33"/>
  <c r="AE1663" i="33"/>
  <c r="AC1663" i="33"/>
  <c r="AB1663" i="33"/>
  <c r="Z1663" i="33"/>
  <c r="AV1662" i="33"/>
  <c r="AU1662" i="33"/>
  <c r="AT1662" i="33"/>
  <c r="AF1662" i="33"/>
  <c r="AE1662" i="33"/>
  <c r="AC1662" i="33"/>
  <c r="AB1662" i="33"/>
  <c r="Z1662" i="33"/>
  <c r="AV1661" i="33"/>
  <c r="AU1661" i="33"/>
  <c r="AT1661" i="33"/>
  <c r="AF1661" i="33"/>
  <c r="AE1661" i="33"/>
  <c r="AC1661" i="33"/>
  <c r="AB1661" i="33"/>
  <c r="Z1661" i="33"/>
  <c r="AV1660" i="33"/>
  <c r="AU1660" i="33"/>
  <c r="AT1660" i="33"/>
  <c r="AF1660" i="33"/>
  <c r="AE1660" i="33"/>
  <c r="AC1660" i="33"/>
  <c r="AB1660" i="33"/>
  <c r="Z1660" i="33"/>
  <c r="AV1659" i="33"/>
  <c r="AU1659" i="33"/>
  <c r="AT1659" i="33"/>
  <c r="AF1659" i="33"/>
  <c r="AE1659" i="33"/>
  <c r="AC1659" i="33"/>
  <c r="AB1659" i="33"/>
  <c r="Z1659" i="33"/>
  <c r="AV1658" i="33"/>
  <c r="AU1658" i="33"/>
  <c r="AT1658" i="33"/>
  <c r="AF1658" i="33"/>
  <c r="AE1658" i="33"/>
  <c r="AC1658" i="33"/>
  <c r="AB1658" i="33"/>
  <c r="Z1658" i="33"/>
  <c r="AV1657" i="33"/>
  <c r="AU1657" i="33"/>
  <c r="AT1657" i="33"/>
  <c r="AF1657" i="33"/>
  <c r="AE1657" i="33"/>
  <c r="AC1657" i="33"/>
  <c r="AB1657" i="33"/>
  <c r="Z1657" i="33"/>
  <c r="AV1656" i="33"/>
  <c r="AU1656" i="33"/>
  <c r="AT1656" i="33"/>
  <c r="AF1656" i="33"/>
  <c r="AE1656" i="33"/>
  <c r="AC1656" i="33"/>
  <c r="AB1656" i="33"/>
  <c r="Z1656" i="33"/>
  <c r="AV1654" i="33"/>
  <c r="AU1654" i="33"/>
  <c r="AT1654" i="33"/>
  <c r="AF1654" i="33"/>
  <c r="AE1654" i="33"/>
  <c r="AC1654" i="33"/>
  <c r="AB1654" i="33"/>
  <c r="Z1654" i="33"/>
  <c r="AV1653" i="33"/>
  <c r="AU1653" i="33"/>
  <c r="AT1653" i="33"/>
  <c r="AF1653" i="33"/>
  <c r="AE1653" i="33"/>
  <c r="AC1653" i="33"/>
  <c r="AB1653" i="33"/>
  <c r="Z1653" i="33"/>
  <c r="AV1652" i="33"/>
  <c r="AU1652" i="33"/>
  <c r="AT1652" i="33"/>
  <c r="AF1652" i="33"/>
  <c r="AE1652" i="33"/>
  <c r="AC1652" i="33"/>
  <c r="AB1652" i="33"/>
  <c r="Z1652" i="33"/>
  <c r="AV1651" i="33"/>
  <c r="AU1651" i="33"/>
  <c r="AT1651" i="33"/>
  <c r="AF1651" i="33"/>
  <c r="AE1651" i="33"/>
  <c r="AC1651" i="33"/>
  <c r="AB1651" i="33"/>
  <c r="Z1651" i="33"/>
  <c r="AV1650" i="33"/>
  <c r="AU1650" i="33"/>
  <c r="AT1650" i="33"/>
  <c r="AF1650" i="33"/>
  <c r="AE1650" i="33"/>
  <c r="AC1650" i="33"/>
  <c r="AB1650" i="33"/>
  <c r="Z1650" i="33"/>
  <c r="AV1649" i="33"/>
  <c r="AU1649" i="33"/>
  <c r="AT1649" i="33"/>
  <c r="AF1649" i="33"/>
  <c r="AE1649" i="33"/>
  <c r="AC1649" i="33"/>
  <c r="AB1649" i="33"/>
  <c r="Z1649" i="33"/>
  <c r="AF1647" i="33"/>
  <c r="AE1647" i="33"/>
  <c r="AC1647" i="33"/>
  <c r="AB1647" i="33"/>
  <c r="Z1647" i="33"/>
  <c r="AV1646" i="33"/>
  <c r="AU1646" i="33"/>
  <c r="AT1646" i="33"/>
  <c r="AF1646" i="33"/>
  <c r="AE1646" i="33"/>
  <c r="AC1646" i="33"/>
  <c r="AB1646" i="33"/>
  <c r="Z1646" i="33"/>
  <c r="AV1645" i="33"/>
  <c r="AU1645" i="33"/>
  <c r="AT1645" i="33"/>
  <c r="AF1645" i="33"/>
  <c r="AE1645" i="33"/>
  <c r="AC1645" i="33"/>
  <c r="AB1645" i="33"/>
  <c r="Z1645" i="33"/>
  <c r="AV1643" i="33"/>
  <c r="AU1643" i="33"/>
  <c r="AT1643" i="33"/>
  <c r="AF1643" i="33"/>
  <c r="AE1643" i="33"/>
  <c r="AC1643" i="33"/>
  <c r="AB1643" i="33"/>
  <c r="Z1643" i="33"/>
  <c r="AV1642" i="33"/>
  <c r="AU1642" i="33"/>
  <c r="AT1642" i="33"/>
  <c r="AF1642" i="33"/>
  <c r="AE1642" i="33"/>
  <c r="AC1642" i="33"/>
  <c r="AB1642" i="33"/>
  <c r="Z1642" i="33"/>
  <c r="AV1640" i="33"/>
  <c r="AU1640" i="33"/>
  <c r="AT1640" i="33"/>
  <c r="AF1640" i="33"/>
  <c r="AE1640" i="33"/>
  <c r="AC1640" i="33"/>
  <c r="AB1640" i="33"/>
  <c r="Z1640" i="33"/>
  <c r="AV1639" i="33"/>
  <c r="AU1639" i="33"/>
  <c r="AT1639" i="33"/>
  <c r="AF1639" i="33"/>
  <c r="AE1639" i="33"/>
  <c r="AC1639" i="33"/>
  <c r="AB1639" i="33"/>
  <c r="Z1639" i="33"/>
  <c r="AV1638" i="33"/>
  <c r="AU1638" i="33"/>
  <c r="AT1638" i="33"/>
  <c r="AF1638" i="33"/>
  <c r="AE1638" i="33"/>
  <c r="AC1638" i="33"/>
  <c r="AB1638" i="33"/>
  <c r="Z1638" i="33"/>
  <c r="AV1637" i="33"/>
  <c r="AU1637" i="33"/>
  <c r="AT1637" i="33"/>
  <c r="AF1637" i="33"/>
  <c r="AE1637" i="33"/>
  <c r="AC1637" i="33"/>
  <c r="AB1637" i="33"/>
  <c r="Z1637" i="33"/>
  <c r="AV1636" i="33"/>
  <c r="AU1636" i="33"/>
  <c r="AT1636" i="33"/>
  <c r="AF1636" i="33"/>
  <c r="AE1636" i="33"/>
  <c r="AC1636" i="33"/>
  <c r="AB1636" i="33"/>
  <c r="Z1636" i="33"/>
  <c r="AV1635" i="33"/>
  <c r="AU1635" i="33"/>
  <c r="AT1635" i="33"/>
  <c r="AF1635" i="33"/>
  <c r="AE1635" i="33"/>
  <c r="AC1635" i="33"/>
  <c r="AB1635" i="33"/>
  <c r="Z1635" i="33"/>
  <c r="AV1632" i="33"/>
  <c r="AU1632" i="33"/>
  <c r="AT1632" i="33"/>
  <c r="AF1632" i="33"/>
  <c r="AE1632" i="33"/>
  <c r="AC1632" i="33"/>
  <c r="AB1632" i="33"/>
  <c r="Z1632" i="33"/>
  <c r="AV1631" i="33"/>
  <c r="AU1631" i="33"/>
  <c r="AT1631" i="33"/>
  <c r="AF1631" i="33"/>
  <c r="AE1631" i="33"/>
  <c r="AC1631" i="33"/>
  <c r="AB1631" i="33"/>
  <c r="Z1631" i="33"/>
  <c r="AV1630" i="33"/>
  <c r="AU1630" i="33"/>
  <c r="AT1630" i="33"/>
  <c r="AF1630" i="33"/>
  <c r="AE1630" i="33"/>
  <c r="AC1630" i="33"/>
  <c r="AB1630" i="33"/>
  <c r="Z1630" i="33"/>
  <c r="AV1629" i="33"/>
  <c r="AU1629" i="33"/>
  <c r="AT1629" i="33"/>
  <c r="AF1629" i="33"/>
  <c r="AE1629" i="33"/>
  <c r="AC1629" i="33"/>
  <c r="AB1629" i="33"/>
  <c r="Z1629" i="33"/>
  <c r="AV1628" i="33"/>
  <c r="AU1628" i="33"/>
  <c r="AT1628" i="33"/>
  <c r="AF1628" i="33"/>
  <c r="AE1628" i="33"/>
  <c r="AC1628" i="33"/>
  <c r="AB1628" i="33"/>
  <c r="Z1628" i="33"/>
  <c r="AV1627" i="33"/>
  <c r="AU1627" i="33"/>
  <c r="AT1627" i="33"/>
  <c r="AF1627" i="33"/>
  <c r="AE1627" i="33"/>
  <c r="AC1627" i="33"/>
  <c r="AB1627" i="33"/>
  <c r="Z1627" i="33"/>
  <c r="AV1626" i="33"/>
  <c r="AU1626" i="33"/>
  <c r="AT1626" i="33"/>
  <c r="AF1626" i="33"/>
  <c r="AE1626" i="33"/>
  <c r="AC1626" i="33"/>
  <c r="AB1626" i="33"/>
  <c r="Z1626" i="33"/>
  <c r="AV1623" i="33"/>
  <c r="AU1623" i="33"/>
  <c r="AT1623" i="33"/>
  <c r="AF1623" i="33"/>
  <c r="AE1623" i="33"/>
  <c r="AC1623" i="33"/>
  <c r="AB1623" i="33"/>
  <c r="Z1623" i="33"/>
  <c r="AV1622" i="33"/>
  <c r="AU1622" i="33"/>
  <c r="AT1622" i="33"/>
  <c r="AF1622" i="33"/>
  <c r="AE1622" i="33"/>
  <c r="AC1622" i="33"/>
  <c r="AB1622" i="33"/>
  <c r="Z1622" i="33"/>
  <c r="AV1621" i="33"/>
  <c r="AU1621" i="33"/>
  <c r="AT1621" i="33"/>
  <c r="AF1621" i="33"/>
  <c r="AE1621" i="33"/>
  <c r="AC1621" i="33"/>
  <c r="AB1621" i="33"/>
  <c r="Z1621" i="33"/>
  <c r="AV1620" i="33"/>
  <c r="AU1620" i="33"/>
  <c r="AT1620" i="33"/>
  <c r="AF1620" i="33"/>
  <c r="AE1620" i="33"/>
  <c r="AC1620" i="33"/>
  <c r="AB1620" i="33"/>
  <c r="Z1620" i="33"/>
  <c r="AV1619" i="33"/>
  <c r="AU1619" i="33"/>
  <c r="AT1619" i="33"/>
  <c r="AF1619" i="33"/>
  <c r="AE1619" i="33"/>
  <c r="AC1619" i="33"/>
  <c r="AB1619" i="33"/>
  <c r="Z1619" i="33"/>
  <c r="AV1618" i="33"/>
  <c r="AU1618" i="33"/>
  <c r="AT1618" i="33"/>
  <c r="AF1618" i="33"/>
  <c r="AE1618" i="33"/>
  <c r="AC1618" i="33"/>
  <c r="AB1618" i="33"/>
  <c r="Z1618" i="33"/>
  <c r="AV1617" i="33"/>
  <c r="AU1617" i="33"/>
  <c r="AT1617" i="33"/>
  <c r="AF1617" i="33"/>
  <c r="AE1617" i="33"/>
  <c r="AC1617" i="33"/>
  <c r="AB1617" i="33"/>
  <c r="Z1617" i="33"/>
  <c r="AV1616" i="33"/>
  <c r="AU1616" i="33"/>
  <c r="AT1616" i="33"/>
  <c r="AF1616" i="33"/>
  <c r="AE1616" i="33"/>
  <c r="AC1616" i="33"/>
  <c r="AB1616" i="33"/>
  <c r="Z1616" i="33"/>
  <c r="AV1615" i="33"/>
  <c r="AU1615" i="33"/>
  <c r="AT1615" i="33"/>
  <c r="AF1615" i="33"/>
  <c r="AE1615" i="33"/>
  <c r="AC1615" i="33"/>
  <c r="AB1615" i="33"/>
  <c r="Z1615" i="33"/>
  <c r="AV1614" i="33"/>
  <c r="AU1614" i="33"/>
  <c r="AT1614" i="33"/>
  <c r="AF1614" i="33"/>
  <c r="AE1614" i="33"/>
  <c r="AC1614" i="33"/>
  <c r="AB1614" i="33"/>
  <c r="Z1614" i="33"/>
  <c r="AV1613" i="33"/>
  <c r="AU1613" i="33"/>
  <c r="AT1613" i="33"/>
  <c r="AF1613" i="33"/>
  <c r="AE1613" i="33"/>
  <c r="AC1613" i="33"/>
  <c r="AB1613" i="33"/>
  <c r="Z1613" i="33"/>
  <c r="AV1612" i="33"/>
  <c r="AU1612" i="33"/>
  <c r="AT1612" i="33"/>
  <c r="AF1612" i="33"/>
  <c r="AE1612" i="33"/>
  <c r="AC1612" i="33"/>
  <c r="AB1612" i="33"/>
  <c r="Z1612" i="33"/>
  <c r="AV1611" i="33"/>
  <c r="AU1611" i="33"/>
  <c r="AT1611" i="33"/>
  <c r="AF1611" i="33"/>
  <c r="AE1611" i="33"/>
  <c r="AC1611" i="33"/>
  <c r="AB1611" i="33"/>
  <c r="Z1611" i="33"/>
  <c r="AV1610" i="33"/>
  <c r="AU1610" i="33"/>
  <c r="AT1610" i="33"/>
  <c r="AF1610" i="33"/>
  <c r="AE1610" i="33"/>
  <c r="AC1610" i="33"/>
  <c r="AB1610" i="33"/>
  <c r="Z1610" i="33"/>
  <c r="AV1609" i="33"/>
  <c r="AU1609" i="33"/>
  <c r="AT1609" i="33"/>
  <c r="AF1609" i="33"/>
  <c r="AE1609" i="33"/>
  <c r="AC1609" i="33"/>
  <c r="AB1609" i="33"/>
  <c r="Z1609" i="33"/>
  <c r="AV1608" i="33"/>
  <c r="AU1608" i="33"/>
  <c r="AT1608" i="33"/>
  <c r="AF1608" i="33"/>
  <c r="AE1608" i="33"/>
  <c r="AC1608" i="33"/>
  <c r="AB1608" i="33"/>
  <c r="Z1608" i="33"/>
  <c r="AV1607" i="33"/>
  <c r="AU1607" i="33"/>
  <c r="AT1607" i="33"/>
  <c r="AF1607" i="33"/>
  <c r="AE1607" i="33"/>
  <c r="AC1607" i="33"/>
  <c r="AB1607" i="33"/>
  <c r="Z1607" i="33"/>
  <c r="AV1606" i="33"/>
  <c r="AU1606" i="33"/>
  <c r="AT1606" i="33"/>
  <c r="AF1606" i="33"/>
  <c r="AE1606" i="33"/>
  <c r="AC1606" i="33"/>
  <c r="AB1606" i="33"/>
  <c r="Z1606" i="33"/>
  <c r="AV1605" i="33"/>
  <c r="AU1605" i="33"/>
  <c r="AT1605" i="33"/>
  <c r="AF1605" i="33"/>
  <c r="AE1605" i="33"/>
  <c r="AC1605" i="33"/>
  <c r="AB1605" i="33"/>
  <c r="Z1605" i="33"/>
  <c r="AV1604" i="33"/>
  <c r="AU1604" i="33"/>
  <c r="AT1604" i="33"/>
  <c r="AF1604" i="33"/>
  <c r="AE1604" i="33"/>
  <c r="AC1604" i="33"/>
  <c r="AB1604" i="33"/>
  <c r="Z1604" i="33"/>
  <c r="AV1603" i="33"/>
  <c r="AU1603" i="33"/>
  <c r="AT1603" i="33"/>
  <c r="AF1603" i="33"/>
  <c r="AE1603" i="33"/>
  <c r="AC1603" i="33"/>
  <c r="AB1603" i="33"/>
  <c r="Z1603" i="33"/>
  <c r="AV1602" i="33"/>
  <c r="AU1602" i="33"/>
  <c r="AT1602" i="33"/>
  <c r="AF1602" i="33"/>
  <c r="AE1602" i="33"/>
  <c r="AC1602" i="33"/>
  <c r="AB1602" i="33"/>
  <c r="Z1602" i="33"/>
  <c r="AV1601" i="33"/>
  <c r="AU1601" i="33"/>
  <c r="AT1601" i="33"/>
  <c r="AF1601" i="33"/>
  <c r="AE1601" i="33"/>
  <c r="AC1601" i="33"/>
  <c r="AB1601" i="33"/>
  <c r="Z1601" i="33"/>
  <c r="AV1600" i="33"/>
  <c r="AU1600" i="33"/>
  <c r="AT1600" i="33"/>
  <c r="AF1600" i="33"/>
  <c r="AE1600" i="33"/>
  <c r="AC1600" i="33"/>
  <c r="AB1600" i="33"/>
  <c r="Z1600" i="33"/>
  <c r="AV1599" i="33"/>
  <c r="AU1599" i="33"/>
  <c r="AT1599" i="33"/>
  <c r="AF1599" i="33"/>
  <c r="AE1599" i="33"/>
  <c r="AC1599" i="33"/>
  <c r="AB1599" i="33"/>
  <c r="Z1599" i="33"/>
  <c r="AV1598" i="33"/>
  <c r="AU1598" i="33"/>
  <c r="AT1598" i="33"/>
  <c r="AF1598" i="33"/>
  <c r="AE1598" i="33"/>
  <c r="AC1598" i="33"/>
  <c r="AB1598" i="33"/>
  <c r="Z1598" i="33"/>
  <c r="AV1597" i="33"/>
  <c r="AU1597" i="33"/>
  <c r="AT1597" i="33"/>
  <c r="AF1597" i="33"/>
  <c r="AE1597" i="33"/>
  <c r="AC1597" i="33"/>
  <c r="AB1597" i="33"/>
  <c r="Z1597" i="33"/>
  <c r="AV1596" i="33"/>
  <c r="AU1596" i="33"/>
  <c r="AT1596" i="33"/>
  <c r="AF1596" i="33"/>
  <c r="AE1596" i="33"/>
  <c r="AC1596" i="33"/>
  <c r="AB1596" i="33"/>
  <c r="Z1596" i="33"/>
  <c r="AV1595" i="33"/>
  <c r="AU1595" i="33"/>
  <c r="AT1595" i="33"/>
  <c r="AF1595" i="33"/>
  <c r="AE1595" i="33"/>
  <c r="AC1595" i="33"/>
  <c r="AB1595" i="33"/>
  <c r="Z1595" i="33"/>
  <c r="AV1594" i="33"/>
  <c r="AU1594" i="33"/>
  <c r="AT1594" i="33"/>
  <c r="AF1594" i="33"/>
  <c r="AE1594" i="33"/>
  <c r="AC1594" i="33"/>
  <c r="AB1594" i="33"/>
  <c r="Z1594" i="33"/>
  <c r="AV1593" i="33"/>
  <c r="AU1593" i="33"/>
  <c r="AT1593" i="33"/>
  <c r="AF1593" i="33"/>
  <c r="AE1593" i="33"/>
  <c r="AC1593" i="33"/>
  <c r="AB1593" i="33"/>
  <c r="Z1593" i="33"/>
  <c r="AV1592" i="33"/>
  <c r="AU1592" i="33"/>
  <c r="AT1592" i="33"/>
  <c r="AF1592" i="33"/>
  <c r="AE1592" i="33"/>
  <c r="AC1592" i="33"/>
  <c r="AB1592" i="33"/>
  <c r="Z1592" i="33"/>
  <c r="AV1591" i="33"/>
  <c r="AU1591" i="33"/>
  <c r="AT1591" i="33"/>
  <c r="AF1591" i="33"/>
  <c r="AE1591" i="33"/>
  <c r="AC1591" i="33"/>
  <c r="AB1591" i="33"/>
  <c r="Z1591" i="33"/>
  <c r="AV1590" i="33"/>
  <c r="AU1590" i="33"/>
  <c r="AT1590" i="33"/>
  <c r="AF1590" i="33"/>
  <c r="AE1590" i="33"/>
  <c r="AC1590" i="33"/>
  <c r="AB1590" i="33"/>
  <c r="Z1590" i="33"/>
  <c r="AV1589" i="33"/>
  <c r="AU1589" i="33"/>
  <c r="AT1589" i="33"/>
  <c r="AF1589" i="33"/>
  <c r="AE1589" i="33"/>
  <c r="AC1589" i="33"/>
  <c r="AB1589" i="33"/>
  <c r="Z1589" i="33"/>
  <c r="AV1588" i="33"/>
  <c r="AU1588" i="33"/>
  <c r="AT1588" i="33"/>
  <c r="AF1588" i="33"/>
  <c r="AE1588" i="33"/>
  <c r="AC1588" i="33"/>
  <c r="AB1588" i="33"/>
  <c r="Z1588" i="33"/>
  <c r="AV1587" i="33"/>
  <c r="AU1587" i="33"/>
  <c r="AT1587" i="33"/>
  <c r="AF1587" i="33"/>
  <c r="AE1587" i="33"/>
  <c r="AC1587" i="33"/>
  <c r="AB1587" i="33"/>
  <c r="Z1587" i="33"/>
  <c r="AV1586" i="33"/>
  <c r="AU1586" i="33"/>
  <c r="AT1586" i="33"/>
  <c r="AF1586" i="33"/>
  <c r="AE1586" i="33"/>
  <c r="AC1586" i="33"/>
  <c r="AB1586" i="33"/>
  <c r="Z1586" i="33"/>
  <c r="AV1585" i="33"/>
  <c r="AU1585" i="33"/>
  <c r="AT1585" i="33"/>
  <c r="AF1585" i="33"/>
  <c r="AE1585" i="33"/>
  <c r="AC1585" i="33"/>
  <c r="AB1585" i="33"/>
  <c r="Z1585" i="33"/>
  <c r="AV1584" i="33"/>
  <c r="AU1584" i="33"/>
  <c r="AT1584" i="33"/>
  <c r="AF1584" i="33"/>
  <c r="AE1584" i="33"/>
  <c r="AC1584" i="33"/>
  <c r="AB1584" i="33"/>
  <c r="Z1584" i="33"/>
  <c r="AV1583" i="33"/>
  <c r="AU1583" i="33"/>
  <c r="AT1583" i="33"/>
  <c r="AF1583" i="33"/>
  <c r="AE1583" i="33"/>
  <c r="AC1583" i="33"/>
  <c r="AB1583" i="33"/>
  <c r="Z1583" i="33"/>
  <c r="AV1582" i="33"/>
  <c r="AU1582" i="33"/>
  <c r="AT1582" i="33"/>
  <c r="AF1582" i="33"/>
  <c r="AE1582" i="33"/>
  <c r="AC1582" i="33"/>
  <c r="AB1582" i="33"/>
  <c r="Z1582" i="33"/>
  <c r="AV1581" i="33"/>
  <c r="AU1581" i="33"/>
  <c r="AT1581" i="33"/>
  <c r="AF1581" i="33"/>
  <c r="AE1581" i="33"/>
  <c r="AC1581" i="33"/>
  <c r="AB1581" i="33"/>
  <c r="Z1581" i="33"/>
  <c r="AV1580" i="33"/>
  <c r="AU1580" i="33"/>
  <c r="AT1580" i="33"/>
  <c r="AF1580" i="33"/>
  <c r="AE1580" i="33"/>
  <c r="AC1580" i="33"/>
  <c r="AB1580" i="33"/>
  <c r="Z1580" i="33"/>
  <c r="AV1579" i="33"/>
  <c r="AU1579" i="33"/>
  <c r="AT1579" i="33"/>
  <c r="AF1579" i="33"/>
  <c r="AE1579" i="33"/>
  <c r="AC1579" i="33"/>
  <c r="AB1579" i="33"/>
  <c r="Z1579" i="33"/>
  <c r="AV1578" i="33"/>
  <c r="AU1578" i="33"/>
  <c r="AT1578" i="33"/>
  <c r="AF1578" i="33"/>
  <c r="AE1578" i="33"/>
  <c r="AC1578" i="33"/>
  <c r="AB1578" i="33"/>
  <c r="Z1578" i="33"/>
  <c r="AV1577" i="33"/>
  <c r="AU1577" i="33"/>
  <c r="AT1577" i="33"/>
  <c r="AF1577" i="33"/>
  <c r="AE1577" i="33"/>
  <c r="AC1577" i="33"/>
  <c r="AB1577" i="33"/>
  <c r="Z1577" i="33"/>
  <c r="AV1576" i="33"/>
  <c r="AU1576" i="33"/>
  <c r="AT1576" i="33"/>
  <c r="AF1576" i="33"/>
  <c r="AE1576" i="33"/>
  <c r="AC1576" i="33"/>
  <c r="AB1576" i="33"/>
  <c r="Z1576" i="33"/>
  <c r="AV1575" i="33"/>
  <c r="AU1575" i="33"/>
  <c r="AT1575" i="33"/>
  <c r="AF1575" i="33"/>
  <c r="AE1575" i="33"/>
  <c r="AC1575" i="33"/>
  <c r="AB1575" i="33"/>
  <c r="Z1575" i="33"/>
  <c r="AV1574" i="33"/>
  <c r="AU1574" i="33"/>
  <c r="AT1574" i="33"/>
  <c r="AF1574" i="33"/>
  <c r="AE1574" i="33"/>
  <c r="AC1574" i="33"/>
  <c r="AB1574" i="33"/>
  <c r="Z1574" i="33"/>
  <c r="AV1573" i="33"/>
  <c r="AU1573" i="33"/>
  <c r="AT1573" i="33"/>
  <c r="AF1573" i="33"/>
  <c r="AE1573" i="33"/>
  <c r="AC1573" i="33"/>
  <c r="AB1573" i="33"/>
  <c r="Z1573" i="33"/>
  <c r="AV1571" i="33"/>
  <c r="AU1571" i="33"/>
  <c r="AT1571" i="33"/>
  <c r="AF1571" i="33"/>
  <c r="AE1571" i="33"/>
  <c r="AC1571" i="33"/>
  <c r="AB1571" i="33"/>
  <c r="Z1571" i="33"/>
  <c r="AV1570" i="33"/>
  <c r="AU1570" i="33"/>
  <c r="AT1570" i="33"/>
  <c r="AF1570" i="33"/>
  <c r="AE1570" i="33"/>
  <c r="AC1570" i="33"/>
  <c r="AB1570" i="33"/>
  <c r="Z1570" i="33"/>
  <c r="AV1569" i="33"/>
  <c r="AU1569" i="33"/>
  <c r="AT1569" i="33"/>
  <c r="AF1569" i="33"/>
  <c r="AE1569" i="33"/>
  <c r="AC1569" i="33"/>
  <c r="AB1569" i="33"/>
  <c r="Z1569" i="33"/>
  <c r="AV1568" i="33"/>
  <c r="AU1568" i="33"/>
  <c r="AT1568" i="33"/>
  <c r="AF1568" i="33"/>
  <c r="AE1568" i="33"/>
  <c r="AC1568" i="33"/>
  <c r="AB1568" i="33"/>
  <c r="Z1568" i="33"/>
  <c r="AV1567" i="33"/>
  <c r="AU1567" i="33"/>
  <c r="AT1567" i="33"/>
  <c r="AF1567" i="33"/>
  <c r="AE1567" i="33"/>
  <c r="AC1567" i="33"/>
  <c r="AB1567" i="33"/>
  <c r="Z1567" i="33"/>
  <c r="AV1566" i="33"/>
  <c r="AU1566" i="33"/>
  <c r="AT1566" i="33"/>
  <c r="AF1566" i="33"/>
  <c r="AE1566" i="33"/>
  <c r="AC1566" i="33"/>
  <c r="AB1566" i="33"/>
  <c r="Z1566" i="33"/>
  <c r="AV1565" i="33"/>
  <c r="AU1565" i="33"/>
  <c r="AT1565" i="33"/>
  <c r="AF1565" i="33"/>
  <c r="AE1565" i="33"/>
  <c r="AC1565" i="33"/>
  <c r="AB1565" i="33"/>
  <c r="Z1565" i="33"/>
  <c r="AV1564" i="33"/>
  <c r="AU1564" i="33"/>
  <c r="AT1564" i="33"/>
  <c r="AF1564" i="33"/>
  <c r="AE1564" i="33"/>
  <c r="AC1564" i="33"/>
  <c r="AB1564" i="33"/>
  <c r="Z1564" i="33"/>
  <c r="AV1563" i="33"/>
  <c r="AU1563" i="33"/>
  <c r="AT1563" i="33"/>
  <c r="AF1563" i="33"/>
  <c r="AE1563" i="33"/>
  <c r="AC1563" i="33"/>
  <c r="AB1563" i="33"/>
  <c r="Z1563" i="33"/>
  <c r="AV1562" i="33"/>
  <c r="AU1562" i="33"/>
  <c r="AT1562" i="33"/>
  <c r="AF1562" i="33"/>
  <c r="AE1562" i="33"/>
  <c r="AC1562" i="33"/>
  <c r="AB1562" i="33"/>
  <c r="Z1562" i="33"/>
  <c r="AV1561" i="33"/>
  <c r="AU1561" i="33"/>
  <c r="AT1561" i="33"/>
  <c r="AF1561" i="33"/>
  <c r="AE1561" i="33"/>
  <c r="AC1561" i="33"/>
  <c r="AB1561" i="33"/>
  <c r="Z1561" i="33"/>
  <c r="AV1560" i="33"/>
  <c r="AU1560" i="33"/>
  <c r="AT1560" i="33"/>
  <c r="AF1560" i="33"/>
  <c r="AE1560" i="33"/>
  <c r="AC1560" i="33"/>
  <c r="AB1560" i="33"/>
  <c r="Z1560" i="33"/>
  <c r="AV1559" i="33"/>
  <c r="AU1559" i="33"/>
  <c r="AT1559" i="33"/>
  <c r="AF1559" i="33"/>
  <c r="AE1559" i="33"/>
  <c r="AC1559" i="33"/>
  <c r="AB1559" i="33"/>
  <c r="Z1559" i="33"/>
  <c r="AV1558" i="33"/>
  <c r="AU1558" i="33"/>
  <c r="AT1558" i="33"/>
  <c r="AF1558" i="33"/>
  <c r="AE1558" i="33"/>
  <c r="AC1558" i="33"/>
  <c r="AB1558" i="33"/>
  <c r="Z1558" i="33"/>
  <c r="AV1557" i="33"/>
  <c r="AU1557" i="33"/>
  <c r="AT1557" i="33"/>
  <c r="AF1557" i="33"/>
  <c r="AE1557" i="33"/>
  <c r="AC1557" i="33"/>
  <c r="AB1557" i="33"/>
  <c r="Z1557" i="33"/>
  <c r="AV1556" i="33"/>
  <c r="AU1556" i="33"/>
  <c r="AT1556" i="33"/>
  <c r="AF1556" i="33"/>
  <c r="AE1556" i="33"/>
  <c r="AC1556" i="33"/>
  <c r="AB1556" i="33"/>
  <c r="Z1556" i="33"/>
  <c r="AV1555" i="33"/>
  <c r="AU1555" i="33"/>
  <c r="AT1555" i="33"/>
  <c r="AF1555" i="33"/>
  <c r="AE1555" i="33"/>
  <c r="AC1555" i="33"/>
  <c r="AB1555" i="33"/>
  <c r="Z1555" i="33"/>
  <c r="AV1554" i="33"/>
  <c r="AU1554" i="33"/>
  <c r="AT1554" i="33"/>
  <c r="AF1554" i="33"/>
  <c r="AE1554" i="33"/>
  <c r="AC1554" i="33"/>
  <c r="AB1554" i="33"/>
  <c r="Z1554" i="33"/>
  <c r="AV1553" i="33"/>
  <c r="AU1553" i="33"/>
  <c r="AT1553" i="33"/>
  <c r="AF1553" i="33"/>
  <c r="AE1553" i="33"/>
  <c r="AC1553" i="33"/>
  <c r="AB1553" i="33"/>
  <c r="Z1553" i="33"/>
  <c r="AV1552" i="33"/>
  <c r="AU1552" i="33"/>
  <c r="AT1552" i="33"/>
  <c r="AF1552" i="33"/>
  <c r="AE1552" i="33"/>
  <c r="AC1552" i="33"/>
  <c r="AB1552" i="33"/>
  <c r="Z1552" i="33"/>
  <c r="AV1551" i="33"/>
  <c r="AU1551" i="33"/>
  <c r="AT1551" i="33"/>
  <c r="AF1551" i="33"/>
  <c r="AE1551" i="33"/>
  <c r="AC1551" i="33"/>
  <c r="AB1551" i="33"/>
  <c r="Z1551" i="33"/>
  <c r="AV1550" i="33"/>
  <c r="AU1550" i="33"/>
  <c r="AT1550" i="33"/>
  <c r="AF1550" i="33"/>
  <c r="AE1550" i="33"/>
  <c r="AC1550" i="33"/>
  <c r="AB1550" i="33"/>
  <c r="Z1550" i="33"/>
  <c r="AV1549" i="33"/>
  <c r="AU1549" i="33"/>
  <c r="AT1549" i="33"/>
  <c r="AF1549" i="33"/>
  <c r="AE1549" i="33"/>
  <c r="AC1549" i="33"/>
  <c r="AB1549" i="33"/>
  <c r="Z1549" i="33"/>
  <c r="AV1548" i="33"/>
  <c r="AU1548" i="33"/>
  <c r="AT1548" i="33"/>
  <c r="AF1548" i="33"/>
  <c r="AE1548" i="33"/>
  <c r="AC1548" i="33"/>
  <c r="AB1548" i="33"/>
  <c r="Z1548" i="33"/>
  <c r="AV1547" i="33"/>
  <c r="AU1547" i="33"/>
  <c r="AT1547" i="33"/>
  <c r="AF1547" i="33"/>
  <c r="AE1547" i="33"/>
  <c r="AC1547" i="33"/>
  <c r="AB1547" i="33"/>
  <c r="Z1547" i="33"/>
  <c r="AV1546" i="33"/>
  <c r="AU1546" i="33"/>
  <c r="AT1546" i="33"/>
  <c r="AF1546" i="33"/>
  <c r="AE1546" i="33"/>
  <c r="AC1546" i="33"/>
  <c r="AB1546" i="33"/>
  <c r="Z1546" i="33"/>
  <c r="AV1545" i="33"/>
  <c r="AU1545" i="33"/>
  <c r="AT1545" i="33"/>
  <c r="AF1545" i="33"/>
  <c r="AE1545" i="33"/>
  <c r="AC1545" i="33"/>
  <c r="AB1545" i="33"/>
  <c r="Z1545" i="33"/>
  <c r="AV1544" i="33"/>
  <c r="AU1544" i="33"/>
  <c r="AT1544" i="33"/>
  <c r="AF1544" i="33"/>
  <c r="AE1544" i="33"/>
  <c r="AC1544" i="33"/>
  <c r="AB1544" i="33"/>
  <c r="Z1544" i="33"/>
  <c r="AV1543" i="33"/>
  <c r="AU1543" i="33"/>
  <c r="AT1543" i="33"/>
  <c r="AF1543" i="33"/>
  <c r="AE1543" i="33"/>
  <c r="AC1543" i="33"/>
  <c r="AB1543" i="33"/>
  <c r="Z1543" i="33"/>
  <c r="AV1542" i="33"/>
  <c r="AU1542" i="33"/>
  <c r="AT1542" i="33"/>
  <c r="AF1542" i="33"/>
  <c r="AE1542" i="33"/>
  <c r="AC1542" i="33"/>
  <c r="AB1542" i="33"/>
  <c r="Z1542" i="33"/>
  <c r="AV1540" i="33"/>
  <c r="AU1540" i="33"/>
  <c r="AT1540" i="33"/>
  <c r="AF1540" i="33"/>
  <c r="AE1540" i="33"/>
  <c r="AC1540" i="33"/>
  <c r="AB1540" i="33"/>
  <c r="Z1540" i="33"/>
  <c r="AV1539" i="33"/>
  <c r="AU1539" i="33"/>
  <c r="AT1539" i="33"/>
  <c r="AF1539" i="33"/>
  <c r="AE1539" i="33"/>
  <c r="AC1539" i="33"/>
  <c r="AB1539" i="33"/>
  <c r="Z1539" i="33"/>
  <c r="AV1538" i="33"/>
  <c r="AU1538" i="33"/>
  <c r="AT1538" i="33"/>
  <c r="AF1538" i="33"/>
  <c r="AE1538" i="33"/>
  <c r="AC1538" i="33"/>
  <c r="AB1538" i="33"/>
  <c r="Z1538" i="33"/>
  <c r="AV1537" i="33"/>
  <c r="AU1537" i="33"/>
  <c r="AT1537" i="33"/>
  <c r="AF1537" i="33"/>
  <c r="AE1537" i="33"/>
  <c r="AC1537" i="33"/>
  <c r="AB1537" i="33"/>
  <c r="Z1537" i="33"/>
  <c r="AV1536" i="33"/>
  <c r="AU1536" i="33"/>
  <c r="AT1536" i="33"/>
  <c r="AF1536" i="33"/>
  <c r="AE1536" i="33"/>
  <c r="AC1536" i="33"/>
  <c r="AB1536" i="33"/>
  <c r="Z1536" i="33"/>
  <c r="AV1535" i="33"/>
  <c r="AU1535" i="33"/>
  <c r="AT1535" i="33"/>
  <c r="AF1535" i="33"/>
  <c r="AE1535" i="33"/>
  <c r="AC1535" i="33"/>
  <c r="AB1535" i="33"/>
  <c r="Z1535" i="33"/>
  <c r="AV1534" i="33"/>
  <c r="AU1534" i="33"/>
  <c r="AT1534" i="33"/>
  <c r="AF1534" i="33"/>
  <c r="AE1534" i="33"/>
  <c r="AC1534" i="33"/>
  <c r="AB1534" i="33"/>
  <c r="Z1534" i="33"/>
  <c r="AV1533" i="33"/>
  <c r="AU1533" i="33"/>
  <c r="AT1533" i="33"/>
  <c r="AF1533" i="33"/>
  <c r="AE1533" i="33"/>
  <c r="AC1533" i="33"/>
  <c r="AB1533" i="33"/>
  <c r="Z1533" i="33"/>
  <c r="AV1532" i="33"/>
  <c r="AU1532" i="33"/>
  <c r="AT1532" i="33"/>
  <c r="AF1532" i="33"/>
  <c r="AE1532" i="33"/>
  <c r="AC1532" i="33"/>
  <c r="AB1532" i="33"/>
  <c r="Z1532" i="33"/>
  <c r="AV1531" i="33"/>
  <c r="AU1531" i="33"/>
  <c r="AT1531" i="33"/>
  <c r="AF1531" i="33"/>
  <c r="AE1531" i="33"/>
  <c r="AC1531" i="33"/>
  <c r="AB1531" i="33"/>
  <c r="Z1531" i="33"/>
  <c r="AV1530" i="33"/>
  <c r="AU1530" i="33"/>
  <c r="AT1530" i="33"/>
  <c r="AF1530" i="33"/>
  <c r="AE1530" i="33"/>
  <c r="AC1530" i="33"/>
  <c r="AB1530" i="33"/>
  <c r="Z1530" i="33"/>
  <c r="AV1529" i="33"/>
  <c r="AU1529" i="33"/>
  <c r="AT1529" i="33"/>
  <c r="AF1529" i="33"/>
  <c r="AE1529" i="33"/>
  <c r="AC1529" i="33"/>
  <c r="AB1529" i="33"/>
  <c r="Z1529" i="33"/>
  <c r="AV1528" i="33"/>
  <c r="AU1528" i="33"/>
  <c r="AT1528" i="33"/>
  <c r="AF1528" i="33"/>
  <c r="AE1528" i="33"/>
  <c r="AC1528" i="33"/>
  <c r="AB1528" i="33"/>
  <c r="Z1528" i="33"/>
  <c r="AV1527" i="33"/>
  <c r="AU1527" i="33"/>
  <c r="AT1527" i="33"/>
  <c r="AF1527" i="33"/>
  <c r="AE1527" i="33"/>
  <c r="AC1527" i="33"/>
  <c r="AB1527" i="33"/>
  <c r="Z1527" i="33"/>
  <c r="AV1526" i="33"/>
  <c r="AU1526" i="33"/>
  <c r="AT1526" i="33"/>
  <c r="AF1526" i="33"/>
  <c r="AE1526" i="33"/>
  <c r="AC1526" i="33"/>
  <c r="AB1526" i="33"/>
  <c r="Z1526" i="33"/>
  <c r="AV1525" i="33"/>
  <c r="AU1525" i="33"/>
  <c r="AT1525" i="33"/>
  <c r="AF1525" i="33"/>
  <c r="AE1525" i="33"/>
  <c r="AC1525" i="33"/>
  <c r="AB1525" i="33"/>
  <c r="Z1525" i="33"/>
  <c r="AV1524" i="33"/>
  <c r="AU1524" i="33"/>
  <c r="AT1524" i="33"/>
  <c r="AF1524" i="33"/>
  <c r="AE1524" i="33"/>
  <c r="AC1524" i="33"/>
  <c r="AB1524" i="33"/>
  <c r="Z1524" i="33"/>
  <c r="AV1523" i="33"/>
  <c r="AU1523" i="33"/>
  <c r="AT1523" i="33"/>
  <c r="AF1523" i="33"/>
  <c r="AE1523" i="33"/>
  <c r="AC1523" i="33"/>
  <c r="AB1523" i="33"/>
  <c r="Z1523" i="33"/>
  <c r="AV1522" i="33"/>
  <c r="AU1522" i="33"/>
  <c r="AT1522" i="33"/>
  <c r="AF1522" i="33"/>
  <c r="AE1522" i="33"/>
  <c r="AC1522" i="33"/>
  <c r="AB1522" i="33"/>
  <c r="Z1522" i="33"/>
  <c r="AV1521" i="33"/>
  <c r="AU1521" i="33"/>
  <c r="AT1521" i="33"/>
  <c r="AF1521" i="33"/>
  <c r="AE1521" i="33"/>
  <c r="AC1521" i="33"/>
  <c r="AB1521" i="33"/>
  <c r="Z1521" i="33"/>
  <c r="AV1520" i="33"/>
  <c r="AU1520" i="33"/>
  <c r="AT1520" i="33"/>
  <c r="AF1520" i="33"/>
  <c r="AE1520" i="33"/>
  <c r="AC1520" i="33"/>
  <c r="AB1520" i="33"/>
  <c r="Z1520" i="33"/>
  <c r="AV1519" i="33"/>
  <c r="AU1519" i="33"/>
  <c r="AT1519" i="33"/>
  <c r="AF1519" i="33"/>
  <c r="AE1519" i="33"/>
  <c r="AC1519" i="33"/>
  <c r="AB1519" i="33"/>
  <c r="Z1519" i="33"/>
  <c r="AV1518" i="33"/>
  <c r="AU1518" i="33"/>
  <c r="AT1518" i="33"/>
  <c r="AF1518" i="33"/>
  <c r="AE1518" i="33"/>
  <c r="AC1518" i="33"/>
  <c r="AB1518" i="33"/>
  <c r="Z1518" i="33"/>
  <c r="AV1517" i="33"/>
  <c r="AU1517" i="33"/>
  <c r="AT1517" i="33"/>
  <c r="AF1517" i="33"/>
  <c r="AE1517" i="33"/>
  <c r="AC1517" i="33"/>
  <c r="AB1517" i="33"/>
  <c r="Z1517" i="33"/>
  <c r="AV1516" i="33"/>
  <c r="AU1516" i="33"/>
  <c r="AT1516" i="33"/>
  <c r="AF1516" i="33"/>
  <c r="AE1516" i="33"/>
  <c r="AC1516" i="33"/>
  <c r="AB1516" i="33"/>
  <c r="Z1516" i="33"/>
  <c r="AV1515" i="33"/>
  <c r="AU1515" i="33"/>
  <c r="AT1515" i="33"/>
  <c r="AF1515" i="33"/>
  <c r="AE1515" i="33"/>
  <c r="AC1515" i="33"/>
  <c r="AB1515" i="33"/>
  <c r="Z1515" i="33"/>
  <c r="AV1514" i="33"/>
  <c r="AU1514" i="33"/>
  <c r="AT1514" i="33"/>
  <c r="AF1514" i="33"/>
  <c r="AE1514" i="33"/>
  <c r="AC1514" i="33"/>
  <c r="AB1514" i="33"/>
  <c r="Z1514" i="33"/>
  <c r="AV1513" i="33"/>
  <c r="AU1513" i="33"/>
  <c r="AT1513" i="33"/>
  <c r="AF1513" i="33"/>
  <c r="AE1513" i="33"/>
  <c r="AC1513" i="33"/>
  <c r="AB1513" i="33"/>
  <c r="Z1513" i="33"/>
  <c r="AV1512" i="33"/>
  <c r="AU1512" i="33"/>
  <c r="AT1512" i="33"/>
  <c r="AF1512" i="33"/>
  <c r="AE1512" i="33"/>
  <c r="AC1512" i="33"/>
  <c r="AB1512" i="33"/>
  <c r="Z1512" i="33"/>
  <c r="AV1511" i="33"/>
  <c r="AU1511" i="33"/>
  <c r="AT1511" i="33"/>
  <c r="AF1511" i="33"/>
  <c r="AE1511" i="33"/>
  <c r="AC1511" i="33"/>
  <c r="AB1511" i="33"/>
  <c r="Z1511" i="33"/>
  <c r="AV1510" i="33"/>
  <c r="AU1510" i="33"/>
  <c r="AT1510" i="33"/>
  <c r="AF1510" i="33"/>
  <c r="AE1510" i="33"/>
  <c r="AC1510" i="33"/>
  <c r="AB1510" i="33"/>
  <c r="Z1510" i="33"/>
  <c r="AV1509" i="33"/>
  <c r="AU1509" i="33"/>
  <c r="AT1509" i="33"/>
  <c r="AF1509" i="33"/>
  <c r="AE1509" i="33"/>
  <c r="AC1509" i="33"/>
  <c r="AB1509" i="33"/>
  <c r="Z1509" i="33"/>
  <c r="AV1507" i="33"/>
  <c r="AU1507" i="33"/>
  <c r="AT1507" i="33"/>
  <c r="AF1507" i="33"/>
  <c r="AE1507" i="33"/>
  <c r="AC1507" i="33"/>
  <c r="AB1507" i="33"/>
  <c r="Z1507" i="33"/>
  <c r="AV1506" i="33"/>
  <c r="AU1506" i="33"/>
  <c r="AT1506" i="33"/>
  <c r="AF1506" i="33"/>
  <c r="AE1506" i="33"/>
  <c r="AC1506" i="33"/>
  <c r="AB1506" i="33"/>
  <c r="Z1506" i="33"/>
  <c r="AV1505" i="33"/>
  <c r="AU1505" i="33"/>
  <c r="AT1505" i="33"/>
  <c r="AF1505" i="33"/>
  <c r="AE1505" i="33"/>
  <c r="AC1505" i="33"/>
  <c r="AB1505" i="33"/>
  <c r="Z1505" i="33"/>
  <c r="AV1504" i="33"/>
  <c r="AU1504" i="33"/>
  <c r="AT1504" i="33"/>
  <c r="AF1504" i="33"/>
  <c r="AE1504" i="33"/>
  <c r="AC1504" i="33"/>
  <c r="AB1504" i="33"/>
  <c r="Z1504" i="33"/>
  <c r="AV1503" i="33"/>
  <c r="AU1503" i="33"/>
  <c r="AT1503" i="33"/>
  <c r="AF1503" i="33"/>
  <c r="AE1503" i="33"/>
  <c r="AC1503" i="33"/>
  <c r="AB1503" i="33"/>
  <c r="Z1503" i="33"/>
  <c r="AV1502" i="33"/>
  <c r="AU1502" i="33"/>
  <c r="AT1502" i="33"/>
  <c r="AF1502" i="33"/>
  <c r="AE1502" i="33"/>
  <c r="AC1502" i="33"/>
  <c r="AB1502" i="33"/>
  <c r="Z1502" i="33"/>
  <c r="AV1501" i="33"/>
  <c r="AU1501" i="33"/>
  <c r="AT1501" i="33"/>
  <c r="AF1501" i="33"/>
  <c r="AE1501" i="33"/>
  <c r="AC1501" i="33"/>
  <c r="AB1501" i="33"/>
  <c r="Z1501" i="33"/>
  <c r="AV1500" i="33"/>
  <c r="AU1500" i="33"/>
  <c r="AT1500" i="33"/>
  <c r="AF1500" i="33"/>
  <c r="AE1500" i="33"/>
  <c r="AC1500" i="33"/>
  <c r="AB1500" i="33"/>
  <c r="Z1500" i="33"/>
  <c r="AV1499" i="33"/>
  <c r="AU1499" i="33"/>
  <c r="AT1499" i="33"/>
  <c r="AF1499" i="33"/>
  <c r="AE1499" i="33"/>
  <c r="AC1499" i="33"/>
  <c r="AB1499" i="33"/>
  <c r="Z1499" i="33"/>
  <c r="AV1498" i="33"/>
  <c r="AU1498" i="33"/>
  <c r="AT1498" i="33"/>
  <c r="AF1498" i="33"/>
  <c r="AE1498" i="33"/>
  <c r="AC1498" i="33"/>
  <c r="AB1498" i="33"/>
  <c r="Z1498" i="33"/>
  <c r="AV1497" i="33"/>
  <c r="AU1497" i="33"/>
  <c r="AT1497" i="33"/>
  <c r="AF1497" i="33"/>
  <c r="AE1497" i="33"/>
  <c r="AC1497" i="33"/>
  <c r="AB1497" i="33"/>
  <c r="Z1497" i="33"/>
  <c r="AV1496" i="33"/>
  <c r="AU1496" i="33"/>
  <c r="AT1496" i="33"/>
  <c r="AF1496" i="33"/>
  <c r="AE1496" i="33"/>
  <c r="AC1496" i="33"/>
  <c r="AB1496" i="33"/>
  <c r="Z1496" i="33"/>
  <c r="AV1495" i="33"/>
  <c r="AU1495" i="33"/>
  <c r="AT1495" i="33"/>
  <c r="AF1495" i="33"/>
  <c r="AE1495" i="33"/>
  <c r="AC1495" i="33"/>
  <c r="AB1495" i="33"/>
  <c r="Z1495" i="33"/>
  <c r="AV1492" i="33"/>
  <c r="AU1492" i="33"/>
  <c r="AT1492" i="33"/>
  <c r="AF1492" i="33"/>
  <c r="AE1492" i="33"/>
  <c r="AC1492" i="33"/>
  <c r="AB1492" i="33"/>
  <c r="Z1492" i="33"/>
  <c r="AV1491" i="33"/>
  <c r="AU1491" i="33"/>
  <c r="AT1491" i="33"/>
  <c r="AF1491" i="33"/>
  <c r="AE1491" i="33"/>
  <c r="AC1491" i="33"/>
  <c r="AB1491" i="33"/>
  <c r="Z1491" i="33"/>
  <c r="AV1490" i="33"/>
  <c r="AU1490" i="33"/>
  <c r="AT1490" i="33"/>
  <c r="AF1490" i="33"/>
  <c r="AE1490" i="33"/>
  <c r="AC1490" i="33"/>
  <c r="AB1490" i="33"/>
  <c r="Z1490" i="33"/>
  <c r="AV1489" i="33"/>
  <c r="AU1489" i="33"/>
  <c r="AT1489" i="33"/>
  <c r="AF1489" i="33"/>
  <c r="AE1489" i="33"/>
  <c r="AC1489" i="33"/>
  <c r="AB1489" i="33"/>
  <c r="Z1489" i="33"/>
  <c r="AV1488" i="33"/>
  <c r="AU1488" i="33"/>
  <c r="AT1488" i="33"/>
  <c r="AF1488" i="33"/>
  <c r="AE1488" i="33"/>
  <c r="AC1488" i="33"/>
  <c r="AB1488" i="33"/>
  <c r="Z1488" i="33"/>
  <c r="AV1487" i="33"/>
  <c r="AU1487" i="33"/>
  <c r="AT1487" i="33"/>
  <c r="AF1487" i="33"/>
  <c r="AE1487" i="33"/>
  <c r="AC1487" i="33"/>
  <c r="AB1487" i="33"/>
  <c r="Z1487" i="33"/>
  <c r="AV1486" i="33"/>
  <c r="AU1486" i="33"/>
  <c r="AT1486" i="33"/>
  <c r="AF1486" i="33"/>
  <c r="AE1486" i="33"/>
  <c r="AC1486" i="33"/>
  <c r="AB1486" i="33"/>
  <c r="Z1486" i="33"/>
  <c r="AV1485" i="33"/>
  <c r="AU1485" i="33"/>
  <c r="AT1485" i="33"/>
  <c r="AF1485" i="33"/>
  <c r="AE1485" i="33"/>
  <c r="AC1485" i="33"/>
  <c r="AB1485" i="33"/>
  <c r="Z1485" i="33"/>
  <c r="AV1484" i="33"/>
  <c r="AU1484" i="33"/>
  <c r="AT1484" i="33"/>
  <c r="AF1484" i="33"/>
  <c r="AE1484" i="33"/>
  <c r="AC1484" i="33"/>
  <c r="AB1484" i="33"/>
  <c r="Z1484" i="33"/>
  <c r="AV1483" i="33"/>
  <c r="AU1483" i="33"/>
  <c r="AT1483" i="33"/>
  <c r="AF1483" i="33"/>
  <c r="AE1483" i="33"/>
  <c r="AC1483" i="33"/>
  <c r="AB1483" i="33"/>
  <c r="Z1483" i="33"/>
  <c r="AV1482" i="33"/>
  <c r="AU1482" i="33"/>
  <c r="AT1482" i="33"/>
  <c r="AF1482" i="33"/>
  <c r="AE1482" i="33"/>
  <c r="AC1482" i="33"/>
  <c r="AB1482" i="33"/>
  <c r="Z1482" i="33"/>
  <c r="AV1481" i="33"/>
  <c r="AU1481" i="33"/>
  <c r="AT1481" i="33"/>
  <c r="AF1481" i="33"/>
  <c r="AE1481" i="33"/>
  <c r="AC1481" i="33"/>
  <c r="AB1481" i="33"/>
  <c r="Z1481" i="33"/>
  <c r="AV1480" i="33"/>
  <c r="AU1480" i="33"/>
  <c r="AT1480" i="33"/>
  <c r="AF1480" i="33"/>
  <c r="AE1480" i="33"/>
  <c r="AC1480" i="33"/>
  <c r="AB1480" i="33"/>
  <c r="Z1480" i="33"/>
  <c r="AV1479" i="33"/>
  <c r="AU1479" i="33"/>
  <c r="AT1479" i="33"/>
  <c r="AF1479" i="33"/>
  <c r="AE1479" i="33"/>
  <c r="AC1479" i="33"/>
  <c r="AB1479" i="33"/>
  <c r="Z1479" i="33"/>
  <c r="AV1478" i="33"/>
  <c r="AU1478" i="33"/>
  <c r="AT1478" i="33"/>
  <c r="AF1478" i="33"/>
  <c r="AE1478" i="33"/>
  <c r="AC1478" i="33"/>
  <c r="AB1478" i="33"/>
  <c r="Z1478" i="33"/>
  <c r="AV1477" i="33"/>
  <c r="AU1477" i="33"/>
  <c r="AT1477" i="33"/>
  <c r="AF1477" i="33"/>
  <c r="AE1477" i="33"/>
  <c r="AC1477" i="33"/>
  <c r="AB1477" i="33"/>
  <c r="Z1477" i="33"/>
  <c r="AV1476" i="33"/>
  <c r="AU1476" i="33"/>
  <c r="AT1476" i="33"/>
  <c r="AF1476" i="33"/>
  <c r="AE1476" i="33"/>
  <c r="AC1476" i="33"/>
  <c r="AB1476" i="33"/>
  <c r="Z1476" i="33"/>
  <c r="AV1475" i="33"/>
  <c r="AU1475" i="33"/>
  <c r="AT1475" i="33"/>
  <c r="AF1475" i="33"/>
  <c r="AE1475" i="33"/>
  <c r="AC1475" i="33"/>
  <c r="AB1475" i="33"/>
  <c r="Z1475" i="33"/>
  <c r="AV1474" i="33"/>
  <c r="AU1474" i="33"/>
  <c r="AT1474" i="33"/>
  <c r="AF1474" i="33"/>
  <c r="AE1474" i="33"/>
  <c r="AC1474" i="33"/>
  <c r="AB1474" i="33"/>
  <c r="Z1474" i="33"/>
  <c r="AV1473" i="33"/>
  <c r="AU1473" i="33"/>
  <c r="AT1473" i="33"/>
  <c r="AF1473" i="33"/>
  <c r="AE1473" i="33"/>
  <c r="AC1473" i="33"/>
  <c r="AB1473" i="33"/>
  <c r="Z1473" i="33"/>
  <c r="AV1472" i="33"/>
  <c r="AU1472" i="33"/>
  <c r="AT1472" i="33"/>
  <c r="AF1472" i="33"/>
  <c r="AE1472" i="33"/>
  <c r="AC1472" i="33"/>
  <c r="AB1472" i="33"/>
  <c r="Z1472" i="33"/>
  <c r="AV1471" i="33"/>
  <c r="AU1471" i="33"/>
  <c r="AT1471" i="33"/>
  <c r="AF1471" i="33"/>
  <c r="AE1471" i="33"/>
  <c r="AC1471" i="33"/>
  <c r="AB1471" i="33"/>
  <c r="Z1471" i="33"/>
  <c r="AV1470" i="33"/>
  <c r="AU1470" i="33"/>
  <c r="AT1470" i="33"/>
  <c r="AF1470" i="33"/>
  <c r="AE1470" i="33"/>
  <c r="AC1470" i="33"/>
  <c r="AB1470" i="33"/>
  <c r="Z1470" i="33"/>
  <c r="AV1469" i="33"/>
  <c r="AU1469" i="33"/>
  <c r="AT1469" i="33"/>
  <c r="AF1469" i="33"/>
  <c r="AE1469" i="33"/>
  <c r="AC1469" i="33"/>
  <c r="AB1469" i="33"/>
  <c r="Z1469" i="33"/>
  <c r="AV1468" i="33"/>
  <c r="AU1468" i="33"/>
  <c r="AT1468" i="33"/>
  <c r="AF1468" i="33"/>
  <c r="AE1468" i="33"/>
  <c r="AC1468" i="33"/>
  <c r="AB1468" i="33"/>
  <c r="Z1468" i="33"/>
  <c r="AV1467" i="33"/>
  <c r="AU1467" i="33"/>
  <c r="AT1467" i="33"/>
  <c r="AF1467" i="33"/>
  <c r="AE1467" i="33"/>
  <c r="AC1467" i="33"/>
  <c r="AB1467" i="33"/>
  <c r="Z1467" i="33"/>
  <c r="AV1466" i="33"/>
  <c r="AU1466" i="33"/>
  <c r="AT1466" i="33"/>
  <c r="AF1466" i="33"/>
  <c r="AE1466" i="33"/>
  <c r="AC1466" i="33"/>
  <c r="AB1466" i="33"/>
  <c r="Z1466" i="33"/>
  <c r="AV1465" i="33"/>
  <c r="AU1465" i="33"/>
  <c r="AT1465" i="33"/>
  <c r="AF1465" i="33"/>
  <c r="AE1465" i="33"/>
  <c r="AC1465" i="33"/>
  <c r="AB1465" i="33"/>
  <c r="Z1465" i="33"/>
  <c r="AV1464" i="33"/>
  <c r="AU1464" i="33"/>
  <c r="AT1464" i="33"/>
  <c r="AF1464" i="33"/>
  <c r="AE1464" i="33"/>
  <c r="AC1464" i="33"/>
  <c r="AB1464" i="33"/>
  <c r="Z1464" i="33"/>
  <c r="AV1463" i="33"/>
  <c r="AU1463" i="33"/>
  <c r="AT1463" i="33"/>
  <c r="AF1463" i="33"/>
  <c r="AE1463" i="33"/>
  <c r="AC1463" i="33"/>
  <c r="AB1463" i="33"/>
  <c r="Z1463" i="33"/>
  <c r="AV1462" i="33"/>
  <c r="AU1462" i="33"/>
  <c r="AT1462" i="33"/>
  <c r="AF1462" i="33"/>
  <c r="AE1462" i="33"/>
  <c r="AC1462" i="33"/>
  <c r="AB1462" i="33"/>
  <c r="Z1462" i="33"/>
  <c r="AV1461" i="33"/>
  <c r="AU1461" i="33"/>
  <c r="AT1461" i="33"/>
  <c r="AF1461" i="33"/>
  <c r="AE1461" i="33"/>
  <c r="AC1461" i="33"/>
  <c r="AB1461" i="33"/>
  <c r="Z1461" i="33"/>
  <c r="AV1460" i="33"/>
  <c r="AU1460" i="33"/>
  <c r="AT1460" i="33"/>
  <c r="AF1460" i="33"/>
  <c r="AE1460" i="33"/>
  <c r="AC1460" i="33"/>
  <c r="AB1460" i="33"/>
  <c r="Z1460" i="33"/>
  <c r="AV1459" i="33"/>
  <c r="AU1459" i="33"/>
  <c r="AT1459" i="33"/>
  <c r="AF1459" i="33"/>
  <c r="AE1459" i="33"/>
  <c r="AC1459" i="33"/>
  <c r="AB1459" i="33"/>
  <c r="Z1459" i="33"/>
  <c r="AV1458" i="33"/>
  <c r="AU1458" i="33"/>
  <c r="AT1458" i="33"/>
  <c r="AF1458" i="33"/>
  <c r="AE1458" i="33"/>
  <c r="AC1458" i="33"/>
  <c r="AB1458" i="33"/>
  <c r="Z1458" i="33"/>
  <c r="AV1457" i="33"/>
  <c r="AU1457" i="33"/>
  <c r="AT1457" i="33"/>
  <c r="AF1457" i="33"/>
  <c r="AE1457" i="33"/>
  <c r="AC1457" i="33"/>
  <c r="AB1457" i="33"/>
  <c r="Z1457" i="33"/>
  <c r="AV1456" i="33"/>
  <c r="AU1456" i="33"/>
  <c r="AT1456" i="33"/>
  <c r="AF1456" i="33"/>
  <c r="AE1456" i="33"/>
  <c r="AC1456" i="33"/>
  <c r="AB1456" i="33"/>
  <c r="Z1456" i="33"/>
  <c r="AV1455" i="33"/>
  <c r="AU1455" i="33"/>
  <c r="AT1455" i="33"/>
  <c r="AF1455" i="33"/>
  <c r="AE1455" i="33"/>
  <c r="AC1455" i="33"/>
  <c r="AB1455" i="33"/>
  <c r="Z1455" i="33"/>
  <c r="AV1454" i="33"/>
  <c r="AU1454" i="33"/>
  <c r="AT1454" i="33"/>
  <c r="AF1454" i="33"/>
  <c r="AE1454" i="33"/>
  <c r="AC1454" i="33"/>
  <c r="AB1454" i="33"/>
  <c r="Z1454" i="33"/>
  <c r="AV1453" i="33"/>
  <c r="AU1453" i="33"/>
  <c r="AT1453" i="33"/>
  <c r="AF1453" i="33"/>
  <c r="AE1453" i="33"/>
  <c r="AC1453" i="33"/>
  <c r="AB1453" i="33"/>
  <c r="Z1453" i="33"/>
  <c r="AV1452" i="33"/>
  <c r="AU1452" i="33"/>
  <c r="AT1452" i="33"/>
  <c r="AF1452" i="33"/>
  <c r="AE1452" i="33"/>
  <c r="AC1452" i="33"/>
  <c r="AB1452" i="33"/>
  <c r="Z1452" i="33"/>
  <c r="AV1451" i="33"/>
  <c r="AU1451" i="33"/>
  <c r="AT1451" i="33"/>
  <c r="AF1451" i="33"/>
  <c r="AE1451" i="33"/>
  <c r="AC1451" i="33"/>
  <c r="AB1451" i="33"/>
  <c r="Z1451" i="33"/>
  <c r="AV1450" i="33"/>
  <c r="AU1450" i="33"/>
  <c r="AT1450" i="33"/>
  <c r="AF1450" i="33"/>
  <c r="AE1450" i="33"/>
  <c r="AC1450" i="33"/>
  <c r="AB1450" i="33"/>
  <c r="Z1450" i="33"/>
  <c r="AV1449" i="33"/>
  <c r="AU1449" i="33"/>
  <c r="AT1449" i="33"/>
  <c r="AF1449" i="33"/>
  <c r="AE1449" i="33"/>
  <c r="AC1449" i="33"/>
  <c r="AB1449" i="33"/>
  <c r="Z1449" i="33"/>
  <c r="AV1448" i="33"/>
  <c r="AU1448" i="33"/>
  <c r="AT1448" i="33"/>
  <c r="AF1448" i="33"/>
  <c r="AE1448" i="33"/>
  <c r="AC1448" i="33"/>
  <c r="AB1448" i="33"/>
  <c r="Z1448" i="33"/>
  <c r="AV1447" i="33"/>
  <c r="AU1447" i="33"/>
  <c r="AT1447" i="33"/>
  <c r="AF1447" i="33"/>
  <c r="AE1447" i="33"/>
  <c r="AC1447" i="33"/>
  <c r="AB1447" i="33"/>
  <c r="Z1447" i="33"/>
  <c r="AV1446" i="33"/>
  <c r="AU1446" i="33"/>
  <c r="AT1446" i="33"/>
  <c r="AF1446" i="33"/>
  <c r="AE1446" i="33"/>
  <c r="AC1446" i="33"/>
  <c r="AB1446" i="33"/>
  <c r="Z1446" i="33"/>
  <c r="AV1445" i="33"/>
  <c r="AU1445" i="33"/>
  <c r="AT1445" i="33"/>
  <c r="AF1445" i="33"/>
  <c r="AE1445" i="33"/>
  <c r="AC1445" i="33"/>
  <c r="AB1445" i="33"/>
  <c r="Z1445" i="33"/>
  <c r="AV1444" i="33"/>
  <c r="AU1444" i="33"/>
  <c r="AT1444" i="33"/>
  <c r="AF1444" i="33"/>
  <c r="AE1444" i="33"/>
  <c r="AC1444" i="33"/>
  <c r="AB1444" i="33"/>
  <c r="Z1444" i="33"/>
  <c r="AV1443" i="33"/>
  <c r="AU1443" i="33"/>
  <c r="AT1443" i="33"/>
  <c r="AF1443" i="33"/>
  <c r="AE1443" i="33"/>
  <c r="AC1443" i="33"/>
  <c r="AB1443" i="33"/>
  <c r="Z1443" i="33"/>
  <c r="AV1442" i="33"/>
  <c r="AU1442" i="33"/>
  <c r="AT1442" i="33"/>
  <c r="AF1442" i="33"/>
  <c r="AE1442" i="33"/>
  <c r="AC1442" i="33"/>
  <c r="AB1442" i="33"/>
  <c r="Z1442" i="33"/>
  <c r="AV1441" i="33"/>
  <c r="AU1441" i="33"/>
  <c r="AT1441" i="33"/>
  <c r="AF1441" i="33"/>
  <c r="AE1441" i="33"/>
  <c r="AC1441" i="33"/>
  <c r="AB1441" i="33"/>
  <c r="Z1441" i="33"/>
  <c r="AV1440" i="33"/>
  <c r="AU1440" i="33"/>
  <c r="AT1440" i="33"/>
  <c r="AF1440" i="33"/>
  <c r="AE1440" i="33"/>
  <c r="AC1440" i="33"/>
  <c r="AB1440" i="33"/>
  <c r="Z1440" i="33"/>
  <c r="AV1439" i="33"/>
  <c r="AU1439" i="33"/>
  <c r="AT1439" i="33"/>
  <c r="AF1439" i="33"/>
  <c r="AE1439" i="33"/>
  <c r="AC1439" i="33"/>
  <c r="AB1439" i="33"/>
  <c r="Z1439" i="33"/>
  <c r="AV1438" i="33"/>
  <c r="AU1438" i="33"/>
  <c r="AT1438" i="33"/>
  <c r="AF1438" i="33"/>
  <c r="AE1438" i="33"/>
  <c r="AC1438" i="33"/>
  <c r="AB1438" i="33"/>
  <c r="Z1438" i="33"/>
  <c r="AV1437" i="33"/>
  <c r="AU1437" i="33"/>
  <c r="AT1437" i="33"/>
  <c r="AF1437" i="33"/>
  <c r="AE1437" i="33"/>
  <c r="AC1437" i="33"/>
  <c r="AB1437" i="33"/>
  <c r="Z1437" i="33"/>
  <c r="AV1436" i="33"/>
  <c r="AU1436" i="33"/>
  <c r="AT1436" i="33"/>
  <c r="AF1436" i="33"/>
  <c r="AE1436" i="33"/>
  <c r="AC1436" i="33"/>
  <c r="AB1436" i="33"/>
  <c r="Z1436" i="33"/>
  <c r="AV1435" i="33"/>
  <c r="AU1435" i="33"/>
  <c r="AT1435" i="33"/>
  <c r="AF1435" i="33"/>
  <c r="AE1435" i="33"/>
  <c r="AC1435" i="33"/>
  <c r="AB1435" i="33"/>
  <c r="Z1435" i="33"/>
  <c r="AV1434" i="33"/>
  <c r="AU1434" i="33"/>
  <c r="AT1434" i="33"/>
  <c r="AF1434" i="33"/>
  <c r="AE1434" i="33"/>
  <c r="AC1434" i="33"/>
  <c r="AB1434" i="33"/>
  <c r="Z1434" i="33"/>
  <c r="AV1433" i="33"/>
  <c r="AU1433" i="33"/>
  <c r="AT1433" i="33"/>
  <c r="AF1433" i="33"/>
  <c r="AE1433" i="33"/>
  <c r="AC1433" i="33"/>
  <c r="AB1433" i="33"/>
  <c r="Z1433" i="33"/>
  <c r="AV1432" i="33"/>
  <c r="AU1432" i="33"/>
  <c r="AT1432" i="33"/>
  <c r="AF1432" i="33"/>
  <c r="AE1432" i="33"/>
  <c r="AC1432" i="33"/>
  <c r="AB1432" i="33"/>
  <c r="Z1432" i="33"/>
  <c r="AV1431" i="33"/>
  <c r="AU1431" i="33"/>
  <c r="AT1431" i="33"/>
  <c r="AF1431" i="33"/>
  <c r="AE1431" i="33"/>
  <c r="AC1431" i="33"/>
  <c r="AB1431" i="33"/>
  <c r="Z1431" i="33"/>
  <c r="AV1430" i="33"/>
  <c r="AU1430" i="33"/>
  <c r="AT1430" i="33"/>
  <c r="AF1430" i="33"/>
  <c r="AE1430" i="33"/>
  <c r="AC1430" i="33"/>
  <c r="AB1430" i="33"/>
  <c r="Z1430" i="33"/>
  <c r="AV1429" i="33"/>
  <c r="AU1429" i="33"/>
  <c r="AT1429" i="33"/>
  <c r="AF1429" i="33"/>
  <c r="AE1429" i="33"/>
  <c r="AC1429" i="33"/>
  <c r="AB1429" i="33"/>
  <c r="Z1429" i="33"/>
  <c r="AV1428" i="33"/>
  <c r="AU1428" i="33"/>
  <c r="AT1428" i="33"/>
  <c r="AF1428" i="33"/>
  <c r="AE1428" i="33"/>
  <c r="AC1428" i="33"/>
  <c r="AB1428" i="33"/>
  <c r="Z1428" i="33"/>
  <c r="AV1427" i="33"/>
  <c r="AU1427" i="33"/>
  <c r="AT1427" i="33"/>
  <c r="AF1427" i="33"/>
  <c r="AE1427" i="33"/>
  <c r="AC1427" i="33"/>
  <c r="AB1427" i="33"/>
  <c r="Z1427" i="33"/>
  <c r="AV1426" i="33"/>
  <c r="AU1426" i="33"/>
  <c r="AT1426" i="33"/>
  <c r="AF1426" i="33"/>
  <c r="AE1426" i="33"/>
  <c r="AC1426" i="33"/>
  <c r="AB1426" i="33"/>
  <c r="Z1426" i="33"/>
  <c r="AV1425" i="33"/>
  <c r="AU1425" i="33"/>
  <c r="AT1425" i="33"/>
  <c r="AF1425" i="33"/>
  <c r="AE1425" i="33"/>
  <c r="AC1425" i="33"/>
  <c r="AB1425" i="33"/>
  <c r="Z1425" i="33"/>
  <c r="AV1424" i="33"/>
  <c r="AU1424" i="33"/>
  <c r="AT1424" i="33"/>
  <c r="AF1424" i="33"/>
  <c r="AE1424" i="33"/>
  <c r="AC1424" i="33"/>
  <c r="AB1424" i="33"/>
  <c r="Z1424" i="33"/>
  <c r="AV1423" i="33"/>
  <c r="AU1423" i="33"/>
  <c r="AT1423" i="33"/>
  <c r="AF1423" i="33"/>
  <c r="AE1423" i="33"/>
  <c r="AC1423" i="33"/>
  <c r="AB1423" i="33"/>
  <c r="Z1423" i="33"/>
  <c r="AV1422" i="33"/>
  <c r="AU1422" i="33"/>
  <c r="AT1422" i="33"/>
  <c r="AF1422" i="33"/>
  <c r="AE1422" i="33"/>
  <c r="AC1422" i="33"/>
  <c r="AB1422" i="33"/>
  <c r="Z1422" i="33"/>
  <c r="AV1421" i="33"/>
  <c r="AU1421" i="33"/>
  <c r="AT1421" i="33"/>
  <c r="AF1421" i="33"/>
  <c r="AE1421" i="33"/>
  <c r="AC1421" i="33"/>
  <c r="AB1421" i="33"/>
  <c r="Z1421" i="33"/>
  <c r="AV1420" i="33"/>
  <c r="AU1420" i="33"/>
  <c r="AT1420" i="33"/>
  <c r="AF1420" i="33"/>
  <c r="AE1420" i="33"/>
  <c r="AC1420" i="33"/>
  <c r="AB1420" i="33"/>
  <c r="Z1420" i="33"/>
  <c r="AV1419" i="33"/>
  <c r="AU1419" i="33"/>
  <c r="AT1419" i="33"/>
  <c r="AF1419" i="33"/>
  <c r="AE1419" i="33"/>
  <c r="AC1419" i="33"/>
  <c r="AB1419" i="33"/>
  <c r="Z1419" i="33"/>
  <c r="AV1418" i="33"/>
  <c r="AU1418" i="33"/>
  <c r="AT1418" i="33"/>
  <c r="AF1418" i="33"/>
  <c r="AE1418" i="33"/>
  <c r="AC1418" i="33"/>
  <c r="AB1418" i="33"/>
  <c r="Z1418" i="33"/>
  <c r="AV1417" i="33"/>
  <c r="AU1417" i="33"/>
  <c r="AT1417" i="33"/>
  <c r="AF1417" i="33"/>
  <c r="AE1417" i="33"/>
  <c r="AC1417" i="33"/>
  <c r="AB1417" i="33"/>
  <c r="Z1417" i="33"/>
  <c r="AV1416" i="33"/>
  <c r="AU1416" i="33"/>
  <c r="AT1416" i="33"/>
  <c r="AF1416" i="33"/>
  <c r="AE1416" i="33"/>
  <c r="AC1416" i="33"/>
  <c r="AB1416" i="33"/>
  <c r="Z1416" i="33"/>
  <c r="AV1415" i="33"/>
  <c r="AU1415" i="33"/>
  <c r="AT1415" i="33"/>
  <c r="AF1415" i="33"/>
  <c r="AE1415" i="33"/>
  <c r="AC1415" i="33"/>
  <c r="AB1415" i="33"/>
  <c r="Z1415" i="33"/>
  <c r="AV1414" i="33"/>
  <c r="AU1414" i="33"/>
  <c r="AT1414" i="33"/>
  <c r="AF1414" i="33"/>
  <c r="AE1414" i="33"/>
  <c r="AC1414" i="33"/>
  <c r="AB1414" i="33"/>
  <c r="Z1414" i="33"/>
  <c r="AV1413" i="33"/>
  <c r="AU1413" i="33"/>
  <c r="AT1413" i="33"/>
  <c r="AF1413" i="33"/>
  <c r="AE1413" i="33"/>
  <c r="AC1413" i="33"/>
  <c r="AB1413" i="33"/>
  <c r="Z1413" i="33"/>
  <c r="AV1412" i="33"/>
  <c r="AU1412" i="33"/>
  <c r="AT1412" i="33"/>
  <c r="AF1412" i="33"/>
  <c r="AE1412" i="33"/>
  <c r="AC1412" i="33"/>
  <c r="AB1412" i="33"/>
  <c r="Z1412" i="33"/>
  <c r="AV1411" i="33"/>
  <c r="AU1411" i="33"/>
  <c r="AT1411" i="33"/>
  <c r="AF1411" i="33"/>
  <c r="AE1411" i="33"/>
  <c r="AC1411" i="33"/>
  <c r="AB1411" i="33"/>
  <c r="Z1411" i="33"/>
  <c r="AV1410" i="33"/>
  <c r="AU1410" i="33"/>
  <c r="AT1410" i="33"/>
  <c r="AF1410" i="33"/>
  <c r="AE1410" i="33"/>
  <c r="AC1410" i="33"/>
  <c r="AB1410" i="33"/>
  <c r="Z1410" i="33"/>
  <c r="AV1409" i="33"/>
  <c r="AU1409" i="33"/>
  <c r="AT1409" i="33"/>
  <c r="AF1409" i="33"/>
  <c r="AE1409" i="33"/>
  <c r="AC1409" i="33"/>
  <c r="AB1409" i="33"/>
  <c r="Z1409" i="33"/>
  <c r="AV1408" i="33"/>
  <c r="AU1408" i="33"/>
  <c r="AT1408" i="33"/>
  <c r="AF1408" i="33"/>
  <c r="AE1408" i="33"/>
  <c r="AC1408" i="33"/>
  <c r="AB1408" i="33"/>
  <c r="Z1408" i="33"/>
  <c r="AV1407" i="33"/>
  <c r="AU1407" i="33"/>
  <c r="AT1407" i="33"/>
  <c r="AF1407" i="33"/>
  <c r="AE1407" i="33"/>
  <c r="AC1407" i="33"/>
  <c r="AB1407" i="33"/>
  <c r="Z1407" i="33"/>
  <c r="AV1406" i="33"/>
  <c r="AU1406" i="33"/>
  <c r="AT1406" i="33"/>
  <c r="AF1406" i="33"/>
  <c r="AE1406" i="33"/>
  <c r="AC1406" i="33"/>
  <c r="AB1406" i="33"/>
  <c r="Z1406" i="33"/>
  <c r="AV1405" i="33"/>
  <c r="AU1405" i="33"/>
  <c r="AT1405" i="33"/>
  <c r="AF1405" i="33"/>
  <c r="AE1405" i="33"/>
  <c r="AC1405" i="33"/>
  <c r="AB1405" i="33"/>
  <c r="Z1405" i="33"/>
  <c r="AV1404" i="33"/>
  <c r="AU1404" i="33"/>
  <c r="AT1404" i="33"/>
  <c r="AF1404" i="33"/>
  <c r="AE1404" i="33"/>
  <c r="AC1404" i="33"/>
  <c r="AB1404" i="33"/>
  <c r="Z1404" i="33"/>
  <c r="AV1403" i="33"/>
  <c r="AU1403" i="33"/>
  <c r="AT1403" i="33"/>
  <c r="AF1403" i="33"/>
  <c r="AE1403" i="33"/>
  <c r="AC1403" i="33"/>
  <c r="AB1403" i="33"/>
  <c r="Z1403" i="33"/>
  <c r="AV1402" i="33"/>
  <c r="AU1402" i="33"/>
  <c r="AT1402" i="33"/>
  <c r="AF1402" i="33"/>
  <c r="AE1402" i="33"/>
  <c r="AC1402" i="33"/>
  <c r="AB1402" i="33"/>
  <c r="Z1402" i="33"/>
  <c r="AV1401" i="33"/>
  <c r="AU1401" i="33"/>
  <c r="AT1401" i="33"/>
  <c r="AF1401" i="33"/>
  <c r="AE1401" i="33"/>
  <c r="AC1401" i="33"/>
  <c r="AB1401" i="33"/>
  <c r="Z1401" i="33"/>
  <c r="AV1400" i="33"/>
  <c r="AU1400" i="33"/>
  <c r="AT1400" i="33"/>
  <c r="AF1400" i="33"/>
  <c r="AE1400" i="33"/>
  <c r="AC1400" i="33"/>
  <c r="AB1400" i="33"/>
  <c r="Z1400" i="33"/>
  <c r="AV1399" i="33"/>
  <c r="AU1399" i="33"/>
  <c r="AT1399" i="33"/>
  <c r="AF1399" i="33"/>
  <c r="AE1399" i="33"/>
  <c r="AC1399" i="33"/>
  <c r="AB1399" i="33"/>
  <c r="Z1399" i="33"/>
  <c r="AV1398" i="33"/>
  <c r="AU1398" i="33"/>
  <c r="AT1398" i="33"/>
  <c r="AF1398" i="33"/>
  <c r="AE1398" i="33"/>
  <c r="AC1398" i="33"/>
  <c r="AB1398" i="33"/>
  <c r="Z1398" i="33"/>
  <c r="AV1397" i="33"/>
  <c r="AU1397" i="33"/>
  <c r="AT1397" i="33"/>
  <c r="AF1397" i="33"/>
  <c r="AE1397" i="33"/>
  <c r="AC1397" i="33"/>
  <c r="AB1397" i="33"/>
  <c r="Z1397" i="33"/>
  <c r="AV1396" i="33"/>
  <c r="AU1396" i="33"/>
  <c r="AT1396" i="33"/>
  <c r="AF1396" i="33"/>
  <c r="AE1396" i="33"/>
  <c r="AC1396" i="33"/>
  <c r="AB1396" i="33"/>
  <c r="Z1396" i="33"/>
  <c r="AV1395" i="33"/>
  <c r="AU1395" i="33"/>
  <c r="AT1395" i="33"/>
  <c r="AF1395" i="33"/>
  <c r="AE1395" i="33"/>
  <c r="AC1395" i="33"/>
  <c r="AB1395" i="33"/>
  <c r="Z1395" i="33"/>
  <c r="AV1394" i="33"/>
  <c r="AU1394" i="33"/>
  <c r="AT1394" i="33"/>
  <c r="AF1394" i="33"/>
  <c r="AE1394" i="33"/>
  <c r="AC1394" i="33"/>
  <c r="AB1394" i="33"/>
  <c r="Z1394" i="33"/>
  <c r="AV1393" i="33"/>
  <c r="AU1393" i="33"/>
  <c r="AT1393" i="33"/>
  <c r="AF1393" i="33"/>
  <c r="AE1393" i="33"/>
  <c r="AC1393" i="33"/>
  <c r="AB1393" i="33"/>
  <c r="Z1393" i="33"/>
  <c r="AV1392" i="33"/>
  <c r="AU1392" i="33"/>
  <c r="AT1392" i="33"/>
  <c r="AF1392" i="33"/>
  <c r="AE1392" i="33"/>
  <c r="AC1392" i="33"/>
  <c r="AB1392" i="33"/>
  <c r="Z1392" i="33"/>
  <c r="AV1391" i="33"/>
  <c r="AU1391" i="33"/>
  <c r="AT1391" i="33"/>
  <c r="AF1391" i="33"/>
  <c r="AE1391" i="33"/>
  <c r="AC1391" i="33"/>
  <c r="AB1391" i="33"/>
  <c r="Z1391" i="33"/>
  <c r="AV1390" i="33"/>
  <c r="AU1390" i="33"/>
  <c r="AT1390" i="33"/>
  <c r="AF1390" i="33"/>
  <c r="AE1390" i="33"/>
  <c r="AC1390" i="33"/>
  <c r="AB1390" i="33"/>
  <c r="Z1390" i="33"/>
  <c r="AV1389" i="33"/>
  <c r="AU1389" i="33"/>
  <c r="AT1389" i="33"/>
  <c r="AF1389" i="33"/>
  <c r="AE1389" i="33"/>
  <c r="AC1389" i="33"/>
  <c r="AB1389" i="33"/>
  <c r="Z1389" i="33"/>
  <c r="AV1388" i="33"/>
  <c r="AU1388" i="33"/>
  <c r="AT1388" i="33"/>
  <c r="AF1388" i="33"/>
  <c r="AE1388" i="33"/>
  <c r="AC1388" i="33"/>
  <c r="AB1388" i="33"/>
  <c r="Z1388" i="33"/>
  <c r="AV1387" i="33"/>
  <c r="AU1387" i="33"/>
  <c r="AT1387" i="33"/>
  <c r="AF1387" i="33"/>
  <c r="AE1387" i="33"/>
  <c r="AC1387" i="33"/>
  <c r="AB1387" i="33"/>
  <c r="Z1387" i="33"/>
  <c r="AV1386" i="33"/>
  <c r="AU1386" i="33"/>
  <c r="AT1386" i="33"/>
  <c r="AF1386" i="33"/>
  <c r="AE1386" i="33"/>
  <c r="AC1386" i="33"/>
  <c r="AB1386" i="33"/>
  <c r="Z1386" i="33"/>
  <c r="AV1385" i="33"/>
  <c r="AU1385" i="33"/>
  <c r="AT1385" i="33"/>
  <c r="AF1385" i="33"/>
  <c r="AE1385" i="33"/>
  <c r="AC1385" i="33"/>
  <c r="AB1385" i="33"/>
  <c r="Z1385" i="33"/>
  <c r="AV1384" i="33"/>
  <c r="AU1384" i="33"/>
  <c r="AT1384" i="33"/>
  <c r="AF1384" i="33"/>
  <c r="AE1384" i="33"/>
  <c r="AC1384" i="33"/>
  <c r="AB1384" i="33"/>
  <c r="Z1384" i="33"/>
  <c r="AV1383" i="33"/>
  <c r="AU1383" i="33"/>
  <c r="AT1383" i="33"/>
  <c r="AF1383" i="33"/>
  <c r="AE1383" i="33"/>
  <c r="AC1383" i="33"/>
  <c r="AB1383" i="33"/>
  <c r="Z1383" i="33"/>
  <c r="AV1382" i="33"/>
  <c r="AU1382" i="33"/>
  <c r="AT1382" i="33"/>
  <c r="AF1382" i="33"/>
  <c r="AE1382" i="33"/>
  <c r="AC1382" i="33"/>
  <c r="AB1382" i="33"/>
  <c r="Z1382" i="33"/>
  <c r="AV1381" i="33"/>
  <c r="AU1381" i="33"/>
  <c r="AT1381" i="33"/>
  <c r="AF1381" i="33"/>
  <c r="AE1381" i="33"/>
  <c r="AC1381" i="33"/>
  <c r="AB1381" i="33"/>
  <c r="Z1381" i="33"/>
  <c r="AV1380" i="33"/>
  <c r="AU1380" i="33"/>
  <c r="AT1380" i="33"/>
  <c r="AF1380" i="33"/>
  <c r="AE1380" i="33"/>
  <c r="AC1380" i="33"/>
  <c r="AB1380" i="33"/>
  <c r="Z1380" i="33"/>
  <c r="AV1379" i="33"/>
  <c r="AU1379" i="33"/>
  <c r="AT1379" i="33"/>
  <c r="AF1379" i="33"/>
  <c r="AE1379" i="33"/>
  <c r="AC1379" i="33"/>
  <c r="AB1379" i="33"/>
  <c r="Z1379" i="33"/>
  <c r="AV1378" i="33"/>
  <c r="AU1378" i="33"/>
  <c r="AT1378" i="33"/>
  <c r="AF1378" i="33"/>
  <c r="AE1378" i="33"/>
  <c r="AC1378" i="33"/>
  <c r="AB1378" i="33"/>
  <c r="Z1378" i="33"/>
  <c r="AV1377" i="33"/>
  <c r="AU1377" i="33"/>
  <c r="AT1377" i="33"/>
  <c r="AF1377" i="33"/>
  <c r="AE1377" i="33"/>
  <c r="AC1377" i="33"/>
  <c r="AB1377" i="33"/>
  <c r="Z1377" i="33"/>
  <c r="AV1376" i="33"/>
  <c r="AU1376" i="33"/>
  <c r="AT1376" i="33"/>
  <c r="AF1376" i="33"/>
  <c r="AE1376" i="33"/>
  <c r="AC1376" i="33"/>
  <c r="AB1376" i="33"/>
  <c r="Z1376" i="33"/>
  <c r="AV1375" i="33"/>
  <c r="AU1375" i="33"/>
  <c r="AT1375" i="33"/>
  <c r="AF1375" i="33"/>
  <c r="AE1375" i="33"/>
  <c r="AC1375" i="33"/>
  <c r="AB1375" i="33"/>
  <c r="Z1375" i="33"/>
  <c r="AV1374" i="33"/>
  <c r="AU1374" i="33"/>
  <c r="AT1374" i="33"/>
  <c r="AF1374" i="33"/>
  <c r="AE1374" i="33"/>
  <c r="AC1374" i="33"/>
  <c r="AB1374" i="33"/>
  <c r="Z1374" i="33"/>
  <c r="AV1373" i="33"/>
  <c r="AU1373" i="33"/>
  <c r="AT1373" i="33"/>
  <c r="AF1373" i="33"/>
  <c r="AE1373" i="33"/>
  <c r="AC1373" i="33"/>
  <c r="AB1373" i="33"/>
  <c r="Z1373" i="33"/>
  <c r="AV1372" i="33"/>
  <c r="AU1372" i="33"/>
  <c r="AT1372" i="33"/>
  <c r="AF1372" i="33"/>
  <c r="AE1372" i="33"/>
  <c r="AC1372" i="33"/>
  <c r="AB1372" i="33"/>
  <c r="Z1372" i="33"/>
  <c r="AV1371" i="33"/>
  <c r="AU1371" i="33"/>
  <c r="AT1371" i="33"/>
  <c r="AF1371" i="33"/>
  <c r="AE1371" i="33"/>
  <c r="AC1371" i="33"/>
  <c r="AB1371" i="33"/>
  <c r="Z1371" i="33"/>
  <c r="AV1370" i="33"/>
  <c r="AU1370" i="33"/>
  <c r="AT1370" i="33"/>
  <c r="AF1370" i="33"/>
  <c r="AE1370" i="33"/>
  <c r="AC1370" i="33"/>
  <c r="AB1370" i="33"/>
  <c r="Z1370" i="33"/>
  <c r="AV1369" i="33"/>
  <c r="AU1369" i="33"/>
  <c r="AT1369" i="33"/>
  <c r="AF1369" i="33"/>
  <c r="AE1369" i="33"/>
  <c r="AC1369" i="33"/>
  <c r="AB1369" i="33"/>
  <c r="Z1369" i="33"/>
  <c r="AV1368" i="33"/>
  <c r="AU1368" i="33"/>
  <c r="AT1368" i="33"/>
  <c r="AF1368" i="33"/>
  <c r="AE1368" i="33"/>
  <c r="AC1368" i="33"/>
  <c r="AB1368" i="33"/>
  <c r="Z1368" i="33"/>
  <c r="AV1367" i="33"/>
  <c r="AU1367" i="33"/>
  <c r="AT1367" i="33"/>
  <c r="AF1367" i="33"/>
  <c r="AE1367" i="33"/>
  <c r="AC1367" i="33"/>
  <c r="AB1367" i="33"/>
  <c r="Z1367" i="33"/>
  <c r="AV1366" i="33"/>
  <c r="AU1366" i="33"/>
  <c r="AT1366" i="33"/>
  <c r="AF1366" i="33"/>
  <c r="AE1366" i="33"/>
  <c r="AC1366" i="33"/>
  <c r="AB1366" i="33"/>
  <c r="Z1366" i="33"/>
  <c r="AV1365" i="33"/>
  <c r="AU1365" i="33"/>
  <c r="AT1365" i="33"/>
  <c r="AF1365" i="33"/>
  <c r="AE1365" i="33"/>
  <c r="AC1365" i="33"/>
  <c r="AB1365" i="33"/>
  <c r="Z1365" i="33"/>
  <c r="AV1364" i="33"/>
  <c r="AU1364" i="33"/>
  <c r="AT1364" i="33"/>
  <c r="AF1364" i="33"/>
  <c r="AE1364" i="33"/>
  <c r="AC1364" i="33"/>
  <c r="AB1364" i="33"/>
  <c r="Z1364" i="33"/>
  <c r="AV1363" i="33"/>
  <c r="AU1363" i="33"/>
  <c r="AT1363" i="33"/>
  <c r="AF1363" i="33"/>
  <c r="AE1363" i="33"/>
  <c r="AC1363" i="33"/>
  <c r="AB1363" i="33"/>
  <c r="Z1363" i="33"/>
  <c r="AV1362" i="33"/>
  <c r="AU1362" i="33"/>
  <c r="AT1362" i="33"/>
  <c r="AF1362" i="33"/>
  <c r="AE1362" i="33"/>
  <c r="AC1362" i="33"/>
  <c r="AB1362" i="33"/>
  <c r="Z1362" i="33"/>
  <c r="AV1361" i="33"/>
  <c r="AU1361" i="33"/>
  <c r="AT1361" i="33"/>
  <c r="AF1361" i="33"/>
  <c r="AE1361" i="33"/>
  <c r="AC1361" i="33"/>
  <c r="AB1361" i="33"/>
  <c r="Z1361" i="33"/>
  <c r="AV1360" i="33"/>
  <c r="AU1360" i="33"/>
  <c r="AT1360" i="33"/>
  <c r="AF1360" i="33"/>
  <c r="AE1360" i="33"/>
  <c r="AC1360" i="33"/>
  <c r="AB1360" i="33"/>
  <c r="Z1360" i="33"/>
  <c r="AV1359" i="33"/>
  <c r="AU1359" i="33"/>
  <c r="AT1359" i="33"/>
  <c r="AF1359" i="33"/>
  <c r="AE1359" i="33"/>
  <c r="AC1359" i="33"/>
  <c r="AB1359" i="33"/>
  <c r="Z1359" i="33"/>
  <c r="AV1358" i="33"/>
  <c r="AU1358" i="33"/>
  <c r="AT1358" i="33"/>
  <c r="AF1358" i="33"/>
  <c r="AE1358" i="33"/>
  <c r="AC1358" i="33"/>
  <c r="AB1358" i="33"/>
  <c r="Z1358" i="33"/>
  <c r="AV1357" i="33"/>
  <c r="AU1357" i="33"/>
  <c r="AT1357" i="33"/>
  <c r="AF1357" i="33"/>
  <c r="AE1357" i="33"/>
  <c r="AC1357" i="33"/>
  <c r="AB1357" i="33"/>
  <c r="Z1357" i="33"/>
  <c r="AV1356" i="33"/>
  <c r="AU1356" i="33"/>
  <c r="AT1356" i="33"/>
  <c r="AF1356" i="33"/>
  <c r="AE1356" i="33"/>
  <c r="AC1356" i="33"/>
  <c r="AB1356" i="33"/>
  <c r="Z1356" i="33"/>
  <c r="AV1355" i="33"/>
  <c r="AU1355" i="33"/>
  <c r="AT1355" i="33"/>
  <c r="AF1355" i="33"/>
  <c r="AE1355" i="33"/>
  <c r="AC1355" i="33"/>
  <c r="AB1355" i="33"/>
  <c r="Z1355" i="33"/>
  <c r="AV1354" i="33"/>
  <c r="AU1354" i="33"/>
  <c r="AT1354" i="33"/>
  <c r="AF1354" i="33"/>
  <c r="AE1354" i="33"/>
  <c r="AC1354" i="33"/>
  <c r="AB1354" i="33"/>
  <c r="Z1354" i="33"/>
  <c r="AV1353" i="33"/>
  <c r="AU1353" i="33"/>
  <c r="AT1353" i="33"/>
  <c r="AF1353" i="33"/>
  <c r="AE1353" i="33"/>
  <c r="AC1353" i="33"/>
  <c r="AB1353" i="33"/>
  <c r="Z1353" i="33"/>
  <c r="AV1352" i="33"/>
  <c r="AU1352" i="33"/>
  <c r="AT1352" i="33"/>
  <c r="AF1352" i="33"/>
  <c r="AE1352" i="33"/>
  <c r="AC1352" i="33"/>
  <c r="AB1352" i="33"/>
  <c r="Z1352" i="33"/>
  <c r="AV1351" i="33"/>
  <c r="AU1351" i="33"/>
  <c r="AT1351" i="33"/>
  <c r="AF1351" i="33"/>
  <c r="AE1351" i="33"/>
  <c r="AC1351" i="33"/>
  <c r="AB1351" i="33"/>
  <c r="Z1351" i="33"/>
  <c r="AV1350" i="33"/>
  <c r="AU1350" i="33"/>
  <c r="AT1350" i="33"/>
  <c r="AF1350" i="33"/>
  <c r="AE1350" i="33"/>
  <c r="AC1350" i="33"/>
  <c r="AB1350" i="33"/>
  <c r="Z1350" i="33"/>
  <c r="AV1349" i="33"/>
  <c r="AU1349" i="33"/>
  <c r="AT1349" i="33"/>
  <c r="AF1349" i="33"/>
  <c r="AE1349" i="33"/>
  <c r="AC1349" i="33"/>
  <c r="AB1349" i="33"/>
  <c r="Z1349" i="33"/>
  <c r="AV1348" i="33"/>
  <c r="AU1348" i="33"/>
  <c r="AT1348" i="33"/>
  <c r="AF1348" i="33"/>
  <c r="AE1348" i="33"/>
  <c r="AC1348" i="33"/>
  <c r="AB1348" i="33"/>
  <c r="Z1348" i="33"/>
  <c r="AV1347" i="33"/>
  <c r="AU1347" i="33"/>
  <c r="AT1347" i="33"/>
  <c r="AF1347" i="33"/>
  <c r="AE1347" i="33"/>
  <c r="AC1347" i="33"/>
  <c r="AB1347" i="33"/>
  <c r="Z1347" i="33"/>
  <c r="AV1346" i="33"/>
  <c r="AU1346" i="33"/>
  <c r="AT1346" i="33"/>
  <c r="AF1346" i="33"/>
  <c r="AE1346" i="33"/>
  <c r="AC1346" i="33"/>
  <c r="AB1346" i="33"/>
  <c r="Z1346" i="33"/>
  <c r="AV1345" i="33"/>
  <c r="AU1345" i="33"/>
  <c r="AT1345" i="33"/>
  <c r="AF1345" i="33"/>
  <c r="AE1345" i="33"/>
  <c r="AC1345" i="33"/>
  <c r="AB1345" i="33"/>
  <c r="Z1345" i="33"/>
  <c r="AV1344" i="33"/>
  <c r="AU1344" i="33"/>
  <c r="AT1344" i="33"/>
  <c r="AF1344" i="33"/>
  <c r="AE1344" i="33"/>
  <c r="AC1344" i="33"/>
  <c r="AB1344" i="33"/>
  <c r="Z1344" i="33"/>
  <c r="AV1343" i="33"/>
  <c r="AU1343" i="33"/>
  <c r="AT1343" i="33"/>
  <c r="AF1343" i="33"/>
  <c r="AE1343" i="33"/>
  <c r="AC1343" i="33"/>
  <c r="AB1343" i="33"/>
  <c r="Z1343" i="33"/>
  <c r="AV1342" i="33"/>
  <c r="AU1342" i="33"/>
  <c r="AT1342" i="33"/>
  <c r="AF1342" i="33"/>
  <c r="AE1342" i="33"/>
  <c r="AC1342" i="33"/>
  <c r="AB1342" i="33"/>
  <c r="Z1342" i="33"/>
  <c r="AV1341" i="33"/>
  <c r="AU1341" i="33"/>
  <c r="AT1341" i="33"/>
  <c r="AF1341" i="33"/>
  <c r="AE1341" i="33"/>
  <c r="AC1341" i="33"/>
  <c r="AB1341" i="33"/>
  <c r="Z1341" i="33"/>
  <c r="AV1340" i="33"/>
  <c r="AU1340" i="33"/>
  <c r="AT1340" i="33"/>
  <c r="AF1340" i="33"/>
  <c r="AE1340" i="33"/>
  <c r="AC1340" i="33"/>
  <c r="AB1340" i="33"/>
  <c r="Z1340" i="33"/>
  <c r="AV1339" i="33"/>
  <c r="AU1339" i="33"/>
  <c r="AT1339" i="33"/>
  <c r="AF1339" i="33"/>
  <c r="AE1339" i="33"/>
  <c r="AC1339" i="33"/>
  <c r="AB1339" i="33"/>
  <c r="Z1339" i="33"/>
  <c r="AV1338" i="33"/>
  <c r="AU1338" i="33"/>
  <c r="AT1338" i="33"/>
  <c r="AF1338" i="33"/>
  <c r="AE1338" i="33"/>
  <c r="AC1338" i="33"/>
  <c r="AB1338" i="33"/>
  <c r="Z1338" i="33"/>
  <c r="AV1337" i="33"/>
  <c r="AU1337" i="33"/>
  <c r="AT1337" i="33"/>
  <c r="AF1337" i="33"/>
  <c r="AE1337" i="33"/>
  <c r="AC1337" i="33"/>
  <c r="AB1337" i="33"/>
  <c r="Z1337" i="33"/>
  <c r="AV1336" i="33"/>
  <c r="AU1336" i="33"/>
  <c r="AT1336" i="33"/>
  <c r="AF1336" i="33"/>
  <c r="AE1336" i="33"/>
  <c r="AC1336" i="33"/>
  <c r="AB1336" i="33"/>
  <c r="Z1336" i="33"/>
  <c r="AV1335" i="33"/>
  <c r="AU1335" i="33"/>
  <c r="AT1335" i="33"/>
  <c r="AF1335" i="33"/>
  <c r="AE1335" i="33"/>
  <c r="AC1335" i="33"/>
  <c r="AB1335" i="33"/>
  <c r="Z1335" i="33"/>
  <c r="AV1334" i="33"/>
  <c r="AU1334" i="33"/>
  <c r="AT1334" i="33"/>
  <c r="AF1334" i="33"/>
  <c r="AE1334" i="33"/>
  <c r="AC1334" i="33"/>
  <c r="AB1334" i="33"/>
  <c r="Z1334" i="33"/>
  <c r="AV1333" i="33"/>
  <c r="AU1333" i="33"/>
  <c r="AT1333" i="33"/>
  <c r="AF1333" i="33"/>
  <c r="AE1333" i="33"/>
  <c r="AC1333" i="33"/>
  <c r="AB1333" i="33"/>
  <c r="Z1333" i="33"/>
  <c r="AV1332" i="33"/>
  <c r="AU1332" i="33"/>
  <c r="AT1332" i="33"/>
  <c r="AF1332" i="33"/>
  <c r="AE1332" i="33"/>
  <c r="AC1332" i="33"/>
  <c r="AB1332" i="33"/>
  <c r="Z1332" i="33"/>
  <c r="AV1331" i="33"/>
  <c r="AU1331" i="33"/>
  <c r="AT1331" i="33"/>
  <c r="AF1331" i="33"/>
  <c r="AE1331" i="33"/>
  <c r="AC1331" i="33"/>
  <c r="AB1331" i="33"/>
  <c r="Z1331" i="33"/>
  <c r="AV1330" i="33"/>
  <c r="AU1330" i="33"/>
  <c r="AT1330" i="33"/>
  <c r="AF1330" i="33"/>
  <c r="AE1330" i="33"/>
  <c r="AC1330" i="33"/>
  <c r="AB1330" i="33"/>
  <c r="Z1330" i="33"/>
  <c r="AV1329" i="33"/>
  <c r="AU1329" i="33"/>
  <c r="AT1329" i="33"/>
  <c r="AF1329" i="33"/>
  <c r="AE1329" i="33"/>
  <c r="AC1329" i="33"/>
  <c r="AB1329" i="33"/>
  <c r="Z1329" i="33"/>
  <c r="AV1328" i="33"/>
  <c r="AU1328" i="33"/>
  <c r="AT1328" i="33"/>
  <c r="AF1328" i="33"/>
  <c r="AE1328" i="33"/>
  <c r="AC1328" i="33"/>
  <c r="AB1328" i="33"/>
  <c r="Z1328" i="33"/>
  <c r="AV1327" i="33"/>
  <c r="AU1327" i="33"/>
  <c r="AT1327" i="33"/>
  <c r="AF1327" i="33"/>
  <c r="AE1327" i="33"/>
  <c r="AC1327" i="33"/>
  <c r="AB1327" i="33"/>
  <c r="Z1327" i="33"/>
  <c r="AV1326" i="33"/>
  <c r="AU1326" i="33"/>
  <c r="AT1326" i="33"/>
  <c r="AF1326" i="33"/>
  <c r="AE1326" i="33"/>
  <c r="AC1326" i="33"/>
  <c r="AB1326" i="33"/>
  <c r="Z1326" i="33"/>
  <c r="AV1325" i="33"/>
  <c r="AU1325" i="33"/>
  <c r="AT1325" i="33"/>
  <c r="AF1325" i="33"/>
  <c r="AE1325" i="33"/>
  <c r="AC1325" i="33"/>
  <c r="AB1325" i="33"/>
  <c r="Z1325" i="33"/>
  <c r="AV1324" i="33"/>
  <c r="AU1324" i="33"/>
  <c r="AT1324" i="33"/>
  <c r="AF1324" i="33"/>
  <c r="AE1324" i="33"/>
  <c r="AC1324" i="33"/>
  <c r="AB1324" i="33"/>
  <c r="Z1324" i="33"/>
  <c r="AV1323" i="33"/>
  <c r="AU1323" i="33"/>
  <c r="AT1323" i="33"/>
  <c r="AF1323" i="33"/>
  <c r="AE1323" i="33"/>
  <c r="AC1323" i="33"/>
  <c r="AB1323" i="33"/>
  <c r="Z1323" i="33"/>
  <c r="AV1322" i="33"/>
  <c r="AU1322" i="33"/>
  <c r="AT1322" i="33"/>
  <c r="AF1322" i="33"/>
  <c r="AE1322" i="33"/>
  <c r="AC1322" i="33"/>
  <c r="AB1322" i="33"/>
  <c r="Z1322" i="33"/>
  <c r="AV1321" i="33"/>
  <c r="AU1321" i="33"/>
  <c r="AT1321" i="33"/>
  <c r="AF1321" i="33"/>
  <c r="AE1321" i="33"/>
  <c r="AC1321" i="33"/>
  <c r="AB1321" i="33"/>
  <c r="Z1321" i="33"/>
  <c r="AV1320" i="33"/>
  <c r="AU1320" i="33"/>
  <c r="AT1320" i="33"/>
  <c r="AF1320" i="33"/>
  <c r="AE1320" i="33"/>
  <c r="AC1320" i="33"/>
  <c r="AB1320" i="33"/>
  <c r="Z1320" i="33"/>
  <c r="AV1319" i="33"/>
  <c r="AU1319" i="33"/>
  <c r="AT1319" i="33"/>
  <c r="AF1319" i="33"/>
  <c r="AE1319" i="33"/>
  <c r="AC1319" i="33"/>
  <c r="AB1319" i="33"/>
  <c r="Z1319" i="33"/>
  <c r="AV1318" i="33"/>
  <c r="AU1318" i="33"/>
  <c r="AT1318" i="33"/>
  <c r="AF1318" i="33"/>
  <c r="AE1318" i="33"/>
  <c r="AC1318" i="33"/>
  <c r="AB1318" i="33"/>
  <c r="Z1318" i="33"/>
  <c r="AV1317" i="33"/>
  <c r="AU1317" i="33"/>
  <c r="AT1317" i="33"/>
  <c r="AF1317" i="33"/>
  <c r="AE1317" i="33"/>
  <c r="AC1317" i="33"/>
  <c r="AB1317" i="33"/>
  <c r="Z1317" i="33"/>
  <c r="AV1316" i="33"/>
  <c r="AU1316" i="33"/>
  <c r="AT1316" i="33"/>
  <c r="AF1316" i="33"/>
  <c r="AE1316" i="33"/>
  <c r="AC1316" i="33"/>
  <c r="AB1316" i="33"/>
  <c r="Z1316" i="33"/>
  <c r="AV1315" i="33"/>
  <c r="AU1315" i="33"/>
  <c r="AT1315" i="33"/>
  <c r="AF1315" i="33"/>
  <c r="AE1315" i="33"/>
  <c r="AC1315" i="33"/>
  <c r="AB1315" i="33"/>
  <c r="Z1315" i="33"/>
  <c r="AV1314" i="33"/>
  <c r="AU1314" i="33"/>
  <c r="AT1314" i="33"/>
  <c r="AF1314" i="33"/>
  <c r="AE1314" i="33"/>
  <c r="AC1314" i="33"/>
  <c r="AB1314" i="33"/>
  <c r="Z1314" i="33"/>
  <c r="AV1313" i="33"/>
  <c r="AU1313" i="33"/>
  <c r="AT1313" i="33"/>
  <c r="AF1313" i="33"/>
  <c r="AE1313" i="33"/>
  <c r="AC1313" i="33"/>
  <c r="AB1313" i="33"/>
  <c r="Z1313" i="33"/>
  <c r="AV1312" i="33"/>
  <c r="AU1312" i="33"/>
  <c r="AT1312" i="33"/>
  <c r="AF1312" i="33"/>
  <c r="AE1312" i="33"/>
  <c r="AC1312" i="33"/>
  <c r="AB1312" i="33"/>
  <c r="Z1312" i="33"/>
  <c r="AV1311" i="33"/>
  <c r="AU1311" i="33"/>
  <c r="AT1311" i="33"/>
  <c r="AF1311" i="33"/>
  <c r="AE1311" i="33"/>
  <c r="AC1311" i="33"/>
  <c r="AB1311" i="33"/>
  <c r="Z1311" i="33"/>
  <c r="AV1310" i="33"/>
  <c r="AU1310" i="33"/>
  <c r="AT1310" i="33"/>
  <c r="AF1310" i="33"/>
  <c r="AE1310" i="33"/>
  <c r="AC1310" i="33"/>
  <c r="AB1310" i="33"/>
  <c r="Z1310" i="33"/>
  <c r="AV1309" i="33"/>
  <c r="AU1309" i="33"/>
  <c r="AT1309" i="33"/>
  <c r="AF1309" i="33"/>
  <c r="AE1309" i="33"/>
  <c r="AC1309" i="33"/>
  <c r="AB1309" i="33"/>
  <c r="Z1309" i="33"/>
  <c r="AV1308" i="33"/>
  <c r="AU1308" i="33"/>
  <c r="AT1308" i="33"/>
  <c r="AF1308" i="33"/>
  <c r="AE1308" i="33"/>
  <c r="AC1308" i="33"/>
  <c r="AB1308" i="33"/>
  <c r="Z1308" i="33"/>
  <c r="AV1307" i="33"/>
  <c r="AU1307" i="33"/>
  <c r="AT1307" i="33"/>
  <c r="AF1307" i="33"/>
  <c r="AE1307" i="33"/>
  <c r="AC1307" i="33"/>
  <c r="AB1307" i="33"/>
  <c r="Z1307" i="33"/>
  <c r="AV1306" i="33"/>
  <c r="AU1306" i="33"/>
  <c r="AT1306" i="33"/>
  <c r="AF1306" i="33"/>
  <c r="AE1306" i="33"/>
  <c r="AC1306" i="33"/>
  <c r="AB1306" i="33"/>
  <c r="Z1306" i="33"/>
  <c r="AV1305" i="33"/>
  <c r="AU1305" i="33"/>
  <c r="AT1305" i="33"/>
  <c r="AF1305" i="33"/>
  <c r="AE1305" i="33"/>
  <c r="AC1305" i="33"/>
  <c r="AB1305" i="33"/>
  <c r="Z1305" i="33"/>
  <c r="AV1304" i="33"/>
  <c r="AU1304" i="33"/>
  <c r="AT1304" i="33"/>
  <c r="AF1304" i="33"/>
  <c r="AE1304" i="33"/>
  <c r="AC1304" i="33"/>
  <c r="AB1304" i="33"/>
  <c r="Z1304" i="33"/>
  <c r="AV1303" i="33"/>
  <c r="AU1303" i="33"/>
  <c r="AT1303" i="33"/>
  <c r="AF1303" i="33"/>
  <c r="AE1303" i="33"/>
  <c r="AC1303" i="33"/>
  <c r="AB1303" i="33"/>
  <c r="Z1303" i="33"/>
  <c r="AV1302" i="33"/>
  <c r="AU1302" i="33"/>
  <c r="AT1302" i="33"/>
  <c r="AF1302" i="33"/>
  <c r="AE1302" i="33"/>
  <c r="AC1302" i="33"/>
  <c r="AB1302" i="33"/>
  <c r="Z1302" i="33"/>
  <c r="AV1301" i="33"/>
  <c r="AU1301" i="33"/>
  <c r="AT1301" i="33"/>
  <c r="AF1301" i="33"/>
  <c r="AE1301" i="33"/>
  <c r="AC1301" i="33"/>
  <c r="AB1301" i="33"/>
  <c r="Z1301" i="33"/>
  <c r="AV1298" i="33"/>
  <c r="AU1298" i="33"/>
  <c r="AT1298" i="33"/>
  <c r="AF1298" i="33"/>
  <c r="AE1298" i="33"/>
  <c r="AC1298" i="33"/>
  <c r="AB1298" i="33"/>
  <c r="Z1298" i="33"/>
  <c r="AV1297" i="33"/>
  <c r="AU1297" i="33"/>
  <c r="AT1297" i="33"/>
  <c r="AF1297" i="33"/>
  <c r="AE1297" i="33"/>
  <c r="AC1297" i="33"/>
  <c r="AB1297" i="33"/>
  <c r="Z1297" i="33"/>
  <c r="AV1296" i="33"/>
  <c r="AU1296" i="33"/>
  <c r="AT1296" i="33"/>
  <c r="AF1296" i="33"/>
  <c r="AE1296" i="33"/>
  <c r="AC1296" i="33"/>
  <c r="AB1296" i="33"/>
  <c r="Z1296" i="33"/>
  <c r="AV1295" i="33"/>
  <c r="AU1295" i="33"/>
  <c r="AT1295" i="33"/>
  <c r="AF1295" i="33"/>
  <c r="AE1295" i="33"/>
  <c r="AC1295" i="33"/>
  <c r="AB1295" i="33"/>
  <c r="Z1295" i="33"/>
  <c r="AV1294" i="33"/>
  <c r="AU1294" i="33"/>
  <c r="AT1294" i="33"/>
  <c r="AF1294" i="33"/>
  <c r="AE1294" i="33"/>
  <c r="AC1294" i="33"/>
  <c r="AB1294" i="33"/>
  <c r="Z1294" i="33"/>
  <c r="AV1293" i="33"/>
  <c r="AU1293" i="33"/>
  <c r="AT1293" i="33"/>
  <c r="AF1293" i="33"/>
  <c r="AE1293" i="33"/>
  <c r="AC1293" i="33"/>
  <c r="AB1293" i="33"/>
  <c r="Z1293" i="33"/>
  <c r="AV1292" i="33"/>
  <c r="AU1292" i="33"/>
  <c r="AT1292" i="33"/>
  <c r="AF1292" i="33"/>
  <c r="AE1292" i="33"/>
  <c r="AC1292" i="33"/>
  <c r="AB1292" i="33"/>
  <c r="Z1292" i="33"/>
  <c r="AV1291" i="33"/>
  <c r="AU1291" i="33"/>
  <c r="AT1291" i="33"/>
  <c r="AF1291" i="33"/>
  <c r="AE1291" i="33"/>
  <c r="AC1291" i="33"/>
  <c r="AB1291" i="33"/>
  <c r="Z1291" i="33"/>
  <c r="AV1290" i="33"/>
  <c r="AU1290" i="33"/>
  <c r="AT1290" i="33"/>
  <c r="AF1290" i="33"/>
  <c r="AE1290" i="33"/>
  <c r="AC1290" i="33"/>
  <c r="AB1290" i="33"/>
  <c r="Z1290" i="33"/>
  <c r="AV1289" i="33"/>
  <c r="AU1289" i="33"/>
  <c r="AT1289" i="33"/>
  <c r="AF1289" i="33"/>
  <c r="AE1289" i="33"/>
  <c r="AC1289" i="33"/>
  <c r="AB1289" i="33"/>
  <c r="Z1289" i="33"/>
  <c r="AV1288" i="33"/>
  <c r="AU1288" i="33"/>
  <c r="AT1288" i="33"/>
  <c r="AF1288" i="33"/>
  <c r="AE1288" i="33"/>
  <c r="AC1288" i="33"/>
  <c r="AB1288" i="33"/>
  <c r="Z1288" i="33"/>
  <c r="AV1287" i="33"/>
  <c r="AU1287" i="33"/>
  <c r="AT1287" i="33"/>
  <c r="AF1287" i="33"/>
  <c r="AE1287" i="33"/>
  <c r="AC1287" i="33"/>
  <c r="AB1287" i="33"/>
  <c r="Z1287" i="33"/>
  <c r="AV1286" i="33"/>
  <c r="AU1286" i="33"/>
  <c r="AT1286" i="33"/>
  <c r="AF1286" i="33"/>
  <c r="AE1286" i="33"/>
  <c r="AC1286" i="33"/>
  <c r="AB1286" i="33"/>
  <c r="Z1286" i="33"/>
  <c r="AV1285" i="33"/>
  <c r="AU1285" i="33"/>
  <c r="AT1285" i="33"/>
  <c r="AF1285" i="33"/>
  <c r="AE1285" i="33"/>
  <c r="AC1285" i="33"/>
  <c r="AB1285" i="33"/>
  <c r="Z1285" i="33"/>
  <c r="AV1284" i="33"/>
  <c r="AU1284" i="33"/>
  <c r="AT1284" i="33"/>
  <c r="AF1284" i="33"/>
  <c r="AE1284" i="33"/>
  <c r="AC1284" i="33"/>
  <c r="AB1284" i="33"/>
  <c r="Z1284" i="33"/>
  <c r="AV1283" i="33"/>
  <c r="AU1283" i="33"/>
  <c r="AT1283" i="33"/>
  <c r="AF1283" i="33"/>
  <c r="AE1283" i="33"/>
  <c r="AC1283" i="33"/>
  <c r="AB1283" i="33"/>
  <c r="Z1283" i="33"/>
  <c r="AV1282" i="33"/>
  <c r="AU1282" i="33"/>
  <c r="AT1282" i="33"/>
  <c r="AF1282" i="33"/>
  <c r="AE1282" i="33"/>
  <c r="AC1282" i="33"/>
  <c r="AB1282" i="33"/>
  <c r="Z1282" i="33"/>
  <c r="AV1281" i="33"/>
  <c r="AU1281" i="33"/>
  <c r="AT1281" i="33"/>
  <c r="AF1281" i="33"/>
  <c r="AE1281" i="33"/>
  <c r="AC1281" i="33"/>
  <c r="AB1281" i="33"/>
  <c r="Z1281" i="33"/>
  <c r="AV1280" i="33"/>
  <c r="AU1280" i="33"/>
  <c r="AT1280" i="33"/>
  <c r="AF1280" i="33"/>
  <c r="AE1280" i="33"/>
  <c r="AC1280" i="33"/>
  <c r="AB1280" i="33"/>
  <c r="Z1280" i="33"/>
  <c r="AV1279" i="33"/>
  <c r="AU1279" i="33"/>
  <c r="AT1279" i="33"/>
  <c r="AF1279" i="33"/>
  <c r="AE1279" i="33"/>
  <c r="AC1279" i="33"/>
  <c r="AB1279" i="33"/>
  <c r="Z1279" i="33"/>
  <c r="AV1278" i="33"/>
  <c r="AU1278" i="33"/>
  <c r="AT1278" i="33"/>
  <c r="AF1278" i="33"/>
  <c r="AE1278" i="33"/>
  <c r="AC1278" i="33"/>
  <c r="AB1278" i="33"/>
  <c r="Z1278" i="33"/>
  <c r="AV1277" i="33"/>
  <c r="AU1277" i="33"/>
  <c r="AT1277" i="33"/>
  <c r="AF1277" i="33"/>
  <c r="AE1277" i="33"/>
  <c r="AC1277" i="33"/>
  <c r="AB1277" i="33"/>
  <c r="Z1277" i="33"/>
  <c r="AV1276" i="33"/>
  <c r="AU1276" i="33"/>
  <c r="AT1276" i="33"/>
  <c r="AF1276" i="33"/>
  <c r="AE1276" i="33"/>
  <c r="AC1276" i="33"/>
  <c r="AB1276" i="33"/>
  <c r="Z1276" i="33"/>
  <c r="AV1275" i="33"/>
  <c r="AU1275" i="33"/>
  <c r="AT1275" i="33"/>
  <c r="AF1275" i="33"/>
  <c r="AE1275" i="33"/>
  <c r="AC1275" i="33"/>
  <c r="AB1275" i="33"/>
  <c r="Z1275" i="33"/>
  <c r="AV1274" i="33"/>
  <c r="AU1274" i="33"/>
  <c r="AT1274" i="33"/>
  <c r="AF1274" i="33"/>
  <c r="AE1274" i="33"/>
  <c r="AC1274" i="33"/>
  <c r="AB1274" i="33"/>
  <c r="Z1274" i="33"/>
  <c r="AV1273" i="33"/>
  <c r="AU1273" i="33"/>
  <c r="AT1273" i="33"/>
  <c r="AF1273" i="33"/>
  <c r="AE1273" i="33"/>
  <c r="AC1273" i="33"/>
  <c r="AB1273" i="33"/>
  <c r="Z1273" i="33"/>
  <c r="AV1272" i="33"/>
  <c r="AU1272" i="33"/>
  <c r="AT1272" i="33"/>
  <c r="AF1272" i="33"/>
  <c r="AE1272" i="33"/>
  <c r="AC1272" i="33"/>
  <c r="AB1272" i="33"/>
  <c r="Z1272" i="33"/>
  <c r="AV1271" i="33"/>
  <c r="AU1271" i="33"/>
  <c r="AT1271" i="33"/>
  <c r="AF1271" i="33"/>
  <c r="AE1271" i="33"/>
  <c r="AC1271" i="33"/>
  <c r="AB1271" i="33"/>
  <c r="Z1271" i="33"/>
  <c r="AV1270" i="33"/>
  <c r="AU1270" i="33"/>
  <c r="AT1270" i="33"/>
  <c r="AF1270" i="33"/>
  <c r="AE1270" i="33"/>
  <c r="AC1270" i="33"/>
  <c r="AB1270" i="33"/>
  <c r="Z1270" i="33"/>
  <c r="AV1269" i="33"/>
  <c r="AU1269" i="33"/>
  <c r="AT1269" i="33"/>
  <c r="AF1269" i="33"/>
  <c r="AE1269" i="33"/>
  <c r="AC1269" i="33"/>
  <c r="AB1269" i="33"/>
  <c r="Z1269" i="33"/>
  <c r="AV1268" i="33"/>
  <c r="AU1268" i="33"/>
  <c r="AT1268" i="33"/>
  <c r="AF1268" i="33"/>
  <c r="AE1268" i="33"/>
  <c r="AC1268" i="33"/>
  <c r="AB1268" i="33"/>
  <c r="Z1268" i="33"/>
  <c r="AV1266" i="33"/>
  <c r="AU1266" i="33"/>
  <c r="AT1266" i="33"/>
  <c r="AF1266" i="33"/>
  <c r="AE1266" i="33"/>
  <c r="AC1266" i="33"/>
  <c r="AB1266" i="33"/>
  <c r="Z1266" i="33"/>
  <c r="AV1265" i="33"/>
  <c r="AU1265" i="33"/>
  <c r="AT1265" i="33"/>
  <c r="AF1265" i="33"/>
  <c r="AE1265" i="33"/>
  <c r="AC1265" i="33"/>
  <c r="AB1265" i="33"/>
  <c r="Z1265" i="33"/>
  <c r="AV1264" i="33"/>
  <c r="AU1264" i="33"/>
  <c r="AT1264" i="33"/>
  <c r="AF1264" i="33"/>
  <c r="AE1264" i="33"/>
  <c r="AC1264" i="33"/>
  <c r="AB1264" i="33"/>
  <c r="Z1264" i="33"/>
  <c r="AV1263" i="33"/>
  <c r="AU1263" i="33"/>
  <c r="AT1263" i="33"/>
  <c r="AF1263" i="33"/>
  <c r="AE1263" i="33"/>
  <c r="AC1263" i="33"/>
  <c r="AB1263" i="33"/>
  <c r="Z1263" i="33"/>
  <c r="AV1262" i="33"/>
  <c r="AU1262" i="33"/>
  <c r="AT1262" i="33"/>
  <c r="AF1262" i="33"/>
  <c r="AE1262" i="33"/>
  <c r="AC1262" i="33"/>
  <c r="AB1262" i="33"/>
  <c r="Z1262" i="33"/>
  <c r="AV1261" i="33"/>
  <c r="AU1261" i="33"/>
  <c r="AT1261" i="33"/>
  <c r="AF1261" i="33"/>
  <c r="AE1261" i="33"/>
  <c r="AC1261" i="33"/>
  <c r="AB1261" i="33"/>
  <c r="Z1261" i="33"/>
  <c r="AV1260" i="33"/>
  <c r="AU1260" i="33"/>
  <c r="AT1260" i="33"/>
  <c r="AF1260" i="33"/>
  <c r="AE1260" i="33"/>
  <c r="AC1260" i="33"/>
  <c r="AB1260" i="33"/>
  <c r="Z1260" i="33"/>
  <c r="AV1259" i="33"/>
  <c r="AU1259" i="33"/>
  <c r="AT1259" i="33"/>
  <c r="AF1259" i="33"/>
  <c r="AE1259" i="33"/>
  <c r="AC1259" i="33"/>
  <c r="AB1259" i="33"/>
  <c r="Z1259" i="33"/>
  <c r="AV1258" i="33"/>
  <c r="AU1258" i="33"/>
  <c r="AT1258" i="33"/>
  <c r="AF1258" i="33"/>
  <c r="AE1258" i="33"/>
  <c r="AC1258" i="33"/>
  <c r="AB1258" i="33"/>
  <c r="Z1258" i="33"/>
  <c r="AV1257" i="33"/>
  <c r="AU1257" i="33"/>
  <c r="AT1257" i="33"/>
  <c r="AF1257" i="33"/>
  <c r="AE1257" i="33"/>
  <c r="AC1257" i="33"/>
  <c r="AB1257" i="33"/>
  <c r="Z1257" i="33"/>
  <c r="AV1256" i="33"/>
  <c r="AU1256" i="33"/>
  <c r="AT1256" i="33"/>
  <c r="AF1256" i="33"/>
  <c r="AE1256" i="33"/>
  <c r="AC1256" i="33"/>
  <c r="AB1256" i="33"/>
  <c r="Z1256" i="33"/>
  <c r="AV1255" i="33"/>
  <c r="AU1255" i="33"/>
  <c r="AT1255" i="33"/>
  <c r="AF1255" i="33"/>
  <c r="AE1255" i="33"/>
  <c r="AC1255" i="33"/>
  <c r="AB1255" i="33"/>
  <c r="Z1255" i="33"/>
  <c r="AV1254" i="33"/>
  <c r="AU1254" i="33"/>
  <c r="AT1254" i="33"/>
  <c r="AF1254" i="33"/>
  <c r="AE1254" i="33"/>
  <c r="AC1254" i="33"/>
  <c r="AB1254" i="33"/>
  <c r="Z1254" i="33"/>
  <c r="AV1253" i="33"/>
  <c r="AU1253" i="33"/>
  <c r="AT1253" i="33"/>
  <c r="AF1253" i="33"/>
  <c r="AE1253" i="33"/>
  <c r="AC1253" i="33"/>
  <c r="AB1253" i="33"/>
  <c r="Z1253" i="33"/>
  <c r="AV1252" i="33"/>
  <c r="AU1252" i="33"/>
  <c r="AT1252" i="33"/>
  <c r="AF1252" i="33"/>
  <c r="AE1252" i="33"/>
  <c r="AC1252" i="33"/>
  <c r="AB1252" i="33"/>
  <c r="Z1252" i="33"/>
  <c r="AV1251" i="33"/>
  <c r="AU1251" i="33"/>
  <c r="AT1251" i="33"/>
  <c r="AF1251" i="33"/>
  <c r="AE1251" i="33"/>
  <c r="AC1251" i="33"/>
  <c r="AB1251" i="33"/>
  <c r="Z1251" i="33"/>
  <c r="AV1250" i="33"/>
  <c r="AU1250" i="33"/>
  <c r="AT1250" i="33"/>
  <c r="AF1250" i="33"/>
  <c r="AE1250" i="33"/>
  <c r="AC1250" i="33"/>
  <c r="AB1250" i="33"/>
  <c r="Z1250" i="33"/>
  <c r="AV1249" i="33"/>
  <c r="AU1249" i="33"/>
  <c r="AT1249" i="33"/>
  <c r="AF1249" i="33"/>
  <c r="AE1249" i="33"/>
  <c r="AC1249" i="33"/>
  <c r="AB1249" i="33"/>
  <c r="Z1249" i="33"/>
  <c r="AV1248" i="33"/>
  <c r="AU1248" i="33"/>
  <c r="AT1248" i="33"/>
  <c r="AF1248" i="33"/>
  <c r="AE1248" i="33"/>
  <c r="AC1248" i="33"/>
  <c r="AB1248" i="33"/>
  <c r="Z1248" i="33"/>
  <c r="AV1247" i="33"/>
  <c r="AU1247" i="33"/>
  <c r="AT1247" i="33"/>
  <c r="AF1247" i="33"/>
  <c r="AE1247" i="33"/>
  <c r="AC1247" i="33"/>
  <c r="AB1247" i="33"/>
  <c r="Z1247" i="33"/>
  <c r="AV1246" i="33"/>
  <c r="AU1246" i="33"/>
  <c r="AT1246" i="33"/>
  <c r="AF1246" i="33"/>
  <c r="AE1246" i="33"/>
  <c r="AC1246" i="33"/>
  <c r="AB1246" i="33"/>
  <c r="Z1246" i="33"/>
  <c r="AV1245" i="33"/>
  <c r="AU1245" i="33"/>
  <c r="AT1245" i="33"/>
  <c r="AF1245" i="33"/>
  <c r="AE1245" i="33"/>
  <c r="AC1245" i="33"/>
  <c r="AB1245" i="33"/>
  <c r="Z1245" i="33"/>
  <c r="AV1244" i="33"/>
  <c r="AU1244" i="33"/>
  <c r="AT1244" i="33"/>
  <c r="AF1244" i="33"/>
  <c r="AE1244" i="33"/>
  <c r="AC1244" i="33"/>
  <c r="AB1244" i="33"/>
  <c r="Z1244" i="33"/>
  <c r="AV1243" i="33"/>
  <c r="AU1243" i="33"/>
  <c r="AT1243" i="33"/>
  <c r="AF1243" i="33"/>
  <c r="AE1243" i="33"/>
  <c r="AC1243" i="33"/>
  <c r="AB1243" i="33"/>
  <c r="Z1243" i="33"/>
  <c r="AV1242" i="33"/>
  <c r="AU1242" i="33"/>
  <c r="AT1242" i="33"/>
  <c r="AF1242" i="33"/>
  <c r="AE1242" i="33"/>
  <c r="AC1242" i="33"/>
  <c r="AB1242" i="33"/>
  <c r="Z1242" i="33"/>
  <c r="AV1241" i="33"/>
  <c r="AU1241" i="33"/>
  <c r="AT1241" i="33"/>
  <c r="AF1241" i="33"/>
  <c r="AE1241" i="33"/>
  <c r="AC1241" i="33"/>
  <c r="AB1241" i="33"/>
  <c r="Z1241" i="33"/>
  <c r="AV1240" i="33"/>
  <c r="AU1240" i="33"/>
  <c r="AT1240" i="33"/>
  <c r="AF1240" i="33"/>
  <c r="AE1240" i="33"/>
  <c r="AC1240" i="33"/>
  <c r="AB1240" i="33"/>
  <c r="Z1240" i="33"/>
  <c r="AV1239" i="33"/>
  <c r="AU1239" i="33"/>
  <c r="AT1239" i="33"/>
  <c r="AF1239" i="33"/>
  <c r="AE1239" i="33"/>
  <c r="AC1239" i="33"/>
  <c r="AB1239" i="33"/>
  <c r="Z1239" i="33"/>
  <c r="AV1238" i="33"/>
  <c r="AU1238" i="33"/>
  <c r="AT1238" i="33"/>
  <c r="AF1238" i="33"/>
  <c r="AE1238" i="33"/>
  <c r="AC1238" i="33"/>
  <c r="AB1238" i="33"/>
  <c r="Z1238" i="33"/>
  <c r="AV1237" i="33"/>
  <c r="AU1237" i="33"/>
  <c r="AT1237" i="33"/>
  <c r="AF1237" i="33"/>
  <c r="AE1237" i="33"/>
  <c r="AC1237" i="33"/>
  <c r="AB1237" i="33"/>
  <c r="Z1237" i="33"/>
  <c r="AV1236" i="33"/>
  <c r="AU1236" i="33"/>
  <c r="AT1236" i="33"/>
  <c r="AF1236" i="33"/>
  <c r="AE1236" i="33"/>
  <c r="AC1236" i="33"/>
  <c r="AB1236" i="33"/>
  <c r="Z1236" i="33"/>
  <c r="AV1234" i="33"/>
  <c r="AU1234" i="33"/>
  <c r="AT1234" i="33"/>
  <c r="AF1234" i="33"/>
  <c r="AE1234" i="33"/>
  <c r="AC1234" i="33"/>
  <c r="AB1234" i="33"/>
  <c r="Z1234" i="33"/>
  <c r="AV1233" i="33"/>
  <c r="AU1233" i="33"/>
  <c r="AT1233" i="33"/>
  <c r="AF1233" i="33"/>
  <c r="AE1233" i="33"/>
  <c r="AC1233" i="33"/>
  <c r="AB1233" i="33"/>
  <c r="Z1233" i="33"/>
  <c r="AV1231" i="33"/>
  <c r="AU1231" i="33"/>
  <c r="AT1231" i="33"/>
  <c r="AF1231" i="33"/>
  <c r="AE1231" i="33"/>
  <c r="AC1231" i="33"/>
  <c r="AB1231" i="33"/>
  <c r="Z1231" i="33"/>
  <c r="AV1230" i="33"/>
  <c r="AU1230" i="33"/>
  <c r="AT1230" i="33"/>
  <c r="AF1230" i="33"/>
  <c r="AE1230" i="33"/>
  <c r="AC1230" i="33"/>
  <c r="AB1230" i="33"/>
  <c r="Z1230" i="33"/>
  <c r="AV1229" i="33"/>
  <c r="AU1229" i="33"/>
  <c r="AT1229" i="33"/>
  <c r="AF1229" i="33"/>
  <c r="AE1229" i="33"/>
  <c r="AC1229" i="33"/>
  <c r="AB1229" i="33"/>
  <c r="Z1229" i="33"/>
  <c r="AV1228" i="33"/>
  <c r="AU1228" i="33"/>
  <c r="AT1228" i="33"/>
  <c r="AF1228" i="33"/>
  <c r="AE1228" i="33"/>
  <c r="AC1228" i="33"/>
  <c r="AB1228" i="33"/>
  <c r="Z1228" i="33"/>
  <c r="AV1227" i="33"/>
  <c r="AU1227" i="33"/>
  <c r="AT1227" i="33"/>
  <c r="AF1227" i="33"/>
  <c r="AE1227" i="33"/>
  <c r="AC1227" i="33"/>
  <c r="AB1227" i="33"/>
  <c r="Z1227" i="33"/>
  <c r="AV1226" i="33"/>
  <c r="AU1226" i="33"/>
  <c r="AT1226" i="33"/>
  <c r="AF1226" i="33"/>
  <c r="AE1226" i="33"/>
  <c r="AC1226" i="33"/>
  <c r="AB1226" i="33"/>
  <c r="Z1226" i="33"/>
  <c r="AV1225" i="33"/>
  <c r="AU1225" i="33"/>
  <c r="AT1225" i="33"/>
  <c r="AF1225" i="33"/>
  <c r="AE1225" i="33"/>
  <c r="AC1225" i="33"/>
  <c r="AB1225" i="33"/>
  <c r="Z1225" i="33"/>
  <c r="AV1222" i="33"/>
  <c r="AU1222" i="33"/>
  <c r="AT1222" i="33"/>
  <c r="AF1222" i="33"/>
  <c r="AE1222" i="33"/>
  <c r="AC1222" i="33"/>
  <c r="AB1222" i="33"/>
  <c r="Z1222" i="33"/>
  <c r="AV1221" i="33"/>
  <c r="AU1221" i="33"/>
  <c r="AT1221" i="33"/>
  <c r="AF1221" i="33"/>
  <c r="AE1221" i="33"/>
  <c r="AC1221" i="33"/>
  <c r="AB1221" i="33"/>
  <c r="Z1221" i="33"/>
  <c r="AV1220" i="33"/>
  <c r="AU1220" i="33"/>
  <c r="AT1220" i="33"/>
  <c r="AF1220" i="33"/>
  <c r="AE1220" i="33"/>
  <c r="AC1220" i="33"/>
  <c r="AB1220" i="33"/>
  <c r="Z1220" i="33"/>
  <c r="AV1219" i="33"/>
  <c r="AU1219" i="33"/>
  <c r="AT1219" i="33"/>
  <c r="AF1219" i="33"/>
  <c r="AE1219" i="33"/>
  <c r="AC1219" i="33"/>
  <c r="AB1219" i="33"/>
  <c r="Z1219" i="33"/>
  <c r="AV1218" i="33"/>
  <c r="AU1218" i="33"/>
  <c r="AT1218" i="33"/>
  <c r="AF1218" i="33"/>
  <c r="AE1218" i="33"/>
  <c r="AC1218" i="33"/>
  <c r="AB1218" i="33"/>
  <c r="Z1218" i="33"/>
  <c r="AV1217" i="33"/>
  <c r="AU1217" i="33"/>
  <c r="AT1217" i="33"/>
  <c r="AF1217" i="33"/>
  <c r="AE1217" i="33"/>
  <c r="AC1217" i="33"/>
  <c r="AB1217" i="33"/>
  <c r="Z1217" i="33"/>
  <c r="AV1216" i="33"/>
  <c r="AU1216" i="33"/>
  <c r="AT1216" i="33"/>
  <c r="AF1216" i="33"/>
  <c r="AE1216" i="33"/>
  <c r="AC1216" i="33"/>
  <c r="AB1216" i="33"/>
  <c r="Z1216" i="33"/>
  <c r="AV1215" i="33"/>
  <c r="AU1215" i="33"/>
  <c r="AT1215" i="33"/>
  <c r="AF1215" i="33"/>
  <c r="AE1215" i="33"/>
  <c r="AC1215" i="33"/>
  <c r="AB1215" i="33"/>
  <c r="Z1215" i="33"/>
  <c r="AV1214" i="33"/>
  <c r="AU1214" i="33"/>
  <c r="AT1214" i="33"/>
  <c r="AF1214" i="33"/>
  <c r="AE1214" i="33"/>
  <c r="AC1214" i="33"/>
  <c r="AB1214" i="33"/>
  <c r="Z1214" i="33"/>
  <c r="AV1213" i="33"/>
  <c r="AU1213" i="33"/>
  <c r="AT1213" i="33"/>
  <c r="AF1213" i="33"/>
  <c r="AE1213" i="33"/>
  <c r="AC1213" i="33"/>
  <c r="AB1213" i="33"/>
  <c r="Z1213" i="33"/>
  <c r="AV1212" i="33"/>
  <c r="AU1212" i="33"/>
  <c r="AT1212" i="33"/>
  <c r="AF1212" i="33"/>
  <c r="AE1212" i="33"/>
  <c r="AC1212" i="33"/>
  <c r="AB1212" i="33"/>
  <c r="Z1212" i="33"/>
  <c r="AV1211" i="33"/>
  <c r="AU1211" i="33"/>
  <c r="AT1211" i="33"/>
  <c r="AF1211" i="33"/>
  <c r="AE1211" i="33"/>
  <c r="AC1211" i="33"/>
  <c r="AB1211" i="33"/>
  <c r="Z1211" i="33"/>
  <c r="AV1210" i="33"/>
  <c r="AU1210" i="33"/>
  <c r="AT1210" i="33"/>
  <c r="AF1210" i="33"/>
  <c r="AE1210" i="33"/>
  <c r="AC1210" i="33"/>
  <c r="AB1210" i="33"/>
  <c r="Z1210" i="33"/>
  <c r="AV1209" i="33"/>
  <c r="AU1209" i="33"/>
  <c r="AT1209" i="33"/>
  <c r="AF1209" i="33"/>
  <c r="AE1209" i="33"/>
  <c r="AC1209" i="33"/>
  <c r="AB1209" i="33"/>
  <c r="Z1209" i="33"/>
  <c r="AV1208" i="33"/>
  <c r="AU1208" i="33"/>
  <c r="AT1208" i="33"/>
  <c r="AF1208" i="33"/>
  <c r="AE1208" i="33"/>
  <c r="AC1208" i="33"/>
  <c r="AB1208" i="33"/>
  <c r="Z1208" i="33"/>
  <c r="AV1207" i="33"/>
  <c r="AU1207" i="33"/>
  <c r="AT1207" i="33"/>
  <c r="AF1207" i="33"/>
  <c r="AE1207" i="33"/>
  <c r="AC1207" i="33"/>
  <c r="AB1207" i="33"/>
  <c r="Z1207" i="33"/>
  <c r="AV1205" i="33"/>
  <c r="AU1205" i="33"/>
  <c r="AT1205" i="33"/>
  <c r="AF1205" i="33"/>
  <c r="AE1205" i="33"/>
  <c r="AC1205" i="33"/>
  <c r="AB1205" i="33"/>
  <c r="Z1205" i="33"/>
  <c r="AV1204" i="33"/>
  <c r="AU1204" i="33"/>
  <c r="AT1204" i="33"/>
  <c r="AF1204" i="33"/>
  <c r="AE1204" i="33"/>
  <c r="AC1204" i="33"/>
  <c r="AB1204" i="33"/>
  <c r="Z1204" i="33"/>
  <c r="AV1203" i="33"/>
  <c r="AU1203" i="33"/>
  <c r="AT1203" i="33"/>
  <c r="AF1203" i="33"/>
  <c r="AE1203" i="33"/>
  <c r="AC1203" i="33"/>
  <c r="AB1203" i="33"/>
  <c r="Z1203" i="33"/>
  <c r="AV1202" i="33"/>
  <c r="AU1202" i="33"/>
  <c r="AT1202" i="33"/>
  <c r="AF1202" i="33"/>
  <c r="AE1202" i="33"/>
  <c r="AC1202" i="33"/>
  <c r="AB1202" i="33"/>
  <c r="Z1202" i="33"/>
  <c r="AV1201" i="33"/>
  <c r="AU1201" i="33"/>
  <c r="AT1201" i="33"/>
  <c r="AF1201" i="33"/>
  <c r="AE1201" i="33"/>
  <c r="AC1201" i="33"/>
  <c r="AB1201" i="33"/>
  <c r="Z1201" i="33"/>
  <c r="AV1200" i="33"/>
  <c r="AU1200" i="33"/>
  <c r="AT1200" i="33"/>
  <c r="AF1200" i="33"/>
  <c r="AE1200" i="33"/>
  <c r="AC1200" i="33"/>
  <c r="AB1200" i="33"/>
  <c r="Z1200" i="33"/>
  <c r="AV1199" i="33"/>
  <c r="AU1199" i="33"/>
  <c r="AT1199" i="33"/>
  <c r="AF1199" i="33"/>
  <c r="AE1199" i="33"/>
  <c r="AC1199" i="33"/>
  <c r="AB1199" i="33"/>
  <c r="Z1199" i="33"/>
  <c r="AV1198" i="33"/>
  <c r="AU1198" i="33"/>
  <c r="AT1198" i="33"/>
  <c r="AF1198" i="33"/>
  <c r="AE1198" i="33"/>
  <c r="AC1198" i="33"/>
  <c r="AB1198" i="33"/>
  <c r="Z1198" i="33"/>
  <c r="AV1197" i="33"/>
  <c r="AU1197" i="33"/>
  <c r="AT1197" i="33"/>
  <c r="AF1197" i="33"/>
  <c r="AE1197" i="33"/>
  <c r="AC1197" i="33"/>
  <c r="AB1197" i="33"/>
  <c r="Z1197" i="33"/>
  <c r="AV1196" i="33"/>
  <c r="AU1196" i="33"/>
  <c r="AT1196" i="33"/>
  <c r="AF1196" i="33"/>
  <c r="AE1196" i="33"/>
  <c r="AC1196" i="33"/>
  <c r="AB1196" i="33"/>
  <c r="Z1196" i="33"/>
  <c r="AV1194" i="33"/>
  <c r="AU1194" i="33"/>
  <c r="AT1194" i="33"/>
  <c r="AF1194" i="33"/>
  <c r="AE1194" i="33"/>
  <c r="AC1194" i="33"/>
  <c r="AB1194" i="33"/>
  <c r="Z1194" i="33"/>
  <c r="AV1193" i="33"/>
  <c r="AU1193" i="33"/>
  <c r="AT1193" i="33"/>
  <c r="AF1193" i="33"/>
  <c r="AE1193" i="33"/>
  <c r="AC1193" i="33"/>
  <c r="AB1193" i="33"/>
  <c r="Z1193" i="33"/>
  <c r="AV1192" i="33"/>
  <c r="AU1192" i="33"/>
  <c r="AT1192" i="33"/>
  <c r="AF1192" i="33"/>
  <c r="AE1192" i="33"/>
  <c r="AC1192" i="33"/>
  <c r="AB1192" i="33"/>
  <c r="Z1192" i="33"/>
  <c r="AV1191" i="33"/>
  <c r="AU1191" i="33"/>
  <c r="AT1191" i="33"/>
  <c r="AF1191" i="33"/>
  <c r="AE1191" i="33"/>
  <c r="AC1191" i="33"/>
  <c r="AB1191" i="33"/>
  <c r="Z1191" i="33"/>
  <c r="AV1190" i="33"/>
  <c r="AU1190" i="33"/>
  <c r="AT1190" i="33"/>
  <c r="AF1190" i="33"/>
  <c r="AE1190" i="33"/>
  <c r="AC1190" i="33"/>
  <c r="AB1190" i="33"/>
  <c r="Z1190" i="33"/>
  <c r="AV1189" i="33"/>
  <c r="AU1189" i="33"/>
  <c r="AT1189" i="33"/>
  <c r="AF1189" i="33"/>
  <c r="AE1189" i="33"/>
  <c r="AC1189" i="33"/>
  <c r="AB1189" i="33"/>
  <c r="Z1189" i="33"/>
  <c r="AV1188" i="33"/>
  <c r="AU1188" i="33"/>
  <c r="AT1188" i="33"/>
  <c r="AF1188" i="33"/>
  <c r="AE1188" i="33"/>
  <c r="AC1188" i="33"/>
  <c r="AB1188" i="33"/>
  <c r="Z1188" i="33"/>
  <c r="AV1187" i="33"/>
  <c r="AU1187" i="33"/>
  <c r="AT1187" i="33"/>
  <c r="AF1187" i="33"/>
  <c r="AE1187" i="33"/>
  <c r="AC1187" i="33"/>
  <c r="AB1187" i="33"/>
  <c r="Z1187" i="33"/>
  <c r="AV1186" i="33"/>
  <c r="AU1186" i="33"/>
  <c r="AT1186" i="33"/>
  <c r="AF1186" i="33"/>
  <c r="AE1186" i="33"/>
  <c r="AC1186" i="33"/>
  <c r="AB1186" i="33"/>
  <c r="Z1186" i="33"/>
  <c r="AV1185" i="33"/>
  <c r="AU1185" i="33"/>
  <c r="AT1185" i="33"/>
  <c r="AF1185" i="33"/>
  <c r="AE1185" i="33"/>
  <c r="AC1185" i="33"/>
  <c r="AB1185" i="33"/>
  <c r="Z1185" i="33"/>
  <c r="AV1184" i="33"/>
  <c r="AU1184" i="33"/>
  <c r="AT1184" i="33"/>
  <c r="AF1184" i="33"/>
  <c r="AE1184" i="33"/>
  <c r="AC1184" i="33"/>
  <c r="AB1184" i="33"/>
  <c r="Z1184" i="33"/>
  <c r="AV1183" i="33"/>
  <c r="AU1183" i="33"/>
  <c r="AT1183" i="33"/>
  <c r="AF1183" i="33"/>
  <c r="AE1183" i="33"/>
  <c r="AC1183" i="33"/>
  <c r="AB1183" i="33"/>
  <c r="Z1183" i="33"/>
  <c r="AV1182" i="33"/>
  <c r="AU1182" i="33"/>
  <c r="AT1182" i="33"/>
  <c r="AF1182" i="33"/>
  <c r="AE1182" i="33"/>
  <c r="AC1182" i="33"/>
  <c r="AB1182" i="33"/>
  <c r="Z1182" i="33"/>
  <c r="AV1181" i="33"/>
  <c r="AU1181" i="33"/>
  <c r="AT1181" i="33"/>
  <c r="AF1181" i="33"/>
  <c r="AE1181" i="33"/>
  <c r="AC1181" i="33"/>
  <c r="AB1181" i="33"/>
  <c r="Z1181" i="33"/>
  <c r="AV1180" i="33"/>
  <c r="AU1180" i="33"/>
  <c r="AT1180" i="33"/>
  <c r="AF1180" i="33"/>
  <c r="AE1180" i="33"/>
  <c r="AC1180" i="33"/>
  <c r="AB1180" i="33"/>
  <c r="Z1180" i="33"/>
  <c r="AV1179" i="33"/>
  <c r="AU1179" i="33"/>
  <c r="AT1179" i="33"/>
  <c r="AF1179" i="33"/>
  <c r="AE1179" i="33"/>
  <c r="AC1179" i="33"/>
  <c r="AB1179" i="33"/>
  <c r="Z1179" i="33"/>
  <c r="AV1178" i="33"/>
  <c r="AU1178" i="33"/>
  <c r="AT1178" i="33"/>
  <c r="AF1178" i="33"/>
  <c r="AE1178" i="33"/>
  <c r="AC1178" i="33"/>
  <c r="AB1178" i="33"/>
  <c r="Z1178" i="33"/>
  <c r="AV1177" i="33"/>
  <c r="AU1177" i="33"/>
  <c r="AT1177" i="33"/>
  <c r="AF1177" i="33"/>
  <c r="AE1177" i="33"/>
  <c r="AC1177" i="33"/>
  <c r="AB1177" i="33"/>
  <c r="Z1177" i="33"/>
  <c r="AV1176" i="33"/>
  <c r="AU1176" i="33"/>
  <c r="AT1176" i="33"/>
  <c r="AF1176" i="33"/>
  <c r="AE1176" i="33"/>
  <c r="AC1176" i="33"/>
  <c r="AB1176" i="33"/>
  <c r="Z1176" i="33"/>
  <c r="AV1175" i="33"/>
  <c r="AU1175" i="33"/>
  <c r="AT1175" i="33"/>
  <c r="AF1175" i="33"/>
  <c r="AE1175" i="33"/>
  <c r="AC1175" i="33"/>
  <c r="AB1175" i="33"/>
  <c r="Z1175" i="33"/>
  <c r="AV1174" i="33"/>
  <c r="AU1174" i="33"/>
  <c r="AT1174" i="33"/>
  <c r="AF1174" i="33"/>
  <c r="AE1174" i="33"/>
  <c r="AC1174" i="33"/>
  <c r="AB1174" i="33"/>
  <c r="Z1174" i="33"/>
  <c r="AV1173" i="33"/>
  <c r="AU1173" i="33"/>
  <c r="AT1173" i="33"/>
  <c r="AF1173" i="33"/>
  <c r="AE1173" i="33"/>
  <c r="AC1173" i="33"/>
  <c r="AB1173" i="33"/>
  <c r="Z1173" i="33"/>
  <c r="AV1172" i="33"/>
  <c r="AU1172" i="33"/>
  <c r="AT1172" i="33"/>
  <c r="AF1172" i="33"/>
  <c r="AE1172" i="33"/>
  <c r="AC1172" i="33"/>
  <c r="AB1172" i="33"/>
  <c r="Z1172" i="33"/>
  <c r="AV1171" i="33"/>
  <c r="AU1171" i="33"/>
  <c r="AT1171" i="33"/>
  <c r="AF1171" i="33"/>
  <c r="AE1171" i="33"/>
  <c r="AC1171" i="33"/>
  <c r="AB1171" i="33"/>
  <c r="Z1171" i="33"/>
  <c r="AV1170" i="33"/>
  <c r="AU1170" i="33"/>
  <c r="AT1170" i="33"/>
  <c r="AF1170" i="33"/>
  <c r="AE1170" i="33"/>
  <c r="AC1170" i="33"/>
  <c r="AB1170" i="33"/>
  <c r="Z1170" i="33"/>
  <c r="AV1169" i="33"/>
  <c r="AU1169" i="33"/>
  <c r="AT1169" i="33"/>
  <c r="AF1169" i="33"/>
  <c r="AE1169" i="33"/>
  <c r="AC1169" i="33"/>
  <c r="AB1169" i="33"/>
  <c r="Z1169" i="33"/>
  <c r="AV1168" i="33"/>
  <c r="AU1168" i="33"/>
  <c r="AT1168" i="33"/>
  <c r="AF1168" i="33"/>
  <c r="AE1168" i="33"/>
  <c r="AC1168" i="33"/>
  <c r="AB1168" i="33"/>
  <c r="Z1168" i="33"/>
  <c r="AV1167" i="33"/>
  <c r="AU1167" i="33"/>
  <c r="AT1167" i="33"/>
  <c r="AF1167" i="33"/>
  <c r="AE1167" i="33"/>
  <c r="AC1167" i="33"/>
  <c r="AB1167" i="33"/>
  <c r="Z1167" i="33"/>
  <c r="AV1166" i="33"/>
  <c r="AU1166" i="33"/>
  <c r="AT1166" i="33"/>
  <c r="AF1166" i="33"/>
  <c r="AE1166" i="33"/>
  <c r="AC1166" i="33"/>
  <c r="AB1166" i="33"/>
  <c r="Z1166" i="33"/>
  <c r="AV1165" i="33"/>
  <c r="AU1165" i="33"/>
  <c r="AT1165" i="33"/>
  <c r="AF1165" i="33"/>
  <c r="AE1165" i="33"/>
  <c r="AC1165" i="33"/>
  <c r="AB1165" i="33"/>
  <c r="Z1165" i="33"/>
  <c r="AV1163" i="33"/>
  <c r="AU1163" i="33"/>
  <c r="AT1163" i="33"/>
  <c r="AF1163" i="33"/>
  <c r="AE1163" i="33"/>
  <c r="AC1163" i="33"/>
  <c r="AB1163" i="33"/>
  <c r="Z1163" i="33"/>
  <c r="AV1162" i="33"/>
  <c r="AU1162" i="33"/>
  <c r="AT1162" i="33"/>
  <c r="AF1162" i="33"/>
  <c r="AE1162" i="33"/>
  <c r="AC1162" i="33"/>
  <c r="AB1162" i="33"/>
  <c r="Z1162" i="33"/>
  <c r="AV1161" i="33"/>
  <c r="AU1161" i="33"/>
  <c r="AT1161" i="33"/>
  <c r="AF1161" i="33"/>
  <c r="AE1161" i="33"/>
  <c r="AC1161" i="33"/>
  <c r="AB1161" i="33"/>
  <c r="Z1161" i="33"/>
  <c r="AV1160" i="33"/>
  <c r="AU1160" i="33"/>
  <c r="AT1160" i="33"/>
  <c r="AF1160" i="33"/>
  <c r="AE1160" i="33"/>
  <c r="AC1160" i="33"/>
  <c r="AB1160" i="33"/>
  <c r="Z1160" i="33"/>
  <c r="AV1159" i="33"/>
  <c r="AU1159" i="33"/>
  <c r="AT1159" i="33"/>
  <c r="AF1159" i="33"/>
  <c r="AE1159" i="33"/>
  <c r="AC1159" i="33"/>
  <c r="AB1159" i="33"/>
  <c r="Z1159" i="33"/>
  <c r="AV1158" i="33"/>
  <c r="AU1158" i="33"/>
  <c r="AT1158" i="33"/>
  <c r="AF1158" i="33"/>
  <c r="AE1158" i="33"/>
  <c r="AC1158" i="33"/>
  <c r="AB1158" i="33"/>
  <c r="Z1158" i="33"/>
  <c r="AV1157" i="33"/>
  <c r="AU1157" i="33"/>
  <c r="AT1157" i="33"/>
  <c r="AF1157" i="33"/>
  <c r="AE1157" i="33"/>
  <c r="AC1157" i="33"/>
  <c r="AB1157" i="33"/>
  <c r="Z1157" i="33"/>
  <c r="AV1156" i="33"/>
  <c r="AU1156" i="33"/>
  <c r="AT1156" i="33"/>
  <c r="AF1156" i="33"/>
  <c r="AE1156" i="33"/>
  <c r="AC1156" i="33"/>
  <c r="AB1156" i="33"/>
  <c r="Z1156" i="33"/>
  <c r="AV1155" i="33"/>
  <c r="AU1155" i="33"/>
  <c r="AT1155" i="33"/>
  <c r="AF1155" i="33"/>
  <c r="AE1155" i="33"/>
  <c r="AC1155" i="33"/>
  <c r="AB1155" i="33"/>
  <c r="Z1155" i="33"/>
  <c r="AV1154" i="33"/>
  <c r="AU1154" i="33"/>
  <c r="AT1154" i="33"/>
  <c r="AF1154" i="33"/>
  <c r="AE1154" i="33"/>
  <c r="AC1154" i="33"/>
  <c r="AB1154" i="33"/>
  <c r="Z1154" i="33"/>
  <c r="AV1153" i="33"/>
  <c r="AU1153" i="33"/>
  <c r="AT1153" i="33"/>
  <c r="AF1153" i="33"/>
  <c r="AE1153" i="33"/>
  <c r="AC1153" i="33"/>
  <c r="AB1153" i="33"/>
  <c r="Z1153" i="33"/>
  <c r="AV1152" i="33"/>
  <c r="AU1152" i="33"/>
  <c r="AT1152" i="33"/>
  <c r="AF1152" i="33"/>
  <c r="AE1152" i="33"/>
  <c r="AC1152" i="33"/>
  <c r="AB1152" i="33"/>
  <c r="Z1152" i="33"/>
  <c r="AV1151" i="33"/>
  <c r="AU1151" i="33"/>
  <c r="AT1151" i="33"/>
  <c r="AF1151" i="33"/>
  <c r="AE1151" i="33"/>
  <c r="AC1151" i="33"/>
  <c r="AB1151" i="33"/>
  <c r="Z1151" i="33"/>
  <c r="AV1150" i="33"/>
  <c r="AU1150" i="33"/>
  <c r="AT1150" i="33"/>
  <c r="AF1150" i="33"/>
  <c r="AE1150" i="33"/>
  <c r="AC1150" i="33"/>
  <c r="AB1150" i="33"/>
  <c r="Z1150" i="33"/>
  <c r="AV1149" i="33"/>
  <c r="AU1149" i="33"/>
  <c r="AT1149" i="33"/>
  <c r="AF1149" i="33"/>
  <c r="AE1149" i="33"/>
  <c r="AC1149" i="33"/>
  <c r="AB1149" i="33"/>
  <c r="Z1149" i="33"/>
  <c r="AV1148" i="33"/>
  <c r="AU1148" i="33"/>
  <c r="AT1148" i="33"/>
  <c r="AF1148" i="33"/>
  <c r="AE1148" i="33"/>
  <c r="AC1148" i="33"/>
  <c r="AB1148" i="33"/>
  <c r="Z1148" i="33"/>
  <c r="AV1147" i="33"/>
  <c r="AU1147" i="33"/>
  <c r="AT1147" i="33"/>
  <c r="AF1147" i="33"/>
  <c r="AE1147" i="33"/>
  <c r="AC1147" i="33"/>
  <c r="AB1147" i="33"/>
  <c r="Z1147" i="33"/>
  <c r="AV1146" i="33"/>
  <c r="AU1146" i="33"/>
  <c r="AT1146" i="33"/>
  <c r="AF1146" i="33"/>
  <c r="AE1146" i="33"/>
  <c r="AC1146" i="33"/>
  <c r="AB1146" i="33"/>
  <c r="Z1146" i="33"/>
  <c r="AV1145" i="33"/>
  <c r="AU1145" i="33"/>
  <c r="AT1145" i="33"/>
  <c r="AF1145" i="33"/>
  <c r="AE1145" i="33"/>
  <c r="AC1145" i="33"/>
  <c r="AB1145" i="33"/>
  <c r="Z1145" i="33"/>
  <c r="AV1144" i="33"/>
  <c r="AU1144" i="33"/>
  <c r="AT1144" i="33"/>
  <c r="AF1144" i="33"/>
  <c r="AE1144" i="33"/>
  <c r="AC1144" i="33"/>
  <c r="AB1144" i="33"/>
  <c r="Z1144" i="33"/>
  <c r="AV1143" i="33"/>
  <c r="AU1143" i="33"/>
  <c r="AT1143" i="33"/>
  <c r="AF1143" i="33"/>
  <c r="AE1143" i="33"/>
  <c r="AC1143" i="33"/>
  <c r="AB1143" i="33"/>
  <c r="Z1143" i="33"/>
  <c r="AV1142" i="33"/>
  <c r="AU1142" i="33"/>
  <c r="AT1142" i="33"/>
  <c r="AF1142" i="33"/>
  <c r="AE1142" i="33"/>
  <c r="AC1142" i="33"/>
  <c r="AB1142" i="33"/>
  <c r="Z1142" i="33"/>
  <c r="AV1141" i="33"/>
  <c r="AU1141" i="33"/>
  <c r="AT1141" i="33"/>
  <c r="AF1141" i="33"/>
  <c r="AE1141" i="33"/>
  <c r="AC1141" i="33"/>
  <c r="AB1141" i="33"/>
  <c r="Z1141" i="33"/>
  <c r="AV1140" i="33"/>
  <c r="AU1140" i="33"/>
  <c r="AT1140" i="33"/>
  <c r="AF1140" i="33"/>
  <c r="AE1140" i="33"/>
  <c r="AC1140" i="33"/>
  <c r="AB1140" i="33"/>
  <c r="Z1140" i="33"/>
  <c r="AV1139" i="33"/>
  <c r="AU1139" i="33"/>
  <c r="AT1139" i="33"/>
  <c r="AF1139" i="33"/>
  <c r="AE1139" i="33"/>
  <c r="AC1139" i="33"/>
  <c r="AB1139" i="33"/>
  <c r="Z1139" i="33"/>
  <c r="AV1138" i="33"/>
  <c r="AU1138" i="33"/>
  <c r="AT1138" i="33"/>
  <c r="AF1138" i="33"/>
  <c r="AE1138" i="33"/>
  <c r="AC1138" i="33"/>
  <c r="AB1138" i="33"/>
  <c r="Z1138" i="33"/>
  <c r="AV1137" i="33"/>
  <c r="AU1137" i="33"/>
  <c r="AT1137" i="33"/>
  <c r="AF1137" i="33"/>
  <c r="AE1137" i="33"/>
  <c r="AC1137" i="33"/>
  <c r="AB1137" i="33"/>
  <c r="Z1137" i="33"/>
  <c r="AV1136" i="33"/>
  <c r="AU1136" i="33"/>
  <c r="AT1136" i="33"/>
  <c r="AF1136" i="33"/>
  <c r="AE1136" i="33"/>
  <c r="AC1136" i="33"/>
  <c r="AB1136" i="33"/>
  <c r="Z1136" i="33"/>
  <c r="AV1135" i="33"/>
  <c r="AU1135" i="33"/>
  <c r="AT1135" i="33"/>
  <c r="AF1135" i="33"/>
  <c r="AE1135" i="33"/>
  <c r="AC1135" i="33"/>
  <c r="AB1135" i="33"/>
  <c r="Z1135" i="33"/>
  <c r="AV1134" i="33"/>
  <c r="AU1134" i="33"/>
  <c r="AT1134" i="33"/>
  <c r="AF1134" i="33"/>
  <c r="AE1134" i="33"/>
  <c r="AC1134" i="33"/>
  <c r="AB1134" i="33"/>
  <c r="Z1134" i="33"/>
  <c r="AV1133" i="33"/>
  <c r="AU1133" i="33"/>
  <c r="AT1133" i="33"/>
  <c r="AF1133" i="33"/>
  <c r="AE1133" i="33"/>
  <c r="AC1133" i="33"/>
  <c r="AB1133" i="33"/>
  <c r="Z1133" i="33"/>
  <c r="AV1131" i="33"/>
  <c r="AU1131" i="33"/>
  <c r="AT1131" i="33"/>
  <c r="AF1131" i="33"/>
  <c r="AE1131" i="33"/>
  <c r="AC1131" i="33"/>
  <c r="AB1131" i="33"/>
  <c r="Z1131" i="33"/>
  <c r="AV1130" i="33"/>
  <c r="AU1130" i="33"/>
  <c r="AT1130" i="33"/>
  <c r="AF1130" i="33"/>
  <c r="AE1130" i="33"/>
  <c r="AC1130" i="33"/>
  <c r="AB1130" i="33"/>
  <c r="Z1130" i="33"/>
  <c r="AV1129" i="33"/>
  <c r="AU1129" i="33"/>
  <c r="AT1129" i="33"/>
  <c r="AF1129" i="33"/>
  <c r="AE1129" i="33"/>
  <c r="AC1129" i="33"/>
  <c r="AB1129" i="33"/>
  <c r="Z1129" i="33"/>
  <c r="AV1128" i="33"/>
  <c r="AU1128" i="33"/>
  <c r="AT1128" i="33"/>
  <c r="AF1128" i="33"/>
  <c r="AE1128" i="33"/>
  <c r="AC1128" i="33"/>
  <c r="AB1128" i="33"/>
  <c r="Z1128" i="33"/>
  <c r="AV1127" i="33"/>
  <c r="AU1127" i="33"/>
  <c r="AT1127" i="33"/>
  <c r="AF1127" i="33"/>
  <c r="AE1127" i="33"/>
  <c r="AC1127" i="33"/>
  <c r="AB1127" i="33"/>
  <c r="Z1127" i="33"/>
  <c r="AV1126" i="33"/>
  <c r="AU1126" i="33"/>
  <c r="AT1126" i="33"/>
  <c r="AF1126" i="33"/>
  <c r="AE1126" i="33"/>
  <c r="AC1126" i="33"/>
  <c r="AB1126" i="33"/>
  <c r="Z1126" i="33"/>
  <c r="AV1125" i="33"/>
  <c r="AU1125" i="33"/>
  <c r="AT1125" i="33"/>
  <c r="AF1125" i="33"/>
  <c r="AE1125" i="33"/>
  <c r="AC1125" i="33"/>
  <c r="AB1125" i="33"/>
  <c r="Z1125" i="33"/>
  <c r="AV1124" i="33"/>
  <c r="AU1124" i="33"/>
  <c r="AT1124" i="33"/>
  <c r="AF1124" i="33"/>
  <c r="AE1124" i="33"/>
  <c r="AC1124" i="33"/>
  <c r="AB1124" i="33"/>
  <c r="Z1124" i="33"/>
  <c r="AV1123" i="33"/>
  <c r="AU1123" i="33"/>
  <c r="AT1123" i="33"/>
  <c r="AF1123" i="33"/>
  <c r="AE1123" i="33"/>
  <c r="AC1123" i="33"/>
  <c r="AB1123" i="33"/>
  <c r="Z1123" i="33"/>
  <c r="AV1122" i="33"/>
  <c r="AU1122" i="33"/>
  <c r="AT1122" i="33"/>
  <c r="AF1122" i="33"/>
  <c r="AE1122" i="33"/>
  <c r="AC1122" i="33"/>
  <c r="AB1122" i="33"/>
  <c r="Z1122" i="33"/>
  <c r="AV1121" i="33"/>
  <c r="AU1121" i="33"/>
  <c r="AT1121" i="33"/>
  <c r="AF1121" i="33"/>
  <c r="AE1121" i="33"/>
  <c r="AC1121" i="33"/>
  <c r="AB1121" i="33"/>
  <c r="Z1121" i="33"/>
  <c r="AV1120" i="33"/>
  <c r="AU1120" i="33"/>
  <c r="AT1120" i="33"/>
  <c r="AF1120" i="33"/>
  <c r="AE1120" i="33"/>
  <c r="AC1120" i="33"/>
  <c r="AB1120" i="33"/>
  <c r="Z1120" i="33"/>
  <c r="AV1119" i="33"/>
  <c r="AU1119" i="33"/>
  <c r="AT1119" i="33"/>
  <c r="AF1119" i="33"/>
  <c r="AE1119" i="33"/>
  <c r="AC1119" i="33"/>
  <c r="AB1119" i="33"/>
  <c r="Z1119" i="33"/>
  <c r="AV1118" i="33"/>
  <c r="AU1118" i="33"/>
  <c r="AT1118" i="33"/>
  <c r="AF1118" i="33"/>
  <c r="AE1118" i="33"/>
  <c r="AC1118" i="33"/>
  <c r="AB1118" i="33"/>
  <c r="Z1118" i="33"/>
  <c r="AV1117" i="33"/>
  <c r="AU1117" i="33"/>
  <c r="AT1117" i="33"/>
  <c r="AF1117" i="33"/>
  <c r="AE1117" i="33"/>
  <c r="AC1117" i="33"/>
  <c r="AB1117" i="33"/>
  <c r="Z1117" i="33"/>
  <c r="AV1116" i="33"/>
  <c r="AU1116" i="33"/>
  <c r="AT1116" i="33"/>
  <c r="AF1116" i="33"/>
  <c r="AE1116" i="33"/>
  <c r="AC1116" i="33"/>
  <c r="AB1116" i="33"/>
  <c r="Z1116" i="33"/>
  <c r="AV1115" i="33"/>
  <c r="AU1115" i="33"/>
  <c r="AT1115" i="33"/>
  <c r="AF1115" i="33"/>
  <c r="AE1115" i="33"/>
  <c r="AC1115" i="33"/>
  <c r="AB1115" i="33"/>
  <c r="Z1115" i="33"/>
  <c r="AV1114" i="33"/>
  <c r="AU1114" i="33"/>
  <c r="AT1114" i="33"/>
  <c r="AF1114" i="33"/>
  <c r="AE1114" i="33"/>
  <c r="AC1114" i="33"/>
  <c r="AB1114" i="33"/>
  <c r="Z1114" i="33"/>
  <c r="AV1113" i="33"/>
  <c r="AU1113" i="33"/>
  <c r="AT1113" i="33"/>
  <c r="AF1113" i="33"/>
  <c r="AE1113" i="33"/>
  <c r="AC1113" i="33"/>
  <c r="AB1113" i="33"/>
  <c r="Z1113" i="33"/>
  <c r="AV1112" i="33"/>
  <c r="AU1112" i="33"/>
  <c r="AT1112" i="33"/>
  <c r="AF1112" i="33"/>
  <c r="AE1112" i="33"/>
  <c r="AC1112" i="33"/>
  <c r="AB1112" i="33"/>
  <c r="Z1112" i="33"/>
  <c r="AV1111" i="33"/>
  <c r="AU1111" i="33"/>
  <c r="AT1111" i="33"/>
  <c r="AF1111" i="33"/>
  <c r="AE1111" i="33"/>
  <c r="AC1111" i="33"/>
  <c r="AB1111" i="33"/>
  <c r="Z1111" i="33"/>
  <c r="AV1110" i="33"/>
  <c r="AU1110" i="33"/>
  <c r="AT1110" i="33"/>
  <c r="AF1110" i="33"/>
  <c r="AE1110" i="33"/>
  <c r="AC1110" i="33"/>
  <c r="AB1110" i="33"/>
  <c r="Z1110" i="33"/>
  <c r="AV1109" i="33"/>
  <c r="AU1109" i="33"/>
  <c r="AT1109" i="33"/>
  <c r="AF1109" i="33"/>
  <c r="AE1109" i="33"/>
  <c r="AC1109" i="33"/>
  <c r="AB1109" i="33"/>
  <c r="Z1109" i="33"/>
  <c r="AV1108" i="33"/>
  <c r="AU1108" i="33"/>
  <c r="AT1108" i="33"/>
  <c r="AF1108" i="33"/>
  <c r="AE1108" i="33"/>
  <c r="AC1108" i="33"/>
  <c r="AB1108" i="33"/>
  <c r="Z1108" i="33"/>
  <c r="AV1107" i="33"/>
  <c r="AU1107" i="33"/>
  <c r="AT1107" i="33"/>
  <c r="AF1107" i="33"/>
  <c r="AE1107" i="33"/>
  <c r="AC1107" i="33"/>
  <c r="AB1107" i="33"/>
  <c r="Z1107" i="33"/>
  <c r="AV1106" i="33"/>
  <c r="AU1106" i="33"/>
  <c r="AT1106" i="33"/>
  <c r="AF1106" i="33"/>
  <c r="AE1106" i="33"/>
  <c r="AC1106" i="33"/>
  <c r="AB1106" i="33"/>
  <c r="Z1106" i="33"/>
  <c r="AV1105" i="33"/>
  <c r="AU1105" i="33"/>
  <c r="AT1105" i="33"/>
  <c r="AF1105" i="33"/>
  <c r="AE1105" i="33"/>
  <c r="AC1105" i="33"/>
  <c r="AB1105" i="33"/>
  <c r="Z1105" i="33"/>
  <c r="AV1103" i="33"/>
  <c r="AU1103" i="33"/>
  <c r="AT1103" i="33"/>
  <c r="AF1103" i="33"/>
  <c r="AE1103" i="33"/>
  <c r="AC1103" i="33"/>
  <c r="AB1103" i="33"/>
  <c r="Z1103" i="33"/>
  <c r="AV1102" i="33"/>
  <c r="AU1102" i="33"/>
  <c r="AT1102" i="33"/>
  <c r="AF1102" i="33"/>
  <c r="AE1102" i="33"/>
  <c r="AC1102" i="33"/>
  <c r="AB1102" i="33"/>
  <c r="Z1102" i="33"/>
  <c r="AV1101" i="33"/>
  <c r="AU1101" i="33"/>
  <c r="AT1101" i="33"/>
  <c r="AF1101" i="33"/>
  <c r="AE1101" i="33"/>
  <c r="AC1101" i="33"/>
  <c r="AB1101" i="33"/>
  <c r="Z1101" i="33"/>
  <c r="AV1100" i="33"/>
  <c r="AU1100" i="33"/>
  <c r="AT1100" i="33"/>
  <c r="AF1100" i="33"/>
  <c r="AE1100" i="33"/>
  <c r="AC1100" i="33"/>
  <c r="AB1100" i="33"/>
  <c r="Z1100" i="33"/>
  <c r="AV1099" i="33"/>
  <c r="AU1099" i="33"/>
  <c r="AT1099" i="33"/>
  <c r="AF1099" i="33"/>
  <c r="AE1099" i="33"/>
  <c r="AC1099" i="33"/>
  <c r="AB1099" i="33"/>
  <c r="Z1099" i="33"/>
  <c r="AV1098" i="33"/>
  <c r="AU1098" i="33"/>
  <c r="AT1098" i="33"/>
  <c r="AF1098" i="33"/>
  <c r="AE1098" i="33"/>
  <c r="AC1098" i="33"/>
  <c r="AB1098" i="33"/>
  <c r="Z1098" i="33"/>
  <c r="AV1097" i="33"/>
  <c r="AU1097" i="33"/>
  <c r="AT1097" i="33"/>
  <c r="AF1097" i="33"/>
  <c r="AE1097" i="33"/>
  <c r="AC1097" i="33"/>
  <c r="AB1097" i="33"/>
  <c r="Z1097" i="33"/>
  <c r="AV1096" i="33"/>
  <c r="AU1096" i="33"/>
  <c r="AT1096" i="33"/>
  <c r="AF1096" i="33"/>
  <c r="AE1096" i="33"/>
  <c r="AC1096" i="33"/>
  <c r="AB1096" i="33"/>
  <c r="Z1096" i="33"/>
  <c r="AV1095" i="33"/>
  <c r="AU1095" i="33"/>
  <c r="AT1095" i="33"/>
  <c r="AF1095" i="33"/>
  <c r="AE1095" i="33"/>
  <c r="AC1095" i="33"/>
  <c r="AB1095" i="33"/>
  <c r="Z1095" i="33"/>
  <c r="AV1094" i="33"/>
  <c r="AU1094" i="33"/>
  <c r="AT1094" i="33"/>
  <c r="AF1094" i="33"/>
  <c r="AE1094" i="33"/>
  <c r="AC1094" i="33"/>
  <c r="AB1094" i="33"/>
  <c r="Z1094" i="33"/>
  <c r="AV1093" i="33"/>
  <c r="AU1093" i="33"/>
  <c r="AT1093" i="33"/>
  <c r="AF1093" i="33"/>
  <c r="AE1093" i="33"/>
  <c r="AC1093" i="33"/>
  <c r="AB1093" i="33"/>
  <c r="Z1093" i="33"/>
  <c r="AV1092" i="33"/>
  <c r="AU1092" i="33"/>
  <c r="AT1092" i="33"/>
  <c r="AF1092" i="33"/>
  <c r="AE1092" i="33"/>
  <c r="AC1092" i="33"/>
  <c r="AB1092" i="33"/>
  <c r="Z1092" i="33"/>
  <c r="AV1091" i="33"/>
  <c r="AU1091" i="33"/>
  <c r="AT1091" i="33"/>
  <c r="AF1091" i="33"/>
  <c r="AE1091" i="33"/>
  <c r="AC1091" i="33"/>
  <c r="AB1091" i="33"/>
  <c r="Z1091" i="33"/>
  <c r="AV1090" i="33"/>
  <c r="AU1090" i="33"/>
  <c r="AT1090" i="33"/>
  <c r="AF1090" i="33"/>
  <c r="AE1090" i="33"/>
  <c r="AC1090" i="33"/>
  <c r="AB1090" i="33"/>
  <c r="Z1090" i="33"/>
  <c r="AV1089" i="33"/>
  <c r="AU1089" i="33"/>
  <c r="AT1089" i="33"/>
  <c r="AF1089" i="33"/>
  <c r="AE1089" i="33"/>
  <c r="AC1089" i="33"/>
  <c r="AB1089" i="33"/>
  <c r="Z1089" i="33"/>
  <c r="AV1088" i="33"/>
  <c r="AU1088" i="33"/>
  <c r="AT1088" i="33"/>
  <c r="AF1088" i="33"/>
  <c r="AE1088" i="33"/>
  <c r="AC1088" i="33"/>
  <c r="AB1088" i="33"/>
  <c r="Z1088" i="33"/>
  <c r="AV1087" i="33"/>
  <c r="AU1087" i="33"/>
  <c r="AT1087" i="33"/>
  <c r="AF1087" i="33"/>
  <c r="AE1087" i="33"/>
  <c r="AC1087" i="33"/>
  <c r="AB1087" i="33"/>
  <c r="Z1087" i="33"/>
  <c r="AV1086" i="33"/>
  <c r="AU1086" i="33"/>
  <c r="AT1086" i="33"/>
  <c r="AF1086" i="33"/>
  <c r="AE1086" i="33"/>
  <c r="AC1086" i="33"/>
  <c r="AB1086" i="33"/>
  <c r="Z1086" i="33"/>
  <c r="AV1085" i="33"/>
  <c r="AU1085" i="33"/>
  <c r="AT1085" i="33"/>
  <c r="AF1085" i="33"/>
  <c r="AE1085" i="33"/>
  <c r="AC1085" i="33"/>
  <c r="AB1085" i="33"/>
  <c r="Z1085" i="33"/>
  <c r="AV1084" i="33"/>
  <c r="AU1084" i="33"/>
  <c r="AT1084" i="33"/>
  <c r="AF1084" i="33"/>
  <c r="AE1084" i="33"/>
  <c r="AC1084" i="33"/>
  <c r="AB1084" i="33"/>
  <c r="Z1084" i="33"/>
  <c r="AV1083" i="33"/>
  <c r="AU1083" i="33"/>
  <c r="AT1083" i="33"/>
  <c r="AF1083" i="33"/>
  <c r="AE1083" i="33"/>
  <c r="AC1083" i="33"/>
  <c r="AB1083" i="33"/>
  <c r="Z1083" i="33"/>
  <c r="AV1082" i="33"/>
  <c r="AU1082" i="33"/>
  <c r="AT1082" i="33"/>
  <c r="AF1082" i="33"/>
  <c r="AE1082" i="33"/>
  <c r="AC1082" i="33"/>
  <c r="AB1082" i="33"/>
  <c r="Z1082" i="33"/>
  <c r="AV1081" i="33"/>
  <c r="AU1081" i="33"/>
  <c r="AT1081" i="33"/>
  <c r="AF1081" i="33"/>
  <c r="AE1081" i="33"/>
  <c r="AC1081" i="33"/>
  <c r="AB1081" i="33"/>
  <c r="Z1081" i="33"/>
  <c r="AV1080" i="33"/>
  <c r="AU1080" i="33"/>
  <c r="AT1080" i="33"/>
  <c r="AF1080" i="33"/>
  <c r="AE1080" i="33"/>
  <c r="AC1080" i="33"/>
  <c r="AB1080" i="33"/>
  <c r="Z1080" i="33"/>
  <c r="AV1079" i="33"/>
  <c r="AU1079" i="33"/>
  <c r="AT1079" i="33"/>
  <c r="AF1079" i="33"/>
  <c r="AE1079" i="33"/>
  <c r="AC1079" i="33"/>
  <c r="AB1079" i="33"/>
  <c r="Z1079" i="33"/>
  <c r="AV1078" i="33"/>
  <c r="AU1078" i="33"/>
  <c r="AT1078" i="33"/>
  <c r="AF1078" i="33"/>
  <c r="AE1078" i="33"/>
  <c r="AC1078" i="33"/>
  <c r="AB1078" i="33"/>
  <c r="Z1078" i="33"/>
  <c r="AV1077" i="33"/>
  <c r="AU1077" i="33"/>
  <c r="AT1077" i="33"/>
  <c r="AF1077" i="33"/>
  <c r="AE1077" i="33"/>
  <c r="AC1077" i="33"/>
  <c r="AB1077" i="33"/>
  <c r="Z1077" i="33"/>
  <c r="AV1076" i="33"/>
  <c r="AU1076" i="33"/>
  <c r="AT1076" i="33"/>
  <c r="AF1076" i="33"/>
  <c r="AE1076" i="33"/>
  <c r="AC1076" i="33"/>
  <c r="AB1076" i="33"/>
  <c r="Z1076" i="33"/>
  <c r="AV1075" i="33"/>
  <c r="AU1075" i="33"/>
  <c r="AT1075" i="33"/>
  <c r="AF1075" i="33"/>
  <c r="AE1075" i="33"/>
  <c r="AC1075" i="33"/>
  <c r="AB1075" i="33"/>
  <c r="Z1075" i="33"/>
  <c r="AV1074" i="33"/>
  <c r="AU1074" i="33"/>
  <c r="AT1074" i="33"/>
  <c r="AF1074" i="33"/>
  <c r="AE1074" i="33"/>
  <c r="AC1074" i="33"/>
  <c r="AB1074" i="33"/>
  <c r="Z1074" i="33"/>
  <c r="AV1073" i="33"/>
  <c r="AU1073" i="33"/>
  <c r="AT1073" i="33"/>
  <c r="AF1073" i="33"/>
  <c r="AE1073" i="33"/>
  <c r="AC1073" i="33"/>
  <c r="AB1073" i="33"/>
  <c r="Z1073" i="33"/>
  <c r="AV1072" i="33"/>
  <c r="AU1072" i="33"/>
  <c r="AT1072" i="33"/>
  <c r="AF1072" i="33"/>
  <c r="AE1072" i="33"/>
  <c r="AC1072" i="33"/>
  <c r="AB1072" i="33"/>
  <c r="Z1072" i="33"/>
  <c r="AV1071" i="33"/>
  <c r="AU1071" i="33"/>
  <c r="AT1071" i="33"/>
  <c r="AF1071" i="33"/>
  <c r="AE1071" i="33"/>
  <c r="AC1071" i="33"/>
  <c r="AB1071" i="33"/>
  <c r="Z1071" i="33"/>
  <c r="AV1070" i="33"/>
  <c r="AU1070" i="33"/>
  <c r="AT1070" i="33"/>
  <c r="AF1070" i="33"/>
  <c r="AE1070" i="33"/>
  <c r="AC1070" i="33"/>
  <c r="AB1070" i="33"/>
  <c r="Z1070" i="33"/>
  <c r="AV1069" i="33"/>
  <c r="AU1069" i="33"/>
  <c r="AT1069" i="33"/>
  <c r="AF1069" i="33"/>
  <c r="AE1069" i="33"/>
  <c r="AC1069" i="33"/>
  <c r="AB1069" i="33"/>
  <c r="Z1069" i="33"/>
  <c r="AV1067" i="33"/>
  <c r="AU1067" i="33"/>
  <c r="AT1067" i="33"/>
  <c r="AF1067" i="33"/>
  <c r="AE1067" i="33"/>
  <c r="AC1067" i="33"/>
  <c r="AB1067" i="33"/>
  <c r="Z1067" i="33"/>
  <c r="AV1066" i="33"/>
  <c r="AU1066" i="33"/>
  <c r="AT1066" i="33"/>
  <c r="AF1066" i="33"/>
  <c r="AE1066" i="33"/>
  <c r="AC1066" i="33"/>
  <c r="AB1066" i="33"/>
  <c r="Z1066" i="33"/>
  <c r="AV1065" i="33"/>
  <c r="AU1065" i="33"/>
  <c r="AT1065" i="33"/>
  <c r="AF1065" i="33"/>
  <c r="AE1065" i="33"/>
  <c r="AC1065" i="33"/>
  <c r="AB1065" i="33"/>
  <c r="Z1065" i="33"/>
  <c r="AV1064" i="33"/>
  <c r="AU1064" i="33"/>
  <c r="AT1064" i="33"/>
  <c r="AF1064" i="33"/>
  <c r="AE1064" i="33"/>
  <c r="AC1064" i="33"/>
  <c r="AB1064" i="33"/>
  <c r="Z1064" i="33"/>
  <c r="AV1063" i="33"/>
  <c r="AU1063" i="33"/>
  <c r="AT1063" i="33"/>
  <c r="AF1063" i="33"/>
  <c r="AE1063" i="33"/>
  <c r="AC1063" i="33"/>
  <c r="AB1063" i="33"/>
  <c r="Z1063" i="33"/>
  <c r="AV1062" i="33"/>
  <c r="AU1062" i="33"/>
  <c r="AT1062" i="33"/>
  <c r="AF1062" i="33"/>
  <c r="AE1062" i="33"/>
  <c r="AC1062" i="33"/>
  <c r="AB1062" i="33"/>
  <c r="Z1062" i="33"/>
  <c r="AV1061" i="33"/>
  <c r="AU1061" i="33"/>
  <c r="AT1061" i="33"/>
  <c r="AF1061" i="33"/>
  <c r="AE1061" i="33"/>
  <c r="AC1061" i="33"/>
  <c r="AB1061" i="33"/>
  <c r="Z1061" i="33"/>
  <c r="AV1060" i="33"/>
  <c r="AU1060" i="33"/>
  <c r="AT1060" i="33"/>
  <c r="AF1060" i="33"/>
  <c r="AE1060" i="33"/>
  <c r="AC1060" i="33"/>
  <c r="AB1060" i="33"/>
  <c r="Z1060" i="33"/>
  <c r="AV1059" i="33"/>
  <c r="AU1059" i="33"/>
  <c r="AT1059" i="33"/>
  <c r="AF1059" i="33"/>
  <c r="AE1059" i="33"/>
  <c r="AC1059" i="33"/>
  <c r="AB1059" i="33"/>
  <c r="Z1059" i="33"/>
  <c r="AV1058" i="33"/>
  <c r="AU1058" i="33"/>
  <c r="AT1058" i="33"/>
  <c r="AF1058" i="33"/>
  <c r="AE1058" i="33"/>
  <c r="AC1058" i="33"/>
  <c r="AB1058" i="33"/>
  <c r="Z1058" i="33"/>
  <c r="AV1057" i="33"/>
  <c r="AU1057" i="33"/>
  <c r="AT1057" i="33"/>
  <c r="AF1057" i="33"/>
  <c r="AE1057" i="33"/>
  <c r="AC1057" i="33"/>
  <c r="AB1057" i="33"/>
  <c r="Z1057" i="33"/>
  <c r="AV1056" i="33"/>
  <c r="AU1056" i="33"/>
  <c r="AT1056" i="33"/>
  <c r="AF1056" i="33"/>
  <c r="AE1056" i="33"/>
  <c r="AC1056" i="33"/>
  <c r="AB1056" i="33"/>
  <c r="Z1056" i="33"/>
  <c r="AV1055" i="33"/>
  <c r="AU1055" i="33"/>
  <c r="AT1055" i="33"/>
  <c r="AF1055" i="33"/>
  <c r="AE1055" i="33"/>
  <c r="AC1055" i="33"/>
  <c r="AB1055" i="33"/>
  <c r="Z1055" i="33"/>
  <c r="AV1054" i="33"/>
  <c r="AU1054" i="33"/>
  <c r="AT1054" i="33"/>
  <c r="AF1054" i="33"/>
  <c r="AE1054" i="33"/>
  <c r="AC1054" i="33"/>
  <c r="AB1054" i="33"/>
  <c r="Z1054" i="33"/>
  <c r="AV1053" i="33"/>
  <c r="AU1053" i="33"/>
  <c r="AT1053" i="33"/>
  <c r="AF1053" i="33"/>
  <c r="AE1053" i="33"/>
  <c r="AC1053" i="33"/>
  <c r="AB1053" i="33"/>
  <c r="Z1053" i="33"/>
  <c r="AV1052" i="33"/>
  <c r="AU1052" i="33"/>
  <c r="AT1052" i="33"/>
  <c r="AF1052" i="33"/>
  <c r="AE1052" i="33"/>
  <c r="AC1052" i="33"/>
  <c r="AB1052" i="33"/>
  <c r="Z1052" i="33"/>
  <c r="AV1051" i="33"/>
  <c r="AU1051" i="33"/>
  <c r="AT1051" i="33"/>
  <c r="AF1051" i="33"/>
  <c r="AE1051" i="33"/>
  <c r="AC1051" i="33"/>
  <c r="AB1051" i="33"/>
  <c r="Z1051" i="33"/>
  <c r="AV1050" i="33"/>
  <c r="AU1050" i="33"/>
  <c r="AT1050" i="33"/>
  <c r="AF1050" i="33"/>
  <c r="AE1050" i="33"/>
  <c r="AC1050" i="33"/>
  <c r="AB1050" i="33"/>
  <c r="Z1050" i="33"/>
  <c r="AV1049" i="33"/>
  <c r="AU1049" i="33"/>
  <c r="AT1049" i="33"/>
  <c r="AF1049" i="33"/>
  <c r="AE1049" i="33"/>
  <c r="AC1049" i="33"/>
  <c r="AB1049" i="33"/>
  <c r="Z1049" i="33"/>
  <c r="AV1048" i="33"/>
  <c r="AU1048" i="33"/>
  <c r="AT1048" i="33"/>
  <c r="AF1048" i="33"/>
  <c r="AE1048" i="33"/>
  <c r="AC1048" i="33"/>
  <c r="AB1048" i="33"/>
  <c r="Z1048" i="33"/>
  <c r="AV1047" i="33"/>
  <c r="AU1047" i="33"/>
  <c r="AT1047" i="33"/>
  <c r="AF1047" i="33"/>
  <c r="AE1047" i="33"/>
  <c r="AC1047" i="33"/>
  <c r="AB1047" i="33"/>
  <c r="Z1047" i="33"/>
  <c r="AV1046" i="33"/>
  <c r="AU1046" i="33"/>
  <c r="AT1046" i="33"/>
  <c r="AF1046" i="33"/>
  <c r="AE1046" i="33"/>
  <c r="AC1046" i="33"/>
  <c r="AB1046" i="33"/>
  <c r="Z1046" i="33"/>
  <c r="AV1045" i="33"/>
  <c r="AU1045" i="33"/>
  <c r="AT1045" i="33"/>
  <c r="AF1045" i="33"/>
  <c r="AE1045" i="33"/>
  <c r="AC1045" i="33"/>
  <c r="AB1045" i="33"/>
  <c r="Z1045" i="33"/>
  <c r="AV1044" i="33"/>
  <c r="AU1044" i="33"/>
  <c r="AT1044" i="33"/>
  <c r="AF1044" i="33"/>
  <c r="AE1044" i="33"/>
  <c r="AC1044" i="33"/>
  <c r="AB1044" i="33"/>
  <c r="Z1044" i="33"/>
  <c r="AV1043" i="33"/>
  <c r="AU1043" i="33"/>
  <c r="AT1043" i="33"/>
  <c r="AF1043" i="33"/>
  <c r="AE1043" i="33"/>
  <c r="AC1043" i="33"/>
  <c r="AB1043" i="33"/>
  <c r="Z1043" i="33"/>
  <c r="AV1042" i="33"/>
  <c r="AU1042" i="33"/>
  <c r="AT1042" i="33"/>
  <c r="AF1042" i="33"/>
  <c r="AE1042" i="33"/>
  <c r="AC1042" i="33"/>
  <c r="AB1042" i="33"/>
  <c r="Z1042" i="33"/>
  <c r="AV1041" i="33"/>
  <c r="AU1041" i="33"/>
  <c r="AT1041" i="33"/>
  <c r="AF1041" i="33"/>
  <c r="AE1041" i="33"/>
  <c r="AC1041" i="33"/>
  <c r="AB1041" i="33"/>
  <c r="Z1041" i="33"/>
  <c r="AV1040" i="33"/>
  <c r="AU1040" i="33"/>
  <c r="AT1040" i="33"/>
  <c r="AF1040" i="33"/>
  <c r="AE1040" i="33"/>
  <c r="AC1040" i="33"/>
  <c r="AB1040" i="33"/>
  <c r="Z1040" i="33"/>
  <c r="AV1039" i="33"/>
  <c r="AU1039" i="33"/>
  <c r="AT1039" i="33"/>
  <c r="AF1039" i="33"/>
  <c r="AE1039" i="33"/>
  <c r="AC1039" i="33"/>
  <c r="AB1039" i="33"/>
  <c r="Z1039" i="33"/>
  <c r="AV1038" i="33"/>
  <c r="AU1038" i="33"/>
  <c r="AT1038" i="33"/>
  <c r="AF1038" i="33"/>
  <c r="AE1038" i="33"/>
  <c r="AC1038" i="33"/>
  <c r="AB1038" i="33"/>
  <c r="Z1038" i="33"/>
  <c r="AV1037" i="33"/>
  <c r="AU1037" i="33"/>
  <c r="AT1037" i="33"/>
  <c r="AF1037" i="33"/>
  <c r="AE1037" i="33"/>
  <c r="AC1037" i="33"/>
  <c r="AB1037" i="33"/>
  <c r="Z1037" i="33"/>
  <c r="AV1035" i="33"/>
  <c r="AU1035" i="33"/>
  <c r="AT1035" i="33"/>
  <c r="AF1035" i="33"/>
  <c r="AE1035" i="33"/>
  <c r="AC1035" i="33"/>
  <c r="AB1035" i="33"/>
  <c r="Z1035" i="33"/>
  <c r="AV1034" i="33"/>
  <c r="AU1034" i="33"/>
  <c r="AT1034" i="33"/>
  <c r="AF1034" i="33"/>
  <c r="AE1034" i="33"/>
  <c r="AC1034" i="33"/>
  <c r="AB1034" i="33"/>
  <c r="Z1034" i="33"/>
  <c r="AV1033" i="33"/>
  <c r="AU1033" i="33"/>
  <c r="AT1033" i="33"/>
  <c r="AF1033" i="33"/>
  <c r="AE1033" i="33"/>
  <c r="AC1033" i="33"/>
  <c r="AB1033" i="33"/>
  <c r="Z1033" i="33"/>
  <c r="AV1032" i="33"/>
  <c r="AU1032" i="33"/>
  <c r="AT1032" i="33"/>
  <c r="AF1032" i="33"/>
  <c r="AE1032" i="33"/>
  <c r="AC1032" i="33"/>
  <c r="AB1032" i="33"/>
  <c r="Z1032" i="33"/>
  <c r="AV1031" i="33"/>
  <c r="AU1031" i="33"/>
  <c r="AT1031" i="33"/>
  <c r="AF1031" i="33"/>
  <c r="AE1031" i="33"/>
  <c r="AC1031" i="33"/>
  <c r="AB1031" i="33"/>
  <c r="Z1031" i="33"/>
  <c r="AV1030" i="33"/>
  <c r="AU1030" i="33"/>
  <c r="AT1030" i="33"/>
  <c r="AF1030" i="33"/>
  <c r="AE1030" i="33"/>
  <c r="AC1030" i="33"/>
  <c r="AB1030" i="33"/>
  <c r="Z1030" i="33"/>
  <c r="AV1029" i="33"/>
  <c r="AU1029" i="33"/>
  <c r="AT1029" i="33"/>
  <c r="AF1029" i="33"/>
  <c r="AE1029" i="33"/>
  <c r="AC1029" i="33"/>
  <c r="AB1029" i="33"/>
  <c r="Z1029" i="33"/>
  <c r="AV1028" i="33"/>
  <c r="AU1028" i="33"/>
  <c r="AT1028" i="33"/>
  <c r="AF1028" i="33"/>
  <c r="AE1028" i="33"/>
  <c r="AC1028" i="33"/>
  <c r="AB1028" i="33"/>
  <c r="Z1028" i="33"/>
  <c r="AV1027" i="33"/>
  <c r="AU1027" i="33"/>
  <c r="AT1027" i="33"/>
  <c r="AF1027" i="33"/>
  <c r="AE1027" i="33"/>
  <c r="AC1027" i="33"/>
  <c r="AB1027" i="33"/>
  <c r="Z1027" i="33"/>
  <c r="AV1026" i="33"/>
  <c r="AU1026" i="33"/>
  <c r="AT1026" i="33"/>
  <c r="AF1026" i="33"/>
  <c r="AE1026" i="33"/>
  <c r="AC1026" i="33"/>
  <c r="AB1026" i="33"/>
  <c r="Z1026" i="33"/>
  <c r="AV1025" i="33"/>
  <c r="AU1025" i="33"/>
  <c r="AT1025" i="33"/>
  <c r="AF1025" i="33"/>
  <c r="AE1025" i="33"/>
  <c r="AC1025" i="33"/>
  <c r="AB1025" i="33"/>
  <c r="Z1025" i="33"/>
  <c r="AV1024" i="33"/>
  <c r="AU1024" i="33"/>
  <c r="AT1024" i="33"/>
  <c r="AF1024" i="33"/>
  <c r="AE1024" i="33"/>
  <c r="AC1024" i="33"/>
  <c r="AB1024" i="33"/>
  <c r="Z1024" i="33"/>
  <c r="AV1023" i="33"/>
  <c r="AU1023" i="33"/>
  <c r="AT1023" i="33"/>
  <c r="AF1023" i="33"/>
  <c r="AE1023" i="33"/>
  <c r="AC1023" i="33"/>
  <c r="AB1023" i="33"/>
  <c r="Z1023" i="33"/>
  <c r="AV1022" i="33"/>
  <c r="AU1022" i="33"/>
  <c r="AT1022" i="33"/>
  <c r="AF1022" i="33"/>
  <c r="AE1022" i="33"/>
  <c r="AC1022" i="33"/>
  <c r="AB1022" i="33"/>
  <c r="Z1022" i="33"/>
  <c r="AV1021" i="33"/>
  <c r="AU1021" i="33"/>
  <c r="AT1021" i="33"/>
  <c r="AF1021" i="33"/>
  <c r="AE1021" i="33"/>
  <c r="AC1021" i="33"/>
  <c r="AB1021" i="33"/>
  <c r="Z1021" i="33"/>
  <c r="AV1020" i="33"/>
  <c r="AU1020" i="33"/>
  <c r="AT1020" i="33"/>
  <c r="AF1020" i="33"/>
  <c r="AE1020" i="33"/>
  <c r="AC1020" i="33"/>
  <c r="AB1020" i="33"/>
  <c r="Z1020" i="33"/>
  <c r="AV1019" i="33"/>
  <c r="AU1019" i="33"/>
  <c r="AT1019" i="33"/>
  <c r="AF1019" i="33"/>
  <c r="AE1019" i="33"/>
  <c r="AC1019" i="33"/>
  <c r="AB1019" i="33"/>
  <c r="Z1019" i="33"/>
  <c r="AV1018" i="33"/>
  <c r="AU1018" i="33"/>
  <c r="AT1018" i="33"/>
  <c r="AF1018" i="33"/>
  <c r="AE1018" i="33"/>
  <c r="AC1018" i="33"/>
  <c r="AB1018" i="33"/>
  <c r="Z1018" i="33"/>
  <c r="AV1017" i="33"/>
  <c r="AU1017" i="33"/>
  <c r="AT1017" i="33"/>
  <c r="AF1017" i="33"/>
  <c r="AE1017" i="33"/>
  <c r="AC1017" i="33"/>
  <c r="AB1017" i="33"/>
  <c r="Z1017" i="33"/>
  <c r="AV1016" i="33"/>
  <c r="AU1016" i="33"/>
  <c r="AT1016" i="33"/>
  <c r="AF1016" i="33"/>
  <c r="AE1016" i="33"/>
  <c r="AC1016" i="33"/>
  <c r="AB1016" i="33"/>
  <c r="Z1016" i="33"/>
  <c r="AV1015" i="33"/>
  <c r="AU1015" i="33"/>
  <c r="AT1015" i="33"/>
  <c r="AF1015" i="33"/>
  <c r="AE1015" i="33"/>
  <c r="AC1015" i="33"/>
  <c r="AB1015" i="33"/>
  <c r="Z1015" i="33"/>
  <c r="AV1012" i="33"/>
  <c r="AU1012" i="33"/>
  <c r="AT1012" i="33"/>
  <c r="AF1012" i="33"/>
  <c r="AE1012" i="33"/>
  <c r="AC1012" i="33"/>
  <c r="AB1012" i="33"/>
  <c r="Z1012" i="33"/>
  <c r="AV1011" i="33"/>
  <c r="AU1011" i="33"/>
  <c r="AT1011" i="33"/>
  <c r="AF1011" i="33"/>
  <c r="AE1011" i="33"/>
  <c r="AC1011" i="33"/>
  <c r="AB1011" i="33"/>
  <c r="Z1011" i="33"/>
  <c r="AV1008" i="33"/>
  <c r="AU1008" i="33"/>
  <c r="AT1008" i="33"/>
  <c r="AF1008" i="33"/>
  <c r="AE1008" i="33"/>
  <c r="AC1008" i="33"/>
  <c r="AB1008" i="33"/>
  <c r="Z1008" i="33"/>
  <c r="AV1007" i="33"/>
  <c r="AU1007" i="33"/>
  <c r="AT1007" i="33"/>
  <c r="AF1007" i="33"/>
  <c r="AE1007" i="33"/>
  <c r="AC1007" i="33"/>
  <c r="AB1007" i="33"/>
  <c r="Z1007" i="33"/>
  <c r="AV1006" i="33"/>
  <c r="AU1006" i="33"/>
  <c r="AT1006" i="33"/>
  <c r="AF1006" i="33"/>
  <c r="AE1006" i="33"/>
  <c r="AC1006" i="33"/>
  <c r="AB1006" i="33"/>
  <c r="Z1006" i="33"/>
  <c r="AV1005" i="33"/>
  <c r="AU1005" i="33"/>
  <c r="AT1005" i="33"/>
  <c r="AF1005" i="33"/>
  <c r="AE1005" i="33"/>
  <c r="AC1005" i="33"/>
  <c r="AB1005" i="33"/>
  <c r="Z1005" i="33"/>
  <c r="AV1004" i="33"/>
  <c r="AU1004" i="33"/>
  <c r="AT1004" i="33"/>
  <c r="AF1004" i="33"/>
  <c r="AE1004" i="33"/>
  <c r="AC1004" i="33"/>
  <c r="AB1004" i="33"/>
  <c r="Z1004" i="33"/>
  <c r="AV1003" i="33"/>
  <c r="AU1003" i="33"/>
  <c r="AT1003" i="33"/>
  <c r="AF1003" i="33"/>
  <c r="AE1003" i="33"/>
  <c r="AC1003" i="33"/>
  <c r="AB1003" i="33"/>
  <c r="Z1003" i="33"/>
  <c r="AV1002" i="33"/>
  <c r="AU1002" i="33"/>
  <c r="AT1002" i="33"/>
  <c r="AF1002" i="33"/>
  <c r="AE1002" i="33"/>
  <c r="AC1002" i="33"/>
  <c r="AB1002" i="33"/>
  <c r="Z1002" i="33"/>
  <c r="AV1001" i="33"/>
  <c r="AU1001" i="33"/>
  <c r="AT1001" i="33"/>
  <c r="AF1001" i="33"/>
  <c r="AE1001" i="33"/>
  <c r="AC1001" i="33"/>
  <c r="AB1001" i="33"/>
  <c r="Z1001" i="33"/>
  <c r="AV1000" i="33"/>
  <c r="AU1000" i="33"/>
  <c r="AT1000" i="33"/>
  <c r="AF1000" i="33"/>
  <c r="AE1000" i="33"/>
  <c r="AC1000" i="33"/>
  <c r="AB1000" i="33"/>
  <c r="Z1000" i="33"/>
  <c r="AV999" i="33"/>
  <c r="AU999" i="33"/>
  <c r="AT999" i="33"/>
  <c r="AF999" i="33"/>
  <c r="AE999" i="33"/>
  <c r="AC999" i="33"/>
  <c r="AB999" i="33"/>
  <c r="Z999" i="33"/>
  <c r="AV998" i="33"/>
  <c r="AU998" i="33"/>
  <c r="AT998" i="33"/>
  <c r="AF998" i="33"/>
  <c r="AE998" i="33"/>
  <c r="AC998" i="33"/>
  <c r="AB998" i="33"/>
  <c r="Z998" i="33"/>
  <c r="AV997" i="33"/>
  <c r="AU997" i="33"/>
  <c r="AT997" i="33"/>
  <c r="AF997" i="33"/>
  <c r="AE997" i="33"/>
  <c r="AC997" i="33"/>
  <c r="AB997" i="33"/>
  <c r="Z997" i="33"/>
  <c r="AV996" i="33"/>
  <c r="AU996" i="33"/>
  <c r="AT996" i="33"/>
  <c r="AF996" i="33"/>
  <c r="AE996" i="33"/>
  <c r="AC996" i="33"/>
  <c r="AB996" i="33"/>
  <c r="Z996" i="33"/>
  <c r="AV995" i="33"/>
  <c r="AU995" i="33"/>
  <c r="AT995" i="33"/>
  <c r="AF995" i="33"/>
  <c r="AE995" i="33"/>
  <c r="AC995" i="33"/>
  <c r="AB995" i="33"/>
  <c r="Z995" i="33"/>
  <c r="AV994" i="33"/>
  <c r="AU994" i="33"/>
  <c r="AT994" i="33"/>
  <c r="AF994" i="33"/>
  <c r="AE994" i="33"/>
  <c r="AC994" i="33"/>
  <c r="AB994" i="33"/>
  <c r="Z994" i="33"/>
  <c r="AV993" i="33"/>
  <c r="AU993" i="33"/>
  <c r="AT993" i="33"/>
  <c r="AF993" i="33"/>
  <c r="AE993" i="33"/>
  <c r="AC993" i="33"/>
  <c r="AB993" i="33"/>
  <c r="Z993" i="33"/>
  <c r="AV992" i="33"/>
  <c r="AU992" i="33"/>
  <c r="AT992" i="33"/>
  <c r="AF992" i="33"/>
  <c r="AE992" i="33"/>
  <c r="AC992" i="33"/>
  <c r="AB992" i="33"/>
  <c r="Z992" i="33"/>
  <c r="AV991" i="33"/>
  <c r="AU991" i="33"/>
  <c r="AT991" i="33"/>
  <c r="AF991" i="33"/>
  <c r="AE991" i="33"/>
  <c r="AC991" i="33"/>
  <c r="AB991" i="33"/>
  <c r="Z991" i="33"/>
  <c r="AV990" i="33"/>
  <c r="AU990" i="33"/>
  <c r="AT990" i="33"/>
  <c r="AF990" i="33"/>
  <c r="AE990" i="33"/>
  <c r="AC990" i="33"/>
  <c r="AB990" i="33"/>
  <c r="Z990" i="33"/>
  <c r="AV989" i="33"/>
  <c r="AU989" i="33"/>
  <c r="AT989" i="33"/>
  <c r="AF989" i="33"/>
  <c r="AE989" i="33"/>
  <c r="AC989" i="33"/>
  <c r="AB989" i="33"/>
  <c r="Z989" i="33"/>
  <c r="AV988" i="33"/>
  <c r="AU988" i="33"/>
  <c r="AT988" i="33"/>
  <c r="AF988" i="33"/>
  <c r="AE988" i="33"/>
  <c r="AC988" i="33"/>
  <c r="AB988" i="33"/>
  <c r="Z988" i="33"/>
  <c r="AV987" i="33"/>
  <c r="AU987" i="33"/>
  <c r="AT987" i="33"/>
  <c r="AF987" i="33"/>
  <c r="AE987" i="33"/>
  <c r="AC987" i="33"/>
  <c r="AB987" i="33"/>
  <c r="Z987" i="33"/>
  <c r="AV986" i="33"/>
  <c r="AU986" i="33"/>
  <c r="AT986" i="33"/>
  <c r="AF986" i="33"/>
  <c r="AE986" i="33"/>
  <c r="AC986" i="33"/>
  <c r="AB986" i="33"/>
  <c r="Z986" i="33"/>
  <c r="AV985" i="33"/>
  <c r="AU985" i="33"/>
  <c r="AT985" i="33"/>
  <c r="AF985" i="33"/>
  <c r="AE985" i="33"/>
  <c r="AC985" i="33"/>
  <c r="AB985" i="33"/>
  <c r="Z985" i="33"/>
  <c r="AV984" i="33"/>
  <c r="AU984" i="33"/>
  <c r="AT984" i="33"/>
  <c r="AF984" i="33"/>
  <c r="AE984" i="33"/>
  <c r="AC984" i="33"/>
  <c r="AB984" i="33"/>
  <c r="Z984" i="33"/>
  <c r="AV983" i="33"/>
  <c r="AU983" i="33"/>
  <c r="AT983" i="33"/>
  <c r="AF983" i="33"/>
  <c r="AE983" i="33"/>
  <c r="AC983" i="33"/>
  <c r="AB983" i="33"/>
  <c r="Z983" i="33"/>
  <c r="AV982" i="33"/>
  <c r="AU982" i="33"/>
  <c r="AT982" i="33"/>
  <c r="AF982" i="33"/>
  <c r="AE982" i="33"/>
  <c r="AC982" i="33"/>
  <c r="AB982" i="33"/>
  <c r="Z982" i="33"/>
  <c r="AV981" i="33"/>
  <c r="AU981" i="33"/>
  <c r="AT981" i="33"/>
  <c r="AF981" i="33"/>
  <c r="AE981" i="33"/>
  <c r="AC981" i="33"/>
  <c r="AB981" i="33"/>
  <c r="Z981" i="33"/>
  <c r="AV980" i="33"/>
  <c r="AU980" i="33"/>
  <c r="AT980" i="33"/>
  <c r="AF980" i="33"/>
  <c r="AE980" i="33"/>
  <c r="AC980" i="33"/>
  <c r="AB980" i="33"/>
  <c r="Z980" i="33"/>
  <c r="AV978" i="33"/>
  <c r="AU978" i="33"/>
  <c r="AT978" i="33"/>
  <c r="AF978" i="33"/>
  <c r="AE978" i="33"/>
  <c r="AC978" i="33"/>
  <c r="AB978" i="33"/>
  <c r="Z978" i="33"/>
  <c r="AV977" i="33"/>
  <c r="AU977" i="33"/>
  <c r="AT977" i="33"/>
  <c r="AF977" i="33"/>
  <c r="AE977" i="33"/>
  <c r="AC977" i="33"/>
  <c r="AB977" i="33"/>
  <c r="Z977" i="33"/>
  <c r="AV976" i="33"/>
  <c r="AU976" i="33"/>
  <c r="AT976" i="33"/>
  <c r="AF976" i="33"/>
  <c r="AE976" i="33"/>
  <c r="AC976" i="33"/>
  <c r="AB976" i="33"/>
  <c r="Z976" i="33"/>
  <c r="AV975" i="33"/>
  <c r="AU975" i="33"/>
  <c r="AT975" i="33"/>
  <c r="AF975" i="33"/>
  <c r="AE975" i="33"/>
  <c r="AC975" i="33"/>
  <c r="AB975" i="33"/>
  <c r="Z975" i="33"/>
  <c r="AV974" i="33"/>
  <c r="AU974" i="33"/>
  <c r="AT974" i="33"/>
  <c r="AF974" i="33"/>
  <c r="AE974" i="33"/>
  <c r="AC974" i="33"/>
  <c r="AB974" i="33"/>
  <c r="Z974" i="33"/>
  <c r="AV973" i="33"/>
  <c r="AU973" i="33"/>
  <c r="AT973" i="33"/>
  <c r="AF973" i="33"/>
  <c r="AE973" i="33"/>
  <c r="AC973" i="33"/>
  <c r="AB973" i="33"/>
  <c r="Z973" i="33"/>
  <c r="AV972" i="33"/>
  <c r="AU972" i="33"/>
  <c r="AT972" i="33"/>
  <c r="AF972" i="33"/>
  <c r="AE972" i="33"/>
  <c r="AC972" i="33"/>
  <c r="AB972" i="33"/>
  <c r="Z972" i="33"/>
  <c r="AV971" i="33"/>
  <c r="AU971" i="33"/>
  <c r="AT971" i="33"/>
  <c r="AF971" i="33"/>
  <c r="AE971" i="33"/>
  <c r="AC971" i="33"/>
  <c r="AB971" i="33"/>
  <c r="Z971" i="33"/>
  <c r="AV970" i="33"/>
  <c r="AU970" i="33"/>
  <c r="AT970" i="33"/>
  <c r="AF970" i="33"/>
  <c r="AE970" i="33"/>
  <c r="AC970" i="33"/>
  <c r="AB970" i="33"/>
  <c r="Z970" i="33"/>
  <c r="AV969" i="33"/>
  <c r="AU969" i="33"/>
  <c r="AT969" i="33"/>
  <c r="AF969" i="33"/>
  <c r="AE969" i="33"/>
  <c r="AC969" i="33"/>
  <c r="AB969" i="33"/>
  <c r="Z969" i="33"/>
  <c r="AV968" i="33"/>
  <c r="AU968" i="33"/>
  <c r="AT968" i="33"/>
  <c r="AF968" i="33"/>
  <c r="AE968" i="33"/>
  <c r="AC968" i="33"/>
  <c r="AB968" i="33"/>
  <c r="Z968" i="33"/>
  <c r="AV967" i="33"/>
  <c r="AU967" i="33"/>
  <c r="AT967" i="33"/>
  <c r="AF967" i="33"/>
  <c r="AE967" i="33"/>
  <c r="AC967" i="33"/>
  <c r="AB967" i="33"/>
  <c r="Z967" i="33"/>
  <c r="AV966" i="33"/>
  <c r="AU966" i="33"/>
  <c r="AT966" i="33"/>
  <c r="AF966" i="33"/>
  <c r="AE966" i="33"/>
  <c r="AC966" i="33"/>
  <c r="AB966" i="33"/>
  <c r="Z966" i="33"/>
  <c r="AV965" i="33"/>
  <c r="AU965" i="33"/>
  <c r="AT965" i="33"/>
  <c r="AF965" i="33"/>
  <c r="AE965" i="33"/>
  <c r="AC965" i="33"/>
  <c r="AB965" i="33"/>
  <c r="Z965" i="33"/>
  <c r="AV964" i="33"/>
  <c r="AU964" i="33"/>
  <c r="AT964" i="33"/>
  <c r="AF964" i="33"/>
  <c r="AE964" i="33"/>
  <c r="AC964" i="33"/>
  <c r="AB964" i="33"/>
  <c r="Z964" i="33"/>
  <c r="AV963" i="33"/>
  <c r="AU963" i="33"/>
  <c r="AT963" i="33"/>
  <c r="AF963" i="33"/>
  <c r="AE963" i="33"/>
  <c r="AC963" i="33"/>
  <c r="AB963" i="33"/>
  <c r="Z963" i="33"/>
  <c r="AV962" i="33"/>
  <c r="AU962" i="33"/>
  <c r="AT962" i="33"/>
  <c r="AF962" i="33"/>
  <c r="AE962" i="33"/>
  <c r="AC962" i="33"/>
  <c r="AB962" i="33"/>
  <c r="Z962" i="33"/>
  <c r="AV961" i="33"/>
  <c r="AU961" i="33"/>
  <c r="AT961" i="33"/>
  <c r="AF961" i="33"/>
  <c r="AE961" i="33"/>
  <c r="AC961" i="33"/>
  <c r="AB961" i="33"/>
  <c r="Z961" i="33"/>
  <c r="AV960" i="33"/>
  <c r="AU960" i="33"/>
  <c r="AT960" i="33"/>
  <c r="AF960" i="33"/>
  <c r="AE960" i="33"/>
  <c r="AC960" i="33"/>
  <c r="AB960" i="33"/>
  <c r="Z960" i="33"/>
  <c r="AV959" i="33"/>
  <c r="AU959" i="33"/>
  <c r="AT959" i="33"/>
  <c r="AF959" i="33"/>
  <c r="AE959" i="33"/>
  <c r="AC959" i="33"/>
  <c r="AB959" i="33"/>
  <c r="Z959" i="33"/>
  <c r="AV958" i="33"/>
  <c r="AU958" i="33"/>
  <c r="AT958" i="33"/>
  <c r="AF958" i="33"/>
  <c r="AE958" i="33"/>
  <c r="AC958" i="33"/>
  <c r="AB958" i="33"/>
  <c r="Z958" i="33"/>
  <c r="AV955" i="33"/>
  <c r="AU955" i="33"/>
  <c r="AT955" i="33"/>
  <c r="AF955" i="33"/>
  <c r="AE955" i="33"/>
  <c r="AC955" i="33"/>
  <c r="AB955" i="33"/>
  <c r="Z955" i="33"/>
  <c r="AV954" i="33"/>
  <c r="AU954" i="33"/>
  <c r="AT954" i="33"/>
  <c r="AF954" i="33"/>
  <c r="AE954" i="33"/>
  <c r="AC954" i="33"/>
  <c r="AB954" i="33"/>
  <c r="Z954" i="33"/>
  <c r="AV953" i="33"/>
  <c r="AU953" i="33"/>
  <c r="AT953" i="33"/>
  <c r="AF953" i="33"/>
  <c r="AE953" i="33"/>
  <c r="AC953" i="33"/>
  <c r="AB953" i="33"/>
  <c r="Z953" i="33"/>
  <c r="AV952" i="33"/>
  <c r="AU952" i="33"/>
  <c r="AT952" i="33"/>
  <c r="AF952" i="33"/>
  <c r="AE952" i="33"/>
  <c r="AC952" i="33"/>
  <c r="AB952" i="33"/>
  <c r="Z952" i="33"/>
  <c r="AV951" i="33"/>
  <c r="AU951" i="33"/>
  <c r="AT951" i="33"/>
  <c r="AF951" i="33"/>
  <c r="AE951" i="33"/>
  <c r="AC951" i="33"/>
  <c r="AB951" i="33"/>
  <c r="Z951" i="33"/>
  <c r="AV950" i="33"/>
  <c r="AU950" i="33"/>
  <c r="AT950" i="33"/>
  <c r="AF950" i="33"/>
  <c r="AE950" i="33"/>
  <c r="AC950" i="33"/>
  <c r="AB950" i="33"/>
  <c r="Z950" i="33"/>
  <c r="AV949" i="33"/>
  <c r="AU949" i="33"/>
  <c r="AT949" i="33"/>
  <c r="AF949" i="33"/>
  <c r="AE949" i="33"/>
  <c r="AC949" i="33"/>
  <c r="AB949" i="33"/>
  <c r="Z949" i="33"/>
  <c r="AV948" i="33"/>
  <c r="AU948" i="33"/>
  <c r="AT948" i="33"/>
  <c r="AF948" i="33"/>
  <c r="AE948" i="33"/>
  <c r="AC948" i="33"/>
  <c r="AB948" i="33"/>
  <c r="Z948" i="33"/>
  <c r="AV947" i="33"/>
  <c r="AU947" i="33"/>
  <c r="AT947" i="33"/>
  <c r="AF947" i="33"/>
  <c r="AE947" i="33"/>
  <c r="AC947" i="33"/>
  <c r="AB947" i="33"/>
  <c r="Z947" i="33"/>
  <c r="AV946" i="33"/>
  <c r="AU946" i="33"/>
  <c r="AT946" i="33"/>
  <c r="AF946" i="33"/>
  <c r="AE946" i="33"/>
  <c r="AC946" i="33"/>
  <c r="AB946" i="33"/>
  <c r="Z946" i="33"/>
  <c r="AV945" i="33"/>
  <c r="AU945" i="33"/>
  <c r="AT945" i="33"/>
  <c r="AF945" i="33"/>
  <c r="AE945" i="33"/>
  <c r="AC945" i="33"/>
  <c r="AB945" i="33"/>
  <c r="Z945" i="33"/>
  <c r="AV944" i="33"/>
  <c r="AU944" i="33"/>
  <c r="AT944" i="33"/>
  <c r="AF944" i="33"/>
  <c r="AE944" i="33"/>
  <c r="AC944" i="33"/>
  <c r="AB944" i="33"/>
  <c r="Z944" i="33"/>
  <c r="AV943" i="33"/>
  <c r="AU943" i="33"/>
  <c r="AT943" i="33"/>
  <c r="AF943" i="33"/>
  <c r="AE943" i="33"/>
  <c r="AC943" i="33"/>
  <c r="AB943" i="33"/>
  <c r="Z943" i="33"/>
  <c r="AV942" i="33"/>
  <c r="AU942" i="33"/>
  <c r="AT942" i="33"/>
  <c r="AF942" i="33"/>
  <c r="AE942" i="33"/>
  <c r="AC942" i="33"/>
  <c r="AB942" i="33"/>
  <c r="Z942" i="33"/>
  <c r="AV941" i="33"/>
  <c r="AU941" i="33"/>
  <c r="AT941" i="33"/>
  <c r="AF941" i="33"/>
  <c r="AE941" i="33"/>
  <c r="AC941" i="33"/>
  <c r="AB941" i="33"/>
  <c r="Z941" i="33"/>
  <c r="AV940" i="33"/>
  <c r="AU940" i="33"/>
  <c r="AT940" i="33"/>
  <c r="AF940" i="33"/>
  <c r="AE940" i="33"/>
  <c r="AC940" i="33"/>
  <c r="AB940" i="33"/>
  <c r="Z940" i="33"/>
  <c r="AV938" i="33"/>
  <c r="AU938" i="33"/>
  <c r="AT938" i="33"/>
  <c r="AF938" i="33"/>
  <c r="AE938" i="33"/>
  <c r="AC938" i="33"/>
  <c r="AB938" i="33"/>
  <c r="Z938" i="33"/>
  <c r="AV937" i="33"/>
  <c r="AU937" i="33"/>
  <c r="AT937" i="33"/>
  <c r="AF937" i="33"/>
  <c r="AE937" i="33"/>
  <c r="AC937" i="33"/>
  <c r="AB937" i="33"/>
  <c r="Z937" i="33"/>
  <c r="AV936" i="33"/>
  <c r="AU936" i="33"/>
  <c r="AT936" i="33"/>
  <c r="AF936" i="33"/>
  <c r="AE936" i="33"/>
  <c r="AC936" i="33"/>
  <c r="AB936" i="33"/>
  <c r="Z936" i="33"/>
  <c r="AV935" i="33"/>
  <c r="AU935" i="33"/>
  <c r="AT935" i="33"/>
  <c r="AF935" i="33"/>
  <c r="AE935" i="33"/>
  <c r="AC935" i="33"/>
  <c r="AB935" i="33"/>
  <c r="Z935" i="33"/>
  <c r="AV934" i="33"/>
  <c r="AU934" i="33"/>
  <c r="AT934" i="33"/>
  <c r="AF934" i="33"/>
  <c r="AE934" i="33"/>
  <c r="AC934" i="33"/>
  <c r="AB934" i="33"/>
  <c r="Z934" i="33"/>
  <c r="AV933" i="33"/>
  <c r="AU933" i="33"/>
  <c r="AT933" i="33"/>
  <c r="AF933" i="33"/>
  <c r="AE933" i="33"/>
  <c r="AC933" i="33"/>
  <c r="AB933" i="33"/>
  <c r="Z933" i="33"/>
  <c r="AV932" i="33"/>
  <c r="AU932" i="33"/>
  <c r="AT932" i="33"/>
  <c r="AF932" i="33"/>
  <c r="AE932" i="33"/>
  <c r="AC932" i="33"/>
  <c r="AB932" i="33"/>
  <c r="Z932" i="33"/>
  <c r="AV931" i="33"/>
  <c r="AU931" i="33"/>
  <c r="AT931" i="33"/>
  <c r="AF931" i="33"/>
  <c r="AE931" i="33"/>
  <c r="AC931" i="33"/>
  <c r="AB931" i="33"/>
  <c r="Z931" i="33"/>
  <c r="AV930" i="33"/>
  <c r="AU930" i="33"/>
  <c r="AT930" i="33"/>
  <c r="AF930" i="33"/>
  <c r="AE930" i="33"/>
  <c r="AC930" i="33"/>
  <c r="AB930" i="33"/>
  <c r="Z930" i="33"/>
  <c r="AV929" i="33"/>
  <c r="AU929" i="33"/>
  <c r="AT929" i="33"/>
  <c r="AF929" i="33"/>
  <c r="AE929" i="33"/>
  <c r="AC929" i="33"/>
  <c r="AB929" i="33"/>
  <c r="Z929" i="33"/>
  <c r="AV928" i="33"/>
  <c r="AU928" i="33"/>
  <c r="AT928" i="33"/>
  <c r="AF928" i="33"/>
  <c r="AE928" i="33"/>
  <c r="AC928" i="33"/>
  <c r="AB928" i="33"/>
  <c r="Z928" i="33"/>
  <c r="AV927" i="33"/>
  <c r="AU927" i="33"/>
  <c r="AT927" i="33"/>
  <c r="AF927" i="33"/>
  <c r="AE927" i="33"/>
  <c r="AC927" i="33"/>
  <c r="AB927" i="33"/>
  <c r="Z927" i="33"/>
  <c r="AV926" i="33"/>
  <c r="AU926" i="33"/>
  <c r="AT926" i="33"/>
  <c r="AF926" i="33"/>
  <c r="AE926" i="33"/>
  <c r="AC926" i="33"/>
  <c r="AB926" i="33"/>
  <c r="Z926" i="33"/>
  <c r="AV925" i="33"/>
  <c r="AU925" i="33"/>
  <c r="AT925" i="33"/>
  <c r="AF925" i="33"/>
  <c r="AE925" i="33"/>
  <c r="AC925" i="33"/>
  <c r="AB925" i="33"/>
  <c r="Z925" i="33"/>
  <c r="AV923" i="33"/>
  <c r="AU923" i="33"/>
  <c r="AT923" i="33"/>
  <c r="AF923" i="33"/>
  <c r="AE923" i="33"/>
  <c r="AC923" i="33"/>
  <c r="AB923" i="33"/>
  <c r="Z923" i="33"/>
  <c r="AV922" i="33"/>
  <c r="AU922" i="33"/>
  <c r="AT922" i="33"/>
  <c r="AF922" i="33"/>
  <c r="AE922" i="33"/>
  <c r="AC922" i="33"/>
  <c r="AB922" i="33"/>
  <c r="Z922" i="33"/>
  <c r="AV921" i="33"/>
  <c r="AU921" i="33"/>
  <c r="AT921" i="33"/>
  <c r="AF921" i="33"/>
  <c r="AE921" i="33"/>
  <c r="AC921" i="33"/>
  <c r="AB921" i="33"/>
  <c r="Z921" i="33"/>
  <c r="AV920" i="33"/>
  <c r="AU920" i="33"/>
  <c r="AT920" i="33"/>
  <c r="AF920" i="33"/>
  <c r="AE920" i="33"/>
  <c r="AC920" i="33"/>
  <c r="AB920" i="33"/>
  <c r="Z920" i="33"/>
  <c r="AV919" i="33"/>
  <c r="AU919" i="33"/>
  <c r="AT919" i="33"/>
  <c r="AF919" i="33"/>
  <c r="AE919" i="33"/>
  <c r="AC919" i="33"/>
  <c r="AB919" i="33"/>
  <c r="Z919" i="33"/>
  <c r="AV918" i="33"/>
  <c r="AU918" i="33"/>
  <c r="AT918" i="33"/>
  <c r="AF918" i="33"/>
  <c r="AE918" i="33"/>
  <c r="AC918" i="33"/>
  <c r="AB918" i="33"/>
  <c r="Z918" i="33"/>
  <c r="AV917" i="33"/>
  <c r="AU917" i="33"/>
  <c r="AT917" i="33"/>
  <c r="AF917" i="33"/>
  <c r="AE917" i="33"/>
  <c r="AC917" i="33"/>
  <c r="AB917" i="33"/>
  <c r="Z917" i="33"/>
  <c r="AV916" i="33"/>
  <c r="AU916" i="33"/>
  <c r="AT916" i="33"/>
  <c r="AF916" i="33"/>
  <c r="AE916" i="33"/>
  <c r="AC916" i="33"/>
  <c r="AB916" i="33"/>
  <c r="Z916" i="33"/>
  <c r="AV915" i="33"/>
  <c r="AU915" i="33"/>
  <c r="AT915" i="33"/>
  <c r="AF915" i="33"/>
  <c r="AE915" i="33"/>
  <c r="AC915" i="33"/>
  <c r="AB915" i="33"/>
  <c r="Z915" i="33"/>
  <c r="AV914" i="33"/>
  <c r="AU914" i="33"/>
  <c r="AT914" i="33"/>
  <c r="AF914" i="33"/>
  <c r="AE914" i="33"/>
  <c r="AC914" i="33"/>
  <c r="AB914" i="33"/>
  <c r="Z914" i="33"/>
  <c r="AV913" i="33"/>
  <c r="AU913" i="33"/>
  <c r="AT913" i="33"/>
  <c r="AF913" i="33"/>
  <c r="AE913" i="33"/>
  <c r="AC913" i="33"/>
  <c r="AB913" i="33"/>
  <c r="Z913" i="33"/>
  <c r="AV912" i="33"/>
  <c r="AU912" i="33"/>
  <c r="AT912" i="33"/>
  <c r="AF912" i="33"/>
  <c r="AE912" i="33"/>
  <c r="AC912" i="33"/>
  <c r="AB912" i="33"/>
  <c r="Z912" i="33"/>
  <c r="AV911" i="33"/>
  <c r="AU911" i="33"/>
  <c r="AT911" i="33"/>
  <c r="AF911" i="33"/>
  <c r="AE911" i="33"/>
  <c r="AC911" i="33"/>
  <c r="AB911" i="33"/>
  <c r="Z911" i="33"/>
  <c r="AV910" i="33"/>
  <c r="AU910" i="33"/>
  <c r="AT910" i="33"/>
  <c r="AF910" i="33"/>
  <c r="AE910" i="33"/>
  <c r="AC910" i="33"/>
  <c r="AB910" i="33"/>
  <c r="Z910" i="33"/>
  <c r="AV909" i="33"/>
  <c r="AU909" i="33"/>
  <c r="AT909" i="33"/>
  <c r="AF909" i="33"/>
  <c r="AE909" i="33"/>
  <c r="AC909" i="33"/>
  <c r="AB909" i="33"/>
  <c r="Z909" i="33"/>
  <c r="AV908" i="33"/>
  <c r="AU908" i="33"/>
  <c r="AT908" i="33"/>
  <c r="AF908" i="33"/>
  <c r="AE908" i="33"/>
  <c r="AC908" i="33"/>
  <c r="AB908" i="33"/>
  <c r="Z908" i="33"/>
  <c r="AV907" i="33"/>
  <c r="AU907" i="33"/>
  <c r="AT907" i="33"/>
  <c r="AF907" i="33"/>
  <c r="AE907" i="33"/>
  <c r="AC907" i="33"/>
  <c r="AB907" i="33"/>
  <c r="Z907" i="33"/>
  <c r="AV906" i="33"/>
  <c r="AU906" i="33"/>
  <c r="AT906" i="33"/>
  <c r="AF906" i="33"/>
  <c r="AE906" i="33"/>
  <c r="AC906" i="33"/>
  <c r="AB906" i="33"/>
  <c r="Z906" i="33"/>
  <c r="AV905" i="33"/>
  <c r="AU905" i="33"/>
  <c r="AT905" i="33"/>
  <c r="AF905" i="33"/>
  <c r="AE905" i="33"/>
  <c r="AC905" i="33"/>
  <c r="AB905" i="33"/>
  <c r="Z905" i="33"/>
  <c r="AV904" i="33"/>
  <c r="AU904" i="33"/>
  <c r="AT904" i="33"/>
  <c r="AF904" i="33"/>
  <c r="AE904" i="33"/>
  <c r="AC904" i="33"/>
  <c r="AB904" i="33"/>
  <c r="Z904" i="33"/>
  <c r="AV903" i="33"/>
  <c r="AU903" i="33"/>
  <c r="AT903" i="33"/>
  <c r="AF903" i="33"/>
  <c r="AE903" i="33"/>
  <c r="AC903" i="33"/>
  <c r="AB903" i="33"/>
  <c r="Z903" i="33"/>
  <c r="AV902" i="33"/>
  <c r="AU902" i="33"/>
  <c r="AT902" i="33"/>
  <c r="AF902" i="33"/>
  <c r="AE902" i="33"/>
  <c r="AC902" i="33"/>
  <c r="AB902" i="33"/>
  <c r="Z902" i="33"/>
  <c r="AV901" i="33"/>
  <c r="AU901" i="33"/>
  <c r="AT901" i="33"/>
  <c r="AF901" i="33"/>
  <c r="AE901" i="33"/>
  <c r="AC901" i="33"/>
  <c r="AB901" i="33"/>
  <c r="Z901" i="33"/>
  <c r="AV900" i="33"/>
  <c r="AU900" i="33"/>
  <c r="AT900" i="33"/>
  <c r="AF900" i="33"/>
  <c r="AE900" i="33"/>
  <c r="AC900" i="33"/>
  <c r="AB900" i="33"/>
  <c r="Z900" i="33"/>
  <c r="AV899" i="33"/>
  <c r="AU899" i="33"/>
  <c r="AT899" i="33"/>
  <c r="AF899" i="33"/>
  <c r="AE899" i="33"/>
  <c r="AC899" i="33"/>
  <c r="AB899" i="33"/>
  <c r="Z899" i="33"/>
  <c r="AV898" i="33"/>
  <c r="AU898" i="33"/>
  <c r="AT898" i="33"/>
  <c r="AF898" i="33"/>
  <c r="AE898" i="33"/>
  <c r="AC898" i="33"/>
  <c r="AB898" i="33"/>
  <c r="Z898" i="33"/>
  <c r="AV897" i="33"/>
  <c r="AU897" i="33"/>
  <c r="AT897" i="33"/>
  <c r="AF897" i="33"/>
  <c r="AE897" i="33"/>
  <c r="AC897" i="33"/>
  <c r="AB897" i="33"/>
  <c r="Z897" i="33"/>
  <c r="AV896" i="33"/>
  <c r="AU896" i="33"/>
  <c r="AT896" i="33"/>
  <c r="AF896" i="33"/>
  <c r="AE896" i="33"/>
  <c r="AC896" i="33"/>
  <c r="AB896" i="33"/>
  <c r="Z896" i="33"/>
  <c r="AV895" i="33"/>
  <c r="AU895" i="33"/>
  <c r="AT895" i="33"/>
  <c r="AF895" i="33"/>
  <c r="AE895" i="33"/>
  <c r="AC895" i="33"/>
  <c r="AB895" i="33"/>
  <c r="Z895" i="33"/>
  <c r="AV894" i="33"/>
  <c r="AU894" i="33"/>
  <c r="AT894" i="33"/>
  <c r="AF894" i="33"/>
  <c r="AE894" i="33"/>
  <c r="AC894" i="33"/>
  <c r="AB894" i="33"/>
  <c r="Z894" i="33"/>
  <c r="AV893" i="33"/>
  <c r="AU893" i="33"/>
  <c r="AT893" i="33"/>
  <c r="AF893" i="33"/>
  <c r="AE893" i="33"/>
  <c r="AC893" i="33"/>
  <c r="AB893" i="33"/>
  <c r="Z893" i="33"/>
  <c r="AV892" i="33"/>
  <c r="AU892" i="33"/>
  <c r="AT892" i="33"/>
  <c r="AF892" i="33"/>
  <c r="AE892" i="33"/>
  <c r="AC892" i="33"/>
  <c r="AB892" i="33"/>
  <c r="Z892" i="33"/>
  <c r="AV890" i="33"/>
  <c r="AU890" i="33"/>
  <c r="AT890" i="33"/>
  <c r="AF890" i="33"/>
  <c r="AE890" i="33"/>
  <c r="AC890" i="33"/>
  <c r="AB890" i="33"/>
  <c r="Z890" i="33"/>
  <c r="AV889" i="33"/>
  <c r="AU889" i="33"/>
  <c r="AT889" i="33"/>
  <c r="AF889" i="33"/>
  <c r="AE889" i="33"/>
  <c r="AC889" i="33"/>
  <c r="AB889" i="33"/>
  <c r="Z889" i="33"/>
  <c r="AV888" i="33"/>
  <c r="AU888" i="33"/>
  <c r="AT888" i="33"/>
  <c r="AF888" i="33"/>
  <c r="AE888" i="33"/>
  <c r="AC888" i="33"/>
  <c r="AB888" i="33"/>
  <c r="Z888" i="33"/>
  <c r="AV887" i="33"/>
  <c r="AU887" i="33"/>
  <c r="AT887" i="33"/>
  <c r="AF887" i="33"/>
  <c r="AE887" i="33"/>
  <c r="AC887" i="33"/>
  <c r="AB887" i="33"/>
  <c r="Z887" i="33"/>
  <c r="AV886" i="33"/>
  <c r="AU886" i="33"/>
  <c r="AT886" i="33"/>
  <c r="AF886" i="33"/>
  <c r="AE886" i="33"/>
  <c r="AC886" i="33"/>
  <c r="AB886" i="33"/>
  <c r="Z886" i="33"/>
  <c r="AV885" i="33"/>
  <c r="AU885" i="33"/>
  <c r="AT885" i="33"/>
  <c r="AF885" i="33"/>
  <c r="AE885" i="33"/>
  <c r="AC885" i="33"/>
  <c r="AB885" i="33"/>
  <c r="Z885" i="33"/>
  <c r="AV884" i="33"/>
  <c r="AU884" i="33"/>
  <c r="AT884" i="33"/>
  <c r="AF884" i="33"/>
  <c r="AE884" i="33"/>
  <c r="AC884" i="33"/>
  <c r="AB884" i="33"/>
  <c r="Z884" i="33"/>
  <c r="AV883" i="33"/>
  <c r="AU883" i="33"/>
  <c r="AT883" i="33"/>
  <c r="AF883" i="33"/>
  <c r="AE883" i="33"/>
  <c r="AC883" i="33"/>
  <c r="AB883" i="33"/>
  <c r="Z883" i="33"/>
  <c r="AV882" i="33"/>
  <c r="AU882" i="33"/>
  <c r="AT882" i="33"/>
  <c r="AF882" i="33"/>
  <c r="AE882" i="33"/>
  <c r="AC882" i="33"/>
  <c r="AB882" i="33"/>
  <c r="Z882" i="33"/>
  <c r="AV881" i="33"/>
  <c r="AU881" i="33"/>
  <c r="AT881" i="33"/>
  <c r="AF881" i="33"/>
  <c r="AE881" i="33"/>
  <c r="AC881" i="33"/>
  <c r="AB881" i="33"/>
  <c r="Z881" i="33"/>
  <c r="AV880" i="33"/>
  <c r="AU880" i="33"/>
  <c r="AT880" i="33"/>
  <c r="AF880" i="33"/>
  <c r="AE880" i="33"/>
  <c r="AC880" i="33"/>
  <c r="AB880" i="33"/>
  <c r="Z880" i="33"/>
  <c r="AV879" i="33"/>
  <c r="AU879" i="33"/>
  <c r="AT879" i="33"/>
  <c r="AF879" i="33"/>
  <c r="AE879" i="33"/>
  <c r="AC879" i="33"/>
  <c r="AB879" i="33"/>
  <c r="Z879" i="33"/>
  <c r="AV877" i="33"/>
  <c r="AU877" i="33"/>
  <c r="AT877" i="33"/>
  <c r="AF877" i="33"/>
  <c r="AE877" i="33"/>
  <c r="AC877" i="33"/>
  <c r="AB877" i="33"/>
  <c r="Z877" i="33"/>
  <c r="AV876" i="33"/>
  <c r="AU876" i="33"/>
  <c r="AT876" i="33"/>
  <c r="AF876" i="33"/>
  <c r="AE876" i="33"/>
  <c r="AC876" i="33"/>
  <c r="AB876" i="33"/>
  <c r="Z876" i="33"/>
  <c r="AV875" i="33"/>
  <c r="AU875" i="33"/>
  <c r="AT875" i="33"/>
  <c r="AF875" i="33"/>
  <c r="AE875" i="33"/>
  <c r="AC875" i="33"/>
  <c r="AB875" i="33"/>
  <c r="Z875" i="33"/>
  <c r="AV874" i="33"/>
  <c r="AU874" i="33"/>
  <c r="AT874" i="33"/>
  <c r="AF874" i="33"/>
  <c r="AE874" i="33"/>
  <c r="AC874" i="33"/>
  <c r="AB874" i="33"/>
  <c r="Z874" i="33"/>
  <c r="AV873" i="33"/>
  <c r="AU873" i="33"/>
  <c r="AT873" i="33"/>
  <c r="AF873" i="33"/>
  <c r="AE873" i="33"/>
  <c r="AC873" i="33"/>
  <c r="AB873" i="33"/>
  <c r="Z873" i="33"/>
  <c r="AV872" i="33"/>
  <c r="AU872" i="33"/>
  <c r="AT872" i="33"/>
  <c r="AF872" i="33"/>
  <c r="AE872" i="33"/>
  <c r="AC872" i="33"/>
  <c r="AB872" i="33"/>
  <c r="Z872" i="33"/>
  <c r="AV871" i="33"/>
  <c r="AU871" i="33"/>
  <c r="AT871" i="33"/>
  <c r="AF871" i="33"/>
  <c r="AE871" i="33"/>
  <c r="AC871" i="33"/>
  <c r="AB871" i="33"/>
  <c r="Z871" i="33"/>
  <c r="AV870" i="33"/>
  <c r="AU870" i="33"/>
  <c r="AT870" i="33"/>
  <c r="AF870" i="33"/>
  <c r="AE870" i="33"/>
  <c r="AC870" i="33"/>
  <c r="AB870" i="33"/>
  <c r="Z870" i="33"/>
  <c r="AV869" i="33"/>
  <c r="AU869" i="33"/>
  <c r="AT869" i="33"/>
  <c r="AF869" i="33"/>
  <c r="AE869" i="33"/>
  <c r="AC869" i="33"/>
  <c r="AB869" i="33"/>
  <c r="Z869" i="33"/>
  <c r="AV868" i="33"/>
  <c r="AU868" i="33"/>
  <c r="AT868" i="33"/>
  <c r="AF868" i="33"/>
  <c r="AE868" i="33"/>
  <c r="AC868" i="33"/>
  <c r="AB868" i="33"/>
  <c r="Z868" i="33"/>
  <c r="AV867" i="33"/>
  <c r="AU867" i="33"/>
  <c r="AT867" i="33"/>
  <c r="AF867" i="33"/>
  <c r="AE867" i="33"/>
  <c r="AC867" i="33"/>
  <c r="AB867" i="33"/>
  <c r="Z867" i="33"/>
  <c r="AV866" i="33"/>
  <c r="AU866" i="33"/>
  <c r="AT866" i="33"/>
  <c r="AF866" i="33"/>
  <c r="AE866" i="33"/>
  <c r="AC866" i="33"/>
  <c r="AB866" i="33"/>
  <c r="Z866" i="33"/>
  <c r="AV865" i="33"/>
  <c r="AU865" i="33"/>
  <c r="AT865" i="33"/>
  <c r="AF865" i="33"/>
  <c r="AE865" i="33"/>
  <c r="AC865" i="33"/>
  <c r="AB865" i="33"/>
  <c r="Z865" i="33"/>
  <c r="AV864" i="33"/>
  <c r="AU864" i="33"/>
  <c r="AT864" i="33"/>
  <c r="AF864" i="33"/>
  <c r="AE864" i="33"/>
  <c r="AC864" i="33"/>
  <c r="AB864" i="33"/>
  <c r="Z864" i="33"/>
  <c r="AV863" i="33"/>
  <c r="AU863" i="33"/>
  <c r="AT863" i="33"/>
  <c r="AF863" i="33"/>
  <c r="AE863" i="33"/>
  <c r="AC863" i="33"/>
  <c r="AB863" i="33"/>
  <c r="Z863" i="33"/>
  <c r="AV862" i="33"/>
  <c r="AU862" i="33"/>
  <c r="AT862" i="33"/>
  <c r="AF862" i="33"/>
  <c r="AE862" i="33"/>
  <c r="AC862" i="33"/>
  <c r="AB862" i="33"/>
  <c r="Z862" i="33"/>
  <c r="AV861" i="33"/>
  <c r="AU861" i="33"/>
  <c r="AT861" i="33"/>
  <c r="AF861" i="33"/>
  <c r="AE861" i="33"/>
  <c r="AC861" i="33"/>
  <c r="AB861" i="33"/>
  <c r="Z861" i="33"/>
  <c r="AV860" i="33"/>
  <c r="AU860" i="33"/>
  <c r="AT860" i="33"/>
  <c r="AF860" i="33"/>
  <c r="AE860" i="33"/>
  <c r="AC860" i="33"/>
  <c r="AB860" i="33"/>
  <c r="Z860" i="33"/>
  <c r="AV859" i="33"/>
  <c r="AU859" i="33"/>
  <c r="AT859" i="33"/>
  <c r="AF859" i="33"/>
  <c r="AE859" i="33"/>
  <c r="AC859" i="33"/>
  <c r="AB859" i="33"/>
  <c r="Z859" i="33"/>
  <c r="AV858" i="33"/>
  <c r="AU858" i="33"/>
  <c r="AT858" i="33"/>
  <c r="AF858" i="33"/>
  <c r="AE858" i="33"/>
  <c r="AC858" i="33"/>
  <c r="AB858" i="33"/>
  <c r="Z858" i="33"/>
  <c r="AV857" i="33"/>
  <c r="AU857" i="33"/>
  <c r="AT857" i="33"/>
  <c r="AF857" i="33"/>
  <c r="AE857" i="33"/>
  <c r="AC857" i="33"/>
  <c r="AB857" i="33"/>
  <c r="Z857" i="33"/>
  <c r="AV856" i="33"/>
  <c r="AU856" i="33"/>
  <c r="AT856" i="33"/>
  <c r="AF856" i="33"/>
  <c r="AE856" i="33"/>
  <c r="AC856" i="33"/>
  <c r="AB856" i="33"/>
  <c r="Z856" i="33"/>
  <c r="AV855" i="33"/>
  <c r="AU855" i="33"/>
  <c r="AT855" i="33"/>
  <c r="AF855" i="33"/>
  <c r="AE855" i="33"/>
  <c r="AC855" i="33"/>
  <c r="AB855" i="33"/>
  <c r="Z855" i="33"/>
  <c r="AV854" i="33"/>
  <c r="AU854" i="33"/>
  <c r="AT854" i="33"/>
  <c r="AF854" i="33"/>
  <c r="AE854" i="33"/>
  <c r="AC854" i="33"/>
  <c r="AB854" i="33"/>
  <c r="Z854" i="33"/>
  <c r="AV853" i="33"/>
  <c r="AU853" i="33"/>
  <c r="AT853" i="33"/>
  <c r="AF853" i="33"/>
  <c r="AE853" i="33"/>
  <c r="AC853" i="33"/>
  <c r="AB853" i="33"/>
  <c r="Z853" i="33"/>
  <c r="AV851" i="33"/>
  <c r="AU851" i="33"/>
  <c r="AT851" i="33"/>
  <c r="AF851" i="33"/>
  <c r="AE851" i="33"/>
  <c r="AC851" i="33"/>
  <c r="AB851" i="33"/>
  <c r="Z851" i="33"/>
  <c r="AV850" i="33"/>
  <c r="AU850" i="33"/>
  <c r="AT850" i="33"/>
  <c r="AF850" i="33"/>
  <c r="AE850" i="33"/>
  <c r="AC850" i="33"/>
  <c r="AB850" i="33"/>
  <c r="Z850" i="33"/>
  <c r="AV849" i="33"/>
  <c r="AU849" i="33"/>
  <c r="AT849" i="33"/>
  <c r="AF849" i="33"/>
  <c r="AE849" i="33"/>
  <c r="AC849" i="33"/>
  <c r="AB849" i="33"/>
  <c r="Z849" i="33"/>
  <c r="AV848" i="33"/>
  <c r="AU848" i="33"/>
  <c r="AT848" i="33"/>
  <c r="AF848" i="33"/>
  <c r="AE848" i="33"/>
  <c r="AC848" i="33"/>
  <c r="AB848" i="33"/>
  <c r="Z848" i="33"/>
  <c r="AV847" i="33"/>
  <c r="AU847" i="33"/>
  <c r="AT847" i="33"/>
  <c r="AF847" i="33"/>
  <c r="AE847" i="33"/>
  <c r="AC847" i="33"/>
  <c r="AB847" i="33"/>
  <c r="Z847" i="33"/>
  <c r="AV846" i="33"/>
  <c r="AU846" i="33"/>
  <c r="AT846" i="33"/>
  <c r="AF846" i="33"/>
  <c r="AE846" i="33"/>
  <c r="AC846" i="33"/>
  <c r="AB846" i="33"/>
  <c r="Z846" i="33"/>
  <c r="AV845" i="33"/>
  <c r="AU845" i="33"/>
  <c r="AT845" i="33"/>
  <c r="AF845" i="33"/>
  <c r="AE845" i="33"/>
  <c r="AC845" i="33"/>
  <c r="AB845" i="33"/>
  <c r="Z845" i="33"/>
  <c r="AV844" i="33"/>
  <c r="AU844" i="33"/>
  <c r="AT844" i="33"/>
  <c r="AF844" i="33"/>
  <c r="AE844" i="33"/>
  <c r="AC844" i="33"/>
  <c r="AB844" i="33"/>
  <c r="Z844" i="33"/>
  <c r="AV843" i="33"/>
  <c r="AU843" i="33"/>
  <c r="AT843" i="33"/>
  <c r="AF843" i="33"/>
  <c r="AE843" i="33"/>
  <c r="AC843" i="33"/>
  <c r="AB843" i="33"/>
  <c r="Z843" i="33"/>
  <c r="AV842" i="33"/>
  <c r="AU842" i="33"/>
  <c r="AT842" i="33"/>
  <c r="AF842" i="33"/>
  <c r="AE842" i="33"/>
  <c r="AC842" i="33"/>
  <c r="AB842" i="33"/>
  <c r="Z842" i="33"/>
  <c r="AV839" i="33"/>
  <c r="AU839" i="33"/>
  <c r="AT839" i="33"/>
  <c r="AF839" i="33"/>
  <c r="AE839" i="33"/>
  <c r="AC839" i="33"/>
  <c r="AB839" i="33"/>
  <c r="Z839" i="33"/>
  <c r="AV838" i="33"/>
  <c r="AU838" i="33"/>
  <c r="AT838" i="33"/>
  <c r="AF838" i="33"/>
  <c r="AE838" i="33"/>
  <c r="AC838" i="33"/>
  <c r="AB838" i="33"/>
  <c r="Z838" i="33"/>
  <c r="AV836" i="33"/>
  <c r="AU836" i="33"/>
  <c r="AT836" i="33"/>
  <c r="AF836" i="33"/>
  <c r="AE836" i="33"/>
  <c r="AC836" i="33"/>
  <c r="AB836" i="33"/>
  <c r="Z836" i="33"/>
  <c r="AV835" i="33"/>
  <c r="AU835" i="33"/>
  <c r="AT835" i="33"/>
  <c r="AF835" i="33"/>
  <c r="AE835" i="33"/>
  <c r="AC835" i="33"/>
  <c r="AB835" i="33"/>
  <c r="Z835" i="33"/>
  <c r="AV834" i="33"/>
  <c r="AU834" i="33"/>
  <c r="AT834" i="33"/>
  <c r="AF834" i="33"/>
  <c r="AE834" i="33"/>
  <c r="AC834" i="33"/>
  <c r="AB834" i="33"/>
  <c r="Z834" i="33"/>
  <c r="AV832" i="33"/>
  <c r="AU832" i="33"/>
  <c r="AT832" i="33"/>
  <c r="AF832" i="33"/>
  <c r="AE832" i="33"/>
  <c r="AC832" i="33"/>
  <c r="AB832" i="33"/>
  <c r="Z832" i="33"/>
  <c r="AV831" i="33"/>
  <c r="AU831" i="33"/>
  <c r="AT831" i="33"/>
  <c r="AF831" i="33"/>
  <c r="AE831" i="33"/>
  <c r="AC831" i="33"/>
  <c r="AB831" i="33"/>
  <c r="Z831" i="33"/>
  <c r="AV830" i="33"/>
  <c r="AU830" i="33"/>
  <c r="AT830" i="33"/>
  <c r="AF830" i="33"/>
  <c r="AE830" i="33"/>
  <c r="AC830" i="33"/>
  <c r="AB830" i="33"/>
  <c r="Z830" i="33"/>
  <c r="AV829" i="33"/>
  <c r="AU829" i="33"/>
  <c r="AT829" i="33"/>
  <c r="AF829" i="33"/>
  <c r="AE829" i="33"/>
  <c r="AC829" i="33"/>
  <c r="AB829" i="33"/>
  <c r="Z829" i="33"/>
  <c r="AV828" i="33"/>
  <c r="AU828" i="33"/>
  <c r="AT828" i="33"/>
  <c r="AF828" i="33"/>
  <c r="AE828" i="33"/>
  <c r="AC828" i="33"/>
  <c r="AB828" i="33"/>
  <c r="Z828" i="33"/>
  <c r="AV827" i="33"/>
  <c r="AU827" i="33"/>
  <c r="AT827" i="33"/>
  <c r="AF827" i="33"/>
  <c r="AE827" i="33"/>
  <c r="AC827" i="33"/>
  <c r="AB827" i="33"/>
  <c r="Z827" i="33"/>
  <c r="AV826" i="33"/>
  <c r="AU826" i="33"/>
  <c r="AT826" i="33"/>
  <c r="AF826" i="33"/>
  <c r="AE826" i="33"/>
  <c r="AC826" i="33"/>
  <c r="AB826" i="33"/>
  <c r="Z826" i="33"/>
  <c r="AV825" i="33"/>
  <c r="AU825" i="33"/>
  <c r="AT825" i="33"/>
  <c r="AF825" i="33"/>
  <c r="AE825" i="33"/>
  <c r="AC825" i="33"/>
  <c r="AB825" i="33"/>
  <c r="Z825" i="33"/>
  <c r="AV824" i="33"/>
  <c r="AU824" i="33"/>
  <c r="AT824" i="33"/>
  <c r="AF824" i="33"/>
  <c r="AE824" i="33"/>
  <c r="AC824" i="33"/>
  <c r="AB824" i="33"/>
  <c r="Z824" i="33"/>
  <c r="AV823" i="33"/>
  <c r="AU823" i="33"/>
  <c r="AT823" i="33"/>
  <c r="AF823" i="33"/>
  <c r="AE823" i="33"/>
  <c r="AC823" i="33"/>
  <c r="AB823" i="33"/>
  <c r="Z823" i="33"/>
  <c r="AV822" i="33"/>
  <c r="AU822" i="33"/>
  <c r="AT822" i="33"/>
  <c r="AF822" i="33"/>
  <c r="AE822" i="33"/>
  <c r="AC822" i="33"/>
  <c r="AB822" i="33"/>
  <c r="Z822" i="33"/>
  <c r="AV821" i="33"/>
  <c r="AU821" i="33"/>
  <c r="AT821" i="33"/>
  <c r="AF821" i="33"/>
  <c r="AE821" i="33"/>
  <c r="AC821" i="33"/>
  <c r="AB821" i="33"/>
  <c r="Z821" i="33"/>
  <c r="AV820" i="33"/>
  <c r="AU820" i="33"/>
  <c r="AT820" i="33"/>
  <c r="AF820" i="33"/>
  <c r="AE820" i="33"/>
  <c r="AC820" i="33"/>
  <c r="AB820" i="33"/>
  <c r="Z820" i="33"/>
  <c r="AV818" i="33"/>
  <c r="AU818" i="33"/>
  <c r="AT818" i="33"/>
  <c r="AF818" i="33"/>
  <c r="AE818" i="33"/>
  <c r="AC818" i="33"/>
  <c r="AB818" i="33"/>
  <c r="Z818" i="33"/>
  <c r="AV817" i="33"/>
  <c r="AU817" i="33"/>
  <c r="AT817" i="33"/>
  <c r="AF817" i="33"/>
  <c r="AE817" i="33"/>
  <c r="AC817" i="33"/>
  <c r="AB817" i="33"/>
  <c r="Z817" i="33"/>
  <c r="AV816" i="33"/>
  <c r="AU816" i="33"/>
  <c r="AT816" i="33"/>
  <c r="AF816" i="33"/>
  <c r="AE816" i="33"/>
  <c r="AC816" i="33"/>
  <c r="AB816" i="33"/>
  <c r="Z816" i="33"/>
  <c r="AV815" i="33"/>
  <c r="AU815" i="33"/>
  <c r="AT815" i="33"/>
  <c r="AF815" i="33"/>
  <c r="AE815" i="33"/>
  <c r="AC815" i="33"/>
  <c r="AB815" i="33"/>
  <c r="Z815" i="33"/>
  <c r="AV814" i="33"/>
  <c r="AU814" i="33"/>
  <c r="AT814" i="33"/>
  <c r="AF814" i="33"/>
  <c r="AE814" i="33"/>
  <c r="AC814" i="33"/>
  <c r="AB814" i="33"/>
  <c r="Z814" i="33"/>
  <c r="AV813" i="33"/>
  <c r="AU813" i="33"/>
  <c r="AT813" i="33"/>
  <c r="AF813" i="33"/>
  <c r="AE813" i="33"/>
  <c r="AC813" i="33"/>
  <c r="AB813" i="33"/>
  <c r="Z813" i="33"/>
  <c r="AV812" i="33"/>
  <c r="AU812" i="33"/>
  <c r="AT812" i="33"/>
  <c r="AF812" i="33"/>
  <c r="AE812" i="33"/>
  <c r="AC812" i="33"/>
  <c r="AB812" i="33"/>
  <c r="Z812" i="33"/>
  <c r="AV811" i="33"/>
  <c r="AU811" i="33"/>
  <c r="AT811" i="33"/>
  <c r="AF811" i="33"/>
  <c r="AE811" i="33"/>
  <c r="AC811" i="33"/>
  <c r="AB811" i="33"/>
  <c r="Z811" i="33"/>
  <c r="AV810" i="33"/>
  <c r="AU810" i="33"/>
  <c r="AT810" i="33"/>
  <c r="AF810" i="33"/>
  <c r="AE810" i="33"/>
  <c r="AC810" i="33"/>
  <c r="AB810" i="33"/>
  <c r="Z810" i="33"/>
  <c r="AV809" i="33"/>
  <c r="AU809" i="33"/>
  <c r="AT809" i="33"/>
  <c r="AF809" i="33"/>
  <c r="AE809" i="33"/>
  <c r="AC809" i="33"/>
  <c r="AB809" i="33"/>
  <c r="Z809" i="33"/>
  <c r="AV808" i="33"/>
  <c r="AU808" i="33"/>
  <c r="AT808" i="33"/>
  <c r="AF808" i="33"/>
  <c r="AE808" i="33"/>
  <c r="AC808" i="33"/>
  <c r="AB808" i="33"/>
  <c r="Z808" i="33"/>
  <c r="AV807" i="33"/>
  <c r="AU807" i="33"/>
  <c r="AT807" i="33"/>
  <c r="AF807" i="33"/>
  <c r="AE807" i="33"/>
  <c r="AC807" i="33"/>
  <c r="AB807" i="33"/>
  <c r="Z807" i="33"/>
  <c r="AV804" i="33"/>
  <c r="AU804" i="33"/>
  <c r="AT804" i="33"/>
  <c r="AF804" i="33"/>
  <c r="AE804" i="33"/>
  <c r="AC804" i="33"/>
  <c r="AB804" i="33"/>
  <c r="Z804" i="33"/>
  <c r="AV803" i="33"/>
  <c r="AU803" i="33"/>
  <c r="AT803" i="33"/>
  <c r="AF803" i="33"/>
  <c r="AE803" i="33"/>
  <c r="AC803" i="33"/>
  <c r="AB803" i="33"/>
  <c r="Z803" i="33"/>
  <c r="AV802" i="33"/>
  <c r="AU802" i="33"/>
  <c r="AT802" i="33"/>
  <c r="AF802" i="33"/>
  <c r="AE802" i="33"/>
  <c r="AC802" i="33"/>
  <c r="AB802" i="33"/>
  <c r="Z802" i="33"/>
  <c r="AV801" i="33"/>
  <c r="AU801" i="33"/>
  <c r="AT801" i="33"/>
  <c r="AF801" i="33"/>
  <c r="AE801" i="33"/>
  <c r="AC801" i="33"/>
  <c r="AB801" i="33"/>
  <c r="Z801" i="33"/>
  <c r="AV800" i="33"/>
  <c r="AU800" i="33"/>
  <c r="AT800" i="33"/>
  <c r="AF800" i="33"/>
  <c r="AE800" i="33"/>
  <c r="AC800" i="33"/>
  <c r="AB800" i="33"/>
  <c r="Z800" i="33"/>
  <c r="AV799" i="33"/>
  <c r="AU799" i="33"/>
  <c r="AT799" i="33"/>
  <c r="AF799" i="33"/>
  <c r="AE799" i="33"/>
  <c r="AC799" i="33"/>
  <c r="AB799" i="33"/>
  <c r="Z799" i="33"/>
  <c r="AV798" i="33"/>
  <c r="AU798" i="33"/>
  <c r="AT798" i="33"/>
  <c r="AF798" i="33"/>
  <c r="AE798" i="33"/>
  <c r="AC798" i="33"/>
  <c r="AB798" i="33"/>
  <c r="Z798" i="33"/>
  <c r="AV796" i="33"/>
  <c r="AU796" i="33"/>
  <c r="AT796" i="33"/>
  <c r="AF796" i="33"/>
  <c r="AE796" i="33"/>
  <c r="AC796" i="33"/>
  <c r="AB796" i="33"/>
  <c r="Z796" i="33"/>
  <c r="AV795" i="33"/>
  <c r="AU795" i="33"/>
  <c r="AT795" i="33"/>
  <c r="AF795" i="33"/>
  <c r="AE795" i="33"/>
  <c r="AC795" i="33"/>
  <c r="AB795" i="33"/>
  <c r="Z795" i="33"/>
  <c r="AV794" i="33"/>
  <c r="AU794" i="33"/>
  <c r="AT794" i="33"/>
  <c r="AF794" i="33"/>
  <c r="AE794" i="33"/>
  <c r="AC794" i="33"/>
  <c r="AB794" i="33"/>
  <c r="Z794" i="33"/>
  <c r="AV793" i="33"/>
  <c r="AU793" i="33"/>
  <c r="AT793" i="33"/>
  <c r="AF793" i="33"/>
  <c r="AE793" i="33"/>
  <c r="AC793" i="33"/>
  <c r="AB793" i="33"/>
  <c r="Z793" i="33"/>
  <c r="AV792" i="33"/>
  <c r="AU792" i="33"/>
  <c r="AT792" i="33"/>
  <c r="AF792" i="33"/>
  <c r="AE792" i="33"/>
  <c r="AC792" i="33"/>
  <c r="AB792" i="33"/>
  <c r="Z792" i="33"/>
  <c r="AV790" i="33"/>
  <c r="AU790" i="33"/>
  <c r="AT790" i="33"/>
  <c r="AF790" i="33"/>
  <c r="AE790" i="33"/>
  <c r="AC790" i="33"/>
  <c r="AB790" i="33"/>
  <c r="Z790" i="33"/>
  <c r="AV789" i="33"/>
  <c r="AU789" i="33"/>
  <c r="AT789" i="33"/>
  <c r="AF789" i="33"/>
  <c r="AE789" i="33"/>
  <c r="AC789" i="33"/>
  <c r="AB789" i="33"/>
  <c r="Z789" i="33"/>
  <c r="AV788" i="33"/>
  <c r="AU788" i="33"/>
  <c r="AT788" i="33"/>
  <c r="AF788" i="33"/>
  <c r="AE788" i="33"/>
  <c r="AC788" i="33"/>
  <c r="AB788" i="33"/>
  <c r="Z788" i="33"/>
  <c r="AV786" i="33"/>
  <c r="AU786" i="33"/>
  <c r="AT786" i="33"/>
  <c r="AF786" i="33"/>
  <c r="AE786" i="33"/>
  <c r="AC786" i="33"/>
  <c r="AB786" i="33"/>
  <c r="Z786" i="33"/>
  <c r="AV785" i="33"/>
  <c r="AU785" i="33"/>
  <c r="AT785" i="33"/>
  <c r="AF785" i="33"/>
  <c r="AE785" i="33"/>
  <c r="AC785" i="33"/>
  <c r="AB785" i="33"/>
  <c r="Z785" i="33"/>
  <c r="AV784" i="33"/>
  <c r="AU784" i="33"/>
  <c r="AT784" i="33"/>
  <c r="AF784" i="33"/>
  <c r="AE784" i="33"/>
  <c r="AC784" i="33"/>
  <c r="AB784" i="33"/>
  <c r="Z784" i="33"/>
  <c r="AV783" i="33"/>
  <c r="AU783" i="33"/>
  <c r="AT783" i="33"/>
  <c r="AF783" i="33"/>
  <c r="AE783" i="33"/>
  <c r="AC783" i="33"/>
  <c r="AB783" i="33"/>
  <c r="Z783" i="33"/>
  <c r="AV782" i="33"/>
  <c r="AU782" i="33"/>
  <c r="AT782" i="33"/>
  <c r="AF782" i="33"/>
  <c r="AE782" i="33"/>
  <c r="AC782" i="33"/>
  <c r="AB782" i="33"/>
  <c r="Z782" i="33"/>
  <c r="AV781" i="33"/>
  <c r="AU781" i="33"/>
  <c r="AT781" i="33"/>
  <c r="AF781" i="33"/>
  <c r="AE781" i="33"/>
  <c r="AC781" i="33"/>
  <c r="AB781" i="33"/>
  <c r="Z781" i="33"/>
  <c r="AV780" i="33"/>
  <c r="AU780" i="33"/>
  <c r="AT780" i="33"/>
  <c r="AF780" i="33"/>
  <c r="AE780" i="33"/>
  <c r="AC780" i="33"/>
  <c r="AB780" i="33"/>
  <c r="Z780" i="33"/>
  <c r="AV779" i="33"/>
  <c r="AU779" i="33"/>
  <c r="AT779" i="33"/>
  <c r="AF779" i="33"/>
  <c r="AE779" i="33"/>
  <c r="AC779" i="33"/>
  <c r="AB779" i="33"/>
  <c r="Z779" i="33"/>
  <c r="AV778" i="33"/>
  <c r="AU778" i="33"/>
  <c r="AT778" i="33"/>
  <c r="AF778" i="33"/>
  <c r="AE778" i="33"/>
  <c r="AC778" i="33"/>
  <c r="AB778" i="33"/>
  <c r="Z778" i="33"/>
  <c r="AV777" i="33"/>
  <c r="AU777" i="33"/>
  <c r="AT777" i="33"/>
  <c r="AF777" i="33"/>
  <c r="AE777" i="33"/>
  <c r="AC777" i="33"/>
  <c r="AB777" i="33"/>
  <c r="Z777" i="33"/>
  <c r="AV776" i="33"/>
  <c r="AU776" i="33"/>
  <c r="AT776" i="33"/>
  <c r="AF776" i="33"/>
  <c r="AE776" i="33"/>
  <c r="AC776" i="33"/>
  <c r="AB776" i="33"/>
  <c r="Z776" i="33"/>
  <c r="AV775" i="33"/>
  <c r="AU775" i="33"/>
  <c r="AT775" i="33"/>
  <c r="AF775" i="33"/>
  <c r="AE775" i="33"/>
  <c r="AC775" i="33"/>
  <c r="AB775" i="33"/>
  <c r="Z775" i="33"/>
  <c r="AV774" i="33"/>
  <c r="AU774" i="33"/>
  <c r="AT774" i="33"/>
  <c r="AF774" i="33"/>
  <c r="AE774" i="33"/>
  <c r="AC774" i="33"/>
  <c r="AB774" i="33"/>
  <c r="Z774" i="33"/>
  <c r="AV772" i="33"/>
  <c r="AU772" i="33"/>
  <c r="AT772" i="33"/>
  <c r="AF772" i="33"/>
  <c r="AE772" i="33"/>
  <c r="AC772" i="33"/>
  <c r="AB772" i="33"/>
  <c r="Z772" i="33"/>
  <c r="AV771" i="33"/>
  <c r="AU771" i="33"/>
  <c r="AT771" i="33"/>
  <c r="AF771" i="33"/>
  <c r="AE771" i="33"/>
  <c r="AC771" i="33"/>
  <c r="AB771" i="33"/>
  <c r="Z771" i="33"/>
  <c r="AV770" i="33"/>
  <c r="AU770" i="33"/>
  <c r="AT770" i="33"/>
  <c r="AF770" i="33"/>
  <c r="AE770" i="33"/>
  <c r="AC770" i="33"/>
  <c r="AB770" i="33"/>
  <c r="Z770" i="33"/>
  <c r="AV769" i="33"/>
  <c r="AU769" i="33"/>
  <c r="AT769" i="33"/>
  <c r="AF769" i="33"/>
  <c r="AE769" i="33"/>
  <c r="AC769" i="33"/>
  <c r="AB769" i="33"/>
  <c r="Z769" i="33"/>
  <c r="AV768" i="33"/>
  <c r="AU768" i="33"/>
  <c r="AT768" i="33"/>
  <c r="AF768" i="33"/>
  <c r="AE768" i="33"/>
  <c r="AC768" i="33"/>
  <c r="AB768" i="33"/>
  <c r="Z768" i="33"/>
  <c r="AV767" i="33"/>
  <c r="AU767" i="33"/>
  <c r="AT767" i="33"/>
  <c r="AF767" i="33"/>
  <c r="AE767" i="33"/>
  <c r="AC767" i="33"/>
  <c r="AB767" i="33"/>
  <c r="Z767" i="33"/>
  <c r="AV766" i="33"/>
  <c r="AU766" i="33"/>
  <c r="AT766" i="33"/>
  <c r="AF766" i="33"/>
  <c r="AE766" i="33"/>
  <c r="AC766" i="33"/>
  <c r="AB766" i="33"/>
  <c r="Z766" i="33"/>
  <c r="AV765" i="33"/>
  <c r="AU765" i="33"/>
  <c r="AT765" i="33"/>
  <c r="AF765" i="33"/>
  <c r="AE765" i="33"/>
  <c r="AC765" i="33"/>
  <c r="AB765" i="33"/>
  <c r="Z765" i="33"/>
  <c r="AV764" i="33"/>
  <c r="AU764" i="33"/>
  <c r="AT764" i="33"/>
  <c r="AF764" i="33"/>
  <c r="AE764" i="33"/>
  <c r="AC764" i="33"/>
  <c r="AB764" i="33"/>
  <c r="Z764" i="33"/>
  <c r="AV763" i="33"/>
  <c r="AU763" i="33"/>
  <c r="AT763" i="33"/>
  <c r="AF763" i="33"/>
  <c r="AE763" i="33"/>
  <c r="AC763" i="33"/>
  <c r="AB763" i="33"/>
  <c r="Z763" i="33"/>
  <c r="AV761" i="33"/>
  <c r="AU761" i="33"/>
  <c r="AT761" i="33"/>
  <c r="AF761" i="33"/>
  <c r="AE761" i="33"/>
  <c r="AC761" i="33"/>
  <c r="AB761" i="33"/>
  <c r="Z761" i="33"/>
  <c r="AV760" i="33"/>
  <c r="AU760" i="33"/>
  <c r="AT760" i="33"/>
  <c r="AF760" i="33"/>
  <c r="AE760" i="33"/>
  <c r="AC760" i="33"/>
  <c r="AB760" i="33"/>
  <c r="Z760" i="33"/>
  <c r="AV759" i="33"/>
  <c r="AU759" i="33"/>
  <c r="AT759" i="33"/>
  <c r="AF759" i="33"/>
  <c r="AE759" i="33"/>
  <c r="AC759" i="33"/>
  <c r="AB759" i="33"/>
  <c r="Z759" i="33"/>
  <c r="AV758" i="33"/>
  <c r="AU758" i="33"/>
  <c r="AT758" i="33"/>
  <c r="AF758" i="33"/>
  <c r="AE758" i="33"/>
  <c r="AC758" i="33"/>
  <c r="AB758" i="33"/>
  <c r="Z758" i="33"/>
  <c r="AV757" i="33"/>
  <c r="AU757" i="33"/>
  <c r="AT757" i="33"/>
  <c r="AF757" i="33"/>
  <c r="AE757" i="33"/>
  <c r="AC757" i="33"/>
  <c r="AB757" i="33"/>
  <c r="Z757" i="33"/>
  <c r="AV756" i="33"/>
  <c r="AU756" i="33"/>
  <c r="AT756" i="33"/>
  <c r="AF756" i="33"/>
  <c r="AE756" i="33"/>
  <c r="AC756" i="33"/>
  <c r="AB756" i="33"/>
  <c r="Z756" i="33"/>
  <c r="AV755" i="33"/>
  <c r="AU755" i="33"/>
  <c r="AT755" i="33"/>
  <c r="AF755" i="33"/>
  <c r="AE755" i="33"/>
  <c r="AC755" i="33"/>
  <c r="AB755" i="33"/>
  <c r="Z755" i="33"/>
  <c r="AV754" i="33"/>
  <c r="AU754" i="33"/>
  <c r="AT754" i="33"/>
  <c r="AF754" i="33"/>
  <c r="AE754" i="33"/>
  <c r="AC754" i="33"/>
  <c r="AB754" i="33"/>
  <c r="Z754" i="33"/>
  <c r="AV753" i="33"/>
  <c r="AU753" i="33"/>
  <c r="AT753" i="33"/>
  <c r="AF753" i="33"/>
  <c r="AE753" i="33"/>
  <c r="AC753" i="33"/>
  <c r="AB753" i="33"/>
  <c r="Z753" i="33"/>
  <c r="AV752" i="33"/>
  <c r="AU752" i="33"/>
  <c r="AT752" i="33"/>
  <c r="AF752" i="33"/>
  <c r="AE752" i="33"/>
  <c r="AC752" i="33"/>
  <c r="AB752" i="33"/>
  <c r="Z752" i="33"/>
  <c r="AV751" i="33"/>
  <c r="AU751" i="33"/>
  <c r="AT751" i="33"/>
  <c r="AF751" i="33"/>
  <c r="AE751" i="33"/>
  <c r="AC751" i="33"/>
  <c r="AB751" i="33"/>
  <c r="Z751" i="33"/>
  <c r="AV750" i="33"/>
  <c r="AU750" i="33"/>
  <c r="AT750" i="33"/>
  <c r="AF750" i="33"/>
  <c r="AE750" i="33"/>
  <c r="AC750" i="33"/>
  <c r="AB750" i="33"/>
  <c r="Z750" i="33"/>
  <c r="AV749" i="33"/>
  <c r="AU749" i="33"/>
  <c r="AT749" i="33"/>
  <c r="AF749" i="33"/>
  <c r="AE749" i="33"/>
  <c r="AC749" i="33"/>
  <c r="AB749" i="33"/>
  <c r="Z749" i="33"/>
  <c r="AV748" i="33"/>
  <c r="AU748" i="33"/>
  <c r="AT748" i="33"/>
  <c r="AF748" i="33"/>
  <c r="AE748" i="33"/>
  <c r="AC748" i="33"/>
  <c r="AB748" i="33"/>
  <c r="Z748" i="33"/>
  <c r="AV747" i="33"/>
  <c r="AU747" i="33"/>
  <c r="AT747" i="33"/>
  <c r="AF747" i="33"/>
  <c r="AE747" i="33"/>
  <c r="AC747" i="33"/>
  <c r="AB747" i="33"/>
  <c r="Z747" i="33"/>
  <c r="AV746" i="33"/>
  <c r="AU746" i="33"/>
  <c r="AT746" i="33"/>
  <c r="AF746" i="33"/>
  <c r="AE746" i="33"/>
  <c r="AC746" i="33"/>
  <c r="AB746" i="33"/>
  <c r="Z746" i="33"/>
  <c r="AV745" i="33"/>
  <c r="AU745" i="33"/>
  <c r="AT745" i="33"/>
  <c r="AF745" i="33"/>
  <c r="AE745" i="33"/>
  <c r="AC745" i="33"/>
  <c r="AB745" i="33"/>
  <c r="Z745" i="33"/>
  <c r="AV744" i="33"/>
  <c r="AU744" i="33"/>
  <c r="AT744" i="33"/>
  <c r="AF744" i="33"/>
  <c r="AE744" i="33"/>
  <c r="AC744" i="33"/>
  <c r="AB744" i="33"/>
  <c r="Z744" i="33"/>
  <c r="AV743" i="33"/>
  <c r="AU743" i="33"/>
  <c r="AT743" i="33"/>
  <c r="AF743" i="33"/>
  <c r="AE743" i="33"/>
  <c r="AC743" i="33"/>
  <c r="AB743" i="33"/>
  <c r="Z743" i="33"/>
  <c r="AV742" i="33"/>
  <c r="AU742" i="33"/>
  <c r="AT742" i="33"/>
  <c r="AF742" i="33"/>
  <c r="AE742" i="33"/>
  <c r="AC742" i="33"/>
  <c r="AB742" i="33"/>
  <c r="Z742" i="33"/>
  <c r="AV741" i="33"/>
  <c r="AU741" i="33"/>
  <c r="AT741" i="33"/>
  <c r="AF741" i="33"/>
  <c r="AE741" i="33"/>
  <c r="AC741" i="33"/>
  <c r="AB741" i="33"/>
  <c r="Z741" i="33"/>
  <c r="AV740" i="33"/>
  <c r="AU740" i="33"/>
  <c r="AT740" i="33"/>
  <c r="AF740" i="33"/>
  <c r="AE740" i="33"/>
  <c r="AC740" i="33"/>
  <c r="AB740" i="33"/>
  <c r="Z740" i="33"/>
  <c r="AV739" i="33"/>
  <c r="AU739" i="33"/>
  <c r="AT739" i="33"/>
  <c r="AF739" i="33"/>
  <c r="AE739" i="33"/>
  <c r="AC739" i="33"/>
  <c r="AB739" i="33"/>
  <c r="Z739" i="33"/>
  <c r="AV738" i="33"/>
  <c r="AU738" i="33"/>
  <c r="AT738" i="33"/>
  <c r="AF738" i="33"/>
  <c r="AE738" i="33"/>
  <c r="AC738" i="33"/>
  <c r="AB738" i="33"/>
  <c r="Z738" i="33"/>
  <c r="AV736" i="33"/>
  <c r="AU736" i="33"/>
  <c r="AT736" i="33"/>
  <c r="AF736" i="33"/>
  <c r="AE736" i="33"/>
  <c r="AC736" i="33"/>
  <c r="AB736" i="33"/>
  <c r="Z736" i="33"/>
  <c r="AV735" i="33"/>
  <c r="AU735" i="33"/>
  <c r="AT735" i="33"/>
  <c r="AF735" i="33"/>
  <c r="AE735" i="33"/>
  <c r="AC735" i="33"/>
  <c r="AB735" i="33"/>
  <c r="Z735" i="33"/>
  <c r="AV734" i="33"/>
  <c r="AU734" i="33"/>
  <c r="AT734" i="33"/>
  <c r="AF734" i="33"/>
  <c r="AE734" i="33"/>
  <c r="AC734" i="33"/>
  <c r="AB734" i="33"/>
  <c r="Z734" i="33"/>
  <c r="AV733" i="33"/>
  <c r="AU733" i="33"/>
  <c r="AT733" i="33"/>
  <c r="AF733" i="33"/>
  <c r="AE733" i="33"/>
  <c r="AC733" i="33"/>
  <c r="AB733" i="33"/>
  <c r="Z733" i="33"/>
  <c r="AV732" i="33"/>
  <c r="AU732" i="33"/>
  <c r="AT732" i="33"/>
  <c r="AF732" i="33"/>
  <c r="AE732" i="33"/>
  <c r="AC732" i="33"/>
  <c r="AB732" i="33"/>
  <c r="Z732" i="33"/>
  <c r="AV731" i="33"/>
  <c r="AU731" i="33"/>
  <c r="AT731" i="33"/>
  <c r="AF731" i="33"/>
  <c r="AE731" i="33"/>
  <c r="AC731" i="33"/>
  <c r="AB731" i="33"/>
  <c r="Z731" i="33"/>
  <c r="AV730" i="33"/>
  <c r="AU730" i="33"/>
  <c r="AT730" i="33"/>
  <c r="AF730" i="33"/>
  <c r="AE730" i="33"/>
  <c r="AC730" i="33"/>
  <c r="AB730" i="33"/>
  <c r="Z730" i="33"/>
  <c r="AV729" i="33"/>
  <c r="AU729" i="33"/>
  <c r="AT729" i="33"/>
  <c r="AF729" i="33"/>
  <c r="AE729" i="33"/>
  <c r="AC729" i="33"/>
  <c r="AB729" i="33"/>
  <c r="Z729" i="33"/>
  <c r="AV728" i="33"/>
  <c r="AU728" i="33"/>
  <c r="AT728" i="33"/>
  <c r="AF728" i="33"/>
  <c r="AE728" i="33"/>
  <c r="AC728" i="33"/>
  <c r="AB728" i="33"/>
  <c r="Z728" i="33"/>
  <c r="AV727" i="33"/>
  <c r="AU727" i="33"/>
  <c r="AT727" i="33"/>
  <c r="AF727" i="33"/>
  <c r="AE727" i="33"/>
  <c r="AC727" i="33"/>
  <c r="AB727" i="33"/>
  <c r="Z727" i="33"/>
  <c r="AV726" i="33"/>
  <c r="AU726" i="33"/>
  <c r="AT726" i="33"/>
  <c r="AF726" i="33"/>
  <c r="AE726" i="33"/>
  <c r="AC726" i="33"/>
  <c r="AB726" i="33"/>
  <c r="Z726" i="33"/>
  <c r="AV725" i="33"/>
  <c r="AU725" i="33"/>
  <c r="AT725" i="33"/>
  <c r="AF725" i="33"/>
  <c r="AE725" i="33"/>
  <c r="AC725" i="33"/>
  <c r="AB725" i="33"/>
  <c r="Z725" i="33"/>
  <c r="AV724" i="33"/>
  <c r="AU724" i="33"/>
  <c r="AT724" i="33"/>
  <c r="AF724" i="33"/>
  <c r="AE724" i="33"/>
  <c r="AC724" i="33"/>
  <c r="AB724" i="33"/>
  <c r="Z724" i="33"/>
  <c r="AV723" i="33"/>
  <c r="AU723" i="33"/>
  <c r="AT723" i="33"/>
  <c r="AF723" i="33"/>
  <c r="AE723" i="33"/>
  <c r="AC723" i="33"/>
  <c r="AB723" i="33"/>
  <c r="Z723" i="33"/>
  <c r="AV722" i="33"/>
  <c r="AU722" i="33"/>
  <c r="AT722" i="33"/>
  <c r="AF722" i="33"/>
  <c r="AE722" i="33"/>
  <c r="AC722" i="33"/>
  <c r="AB722" i="33"/>
  <c r="Z722" i="33"/>
  <c r="AV721" i="33"/>
  <c r="AU721" i="33"/>
  <c r="AT721" i="33"/>
  <c r="AF721" i="33"/>
  <c r="AE721" i="33"/>
  <c r="AC721" i="33"/>
  <c r="AB721" i="33"/>
  <c r="Z721" i="33"/>
  <c r="AV720" i="33"/>
  <c r="AU720" i="33"/>
  <c r="AT720" i="33"/>
  <c r="AF720" i="33"/>
  <c r="AE720" i="33"/>
  <c r="AC720" i="33"/>
  <c r="AB720" i="33"/>
  <c r="Z720" i="33"/>
  <c r="AV719" i="33"/>
  <c r="AU719" i="33"/>
  <c r="AT719" i="33"/>
  <c r="AF719" i="33"/>
  <c r="AE719" i="33"/>
  <c r="AC719" i="33"/>
  <c r="AB719" i="33"/>
  <c r="Z719" i="33"/>
  <c r="AV718" i="33"/>
  <c r="AU718" i="33"/>
  <c r="AT718" i="33"/>
  <c r="AF718" i="33"/>
  <c r="AE718" i="33"/>
  <c r="AC718" i="33"/>
  <c r="AB718" i="33"/>
  <c r="Z718" i="33"/>
  <c r="AV717" i="33"/>
  <c r="AU717" i="33"/>
  <c r="AT717" i="33"/>
  <c r="AF717" i="33"/>
  <c r="AE717" i="33"/>
  <c r="AC717" i="33"/>
  <c r="AB717" i="33"/>
  <c r="Z717" i="33"/>
  <c r="AV716" i="33"/>
  <c r="AU716" i="33"/>
  <c r="AT716" i="33"/>
  <c r="AF716" i="33"/>
  <c r="AE716" i="33"/>
  <c r="AC716" i="33"/>
  <c r="AB716" i="33"/>
  <c r="Z716" i="33"/>
  <c r="AV714" i="33"/>
  <c r="AU714" i="33"/>
  <c r="AT714" i="33"/>
  <c r="AF714" i="33"/>
  <c r="AE714" i="33"/>
  <c r="AC714" i="33"/>
  <c r="AB714" i="33"/>
  <c r="Z714" i="33"/>
  <c r="AV713" i="33"/>
  <c r="AU713" i="33"/>
  <c r="AT713" i="33"/>
  <c r="AF713" i="33"/>
  <c r="AE713" i="33"/>
  <c r="AC713" i="33"/>
  <c r="AB713" i="33"/>
  <c r="Z713" i="33"/>
  <c r="AV712" i="33"/>
  <c r="AU712" i="33"/>
  <c r="AT712" i="33"/>
  <c r="AF712" i="33"/>
  <c r="AE712" i="33"/>
  <c r="AC712" i="33"/>
  <c r="AB712" i="33"/>
  <c r="Z712" i="33"/>
  <c r="AV711" i="33"/>
  <c r="AU711" i="33"/>
  <c r="AT711" i="33"/>
  <c r="AF711" i="33"/>
  <c r="AE711" i="33"/>
  <c r="AC711" i="33"/>
  <c r="AB711" i="33"/>
  <c r="Z711" i="33"/>
  <c r="AV710" i="33"/>
  <c r="AU710" i="33"/>
  <c r="AT710" i="33"/>
  <c r="AF710" i="33"/>
  <c r="AE710" i="33"/>
  <c r="AC710" i="33"/>
  <c r="AB710" i="33"/>
  <c r="Z710" i="33"/>
  <c r="AV709" i="33"/>
  <c r="AU709" i="33"/>
  <c r="AT709" i="33"/>
  <c r="AF709" i="33"/>
  <c r="AE709" i="33"/>
  <c r="AC709" i="33"/>
  <c r="AB709" i="33"/>
  <c r="Z709" i="33"/>
  <c r="AV708" i="33"/>
  <c r="AU708" i="33"/>
  <c r="AT708" i="33"/>
  <c r="AF708" i="33"/>
  <c r="AE708" i="33"/>
  <c r="AC708" i="33"/>
  <c r="AB708" i="33"/>
  <c r="Z708" i="33"/>
  <c r="AV707" i="33"/>
  <c r="AU707" i="33"/>
  <c r="AT707" i="33"/>
  <c r="AF707" i="33"/>
  <c r="AE707" i="33"/>
  <c r="AC707" i="33"/>
  <c r="AB707" i="33"/>
  <c r="Z707" i="33"/>
  <c r="AV706" i="33"/>
  <c r="AU706" i="33"/>
  <c r="AT706" i="33"/>
  <c r="AF706" i="33"/>
  <c r="AE706" i="33"/>
  <c r="AC706" i="33"/>
  <c r="AB706" i="33"/>
  <c r="Z706" i="33"/>
  <c r="AV705" i="33"/>
  <c r="AU705" i="33"/>
  <c r="AT705" i="33"/>
  <c r="AF705" i="33"/>
  <c r="AE705" i="33"/>
  <c r="AC705" i="33"/>
  <c r="AB705" i="33"/>
  <c r="Z705" i="33"/>
  <c r="AV704" i="33"/>
  <c r="AU704" i="33"/>
  <c r="AT704" i="33"/>
  <c r="AF704" i="33"/>
  <c r="AE704" i="33"/>
  <c r="AC704" i="33"/>
  <c r="AB704" i="33"/>
  <c r="Z704" i="33"/>
  <c r="AV703" i="33"/>
  <c r="AU703" i="33"/>
  <c r="AT703" i="33"/>
  <c r="AF703" i="33"/>
  <c r="AE703" i="33"/>
  <c r="AC703" i="33"/>
  <c r="AB703" i="33"/>
  <c r="Z703" i="33"/>
  <c r="AV702" i="33"/>
  <c r="AU702" i="33"/>
  <c r="AT702" i="33"/>
  <c r="AF702" i="33"/>
  <c r="AE702" i="33"/>
  <c r="AC702" i="33"/>
  <c r="AB702" i="33"/>
  <c r="Z702" i="33"/>
  <c r="AV701" i="33"/>
  <c r="AU701" i="33"/>
  <c r="AT701" i="33"/>
  <c r="AF701" i="33"/>
  <c r="AE701" i="33"/>
  <c r="AC701" i="33"/>
  <c r="AB701" i="33"/>
  <c r="Z701" i="33"/>
  <c r="AV699" i="33"/>
  <c r="AU699" i="33"/>
  <c r="AT699" i="33"/>
  <c r="AF699" i="33"/>
  <c r="AE699" i="33"/>
  <c r="AC699" i="33"/>
  <c r="AB699" i="33"/>
  <c r="Z699" i="33"/>
  <c r="AV698" i="33"/>
  <c r="AU698" i="33"/>
  <c r="AT698" i="33"/>
  <c r="AF698" i="33"/>
  <c r="AE698" i="33"/>
  <c r="AC698" i="33"/>
  <c r="AB698" i="33"/>
  <c r="Z698" i="33"/>
  <c r="AV697" i="33"/>
  <c r="AU697" i="33"/>
  <c r="AT697" i="33"/>
  <c r="AF697" i="33"/>
  <c r="AE697" i="33"/>
  <c r="AC697" i="33"/>
  <c r="AB697" i="33"/>
  <c r="Z697" i="33"/>
  <c r="AV696" i="33"/>
  <c r="AU696" i="33"/>
  <c r="AT696" i="33"/>
  <c r="AF696" i="33"/>
  <c r="AE696" i="33"/>
  <c r="AC696" i="33"/>
  <c r="AB696" i="33"/>
  <c r="Z696" i="33"/>
  <c r="AV695" i="33"/>
  <c r="AU695" i="33"/>
  <c r="AT695" i="33"/>
  <c r="AF695" i="33"/>
  <c r="AE695" i="33"/>
  <c r="AC695" i="33"/>
  <c r="AB695" i="33"/>
  <c r="Z695" i="33"/>
  <c r="AV694" i="33"/>
  <c r="AU694" i="33"/>
  <c r="AT694" i="33"/>
  <c r="AF694" i="33"/>
  <c r="AE694" i="33"/>
  <c r="AC694" i="33"/>
  <c r="AB694" i="33"/>
  <c r="Z694" i="33"/>
  <c r="AV693" i="33"/>
  <c r="AU693" i="33"/>
  <c r="AT693" i="33"/>
  <c r="AF693" i="33"/>
  <c r="AE693" i="33"/>
  <c r="AC693" i="33"/>
  <c r="AB693" i="33"/>
  <c r="Z693" i="33"/>
  <c r="AV692" i="33"/>
  <c r="AU692" i="33"/>
  <c r="AT692" i="33"/>
  <c r="AF692" i="33"/>
  <c r="AE692" i="33"/>
  <c r="AC692" i="33"/>
  <c r="AB692" i="33"/>
  <c r="Z692" i="33"/>
  <c r="AV691" i="33"/>
  <c r="AU691" i="33"/>
  <c r="AT691" i="33"/>
  <c r="AF691" i="33"/>
  <c r="AE691" i="33"/>
  <c r="AC691" i="33"/>
  <c r="AB691" i="33"/>
  <c r="Z691" i="33"/>
  <c r="AV690" i="33"/>
  <c r="AU690" i="33"/>
  <c r="AT690" i="33"/>
  <c r="AF690" i="33"/>
  <c r="AE690" i="33"/>
  <c r="AC690" i="33"/>
  <c r="AB690" i="33"/>
  <c r="Z690" i="33"/>
  <c r="AV689" i="33"/>
  <c r="AU689" i="33"/>
  <c r="AT689" i="33"/>
  <c r="AF689" i="33"/>
  <c r="AE689" i="33"/>
  <c r="AC689" i="33"/>
  <c r="AB689" i="33"/>
  <c r="Z689" i="33"/>
  <c r="AV687" i="33"/>
  <c r="AU687" i="33"/>
  <c r="AT687" i="33"/>
  <c r="AF687" i="33"/>
  <c r="AE687" i="33"/>
  <c r="AC687" i="33"/>
  <c r="AB687" i="33"/>
  <c r="Z687" i="33"/>
  <c r="AV686" i="33"/>
  <c r="AU686" i="33"/>
  <c r="AT686" i="33"/>
  <c r="AF686" i="33"/>
  <c r="AE686" i="33"/>
  <c r="AC686" i="33"/>
  <c r="AB686" i="33"/>
  <c r="Z686" i="33"/>
  <c r="AV685" i="33"/>
  <c r="AU685" i="33"/>
  <c r="AT685" i="33"/>
  <c r="AF685" i="33"/>
  <c r="AE685" i="33"/>
  <c r="AC685" i="33"/>
  <c r="AB685" i="33"/>
  <c r="Z685" i="33"/>
  <c r="AV684" i="33"/>
  <c r="AU684" i="33"/>
  <c r="AT684" i="33"/>
  <c r="AF684" i="33"/>
  <c r="AE684" i="33"/>
  <c r="AC684" i="33"/>
  <c r="AB684" i="33"/>
  <c r="Z684" i="33"/>
  <c r="AV683" i="33"/>
  <c r="AU683" i="33"/>
  <c r="AT683" i="33"/>
  <c r="AF683" i="33"/>
  <c r="AE683" i="33"/>
  <c r="AC683" i="33"/>
  <c r="AB683" i="33"/>
  <c r="Z683" i="33"/>
  <c r="AV682" i="33"/>
  <c r="AU682" i="33"/>
  <c r="AT682" i="33"/>
  <c r="AF682" i="33"/>
  <c r="AE682" i="33"/>
  <c r="AC682" i="33"/>
  <c r="AB682" i="33"/>
  <c r="Z682" i="33"/>
  <c r="AV681" i="33"/>
  <c r="AU681" i="33"/>
  <c r="AT681" i="33"/>
  <c r="AF681" i="33"/>
  <c r="AE681" i="33"/>
  <c r="AC681" i="33"/>
  <c r="AB681" i="33"/>
  <c r="Z681" i="33"/>
  <c r="AV680" i="33"/>
  <c r="AU680" i="33"/>
  <c r="AT680" i="33"/>
  <c r="AF680" i="33"/>
  <c r="AE680" i="33"/>
  <c r="AC680" i="33"/>
  <c r="AB680" i="33"/>
  <c r="Z680" i="33"/>
  <c r="AV679" i="33"/>
  <c r="AU679" i="33"/>
  <c r="AT679" i="33"/>
  <c r="AF679" i="33"/>
  <c r="AE679" i="33"/>
  <c r="AC679" i="33"/>
  <c r="AB679" i="33"/>
  <c r="Z679" i="33"/>
  <c r="AV678" i="33"/>
  <c r="AU678" i="33"/>
  <c r="AT678" i="33"/>
  <c r="AF678" i="33"/>
  <c r="AE678" i="33"/>
  <c r="AC678" i="33"/>
  <c r="AB678" i="33"/>
  <c r="Z678" i="33"/>
  <c r="AV677" i="33"/>
  <c r="AU677" i="33"/>
  <c r="AT677" i="33"/>
  <c r="AF677" i="33"/>
  <c r="AE677" i="33"/>
  <c r="AC677" i="33"/>
  <c r="AB677" i="33"/>
  <c r="Z677" i="33"/>
  <c r="AV676" i="33"/>
  <c r="AU676" i="33"/>
  <c r="AT676" i="33"/>
  <c r="AF676" i="33"/>
  <c r="AE676" i="33"/>
  <c r="AC676" i="33"/>
  <c r="AB676" i="33"/>
  <c r="Z676" i="33"/>
  <c r="AV675" i="33"/>
  <c r="AU675" i="33"/>
  <c r="AT675" i="33"/>
  <c r="AF675" i="33"/>
  <c r="AE675" i="33"/>
  <c r="AC675" i="33"/>
  <c r="AB675" i="33"/>
  <c r="Z675" i="33"/>
  <c r="AV674" i="33"/>
  <c r="AU674" i="33"/>
  <c r="AT674" i="33"/>
  <c r="AF674" i="33"/>
  <c r="AE674" i="33"/>
  <c r="AC674" i="33"/>
  <c r="AB674" i="33"/>
  <c r="Z674" i="33"/>
  <c r="AV673" i="33"/>
  <c r="AU673" i="33"/>
  <c r="AT673" i="33"/>
  <c r="AF673" i="33"/>
  <c r="AE673" i="33"/>
  <c r="AC673" i="33"/>
  <c r="AB673" i="33"/>
  <c r="Z673" i="33"/>
  <c r="AV672" i="33"/>
  <c r="AU672" i="33"/>
  <c r="AT672" i="33"/>
  <c r="AF672" i="33"/>
  <c r="AE672" i="33"/>
  <c r="AC672" i="33"/>
  <c r="AB672" i="33"/>
  <c r="Z672" i="33"/>
  <c r="AV671" i="33"/>
  <c r="AU671" i="33"/>
  <c r="AT671" i="33"/>
  <c r="AF671" i="33"/>
  <c r="AE671" i="33"/>
  <c r="AC671" i="33"/>
  <c r="AB671" i="33"/>
  <c r="Z671" i="33"/>
  <c r="AV670" i="33"/>
  <c r="AU670" i="33"/>
  <c r="AT670" i="33"/>
  <c r="AF670" i="33"/>
  <c r="AE670" i="33"/>
  <c r="AC670" i="33"/>
  <c r="AB670" i="33"/>
  <c r="Z670" i="33"/>
  <c r="AV669" i="33"/>
  <c r="AU669" i="33"/>
  <c r="AT669" i="33"/>
  <c r="AF669" i="33"/>
  <c r="AE669" i="33"/>
  <c r="AC669" i="33"/>
  <c r="AB669" i="33"/>
  <c r="Z669" i="33"/>
  <c r="AV668" i="33"/>
  <c r="AU668" i="33"/>
  <c r="AT668" i="33"/>
  <c r="AF668" i="33"/>
  <c r="AE668" i="33"/>
  <c r="AC668" i="33"/>
  <c r="AB668" i="33"/>
  <c r="Z668" i="33"/>
  <c r="AV667" i="33"/>
  <c r="AU667" i="33"/>
  <c r="AT667" i="33"/>
  <c r="AF667" i="33"/>
  <c r="AE667" i="33"/>
  <c r="AC667" i="33"/>
  <c r="AB667" i="33"/>
  <c r="Z667" i="33"/>
  <c r="AV666" i="33"/>
  <c r="AU666" i="33"/>
  <c r="AT666" i="33"/>
  <c r="AF666" i="33"/>
  <c r="AE666" i="33"/>
  <c r="AC666" i="33"/>
  <c r="AB666" i="33"/>
  <c r="Z666" i="33"/>
  <c r="AV665" i="33"/>
  <c r="AU665" i="33"/>
  <c r="AT665" i="33"/>
  <c r="AF665" i="33"/>
  <c r="AE665" i="33"/>
  <c r="AC665" i="33"/>
  <c r="AB665" i="33"/>
  <c r="Z665" i="33"/>
  <c r="AV664" i="33"/>
  <c r="AU664" i="33"/>
  <c r="AT664" i="33"/>
  <c r="AF664" i="33"/>
  <c r="AE664" i="33"/>
  <c r="AC664" i="33"/>
  <c r="AB664" i="33"/>
  <c r="Z664" i="33"/>
  <c r="AV663" i="33"/>
  <c r="AU663" i="33"/>
  <c r="AT663" i="33"/>
  <c r="AF663" i="33"/>
  <c r="AE663" i="33"/>
  <c r="AC663" i="33"/>
  <c r="AB663" i="33"/>
  <c r="Z663" i="33"/>
  <c r="AV662" i="33"/>
  <c r="AU662" i="33"/>
  <c r="AT662" i="33"/>
  <c r="AF662" i="33"/>
  <c r="AE662" i="33"/>
  <c r="AC662" i="33"/>
  <c r="AB662" i="33"/>
  <c r="Z662" i="33"/>
  <c r="AV661" i="33"/>
  <c r="AU661" i="33"/>
  <c r="AT661" i="33"/>
  <c r="AF661" i="33"/>
  <c r="AE661" i="33"/>
  <c r="AC661" i="33"/>
  <c r="AB661" i="33"/>
  <c r="Z661" i="33"/>
  <c r="AV660" i="33"/>
  <c r="AU660" i="33"/>
  <c r="AT660" i="33"/>
  <c r="AF660" i="33"/>
  <c r="AE660" i="33"/>
  <c r="AC660" i="33"/>
  <c r="AB660" i="33"/>
  <c r="Z660" i="33"/>
  <c r="AV659" i="33"/>
  <c r="AU659" i="33"/>
  <c r="AT659" i="33"/>
  <c r="AF659" i="33"/>
  <c r="AE659" i="33"/>
  <c r="AC659" i="33"/>
  <c r="AB659" i="33"/>
  <c r="Z659" i="33"/>
  <c r="AV658" i="33"/>
  <c r="AU658" i="33"/>
  <c r="AT658" i="33"/>
  <c r="AF658" i="33"/>
  <c r="AE658" i="33"/>
  <c r="AC658" i="33"/>
  <c r="AB658" i="33"/>
  <c r="Z658" i="33"/>
  <c r="AV657" i="33"/>
  <c r="AU657" i="33"/>
  <c r="AT657" i="33"/>
  <c r="AF657" i="33"/>
  <c r="AE657" i="33"/>
  <c r="AC657" i="33"/>
  <c r="AB657" i="33"/>
  <c r="Z657" i="33"/>
  <c r="AV656" i="33"/>
  <c r="AU656" i="33"/>
  <c r="AT656" i="33"/>
  <c r="AF656" i="33"/>
  <c r="AE656" i="33"/>
  <c r="AC656" i="33"/>
  <c r="AB656" i="33"/>
  <c r="Z656" i="33"/>
  <c r="AV655" i="33"/>
  <c r="AU655" i="33"/>
  <c r="AT655" i="33"/>
  <c r="AF655" i="33"/>
  <c r="AE655" i="33"/>
  <c r="AC655" i="33"/>
  <c r="AB655" i="33"/>
  <c r="Z655" i="33"/>
  <c r="AV654" i="33"/>
  <c r="AU654" i="33"/>
  <c r="AT654" i="33"/>
  <c r="AF654" i="33"/>
  <c r="AE654" i="33"/>
  <c r="AC654" i="33"/>
  <c r="AB654" i="33"/>
  <c r="Z654" i="33"/>
  <c r="AV653" i="33"/>
  <c r="AU653" i="33"/>
  <c r="AT653" i="33"/>
  <c r="AF653" i="33"/>
  <c r="AE653" i="33"/>
  <c r="AC653" i="33"/>
  <c r="AB653" i="33"/>
  <c r="Z653" i="33"/>
  <c r="AV652" i="33"/>
  <c r="AU652" i="33"/>
  <c r="AT652" i="33"/>
  <c r="AF652" i="33"/>
  <c r="AE652" i="33"/>
  <c r="AC652" i="33"/>
  <c r="AB652" i="33"/>
  <c r="Z652" i="33"/>
  <c r="AV651" i="33"/>
  <c r="AU651" i="33"/>
  <c r="AT651" i="33"/>
  <c r="AF651" i="33"/>
  <c r="AE651" i="33"/>
  <c r="AC651" i="33"/>
  <c r="AB651" i="33"/>
  <c r="Z651" i="33"/>
  <c r="AV650" i="33"/>
  <c r="AU650" i="33"/>
  <c r="AT650" i="33"/>
  <c r="AF650" i="33"/>
  <c r="AE650" i="33"/>
  <c r="AC650" i="33"/>
  <c r="AB650" i="33"/>
  <c r="Z650" i="33"/>
  <c r="AV649" i="33"/>
  <c r="AU649" i="33"/>
  <c r="AT649" i="33"/>
  <c r="AF649" i="33"/>
  <c r="AE649" i="33"/>
  <c r="AC649" i="33"/>
  <c r="AB649" i="33"/>
  <c r="Z649" i="33"/>
  <c r="AV648" i="33"/>
  <c r="AU648" i="33"/>
  <c r="AT648" i="33"/>
  <c r="AF648" i="33"/>
  <c r="AE648" i="33"/>
  <c r="AC648" i="33"/>
  <c r="AB648" i="33"/>
  <c r="Z648" i="33"/>
  <c r="AV647" i="33"/>
  <c r="AU647" i="33"/>
  <c r="AT647" i="33"/>
  <c r="AF647" i="33"/>
  <c r="AE647" i="33"/>
  <c r="AC647" i="33"/>
  <c r="AB647" i="33"/>
  <c r="Z647" i="33"/>
  <c r="AV646" i="33"/>
  <c r="AU646" i="33"/>
  <c r="AT646" i="33"/>
  <c r="AF646" i="33"/>
  <c r="AE646" i="33"/>
  <c r="AC646" i="33"/>
  <c r="AB646" i="33"/>
  <c r="Z646" i="33"/>
  <c r="AV645" i="33"/>
  <c r="AU645" i="33"/>
  <c r="AT645" i="33"/>
  <c r="AF645" i="33"/>
  <c r="AE645" i="33"/>
  <c r="AC645" i="33"/>
  <c r="AB645" i="33"/>
  <c r="Z645" i="33"/>
  <c r="AV644" i="33"/>
  <c r="AU644" i="33"/>
  <c r="AT644" i="33"/>
  <c r="AF644" i="33"/>
  <c r="AE644" i="33"/>
  <c r="AC644" i="33"/>
  <c r="AB644" i="33"/>
  <c r="Z644" i="33"/>
  <c r="AV643" i="33"/>
  <c r="AU643" i="33"/>
  <c r="AT643" i="33"/>
  <c r="AF643" i="33"/>
  <c r="AE643" i="33"/>
  <c r="AC643" i="33"/>
  <c r="AB643" i="33"/>
  <c r="Z643" i="33"/>
  <c r="AV642" i="33"/>
  <c r="AU642" i="33"/>
  <c r="AT642" i="33"/>
  <c r="AF642" i="33"/>
  <c r="AE642" i="33"/>
  <c r="AC642" i="33"/>
  <c r="AB642" i="33"/>
  <c r="Z642" i="33"/>
  <c r="AV641" i="33"/>
  <c r="AU641" i="33"/>
  <c r="AT641" i="33"/>
  <c r="AF641" i="33"/>
  <c r="AE641" i="33"/>
  <c r="AC641" i="33"/>
  <c r="AB641" i="33"/>
  <c r="Z641" i="33"/>
  <c r="AV640" i="33"/>
  <c r="AU640" i="33"/>
  <c r="AT640" i="33"/>
  <c r="AF640" i="33"/>
  <c r="AE640" i="33"/>
  <c r="AC640" i="33"/>
  <c r="AB640" i="33"/>
  <c r="Z640" i="33"/>
  <c r="AV639" i="33"/>
  <c r="AU639" i="33"/>
  <c r="AT639" i="33"/>
  <c r="AF639" i="33"/>
  <c r="AE639" i="33"/>
  <c r="AC639" i="33"/>
  <c r="AB639" i="33"/>
  <c r="Z639" i="33"/>
  <c r="AV638" i="33"/>
  <c r="AU638" i="33"/>
  <c r="AT638" i="33"/>
  <c r="AF638" i="33"/>
  <c r="AE638" i="33"/>
  <c r="AC638" i="33"/>
  <c r="AB638" i="33"/>
  <c r="Z638" i="33"/>
  <c r="AV637" i="33"/>
  <c r="AU637" i="33"/>
  <c r="AT637" i="33"/>
  <c r="AF637" i="33"/>
  <c r="AE637" i="33"/>
  <c r="AC637" i="33"/>
  <c r="AB637" i="33"/>
  <c r="Z637" i="33"/>
  <c r="AV636" i="33"/>
  <c r="AU636" i="33"/>
  <c r="AT636" i="33"/>
  <c r="AF636" i="33"/>
  <c r="AE636" i="33"/>
  <c r="AC636" i="33"/>
  <c r="AB636" i="33"/>
  <c r="Z636" i="33"/>
  <c r="AV635" i="33"/>
  <c r="AU635" i="33"/>
  <c r="AT635" i="33"/>
  <c r="AF635" i="33"/>
  <c r="AE635" i="33"/>
  <c r="AC635" i="33"/>
  <c r="AB635" i="33"/>
  <c r="Z635" i="33"/>
  <c r="AV634" i="33"/>
  <c r="AU634" i="33"/>
  <c r="AT634" i="33"/>
  <c r="AF634" i="33"/>
  <c r="AE634" i="33"/>
  <c r="AC634" i="33"/>
  <c r="AB634" i="33"/>
  <c r="Z634" i="33"/>
  <c r="AV633" i="33"/>
  <c r="AU633" i="33"/>
  <c r="AT633" i="33"/>
  <c r="AF633" i="33"/>
  <c r="AE633" i="33"/>
  <c r="AC633" i="33"/>
  <c r="AB633" i="33"/>
  <c r="Z633" i="33"/>
  <c r="AV630" i="33"/>
  <c r="AU630" i="33"/>
  <c r="AT630" i="33"/>
  <c r="AF630" i="33"/>
  <c r="AE630" i="33"/>
  <c r="AC630" i="33"/>
  <c r="AB630" i="33"/>
  <c r="Z630" i="33"/>
  <c r="AV629" i="33"/>
  <c r="AU629" i="33"/>
  <c r="AT629" i="33"/>
  <c r="AF629" i="33"/>
  <c r="AE629" i="33"/>
  <c r="AC629" i="33"/>
  <c r="AB629" i="33"/>
  <c r="Z629" i="33"/>
  <c r="AV628" i="33"/>
  <c r="AU628" i="33"/>
  <c r="AT628" i="33"/>
  <c r="AF628" i="33"/>
  <c r="AE628" i="33"/>
  <c r="AC628" i="33"/>
  <c r="AB628" i="33"/>
  <c r="Z628" i="33"/>
  <c r="AV627" i="33"/>
  <c r="AU627" i="33"/>
  <c r="AT627" i="33"/>
  <c r="AF627" i="33"/>
  <c r="AE627" i="33"/>
  <c r="AC627" i="33"/>
  <c r="AB627" i="33"/>
  <c r="Z627" i="33"/>
  <c r="AV625" i="33"/>
  <c r="AU625" i="33"/>
  <c r="AT625" i="33"/>
  <c r="AF625" i="33"/>
  <c r="AE625" i="33"/>
  <c r="AC625" i="33"/>
  <c r="AB625" i="33"/>
  <c r="Z625" i="33"/>
  <c r="AV624" i="33"/>
  <c r="AU624" i="33"/>
  <c r="AT624" i="33"/>
  <c r="AF624" i="33"/>
  <c r="AE624" i="33"/>
  <c r="AC624" i="33"/>
  <c r="AB624" i="33"/>
  <c r="Z624" i="33"/>
  <c r="AV623" i="33"/>
  <c r="AU623" i="33"/>
  <c r="AT623" i="33"/>
  <c r="AF623" i="33"/>
  <c r="AE623" i="33"/>
  <c r="AC623" i="33"/>
  <c r="AB623" i="33"/>
  <c r="Z623" i="33"/>
  <c r="AV622" i="33"/>
  <c r="AU622" i="33"/>
  <c r="AT622" i="33"/>
  <c r="AF622" i="33"/>
  <c r="AE622" i="33"/>
  <c r="AC622" i="33"/>
  <c r="AB622" i="33"/>
  <c r="Z622" i="33"/>
  <c r="AV621" i="33"/>
  <c r="AU621" i="33"/>
  <c r="AT621" i="33"/>
  <c r="AF621" i="33"/>
  <c r="AE621" i="33"/>
  <c r="AC621" i="33"/>
  <c r="AB621" i="33"/>
  <c r="Z621" i="33"/>
  <c r="AV620" i="33"/>
  <c r="AU620" i="33"/>
  <c r="AT620" i="33"/>
  <c r="AF620" i="33"/>
  <c r="AE620" i="33"/>
  <c r="AC620" i="33"/>
  <c r="AB620" i="33"/>
  <c r="Z620" i="33"/>
  <c r="AV618" i="33"/>
  <c r="AU618" i="33"/>
  <c r="AT618" i="33"/>
  <c r="AF618" i="33"/>
  <c r="AE618" i="33"/>
  <c r="AC618" i="33"/>
  <c r="AB618" i="33"/>
  <c r="Z618" i="33"/>
  <c r="AV617" i="33"/>
  <c r="AU617" i="33"/>
  <c r="AT617" i="33"/>
  <c r="AF617" i="33"/>
  <c r="AE617" i="33"/>
  <c r="AC617" i="33"/>
  <c r="AB617" i="33"/>
  <c r="Z617" i="33"/>
  <c r="AV616" i="33"/>
  <c r="AU616" i="33"/>
  <c r="AT616" i="33"/>
  <c r="AF616" i="33"/>
  <c r="AE616" i="33"/>
  <c r="AC616" i="33"/>
  <c r="AB616" i="33"/>
  <c r="Z616" i="33"/>
  <c r="AV615" i="33"/>
  <c r="AU615" i="33"/>
  <c r="AT615" i="33"/>
  <c r="AF615" i="33"/>
  <c r="AE615" i="33"/>
  <c r="AC615" i="33"/>
  <c r="AB615" i="33"/>
  <c r="Z615" i="33"/>
  <c r="AV613" i="33"/>
  <c r="AU613" i="33"/>
  <c r="AT613" i="33"/>
  <c r="AF613" i="33"/>
  <c r="AE613" i="33"/>
  <c r="AC613" i="33"/>
  <c r="AB613" i="33"/>
  <c r="Z613" i="33"/>
  <c r="AV612" i="33"/>
  <c r="AU612" i="33"/>
  <c r="AT612" i="33"/>
  <c r="AF612" i="33"/>
  <c r="AE612" i="33"/>
  <c r="AC612" i="33"/>
  <c r="AB612" i="33"/>
  <c r="Z612" i="33"/>
  <c r="AV611" i="33"/>
  <c r="AU611" i="33"/>
  <c r="AT611" i="33"/>
  <c r="AF611" i="33"/>
  <c r="AE611" i="33"/>
  <c r="AC611" i="33"/>
  <c r="AB611" i="33"/>
  <c r="Z611" i="33"/>
  <c r="AV610" i="33"/>
  <c r="AU610" i="33"/>
  <c r="AT610" i="33"/>
  <c r="AF610" i="33"/>
  <c r="AE610" i="33"/>
  <c r="AC610" i="33"/>
  <c r="AB610" i="33"/>
  <c r="Z610" i="33"/>
  <c r="AV609" i="33"/>
  <c r="AU609" i="33"/>
  <c r="AT609" i="33"/>
  <c r="AF609" i="33"/>
  <c r="AE609" i="33"/>
  <c r="AC609" i="33"/>
  <c r="AB609" i="33"/>
  <c r="Z609" i="33"/>
  <c r="AV608" i="33"/>
  <c r="AU608" i="33"/>
  <c r="AT608" i="33"/>
  <c r="AF608" i="33"/>
  <c r="AE608" i="33"/>
  <c r="AC608" i="33"/>
  <c r="AB608" i="33"/>
  <c r="Z608" i="33"/>
  <c r="AV607" i="33"/>
  <c r="AU607" i="33"/>
  <c r="AT607" i="33"/>
  <c r="AF607" i="33"/>
  <c r="AE607" i="33"/>
  <c r="AC607" i="33"/>
  <c r="AB607" i="33"/>
  <c r="Z607" i="33"/>
  <c r="AV606" i="33"/>
  <c r="AU606" i="33"/>
  <c r="AT606" i="33"/>
  <c r="AF606" i="33"/>
  <c r="AE606" i="33"/>
  <c r="AC606" i="33"/>
  <c r="AB606" i="33"/>
  <c r="Z606" i="33"/>
  <c r="AV605" i="33"/>
  <c r="AU605" i="33"/>
  <c r="AT605" i="33"/>
  <c r="AF605" i="33"/>
  <c r="AE605" i="33"/>
  <c r="AC605" i="33"/>
  <c r="AB605" i="33"/>
  <c r="Z605" i="33"/>
  <c r="AV604" i="33"/>
  <c r="AU604" i="33"/>
  <c r="AT604" i="33"/>
  <c r="AF604" i="33"/>
  <c r="AE604" i="33"/>
  <c r="AC604" i="33"/>
  <c r="AB604" i="33"/>
  <c r="Z604" i="33"/>
  <c r="AV603" i="33"/>
  <c r="AU603" i="33"/>
  <c r="AT603" i="33"/>
  <c r="AF603" i="33"/>
  <c r="AE603" i="33"/>
  <c r="AC603" i="33"/>
  <c r="AB603" i="33"/>
  <c r="Z603" i="33"/>
  <c r="AV602" i="33"/>
  <c r="AU602" i="33"/>
  <c r="AT602" i="33"/>
  <c r="AF602" i="33"/>
  <c r="AE602" i="33"/>
  <c r="AC602" i="33"/>
  <c r="AB602" i="33"/>
  <c r="Z602" i="33"/>
  <c r="AV601" i="33"/>
  <c r="AU601" i="33"/>
  <c r="AT601" i="33"/>
  <c r="AF601" i="33"/>
  <c r="AE601" i="33"/>
  <c r="AC601" i="33"/>
  <c r="AB601" i="33"/>
  <c r="Z601" i="33"/>
  <c r="AV600" i="33"/>
  <c r="AU600" i="33"/>
  <c r="AT600" i="33"/>
  <c r="AF600" i="33"/>
  <c r="AE600" i="33"/>
  <c r="AC600" i="33"/>
  <c r="AB600" i="33"/>
  <c r="Z600" i="33"/>
  <c r="AV599" i="33"/>
  <c r="AU599" i="33"/>
  <c r="AT599" i="33"/>
  <c r="AF599" i="33"/>
  <c r="AE599" i="33"/>
  <c r="AC599" i="33"/>
  <c r="AB599" i="33"/>
  <c r="Z599" i="33"/>
  <c r="AV598" i="33"/>
  <c r="AU598" i="33"/>
  <c r="AT598" i="33"/>
  <c r="AF598" i="33"/>
  <c r="AE598" i="33"/>
  <c r="AC598" i="33"/>
  <c r="AB598" i="33"/>
  <c r="Z598" i="33"/>
  <c r="AV597" i="33"/>
  <c r="AU597" i="33"/>
  <c r="AT597" i="33"/>
  <c r="AF597" i="33"/>
  <c r="AE597" i="33"/>
  <c r="AC597" i="33"/>
  <c r="AB597" i="33"/>
  <c r="Z597" i="33"/>
  <c r="AV595" i="33"/>
  <c r="AU595" i="33"/>
  <c r="AT595" i="33"/>
  <c r="AF595" i="33"/>
  <c r="AE595" i="33"/>
  <c r="AC595" i="33"/>
  <c r="AB595" i="33"/>
  <c r="Z595" i="33"/>
  <c r="AV594" i="33"/>
  <c r="AU594" i="33"/>
  <c r="AT594" i="33"/>
  <c r="AF594" i="33"/>
  <c r="AE594" i="33"/>
  <c r="AC594" i="33"/>
  <c r="AB594" i="33"/>
  <c r="Z594" i="33"/>
  <c r="AV593" i="33"/>
  <c r="AU593" i="33"/>
  <c r="AT593" i="33"/>
  <c r="AF593" i="33"/>
  <c r="AE593" i="33"/>
  <c r="AC593" i="33"/>
  <c r="AB593" i="33"/>
  <c r="Z593" i="33"/>
  <c r="AV592" i="33"/>
  <c r="AU592" i="33"/>
  <c r="AT592" i="33"/>
  <c r="AF592" i="33"/>
  <c r="AE592" i="33"/>
  <c r="AC592" i="33"/>
  <c r="AB592" i="33"/>
  <c r="Z592" i="33"/>
  <c r="AV590" i="33"/>
  <c r="AU590" i="33"/>
  <c r="AT590" i="33"/>
  <c r="AF590" i="33"/>
  <c r="AE590" i="33"/>
  <c r="AC590" i="33"/>
  <c r="AB590" i="33"/>
  <c r="Z590" i="33"/>
  <c r="AV589" i="33"/>
  <c r="AU589" i="33"/>
  <c r="AT589" i="33"/>
  <c r="AF589" i="33"/>
  <c r="AE589" i="33"/>
  <c r="AC589" i="33"/>
  <c r="AB589" i="33"/>
  <c r="Z589" i="33"/>
  <c r="AV588" i="33"/>
  <c r="AU588" i="33"/>
  <c r="AT588" i="33"/>
  <c r="AF588" i="33"/>
  <c r="AE588" i="33"/>
  <c r="AC588" i="33"/>
  <c r="AB588" i="33"/>
  <c r="Z588" i="33"/>
  <c r="AV587" i="33"/>
  <c r="AU587" i="33"/>
  <c r="AT587" i="33"/>
  <c r="AF587" i="33"/>
  <c r="AE587" i="33"/>
  <c r="AC587" i="33"/>
  <c r="AB587" i="33"/>
  <c r="Z587" i="33"/>
  <c r="AV585" i="33"/>
  <c r="AU585" i="33"/>
  <c r="AT585" i="33"/>
  <c r="AF585" i="33"/>
  <c r="AE585" i="33"/>
  <c r="AC585" i="33"/>
  <c r="AB585" i="33"/>
  <c r="Z585" i="33"/>
  <c r="AV584" i="33"/>
  <c r="AU584" i="33"/>
  <c r="AT584" i="33"/>
  <c r="AF584" i="33"/>
  <c r="AE584" i="33"/>
  <c r="AC584" i="33"/>
  <c r="AB584" i="33"/>
  <c r="Z584" i="33"/>
  <c r="AV583" i="33"/>
  <c r="AU583" i="33"/>
  <c r="AT583" i="33"/>
  <c r="AF583" i="33"/>
  <c r="AE583" i="33"/>
  <c r="AC583" i="33"/>
  <c r="AB583" i="33"/>
  <c r="Z583" i="33"/>
  <c r="AV582" i="33"/>
  <c r="AU582" i="33"/>
  <c r="AT582" i="33"/>
  <c r="AF582" i="33"/>
  <c r="AE582" i="33"/>
  <c r="AC582" i="33"/>
  <c r="AB582" i="33"/>
  <c r="Z582" i="33"/>
  <c r="AV581" i="33"/>
  <c r="AU581" i="33"/>
  <c r="AT581" i="33"/>
  <c r="AF581" i="33"/>
  <c r="AE581" i="33"/>
  <c r="AC581" i="33"/>
  <c r="AB581" i="33"/>
  <c r="Z581" i="33"/>
  <c r="AV580" i="33"/>
  <c r="AU580" i="33"/>
  <c r="AT580" i="33"/>
  <c r="AF580" i="33"/>
  <c r="AE580" i="33"/>
  <c r="AC580" i="33"/>
  <c r="AB580" i="33"/>
  <c r="Z580" i="33"/>
  <c r="AV579" i="33"/>
  <c r="AU579" i="33"/>
  <c r="AT579" i="33"/>
  <c r="AF579" i="33"/>
  <c r="AE579" i="33"/>
  <c r="AC579" i="33"/>
  <c r="AB579" i="33"/>
  <c r="Z579" i="33"/>
  <c r="AV578" i="33"/>
  <c r="AU578" i="33"/>
  <c r="AT578" i="33"/>
  <c r="AF578" i="33"/>
  <c r="AE578" i="33"/>
  <c r="AC578" i="33"/>
  <c r="AB578" i="33"/>
  <c r="Z578" i="33"/>
  <c r="AV576" i="33"/>
  <c r="AU576" i="33"/>
  <c r="AT576" i="33"/>
  <c r="AF576" i="33"/>
  <c r="AE576" i="33"/>
  <c r="AC576" i="33"/>
  <c r="AB576" i="33"/>
  <c r="Z576" i="33"/>
  <c r="AV575" i="33"/>
  <c r="AU575" i="33"/>
  <c r="AT575" i="33"/>
  <c r="AF575" i="33"/>
  <c r="AE575" i="33"/>
  <c r="AC575" i="33"/>
  <c r="AB575" i="33"/>
  <c r="Z575" i="33"/>
  <c r="AV574" i="33"/>
  <c r="AU574" i="33"/>
  <c r="AT574" i="33"/>
  <c r="AF574" i="33"/>
  <c r="AE574" i="33"/>
  <c r="AC574" i="33"/>
  <c r="AB574" i="33"/>
  <c r="Z574" i="33"/>
  <c r="AV573" i="33"/>
  <c r="AU573" i="33"/>
  <c r="AT573" i="33"/>
  <c r="AF573" i="33"/>
  <c r="AE573" i="33"/>
  <c r="AC573" i="33"/>
  <c r="AB573" i="33"/>
  <c r="Z573" i="33"/>
  <c r="AV571" i="33"/>
  <c r="AU571" i="33"/>
  <c r="AT571" i="33"/>
  <c r="AF571" i="33"/>
  <c r="AE571" i="33"/>
  <c r="AC571" i="33"/>
  <c r="AB571" i="33"/>
  <c r="Z571" i="33"/>
  <c r="AV570" i="33"/>
  <c r="AU570" i="33"/>
  <c r="AT570" i="33"/>
  <c r="AF570" i="33"/>
  <c r="AE570" i="33"/>
  <c r="AC570" i="33"/>
  <c r="AB570" i="33"/>
  <c r="Z570" i="33"/>
  <c r="AV569" i="33"/>
  <c r="AU569" i="33"/>
  <c r="AT569" i="33"/>
  <c r="AF569" i="33"/>
  <c r="AE569" i="33"/>
  <c r="AC569" i="33"/>
  <c r="AB569" i="33"/>
  <c r="Z569" i="33"/>
  <c r="AV568" i="33"/>
  <c r="AU568" i="33"/>
  <c r="AT568" i="33"/>
  <c r="AF568" i="33"/>
  <c r="AE568" i="33"/>
  <c r="AC568" i="33"/>
  <c r="AB568" i="33"/>
  <c r="Z568" i="33"/>
  <c r="AV567" i="33"/>
  <c r="AU567" i="33"/>
  <c r="AT567" i="33"/>
  <c r="AF567" i="33"/>
  <c r="AE567" i="33"/>
  <c r="AC567" i="33"/>
  <c r="AB567" i="33"/>
  <c r="Z567" i="33"/>
  <c r="AV566" i="33"/>
  <c r="AU566" i="33"/>
  <c r="AT566" i="33"/>
  <c r="AF566" i="33"/>
  <c r="AE566" i="33"/>
  <c r="AC566" i="33"/>
  <c r="AB566" i="33"/>
  <c r="Z566" i="33"/>
  <c r="AV565" i="33"/>
  <c r="AU565" i="33"/>
  <c r="AT565" i="33"/>
  <c r="AF565" i="33"/>
  <c r="AE565" i="33"/>
  <c r="AC565" i="33"/>
  <c r="AB565" i="33"/>
  <c r="Z565" i="33"/>
  <c r="AV564" i="33"/>
  <c r="AU564" i="33"/>
  <c r="AT564" i="33"/>
  <c r="AF564" i="33"/>
  <c r="AE564" i="33"/>
  <c r="AC564" i="33"/>
  <c r="AB564" i="33"/>
  <c r="Z564" i="33"/>
  <c r="AV563" i="33"/>
  <c r="AU563" i="33"/>
  <c r="AT563" i="33"/>
  <c r="AF563" i="33"/>
  <c r="AE563" i="33"/>
  <c r="AC563" i="33"/>
  <c r="AB563" i="33"/>
  <c r="Z563" i="33"/>
  <c r="AV562" i="33"/>
  <c r="AU562" i="33"/>
  <c r="AT562" i="33"/>
  <c r="AF562" i="33"/>
  <c r="AE562" i="33"/>
  <c r="AC562" i="33"/>
  <c r="AB562" i="33"/>
  <c r="Z562" i="33"/>
  <c r="AV561" i="33"/>
  <c r="AU561" i="33"/>
  <c r="AT561" i="33"/>
  <c r="AF561" i="33"/>
  <c r="AE561" i="33"/>
  <c r="AC561" i="33"/>
  <c r="AB561" i="33"/>
  <c r="Z561" i="33"/>
  <c r="AV560" i="33"/>
  <c r="AU560" i="33"/>
  <c r="AT560" i="33"/>
  <c r="AF560" i="33"/>
  <c r="AE560" i="33"/>
  <c r="AC560" i="33"/>
  <c r="AB560" i="33"/>
  <c r="Z560" i="33"/>
  <c r="AV559" i="33"/>
  <c r="AU559" i="33"/>
  <c r="AT559" i="33"/>
  <c r="AF559" i="33"/>
  <c r="AE559" i="33"/>
  <c r="AC559" i="33"/>
  <c r="AB559" i="33"/>
  <c r="Z559" i="33"/>
  <c r="AV558" i="33"/>
  <c r="AU558" i="33"/>
  <c r="AT558" i="33"/>
  <c r="AF558" i="33"/>
  <c r="AE558" i="33"/>
  <c r="AC558" i="33"/>
  <c r="AB558" i="33"/>
  <c r="Z558" i="33"/>
  <c r="AV557" i="33"/>
  <c r="AU557" i="33"/>
  <c r="AT557" i="33"/>
  <c r="AF557" i="33"/>
  <c r="AE557" i="33"/>
  <c r="AC557" i="33"/>
  <c r="AB557" i="33"/>
  <c r="Z557" i="33"/>
  <c r="AV556" i="33"/>
  <c r="AU556" i="33"/>
  <c r="AT556" i="33"/>
  <c r="AF556" i="33"/>
  <c r="AE556" i="33"/>
  <c r="AC556" i="33"/>
  <c r="AB556" i="33"/>
  <c r="Z556" i="33"/>
  <c r="AV555" i="33"/>
  <c r="AU555" i="33"/>
  <c r="AT555" i="33"/>
  <c r="AF555" i="33"/>
  <c r="AE555" i="33"/>
  <c r="AC555" i="33"/>
  <c r="AB555" i="33"/>
  <c r="Z555" i="33"/>
  <c r="AV554" i="33"/>
  <c r="AU554" i="33"/>
  <c r="AT554" i="33"/>
  <c r="AF554" i="33"/>
  <c r="AE554" i="33"/>
  <c r="AC554" i="33"/>
  <c r="AB554" i="33"/>
  <c r="Z554" i="33"/>
  <c r="AV553" i="33"/>
  <c r="AU553" i="33"/>
  <c r="AT553" i="33"/>
  <c r="AF553" i="33"/>
  <c r="AE553" i="33"/>
  <c r="AC553" i="33"/>
  <c r="AB553" i="33"/>
  <c r="Z553" i="33"/>
  <c r="AV552" i="33"/>
  <c r="AU552" i="33"/>
  <c r="AT552" i="33"/>
  <c r="AF552" i="33"/>
  <c r="AE552" i="33"/>
  <c r="AC552" i="33"/>
  <c r="AB552" i="33"/>
  <c r="Z552" i="33"/>
  <c r="AV551" i="33"/>
  <c r="AU551" i="33"/>
  <c r="AT551" i="33"/>
  <c r="AF551" i="33"/>
  <c r="AE551" i="33"/>
  <c r="AC551" i="33"/>
  <c r="AB551" i="33"/>
  <c r="Z551" i="33"/>
  <c r="AV550" i="33"/>
  <c r="AU550" i="33"/>
  <c r="AT550" i="33"/>
  <c r="AF550" i="33"/>
  <c r="AE550" i="33"/>
  <c r="AC550" i="33"/>
  <c r="AB550" i="33"/>
  <c r="Z550" i="33"/>
  <c r="AV549" i="33"/>
  <c r="AU549" i="33"/>
  <c r="AT549" i="33"/>
  <c r="AF549" i="33"/>
  <c r="AE549" i="33"/>
  <c r="AC549" i="33"/>
  <c r="AB549" i="33"/>
  <c r="Z549" i="33"/>
  <c r="AV548" i="33"/>
  <c r="AU548" i="33"/>
  <c r="AT548" i="33"/>
  <c r="AF548" i="33"/>
  <c r="AE548" i="33"/>
  <c r="AC548" i="33"/>
  <c r="AB548" i="33"/>
  <c r="Z548" i="33"/>
  <c r="AV547" i="33"/>
  <c r="AU547" i="33"/>
  <c r="AT547" i="33"/>
  <c r="AF547" i="33"/>
  <c r="AE547" i="33"/>
  <c r="AC547" i="33"/>
  <c r="AB547" i="33"/>
  <c r="Z547" i="33"/>
  <c r="AV546" i="33"/>
  <c r="AU546" i="33"/>
  <c r="AT546" i="33"/>
  <c r="AF546" i="33"/>
  <c r="AE546" i="33"/>
  <c r="AC546" i="33"/>
  <c r="AB546" i="33"/>
  <c r="Z546" i="33"/>
  <c r="AV545" i="33"/>
  <c r="AU545" i="33"/>
  <c r="AT545" i="33"/>
  <c r="AF545" i="33"/>
  <c r="AE545" i="33"/>
  <c r="AC545" i="33"/>
  <c r="AB545" i="33"/>
  <c r="Z545" i="33"/>
  <c r="AV544" i="33"/>
  <c r="AU544" i="33"/>
  <c r="AT544" i="33"/>
  <c r="AF544" i="33"/>
  <c r="AE544" i="33"/>
  <c r="AC544" i="33"/>
  <c r="AB544" i="33"/>
  <c r="Z544" i="33"/>
  <c r="AV543" i="33"/>
  <c r="AU543" i="33"/>
  <c r="AT543" i="33"/>
  <c r="AF543" i="33"/>
  <c r="AE543" i="33"/>
  <c r="AC543" i="33"/>
  <c r="AB543" i="33"/>
  <c r="Z543" i="33"/>
  <c r="AV542" i="33"/>
  <c r="AU542" i="33"/>
  <c r="AT542" i="33"/>
  <c r="AF542" i="33"/>
  <c r="AE542" i="33"/>
  <c r="AC542" i="33"/>
  <c r="AB542" i="33"/>
  <c r="Z542" i="33"/>
  <c r="AV541" i="33"/>
  <c r="AU541" i="33"/>
  <c r="AT541" i="33"/>
  <c r="AF541" i="33"/>
  <c r="AE541" i="33"/>
  <c r="AC541" i="33"/>
  <c r="AB541" i="33"/>
  <c r="Z541" i="33"/>
  <c r="AV540" i="33"/>
  <c r="AU540" i="33"/>
  <c r="AT540" i="33"/>
  <c r="AF540" i="33"/>
  <c r="AE540" i="33"/>
  <c r="AC540" i="33"/>
  <c r="AB540" i="33"/>
  <c r="Z540" i="33"/>
  <c r="AV539" i="33"/>
  <c r="AU539" i="33"/>
  <c r="AT539" i="33"/>
  <c r="AF539" i="33"/>
  <c r="AE539" i="33"/>
  <c r="AC539" i="33"/>
  <c r="AB539" i="33"/>
  <c r="Z539" i="33"/>
  <c r="AV538" i="33"/>
  <c r="AU538" i="33"/>
  <c r="AT538" i="33"/>
  <c r="AF538" i="33"/>
  <c r="AE538" i="33"/>
  <c r="AC538" i="33"/>
  <c r="AB538" i="33"/>
  <c r="Z538" i="33"/>
  <c r="AV537" i="33"/>
  <c r="AU537" i="33"/>
  <c r="AT537" i="33"/>
  <c r="AF537" i="33"/>
  <c r="AE537" i="33"/>
  <c r="AC537" i="33"/>
  <c r="AB537" i="33"/>
  <c r="Z537" i="33"/>
  <c r="AV536" i="33"/>
  <c r="AU536" i="33"/>
  <c r="AT536" i="33"/>
  <c r="AF536" i="33"/>
  <c r="AE536" i="33"/>
  <c r="AC536" i="33"/>
  <c r="AB536" i="33"/>
  <c r="Z536" i="33"/>
  <c r="AV535" i="33"/>
  <c r="AU535" i="33"/>
  <c r="AT535" i="33"/>
  <c r="AF535" i="33"/>
  <c r="AE535" i="33"/>
  <c r="AC535" i="33"/>
  <c r="AB535" i="33"/>
  <c r="Z535" i="33"/>
  <c r="AV534" i="33"/>
  <c r="AU534" i="33"/>
  <c r="AT534" i="33"/>
  <c r="AF534" i="33"/>
  <c r="AE534" i="33"/>
  <c r="AC534" i="33"/>
  <c r="AB534" i="33"/>
  <c r="Z534" i="33"/>
  <c r="AV533" i="33"/>
  <c r="AU533" i="33"/>
  <c r="AT533" i="33"/>
  <c r="AF533" i="33"/>
  <c r="AE533" i="33"/>
  <c r="AC533" i="33"/>
  <c r="AB533" i="33"/>
  <c r="Z533" i="33"/>
  <c r="AV532" i="33"/>
  <c r="AU532" i="33"/>
  <c r="AT532" i="33"/>
  <c r="AF532" i="33"/>
  <c r="AE532" i="33"/>
  <c r="AC532" i="33"/>
  <c r="AB532" i="33"/>
  <c r="Z532" i="33"/>
  <c r="AV531" i="33"/>
  <c r="AU531" i="33"/>
  <c r="AT531" i="33"/>
  <c r="AF531" i="33"/>
  <c r="AE531" i="33"/>
  <c r="AC531" i="33"/>
  <c r="AB531" i="33"/>
  <c r="Z531" i="33"/>
  <c r="AV530" i="33"/>
  <c r="AU530" i="33"/>
  <c r="AT530" i="33"/>
  <c r="AF530" i="33"/>
  <c r="AE530" i="33"/>
  <c r="AC530" i="33"/>
  <c r="AB530" i="33"/>
  <c r="Z530" i="33"/>
  <c r="AV529" i="33"/>
  <c r="AU529" i="33"/>
  <c r="AT529" i="33"/>
  <c r="AF529" i="33"/>
  <c r="AE529" i="33"/>
  <c r="AC529" i="33"/>
  <c r="AB529" i="33"/>
  <c r="Z529" i="33"/>
  <c r="AV528" i="33"/>
  <c r="AU528" i="33"/>
  <c r="AT528" i="33"/>
  <c r="AF528" i="33"/>
  <c r="AE528" i="33"/>
  <c r="AC528" i="33"/>
  <c r="AB528" i="33"/>
  <c r="Z528" i="33"/>
  <c r="AV527" i="33"/>
  <c r="AU527" i="33"/>
  <c r="AT527" i="33"/>
  <c r="AF527" i="33"/>
  <c r="AE527" i="33"/>
  <c r="AC527" i="33"/>
  <c r="AB527" i="33"/>
  <c r="Z527" i="33"/>
  <c r="AV526" i="33"/>
  <c r="AU526" i="33"/>
  <c r="AT526" i="33"/>
  <c r="AF526" i="33"/>
  <c r="AE526" i="33"/>
  <c r="AC526" i="33"/>
  <c r="AB526" i="33"/>
  <c r="Z526" i="33"/>
  <c r="AV525" i="33"/>
  <c r="AU525" i="33"/>
  <c r="AT525" i="33"/>
  <c r="AF525" i="33"/>
  <c r="AE525" i="33"/>
  <c r="AC525" i="33"/>
  <c r="AB525" i="33"/>
  <c r="Z525" i="33"/>
  <c r="AV524" i="33"/>
  <c r="AU524" i="33"/>
  <c r="AT524" i="33"/>
  <c r="AF524" i="33"/>
  <c r="AE524" i="33"/>
  <c r="AC524" i="33"/>
  <c r="AB524" i="33"/>
  <c r="Z524" i="33"/>
  <c r="AV523" i="33"/>
  <c r="AU523" i="33"/>
  <c r="AT523" i="33"/>
  <c r="AF523" i="33"/>
  <c r="AE523" i="33"/>
  <c r="AC523" i="33"/>
  <c r="AB523" i="33"/>
  <c r="Z523" i="33"/>
  <c r="AV522" i="33"/>
  <c r="AU522" i="33"/>
  <c r="AT522" i="33"/>
  <c r="AF522" i="33"/>
  <c r="AE522" i="33"/>
  <c r="AC522" i="33"/>
  <c r="AB522" i="33"/>
  <c r="Z522" i="33"/>
  <c r="AV521" i="33"/>
  <c r="AU521" i="33"/>
  <c r="AT521" i="33"/>
  <c r="AF521" i="33"/>
  <c r="AE521" i="33"/>
  <c r="AC521" i="33"/>
  <c r="AB521" i="33"/>
  <c r="Z521" i="33"/>
  <c r="AV520" i="33"/>
  <c r="AU520" i="33"/>
  <c r="AT520" i="33"/>
  <c r="AF520" i="33"/>
  <c r="AE520" i="33"/>
  <c r="AC520" i="33"/>
  <c r="AB520" i="33"/>
  <c r="Z520" i="33"/>
  <c r="AV519" i="33"/>
  <c r="AU519" i="33"/>
  <c r="AT519" i="33"/>
  <c r="AF519" i="33"/>
  <c r="AE519" i="33"/>
  <c r="AC519" i="33"/>
  <c r="AB519" i="33"/>
  <c r="Z519" i="33"/>
  <c r="AV518" i="33"/>
  <c r="AU518" i="33"/>
  <c r="AT518" i="33"/>
  <c r="AF518" i="33"/>
  <c r="AE518" i="33"/>
  <c r="AC518" i="33"/>
  <c r="AB518" i="33"/>
  <c r="Z518" i="33"/>
  <c r="AV517" i="33"/>
  <c r="AU517" i="33"/>
  <c r="AT517" i="33"/>
  <c r="AF517" i="33"/>
  <c r="AE517" i="33"/>
  <c r="AC517" i="33"/>
  <c r="AB517" i="33"/>
  <c r="Z517" i="33"/>
  <c r="AV516" i="33"/>
  <c r="AU516" i="33"/>
  <c r="AT516" i="33"/>
  <c r="AF516" i="33"/>
  <c r="AE516" i="33"/>
  <c r="AC516" i="33"/>
  <c r="AB516" i="33"/>
  <c r="Z516" i="33"/>
  <c r="AV515" i="33"/>
  <c r="AU515" i="33"/>
  <c r="AT515" i="33"/>
  <c r="AF515" i="33"/>
  <c r="AE515" i="33"/>
  <c r="AC515" i="33"/>
  <c r="AB515" i="33"/>
  <c r="Z515" i="33"/>
  <c r="AV514" i="33"/>
  <c r="AU514" i="33"/>
  <c r="AT514" i="33"/>
  <c r="AF514" i="33"/>
  <c r="AE514" i="33"/>
  <c r="AC514" i="33"/>
  <c r="AB514" i="33"/>
  <c r="Z514" i="33"/>
  <c r="AV512" i="33"/>
  <c r="AU512" i="33"/>
  <c r="AT512" i="33"/>
  <c r="AF512" i="33"/>
  <c r="AE512" i="33"/>
  <c r="AC512" i="33"/>
  <c r="AB512" i="33"/>
  <c r="Z512" i="33"/>
  <c r="AV511" i="33"/>
  <c r="AU511" i="33"/>
  <c r="AT511" i="33"/>
  <c r="AF511" i="33"/>
  <c r="AE511" i="33"/>
  <c r="AC511" i="33"/>
  <c r="AB511" i="33"/>
  <c r="Z511" i="33"/>
  <c r="AV510" i="33"/>
  <c r="AU510" i="33"/>
  <c r="AT510" i="33"/>
  <c r="AF510" i="33"/>
  <c r="AE510" i="33"/>
  <c r="AC510" i="33"/>
  <c r="AB510" i="33"/>
  <c r="Z510" i="33"/>
  <c r="AV509" i="33"/>
  <c r="AU509" i="33"/>
  <c r="AT509" i="33"/>
  <c r="AF509" i="33"/>
  <c r="AE509" i="33"/>
  <c r="AC509" i="33"/>
  <c r="AB509" i="33"/>
  <c r="Z509" i="33"/>
  <c r="AV508" i="33"/>
  <c r="AU508" i="33"/>
  <c r="AT508" i="33"/>
  <c r="AF508" i="33"/>
  <c r="AE508" i="33"/>
  <c r="AC508" i="33"/>
  <c r="AB508" i="33"/>
  <c r="Z508" i="33"/>
  <c r="AV507" i="33"/>
  <c r="AU507" i="33"/>
  <c r="AT507" i="33"/>
  <c r="AF507" i="33"/>
  <c r="AE507" i="33"/>
  <c r="AC507" i="33"/>
  <c r="AB507" i="33"/>
  <c r="Z507" i="33"/>
  <c r="AV506" i="33"/>
  <c r="AU506" i="33"/>
  <c r="AT506" i="33"/>
  <c r="AF506" i="33"/>
  <c r="AE506" i="33"/>
  <c r="AC506" i="33"/>
  <c r="AB506" i="33"/>
  <c r="Z506" i="33"/>
  <c r="AV505" i="33"/>
  <c r="AU505" i="33"/>
  <c r="AT505" i="33"/>
  <c r="AF505" i="33"/>
  <c r="AE505" i="33"/>
  <c r="AC505" i="33"/>
  <c r="AB505" i="33"/>
  <c r="Z505" i="33"/>
  <c r="AV503" i="33"/>
  <c r="AU503" i="33"/>
  <c r="AT503" i="33"/>
  <c r="AF503" i="33"/>
  <c r="AE503" i="33"/>
  <c r="AC503" i="33"/>
  <c r="AB503" i="33"/>
  <c r="Z503" i="33"/>
  <c r="AV502" i="33"/>
  <c r="AU502" i="33"/>
  <c r="AT502" i="33"/>
  <c r="AF502" i="33"/>
  <c r="AE502" i="33"/>
  <c r="AC502" i="33"/>
  <c r="AB502" i="33"/>
  <c r="Z502" i="33"/>
  <c r="AV501" i="33"/>
  <c r="AU501" i="33"/>
  <c r="AT501" i="33"/>
  <c r="AF501" i="33"/>
  <c r="AE501" i="33"/>
  <c r="AC501" i="33"/>
  <c r="AB501" i="33"/>
  <c r="Z501" i="33"/>
  <c r="AV500" i="33"/>
  <c r="AU500" i="33"/>
  <c r="AT500" i="33"/>
  <c r="AF500" i="33"/>
  <c r="AE500" i="33"/>
  <c r="AC500" i="33"/>
  <c r="AB500" i="33"/>
  <c r="Z500" i="33"/>
  <c r="AV497" i="33"/>
  <c r="AU497" i="33"/>
  <c r="AT497" i="33"/>
  <c r="AF497" i="33"/>
  <c r="AE497" i="33"/>
  <c r="AC497" i="33"/>
  <c r="AB497" i="33"/>
  <c r="Z497" i="33"/>
  <c r="AV496" i="33"/>
  <c r="AU496" i="33"/>
  <c r="AT496" i="33"/>
  <c r="AF496" i="33"/>
  <c r="AE496" i="33"/>
  <c r="AC496" i="33"/>
  <c r="AB496" i="33"/>
  <c r="Z496" i="33"/>
  <c r="AV495" i="33"/>
  <c r="AU495" i="33"/>
  <c r="AT495" i="33"/>
  <c r="AF495" i="33"/>
  <c r="AE495" i="33"/>
  <c r="AC495" i="33"/>
  <c r="AB495" i="33"/>
  <c r="Z495" i="33"/>
  <c r="AV494" i="33"/>
  <c r="AU494" i="33"/>
  <c r="AT494" i="33"/>
  <c r="AF494" i="33"/>
  <c r="AE494" i="33"/>
  <c r="AC494" i="33"/>
  <c r="AB494" i="33"/>
  <c r="Z494" i="33"/>
  <c r="AV493" i="33"/>
  <c r="AU493" i="33"/>
  <c r="AT493" i="33"/>
  <c r="AF493" i="33"/>
  <c r="AE493" i="33"/>
  <c r="AC493" i="33"/>
  <c r="AB493" i="33"/>
  <c r="Z493" i="33"/>
  <c r="AV490" i="33"/>
  <c r="AU490" i="33"/>
  <c r="AT490" i="33"/>
  <c r="AF490" i="33"/>
  <c r="AE490" i="33"/>
  <c r="AC490" i="33"/>
  <c r="AB490" i="33"/>
  <c r="Z490" i="33"/>
  <c r="AV489" i="33"/>
  <c r="AU489" i="33"/>
  <c r="AT489" i="33"/>
  <c r="AF489" i="33"/>
  <c r="AE489" i="33"/>
  <c r="AC489" i="33"/>
  <c r="AB489" i="33"/>
  <c r="Z489" i="33"/>
  <c r="AV488" i="33"/>
  <c r="AU488" i="33"/>
  <c r="AT488" i="33"/>
  <c r="AF488" i="33"/>
  <c r="AE488" i="33"/>
  <c r="AC488" i="33"/>
  <c r="AB488" i="33"/>
  <c r="Z488" i="33"/>
  <c r="AV487" i="33"/>
  <c r="AU487" i="33"/>
  <c r="AT487" i="33"/>
  <c r="AF487" i="33"/>
  <c r="AE487" i="33"/>
  <c r="AC487" i="33"/>
  <c r="AB487" i="33"/>
  <c r="Z487" i="33"/>
  <c r="AV486" i="33"/>
  <c r="AU486" i="33"/>
  <c r="AT486" i="33"/>
  <c r="AF486" i="33"/>
  <c r="AE486" i="33"/>
  <c r="AC486" i="33"/>
  <c r="AB486" i="33"/>
  <c r="Z486" i="33"/>
  <c r="AV485" i="33"/>
  <c r="AU485" i="33"/>
  <c r="AT485" i="33"/>
  <c r="AF485" i="33"/>
  <c r="AE485" i="33"/>
  <c r="AC485" i="33"/>
  <c r="AB485" i="33"/>
  <c r="Z485" i="33"/>
  <c r="AV484" i="33"/>
  <c r="AU484" i="33"/>
  <c r="AT484" i="33"/>
  <c r="AF484" i="33"/>
  <c r="AE484" i="33"/>
  <c r="AC484" i="33"/>
  <c r="AB484" i="33"/>
  <c r="Z484" i="33"/>
  <c r="AV482" i="33"/>
  <c r="AU482" i="33"/>
  <c r="AT482" i="33"/>
  <c r="AF482" i="33"/>
  <c r="AE482" i="33"/>
  <c r="AC482" i="33"/>
  <c r="AB482" i="33"/>
  <c r="Z482" i="33"/>
  <c r="AV481" i="33"/>
  <c r="AU481" i="33"/>
  <c r="AT481" i="33"/>
  <c r="AF481" i="33"/>
  <c r="AE481" i="33"/>
  <c r="AC481" i="33"/>
  <c r="AB481" i="33"/>
  <c r="Z481" i="33"/>
  <c r="AV480" i="33"/>
  <c r="AU480" i="33"/>
  <c r="AT480" i="33"/>
  <c r="AF480" i="33"/>
  <c r="AE480" i="33"/>
  <c r="AC480" i="33"/>
  <c r="AB480" i="33"/>
  <c r="Z480" i="33"/>
  <c r="AV479" i="33"/>
  <c r="AU479" i="33"/>
  <c r="AT479" i="33"/>
  <c r="AF479" i="33"/>
  <c r="AE479" i="33"/>
  <c r="AC479" i="33"/>
  <c r="AB479" i="33"/>
  <c r="Z479" i="33"/>
  <c r="AV478" i="33"/>
  <c r="AU478" i="33"/>
  <c r="AT478" i="33"/>
  <c r="AF478" i="33"/>
  <c r="AE478" i="33"/>
  <c r="AC478" i="33"/>
  <c r="AB478" i="33"/>
  <c r="Z478" i="33"/>
  <c r="AV476" i="33"/>
  <c r="AU476" i="33"/>
  <c r="AT476" i="33"/>
  <c r="AF476" i="33"/>
  <c r="AE476" i="33"/>
  <c r="AC476" i="33"/>
  <c r="AB476" i="33"/>
  <c r="Z476" i="33"/>
  <c r="AV473" i="33"/>
  <c r="AU473" i="33"/>
  <c r="AT473" i="33"/>
  <c r="AF473" i="33"/>
  <c r="AE473" i="33"/>
  <c r="AC473" i="33"/>
  <c r="AB473" i="33"/>
  <c r="Z473" i="33"/>
  <c r="AV472" i="33"/>
  <c r="AU472" i="33"/>
  <c r="AT472" i="33"/>
  <c r="AF472" i="33"/>
  <c r="AE472" i="33"/>
  <c r="AC472" i="33"/>
  <c r="AB472" i="33"/>
  <c r="Z472" i="33"/>
  <c r="AV471" i="33"/>
  <c r="AU471" i="33"/>
  <c r="AT471" i="33"/>
  <c r="AF471" i="33"/>
  <c r="AE471" i="33"/>
  <c r="AC471" i="33"/>
  <c r="AB471" i="33"/>
  <c r="Z471" i="33"/>
  <c r="AV469" i="33"/>
  <c r="AU469" i="33"/>
  <c r="AT469" i="33"/>
  <c r="AF469" i="33"/>
  <c r="AE469" i="33"/>
  <c r="AC469" i="33"/>
  <c r="AB469" i="33"/>
  <c r="Z469" i="33"/>
  <c r="AV467" i="33"/>
  <c r="AU467" i="33"/>
  <c r="AT467" i="33"/>
  <c r="AF467" i="33"/>
  <c r="AE467" i="33"/>
  <c r="AC467" i="33"/>
  <c r="AB467" i="33"/>
  <c r="Z467" i="33"/>
  <c r="AV466" i="33"/>
  <c r="AU466" i="33"/>
  <c r="AT466" i="33"/>
  <c r="AF466" i="33"/>
  <c r="AE466" i="33"/>
  <c r="AC466" i="33"/>
  <c r="AB466" i="33"/>
  <c r="Z466" i="33"/>
  <c r="AV465" i="33"/>
  <c r="AU465" i="33"/>
  <c r="AT465" i="33"/>
  <c r="AF465" i="33"/>
  <c r="AE465" i="33"/>
  <c r="AC465" i="33"/>
  <c r="AB465" i="33"/>
  <c r="Z465" i="33"/>
  <c r="AV464" i="33"/>
  <c r="AU464" i="33"/>
  <c r="AT464" i="33"/>
  <c r="AF464" i="33"/>
  <c r="AE464" i="33"/>
  <c r="AC464" i="33"/>
  <c r="AB464" i="33"/>
  <c r="Z464" i="33"/>
  <c r="AV463" i="33"/>
  <c r="AU463" i="33"/>
  <c r="AT463" i="33"/>
  <c r="AF463" i="33"/>
  <c r="AE463" i="33"/>
  <c r="AC463" i="33"/>
  <c r="AB463" i="33"/>
  <c r="Z463" i="33"/>
  <c r="AV462" i="33"/>
  <c r="AU462" i="33"/>
  <c r="AT462" i="33"/>
  <c r="AF462" i="33"/>
  <c r="AE462" i="33"/>
  <c r="AC462" i="33"/>
  <c r="AB462" i="33"/>
  <c r="Z462" i="33"/>
  <c r="AV461" i="33"/>
  <c r="AU461" i="33"/>
  <c r="AT461" i="33"/>
  <c r="AF461" i="33"/>
  <c r="AE461" i="33"/>
  <c r="AC461" i="33"/>
  <c r="AB461" i="33"/>
  <c r="Z461" i="33"/>
  <c r="AV460" i="33"/>
  <c r="AU460" i="33"/>
  <c r="AT460" i="33"/>
  <c r="AF460" i="33"/>
  <c r="AE460" i="33"/>
  <c r="AC460" i="33"/>
  <c r="AB460" i="33"/>
  <c r="Z460" i="33"/>
  <c r="AV459" i="33"/>
  <c r="AU459" i="33"/>
  <c r="AT459" i="33"/>
  <c r="AF459" i="33"/>
  <c r="AE459" i="33"/>
  <c r="AC459" i="33"/>
  <c r="AB459" i="33"/>
  <c r="Z459" i="33"/>
  <c r="AV458" i="33"/>
  <c r="AU458" i="33"/>
  <c r="AT458" i="33"/>
  <c r="AF458" i="33"/>
  <c r="AE458" i="33"/>
  <c r="AC458" i="33"/>
  <c r="AB458" i="33"/>
  <c r="Z458" i="33"/>
  <c r="AV457" i="33"/>
  <c r="AU457" i="33"/>
  <c r="AT457" i="33"/>
  <c r="AF457" i="33"/>
  <c r="AE457" i="33"/>
  <c r="AC457" i="33"/>
  <c r="AB457" i="33"/>
  <c r="Z457" i="33"/>
  <c r="AV456" i="33"/>
  <c r="AU456" i="33"/>
  <c r="AT456" i="33"/>
  <c r="AF456" i="33"/>
  <c r="AE456" i="33"/>
  <c r="AC456" i="33"/>
  <c r="AB456" i="33"/>
  <c r="Z456" i="33"/>
  <c r="AF454" i="33"/>
  <c r="AE454" i="33"/>
  <c r="AC454" i="33"/>
  <c r="AB454" i="33"/>
  <c r="Z454" i="33"/>
  <c r="AV453" i="33"/>
  <c r="AU453" i="33"/>
  <c r="AT453" i="33"/>
  <c r="AF453" i="33"/>
  <c r="AE453" i="33"/>
  <c r="AC453" i="33"/>
  <c r="AB453" i="33"/>
  <c r="Z453" i="33"/>
  <c r="AV452" i="33"/>
  <c r="AU452" i="33"/>
  <c r="AT452" i="33"/>
  <c r="AF452" i="33"/>
  <c r="AE452" i="33"/>
  <c r="AC452" i="33"/>
  <c r="AB452" i="33"/>
  <c r="Z452" i="33"/>
  <c r="AV451" i="33"/>
  <c r="AU451" i="33"/>
  <c r="AT451" i="33"/>
  <c r="AF451" i="33"/>
  <c r="AE451" i="33"/>
  <c r="AC451" i="33"/>
  <c r="AB451" i="33"/>
  <c r="Z451" i="33"/>
  <c r="AV450" i="33"/>
  <c r="AU450" i="33"/>
  <c r="AT450" i="33"/>
  <c r="AF450" i="33"/>
  <c r="AE450" i="33"/>
  <c r="AC450" i="33"/>
  <c r="AB450" i="33"/>
  <c r="Z450" i="33"/>
  <c r="AV449" i="33"/>
  <c r="AU449" i="33"/>
  <c r="AT449" i="33"/>
  <c r="AF449" i="33"/>
  <c r="AE449" i="33"/>
  <c r="AC449" i="33"/>
  <c r="AB449" i="33"/>
  <c r="Z449" i="33"/>
  <c r="AV448" i="33"/>
  <c r="AU448" i="33"/>
  <c r="AT448" i="33"/>
  <c r="AF448" i="33"/>
  <c r="AE448" i="33"/>
  <c r="AC448" i="33"/>
  <c r="AB448" i="33"/>
  <c r="Z448" i="33"/>
  <c r="AV447" i="33"/>
  <c r="AU447" i="33"/>
  <c r="AT447" i="33"/>
  <c r="AF447" i="33"/>
  <c r="AE447" i="33"/>
  <c r="AC447" i="33"/>
  <c r="AB447" i="33"/>
  <c r="Z447" i="33"/>
  <c r="AV445" i="33"/>
  <c r="AU445" i="33"/>
  <c r="AT445" i="33"/>
  <c r="AF445" i="33"/>
  <c r="AE445" i="33"/>
  <c r="AC445" i="33"/>
  <c r="AB445" i="33"/>
  <c r="Z445" i="33"/>
  <c r="AV444" i="33"/>
  <c r="AU444" i="33"/>
  <c r="AT444" i="33"/>
  <c r="AF444" i="33"/>
  <c r="AE444" i="33"/>
  <c r="AC444" i="33"/>
  <c r="AB444" i="33"/>
  <c r="Z444" i="33"/>
  <c r="AV443" i="33"/>
  <c r="AU443" i="33"/>
  <c r="AT443" i="33"/>
  <c r="AF443" i="33"/>
  <c r="AE443" i="33"/>
  <c r="AC443" i="33"/>
  <c r="AB443" i="33"/>
  <c r="Z443" i="33"/>
  <c r="AV441" i="33"/>
  <c r="AU441" i="33"/>
  <c r="AT441" i="33"/>
  <c r="AF441" i="33"/>
  <c r="AE441" i="33"/>
  <c r="AC441" i="33"/>
  <c r="AB441" i="33"/>
  <c r="Z441" i="33"/>
  <c r="AV439" i="33"/>
  <c r="AU439" i="33"/>
  <c r="AT439" i="33"/>
  <c r="AF439" i="33"/>
  <c r="AE439" i="33"/>
  <c r="AC439" i="33"/>
  <c r="AB439" i="33"/>
  <c r="Z439" i="33"/>
  <c r="AV438" i="33"/>
  <c r="AU438" i="33"/>
  <c r="AT438" i="33"/>
  <c r="AF438" i="33"/>
  <c r="AE438" i="33"/>
  <c r="AC438" i="33"/>
  <c r="AB438" i="33"/>
  <c r="Z438" i="33"/>
  <c r="AV437" i="33"/>
  <c r="AU437" i="33"/>
  <c r="AT437" i="33"/>
  <c r="AF437" i="33"/>
  <c r="AE437" i="33"/>
  <c r="AC437" i="33"/>
  <c r="AB437" i="33"/>
  <c r="Z437" i="33"/>
  <c r="AV436" i="33"/>
  <c r="AU436" i="33"/>
  <c r="AT436" i="33"/>
  <c r="AF436" i="33"/>
  <c r="AE436" i="33"/>
  <c r="AC436" i="33"/>
  <c r="AB436" i="33"/>
  <c r="Z436" i="33"/>
  <c r="AV434" i="33"/>
  <c r="AU434" i="33"/>
  <c r="AT434" i="33"/>
  <c r="AF434" i="33"/>
  <c r="AE434" i="33"/>
  <c r="AC434" i="33"/>
  <c r="AB434" i="33"/>
  <c r="Z434" i="33"/>
  <c r="AV433" i="33"/>
  <c r="AU433" i="33"/>
  <c r="AT433" i="33"/>
  <c r="AF433" i="33"/>
  <c r="AE433" i="33"/>
  <c r="AC433" i="33"/>
  <c r="AB433" i="33"/>
  <c r="Z433" i="33"/>
  <c r="AV432" i="33"/>
  <c r="AU432" i="33"/>
  <c r="AT432" i="33"/>
  <c r="AF432" i="33"/>
  <c r="AE432" i="33"/>
  <c r="AC432" i="33"/>
  <c r="AB432" i="33"/>
  <c r="Z432" i="33"/>
  <c r="AV431" i="33"/>
  <c r="AU431" i="33"/>
  <c r="AT431" i="33"/>
  <c r="AF431" i="33"/>
  <c r="AE431" i="33"/>
  <c r="AC431" i="33"/>
  <c r="AB431" i="33"/>
  <c r="Z431" i="33"/>
  <c r="AV430" i="33"/>
  <c r="AU430" i="33"/>
  <c r="AT430" i="33"/>
  <c r="AF430" i="33"/>
  <c r="AE430" i="33"/>
  <c r="AC430" i="33"/>
  <c r="AB430" i="33"/>
  <c r="Z430" i="33"/>
  <c r="AV429" i="33"/>
  <c r="AU429" i="33"/>
  <c r="AT429" i="33"/>
  <c r="AF429" i="33"/>
  <c r="AE429" i="33"/>
  <c r="AC429" i="33"/>
  <c r="AB429" i="33"/>
  <c r="Z429" i="33"/>
  <c r="AV428" i="33"/>
  <c r="AU428" i="33"/>
  <c r="AT428" i="33"/>
  <c r="AF428" i="33"/>
  <c r="AE428" i="33"/>
  <c r="AC428" i="33"/>
  <c r="AB428" i="33"/>
  <c r="Z428" i="33"/>
  <c r="AV427" i="33"/>
  <c r="AU427" i="33"/>
  <c r="AT427" i="33"/>
  <c r="AF427" i="33"/>
  <c r="AE427" i="33"/>
  <c r="AC427" i="33"/>
  <c r="AB427" i="33"/>
  <c r="Z427" i="33"/>
  <c r="AV426" i="33"/>
  <c r="AU426" i="33"/>
  <c r="AT426" i="33"/>
  <c r="AF426" i="33"/>
  <c r="AE426" i="33"/>
  <c r="AC426" i="33"/>
  <c r="AB426" i="33"/>
  <c r="Z426" i="33"/>
  <c r="AV425" i="33"/>
  <c r="AU425" i="33"/>
  <c r="AT425" i="33"/>
  <c r="AF425" i="33"/>
  <c r="AE425" i="33"/>
  <c r="AC425" i="33"/>
  <c r="AB425" i="33"/>
  <c r="Z425" i="33"/>
  <c r="AV423" i="33"/>
  <c r="AU423" i="33"/>
  <c r="AT423" i="33"/>
  <c r="AF423" i="33"/>
  <c r="AE423" i="33"/>
  <c r="AC423" i="33"/>
  <c r="AB423" i="33"/>
  <c r="Z423" i="33"/>
  <c r="AV422" i="33"/>
  <c r="AU422" i="33"/>
  <c r="AT422" i="33"/>
  <c r="AF422" i="33"/>
  <c r="AE422" i="33"/>
  <c r="AC422" i="33"/>
  <c r="AB422" i="33"/>
  <c r="Z422" i="33"/>
  <c r="AV421" i="33"/>
  <c r="AU421" i="33"/>
  <c r="AT421" i="33"/>
  <c r="AF421" i="33"/>
  <c r="AE421" i="33"/>
  <c r="AC421" i="33"/>
  <c r="AB421" i="33"/>
  <c r="Z421" i="33"/>
  <c r="AV420" i="33"/>
  <c r="AU420" i="33"/>
  <c r="AT420" i="33"/>
  <c r="AF420" i="33"/>
  <c r="AE420" i="33"/>
  <c r="AC420" i="33"/>
  <c r="AB420" i="33"/>
  <c r="Z420" i="33"/>
  <c r="AV419" i="33"/>
  <c r="AU419" i="33"/>
  <c r="AT419" i="33"/>
  <c r="AF419" i="33"/>
  <c r="AE419" i="33"/>
  <c r="AC419" i="33"/>
  <c r="AB419" i="33"/>
  <c r="Z419" i="33"/>
  <c r="AV418" i="33"/>
  <c r="AU418" i="33"/>
  <c r="AT418" i="33"/>
  <c r="AF418" i="33"/>
  <c r="AE418" i="33"/>
  <c r="AC418" i="33"/>
  <c r="AB418" i="33"/>
  <c r="Z418" i="33"/>
  <c r="AV417" i="33"/>
  <c r="AU417" i="33"/>
  <c r="AT417" i="33"/>
  <c r="AF417" i="33"/>
  <c r="AE417" i="33"/>
  <c r="AC417" i="33"/>
  <c r="AB417" i="33"/>
  <c r="Z417" i="33"/>
  <c r="AV416" i="33"/>
  <c r="AU416" i="33"/>
  <c r="AT416" i="33"/>
  <c r="AF416" i="33"/>
  <c r="AE416" i="33"/>
  <c r="AC416" i="33"/>
  <c r="AB416" i="33"/>
  <c r="Z416" i="33"/>
  <c r="AV415" i="33"/>
  <c r="AU415" i="33"/>
  <c r="AT415" i="33"/>
  <c r="AF415" i="33"/>
  <c r="AE415" i="33"/>
  <c r="AC415" i="33"/>
  <c r="AB415" i="33"/>
  <c r="Z415" i="33"/>
  <c r="AV414" i="33"/>
  <c r="AU414" i="33"/>
  <c r="AT414" i="33"/>
  <c r="AF414" i="33"/>
  <c r="AE414" i="33"/>
  <c r="AC414" i="33"/>
  <c r="AB414" i="33"/>
  <c r="Z414" i="33"/>
  <c r="AV413" i="33"/>
  <c r="AU413" i="33"/>
  <c r="AT413" i="33"/>
  <c r="AF413" i="33"/>
  <c r="AE413" i="33"/>
  <c r="AC413" i="33"/>
  <c r="AB413" i="33"/>
  <c r="Z413" i="33"/>
  <c r="AV412" i="33"/>
  <c r="AU412" i="33"/>
  <c r="AT412" i="33"/>
  <c r="AF412" i="33"/>
  <c r="AE412" i="33"/>
  <c r="AC412" i="33"/>
  <c r="AB412" i="33"/>
  <c r="Z412" i="33"/>
  <c r="AV411" i="33"/>
  <c r="AU411" i="33"/>
  <c r="AT411" i="33"/>
  <c r="AF411" i="33"/>
  <c r="AE411" i="33"/>
  <c r="AC411" i="33"/>
  <c r="AB411" i="33"/>
  <c r="Z411" i="33"/>
  <c r="AV410" i="33"/>
  <c r="AU410" i="33"/>
  <c r="AT410" i="33"/>
  <c r="AF410" i="33"/>
  <c r="AE410" i="33"/>
  <c r="AC410" i="33"/>
  <c r="AB410" i="33"/>
  <c r="Z410" i="33"/>
  <c r="AV409" i="33"/>
  <c r="AU409" i="33"/>
  <c r="AT409" i="33"/>
  <c r="AF409" i="33"/>
  <c r="AE409" i="33"/>
  <c r="AC409" i="33"/>
  <c r="AB409" i="33"/>
  <c r="Z409" i="33"/>
  <c r="AV407" i="33"/>
  <c r="AU407" i="33"/>
  <c r="AT407" i="33"/>
  <c r="AF407" i="33"/>
  <c r="AE407" i="33"/>
  <c r="AC407" i="33"/>
  <c r="AB407" i="33"/>
  <c r="Z407" i="33"/>
  <c r="AV406" i="33"/>
  <c r="AU406" i="33"/>
  <c r="AT406" i="33"/>
  <c r="AF406" i="33"/>
  <c r="AE406" i="33"/>
  <c r="AC406" i="33"/>
  <c r="AB406" i="33"/>
  <c r="Z406" i="33"/>
  <c r="AV405" i="33"/>
  <c r="AU405" i="33"/>
  <c r="AT405" i="33"/>
  <c r="AF405" i="33"/>
  <c r="AE405" i="33"/>
  <c r="AC405" i="33"/>
  <c r="AB405" i="33"/>
  <c r="Z405" i="33"/>
  <c r="AV404" i="33"/>
  <c r="AU404" i="33"/>
  <c r="AT404" i="33"/>
  <c r="AF404" i="33"/>
  <c r="AE404" i="33"/>
  <c r="AC404" i="33"/>
  <c r="AB404" i="33"/>
  <c r="Z404" i="33"/>
  <c r="AV403" i="33"/>
  <c r="AU403" i="33"/>
  <c r="AT403" i="33"/>
  <c r="AF403" i="33"/>
  <c r="AE403" i="33"/>
  <c r="AC403" i="33"/>
  <c r="AB403" i="33"/>
  <c r="Z403" i="33"/>
  <c r="AV402" i="33"/>
  <c r="AU402" i="33"/>
  <c r="AT402" i="33"/>
  <c r="AF402" i="33"/>
  <c r="AE402" i="33"/>
  <c r="AC402" i="33"/>
  <c r="AB402" i="33"/>
  <c r="Z402" i="33"/>
  <c r="AV401" i="33"/>
  <c r="AU401" i="33"/>
  <c r="AT401" i="33"/>
  <c r="AF401" i="33"/>
  <c r="AE401" i="33"/>
  <c r="AC401" i="33"/>
  <c r="AB401" i="33"/>
  <c r="Z401" i="33"/>
  <c r="AV400" i="33"/>
  <c r="AU400" i="33"/>
  <c r="AT400" i="33"/>
  <c r="AF400" i="33"/>
  <c r="AE400" i="33"/>
  <c r="AC400" i="33"/>
  <c r="AB400" i="33"/>
  <c r="Z400" i="33"/>
  <c r="AV399" i="33"/>
  <c r="AU399" i="33"/>
  <c r="AT399" i="33"/>
  <c r="AF399" i="33"/>
  <c r="AE399" i="33"/>
  <c r="AC399" i="33"/>
  <c r="AB399" i="33"/>
  <c r="Z399" i="33"/>
  <c r="AV398" i="33"/>
  <c r="AU398" i="33"/>
  <c r="AT398" i="33"/>
  <c r="AF398" i="33"/>
  <c r="AE398" i="33"/>
  <c r="AC398" i="33"/>
  <c r="AB398" i="33"/>
  <c r="Z398" i="33"/>
  <c r="AV397" i="33"/>
  <c r="AU397" i="33"/>
  <c r="AT397" i="33"/>
  <c r="AF397" i="33"/>
  <c r="AE397" i="33"/>
  <c r="AC397" i="33"/>
  <c r="AB397" i="33"/>
  <c r="Z397" i="33"/>
  <c r="AV394" i="33"/>
  <c r="AU394" i="33"/>
  <c r="AT394" i="33"/>
  <c r="AF394" i="33"/>
  <c r="AE394" i="33"/>
  <c r="AC394" i="33"/>
  <c r="AB394" i="33"/>
  <c r="Z394" i="33"/>
  <c r="AV393" i="33"/>
  <c r="AU393" i="33"/>
  <c r="AT393" i="33"/>
  <c r="AF393" i="33"/>
  <c r="AE393" i="33"/>
  <c r="AC393" i="33"/>
  <c r="AB393" i="33"/>
  <c r="Z393" i="33"/>
  <c r="AV392" i="33"/>
  <c r="AU392" i="33"/>
  <c r="AT392" i="33"/>
  <c r="AF392" i="33"/>
  <c r="AE392" i="33"/>
  <c r="AC392" i="33"/>
  <c r="AB392" i="33"/>
  <c r="Z392" i="33"/>
  <c r="AV387" i="33"/>
  <c r="AU387" i="33"/>
  <c r="AT387" i="33"/>
  <c r="AF387" i="33"/>
  <c r="AE387" i="33"/>
  <c r="AC387" i="33"/>
  <c r="AB387" i="33"/>
  <c r="Z387" i="33"/>
  <c r="AV386" i="33"/>
  <c r="AU386" i="33"/>
  <c r="AT386" i="33"/>
  <c r="AF386" i="33"/>
  <c r="AE386" i="33"/>
  <c r="AC386" i="33"/>
  <c r="AB386" i="33"/>
  <c r="Z386" i="33"/>
  <c r="AV385" i="33"/>
  <c r="AU385" i="33"/>
  <c r="AT385" i="33"/>
  <c r="AF385" i="33"/>
  <c r="AE385" i="33"/>
  <c r="AC385" i="33"/>
  <c r="AB385" i="33"/>
  <c r="Z385" i="33"/>
  <c r="AV384" i="33"/>
  <c r="AU384" i="33"/>
  <c r="AT384" i="33"/>
  <c r="AF384" i="33"/>
  <c r="AE384" i="33"/>
  <c r="AC384" i="33"/>
  <c r="AB384" i="33"/>
  <c r="Z384" i="33"/>
  <c r="AV383" i="33"/>
  <c r="AU383" i="33"/>
  <c r="AT383" i="33"/>
  <c r="AF383" i="33"/>
  <c r="AE383" i="33"/>
  <c r="AC383" i="33"/>
  <c r="AB383" i="33"/>
  <c r="Z383" i="33"/>
  <c r="AV382" i="33"/>
  <c r="AU382" i="33"/>
  <c r="AT382" i="33"/>
  <c r="AF382" i="33"/>
  <c r="AE382" i="33"/>
  <c r="AC382" i="33"/>
  <c r="AB382" i="33"/>
  <c r="Z382" i="33"/>
  <c r="AV381" i="33"/>
  <c r="AU381" i="33"/>
  <c r="AT381" i="33"/>
  <c r="AF381" i="33"/>
  <c r="AE381" i="33"/>
  <c r="AC381" i="33"/>
  <c r="AB381" i="33"/>
  <c r="Z381" i="33"/>
  <c r="AV380" i="33"/>
  <c r="AU380" i="33"/>
  <c r="AT380" i="33"/>
  <c r="AF380" i="33"/>
  <c r="AE380" i="33"/>
  <c r="AC380" i="33"/>
  <c r="AB380" i="33"/>
  <c r="Z380" i="33"/>
  <c r="AV379" i="33"/>
  <c r="AU379" i="33"/>
  <c r="AT379" i="33"/>
  <c r="AF379" i="33"/>
  <c r="AE379" i="33"/>
  <c r="AC379" i="33"/>
  <c r="AB379" i="33"/>
  <c r="Z379" i="33"/>
  <c r="AV378" i="33"/>
  <c r="AU378" i="33"/>
  <c r="AT378" i="33"/>
  <c r="AF378" i="33"/>
  <c r="AE378" i="33"/>
  <c r="AC378" i="33"/>
  <c r="AB378" i="33"/>
  <c r="Z378" i="33"/>
  <c r="AV377" i="33"/>
  <c r="AU377" i="33"/>
  <c r="AT377" i="33"/>
  <c r="AF377" i="33"/>
  <c r="AE377" i="33"/>
  <c r="AC377" i="33"/>
  <c r="AB377" i="33"/>
  <c r="Z377" i="33"/>
  <c r="AV376" i="33"/>
  <c r="AU376" i="33"/>
  <c r="AT376" i="33"/>
  <c r="AF376" i="33"/>
  <c r="AE376" i="33"/>
  <c r="AC376" i="33"/>
  <c r="AB376" i="33"/>
  <c r="Z376" i="33"/>
  <c r="AV375" i="33"/>
  <c r="AU375" i="33"/>
  <c r="AT375" i="33"/>
  <c r="AF375" i="33"/>
  <c r="AE375" i="33"/>
  <c r="AC375" i="33"/>
  <c r="AB375" i="33"/>
  <c r="Z375" i="33"/>
  <c r="AV373" i="33"/>
  <c r="AU373" i="33"/>
  <c r="AT373" i="33"/>
  <c r="AF373" i="33"/>
  <c r="AE373" i="33"/>
  <c r="AC373" i="33"/>
  <c r="AB373" i="33"/>
  <c r="Z373" i="33"/>
  <c r="AV372" i="33"/>
  <c r="AU372" i="33"/>
  <c r="AT372" i="33"/>
  <c r="AF372" i="33"/>
  <c r="AE372" i="33"/>
  <c r="AC372" i="33"/>
  <c r="AB372" i="33"/>
  <c r="Z372" i="33"/>
  <c r="AV371" i="33"/>
  <c r="AU371" i="33"/>
  <c r="AT371" i="33"/>
  <c r="AF371" i="33"/>
  <c r="AE371" i="33"/>
  <c r="AC371" i="33"/>
  <c r="AB371" i="33"/>
  <c r="Z371" i="33"/>
  <c r="AV370" i="33"/>
  <c r="AU370" i="33"/>
  <c r="AT370" i="33"/>
  <c r="AF370" i="33"/>
  <c r="AE370" i="33"/>
  <c r="AC370" i="33"/>
  <c r="AB370" i="33"/>
  <c r="Z370" i="33"/>
  <c r="AV369" i="33"/>
  <c r="AU369" i="33"/>
  <c r="AT369" i="33"/>
  <c r="AF369" i="33"/>
  <c r="AE369" i="33"/>
  <c r="AC369" i="33"/>
  <c r="AB369" i="33"/>
  <c r="Z369" i="33"/>
  <c r="AV368" i="33"/>
  <c r="AU368" i="33"/>
  <c r="AT368" i="33"/>
  <c r="AF368" i="33"/>
  <c r="AE368" i="33"/>
  <c r="AC368" i="33"/>
  <c r="AB368" i="33"/>
  <c r="Z368" i="33"/>
  <c r="AV367" i="33"/>
  <c r="AU367" i="33"/>
  <c r="AT367" i="33"/>
  <c r="AF367" i="33"/>
  <c r="AE367" i="33"/>
  <c r="AC367" i="33"/>
  <c r="AB367" i="33"/>
  <c r="Z367" i="33"/>
  <c r="AV366" i="33"/>
  <c r="AU366" i="33"/>
  <c r="AT366" i="33"/>
  <c r="AF366" i="33"/>
  <c r="AE366" i="33"/>
  <c r="AC366" i="33"/>
  <c r="AB366" i="33"/>
  <c r="Z366" i="33"/>
  <c r="AV365" i="33"/>
  <c r="AU365" i="33"/>
  <c r="AT365" i="33"/>
  <c r="AF365" i="33"/>
  <c r="AE365" i="33"/>
  <c r="AC365" i="33"/>
  <c r="AB365" i="33"/>
  <c r="Z365" i="33"/>
  <c r="AV364" i="33"/>
  <c r="AU364" i="33"/>
  <c r="AT364" i="33"/>
  <c r="AF364" i="33"/>
  <c r="AE364" i="33"/>
  <c r="AC364" i="33"/>
  <c r="AB364" i="33"/>
  <c r="Z364" i="33"/>
  <c r="AV363" i="33"/>
  <c r="AU363" i="33"/>
  <c r="AT363" i="33"/>
  <c r="AF363" i="33"/>
  <c r="AE363" i="33"/>
  <c r="AC363" i="33"/>
  <c r="AB363" i="33"/>
  <c r="Z363" i="33"/>
  <c r="AV362" i="33"/>
  <c r="AU362" i="33"/>
  <c r="AT362" i="33"/>
  <c r="AF362" i="33"/>
  <c r="AE362" i="33"/>
  <c r="AC362" i="33"/>
  <c r="AB362" i="33"/>
  <c r="Z362" i="33"/>
  <c r="AV361" i="33"/>
  <c r="AU361" i="33"/>
  <c r="AT361" i="33"/>
  <c r="AF361" i="33"/>
  <c r="AE361" i="33"/>
  <c r="AC361" i="33"/>
  <c r="AB361" i="33"/>
  <c r="Z361" i="33"/>
  <c r="AV360" i="33"/>
  <c r="AU360" i="33"/>
  <c r="AT360" i="33"/>
  <c r="AF360" i="33"/>
  <c r="AE360" i="33"/>
  <c r="AC360" i="33"/>
  <c r="AB360" i="33"/>
  <c r="Z360" i="33"/>
  <c r="AV359" i="33"/>
  <c r="AU359" i="33"/>
  <c r="AT359" i="33"/>
  <c r="AF359" i="33"/>
  <c r="AE359" i="33"/>
  <c r="AC359" i="33"/>
  <c r="AB359" i="33"/>
  <c r="Z359" i="33"/>
  <c r="AV358" i="33"/>
  <c r="AU358" i="33"/>
  <c r="AT358" i="33"/>
  <c r="AF358" i="33"/>
  <c r="AE358" i="33"/>
  <c r="AC358" i="33"/>
  <c r="AB358" i="33"/>
  <c r="Z358" i="33"/>
  <c r="AV357" i="33"/>
  <c r="AU357" i="33"/>
  <c r="AT357" i="33"/>
  <c r="AF357" i="33"/>
  <c r="AE357" i="33"/>
  <c r="AC357" i="33"/>
  <c r="AB357" i="33"/>
  <c r="Z357" i="33"/>
  <c r="AV356" i="33"/>
  <c r="AU356" i="33"/>
  <c r="AT356" i="33"/>
  <c r="AF356" i="33"/>
  <c r="AE356" i="33"/>
  <c r="AC356" i="33"/>
  <c r="AB356" i="33"/>
  <c r="Z356" i="33"/>
  <c r="AV355" i="33"/>
  <c r="AU355" i="33"/>
  <c r="AT355" i="33"/>
  <c r="AF355" i="33"/>
  <c r="AE355" i="33"/>
  <c r="AC355" i="33"/>
  <c r="AB355" i="33"/>
  <c r="Z355" i="33"/>
  <c r="AV354" i="33"/>
  <c r="AU354" i="33"/>
  <c r="AT354" i="33"/>
  <c r="AF354" i="33"/>
  <c r="AE354" i="33"/>
  <c r="AC354" i="33"/>
  <c r="AB354" i="33"/>
  <c r="Z354" i="33"/>
  <c r="AV351" i="33"/>
  <c r="AU351" i="33"/>
  <c r="AT351" i="33"/>
  <c r="AF351" i="33"/>
  <c r="AE351" i="33"/>
  <c r="AC351" i="33"/>
  <c r="AB351" i="33"/>
  <c r="Z351" i="33"/>
  <c r="AV350" i="33"/>
  <c r="AU350" i="33"/>
  <c r="AT350" i="33"/>
  <c r="AF350" i="33"/>
  <c r="AE350" i="33"/>
  <c r="AC350" i="33"/>
  <c r="AB350" i="33"/>
  <c r="Z350" i="33"/>
  <c r="AV349" i="33"/>
  <c r="AU349" i="33"/>
  <c r="AT349" i="33"/>
  <c r="AF349" i="33"/>
  <c r="AE349" i="33"/>
  <c r="AC349" i="33"/>
  <c r="AB349" i="33"/>
  <c r="Z349" i="33"/>
  <c r="AV348" i="33"/>
  <c r="AU348" i="33"/>
  <c r="AT348" i="33"/>
  <c r="AF348" i="33"/>
  <c r="AE348" i="33"/>
  <c r="AC348" i="33"/>
  <c r="AB348" i="33"/>
  <c r="Z348" i="33"/>
  <c r="AV347" i="33"/>
  <c r="AU347" i="33"/>
  <c r="AT347" i="33"/>
  <c r="AV346" i="33"/>
  <c r="AU346" i="33"/>
  <c r="AT346" i="33"/>
  <c r="AF346" i="33"/>
  <c r="AE346" i="33"/>
  <c r="AC346" i="33"/>
  <c r="AB346" i="33"/>
  <c r="Z346" i="33"/>
  <c r="AV345" i="33"/>
  <c r="AU345" i="33"/>
  <c r="AT345" i="33"/>
  <c r="AF345" i="33"/>
  <c r="AE345" i="33"/>
  <c r="AC345" i="33"/>
  <c r="AB345" i="33"/>
  <c r="Z345" i="33"/>
  <c r="AV344" i="33"/>
  <c r="AU344" i="33"/>
  <c r="AT344" i="33"/>
  <c r="AF344" i="33"/>
  <c r="AE344" i="33"/>
  <c r="AC344" i="33"/>
  <c r="AB344" i="33"/>
  <c r="Z344" i="33"/>
  <c r="AV343" i="33"/>
  <c r="AU343" i="33"/>
  <c r="AT343" i="33"/>
  <c r="AF343" i="33"/>
  <c r="AE343" i="33"/>
  <c r="AC343" i="33"/>
  <c r="AB343" i="33"/>
  <c r="Z343" i="33"/>
  <c r="AV342" i="33"/>
  <c r="AU342" i="33"/>
  <c r="AT342" i="33"/>
  <c r="AF342" i="33"/>
  <c r="AE342" i="33"/>
  <c r="AC342" i="33"/>
  <c r="AB342" i="33"/>
  <c r="Z342" i="33"/>
  <c r="AV341" i="33"/>
  <c r="AU341" i="33"/>
  <c r="AT341" i="33"/>
  <c r="AF341" i="33"/>
  <c r="AE341" i="33"/>
  <c r="AC341" i="33"/>
  <c r="AB341" i="33"/>
  <c r="Z341" i="33"/>
  <c r="AV340" i="33"/>
  <c r="AU340" i="33"/>
  <c r="AT340" i="33"/>
  <c r="AF340" i="33"/>
  <c r="AE340" i="33"/>
  <c r="AC340" i="33"/>
  <c r="AB340" i="33"/>
  <c r="Z340" i="33"/>
  <c r="AV339" i="33"/>
  <c r="AU339" i="33"/>
  <c r="AT339" i="33"/>
  <c r="AF339" i="33"/>
  <c r="AE339" i="33"/>
  <c r="AC339" i="33"/>
  <c r="AB339" i="33"/>
  <c r="Z339" i="33"/>
  <c r="AV337" i="33"/>
  <c r="AU337" i="33"/>
  <c r="AT337" i="33"/>
  <c r="AF337" i="33"/>
  <c r="AE337" i="33"/>
  <c r="AC337" i="33"/>
  <c r="AB337" i="33"/>
  <c r="Z337" i="33"/>
  <c r="AV336" i="33"/>
  <c r="AU336" i="33"/>
  <c r="AT336" i="33"/>
  <c r="AF336" i="33"/>
  <c r="AE336" i="33"/>
  <c r="AC336" i="33"/>
  <c r="AB336" i="33"/>
  <c r="Z336" i="33"/>
  <c r="AV335" i="33"/>
  <c r="AU335" i="33"/>
  <c r="AT335" i="33"/>
  <c r="AF335" i="33"/>
  <c r="AE335" i="33"/>
  <c r="AC335" i="33"/>
  <c r="AB335" i="33"/>
  <c r="Z335" i="33"/>
  <c r="AV333" i="33"/>
  <c r="AU333" i="33"/>
  <c r="AT333" i="33"/>
  <c r="AF333" i="33"/>
  <c r="AE333" i="33"/>
  <c r="AC333" i="33"/>
  <c r="AB333" i="33"/>
  <c r="Z333" i="33"/>
  <c r="AV332" i="33"/>
  <c r="AU332" i="33"/>
  <c r="AT332" i="33"/>
  <c r="AF332" i="33"/>
  <c r="AE332" i="33"/>
  <c r="AC332" i="33"/>
  <c r="AB332" i="33"/>
  <c r="Z332" i="33"/>
  <c r="AV330" i="33"/>
  <c r="AU330" i="33"/>
  <c r="AT330" i="33"/>
  <c r="AF330" i="33"/>
  <c r="AE330" i="33"/>
  <c r="AC330" i="33"/>
  <c r="AB330" i="33"/>
  <c r="Z330" i="33"/>
  <c r="AV329" i="33"/>
  <c r="AU329" i="33"/>
  <c r="AT329" i="33"/>
  <c r="AF329" i="33"/>
  <c r="AE329" i="33"/>
  <c r="AC329" i="33"/>
  <c r="AB329" i="33"/>
  <c r="Z329" i="33"/>
  <c r="AV328" i="33"/>
  <c r="AU328" i="33"/>
  <c r="AT328" i="33"/>
  <c r="AF328" i="33"/>
  <c r="AE328" i="33"/>
  <c r="AC328" i="33"/>
  <c r="AB328" i="33"/>
  <c r="Z328" i="33"/>
  <c r="AV327" i="33"/>
  <c r="AU327" i="33"/>
  <c r="AT327" i="33"/>
  <c r="AF327" i="33"/>
  <c r="AE327" i="33"/>
  <c r="AC327" i="33"/>
  <c r="AB327" i="33"/>
  <c r="Z327" i="33"/>
  <c r="AV325" i="33"/>
  <c r="AU325" i="33"/>
  <c r="AT325" i="33"/>
  <c r="AF325" i="33"/>
  <c r="AE325" i="33"/>
  <c r="AC325" i="33"/>
  <c r="AB325" i="33"/>
  <c r="Z325" i="33"/>
  <c r="AV324" i="33"/>
  <c r="AU324" i="33"/>
  <c r="AT324" i="33"/>
  <c r="AF324" i="33"/>
  <c r="AE324" i="33"/>
  <c r="AC324" i="33"/>
  <c r="AB324" i="33"/>
  <c r="Z324" i="33"/>
  <c r="AV322" i="33"/>
  <c r="AU322" i="33"/>
  <c r="AT322" i="33"/>
  <c r="AF322" i="33"/>
  <c r="AE322" i="33"/>
  <c r="AC322" i="33"/>
  <c r="AB322" i="33"/>
  <c r="Z322" i="33"/>
  <c r="AV321" i="33"/>
  <c r="AU321" i="33"/>
  <c r="AT321" i="33"/>
  <c r="AF321" i="33"/>
  <c r="AE321" i="33"/>
  <c r="AC321" i="33"/>
  <c r="AB321" i="33"/>
  <c r="Z321" i="33"/>
  <c r="AV320" i="33"/>
  <c r="AU320" i="33"/>
  <c r="AT320" i="33"/>
  <c r="AF320" i="33"/>
  <c r="AE320" i="33"/>
  <c r="AC320" i="33"/>
  <c r="AB320" i="33"/>
  <c r="Z320" i="33"/>
  <c r="AV317" i="33"/>
  <c r="AU317" i="33"/>
  <c r="AT317" i="33"/>
  <c r="AF317" i="33"/>
  <c r="AE317" i="33"/>
  <c r="AC317" i="33"/>
  <c r="AB317" i="33"/>
  <c r="Z317" i="33"/>
  <c r="AV316" i="33"/>
  <c r="AU316" i="33"/>
  <c r="AT316" i="33"/>
  <c r="AF316" i="33"/>
  <c r="AE316" i="33"/>
  <c r="AC316" i="33"/>
  <c r="AB316" i="33"/>
  <c r="Z316" i="33"/>
  <c r="AV315" i="33"/>
  <c r="AU315" i="33"/>
  <c r="AT315" i="33"/>
  <c r="AF315" i="33"/>
  <c r="AE315" i="33"/>
  <c r="AC315" i="33"/>
  <c r="AB315" i="33"/>
  <c r="Z315" i="33"/>
  <c r="AV314" i="33"/>
  <c r="AU314" i="33"/>
  <c r="AT314" i="33"/>
  <c r="AF314" i="33"/>
  <c r="AE314" i="33"/>
  <c r="AC314" i="33"/>
  <c r="AB314" i="33"/>
  <c r="Z314" i="33"/>
  <c r="AV313" i="33"/>
  <c r="AU313" i="33"/>
  <c r="AT313" i="33"/>
  <c r="AF313" i="33"/>
  <c r="AE313" i="33"/>
  <c r="AC313" i="33"/>
  <c r="AB313" i="33"/>
  <c r="Z313" i="33"/>
  <c r="AV312" i="33"/>
  <c r="AU312" i="33"/>
  <c r="AT312" i="33"/>
  <c r="AF312" i="33"/>
  <c r="AE312" i="33"/>
  <c r="AC312" i="33"/>
  <c r="AB312" i="33"/>
  <c r="Z312" i="33"/>
  <c r="AV311" i="33"/>
  <c r="AU311" i="33"/>
  <c r="AT311" i="33"/>
  <c r="AF311" i="33"/>
  <c r="AE311" i="33"/>
  <c r="AC311" i="33"/>
  <c r="AB311" i="33"/>
  <c r="Z311" i="33"/>
  <c r="AV310" i="33"/>
  <c r="AU310" i="33"/>
  <c r="AT310" i="33"/>
  <c r="AF310" i="33"/>
  <c r="AE310" i="33"/>
  <c r="AC310" i="33"/>
  <c r="AB310" i="33"/>
  <c r="Z310" i="33"/>
  <c r="AV309" i="33"/>
  <c r="AU309" i="33"/>
  <c r="AT309" i="33"/>
  <c r="AF309" i="33"/>
  <c r="AE309" i="33"/>
  <c r="AC309" i="33"/>
  <c r="AB309" i="33"/>
  <c r="Z309" i="33"/>
  <c r="AV308" i="33"/>
  <c r="AU308" i="33"/>
  <c r="AT308" i="33"/>
  <c r="AF308" i="33"/>
  <c r="AE308" i="33"/>
  <c r="AC308" i="33"/>
  <c r="AB308" i="33"/>
  <c r="Z308" i="33"/>
  <c r="AV307" i="33"/>
  <c r="AU307" i="33"/>
  <c r="AT307" i="33"/>
  <c r="AF307" i="33"/>
  <c r="AE307" i="33"/>
  <c r="AC307" i="33"/>
  <c r="AB307" i="33"/>
  <c r="Z307" i="33"/>
  <c r="AV306" i="33"/>
  <c r="AU306" i="33"/>
  <c r="AT306" i="33"/>
  <c r="AF306" i="33"/>
  <c r="AE306" i="33"/>
  <c r="AC306" i="33"/>
  <c r="AB306" i="33"/>
  <c r="Z306" i="33"/>
  <c r="AV305" i="33"/>
  <c r="AU305" i="33"/>
  <c r="AT305" i="33"/>
  <c r="AF305" i="33"/>
  <c r="AE305" i="33"/>
  <c r="AC305" i="33"/>
  <c r="AB305" i="33"/>
  <c r="Z305" i="33"/>
  <c r="AV304" i="33"/>
  <c r="AU304" i="33"/>
  <c r="AT304" i="33"/>
  <c r="AF304" i="33"/>
  <c r="AE304" i="33"/>
  <c r="AC304" i="33"/>
  <c r="AB304" i="33"/>
  <c r="Z304" i="33"/>
  <c r="AV303" i="33"/>
  <c r="AU303" i="33"/>
  <c r="AT303" i="33"/>
  <c r="AF303" i="33"/>
  <c r="AE303" i="33"/>
  <c r="AC303" i="33"/>
  <c r="AB303" i="33"/>
  <c r="Z303" i="33"/>
  <c r="AV301" i="33"/>
  <c r="AU301" i="33"/>
  <c r="AT301" i="33"/>
  <c r="AF301" i="33"/>
  <c r="AE301" i="33"/>
  <c r="AC301" i="33"/>
  <c r="AB301" i="33"/>
  <c r="Z301" i="33"/>
  <c r="AV300" i="33"/>
  <c r="AU300" i="33"/>
  <c r="AT300" i="33"/>
  <c r="AF300" i="33"/>
  <c r="AE300" i="33"/>
  <c r="AC300" i="33"/>
  <c r="AB300" i="33"/>
  <c r="Z300" i="33"/>
  <c r="AV299" i="33"/>
  <c r="AU299" i="33"/>
  <c r="AT299" i="33"/>
  <c r="AF299" i="33"/>
  <c r="AE299" i="33"/>
  <c r="AC299" i="33"/>
  <c r="AB299" i="33"/>
  <c r="Z299" i="33"/>
  <c r="AV298" i="33"/>
  <c r="AU298" i="33"/>
  <c r="AT298" i="33"/>
  <c r="AF298" i="33"/>
  <c r="AE298" i="33"/>
  <c r="AC298" i="33"/>
  <c r="AB298" i="33"/>
  <c r="Z298" i="33"/>
  <c r="AV297" i="33"/>
  <c r="AU297" i="33"/>
  <c r="AT297" i="33"/>
  <c r="AF297" i="33"/>
  <c r="AE297" i="33"/>
  <c r="AC297" i="33"/>
  <c r="AB297" i="33"/>
  <c r="Z297" i="33"/>
  <c r="AV296" i="33"/>
  <c r="AU296" i="33"/>
  <c r="AT296" i="33"/>
  <c r="AF296" i="33"/>
  <c r="AE296" i="33"/>
  <c r="AC296" i="33"/>
  <c r="AB296" i="33"/>
  <c r="Z296" i="33"/>
  <c r="AV295" i="33"/>
  <c r="AU295" i="33"/>
  <c r="AT295" i="33"/>
  <c r="AF295" i="33"/>
  <c r="AE295" i="33"/>
  <c r="AC295" i="33"/>
  <c r="AB295" i="33"/>
  <c r="Z295" i="33"/>
  <c r="AV294" i="33"/>
  <c r="AU294" i="33"/>
  <c r="AT294" i="33"/>
  <c r="AF294" i="33"/>
  <c r="AE294" i="33"/>
  <c r="AC294" i="33"/>
  <c r="AB294" i="33"/>
  <c r="Z294" i="33"/>
  <c r="AV293" i="33"/>
  <c r="AU293" i="33"/>
  <c r="AT293" i="33"/>
  <c r="AF293" i="33"/>
  <c r="AE293" i="33"/>
  <c r="AC293" i="33"/>
  <c r="AB293" i="33"/>
  <c r="Z293" i="33"/>
  <c r="AV292" i="33"/>
  <c r="AU292" i="33"/>
  <c r="AT292" i="33"/>
  <c r="AF292" i="33"/>
  <c r="AE292" i="33"/>
  <c r="AC292" i="33"/>
  <c r="AB292" i="33"/>
  <c r="Z292" i="33"/>
  <c r="AV291" i="33"/>
  <c r="AU291" i="33"/>
  <c r="AT291" i="33"/>
  <c r="AF291" i="33"/>
  <c r="AE291" i="33"/>
  <c r="AC291" i="33"/>
  <c r="AB291" i="33"/>
  <c r="Z291" i="33"/>
  <c r="AV290" i="33"/>
  <c r="AU290" i="33"/>
  <c r="AT290" i="33"/>
  <c r="AF290" i="33"/>
  <c r="AE290" i="33"/>
  <c r="AC290" i="33"/>
  <c r="AB290" i="33"/>
  <c r="Z290" i="33"/>
  <c r="AV289" i="33"/>
  <c r="AU289" i="33"/>
  <c r="AT289" i="33"/>
  <c r="AF289" i="33"/>
  <c r="AE289" i="33"/>
  <c r="AC289" i="33"/>
  <c r="AB289" i="33"/>
  <c r="Z289" i="33"/>
  <c r="AV288" i="33"/>
  <c r="AU288" i="33"/>
  <c r="AT288" i="33"/>
  <c r="AF288" i="33"/>
  <c r="AE288" i="33"/>
  <c r="AC288" i="33"/>
  <c r="AB288" i="33"/>
  <c r="Z288" i="33"/>
  <c r="AV287" i="33"/>
  <c r="AU287" i="33"/>
  <c r="AT287" i="33"/>
  <c r="AF287" i="33"/>
  <c r="AE287" i="33"/>
  <c r="AC287" i="33"/>
  <c r="AB287" i="33"/>
  <c r="Z287" i="33"/>
  <c r="AV286" i="33"/>
  <c r="AU286" i="33"/>
  <c r="AT286" i="33"/>
  <c r="AF286" i="33"/>
  <c r="AE286" i="33"/>
  <c r="AC286" i="33"/>
  <c r="AB286" i="33"/>
  <c r="Z286" i="33"/>
  <c r="AV284" i="33"/>
  <c r="AU284" i="33"/>
  <c r="AT284" i="33"/>
  <c r="AF284" i="33"/>
  <c r="AE284" i="33"/>
  <c r="AC284" i="33"/>
  <c r="AB284" i="33"/>
  <c r="Z284" i="33"/>
  <c r="AV283" i="33"/>
  <c r="AU283" i="33"/>
  <c r="AT283" i="33"/>
  <c r="AF283" i="33"/>
  <c r="AE283" i="33"/>
  <c r="AC283" i="33"/>
  <c r="AB283" i="33"/>
  <c r="Z283" i="33"/>
  <c r="AV282" i="33"/>
  <c r="AU282" i="33"/>
  <c r="AT282" i="33"/>
  <c r="AF282" i="33"/>
  <c r="AE282" i="33"/>
  <c r="AC282" i="33"/>
  <c r="AB282" i="33"/>
  <c r="Z282" i="33"/>
  <c r="AV281" i="33"/>
  <c r="AU281" i="33"/>
  <c r="AT281" i="33"/>
  <c r="AF281" i="33"/>
  <c r="AE281" i="33"/>
  <c r="AC281" i="33"/>
  <c r="AB281" i="33"/>
  <c r="Z281" i="33"/>
  <c r="AV279" i="33"/>
  <c r="AU279" i="33"/>
  <c r="AT279" i="33"/>
  <c r="AF279" i="33"/>
  <c r="AE279" i="33"/>
  <c r="AC279" i="33"/>
  <c r="AB279" i="33"/>
  <c r="Z279" i="33"/>
  <c r="AV278" i="33"/>
  <c r="AU278" i="33"/>
  <c r="AT278" i="33"/>
  <c r="AF278" i="33"/>
  <c r="AE278" i="33"/>
  <c r="AC278" i="33"/>
  <c r="AB278" i="33"/>
  <c r="Z278" i="33"/>
  <c r="AV277" i="33"/>
  <c r="AU277" i="33"/>
  <c r="AT277" i="33"/>
  <c r="AF277" i="33"/>
  <c r="AE277" i="33"/>
  <c r="AC277" i="33"/>
  <c r="AB277" i="33"/>
  <c r="Z277" i="33"/>
  <c r="AV275" i="33"/>
  <c r="AU275" i="33"/>
  <c r="AT275" i="33"/>
  <c r="AF275" i="33"/>
  <c r="AE275" i="33"/>
  <c r="AC275" i="33"/>
  <c r="AB275" i="33"/>
  <c r="Z275" i="33"/>
  <c r="AV274" i="33"/>
  <c r="AU274" i="33"/>
  <c r="AT274" i="33"/>
  <c r="AF274" i="33"/>
  <c r="AE274" i="33"/>
  <c r="AC274" i="33"/>
  <c r="AB274" i="33"/>
  <c r="Z274" i="33"/>
  <c r="AV273" i="33"/>
  <c r="AU273" i="33"/>
  <c r="AT273" i="33"/>
  <c r="AF273" i="33"/>
  <c r="AE273" i="33"/>
  <c r="AC273" i="33"/>
  <c r="AB273" i="33"/>
  <c r="Z273" i="33"/>
  <c r="AV272" i="33"/>
  <c r="AU272" i="33"/>
  <c r="AT272" i="33"/>
  <c r="AF272" i="33"/>
  <c r="AE272" i="33"/>
  <c r="AC272" i="33"/>
  <c r="AB272" i="33"/>
  <c r="Z272" i="33"/>
  <c r="AV271" i="33"/>
  <c r="AU271" i="33"/>
  <c r="AT271" i="33"/>
  <c r="AF271" i="33"/>
  <c r="AE271" i="33"/>
  <c r="AC271" i="33"/>
  <c r="AB271" i="33"/>
  <c r="Z271" i="33"/>
  <c r="AV270" i="33"/>
  <c r="AU270" i="33"/>
  <c r="AT270" i="33"/>
  <c r="AF270" i="33"/>
  <c r="AE270" i="33"/>
  <c r="AC270" i="33"/>
  <c r="AB270" i="33"/>
  <c r="Z270" i="33"/>
  <c r="AV268" i="33"/>
  <c r="AU268" i="33"/>
  <c r="AT268" i="33"/>
  <c r="AF268" i="33"/>
  <c r="AE268" i="33"/>
  <c r="AC268" i="33"/>
  <c r="AB268" i="33"/>
  <c r="Z268" i="33"/>
  <c r="AV267" i="33"/>
  <c r="AU267" i="33"/>
  <c r="AT267" i="33"/>
  <c r="AF267" i="33"/>
  <c r="AE267" i="33"/>
  <c r="AC267" i="33"/>
  <c r="AB267" i="33"/>
  <c r="Z267" i="33"/>
  <c r="AV266" i="33"/>
  <c r="AU266" i="33"/>
  <c r="AT266" i="33"/>
  <c r="AF266" i="33"/>
  <c r="AE266" i="33"/>
  <c r="AC266" i="33"/>
  <c r="AB266" i="33"/>
  <c r="Z266" i="33"/>
  <c r="AV265" i="33"/>
  <c r="AU265" i="33"/>
  <c r="AT265" i="33"/>
  <c r="AF265" i="33"/>
  <c r="AE265" i="33"/>
  <c r="AC265" i="33"/>
  <c r="AB265" i="33"/>
  <c r="Z265" i="33"/>
  <c r="AV264" i="33"/>
  <c r="AU264" i="33"/>
  <c r="AT264" i="33"/>
  <c r="AF264" i="33"/>
  <c r="AE264" i="33"/>
  <c r="AC264" i="33"/>
  <c r="AB264" i="33"/>
  <c r="Z264" i="33"/>
  <c r="AV263" i="33"/>
  <c r="AU263" i="33"/>
  <c r="AT263" i="33"/>
  <c r="AF263" i="33"/>
  <c r="AE263" i="33"/>
  <c r="AC263" i="33"/>
  <c r="AB263" i="33"/>
  <c r="Z263" i="33"/>
  <c r="AV262" i="33"/>
  <c r="AU262" i="33"/>
  <c r="AT262" i="33"/>
  <c r="AF262" i="33"/>
  <c r="AE262" i="33"/>
  <c r="AC262" i="33"/>
  <c r="AB262" i="33"/>
  <c r="Z262" i="33"/>
  <c r="AV261" i="33"/>
  <c r="AU261" i="33"/>
  <c r="AT261" i="33"/>
  <c r="AF261" i="33"/>
  <c r="AE261" i="33"/>
  <c r="AC261" i="33"/>
  <c r="AB261" i="33"/>
  <c r="Z261" i="33"/>
  <c r="AV260" i="33"/>
  <c r="AU260" i="33"/>
  <c r="AT260" i="33"/>
  <c r="AF260" i="33"/>
  <c r="AE260" i="33"/>
  <c r="AC260" i="33"/>
  <c r="AB260" i="33"/>
  <c r="Z260" i="33"/>
  <c r="AV259" i="33"/>
  <c r="AU259" i="33"/>
  <c r="AT259" i="33"/>
  <c r="AF259" i="33"/>
  <c r="AE259" i="33"/>
  <c r="AC259" i="33"/>
  <c r="AB259" i="33"/>
  <c r="Z259" i="33"/>
  <c r="AV258" i="33"/>
  <c r="AU258" i="33"/>
  <c r="AT258" i="33"/>
  <c r="AF258" i="33"/>
  <c r="AE258" i="33"/>
  <c r="AC258" i="33"/>
  <c r="AB258" i="33"/>
  <c r="Z258" i="33"/>
  <c r="AV256" i="33"/>
  <c r="AU256" i="33"/>
  <c r="AT256" i="33"/>
  <c r="AF256" i="33"/>
  <c r="AE256" i="33"/>
  <c r="AC256" i="33"/>
  <c r="AB256" i="33"/>
  <c r="Z256" i="33"/>
  <c r="AV255" i="33"/>
  <c r="AU255" i="33"/>
  <c r="AT255" i="33"/>
  <c r="AF255" i="33"/>
  <c r="AE255" i="33"/>
  <c r="AC255" i="33"/>
  <c r="AB255" i="33"/>
  <c r="Z255" i="33"/>
  <c r="AV254" i="33"/>
  <c r="AU254" i="33"/>
  <c r="AT254" i="33"/>
  <c r="AF254" i="33"/>
  <c r="AE254" i="33"/>
  <c r="AC254" i="33"/>
  <c r="AB254" i="33"/>
  <c r="Z254" i="33"/>
  <c r="AV253" i="33"/>
  <c r="AU253" i="33"/>
  <c r="AT253" i="33"/>
  <c r="AF253" i="33"/>
  <c r="AE253" i="33"/>
  <c r="AC253" i="33"/>
  <c r="AB253" i="33"/>
  <c r="Z253" i="33"/>
  <c r="AV252" i="33"/>
  <c r="AU252" i="33"/>
  <c r="AT252" i="33"/>
  <c r="AF252" i="33"/>
  <c r="AE252" i="33"/>
  <c r="AC252" i="33"/>
  <c r="AB252" i="33"/>
  <c r="Z252" i="33"/>
  <c r="AV251" i="33"/>
  <c r="AU251" i="33"/>
  <c r="AT251" i="33"/>
  <c r="AF251" i="33"/>
  <c r="AE251" i="33"/>
  <c r="AC251" i="33"/>
  <c r="AB251" i="33"/>
  <c r="Z251" i="33"/>
  <c r="AV250" i="33"/>
  <c r="AU250" i="33"/>
  <c r="AT250" i="33"/>
  <c r="AF250" i="33"/>
  <c r="AE250" i="33"/>
  <c r="AC250" i="33"/>
  <c r="AB250" i="33"/>
  <c r="Z250" i="33"/>
  <c r="AV249" i="33"/>
  <c r="AU249" i="33"/>
  <c r="AT249" i="33"/>
  <c r="AF249" i="33"/>
  <c r="AE249" i="33"/>
  <c r="AC249" i="33"/>
  <c r="AB249" i="33"/>
  <c r="Z249" i="33"/>
  <c r="AV248" i="33"/>
  <c r="AU248" i="33"/>
  <c r="AT248" i="33"/>
  <c r="AF248" i="33"/>
  <c r="AE248" i="33"/>
  <c r="AC248" i="33"/>
  <c r="AB248" i="33"/>
  <c r="Z248" i="33"/>
  <c r="AV247" i="33"/>
  <c r="AU247" i="33"/>
  <c r="AT247" i="33"/>
  <c r="AF247" i="33"/>
  <c r="AE247" i="33"/>
  <c r="AC247" i="33"/>
  <c r="AB247" i="33"/>
  <c r="Z247" i="33"/>
  <c r="AV246" i="33"/>
  <c r="AU246" i="33"/>
  <c r="AT246" i="33"/>
  <c r="AF246" i="33"/>
  <c r="AE246" i="33"/>
  <c r="AC246" i="33"/>
  <c r="AB246" i="33"/>
  <c r="Z246" i="33"/>
  <c r="AV245" i="33"/>
  <c r="AU245" i="33"/>
  <c r="AT245" i="33"/>
  <c r="AF245" i="33"/>
  <c r="AE245" i="33"/>
  <c r="AC245" i="33"/>
  <c r="AB245" i="33"/>
  <c r="Z245" i="33"/>
  <c r="AV244" i="33"/>
  <c r="AU244" i="33"/>
  <c r="AT244" i="33"/>
  <c r="AF244" i="33"/>
  <c r="AE244" i="33"/>
  <c r="AC244" i="33"/>
  <c r="AB244" i="33"/>
  <c r="Z244" i="33"/>
  <c r="AV243" i="33"/>
  <c r="AU243" i="33"/>
  <c r="AT243" i="33"/>
  <c r="AF243" i="33"/>
  <c r="AE243" i="33"/>
  <c r="AC243" i="33"/>
  <c r="AB243" i="33"/>
  <c r="Z243" i="33"/>
  <c r="AV242" i="33"/>
  <c r="AU242" i="33"/>
  <c r="AT242" i="33"/>
  <c r="AF242" i="33"/>
  <c r="AE242" i="33"/>
  <c r="AC242" i="33"/>
  <c r="AB242" i="33"/>
  <c r="Z242" i="33"/>
  <c r="AV241" i="33"/>
  <c r="AU241" i="33"/>
  <c r="AT241" i="33"/>
  <c r="AF241" i="33"/>
  <c r="AE241" i="33"/>
  <c r="AC241" i="33"/>
  <c r="AB241" i="33"/>
  <c r="Z241" i="33"/>
  <c r="AV240" i="33"/>
  <c r="AU240" i="33"/>
  <c r="AT240" i="33"/>
  <c r="AF240" i="33"/>
  <c r="AE240" i="33"/>
  <c r="AC240" i="33"/>
  <c r="AB240" i="33"/>
  <c r="Z240" i="33"/>
  <c r="AV239" i="33"/>
  <c r="AU239" i="33"/>
  <c r="AT239" i="33"/>
  <c r="AF239" i="33"/>
  <c r="AE239" i="33"/>
  <c r="AC239" i="33"/>
  <c r="AB239" i="33"/>
  <c r="Z239" i="33"/>
  <c r="AV238" i="33"/>
  <c r="AU238" i="33"/>
  <c r="AT238" i="33"/>
  <c r="AF238" i="33"/>
  <c r="AE238" i="33"/>
  <c r="AC238" i="33"/>
  <c r="AB238" i="33"/>
  <c r="Z238" i="33"/>
  <c r="AV237" i="33"/>
  <c r="AU237" i="33"/>
  <c r="AT237" i="33"/>
  <c r="AF237" i="33"/>
  <c r="AE237" i="33"/>
  <c r="AC237" i="33"/>
  <c r="AB237" i="33"/>
  <c r="Z237" i="33"/>
  <c r="AV236" i="33"/>
  <c r="AU236" i="33"/>
  <c r="AT236" i="33"/>
  <c r="AF236" i="33"/>
  <c r="AE236" i="33"/>
  <c r="AC236" i="33"/>
  <c r="AB236" i="33"/>
  <c r="Z236" i="33"/>
  <c r="AV235" i="33"/>
  <c r="AU235" i="33"/>
  <c r="AT235" i="33"/>
  <c r="AF235" i="33"/>
  <c r="AE235" i="33"/>
  <c r="AC235" i="33"/>
  <c r="AB235" i="33"/>
  <c r="Z235" i="33"/>
  <c r="AV234" i="33"/>
  <c r="AU234" i="33"/>
  <c r="AT234" i="33"/>
  <c r="AF234" i="33"/>
  <c r="AE234" i="33"/>
  <c r="AC234" i="33"/>
  <c r="AB234" i="33"/>
  <c r="Z234" i="33"/>
  <c r="AV232" i="33"/>
  <c r="AU232" i="33"/>
  <c r="AT232" i="33"/>
  <c r="AF232" i="33"/>
  <c r="AE232" i="33"/>
  <c r="AC232" i="33"/>
  <c r="AB232" i="33"/>
  <c r="Z232" i="33"/>
  <c r="AV231" i="33"/>
  <c r="AU231" i="33"/>
  <c r="AT231" i="33"/>
  <c r="AF231" i="33"/>
  <c r="AE231" i="33"/>
  <c r="AC231" i="33"/>
  <c r="AB231" i="33"/>
  <c r="Z231" i="33"/>
  <c r="AV230" i="33"/>
  <c r="AU230" i="33"/>
  <c r="AT230" i="33"/>
  <c r="AF230" i="33"/>
  <c r="AE230" i="33"/>
  <c r="AC230" i="33"/>
  <c r="AB230" i="33"/>
  <c r="Z230" i="33"/>
  <c r="AV229" i="33"/>
  <c r="AU229" i="33"/>
  <c r="AT229" i="33"/>
  <c r="AF229" i="33"/>
  <c r="AE229" i="33"/>
  <c r="AC229" i="33"/>
  <c r="AB229" i="33"/>
  <c r="Z229" i="33"/>
  <c r="AV227" i="33"/>
  <c r="AU227" i="33"/>
  <c r="AT227" i="33"/>
  <c r="AF227" i="33"/>
  <c r="AE227" i="33"/>
  <c r="AC227" i="33"/>
  <c r="AB227" i="33"/>
  <c r="Z227" i="33"/>
  <c r="AV225" i="33"/>
  <c r="AU225" i="33"/>
  <c r="AT225" i="33"/>
  <c r="AF225" i="33"/>
  <c r="AE225" i="33"/>
  <c r="AC225" i="33"/>
  <c r="AB225" i="33"/>
  <c r="Z225" i="33"/>
  <c r="AV224" i="33"/>
  <c r="AU224" i="33"/>
  <c r="AT224" i="33"/>
  <c r="AF224" i="33"/>
  <c r="AE224" i="33"/>
  <c r="AC224" i="33"/>
  <c r="AB224" i="33"/>
  <c r="Z224" i="33"/>
  <c r="AV223" i="33"/>
  <c r="AU223" i="33"/>
  <c r="AT223" i="33"/>
  <c r="AF223" i="33"/>
  <c r="AE223" i="33"/>
  <c r="AC223" i="33"/>
  <c r="AB223" i="33"/>
  <c r="Z223" i="33"/>
  <c r="AV222" i="33"/>
  <c r="AU222" i="33"/>
  <c r="AT222" i="33"/>
  <c r="AF222" i="33"/>
  <c r="AE222" i="33"/>
  <c r="AC222" i="33"/>
  <c r="AB222" i="33"/>
  <c r="Z222" i="33"/>
  <c r="AV221" i="33"/>
  <c r="AU221" i="33"/>
  <c r="AT221" i="33"/>
  <c r="AF221" i="33"/>
  <c r="AE221" i="33"/>
  <c r="AC221" i="33"/>
  <c r="AB221" i="33"/>
  <c r="Z221" i="33"/>
  <c r="AV220" i="33"/>
  <c r="AU220" i="33"/>
  <c r="AT220" i="33"/>
  <c r="AF220" i="33"/>
  <c r="AE220" i="33"/>
  <c r="AC220" i="33"/>
  <c r="AB220" i="33"/>
  <c r="Z220" i="33"/>
  <c r="AV219" i="33"/>
  <c r="AU219" i="33"/>
  <c r="AT219" i="33"/>
  <c r="AF219" i="33"/>
  <c r="AE219" i="33"/>
  <c r="AC219" i="33"/>
  <c r="AB219" i="33"/>
  <c r="Z219" i="33"/>
  <c r="AV218" i="33"/>
  <c r="AU218" i="33"/>
  <c r="AT218" i="33"/>
  <c r="AF218" i="33"/>
  <c r="AE218" i="33"/>
  <c r="AC218" i="33"/>
  <c r="AB218" i="33"/>
  <c r="Z218" i="33"/>
  <c r="AV217" i="33"/>
  <c r="AU217" i="33"/>
  <c r="AT217" i="33"/>
  <c r="AF217" i="33"/>
  <c r="AE217" i="33"/>
  <c r="AC217" i="33"/>
  <c r="AB217" i="33"/>
  <c r="Z217" i="33"/>
  <c r="AV216" i="33"/>
  <c r="AU216" i="33"/>
  <c r="AT216" i="33"/>
  <c r="AF216" i="33"/>
  <c r="AE216" i="33"/>
  <c r="AC216" i="33"/>
  <c r="AB216" i="33"/>
  <c r="Z216" i="33"/>
  <c r="AV215" i="33"/>
  <c r="AU215" i="33"/>
  <c r="AT215" i="33"/>
  <c r="AF215" i="33"/>
  <c r="AE215" i="33"/>
  <c r="AC215" i="33"/>
  <c r="AB215" i="33"/>
  <c r="Z215" i="33"/>
  <c r="AV214" i="33"/>
  <c r="AU214" i="33"/>
  <c r="AT214" i="33"/>
  <c r="AF214" i="33"/>
  <c r="AE214" i="33"/>
  <c r="AC214" i="33"/>
  <c r="AB214" i="33"/>
  <c r="Z214" i="33"/>
  <c r="AV213" i="33"/>
  <c r="AU213" i="33"/>
  <c r="AT213" i="33"/>
  <c r="AF213" i="33"/>
  <c r="AE213" i="33"/>
  <c r="AC213" i="33"/>
  <c r="AB213" i="33"/>
  <c r="Z213" i="33"/>
  <c r="AV212" i="33"/>
  <c r="AU212" i="33"/>
  <c r="AT212" i="33"/>
  <c r="AF212" i="33"/>
  <c r="AE212" i="33"/>
  <c r="AC212" i="33"/>
  <c r="AB212" i="33"/>
  <c r="Z212" i="33"/>
  <c r="AV211" i="33"/>
  <c r="AU211" i="33"/>
  <c r="AT211" i="33"/>
  <c r="AF211" i="33"/>
  <c r="AE211" i="33"/>
  <c r="AC211" i="33"/>
  <c r="AB211" i="33"/>
  <c r="Z211" i="33"/>
  <c r="AV210" i="33"/>
  <c r="AU210" i="33"/>
  <c r="AT210" i="33"/>
  <c r="AF210" i="33"/>
  <c r="AE210" i="33"/>
  <c r="AC210" i="33"/>
  <c r="AB210" i="33"/>
  <c r="Z210" i="33"/>
  <c r="AV209" i="33"/>
  <c r="AU209" i="33"/>
  <c r="AT209" i="33"/>
  <c r="AF209" i="33"/>
  <c r="AE209" i="33"/>
  <c r="AC209" i="33"/>
  <c r="AB209" i="33"/>
  <c r="Z209" i="33"/>
  <c r="AV208" i="33"/>
  <c r="AU208" i="33"/>
  <c r="AT208" i="33"/>
  <c r="AF208" i="33"/>
  <c r="AE208" i="33"/>
  <c r="AC208" i="33"/>
  <c r="AB208" i="33"/>
  <c r="Z208" i="33"/>
  <c r="AV207" i="33"/>
  <c r="AU207" i="33"/>
  <c r="AT207" i="33"/>
  <c r="AF207" i="33"/>
  <c r="AE207" i="33"/>
  <c r="AC207" i="33"/>
  <c r="AB207" i="33"/>
  <c r="Z207" i="33"/>
  <c r="AV206" i="33"/>
  <c r="AU206" i="33"/>
  <c r="AT206" i="33"/>
  <c r="AF206" i="33"/>
  <c r="AE206" i="33"/>
  <c r="AC206" i="33"/>
  <c r="AB206" i="33"/>
  <c r="Z206" i="33"/>
  <c r="AV205" i="33"/>
  <c r="AU205" i="33"/>
  <c r="AT205" i="33"/>
  <c r="AF205" i="33"/>
  <c r="AE205" i="33"/>
  <c r="AC205" i="33"/>
  <c r="AB205" i="33"/>
  <c r="Z205" i="33"/>
  <c r="AV204" i="33"/>
  <c r="AU204" i="33"/>
  <c r="AT204" i="33"/>
  <c r="AF204" i="33"/>
  <c r="AE204" i="33"/>
  <c r="AC204" i="33"/>
  <c r="AB204" i="33"/>
  <c r="Z204" i="33"/>
  <c r="AV203" i="33"/>
  <c r="AU203" i="33"/>
  <c r="AT203" i="33"/>
  <c r="AF203" i="33"/>
  <c r="AE203" i="33"/>
  <c r="AC203" i="33"/>
  <c r="AB203" i="33"/>
  <c r="Z203" i="33"/>
  <c r="AV202" i="33"/>
  <c r="AU202" i="33"/>
  <c r="AT202" i="33"/>
  <c r="AF202" i="33"/>
  <c r="AE202" i="33"/>
  <c r="AC202" i="33"/>
  <c r="AB202" i="33"/>
  <c r="Z202" i="33"/>
  <c r="AV201" i="33"/>
  <c r="AU201" i="33"/>
  <c r="AT201" i="33"/>
  <c r="AF201" i="33"/>
  <c r="AE201" i="33"/>
  <c r="AC201" i="33"/>
  <c r="AB201" i="33"/>
  <c r="Z201" i="33"/>
  <c r="AV200" i="33"/>
  <c r="AU200" i="33"/>
  <c r="AT200" i="33"/>
  <c r="AF200" i="33"/>
  <c r="AE200" i="33"/>
  <c r="AC200" i="33"/>
  <c r="AB200" i="33"/>
  <c r="Z200" i="33"/>
  <c r="AV199" i="33"/>
  <c r="AU199" i="33"/>
  <c r="AT199" i="33"/>
  <c r="AF199" i="33"/>
  <c r="AE199" i="33"/>
  <c r="AC199" i="33"/>
  <c r="AB199" i="33"/>
  <c r="Z199" i="33"/>
  <c r="AV198" i="33"/>
  <c r="AU198" i="33"/>
  <c r="AT198" i="33"/>
  <c r="AF198" i="33"/>
  <c r="AE198" i="33"/>
  <c r="AC198" i="33"/>
  <c r="AB198" i="33"/>
  <c r="Z198" i="33"/>
  <c r="AV197" i="33"/>
  <c r="AU197" i="33"/>
  <c r="AT197" i="33"/>
  <c r="AF197" i="33"/>
  <c r="AE197" i="33"/>
  <c r="AC197" i="33"/>
  <c r="AB197" i="33"/>
  <c r="Z197" i="33"/>
  <c r="AV196" i="33"/>
  <c r="AU196" i="33"/>
  <c r="AT196" i="33"/>
  <c r="AF196" i="33"/>
  <c r="AE196" i="33"/>
  <c r="AC196" i="33"/>
  <c r="AB196" i="33"/>
  <c r="Z196" i="33"/>
  <c r="AV195" i="33"/>
  <c r="AU195" i="33"/>
  <c r="AT195" i="33"/>
  <c r="AF195" i="33"/>
  <c r="AE195" i="33"/>
  <c r="AC195" i="33"/>
  <c r="AB195" i="33"/>
  <c r="Z195" i="33"/>
  <c r="AV194" i="33"/>
  <c r="AU194" i="33"/>
  <c r="AT194" i="33"/>
  <c r="AF194" i="33"/>
  <c r="AE194" i="33"/>
  <c r="AC194" i="33"/>
  <c r="AB194" i="33"/>
  <c r="Z194" i="33"/>
  <c r="AV193" i="33"/>
  <c r="AU193" i="33"/>
  <c r="AT193" i="33"/>
  <c r="AF193" i="33"/>
  <c r="AE193" i="33"/>
  <c r="AC193" i="33"/>
  <c r="AB193" i="33"/>
  <c r="Z193" i="33"/>
  <c r="AV192" i="33"/>
  <c r="AU192" i="33"/>
  <c r="AT192" i="33"/>
  <c r="AF192" i="33"/>
  <c r="AE192" i="33"/>
  <c r="AC192" i="33"/>
  <c r="AB192" i="33"/>
  <c r="Z192" i="33"/>
  <c r="AV191" i="33"/>
  <c r="AU191" i="33"/>
  <c r="AT191" i="33"/>
  <c r="AF191" i="33"/>
  <c r="AE191" i="33"/>
  <c r="AC191" i="33"/>
  <c r="AB191" i="33"/>
  <c r="Z191" i="33"/>
  <c r="AV190" i="33"/>
  <c r="AU190" i="33"/>
  <c r="AT190" i="33"/>
  <c r="AF190" i="33"/>
  <c r="AE190" i="33"/>
  <c r="AC190" i="33"/>
  <c r="AB190" i="33"/>
  <c r="Z190" i="33"/>
  <c r="AV189" i="33"/>
  <c r="AU189" i="33"/>
  <c r="AT189" i="33"/>
  <c r="AF189" i="33"/>
  <c r="AE189" i="33"/>
  <c r="AC189" i="33"/>
  <c r="AB189" i="33"/>
  <c r="Z189" i="33"/>
  <c r="AV188" i="33"/>
  <c r="AU188" i="33"/>
  <c r="AT188" i="33"/>
  <c r="AF188" i="33"/>
  <c r="AE188" i="33"/>
  <c r="AC188" i="33"/>
  <c r="AB188" i="33"/>
  <c r="Z188" i="33"/>
  <c r="AV187" i="33"/>
  <c r="AU187" i="33"/>
  <c r="AT187" i="33"/>
  <c r="AF187" i="33"/>
  <c r="AE187" i="33"/>
  <c r="AC187" i="33"/>
  <c r="AB187" i="33"/>
  <c r="Z187" i="33"/>
  <c r="AV186" i="33"/>
  <c r="AU186" i="33"/>
  <c r="AT186" i="33"/>
  <c r="AF186" i="33"/>
  <c r="AE186" i="33"/>
  <c r="AC186" i="33"/>
  <c r="AB186" i="33"/>
  <c r="Z186" i="33"/>
  <c r="AV185" i="33"/>
  <c r="AU185" i="33"/>
  <c r="AT185" i="33"/>
  <c r="AF185" i="33"/>
  <c r="AE185" i="33"/>
  <c r="AC185" i="33"/>
  <c r="AB185" i="33"/>
  <c r="Z185" i="33"/>
  <c r="AV184" i="33"/>
  <c r="AU184" i="33"/>
  <c r="AT184" i="33"/>
  <c r="AF184" i="33"/>
  <c r="AE184" i="33"/>
  <c r="AC184" i="33"/>
  <c r="AB184" i="33"/>
  <c r="Z184" i="33"/>
  <c r="AV183" i="33"/>
  <c r="AU183" i="33"/>
  <c r="AT183" i="33"/>
  <c r="AF183" i="33"/>
  <c r="AE183" i="33"/>
  <c r="AC183" i="33"/>
  <c r="AB183" i="33"/>
  <c r="Z183" i="33"/>
  <c r="AV182" i="33"/>
  <c r="AU182" i="33"/>
  <c r="AT182" i="33"/>
  <c r="AF182" i="33"/>
  <c r="AE182" i="33"/>
  <c r="AC182" i="33"/>
  <c r="AB182" i="33"/>
  <c r="Z182" i="33"/>
  <c r="AV181" i="33"/>
  <c r="AU181" i="33"/>
  <c r="AT181" i="33"/>
  <c r="AF181" i="33"/>
  <c r="AE181" i="33"/>
  <c r="AC181" i="33"/>
  <c r="AB181" i="33"/>
  <c r="Z181" i="33"/>
  <c r="AV180" i="33"/>
  <c r="AU180" i="33"/>
  <c r="AT180" i="33"/>
  <c r="AF180" i="33"/>
  <c r="AE180" i="33"/>
  <c r="AC180" i="33"/>
  <c r="AB180" i="33"/>
  <c r="Z180" i="33"/>
  <c r="AV179" i="33"/>
  <c r="AU179" i="33"/>
  <c r="AT179" i="33"/>
  <c r="AF179" i="33"/>
  <c r="AE179" i="33"/>
  <c r="AC179" i="33"/>
  <c r="AB179" i="33"/>
  <c r="Z179" i="33"/>
  <c r="AV178" i="33"/>
  <c r="AU178" i="33"/>
  <c r="AT178" i="33"/>
  <c r="AF178" i="33"/>
  <c r="AE178" i="33"/>
  <c r="AC178" i="33"/>
  <c r="AB178" i="33"/>
  <c r="Z178" i="33"/>
  <c r="AV177" i="33"/>
  <c r="AU177" i="33"/>
  <c r="AT177" i="33"/>
  <c r="AF177" i="33"/>
  <c r="AE177" i="33"/>
  <c r="AC177" i="33"/>
  <c r="AB177" i="33"/>
  <c r="Z177" i="33"/>
  <c r="AV176" i="33"/>
  <c r="AU176" i="33"/>
  <c r="AT176" i="33"/>
  <c r="AF176" i="33"/>
  <c r="AE176" i="33"/>
  <c r="AC176" i="33"/>
  <c r="AB176" i="33"/>
  <c r="Z176" i="33"/>
  <c r="AV175" i="33"/>
  <c r="AU175" i="33"/>
  <c r="AT175" i="33"/>
  <c r="AF175" i="33"/>
  <c r="AE175" i="33"/>
  <c r="AC175" i="33"/>
  <c r="AB175" i="33"/>
  <c r="Z175" i="33"/>
  <c r="AV174" i="33"/>
  <c r="AU174" i="33"/>
  <c r="AT174" i="33"/>
  <c r="AF174" i="33"/>
  <c r="AE174" i="33"/>
  <c r="AC174" i="33"/>
  <c r="AB174" i="33"/>
  <c r="Z174" i="33"/>
  <c r="AV173" i="33"/>
  <c r="AU173" i="33"/>
  <c r="AT173" i="33"/>
  <c r="AF173" i="33"/>
  <c r="AE173" i="33"/>
  <c r="AC173" i="33"/>
  <c r="AB173" i="33"/>
  <c r="Z173" i="33"/>
  <c r="AV172" i="33"/>
  <c r="AU172" i="33"/>
  <c r="AT172" i="33"/>
  <c r="AF172" i="33"/>
  <c r="AE172" i="33"/>
  <c r="AC172" i="33"/>
  <c r="AB172" i="33"/>
  <c r="Z172" i="33"/>
  <c r="AV171" i="33"/>
  <c r="AU171" i="33"/>
  <c r="AT171" i="33"/>
  <c r="AF171" i="33"/>
  <c r="AE171" i="33"/>
  <c r="AC171" i="33"/>
  <c r="AB171" i="33"/>
  <c r="Z171" i="33"/>
  <c r="AV170" i="33"/>
  <c r="AU170" i="33"/>
  <c r="AT170" i="33"/>
  <c r="AF170" i="33"/>
  <c r="AE170" i="33"/>
  <c r="AC170" i="33"/>
  <c r="AB170" i="33"/>
  <c r="Z170" i="33"/>
  <c r="AV169" i="33"/>
  <c r="AU169" i="33"/>
  <c r="AT169" i="33"/>
  <c r="AF169" i="33"/>
  <c r="AE169" i="33"/>
  <c r="AC169" i="33"/>
  <c r="AB169" i="33"/>
  <c r="Z169" i="33"/>
  <c r="AV168" i="33"/>
  <c r="AU168" i="33"/>
  <c r="AT168" i="33"/>
  <c r="AF168" i="33"/>
  <c r="AE168" i="33"/>
  <c r="AC168" i="33"/>
  <c r="AB168" i="33"/>
  <c r="Z168" i="33"/>
  <c r="AV167" i="33"/>
  <c r="AU167" i="33"/>
  <c r="AT167" i="33"/>
  <c r="AF167" i="33"/>
  <c r="AE167" i="33"/>
  <c r="AC167" i="33"/>
  <c r="AB167" i="33"/>
  <c r="Z167" i="33"/>
  <c r="AV166" i="33"/>
  <c r="AU166" i="33"/>
  <c r="AT166" i="33"/>
  <c r="AF166" i="33"/>
  <c r="AE166" i="33"/>
  <c r="AC166" i="33"/>
  <c r="AB166" i="33"/>
  <c r="Z166" i="33"/>
  <c r="AV164" i="33"/>
  <c r="AU164" i="33"/>
  <c r="AT164" i="33"/>
  <c r="AF164" i="33"/>
  <c r="AE164" i="33"/>
  <c r="AC164" i="33"/>
  <c r="AB164" i="33"/>
  <c r="Z164" i="33"/>
  <c r="AV163" i="33"/>
  <c r="AU163" i="33"/>
  <c r="AT163" i="33"/>
  <c r="AF163" i="33"/>
  <c r="AE163" i="33"/>
  <c r="AC163" i="33"/>
  <c r="AB163" i="33"/>
  <c r="Z163" i="33"/>
  <c r="AV162" i="33"/>
  <c r="AU162" i="33"/>
  <c r="AT162" i="33"/>
  <c r="AF162" i="33"/>
  <c r="AE162" i="33"/>
  <c r="AC162" i="33"/>
  <c r="AB162" i="33"/>
  <c r="Z162" i="33"/>
  <c r="AV161" i="33"/>
  <c r="AU161" i="33"/>
  <c r="AT161" i="33"/>
  <c r="AF161" i="33"/>
  <c r="AE161" i="33"/>
  <c r="AC161" i="33"/>
  <c r="AB161" i="33"/>
  <c r="Z161" i="33"/>
  <c r="AV160" i="33"/>
  <c r="AU160" i="33"/>
  <c r="AT160" i="33"/>
  <c r="AF160" i="33"/>
  <c r="AE160" i="33"/>
  <c r="AC160" i="33"/>
  <c r="AB160" i="33"/>
  <c r="Z160" i="33"/>
  <c r="AV159" i="33"/>
  <c r="AU159" i="33"/>
  <c r="AT159" i="33"/>
  <c r="AF159" i="33"/>
  <c r="AE159" i="33"/>
  <c r="AC159" i="33"/>
  <c r="AB159" i="33"/>
  <c r="Z159" i="33"/>
  <c r="AV158" i="33"/>
  <c r="AU158" i="33"/>
  <c r="AT158" i="33"/>
  <c r="AF158" i="33"/>
  <c r="AE158" i="33"/>
  <c r="AC158" i="33"/>
  <c r="AB158" i="33"/>
  <c r="Z158" i="33"/>
  <c r="AV157" i="33"/>
  <c r="AU157" i="33"/>
  <c r="AT157" i="33"/>
  <c r="AF157" i="33"/>
  <c r="AE157" i="33"/>
  <c r="AC157" i="33"/>
  <c r="AB157" i="33"/>
  <c r="Z157" i="33"/>
  <c r="AV156" i="33"/>
  <c r="AU156" i="33"/>
  <c r="AT156" i="33"/>
  <c r="AF156" i="33"/>
  <c r="AE156" i="33"/>
  <c r="AC156" i="33"/>
  <c r="AB156" i="33"/>
  <c r="Z156" i="33"/>
  <c r="AV155" i="33"/>
  <c r="AU155" i="33"/>
  <c r="AT155" i="33"/>
  <c r="AF155" i="33"/>
  <c r="AE155" i="33"/>
  <c r="AC155" i="33"/>
  <c r="AB155" i="33"/>
  <c r="Z155" i="33"/>
  <c r="AV154" i="33"/>
  <c r="AU154" i="33"/>
  <c r="AT154" i="33"/>
  <c r="AF154" i="33"/>
  <c r="AE154" i="33"/>
  <c r="AC154" i="33"/>
  <c r="AB154" i="33"/>
  <c r="Z154" i="33"/>
  <c r="AV153" i="33"/>
  <c r="AU153" i="33"/>
  <c r="AT153" i="33"/>
  <c r="AF153" i="33"/>
  <c r="AE153" i="33"/>
  <c r="AC153" i="33"/>
  <c r="AB153" i="33"/>
  <c r="Z153" i="33"/>
  <c r="AV152" i="33"/>
  <c r="AU152" i="33"/>
  <c r="AT152" i="33"/>
  <c r="AF152" i="33"/>
  <c r="AE152" i="33"/>
  <c r="AC152" i="33"/>
  <c r="AB152" i="33"/>
  <c r="Z152" i="33"/>
  <c r="AV151" i="33"/>
  <c r="AU151" i="33"/>
  <c r="AT151" i="33"/>
  <c r="AF151" i="33"/>
  <c r="AE151" i="33"/>
  <c r="AC151" i="33"/>
  <c r="AB151" i="33"/>
  <c r="Z151" i="33"/>
  <c r="AV150" i="33"/>
  <c r="AU150" i="33"/>
  <c r="AT150" i="33"/>
  <c r="AF150" i="33"/>
  <c r="AE150" i="33"/>
  <c r="AC150" i="33"/>
  <c r="AB150" i="33"/>
  <c r="Z150" i="33"/>
  <c r="AV149" i="33"/>
  <c r="AU149" i="33"/>
  <c r="AT149" i="33"/>
  <c r="AF149" i="33"/>
  <c r="AE149" i="33"/>
  <c r="AC149" i="33"/>
  <c r="AB149" i="33"/>
  <c r="Z149" i="33"/>
  <c r="AV148" i="33"/>
  <c r="AU148" i="33"/>
  <c r="AT148" i="33"/>
  <c r="AF148" i="33"/>
  <c r="AE148" i="33"/>
  <c r="AC148" i="33"/>
  <c r="AB148" i="33"/>
  <c r="Z148" i="33"/>
  <c r="AV147" i="33"/>
  <c r="AU147" i="33"/>
  <c r="AT147" i="33"/>
  <c r="AF147" i="33"/>
  <c r="AE147" i="33"/>
  <c r="AC147" i="33"/>
  <c r="AB147" i="33"/>
  <c r="Z147" i="33"/>
  <c r="AV146" i="33"/>
  <c r="AU146" i="33"/>
  <c r="AT146" i="33"/>
  <c r="AF146" i="33"/>
  <c r="AE146" i="33"/>
  <c r="AC146" i="33"/>
  <c r="AB146" i="33"/>
  <c r="Z146" i="33"/>
  <c r="AV145" i="33"/>
  <c r="AU145" i="33"/>
  <c r="AT145" i="33"/>
  <c r="AF145" i="33"/>
  <c r="AE145" i="33"/>
  <c r="AC145" i="33"/>
  <c r="AB145" i="33"/>
  <c r="Z145" i="33"/>
  <c r="AV144" i="33"/>
  <c r="AU144" i="33"/>
  <c r="AT144" i="33"/>
  <c r="AF144" i="33"/>
  <c r="AE144" i="33"/>
  <c r="AC144" i="33"/>
  <c r="AB144" i="33"/>
  <c r="Z144" i="33"/>
  <c r="AV143" i="33"/>
  <c r="AU143" i="33"/>
  <c r="AT143" i="33"/>
  <c r="AF143" i="33"/>
  <c r="AE143" i="33"/>
  <c r="AC143" i="33"/>
  <c r="AB143" i="33"/>
  <c r="Z143" i="33"/>
  <c r="AV142" i="33"/>
  <c r="AU142" i="33"/>
  <c r="AT142" i="33"/>
  <c r="AF142" i="33"/>
  <c r="AE142" i="33"/>
  <c r="AC142" i="33"/>
  <c r="AB142" i="33"/>
  <c r="Z142" i="33"/>
  <c r="AV141" i="33"/>
  <c r="AU141" i="33"/>
  <c r="AT141" i="33"/>
  <c r="AF141" i="33"/>
  <c r="AE141" i="33"/>
  <c r="AC141" i="33"/>
  <c r="AB141" i="33"/>
  <c r="Z141" i="33"/>
  <c r="AV140" i="33"/>
  <c r="AU140" i="33"/>
  <c r="AT140" i="33"/>
  <c r="AF140" i="33"/>
  <c r="AE140" i="33"/>
  <c r="AC140" i="33"/>
  <c r="AB140" i="33"/>
  <c r="Z140" i="33"/>
  <c r="AV139" i="33"/>
  <c r="AU139" i="33"/>
  <c r="AT139" i="33"/>
  <c r="AF139" i="33"/>
  <c r="AE139" i="33"/>
  <c r="AC139" i="33"/>
  <c r="AB139" i="33"/>
  <c r="Z139" i="33"/>
  <c r="AV138" i="33"/>
  <c r="AU138" i="33"/>
  <c r="AT138" i="33"/>
  <c r="AF138" i="33"/>
  <c r="AE138" i="33"/>
  <c r="AC138" i="33"/>
  <c r="AB138" i="33"/>
  <c r="Z138" i="33"/>
  <c r="AV137" i="33"/>
  <c r="AU137" i="33"/>
  <c r="AT137" i="33"/>
  <c r="AF137" i="33"/>
  <c r="AE137" i="33"/>
  <c r="AC137" i="33"/>
  <c r="AB137" i="33"/>
  <c r="Z137" i="33"/>
  <c r="AV136" i="33"/>
  <c r="AU136" i="33"/>
  <c r="AT136" i="33"/>
  <c r="AF136" i="33"/>
  <c r="AE136" i="33"/>
  <c r="AC136" i="33"/>
  <c r="AB136" i="33"/>
  <c r="Z136" i="33"/>
  <c r="AV135" i="33"/>
  <c r="AU135" i="33"/>
  <c r="AT135" i="33"/>
  <c r="AF135" i="33"/>
  <c r="AE135" i="33"/>
  <c r="AC135" i="33"/>
  <c r="AB135" i="33"/>
  <c r="Z135" i="33"/>
  <c r="AV134" i="33"/>
  <c r="AU134" i="33"/>
  <c r="AT134" i="33"/>
  <c r="AF134" i="33"/>
  <c r="AE134" i="33"/>
  <c r="AC134" i="33"/>
  <c r="AB134" i="33"/>
  <c r="Z134" i="33"/>
  <c r="AV133" i="33"/>
  <c r="AU133" i="33"/>
  <c r="AT133" i="33"/>
  <c r="AF133" i="33"/>
  <c r="AE133" i="33"/>
  <c r="AC133" i="33"/>
  <c r="AB133" i="33"/>
  <c r="Z133" i="33"/>
  <c r="AV132" i="33"/>
  <c r="AU132" i="33"/>
  <c r="AT132" i="33"/>
  <c r="AF132" i="33"/>
  <c r="AE132" i="33"/>
  <c r="AC132" i="33"/>
  <c r="AB132" i="33"/>
  <c r="Z132" i="33"/>
  <c r="AV131" i="33"/>
  <c r="AU131" i="33"/>
  <c r="AT131" i="33"/>
  <c r="AF131" i="33"/>
  <c r="AE131" i="33"/>
  <c r="AC131" i="33"/>
  <c r="AB131" i="33"/>
  <c r="Z131" i="33"/>
  <c r="AV130" i="33"/>
  <c r="AU130" i="33"/>
  <c r="AT130" i="33"/>
  <c r="AF130" i="33"/>
  <c r="AE130" i="33"/>
  <c r="AC130" i="33"/>
  <c r="AB130" i="33"/>
  <c r="Z130" i="33"/>
  <c r="AV129" i="33"/>
  <c r="AU129" i="33"/>
  <c r="AT129" i="33"/>
  <c r="AF129" i="33"/>
  <c r="AE129" i="33"/>
  <c r="AC129" i="33"/>
  <c r="AB129" i="33"/>
  <c r="Z129" i="33"/>
  <c r="AV127" i="33"/>
  <c r="AU127" i="33"/>
  <c r="AT127" i="33"/>
  <c r="AF127" i="33"/>
  <c r="AE127" i="33"/>
  <c r="AC127" i="33"/>
  <c r="AB127" i="33"/>
  <c r="Z127" i="33"/>
  <c r="AV126" i="33"/>
  <c r="AU126" i="33"/>
  <c r="AT126" i="33"/>
  <c r="AF126" i="33"/>
  <c r="AE126" i="33"/>
  <c r="AC126" i="33"/>
  <c r="AB126" i="33"/>
  <c r="Z126" i="33"/>
  <c r="AV125" i="33"/>
  <c r="AU125" i="33"/>
  <c r="AT125" i="33"/>
  <c r="AF125" i="33"/>
  <c r="AE125" i="33"/>
  <c r="AC125" i="33"/>
  <c r="AB125" i="33"/>
  <c r="Z125" i="33"/>
  <c r="AV124" i="33"/>
  <c r="AU124" i="33"/>
  <c r="AT124" i="33"/>
  <c r="AF124" i="33"/>
  <c r="AE124" i="33"/>
  <c r="AC124" i="33"/>
  <c r="AB124" i="33"/>
  <c r="Z124" i="33"/>
  <c r="AV123" i="33"/>
  <c r="AU123" i="33"/>
  <c r="AT123" i="33"/>
  <c r="AF123" i="33"/>
  <c r="AE123" i="33"/>
  <c r="AC123" i="33"/>
  <c r="AB123" i="33"/>
  <c r="Z123" i="33"/>
  <c r="AV122" i="33"/>
  <c r="AU122" i="33"/>
  <c r="AT122" i="33"/>
  <c r="AF122" i="33"/>
  <c r="AE122" i="33"/>
  <c r="AC122" i="33"/>
  <c r="AB122" i="33"/>
  <c r="Z122" i="33"/>
  <c r="AV121" i="33"/>
  <c r="AU121" i="33"/>
  <c r="AT121" i="33"/>
  <c r="AF121" i="33"/>
  <c r="AE121" i="33"/>
  <c r="AC121" i="33"/>
  <c r="AB121" i="33"/>
  <c r="Z121" i="33"/>
  <c r="AV120" i="33"/>
  <c r="AU120" i="33"/>
  <c r="AT120" i="33"/>
  <c r="AF120" i="33"/>
  <c r="AE120" i="33"/>
  <c r="AC120" i="33"/>
  <c r="AB120" i="33"/>
  <c r="Z120" i="33"/>
  <c r="AV119" i="33"/>
  <c r="AU119" i="33"/>
  <c r="AT119" i="33"/>
  <c r="AF119" i="33"/>
  <c r="AE119" i="33"/>
  <c r="AC119" i="33"/>
  <c r="AB119" i="33"/>
  <c r="Z119" i="33"/>
  <c r="AV118" i="33"/>
  <c r="AU118" i="33"/>
  <c r="AT118" i="33"/>
  <c r="AF118" i="33"/>
  <c r="AE118" i="33"/>
  <c r="AC118" i="33"/>
  <c r="AB118" i="33"/>
  <c r="Z118" i="33"/>
  <c r="AV117" i="33"/>
  <c r="AU117" i="33"/>
  <c r="AT117" i="33"/>
  <c r="AF117" i="33"/>
  <c r="AE117" i="33"/>
  <c r="AC117" i="33"/>
  <c r="AB117" i="33"/>
  <c r="Z117" i="33"/>
  <c r="AV116" i="33"/>
  <c r="AU116" i="33"/>
  <c r="AT116" i="33"/>
  <c r="AF116" i="33"/>
  <c r="AE116" i="33"/>
  <c r="AC116" i="33"/>
  <c r="AB116" i="33"/>
  <c r="Z116" i="33"/>
  <c r="AV115" i="33"/>
  <c r="AU115" i="33"/>
  <c r="AT115" i="33"/>
  <c r="AF115" i="33"/>
  <c r="AE115" i="33"/>
  <c r="AC115" i="33"/>
  <c r="AB115" i="33"/>
  <c r="Z115" i="33"/>
  <c r="AV114" i="33"/>
  <c r="AU114" i="33"/>
  <c r="AT114" i="33"/>
  <c r="AF114" i="33"/>
  <c r="AE114" i="33"/>
  <c r="AC114" i="33"/>
  <c r="AB114" i="33"/>
  <c r="Z114" i="33"/>
  <c r="AV113" i="33"/>
  <c r="AU113" i="33"/>
  <c r="AT113" i="33"/>
  <c r="AF113" i="33"/>
  <c r="AE113" i="33"/>
  <c r="AC113" i="33"/>
  <c r="AB113" i="33"/>
  <c r="Z113" i="33"/>
  <c r="AV112" i="33"/>
  <c r="AU112" i="33"/>
  <c r="AT112" i="33"/>
  <c r="AF112" i="33"/>
  <c r="AE112" i="33"/>
  <c r="AC112" i="33"/>
  <c r="AB112" i="33"/>
  <c r="Z112" i="33"/>
  <c r="AV111" i="33"/>
  <c r="AU111" i="33"/>
  <c r="AT111" i="33"/>
  <c r="AF111" i="33"/>
  <c r="AE111" i="33"/>
  <c r="AC111" i="33"/>
  <c r="AB111" i="33"/>
  <c r="Z111" i="33"/>
  <c r="AV110" i="33"/>
  <c r="AU110" i="33"/>
  <c r="AT110" i="33"/>
  <c r="AF110" i="33"/>
  <c r="AE110" i="33"/>
  <c r="AC110" i="33"/>
  <c r="AB110" i="33"/>
  <c r="Z110" i="33"/>
  <c r="AV109" i="33"/>
  <c r="AU109" i="33"/>
  <c r="AT109" i="33"/>
  <c r="AF109" i="33"/>
  <c r="AE109" i="33"/>
  <c r="AC109" i="33"/>
  <c r="AB109" i="33"/>
  <c r="Z109" i="33"/>
  <c r="AV108" i="33"/>
  <c r="AU108" i="33"/>
  <c r="AT108" i="33"/>
  <c r="AF108" i="33"/>
  <c r="AE108" i="33"/>
  <c r="AC108" i="33"/>
  <c r="AB108" i="33"/>
  <c r="Z108" i="33"/>
  <c r="AV107" i="33"/>
  <c r="AU107" i="33"/>
  <c r="AT107" i="33"/>
  <c r="AF107" i="33"/>
  <c r="AE107" i="33"/>
  <c r="AC107" i="33"/>
  <c r="AB107" i="33"/>
  <c r="Z107" i="33"/>
  <c r="AV106" i="33"/>
  <c r="AU106" i="33"/>
  <c r="AT106" i="33"/>
  <c r="AF106" i="33"/>
  <c r="AE106" i="33"/>
  <c r="AC106" i="33"/>
  <c r="AB106" i="33"/>
  <c r="Z106" i="33"/>
  <c r="AV105" i="33"/>
  <c r="AU105" i="33"/>
  <c r="AT105" i="33"/>
  <c r="AF105" i="33"/>
  <c r="AE105" i="33"/>
  <c r="AC105" i="33"/>
  <c r="AB105" i="33"/>
  <c r="Z105" i="33"/>
  <c r="AV104" i="33"/>
  <c r="AU104" i="33"/>
  <c r="AT104" i="33"/>
  <c r="AF104" i="33"/>
  <c r="AE104" i="33"/>
  <c r="AC104" i="33"/>
  <c r="AB104" i="33"/>
  <c r="Z104" i="33"/>
  <c r="AV103" i="33"/>
  <c r="AU103" i="33"/>
  <c r="AT103" i="33"/>
  <c r="AF103" i="33"/>
  <c r="AE103" i="33"/>
  <c r="AC103" i="33"/>
  <c r="AB103" i="33"/>
  <c r="Z103" i="33"/>
  <c r="AV102" i="33"/>
  <c r="AU102" i="33"/>
  <c r="AT102" i="33"/>
  <c r="AF102" i="33"/>
  <c r="AE102" i="33"/>
  <c r="AC102" i="33"/>
  <c r="AB102" i="33"/>
  <c r="Z102" i="33"/>
  <c r="AV101" i="33"/>
  <c r="AU101" i="33"/>
  <c r="AT101" i="33"/>
  <c r="AF101" i="33"/>
  <c r="AE101" i="33"/>
  <c r="AC101" i="33"/>
  <c r="AB101" i="33"/>
  <c r="Z101" i="33"/>
  <c r="AV100" i="33"/>
  <c r="AU100" i="33"/>
  <c r="AT100" i="33"/>
  <c r="AF100" i="33"/>
  <c r="AE100" i="33"/>
  <c r="AC100" i="33"/>
  <c r="AB100" i="33"/>
  <c r="Z100" i="33"/>
  <c r="AV99" i="33"/>
  <c r="AU99" i="33"/>
  <c r="AT99" i="33"/>
  <c r="AF99" i="33"/>
  <c r="AE99" i="33"/>
  <c r="AC99" i="33"/>
  <c r="AB99" i="33"/>
  <c r="Z99" i="33"/>
  <c r="AV98" i="33"/>
  <c r="AU98" i="33"/>
  <c r="AT98" i="33"/>
  <c r="AF98" i="33"/>
  <c r="AE98" i="33"/>
  <c r="AC98" i="33"/>
  <c r="AB98" i="33"/>
  <c r="Z98" i="33"/>
  <c r="AV97" i="33"/>
  <c r="AU97" i="33"/>
  <c r="AT97" i="33"/>
  <c r="AF97" i="33"/>
  <c r="AE97" i="33"/>
  <c r="AC97" i="33"/>
  <c r="AB97" i="33"/>
  <c r="Z97" i="33"/>
  <c r="AV96" i="33"/>
  <c r="AU96" i="33"/>
  <c r="AT96" i="33"/>
  <c r="AF96" i="33"/>
  <c r="AE96" i="33"/>
  <c r="AC96" i="33"/>
  <c r="AB96" i="33"/>
  <c r="Z96" i="33"/>
  <c r="AV95" i="33"/>
  <c r="AU95" i="33"/>
  <c r="AT95" i="33"/>
  <c r="AF95" i="33"/>
  <c r="AE95" i="33"/>
  <c r="AC95" i="33"/>
  <c r="AB95" i="33"/>
  <c r="Z95" i="33"/>
  <c r="AV94" i="33"/>
  <c r="AU94" i="33"/>
  <c r="AT94" i="33"/>
  <c r="AF94" i="33"/>
  <c r="AE94" i="33"/>
  <c r="AC94" i="33"/>
  <c r="AB94" i="33"/>
  <c r="Z94" i="33"/>
  <c r="AV93" i="33"/>
  <c r="AU93" i="33"/>
  <c r="AT93" i="33"/>
  <c r="AF93" i="33"/>
  <c r="AE93" i="33"/>
  <c r="AC93" i="33"/>
  <c r="AB93" i="33"/>
  <c r="Z93" i="33"/>
  <c r="AV91" i="33"/>
  <c r="AU91" i="33"/>
  <c r="AT91" i="33"/>
  <c r="AF91" i="33"/>
  <c r="AE91" i="33"/>
  <c r="AC91" i="33"/>
  <c r="AB91" i="33"/>
  <c r="Z91" i="33"/>
  <c r="AV90" i="33"/>
  <c r="AU90" i="33"/>
  <c r="AT90" i="33"/>
  <c r="AF90" i="33"/>
  <c r="AE90" i="33"/>
  <c r="AC90" i="33"/>
  <c r="AB90" i="33"/>
  <c r="Z90" i="33"/>
  <c r="AV89" i="33"/>
  <c r="AU89" i="33"/>
  <c r="AT89" i="33"/>
  <c r="AF89" i="33"/>
  <c r="AE89" i="33"/>
  <c r="AC89" i="33"/>
  <c r="AB89" i="33"/>
  <c r="Z89" i="33"/>
  <c r="AV88" i="33"/>
  <c r="AU88" i="33"/>
  <c r="AT88" i="33"/>
  <c r="AF88" i="33"/>
  <c r="AE88" i="33"/>
  <c r="AC88" i="33"/>
  <c r="AB88" i="33"/>
  <c r="Z88" i="33"/>
  <c r="AV87" i="33"/>
  <c r="AU87" i="33"/>
  <c r="AT87" i="33"/>
  <c r="AF87" i="33"/>
  <c r="AE87" i="33"/>
  <c r="AC87" i="33"/>
  <c r="AB87" i="33"/>
  <c r="Z87" i="33"/>
  <c r="AV86" i="33"/>
  <c r="AU86" i="33"/>
  <c r="AT86" i="33"/>
  <c r="AF86" i="33"/>
  <c r="AE86" i="33"/>
  <c r="AC86" i="33"/>
  <c r="AB86" i="33"/>
  <c r="Z86" i="33"/>
  <c r="AV85" i="33"/>
  <c r="AU85" i="33"/>
  <c r="AT85" i="33"/>
  <c r="AF85" i="33"/>
  <c r="AE85" i="33"/>
  <c r="AC85" i="33"/>
  <c r="AB85" i="33"/>
  <c r="Z85" i="33"/>
  <c r="AV84" i="33"/>
  <c r="AU84" i="33"/>
  <c r="AT84" i="33"/>
  <c r="AF84" i="33"/>
  <c r="AE84" i="33"/>
  <c r="AC84" i="33"/>
  <c r="AB84" i="33"/>
  <c r="Z84" i="33"/>
  <c r="AV83" i="33"/>
  <c r="AU83" i="33"/>
  <c r="AT83" i="33"/>
  <c r="AF83" i="33"/>
  <c r="AE83" i="33"/>
  <c r="AC83" i="33"/>
  <c r="AB83" i="33"/>
  <c r="Z83" i="33"/>
  <c r="AV82" i="33"/>
  <c r="AU82" i="33"/>
  <c r="AT82" i="33"/>
  <c r="AF82" i="33"/>
  <c r="AE82" i="33"/>
  <c r="AC82" i="33"/>
  <c r="AB82" i="33"/>
  <c r="Z82" i="33"/>
  <c r="AV80" i="33"/>
  <c r="AU80" i="33"/>
  <c r="AT80" i="33"/>
  <c r="AF80" i="33"/>
  <c r="AE80" i="33"/>
  <c r="AC80" i="33"/>
  <c r="AB80" i="33"/>
  <c r="Z80" i="33"/>
  <c r="AV79" i="33"/>
  <c r="AU79" i="33"/>
  <c r="AT79" i="33"/>
  <c r="AF79" i="33"/>
  <c r="AE79" i="33"/>
  <c r="AC79" i="33"/>
  <c r="AB79" i="33"/>
  <c r="Z79" i="33"/>
  <c r="AV78" i="33"/>
  <c r="AU78" i="33"/>
  <c r="AT78" i="33"/>
  <c r="AF78" i="33"/>
  <c r="AE78" i="33"/>
  <c r="AC78" i="33"/>
  <c r="AB78" i="33"/>
  <c r="Z78" i="33"/>
  <c r="AV76" i="33"/>
  <c r="AU76" i="33"/>
  <c r="AT76" i="33"/>
  <c r="AF76" i="33"/>
  <c r="AE76" i="33"/>
  <c r="AC76" i="33"/>
  <c r="AB76" i="33"/>
  <c r="Z76" i="33"/>
  <c r="AV75" i="33"/>
  <c r="AU75" i="33"/>
  <c r="AT75" i="33"/>
  <c r="AF75" i="33"/>
  <c r="AE75" i="33"/>
  <c r="AC75" i="33"/>
  <c r="AB75" i="33"/>
  <c r="Z75" i="33"/>
  <c r="AV74" i="33"/>
  <c r="AU74" i="33"/>
  <c r="AT74" i="33"/>
  <c r="AF74" i="33"/>
  <c r="AE74" i="33"/>
  <c r="AC74" i="33"/>
  <c r="AB74" i="33"/>
  <c r="Z74" i="33"/>
  <c r="AV73" i="33"/>
  <c r="AU73" i="33"/>
  <c r="AT73" i="33"/>
  <c r="AF73" i="33"/>
  <c r="AE73" i="33"/>
  <c r="AC73" i="33"/>
  <c r="AB73" i="33"/>
  <c r="Z73" i="33"/>
  <c r="AV72" i="33"/>
  <c r="AU72" i="33"/>
  <c r="AT72" i="33"/>
  <c r="AF72" i="33"/>
  <c r="AE72" i="33"/>
  <c r="AC72" i="33"/>
  <c r="AB72" i="33"/>
  <c r="Z72" i="33"/>
  <c r="AV71" i="33"/>
  <c r="AU71" i="33"/>
  <c r="AT71" i="33"/>
  <c r="AF71" i="33"/>
  <c r="AE71" i="33"/>
  <c r="AC71" i="33"/>
  <c r="AB71" i="33"/>
  <c r="Z71" i="33"/>
  <c r="AV70" i="33"/>
  <c r="AU70" i="33"/>
  <c r="AT70" i="33"/>
  <c r="AF70" i="33"/>
  <c r="AE70" i="33"/>
  <c r="AC70" i="33"/>
  <c r="AB70" i="33"/>
  <c r="Z70" i="33"/>
  <c r="AV69" i="33"/>
  <c r="AU69" i="33"/>
  <c r="AT69" i="33"/>
  <c r="AF69" i="33"/>
  <c r="AE69" i="33"/>
  <c r="AC69" i="33"/>
  <c r="AB69" i="33"/>
  <c r="Z69" i="33"/>
  <c r="AV67" i="33"/>
  <c r="AU67" i="33"/>
  <c r="AT67" i="33"/>
  <c r="AF67" i="33"/>
  <c r="AE67" i="33"/>
  <c r="AC67" i="33"/>
  <c r="AB67" i="33"/>
  <c r="Z67" i="33"/>
  <c r="AV66" i="33"/>
  <c r="AU66" i="33"/>
  <c r="AT66" i="33"/>
  <c r="AF66" i="33"/>
  <c r="AE66" i="33"/>
  <c r="AC66" i="33"/>
  <c r="AB66" i="33"/>
  <c r="Z66" i="33"/>
  <c r="AV65" i="33"/>
  <c r="AU65" i="33"/>
  <c r="AT65" i="33"/>
  <c r="AF65" i="33"/>
  <c r="AE65" i="33"/>
  <c r="AC65" i="33"/>
  <c r="AB65" i="33"/>
  <c r="Z65" i="33"/>
  <c r="AV64" i="33"/>
  <c r="AU64" i="33"/>
  <c r="AT64" i="33"/>
  <c r="AF64" i="33"/>
  <c r="AE64" i="33"/>
  <c r="AC64" i="33"/>
  <c r="AB64" i="33"/>
  <c r="Z64" i="33"/>
  <c r="AV63" i="33"/>
  <c r="AU63" i="33"/>
  <c r="AT63" i="33"/>
  <c r="AF63" i="33"/>
  <c r="AE63" i="33"/>
  <c r="AC63" i="33"/>
  <c r="AB63" i="33"/>
  <c r="Z63" i="33"/>
  <c r="AV60" i="33"/>
  <c r="AU60" i="33"/>
  <c r="AT60" i="33"/>
  <c r="AF60" i="33"/>
  <c r="AE60" i="33"/>
  <c r="AC60" i="33"/>
  <c r="AB60" i="33"/>
  <c r="Z60" i="33"/>
  <c r="AV59" i="33"/>
  <c r="AU59" i="33"/>
  <c r="AT59" i="33"/>
  <c r="AF59" i="33"/>
  <c r="AE59" i="33"/>
  <c r="AC59" i="33"/>
  <c r="AB59" i="33"/>
  <c r="Z59" i="33"/>
  <c r="AV58" i="33"/>
  <c r="AU58" i="33"/>
  <c r="AT58" i="33"/>
  <c r="AF58" i="33"/>
  <c r="AE58" i="33"/>
  <c r="AC58" i="33"/>
  <c r="AB58" i="33"/>
  <c r="Z58" i="33"/>
  <c r="AV57" i="33"/>
  <c r="AU57" i="33"/>
  <c r="AT57" i="33"/>
  <c r="AF57" i="33"/>
  <c r="AE57" i="33"/>
  <c r="AC57" i="33"/>
  <c r="AB57" i="33"/>
  <c r="Z57" i="33"/>
  <c r="AV56" i="33"/>
  <c r="AU56" i="33"/>
  <c r="AT56" i="33"/>
  <c r="AF56" i="33"/>
  <c r="AE56" i="33"/>
  <c r="AC56" i="33"/>
  <c r="AB56" i="33"/>
  <c r="Z56" i="33"/>
  <c r="AV55" i="33"/>
  <c r="AU55" i="33"/>
  <c r="AT55" i="33"/>
  <c r="AF55" i="33"/>
  <c r="AE55" i="33"/>
  <c r="AC55" i="33"/>
  <c r="AB55" i="33"/>
  <c r="Z55" i="33"/>
  <c r="AV54" i="33"/>
  <c r="AU54" i="33"/>
  <c r="AT54" i="33"/>
  <c r="AF54" i="33"/>
  <c r="AE54" i="33"/>
  <c r="AC54" i="33"/>
  <c r="AB54" i="33"/>
  <c r="Z54" i="33"/>
  <c r="AV53" i="33"/>
  <c r="AU53" i="33"/>
  <c r="AT53" i="33"/>
  <c r="AF53" i="33"/>
  <c r="AE53" i="33"/>
  <c r="AC53" i="33"/>
  <c r="AB53" i="33"/>
  <c r="Z53" i="33"/>
  <c r="AV52" i="33"/>
  <c r="AU52" i="33"/>
  <c r="AT52" i="33"/>
  <c r="AF52" i="33"/>
  <c r="AE52" i="33"/>
  <c r="AC52" i="33"/>
  <c r="AB52" i="33"/>
  <c r="Z52" i="33"/>
  <c r="AV51" i="33"/>
  <c r="AU51" i="33"/>
  <c r="AT51" i="33"/>
  <c r="AF51" i="33"/>
  <c r="AE51" i="33"/>
  <c r="AC51" i="33"/>
  <c r="AB51" i="33"/>
  <c r="Z51" i="33"/>
  <c r="AV50" i="33"/>
  <c r="AU50" i="33"/>
  <c r="AT50" i="33"/>
  <c r="AF50" i="33"/>
  <c r="AE50" i="33"/>
  <c r="AC50" i="33"/>
  <c r="AB50" i="33"/>
  <c r="Z50" i="33"/>
  <c r="AV49" i="33"/>
  <c r="AU49" i="33"/>
  <c r="AT49" i="33"/>
  <c r="AF49" i="33"/>
  <c r="AE49" i="33"/>
  <c r="AC49" i="33"/>
  <c r="AB49" i="33"/>
  <c r="Z49" i="33"/>
  <c r="AV48" i="33"/>
  <c r="AU48" i="33"/>
  <c r="AT48" i="33"/>
  <c r="AF48" i="33"/>
  <c r="AE48" i="33"/>
  <c r="AC48" i="33"/>
  <c r="AB48" i="33"/>
  <c r="Z48" i="33"/>
  <c r="AV45" i="33"/>
  <c r="AU45" i="33"/>
  <c r="AT45" i="33"/>
  <c r="AF45" i="33"/>
  <c r="AE45" i="33"/>
  <c r="AC45" i="33"/>
  <c r="AB45" i="33"/>
  <c r="Z45" i="33"/>
  <c r="AV44" i="33"/>
  <c r="AU44" i="33"/>
  <c r="AT44" i="33"/>
  <c r="AF44" i="33"/>
  <c r="AE44" i="33"/>
  <c r="AC44" i="33"/>
  <c r="AB44" i="33"/>
  <c r="Z44" i="33"/>
  <c r="AV43" i="33"/>
  <c r="AU43" i="33"/>
  <c r="AT43" i="33"/>
  <c r="AF43" i="33"/>
  <c r="AE43" i="33"/>
  <c r="AC43" i="33"/>
  <c r="AB43" i="33"/>
  <c r="Z43" i="33"/>
  <c r="AV42" i="33"/>
  <c r="AU42" i="33"/>
  <c r="AT42" i="33"/>
  <c r="AF42" i="33"/>
  <c r="AE42" i="33"/>
  <c r="AC42" i="33"/>
  <c r="AB42" i="33"/>
  <c r="Z42" i="33"/>
  <c r="AV41" i="33"/>
  <c r="AU41" i="33"/>
  <c r="AT41" i="33"/>
  <c r="AF41" i="33"/>
  <c r="AE41" i="33"/>
  <c r="AC41" i="33"/>
  <c r="AB41" i="33"/>
  <c r="Z41" i="33"/>
  <c r="AV40" i="33"/>
  <c r="AU40" i="33"/>
  <c r="AT40" i="33"/>
  <c r="AF40" i="33"/>
  <c r="AE40" i="33"/>
  <c r="AC40" i="33"/>
  <c r="AB40" i="33"/>
  <c r="Z40" i="33"/>
  <c r="AV39" i="33"/>
  <c r="AU39" i="33"/>
  <c r="AT39" i="33"/>
  <c r="AF39" i="33"/>
  <c r="AE39" i="33"/>
  <c r="AC39" i="33"/>
  <c r="AB39" i="33"/>
  <c r="Z39" i="33"/>
  <c r="AV38" i="33"/>
  <c r="AU38" i="33"/>
  <c r="AT38" i="33"/>
  <c r="AF38" i="33"/>
  <c r="AE38" i="33"/>
  <c r="AC38" i="33"/>
  <c r="AB38" i="33"/>
  <c r="Z38" i="33"/>
  <c r="AV37" i="33"/>
  <c r="AU37" i="33"/>
  <c r="AT37" i="33"/>
  <c r="AF37" i="33"/>
  <c r="AE37" i="33"/>
  <c r="AC37" i="33"/>
  <c r="AB37" i="33"/>
  <c r="Z37" i="33"/>
  <c r="AV36" i="33"/>
  <c r="AU36" i="33"/>
  <c r="AT36" i="33"/>
  <c r="AF36" i="33"/>
  <c r="AE36" i="33"/>
  <c r="AC36" i="33"/>
  <c r="AB36" i="33"/>
  <c r="Z36" i="33"/>
  <c r="AV35" i="33"/>
  <c r="AU35" i="33"/>
  <c r="AT35" i="33"/>
  <c r="AF35" i="33"/>
  <c r="AE35" i="33"/>
  <c r="AC35" i="33"/>
  <c r="AB35" i="33"/>
  <c r="Z35" i="33"/>
  <c r="AV34" i="33"/>
  <c r="AU34" i="33"/>
  <c r="AT34" i="33"/>
  <c r="AF34" i="33"/>
  <c r="AE34" i="33"/>
  <c r="AC34" i="33"/>
  <c r="AB34" i="33"/>
  <c r="Z34" i="33"/>
  <c r="AV33" i="33"/>
  <c r="AU33" i="33"/>
  <c r="AT33" i="33"/>
  <c r="AF33" i="33"/>
  <c r="AE33" i="33"/>
  <c r="AC33" i="33"/>
  <c r="AB33" i="33"/>
  <c r="Z33" i="33"/>
  <c r="AV32" i="33"/>
  <c r="AU32" i="33"/>
  <c r="AT32" i="33"/>
  <c r="AF32" i="33"/>
  <c r="AE32" i="33"/>
  <c r="AC32" i="33"/>
  <c r="AB32" i="33"/>
  <c r="Z32" i="33"/>
  <c r="AV31" i="33"/>
  <c r="AU31" i="33"/>
  <c r="AT31" i="33"/>
  <c r="AF31" i="33"/>
  <c r="AE31" i="33"/>
  <c r="AC31" i="33"/>
  <c r="AB31" i="33"/>
  <c r="Z31" i="33"/>
  <c r="AV30" i="33"/>
  <c r="AU30" i="33"/>
  <c r="AT30" i="33"/>
  <c r="AF30" i="33"/>
  <c r="AE30" i="33"/>
  <c r="AC30" i="33"/>
  <c r="AB30" i="33"/>
  <c r="Z30" i="33"/>
  <c r="AV28" i="33"/>
  <c r="AU28" i="33"/>
  <c r="AT28" i="33"/>
  <c r="AF28" i="33"/>
  <c r="AE28" i="33"/>
  <c r="AC28" i="33"/>
  <c r="AB28" i="33"/>
  <c r="Z28" i="33"/>
  <c r="AV27" i="33"/>
  <c r="AU27" i="33"/>
  <c r="AT27" i="33"/>
  <c r="AF27" i="33"/>
  <c r="AE27" i="33"/>
  <c r="AC27" i="33"/>
  <c r="AB27" i="33"/>
  <c r="Z27" i="33"/>
  <c r="AV26" i="33"/>
  <c r="AU26" i="33"/>
  <c r="AT26" i="33"/>
  <c r="AF26" i="33"/>
  <c r="AE26" i="33"/>
  <c r="AC26" i="33"/>
  <c r="AB26" i="33"/>
  <c r="Z26" i="33"/>
  <c r="AV25" i="33"/>
  <c r="AU25" i="33"/>
  <c r="AT25" i="33"/>
  <c r="AF25" i="33"/>
  <c r="AE25" i="33"/>
  <c r="AC25" i="33"/>
  <c r="AB25" i="33"/>
  <c r="Z25" i="33"/>
  <c r="AV23" i="33"/>
  <c r="AU23" i="33"/>
  <c r="AT23" i="33"/>
  <c r="AF23" i="33"/>
  <c r="AE23" i="33"/>
  <c r="AC23" i="33"/>
  <c r="AB23" i="33"/>
  <c r="Z23" i="33"/>
  <c r="AV22" i="33"/>
  <c r="AU22" i="33"/>
  <c r="AT22" i="33"/>
  <c r="AF22" i="33"/>
  <c r="AE22" i="33"/>
  <c r="AC22" i="33"/>
  <c r="AB22" i="33"/>
  <c r="Z22" i="33"/>
  <c r="AV21" i="33"/>
  <c r="AU21" i="33"/>
  <c r="AT21" i="33"/>
  <c r="AF21" i="33"/>
  <c r="AE21" i="33"/>
  <c r="AC21" i="33"/>
  <c r="AB21" i="33"/>
  <c r="Z21" i="33"/>
  <c r="AV20" i="33"/>
  <c r="AU20" i="33"/>
  <c r="AT20" i="33"/>
  <c r="AF20" i="33"/>
  <c r="AE20" i="33"/>
  <c r="AC20" i="33"/>
  <c r="AB20" i="33"/>
  <c r="Z20" i="33"/>
  <c r="AV19" i="33"/>
  <c r="AU19" i="33"/>
  <c r="AT19" i="33"/>
  <c r="AF19" i="33"/>
  <c r="AE19" i="33"/>
  <c r="AC19" i="33"/>
  <c r="AB19" i="33"/>
  <c r="Z19" i="33"/>
  <c r="AV18" i="33"/>
  <c r="AU18" i="33"/>
  <c r="AT18" i="33"/>
  <c r="AF18" i="33"/>
  <c r="AE18" i="33"/>
  <c r="AC18" i="33"/>
  <c r="AB18" i="33"/>
  <c r="Z18" i="33"/>
  <c r="AV17" i="33"/>
  <c r="AU17" i="33"/>
  <c r="AT17" i="33"/>
  <c r="AF17" i="33"/>
  <c r="AE17" i="33"/>
  <c r="AC17" i="33"/>
  <c r="AB17" i="33"/>
  <c r="Z17" i="33"/>
  <c r="AV16" i="33"/>
  <c r="AU16" i="33"/>
  <c r="AT16" i="33"/>
  <c r="AF16" i="33"/>
  <c r="AE16" i="33"/>
  <c r="AC16" i="33"/>
  <c r="AB16" i="33"/>
  <c r="Z16" i="33"/>
  <c r="AV15" i="33"/>
  <c r="AU15" i="33"/>
  <c r="AT15" i="33"/>
  <c r="AF15" i="33"/>
  <c r="AE15" i="33"/>
  <c r="AC15" i="33"/>
  <c r="AB15" i="33"/>
  <c r="Z15" i="33"/>
  <c r="AV14" i="33"/>
  <c r="AU14" i="33"/>
  <c r="AT14" i="33"/>
  <c r="AF14" i="33"/>
  <c r="AE14" i="33"/>
  <c r="AC14" i="33"/>
  <c r="AB14" i="33"/>
  <c r="Z14" i="33"/>
  <c r="AV13" i="33"/>
  <c r="AU13" i="33"/>
  <c r="AT13" i="33"/>
  <c r="AF13" i="33"/>
  <c r="AE13" i="33"/>
  <c r="AC13" i="33"/>
  <c r="AB13" i="33"/>
  <c r="Z13" i="33"/>
  <c r="AV12" i="33"/>
  <c r="AU12" i="33"/>
  <c r="AT12" i="33"/>
  <c r="AF12" i="33"/>
  <c r="AE12" i="33"/>
  <c r="AC12" i="33"/>
  <c r="AB12" i="33"/>
  <c r="Z12" i="33"/>
  <c r="AV11" i="33"/>
  <c r="AU11" i="33"/>
  <c r="AT11" i="33"/>
  <c r="AF11" i="33"/>
  <c r="AE11" i="33"/>
  <c r="AC11" i="33"/>
  <c r="AB11" i="33"/>
  <c r="Z11" i="33"/>
  <c r="AV9" i="33"/>
  <c r="AU9" i="33"/>
  <c r="AT9" i="33"/>
  <c r="AF9" i="33"/>
  <c r="AE9" i="33"/>
  <c r="AC9" i="33"/>
  <c r="AB9" i="33"/>
  <c r="Z9" i="33"/>
  <c r="AV8" i="33"/>
  <c r="AU8" i="33"/>
  <c r="AT8" i="33"/>
  <c r="AF8" i="33"/>
  <c r="AE8" i="33"/>
  <c r="AC8" i="33"/>
  <c r="AB8" i="33"/>
  <c r="Z8" i="33"/>
  <c r="AV7" i="33"/>
  <c r="AU7" i="33"/>
  <c r="AT7" i="33"/>
  <c r="AF7" i="33"/>
  <c r="AE7" i="33"/>
  <c r="AC7" i="33"/>
  <c r="AB7" i="33"/>
  <c r="Z7" i="33"/>
  <c r="AV6" i="33"/>
  <c r="AU6" i="33"/>
  <c r="AT6" i="33"/>
  <c r="AF6" i="33"/>
  <c r="AE6" i="33"/>
  <c r="AC6" i="33"/>
  <c r="AB6" i="33"/>
  <c r="Z6" i="33"/>
  <c r="G36" i="33" l="1"/>
  <c r="G41" i="33"/>
  <c r="G69" i="33"/>
  <c r="G105" i="33"/>
  <c r="G113" i="33"/>
  <c r="G132" i="33"/>
  <c r="G156" i="33"/>
  <c r="G170" i="33"/>
  <c r="G183" i="33"/>
  <c r="G191" i="33"/>
  <c r="G217" i="33"/>
  <c r="G236" i="33"/>
  <c r="G254" i="33"/>
  <c r="G278" i="33"/>
  <c r="G284" i="33"/>
  <c r="G301" i="33"/>
  <c r="G343" i="33"/>
  <c r="G362" i="33"/>
  <c r="G426" i="33"/>
  <c r="G441" i="33"/>
  <c r="G454" i="33"/>
  <c r="G460" i="33"/>
  <c r="G484" i="33"/>
  <c r="G487" i="33"/>
  <c r="G505" i="33"/>
  <c r="G552" i="33"/>
  <c r="G576" i="33"/>
  <c r="G594" i="33"/>
  <c r="G603" i="33"/>
  <c r="G630" i="33"/>
  <c r="G650" i="33"/>
  <c r="G687" i="33"/>
  <c r="G993" i="33"/>
  <c r="G1263" i="33"/>
  <c r="G1675" i="33"/>
  <c r="G59" i="33"/>
  <c r="G138" i="33"/>
  <c r="G164" i="33"/>
  <c r="G215" i="33"/>
  <c r="G275" i="33"/>
  <c r="G291" i="33"/>
  <c r="G303" i="33"/>
  <c r="G330" i="33"/>
  <c r="G335" i="33"/>
  <c r="G350" i="33"/>
  <c r="G368" i="33"/>
  <c r="G379" i="33"/>
  <c r="G420" i="33"/>
  <c r="G429" i="33"/>
  <c r="G449" i="33"/>
  <c r="G502" i="33"/>
  <c r="G522" i="33"/>
  <c r="G525" i="33"/>
  <c r="G550" i="33"/>
  <c r="G563" i="33"/>
  <c r="G601" i="33"/>
  <c r="G656" i="33"/>
  <c r="G682" i="33"/>
  <c r="G1237" i="33"/>
  <c r="G1330" i="33"/>
  <c r="G1464" i="33"/>
  <c r="G1472" i="33"/>
  <c r="G1786" i="33"/>
  <c r="G17" i="33"/>
  <c r="G28" i="33"/>
  <c r="G37" i="33"/>
  <c r="G49" i="33"/>
  <c r="G109" i="33"/>
  <c r="G136" i="33"/>
  <c r="G154" i="33"/>
  <c r="G181" i="33"/>
  <c r="G205" i="33"/>
  <c r="G218" i="33"/>
  <c r="G244" i="33"/>
  <c r="G250" i="33"/>
  <c r="G261" i="33"/>
  <c r="G306" i="33"/>
  <c r="G401" i="33"/>
  <c r="G436" i="33"/>
  <c r="G520" i="33"/>
  <c r="G558" i="33"/>
  <c r="G568" i="33"/>
  <c r="G633" i="33"/>
  <c r="G691" i="33"/>
  <c r="G717" i="33"/>
  <c r="G969" i="33"/>
  <c r="G977" i="33"/>
  <c r="G1148" i="33"/>
  <c r="G1378" i="33"/>
  <c r="G32" i="33"/>
  <c r="G104" i="33"/>
  <c r="G117" i="33"/>
  <c r="G125" i="33"/>
  <c r="G152" i="33"/>
  <c r="G171" i="33"/>
  <c r="G179" i="33"/>
  <c r="G270" i="33"/>
  <c r="G297" i="33"/>
  <c r="G399" i="33"/>
  <c r="G439" i="33"/>
  <c r="G488" i="33"/>
  <c r="G571" i="33"/>
  <c r="G607" i="33"/>
  <c r="G706" i="33"/>
  <c r="G723" i="33"/>
  <c r="G756" i="33"/>
  <c r="G792" i="33"/>
  <c r="G975" i="33"/>
  <c r="G1096" i="33"/>
  <c r="G1101" i="33"/>
  <c r="G1113" i="33"/>
  <c r="G1215" i="33"/>
  <c r="G1579" i="33"/>
  <c r="G1784" i="33"/>
  <c r="G107" i="33"/>
  <c r="G134" i="33"/>
  <c r="G142" i="33"/>
  <c r="G195" i="33"/>
  <c r="G231" i="33"/>
  <c r="G267" i="33"/>
  <c r="G287" i="33"/>
  <c r="G351" i="33"/>
  <c r="G425" i="33"/>
  <c r="G444" i="33"/>
  <c r="G538" i="33"/>
  <c r="G541" i="33"/>
  <c r="G597" i="33"/>
  <c r="G18" i="33"/>
  <c r="G23" i="33"/>
  <c r="G50" i="33"/>
  <c r="G91" i="33"/>
  <c r="G97" i="33"/>
  <c r="G123" i="33"/>
  <c r="G137" i="33"/>
  <c r="G150" i="33"/>
  <c r="G158" i="33"/>
  <c r="G185" i="33"/>
  <c r="G211" i="33"/>
  <c r="G238" i="33"/>
  <c r="G248" i="33"/>
  <c r="G290" i="33"/>
  <c r="G322" i="33"/>
  <c r="G336" i="33"/>
  <c r="G364" i="33"/>
  <c r="G381" i="33"/>
  <c r="G405" i="33"/>
  <c r="G428" i="33"/>
  <c r="G453" i="33"/>
  <c r="G496" i="33"/>
  <c r="G518" i="33"/>
  <c r="G536" i="33"/>
  <c r="G590" i="33"/>
  <c r="G613" i="33"/>
  <c r="G729" i="33"/>
  <c r="G746" i="33"/>
  <c r="G780" i="33"/>
  <c r="G799" i="33"/>
  <c r="G952" i="33"/>
  <c r="G962" i="33"/>
  <c r="G1102" i="33"/>
  <c r="G13" i="33"/>
  <c r="G33" i="33"/>
  <c r="G53" i="33"/>
  <c r="G65" i="33"/>
  <c r="G74" i="33"/>
  <c r="G86" i="33"/>
  <c r="G115" i="33"/>
  <c r="G140" i="33"/>
  <c r="G153" i="33"/>
  <c r="G167" i="33"/>
  <c r="G175" i="33"/>
  <c r="G201" i="33"/>
  <c r="G219" i="33"/>
  <c r="G232" i="33"/>
  <c r="G256" i="33"/>
  <c r="G260" i="33"/>
  <c r="G274" i="33"/>
  <c r="G293" i="33"/>
  <c r="G345" i="33"/>
  <c r="G356" i="33"/>
  <c r="G372" i="33"/>
  <c r="G422" i="33"/>
  <c r="G431" i="33"/>
  <c r="G472" i="33"/>
  <c r="G516" i="33"/>
  <c r="G524" i="33"/>
  <c r="G539" i="33"/>
  <c r="G554" i="33"/>
  <c r="G584" i="33"/>
  <c r="G605" i="33"/>
  <c r="G660" i="33"/>
  <c r="G668" i="33"/>
  <c r="G671" i="33"/>
  <c r="G721" i="33"/>
  <c r="G724" i="33"/>
  <c r="G741" i="33"/>
  <c r="G1048" i="33"/>
  <c r="G1177" i="33"/>
  <c r="G1548" i="33"/>
  <c r="G1556" i="33"/>
  <c r="G2131" i="33"/>
  <c r="G982" i="33"/>
  <c r="G1018" i="33"/>
  <c r="G1023" i="33"/>
  <c r="G1112" i="33"/>
  <c r="G1152" i="33"/>
  <c r="G1251" i="33"/>
  <c r="G1316" i="33"/>
  <c r="G1342" i="33"/>
  <c r="G1352" i="33"/>
  <c r="G1375" i="33"/>
  <c r="G1382" i="33"/>
  <c r="G1405" i="33"/>
  <c r="G1428" i="33"/>
  <c r="G1486" i="33"/>
  <c r="G1596" i="33"/>
  <c r="G1612" i="33"/>
  <c r="G1694" i="33"/>
  <c r="G1733" i="33"/>
  <c r="G1775" i="33"/>
  <c r="G1865" i="33"/>
  <c r="G1885" i="33"/>
  <c r="G1940" i="33"/>
  <c r="G1978" i="33"/>
  <c r="G2181" i="33"/>
  <c r="G2195" i="33"/>
  <c r="G2205" i="33"/>
  <c r="G2224" i="33"/>
  <c r="G2273" i="33"/>
  <c r="G2385" i="33"/>
  <c r="G2455" i="33"/>
  <c r="G2460" i="33"/>
  <c r="G1283" i="33"/>
  <c r="G1294" i="33"/>
  <c r="G1355" i="33"/>
  <c r="G1403" i="33"/>
  <c r="G1436" i="33"/>
  <c r="G1476" i="33"/>
  <c r="G1529" i="33"/>
  <c r="G1581" i="33"/>
  <c r="G1752" i="33"/>
  <c r="G1769" i="33"/>
  <c r="G1818" i="33"/>
  <c r="G1849" i="33"/>
  <c r="G1908" i="33"/>
  <c r="G1928" i="33"/>
  <c r="G1933" i="33"/>
  <c r="G1948" i="33"/>
  <c r="G2150" i="33"/>
  <c r="G2169" i="33"/>
  <c r="G2198" i="33"/>
  <c r="G2209" i="33"/>
  <c r="G2247" i="33"/>
  <c r="G2276" i="33"/>
  <c r="G2317" i="33"/>
  <c r="G2330" i="33"/>
  <c r="G2333" i="33"/>
  <c r="G2362" i="33"/>
  <c r="G2372" i="33"/>
  <c r="G2380" i="33"/>
  <c r="G2401" i="33"/>
  <c r="G2406" i="33"/>
  <c r="G2409" i="33"/>
  <c r="G2423" i="33"/>
  <c r="G2426" i="33"/>
  <c r="G2442" i="33"/>
  <c r="G2463" i="33"/>
  <c r="G1150" i="33"/>
  <c r="G1155" i="33"/>
  <c r="G1179" i="33"/>
  <c r="G1207" i="33"/>
  <c r="G1217" i="33"/>
  <c r="G1227" i="33"/>
  <c r="G1265" i="33"/>
  <c r="G1358" i="33"/>
  <c r="G1416" i="33"/>
  <c r="G1439" i="33"/>
  <c r="G1454" i="33"/>
  <c r="G1501" i="33"/>
  <c r="G1527" i="33"/>
  <c r="G1532" i="33"/>
  <c r="G1568" i="33"/>
  <c r="G1584" i="33"/>
  <c r="G1692" i="33"/>
  <c r="G1741" i="33"/>
  <c r="G1791" i="33"/>
  <c r="G1813" i="33"/>
  <c r="G1877" i="33"/>
  <c r="G1883" i="33"/>
  <c r="G1903" i="33"/>
  <c r="G2125" i="33"/>
  <c r="G2375" i="33"/>
  <c r="G2383" i="33"/>
  <c r="G2434" i="33"/>
  <c r="G2443" i="33"/>
  <c r="G2466" i="33"/>
  <c r="G980" i="33"/>
  <c r="G983" i="33"/>
  <c r="G994" i="33"/>
  <c r="G1012" i="33"/>
  <c r="G1019" i="33"/>
  <c r="G1024" i="33"/>
  <c r="G1032" i="33"/>
  <c r="G1049" i="33"/>
  <c r="G1059" i="33"/>
  <c r="G1067" i="33"/>
  <c r="G1070" i="33"/>
  <c r="G1073" i="33"/>
  <c r="G1081" i="33"/>
  <c r="G1084" i="33"/>
  <c r="G1118" i="33"/>
  <c r="G1129" i="33"/>
  <c r="G1145" i="33"/>
  <c r="G1198" i="33"/>
  <c r="G1212" i="33"/>
  <c r="G1284" i="33"/>
  <c r="G1301" i="33"/>
  <c r="G1304" i="33"/>
  <c r="G1312" i="33"/>
  <c r="G1322" i="33"/>
  <c r="G1343" i="33"/>
  <c r="G1348" i="33"/>
  <c r="G1396" i="33"/>
  <c r="G1419" i="33"/>
  <c r="G1434" i="33"/>
  <c r="G1444" i="33"/>
  <c r="G1535" i="33"/>
  <c r="G1571" i="33"/>
  <c r="G1587" i="33"/>
  <c r="G1605" i="33"/>
  <c r="G1663" i="33"/>
  <c r="G1695" i="33"/>
  <c r="G1721" i="33"/>
  <c r="G1743" i="33"/>
  <c r="G1806" i="33"/>
  <c r="G1833" i="33"/>
  <c r="G1847" i="33"/>
  <c r="G1856" i="33"/>
  <c r="G1866" i="33"/>
  <c r="G1886" i="33"/>
  <c r="G1894" i="33"/>
  <c r="G1906" i="33"/>
  <c r="G1926" i="33"/>
  <c r="G1936" i="33"/>
  <c r="G1945" i="33"/>
  <c r="G2114" i="33"/>
  <c r="G2126" i="33"/>
  <c r="G2147" i="33"/>
  <c r="G2167" i="33"/>
  <c r="G2225" i="33"/>
  <c r="G2245" i="33"/>
  <c r="G2269" i="33"/>
  <c r="G2296" i="33"/>
  <c r="G2305" i="33"/>
  <c r="G2312" i="33"/>
  <c r="G2315" i="33"/>
  <c r="G2328" i="33"/>
  <c r="G2352" i="33"/>
  <c r="G2360" i="33"/>
  <c r="G2370" i="33"/>
  <c r="G2378" i="33"/>
  <c r="G2386" i="33"/>
  <c r="G2396" i="33"/>
  <c r="G2427" i="33"/>
  <c r="G2437" i="33"/>
  <c r="G2461" i="33"/>
  <c r="G1089" i="33"/>
  <c r="G1172" i="33"/>
  <c r="G1196" i="33"/>
  <c r="G1201" i="33"/>
  <c r="G1225" i="33"/>
  <c r="G1242" i="33"/>
  <c r="G1245" i="33"/>
  <c r="G1282" i="33"/>
  <c r="G1338" i="33"/>
  <c r="G1371" i="33"/>
  <c r="G1467" i="33"/>
  <c r="G1492" i="33"/>
  <c r="G1515" i="33"/>
  <c r="G1538" i="33"/>
  <c r="G1551" i="33"/>
  <c r="G1566" i="33"/>
  <c r="G1577" i="33"/>
  <c r="G1582" i="33"/>
  <c r="G1779" i="33"/>
  <c r="G1825" i="33"/>
  <c r="G1837" i="33"/>
  <c r="G1851" i="33"/>
  <c r="G1874" i="33"/>
  <c r="G1881" i="33"/>
  <c r="G1900" i="33"/>
  <c r="G1969" i="33"/>
  <c r="G1977" i="33"/>
  <c r="G1986" i="33"/>
  <c r="G2012" i="33"/>
  <c r="G2020" i="33"/>
  <c r="G2120" i="33"/>
  <c r="G2196" i="33"/>
  <c r="G2210" i="33"/>
  <c r="G2215" i="33"/>
  <c r="G2239" i="33"/>
  <c r="G2248" i="33"/>
  <c r="G2255" i="33"/>
  <c r="G2258" i="33"/>
  <c r="G2342" i="33"/>
  <c r="G2347" i="33"/>
  <c r="G2355" i="33"/>
  <c r="G2381" i="33"/>
  <c r="G2422" i="33"/>
  <c r="G2464" i="33"/>
  <c r="G2425" i="33"/>
  <c r="G1039" i="33"/>
  <c r="G1047" i="33"/>
  <c r="G1092" i="33"/>
  <c r="G1095" i="33"/>
  <c r="G1100" i="33"/>
  <c r="G1106" i="33"/>
  <c r="G1167" i="33"/>
  <c r="G1202" i="33"/>
  <c r="G1234" i="33"/>
  <c r="G1277" i="33"/>
  <c r="G1298" i="33"/>
  <c r="G1364" i="33"/>
  <c r="G1387" i="33"/>
  <c r="G1402" i="33"/>
  <c r="G1412" i="33"/>
  <c r="G1422" i="33"/>
  <c r="G1435" i="33"/>
  <c r="G1460" i="33"/>
  <c r="G1505" i="33"/>
  <c r="G1521" i="33"/>
  <c r="G1619" i="33"/>
  <c r="G1681" i="33"/>
  <c r="G1728" i="33"/>
  <c r="G1744" i="33"/>
  <c r="G1843" i="33"/>
  <c r="G1957" i="33"/>
  <c r="G1966" i="33"/>
  <c r="G1975" i="33"/>
  <c r="G1980" i="33"/>
  <c r="G1984" i="33"/>
  <c r="G1989" i="33"/>
  <c r="G1998" i="33"/>
  <c r="G2001" i="33"/>
  <c r="G2015" i="33"/>
  <c r="G2023" i="33"/>
  <c r="G2110" i="33"/>
  <c r="G2129" i="33"/>
  <c r="G2177" i="33"/>
  <c r="G2264" i="33"/>
  <c r="G2275" i="33"/>
  <c r="G2286" i="33"/>
  <c r="G2361" i="33"/>
  <c r="G2366" i="33"/>
  <c r="G2371" i="33"/>
  <c r="G2373" i="33"/>
  <c r="G2389" i="33"/>
  <c r="G2420" i="33"/>
  <c r="G978" i="33"/>
  <c r="G1028" i="33"/>
  <c r="G1053" i="33"/>
  <c r="G1058" i="33"/>
  <c r="G1098" i="33"/>
  <c r="G1114" i="33"/>
  <c r="G1130" i="33"/>
  <c r="G1136" i="33"/>
  <c r="G1165" i="33"/>
  <c r="G1183" i="33"/>
  <c r="G1191" i="33"/>
  <c r="G1231" i="33"/>
  <c r="G1253" i="33"/>
  <c r="G1333" i="33"/>
  <c r="G1339" i="33"/>
  <c r="G1374" i="33"/>
  <c r="G1384" i="33"/>
  <c r="G1511" i="33"/>
  <c r="G1567" i="33"/>
  <c r="G1756" i="33"/>
  <c r="G1765" i="33"/>
  <c r="G1821" i="33"/>
  <c r="G2116" i="33"/>
  <c r="G2178" i="33"/>
  <c r="G2211" i="33"/>
  <c r="G2465" i="33"/>
  <c r="G20" i="33"/>
  <c r="G38" i="33"/>
  <c r="G56" i="33"/>
  <c r="G75" i="33"/>
  <c r="G94" i="33"/>
  <c r="G110" i="33"/>
  <c r="G126" i="33"/>
  <c r="G143" i="33"/>
  <c r="G159" i="33"/>
  <c r="G176" i="33"/>
  <c r="G192" i="33"/>
  <c r="G208" i="33"/>
  <c r="G259" i="33"/>
  <c r="G264" i="33"/>
  <c r="G281" i="33"/>
  <c r="G333" i="33"/>
  <c r="G340" i="33"/>
  <c r="G357" i="33"/>
  <c r="G410" i="33"/>
  <c r="G415" i="33"/>
  <c r="G430" i="33"/>
  <c r="G486" i="33"/>
  <c r="G493" i="33"/>
  <c r="G540" i="33"/>
  <c r="G557" i="33"/>
  <c r="G581" i="33"/>
  <c r="G595" i="33"/>
  <c r="G680" i="33"/>
  <c r="G683" i="33"/>
  <c r="G699" i="33"/>
  <c r="G768" i="33"/>
  <c r="G1016" i="33"/>
  <c r="G108" i="33"/>
  <c r="G124" i="33"/>
  <c r="G141" i="33"/>
  <c r="G157" i="33"/>
  <c r="G174" i="33"/>
  <c r="G190" i="33"/>
  <c r="G206" i="33"/>
  <c r="G222" i="33"/>
  <c r="G229" i="33"/>
  <c r="G237" i="33"/>
  <c r="G249" i="33"/>
  <c r="G294" i="33"/>
  <c r="G299" i="33"/>
  <c r="G307" i="33"/>
  <c r="G321" i="33"/>
  <c r="G369" i="33"/>
  <c r="G375" i="33"/>
  <c r="G382" i="33"/>
  <c r="G400" i="33"/>
  <c r="G445" i="33"/>
  <c r="G451" i="33"/>
  <c r="G459" i="33"/>
  <c r="G473" i="33"/>
  <c r="G531" i="33"/>
  <c r="G543" i="33"/>
  <c r="G560" i="33"/>
  <c r="G579" i="33"/>
  <c r="G678" i="33"/>
  <c r="G763" i="33"/>
  <c r="G801" i="33"/>
  <c r="G16" i="33"/>
  <c r="G34" i="33"/>
  <c r="G52" i="33"/>
  <c r="G71" i="33"/>
  <c r="G89" i="33"/>
  <c r="G106" i="33"/>
  <c r="G122" i="33"/>
  <c r="G139" i="33"/>
  <c r="G155" i="33"/>
  <c r="G172" i="33"/>
  <c r="G188" i="33"/>
  <c r="G204" i="33"/>
  <c r="G242" i="33"/>
  <c r="G247" i="33"/>
  <c r="G262" i="33"/>
  <c r="G312" i="33"/>
  <c r="G317" i="33"/>
  <c r="G337" i="33"/>
  <c r="G387" i="33"/>
  <c r="G398" i="33"/>
  <c r="G413" i="33"/>
  <c r="G464" i="33"/>
  <c r="G471" i="33"/>
  <c r="G489" i="33"/>
  <c r="G511" i="33"/>
  <c r="G526" i="33"/>
  <c r="G529" i="33"/>
  <c r="G573" i="33"/>
  <c r="G593" i="33"/>
  <c r="G673" i="33"/>
  <c r="G681" i="33"/>
  <c r="G686" i="33"/>
  <c r="G690" i="33"/>
  <c r="G766" i="33"/>
  <c r="G771" i="33"/>
  <c r="G804" i="33"/>
  <c r="G811" i="33"/>
  <c r="G814" i="33"/>
  <c r="G820" i="33"/>
  <c r="G823" i="33"/>
  <c r="G828" i="33"/>
  <c r="G831" i="33"/>
  <c r="G838" i="33"/>
  <c r="G1002" i="33"/>
  <c r="G1062" i="33"/>
  <c r="G12" i="33"/>
  <c r="G30" i="33"/>
  <c r="G48" i="33"/>
  <c r="G66" i="33"/>
  <c r="G85" i="33"/>
  <c r="G102" i="33"/>
  <c r="G118" i="33"/>
  <c r="G135" i="33"/>
  <c r="G151" i="33"/>
  <c r="G168" i="33"/>
  <c r="G184" i="33"/>
  <c r="G200" i="33"/>
  <c r="G223" i="33"/>
  <c r="G230" i="33"/>
  <c r="G245" i="33"/>
  <c r="G295" i="33"/>
  <c r="G300" i="33"/>
  <c r="G315" i="33"/>
  <c r="G370" i="33"/>
  <c r="G376" i="33"/>
  <c r="G394" i="33"/>
  <c r="G447" i="33"/>
  <c r="G452" i="33"/>
  <c r="G467" i="33"/>
  <c r="G515" i="33"/>
  <c r="G527" i="33"/>
  <c r="G544" i="33"/>
  <c r="G561" i="33"/>
  <c r="G609" i="33"/>
  <c r="G618" i="33"/>
  <c r="G658" i="33"/>
  <c r="G666" i="33"/>
  <c r="G676" i="33"/>
  <c r="G684" i="33"/>
  <c r="G712" i="33"/>
  <c r="G731" i="33"/>
  <c r="G760" i="33"/>
  <c r="G802" i="33"/>
  <c r="G809" i="33"/>
  <c r="G817" i="33"/>
  <c r="G826" i="33"/>
  <c r="G835" i="33"/>
  <c r="G846" i="33"/>
  <c r="G855" i="33"/>
  <c r="G863" i="33"/>
  <c r="G871" i="33"/>
  <c r="G880" i="33"/>
  <c r="G888" i="33"/>
  <c r="G897" i="33"/>
  <c r="G905" i="33"/>
  <c r="G913" i="33"/>
  <c r="G921" i="33"/>
  <c r="G930" i="33"/>
  <c r="G938" i="33"/>
  <c r="G947" i="33"/>
  <c r="G992" i="33"/>
  <c r="G1173" i="33"/>
  <c r="G1290" i="33"/>
  <c r="G1297" i="33"/>
  <c r="G1468" i="33"/>
  <c r="G9" i="33"/>
  <c r="G27" i="33"/>
  <c r="G44" i="33"/>
  <c r="G64" i="33"/>
  <c r="G83" i="33"/>
  <c r="G100" i="33"/>
  <c r="G116" i="33"/>
  <c r="G133" i="33"/>
  <c r="G149" i="33"/>
  <c r="G166" i="33"/>
  <c r="G182" i="33"/>
  <c r="G198" i="33"/>
  <c r="G214" i="33"/>
  <c r="G243" i="33"/>
  <c r="G258" i="33"/>
  <c r="G263" i="33"/>
  <c r="G271" i="33"/>
  <c r="G286" i="33"/>
  <c r="G313" i="33"/>
  <c r="G332" i="33"/>
  <c r="G339" i="33"/>
  <c r="G346" i="33"/>
  <c r="G361" i="33"/>
  <c r="G392" i="33"/>
  <c r="G409" i="33"/>
  <c r="G414" i="33"/>
  <c r="G421" i="33"/>
  <c r="G434" i="33"/>
  <c r="G465" i="33"/>
  <c r="G485" i="33"/>
  <c r="G490" i="33"/>
  <c r="G501" i="33"/>
  <c r="G509" i="33"/>
  <c r="G512" i="33"/>
  <c r="G556" i="33"/>
  <c r="G574" i="33"/>
  <c r="G600" i="33"/>
  <c r="G612" i="33"/>
  <c r="G638" i="33"/>
  <c r="G648" i="33"/>
  <c r="G734" i="33"/>
  <c r="G742" i="33"/>
  <c r="G750" i="33"/>
  <c r="G776" i="33"/>
  <c r="G786" i="33"/>
  <c r="G790" i="33"/>
  <c r="G963" i="33"/>
  <c r="G987" i="33"/>
  <c r="G1000" i="33"/>
  <c r="G1045" i="33"/>
  <c r="G1336" i="33"/>
  <c r="G7" i="33"/>
  <c r="G25" i="33"/>
  <c r="G42" i="33"/>
  <c r="G60" i="33"/>
  <c r="G80" i="33"/>
  <c r="G98" i="33"/>
  <c r="G114" i="33"/>
  <c r="G131" i="33"/>
  <c r="G147" i="33"/>
  <c r="G163" i="33"/>
  <c r="G180" i="33"/>
  <c r="G196" i="33"/>
  <c r="G212" i="33"/>
  <c r="G227" i="33"/>
  <c r="G277" i="33"/>
  <c r="G283" i="33"/>
  <c r="G298" i="33"/>
  <c r="G354" i="33"/>
  <c r="G359" i="33"/>
  <c r="G373" i="33"/>
  <c r="G427" i="33"/>
  <c r="G432" i="33"/>
  <c r="G450" i="33"/>
  <c r="G507" i="33"/>
  <c r="G547" i="33"/>
  <c r="G559" i="33"/>
  <c r="G578" i="33"/>
  <c r="G598" i="33"/>
  <c r="G716" i="33"/>
  <c r="G1200" i="33"/>
  <c r="G1259" i="33"/>
  <c r="G1404" i="33"/>
  <c r="G22" i="33"/>
  <c r="G40" i="33"/>
  <c r="G58" i="33"/>
  <c r="G78" i="33"/>
  <c r="G96" i="33"/>
  <c r="G112" i="33"/>
  <c r="G129" i="33"/>
  <c r="G145" i="33"/>
  <c r="G161" i="33"/>
  <c r="G178" i="33"/>
  <c r="G194" i="33"/>
  <c r="G210" i="33"/>
  <c r="G224" i="33"/>
  <c r="G241" i="33"/>
  <c r="G246" i="33"/>
  <c r="G253" i="33"/>
  <c r="G266" i="33"/>
  <c r="G296" i="33"/>
  <c r="G311" i="33"/>
  <c r="G316" i="33"/>
  <c r="G327" i="33"/>
  <c r="G342" i="33"/>
  <c r="G371" i="33"/>
  <c r="G386" i="33"/>
  <c r="G397" i="33"/>
  <c r="G404" i="33"/>
  <c r="G417" i="33"/>
  <c r="G448" i="33"/>
  <c r="G463" i="33"/>
  <c r="G469" i="33"/>
  <c r="G480" i="33"/>
  <c r="G495" i="33"/>
  <c r="G510" i="33"/>
  <c r="G528" i="33"/>
  <c r="G542" i="33"/>
  <c r="G545" i="33"/>
  <c r="G592" i="33"/>
  <c r="G616" i="33"/>
  <c r="G620" i="33"/>
  <c r="G625" i="33"/>
  <c r="G689" i="33"/>
  <c r="G710" i="33"/>
  <c r="G765" i="33"/>
  <c r="G774" i="33"/>
  <c r="G784" i="33"/>
  <c r="G961" i="33"/>
  <c r="G966" i="33"/>
  <c r="G1031" i="33"/>
  <c r="G1037" i="33"/>
  <c r="G1040" i="33"/>
  <c r="G1115" i="33"/>
  <c r="G1241" i="33"/>
  <c r="G1372" i="33"/>
  <c r="G701" i="33"/>
  <c r="G708" i="33"/>
  <c r="G727" i="33"/>
  <c r="G732" i="33"/>
  <c r="G738" i="33"/>
  <c r="G775" i="33"/>
  <c r="G972" i="33"/>
  <c r="G995" i="33"/>
  <c r="G1008" i="33"/>
  <c r="G1034" i="33"/>
  <c r="G1055" i="33"/>
  <c r="G1076" i="33"/>
  <c r="G1082" i="33"/>
  <c r="G1097" i="33"/>
  <c r="G1105" i="33"/>
  <c r="G1108" i="33"/>
  <c r="G1123" i="33"/>
  <c r="G1204" i="33"/>
  <c r="G1239" i="33"/>
  <c r="G1264" i="33"/>
  <c r="G1327" i="33"/>
  <c r="G1799" i="33"/>
  <c r="G2349" i="33"/>
  <c r="G220" i="33"/>
  <c r="G239" i="33"/>
  <c r="G255" i="33"/>
  <c r="G273" i="33"/>
  <c r="G292" i="33"/>
  <c r="G309" i="33"/>
  <c r="G329" i="33"/>
  <c r="G349" i="33"/>
  <c r="G367" i="33"/>
  <c r="G384" i="33"/>
  <c r="G406" i="33"/>
  <c r="G423" i="33"/>
  <c r="G443" i="33"/>
  <c r="G461" i="33"/>
  <c r="G482" i="33"/>
  <c r="G503" i="33"/>
  <c r="G521" i="33"/>
  <c r="G537" i="33"/>
  <c r="G553" i="33"/>
  <c r="G569" i="33"/>
  <c r="G588" i="33"/>
  <c r="G606" i="33"/>
  <c r="G608" i="33"/>
  <c r="G623" i="33"/>
  <c r="G636" i="33"/>
  <c r="G639" i="33"/>
  <c r="G649" i="33"/>
  <c r="G667" i="33"/>
  <c r="G674" i="33"/>
  <c r="G693" i="33"/>
  <c r="G698" i="33"/>
  <c r="G704" i="33"/>
  <c r="G735" i="33"/>
  <c r="G739" i="33"/>
  <c r="G948" i="33"/>
  <c r="G953" i="33"/>
  <c r="G960" i="33"/>
  <c r="G967" i="33"/>
  <c r="G970" i="33"/>
  <c r="G998" i="33"/>
  <c r="G1015" i="33"/>
  <c r="G1025" i="33"/>
  <c r="G1041" i="33"/>
  <c r="G1046" i="33"/>
  <c r="G1080" i="33"/>
  <c r="G1085" i="33"/>
  <c r="G1127" i="33"/>
  <c r="G1276" i="33"/>
  <c r="G1293" i="33"/>
  <c r="G1308" i="33"/>
  <c r="G1315" i="33"/>
  <c r="G519" i="33"/>
  <c r="G535" i="33"/>
  <c r="G551" i="33"/>
  <c r="G567" i="33"/>
  <c r="G585" i="33"/>
  <c r="G604" i="33"/>
  <c r="G611" i="33"/>
  <c r="G634" i="33"/>
  <c r="G657" i="33"/>
  <c r="G707" i="33"/>
  <c r="G718" i="33"/>
  <c r="G725" i="33"/>
  <c r="G744" i="33"/>
  <c r="G749" i="33"/>
  <c r="G754" i="33"/>
  <c r="G767" i="33"/>
  <c r="G778" i="33"/>
  <c r="G783" i="33"/>
  <c r="G789" i="33"/>
  <c r="G803" i="33"/>
  <c r="G813" i="33"/>
  <c r="G822" i="33"/>
  <c r="G830" i="33"/>
  <c r="G842" i="33"/>
  <c r="G850" i="33"/>
  <c r="G859" i="33"/>
  <c r="G867" i="33"/>
  <c r="G875" i="33"/>
  <c r="G884" i="33"/>
  <c r="G893" i="33"/>
  <c r="G901" i="33"/>
  <c r="G909" i="33"/>
  <c r="G917" i="33"/>
  <c r="G926" i="33"/>
  <c r="G934" i="33"/>
  <c r="G943" i="33"/>
  <c r="G965" i="33"/>
  <c r="G986" i="33"/>
  <c r="G1011" i="33"/>
  <c r="G1035" i="33"/>
  <c r="G1051" i="33"/>
  <c r="G1056" i="33"/>
  <c r="G1156" i="33"/>
  <c r="G1169" i="33"/>
  <c r="G1189" i="33"/>
  <c r="G1221" i="33"/>
  <c r="G1255" i="33"/>
  <c r="G1326" i="33"/>
  <c r="G1356" i="33"/>
  <c r="G1388" i="33"/>
  <c r="G1420" i="33"/>
  <c r="G1452" i="33"/>
  <c r="G1484" i="33"/>
  <c r="G1519" i="33"/>
  <c r="G1552" i="33"/>
  <c r="G1585" i="33"/>
  <c r="G1701" i="33"/>
  <c r="G2204" i="33"/>
  <c r="G2231" i="33"/>
  <c r="G216" i="33"/>
  <c r="G235" i="33"/>
  <c r="G251" i="33"/>
  <c r="G268" i="33"/>
  <c r="G288" i="33"/>
  <c r="G305" i="33"/>
  <c r="G324" i="33"/>
  <c r="G344" i="33"/>
  <c r="G363" i="33"/>
  <c r="G380" i="33"/>
  <c r="G402" i="33"/>
  <c r="G419" i="33"/>
  <c r="G437" i="33"/>
  <c r="G457" i="33"/>
  <c r="G478" i="33"/>
  <c r="G497" i="33"/>
  <c r="G517" i="33"/>
  <c r="G533" i="33"/>
  <c r="G549" i="33"/>
  <c r="G565" i="33"/>
  <c r="G583" i="33"/>
  <c r="G602" i="33"/>
  <c r="G642" i="33"/>
  <c r="G652" i="33"/>
  <c r="G655" i="33"/>
  <c r="G665" i="33"/>
  <c r="G670" i="33"/>
  <c r="G702" i="33"/>
  <c r="G705" i="33"/>
  <c r="G733" i="33"/>
  <c r="G757" i="33"/>
  <c r="G793" i="33"/>
  <c r="G951" i="33"/>
  <c r="G1117" i="33"/>
  <c r="G1243" i="33"/>
  <c r="G1274" i="33"/>
  <c r="G1359" i="33"/>
  <c r="G1391" i="33"/>
  <c r="G1423" i="33"/>
  <c r="G1455" i="33"/>
  <c r="G1487" i="33"/>
  <c r="G1555" i="33"/>
  <c r="G1588" i="33"/>
  <c r="G1598" i="33"/>
  <c r="G2226" i="33"/>
  <c r="G843" i="33"/>
  <c r="G848" i="33"/>
  <c r="G851" i="33"/>
  <c r="G857" i="33"/>
  <c r="G860" i="33"/>
  <c r="G865" i="33"/>
  <c r="G868" i="33"/>
  <c r="G873" i="33"/>
  <c r="G876" i="33"/>
  <c r="G882" i="33"/>
  <c r="G885" i="33"/>
  <c r="G890" i="33"/>
  <c r="G894" i="33"/>
  <c r="G899" i="33"/>
  <c r="G902" i="33"/>
  <c r="G907" i="33"/>
  <c r="G910" i="33"/>
  <c r="G915" i="33"/>
  <c r="G918" i="33"/>
  <c r="G923" i="33"/>
  <c r="G927" i="33"/>
  <c r="G932" i="33"/>
  <c r="G935" i="33"/>
  <c r="G941" i="33"/>
  <c r="G954" i="33"/>
  <c r="G971" i="33"/>
  <c r="G976" i="33"/>
  <c r="G999" i="33"/>
  <c r="G1026" i="33"/>
  <c r="G1042" i="33"/>
  <c r="G1154" i="33"/>
  <c r="G1161" i="33"/>
  <c r="G1187" i="33"/>
  <c r="G1219" i="33"/>
  <c r="G1248" i="33"/>
  <c r="G1292" i="33"/>
  <c r="G1311" i="33"/>
  <c r="G1324" i="33"/>
  <c r="G1331" i="33"/>
  <c r="G1354" i="33"/>
  <c r="G1386" i="33"/>
  <c r="G1406" i="33"/>
  <c r="G1418" i="33"/>
  <c r="G1438" i="33"/>
  <c r="G1450" i="33"/>
  <c r="G1470" i="33"/>
  <c r="G1482" i="33"/>
  <c r="G1504" i="33"/>
  <c r="G1517" i="33"/>
  <c r="G1537" i="33"/>
  <c r="G1550" i="33"/>
  <c r="G1570" i="33"/>
  <c r="G1583" i="33"/>
  <c r="G1901" i="33"/>
  <c r="G1922" i="33"/>
  <c r="G2127" i="33"/>
  <c r="G2162" i="33"/>
  <c r="G1090" i="33"/>
  <c r="G1128" i="33"/>
  <c r="G1138" i="33"/>
  <c r="G1141" i="33"/>
  <c r="G1157" i="33"/>
  <c r="G1174" i="33"/>
  <c r="G1190" i="33"/>
  <c r="G1208" i="33"/>
  <c r="G1226" i="33"/>
  <c r="G1244" i="33"/>
  <c r="G1260" i="33"/>
  <c r="G1279" i="33"/>
  <c r="G1295" i="33"/>
  <c r="G1313" i="33"/>
  <c r="G1329" i="33"/>
  <c r="G1341" i="33"/>
  <c r="G1357" i="33"/>
  <c r="G1373" i="33"/>
  <c r="G1389" i="33"/>
  <c r="G1407" i="33"/>
  <c r="G1421" i="33"/>
  <c r="G1437" i="33"/>
  <c r="G1453" i="33"/>
  <c r="G1469" i="33"/>
  <c r="G1485" i="33"/>
  <c r="G1503" i="33"/>
  <c r="G1520" i="33"/>
  <c r="G1536" i="33"/>
  <c r="G1553" i="33"/>
  <c r="G1569" i="33"/>
  <c r="G1586" i="33"/>
  <c r="G1593" i="33"/>
  <c r="G1704" i="33"/>
  <c r="G1709" i="33"/>
  <c r="G1719" i="33"/>
  <c r="G1767" i="33"/>
  <c r="G1816" i="33"/>
  <c r="G1888" i="33"/>
  <c r="G1920" i="33"/>
  <c r="G1938" i="33"/>
  <c r="G1944" i="33"/>
  <c r="G1958" i="33"/>
  <c r="G2153" i="33"/>
  <c r="G2192" i="33"/>
  <c r="G2197" i="33"/>
  <c r="G2246" i="33"/>
  <c r="G2277" i="33"/>
  <c r="G2282" i="33"/>
  <c r="G2399" i="33"/>
  <c r="G2419" i="33"/>
  <c r="G2424" i="33"/>
  <c r="G1079" i="33"/>
  <c r="G1088" i="33"/>
  <c r="G1091" i="33"/>
  <c r="G1139" i="33"/>
  <c r="G1275" i="33"/>
  <c r="G1291" i="33"/>
  <c r="G1309" i="33"/>
  <c r="G1325" i="33"/>
  <c r="G1961" i="33"/>
  <c r="G1971" i="33"/>
  <c r="G1976" i="33"/>
  <c r="G1979" i="33"/>
  <c r="G1985" i="33"/>
  <c r="G1988" i="33"/>
  <c r="G1993" i="33"/>
  <c r="G1997" i="33"/>
  <c r="G2002" i="33"/>
  <c r="G2005" i="33"/>
  <c r="G2011" i="33"/>
  <c r="G2014" i="33"/>
  <c r="G2019" i="33"/>
  <c r="G2022" i="33"/>
  <c r="G2027" i="33"/>
  <c r="G2030" i="33"/>
  <c r="G2036" i="33"/>
  <c r="G2039" i="33"/>
  <c r="G2044" i="33"/>
  <c r="G2047" i="33"/>
  <c r="G2052" i="33"/>
  <c r="G2058" i="33"/>
  <c r="G2064" i="33"/>
  <c r="G2067" i="33"/>
  <c r="G2072" i="33"/>
  <c r="G2083" i="33"/>
  <c r="G2091" i="33"/>
  <c r="G2099" i="33"/>
  <c r="G2108" i="33"/>
  <c r="G2339" i="33"/>
  <c r="G2402" i="33"/>
  <c r="G1069" i="33"/>
  <c r="G1074" i="33"/>
  <c r="G1109" i="33"/>
  <c r="G1121" i="33"/>
  <c r="G1151" i="33"/>
  <c r="G1168" i="33"/>
  <c r="G1184" i="33"/>
  <c r="G1218" i="33"/>
  <c r="G1273" i="33"/>
  <c r="G1289" i="33"/>
  <c r="G1307" i="33"/>
  <c r="G1323" i="33"/>
  <c r="G1599" i="33"/>
  <c r="G1645" i="33"/>
  <c r="G1802" i="33"/>
  <c r="G1834" i="33"/>
  <c r="G1854" i="33"/>
  <c r="G2262" i="33"/>
  <c r="G2387" i="33"/>
  <c r="G2392" i="33"/>
  <c r="G1287" i="33"/>
  <c r="G1305" i="33"/>
  <c r="G1321" i="33"/>
  <c r="G1621" i="33"/>
  <c r="G1654" i="33"/>
  <c r="G1677" i="33"/>
  <c r="G1688" i="33"/>
  <c r="G1745" i="33"/>
  <c r="G1884" i="33"/>
  <c r="G1904" i="33"/>
  <c r="G1924" i="33"/>
  <c r="G1954" i="33"/>
  <c r="G2142" i="33"/>
  <c r="G2187" i="33"/>
  <c r="G2206" i="33"/>
  <c r="G2241" i="33"/>
  <c r="G2268" i="33"/>
  <c r="G2319" i="33"/>
  <c r="G2324" i="33"/>
  <c r="G2327" i="33"/>
  <c r="G2382" i="33"/>
  <c r="G2462" i="33"/>
  <c r="G1064" i="33"/>
  <c r="G1075" i="33"/>
  <c r="G1107" i="33"/>
  <c r="G1119" i="33"/>
  <c r="G1122" i="33"/>
  <c r="G1135" i="33"/>
  <c r="G1147" i="33"/>
  <c r="G1163" i="33"/>
  <c r="G1180" i="33"/>
  <c r="G1197" i="33"/>
  <c r="G1214" i="33"/>
  <c r="G1233" i="33"/>
  <c r="G1250" i="33"/>
  <c r="G1266" i="33"/>
  <c r="G1269" i="33"/>
  <c r="G1285" i="33"/>
  <c r="G1319" i="33"/>
  <c r="G1347" i="33"/>
  <c r="G1363" i="33"/>
  <c r="G1379" i="33"/>
  <c r="G1395" i="33"/>
  <c r="G1411" i="33"/>
  <c r="G1427" i="33"/>
  <c r="G1443" i="33"/>
  <c r="G1459" i="33"/>
  <c r="G1475" i="33"/>
  <c r="G1491" i="33"/>
  <c r="G1510" i="33"/>
  <c r="G1526" i="33"/>
  <c r="G1543" i="33"/>
  <c r="G1559" i="33"/>
  <c r="G1576" i="33"/>
  <c r="G1642" i="33"/>
  <c r="G1730" i="33"/>
  <c r="G1832" i="33"/>
  <c r="G1870" i="33"/>
  <c r="G2228" i="33"/>
  <c r="G2260" i="33"/>
  <c r="G2298" i="33"/>
  <c r="G2314" i="33"/>
  <c r="G2351" i="33"/>
  <c r="G2377" i="33"/>
  <c r="G2433" i="33"/>
  <c r="G1789" i="33"/>
  <c r="G1815" i="33"/>
  <c r="G1867" i="33"/>
  <c r="G1921" i="33"/>
  <c r="G1937" i="33"/>
  <c r="G1974" i="33"/>
  <c r="G1983" i="33"/>
  <c r="G1991" i="33"/>
  <c r="G1995" i="33"/>
  <c r="G2000" i="33"/>
  <c r="G2003" i="33"/>
  <c r="G2008" i="33"/>
  <c r="G2017" i="33"/>
  <c r="G2025" i="33"/>
  <c r="G2028" i="33"/>
  <c r="G2034" i="33"/>
  <c r="G2037" i="33"/>
  <c r="G2042" i="33"/>
  <c r="G2045" i="33"/>
  <c r="G2050" i="33"/>
  <c r="G2055" i="33"/>
  <c r="G2061" i="33"/>
  <c r="G2065" i="33"/>
  <c r="G2070" i="33"/>
  <c r="G2073" i="33"/>
  <c r="G2081" i="33"/>
  <c r="G2084" i="33"/>
  <c r="G2089" i="33"/>
  <c r="G2092" i="33"/>
  <c r="G2097" i="33"/>
  <c r="G2100" i="33"/>
  <c r="G2106" i="33"/>
  <c r="G2109" i="33"/>
  <c r="G2128" i="33"/>
  <c r="G2145" i="33"/>
  <c r="G2161" i="33"/>
  <c r="G2176" i="33"/>
  <c r="G2188" i="33"/>
  <c r="G2292" i="33"/>
  <c r="G2299" i="33"/>
  <c r="G2343" i="33"/>
  <c r="G2348" i="33"/>
  <c r="G2363" i="33"/>
  <c r="G2400" i="33"/>
  <c r="G2405" i="33"/>
  <c r="G2408" i="33"/>
  <c r="G2431" i="33"/>
  <c r="G2453" i="33"/>
  <c r="G1600" i="33"/>
  <c r="G1615" i="33"/>
  <c r="G1650" i="33"/>
  <c r="G1659" i="33"/>
  <c r="G1705" i="33"/>
  <c r="G1708" i="33"/>
  <c r="G1737" i="33"/>
  <c r="G1761" i="33"/>
  <c r="G1774" i="33"/>
  <c r="G1848" i="33"/>
  <c r="G1919" i="33"/>
  <c r="G1935" i="33"/>
  <c r="G1955" i="33"/>
  <c r="G1962" i="33"/>
  <c r="G1972" i="33"/>
  <c r="G2259" i="33"/>
  <c r="G2338" i="33"/>
  <c r="G2353" i="33"/>
  <c r="G2368" i="33"/>
  <c r="G2388" i="33"/>
  <c r="G2391" i="33"/>
  <c r="G2398" i="33"/>
  <c r="G2411" i="33"/>
  <c r="G2435" i="33"/>
  <c r="G2444" i="33"/>
  <c r="G2451" i="33"/>
  <c r="G1738" i="33"/>
  <c r="G1746" i="33"/>
  <c r="G1762" i="33"/>
  <c r="G1782" i="33"/>
  <c r="G1795" i="33"/>
  <c r="G1811" i="33"/>
  <c r="G1829" i="33"/>
  <c r="G1846" i="33"/>
  <c r="G1897" i="33"/>
  <c r="G1953" i="33"/>
  <c r="G1992" i="33"/>
  <c r="G2006" i="33"/>
  <c r="G2031" i="33"/>
  <c r="G2040" i="33"/>
  <c r="G2048" i="33"/>
  <c r="G2059" i="33"/>
  <c r="G2068" i="33"/>
  <c r="G2078" i="33"/>
  <c r="G2087" i="33"/>
  <c r="G2095" i="33"/>
  <c r="G2103" i="33"/>
  <c r="G2311" i="33"/>
  <c r="G2331" i="33"/>
  <c r="G2346" i="33"/>
  <c r="G2356" i="33"/>
  <c r="G2403" i="33"/>
  <c r="G2418" i="33"/>
  <c r="G2438" i="33"/>
  <c r="G2449" i="33"/>
  <c r="G2454" i="33"/>
  <c r="G2456" i="33"/>
  <c r="G2459" i="33"/>
  <c r="G1616" i="33"/>
  <c r="G1635" i="33"/>
  <c r="G1669" i="33"/>
  <c r="G1673" i="33"/>
  <c r="G1691" i="33"/>
  <c r="G1703" i="33"/>
  <c r="G1724" i="33"/>
  <c r="G1759" i="33"/>
  <c r="G1792" i="33"/>
  <c r="G1809" i="33"/>
  <c r="G1826" i="33"/>
  <c r="G1844" i="33"/>
  <c r="G1861" i="33"/>
  <c r="G1878" i="33"/>
  <c r="G1895" i="33"/>
  <c r="G1914" i="33"/>
  <c r="G1931" i="33"/>
  <c r="G1951" i="33"/>
  <c r="G2144" i="33"/>
  <c r="G2155" i="33"/>
  <c r="G2170" i="33"/>
  <c r="G2179" i="33"/>
  <c r="G2182" i="33"/>
  <c r="G2199" i="33"/>
  <c r="G2217" i="33"/>
  <c r="G2236" i="33"/>
  <c r="G2287" i="33"/>
  <c r="G2295" i="33"/>
  <c r="G2318" i="33"/>
  <c r="G2321" i="33"/>
  <c r="G2326" i="33"/>
  <c r="G2344" i="33"/>
  <c r="G2359" i="33"/>
  <c r="G2364" i="33"/>
  <c r="G2374" i="33"/>
  <c r="G2379" i="33"/>
  <c r="G2416" i="33"/>
  <c r="G2421" i="33"/>
  <c r="G2447" i="33"/>
  <c r="G2457" i="33"/>
  <c r="G1601" i="33"/>
  <c r="G1631" i="33"/>
  <c r="G1667" i="33"/>
  <c r="G1679" i="33"/>
  <c r="G1684" i="33"/>
  <c r="G1736" i="33"/>
  <c r="G1807" i="33"/>
  <c r="G1824" i="33"/>
  <c r="G1842" i="33"/>
  <c r="G1859" i="33"/>
  <c r="G1875" i="33"/>
  <c r="G1893" i="33"/>
  <c r="G1912" i="33"/>
  <c r="G1929" i="33"/>
  <c r="G1949" i="33"/>
  <c r="G1963" i="33"/>
  <c r="G1973" i="33"/>
  <c r="G1982" i="33"/>
  <c r="G1990" i="33"/>
  <c r="G1999" i="33"/>
  <c r="G2007" i="33"/>
  <c r="G2016" i="33"/>
  <c r="G2021" i="33"/>
  <c r="G2024" i="33"/>
  <c r="G2032" i="33"/>
  <c r="G2041" i="33"/>
  <c r="G2049" i="33"/>
  <c r="G2060" i="33"/>
  <c r="G2069" i="33"/>
  <c r="G2075" i="33"/>
  <c r="G2080" i="33"/>
  <c r="G2085" i="33"/>
  <c r="G2088" i="33"/>
  <c r="G2093" i="33"/>
  <c r="G2096" i="33"/>
  <c r="G2101" i="33"/>
  <c r="G2105" i="33"/>
  <c r="G2118" i="33"/>
  <c r="G2124" i="33"/>
  <c r="G2156" i="33"/>
  <c r="G2165" i="33"/>
  <c r="G2180" i="33"/>
  <c r="G2214" i="33"/>
  <c r="G2233" i="33"/>
  <c r="G2251" i="33"/>
  <c r="G2253" i="33"/>
  <c r="G2270" i="33"/>
  <c r="G2285" i="33"/>
  <c r="G2293" i="33"/>
  <c r="G2316" i="33"/>
  <c r="G2336" i="33"/>
  <c r="G2354" i="33"/>
  <c r="G2369" i="33"/>
  <c r="G2384" i="33"/>
  <c r="G2394" i="33"/>
  <c r="G2404" i="33"/>
  <c r="G2407" i="33"/>
  <c r="G2414" i="33"/>
  <c r="G2429" i="33"/>
  <c r="G2436" i="33"/>
  <c r="G2445" i="33"/>
  <c r="G2452" i="33"/>
  <c r="G2467" i="33"/>
  <c r="G1632" i="33"/>
  <c r="G1639" i="33"/>
  <c r="G1697" i="33"/>
  <c r="G1710" i="33"/>
  <c r="G1720" i="33"/>
  <c r="G1726" i="33"/>
  <c r="G1739" i="33"/>
  <c r="G1776" i="33"/>
  <c r="G2137" i="33"/>
  <c r="G2140" i="33"/>
  <c r="G2151" i="33"/>
  <c r="G2160" i="33"/>
  <c r="G2163" i="33"/>
  <c r="G2175" i="33"/>
  <c r="G2263" i="33"/>
  <c r="G2278" i="33"/>
  <c r="G2301" i="33"/>
  <c r="G2322" i="33"/>
  <c r="G2340" i="33"/>
  <c r="G2350" i="33"/>
  <c r="G2357" i="33"/>
  <c r="G2390" i="33"/>
  <c r="G2410" i="33"/>
  <c r="G2439" i="33"/>
  <c r="G622" i="33"/>
  <c r="G641" i="33"/>
  <c r="G617" i="33"/>
  <c r="G637" i="33"/>
  <c r="G653" i="33"/>
  <c r="G669" i="33"/>
  <c r="G685" i="33"/>
  <c r="G703" i="33"/>
  <c r="G720" i="33"/>
  <c r="G736" i="33"/>
  <c r="G753" i="33"/>
  <c r="G770" i="33"/>
  <c r="G788" i="33"/>
  <c r="G808" i="33"/>
  <c r="G816" i="33"/>
  <c r="G825" i="33"/>
  <c r="G834" i="33"/>
  <c r="G845" i="33"/>
  <c r="G854" i="33"/>
  <c r="G862" i="33"/>
  <c r="G870" i="33"/>
  <c r="G879" i="33"/>
  <c r="G887" i="33"/>
  <c r="G896" i="33"/>
  <c r="G904" i="33"/>
  <c r="G912" i="33"/>
  <c r="G920" i="33"/>
  <c r="G929" i="33"/>
  <c r="G937" i="33"/>
  <c r="G1043" i="33"/>
  <c r="G615" i="33"/>
  <c r="G635" i="33"/>
  <c r="G946" i="33"/>
  <c r="G973" i="33"/>
  <c r="G1006" i="33"/>
  <c r="G610" i="33"/>
  <c r="G629" i="33"/>
  <c r="G647" i="33"/>
  <c r="G663" i="33"/>
  <c r="G679" i="33"/>
  <c r="G696" i="33"/>
  <c r="G713" i="33"/>
  <c r="G730" i="33"/>
  <c r="G747" i="33"/>
  <c r="G764" i="33"/>
  <c r="G781" i="33"/>
  <c r="G800" i="33"/>
  <c r="G944" i="33"/>
  <c r="G627" i="33"/>
  <c r="G645" i="33"/>
  <c r="G661" i="33"/>
  <c r="G677" i="33"/>
  <c r="G694" i="33"/>
  <c r="G711" i="33"/>
  <c r="G728" i="33"/>
  <c r="G745" i="33"/>
  <c r="G761" i="33"/>
  <c r="G779" i="33"/>
  <c r="G798" i="33"/>
  <c r="G812" i="33"/>
  <c r="G821" i="33"/>
  <c r="G829" i="33"/>
  <c r="G839" i="33"/>
  <c r="G849" i="33"/>
  <c r="G858" i="33"/>
  <c r="G866" i="33"/>
  <c r="G874" i="33"/>
  <c r="G883" i="33"/>
  <c r="G892" i="33"/>
  <c r="G900" i="33"/>
  <c r="G908" i="33"/>
  <c r="G916" i="33"/>
  <c r="G925" i="33"/>
  <c r="G933" i="33"/>
  <c r="G942" i="33"/>
  <c r="G624" i="33"/>
  <c r="G643" i="33"/>
  <c r="G659" i="33"/>
  <c r="G675" i="33"/>
  <c r="G692" i="33"/>
  <c r="G709" i="33"/>
  <c r="G726" i="33"/>
  <c r="G743" i="33"/>
  <c r="G759" i="33"/>
  <c r="G777" i="33"/>
  <c r="G795" i="33"/>
  <c r="G955" i="33"/>
  <c r="G990" i="33"/>
  <c r="G1345" i="33"/>
  <c r="G1361" i="33"/>
  <c r="G1377" i="33"/>
  <c r="G1393" i="33"/>
  <c r="G1425" i="33"/>
  <c r="G1441" i="33"/>
  <c r="G1457" i="33"/>
  <c r="G1473" i="33"/>
  <c r="G1489" i="33"/>
  <c r="G1507" i="33"/>
  <c r="G1524" i="33"/>
  <c r="G1540" i="33"/>
  <c r="G1557" i="33"/>
  <c r="G1574" i="33"/>
  <c r="G958" i="33"/>
  <c r="G974" i="33"/>
  <c r="G991" i="33"/>
  <c r="G1007" i="33"/>
  <c r="G1027" i="33"/>
  <c r="G1044" i="33"/>
  <c r="G1060" i="33"/>
  <c r="G1077" i="33"/>
  <c r="G1093" i="33"/>
  <c r="G1110" i="33"/>
  <c r="G1126" i="33"/>
  <c r="G1143" i="33"/>
  <c r="G1159" i="33"/>
  <c r="G1176" i="33"/>
  <c r="G1192" i="33"/>
  <c r="G1210" i="33"/>
  <c r="G1228" i="33"/>
  <c r="G1246" i="33"/>
  <c r="G1262" i="33"/>
  <c r="G1409" i="33"/>
  <c r="G1522" i="33"/>
  <c r="G1595" i="33"/>
  <c r="G1613" i="33"/>
  <c r="G1647" i="33"/>
  <c r="G1676" i="33"/>
  <c r="G950" i="33"/>
  <c r="G968" i="33"/>
  <c r="G985" i="33"/>
  <c r="G1001" i="33"/>
  <c r="G1021" i="33"/>
  <c r="G1038" i="33"/>
  <c r="G1054" i="33"/>
  <c r="G1071" i="33"/>
  <c r="G1087" i="33"/>
  <c r="G1103" i="33"/>
  <c r="G1120" i="33"/>
  <c r="G1137" i="33"/>
  <c r="G1153" i="33"/>
  <c r="G1170" i="33"/>
  <c r="G1186" i="33"/>
  <c r="G1203" i="33"/>
  <c r="G1220" i="33"/>
  <c r="G1240" i="33"/>
  <c r="G1256" i="33"/>
  <c r="G1337" i="33"/>
  <c r="G1353" i="33"/>
  <c r="G1369" i="33"/>
  <c r="G1385" i="33"/>
  <c r="G1401" i="33"/>
  <c r="G1417" i="33"/>
  <c r="G1433" i="33"/>
  <c r="G1449" i="33"/>
  <c r="G1465" i="33"/>
  <c r="G1481" i="33"/>
  <c r="G1499" i="33"/>
  <c r="G1516" i="33"/>
  <c r="G1611" i="33"/>
  <c r="G1636" i="33"/>
  <c r="G1335" i="33"/>
  <c r="G1351" i="33"/>
  <c r="G1367" i="33"/>
  <c r="G1383" i="33"/>
  <c r="G1399" i="33"/>
  <c r="G1415" i="33"/>
  <c r="G1431" i="33"/>
  <c r="G1447" i="33"/>
  <c r="G1463" i="33"/>
  <c r="G1479" i="33"/>
  <c r="G1497" i="33"/>
  <c r="G1514" i="33"/>
  <c r="G1530" i="33"/>
  <c r="G1547" i="33"/>
  <c r="G1563" i="33"/>
  <c r="G1580" i="33"/>
  <c r="G1652" i="33"/>
  <c r="G964" i="33"/>
  <c r="G981" i="33"/>
  <c r="G997" i="33"/>
  <c r="G1017" i="33"/>
  <c r="G1033" i="33"/>
  <c r="G1050" i="33"/>
  <c r="G1066" i="33"/>
  <c r="G1083" i="33"/>
  <c r="G1099" i="33"/>
  <c r="G1116" i="33"/>
  <c r="G1133" i="33"/>
  <c r="G1149" i="33"/>
  <c r="G1166" i="33"/>
  <c r="G1182" i="33"/>
  <c r="G1199" i="33"/>
  <c r="G1216" i="33"/>
  <c r="G1236" i="33"/>
  <c r="G1252" i="33"/>
  <c r="G1349" i="33"/>
  <c r="G1365" i="33"/>
  <c r="G1381" i="33"/>
  <c r="G1397" i="33"/>
  <c r="G1413" i="33"/>
  <c r="G1429" i="33"/>
  <c r="G1445" i="33"/>
  <c r="G1461" i="33"/>
  <c r="G1477" i="33"/>
  <c r="G1495" i="33"/>
  <c r="G1512" i="33"/>
  <c r="G1528" i="33"/>
  <c r="G1545" i="33"/>
  <c r="G1561" i="33"/>
  <c r="G1578" i="33"/>
  <c r="G1597" i="33"/>
  <c r="G1629" i="33"/>
  <c r="G1656" i="33"/>
  <c r="G1686" i="33"/>
  <c r="G1707" i="33"/>
  <c r="G1651" i="33"/>
  <c r="G1671" i="33"/>
  <c r="G1689" i="33"/>
  <c r="G1706" i="33"/>
  <c r="G1722" i="33"/>
  <c r="G1740" i="33"/>
  <c r="G1760" i="33"/>
  <c r="G1777" i="33"/>
  <c r="G1793" i="33"/>
  <c r="G1594" i="33"/>
  <c r="G1610" i="33"/>
  <c r="G1628" i="33"/>
  <c r="G1649" i="33"/>
  <c r="G1668" i="33"/>
  <c r="G1687" i="33"/>
  <c r="G1592" i="33"/>
  <c r="G1608" i="33"/>
  <c r="G1626" i="33"/>
  <c r="G1646" i="33"/>
  <c r="G1702" i="33"/>
  <c r="G1718" i="33"/>
  <c r="G1773" i="33"/>
  <c r="G1590" i="33"/>
  <c r="G1606" i="33"/>
  <c r="G1622" i="33"/>
  <c r="G1643" i="33"/>
  <c r="G1662" i="33"/>
  <c r="G1682" i="33"/>
  <c r="G1700" i="33"/>
  <c r="G1716" i="33"/>
  <c r="G1734" i="33"/>
  <c r="G1753" i="33"/>
  <c r="G1770" i="33"/>
  <c r="G1787" i="33"/>
  <c r="G1805" i="33"/>
  <c r="G1822" i="33"/>
  <c r="G1840" i="33"/>
  <c r="G1857" i="33"/>
  <c r="G1873" i="33"/>
  <c r="G1891" i="33"/>
  <c r="G1909" i="33"/>
  <c r="G1927" i="33"/>
  <c r="G1947" i="33"/>
  <c r="G1604" i="33"/>
  <c r="G1620" i="33"/>
  <c r="G1640" i="33"/>
  <c r="G1660" i="33"/>
  <c r="G1680" i="33"/>
  <c r="G1698" i="33"/>
  <c r="G1714" i="33"/>
  <c r="G1731" i="33"/>
  <c r="G1751" i="33"/>
  <c r="G1768" i="33"/>
  <c r="G1785" i="33"/>
  <c r="G1803" i="33"/>
  <c r="G1820" i="33"/>
  <c r="G1838" i="33"/>
  <c r="G1855" i="33"/>
  <c r="G1871" i="33"/>
  <c r="G1889" i="33"/>
  <c r="G1907" i="33"/>
  <c r="G1925" i="33"/>
  <c r="G1602" i="33"/>
  <c r="G1618" i="33"/>
  <c r="G1638" i="33"/>
  <c r="G1658" i="33"/>
  <c r="G1678" i="33"/>
  <c r="G1696" i="33"/>
  <c r="G1712" i="33"/>
  <c r="G1729" i="33"/>
  <c r="G1749" i="33"/>
  <c r="G1766" i="33"/>
  <c r="G1783" i="33"/>
  <c r="G1800" i="33"/>
  <c r="G1817" i="33"/>
  <c r="G1835" i="33"/>
  <c r="G1853" i="33"/>
  <c r="G1869" i="33"/>
  <c r="G1887" i="33"/>
  <c r="G1905" i="33"/>
  <c r="G1923" i="33"/>
  <c r="G1941" i="33"/>
  <c r="G1959" i="33"/>
  <c r="G2010" i="33"/>
  <c r="G2018" i="33"/>
  <c r="G2026" i="33"/>
  <c r="G2035" i="33"/>
  <c r="G2043" i="33"/>
  <c r="G2051" i="33"/>
  <c r="G2062" i="33"/>
  <c r="G2071" i="33"/>
  <c r="G2082" i="33"/>
  <c r="G2090" i="33"/>
  <c r="G2098" i="33"/>
  <c r="G2107" i="33"/>
  <c r="G2122" i="33"/>
  <c r="G1970" i="33"/>
  <c r="G1967" i="33"/>
  <c r="G2139" i="33"/>
  <c r="G2076" i="33"/>
  <c r="G2086" i="33"/>
  <c r="G2094" i="33"/>
  <c r="G2102" i="33"/>
  <c r="G2113" i="33"/>
  <c r="G1965" i="33"/>
  <c r="G2111" i="33"/>
  <c r="G2138" i="33"/>
  <c r="G2265" i="33"/>
  <c r="G2136" i="33"/>
  <c r="G2154" i="33"/>
  <c r="G2173" i="33"/>
  <c r="G2190" i="33"/>
  <c r="G2208" i="33"/>
  <c r="G2227" i="33"/>
  <c r="G2134" i="33"/>
  <c r="G2261" i="33"/>
  <c r="G2132" i="33"/>
  <c r="G2149" i="33"/>
  <c r="G2168" i="33"/>
  <c r="G2186" i="33"/>
  <c r="G2203" i="33"/>
  <c r="G2223" i="33"/>
  <c r="G2240" i="33"/>
  <c r="G2274" i="33"/>
  <c r="G2130" i="33"/>
  <c r="G2146" i="33"/>
  <c r="G2166" i="33"/>
  <c r="G2184" i="33"/>
  <c r="G2201" i="33"/>
  <c r="G2219" i="33"/>
  <c r="G2238" i="33"/>
  <c r="G2257" i="33"/>
  <c r="G2272" i="33"/>
  <c r="G2289" i="33"/>
  <c r="G2323" i="33"/>
  <c r="G2290" i="33"/>
  <c r="G2310" i="33"/>
  <c r="G2297" i="33"/>
</calcChain>
</file>

<file path=xl/sharedStrings.xml><?xml version="1.0" encoding="utf-8"?>
<sst xmlns="http://schemas.openxmlformats.org/spreadsheetml/2006/main" count="31805" uniqueCount="9021">
  <si>
    <t>[A26] Dimension, crushed and broken stone</t>
  </si>
  <si>
    <t>[A27] Sand and gravel</t>
  </si>
  <si>
    <t>[A28] Clay, ceramic, and refractory minerals</t>
  </si>
  <si>
    <t>[A29] Nonmetallic mineral services and miscellaneous</t>
  </si>
  <si>
    <t>[A30] Chemical and fertilizer minerals</t>
  </si>
  <si>
    <t>[A308] Mechanical power transmission equipment</t>
  </si>
  <si>
    <t>[A309] Industrial process furnaces and ovens</t>
  </si>
  <si>
    <t>[A310] General industrial machinery and equipment, n.e.c.</t>
  </si>
  <si>
    <t>[A311] Packaging machinery</t>
  </si>
  <si>
    <t>[A312] Carburetors, pistons, rings, and valves</t>
  </si>
  <si>
    <t>[A313] Fluid power equipment</t>
  </si>
  <si>
    <t>[A314] Scales and balances, except laboratory</t>
  </si>
  <si>
    <t>[A315] Industrial and commercial machinery and equipment, n.e.c.</t>
  </si>
  <si>
    <t>[A316] Calculating and accounting machines</t>
  </si>
  <si>
    <t>[A317] (use of) Electronic computers</t>
  </si>
  <si>
    <t>(derived from data of industry in The Netherlands, for method see Thesis Chapter 3, data CBS)</t>
  </si>
  <si>
    <t>unit</t>
  </si>
  <si>
    <t xml:space="preserve">Materials, metals, ferro, stainless steel </t>
  </si>
  <si>
    <t xml:space="preserve">Materials, metals, ferro, steel automation </t>
  </si>
  <si>
    <t xml:space="preserve">Materials, metals, ferro, steel cast </t>
  </si>
  <si>
    <t xml:space="preserve">Materials, metals, ferro, steel construction </t>
  </si>
  <si>
    <t xml:space="preserve">Materials, metals, ferro, steel draw </t>
  </si>
  <si>
    <t xml:space="preserve">Materials, metals, ferro, steel high grade </t>
  </si>
  <si>
    <t xml:space="preserve">Materials, metals, ferro, steel high temperature </t>
  </si>
  <si>
    <t xml:space="preserve">Materials, metals, ferro, steel low temperature </t>
  </si>
  <si>
    <t xml:space="preserve">Materials, metals, ferro, steel spring </t>
  </si>
  <si>
    <t xml:space="preserve">Materials, metals, non ferro, aluminiums </t>
  </si>
  <si>
    <t xml:space="preserve">Materials, metals, non ferro, coppers </t>
  </si>
  <si>
    <t>basic metals industry</t>
  </si>
  <si>
    <t>[A337] (use of) Electric lamp bulbs and tubes</t>
  </si>
  <si>
    <t>[A338] Lighting fixtures and equipment</t>
  </si>
  <si>
    <t>[A339] Wiring devices</t>
  </si>
  <si>
    <t>[A340] (use of) Household audio and video equipment</t>
  </si>
  <si>
    <t>[A341] Prerecorded records and tapes</t>
  </si>
  <si>
    <t>[A342] (use of) Telephone and telegraph apparatus</t>
  </si>
  <si>
    <t>[A343] (use of) Communication equipment</t>
  </si>
  <si>
    <t>[A344] Electron tubes</t>
  </si>
  <si>
    <t>[A345] Semiconductors and related devices</t>
  </si>
  <si>
    <t>[A346] Other electronic components</t>
  </si>
  <si>
    <t>[A347] Storage batteries</t>
  </si>
  <si>
    <t>[A348] Primary batteries, dry and wet</t>
  </si>
  <si>
    <t>[A349] Electrical equipment for internal combustion engines</t>
  </si>
  <si>
    <t>[A350] Magnetic and optical recording media</t>
  </si>
  <si>
    <t>[A351] Electrical machinery, equipment, and supplies, n.e.c.</t>
  </si>
  <si>
    <t>[A352] Truck and bus bodies</t>
  </si>
  <si>
    <t>[A471] Job training and related services</t>
  </si>
  <si>
    <t>[A472] Child day care services</t>
  </si>
  <si>
    <t>[A473] Residential care</t>
  </si>
  <si>
    <t>[A474] Social services, n.e.c.</t>
  </si>
  <si>
    <t>[A1] Dairy farm products</t>
  </si>
  <si>
    <t>[A2] Poultry and eggs</t>
  </si>
  <si>
    <t>[A3] Meat animals</t>
  </si>
  <si>
    <t>[A4] Miscellaneous livestock</t>
  </si>
  <si>
    <t>[A5] Cotton</t>
  </si>
  <si>
    <t>[A6] Food grains</t>
  </si>
  <si>
    <t>[A7] Feed grains</t>
  </si>
  <si>
    <t>[A8] Grass seeds</t>
  </si>
  <si>
    <t>[A9] Tobacco</t>
  </si>
  <si>
    <t>[A10] Fruits</t>
  </si>
  <si>
    <t>(preferably apply data on materials in LCA calculations)</t>
  </si>
  <si>
    <t>food industry</t>
  </si>
  <si>
    <t>textile- and clothing-indystry</t>
  </si>
  <si>
    <t>leather industry</t>
  </si>
  <si>
    <t>wood industry</t>
  </si>
  <si>
    <t>(note: making shoes, furniture, handbags, etc. sporadic tanning of leather)</t>
  </si>
  <si>
    <t>(unilever, saraleeDE, campina, etc.)</t>
  </si>
  <si>
    <t>paper industry</t>
  </si>
  <si>
    <t>[A441] Research, development, and testing services, except noncommercial</t>
  </si>
  <si>
    <t>[A442] Advertising</t>
  </si>
  <si>
    <t>[A443] Legal services</t>
  </si>
  <si>
    <t>[A444] Engineering, architectural, and surveying services</t>
  </si>
  <si>
    <t>[A445] Accounting, auditing and bookkeeping, and miscellaneous services, n.e.c.</t>
  </si>
  <si>
    <t>[A446] Eating and drinking places</t>
  </si>
  <si>
    <t>[A447] Automotive rental and leasing, without drivers</t>
  </si>
  <si>
    <t>[A448] Automotive repair shops and services</t>
  </si>
  <si>
    <t>[A449] Automobile parking and car washes</t>
  </si>
  <si>
    <t>[A450] Motion picture services and theaters</t>
  </si>
  <si>
    <t>[A451] Video tape rental</t>
  </si>
  <si>
    <t>[A452] Theatrical producers (except motion picture), bands, orchestras and entertainers</t>
  </si>
  <si>
    <t>.</t>
  </si>
  <si>
    <t>houses</t>
  </si>
  <si>
    <t>warehouses</t>
  </si>
  <si>
    <t>[A77] Frozen bakery products, except bread</t>
  </si>
  <si>
    <t>[A78] Sugar</t>
  </si>
  <si>
    <t>[A79] Chocolate and cocoa products</t>
  </si>
  <si>
    <t>[A80] Salted and roasted nuts and seeds</t>
  </si>
  <si>
    <t>[A81] Candy and other confectionery products</t>
  </si>
  <si>
    <t>[A82] Malt beverages</t>
  </si>
  <si>
    <t>[A83] Malt</t>
  </si>
  <si>
    <t>[A333] (Washing with) household laundry equipment</t>
  </si>
  <si>
    <t>[A334] (use of) Electric housewares and fans</t>
  </si>
  <si>
    <t>[A335] (use of) Household vacuum cleaners</t>
  </si>
  <si>
    <t>[A336] (use of) Household appliances, n.e.c.</t>
  </si>
  <si>
    <t>eco-costs</t>
  </si>
  <si>
    <t>[A57] Dry, condensed, and evaporated dairy products</t>
  </si>
  <si>
    <t>[A58] Ice cream and frozen desserts</t>
  </si>
  <si>
    <t>[A59] Fluid milk</t>
  </si>
  <si>
    <t>[A60] Canned and cured fish and seafoods</t>
  </si>
  <si>
    <t>[A61] Canned specialties</t>
  </si>
  <si>
    <t>[A62] Canned fruits, vegetables, preserves, jams, and jellies</t>
  </si>
  <si>
    <t>[A63] Dehydrated fruits, vegetables, and soups</t>
  </si>
  <si>
    <t>[A64] Pickles, sauces, and salad dressings</t>
  </si>
  <si>
    <t>[A65] Prepared fresh or frozen fish and seafoods</t>
  </si>
  <si>
    <t>[A66] Frozen fruits, fruit juices, and vegetables</t>
  </si>
  <si>
    <t>[A67] Frozen specialties, n.e.c.</t>
  </si>
  <si>
    <t>[A68] Flour and other grain mill products</t>
  </si>
  <si>
    <t>[A69] Cereal breakfast foods</t>
  </si>
  <si>
    <t>[A70] Prepared flour mixes and doughs</t>
  </si>
  <si>
    <t>[A71] Dog and cat food</t>
  </si>
  <si>
    <t>[A72] Prepared feeds, n.e.c.</t>
  </si>
  <si>
    <t>[A73] Rice milling</t>
  </si>
  <si>
    <t>[A74] Wet corn milling</t>
  </si>
  <si>
    <t>[A75] Bread, cake, and related products</t>
  </si>
  <si>
    <t>[A76] Cookies and crackers</t>
  </si>
  <si>
    <t>[A130] Veneer and plywood</t>
  </si>
  <si>
    <t>[A131] Structural wood members, n.e.c.</t>
  </si>
  <si>
    <t>[A132] Prefabricated wood buildings and components</t>
  </si>
  <si>
    <t>[A286] Oil and gas field machinery and equipment</t>
  </si>
  <si>
    <t>[A287] Elevators and moving stairways</t>
  </si>
  <si>
    <t>[A288] Conveyors and conveying equipment</t>
  </si>
  <si>
    <t>[A289] Hoists, cranes, and monorails</t>
  </si>
  <si>
    <t>[A290] Industrial trucks and tractors</t>
  </si>
  <si>
    <t>[A12] Vegetables</t>
  </si>
  <si>
    <t>[A13] Sugar crops</t>
  </si>
  <si>
    <t>[A14] Miscellaneous crops</t>
  </si>
  <si>
    <t>[A15] Oil bearing crops</t>
  </si>
  <si>
    <t>[A16] Greenhouse and nursery products</t>
  </si>
  <si>
    <t>[A17] Forestry products</t>
  </si>
  <si>
    <t>[A18] Commercial fishing</t>
  </si>
  <si>
    <t>[A19] Agricultural, forestry, and fishery services</t>
  </si>
  <si>
    <t>[A20] Landscape and horticultural services</t>
  </si>
  <si>
    <t>[A21] Iron and ferroalloy ores, and miscellaneous metal ores, n.e.c.</t>
  </si>
  <si>
    <t>[A22] Copper ore</t>
  </si>
  <si>
    <t>[A23] Nonferrous metal ores, except copper</t>
  </si>
  <si>
    <t>[A24] Coal</t>
  </si>
  <si>
    <t>[A25] (Use of) Crude petroleum and natural gas</t>
  </si>
  <si>
    <t>[A353] Truck trailers</t>
  </si>
  <si>
    <t>human health</t>
  </si>
  <si>
    <t>[A433] Services to dwellings and other buildings</t>
  </si>
  <si>
    <t>[A435] Computer and data processing services; including own-account software</t>
  </si>
  <si>
    <t>[A436] Detective and protective services</t>
  </si>
  <si>
    <t>[A437] Miscellaneous equipment rental and leasing</t>
  </si>
  <si>
    <t>[A438] Photofinishing labs and commercial photography</t>
  </si>
  <si>
    <t>[A439] Other business services</t>
  </si>
  <si>
    <t>[A440] Management and public relations services</t>
  </si>
  <si>
    <t>(Total)</t>
  </si>
  <si>
    <t>[A466] Private libraries, vocational schools, and educational services, n.e.c.</t>
  </si>
  <si>
    <t>[A467] Business associations and professional membership organizations</t>
  </si>
  <si>
    <t>[A468] Labor organizations, civic, social, and fraternal associations</t>
  </si>
  <si>
    <t>[A469] Religious organizations</t>
  </si>
  <si>
    <t>[A470] Other membership organizations</t>
  </si>
  <si>
    <t>[A296] Electric and gas welding and soldering equipment</t>
  </si>
  <si>
    <t>[A297] Industrial patterns</t>
  </si>
  <si>
    <t>[A298] Metalworking machinery, n.e.c.</t>
  </si>
  <si>
    <t>[A291] Machine tools, metal cutting types</t>
  </si>
  <si>
    <t>[A292] Machine tools, metal forming types</t>
  </si>
  <si>
    <t>[A293] Special dies and tools and machine tool accessories</t>
  </si>
  <si>
    <t>[A294] Power-driven handtools</t>
  </si>
  <si>
    <t>[A295] Rolling mill machinery and equipment</t>
  </si>
  <si>
    <t>[A270] Hand and edge tools, except machine tools and handsaws</t>
  </si>
  <si>
    <t>[A271]  Saw blades and handsaws</t>
  </si>
  <si>
    <t>[A272] Hardware, n.e.c.</t>
  </si>
  <si>
    <t>[A273] Plating and polishing</t>
  </si>
  <si>
    <t>[A274] Coating,engraving, and allied services, n.e.c.</t>
  </si>
  <si>
    <t>[A275] Miscellaneous fabricated wire products</t>
  </si>
  <si>
    <t>[A276] Steel springs, except wire</t>
  </si>
  <si>
    <t>[A277] Pipe, valves, and pipe fittings</t>
  </si>
  <si>
    <t>[A278] Metal foil and leaf</t>
  </si>
  <si>
    <t>[A279] Fabricated metal products, n.e.c.</t>
  </si>
  <si>
    <t>[A318] (use of) Computer peripheral equipment</t>
  </si>
  <si>
    <t>[A319] Office machines, n.e.c.</t>
  </si>
  <si>
    <t>[A320] Automatic vending machines</t>
  </si>
  <si>
    <t>[A321] Commercial laundry equipment</t>
  </si>
  <si>
    <t>[A322] Refrigeration and heating equipment</t>
  </si>
  <si>
    <t>[A11] Tree nuts</t>
  </si>
  <si>
    <t>Total</t>
  </si>
  <si>
    <t>[A254] Metal shipping barrels, drums, kegs, and pails</t>
  </si>
  <si>
    <t>[A255] Enameled iron and metal sanitary ware</t>
  </si>
  <si>
    <t>[A256] Plumbing fixture fittings and trim</t>
  </si>
  <si>
    <t>[A257] (Household heating with) heating equipment, except  electric and warm a furnaces</t>
  </si>
  <si>
    <t>[A267] Crowns and closures</t>
  </si>
  <si>
    <t>[A268] Metal stampings, n.e.c.</t>
  </si>
  <si>
    <t>[A269] Cutlery</t>
  </si>
  <si>
    <t>[A434] Personnel supply services</t>
  </si>
  <si>
    <r>
      <t xml:space="preserve">"gate to gate" data: this table provides the EVR of the production phase </t>
    </r>
    <r>
      <rPr>
        <b/>
        <u/>
        <sz val="10"/>
        <rFont val="Arial"/>
        <family val="2"/>
      </rPr>
      <t>only</t>
    </r>
    <r>
      <rPr>
        <b/>
        <sz val="10"/>
        <rFont val="Arial"/>
        <family val="2"/>
      </rPr>
      <t xml:space="preserve">  (excluding the materials which are required to manufacture the products)</t>
    </r>
  </si>
  <si>
    <t>source: EIPRO study</t>
  </si>
  <si>
    <t>[A43] Maintenance and repair  of highways &amp; streets</t>
  </si>
  <si>
    <t xml:space="preserve">retailers </t>
  </si>
  <si>
    <t>(food, cars, etc.)</t>
  </si>
  <si>
    <t>(work in offices)</t>
  </si>
  <si>
    <t>EVR '07</t>
  </si>
  <si>
    <t>banking, financial services,etc.</t>
  </si>
  <si>
    <t>[A44] Maintenance and repair of petroleum and natural gas wells</t>
  </si>
  <si>
    <t>[A45] Other repair and maintenance construction</t>
  </si>
  <si>
    <t>[A46] Guided missiles and space vehicles</t>
  </si>
  <si>
    <t>[A47] Ammunition, except for small arms, n.e.c.</t>
  </si>
  <si>
    <t>[A48] Tanks and tank components</t>
  </si>
  <si>
    <t>[A49] Small arms</t>
  </si>
  <si>
    <t>[A50] Small arms ammunition</t>
  </si>
  <si>
    <t>[A51] Ordnance and accessories, n.e.c.</t>
  </si>
  <si>
    <t>[A52] Meat packing plants</t>
  </si>
  <si>
    <t>[A53] Sausages and other prepared meat products</t>
  </si>
  <si>
    <t>[A54] Poultry slaughtering and processing</t>
  </si>
  <si>
    <t>[A55] Creamery butter</t>
  </si>
  <si>
    <t>[A56] Natural, processed, and imitation cheese</t>
  </si>
  <si>
    <t>footprint</t>
  </si>
  <si>
    <t>[A103] Narrow fabric mills</t>
  </si>
  <si>
    <t>[A104] Yarn mills and finishing of textiles, n.e.c.</t>
  </si>
  <si>
    <t>[A105] Thread mills</t>
  </si>
  <si>
    <t>[A106] Carpets and rugs</t>
  </si>
  <si>
    <t>CED</t>
  </si>
  <si>
    <t>[A301] Woodworking machinery</t>
  </si>
  <si>
    <t>[A302] Paper industries machinery</t>
  </si>
  <si>
    <t>[A303] Printing trades machinery and equipment</t>
  </si>
  <si>
    <t>[A304] Special industry machinery, n.e.c.</t>
  </si>
  <si>
    <t>[A305] Pumps and compressors</t>
  </si>
  <si>
    <t>[A306] Ball and roller bearings</t>
  </si>
  <si>
    <t>[A307] Blowers and fans</t>
  </si>
  <si>
    <t>[A453] Bowling centers</t>
  </si>
  <si>
    <t>[A454] Professional sports clubs and promoters</t>
  </si>
  <si>
    <t>[A455] Racing, including track operation</t>
  </si>
  <si>
    <t>[A456] Physical fitness facilities and membership sports and recreation clubs</t>
  </si>
  <si>
    <t>[A457] Other amusement and recreation services</t>
  </si>
  <si>
    <t>[A458] Doctors and dentists</t>
  </si>
  <si>
    <t>[A459] Hospitals</t>
  </si>
  <si>
    <t>[A460] Nursing and personal care facilities</t>
  </si>
  <si>
    <t>[A461] Other medical and health services</t>
  </si>
  <si>
    <t>[A462] Veterinary services</t>
  </si>
  <si>
    <t>[A463] Other medical and health services</t>
  </si>
  <si>
    <t>[A464] Elementary and secondary schools</t>
  </si>
  <si>
    <t>[A465] Colleges, universities, and professional schools</t>
  </si>
  <si>
    <t>[A280] Turbines and turbine generator sets</t>
  </si>
  <si>
    <t>[A281] Internal combustion engines, n.e.c.</t>
  </si>
  <si>
    <t>[A282] Farm machinery and equipment</t>
  </si>
  <si>
    <t>[A283] Lawn and garden equipment</t>
  </si>
  <si>
    <t>[A284] Construction machinery and equipment</t>
  </si>
  <si>
    <t>[A285] Mining machinery, except oil field</t>
  </si>
  <si>
    <t>(all kinds of paper and board)</t>
  </si>
  <si>
    <t>Starch-based thermoplastics (TPS)</t>
  </si>
  <si>
    <t>Epoxies</t>
  </si>
  <si>
    <t>Phenolics</t>
  </si>
  <si>
    <t>Polyester</t>
  </si>
  <si>
    <t>(don't use; apply data on materials in LCA calculations)</t>
  </si>
  <si>
    <t>from calculations on cases:</t>
  </si>
  <si>
    <t>Processing, non-ferro</t>
  </si>
  <si>
    <t>[A140] Household furniture, n.e.c.</t>
  </si>
  <si>
    <t>[A141] Wood television and radio cabinets</t>
  </si>
  <si>
    <t>[A142] Upholstered household furniture</t>
  </si>
  <si>
    <t>[A143] Metal household furniture</t>
  </si>
  <si>
    <t>[A144] Mattresses and bedsprings</t>
  </si>
  <si>
    <t>[A145] Wood office furniture</t>
  </si>
  <si>
    <t>[A146] Office furniture, except wood</t>
  </si>
  <si>
    <t>[A147] Public building and related furniture</t>
  </si>
  <si>
    <t>[A148] Wood partitions and fixtures</t>
  </si>
  <si>
    <t>[A227] Ready-mixed concrete</t>
  </si>
  <si>
    <t>[A228] Lime</t>
  </si>
  <si>
    <t>[A229] Gypsum products</t>
  </si>
  <si>
    <t>[A230] Cut stone and stone products</t>
  </si>
  <si>
    <t>[A231] Abrasive products</t>
  </si>
  <si>
    <t>[A233] Minerals, ground or treated</t>
  </si>
  <si>
    <t>[A234] Mineral wool</t>
  </si>
  <si>
    <t>[A235] Nonclay refractories</t>
  </si>
  <si>
    <t>[A236] Nonmetallic mineral products, n.e.c.</t>
  </si>
  <si>
    <t>[A237] Blast furnaces and steel mills</t>
  </si>
  <si>
    <t>[A238] Electrometallurgical products, except steel</t>
  </si>
  <si>
    <t>[A239] Steel wiredrawing and steel nails and spikes</t>
  </si>
  <si>
    <t>[A240] Iron and steel foundries</t>
  </si>
  <si>
    <t>[A241] Iron and steel forgings</t>
  </si>
  <si>
    <t>[A242] Metal heat treating</t>
  </si>
  <si>
    <t>[A243] Primary metal products, n.e.c.</t>
  </si>
  <si>
    <t>[A244] Primary smelting and refining of copper</t>
  </si>
  <si>
    <t>[A245] Primary aluminum</t>
  </si>
  <si>
    <t>[A246] Primary nonferrous metals, n.e.c.</t>
  </si>
  <si>
    <t>[A247] Rolling, drawing, and extruding of copper</t>
  </si>
  <si>
    <t>[A248] Aluminum rolling and drawing</t>
  </si>
  <si>
    <t>[A249] Nonferrous rolling and drawing, n.e.c.</t>
  </si>
  <si>
    <t>[A250] Nonferrous wiredrawing and insulating</t>
  </si>
  <si>
    <t>[A251] Aluminum castings</t>
  </si>
  <si>
    <t>[A252] Nonferrous forgings</t>
  </si>
  <si>
    <t>metal products industry</t>
  </si>
  <si>
    <t>machine- and equipment ind.</t>
  </si>
  <si>
    <t>electrical industry</t>
  </si>
  <si>
    <t>automotive industry</t>
  </si>
  <si>
    <t>instrument- and optical ind.</t>
  </si>
  <si>
    <t>This database provides data on the eco-costs on several aggregation levels:</t>
  </si>
  <si>
    <t>[A299] Food products machinery</t>
  </si>
  <si>
    <t>[A300] Textile machinery</t>
  </si>
  <si>
    <t>Nickel</t>
  </si>
  <si>
    <t>[A323] Measuring and dispensing pumps</t>
  </si>
  <si>
    <t>[A324] Service industry machinery, n.e.c.</t>
  </si>
  <si>
    <t>[A325] Power, distribution, and specialty transformers</t>
  </si>
  <si>
    <t>[A326] Switchgear and switchboard apparatus</t>
  </si>
  <si>
    <t>[A327] Motors and generators</t>
  </si>
  <si>
    <t>[A328] Relays and industrial controls</t>
  </si>
  <si>
    <t>[A329] Carbon and graphite products</t>
  </si>
  <si>
    <t>[A330] Electrical industrial apparatus, n.e.c.</t>
  </si>
  <si>
    <t>[A331] (use of) Household cooking equipment</t>
  </si>
  <si>
    <t>[A332] (use of) Household refrigerators and freezers</t>
  </si>
  <si>
    <t>CEDA number + description</t>
  </si>
  <si>
    <t>Borosilicate glass</t>
  </si>
  <si>
    <t>Glass ceramic</t>
  </si>
  <si>
    <t>Silica glass</t>
  </si>
  <si>
    <t>Soda-lime glass</t>
  </si>
  <si>
    <t>Cement</t>
  </si>
  <si>
    <t>Concrete</t>
  </si>
  <si>
    <t>Plaster of Paris</t>
  </si>
  <si>
    <t>Brick</t>
  </si>
  <si>
    <t>Granite</t>
  </si>
  <si>
    <t>Limestone</t>
  </si>
  <si>
    <t>Marble</t>
  </si>
  <si>
    <t>Sandstone</t>
  </si>
  <si>
    <t>Slate</t>
  </si>
  <si>
    <t>Alumina</t>
  </si>
  <si>
    <t>Aluminum nitride</t>
  </si>
  <si>
    <t>Boron carbide</t>
  </si>
  <si>
    <t>Silicon carbide</t>
  </si>
  <si>
    <t>Silicon nitride</t>
  </si>
  <si>
    <t>Zirconia</t>
  </si>
  <si>
    <t>Ceramic foam</t>
  </si>
  <si>
    <t>Metal foam</t>
  </si>
  <si>
    <t>Flexible Polymer Foam (LD)</t>
  </si>
  <si>
    <t>Flexible Polymer Foam (MD)</t>
  </si>
  <si>
    <t>Flexible Polymer Foam (VLD)</t>
  </si>
  <si>
    <t>Rigid Polymer Foam (HD)</t>
  </si>
  <si>
    <t>Rigid Polymer Foam (LD)</t>
  </si>
  <si>
    <t>Rigid Polymer Foam (MD)</t>
  </si>
  <si>
    <t>Bamboo</t>
  </si>
  <si>
    <t>Cork</t>
  </si>
  <si>
    <t>Hardwood: oak, across grain</t>
  </si>
  <si>
    <t>Hardwood: oak, along grain</t>
  </si>
  <si>
    <t>Leather</t>
  </si>
  <si>
    <t>Paper and cardboard</t>
  </si>
  <si>
    <t>Plywood</t>
  </si>
  <si>
    <t>Softwood: pine, across grain</t>
  </si>
  <si>
    <t>Softwood: pine, along grain</t>
  </si>
  <si>
    <t>Cast iron, gray</t>
  </si>
  <si>
    <t>High carbon steel</t>
  </si>
  <si>
    <t>Process</t>
  </si>
  <si>
    <t>MJ</t>
  </si>
  <si>
    <t>[A184] Synthetic rubber</t>
  </si>
  <si>
    <t>[A185] Cellulosic manmade fibers</t>
  </si>
  <si>
    <t>[A186] Manmade organic fibers, except cellulosic</t>
  </si>
  <si>
    <t>[A187] Drugs</t>
  </si>
  <si>
    <t>[A188] Soap and other detergents</t>
  </si>
  <si>
    <t>[A189] Polishes and sanitation goods</t>
  </si>
  <si>
    <t>[A190] Surface active agents</t>
  </si>
  <si>
    <t>[A191] Toilet preparations</t>
  </si>
  <si>
    <t>[A192] Paints and allied products</t>
  </si>
  <si>
    <t>[A193] Petroleum refining</t>
  </si>
  <si>
    <t>[A194] Lubricating oils and greases</t>
  </si>
  <si>
    <t>[A195] Products of petroleum and coal, n.e.c.</t>
  </si>
  <si>
    <t>[A196] Asphalt paving mixtures and blocks</t>
  </si>
  <si>
    <t>[A197] Asphalt felts and coatings</t>
  </si>
  <si>
    <t>[A198] Tires and inner tubes</t>
  </si>
  <si>
    <t>[A199] Rubber and plastics footwear</t>
  </si>
  <si>
    <t>[A200] Fabricated rubber products, n.e.c.</t>
  </si>
  <si>
    <t>[A201] Miscellaneous plastics products, n.e.c.</t>
  </si>
  <si>
    <t>[A202] Rubber and plastics hose and belting</t>
  </si>
  <si>
    <t>[A203] Gaskets, packing, and sealing devices</t>
  </si>
  <si>
    <t>[A204] Leather tanning and finishing</t>
  </si>
  <si>
    <t>[A205] Boot and shoe cut stock and findings</t>
  </si>
  <si>
    <t>[A206] Shoes, except rubber</t>
  </si>
  <si>
    <t>[A207] House slippers</t>
  </si>
  <si>
    <t>[A208] Leather gloves and mittens</t>
  </si>
  <si>
    <t>[A209] Luggage</t>
  </si>
  <si>
    <t>[A210] Women's handbags and purses</t>
  </si>
  <si>
    <t>[A211] Personal leather goods, n.e.c.</t>
  </si>
  <si>
    <t>[A212] Leather goods, n.e.c.</t>
  </si>
  <si>
    <t>[A221] Vitreous china table and kitchenware</t>
  </si>
  <si>
    <t>[A222] Fine earthenware table and kitchenware</t>
  </si>
  <si>
    <t>[A223] Porcelain electrical supplies</t>
  </si>
  <si>
    <t>[A224] Pottery products, n.e.c.</t>
  </si>
  <si>
    <t>[A225] Concrete block and brick</t>
  </si>
  <si>
    <t>[A226] Concrete products, except block and brick</t>
  </si>
  <si>
    <t>[A258] Fabricated structural metal</t>
  </si>
  <si>
    <t>[A259] Metal doors, sash, frames, molding, and trim</t>
  </si>
  <si>
    <t>[A260] Fabricated plate work (boiler shops)</t>
  </si>
  <si>
    <t>[A261] Sheet metal work</t>
  </si>
  <si>
    <t>[A262] Architectural and ornamental metal work</t>
  </si>
  <si>
    <t>[A263] Prefabricated metal buildings and components</t>
  </si>
  <si>
    <t>[A264] Miscellaneous structural metal work</t>
  </si>
  <si>
    <t>[A265] Screw machine products, bolts, etc.</t>
  </si>
  <si>
    <t>[A266] Automotive stampings</t>
  </si>
  <si>
    <t>[A31] New residential 1 unit structures, nonfarm</t>
  </si>
  <si>
    <t>[A32] New residential 2-4 unit structures, nonfarm</t>
  </si>
  <si>
    <t>[A33] New additions &amp; alterations, nonfarm, construction</t>
  </si>
  <si>
    <t>[A34] New residential garden and high-rise apartments construction</t>
  </si>
  <si>
    <t>[A35] New highways, bridges, and other horizontal construction</t>
  </si>
  <si>
    <t>[A36] New farm residential construction</t>
  </si>
  <si>
    <t>[A37] Petroleum and natural gas well drilling</t>
  </si>
  <si>
    <t>[A38] Petroleum, natural gas, and solid mineral exploration</t>
  </si>
  <si>
    <t>[A39] Access structures for solid mineral development</t>
  </si>
  <si>
    <t>[A40] New office, industrial and commercial buildings construction</t>
  </si>
  <si>
    <t>[A41] Other new construction</t>
  </si>
  <si>
    <t>[A42] Maintenance and repair of farm and nonfarm residential structures</t>
  </si>
  <si>
    <t>The LCA calculation model can be depicted as follows:</t>
  </si>
  <si>
    <t>Silicon</t>
  </si>
  <si>
    <t>[A90] Vegetable oil mills, n.e.c.</t>
  </si>
  <si>
    <t>[A91] Animal and marine fats and oils</t>
  </si>
  <si>
    <t>[A92] Roasted coffee</t>
  </si>
  <si>
    <t>[A93] Edible fats and oils, n.e.c.</t>
  </si>
  <si>
    <t>[A94] Manufactured ice</t>
  </si>
  <si>
    <t>[A95] Macaroni, spaghetti, vermicelli, and noodles</t>
  </si>
  <si>
    <t>[A96] Potato chips and similar snacks</t>
  </si>
  <si>
    <t>[A97] Food preparations, n.e.c.</t>
  </si>
  <si>
    <t>[A98] Cigarettes</t>
  </si>
  <si>
    <t>[A99] Cigars</t>
  </si>
  <si>
    <t>[A100] Chewing and smoking tobacco and snuff</t>
  </si>
  <si>
    <t>[A101] Tobacco stemming and redrying</t>
  </si>
  <si>
    <t>[A102] Broadwoven fabric mills and fabric finishing plants</t>
  </si>
  <si>
    <t>[A107] Coated fabrics, not rubberized</t>
  </si>
  <si>
    <t>[A108] Tire cord and fabrics</t>
  </si>
  <si>
    <t>[A109] Cordage and twine</t>
  </si>
  <si>
    <t>[A110] Nonwoven fabrics</t>
  </si>
  <si>
    <t>[A111] Textile goods, n.e.c.</t>
  </si>
  <si>
    <t>[A112] Women's hosiery, except socks</t>
  </si>
  <si>
    <t>[A113] Hosiery, n.e.c.</t>
  </si>
  <si>
    <t>[A114] Knit fabric mills</t>
  </si>
  <si>
    <t>[A115] Apparel made from purchased materials</t>
  </si>
  <si>
    <t>[A116] Curtains and draperies</t>
  </si>
  <si>
    <t>[A117] Housefurnishings, n.e.c.</t>
  </si>
  <si>
    <t>[A118] Textile bags</t>
  </si>
  <si>
    <t>[A119] Canvas and related products</t>
  </si>
  <si>
    <t>[A120] Pleating and stitching</t>
  </si>
  <si>
    <t>[A121] Automotive and apparel trimmings</t>
  </si>
  <si>
    <t>[A122] Schiffli machine embroideries</t>
  </si>
  <si>
    <t>[A123] Fabricated textile products, n.e.c.</t>
  </si>
  <si>
    <t>[A124] Logging</t>
  </si>
  <si>
    <t>[A125] Sawmills and planing mills, general</t>
  </si>
  <si>
    <t>[A126] Hardwood dimension and flooring mills</t>
  </si>
  <si>
    <t>[A127] Special product sawmills, n.e.c.</t>
  </si>
  <si>
    <t>[A128] Millwork</t>
  </si>
  <si>
    <t>[A129] Wood kitchen cabinets</t>
  </si>
  <si>
    <t>[A158] Stationery, tablets, and related products</t>
  </si>
  <si>
    <t>[A159] Converted paper products, n.e.c.</t>
  </si>
  <si>
    <t>[A160] Paper and paperboard mills</t>
  </si>
  <si>
    <t>[A161] Paperboard containers and boxes</t>
  </si>
  <si>
    <t>[A162] Newspapers</t>
  </si>
  <si>
    <t>[A163] Periodicals</t>
  </si>
  <si>
    <t>[A164] Book publishing</t>
  </si>
  <si>
    <t>[A165] Book printing</t>
  </si>
  <si>
    <t>[A166] Miscellaneous publishing</t>
  </si>
  <si>
    <t>[A167] Commercial printing</t>
  </si>
  <si>
    <t>[A168] Manifold business forms</t>
  </si>
  <si>
    <t>[A169] Blankbooks, looseleaf binders and devices</t>
  </si>
  <si>
    <t>[A170] Greeting cards</t>
  </si>
  <si>
    <t>[A171] Bookbinding and related work</t>
  </si>
  <si>
    <t>[A172] Typesetting</t>
  </si>
  <si>
    <t>[A173] Platemaking and related services</t>
  </si>
  <si>
    <t>[A174] Industrial inorganic and organic chemicals</t>
  </si>
  <si>
    <t>[A175] Nitrogenous and phosphatic fertilizers</t>
  </si>
  <si>
    <t>[A176] (Household use of) pesticides and agricultural chemicals, n.e.c.</t>
  </si>
  <si>
    <t>[A177] Gum and wood chemicals</t>
  </si>
  <si>
    <t>[A178] Adhesives and sealants</t>
  </si>
  <si>
    <t>[A179] Explosives</t>
  </si>
  <si>
    <t>[A180] Printing ink</t>
  </si>
  <si>
    <t>[A181] Carbon black</t>
  </si>
  <si>
    <t>[A182] Chemicals and chemical preparations, n.e.c.</t>
  </si>
  <si>
    <t>[A183] Plastics materials and resins</t>
  </si>
  <si>
    <t>maintenance services</t>
  </si>
  <si>
    <t>euro</t>
  </si>
  <si>
    <t>[A133] Mobile homes</t>
  </si>
  <si>
    <t>[A134] Wood preserving</t>
  </si>
  <si>
    <t>[A135] Wood pallets and skids</t>
  </si>
  <si>
    <t>[A136] Wood products, n.e.c.</t>
  </si>
  <si>
    <t>[A137] Reconstituted wood products</t>
  </si>
  <si>
    <t>[A138] Wood containers, n.e.c.</t>
  </si>
  <si>
    <t>[A139] Wood household furniture, except upholstered</t>
  </si>
  <si>
    <t>[A385] Games, toys, and children's vehicles</t>
  </si>
  <si>
    <t>[A386] Dolls and stuffed toys</t>
  </si>
  <si>
    <t>[A387] Sporting and athletic goods, n.e.c.</t>
  </si>
  <si>
    <t>[A388] Pens, mechanical pencils, and parts</t>
  </si>
  <si>
    <t>[A389] Lead pencils and art goods</t>
  </si>
  <si>
    <t>[A390] Marking devices</t>
  </si>
  <si>
    <t>[A391] Carbon paper and inked ribbons</t>
  </si>
  <si>
    <t>[A392] Fasteners, buttons, needles, and pins</t>
  </si>
  <si>
    <t>[A393] Brooms and brushes</t>
  </si>
  <si>
    <t>[A394] Hard surface floor coverings, n.e.c.</t>
  </si>
  <si>
    <t>[A395] Burial caskets</t>
  </si>
  <si>
    <t>[A396] Signs and advertising specialties</t>
  </si>
  <si>
    <t>[A397] Manufacturing industries, n.e.c.</t>
  </si>
  <si>
    <t>[A398] Railroads and related services</t>
  </si>
  <si>
    <t>[A399] Local and suburban transit and interurban highway passenger transportation</t>
  </si>
  <si>
    <t>[A400] Trucking and courier services, except air</t>
  </si>
  <si>
    <t>[A401] Warehousing and storage</t>
  </si>
  <si>
    <t>[A402] Water transportation</t>
  </si>
  <si>
    <t>[A403] Air transportation</t>
  </si>
  <si>
    <t>[A404] Pipelines, except natural gas</t>
  </si>
  <si>
    <t>[A405] Freight forwarders and other transportation services</t>
  </si>
  <si>
    <t>[A406] Arrangement of passenger transportation</t>
  </si>
  <si>
    <t>[A407] Telephone, telgraph communications, and communications services n.e.c.</t>
  </si>
  <si>
    <t>[A408] Cable and other pay television services</t>
  </si>
  <si>
    <t>[A409] Radio and TV broadcasting</t>
  </si>
  <si>
    <t>[A410] Electric services (utilities)</t>
  </si>
  <si>
    <t>[A411] Natural gas transportation</t>
  </si>
  <si>
    <t>[A412] Natural gas distribution</t>
  </si>
  <si>
    <t>[A413] Water supply and sewerage systems</t>
  </si>
  <si>
    <t>[A414] Wholesale trade</t>
  </si>
  <si>
    <t>[A415] Retail trade, except eating and drinking</t>
  </si>
  <si>
    <t>[A416] Banking</t>
  </si>
  <si>
    <t>[A417] Credit agencies other than banks</t>
  </si>
  <si>
    <t>[A418] Security and commodity brokers</t>
  </si>
  <si>
    <t>[A419] Insurance carriers</t>
  </si>
  <si>
    <t>[A420] Insurance agents, brokers, and services</t>
  </si>
  <si>
    <t>[A421] Owner-occupied dwellings</t>
  </si>
  <si>
    <t>[A422] Real estate agents, managers, operators, and lessors</t>
  </si>
  <si>
    <t>[A253] Metal cans</t>
  </si>
  <si>
    <t>[A149] Partitions and fixtures, except wood</t>
  </si>
  <si>
    <t>[A150] Drapery hardware and window blinds and shades</t>
  </si>
  <si>
    <t>[A151] Furniture and fixtures, n.e.c.</t>
  </si>
  <si>
    <t>[A152] Pulp mills</t>
  </si>
  <si>
    <t>[A153] Envelopes</t>
  </si>
  <si>
    <t>[A154] Sanitary paper products</t>
  </si>
  <si>
    <t>[A155] Paper coating and glazing</t>
  </si>
  <si>
    <t>[A156] Bags, except textile</t>
  </si>
  <si>
    <t>[A157] Die-cut paper and paperboard and cardboard</t>
  </si>
  <si>
    <t>printing industry</t>
  </si>
  <si>
    <t>oil industry</t>
  </si>
  <si>
    <t>basic chemicals industry</t>
  </si>
  <si>
    <t>coatings- and ink-industry</t>
  </si>
  <si>
    <t>detergents industry</t>
  </si>
  <si>
    <t>rubber industry</t>
  </si>
  <si>
    <t>building materials</t>
  </si>
  <si>
    <t>[A354] (Driving with) motor vehicles and passenger car bodies</t>
  </si>
  <si>
    <t>[A355] Motor vehicle parts and accessories</t>
  </si>
  <si>
    <t>[A356] Aircraft</t>
  </si>
  <si>
    <t>[A357] Aircraft and missile engines and engine parts</t>
  </si>
  <si>
    <t>[A358] Aircraft and missile equipment, n.e.c.</t>
  </si>
  <si>
    <t>[A359] Ship building and repairing</t>
  </si>
  <si>
    <t>[A360] Boat building and repairing</t>
  </si>
  <si>
    <t>[A361] Railroad equipment</t>
  </si>
  <si>
    <t>[A362] Motorcycles, bicycles, and parts</t>
  </si>
  <si>
    <t>[A363] Travel trailers and campers</t>
  </si>
  <si>
    <t>[A364] Motor homes</t>
  </si>
  <si>
    <t>[A365] Transportation equipment, n.e.c.</t>
  </si>
  <si>
    <t>[A366] Search and navigation equipment</t>
  </si>
  <si>
    <t>"cradle to gate" data: this table provides the ecocosts/price ratio (EVR) of products and services purchased in the EU25</t>
  </si>
  <si>
    <t>[A367] Laboratory apparatus and furniture</t>
  </si>
  <si>
    <t>[A368] Mechanical measuring devices</t>
  </si>
  <si>
    <t>[A369] Environmental controls</t>
  </si>
  <si>
    <t>[A370] Surgical and medical instruments and apparatus</t>
  </si>
  <si>
    <t>[A371] Surgical appliances and supplies</t>
  </si>
  <si>
    <t>[A372] Dental equipment and supplies</t>
  </si>
  <si>
    <t>[A373] Watches, clocks, watchcases, and parts</t>
  </si>
  <si>
    <t>[A374] X-ray apparatus and tubes</t>
  </si>
  <si>
    <t>[A375] Electromedical and electrotherapeutic apparatus</t>
  </si>
  <si>
    <t>[A376] Laboratory and optical instruments</t>
  </si>
  <si>
    <t>[A377] Instruments to measure electricity</t>
  </si>
  <si>
    <t>[A378] Ophthalmic goods</t>
  </si>
  <si>
    <t>[A84] Wines, brandy, and brandy spirits</t>
  </si>
  <si>
    <t>[A85] Distilled and blended liquors</t>
  </si>
  <si>
    <t>[A86] Bottled and canned soft drinks</t>
  </si>
  <si>
    <t>[A87] Flavoring extracts and flavoring syrups, n.e.c.</t>
  </si>
  <si>
    <t>[A88] Cottonseed oil mills</t>
  </si>
  <si>
    <t>[A89] Soybean oil mills</t>
  </si>
  <si>
    <t>Polypropylene (PP)</t>
  </si>
  <si>
    <t>Polystyrene (PS)</t>
  </si>
  <si>
    <t>Polytetrafluoroethylene (Teflon, PTFE)</t>
  </si>
  <si>
    <t>Polyurethane (tpPUR)</t>
  </si>
  <si>
    <t>Polyvinylchloride (tpPVC)</t>
  </si>
  <si>
    <t>[A213] Glass and glass products, except containers</t>
  </si>
  <si>
    <t>[A214] Glass containers</t>
  </si>
  <si>
    <t>[A215] Cement, hydraulic</t>
  </si>
  <si>
    <t>[A216] Brick and structural clay tile</t>
  </si>
  <si>
    <t>[A217] Ceramic wall and floor tile</t>
  </si>
  <si>
    <t>[A218] Clay refractories</t>
  </si>
  <si>
    <t>[A219] Structural clay products, n.e.c.</t>
  </si>
  <si>
    <t>[A220] Vitreous china plumbing fixtures</t>
  </si>
  <si>
    <t>[A423] Royalties</t>
  </si>
  <si>
    <t>[A424] Hotels</t>
  </si>
  <si>
    <t>[A425] Other lodging places</t>
  </si>
  <si>
    <t>[A426] Laundry, cleaning, garment services, and shoe repair</t>
  </si>
  <si>
    <t>[A427] Funeral service and crematories</t>
  </si>
  <si>
    <t>[A428] Portrait photographic studios, and other miscellaneous personal services</t>
  </si>
  <si>
    <t>[A429] Electrical repair shops</t>
  </si>
  <si>
    <t>[A430] Watch, clock, jewelry, and furniture repair</t>
  </si>
  <si>
    <t>[A431] Beauty and barber shops</t>
  </si>
  <si>
    <t>[A432] Miscellaneous repair shops</t>
  </si>
  <si>
    <t>[A379] Photographic equipment and supplies</t>
  </si>
  <si>
    <t>[A380] Jewelry, precious metal</t>
  </si>
  <si>
    <t>[A381] Jewelers' materials and lapidary work</t>
  </si>
  <si>
    <t>[A382] Silverware and plated ware</t>
  </si>
  <si>
    <t>[A383] Costume jewelry</t>
  </si>
  <si>
    <t>[A384] Musical instruments</t>
  </si>
  <si>
    <t>Low alloy steel</t>
  </si>
  <si>
    <t>Low carbon steel</t>
  </si>
  <si>
    <t>Medium carbon steel</t>
  </si>
  <si>
    <t>Stainless steel</t>
  </si>
  <si>
    <t>Age-hardening wrought Al-alloys</t>
  </si>
  <si>
    <t>Cast Al-alloys</t>
  </si>
  <si>
    <t>Non age-hardening wrought Al-alloys</t>
  </si>
  <si>
    <t>Brass</t>
  </si>
  <si>
    <t>Bronze</t>
  </si>
  <si>
    <t>Copper</t>
  </si>
  <si>
    <t>Commercially pure lead</t>
  </si>
  <si>
    <t>Lead alloys</t>
  </si>
  <si>
    <t>Cast magnesium alloys</t>
  </si>
  <si>
    <t>Wrought magnesium alloys</t>
  </si>
  <si>
    <t>Nickel-based superalloys</t>
  </si>
  <si>
    <t>Nickel-chromium alloys</t>
  </si>
  <si>
    <t>Tin</t>
  </si>
  <si>
    <t>Commercially pure titanium</t>
  </si>
  <si>
    <t>Titanium alloys</t>
  </si>
  <si>
    <t>Tungsten alloys</t>
  </si>
  <si>
    <t>Commercially pure zinc</t>
  </si>
  <si>
    <t>Zinc die-casting alloys</t>
  </si>
  <si>
    <t>Butyl rubber (IIR)</t>
  </si>
  <si>
    <t>Ethylene vinyl acetate (EVA)</t>
  </si>
  <si>
    <t>Natural rubber (NR)</t>
  </si>
  <si>
    <t>Polychloroprene (Neoprene, CR)</t>
  </si>
  <si>
    <t>Polyisoprene rubber (IIR)</t>
  </si>
  <si>
    <t>Silicone elastomers (SI, Q)</t>
  </si>
  <si>
    <t>Acrylonitrile butadiene styrene (ABS)</t>
  </si>
  <si>
    <t>Cellulose polymers (CA)</t>
  </si>
  <si>
    <t>Ionomer (I)</t>
  </si>
  <si>
    <t>Polyamides (Nylons, PA)</t>
  </si>
  <si>
    <t>Polycarbonate (PC)</t>
  </si>
  <si>
    <t>Polyetheretherketone (PEEK)</t>
  </si>
  <si>
    <t>Polyethylene (PE)</t>
  </si>
  <si>
    <t>Polyethylene terephthalate (PET)</t>
  </si>
  <si>
    <t>Polyhydroxyalkanoates (PHA, PHB)</t>
  </si>
  <si>
    <t>Polylactide (PLA)</t>
  </si>
  <si>
    <t>Polymethyl methacrylate (Acrylic, PMMA)</t>
  </si>
  <si>
    <t>Polyoxymethylene (Acetal, POM)</t>
  </si>
  <si>
    <t xml:space="preserve">www.grantadesign.com </t>
  </si>
  <si>
    <t>Tungsten carbides</t>
  </si>
  <si>
    <t>Aluminum/Silicon carbide composite</t>
  </si>
  <si>
    <t>GFRP, epoxy matrix (isotropic)</t>
  </si>
  <si>
    <t>CFRP, epoxy matrix (isotropic)</t>
  </si>
  <si>
    <t>Polyurethane</t>
  </si>
  <si>
    <t>Cast iron, ductile (nodular)</t>
  </si>
  <si>
    <t>Sheet molding compound, SMC, polyester matrix</t>
  </si>
  <si>
    <t>Dough (Bulk) molding compound, DMC (BMC), polyester matrix</t>
  </si>
  <si>
    <t>Carbon black reinforced styrene butadiene rubber (SBR)</t>
  </si>
  <si>
    <t>- emisssion data of pure substances which are emitted: tab "emissions full lists" (the charaterisation tables)</t>
  </si>
  <si>
    <t>[A232] Asbestos products</t>
  </si>
  <si>
    <t>[A475] U.S. Postal Service</t>
  </si>
  <si>
    <t>[A476] Other Federal Government enterprises</t>
  </si>
  <si>
    <t>[A477] Other State and local government enterprises</t>
  </si>
  <si>
    <t>[A478] General government industry</t>
  </si>
  <si>
    <t xml:space="preserve">waste treatment,  municipal waste incineration with electricity, elastomers </t>
  </si>
  <si>
    <t xml:space="preserve">waste treatment,  municipal waste incineration with electricity, others </t>
  </si>
  <si>
    <t xml:space="preserve">waste treatment,  municipal waste incineration with electricity, thermosets </t>
  </si>
  <si>
    <t xml:space="preserve">waste treatment,  municipal waste incineration with electricity, thermoplastics </t>
  </si>
  <si>
    <t>ecocosts 2007</t>
  </si>
  <si>
    <t xml:space="preserve">waste treatment, co-firing power plant elastomers </t>
  </si>
  <si>
    <t xml:space="preserve">waste treatment, co-firing power plant others </t>
  </si>
  <si>
    <t xml:space="preserve">waste treatment, co-firing power plant thermoplastics </t>
  </si>
  <si>
    <t xml:space="preserve">waste treatment, co-firing power plant thermosets </t>
  </si>
  <si>
    <t>waste treatment, combustion in small elec. power plant</t>
  </si>
  <si>
    <t xml:space="preserve">carbon </t>
  </si>
  <si>
    <t>water</t>
  </si>
  <si>
    <t>materials, agricultural, animal production</t>
  </si>
  <si>
    <t>A.010.02</t>
  </si>
  <si>
    <t>Materials, metals, non ferro, nickels</t>
  </si>
  <si>
    <t>Materials, metals, non ferro, titaniums</t>
  </si>
  <si>
    <t>Materials, metals, non ferro, zincs</t>
  </si>
  <si>
    <t>Materials, wood, Class I (&gt;25y)</t>
  </si>
  <si>
    <t>Materials, wood, Class II (15-25y)</t>
  </si>
  <si>
    <t>Materials, wood, Class III (10-15y)</t>
  </si>
  <si>
    <t>Materials, wood, Class IV (5-10y)</t>
  </si>
  <si>
    <t>Materials, wood, Class V (&lt;5y)</t>
  </si>
  <si>
    <t>Materials, wood, unknown durability</t>
  </si>
  <si>
    <t>Materials, wood, products</t>
  </si>
  <si>
    <t>Energy, electricity by fuel</t>
  </si>
  <si>
    <t>Energy, heat</t>
  </si>
  <si>
    <t>Processing, metals, chipping per kg removed, the ecoburden of the removed materials in Idemat not included, in Ecoinvent included</t>
  </si>
  <si>
    <t xml:space="preserve">Processing, metals, coating </t>
  </si>
  <si>
    <t>Processing, metals, welding steel</t>
  </si>
  <si>
    <t>Processing, plastics</t>
  </si>
  <si>
    <t>Processing, wood</t>
  </si>
  <si>
    <t>eco-costs of</t>
  </si>
  <si>
    <t>resource</t>
  </si>
  <si>
    <t xml:space="preserve">euro </t>
  </si>
  <si>
    <t xml:space="preserve">Materials, plastics, Thermosets                          </t>
  </si>
  <si>
    <t xml:space="preserve">Materials, plastics, Thermoplasts                         </t>
  </si>
  <si>
    <t xml:space="preserve">Transport, rail                                         </t>
  </si>
  <si>
    <t>This database is for "background processes" (i.e. upstream and downstream processes)</t>
  </si>
  <si>
    <r>
      <t xml:space="preserve">These data are to be used to convert the </t>
    </r>
    <r>
      <rPr>
        <b/>
        <sz val="10"/>
        <rFont val="Arial"/>
        <family val="2"/>
      </rPr>
      <t>input</t>
    </r>
    <r>
      <rPr>
        <sz val="10"/>
        <rFont val="Arial"/>
        <family val="2"/>
      </rPr>
      <t xml:space="preserve"> tables of LCI to eco-costs.</t>
    </r>
  </si>
  <si>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</si>
  <si>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This excel file on emissions and resource depletion provides data on:</t>
  </si>
  <si>
    <t>Changes:</t>
  </si>
  <si>
    <t xml:space="preserve">www.idematapp.com </t>
  </si>
  <si>
    <t xml:space="preserve">Available for Iphone and Ipad in the App Store, and for Android smartphones in the Google Play store </t>
  </si>
  <si>
    <t>Note: detailed calculations of ecocosts of Ecoinvent LCIs  are only available on the blackboard of the Delft University of Technology</t>
  </si>
  <si>
    <t>kg CO2 equiv.</t>
  </si>
  <si>
    <t>Note:</t>
  </si>
  <si>
    <t xml:space="preserve">Transport, road                                     </t>
  </si>
  <si>
    <t xml:space="preserve">Transport, water                                     </t>
  </si>
  <si>
    <t>5.  EVR data for different consumption sectors for the EU25 (EIPRO study) (from cradle to gate)</t>
  </si>
  <si>
    <t>Idemat data based on Ecoinvent can be found at the blackboard of the Delft University of Technology</t>
  </si>
  <si>
    <t>Sources of LCI:</t>
  </si>
  <si>
    <t>ProBas, Umwelt Bundesambt</t>
  </si>
  <si>
    <t>Rahman and Bala 2009. Ecological and environmental sustainability of jute production systems in Bangladesh: life cycle assessment</t>
  </si>
  <si>
    <t>Ardente F. et al., 2008. Energy and Buildings 40 pp 1-10</t>
  </si>
  <si>
    <t>energy from CESedupack</t>
  </si>
  <si>
    <t>Plastics Europe LCI database</t>
  </si>
  <si>
    <t>Chalmers University, SPINE</t>
  </si>
  <si>
    <t>EPD Akzo</t>
  </si>
  <si>
    <t>James B. Wilson, 2010, LIFE-CYCLE INVENTORY OF FORMALDEHYDE-BASED RESINS USED IN WOOD COMPOSITES IN TERMS OF RESOURCES, EMISSIONS, ENERGY AND CARBON,  WOOD AND FIBER SCIENCE, MARCH 2010, V. 42(CORRIM SPECIAL ISSUE)</t>
  </si>
  <si>
    <t>osram PARATHOM CLASSIC A 345 lumen, 8 watt</t>
  </si>
  <si>
    <r>
      <t>Nuss</t>
    </r>
    <r>
      <rPr>
        <vertAlign val="superscript"/>
        <sz val="10"/>
        <rFont val="Arial"/>
        <family val="2"/>
      </rPr>
      <t xml:space="preserve"> </t>
    </r>
    <r>
      <rPr>
        <sz val="10"/>
        <rFont val="Arial"/>
        <family val="2"/>
      </rPr>
      <t xml:space="preserve">and Eckelman, 2014, Life Cycle Assessment of Metals: A Scientific Synthesis, PLOS ONE, - supporting information- </t>
    </r>
  </si>
  <si>
    <t>Shen L., Patel M. K. Life cycle assessment of man-made cellulose fibres. Lenzinger Berichte 88 (2010) 1-59 (viscose fibre type "Lensing Modal")</t>
  </si>
  <si>
    <t>Van der Velden, Patel, Vogtlander,2014. LCA benchmarking study on textiles, made of cotton, polyester, nylon, acryl, or ellastane. Int J of LCA Vol 19 pp 331-356</t>
  </si>
  <si>
    <t>thesis of Rives, 2011 Environmental evaluation of the cork sector in southern europe (catalonia)</t>
  </si>
  <si>
    <t xml:space="preserve">Transport, air                                                                   </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</si>
  <si>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</si>
  <si>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small corrections on natural fibres (extra degumming for textiles)</t>
  </si>
  <si>
    <t>midpoints of eco-costs and CED added</t>
  </si>
  <si>
    <t>Sandra Roos, Magdalena Szpieg (2012) Life Cycle assessment of Z-Bee ( Swerea IVF AB, Sweden )</t>
  </si>
  <si>
    <t>small correction in thermosets</t>
  </si>
  <si>
    <t>correction of mercury (primary)</t>
  </si>
  <si>
    <t>and small corrections of other metals from ProBas</t>
  </si>
  <si>
    <t>Materials, metals, non ferro, magnesiums</t>
  </si>
  <si>
    <t>correction wool (correction USLCI)</t>
  </si>
  <si>
    <t>recipe added, and small changes in non-ferro (sulfur oxides in ProBas)</t>
  </si>
  <si>
    <t>small changes in cotton</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</si>
  <si>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</si>
  <si>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</si>
  <si>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ReCiPe</t>
  </si>
  <si>
    <t>resources</t>
  </si>
  <si>
    <t>agrofootprint added, and ReCiPe updated to '2016'</t>
  </si>
  <si>
    <t>small corrections in CED and Recipe</t>
  </si>
  <si>
    <t>Materials, packaging MAP films</t>
  </si>
  <si>
    <t>Materials, packaging MAP gasses</t>
  </si>
  <si>
    <t xml:space="preserve">Materials, plastics, Special              </t>
  </si>
  <si>
    <t>packaging and food added plus downcycled (mechanical) plasics</t>
  </si>
  <si>
    <t>HEATS OF COMBUSTION OF HIGH TEMPERATURE POLYMERS, Richard N. Walters*, Stacey M. Hackett* and Richard E. Lyon</t>
  </si>
  <si>
    <t>calculations based on CES edupack</t>
  </si>
  <si>
    <t>calculations Delft University of Technology</t>
  </si>
  <si>
    <t>D. Kliaugaitė, J. K, Staniškis. Comparative Life Cycle Assessment of High Barrier Polymer Packaging for Selecting Resource Efficient and Environmentally Low-Impact Materials.International Journal of Environmental and Ecological Engineering Vol:7, No:11, 2013</t>
  </si>
  <si>
    <t>Yuan Li, Master Thesis University of Pittsburg. LCA of LIFE CYCLE ASSESSMENT TO DI-2-ETHYLHEXYL PHTHALATE (DEHP), APPLICATIONS AND POTENTIAL ALTERNATIVES, 2013</t>
  </si>
  <si>
    <t>packaging film, MAP gases, and special plastics added, corrections for heat of combustion of thermoplastics</t>
  </si>
  <si>
    <t>corrections for N2 and O2</t>
  </si>
  <si>
    <t>new data on Copper; new run in Simapro v8.5 (with new LCI data of ELCD) and ecocosts 2017 v1.2 (with uranium, raw, added)</t>
  </si>
  <si>
    <t>Changed conversion carbon footprint (0.116 instead of 0.135) in tab agri-footprint</t>
  </si>
  <si>
    <t>bio-PE and bio-PET changed</t>
  </si>
  <si>
    <t>metals revised (new eco-costs of metals depletion)</t>
  </si>
  <si>
    <t>Materials, wood, fot wet civil engineering</t>
  </si>
  <si>
    <t>wood revised and wood for wet civil engineering added</t>
  </si>
  <si>
    <t>revision in ecocosts fine dust midpoint table</t>
  </si>
  <si>
    <t>new data rare earth scarcity</t>
  </si>
  <si>
    <t>new data metal scarcity</t>
  </si>
  <si>
    <t>tab added for EN15804</t>
  </si>
  <si>
    <t>Middlemas et al 2015 Life cycle assessment comparison of emerging and traditional Titanium dioxide manufacturing processes, Journal of Cleaner Production 89 (2015) 137e147</t>
  </si>
  <si>
    <t>copy ELCD</t>
  </si>
  <si>
    <t>Delft University of Technology, estimate</t>
  </si>
  <si>
    <t>carbon fibre changed and CED sustainable wind sun water corrected, estimate boron added</t>
  </si>
  <si>
    <t>innomat data added:, graphite, ZnO, MnO2, Boron</t>
  </si>
  <si>
    <t>battery data added for innomat:  Iron Nitride magnet, SmCo magnet, ceramic magnet</t>
  </si>
  <si>
    <t>waste treatment, waste handling, collection &amp; sorting</t>
  </si>
  <si>
    <t>general information internet: 5 - 10 kg N per ton in composted material (note: the issue is N, since Phosphor is in overproduction)</t>
  </si>
  <si>
    <t>waste handling lines added (digesting cow dung, digesting food waste, digesting garden waste, composting)</t>
  </si>
  <si>
    <t>lnadfill replaced under waste handllng F.130.01</t>
  </si>
  <si>
    <t>glass bottles changed</t>
  </si>
  <si>
    <t>tomato study added</t>
  </si>
  <si>
    <t>new calculations based on ecocosts 2017 version V1.6 (for academic year 2019/2020)</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</si>
  <si>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</si>
  <si>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</si>
  <si>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</si>
  <si>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</si>
  <si>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 xml:space="preserve">The IDEMAT App (and the IDEMATlightLCA App) facilitates the search for sustainable materials by combining the cradle-to-gate data with end-of-life scenarios: see </t>
  </si>
  <si>
    <t>The line numbers of a material or service in these apps correspond with the line numbers in the Idematapp tab, as well as in the Idemat tab and Ecoinvent tab (of the Idemat file at the blackboard)</t>
  </si>
  <si>
    <t>Roes, Tabak, Shen, Nieuwlaar, Patel. August 2010. Influence of using nanoobjects as filler on functionality-based energy use of nanocomposites.  Journal of Nanoparticle Research 12(6):2011-2028</t>
  </si>
  <si>
    <t>Matthias Fawer, Martin Concannon, Wolfram Rieber. 1999. Life Cycle Inventories for the Production of Sodium Silicates. Int. J. LCA 4 (4) 207-212 (1999)</t>
  </si>
  <si>
    <t>less energy than manganese</t>
  </si>
  <si>
    <t>That Idemat excel file contains also calculations on Ecoinvent LCIs in ReCiPe</t>
  </si>
  <si>
    <t>Pt</t>
  </si>
  <si>
    <t>some minor corrections</t>
  </si>
  <si>
    <t>correction vanadium</t>
  </si>
  <si>
    <t>correction particle board, paper+board, new plastics europe data (ABS,PA,PC,PE,PET,PMMA,POM,PP,PS,PUR,PVC,SAN,Polyols, MDI,TDI)</t>
  </si>
  <si>
    <t>new version for academic year 2020-2021 with Ecocosts 2017 version 1.8 and new EF version 3.0</t>
  </si>
  <si>
    <t>Materials, water</t>
  </si>
  <si>
    <t>ReCiPe2016</t>
  </si>
  <si>
    <t>World(2010) H/A</t>
  </si>
  <si>
    <t>endpoint (Pt)</t>
  </si>
  <si>
    <t>name changed from Idematapp to Idemat</t>
  </si>
  <si>
    <t>- material scarcity data of pure substances which are used in the life-cycle chain: table "materials depl"</t>
  </si>
  <si>
    <t/>
  </si>
  <si>
    <t>food revised (fish)</t>
  </si>
  <si>
    <t>Barbara Reck, 2020, Global life cycle of stainless steels, study: Comprehensive Multilevel cycle of stainless steel in 2015; other Scrap percentages from: Eurostat; JRC report : Towards recycling indicators based on EU flows and raw materials analysis system data. 2018</t>
  </si>
  <si>
    <t>stainless steel (and metals) revised, by revising EoL-RIR (recycled content); plus agri-footprint (5) updated and World Food database added (only eco-costs) in the Simapro Release 9.1.1.1</t>
  </si>
  <si>
    <t>JRC report : Towards recycling indicators based on EU flows and raw materials analysis system data. 2018</t>
  </si>
  <si>
    <t>Materials, metals, non ferro        Note: when 'virgin' is added it is 100% primary, when nothing is added it is a european market mix accoding to JRC report : Towards recycling indicators based on EU flows and raw materials analysis system data. 2018</t>
  </si>
  <si>
    <t xml:space="preserve">ReCiPe and EF recalculated </t>
  </si>
  <si>
    <r>
      <t>Nuss</t>
    </r>
    <r>
      <rPr>
        <vertAlign val="superscript"/>
        <sz val="10"/>
        <rFont val="Arial"/>
        <family val="2"/>
      </rPr>
      <t xml:space="preserve"> </t>
    </r>
    <r>
      <rPr>
        <sz val="10"/>
        <rFont val="Arial"/>
        <family val="2"/>
      </rPr>
      <t>and Eckelman, 2014, Life Cycle Assessment of Metals: A Scientific Synthesis, PLOS ONE, - supporting information- , 1% recycled, see JRC report : Towards recycling indicators based on EU flows and raw materials analysis system data. 2018</t>
    </r>
  </si>
  <si>
    <t>mismatch names of uranium adapted in CED, ReCiPe and EF</t>
  </si>
  <si>
    <t>included 15 most used electricity countries (from Idemat 2012 Electricity file)</t>
  </si>
  <si>
    <t>and</t>
  </si>
  <si>
    <t>general elctricity and fuel electricity calculations updated</t>
  </si>
  <si>
    <t>CED values updated for the 15 countries electricity</t>
  </si>
  <si>
    <r>
      <rPr>
        <b/>
        <sz val="10"/>
        <rFont val="Arial"/>
        <family val="2"/>
      </rPr>
      <t>Idemat 2022 with eco-costs 2022</t>
    </r>
    <r>
      <rPr>
        <sz val="10"/>
        <rFont val="Arial"/>
        <family val="2"/>
      </rPr>
      <t xml:space="preserve"> (for academic year 2021-2022)</t>
    </r>
  </si>
  <si>
    <t xml:space="preserve">Materials, metals, rare earth    </t>
  </si>
  <si>
    <t xml:space="preserve">Transport, pipeline                                                        </t>
  </si>
  <si>
    <t>recalculated from USLCI</t>
  </si>
  <si>
    <t>data from ProBas, Umwelt Bundesambt</t>
  </si>
  <si>
    <t>data from ProBas, Umwelt Bundesambt, plus pesticide proxi</t>
  </si>
  <si>
    <t xml:space="preserve">Fridrihsone et al. "Environmental Life Cycle Assessment of Rapeseed and Rapeseed Oil Produced in Northern Europe: A Latvian Case Study" Sustainability 2020, 12, 5699; doi:10.3390/su12145699 </t>
  </si>
  <si>
    <t>Soybeen oil and meal is calculated by combining data from USLCI (background systems). ProBas (refining), Blonk (land-use change carbon footprint), Vogtlander (land-use change biodiversity).</t>
  </si>
  <si>
    <t>from: LCA update of cotton fibre and fabric life cycle inventory, Cotton Incorporated, 2017, John Jewell</t>
  </si>
  <si>
    <t>Urea production from ammonia and carbon dioxide. A proxi is fertiliser N</t>
  </si>
  <si>
    <t>from ProBas, Umwelt Bundesambt</t>
  </si>
  <si>
    <t>LCA for the production of CORUS cement in the Netherlands.  Average data.</t>
  </si>
  <si>
    <t>general nformation ENCI brochure (portland cement manufacturer, the netherlands)</t>
  </si>
  <si>
    <t xml:space="preserve">LCA for the produktion of prefab concrete in the Netherlands. 140 kg cement, 320 kg sand, 460 kg gravel, 40 kg steel and 40 kg water </t>
  </si>
  <si>
    <t>data from: "Life-cycle assessment of Architectural coatings", Coatings Tech, may 2021</t>
  </si>
  <si>
    <t>calculated from USLCI</t>
  </si>
  <si>
    <t>calculated from USLCI Hot rolled sheet, steel, at plant, RNA</t>
  </si>
  <si>
    <t>copy from ELCD Steel hot rolled coil, blast furnace route, prod. mix, thickness 2-7 mm, width 600-2100 mm RER S</t>
  </si>
  <si>
    <t>from: Zare et al. F. 2016 LIFE CYCLE ASSESSMENT OF SECONDARY EXTRUDED ALUMINUM PRODUCTION PROCESS IN INDUSTRIAL CITY OF ARAK
APPLIED ECOLOGY AND ENVIRONMENTAL RESEARCH 14(2):125-135.</t>
  </si>
  <si>
    <t>cadmium is mined together with zinc, so zinc is taken as surrogate process
recycle rate EoL-RIR from erostat data or report JRC, Towards Recycling Indicators based on EU flows and Raw Materials System Analysis data. 2018</t>
  </si>
  <si>
    <t>LCA european copper institute (copper wire): "Life Cycle Assessment of Copper Products" by Ladji Tikana, Henrike Sievers , Anton Klassert, of the Deutsches Kupferinstitut – Life Cycle Centre, 2005.</t>
  </si>
  <si>
    <t xml:space="preserve">Report: "Life Cycle Assessment Copper tube and sheet" for Copper Development Association Inc., Copper Alliance,  2019 (data North American production 2007) by Thinkstep, </t>
  </si>
  <si>
    <t>midpoints calculated from EI data</t>
  </si>
  <si>
    <t>copy idemat, 50% Nylon 6, 50% Nylon 66</t>
  </si>
  <si>
    <t>copy ELCD Process steam from natural gas, heat plant, consumption mix, at plant, MJ EU-27</t>
  </si>
  <si>
    <t>copy ELCD Process steam from Heavy fuel oil, heat plant, consumption mix, at plant, MJ, EU</t>
  </si>
  <si>
    <t>calculated from USCLI data, transport energy only (by far the most important component)</t>
  </si>
  <si>
    <t>- EF recommended characterisation factors for  acidification, eutrofication, photochemical oxidant forming and fine dust</t>
  </si>
  <si>
    <t>small correction on white paint</t>
  </si>
  <si>
    <t xml:space="preserve">LCA for leather (chromium process). Hides assumed to be a byproduct  of milk and meat production without significant value. Average  data for the Netherlands. Input 989 kg food and 0.56 ha grassland per cow. </t>
  </si>
  <si>
    <t>Wiedemann et al.. Application of life cycle assessment to sheep production systems: investigating co-production of wool and meat using case studies from major global producers. Int J Life Cycle Assess (2015) 20:463–476. Table 1 and 3, Case 4. Merino, high quality wool. yield 50% from greasy wool. Plus transport, density 110 kg/m3.</t>
  </si>
  <si>
    <t>Anda Fridrihsone, Francesco Romagnoli and Ugis Cabulis. "Environmental Life Cycle Assessment of Rapeseed and Rapeseed Oil Produced in Northern Europe: A Latvian Case Study". case spring, 60% allocation. Sustainability 2020, 12, 5699; doi:10.3390/su12145699</t>
  </si>
  <si>
    <t xml:space="preserve">Note: freshwater eco-toxcicity is neglected because of the very high unaccuacies (factor 100) on the level of individual substances. </t>
  </si>
  <si>
    <t xml:space="preserve">See punlications: </t>
  </si>
  <si>
    <t>H Pollak, 2020. "Pesticide footprint of Brazilian soybeans. A temporal study of pesticide use and impacts in the Brazilian soybean cultivation", Chalmers University</t>
  </si>
  <si>
    <t xml:space="preserve">Rosenbaum, Bachmann, Gold, Huijbregts, Jolliet, Juraske, Koehler, Larsen, MacLeod, Margni, McKone, Payet, Schuhmacher, van de Meent, Hauschild. 2008. "USEtox—the UNEP-SETAC toxicity model: recommended characterisation factors for human toxicity and freshwater ecotoxicity in life cycle impact assessment". Int J Life Cycle Assess (2008) 13:532–546 </t>
  </si>
  <si>
    <t>box A.040.04</t>
  </si>
  <si>
    <t>see box A.040.04</t>
  </si>
  <si>
    <t>estimate based on Aluminium content</t>
  </si>
  <si>
    <t>sintering process: heating by electricity is 1800 degrees x 1000J/kg = 1.8 MJ. ChuanSunYunkaiL, YunfeiWang, LingboZhu, QuanzhenJiang, YongMiao, XuebingChen. Effect of alumina addition on the densification of boron carbide ceramics prepared by spark plasma sintering technique Ceramics International. Volume 40, Issue 8, Part B, September 2014, Pages 12723-12728</t>
  </si>
  <si>
    <t>852 kg CO2-eq/kg germanium, 10.7 MJgen.ind/ kgCO2,  gives 9116 MJ/kg. Van Hoof, G., Schurmans, M., Robertz, B. et al. Moving Towards Sustainable Germanium Sourcing Evaluated by Means of Life Cycle Assessment. J. Sustain. Metall. 6, 333–343 (2020). https://doi.org/10.1007/s40831-020-00277-4</t>
  </si>
  <si>
    <t>When pottery is painted with glaze, the solvents of the glaze will evaporate. This is the calculation of the emissions only of these solvents. Wet paint contains: diacetone alcohol (concentration 25% - 10%, take 17,5%); butanone (concentration 25%-10%, take 17,5%); methanol (concentration up to 2,5%, take 2,5%)</t>
  </si>
  <si>
    <t>Environmental assessment for the production of porcelain in the Netherlands, situation 1988. Transport of raw materials included.</t>
  </si>
  <si>
    <t>Data for the production including raw materials, transport and energy production. Visits to the factory and interviews with the process engineers, the Netherlands. Material, energy and emission totals of the whole factory are allocated to the total output of finished product of the factory.</t>
  </si>
  <si>
    <t>Litt. Stephen Maldonado. The Importance of New “Sand-to-Silicon” Processes for the Rapid Future Increase of Photovoltaics. ACS Energy Lett. 2020, 5, 11, 3628–3632 https://doi.org/10.1021/acsenergylett.0c02100. Also: Litt. Alejandro Calderón Díaz. Energy Life Cycle Assessment (LCA) of silicon-based photovoltaic technologies and the influence of where it is manufactured and installed. 2014. University of Barcelona. (Laremann, 2011).</t>
  </si>
  <si>
    <t>production energy from CESedupack</t>
  </si>
  <si>
    <t>heating to 1400 - 1500 degrees, specific heat between 670 and 700 J/kg, use electricity (like sintering). Note that the reaction as such is exotherm</t>
  </si>
  <si>
    <t>Environmental assessment for the production of sanitary ware in the  Netherlands, situation 2000. Transport of raw materials included.</t>
  </si>
  <si>
    <t>WC , 94% weight W. It is heated to 2000 degrees to form WC, where the specific heat of W= 133 J/kg.K = 0.266MJ (take electricity)</t>
  </si>
  <si>
    <t>ZrO2. Litt. Thinkstep report Life Cycle Assessment of Zircon Sand Production Applied to Ceramic Tiles (Stage 1), study for the Zircon Industry Association. See also website https://www.zircon-association.org/zirconia.html</t>
  </si>
  <si>
    <t>LCI data from SPINE project Chalmers University</t>
  </si>
  <si>
    <t>data from Plastics Europe LCI database</t>
  </si>
  <si>
    <t xml:space="preserve">Market mix is confidential information of a manufacturer. Monsanto process and fermentation info from Otto Hromatka and Heinrich Ebner (1959). "Vinegar by Submerged Oxidative Fermentation". Ind. Eng. Chem. 51 (10): 1279 –1280. doi:10.1021/ie50598a033.  </t>
  </si>
  <si>
    <t>energy for production, based on European Industry</t>
  </si>
  <si>
    <t>copy USLCI</t>
  </si>
  <si>
    <t>Energy for production. Economic allocation for to allocate the energy (4.2 MJ) to O2 and N2: 60%  to O2, 40% to N2, so 2.5 MJ per kg O2 and 1.7 MJ per kg N2 (insiders info)</t>
  </si>
  <si>
    <t>mainly process energy, see Gao SW et al 2018 Energy consumption and cabon emission analysis of natural graphite anode material for lithium batteries Science Forum Vol 913 pp 985-990</t>
  </si>
  <si>
    <t>LCI data from SPINE project of Chalmers University</t>
  </si>
  <si>
    <t>estimate on energy</t>
  </si>
  <si>
    <t>is waste from refineries and power plantes, so no eco-costs ("cut-off"at the waste stockpile)</t>
  </si>
  <si>
    <t xml:space="preserve">Zinc plus extra energy </t>
  </si>
  <si>
    <t>64% methyl acetate carbonylation (Halcon), 36% Ketene route; information manufacturer US and Europe</t>
  </si>
  <si>
    <t>Information from Dr. Richard Murphy, Imperial College London, personal communication. A report made for the Dutch ministry of VROM (2002) by Hillier and Murphy of the Imperial College London. Data from the BP manufacturing plant in Hull, UK. Report only available at the Imperial College on request.</t>
  </si>
  <si>
    <t>confidential information from supplier</t>
  </si>
  <si>
    <t>data from Plastic Europe, with small correction on ecotoxicity</t>
  </si>
  <si>
    <t>Waste from exhaust gas desulferization of coal power plants; transport in the region included (150 km)</t>
  </si>
  <si>
    <t>proxi of economic allocation of refinary products: the value of bitumen is the value of heavy oil for combustion</t>
  </si>
  <si>
    <t>from EPD of IBU: "Tondachziegel" CREATON AG, Werk Dorfen/Bayern</t>
  </si>
  <si>
    <t xml:space="preserve">from EPD of IBU: Leichtbetonmauersteine GISOTON Wandsysteme - Baustoffwerke Gebhart &amp; Söhne GmbH &amp; Co. KG. http://bau-umwelt.de/download/C30e51a0bX1441ae198bcXY10bc/EPD_GIS_20130174_IAC1_DE.pdf </t>
  </si>
  <si>
    <t xml:space="preserve">from EPD of IBU: Kalksandsteine Bundesverband Kalksandsteinindustrie e.V. http://bau-umwelt.de/download/CY17753788X13944544aa2XY513c/EPD_BKS_2009111_D.pdf </t>
  </si>
  <si>
    <t>from EPD of IBU: Rockwool (by thinkstep) 2018</t>
  </si>
  <si>
    <t>LCA for the produktion of clinker for the cement industry in the  Netherlands. Average data.</t>
  </si>
  <si>
    <t>LCA for the grinding in the Netherlands of concrete aggrgate to be used for concrete. Average data. Book: LCA based assessment of sustainability: the eco-costs/value ratio (EVR) 2010 Vogtlander J. published by DAP, Delft. Section 9</t>
  </si>
  <si>
    <t>LCA for gravel for  concrete. Average data. Book: LCA based assessment of sustainability: the eco-costs/value ratio (EVR) 2010 Vogtlander J. published by DAP, Delft. Section 9</t>
  </si>
  <si>
    <t>LCA for moving ground (Dutch: grondwerken). Average data. Book: LCA based assessment of sustainability: the eco-costs/value ratio (EVR) 2010 Vogtlander J. published by DAP, Delft. Section 9</t>
  </si>
  <si>
    <t>Data from "Produktie van linoleum", nr 773006142, RIVM, 1993. Linoleum is made from linseedoil, natural resin and Tall oil,  still valid</t>
  </si>
  <si>
    <t>LCA for sand in the Netherlands. Average data. Book: LCA based assessment of sustainability: the eco-costs/value ratio (EVR) 2010 Vogtlander J. published by DAP, Delft. Section 9</t>
  </si>
  <si>
    <t>Handbook of Batteries, Linden. (Recycling of dry cell consumer batteries.) Compare also to: Hamade R, et al. Life Cycle analysis of AA Alkaline batteries. Science Direct Procedia Manufacturing 2020</t>
  </si>
  <si>
    <t>27-inch iMac with Retina 5K display. https://www.apple.com/environment/pdf/products/desktops/27-inch_iMac_with_Retina5KDisplay_PER_Aug2020.pdf at https://www.apple.com/environment/  , accessed 2020. see also PWB study Teehan, Univ of Brittish Colombia. Note: later reports of Apple show considerable less acrbon footprint, however by the use of "electricity certificates" (=GO's ?), but that is just an administrative trick (i.e. buying credits, but no relationship where the electrons go). See https://www.ecocostsvalue.com/lca/gos-and-recs-in-lca/</t>
  </si>
  <si>
    <t>15 inch MacBook Pro, Retina display. https://www.apple.com/environment/pdf/products/notebooks/15inchMBP_wRetinaDisplay_PER_2016.pdf at http://www.apple.com/environment/reports/ , accessed 2016. see also PWB study Teehan, Univ of Brittish Colombia, HP. Note: later reports show considerable less acrbon footprint, however by the use of "electricity certificates" (=GO's ?), but that is just an administrative trick (i.e. buying credits, but no relationship where the electrons go). See https://www.ecocostsvalue.com/lca/gos-and-recs-in-lca/</t>
  </si>
  <si>
    <t>LCA of a standard electric cord, 6A including safety ground (1320W), domestic, PVC and 3x0.75 mm2 copper</t>
  </si>
  <si>
    <t>LCA of a specific electromoter, confidential data from manufacturer</t>
  </si>
  <si>
    <t>Apple Thunderbolt Display 27". 2016. Note: later reports show considerable less acrbon footprint, however by the use of "electricity certificates" (=GO's ?), but that is just an administrative trick (i.e. buying credits, but no relationship where the electrons go). See https://www.ecocostsvalue.com/lca/gos-and-recs-in-lca/</t>
  </si>
  <si>
    <t>1680 Wh = 44 kg. Specific battery for cars (data manufacturer)</t>
  </si>
  <si>
    <t>this is the classical battery for smartphones, extra energy required is estimated. Gao SW et al 2018 Energy consumption and cabon emission analysis of natural graphite anode material for lithium batteries Science Forum Vol 913 pp 985-990</t>
  </si>
  <si>
    <t>surrogate process is pure silica glass (very high melting point)</t>
  </si>
  <si>
    <t>Manufacturing data (confidential). Compare also to: Hamade R, et al. Life Cycle analysis of AA Alkaline batteries. Science Direct Procedia Manufacturing 2020</t>
  </si>
  <si>
    <t>Data for one C-cell of 65 gram, 1.25 volt and 1.5 Ah capacity (average Nickel content 12.3%, average Cadmium content 41.7%). Reference: Recycling of Consumer Dry Cell Batteries, Hurd D., et al, Noyes Data Corporation, New Yersey 1993</t>
  </si>
  <si>
    <t>European Commission – DG ENV 2011 Comparative Life-Cycle Assessment of nickelcadmium (NiCd) batteries used in Cordless Power Tools (CPTs) vs. their alternatives nickel-metal hydride (NiMH) and lithium-ion (Li-ion) batteries. From the report: NiMH battery 3.2Ah x 18 = 57.6 Wh per pack, weight 1064 grams. Study takes 2 packs (115.2 Wh , 2128 grams)</t>
  </si>
  <si>
    <t>calculated from PV panel (in Idemat sector Electricity per fuel)</t>
  </si>
  <si>
    <t>LCA of components with Idemat LCIs</t>
  </si>
  <si>
    <t>Manufacturer data (confidential) of Aramid production in the Netherlands</t>
  </si>
  <si>
    <t>See palm oil. Refinery data from Probas. Including land-use norm Indonesia Sumatra (palmol is produced at Kalimantan as well, but also in less vularable areas in the world)</t>
  </si>
  <si>
    <t>calculated from Idemat soybean oil 50% USA 50% Brazil, plus  refinery data from Probas</t>
  </si>
  <si>
    <t>mix of Idemat ethanol and petrol</t>
  </si>
  <si>
    <t xml:space="preserve">midpoints calculated from ELCD </t>
  </si>
  <si>
    <t>derived from ELCD: Process steam from natural gas, heat plant, consumption mix, at plant, MJ, EU-27 S copy without water</t>
  </si>
  <si>
    <t>calculated from USLCD data, Aluminium removed because of high uncertainties (of emissions as well as its ecotoxicity in water)</t>
  </si>
  <si>
    <t>calculated from Idemat2022 Diesel low-sulphur (excluding combustion)</t>
  </si>
  <si>
    <t>from midpoints calculation from "ELCD with small corrections" (calculation in Open LCA)</t>
  </si>
  <si>
    <t>copy ELCD, but water removed because of high unaccuracies</t>
  </si>
  <si>
    <t>copy Idemat2022 Kerosene (excluding combustion), CO2 added</t>
  </si>
  <si>
    <t>copy ELCD, water removed because of unaccuracies</t>
  </si>
  <si>
    <t>copy Idemat2022 Petrol (excluding combustion), CO2 added</t>
  </si>
  <si>
    <t>calculated from USLCI, AL removed from the emission list, since its ecotoxicity is highly uncertain.</t>
  </si>
  <si>
    <t>Wood waste (chips as well as saw dust) is used for pulp, wood products and combustion. According to section 4.3.3.1 of ISO 14044, it is calculated as 100% feedstock for combustion, applying the Lower Heating Value.</t>
  </si>
  <si>
    <t>own research Delft University of Technology: 12% B2CO3, 5% Al2O3, extra melting 1700 K x 0.83 kJ/kg.K = 1.41 MJ/kg</t>
  </si>
  <si>
    <t xml:space="preserve">Litt. C. Dorna, R. Behrenda , D. Giannopoulosb , L. Napolanoc , V. Jamesc , A. Herrmanna, V. Uhliga, H. Krausea, M. Fountib, D. Trimisd. A systematic LCA-enhanced KPI evaluation towards sustainable manufacturing in industrial decision-making processes. A case study in glass and ceramic frits production. Procedia CIRP 48 ( 2016 ) 158 – 163 </t>
  </si>
  <si>
    <t>no loss of materials and 2.5% less energy per 10% recycled (=25% less energy), see https://www.gpi.org/glass-recycling-facts, plus extra transport</t>
  </si>
  <si>
    <t>no LCA data are available. It makes sense to set the environmental data equal to the data on ceramic glass as a proxi</t>
  </si>
  <si>
    <t xml:space="preserve">LCA for the production of 1m2 Alum./glass laminate 1.4mm thickness in the USA. Delivery to Rotterdam by bulk carrier. 3 Layers 7475-T76 Alum 0.3mm and 2 layers unidirectional glass/epoxy 0.25mm. </t>
  </si>
  <si>
    <t xml:space="preserve">LCA for the production of 1m2 Alum./glass laminate 1.1mm thickness in the US. Delivery per bulk carrier to Rotterdam.  3 layers 2024-T3 Aluminium 0.2mm and 2 layers glass/epoxy 0.25mm. </t>
  </si>
  <si>
    <t>LCA for the production of 1m2 Alum./glass laminate 3.65mm thickness  in the US. Delivery to Rotterdam by bulk carrier.  6 layers 2024-T3 0.4mm and 5 layers cross-ply glass/epoxy 0.25mm.</t>
  </si>
  <si>
    <t xml:space="preserve">LCA for the production of 1m2 Alum./glass laminate 4.27mm thickness in the US. Delivery per bulk carrier to Rotterdam.  6 layers 2024-T3 Aluminium 0.4mm and 5 layers 0.375mm cross ply  glass/epoxy. </t>
  </si>
  <si>
    <t xml:space="preserve">LCA for the production of 1m2 Alum./PP laminate 1.2mm thickness in the Netherlands. Aluminium 0.2mm.Average weight = 1.8 kg/m2. </t>
  </si>
  <si>
    <t>market mix in the Netherlands</t>
  </si>
  <si>
    <t>recycle rate EoL-RIR from erostat data or report JRC, Towards Recycling Indicators based on EU flows and Raw Materials System Analysis data. 2018</t>
  </si>
  <si>
    <t>Nuss and Eckelman, 2014, Life Cycle Assessment of Metals: A Scientific Synthesis, PLOS ONE, - supporting information- . 28% recycled=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</si>
  <si>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</si>
  <si>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</si>
  <si>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LCA update study from Intern. Aluminium Institute. LIFE CYCLE INVENTORY DATA AND ENVIRONMENTAL METRICS FOR THE PRIMARY ALUMINIUM INDUSTRY 2015 DATA</t>
  </si>
  <si>
    <t>Recycle rate EoL-RIR from erostat data. and report JRC report : Towards recycling indicators based on EU flows and raw materials analysis system data. 2018. Also recycling rate copper in EU: Simon Gloser, Marcel Soulier, and Luis A. Tercero Espinoza. Dynamic Analysis of Global Copper Flows. Global Stocks, Postconsumer Material Flows, Recycling Indicators, and Uncertainty Evaluation. Fraunhofer Institute. dx.doi.org/10.1021/es400069b | Environ. Sci. Technol. 2013, 47, 6564-6572</t>
  </si>
  <si>
    <t xml:space="preserve">33% EU, 66% US. Litt. Dr. Ladji Tikana, Dr. Henrike Sievers, Dr. Anton Klassert. Life Cycle Assessment of Copper Products. Deutches Kupfer Institute. Litt. USA: Maggie Wildnauer. life Cycle Assessment Copper Tube and Steel. Thinkstep. Copper Development Association. </t>
  </si>
  <si>
    <t>1.56 kwh per kg copper, is 5.6 MJ/ kg copper. Litt. Bravard and Portal, 1971. Energy Expenditures Associated with the Production and Recycle of Metals. Oak Ridge National Laboratories. Available at https://www.osti.gov/servlets/purl/7351678. However estimated at 10 MJ/kg by https://copperalliance.org.uk/knowledge-base/education/education-resources/copper-recycling-sustainability-2/ .Note: heating is only 0.385 kJ/kg.K x 1000 K = 0.385 MJ/kg plus 0.206 MJ/kg, so 0.591 MJ/kg</t>
  </si>
  <si>
    <t xml:space="preserve">Nuss and Eckelman, 2014, Life Cycle Assessment of Metals: A Scientific Synthesis, PLOS ONE, - supporting information- . </t>
  </si>
  <si>
    <t>Litt. Alistair J. Davidson, Steve P. Binks, Johannes Gediga. Lead industry life cycle studies: environmental impact and life cycle assessment of lead battery and architectural sheet production. Int J Life Cycle Assess (2016) 21:1624–1636 DOI 10.1007/s11367-015-1021-5</t>
  </si>
  <si>
    <t xml:space="preserve"> 26 kg CO2 per kg Mg at natural gas, results in 312 MJgas/kg. Simone Ehrenberger. Update  of  Life  Cycle  Assessment  of  Magnesium  Components  in Vehicle Construction. 2020. German Aerospace Center e.V. </t>
  </si>
  <si>
    <t xml:space="preserve">0.45 kg CO2 per kg Mg at natural gas, results in 5.4 MJgas/kg. Simone Ehrenberger. Update  of  Life  Cycle  Assessment  of  Magnesium  Components  in Vehicle Construction. 2020. German Aerospace Center e.V. </t>
  </si>
  <si>
    <t>data LCA from ProBas, Umwelt Bundesambt, recycle rate EoL-RIR from erostat data or report JRC, Towards Recycling Indicators based on EU flows and Raw Materials System Analysis data. 2018</t>
  </si>
  <si>
    <t>LCA data from ProBas database, 30%brecycled. Litt.  recycle rate EoL-RIR from erostat data or report JRC, Towards Recycling Indicators based on EU flows and Raw Materials System Analysis data. 2018</t>
  </si>
  <si>
    <t>1st litt source: webpage https://www.crmalliance.eu/silicon-metal assessed at 31/10/2021. From the CRM Alliance (Critical Raw Materials), webpage Silicon Metals. 2nd litt source: Stephen Maldonado. The Importance of New “Sand-to-Silicon” Processes for the Rapid Future Increase of Photovoltaics. ACS Energy Lett. 2020, 5, 11, 3628–3632 https://doi.org/10.1021/acsenergylett.0c02100</t>
  </si>
  <si>
    <t>LCI from ProBas, Umwelt Buindesambt. 1% recycled. Litt. recycle rate EoL-RIR from erostat data or report JRC, Towards Recycling Indicators based on EU flows and Raw Materials System Analysis data. 2018</t>
  </si>
  <si>
    <t>LCI from ProBas, Umwelt Bundesambt. 32% recycled. Litt. recycle rate EoL-RIR from erostat data or report JRC, Towards Recycling Indicators based on EU flows and Raw Materials System Analysis data. 2018</t>
  </si>
  <si>
    <t>39 kWh/kg Ti. Litt. Bravard and Portal, 1971. Energy Expenditures Associated with the Production and Recycle of Metals. Oak Ridge National Laboratories. Available at https://www.osti.gov/servlets/purl/7351678</t>
  </si>
  <si>
    <t>LCI data from ProBas, Umwelt Bundesambt. 42% recycled. Litt. recycle rate EoL-RIR from erostat data or report JRC, Towards Recycling Indicators based on EU flows and Raw Materials System Analysis data. 2018</t>
  </si>
  <si>
    <t>https://www.vmzinc.com/zinc-and-sustainability/advantages-of-vmzinc-solutions/production/low-grey-energy.html</t>
  </si>
  <si>
    <t>mix of the Idemat data of the basic metals</t>
  </si>
  <si>
    <t>Cullit BV and Graham CD. Introducttion to magnetic materials 2nd edition, Wiley</t>
  </si>
  <si>
    <t>litt. Pooja Yadav, Norafiqah Ismail, Mohamed Essalhi, Mats Tysklind b, Dimitris Athanassiadis, Naser Tavajohi. Assessment of the environmental impact of polymeric membrane production. Journal of Membrane Science 622 (2021)</t>
  </si>
  <si>
    <t xml:space="preserve">Litt. https://cosmetotheque.com/wp-content/uploads/2020/05/A4_Orgasol_GreenTouch.pdf </t>
  </si>
  <si>
    <t>Derived from PET and litt. A. J. J. E. Eerhart, A. P. C. Faaij and M. K. Patel. Replacing fossil based PET with biobased PEF; process analysis, energy and GHG balance. Energy &amp; Environmental Science, Issue 4. 2012. However, the replacement of NREU in this theoretical calculation is not so sure in practice (similar to the replacement in other bio-plastics)</t>
  </si>
  <si>
    <t>litt. Luciano Vogli, Stefano Macrelli, Diego Marazza, Paola Galletti, Cristian Torri, Chiara Samorì and Serena Righi. Life Cycle Assessment and Energy Balance of a Novel Polyhydroxyalkanoates Production Process with Mixed Microbial Cultures Fed on Pyrolytic Products of Wastewater Treatment Sludge. Energies 2020, 13, 2706; doi:10.3390/en13112706. Note: the pyrolysis separated (subtracted) from the rest of the processes.</t>
  </si>
  <si>
    <t>Litt. Erfan Rezvani Ghomi, Fatemeh Khosravi, Ali Saedi Ardahaei, Yunqian Dai, Rasoul Esmaeely Neisiany, Firoozeh Foroughi, Min Wu, Oisik Das and Seeram Ramakrishna. The Life Cycle Assessment for Polylactic Acid (PLA) to Make It a Low-Carbon Material. Polymers 2021, 13, 1854. https://doi.org/10.3390/polym13111854 Fig.7 (exclusive uptake and end-of-life).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</si>
  <si>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</si>
  <si>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 PLUS Idemat2022 Potatoe starch, DE</t>
  </si>
  <si>
    <t>drying and extruding to plastic pellets energy plus transport</t>
  </si>
  <si>
    <t xml:space="preserve">Recycled = (Idemat LCA of plastic production,virgin) - (embedded oil) + Pyrolyses. </t>
  </si>
  <si>
    <t xml:space="preserve">Pyrolysis (incl hydrotreatment)= pollutants of 2.5 MJ/kg from heavy oil + CO2 emissions from O2 in plastics + 0.012 kg H2 feed. </t>
  </si>
  <si>
    <t>PLUS Transport scenario 2x 600km</t>
  </si>
  <si>
    <t>Litt."A.E. Schwarz, T.N. Ligthart, D. Godoi Bizarro, P. De Wild, B. Vreugdenhil, T. van Harmelen. Plastic recycling in a circular economy; determining</t>
  </si>
  <si>
    <t xml:space="preserve"> environmentalperformance through an LCA matrix model approach. Waste Management Volume 121, 15 February 2021, Pages 331-342, </t>
  </si>
  <si>
    <t xml:space="preserve">Incl Supplementary materials (2.5 MJ/kg, other data cannot be used). </t>
  </si>
  <si>
    <t xml:space="preserve">Litt. D.N. Vienescu, J. Wang, A. Le Gresley, J.D. Nixon.A life cycle assessment of options for producing synthetic fuel via pyrolysis. </t>
  </si>
  <si>
    <t xml:space="preserve">Bioresource Technology 249 (2018) 626–634. (0.012 kg H2 from mass balance Fig 4) </t>
  </si>
  <si>
    <t>see box A.130.02</t>
  </si>
  <si>
    <t>box A.130.02 : upcycling via Pyrolyses</t>
  </si>
  <si>
    <t>Exept from PET, which is recyceled by glycolysis:</t>
  </si>
  <si>
    <t xml:space="preserve">The energy comes from a process simulation and heat balance. </t>
  </si>
  <si>
    <t xml:space="preserve">Litt.  R. Lopez-Fonseca, Duque-Ingunza,  B. de Rivas, S. Arnaiz and J. I. Gutierrez-Ortiz. Chemical recycling of post-consumer PET wastes by glycolysis in the presence of metal salts. Polymer Degradation and Stability  95 (2010) 1022 - 1028. AND  Duque-Ingunza, R. Lopez-Fonseca, B. de Rivas and J. I. Gutierrez-Ortiz. Process optimization for catalytic glycolysis of post-consumer PET wastes. J Chem Technol Biotechnol 2014; 89: 97–103.  </t>
  </si>
  <si>
    <t>Transport scenario 2x 600km</t>
  </si>
  <si>
    <t xml:space="preserve">Litt. EPDLA. Life Cycle Inventory of Polymer Dispersions, PWC 2017 </t>
  </si>
  <si>
    <t>Litt. Batten, R.; Karanjikar, M.; Spatari, S. Bio-Based Polyisoprene Can Mitigate Climate Change and Deforestation in Expanding Rubber Production. Fermentation 2021, 7, 204. https://doi.org/10.3390/fermentation 7040204. See Table 5 and Fig. 5</t>
  </si>
  <si>
    <t xml:space="preserve">Litt. Warit Jawjit, Prasert Pavasant, Carolien Kroeze &amp; Jindee Tuffey (2021) Evaluation of the potential environmental impacts of condom production in Thailand, Journal of Integrative Environmental Sciences, 18:1, 89-114, DOI: 10.1080/1943815X.2021.1949354. Data have been calculated for DRC (dry rubber content), with 2.6 ton fresh latex per 1 ton concentrated latex, and 60% dry content in concentrated latex. For production data, see Table 1 </t>
  </si>
  <si>
    <t>Litt. Bernd Brandt, Evelin Kletzer, Harald Pilz, Dariya Hadzhiyska, Peter Seizov. Silicon-Chemistry Carbon Balance An assessment of Greenhouse GasEmissions and Reductions. Section 3, Table 2 and Fig. 2.</t>
  </si>
  <si>
    <t>30% glass fibre from Idemat</t>
  </si>
  <si>
    <t>conference paper. Daniel Garraín, Silvia, Yolanda Lechon. The environmental behaviour of PEEK as an innovative material in a new portable hydrogen fuel cell. May 2019. DOI: 10.13140/RG.2.2.16489.54883. Conference: SETAC Europe 29th Annual Conference, Helsinki (Finland)</t>
  </si>
  <si>
    <t>webpage. https://shamrocktechnologies.com/co2-emissions/ Report. G. Poszmik, HS Kim, J Choo. Estimating the Impact of Using Recycled PTFE on CO2 Emissions. Industrial Production of PTFE. 2020. Shamrock Technologies, Inc. Take care: the CO2 calculation are far from accurate, so the data for electricity and heat are applied.</t>
  </si>
  <si>
    <t xml:space="preserve">Energy data from Dupont study 2012 (= partly bio-based). Note that PTT not bio-based has 68 MJ/kg PPT. See conference paper 2006: Robert P. Anex and Alison L. Ogletree. Life Cycle Assessment of Energy-based. Impacts of a Biobased Process for Producing 1,3-Propanediol </t>
  </si>
  <si>
    <t>EPD info http://cpmdatabase.cpm.chalmers.se/Scripts/sheet.asp?AcId=ancpny0011155</t>
  </si>
  <si>
    <t>80% suspension polymerised, 20% emulsion polymerised</t>
  </si>
  <si>
    <t>EPD epichlorohydrin of Spolchemie. http://lcastudio.cz/dokumenty/epd283%20epichlorhydrin.pdf</t>
  </si>
  <si>
    <t>LCA of EVAL Kuraray, http://www.sustainableminds.com/showroom/kuraray/ assessed 2017</t>
  </si>
  <si>
    <t>oxidation of methanol</t>
  </si>
  <si>
    <t>Rok Stropnik, Andrej Lotric, Alfonso Bernad Montenegro, Mihael Sekavcnik,  Mitja Mori. Critical materials in PEMFC systems and a LCA analysis for the potential reduction of environmental impacts with EoL strategies. Energy Sci Eng. 2019;7:2519–2539</t>
  </si>
  <si>
    <t>confidential data manufacturer</t>
  </si>
  <si>
    <t>calculated from: Litt. Van der Velden, N.M., Patel, M.K., Vogtländer, J.G. LCA benchmarking study on textiles made of cotton, polyester, nylon, acryl, or elastane (2013) International Journal of Life Cycle Assessment, pp. 1-26. Article in Press.</t>
  </si>
  <si>
    <t>(see also excel file:</t>
  </si>
  <si>
    <t>Thesis Pablo van de Lugt, Delt University of Technology, available at the repository of the Delft University of Technology, and at www.ecocostsvalue.com . Carbon sequestration credit of foreste, see Vogtlander et al., Int J of LCA (2014) 19 pp 13-23, IS NOT COUNTED</t>
  </si>
  <si>
    <t>This calculation is including the End of Life. In the end, all metals (Copper, Chromium and Arsenic) will end up, soner or later, in the environment</t>
  </si>
  <si>
    <t>According to Rives, in Resources, Conservation and Recycling 58 (2012) 132– 142, the major eco-burden (96%) is caused by electricity: 1.33 MJ per kg granulate (note that the differences between white and black granulate is negigible).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t>
  </si>
  <si>
    <t>300 km transport added to "cork at forest road", overall density of the load 100 kg/m3</t>
  </si>
  <si>
    <t>According to Rives, in Resources, Conservation and Recycling 58 (2012) 132– 142,  1.33 MJ per kg granulate (note that the differences between white and black granulate is negigible) plus 2.2 kg oil plus 50 km transport.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 To make cork slab (glue the granulate together) , ecoinvent assumes 140 g per kg of gue (40% MF, 40% UF, 20% PF average production) plus 0.4-1.5 kWh</t>
  </si>
  <si>
    <t>Litt. Puettmann et al. 2013. Cradle to Gate Life Cycle Assessment of U.S. Medium Density Fiberboard Production.</t>
  </si>
  <si>
    <t>MDF is proxi, see paper Puettmann et al. 2013. Cradle to Gate Life Cycle Assessment of U.S. Medium Density Fiberboard Production. Country of origin Sweden</t>
  </si>
  <si>
    <t>MDF is proxi, see paper Puettmann et al. 2013. Cradle to Gate Life Cycle Assessment of U.S. Medium Density Fiberboard Production. Country of origin  Malaysia (source Meranti)</t>
  </si>
  <si>
    <t>based on confidential data of the manufacturer</t>
  </si>
  <si>
    <t>Thesis Pablo van de Lugt, Delt University of Technology, available at the repository of the Delft University of Technology, and at www.ecocostsvalue.com . Carbon sequestration credit of foreste, see Vogtlander et al., Int J of LCA (2014) 19 pp 13-23, IS COUNTED</t>
  </si>
  <si>
    <t>from Scots Pine (FSC/PEFC)</t>
  </si>
  <si>
    <t>from Okoumei hardwood (FSC/PEFC)</t>
  </si>
  <si>
    <t>Litt. D. Yang at al. Life-cycle assessment of China's multi-crystalline silicon photovoltaic modules considering international tradeJournal of Cleaner Production 94 (2015) 35-45 (Scenario 2 and 3: data per kWp)</t>
  </si>
  <si>
    <t>average 5% losses for transformation and transport in comparison to Medium Voltage</t>
  </si>
  <si>
    <t>based on heat pumps with an operational COP of 4 (MJthe/MJe), for electricity average of EU, US, and China</t>
  </si>
  <si>
    <t>Fokker 100, kerosine for a distance of 2000 km</t>
  </si>
  <si>
    <t>Boeing 747, 400F kersonine for a distance of 9000 km</t>
  </si>
  <si>
    <t>calculation based on energy</t>
  </si>
  <si>
    <t>test Niedersachsen 7 tractors in 2013 https://nieuwetractorkopen.nl/wp-content/uploads/2018/07/2013-03-Doordruk-Schleppertest-Grondig.pdf</t>
  </si>
  <si>
    <t>The data of the truck plus trailer itself are from the study of Brantjes, given in doctorate thesis Vogtlander and FEFCO study. For calculation basis see excel file 'truck+traler' at https://www.ecocostsvalue.com/lca/fast-track-lca/. The consumption of diesel  is from road tests: "Verbruikstest MAN TGX 18.440 XLX EfficientLine Euro 6" https://truckstar.nl/verbruikstest-man-tgx-18-440-xlx-efficientline-euro-6-2/ and "Praktijktest Mercedes-Benz Actros 1845 Euro 6" https://truckstar.nl/praktijktest-mercedes-benz-actros-1845-euro-6/</t>
  </si>
  <si>
    <t>information RWS the Netherlands for European inland vessels; example AVV vessel type M7</t>
  </si>
  <si>
    <t>example dwt 16383, 12.5 knotslook at https://horizonship.com/</t>
  </si>
  <si>
    <t xml:space="preserve">Litt. MILOJKA POCUCA. METHODOLOGY OF DAY-TO-DAY SHIP COSTS ASSESSMENT. Promet-Traffic&amp;Transportation, Vol.18, 2006, No. 5, 337-345. Table2 </t>
  </si>
  <si>
    <t>calculations based on recent litterature (type of bunker oil, fuel consumption modern vessels, slow speed, and direct routing). example coaster, class A, Matermind Schipmanagement. https://www.mastermind-cyprus.com/fleet/coaster-a-class/</t>
  </si>
  <si>
    <t>example 172m Feeder Container Ship 2007 - Japan Built 1577 TEU - DWT 21430  www.horizonship.com</t>
  </si>
  <si>
    <t>Example Emma Maersk:  1 TEU (20 feet), 14 tons, 11.6 tons average net cargo weight, total 11.000 TUE (see company spec). Also https://en.wikipedia.org/wiki/Emma_M%C3%A6rsk . Note: Maersk reports for 2014 for the voyage only: average for the other industry 58.3 gram CO2 per 14 tons container per km, Maersk 46.7, this LCI 48 gram CO2 per 14 tons container per km. Maersk has a taget of further reduction to 2/3.</t>
  </si>
  <si>
    <t>example supertanker Pierre Guillomat, see https://en.wikipedia.org/wiki/Pierre_Guillaumat_(supertanker)</t>
  </si>
  <si>
    <t>3500 kN press single stroke, energy 3.67 MJe per kg</t>
  </si>
  <si>
    <t>electricity 9.6 MJ per kg</t>
  </si>
  <si>
    <t>required electricity 0.77 MJ per kg removed</t>
  </si>
  <si>
    <t xml:space="preserve">1m2 area single sided Zinc electroplating 10 micrometer, zinc included, including emissions to water during 10 years (approx 1 micrometer per year). </t>
  </si>
  <si>
    <t>1m2 area single sided Zinc electroplating 5 micrometer, zinc included</t>
  </si>
  <si>
    <t>65 muicro requires aprox 0.5 kg Zn per m2 surface, plus 30 MJ electricity</t>
  </si>
  <si>
    <t>LCA for the spray process iron phosphating. Average process data for 1992 in the Netherlands. 1m2 total area.</t>
  </si>
  <si>
    <t xml:space="preserve">LCA for the immersion process zinc phosphating. Average process data for 1992 in the Netherlands. 1m2 total area. </t>
  </si>
  <si>
    <t>LCA for the spray process zinc phosphating. Average process data for 1992 in the Netherlands. 1m2 total area.</t>
  </si>
  <si>
    <t>confidential manufacturing data, titanium white</t>
  </si>
  <si>
    <t>Average data for electric MIG welding in the Netherlands 1990. 1m Electric weld 4mm steel, MIG proces, without weld fume  filtering, 0.125 kg electrode</t>
  </si>
  <si>
    <t>Derived from Master Thesis Anastasios Mountaneas "Life Cycle Assessment of pollutants from ships: the case of an Aframax tanker" Delft University of Technology Depository, faculty 3ME. Note: FCAW = flux core arc welding. https://repository.tudelft.nl/islandora/object/uuid%3Ae5c647ac-7d99-4c6f-8249-f94b9b74750c?collection=education</t>
  </si>
  <si>
    <t>Average data for steel arc (MAG) welding in the Netherlands 1990. 1m steel.  0.0536 kg 14NiCr14 electrode plus 0.025 kg Argon plus 0.028 MJ electricity</t>
  </si>
  <si>
    <t>LCA for sulpher based anodising. Average data for the Netherlands</t>
  </si>
  <si>
    <t>Average data for steel autogenious welding in the Netherlands 1990. 1m steel.  0.0536 kg 14NiCr14 electrode plus 0.01 kg acetylene</t>
  </si>
  <si>
    <t>Autogenuous welding process; aluminium sheet 1 mm; butt joint; energy per meter joint; no emissions available</t>
  </si>
  <si>
    <t>Autogenuous welding process; aluminium sheet 2 mm; butt joint; energy per meter joint; no emissions available</t>
  </si>
  <si>
    <t>Autogenuous welding process; aluminium sheet 3 mm; butt joint; energy per meter joint; no emissions available</t>
  </si>
  <si>
    <t>Cold transforming aluminium, bending, deep drawing etc; energy per kilogram transformed materia</t>
  </si>
  <si>
    <t>required electricity 0.48 MJ per kg removed</t>
  </si>
  <si>
    <t xml:space="preserve">LCA for the extrusion of aluminum, typically used in windows and car components. </t>
  </si>
  <si>
    <t>Forging process aluminium; energy per kilogram transformed material</t>
  </si>
  <si>
    <t>Machining aluminium, milling, drilling, turning etc; energy per kilogram removed material</t>
  </si>
  <si>
    <t>MIG-arc welding process; aluminium sheet 10 mm; butt V- joint; energy per meter joint; no emissions available</t>
  </si>
  <si>
    <t>MIG-arc welding process; aluminium sheet 12 mm; butt V- joint; energy per meter joint; no emissions available</t>
  </si>
  <si>
    <t>MIG-arc welding process; aluminium sheet 4 mm; butt I-joint; energy per meter joint; no emissions available</t>
  </si>
  <si>
    <t>MIG-arc welding process; aluminium sheet 5 mm; butt I-joint; energy per meter joint; no emissions available</t>
  </si>
  <si>
    <t>MIG-arc welding process; aluminium sheet 5 mm; butt V- joint; energy per meter joint; no emissions available</t>
  </si>
  <si>
    <t>MIG-arc welding process; aluminium sheet 6 mm; butt V-joint; energy per meter joint; no emissions available</t>
  </si>
  <si>
    <t>MIG-arc welding process; aluminium sheet 8 mm; butt V- joint; energy per meter joint; no emissions available</t>
  </si>
  <si>
    <t xml:space="preserve">LCA for  rolling of  aluminium foil 7-12um. </t>
  </si>
  <si>
    <t>LCA for  rolling of sheet aluminium typically for AlMg0.4Si1.2</t>
  </si>
  <si>
    <t>LCA for the production of brass sheet. Average data for the Netherlands 1990.</t>
  </si>
  <si>
    <t>specific manufacturer: energy 2.965 MJ per m</t>
  </si>
  <si>
    <t>specific manufacturer: energy 5.93 MJ per m</t>
  </si>
  <si>
    <t>Continuous welding process, aluminium sheet  0.25 mm (x2); energy 19.765 MJ per meter joint; no emissions available</t>
  </si>
  <si>
    <t>Continuous welding process, aluminium sheet 1.5  mm (x2); energy 63.248 MJ per meter joint; no emissions available.</t>
  </si>
  <si>
    <t>Continuous welding process, aluminium sheet 2.5  mm (x2); energy 90.92 MJ per meter joint; no emissions available</t>
  </si>
  <si>
    <t>Spot  welding process, aluminium sheet 0.5  mm (x2); energy 0.198 MJ per weld; no emissions available</t>
  </si>
  <si>
    <t>Spot  welding process, aluminium sheet 1  mm (x2); energy 0.3953 MJ per weld; no emissions available</t>
  </si>
  <si>
    <t>Spot  welding process, aluminium sheet 1.5  mm (x2); energy 0.791 MJ per weld; no emissions available</t>
  </si>
  <si>
    <t>Spot  welding process, aluminium sheet 3 mm (x2); energy 1.858 MJ per weld; no emissions available</t>
  </si>
  <si>
    <t>specific case of welding, required 0.0183 kg Aluminium, 0.004 kg Argon, 0.15 MJe</t>
  </si>
  <si>
    <t xml:space="preserve">per hour 0.66 kg Petrol, plus emissions, plus lubricants </t>
  </si>
  <si>
    <t>per hour 1.7 kg Petrol, plus emissions, plus lubricants</t>
  </si>
  <si>
    <t>Litt. R. S. Jessup and A. D, Cummings. HEATS OF COMBUSTION OF RUBBER AND OF RUBBER-SULPHUR COMPOUNDS. Journal of Research of the K[ational Bureau of Standards, Volume 13, September 1934</t>
  </si>
  <si>
    <t>Litt. Liviu Costiuc, Mircea Tierean, Liana Baltes, Silvia Patachia. EXPERIMENTAL INVESTIGATION ON THE HEAT OF COMBUSTION FOR SOLID PLASTIC WASTE MIXTURES. Environmental Engineering and Management Journal June 2015, Vol.14, No. 6, 1295-1302 . http://omicron.ch.tuiasi.ro/EEMJ/</t>
  </si>
  <si>
    <t>CO2 emissions from combustion and credits for the delivered energy -17.2 MJth gas</t>
  </si>
  <si>
    <t>CO2 emissions from combustion and credits for the delivered energy, see Idemat2022 PUR (Polyurethane) co-firing in electrical power plant</t>
  </si>
  <si>
    <t>credits for the delivered energy -20.5 MJth gas</t>
  </si>
  <si>
    <t>credits for the delivered energy -17.7 MJth gas</t>
  </si>
  <si>
    <t>credits for the delivered energy -8.97 MJth gas</t>
  </si>
  <si>
    <t>credits for the delivered energy -19.7 MJth gas</t>
  </si>
  <si>
    <t>CO2 emmssions from combustion and credits for the delivered energy, see Idemat2022 PE (Polyethylene) co-firing in electrical power plant</t>
  </si>
  <si>
    <t>credits for the delivered energy -21.4 MJth gas</t>
  </si>
  <si>
    <t>credits for the delivered energy -18.5 MJth gas</t>
  </si>
  <si>
    <t>credits for the delivered energy -9.4 MJth gas</t>
  </si>
  <si>
    <t>HEATS OF COMBUSTION OF HIGH TEMPERATURE POLYMERS. Richard N. Walters*, Stacey M. Hackett* and Richard E. Lyon</t>
  </si>
  <si>
    <t>https://pslc.ws/fire/cellulos/combans.htm</t>
  </si>
  <si>
    <t xml:space="preserve">Litt. https://www.unitika.co.jp/terramac/e/how/#:~:text=The%20heat%20of%20combustion%20of,SOx)%20is%20emitted%20during%20combustion. </t>
  </si>
  <si>
    <t>https://en.wikipedia.org/wiki/Starch</t>
  </si>
  <si>
    <t>credits for the delivered energy -14.35 MJth gas</t>
  </si>
  <si>
    <t>credits for the delivered energy -12.4 MJth gas</t>
  </si>
  <si>
    <t>credits for the delivered energy -6.28 MJth gas</t>
  </si>
  <si>
    <t>credits for the delivered energy -13.8 MJth gas</t>
  </si>
  <si>
    <t>credits for the delivered energy -15.0 MJth gas</t>
  </si>
  <si>
    <t>credits for the delivered energy -12.95 MJth gas</t>
  </si>
  <si>
    <t>CO2 emissions from combustion and credits for the delivered energy -8.6 MJth gas</t>
  </si>
  <si>
    <t>credits for the delivered energy -11.27 MJth gas</t>
  </si>
  <si>
    <t>credits for the delivered energy -9.73 MJth gas</t>
  </si>
  <si>
    <t>credits for the delivered energy -4.9 MJth gas</t>
  </si>
  <si>
    <t>credits for the delivered energy -10.83 MJth gas</t>
  </si>
  <si>
    <t>credits for the delivered energy -11.77 MJth gas</t>
  </si>
  <si>
    <t>credits for the delivered energy -10.2 MJth gas</t>
  </si>
  <si>
    <t>credits for the delivered energy -5.2 MJth gas</t>
  </si>
  <si>
    <t>Liviu Costiuc, Mircea Tierean, Liana Baltes, Silvia Patachia. EXPERIMENTAL INVESTIGATION ON THE HEAT OF COMBUSTION FOR SOLID PLASTIC WASTE MIXTURES. Environmental Engineering and Management Journal June 2015, Vol.14, No. 6, 1295-1302 . http://omicron.ch.tuiasi.ro/EEMJ/</t>
  </si>
  <si>
    <t>47.5 g LDPE, -2.12 MJth gas, 0.149 kg CO2e</t>
  </si>
  <si>
    <t>47.5 g HDPE, -2.12 MJth gas, 0.149 kg CO2e</t>
  </si>
  <si>
    <t>60 g PC, -1.81 MJth gas, 0.1656 kg CO2e</t>
  </si>
  <si>
    <t>data from International Journal of Environmental and Ecological Engineering Vol:7, No:11, 2013: PET 15.7 g , -0.36 MJth gas, 0.03566 kg CO2e; PE 41.1 g, -1.83 MJth, 0.1293 kg CO2e; EVOH 4.6 g, -0.15 MJth gas, 0.01121 kg CO2e</t>
  </si>
  <si>
    <t>69 g PET, -1.6 MJth, 0.1579 kg CO2e</t>
  </si>
  <si>
    <t>data from International Journal of Environmental and Ecological Engineering Vol:7, No:11, 2013. PET 16.1 g, -0.37 MJth gas, 0.03694 kg CO2e, LDPE 44.6 g, -1.99 MJth, 0.1394 kg CO2e</t>
  </si>
  <si>
    <t>data from International Journal of Environmental and Ecological Engineering Vol:7, No:11, 2013. PVOH 0.67 g, -0.014 MJth, 0.001337 kg CO2e; PET 16.2 g, -0.375MJth gas, 0.06006 kg CO2e; PE 44.6 g, -1.99 MJth gas, 0.1394 kg CO2e</t>
  </si>
  <si>
    <t>65 g PLA. -1.25 MJ gas, 0 kg CO2e</t>
  </si>
  <si>
    <t>45.5 g PP, -1.94 MJth, 0.1426 kg CO2e</t>
  </si>
  <si>
    <t>data from International Journal of Environmental and Ecological Engineering Vol:7, No:11, 2013. PVCD 30 g, -0.54 MJth gas, 0.04203 kg CO2e; PP 33.7 g, -1.44 MJth gas, 0.1057 kg CO2e</t>
  </si>
  <si>
    <t>52.5 g PS, -2.2 MJth gas, 0.17707 kg CO2e</t>
  </si>
  <si>
    <t>70 g PVC, -1.25 MJth, 0.09809 kg CO2e</t>
  </si>
  <si>
    <t>47.5 g HDPE, -1.166 MJth gas, 0.149 kg CO2e</t>
  </si>
  <si>
    <t>47.5 g LDPE, -1.166 MJth gas, 0.149 kg CO2e</t>
  </si>
  <si>
    <t>60 g PC, -0.995 MJth gas, 0.1656 kg CO2e</t>
  </si>
  <si>
    <t>data from International Journal of Environmental and Ecological Engineering Vol:7, No:11, 2013: PET 15.7 g , -0.198 MJth gas, 0.03566 kg CO2e; PE 41.1 g, -1.01 MJth, 0.1293 kg CO2e; EVOH 4.6 g, -0.0825 MJth gas, 0.01121 kg CO2e</t>
  </si>
  <si>
    <t>69 g PET, -0.88 MJth, 0.1579 kg CO2e</t>
  </si>
  <si>
    <t>data from International Journal of Environmental and Ecological Engineering Vol:7, No:11, 2013. PET 16.1 g, -0.2035 MJth gas, 0.03694 kg CO2e, LDPE 44.6 g, -1.0945 MJth, 0.1394 kg CO2e</t>
  </si>
  <si>
    <t>data from International Journal of Environmental and Ecological Engineering Vol:7, No:11, 2013. PVOH 0.67 g, -0.0077 MJth, 0.001337 kg CO2e; PET 16.2 g, -0.206 MJth gas, 0.06006 kg CO2e; PE 44.6 g, -1.09 MJth gas, 0.1394 kg CO2e</t>
  </si>
  <si>
    <t>65 g PLA. -0.688 MJ gas, 0 kg CO2e</t>
  </si>
  <si>
    <t>45.5 g PP, -1.067 MJth, 0.1426 kg CO2e</t>
  </si>
  <si>
    <t>data from International Journal of Environmental and Ecological Engineering Vol:7, No:11, 2013. PVCD 30 g, -0.297 MJth gas, 0.04203 kg CO2e; PP 33.7 g, -0.792 MJth gas, 0.1057 kg CO2e</t>
  </si>
  <si>
    <t>52.5 g PS, -1.21 MJth gas, 0.17707 kg CO2e</t>
  </si>
  <si>
    <t>70 g PVC, -0.69 MJth, 0.09809 kg CO2e</t>
  </si>
  <si>
    <t>from 32.64 to 40 litre methane per kg wet; per kg dry it is appox 240 litre methane https://www.researchgate.net/post/How-long-does-the-cow-dung-takes-to-produce-bio-gas</t>
  </si>
  <si>
    <t>Keith James, Linda Ovens, Kimberley Pratt, 2011. The Scottish Carbon Metric, Zero Waste Scotland https://www.zerowastescotland.org.uk/sites/default/files/The%20Scottish%20Carbon%20Metric.pdf</t>
  </si>
  <si>
    <t>no fertilisers in biodegradable plastics</t>
  </si>
  <si>
    <t>see calculation of eco-costs of inert landfill (revealed preference within the EU) https://www.ecocostsvalue.com/eco-costs/eco-costs-resource-scarcity/</t>
  </si>
  <si>
    <t xml:space="preserve">CES Edupack data "across the grain" </t>
  </si>
  <si>
    <t>Agricultural production is part of production system. Delft University of Technology based on Dutch Industry</t>
  </si>
  <si>
    <t>data from USLCI efficiency power plant 35%</t>
  </si>
  <si>
    <t>Co-product of refinery process. Equal assumed to  the production of general refinery products (i.e. energy allocation). Own research Delft University of Technology</t>
  </si>
  <si>
    <t>data from LCA of Nickel Institute 2020. https://nickelinstitute.org/media/4861/lca-ferronickel-final.pdf</t>
  </si>
  <si>
    <t>data from LCA of Nickel Institute 2020 https://nickelinstitute.org/media/8d9409c7c0bdfc8/lca-nickel-sulphate-july-2021.pdf</t>
  </si>
  <si>
    <t>data from LCA of Nickel Institute 2012. Wbesite Nickel Institute &gt; Sustainability &amp; Regulatory Compliance &gt; Life Cycle Management &gt; Life Cycle Data &gt; Executive Summary . See also the 2020 LCA at https://nickelinstitute.org/media/4809/lca-nickel-metal-final.pdf</t>
  </si>
  <si>
    <t>Thömmes, T., Liebich A., Trojek S., Fehrenbach H., Vogt R., Lauwigi C., Reinhardt J., Giegrich J. (2013)Eco-profiles and Environmental Product Declarations of the European Plastics Manufacturers: Benzene, Toluene, and Xylenes (Aromatics, BTX). Excluding water and land-use because of inaccuracies</t>
  </si>
  <si>
    <t>EPD from IBU, Bricks Wienerberger AS, Bratsberg, Norway http://wpp.cobuilder.com/DocumentHandler?suppliername=wienerberger-as&amp;name=bricks&amp;params=0A85935177D4B950510500B3609B0A186E119C689058EDCDBADF62964C9D2903</t>
  </si>
  <si>
    <t>from EPD of IBU: Saglan at IBU Sager AG https://www.sager.ch/de-ch/file/zertifikate-1/saglan-glaswolle-phenolharzgebunden-a1.pdf</t>
  </si>
  <si>
    <t>from EPD of IBU: Concrete admixtures – Plasticisers and European Federation of Concrete Admixtures Associations Ltd. (EFCA) https://www.vhb-hulpstoffen.nl/assets/files/epd-plasticisers-superplasticisers-final-2021-09-13.pdf</t>
  </si>
  <si>
    <t>steel beams Germany electrosteel, from EPD of IBU 2021 (by Gabi). Structural section steel CELSA Group https://epd-online.com/EmbeddedEpdList/Download/12971</t>
  </si>
  <si>
    <t>copy ELCD, water deleted because of unaccuracies (for check: Litt. Alistair J. Davidson, Steve P. Binks, Johannes Gediga. Lead industry life cycle studies: environmental impact and life cycle assessment of lead battery and architectural sheet production. Int J Life Cycle Assess (2016) 21:1624–1636 DOI 10.1007/s11367-015-1021-5)</t>
  </si>
  <si>
    <t>LCA of international zinc association, excluding water and AL, because of unaccuracies. Correction for pure sulfur.</t>
  </si>
  <si>
    <t>Idemat data mix</t>
  </si>
  <si>
    <t>Plastics Europe LCI database, water and aluminium deleted because of inaccuracies</t>
  </si>
  <si>
    <t>Plastics Europe LCI database, waterdeleted because of inaccuracies</t>
  </si>
  <si>
    <t>derived from a study of University of Utrecht (Shen and Pattel), confidential</t>
  </si>
  <si>
    <t>for detailed calculations of input data for Simapro, see Ecocosts calculations wood 2022.xlsx at https://www.ecocostsvalue.com/lca/wood-lca-issues/</t>
  </si>
  <si>
    <t>Norwegian EPD of Accoya, case "system expansion" https://www.accoya.com/app/uploads/2020/05/Environmental-Product-Declaration-%E2%80%93-cladding-decking-planed-timber-%E2%80%93-EN-15804.pdf</t>
  </si>
  <si>
    <t>electricity 6.22 MJ per kilogram removed materia</t>
  </si>
  <si>
    <t>energy from stoichiometric calculation, see excel file 'embedded oil, heat of combustion, CO2 emissions and pyrolysis plastics&amp;chemicals.xls' at https://www.ecocostsvalue.com/lca/eol-and-recycling/</t>
  </si>
  <si>
    <t>Embedded oil, heat of combustion, CO2 emissions and pyrolysis Plastics&amp;Chemicals.xls at https://www.ecocostsvalue.com/lca/eol-and-recycling/</t>
  </si>
  <si>
    <t>Note that this benefit is only for the part of the virgin material (of the market mix input), so avoid double countimg.</t>
  </si>
  <si>
    <t>See also Chaper 5 of book Vogtlander; A practical Guide to LCA; 2010, VSSD, Delft</t>
  </si>
  <si>
    <t>see box D.120.01</t>
  </si>
  <si>
    <t xml:space="preserve">The "recycling credit" is the eco-burden of making secondary material minus the eco-burden of the virgin material. </t>
  </si>
  <si>
    <t xml:space="preserve">In LCA calculations it is related to "system expansion" to cope with the "closed-loop" recycling of waste. </t>
  </si>
  <si>
    <t>see Box F.110.01</t>
  </si>
  <si>
    <t>Box  F.110.01</t>
  </si>
  <si>
    <t>see Box F.120.01</t>
  </si>
  <si>
    <t>Box  F.120.01</t>
  </si>
  <si>
    <r>
      <rPr>
        <b/>
        <sz val="10"/>
        <rFont val="Arial"/>
        <family val="2"/>
      </rPr>
      <t>Rev A.</t>
    </r>
    <r>
      <rPr>
        <sz val="10"/>
        <rFont val="Arial"/>
        <family val="2"/>
      </rPr>
      <t xml:space="preserve"> CESedupack data replaced by litterature data and better descriptions (e.g. added URLs)</t>
    </r>
  </si>
  <si>
    <t>from literature: HEATS OF COMBUSTION OF HIGH TEMPERATURE POLYMERS</t>
  </si>
  <si>
    <t>Boron, Boron Carbide, and Borosilicate glass changed; pulp deleted; small changes in EoL heat data</t>
  </si>
  <si>
    <t>Vanadium new calculation, ReCiPe normalisation checked</t>
  </si>
  <si>
    <t>Selina Weber, Jens F. Peters, Manuel Baumann and Marcel Weil. Life cycle assessment of a Vanadium Redox Flow Battery. Supporting information. 2018.</t>
  </si>
  <si>
    <t>Selina Weber, Jens F. Peters, Manuel Baumann and Marcel Weil. Life cycle assessment of a Vanadium Redox Flow Battery. Supporting information. 2018. , 44% recycled, see JRC report : Towards recycling indicators based on EU flows and raw materials analysis system data. 2018</t>
  </si>
  <si>
    <t>Mami Marwa, Aribi Soumaya, Noureddine Hajjaji, and Mohamed Razak Jeday. AN ENVIRONMENTAL LIFE CYCLE ASSESSMENT OF AN INDUSTRIAL SYSTEM: CASE OF INDUSTRIAL SULFURIC ACID. International Journal of Energy, Environment, and Economics Volume 25, Issue 4 (2017) Note: production in Tunesia</t>
  </si>
  <si>
    <t>sulphuric acid</t>
  </si>
  <si>
    <t>https://e-magnetsuk.com/introduction-to-neodymium-magnets/how-neodymium-magnets-are-made/ accessed january 2022 https://www.kjmagnetics.com/neomaginfo.asp https://www.kjmagnetics.com/faq.asp</t>
  </si>
  <si>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</si>
  <si>
    <t>https://e-magnetsuk.com/introduction-to-neodymium-magnets/how-neodymium-magnets-are-made/ accessed january 2022 https://www.kjmagnetics.com/neomaginfo.asp https://www.kjmagnetics.com/faq.asp. Assumption yield 95% (supply 5%)</t>
  </si>
  <si>
    <t xml:space="preserve">Hongyue Jin, Peter Afiuny, Timothy McIntyre, Yuehwern Yi, John W. Sutherland. 2016. Comparative Life Cycle Assessment of NdFeB Magnets: Virgin Production versus Magnet-to-Magnet Recycling. Procedia CIRP 48 ( 2016 ) 45 – 5. Table 2 last row. Note that this is a clumsy LCA: the virgin battery does not equal the recycled battery. Take the composition of the recycled battery. </t>
  </si>
  <si>
    <t>Hongyue Jin, Peter Afiuny, Timothy McIntyre, Yuehwern Yi, John W. Sutherland. 2016. Comparative Life Cycle Assessment of NdFeB Magnets: Virgin Production versus Magnet-to-Magnet Recycling. Procedia CIRP 48 ( 2016 ) 45 – 5. Table 2 last row. Assumption yield 95% (supply 5%)</t>
  </si>
  <si>
    <t>information on energy: University of Minnesota Professor Jian-Ping Wang. Note: the theoretical maximum is 130 MGOe, but the max reported is 20 MGOe (current production) and 80 MGOe (Doctorate Thesis Xudong Hang, 2021, Univ. of Minnesota).</t>
  </si>
  <si>
    <t>Recycled Neodymium magnets added</t>
  </si>
  <si>
    <t>corrections CED plastics (CESedupack data replaced by TUD calculations of RevA)</t>
  </si>
  <si>
    <t>bio MDF and bio particle board added</t>
  </si>
  <si>
    <t>small corrections in rare earth</t>
  </si>
  <si>
    <t>data from FEFCO 2022 database, data from 2021, https://www.fefco.org/lca Annex 1 assessed july 2022</t>
  </si>
  <si>
    <t>data from FEFCO 2022 database, data from 2021, https://www.fefco.org/lca Annex 1 assessed july 2022 plus document "VPN guidelines - LCA data for paper and board products" 2017 (stating that board has 40% higher score than molded fibre)</t>
  </si>
  <si>
    <t>data from FEFCO 2022 database, data from 2021, https://www.fefco.org/lca Annex 1 assessed july 2022 plus for bleaching and finishing: 10kg/t H2O2 + 20 kg/t O2 liquid + 2.5 kg/t magnesium sulphate MgSO4, take sodium sulphate + 40 kg/t potato starch</t>
  </si>
  <si>
    <t>radiata pine revised; data for packaging paper revised to latest FEFCO data</t>
  </si>
  <si>
    <t xml:space="preserve">chemical upcycled via glycolysis (with ethylene glycol). Study Delft University of Technology, Evangelos Delikonstantis for Ioniqa (confidential). </t>
  </si>
  <si>
    <t>Materials, plastics, recycled plastics</t>
  </si>
  <si>
    <t>Processing, Paper and packaging</t>
  </si>
  <si>
    <t>data paper and packaging changed in materials as well as processing</t>
  </si>
  <si>
    <t>Calculations Delft University of Technology, based on PEF data original data Plastics Europe LCI database, corrected for eco-costs.</t>
  </si>
  <si>
    <t>PEI added and special plastics renumbered</t>
  </si>
  <si>
    <t>PP is proxi</t>
  </si>
  <si>
    <t>recalculation of PB-1</t>
  </si>
  <si>
    <t>recalculation CED of plastics and electricity per fuel</t>
  </si>
  <si>
    <t>The eco-costs 2023 data in this database are based on the latest midpoint tables:</t>
  </si>
  <si>
    <t>- UseTox 2 for Ecotoxicity and Human toxicity (cancer and non-cancer) as reccommended by EF</t>
  </si>
  <si>
    <t>1.  table "Idemat 2023": practical data based on carefully selected LCIs from peer reviewed papers and scientific databases from universities</t>
  </si>
  <si>
    <r>
      <t xml:space="preserve">The eco-costs data have been calculated by Simapro 9.4.0.1 applying the </t>
    </r>
    <r>
      <rPr>
        <b/>
        <sz val="10"/>
        <color rgb="FF0070C0"/>
        <rFont val="Arial"/>
        <family val="2"/>
      </rPr>
      <t xml:space="preserve">Ecocosts 2023 V1.0 data and midpoint tables </t>
    </r>
    <r>
      <rPr>
        <sz val="10"/>
        <color rgb="FF0070C0"/>
        <rFont val="Arial"/>
        <family val="2"/>
      </rPr>
      <t>see www.ecocostsvalue.com tab data)</t>
    </r>
  </si>
  <si>
    <t>- water scarcity and biodiversity</t>
  </si>
  <si>
    <t>data from printing company Vrijdag Eindhoven</t>
  </si>
  <si>
    <t>copy D.110.01.109 Idemat2023 Printing per m2 UV, inkjet</t>
  </si>
  <si>
    <t>Idemat2023 Wool (Australia, transported to Rotterdam)</t>
  </si>
  <si>
    <t>Note: the emissions are fully governed by CO2 and CH4 emissions. LNG from the US delivered to the EU gas grid</t>
  </si>
  <si>
    <t>data Roman-White et al 2021 LNG Supply Chains: A Supplier-Specific Life-Cycle Assessment for Improved Emission Accounting. available at https://pubs.acs.org/doi/10.1021/acssuschemeng.1c03307 . Note: the emissions are fully governed by CO2 and CH4 emissions. LNG from the US delivered to the EU gas grid</t>
  </si>
  <si>
    <t>LNG added and pipeline renewed</t>
  </si>
  <si>
    <t>Aluminium trade and EVOH renewed</t>
  </si>
  <si>
    <t>calculated from compressor energy, plus methane leakage</t>
  </si>
  <si>
    <t>Materials, plastics, bioplastics</t>
  </si>
  <si>
    <t>data from: A. Baral, R. Minjares and R. A. Urban, "Upstream climate impacts from production of R-134a and R-1234yf refrigerants used in mobile air conditioning systems", The International Council on Clean Transportation, 2013.</t>
  </si>
  <si>
    <t xml:space="preserve">copy from A.030.04.102 Idemat Carbon dioxide, liquid </t>
  </si>
  <si>
    <t>printing and refrigerants added</t>
  </si>
  <si>
    <t>incl. 1 km calble per windmill, diesel for marine operations (shallow waters), foundation steel (shallow waters with piles, deep waters floating is overall 10% more steel) . Life span 20 years. Litt. Jesuina Chipindula , Venkata Sai Vamsi Botlaguduru  , Hongbo Du , Raghava Rao Kommalapati and Ziaul Huque (A&amp;M University). Life Cycle Environmental Impact of Onshore and Offshore Wind Farms in Texas. Sustainability 2018, 10, 2022; doi:10.3390/su10062022 Data in Annex. Plus Neodymium magnet weight in https://imamagnets.com/en/blog/wind-energy-how-to-obtain-electricity-through-magnets/</t>
  </si>
  <si>
    <t>Idemat2023 Cork granulate glued = aggregate (e.g. slab for insulation) 150 kg/m3 plus transport to warehouse in europe (600 km)</t>
  </si>
  <si>
    <t>Idemat2023 Rape oil, Europe plus Refinery data from Probas remodelled</t>
  </si>
  <si>
    <t>Idemat2023 Ethanol (alcohol), bio-based from agricultural waste, plus a proxi for refining</t>
  </si>
  <si>
    <t>calculated from Idemat2023 Carbon dioxide, liquid</t>
  </si>
  <si>
    <t>calculated from Idemat2023 Nitrogen, liquid</t>
  </si>
  <si>
    <t>calculated from Idemat2023 Oxigen, liquid</t>
  </si>
  <si>
    <t>derived from Idemat2023 PE (LDPE, Low density Polyethylene)</t>
  </si>
  <si>
    <t>Idemat2023 injection moulding, machine only PLUS Idemat2023 Recycling mixed polymer (collecting and sorting endconsumer plastics)</t>
  </si>
  <si>
    <t>75% Idemat2023 PB (Polybutadiene) plus 25% Idemat2023 Carbon black</t>
  </si>
  <si>
    <t>70% Idemat2023 PB (Polybutadiene) + 24% Idemat2023 Acrylonitrile + 6% filler</t>
  </si>
  <si>
    <t xml:space="preserve">Idemat2023 Polyether-polyols + Idemat2023 MDI, percentages of the mix are confidential data from a Dutch shoe manufacturer: </t>
  </si>
  <si>
    <t>Idemat2023 PB (Polybutadiene) + Idemat2023 Styrene + 25% Idemat2023 Carbon black</t>
  </si>
  <si>
    <t>12% Idemat2023 Polyester (unsaturated) +  13% Idemat2023 Styrene + 25% Idemat2023 Styrene + 50% Idemat2023 Sodium silicate</t>
  </si>
  <si>
    <t>21% Idemat2023 Formaldehyde + 79% Idemat2023 Phenol</t>
  </si>
  <si>
    <t>34% Idemat2023 TDI + 68% Idemat2023 Polyether-polyols + 7.5% Idemat2023 Pentane blowing agent</t>
  </si>
  <si>
    <t>62% Idemat2023 MDI + 39% Idemat2023 Polyether-polyols + 6% Idemat2023 Pentane blowing agent</t>
  </si>
  <si>
    <t>equals Idemat2023 PVA</t>
  </si>
  <si>
    <t>copy Idemat2023 Acrylonitrile</t>
  </si>
  <si>
    <t>50% Idemat2023 bio-Cotton, China + 50% Idemat2023 bio-Cotton, China</t>
  </si>
  <si>
    <t>copy Idemat2023 bio-Cotton, USA</t>
  </si>
  <si>
    <t>50% Idemat2023 Cotton, China + 50% Idemat2023 Cotton, India</t>
  </si>
  <si>
    <t>copy Idemat2023 Cotton, USA</t>
  </si>
  <si>
    <t>copy Idemat2023 Cotton, trade mix, China, India, USA</t>
  </si>
  <si>
    <t>copy Idemat2023 PUR flex. moulded TDI</t>
  </si>
  <si>
    <t>copy Idemat2023 PET amorphous</t>
  </si>
  <si>
    <t>copy Idemat2023 PTT (Polyltrimethylene terephthalate), confidential Dupont report (University of Utrecht plus De;lft University of Technology)</t>
  </si>
  <si>
    <t>33% Idemat2023 Electricity EU-27 + 33% Idemat2023 Electricity USA + 33% Idemat2023 Electricity China. Note; such a mich should NOT be based on the electricity production mix in the World, but on the global mix of manufactuerd products. Sensitivity for changes in the mix is low.</t>
  </si>
  <si>
    <t>50% Idemat2023 Heat from natural gas for chemical processes + 50% Idemat2023 Heat from heavy oil for chemical processes</t>
  </si>
  <si>
    <t>calculated from Idemat2023 Heat from natural gas for chemical processes</t>
  </si>
  <si>
    <t>calculated from Idemat2023 Anthracite coal (33 MJ/kg), including combustion</t>
  </si>
  <si>
    <t>calculated from Idemat2023 Bituminous coal (26.4 MJ/kg), US, including combustion</t>
  </si>
  <si>
    <t>50% average payload, calculated from Idemat2023 Truck +trailer  Euro 6 (meter)</t>
  </si>
  <si>
    <t>CO2 emissions from combustion and credits for the delivered energy, see Idemat2023 PUR (Polyurethane) waste incineration with electricity</t>
  </si>
  <si>
    <t>CO2 emmssions from combustion and credits for the delivered energy, see Idemat2023 PE (Polyethylene) waste incineration with electricity</t>
  </si>
  <si>
    <t>copy Idemat2023 Jute fibre trade mix (Rahman and Bala 2009), plus for degumming University of Leuven: Van Eynde, H. "Comparative Life Cycle Assement of hemp and cotton fibres use in Chineese textile manufacturing" 2015</t>
  </si>
  <si>
    <t>copy Idemat2023 Jute fibre, India, irrigation, plus (Rahman and Bala 2009, plus for degumming University of Leuven: Van Eynde, H. "Comparative Life Cycle Assement of hemp and cotton fibres use in Chineese textile manufacturing" 2015</t>
  </si>
  <si>
    <t>copy Idemat2023 Jute fibre, India, rain fed (Rahman and Bala 2009), plus for degumming University of Leuven: Van Eynde, H. "Comparative Life Cycle Assement of hemp and cotton fibres use in Chineese textile manufacturing" 2015</t>
  </si>
  <si>
    <t>copy Idemat2023 Kenaf fibre, India (Ardente F. et al., 2008),  plus for degumming University of Leuven: Van Eynde, H. "Comparative Life Cycle Assement of hemp and cotton fibres use in Chineese textile manufacturing" 2015</t>
  </si>
  <si>
    <t>copy Idemat203 Kenaf fibre, Italy (Ardente F. et al., 2008),  plus for degumming University of Leuven: Van Eynde, H. "Comparative Life Cycle Assement of hemp and cotton fibres use in Chineese textile manufacturing" 2015</t>
  </si>
  <si>
    <t>copy Idemat2023 PLA (Polylactide, biodegradable)</t>
  </si>
  <si>
    <t>Qiang Dai *, Jarod C. Kelly , Linda Gaines and Michael Wang. Life Cycle Analysis of Lithium-Ion Batteries for Automotive Applications Batteries 2019, 5, 48; doi:10.3390/batteries5020048, supplementary materials. Note: NMC 111 converted to NMC 811 (ca. 5 kg per kWh) NMC811 is 15% lighter than NMC111. see also for CO2 calculation of cell manufacturing  Chengjian Xu, ... Tukker, 2022. Future greenhouse gas emissions of automotive lithium-ion battery cell production. Resources, Conservation and Recycling.</t>
  </si>
  <si>
    <t>Materials, paper and packaging, general</t>
  </si>
  <si>
    <t>Feng Gao et al. 2018. Environmental impacts analysis of titanium sponge production using Kroll process in China. Journal of Cleaner Production 174 (2018), take Table 2: electrical power consumption 27.7 kWh/kg plus coal, oil and gas plus materials scarcity</t>
  </si>
  <si>
    <t>food</t>
  </si>
  <si>
    <t>titanium and titanium oxide updated, printing details added</t>
  </si>
  <si>
    <t>Materials, metals, ferro</t>
  </si>
  <si>
    <t>Materials, metals, ferro, cast irons</t>
  </si>
  <si>
    <t>waste treatment, recycling credit metals (note: can only be applied when the a market mix is used at the input, not for secondary metals at the input, since that would cause double counting)</t>
  </si>
  <si>
    <t xml:space="preserve">waste treatment, upcycling credit plastics </t>
  </si>
  <si>
    <t>.heading</t>
  </si>
  <si>
    <t>EF 3.1</t>
  </si>
  <si>
    <t>for dCA880+CA903:CA923+CA880+CA903:CA923+CA903:CA925+CA880+CA903:CA923+CA903:CA924+CA903:CA925+CA903:CA927+CA903:CA925+CA903:CA926+CA903:CA925+CA903:CA923+CA903:CA903:CA923</t>
  </si>
  <si>
    <t>Energy, heat (MJth) for processes and EoL (in CES), guestimates  of CES (Cambridge Engineering Selector)</t>
  </si>
  <si>
    <t>note that these data might differ from the data of IDEMAT and Ecoinvent</t>
  </si>
  <si>
    <t>unit: MJth per kg</t>
  </si>
  <si>
    <t>Autoclave molding energy (MJth/kg)</t>
  </si>
  <si>
    <t>Casting energy (MJth/kg)</t>
  </si>
  <si>
    <t>Coarse machining energy (per unit wt removed) (MJth/kg)</t>
  </si>
  <si>
    <t>Compression molding energy (MJth/kg)</t>
  </si>
  <si>
    <t>Extrusion, foil rolling energy (MJth/kg)</t>
  </si>
  <si>
    <t>Filament winding energy (MJth/kg)</t>
  </si>
  <si>
    <t>Fine machining energy (per unit wt removed) (MJth/kg)</t>
  </si>
  <si>
    <t>Glass molding energy (MJth/kg)</t>
  </si>
  <si>
    <t>Grinding energy (per unit wt removed) (MJth/kg)</t>
  </si>
  <si>
    <t>Metal powder forming energy (MJth/kg)</t>
  </si>
  <si>
    <t>Non-conventional machining energy (per unit wt removed) (MJth/kg)</t>
  </si>
  <si>
    <t>Polymer extrusion energy (MJth/kg)</t>
  </si>
  <si>
    <t>Polymer molding energy (MJth/kg)</t>
  </si>
  <si>
    <t>Resin spray up energy (MJth/kg)</t>
  </si>
  <si>
    <t>Resin transfer molding (RTM) energy (MJth/kg)</t>
  </si>
  <si>
    <t>Rough rolling, forging energy (MJth/kg)</t>
  </si>
  <si>
    <t>Vaporization energy (MJth/kg)</t>
  </si>
  <si>
    <t>Wire drawing energy (MJth/kg)</t>
  </si>
  <si>
    <t>7647-01-0</t>
  </si>
  <si>
    <t>78989-43-2</t>
  </si>
  <si>
    <t>7664-38-2</t>
  </si>
  <si>
    <t>7664-93-9</t>
  </si>
  <si>
    <t>77671-22-8</t>
  </si>
  <si>
    <t>108-24-7</t>
  </si>
  <si>
    <t>79-11-8</t>
  </si>
  <si>
    <t>110-16-7</t>
  </si>
  <si>
    <t>7440-37-1</t>
  </si>
  <si>
    <t>124-38-9</t>
  </si>
  <si>
    <t>630-08-0</t>
  </si>
  <si>
    <t>7782-50-5</t>
  </si>
  <si>
    <t>1333-74-0</t>
  </si>
  <si>
    <t>7727-37-9</t>
  </si>
  <si>
    <t>7782-44-7</t>
  </si>
  <si>
    <t>1333-84-2</t>
  </si>
  <si>
    <t>24304-00-5</t>
  </si>
  <si>
    <t>12011-54-0</t>
  </si>
  <si>
    <t>7440-56-4</t>
  </si>
  <si>
    <t>7440-21-3</t>
  </si>
  <si>
    <t>409-21-2</t>
  </si>
  <si>
    <t>12033-60-2</t>
  </si>
  <si>
    <t>12070-12-1</t>
  </si>
  <si>
    <t>1314-23-4</t>
  </si>
  <si>
    <t>7664-41-7</t>
  </si>
  <si>
    <t>97793-37-8</t>
  </si>
  <si>
    <t>11104-61-3</t>
  </si>
  <si>
    <t>7782-42-5</t>
  </si>
  <si>
    <t>7722-84-1</t>
  </si>
  <si>
    <t>7783-06-4</t>
  </si>
  <si>
    <t>1310-58-3</t>
  </si>
  <si>
    <t>1305-78-8</t>
  </si>
  <si>
    <t>1313-13-9</t>
  </si>
  <si>
    <t>7440-02-0</t>
  </si>
  <si>
    <t>497-19-8</t>
  </si>
  <si>
    <t>7631-86-9</t>
  </si>
  <si>
    <t>7647-14-5</t>
  </si>
  <si>
    <t>7758-19-2</t>
  </si>
  <si>
    <t>28348-53-0</t>
  </si>
  <si>
    <t>1310-73-2</t>
  </si>
  <si>
    <t>7681-52-9</t>
  </si>
  <si>
    <t>15859-24-2</t>
  </si>
  <si>
    <t>7757-82-6</t>
  </si>
  <si>
    <t>7704-34-9</t>
  </si>
  <si>
    <t>13463-67-7</t>
  </si>
  <si>
    <t>57-13-6</t>
  </si>
  <si>
    <t>1314-62-1</t>
  </si>
  <si>
    <t>1314-13-2</t>
  </si>
  <si>
    <t>67-64-1</t>
  </si>
  <si>
    <t>74-86-2</t>
  </si>
  <si>
    <t>107-13-1</t>
  </si>
  <si>
    <t>70983-53-8</t>
  </si>
  <si>
    <t>71-43-2</t>
  </si>
  <si>
    <t>106-99-0</t>
  </si>
  <si>
    <t>106-97-8</t>
  </si>
  <si>
    <t>80-15-9</t>
  </si>
  <si>
    <t>111-46-6</t>
  </si>
  <si>
    <t>34590-94-8</t>
  </si>
  <si>
    <t>64-17-5</t>
  </si>
  <si>
    <t>100-41-4</t>
  </si>
  <si>
    <t>74-85-1</t>
  </si>
  <si>
    <t>107-06-2</t>
  </si>
  <si>
    <t>75-21-8</t>
  </si>
  <si>
    <t>67-56-1</t>
  </si>
  <si>
    <t>74-89-5</t>
  </si>
  <si>
    <t>107-21-1</t>
  </si>
  <si>
    <t>109-66-0</t>
  </si>
  <si>
    <t>74-98-6</t>
  </si>
  <si>
    <t>115-07-1</t>
  </si>
  <si>
    <t>108-95-2</t>
  </si>
  <si>
    <t>8052-47-9</t>
  </si>
  <si>
    <t>100-42-5</t>
  </si>
  <si>
    <t>108-88-3</t>
  </si>
  <si>
    <t>112-27-6</t>
  </si>
  <si>
    <t>1330-20-7</t>
  </si>
  <si>
    <t>Sutter J. Life Cycle Inventories of Petrochemical Solvents. Data v2.0. Uster December 2007. Research gate. https://www.researchgate.net/publication/313054728_Life_Cycle_Inventories_of_Petrochemical_Solvents_Data_v20_Uster_2007</t>
  </si>
  <si>
    <t>71-36-3</t>
  </si>
  <si>
    <t>71-41-0</t>
  </si>
  <si>
    <t>123-91-1</t>
  </si>
  <si>
    <t>78-92-2</t>
  </si>
  <si>
    <t>137-32-6</t>
  </si>
  <si>
    <t>78-83-1</t>
  </si>
  <si>
    <t>75-85-4</t>
  </si>
  <si>
    <t>107-83-5</t>
  </si>
  <si>
    <t>123-51-3</t>
  </si>
  <si>
    <t>123-92-2</t>
  </si>
  <si>
    <t>108-10-1</t>
  </si>
  <si>
    <t>98-87-3</t>
  </si>
  <si>
    <t>100-52-7</t>
  </si>
  <si>
    <t>100-51-6</t>
  </si>
  <si>
    <t>100-44-7</t>
  </si>
  <si>
    <t>110-63-4</t>
  </si>
  <si>
    <t>123-86-4</t>
  </si>
  <si>
    <t>96-48-0</t>
  </si>
  <si>
    <t>110-82-7</t>
  </si>
  <si>
    <t>108-94-1</t>
  </si>
  <si>
    <t>60-29-7</t>
  </si>
  <si>
    <t>67-68-5</t>
  </si>
  <si>
    <t>124-40-3</t>
  </si>
  <si>
    <t>141-78-6</t>
  </si>
  <si>
    <t>629-14-1</t>
  </si>
  <si>
    <t>110-71-4</t>
  </si>
  <si>
    <t>64-18-6</t>
  </si>
  <si>
    <t>110-19-0</t>
  </si>
  <si>
    <t>108-21-4</t>
  </si>
  <si>
    <t>79-20-9</t>
  </si>
  <si>
    <t>78-93-3</t>
  </si>
  <si>
    <t>107-31-3</t>
  </si>
  <si>
    <t>108-87-2</t>
  </si>
  <si>
    <t>108-90-7</t>
  </si>
  <si>
    <t>872-50-4;</t>
  </si>
  <si>
    <t>68-12-2</t>
  </si>
  <si>
    <t>95-50-1</t>
  </si>
  <si>
    <t>106-46-7</t>
  </si>
  <si>
    <t>123-38-6</t>
  </si>
  <si>
    <t>71-23-8</t>
  </si>
  <si>
    <t>109-99-9</t>
  </si>
  <si>
    <t>811-97-2</t>
  </si>
  <si>
    <t>9000-11-7</t>
  </si>
  <si>
    <t>592-88-1</t>
  </si>
  <si>
    <t>25155-30-0</t>
  </si>
  <si>
    <t>938-232-8</t>
  </si>
  <si>
    <t>111-42-2</t>
  </si>
  <si>
    <t>102-71-6</t>
  </si>
  <si>
    <t>4685-14-7</t>
  </si>
  <si>
    <t>457-390-4</t>
  </si>
  <si>
    <t>3179-63-3</t>
  </si>
  <si>
    <t>9003-53-6</t>
  </si>
  <si>
    <t>98-82-8</t>
  </si>
  <si>
    <t>111-41-1</t>
  </si>
  <si>
    <t>161074-79-9</t>
  </si>
  <si>
    <t>84133-50-6</t>
  </si>
  <si>
    <t>68131-40-8</t>
  </si>
  <si>
    <t>68955-55-5</t>
  </si>
  <si>
    <t>1231880-35-5</t>
  </si>
  <si>
    <t>85536-14-7</t>
  </si>
  <si>
    <t>CAS</t>
  </si>
  <si>
    <t>numbers</t>
  </si>
  <si>
    <t>97048-04-9</t>
  </si>
  <si>
    <t>9004-35-7</t>
  </si>
  <si>
    <t>24937-78-8</t>
  </si>
  <si>
    <t>9002-88-4</t>
  </si>
  <si>
    <t>25718-70-1</t>
  </si>
  <si>
    <t>24993-04-2</t>
  </si>
  <si>
    <t>32131-17-2</t>
  </si>
  <si>
    <t>28516-43-0</t>
  </si>
  <si>
    <t>9003-29-6</t>
  </si>
  <si>
    <t>25037-45-0</t>
  </si>
  <si>
    <t>9011-14-7</t>
  </si>
  <si>
    <t>30525-89-4</t>
  </si>
  <si>
    <t>9003-07-0</t>
  </si>
  <si>
    <t>9002-84-0</t>
  </si>
  <si>
    <t>9002-86-2</t>
  </si>
  <si>
    <t>9051-89-2</t>
  </si>
  <si>
    <t>25038-36-2</t>
  </si>
  <si>
    <t>9003-31-0</t>
  </si>
  <si>
    <t>9005-98-5</t>
  </si>
  <si>
    <t>37450-42-3</t>
  </si>
  <si>
    <t>9009-54-5</t>
  </si>
  <si>
    <t>80-05-7</t>
  </si>
  <si>
    <t>117-81-7</t>
  </si>
  <si>
    <t>28553-12-0</t>
  </si>
  <si>
    <t>50-00-0</t>
  </si>
  <si>
    <t>9003-35-4</t>
  </si>
  <si>
    <t xml:space="preserve">	9003-08-1</t>
  </si>
  <si>
    <t>9011-05-6</t>
  </si>
  <si>
    <t>101-68-8</t>
  </si>
  <si>
    <t>80-62-6</t>
  </si>
  <si>
    <t>118473-68-0</t>
  </si>
  <si>
    <t>27380-27-4</t>
  </si>
  <si>
    <t>85-44-9</t>
  </si>
  <si>
    <t>25212-74-2</t>
  </si>
  <si>
    <t>26471-62-5</t>
  </si>
  <si>
    <t>25213-24-5</t>
  </si>
  <si>
    <t>Idemat2023RevA: addition of chemical inorganic, chemicals organic, solvents, detergents, some chemical gasses, in chemicals. Renumbering of chemicals and alloys</t>
  </si>
  <si>
    <t>subclass</t>
  </si>
  <si>
    <t>ClassyFire</t>
  </si>
  <si>
    <t>name</t>
  </si>
  <si>
    <t>Non-metal nitrates</t>
  </si>
  <si>
    <t>Non-metal phosphates</t>
  </si>
  <si>
    <t>Non-metal sulfates</t>
  </si>
  <si>
    <t>Halogen hydrides</t>
  </si>
  <si>
    <t>Carboxylic acids</t>
  </si>
  <si>
    <t>Dicarboxylic acids and derivatives</t>
  </si>
  <si>
    <t>Alpha-halocarboxylic acids and derivatives</t>
  </si>
  <si>
    <t>Other non-metal oxides</t>
  </si>
  <si>
    <t>Homogeneous noble gases (class)</t>
  </si>
  <si>
    <t>Homogeneous other non-metal compounds (class)</t>
  </si>
  <si>
    <t>Homogeneous halogens (class)</t>
  </si>
  <si>
    <t>Other non-metal nitrides</t>
  </si>
  <si>
    <t>-</t>
  </si>
  <si>
    <t>Transition metal oxides</t>
  </si>
  <si>
    <t>Other non-metal sulfides</t>
  </si>
  <si>
    <t>Alkali metal hydroxides</t>
  </si>
  <si>
    <t>Alkaline earth metal oxides</t>
  </si>
  <si>
    <t>Miscellaneous mixed metal/non-metals (class)</t>
  </si>
  <si>
    <t>Homogeneous transition metal compounds (class)</t>
  </si>
  <si>
    <t>Metalloid oxides</t>
  </si>
  <si>
    <t>Organic carbonic acids</t>
  </si>
  <si>
    <t>Alkali metal chlorides</t>
  </si>
  <si>
    <t>Benzenesulfonic acids and derivatives</t>
  </si>
  <si>
    <t>Alkali metal hypochlorites</t>
  </si>
  <si>
    <t>Alkali metal silicates</t>
  </si>
  <si>
    <t>Alkali metal sulfates</t>
  </si>
  <si>
    <t>Ureas</t>
  </si>
  <si>
    <t>Carbonyl compounds</t>
  </si>
  <si>
    <t>Acetylides (super class)</t>
  </si>
  <si>
    <t>Organic cyanides</t>
  </si>
  <si>
    <t>Benzene and substituted derivatives (class)</t>
  </si>
  <si>
    <t>Olefins</t>
  </si>
  <si>
    <t>Alkanes</t>
  </si>
  <si>
    <t>Cumenes</t>
  </si>
  <si>
    <t>Ethers</t>
  </si>
  <si>
    <t>Alcohols and polyols</t>
  </si>
  <si>
    <t>Unsaturated aliphatic hydrocarbons</t>
  </si>
  <si>
    <t>Organochlorides (class)</t>
  </si>
  <si>
    <t>Epoxides (class)</t>
  </si>
  <si>
    <t>Alcohols and polyols (class)</t>
  </si>
  <si>
    <t>Amines</t>
  </si>
  <si>
    <t>1-hydroxy-4-unsubstituted benzenoids</t>
  </si>
  <si>
    <t>Styrenes</t>
  </si>
  <si>
    <t>Toluenes</t>
  </si>
  <si>
    <t>Xylenes</t>
  </si>
  <si>
    <t>1,4-dioxanes</t>
  </si>
  <si>
    <t>Carboxylic acid derivatives</t>
  </si>
  <si>
    <t>Benzoyl derivatives</t>
  </si>
  <si>
    <t>Benzyl alcohols</t>
  </si>
  <si>
    <t>Benzyl halides</t>
  </si>
  <si>
    <t>Gamma butyrolactones</t>
  </si>
  <si>
    <t>Cycloalkanes</t>
  </si>
  <si>
    <t>Sulfoxides (class)</t>
  </si>
  <si>
    <t>Halobenzenes</t>
  </si>
  <si>
    <t>N-alkylpyrrolidines</t>
  </si>
  <si>
    <t>Tetrahydrofurans (class)</t>
  </si>
  <si>
    <t>754-12-1</t>
  </si>
  <si>
    <t>Vinyl fluorides</t>
  </si>
  <si>
    <t>Organofluorides (class)</t>
  </si>
  <si>
    <t>Sulfuric acid esters</t>
  </si>
  <si>
    <t>110-80-5</t>
  </si>
  <si>
    <t>117068-64-1</t>
  </si>
  <si>
    <t>25038-59-9</t>
  </si>
  <si>
    <t>26590-75-0</t>
  </si>
  <si>
    <t>9003-20-7</t>
  </si>
  <si>
    <t>9002-85-1</t>
  </si>
  <si>
    <t>24969-06-0</t>
  </si>
  <si>
    <t>25067-34-9</t>
  </si>
  <si>
    <t>61128-46-9</t>
  </si>
  <si>
    <t>9003-11-6</t>
  </si>
  <si>
    <t>waste treatment, packaging end-of-life (municipal waste incineration)</t>
  </si>
  <si>
    <t>waste treatment, packaging end-of-life (in electrical power plant)</t>
  </si>
  <si>
    <t>Materials, fuels, .EU fuel labels</t>
  </si>
  <si>
    <t>Materials, fuels, .EU lease segments</t>
  </si>
  <si>
    <t>MDF is proxi, see paper Puettmann et al. 2013. Cradle to Gate Life Cycle Assessment of U.S. Medium Density Fiberboard Production. Glue based on PLA or PBS/starch 50%</t>
  </si>
  <si>
    <t>mix of the Idemat data of the basic metals + extra melting energy</t>
  </si>
  <si>
    <t>agriculture</t>
  </si>
  <si>
    <t xml:space="preserve">m2 </t>
  </si>
  <si>
    <t>A.010.02.103.230701 Wool (Australia, transported to Rotterdam)</t>
  </si>
  <si>
    <t xml:space="preserve">kg </t>
  </si>
  <si>
    <t>A.010.02.104.230701 Wool at farm Australia</t>
  </si>
  <si>
    <t>A.010.04.101.230701 Crude palm kernel oil refined</t>
  </si>
  <si>
    <t>A.010.04.102.230701 Palm kernel oil, crude from trees</t>
  </si>
  <si>
    <t>A.010.04.103.230701 Potatoe starch, DE</t>
  </si>
  <si>
    <t>A.010.04.104.230701 Potatoes, DE</t>
  </si>
  <si>
    <t>A.010.04.105.230701 Rape cake, Europe</t>
  </si>
  <si>
    <t>A.010.04.106.230701 Soy meal at coast Brazil</t>
  </si>
  <si>
    <t>A.010.04.107.230701 Soy meal at coast USA</t>
  </si>
  <si>
    <t>A.010.04.108.230701 Soy oil, refined at coast Brazil</t>
  </si>
  <si>
    <t>A.010.04.109.230701 Soy oil, refined at coast USA</t>
  </si>
  <si>
    <t>A.010.04.110.230701 Soybean grain, harvested and transported to coast Brazil</t>
  </si>
  <si>
    <t>A.010.04.111.230701 Soybean grain, harvested and transported to coast USA</t>
  </si>
  <si>
    <t>A.010.04.112.230701 Soybean oil, crude, degummed at coast Brazil</t>
  </si>
  <si>
    <t>A.010.04.113.230701 Soybean oil, crude, degummed at coast USA</t>
  </si>
  <si>
    <t>A.010.06.101.230701 Palm oil in Rotterdam</t>
  </si>
  <si>
    <t>A.010.06.102.230701 Rape oil, Europe</t>
  </si>
  <si>
    <t>A.010.06.103.230701 Soybean oil from Brazil in Rotterdam</t>
  </si>
  <si>
    <t>A.010.06.104.230701 Soybean oil from USA in Rotterdam</t>
  </si>
  <si>
    <t>A.010.08.101.230701 bio-Cotton, China</t>
  </si>
  <si>
    <t>A.010.08.102.230701 bio-Cotton, India</t>
  </si>
  <si>
    <t>A.010.08.103.230701 bio-Cotton, USA</t>
  </si>
  <si>
    <t>A.010.08.104.230701 Cotton, China</t>
  </si>
  <si>
    <t>A.010.08.105.230701 Cotton, India</t>
  </si>
  <si>
    <t>A.010.08.106.230701 Cotton, trade mix, China, India, USA</t>
  </si>
  <si>
    <t>A.010.08.107.230701 Cotton, USA</t>
  </si>
  <si>
    <t>A.010.08.115.230701 Linseed produced in region</t>
  </si>
  <si>
    <t>A.020.01.101.230701 Alumina</t>
  </si>
  <si>
    <t>ceramics</t>
  </si>
  <si>
    <t>A.020.01.102.230701 Aluminium Nitride</t>
  </si>
  <si>
    <t>A.020.01.103.230701 Boron Carbide</t>
  </si>
  <si>
    <t>A.020.01.104.230701 Germanium</t>
  </si>
  <si>
    <t>A.020.01.105.230701 Glaze (in addition to Porcelain and Stoneware)</t>
  </si>
  <si>
    <t>A.020.01.106.230701 Porcelain</t>
  </si>
  <si>
    <t>A.020.01.107.230701 PZT Piezo-electric ceramic</t>
  </si>
  <si>
    <t>A.020.01.108.230701 Silicon (purified) for electronics and PV cells, gross</t>
  </si>
  <si>
    <t>A.020.01.109.230701 Silicon carbide</t>
  </si>
  <si>
    <t>A.020.01.110.230701 Silicon Nitride</t>
  </si>
  <si>
    <t>A.020.01.111.230701 Stoneware</t>
  </si>
  <si>
    <t>A.020.01.112.230701 Tungsten Carbide</t>
  </si>
  <si>
    <t>A.020.01.113.230701 Zirconia</t>
  </si>
  <si>
    <t>A.030.02.101.230701 HCL (hydrochloric acid)</t>
  </si>
  <si>
    <t>chemicals</t>
  </si>
  <si>
    <t>A.030.02.102.230701 Nitric acid</t>
  </si>
  <si>
    <t>A.030.02.103.230701 Phosphoric acid</t>
  </si>
  <si>
    <t>A.030.02.104.230701 Sulphuric acid</t>
  </si>
  <si>
    <t>A.030.04.101.230701 Acetic acid trade mix</t>
  </si>
  <si>
    <t>A.030.04.102.230701 Acetic Anhydride trade mix</t>
  </si>
  <si>
    <t>A.030.04.103.230701 Acetic Anhydride, Halcon process</t>
  </si>
  <si>
    <t>A.030.04.104.230701 Acetic Anhydride, Ketene process</t>
  </si>
  <si>
    <t>A.030.04.106.230701 Maleic acid</t>
  </si>
  <si>
    <t>A.030.06.101.230701 Fertilizer-N</t>
  </si>
  <si>
    <t>A.030.06.102.230701 Fertilizer-P</t>
  </si>
  <si>
    <t>A.030.06.103.230701 Fertilizer-K</t>
  </si>
  <si>
    <t>A.030.08.101.230701 Argon</t>
  </si>
  <si>
    <t>A.030.08.102.230701 Carbon dioxide, liquid</t>
  </si>
  <si>
    <t>A.030.08.103.230701 Carbon monoxide</t>
  </si>
  <si>
    <t>A.030.08.104.230701 Chlorine (US 2011)</t>
  </si>
  <si>
    <t>A.030.08.105.230803 Chlorine (Plasticseurope 2013)</t>
  </si>
  <si>
    <t>A.030.08.106.230803 Chlorine (European Chlor-Alkali Industry 2022)</t>
  </si>
  <si>
    <t>A.030.08.107.230803 Chlorine (average of USLCI, Plasticseurope, EU chlor-alkali ind.)</t>
  </si>
  <si>
    <t>A.030.08.108.230701 Hydrogen, methane to hydrogen (SMR)</t>
  </si>
  <si>
    <t>A.030.08.109.230701 Nitrogen, liquid</t>
  </si>
  <si>
    <t>A.030.08.110.230701 Oxigen, liquid</t>
  </si>
  <si>
    <t>A.030.10.101.230701 Ammonia</t>
  </si>
  <si>
    <t>A.030.10.103.230701 Carbon black</t>
  </si>
  <si>
    <t>A.030.10.105.230701 Cobalt oxide (CoO)</t>
  </si>
  <si>
    <t>A.030.10.106.230701 Graphite for batteries</t>
  </si>
  <si>
    <t>A.030.10.107.230701 H2O2, hydrogen peroxide, 70% in H2O</t>
  </si>
  <si>
    <t>A.030.10.108.230701 Hydrogen Sulfide</t>
  </si>
  <si>
    <t>A.030.10.109.230701 KOH, Potassium hydroxide</t>
  </si>
  <si>
    <t>A.030.10.110.230701 Lime</t>
  </si>
  <si>
    <t>A.030.10.111.230701 Manganese dioxide</t>
  </si>
  <si>
    <t>A.030.10.112.230701 Nickel in FerroNickel (27%)</t>
  </si>
  <si>
    <t>A.030.10.113.230701 Nickel in Nickel Sufate (22%) for car batteries</t>
  </si>
  <si>
    <t>A.030.10.114.230701 Quicklime</t>
  </si>
  <si>
    <t>A.030.10.115.230701 Silicagel</t>
  </si>
  <si>
    <t>A.030.10.116.230701 Sodium Carbonate  (soda, Na2CO3)</t>
  </si>
  <si>
    <t>A.030.10.117.230701 Sodium Chloride (US)</t>
  </si>
  <si>
    <t>A.030.10.118.230803 Sodium Chloride, NaCl (plasticseurope)</t>
  </si>
  <si>
    <t>A.030.10.119.230701 Sodium Chlorite</t>
  </si>
  <si>
    <t>A.030.10.120.230701 Sodium Cumenesulphonate</t>
  </si>
  <si>
    <t>A.030.10.121.230701 Sodium Hydroxide (US 2011)</t>
  </si>
  <si>
    <t>A.030.10.122.230803 Sodium Hydroxide, NaOH (European Chlor-Alkali Industry 2022)</t>
  </si>
  <si>
    <t>A.030.10.123.230803 Sodium Hydroxide, NaOH (Plasticseurope 2013)</t>
  </si>
  <si>
    <t>A.030.10.124.230803 Sodium Hydroxide, NaOH (average of USLCI, Plasticseurope, EU Chlor-Alkali ind.)</t>
  </si>
  <si>
    <t>A.030.10.125.230803 Sodium Hypochlorite, NaOCl (European Chlor-Alkali Industry 2022)</t>
  </si>
  <si>
    <t>A.030.10.126.230803 Sodium Hypochlorite, NaOCl (Plasticseurope 2013)</t>
  </si>
  <si>
    <t>A.030.10.127.230701 Sodium Silicate</t>
  </si>
  <si>
    <t>A.030.10.128.230701 Sodium Sulphate</t>
  </si>
  <si>
    <t>A.030.10.129.230701 Sulphur</t>
  </si>
  <si>
    <t>A.030.10.130.230701 Titanium dioxide</t>
  </si>
  <si>
    <t>A.030.10.131.230701 Urea (AdBlue)</t>
  </si>
  <si>
    <t>A.030.10.132.230701 V2O5, Vanadium pentoxide</t>
  </si>
  <si>
    <t>A.030.10.133.230701 Zinc Oxide</t>
  </si>
  <si>
    <t>A.030.14.102.230701 Acetylene (Ethyne)</t>
  </si>
  <si>
    <t>A.030.14.103.230701 Acrylonitrile</t>
  </si>
  <si>
    <t>A.030.14.104.230701 Alkenyl Succinic Anhydride (ASA)</t>
  </si>
  <si>
    <t>A.030.14.105.230701 Alkyl Ketene Dimer (AKD)</t>
  </si>
  <si>
    <t>A.030.14.106.230803 Benzene</t>
  </si>
  <si>
    <t>A.030.14.107.230803 Butadiene</t>
  </si>
  <si>
    <t>A.030.14.108.230701 Butane</t>
  </si>
  <si>
    <t>A.030.14.109.230701 Cumene hydroperoxide</t>
  </si>
  <si>
    <t>A.030.14.110.230803 Diethylene glycol (DEG)</t>
  </si>
  <si>
    <t>A.030.14.111.230701 Dipropylene glycol monomethyl ether</t>
  </si>
  <si>
    <t>A.030.14.112.230701 Ethanol (alcohol), bio-based from agricultural waste</t>
  </si>
  <si>
    <t>A.030.14.113.230701 Ethanol (alcohol), synthetic</t>
  </si>
  <si>
    <t>A.030.14.114.230701 Ethylbenzene</t>
  </si>
  <si>
    <t>A.030.14.115.230803 Ethylene</t>
  </si>
  <si>
    <t>A.030.14.116.230701 Ethylene dichloride</t>
  </si>
  <si>
    <t>A.030.14.118.230701 Methanol</t>
  </si>
  <si>
    <t>A.030.14.119.230701 Methylamine</t>
  </si>
  <si>
    <t>A.030.14.120.230803 Monoethylene glycol (MEG)</t>
  </si>
  <si>
    <t>A.030.14.121.230701 Pentane blowing agent</t>
  </si>
  <si>
    <t>A.030.14.122.230701 Propane</t>
  </si>
  <si>
    <t>A.030.14.123.230803 Propylene</t>
  </si>
  <si>
    <t>A.030.14.124.230701 Phenol</t>
  </si>
  <si>
    <t>A.030.14.125.230701 Rosin</t>
  </si>
  <si>
    <t>A.030.14.126.230701 Styrene</t>
  </si>
  <si>
    <t>A.030.14.127.230803 Toluene</t>
  </si>
  <si>
    <t>A.030.14.128.230803 Triethylene glycol (TEG)</t>
  </si>
  <si>
    <t>A.030.14.129.230803 Xylene</t>
  </si>
  <si>
    <t>A.030.18.101.230701 1-Butanol</t>
  </si>
  <si>
    <t>A.030.18.102.230701 1-Pentanol</t>
  </si>
  <si>
    <t>A.030.18.103.230701 1,4-Dioxane</t>
  </si>
  <si>
    <t>A.030.18.104.230701 2-Butanol</t>
  </si>
  <si>
    <t>A.030.18.105.230701 2-Methyl-1-butanol</t>
  </si>
  <si>
    <t>A.030.18.106.230701 2-Methyl-1-propanol</t>
  </si>
  <si>
    <t>A.030.18.107.230701 2-Methyl-2-butanol</t>
  </si>
  <si>
    <t>A.030.18.108.230701 2-Methylpentane</t>
  </si>
  <si>
    <t>A.030.18.109.230701 3-Methyl-1-butanol</t>
  </si>
  <si>
    <t>A.030.18.110.230701 3-Methyl-1-butyl acetate</t>
  </si>
  <si>
    <t>A.030.18.111.230701 4-Methyl-2-pentanone</t>
  </si>
  <si>
    <t>A.030.18.112.230701 Acetic acid</t>
  </si>
  <si>
    <t>A.030.18.113.230701 Acetic anhydride</t>
  </si>
  <si>
    <t>A.030.18.115.230701 Benzal chloride</t>
  </si>
  <si>
    <t>A.030.18.116.230701 Benzaldehyde</t>
  </si>
  <si>
    <t>A.030.18.117.230701 Benzene chlorination (per kg benzene)</t>
  </si>
  <si>
    <t>A.030.18.118.230701 Benzyl alcohol</t>
  </si>
  <si>
    <t>A.030.18.119.230701 Benzyl chloride</t>
  </si>
  <si>
    <t>A.030.18.120.230701 Butane-1,4-diol</t>
  </si>
  <si>
    <t>A.030.18.121.230701 Butane-1,4-diol dehydrogenation</t>
  </si>
  <si>
    <t>A.030.18.122.230701 Butane oxidation</t>
  </si>
  <si>
    <t>A.030.18.123.230701 Butanes from butene,</t>
  </si>
  <si>
    <t>A.030.18.124.230701 Butene hydration</t>
  </si>
  <si>
    <t>A.030.18.125.230701 Butene hydroformylation</t>
  </si>
  <si>
    <t>A.030.18.126.230701 Butyl acetate</t>
  </si>
  <si>
    <t>A.030.18.127.230701 Butyrolactone</t>
  </si>
  <si>
    <t>A.030.18.128.230701 Cyclohexane</t>
  </si>
  <si>
    <t>A.030.18.129.230701 Cyclohexanone</t>
  </si>
  <si>
    <t>A.030.18.130.230701 Ethanol from ethylene</t>
  </si>
  <si>
    <t>A.030.18.131.230701 Diethyl ether</t>
  </si>
  <si>
    <t>A.030.18.132.230701 Dimethyl sulfoxide</t>
  </si>
  <si>
    <t>A.030.18.134.230701 Ethyl acetate from ethanol and acetic acid</t>
  </si>
  <si>
    <t>A.030.18.135.230701 Ethyl acetate, from Butane oxidation</t>
  </si>
  <si>
    <t>A.030.18.136.230701 Ethyl acetate, from Ethyl Alcohol</t>
  </si>
  <si>
    <t>A.030.18.137.230701 Ethylene glycol diethyl ether</t>
  </si>
  <si>
    <t>A.030.18.138.230701 Ethylene glycol dimethyl ether</t>
  </si>
  <si>
    <t>A.030.18.139.230701 Ethylene glycol monoethyl ether</t>
  </si>
  <si>
    <t>A.030.18.140.230701 Ethylene hydration</t>
  </si>
  <si>
    <t>A.030.18.141.230701 Formic acid by butane oxidation</t>
  </si>
  <si>
    <t>A.030.18.142.230701 Formic acid by methyl formate hydrolysis</t>
  </si>
  <si>
    <t>A.030.18.143.230701 Hydrochloric acid (do not use, use A.030.02.101. of plastic europe)</t>
  </si>
  <si>
    <t>A.030.18.144.230701 Hydrogen from Reppe process</t>
  </si>
  <si>
    <t>A.030.18.145.230701 Isobutyl acetate</t>
  </si>
  <si>
    <t>A.030.18.146.230701 Isopropyl acetate</t>
  </si>
  <si>
    <t>A.030.18.147.230701 Methyl acetate</t>
  </si>
  <si>
    <t>A.030.18.148.230701 Methyl ethyl ketone</t>
  </si>
  <si>
    <t>A.030.18.149.230701 Methyl formate</t>
  </si>
  <si>
    <t>A.030.18.150.230701 Methylcyclohexane</t>
  </si>
  <si>
    <t>A.030.18.151.230701 Monochlorobenzene</t>
  </si>
  <si>
    <t>A.030.18.152.230701 N-Dimethyl-2-pyrrolidone</t>
  </si>
  <si>
    <t>A.030.18.153.230701 N,N-Dimethylformamide</t>
  </si>
  <si>
    <t>A.030.18.154.230701 o-dichlorobenzene</t>
  </si>
  <si>
    <t>A.030.18.155.230701 p-dichlorobenzene</t>
  </si>
  <si>
    <t>A.030.18.156.230701 Propanal</t>
  </si>
  <si>
    <t>A.030.18.157.230701 Propanol</t>
  </si>
  <si>
    <t>A.030.18.158.230701 Propylene ammooxidation</t>
  </si>
  <si>
    <t>A.030.18.159.230701 Propylene hydroformylation</t>
  </si>
  <si>
    <t>A.030.18.160.230701 Tetrahydrofuran</t>
  </si>
  <si>
    <t>A.030.22.101.230701 Pesticides (unspecified)</t>
  </si>
  <si>
    <t>A.030.28.101.230701 R-1234 yf</t>
  </si>
  <si>
    <t>A.030.28.102.230701 R-134a</t>
  </si>
  <si>
    <t>A.030.28.103.230701 R-744 (CO2)</t>
  </si>
  <si>
    <t>A.030.30.101.230701 Carboxymethyl cellulose</t>
  </si>
  <si>
    <t>A.030.30.102.230701 Fluorescent whitening agent, DAS1, triazinylaminostilben type</t>
  </si>
  <si>
    <t>A.030.30.103.230701 Fluorescent whitening agent, distyrylbiphenyl type</t>
  </si>
  <si>
    <t>A.030.30.104.230701 Sodium dodecylbenzenesulfonate</t>
  </si>
  <si>
    <t>A.030.38.101.230701 C12–C13 sodium alkyl ether sulphate. 2 EO</t>
  </si>
  <si>
    <t>A.030.38.102.230701 C12–C14 alcohol ethoxylate. 3 EO</t>
  </si>
  <si>
    <t>A.030.38.103.230701 C12–C14 alcohol ethoxylate. 7 EO</t>
  </si>
  <si>
    <t>A.030.38.104.230701 C12–C14 amine oxide</t>
  </si>
  <si>
    <t>A.030.38.105.230701 C12–C14 sodium alkyl ether sulphate. 2 EO</t>
  </si>
  <si>
    <t>A.030.38.106.230701 C12–C14 sodium alkyl sulphate</t>
  </si>
  <si>
    <t>A.030.38.107.230701 C12–C15 alcohol ethoxylate. 3 EO</t>
  </si>
  <si>
    <t>A.030.38.108.230701 C12–C15 alcohol ethoxylate. 7 EO</t>
  </si>
  <si>
    <t>A.030.38.109.230701 C16–C18 alcohol ethoxylate. &gt; 20 EO</t>
  </si>
  <si>
    <t>A.030.38.110.230701 C16–C18 triethanolamine esterquats</t>
  </si>
  <si>
    <t>A.030.38.111.230701 C8–C18 alkyl amidopropyl betaine</t>
  </si>
  <si>
    <t>A.030.38.112.230701 Cocamide diethanolamine</t>
  </si>
  <si>
    <t>A.030.38.113.230701 Linear alkylbenzene sulphonic acid</t>
  </si>
  <si>
    <t>A.030.38.114.230701 Sodium cocoamphoacetate</t>
  </si>
  <si>
    <t>A.030.38.115.230701 Sodium cumene sulphonate</t>
  </si>
  <si>
    <t>A.040.01.101.230701 Cement (blastfurnace CEM III B 42.5 N)</t>
  </si>
  <si>
    <t>A.040.01.102.230701 Cement (Portland CEM I 52.5 N)</t>
  </si>
  <si>
    <t>A.040.03.101.230701 Bitumen</t>
  </si>
  <si>
    <t>A.040.05.101.230701 Red Clay Brick, for housing and roads, packed</t>
  </si>
  <si>
    <t>A.040.05.102.230701 Concrete blocks, light  (439 kg/m3)</t>
  </si>
  <si>
    <t>A.040.05.103.230701 Roof tiles</t>
  </si>
  <si>
    <t>A.040.05.104.230701 Sand-lime bricks, light (600 kg/m3)</t>
  </si>
  <si>
    <t>A.040.07.101.230701 Concrete</t>
  </si>
  <si>
    <t xml:space="preserve">m3 </t>
  </si>
  <si>
    <t>A.040.07.102.230701 Concrete (reinforced, 40 kg steel per 1000 kg)</t>
  </si>
  <si>
    <t>A.040.09.101.230701 cork slab insulation</t>
  </si>
  <si>
    <t>A.040.09.102.230701 glasswool</t>
  </si>
  <si>
    <t>A.040.09.103.230701 stonewool</t>
  </si>
  <si>
    <t>A.040.11.101.230701 Blastfurnace slags</t>
  </si>
  <si>
    <t>A.040.11.102.230701 Clinker</t>
  </si>
  <si>
    <t>A.040.11.103.230701 Crushed concrete aggregate (recycled)</t>
  </si>
  <si>
    <t>A.040.11.104.230701 Gravel</t>
  </si>
  <si>
    <t>A.040.11.105.230701 Ground (earthmoving)</t>
  </si>
  <si>
    <t>A.040.11.106.230701 Linoleum</t>
  </si>
  <si>
    <t>A.040.11.107.230701 Plasticizers for concrete</t>
  </si>
  <si>
    <t>A.040.11.108.230701 Sand</t>
  </si>
  <si>
    <t>A.040.13.101.230701 Solvent based paint, transparent, incl evaporation solvent</t>
  </si>
  <si>
    <t>A.040.13.102.230701 Solvent based paint, white, incl evaporation solvent</t>
  </si>
  <si>
    <t>A.040.13.103.230701 Water based paint, transparent</t>
  </si>
  <si>
    <t>A.040.13.104.230701 Water based paint, white</t>
  </si>
  <si>
    <t>A.050.04.101.230701 AA cell battery (Alkaline)</t>
  </si>
  <si>
    <t>electronics</t>
  </si>
  <si>
    <t>A.050.04.102.230701 AA cell battery (Li-ion)</t>
  </si>
  <si>
    <t>A.050.04.103.230701 Computer desktop, including 27 inch display</t>
  </si>
  <si>
    <t>A.050.04.104.230701 Computer laptop, 15 inch display</t>
  </si>
  <si>
    <t>A.050.04.105.230701 Electric cord, 6A (1320W), 3x0.75 mm2, domestic (per m)</t>
  </si>
  <si>
    <t>A.050.04.106.230701 Electric motor, less than 500 W, estimate</t>
  </si>
  <si>
    <t>A.050.04.109.230701 LCD flat screen, 27 inch, including casing and electronics</t>
  </si>
  <si>
    <t>A.050.04.110.230701 Lead battery cars (39 Wh per kg)</t>
  </si>
  <si>
    <t>A.050.04.111.230701 LED light bulb 8 watt.</t>
  </si>
  <si>
    <t>A.050.04.112.230701 Lithium-ion LiCoO2 laptop battery (180 Wh/kg)</t>
  </si>
  <si>
    <t>A.050.04.115.230701 Mica (fire proof electric insulation) estimate</t>
  </si>
  <si>
    <t>A.050.04.116.230701 NiCd battery AA-cell</t>
  </si>
  <si>
    <t>A.050.04.117.230701 NiCd battery C-cell</t>
  </si>
  <si>
    <t>A.050.04.118.230701 NiMH battery for laptops (54 Wh per kg)</t>
  </si>
  <si>
    <t>A.050.04.120.230701 solder Tin/Lead 63/37 solder electronic industry</t>
  </si>
  <si>
    <t>A.050.04.121.230701 solder leadfree electronic industry (Ag3.9, Cu0.6)</t>
  </si>
  <si>
    <t>A.050.04.122.230701 solder Lead Tin/Lead  60/40 (normal)</t>
  </si>
  <si>
    <t>A.050.04.123.230701 PV cell</t>
  </si>
  <si>
    <t>A.060.01.101.230701 Aramid st gr</t>
  </si>
  <si>
    <t>fibres</t>
  </si>
  <si>
    <t>A.060.01.102.230701 Carbon fibre</t>
  </si>
  <si>
    <t>A.060.01.103.230701 Glass fibre</t>
  </si>
  <si>
    <t>A.070.02.101.230715 Diesel B7 including combustion CO2</t>
  </si>
  <si>
    <t>fuels</t>
  </si>
  <si>
    <t>A.070.02.102.230715 Diesel B10 including combustion CO2</t>
  </si>
  <si>
    <t>A.070.02.103.230715 Diesel B100 (FAME), including combustion CO2</t>
  </si>
  <si>
    <t>A.070.02.104.230715 Diesel XTL (HVO) form soy USA, including combustion CO2</t>
  </si>
  <si>
    <t>A.070.02.201.230715 Gasoline E5 including combustion CO2</t>
  </si>
  <si>
    <t>A.070.02.202.230715 Gasoline E10 including combustion CO2</t>
  </si>
  <si>
    <t>A.070.02.203.230715 Gasoline E85 including combustion CO2</t>
  </si>
  <si>
    <t>A.070.02.301.230715 CNG including combustion CO2</t>
  </si>
  <si>
    <t>A.070.02.302.230715 LNG including combustion CO2</t>
  </si>
  <si>
    <t>A.070.02.303.230715 LPG including combustion CO2</t>
  </si>
  <si>
    <t>A.070.02.304.230715 Brown Hydrogen including combustion CO2</t>
  </si>
  <si>
    <t>A.070.03.101.230715  Gasoline E10, lease segment A (5.14 l/100km), including combustion CO2</t>
  </si>
  <si>
    <t>A.070.03.102.230715  Gasoline E10, lease segment B (6.04 l/100km), including combustion CO2</t>
  </si>
  <si>
    <t>A.070.03.103.230715  Gasoline E10, lease segment C (7.10 l/100km), including combustion CO2</t>
  </si>
  <si>
    <t>A.070.03.104.230715  Gasoline E10, lease segment D (7.20 l/100km), including combustion CO2</t>
  </si>
  <si>
    <t>A.070.03.105.230715  Gasoline E10, lease segment E (9.44 l/100km), including combustion CO2</t>
  </si>
  <si>
    <t>A.070.03.202.230715  Diesel B10, lease segment B (4.83 l/100km), including combustion CO2</t>
  </si>
  <si>
    <t>A.070.03.203.230715  Diesel B10, lease segment C (5.03 l/100km), including combustion CO2</t>
  </si>
  <si>
    <t>A.070.03.204.230715  Diesel B10, lease segment D (5.41 l/100km), including combustion CO2</t>
  </si>
  <si>
    <t>A.070.03.205.230715  Diesel B10, lease segment E (10.20 l/100km), including combustion CO2</t>
  </si>
  <si>
    <t>A.070.03.301.230715  BEV, lease segment A (14.86 kWh/100km), WTW CO2</t>
  </si>
  <si>
    <t>A.070.03.302.230715  BEV, lease segment B (15.78 kWh/100km), WTW CO2</t>
  </si>
  <si>
    <t>A.070.03.303.230715  BEV, lease segment C (16.98 kWh/100km), WTW CO2</t>
  </si>
  <si>
    <t>A.070.03.304.230715  BEV, lease segment D (17.98 kWh/100km), WTW CO2</t>
  </si>
  <si>
    <t>A.070.04.101.230701 biodiesel (palm oil methyl ester)</t>
  </si>
  <si>
    <t>A.070.04.102.230701 biodiesel (rape methyl ester)</t>
  </si>
  <si>
    <t>A.070.04.103.230701 biodiesel (soybean ester, 50% Brazil, 50% USA)</t>
  </si>
  <si>
    <t>A.070.04.104.230701 biodiesel (soybean ester, 100% USA)</t>
  </si>
  <si>
    <t>A.070.04.105.230701 ethanol</t>
  </si>
  <si>
    <t>A.070.04.106.230701 petrol (85% ethanol)</t>
  </si>
  <si>
    <t>A.070.06.101.230701 Anthracite coal  at mine</t>
  </si>
  <si>
    <t>A.070.06.102.230701 Anthracite coal (33 MJ/kg), including combustion</t>
  </si>
  <si>
    <t>A.070.06.103.230701 Bituminous coal  at mine US</t>
  </si>
  <si>
    <t>A.070.06.104.230701 Bituminous coal (26.4 MJ/kg), US, including combustion</t>
  </si>
  <si>
    <t>A.070.07.101.230701 Lignite at open pit mine (excluding combustion)</t>
  </si>
  <si>
    <t>A.070.08.101.230701 LPG for chemical feedstock</t>
  </si>
  <si>
    <t>A.070.08.102.230701 LPG for transport (excluding combustion)</t>
  </si>
  <si>
    <t>A.070.08.103.230701 LPG for transport including combustion</t>
  </si>
  <si>
    <t>A.070.09.101.230701 CNG (compressed natural gas) for transport, excl. combustion</t>
  </si>
  <si>
    <t>A.070.09.102.230701 CNG (compressed natural gas) for transport, including combustion</t>
  </si>
  <si>
    <t>A.070.09.105.230701 Revap LNG (liquified natural gas) from US in EU for heat, excl. combustion</t>
  </si>
  <si>
    <t>A.070.09.201.230720 Nat Gas 40 MJ/Nm3 from LNG for heat, incl. combustion</t>
  </si>
  <si>
    <t>A.070.09.202.230720 Nat Gas 40 MJ/Nm3 from Norway, Algeria, UK, for heat, incl. combustion</t>
  </si>
  <si>
    <t>A.070.10.101.230701 Crude oil EU General (for feedstock)</t>
  </si>
  <si>
    <t>A.070.10.102.230701 Crude oil US General (for feedstock)</t>
  </si>
  <si>
    <t>A.070.10.103.230701 Diesel low-sulphur (excluding combustion)</t>
  </si>
  <si>
    <t>A.070.10.104.230701 Diesel low-sulphur including combustion CO2</t>
  </si>
  <si>
    <t>A.070.10.105.230701 Diesel low-sulphur including combustion CO2, per MJ</t>
  </si>
  <si>
    <t xml:space="preserve">MJ </t>
  </si>
  <si>
    <t>A.070.10.106.230701 Heavy fuel oil for heat including combustion CO2</t>
  </si>
  <si>
    <t>A.070.10.107.230701 Heavy fuel oil in transport (including combustion CO2)</t>
  </si>
  <si>
    <t>A.070.10.108.230701 Kerosene (excluding combustion)</t>
  </si>
  <si>
    <t>A.070.10.109.230701 Kerosene including combustion CO2</t>
  </si>
  <si>
    <t>A.070.10.110.230701 Petrol including combustion CO2</t>
  </si>
  <si>
    <t>A.070.10.111.230701 Petrol (excluding combustion)</t>
  </si>
  <si>
    <t>glass</t>
  </si>
  <si>
    <t>A.080.02.102.230701 Ceramic glass</t>
  </si>
  <si>
    <t>A.080.02.104.230701 Recycled silica glass</t>
  </si>
  <si>
    <t>A.080.02.105.230701 Silica glass</t>
  </si>
  <si>
    <t>A.090.01.101.230701 Glare 1-3/2-0.3</t>
  </si>
  <si>
    <t>A.090.01.102.230701 Glare 3-3/2-0.2</t>
  </si>
  <si>
    <t>A.090.01.103.230701 Glare 3-6/5-0.4</t>
  </si>
  <si>
    <t>A.090.01.104.230701 Glare 4-6/5-0.4</t>
  </si>
  <si>
    <t>A.090.01.105.230701 Hylite (1 m2, 1.2 mm thickness, 1.8 ton/m3)</t>
  </si>
  <si>
    <t>A.100.02.101.230701 Steel hot rolled sheet USA</t>
  </si>
  <si>
    <t>metals, ferro</t>
  </si>
  <si>
    <t>A.100.02.102.230701 Steel (21% sec = standard mix average) EU hot rolled coil</t>
  </si>
  <si>
    <t>A.100.02.103.230701 Steel (secondary), beams, sheet</t>
  </si>
  <si>
    <t>A.100.02.104.230701 Steel beams, pipes, sheet (from trade mix 44% recycled)</t>
  </si>
  <si>
    <t>A.100.04.101.230701 GG15</t>
  </si>
  <si>
    <t>A.100.04.102.230701 GG35</t>
  </si>
  <si>
    <t>A.100.04.103.230701 GGG-NiCr</t>
  </si>
  <si>
    <t>metals, non-ferro</t>
  </si>
  <si>
    <t>A.100.04.104.230701 GGG-NiSiCr</t>
  </si>
  <si>
    <t>A.100.04.105.230701 GGG40</t>
  </si>
  <si>
    <t>A.100.04.106.230701 GGG60</t>
  </si>
  <si>
    <t>A.100.04.107.230701 GGG70</t>
  </si>
  <si>
    <t>A.100.04.108.230701 GGL-NiCuCr</t>
  </si>
  <si>
    <t>A.100.06.101.230701 Stainless Steel (secondary), average</t>
  </si>
  <si>
    <t>A.100.06.102.230701 GX12Cr14 (CA15) 23% inox scrap (China)</t>
  </si>
  <si>
    <t>A.100.06.103.230701 GX12Cr14 (CA15) 44% inox scrap (World)</t>
  </si>
  <si>
    <t>A.100.06.104.230701 GX12Cr14 (CA15) 70% inox scrap (EU, USA)</t>
  </si>
  <si>
    <t>A.100.06.105.230701 GX5CrNi19 10 (CF8) 23% inox scrap (China)</t>
  </si>
  <si>
    <t>A.100.06.106.230701 GX5CrNi19 10 (CF8) 44% inox scrap (World)</t>
  </si>
  <si>
    <t>A.100.06.107.230701 GX5CrNi19 10 (CF8) 70% inox scrap (EU, USA)</t>
  </si>
  <si>
    <t>A.100.06.108.230701 X10Cr13 (mart 410) 23% inox scrap (China)</t>
  </si>
  <si>
    <t>A.100.06.109.230701 X10Cr13 (mart 410) 44% inox scrap (World)</t>
  </si>
  <si>
    <t>A.100.06.110.230701 X10Cr13 (mart 410) 70% inox scrap (EU, USA)</t>
  </si>
  <si>
    <t>A.100.06.111.230701 X10CrNiMoNb 23% inox scrap (China)</t>
  </si>
  <si>
    <t>A.100.06.112.230701 X10CrNiMoNb 44% inox scrap (World)</t>
  </si>
  <si>
    <t>A.100.06.113.230701 X10CrNiMoNb 70% inox scrap (EU, USA)</t>
  </si>
  <si>
    <t>A.100.06.114.230701 X10CrNiS (303) 23% inox scrap (China)</t>
  </si>
  <si>
    <t>A.100.06.115.230701 X10CrNiS (303) 44% inox scrap (World)</t>
  </si>
  <si>
    <t>A.100.06.116.230701 X10CrNiS (303) 70% inox scrap (EU, USA)</t>
  </si>
  <si>
    <t>A.100.06.117.230701 X12Cr13 (416) 23% inox scrap (China)</t>
  </si>
  <si>
    <t>A.100.06.118.230701 X12Cr13 (416) 44% inox scrap (World)</t>
  </si>
  <si>
    <t>A.100.06.119.230701 X12Cr13 (416) 70% inox scrap (EU, USA)</t>
  </si>
  <si>
    <t>A.100.06.120.230701 X12CrNi17 7 (301) 23% inox scrap (China)</t>
  </si>
  <si>
    <t>A.100.06.121.230701 X12CrNi17 7 (301) 44% inox scrap (World)</t>
  </si>
  <si>
    <t>A.100.06.122.230701 X12CrNi17 7 (301) 70% inox scrap (EU, USA)</t>
  </si>
  <si>
    <t>A.100.06.123.230701 X20Cr13 (420) 23% inox scrap (China)</t>
  </si>
  <si>
    <t>A.100.06.124.230701 X20Cr13 (420) 44% inox scrap (World)</t>
  </si>
  <si>
    <t>A.100.06.125.230701 X20Cr13 (420) 70% inox scrap (EU, USA)</t>
  </si>
  <si>
    <t>A.100.06.126.230701 X22CrNi17 (431) 23% inox scrap (China)</t>
  </si>
  <si>
    <t>A.100.06.127.230701 X22CrNi17 (431) 44% inox scrap (World)</t>
  </si>
  <si>
    <t>A.100.06.128.230701 X22CrNi17 (431) 70% inox scrap (EU, USA)</t>
  </si>
  <si>
    <t>A.100.06.129.230701 X2CrNiMo1712 (316L) 23% imox scrap (China)</t>
  </si>
  <si>
    <t>A.100.06.130.230701 X2CrNiMo1712 (316L) 44% imox scrap (World)</t>
  </si>
  <si>
    <t>A.100.06.131.230701 X2CrNiMo1712 (316L) 70% imox scrap (EU, USA)</t>
  </si>
  <si>
    <t>A.100.06.132.230701 X30Cr13 (~420) 23% inox scrap (China)</t>
  </si>
  <si>
    <t>A.100.06.133.230701 X30Cr13 (~420) 44% inox scrap (World)</t>
  </si>
  <si>
    <t>A.100.06.134.230701 X30Cr13 (~420) 70% inox scrap (EU, USA)</t>
  </si>
  <si>
    <t>A.100.06.135.230701 X35CrMo17 23% inox scrap (China)</t>
  </si>
  <si>
    <t>A.100.06.136.230701 X35CrMo17 44% inox scrap (World)</t>
  </si>
  <si>
    <t>A.100.06.137.230701 X35CrMo17 70% inox scrap (EU, USA)</t>
  </si>
  <si>
    <t>A.100.06.138.230701 X5CrNi18 (304) 23% inox scrap (China)</t>
  </si>
  <si>
    <t>A.100.06.139.230701 X5CrNi18 (304) 44% inox scrap (World)</t>
  </si>
  <si>
    <t>A.100.06.140.230701 X5CrNi18 (304) 70% inox scrap (EU, USA)</t>
  </si>
  <si>
    <t>A.100.06.141.230701 X5CrNiMo18 (316) 23% inox scrap (China)</t>
  </si>
  <si>
    <t>A.100.06.142.230701 X5CrNiMo18 (316) 44% inox scrap (World)</t>
  </si>
  <si>
    <t>A.100.06.143.230701 X5CrNiMo18 (316) 70% inox scrap (EU, USA)</t>
  </si>
  <si>
    <t>A.100.06.144.230701 X6Cr17 (430) 23% inox scrap (China)</t>
  </si>
  <si>
    <t>A.100.06.145.230701 X6Cr17 (430) 44% inox scrap (World)</t>
  </si>
  <si>
    <t>A.100.06.146.230701 X6Cr17 (430) 70% inox scrap (EU, USA)</t>
  </si>
  <si>
    <t>A.100.06.147.230701 X6CrNi18 (~304) 23% inox scrap (China)</t>
  </si>
  <si>
    <t>A.100.06.148.230701 X6CrNi18 (~304) 44% inox scrap (World)</t>
  </si>
  <si>
    <t>A.100.06.149.230701 X6CrNi18 (~304) 70% inox scrap (EU, USA)</t>
  </si>
  <si>
    <t>A.100.06.150.230701 X7CrAl13 (405) 23% inox scrap (China)</t>
  </si>
  <si>
    <t>A.100.06.151.230701 X7CrAl13 (405) 44% inox scrap (World)</t>
  </si>
  <si>
    <t>A.100.06.152.230701 X7CrAl13 (405) 70% inox scrap (EU, USA)</t>
  </si>
  <si>
    <t>A.100.06.153.230701 X90CrCoMoV17 23% inox scrap (China)</t>
  </si>
  <si>
    <t>A.100.06.154.230701 X90CrCoMoV17 44% inox scrap (World)</t>
  </si>
  <si>
    <t>A.100.06.155.230701 X90CrCoMoV17 70% inox scrap (EU, USA)</t>
  </si>
  <si>
    <t>A.100.06.156.230701 X90CrMoV18 (440B) 23% inox scrap (China)</t>
  </si>
  <si>
    <t>A.100.06.157.230701 X90CrMoV18 (440B) 44% inox scrap (World)</t>
  </si>
  <si>
    <t>A.100.06.158.230701 X90CrMoV18 (440B) 70% inox scrap (EU, USA)</t>
  </si>
  <si>
    <t>A.100.08.101.230701 10SPb20 (1.0721)</t>
  </si>
  <si>
    <t>A.100.08.102.230701 35S20 (1.0726)</t>
  </si>
  <si>
    <t>A.100.08.103.230701 9S20</t>
  </si>
  <si>
    <t>A.100.08.104.230701 9SMnPb (1.0718)</t>
  </si>
  <si>
    <t>A.100.10.101.230701 GS-10Ni6</t>
  </si>
  <si>
    <t>A.100.10.102.230701 GS-22Mo4</t>
  </si>
  <si>
    <t>A.100.10.103.230701 GS-25CrMo4</t>
  </si>
  <si>
    <t>A.100.10.104.230701 GS-45.3</t>
  </si>
  <si>
    <t>A.100.10.105.230701 GS-70</t>
  </si>
  <si>
    <t>A.100.10.106.230701 GS-X40CrNiSi 25 12</t>
  </si>
  <si>
    <t>A.100.10.107.230701 HA</t>
  </si>
  <si>
    <t>A.100.10.108.230701 HT</t>
  </si>
  <si>
    <t>A.100.12.101.230701 Fe360</t>
  </si>
  <si>
    <t>A.100.12.102.230701 Fe470</t>
  </si>
  <si>
    <t>A.100.12.103.230701 Fe520</t>
  </si>
  <si>
    <t>A.100.12.104.230701 St13</t>
  </si>
  <si>
    <t>A.100.14.101.230701 A517a</t>
  </si>
  <si>
    <t>A.100.14.102.230701 A517b</t>
  </si>
  <si>
    <t>A.100.14.103.230701 S355J2G1W</t>
  </si>
  <si>
    <t>A.100.14.104.230701 St14</t>
  </si>
  <si>
    <t>A.100.16.101.230701 14NiCr14</t>
  </si>
  <si>
    <t>A.100.16.102.230701 15Cr3</t>
  </si>
  <si>
    <t>A.100.16.103.230701 18NiCr8</t>
  </si>
  <si>
    <t>A.100.16.104.230701 25CrMo4</t>
  </si>
  <si>
    <t>A.100.16.105.230701 30CrNiMo8</t>
  </si>
  <si>
    <t>A.100.16.106.230701 34Cr4</t>
  </si>
  <si>
    <t>A.100.16.107.230701 34CrAl6</t>
  </si>
  <si>
    <t>A.100.16.108.230701 35NiCr18</t>
  </si>
  <si>
    <t>A.100.16.109.230701 36NiCr6</t>
  </si>
  <si>
    <t>A.100.16.110.230701 37MnSi5</t>
  </si>
  <si>
    <t>A.100.16.111.230701 42CrMo4</t>
  </si>
  <si>
    <t>A.100.16.112.230701 50 CrV4</t>
  </si>
  <si>
    <t>A.100.16.113.230701 C15</t>
  </si>
  <si>
    <t>A.100.16.114.230701 C35</t>
  </si>
  <si>
    <t>A.100.16.115.230701 C45</t>
  </si>
  <si>
    <t>A.100.16.116.230701 C55</t>
  </si>
  <si>
    <t>A.100.16.117.230701 C60</t>
  </si>
  <si>
    <t>A.100.18.101.230701 13CrMo4 5 (1.7335)</t>
  </si>
  <si>
    <t>A.100.18.102.230701 21MoV53</t>
  </si>
  <si>
    <t>A.100.18.103.230701 22Mo4</t>
  </si>
  <si>
    <t>A.100.18.104.230701 28NiCrMo4</t>
  </si>
  <si>
    <t>A.100.20.101.230701 15NiMn6 (1.6228)</t>
  </si>
  <si>
    <t>A.100.20.102.230701 A514(A)</t>
  </si>
  <si>
    <t>A.100.20.103.230701 ASt35 (1.0346)</t>
  </si>
  <si>
    <t>A.100.20.104.230701 X12CrNi 18 9</t>
  </si>
  <si>
    <t>A.100.20.105.230701 X12Ni5 (1.5680)</t>
  </si>
  <si>
    <t>A.100.20.106.230701 X8Ni9</t>
  </si>
  <si>
    <t>A.100.22.101.230701 38Si6</t>
  </si>
  <si>
    <t>A.100.22.102.230701 50CrV4</t>
  </si>
  <si>
    <t>A.100.22.103.230701 55Si7</t>
  </si>
  <si>
    <t>A.100.22.104.230701 67SiCr5</t>
  </si>
  <si>
    <t>A.100.24.102.230701 Aluminium (secondary)</t>
  </si>
  <si>
    <t>A.100.24.104.230713 Antimony, CRM (EoL-RIR = 18%)</t>
  </si>
  <si>
    <t>A.100.24.105.230713 Cadmium (EoL-RIR = 0%)</t>
  </si>
  <si>
    <t>A.100.24.107.230713 Cobalt, CRM (EoL-RIR = 22%)</t>
  </si>
  <si>
    <t>A.100.24.108.230701 Copper (primary)</t>
  </si>
  <si>
    <t>A.100.24.109.230701 Copper (secondary)</t>
  </si>
  <si>
    <t>A.100.24.110.230713 Copper wire, plate, pipe, trade mix ( 70% prim 30% sec)</t>
  </si>
  <si>
    <t>A.100.24.111.230713 Gallium, CRM (EoL-RIR = 0%)</t>
  </si>
  <si>
    <t>A.100.24.112.230701 Gold (primary)</t>
  </si>
  <si>
    <t>A.100.24.113.230701 Gold (secondary)</t>
  </si>
  <si>
    <t>A.100.24.114.230713 Gold trade mix (76% prim 24% sec)</t>
  </si>
  <si>
    <t>A.100.24.115.230713 Indium, CRM (EoL-RIR= 0%)</t>
  </si>
  <si>
    <t>A.100.24.116.230701 Lead (primary)</t>
  </si>
  <si>
    <t>A.100.24.117.230701 Lead (secondary)</t>
  </si>
  <si>
    <t>A.100.24.118.230713 Lead trade mix ( 20% prim 80% sec)</t>
  </si>
  <si>
    <t>A.100.24.119.230713 Lithium (EoL-RIR = 0%)</t>
  </si>
  <si>
    <t>A.100.24.120.230701 Magnesium, CRM (primary)</t>
  </si>
  <si>
    <t>A.100.24.121.230701 Magnesium, CRM (secondary)</t>
  </si>
  <si>
    <t>A.100.24.122.230713 Magnesium, CRM, trade mix (93% prim 7% sec)</t>
  </si>
  <si>
    <t>A.100.24.123.230713 Manganese (EoL_RIR= 9%)</t>
  </si>
  <si>
    <t>A.100.24.124.230701 Mercury (virgin)</t>
  </si>
  <si>
    <t>A.100.24.125.230713 Molybdenum (EoL-RIR = 9%)</t>
  </si>
  <si>
    <t>A.100.24.126.230701 Nickel (primary)</t>
  </si>
  <si>
    <t>A.100.24.127.230701 Nickel (secondary)</t>
  </si>
  <si>
    <t>A.100.24.128.230713 Nickel trade mix (84% prim 16% sec)</t>
  </si>
  <si>
    <t>A.100.24.130.230701 Palladium, CRM (secondary)</t>
  </si>
  <si>
    <t>A.100.24.131.230713 Palladium, CRM, trade mix (67% prim 33% sec)</t>
  </si>
  <si>
    <t>A.100.24.133.230701 Platinum, CRM (secondary)</t>
  </si>
  <si>
    <t>A.100.24.134.230713 Platinum, CRM, trade mix (75% prim 25% sec)</t>
  </si>
  <si>
    <t>A.100.24.136.230701 Rhodium, CRM (secondary)</t>
  </si>
  <si>
    <t>A.100.24.137.230713 Rhodium, CRM, trade mix (64% prim 36% sec)</t>
  </si>
  <si>
    <t>A.100.24.138.230701 Silicon (metallurgical) for steel</t>
  </si>
  <si>
    <t>A.100.24.139.230701 Silver (primary)</t>
  </si>
  <si>
    <t>A.100.24.140.230701 Silver (secondary)</t>
  </si>
  <si>
    <t>A.100.24.141.230713 Silver trade mix (81% prim 19% sec)</t>
  </si>
  <si>
    <t>A.100.24.142.230713 Tantalum (EoL-RIR = 87%)</t>
  </si>
  <si>
    <t>A.100.24.143.230713 Tellurium (EoL-RIR = 1%)</t>
  </si>
  <si>
    <t>A.100.24.144.230701 Tin (virgin)</t>
  </si>
  <si>
    <t>A.100.24.145.230701 Titanium (primary)</t>
  </si>
  <si>
    <t>A.100.24.146.230701 Titanium (secondary)</t>
  </si>
  <si>
    <t>A.100.24.147.230713 Titanium trade mix (99% prim, 1% sec)</t>
  </si>
  <si>
    <t>A.100.24.149.230701 Vanadium (primary)</t>
  </si>
  <si>
    <t>A.100.24.150.230713 Vanadium trade mix (99% prim 1% sec)</t>
  </si>
  <si>
    <t>A.100.24.151.230701 Zinc (primary)</t>
  </si>
  <si>
    <t>A.100.24.152.230701 Zinc (secondary)</t>
  </si>
  <si>
    <t>A.100.24.153.230713 Zinc trade mix (86% prim 14% sec)</t>
  </si>
  <si>
    <t>A.100.26.101.230701 Cerium</t>
  </si>
  <si>
    <t>A.100.26.102.230701 Dysprosium</t>
  </si>
  <si>
    <t>A.100.26.103.230701 Erbium</t>
  </si>
  <si>
    <t>A.100.26.104.230701 Eutropium</t>
  </si>
  <si>
    <t>A.100.26.105.230701 Gadolinium</t>
  </si>
  <si>
    <t>A.100.26.106.230701 Lanthanum</t>
  </si>
  <si>
    <t>A.100.26.107.230701 Mischmetal: Cerium 67%, lanthanum 20%, Neodimium 11%, rest 2%</t>
  </si>
  <si>
    <t>A.100.26.108.230701 Neodymium</t>
  </si>
  <si>
    <t>A.100.26.109.230701 Praseodymium</t>
  </si>
  <si>
    <t>A.100.26.110.230701 Samarium</t>
  </si>
  <si>
    <t>A.100.26.111.230701 Scandium</t>
  </si>
  <si>
    <t>A.100.26.112.230701 Terbium</t>
  </si>
  <si>
    <t>A.100.26.113.230701 Ytterbium</t>
  </si>
  <si>
    <t>A.100.26.114.230701 Yttrium</t>
  </si>
  <si>
    <t>A.100.28.100.230701 Al99</t>
  </si>
  <si>
    <t>A.100.28.101.230701 AlCuMg1 (2017)</t>
  </si>
  <si>
    <t>A.100.28.102.230701 AlCuMg2 (2024)</t>
  </si>
  <si>
    <t>A.100.28.103.230701 AlCuMgPb (2011)</t>
  </si>
  <si>
    <t>A.100.28.104.230701 AlCuSiMg (2036)</t>
  </si>
  <si>
    <t>A.100.28.105.230701 AlMg1 (5005)</t>
  </si>
  <si>
    <t>A.100.28.106.230701 AlMg3 (5754a)</t>
  </si>
  <si>
    <t>A.100.28.107.230701 AlMg4.5Mn (5182)</t>
  </si>
  <si>
    <t>A.100.28.108.230701 AlMgSi0.5 (6060)</t>
  </si>
  <si>
    <t>A.100.28.109.230701 AlMgSi0.7 (6005)</t>
  </si>
  <si>
    <t>A.100.28.110.230701 AlMn1 (3003)</t>
  </si>
  <si>
    <t>A.100.28.111.230701 AlMn1.2Mg1 (3004)</t>
  </si>
  <si>
    <t>A.100.28.112.230701 AlSiMgMn (6009)</t>
  </si>
  <si>
    <t>A.100.28.113.230701 AlZnCuMg (7075)</t>
  </si>
  <si>
    <t>A.100.28.114.230701 G-AlCu4TiMg (204)</t>
  </si>
  <si>
    <t>A.100.28.115.230701 G-AlMg3 (242)</t>
  </si>
  <si>
    <t>A.100.28.116.230701 G-AlMg5 (314)</t>
  </si>
  <si>
    <t>A.100.28.117.230701 G-AlSi12 (230)</t>
  </si>
  <si>
    <t>A.100.28.118.230701 G-AlSi12Cu (231)</t>
  </si>
  <si>
    <t>A.100.28.119.230701 G-AlSi7Mg (Thixo)</t>
  </si>
  <si>
    <t>A.100.28.120.230701 G-AlSi8Cu3 (380)</t>
  </si>
  <si>
    <t>A.100.30.098.230701 Copper (European Copper Instituut)</t>
  </si>
  <si>
    <t>A.100.30.099.230701 Copper (US), study Thinkstep, tubes</t>
  </si>
  <si>
    <t>A.100.30.100.230701 Cu-E</t>
  </si>
  <si>
    <t>A.100.30.101.230701 CuAg-E</t>
  </si>
  <si>
    <t>A.100.30.102.230701 CuAl5</t>
  </si>
  <si>
    <t>A.100.30.103.230701 CuNi10Fe</t>
  </si>
  <si>
    <t>A.100.30.104.230701 CuNi18Zn</t>
  </si>
  <si>
    <t>A.100.30.105.230701 CuNi44Mn</t>
  </si>
  <si>
    <t>A.100.30.106.230701 CuSn6.7P</t>
  </si>
  <si>
    <t>A.100.30.107.230701 CuSn8</t>
  </si>
  <si>
    <t>A.100.30.108.230701 CuZn15</t>
  </si>
  <si>
    <t>A.100.30.109.230701 CuZn30</t>
  </si>
  <si>
    <t>A.100.30.110.230701 CuZn37</t>
  </si>
  <si>
    <t>A.100.30.111.230701 CuZn40</t>
  </si>
  <si>
    <t>A.100.30.112.230701 CuZn40Pb (Brass, alpha-beta, machinable)</t>
  </si>
  <si>
    <t>A.100.30.113.230701 G-CuAl10Fe</t>
  </si>
  <si>
    <t>A.100.30.114.230701 G-CuAl10Ni</t>
  </si>
  <si>
    <t>A.100.30.115.230701 G-CuNi10</t>
  </si>
  <si>
    <t>A.100.30.116.230701 G-CuSn10</t>
  </si>
  <si>
    <t>A.100.30.117.230701 G-CuSn12</t>
  </si>
  <si>
    <t>A.100.30.118.230701 G-CuSn5Zn5Pb5</t>
  </si>
  <si>
    <t>A.100.30.119.230701 G-CuZn15</t>
  </si>
  <si>
    <t>A.100.30.120.230701 G-CuZn37Pb</t>
  </si>
  <si>
    <t>A.100.30.121.230701 G-CuZn40</t>
  </si>
  <si>
    <t>A.100.32.101.230701 AM100A</t>
  </si>
  <si>
    <t>A.100.32.102.230701 AM503</t>
  </si>
  <si>
    <t>A.100.32.103.230701 G-MgAl6Zn3</t>
  </si>
  <si>
    <t>A.100.32.104.230701 G-MgAl8Zn1</t>
  </si>
  <si>
    <t>A.100.32.105.230701 G-MgAl9Zn2</t>
  </si>
  <si>
    <t>A.100.32.106.230701 GD-MgAl9Zn1</t>
  </si>
  <si>
    <t>A.100.32.107.230701 MgAl3Zn</t>
  </si>
  <si>
    <t>A.100.32.108.230701 MgZn6Zr</t>
  </si>
  <si>
    <t>A.100.32.109.230701 MgMn1.5</t>
  </si>
  <si>
    <t>A.100.32.110.230701 MgAl6Zn</t>
  </si>
  <si>
    <t>A.100.34.101.230701 Duranik</t>
  </si>
  <si>
    <t>A.100.34.102.230701 Invar</t>
  </si>
  <si>
    <t>A.100.34.103.230701 Mumetal</t>
  </si>
  <si>
    <t>A.100.34.104.230701 Ni 99.6</t>
  </si>
  <si>
    <t>A.100.34.105.230701 Ni span C902</t>
  </si>
  <si>
    <t>A.100.34.106.230701 NiCr 80 20</t>
  </si>
  <si>
    <t>A.100.34.107.230701 NiCr20Co18Ti</t>
  </si>
  <si>
    <t>A.100.34.108.230701 NiCr20TiAl</t>
  </si>
  <si>
    <t>A.100.34.109.230701 NiCu30Al</t>
  </si>
  <si>
    <t>A.100.34.110.230701 NiCu30Fe</t>
  </si>
  <si>
    <t>A.100.34.111.230701 NiFe 50 50</t>
  </si>
  <si>
    <t>A.100.34.112.230701 NiMo30</t>
  </si>
  <si>
    <t>A.100.34.113.230701 Supermalloy</t>
  </si>
  <si>
    <t>A.100.36.101.230701 TiAl5Sn2</t>
  </si>
  <si>
    <t>A.100.36.102.230701 TiAl6V4</t>
  </si>
  <si>
    <t>A.100.36.103.230701 TiV15SnCrAl3</t>
  </si>
  <si>
    <t>A.100.38.101.230701 G-ZnAlCu</t>
  </si>
  <si>
    <t>A.100.38.102.230701 Zamak3</t>
  </si>
  <si>
    <t>A.100.38.103.230701 Zamak5</t>
  </si>
  <si>
    <t>A.100.38.104.230701 ZnCuTi</t>
  </si>
  <si>
    <t>A.100.38.105.230701 Zinc (super plastic)</t>
  </si>
  <si>
    <t>A.100.40.101.230701 Barium Ferrite magnet, ceramic 4 MGOe</t>
  </si>
  <si>
    <t>A.100.40.102.230701 Neodymium magnet (NdFeB) 50 MGOe</t>
  </si>
  <si>
    <t>A.100.40.103.230701 Neodymium magnet (NdFeB) 50 MGOe recycled</t>
  </si>
  <si>
    <t>A.100.40.104.230701 Neodymium magnet (NdFeB) corrosion resistant, 40 MGOe</t>
  </si>
  <si>
    <t>A.100.40.105.230701 Neodymium magnet (NdFeB) corrosion resistant, 40 MGOe recycled</t>
  </si>
  <si>
    <t>A.100.40.106.230701 SmCo (1:5) magnet, 20 MGOe</t>
  </si>
  <si>
    <t>A.100.40.107.230701 Nitride magnet (Fe16N2), 20-80 MGOe</t>
  </si>
  <si>
    <t>paper &amp; packaging</t>
  </si>
  <si>
    <t>A.120.01.102.230701 Brown paper (kraft liner), FSC</t>
  </si>
  <si>
    <t>A.120.01.103.230701 Brown paper (kraft liner), FSC 70 gr/m2</t>
  </si>
  <si>
    <t>A.120.01.104.230701 Brown paper (kraft liner), wood waste based</t>
  </si>
  <si>
    <t>A.120.01.105.230701 Moulded fibre products.</t>
  </si>
  <si>
    <t>A.120.01.106.230701 Paper, woodfree uncoated, bleached, FSC</t>
  </si>
  <si>
    <t>A.120.01.107.230701 Paper, woodfree uncoated, bleached, FSC 80 gr/m2</t>
  </si>
  <si>
    <t>A.120.01.108.230701 Paper, woodfree uncoated, bleached, waste wood based</t>
  </si>
  <si>
    <t>A.120.01.109.230701 Semichemical fluting, FSC</t>
  </si>
  <si>
    <t>A.120.01.110.230701 Semichemical fluting, wood waste based</t>
  </si>
  <si>
    <t>A.120.10.101.230701 film HDPE 50 mu</t>
  </si>
  <si>
    <t>A.120.10.102.230701 film LDPE 50 mu</t>
  </si>
  <si>
    <t>A.120.10.103.230701 film PC 50 mu</t>
  </si>
  <si>
    <t>A.120.10.104.230701 film PET / PE+EVOH+PE 62 mu for MAP</t>
  </si>
  <si>
    <t>A.120.10.105.230701 film PET 50 mu</t>
  </si>
  <si>
    <t>A.120.10.106.230701 film PET+ALOx / LDPE 62 mu for MAP</t>
  </si>
  <si>
    <t>A.120.10.107.230701 film PET+PVOH / LDPE 62 mu for MAP</t>
  </si>
  <si>
    <t>A.120.10.108.230701 film PLA (biobased) 50 mu</t>
  </si>
  <si>
    <t>A.120.10.109.230701 film PP 50 mu</t>
  </si>
  <si>
    <t>A.120.10.110.230701 film PP+PVDC 62 mu for MAP</t>
  </si>
  <si>
    <t>A.120.10.111.230701 film PS (shrink) 50 mu</t>
  </si>
  <si>
    <t>A.120.10.112.230701 film PVC (stiff, shrink) 50 mu</t>
  </si>
  <si>
    <t>A.120.10.113.230701 Printing of multilayer film, UV, Inkjet</t>
  </si>
  <si>
    <t>A.120.20.101.230701 MAP Carbon Dioxide gas at 1 bar 0 degr C</t>
  </si>
  <si>
    <t>A.120.20.102.230701 MAP Nitrogen gas at 1 bar 0 degr C</t>
  </si>
  <si>
    <t>A.120.20.103.230701 MAP Oxygen gas at 1 bar 0 degr C</t>
  </si>
  <si>
    <t>plastics</t>
  </si>
  <si>
    <t>A.130.01.102.230701 CA (Cellulose polymers, biodegradable)</t>
  </si>
  <si>
    <t>A.130.01.103.230701 PA-11 (Nylon-11), bio-based not biodegradable</t>
  </si>
  <si>
    <t>A.130.01.104.230701 PEF (not biodegradable) to replace PET</t>
  </si>
  <si>
    <t>A.130.01.105.230701 PHA (Polyhydroxyalkanoates, biodegradable)</t>
  </si>
  <si>
    <t>A.130.01.106.230701 PLA (Polylactide, biodegradable)</t>
  </si>
  <si>
    <t>A.130.03.101.230701 Mechanical recycled pellets (rPET, rPE, rPP, rPVC), downcycled</t>
  </si>
  <si>
    <t>A.130.03.102.230701 Moulded Recycled mixed polymer (downcycled)</t>
  </si>
  <si>
    <t>A.130.03.103.230701 ABS (Acrylonitrile butadiene styrene) chemical upcycled</t>
  </si>
  <si>
    <t>A.130.03.104.230701 CA (Cellelose acetate, tetra, bio-degradable) chemical upcycled</t>
  </si>
  <si>
    <t>A.130.03.105.230701 EVA (Ethylene vinyl acetate) chemical upcycled</t>
  </si>
  <si>
    <t>A.130.03.106.230701 Flexible Polymeer Foam (PE), chemical upcycled</t>
  </si>
  <si>
    <t>A.130.03.107.230701 Ionomer, chemical upcycled</t>
  </si>
  <si>
    <t>A.130.03.108.230701 PA-11 (Nylon-11), not biodegradable, chemical upcycled</t>
  </si>
  <si>
    <t>A.130.03.109.230701 PA (Nylons) chemical upcycled</t>
  </si>
  <si>
    <t>A.130.03.110.230701 PC (Polycarbonate) chemical upclycled</t>
  </si>
  <si>
    <t>A.130.03.113.230701 PET (Polyethylene terephthalate) chemical upcycled</t>
  </si>
  <si>
    <t>A.130.03.114.230701 PHA (Polyhydroxyalkanoates, biodegradeble), chemical upcycled</t>
  </si>
  <si>
    <t>A.130.03.115.230701 PLA (Polylactide, starch based biodegradeble plastic), chemical upcycled</t>
  </si>
  <si>
    <t>A.130.03.116.230701 PMMA (Polymethyl methacrylate) chemical upcycled</t>
  </si>
  <si>
    <t>A.130.03.117.230701 POM (Polyoxymethylene) chemical upcycled</t>
  </si>
  <si>
    <t>A.130.03.118.230701 PP (Polypropylene) chemical upcycled</t>
  </si>
  <si>
    <t>A.130.03.119.230701 PS (Polystyrene) chemical upcycled</t>
  </si>
  <si>
    <t>A.130.03.120.230701 PTFE (Teflon), chemical upcycled</t>
  </si>
  <si>
    <t>A.130.03.121.230701 PTT (Polyltrimethylene terephthalate), chemical upcycled</t>
  </si>
  <si>
    <t>A.130.03.122.230701 PUR (Polyurethane) chemical upcycled</t>
  </si>
  <si>
    <t>A.130.03.123.230701 PVC (Polyvinylchloride) chemical upcycled</t>
  </si>
  <si>
    <t>A.130.03.124.230701 Starch-PBS 50%-50% blend biodegradeble plastic chemical upcycled</t>
  </si>
  <si>
    <t>A.130.05.100.230701 BR (butadiene rubber)</t>
  </si>
  <si>
    <t>A.130.05.101.230701 BR and IIR (butadiene rubber and butyl rubber) in tires</t>
  </si>
  <si>
    <t>A.130.05.102.230701 EPDM (ethylene propylene diene monomer rubber)</t>
  </si>
  <si>
    <t>A.130.05.103.230701 EVA (ethylene vinyl acetate rubber)</t>
  </si>
  <si>
    <t>A.130.05.104.230701 IR (polyisoprene rubber)</t>
  </si>
  <si>
    <t>A.130.05.105.230701 Natural rubber</t>
  </si>
  <si>
    <t>A.130.05.106.230701 NBR (nitrile rubber)</t>
  </si>
  <si>
    <t>A.130.05.107.230701 Polychloroprene (Neoprene , CR) rubber</t>
  </si>
  <si>
    <t>A.130.05.108.230701 PU (polyurethane) rubber for shoe soles</t>
  </si>
  <si>
    <t>A.130.05.109.230701 SAN (Styrene-acrylonitrile copolymer)</t>
  </si>
  <si>
    <t>A.130.05.110.230701 SBR (Styrene butadiene rubber)</t>
  </si>
  <si>
    <t>A.130.05.111.230701 Silicone rubber (PDMS)</t>
  </si>
  <si>
    <t>A.130.07.101.230701 ABS (Acrylonitrile butadiene styrene)</t>
  </si>
  <si>
    <t>A.130.07.102.230701 ABS 30% glass fibre</t>
  </si>
  <si>
    <t>A.130.07.103.230701 Ionomer</t>
  </si>
  <si>
    <t>A.130.07.104.230803 PA 6 (Nylon 6, Polyamide 6)</t>
  </si>
  <si>
    <t>A.130.07.106.230803 PA 66 (Nylon 66, Polyamide 6-6)</t>
  </si>
  <si>
    <t>A.130.07.108.230701 PB-1 (Polybutylene)</t>
  </si>
  <si>
    <t>A.130.07.109.230701 PC (Polycarbonate)</t>
  </si>
  <si>
    <t>A.130.07.110.230701 PC 30% glass fibre</t>
  </si>
  <si>
    <t>A.130.07.111.230701 PE (HDPE, High density Polyethylene)</t>
  </si>
  <si>
    <t>A.130.07.112.230701 PE (LDPE, Low density Polyethylene)</t>
  </si>
  <si>
    <t>A.130.07.113.230701 PE (LLDPE, Linear low density Polyethylene)</t>
  </si>
  <si>
    <t>A.130.07.114.230701 PE (Polyethylene) expanded</t>
  </si>
  <si>
    <t>A.130.07.116.230701 PET 30% glass fibre</t>
  </si>
  <si>
    <t>A.130.07.117.230701 PET amorphous</t>
  </si>
  <si>
    <t>A.130.07.118.230701 PET bottle grade</t>
  </si>
  <si>
    <t>A.130.07.119.230701 PMMA (Polymethyl methacrylate)</t>
  </si>
  <si>
    <t>A.130.07.120.230701 POM (Polyoxymethyleen, polyacetaal)</t>
  </si>
  <si>
    <t>A.130.07.121.230701 PP (Polypropylene)</t>
  </si>
  <si>
    <t>A.130.07.122.230701 PP GF30</t>
  </si>
  <si>
    <t>A.130.07.124.230803 PS (GPPS, general purpose polystyrene)</t>
  </si>
  <si>
    <t>A.130.07.125.230803 PS (HIPS, high impact polysyrene)</t>
  </si>
  <si>
    <t>A.130.07.126.230701 PTFE (Teflon, Polytetrafluoroethylene)</t>
  </si>
  <si>
    <t>A.130.07.127.230701 PTT (Polyltrimethylene terephthalate)</t>
  </si>
  <si>
    <t>A.130.07.129.230701 PVC (Polyvinylchloride emulsion polymerised)</t>
  </si>
  <si>
    <t>A.130.07.130.230701 PVC (Polyvinylchloride suspension polymerised)</t>
  </si>
  <si>
    <t>A.130.07.131.230701 PVC (Polyvinylchloride, trade mix)</t>
  </si>
  <si>
    <t>A.130.07.132.230701 PVDC (Polyvinyliden chloride)</t>
  </si>
  <si>
    <t>A.130.09.102.230701 Epoxy resin</t>
  </si>
  <si>
    <t>A.130.09.103.230701 MF (melamine formaldehyde resin)</t>
  </si>
  <si>
    <t>A.130.09.104.230701 PF (phenol formaldehyde resin)</t>
  </si>
  <si>
    <t>A.130.09.105.230701 Phenolics (Bakelite)</t>
  </si>
  <si>
    <t>A.130.09.106.230701 Polyester (unsaturated resin)</t>
  </si>
  <si>
    <t>A.130.09.107.230701 PUR flex. block foam TDI</t>
  </si>
  <si>
    <t>A.130.09.108.230701 PUR flex. moulded  TDI with flame retardant</t>
  </si>
  <si>
    <t>A.130.09.109.230701 PUR flex. moulded TDI</t>
  </si>
  <si>
    <t>A.130.09.110.230701 PUR flex. moulded. MDI</t>
  </si>
  <si>
    <t>A.130.09.111.230701 PUR rigid foam MDI</t>
  </si>
  <si>
    <t>A.130.09.114.230701 UF (urea-formaldehyde resin)</t>
  </si>
  <si>
    <t>A.130.11.101.230701 Bisphenol A</t>
  </si>
  <si>
    <t>A.130.11.102.230701 DEHP (diisooctyl phthalate)</t>
  </si>
  <si>
    <t>A.130.11.103.230701 DINP (diisononyl phthalate)</t>
  </si>
  <si>
    <t>A.130.11.104.230701 Epichlorohydrin</t>
  </si>
  <si>
    <t>A.130.11.105.230701 EVOH (Ethylene vinyl alcohol), film barrier of gasses</t>
  </si>
  <si>
    <t>A.130.11.106.230701 Formaldehyde</t>
  </si>
  <si>
    <t>A.130.11.107.230803 MDI (Methylene diphenyl diisocyanate)</t>
  </si>
  <si>
    <t>A.130.11.108.230701 MMA (Methyl methacrylate)</t>
  </si>
  <si>
    <t>A.130.11.109.230701 Nafion</t>
  </si>
  <si>
    <t>A.130.11.111.230701 PEEK (Polyetheretherketone)</t>
  </si>
  <si>
    <t>A.130.11.112.230701 PEI (PolyEther Imide)</t>
  </si>
  <si>
    <t>A.130.11.113.230701 Phthalic anhydride</t>
  </si>
  <si>
    <t>A.130.11.114.230803 Polyether-polyols</t>
  </si>
  <si>
    <t>A.130.11.115.230701 PPS (polyphenylene sulfide)</t>
  </si>
  <si>
    <t>A.130.11.117.230803 TDI (toluene diisocyanate)</t>
  </si>
  <si>
    <t>textile</t>
  </si>
  <si>
    <t>A.140.01.102.230701 BioCotton fibre from China/India (without global seatransport)</t>
  </si>
  <si>
    <t>A.140.01.103.230701 BioCotton fibre from USA (without global seatransport)</t>
  </si>
  <si>
    <t>A.140.01.104.230701 Cotton fibre from China/India (without global seatransport)</t>
  </si>
  <si>
    <t>A.140.01.105.230701 Cotton fibre from USA (without global seatransport)</t>
  </si>
  <si>
    <t>A.140.01.106.230701 Cotton fibre trade mix (without global seatransport)</t>
  </si>
  <si>
    <t>A.140.01.108.230701 Fleece from recycled PET bottles</t>
  </si>
  <si>
    <t>A.140.01.118.230701 Viscose production</t>
  </si>
  <si>
    <t>A.140.01.119.230701 Wool from Australia, transported to Rotterdam</t>
  </si>
  <si>
    <t>A.140.03.101.230701 dyeing, with pollution, without materials input, India</t>
  </si>
  <si>
    <t>A.140.03.102.230701 dyeing, without materials input, Europe</t>
  </si>
  <si>
    <t>A.140.03.103.230701 heat setting and washing synthetic fabrics</t>
  </si>
  <si>
    <t>A.140.03.104.230701 knitting  83 dtex</t>
  </si>
  <si>
    <t>A.140.03.105.230701 knitting 200 dtex</t>
  </si>
  <si>
    <t>A.140.03.106.230701 knitting 300 dtex</t>
  </si>
  <si>
    <t>A.140.03.107.230701 pretreatment of cotton</t>
  </si>
  <si>
    <t>A.140.03.108.230701 spinning cotton  45 dtex</t>
  </si>
  <si>
    <t>A.140.03.109.230701 spinning cotton  70 dtex</t>
  </si>
  <si>
    <t>A.140.03.110.230701 spinning cotton 100 dtex</t>
  </si>
  <si>
    <t>A.140.03.111.230701 spinning cotton 150 dtex</t>
  </si>
  <si>
    <t>A.140.03.112.230701 spinning cotton 200 dtex</t>
  </si>
  <si>
    <t>A.140.03.113.230701 spinning cotton 300 dtex</t>
  </si>
  <si>
    <t>A.140.03.114.230701 spinning cotton 400 dtex</t>
  </si>
  <si>
    <t>A.140.03.115.230701 spinning cotton 500 dtex</t>
  </si>
  <si>
    <t>A.140.03.116.230701 spinning extruder polymer filaments  (80 - 500 dtex)</t>
  </si>
  <si>
    <t>A.140.03.117.230701 spinning viscose fibres (80-500 dtex)</t>
  </si>
  <si>
    <t>A.140.03.118.230701 texturing polymer fibres</t>
  </si>
  <si>
    <t>A.140.03.119.230701 weaving  15 dtex</t>
  </si>
  <si>
    <t>A.140.03.120.230701 weaving  30 dtex</t>
  </si>
  <si>
    <t>A.140.03.121.230701 weaving  45 dtex</t>
  </si>
  <si>
    <t>A.140.03.122.230701 weaving  70 dtex</t>
  </si>
  <si>
    <t>A.140.03.123.230701 weaving 100 dtex</t>
  </si>
  <si>
    <t>A.140.03.124.230701 weaving 150 dtex</t>
  </si>
  <si>
    <t>A.140.03.125.230701 weaving 200 dtex</t>
  </si>
  <si>
    <t>A.140.03.126.230701 weaving 300 dtex</t>
  </si>
  <si>
    <t>A.140.03.127.230701 weaving 400 dtex</t>
  </si>
  <si>
    <t>A.140.03.128.230701 weaving 500 dtex</t>
  </si>
  <si>
    <t>A.140.03.129.230701 Geotextiles (PP, 500 dTex, woven)</t>
  </si>
  <si>
    <t>A.150.01.101.230701 drinking water europe</t>
  </si>
  <si>
    <t>A.150.01.102.230701 industrial reverse osmosis water europe</t>
  </si>
  <si>
    <t>A.160.01.101.230701 Afrormosia FSC/PEFC 700 (kg/m3)</t>
  </si>
  <si>
    <t>wood</t>
  </si>
  <si>
    <t>A.160.01.103.230701 Afzelia FCS/PEFC 820 (kg/m3)</t>
  </si>
  <si>
    <t>A.160.01.105.230701 Guaiacum wood FSC/PEFC 1250 (kg/m3)</t>
  </si>
  <si>
    <t>A.160.01.107.230701 Iroko FSC/PEFC 650 (kg/m3)</t>
  </si>
  <si>
    <t>A.160.01.109.230701 Makore FSC/PEFC 660 (kg/m3)</t>
  </si>
  <si>
    <t>A.160.01.111.230701 Mansonia FSC/PEFC 620 (kg/m3)</t>
  </si>
  <si>
    <t>A.160.01.113.230701 Moabi FSC/PEFC 815 (kg/m3)</t>
  </si>
  <si>
    <t>A.160.01.115.230701 Padouk, African FSC/PEFC 740 (kg/m3)</t>
  </si>
  <si>
    <t>A.160.01.117.230701 Palissander, Indisch FSC/PEFC 850 (kg/m3)</t>
  </si>
  <si>
    <t>A.160.01.119.230701 Robinia FSC/PEFC 740 (kg/m3)</t>
  </si>
  <si>
    <t>A.160.01.120.230701 Teak FSC/PEFC 665 (kg/m3)</t>
  </si>
  <si>
    <t>A.160.02.101.230701 Agba FSC/PEFC 500 (kg/m3)</t>
  </si>
  <si>
    <t>A.160.02.103.230701 Angelique FSC 735 (kg/m3)</t>
  </si>
  <si>
    <t>A.160.02.105.230701 Azobé FSC/PEFC 1060 (kg/m3)</t>
  </si>
  <si>
    <t>A.160.02.107.230701 Bosse clair FSC/PEFC 575 (kg/m3)</t>
  </si>
  <si>
    <t>A.160.02.109.230701 Bubinga FSC/PEFC 830 (kg/m3)</t>
  </si>
  <si>
    <t>A.160.02.111.230701 Cedar, American FSC/PEFC 490 (kg/m3)</t>
  </si>
  <si>
    <t>A.160.02.113.230701 Chestnut FSC/PEFC 540 (kg/m3)</t>
  </si>
  <si>
    <t>A.160.02.114.230701 Cordia FCS/PEFC 540 (kg/m3)</t>
  </si>
  <si>
    <t>A.160.02.116.230701 Idigbo FSC/PEFC 550 (kg/m3)</t>
  </si>
  <si>
    <t>A.160.02.118.230701 Mahogany FSC/PEFC 1110 (kg/m3)</t>
  </si>
  <si>
    <t>A.160.02.120.230701 Meranti FSC/PEFC 640 (kg/m3)</t>
  </si>
  <si>
    <t>A.160.02.122.230701 Merbau FSC/PEFC 800 (kg/m3)</t>
  </si>
  <si>
    <t>A.160.02.124.230701 Oak, European FSC/PEFC 710 (kg/m3)</t>
  </si>
  <si>
    <t>A.160.02.125.230701 Purpleheart FSC/PEFC 850 (kg/m3)</t>
  </si>
  <si>
    <t>A.160.02.127.230701 Red Cedar, Western 370 (kg/m3)</t>
  </si>
  <si>
    <t>A.160.02.128.230701 Utile FSC/PEFC 640 (kg/m3)</t>
  </si>
  <si>
    <t>A.160.02.130.230701 Wengé FSC/PEFC 830 (kg/m3)</t>
  </si>
  <si>
    <t>A.160.03.101.230701 Carapa FSC/PEFC 610 (kg/m3)</t>
  </si>
  <si>
    <t>A.160.03.103.230701 Dibetou FSC/PEFC550 (kg/m3)</t>
  </si>
  <si>
    <t>A.160.03.105.230701 Kauri FSC/PEFC 485 (kg/m3)</t>
  </si>
  <si>
    <t>A.160.03.107.230701 Kotibe FSC/PEFCt 760 (kg/m3)</t>
  </si>
  <si>
    <t>A.160.03.109.230701 Larch FSC/PEFC 600 (kg/m3)</t>
  </si>
  <si>
    <t>A.160.03.110.230701 Mahogany, African FSC/PEFC 640 (kg/m3)</t>
  </si>
  <si>
    <t>A.160.03.112.230701 Movigui FSC/PEFC 710 (kg/m3)</t>
  </si>
  <si>
    <t>A.160.03.114.230701 Mutenye FSC/PEFCt 820 (kg/m3)</t>
  </si>
  <si>
    <t>A.160.03.116.230701 Niangon FSC/PEFC 710 (kg/m3)</t>
  </si>
  <si>
    <t>A.160.03.118.230701 Olon FSC/PEFC 485 (kg/m3)</t>
  </si>
  <si>
    <t>A.160.03.120.230701 Oregon Pine FSC/PEFC 505 (kg/m3)</t>
  </si>
  <si>
    <t>A.160.03.123.230701 Peroba FSC/PEFC 750 (kg/m3)</t>
  </si>
  <si>
    <t>A.160.03.125.230701 Pitch Pine FSC/PEFC 750 (kg/m3)</t>
  </si>
  <si>
    <t>A.160.03.127.230701 Sapelli FSC/PEFC 650 (kg/m3)</t>
  </si>
  <si>
    <t>A.160.03.129.230701 Scots pine FSC/PEFC 520 (kg/m3)</t>
  </si>
  <si>
    <t>A.160.03.130.230701 Tchitola FSC/PEFC 630 (kg/m3)</t>
  </si>
  <si>
    <t>A.160.03.131.230701 Tiama FSC/PEFC 560 (kg/m3)</t>
  </si>
  <si>
    <t>A.160.03.133.230701 Walnut FSC/PEFC 670 (kg/m3)</t>
  </si>
  <si>
    <t>A.160.03.134.230701 Yang FSC/PEFC 750 (kg/m3)</t>
  </si>
  <si>
    <t>A.160.04.101.230701 Aningre FSC/PEFC 580 (kg/m3)</t>
  </si>
  <si>
    <t>A.160.04.103.230701 Avodire FSC/PEFC 550 (kg/m3)</t>
  </si>
  <si>
    <t>A.160.04.105.230701 Balsa FSC/PEFC 150 (kg/m3)</t>
  </si>
  <si>
    <t>A.160.04.107.230701 Birch FSC/PEFC 660 (kg/m3)</t>
  </si>
  <si>
    <t>A.160.04.108.230701 Elm FSC/PEFC 650 (kg/m3)</t>
  </si>
  <si>
    <t>A.160.04.109.230701 Emeri FSC/PEFC 515 (kg/m3)</t>
  </si>
  <si>
    <t>A.160.04.111.230701 Hemlock FSC/PEFCt 490 (kg/m3)</t>
  </si>
  <si>
    <t>A.160.04.112.230701 Hickory FSC/PEFCt 800 (kg/m3)</t>
  </si>
  <si>
    <t>A.160.04.113.230701 Limba FSC/PEFC 560 (kg/m3)</t>
  </si>
  <si>
    <t>A.160.04.115.230701 Menkulang FSC/PEFC 710 (kg/m3)</t>
  </si>
  <si>
    <t>A.160.04.117.230701 Mersawa FSC/PEFC 640 (kg/m3)</t>
  </si>
  <si>
    <t>A.160.04.119.230701 Okoume FSC/PEFC forest 440 (kg/m3)</t>
  </si>
  <si>
    <t>A.160.04.121.230701 Parana Pine FSC/PEFC 540 (kg/m3)</t>
  </si>
  <si>
    <t>A.160.04.123.230701 Radiata Pine FSC/PEFC 450 (kg/m3)</t>
  </si>
  <si>
    <t>A.160.04.124.230701 Red oak FSC/PEFC 700 (kg/m3)</t>
  </si>
  <si>
    <t>A.160.04.125.230701 Silver fir FSC/PEFC 450 (kg/m3)</t>
  </si>
  <si>
    <t>A.160.04.126.230701 Spruce, European FSC/PEFC 460 (kg/m3)</t>
  </si>
  <si>
    <t>A.160.04.127.230701 Yellow pine FSC/PEFC 540 (kg/m3)</t>
  </si>
  <si>
    <t>A.160.05.101.230701 Abura FSC/PEFC 560 (kg/m3)</t>
  </si>
  <si>
    <t>A.160.05.103.230701 Ahorn FSC/PEFC 640 (kg/m3)</t>
  </si>
  <si>
    <t>A.160.05.104.230701 Alder FSC/PEFC 530 (kg/m3)</t>
  </si>
  <si>
    <t>A.160.05.105.230701 Antiaris FSC/PEFC 445 (kg/m3)</t>
  </si>
  <si>
    <t>A.160.05.107.230701 Ash FSC/PEFC 700 (kg/m3)</t>
  </si>
  <si>
    <t>A.160.05.108.230701 Aspen FSC/PEFC 440 (kg/m3)</t>
  </si>
  <si>
    <t>A.160.05.109.230701 Baboen FSC/PEFC 410 (kg/m3)</t>
  </si>
  <si>
    <t>A.160.05.111.230701 Beech, European FSC/PEFC 710 (kg/m3)</t>
  </si>
  <si>
    <t>A.160.05.112.230701 Black poplar FSC/PEFC 440 (kg/m3)</t>
  </si>
  <si>
    <t>A.160.05.113.230701 Blue gum FSC/PEFC 900 (kg/m3)</t>
  </si>
  <si>
    <t>A.160.05.115.230701 Canaria FSC/PEFC 830 (kg/m3)</t>
  </si>
  <si>
    <t>A.160.05.117.230701 Cottonwood FSC/PEFC 440 (kg/m3)</t>
  </si>
  <si>
    <t>A.160.05.119.230701 Hornbean FSC/PEFC 750 (kg/m3)</t>
  </si>
  <si>
    <t>A.160.05.120.230701 Horse chestnut FSC/PEFC 450 (kg/m3)</t>
  </si>
  <si>
    <t>A.160.05.121.230701 Ilomba FSC/PEFC 480 (kg/m3)</t>
  </si>
  <si>
    <t>A.160.05.123.230701 Koto FSC/PEFC 560 (kg/m3)</t>
  </si>
  <si>
    <t>A.160.05.125.230701 Linde FSC/PEFC 540 (kg/m3)</t>
  </si>
  <si>
    <t>A.160.05.126.230701 Platan FSC/PEFC 620 (kg/m3)</t>
  </si>
  <si>
    <t>A.160.05.127.230701 Poplar FSC/PEFC 440 (kg/m3)</t>
  </si>
  <si>
    <t>A.160.05.129.230701 Wawa FSC/PEFC 390 (kg/m3)</t>
  </si>
  <si>
    <t>A.160.05.132.230701 Willow FSC/PEFC 450 (kg/m3)</t>
  </si>
  <si>
    <t>A.160.06.101.230701 Anzala/Mukulungu FSC/PEFC 940 (kg/m3)</t>
  </si>
  <si>
    <t>A.160.06.103.230701 Coromandel Ebony FSC/PEFC 1100 (kg/m3)</t>
  </si>
  <si>
    <t>A.160.06.105.230701 Dabema FSC/PEFC 690 (kg/m3)</t>
  </si>
  <si>
    <t>A.160.06.107.230701 Emien FSC/PEFC 360 (kg/m3)</t>
  </si>
  <si>
    <t>A.160.06.109.230701 Incense cedar FSC/PEFC 385 (kg/m3)</t>
  </si>
  <si>
    <t>A.160.06.110.230701 Missanda/Tali FSC/PEFC 900 (kg/m3)</t>
  </si>
  <si>
    <t>A.160.06.112.230701 Mountain ash, European FEC/PEFC 700 (kg/m3)</t>
  </si>
  <si>
    <t>A.160.06.113.230701 Mubura FSC/PEFC 830 (kg/m3)</t>
  </si>
  <si>
    <t>A.160.06.115.230701 Niove FSC/PEFC 850 (kg/m3)</t>
  </si>
  <si>
    <t>A.160.06.117.230701 Onzabili FSC/PEFCt 550 (kg/m3)</t>
  </si>
  <si>
    <t>A.160.06.119.230701 Ozigo/Igaganga FSC/PEFC 650 (kg/m3)</t>
  </si>
  <si>
    <t>A.160.06.121.230701 Parasolier FSC/PEFC 190 (kg/m3)</t>
  </si>
  <si>
    <t>A.160.06.123.230701 Pear FSC/PEFC 680 (kg/m3)</t>
  </si>
  <si>
    <t>A.160.06.124.230701 Pockwood FSC/PEFC1250 (kg/m3)</t>
  </si>
  <si>
    <t>A.160.06.126.230701 Simmon/Persimmon FSC/PEFC 835 (kg/m3)</t>
  </si>
  <si>
    <t>A.160.06.127.230701 Sterculia/Niangon FSC/PEFC 700 (kg/m3)</t>
  </si>
  <si>
    <t>A.160.06.129.230701 Zebrano/Goncalo-alvez FSC/PEFC 900 (kg/m3)</t>
  </si>
  <si>
    <t>A.160.07.101.230701 Angelim Vermelho FSC/PEFC 1430 (kg/m3) wet</t>
  </si>
  <si>
    <t>A.160.07.103.230701 Cumaru FSC/PEFC 1200 (kg/m3) wet</t>
  </si>
  <si>
    <t>A.160.07.105.230701 Massaranduba FCS/PEFC 1200 (kg/m3) wet</t>
  </si>
  <si>
    <t>A.160.07.107.230701 Okan FSC/PEFC 1075 (kg/m3) wet</t>
  </si>
  <si>
    <t>A.160.07.109.230701 Sapupira FSC/PEFC 1075 (kg/m3) wet</t>
  </si>
  <si>
    <t>A.160.09.101.230701 Acetylated Radiata pine = durable wood, s.g. 510 kg/m3 (Netherlands)</t>
  </si>
  <si>
    <t>A.160.09.102.230701 Acetylated Scots pine = durable wood, s.g. 540 kg/m3 (Netherlands)</t>
  </si>
  <si>
    <t>A.160.09.103.230701 Bamboo (local at forest road, China)</t>
  </si>
  <si>
    <t>A.160.09.104.230701 CCA wood (Scots pine with Cromium, Copper and Asenic) incl EoL</t>
  </si>
  <si>
    <t>A.160.09.105.230701 Cork at factory gate in Portugal 150 kg/m3</t>
  </si>
  <si>
    <t>A.160.09.106.230701 Cork at forest road 150 kg/m3</t>
  </si>
  <si>
    <t>A.160.09.107.230701 Cork granulate 150 kg/m3</t>
  </si>
  <si>
    <t>A.160.09.108.230701 Cork granulate glued = aggregate (e.g. slab for insulation) 150 kg/m3</t>
  </si>
  <si>
    <t>A.160.09.109.230701 MDF at factury gate</t>
  </si>
  <si>
    <t>A.160.09.110.230701 Particle board  standard (Rotterdam)</t>
  </si>
  <si>
    <t>A.160.09.111.230701 Particle board biodegradable at factury gate</t>
  </si>
  <si>
    <t>A.160.09.112.230701 Particle board high humidity P5 (Rotterdam)</t>
  </si>
  <si>
    <t>A.160.09.113.230701 Plato wood = thermal treated European Spruce, s.g. 420 kg/m3</t>
  </si>
  <si>
    <t>A.160.09.114.230701 Plywood Bamboo (density approx 700 kg/m3)</t>
  </si>
  <si>
    <t>A.160.09.115.230701 Plywood, indoor use (softwood 600 kg/m3)</t>
  </si>
  <si>
    <t>A.160.09.116.230701 Plywood, outdoor use, Okoumei plantation (500 kg/m3)</t>
  </si>
  <si>
    <t>B.030.01.101.230701 Electricity coal, EU, US, China, 38% efficiency</t>
  </si>
  <si>
    <t>B.030.01.102.230701 Electricity from offshore windmill (5MW, capacity factor 0.47)</t>
  </si>
  <si>
    <t>B.030.01.103.230701 Electricity gas, EU, US, China, 60% efficiency</t>
  </si>
  <si>
    <t>B.030.01.104.230701 Electricity nuclear (US)</t>
  </si>
  <si>
    <t>B.030.01.105.230701 Electricity oil, EU, US, China, 45% efficiency</t>
  </si>
  <si>
    <t>B.030.01.106.230701 Hydro-electric power (Norway)</t>
  </si>
  <si>
    <t>B.030.01.107.230701 PV panel (irradiation 1100 kWh per m2 ) in MJ</t>
  </si>
  <si>
    <t>B.040.01.101.230701 Electricity General Industry</t>
  </si>
  <si>
    <t>B.040.01.104.230701 Electricity Low Voltage, domestic use General</t>
  </si>
  <si>
    <t>B.050.01.101.230701 Industrial Heat, General</t>
  </si>
  <si>
    <t>heat</t>
  </si>
  <si>
    <t>B.050.01.102.230701 Domestic Heat, General, from heat pump</t>
  </si>
  <si>
    <t>B.050.01.103.230701 Energy gas, condensing, low NOx (=heat)</t>
  </si>
  <si>
    <t>B.050.01.104.230701 Heat from anthracite coal (33 MJ/kg)</t>
  </si>
  <si>
    <t>B.050.01.105.230701 Heat from coal (bituminous 26.4 MJ/kg)</t>
  </si>
  <si>
    <t>B.050.01.106.230701 Heat from heavy oil for chemical processes</t>
  </si>
  <si>
    <t>B.050.01.107.230701 Heat from natural gas for chemical processes</t>
  </si>
  <si>
    <t>C.010.01.101.230701 Air traffic continental (min weight/volume ratio 0,167 ton/m3) (tkm)</t>
  </si>
  <si>
    <t>transport</t>
  </si>
  <si>
    <t>tkm</t>
  </si>
  <si>
    <t>C.010.01.102.230701 Air traffic intercontinental (min weight/volume ratio 0,167 ton/m3) (tkm)</t>
  </si>
  <si>
    <t>C.030.01.101.230701 Transport, pipeline, natural gas</t>
  </si>
  <si>
    <t>C.030.01.102.230701 Transport, pipeline, petroleum</t>
  </si>
  <si>
    <t>C.050.01.101.230701 Train, freight diesel (tkm)</t>
  </si>
  <si>
    <t>C.050.01.102.230701 Train, freight, electric (tkm)</t>
  </si>
  <si>
    <t>C.060.01.103.230701 Tractor (240 pk)</t>
  </si>
  <si>
    <t>C.060.01.104.230701 Truck +trailer  Euro 6 (meter)</t>
  </si>
  <si>
    <t>C.060.01.105.230701 Truck+container, 28 tons net (min weight/volume ratio 0,41 ton/m3) (tkm)</t>
  </si>
  <si>
    <t>C.060.01.106.230701 Truck+trailer 24 tons net (min weight/volume ratio 0,32 ton/m3) (tkm)</t>
  </si>
  <si>
    <t>C.070.01.101.230701 Barge 1475 dwt</t>
  </si>
  <si>
    <t>C.070.01.102.230701 Bulk carrier Handysize dwt 16.383, 12.5 knots</t>
  </si>
  <si>
    <t>C.070.01.103.230701 Bulk carrier Panamax</t>
  </si>
  <si>
    <t>C.070.01.104.230701 Coaster Class A (coast US, North and Baltic sea)</t>
  </si>
  <si>
    <t>C.070.01.105.230701 Container feeder Handysize 1577 TEU 13  knots</t>
  </si>
  <si>
    <t>C.070.01.106.230701 Container ship (min weight/volume ratio 0,41 ton/m3)</t>
  </si>
  <si>
    <t>C.070.01.107.230701 Oil Supertanker</t>
  </si>
  <si>
    <t>D.050.01.101.230701 Deep drawing steel</t>
  </si>
  <si>
    <t>processing metals</t>
  </si>
  <si>
    <t>D.050.01.102.230701 Rolling steel</t>
  </si>
  <si>
    <t>D.060.01.101.230701 Drilling steel (per kg removed, the removed steel not counted)</t>
  </si>
  <si>
    <t>D.060.01.102.230701 Milling steel (per kg removed, revomed steel not counted)</t>
  </si>
  <si>
    <t>D.060.01.103.230701 Turrning steel (per kg removed, steel removed not counted)</t>
  </si>
  <si>
    <t>D.070.01.104.230701 Electroplating Zinc, inside use or painted (5 micron)</t>
  </si>
  <si>
    <t>D.070.01.106.230701 Phosphating (Fe s)</t>
  </si>
  <si>
    <t>D.070.01.107.230701 Phosphating (Zn i)</t>
  </si>
  <si>
    <t>D.070.01.108.230701 Phosphating (Zn s)</t>
  </si>
  <si>
    <t>D.070.01.109.230701 Powder coating aluminium</t>
  </si>
  <si>
    <t>D.070.01.110.230701 Powder coating steel</t>
  </si>
  <si>
    <t>D.090.01.101.230701 Electric MIG welding 4mm steel, 0.125 kg electrode</t>
  </si>
  <si>
    <t>D.090.01.102.230701 welding shipbuilding (FCAW) per kg electrode</t>
  </si>
  <si>
    <t>D.090.01.103.230701 welding steel arc (MAG) 0.0536 kg electrode</t>
  </si>
  <si>
    <t>D.090.01.104.230701 welding steel, autogenious 0.0536 kg electrode</t>
  </si>
  <si>
    <t>D.100.01.101.230701 Anodising</t>
  </si>
  <si>
    <t>D.100.01.102.230701 Autogenuous welding Al 1</t>
  </si>
  <si>
    <t>D.100.01.103.230701 Autogenuous welding Al 2</t>
  </si>
  <si>
    <t>D.100.01.104.230701 Autogenuous welding Al 3</t>
  </si>
  <si>
    <t>D.100.01.105.230701 Cold transforming Al</t>
  </si>
  <si>
    <t>D.100.01.108.230701 Drilling Al. (per kg removed, removed Al not counted)</t>
  </si>
  <si>
    <t>D.100.01.109.230701 Extruding alum</t>
  </si>
  <si>
    <t>D.100.01.110.230701 Forging aluminium</t>
  </si>
  <si>
    <t>D.100.01.111.230701 Machining aluminium</t>
  </si>
  <si>
    <t>D.100.01.112.230701 MIG-arc welding Al 10</t>
  </si>
  <si>
    <t>D.100.01.113.230701 MIG-arc welding Al 12</t>
  </si>
  <si>
    <t>D.100.01.114.230701 MIG-arc welding Al 4</t>
  </si>
  <si>
    <t>D.100.01.115.230701 MIG-arc welding Al 5 I-jnt</t>
  </si>
  <si>
    <t>D.100.01.116.230701 MIG-arc welding Al 5 V-jnt</t>
  </si>
  <si>
    <t>D.100.01.117.230701 MIG-arc welding Al 6 V-jnt</t>
  </si>
  <si>
    <t>D.100.01.118.230701 MIG-arc welding Al 8</t>
  </si>
  <si>
    <t>D.100.01.119.230701 Milling Al. (per kg removed, removed Al not counted)</t>
  </si>
  <si>
    <t>D.110.01.101.230701 Corrugated board box making,  (excl the paper)</t>
  </si>
  <si>
    <t>D.110.01.102.230701 Printing per m2, 100%, offset, conventional</t>
  </si>
  <si>
    <t>D.110.01.103.230701 Printing per m2, 100%, UV, inkjet</t>
  </si>
  <si>
    <t>D.110.01.106.230701 Printing per m2, extra paint varnish layer</t>
  </si>
  <si>
    <t>D.120.01.101.230701 blow moulding, machine only</t>
  </si>
  <si>
    <t>D.120.01.102.230701 blow moulding, production site</t>
  </si>
  <si>
    <t>D.120.01.103.230701 extrusion, machine only</t>
  </si>
  <si>
    <t>D.120.01.104.230701 extrusion, production site</t>
  </si>
  <si>
    <t>D.120.01.105.230701 injection moulding, machine only</t>
  </si>
  <si>
    <t>D.120.01.106.230701 injection moulding, production site</t>
  </si>
  <si>
    <t>D.120.01.107.230701 Recycling mixed polymer</t>
  </si>
  <si>
    <t>D.120.01.108.230701 thermo forming, machine only</t>
  </si>
  <si>
    <t>D.120.01.109.230701 thermo forming, production site</t>
  </si>
  <si>
    <t>D.140.01.101.230701 Chain sawing</t>
  </si>
  <si>
    <t>D.140.01.102.230701 Power sawing (petrol)</t>
  </si>
  <si>
    <t>D.140.01.103.230701 Shaving hardwood per kg dry mass removed</t>
  </si>
  <si>
    <t>D.140.01.104.230701 Shaving softwood per kg dry mass removed</t>
  </si>
  <si>
    <t>F.010.01.101.230701 BR and IIR (Butyl rubber) co-firing in electrical power plant</t>
  </si>
  <si>
    <t>end-of-life</t>
  </si>
  <si>
    <t>F.010.01.102.230701 EVA (Ethylene vinyl acetate) co-firing in electrical power plant</t>
  </si>
  <si>
    <t>F.010.01.103.230701 IR (Polyisoprene rubber) co-firing in electrical power plant</t>
  </si>
  <si>
    <t>F.010.01.104.230701 Natural rubber co-firing in electrical power plant</t>
  </si>
  <si>
    <t>F.010.01.105.230701 Polychloroprene (Neoprene, CR) co-firing in electrical power plant</t>
  </si>
  <si>
    <t>F.010.01.106.230701 PU (Polyurethane) co-firing in electrical power plant</t>
  </si>
  <si>
    <t>F.010.01.107.230701 SBR (Styrene butadiene rubber) co-firing in electrical power plant</t>
  </si>
  <si>
    <t>F.010.01.108.230701 Silicone rubber co-firing in electrical power plant</t>
  </si>
  <si>
    <t>F.020.01.101.230701 CFRP (50%) co-firing in electrical power plant</t>
  </si>
  <si>
    <t>F.020.01.102.230701 DMC (50%) co-firing in electrical power plant</t>
  </si>
  <si>
    <t>F.020.01.103.230701 Flexible Polymer Foam, co-firing in electrical power plant</t>
  </si>
  <si>
    <t>F.020.01.104.230701 GFRP (50%) co-firing in electrical power plant</t>
  </si>
  <si>
    <t>F.020.01.105.230701 Hardwood 0% MC, Bamboo, Cork, co-firing in electrical power plant</t>
  </si>
  <si>
    <t>F.020.01.106.230701 Hardwood 12% MC, Bamboo, Cork, co-firing in electrical power plant</t>
  </si>
  <si>
    <t>F.020.01.107.230701 Hardwood, fresh, 50% MC, Bamboo, Cork, co-firing in electrical power plant</t>
  </si>
  <si>
    <t>F.020.01.108.230701 Paper, Cardboard, Leather, Cotton (12% MC) co-firing in electrical power plant</t>
  </si>
  <si>
    <t>F.020.01.109.230701 Rigid Polymer Foam, co-firing in electrical power plant</t>
  </si>
  <si>
    <t>F.020.01.111.230701 Softwood 0% MC, co-firing in electrical power plant</t>
  </si>
  <si>
    <t>F.020.01.112.230701 Softwood 12% MC, co-firing in electrical power plant</t>
  </si>
  <si>
    <t>F.020.01.113.230701 Softwood, fresh, 50% MC, co-firing in electrical power plant</t>
  </si>
  <si>
    <t>F.030.01.101.230701 ABS (Acrylonitrile butadiene styrene) co-firing in electrical power plant</t>
  </si>
  <si>
    <t>F.030.01.102.230701 bio-PE (Polyethylene) co-firing in electrical power plant</t>
  </si>
  <si>
    <t>F.030.01.103.230701 CA (Cellulose polymers) co-firing in electrical power plant</t>
  </si>
  <si>
    <t>F.030.01.104.230701 Ionomer co-firing in electrical power plant</t>
  </si>
  <si>
    <t>F.030.01.105.230701 PA-11 (Nylon-11) co-firing in electrical power plant</t>
  </si>
  <si>
    <t>F.030.01.106.230701 PA (Nylons, Polyamides) co-firing in electrical power plant</t>
  </si>
  <si>
    <t>F.030.01.107.230701 PC (Polycarbonate) co-firing in electrical power plant</t>
  </si>
  <si>
    <t>F.030.01.108.230701 PE (Polyethylene) co-firing in electrical power plant</t>
  </si>
  <si>
    <t>F.030.01.110.230701 PEF (Polyethylene Furanoate) waste incineration in electrical power plant</t>
  </si>
  <si>
    <t>F.030.01.111.230701 PET (Polyethylene terephthalate) co-firing in electrical power plant</t>
  </si>
  <si>
    <t>F.030.01.112.230701 PHA (Polyhydroxyalkanoates) co-firing in electrical power plant</t>
  </si>
  <si>
    <t>F.030.01.113.230701 PLA (Polylactide) co-firing in electrical power plant</t>
  </si>
  <si>
    <t>F.030.01.114.230701 PMMA (Polymethyl methacrylate) co-firing in electrical power plant</t>
  </si>
  <si>
    <t>F.030.01.115.230701 POM (Polyoxymethylene, polyacetaal) co-firing in electrical power plant</t>
  </si>
  <si>
    <t>F.030.01.116.230701 PP (Polypropylene) co-firing in electrical power plant</t>
  </si>
  <si>
    <t>F.030.01.117.230701 PS (Polystyrene) co-firing in electrical power plant</t>
  </si>
  <si>
    <t>F.030.01.118.230701 PTFE (Teflon, Polytetrafluoroethylene) co-firing in electrical power plant</t>
  </si>
  <si>
    <t>F.030.01.119.230701 PTT (Polyltrimethylene terephthalate) co-firing in electrical power plant</t>
  </si>
  <si>
    <t>F.030.01.120.230701 PUR (Polyurethane) co-firing in electrical power plant</t>
  </si>
  <si>
    <t>F.030.01.121.230701 PVC (Polyvinylchloride) co-firing in electrical power plant</t>
  </si>
  <si>
    <t>F.030.01.122.230701 PVDC (Polyvinyliden chloride) co-firing in electrical power plant</t>
  </si>
  <si>
    <t>F.030.01.123.230701 Starch PBS 50%-50% (Polybutylene succinate) co-firing in electrical power plant</t>
  </si>
  <si>
    <t>F.040.01.101.230701 Epoxies co-firing in electrical power plant</t>
  </si>
  <si>
    <t>F.040.01.102.230701 Phenolics (Bakelite) co-firing in electrical power plant</t>
  </si>
  <si>
    <t>F.040.01.103.230701 Polyester co-firing in electrical power plant</t>
  </si>
  <si>
    <t>F.044.01.101.230701 Bisphenol A  co-firing in electrical power plant</t>
  </si>
  <si>
    <t>F.044.01.102.230701 DEHP co-firing in electrical power plant</t>
  </si>
  <si>
    <t>F.044.01.103.230701 DINP co-firing in electrical power plant</t>
  </si>
  <si>
    <t>F.044.01.104.230701 Epichlorohydrin  co-firing in electrical power plant</t>
  </si>
  <si>
    <t>F.044.01.105.230701 EVOH  co-firing in electrical power plant</t>
  </si>
  <si>
    <t>F.044.01.106.230701 Formaldehyde  co-firing in electrical power plant</t>
  </si>
  <si>
    <t>F.044.01.107.230701 MDI  co-firing in electrical power plant</t>
  </si>
  <si>
    <t>F.044.01.108.230701 MMA monomer  co-firing in electrical power plant</t>
  </si>
  <si>
    <t>F.044.01.109.230701 Nafion co-firing in electrical power plant</t>
  </si>
  <si>
    <t>F.044.01.110.230701 Paperfoam  co-firing in electrical power plant</t>
  </si>
  <si>
    <t>F.044.01.111.230701 PEEK (Polyetheretherketone)  co-firing in electrical power plant</t>
  </si>
  <si>
    <t>F.044.01.112.230701 PEI (Polyether Imide) co-firing in electrical power plant</t>
  </si>
  <si>
    <t>F.044.01.113.230701 Phthalic anhydride co-firing in electrical power plant</t>
  </si>
  <si>
    <t>F.044.01.114.230701 Polyether-polyols co-firing in electrical power plant</t>
  </si>
  <si>
    <t>F.044.01.115.230701 PPS  co-firing in electrical power plant</t>
  </si>
  <si>
    <t>F.044.01.116.230701 PVOH (PVA) co-firing in electrical power plant</t>
  </si>
  <si>
    <t>F.044.01.117.230701 TDI co-firing in electrical power plant</t>
  </si>
  <si>
    <t>F.050.01.101.230701 Hardwood 0% MC, Bamboo, Cork, combustion in small elec. power plant</t>
  </si>
  <si>
    <t>F.050.01.102.230701 Hardwood 12% MC, Bamboo, Cork, combustion in small elec. power plant</t>
  </si>
  <si>
    <t>F.050.01.103.230701 Hardwood, fresh, 50% MC, Bamboo, Cork, combustion in small elec. power plant</t>
  </si>
  <si>
    <t>F.050.01.104.230701 Paper, Cardboard, Leather, Cotton (12% MC) combustion in small elec. power plant</t>
  </si>
  <si>
    <t>F.050.01.105.230701 Softwood 0% MC, combustion in small elec. power plant</t>
  </si>
  <si>
    <t>F.050.01.106.230701 Softwood 12% MC, combustion in small elec. power plant</t>
  </si>
  <si>
    <t>F.050.01.107.230701 Softwood, fresh, 50% MC, combustion in small elec. power plant</t>
  </si>
  <si>
    <t>F.070.01.101.230701 BR and IIR (Butyl rubber) waste incineration with electricity</t>
  </si>
  <si>
    <t>F.070.01.102.230701 EVA (Ethylene vinyl acetate) waste incineration with electricity</t>
  </si>
  <si>
    <t>F.070.01.103.230701 IR (Polyisoprene rubber) waste incineration with electricity</t>
  </si>
  <si>
    <t>F.070.01.104.230701 Natural rubber waste incineration with electricity</t>
  </si>
  <si>
    <t>F.070.01.105.230701 Polychloroprene (Neoprene, CR) waste incineration with electricity</t>
  </si>
  <si>
    <t>F.070.01.106.230701 PU (Polyurethane) waste incineration with electricity</t>
  </si>
  <si>
    <t>F.070.01.107.230701 SBR (Styrene butadiene rubber) waste incineration with electricity</t>
  </si>
  <si>
    <t>F.070.01.108.230701 Silicone rubbers waste incineration with electricity</t>
  </si>
  <si>
    <t>F.080.01.101.230701 CFRP (50%) waste incineration with electricity</t>
  </si>
  <si>
    <t>F.080.01.102.230701 DMC (50%) waste incineration with electricity</t>
  </si>
  <si>
    <t>F.080.01.103.230701 Flexible Polymer Foam, waste incineration with electricity</t>
  </si>
  <si>
    <t>F.080.01.104.230701 GFRP (50%) waste incineration with electricity</t>
  </si>
  <si>
    <t>F.080.01.105.230701 Hardwood 0%MC, Bamboo, Cork, waste incineration with electricity</t>
  </si>
  <si>
    <t>F.080.01.106.230701 Hardwood 12%MC, Bamboo, Cork, waste incineration with electricity</t>
  </si>
  <si>
    <t>F.080.01.107.230701 Hardwood, fresh, 50%MC, Bamboo, Cork, waste incineration with electricity</t>
  </si>
  <si>
    <t>F.080.01.108.230701 Paper, Cardboard, Leather, Cotton (12%MC) waste incineration with electricity</t>
  </si>
  <si>
    <t>F.080.01.109.230701 Rigid Polymer Foam, waste incineration with electricity</t>
  </si>
  <si>
    <t>F.080.01.111.230701 Softwood, 0%MC, waste incineration with electricity</t>
  </si>
  <si>
    <t>F.080.01.112.230701 Softwood, 12%MC, waste incineration with electricity</t>
  </si>
  <si>
    <t>F.080.01.113.230701 Softwood,fresh, 50%MC, waste incineration with electricity</t>
  </si>
  <si>
    <t>F.090.01.101.230701 ABS (Acrylonitrile butadiene styrene) waste incineration with electricity</t>
  </si>
  <si>
    <t>F.090.01.102.230701 bio-PE (Polyethylene) waste incineration with electricity</t>
  </si>
  <si>
    <t>F.090.01.103.230701 CA (Cellulose polymers) waste incineration with electricity</t>
  </si>
  <si>
    <t>F.090.01.104.230701 Ionomer waste incineration with electricity</t>
  </si>
  <si>
    <t>F.090.01.105.230701 PA-11 (Nylon-11) waste incineration with electricity</t>
  </si>
  <si>
    <t>F.090.01.106.230701 PA (Nylons, Polyamides) waste incineration with electricity</t>
  </si>
  <si>
    <t>F.090.01.107.230701 PC (Polycarbonate) waste incineration with electricity</t>
  </si>
  <si>
    <t>F.090.01.108.230701 PE (Polyethylene) waste incineration with electricity</t>
  </si>
  <si>
    <t>F.090.01.110.230701 PEF (Polyethylene Furanoate) waste incineration with electricity</t>
  </si>
  <si>
    <t>F.090.01.111.230701 PET (Polyethylene terephthalate) waste incineration with electricity</t>
  </si>
  <si>
    <t>F.090.01.112.230701 PHA (Polyhydroxyalkanoates) waste incineration with electricity</t>
  </si>
  <si>
    <t>F.090.01.113.230701 PLA (Polylactide) waste incineration with electricity</t>
  </si>
  <si>
    <t>F.090.01.114.230701 PMMA (Polymethyl methacrylate) waste incineration with electricity</t>
  </si>
  <si>
    <t>F.090.01.115.230701 POM (Polyoxymethylene, Polyacetaal) waste incineration with electricity</t>
  </si>
  <si>
    <t>F.090.01.116.230701 PP (Polypropylene) waste incineration with electricity</t>
  </si>
  <si>
    <t>F.090.01.117.230701 PS (Polystyrene) waste incineration with electricity</t>
  </si>
  <si>
    <t>F.090.01.118.230701 PTFE (Teflon, Polytetrafluoroethylene) waste incineration with electricity</t>
  </si>
  <si>
    <t>F.090.01.119.230701 PTT (Polyltrimethylene terephthalate) waste incineration with electricity</t>
  </si>
  <si>
    <t>F.090.01.120.230701 PUR (Polyurethane) waste incineration with electricity</t>
  </si>
  <si>
    <t>F.090.01.121.230701 PVC (Polyvinylchloride) waste incineration with electricity</t>
  </si>
  <si>
    <t>F.090.01.122.230701 PVDC (Polyvinyliden chloride) waste incineration with electricity</t>
  </si>
  <si>
    <t>F.090.01.123.230701 Starch PBS 50%-50% (Polybutylene succinate) waste incineration with electricity</t>
  </si>
  <si>
    <t>F.100.01.101.230701 Epoxies waste incineration with electricity</t>
  </si>
  <si>
    <t>F.100.01.102.230701 Phenolics (Bakelite) waste incineration with electricity</t>
  </si>
  <si>
    <t>F.100.01.103.230701 Polyester waste incineration with electricity</t>
  </si>
  <si>
    <t>F.104.01.101.230701 Bisphenol A  waste incineration with electricity</t>
  </si>
  <si>
    <t>F.104.01.102.230701 DEHP  waste incineration with electricity</t>
  </si>
  <si>
    <t>F.104.01.103.230701 DINP  waste incineration with electricity</t>
  </si>
  <si>
    <t>F.104.01.104.230701 Epichlorohydrin  waste incineration with electricity</t>
  </si>
  <si>
    <t>F.104.01.105.230701 EVOH  waste incineration with electricity</t>
  </si>
  <si>
    <t>F.104.01.106.230701 Formaldehyde  waste incineration with electricity</t>
  </si>
  <si>
    <t>F.104.01.107.230701 MDI  waste incineration with electricity</t>
  </si>
  <si>
    <t>F.104.01.108.230701 MMA monomer  waste incineration with electricity</t>
  </si>
  <si>
    <t>F.104.01.109.230701 Nafion  waste incineration with electricity</t>
  </si>
  <si>
    <t>F.104.01.110.230701 Paperfoam  waste incineration with electricity</t>
  </si>
  <si>
    <t>F.104.01.111.230701 PEEK (Polyetheretherketone)  waste incineration with electricity</t>
  </si>
  <si>
    <t>F.104.01.112.230701 PEI (Polyether Imide) waste incineration with electricity</t>
  </si>
  <si>
    <t>F.104.01.113.230701 Phthalic anhydride waste incineration with electricity</t>
  </si>
  <si>
    <t>F.104.01.114.230701 Polyether-polyols waste incineration with electricity</t>
  </si>
  <si>
    <t>F.104.01.115.230701 PPS  waste incineration with electricity</t>
  </si>
  <si>
    <t>F.104.01.116.230701 PVOH (PVA) waste incineration with electricity</t>
  </si>
  <si>
    <t>F.104.01.117.230701 TDI waste incineration with electricity</t>
  </si>
  <si>
    <t>F.108.01.101.230701 film HDPE 50 mu in mun waste inc</t>
  </si>
  <si>
    <t>F.108.01.102.230701 film LDPE 50 mu in mun waste inc</t>
  </si>
  <si>
    <t>F.108.01.103.230701 film PC 50 mu in mun waste inc</t>
  </si>
  <si>
    <t>F.108.01.104.230701 film PET / PE+EVOH+PE 62 mu in mun waste inc</t>
  </si>
  <si>
    <t>F.108.01.105.230701 film PET 50 mu in mun waste inc</t>
  </si>
  <si>
    <t>F.108.01.106.230701 film PET+ALOx / LDPE 62 mu in mun waste inc</t>
  </si>
  <si>
    <t>F.108.01.107.230701 film PET+PVOH / LDPE 62 mu in mun waste inc</t>
  </si>
  <si>
    <t>F.108.01.108.230701 film PLA (biobased) 50 mu in mun waste inc</t>
  </si>
  <si>
    <t>F.108.01.109.230701 film PP 50 mu in mun waste inc</t>
  </si>
  <si>
    <t>F.108.01.110.230701 film PP+PVDC 62 mu in mun waste inc</t>
  </si>
  <si>
    <t>F.108.01.111.230701 film PS (shrink) 50 mu in mun waste inc</t>
  </si>
  <si>
    <t>F.108.01.112.230701 film PVC (stiff, shrink) 50 mu in mun waste inc</t>
  </si>
  <si>
    <t>F.108.01.113.230701 film HDPE 50 mu in power plant</t>
  </si>
  <si>
    <t>F.108.01.113</t>
  </si>
  <si>
    <t>F.108.01.114.230701 film LDPE 50 mu in power plant</t>
  </si>
  <si>
    <t>F.108.01.115.230701 film PC 50 mu in power plant</t>
  </si>
  <si>
    <t>F.108.01.116.230701 film PET / PE+EVOH+PE 62 mu in power plant</t>
  </si>
  <si>
    <t>F.108.01.117.230701 film PET 50 mu in power plant</t>
  </si>
  <si>
    <t>F.108.01.118.230701 film PET+ALOx / LDPE 62 mu in power plant</t>
  </si>
  <si>
    <t>F.108.01.119.230701 film PET+PVOH / LDPE 62 mu in power plant</t>
  </si>
  <si>
    <t>F.108.01.120.230701 film PLA (biobased) 50 mu in power plant</t>
  </si>
  <si>
    <t>F.108.01.121.230701 film PP 50 mu in power plant</t>
  </si>
  <si>
    <t>F.108.01.122.230701 film PP+PVDC 62 mu in power plant</t>
  </si>
  <si>
    <t>F.108.01.123.230701 film PS (shrink) 50 mu in power plant</t>
  </si>
  <si>
    <t>F.108.01.124.230701 film PVC (stiff, shrink) 50 mu in power plant</t>
  </si>
  <si>
    <t>F.110.01.100.230701 Metals open loop recycling credit</t>
  </si>
  <si>
    <t>F.110.01.102.230701 Copper, recycling credit closed loop (45% virgin part in trade mix)</t>
  </si>
  <si>
    <t>F.110.01.103.230701 Gold, recycling credit closed loop (80% virgin part trade mix)</t>
  </si>
  <si>
    <t>F.110.01.104.230701 Lead, recycling credit  closed loop (25% virgin part in trade mix)</t>
  </si>
  <si>
    <t>F.110.01.105.230701 Magnesium, recycling credit closed loop (90% virgin part in trade mix)</t>
  </si>
  <si>
    <t>F.110.01.106.230701 Nickel, recycling credit closed loop (66% virgin part in trade mix)</t>
  </si>
  <si>
    <t>F.110.01.107.230701 Palladium, recycling credit  closed loop (91% virgin part in trade mix)</t>
  </si>
  <si>
    <t>F.110.01.108.230701 Platinum, recycling credit  closed loop (88.5% virgin part in trade mix)</t>
  </si>
  <si>
    <t>F.110.01.109.230701 Rhodium, recycling credit  closed loop (91% virgin part in trade mix)</t>
  </si>
  <si>
    <t>F.110.01.110.230701 Silver, recycling credit closed loop (45% virgin part trade mix)</t>
  </si>
  <si>
    <t>F.110.01.111.230701 Steel, recycling credit closed loop (56% virgin part in trade mix)</t>
  </si>
  <si>
    <t>F.110.01.112.230701 Titanium, recycling credit  closed loop (81% virgin part in trade mix)</t>
  </si>
  <si>
    <t>F.110.01.113.230701 Zinc, recycling credit closed loop (69% virgin part in trade mix)</t>
  </si>
  <si>
    <t>F.120.01.100.230701 Plastics open loop recycling credit</t>
  </si>
  <si>
    <t>F.120.01.101.230701 ABS, closed loop chemical upcycling credit</t>
  </si>
  <si>
    <t>F.120.01.102.230701 bio-PE (Polyethylene), closed loop chemical upcycling credit</t>
  </si>
  <si>
    <t>F.120.01.103.230701 CA (Cellulose polymers), closed loop chemical upcycling credit</t>
  </si>
  <si>
    <t>F.120.01.104.230701 EVA (Ethylene vinyl acetate), closed loop chemical upcycling credit</t>
  </si>
  <si>
    <t>F.120.01.105.230701 Ionomer, closed loop chemical upcycling credit</t>
  </si>
  <si>
    <t>F.120.01.106.230701 closed loop PA-11 (nylon-11), chemical upcycling credit</t>
  </si>
  <si>
    <t>F.120.01.107.230701 PA (nylons, polyamides), closed loop chemical upcycling credit</t>
  </si>
  <si>
    <t>F.120.01.108.230701 PC (Polycarbonate), closed loop chemical upcycling credit</t>
  </si>
  <si>
    <t>F.120.01.109.230701 PE (Polyethylene), closed loop chemical upcycling credit</t>
  </si>
  <si>
    <t>F.120.01.110.230701 PEF (Polyethylene Furanoate), closed loop chemical upcycling credit</t>
  </si>
  <si>
    <t>F.120.01.111.230701 PET (Polyethylene terephthalate, closed loop chemical upcycling credit</t>
  </si>
  <si>
    <t>F.120.01.112.230701 PHA, PHB (Polyhydroxyalkanoates), closed loop chemical upcycling credit</t>
  </si>
  <si>
    <t>F.120.01.113.230701 PLA (Polylactide), closed loop chemical upcycling credit</t>
  </si>
  <si>
    <t>F.120.01.114.230701 PMMA (Acrilylic Polymethyl Methacrylate), closed loop chemical upcycling credit</t>
  </si>
  <si>
    <t>F.120.01.115.230701 POM, Acetal (Polyoxymethylene), closed loop chemical upcycling credit</t>
  </si>
  <si>
    <t>F.120.01.116.230701 PP (Polypropylene), closed loop chemical upcycling credit</t>
  </si>
  <si>
    <t>F.120.01.117.230701 PS (Polystyrene), closed loop chemical upcycle credit</t>
  </si>
  <si>
    <t>F.120.01.118.230701 PTFE, Teflon (Polytetrafluoroethylene), closed loop chemical upcycling credit</t>
  </si>
  <si>
    <t>F.120.01.119.230701 PTT (Polyltrimethylene terephthalate), closed loop chemical upcycling credit</t>
  </si>
  <si>
    <t>F.120.01.120.230701 PUR (Polyethane), closed loop chemical upcycling credit</t>
  </si>
  <si>
    <t>F.120.01.121.230701 PVC (Polyvinylchloride), closed loop chemical upcycling credit</t>
  </si>
  <si>
    <t>F.120.01.122.230701 Starch-PBS 50%-50% blend biodegradeble plastic, closed loop chemical upcycling credit</t>
  </si>
  <si>
    <t>F.130.01.101.230701 anaerobic digestion (fermentation) cow dung</t>
  </si>
  <si>
    <t>F.130.01.102.230701 anaerobic digestion (fermentation) food waste</t>
  </si>
  <si>
    <t>F.130.01.103.230701 anaerobic digestion (fermentation) garden waste</t>
  </si>
  <si>
    <t>F.130.01.104.230701 composting biodegradable plastics</t>
  </si>
  <si>
    <t>F.130.01.105.230701 composting organic waste (without transport)</t>
  </si>
  <si>
    <t>F.130.01.106.230701 landfill (inert waste, not biodegradable)</t>
  </si>
  <si>
    <t>F.130.01.107.230701 landfill organic waste without CH4 emission prevention</t>
  </si>
  <si>
    <t>F.130.01.108.230701 plastic waste, collection&amp;sorting</t>
  </si>
  <si>
    <t>F.130.01.109.230701 Scrap separation Mn, Fe, Cu, Ni and Zn</t>
  </si>
  <si>
    <t>F.130.01.110.230701 Scrap, collection&amp;sorting (alum.)</t>
  </si>
  <si>
    <t>F.130.01.111.230701 Scrap, collection&amp;sorting (copper)</t>
  </si>
  <si>
    <t>F.130.01.112.230701 Scrap, collection&amp;sorting (iron and glass)</t>
  </si>
  <si>
    <t>F.130.01.113.230701 Scrap, collection&amp;sorting (other non-ferro metals)</t>
  </si>
  <si>
    <t>F.130.01.114.230701 Scrap, collection&amp;sorting (Pb)</t>
  </si>
  <si>
    <t>F.130.01.115.230701 Scrap, collection&amp;sorting (Stainless st)</t>
  </si>
  <si>
    <t>F.130.01.116.230701 Waste to recycling prosesses</t>
  </si>
  <si>
    <t>A.030.23.101.230808 Benomyl (1-(Butylcarbamoyl)-1H-1,3-benzimidazol-2-yl methylcarbamate)</t>
  </si>
  <si>
    <t>A.030.23.102.230808 Captan ((3aR,7aS)-2-[(Trichloromethyl)sulfanyl]-3a,4,7,7a-tetrahydro-1H-isoindole-1,3(2H)-dione)</t>
  </si>
  <si>
    <t>A.030.23.103.230808 Ferbam (Iron(III) Dimethyldithiocarbamate)</t>
  </si>
  <si>
    <t>A.030.23.104.230808 Maneb ( [[2-[(Dithio Carboxyl)amino]ethyl]carbodithioate]](2-)-kS,kS']manganese)</t>
  </si>
  <si>
    <t>A.030.24.101.230808 2,4-D (2,4-Dichlorophenoxyacetic acid)</t>
  </si>
  <si>
    <t>A.030.24.102.230808 2,4,5-T (2,4,5-Trichlorophenoxyacetic acid)</t>
  </si>
  <si>
    <t>A.030.24.103.230808 Alachlor (2-Chloro-N-(2,6-diethylphenyl)-N-(methoxymethyl)acetamide)</t>
  </si>
  <si>
    <t>A.030.24.104.230808 Bentazone (3-isopropyl-2,1,3-benzothiadiazine-4-one-2,2-dioxide)</t>
  </si>
  <si>
    <t>A.030.24.105.230808 Butylate (Butylated hydroxytoluene, 2,6-Di-tert-butyl-4-methylphenol)</t>
  </si>
  <si>
    <t>A.030.24.106.230808 Chloramben (3-Amino-2,5-dichlorobenzoic acid)</t>
  </si>
  <si>
    <t>A.030.24.107.230808 Chlorsulfuron (2-chloro-N-[(4-methoxy-6-methyl-1,3,5-triazin-2-yl)carbamoyl]benzene-1-sulfonamide)</t>
  </si>
  <si>
    <t>A.030.24.108.230808 Cyanazine (2-[[4-Chloro-6-(ethylamino)-1,3,5-triazin-2-yl]amino]-2-methylpropanenitrile)</t>
  </si>
  <si>
    <t>A.030.24.109.230808 Dicamba (3,6-Dichloro-2-methoxybenzoic acid)</t>
  </si>
  <si>
    <t>A.030.24.110.230808 Dinoseb (2-(Butan-2-yl)-4,6-dinitrophenol)</t>
  </si>
  <si>
    <t>A.030.24.111.230808 Diquat (6,7-dihydrodipyrido[1,2-a:2',1'-c]pyrazine-5,8-diium dibromide)</t>
  </si>
  <si>
    <t>A.030.24.112.230808 Diuron, DCMU (3-(3,4-dichlorophenyl)-1,1-dimethylurea)</t>
  </si>
  <si>
    <t>A.030.24.113.230808 EPTC ( S-Ethyl dipropylthiocarbamate)</t>
  </si>
  <si>
    <t>A.030.24.114.230808 Fluazifop-butyl ( (2R)-2-(4-([5-(trifluoromethyl)-2-pyridyl]oxy)phenoxy)propanoic acid)</t>
  </si>
  <si>
    <t>A.030.24.115.230808 Fluometuron (N,N-Dimethyl-N'-[3-(trifluoromethyl)phenyl]urea)</t>
  </si>
  <si>
    <t>A.030.24.116.230808 Glyphosate (N-(Phosphonomethyl)glycine)</t>
  </si>
  <si>
    <t>A.030.24.117.230808 Linuron (3-(3,4-dichlorophenyl)-1-methoxy-1-methylurea)</t>
  </si>
  <si>
    <t>A.030.24.118.230808 MCPA (2-methyl-4-chlorophenoxyacetic acid)</t>
  </si>
  <si>
    <t>A.030.24.119.230808 Metolachlor ((RS)-2-Chloro-N-(2-ethyl-6-methyl-phenyl)-N-(1-methoxypropan-2-yl)acetamide)</t>
  </si>
  <si>
    <t>A.030.24.120.230808 Paraquat (1,1'-Dimethyl[4,4'-bipyridine]-1,1'-diium dichloride)</t>
  </si>
  <si>
    <t>A.030.24.121.230808 Propachlor (2-Chloro-N-phenyl-N-(propan-2-yl)acetamide)</t>
  </si>
  <si>
    <t>A.030.24.122.230808 Propanil (N-(3,4-Dichlorophenyl)propanamide)</t>
  </si>
  <si>
    <t>A.030.24.123.230808 Trifluralin (2,6-Dinitro-N,N-dipropyl-4-(trifluoromethyl)aniline)</t>
  </si>
  <si>
    <t>A.030.25.101.230808 Carbaryl (Naphthalen-1-yl methylcarbamate)</t>
  </si>
  <si>
    <t>A.030.25.102.230808 Carbofuran (2,2-Dimethyl-2,3-dihydro-1-benzofuran-7-yl methylcarbamate)</t>
  </si>
  <si>
    <t>A.030.25.103.230808 Chlordimeform (N'-(4-chloro-2-methylphenyl)-N,N-dimethylmethanimidamide)</t>
  </si>
  <si>
    <t>A.030.25.104.230808 Cypermethrin ([Cyano-(3-phenoxyphenyl)methyl]3-(2,2-dichloroethenyl)-2,2-dimethylcyclopropane-1-carboxylate)</t>
  </si>
  <si>
    <t>A.030.25.105.230808 Lindane (Hexachlorocyclohexane, or benzene hexachloride, BHC)</t>
  </si>
  <si>
    <t>A.030.25.106.230808 Malathion (Diethyl 2-[(dimethoxyphosphorothioyl)sulfanyl]butanedioate)</t>
  </si>
  <si>
    <t>A.030.25.107.230808 Methoxychlor (1,1'-(2,2,2-Trichloroethane-1,1-diyl)bis(4-methoxybenzene))</t>
  </si>
  <si>
    <t>A.030.25.108.230808 Methyl  parathion (O,O-Dimethyl O-4-nitrophenyl phosphorothioate)</t>
  </si>
  <si>
    <t>A.030.25.109.230808 Parathion (O,O-Diethyl O-(4-nitrophenyl) phosphorothioate)</t>
  </si>
  <si>
    <t>A.030.25.110.230808 Phorate (O,O-Diethyl S-[(ethylsulfanyl)methyl] phosphorodithioate)</t>
  </si>
  <si>
    <t>A.030.25.111.230808 Toxaphene (Polychlorocamphene)</t>
  </si>
  <si>
    <t>A.030.26.101.230701 Printing Ink, Black, conventional</t>
  </si>
  <si>
    <t>A.030.26.102.230701 Printing Ink, Black, UV, inkjet</t>
  </si>
  <si>
    <t>A.030.26.103.230701 Printing Ink, Magenta, conventional</t>
  </si>
  <si>
    <t>A.030.26.104.230701 Printing Ink, Magenta, UV, inkjet</t>
  </si>
  <si>
    <t>A.030.26.105.230701 Printing Ink, Varnish, conventional</t>
  </si>
  <si>
    <t>A.030.26.106.230701 Printing Ink, White, UV, inkjet</t>
  </si>
  <si>
    <t>A.030.36.101.230701 3-dimethylamino-propylamine</t>
  </si>
  <si>
    <t>A.030.36.102.230701 Aminoethylethanol-amine</t>
  </si>
  <si>
    <t>A.030.36.103.230701 Beef tallow</t>
  </si>
  <si>
    <t>A.030.36.104.230701 C16–C18 fatty alcohol (palm oil)</t>
  </si>
  <si>
    <t>A.030.36.105.230701 C16–C18 fatty alcohol (tallow)</t>
  </si>
  <si>
    <t>A.030.36.107.230701 Coconut oil methyl ester</t>
  </si>
  <si>
    <t>A.030.36.108.230701 Cumene</t>
  </si>
  <si>
    <t>A.030.36.109.230701 Diethanolamine</t>
  </si>
  <si>
    <t>A.030.36.111.230701 Dimethylsulfate</t>
  </si>
  <si>
    <t>A.030.36.113.230701 Hydrogen peroxide</t>
  </si>
  <si>
    <t>A.030.36.114.230701 Palm kernel oil methyl ester</t>
  </si>
  <si>
    <t>A.030.36.115.230701 Palm oil methyl ester</t>
  </si>
  <si>
    <t>A.030.36.116.230701 Triethanolamine</t>
  </si>
  <si>
    <t>17804-35-2</t>
  </si>
  <si>
    <t>133-06-2</t>
  </si>
  <si>
    <t>14484-64-1</t>
  </si>
  <si>
    <t>12427-38-2</t>
  </si>
  <si>
    <t>Benzimidazoles</t>
  </si>
  <si>
    <t>Isoindolines</t>
  </si>
  <si>
    <t>Organic transition metal salts</t>
  </si>
  <si>
    <t>94-75-7</t>
  </si>
  <si>
    <t>93-76-5</t>
  </si>
  <si>
    <t>15972-60-8</t>
  </si>
  <si>
    <t xml:space="preserve">25057-89-0 </t>
  </si>
  <si>
    <t>128-37-0</t>
  </si>
  <si>
    <t>133-90-4</t>
  </si>
  <si>
    <t>64902-72-3</t>
  </si>
  <si>
    <t>21725-46-2</t>
  </si>
  <si>
    <t>1918-00-9</t>
  </si>
  <si>
    <t>88-85-7</t>
  </si>
  <si>
    <t>85-00-7</t>
  </si>
  <si>
    <t>330-54-1</t>
  </si>
  <si>
    <t>759-94-4</t>
  </si>
  <si>
    <t>69335-91-7</t>
  </si>
  <si>
    <t>2164-17-2</t>
  </si>
  <si>
    <t>1071-83-6</t>
  </si>
  <si>
    <t>330-55-2</t>
  </si>
  <si>
    <t>94-74-6</t>
  </si>
  <si>
    <t>51218-45-2</t>
  </si>
  <si>
    <t>1910-42-5</t>
  </si>
  <si>
    <t>1918-16-7</t>
  </si>
  <si>
    <t>709-98-8</t>
  </si>
  <si>
    <t xml:space="preserve">1582-09-8 </t>
  </si>
  <si>
    <t>Phenoxyacetic acid derivatives</t>
  </si>
  <si>
    <t>Anilides</t>
  </si>
  <si>
    <t>Benzenoids</t>
  </si>
  <si>
    <t>Phenylpropanes</t>
  </si>
  <si>
    <t>Benzoic acids and derivatives</t>
  </si>
  <si>
    <t>Sulfonylureas</t>
  </si>
  <si>
    <t>Aminotriazines</t>
  </si>
  <si>
    <t>Nitrophenols</t>
  </si>
  <si>
    <t>Pyridinium derivatives</t>
  </si>
  <si>
    <t>N-phenylureas</t>
  </si>
  <si>
    <t>Thiocarbamic acid derivatives</t>
  </si>
  <si>
    <t>Benzene and substituted derivatives</t>
  </si>
  <si>
    <t>Amino acids, peptides, and analogues</t>
  </si>
  <si>
    <t>Pyridines and derivatives</t>
  </si>
  <si>
    <t>Aniline and substituted anilines</t>
  </si>
  <si>
    <t>63-25-2</t>
  </si>
  <si>
    <t>1563-66-2</t>
  </si>
  <si>
    <t>6164-98-3</t>
  </si>
  <si>
    <t>52315-07-8</t>
  </si>
  <si>
    <t>58-89-9</t>
  </si>
  <si>
    <t>121-75-5</t>
  </si>
  <si>
    <t>72-43-5</t>
  </si>
  <si>
    <t>298-00-0</t>
  </si>
  <si>
    <t>56-38-2</t>
  </si>
  <si>
    <t>298-02-2</t>
  </si>
  <si>
    <t>8001-35-2</t>
  </si>
  <si>
    <t>Naphthalenes</t>
  </si>
  <si>
    <t>Coumarans</t>
  </si>
  <si>
    <t>Fatty acid esters</t>
  </si>
  <si>
    <t>Cyclohexyl halides</t>
  </si>
  <si>
    <t>Diphenylmethanes</t>
  </si>
  <si>
    <t>Thiophosphoric acid esters</t>
  </si>
  <si>
    <t>Dithiophosphate O-esters</t>
  </si>
  <si>
    <t>data from: Stout B.A. and Helsel Z.R.. 1987 "Energy in World Agriculture, Volume 2" Chapter 7</t>
  </si>
  <si>
    <t>- IPCC 2021 GWP 100a (the latest tables)</t>
  </si>
  <si>
    <t>A.030.14.130.230813 Acrylonitrile from propylene ammoxidation</t>
  </si>
  <si>
    <t>A.030.14.131.230813 Acetonitrile from propylene ammoxidation</t>
  </si>
  <si>
    <t>A.030.14.132.230813 Hydrogen cyanide from propylene ammoxidation</t>
  </si>
  <si>
    <t>75-05-8</t>
  </si>
  <si>
    <t>74-90-8</t>
  </si>
  <si>
    <t>144245-85-2</t>
  </si>
  <si>
    <t>68439-49-6</t>
  </si>
  <si>
    <t>67700-43-0</t>
  </si>
  <si>
    <t>9003-17-2</t>
  </si>
  <si>
    <t>113669-95-7</t>
  </si>
  <si>
    <t>m3km</t>
  </si>
  <si>
    <t>A.130.07.123.230803 PS (EPS, expandable polystyrene, white)</t>
  </si>
  <si>
    <t>addition of pesticides, plus new EF midpoint tables for ecotoxicity, human cancer anf non-cancer (eco-costs 2023 V1.2)</t>
  </si>
  <si>
    <t>This database provides data as well on Recipe2016, the Carbon Footprint, CED, and Ecological Footprint (EF)</t>
  </si>
  <si>
    <t>upgrades of Li-ion batteries NMC 811 and LFP</t>
  </si>
  <si>
    <t>new eco-costs2024 plus new full list of electricity of countries (provinces and states) for the year 2022</t>
  </si>
  <si>
    <t>Materials, agricultural, animal production</t>
  </si>
  <si>
    <t>Materials, agricultural, others</t>
  </si>
  <si>
    <t xml:space="preserve">Materials, agricultural, plant oils </t>
  </si>
  <si>
    <t>Materials, agricultural, plant production</t>
  </si>
  <si>
    <t xml:space="preserve">Materials, ceramics </t>
  </si>
  <si>
    <t xml:space="preserve">Materials, chemicals, acids inorganic </t>
  </si>
  <si>
    <t xml:space="preserve">Materials, chemicals, acids organic                                                                     </t>
  </si>
  <si>
    <t>A.030.04.107.231020 Adipic acid</t>
  </si>
  <si>
    <t>Materials, chemicals, fertilisers inorganic and organic</t>
  </si>
  <si>
    <t xml:space="preserve">Materials, chemicals, gases </t>
  </si>
  <si>
    <t xml:space="preserve">Materials, chemicals, inorganic </t>
  </si>
  <si>
    <t>A.030.10.134.230911 LiFePO4 (lithium iron phosphate, LFP)</t>
  </si>
  <si>
    <t xml:space="preserve">Materials, chemicals, organic               </t>
  </si>
  <si>
    <t>Materials, chemicals, organic, solvents</t>
  </si>
  <si>
    <t xml:space="preserve">Materials, chemicals, pesticides </t>
  </si>
  <si>
    <t>Materials, chemicals, pesticides, fungicides</t>
  </si>
  <si>
    <t>Materials, chemicals, pesticides, herbicides</t>
  </si>
  <si>
    <t>Materials, chemicals, pesticides, insecticides</t>
  </si>
  <si>
    <t>Materials, chemicals, printing ink</t>
  </si>
  <si>
    <t>Materials, chemicals, refrigerants</t>
  </si>
  <si>
    <t>Materials, chemicals, washing agents, auxiliaries</t>
  </si>
  <si>
    <t>Materials, chemicals, washing agents, precursors</t>
  </si>
  <si>
    <t>Materials, chemicals, washing agents, surfactants</t>
  </si>
  <si>
    <t xml:space="preserve">Materials, construction, binders </t>
  </si>
  <si>
    <t xml:space="preserve">Materials, construction, bitumen </t>
  </si>
  <si>
    <t xml:space="preserve">Materials, construction, bricks </t>
  </si>
  <si>
    <t>Materials, construction, concrete</t>
  </si>
  <si>
    <t>Materials, construction, insulation</t>
  </si>
  <si>
    <t>Materials, construction, others</t>
  </si>
  <si>
    <t>Materials, construction, paints</t>
  </si>
  <si>
    <t>Materials, electronics, others</t>
  </si>
  <si>
    <t xml:space="preserve">p </t>
  </si>
  <si>
    <t xml:space="preserve">m </t>
  </si>
  <si>
    <t>A.050.04.113.230911 Lithium LiFePO4 (145 Wh per kg, incl packaging, excl electronics)</t>
  </si>
  <si>
    <t>A.050.04.114.230701 Lithium NMC 811 (215 Wh per kg, incl packaging, excl electronics)</t>
  </si>
  <si>
    <t>Materials, fibers</t>
  </si>
  <si>
    <t>A.070.03.305.230715  BEV, lease segment E (23.83 kWh/100km), WTW CO2</t>
  </si>
  <si>
    <t>Materials, fuels, biofuels</t>
  </si>
  <si>
    <t>A.070.04.107.230715 Diesel B100 (FAME)</t>
  </si>
  <si>
    <t>A.070.04.108.231019 Diesel XTL (HVO) from rape cake Europe</t>
  </si>
  <si>
    <t>A.070.04.109.231019 Diesel XTL (HVO) from agricultural waste</t>
  </si>
  <si>
    <t>A.070.04.110.231019 Diesel XTL (HVO) from tallow (waste)</t>
  </si>
  <si>
    <t>Materials, fuels, coal</t>
  </si>
  <si>
    <t>Materials, fuels, lignite</t>
  </si>
  <si>
    <t>Materials, fuels, LPG</t>
  </si>
  <si>
    <t>Materials, fuels, natural gas</t>
  </si>
  <si>
    <t xml:space="preserve">Materials, fuels, oil                                           </t>
  </si>
  <si>
    <t xml:space="preserve">Materials, fuels, uranium                                </t>
  </si>
  <si>
    <t xml:space="preserve">Materials, fuels, wood, credits heat recovery                      </t>
  </si>
  <si>
    <t>Materials, glass, construction</t>
  </si>
  <si>
    <t>A.080.02.101.230701 Borosilicate glass (Pyrex)</t>
  </si>
  <si>
    <t>Materials,  glass, other glass</t>
  </si>
  <si>
    <t>A.080.02.103.230701 Recycled borosilicate glass (Pyrex)</t>
  </si>
  <si>
    <t>Materials,  glass, bottles</t>
  </si>
  <si>
    <t>Materials, laminates</t>
  </si>
  <si>
    <t>A.100.24.103.231104 Aluminium trade mix (76% prim 24% sec)</t>
  </si>
  <si>
    <t>A.130.01.107.230701 PBS-Starch 50%-50% blend biodegradable plastic</t>
  </si>
  <si>
    <t>A.130.01.108.231019 PBS (Polybutylene succinate, biodegradable thermoplastic)</t>
  </si>
  <si>
    <t>A.130.01.109.231019 PBAT (polybutylene adipate-co-terephthalate, biodegradable thermoplastic)</t>
  </si>
  <si>
    <t>A.130.03.125.230701 PBS biodegradeble plastic chemical upcycled</t>
  </si>
  <si>
    <t xml:space="preserve">Materials, plastics, Rubbers                     </t>
  </si>
  <si>
    <t>A.130.11.116.230701 PVB (Polyvinyl butyral)</t>
  </si>
  <si>
    <t>Materials, textiles, materials</t>
  </si>
  <si>
    <t>Materials, textiles, processes</t>
  </si>
  <si>
    <t>Energy, electricity General</t>
  </si>
  <si>
    <t>B.042.01.101.231201 Electricity .EU-27 production</t>
  </si>
  <si>
    <t>B.042.01.102.231201 Electricity Austria production</t>
  </si>
  <si>
    <t>B.042.01.103.231201 Electricity Belgium production</t>
  </si>
  <si>
    <t>B.042.01.104.231201 Electricity Bulgaria production</t>
  </si>
  <si>
    <t>B.042.01.105.231201 Electricity Croatia production</t>
  </si>
  <si>
    <t>B.042.01.106.231201 Electricity Cyprus production</t>
  </si>
  <si>
    <t>B.042.01.107.231201 Electricity Czechia production</t>
  </si>
  <si>
    <t>B.042.01.108.231201 Electricity Denmark production</t>
  </si>
  <si>
    <t>B.042.01.109.231201 Electricity Estonia production</t>
  </si>
  <si>
    <t>B.042.01.110.231201 Electricity Finland production</t>
  </si>
  <si>
    <t>B.042.01.111.231201 Electricity France production</t>
  </si>
  <si>
    <t>B.042.01.112.231201 Electricity Germany production</t>
  </si>
  <si>
    <t>B.042.01.113.231201 Electricity Greece production</t>
  </si>
  <si>
    <t>B.042.01.114.231201 Electricity Hungary production</t>
  </si>
  <si>
    <t>B.042.01.115.231201 Electricity Ireland production</t>
  </si>
  <si>
    <t>B.042.01.116.231201 Electricity Italy production</t>
  </si>
  <si>
    <t>B.042.01.117.231201 Electricity Latvia production</t>
  </si>
  <si>
    <t>B.042.01.118.231201 Electricity Lithuania production</t>
  </si>
  <si>
    <t>B.042.01.119.231201 Electricity Luxembourg production</t>
  </si>
  <si>
    <t>B.042.01.120.231201 Electricity Malta production</t>
  </si>
  <si>
    <t>B.042.01.121.231201 Electricity Netherlands production</t>
  </si>
  <si>
    <t>B.042.01.122.231201 Electricity Norway production</t>
  </si>
  <si>
    <t>B.042.01.123.231201 Electricity Poland production</t>
  </si>
  <si>
    <t>B.042.01.124.231201 Electricity Portugal production</t>
  </si>
  <si>
    <t>B.042.01.125.231201 Electricity Romania production</t>
  </si>
  <si>
    <t>B.042.01.126.231201 Electricity Slovakia production</t>
  </si>
  <si>
    <t>B.042.01.127.231201 Electricity Slovenia production</t>
  </si>
  <si>
    <t>B.042.01.128.231201 Electricity Spain production</t>
  </si>
  <si>
    <t>B.042.01.129.231201 Electricity Sweden production</t>
  </si>
  <si>
    <t>B.042.01.130.231201 Electricity United Kingdom  production</t>
  </si>
  <si>
    <t>B.042.02.101.231201 Electricity .EU-27 consumption</t>
  </si>
  <si>
    <t>B.042.02.102.231201 Electricity Austria consumption</t>
  </si>
  <si>
    <t>B.042.02.103.231201 Electricity Belgium consumption</t>
  </si>
  <si>
    <t>B.042.02.104.231201 Electricity Bulgaria consumption</t>
  </si>
  <si>
    <t>B.042.02.105.231201 Electricity Croatia consumption</t>
  </si>
  <si>
    <t>B.042.02.106.231201 Electricity Cyprus consumption</t>
  </si>
  <si>
    <t>B.042.02.107.231201 Electricity Czechia consumption</t>
  </si>
  <si>
    <t>B.042.02.108.231201 Electricity Denmark consumption</t>
  </si>
  <si>
    <t>B.042.02.109.231201 Electricity Estonia consumption</t>
  </si>
  <si>
    <t>B.042.02.110.231201 Electricity Finland consumption</t>
  </si>
  <si>
    <t>B.042.02.111.231201 Electricity France consumption</t>
  </si>
  <si>
    <t>B.042.02.112.231201 Electricity Germany consumption</t>
  </si>
  <si>
    <t>B.042.02.113.231201 Electricity Greece consumption</t>
  </si>
  <si>
    <t>B.042.02.114.231201 Electricity Hungary consumption</t>
  </si>
  <si>
    <t>B.042.02.115.231201 Electricity Ireland consumption</t>
  </si>
  <si>
    <t>B.042.02.116.231201 Electricity Italy consumption</t>
  </si>
  <si>
    <t>B.042.02.117.231201 Electricity Latvia consumption</t>
  </si>
  <si>
    <t>B.042.02.118.231201 Electricity Lithuania consumption</t>
  </si>
  <si>
    <t>B.042.02.119.231201 Electricity Luxembourg consumption</t>
  </si>
  <si>
    <t>B.042.02.120.231201 Electricity Malta consumption</t>
  </si>
  <si>
    <t>B.042.02.121.231201 Electricity Netherlands consumption</t>
  </si>
  <si>
    <t>B.042.02.122.231201 Electricity Norway consumption</t>
  </si>
  <si>
    <t>B.042.02.123.231201 Electricity Poland consumption</t>
  </si>
  <si>
    <t>B.042.02.124.231201 Electricity Portugal consumption</t>
  </si>
  <si>
    <t>B.042.02.125.231201 Electricity Romania consumption</t>
  </si>
  <si>
    <t>B.042.02.126.231201 Electricity Slovakia consumption</t>
  </si>
  <si>
    <t>B.042.02.127.231201 Electricity Slovenia consumption</t>
  </si>
  <si>
    <t>B.042.02.128.231201 Electricity Spain consumption</t>
  </si>
  <si>
    <t>B.042.02.129.231201 Electricity Sweden consumption</t>
  </si>
  <si>
    <t>B.042.02.130.231201 Electricity United Kingdom  consumption</t>
  </si>
  <si>
    <t>electricity Rest of the World</t>
  </si>
  <si>
    <t>Energy, electricity Rest of the World</t>
  </si>
  <si>
    <t>B.044.01.101.231201 Electricity Africa production</t>
  </si>
  <si>
    <t>B.044.01.102.231201 Electricity Asia Pacific production</t>
  </si>
  <si>
    <t>B.044.01.103.231201 Electricity Central America production</t>
  </si>
  <si>
    <t>B.044.01.104.231201 Electricity CIS production</t>
  </si>
  <si>
    <t>B.044.01.105.231201 Electricity .Middle Africa production</t>
  </si>
  <si>
    <t>B.044.01.106.231201 Electricity .Middle East production</t>
  </si>
  <si>
    <t>B.044.01.107.231201 Electricity .North America production</t>
  </si>
  <si>
    <t>B.044.01.108.231201 Electricity .South America production</t>
  </si>
  <si>
    <t>B.044.01.109.231201 Electricity Western Africa production</t>
  </si>
  <si>
    <t>B.044.01.110.231201 Electricity World production</t>
  </si>
  <si>
    <t>B.044.01.111.231201 Electricity Afghanistan production</t>
  </si>
  <si>
    <t>B.044.01.112.231201 Electricity Albania production</t>
  </si>
  <si>
    <t>B.044.01.113.231201 Electricity Algeria production</t>
  </si>
  <si>
    <t>B.044.01.114.231201 Electricity American Samoa production</t>
  </si>
  <si>
    <t>B.044.01.115.231201 Electricity Angola production</t>
  </si>
  <si>
    <t>B.044.01.116.231201 Electricity Antigua and Barbuda production</t>
  </si>
  <si>
    <t>B.044.01.117.231201 Electricity Argentina production</t>
  </si>
  <si>
    <t>B.044.01.118.231201 Electricity Armenia production</t>
  </si>
  <si>
    <t>B.044.01.119.231201 Electricity Aruba production</t>
  </si>
  <si>
    <t>B.044.01.120.231201 Electricity Australia production</t>
  </si>
  <si>
    <t>B.044.01.121.231201 Electricity Azerbaijan production</t>
  </si>
  <si>
    <t>B.044.01.122.231201 Electricity Bahamas production</t>
  </si>
  <si>
    <t>B.044.01.123.231201 Electricity Bahrain production</t>
  </si>
  <si>
    <t>B.044.01.124.231201 Electricity Bangladesh production</t>
  </si>
  <si>
    <t>B.044.01.125.231201 Electricity Barbados production</t>
  </si>
  <si>
    <t>B.044.01.126.231201 Electricity Belarus production</t>
  </si>
  <si>
    <t>B.044.01.127.231201 Electricity Belize production</t>
  </si>
  <si>
    <t>B.044.01.128.231201 Electricity Benin production</t>
  </si>
  <si>
    <t>B.044.01.130.231201 Electricity Bhutan production</t>
  </si>
  <si>
    <t>B.044.01.131.231201 Electricity Bolivia production</t>
  </si>
  <si>
    <t>B.044.01.132.231201 Electricity Bosnia and Herzegovina production</t>
  </si>
  <si>
    <t>B.044.01.133.231201 Electricity Botswana production</t>
  </si>
  <si>
    <t>B.044.01.134.231201 Electricity Brazil production</t>
  </si>
  <si>
    <t>B.044.01.135.231201 Electricity Brunei production</t>
  </si>
  <si>
    <t>B.044.01.136.231201 Electricity Burkina Faso production</t>
  </si>
  <si>
    <t>B.044.01.137.231201 Electricity Burundi production</t>
  </si>
  <si>
    <t>B.044.01.138.231201 Electricity Cambodia production</t>
  </si>
  <si>
    <t>B.044.01.139.231201 Electricity Cameroon production</t>
  </si>
  <si>
    <t>B.044.01.140.231201 Electricity Canada production</t>
  </si>
  <si>
    <t>B.044.01.141.231201 Electricity Cape Verde production</t>
  </si>
  <si>
    <t>B.044.01.142.231201 Electricity Cayman Islands production</t>
  </si>
  <si>
    <t>B.044.01.143.231201 Electricity Central African Republic production</t>
  </si>
  <si>
    <t>B.044.01.144.231201 Electricity Chad production</t>
  </si>
  <si>
    <t>B.044.01.145.231201 Electricity Chile production</t>
  </si>
  <si>
    <t>B.044.01.146.231201 Electricity China production</t>
  </si>
  <si>
    <t>B.044.01.147.231201 Electricity Colombia production</t>
  </si>
  <si>
    <t>B.044.01.148.231201 Electricity Comoros production</t>
  </si>
  <si>
    <t>B.044.01.149.231201 Electricity Congo production</t>
  </si>
  <si>
    <t>B.044.01.150.231201 Electricity Cook Islands production</t>
  </si>
  <si>
    <t>B.044.01.151.231201 Electricity Costa Rica production</t>
  </si>
  <si>
    <t>B.044.01.152.231201 Electricity Cote d'Ivoire production</t>
  </si>
  <si>
    <t>B.044.01.153.231201 Electricity Cuba production</t>
  </si>
  <si>
    <t>B.044.01.154.231201 Electricity Democratic Republic of Congo production</t>
  </si>
  <si>
    <t>B.044.01.155.231201 Electricity Djibouti production</t>
  </si>
  <si>
    <t>B.044.01.156.231201 Electricity Dominica production</t>
  </si>
  <si>
    <t>B.044.01.157.231201 Electricity Dominican Republic production</t>
  </si>
  <si>
    <t>B.044.01.158.231201 Electricity Eastern Africa production</t>
  </si>
  <si>
    <t>B.044.01.159.231201 Electricity Ecuador production</t>
  </si>
  <si>
    <t>B.044.01.160.231201 Electricity Egypt production</t>
  </si>
  <si>
    <t>B.044.01.161.231201 Electricity El Salvador production</t>
  </si>
  <si>
    <t>B.044.01.162.231201 Electricity Equatorial Guinea production</t>
  </si>
  <si>
    <t>B.044.01.163.231201 Electricity Eritrea production</t>
  </si>
  <si>
    <t>B.044.01.164.231201 Electricity Eswatini production</t>
  </si>
  <si>
    <t>B.044.01.165.231201 Electricity Ethiopia production</t>
  </si>
  <si>
    <t>B.044.01.166.231201 Electricity Falkland Islands production</t>
  </si>
  <si>
    <t>B.044.01.167.231201 Electricity Faroe Islands production</t>
  </si>
  <si>
    <t>B.044.01.168.231201 Electricity Fiji production</t>
  </si>
  <si>
    <t>B.044.01.169.231201 Electricity French Guiana production</t>
  </si>
  <si>
    <t>B.044.01.170.231201 Electricity French Polynesia production</t>
  </si>
  <si>
    <t>B.044.01.171.231201 Electricity Gabon production</t>
  </si>
  <si>
    <t>B.044.01.172.231201 Electricity Gambia production</t>
  </si>
  <si>
    <t>B.044.01.174.231201 Electricity Ghana production</t>
  </si>
  <si>
    <t>B.044.01.175.231201 Electricity Greenland production</t>
  </si>
  <si>
    <t>B.044.01.176.231201 Electricity Grenada production</t>
  </si>
  <si>
    <t>B.044.01.177.231201 Electricity Guadeloupe production</t>
  </si>
  <si>
    <t>B.044.01.178.231201 Electricity Guam production</t>
  </si>
  <si>
    <t>B.044.01.179.231201 Electricity Guatemala production</t>
  </si>
  <si>
    <t>B.044.01.180.231201 Electricity Guinea production</t>
  </si>
  <si>
    <t>B.044.01.181.231201 Electricity Guinea-Bissau production</t>
  </si>
  <si>
    <t>B.044.01.182.231201 Electricity Guyana production</t>
  </si>
  <si>
    <t>B.044.01.183.231201 Electricity Haiti production</t>
  </si>
  <si>
    <t>B.044.01.184.231201 Electricity Honduras production</t>
  </si>
  <si>
    <t>B.044.01.185.231201 Electricity Hong Kong production</t>
  </si>
  <si>
    <t>B.044.01.186.231201 Electricity Iceland production</t>
  </si>
  <si>
    <t>B.044.01.187.231201 Electricity India  production</t>
  </si>
  <si>
    <t>B.044.01.188.231201 Electricity Indonesia production</t>
  </si>
  <si>
    <t>B.044.01.189.231201 Electricity Iran production</t>
  </si>
  <si>
    <t>B.044.01.190.231201 Electricity Iraq production</t>
  </si>
  <si>
    <t>B.044.01.191.231201 Electricity Israel production</t>
  </si>
  <si>
    <t>B.044.01.192.231201 Electricity Jamaica production</t>
  </si>
  <si>
    <t>B.044.01.193.231201 Electricity Japan production</t>
  </si>
  <si>
    <t>B.044.01.194.231201 Electricity Jordan production</t>
  </si>
  <si>
    <t>B.044.01.195.231201 Electricity Kazakhstan production</t>
  </si>
  <si>
    <t>B.044.01.196.231201 Electricity Kenya production</t>
  </si>
  <si>
    <t>B.044.01.197.231201 Electricity Kiribati production</t>
  </si>
  <si>
    <t>B.044.01.198.231201 Electricity Kosovo production</t>
  </si>
  <si>
    <t>B.044.01.199.231201 Electricity Kuwait production</t>
  </si>
  <si>
    <t>B.044.01.200.231201 Electricity Kyrgyzstan production</t>
  </si>
  <si>
    <t>B.044.01.201.231201 Electricity Laos production</t>
  </si>
  <si>
    <t>B.044.01.202.231201 Electricity Lebanon production</t>
  </si>
  <si>
    <t>B.044.01.203.231201 Electricity Lesotho production</t>
  </si>
  <si>
    <t>B.044.01.204.231201 Electricity Liberia production</t>
  </si>
  <si>
    <t>B.044.01.205.231201 Electricity Libya production</t>
  </si>
  <si>
    <t>B.044.01.206.231201 Electricity Macau production</t>
  </si>
  <si>
    <t>B.044.01.207.231201 Electricity Madagascar production</t>
  </si>
  <si>
    <t>B.044.01.208.231201 Electricity Malawi production</t>
  </si>
  <si>
    <t>B.044.01.209.231201 Electricity Malaysia production</t>
  </si>
  <si>
    <t>B.044.01.210.231201 Electricity Maldives production</t>
  </si>
  <si>
    <t>B.044.01.211.231201 Electricity Mali production</t>
  </si>
  <si>
    <t>B.044.01.213.231201 Electricity Mauritius production</t>
  </si>
  <si>
    <t>B.044.01.214.231201 Electricity Mexico production</t>
  </si>
  <si>
    <t>B.044.01.215.231201 Electricity Moldova production</t>
  </si>
  <si>
    <t>B.044.01.216.231201 Electricity Mongolia production</t>
  </si>
  <si>
    <t>B.044.01.217.231201 Electricity Montenegro production</t>
  </si>
  <si>
    <t>B.044.01.218.231201 Electricity Montserrat production</t>
  </si>
  <si>
    <t>B.044.01.219.231201 Electricity Morocco production</t>
  </si>
  <si>
    <t>B.044.01.220.231201 Electricity Mozambique production</t>
  </si>
  <si>
    <t>B.044.01.221.231201 Electricity Myanmar production</t>
  </si>
  <si>
    <t>B.044.01.222.231201 Electricity Namibia production</t>
  </si>
  <si>
    <t>B.044.01.223.231201 Electricity Nauru production</t>
  </si>
  <si>
    <t>B.044.01.224.231201 Electricity Nepal production</t>
  </si>
  <si>
    <t>B.044.01.227.231201 Electricity New Zealand production</t>
  </si>
  <si>
    <t>B.044.01.228.231201 Electricity Nicaragua production</t>
  </si>
  <si>
    <t>B.044.01.229.231201 Electricity Niger production</t>
  </si>
  <si>
    <t>B.044.01.230.231201 Electricity Nigeria production</t>
  </si>
  <si>
    <t>B.044.01.231.231201 Electricity North Korea production</t>
  </si>
  <si>
    <t>B.044.01.232.231201 Electricity North Macedonia production</t>
  </si>
  <si>
    <t>B.044.01.233.231201 Electricity Oman production</t>
  </si>
  <si>
    <t>B.044.01.234.231201 Electricity Pakistan production</t>
  </si>
  <si>
    <t>B.044.01.235.231201 Electricity Palestine production</t>
  </si>
  <si>
    <t>B.044.01.236.231201 Electricity Panama production</t>
  </si>
  <si>
    <t>B.044.01.237.231201 Electricity Papua New Guinea production</t>
  </si>
  <si>
    <t>B.044.01.238.231201 Electricity Paraguay production</t>
  </si>
  <si>
    <t>B.044.01.239.231201 Electricity Peru production</t>
  </si>
  <si>
    <t>B.044.01.240.231201 Electricity Philippines production</t>
  </si>
  <si>
    <t>B.044.01.241.231201 Electricity Puerto Rico production</t>
  </si>
  <si>
    <t>B.044.01.242.231201 Electricity Qatar production</t>
  </si>
  <si>
    <t>B.044.01.243.231201 Electricity Reunion production</t>
  </si>
  <si>
    <t>B.044.01.244.231201 Electricity Russia production</t>
  </si>
  <si>
    <t>B.044.01.245.231201 Electricity Rwanda production</t>
  </si>
  <si>
    <t>B.044.01.247.231201 Electricity Saint Kitts and Nevis production</t>
  </si>
  <si>
    <t>B.044.01.248.231201 Electricity Saint Lucia production</t>
  </si>
  <si>
    <t>B.044.01.249.231201 Electricity Saint Pierre and Miquelon production</t>
  </si>
  <si>
    <t>B.044.01.250.231201 Electricity Saint Vincent and the Grenadines production</t>
  </si>
  <si>
    <t>B.044.01.251.231201 Electricity Samoa production</t>
  </si>
  <si>
    <t>B.044.01.252.231201 Electricity Sao Tome and Principe production</t>
  </si>
  <si>
    <t>B.044.01.253.231201 Electricity Saudi Arabia production</t>
  </si>
  <si>
    <t>B.044.01.254.231201 Electricity Senegal production</t>
  </si>
  <si>
    <t>B.044.01.255.231201 Electricity Serbia production</t>
  </si>
  <si>
    <t>B.044.01.256.231201 Electricity Seychelles production</t>
  </si>
  <si>
    <t>B.044.01.257.231201 Electricity Sierra Leone production</t>
  </si>
  <si>
    <t>B.044.01.258.231201 Electricity Singapore production</t>
  </si>
  <si>
    <t>B.044.01.259.231201 Electricity Solomon Islands production</t>
  </si>
  <si>
    <t>B.044.01.260.231201 Electricity Somalia production</t>
  </si>
  <si>
    <t>B.044.01.261.231201 Electricity South Africa production</t>
  </si>
  <si>
    <t>B.044.01.262.231201 Electricity South Korea production</t>
  </si>
  <si>
    <t>B.044.01.263.231201 Electricity South Sudan production</t>
  </si>
  <si>
    <t>B.044.01.264.231201 Electricity Sri Lanka production</t>
  </si>
  <si>
    <t>B.044.01.265.231201 Electricity Sudan production</t>
  </si>
  <si>
    <t>B.044.01.266.231201 Electricity Suriname production</t>
  </si>
  <si>
    <t>B.044.01.267.231201 Electricity Syria production</t>
  </si>
  <si>
    <t>B.044.01.268.231201 Electricity Taiwan production</t>
  </si>
  <si>
    <t>B.044.01.269.231201 Electricity Tajikistan production</t>
  </si>
  <si>
    <t>B.044.01.270.231201 Electricity Tanzania production</t>
  </si>
  <si>
    <t>B.044.01.271.231201 Electricity Thailand production</t>
  </si>
  <si>
    <t>B.044.01.272.231201 Electricity Togo production</t>
  </si>
  <si>
    <t>B.044.01.273.231201 Electricity Tonga production</t>
  </si>
  <si>
    <t>B.044.01.274.231201 Electricity Trinidad and Tobago production</t>
  </si>
  <si>
    <t>B.044.01.275.231201 Electricity Tunisia production</t>
  </si>
  <si>
    <t>B.044.01.276.231201 Electricity Turkey production</t>
  </si>
  <si>
    <t>B.044.01.277.231201 Electricity Turkmenistan production</t>
  </si>
  <si>
    <t>B.044.01.278.231201 Electricity Turks and Caicos Islands production</t>
  </si>
  <si>
    <t>B.044.01.280.231201 Electricity Uganda production</t>
  </si>
  <si>
    <t>B.044.01.281.231201 Electricity Ukraine production</t>
  </si>
  <si>
    <t>B.044.01.282.231201 Electricity United Arab Emirates production</t>
  </si>
  <si>
    <t>B.044.01.283.231201 Electricity United States production</t>
  </si>
  <si>
    <t>B.044.01.284.231201 Electricity United States Virgin Islands production</t>
  </si>
  <si>
    <t>B.044.01.285.231201 Electricity Uruguay production</t>
  </si>
  <si>
    <t>B.044.01.286.231201 Electricity Uzbekistan production</t>
  </si>
  <si>
    <t>B.044.01.287.231201 Electricity Vanuatu production</t>
  </si>
  <si>
    <t>B.044.01.288.231201 Electricity Venezuela production</t>
  </si>
  <si>
    <t>B.044.01.289.231201 Electricity Vietnam production</t>
  </si>
  <si>
    <t>B.044.01.290.231201 Electricity Yemen production</t>
  </si>
  <si>
    <t>B.044.01.291.231201 Electricity Zambia production</t>
  </si>
  <si>
    <t>B.044.01.292.231201 Electricity Zimbabwe production</t>
  </si>
  <si>
    <t>Energy, electricity Canadian provinces</t>
  </si>
  <si>
    <t>B.046.02.101.231201 Electricity Alberta production</t>
  </si>
  <si>
    <t>B.046.02.102.231201 Electricity British Columbia production</t>
  </si>
  <si>
    <t>B.046.02.103.231201 Electricity Manitoba production</t>
  </si>
  <si>
    <t>B.046.02.104.231201 Electricity New Brunswick production</t>
  </si>
  <si>
    <t>B.046.02.105.231201 Electricity Newfoundland and Labrador production</t>
  </si>
  <si>
    <t>B.046.02.106.231201 Electricity Northwest Territories production</t>
  </si>
  <si>
    <t>B.046.02.107.231201 Electricity Nova Scotia production</t>
  </si>
  <si>
    <t>B.046.02.108.231201 Electricity Nunavut production</t>
  </si>
  <si>
    <t>B.046.02.109.231201 Electricity Ontario production</t>
  </si>
  <si>
    <t>B.046.02.110.231201 Electricity Prince Edward Island production</t>
  </si>
  <si>
    <t>B.046.02.111.231201 Electricity Quebec production</t>
  </si>
  <si>
    <t>B.046.02.112.231201 Electricity Saskatchewan production</t>
  </si>
  <si>
    <t>B.046.02.113.231201 Electricity Yukon production</t>
  </si>
  <si>
    <t>Energy, electricity Chinese provinces</t>
  </si>
  <si>
    <t>B.046.04.101.231201 Electricity CHN production</t>
  </si>
  <si>
    <t>B.046.04.102.231201 Electricity Anhui production</t>
  </si>
  <si>
    <t>B.046.04.103.231201 Electricity Tianjin production</t>
  </si>
  <si>
    <t>B.046.04.104.231201 Electricity Henan production</t>
  </si>
  <si>
    <t>B.046.04.105.231201 Electricity Shanghai production</t>
  </si>
  <si>
    <t>B.046.04.106.231201 Electricity Shanxi production</t>
  </si>
  <si>
    <t>B.046.04.107.231201 Electricity Shaanxi production</t>
  </si>
  <si>
    <t>B.046.04.108.231201 Electricity Heilongjiang production</t>
  </si>
  <si>
    <t>B.046.04.109.231201 Electricity Shandong production</t>
  </si>
  <si>
    <t>B.046.04.110.231201 Electricity Inner Mongolia production</t>
  </si>
  <si>
    <t>B.046.04.111.231201 Electricity Hebei production</t>
  </si>
  <si>
    <t>B.046.04.112.231201 Electricity Ningxia production</t>
  </si>
  <si>
    <t>B.046.04.113.231201 Electricity Jiangxi production</t>
  </si>
  <si>
    <t>B.046.04.114.231201 Electricity Jiangsu production</t>
  </si>
  <si>
    <t>B.046.04.115.231201 Electricity Xinjiang production</t>
  </si>
  <si>
    <t>B.046.04.116.231201 Electricity Hainan production</t>
  </si>
  <si>
    <t>B.046.04.117.231201 Electricity Jilin production</t>
  </si>
  <si>
    <t>B.046.04.118.231201 Electricity Liaoning production</t>
  </si>
  <si>
    <t>B.046.04.119.231201 Electricity National production</t>
  </si>
  <si>
    <t>B.046.04.120.231201 Electricity Chongqing production</t>
  </si>
  <si>
    <t>B.046.04.121.231201 Electricity Zhejiang production</t>
  </si>
  <si>
    <t>B.046.04.122.231201 Electricity Beijin production</t>
  </si>
  <si>
    <t>B.046.04.123.231201 Electricity Fujian production</t>
  </si>
  <si>
    <t>B.046.04.124.231201 Electricity Guangdong production</t>
  </si>
  <si>
    <t>B.046.04.125.231201 Electricity Hunan production</t>
  </si>
  <si>
    <t>B.046.04.126.231201 Electricity Guizhou production</t>
  </si>
  <si>
    <t>B.046.04.127.231201 Electricity Gansu production</t>
  </si>
  <si>
    <t>B.046.04.128.231201 Electricity Guangxi production</t>
  </si>
  <si>
    <t>B.046.04.129.231201 Electricity Hubei production</t>
  </si>
  <si>
    <t>B.046.04.130.231201 Electricity Qinghai production</t>
  </si>
  <si>
    <t>B.046.04.131.231201 Electricity Sichuan production</t>
  </si>
  <si>
    <t>B.046.04.132.231201 Electricity Yunnan production</t>
  </si>
  <si>
    <t>Energy, electricity Indian provinces</t>
  </si>
  <si>
    <t>B.046.06.101.231201 Electricity Andaman  &amp; Nicobar production</t>
  </si>
  <si>
    <t>B.046.06.102.231201 Electricity Andhra Pradesh production</t>
  </si>
  <si>
    <t>B.046.06.103.231201 Electricity Arunachal Pradesh production</t>
  </si>
  <si>
    <t>B.046.06.104.231201 Electricity Assam production</t>
  </si>
  <si>
    <t>B.046.06.105.231201 Electricity Bihar production</t>
  </si>
  <si>
    <t>B.046.06.106.231201 Electricity Chandigarh production</t>
  </si>
  <si>
    <t>B.046.06.107.231201 Electricity Chhattisgarh production</t>
  </si>
  <si>
    <t>B.046.06.108.231201 Electricity Dadra &amp; Nagar Naveli production</t>
  </si>
  <si>
    <t>B.046.06.109.231201 Electricity Delhi production</t>
  </si>
  <si>
    <t>B.046.06.110.231201 Electricity Goa production</t>
  </si>
  <si>
    <t>B.046.06.111.231201 Electricity Gujarat production</t>
  </si>
  <si>
    <t>B.046.06.112.231201 Electricity Haryana production</t>
  </si>
  <si>
    <t>B.046.06.113.231201 Electricity Himachal Pradesh production</t>
  </si>
  <si>
    <t>B.046.06.114.231201 Electricity Jammu &amp; Kashmir and Ladajh production</t>
  </si>
  <si>
    <t>B.046.06.115.231201 Electricity Jharkhand production</t>
  </si>
  <si>
    <t>B.046.06.116.231201 Electricity Karnataka production</t>
  </si>
  <si>
    <t>B.046.06.117.231201 Electricity Kerala production</t>
  </si>
  <si>
    <t>B.046.06.118.231201 Electricity Lakshadweep production</t>
  </si>
  <si>
    <t>B.046.06.119.231201 Electricity Madhya Pradesh production</t>
  </si>
  <si>
    <t>B.046.06.120.231201 Electricity Maharashtra production</t>
  </si>
  <si>
    <t>B.046.06.121.231201 Electricity Manipur production</t>
  </si>
  <si>
    <t>B.046.06.122.231201 Electricity Meghalaya production</t>
  </si>
  <si>
    <t>B.046.06.123.231201 Electricity Mizoram production</t>
  </si>
  <si>
    <t>B.046.06.124.231201 Electricity Nagaland production</t>
  </si>
  <si>
    <t>B.046.06.125.231201 Electricity Odisha production</t>
  </si>
  <si>
    <t>B.046.06.126.231201 Electricity Puducherry production</t>
  </si>
  <si>
    <t>B.046.06.127.231201 Electricity Punjab production</t>
  </si>
  <si>
    <t>B.046.06.128.231201 Electricity Rajasthan production</t>
  </si>
  <si>
    <t>B.046.06.129.231201 Electricity Sikkim production</t>
  </si>
  <si>
    <t>B.046.06.130.231201 Electricity Tamil Nadu production</t>
  </si>
  <si>
    <t>Energy, electricity USA states</t>
  </si>
  <si>
    <t>B.046.08.101.231201 Electricity Alabama production</t>
  </si>
  <si>
    <t>B.046.08.102.231201 Electricity Alaska production</t>
  </si>
  <si>
    <t>B.046.08.103.231201 Electricity Arizona production</t>
  </si>
  <si>
    <t>B.046.08.104.231201 Electricity Arkansas production</t>
  </si>
  <si>
    <t>B.046.08.105.231201 Electricity California production</t>
  </si>
  <si>
    <t>B.046.08.106.231201 Electricity Colorado production</t>
  </si>
  <si>
    <t>B.046.08.107.231201 Electricity Connecticut production</t>
  </si>
  <si>
    <t>B.046.08.108.231201 Electricity Delaware production</t>
  </si>
  <si>
    <t>B.046.08.109.231201 Electricity District of Columbia production</t>
  </si>
  <si>
    <t>B.046.08.110.231201 Electricity Florida production</t>
  </si>
  <si>
    <t>B.046.08.112.231201 Electricity Hawaii production</t>
  </si>
  <si>
    <t>B.046.08.113.231201 Electricity Idaho production</t>
  </si>
  <si>
    <t>B.046.08.114.231201 Electricity Illinois production</t>
  </si>
  <si>
    <t>B.046.08.115.231201 Electricity Indiana production</t>
  </si>
  <si>
    <t>B.046.08.116.231201 Electricity Iowa production</t>
  </si>
  <si>
    <t>B.046.08.117.231201 Electricity Kansas production</t>
  </si>
  <si>
    <t>B.046.08.118.231201 Electricity Kentucky production</t>
  </si>
  <si>
    <t>B.046.08.119.231201 Electricity Louisiana production</t>
  </si>
  <si>
    <t>B.046.08.120.231201 Electricity Maine production</t>
  </si>
  <si>
    <t>B.046.08.121.231201 Electricity Maryland production</t>
  </si>
  <si>
    <t>B.046.08.122.231201 Electricity Massachusetts production</t>
  </si>
  <si>
    <t>B.046.08.123.231201 Electricity Michigan1 production</t>
  </si>
  <si>
    <t>B.046.08.124.231201 Electricity Minnesota production</t>
  </si>
  <si>
    <t>B.046.08.125.231201 Electricity Mississippi production</t>
  </si>
  <si>
    <t>B.046.08.126.231201 Electricity Missouri production</t>
  </si>
  <si>
    <t>B.046.08.127.231201 Electricity Montana production</t>
  </si>
  <si>
    <t>B.046.08.128.231201 Electricity Nebraska production</t>
  </si>
  <si>
    <t>B.046.08.129.231201 Electricity Nevada production</t>
  </si>
  <si>
    <t>B.046.08.130.231201 Electricity New Hampshire production</t>
  </si>
  <si>
    <t>B.046.08.131.231201 Electricity New Jersey production</t>
  </si>
  <si>
    <t>B.046.08.132.231201 Electricity New Mexico production</t>
  </si>
  <si>
    <t>B.046.08.133.231201 Electricity New York2 production</t>
  </si>
  <si>
    <t>B.046.08.134.231201 Electricity North Carolina production</t>
  </si>
  <si>
    <t>B.046.08.135.231201 Electricity North Dakota production</t>
  </si>
  <si>
    <t>B.046.08.136.231201 Electricity Ohio production</t>
  </si>
  <si>
    <t>B.046.08.137.231201 Electricity Oklahoma production</t>
  </si>
  <si>
    <t>B.046.08.138.231201 Electricity Oregon production</t>
  </si>
  <si>
    <t>B.046.08.139.231201 Electricity Pennsylvania production</t>
  </si>
  <si>
    <t>B.046.08.140.231201 Electricity Rhode Island production</t>
  </si>
  <si>
    <t>B.046.08.141.231201 Electricity South Carolina production</t>
  </si>
  <si>
    <t>B.046.08.142.231201 Electricity South Dakota production</t>
  </si>
  <si>
    <t>B.046.08.143.231201 Electricity Tennessee production</t>
  </si>
  <si>
    <t>B.046.08.144.231201 Electricity Texas production</t>
  </si>
  <si>
    <t>B.046.08.145.231201 Electricity Utah production</t>
  </si>
  <si>
    <t>B.046.08.146.231201 Electricity Vermont production</t>
  </si>
  <si>
    <t>B.046.08.147.231201 Electricity Virginia production</t>
  </si>
  <si>
    <t>B.046.08.148.231201 Electricity Washington production</t>
  </si>
  <si>
    <t>B.046.08.149.231201 Electricity West Virginia production</t>
  </si>
  <si>
    <t>B.046.08.150.231201 Electricity Wisconsin production</t>
  </si>
  <si>
    <t>B.046.08.151.231201 Electricity Wyoming production</t>
  </si>
  <si>
    <t>C.010.01.103.230701 Air traffic continental (max weight/volume ratio 0,167 ton/m3) (m3km)</t>
  </si>
  <si>
    <t>C.010.01.104.230701 Air traffic intercontinental (max weight/volume ratio 0,167 ton/m3) (m3km)</t>
  </si>
  <si>
    <t>C.060.01.107.230701 Truck+container, 28 tons net (max weight/volume ratio 0,41 ton/m3) (m3km)</t>
  </si>
  <si>
    <t>C.060.01.108.230701 Truck+trailer 24 tons net (max weight/volume ratio 0,32 ton/m3) (m3km)</t>
  </si>
  <si>
    <t>C.070.01.108.230701 Container ship (max weight/volume ratio 0,41 ton/m3) (m3km)</t>
  </si>
  <si>
    <t>Processing, metals, chipless shaping (plus laser machining)</t>
  </si>
  <si>
    <t>D.100.01.120.230701 Rolling aluminium foil</t>
  </si>
  <si>
    <t>D.100.01.121.230701 Rolling aluminium sheet</t>
  </si>
  <si>
    <t>D.100.01.122.230701 Rolling brass</t>
  </si>
  <si>
    <t>D.100.01.123.230701 Sawing Al. band saw</t>
  </si>
  <si>
    <t>D.100.01.124.230701 Sawing Al. circular saw</t>
  </si>
  <si>
    <t>D.100.01.125.230701 Scouring aluminium</t>
  </si>
  <si>
    <t>D.100.01.126.230701 Seam welding Al. 0.25</t>
  </si>
  <si>
    <t>D.100.01.127.230701 Seam welding Al. 1.5</t>
  </si>
  <si>
    <t>D.100.01.128.230701 Seam welding Al. 2.5</t>
  </si>
  <si>
    <t>D.100.01.129.230701 Spot welding Al. 0.5</t>
  </si>
  <si>
    <t>D.100.01.130.230701 Spot welding Al. 1</t>
  </si>
  <si>
    <t>D.100.01.131.230701 Spot welding Al. 1.5</t>
  </si>
  <si>
    <t>D.100.01.132.230701 Spot welding Al. 3</t>
  </si>
  <si>
    <t>D.100.01.133.230701 Turning Al (per kg removed, removed Al not counted)</t>
  </si>
  <si>
    <t>D.100.01.134.230701 Welding aluminium arc (0.0183 kg electrode)</t>
  </si>
  <si>
    <t>D.110.01.104.230701 Printing per m2, offset, conventional, electricity only</t>
  </si>
  <si>
    <t>D.110.01.105.230701 Printing per m2, UV, inkjet, electricity only</t>
  </si>
  <si>
    <t xml:space="preserve">s </t>
  </si>
  <si>
    <t>F.030.01.124.231020 PBS (Polybutylene succinate) co-firing in electrical power plant</t>
  </si>
  <si>
    <t>F.030.01.125.231020 PBAT (Polybutylene adipate terephthalate) co-firing in electrical power plant</t>
  </si>
  <si>
    <t>F.030.01.126.231020 PHB (Polyhydroxybutyrate) co-firing in electrical power plant</t>
  </si>
  <si>
    <t>F.090.01.124.231020 PBS (Polybutylene succinate)  incineration with electricity</t>
  </si>
  <si>
    <t>F.090.01.125.231020 PBAT (Polybutylene adipate terephthalate) waste incineration with electricity</t>
  </si>
  <si>
    <t>F.090.01.126.231020 PHB (Polyhydroxybutyrate) waste incineration with electricity</t>
  </si>
  <si>
    <t>waste treatment,  municipal waste incineration with electricity, additives</t>
  </si>
  <si>
    <t>F.105.01.101.230701 AKD (Alkyl ketene dimers) waste incineration with electricity</t>
  </si>
  <si>
    <t>F.105.01.102.230701 ASA (Acrylonitrile styrene acrylate) waste incineration with electricity</t>
  </si>
  <si>
    <t>F.105.01.103.230701 Rosin (from wood, pine) waste incineration with electricity</t>
  </si>
  <si>
    <t>F.106.01.101.230701 BR and IIR (Butyl rubber) waste combustion, clean tech, without heat recovery</t>
  </si>
  <si>
    <t>waste treatment,  no heat recovery, waste combustion, elastomeres</t>
  </si>
  <si>
    <t>F.106.01.102.230701 EVA (Ethylene vinyl acetate) waste combustion, clean tech, without heat recovery</t>
  </si>
  <si>
    <t>F.106.01.103.230701 IR (Polyisoprene rubber) waste combustion, clean tech, without heat recovery</t>
  </si>
  <si>
    <t>F.106.01.104.230701 Natural rubber waste combustion, clean tech, without heat recovery</t>
  </si>
  <si>
    <t>F.106.01.105.230701 Polychloroprene (Neoprene, CR) waste combustion, clean tech, without heat recovery</t>
  </si>
  <si>
    <t>F.106.01.106.230701 PU (Polyurethane) waste combustion, clean tech, without heat recovery</t>
  </si>
  <si>
    <t>F.106.01.107.230701 SBR (Styrene butadiene rubber) waste combustion, clean tech, without heat recovery</t>
  </si>
  <si>
    <t>F.106.01.108.230701 Silicone rubbers combustion, clean tech, without heat recovery</t>
  </si>
  <si>
    <t>F.106.02.101.230701 CFRP (50%) waste combustion, clean tech, without heat recovery</t>
  </si>
  <si>
    <t>waste treatment,  no heat recovery, waste combustion, others</t>
  </si>
  <si>
    <t>F.106.02.102.230701 DMC (50%) waste combustion, clean tech, without heat recovery</t>
  </si>
  <si>
    <t>F.106.02.103.230701 Flexible Polymer Foam, waste combustion, clean tech, without heat recovery</t>
  </si>
  <si>
    <t>F.106.02.104.230701 GFRP (50%) waste combustion, clean tech, without heat recovery</t>
  </si>
  <si>
    <t>F.106.02.110.230701 SMC waste combustion, clean tech, without heat recovery</t>
  </si>
  <si>
    <t>F.106.03.101.230701 ABS (Acrylonitrile butadiene styrene) waste combustion, clean tech, without heat recovery</t>
  </si>
  <si>
    <t>waste treatment,  no heat recovery, waste combustion, thermoplasts</t>
  </si>
  <si>
    <t>F.106.03.102.230701 bio-PE (Polyethylene) waste combustion, clean tech, without heat recovery</t>
  </si>
  <si>
    <t>F.106.03.103.230701 CA (Cellulose polymers) waste combustion, clean tech, without heat recovery</t>
  </si>
  <si>
    <t>F.106.03.104.230701 Ionomer waste combustion, clean tech, without heat recovery</t>
  </si>
  <si>
    <t>F.106.03.105.230701 PA-11 (Nylon-11) waste combustion, clean tech, without heat recovery</t>
  </si>
  <si>
    <t>F.106.03.106.230701 PA (Nylons, Polyamides) waste combustion, clean tech, without heat recovery</t>
  </si>
  <si>
    <t>F.106.03.107.230701 PC (Polycarbonate) waste combustion, clean tech, without heat recovery</t>
  </si>
  <si>
    <t>F.106.03.108.230701 PE (Polyethylene) waste combustion, clean tech, without heat recovery</t>
  </si>
  <si>
    <t>F.106.03.110.230701 PEF (Polyethylene Furanoate) waste combustion, clean tech, without heat recovery</t>
  </si>
  <si>
    <t>F.106.03.111.230701 PET (Polyethylene terephthalate) waste combustion, clean tech, without heat recovery</t>
  </si>
  <si>
    <t>F.106.03.112.230701 PHA (Polyhydroxyalkanoates) waste combustion, clean tech, without heat recovery</t>
  </si>
  <si>
    <t>F.106.03.113.230701 PLA (Polylactide) waste combustion, clean tech, without heat recovery</t>
  </si>
  <si>
    <t>F.106.03.114.230701 PMMA (Polymethyl methacrylate) waste combustion, clean tech, without heat recovery</t>
  </si>
  <si>
    <t>F.106.03.115.230701 POM (Polyoxymethylene, Polyacetaal) waste combustion, clean tech, without heat recovery</t>
  </si>
  <si>
    <t>F.106.03.116.230701 PP (Polypropylene) waste combustion, clean tech, without heat recovery</t>
  </si>
  <si>
    <t>F.106.03.117.230701 PS (Polystyrene) waste combustion, clean tech, without heat recovery</t>
  </si>
  <si>
    <t>F.106.03.118.230701 PTFE (Teflon, Polytetrafluoroethylene) waste incineration with electricity</t>
  </si>
  <si>
    <t>F.106.03.119.230701 PTT (Polyltrimethylene terephthalate) waste combustion, clean tech, without heat recovery</t>
  </si>
  <si>
    <t>F.106.03.120.230701 PUR (Polyurethane) waste combustion, clean tech, without heat recovery</t>
  </si>
  <si>
    <t>F.106.03.122.230701 PVDC (Polyvinyliden chloride) waste combustion, clean tech, without heat recovery</t>
  </si>
  <si>
    <t>F.106.03.123.230701 Starch PBS 50%-50% (Polybutylene succinate) waste combustion, clean tech, without heat recovery</t>
  </si>
  <si>
    <t>F.106.03.124.231020 PBS (Polybutylene succinate) waste combustion, clean tech, without heat recovery</t>
  </si>
  <si>
    <t>F.106.03.125.231020 PBAT (Polybutylene adipate terepht)waste comb., clean tech, without heat recov.</t>
  </si>
  <si>
    <t>F.106.03.126.231020 PHB (Polyhydroxybutyrate) waste combustion, clean tech, without heat recovery</t>
  </si>
  <si>
    <t>F.106.04.101.230701 Epoxies waste combustion, clean tech, without heat recovery</t>
  </si>
  <si>
    <t>waste treatment,  no heat recovery, waste combustion, thermosets</t>
  </si>
  <si>
    <t>F.106.04.102.230701 Phenolics (Bakelite) waste combustion, clean tech, without heat recovery</t>
  </si>
  <si>
    <t>F.106.04.103.230701 Polyester waste combustion, clean tech, without heat recovery</t>
  </si>
  <si>
    <t>F.106.05.101.230701 Bisphenol A  waste combustion, clean tech, without heat recovery</t>
  </si>
  <si>
    <t>F.106.05.102.230701 DEHP  waste combustion, clean tech, without heat recovery</t>
  </si>
  <si>
    <t>F.106.05.103.230701 DINP  waste combustion, clean tech, without heat recovery</t>
  </si>
  <si>
    <t>F.106.05.104.230701 Epichlorohydrin  waste combustion, clean tech, without heat recovery</t>
  </si>
  <si>
    <t>F.106.05.105.230701 EVOH  waste combustion, clean tech, without heat recovery</t>
  </si>
  <si>
    <t>F.106.05.106.230701 Formaldehyde  waste combustion, clean tech, without heat recovery</t>
  </si>
  <si>
    <t>F.106.05.107.230701 MDI  waste combustion, clean tech, without heat recovery</t>
  </si>
  <si>
    <t>F.106.05.108.230701 MMA monomer  waste combustion, clean tech, without heat recovery</t>
  </si>
  <si>
    <t>F.106.05.109.230701 Nafion  waste combustion, clean tech, without heat recovery</t>
  </si>
  <si>
    <t>F.106.05.110.230701 Paperfoam  waste combustion, clean tech, without heat recovery</t>
  </si>
  <si>
    <t>F.106.05.111.230701 PEEK (Polyetheretherketone)  waste combustion, clean tech, without heat recovery</t>
  </si>
  <si>
    <t>F.106.05.112.230701 PEI (Polyether Imide) waste combustion, clean tech, without heat recovery</t>
  </si>
  <si>
    <t>F.106.05.113.230701 Phthalic anhydride waste combustion, clean tech, without heat recovery</t>
  </si>
  <si>
    <t>F.106.05.114.230701 Polyether-polyols waste combustion, clean tech, without heat recovery</t>
  </si>
  <si>
    <t>F.106.05.115.230701 PPS  waste combustion, clean tech, without heat recovery</t>
  </si>
  <si>
    <t>F.106.05.116.230701 PVOH (PVA) waste combustion, clean tech, without heat recovery</t>
  </si>
  <si>
    <t>F.106.05.117.230701 TDI waste combustion, clean tech, without heat recovery</t>
  </si>
  <si>
    <t>F.106.06.101.230701 AKD (Alkyl ketene dimers) waste combustion, clean tech, without heat recovery</t>
  </si>
  <si>
    <t>waste treatment,  no heat recovery, waste combustion, additives</t>
  </si>
  <si>
    <t>F.106.06.102.230701 ASA (Acrylonitrile styrene acrylate) waste combustion, clean tech, without heat recovery</t>
  </si>
  <si>
    <t>F.106.06.103.230701 Rosin (from wood, pine) waste combustion, clean tech, without heat recovery</t>
  </si>
  <si>
    <t>chem proxi</t>
  </si>
  <si>
    <t>P.030.00.100.230709 1,4-dioxanes (n=1, std= -)</t>
  </si>
  <si>
    <t>Material, proxi data, chemicals, Classyfire</t>
  </si>
  <si>
    <t>P.030.00.200.230709 1-hydroxy-4-unsubstituted benzenoids (n=1, std=-)</t>
  </si>
  <si>
    <t>P.030.11.100.230709 Acetylides (n=1, std=-)</t>
  </si>
  <si>
    <t>P.030.11.200.230709 Alcohols and polyols (n=14, std=0.21)</t>
  </si>
  <si>
    <t>P.030.11.300.230709 Alkali metal chlorides (n=3, std=0.006)</t>
  </si>
  <si>
    <t>P.030.11.400.230709 Alkali metal hydroxides (n=4, std=0.07)</t>
  </si>
  <si>
    <t>P.030.11.500.230709 Alkali metal hypochlorites (n=2, std=0.015)</t>
  </si>
  <si>
    <t>P.030.11.600.230709 Alkali metal silicates (n=2, std=0.22)</t>
  </si>
  <si>
    <t>P.030.11.700.230709 Alkaline earth metal oxides (n=2, std=0.23)</t>
  </si>
  <si>
    <t>P.030.11.800.230709 Alkanes (n=5, std=0.2)</t>
  </si>
  <si>
    <t>P.030.11.900.230709 Alpha-halocarboxylic acids and derivatives (n=2, std=0.11)</t>
  </si>
  <si>
    <t>P.030.11.910.230709 Amines (n=7, std=0.16)</t>
  </si>
  <si>
    <t>P.030.12.100.230709 Benzene and substituted derivatives (n=3, std=0.38)</t>
  </si>
  <si>
    <t>P.030.12.200.230709 Benzenesulfonic acids and derivatives (n=3, std=0.50)</t>
  </si>
  <si>
    <t>P.030.12.300.230709 Benzoyl derivatives (n=1, std=-)</t>
  </si>
  <si>
    <t>P.030.12.400.230709 Benzyl alcohols (n=1, std=-)</t>
  </si>
  <si>
    <t>P.030.12.500.230709 Benzyl halides (n=1, std=-)</t>
  </si>
  <si>
    <t>P.030.13.100.230709 Carbonyl compounds (n=6, std=0.32)</t>
  </si>
  <si>
    <t>P.030.13.200.230709 Carboxylic acid derivatives (n=10, std=0.30)</t>
  </si>
  <si>
    <t>P.030.13.300.230709 Carboxylic acids (n=4, std=0.29)</t>
  </si>
  <si>
    <t>P.030.13.400.230709 Cumenes (n=2, std=0.1107)</t>
  </si>
  <si>
    <t>P.030.13.500.230709 Cycloalkanes (n=2, std=0.12)</t>
  </si>
  <si>
    <t>P.030.14.100.230709 Dicarboxylic acids and derivatives (n=5, std=0.35)</t>
  </si>
  <si>
    <t>P.030.15.100.230709 Epoxides (n=2, std=0.05)</t>
  </si>
  <si>
    <t>P.030.15.200.230709 Ethers (n=7, std=0.35)</t>
  </si>
  <si>
    <t>P.030.17.100.230709 Gamma butyrolactones (n=1, std=-)</t>
  </si>
  <si>
    <t>P.030.18.100.230709 Halobenzenes (n=3, std=0.005)</t>
  </si>
  <si>
    <t>P.030.18.200.230709 Halogen hydrides (n=1, std=- )</t>
  </si>
  <si>
    <t>P.030.18.300.230709 Homogeneous halogens (n=3, std=0.0025)</t>
  </si>
  <si>
    <t>P.030.18.400.230709 Homogeneous metalloid compounds (n=1, std=-)</t>
  </si>
  <si>
    <t>P.030.18.500.230709 Homogeneous noble gases (n=1, std=-)</t>
  </si>
  <si>
    <t>P.030.18.600.230709 Homogeneous other non-metal compounds (n=4, std=0.11)</t>
  </si>
  <si>
    <t>P.030.18.700.230709 Homogeneous transition metal compounds (n=2, std=12.24)</t>
  </si>
  <si>
    <t>P.030.23.100.230709 Metalloid oxides (n=1, std=-)</t>
  </si>
  <si>
    <t>P.030.23.200.230709 Miscellaneous mixed metal/non-metals (n=3, std=9.43)</t>
  </si>
  <si>
    <t>P.030.24.100.230709 N-alkylpyrrolidines (n=1, std=-)</t>
  </si>
  <si>
    <t>P.030.24.200.230709 Non-metal nitrates (n=1, std=-)</t>
  </si>
  <si>
    <t>P.030.24.300.230709 Non-metal phosphates (n=1, std=-)</t>
  </si>
  <si>
    <t>P.030.24.400.230709 Non-metal sulfates (n=1, std=-)</t>
  </si>
  <si>
    <t>P.030.25.100.230709 Olefins (n=1, std=-)</t>
  </si>
  <si>
    <t>P.030.25.200.230709 Organic carbonic acids (n=1, std=-)</t>
  </si>
  <si>
    <t>P.030.25.300.230709 Organic cyanides (n=1, std=-)</t>
  </si>
  <si>
    <t>P.030.25.400.230709 Organochlorides (n=1, std=-)</t>
  </si>
  <si>
    <t>P.030.25.500.230709 Organofluorides (n=1, std=-)</t>
  </si>
  <si>
    <t>P.030.25.600.230709 Other non-metal nitrides (n=1, std=-)</t>
  </si>
  <si>
    <t>P.030.25.700.230709 Other non-metal oxides (n=2, std=0)</t>
  </si>
  <si>
    <t>P.030.25.800.230709 Other non-metal sulfides (n=2, std=0.08)</t>
  </si>
  <si>
    <t>P.030.29.100.230709 Styrenes (n=1, std=-)</t>
  </si>
  <si>
    <t>P.030.29.200.230709 Sulfoxides (n=1, std=-)</t>
  </si>
  <si>
    <t>P.030.29.300.230709 Sulfuric acid esters (n=1, std=-)</t>
  </si>
  <si>
    <t>P.030.30.100.230709 Tetrahydrofurans (n=1, std=-)</t>
  </si>
  <si>
    <t>P.030.30.200.230709 Toluenes (n=1, std=-)</t>
  </si>
  <si>
    <t>P.030.30.300.230709 Transition metal oxides (n=2, std=13.45)</t>
  </si>
  <si>
    <t>P.030.31.100.230709 Unsaturated aliphatic hydrocarbons (n=1, std=-)</t>
  </si>
  <si>
    <t>P.030.31.200.230709 Unsaturated aliphatic hydrocarbons (n=1, std=-)</t>
  </si>
  <si>
    <t>P.030.31.300.230709 Ureas (n=1, std=-)</t>
  </si>
  <si>
    <t>P.030.32.100.230709 Vinyl fluorides (n=1, std=-)</t>
  </si>
  <si>
    <t>P.030.34.100.230709 Xylenes (n=1, std=-)</t>
  </si>
  <si>
    <t>P.030.51.100.230727 Acrylic acids and derivatives (n=2, std=0.10)</t>
  </si>
  <si>
    <t>P.030.52.100.230727 Benzenediols (n=2, std=1.80)</t>
  </si>
  <si>
    <t>P.030.52.200.230727 Benzoic acids and derivatives (n=2, std=0.10)</t>
  </si>
  <si>
    <t>P.030.53.100.230727 Carbohydrates and carbohydrate conjugates (n=2, std=0.61)</t>
  </si>
  <si>
    <t>P.030.53.200.230727 Carbonic acid diesters (n=2, std=0.12)</t>
  </si>
  <si>
    <t>P.030.54.100.230727 Diphenylmethanes (n=2, std=0.66)</t>
  </si>
  <si>
    <t>P.030.58.100.230727 Halomethanes (n=6, std=3.60)</t>
  </si>
  <si>
    <t>P.030.59.100.230727 Isoindolines (n=2, std=2.69)</t>
  </si>
  <si>
    <t>P.030.63.100.230727 Methylpyridines (n=2, std=3.53)</t>
  </si>
  <si>
    <t>P.030.64.100.230727 Nitrobenzenes (n=4, std=1.15)</t>
  </si>
  <si>
    <t>P.030.65.100.230727 Organic alkali metal salts (n=3, std=0.25)</t>
  </si>
  <si>
    <t>P.030.65.200.230727 Organobromides (class) (n=2, std=0.15)</t>
  </si>
  <si>
    <t>P.030.65.300.230727 Organosilicon compounds (n=2, std=0.02)</t>
  </si>
  <si>
    <t>P.030.66.100.230727 Phenoxy compounds (n=2, std=0.47)</t>
  </si>
  <si>
    <t>P.030.66.200.230727 Phenylpropanes (n=5, std=0.69)</t>
  </si>
  <si>
    <t>P.030.66.300.230727 Pyrazoles (n=2, std=3.47)</t>
  </si>
  <si>
    <t>P.030.66.400.230727 Pyridazines and derivatives (n=2, std=0.00)</t>
  </si>
  <si>
    <t>P.030.66.500.230727 Pyridines and derivatives (class) (n=2, std=1.64)</t>
  </si>
  <si>
    <t>P.030.71.100.230810 Amino acids, peptides, and analogues (n=1, std=-)</t>
  </si>
  <si>
    <t>P.030.71.200.230810 Aminotriazines (n=1, std=-)</t>
  </si>
  <si>
    <t>P.030.71.300.230810 Anilides (n=4, std=0.20)</t>
  </si>
  <si>
    <t>P.030.71.400.230810 Aniline and substituted anilines (n=1, std=-)</t>
  </si>
  <si>
    <t>P.030.72.100.230810 Benzene and substituted derivatives (n=1, std=-)</t>
  </si>
  <si>
    <t>P.030.72.200.230810 Benzenoids (n=1, std=-)</t>
  </si>
  <si>
    <t>P.030.72.300.230810 Benzimidazoles (n=1, std=-)</t>
  </si>
  <si>
    <t>P.030.72.400.230810 Benzoic acids and derivatives (n=2, std=0.70)</t>
  </si>
  <si>
    <t>P.030.73.100.230810 Coumarans (n=1, std=-)</t>
  </si>
  <si>
    <t>P.030.73.200.230810 Cyclohexyl halides (n=1, std=-)</t>
  </si>
  <si>
    <t>P.030.74.100.230810 Diphenylmethanes (n=1, std=-)</t>
  </si>
  <si>
    <t>P.030.74.200.230810 Dithiophosphate O-esters (n=1, std=-)</t>
  </si>
  <si>
    <t>P.030.76.100.230810 Fatty acid esters (n=2, std=2.12)</t>
  </si>
  <si>
    <t>P.030.78.100.230810 Halobenzenes (n=1, std=-)</t>
  </si>
  <si>
    <t>P.030.79.100.230810 Isoindolines (n=1, std=-)</t>
  </si>
  <si>
    <t>P.030.84.100.230810 N-phenylureas (n=3, std=0.27)</t>
  </si>
  <si>
    <t>P.030.84.200.230810 Naphthalenes (n=1, std=-)</t>
  </si>
  <si>
    <t>P.030.84.300.230810 Nitrophenols (n=1, std=-)</t>
  </si>
  <si>
    <t>P.030.85.100.230810 Organic transition metal salts (n=1, std=-)</t>
  </si>
  <si>
    <t>P.030.86.100.230810 Phenoxyacetic acid derivatives (n=3, std=0.09)</t>
  </si>
  <si>
    <t>P.030.86.200.230810 Phenylpropanes (n=1, std=-)</t>
  </si>
  <si>
    <t>P.030.86.300.230810 Pyridines and derivatives (n=1, std=-)</t>
  </si>
  <si>
    <t>P.030.86.400.230810 Pyridinium derivatives (n=1, std=-)</t>
  </si>
  <si>
    <t>P.030.88.100.230810 Sulfonylureas (n=1, std=-)</t>
  </si>
  <si>
    <t>P.030.90.100.230810 Thiocarbamic acid derivatives (n=1, std=-)</t>
  </si>
  <si>
    <t>P.030.90.200.230819 Thiophosphoric acid esters (n=2, std=0.11)</t>
  </si>
  <si>
    <t xml:space="preserve">data in https://www.proquest.com/docview/2311052374?pq-origsite=gscholar&amp;fromopenview=true </t>
  </si>
  <si>
    <t>printing study TUD (Varsha Balapa) 2022</t>
  </si>
  <si>
    <t xml:space="preserve">reference: Schowanek et al. 2015. New and updated life cycle inventories for surfactants used in European detergents: summary of the ERASM surfactant life cycle and ecofootprinting project. 2015. Int J Life Cycle Assess (2018) 23:867–886 DOI 10.1007/s11367-017-1384-x </t>
  </si>
  <si>
    <t>Dutch TNO report: "Handreiking TCO-berekening voor personenauto's  Oktober 2021", page 6</t>
  </si>
  <si>
    <t>https://www.rvo.nl/sites/default/files/2021/11/TCO_Handreiking_DEF.pdf</t>
  </si>
  <si>
    <t xml:space="preserve">Busmuth is 80% produced in China (2022 Wikipedia) perdominantly as a co-product of Tungsten, </t>
  </si>
  <si>
    <t>see Funsho K. Ojebuoboh. Bismuth—Production, properties, and applications. JOM volume 44, pages46–49 (1992). https://link.springer.com/article/10.1007/BF03222821</t>
  </si>
  <si>
    <t>Literature. Broeren MLM, Kuling L, Worrell E, Shen Li. 2017. Environmental impact assessment of six starch plastics focusing on wastewater-derived starch and additives. Resources, Conservation &amp; Recycling 127 (2017) 246–255. URL https://dspace.library.uu.nl/handle/1874/357264</t>
  </si>
  <si>
    <t xml:space="preserve">for detailed calculations see excel-electricity-JV </t>
  </si>
  <si>
    <t>correction nuclear electricity; PBAT added</t>
  </si>
  <si>
    <t>A.070.11.101.230701 Fuel grade uranium (4.52% enriched U-235; 3615 GJ/kg)</t>
  </si>
  <si>
    <t>A.080.01.101.231217 Glass for windows and facades (float glass)</t>
  </si>
  <si>
    <t>A.080.03.101.231217 Glass bottles, 100% recycled</t>
  </si>
  <si>
    <t>A.080.03.103.231217 Glass bottles, virgin</t>
  </si>
  <si>
    <t xml:space="preserve">Nuss and Eckelman, 2014, Life Cycle Assessment of Metals: A Scientific Synthesis, PLOS ONE, - supporting information- . Table S38 </t>
  </si>
  <si>
    <t>hardly no recycling, no data in RMIS – Raw Materials Information System, assesed 2023-07-13</t>
  </si>
  <si>
    <t>Box A.100.26</t>
  </si>
  <si>
    <t>see box A.100.26</t>
  </si>
  <si>
    <t xml:space="preserve">Materials, metals, particular  </t>
  </si>
  <si>
    <t>A.030.02.105.230701 Boric acid</t>
  </si>
  <si>
    <t>A.100.25.101.231218 Arsenic (as co-product of Copper)</t>
  </si>
  <si>
    <t>A.100.25.102.231218 Barium</t>
  </si>
  <si>
    <t>A.100.25.103.231218 Berylium</t>
  </si>
  <si>
    <t>A.100.25.104.231106 Bismuth (as co-product of Lead)</t>
  </si>
  <si>
    <t>A.100.25.105.231218 Boron</t>
  </si>
  <si>
    <t>A.100.25.107.231218 Hafnium</t>
  </si>
  <si>
    <t>A.100.25.108.231106 Niobium</t>
  </si>
  <si>
    <t>A.100.25.109.231218 Rhenium</t>
  </si>
  <si>
    <t>A.100.25.110.231218 Strontium</t>
  </si>
  <si>
    <t>A.100.25.111.231106 Thallium</t>
  </si>
  <si>
    <t>A.100.25.112.231218 Thorium</t>
  </si>
  <si>
    <t>Materials, wood, for wet civil engineering</t>
  </si>
  <si>
    <t>waste treatment, co-firing power plant Special plastics</t>
  </si>
  <si>
    <t>N.010.10</t>
  </si>
  <si>
    <t xml:space="preserve">Recycling of (soft) polymer mixtures with a contamination of 10%.  All processes from collection to granulate included. </t>
  </si>
  <si>
    <t>box D.120.01</t>
  </si>
  <si>
    <t>Litt. Otto Urbanek, Wolfgang Saal. Energy Efficiency: Plastics and Rubber Machines Well Placed, Euromap, 2011</t>
  </si>
  <si>
    <t xml:space="preserve"> https://www.yumpu.com/en/document/read/4670511/euromap-study </t>
  </si>
  <si>
    <t>Note: D.120.01.101 thru 106 plus D.120.01.108 and 109 are all basaed on "Idemat2022 .Electricity General Industry, B.040.01.101"</t>
  </si>
  <si>
    <t>by multiplying with the ratio 'Electricity specific country or region' / 'Electricity General Industry'</t>
  </si>
  <si>
    <t>waste treatment,  municipal waste incineration with electricity, Special plastics</t>
  </si>
  <si>
    <t>waste treatment,  no heat recovery, waste combustion, Special plastics</t>
  </si>
  <si>
    <t>Industrial Property of Aiming Better</t>
  </si>
  <si>
    <t>Idemat by Joost Vogtlander is licensed under CC BY-NC 4.0</t>
  </si>
  <si>
    <t xml:space="preserve">Idemat is CC BY for students, tutors and lecturers </t>
  </si>
  <si>
    <t>Idemat is CC BY for designers, engineers, architects, employees</t>
  </si>
  <si>
    <r>
      <t>Idemat is</t>
    </r>
    <r>
      <rPr>
        <b/>
        <sz val="10"/>
        <rFont val="Arial"/>
        <family val="2"/>
      </rPr>
      <t xml:space="preserve"> not</t>
    </r>
    <r>
      <rPr>
        <sz val="10"/>
        <rFont val="Arial"/>
        <family val="2"/>
      </rPr>
      <t xml:space="preserve"> CC BY for sellers of software for LCA and/or CSRD</t>
    </r>
  </si>
  <si>
    <t>Idemat 2024 Rev V1-2</t>
  </si>
  <si>
    <t>Data on Eco-costs 2024 V1.0</t>
  </si>
  <si>
    <t>"Idemat2024"</t>
  </si>
  <si>
    <t>B.042.02.131.231201 Electricity Switzerland consumption</t>
  </si>
  <si>
    <t>B.042.01.131.231201 Electricity Switzerland production</t>
  </si>
  <si>
    <t>Energy, electricity EU, UK, CH, Norway production</t>
  </si>
  <si>
    <t>Energy, electricity EU UK, CH, Norway consumption</t>
  </si>
  <si>
    <t>,</t>
  </si>
  <si>
    <t>torrified wood, carbon sequestration in wood &gt; 100 years</t>
  </si>
  <si>
    <t>swiss electricity added, small correction electricity EU, obsolete electricity LCIs removed</t>
  </si>
  <si>
    <t>Flax, Mycelium Protective Packaging, Paperfoam shifted to new category</t>
  </si>
  <si>
    <t>new food data (250 lines)</t>
  </si>
  <si>
    <t>A.010.02.101.240318 Leather Chrome tanning, hides from Argentia</t>
  </si>
  <si>
    <t>A.010.02.102.240318 Leather Vegetable tanning, hides from Europe</t>
  </si>
  <si>
    <t>A.010.04</t>
  </si>
  <si>
    <t>A.010.06</t>
  </si>
  <si>
    <t>A.010.08</t>
  </si>
  <si>
    <t>A.010.08.108.230701 Jute fibres,  Bangladesh, rainfed</t>
  </si>
  <si>
    <t>A.010.08.109.230701 Jute fibres, trade mix</t>
  </si>
  <si>
    <t>A.010.08.110.230701 Jute fibres, Bangladesh</t>
  </si>
  <si>
    <t>A.010.08.111.230701 Jute fibres, India</t>
  </si>
  <si>
    <t>A.010.08.112.230701 Jute fibres, India, rainfed</t>
  </si>
  <si>
    <t>A.010.08.113.230701 Kenaf fibres, Italy</t>
  </si>
  <si>
    <t>A.010.08.114.230701 Kenaf fibres, India</t>
  </si>
  <si>
    <t>A.010.08.116.230701 European Flax, scutched, long fibres (12% moisture content)</t>
  </si>
  <si>
    <t>A.020</t>
  </si>
  <si>
    <t>A.020.01</t>
  </si>
  <si>
    <t>A.030</t>
  </si>
  <si>
    <t>A.030.02</t>
  </si>
  <si>
    <t>A.030.04</t>
  </si>
  <si>
    <t>A.030.04.105.230701 Chloroacetic acid (1)</t>
  </si>
  <si>
    <t>A.030.06</t>
  </si>
  <si>
    <t>A.030.08</t>
  </si>
  <si>
    <t>A.030.10</t>
  </si>
  <si>
    <t>A.030.10.135.240318 Chromium oxide</t>
  </si>
  <si>
    <t>A.030.10.136.240318 Magnesium oxide</t>
  </si>
  <si>
    <t>A.030.14</t>
  </si>
  <si>
    <t>A.030.14.101.230803 Acetone (1)</t>
  </si>
  <si>
    <t>A.030.14.117.230701 Ethylene oxide (1)</t>
  </si>
  <si>
    <t>A.030.18</t>
  </si>
  <si>
    <t>A.030.18.114.230701 Acetone (2)</t>
  </si>
  <si>
    <t>A.030.18.133.230701 Dimethylamine (1)</t>
  </si>
  <si>
    <t>A.030.22</t>
  </si>
  <si>
    <t>A.030.23</t>
  </si>
  <si>
    <t>A.030.24</t>
  </si>
  <si>
    <t>A.030.25</t>
  </si>
  <si>
    <t>A.030.26</t>
  </si>
  <si>
    <t>A.030.28</t>
  </si>
  <si>
    <t>A.030.30</t>
  </si>
  <si>
    <t>A.030.36</t>
  </si>
  <si>
    <t>A.030.36.106.230701 Chloroacetic acid (2)</t>
  </si>
  <si>
    <t>A.030.36.110.230701 Dimethylamine (2)</t>
  </si>
  <si>
    <t>A.030.36.112.230701 Ethylene oxide (2)</t>
  </si>
  <si>
    <t>A.030.38</t>
  </si>
  <si>
    <t>A.040</t>
  </si>
  <si>
    <t>A.040.01</t>
  </si>
  <si>
    <t>A.040.01.103.230701 Gypsum</t>
  </si>
  <si>
    <t>A.040.03</t>
  </si>
  <si>
    <t>Materials, construction, bitumen  and asphalt</t>
  </si>
  <si>
    <t>A.040.03.102.240310 Asphalt</t>
  </si>
  <si>
    <t>A.040.05</t>
  </si>
  <si>
    <t>A.040.07</t>
  </si>
  <si>
    <t>A.040.09</t>
  </si>
  <si>
    <t>A.040.11</t>
  </si>
  <si>
    <t>A.040.13</t>
  </si>
  <si>
    <t>A.050</t>
  </si>
  <si>
    <t>A.050.04</t>
  </si>
  <si>
    <t>A.060</t>
  </si>
  <si>
    <t>A.060.01</t>
  </si>
  <si>
    <t>A.070</t>
  </si>
  <si>
    <t>A.070.02</t>
  </si>
  <si>
    <t>A.070.03</t>
  </si>
  <si>
    <t>A.070.04</t>
  </si>
  <si>
    <t>A.070.06</t>
  </si>
  <si>
    <t>A.070.07</t>
  </si>
  <si>
    <t>A.070.08</t>
  </si>
  <si>
    <t>A.070.09</t>
  </si>
  <si>
    <t>A.070.10</t>
  </si>
  <si>
    <t>A.070.11</t>
  </si>
  <si>
    <t>A.070.12</t>
  </si>
  <si>
    <t>A.080</t>
  </si>
  <si>
    <t>A.080.01</t>
  </si>
  <si>
    <t>A.080.02</t>
  </si>
  <si>
    <t>A.080.03</t>
  </si>
  <si>
    <t>A.080.03.102.231217 Glass bottles, recycled average EU 74%</t>
  </si>
  <si>
    <t>A.080.03.104.240310 Glass bottles, flint (=clean transparant), EoL-RIR in Europe 40%</t>
  </si>
  <si>
    <t>A.080.03.105.240310 Glass bottles, brown, EoL-RIR in Europe 50%</t>
  </si>
  <si>
    <t>A.080.03.106.240310 Glass bottles, green, EoL-RIR in Europe 80%</t>
  </si>
  <si>
    <t>A.080.03.107.240310 Glass bottles, unspecified colour, EoL-RIR in Europe 52%</t>
  </si>
  <si>
    <t>laminates</t>
  </si>
  <si>
    <t>A.090</t>
  </si>
  <si>
    <t>A.090.01</t>
  </si>
  <si>
    <t>A.100</t>
  </si>
  <si>
    <t>A.100.02</t>
  </si>
  <si>
    <t>A.100.04</t>
  </si>
  <si>
    <t>A.100.06</t>
  </si>
  <si>
    <t>A.100.08</t>
  </si>
  <si>
    <t>A.100.10</t>
  </si>
  <si>
    <t>A.100.12</t>
  </si>
  <si>
    <t>A.100.14</t>
  </si>
  <si>
    <t>A.100.16</t>
  </si>
  <si>
    <t>A.100.18</t>
  </si>
  <si>
    <t>A.100.20</t>
  </si>
  <si>
    <t>A.100.22</t>
  </si>
  <si>
    <t>A.100.24</t>
  </si>
  <si>
    <t>A.100.24.101.230701 Aluminium (primary)</t>
  </si>
  <si>
    <t>A.100.24.106.180324 Chromium, CRM (EoL-RIR = 21%)</t>
  </si>
  <si>
    <t>A.100.24.148.240228 Tungsten, CRM (EoL-RIR=42%)</t>
  </si>
  <si>
    <t>A.100.24.154.240228 Tungsten (primary)</t>
  </si>
  <si>
    <t>A.100.24.155.240228 Tungsten (secondary)</t>
  </si>
  <si>
    <t>A.100.25</t>
  </si>
  <si>
    <t xml:space="preserve">Materials, metals, particular metals    </t>
  </si>
  <si>
    <t>A.100.26</t>
  </si>
  <si>
    <t>A.100.28</t>
  </si>
  <si>
    <t>A.100.30</t>
  </si>
  <si>
    <t>A.100.32</t>
  </si>
  <si>
    <t>A.100.34</t>
  </si>
  <si>
    <t>A.100.36</t>
  </si>
  <si>
    <t>A.100.38</t>
  </si>
  <si>
    <t>A.100.40</t>
  </si>
  <si>
    <t>Materials, metals, non ferro, magnets</t>
  </si>
  <si>
    <t>A.120</t>
  </si>
  <si>
    <t>A.120.01</t>
  </si>
  <si>
    <t>A.120.01.111.240310 Folding Boxboard GC1</t>
  </si>
  <si>
    <t>A.120.01.112.240310 Folding Boxboard GC2 or GC3</t>
  </si>
  <si>
    <t>A.120.10</t>
  </si>
  <si>
    <t>A.120.20</t>
  </si>
  <si>
    <t>A.120.30</t>
  </si>
  <si>
    <t xml:space="preserve">Materials, packaging, miscellaneous </t>
  </si>
  <si>
    <t>A.120.30.101.240310 Mycelium composite protective packaging, Grown Bio, 121 kg/m3</t>
  </si>
  <si>
    <t>Mycelium composite protective packaging, Grown Bio, 121 kg/m3</t>
  </si>
  <si>
    <t>A.120.30.102.230701 Paperfoam</t>
  </si>
  <si>
    <t>A.130</t>
  </si>
  <si>
    <t>A.130.01</t>
  </si>
  <si>
    <t>A.130.03</t>
  </si>
  <si>
    <t>A.130.05</t>
  </si>
  <si>
    <t>A.130.07</t>
  </si>
  <si>
    <t>A.130.07.105.230701 PA 6 30% glass fibre</t>
  </si>
  <si>
    <t>A.130.07.107.230701 PA 66 30% glass fibre</t>
  </si>
  <si>
    <t>A.130.07.128.230701 PVOH (Polyvinyl alcohol) and PVA (Polyvinyl acetate, wood gluel)</t>
  </si>
  <si>
    <t>A.130.07.133.240311 PAN, Polyacrylonitrile fibres</t>
  </si>
  <si>
    <t>A.130.09</t>
  </si>
  <si>
    <t>A.130.09.101.230701 Carbon fiber-reinforced plastic</t>
  </si>
  <si>
    <t>A.130.09.112.230701 Sheet molding compound 25% glass fibre</t>
  </si>
  <si>
    <t>A.130.09.113.230701 Sheet molding compound 50% glass fibre</t>
  </si>
  <si>
    <t>A.130.11</t>
  </si>
  <si>
    <t>A.140</t>
  </si>
  <si>
    <t>A.140.01</t>
  </si>
  <si>
    <t>A.140.01.101.230701 Acrylic fibres</t>
  </si>
  <si>
    <t>A.140.01.107.230701 Elastane (polyurethane) pellets</t>
  </si>
  <si>
    <t>A.140.01.109.230701 Jute fibre incl. degumming, market mix</t>
  </si>
  <si>
    <t>A.140.01.110.230701 Jute fibre incl. degumming, India, irrigation</t>
  </si>
  <si>
    <t>A.140.01.111.230701 Jute fibre incl. degumming, India, rain fed, renewable fuel</t>
  </si>
  <si>
    <t>A.140.01.112.230701 Kenaf fibre incl. degumming, India</t>
  </si>
  <si>
    <t>A.140.01.113.230701 Kenaf fibre incl. degumming, Italy, renewable fule</t>
  </si>
  <si>
    <t>A.140.01.114.230701 Nylon pellets</t>
  </si>
  <si>
    <t>A.140.01.115.230701 Polyester = PET pellets</t>
  </si>
  <si>
    <t>A.140.01.116.230701 PLA (polylactide) pellets</t>
  </si>
  <si>
    <t>A.140.01.117.230701 Sorona (PTT) biobased pellets</t>
  </si>
  <si>
    <t>A.140.01.120.230701 PP (Polypropylene) pellets</t>
  </si>
  <si>
    <t>A.140.01.121.230701 Flax fibres for spinning linen</t>
  </si>
  <si>
    <t>A.140.03</t>
  </si>
  <si>
    <t>A.150</t>
  </si>
  <si>
    <t>A.150.01</t>
  </si>
  <si>
    <t>A.160</t>
  </si>
  <si>
    <t>A.160.01</t>
  </si>
  <si>
    <t>A.160.02</t>
  </si>
  <si>
    <t>A.160.03</t>
  </si>
  <si>
    <t>A.160.04</t>
  </si>
  <si>
    <t>A.160.05</t>
  </si>
  <si>
    <t>A.160.06</t>
  </si>
  <si>
    <t>A.160.07</t>
  </si>
  <si>
    <t>A.160.09</t>
  </si>
  <si>
    <t>electricity</t>
  </si>
  <si>
    <t>B.030</t>
  </si>
  <si>
    <t>B.030.01</t>
  </si>
  <si>
    <t>B.040.01</t>
  </si>
  <si>
    <t>B.042.01</t>
  </si>
  <si>
    <t xml:space="preserve">electricity EU </t>
  </si>
  <si>
    <t>B.042.02</t>
  </si>
  <si>
    <t>B.044</t>
  </si>
  <si>
    <t>B.044.01</t>
  </si>
  <si>
    <t>B.044.01.129.231201 Electricity Bermuda production (no data)</t>
  </si>
  <si>
    <t>B.044.01.173.231201 Electricity Georgia (country) production</t>
  </si>
  <si>
    <t>B.044.01.212.231201 Electricity Mauritania production (no data)</t>
  </si>
  <si>
    <t>B.044.01.225.231201 Electricity Netherlands Antilles production (no data)</t>
  </si>
  <si>
    <t>B.044.01.226.231201 Electricity New Caledonia production (no data)</t>
  </si>
  <si>
    <t>B.044.01.246.231201 Electricity Saint Helena production (no data)</t>
  </si>
  <si>
    <t>B.044.01.279.231201 Electricity U.S. Pacific Islands production (no data)</t>
  </si>
  <si>
    <t>B.046</t>
  </si>
  <si>
    <t>B.046.02</t>
  </si>
  <si>
    <t>electricity Canada</t>
  </si>
  <si>
    <t>Energy, electricity Canada</t>
  </si>
  <si>
    <t>B.046.04</t>
  </si>
  <si>
    <t>electricity China</t>
  </si>
  <si>
    <t>Energy, electricity China</t>
  </si>
  <si>
    <t>B.046.06</t>
  </si>
  <si>
    <t>electricity India</t>
  </si>
  <si>
    <t>Energy, electricity India</t>
  </si>
  <si>
    <t>B.046.08</t>
  </si>
  <si>
    <t>electricity USA</t>
  </si>
  <si>
    <t>Energy, electricity USA</t>
  </si>
  <si>
    <t>B.046.08.111.231201 Electricity Georgia (USA) production</t>
  </si>
  <si>
    <t>B.050</t>
  </si>
  <si>
    <t>B.050.01</t>
  </si>
  <si>
    <t>C.010</t>
  </si>
  <si>
    <t>C.010.01</t>
  </si>
  <si>
    <t>C.030.01</t>
  </si>
  <si>
    <t>C.050.01</t>
  </si>
  <si>
    <t>C.060.01</t>
  </si>
  <si>
    <t>C.070.01</t>
  </si>
  <si>
    <t>D.050</t>
  </si>
  <si>
    <t>D.050.01</t>
  </si>
  <si>
    <t>Processing, metals, chipless shaping and laser cutting</t>
  </si>
  <si>
    <t>D.050.01.103.240310 Fiber Laser cutting 1000 W, Steel 1mm thick, 1 meter</t>
  </si>
  <si>
    <t>D.050.01.104.240310 Fiber Laser cutting 6000 W, Steel 10mm thick, 1 meter</t>
  </si>
  <si>
    <t>D.060.01</t>
  </si>
  <si>
    <t>D.070.01</t>
  </si>
  <si>
    <t>D.090.01</t>
  </si>
  <si>
    <t>D.100.01</t>
  </si>
  <si>
    <t>Processing, non-ferro (AL)</t>
  </si>
  <si>
    <t>D.100.01.106.240310 Fiber Laser cutting 1000 W, Aluminium 1mm thick, 1 meter</t>
  </si>
  <si>
    <t>D.100.01.107.240310 Fiber Laser cutting 6000 W, Aluminium 10mm thick, 1 meter</t>
  </si>
  <si>
    <t>D.110.01</t>
  </si>
  <si>
    <t>D.120.01</t>
  </si>
  <si>
    <t>D.140.01</t>
  </si>
  <si>
    <t>F.010</t>
  </si>
  <si>
    <t>F.010.01</t>
  </si>
  <si>
    <t>F.020.01</t>
  </si>
  <si>
    <t>F.030.01</t>
  </si>
  <si>
    <t>F.040.01</t>
  </si>
  <si>
    <t>F.044.01</t>
  </si>
  <si>
    <t>waste treatment, co-firing power plant  Special plastics</t>
  </si>
  <si>
    <t>F.050.01</t>
  </si>
  <si>
    <t>F.070.01</t>
  </si>
  <si>
    <t>F.080.01</t>
  </si>
  <si>
    <t>F.090.01</t>
  </si>
  <si>
    <t>F.100.01</t>
  </si>
  <si>
    <t>F.104.01</t>
  </si>
  <si>
    <t>F.105.01</t>
  </si>
  <si>
    <t>waste treatment,  municipal waste incineration with electricity, Additives</t>
  </si>
  <si>
    <t>F.106.01</t>
  </si>
  <si>
    <t>no heat recovery, waste combustion, elastomeres</t>
  </si>
  <si>
    <t>F.106.02</t>
  </si>
  <si>
    <t>no heat recovery, waste combustion, others</t>
  </si>
  <si>
    <t>F.106.03</t>
  </si>
  <si>
    <t>no heat recovery, waste combustion, thermoplasts</t>
  </si>
  <si>
    <t>F.106.04</t>
  </si>
  <si>
    <t>no heat recovery, waste combustion, thermosets</t>
  </si>
  <si>
    <t>F.106.05</t>
  </si>
  <si>
    <t>no heat recovery, waste combustion, Special plastics</t>
  </si>
  <si>
    <t>F.106.06</t>
  </si>
  <si>
    <t>no heat recovery, waste combustion, Additives</t>
  </si>
  <si>
    <t>F.108.01</t>
  </si>
  <si>
    <t>F.110.01</t>
  </si>
  <si>
    <t>F.120.01</t>
  </si>
  <si>
    <t>F.130.01</t>
  </si>
  <si>
    <t>F.130.01.117.240116 Carbon storage in wood &gt;100 years (per kg wood 12%MC)</t>
  </si>
  <si>
    <t>F.130.01.118.240116 Torrefied wood excl EoL credit</t>
  </si>
  <si>
    <t>F.130.01.119.240116 Torrefied wood incl EoL credit</t>
  </si>
  <si>
    <t>M.020</t>
  </si>
  <si>
    <t>M.020.01</t>
  </si>
  <si>
    <t>Material, Food, Potatoes and root vegetables</t>
  </si>
  <si>
    <t>M.020.01.101.240319 Pre-baked frozen fries</t>
  </si>
  <si>
    <t>M.020.01.102.240319 Potatoes without skin</t>
  </si>
  <si>
    <t>M.020.02</t>
  </si>
  <si>
    <t>Material, Food, Alcoholic beverages</t>
  </si>
  <si>
    <t>M.020.02.101.240319 Beer (bottle)</t>
  </si>
  <si>
    <t>M.020.02.102.240319 Young gin</t>
  </si>
  <si>
    <t>M.020.02.103.240319 Wine, red</t>
  </si>
  <si>
    <t>M.020.02.104.240319 Wine, rose</t>
  </si>
  <si>
    <t>M.020.02.105.240319 Wine, white dry</t>
  </si>
  <si>
    <t>M.020.03</t>
  </si>
  <si>
    <t>Material, Food, Bread</t>
  </si>
  <si>
    <t>M.020.03.101.240319 Baguette, white</t>
  </si>
  <si>
    <t>M.020.03.102.240319 Bread, multigrain</t>
  </si>
  <si>
    <t>M.020.03.103.240319 Bread, rye</t>
  </si>
  <si>
    <t>M.020.03.104.240319 Bread, white water</t>
  </si>
  <si>
    <t>M.020.03.105.240319 Bread, whole wheat</t>
  </si>
  <si>
    <t>M.020.03.106.240319 Currant Bun</t>
  </si>
  <si>
    <t>M.020.03.107.240319 Crispbread</t>
  </si>
  <si>
    <t>M.020.03.108.240319 Croissant</t>
  </si>
  <si>
    <t>M.020.03.109.240319 White bread, hard</t>
  </si>
  <si>
    <t>M.020.03.110.240319 White bread, soft</t>
  </si>
  <si>
    <t>M.020.04</t>
  </si>
  <si>
    <t>Material, Food, Miscellaneous</t>
  </si>
  <si>
    <t>M.020.04.101.240319 Mealworms</t>
  </si>
  <si>
    <t>M.020.04.102.240319 Seaweed kelp, raw</t>
  </si>
  <si>
    <t>M.020.05</t>
  </si>
  <si>
    <t>Material, Food, Eggs</t>
  </si>
  <si>
    <t>M.020.05.101.240319 Chicken egg</t>
  </si>
  <si>
    <t>M.020.06</t>
  </si>
  <si>
    <t>Material, Food, Fruit</t>
  </si>
  <si>
    <t>M.020.06.101.240319 Applesauce (can)</t>
  </si>
  <si>
    <t>M.020.06.102.240319 Applesauce (glass)</t>
  </si>
  <si>
    <t>M.020.06.103.240319 Apple</t>
  </si>
  <si>
    <t>M.020.06.104.240319 Apricots</t>
  </si>
  <si>
    <t>M.020.06.105.240319 Avocado</t>
  </si>
  <si>
    <t>M.020.06.106.240319 Banana</t>
  </si>
  <si>
    <t>M.020.06.107.240319 Coconut milk (can)</t>
  </si>
  <si>
    <t>M.020.06.108.240319 Coconut milk (pack)</t>
  </si>
  <si>
    <t>M.020.06.109.240319 Dates, dried</t>
  </si>
  <si>
    <t>M.020.06.110.240319 Figs, dried</t>
  </si>
  <si>
    <t>M.020.06.111.240319 Figs</t>
  </si>
  <si>
    <t>M.020.06.113.240319 Grapes</t>
  </si>
  <si>
    <t>M.020.06.114.240319 Kiwi</t>
  </si>
  <si>
    <t>M.020.06.115.240319 Lemon</t>
  </si>
  <si>
    <t>M.020.06.116.240319 Mandarine</t>
  </si>
  <si>
    <t>M.020.06.117.240319 Mango</t>
  </si>
  <si>
    <t>M.020.06.118.240319 Honeydew melon</t>
  </si>
  <si>
    <t>M.020.06.119.240319 Olives (can)</t>
  </si>
  <si>
    <t>M.020.06.120.240319 Olives (glass)</t>
  </si>
  <si>
    <t>M.020.06.121.240319 Orange</t>
  </si>
  <si>
    <t>M.020.06.122.240319 Peach</t>
  </si>
  <si>
    <t>M.020.06.123.240319 Pineapple</t>
  </si>
  <si>
    <t>M.020.06.124.240319 Strawberries</t>
  </si>
  <si>
    <t>M.020.07</t>
  </si>
  <si>
    <t>Material, Food, Pastries and cookies</t>
  </si>
  <si>
    <t>M.020.07.101.240319 Stuffed biscuit</t>
  </si>
  <si>
    <t>M.020.07.102.240319 Apple pie with butter</t>
  </si>
  <si>
    <t>M.020.07.103.240319 Apple pie with margarine</t>
  </si>
  <si>
    <t>M.020.07.104.240319 Biscuit, wheat/whole wheat</t>
  </si>
  <si>
    <t>M.020.07.105.240319 Biscuit, fruit</t>
  </si>
  <si>
    <t>M.020.07.106.240319 Biscuit</t>
  </si>
  <si>
    <t>M.020.07.107.240319 Gingerbread</t>
  </si>
  <si>
    <t>M.020.07.108.240319 Cake with butter</t>
  </si>
  <si>
    <t>M.020.07.109.240319 Cake without butter</t>
  </si>
  <si>
    <t>M.020.07.110.240319 Syrup waffle</t>
  </si>
  <si>
    <t>M.020.08</t>
  </si>
  <si>
    <t>Material, Food, Grain products and binders</t>
  </si>
  <si>
    <t>M.020.08.101.240319 Bread dough, pizza base/pie</t>
  </si>
  <si>
    <t>M.020.08.102.240319 Wheat flour</t>
  </si>
  <si>
    <t>M.020.08.103.240319 Muesli, crispy with fruit</t>
  </si>
  <si>
    <t>M.020.08.104.240319 Oatmeal</t>
  </si>
  <si>
    <t>M.020.08.105.240319 Pasta</t>
  </si>
  <si>
    <t>M.020.08.106.240319 Rice, pericarp</t>
  </si>
  <si>
    <t>M.020.08.107.240319 Rice, white</t>
  </si>
  <si>
    <t>M.020.09</t>
  </si>
  <si>
    <t>Material, Food, Vegetable</t>
  </si>
  <si>
    <t>M.020.09.101.240319 Bean sprouts</t>
  </si>
  <si>
    <t>M.020.09.102.240319 Frozen green beans (plastic)</t>
  </si>
  <si>
    <t>M.020.09.103.240319 Green beans (can)</t>
  </si>
  <si>
    <t>M.020.09.104.240319 Green beans (glass)</t>
  </si>
  <si>
    <t>M.020.09.105.240319 Green beans (plastic)</t>
  </si>
  <si>
    <t>M.020.09.106.240319 Broccoli</t>
  </si>
  <si>
    <t>M.020.09.107.240319 Carrot</t>
  </si>
  <si>
    <t>M.020.09.108.240319 Cauliflower</t>
  </si>
  <si>
    <t>M.020.09.109.240319 Chicory</t>
  </si>
  <si>
    <t>M.020.09.110.240319 Zucchini</t>
  </si>
  <si>
    <t>M.020.09.111.240319 Cucumber with peel</t>
  </si>
  <si>
    <t>M.020.09.112.240319 Kale</t>
  </si>
  <si>
    <t>M.020.09.113.240319 Lettuce, medium</t>
  </si>
  <si>
    <t>M.020.09.115.240319 Mushrooms</t>
  </si>
  <si>
    <t>M.020.09.116.240319 Onion</t>
  </si>
  <si>
    <t>M.020.09.117.240319 Peas with carrots (canned)</t>
  </si>
  <si>
    <t>M.020.09.118.240319 Peas with carrots (glass)</t>
  </si>
  <si>
    <t>M.020.09.119.240319 Peas, frozen</t>
  </si>
  <si>
    <t>M.020.09.120.240319 Spinach, frozen</t>
  </si>
  <si>
    <t>M.020.09.121.240319 Bell pepper</t>
  </si>
  <si>
    <t>M.020.09.122.240319 Corn (canned)</t>
  </si>
  <si>
    <t>M.020.09.123.240319 Corn (glass)</t>
  </si>
  <si>
    <t>M.020.09.124.240319 Tomato</t>
  </si>
  <si>
    <t>M.020.10</t>
  </si>
  <si>
    <t>Material, Food, Savory sandwich filling</t>
  </si>
  <si>
    <t>M.020.10.101.240319 Fish salade</t>
  </si>
  <si>
    <t>M.020.10.102.240319 Hummus natural</t>
  </si>
  <si>
    <t>M.020.10.103.240319 Peanut butter</t>
  </si>
  <si>
    <t>M.020.11</t>
  </si>
  <si>
    <t>Material, Food, Savory sauces</t>
  </si>
  <si>
    <t>M.020.11.101.240319 Gravy from gravy powder, 25% fat</t>
  </si>
  <si>
    <t>M.020.11.102.240319 French fries sauce</t>
  </si>
  <si>
    <t>M.020.11.103.240319 Mayonnaise</t>
  </si>
  <si>
    <t>M.020.11.104.240319 Oriental sauce (glass)</t>
  </si>
  <si>
    <t>M.020.11.105.240319 Tomato sauce (glass)</t>
  </si>
  <si>
    <t>M.020.12</t>
  </si>
  <si>
    <t>Material, Food, Savory snacks and pretzels</t>
  </si>
  <si>
    <t>M.020.12.101.240319 Chips, potato</t>
  </si>
  <si>
    <t>M.020.12.102.240319 Croquette, beef</t>
  </si>
  <si>
    <t>M.020.12.103.240319 Popcorn</t>
  </si>
  <si>
    <t>M.020.12.104.240319 Sausage roll</t>
  </si>
  <si>
    <t>M.020.12.105.240319 Frikandel</t>
  </si>
  <si>
    <t>M.020.13</t>
  </si>
  <si>
    <t>Material, Food, Cheese</t>
  </si>
  <si>
    <t>M.020.13.101.240319 Cheese, 20+</t>
  </si>
  <si>
    <t>M.020.13.102.240319 Cheese Edam, 40+</t>
  </si>
  <si>
    <t>M.020.13.103.240319 Goat cheese, fresh</t>
  </si>
  <si>
    <t>M.020.13.104.240319 Cheese Gouda,48+</t>
  </si>
  <si>
    <t>M.020.13.105.240319 Mozzarella</t>
  </si>
  <si>
    <t>M.020.13.106.240319 Aged cheese, 48+</t>
  </si>
  <si>
    <t>M.020.13.107.240319 Cheese spread, 48+</t>
  </si>
  <si>
    <t>M.020.14</t>
  </si>
  <si>
    <t>Material, Food, Herbs and spices</t>
  </si>
  <si>
    <t>M.020.14.101.240319 Stock cube, vegetable</t>
  </si>
  <si>
    <t>M.020.15</t>
  </si>
  <si>
    <t>Material, Food, Milk and milk products</t>
  </si>
  <si>
    <t>M.020.15.101.240319 Milk, churn</t>
  </si>
  <si>
    <t>M.020.15.102.240319 Cream</t>
  </si>
  <si>
    <t>M.020.15.103.240319 Custard, full variety of flavors</t>
  </si>
  <si>
    <t>M.020.15.104.240319 Custard, vanilla</t>
  </si>
  <si>
    <t>M.020.15.105.240319 Cottage cheese, whole</t>
  </si>
  <si>
    <t>M.020.15.106.240319 Cream/vanilla ice cream</t>
  </si>
  <si>
    <t>M.020.15.107.240319 Chocolate milk, whole</t>
  </si>
  <si>
    <t>M.020.15.108.240319 Chocolate milk, semi-skimmed</t>
  </si>
  <si>
    <t>M.020.15.109.240319 Milk, semi-skimmed</t>
  </si>
  <si>
    <t>M.020.15.110.240319 Milk, skimmed</t>
  </si>
  <si>
    <t>M.020.15.111.240319 Milk, whole</t>
  </si>
  <si>
    <t>M.020.15.112.240319 Yogurt drink, sweetener</t>
  </si>
  <si>
    <t>M.020.15.113.240319 Yogurt, whole</t>
  </si>
  <si>
    <t>M.020.15.114.240319 Yogurt, semi-skimmed</t>
  </si>
  <si>
    <t>M.020.15.115.240319 Yogurt, low-fat with fruits</t>
  </si>
  <si>
    <t>M.020.15.116.240319 Yogurt, low fat</t>
  </si>
  <si>
    <t>M.020.16</t>
  </si>
  <si>
    <t>Material, Food, Non-alcoholic drinks</t>
  </si>
  <si>
    <t>M.020.16.101.240319 Coffee</t>
  </si>
  <si>
    <t>M.020.16.102.240319 Cola Light</t>
  </si>
  <si>
    <t>M.020.16.103.240319 Icetea</t>
  </si>
  <si>
    <t>M.020.16.104.240319 Fruit drink, 12% fruit concentrate</t>
  </si>
  <si>
    <t>M.020.16.105.240319 Fruit drink, 8% fruit concentrate</t>
  </si>
  <si>
    <t>M.020.16.106.240319 Apple juice</t>
  </si>
  <si>
    <t>M.020.16.107.240319 Orange juice, pasteurized</t>
  </si>
  <si>
    <t>M.020.16.108.240319 Syrup, light</t>
  </si>
  <si>
    <t>M.020.16.109.240319 Syrup</t>
  </si>
  <si>
    <t>M.020.16.110.240319 Syrup, sweetened</t>
  </si>
  <si>
    <t>M.020.16.111.240319 Mineral water, average</t>
  </si>
  <si>
    <t>M.020.16.112.240319 Coke</t>
  </si>
  <si>
    <t>M.020.16.113.240319 Soft drink, light</t>
  </si>
  <si>
    <t>M.020.16.114.240319 Soda, sugar and caffeine</t>
  </si>
  <si>
    <t>M.020.16.115.240319 Tea</t>
  </si>
  <si>
    <t>M.020.17</t>
  </si>
  <si>
    <t>Material, Food, Nuts and seeds</t>
  </si>
  <si>
    <t>M.020.17.101.240319 Almonds, without membrane</t>
  </si>
  <si>
    <t>M.020.17.102.240319 Cashew nuts, unsalted</t>
  </si>
  <si>
    <t>M.020.17.103.240319 Hazelnuts, unsalted</t>
  </si>
  <si>
    <t>M.020.17.104.240319 Flax seed</t>
  </si>
  <si>
    <t>M.020.17.105.240319 Peanuts, unsalted</t>
  </si>
  <si>
    <t>M.020.17.106.240319 Pistachios, salted</t>
  </si>
  <si>
    <t>M.020.17.107.240319 Pistachios, unsalted</t>
  </si>
  <si>
    <t>M.020.17.108.240319 Walnuts, unsalted</t>
  </si>
  <si>
    <t>M.020.18</t>
  </si>
  <si>
    <t>Material, Food, Legumes</t>
  </si>
  <si>
    <t>M.020.18.101.240319 Kidney beans (can)</t>
  </si>
  <si>
    <t>M.020.18.102.240319 Kidney beans (glass)</t>
  </si>
  <si>
    <t>M.020.18.103.240319 Chickpeas</t>
  </si>
  <si>
    <t>M.020.19</t>
  </si>
  <si>
    <t>Material, Food, Baby food</t>
  </si>
  <si>
    <t>M.020.19.101.240319 Infant formula, milk powder</t>
  </si>
  <si>
    <t>M.020.20</t>
  </si>
  <si>
    <t>Material, Food, Sugar, candy, sweet toppings and sweet sauces</t>
  </si>
  <si>
    <t>M.020.20.101.240319 Sprinkles, milk</t>
  </si>
  <si>
    <t>M.020.20.102.240319 Sprinkles, pure</t>
  </si>
  <si>
    <t>M.020.20.103.240319 Chocolate, milk</t>
  </si>
  <si>
    <t>M.020.20.104.240319 Chocolate spread, duo</t>
  </si>
  <si>
    <t>M.020.20.105.240319 Chocolate spread, hazelnut</t>
  </si>
  <si>
    <t>M.020.20.106.240319 Honey (glass)</t>
  </si>
  <si>
    <t>M.020.20.107.240319 Honey (bottle)</t>
  </si>
  <si>
    <t>M.020.20.108.240319 Water ice</t>
  </si>
  <si>
    <t>M.020.20.109.240319 Jam (glass)</t>
  </si>
  <si>
    <t>M.020.20.110.240319 Granulated sugar</t>
  </si>
  <si>
    <t>M.020.20.111.240319 Apple syrup</t>
  </si>
  <si>
    <t>M.020.21</t>
  </si>
  <si>
    <t>Material, Food, Fats and oils</t>
  </si>
  <si>
    <t>M.020.21.101.240319 Butter, salted</t>
  </si>
  <si>
    <t>M.020.21.102.240319 Butter, unsalted</t>
  </si>
  <si>
    <t>M.020.21.103.240319 Frying fat</t>
  </si>
  <si>
    <t>M.020.21.104.240319 Halvarine</t>
  </si>
  <si>
    <t>M.020.21.105.240319 Margarine</t>
  </si>
  <si>
    <t>M.020.21.106.240319 Oil, olive</t>
  </si>
  <si>
    <t>M.020.21.107.240319 Oil, sunflower</t>
  </si>
  <si>
    <t>M.020.22</t>
  </si>
  <si>
    <t>Material, Food,  Fish</t>
  </si>
  <si>
    <t>M.020.22.101.240319 Catfish</t>
  </si>
  <si>
    <t>M.020.22.102.240319 Fried fish</t>
  </si>
  <si>
    <t>M.020.22.103.240319 Cod fillet</t>
  </si>
  <si>
    <t>M.020.22.104.240319 Fish sticks</t>
  </si>
  <si>
    <t>M.020.22.105.240319 Herring in tomato sauce</t>
  </si>
  <si>
    <t>M.020.22.106.240319 Herring, in (sweet) and sour</t>
  </si>
  <si>
    <t>M.020.22.107.240319 Herring, salted</t>
  </si>
  <si>
    <t>M.020.22.108.240319 Lemon sole</t>
  </si>
  <si>
    <t>M.020.22.109.240319 Mackerel fillet, smoked</t>
  </si>
  <si>
    <t>M.020.22.110.240319 Pangasius</t>
  </si>
  <si>
    <t>M.020.22.111.240319 Plaice</t>
  </si>
  <si>
    <t>M.020.22.112.240319 Pollock</t>
  </si>
  <si>
    <t>M.020.22.113.240319 Canned salmon, farmed fish</t>
  </si>
  <si>
    <t>M.020.22.114.240319 Canned salmon, wild catch</t>
  </si>
  <si>
    <t>M.020.22.115.240319 Salmon fillet, farmed fish</t>
  </si>
  <si>
    <t>M.020.22.116.240319 Salmon fillet, wild catch</t>
  </si>
  <si>
    <t>M.020.22.117.240319 Smoked salmon, farmed fish</t>
  </si>
  <si>
    <t>M.020.22.118.240319 Smoked salmon, wild catch</t>
  </si>
  <si>
    <t>M.020.22.119.240319 Dutch shrimps</t>
  </si>
  <si>
    <t>M.020.22.120.240319 Tilapia</t>
  </si>
  <si>
    <t>M.020.22.121.240319 Trout</t>
  </si>
  <si>
    <t>M.020.22.122.240319 Canned tuna</t>
  </si>
  <si>
    <t>M.020.23</t>
  </si>
  <si>
    <t>Material, Food, Meat and poultry</t>
  </si>
  <si>
    <t>M.020.23.101.240319 Beef fritters</t>
  </si>
  <si>
    <t>M.020.23.102.240319 Beef roast</t>
  </si>
  <si>
    <t>M.020.23.103.240319 Beef steak</t>
  </si>
  <si>
    <t>M.020.23.104.240319 Chicken breast</t>
  </si>
  <si>
    <t>M.020.23.105.240319 Chicken, with skin</t>
  </si>
  <si>
    <t>M.020.23.106.240319 Hamburger</t>
  </si>
  <si>
    <t>M.020.23.108.240319 Minced meat, beef</t>
  </si>
  <si>
    <t>M.020.23.109.240319 Minced meat, half-and-half</t>
  </si>
  <si>
    <t>M.020.23.110.240319 Pork, lean</t>
  </si>
  <si>
    <t>M.020.23.111.240319 Pork, fat</t>
  </si>
  <si>
    <t>M.020.23.112.240319 Pork shoulder chop</t>
  </si>
  <si>
    <t>M.020.23.113.240319 Knaksausage (can)</t>
  </si>
  <si>
    <t>M.020.23.114.240319 Knaksausage (glass)</t>
  </si>
  <si>
    <t>M.020.23.115.240319 Pork bratwurst</t>
  </si>
  <si>
    <t>M.020.23.116.240319 Beef smoked sausage</t>
  </si>
  <si>
    <t>M.020.23.117.240319 Veal</t>
  </si>
  <si>
    <t>M.020.24</t>
  </si>
  <si>
    <t>Material, Food, Meat substitutes and dairy substitutes</t>
  </si>
  <si>
    <t>M.020.24.102.240319 Vegetarian luncheon meat</t>
  </si>
  <si>
    <t>M.020.24.103.240319 Soy drink, natural</t>
  </si>
  <si>
    <t>M.020.24.104.240319 Tahoe</t>
  </si>
  <si>
    <t>M.020.24.105.240319 Vegetarian disc</t>
  </si>
  <si>
    <t>M.020.24.106.240319 Vegetarian hamburger</t>
  </si>
  <si>
    <t>M.020.24.107.240319 Vegetarian schnitzel</t>
  </si>
  <si>
    <t>M.020.25</t>
  </si>
  <si>
    <t>Material, Food, Meats</t>
  </si>
  <si>
    <t>M.020.25.101.240319 Breakfast bacon</t>
  </si>
  <si>
    <t>M.020.25.102.240319 Beef smoked meat</t>
  </si>
  <si>
    <t>M.020.25.103.240319 Chicken breast</t>
  </si>
  <si>
    <t>M.020.25.104.240319 Filet Americain</t>
  </si>
  <si>
    <t>M.020.25.105.240319 Gammon</t>
  </si>
  <si>
    <t>M.020.25.106.240319 Shoulder ham</t>
  </si>
  <si>
    <t>M.020.25.107.240319 Spread liver sausage</t>
  </si>
  <si>
    <t>M.020.25.108.240319 Roast minced meat</t>
  </si>
  <si>
    <t>M.020.25.109.240319 Cooked sausage</t>
  </si>
  <si>
    <t>M.020.25.110.240319 Sandwich sausage</t>
  </si>
  <si>
    <t>M.020.25.111.240319 Beef sausage</t>
  </si>
  <si>
    <t>M.020.25.112.240319 Saveloy</t>
  </si>
  <si>
    <t>Material, Food, Processing in kitchen</t>
  </si>
  <si>
    <t>N.010.10.101.240319 Baking (1.5 MJe per kg product)</t>
  </si>
  <si>
    <t>N.010.10.102.240319 Boiling (1.1 MJe per kg product)</t>
  </si>
  <si>
    <t>N.010.10.103.240319 Roasting chicken (3 MJe per kg product)</t>
  </si>
  <si>
    <t>P.030</t>
  </si>
  <si>
    <t>P.030.00</t>
  </si>
  <si>
    <t>Material, proxi data, chemicals</t>
  </si>
  <si>
    <t>reference, Dutch: Rijksinstituut voor Volksgezondheid en Milieu (RIVM, Bilthoven, The Netherlands) https://www.rivm.nl/voedsel-en-voeding/duurzaam-voedsel/database-milieubelasting-voedingsmiddelen</t>
  </si>
  <si>
    <t>Idemat chemical data analysed via the ClassyFire system (http://classyfire.wishartlab.com/):</t>
  </si>
  <si>
    <t>chemicals put in baskets of subclasses, number count and standard deviation</t>
  </si>
  <si>
    <t>note: the STDEV (=STDEV.S) function in excel has been applied, not the STDEV.P function</t>
  </si>
  <si>
    <t>see excel 'proxi table'</t>
  </si>
  <si>
    <t>box M</t>
  </si>
  <si>
    <t>see box M</t>
  </si>
  <si>
    <t>own research: 0.27 kg Ammonia, 0.03 MJ electricity (assumption: good control of N20 and NOx emissions)</t>
  </si>
  <si>
    <t xml:space="preserve">Cyclohexanone+3HNO3 -&gt; Adipic acid+3H2O+3NO2  </t>
  </si>
  <si>
    <t>Environmental assessment for the production of carbon black in the Netherlands. Confidential company information</t>
  </si>
  <si>
    <t>data Delft University of Technology</t>
  </si>
  <si>
    <t>recalculated data USLCI</t>
  </si>
  <si>
    <t>data from probas (energy only)</t>
  </si>
  <si>
    <t>calculated via USLCI</t>
  </si>
  <si>
    <t>plastic europe data set https://plasticseurope.org/sustainability/circularity/life-cycle-thinking/eco-profiles-set/</t>
  </si>
  <si>
    <t>data plastic europe</t>
  </si>
  <si>
    <t>derived from EI data europe</t>
  </si>
  <si>
    <t>https://www.eurochlor.org/wp-content/uploads/2022/02/2022-Euro-Chlor-Eco-profile.pdf</t>
  </si>
  <si>
    <t>https://legacy.plasticseurope.org/application/files/9115/1783/7818/20140306164026-euro_chlor_eco-profile_chlorine_2014-03.zip, page 3 input parameters, output parameters</t>
  </si>
  <si>
    <t>average data</t>
  </si>
  <si>
    <t>G Majeau-Bettez, TR Hawkins, AH Stomman - Environ. Sci. Technol, 2011, 45, 10, 4548-4554, Supplemtary Materials, https://pubs.acs.org/doi/abs/10.1021/es103607c Table S7.</t>
  </si>
  <si>
    <t>derived from EI</t>
  </si>
  <si>
    <t>data from summary report Plastic Europe (PASG - Phenol and Acetone Sector Group). https://www.petrochemistry.eu/wp-content/uploads/2018/01/EPD-Phenol-Acetone-10-16.pdf</t>
  </si>
  <si>
    <t>byproduct of ethylene</t>
  </si>
  <si>
    <t xml:space="preserve">Thesis report KTH: http://kth.diva-portal.org/smash/record.jsf?dswid=3168&amp;pid=diva2%3A414527 </t>
  </si>
  <si>
    <t xml:space="preserve">Plastic Europe https://plasticseurope.org/sustainability/circularity/life-cycle-thinking/eco-profiles-set/ </t>
  </si>
  <si>
    <t>data: Interim LCA and LCCA report based upon technology selection and modelled processes,  2019, Callum Hill and Andrew Norton, JCH Industrial Ecology Ltd</t>
  </si>
  <si>
    <t>plastic europe https://legacy.plasticseurope.org/application/files/8315/1783/7824/20130114101708-plasticseurope_eco-profile_ethylene__others_2012-11.zip</t>
  </si>
  <si>
    <t>proxi for ethanol, classical off-site production from grain with natural gas</t>
  </si>
  <si>
    <t>Hydration of Ethylene proxi for ethanol, since heat is not exactly known, but probably negligible</t>
  </si>
  <si>
    <t>produced together with styrene</t>
  </si>
  <si>
    <t>data: IPPC Chemicals, 2002. European Commission, Directorate General, Joint Research Center, “Reference Document on Best Available Techniques in the Large Volume Organic Chemical Industry”, February 2002</t>
  </si>
  <si>
    <t>data from summary report Plastic Europe (IFU Heidelberg)</t>
  </si>
  <si>
    <t>data from Life cycle assessment of typical methanol production routes: The environmental impacts analysis and power optimization. Zhuo Chen, Qun Shen, Nannan Sun, Wei Wei. Table 3 (NTM=Natural gas To Methanol) Journal of Cleaner Production Volume 220, 20 May 2019, Pages 408-416</t>
  </si>
  <si>
    <t>methylamine from methanol and fertiliser-N</t>
  </si>
  <si>
    <t>Plastic Europe, with small correction on ecotoxicity</t>
  </si>
  <si>
    <t>LPG is a mixture of butane and propane</t>
  </si>
  <si>
    <t>Plastic Europe (PASG - Phenol and Acetone Sector Group).https://www.petrochemistry.eu/wp-content/uploads/2018/01/EPD-Phenol-Acetone-10-16.pdf</t>
  </si>
  <si>
    <t>summary report Plastic Europe (Gabi/Sphera)</t>
  </si>
  <si>
    <t>Plastic Europe https://plasticseurope.org/sustainability/circularity/life-cycle-thinking/eco-profiles-set/</t>
  </si>
  <si>
    <t>reaction from ecoinvent v2 ("copyright false")</t>
  </si>
  <si>
    <t>is Linear alkylbenzene sulphonic acid a reasonable proxi? Litterature https://www.ams.usda.gov/sites/default/files/media/SDBSTR052617.pdf</t>
  </si>
  <si>
    <t>reference and explanation: https://www.joostdevree.nl/bouwkunde2/asfalt.htm (Dutch). For heat: https://www.researchgate.net/publication/266087064_Warm_Mix_Asphalt, take HMA</t>
  </si>
  <si>
    <t xml:space="preserve">Q. Dai, J. Kelly, J. Sullivan and A. Elgowainy. Life-Cycle Analysis Update of Glass and Glass Fiber for the GREETTM Model. 2015. This paper reports the wide variety of published energy use. Therefore the IBU EPD for glass wool has been taken as proxi. </t>
  </si>
  <si>
    <t>diesel blend</t>
  </si>
  <si>
    <t>gasoline blend</t>
  </si>
  <si>
    <t>from Idemat</t>
  </si>
  <si>
    <t xml:space="preserve">Roman-White et al 2021 LNG Supply Chains: A Supplier-Specific Life-Cycle Assessment for Improved Emission Accounting. available at https://pubs.acs.org/doi/10.1021/acssuschemeng.1c03307 </t>
  </si>
  <si>
    <t>conversion from kg to Nm3 for average EU gas</t>
  </si>
  <si>
    <t>Dutch L-gas has two corrections in comparison with the average european H-gas: its specific gravity and its 14% N2 content</t>
  </si>
  <si>
    <t>from EPD of Environdec , Sisecam Float Glass, 2022, data of the year 2020, "Extra Clear Float Glass"</t>
  </si>
  <si>
    <t>european average recycling, see https://www.statista.com/statistics/1258851/glass-recycling-rate-in-europe/</t>
  </si>
  <si>
    <t>for specific recycling rates of bottles, see https://feve.org/wp-content/uploads/2019/07/Recycled-Content-FEVE-Position-June-2019.pdf</t>
  </si>
  <si>
    <t>EoL-RIR data in EU: 40% flint (=clean transparant) 50% brown, 80% green, 52% unspecified colour</t>
  </si>
  <si>
    <t>box A.080.03</t>
  </si>
  <si>
    <t>see box A.080.03</t>
  </si>
  <si>
    <t>data ProBas</t>
  </si>
  <si>
    <t>H3BO3 has an LCA. Litt. Jun Wu, Baolan Li, Jian Lu. Life cycle assessment on boron production: is boric acid extraction from salt-lake brine environmentally friendly?</t>
  </si>
  <si>
    <t xml:space="preserve">Nuss and Eckelman, 2014, Life Cycle Assessment of Metals: A Scientific Synthesis, PLOS ONE, - supporting information- .Table S38  </t>
  </si>
  <si>
    <t>combination from Idemat data</t>
  </si>
  <si>
    <t>confidential information manufacturer</t>
  </si>
  <si>
    <t>copy ELCD data</t>
  </si>
  <si>
    <t>Idemat data</t>
  </si>
  <si>
    <t>https://allianceflaxlinenhemp.eu/en/european-flax-linen-hemp-media-library/12/life-cycle-assessment-lca-of-european-flax-scutched-flax-report. Correction for pesticides</t>
  </si>
  <si>
    <t>https://artizono.com/fiber-laser-cutting-thickness-speed-chart/#fiber-laser-cutting-thickness-speed-chart-aluminum-2</t>
  </si>
  <si>
    <t>https://artizono.com/fiber-laser-cutting-thickness-speed-chart/#fiber-laser-cutting-thickness-speed-chart-mild-steel-0</t>
  </si>
  <si>
    <t>HEATS OF COMBUSTION calculated</t>
  </si>
  <si>
    <t xml:space="preserve">Litt. Frøiland Jensen et al. 2000. CH4 Emissions from Solid Waste Disposal from Good Practice Guidance and Uncertainty Management in National Greenhouse Gas Inventories, IPCC https://www.ipcc-nggip.iges.or.jp/public/gp/english/ plus James et al. 2011. The Scottish Carbon Metric. Zero Waste Scotland (for the 100 Nm3 methane per ton) </t>
  </si>
  <si>
    <t>transport equivalent 1.2 tkm per kg (1200 km)</t>
  </si>
  <si>
    <t xml:space="preserve">Automatic sorting of Mn, Fe, Cu, Ni and Zn out of scrap. Also applied to TV-tubes to separate front, screen and tube glass. Capacity 600 kg/h (200-1100) at 40-50 mm particle size </t>
  </si>
  <si>
    <t>transport equivalent 0.6 tkm per kg (600 km)</t>
  </si>
  <si>
    <t>transport equivalent 0.4 tkm per kg (400 km)</t>
  </si>
  <si>
    <t>transport equivalent 1 tkm per kg (1000 km)</t>
  </si>
  <si>
    <t>Idemat</t>
  </si>
  <si>
    <t xml:space="preserve">https://studenttheses.uu.nl/bitstream/handle/20.500.12932/37976/Thesis%20Maria%20Derks%20-%20Public%20version.pdf?sequence=2&amp;isAllowed=y plus https://www.sciencedirect.com/science/article/pii/S0921344921005152?via%3Dihub </t>
  </si>
  <si>
    <t>Carbon</t>
  </si>
  <si>
    <t>Non-renewable</t>
  </si>
  <si>
    <t>Renewable</t>
  </si>
  <si>
    <t xml:space="preserve">Global warming, </t>
  </si>
  <si>
    <t xml:space="preserve">Stratospheric </t>
  </si>
  <si>
    <t xml:space="preserve">Ionizing </t>
  </si>
  <si>
    <t xml:space="preserve">Ozone formation, </t>
  </si>
  <si>
    <t xml:space="preserve">Fine particulate </t>
  </si>
  <si>
    <t>Terrestrial</t>
  </si>
  <si>
    <t>Freshwater</t>
  </si>
  <si>
    <t>Marine</t>
  </si>
  <si>
    <t xml:space="preserve">Terrestrial </t>
  </si>
  <si>
    <t xml:space="preserve">Freshwater </t>
  </si>
  <si>
    <t xml:space="preserve">Marine </t>
  </si>
  <si>
    <t xml:space="preserve">Human </t>
  </si>
  <si>
    <t>Land use</t>
  </si>
  <si>
    <t>mineral resource</t>
  </si>
  <si>
    <t xml:space="preserve">Fossil resource </t>
  </si>
  <si>
    <t>Water consumption,</t>
  </si>
  <si>
    <t xml:space="preserve">Water consumption, </t>
  </si>
  <si>
    <t>Acidification</t>
  </si>
  <si>
    <t>Climate change</t>
  </si>
  <si>
    <t>Ecotoxicity</t>
  </si>
  <si>
    <t>Particulate</t>
  </si>
  <si>
    <t xml:space="preserve">Eutrophication, </t>
  </si>
  <si>
    <t>Eutrophication,</t>
  </si>
  <si>
    <t>Human toxicity,</t>
  </si>
  <si>
    <t>Human toxicity, non-cancer</t>
  </si>
  <si>
    <t>Ionising radiation</t>
  </si>
  <si>
    <t>Ozone depletion</t>
  </si>
  <si>
    <t>Photochemical ozone formation</t>
  </si>
  <si>
    <t>Resource use,</t>
  </si>
  <si>
    <t>Water use</t>
  </si>
  <si>
    <t>Eutrophication</t>
  </si>
  <si>
    <t>Photochemical</t>
  </si>
  <si>
    <t>Fine dust</t>
  </si>
  <si>
    <t>Human toxicity</t>
  </si>
  <si>
    <t xml:space="preserve">Ecotoxicity </t>
  </si>
  <si>
    <t>Metals Scarcity</t>
  </si>
  <si>
    <t>uranium</t>
  </si>
  <si>
    <t>Baseline Water</t>
  </si>
  <si>
    <t>Landfill</t>
  </si>
  <si>
    <t>fossil</t>
  </si>
  <si>
    <t>nuclear</t>
  </si>
  <si>
    <t>biomass</t>
  </si>
  <si>
    <t>wind, solar, geo</t>
  </si>
  <si>
    <t>ecotoxicity</t>
  </si>
  <si>
    <t>Human health</t>
  </si>
  <si>
    <t>Terrestrial ecosystems</t>
  </si>
  <si>
    <t>Freshwater ecosystems</t>
  </si>
  <si>
    <t>ozone depletion</t>
  </si>
  <si>
    <t>radiation</t>
  </si>
  <si>
    <t>matter formation</t>
  </si>
  <si>
    <t xml:space="preserve"> acidification</t>
  </si>
  <si>
    <t xml:space="preserve"> eutrophication</t>
  </si>
  <si>
    <t>carcinogenic toxicity</t>
  </si>
  <si>
    <t>non-carcinogenic toxicity</t>
  </si>
  <si>
    <t xml:space="preserve"> scarcity</t>
  </si>
  <si>
    <t>scarcity</t>
  </si>
  <si>
    <t xml:space="preserve"> Human health</t>
  </si>
  <si>
    <t>Terrestrial ecosystem</t>
  </si>
  <si>
    <t>Aquatic ecosystems</t>
  </si>
  <si>
    <t>freshwater</t>
  </si>
  <si>
    <t xml:space="preserve"> matter</t>
  </si>
  <si>
    <t>marine</t>
  </si>
  <si>
    <t xml:space="preserve"> terrestrial</t>
  </si>
  <si>
    <t xml:space="preserve"> cancer</t>
  </si>
  <si>
    <t>non-cancer</t>
  </si>
  <si>
    <t xml:space="preserve"> fossils</t>
  </si>
  <si>
    <t xml:space="preserve"> minerals+metals</t>
  </si>
  <si>
    <t xml:space="preserve">oxidants   euro </t>
  </si>
  <si>
    <t xml:space="preserve">cancer        euro </t>
  </si>
  <si>
    <t>non-canc  euro</t>
  </si>
  <si>
    <t xml:space="preserve">freshwater euro </t>
  </si>
  <si>
    <t xml:space="preserve">Stress       euro </t>
  </si>
  <si>
    <t xml:space="preserve"> euro </t>
  </si>
  <si>
    <t>DALY</t>
  </si>
  <si>
    <t>species.year</t>
  </si>
  <si>
    <t>USD2013</t>
  </si>
  <si>
    <t>melting energy in electric arc furnace. P. Tolias 2017. Analytical expressions for thermophysical properties of solid and liquid tungsten relevant for fusion applications Nuclear Materials and Energy 13 (2017) 42–57</t>
  </si>
  <si>
    <t>data from ProBas</t>
  </si>
  <si>
    <t>(see also excel file: Embedded oil, heat of combustion, CO2 emissions and pyrolysis Plastics&amp;Chemicals.xls at https://www.ecocostsvalue.com/lca/eol-and-recycling/</t>
  </si>
  <si>
    <t>A.010.02.101</t>
  </si>
  <si>
    <t>A.010.02.102</t>
  </si>
  <si>
    <t>A.010.02.103</t>
  </si>
  <si>
    <t>A.010.02.104</t>
  </si>
  <si>
    <t>A.010.04.101</t>
  </si>
  <si>
    <t>A.010.04.102</t>
  </si>
  <si>
    <t>A.010.04.103</t>
  </si>
  <si>
    <t>A.010.04.104</t>
  </si>
  <si>
    <t>A.010.04.105</t>
  </si>
  <si>
    <t>A.010.04.106</t>
  </si>
  <si>
    <t>A.010.04.107</t>
  </si>
  <si>
    <t>A.010.04.108</t>
  </si>
  <si>
    <t>A.010.04.109</t>
  </si>
  <si>
    <t>A.010.04.110</t>
  </si>
  <si>
    <t>A.010.04.111</t>
  </si>
  <si>
    <t>A.010.04.112</t>
  </si>
  <si>
    <t>A.010.04.113</t>
  </si>
  <si>
    <t>A.010.06.101</t>
  </si>
  <si>
    <t>A.010.06.102</t>
  </si>
  <si>
    <t>A.010.06.103</t>
  </si>
  <si>
    <t>A.010.06.104</t>
  </si>
  <si>
    <t>A.010.08.101</t>
  </si>
  <si>
    <t>A.010.08.102</t>
  </si>
  <si>
    <t>A.010.08.103</t>
  </si>
  <si>
    <t>A.010.08.104</t>
  </si>
  <si>
    <t>A.010.08.105</t>
  </si>
  <si>
    <t>A.010.08.106</t>
  </si>
  <si>
    <t>A.010.08.107</t>
  </si>
  <si>
    <t>A.010.08.108</t>
  </si>
  <si>
    <t>A.010.08.109</t>
  </si>
  <si>
    <t>A.010.08.110</t>
  </si>
  <si>
    <t>A.010.08.111</t>
  </si>
  <si>
    <t>A.010.08.112</t>
  </si>
  <si>
    <t>A.010.08.113</t>
  </si>
  <si>
    <t>A.010.08.114</t>
  </si>
  <si>
    <t>A.010.08.115</t>
  </si>
  <si>
    <t>A.010.08.116</t>
  </si>
  <si>
    <t>A.020.01.101</t>
  </si>
  <si>
    <t>A.020.01.102</t>
  </si>
  <si>
    <t>A.020.01.103</t>
  </si>
  <si>
    <t>A.020.01.104</t>
  </si>
  <si>
    <t>A.020.01.105</t>
  </si>
  <si>
    <t>A.020.01.106</t>
  </si>
  <si>
    <t>A.020.01.107</t>
  </si>
  <si>
    <t>A.020.01.108</t>
  </si>
  <si>
    <t>A.020.01.109</t>
  </si>
  <si>
    <t>A.020.01.110</t>
  </si>
  <si>
    <t>A.020.01.111</t>
  </si>
  <si>
    <t>A.020.01.112</t>
  </si>
  <si>
    <t>A.020.01.113</t>
  </si>
  <si>
    <t>A.030.02.101</t>
  </si>
  <si>
    <t>A.030.02.102</t>
  </si>
  <si>
    <t>A.030.02.103</t>
  </si>
  <si>
    <t>A.030.02.104</t>
  </si>
  <si>
    <t>A.030.02.105</t>
  </si>
  <si>
    <t>A.030.04.101</t>
  </si>
  <si>
    <t>A.030.04.102</t>
  </si>
  <si>
    <t>A.030.04.103</t>
  </si>
  <si>
    <t>A.030.04.104</t>
  </si>
  <si>
    <t>A.030.04.105</t>
  </si>
  <si>
    <t>A.030.04.106</t>
  </si>
  <si>
    <t>A.030.04.107</t>
  </si>
  <si>
    <t>A.030.06.101</t>
  </si>
  <si>
    <t>A.030.06.102</t>
  </si>
  <si>
    <t>A.030.06.103</t>
  </si>
  <si>
    <t>A.030.08.101</t>
  </si>
  <si>
    <t>A.030.08.102</t>
  </si>
  <si>
    <t>A.030.08.103</t>
  </si>
  <si>
    <t>A.030.08.104</t>
  </si>
  <si>
    <t>A.030.08.105</t>
  </si>
  <si>
    <t>A.030.08.106</t>
  </si>
  <si>
    <t>A.030.08.107</t>
  </si>
  <si>
    <t>A.030.08.108</t>
  </si>
  <si>
    <t>A.030.08.109</t>
  </si>
  <si>
    <t>A.030.08.110</t>
  </si>
  <si>
    <t>A.030.10.101</t>
  </si>
  <si>
    <t>A.030.10.103</t>
  </si>
  <si>
    <t>A.030.10.105</t>
  </si>
  <si>
    <t>A.030.10.106</t>
  </si>
  <si>
    <t>A.030.10.107</t>
  </si>
  <si>
    <t>A.030.10.108</t>
  </si>
  <si>
    <t>A.030.10.109</t>
  </si>
  <si>
    <t>A.030.10.110</t>
  </si>
  <si>
    <t>A.030.10.111</t>
  </si>
  <si>
    <t>A.030.10.112</t>
  </si>
  <si>
    <t>A.030.10.113</t>
  </si>
  <si>
    <t>A.030.10.114</t>
  </si>
  <si>
    <t>A.030.10.115</t>
  </si>
  <si>
    <t>A.030.10.116</t>
  </si>
  <si>
    <t>A.030.10.117</t>
  </si>
  <si>
    <t>A.030.10.118</t>
  </si>
  <si>
    <t>A.030.10.119</t>
  </si>
  <si>
    <t>A.030.10.120</t>
  </si>
  <si>
    <t>A.030.10.121</t>
  </si>
  <si>
    <t>A.030.10.122</t>
  </si>
  <si>
    <t>A.030.10.123</t>
  </si>
  <si>
    <t>A.030.10.124</t>
  </si>
  <si>
    <t>A.030.10.125</t>
  </si>
  <si>
    <t>A.030.10.126</t>
  </si>
  <si>
    <t>A.030.10.127</t>
  </si>
  <si>
    <t>A.030.10.128</t>
  </si>
  <si>
    <t>A.030.10.129</t>
  </si>
  <si>
    <t>A.030.10.130</t>
  </si>
  <si>
    <t>A.030.10.131</t>
  </si>
  <si>
    <t>A.030.10.132</t>
  </si>
  <si>
    <t>A.030.10.133</t>
  </si>
  <si>
    <t>A.030.10.134</t>
  </si>
  <si>
    <t>A.030.10.135</t>
  </si>
  <si>
    <t>A.030.10.136</t>
  </si>
  <si>
    <t>A.030.14.101</t>
  </si>
  <si>
    <t>A.030.14.102</t>
  </si>
  <si>
    <t>A.030.14.103</t>
  </si>
  <si>
    <t>A.030.14.104</t>
  </si>
  <si>
    <t>A.030.14.105</t>
  </si>
  <si>
    <t>A.030.14.106</t>
  </si>
  <si>
    <t>A.030.14.107</t>
  </si>
  <si>
    <t>A.030.14.108</t>
  </si>
  <si>
    <t>A.030.14.109</t>
  </si>
  <si>
    <t>A.030.14.110</t>
  </si>
  <si>
    <t>A.030.14.111</t>
  </si>
  <si>
    <t>A.030.14.112</t>
  </si>
  <si>
    <t>A.030.14.113</t>
  </si>
  <si>
    <t>A.030.14.114</t>
  </si>
  <si>
    <t>A.030.14.115</t>
  </si>
  <si>
    <t>A.030.14.116</t>
  </si>
  <si>
    <t>A.030.14.117</t>
  </si>
  <si>
    <t>A.030.14.118</t>
  </si>
  <si>
    <t>A.030.14.119</t>
  </si>
  <si>
    <t>A.030.14.120</t>
  </si>
  <si>
    <t>A.030.14.121</t>
  </si>
  <si>
    <t>A.030.14.122</t>
  </si>
  <si>
    <t>A.030.14.123</t>
  </si>
  <si>
    <t>A.030.14.124</t>
  </si>
  <si>
    <t>A.030.14.125</t>
  </si>
  <si>
    <t>A.030.14.126</t>
  </si>
  <si>
    <t>A.030.14.127</t>
  </si>
  <si>
    <t>A.030.14.128</t>
  </si>
  <si>
    <t>A.030.14.129</t>
  </si>
  <si>
    <t>A.030.14.130</t>
  </si>
  <si>
    <t>A.030.14.131</t>
  </si>
  <si>
    <t>A.030.14.132</t>
  </si>
  <si>
    <t>A.030.18.101</t>
  </si>
  <si>
    <t>A.030.18.102</t>
  </si>
  <si>
    <t>A.030.18.103</t>
  </si>
  <si>
    <t>A.030.18.104</t>
  </si>
  <si>
    <t>A.030.18.105</t>
  </si>
  <si>
    <t>A.030.18.106</t>
  </si>
  <si>
    <t>A.030.18.107</t>
  </si>
  <si>
    <t>A.030.18.108</t>
  </si>
  <si>
    <t>A.030.18.109</t>
  </si>
  <si>
    <t>A.030.18.110</t>
  </si>
  <si>
    <t>A.030.18.111</t>
  </si>
  <si>
    <t>A.030.18.112</t>
  </si>
  <si>
    <t>A.030.18.113</t>
  </si>
  <si>
    <t>A.030.18.114</t>
  </si>
  <si>
    <t>A.030.18.115</t>
  </si>
  <si>
    <t>A.030.18.116</t>
  </si>
  <si>
    <t>A.030.18.117</t>
  </si>
  <si>
    <t>A.030.18.118</t>
  </si>
  <si>
    <t>A.030.18.119</t>
  </si>
  <si>
    <t>A.030.18.120</t>
  </si>
  <si>
    <t>A.030.18.121</t>
  </si>
  <si>
    <t>A.030.18.122</t>
  </si>
  <si>
    <t>A.030.18.123</t>
  </si>
  <si>
    <t>A.030.18.124</t>
  </si>
  <si>
    <t>A.030.18.125</t>
  </si>
  <si>
    <t>A.030.18.126</t>
  </si>
  <si>
    <t>A.030.18.127</t>
  </si>
  <si>
    <t>A.030.18.128</t>
  </si>
  <si>
    <t>A.030.18.129</t>
  </si>
  <si>
    <t>A.030.18.130</t>
  </si>
  <si>
    <t>A.030.18.131</t>
  </si>
  <si>
    <t>A.030.18.132</t>
  </si>
  <si>
    <t>A.030.18.133</t>
  </si>
  <si>
    <t>A.030.18.134</t>
  </si>
  <si>
    <t>A.030.18.135</t>
  </si>
  <si>
    <t>A.030.18.136</t>
  </si>
  <si>
    <t>A.030.18.137</t>
  </si>
  <si>
    <t>A.030.18.138</t>
  </si>
  <si>
    <t>A.030.18.139</t>
  </si>
  <si>
    <t>A.030.18.140</t>
  </si>
  <si>
    <t>A.030.18.141</t>
  </si>
  <si>
    <t>A.030.18.142</t>
  </si>
  <si>
    <t>A.030.18.143</t>
  </si>
  <si>
    <t>A.030.18.144</t>
  </si>
  <si>
    <t>A.030.18.145</t>
  </si>
  <si>
    <t>A.030.18.146</t>
  </si>
  <si>
    <t>A.030.18.147</t>
  </si>
  <si>
    <t>A.030.18.148</t>
  </si>
  <si>
    <t>A.030.18.149</t>
  </si>
  <si>
    <t>A.030.18.150</t>
  </si>
  <si>
    <t>A.030.18.151</t>
  </si>
  <si>
    <t>A.030.18.152</t>
  </si>
  <si>
    <t>A.030.18.153</t>
  </si>
  <si>
    <t>A.030.18.154</t>
  </si>
  <si>
    <t>A.030.18.155</t>
  </si>
  <si>
    <t>A.030.18.156</t>
  </si>
  <si>
    <t>A.030.18.157</t>
  </si>
  <si>
    <t>A.030.18.158</t>
  </si>
  <si>
    <t>A.030.18.159</t>
  </si>
  <si>
    <t>A.030.18.160</t>
  </si>
  <si>
    <t>A.030.22.101</t>
  </si>
  <si>
    <t>A.030.23.101</t>
  </si>
  <si>
    <t>A.030.23.102</t>
  </si>
  <si>
    <t>A.030.23.103</t>
  </si>
  <si>
    <t>A.030.23.104</t>
  </si>
  <si>
    <t>A.030.24.101</t>
  </si>
  <si>
    <t>A.030.24.102</t>
  </si>
  <si>
    <t>A.030.24.103</t>
  </si>
  <si>
    <t>A.030.24.104</t>
  </si>
  <si>
    <t>A.030.24.105</t>
  </si>
  <si>
    <t>A.030.24.106</t>
  </si>
  <si>
    <t>A.030.24.107</t>
  </si>
  <si>
    <t>A.030.24.108</t>
  </si>
  <si>
    <t>A.030.24.109</t>
  </si>
  <si>
    <t>A.030.24.110</t>
  </si>
  <si>
    <t>A.030.24.111</t>
  </si>
  <si>
    <t>A.030.24.112</t>
  </si>
  <si>
    <t>A.030.24.113</t>
  </si>
  <si>
    <t>A.030.24.114</t>
  </si>
  <si>
    <t>A.030.24.115</t>
  </si>
  <si>
    <t>A.030.24.116</t>
  </si>
  <si>
    <t>A.030.24.117</t>
  </si>
  <si>
    <t>A.030.24.118</t>
  </si>
  <si>
    <t>A.030.24.119</t>
  </si>
  <si>
    <t>A.030.24.120</t>
  </si>
  <si>
    <t>A.030.24.121</t>
  </si>
  <si>
    <t>A.030.24.122</t>
  </si>
  <si>
    <t>A.030.24.123</t>
  </si>
  <si>
    <t>A.030.25.101</t>
  </si>
  <si>
    <t>A.030.25.102</t>
  </si>
  <si>
    <t>A.030.25.103</t>
  </si>
  <si>
    <t>A.030.25.104</t>
  </si>
  <si>
    <t>A.030.25.105</t>
  </si>
  <si>
    <t>A.030.25.106</t>
  </si>
  <si>
    <t>A.030.25.107</t>
  </si>
  <si>
    <t>A.030.25.108</t>
  </si>
  <si>
    <t>A.030.25.109</t>
  </si>
  <si>
    <t>A.030.25.110</t>
  </si>
  <si>
    <t>A.030.25.111</t>
  </si>
  <si>
    <t>A.030.26.101</t>
  </si>
  <si>
    <t>A.030.26.102</t>
  </si>
  <si>
    <t>A.030.26.103</t>
  </si>
  <si>
    <t>A.030.26.104</t>
  </si>
  <si>
    <t>A.030.26.105</t>
  </si>
  <si>
    <t>A.030.26.106</t>
  </si>
  <si>
    <t>A.030.28.101</t>
  </si>
  <si>
    <t>A.030.28.102</t>
  </si>
  <si>
    <t>A.030.28.103</t>
  </si>
  <si>
    <t>A.030.30.101</t>
  </si>
  <si>
    <t>A.030.30.102</t>
  </si>
  <si>
    <t>A.030.30.103</t>
  </si>
  <si>
    <t>A.030.30.104</t>
  </si>
  <si>
    <t>A.030.36.101</t>
  </si>
  <si>
    <t>A.030.36.102</t>
  </si>
  <si>
    <t>A.030.36.103</t>
  </si>
  <si>
    <t>A.030.36.104</t>
  </si>
  <si>
    <t>A.030.36.105</t>
  </si>
  <si>
    <t>A.030.36.106</t>
  </si>
  <si>
    <t>A.030.36.107</t>
  </si>
  <si>
    <t>A.030.36.108</t>
  </si>
  <si>
    <t>A.030.36.109</t>
  </si>
  <si>
    <t>A.030.36.110</t>
  </si>
  <si>
    <t>A.030.36.111</t>
  </si>
  <si>
    <t>A.030.36.112</t>
  </si>
  <si>
    <t>A.030.36.113</t>
  </si>
  <si>
    <t>A.030.36.114</t>
  </si>
  <si>
    <t>A.030.36.115</t>
  </si>
  <si>
    <t>A.030.36.116</t>
  </si>
  <si>
    <t>A.030.38.101</t>
  </si>
  <si>
    <t>A.030.38.102</t>
  </si>
  <si>
    <t>A.030.38.103</t>
  </si>
  <si>
    <t>A.030.38.104</t>
  </si>
  <si>
    <t>A.030.38.105</t>
  </si>
  <si>
    <t>A.030.38.106</t>
  </si>
  <si>
    <t>A.030.38.107</t>
  </si>
  <si>
    <t>A.030.38.108</t>
  </si>
  <si>
    <t>A.030.38.109</t>
  </si>
  <si>
    <t>A.030.38.110</t>
  </si>
  <si>
    <t>A.030.38.111</t>
  </si>
  <si>
    <t>A.030.38.112</t>
  </si>
  <si>
    <t>A.030.38.113</t>
  </si>
  <si>
    <t>A.030.38.114</t>
  </si>
  <si>
    <t>A.030.38.115</t>
  </si>
  <si>
    <t>A.040.01.101</t>
  </si>
  <si>
    <t>A.040.01.102</t>
  </si>
  <si>
    <t>A.040.01.103</t>
  </si>
  <si>
    <t>A.040.03.101</t>
  </si>
  <si>
    <t>A.040.03.102</t>
  </si>
  <si>
    <t>A.040.05.101</t>
  </si>
  <si>
    <t>A.040.05.102</t>
  </si>
  <si>
    <t>A.040.05.103</t>
  </si>
  <si>
    <t>A.040.05.104</t>
  </si>
  <si>
    <t>A.040.07.101</t>
  </si>
  <si>
    <t>A.040.07.102</t>
  </si>
  <si>
    <t>A.040.09.101</t>
  </si>
  <si>
    <t>A.040.09.102</t>
  </si>
  <si>
    <t>A.040.09.103</t>
  </si>
  <si>
    <t>A.040.11.101</t>
  </si>
  <si>
    <t>A.040.11.102</t>
  </si>
  <si>
    <t>A.040.11.103</t>
  </si>
  <si>
    <t>A.040.11.104</t>
  </si>
  <si>
    <t>A.040.11.105</t>
  </si>
  <si>
    <t>A.040.11.106</t>
  </si>
  <si>
    <t>A.040.11.107</t>
  </si>
  <si>
    <t>A.040.11.108</t>
  </si>
  <si>
    <t>A.040.13.101</t>
  </si>
  <si>
    <t>A.040.13.102</t>
  </si>
  <si>
    <t>A.040.13.103</t>
  </si>
  <si>
    <t>A.040.13.104</t>
  </si>
  <si>
    <t>A.050.04.101</t>
  </si>
  <si>
    <t>A.050.04.102</t>
  </si>
  <si>
    <t>A.050.04.103</t>
  </si>
  <si>
    <t>A.050.04.104</t>
  </si>
  <si>
    <t>A.050.04.105</t>
  </si>
  <si>
    <t>A.050.04.106</t>
  </si>
  <si>
    <t>A.050.04.109</t>
  </si>
  <si>
    <t>A.050.04.110</t>
  </si>
  <si>
    <t>A.050.04.111</t>
  </si>
  <si>
    <t>A.050.04.112</t>
  </si>
  <si>
    <t>A.050.04.113</t>
  </si>
  <si>
    <t>A.050.04.114</t>
  </si>
  <si>
    <t>A.050.04.115</t>
  </si>
  <si>
    <t>A.050.04.116</t>
  </si>
  <si>
    <t>A.050.04.117</t>
  </si>
  <si>
    <t>A.050.04.118</t>
  </si>
  <si>
    <t>A.050.04.120</t>
  </si>
  <si>
    <t>A.050.04.121</t>
  </si>
  <si>
    <t>A.050.04.122</t>
  </si>
  <si>
    <t>A.050.04.123</t>
  </si>
  <si>
    <t>A.060.01.101</t>
  </si>
  <si>
    <t>A.060.01.102</t>
  </si>
  <si>
    <t>A.060.01.103</t>
  </si>
  <si>
    <t>A.070.02.101</t>
  </si>
  <si>
    <t>A.070.02.102</t>
  </si>
  <si>
    <t>A.070.02.103</t>
  </si>
  <si>
    <t>A.070.02.104</t>
  </si>
  <si>
    <t>A.070.02.201</t>
  </si>
  <si>
    <t>A.070.02.202</t>
  </si>
  <si>
    <t>A.070.02.203</t>
  </si>
  <si>
    <t>A.070.02.301</t>
  </si>
  <si>
    <t>A.070.02.302</t>
  </si>
  <si>
    <t>A.070.02.303</t>
  </si>
  <si>
    <t>A.070.02.304</t>
  </si>
  <si>
    <t>A.070.03.101</t>
  </si>
  <si>
    <t>A.070.03.102</t>
  </si>
  <si>
    <t>A.070.03.103</t>
  </si>
  <si>
    <t>A.070.03.104</t>
  </si>
  <si>
    <t>A.070.03.105</t>
  </si>
  <si>
    <t>A.070.03.202</t>
  </si>
  <si>
    <t>A.070.03.203</t>
  </si>
  <si>
    <t>A.070.03.204</t>
  </si>
  <si>
    <t>A.070.03.205</t>
  </si>
  <si>
    <t>A.070.03.301</t>
  </si>
  <si>
    <t>A.070.03.302</t>
  </si>
  <si>
    <t>A.070.03.303</t>
  </si>
  <si>
    <t>A.070.03.304</t>
  </si>
  <si>
    <t>A.070.03.305</t>
  </si>
  <si>
    <t>A.070.04.101</t>
  </si>
  <si>
    <t>A.070.04.102</t>
  </si>
  <si>
    <t>A.070.04.103</t>
  </si>
  <si>
    <t>A.070.04.104</t>
  </si>
  <si>
    <t>A.070.04.105</t>
  </si>
  <si>
    <t>A.070.04.106</t>
  </si>
  <si>
    <t>A.070.04.107</t>
  </si>
  <si>
    <t>A.070.04.108</t>
  </si>
  <si>
    <t>A.070.04.109</t>
  </si>
  <si>
    <t>A.070.04.110</t>
  </si>
  <si>
    <t>A.070.06.101</t>
  </si>
  <si>
    <t>A.070.06.102</t>
  </si>
  <si>
    <t>A.070.06.103</t>
  </si>
  <si>
    <t>A.070.06.104</t>
  </si>
  <si>
    <t>A.070.07.101</t>
  </si>
  <si>
    <t>A.070.08.101</t>
  </si>
  <si>
    <t>A.070.08.102</t>
  </si>
  <si>
    <t>A.070.08.103</t>
  </si>
  <si>
    <t>A.070.09.101</t>
  </si>
  <si>
    <t>A.070.09.102</t>
  </si>
  <si>
    <t>A.070.09.103</t>
  </si>
  <si>
    <t>A.070.09.104</t>
  </si>
  <si>
    <t>A.070.09.105</t>
  </si>
  <si>
    <t>A.070.09.201</t>
  </si>
  <si>
    <t>A.070.09.202</t>
  </si>
  <si>
    <t>A.070.09.203</t>
  </si>
  <si>
    <t>A.070.10.101</t>
  </si>
  <si>
    <t>A.070.10.102</t>
  </si>
  <si>
    <t>A.070.10.103</t>
  </si>
  <si>
    <t>A.070.10.104</t>
  </si>
  <si>
    <t>A.070.10.105</t>
  </si>
  <si>
    <t>A.070.10.106</t>
  </si>
  <si>
    <t>A.070.10.107</t>
  </si>
  <si>
    <t>A.070.10.108</t>
  </si>
  <si>
    <t>A.070.10.109</t>
  </si>
  <si>
    <t>A.070.10.110</t>
  </si>
  <si>
    <t>A.070.10.111</t>
  </si>
  <si>
    <t>A.070.11.101</t>
  </si>
  <si>
    <t>A.070.12.101</t>
  </si>
  <si>
    <t>A.070.12.102</t>
  </si>
  <si>
    <t>A.070.12.103</t>
  </si>
  <si>
    <t>A.080.01.101</t>
  </si>
  <si>
    <t>A.080.02.101</t>
  </si>
  <si>
    <t>A.080.02.102</t>
  </si>
  <si>
    <t>A.080.02.103</t>
  </si>
  <si>
    <t>A.080.02.104</t>
  </si>
  <si>
    <t>A.080.02.105</t>
  </si>
  <si>
    <t>A.080.03.101</t>
  </si>
  <si>
    <t>A.080.03.102</t>
  </si>
  <si>
    <t>A.080.03.103</t>
  </si>
  <si>
    <t>A.080.03.104</t>
  </si>
  <si>
    <t>A.080.03.105</t>
  </si>
  <si>
    <t>A.080.03.106</t>
  </si>
  <si>
    <t>A.080.03.107</t>
  </si>
  <si>
    <t>A.090.01.101</t>
  </si>
  <si>
    <t>A.090.01.102</t>
  </si>
  <si>
    <t>A.090.01.103</t>
  </si>
  <si>
    <t>A.090.01.104</t>
  </si>
  <si>
    <t>A.090.01.105</t>
  </si>
  <si>
    <t>A.100.02.101</t>
  </si>
  <si>
    <t>A.100.02.102</t>
  </si>
  <si>
    <t>A.100.02.103</t>
  </si>
  <si>
    <t>A.100.02.104</t>
  </si>
  <si>
    <t>A.100.04.101</t>
  </si>
  <si>
    <t>A.100.04.102</t>
  </si>
  <si>
    <t>A.100.04.103</t>
  </si>
  <si>
    <t>A.100.04.104</t>
  </si>
  <si>
    <t>A.100.04.105</t>
  </si>
  <si>
    <t>A.100.04.106</t>
  </si>
  <si>
    <t>A.100.04.107</t>
  </si>
  <si>
    <t>A.100.04.108</t>
  </si>
  <si>
    <t>A.100.06.101</t>
  </si>
  <si>
    <t>A.100.06.102</t>
  </si>
  <si>
    <t>A.100.06.103</t>
  </si>
  <si>
    <t>A.100.06.104</t>
  </si>
  <si>
    <t>A.100.06.105</t>
  </si>
  <si>
    <t>A.100.06.106</t>
  </si>
  <si>
    <t>A.100.06.107</t>
  </si>
  <si>
    <t>A.100.06.108</t>
  </si>
  <si>
    <t>A.100.06.109</t>
  </si>
  <si>
    <t>A.100.06.110</t>
  </si>
  <si>
    <t>A.100.06.111</t>
  </si>
  <si>
    <t>A.100.06.112</t>
  </si>
  <si>
    <t>A.100.06.113</t>
  </si>
  <si>
    <t>A.100.06.114</t>
  </si>
  <si>
    <t>A.100.06.115</t>
  </si>
  <si>
    <t>A.100.06.116</t>
  </si>
  <si>
    <t>A.100.06.117</t>
  </si>
  <si>
    <t>A.100.06.118</t>
  </si>
  <si>
    <t>A.100.06.119</t>
  </si>
  <si>
    <t>A.100.06.120</t>
  </si>
  <si>
    <t>A.100.06.121</t>
  </si>
  <si>
    <t>A.100.06.122</t>
  </si>
  <si>
    <t>A.100.06.123</t>
  </si>
  <si>
    <t>A.100.06.124</t>
  </si>
  <si>
    <t>A.100.06.125</t>
  </si>
  <si>
    <t>A.100.06.126</t>
  </si>
  <si>
    <t>A.100.06.127</t>
  </si>
  <si>
    <t>A.100.06.128</t>
  </si>
  <si>
    <t>A.100.06.129</t>
  </si>
  <si>
    <t>A.100.06.130</t>
  </si>
  <si>
    <t>A.100.06.131</t>
  </si>
  <si>
    <t>A.100.06.132</t>
  </si>
  <si>
    <t>A.100.06.133</t>
  </si>
  <si>
    <t>A.100.06.134</t>
  </si>
  <si>
    <t>A.100.06.135</t>
  </si>
  <si>
    <t>A.100.06.136</t>
  </si>
  <si>
    <t>A.100.06.137</t>
  </si>
  <si>
    <t>A.100.06.138</t>
  </si>
  <si>
    <t>A.100.06.139</t>
  </si>
  <si>
    <t>A.100.06.140</t>
  </si>
  <si>
    <t>A.100.06.141</t>
  </si>
  <si>
    <t>A.100.06.142</t>
  </si>
  <si>
    <t>A.100.06.143</t>
  </si>
  <si>
    <t>A.100.06.144</t>
  </si>
  <si>
    <t>A.100.06.145</t>
  </si>
  <si>
    <t>A.100.06.146</t>
  </si>
  <si>
    <t>A.100.06.147</t>
  </si>
  <si>
    <t>A.100.06.148</t>
  </si>
  <si>
    <t>A.100.06.149</t>
  </si>
  <si>
    <t>A.100.06.150</t>
  </si>
  <si>
    <t>A.100.06.151</t>
  </si>
  <si>
    <t>A.100.06.152</t>
  </si>
  <si>
    <t>A.100.06.153</t>
  </si>
  <si>
    <t>A.100.06.154</t>
  </si>
  <si>
    <t>A.100.06.155</t>
  </si>
  <si>
    <t>A.100.06.156</t>
  </si>
  <si>
    <t>A.100.06.157</t>
  </si>
  <si>
    <t>A.100.06.158</t>
  </si>
  <si>
    <t>A.100.08.101</t>
  </si>
  <si>
    <t>A.100.08.102</t>
  </si>
  <si>
    <t>A.100.08.103</t>
  </si>
  <si>
    <t>A.100.08.104</t>
  </si>
  <si>
    <t>A.100.10.101</t>
  </si>
  <si>
    <t>A.100.10.102</t>
  </si>
  <si>
    <t>A.100.10.103</t>
  </si>
  <si>
    <t>A.100.10.104</t>
  </si>
  <si>
    <t>A.100.10.105</t>
  </si>
  <si>
    <t>A.100.10.106</t>
  </si>
  <si>
    <t>A.100.10.107</t>
  </si>
  <si>
    <t>A.100.10.108</t>
  </si>
  <si>
    <t>A.100.12.101</t>
  </si>
  <si>
    <t>A.100.12.102</t>
  </si>
  <si>
    <t>A.100.12.103</t>
  </si>
  <si>
    <t>A.100.12.104</t>
  </si>
  <si>
    <t>A.100.14.101</t>
  </si>
  <si>
    <t>A.100.14.102</t>
  </si>
  <si>
    <t>A.100.14.103</t>
  </si>
  <si>
    <t>A.100.14.104</t>
  </si>
  <si>
    <t>A.100.16.101</t>
  </si>
  <si>
    <t>A.100.16.102</t>
  </si>
  <si>
    <t>A.100.16.103</t>
  </si>
  <si>
    <t>A.100.16.104</t>
  </si>
  <si>
    <t>A.100.16.105</t>
  </si>
  <si>
    <t>A.100.16.106</t>
  </si>
  <si>
    <t>A.100.16.107</t>
  </si>
  <si>
    <t>A.100.16.108</t>
  </si>
  <si>
    <t>A.100.16.109</t>
  </si>
  <si>
    <t>A.100.16.110</t>
  </si>
  <si>
    <t>A.100.16.111</t>
  </si>
  <si>
    <t>A.100.16.112</t>
  </si>
  <si>
    <t>A.100.16.113</t>
  </si>
  <si>
    <t>A.100.16.114</t>
  </si>
  <si>
    <t>A.100.16.115</t>
  </si>
  <si>
    <t>A.100.16.116</t>
  </si>
  <si>
    <t>A.100.16.117</t>
  </si>
  <si>
    <t>A.100.18.101</t>
  </si>
  <si>
    <t>A.100.18.102</t>
  </si>
  <si>
    <t>A.100.18.103</t>
  </si>
  <si>
    <t>A.100.18.104</t>
  </si>
  <si>
    <t>A.100.20.101</t>
  </si>
  <si>
    <t>A.100.20.102</t>
  </si>
  <si>
    <t>A.100.20.103</t>
  </si>
  <si>
    <t>A.100.20.104</t>
  </si>
  <si>
    <t>A.100.20.105</t>
  </si>
  <si>
    <t>A.100.20.106</t>
  </si>
  <si>
    <t>A.100.22.101</t>
  </si>
  <si>
    <t>A.100.22.102</t>
  </si>
  <si>
    <t>A.100.22.103</t>
  </si>
  <si>
    <t>A.100.22.104</t>
  </si>
  <si>
    <t>A.100.24.101</t>
  </si>
  <si>
    <t>A.100.24.102</t>
  </si>
  <si>
    <t>A.100.24.103</t>
  </si>
  <si>
    <t>A.100.24.104</t>
  </si>
  <si>
    <t>A.100.24.105</t>
  </si>
  <si>
    <t>A.100.24.106</t>
  </si>
  <si>
    <t>A.100.24.107</t>
  </si>
  <si>
    <t>A.100.24.108</t>
  </si>
  <si>
    <t>A.100.24.109</t>
  </si>
  <si>
    <t>A.100.24.110</t>
  </si>
  <si>
    <t>A.100.24.111</t>
  </si>
  <si>
    <t>A.100.24.112</t>
  </si>
  <si>
    <t>A.100.24.113</t>
  </si>
  <si>
    <t>A.100.24.114</t>
  </si>
  <si>
    <t>A.100.24.115</t>
  </si>
  <si>
    <t>A.100.24.116</t>
  </si>
  <si>
    <t>A.100.24.117</t>
  </si>
  <si>
    <t>A.100.24.118</t>
  </si>
  <si>
    <t>A.100.24.119</t>
  </si>
  <si>
    <t>A.100.24.120</t>
  </si>
  <si>
    <t>A.100.24.121</t>
  </si>
  <si>
    <t>A.100.24.122</t>
  </si>
  <si>
    <t>A.100.24.123</t>
  </si>
  <si>
    <t>A.100.24.124</t>
  </si>
  <si>
    <t>A.100.24.125</t>
  </si>
  <si>
    <t>A.100.24.126</t>
  </si>
  <si>
    <t>A.100.24.127</t>
  </si>
  <si>
    <t>A.100.24.128</t>
  </si>
  <si>
    <t>A.100.24.129</t>
  </si>
  <si>
    <t>A.100.24.130</t>
  </si>
  <si>
    <t>A.100.24.131</t>
  </si>
  <si>
    <t>A.100.24.132</t>
  </si>
  <si>
    <t>A.100.24.133</t>
  </si>
  <si>
    <t>A.100.24.134</t>
  </si>
  <si>
    <t>A.100.24.135</t>
  </si>
  <si>
    <t>A.100.24.136</t>
  </si>
  <si>
    <t>A.100.24.137</t>
  </si>
  <si>
    <t>A.100.24.138</t>
  </si>
  <si>
    <t>A.100.24.139</t>
  </si>
  <si>
    <t>A.100.24.140</t>
  </si>
  <si>
    <t>A.100.24.141</t>
  </si>
  <si>
    <t>A.100.24.142</t>
  </si>
  <si>
    <t>A.100.24.143</t>
  </si>
  <si>
    <t>A.100.24.144</t>
  </si>
  <si>
    <t>A.100.24.145</t>
  </si>
  <si>
    <t>A.100.24.146</t>
  </si>
  <si>
    <t>A.100.24.147</t>
  </si>
  <si>
    <t>A.100.24.148</t>
  </si>
  <si>
    <t>A.100.24.149</t>
  </si>
  <si>
    <t>A.100.24.150</t>
  </si>
  <si>
    <t>A.100.24.151</t>
  </si>
  <si>
    <t>A.100.24.152</t>
  </si>
  <si>
    <t>A.100.24.153</t>
  </si>
  <si>
    <t>A.100.24.154</t>
  </si>
  <si>
    <t>A.100.24.155</t>
  </si>
  <si>
    <t>A.100.25.101</t>
  </si>
  <si>
    <t>A.100.25.102</t>
  </si>
  <si>
    <t>A.100.25.103</t>
  </si>
  <si>
    <t>A.100.25.104</t>
  </si>
  <si>
    <t>A.100.25.105</t>
  </si>
  <si>
    <t>A.100.25.107</t>
  </si>
  <si>
    <t>A.100.25.108</t>
  </si>
  <si>
    <t>A.100.25.109</t>
  </si>
  <si>
    <t>A.100.25.110</t>
  </si>
  <si>
    <t>A.100.25.111</t>
  </si>
  <si>
    <t>A.100.25.112</t>
  </si>
  <si>
    <t>A.100.26.101</t>
  </si>
  <si>
    <t>A.100.26.102</t>
  </si>
  <si>
    <t>A.100.26.103</t>
  </si>
  <si>
    <t>A.100.26.104</t>
  </si>
  <si>
    <t>A.100.26.105</t>
  </si>
  <si>
    <t>A.100.26.106</t>
  </si>
  <si>
    <t>A.100.26.107</t>
  </si>
  <si>
    <t>A.100.26.108</t>
  </si>
  <si>
    <t>A.100.26.109</t>
  </si>
  <si>
    <t>A.100.26.110</t>
  </si>
  <si>
    <t>A.100.26.111</t>
  </si>
  <si>
    <t>A.100.26.112</t>
  </si>
  <si>
    <t>A.100.26.113</t>
  </si>
  <si>
    <t>A.100.26.114</t>
  </si>
  <si>
    <t>A.100.28.100</t>
  </si>
  <si>
    <t>A.100.28.101</t>
  </si>
  <si>
    <t>A.100.28.102</t>
  </si>
  <si>
    <t>A.100.28.103</t>
  </si>
  <si>
    <t>A.100.28.104</t>
  </si>
  <si>
    <t>A.100.28.105</t>
  </si>
  <si>
    <t>A.100.28.106</t>
  </si>
  <si>
    <t>A.100.28.107</t>
  </si>
  <si>
    <t>A.100.28.108</t>
  </si>
  <si>
    <t>A.100.28.109</t>
  </si>
  <si>
    <t>A.100.28.110</t>
  </si>
  <si>
    <t>A.100.28.111</t>
  </si>
  <si>
    <t>A.100.28.112</t>
  </si>
  <si>
    <t>A.100.28.113</t>
  </si>
  <si>
    <t>A.100.28.114</t>
  </si>
  <si>
    <t>A.100.28.115</t>
  </si>
  <si>
    <t>A.100.28.116</t>
  </si>
  <si>
    <t>A.100.28.117</t>
  </si>
  <si>
    <t>A.100.28.118</t>
  </si>
  <si>
    <t>A.100.28.119</t>
  </si>
  <si>
    <t>A.100.28.120</t>
  </si>
  <si>
    <t>A.100.30.098</t>
  </si>
  <si>
    <t>A.100.30.099</t>
  </si>
  <si>
    <t>A.100.30.100</t>
  </si>
  <si>
    <t>A.100.30.101</t>
  </si>
  <si>
    <t>A.100.30.102</t>
  </si>
  <si>
    <t>A.100.30.103</t>
  </si>
  <si>
    <t>A.100.30.104</t>
  </si>
  <si>
    <t>A.100.30.105</t>
  </si>
  <si>
    <t>A.100.30.106</t>
  </si>
  <si>
    <t>A.100.30.107</t>
  </si>
  <si>
    <t>A.100.30.108</t>
  </si>
  <si>
    <t>A.100.30.109</t>
  </si>
  <si>
    <t>A.100.30.110</t>
  </si>
  <si>
    <t>A.100.30.111</t>
  </si>
  <si>
    <t>A.100.30.112</t>
  </si>
  <si>
    <t>A.100.30.113</t>
  </si>
  <si>
    <t>A.100.30.114</t>
  </si>
  <si>
    <t>A.100.30.115</t>
  </si>
  <si>
    <t>A.100.30.116</t>
  </si>
  <si>
    <t>A.100.30.117</t>
  </si>
  <si>
    <t>A.100.30.118</t>
  </si>
  <si>
    <t>A.100.30.119</t>
  </si>
  <si>
    <t>A.100.30.120</t>
  </si>
  <si>
    <t>A.100.30.121</t>
  </si>
  <si>
    <t>A.100.32.101</t>
  </si>
  <si>
    <t>A.100.32.102</t>
  </si>
  <si>
    <t>A.100.32.103</t>
  </si>
  <si>
    <t>A.100.32.104</t>
  </si>
  <si>
    <t>A.100.32.105</t>
  </si>
  <si>
    <t>A.100.32.106</t>
  </si>
  <si>
    <t>A.100.32.107</t>
  </si>
  <si>
    <t>A.100.32.108</t>
  </si>
  <si>
    <t>A.100.32.109</t>
  </si>
  <si>
    <t>A.100.32.110</t>
  </si>
  <si>
    <t>A.100.34.101</t>
  </si>
  <si>
    <t>A.100.34.102</t>
  </si>
  <si>
    <t>A.100.34.103</t>
  </si>
  <si>
    <t>A.100.34.104</t>
  </si>
  <si>
    <t>A.100.34.105</t>
  </si>
  <si>
    <t>A.100.34.106</t>
  </si>
  <si>
    <t>A.100.34.107</t>
  </si>
  <si>
    <t>A.100.34.108</t>
  </si>
  <si>
    <t>A.100.34.109</t>
  </si>
  <si>
    <t>A.100.34.110</t>
  </si>
  <si>
    <t>A.100.34.111</t>
  </si>
  <si>
    <t>A.100.34.112</t>
  </si>
  <si>
    <t>A.100.34.113</t>
  </si>
  <si>
    <t>A.100.36.101</t>
  </si>
  <si>
    <t>A.100.36.102</t>
  </si>
  <si>
    <t>A.100.36.103</t>
  </si>
  <si>
    <t>A.100.38.101</t>
  </si>
  <si>
    <t>A.100.38.102</t>
  </si>
  <si>
    <t>A.100.38.103</t>
  </si>
  <si>
    <t>A.100.38.104</t>
  </si>
  <si>
    <t>A.100.38.105</t>
  </si>
  <si>
    <t>A.100.40.101</t>
  </si>
  <si>
    <t>A.100.40.102</t>
  </si>
  <si>
    <t>A.100.40.103</t>
  </si>
  <si>
    <t>A.100.40.104</t>
  </si>
  <si>
    <t>A.100.40.105</t>
  </si>
  <si>
    <t>A.100.40.106</t>
  </si>
  <si>
    <t>A.100.40.107</t>
  </si>
  <si>
    <t>A.120.01.101</t>
  </si>
  <si>
    <t>A.120.01.102</t>
  </si>
  <si>
    <t>A.120.01.103</t>
  </si>
  <si>
    <t>A.120.01.104</t>
  </si>
  <si>
    <t>A.120.01.105</t>
  </si>
  <si>
    <t>A.120.01.106</t>
  </si>
  <si>
    <t>A.120.01.107</t>
  </si>
  <si>
    <t>A.120.01.108</t>
  </si>
  <si>
    <t>A.120.01.109</t>
  </si>
  <si>
    <t>A.120.01.110</t>
  </si>
  <si>
    <t>A.120.01.111</t>
  </si>
  <si>
    <t>A.120.01.112</t>
  </si>
  <si>
    <t>A.120.10.101</t>
  </si>
  <si>
    <t>A.120.10.102</t>
  </si>
  <si>
    <t>A.120.10.103</t>
  </si>
  <si>
    <t>A.120.10.104</t>
  </si>
  <si>
    <t>A.120.10.105</t>
  </si>
  <si>
    <t>A.120.10.106</t>
  </si>
  <si>
    <t>A.120.10.107</t>
  </si>
  <si>
    <t>A.120.10.108</t>
  </si>
  <si>
    <t>A.120.10.109</t>
  </si>
  <si>
    <t>A.120.10.110</t>
  </si>
  <si>
    <t>A.120.10.111</t>
  </si>
  <si>
    <t>A.120.10.112</t>
  </si>
  <si>
    <t>A.120.10.113</t>
  </si>
  <si>
    <t>A.120.20.101</t>
  </si>
  <si>
    <t>A.120.20.102</t>
  </si>
  <si>
    <t>A.120.20.103</t>
  </si>
  <si>
    <t>A.120.30.101</t>
  </si>
  <si>
    <t>A.120.30.102</t>
  </si>
  <si>
    <t>A.130.01.101</t>
  </si>
  <si>
    <t>A.130.01.102</t>
  </si>
  <si>
    <t>A.130.01.103</t>
  </si>
  <si>
    <t>A.130.01.104</t>
  </si>
  <si>
    <t>A.130.01.105</t>
  </si>
  <si>
    <t>A.130.01.106</t>
  </si>
  <si>
    <t>A.130.01.107</t>
  </si>
  <si>
    <t>A.130.01.108</t>
  </si>
  <si>
    <t>A.130.01.109</t>
  </si>
  <si>
    <t>A.130.03.101</t>
  </si>
  <si>
    <t>A.130.03.102</t>
  </si>
  <si>
    <t>A.130.03.103</t>
  </si>
  <si>
    <t>A.130.03.104</t>
  </si>
  <si>
    <t>A.130.03.105</t>
  </si>
  <si>
    <t>A.130.03.106</t>
  </si>
  <si>
    <t>A.130.03.107</t>
  </si>
  <si>
    <t>A.130.03.108</t>
  </si>
  <si>
    <t>A.130.03.109</t>
  </si>
  <si>
    <t>A.130.03.110</t>
  </si>
  <si>
    <t>A.130.03.111</t>
  </si>
  <si>
    <t>A.130.03.112</t>
  </si>
  <si>
    <t>A.130.03.113</t>
  </si>
  <si>
    <t>A.130.03.114</t>
  </si>
  <si>
    <t>A.130.03.115</t>
  </si>
  <si>
    <t>A.130.03.116</t>
  </si>
  <si>
    <t>A.130.03.117</t>
  </si>
  <si>
    <t>A.130.03.118</t>
  </si>
  <si>
    <t>A.130.03.119</t>
  </si>
  <si>
    <t>A.130.03.120</t>
  </si>
  <si>
    <t>A.130.03.121</t>
  </si>
  <si>
    <t>A.130.03.122</t>
  </si>
  <si>
    <t>A.130.03.123</t>
  </si>
  <si>
    <t>A.130.03.124</t>
  </si>
  <si>
    <t>A.130.03.125</t>
  </si>
  <si>
    <t>A.130.05.100</t>
  </si>
  <si>
    <t>A.130.05.101</t>
  </si>
  <si>
    <t>A.130.05.102</t>
  </si>
  <si>
    <t>A.130.05.103</t>
  </si>
  <si>
    <t>A.130.05.104</t>
  </si>
  <si>
    <t>A.130.05.105</t>
  </si>
  <si>
    <t>A.130.05.106</t>
  </si>
  <si>
    <t>A.130.05.107</t>
  </si>
  <si>
    <t>A.130.05.108</t>
  </si>
  <si>
    <t>A.130.05.109</t>
  </si>
  <si>
    <t>A.130.05.110</t>
  </si>
  <si>
    <t>A.130.05.111</t>
  </si>
  <si>
    <t>A.130.07.101</t>
  </si>
  <si>
    <t>A.130.07.102</t>
  </si>
  <si>
    <t>A.130.07.103</t>
  </si>
  <si>
    <t>A.130.07.104</t>
  </si>
  <si>
    <t>A.130.07.105</t>
  </si>
  <si>
    <t>A.130.07.106</t>
  </si>
  <si>
    <t>A.130.07.107</t>
  </si>
  <si>
    <t>A.130.07.108</t>
  </si>
  <si>
    <t>A.130.07.109</t>
  </si>
  <si>
    <t>A.130.07.110</t>
  </si>
  <si>
    <t>A.130.07.111</t>
  </si>
  <si>
    <t>A.130.07.112</t>
  </si>
  <si>
    <t>A.130.07.113</t>
  </si>
  <si>
    <t>A.130.07.114</t>
  </si>
  <si>
    <t>A.130.07.116</t>
  </si>
  <si>
    <t>A.130.07.117</t>
  </si>
  <si>
    <t>A.130.07.118</t>
  </si>
  <si>
    <t>A.130.07.119</t>
  </si>
  <si>
    <t>A.130.07.120</t>
  </si>
  <si>
    <t>A.130.07.121</t>
  </si>
  <si>
    <t>A.130.07.122</t>
  </si>
  <si>
    <t>A.130.07.123</t>
  </si>
  <si>
    <t>A.130.07.124</t>
  </si>
  <si>
    <t>A.130.07.125</t>
  </si>
  <si>
    <t>A.130.07.126</t>
  </si>
  <si>
    <t>A.130.07.127</t>
  </si>
  <si>
    <t>A.130.07.128</t>
  </si>
  <si>
    <t>A.130.07.129</t>
  </si>
  <si>
    <t>A.130.07.130</t>
  </si>
  <si>
    <t>A.130.07.131</t>
  </si>
  <si>
    <t>A.130.07.132</t>
  </si>
  <si>
    <t>A.130.07.133</t>
  </si>
  <si>
    <t>A.130.09.101</t>
  </si>
  <si>
    <t>A.130.09.102</t>
  </si>
  <si>
    <t>A.130.09.103</t>
  </si>
  <si>
    <t>A.130.09.104</t>
  </si>
  <si>
    <t>A.130.09.105</t>
  </si>
  <si>
    <t>A.130.09.106</t>
  </si>
  <si>
    <t>A.130.09.107</t>
  </si>
  <si>
    <t>A.130.09.108</t>
  </si>
  <si>
    <t>A.130.09.109</t>
  </si>
  <si>
    <t>A.130.09.110</t>
  </si>
  <si>
    <t>A.130.09.111</t>
  </si>
  <si>
    <t>A.130.09.112</t>
  </si>
  <si>
    <t>A.130.09.113</t>
  </si>
  <si>
    <t>A.130.09.114</t>
  </si>
  <si>
    <t>A.130.11.101</t>
  </si>
  <si>
    <t>A.130.11.102</t>
  </si>
  <si>
    <t>A.130.11.103</t>
  </si>
  <si>
    <t>A.130.11.104</t>
  </si>
  <si>
    <t>A.130.11.105</t>
  </si>
  <si>
    <t>A.130.11.106</t>
  </si>
  <si>
    <t>A.130.11.107</t>
  </si>
  <si>
    <t>A.130.11.108</t>
  </si>
  <si>
    <t>A.130.11.109</t>
  </si>
  <si>
    <t>A.130.11.111</t>
  </si>
  <si>
    <t>A.130.11.112</t>
  </si>
  <si>
    <t>A.130.11.113</t>
  </si>
  <si>
    <t>A.130.11.114</t>
  </si>
  <si>
    <t>A.130.11.115</t>
  </si>
  <si>
    <t>A.130.11.116</t>
  </si>
  <si>
    <t>A.130.11.117</t>
  </si>
  <si>
    <t>A.140.01.101</t>
  </si>
  <si>
    <t>A.140.01.102</t>
  </si>
  <si>
    <t>A.140.01.103</t>
  </si>
  <si>
    <t>A.140.01.104</t>
  </si>
  <si>
    <t>A.140.01.105</t>
  </si>
  <si>
    <t>A.140.01.106</t>
  </si>
  <si>
    <t>A.140.01.107</t>
  </si>
  <si>
    <t>A.140.01.108</t>
  </si>
  <si>
    <t>A.140.01.109</t>
  </si>
  <si>
    <t>A.140.01.110</t>
  </si>
  <si>
    <t>A.140.01.111</t>
  </si>
  <si>
    <t>A.140.01.112</t>
  </si>
  <si>
    <t>A.140.01.113</t>
  </si>
  <si>
    <t>A.140.01.114</t>
  </si>
  <si>
    <t>A.140.01.115</t>
  </si>
  <si>
    <t>A.140.01.116</t>
  </si>
  <si>
    <t>A.140.01.117</t>
  </si>
  <si>
    <t>A.140.01.118</t>
  </si>
  <si>
    <t>A.140.01.119</t>
  </si>
  <si>
    <t>A.140.01.120</t>
  </si>
  <si>
    <t>A.140.01.121</t>
  </si>
  <si>
    <t>A.140.03.101</t>
  </si>
  <si>
    <t>A.140.03.102</t>
  </si>
  <si>
    <t>A.140.03.103</t>
  </si>
  <si>
    <t>A.140.03.104</t>
  </si>
  <si>
    <t>A.140.03.105</t>
  </si>
  <si>
    <t>A.140.03.106</t>
  </si>
  <si>
    <t>A.140.03.107</t>
  </si>
  <si>
    <t>A.140.03.108</t>
  </si>
  <si>
    <t>A.140.03.109</t>
  </si>
  <si>
    <t>A.140.03.110</t>
  </si>
  <si>
    <t>A.140.03.111</t>
  </si>
  <si>
    <t>A.140.03.112</t>
  </si>
  <si>
    <t>A.140.03.113</t>
  </si>
  <si>
    <t>A.140.03.114</t>
  </si>
  <si>
    <t>A.140.03.115</t>
  </si>
  <si>
    <t>A.140.03.116</t>
  </si>
  <si>
    <t>A.140.03.117</t>
  </si>
  <si>
    <t>A.140.03.118</t>
  </si>
  <si>
    <t>A.140.03.119</t>
  </si>
  <si>
    <t>A.140.03.120</t>
  </si>
  <si>
    <t>A.140.03.121</t>
  </si>
  <si>
    <t>A.140.03.122</t>
  </si>
  <si>
    <t>A.140.03.123</t>
  </si>
  <si>
    <t>A.140.03.124</t>
  </si>
  <si>
    <t>A.140.03.125</t>
  </si>
  <si>
    <t>A.140.03.126</t>
  </si>
  <si>
    <t>A.140.03.127</t>
  </si>
  <si>
    <t>A.140.03.128</t>
  </si>
  <si>
    <t>A.140.03.129</t>
  </si>
  <si>
    <t>A.150.01.101</t>
  </si>
  <si>
    <t>A.150.01.102</t>
  </si>
  <si>
    <t>A.160.01.101</t>
  </si>
  <si>
    <t>A.160.01.102</t>
  </si>
  <si>
    <t>A.160.01.103</t>
  </si>
  <si>
    <t>A.160.01.104</t>
  </si>
  <si>
    <t>A.160.01.105</t>
  </si>
  <si>
    <t>A.160.01.106</t>
  </si>
  <si>
    <t>A.160.01.107</t>
  </si>
  <si>
    <t>A.160.01.108</t>
  </si>
  <si>
    <t>A.160.01.109</t>
  </si>
  <si>
    <t>A.160.01.110</t>
  </si>
  <si>
    <t>A.160.01.111</t>
  </si>
  <si>
    <t>A.160.01.112</t>
  </si>
  <si>
    <t>A.160.01.113</t>
  </si>
  <si>
    <t>A.160.01.114</t>
  </si>
  <si>
    <t>A.160.01.115</t>
  </si>
  <si>
    <t>A.160.01.116</t>
  </si>
  <si>
    <t>A.160.01.117</t>
  </si>
  <si>
    <t>A.160.01.118</t>
  </si>
  <si>
    <t>A.160.01.119</t>
  </si>
  <si>
    <t>A.160.01.120</t>
  </si>
  <si>
    <t>A.160.01.121</t>
  </si>
  <si>
    <t>A.160.02.101</t>
  </si>
  <si>
    <t>A.160.02.102</t>
  </si>
  <si>
    <t>A.160.02.103</t>
  </si>
  <si>
    <t>A.160.02.104</t>
  </si>
  <si>
    <t>A.160.02.105</t>
  </si>
  <si>
    <t>A.160.02.106</t>
  </si>
  <si>
    <t>A.160.02.107</t>
  </si>
  <si>
    <t>A.160.02.108</t>
  </si>
  <si>
    <t>A.160.02.109</t>
  </si>
  <si>
    <t>A.160.02.110</t>
  </si>
  <si>
    <t>A.160.02.111</t>
  </si>
  <si>
    <t>A.160.02.112</t>
  </si>
  <si>
    <t>A.160.02.113</t>
  </si>
  <si>
    <t>A.160.02.114</t>
  </si>
  <si>
    <t>A.160.02.115</t>
  </si>
  <si>
    <t>A.160.02.116</t>
  </si>
  <si>
    <t>A.160.02.117</t>
  </si>
  <si>
    <t>A.160.02.118</t>
  </si>
  <si>
    <t>A.160.02.119</t>
  </si>
  <si>
    <t>A.160.02.120</t>
  </si>
  <si>
    <t>A.160.02.121</t>
  </si>
  <si>
    <t>A.160.02.122</t>
  </si>
  <si>
    <t>A.160.02.123</t>
  </si>
  <si>
    <t>A.160.02.124</t>
  </si>
  <si>
    <t>A.160.02.125</t>
  </si>
  <si>
    <t>A.160.02.126</t>
  </si>
  <si>
    <t>A.160.02.127</t>
  </si>
  <si>
    <t>A.160.02.128</t>
  </si>
  <si>
    <t>A.160.02.129</t>
  </si>
  <si>
    <t>A.160.02.130</t>
  </si>
  <si>
    <t>A.160.02.131</t>
  </si>
  <si>
    <t>A.160.03.101</t>
  </si>
  <si>
    <t>A.160.03.102</t>
  </si>
  <si>
    <t>A.160.03.103</t>
  </si>
  <si>
    <t>A.160.03.104</t>
  </si>
  <si>
    <t>A.160.03.105</t>
  </si>
  <si>
    <t>A.160.03.106</t>
  </si>
  <si>
    <t>A.160.03.107</t>
  </si>
  <si>
    <t>A.160.03.108</t>
  </si>
  <si>
    <t>A.160.03.109</t>
  </si>
  <si>
    <t>A.160.03.110</t>
  </si>
  <si>
    <t>A.160.03.111</t>
  </si>
  <si>
    <t>A.160.03.112</t>
  </si>
  <si>
    <t>A.160.03.113</t>
  </si>
  <si>
    <t>A.160.03.114</t>
  </si>
  <si>
    <t>A.160.03.115</t>
  </si>
  <si>
    <t>A.160.03.116</t>
  </si>
  <si>
    <t>A.160.03.117</t>
  </si>
  <si>
    <t>A.160.03.118</t>
  </si>
  <si>
    <t>A.160.03.119</t>
  </si>
  <si>
    <t>A.160.03.120</t>
  </si>
  <si>
    <t>A.160.03.121</t>
  </si>
  <si>
    <t>A.160.03.122</t>
  </si>
  <si>
    <t>A.160.03.123</t>
  </si>
  <si>
    <t>A.160.03.124</t>
  </si>
  <si>
    <t>A.160.03.125</t>
  </si>
  <si>
    <t>A.160.03.126</t>
  </si>
  <si>
    <t>A.160.03.127</t>
  </si>
  <si>
    <t>A.160.03.128</t>
  </si>
  <si>
    <t>A.160.03.129</t>
  </si>
  <si>
    <t>A.160.03.130</t>
  </si>
  <si>
    <t>A.160.03.131</t>
  </si>
  <si>
    <t>A.160.03.132</t>
  </si>
  <si>
    <t>A.160.03.133</t>
  </si>
  <si>
    <t>A.160.03.134</t>
  </si>
  <si>
    <t>A.160.03.135</t>
  </si>
  <si>
    <t>A.160.04.101</t>
  </si>
  <si>
    <t>A.160.04.102</t>
  </si>
  <si>
    <t>A.160.04.103</t>
  </si>
  <si>
    <t>A.160.04.104</t>
  </si>
  <si>
    <t>A.160.04.105</t>
  </si>
  <si>
    <t>A.160.04.106</t>
  </si>
  <si>
    <t>A.160.04.107</t>
  </si>
  <si>
    <t>A.160.04.108</t>
  </si>
  <si>
    <t>A.160.04.109</t>
  </si>
  <si>
    <t>A.160.04.110</t>
  </si>
  <si>
    <t>A.160.04.111</t>
  </si>
  <si>
    <t>A.160.04.112</t>
  </si>
  <si>
    <t>A.160.04.113</t>
  </si>
  <si>
    <t>A.160.04.114</t>
  </si>
  <si>
    <t>A.160.04.115</t>
  </si>
  <si>
    <t>A.160.04.116</t>
  </si>
  <si>
    <t>A.160.04.117</t>
  </si>
  <si>
    <t>A.160.04.118</t>
  </si>
  <si>
    <t>A.160.04.119</t>
  </si>
  <si>
    <t>A.160.04.120</t>
  </si>
  <si>
    <t>A.160.04.121</t>
  </si>
  <si>
    <t>A.160.04.122</t>
  </si>
  <si>
    <t>A.160.04.123</t>
  </si>
  <si>
    <t>A.160.04.124</t>
  </si>
  <si>
    <t>A.160.04.125</t>
  </si>
  <si>
    <t>A.160.04.126</t>
  </si>
  <si>
    <t>A.160.04.127</t>
  </si>
  <si>
    <t>A.160.05.101</t>
  </si>
  <si>
    <t>A.160.05.102</t>
  </si>
  <si>
    <t>A.160.05.103</t>
  </si>
  <si>
    <t>A.160.05.104</t>
  </si>
  <si>
    <t>A.160.05.105</t>
  </si>
  <si>
    <t>A.160.05.106</t>
  </si>
  <si>
    <t>A.160.05.107</t>
  </si>
  <si>
    <t>A.160.05.108</t>
  </si>
  <si>
    <t>A.160.05.109</t>
  </si>
  <si>
    <t>A.160.05.110</t>
  </si>
  <si>
    <t>A.160.05.111</t>
  </si>
  <si>
    <t>A.160.05.112</t>
  </si>
  <si>
    <t>A.160.05.113</t>
  </si>
  <si>
    <t>A.160.05.114</t>
  </si>
  <si>
    <t>A.160.05.115</t>
  </si>
  <si>
    <t>A.160.05.116</t>
  </si>
  <si>
    <t>A.160.05.117</t>
  </si>
  <si>
    <t>A.160.05.118</t>
  </si>
  <si>
    <t>A.160.05.119</t>
  </si>
  <si>
    <t>A.160.05.120</t>
  </si>
  <si>
    <t>A.160.05.121</t>
  </si>
  <si>
    <t>A.160.05.122</t>
  </si>
  <si>
    <t>A.160.05.123</t>
  </si>
  <si>
    <t>A.160.05.124</t>
  </si>
  <si>
    <t>A.160.05.125</t>
  </si>
  <si>
    <t>A.160.05.126</t>
  </si>
  <si>
    <t>A.160.05.127</t>
  </si>
  <si>
    <t>A.160.05.129</t>
  </si>
  <si>
    <t>A.160.05.130</t>
  </si>
  <si>
    <t>A.160.05.131</t>
  </si>
  <si>
    <t>A.160.05.132</t>
  </si>
  <si>
    <t>A.160.06.101</t>
  </si>
  <si>
    <t>A.160.06.102</t>
  </si>
  <si>
    <t>A.160.06.103</t>
  </si>
  <si>
    <t>A.160.06.104</t>
  </si>
  <si>
    <t>A.160.06.105</t>
  </si>
  <si>
    <t>A.160.06.106</t>
  </si>
  <si>
    <t>A.160.06.107</t>
  </si>
  <si>
    <t>A.160.06.108</t>
  </si>
  <si>
    <t>A.160.06.109</t>
  </si>
  <si>
    <t>A.160.06.110</t>
  </si>
  <si>
    <t>A.160.06.111</t>
  </si>
  <si>
    <t>A.160.06.112</t>
  </si>
  <si>
    <t>A.160.06.113</t>
  </si>
  <si>
    <t>A.160.06.114</t>
  </si>
  <si>
    <t>A.160.06.115</t>
  </si>
  <si>
    <t>A.160.06.116</t>
  </si>
  <si>
    <t>A.160.06.117</t>
  </si>
  <si>
    <t>A.160.06.118</t>
  </si>
  <si>
    <t>A.160.06.119</t>
  </si>
  <si>
    <t>A.160.06.120</t>
  </si>
  <si>
    <t>A.160.06.121</t>
  </si>
  <si>
    <t>A.160.06.122</t>
  </si>
  <si>
    <t>A.160.06.123</t>
  </si>
  <si>
    <t>A.160.06.124</t>
  </si>
  <si>
    <t>A.160.06.125</t>
  </si>
  <si>
    <t>A.160.06.126</t>
  </si>
  <si>
    <t>A.160.06.127</t>
  </si>
  <si>
    <t>A.160.06.128</t>
  </si>
  <si>
    <t>A.160.06.129</t>
  </si>
  <si>
    <t>A.160.06.130</t>
  </si>
  <si>
    <t>A.160.07.101</t>
  </si>
  <si>
    <t>A.160.07.102</t>
  </si>
  <si>
    <t>A.160.07.103</t>
  </si>
  <si>
    <t>A.160.07.104</t>
  </si>
  <si>
    <t>A.160.07.105</t>
  </si>
  <si>
    <t>A.160.07.106</t>
  </si>
  <si>
    <t>A.160.07.107</t>
  </si>
  <si>
    <t>A.160.07.108</t>
  </si>
  <si>
    <t>A.160.07.109</t>
  </si>
  <si>
    <t>A.160.07.110</t>
  </si>
  <si>
    <t>A.160.09.101</t>
  </si>
  <si>
    <t>A.160.09.102</t>
  </si>
  <si>
    <t>A.160.09.103</t>
  </si>
  <si>
    <t>A.160.09.104</t>
  </si>
  <si>
    <t>A.160.09.105</t>
  </si>
  <si>
    <t>A.160.09.106</t>
  </si>
  <si>
    <t>A.160.09.107</t>
  </si>
  <si>
    <t>A.160.09.108</t>
  </si>
  <si>
    <t>A.160.09.109</t>
  </si>
  <si>
    <t>A.160.09.110</t>
  </si>
  <si>
    <t>A.160.09.111</t>
  </si>
  <si>
    <t>A.160.09.112</t>
  </si>
  <si>
    <t>A.160.09.113</t>
  </si>
  <si>
    <t>A.160.09.114</t>
  </si>
  <si>
    <t>A.160.09.115</t>
  </si>
  <si>
    <t>A.160.09.116</t>
  </si>
  <si>
    <t>B.030.01.101</t>
  </si>
  <si>
    <t>B.030.01.102</t>
  </si>
  <si>
    <t>B.030.01.103</t>
  </si>
  <si>
    <t>B.030.01.104</t>
  </si>
  <si>
    <t>B.030.01.105</t>
  </si>
  <si>
    <t>B.030.01.106</t>
  </si>
  <si>
    <t>B.030.01.107</t>
  </si>
  <si>
    <t>B.040.01.101</t>
  </si>
  <si>
    <t>B.040.01.104</t>
  </si>
  <si>
    <t>B.042.01.101</t>
  </si>
  <si>
    <t>B.042.01.102</t>
  </si>
  <si>
    <t>B.042.01.103</t>
  </si>
  <si>
    <t>B.042.01.104</t>
  </si>
  <si>
    <t>B.042.01.105</t>
  </si>
  <si>
    <t>B.042.01.106</t>
  </si>
  <si>
    <t>B.042.01.107</t>
  </si>
  <si>
    <t>B.042.01.108</t>
  </si>
  <si>
    <t>B.042.01.109</t>
  </si>
  <si>
    <t>B.042.01.110</t>
  </si>
  <si>
    <t>B.042.01.111</t>
  </si>
  <si>
    <t>B.042.01.112</t>
  </si>
  <si>
    <t>B.042.01.113</t>
  </si>
  <si>
    <t>B.042.01.114</t>
  </si>
  <si>
    <t>B.042.01.115</t>
  </si>
  <si>
    <t>B.042.01.116</t>
  </si>
  <si>
    <t>B.042.01.117</t>
  </si>
  <si>
    <t>B.042.01.118</t>
  </si>
  <si>
    <t>B.042.01.119</t>
  </si>
  <si>
    <t>B.042.01.120</t>
  </si>
  <si>
    <t>B.042.01.121</t>
  </si>
  <si>
    <t>B.042.01.122</t>
  </si>
  <si>
    <t>B.042.01.123</t>
  </si>
  <si>
    <t>B.042.01.124</t>
  </si>
  <si>
    <t>B.042.01.125</t>
  </si>
  <si>
    <t>B.042.01.126</t>
  </si>
  <si>
    <t>B.042.01.127</t>
  </si>
  <si>
    <t>B.042.01.128</t>
  </si>
  <si>
    <t>B.042.01.129</t>
  </si>
  <si>
    <t>B.042.01.130</t>
  </si>
  <si>
    <t>B.042.01.131</t>
  </si>
  <si>
    <t>B.042.02.101</t>
  </si>
  <si>
    <t>B.042.02.102</t>
  </si>
  <si>
    <t>B.042.02.103</t>
  </si>
  <si>
    <t>B.042.02.104</t>
  </si>
  <si>
    <t>B.042.02.105</t>
  </si>
  <si>
    <t>B.042.02.106</t>
  </si>
  <si>
    <t>B.042.02.107</t>
  </si>
  <si>
    <t>B.042.02.108</t>
  </si>
  <si>
    <t>B.042.02.109</t>
  </si>
  <si>
    <t>B.042.02.110</t>
  </si>
  <si>
    <t>B.042.02.111</t>
  </si>
  <si>
    <t>B.042.02.112</t>
  </si>
  <si>
    <t>B.042.02.113</t>
  </si>
  <si>
    <t>B.042.02.114</t>
  </si>
  <si>
    <t>B.042.02.115</t>
  </si>
  <si>
    <t>B.042.02.116</t>
  </si>
  <si>
    <t>B.042.02.117</t>
  </si>
  <si>
    <t>B.042.02.118</t>
  </si>
  <si>
    <t>B.042.02.119</t>
  </si>
  <si>
    <t>B.042.02.120</t>
  </si>
  <si>
    <t>B.042.02.121</t>
  </si>
  <si>
    <t>B.042.02.122</t>
  </si>
  <si>
    <t>B.042.02.123</t>
  </si>
  <si>
    <t>B.042.02.124</t>
  </si>
  <si>
    <t>B.042.02.125</t>
  </si>
  <si>
    <t>B.042.02.126</t>
  </si>
  <si>
    <t>B.042.02.127</t>
  </si>
  <si>
    <t>B.042.02.128</t>
  </si>
  <si>
    <t>B.042.02.129</t>
  </si>
  <si>
    <t>B.042.02.130</t>
  </si>
  <si>
    <t>B.042.02.131</t>
  </si>
  <si>
    <t>B.044.01.101</t>
  </si>
  <si>
    <t>B.044.01.102</t>
  </si>
  <si>
    <t>B.044.01.103</t>
  </si>
  <si>
    <t>B.044.01.104</t>
  </si>
  <si>
    <t>B.044.01.105</t>
  </si>
  <si>
    <t>B.044.01.106</t>
  </si>
  <si>
    <t>B.044.01.107</t>
  </si>
  <si>
    <t>B.044.01.108</t>
  </si>
  <si>
    <t>B.044.01.109</t>
  </si>
  <si>
    <t>B.044.01.110</t>
  </si>
  <si>
    <t>B.044.01.111</t>
  </si>
  <si>
    <t>B.044.01.112</t>
  </si>
  <si>
    <t>B.044.01.113</t>
  </si>
  <si>
    <t>B.044.01.114</t>
  </si>
  <si>
    <t>B.044.01.115</t>
  </si>
  <si>
    <t>B.044.01.116</t>
  </si>
  <si>
    <t>B.044.01.117</t>
  </si>
  <si>
    <t>B.044.01.118</t>
  </si>
  <si>
    <t>B.044.01.119</t>
  </si>
  <si>
    <t>B.044.01.120</t>
  </si>
  <si>
    <t>B.044.01.121</t>
  </si>
  <si>
    <t>B.044.01.122</t>
  </si>
  <si>
    <t>B.044.01.123</t>
  </si>
  <si>
    <t>B.044.01.124</t>
  </si>
  <si>
    <t>B.044.01.125</t>
  </si>
  <si>
    <t>B.044.01.126</t>
  </si>
  <si>
    <t>B.044.01.127</t>
  </si>
  <si>
    <t>B.044.01.128</t>
  </si>
  <si>
    <t>B.044.01.129</t>
  </si>
  <si>
    <t>B.044.01.130</t>
  </si>
  <si>
    <t>B.044.01.131</t>
  </si>
  <si>
    <t>B.044.01.132</t>
  </si>
  <si>
    <t>B.044.01.133</t>
  </si>
  <si>
    <t>B.044.01.134</t>
  </si>
  <si>
    <t>B.044.01.135</t>
  </si>
  <si>
    <t>B.044.01.136</t>
  </si>
  <si>
    <t>B.044.01.137</t>
  </si>
  <si>
    <t>B.044.01.138</t>
  </si>
  <si>
    <t>B.044.01.139</t>
  </si>
  <si>
    <t>B.044.01.140</t>
  </si>
  <si>
    <t>B.044.01.141</t>
  </si>
  <si>
    <t>B.044.01.142</t>
  </si>
  <si>
    <t>B.044.01.143</t>
  </si>
  <si>
    <t>B.044.01.144</t>
  </si>
  <si>
    <t>B.044.01.145</t>
  </si>
  <si>
    <t>B.044.01.146</t>
  </si>
  <si>
    <t>B.044.01.147</t>
  </si>
  <si>
    <t>B.044.01.148</t>
  </si>
  <si>
    <t>B.044.01.149</t>
  </si>
  <si>
    <t>B.044.01.150</t>
  </si>
  <si>
    <t>B.044.01.151</t>
  </si>
  <si>
    <t>B.044.01.152</t>
  </si>
  <si>
    <t>B.044.01.153</t>
  </si>
  <si>
    <t>B.044.01.154</t>
  </si>
  <si>
    <t>B.044.01.155</t>
  </si>
  <si>
    <t>B.044.01.156</t>
  </si>
  <si>
    <t>B.044.01.157</t>
  </si>
  <si>
    <t>B.044.01.158</t>
  </si>
  <si>
    <t>B.044.01.159</t>
  </si>
  <si>
    <t>B.044.01.160</t>
  </si>
  <si>
    <t>B.044.01.161</t>
  </si>
  <si>
    <t>B.044.01.162</t>
  </si>
  <si>
    <t>B.044.01.163</t>
  </si>
  <si>
    <t>B.044.01.164</t>
  </si>
  <si>
    <t>B.044.01.165</t>
  </si>
  <si>
    <t>B.044.01.166</t>
  </si>
  <si>
    <t>B.044.01.167</t>
  </si>
  <si>
    <t>B.044.01.168</t>
  </si>
  <si>
    <t>B.044.01.169</t>
  </si>
  <si>
    <t>B.044.01.170</t>
  </si>
  <si>
    <t>B.044.01.171</t>
  </si>
  <si>
    <t>B.044.01.172</t>
  </si>
  <si>
    <t>B.044.01.173</t>
  </si>
  <si>
    <t>B.044.01.174</t>
  </si>
  <si>
    <t>B.044.01.175</t>
  </si>
  <si>
    <t>B.044.01.176</t>
  </si>
  <si>
    <t>B.044.01.177</t>
  </si>
  <si>
    <t>B.044.01.178</t>
  </si>
  <si>
    <t>B.044.01.179</t>
  </si>
  <si>
    <t>B.044.01.180</t>
  </si>
  <si>
    <t>B.044.01.181</t>
  </si>
  <si>
    <t>B.044.01.182</t>
  </si>
  <si>
    <t>B.044.01.183</t>
  </si>
  <si>
    <t>B.044.01.184</t>
  </si>
  <si>
    <t>B.044.01.185</t>
  </si>
  <si>
    <t>B.044.01.186</t>
  </si>
  <si>
    <t>B.044.01.187</t>
  </si>
  <si>
    <t>B.044.01.188</t>
  </si>
  <si>
    <t>B.044.01.189</t>
  </si>
  <si>
    <t>B.044.01.190</t>
  </si>
  <si>
    <t>B.044.01.191</t>
  </si>
  <si>
    <t>B.044.01.192</t>
  </si>
  <si>
    <t>B.044.01.193</t>
  </si>
  <si>
    <t>B.044.01.194</t>
  </si>
  <si>
    <t>B.044.01.195</t>
  </si>
  <si>
    <t>B.044.01.196</t>
  </si>
  <si>
    <t>B.044.01.197</t>
  </si>
  <si>
    <t>B.044.01.198</t>
  </si>
  <si>
    <t>B.044.01.199</t>
  </si>
  <si>
    <t>B.044.01.200</t>
  </si>
  <si>
    <t>B.044.01.201</t>
  </si>
  <si>
    <t>B.044.01.202</t>
  </si>
  <si>
    <t>B.044.01.203</t>
  </si>
  <si>
    <t>B.044.01.204</t>
  </si>
  <si>
    <t>B.044.01.205</t>
  </si>
  <si>
    <t>B.044.01.206</t>
  </si>
  <si>
    <t>B.044.01.207</t>
  </si>
  <si>
    <t>B.044.01.208</t>
  </si>
  <si>
    <t>B.044.01.209</t>
  </si>
  <si>
    <t>B.044.01.210</t>
  </si>
  <si>
    <t>B.044.01.211</t>
  </si>
  <si>
    <t>B.044.01.212</t>
  </si>
  <si>
    <t>B.044.01.213</t>
  </si>
  <si>
    <t>B.044.01.214</t>
  </si>
  <si>
    <t>B.044.01.215</t>
  </si>
  <si>
    <t>B.044.01.216</t>
  </si>
  <si>
    <t>B.044.01.217</t>
  </si>
  <si>
    <t>B.044.01.218</t>
  </si>
  <si>
    <t>B.044.01.219</t>
  </si>
  <si>
    <t>B.044.01.220</t>
  </si>
  <si>
    <t>B.044.01.221</t>
  </si>
  <si>
    <t>B.044.01.222</t>
  </si>
  <si>
    <t>B.044.01.223</t>
  </si>
  <si>
    <t>B.044.01.224</t>
  </si>
  <si>
    <t>B.044.01.225</t>
  </si>
  <si>
    <t>B.044.01.226</t>
  </si>
  <si>
    <t>B.044.01.227</t>
  </si>
  <si>
    <t>B.044.01.228</t>
  </si>
  <si>
    <t>B.044.01.229</t>
  </si>
  <si>
    <t>B.044.01.230</t>
  </si>
  <si>
    <t>B.044.01.231</t>
  </si>
  <si>
    <t>B.044.01.232</t>
  </si>
  <si>
    <t>B.044.01.233</t>
  </si>
  <si>
    <t>B.044.01.234</t>
  </si>
  <si>
    <t>B.044.01.235</t>
  </si>
  <si>
    <t>B.044.01.236</t>
  </si>
  <si>
    <t>B.044.01.237</t>
  </si>
  <si>
    <t>B.044.01.238</t>
  </si>
  <si>
    <t>B.044.01.239</t>
  </si>
  <si>
    <t>B.044.01.240</t>
  </si>
  <si>
    <t>B.044.01.241</t>
  </si>
  <si>
    <t>B.044.01.242</t>
  </si>
  <si>
    <t>B.044.01.243</t>
  </si>
  <si>
    <t>B.044.01.244</t>
  </si>
  <si>
    <t>B.044.01.245</t>
  </si>
  <si>
    <t>B.044.01.246</t>
  </si>
  <si>
    <t>B.044.01.247</t>
  </si>
  <si>
    <t>B.044.01.248</t>
  </si>
  <si>
    <t>B.044.01.249</t>
  </si>
  <si>
    <t>B.044.01.250</t>
  </si>
  <si>
    <t>B.044.01.251</t>
  </si>
  <si>
    <t>B.044.01.252</t>
  </si>
  <si>
    <t>B.044.01.253</t>
  </si>
  <si>
    <t>B.044.01.254</t>
  </si>
  <si>
    <t>B.044.01.255</t>
  </si>
  <si>
    <t>B.044.01.256</t>
  </si>
  <si>
    <t>B.044.01.257</t>
  </si>
  <si>
    <t>B.044.01.258</t>
  </si>
  <si>
    <t>B.044.01.259</t>
  </si>
  <si>
    <t>B.044.01.260</t>
  </si>
  <si>
    <t>B.044.01.261</t>
  </si>
  <si>
    <t>B.044.01.262</t>
  </si>
  <si>
    <t>B.044.01.263</t>
  </si>
  <si>
    <t>B.044.01.264</t>
  </si>
  <si>
    <t>B.044.01.265</t>
  </si>
  <si>
    <t>B.044.01.266</t>
  </si>
  <si>
    <t>B.044.01.267</t>
  </si>
  <si>
    <t>B.044.01.268</t>
  </si>
  <si>
    <t>B.044.01.269</t>
  </si>
  <si>
    <t>B.044.01.270</t>
  </si>
  <si>
    <t>B.044.01.271</t>
  </si>
  <si>
    <t>B.044.01.272</t>
  </si>
  <si>
    <t>B.044.01.273</t>
  </si>
  <si>
    <t>B.044.01.274</t>
  </si>
  <si>
    <t>B.044.01.275</t>
  </si>
  <si>
    <t>B.044.01.276</t>
  </si>
  <si>
    <t>B.044.01.277</t>
  </si>
  <si>
    <t>B.044.01.278</t>
  </si>
  <si>
    <t>B.044.01.279</t>
  </si>
  <si>
    <t>B.044.01.280</t>
  </si>
  <si>
    <t>B.044.01.281</t>
  </si>
  <si>
    <t>B.044.01.282</t>
  </si>
  <si>
    <t>B.044.01.283</t>
  </si>
  <si>
    <t>B.044.01.284</t>
  </si>
  <si>
    <t>B.044.01.285</t>
  </si>
  <si>
    <t>B.044.01.286</t>
  </si>
  <si>
    <t>B.044.01.287</t>
  </si>
  <si>
    <t>B.044.01.288</t>
  </si>
  <si>
    <t>B.044.01.289</t>
  </si>
  <si>
    <t>B.044.01.290</t>
  </si>
  <si>
    <t>B.044.01.291</t>
  </si>
  <si>
    <t>B.044.01.292</t>
  </si>
  <si>
    <t>B.046.02.101</t>
  </si>
  <si>
    <t>B.046.02.102</t>
  </si>
  <si>
    <t>B.046.02.103</t>
  </si>
  <si>
    <t>B.046.02.104</t>
  </si>
  <si>
    <t>B.046.02.105</t>
  </si>
  <si>
    <t>B.046.02.106</t>
  </si>
  <si>
    <t>B.046.02.107</t>
  </si>
  <si>
    <t>B.046.02.108</t>
  </si>
  <si>
    <t>B.046.02.109</t>
  </si>
  <si>
    <t>B.046.02.110</t>
  </si>
  <si>
    <t>B.046.02.111</t>
  </si>
  <si>
    <t>B.046.02.112</t>
  </si>
  <si>
    <t>B.046.02.113</t>
  </si>
  <si>
    <t>B.046.04.101</t>
  </si>
  <si>
    <t>B.046.04.102</t>
  </si>
  <si>
    <t>B.046.04.103</t>
  </si>
  <si>
    <t>B.046.04.104</t>
  </si>
  <si>
    <t>B.046.04.105</t>
  </si>
  <si>
    <t>B.046.04.106</t>
  </si>
  <si>
    <t>B.046.04.107</t>
  </si>
  <si>
    <t>B.046.04.108</t>
  </si>
  <si>
    <t>B.046.04.109</t>
  </si>
  <si>
    <t>B.046.04.110</t>
  </si>
  <si>
    <t>B.046.04.111</t>
  </si>
  <si>
    <t>B.046.04.112</t>
  </si>
  <si>
    <t>B.046.04.113</t>
  </si>
  <si>
    <t>B.046.04.114</t>
  </si>
  <si>
    <t>B.046.04.115</t>
  </si>
  <si>
    <t>B.046.04.116</t>
  </si>
  <si>
    <t>B.046.04.117</t>
  </si>
  <si>
    <t>B.046.04.118</t>
  </si>
  <si>
    <t>B.046.04.119</t>
  </si>
  <si>
    <t>B.046.04.120</t>
  </si>
  <si>
    <t>B.046.04.121</t>
  </si>
  <si>
    <t>B.046.04.122</t>
  </si>
  <si>
    <t>B.046.04.123</t>
  </si>
  <si>
    <t>B.046.04.124</t>
  </si>
  <si>
    <t>B.046.04.125</t>
  </si>
  <si>
    <t>B.046.04.126</t>
  </si>
  <si>
    <t>B.046.04.127</t>
  </si>
  <si>
    <t>B.046.04.128</t>
  </si>
  <si>
    <t>B.046.04.129</t>
  </si>
  <si>
    <t>B.046.04.130</t>
  </si>
  <si>
    <t>B.046.04.131</t>
  </si>
  <si>
    <t>B.046.04.132</t>
  </si>
  <si>
    <t>B.046.06.101</t>
  </si>
  <si>
    <t>B.046.06.102</t>
  </si>
  <si>
    <t>B.046.06.103</t>
  </si>
  <si>
    <t>B.046.06.104</t>
  </si>
  <si>
    <t>B.046.06.105</t>
  </si>
  <si>
    <t>B.046.06.106</t>
  </si>
  <si>
    <t>B.046.06.107</t>
  </si>
  <si>
    <t>B.046.06.108</t>
  </si>
  <si>
    <t>B.046.06.109</t>
  </si>
  <si>
    <t>B.046.06.110</t>
  </si>
  <si>
    <t>B.046.06.111</t>
  </si>
  <si>
    <t>B.046.06.112</t>
  </si>
  <si>
    <t>B.046.06.113</t>
  </si>
  <si>
    <t>B.046.06.114</t>
  </si>
  <si>
    <t>B.046.06.115</t>
  </si>
  <si>
    <t>B.046.06.116</t>
  </si>
  <si>
    <t>B.046.06.117</t>
  </si>
  <si>
    <t>B.046.06.118</t>
  </si>
  <si>
    <t>B.046.06.119</t>
  </si>
  <si>
    <t>B.046.06.120</t>
  </si>
  <si>
    <t>B.046.06.121</t>
  </si>
  <si>
    <t>B.046.06.122</t>
  </si>
  <si>
    <t>B.046.06.123</t>
  </si>
  <si>
    <t>B.046.06.124</t>
  </si>
  <si>
    <t>B.046.06.125</t>
  </si>
  <si>
    <t>B.046.06.126</t>
  </si>
  <si>
    <t>B.046.06.127</t>
  </si>
  <si>
    <t>B.046.06.128</t>
  </si>
  <si>
    <t>B.046.06.129</t>
  </si>
  <si>
    <t>B.046.06.130</t>
  </si>
  <si>
    <t>B.046.08.101</t>
  </si>
  <si>
    <t>B.046.08.102</t>
  </si>
  <si>
    <t>B.046.08.103</t>
  </si>
  <si>
    <t>B.046.08.104</t>
  </si>
  <si>
    <t>B.046.08.105</t>
  </si>
  <si>
    <t>B.046.08.106</t>
  </si>
  <si>
    <t>B.046.08.107</t>
  </si>
  <si>
    <t>B.046.08.108</t>
  </si>
  <si>
    <t>B.046.08.109</t>
  </si>
  <si>
    <t>B.046.08.110</t>
  </si>
  <si>
    <t>B.046.08.111</t>
  </si>
  <si>
    <t>B.046.08.112</t>
  </si>
  <si>
    <t>B.046.08.113</t>
  </si>
  <si>
    <t>B.046.08.114</t>
  </si>
  <si>
    <t>B.046.08.115</t>
  </si>
  <si>
    <t>B.046.08.116</t>
  </si>
  <si>
    <t>B.046.08.117</t>
  </si>
  <si>
    <t>B.046.08.118</t>
  </si>
  <si>
    <t>B.046.08.119</t>
  </si>
  <si>
    <t>B.046.08.120</t>
  </si>
  <si>
    <t>B.046.08.121</t>
  </si>
  <si>
    <t>B.046.08.122</t>
  </si>
  <si>
    <t>B.046.08.123</t>
  </si>
  <si>
    <t>B.046.08.124</t>
  </si>
  <si>
    <t>B.046.08.125</t>
  </si>
  <si>
    <t>B.046.08.126</t>
  </si>
  <si>
    <t>B.046.08.127</t>
  </si>
  <si>
    <t>B.046.08.128</t>
  </si>
  <si>
    <t>B.046.08.129</t>
  </si>
  <si>
    <t>B.046.08.130</t>
  </si>
  <si>
    <t>B.046.08.131</t>
  </si>
  <si>
    <t>B.046.08.132</t>
  </si>
  <si>
    <t>B.046.08.133</t>
  </si>
  <si>
    <t>B.046.08.134</t>
  </si>
  <si>
    <t>B.046.08.135</t>
  </si>
  <si>
    <t>B.046.08.136</t>
  </si>
  <si>
    <t>B.046.08.137</t>
  </si>
  <si>
    <t>B.046.08.138</t>
  </si>
  <si>
    <t>B.046.08.139</t>
  </si>
  <si>
    <t>B.046.08.140</t>
  </si>
  <si>
    <t>B.046.08.141</t>
  </si>
  <si>
    <t>B.046.08.142</t>
  </si>
  <si>
    <t>B.046.08.143</t>
  </si>
  <si>
    <t>B.046.08.144</t>
  </si>
  <si>
    <t>B.046.08.145</t>
  </si>
  <si>
    <t>B.046.08.146</t>
  </si>
  <si>
    <t>B.046.08.147</t>
  </si>
  <si>
    <t>B.046.08.148</t>
  </si>
  <si>
    <t>B.046.08.149</t>
  </si>
  <si>
    <t>B.046.08.150</t>
  </si>
  <si>
    <t>B.046.08.151</t>
  </si>
  <si>
    <t>B.050.01.101</t>
  </si>
  <si>
    <t>B.050.01.102</t>
  </si>
  <si>
    <t>B.050.01.103</t>
  </si>
  <si>
    <t>B.050.01.104</t>
  </si>
  <si>
    <t>B.050.01.105</t>
  </si>
  <si>
    <t>B.050.01.106</t>
  </si>
  <si>
    <t>B.050.01.107</t>
  </si>
  <si>
    <t>C.010.01.101</t>
  </si>
  <si>
    <t>C.010.01.102</t>
  </si>
  <si>
    <t>C.010.01.103</t>
  </si>
  <si>
    <t>C.010.01.104</t>
  </si>
  <si>
    <t>C.030.01.101</t>
  </si>
  <si>
    <t>C.030.01.102</t>
  </si>
  <si>
    <t>C.050.01.101</t>
  </si>
  <si>
    <t>C.050.01.102</t>
  </si>
  <si>
    <t>C.060.01.103</t>
  </si>
  <si>
    <t>C.060.01.104</t>
  </si>
  <si>
    <t>C.060.01.105</t>
  </si>
  <si>
    <t>C.060.01.106</t>
  </si>
  <si>
    <t>C.060.01.107</t>
  </si>
  <si>
    <t>C.060.01.108</t>
  </si>
  <si>
    <t>C.070.01.101</t>
  </si>
  <si>
    <t>C.070.01.102</t>
  </si>
  <si>
    <t>C.070.01.103</t>
  </si>
  <si>
    <t>C.070.01.104</t>
  </si>
  <si>
    <t>C.070.01.105</t>
  </si>
  <si>
    <t>C.070.01.106</t>
  </si>
  <si>
    <t>C.070.01.107</t>
  </si>
  <si>
    <t>C.070.01.108</t>
  </si>
  <si>
    <t>D.050.01.101</t>
  </si>
  <si>
    <t>D.050.01.102</t>
  </si>
  <si>
    <t>D.050.01.103</t>
  </si>
  <si>
    <t>D.050.01.104</t>
  </si>
  <si>
    <t>D.060.01.101</t>
  </si>
  <si>
    <t>D.060.01.102</t>
  </si>
  <si>
    <t>D.060.01.103</t>
  </si>
  <si>
    <t>D.070.01.101</t>
  </si>
  <si>
    <t>D.070.01.102</t>
  </si>
  <si>
    <t>D.070.01.103</t>
  </si>
  <si>
    <t>D.070.01.104</t>
  </si>
  <si>
    <t>D.070.01.105</t>
  </si>
  <si>
    <t>D.070.01.106</t>
  </si>
  <si>
    <t>D.070.01.107</t>
  </si>
  <si>
    <t>D.070.01.108</t>
  </si>
  <si>
    <t>D.070.01.109</t>
  </si>
  <si>
    <t>D.070.01.110</t>
  </si>
  <si>
    <t>D.090.01.101</t>
  </si>
  <si>
    <t>D.090.01.102</t>
  </si>
  <si>
    <t>D.090.01.103</t>
  </si>
  <si>
    <t>D.090.01.104</t>
  </si>
  <si>
    <t>D.100.01.101</t>
  </si>
  <si>
    <t>D.100.01.102</t>
  </si>
  <si>
    <t>D.100.01.103</t>
  </si>
  <si>
    <t>D.100.01.104</t>
  </si>
  <si>
    <t>D.100.01.105</t>
  </si>
  <si>
    <t>D.100.01.106</t>
  </si>
  <si>
    <t>D.100.01.107</t>
  </si>
  <si>
    <t>D.100.01.108</t>
  </si>
  <si>
    <t>D.100.01.109</t>
  </si>
  <si>
    <t>D.100.01.110</t>
  </si>
  <si>
    <t>D.100.01.111</t>
  </si>
  <si>
    <t>D.100.01.112</t>
  </si>
  <si>
    <t>D.100.01.113</t>
  </si>
  <si>
    <t>D.100.01.114</t>
  </si>
  <si>
    <t>D.100.01.115</t>
  </si>
  <si>
    <t>D.100.01.116</t>
  </si>
  <si>
    <t>D.100.01.117</t>
  </si>
  <si>
    <t>D.100.01.118</t>
  </si>
  <si>
    <t>D.100.01.119</t>
  </si>
  <si>
    <t>D.100.01.120</t>
  </si>
  <si>
    <t>D.100.01.121</t>
  </si>
  <si>
    <t>D.100.01.122</t>
  </si>
  <si>
    <t>D.100.01.123</t>
  </si>
  <si>
    <t>D.100.01.124</t>
  </si>
  <si>
    <t>D.100.01.125</t>
  </si>
  <si>
    <t>D.100.01.126</t>
  </si>
  <si>
    <t>D.100.01.127</t>
  </si>
  <si>
    <t>D.100.01.128</t>
  </si>
  <si>
    <t>D.100.01.129</t>
  </si>
  <si>
    <t>D.100.01.130</t>
  </si>
  <si>
    <t>D.100.01.131</t>
  </si>
  <si>
    <t>D.100.01.132</t>
  </si>
  <si>
    <t>D.100.01.133</t>
  </si>
  <si>
    <t>D.100.01.134</t>
  </si>
  <si>
    <t>D.110.01.101</t>
  </si>
  <si>
    <t>D.110.01.102</t>
  </si>
  <si>
    <t>D.110.01.103</t>
  </si>
  <si>
    <t>D.110.01.104</t>
  </si>
  <si>
    <t>D.110.01.105</t>
  </si>
  <si>
    <t>D.110.01.106</t>
  </si>
  <si>
    <t>D.120.01.101</t>
  </si>
  <si>
    <t>D.120.01.102</t>
  </si>
  <si>
    <t>D.120.01.103</t>
  </si>
  <si>
    <t>D.120.01.104</t>
  </si>
  <si>
    <t>D.120.01.105</t>
  </si>
  <si>
    <t>D.120.01.106</t>
  </si>
  <si>
    <t>D.120.01.107</t>
  </si>
  <si>
    <t>D.120.01.108</t>
  </si>
  <si>
    <t>D.120.01.109</t>
  </si>
  <si>
    <t>D.140.01.101</t>
  </si>
  <si>
    <t>D.140.01.102</t>
  </si>
  <si>
    <t>D.140.01.103</t>
  </si>
  <si>
    <t>D.140.01.104</t>
  </si>
  <si>
    <t>F.010.01.101</t>
  </si>
  <si>
    <t>F.010.01.102</t>
  </si>
  <si>
    <t>F.010.01.103</t>
  </si>
  <si>
    <t>F.010.01.104</t>
  </si>
  <si>
    <t>F.010.01.105</t>
  </si>
  <si>
    <t>F.010.01.106</t>
  </si>
  <si>
    <t>F.010.01.107</t>
  </si>
  <si>
    <t>F.010.01.108</t>
  </si>
  <si>
    <t>F.020.01.101</t>
  </si>
  <si>
    <t>F.020.01.102</t>
  </si>
  <si>
    <t>F.020.01.103</t>
  </si>
  <si>
    <t>F.020.01.104</t>
  </si>
  <si>
    <t>F.020.01.105</t>
  </si>
  <si>
    <t>F.020.01.106</t>
  </si>
  <si>
    <t>F.020.01.107</t>
  </si>
  <si>
    <t>F.020.01.108</t>
  </si>
  <si>
    <t>F.020.01.109</t>
  </si>
  <si>
    <t>F.020.01.110</t>
  </si>
  <si>
    <t>F.020.01.111</t>
  </si>
  <si>
    <t>F.020.01.112</t>
  </si>
  <si>
    <t>F.020.01.113</t>
  </si>
  <si>
    <t>F.030.01.101</t>
  </si>
  <si>
    <t>F.030.01.102</t>
  </si>
  <si>
    <t>F.030.01.103</t>
  </si>
  <si>
    <t>F.030.01.104</t>
  </si>
  <si>
    <t>F.030.01.105</t>
  </si>
  <si>
    <t>F.030.01.106</t>
  </si>
  <si>
    <t>F.030.01.107</t>
  </si>
  <si>
    <t>F.030.01.108</t>
  </si>
  <si>
    <t>F.030.01.110</t>
  </si>
  <si>
    <t>F.030.01.111</t>
  </si>
  <si>
    <t>F.030.01.112</t>
  </si>
  <si>
    <t>F.030.01.113</t>
  </si>
  <si>
    <t>F.030.01.114</t>
  </si>
  <si>
    <t>F.030.01.115</t>
  </si>
  <si>
    <t>F.030.01.116</t>
  </si>
  <si>
    <t>F.030.01.117</t>
  </si>
  <si>
    <t>F.030.01.118</t>
  </si>
  <si>
    <t>F.030.01.119</t>
  </si>
  <si>
    <t>F.030.01.120</t>
  </si>
  <si>
    <t>F.030.01.121</t>
  </si>
  <si>
    <t>F.030.01.122</t>
  </si>
  <si>
    <t>F.030.01.123</t>
  </si>
  <si>
    <t>F.030.01.124</t>
  </si>
  <si>
    <t>F.030.01.125</t>
  </si>
  <si>
    <t>F.030.01.126</t>
  </si>
  <si>
    <t>F.040.01.101</t>
  </si>
  <si>
    <t>F.040.01.102</t>
  </si>
  <si>
    <t>F.040.01.103</t>
  </si>
  <si>
    <t>F.044.01.101</t>
  </si>
  <si>
    <t>F.044.01.102</t>
  </si>
  <si>
    <t>F.044.01.103</t>
  </si>
  <si>
    <t>F.044.01.104</t>
  </si>
  <si>
    <t>F.044.01.105</t>
  </si>
  <si>
    <t>F.044.01.106</t>
  </si>
  <si>
    <t>F.044.01.107</t>
  </si>
  <si>
    <t>F.044.01.108</t>
  </si>
  <si>
    <t>F.044.01.109</t>
  </si>
  <si>
    <t>F.044.01.110</t>
  </si>
  <si>
    <t>F.044.01.111</t>
  </si>
  <si>
    <t>F.044.01.112</t>
  </si>
  <si>
    <t>F.044.01.113</t>
  </si>
  <si>
    <t>F.044.01.114</t>
  </si>
  <si>
    <t>F.044.01.115</t>
  </si>
  <si>
    <t>F.044.01.116</t>
  </si>
  <si>
    <t>F.044.01.117</t>
  </si>
  <si>
    <t>F.050.01.101</t>
  </si>
  <si>
    <t>F.050.01.102</t>
  </si>
  <si>
    <t>F.050.01.103</t>
  </si>
  <si>
    <t>F.050.01.104</t>
  </si>
  <si>
    <t>F.050.01.105</t>
  </si>
  <si>
    <t>F.050.01.106</t>
  </si>
  <si>
    <t>F.050.01.107</t>
  </si>
  <si>
    <t>F.070.01.101</t>
  </si>
  <si>
    <t>F.070.01.102</t>
  </si>
  <si>
    <t>F.070.01.103</t>
  </si>
  <si>
    <t>F.070.01.104</t>
  </si>
  <si>
    <t>F.070.01.105</t>
  </si>
  <si>
    <t>F.070.01.106</t>
  </si>
  <si>
    <t>F.070.01.107</t>
  </si>
  <si>
    <t>F.070.01.108</t>
  </si>
  <si>
    <t>F.080.01.101</t>
  </si>
  <si>
    <t>F.080.01.102</t>
  </si>
  <si>
    <t>F.080.01.103</t>
  </si>
  <si>
    <t>F.080.01.104</t>
  </si>
  <si>
    <t>F.080.01.105</t>
  </si>
  <si>
    <t>F.080.01.106</t>
  </si>
  <si>
    <t>F.080.01.107</t>
  </si>
  <si>
    <t>F.080.01.108</t>
  </si>
  <si>
    <t>F.080.01.109</t>
  </si>
  <si>
    <t>F.080.01.110</t>
  </si>
  <si>
    <t>F.080.01.111</t>
  </si>
  <si>
    <t>F.080.01.112</t>
  </si>
  <si>
    <t>F.080.01.113</t>
  </si>
  <si>
    <t>F.090.01.101</t>
  </si>
  <si>
    <t>F.090.01.102</t>
  </si>
  <si>
    <t>F.090.01.103</t>
  </si>
  <si>
    <t>F.090.01.104</t>
  </si>
  <si>
    <t>F.090.01.105</t>
  </si>
  <si>
    <t>F.090.01.106</t>
  </si>
  <si>
    <t>F.090.01.107</t>
  </si>
  <si>
    <t>F.090.01.108</t>
  </si>
  <si>
    <t>F.090.01.110</t>
  </si>
  <si>
    <t>F.090.01.111</t>
  </si>
  <si>
    <t>F.090.01.112</t>
  </si>
  <si>
    <t>F.090.01.113</t>
  </si>
  <si>
    <t>F.090.01.114</t>
  </si>
  <si>
    <t>F.090.01.115</t>
  </si>
  <si>
    <t>F.090.01.116</t>
  </si>
  <si>
    <t>F.090.01.117</t>
  </si>
  <si>
    <t>F.090.01.118</t>
  </si>
  <si>
    <t>F.090.01.119</t>
  </si>
  <si>
    <t>F.090.01.120</t>
  </si>
  <si>
    <t>F.090.01.121</t>
  </si>
  <si>
    <t>F.090.01.122</t>
  </si>
  <si>
    <t>F.090.01.123</t>
  </si>
  <si>
    <t>F.090.01.124</t>
  </si>
  <si>
    <t>F.090.01.125</t>
  </si>
  <si>
    <t>F.090.01.126</t>
  </si>
  <si>
    <t>F.100.01.101</t>
  </si>
  <si>
    <t>F.100.01.102</t>
  </si>
  <si>
    <t>F.100.01.103</t>
  </si>
  <si>
    <t>F.104.01.101</t>
  </si>
  <si>
    <t>F.104.01.102</t>
  </si>
  <si>
    <t>F.104.01.103</t>
  </si>
  <si>
    <t>F.104.01.104</t>
  </si>
  <si>
    <t>F.104.01.105</t>
  </si>
  <si>
    <t>F.104.01.106</t>
  </si>
  <si>
    <t>F.104.01.107</t>
  </si>
  <si>
    <t>F.104.01.108</t>
  </si>
  <si>
    <t>F.104.01.109</t>
  </si>
  <si>
    <t>F.104.01.110</t>
  </si>
  <si>
    <t>F.104.01.111</t>
  </si>
  <si>
    <t>F.104.01.112</t>
  </si>
  <si>
    <t>F.104.01.113</t>
  </si>
  <si>
    <t>F.104.01.114</t>
  </si>
  <si>
    <t>F.104.01.115</t>
  </si>
  <si>
    <t>F.104.01.116</t>
  </si>
  <si>
    <t>F.104.01.117</t>
  </si>
  <si>
    <t>F.105.01.101</t>
  </si>
  <si>
    <t>F.105.01.102</t>
  </si>
  <si>
    <t>F.105.01.103</t>
  </si>
  <si>
    <t>F.106.01.101</t>
  </si>
  <si>
    <t>F.106.01.102</t>
  </si>
  <si>
    <t>F.106.01.103</t>
  </si>
  <si>
    <t>F.106.01.104</t>
  </si>
  <si>
    <t>F.106.01.105</t>
  </si>
  <si>
    <t>F.106.01.106</t>
  </si>
  <si>
    <t>F.106.01.107</t>
  </si>
  <si>
    <t>F.106.01.108</t>
  </si>
  <si>
    <t>F.106.02.101</t>
  </si>
  <si>
    <t>F.106.02.102</t>
  </si>
  <si>
    <t>F.106.02.103</t>
  </si>
  <si>
    <t>F.106.02.104</t>
  </si>
  <si>
    <t>F.106.02.110</t>
  </si>
  <si>
    <t>F.106.03.101</t>
  </si>
  <si>
    <t>F.106.03.102</t>
  </si>
  <si>
    <t>F.106.03.103</t>
  </si>
  <si>
    <t>F.106.03.104</t>
  </si>
  <si>
    <t>F.106.03.105</t>
  </si>
  <si>
    <t>F.106.03.106</t>
  </si>
  <si>
    <t>F.106.03.107</t>
  </si>
  <si>
    <t>F.106.03.108</t>
  </si>
  <si>
    <t>F.106.03.110</t>
  </si>
  <si>
    <t>F.106.03.111</t>
  </si>
  <si>
    <t>F.106.03.112</t>
  </si>
  <si>
    <t>F.106.03.113</t>
  </si>
  <si>
    <t>F.106.03.114</t>
  </si>
  <si>
    <t>F.106.03.115</t>
  </si>
  <si>
    <t>F.106.03.116</t>
  </si>
  <si>
    <t>F.106.03.117</t>
  </si>
  <si>
    <t>F.106.03.118</t>
  </si>
  <si>
    <t>F.106.03.119</t>
  </si>
  <si>
    <t>F.106.03.120</t>
  </si>
  <si>
    <t>F.106.03.122</t>
  </si>
  <si>
    <t>F.106.03.123</t>
  </si>
  <si>
    <t>F.106.03.124</t>
  </si>
  <si>
    <t>F.106.03.125</t>
  </si>
  <si>
    <t>F.106.03.126</t>
  </si>
  <si>
    <t>F.106.04.101</t>
  </si>
  <si>
    <t>F.106.04.102</t>
  </si>
  <si>
    <t>F.106.04.103</t>
  </si>
  <si>
    <t>F.106.05.101</t>
  </si>
  <si>
    <t>F.106.05.102</t>
  </si>
  <si>
    <t>F.106.05.103</t>
  </si>
  <si>
    <t>F.106.05.104</t>
  </si>
  <si>
    <t>F.106.05.105</t>
  </si>
  <si>
    <t>F.106.05.106</t>
  </si>
  <si>
    <t>F.106.05.107</t>
  </si>
  <si>
    <t>F.106.05.108</t>
  </si>
  <si>
    <t>F.106.05.109</t>
  </si>
  <si>
    <t>F.106.05.110</t>
  </si>
  <si>
    <t>F.106.05.111</t>
  </si>
  <si>
    <t>F.106.05.112</t>
  </si>
  <si>
    <t>F.106.05.113</t>
  </si>
  <si>
    <t>F.106.05.114</t>
  </si>
  <si>
    <t>F.106.05.115</t>
  </si>
  <si>
    <t>F.106.05.116</t>
  </si>
  <si>
    <t>F.106.05.117</t>
  </si>
  <si>
    <t>F.106.06.101</t>
  </si>
  <si>
    <t>F.106.06.102</t>
  </si>
  <si>
    <t>F.106.06.103</t>
  </si>
  <si>
    <t>F.108.01.101</t>
  </si>
  <si>
    <t>F.108.01.102</t>
  </si>
  <si>
    <t>F.108.01.103</t>
  </si>
  <si>
    <t>F.108.01.104</t>
  </si>
  <si>
    <t>F.108.01.105</t>
  </si>
  <si>
    <t>F.108.01.106</t>
  </si>
  <si>
    <t>F.108.01.107</t>
  </si>
  <si>
    <t>F.108.01.108</t>
  </si>
  <si>
    <t>F.108.01.109</t>
  </si>
  <si>
    <t>F.108.01.110</t>
  </si>
  <si>
    <t>F.108.01.111</t>
  </si>
  <si>
    <t>F.108.01.112</t>
  </si>
  <si>
    <t>F.108.01.114</t>
  </si>
  <si>
    <t>F.108.01.115</t>
  </si>
  <si>
    <t>F.108.01.116</t>
  </si>
  <si>
    <t>F.108.01.117</t>
  </si>
  <si>
    <t>F.108.01.118</t>
  </si>
  <si>
    <t>F.108.01.119</t>
  </si>
  <si>
    <t>F.108.01.120</t>
  </si>
  <si>
    <t>F.108.01.121</t>
  </si>
  <si>
    <t>F.108.01.122</t>
  </si>
  <si>
    <t>F.108.01.123</t>
  </si>
  <si>
    <t>F.108.01.124</t>
  </si>
  <si>
    <t>F.110.01.100</t>
  </si>
  <si>
    <t>F.110.01.101</t>
  </si>
  <si>
    <t>F.110.01.102</t>
  </si>
  <si>
    <t>F.110.01.103</t>
  </si>
  <si>
    <t>F.110.01.104</t>
  </si>
  <si>
    <t>F.110.01.105</t>
  </si>
  <si>
    <t>F.110.01.106</t>
  </si>
  <si>
    <t>F.110.01.107</t>
  </si>
  <si>
    <t>F.110.01.108</t>
  </si>
  <si>
    <t>F.110.01.109</t>
  </si>
  <si>
    <t>F.110.01.110</t>
  </si>
  <si>
    <t>F.110.01.111</t>
  </si>
  <si>
    <t>F.110.01.112</t>
  </si>
  <si>
    <t>F.110.01.113</t>
  </si>
  <si>
    <t>F.120.01.100</t>
  </si>
  <si>
    <t>F.120.01.101</t>
  </si>
  <si>
    <t>F.120.01.102</t>
  </si>
  <si>
    <t>F.120.01.103</t>
  </si>
  <si>
    <t>F.120.01.104</t>
  </si>
  <si>
    <t>F.120.01.105</t>
  </si>
  <si>
    <t>F.120.01.106</t>
  </si>
  <si>
    <t>F.120.01.107</t>
  </si>
  <si>
    <t>F.120.01.108</t>
  </si>
  <si>
    <t>F.120.01.109</t>
  </si>
  <si>
    <t>F.120.01.110</t>
  </si>
  <si>
    <t>F.120.01.111</t>
  </si>
  <si>
    <t>F.120.01.112</t>
  </si>
  <si>
    <t>F.120.01.113</t>
  </si>
  <si>
    <t>F.120.01.114</t>
  </si>
  <si>
    <t>F.120.01.115</t>
  </si>
  <si>
    <t>F.120.01.116</t>
  </si>
  <si>
    <t>F.120.01.117</t>
  </si>
  <si>
    <t>F.120.01.118</t>
  </si>
  <si>
    <t>F.120.01.119</t>
  </si>
  <si>
    <t>F.120.01.120</t>
  </si>
  <si>
    <t>F.120.01.121</t>
  </si>
  <si>
    <t>F.120.01.122</t>
  </si>
  <si>
    <t>F.130.01.101</t>
  </si>
  <si>
    <t>F.130.01.102</t>
  </si>
  <si>
    <t>F.130.01.103</t>
  </si>
  <si>
    <t>F.130.01.104</t>
  </si>
  <si>
    <t>F.130.01.105</t>
  </si>
  <si>
    <t>F.130.01.106</t>
  </si>
  <si>
    <t>F.130.01.107</t>
  </si>
  <si>
    <t>F.130.01.108</t>
  </si>
  <si>
    <t>F.130.01.109</t>
  </si>
  <si>
    <t>F.130.01.110</t>
  </si>
  <si>
    <t>F.130.01.111</t>
  </si>
  <si>
    <t>F.130.01.112</t>
  </si>
  <si>
    <t>F.130.01.113</t>
  </si>
  <si>
    <t>F.130.01.114</t>
  </si>
  <si>
    <t>F.130.01.115</t>
  </si>
  <si>
    <t>F.130.01.116</t>
  </si>
  <si>
    <t>F.130.01.117</t>
  </si>
  <si>
    <t>F.130.01.118</t>
  </si>
  <si>
    <t>F.130.01.119</t>
  </si>
  <si>
    <t>M.020.01.101</t>
  </si>
  <si>
    <t>M.020.01.102</t>
  </si>
  <si>
    <t>M.020.02.101</t>
  </si>
  <si>
    <t>M.020.02.102</t>
  </si>
  <si>
    <t>M.020.02.103</t>
  </si>
  <si>
    <t>M.020.02.104</t>
  </si>
  <si>
    <t>M.020.02.105</t>
  </si>
  <si>
    <t>M.020.03.101</t>
  </si>
  <si>
    <t>M.020.03.102</t>
  </si>
  <si>
    <t>M.020.03.103</t>
  </si>
  <si>
    <t>M.020.03.104</t>
  </si>
  <si>
    <t>M.020.03.105</t>
  </si>
  <si>
    <t>M.020.03.106</t>
  </si>
  <si>
    <t>M.020.03.107</t>
  </si>
  <si>
    <t>M.020.03.108</t>
  </si>
  <si>
    <t>M.020.03.109</t>
  </si>
  <si>
    <t>M.020.03.110</t>
  </si>
  <si>
    <t>M.020.04.101</t>
  </si>
  <si>
    <t>M.020.04.102</t>
  </si>
  <si>
    <t>M.020.05.101</t>
  </si>
  <si>
    <t>M.020.06.101</t>
  </si>
  <si>
    <t>M.020.06.102</t>
  </si>
  <si>
    <t>M.020.06.103</t>
  </si>
  <si>
    <t>M.020.06.104</t>
  </si>
  <si>
    <t>M.020.06.105</t>
  </si>
  <si>
    <t>M.020.06.106</t>
  </si>
  <si>
    <t>M.020.06.107</t>
  </si>
  <si>
    <t>M.020.06.108</t>
  </si>
  <si>
    <t>M.020.06.109</t>
  </si>
  <si>
    <t>M.020.06.110</t>
  </si>
  <si>
    <t>M.020.06.111</t>
  </si>
  <si>
    <t>M.020.06.112</t>
  </si>
  <si>
    <t>M.020.06.113</t>
  </si>
  <si>
    <t>M.020.06.114</t>
  </si>
  <si>
    <t>M.020.06.115</t>
  </si>
  <si>
    <t>M.020.06.116</t>
  </si>
  <si>
    <t>M.020.06.117</t>
  </si>
  <si>
    <t>M.020.06.118</t>
  </si>
  <si>
    <t>M.020.06.119</t>
  </si>
  <si>
    <t>M.020.06.120</t>
  </si>
  <si>
    <t>M.020.06.121</t>
  </si>
  <si>
    <t>M.020.06.122</t>
  </si>
  <si>
    <t>M.020.06.123</t>
  </si>
  <si>
    <t>M.020.06.124</t>
  </si>
  <si>
    <t>M.020.07.101</t>
  </si>
  <si>
    <t>M.020.07.102</t>
  </si>
  <si>
    <t>M.020.07.103</t>
  </si>
  <si>
    <t>M.020.07.104</t>
  </si>
  <si>
    <t>M.020.07.105</t>
  </si>
  <si>
    <t>M.020.07.106</t>
  </si>
  <si>
    <t>M.020.07.107</t>
  </si>
  <si>
    <t>M.020.07.108</t>
  </si>
  <si>
    <t>M.020.07.109</t>
  </si>
  <si>
    <t>M.020.07.110</t>
  </si>
  <si>
    <t>M.020.08.101</t>
  </si>
  <si>
    <t>M.020.08.102</t>
  </si>
  <si>
    <t>M.020.08.103</t>
  </si>
  <si>
    <t>M.020.08.104</t>
  </si>
  <si>
    <t>M.020.08.105</t>
  </si>
  <si>
    <t>M.020.08.106</t>
  </si>
  <si>
    <t>M.020.08.107</t>
  </si>
  <si>
    <t>M.020.09.101</t>
  </si>
  <si>
    <t>M.020.09.102</t>
  </si>
  <si>
    <t>M.020.09.103</t>
  </si>
  <si>
    <t>M.020.09.104</t>
  </si>
  <si>
    <t>M.020.09.105</t>
  </si>
  <si>
    <t>M.020.09.106</t>
  </si>
  <si>
    <t>M.020.09.107</t>
  </si>
  <si>
    <t>M.020.09.108</t>
  </si>
  <si>
    <t>M.020.09.109</t>
  </si>
  <si>
    <t>M.020.09.110</t>
  </si>
  <si>
    <t>M.020.09.111</t>
  </si>
  <si>
    <t>M.020.09.112</t>
  </si>
  <si>
    <t>M.020.09.113</t>
  </si>
  <si>
    <t>M.020.09.114</t>
  </si>
  <si>
    <t>M.020.09.115</t>
  </si>
  <si>
    <t>M.020.09.116</t>
  </si>
  <si>
    <t>M.020.09.117</t>
  </si>
  <si>
    <t>M.020.09.118</t>
  </si>
  <si>
    <t>M.020.09.119</t>
  </si>
  <si>
    <t>M.020.09.120</t>
  </si>
  <si>
    <t>M.020.09.121</t>
  </si>
  <si>
    <t>M.020.09.122</t>
  </si>
  <si>
    <t>M.020.09.123</t>
  </si>
  <si>
    <t>M.020.09.124</t>
  </si>
  <si>
    <t>M.020.10.101</t>
  </si>
  <si>
    <t>M.020.10.102</t>
  </si>
  <si>
    <t>M.020.10.103</t>
  </si>
  <si>
    <t>M.020.11.101</t>
  </si>
  <si>
    <t>M.020.11.102</t>
  </si>
  <si>
    <t>M.020.11.103</t>
  </si>
  <si>
    <t>M.020.11.104</t>
  </si>
  <si>
    <t>M.020.11.105</t>
  </si>
  <si>
    <t>M.020.12.101</t>
  </si>
  <si>
    <t>M.020.12.102</t>
  </si>
  <si>
    <t>M.020.12.103</t>
  </si>
  <si>
    <t>M.020.12.104</t>
  </si>
  <si>
    <t>M.020.12.105</t>
  </si>
  <si>
    <t>M.020.13.101</t>
  </si>
  <si>
    <t>M.020.13.102</t>
  </si>
  <si>
    <t>M.020.13.103</t>
  </si>
  <si>
    <t>M.020.13.104</t>
  </si>
  <si>
    <t>M.020.13.105</t>
  </si>
  <si>
    <t>M.020.13.106</t>
  </si>
  <si>
    <t>M.020.13.107</t>
  </si>
  <si>
    <t>M.020.14.101</t>
  </si>
  <si>
    <t>M.020.15.101</t>
  </si>
  <si>
    <t>M.020.15.102</t>
  </si>
  <si>
    <t>M.020.15.103</t>
  </si>
  <si>
    <t>M.020.15.104</t>
  </si>
  <si>
    <t>M.020.15.105</t>
  </si>
  <si>
    <t>M.020.15.106</t>
  </si>
  <si>
    <t>M.020.15.107</t>
  </si>
  <si>
    <t>M.020.15.108</t>
  </si>
  <si>
    <t>M.020.15.109</t>
  </si>
  <si>
    <t>M.020.15.110</t>
  </si>
  <si>
    <t>M.020.15.111</t>
  </si>
  <si>
    <t>M.020.15.112</t>
  </si>
  <si>
    <t>M.020.15.113</t>
  </si>
  <si>
    <t>M.020.15.114</t>
  </si>
  <si>
    <t>M.020.15.115</t>
  </si>
  <si>
    <t>M.020.15.116</t>
  </si>
  <si>
    <t>M.020.16.101</t>
  </si>
  <si>
    <t>M.020.16.102</t>
  </si>
  <si>
    <t>M.020.16.103</t>
  </si>
  <si>
    <t>M.020.16.104</t>
  </si>
  <si>
    <t>M.020.16.105</t>
  </si>
  <si>
    <t>M.020.16.106</t>
  </si>
  <si>
    <t>M.020.16.107</t>
  </si>
  <si>
    <t>M.020.16.108</t>
  </si>
  <si>
    <t>M.020.16.109</t>
  </si>
  <si>
    <t>M.020.16.110</t>
  </si>
  <si>
    <t>M.020.16.111</t>
  </si>
  <si>
    <t>M.020.16.112</t>
  </si>
  <si>
    <t>M.020.16.113</t>
  </si>
  <si>
    <t>M.020.16.114</t>
  </si>
  <si>
    <t>M.020.16.115</t>
  </si>
  <si>
    <t>M.020.17.101</t>
  </si>
  <si>
    <t>M.020.17.102</t>
  </si>
  <si>
    <t>M.020.17.103</t>
  </si>
  <si>
    <t>M.020.17.104</t>
  </si>
  <si>
    <t>M.020.17.105</t>
  </si>
  <si>
    <t>M.020.17.106</t>
  </si>
  <si>
    <t>M.020.17.107</t>
  </si>
  <si>
    <t>M.020.17.108</t>
  </si>
  <si>
    <t>M.020.18.101</t>
  </si>
  <si>
    <t>M.020.18.102</t>
  </si>
  <si>
    <t>M.020.18.103</t>
  </si>
  <si>
    <t>M.020.19.101</t>
  </si>
  <si>
    <t>M.020.20.101</t>
  </si>
  <si>
    <t>M.020.20.102</t>
  </si>
  <si>
    <t>M.020.20.103</t>
  </si>
  <si>
    <t>M.020.20.104</t>
  </si>
  <si>
    <t>M.020.20.105</t>
  </si>
  <si>
    <t>M.020.20.106</t>
  </si>
  <si>
    <t>M.020.20.107</t>
  </si>
  <si>
    <t>M.020.20.108</t>
  </si>
  <si>
    <t>M.020.20.109</t>
  </si>
  <si>
    <t>M.020.20.110</t>
  </si>
  <si>
    <t>M.020.20.111</t>
  </si>
  <si>
    <t>M.020.21.101</t>
  </si>
  <si>
    <t>M.020.21.102</t>
  </si>
  <si>
    <t>M.020.21.103</t>
  </si>
  <si>
    <t>M.020.21.104</t>
  </si>
  <si>
    <t>M.020.21.105</t>
  </si>
  <si>
    <t>M.020.21.106</t>
  </si>
  <si>
    <t>M.020.21.107</t>
  </si>
  <si>
    <t>M.020.22.101</t>
  </si>
  <si>
    <t>M.020.22.102</t>
  </si>
  <si>
    <t>M.020.22.103</t>
  </si>
  <si>
    <t>M.020.22.104</t>
  </si>
  <si>
    <t>M.020.22.105</t>
  </si>
  <si>
    <t>M.020.22.106</t>
  </si>
  <si>
    <t>M.020.22.107</t>
  </si>
  <si>
    <t>M.020.22.108</t>
  </si>
  <si>
    <t>M.020.22.109</t>
  </si>
  <si>
    <t>M.020.22.110</t>
  </si>
  <si>
    <t>M.020.22.111</t>
  </si>
  <si>
    <t>M.020.22.112</t>
  </si>
  <si>
    <t>M.020.22.113</t>
  </si>
  <si>
    <t>M.020.22.114</t>
  </si>
  <si>
    <t>M.020.22.115</t>
  </si>
  <si>
    <t>M.020.22.116</t>
  </si>
  <si>
    <t>M.020.22.117</t>
  </si>
  <si>
    <t>M.020.22.118</t>
  </si>
  <si>
    <t>M.020.22.119</t>
  </si>
  <si>
    <t>M.020.22.120</t>
  </si>
  <si>
    <t>M.020.22.121</t>
  </si>
  <si>
    <t>M.020.22.122</t>
  </si>
  <si>
    <t>M.020.22.123</t>
  </si>
  <si>
    <t>M.020.23.101</t>
  </si>
  <si>
    <t>M.020.23.102</t>
  </si>
  <si>
    <t>M.020.23.103</t>
  </si>
  <si>
    <t>M.020.23.104</t>
  </si>
  <si>
    <t>M.020.23.105</t>
  </si>
  <si>
    <t>M.020.23.106</t>
  </si>
  <si>
    <t>M.020.23.108</t>
  </si>
  <si>
    <t>M.020.23.109</t>
  </si>
  <si>
    <t>M.020.23.110</t>
  </si>
  <si>
    <t>M.020.23.111</t>
  </si>
  <si>
    <t>M.020.23.112</t>
  </si>
  <si>
    <t>M.020.23.113</t>
  </si>
  <si>
    <t>M.020.23.114</t>
  </si>
  <si>
    <t>M.020.23.115</t>
  </si>
  <si>
    <t>M.020.23.116</t>
  </si>
  <si>
    <t>M.020.23.117</t>
  </si>
  <si>
    <t>M.020.24.101</t>
  </si>
  <si>
    <t>M.020.24.102</t>
  </si>
  <si>
    <t>M.020.24.103</t>
  </si>
  <si>
    <t>M.020.24.104</t>
  </si>
  <si>
    <t>M.020.24.105</t>
  </si>
  <si>
    <t>M.020.24.106</t>
  </si>
  <si>
    <t>M.020.24.107</t>
  </si>
  <si>
    <t>M.020.25.101</t>
  </si>
  <si>
    <t>M.020.25.102</t>
  </si>
  <si>
    <t>M.020.25.103</t>
  </si>
  <si>
    <t>M.020.25.104</t>
  </si>
  <si>
    <t>M.020.25.105</t>
  </si>
  <si>
    <t>M.020.25.106</t>
  </si>
  <si>
    <t>M.020.25.107</t>
  </si>
  <si>
    <t>M.020.25.108</t>
  </si>
  <si>
    <t>M.020.25.109</t>
  </si>
  <si>
    <t>M.020.25.110</t>
  </si>
  <si>
    <t>M.020.25.111</t>
  </si>
  <si>
    <t>M.020.25.112</t>
  </si>
  <si>
    <t>N.010.10.101</t>
  </si>
  <si>
    <t>N.010.10.102</t>
  </si>
  <si>
    <t>N.010.10.103</t>
  </si>
  <si>
    <t>P.030.00.100</t>
  </si>
  <si>
    <t>P.030.00.200</t>
  </si>
  <si>
    <t>P.030.11.100</t>
  </si>
  <si>
    <t>P.030.11.200</t>
  </si>
  <si>
    <t>P.030.11.300</t>
  </si>
  <si>
    <t>P.030.11.400</t>
  </si>
  <si>
    <t>P.030.11.500</t>
  </si>
  <si>
    <t>P.030.11.600</t>
  </si>
  <si>
    <t>P.030.11.700</t>
  </si>
  <si>
    <t>P.030.11.800</t>
  </si>
  <si>
    <t>P.030.11.900</t>
  </si>
  <si>
    <t>P.030.11.910</t>
  </si>
  <si>
    <t>P.030.12.100</t>
  </si>
  <si>
    <t>P.030.12.200</t>
  </si>
  <si>
    <t>P.030.12.300</t>
  </si>
  <si>
    <t>P.030.12.400</t>
  </si>
  <si>
    <t>P.030.12.500</t>
  </si>
  <si>
    <t>P.030.13.100</t>
  </si>
  <si>
    <t>P.030.13.200</t>
  </si>
  <si>
    <t>P.030.13.300</t>
  </si>
  <si>
    <t>P.030.13.400</t>
  </si>
  <si>
    <t>P.030.13.500</t>
  </si>
  <si>
    <t>P.030.14.100</t>
  </si>
  <si>
    <t>P.030.15.100</t>
  </si>
  <si>
    <t>P.030.15.200</t>
  </si>
  <si>
    <t>P.030.17.100</t>
  </si>
  <si>
    <t>P.030.18.100</t>
  </si>
  <si>
    <t>P.030.18.200</t>
  </si>
  <si>
    <t>P.030.18.300</t>
  </si>
  <si>
    <t>P.030.18.400</t>
  </si>
  <si>
    <t>P.030.18.500</t>
  </si>
  <si>
    <t>P.030.18.600</t>
  </si>
  <si>
    <t>P.030.18.700</t>
  </si>
  <si>
    <t>P.030.23.100</t>
  </si>
  <si>
    <t>P.030.23.200</t>
  </si>
  <si>
    <t>P.030.24.100</t>
  </si>
  <si>
    <t>P.030.24.200</t>
  </si>
  <si>
    <t>P.030.24.300</t>
  </si>
  <si>
    <t>P.030.24.400</t>
  </si>
  <si>
    <t>P.030.25.100</t>
  </si>
  <si>
    <t>P.030.25.200</t>
  </si>
  <si>
    <t>P.030.25.300</t>
  </si>
  <si>
    <t>P.030.25.400</t>
  </si>
  <si>
    <t>P.030.25.500</t>
  </si>
  <si>
    <t>P.030.25.600</t>
  </si>
  <si>
    <t>P.030.25.700</t>
  </si>
  <si>
    <t>P.030.25.800</t>
  </si>
  <si>
    <t>P.030.29.100</t>
  </si>
  <si>
    <t>P.030.29.200</t>
  </si>
  <si>
    <t>P.030.29.300</t>
  </si>
  <si>
    <t>P.030.30.100</t>
  </si>
  <si>
    <t>P.030.30.200</t>
  </si>
  <si>
    <t>P.030.30.300</t>
  </si>
  <si>
    <t>P.030.31.100</t>
  </si>
  <si>
    <t>P.030.31.200</t>
  </si>
  <si>
    <t>P.030.31.300</t>
  </si>
  <si>
    <t>P.030.32.100</t>
  </si>
  <si>
    <t>P.030.34.100</t>
  </si>
  <si>
    <t>P.030.51.100</t>
  </si>
  <si>
    <t>P.030.52.100</t>
  </si>
  <si>
    <t>P.030.52.200</t>
  </si>
  <si>
    <t>P.030.53.100</t>
  </si>
  <si>
    <t>P.030.53.200</t>
  </si>
  <si>
    <t>P.030.54.100</t>
  </si>
  <si>
    <t>P.030.58.100</t>
  </si>
  <si>
    <t>P.030.59.100</t>
  </si>
  <si>
    <t>P.030.63.100</t>
  </si>
  <si>
    <t>P.030.64.100</t>
  </si>
  <si>
    <t>P.030.65.100</t>
  </si>
  <si>
    <t>P.030.65.200</t>
  </si>
  <si>
    <t>P.030.65.300</t>
  </si>
  <si>
    <t>P.030.66.100</t>
  </si>
  <si>
    <t>P.030.66.200</t>
  </si>
  <si>
    <t>P.030.66.300</t>
  </si>
  <si>
    <t>P.030.66.400</t>
  </si>
  <si>
    <t>P.030.66.500</t>
  </si>
  <si>
    <t>P.030.71.100</t>
  </si>
  <si>
    <t>P.030.71.200</t>
  </si>
  <si>
    <t>P.030.71.300</t>
  </si>
  <si>
    <t>P.030.71.400</t>
  </si>
  <si>
    <t>P.030.72.100</t>
  </si>
  <si>
    <t>P.030.72.200</t>
  </si>
  <si>
    <t>P.030.72.300</t>
  </si>
  <si>
    <t>P.030.72.400</t>
  </si>
  <si>
    <t>P.030.73.100</t>
  </si>
  <si>
    <t>P.030.73.200</t>
  </si>
  <si>
    <t>P.030.74.100</t>
  </si>
  <si>
    <t>P.030.74.200</t>
  </si>
  <si>
    <t>P.030.76.100</t>
  </si>
  <si>
    <t>P.030.78.100</t>
  </si>
  <si>
    <t>P.030.79.100</t>
  </si>
  <si>
    <t>P.030.84.100</t>
  </si>
  <si>
    <t>P.030.84.200</t>
  </si>
  <si>
    <t>P.030.84.300</t>
  </si>
  <si>
    <t>P.030.85.100</t>
  </si>
  <si>
    <t>P.030.86.100</t>
  </si>
  <si>
    <t>P.030.86.200</t>
  </si>
  <si>
    <t>P.030.86.300</t>
  </si>
  <si>
    <t>P.030.86.400</t>
  </si>
  <si>
    <t>P.030.88.100</t>
  </si>
  <si>
    <t>P.030.90.100</t>
  </si>
  <si>
    <t>P.030.90.200</t>
  </si>
  <si>
    <t>clean combustion: CO2 only; no heat recovery</t>
  </si>
  <si>
    <t>A.030.14.133.240324 Grease, Lithium-based</t>
  </si>
  <si>
    <t>A.030.14.133</t>
  </si>
  <si>
    <t>Grease, Lithium-based</t>
  </si>
  <si>
    <t>A.030.14.134.240324 Grease, polymer (Polyalphaolefin + polypropylene)</t>
  </si>
  <si>
    <t>A.030.14.134</t>
  </si>
  <si>
    <t>Grease, polymer (Polyalphaolefin + polypropylene)</t>
  </si>
  <si>
    <t>Pranav Mithra, 2020.  Comparative life cycle assessment of lubricating greases for nut runners used in industrial assembly lines. KTH Royal Institute of Technology, Sweden. Table 13. Lithium-based grease from the Axel Christiernsson Group, Sweden</t>
  </si>
  <si>
    <t>Röding, Langer, Modenesi Barbosa, Mohamed Bouhrara, Gries. 2021. A review of polyethylene-based carbon fiber manufacturing. Applied Research. 2022;e202100013. wileyonlinelibrary.com/journal/appl | 1 of 32. https://doi.org/10.1002/appl.202100013</t>
  </si>
  <si>
    <t>Steel hot rolled sheet USA</t>
  </si>
  <si>
    <t>Steel (21% sec = standard mix average) EU hot rolled coil</t>
  </si>
  <si>
    <t>Steel (secondary), beams, sheet</t>
  </si>
  <si>
    <t>Steel beams, pipes, sheet (from trade mix 44% recycled)</t>
  </si>
  <si>
    <t>GG15</t>
  </si>
  <si>
    <t>GG35</t>
  </si>
  <si>
    <t>GGG-NiCr</t>
  </si>
  <si>
    <t>GGG-NiSiCr</t>
  </si>
  <si>
    <t>GGG40</t>
  </si>
  <si>
    <t>GGG60</t>
  </si>
  <si>
    <t>GGG70</t>
  </si>
  <si>
    <t>GGL-NiCuCr</t>
  </si>
  <si>
    <t>Stainless Steel (secondary), average</t>
  </si>
  <si>
    <t>GX12Cr14 (CA15) 23% inox scrap (China)</t>
  </si>
  <si>
    <t>GX12Cr14 (CA15) 44% inox scrap (World)</t>
  </si>
  <si>
    <t>GX12Cr14 (CA15) 70% inox scrap (EU, USA)</t>
  </si>
  <si>
    <t>GX5CrNi19 10 (CF8) 23% inox scrap (China)</t>
  </si>
  <si>
    <t>GX5CrNi19 10 (CF8) 44% inox scrap (World)</t>
  </si>
  <si>
    <t>GX5CrNi19 10 (CF8) 70% inox scrap (EU, USA)</t>
  </si>
  <si>
    <t>X10Cr13 (mart 410) 23% inox scrap (China)</t>
  </si>
  <si>
    <t>X10Cr13 (mart 410) 44% inox scrap (World)</t>
  </si>
  <si>
    <t>X10Cr13 (mart 410) 70% inox scrap (EU, USA)</t>
  </si>
  <si>
    <t>X10CrNiMoNb 23% inox scrap (China)</t>
  </si>
  <si>
    <t>X10CrNiMoNb 44% inox scrap (World)</t>
  </si>
  <si>
    <t>X10CrNiMoNb 70% inox scrap (EU, USA)</t>
  </si>
  <si>
    <t>X10CrNiS (303) 23% inox scrap (China)</t>
  </si>
  <si>
    <t>X10CrNiS (303) 44% inox scrap (World)</t>
  </si>
  <si>
    <t>X10CrNiS (303) 70% inox scrap (EU, USA)</t>
  </si>
  <si>
    <t>X12Cr13 (416) 23% inox scrap (China)</t>
  </si>
  <si>
    <t>X12Cr13 (416) 44% inox scrap (World)</t>
  </si>
  <si>
    <t>X12Cr13 (416) 70% inox scrap (EU, USA)</t>
  </si>
  <si>
    <t>X12CrNi17 7 (301) 23% inox scrap (China)</t>
  </si>
  <si>
    <t>X12CrNi17 7 (301) 44% inox scrap (World)</t>
  </si>
  <si>
    <t>X12CrNi17 7 (301) 70% inox scrap (EU, USA)</t>
  </si>
  <si>
    <t>X20Cr13 (420) 23% inox scrap (China)</t>
  </si>
  <si>
    <t>X20Cr13 (420) 44% inox scrap (World)</t>
  </si>
  <si>
    <t>X20Cr13 (420) 70% inox scrap (EU, USA)</t>
  </si>
  <si>
    <t>X22CrNi17 (431) 23% inox scrap (China)</t>
  </si>
  <si>
    <t>X22CrNi17 (431) 44% inox scrap (World)</t>
  </si>
  <si>
    <t>X22CrNi17 (431) 70% inox scrap (EU, USA)</t>
  </si>
  <si>
    <t>X2CrNiMo1712 (316L) 23% imox scrap (China)</t>
  </si>
  <si>
    <t>X2CrNiMo1712 (316L) 44% imox scrap (World)</t>
  </si>
  <si>
    <t>X2CrNiMo1712 (316L) 70% imox scrap (EU, USA)</t>
  </si>
  <si>
    <t>X30Cr13 (~420) 23% inox scrap (China)</t>
  </si>
  <si>
    <t>X30Cr13 (~420) 44% inox scrap (World)</t>
  </si>
  <si>
    <t>X30Cr13 (~420) 70% inox scrap (EU, USA)</t>
  </si>
  <si>
    <t>X35CrMo17 23% inox scrap (China)</t>
  </si>
  <si>
    <t>X35CrMo17 44% inox scrap (World)</t>
  </si>
  <si>
    <t>X35CrMo17 70% inox scrap (EU, USA)</t>
  </si>
  <si>
    <t>X5CrNi18 (304) 23% inox scrap (China)</t>
  </si>
  <si>
    <t>X5CrNi18 (304) 44% inox scrap (World)</t>
  </si>
  <si>
    <t>X5CrNi18 (304) 70% inox scrap (EU, USA)</t>
  </si>
  <si>
    <t>X5CrNiMo18 (316) 23% inox scrap (China)</t>
  </si>
  <si>
    <t>X5CrNiMo18 (316) 44% inox scrap (World)</t>
  </si>
  <si>
    <t>X5CrNiMo18 (316) 70% inox scrap (EU, USA)</t>
  </si>
  <si>
    <t>X6Cr17 (430) 23% inox scrap (China)</t>
  </si>
  <si>
    <t>X6Cr17 (430) 44% inox scrap (World)</t>
  </si>
  <si>
    <t>X6Cr17 (430) 70% inox scrap (EU, USA)</t>
  </si>
  <si>
    <t>X6CrNi18 (~304) 23% inox scrap (China)</t>
  </si>
  <si>
    <t>X6CrNi18 (~304) 44% inox scrap (World)</t>
  </si>
  <si>
    <t>X6CrNi18 (~304) 70% inox scrap (EU, USA)</t>
  </si>
  <si>
    <t>X7CrAl13 (405) 23% inox scrap (China)</t>
  </si>
  <si>
    <t>X7CrAl13 (405) 44% inox scrap (World)</t>
  </si>
  <si>
    <t>X7CrAl13 (405) 70% inox scrap (EU, USA)</t>
  </si>
  <si>
    <t>X90CrCoMoV17 23% inox scrap (China)</t>
  </si>
  <si>
    <t>X90CrCoMoV17 44% inox scrap (World)</t>
  </si>
  <si>
    <t>X90CrCoMoV17 70% inox scrap (EU, USA)</t>
  </si>
  <si>
    <t>X90CrMoV18 (440B) 23% inox scrap (China)</t>
  </si>
  <si>
    <t>X90CrMoV18 (440B) 44% inox scrap (World)</t>
  </si>
  <si>
    <t>X90CrMoV18 (440B) 70% inox scrap (EU, USA)</t>
  </si>
  <si>
    <t>10SPb20 (1.0721)</t>
  </si>
  <si>
    <t>35S20 (1.0726)</t>
  </si>
  <si>
    <t>9S20</t>
  </si>
  <si>
    <t>9SMnPb (1.0718)</t>
  </si>
  <si>
    <t>GS-10Ni6</t>
  </si>
  <si>
    <t>GS-22Mo4</t>
  </si>
  <si>
    <t>GS-25CrMo4</t>
  </si>
  <si>
    <t>GS-45.3</t>
  </si>
  <si>
    <t>GS-70</t>
  </si>
  <si>
    <t>GS-X40CrNiSi 25 12</t>
  </si>
  <si>
    <t>HA</t>
  </si>
  <si>
    <t>HT</t>
  </si>
  <si>
    <t>Fe360</t>
  </si>
  <si>
    <t>Fe470</t>
  </si>
  <si>
    <t>Fe520</t>
  </si>
  <si>
    <t>St13</t>
  </si>
  <si>
    <t>A517a</t>
  </si>
  <si>
    <t>A517b</t>
  </si>
  <si>
    <t>S355J2G1W</t>
  </si>
  <si>
    <t>St14</t>
  </si>
  <si>
    <t>14NiCr14</t>
  </si>
  <si>
    <t>15Cr3</t>
  </si>
  <si>
    <t>18NiCr8</t>
  </si>
  <si>
    <t>25CrMo4</t>
  </si>
  <si>
    <t>30CrNiMo8</t>
  </si>
  <si>
    <t>34Cr4</t>
  </si>
  <si>
    <t>34CrAl6</t>
  </si>
  <si>
    <t>35NiCr18</t>
  </si>
  <si>
    <t>36NiCr6</t>
  </si>
  <si>
    <t>37MnSi5</t>
  </si>
  <si>
    <t>42CrMo4</t>
  </si>
  <si>
    <t>50 CrV4</t>
  </si>
  <si>
    <t>C15</t>
  </si>
  <si>
    <t>C35</t>
  </si>
  <si>
    <t>C45</t>
  </si>
  <si>
    <t>C55</t>
  </si>
  <si>
    <t>C60</t>
  </si>
  <si>
    <t>13CrMo4 5 (1.7335)</t>
  </si>
  <si>
    <t>21MoV53</t>
  </si>
  <si>
    <t>22Mo4</t>
  </si>
  <si>
    <t>28NiCrMo4</t>
  </si>
  <si>
    <t>15NiMn6 (1.6228)</t>
  </si>
  <si>
    <t>A514(A)</t>
  </si>
  <si>
    <t>ASt35 (1.0346)</t>
  </si>
  <si>
    <t>X12CrNi 18 9</t>
  </si>
  <si>
    <t>X12Ni5 (1.5680)</t>
  </si>
  <si>
    <t>X8Ni9</t>
  </si>
  <si>
    <t>38Si6</t>
  </si>
  <si>
    <t>50CrV4</t>
  </si>
  <si>
    <t>55Si7</t>
  </si>
  <si>
    <t>67SiCr5</t>
  </si>
  <si>
    <t>Aluminium (primary)</t>
  </si>
  <si>
    <t>Aluminium (secondary)</t>
  </si>
  <si>
    <t>Aluminium trade mix (76% prim 24% sec)</t>
  </si>
  <si>
    <t>Antimony, CRM (EoL-RIR = 18%)</t>
  </si>
  <si>
    <t>Cadmium (EoL-RIR = 0%)</t>
  </si>
  <si>
    <t>Chromium, CRM (EoL-RIR = 21%)</t>
  </si>
  <si>
    <t>Cobalt, CRM (EoL-RIR = 22%)</t>
  </si>
  <si>
    <t>Copper (primary)</t>
  </si>
  <si>
    <t>Copper (secondary)</t>
  </si>
  <si>
    <t>Copper wire, plate, pipe, trade mix ( 70% prim 30% sec)</t>
  </si>
  <si>
    <t>Gallium, CRM (EoL-RIR = 0%)</t>
  </si>
  <si>
    <t>Gold (primary)</t>
  </si>
  <si>
    <t>Gold (secondary)</t>
  </si>
  <si>
    <t>Gold trade mix (76% prim 24% sec)</t>
  </si>
  <si>
    <t>Indium, CRM (EoL-RIR= 0%)</t>
  </si>
  <si>
    <t>Lead (primary)</t>
  </si>
  <si>
    <t>Lead (secondary)</t>
  </si>
  <si>
    <t>Lead trade mix ( 20% prim 80% sec)</t>
  </si>
  <si>
    <t>Lithium (EoL-RIR = 0%)</t>
  </si>
  <si>
    <t>Magnesium, CRM (primary)</t>
  </si>
  <si>
    <t>Magnesium, CRM (secondary)</t>
  </si>
  <si>
    <t>Magnesium, CRM, trade mix (93% prim 7% sec)</t>
  </si>
  <si>
    <t>Manganese (EoL_RIR= 9%)</t>
  </si>
  <si>
    <t>Mercury (virgin)</t>
  </si>
  <si>
    <t>Molybdenum (EoL-RIR = 9%)</t>
  </si>
  <si>
    <t>Nickel (primary)</t>
  </si>
  <si>
    <t>Nickel (secondary)</t>
  </si>
  <si>
    <t>Nickel trade mix (84% prim 16% sec)</t>
  </si>
  <si>
    <t>Palladium, CRM (primary)</t>
  </si>
  <si>
    <t>Palladium, CRM (secondary)</t>
  </si>
  <si>
    <t>Palladium, CRM, trade mix (67% prim 33% sec)</t>
  </si>
  <si>
    <t>Platinum, CRM (primary)</t>
  </si>
  <si>
    <t>Platinum, CRM (secondary)</t>
  </si>
  <si>
    <t>Platinum, CRM, trade mix (75% prim 25% sec)</t>
  </si>
  <si>
    <t>Rhodium, CRM (primary)</t>
  </si>
  <si>
    <t>Rhodium, CRM (secondary)</t>
  </si>
  <si>
    <t>Rhodium, CRM, trade mix (64% prim 36% sec)</t>
  </si>
  <si>
    <t>Silicon (metallurgical) for steel</t>
  </si>
  <si>
    <t>Silver (primary)</t>
  </si>
  <si>
    <t>Silver (secondary)</t>
  </si>
  <si>
    <t>Silver trade mix (81% prim 19% sec)</t>
  </si>
  <si>
    <t>Tantalum (EoL-RIR = 87%)</t>
  </si>
  <si>
    <t>Tellurium (EoL-RIR = 1%)</t>
  </si>
  <si>
    <t>Tin (virgin)</t>
  </si>
  <si>
    <t>Titanium (primary)</t>
  </si>
  <si>
    <t>Titanium (secondary)</t>
  </si>
  <si>
    <t>Titanium trade mix (99% prim, 1% sec)</t>
  </si>
  <si>
    <t>Tungsten, CRM (EoL-RIR=42%)</t>
  </si>
  <si>
    <t>Vanadium (primary)</t>
  </si>
  <si>
    <t>Vanadium trade mix (99% prim 1% sec)</t>
  </si>
  <si>
    <t>Zinc (primary)</t>
  </si>
  <si>
    <t>Zinc (secondary)</t>
  </si>
  <si>
    <t>Zinc trade mix (86% prim 14% sec)</t>
  </si>
  <si>
    <t>Tungsten (primary)</t>
  </si>
  <si>
    <t>Tungsten (secondary)</t>
  </si>
  <si>
    <t>Arsenic (as co-product of Copper)</t>
  </si>
  <si>
    <t>Barium</t>
  </si>
  <si>
    <t>Berylium</t>
  </si>
  <si>
    <t>Bismuth (as co-product of Lead)</t>
  </si>
  <si>
    <t>Boron</t>
  </si>
  <si>
    <t>Hafnium</t>
  </si>
  <si>
    <t>Niobium</t>
  </si>
  <si>
    <t>Rhenium</t>
  </si>
  <si>
    <t>Strontium</t>
  </si>
  <si>
    <t>Thallium</t>
  </si>
  <si>
    <t>Thorium</t>
  </si>
  <si>
    <t>Cerium</t>
  </si>
  <si>
    <t>Dysprosium</t>
  </si>
  <si>
    <t>Erbium</t>
  </si>
  <si>
    <t>Eutropium</t>
  </si>
  <si>
    <t>Gadolinium</t>
  </si>
  <si>
    <t>Lanthanum</t>
  </si>
  <si>
    <t>Mischmetal: Cerium 67%, lanthanum 20%, Neodimium 11%, rest 2%</t>
  </si>
  <si>
    <t>Neodymium</t>
  </si>
  <si>
    <t>Praseodymium</t>
  </si>
  <si>
    <t>Samarium</t>
  </si>
  <si>
    <t>Scandium</t>
  </si>
  <si>
    <t>Terbium</t>
  </si>
  <si>
    <t>Ytterbium</t>
  </si>
  <si>
    <t>Yttrium</t>
  </si>
  <si>
    <t>Al99</t>
  </si>
  <si>
    <t>AlCuMg1 (2017)</t>
  </si>
  <si>
    <t>AlCuMg2 (2024)</t>
  </si>
  <si>
    <t>AlCuMgPb (2011)</t>
  </si>
  <si>
    <t>AlCuSiMg (2036)</t>
  </si>
  <si>
    <t>AlMg1 (5005)</t>
  </si>
  <si>
    <t>AlMg3 (5754a)</t>
  </si>
  <si>
    <t>AlMg4.5Mn (5182)</t>
  </si>
  <si>
    <t>AlMgSi0.5 (6060)</t>
  </si>
  <si>
    <t>AlMgSi0.7 (6005)</t>
  </si>
  <si>
    <t>AlMn1 (3003)</t>
  </si>
  <si>
    <t>AlMn1.2Mg1 (3004)</t>
  </si>
  <si>
    <t>AlSiMgMn (6009)</t>
  </si>
  <si>
    <t>AlZnCuMg (7075)</t>
  </si>
  <si>
    <t>G-AlCu4TiMg (204)</t>
  </si>
  <si>
    <t>G-AlMg3 (242)</t>
  </si>
  <si>
    <t>G-AlMg5 (314)</t>
  </si>
  <si>
    <t>G-AlSi12 (230)</t>
  </si>
  <si>
    <t>G-AlSi12Cu (231)</t>
  </si>
  <si>
    <t>G-AlSi7Mg (Thixo)</t>
  </si>
  <si>
    <t>G-AlSi8Cu3 (380)</t>
  </si>
  <si>
    <t>Copper (European Copper Instituut)</t>
  </si>
  <si>
    <t>Copper (US), study Thinkstep, tubes</t>
  </si>
  <si>
    <t>Cu-E</t>
  </si>
  <si>
    <t>CuAg-E</t>
  </si>
  <si>
    <t>CuAl5</t>
  </si>
  <si>
    <t>CuNi10Fe</t>
  </si>
  <si>
    <t>CuNi18Zn</t>
  </si>
  <si>
    <t>CuNi44Mn</t>
  </si>
  <si>
    <t>CuSn6.7P</t>
  </si>
  <si>
    <t>CuSn8</t>
  </si>
  <si>
    <t>CuZn15</t>
  </si>
  <si>
    <t>CuZn30</t>
  </si>
  <si>
    <t>CuZn37</t>
  </si>
  <si>
    <t>CuZn40</t>
  </si>
  <si>
    <t>CuZn40Pb (Brass, alpha-beta, machinable)</t>
  </si>
  <si>
    <t>G-CuAl10Fe</t>
  </si>
  <si>
    <t>G-CuAl10Ni</t>
  </si>
  <si>
    <t>G-CuNi10</t>
  </si>
  <si>
    <t>G-CuSn10</t>
  </si>
  <si>
    <t>G-CuSn12</t>
  </si>
  <si>
    <t>G-CuSn5Zn5Pb5</t>
  </si>
  <si>
    <t>G-CuZn15</t>
  </si>
  <si>
    <t>G-CuZn37Pb</t>
  </si>
  <si>
    <t>G-CuZn40</t>
  </si>
  <si>
    <t>AM100A</t>
  </si>
  <si>
    <t>AM503</t>
  </si>
  <si>
    <t>G-MgAl6Zn3</t>
  </si>
  <si>
    <t>G-MgAl8Zn1</t>
  </si>
  <si>
    <t>G-MgAl9Zn2</t>
  </si>
  <si>
    <t>GD-MgAl9Zn1</t>
  </si>
  <si>
    <t>MgAl3Zn</t>
  </si>
  <si>
    <t>MgZn6Zr</t>
  </si>
  <si>
    <t>MgMn1.5</t>
  </si>
  <si>
    <t>MgAl6Zn</t>
  </si>
  <si>
    <t>Duranik</t>
  </si>
  <si>
    <t>Invar</t>
  </si>
  <si>
    <t>Mumetal</t>
  </si>
  <si>
    <t>Ni 99.6</t>
  </si>
  <si>
    <t>Ni span C902</t>
  </si>
  <si>
    <t>NiCr 80 20</t>
  </si>
  <si>
    <t>NiCr20Co18Ti</t>
  </si>
  <si>
    <t>NiCr20TiAl</t>
  </si>
  <si>
    <t>NiCu30Al</t>
  </si>
  <si>
    <t>NiCu30Fe</t>
  </si>
  <si>
    <t>NiFe 50 50</t>
  </si>
  <si>
    <t>NiMo30</t>
  </si>
  <si>
    <t>Supermalloy</t>
  </si>
  <si>
    <t>TiAl5Sn2</t>
  </si>
  <si>
    <t>TiAl6V4</t>
  </si>
  <si>
    <t>TiV15SnCrAl3</t>
  </si>
  <si>
    <t>G-ZnAlCu</t>
  </si>
  <si>
    <t>Zamak3</t>
  </si>
  <si>
    <t>Zamak5</t>
  </si>
  <si>
    <t>ZnCuTi</t>
  </si>
  <si>
    <t>Zinc (super plastic)</t>
  </si>
  <si>
    <t>Barium Ferrite magnet, ceramic 4 MGOe</t>
  </si>
  <si>
    <t>Neodymium magnet (NdFeB) 50 MGOe</t>
  </si>
  <si>
    <t>Neodymium magnet (NdFeB) 50 MGOe recycled</t>
  </si>
  <si>
    <t>Neodymium magnet (NdFeB) corrosion resistant, 40 MGOe</t>
  </si>
  <si>
    <t>Neodymium magnet (NdFeB) corrosion resistant, 40 MGOe recycled</t>
  </si>
  <si>
    <t>SmCo (1:5) magnet, 20 MGOe</t>
  </si>
  <si>
    <t>Nitride magnet (Fe16N2), 20-80 MGOe</t>
  </si>
  <si>
    <t>Brown paper (kraft liner), FSC</t>
  </si>
  <si>
    <t>Brown paper (kraft liner), FSC 70 gr/m2</t>
  </si>
  <si>
    <t>Brown paper (kraft liner), wood waste based</t>
  </si>
  <si>
    <t>Moulded fibre products.</t>
  </si>
  <si>
    <t>Paper, woodfree uncoated, bleached, FSC</t>
  </si>
  <si>
    <t>Paper, woodfree uncoated, bleached, FSC 80 gr/m2</t>
  </si>
  <si>
    <t>Paper, woodfree uncoated, bleached, waste wood based</t>
  </si>
  <si>
    <t>Semichemical fluting, FSC</t>
  </si>
  <si>
    <t>Semichemical fluting, wood waste based</t>
  </si>
  <si>
    <t>Folding Boxboard GC1</t>
  </si>
  <si>
    <t>Folding Boxboard GC2 or GC3</t>
  </si>
  <si>
    <t>film HDPE 50 mu</t>
  </si>
  <si>
    <t>film LDPE 50 mu</t>
  </si>
  <si>
    <t>film PC 50 mu</t>
  </si>
  <si>
    <t>film PET / PE+EVOH+PE 62 mu for MAP</t>
  </si>
  <si>
    <t>film PET 50 mu</t>
  </si>
  <si>
    <t>film PET+ALOx / LDPE 62 mu for MAP</t>
  </si>
  <si>
    <t>film PET+PVOH / LDPE 62 mu for MAP</t>
  </si>
  <si>
    <t>film PLA (biobased) 50 mu</t>
  </si>
  <si>
    <t>film PP 50 mu</t>
  </si>
  <si>
    <t>film PP+PVDC 62 mu for MAP</t>
  </si>
  <si>
    <t>film PS (shrink) 50 mu</t>
  </si>
  <si>
    <t>film PVC (stiff, shrink) 50 mu</t>
  </si>
  <si>
    <t>Printing of multilayer film, UV, Inkjet</t>
  </si>
  <si>
    <t>MAP Carbon Dioxide gas at 1 bar 0 degr C</t>
  </si>
  <si>
    <t>MAP Nitrogen gas at 1 bar 0 degr C</t>
  </si>
  <si>
    <t>MAP Oxygen gas at 1 bar 0 degr C</t>
  </si>
  <si>
    <t>Paperfoam</t>
  </si>
  <si>
    <t>CA (Cellulose polymers, biodegradable)</t>
  </si>
  <si>
    <t>PA-11 (Nylon-11), bio-based not biodegradable</t>
  </si>
  <si>
    <t>PEF (not biodegradable) to replace PET</t>
  </si>
  <si>
    <t>PHA (Polyhydroxyalkanoates, biodegradable)</t>
  </si>
  <si>
    <t>PLA (Polylactide, biodegradable)</t>
  </si>
  <si>
    <t>PBS-Starch 50%-50% blend biodegradable plastic</t>
  </si>
  <si>
    <t>PBS (Polybutylene succinate, biodegradable thermoplastic)</t>
  </si>
  <si>
    <t>PBAT (polybutylene adipate-co-terephthalate, biodegradable thermoplastic)</t>
  </si>
  <si>
    <t>Mechanical recycled pellets (rPET, rPE, rPP, rPVC), downcycled</t>
  </si>
  <si>
    <t>Moulded Recycled mixed polymer (downcycled)</t>
  </si>
  <si>
    <t>ABS (Acrylonitrile butadiene styrene) chemical upcycled</t>
  </si>
  <si>
    <t>CA (Cellelose acetate, tetra, bio-degradable) chemical upcycled</t>
  </si>
  <si>
    <t>EVA (Ethylene vinyl acetate) chemical upcycled</t>
  </si>
  <si>
    <t>Flexible Polymeer Foam (PE), chemical upcycled</t>
  </si>
  <si>
    <t>Ionomer, chemical upcycled</t>
  </si>
  <si>
    <t>PA-11 (Nylon-11), not biodegradable, chemical upcycled</t>
  </si>
  <si>
    <t>PA (Nylons) chemical upcycled</t>
  </si>
  <si>
    <t>PC (Polycarbonate) chemical upclycled</t>
  </si>
  <si>
    <t>PET (Polyethylene terephthalate) chemical upcycled</t>
  </si>
  <si>
    <t>PHA (Polyhydroxyalkanoates, biodegradeble), chemical upcycled</t>
  </si>
  <si>
    <t>PLA (Polylactide, starch based biodegradeble plastic), chemical upcycled</t>
  </si>
  <si>
    <t>PMMA (Polymethyl methacrylate) chemical upcycled</t>
  </si>
  <si>
    <t>POM (Polyoxymethylene) chemical upcycled</t>
  </si>
  <si>
    <t>PP (Polypropylene) chemical upcycled</t>
  </si>
  <si>
    <t>PS (Polystyrene) chemical upcycled</t>
  </si>
  <si>
    <t>PTFE (Teflon), chemical upcycled</t>
  </si>
  <si>
    <t>PTT (Polyltrimethylene terephthalate), chemical upcycled</t>
  </si>
  <si>
    <t>PUR (Polyurethane) chemical upcycled</t>
  </si>
  <si>
    <t>PVC (Polyvinylchloride) chemical upcycled</t>
  </si>
  <si>
    <t>Starch-PBS 50%-50% blend biodegradeble plastic chemical upcycled</t>
  </si>
  <si>
    <t>PBS biodegradeble plastic chemical upcycled</t>
  </si>
  <si>
    <t>BR (butadiene rubber)</t>
  </si>
  <si>
    <t>BR and IIR (butadiene rubber and butyl rubber) in tires</t>
  </si>
  <si>
    <t>EPDM (ethylene propylene diene monomer rubber)</t>
  </si>
  <si>
    <t>EVA (ethylene vinyl acetate rubber)</t>
  </si>
  <si>
    <t>IR (polyisoprene rubber)</t>
  </si>
  <si>
    <t>Natural rubber</t>
  </si>
  <si>
    <t>NBR (nitrile rubber)</t>
  </si>
  <si>
    <t>Polychloroprene (Neoprene , CR) rubber</t>
  </si>
  <si>
    <t>PU (polyurethane) rubber for shoe soles</t>
  </si>
  <si>
    <t>SAN (Styrene-acrylonitrile copolymer)</t>
  </si>
  <si>
    <t>SBR (Styrene butadiene rubber)</t>
  </si>
  <si>
    <t>Silicone rubber (PDMS)</t>
  </si>
  <si>
    <t>ABS (Acrylonitrile butadiene styrene)</t>
  </si>
  <si>
    <t>ABS 30% glass fibre</t>
  </si>
  <si>
    <t>Ionomer</t>
  </si>
  <si>
    <t>PA 6 (Nylon 6, Polyamide 6)</t>
  </si>
  <si>
    <t>PA 6 30% glass fibre</t>
  </si>
  <si>
    <t>PA 66 (Nylon 66, Polyamide 6-6)</t>
  </si>
  <si>
    <t>PA 66 30% glass fibre</t>
  </si>
  <si>
    <t>PB-1 (Polybutylene)</t>
  </si>
  <si>
    <t>PC (Polycarbonate)</t>
  </si>
  <si>
    <t>PC 30% glass fibre</t>
  </si>
  <si>
    <t>PE (HDPE, High density Polyethylene)</t>
  </si>
  <si>
    <t>PE (LDPE, Low density Polyethylene)</t>
  </si>
  <si>
    <t>PE (LLDPE, Linear low density Polyethylene)</t>
  </si>
  <si>
    <t>PE (Polyethylene) expanded</t>
  </si>
  <si>
    <t>PET 30% glass fibre</t>
  </si>
  <si>
    <t>PET amorphous</t>
  </si>
  <si>
    <t>PET bottle grade</t>
  </si>
  <si>
    <t>PMMA (Polymethyl methacrylate)</t>
  </si>
  <si>
    <t>POM (Polyoxymethyleen, polyacetaal)</t>
  </si>
  <si>
    <t>PP (Polypropylene)</t>
  </si>
  <si>
    <t>PP GF30</t>
  </si>
  <si>
    <t>PS (EPS, expandable polystyrene, white)</t>
  </si>
  <si>
    <t>PS (GPPS, general purpose polystyrene)</t>
  </si>
  <si>
    <t>PS (HIPS, high impact polysyrene)</t>
  </si>
  <si>
    <t>PTFE (Teflon, Polytetrafluoroethylene)</t>
  </si>
  <si>
    <t>PTT (Polyltrimethylene terephthalate)</t>
  </si>
  <si>
    <t>PVOH (Polyvinyl alcohol) and PVA (Polyvinyl acetate, wood gluel)</t>
  </si>
  <si>
    <t>PVC (Polyvinylchloride emulsion polymerised)</t>
  </si>
  <si>
    <t>PVC (Polyvinylchloride suspension polymerised)</t>
  </si>
  <si>
    <t>PVC (Polyvinylchloride, trade mix)</t>
  </si>
  <si>
    <t>PVDC (Polyvinyliden chloride)</t>
  </si>
  <si>
    <t>PAN, Polyacrylonitrile fibres</t>
  </si>
  <si>
    <t>Carbon fiber-reinforced plastic</t>
  </si>
  <si>
    <t>Epoxy resin</t>
  </si>
  <si>
    <t>MF (melamine formaldehyde resin)</t>
  </si>
  <si>
    <t>PF (phenol formaldehyde resin)</t>
  </si>
  <si>
    <t>Phenolics (Bakelite)</t>
  </si>
  <si>
    <t>Polyester (unsaturated resin)</t>
  </si>
  <si>
    <t>PUR flex. block foam TDI</t>
  </si>
  <si>
    <t>PUR flex. moulded  TDI with flame retardant</t>
  </si>
  <si>
    <t>PUR flex. moulded TDI</t>
  </si>
  <si>
    <t>PUR flex. moulded. MDI</t>
  </si>
  <si>
    <t>PUR rigid foam MDI</t>
  </si>
  <si>
    <t>Sheet molding compound 25% glass fibre</t>
  </si>
  <si>
    <t>Sheet molding compound 50% glass fibre</t>
  </si>
  <si>
    <t>UF (urea-formaldehyde resin)</t>
  </si>
  <si>
    <t>Bisphenol A</t>
  </si>
  <si>
    <t>DEHP (diisooctyl phthalate)</t>
  </si>
  <si>
    <t>DINP (diisononyl phthalate)</t>
  </si>
  <si>
    <t>Epichlorohydrin</t>
  </si>
  <si>
    <t>EVOH (Ethylene vinyl alcohol), film barrier of gasses</t>
  </si>
  <si>
    <t>Formaldehyde</t>
  </si>
  <si>
    <t>MDI (Methylene diphenyl diisocyanate)</t>
  </si>
  <si>
    <t>MMA (Methyl methacrylate)</t>
  </si>
  <si>
    <t>Nafion</t>
  </si>
  <si>
    <t>PEEK (Polyetheretherketone)</t>
  </si>
  <si>
    <t>PEI (PolyEther Imide)</t>
  </si>
  <si>
    <t>Phthalic anhydride</t>
  </si>
  <si>
    <t>Polyether-polyols</t>
  </si>
  <si>
    <t>PPS (polyphenylene sulfide)</t>
  </si>
  <si>
    <t>PVB (Polyvinyl butyral)</t>
  </si>
  <si>
    <t>TDI (toluene diisocyanate)</t>
  </si>
  <si>
    <t>Acrylic fibres</t>
  </si>
  <si>
    <t>BioCotton fibre from China/India (without global seatransport)</t>
  </si>
  <si>
    <t>BioCotton fibre from USA (without global seatransport)</t>
  </si>
  <si>
    <t>Cotton fibre from China/India (without global seatransport)</t>
  </si>
  <si>
    <t>Cotton fibre from USA (without global seatransport)</t>
  </si>
  <si>
    <t>Cotton fibre trade mix (without global seatransport)</t>
  </si>
  <si>
    <t>Elastane (polyurethane) pellets</t>
  </si>
  <si>
    <t>Fleece from recycled PET bottles</t>
  </si>
  <si>
    <t>Jute fibre incl. degumming, market mix</t>
  </si>
  <si>
    <t>Jute fibre incl. degumming, India, irrigation</t>
  </si>
  <si>
    <t>Jute fibre incl. degumming, India, rain fed, renewable fuel</t>
  </si>
  <si>
    <t>Kenaf fibre incl. degumming, India</t>
  </si>
  <si>
    <t>Kenaf fibre incl. degumming, Italy, renewable fule</t>
  </si>
  <si>
    <t>Nylon pellets</t>
  </si>
  <si>
    <t>Polyester = PET pellets</t>
  </si>
  <si>
    <t>PLA (polylactide) pellets</t>
  </si>
  <si>
    <t>Sorona (PTT) biobased pellets</t>
  </si>
  <si>
    <t>Viscose production</t>
  </si>
  <si>
    <t>Wool from Australia, transported to Rotterdam</t>
  </si>
  <si>
    <t>PP (Polypropylene) pellets</t>
  </si>
  <si>
    <t>Flax fibres for spinning linen</t>
  </si>
  <si>
    <t>dyeing, with pollution, without materials input, India</t>
  </si>
  <si>
    <t>dyeing, without materials input, Europe</t>
  </si>
  <si>
    <t>heat setting and washing synthetic fabrics</t>
  </si>
  <si>
    <t>knitting  83 dtex</t>
  </si>
  <si>
    <t>knitting 200 dtex</t>
  </si>
  <si>
    <t>knitting 300 dtex</t>
  </si>
  <si>
    <t>pretreatment of cotton</t>
  </si>
  <si>
    <t>spinning cotton  45 dtex</t>
  </si>
  <si>
    <t>spinning cotton  70 dtex</t>
  </si>
  <si>
    <t>spinning cotton 100 dtex</t>
  </si>
  <si>
    <t>spinning cotton 150 dtex</t>
  </si>
  <si>
    <t>spinning cotton 200 dtex</t>
  </si>
  <si>
    <t>spinning cotton 300 dtex</t>
  </si>
  <si>
    <t>spinning cotton 400 dtex</t>
  </si>
  <si>
    <t>spinning cotton 500 dtex</t>
  </si>
  <si>
    <t>spinning extruder polymer filaments  (80 - 500 dtex)</t>
  </si>
  <si>
    <t>spinning viscose fibres (80-500 dtex)</t>
  </si>
  <si>
    <t>texturing polymer fibres</t>
  </si>
  <si>
    <t>weaving  15 dtex</t>
  </si>
  <si>
    <t>weaving  30 dtex</t>
  </si>
  <si>
    <t>weaving  45 dtex</t>
  </si>
  <si>
    <t>weaving  70 dtex</t>
  </si>
  <si>
    <t>weaving 100 dtex</t>
  </si>
  <si>
    <t>weaving 150 dtex</t>
  </si>
  <si>
    <t>weaving 200 dtex</t>
  </si>
  <si>
    <t>weaving 300 dtex</t>
  </si>
  <si>
    <t>weaving 400 dtex</t>
  </si>
  <si>
    <t>weaving 500 dtex</t>
  </si>
  <si>
    <t>Geotextiles (PP, 500 dTex, woven)</t>
  </si>
  <si>
    <t>drinking water europe</t>
  </si>
  <si>
    <t>industrial reverse osmosis water europe</t>
  </si>
  <si>
    <t>Afrormosia FSC/PEFC 700 (kg/m3)</t>
  </si>
  <si>
    <t>Afzelia FCS/PEFC 820 (kg/m3)</t>
  </si>
  <si>
    <t>Guaiacum wood FSC/PEFC 1250 (kg/m3)</t>
  </si>
  <si>
    <t>Iroko FSC/PEFC 650 (kg/m3)</t>
  </si>
  <si>
    <t>Makore FSC/PEFC 660 (kg/m3)</t>
  </si>
  <si>
    <t>Mansonia FSC/PEFC 620 (kg/m3)</t>
  </si>
  <si>
    <t>Moabi FSC/PEFC 815 (kg/m3)</t>
  </si>
  <si>
    <t>Padouk, African FSC/PEFC 740 (kg/m3)</t>
  </si>
  <si>
    <t>Palissander, Indisch FSC/PEFC 850 (kg/m3)</t>
  </si>
  <si>
    <t>Robinia FSC/PEFC 740 (kg/m3)</t>
  </si>
  <si>
    <t>Teak FSC/PEFC 665 (kg/m3)</t>
  </si>
  <si>
    <t>Agba FSC/PEFC 500 (kg/m3)</t>
  </si>
  <si>
    <t>Angelique FSC 735 (kg/m3)</t>
  </si>
  <si>
    <t>Azobé FSC/PEFC 1060 (kg/m3)</t>
  </si>
  <si>
    <t>Bosse clair FSC/PEFC 575 (kg/m3)</t>
  </si>
  <si>
    <t>Bubinga FSC/PEFC 830 (kg/m3)</t>
  </si>
  <si>
    <t>Cedar, American FSC/PEFC 490 (kg/m3)</t>
  </si>
  <si>
    <t>Chestnut FSC/PEFC 540 (kg/m3)</t>
  </si>
  <si>
    <t>Cordia FCS/PEFC 540 (kg/m3)</t>
  </si>
  <si>
    <t>Idigbo FSC/PEFC 550 (kg/m3)</t>
  </si>
  <si>
    <t>Mahogany FSC/PEFC 1110 (kg/m3)</t>
  </si>
  <si>
    <t>Meranti FSC/PEFC 640 (kg/m3)</t>
  </si>
  <si>
    <t>Merbau FSC/PEFC 800 (kg/m3)</t>
  </si>
  <si>
    <t>Oak, European FSC/PEFC 710 (kg/m3)</t>
  </si>
  <si>
    <t>Purpleheart FSC/PEFC 850 (kg/m3)</t>
  </si>
  <si>
    <t>Red Cedar, Western 370 (kg/m3)</t>
  </si>
  <si>
    <t>Utile FSC/PEFC 640 (kg/m3)</t>
  </si>
  <si>
    <t>Wengé FSC/PEFC 830 (kg/m3)</t>
  </si>
  <si>
    <t>Carapa FSC/PEFC 610 (kg/m3)</t>
  </si>
  <si>
    <t>Dibetou FSC/PEFC550 (kg/m3)</t>
  </si>
  <si>
    <t>Kauri FSC/PEFC 485 (kg/m3)</t>
  </si>
  <si>
    <t>Kotibe FSC/PEFCt 760 (kg/m3)</t>
  </si>
  <si>
    <t>Larch FSC/PEFC 600 (kg/m3)</t>
  </si>
  <si>
    <t>Mahogany, African FSC/PEFC 640 (kg/m3)</t>
  </si>
  <si>
    <t>Movigui FSC/PEFC 710 (kg/m3)</t>
  </si>
  <si>
    <t>Mutenye FSC/PEFCt 820 (kg/m3)</t>
  </si>
  <si>
    <t>Niangon FSC/PEFC 710 (kg/m3)</t>
  </si>
  <si>
    <t>Olon FSC/PEFC 485 (kg/m3)</t>
  </si>
  <si>
    <t>Oregon Pine FSC/PEFC 505 (kg/m3)</t>
  </si>
  <si>
    <t>Peroba FSC/PEFC 750 (kg/m3)</t>
  </si>
  <si>
    <t>Pitch Pine FSC/PEFC 750 (kg/m3)</t>
  </si>
  <si>
    <t>Sapelli FSC/PEFC 650 (kg/m3)</t>
  </si>
  <si>
    <t>Scots pine FSC/PEFC 520 (kg/m3)</t>
  </si>
  <si>
    <t>Tchitola FSC/PEFC 630 (kg/m3)</t>
  </si>
  <si>
    <t>Tiama FSC/PEFC 560 (kg/m3)</t>
  </si>
  <si>
    <t>Walnut FSC/PEFC 670 (kg/m3)</t>
  </si>
  <si>
    <t>Yang FSC/PEFC 750 (kg/m3)</t>
  </si>
  <si>
    <t>Aningre FSC/PEFC 580 (kg/m3)</t>
  </si>
  <si>
    <t>Avodire FSC/PEFC 550 (kg/m3)</t>
  </si>
  <si>
    <t>Balsa FSC/PEFC 150 (kg/m3)</t>
  </si>
  <si>
    <t>Birch FSC/PEFC 660 (kg/m3)</t>
  </si>
  <si>
    <t>Elm FSC/PEFC 650 (kg/m3)</t>
  </si>
  <si>
    <t>Emeri FSC/PEFC 515 (kg/m3)</t>
  </si>
  <si>
    <t>Hemlock FSC/PEFCt 490 (kg/m3)</t>
  </si>
  <si>
    <t>Hickory FSC/PEFCt 800 (kg/m3)</t>
  </si>
  <si>
    <t>Limba FSC/PEFC 560 (kg/m3)</t>
  </si>
  <si>
    <t>Menkulang FSC/PEFC 710 (kg/m3)</t>
  </si>
  <si>
    <t>Mersawa FSC/PEFC 640 (kg/m3)</t>
  </si>
  <si>
    <t>Okoume FSC/PEFC forest 440 (kg/m3)</t>
  </si>
  <si>
    <t>Parana Pine FSC/PEFC 540 (kg/m3)</t>
  </si>
  <si>
    <t>Radiata Pine FSC/PEFC 450 (kg/m3)</t>
  </si>
  <si>
    <t>Red oak FSC/PEFC 700 (kg/m3)</t>
  </si>
  <si>
    <t>Silver fir FSC/PEFC 450 (kg/m3)</t>
  </si>
  <si>
    <t>Spruce, European FSC/PEFC 460 (kg/m3)</t>
  </si>
  <si>
    <t>Yellow pine FSC/PEFC 540 (kg/m3)</t>
  </si>
  <si>
    <t>Abura FSC/PEFC 560 (kg/m3)</t>
  </si>
  <si>
    <t>Ahorn FSC/PEFC 640 (kg/m3)</t>
  </si>
  <si>
    <t>Alder FSC/PEFC 530 (kg/m3)</t>
  </si>
  <si>
    <t>Antiaris FSC/PEFC 445 (kg/m3)</t>
  </si>
  <si>
    <t>Ash FSC/PEFC 700 (kg/m3)</t>
  </si>
  <si>
    <t>Aspen FSC/PEFC 440 (kg/m3)</t>
  </si>
  <si>
    <t>Baboen FSC/PEFC 410 (kg/m3)</t>
  </si>
  <si>
    <t>Beech, European FSC/PEFC 710 (kg/m3)</t>
  </si>
  <si>
    <t>Black poplar FSC/PEFC 440 (kg/m3)</t>
  </si>
  <si>
    <t>Blue gum FSC/PEFC 900 (kg/m3)</t>
  </si>
  <si>
    <t>Canaria FSC/PEFC 830 (kg/m3)</t>
  </si>
  <si>
    <t>Cottonwood FSC/PEFC 440 (kg/m3)</t>
  </si>
  <si>
    <t>Hornbean FSC/PEFC 750 (kg/m3)</t>
  </si>
  <si>
    <t>Horse chestnut FSC/PEFC 450 (kg/m3)</t>
  </si>
  <si>
    <t>Ilomba FSC/PEFC 480 (kg/m3)</t>
  </si>
  <si>
    <t>Koto FSC/PEFC 560 (kg/m3)</t>
  </si>
  <si>
    <t>Linde FSC/PEFC 540 (kg/m3)</t>
  </si>
  <si>
    <t>Platan FSC/PEFC 620 (kg/m3)</t>
  </si>
  <si>
    <t>Poplar FSC/PEFC 440 (kg/m3)</t>
  </si>
  <si>
    <t>Wawa FSC/PEFC 390 (kg/m3)</t>
  </si>
  <si>
    <t>Willow FSC/PEFC 450 (kg/m3)</t>
  </si>
  <si>
    <t>Anzala/Mukulungu FSC/PEFC 940 (kg/m3)</t>
  </si>
  <si>
    <t>Coromandel Ebony FSC/PEFC 1100 (kg/m3)</t>
  </si>
  <si>
    <t>Dabema FSC/PEFC 690 (kg/m3)</t>
  </si>
  <si>
    <t>Emien FSC/PEFC 360 (kg/m3)</t>
  </si>
  <si>
    <t>Incense cedar FSC/PEFC 385 (kg/m3)</t>
  </si>
  <si>
    <t>Missanda/Tali FSC/PEFC 900 (kg/m3)</t>
  </si>
  <si>
    <t>Mountain ash, European FEC/PEFC 700 (kg/m3)</t>
  </si>
  <si>
    <t>Mubura FSC/PEFC 830 (kg/m3)</t>
  </si>
  <si>
    <t>Niove FSC/PEFC 850 (kg/m3)</t>
  </si>
  <si>
    <t>Onzabili FSC/PEFCt 550 (kg/m3)</t>
  </si>
  <si>
    <t>Ozigo/Igaganga FSC/PEFC 650 (kg/m3)</t>
  </si>
  <si>
    <t>Parasolier FSC/PEFC 190 (kg/m3)</t>
  </si>
  <si>
    <t>Pear FSC/PEFC 680 (kg/m3)</t>
  </si>
  <si>
    <t>Pockwood FSC/PEFC1250 (kg/m3)</t>
  </si>
  <si>
    <t>Simmon/Persimmon FSC/PEFC 835 (kg/m3)</t>
  </si>
  <si>
    <t>Sterculia/Niangon FSC/PEFC 700 (kg/m3)</t>
  </si>
  <si>
    <t>Zebrano/Goncalo-alvez FSC/PEFC 900 (kg/m3)</t>
  </si>
  <si>
    <t>Angelim Vermelho FSC/PEFC 1430 (kg/m3) wet</t>
  </si>
  <si>
    <t>Cumaru FSC/PEFC 1200 (kg/m3) wet</t>
  </si>
  <si>
    <t>Massaranduba FCS/PEFC 1200 (kg/m3) wet</t>
  </si>
  <si>
    <t>Okan FSC/PEFC 1075 (kg/m3) wet</t>
  </si>
  <si>
    <t>Sapupira FSC/PEFC 1075 (kg/m3) wet</t>
  </si>
  <si>
    <t>Acetylated Radiata pine = durable wood, s.g. 510 kg/m3 (Netherlands)</t>
  </si>
  <si>
    <t>Acetylated Scots pine = durable wood, s.g. 540 kg/m3 (Netherlands)</t>
  </si>
  <si>
    <t>Bamboo (local at forest road, China)</t>
  </si>
  <si>
    <t>CCA wood (Scots pine with Cromium, Copper and Asenic) incl EoL</t>
  </si>
  <si>
    <t>Cork at factory gate in Portugal 150 kg/m3</t>
  </si>
  <si>
    <t>Cork at forest road 150 kg/m3</t>
  </si>
  <si>
    <t>Cork granulate 150 kg/m3</t>
  </si>
  <si>
    <t>Cork granulate glued = aggregate (e.g. slab for insulation) 150 kg/m3</t>
  </si>
  <si>
    <t>MDF at factury gate</t>
  </si>
  <si>
    <t>Particle board  standard (Rotterdam)</t>
  </si>
  <si>
    <t>Particle board biodegradable at factury gate</t>
  </si>
  <si>
    <t>Particle board high humidity P5 (Rotterdam)</t>
  </si>
  <si>
    <t>Plato wood = thermal treated European Spruce, s.g. 420 kg/m3</t>
  </si>
  <si>
    <t>Plywood Bamboo (density approx 700 kg/m3)</t>
  </si>
  <si>
    <t>Plywood, indoor use (softwood 600 kg/m3)</t>
  </si>
  <si>
    <t>Plywood, outdoor use, Okoumei plantation (500 kg/m3)</t>
  </si>
  <si>
    <t>Electricity coal, EU, US, China, 38% efficiency</t>
  </si>
  <si>
    <t>Electricity from offshore windmill (5MW, capacity factor 0.47)</t>
  </si>
  <si>
    <t>Electricity gas, EU, US, China, 60% efficiency</t>
  </si>
  <si>
    <t>Electricity nuclear (US)</t>
  </si>
  <si>
    <t>Electricity oil, EU, US, China, 45% efficiency</t>
  </si>
  <si>
    <t>Hydro-electric power (Norway)</t>
  </si>
  <si>
    <t>PV panel (irradiation 1100 kWh per m2 ) in MJ</t>
  </si>
  <si>
    <t>Electricity General Industry</t>
  </si>
  <si>
    <t>Electricity Low Voltage, domestic use General</t>
  </si>
  <si>
    <t>Electricity .EU-27 production</t>
  </si>
  <si>
    <t>Electricity Austria production</t>
  </si>
  <si>
    <t>Electricity Belgium production</t>
  </si>
  <si>
    <t>Electricity Bulgaria production</t>
  </si>
  <si>
    <t>Electricity Croatia production</t>
  </si>
  <si>
    <t>Electricity Cyprus production</t>
  </si>
  <si>
    <t>Electricity Czechia production</t>
  </si>
  <si>
    <t>Electricity Denmark production</t>
  </si>
  <si>
    <t>Electricity Estonia production</t>
  </si>
  <si>
    <t>Electricity Finland production</t>
  </si>
  <si>
    <t>Electricity France production</t>
  </si>
  <si>
    <t>Electricity Germany production</t>
  </si>
  <si>
    <t>Electricity Greece production</t>
  </si>
  <si>
    <t>Electricity Hungary production</t>
  </si>
  <si>
    <t>Electricity Ireland production</t>
  </si>
  <si>
    <t>Electricity Italy production</t>
  </si>
  <si>
    <t>Electricity Latvia production</t>
  </si>
  <si>
    <t>Electricity Lithuania production</t>
  </si>
  <si>
    <t>Electricity Luxembourg production</t>
  </si>
  <si>
    <t>Electricity Malta production</t>
  </si>
  <si>
    <t>Electricity Netherlands production</t>
  </si>
  <si>
    <t>Electricity Norway production</t>
  </si>
  <si>
    <t>Electricity Poland production</t>
  </si>
  <si>
    <t>Electricity Portugal production</t>
  </si>
  <si>
    <t>Electricity Romania production</t>
  </si>
  <si>
    <t>Electricity Slovakia production</t>
  </si>
  <si>
    <t>Electricity Slovenia production</t>
  </si>
  <si>
    <t>Electricity Spain production</t>
  </si>
  <si>
    <t>Electricity Sweden production</t>
  </si>
  <si>
    <t>Electricity United Kingdom  production</t>
  </si>
  <si>
    <t>Electricity Switzerland production</t>
  </si>
  <si>
    <t>Electricity .EU-27 consumption</t>
  </si>
  <si>
    <t>Electricity Austria consumption</t>
  </si>
  <si>
    <t>Electricity Belgium consumption</t>
  </si>
  <si>
    <t>Electricity Bulgaria consumption</t>
  </si>
  <si>
    <t>Electricity Croatia consumption</t>
  </si>
  <si>
    <t>Electricity Cyprus consumption</t>
  </si>
  <si>
    <t>Electricity Czechia consumption</t>
  </si>
  <si>
    <t>Electricity Denmark consumption</t>
  </si>
  <si>
    <t>Electricity Estonia consumption</t>
  </si>
  <si>
    <t>Electricity Finland consumption</t>
  </si>
  <si>
    <t>Electricity France consumption</t>
  </si>
  <si>
    <t>Electricity Germany consumption</t>
  </si>
  <si>
    <t>Electricity Greece consumption</t>
  </si>
  <si>
    <t>Electricity Hungary consumption</t>
  </si>
  <si>
    <t>Electricity Ireland consumption</t>
  </si>
  <si>
    <t>Electricity Italy consumption</t>
  </si>
  <si>
    <t>Electricity Latvia consumption</t>
  </si>
  <si>
    <t>Electricity Lithuania consumption</t>
  </si>
  <si>
    <t>Electricity Luxembourg consumption</t>
  </si>
  <si>
    <t>Electricity Malta consumption</t>
  </si>
  <si>
    <t>Electricity Netherlands consumption</t>
  </si>
  <si>
    <t>Electricity Norway consumption</t>
  </si>
  <si>
    <t>Electricity Poland consumption</t>
  </si>
  <si>
    <t>Electricity Portugal consumption</t>
  </si>
  <si>
    <t>Electricity Romania consumption</t>
  </si>
  <si>
    <t>Electricity Slovakia consumption</t>
  </si>
  <si>
    <t>Electricity Slovenia consumption</t>
  </si>
  <si>
    <t>Electricity Spain consumption</t>
  </si>
  <si>
    <t>Electricity Sweden consumption</t>
  </si>
  <si>
    <t>Electricity United Kingdom  consumption</t>
  </si>
  <si>
    <t>Electricity Switzerland consumption</t>
  </si>
  <si>
    <t>Electricity Africa production</t>
  </si>
  <si>
    <t>Electricity Asia Pacific production</t>
  </si>
  <si>
    <t>Electricity Central America production</t>
  </si>
  <si>
    <t>Electricity CIS production</t>
  </si>
  <si>
    <t>Electricity .Middle Africa production</t>
  </si>
  <si>
    <t>Electricity .Middle East production</t>
  </si>
  <si>
    <t>Electricity .North America production</t>
  </si>
  <si>
    <t>Electricity .South America production</t>
  </si>
  <si>
    <t>Electricity Western Africa production</t>
  </si>
  <si>
    <t>Electricity World production</t>
  </si>
  <si>
    <t>Electricity Afghanistan production</t>
  </si>
  <si>
    <t>Electricity Albania production</t>
  </si>
  <si>
    <t>Electricity Algeria production</t>
  </si>
  <si>
    <t>Electricity American Samoa production</t>
  </si>
  <si>
    <t>Electricity Angola production</t>
  </si>
  <si>
    <t>Electricity Antigua and Barbuda production</t>
  </si>
  <si>
    <t>Electricity Argentina production</t>
  </si>
  <si>
    <t>Electricity Armenia production</t>
  </si>
  <si>
    <t>Electricity Aruba production</t>
  </si>
  <si>
    <t>Electricity Australia production</t>
  </si>
  <si>
    <t>Electricity Azerbaijan production</t>
  </si>
  <si>
    <t>Electricity Bahamas production</t>
  </si>
  <si>
    <t>Electricity Bahrain production</t>
  </si>
  <si>
    <t>Electricity Bangladesh production</t>
  </si>
  <si>
    <t>Electricity Barbados production</t>
  </si>
  <si>
    <t>Electricity Belarus production</t>
  </si>
  <si>
    <t>Electricity Belize production</t>
  </si>
  <si>
    <t>Electricity Benin production</t>
  </si>
  <si>
    <t>Electricity Bermuda production (no data)</t>
  </si>
  <si>
    <t>Electricity Bhutan production</t>
  </si>
  <si>
    <t>Electricity Bolivia production</t>
  </si>
  <si>
    <t>Electricity Bosnia and Herzegovina production</t>
  </si>
  <si>
    <t>Electricity Botswana production</t>
  </si>
  <si>
    <t>Electricity Brazil production</t>
  </si>
  <si>
    <t>Electricity Brunei production</t>
  </si>
  <si>
    <t>Electricity Burkina Faso production</t>
  </si>
  <si>
    <t>Electricity Burundi production</t>
  </si>
  <si>
    <t>Electricity Cambodia production</t>
  </si>
  <si>
    <t>Electricity Cameroon production</t>
  </si>
  <si>
    <t>Electricity Canada production</t>
  </si>
  <si>
    <t>Electricity Cape Verde production</t>
  </si>
  <si>
    <t>Electricity Cayman Islands production</t>
  </si>
  <si>
    <t>Electricity Central African Republic production</t>
  </si>
  <si>
    <t>Electricity Chad production</t>
  </si>
  <si>
    <t>Electricity Chile production</t>
  </si>
  <si>
    <t>Electricity China production</t>
  </si>
  <si>
    <t>Electricity Colombia production</t>
  </si>
  <si>
    <t>Electricity Comoros production</t>
  </si>
  <si>
    <t>Electricity Congo production</t>
  </si>
  <si>
    <t>Electricity Cook Islands production</t>
  </si>
  <si>
    <t>Electricity Costa Rica production</t>
  </si>
  <si>
    <t>Electricity Cote d'Ivoire production</t>
  </si>
  <si>
    <t>Electricity Cuba production</t>
  </si>
  <si>
    <t>Electricity Democratic Republic of Congo production</t>
  </si>
  <si>
    <t>Electricity Djibouti production</t>
  </si>
  <si>
    <t>Electricity Dominica production</t>
  </si>
  <si>
    <t>Electricity Dominican Republic production</t>
  </si>
  <si>
    <t>Electricity Eastern Africa production</t>
  </si>
  <si>
    <t>Electricity Ecuador production</t>
  </si>
  <si>
    <t>Electricity Egypt production</t>
  </si>
  <si>
    <t>Electricity El Salvador production</t>
  </si>
  <si>
    <t>Electricity Equatorial Guinea production</t>
  </si>
  <si>
    <t>Electricity Eritrea production</t>
  </si>
  <si>
    <t>Electricity Eswatini production</t>
  </si>
  <si>
    <t>Electricity Ethiopia production</t>
  </si>
  <si>
    <t>Electricity Falkland Islands production</t>
  </si>
  <si>
    <t>Electricity Faroe Islands production</t>
  </si>
  <si>
    <t>Electricity Fiji production</t>
  </si>
  <si>
    <t>Electricity French Guiana production</t>
  </si>
  <si>
    <t>Electricity French Polynesia production</t>
  </si>
  <si>
    <t>Electricity Gabon production</t>
  </si>
  <si>
    <t>Electricity Gambia production</t>
  </si>
  <si>
    <t>Electricity Georgia (country) production</t>
  </si>
  <si>
    <t>Electricity Ghana production</t>
  </si>
  <si>
    <t>Electricity Greenland production</t>
  </si>
  <si>
    <t>Electricity Grenada production</t>
  </si>
  <si>
    <t>Electricity Guadeloupe production</t>
  </si>
  <si>
    <t>Electricity Guam production</t>
  </si>
  <si>
    <t>Electricity Guatemala production</t>
  </si>
  <si>
    <t>Electricity Guinea production</t>
  </si>
  <si>
    <t>Electricity Guinea-Bissau production</t>
  </si>
  <si>
    <t>Electricity Guyana production</t>
  </si>
  <si>
    <t>Electricity Haiti production</t>
  </si>
  <si>
    <t>Electricity Honduras production</t>
  </si>
  <si>
    <t>Electricity Hong Kong production</t>
  </si>
  <si>
    <t>Electricity Iceland production</t>
  </si>
  <si>
    <t>Electricity India  production</t>
  </si>
  <si>
    <t>Electricity Indonesia production</t>
  </si>
  <si>
    <t>Electricity Iran production</t>
  </si>
  <si>
    <t>Electricity Iraq production</t>
  </si>
  <si>
    <t>Electricity Israel production</t>
  </si>
  <si>
    <t>Electricity Jamaica production</t>
  </si>
  <si>
    <t>Electricity Japan production</t>
  </si>
  <si>
    <t>Electricity Jordan production</t>
  </si>
  <si>
    <t>Electricity Kazakhstan production</t>
  </si>
  <si>
    <t>Electricity Kenya production</t>
  </si>
  <si>
    <t>Electricity Kiribati production</t>
  </si>
  <si>
    <t>Electricity Kosovo production</t>
  </si>
  <si>
    <t>Electricity Kuwait production</t>
  </si>
  <si>
    <t>Electricity Kyrgyzstan production</t>
  </si>
  <si>
    <t>Electricity Laos production</t>
  </si>
  <si>
    <t>Electricity Lebanon production</t>
  </si>
  <si>
    <t>Electricity Lesotho production</t>
  </si>
  <si>
    <t>Electricity Liberia production</t>
  </si>
  <si>
    <t>Electricity Libya production</t>
  </si>
  <si>
    <t>Electricity Macau production</t>
  </si>
  <si>
    <t>Electricity Madagascar production</t>
  </si>
  <si>
    <t>Electricity Malawi production</t>
  </si>
  <si>
    <t>Electricity Malaysia production</t>
  </si>
  <si>
    <t>Electricity Maldives production</t>
  </si>
  <si>
    <t>Electricity Mali production</t>
  </si>
  <si>
    <t>Electricity Mauritania production (no data)</t>
  </si>
  <si>
    <t>Electricity Mauritius production</t>
  </si>
  <si>
    <t>Electricity Mexico production</t>
  </si>
  <si>
    <t>Electricity Moldova production</t>
  </si>
  <si>
    <t>Electricity Mongolia production</t>
  </si>
  <si>
    <t>Electricity Montenegro production</t>
  </si>
  <si>
    <t>Electricity Montserrat production</t>
  </si>
  <si>
    <t>Electricity Morocco production</t>
  </si>
  <si>
    <t>Electricity Mozambique production</t>
  </si>
  <si>
    <t>Electricity Myanmar production</t>
  </si>
  <si>
    <t>Electricity Namibia production</t>
  </si>
  <si>
    <t>Electricity Nauru production</t>
  </si>
  <si>
    <t>Electricity Nepal production</t>
  </si>
  <si>
    <t>Electricity Netherlands Antilles production (no data)</t>
  </si>
  <si>
    <t>Electricity New Caledonia production (no data)</t>
  </si>
  <si>
    <t>Electricity New Zealand production</t>
  </si>
  <si>
    <t>Electricity Nicaragua production</t>
  </si>
  <si>
    <t>Electricity Niger production</t>
  </si>
  <si>
    <t>Electricity Nigeria production</t>
  </si>
  <si>
    <t>Electricity North Korea production</t>
  </si>
  <si>
    <t>Electricity North Macedonia production</t>
  </si>
  <si>
    <t>Electricity Oman production</t>
  </si>
  <si>
    <t>Electricity Pakistan production</t>
  </si>
  <si>
    <t>Electricity Palestine production</t>
  </si>
  <si>
    <t>Electricity Panama production</t>
  </si>
  <si>
    <t>Electricity Papua New Guinea production</t>
  </si>
  <si>
    <t>Electricity Paraguay production</t>
  </si>
  <si>
    <t>Electricity Peru production</t>
  </si>
  <si>
    <t>Electricity Philippines production</t>
  </si>
  <si>
    <t>Electricity Puerto Rico production</t>
  </si>
  <si>
    <t>Electricity Qatar production</t>
  </si>
  <si>
    <t>Electricity Reunion production</t>
  </si>
  <si>
    <t>Electricity Russia production</t>
  </si>
  <si>
    <t>Electricity Rwanda production</t>
  </si>
  <si>
    <t>Electricity Saint Helena production (no data)</t>
  </si>
  <si>
    <t>Electricity Saint Kitts and Nevis production</t>
  </si>
  <si>
    <t>Electricity Saint Lucia production</t>
  </si>
  <si>
    <t>Electricity Saint Pierre and Miquelon production</t>
  </si>
  <si>
    <t>Electricity Saint Vincent and the Grenadines production</t>
  </si>
  <si>
    <t>Electricity Samoa production</t>
  </si>
  <si>
    <t>Electricity Sao Tome and Principe production</t>
  </si>
  <si>
    <t>Electricity Saudi Arabia production</t>
  </si>
  <si>
    <t>Electricity Senegal production</t>
  </si>
  <si>
    <t>Electricity Serbia production</t>
  </si>
  <si>
    <t>Electricity Seychelles production</t>
  </si>
  <si>
    <t>Electricity Sierra Leone production</t>
  </si>
  <si>
    <t>Electricity Singapore production</t>
  </si>
  <si>
    <t>Electricity Solomon Islands production</t>
  </si>
  <si>
    <t>Electricity Somalia production</t>
  </si>
  <si>
    <t>Electricity South Africa production</t>
  </si>
  <si>
    <t>Electricity South Korea production</t>
  </si>
  <si>
    <t>Electricity South Sudan production</t>
  </si>
  <si>
    <t>Electricity Sri Lanka production</t>
  </si>
  <si>
    <t>Electricity Sudan production</t>
  </si>
  <si>
    <t>Electricity Suriname production</t>
  </si>
  <si>
    <t>Electricity Syria production</t>
  </si>
  <si>
    <t>Electricity Taiwan production</t>
  </si>
  <si>
    <t>Electricity Tajikistan production</t>
  </si>
  <si>
    <t>Electricity Tanzania production</t>
  </si>
  <si>
    <t>Electricity Thailand production</t>
  </si>
  <si>
    <t>Electricity Togo production</t>
  </si>
  <si>
    <t>Electricity Tonga production</t>
  </si>
  <si>
    <t>Electricity Trinidad and Tobago production</t>
  </si>
  <si>
    <t>Electricity Tunisia production</t>
  </si>
  <si>
    <t>Electricity Turkey production</t>
  </si>
  <si>
    <t>Electricity Turkmenistan production</t>
  </si>
  <si>
    <t>Electricity Turks and Caicos Islands production</t>
  </si>
  <si>
    <t>Electricity U.S. Pacific Islands production (no data)</t>
  </si>
  <si>
    <t>Electricity Uganda production</t>
  </si>
  <si>
    <t>Electricity Ukraine production</t>
  </si>
  <si>
    <t>Electricity United Arab Emirates production</t>
  </si>
  <si>
    <t>Electricity United States production</t>
  </si>
  <si>
    <t>Electricity United States Virgin Islands production</t>
  </si>
  <si>
    <t>Electricity Uruguay production</t>
  </si>
  <si>
    <t>Electricity Uzbekistan production</t>
  </si>
  <si>
    <t>Electricity Vanuatu production</t>
  </si>
  <si>
    <t>Electricity Venezuela production</t>
  </si>
  <si>
    <t>Electricity Vietnam production</t>
  </si>
  <si>
    <t>Electricity Yemen production</t>
  </si>
  <si>
    <t>Electricity Zambia production</t>
  </si>
  <si>
    <t>Electricity Zimbabwe production</t>
  </si>
  <si>
    <t>Electricity Alberta production</t>
  </si>
  <si>
    <t>Electricity British Columbia production</t>
  </si>
  <si>
    <t>Electricity Manitoba production</t>
  </si>
  <si>
    <t>Electricity New Brunswick production</t>
  </si>
  <si>
    <t>Electricity Newfoundland and Labrador production</t>
  </si>
  <si>
    <t>Electricity Northwest Territories production</t>
  </si>
  <si>
    <t>Electricity Nova Scotia production</t>
  </si>
  <si>
    <t>Electricity Nunavut production</t>
  </si>
  <si>
    <t>Electricity Ontario production</t>
  </si>
  <si>
    <t>Electricity Prince Edward Island production</t>
  </si>
  <si>
    <t>Electricity Quebec production</t>
  </si>
  <si>
    <t>Electricity Saskatchewan production</t>
  </si>
  <si>
    <t>Electricity Yukon production</t>
  </si>
  <si>
    <t>Electricity CHN production</t>
  </si>
  <si>
    <t>Electricity Anhui production</t>
  </si>
  <si>
    <t>Electricity Tianjin production</t>
  </si>
  <si>
    <t>Electricity Henan production</t>
  </si>
  <si>
    <t>Electricity Shanghai production</t>
  </si>
  <si>
    <t>Electricity Shanxi production</t>
  </si>
  <si>
    <t>Electricity Shaanxi production</t>
  </si>
  <si>
    <t>Electricity Heilongjiang production</t>
  </si>
  <si>
    <t>Electricity Shandong production</t>
  </si>
  <si>
    <t>Electricity Inner Mongolia production</t>
  </si>
  <si>
    <t>Electricity Hebei production</t>
  </si>
  <si>
    <t>Electricity Ningxia production</t>
  </si>
  <si>
    <t>Electricity Jiangxi production</t>
  </si>
  <si>
    <t>Electricity Jiangsu production</t>
  </si>
  <si>
    <t>Electricity Xinjiang production</t>
  </si>
  <si>
    <t>Electricity Hainan production</t>
  </si>
  <si>
    <t>Electricity Jilin production</t>
  </si>
  <si>
    <t>Electricity Liaoning production</t>
  </si>
  <si>
    <t>Electricity National production</t>
  </si>
  <si>
    <t>Electricity Chongqing production</t>
  </si>
  <si>
    <t>Electricity Zhejiang production</t>
  </si>
  <si>
    <t>Electricity Beijin production</t>
  </si>
  <si>
    <t>Electricity Fujian production</t>
  </si>
  <si>
    <t>Electricity Guangdong production</t>
  </si>
  <si>
    <t>Electricity Hunan production</t>
  </si>
  <si>
    <t>Electricity Guizhou production</t>
  </si>
  <si>
    <t>Electricity Gansu production</t>
  </si>
  <si>
    <t>Electricity Guangxi production</t>
  </si>
  <si>
    <t>Electricity Hubei production</t>
  </si>
  <si>
    <t>Electricity Qinghai production</t>
  </si>
  <si>
    <t>Electricity Sichuan production</t>
  </si>
  <si>
    <t>Electricity Yunnan production</t>
  </si>
  <si>
    <t>Electricity Andaman  &amp; Nicobar production</t>
  </si>
  <si>
    <t>Electricity Andhra Pradesh production</t>
  </si>
  <si>
    <t>Electricity Arunachal Pradesh production</t>
  </si>
  <si>
    <t>Electricity Assam production</t>
  </si>
  <si>
    <t>Electricity Bihar production</t>
  </si>
  <si>
    <t>Electricity Chandigarh production</t>
  </si>
  <si>
    <t>Electricity Chhattisgarh production</t>
  </si>
  <si>
    <t>Electricity Dadra &amp; Nagar Naveli production</t>
  </si>
  <si>
    <t>Electricity Delhi production</t>
  </si>
  <si>
    <t>Electricity Goa production</t>
  </si>
  <si>
    <t>Electricity Gujarat production</t>
  </si>
  <si>
    <t>Electricity Haryana production</t>
  </si>
  <si>
    <t>Electricity Himachal Pradesh production</t>
  </si>
  <si>
    <t>Electricity Jammu &amp; Kashmir and Ladajh production</t>
  </si>
  <si>
    <t>Electricity Jharkhand production</t>
  </si>
  <si>
    <t>Electricity Karnataka production</t>
  </si>
  <si>
    <t>Electricity Kerala production</t>
  </si>
  <si>
    <t>Electricity Lakshadweep production</t>
  </si>
  <si>
    <t>Electricity Madhya Pradesh production</t>
  </si>
  <si>
    <t>Electricity Maharashtra production</t>
  </si>
  <si>
    <t>Electricity Manipur production</t>
  </si>
  <si>
    <t>Electricity Meghalaya production</t>
  </si>
  <si>
    <t>Electricity Mizoram production</t>
  </si>
  <si>
    <t>Electricity Nagaland production</t>
  </si>
  <si>
    <t>Electricity Odisha production</t>
  </si>
  <si>
    <t>Electricity Puducherry production</t>
  </si>
  <si>
    <t>Electricity Punjab production</t>
  </si>
  <si>
    <t>Electricity Rajasthan production</t>
  </si>
  <si>
    <t>Electricity Sikkim production</t>
  </si>
  <si>
    <t>Electricity Tamil Nadu production</t>
  </si>
  <si>
    <t>Electricity Alabama production</t>
  </si>
  <si>
    <t>Electricity Alaska production</t>
  </si>
  <si>
    <t>Electricity Arizona production</t>
  </si>
  <si>
    <t>Electricity Arkansas production</t>
  </si>
  <si>
    <t>Electricity California production</t>
  </si>
  <si>
    <t>Electricity Colorado production</t>
  </si>
  <si>
    <t>Electricity Connecticut production</t>
  </si>
  <si>
    <t>Electricity Delaware production</t>
  </si>
  <si>
    <t>Electricity District of Columbia production</t>
  </si>
  <si>
    <t>Electricity Florida production</t>
  </si>
  <si>
    <t>Electricity Georgia (USA) production</t>
  </si>
  <si>
    <t>Electricity Hawaii production</t>
  </si>
  <si>
    <t>Electricity Idaho production</t>
  </si>
  <si>
    <t>Electricity Illinois production</t>
  </si>
  <si>
    <t>Electricity Indiana production</t>
  </si>
  <si>
    <t>Electricity Iowa production</t>
  </si>
  <si>
    <t>Electricity Kansas production</t>
  </si>
  <si>
    <t>Electricity Kentucky production</t>
  </si>
  <si>
    <t>Electricity Louisiana production</t>
  </si>
  <si>
    <t>Electricity Maine production</t>
  </si>
  <si>
    <t>Electricity Maryland production</t>
  </si>
  <si>
    <t>Electricity Massachusetts production</t>
  </si>
  <si>
    <t>Electricity Michigan1 production</t>
  </si>
  <si>
    <t>Electricity Minnesota production</t>
  </si>
  <si>
    <t>Electricity Mississippi production</t>
  </si>
  <si>
    <t>Electricity Missouri production</t>
  </si>
  <si>
    <t>Electricity Montana production</t>
  </si>
  <si>
    <t>Electricity Nebraska production</t>
  </si>
  <si>
    <t>Electricity Nevada production</t>
  </si>
  <si>
    <t>Electricity New Hampshire production</t>
  </si>
  <si>
    <t>Electricity New Jersey production</t>
  </si>
  <si>
    <t>Electricity New Mexico production</t>
  </si>
  <si>
    <t>Electricity New York2 production</t>
  </si>
  <si>
    <t>Electricity North Carolina production</t>
  </si>
  <si>
    <t>Electricity North Dakota production</t>
  </si>
  <si>
    <t>Electricity Ohio production</t>
  </si>
  <si>
    <t>Electricity Oklahoma production</t>
  </si>
  <si>
    <t>Electricity Oregon production</t>
  </si>
  <si>
    <t>Electricity Pennsylvania production</t>
  </si>
  <si>
    <t>Electricity Rhode Island production</t>
  </si>
  <si>
    <t>Electricity South Carolina production</t>
  </si>
  <si>
    <t>Electricity South Dakota production</t>
  </si>
  <si>
    <t>Electricity Tennessee production</t>
  </si>
  <si>
    <t>Electricity Texas production</t>
  </si>
  <si>
    <t>Electricity Utah production</t>
  </si>
  <si>
    <t>Electricity Vermont production</t>
  </si>
  <si>
    <t>Electricity Virginia production</t>
  </si>
  <si>
    <t>Electricity Washington production</t>
  </si>
  <si>
    <t>Electricity West Virginia production</t>
  </si>
  <si>
    <t>Electricity Wisconsin production</t>
  </si>
  <si>
    <t>Electricity Wyoming production</t>
  </si>
  <si>
    <t>Industrial Heat, General</t>
  </si>
  <si>
    <t>Domestic Heat, General, from heat pump</t>
  </si>
  <si>
    <t>Energy gas, condensing, low NOx (=heat)</t>
  </si>
  <si>
    <t>Heat from anthracite coal (33 MJ/kg)</t>
  </si>
  <si>
    <t>Heat from coal (bituminous 26.4 MJ/kg)</t>
  </si>
  <si>
    <t>Heat from heavy oil for chemical processes</t>
  </si>
  <si>
    <t>Heat from natural gas for chemical processes</t>
  </si>
  <si>
    <t>Air traffic continental (min weight/volume ratio 0,167 ton/m3) (tkm)</t>
  </si>
  <si>
    <t>Air traffic intercontinental (min weight/volume ratio 0,167 ton/m3) (tkm)</t>
  </si>
  <si>
    <t>Air traffic continental (max weight/volume ratio 0,167 ton/m3) (m3km)</t>
  </si>
  <si>
    <t>Air traffic intercontinental (max weight/volume ratio 0,167 ton/m3) (m3km)</t>
  </si>
  <si>
    <t>Transport, pipeline, natural gas</t>
  </si>
  <si>
    <t>Transport, pipeline, petroleum</t>
  </si>
  <si>
    <t>Train, freight diesel (tkm)</t>
  </si>
  <si>
    <t>Train, freight, electric (tkm)</t>
  </si>
  <si>
    <t>Tractor (240 pk)</t>
  </si>
  <si>
    <t>Truck +trailer  Euro 6 (meter)</t>
  </si>
  <si>
    <t>Truck+container, 28 tons net (min weight/volume ratio 0,41 ton/m3) (tkm)</t>
  </si>
  <si>
    <t>Truck+trailer 24 tons net (min weight/volume ratio 0,32 ton/m3) (tkm)</t>
  </si>
  <si>
    <t>Truck+container, 28 tons net (max weight/volume ratio 0,41 ton/m3) (m3km)</t>
  </si>
  <si>
    <t>Truck+trailer 24 tons net (max weight/volume ratio 0,32 ton/m3) (m3km)</t>
  </si>
  <si>
    <t>Barge 1475 dwt</t>
  </si>
  <si>
    <t>Bulk carrier Handysize dwt 16.383, 12.5 knots</t>
  </si>
  <si>
    <t>Bulk carrier Panamax</t>
  </si>
  <si>
    <t>Coaster Class A (coast US, North and Baltic sea)</t>
  </si>
  <si>
    <t>Container feeder Handysize 1577 TEU 13  knots</t>
  </si>
  <si>
    <t>Container ship (min weight/volume ratio 0,41 ton/m3)</t>
  </si>
  <si>
    <t>Oil Supertanker</t>
  </si>
  <si>
    <t>Container ship (max weight/volume ratio 0,41 ton/m3) (m3km)</t>
  </si>
  <si>
    <t>Deep drawing steel</t>
  </si>
  <si>
    <t>Rolling steel</t>
  </si>
  <si>
    <t>Fiber Laser cutting 1000 W, Steel 1mm thick, 1 meter</t>
  </si>
  <si>
    <t>Fiber Laser cutting 6000 W, Steel 10mm thick, 1 meter</t>
  </si>
  <si>
    <t>Drilling steel (per kg removed, the removed steel not counted)</t>
  </si>
  <si>
    <t>Milling steel (per kg removed, revomed steel not counted)</t>
  </si>
  <si>
    <t>Turrning steel (per kg removed, steel removed not counted)</t>
  </si>
  <si>
    <t>Electroplating Zinc, inside use or painted (5 micron)</t>
  </si>
  <si>
    <t>Phosphating (Fe s)</t>
  </si>
  <si>
    <t>Phosphating (Zn i)</t>
  </si>
  <si>
    <t>Phosphating (Zn s)</t>
  </si>
  <si>
    <t>Powder coating aluminium</t>
  </si>
  <si>
    <t>Powder coating steel</t>
  </si>
  <si>
    <t>Electric MIG welding 4mm steel, 0.125 kg electrode</t>
  </si>
  <si>
    <t>welding shipbuilding (FCAW) per kg electrode</t>
  </si>
  <si>
    <t>welding steel arc (MAG) 0.0536 kg electrode</t>
  </si>
  <si>
    <t>welding steel, autogenious 0.0536 kg electrode</t>
  </si>
  <si>
    <t>Anodising</t>
  </si>
  <si>
    <t>Autogenuous welding Al 1</t>
  </si>
  <si>
    <t>Autogenuous welding Al 2</t>
  </si>
  <si>
    <t>Autogenuous welding Al 3</t>
  </si>
  <si>
    <t>Cold transforming Al</t>
  </si>
  <si>
    <t>Fiber Laser cutting 1000 W, Aluminium 1mm thick, 1 meter</t>
  </si>
  <si>
    <t>Fiber Laser cutting 6000 W, Aluminium 10mm thick, 1 meter</t>
  </si>
  <si>
    <t>Drilling Al. (per kg removed, removed Al not counted)</t>
  </si>
  <si>
    <t>Extruding alum</t>
  </si>
  <si>
    <t>Forging aluminium</t>
  </si>
  <si>
    <t>Machining aluminium</t>
  </si>
  <si>
    <t>MIG-arc welding Al 10</t>
  </si>
  <si>
    <t>MIG-arc welding Al 12</t>
  </si>
  <si>
    <t>MIG-arc welding Al 4</t>
  </si>
  <si>
    <t>MIG-arc welding Al 5 I-jnt</t>
  </si>
  <si>
    <t>MIG-arc welding Al 5 V-jnt</t>
  </si>
  <si>
    <t>MIG-arc welding Al 6 V-jnt</t>
  </si>
  <si>
    <t>MIG-arc welding Al 8</t>
  </si>
  <si>
    <t>Milling Al. (per kg removed, removed Al not counted)</t>
  </si>
  <si>
    <t>Rolling aluminium foil</t>
  </si>
  <si>
    <t>Rolling aluminium sheet</t>
  </si>
  <si>
    <t>Rolling brass</t>
  </si>
  <si>
    <t>Sawing Al. band saw</t>
  </si>
  <si>
    <t>Sawing Al. circular saw</t>
  </si>
  <si>
    <t>Scouring aluminium</t>
  </si>
  <si>
    <t>Seam welding Al. 0.25</t>
  </si>
  <si>
    <t>Seam welding Al. 1.5</t>
  </si>
  <si>
    <t>Seam welding Al. 2.5</t>
  </si>
  <si>
    <t>Spot welding Al. 0.5</t>
  </si>
  <si>
    <t>Spot welding Al. 1</t>
  </si>
  <si>
    <t>Spot welding Al. 1.5</t>
  </si>
  <si>
    <t>Spot welding Al. 3</t>
  </si>
  <si>
    <t>Turning Al (per kg removed, removed Al not counted)</t>
  </si>
  <si>
    <t>Welding aluminium arc (0.0183 kg electrode)</t>
  </si>
  <si>
    <t>Corrugated board box making,  (excl the paper)</t>
  </si>
  <si>
    <t>Printing per m2, 100%, offset, conventional</t>
  </si>
  <si>
    <t>Printing per m2, 100%, UV, inkjet</t>
  </si>
  <si>
    <t>Printing per m2, offset, conventional, electricity only</t>
  </si>
  <si>
    <t>Printing per m2, UV, inkjet, electricity only</t>
  </si>
  <si>
    <t>Printing per m2, extra paint varnish layer</t>
  </si>
  <si>
    <t>blow moulding, machine only</t>
  </si>
  <si>
    <t>blow moulding, production site</t>
  </si>
  <si>
    <t>extrusion, machine only</t>
  </si>
  <si>
    <t>extrusion, production site</t>
  </si>
  <si>
    <t>injection moulding, machine only</t>
  </si>
  <si>
    <t>injection moulding, production site</t>
  </si>
  <si>
    <t>Recycling mixed polymer</t>
  </si>
  <si>
    <t>thermo forming, machine only</t>
  </si>
  <si>
    <t>thermo forming, production site</t>
  </si>
  <si>
    <t>Chain sawing</t>
  </si>
  <si>
    <t>Power sawing (petrol)</t>
  </si>
  <si>
    <t>Shaving hardwood per kg dry mass removed</t>
  </si>
  <si>
    <t>Shaving softwood per kg dry mass removed</t>
  </si>
  <si>
    <t>BR and IIR (Butyl rubber) co-firing in electrical power plant</t>
  </si>
  <si>
    <t>EVA (Ethylene vinyl acetate) co-firing in electrical power plant</t>
  </si>
  <si>
    <t>IR (Polyisoprene rubber) co-firing in electrical power plant</t>
  </si>
  <si>
    <t>Natural rubber co-firing in electrical power plant</t>
  </si>
  <si>
    <t>Polychloroprene (Neoprene, CR) co-firing in electrical power plant</t>
  </si>
  <si>
    <t>PU (Polyurethane) co-firing in electrical power plant</t>
  </si>
  <si>
    <t>SBR (Styrene butadiene rubber) co-firing in electrical power plant</t>
  </si>
  <si>
    <t>Silicone rubber co-firing in electrical power plant</t>
  </si>
  <si>
    <t>CFRP (50%) co-firing in electrical power plant</t>
  </si>
  <si>
    <t>DMC (50%) co-firing in electrical power plant</t>
  </si>
  <si>
    <t>Flexible Polymer Foam, co-firing in electrical power plant</t>
  </si>
  <si>
    <t>GFRP (50%) co-firing in electrical power plant</t>
  </si>
  <si>
    <t>Hardwood 0% MC, Bamboo, Cork, co-firing in electrical power plant</t>
  </si>
  <si>
    <t>Hardwood 12% MC, Bamboo, Cork, co-firing in electrical power plant</t>
  </si>
  <si>
    <t>Hardwood, fresh, 50% MC, Bamboo, Cork, co-firing in electrical power plant</t>
  </si>
  <si>
    <t>Paper, Cardboard, Leather, Cotton (12% MC) co-firing in electrical power plant</t>
  </si>
  <si>
    <t>Rigid Polymer Foam, co-firing in electrical power plant</t>
  </si>
  <si>
    <t>Softwood 0% MC, co-firing in electrical power plant</t>
  </si>
  <si>
    <t>Softwood 12% MC, co-firing in electrical power plant</t>
  </si>
  <si>
    <t>Softwood, fresh, 50% MC, co-firing in electrical power plant</t>
  </si>
  <si>
    <t>ABS (Acrylonitrile butadiene styrene) co-firing in electrical power plant</t>
  </si>
  <si>
    <t>bio-PE (Polyethylene) co-firing in electrical power plant</t>
  </si>
  <si>
    <t>CA (Cellulose polymers) co-firing in electrical power plant</t>
  </si>
  <si>
    <t>Ionomer co-firing in electrical power plant</t>
  </si>
  <si>
    <t>PA-11 (Nylon-11) co-firing in electrical power plant</t>
  </si>
  <si>
    <t>PA (Nylons, Polyamides) co-firing in electrical power plant</t>
  </si>
  <si>
    <t>PC (Polycarbonate) co-firing in electrical power plant</t>
  </si>
  <si>
    <t>PE (Polyethylene) co-firing in electrical power plant</t>
  </si>
  <si>
    <t>PEF (Polyethylene Furanoate) waste incineration in electrical power plant</t>
  </si>
  <si>
    <t>PET (Polyethylene terephthalate) co-firing in electrical power plant</t>
  </si>
  <si>
    <t>PHA (Polyhydroxyalkanoates) co-firing in electrical power plant</t>
  </si>
  <si>
    <t>PLA (Polylactide) co-firing in electrical power plant</t>
  </si>
  <si>
    <t>PMMA (Polymethyl methacrylate) co-firing in electrical power plant</t>
  </si>
  <si>
    <t>POM (Polyoxymethylene, polyacetaal) co-firing in electrical power plant</t>
  </si>
  <si>
    <t>PP (Polypropylene) co-firing in electrical power plant</t>
  </si>
  <si>
    <t>PS (Polystyrene) co-firing in electrical power plant</t>
  </si>
  <si>
    <t>PTFE (Teflon, Polytetrafluoroethylene) co-firing in electrical power plant</t>
  </si>
  <si>
    <t>PTT (Polyltrimethylene terephthalate) co-firing in electrical power plant</t>
  </si>
  <si>
    <t>PUR (Polyurethane) co-firing in electrical power plant</t>
  </si>
  <si>
    <t>PVC (Polyvinylchloride) co-firing in electrical power plant</t>
  </si>
  <si>
    <t>PVDC (Polyvinyliden chloride) co-firing in electrical power plant</t>
  </si>
  <si>
    <t>Starch PBS 50%-50% (Polybutylene succinate) co-firing in electrical power plant</t>
  </si>
  <si>
    <t>PBS (Polybutylene succinate) co-firing in electrical power plant</t>
  </si>
  <si>
    <t>PBAT (Polybutylene adipate terephthalate) co-firing in electrical power plant</t>
  </si>
  <si>
    <t>PHB (Polyhydroxybutyrate) co-firing in electrical power plant</t>
  </si>
  <si>
    <t>Epoxies co-firing in electrical power plant</t>
  </si>
  <si>
    <t>Phenolics (Bakelite) co-firing in electrical power plant</t>
  </si>
  <si>
    <t>Polyester co-firing in electrical power plant</t>
  </si>
  <si>
    <t>Bisphenol A  co-firing in electrical power plant</t>
  </si>
  <si>
    <t>DEHP co-firing in electrical power plant</t>
  </si>
  <si>
    <t>DINP co-firing in electrical power plant</t>
  </si>
  <si>
    <t>Epichlorohydrin  co-firing in electrical power plant</t>
  </si>
  <si>
    <t>EVOH  co-firing in electrical power plant</t>
  </si>
  <si>
    <t>Formaldehyde  co-firing in electrical power plant</t>
  </si>
  <si>
    <t>MDI  co-firing in electrical power plant</t>
  </si>
  <si>
    <t>MMA monomer  co-firing in electrical power plant</t>
  </si>
  <si>
    <t>Nafion co-firing in electrical power plant</t>
  </si>
  <si>
    <t>Paperfoam  co-firing in electrical power plant</t>
  </si>
  <si>
    <t>PEEK (Polyetheretherketone)  co-firing in electrical power plant</t>
  </si>
  <si>
    <t>PEI (Polyether Imide) co-firing in electrical power plant</t>
  </si>
  <si>
    <t>Phthalic anhydride co-firing in electrical power plant</t>
  </si>
  <si>
    <t>Polyether-polyols co-firing in electrical power plant</t>
  </si>
  <si>
    <t>PPS  co-firing in electrical power plant</t>
  </si>
  <si>
    <t>PVOH (PVA) co-firing in electrical power plant</t>
  </si>
  <si>
    <t>TDI co-firing in electrical power plant</t>
  </si>
  <si>
    <t>Hardwood 0% MC, Bamboo, Cork, combustion in small elec. power plant</t>
  </si>
  <si>
    <t>Hardwood 12% MC, Bamboo, Cork, combustion in small elec. power plant</t>
  </si>
  <si>
    <t>Hardwood, fresh, 50% MC, Bamboo, Cork, combustion in small elec. power plant</t>
  </si>
  <si>
    <t>Paper, Cardboard, Leather, Cotton (12% MC) combustion in small elec. power plant</t>
  </si>
  <si>
    <t>Softwood 0% MC, combustion in small elec. power plant</t>
  </si>
  <si>
    <t>Softwood 12% MC, combustion in small elec. power plant</t>
  </si>
  <si>
    <t>Softwood, fresh, 50% MC, combustion in small elec. power plant</t>
  </si>
  <si>
    <t>BR and IIR (Butyl rubber) waste incineration with electricity</t>
  </si>
  <si>
    <t>EVA (Ethylene vinyl acetate) waste incineration with electricity</t>
  </si>
  <si>
    <t>IR (Polyisoprene rubber) waste incineration with electricity</t>
  </si>
  <si>
    <t>Natural rubber waste incineration with electricity</t>
  </si>
  <si>
    <t>Polychloroprene (Neoprene, CR) waste incineration with electricity</t>
  </si>
  <si>
    <t>PU (Polyurethane) waste incineration with electricity</t>
  </si>
  <si>
    <t>SBR (Styrene butadiene rubber) waste incineration with electricity</t>
  </si>
  <si>
    <t>Silicone rubbers waste incineration with electricity</t>
  </si>
  <si>
    <t>CFRP (50%) waste incineration with electricity</t>
  </si>
  <si>
    <t>DMC (50%) waste incineration with electricity</t>
  </si>
  <si>
    <t>Flexible Polymer Foam, waste incineration with electricity</t>
  </si>
  <si>
    <t>GFRP (50%) waste incineration with electricity</t>
  </si>
  <si>
    <t>Hardwood 0%MC, Bamboo, Cork, waste incineration with electricity</t>
  </si>
  <si>
    <t>Hardwood 12%MC, Bamboo, Cork, waste incineration with electricity</t>
  </si>
  <si>
    <t>Hardwood, fresh, 50%MC, Bamboo, Cork, waste incineration with electricity</t>
  </si>
  <si>
    <t>Paper, Cardboard, Leather, Cotton (12%MC) waste incineration with electricity</t>
  </si>
  <si>
    <t>Rigid Polymer Foam, waste incineration with electricity</t>
  </si>
  <si>
    <t>Softwood, 0%MC, waste incineration with electricity</t>
  </si>
  <si>
    <t>Softwood, 12%MC, waste incineration with electricity</t>
  </si>
  <si>
    <t>Softwood,fresh, 50%MC, waste incineration with electricity</t>
  </si>
  <si>
    <t>ABS (Acrylonitrile butadiene styrene) waste incineration with electricity</t>
  </si>
  <si>
    <t>bio-PE (Polyethylene) waste incineration with electricity</t>
  </si>
  <si>
    <t>CA (Cellulose polymers) waste incineration with electricity</t>
  </si>
  <si>
    <t>Ionomer waste incineration with electricity</t>
  </si>
  <si>
    <t>PA-11 (Nylon-11) waste incineration with electricity</t>
  </si>
  <si>
    <t>PA (Nylons, Polyamides) waste incineration with electricity</t>
  </si>
  <si>
    <t>PC (Polycarbonate) waste incineration with electricity</t>
  </si>
  <si>
    <t>PE (Polyethylene) waste incineration with electricity</t>
  </si>
  <si>
    <t>PEF (Polyethylene Furanoate) waste incineration with electricity</t>
  </si>
  <si>
    <t>PET (Polyethylene terephthalate) waste incineration with electricity</t>
  </si>
  <si>
    <t>PHA (Polyhydroxyalkanoates) waste incineration with electricity</t>
  </si>
  <si>
    <t>PLA (Polylactide) waste incineration with electricity</t>
  </si>
  <si>
    <t>PMMA (Polymethyl methacrylate) waste incineration with electricity</t>
  </si>
  <si>
    <t>POM (Polyoxymethylene, Polyacetaal) waste incineration with electricity</t>
  </si>
  <si>
    <t>PP (Polypropylene) waste incineration with electricity</t>
  </si>
  <si>
    <t>PS (Polystyrene) waste incineration with electricity</t>
  </si>
  <si>
    <t>PTFE (Teflon, Polytetrafluoroethylene) waste incineration with electricity</t>
  </si>
  <si>
    <t>PTT (Polyltrimethylene terephthalate) waste incineration with electricity</t>
  </si>
  <si>
    <t>PUR (Polyurethane) waste incineration with electricity</t>
  </si>
  <si>
    <t>PVC (Polyvinylchloride) waste incineration with electricity</t>
  </si>
  <si>
    <t>PVDC (Polyvinyliden chloride) waste incineration with electricity</t>
  </si>
  <si>
    <t>Starch PBS 50%-50% (Polybutylene succinate) waste incineration with electricity</t>
  </si>
  <si>
    <t>PBS (Polybutylene succinate)  incineration with electricity</t>
  </si>
  <si>
    <t>PBAT (Polybutylene adipate terephthalate) waste incineration with electricity</t>
  </si>
  <si>
    <t>PHB (Polyhydroxybutyrate) waste incineration with electricity</t>
  </si>
  <si>
    <t>Epoxies waste incineration with electricity</t>
  </si>
  <si>
    <t>Phenolics (Bakelite) waste incineration with electricity</t>
  </si>
  <si>
    <t>Polyester waste incineration with electricity</t>
  </si>
  <si>
    <t>Bisphenol A  waste incineration with electricity</t>
  </si>
  <si>
    <t>DEHP  waste incineration with electricity</t>
  </si>
  <si>
    <t>DINP  waste incineration with electricity</t>
  </si>
  <si>
    <t>Epichlorohydrin  waste incineration with electricity</t>
  </si>
  <si>
    <t>EVOH  waste incineration with electricity</t>
  </si>
  <si>
    <t>Formaldehyde  waste incineration with electricity</t>
  </si>
  <si>
    <t>MDI  waste incineration with electricity</t>
  </si>
  <si>
    <t>MMA monomer  waste incineration with electricity</t>
  </si>
  <si>
    <t>Nafion  waste incineration with electricity</t>
  </si>
  <si>
    <t>Paperfoam  waste incineration with electricity</t>
  </si>
  <si>
    <t>PEEK (Polyetheretherketone)  waste incineration with electricity</t>
  </si>
  <si>
    <t>PEI (Polyether Imide) waste incineration with electricity</t>
  </si>
  <si>
    <t>Phthalic anhydride waste incineration with electricity</t>
  </si>
  <si>
    <t>Polyether-polyols waste incineration with electricity</t>
  </si>
  <si>
    <t>PPS  waste incineration with electricity</t>
  </si>
  <si>
    <t>PVOH (PVA) waste incineration with electricity</t>
  </si>
  <si>
    <t>TDI waste incineration with electricity</t>
  </si>
  <si>
    <t>AKD (Alkyl ketene dimers) waste incineration with electricity</t>
  </si>
  <si>
    <t>ASA (Acrylonitrile styrene acrylate) waste incineration with electricity</t>
  </si>
  <si>
    <t>Rosin (from wood, pine) waste incineration with electricity</t>
  </si>
  <si>
    <t>BR and IIR (Butyl rubber) waste combustion, clean tech, without heat recovery</t>
  </si>
  <si>
    <t>EVA (Ethylene vinyl acetate) waste combustion, clean tech, without heat recovery</t>
  </si>
  <si>
    <t>IR (Polyisoprene rubber) waste combustion, clean tech, without heat recovery</t>
  </si>
  <si>
    <t>Natural rubber waste combustion, clean tech, without heat recovery</t>
  </si>
  <si>
    <t>Polychloroprene (Neoprene, CR) waste combustion, clean tech, without heat recovery</t>
  </si>
  <si>
    <t>PU (Polyurethane) waste combustion, clean tech, without heat recovery</t>
  </si>
  <si>
    <t>SBR (Styrene butadiene rubber) waste combustion, clean tech, without heat recovery</t>
  </si>
  <si>
    <t>Silicone rubbers combustion, clean tech, without heat recovery</t>
  </si>
  <si>
    <t>CFRP (50%) waste combustion, clean tech, without heat recovery</t>
  </si>
  <si>
    <t>DMC (50%) waste combustion, clean tech, without heat recovery</t>
  </si>
  <si>
    <t>Flexible Polymer Foam, waste combustion, clean tech, without heat recovery</t>
  </si>
  <si>
    <t>GFRP (50%) waste combustion, clean tech, without heat recovery</t>
  </si>
  <si>
    <t>SMC waste combustion, clean tech, without heat recovery</t>
  </si>
  <si>
    <t>ABS (Acrylonitrile butadiene styrene) waste combustion, clean tech, without heat reco</t>
  </si>
  <si>
    <t>bio-PE (Polyethylene) waste combustion, clean tech, without heat recovery</t>
  </si>
  <si>
    <t>CA (Cellulose polymers) waste combustion, clean tech, without heat recovery</t>
  </si>
  <si>
    <t>Ionomer waste combustion, clean tech, without heat recovery</t>
  </si>
  <si>
    <t>PA-11 (Nylon-11) waste combustion, clean tech, without heat recovery</t>
  </si>
  <si>
    <t>PA (Nylons, Polyamides) waste combustion, clean tech, without heat recovery</t>
  </si>
  <si>
    <t>PC (Polycarbonate) waste combustion, clean tech, without heat recovery</t>
  </si>
  <si>
    <t>PE (Polyethylene) waste combustion, clean tech, without heat recovery</t>
  </si>
  <si>
    <t>PEF (Polyethylene Furanoate) waste combustion, clean tech, without heat recovery</t>
  </si>
  <si>
    <t>PET (Polyethylene terephthalate) waste combustion, clean tech, without heat recovery</t>
  </si>
  <si>
    <t>PHA (Polyhydroxyalkanoates) waste combustion, clean tech, without heat recovery</t>
  </si>
  <si>
    <t>PLA (Polylactide) waste combustion, clean tech, without heat recovery</t>
  </si>
  <si>
    <t>PMMA (Polymethyl methacrylate) waste combustion, clean tech, without heat recovery</t>
  </si>
  <si>
    <t>POM (Polyoxymethylene, Polyacetaal) waste combustion, clean tech, without heat recove</t>
  </si>
  <si>
    <t>PP (Polypropylene) waste combustion, clean tech, without heat recovery</t>
  </si>
  <si>
    <t>PS (Polystyrene) waste combustion, clean tech, without heat recovery</t>
  </si>
  <si>
    <t>PTT (Polyltrimethylene terephthalate) waste combustion, clean tech, without heat reco</t>
  </si>
  <si>
    <t>PUR (Polyurethane) waste combustion, clean tech, without heat recovery</t>
  </si>
  <si>
    <t>PVDC (Polyvinyliden chloride) waste combustion, clean tech, without heat recovery</t>
  </si>
  <si>
    <t>Starch PBS 50%-50% (Polybutylene succinate) waste combustion, clean tech, without hea</t>
  </si>
  <si>
    <t>PBS (Polybutylene succinate) waste combustion, clean tech, without heat recovery</t>
  </si>
  <si>
    <t>PBAT (Polybutylene adipate terepht)waste comb., clean tech, without heat recov.</t>
  </si>
  <si>
    <t>PHB (Polyhydroxybutyrate) waste combustion, clean tech, without heat recovery</t>
  </si>
  <si>
    <t>Epoxies waste combustion, clean tech, without heat recovery</t>
  </si>
  <si>
    <t>Phenolics (Bakelite) waste combustion, clean tech, without heat recovery</t>
  </si>
  <si>
    <t>Polyester waste combustion, clean tech, without heat recovery</t>
  </si>
  <si>
    <t>Bisphenol A  waste combustion, clean tech, without heat recovery</t>
  </si>
  <si>
    <t>DEHP  waste combustion, clean tech, without heat recovery</t>
  </si>
  <si>
    <t>DINP  waste combustion, clean tech, without heat recovery</t>
  </si>
  <si>
    <t>Epichlorohydrin  waste combustion, clean tech, without heat recovery</t>
  </si>
  <si>
    <t>EVOH  waste combustion, clean tech, without heat recovery</t>
  </si>
  <si>
    <t>Formaldehyde  waste combustion, clean tech, without heat recovery</t>
  </si>
  <si>
    <t>MDI  waste combustion, clean tech, without heat recovery</t>
  </si>
  <si>
    <t>MMA monomer  waste combustion, clean tech, without heat recovery</t>
  </si>
  <si>
    <t>Nafion  waste combustion, clean tech, without heat recovery</t>
  </si>
  <si>
    <t>Paperfoam  waste combustion, clean tech, without heat recovery</t>
  </si>
  <si>
    <t>PEEK (Polyetheretherketone)  waste combustion, clean tech, without heat recovery</t>
  </si>
  <si>
    <t>PEI (Polyether Imide) waste combustion, clean tech, without heat recovery</t>
  </si>
  <si>
    <t>Phthalic anhydride waste combustion, clean tech, without heat recovery</t>
  </si>
  <si>
    <t>Polyether-polyols waste combustion, clean tech, without heat recovery</t>
  </si>
  <si>
    <t>PPS  waste combustion, clean tech, without heat recovery</t>
  </si>
  <si>
    <t>PVOH (PVA) waste combustion, clean tech, without heat recovery</t>
  </si>
  <si>
    <t>TDI waste combustion, clean tech, without heat recovery</t>
  </si>
  <si>
    <t>AKD (Alkyl ketene dimers) waste combustion, clean tech, without heat recovery</t>
  </si>
  <si>
    <t>ASA (Acrylonitrile styrene acrylate) waste combustion, clean tech, without heat recov</t>
  </si>
  <si>
    <t>Rosin (from wood, pine) waste combustion, clean tech, without heat recovery</t>
  </si>
  <si>
    <t>film HDPE 50 mu in mun waste inc</t>
  </si>
  <si>
    <t>film LDPE 50 mu in mun waste inc</t>
  </si>
  <si>
    <t>film PC 50 mu in mun waste inc</t>
  </si>
  <si>
    <t>film PET / PE+EVOH+PE 62 mu in mun waste inc</t>
  </si>
  <si>
    <t>film PET 50 mu in mun waste inc</t>
  </si>
  <si>
    <t>film PET+ALOx / LDPE 62 mu in mun waste inc</t>
  </si>
  <si>
    <t>film PET+PVOH / LDPE 62 mu in mun waste inc</t>
  </si>
  <si>
    <t>film PLA (biobased) 50 mu in mun waste inc</t>
  </si>
  <si>
    <t>film PP 50 mu in mun waste inc</t>
  </si>
  <si>
    <t>film PP+PVDC 62 mu in mun waste inc</t>
  </si>
  <si>
    <t>film PS (shrink) 50 mu in mun waste inc</t>
  </si>
  <si>
    <t>film PVC (stiff, shrink) 50 mu in mun waste inc</t>
  </si>
  <si>
    <t>film HDPE 50 mu in power plant</t>
  </si>
  <si>
    <t>film LDPE 50 mu in power plant</t>
  </si>
  <si>
    <t>film PC 50 mu in power plant</t>
  </si>
  <si>
    <t>film PET / PE+EVOH+PE 62 mu in power plant</t>
  </si>
  <si>
    <t>film PET 50 mu in power plant</t>
  </si>
  <si>
    <t>film PET+ALOx / LDPE 62 mu in power plant</t>
  </si>
  <si>
    <t>film PET+PVOH / LDPE 62 mu in power plant</t>
  </si>
  <si>
    <t>film PLA (biobased) 50 mu in power plant</t>
  </si>
  <si>
    <t>film PP 50 mu in power plant</t>
  </si>
  <si>
    <t>film PP+PVDC 62 mu in power plant</t>
  </si>
  <si>
    <t>film PS (shrink) 50 mu in power plant</t>
  </si>
  <si>
    <t>film PVC (stiff, shrink) 50 mu in power plant</t>
  </si>
  <si>
    <t>Metals open loop recycling credit</t>
  </si>
  <si>
    <t>Copper, recycling credit closed loop (45% virgin part in trade mix)</t>
  </si>
  <si>
    <t>Gold, recycling credit closed loop (80% virgin part trade mix)</t>
  </si>
  <si>
    <t>Lead, recycling credit  closed loop (25% virgin part in trade mix)</t>
  </si>
  <si>
    <t>Magnesium, recycling credit closed loop (90% virgin part in trade mix)</t>
  </si>
  <si>
    <t>Nickel, recycling credit closed loop (66% virgin part in trade mix)</t>
  </si>
  <si>
    <t>Palladium, recycling credit  closed loop (91% virgin part in trade mix)</t>
  </si>
  <si>
    <t>Platinum, recycling credit  closed loop (88.5% virgin part in trade mix)</t>
  </si>
  <si>
    <t>Rhodium, recycling credit  closed loop (91% virgin part in trade mix)</t>
  </si>
  <si>
    <t>Silver, recycling credit closed loop (45% virgin part trade mix)</t>
  </si>
  <si>
    <t>Steel, recycling credit closed loop (56% virgin part in trade mix)</t>
  </si>
  <si>
    <t>Titanium, recycling credit  closed loop (81% virgin part in trade mix)</t>
  </si>
  <si>
    <t>Zinc, recycling credit closed loop (69% virgin part in trade mix)</t>
  </si>
  <si>
    <t>Plastics open loop recycling credit</t>
  </si>
  <si>
    <t>ABS, closed loop chemical upcycling credit</t>
  </si>
  <si>
    <t>bio-PE (Polyethylene), closed loop chemical upcycling credit</t>
  </si>
  <si>
    <t>CA (Cellulose polymers), closed loop chemical upcycling credit</t>
  </si>
  <si>
    <t>EVA (Ethylene vinyl acetate), closed loop chemical upcycling credit</t>
  </si>
  <si>
    <t>Ionomer, closed loop chemical upcycling credit</t>
  </si>
  <si>
    <t>closed loop PA-11 (nylon-11), chemical upcycling credit</t>
  </si>
  <si>
    <t>PA (nylons, polyamides), closed loop chemical upcycling credit</t>
  </si>
  <si>
    <t>PC (Polycarbonate), closed loop chemical upcycling credit</t>
  </si>
  <si>
    <t>PE (Polyethylene), closed loop chemical upcycling credit</t>
  </si>
  <si>
    <t>PEF (Polyethylene Furanoate), closed loop chemical upcycling credit</t>
  </si>
  <si>
    <t>PET (Polyethylene terephthalate, closed loop chemical upcycling credit</t>
  </si>
  <si>
    <t>PHA, PHB (Polyhydroxyalkanoates), closed loop chemical upcycling credit</t>
  </si>
  <si>
    <t>PLA (Polylactide), closed loop chemical upcycling credit</t>
  </si>
  <si>
    <t>PMMA (Acrilylic Polymethyl Methacrylate), closed loop chemical upcycling credit</t>
  </si>
  <si>
    <t>POM, Acetal (Polyoxymethylene), closed loop chemical upcycling credit</t>
  </si>
  <si>
    <t>PP (Polypropylene), closed loop chemical upcycling credit</t>
  </si>
  <si>
    <t>PS (Polystyrene), closed loop chemical upcycle credit</t>
  </si>
  <si>
    <t>PTFE, Teflon (Polytetrafluoroethylene), closed loop chemical upcycling credit</t>
  </si>
  <si>
    <t>PTT (Polyltrimethylene terephthalate), closed loop chemical upcycling credit</t>
  </si>
  <si>
    <t>PUR (Polyethane), closed loop chemical upcycling credit</t>
  </si>
  <si>
    <t>PVC (Polyvinylchloride), closed loop chemical upcycling credit</t>
  </si>
  <si>
    <t>Starch-PBS 50%-50% blend biodegradeble plastic, closed loop chemical upcycling credit</t>
  </si>
  <si>
    <t>anaerobic digestion (fermentation) cow dung</t>
  </si>
  <si>
    <t>anaerobic digestion (fermentation) food waste</t>
  </si>
  <si>
    <t>anaerobic digestion (fermentation) garden waste</t>
  </si>
  <si>
    <t>composting biodegradable plastics</t>
  </si>
  <si>
    <t>composting organic waste (without transport)</t>
  </si>
  <si>
    <t>landfill (inert waste, not biodegradable)</t>
  </si>
  <si>
    <t>landfill organic waste without CH4 emission prevention</t>
  </si>
  <si>
    <t>plastic waste, collection&amp;sorting</t>
  </si>
  <si>
    <t>Scrap separation Mn, Fe, Cu, Ni and Zn</t>
  </si>
  <si>
    <t>Scrap, collection&amp;sorting (alum.)</t>
  </si>
  <si>
    <t>Scrap, collection&amp;sorting (copper)</t>
  </si>
  <si>
    <t>Scrap, collection&amp;sorting (iron and glass)</t>
  </si>
  <si>
    <t>Scrap, collection&amp;sorting (other non-ferro metals)</t>
  </si>
  <si>
    <t>Scrap, collection&amp;sorting (Pb)</t>
  </si>
  <si>
    <t>Scrap, collection&amp;sorting (Stainless st)</t>
  </si>
  <si>
    <t>Waste to recycling prosesses</t>
  </si>
  <si>
    <t>Carbon storage in wood &gt;100 years (per kg wood 12%MC)</t>
  </si>
  <si>
    <t>Torrefied wood excl EoL credit</t>
  </si>
  <si>
    <t>Torrefied wood incl EoL credit</t>
  </si>
  <si>
    <t>Pre-baked frozen fries</t>
  </si>
  <si>
    <t>Potatoes without skin</t>
  </si>
  <si>
    <t>Beer (bottle)</t>
  </si>
  <si>
    <t>Young gin</t>
  </si>
  <si>
    <t>Wine, red</t>
  </si>
  <si>
    <t>Wine, rose</t>
  </si>
  <si>
    <t>Wine, white dry</t>
  </si>
  <si>
    <t>Baguette, white</t>
  </si>
  <si>
    <t>Bread, multigrain</t>
  </si>
  <si>
    <t>Bread, rye</t>
  </si>
  <si>
    <t>Bread, white water</t>
  </si>
  <si>
    <t>Bread, whole wheat</t>
  </si>
  <si>
    <t>Currant Bun</t>
  </si>
  <si>
    <t>Crispbread</t>
  </si>
  <si>
    <t>Croissant</t>
  </si>
  <si>
    <t>White bread, hard</t>
  </si>
  <si>
    <t>White bread, soft</t>
  </si>
  <si>
    <t>Mealworms</t>
  </si>
  <si>
    <t>Seaweed kelp, raw</t>
  </si>
  <si>
    <t>Chicken egg</t>
  </si>
  <si>
    <t>Applesauce (can)</t>
  </si>
  <si>
    <t>Applesauce (glass)</t>
  </si>
  <si>
    <t>Apple</t>
  </si>
  <si>
    <t>Apricots</t>
  </si>
  <si>
    <t>Avocado</t>
  </si>
  <si>
    <t>Banana</t>
  </si>
  <si>
    <t>Coconut milk (can)</t>
  </si>
  <si>
    <t>Coconut milk (pack)</t>
  </si>
  <si>
    <t>Dates, dried</t>
  </si>
  <si>
    <t>Figs, dried</t>
  </si>
  <si>
    <t>Figs</t>
  </si>
  <si>
    <t>Grapes</t>
  </si>
  <si>
    <t>Kiwi</t>
  </si>
  <si>
    <t>Lemon</t>
  </si>
  <si>
    <t>Mandarine</t>
  </si>
  <si>
    <t>Mango</t>
  </si>
  <si>
    <t>Honeydew melon</t>
  </si>
  <si>
    <t>Olives (can)</t>
  </si>
  <si>
    <t>Olives (glass)</t>
  </si>
  <si>
    <t>Orange</t>
  </si>
  <si>
    <t>Peach</t>
  </si>
  <si>
    <t>Pineapple</t>
  </si>
  <si>
    <t>Strawberries</t>
  </si>
  <si>
    <t>Stuffed biscuit</t>
  </si>
  <si>
    <t>Apple pie with butter</t>
  </si>
  <si>
    <t>Apple pie with margarine</t>
  </si>
  <si>
    <t>Biscuit, wheat/whole wheat</t>
  </si>
  <si>
    <t>Biscuit, fruit</t>
  </si>
  <si>
    <t>Biscuit</t>
  </si>
  <si>
    <t>Gingerbread</t>
  </si>
  <si>
    <t>Cake with butter</t>
  </si>
  <si>
    <t>Cake without butter</t>
  </si>
  <si>
    <t>Syrup waffle</t>
  </si>
  <si>
    <t>Bread dough, pizza base/pie</t>
  </si>
  <si>
    <t>Wheat flour</t>
  </si>
  <si>
    <t>Muesli, crispy with fruit</t>
  </si>
  <si>
    <t>Oatmeal</t>
  </si>
  <si>
    <t>Pasta</t>
  </si>
  <si>
    <t>Rice, pericarp</t>
  </si>
  <si>
    <t>Rice, white</t>
  </si>
  <si>
    <t>Bean sprouts</t>
  </si>
  <si>
    <t>Frozen green beans (plastic)</t>
  </si>
  <si>
    <t>Green beans (can)</t>
  </si>
  <si>
    <t>Green beans (glass)</t>
  </si>
  <si>
    <t>Green beans (plastic)</t>
  </si>
  <si>
    <t>Broccoli</t>
  </si>
  <si>
    <t>Carrot</t>
  </si>
  <si>
    <t>Cauliflower</t>
  </si>
  <si>
    <t>Chicory</t>
  </si>
  <si>
    <t>Zucchini</t>
  </si>
  <si>
    <t>Cucumber with peel</t>
  </si>
  <si>
    <t>Kale</t>
  </si>
  <si>
    <t>Lettuce, medium</t>
  </si>
  <si>
    <t>Mushrooms</t>
  </si>
  <si>
    <t>Onion</t>
  </si>
  <si>
    <t>Peas with carrots (canned)</t>
  </si>
  <si>
    <t>Peas with carrots (glass)</t>
  </si>
  <si>
    <t>Peas, frozen</t>
  </si>
  <si>
    <t>Spinach, frozen</t>
  </si>
  <si>
    <t>Bell pepper</t>
  </si>
  <si>
    <t>Corn (canned)</t>
  </si>
  <si>
    <t>Corn (glass)</t>
  </si>
  <si>
    <t>Tomato</t>
  </si>
  <si>
    <t>Fish salade</t>
  </si>
  <si>
    <t>Hummus natural</t>
  </si>
  <si>
    <t>Peanut butter</t>
  </si>
  <si>
    <t>Gravy from gravy powder, 25% fat</t>
  </si>
  <si>
    <t>French fries sauce</t>
  </si>
  <si>
    <t>Mayonnaise</t>
  </si>
  <si>
    <t>Oriental sauce (glass)</t>
  </si>
  <si>
    <t>Tomato sauce (glass)</t>
  </si>
  <si>
    <t>Chips, potato</t>
  </si>
  <si>
    <t>Croquette, beef</t>
  </si>
  <si>
    <t>Popcorn</t>
  </si>
  <si>
    <t>Sausage roll</t>
  </si>
  <si>
    <t>Frikandel</t>
  </si>
  <si>
    <t>Cheese, 20+</t>
  </si>
  <si>
    <t>Cheese Edam, 40+</t>
  </si>
  <si>
    <t>Goat cheese, fresh</t>
  </si>
  <si>
    <t>Cheese Gouda,48+</t>
  </si>
  <si>
    <t>Mozzarella</t>
  </si>
  <si>
    <t>Aged cheese, 48+</t>
  </si>
  <si>
    <t>Cheese spread, 48+</t>
  </si>
  <si>
    <t>Stock cube, vegetable</t>
  </si>
  <si>
    <t>Milk, churn</t>
  </si>
  <si>
    <t>Cream</t>
  </si>
  <si>
    <t>Custard, full variety of flavors</t>
  </si>
  <si>
    <t>Custard, vanilla</t>
  </si>
  <si>
    <t>Cottage cheese, whole</t>
  </si>
  <si>
    <t>Cream/vanilla ice cream</t>
  </si>
  <si>
    <t>Chocolate milk, whole</t>
  </si>
  <si>
    <t>Chocolate milk, semi-skimmed</t>
  </si>
  <si>
    <t>Milk, semi-skimmed</t>
  </si>
  <si>
    <t>Milk, skimmed</t>
  </si>
  <si>
    <t>Milk, whole</t>
  </si>
  <si>
    <t>Yogurt drink, sweetener</t>
  </si>
  <si>
    <t>Yogurt, whole</t>
  </si>
  <si>
    <t>Yogurt, semi-skimmed</t>
  </si>
  <si>
    <t>Yogurt, low-fat with fruits</t>
  </si>
  <si>
    <t>Yogurt, low fat</t>
  </si>
  <si>
    <t>Coffee</t>
  </si>
  <si>
    <t>Cola Light</t>
  </si>
  <si>
    <t>Icetea</t>
  </si>
  <si>
    <t>Fruit drink, 12% fruit concentrate</t>
  </si>
  <si>
    <t>Fruit drink, 8% fruit concentrate</t>
  </si>
  <si>
    <t>Apple juice</t>
  </si>
  <si>
    <t>Orange juice, pasteurized</t>
  </si>
  <si>
    <t>Syrup, light</t>
  </si>
  <si>
    <t>Syrup</t>
  </si>
  <si>
    <t>Syrup, sweetened</t>
  </si>
  <si>
    <t>Mineral water, average</t>
  </si>
  <si>
    <t>Coke</t>
  </si>
  <si>
    <t>Soft drink, light</t>
  </si>
  <si>
    <t>Soda, sugar and caffeine</t>
  </si>
  <si>
    <t>Tea</t>
  </si>
  <si>
    <t>Almonds, without membrane</t>
  </si>
  <si>
    <t>Cashew nuts, unsalted</t>
  </si>
  <si>
    <t>Hazelnuts, unsalted</t>
  </si>
  <si>
    <t>Flax seed</t>
  </si>
  <si>
    <t>Peanuts, unsalted</t>
  </si>
  <si>
    <t>Pistachios, salted</t>
  </si>
  <si>
    <t>Pistachios, unsalted</t>
  </si>
  <si>
    <t>Walnuts, unsalted</t>
  </si>
  <si>
    <t>Kidney beans (can)</t>
  </si>
  <si>
    <t>Kidney beans (glass)</t>
  </si>
  <si>
    <t>Chickpeas</t>
  </si>
  <si>
    <t>Infant formula, milk powder</t>
  </si>
  <si>
    <t>Sprinkles, milk</t>
  </si>
  <si>
    <t>Sprinkles, pure</t>
  </si>
  <si>
    <t>Chocolate, milk</t>
  </si>
  <si>
    <t>Chocolate spread, duo</t>
  </si>
  <si>
    <t>Chocolate spread, hazelnut</t>
  </si>
  <si>
    <t>Honey (glass)</t>
  </si>
  <si>
    <t>Honey (bottle)</t>
  </si>
  <si>
    <t>Water ice</t>
  </si>
  <si>
    <t>Jam (glass)</t>
  </si>
  <si>
    <t>Granulated sugar</t>
  </si>
  <si>
    <t>Apple syrup</t>
  </si>
  <si>
    <t>Butter, salted</t>
  </si>
  <si>
    <t>Butter, unsalted</t>
  </si>
  <si>
    <t>Frying fat</t>
  </si>
  <si>
    <t>Halvarine</t>
  </si>
  <si>
    <t>Margarine</t>
  </si>
  <si>
    <t>Oil, olive</t>
  </si>
  <si>
    <t>Oil, sunflower</t>
  </si>
  <si>
    <t>Catfish</t>
  </si>
  <si>
    <t>Fried fish</t>
  </si>
  <si>
    <t>Cod fillet</t>
  </si>
  <si>
    <t>Fish sticks</t>
  </si>
  <si>
    <t>Herring in tomato sauce</t>
  </si>
  <si>
    <t>Herring, in (sweet) and sour</t>
  </si>
  <si>
    <t>Herring, salted</t>
  </si>
  <si>
    <t>Lemon sole</t>
  </si>
  <si>
    <t>Mackerel fillet, smoked</t>
  </si>
  <si>
    <t>Pangasius</t>
  </si>
  <si>
    <t>Plaice</t>
  </si>
  <si>
    <t>Pollock</t>
  </si>
  <si>
    <t>Canned salmon, farmed fish</t>
  </si>
  <si>
    <t>Canned salmon, wild catch</t>
  </si>
  <si>
    <t>Salmon fillet, farmed fish</t>
  </si>
  <si>
    <t>Salmon fillet, wild catch</t>
  </si>
  <si>
    <t>Smoked salmon, farmed fish</t>
  </si>
  <si>
    <t>Smoked salmon, wild catch</t>
  </si>
  <si>
    <t>Dutch shrimps</t>
  </si>
  <si>
    <t>Tilapia</t>
  </si>
  <si>
    <t>Trout</t>
  </si>
  <si>
    <t>Canned tuna</t>
  </si>
  <si>
    <t>Beef fritters</t>
  </si>
  <si>
    <t>Beef roast</t>
  </si>
  <si>
    <t>Beef steak</t>
  </si>
  <si>
    <t>Chicken breast</t>
  </si>
  <si>
    <t>Chicken, with skin</t>
  </si>
  <si>
    <t>Hamburger</t>
  </si>
  <si>
    <t>Minced meat, beef</t>
  </si>
  <si>
    <t>Minced meat, half-and-half</t>
  </si>
  <si>
    <t>Pork, lean</t>
  </si>
  <si>
    <t>Pork, fat</t>
  </si>
  <si>
    <t>Pork shoulder chop</t>
  </si>
  <si>
    <t>Knaksausage (can)</t>
  </si>
  <si>
    <t>Knaksausage (glass)</t>
  </si>
  <si>
    <t>Pork bratwurst</t>
  </si>
  <si>
    <t>Beef smoked sausage</t>
  </si>
  <si>
    <t>Veal</t>
  </si>
  <si>
    <t>Vegetarian luncheon meat</t>
  </si>
  <si>
    <t>Soy drink, natural</t>
  </si>
  <si>
    <t>Tahoe</t>
  </si>
  <si>
    <t>Vegetarian disc</t>
  </si>
  <si>
    <t>Vegetarian hamburger</t>
  </si>
  <si>
    <t>Vegetarian schnitzel</t>
  </si>
  <si>
    <t>Breakfast bacon</t>
  </si>
  <si>
    <t>Beef smoked meat</t>
  </si>
  <si>
    <t>Filet Americain</t>
  </si>
  <si>
    <t>Gammon</t>
  </si>
  <si>
    <t>Shoulder ham</t>
  </si>
  <si>
    <t>Spread liver sausage</t>
  </si>
  <si>
    <t>Roast minced meat</t>
  </si>
  <si>
    <t>Cooked sausage</t>
  </si>
  <si>
    <t>Sandwich sausage</t>
  </si>
  <si>
    <t>Beef sausage</t>
  </si>
  <si>
    <t>Saveloy</t>
  </si>
  <si>
    <t>Baking (1.5 MJe per kg product)</t>
  </si>
  <si>
    <t>Boiling (1.1 MJe per kg product)</t>
  </si>
  <si>
    <t>Roasting chicken (3 MJe per kg product)</t>
  </si>
  <si>
    <t>1,4-dioxanes (n=1, std= -)</t>
  </si>
  <si>
    <t>1-hydroxy-4-unsubstituted benzenoids (n=1, std=-)</t>
  </si>
  <si>
    <t>Acetylides (n=1, std=-)</t>
  </si>
  <si>
    <t>Alcohols and polyols (n=14, std=0.21)</t>
  </si>
  <si>
    <t>Alkali metal chlorides (n=3, std=0.006)</t>
  </si>
  <si>
    <t>Alkali metal hydroxides (n=4, std=0.07)</t>
  </si>
  <si>
    <t>Alkali metal hypochlorites (n=2, std=0.015)</t>
  </si>
  <si>
    <t>Alkali metal silicates (n=2, std=0.22)</t>
  </si>
  <si>
    <t>Alkaline earth metal oxides (n=2, std=0.23)</t>
  </si>
  <si>
    <t>Alkanes (n=5, std=0.2)</t>
  </si>
  <si>
    <t>Alpha-halocarboxylic acids and derivatives (n=2, std=0.11)</t>
  </si>
  <si>
    <t>Amines (n=7, std=0.16)</t>
  </si>
  <si>
    <t>Benzene and substituted derivatives (n=3, std=0.38)</t>
  </si>
  <si>
    <t>Benzenesulfonic acids and derivatives (n=3, std=0.50)</t>
  </si>
  <si>
    <t>Benzoyl derivatives (n=1, std=-)</t>
  </si>
  <si>
    <t>Benzyl alcohols (n=1, std=-)</t>
  </si>
  <si>
    <t>Benzyl halides (n=1, std=-)</t>
  </si>
  <si>
    <t>Carbonyl compounds (n=6, std=0.32)</t>
  </si>
  <si>
    <t>Carboxylic acid derivatives (n=10, std=0.30)</t>
  </si>
  <si>
    <t>Carboxylic acids (n=4, std=0.29)</t>
  </si>
  <si>
    <t>Cumenes (n=2, std=0.1107)</t>
  </si>
  <si>
    <t>Cycloalkanes (n=2, std=0.12)</t>
  </si>
  <si>
    <t>Dicarboxylic acids and derivatives (n=5, std=0.35)</t>
  </si>
  <si>
    <t>Epoxides (n=2, std=0.05)</t>
  </si>
  <si>
    <t>Ethers (n=7, std=0.35)</t>
  </si>
  <si>
    <t>Gamma butyrolactones (n=1, std=-)</t>
  </si>
  <si>
    <t>Halobenzenes (n=3, std=0.005)</t>
  </si>
  <si>
    <t>Halogen hydrides (n=1, std=- )</t>
  </si>
  <si>
    <t>Homogeneous halogens (n=3, std=0.0025)</t>
  </si>
  <si>
    <t>Homogeneous metalloid compounds (n=1, std=-)</t>
  </si>
  <si>
    <t>Homogeneous noble gases (n=1, std=-)</t>
  </si>
  <si>
    <t>Homogeneous other non-metal compounds (n=4, std=0.11)</t>
  </si>
  <si>
    <t>Homogeneous transition metal compounds (n=2, std=12.24)</t>
  </si>
  <si>
    <t>Metalloid oxides (n=1, std=-)</t>
  </si>
  <si>
    <t>Miscellaneous mixed metal/non-metals (n=3, std=9.43)</t>
  </si>
  <si>
    <t>N-alkylpyrrolidines (n=1, std=-)</t>
  </si>
  <si>
    <t>Non-metal nitrates (n=1, std=-)</t>
  </si>
  <si>
    <t>Non-metal phosphates (n=1, std=-)</t>
  </si>
  <si>
    <t>Non-metal sulfates (n=1, std=-)</t>
  </si>
  <si>
    <t>Olefins (n=1, std=-)</t>
  </si>
  <si>
    <t>Organic carbonic acids (n=1, std=-)</t>
  </si>
  <si>
    <t>Organic cyanides (n=1, std=-)</t>
  </si>
  <si>
    <t>Organochlorides (n=1, std=-)</t>
  </si>
  <si>
    <t>Organofluorides (n=1, std=-)</t>
  </si>
  <si>
    <t>Other non-metal nitrides (n=1, std=-)</t>
  </si>
  <si>
    <t>Other non-metal oxides (n=2, std=0)</t>
  </si>
  <si>
    <t>Other non-metal sulfides (n=2, std=0.08)</t>
  </si>
  <si>
    <t>Styrenes (n=1, std=-)</t>
  </si>
  <si>
    <t>Sulfoxides (n=1, std=-)</t>
  </si>
  <si>
    <t>Sulfuric acid esters (n=1, std=-)</t>
  </si>
  <si>
    <t>Tetrahydrofurans (n=1, std=-)</t>
  </si>
  <si>
    <t>Toluenes (n=1, std=-)</t>
  </si>
  <si>
    <t>Transition metal oxides (n=2, std=13.45)</t>
  </si>
  <si>
    <t>Unsaturated aliphatic hydrocarbons (n=1, std=-)</t>
  </si>
  <si>
    <t>Ureas (n=1, std=-)</t>
  </si>
  <si>
    <t>Vinyl fluorides (n=1, std=-)</t>
  </si>
  <si>
    <t>Xylenes (n=1, std=-)</t>
  </si>
  <si>
    <t>Acrylic acids and derivatives (n=2, std=0.10)</t>
  </si>
  <si>
    <t>Benzenediols (n=2, std=1.80)</t>
  </si>
  <si>
    <t>Benzoic acids and derivatives (n=2, std=0.10)</t>
  </si>
  <si>
    <t>Carbohydrates and carbohydrate conjugates (n=2, std=0.61)</t>
  </si>
  <si>
    <t>Carbonic acid diesters (n=2, std=0.12)</t>
  </si>
  <si>
    <t>Diphenylmethanes (n=2, std=0.66)</t>
  </si>
  <si>
    <t>Halomethanes (n=6, std=3.60)</t>
  </si>
  <si>
    <t>Isoindolines (n=2, std=2.69)</t>
  </si>
  <si>
    <t>Methylpyridines (n=2, std=3.53)</t>
  </si>
  <si>
    <t>Nitrobenzenes (n=4, std=1.15)</t>
  </si>
  <si>
    <t>Organic alkali metal salts (n=3, std=0.25)</t>
  </si>
  <si>
    <t>Organobromides (class) (n=2, std=0.15)</t>
  </si>
  <si>
    <t>Organosilicon compounds (n=2, std=0.02)</t>
  </si>
  <si>
    <t>Phenoxy compounds (n=2, std=0.47)</t>
  </si>
  <si>
    <t>Phenylpropanes (n=5, std=0.69)</t>
  </si>
  <si>
    <t>Pyrazoles (n=2, std=3.47)</t>
  </si>
  <si>
    <t>Pyridazines and derivatives (n=2, std=0.00)</t>
  </si>
  <si>
    <t>Pyridines and derivatives (class) (n=2, std=1.64)</t>
  </si>
  <si>
    <t>Amino acids, peptides, and analogues (n=1, std=-)</t>
  </si>
  <si>
    <t>Aminotriazines (n=1, std=-)</t>
  </si>
  <si>
    <t>Anilides (n=4, std=0.20)</t>
  </si>
  <si>
    <t>Aniline and substituted anilines (n=1, std=-)</t>
  </si>
  <si>
    <t>Benzene and substituted derivatives (n=1, std=-)</t>
  </si>
  <si>
    <t>Benzenoids (n=1, std=-)</t>
  </si>
  <si>
    <t>Benzimidazoles (n=1, std=-)</t>
  </si>
  <si>
    <t>Benzoic acids and derivatives (n=2, std=0.70)</t>
  </si>
  <si>
    <t>Coumarans (n=1, std=-)</t>
  </si>
  <si>
    <t>Cyclohexyl halides (n=1, std=-)</t>
  </si>
  <si>
    <t>Diphenylmethanes (n=1, std=-)</t>
  </si>
  <si>
    <t>Dithiophosphate O-esters (n=1, std=-)</t>
  </si>
  <si>
    <t>Fatty acid esters (n=2, std=2.12)</t>
  </si>
  <si>
    <t>Halobenzenes (n=1, std=-)</t>
  </si>
  <si>
    <t>Isoindolines (n=1, std=-)</t>
  </si>
  <si>
    <t>N-phenylureas (n=3, std=0.27)</t>
  </si>
  <si>
    <t>Naphthalenes (n=1, std=-)</t>
  </si>
  <si>
    <t>Nitrophenols (n=1, std=-)</t>
  </si>
  <si>
    <t>Organic transition metal salts (n=1, std=-)</t>
  </si>
  <si>
    <t>Phenoxyacetic acid derivatives (n=3, std=0.09)</t>
  </si>
  <si>
    <t>Phenylpropanes (n=1, std=-)</t>
  </si>
  <si>
    <t>Pyridines and derivatives (n=1, std=-)</t>
  </si>
  <si>
    <t>Pyridinium derivatives (n=1, std=-)</t>
  </si>
  <si>
    <t>Sulfonylureas (n=1, std=-)</t>
  </si>
  <si>
    <t>Thiocarbamic acid derivatives (n=1, std=-)</t>
  </si>
  <si>
    <t>Thiophosphoric acid esters (n=2, std=0.11)</t>
  </si>
  <si>
    <t>Leather Chrome tanning, hides from Argentia</t>
  </si>
  <si>
    <t>Leather Vegetable tanning, hides from Europe</t>
  </si>
  <si>
    <t>Wool (Australia, transported to Rotterdam)</t>
  </si>
  <si>
    <t>Wool at farm Australia</t>
  </si>
  <si>
    <t>Crude palm kernel oil refined</t>
  </si>
  <si>
    <t>Palm kernel oil, crude from trees</t>
  </si>
  <si>
    <t>Potatoe starch, DE</t>
  </si>
  <si>
    <t>Potatoes, DE</t>
  </si>
  <si>
    <t>Rape cake, Europe</t>
  </si>
  <si>
    <t>Soy meal at coast Brazil</t>
  </si>
  <si>
    <t>Soy meal at coast USA</t>
  </si>
  <si>
    <t>Soy oil, refined at coast Brazil</t>
  </si>
  <si>
    <t>Soy oil, refined at coast USA</t>
  </si>
  <si>
    <t>Soybean grain, harvested and transported to coast Brazil</t>
  </si>
  <si>
    <t>Soybean grain, harvested and transported to coast USA</t>
  </si>
  <si>
    <t>Soybean oil, crude, degummed at coast Brazil</t>
  </si>
  <si>
    <t>Soybean oil, crude, degummed at coast USA</t>
  </si>
  <si>
    <t>Palm oil in Rotterdam</t>
  </si>
  <si>
    <t>Rape oil, Europe</t>
  </si>
  <si>
    <t>Soybean oil from Brazil in Rotterdam</t>
  </si>
  <si>
    <t>Soybean oil from USA in Rotterdam</t>
  </si>
  <si>
    <t>bio-Cotton, China</t>
  </si>
  <si>
    <t>bio-Cotton, India</t>
  </si>
  <si>
    <t>bio-Cotton, USA</t>
  </si>
  <si>
    <t>Cotton, China</t>
  </si>
  <si>
    <t>Cotton, India</t>
  </si>
  <si>
    <t>Cotton, trade mix, China, India, USA</t>
  </si>
  <si>
    <t>Cotton, USA</t>
  </si>
  <si>
    <t>Jute fibres,  Bangladesh, rainfed</t>
  </si>
  <si>
    <t>Jute fibres, trade mix</t>
  </si>
  <si>
    <t>Jute fibres, Bangladesh</t>
  </si>
  <si>
    <t>Jute fibres, India</t>
  </si>
  <si>
    <t>Jute fibres, India, rainfed</t>
  </si>
  <si>
    <t>Kenaf fibres, Italy</t>
  </si>
  <si>
    <t>Kenaf fibres, India</t>
  </si>
  <si>
    <t>Linseed produced in region</t>
  </si>
  <si>
    <t>European Flax, scutched, long fibres (12% moisture content)</t>
  </si>
  <si>
    <t>Aluminium Nitride</t>
  </si>
  <si>
    <t>Boron Carbide</t>
  </si>
  <si>
    <t>Germanium</t>
  </si>
  <si>
    <t>Glaze (in addition to Porcelain and Stoneware)</t>
  </si>
  <si>
    <t>Porcelain</t>
  </si>
  <si>
    <t>PZT Piezo-electric ceramic</t>
  </si>
  <si>
    <t>Silicon (purified) for electronics and PV cells, gross</t>
  </si>
  <si>
    <t>Silicon Nitride</t>
  </si>
  <si>
    <t>Stoneware</t>
  </si>
  <si>
    <t>Tungsten Carbide</t>
  </si>
  <si>
    <t>HCL (hydrochloric acid)</t>
  </si>
  <si>
    <t>Nitric acid</t>
  </si>
  <si>
    <t>Phosphoric acid</t>
  </si>
  <si>
    <t>Sulphuric acid</t>
  </si>
  <si>
    <t>Boric acid</t>
  </si>
  <si>
    <t>Acetic acid trade mix</t>
  </si>
  <si>
    <t>Acetic Anhydride trade mix</t>
  </si>
  <si>
    <t>Acetic Anhydride, Halcon process</t>
  </si>
  <si>
    <t>Acetic Anhydride, Ketene process</t>
  </si>
  <si>
    <t>Chloroacetic acid (1)</t>
  </si>
  <si>
    <t>Maleic acid</t>
  </si>
  <si>
    <t>Adipic acid</t>
  </si>
  <si>
    <t>Fertilizer-N</t>
  </si>
  <si>
    <t>Fertilizer-P</t>
  </si>
  <si>
    <t>Fertilizer-K</t>
  </si>
  <si>
    <t>Argon</t>
  </si>
  <si>
    <t>Carbon dioxide, liquid</t>
  </si>
  <si>
    <t>Carbon monoxide</t>
  </si>
  <si>
    <t>Chlorine (US 2011)</t>
  </si>
  <si>
    <t>Chlorine (Plasticseurope 2013)</t>
  </si>
  <si>
    <t>Chlorine (European Chlor-Alkali Industry 2022)</t>
  </si>
  <si>
    <t>Chlorine (average of USLCI, Plasticseurope, EU chlor-alkali ind.)</t>
  </si>
  <si>
    <t>Hydrogen, methane to hydrogen (SMR)</t>
  </si>
  <si>
    <t>Nitrogen, liquid</t>
  </si>
  <si>
    <t>Oxigen, liquid</t>
  </si>
  <si>
    <t>Ammonia</t>
  </si>
  <si>
    <t>Carbon black</t>
  </si>
  <si>
    <t>Cobalt oxide (CoO)</t>
  </si>
  <si>
    <t>Graphite for batteries</t>
  </si>
  <si>
    <t>H2O2, hydrogen peroxide, 70% in H2O</t>
  </si>
  <si>
    <t>Hydrogen Sulfide</t>
  </si>
  <si>
    <t>KOH, Potassium hydroxide</t>
  </si>
  <si>
    <t>Lime</t>
  </si>
  <si>
    <t>Manganese dioxide</t>
  </si>
  <si>
    <t>Nickel in FerroNickel (27%)</t>
  </si>
  <si>
    <t>Nickel in Nickel Sufate (22%) for car batteries</t>
  </si>
  <si>
    <t>Quicklime</t>
  </si>
  <si>
    <t>Silicagel</t>
  </si>
  <si>
    <t>Sodium Carbonate  (soda, Na2CO3)</t>
  </si>
  <si>
    <t>Sodium Chloride (US)</t>
  </si>
  <si>
    <t>Sodium Chloride, NaCl (plasticseurope)</t>
  </si>
  <si>
    <t>Sodium Chlorite</t>
  </si>
  <si>
    <t>Sodium Cumenesulphonate</t>
  </si>
  <si>
    <t>Sodium Hydroxide (US 2011)</t>
  </si>
  <si>
    <t>Sodium Hydroxide, NaOH (European Chlor-Alkali Industry 2022)</t>
  </si>
  <si>
    <t>Sodium Hydroxide, NaOH (Plasticseurope 2013)</t>
  </si>
  <si>
    <t>Sodium Hydroxide, NaOH (average of USLCI, Plasticseurope, EU Chlor-Alkali ind.)</t>
  </si>
  <si>
    <t>Sodium Hypochlorite, NaOCl (European Chlor-Alkali Industry 2022)</t>
  </si>
  <si>
    <t>Sodium Hypochlorite, NaOCl (Plasticseurope 2013)</t>
  </si>
  <si>
    <t>Sodium Silicate</t>
  </si>
  <si>
    <t>Sodium Sulphate</t>
  </si>
  <si>
    <t>Sulphur</t>
  </si>
  <si>
    <t>Titanium dioxide</t>
  </si>
  <si>
    <t>Urea (AdBlue)</t>
  </si>
  <si>
    <t>V2O5, Vanadium pentoxide</t>
  </si>
  <si>
    <t>Zinc Oxide</t>
  </si>
  <si>
    <t>LiFePO4 (lithium iron phosphate, LFP)</t>
  </si>
  <si>
    <t>Chromium oxide</t>
  </si>
  <si>
    <t>Magnesium oxide</t>
  </si>
  <si>
    <t>Acetone (1)</t>
  </si>
  <si>
    <t>Acetylene (Ethyne)</t>
  </si>
  <si>
    <t>Acrylonitrile</t>
  </si>
  <si>
    <t>Alkenyl Succinic Anhydride (ASA)</t>
  </si>
  <si>
    <t>Alkyl Ketene Dimer (AKD)</t>
  </si>
  <si>
    <t>Benzene</t>
  </si>
  <si>
    <t>Butadiene</t>
  </si>
  <si>
    <t>Butane</t>
  </si>
  <si>
    <t>Cumene hydroperoxide</t>
  </si>
  <si>
    <t>Diethylene glycol (DEG)</t>
  </si>
  <si>
    <t>Dipropylene glycol monomethyl ether</t>
  </si>
  <si>
    <t>Ethanol (alcohol), bio-based from agricultural waste</t>
  </si>
  <si>
    <t>Ethanol (alcohol), synthetic</t>
  </si>
  <si>
    <t>Ethylbenzene</t>
  </si>
  <si>
    <t>Ethylene</t>
  </si>
  <si>
    <t>Ethylene dichloride</t>
  </si>
  <si>
    <t>Ethylene oxide (1)</t>
  </si>
  <si>
    <t>Methanol</t>
  </si>
  <si>
    <t>Methylamine</t>
  </si>
  <si>
    <t>Monoethylene glycol (MEG)</t>
  </si>
  <si>
    <t>Pentane blowing agent</t>
  </si>
  <si>
    <t>Propane</t>
  </si>
  <si>
    <t>Propylene</t>
  </si>
  <si>
    <t>Phenol</t>
  </si>
  <si>
    <t>Rosin</t>
  </si>
  <si>
    <t>Styrene</t>
  </si>
  <si>
    <t>Toluene</t>
  </si>
  <si>
    <t>Triethylene glycol (TEG)</t>
  </si>
  <si>
    <t>Xylene</t>
  </si>
  <si>
    <t>Acrylonitrile from propylene ammoxidation</t>
  </si>
  <si>
    <t>Acetonitrile from propylene ammoxidation</t>
  </si>
  <si>
    <t>Hydrogen cyanide from propylene ammoxidation</t>
  </si>
  <si>
    <t>1-Butanol</t>
  </si>
  <si>
    <t>1-Pentanol</t>
  </si>
  <si>
    <t>1,4-Dioxane</t>
  </si>
  <si>
    <t>2-Butanol</t>
  </si>
  <si>
    <t>2-Methyl-1-butanol</t>
  </si>
  <si>
    <t>2-Methyl-1-propanol</t>
  </si>
  <si>
    <t>2-Methyl-2-butanol</t>
  </si>
  <si>
    <t>2-Methylpentane</t>
  </si>
  <si>
    <t>3-Methyl-1-butanol</t>
  </si>
  <si>
    <t>3-Methyl-1-butyl acetate</t>
  </si>
  <si>
    <t>4-Methyl-2-pentanone</t>
  </si>
  <si>
    <t>Acetic acid</t>
  </si>
  <si>
    <t>Acetic anhydride</t>
  </si>
  <si>
    <t>Acetone (2)</t>
  </si>
  <si>
    <t>Benzal chloride</t>
  </si>
  <si>
    <t>Benzaldehyde</t>
  </si>
  <si>
    <t>Benzene chlorination (per kg benzene)</t>
  </si>
  <si>
    <t>Benzyl alcohol</t>
  </si>
  <si>
    <t>Benzyl chloride</t>
  </si>
  <si>
    <t>Butane-1,4-diol</t>
  </si>
  <si>
    <t>Butane-1,4-diol dehydrogenation</t>
  </si>
  <si>
    <t>Butane oxidation</t>
  </si>
  <si>
    <t>Butanes from butene,</t>
  </si>
  <si>
    <t>Butene hydration</t>
  </si>
  <si>
    <t>Butene hydroformylation</t>
  </si>
  <si>
    <t>Butyl acetate</t>
  </si>
  <si>
    <t>Butyrolactone</t>
  </si>
  <si>
    <t>Cyclohexane</t>
  </si>
  <si>
    <t>Cyclohexanone</t>
  </si>
  <si>
    <t>Ethanol from ethylene</t>
  </si>
  <si>
    <t>Diethyl ether</t>
  </si>
  <si>
    <t>Dimethyl sulfoxide</t>
  </si>
  <si>
    <t>Dimethylamine (1)</t>
  </si>
  <si>
    <t>Ethyl acetate from ethanol and acetic acid</t>
  </si>
  <si>
    <t>Ethyl acetate, from Butane oxidation</t>
  </si>
  <si>
    <t>Ethyl acetate, from Ethyl Alcohol</t>
  </si>
  <si>
    <t>Ethylene glycol diethyl ether</t>
  </si>
  <si>
    <t>Ethylene glycol dimethyl ether</t>
  </si>
  <si>
    <t>Ethylene glycol monoethyl ether</t>
  </si>
  <si>
    <t>Ethylene hydration</t>
  </si>
  <si>
    <t>Formic acid by butane oxidation</t>
  </si>
  <si>
    <t>Formic acid by methyl formate hydrolysis</t>
  </si>
  <si>
    <t>Hydrochloric acid (do not use, use A.030.02.101. of plastic europe)</t>
  </si>
  <si>
    <t>Hydrogen from Reppe process</t>
  </si>
  <si>
    <t>Isobutyl acetate</t>
  </si>
  <si>
    <t>Isopropyl acetate</t>
  </si>
  <si>
    <t>Methyl acetate</t>
  </si>
  <si>
    <t>Methyl ethyl ketone</t>
  </si>
  <si>
    <t>Methyl formate</t>
  </si>
  <si>
    <t>Methylcyclohexane</t>
  </si>
  <si>
    <t>Monochlorobenzene</t>
  </si>
  <si>
    <t>N-Dimethyl-2-pyrrolidone</t>
  </si>
  <si>
    <t>N,N-Dimethylformamide</t>
  </si>
  <si>
    <t>o-dichlorobenzene</t>
  </si>
  <si>
    <t>p-dichlorobenzene</t>
  </si>
  <si>
    <t>Propanal</t>
  </si>
  <si>
    <t>Propanol</t>
  </si>
  <si>
    <t>Propylene ammooxidation</t>
  </si>
  <si>
    <t>Propylene hydroformylation</t>
  </si>
  <si>
    <t>Tetrahydrofuran</t>
  </si>
  <si>
    <t>Pesticides (unspecified)</t>
  </si>
  <si>
    <t>Benomyl (1-(Butylcarbamoyl)-1H-1,3-benzimidazol-2-yl methylcarbamate)</t>
  </si>
  <si>
    <t>Captan ((3aR,7aS)-2-[(Trichloromethyl)sulfanyl]-3a,4,7,7a-tetrahydro-1H-isoindole-1,3</t>
  </si>
  <si>
    <t>Ferbam (Iron(III) Dimethyldithiocarbamate)</t>
  </si>
  <si>
    <t>Maneb ( [[2-[(Dithio Carboxyl)amino]ethyl]carbodithioate]](2-)-kS,kS']manganese)</t>
  </si>
  <si>
    <t>2,4-D (2,4-Dichlorophenoxyacetic acid)</t>
  </si>
  <si>
    <t>2,4,5-T (2,4,5-Trichlorophenoxyacetic acid)</t>
  </si>
  <si>
    <t>Alachlor (2-Chloro-N-(2,6-diethylphenyl)-N-(methoxymethyl)acetamide)</t>
  </si>
  <si>
    <t>Bentazone (3-isopropyl-2,1,3-benzothiadiazine-4-one-2,2-dioxide)</t>
  </si>
  <si>
    <t>Butylate (Butylated hydroxytoluene, 2,6-Di-tert-butyl-4-methylphenol)</t>
  </si>
  <si>
    <t>Chloramben (3-Amino-2,5-dichlorobenzoic acid)</t>
  </si>
  <si>
    <t>Chlorsulfuron (2-chloro-N-[(4-methoxy-6-methyl-1,3,5-triazin-2-yl)carbamoyl]benzene-1</t>
  </si>
  <si>
    <t>Cyanazine (2-[[4-Chloro-6-(ethylamino)-1,3,5-triazin-2-yl]amino]-2-methylpropanenitri</t>
  </si>
  <si>
    <t>Dicamba (3,6-Dichloro-2-methoxybenzoic acid)</t>
  </si>
  <si>
    <t>Dinoseb (2-(Butan-2-yl)-4,6-dinitrophenol)</t>
  </si>
  <si>
    <t>Diquat (6,7-dihydrodipyrido[1,2-a:2',1'-c]pyrazine-5,8-diium dibromide)</t>
  </si>
  <si>
    <t>Diuron, DCMU (3-(3,4-dichlorophenyl)-1,1-dimethylurea)</t>
  </si>
  <si>
    <t>EPTC ( S-Ethyl dipropylthiocarbamate)</t>
  </si>
  <si>
    <t>Fluazifop-butyl ( (2R)-2-(4-([5-(trifluoromethyl)-2-pyridyl]oxy)phenoxy)propanoic aci</t>
  </si>
  <si>
    <t>Fluometuron (N,N-Dimethyl-N'-[3-(trifluoromethyl)phenyl]urea)</t>
  </si>
  <si>
    <t>Glyphosate (N-(Phosphonomethyl)glycine)</t>
  </si>
  <si>
    <t>Linuron (3-(3,4-dichlorophenyl)-1-methoxy-1-methylurea)</t>
  </si>
  <si>
    <t>MCPA (2-methyl-4-chlorophenoxyacetic acid)</t>
  </si>
  <si>
    <t>Metolachlor ((RS)-2-Chloro-N-(2-ethyl-6-methyl-phenyl)-N-(1-methoxypropan-2-yl)acetam</t>
  </si>
  <si>
    <t>Paraquat (1,1'-Dimethyl[4,4'-bipyridine]-1,1'-diium dichloride)</t>
  </si>
  <si>
    <t>Propachlor (2-Chloro-N-phenyl-N-(propan-2-yl)acetamide)</t>
  </si>
  <si>
    <t>Propanil (N-(3,4-Dichlorophenyl)propanamide)</t>
  </si>
  <si>
    <t>Trifluralin (2,6-Dinitro-N,N-dipropyl-4-(trifluoromethyl)aniline)</t>
  </si>
  <si>
    <t>Carbaryl (Naphthalen-1-yl methylcarbamate)</t>
  </si>
  <si>
    <t>Carbofuran (2,2-Dimethyl-2,3-dihydro-1-benzofuran-7-yl methylcarbamate)</t>
  </si>
  <si>
    <t>Chlordimeform (N'-(4-chloro-2-methylphenyl)-N,N-dimethylmethanimidamide)</t>
  </si>
  <si>
    <t>Cypermethrin ([Cyano-(3-phenoxyphenyl)methyl]3-(2,2-dichloroethenyl)-2,2-dimethylcycl</t>
  </si>
  <si>
    <t>Lindane (Hexachlorocyclohexane, or benzene hexachloride, BHC)</t>
  </si>
  <si>
    <t>Malathion (Diethyl 2-[(dimethoxyphosphorothioyl)sulfanyl]butanedioate)</t>
  </si>
  <si>
    <t>Methoxychlor (1,1'-(2,2,2-Trichloroethane-1,1-diyl)bis(4-methoxybenzene))</t>
  </si>
  <si>
    <t>Methyl  parathion (O,O-Dimethyl O-4-nitrophenyl phosphorothioate)</t>
  </si>
  <si>
    <t>Parathion (O,O-Diethyl O-(4-nitrophenyl) phosphorothioate)</t>
  </si>
  <si>
    <t>Phorate (O,O-Diethyl S-[(ethylsulfanyl)methyl] phosphorodithioate)</t>
  </si>
  <si>
    <t>Toxaphene (Polychlorocamphene)</t>
  </si>
  <si>
    <t>Printing Ink, Black, conventional</t>
  </si>
  <si>
    <t>Printing Ink, Black, UV, inkjet</t>
  </si>
  <si>
    <t>Printing Ink, Magenta, conventional</t>
  </si>
  <si>
    <t>Printing Ink, Magenta, UV, inkjet</t>
  </si>
  <si>
    <t>Printing Ink, Varnish, conventional</t>
  </si>
  <si>
    <t>Printing Ink, White, UV, inkjet</t>
  </si>
  <si>
    <t>R-1234 yf</t>
  </si>
  <si>
    <t>R-134a</t>
  </si>
  <si>
    <t>R-744 (CO2)</t>
  </si>
  <si>
    <t>Carboxymethyl cellulose</t>
  </si>
  <si>
    <t>Fluorescent whitening agent, DAS1, triazinylaminostilben type</t>
  </si>
  <si>
    <t>Fluorescent whitening agent, distyrylbiphenyl type</t>
  </si>
  <si>
    <t>Sodium dodecylbenzenesulfonate</t>
  </si>
  <si>
    <t>3-dimethylamino-propylamine</t>
  </si>
  <si>
    <t>Aminoethylethanol-amine</t>
  </si>
  <si>
    <t>Beef tallow</t>
  </si>
  <si>
    <t>C16–C18 fatty alcohol (palm oil)</t>
  </si>
  <si>
    <t>C16–C18 fatty alcohol (tallow)</t>
  </si>
  <si>
    <t>Chloroacetic acid (2)</t>
  </si>
  <si>
    <t>Coconut oil methyl ester</t>
  </si>
  <si>
    <t>Cumene</t>
  </si>
  <si>
    <t>Diethanolamine</t>
  </si>
  <si>
    <t>Dimethylamine (2)</t>
  </si>
  <si>
    <t>Dimethylsulfate</t>
  </si>
  <si>
    <t>Ethylene oxide (2)</t>
  </si>
  <si>
    <t>Hydrogen peroxide</t>
  </si>
  <si>
    <t>Palm kernel oil methyl ester</t>
  </si>
  <si>
    <t>Palm oil methyl ester</t>
  </si>
  <si>
    <t>Triethanolamine</t>
  </si>
  <si>
    <t>C12–C13 sodium alkyl ether sulphate. 2 EO</t>
  </si>
  <si>
    <t>C12–C14 alcohol ethoxylate. 3 EO</t>
  </si>
  <si>
    <t>C12–C14 alcohol ethoxylate. 7 EO</t>
  </si>
  <si>
    <t>C12–C14 amine oxide</t>
  </si>
  <si>
    <t>C12–C14 sodium alkyl ether sulphate. 2 EO</t>
  </si>
  <si>
    <t>C12–C14 sodium alkyl sulphate</t>
  </si>
  <si>
    <t>C12–C15 alcohol ethoxylate. 3 EO</t>
  </si>
  <si>
    <t>C12–C15 alcohol ethoxylate. 7 EO</t>
  </si>
  <si>
    <t>C16–C18 alcohol ethoxylate. &gt; 20 EO</t>
  </si>
  <si>
    <t>C16–C18 triethanolamine esterquats</t>
  </si>
  <si>
    <t>C8–C18 alkyl amidopropyl betaine</t>
  </si>
  <si>
    <t>Cocamide diethanolamine</t>
  </si>
  <si>
    <t>Linear alkylbenzene sulphonic acid</t>
  </si>
  <si>
    <t>Sodium cocoamphoacetate</t>
  </si>
  <si>
    <t>Sodium cumene sulphonate</t>
  </si>
  <si>
    <t>Cement (blastfurnace CEM III B 42.5 N)</t>
  </si>
  <si>
    <t>Cement (Portland CEM I 52.5 N)</t>
  </si>
  <si>
    <t>Gypsum</t>
  </si>
  <si>
    <t>Bitumen</t>
  </si>
  <si>
    <t>Asphalt</t>
  </si>
  <si>
    <t>Red Clay Brick, for housing and roads, packed</t>
  </si>
  <si>
    <t>Concrete blocks, light  (439 kg/m3)</t>
  </si>
  <si>
    <t>Roof tiles</t>
  </si>
  <si>
    <t>Sand-lime bricks, light (600 kg/m3)</t>
  </si>
  <si>
    <t>Concrete (reinforced, 40 kg steel per 1000 kg)</t>
  </si>
  <si>
    <t>cork slab insulation</t>
  </si>
  <si>
    <t>glasswool</t>
  </si>
  <si>
    <t>stonewool</t>
  </si>
  <si>
    <t>Blastfurnace slags</t>
  </si>
  <si>
    <t>Clinker</t>
  </si>
  <si>
    <t>Crushed concrete aggregate (recycled)</t>
  </si>
  <si>
    <t>Gravel</t>
  </si>
  <si>
    <t>Ground (earthmoving)</t>
  </si>
  <si>
    <t>Linoleum</t>
  </si>
  <si>
    <t>Plasticizers for concrete</t>
  </si>
  <si>
    <t>Sand</t>
  </si>
  <si>
    <t>Solvent based paint, transparent, incl evaporation solvent</t>
  </si>
  <si>
    <t>Solvent based paint, white, incl evaporation solvent</t>
  </si>
  <si>
    <t>Water based paint, transparent</t>
  </si>
  <si>
    <t>Water based paint, white</t>
  </si>
  <si>
    <t>AA cell battery (Alkaline)</t>
  </si>
  <si>
    <t>AA cell battery (Li-ion)</t>
  </si>
  <si>
    <t>Computer desktop, including 27 inch display</t>
  </si>
  <si>
    <t>Computer laptop, 15 inch display</t>
  </si>
  <si>
    <t>Electric cord, 6A (1320W), 3x0.75 mm2, domestic (per m)</t>
  </si>
  <si>
    <t>Electric motor, less than 500 W, estimate</t>
  </si>
  <si>
    <t>LCD flat screen, 27 inch, including casing and electronics</t>
  </si>
  <si>
    <t>Lead battery cars (39 Wh per kg)</t>
  </si>
  <si>
    <t>LED light bulb 8 watt.</t>
  </si>
  <si>
    <t>Lithium-ion LiCoO2 laptop battery (180 Wh/kg)</t>
  </si>
  <si>
    <t>Lithium LiFePO4 (145 Wh per kg, incl packaging, excl electronics)</t>
  </si>
  <si>
    <t>Lithium NMC 811 (215 Wh per kg, incl packaging, excl electronics)</t>
  </si>
  <si>
    <t>Mica (fire proof electric insulation) estimate</t>
  </si>
  <si>
    <t>NiCd battery AA-cell</t>
  </si>
  <si>
    <t>NiCd battery C-cell</t>
  </si>
  <si>
    <t>NiMH battery for laptops (54 Wh per kg)</t>
  </si>
  <si>
    <t>solder Tin/Lead 63/37 solder electronic industry</t>
  </si>
  <si>
    <t>solder leadfree electronic industry (Ag3.9, Cu0.6)</t>
  </si>
  <si>
    <t>solder Lead Tin/Lead  60/40 (normal)</t>
  </si>
  <si>
    <t>PV cell</t>
  </si>
  <si>
    <t>Aramid st gr</t>
  </si>
  <si>
    <t>Carbon fibre</t>
  </si>
  <si>
    <t>Glass fibre</t>
  </si>
  <si>
    <t>Diesel B7 including combustion CO2</t>
  </si>
  <si>
    <t>Diesel B10 including combustion CO2</t>
  </si>
  <si>
    <t>Diesel B100 (FAME), including combustion CO2</t>
  </si>
  <si>
    <t>Diesel XTL (HVO) form soy USA, including combustion CO2</t>
  </si>
  <si>
    <t>Gasoline E5 including combustion CO2</t>
  </si>
  <si>
    <t>Gasoline E10 including combustion CO2</t>
  </si>
  <si>
    <t>Gasoline E85 including combustion CO2</t>
  </si>
  <si>
    <t>CNG including combustion CO2</t>
  </si>
  <si>
    <t>LNG including combustion CO2</t>
  </si>
  <si>
    <t>LPG including combustion CO2</t>
  </si>
  <si>
    <t>Brown Hydrogen including combustion CO2</t>
  </si>
  <si>
    <t xml:space="preserve"> Gasoline E10, lease segment A (5.14 l/100km), including combustion CO2</t>
  </si>
  <si>
    <t xml:space="preserve"> Gasoline E10, lease segment B (6.04 l/100km), including combustion CO2</t>
  </si>
  <si>
    <t xml:space="preserve"> Gasoline E10, lease segment C (7.10 l/100km), including combustion CO2</t>
  </si>
  <si>
    <t xml:space="preserve"> Gasoline E10, lease segment D (7.20 l/100km), including combustion CO2</t>
  </si>
  <si>
    <t xml:space="preserve"> Gasoline E10, lease segment E (9.44 l/100km), including combustion CO2</t>
  </si>
  <si>
    <t xml:space="preserve"> Diesel B10, lease segment B (4.83 l/100km), including combustion CO2</t>
  </si>
  <si>
    <t xml:space="preserve"> Diesel B10, lease segment C (5.03 l/100km), including combustion CO2</t>
  </si>
  <si>
    <t xml:space="preserve"> Diesel B10, lease segment D (5.41 l/100km), including combustion CO2</t>
  </si>
  <si>
    <t xml:space="preserve"> Diesel B10, lease segment E (10.20 l/100km), including combustion CO2</t>
  </si>
  <si>
    <t xml:space="preserve"> BEV, lease segment A (14.86 kWh/100km), WTW CO2</t>
  </si>
  <si>
    <t xml:space="preserve"> BEV, lease segment B (15.78 kWh/100km), WTW CO2</t>
  </si>
  <si>
    <t xml:space="preserve"> BEV, lease segment C (16.98 kWh/100km), WTW CO2</t>
  </si>
  <si>
    <t xml:space="preserve"> BEV, lease segment D (17.98 kWh/100km), WTW CO2</t>
  </si>
  <si>
    <t xml:space="preserve"> BEV, lease segment E (23.83 kWh/100km), WTW CO2</t>
  </si>
  <si>
    <t>biodiesel (palm oil methyl ester)</t>
  </si>
  <si>
    <t>biodiesel (rape methyl ester)</t>
  </si>
  <si>
    <t>biodiesel (soybean ester, 50% Brazil, 50% USA)</t>
  </si>
  <si>
    <t>biodiesel (soybean ester, 100% USA)</t>
  </si>
  <si>
    <t>ethanol</t>
  </si>
  <si>
    <t>petrol (85% ethanol)</t>
  </si>
  <si>
    <t>Diesel B100 (FAME)</t>
  </si>
  <si>
    <t>Diesel XTL (HVO) from rape cake Europe</t>
  </si>
  <si>
    <t>Diesel XTL (HVO) from agricultural waste</t>
  </si>
  <si>
    <t>Diesel XTL (HVO) from tallow (waste)</t>
  </si>
  <si>
    <t>Anthracite coal  at mine</t>
  </si>
  <si>
    <t>Anthracite coal (33 MJ/kg), including combustion</t>
  </si>
  <si>
    <t>Bituminous coal  at mine US</t>
  </si>
  <si>
    <t>Bituminous coal (26.4 MJ/kg), US, including combustion</t>
  </si>
  <si>
    <t>Lignite at open pit mine (excluding combustion)</t>
  </si>
  <si>
    <t>LPG for chemical feedstock</t>
  </si>
  <si>
    <t>LPG for transport (excluding combustion)</t>
  </si>
  <si>
    <t>LPG for transport including combustion</t>
  </si>
  <si>
    <t>CNG (compressed natural gas) for transport, excl. combustion</t>
  </si>
  <si>
    <t>CNG (compressed natural gas) for transport, including combustion</t>
  </si>
  <si>
    <t>Revap LNG (liquified natural gas) from US in EU for heat, excl. combustion</t>
  </si>
  <si>
    <t>Nat Gas 40 MJ/Nm3 from LNG for heat, incl. combustion</t>
  </si>
  <si>
    <t>Nat Gas 40 MJ/Nm3 from Norway, Algeria, UK, for heat, incl. combustion</t>
  </si>
  <si>
    <t>Nat Gas 35 MJ/Nm3 from Netherlands, for heat, incl. combustion</t>
  </si>
  <si>
    <t>Crude oil EU General (for feedstock)</t>
  </si>
  <si>
    <t>Crude oil US General (for feedstock)</t>
  </si>
  <si>
    <t>Diesel low-sulphur (excluding combustion)</t>
  </si>
  <si>
    <t>Diesel low-sulphur including combustion CO2</t>
  </si>
  <si>
    <t>Diesel low-sulphur including combustion CO2, per MJ</t>
  </si>
  <si>
    <t>Heavy fuel oil for heat including combustion CO2</t>
  </si>
  <si>
    <t>Heavy fuel oil in transport (including combustion CO2)</t>
  </si>
  <si>
    <t>Kerosene (excluding combustion)</t>
  </si>
  <si>
    <t>Kerosene including combustion CO2</t>
  </si>
  <si>
    <t>Petrol including combustion CO2</t>
  </si>
  <si>
    <t>Petrol (excluding combustion)</t>
  </si>
  <si>
    <t>Fuel grade uranium (4.52% enriched U-235; 3615 GJ/kg)</t>
  </si>
  <si>
    <t>Glass for windows and facades (float glass)</t>
  </si>
  <si>
    <t>Borosilicate glass (Pyrex)</t>
  </si>
  <si>
    <t>Ceramic glass</t>
  </si>
  <si>
    <t>Recycled borosilicate glass (Pyrex)</t>
  </si>
  <si>
    <t>Recycled silica glass</t>
  </si>
  <si>
    <t>Glass bottles, 100% recycled</t>
  </si>
  <si>
    <t>Glass bottles, recycled average EU 74%</t>
  </si>
  <si>
    <t>Glass bottles, virgin</t>
  </si>
  <si>
    <t>Glass bottles, flint (=clean transparant), EoL-RIR in Europe 40%</t>
  </si>
  <si>
    <t>Glass bottles, brown, EoL-RIR in Europe 50%</t>
  </si>
  <si>
    <t>Glass bottles, green, EoL-RIR in Europe 80%</t>
  </si>
  <si>
    <t>Glass bottles, unspecified colour, EoL-RIR in Europe 52%</t>
  </si>
  <si>
    <t>Glare 1-3/2-0.3</t>
  </si>
  <si>
    <t>Glare 3-3/2-0.2</t>
  </si>
  <si>
    <t>Glare 3-6/5-0.4</t>
  </si>
  <si>
    <t>Glare 4-6/5-0.4</t>
  </si>
  <si>
    <t>Hylite (1 m2, 1.2 mm thickness, 1.8 ton/m3)</t>
  </si>
  <si>
    <t>1m2 area single sided, 10 um chromium electroplating, metals  included.</t>
  </si>
  <si>
    <t xml:space="preserve">1m2 area single sided, 6 um nickel electroplating, nickel included. </t>
  </si>
  <si>
    <t>coating metals changed to single side data; small correction glass</t>
  </si>
  <si>
    <t xml:space="preserve">see also </t>
  </si>
  <si>
    <t>https://www.machiningdoctor.com/calculators/machining-power/?utm_content=cmp-true</t>
  </si>
  <si>
    <t>for e.g. drilling</t>
  </si>
  <si>
    <t>combustion of paper and wood: small correction of LHV calculation</t>
  </si>
  <si>
    <t>Electroplating Chrome (single side)</t>
  </si>
  <si>
    <t>Electroplating Nickel (single side)</t>
  </si>
  <si>
    <t>Electroplating Zinc, incl. outside use, per 10 years (10  micron, single side)</t>
  </si>
  <si>
    <t>Hot-dip Zinc plating, pieces, outside use, single side</t>
  </si>
  <si>
    <t>energy from stoichiometric calculation, see excel file 'embedded oil, heat of combustion, CO2 emissions and pyrolysis plastics&amp;chemicals.xls' LHV, at https://www.ecocostsvalue.com/lca/eol-and-recycling/</t>
  </si>
  <si>
    <t>credits for the delivered energy of 0.5 kg epoxi = -16.4 MJth gas, plus credits for the delivered energy of 1 kg carbon (proxi antracite) ; combined with 50% of the emissions of 1 kg epoxi (1.36 kg CO2 and 0.00101 kg NO2) and 0.5 kg carbon (1.83 kg CO2)</t>
  </si>
  <si>
    <t>credits for the delivered energy of 0.5 kg epoxi = -16.4 MJth gas, plus debits for the required energy of 0.5 kg glass = 0.5x2 MJ; combined with 50% of the emissions of 1 kg epoxi (1.36 kg CO2 and 0.00101 kg NO2) . Note that the CO2 emissions of heating glas is included in the energy for glas</t>
  </si>
  <si>
    <t>CO2 emissions from combustion and credits for the delivered energy, see .230701 PUR (Polyurethane) co-firing in electrical power plant</t>
  </si>
  <si>
    <t>credits for the delivered energy of 0.5 kg epoxi = -16.4 MJth gas, and debits for the required energy of 0.5 kg glass = 0.5x2 MJ; combined with 50% of the emissions of 1 kg epoxi (1.36 kg CO2 and 0.00101 kg NO2) . Note that the CO2 emissions of heating glas is included in the energy for glas</t>
  </si>
  <si>
    <t>credits for the delivered energy for LHV (take 8% less than HHV); 17.8 MJ/kg LHV; reference for HHV: Yury Maksimuk, Zoya Antonava, Vladimir Krouk, Alina Korsakova, Vera Kursevich 2021 Prediction of higher heating value (HHV) based on the structural composition for biomass https://doi.org/10.1016/j.fuel.2021.120860 Section 3.1 for cellulose (17.36 MJ/kg) and Section 3.2 for lignin (softwood 26.8 MJ/kg, hardwood 25.3 MJ/kg); https://www.sciencedirect.com/science/article/pii/S0016236121007377?via%3Dihub</t>
  </si>
  <si>
    <t>credits for the delivered energy 0.88 x 17.8 - 0.12 x 2.44= 15.37  MJ/kg LHV (see dry hardwood for LHV)</t>
  </si>
  <si>
    <t>credits for the delivered energy 0.5 x  17.8 - 0.5 x 2.44 = 7.7  MJ/kg LHV  (see dry hardwood for LHV)</t>
  </si>
  <si>
    <t>The LHV of dry paper and board depends on the amount of ink and ther additives, as well as the percentage of lignin. Under the assumption that it is pure cellulose the LHV is 17.36 MJ/kg (see wood). This 17.36 MJ/kg is also an average for cotton and for leather. Paper in trading has 4 - 8 % moisture content. For post-consumer paper it is assumed at 12 %. That tesults in 0.88 x  17.36 - 0.12 x 2.44 = 15 MJ/kg</t>
  </si>
  <si>
    <t>for CO2 emmssions from combustion and credits for the delivered energy, see F.030.01.108.230701 PE (Polyethylene) co-firing in electrical power plant, LHV</t>
  </si>
  <si>
    <t>take F.020.01.102.230701 DMC (50%) co-firing in electrical power plant, i.e. 16.4 MJ/kg</t>
  </si>
  <si>
    <t>credits for the delivered energy = 0.88 x 18.1 - 0.12 x 2.44 = 15.6 MJ/kg LHV  (see dry softwood for LHV)</t>
  </si>
  <si>
    <t>credits for the delivered energy 0.5 x 18.1 - 0.5 x 2.44 = 7.8 MJ/kg LHV  (see dry softwood for LHV)</t>
  </si>
  <si>
    <t xml:space="preserve">the efficiency of a small power plant is assumed to be 70% </t>
  </si>
  <si>
    <t>conntainer transport sea corrected for m3kg</t>
  </si>
  <si>
    <t>fossil resource</t>
  </si>
  <si>
    <t>use           euro</t>
  </si>
  <si>
    <t>Fom butuminous coal. For method of calculation, see https://www.ecocostsvalue.com/lca/electricity-in-lca/</t>
  </si>
  <si>
    <t xml:space="preserve"> For method of calculation, see https://www.ecocostsvalue.com/lca/electricity-in-lca/</t>
  </si>
  <si>
    <t>From butuminous coal.  For method of calculation, see https://www.ecocostsvalue.com/lca/electricity-in-lca/</t>
  </si>
  <si>
    <t>biodiversity credit added to testliner, kraftliner updated</t>
  </si>
  <si>
    <t>Page 106. (for definitions see page 22, 23, 24)</t>
  </si>
  <si>
    <t>When the country of production is known, use specific electricity data from lines</t>
  </si>
  <si>
    <t>B.030. through B.046.</t>
  </si>
  <si>
    <t xml:space="preserve">revision of world electricity data </t>
  </si>
  <si>
    <t>addition proxi tables: plus addition fuels: EU lables, and lease car norms; plus correction EPS GPPS HIPS PPE TDI MDI PA 6</t>
  </si>
  <si>
    <t>NMC811 battery updated, electricity Norway added, copper revised</t>
  </si>
  <si>
    <t>offshore wind updated</t>
  </si>
  <si>
    <t>Idemat 2023 with eco-costs 2023</t>
  </si>
  <si>
    <t>particular metals added (arsenic, barium, berylium, bismuth, boron, hafnium, Niobium, Rhenium, Strontium, Thallium, Thorium) plus boric acid added</t>
  </si>
  <si>
    <t>tungsten virgin  and seconday market mix updated</t>
  </si>
  <si>
    <t>Added:  - fiber laser cutting 1000W, 6000W, steel and AL; - asphalt; - glass (flint, green, brown); - folding boxboard GC!, 2, 3</t>
  </si>
  <si>
    <t>PAN (Acrilic) added</t>
  </si>
  <si>
    <t>clinker updated</t>
  </si>
  <si>
    <t>chromium updated; leather updated; chromium oxide new; magnesium oxide new</t>
  </si>
  <si>
    <t xml:space="preserve">grease (lithium-based and polymer-based) added; </t>
  </si>
  <si>
    <t>bio-PE updated for ethanol based; bio-PE added for tallow based</t>
  </si>
  <si>
    <t>Materials, electronics,Ics and PCBs</t>
  </si>
  <si>
    <t>Materials, electronics, ICs and PCBs</t>
  </si>
  <si>
    <t xml:space="preserve">Materials, fuels, wood        </t>
  </si>
  <si>
    <t xml:space="preserve">Materials, fuels, wood  </t>
  </si>
  <si>
    <t>Materials, fuels, wood</t>
  </si>
  <si>
    <t>Energy, electricity general</t>
  </si>
  <si>
    <t>Energy, electricity EU, UK, CH, Norway, production</t>
  </si>
  <si>
    <t>Energy, electricity EU, UK, CH, Norway, consumption</t>
  </si>
  <si>
    <t>Energy, electricity EU, UK, CH, Norway consumption</t>
  </si>
  <si>
    <r>
      <t xml:space="preserve">waste treatment, recycling credit metals </t>
    </r>
    <r>
      <rPr>
        <sz val="10"/>
        <color rgb="FFFF0000"/>
        <rFont val="Arial"/>
        <family val="2"/>
      </rPr>
      <t>(note: can only be applied when the a market mix is used at the input, not for secondary metals at the input, since that would cause double counting)</t>
    </r>
  </si>
  <si>
    <r>
      <t>waste treatment, upcycling credit plastics</t>
    </r>
    <r>
      <rPr>
        <sz val="10"/>
        <color rgb="FFFF0000"/>
        <rFont val="Arial"/>
        <family val="2"/>
      </rPr>
      <t xml:space="preserve"> </t>
    </r>
  </si>
  <si>
    <t>Material, Food, Fish</t>
  </si>
  <si>
    <t>Scope 1 and downstream direct emissions, greenhouse gasses</t>
  </si>
  <si>
    <t>Scope 1 and downstream direct emissions, acidification</t>
  </si>
  <si>
    <t>Scope 1 and downstream direct emissions, nutrification</t>
  </si>
  <si>
    <t>Scope 1 and downstream direct emissions, other gasses</t>
  </si>
  <si>
    <t>A.030.04.108.240528 Methacrylic acid, copy</t>
  </si>
  <si>
    <t>A.030.10.137.240701 Ferric Chloride</t>
  </si>
  <si>
    <t>A.030.14.135.240528 EMAA (Ethylene-Methacrylic Acid Copolymer), without water</t>
  </si>
  <si>
    <t>A.030.14.136.240702 Carnauba Wax from Brazil in Rotterdam</t>
  </si>
  <si>
    <t>A.050.06</t>
  </si>
  <si>
    <t>A.050.06.101.240701 IC die (not packaged), Logic N28</t>
  </si>
  <si>
    <t>A.050.06.102.240701 IC die (not packaged), Logic N20</t>
  </si>
  <si>
    <t>A.050.06.103.240701 IC die (not packaged), Logic N14</t>
  </si>
  <si>
    <t>A.050.06.104.240701 IC die (not packaged), Logic N10</t>
  </si>
  <si>
    <t>A.050.06.105.240701 IC die (not packaged), Logic N7</t>
  </si>
  <si>
    <t>A.050.06.106.240701 IC die (not packaged), Logic N5</t>
  </si>
  <si>
    <t>A.050.06.107.240701 IC die (not packaged), Logic N3</t>
  </si>
  <si>
    <t>A.050.06.301.240701 PCB = Printed Circuit Board (empty)</t>
  </si>
  <si>
    <t>A.050.06.302.240701 PCB of laptop (including componenets, excluding ICs)</t>
  </si>
  <si>
    <t>A.050.06.303.240701 PCB of mobile phone (including componenets, excluding ICs)</t>
  </si>
  <si>
    <t>A.050.06.304.240701 PCB of refrigerator (including componenets, excluding ICs)</t>
  </si>
  <si>
    <t>A.050.06.305.240701 PCB of washing machine (including componenets, excluding ICs)</t>
  </si>
  <si>
    <t>A.050.06.401.240701 PCB of average laptop (including ICs)</t>
  </si>
  <si>
    <t>A.070.03.401.240712  Euro 6 max additional emisions CO, NOx, PM, NMVOC</t>
  </si>
  <si>
    <t>A.070.10.112.240703 Natphtha (for feedstock)</t>
  </si>
  <si>
    <t>A.070.12.101.230701 Wood chips and saw dust, per kg, 0% MC softwood</t>
  </si>
  <si>
    <t>A.070.12.102.230701 Wood chips and saw dust, per kg, 12% MC softwood</t>
  </si>
  <si>
    <t>A.070.12.103.230701 Wood chips and saw dust, per kg, 50% MC softwood</t>
  </si>
  <si>
    <t>A.100.24.129.240701 Palladium, CRM (primary)</t>
  </si>
  <si>
    <t>A.100.24.132.240701 Platinum, CRM (primary)</t>
  </si>
  <si>
    <t>A.100.24.135.240701 Rhodium, CRM (primary)</t>
  </si>
  <si>
    <t>A.120.01.101.230701 Board (solid) and recycled paper (test liner and fluting) in Europe</t>
  </si>
  <si>
    <t>A.130.01.101.240705 bio-PE (Polyethylene) not biodegradable, from ethanol (Brazil, Braskem)</t>
  </si>
  <si>
    <t>A.130.01.110.240705 bio-PE (Polyethylene) not biodegradable, from tallow (waste), HVO</t>
  </si>
  <si>
    <t>A.130.03.111.230701 bio-PE (Polyethylene) non biodegradable, chemical upcycled</t>
  </si>
  <si>
    <t>A.130.03.112.230701 PE (HDPE, High density Polyethylene), chemical upcycled</t>
  </si>
  <si>
    <t>A.160.01.102.230701 Afrormosia natural forest, clear cut 700 (kg/m3)</t>
  </si>
  <si>
    <t>A.160.01.104.230701 Afzelia natural forest, clear cut 820 (kg/m3)</t>
  </si>
  <si>
    <t>A.160.01.106.230701 Guaiacum wood natural forest, clear cut 1250 (kg/m3)</t>
  </si>
  <si>
    <t>A.160.01.108.230701 Iroko natural forest, clear cut 650 (kg/m3)</t>
  </si>
  <si>
    <t>A.160.01.110.230701 Makore natural forest, clear cut 660 (kg/m3)</t>
  </si>
  <si>
    <t>A.160.01.112.230701 Mansonia natural forest, clear cut 620 (kg/m3)</t>
  </si>
  <si>
    <t>A.160.01.114.230701 Moabi natural forest, clear cut 815 (kg/m3)</t>
  </si>
  <si>
    <t>A.160.01.116.230701 Padouk, African natural forest, clear cut 740 (kg/m3)</t>
  </si>
  <si>
    <t>A.160.01.118.230701 Palissander, Indisch natural forest, clear cut 850 (kg/m3)</t>
  </si>
  <si>
    <t>A.160.01.121.230701 Teak natural forest, clear cut 665 (kg/m3)</t>
  </si>
  <si>
    <t>A.160.02.102.230701 Agba natural forest, clear cut 500 (kg/m3)</t>
  </si>
  <si>
    <t>A.160.02.104.230701 Angelique natural forest, clear cut 735 (kg/m3)</t>
  </si>
  <si>
    <t>A.160.02.106.230701 Azobé natural forest, clear cut 1060 (kg/m3)</t>
  </si>
  <si>
    <t>A.160.02.108.230701 Bosse clair natural forest, clear cut 575 (kg/m3)</t>
  </si>
  <si>
    <t>A.160.02.110.230701 Bubinga natural forest, clear cut 830 (kg/m3)</t>
  </si>
  <si>
    <t>A.160.02.112.230701 Cedar, American natural forest, clear cut 490 (kg/m3)</t>
  </si>
  <si>
    <t>A.160.02.115.230701 Cordia natural forest, clear cut 540 (kg/m3)</t>
  </si>
  <si>
    <t>A.160.02.117.230701 Idigbo natural forest, clear cut 550 (kg/m3)</t>
  </si>
  <si>
    <t>A.160.02.119.230701 Mahogany natural forest, clear cut 1110 (kg/m3)</t>
  </si>
  <si>
    <t>A.160.02.121.230701 Meranti natural forest, clear cut640 (kg/m3)</t>
  </si>
  <si>
    <t>A.160.02.123.230701 Merbau natural forest, clear cut 800 (kg/m3)</t>
  </si>
  <si>
    <t>A.160.02.126.230701 Purpleheart natural forest, clear cut 850 (kg/m3)</t>
  </si>
  <si>
    <t>A.160.02.129.230701 Utile natural forest, clear cut 640 (kg/m3)</t>
  </si>
  <si>
    <t>A.160.02.131.230701 Wengé natural forest, clear cut 830 (kg/m3)</t>
  </si>
  <si>
    <t>A.160.03.102.230701 Carapa natural forest, clear cut 610 (kg/m3)</t>
  </si>
  <si>
    <t>A.160.03.104.230701 Dibetou natural forest, clear cut 550 (kg/m3)</t>
  </si>
  <si>
    <t>A.160.03.106.230701 Kauri natural forest, clear cut 485 (kg/m3)</t>
  </si>
  <si>
    <t>A.160.03.108.230701 Kotibe natural forest, clear cut 760 (kg/m3)</t>
  </si>
  <si>
    <t>A.160.03.111.230701 Mahogany, African natural forest, clear cut 640 (kg/m3)</t>
  </si>
  <si>
    <t>A.160.03.113.230701 Movigui natural forest, clear cut 710 (kg/m3)</t>
  </si>
  <si>
    <t>A.160.03.115.230701 Mutenye natural forest, clear cut 820 (kg/m3)</t>
  </si>
  <si>
    <t>A.160.03.117.230701 Niangon natural forest, clear cut 710 (kg/m3)</t>
  </si>
  <si>
    <t>A.160.03.119.230701 Olon natural forest, clear cut 485 (kg/m3)</t>
  </si>
  <si>
    <t>A.160.03.121.230701 Oregon Pine natural forest, clear cut 505 (kg/m3)</t>
  </si>
  <si>
    <t>A.160.03.122.230701 Tchitola natural forest, clear cut 630 (kg/m3)</t>
  </si>
  <si>
    <t>A.160.03.124.230701 Peroba natural forest, clear cut 750 (kg/m3)</t>
  </si>
  <si>
    <t>A.160.03.126.230701 Pitch Pine natural forest, clear cut 750 (kg/m3)</t>
  </si>
  <si>
    <t>A.160.03.128.230701 Sapelli natural forest, clear cut 650 (kg/m3)</t>
  </si>
  <si>
    <t>A.160.03.132.230701 Tiama natural forest, clear cut 560 (kg/m3)</t>
  </si>
  <si>
    <t>A.160.03.135.230701 Yang natural forest, clear cut 750 (kg/m3)</t>
  </si>
  <si>
    <t>A.160.04.102.230701 Aningre natural forest, clear cut 580 (kg/m3)</t>
  </si>
  <si>
    <t>A.160.04.104.230701 Avodire natural forest, clear cut 550 (kg/m3)</t>
  </si>
  <si>
    <t>A.160.04.106.230701 Balsa natural forest, clear cut 150 (kg/m3)</t>
  </si>
  <si>
    <t>A.160.04.110.230701 Emeri natural forest, clear cut 515 (kg/m3)</t>
  </si>
  <si>
    <t>A.160.04.114.230701 Limba natural forest, clear cut 560 (kg/m3)</t>
  </si>
  <si>
    <t>A.160.04.116.230701 Menkulang natural forest, clear cut 710 (kg/m3)</t>
  </si>
  <si>
    <t>A.160.04.118.230701 Mersawa natural forest, clear cut 640 (kg/m3)</t>
  </si>
  <si>
    <t>A.160.04.120.230701 Okoume natural forest, clear cut 440 (kg/m3)</t>
  </si>
  <si>
    <t>A.160.04.122.230701 Parana Pine natural forest, clear cut 540 (kg/m3)</t>
  </si>
  <si>
    <t>A.160.05.102.230701 Abura natural forest, clear cut 560 (kg/m3)</t>
  </si>
  <si>
    <t>A.160.05.106.230701 Antiaris natural forest, clear cut 445 (kg/m3)</t>
  </si>
  <si>
    <t>A.160.05.110.230701 Baboen natural forest, clear cut 410 (kg/m3)</t>
  </si>
  <si>
    <t>A.160.05.114.230701 Blue gum natural forest, clear cut 900 (kg/m3)</t>
  </si>
  <si>
    <t>A.160.05.116.230701 Canaria natural forest, clear cut 830 (kg/m3)</t>
  </si>
  <si>
    <t>A.160.05.118.230701 Cottonwood natural forest, clear cut 440 (kg/m3)</t>
  </si>
  <si>
    <t>A.160.05.122.230701 Ilomba natural forest, clear cut 480 (kg/m3)</t>
  </si>
  <si>
    <t>A.160.05.124.230701 Koto natural forest, clear cut 560 (kg/m3)</t>
  </si>
  <si>
    <t>A.160.05.130.230701 Sycamore FSC/PEFC 615 (kg/m3)</t>
  </si>
  <si>
    <t>A.160.05.131.230701 Wawa natural forest, clear cut 390 (kg/m3)</t>
  </si>
  <si>
    <t>A.160.06.102.230701 Anzala/Mukulungu natural forest, clear cut 940 (kg/m3)</t>
  </si>
  <si>
    <t>A.160.06.104.230701 Coromandel Ebony natural forest, clear cut 1100 (kg/m3)</t>
  </si>
  <si>
    <t>A.160.06.106.230701 Dabema natural forest, clear cut 690 (kg/m3)</t>
  </si>
  <si>
    <t>A.160.06.108.230701 Emien natural forest, clear cut 360 (kg/m3)</t>
  </si>
  <si>
    <t>A.160.06.111.230701 Missanda/Tali natural forest, clear cut 900 (kg/m3)</t>
  </si>
  <si>
    <t>A.160.06.114.230701 Mubura natural forest, clear cut 830 (kg/m3)</t>
  </si>
  <si>
    <t>A.160.06.116.230701 Niove natural forest, clear cut 850 (kg/m3)</t>
  </si>
  <si>
    <t>A.160.06.118.230701 Onzabili natural forest, clear cut 550 (kg/m3)</t>
  </si>
  <si>
    <t>A.160.06.120.230701 Ozigo/Igaganga natural forest, clear cut 650 (kg/m3)</t>
  </si>
  <si>
    <t>A.160.06.122.230701 Parasolier natural forest, clear cut 190 (kg/m3)</t>
  </si>
  <si>
    <t>A.160.06.125.230701 Pockwood natural forest, clear cut 1250 (kg/m3)</t>
  </si>
  <si>
    <t>A.160.06.128.230701 Sterculia/Niangon natural forest, clear cut 700 (kg/m3)</t>
  </si>
  <si>
    <t>A.160.06.130.230701 Zebrano/Goncalo-alvez natural forest, clear cut 900 (kg/m3)</t>
  </si>
  <si>
    <t>A.160.07.102.230701 Angelim Vermelho natural forest, clear cut 1430 (kg/m3) wet</t>
  </si>
  <si>
    <t>A.160.07.104.230701 Cumaru natural forest, clear cut 1200 (kg/m3) wet</t>
  </si>
  <si>
    <t>A.160.07.106.230701 Massaranduba natural forest, clear cut 1200 (kg/m3) wet</t>
  </si>
  <si>
    <t>A.160.07.108.230701 Okan natural forest, clear cut 1075 (kg/m3) wet</t>
  </si>
  <si>
    <t>A.160.07.110.230701 Sapupira natural forest, clear cut 1075 (kg/m3) wet</t>
  </si>
  <si>
    <t>C.010.01.105.240712 Air passenger continental</t>
  </si>
  <si>
    <t>paskm</t>
  </si>
  <si>
    <t>C.010.01.106.240712 Air passenger intercontinental</t>
  </si>
  <si>
    <t>m</t>
  </si>
  <si>
    <t>D.070.01.101.230701 Electroplating Chrome (single side)</t>
  </si>
  <si>
    <t>D.070.01.102.230701 Electroplating Nickel (single side)</t>
  </si>
  <si>
    <t>D.070.01.103.230701 Electroplating Zinc, incl. outside use, per 10 years (10  micron, single side)</t>
  </si>
  <si>
    <t>D.070.01.105.230701 Hot-dip Zinc plating, pieces, outside use, single side</t>
  </si>
  <si>
    <t>F.020.01.110.230701 SMC (50%) co-firing in electrical power plant</t>
  </si>
  <si>
    <t>F.080.01.110.230701 SMC (50%) waste incineration with electricity</t>
  </si>
  <si>
    <t>F.110.01.101.230701 Aluminium, recycling credit closed loop (76% virgin part trade mix)</t>
  </si>
  <si>
    <t>M.020.06.112.240319 Fruit snack</t>
  </si>
  <si>
    <t>M.020.09.114.240319 Lettuce</t>
  </si>
  <si>
    <t>M.020.22.123.240319 Gourmet fish</t>
  </si>
  <si>
    <t>M.020.24.101.240319 Vegetarian minced meat, mycoprotein</t>
  </si>
  <si>
    <t>scope 1 &amp; downsrtream</t>
  </si>
  <si>
    <t>Q.010</t>
  </si>
  <si>
    <t>Q.010.10</t>
  </si>
  <si>
    <t>Q.010.10.001.240709 Carbon Dioxide (CO2), fossil, direct emissions (scope1 and downstream)</t>
  </si>
  <si>
    <t>Q.010.10.002.240709 Carbon Dioxide (CO2), biogenic, direct emissions (scope1 and downstream)</t>
  </si>
  <si>
    <t>Q.010.10.003.240709 Methane (CH4), fossil, direct emissions (scope1 and downstream)</t>
  </si>
  <si>
    <t>Q.010.10.004.240709 Methane (CH4), biogenic, direct emissions (scope1 and downstream)</t>
  </si>
  <si>
    <t>Q.010.10.005.240709 Carbon Monoxide (CO), fossil, direct emissions (scope1 and downstream)</t>
  </si>
  <si>
    <t>Q.010.10.006.240709 Carbon monoxide (CO), biogenic, direct emissions (scope1 and downstream)</t>
  </si>
  <si>
    <t>Q.010.10.007.240709 Nitrous oxide (N2O), direct emissions (scope1 and downstream)</t>
  </si>
  <si>
    <t>Q.010.10.009.240709 Butane (C4H10), direct emissions (scope1 and downstream)</t>
  </si>
  <si>
    <t>Q.010.10.010.240709 Ethane (C2H6), direct emissions (scope1 and downstream)</t>
  </si>
  <si>
    <t>Q.010.10.011.240709 Pentane (C5H12), direct emissions (scope1 and downstream)</t>
  </si>
  <si>
    <t>Q.010.10.012.240709 Propane (C3H8), direct emissions (scope1 and downstream)</t>
  </si>
  <si>
    <t>Q.010.10.013.240709 Sulfur hexafluoride (SF6), direct emissions (scope1 and downstream)</t>
  </si>
  <si>
    <t>Q.010.10.014.240709 Tetrafluoroethane, HFC-134a ( direct emissions (scope1 and downstream)</t>
  </si>
  <si>
    <t>Q.010.10.015.240709 Trifluoroethane, HFC-143a ( direct emissions (scope1 and downstream)</t>
  </si>
  <si>
    <t>Q.010.10.016.240709 Difluoromethane, HFC32 ( direct emissions (scope1 and downstream)</t>
  </si>
  <si>
    <t>Q.010.10.017.240709 Tetrafluoropropene, HFO-1234yf ( direct emissions (scope1 and downstream)</t>
  </si>
  <si>
    <t>Q.010.20</t>
  </si>
  <si>
    <t>Q.010.20.001.240709 Sulfur Dioxide (SO2), direct emissions (scope1 and downstream)</t>
  </si>
  <si>
    <t>Q.010.30</t>
  </si>
  <si>
    <t>Q.010.30.001.240709 Ammonia (NH3), direct emissions (scope1 and downstream)</t>
  </si>
  <si>
    <t>Q.010.30.002.240709 Nitrate (NO3), direct emissions (scope1 and downstream)</t>
  </si>
  <si>
    <t>Q.010.30.003.240709 Nitrogen Oxides (NOx), direct emissions (scope1 and downstream)</t>
  </si>
  <si>
    <t>Q.010.30.004.240712 Non-methane volatile organic compounds (NMVOC), direct emissions (scope1 and downstream)</t>
  </si>
  <si>
    <t>Q.010.30.005.240709 Phosphate (PO4), direct emissions (scope1 and downstream)</t>
  </si>
  <si>
    <t>Q.010.30.006.240709 Phosphorous (P), direct emissions (scope1 and downstream)</t>
  </si>
  <si>
    <t>Q.010.30.007.240709 Phosphoric acid (H3O4P), direct emissions (scope1 and downstream)</t>
  </si>
  <si>
    <t>Q.010.40</t>
  </si>
  <si>
    <t>Q.010.40.001.240709 Acetone (CH3COCH3), direct emissions (scope1 and downstream)</t>
  </si>
  <si>
    <t>Q.010.40.001</t>
  </si>
  <si>
    <t>Q.010.40.002.240709 Benzene (C6H6), direct emissions (scope1 and downstream)</t>
  </si>
  <si>
    <t>Q.010.40.003.240709 Benzyl Chloride (C7H7Cl ), direct emissions (scope1 and downstream)</t>
  </si>
  <si>
    <t>Q.010.40.004.240709 1-Butanol (C4H10O), direct emissions (scope1 and downstream)</t>
  </si>
  <si>
    <t>Q.010.40.005.240709 Butadiene (C4H6), direct emissions (scope1 and downstream)</t>
  </si>
  <si>
    <t>Q.010.40.006.240709 Butyl acetate (C6H12O2), direct emissions (scope1 and downstream)</t>
  </si>
  <si>
    <t>Q.010.40.006.240709 Chloroform (CHCl3), direct emissions (scope1 and downstream)</t>
  </si>
  <si>
    <t>Q.010.40.007.240709 Dichloro-ethane (C2H4Cl2), direct emissions (scope1 and downstream)</t>
  </si>
  <si>
    <t>Q.010.40.008.240709 Dimethyl ether (C2H6O), direct emissions (scope1 and downstream)</t>
  </si>
  <si>
    <t>Q.010.40.009.240709 Ethanol (C2H5OH), direct emissions (scope1 and downstream)</t>
  </si>
  <si>
    <t>Q.010.40.010.240709 Ethyl acetate  (C4H8O2), direct emissions (scope1 and downstream)</t>
  </si>
  <si>
    <t>Q.010.40.011.240709 Ethylene (C2H4), direct emissions (scope1 and downstream)</t>
  </si>
  <si>
    <t>Q.010.40.012.240709 Formaldehyde (CH2O), direct emissions (scope1 and downstream)</t>
  </si>
  <si>
    <t>Q.010.40.013.240709 Hexane (C6H14), direct emissions (scope1 and downstream)</t>
  </si>
  <si>
    <t>Q.010.40.014.240709 Isoprene (C5H8), direct emissions (scope1 and downstream)</t>
  </si>
  <si>
    <t>Q.010.40.015.240709 Methanol (CH3OH), direct emissions (scope1 and downstream)</t>
  </si>
  <si>
    <t>Q.010.40.016.240709 1-Propanol (C3H8O), direct emissions (scope1 and downstream)</t>
  </si>
  <si>
    <t>Q.010.40.017.240709 Naphthalene (C10H8), direct emissions (scope1 and downstream)</t>
  </si>
  <si>
    <t>Q.010.40.018.240709 Propylene (C3H6), direct emissions (scope1 and downstream)</t>
  </si>
  <si>
    <t>Q.010.40.019.240709 Styrene (C8H8), direct emissions (scope1 and downstream)</t>
  </si>
  <si>
    <t>Q.010.40.020.240709 Tetrachloroethylene (C2Cl4), direct emissions (scope1 and downstream)</t>
  </si>
  <si>
    <t>Q.010.40.021.240709 Toluene (C6H5CH3), direct emissions (scope1 and downstream)</t>
  </si>
  <si>
    <t>Q.010.40.022.240709 Trichloroethylene (C2HCl3), direct emissions (scope1 and downstream)</t>
  </si>
  <si>
    <t>Q.010.40.023.240709 Turpentine, direct emissions (scope1 and downstream)</t>
  </si>
  <si>
    <t>Q.010.40.023.240709 White spirit, direct emissions (scope1 and downstream)</t>
  </si>
  <si>
    <t>Q.010.40.024.240709 Xylene (C6H4(CH3)2), direct emissions (scope1 and downstream)</t>
  </si>
  <si>
    <t>Q.010.40.025.240712 Particulates PM2.5, direct emissions (scope1 and downstream)</t>
  </si>
  <si>
    <t>carbon</t>
  </si>
  <si>
    <t>pollutants</t>
  </si>
  <si>
    <t>biodiversity</t>
  </si>
  <si>
    <t>ecocosts</t>
  </si>
  <si>
    <t>ESRS E1</t>
  </si>
  <si>
    <t>ESRS E2</t>
  </si>
  <si>
    <t>ESRS E3</t>
  </si>
  <si>
    <t>ESRS E4</t>
  </si>
  <si>
    <t>ESRS E5</t>
  </si>
  <si>
    <t>TRACI</t>
  </si>
  <si>
    <t>Global warming</t>
  </si>
  <si>
    <t>Smog</t>
  </si>
  <si>
    <t>Carcinogenics</t>
  </si>
  <si>
    <t>Non carcinogenics</t>
  </si>
  <si>
    <t>Respiratory effects</t>
  </si>
  <si>
    <t>Fossil fuel depletion</t>
  </si>
  <si>
    <t>kg CFC-11 eq</t>
  </si>
  <si>
    <t>kg CO2 eq</t>
  </si>
  <si>
    <t>kg O3 eq</t>
  </si>
  <si>
    <t>kg SO2 eq</t>
  </si>
  <si>
    <t>kg N eq</t>
  </si>
  <si>
    <t>CTUh</t>
  </si>
  <si>
    <t>kg PM2.5 eq</t>
  </si>
  <si>
    <t>CTUe</t>
  </si>
  <si>
    <t>MJ surplus</t>
  </si>
  <si>
    <t>A.030.04.108</t>
  </si>
  <si>
    <t>Methacrylic acid, copy</t>
  </si>
  <si>
    <t>A.030.10.137</t>
  </si>
  <si>
    <t>Ferric Chloride</t>
  </si>
  <si>
    <t>A.030.14.135</t>
  </si>
  <si>
    <t>EMAA (Ethylene-Methacrylic Acid Copolymer), without water</t>
  </si>
  <si>
    <t>A.030.14.136</t>
  </si>
  <si>
    <t>Carnauba Wax from Brazil in Rotterdam</t>
  </si>
  <si>
    <t>A.050.06.101</t>
  </si>
  <si>
    <t>IC die (not packaged), Logic N28</t>
  </si>
  <si>
    <t>A.050.06.102</t>
  </si>
  <si>
    <t>IC die (not packaged), Logic N20</t>
  </si>
  <si>
    <t>A.050.06.103</t>
  </si>
  <si>
    <t>IC die (not packaged), Logic N14</t>
  </si>
  <si>
    <t>A.050.06.104</t>
  </si>
  <si>
    <t>IC die (not packaged), Logic N10</t>
  </si>
  <si>
    <t>A.050.06.105</t>
  </si>
  <si>
    <t>IC die (not packaged), Logic N7</t>
  </si>
  <si>
    <t>A.050.06.106</t>
  </si>
  <si>
    <t>IC die (not packaged), Logic N5</t>
  </si>
  <si>
    <t>A.050.06.107</t>
  </si>
  <si>
    <t>IC die (not packaged), Logic N3</t>
  </si>
  <si>
    <t>A.050.06.301</t>
  </si>
  <si>
    <t>PCB = Printed Circuit Board (empty)</t>
  </si>
  <si>
    <t>A.050.06.302</t>
  </si>
  <si>
    <t>PCB of laptop (including componenets, excluding ICs)</t>
  </si>
  <si>
    <t>A.050.06.303</t>
  </si>
  <si>
    <t>PCB of mobile phone (including componenets, excluding ICs)</t>
  </si>
  <si>
    <t>A.050.06.304</t>
  </si>
  <si>
    <t>PCB of refrigerator (including componenets, excluding ICs)</t>
  </si>
  <si>
    <t>A.050.06.305</t>
  </si>
  <si>
    <t>PCB of washing machine (including componenets, excluding ICs)</t>
  </si>
  <si>
    <t>A.050.06.401</t>
  </si>
  <si>
    <t>PCB of average laptop (including ICs)</t>
  </si>
  <si>
    <t>A.070.03.401</t>
  </si>
  <si>
    <t xml:space="preserve"> Euro 6 max additional emisions CO, NOx, PM, NMVOC</t>
  </si>
  <si>
    <t>A.070.10.112</t>
  </si>
  <si>
    <t>Natphtha (for feedstock)</t>
  </si>
  <si>
    <t>Wood chips and saw dust, per kg, 0% MC softwood</t>
  </si>
  <si>
    <t>Wood chips and saw dust, per kg, 12% MC softwood</t>
  </si>
  <si>
    <t>Wood chips and saw dust, per kg, 50% MC softwood</t>
  </si>
  <si>
    <t>Board (solid) and recycled paper (test liner and fluting) in Europe</t>
  </si>
  <si>
    <t>bio-PE (Polyethylene) not biodegradable, from ethanol (Brazil, Braskem)</t>
  </si>
  <si>
    <t>A.130.01.110</t>
  </si>
  <si>
    <t>bio-PE (Polyethylene) not biodegradable, from tallow (waste), HVO</t>
  </si>
  <si>
    <t>bio-PE (Polyethylene) non biodegradable, chemical upcycled</t>
  </si>
  <si>
    <t>PE (HDPE, High density Polyethylene), chemical upcycled</t>
  </si>
  <si>
    <t>Afrormosia natural forest, clear cut 700 (kg/m3)</t>
  </si>
  <si>
    <t>Afzelia natural forest, clear cut 820 (kg/m3)</t>
  </si>
  <si>
    <t>Guaiacum wood natural forest, clear cut 1250 (kg/m3)</t>
  </si>
  <si>
    <t>Iroko natural forest, clear cut 650 (kg/m3)</t>
  </si>
  <si>
    <t>Makore natural forest, clear cut 660 (kg/m3)</t>
  </si>
  <si>
    <t>Mansonia natural forest, clear cut 620 (kg/m3)</t>
  </si>
  <si>
    <t>Moabi natural forest, clear cut 815 (kg/m3)</t>
  </si>
  <si>
    <t>Padouk, African natural forest, clear cut 740 (kg/m3)</t>
  </si>
  <si>
    <t>Palissander, Indisch natural forest, clear cut 850 (kg/m3)</t>
  </si>
  <si>
    <t>Teak natural forest, clear cut 665 (kg/m3)</t>
  </si>
  <si>
    <t>Agba natural forest, clear cut 500 (kg/m3)</t>
  </si>
  <si>
    <t>Angelique natural forest, clear cut 735 (kg/m3)</t>
  </si>
  <si>
    <t>Azobé natural forest, clear cut 1060 (kg/m3)</t>
  </si>
  <si>
    <t>Bosse clair natural forest, clear cut 575 (kg/m3)</t>
  </si>
  <si>
    <t>Bubinga natural forest, clear cut 830 (kg/m3)</t>
  </si>
  <si>
    <t>Cedar, American natural forest, clear cut 490 (kg/m3)</t>
  </si>
  <si>
    <t>Cordia natural forest, clear cut 540 (kg/m3)</t>
  </si>
  <si>
    <t>Idigbo natural forest, clear cut 550 (kg/m3)</t>
  </si>
  <si>
    <t>Mahogany natural forest, clear cut 1110 (kg/m3)</t>
  </si>
  <si>
    <t>Meranti natural forest, clear cut640 (kg/m3)</t>
  </si>
  <si>
    <t>Merbau natural forest, clear cut 800 (kg/m3)</t>
  </si>
  <si>
    <t>Purpleheart natural forest, clear cut 850 (kg/m3)</t>
  </si>
  <si>
    <t>Utile natural forest, clear cut 640 (kg/m3)</t>
  </si>
  <si>
    <t>Wengé natural forest, clear cut 830 (kg/m3)</t>
  </si>
  <si>
    <t>Carapa natural forest, clear cut 610 (kg/m3)</t>
  </si>
  <si>
    <t>Dibetou natural forest, clear cut 550 (kg/m3)</t>
  </si>
  <si>
    <t>Kauri natural forest, clear cut 485 (kg/m3)</t>
  </si>
  <si>
    <t>Kotibe natural forest, clear cut 760 (kg/m3)</t>
  </si>
  <si>
    <t>Mahogany, African natural forest, clear cut 640 (kg/m3)</t>
  </si>
  <si>
    <t>Movigui natural forest, clear cut 710 (kg/m3)</t>
  </si>
  <si>
    <t>Mutenye natural forest, clear cut 820 (kg/m3)</t>
  </si>
  <si>
    <t>Niangon natural forest, clear cut 710 (kg/m3)</t>
  </si>
  <si>
    <t>Olon natural forest, clear cut 485 (kg/m3)</t>
  </si>
  <si>
    <t>Oregon Pine natural forest, clear cut 505 (kg/m3)</t>
  </si>
  <si>
    <t>Tchitola natural forest, clear cut 630 (kg/m3)</t>
  </si>
  <si>
    <t>Peroba natural forest, clear cut 750 (kg/m3)</t>
  </si>
  <si>
    <t>Pitch Pine natural forest, clear cut 750 (kg/m3)</t>
  </si>
  <si>
    <t>Sapelli natural forest, clear cut 650 (kg/m3)</t>
  </si>
  <si>
    <t>Tiama natural forest, clear cut 560 (kg/m3)</t>
  </si>
  <si>
    <t>Yang natural forest, clear cut 750 (kg/m3)</t>
  </si>
  <si>
    <t>Aningre natural forest, clear cut 580 (kg/m3)</t>
  </si>
  <si>
    <t>Avodire natural forest, clear cut 550 (kg/m3)</t>
  </si>
  <si>
    <t>Balsa natural forest, clear cut 150 (kg/m3)</t>
  </si>
  <si>
    <t>Emeri natural forest, clear cut 515 (kg/m3)</t>
  </si>
  <si>
    <t>Limba natural forest, clear cut 560 (kg/m3)</t>
  </si>
  <si>
    <t>Menkulang natural forest, clear cut 710 (kg/m3)</t>
  </si>
  <si>
    <t>Mersawa natural forest, clear cut 640 (kg/m3)</t>
  </si>
  <si>
    <t>Okoume natural forest, clear cut 440 (kg/m3)</t>
  </si>
  <si>
    <t>Parana Pine natural forest, clear cut 540 (kg/m3)</t>
  </si>
  <si>
    <t>Abura natural forest, clear cut 560 (kg/m3)</t>
  </si>
  <si>
    <t>Antiaris natural forest, clear cut 445 (kg/m3)</t>
  </si>
  <si>
    <t>Baboen natural forest, clear cut 410 (kg/m3)</t>
  </si>
  <si>
    <t>Blue gum natural forest, clear cut 900 (kg/m3)</t>
  </si>
  <si>
    <t>Canaria natural forest, clear cut 830 (kg/m3)</t>
  </si>
  <si>
    <t>Cottonwood natural forest, clear cut 440 (kg/m3)</t>
  </si>
  <si>
    <t>Ilomba natural forest, clear cut 480 (kg/m3)</t>
  </si>
  <si>
    <t>Koto natural forest, clear cut 560 (kg/m3)</t>
  </si>
  <si>
    <t>Sycamore FSC/PEFC 615 (kg/m3)</t>
  </si>
  <si>
    <t>Wawa natural forest, clear cut 390 (kg/m3)</t>
  </si>
  <si>
    <t>Anzala/Mukulungu natural forest, clear cut 940 (kg/m3)</t>
  </si>
  <si>
    <t>Coromandel Ebony natural forest, clear cut 1100 (kg/m3)</t>
  </si>
  <si>
    <t>Dabema natural forest, clear cut 690 (kg/m3)</t>
  </si>
  <si>
    <t>Emien natural forest, clear cut 360 (kg/m3)</t>
  </si>
  <si>
    <t>Missanda/Tali natural forest, clear cut 900 (kg/m3)</t>
  </si>
  <si>
    <t>Mubura natural forest, clear cut 830 (kg/m3)</t>
  </si>
  <si>
    <t>Niove natural forest, clear cut 850 (kg/m3)</t>
  </si>
  <si>
    <t>Onzabili natural forest, clear cut 550 (kg/m3)</t>
  </si>
  <si>
    <t>Ozigo/Igaganga natural forest, clear cut 650 (kg/m3)</t>
  </si>
  <si>
    <t>Parasolier natural forest, clear cut 190 (kg/m3)</t>
  </si>
  <si>
    <t>Pockwood natural forest, clear cut 1250 (kg/m3)</t>
  </si>
  <si>
    <t>Sterculia/Niangon natural forest, clear cut 700 (kg/m3)</t>
  </si>
  <si>
    <t>Zebrano/Goncalo-alvez natural forest, clear cut 900 (kg/m3)</t>
  </si>
  <si>
    <t>Angelim Vermelho natural forest, clear cut 1430 (kg/m3) wet</t>
  </si>
  <si>
    <t>Cumaru natural forest, clear cut 1200 (kg/m3) wet</t>
  </si>
  <si>
    <t>Massaranduba natural forest, clear cut 1200 (kg/m3) wet</t>
  </si>
  <si>
    <t>Okan natural forest, clear cut 1075 (kg/m3) wet</t>
  </si>
  <si>
    <t>Sapupira natural forest, clear cut 1075 (kg/m3) wet</t>
  </si>
  <si>
    <t>C.010.01.105</t>
  </si>
  <si>
    <t>Air passenger continental</t>
  </si>
  <si>
    <t>C.010.01.106</t>
  </si>
  <si>
    <t>Air passenger intercontinental</t>
  </si>
  <si>
    <t>C.050.01.103</t>
  </si>
  <si>
    <t>SMC (50%) co-firing in electrical power plant</t>
  </si>
  <si>
    <t>SMC (50%) waste incineration with electricity</t>
  </si>
  <si>
    <t>Aluminium, recycling credit closed loop (76% virgin part trade mix)</t>
  </si>
  <si>
    <t>Fruit snack</t>
  </si>
  <si>
    <t>Lettuce</t>
  </si>
  <si>
    <t>Gourmet fish</t>
  </si>
  <si>
    <t>Vegetarian minced meat, mycoprotein</t>
  </si>
  <si>
    <t>Q.010.10.001</t>
  </si>
  <si>
    <t>Carbon Dioxide (CO2), fossil, direct emissions (scope1 and downstream)</t>
  </si>
  <si>
    <t>Q.010.10.002</t>
  </si>
  <si>
    <t>Carbon Dioxide (CO2), biogenic, direct emissions (scope1 and downstream)</t>
  </si>
  <si>
    <t>Q.010.10.003</t>
  </si>
  <si>
    <t>Methane (CH4), fossil, direct emissions (scope1 and downstream)</t>
  </si>
  <si>
    <t>Q.010.10.004</t>
  </si>
  <si>
    <t>Methane (CH4), biogenic, direct emissions (scope1 and downstream)</t>
  </si>
  <si>
    <t>Q.010.10.005</t>
  </si>
  <si>
    <t>Carbon Monoxide (CO), fossil, direct emissions (scope1 and downstream)</t>
  </si>
  <si>
    <t>Q.010.10.006</t>
  </si>
  <si>
    <t>Carbon monoxide (CO), biogenic, direct emissions (scope1 and downstream)</t>
  </si>
  <si>
    <t>Q.010.10.007</t>
  </si>
  <si>
    <t>Nitrous oxide (N2O), direct emissions (scope1 and downstream)</t>
  </si>
  <si>
    <t>Q.010.10.009</t>
  </si>
  <si>
    <t>Butane (C4H10), direct emissions (scope1 and downstream)</t>
  </si>
  <si>
    <t>Q.010.10.010</t>
  </si>
  <si>
    <t>Ethane (C2H6), direct emissions (scope1 and downstream)</t>
  </si>
  <si>
    <t>Q.010.10.011</t>
  </si>
  <si>
    <t>Pentane (C5H12), direct emissions (scope1 and downstream)</t>
  </si>
  <si>
    <t>Q.010.10.012</t>
  </si>
  <si>
    <t>Propane (C3H8), direct emissions (scope1 and downstream)</t>
  </si>
  <si>
    <t>Q.010.10.013</t>
  </si>
  <si>
    <t>Sulfur hexafluoride (SF6), direct emissions (scope1 and downstream)</t>
  </si>
  <si>
    <t>Q.010.10.014</t>
  </si>
  <si>
    <t>Tetrafluoroethane, HFC-134a ( direct emissions (scope1 and downstream)</t>
  </si>
  <si>
    <t>Q.010.10.015</t>
  </si>
  <si>
    <t>Trifluoroethane, HFC-143a ( direct emissions (scope1 and downstream)</t>
  </si>
  <si>
    <t>Q.010.10.016</t>
  </si>
  <si>
    <t>Difluoromethane, HFC32 ( direct emissions (scope1 and downstream)</t>
  </si>
  <si>
    <t>Q.010.10.017</t>
  </si>
  <si>
    <t>Tetrafluoropropene, HFO-1234yf ( direct emissions (scope1 and downstream)</t>
  </si>
  <si>
    <t>Q.010.20.001</t>
  </si>
  <si>
    <t>Sulfur Dioxide (SO2), direct emissions (scope1 and downstream)</t>
  </si>
  <si>
    <t>Q.010.30.001</t>
  </si>
  <si>
    <t>Ammonia (NH3), direct emissions (scope1 and downstream)</t>
  </si>
  <si>
    <t>Q.010.30.002</t>
  </si>
  <si>
    <t>Nitrate (NO3), direct emissions (scope1 and downstream)</t>
  </si>
  <si>
    <t>Q.010.30.003</t>
  </si>
  <si>
    <t>Nitrogen Oxides (NOx), direct emissions (scope1 and downstream)</t>
  </si>
  <si>
    <t>Q.010.30.004</t>
  </si>
  <si>
    <t>Non-methane volatile organic compounds (NMVOC), direct emissions (scope1 and downstre</t>
  </si>
  <si>
    <t>Q.010.30.005</t>
  </si>
  <si>
    <t>Phosphate (PO4), direct emissions (scope1 and downstream)</t>
  </si>
  <si>
    <t>Q.010.30.006</t>
  </si>
  <si>
    <t>Phosphorous (P), direct emissions (scope1 and downstream)</t>
  </si>
  <si>
    <t>Q.010.30.007</t>
  </si>
  <si>
    <t>Phosphoric acid (H3O4P), direct emissions (scope1 and downstream)</t>
  </si>
  <si>
    <t>Acetone (CH3COCH3), direct emissions (scope1 and downstream)</t>
  </si>
  <si>
    <t>Q.010.40.002</t>
  </si>
  <si>
    <t>Benzene (C6H6), direct emissions (scope1 and downstream)</t>
  </si>
  <si>
    <t>Q.010.40.003</t>
  </si>
  <si>
    <t>Benzyl Chloride (C7H7Cl ), direct emissions (scope1 and downstream)</t>
  </si>
  <si>
    <t>Q.010.40.004</t>
  </si>
  <si>
    <t>1-Butanol (C4H10O), direct emissions (scope1 and downstream)</t>
  </si>
  <si>
    <t>Q.010.40.005</t>
  </si>
  <si>
    <t>Butadiene (C4H6), direct emissions (scope1 and downstream)</t>
  </si>
  <si>
    <t>Q.010.40.006</t>
  </si>
  <si>
    <t>Butyl acetate (C6H12O2), direct emissions (scope1 and downstream)</t>
  </si>
  <si>
    <t>Chloroform (CHCl3), direct emissions (scope1 and downstream)</t>
  </si>
  <si>
    <t>Q.010.40.007</t>
  </si>
  <si>
    <t>Dichloro-ethane (C2H4Cl2), direct emissions (scope1 and downstream)</t>
  </si>
  <si>
    <t>Q.010.40.008</t>
  </si>
  <si>
    <t>Dimethyl ether (C2H6O), direct emissions (scope1 and downstream)</t>
  </si>
  <si>
    <t>Q.010.40.009</t>
  </si>
  <si>
    <t>Ethanol (C2H5OH), direct emissions (scope1 and downstream)</t>
  </si>
  <si>
    <t>Q.010.40.010</t>
  </si>
  <si>
    <t>Ethyl acetate  (C4H8O2), direct emissions (scope1 and downstream)</t>
  </si>
  <si>
    <t>Q.010.40.011</t>
  </si>
  <si>
    <t>Ethylene (C2H4), direct emissions (scope1 and downstream)</t>
  </si>
  <si>
    <t>Q.010.40.012</t>
  </si>
  <si>
    <t>Formaldehyde (CH2O), direct emissions (scope1 and downstream)</t>
  </si>
  <si>
    <t>Q.010.40.013</t>
  </si>
  <si>
    <t>Hexane (C6H14), direct emissions (scope1 and downstream)</t>
  </si>
  <si>
    <t>Q.010.40.014</t>
  </si>
  <si>
    <t>Isoprene (C5H8), direct emissions (scope1 and downstream)</t>
  </si>
  <si>
    <t>Q.010.40.015</t>
  </si>
  <si>
    <t>Methanol (CH3OH), direct emissions (scope1 and downstream)</t>
  </si>
  <si>
    <t>Q.010.40.016</t>
  </si>
  <si>
    <t>1-Propanol (C3H8O), direct emissions (scope1 and downstream)</t>
  </si>
  <si>
    <t>Q.010.40.017</t>
  </si>
  <si>
    <t>Naphthalene (C10H8), direct emissions (scope1 and downstream)</t>
  </si>
  <si>
    <t>Q.010.40.018</t>
  </si>
  <si>
    <t>Propylene (C3H6), direct emissions (scope1 and downstream)</t>
  </si>
  <si>
    <t>Q.010.40.019</t>
  </si>
  <si>
    <t>Styrene (C8H8), direct emissions (scope1 and downstream)</t>
  </si>
  <si>
    <t>Q.010.40.020</t>
  </si>
  <si>
    <t>Tetrachloroethylene (C2Cl4), direct emissions (scope1 and downstream)</t>
  </si>
  <si>
    <t>Q.010.40.021</t>
  </si>
  <si>
    <t>Toluene (C6H5CH3), direct emissions (scope1 and downstream)</t>
  </si>
  <si>
    <t>Q.010.40.022</t>
  </si>
  <si>
    <t>Trichloroethylene (C2HCl3), direct emissions (scope1 and downstream)</t>
  </si>
  <si>
    <t>Q.010.40.023</t>
  </si>
  <si>
    <t>Turpentine, direct emissions (scope1 and downstream)</t>
  </si>
  <si>
    <t>White spirit, direct emissions (scope1 and downstream)</t>
  </si>
  <si>
    <t>Q.010.40.024</t>
  </si>
  <si>
    <t>Xylene (C6H4(CH3)2), direct emissions (scope1 and downstream)</t>
  </si>
  <si>
    <t>Q.010.40.025</t>
  </si>
  <si>
    <t>Particulates PM2.5, direct emissions (scope1 and downstream)</t>
  </si>
  <si>
    <t xml:space="preserve">EMAA (Ethylene-Methacrylic Acid Copolymer) and Methacrylic acid </t>
  </si>
  <si>
    <t xml:space="preserve">data on IC and PCB updated; Naphtha added; Ferric Cloride added; Carnauba wax added </t>
  </si>
  <si>
    <t xml:space="preserve">direct emissions added; passenger kilometers added for air and rail </t>
  </si>
  <si>
    <t>TRACI V2.1 midpoints added</t>
  </si>
  <si>
    <t>redefinition protection of nature and biodiversity</t>
  </si>
  <si>
    <t>A.070.09.103.230701 Natural gas general EU for feedstock (excl. combustion)</t>
  </si>
  <si>
    <t>A.070.09.104.230701 Natural gas general EU for heat (incl. combustion)</t>
  </si>
  <si>
    <t>A.070.09.203.240716 Nat Gas 35 MJ/Nm3 from Netherlands, for heat, incl. combustion</t>
  </si>
  <si>
    <t>Natural gas general EU for feedstock (excl. combustion)</t>
  </si>
  <si>
    <t>Natural gas general EU for heat (incl. combustion)</t>
  </si>
  <si>
    <t>C.050.01.103.240712 Passenger-kilometer per train</t>
  </si>
  <si>
    <t xml:space="preserve">Passenger-kilometer per train </t>
  </si>
  <si>
    <t>protecting</t>
  </si>
  <si>
    <r>
      <rPr>
        <b/>
        <sz val="10"/>
        <rFont val="Arial"/>
        <family val="2"/>
      </rPr>
      <t>nature</t>
    </r>
    <r>
      <rPr>
        <sz val="10"/>
        <rFont val="Arial"/>
        <family val="2"/>
      </rPr>
      <t xml:space="preserve">     euro </t>
    </r>
  </si>
  <si>
    <r>
      <rPr>
        <b/>
        <sz val="10"/>
        <rFont val="Arial"/>
        <family val="2"/>
      </rPr>
      <t xml:space="preserve">scarcity </t>
    </r>
    <r>
      <rPr>
        <sz val="10"/>
        <rFont val="Arial"/>
        <family val="2"/>
      </rPr>
      <t xml:space="preserve">  euro</t>
    </r>
  </si>
  <si>
    <r>
      <rPr>
        <b/>
        <sz val="10"/>
        <rFont val="Arial"/>
        <family val="2"/>
      </rPr>
      <t xml:space="preserve">footprint </t>
    </r>
    <r>
      <rPr>
        <sz val="10"/>
        <rFont val="Arial"/>
        <family val="2"/>
      </rPr>
      <t xml:space="preserve"> euro</t>
    </r>
  </si>
  <si>
    <t xml:space="preserve">land-use    euro </t>
  </si>
  <si>
    <t>biodiversity&amp;</t>
  </si>
  <si>
    <t>A.050.06.501.240721 One day 1.5 GB internet trafic for one user = user.day</t>
  </si>
  <si>
    <t>Materials, electronics, ICs, PCBs and internet</t>
  </si>
  <si>
    <t>A.050.06.502.240721 One year 1 GB datastorage in datacentres = GB.year</t>
  </si>
  <si>
    <t>A.050.06.501</t>
  </si>
  <si>
    <t>One day 1.5 GB internet trafic for one user = user.day</t>
  </si>
  <si>
    <t>A.050.06.502</t>
  </si>
  <si>
    <t>One year 1 GB datastorage in datacentres = GB.year</t>
  </si>
  <si>
    <t>internet traffic and use of storage datacentres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</si>
</sst>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0"/>
    <numFmt numFmtId="165" formatCode="0.00000"/>
    <numFmt numFmtId="166" formatCode="#,##0.000"/>
    <numFmt numFmtId="167" formatCode="#,##0.0000"/>
    <numFmt numFmtId="168" formatCode="#,##0.0"/>
    <numFmt numFmtId="169" formatCode="0.000"/>
    <numFmt numFmtId="170" formatCode="#,##0.000000"/>
    <numFmt numFmtId="171" formatCode="#,##0.00000"/>
    <numFmt numFmtId="172" formatCode="yyyy\-mm\-dd;@"/>
  </numFmts>
  <fonts count="56">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color indexed="8"/>
      <name val="Arial"/>
      <family val="2"/>
    </font>
    <font>
      <b/>
      <sz val="10"/>
      <name val="Arial"/>
      <family val="2"/>
    </font>
    <font>
      <sz val="10"/>
      <name val="Arial"/>
      <family val="2"/>
    </font>
    <font>
      <b/>
      <u/>
      <sz val="10"/>
      <name val="Arial"/>
      <family val="2"/>
    </font>
    <font>
      <sz val="10"/>
      <color indexed="8"/>
      <name val="MS Sans Serif"/>
      <family val="2"/>
    </font>
    <font>
      <sz val="10"/>
      <color indexed="53"/>
      <name val="Arial"/>
      <family val="2"/>
    </font>
    <font>
      <sz val="10"/>
      <color rgb="FFFF0000"/>
      <name val="Arial"/>
      <family val="2"/>
    </font>
    <font>
      <sz val="8"/>
      <color theme="1"/>
      <name val="Arial Narrow"/>
      <family val="2"/>
    </font>
    <font>
      <sz val="8"/>
      <name val="Arial Narrow"/>
      <family val="2"/>
    </font>
    <font>
      <b/>
      <sz val="10"/>
      <color rgb="FFFF0000"/>
      <name val="Arial"/>
      <family val="2"/>
    </font>
    <font>
      <sz val="10"/>
      <color theme="1"/>
      <name val="Arial"/>
      <family val="2"/>
    </font>
    <font>
      <sz val="7"/>
      <color rgb="FF222222"/>
      <name val="Inherit"/>
    </font>
    <font>
      <sz val="10"/>
      <color theme="1"/>
      <name val="Calibri"/>
      <family val="2"/>
      <scheme val="minor"/>
    </font>
    <font>
      <sz val="10"/>
      <color rgb="FF000000"/>
      <name val="Arial"/>
      <family val="2"/>
    </font>
    <font>
      <sz val="10"/>
      <color rgb="FF0070C0"/>
      <name val="Arial"/>
      <family val="2"/>
    </font>
    <font>
      <b/>
      <sz val="10"/>
      <color rgb="FF0070C0"/>
      <name val="Arial"/>
      <family val="2"/>
    </font>
    <font>
      <sz val="11"/>
      <name val="Calibri"/>
      <family val="2"/>
    </font>
    <font>
      <vertAlign val="superscript"/>
      <sz val="10"/>
      <name val="Arial"/>
      <family val="2"/>
    </font>
    <font>
      <sz val="10"/>
      <color theme="4"/>
      <name val="Arial"/>
      <family val="2"/>
    </font>
    <font>
      <b/>
      <sz val="10"/>
      <color theme="4"/>
      <name val="Arial"/>
      <family val="2"/>
    </font>
    <font>
      <sz val="10"/>
      <color rgb="FF3366FF"/>
      <name val="Arial"/>
      <family val="2"/>
    </font>
    <font>
      <b/>
      <sz val="10"/>
      <color rgb="FF3366FF"/>
      <name val="Arial"/>
      <family val="2"/>
    </font>
    <font>
      <sz val="10"/>
      <color theme="0" tint="-0.14999847407452621"/>
      <name val="Arial"/>
      <family val="2"/>
    </font>
    <font>
      <b/>
      <sz val="11"/>
      <color theme="1"/>
      <name val="Calibri"/>
      <family val="2"/>
      <scheme val="minor"/>
    </font>
    <font>
      <sz val="11"/>
      <color rgb="FF000000"/>
      <name val="Calibri"/>
      <family val="2"/>
    </font>
    <font>
      <b/>
      <sz val="11"/>
      <color rgb="FF000000"/>
      <name val="Calibri"/>
      <family val="2"/>
    </font>
    <font>
      <sz val="7"/>
      <color rgb="FF212529"/>
      <name val="Verdana"/>
      <family val="2"/>
    </font>
    <font>
      <sz val="8"/>
      <color rgb="FF585858"/>
      <name val="Verdana"/>
      <family val="2"/>
    </font>
    <font>
      <sz val="7"/>
      <name val="Arial"/>
      <family val="2"/>
    </font>
    <font>
      <sz val="7"/>
      <name val="Arial Narrow"/>
      <family val="2"/>
    </font>
    <font>
      <sz val="7"/>
      <name val="Verdana"/>
      <family val="2"/>
    </font>
    <font>
      <sz val="8"/>
      <color rgb="FF000000"/>
      <name val="Arial"/>
      <family val="2"/>
    </font>
    <font>
      <sz val="8"/>
      <color theme="1"/>
      <name val="Arial"/>
      <family val="2"/>
    </font>
    <font>
      <sz val="10"/>
      <color rgb="FF00B050"/>
      <name val="Arial"/>
      <family val="2"/>
    </font>
    <font>
      <b/>
      <sz val="7"/>
      <name val="Verdana"/>
      <family val="2"/>
    </font>
    <font>
      <sz val="8"/>
      <color theme="1"/>
      <name val="Calibri"/>
      <family val="2"/>
      <scheme val="minor"/>
    </font>
    <font>
      <sz val="10"/>
      <color rgb="FF000000"/>
      <name val="Source Sans Pro"/>
      <family val="2"/>
    </font>
    <font>
      <sz val="8"/>
      <color rgb="FF000000"/>
      <name val="Source Sans Pro"/>
      <family val="2"/>
    </font>
    <font>
      <sz val="8"/>
      <color rgb="FF212529"/>
      <name val="Verdana"/>
      <family val="2"/>
    </font>
    <font>
      <sz val="8"/>
      <color rgb="FF5F6368"/>
      <name val="Arial"/>
      <family val="2"/>
    </font>
    <font>
      <sz val="7"/>
      <color rgb="FF000000"/>
      <name val="Verdana"/>
      <family val="2"/>
    </font>
    <font>
      <sz val="7"/>
      <color rgb="FF000000"/>
      <name val="Arial"/>
      <family val="2"/>
    </font>
    <font>
      <sz val="11"/>
      <name val="Calibri"/>
      <family val="2"/>
      <scheme val="minor"/>
    </font>
    <font>
      <sz val="11"/>
      <color rgb="FFFF0000"/>
      <name val="Calibri"/>
      <family val="2"/>
      <scheme val="minor"/>
    </font>
    <font>
      <b/>
      <sz val="11"/>
      <name val="Calibri"/>
      <family val="2"/>
      <scheme val="minor"/>
    </font>
    <font>
      <sz val="11"/>
      <color rgb="FF00B050"/>
      <name val="Calibri"/>
      <family val="2"/>
      <scheme val="minor"/>
    </font>
    <font>
      <sz val="11"/>
      <color theme="4"/>
      <name val="Calibri"/>
      <family val="2"/>
      <scheme val="minor"/>
    </font>
    <font>
      <b/>
      <sz val="11"/>
      <color rgb="FF000000"/>
      <name val="Calibri"/>
      <family val="2"/>
      <scheme val="minor"/>
    </font>
    <font>
      <sz val="11"/>
      <color rgb="FF000000"/>
      <name val="Calibri"/>
      <family val="2"/>
      <scheme val="minor"/>
    </font>
    <font>
      <sz val="11"/>
      <color rgb="FF92D050"/>
      <name val="Calibri"/>
      <family val="2"/>
      <scheme val="minor"/>
    </font>
    <font>
      <b/>
      <sz val="8"/>
      <color rgb="FF1E1E1E"/>
      <name val="Arial"/>
      <family val="2"/>
    </font>
  </fonts>
  <fills count="2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indexed="13"/>
        <bgColor indexed="64"/>
      </patternFill>
    </fill>
    <fill>
      <patternFill patternType="solid">
        <fgColor indexed="11"/>
        <bgColor indexed="64"/>
      </patternFill>
    </fill>
    <fill>
      <patternFill patternType="solid">
        <fgColor rgb="FFFFFF9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66"/>
        <bgColor indexed="64"/>
      </patternFill>
    </fill>
    <fill>
      <patternFill patternType="solid">
        <fgColor rgb="FF99FF99"/>
        <bgColor indexed="64"/>
      </patternFill>
    </fill>
    <fill>
      <patternFill patternType="solid">
        <fgColor indexed="41"/>
        <bgColor indexed="64"/>
      </patternFill>
    </fill>
    <fill>
      <patternFill patternType="solid">
        <fgColor rgb="FFFFFFCC"/>
        <bgColor indexed="64"/>
      </patternFill>
    </fill>
    <fill>
      <patternFill patternType="solid">
        <fgColor rgb="FFFFFFCC"/>
        <bgColor rgb="FF000000"/>
      </patternFill>
    </fill>
    <fill>
      <patternFill patternType="solid">
        <fgColor theme="0"/>
        <bgColor indexed="64"/>
      </patternFill>
    </fill>
    <fill>
      <patternFill patternType="solid">
        <fgColor rgb="FF00FF00"/>
        <bgColor indexed="64"/>
      </patternFill>
    </fill>
    <fill>
      <patternFill patternType="solid">
        <fgColor rgb="FF33CCFF"/>
        <bgColor rgb="FF000000"/>
      </patternFill>
    </fill>
    <fill>
      <patternFill patternType="solid">
        <fgColor rgb="FF33CCFF"/>
        <bgColor indexed="64"/>
      </patternFill>
    </fill>
    <fill>
      <patternFill patternType="solid">
        <fgColor rgb="FF00FFFF"/>
        <bgColor rgb="FF000000"/>
      </patternFill>
    </fill>
    <fill>
      <patternFill patternType="solid">
        <fgColor rgb="FF00FFFF"/>
        <bgColor indexed="64"/>
      </patternFill>
    </fill>
    <fill>
      <patternFill patternType="solid">
        <fgColor rgb="FFFFCC99"/>
        <bgColor indexed="64"/>
      </patternFill>
    </fill>
    <fill>
      <patternFill patternType="solid">
        <fgColor rgb="FFCCFFFF"/>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4"/>
      </patternFill>
    </fill>
  </fills>
  <borders count="25">
    <border>
      <left/>
      <right/>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style="medium">
        <color rgb="FFDDDDDD"/>
      </left>
      <right style="medium">
        <color rgb="FFDDDDDD"/>
      </right>
      <top style="medium">
        <color rgb="FFDDDDDD"/>
      </top>
      <bottom style="medium">
        <color rgb="FFDDDDDD"/>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DDDDDD"/>
      </left>
      <right style="medium">
        <color rgb="FFDDDDDD"/>
      </right>
      <top style="medium">
        <color rgb="FFDDDDDD"/>
      </top>
      <bottom/>
      <diagonal/>
    </border>
  </borders>
  <cellStyleXfs count="7">
    <xf numFmtId="0" fontId="0" fillId="0" borderId="0"/>
    <xf numFmtId="0" fontId="4" fillId="0" borderId="0" applyNumberFormat="0" applyFill="0" applyBorder="0" applyAlignment="0" applyProtection="0">
      <alignment vertical="top"/>
      <protection locked="0"/>
    </xf>
    <xf numFmtId="0" fontId="5" fillId="0" borderId="0"/>
    <xf numFmtId="0" fontId="9" fillId="0" borderId="0"/>
    <xf numFmtId="0" fontId="2" fillId="0" borderId="0"/>
    <xf numFmtId="0" fontId="7" fillId="0" borderId="0"/>
    <xf numFmtId="0" fontId="1" fillId="0" borderId="0"/>
  </cellStyleXfs>
  <cellXfs count="335">
    <xf numFmtId="0" fontId="0" fillId="0" borderId="0" xfId="0"/>
    <xf numFmtId="0" fontId="6" fillId="0" borderId="0" xfId="0" applyFont="1"/>
    <xf numFmtId="1" fontId="0" fillId="0" borderId="0" xfId="0" applyNumberFormat="1"/>
    <xf numFmtId="2" fontId="0" fillId="0" borderId="0" xfId="0" applyNumberFormat="1"/>
    <xf numFmtId="11" fontId="0" fillId="0" borderId="0" xfId="0" applyNumberFormat="1"/>
    <xf numFmtId="164" fontId="0" fillId="0" borderId="0" xfId="0" applyNumberFormat="1"/>
    <xf numFmtId="0" fontId="7" fillId="2" borderId="6" xfId="0" applyFont="1" applyFill="1" applyBorder="1"/>
    <xf numFmtId="165" fontId="0" fillId="0" borderId="0" xfId="0" applyNumberFormat="1"/>
    <xf numFmtId="0" fontId="0" fillId="0" borderId="10" xfId="0" applyBorder="1"/>
    <xf numFmtId="0" fontId="0" fillId="3" borderId="0" xfId="0" applyFill="1"/>
    <xf numFmtId="0" fontId="4" fillId="0" borderId="0" xfId="1" applyAlignment="1" applyProtection="1"/>
    <xf numFmtId="0" fontId="10" fillId="0" borderId="0" xfId="0" applyFont="1"/>
    <xf numFmtId="4" fontId="0" fillId="0" borderId="0" xfId="0" applyNumberFormat="1"/>
    <xf numFmtId="166" fontId="0" fillId="0" borderId="0" xfId="0" applyNumberFormat="1"/>
    <xf numFmtId="0" fontId="7" fillId="0" borderId="0" xfId="0" applyFont="1"/>
    <xf numFmtId="0" fontId="0" fillId="2" borderId="1" xfId="0" applyFill="1" applyBorder="1"/>
    <xf numFmtId="0" fontId="0" fillId="2" borderId="5" xfId="0" applyFill="1" applyBorder="1"/>
    <xf numFmtId="164" fontId="7" fillId="0" borderId="0" xfId="0" applyNumberFormat="1" applyFont="1"/>
    <xf numFmtId="166" fontId="7" fillId="0" borderId="0" xfId="0" applyNumberFormat="1" applyFont="1"/>
    <xf numFmtId="168" fontId="0" fillId="0" borderId="0" xfId="0" applyNumberFormat="1"/>
    <xf numFmtId="169" fontId="0" fillId="0" borderId="0" xfId="0" applyNumberFormat="1"/>
    <xf numFmtId="169" fontId="6" fillId="0" borderId="0" xfId="0" applyNumberFormat="1" applyFont="1"/>
    <xf numFmtId="169" fontId="7" fillId="0" borderId="0" xfId="0" applyNumberFormat="1" applyFont="1"/>
    <xf numFmtId="2" fontId="7" fillId="0" borderId="0" xfId="0" applyNumberFormat="1" applyFont="1"/>
    <xf numFmtId="0" fontId="11" fillId="0" borderId="0" xfId="0" applyFont="1"/>
    <xf numFmtId="169" fontId="12" fillId="0" borderId="0" xfId="0" applyNumberFormat="1" applyFont="1"/>
    <xf numFmtId="2" fontId="13" fillId="0" borderId="0" xfId="0" applyNumberFormat="1" applyFont="1"/>
    <xf numFmtId="2" fontId="12" fillId="0" borderId="0" xfId="0" applyNumberFormat="1" applyFont="1"/>
    <xf numFmtId="0" fontId="7" fillId="2" borderId="7" xfId="0" applyFont="1" applyFill="1" applyBorder="1"/>
    <xf numFmtId="11" fontId="7" fillId="0" borderId="0" xfId="0" applyNumberFormat="1" applyFont="1"/>
    <xf numFmtId="0" fontId="7" fillId="0" borderId="0" xfId="0" quotePrefix="1" applyFont="1"/>
    <xf numFmtId="0" fontId="0" fillId="0" borderId="11" xfId="0" applyBorder="1"/>
    <xf numFmtId="168" fontId="7" fillId="0" borderId="0" xfId="0" applyNumberFormat="1" applyFont="1"/>
    <xf numFmtId="0" fontId="7" fillId="0" borderId="0" xfId="0" applyFont="1" applyAlignment="1">
      <alignment textRotation="90"/>
    </xf>
    <xf numFmtId="0" fontId="5" fillId="0" borderId="0" xfId="0" applyFont="1"/>
    <xf numFmtId="2" fontId="11" fillId="0" borderId="0" xfId="0" applyNumberFormat="1" applyFont="1"/>
    <xf numFmtId="2" fontId="10" fillId="0" borderId="0" xfId="0" applyNumberFormat="1" applyFont="1"/>
    <xf numFmtId="0" fontId="7" fillId="0" borderId="0" xfId="0" applyFont="1" applyAlignment="1">
      <alignment textRotation="90" wrapText="1"/>
    </xf>
    <xf numFmtId="0" fontId="7" fillId="7" borderId="0" xfId="0" applyFont="1" applyFill="1"/>
    <xf numFmtId="2" fontId="0" fillId="7" borderId="0" xfId="0" applyNumberFormat="1" applyFill="1"/>
    <xf numFmtId="169" fontId="12" fillId="7" borderId="0" xfId="0" applyNumberFormat="1" applyFont="1" applyFill="1"/>
    <xf numFmtId="169" fontId="7" fillId="7" borderId="0" xfId="0" applyNumberFormat="1" applyFont="1" applyFill="1"/>
    <xf numFmtId="0" fontId="10" fillId="7" borderId="0" xfId="0" applyFont="1" applyFill="1"/>
    <xf numFmtId="0" fontId="0" fillId="7" borderId="0" xfId="0" applyFill="1"/>
    <xf numFmtId="2" fontId="12" fillId="7" borderId="0" xfId="0" applyNumberFormat="1" applyFont="1" applyFill="1"/>
    <xf numFmtId="2" fontId="7" fillId="7" borderId="0" xfId="0" applyNumberFormat="1" applyFont="1" applyFill="1"/>
    <xf numFmtId="2" fontId="10" fillId="7" borderId="0" xfId="0" applyNumberFormat="1" applyFont="1" applyFill="1"/>
    <xf numFmtId="169" fontId="0" fillId="7" borderId="0" xfId="0" applyNumberFormat="1" applyFill="1"/>
    <xf numFmtId="169" fontId="0" fillId="0" borderId="0" xfId="0" applyNumberFormat="1" applyAlignment="1">
      <alignment horizontal="right"/>
    </xf>
    <xf numFmtId="166" fontId="13" fillId="0" borderId="0" xfId="0" applyNumberFormat="1" applyFont="1"/>
    <xf numFmtId="168" fontId="13" fillId="0" borderId="0" xfId="0" applyNumberFormat="1" applyFont="1"/>
    <xf numFmtId="0" fontId="7" fillId="8" borderId="0" xfId="0" applyFont="1" applyFill="1" applyAlignment="1">
      <alignment horizontal="left" indent="1"/>
    </xf>
    <xf numFmtId="3" fontId="0" fillId="0" borderId="0" xfId="0" applyNumberFormat="1"/>
    <xf numFmtId="4" fontId="6" fillId="4" borderId="7" xfId="0" applyNumberFormat="1" applyFont="1" applyFill="1" applyBorder="1"/>
    <xf numFmtId="4" fontId="6" fillId="4" borderId="6" xfId="0" applyNumberFormat="1" applyFont="1" applyFill="1" applyBorder="1"/>
    <xf numFmtId="4" fontId="0" fillId="4" borderId="8" xfId="0" applyNumberFormat="1" applyFill="1" applyBorder="1" applyAlignment="1">
      <alignment horizontal="right"/>
    </xf>
    <xf numFmtId="4" fontId="6" fillId="9" borderId="7" xfId="0" applyNumberFormat="1" applyFont="1" applyFill="1" applyBorder="1"/>
    <xf numFmtId="4" fontId="6" fillId="9" borderId="6" xfId="0" applyNumberFormat="1" applyFont="1" applyFill="1" applyBorder="1"/>
    <xf numFmtId="4" fontId="7" fillId="9" borderId="8" xfId="0" applyNumberFormat="1" applyFont="1" applyFill="1" applyBorder="1" applyAlignment="1">
      <alignment horizontal="right"/>
    </xf>
    <xf numFmtId="166" fontId="14" fillId="0" borderId="0" xfId="0" applyNumberFormat="1" applyFont="1"/>
    <xf numFmtId="171" fontId="0" fillId="0" borderId="0" xfId="0" applyNumberFormat="1"/>
    <xf numFmtId="0" fontId="15" fillId="0" borderId="0" xfId="0" applyFont="1" applyAlignment="1">
      <alignment vertical="top" wrapText="1"/>
    </xf>
    <xf numFmtId="0" fontId="17" fillId="0" borderId="0" xfId="0" applyFont="1" applyAlignment="1">
      <alignment vertical="top" wrapText="1"/>
    </xf>
    <xf numFmtId="0" fontId="7" fillId="0" borderId="0" xfId="0" applyFont="1" applyAlignment="1">
      <alignment horizontal="center"/>
    </xf>
    <xf numFmtId="164" fontId="7" fillId="0" borderId="0" xfId="0" applyNumberFormat="1" applyFont="1" applyAlignment="1">
      <alignment horizontal="center"/>
    </xf>
    <xf numFmtId="164" fontId="18" fillId="0" borderId="0" xfId="0" applyNumberFormat="1" applyFont="1"/>
    <xf numFmtId="168" fontId="6" fillId="0" borderId="0" xfId="0" applyNumberFormat="1" applyFont="1"/>
    <xf numFmtId="168" fontId="0" fillId="0" borderId="0" xfId="0" applyNumberFormat="1" applyAlignment="1">
      <alignment horizontal="right"/>
    </xf>
    <xf numFmtId="2" fontId="21" fillId="0" borderId="0" xfId="0" applyNumberFormat="1" applyFont="1"/>
    <xf numFmtId="2" fontId="18" fillId="0" borderId="0" xfId="0" applyNumberFormat="1" applyFont="1"/>
    <xf numFmtId="164" fontId="21" fillId="0" borderId="0" xfId="0" applyNumberFormat="1" applyFont="1"/>
    <xf numFmtId="169" fontId="7" fillId="0" borderId="0" xfId="0" applyNumberFormat="1" applyFont="1" applyAlignment="1">
      <alignment horizontal="right"/>
    </xf>
    <xf numFmtId="1" fontId="7" fillId="0" borderId="0" xfId="0" applyNumberFormat="1" applyFont="1"/>
    <xf numFmtId="169" fontId="6" fillId="0" borderId="12" xfId="0" applyNumberFormat="1" applyFont="1" applyBorder="1"/>
    <xf numFmtId="166" fontId="7" fillId="0" borderId="13" xfId="0" applyNumberFormat="1" applyFont="1" applyBorder="1"/>
    <xf numFmtId="166" fontId="7" fillId="0" borderId="14" xfId="0" applyNumberFormat="1" applyFont="1" applyBorder="1"/>
    <xf numFmtId="0" fontId="7" fillId="0" borderId="0" xfId="0" applyFont="1" applyAlignment="1">
      <alignment horizontal="left"/>
    </xf>
    <xf numFmtId="0" fontId="7" fillId="0" borderId="0" xfId="0" applyFont="1" applyAlignment="1">
      <alignment horizontal="left" vertical="center"/>
    </xf>
    <xf numFmtId="164" fontId="7" fillId="0" borderId="0" xfId="0" applyNumberFormat="1" applyFont="1" applyAlignment="1">
      <alignment horizontal="left"/>
    </xf>
    <xf numFmtId="167" fontId="7" fillId="0" borderId="0" xfId="0" applyNumberFormat="1" applyFont="1"/>
    <xf numFmtId="4" fontId="7" fillId="6" borderId="8" xfId="0" applyNumberFormat="1" applyFont="1" applyFill="1" applyBorder="1" applyAlignment="1">
      <alignment horizontal="right"/>
    </xf>
    <xf numFmtId="0" fontId="7" fillId="6" borderId="0" xfId="0" applyFont="1" applyFill="1"/>
    <xf numFmtId="168" fontId="0" fillId="10" borderId="8" xfId="0" applyNumberFormat="1" applyFill="1" applyBorder="1" applyAlignment="1">
      <alignment horizontal="right"/>
    </xf>
    <xf numFmtId="168" fontId="7" fillId="10" borderId="6" xfId="0" applyNumberFormat="1" applyFont="1" applyFill="1" applyBorder="1"/>
    <xf numFmtId="169" fontId="0" fillId="11" borderId="7" xfId="0" applyNumberFormat="1" applyFill="1" applyBorder="1"/>
    <xf numFmtId="169" fontId="0" fillId="11" borderId="6" xfId="0" applyNumberFormat="1" applyFill="1" applyBorder="1"/>
    <xf numFmtId="169" fontId="0" fillId="11" borderId="8" xfId="0" applyNumberFormat="1" applyFill="1" applyBorder="1" applyAlignment="1">
      <alignment horizontal="right"/>
    </xf>
    <xf numFmtId="0" fontId="7" fillId="10" borderId="7" xfId="0" applyFont="1" applyFill="1" applyBorder="1"/>
    <xf numFmtId="171" fontId="7" fillId="0" borderId="0" xfId="0" applyNumberFormat="1" applyFont="1"/>
    <xf numFmtId="4" fontId="6" fillId="5" borderId="7" xfId="0" applyNumberFormat="1" applyFont="1" applyFill="1" applyBorder="1"/>
    <xf numFmtId="4" fontId="6" fillId="5" borderId="6" xfId="0" applyNumberFormat="1" applyFont="1" applyFill="1" applyBorder="1"/>
    <xf numFmtId="4" fontId="0" fillId="5" borderId="8" xfId="0" applyNumberFormat="1" applyFill="1" applyBorder="1" applyAlignment="1">
      <alignment horizontal="right"/>
    </xf>
    <xf numFmtId="4" fontId="7" fillId="0" borderId="7" xfId="0" applyNumberFormat="1" applyFont="1" applyBorder="1"/>
    <xf numFmtId="4" fontId="7" fillId="0" borderId="8" xfId="0" applyNumberFormat="1" applyFont="1" applyBorder="1" applyAlignment="1">
      <alignment horizontal="left"/>
    </xf>
    <xf numFmtId="4" fontId="7" fillId="6" borderId="2" xfId="0" applyNumberFormat="1" applyFont="1" applyFill="1" applyBorder="1"/>
    <xf numFmtId="0" fontId="7" fillId="0" borderId="6" xfId="0" applyFont="1" applyBorder="1"/>
    <xf numFmtId="0" fontId="7" fillId="0" borderId="11" xfId="0" applyFont="1" applyBorder="1"/>
    <xf numFmtId="169" fontId="7" fillId="11" borderId="7" xfId="0" applyNumberFormat="1" applyFont="1" applyFill="1" applyBorder="1"/>
    <xf numFmtId="172" fontId="7" fillId="0" borderId="0" xfId="0" applyNumberFormat="1" applyFont="1"/>
    <xf numFmtId="172" fontId="6" fillId="0" borderId="0" xfId="0" applyNumberFormat="1" applyFont="1"/>
    <xf numFmtId="172" fontId="6" fillId="0" borderId="9" xfId="0" applyNumberFormat="1" applyFont="1" applyBorder="1"/>
    <xf numFmtId="172" fontId="0" fillId="0" borderId="0" xfId="0" applyNumberFormat="1"/>
    <xf numFmtId="172" fontId="7" fillId="0" borderId="0" xfId="0" quotePrefix="1" applyNumberFormat="1" applyFont="1"/>
    <xf numFmtId="172" fontId="19" fillId="0" borderId="0" xfId="0" applyNumberFormat="1" applyFont="1"/>
    <xf numFmtId="172" fontId="19" fillId="0" borderId="0" xfId="0" quotePrefix="1" applyNumberFormat="1" applyFont="1"/>
    <xf numFmtId="0" fontId="21" fillId="0" borderId="0" xfId="0" applyFont="1" applyAlignment="1">
      <alignment vertical="center"/>
    </xf>
    <xf numFmtId="4" fontId="23" fillId="0" borderId="3" xfId="0" applyNumberFormat="1" applyFont="1" applyBorder="1"/>
    <xf numFmtId="0" fontId="24" fillId="0" borderId="2" xfId="0" applyFont="1" applyBorder="1"/>
    <xf numFmtId="4" fontId="23" fillId="0" borderId="15" xfId="0" applyNumberFormat="1" applyFont="1" applyBorder="1"/>
    <xf numFmtId="166" fontId="25" fillId="0" borderId="3" xfId="0" applyNumberFormat="1" applyFont="1" applyBorder="1"/>
    <xf numFmtId="166" fontId="25" fillId="0" borderId="15" xfId="0" applyNumberFormat="1" applyFont="1" applyBorder="1"/>
    <xf numFmtId="166" fontId="26" fillId="0" borderId="2" xfId="0" applyNumberFormat="1" applyFont="1" applyBorder="1"/>
    <xf numFmtId="166" fontId="26" fillId="0" borderId="0" xfId="0" applyNumberFormat="1" applyFont="1"/>
    <xf numFmtId="169" fontId="26" fillId="0" borderId="3" xfId="0" applyNumberFormat="1" applyFont="1" applyBorder="1"/>
    <xf numFmtId="169" fontId="25" fillId="0" borderId="3" xfId="0" applyNumberFormat="1" applyFont="1" applyBorder="1"/>
    <xf numFmtId="0" fontId="27" fillId="0" borderId="0" xfId="0" applyFont="1"/>
    <xf numFmtId="4" fontId="7" fillId="0" borderId="0" xfId="0" applyNumberFormat="1" applyFont="1" applyAlignment="1">
      <alignment horizontal="right"/>
    </xf>
    <xf numFmtId="0" fontId="29" fillId="0" borderId="0" xfId="0" applyFont="1"/>
    <xf numFmtId="11" fontId="29" fillId="0" borderId="0" xfId="0" applyNumberFormat="1" applyFont="1"/>
    <xf numFmtId="169" fontId="28" fillId="10" borderId="6" xfId="0" applyNumberFormat="1" applyFont="1" applyFill="1" applyBorder="1"/>
    <xf numFmtId="0" fontId="0" fillId="10" borderId="6" xfId="0" applyFill="1" applyBorder="1"/>
    <xf numFmtId="0" fontId="0" fillId="10" borderId="0" xfId="0" applyFill="1"/>
    <xf numFmtId="0" fontId="28" fillId="10" borderId="6" xfId="0" applyFont="1" applyFill="1" applyBorder="1"/>
    <xf numFmtId="169" fontId="28" fillId="10" borderId="8" xfId="0" applyNumberFormat="1" applyFont="1" applyFill="1" applyBorder="1" applyAlignment="1">
      <alignment horizontal="right"/>
    </xf>
    <xf numFmtId="169" fontId="0" fillId="10" borderId="8" xfId="0" applyNumberFormat="1" applyFill="1" applyBorder="1" applyAlignment="1">
      <alignment horizontal="right"/>
    </xf>
    <xf numFmtId="169" fontId="0" fillId="10" borderId="4" xfId="0" applyNumberFormat="1" applyFill="1" applyBorder="1" applyAlignment="1">
      <alignment horizontal="right"/>
    </xf>
    <xf numFmtId="2" fontId="6" fillId="0" borderId="0" xfId="0" applyNumberFormat="1" applyFont="1"/>
    <xf numFmtId="2" fontId="4" fillId="0" borderId="1" xfId="1" applyNumberFormat="1" applyBorder="1" applyAlignment="1" applyProtection="1"/>
    <xf numFmtId="2" fontId="0" fillId="0" borderId="1" xfId="0" applyNumberFormat="1" applyBorder="1"/>
    <xf numFmtId="2" fontId="7" fillId="0" borderId="0" xfId="0" applyNumberFormat="1" applyFont="1" applyAlignment="1">
      <alignment textRotation="90"/>
    </xf>
    <xf numFmtId="2" fontId="7" fillId="0" borderId="1" xfId="0" applyNumberFormat="1" applyFont="1" applyBorder="1" applyAlignment="1">
      <alignment textRotation="90" wrapText="1"/>
    </xf>
    <xf numFmtId="2" fontId="0" fillId="7" borderId="1" xfId="0" applyNumberFormat="1" applyFill="1" applyBorder="1"/>
    <xf numFmtId="169" fontId="28" fillId="12" borderId="0" xfId="0" applyNumberFormat="1" applyFont="1" applyFill="1"/>
    <xf numFmtId="0" fontId="28" fillId="12" borderId="0" xfId="0" applyFont="1" applyFill="1"/>
    <xf numFmtId="169" fontId="28" fillId="12" borderId="0" xfId="0" applyNumberFormat="1" applyFont="1" applyFill="1" applyAlignment="1">
      <alignment horizontal="right"/>
    </xf>
    <xf numFmtId="11" fontId="28" fillId="12" borderId="0" xfId="0" applyNumberFormat="1" applyFont="1" applyFill="1"/>
    <xf numFmtId="0" fontId="36" fillId="12" borderId="0" xfId="0" applyFont="1" applyFill="1"/>
    <xf numFmtId="11" fontId="0" fillId="12" borderId="0" xfId="0" applyNumberFormat="1" applyFill="1"/>
    <xf numFmtId="11" fontId="7" fillId="12" borderId="0" xfId="0" quotePrefix="1" applyNumberFormat="1" applyFont="1" applyFill="1"/>
    <xf numFmtId="11" fontId="28" fillId="12" borderId="0" xfId="0" quotePrefix="1" applyNumberFormat="1" applyFont="1" applyFill="1"/>
    <xf numFmtId="11" fontId="37" fillId="12" borderId="0" xfId="0" applyNumberFormat="1" applyFont="1" applyFill="1"/>
    <xf numFmtId="169" fontId="35" fillId="12" borderId="0" xfId="0" applyNumberFormat="1" applyFont="1" applyFill="1" applyAlignment="1">
      <alignment vertical="center"/>
    </xf>
    <xf numFmtId="169" fontId="0" fillId="12" borderId="0" xfId="0" applyNumberFormat="1" applyFill="1"/>
    <xf numFmtId="11" fontId="29" fillId="12" borderId="0" xfId="0" applyNumberFormat="1" applyFont="1" applyFill="1"/>
    <xf numFmtId="169" fontId="33" fillId="12" borderId="0" xfId="0" applyNumberFormat="1" applyFont="1" applyFill="1" applyAlignment="1">
      <alignment vertical="center"/>
    </xf>
    <xf numFmtId="169" fontId="33" fillId="12" borderId="0" xfId="0" applyNumberFormat="1" applyFont="1" applyFill="1" applyAlignment="1">
      <alignment horizontal="left" vertical="center"/>
    </xf>
    <xf numFmtId="166" fontId="33" fillId="12" borderId="0" xfId="0" applyNumberFormat="1" applyFont="1" applyFill="1" applyAlignment="1">
      <alignment vertical="center"/>
    </xf>
    <xf numFmtId="0" fontId="33" fillId="12" borderId="0" xfId="0" applyFont="1" applyFill="1" applyAlignment="1">
      <alignment vertical="center"/>
    </xf>
    <xf numFmtId="0" fontId="31" fillId="12" borderId="0" xfId="0" applyFont="1" applyFill="1" applyAlignment="1">
      <alignment vertical="center"/>
    </xf>
    <xf numFmtId="0" fontId="31" fillId="12" borderId="16" xfId="0" applyFont="1" applyFill="1" applyBorder="1" applyAlignment="1">
      <alignment horizontal="left" vertical="center" wrapText="1"/>
    </xf>
    <xf numFmtId="14" fontId="31" fillId="12" borderId="0" xfId="0" quotePrefix="1" applyNumberFormat="1" applyFont="1" applyFill="1" applyAlignment="1">
      <alignment vertical="center"/>
    </xf>
    <xf numFmtId="0" fontId="31" fillId="12" borderId="16" xfId="0" applyFont="1" applyFill="1" applyBorder="1" applyAlignment="1">
      <alignment horizontal="left" vertical="top" wrapText="1"/>
    </xf>
    <xf numFmtId="0" fontId="31" fillId="12" borderId="0" xfId="0" applyFont="1" applyFill="1"/>
    <xf numFmtId="0" fontId="31" fillId="12" borderId="16" xfId="0" applyFont="1" applyFill="1" applyBorder="1" applyAlignment="1">
      <alignment vertical="center" wrapText="1"/>
    </xf>
    <xf numFmtId="0" fontId="31" fillId="12" borderId="16" xfId="0" applyFont="1" applyFill="1" applyBorder="1" applyAlignment="1">
      <alignment horizontal="left" wrapText="1"/>
    </xf>
    <xf numFmtId="166" fontId="35" fillId="12" borderId="0" xfId="0" applyNumberFormat="1" applyFont="1" applyFill="1" applyAlignment="1">
      <alignment vertical="center"/>
    </xf>
    <xf numFmtId="0" fontId="32" fillId="12" borderId="0" xfId="0" applyFont="1" applyFill="1"/>
    <xf numFmtId="14" fontId="31" fillId="12" borderId="0" xfId="0" quotePrefix="1" applyNumberFormat="1" applyFont="1" applyFill="1"/>
    <xf numFmtId="166" fontId="33" fillId="12" borderId="0" xfId="0" quotePrefix="1" applyNumberFormat="1" applyFont="1" applyFill="1" applyAlignment="1">
      <alignment vertical="center"/>
    </xf>
    <xf numFmtId="11" fontId="33" fillId="12" borderId="0" xfId="0" applyNumberFormat="1" applyFont="1" applyFill="1" applyAlignment="1">
      <alignment vertical="center"/>
    </xf>
    <xf numFmtId="1" fontId="33" fillId="12" borderId="0" xfId="0" applyNumberFormat="1" applyFont="1" applyFill="1" applyAlignment="1">
      <alignment vertical="center"/>
    </xf>
    <xf numFmtId="171" fontId="33" fillId="12" borderId="0" xfId="0" applyNumberFormat="1" applyFont="1" applyFill="1" applyAlignment="1">
      <alignment vertical="center"/>
    </xf>
    <xf numFmtId="166" fontId="34" fillId="12" borderId="0" xfId="0" applyNumberFormat="1" applyFont="1" applyFill="1" applyAlignment="1">
      <alignment vertical="center"/>
    </xf>
    <xf numFmtId="170" fontId="33" fillId="12" borderId="0" xfId="0" applyNumberFormat="1" applyFont="1" applyFill="1" applyAlignment="1">
      <alignment vertical="center"/>
    </xf>
    <xf numFmtId="11" fontId="28" fillId="0" borderId="0" xfId="0" applyNumberFormat="1" applyFont="1"/>
    <xf numFmtId="0" fontId="7" fillId="8" borderId="0" xfId="0" applyFont="1" applyFill="1"/>
    <xf numFmtId="0" fontId="7" fillId="0" borderId="1" xfId="0" applyFont="1" applyBorder="1"/>
    <xf numFmtId="0" fontId="29" fillId="0" borderId="0" xfId="0" applyFont="1" applyAlignment="1">
      <alignment horizontal="left"/>
    </xf>
    <xf numFmtId="0" fontId="38" fillId="0" borderId="0" xfId="0" applyFont="1"/>
    <xf numFmtId="0" fontId="18" fillId="0" borderId="0" xfId="0" applyFont="1" applyAlignment="1">
      <alignment horizontal="left"/>
    </xf>
    <xf numFmtId="164" fontId="29" fillId="0" borderId="0" xfId="0" applyNumberFormat="1" applyFont="1" applyAlignment="1">
      <alignment horizontal="right"/>
    </xf>
    <xf numFmtId="164" fontId="21" fillId="0" borderId="0" xfId="0" applyNumberFormat="1" applyFont="1" applyAlignment="1">
      <alignment horizontal="right"/>
    </xf>
    <xf numFmtId="169" fontId="7" fillId="0" borderId="0" xfId="5" applyNumberFormat="1" applyAlignment="1">
      <alignment horizontal="right"/>
    </xf>
    <xf numFmtId="169" fontId="30" fillId="0" borderId="0" xfId="5" applyNumberFormat="1" applyFont="1" applyAlignment="1">
      <alignment horizontal="right"/>
    </xf>
    <xf numFmtId="164" fontId="7" fillId="6" borderId="7" xfId="0" applyNumberFormat="1" applyFont="1" applyFill="1" applyBorder="1"/>
    <xf numFmtId="164" fontId="7" fillId="6" borderId="2" xfId="0" applyNumberFormat="1" applyFont="1" applyFill="1" applyBorder="1"/>
    <xf numFmtId="164" fontId="7" fillId="6" borderId="6" xfId="0" applyNumberFormat="1" applyFont="1" applyFill="1" applyBorder="1"/>
    <xf numFmtId="164" fontId="0" fillId="6" borderId="6" xfId="0" applyNumberFormat="1" applyFill="1" applyBorder="1"/>
    <xf numFmtId="164" fontId="7" fillId="6" borderId="0" xfId="0" applyNumberFormat="1" applyFont="1" applyFill="1"/>
    <xf numFmtId="164" fontId="7" fillId="6" borderId="8" xfId="0" applyNumberFormat="1" applyFont="1" applyFill="1" applyBorder="1" applyAlignment="1">
      <alignment horizontal="right"/>
    </xf>
    <xf numFmtId="164" fontId="7" fillId="6" borderId="8" xfId="0" applyNumberFormat="1" applyFont="1" applyFill="1" applyBorder="1" applyAlignment="1">
      <alignment horizontal="left"/>
    </xf>
    <xf numFmtId="164" fontId="7" fillId="0" borderId="0" xfId="0" applyNumberFormat="1" applyFont="1" applyAlignment="1">
      <alignment horizontal="right"/>
    </xf>
    <xf numFmtId="166" fontId="33" fillId="0" borderId="0" xfId="0" applyNumberFormat="1" applyFont="1" applyAlignment="1">
      <alignment vertical="center"/>
    </xf>
    <xf numFmtId="169" fontId="33" fillId="0" borderId="0" xfId="0" applyNumberFormat="1" applyFont="1" applyAlignment="1">
      <alignment vertical="center"/>
    </xf>
    <xf numFmtId="166" fontId="35" fillId="0" borderId="0" xfId="0" applyNumberFormat="1" applyFont="1" applyAlignment="1">
      <alignment vertical="center"/>
    </xf>
    <xf numFmtId="11" fontId="33" fillId="0" borderId="0" xfId="0" applyNumberFormat="1" applyFont="1" applyAlignment="1">
      <alignment vertical="center"/>
    </xf>
    <xf numFmtId="1" fontId="33" fillId="0" borderId="0" xfId="0" applyNumberFormat="1" applyFont="1" applyAlignment="1">
      <alignment vertical="center"/>
    </xf>
    <xf numFmtId="164" fontId="33" fillId="0" borderId="0" xfId="0" applyNumberFormat="1" applyFont="1" applyAlignment="1">
      <alignment vertical="center"/>
    </xf>
    <xf numFmtId="167" fontId="33" fillId="0" borderId="0" xfId="0" applyNumberFormat="1" applyFont="1" applyAlignment="1">
      <alignment vertical="center"/>
    </xf>
    <xf numFmtId="171" fontId="33" fillId="0" borderId="0" xfId="0" applyNumberFormat="1" applyFont="1" applyAlignment="1">
      <alignment vertical="center"/>
    </xf>
    <xf numFmtId="0" fontId="0" fillId="0" borderId="0" xfId="0" applyAlignment="1">
      <alignment horizontal="left"/>
    </xf>
    <xf numFmtId="11" fontId="28" fillId="0" borderId="0" xfId="0" quotePrefix="1" applyNumberFormat="1" applyFont="1"/>
    <xf numFmtId="166" fontId="39" fillId="0" borderId="0" xfId="0" applyNumberFormat="1" applyFont="1" applyAlignment="1">
      <alignment vertical="center"/>
    </xf>
    <xf numFmtId="166" fontId="6" fillId="0" borderId="0" xfId="0" applyNumberFormat="1" applyFont="1"/>
    <xf numFmtId="11" fontId="40" fillId="12" borderId="0" xfId="0" quotePrefix="1" applyNumberFormat="1" applyFont="1" applyFill="1"/>
    <xf numFmtId="0" fontId="31" fillId="0" borderId="0" xfId="0" applyFont="1" applyAlignment="1">
      <alignment vertical="center"/>
    </xf>
    <xf numFmtId="0" fontId="42" fillId="12" borderId="0" xfId="0" applyFont="1" applyFill="1"/>
    <xf numFmtId="0" fontId="43" fillId="12" borderId="0" xfId="0" applyFont="1" applyFill="1" applyAlignment="1">
      <alignment vertical="center"/>
    </xf>
    <xf numFmtId="0" fontId="41" fillId="12" borderId="0" xfId="0" applyFont="1" applyFill="1"/>
    <xf numFmtId="11" fontId="3" fillId="12" borderId="0" xfId="0" quotePrefix="1" applyNumberFormat="1" applyFont="1" applyFill="1"/>
    <xf numFmtId="0" fontId="44" fillId="12" borderId="0" xfId="0" applyFont="1" applyFill="1"/>
    <xf numFmtId="0" fontId="0" fillId="0" borderId="0" xfId="0" applyAlignment="1">
      <alignment horizontal="center"/>
    </xf>
    <xf numFmtId="0" fontId="0" fillId="12" borderId="0" xfId="0" applyFill="1" applyAlignment="1">
      <alignment horizontal="center"/>
    </xf>
    <xf numFmtId="170" fontId="33" fillId="0" borderId="0" xfId="0" applyNumberFormat="1" applyFont="1" applyAlignment="1">
      <alignment vertical="center"/>
    </xf>
    <xf numFmtId="171" fontId="6" fillId="9" borderId="7" xfId="0" applyNumberFormat="1" applyFont="1" applyFill="1" applyBorder="1"/>
    <xf numFmtId="171" fontId="6" fillId="9" borderId="6" xfId="0" applyNumberFormat="1" applyFont="1" applyFill="1" applyBorder="1"/>
    <xf numFmtId="171" fontId="7" fillId="9" borderId="8" xfId="0" applyNumberFormat="1" applyFont="1" applyFill="1" applyBorder="1" applyAlignment="1">
      <alignment horizontal="right"/>
    </xf>
    <xf numFmtId="171" fontId="21" fillId="0" borderId="0" xfId="0" applyNumberFormat="1" applyFont="1" applyAlignment="1">
      <alignment horizontal="right"/>
    </xf>
    <xf numFmtId="0" fontId="14" fillId="0" borderId="0" xfId="0" applyFont="1"/>
    <xf numFmtId="0" fontId="31" fillId="0" borderId="16" xfId="0" applyFont="1" applyBorder="1" applyAlignment="1">
      <alignment vertical="center" wrapText="1"/>
    </xf>
    <xf numFmtId="167" fontId="0" fillId="0" borderId="0" xfId="0" applyNumberFormat="1"/>
    <xf numFmtId="168" fontId="25" fillId="0" borderId="0" xfId="0" applyNumberFormat="1" applyFont="1"/>
    <xf numFmtId="171" fontId="25" fillId="0" borderId="0" xfId="0" applyNumberFormat="1" applyFont="1"/>
    <xf numFmtId="0" fontId="31" fillId="13" borderId="16" xfId="0" applyFont="1" applyFill="1" applyBorder="1" applyAlignment="1">
      <alignment vertical="center" wrapText="1"/>
    </xf>
    <xf numFmtId="11" fontId="30" fillId="13" borderId="0" xfId="0" applyNumberFormat="1" applyFont="1" applyFill="1"/>
    <xf numFmtId="11" fontId="30" fillId="0" borderId="0" xfId="0" applyNumberFormat="1" applyFont="1"/>
    <xf numFmtId="166" fontId="33" fillId="13" borderId="0" xfId="0" applyNumberFormat="1" applyFont="1" applyFill="1" applyAlignment="1">
      <alignment vertical="center"/>
    </xf>
    <xf numFmtId="0" fontId="31" fillId="13" borderId="0" xfId="0" applyFont="1" applyFill="1" applyAlignment="1">
      <alignment vertical="center"/>
    </xf>
    <xf numFmtId="169" fontId="33" fillId="13" borderId="0" xfId="0" applyNumberFormat="1" applyFont="1" applyFill="1" applyAlignment="1">
      <alignment vertical="center"/>
    </xf>
    <xf numFmtId="0" fontId="31" fillId="13" borderId="0" xfId="0" applyFont="1" applyFill="1"/>
    <xf numFmtId="169" fontId="7" fillId="0" borderId="3" xfId="0" applyNumberFormat="1" applyFont="1" applyBorder="1"/>
    <xf numFmtId="11" fontId="45" fillId="13" borderId="0" xfId="0" applyNumberFormat="1" applyFont="1" applyFill="1"/>
    <xf numFmtId="166" fontId="7" fillId="0" borderId="4" xfId="0" applyNumberFormat="1" applyFont="1" applyBorder="1"/>
    <xf numFmtId="14" fontId="31" fillId="13" borderId="0" xfId="0" quotePrefix="1" applyNumberFormat="1" applyFont="1" applyFill="1" applyAlignment="1">
      <alignment vertical="center"/>
    </xf>
    <xf numFmtId="14" fontId="31" fillId="13" borderId="0" xfId="0" quotePrefix="1" applyNumberFormat="1" applyFont="1" applyFill="1"/>
    <xf numFmtId="0" fontId="32" fillId="13" borderId="0" xfId="0" applyFont="1" applyFill="1"/>
    <xf numFmtId="166" fontId="33" fillId="13" borderId="0" xfId="0" quotePrefix="1" applyNumberFormat="1" applyFont="1" applyFill="1" applyAlignment="1">
      <alignment vertical="center"/>
    </xf>
    <xf numFmtId="11" fontId="30" fillId="12" borderId="0" xfId="0" applyNumberFormat="1" applyFont="1" applyFill="1"/>
    <xf numFmtId="166" fontId="7" fillId="14" borderId="0" xfId="0" applyNumberFormat="1" applyFont="1" applyFill="1"/>
    <xf numFmtId="166" fontId="0" fillId="14" borderId="0" xfId="0" applyNumberFormat="1" applyFill="1"/>
    <xf numFmtId="168" fontId="0" fillId="14" borderId="0" xfId="0" applyNumberFormat="1" applyFill="1"/>
    <xf numFmtId="2" fontId="7" fillId="14" borderId="0" xfId="0" applyNumberFormat="1" applyFont="1" applyFill="1"/>
    <xf numFmtId="0" fontId="0" fillId="14" borderId="0" xfId="0" applyFill="1"/>
    <xf numFmtId="171" fontId="33" fillId="13" borderId="0" xfId="0" applyNumberFormat="1" applyFont="1" applyFill="1" applyAlignment="1">
      <alignment vertical="center"/>
    </xf>
    <xf numFmtId="11" fontId="33" fillId="13" borderId="0" xfId="0" applyNumberFormat="1" applyFont="1" applyFill="1" applyAlignment="1">
      <alignment vertical="center"/>
    </xf>
    <xf numFmtId="0" fontId="33" fillId="13" borderId="0" xfId="0" applyFont="1" applyFill="1" applyAlignment="1">
      <alignment vertical="center"/>
    </xf>
    <xf numFmtId="164" fontId="33" fillId="13" borderId="0" xfId="0" applyNumberFormat="1" applyFont="1" applyFill="1" applyAlignment="1">
      <alignment vertical="center"/>
    </xf>
    <xf numFmtId="167" fontId="33" fillId="13" borderId="0" xfId="0" applyNumberFormat="1" applyFont="1" applyFill="1" applyAlignment="1">
      <alignment vertical="center"/>
    </xf>
    <xf numFmtId="165" fontId="7" fillId="0" borderId="0" xfId="0" applyNumberFormat="1" applyFont="1"/>
    <xf numFmtId="0" fontId="46" fillId="13" borderId="0" xfId="0" applyFont="1" applyFill="1" applyAlignment="1">
      <alignment vertical="center"/>
    </xf>
    <xf numFmtId="11" fontId="46" fillId="13" borderId="0" xfId="0" applyNumberFormat="1" applyFont="1" applyFill="1" applyAlignment="1">
      <alignment vertical="center"/>
    </xf>
    <xf numFmtId="166" fontId="34" fillId="13" borderId="0" xfId="0" applyNumberFormat="1" applyFont="1" applyFill="1" applyAlignment="1">
      <alignment vertical="center"/>
    </xf>
    <xf numFmtId="170" fontId="33" fillId="13" borderId="0" xfId="0" applyNumberFormat="1" applyFont="1" applyFill="1" applyAlignment="1">
      <alignment vertical="center"/>
    </xf>
    <xf numFmtId="171" fontId="18" fillId="0" borderId="0" xfId="0" applyNumberFormat="1" applyFont="1"/>
    <xf numFmtId="0" fontId="30" fillId="13" borderId="0" xfId="0" applyFont="1" applyFill="1"/>
    <xf numFmtId="169" fontId="7" fillId="13" borderId="0" xfId="0" applyNumberFormat="1" applyFont="1" applyFill="1"/>
    <xf numFmtId="11" fontId="29" fillId="13" borderId="0" xfId="0" applyNumberFormat="1" applyFont="1" applyFill="1"/>
    <xf numFmtId="169" fontId="28" fillId="0" borderId="0" xfId="0" applyNumberFormat="1" applyFont="1" applyAlignment="1">
      <alignment horizontal="right"/>
    </xf>
    <xf numFmtId="11" fontId="7" fillId="13" borderId="0" xfId="0" applyNumberFormat="1" applyFont="1" applyFill="1"/>
    <xf numFmtId="169" fontId="6" fillId="16" borderId="7" xfId="5" applyNumberFormat="1" applyFont="1" applyFill="1" applyBorder="1"/>
    <xf numFmtId="169" fontId="6" fillId="16" borderId="6" xfId="5" applyNumberFormat="1" applyFont="1" applyFill="1" applyBorder="1"/>
    <xf numFmtId="169" fontId="7" fillId="16" borderId="8" xfId="5" applyNumberFormat="1" applyFill="1" applyBorder="1" applyAlignment="1">
      <alignment horizontal="right"/>
    </xf>
    <xf numFmtId="169" fontId="6" fillId="18" borderId="7" xfId="5" applyNumberFormat="1" applyFont="1" applyFill="1" applyBorder="1"/>
    <xf numFmtId="169" fontId="6" fillId="18" borderId="6" xfId="5" applyNumberFormat="1" applyFont="1" applyFill="1" applyBorder="1"/>
    <xf numFmtId="169" fontId="7" fillId="18" borderId="8" xfId="5" applyNumberFormat="1" applyFill="1" applyBorder="1" applyAlignment="1">
      <alignment horizontal="right"/>
    </xf>
    <xf numFmtId="11" fontId="0" fillId="19" borderId="0" xfId="0" applyNumberFormat="1" applyFill="1"/>
    <xf numFmtId="0" fontId="0" fillId="19" borderId="0" xfId="0" applyFill="1"/>
    <xf numFmtId="169" fontId="25" fillId="0" borderId="0" xfId="0" applyNumberFormat="1" applyFont="1"/>
    <xf numFmtId="169" fontId="26" fillId="0" borderId="0" xfId="0" applyNumberFormat="1" applyFont="1"/>
    <xf numFmtId="0" fontId="31" fillId="12" borderId="0" xfId="0" applyFont="1" applyFill="1" applyAlignment="1">
      <alignment horizontal="left" vertical="center" wrapText="1"/>
    </xf>
    <xf numFmtId="171" fontId="26" fillId="0" borderId="0" xfId="0" applyNumberFormat="1" applyFont="1"/>
    <xf numFmtId="0" fontId="4" fillId="0" borderId="0" xfId="1" applyFill="1" applyBorder="1" applyAlignment="1" applyProtection="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16" fillId="0" borderId="20" xfId="0" applyFont="1" applyBorder="1"/>
    <xf numFmtId="0" fontId="4" fillId="0" borderId="20" xfId="1" applyBorder="1" applyAlignment="1" applyProtection="1"/>
    <xf numFmtId="0" fontId="16" fillId="0" borderId="22" xfId="0" applyFont="1" applyBorder="1"/>
    <xf numFmtId="0" fontId="0" fillId="0" borderId="23" xfId="0" applyBorder="1"/>
    <xf numFmtId="0" fontId="7" fillId="0" borderId="18" xfId="0" applyFont="1" applyBorder="1"/>
    <xf numFmtId="11" fontId="0" fillId="21" borderId="0" xfId="0" applyNumberFormat="1" applyFill="1"/>
    <xf numFmtId="0" fontId="0" fillId="21" borderId="0" xfId="0" applyFill="1"/>
    <xf numFmtId="11" fontId="0" fillId="10" borderId="0" xfId="0" applyNumberFormat="1" applyFill="1"/>
    <xf numFmtId="168" fontId="6" fillId="10" borderId="7" xfId="0" applyNumberFormat="1" applyFont="1" applyFill="1" applyBorder="1"/>
    <xf numFmtId="168" fontId="6" fillId="10" borderId="6" xfId="0" applyNumberFormat="1" applyFont="1" applyFill="1" applyBorder="1"/>
    <xf numFmtId="0" fontId="49" fillId="0" borderId="0" xfId="0" applyFont="1"/>
    <xf numFmtId="0" fontId="50" fillId="0" borderId="0" xfId="0" applyFont="1"/>
    <xf numFmtId="0" fontId="51" fillId="0" borderId="0" xfId="0" applyFont="1"/>
    <xf numFmtId="0" fontId="47" fillId="0" borderId="0" xfId="0" applyFont="1"/>
    <xf numFmtId="0" fontId="0" fillId="20" borderId="0" xfId="0" applyFill="1"/>
    <xf numFmtId="0" fontId="0" fillId="17" borderId="0" xfId="0" applyFill="1"/>
    <xf numFmtId="11" fontId="0" fillId="17" borderId="0" xfId="0" applyNumberFormat="1" applyFill="1"/>
    <xf numFmtId="0" fontId="7" fillId="0" borderId="7" xfId="0" applyFont="1" applyBorder="1"/>
    <xf numFmtId="168" fontId="7" fillId="0" borderId="6" xfId="0" applyNumberFormat="1" applyFont="1" applyBorder="1"/>
    <xf numFmtId="168" fontId="0" fillId="0" borderId="8" xfId="0" applyNumberFormat="1" applyBorder="1" applyAlignment="1">
      <alignment horizontal="right"/>
    </xf>
    <xf numFmtId="4" fontId="6" fillId="0" borderId="7" xfId="0" applyNumberFormat="1" applyFont="1" applyBorder="1"/>
    <xf numFmtId="4" fontId="6" fillId="0" borderId="6" xfId="0" applyNumberFormat="1" applyFont="1" applyBorder="1"/>
    <xf numFmtId="4" fontId="0" fillId="0" borderId="8" xfId="0" applyNumberFormat="1" applyBorder="1" applyAlignment="1">
      <alignment horizontal="right"/>
    </xf>
    <xf numFmtId="0" fontId="31" fillId="13" borderId="24" xfId="0" applyFont="1" applyFill="1" applyBorder="1" applyAlignment="1">
      <alignment vertical="center" wrapText="1"/>
    </xf>
    <xf numFmtId="0" fontId="31" fillId="0" borderId="0" xfId="0" applyFont="1" applyAlignment="1">
      <alignment vertical="center" wrapText="1"/>
    </xf>
    <xf numFmtId="11" fontId="7" fillId="12" borderId="0" xfId="0" applyNumberFormat="1" applyFont="1" applyFill="1"/>
    <xf numFmtId="169" fontId="26" fillId="0" borderId="17" xfId="0" applyNumberFormat="1" applyFont="1" applyBorder="1"/>
    <xf numFmtId="169" fontId="0" fillId="0" borderId="18" xfId="0" applyNumberFormat="1" applyBorder="1"/>
    <xf numFmtId="168" fontId="0" fillId="0" borderId="18" xfId="0" applyNumberFormat="1" applyBorder="1"/>
    <xf numFmtId="168" fontId="0" fillId="0" borderId="19" xfId="0" applyNumberFormat="1" applyBorder="1"/>
    <xf numFmtId="168" fontId="25" fillId="0" borderId="20" xfId="0" applyNumberFormat="1" applyFont="1" applyBorder="1"/>
    <xf numFmtId="168" fontId="0" fillId="0" borderId="21" xfId="0" applyNumberFormat="1" applyBorder="1"/>
    <xf numFmtId="168" fontId="25" fillId="0" borderId="22" xfId="0" applyNumberFormat="1" applyFont="1" applyBorder="1"/>
    <xf numFmtId="169" fontId="0" fillId="0" borderId="11" xfId="0" applyNumberFormat="1" applyBorder="1"/>
    <xf numFmtId="168" fontId="0" fillId="0" borderId="11" xfId="0" applyNumberFormat="1" applyBorder="1"/>
    <xf numFmtId="168" fontId="0" fillId="0" borderId="23" xfId="0" applyNumberFormat="1" applyBorder="1"/>
    <xf numFmtId="166" fontId="25" fillId="0" borderId="17" xfId="0" applyNumberFormat="1" applyFont="1" applyBorder="1"/>
    <xf numFmtId="166" fontId="0" fillId="0" borderId="18" xfId="0" applyNumberFormat="1" applyBorder="1"/>
    <xf numFmtId="169" fontId="25" fillId="0" borderId="20" xfId="0" applyNumberFormat="1" applyFont="1" applyBorder="1"/>
    <xf numFmtId="169" fontId="25" fillId="0" borderId="22" xfId="0" applyNumberFormat="1" applyFont="1" applyBorder="1"/>
    <xf numFmtId="4" fontId="7" fillId="0" borderId="0" xfId="5" applyNumberFormat="1" applyAlignment="1">
      <alignment horizontal="left"/>
    </xf>
    <xf numFmtId="164" fontId="0" fillId="10" borderId="0" xfId="0" applyNumberFormat="1" applyFill="1"/>
    <xf numFmtId="169" fontId="6" fillId="0" borderId="17" xfId="0" applyNumberFormat="1" applyFont="1" applyBorder="1"/>
    <xf numFmtId="0" fontId="7" fillId="20" borderId="0" xfId="0" applyFont="1" applyFill="1"/>
    <xf numFmtId="0" fontId="48" fillId="0" borderId="0" xfId="0" applyFont="1"/>
    <xf numFmtId="0" fontId="54" fillId="0" borderId="0" xfId="0" applyFont="1"/>
    <xf numFmtId="0" fontId="0" fillId="22" borderId="0" xfId="0" applyFill="1"/>
    <xf numFmtId="4" fontId="6" fillId="0" borderId="0" xfId="5" applyNumberFormat="1" applyFont="1" applyAlignment="1">
      <alignment horizontal="left"/>
    </xf>
    <xf numFmtId="0" fontId="0" fillId="23" borderId="3" xfId="0" applyFill="1" applyBorder="1"/>
    <xf numFmtId="0" fontId="0" fillId="23" borderId="15" xfId="0" applyFill="1" applyBorder="1"/>
    <xf numFmtId="0" fontId="0" fillId="23" borderId="8" xfId="0" applyFill="1" applyBorder="1"/>
    <xf numFmtId="0" fontId="55" fillId="22" borderId="0" xfId="0" applyFont="1" applyFill="1"/>
    <xf numFmtId="167" fontId="0" fillId="20" borderId="0" xfId="0" applyNumberFormat="1" applyFill="1"/>
    <xf numFmtId="167" fontId="0" fillId="15" borderId="0" xfId="0" applyNumberFormat="1" applyFill="1"/>
    <xf numFmtId="167" fontId="0" fillId="12" borderId="0" xfId="0" applyNumberFormat="1" applyFill="1"/>
    <xf numFmtId="0" fontId="0" fillId="24" borderId="0" xfId="0" applyFill="1"/>
    <xf numFmtId="11" fontId="0" fillId="24" borderId="0" xfId="0" applyNumberFormat="1" applyFill="1"/>
    <xf numFmtId="169" fontId="0" fillId="24" borderId="0" xfId="0" applyNumberFormat="1" applyFill="1"/>
    <xf numFmtId="169" fontId="0" fillId="10" borderId="0" xfId="0" applyNumberFormat="1" applyFill="1"/>
    <xf numFmtId="0" fontId="28" fillId="0" borderId="0" xfId="0" applyFont="1"/>
    <xf numFmtId="0" fontId="53" fillId="0" borderId="0" xfId="0" applyFont="1"/>
    <xf numFmtId="0" fontId="52" fillId="0" borderId="0" xfId="0" applyFont="1"/>
    <xf numFmtId="0" fontId="47" fillId="0" borderId="0" xfId="0" applyFont="1" applyAlignment="1">
      <alignment horizontal="left"/>
    </xf>
    <xf numFmtId="0" fontId="52" fillId="0" borderId="0" xfId="0" applyFont="1" applyAlignment="1">
      <alignment horizontal="left"/>
    </xf>
    <xf numFmtId="11" fontId="6" fillId="0" borderId="0" xfId="0" applyNumberFormat="1" applyFont="1"/>
    <xf numFmtId="166" fontId="0" fillId="10" borderId="0" xfId="0" applyNumberFormat="1" applyFill="1"/>
    <xf numFmtId="166" fontId="0" fillId="17" borderId="0" xfId="0" applyNumberFormat="1" applyFill="1"/>
    <xf numFmtId="0" fontId="15" fillId="0" borderId="0" xfId="0" applyFont="1"/>
  </cellXfs>
  <cellStyles count="7">
    <cellStyle name="Hyperlink" xfId="1" builtinId="8"/>
    <cellStyle name="Normal_Sheet1" xfId="2" xr:uid="{00000000-0005-0000-0000-000001000000}"/>
    <cellStyle name="Standaard" xfId="0" builtinId="0"/>
    <cellStyle name="Standaard 2" xfId="4" xr:uid="{00000000-0005-0000-0000-000003000000}"/>
    <cellStyle name="Standaard 3" xfId="5" xr:uid="{E5C381BE-465A-48D9-AB49-4C7F5494A481}"/>
    <cellStyle name="Standaard 4" xfId="6" xr:uid="{0A896001-31BE-4A96-9362-29CCD8BCA9B0}"/>
    <cellStyle name="Standard_Tabelle3" xfId="3" xr:uid="{00000000-0005-0000-0000-000004000000}"/>
  </cellStyles>
  <dxfs count="0"/>
  <tableStyles count="0" defaultTableStyle="TableStyleMedium2" defaultPivotStyle="PivotStyleLight16"/>
  <colors>
    <mruColors>
      <color rgb="FF99FF99"/>
      <color rgb="FF00FFFF"/>
      <color rgb="FF33CCFF"/>
      <color rgb="FFFFFFCC"/>
      <color rgb="FFCCFFFF"/>
      <color rgb="FF00FF00"/>
      <color rgb="FFFFCC99"/>
      <color rgb="FF3366FF"/>
      <color rgb="FFBDD7EE"/>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353321</xdr:colOff>
      <xdr:row>23</xdr:row>
      <xdr:rowOff>144780</xdr:rowOff>
    </xdr:to>
    <xdr:pic>
      <xdr:nvPicPr>
        <xdr:cNvPr id="3077" name="Picture 1">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5" name="Afbeelding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8932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353321</xdr:colOff>
      <xdr:row>23</xdr:row>
      <xdr:rowOff>144780</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8" name="Afbeelding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7314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140</xdr:row>
      <xdr:rowOff>22860</xdr:rowOff>
    </xdr:from>
    <xdr:to>
      <xdr:col>2</xdr:col>
      <xdr:colOff>495300</xdr:colOff>
      <xdr:row>146</xdr:row>
      <xdr:rowOff>160020</xdr:rowOff>
    </xdr:to>
    <xdr:pic>
      <xdr:nvPicPr>
        <xdr:cNvPr id="9" name="Afbeelding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 y="16802100"/>
          <a:ext cx="1714500" cy="1143000"/>
        </a:xfrm>
        <a:prstGeom prst="rect">
          <a:avLst/>
        </a:prstGeom>
      </xdr:spPr>
    </xdr:pic>
    <xdr:clientData/>
  </xdr:twoCellAnchor>
  <xdr:twoCellAnchor editAs="oneCell">
    <xdr:from>
      <xdr:col>3</xdr:col>
      <xdr:colOff>38100</xdr:colOff>
      <xdr:row>140</xdr:row>
      <xdr:rowOff>0</xdr:rowOff>
    </xdr:from>
    <xdr:to>
      <xdr:col>4</xdr:col>
      <xdr:colOff>647700</xdr:colOff>
      <xdr:row>150</xdr:row>
      <xdr:rowOff>30480</xdr:rowOff>
    </xdr:to>
    <xdr:pic>
      <xdr:nvPicPr>
        <xdr:cNvPr id="10" name="Afbeelding 9">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5960" y="16779240"/>
          <a:ext cx="1219200" cy="1706880"/>
        </a:xfrm>
        <a:prstGeom prst="rect">
          <a:avLst/>
        </a:prstGeom>
      </xdr:spPr>
    </xdr:pic>
    <xdr:clientData/>
  </xdr:twoCellAnchor>
  <xdr:twoCellAnchor editAs="oneCell">
    <xdr:from>
      <xdr:col>5</xdr:col>
      <xdr:colOff>91440</xdr:colOff>
      <xdr:row>140</xdr:row>
      <xdr:rowOff>0</xdr:rowOff>
    </xdr:from>
    <xdr:to>
      <xdr:col>7</xdr:col>
      <xdr:colOff>91440</xdr:colOff>
      <xdr:row>150</xdr:row>
      <xdr:rowOff>30480</xdr:rowOff>
    </xdr:to>
    <xdr:pic>
      <xdr:nvPicPr>
        <xdr:cNvPr id="11" name="Afbeelding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22320" y="16779240"/>
          <a:ext cx="1219200" cy="1706880"/>
        </a:xfrm>
        <a:prstGeom prst="rect">
          <a:avLst/>
        </a:prstGeom>
      </xdr:spPr>
    </xdr:pic>
    <xdr:clientData/>
  </xdr:twoCellAnchor>
  <xdr:twoCellAnchor editAs="oneCell">
    <xdr:from>
      <xdr:col>7</xdr:col>
      <xdr:colOff>251460</xdr:colOff>
      <xdr:row>140</xdr:row>
      <xdr:rowOff>0</xdr:rowOff>
    </xdr:from>
    <xdr:to>
      <xdr:col>9</xdr:col>
      <xdr:colOff>251460</xdr:colOff>
      <xdr:row>150</xdr:row>
      <xdr:rowOff>30480</xdr:rowOff>
    </xdr:to>
    <xdr:pic>
      <xdr:nvPicPr>
        <xdr:cNvPr id="12" name="Afbeelding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1540" y="16779240"/>
          <a:ext cx="1219200" cy="1706880"/>
        </a:xfrm>
        <a:prstGeom prst="rect">
          <a:avLst/>
        </a:prstGeom>
      </xdr:spPr>
    </xdr:pic>
    <xdr:clientData/>
  </xdr:twoCellAnchor>
  <xdr:twoCellAnchor editAs="oneCell">
    <xdr:from>
      <xdr:col>9</xdr:col>
      <xdr:colOff>388620</xdr:colOff>
      <xdr:row>140</xdr:row>
      <xdr:rowOff>15240</xdr:rowOff>
    </xdr:from>
    <xdr:to>
      <xdr:col>11</xdr:col>
      <xdr:colOff>388620</xdr:colOff>
      <xdr:row>150</xdr:row>
      <xdr:rowOff>45720</xdr:rowOff>
    </xdr:to>
    <xdr:pic>
      <xdr:nvPicPr>
        <xdr:cNvPr id="13" name="Afbeelding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57900" y="16794480"/>
          <a:ext cx="1219200" cy="1706880"/>
        </a:xfrm>
        <a:prstGeom prst="rect">
          <a:avLst/>
        </a:prstGeom>
      </xdr:spPr>
    </xdr:pic>
    <xdr:clientData/>
  </xdr:twoCellAnchor>
  <xdr:twoCellAnchor editAs="oneCell">
    <xdr:from>
      <xdr:col>13</xdr:col>
      <xdr:colOff>76200</xdr:colOff>
      <xdr:row>1</xdr:row>
      <xdr:rowOff>7620</xdr:rowOff>
    </xdr:from>
    <xdr:to>
      <xdr:col>15</xdr:col>
      <xdr:colOff>175260</xdr:colOff>
      <xdr:row>3</xdr:row>
      <xdr:rowOff>172167</xdr:rowOff>
    </xdr:to>
    <xdr:pic>
      <xdr:nvPicPr>
        <xdr:cNvPr id="15" name="Afbeelding 14">
          <a:extLst>
            <a:ext uri="{FF2B5EF4-FFF2-40B4-BE49-F238E27FC236}">
              <a16:creationId xmlns:a16="http://schemas.microsoft.com/office/drawing/2014/main" id="{89D3D096-A2DE-6DFC-67F2-C0B54D6EDC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83880" y="182880"/>
          <a:ext cx="1318260" cy="50744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4.0/" TargetMode="External"/><Relationship Id="rId1" Type="http://schemas.openxmlformats.org/officeDocument/2006/relationships/hyperlink" Target="http://www.idematapp.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machiningdoctor.com/calculators/machining-power/?utm_content=cmp-tru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
  <sheetViews>
    <sheetView topLeftCell="A114" zoomScaleNormal="100" workbookViewId="0">
      <selection activeCell="B136" sqref="B136"/>
    </sheetView>
  </sheetViews>
  <sheetFormatPr defaultRowHeight="13.2"/>
  <cols>
    <col min="1" max="1" width="10.33203125" style="101" bestFit="1" customWidth="1"/>
    <col min="5" max="5" width="10.109375" bestFit="1" customWidth="1"/>
    <col min="18" max="18" width="10.44140625" customWidth="1"/>
    <col min="19" max="19" width="10.6640625" customWidth="1"/>
  </cols>
  <sheetData>
    <row r="1" spans="1:22" ht="13.8" thickBot="1">
      <c r="D1" s="14"/>
      <c r="G1" s="14"/>
    </row>
    <row r="2" spans="1:22">
      <c r="A2" s="1" t="s">
        <v>3500</v>
      </c>
      <c r="C2" s="14"/>
      <c r="E2" s="14"/>
      <c r="F2" s="14"/>
      <c r="G2" s="14"/>
      <c r="H2" s="14"/>
      <c r="I2" s="14"/>
      <c r="J2" s="14"/>
      <c r="L2" s="14"/>
      <c r="N2" s="262"/>
      <c r="O2" s="263"/>
      <c r="P2" s="263"/>
      <c r="Q2" s="271" t="s">
        <v>3497</v>
      </c>
      <c r="R2" s="263"/>
      <c r="S2" s="263"/>
      <c r="T2" s="263"/>
      <c r="U2" s="263"/>
      <c r="V2" s="264"/>
    </row>
    <row r="3" spans="1:22" ht="13.8" thickBot="1">
      <c r="A3" s="99" t="s">
        <v>3501</v>
      </c>
      <c r="D3" s="14" t="s">
        <v>3502</v>
      </c>
      <c r="I3" s="14"/>
      <c r="J3" s="14"/>
      <c r="K3" s="96"/>
      <c r="L3" s="14"/>
      <c r="N3" s="265"/>
      <c r="Q3" s="14" t="s">
        <v>3498</v>
      </c>
      <c r="V3" s="266"/>
    </row>
    <row r="4" spans="1:22" ht="13.8" thickBot="1">
      <c r="A4" s="100" t="s">
        <v>2806</v>
      </c>
      <c r="B4" s="8"/>
      <c r="C4" s="8"/>
      <c r="D4" s="8"/>
      <c r="E4" s="8"/>
      <c r="F4" s="8"/>
      <c r="G4" s="8"/>
      <c r="H4" s="8"/>
      <c r="I4" s="8"/>
      <c r="J4" s="8"/>
      <c r="K4" s="31"/>
      <c r="N4" s="267"/>
      <c r="Q4" s="14" t="s">
        <v>3499</v>
      </c>
      <c r="V4" s="266"/>
    </row>
    <row r="5" spans="1:22">
      <c r="C5" s="14"/>
      <c r="E5" s="14"/>
      <c r="H5" s="14"/>
      <c r="J5" s="14"/>
      <c r="N5" s="268" t="s">
        <v>3496</v>
      </c>
      <c r="V5" s="266"/>
    </row>
    <row r="6" spans="1:22" ht="13.8" thickBot="1">
      <c r="A6" s="98"/>
      <c r="C6" s="14"/>
      <c r="D6" s="14"/>
      <c r="E6" s="14"/>
      <c r="F6" s="14"/>
      <c r="H6" s="14"/>
      <c r="I6" s="14"/>
      <c r="J6" s="14"/>
      <c r="N6" s="269" t="s">
        <v>3495</v>
      </c>
      <c r="O6" s="31"/>
      <c r="P6" s="31"/>
      <c r="Q6" s="31"/>
      <c r="R6" s="31"/>
      <c r="S6" s="31"/>
      <c r="T6" s="31"/>
      <c r="U6" s="31"/>
      <c r="V6" s="270"/>
    </row>
    <row r="7" spans="1:22">
      <c r="A7" s="98" t="s">
        <v>1162</v>
      </c>
      <c r="I7" s="14"/>
      <c r="J7" s="14"/>
      <c r="K7" s="14"/>
    </row>
    <row r="8" spans="1:22">
      <c r="A8" s="102" t="s">
        <v>1163</v>
      </c>
      <c r="K8" s="30"/>
      <c r="L8" s="14"/>
    </row>
    <row r="9" spans="1:22">
      <c r="A9" s="102" t="s">
        <v>2792</v>
      </c>
      <c r="K9" s="14"/>
    </row>
    <row r="10" spans="1:22">
      <c r="A10" s="102" t="s">
        <v>818</v>
      </c>
    </row>
    <row r="11" spans="1:22">
      <c r="F11" s="14"/>
    </row>
    <row r="12" spans="1:22">
      <c r="A12" s="101" t="s">
        <v>395</v>
      </c>
    </row>
    <row r="27" spans="1:9">
      <c r="A27" s="98" t="s">
        <v>677</v>
      </c>
      <c r="I27" s="14" t="s">
        <v>678</v>
      </c>
    </row>
    <row r="29" spans="1:9">
      <c r="A29" s="101" t="s">
        <v>284</v>
      </c>
    </row>
    <row r="30" spans="1:9">
      <c r="A30" s="102" t="s">
        <v>1164</v>
      </c>
    </row>
    <row r="31" spans="1:9">
      <c r="A31" s="98" t="s">
        <v>684</v>
      </c>
    </row>
    <row r="32" spans="1:9">
      <c r="A32" s="102" t="s">
        <v>757</v>
      </c>
    </row>
    <row r="33" spans="1:6">
      <c r="A33" s="102" t="s">
        <v>758</v>
      </c>
    </row>
    <row r="34" spans="1:6">
      <c r="A34" s="98" t="s">
        <v>759</v>
      </c>
    </row>
    <row r="35" spans="1:6">
      <c r="A35" s="102" t="s">
        <v>760</v>
      </c>
    </row>
    <row r="36" spans="1:6">
      <c r="A36" s="98" t="s">
        <v>689</v>
      </c>
    </row>
    <row r="38" spans="1:6">
      <c r="A38" s="103" t="s">
        <v>1165</v>
      </c>
    </row>
    <row r="39" spans="1:6">
      <c r="A39" s="103" t="s">
        <v>680</v>
      </c>
    </row>
    <row r="40" spans="1:6">
      <c r="A40" s="104" t="s">
        <v>634</v>
      </c>
    </row>
    <row r="41" spans="1:6">
      <c r="A41" s="104" t="s">
        <v>777</v>
      </c>
    </row>
    <row r="42" spans="1:6">
      <c r="A42" s="104" t="s">
        <v>1166</v>
      </c>
    </row>
    <row r="43" spans="1:6">
      <c r="A43" s="103" t="s">
        <v>679</v>
      </c>
    </row>
    <row r="45" spans="1:6">
      <c r="A45" s="98" t="s">
        <v>681</v>
      </c>
    </row>
    <row r="46" spans="1:6">
      <c r="A46" s="98">
        <v>42552</v>
      </c>
      <c r="B46" s="14" t="s">
        <v>706</v>
      </c>
    </row>
    <row r="47" spans="1:6">
      <c r="A47" s="98">
        <v>42553</v>
      </c>
      <c r="B47" s="14" t="s">
        <v>707</v>
      </c>
    </row>
    <row r="48" spans="1:6">
      <c r="A48" s="98">
        <v>42561</v>
      </c>
      <c r="B48" s="14" t="s">
        <v>708</v>
      </c>
      <c r="F48" s="14"/>
    </row>
    <row r="49" spans="1:11">
      <c r="A49" s="98">
        <v>42563</v>
      </c>
      <c r="B49" s="14" t="s">
        <v>710</v>
      </c>
      <c r="C49" s="14"/>
    </row>
    <row r="50" spans="1:11">
      <c r="A50" s="101">
        <v>42586</v>
      </c>
      <c r="B50" s="14" t="s">
        <v>711</v>
      </c>
      <c r="E50" s="14" t="s">
        <v>712</v>
      </c>
      <c r="J50" s="14"/>
    </row>
    <row r="51" spans="1:11">
      <c r="A51" s="101">
        <v>42603</v>
      </c>
      <c r="B51" s="14" t="s">
        <v>714</v>
      </c>
      <c r="E51" s="14"/>
      <c r="J51" s="14"/>
    </row>
    <row r="52" spans="1:11">
      <c r="A52" s="101">
        <v>42604</v>
      </c>
      <c r="B52" s="14" t="s">
        <v>715</v>
      </c>
      <c r="E52" s="14"/>
      <c r="J52" s="14"/>
    </row>
    <row r="53" spans="1:11">
      <c r="A53" s="101">
        <v>42605</v>
      </c>
      <c r="B53" s="14" t="s">
        <v>716</v>
      </c>
      <c r="E53" s="14"/>
      <c r="J53" s="14"/>
    </row>
    <row r="54" spans="1:11">
      <c r="A54" s="101">
        <v>42905</v>
      </c>
      <c r="B54" s="14" t="s">
        <v>717</v>
      </c>
      <c r="E54" s="14"/>
      <c r="J54" s="14"/>
    </row>
    <row r="55" spans="1:11">
      <c r="B55" s="14" t="s">
        <v>718</v>
      </c>
      <c r="E55" s="14"/>
      <c r="J55" s="14"/>
    </row>
    <row r="56" spans="1:11">
      <c r="A56" s="98">
        <v>42940</v>
      </c>
      <c r="B56" s="14" t="s">
        <v>721</v>
      </c>
      <c r="E56" s="14"/>
      <c r="J56" s="14"/>
    </row>
    <row r="57" spans="1:11">
      <c r="A57" s="101">
        <v>42947</v>
      </c>
      <c r="B57" s="14" t="s">
        <v>722</v>
      </c>
      <c r="E57" s="14"/>
    </row>
    <row r="58" spans="1:11">
      <c r="A58" s="101">
        <v>43080</v>
      </c>
      <c r="B58" s="14" t="s">
        <v>726</v>
      </c>
      <c r="E58" s="14"/>
    </row>
    <row r="59" spans="1:11">
      <c r="A59" s="101">
        <v>43120</v>
      </c>
      <c r="B59" s="14" t="s">
        <v>732</v>
      </c>
      <c r="E59" s="14"/>
    </row>
    <row r="60" spans="1:11">
      <c r="A60" s="101">
        <v>43137</v>
      </c>
      <c r="B60" s="14" t="s">
        <v>733</v>
      </c>
      <c r="E60" s="14"/>
    </row>
    <row r="61" spans="1:11">
      <c r="A61" s="101">
        <v>43169</v>
      </c>
      <c r="B61" s="14" t="s">
        <v>734</v>
      </c>
      <c r="E61" s="14"/>
      <c r="K61" s="14"/>
    </row>
    <row r="62" spans="1:11">
      <c r="A62" s="101">
        <v>43182</v>
      </c>
      <c r="B62" s="14" t="s">
        <v>735</v>
      </c>
      <c r="E62" s="14"/>
      <c r="K62" s="14"/>
    </row>
    <row r="63" spans="1:11">
      <c r="A63" s="101">
        <v>43231</v>
      </c>
      <c r="B63" s="14" t="s">
        <v>736</v>
      </c>
      <c r="E63" s="14"/>
      <c r="K63" s="14"/>
    </row>
    <row r="64" spans="1:11">
      <c r="A64" s="98">
        <v>43311</v>
      </c>
      <c r="B64" s="14" t="s">
        <v>737</v>
      </c>
      <c r="E64" s="14"/>
      <c r="K64" s="14"/>
    </row>
    <row r="65" spans="1:15">
      <c r="A65" s="98">
        <v>43326</v>
      </c>
      <c r="B65" s="14" t="s">
        <v>739</v>
      </c>
      <c r="E65" s="14"/>
      <c r="G65" s="14"/>
      <c r="K65" s="14"/>
    </row>
    <row r="66" spans="1:15">
      <c r="A66" s="98">
        <v>43357</v>
      </c>
      <c r="B66" s="14" t="s">
        <v>740</v>
      </c>
      <c r="E66" s="14"/>
      <c r="G66" s="14"/>
      <c r="H66" s="14"/>
      <c r="K66" s="14"/>
    </row>
    <row r="67" spans="1:15">
      <c r="A67" s="98">
        <v>43374</v>
      </c>
      <c r="B67" s="14" t="s">
        <v>741</v>
      </c>
      <c r="E67" s="14"/>
      <c r="G67" s="14"/>
      <c r="H67" s="14"/>
      <c r="K67" s="14"/>
    </row>
    <row r="68" spans="1:15">
      <c r="A68" s="98">
        <v>43446</v>
      </c>
      <c r="B68" s="14" t="s">
        <v>742</v>
      </c>
      <c r="E68" s="14"/>
      <c r="F68" s="14"/>
      <c r="G68" s="14"/>
      <c r="H68" s="14"/>
      <c r="K68" s="14"/>
    </row>
    <row r="69" spans="1:15">
      <c r="A69" s="101">
        <v>43448</v>
      </c>
      <c r="B69" s="14" t="s">
        <v>743</v>
      </c>
      <c r="E69" s="14"/>
      <c r="K69" s="14"/>
    </row>
    <row r="70" spans="1:15">
      <c r="A70" s="101">
        <v>43556</v>
      </c>
      <c r="B70" s="14" t="s">
        <v>749</v>
      </c>
      <c r="E70" s="14"/>
      <c r="K70" s="14"/>
    </row>
    <row r="71" spans="1:15">
      <c r="A71" s="101">
        <v>43560</v>
      </c>
      <c r="B71" s="14" t="s">
        <v>747</v>
      </c>
      <c r="E71" s="14"/>
      <c r="K71" s="14"/>
    </row>
    <row r="72" spans="1:15">
      <c r="A72" s="101">
        <v>43566</v>
      </c>
      <c r="B72" s="14" t="s">
        <v>748</v>
      </c>
      <c r="E72" s="14"/>
      <c r="G72" s="14"/>
      <c r="K72" s="14"/>
    </row>
    <row r="73" spans="1:15">
      <c r="A73" s="101">
        <v>43599</v>
      </c>
      <c r="B73" s="14" t="s">
        <v>753</v>
      </c>
      <c r="E73" s="14"/>
      <c r="G73" s="14" t="s">
        <v>754</v>
      </c>
      <c r="K73" s="14"/>
    </row>
    <row r="74" spans="1:15">
      <c r="A74" s="101">
        <v>43612</v>
      </c>
      <c r="B74" s="14" t="s">
        <v>752</v>
      </c>
      <c r="E74" s="14"/>
      <c r="G74" s="14"/>
      <c r="K74" s="14"/>
    </row>
    <row r="75" spans="1:15">
      <c r="A75" s="101">
        <v>43631</v>
      </c>
      <c r="B75" s="14" t="s">
        <v>755</v>
      </c>
      <c r="E75" s="14"/>
      <c r="G75" s="14"/>
      <c r="H75" s="14"/>
      <c r="K75" s="14"/>
    </row>
    <row r="76" spans="1:15">
      <c r="A76" s="101">
        <v>43679</v>
      </c>
      <c r="B76" s="14" t="s">
        <v>756</v>
      </c>
      <c r="E76" s="14"/>
      <c r="G76" s="14"/>
      <c r="H76" s="14"/>
      <c r="K76" s="14"/>
    </row>
    <row r="77" spans="1:15">
      <c r="A77" s="98">
        <v>43728</v>
      </c>
      <c r="B77" s="14" t="s">
        <v>768</v>
      </c>
      <c r="E77" s="14"/>
      <c r="K77" s="14"/>
    </row>
    <row r="78" spans="1:15">
      <c r="A78" s="98">
        <v>43729</v>
      </c>
      <c r="B78" s="14" t="s">
        <v>769</v>
      </c>
      <c r="E78" s="14"/>
      <c r="F78" s="14"/>
      <c r="G78" s="14"/>
      <c r="K78" s="14"/>
    </row>
    <row r="79" spans="1:15">
      <c r="A79" s="98">
        <v>43869</v>
      </c>
      <c r="B79" s="14" t="s">
        <v>770</v>
      </c>
      <c r="E79" s="14"/>
      <c r="F79" s="14"/>
      <c r="G79" s="14"/>
      <c r="K79" s="14"/>
      <c r="O79" s="14"/>
    </row>
    <row r="80" spans="1:15">
      <c r="A80" s="98">
        <v>44060</v>
      </c>
      <c r="B80" s="14" t="s">
        <v>771</v>
      </c>
      <c r="E80" s="14"/>
      <c r="K80" s="14"/>
      <c r="M80" s="14"/>
    </row>
    <row r="81" spans="1:16">
      <c r="A81" s="98">
        <v>44081</v>
      </c>
      <c r="B81" s="14" t="s">
        <v>776</v>
      </c>
      <c r="E81" s="14"/>
      <c r="F81" s="14"/>
      <c r="K81" s="14"/>
    </row>
    <row r="82" spans="1:16">
      <c r="A82" s="98">
        <v>44133</v>
      </c>
      <c r="B82" s="14" t="s">
        <v>779</v>
      </c>
      <c r="E82" s="30"/>
      <c r="K82" s="14"/>
    </row>
    <row r="83" spans="1:16">
      <c r="A83" s="98">
        <v>44179</v>
      </c>
      <c r="B83" s="14" t="s">
        <v>781</v>
      </c>
      <c r="E83" s="14"/>
      <c r="K83" s="14"/>
    </row>
    <row r="84" spans="1:16">
      <c r="A84" s="98">
        <v>44195</v>
      </c>
      <c r="B84" s="14" t="s">
        <v>784</v>
      </c>
      <c r="E84" s="14"/>
      <c r="K84" s="14"/>
    </row>
    <row r="85" spans="1:16">
      <c r="A85" s="98">
        <v>44288</v>
      </c>
      <c r="B85" s="14" t="s">
        <v>786</v>
      </c>
      <c r="E85" s="14"/>
      <c r="K85" s="14"/>
    </row>
    <row r="86" spans="1:16">
      <c r="A86" s="98">
        <v>44302</v>
      </c>
      <c r="B86" s="14" t="s">
        <v>787</v>
      </c>
      <c r="E86" s="14"/>
      <c r="I86" s="14" t="s">
        <v>788</v>
      </c>
      <c r="J86" s="14" t="s">
        <v>789</v>
      </c>
      <c r="K86" s="14"/>
      <c r="P86" s="14"/>
    </row>
    <row r="87" spans="1:16">
      <c r="A87" s="98">
        <v>44329</v>
      </c>
      <c r="B87" s="14" t="s">
        <v>790</v>
      </c>
      <c r="E87" s="14"/>
      <c r="K87" s="14"/>
    </row>
    <row r="88" spans="1:16">
      <c r="A88" s="98">
        <v>44441</v>
      </c>
      <c r="B88" s="14" t="s">
        <v>791</v>
      </c>
      <c r="E88" s="14"/>
      <c r="I88" s="14"/>
      <c r="K88" s="14"/>
    </row>
    <row r="89" spans="1:16">
      <c r="A89" s="98">
        <v>44470</v>
      </c>
      <c r="B89" s="14" t="s">
        <v>819</v>
      </c>
      <c r="E89" s="14"/>
      <c r="H89" s="14"/>
      <c r="K89" s="14"/>
    </row>
    <row r="90" spans="1:16">
      <c r="A90" s="98">
        <v>44522</v>
      </c>
      <c r="B90" s="14" t="s">
        <v>1131</v>
      </c>
      <c r="E90" s="14"/>
      <c r="H90" s="14"/>
      <c r="K90" s="14"/>
      <c r="P90" s="14"/>
    </row>
    <row r="91" spans="1:16">
      <c r="A91" s="98">
        <v>44531</v>
      </c>
      <c r="B91" s="14" t="s">
        <v>1133</v>
      </c>
      <c r="E91" s="14"/>
      <c r="H91" s="14"/>
      <c r="K91" s="14"/>
    </row>
    <row r="92" spans="1:16">
      <c r="A92" s="98">
        <v>44562</v>
      </c>
      <c r="B92" s="14" t="s">
        <v>1134</v>
      </c>
      <c r="E92" s="14"/>
      <c r="H92" s="14" t="s">
        <v>1138</v>
      </c>
      <c r="K92" s="14"/>
      <c r="N92" s="14"/>
    </row>
    <row r="93" spans="1:16">
      <c r="A93" s="98">
        <v>44593</v>
      </c>
      <c r="B93" s="14" t="s">
        <v>1145</v>
      </c>
      <c r="E93" s="14"/>
      <c r="F93" s="14"/>
      <c r="K93" s="14"/>
    </row>
    <row r="94" spans="1:16">
      <c r="A94" s="98">
        <v>44599</v>
      </c>
      <c r="B94" s="14" t="s">
        <v>1146</v>
      </c>
      <c r="E94" s="14"/>
      <c r="F94" s="14"/>
      <c r="K94" s="14"/>
    </row>
    <row r="95" spans="1:16">
      <c r="A95" s="98">
        <v>44665</v>
      </c>
      <c r="B95" s="14" t="s">
        <v>1147</v>
      </c>
      <c r="E95" s="14"/>
      <c r="F95" s="14"/>
      <c r="G95" s="14"/>
      <c r="H95" s="14"/>
      <c r="K95" s="14"/>
    </row>
    <row r="96" spans="1:16">
      <c r="A96" s="98">
        <v>44681</v>
      </c>
      <c r="B96" s="14" t="s">
        <v>1148</v>
      </c>
      <c r="E96" s="14"/>
      <c r="F96" s="14"/>
      <c r="G96" s="14"/>
      <c r="H96" s="14"/>
      <c r="K96" s="14"/>
    </row>
    <row r="97" spans="1:11">
      <c r="A97" s="98">
        <v>44763</v>
      </c>
      <c r="B97" s="14" t="s">
        <v>1152</v>
      </c>
      <c r="E97" s="14"/>
      <c r="F97" s="14"/>
      <c r="G97" s="14"/>
      <c r="I97" s="14"/>
      <c r="K97" s="14"/>
    </row>
    <row r="98" spans="1:11">
      <c r="A98" s="98">
        <v>44799</v>
      </c>
      <c r="B98" s="14" t="s">
        <v>1156</v>
      </c>
      <c r="E98" s="14"/>
      <c r="F98" s="14"/>
      <c r="G98" s="14"/>
      <c r="K98" s="14"/>
    </row>
    <row r="99" spans="1:11">
      <c r="A99" s="98">
        <v>44814</v>
      </c>
      <c r="B99" s="14" t="s">
        <v>1158</v>
      </c>
      <c r="E99" s="14"/>
      <c r="F99" s="14"/>
      <c r="G99" s="14"/>
      <c r="I99" s="14"/>
      <c r="K99" s="14"/>
    </row>
    <row r="100" spans="1:11">
      <c r="A100" s="98">
        <v>44840</v>
      </c>
      <c r="B100" s="14" t="s">
        <v>1160</v>
      </c>
      <c r="E100" s="14"/>
      <c r="F100" s="14"/>
      <c r="G100" s="14"/>
      <c r="K100" s="14"/>
    </row>
    <row r="101" spans="1:11">
      <c r="A101" s="98">
        <v>44842</v>
      </c>
      <c r="B101" s="14" t="s">
        <v>1161</v>
      </c>
      <c r="E101" s="14"/>
      <c r="F101" s="14"/>
      <c r="G101" s="14"/>
      <c r="K101" s="14"/>
    </row>
    <row r="102" spans="1:11">
      <c r="A102" s="98">
        <v>44875</v>
      </c>
      <c r="B102" s="14" t="s">
        <v>1173</v>
      </c>
      <c r="E102" s="14"/>
      <c r="F102" s="14"/>
      <c r="G102" s="14"/>
      <c r="K102" s="14"/>
    </row>
    <row r="103" spans="1:11">
      <c r="A103" s="98">
        <v>44880</v>
      </c>
      <c r="B103" s="14" t="s">
        <v>1172</v>
      </c>
      <c r="E103" s="14"/>
      <c r="F103" s="14"/>
      <c r="G103" s="14"/>
      <c r="K103" s="14"/>
    </row>
    <row r="104" spans="1:11">
      <c r="A104" s="98">
        <v>44888</v>
      </c>
      <c r="B104" s="14" t="s">
        <v>1178</v>
      </c>
      <c r="E104" s="14" t="s">
        <v>8528</v>
      </c>
      <c r="F104" s="14"/>
      <c r="G104" s="14"/>
      <c r="K104" s="14"/>
    </row>
    <row r="105" spans="1:11">
      <c r="A105" s="98">
        <v>44896</v>
      </c>
      <c r="B105" s="1" t="s">
        <v>8529</v>
      </c>
      <c r="E105" s="14"/>
      <c r="F105" s="14"/>
      <c r="G105" s="14"/>
      <c r="K105" s="14"/>
    </row>
    <row r="106" spans="1:11">
      <c r="A106" s="98">
        <v>44918</v>
      </c>
      <c r="B106" s="14" t="s">
        <v>8527</v>
      </c>
      <c r="E106" s="14"/>
      <c r="F106" s="14"/>
      <c r="G106" s="14"/>
      <c r="I106" s="14"/>
      <c r="K106" s="14"/>
    </row>
    <row r="107" spans="1:11">
      <c r="A107" s="98">
        <v>44938</v>
      </c>
      <c r="B107" s="14" t="s">
        <v>1224</v>
      </c>
      <c r="E107" s="14"/>
      <c r="F107" s="14"/>
      <c r="G107" s="14"/>
      <c r="I107" s="14"/>
      <c r="K107" s="14"/>
    </row>
    <row r="108" spans="1:11">
      <c r="A108" s="98">
        <v>45108</v>
      </c>
      <c r="B108" s="14" t="s">
        <v>1427</v>
      </c>
      <c r="E108" s="14"/>
      <c r="F108" s="14"/>
      <c r="G108" s="14"/>
      <c r="I108" s="14"/>
      <c r="K108" s="14"/>
    </row>
    <row r="109" spans="1:11">
      <c r="A109" s="98">
        <v>45141</v>
      </c>
      <c r="B109" s="14" t="s">
        <v>8526</v>
      </c>
      <c r="E109" s="14"/>
      <c r="F109" s="14"/>
      <c r="G109" s="14"/>
      <c r="I109" s="14"/>
      <c r="K109" s="14"/>
    </row>
    <row r="110" spans="1:11">
      <c r="A110" s="98">
        <v>45148</v>
      </c>
      <c r="B110" s="14" t="s">
        <v>2805</v>
      </c>
      <c r="E110" s="14"/>
      <c r="F110" s="14"/>
      <c r="G110" s="14"/>
      <c r="I110" s="14"/>
      <c r="K110" s="14"/>
    </row>
    <row r="111" spans="1:11">
      <c r="A111" s="98">
        <v>45181</v>
      </c>
      <c r="B111" s="14" t="s">
        <v>2807</v>
      </c>
      <c r="E111" s="14"/>
      <c r="F111" s="14"/>
      <c r="G111" s="14"/>
      <c r="I111" s="14"/>
      <c r="K111" s="14"/>
    </row>
    <row r="112" spans="1:11">
      <c r="A112" s="98">
        <v>45252</v>
      </c>
      <c r="B112" s="14" t="s">
        <v>3462</v>
      </c>
      <c r="E112" s="14"/>
      <c r="F112" s="14"/>
      <c r="G112" s="14"/>
      <c r="I112" s="14"/>
      <c r="K112" s="14"/>
    </row>
    <row r="113" spans="1:17">
      <c r="A113" s="98">
        <v>45264</v>
      </c>
      <c r="B113" s="14" t="s">
        <v>8525</v>
      </c>
      <c r="E113" s="14"/>
      <c r="F113" s="14"/>
      <c r="G113" s="14"/>
      <c r="I113" s="14"/>
      <c r="K113" s="14"/>
    </row>
    <row r="114" spans="1:17">
      <c r="A114" s="98">
        <v>45276</v>
      </c>
      <c r="B114" s="1" t="s">
        <v>2808</v>
      </c>
      <c r="E114" s="14"/>
      <c r="F114" s="14"/>
      <c r="G114" s="14"/>
      <c r="I114" s="14"/>
      <c r="K114" s="14"/>
    </row>
    <row r="115" spans="1:17">
      <c r="A115" s="98">
        <v>45280</v>
      </c>
      <c r="B115" s="14" t="s">
        <v>8530</v>
      </c>
      <c r="E115" s="14"/>
      <c r="F115" s="14"/>
      <c r="G115" s="14"/>
      <c r="I115" s="14"/>
      <c r="K115" s="14"/>
      <c r="Q115" s="14"/>
    </row>
    <row r="116" spans="1:17">
      <c r="A116" s="98">
        <v>45307</v>
      </c>
      <c r="B116" s="14" t="s">
        <v>3508</v>
      </c>
      <c r="E116" s="14"/>
      <c r="F116" s="14"/>
      <c r="G116" s="14"/>
      <c r="I116" s="14"/>
      <c r="K116" s="14"/>
      <c r="Q116" s="14"/>
    </row>
    <row r="117" spans="1:17">
      <c r="A117" s="98">
        <v>45326</v>
      </c>
      <c r="B117" s="14" t="s">
        <v>3509</v>
      </c>
      <c r="C117" s="14"/>
      <c r="E117" s="14"/>
      <c r="F117" s="14"/>
      <c r="G117" s="14"/>
      <c r="I117" s="14"/>
      <c r="K117" s="14"/>
      <c r="O117" t="s">
        <v>3507</v>
      </c>
      <c r="Q117" s="14"/>
    </row>
    <row r="118" spans="1:17">
      <c r="A118" s="98">
        <v>45350</v>
      </c>
      <c r="B118" s="14" t="s">
        <v>8531</v>
      </c>
      <c r="C118" s="14"/>
      <c r="E118" s="14"/>
      <c r="F118" s="14"/>
      <c r="G118" s="14"/>
      <c r="I118" s="14"/>
      <c r="K118" s="14"/>
      <c r="Q118" s="14"/>
    </row>
    <row r="119" spans="1:17">
      <c r="A119" s="98">
        <v>45361</v>
      </c>
      <c r="B119" s="14" t="s">
        <v>8532</v>
      </c>
      <c r="C119" s="14"/>
      <c r="E119" s="14"/>
      <c r="F119" s="14"/>
      <c r="G119" s="14"/>
      <c r="I119" s="14"/>
      <c r="K119" s="14"/>
      <c r="Q119" s="14"/>
    </row>
    <row r="120" spans="1:17">
      <c r="A120" s="98">
        <v>45362</v>
      </c>
      <c r="B120" s="14" t="s">
        <v>8533</v>
      </c>
      <c r="C120" s="14"/>
      <c r="E120" s="14"/>
      <c r="F120" s="14"/>
      <c r="G120" s="14"/>
      <c r="I120" s="14"/>
      <c r="K120" s="14"/>
      <c r="Q120" s="14"/>
    </row>
    <row r="121" spans="1:17">
      <c r="A121" s="98">
        <v>45363</v>
      </c>
      <c r="B121" s="14" t="s">
        <v>8534</v>
      </c>
      <c r="E121" s="14"/>
      <c r="F121" s="14"/>
      <c r="G121" s="14"/>
      <c r="I121" s="14"/>
      <c r="K121" s="14"/>
    </row>
    <row r="122" spans="1:17">
      <c r="A122" s="98">
        <v>45365</v>
      </c>
      <c r="B122" s="14" t="s">
        <v>3510</v>
      </c>
      <c r="E122" s="14"/>
      <c r="F122" s="14"/>
      <c r="G122" s="14"/>
      <c r="I122" s="14"/>
      <c r="K122" s="14"/>
    </row>
    <row r="123" spans="1:17">
      <c r="A123" s="98">
        <v>45369</v>
      </c>
      <c r="B123" s="14" t="s">
        <v>8535</v>
      </c>
      <c r="E123" s="14"/>
      <c r="F123" s="14"/>
      <c r="G123" s="14"/>
      <c r="I123" s="14"/>
      <c r="K123" s="14"/>
    </row>
    <row r="124" spans="1:17">
      <c r="A124" s="98">
        <v>45370</v>
      </c>
      <c r="B124" s="14" t="s">
        <v>3511</v>
      </c>
      <c r="E124" s="14"/>
      <c r="F124" s="14"/>
      <c r="G124" s="14"/>
      <c r="I124" s="14"/>
      <c r="K124" s="14"/>
    </row>
    <row r="125" spans="1:17">
      <c r="A125" s="98">
        <v>45376</v>
      </c>
      <c r="B125" s="14" t="s">
        <v>8536</v>
      </c>
      <c r="E125" s="14"/>
      <c r="F125" s="14"/>
      <c r="G125" s="14"/>
      <c r="I125" s="14"/>
      <c r="K125" s="14"/>
    </row>
    <row r="126" spans="1:17">
      <c r="A126" s="98">
        <v>45378</v>
      </c>
      <c r="B126" s="14" t="s">
        <v>8492</v>
      </c>
      <c r="E126" s="14"/>
      <c r="F126" s="14"/>
      <c r="G126" s="14"/>
      <c r="I126" s="14"/>
      <c r="K126" s="14"/>
    </row>
    <row r="127" spans="1:17">
      <c r="A127" s="98">
        <v>45397</v>
      </c>
      <c r="B127" s="14" t="s">
        <v>8496</v>
      </c>
      <c r="E127" s="14"/>
      <c r="F127" s="14"/>
      <c r="G127" s="14"/>
      <c r="I127" s="14"/>
      <c r="K127" s="14"/>
    </row>
    <row r="128" spans="1:17">
      <c r="A128" s="98">
        <v>45398</v>
      </c>
      <c r="B128" s="14" t="s">
        <v>8515</v>
      </c>
      <c r="E128" s="14"/>
      <c r="F128" s="14"/>
      <c r="G128" s="14"/>
      <c r="I128" s="14"/>
      <c r="K128" s="14"/>
    </row>
    <row r="129" spans="1:15">
      <c r="A129" s="98">
        <v>45425</v>
      </c>
      <c r="B129" s="14" t="s">
        <v>8521</v>
      </c>
      <c r="E129" s="14"/>
      <c r="F129" s="14"/>
      <c r="G129" s="14"/>
      <c r="I129" s="14"/>
      <c r="K129" s="14"/>
    </row>
    <row r="130" spans="1:15">
      <c r="A130" s="98">
        <v>45441</v>
      </c>
      <c r="B130" s="334" t="s">
        <v>8995</v>
      </c>
      <c r="E130" s="14"/>
      <c r="F130" s="14"/>
      <c r="G130" s="14"/>
      <c r="I130" s="14"/>
      <c r="K130" s="14"/>
    </row>
    <row r="131" spans="1:15">
      <c r="A131" s="98">
        <v>45477</v>
      </c>
      <c r="B131" s="334" t="s">
        <v>8996</v>
      </c>
      <c r="E131" s="14"/>
      <c r="F131" s="14"/>
      <c r="G131" s="14"/>
      <c r="I131" s="14"/>
      <c r="K131" s="14"/>
    </row>
    <row r="132" spans="1:15">
      <c r="A132" s="98">
        <v>45478</v>
      </c>
      <c r="B132" s="334" t="s">
        <v>8537</v>
      </c>
      <c r="E132" s="14"/>
      <c r="F132" s="14"/>
      <c r="G132" s="14"/>
      <c r="I132" s="14"/>
      <c r="K132" s="14"/>
    </row>
    <row r="133" spans="1:15">
      <c r="A133" s="98">
        <v>45485</v>
      </c>
      <c r="B133" s="334" t="s">
        <v>8997</v>
      </c>
      <c r="E133" s="14"/>
      <c r="F133" s="14"/>
      <c r="G133" s="14"/>
      <c r="I133" s="14"/>
      <c r="K133" s="14"/>
    </row>
    <row r="134" spans="1:15">
      <c r="A134" s="98">
        <v>45487</v>
      </c>
      <c r="B134" s="334" t="s">
        <v>8998</v>
      </c>
      <c r="E134" s="14"/>
      <c r="F134" s="14"/>
      <c r="G134" s="14"/>
      <c r="I134" s="14"/>
      <c r="K134" s="14"/>
    </row>
    <row r="135" spans="1:15">
      <c r="A135" s="98">
        <v>45490</v>
      </c>
      <c r="B135" s="334" t="s">
        <v>8999</v>
      </c>
      <c r="E135" s="14"/>
      <c r="F135" s="14"/>
      <c r="G135" s="14"/>
      <c r="I135" s="14"/>
      <c r="K135" s="14"/>
    </row>
    <row r="136" spans="1:15">
      <c r="A136" s="98">
        <v>45494</v>
      </c>
      <c r="B136" s="334" t="s">
        <v>9020</v>
      </c>
      <c r="E136" s="14"/>
      <c r="F136" s="14"/>
      <c r="G136" s="14"/>
      <c r="I136" s="14"/>
      <c r="K136" s="14"/>
    </row>
    <row r="137" spans="1:15">
      <c r="A137" s="98"/>
      <c r="B137" s="14"/>
      <c r="E137" s="14"/>
      <c r="F137" s="14"/>
      <c r="G137" s="14"/>
      <c r="I137" s="14"/>
      <c r="K137" s="14"/>
    </row>
    <row r="138" spans="1:15">
      <c r="A138" s="101" t="s">
        <v>761</v>
      </c>
      <c r="O138" s="10" t="s">
        <v>682</v>
      </c>
    </row>
    <row r="139" spans="1:15">
      <c r="A139" s="101" t="s">
        <v>683</v>
      </c>
    </row>
    <row r="151" spans="1:1">
      <c r="A151" s="98"/>
    </row>
    <row r="152" spans="1:1">
      <c r="A152" s="101" t="s">
        <v>762</v>
      </c>
    </row>
  </sheetData>
  <phoneticPr fontId="3" type="noConversion"/>
  <hyperlinks>
    <hyperlink ref="O138" r:id="rId1" xr:uid="{00000000-0004-0000-0000-000000000000}"/>
    <hyperlink ref="N5" r:id="rId2" xr:uid="{F8E4570D-CC32-4126-8821-2662E6D1DA8B}"/>
  </hyperlinks>
  <pageMargins left="0.75" right="0.75" top="1" bottom="1" header="0.5" footer="0.5"/>
  <pageSetup paperSize="9" orientation="portrait" horizontalDpi="4294967293" verticalDpi="300"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467"/>
  <sheetViews>
    <sheetView tabSelected="1" zoomScale="75" zoomScaleNormal="75" workbookViewId="0">
      <pane xSplit="6" ySplit="3" topLeftCell="G4" activePane="bottomRight" state="frozenSplit"/>
      <selection pane="topRight" activeCell="E1" sqref="E1"/>
      <selection pane="bottomLeft" activeCell="A6" sqref="A6"/>
      <selection pane="bottomRight" activeCell="G4" sqref="G4"/>
    </sheetView>
  </sheetViews>
  <sheetFormatPr defaultRowHeight="13.2"/>
  <cols>
    <col min="1" max="1" width="3.77734375" customWidth="1"/>
    <col min="2" max="2" width="12.44140625" style="190" customWidth="1"/>
    <col min="3" max="3" width="15.6640625" style="51" customWidth="1"/>
    <col min="4" max="4" width="25.88671875" customWidth="1"/>
    <col min="5" max="5" width="5.77734375" customWidth="1"/>
    <col min="6" max="6" width="68.88671875" style="14" customWidth="1"/>
    <col min="7" max="7" width="14.5546875" style="4" customWidth="1"/>
    <col min="8" max="8" width="14.44140625" style="4" customWidth="1"/>
    <col min="9" max="9" width="13.6640625" style="4" customWidth="1"/>
    <col min="10" max="11" width="14.21875" style="4" customWidth="1"/>
    <col min="12" max="12" width="13.44140625" style="13" customWidth="1"/>
    <col min="13" max="13" width="13.5546875" style="13" customWidth="1"/>
    <col min="14" max="15" width="11.21875" style="13" customWidth="1"/>
    <col min="16" max="17" width="11.21875" customWidth="1"/>
    <col min="18" max="18" width="10.77734375" customWidth="1"/>
    <col min="19" max="20" width="10.5546875" customWidth="1"/>
    <col min="21" max="21" width="9.88671875" customWidth="1"/>
    <col min="24" max="24" width="41.109375" customWidth="1"/>
  </cols>
  <sheetData>
    <row r="1" spans="1:27" ht="14.4">
      <c r="A1" s="14" t="s">
        <v>79</v>
      </c>
      <c r="B1" s="115" t="s">
        <v>1229</v>
      </c>
      <c r="C1" s="165" t="s">
        <v>79</v>
      </c>
      <c r="D1" s="166" t="s">
        <v>79</v>
      </c>
      <c r="E1" s="15"/>
      <c r="F1" s="28" t="s">
        <v>337</v>
      </c>
      <c r="G1" s="53" t="s">
        <v>175</v>
      </c>
      <c r="H1" s="56" t="s">
        <v>671</v>
      </c>
      <c r="I1" s="56" t="s">
        <v>671</v>
      </c>
      <c r="J1" s="56" t="s">
        <v>671</v>
      </c>
      <c r="K1" s="204" t="s">
        <v>671</v>
      </c>
      <c r="L1" s="89" t="s">
        <v>4114</v>
      </c>
      <c r="M1" s="275" t="s">
        <v>210</v>
      </c>
      <c r="N1" s="249" t="s">
        <v>773</v>
      </c>
      <c r="O1" s="249" t="s">
        <v>719</v>
      </c>
      <c r="P1" s="249" t="s">
        <v>719</v>
      </c>
      <c r="Q1" s="249" t="s">
        <v>719</v>
      </c>
      <c r="R1" s="252" t="s">
        <v>719</v>
      </c>
      <c r="S1" s="252" t="s">
        <v>719</v>
      </c>
      <c r="T1" s="252" t="s">
        <v>719</v>
      </c>
      <c r="U1" s="119" t="s">
        <v>1230</v>
      </c>
      <c r="V1" s="144"/>
      <c r="W1" s="132" t="s">
        <v>1429</v>
      </c>
      <c r="X1" s="309" t="s">
        <v>686</v>
      </c>
      <c r="Y1" s="20"/>
      <c r="Z1" s="20"/>
      <c r="AA1" s="19"/>
    </row>
    <row r="2" spans="1:27" ht="14.4">
      <c r="A2" s="14" t="s">
        <v>79</v>
      </c>
      <c r="B2" s="115" t="s">
        <v>1229</v>
      </c>
      <c r="C2" s="165" t="s">
        <v>79</v>
      </c>
      <c r="D2" s="166" t="s">
        <v>79</v>
      </c>
      <c r="E2" s="15"/>
      <c r="F2" s="6"/>
      <c r="G2" s="54" t="s">
        <v>93</v>
      </c>
      <c r="H2" s="57" t="s">
        <v>137</v>
      </c>
      <c r="I2" s="57" t="s">
        <v>9007</v>
      </c>
      <c r="J2" s="57" t="s">
        <v>672</v>
      </c>
      <c r="K2" s="205" t="s">
        <v>650</v>
      </c>
      <c r="L2" s="90" t="s">
        <v>205</v>
      </c>
      <c r="M2" s="276" t="s">
        <v>145</v>
      </c>
      <c r="N2" s="250" t="s">
        <v>775</v>
      </c>
      <c r="O2" s="250" t="s">
        <v>137</v>
      </c>
      <c r="P2" s="250" t="s">
        <v>4160</v>
      </c>
      <c r="Q2" s="250" t="s">
        <v>720</v>
      </c>
      <c r="R2" s="253" t="s">
        <v>137</v>
      </c>
      <c r="S2" s="253" t="s">
        <v>4160</v>
      </c>
      <c r="T2" s="253" t="s">
        <v>720</v>
      </c>
      <c r="U2" s="122" t="s">
        <v>175</v>
      </c>
      <c r="V2" s="145" t="s">
        <v>1389</v>
      </c>
      <c r="W2" s="133" t="s">
        <v>1428</v>
      </c>
      <c r="X2" s="74" t="s">
        <v>690</v>
      </c>
      <c r="Y2" s="20"/>
      <c r="Z2" s="22"/>
      <c r="AA2" s="19"/>
    </row>
    <row r="3" spans="1:27" ht="14.4" customHeight="1" thickBot="1">
      <c r="A3" s="14" t="s">
        <v>79</v>
      </c>
      <c r="B3" s="115" t="s">
        <v>1229</v>
      </c>
      <c r="C3" s="165" t="s">
        <v>79</v>
      </c>
      <c r="D3" s="166" t="s">
        <v>79</v>
      </c>
      <c r="E3" s="16" t="s">
        <v>16</v>
      </c>
      <c r="F3" s="6"/>
      <c r="G3" s="55" t="s">
        <v>460</v>
      </c>
      <c r="H3" s="58" t="s">
        <v>460</v>
      </c>
      <c r="I3" s="58" t="s">
        <v>9008</v>
      </c>
      <c r="J3" s="58" t="s">
        <v>9009</v>
      </c>
      <c r="K3" s="206" t="s">
        <v>9010</v>
      </c>
      <c r="L3" s="91" t="s">
        <v>685</v>
      </c>
      <c r="M3" s="82" t="s">
        <v>338</v>
      </c>
      <c r="N3" s="251" t="s">
        <v>774</v>
      </c>
      <c r="O3" s="251" t="s">
        <v>767</v>
      </c>
      <c r="P3" s="251" t="s">
        <v>767</v>
      </c>
      <c r="Q3" s="251" t="s">
        <v>767</v>
      </c>
      <c r="R3" s="254" t="s">
        <v>4190</v>
      </c>
      <c r="S3" s="254" t="s">
        <v>4191</v>
      </c>
      <c r="T3" s="254" t="s">
        <v>4192</v>
      </c>
      <c r="U3" s="123" t="s">
        <v>767</v>
      </c>
      <c r="V3" s="145" t="s">
        <v>1390</v>
      </c>
      <c r="W3" s="134" t="s">
        <v>1430</v>
      </c>
      <c r="X3" s="75" t="s">
        <v>766</v>
      </c>
      <c r="Y3" s="18"/>
      <c r="Z3" s="71"/>
      <c r="AA3" s="19"/>
    </row>
    <row r="4" spans="1:27" ht="14.4" customHeight="1">
      <c r="A4" s="167"/>
      <c r="B4" s="168"/>
      <c r="C4" s="169"/>
      <c r="D4" s="1"/>
      <c r="E4" s="117"/>
      <c r="F4" s="76"/>
      <c r="G4" s="170"/>
      <c r="H4" s="171"/>
      <c r="I4" s="171"/>
      <c r="J4" s="171"/>
      <c r="K4" s="207"/>
      <c r="L4" s="307"/>
      <c r="M4" s="172"/>
      <c r="N4" s="172"/>
      <c r="O4" s="172"/>
      <c r="P4" s="172"/>
      <c r="Q4" s="172"/>
      <c r="R4" s="172"/>
      <c r="S4" s="172"/>
      <c r="T4" s="172"/>
      <c r="U4" s="173"/>
      <c r="V4" s="183"/>
      <c r="W4" s="247"/>
      <c r="X4" s="21" t="s">
        <v>691</v>
      </c>
      <c r="Y4" s="20"/>
      <c r="Z4" s="20"/>
      <c r="AA4" s="19"/>
    </row>
    <row r="5" spans="1:27" ht="14.4" customHeight="1">
      <c r="A5" s="201"/>
      <c r="B5" s="168"/>
      <c r="C5" s="277" t="s">
        <v>653</v>
      </c>
      <c r="D5" s="277" t="s">
        <v>652</v>
      </c>
      <c r="F5"/>
      <c r="G5"/>
      <c r="H5"/>
      <c r="I5"/>
      <c r="J5"/>
      <c r="K5"/>
      <c r="L5"/>
      <c r="M5"/>
      <c r="N5"/>
      <c r="O5"/>
      <c r="V5" s="183"/>
      <c r="W5" s="208"/>
      <c r="X5" s="20"/>
      <c r="Y5" s="20"/>
      <c r="Z5" s="20"/>
      <c r="AA5" s="19"/>
    </row>
    <row r="6" spans="1:27" ht="14.4" customHeight="1">
      <c r="A6" t="s">
        <v>3512</v>
      </c>
      <c r="B6" s="168" t="s">
        <v>1507</v>
      </c>
      <c r="C6" s="279" t="s">
        <v>4196</v>
      </c>
      <c r="D6" s="280" t="s">
        <v>2809</v>
      </c>
      <c r="E6" s="278" t="s">
        <v>1510</v>
      </c>
      <c r="F6" s="281" t="s">
        <v>8083</v>
      </c>
      <c r="G6" s="319">
        <v>5.4472698949999998</v>
      </c>
      <c r="H6" s="319">
        <v>0.98287606999999999</v>
      </c>
      <c r="I6" s="319">
        <v>1.0877902670000001</v>
      </c>
      <c r="J6" s="319">
        <v>1.2591478580000002</v>
      </c>
      <c r="K6" s="319">
        <v>2.1174556999999998</v>
      </c>
      <c r="L6" s="320">
        <v>15.920719548872178</v>
      </c>
      <c r="M6" s="308">
        <v>110.56886</v>
      </c>
      <c r="N6" s="282">
        <v>0.35636042000000001</v>
      </c>
      <c r="O6" s="282">
        <v>0.33688182999999999</v>
      </c>
      <c r="P6" s="282">
        <v>1.400422E-2</v>
      </c>
      <c r="Q6" s="282">
        <v>5.4743704999999998E-3</v>
      </c>
      <c r="R6" s="255">
        <v>2.0196751893299E-5</v>
      </c>
      <c r="S6" s="256">
        <v>5.1790755229807604E-8</v>
      </c>
      <c r="T6" s="256">
        <v>0.76671854900000003</v>
      </c>
      <c r="U6" s="121">
        <v>1.77922E-3</v>
      </c>
      <c r="V6" s="146"/>
      <c r="W6" s="135"/>
      <c r="X6" s="22" t="s">
        <v>820</v>
      </c>
      <c r="Y6" s="12"/>
      <c r="Z6" s="12"/>
      <c r="AA6" s="19"/>
    </row>
    <row r="7" spans="1:27" ht="14.4" customHeight="1">
      <c r="A7" t="s">
        <v>3513</v>
      </c>
      <c r="B7" s="168" t="s">
        <v>1507</v>
      </c>
      <c r="C7" s="279" t="s">
        <v>4197</v>
      </c>
      <c r="D7" s="280" t="s">
        <v>2809</v>
      </c>
      <c r="E7" s="278" t="s">
        <v>1510</v>
      </c>
      <c r="F7" s="281" t="s">
        <v>8084</v>
      </c>
      <c r="G7" s="319">
        <v>2.7294468431146002</v>
      </c>
      <c r="H7" s="319">
        <v>0.16319124494999998</v>
      </c>
      <c r="I7" s="319">
        <v>0.12532693890800001</v>
      </c>
      <c r="J7" s="319">
        <v>4.9999759256599996E-2</v>
      </c>
      <c r="K7" s="319">
        <v>2.3909289</v>
      </c>
      <c r="L7" s="320">
        <v>17.976909022556391</v>
      </c>
      <c r="M7" s="308">
        <v>90.541864000000004</v>
      </c>
      <c r="N7" s="282">
        <v>0.32985086000000002</v>
      </c>
      <c r="O7" s="282">
        <v>0.31092154</v>
      </c>
      <c r="P7" s="282">
        <v>1.4482323E-2</v>
      </c>
      <c r="Q7" s="282">
        <v>4.4469888999999997E-3</v>
      </c>
      <c r="R7" s="255">
        <v>1.8640379788251996E-5</v>
      </c>
      <c r="S7" s="256">
        <v>5.3558888514763734E-8</v>
      </c>
      <c r="T7" s="256">
        <v>0.62282757210000006</v>
      </c>
      <c r="U7" s="121">
        <v>7.8337228000000003E-4</v>
      </c>
      <c r="V7" s="146"/>
      <c r="W7" s="135"/>
      <c r="X7" s="22" t="s">
        <v>820</v>
      </c>
      <c r="Y7" s="12"/>
      <c r="Z7" s="12"/>
      <c r="AA7" s="19"/>
    </row>
    <row r="8" spans="1:27" ht="14.4" customHeight="1">
      <c r="A8" t="s">
        <v>1509</v>
      </c>
      <c r="B8" s="168" t="s">
        <v>1507</v>
      </c>
      <c r="C8" s="279" t="s">
        <v>4198</v>
      </c>
      <c r="D8" s="280" t="s">
        <v>2809</v>
      </c>
      <c r="E8" s="278" t="s">
        <v>1510</v>
      </c>
      <c r="F8" s="281" t="s">
        <v>8085</v>
      </c>
      <c r="G8" s="319">
        <v>10.943222063955401</v>
      </c>
      <c r="H8" s="319">
        <v>2.023795032E-2</v>
      </c>
      <c r="I8" s="319">
        <v>6.1543912399999998E-2</v>
      </c>
      <c r="J8" s="319">
        <v>0.47713920123539999</v>
      </c>
      <c r="K8" s="319">
        <v>10.384301000000001</v>
      </c>
      <c r="L8" s="320">
        <v>78.077451127819543</v>
      </c>
      <c r="M8" s="308">
        <v>59.007663999999998</v>
      </c>
      <c r="N8" s="282">
        <v>1.2866957999999999</v>
      </c>
      <c r="O8" s="282">
        <v>1.2224499</v>
      </c>
      <c r="P8" s="282">
        <v>6.0243117999999998E-2</v>
      </c>
      <c r="Q8" s="282">
        <v>4.0027932999999998E-3</v>
      </c>
      <c r="R8" s="255">
        <v>7.3288363032710305E-5</v>
      </c>
      <c r="S8" s="256">
        <v>2.2279259530044255E-7</v>
      </c>
      <c r="T8" s="256">
        <v>0.56061530446600005</v>
      </c>
      <c r="U8" s="121">
        <v>2.2751532999999999E-3</v>
      </c>
      <c r="V8" s="146"/>
      <c r="W8" s="135"/>
      <c r="X8" s="22" t="s">
        <v>821</v>
      </c>
      <c r="Y8" s="12"/>
      <c r="Z8" s="12"/>
      <c r="AA8" s="19"/>
    </row>
    <row r="9" spans="1:27" ht="14.4" customHeight="1">
      <c r="A9" t="s">
        <v>1511</v>
      </c>
      <c r="B9" s="168" t="s">
        <v>1507</v>
      </c>
      <c r="C9" s="279" t="s">
        <v>4199</v>
      </c>
      <c r="D9" s="280" t="s">
        <v>2809</v>
      </c>
      <c r="E9" s="278" t="s">
        <v>1510</v>
      </c>
      <c r="F9" s="281" t="s">
        <v>8086</v>
      </c>
      <c r="G9" s="319">
        <v>10.850805380495101</v>
      </c>
      <c r="H9" s="319">
        <v>1.9904329450000001E-2</v>
      </c>
      <c r="I9" s="319">
        <v>5.0287929799999999E-2</v>
      </c>
      <c r="J9" s="319">
        <v>0.43886012124510004</v>
      </c>
      <c r="K9" s="319">
        <v>10.341753000000001</v>
      </c>
      <c r="L9" s="320">
        <v>77.757541353383459</v>
      </c>
      <c r="M9" s="308">
        <v>54.795938</v>
      </c>
      <c r="N9" s="282">
        <v>1.2779259000000001</v>
      </c>
      <c r="O9" s="282">
        <v>1.2142789</v>
      </c>
      <c r="P9" s="282">
        <v>5.9937944E-2</v>
      </c>
      <c r="Q9" s="282">
        <v>3.7090094999999998E-3</v>
      </c>
      <c r="R9" s="255">
        <v>7.2798494615661799E-5</v>
      </c>
      <c r="S9" s="256">
        <v>2.2166399645232735E-7</v>
      </c>
      <c r="T9" s="256">
        <v>0.51946911152300002</v>
      </c>
      <c r="U9" s="121">
        <v>2.2579661000000002E-3</v>
      </c>
      <c r="V9" s="146"/>
      <c r="W9" s="135"/>
      <c r="X9" s="22" t="s">
        <v>821</v>
      </c>
      <c r="Y9" s="12"/>
      <c r="Z9" s="12"/>
      <c r="AA9" s="19"/>
    </row>
    <row r="10" spans="1:27" ht="14.4" customHeight="1">
      <c r="B10" s="168" t="s">
        <v>1507</v>
      </c>
      <c r="C10" s="277" t="s">
        <v>3514</v>
      </c>
      <c r="D10" s="277" t="s">
        <v>2810</v>
      </c>
      <c r="E10" s="278"/>
      <c r="F10"/>
      <c r="G10" s="210"/>
      <c r="H10" s="210"/>
      <c r="I10" s="210"/>
      <c r="J10" s="210"/>
      <c r="K10" s="210"/>
      <c r="L10" s="210"/>
      <c r="M10" s="5"/>
      <c r="N10"/>
      <c r="O10"/>
      <c r="V10" s="182"/>
      <c r="W10" s="164"/>
      <c r="X10" s="22"/>
      <c r="Y10" s="12"/>
      <c r="Z10" s="12"/>
      <c r="AA10" s="19"/>
    </row>
    <row r="11" spans="1:27" ht="14.4" customHeight="1">
      <c r="A11" t="s">
        <v>1512</v>
      </c>
      <c r="B11" s="168" t="s">
        <v>1507</v>
      </c>
      <c r="C11" s="279" t="s">
        <v>4200</v>
      </c>
      <c r="D11" s="280" t="s">
        <v>2810</v>
      </c>
      <c r="E11" s="278" t="s">
        <v>1510</v>
      </c>
      <c r="F11" s="281" t="s">
        <v>8087</v>
      </c>
      <c r="G11" s="319">
        <v>0.7765873124692001</v>
      </c>
      <c r="H11" s="319">
        <v>4.0584136000000005E-3</v>
      </c>
      <c r="I11" s="319">
        <v>0.62707727100999999</v>
      </c>
      <c r="J11" s="319">
        <v>1.9530567859200001E-2</v>
      </c>
      <c r="K11" s="319">
        <v>0.12592106</v>
      </c>
      <c r="L11" s="320">
        <v>0.94677488721804504</v>
      </c>
      <c r="M11" s="308">
        <v>4.5654006999999996</v>
      </c>
      <c r="N11" s="282">
        <v>2.3018819999999999E-2</v>
      </c>
      <c r="O11" s="282">
        <v>2.1868767000000001E-2</v>
      </c>
      <c r="P11" s="282">
        <v>9.6887611000000002E-4</v>
      </c>
      <c r="Q11" s="282">
        <v>1.8117719E-4</v>
      </c>
      <c r="R11" s="255">
        <v>1.3110771304725E-6</v>
      </c>
      <c r="S11" s="256">
        <v>3.5831216953397786E-9</v>
      </c>
      <c r="T11" s="256">
        <v>2.53749568564E-2</v>
      </c>
      <c r="U11" s="274">
        <v>3.8627312999999997E-5</v>
      </c>
      <c r="V11" s="146"/>
      <c r="W11" s="135"/>
      <c r="X11" s="22" t="s">
        <v>794</v>
      </c>
      <c r="Y11" s="12"/>
      <c r="Z11" s="12"/>
      <c r="AA11" s="19"/>
    </row>
    <row r="12" spans="1:27" ht="14.4" customHeight="1">
      <c r="A12" t="s">
        <v>1513</v>
      </c>
      <c r="B12" s="168" t="s">
        <v>1507</v>
      </c>
      <c r="C12" s="279" t="s">
        <v>4201</v>
      </c>
      <c r="D12" s="280" t="s">
        <v>2810</v>
      </c>
      <c r="E12" s="278" t="s">
        <v>1510</v>
      </c>
      <c r="F12" s="281" t="s">
        <v>8088</v>
      </c>
      <c r="G12" s="319">
        <v>0.67149279936919004</v>
      </c>
      <c r="H12" s="319">
        <v>2.5404806964999999E-3</v>
      </c>
      <c r="I12" s="319">
        <v>0.58532132358</v>
      </c>
      <c r="J12" s="319">
        <v>5.3497709268999995E-4</v>
      </c>
      <c r="K12" s="319">
        <v>8.3096017999999994E-2</v>
      </c>
      <c r="L12" s="320">
        <v>0.62478209022556386</v>
      </c>
      <c r="M12" s="308">
        <v>7.2306058000000006E-2</v>
      </c>
      <c r="N12" s="282">
        <v>1.6110097E-2</v>
      </c>
      <c r="O12" s="282">
        <v>1.5439204E-2</v>
      </c>
      <c r="P12" s="282">
        <v>6.6617699000000004E-4</v>
      </c>
      <c r="Q12" s="283">
        <v>4.7167448999999999E-6</v>
      </c>
      <c r="R12" s="255">
        <v>9.2561172257781013E-7</v>
      </c>
      <c r="S12" s="256">
        <v>2.4636722386638689E-9</v>
      </c>
      <c r="T12" s="256">
        <v>6.6060853731000002E-4</v>
      </c>
      <c r="U12" s="274">
        <v>2.2528565000000001E-5</v>
      </c>
      <c r="V12" s="146"/>
      <c r="W12" s="135"/>
      <c r="X12" s="22" t="s">
        <v>794</v>
      </c>
      <c r="Y12" s="12"/>
      <c r="Z12" s="12"/>
      <c r="AA12" s="19"/>
    </row>
    <row r="13" spans="1:27" ht="14.4" customHeight="1">
      <c r="A13" t="s">
        <v>1514</v>
      </c>
      <c r="B13" s="168" t="s">
        <v>1507</v>
      </c>
      <c r="C13" s="279" t="s">
        <v>4202</v>
      </c>
      <c r="D13" s="280" t="s">
        <v>2810</v>
      </c>
      <c r="E13" s="278" t="s">
        <v>1510</v>
      </c>
      <c r="F13" s="281" t="s">
        <v>8089</v>
      </c>
      <c r="G13" s="319">
        <v>0.12038113150536001</v>
      </c>
      <c r="H13" s="319">
        <v>3.9988150920000007E-3</v>
      </c>
      <c r="I13" s="319">
        <v>1.5646901731000001E-2</v>
      </c>
      <c r="J13" s="319">
        <v>1.6763746682359998E-2</v>
      </c>
      <c r="K13" s="319">
        <v>8.3971667999999999E-2</v>
      </c>
      <c r="L13" s="320">
        <v>0.63136592481203002</v>
      </c>
      <c r="M13" s="308">
        <v>9.4328412999999998</v>
      </c>
      <c r="N13" s="282">
        <v>1.3043895E-2</v>
      </c>
      <c r="O13" s="282">
        <v>1.2012402E-2</v>
      </c>
      <c r="P13" s="282">
        <v>5.9088382000000003E-4</v>
      </c>
      <c r="Q13" s="282">
        <v>4.4060897999999998E-4</v>
      </c>
      <c r="R13" s="255">
        <v>7.2016797011009995E-7</v>
      </c>
      <c r="S13" s="256">
        <v>2.1852212065711873E-9</v>
      </c>
      <c r="T13" s="256">
        <v>6.170994103E-2</v>
      </c>
      <c r="U13" s="274">
        <v>3.3744692E-5</v>
      </c>
      <c r="V13" s="146"/>
      <c r="W13" s="135"/>
      <c r="X13" s="22" t="s">
        <v>795</v>
      </c>
      <c r="Y13" s="12"/>
      <c r="Z13" s="12"/>
      <c r="AA13" s="19"/>
    </row>
    <row r="14" spans="1:27" ht="14.4" customHeight="1">
      <c r="A14" t="s">
        <v>1515</v>
      </c>
      <c r="B14" s="168" t="s">
        <v>1507</v>
      </c>
      <c r="C14" s="279" t="s">
        <v>4203</v>
      </c>
      <c r="D14" s="280" t="s">
        <v>2810</v>
      </c>
      <c r="E14" s="278" t="s">
        <v>1510</v>
      </c>
      <c r="F14" s="281" t="s">
        <v>8090</v>
      </c>
      <c r="G14" s="319">
        <v>1.04561056422642E-2</v>
      </c>
      <c r="H14" s="319">
        <v>3.1763969150000004E-4</v>
      </c>
      <c r="I14" s="319">
        <v>2.2099186005999998E-3</v>
      </c>
      <c r="J14" s="319">
        <v>2.4587784501642002E-3</v>
      </c>
      <c r="K14" s="319">
        <v>5.4697688999999997E-3</v>
      </c>
      <c r="L14" s="320">
        <v>4.1126081954887213E-2</v>
      </c>
      <c r="M14" s="308">
        <v>0.59756704000000005</v>
      </c>
      <c r="N14" s="282">
        <v>9.3413386999999996E-4</v>
      </c>
      <c r="O14" s="282">
        <v>8.5271141000000002E-4</v>
      </c>
      <c r="P14" s="283">
        <v>4.6744467000000003E-5</v>
      </c>
      <c r="Q14" s="283">
        <v>3.4678000000000002E-5</v>
      </c>
      <c r="R14" s="255">
        <v>5.1121786687909997E-8</v>
      </c>
      <c r="S14" s="256">
        <v>1.7287155201777178E-10</v>
      </c>
      <c r="T14" s="256">
        <v>4.8568627639999995E-3</v>
      </c>
      <c r="U14" s="274">
        <v>2.4858030999999998E-6</v>
      </c>
      <c r="V14" s="146"/>
      <c r="W14" s="135"/>
      <c r="X14" s="22" t="s">
        <v>796</v>
      </c>
      <c r="Y14" s="12"/>
      <c r="Z14" s="12"/>
      <c r="AA14" s="19"/>
    </row>
    <row r="15" spans="1:27" ht="14.4" customHeight="1">
      <c r="A15" t="s">
        <v>1516</v>
      </c>
      <c r="B15" s="168" t="s">
        <v>1507</v>
      </c>
      <c r="C15" s="279" t="s">
        <v>4204</v>
      </c>
      <c r="D15" s="280" t="s">
        <v>2810</v>
      </c>
      <c r="E15" s="278" t="s">
        <v>1510</v>
      </c>
      <c r="F15" s="281" t="s">
        <v>8091</v>
      </c>
      <c r="G15" s="319">
        <v>0.15038501470085999</v>
      </c>
      <c r="H15" s="319">
        <v>1.3797195893999999E-3</v>
      </c>
      <c r="I15" s="319">
        <v>0.120007225131</v>
      </c>
      <c r="J15" s="319">
        <v>2.8520349804599999E-3</v>
      </c>
      <c r="K15" s="319">
        <v>2.6146035000000001E-2</v>
      </c>
      <c r="L15" s="320">
        <v>0.19658672932330828</v>
      </c>
      <c r="M15" s="308">
        <v>3.1665245999999998</v>
      </c>
      <c r="N15" s="282">
        <v>6.0188050999999999E-3</v>
      </c>
      <c r="O15" s="282">
        <v>5.5566675999999997E-3</v>
      </c>
      <c r="P15" s="282">
        <v>2.5749227000000001E-4</v>
      </c>
      <c r="Q15" s="283">
        <v>2.0464518E-4</v>
      </c>
      <c r="R15" s="255">
        <v>3.3313355634444997E-7</v>
      </c>
      <c r="S15" s="256">
        <v>9.5226431076105925E-10</v>
      </c>
      <c r="T15" s="256">
        <v>2.8661790140000001E-2</v>
      </c>
      <c r="U15" s="274">
        <v>2.4163166E-5</v>
      </c>
      <c r="V15" s="146"/>
      <c r="W15" s="135"/>
      <c r="X15" s="22" t="s">
        <v>822</v>
      </c>
      <c r="Y15" s="12"/>
      <c r="Z15" s="12"/>
      <c r="AA15" s="19"/>
    </row>
    <row r="16" spans="1:27" ht="14.4" customHeight="1">
      <c r="A16" t="s">
        <v>1517</v>
      </c>
      <c r="B16" s="168" t="s">
        <v>1507</v>
      </c>
      <c r="C16" s="279" t="s">
        <v>4205</v>
      </c>
      <c r="D16" s="280" t="s">
        <v>2810</v>
      </c>
      <c r="E16" s="278" t="s">
        <v>1510</v>
      </c>
      <c r="F16" s="281" t="s">
        <v>8092</v>
      </c>
      <c r="G16" s="319">
        <v>1.5836369569894999</v>
      </c>
      <c r="H16" s="319">
        <v>7.6929644320000009E-3</v>
      </c>
      <c r="I16" s="319">
        <v>0.75680575760999991</v>
      </c>
      <c r="J16" s="319">
        <v>2.9629954947499995E-2</v>
      </c>
      <c r="K16" s="319">
        <v>0.78950827999999995</v>
      </c>
      <c r="L16" s="320">
        <v>5.9361524812030071</v>
      </c>
      <c r="M16" s="308">
        <v>7.4375325999999999</v>
      </c>
      <c r="N16" s="282">
        <v>0.10081065</v>
      </c>
      <c r="O16" s="282">
        <v>9.5765604000000004E-2</v>
      </c>
      <c r="P16" s="282">
        <v>4.6532413999999999E-3</v>
      </c>
      <c r="Q16" s="282">
        <v>3.9180424000000001E-4</v>
      </c>
      <c r="R16" s="255">
        <v>5.7413431698067004E-6</v>
      </c>
      <c r="S16" s="256">
        <v>1.7208732572420686E-8</v>
      </c>
      <c r="T16" s="256">
        <v>5.4874542999999998E-2</v>
      </c>
      <c r="U16" s="121">
        <v>1.8312476E-4</v>
      </c>
      <c r="V16" s="146"/>
      <c r="W16" s="135"/>
      <c r="X16" s="22" t="s">
        <v>828</v>
      </c>
      <c r="Z16" s="12"/>
      <c r="AA16" s="19"/>
    </row>
    <row r="17" spans="1:28" ht="14.4" customHeight="1">
      <c r="A17" t="s">
        <v>1518</v>
      </c>
      <c r="B17" s="168" t="s">
        <v>1507</v>
      </c>
      <c r="C17" s="279" t="s">
        <v>4206</v>
      </c>
      <c r="D17" s="280" t="s">
        <v>2810</v>
      </c>
      <c r="E17" s="278" t="s">
        <v>1510</v>
      </c>
      <c r="F17" s="281" t="s">
        <v>8093</v>
      </c>
      <c r="G17" s="319">
        <v>0.10773352276510001</v>
      </c>
      <c r="H17" s="319">
        <v>5.9743614329999997E-3</v>
      </c>
      <c r="I17" s="319">
        <v>1.7945690707E-2</v>
      </c>
      <c r="J17" s="319">
        <v>1.8996308625100003E-2</v>
      </c>
      <c r="K17" s="319">
        <v>6.4817161999999998E-2</v>
      </c>
      <c r="L17" s="320">
        <v>0.48734708270676685</v>
      </c>
      <c r="M17" s="308">
        <v>5.9511504000000004</v>
      </c>
      <c r="N17" s="282">
        <v>1.1626497E-2</v>
      </c>
      <c r="O17" s="282">
        <v>1.0836876E-2</v>
      </c>
      <c r="P17" s="282">
        <v>4.9331476999999997E-4</v>
      </c>
      <c r="Q17" s="282">
        <v>2.9630633000000001E-4</v>
      </c>
      <c r="R17" s="255">
        <v>6.4969281983630009E-7</v>
      </c>
      <c r="S17" s="256">
        <v>1.824388972821342E-9</v>
      </c>
      <c r="T17" s="256">
        <v>4.1499485400000001E-2</v>
      </c>
      <c r="U17" s="274">
        <v>2.8017964999999999E-5</v>
      </c>
      <c r="V17" s="146"/>
      <c r="W17" s="135"/>
      <c r="X17" s="22" t="s">
        <v>828</v>
      </c>
      <c r="Y17" s="107" t="s">
        <v>827</v>
      </c>
      <c r="AB17" s="12"/>
    </row>
    <row r="18" spans="1:28" ht="14.4" customHeight="1">
      <c r="A18" t="s">
        <v>1519</v>
      </c>
      <c r="B18" s="168" t="s">
        <v>1507</v>
      </c>
      <c r="C18" s="279" t="s">
        <v>4207</v>
      </c>
      <c r="D18" s="280" t="s">
        <v>2810</v>
      </c>
      <c r="E18" s="278" t="s">
        <v>1510</v>
      </c>
      <c r="F18" s="281" t="s">
        <v>8094</v>
      </c>
      <c r="G18" s="319">
        <v>1.6488204164688001</v>
      </c>
      <c r="H18" s="319">
        <v>8.0363302120000004E-3</v>
      </c>
      <c r="I18" s="319">
        <v>0.78767004441999999</v>
      </c>
      <c r="J18" s="319">
        <v>3.0934921836800001E-2</v>
      </c>
      <c r="K18" s="319">
        <v>0.82217912000000004</v>
      </c>
      <c r="L18" s="320">
        <v>6.1817978947368424</v>
      </c>
      <c r="M18" s="308">
        <v>7.8154808999999998</v>
      </c>
      <c r="N18" s="282">
        <v>0.10499698</v>
      </c>
      <c r="O18" s="282">
        <v>9.9741183999999997E-2</v>
      </c>
      <c r="P18" s="282">
        <v>4.8461045999999997E-3</v>
      </c>
      <c r="Q18" s="282">
        <v>4.0969351E-4</v>
      </c>
      <c r="R18" s="255">
        <v>5.9796872709147993E-6</v>
      </c>
      <c r="S18" s="256">
        <v>1.7921984370555677E-8</v>
      </c>
      <c r="T18" s="256">
        <v>5.7380044500000005E-2</v>
      </c>
      <c r="U18" s="121">
        <v>1.9080255000000001E-4</v>
      </c>
      <c r="V18" s="146"/>
      <c r="W18" s="135"/>
      <c r="X18" s="22" t="s">
        <v>828</v>
      </c>
      <c r="Y18" s="106" t="s">
        <v>798</v>
      </c>
      <c r="AB18" s="12"/>
    </row>
    <row r="19" spans="1:28" ht="14.4" customHeight="1">
      <c r="A19" t="s">
        <v>1520</v>
      </c>
      <c r="B19" s="168" t="s">
        <v>1507</v>
      </c>
      <c r="C19" s="279" t="s">
        <v>4208</v>
      </c>
      <c r="D19" s="280" t="s">
        <v>2810</v>
      </c>
      <c r="E19" s="278" t="s">
        <v>1510</v>
      </c>
      <c r="F19" s="281" t="s">
        <v>8095</v>
      </c>
      <c r="G19" s="319">
        <v>0.11284165918904999</v>
      </c>
      <c r="H19" s="319">
        <v>6.2477729919999999E-3</v>
      </c>
      <c r="I19" s="319">
        <v>1.8735339752000001E-2</v>
      </c>
      <c r="J19" s="319">
        <v>1.9868441445049997E-2</v>
      </c>
      <c r="K19" s="319">
        <v>6.7990104999999995E-2</v>
      </c>
      <c r="L19" s="320">
        <v>0.51120379699248109</v>
      </c>
      <c r="M19" s="308">
        <v>6.2685968000000001</v>
      </c>
      <c r="N19" s="282">
        <v>1.2182669E-2</v>
      </c>
      <c r="O19" s="282">
        <v>1.1355508E-2</v>
      </c>
      <c r="P19" s="282">
        <v>5.1685193E-4</v>
      </c>
      <c r="Q19" s="282">
        <v>3.1030845000000002E-4</v>
      </c>
      <c r="R19" s="255">
        <v>6.8078587526619992E-7</v>
      </c>
      <c r="S19" s="256">
        <v>1.9114346553304438E-9</v>
      </c>
      <c r="T19" s="256">
        <v>4.3460567399999997E-2</v>
      </c>
      <c r="U19" s="274">
        <v>2.9382270999999999E-5</v>
      </c>
      <c r="V19" s="146"/>
      <c r="W19" s="135"/>
      <c r="X19" s="22" t="s">
        <v>828</v>
      </c>
      <c r="Y19" s="106" t="s">
        <v>823</v>
      </c>
      <c r="AB19" s="12"/>
    </row>
    <row r="20" spans="1:28" ht="14.4" customHeight="1">
      <c r="A20" t="s">
        <v>1521</v>
      </c>
      <c r="B20" s="168" t="s">
        <v>1507</v>
      </c>
      <c r="C20" s="279" t="s">
        <v>4209</v>
      </c>
      <c r="D20" s="280" t="s">
        <v>2810</v>
      </c>
      <c r="E20" s="278" t="s">
        <v>1510</v>
      </c>
      <c r="F20" s="281" t="s">
        <v>8096</v>
      </c>
      <c r="G20" s="319">
        <v>1.5257329130796999</v>
      </c>
      <c r="H20" s="319">
        <v>5.3412061480000005E-3</v>
      </c>
      <c r="I20" s="319">
        <v>0.73744190709000002</v>
      </c>
      <c r="J20" s="319">
        <v>2.8115619841700003E-2</v>
      </c>
      <c r="K20" s="319">
        <v>0.75483418000000002</v>
      </c>
      <c r="L20" s="320">
        <v>5.675444962406015</v>
      </c>
      <c r="M20" s="308">
        <v>4.8850036000000001</v>
      </c>
      <c r="N20" s="282">
        <v>9.5209196999999995E-2</v>
      </c>
      <c r="O20" s="282">
        <v>9.0481175999999996E-2</v>
      </c>
      <c r="P20" s="282">
        <v>4.4198036000000001E-3</v>
      </c>
      <c r="Q20" s="282">
        <v>3.0821669E-4</v>
      </c>
      <c r="R20" s="255">
        <v>5.4245309469107101E-6</v>
      </c>
      <c r="S20" s="256">
        <v>1.6345427247308923E-8</v>
      </c>
      <c r="T20" s="256">
        <v>4.3167604300000002E-2</v>
      </c>
      <c r="U20" s="121">
        <v>1.7014256000000001E-4</v>
      </c>
      <c r="V20" s="146"/>
      <c r="W20" s="135"/>
      <c r="X20" s="22" t="s">
        <v>828</v>
      </c>
      <c r="Y20" s="106" t="s">
        <v>824</v>
      </c>
      <c r="AB20" s="12"/>
    </row>
    <row r="21" spans="1:28" ht="14.4" customHeight="1">
      <c r="A21" t="s">
        <v>1522</v>
      </c>
      <c r="B21" s="168" t="s">
        <v>1507</v>
      </c>
      <c r="C21" s="279" t="s">
        <v>4210</v>
      </c>
      <c r="D21" s="280" t="s">
        <v>2810</v>
      </c>
      <c r="E21" s="278" t="s">
        <v>1510</v>
      </c>
      <c r="F21" s="281" t="s">
        <v>8097</v>
      </c>
      <c r="G21" s="319">
        <v>7.9235641225340006E-2</v>
      </c>
      <c r="H21" s="319">
        <v>3.6568449549999999E-3</v>
      </c>
      <c r="I21" s="319">
        <v>1.3303018405E-2</v>
      </c>
      <c r="J21" s="319">
        <v>1.769383986534E-2</v>
      </c>
      <c r="K21" s="319">
        <v>4.4581938000000002E-2</v>
      </c>
      <c r="L21" s="320">
        <v>0.33520254135338345</v>
      </c>
      <c r="M21" s="308">
        <v>3.4282363</v>
      </c>
      <c r="N21" s="282">
        <v>7.8019650999999997E-3</v>
      </c>
      <c r="O21" s="282">
        <v>7.2445835000000004E-3</v>
      </c>
      <c r="P21" s="282">
        <v>3.4276013999999999E-4</v>
      </c>
      <c r="Q21" s="282">
        <v>2.146215E-4</v>
      </c>
      <c r="R21" s="255">
        <v>4.3432753665713002E-7</v>
      </c>
      <c r="S21" s="256">
        <v>1.2676040784091741E-9</v>
      </c>
      <c r="T21" s="256">
        <v>3.0059034299999999E-2</v>
      </c>
      <c r="U21" s="274">
        <v>1.8126139999999999E-5</v>
      </c>
      <c r="V21" s="146"/>
      <c r="W21" s="135"/>
      <c r="X21" s="22" t="s">
        <v>828</v>
      </c>
      <c r="Y21" s="106" t="s">
        <v>825</v>
      </c>
      <c r="AB21" s="12"/>
    </row>
    <row r="22" spans="1:28" ht="14.4" customHeight="1">
      <c r="A22" t="s">
        <v>1523</v>
      </c>
      <c r="B22" s="168" t="s">
        <v>1507</v>
      </c>
      <c r="C22" s="279" t="s">
        <v>4211</v>
      </c>
      <c r="D22" s="280" t="s">
        <v>2810</v>
      </c>
      <c r="E22" s="278" t="s">
        <v>1510</v>
      </c>
      <c r="F22" s="281" t="s">
        <v>8098</v>
      </c>
      <c r="G22" s="319">
        <v>1.5847091067698</v>
      </c>
      <c r="H22" s="319">
        <v>7.6981727160000003E-3</v>
      </c>
      <c r="I22" s="319">
        <v>0.75731812838000001</v>
      </c>
      <c r="J22" s="319">
        <v>2.9650015673799997E-2</v>
      </c>
      <c r="K22" s="319">
        <v>0.79004278999999999</v>
      </c>
      <c r="L22" s="320">
        <v>5.9401713533834579</v>
      </c>
      <c r="M22" s="308">
        <v>7.4425679999999996</v>
      </c>
      <c r="N22" s="282">
        <v>0.10087889999999999</v>
      </c>
      <c r="O22" s="282">
        <v>9.5830439000000003E-2</v>
      </c>
      <c r="P22" s="282">
        <v>4.6563917E-3</v>
      </c>
      <c r="Q22" s="282">
        <v>3.920695E-4</v>
      </c>
      <c r="R22" s="255">
        <v>5.7452301376552012E-6</v>
      </c>
      <c r="S22" s="256">
        <v>1.7220383621569996E-8</v>
      </c>
      <c r="T22" s="256">
        <v>5.4911694400000002E-2</v>
      </c>
      <c r="U22" s="121">
        <v>1.8324874E-4</v>
      </c>
      <c r="V22" s="146"/>
      <c r="W22" s="135"/>
      <c r="X22" s="22" t="s">
        <v>828</v>
      </c>
      <c r="Y22" s="108" t="s">
        <v>826</v>
      </c>
      <c r="AB22" s="12"/>
    </row>
    <row r="23" spans="1:28" ht="14.4" customHeight="1">
      <c r="A23" t="s">
        <v>1524</v>
      </c>
      <c r="B23" s="168" t="s">
        <v>1507</v>
      </c>
      <c r="C23" s="279" t="s">
        <v>4212</v>
      </c>
      <c r="D23" s="280" t="s">
        <v>2810</v>
      </c>
      <c r="E23" s="278" t="s">
        <v>1510</v>
      </c>
      <c r="F23" s="281" t="s">
        <v>8099</v>
      </c>
      <c r="G23" s="319">
        <v>0.10780645921294001</v>
      </c>
      <c r="H23" s="319">
        <v>5.9784061279999998E-3</v>
      </c>
      <c r="I23" s="319">
        <v>1.7957840139000002E-2</v>
      </c>
      <c r="J23" s="319">
        <v>1.9009168945939996E-2</v>
      </c>
      <c r="K23" s="319">
        <v>6.4861044000000007E-2</v>
      </c>
      <c r="L23" s="320">
        <v>0.487677022556391</v>
      </c>
      <c r="M23" s="308">
        <v>5.9551794999999998</v>
      </c>
      <c r="N23" s="282">
        <v>1.1634369E-2</v>
      </c>
      <c r="O23" s="282">
        <v>1.0844213E-2</v>
      </c>
      <c r="P23" s="282">
        <v>4.9364875999999996E-4</v>
      </c>
      <c r="Q23" s="282">
        <v>2.9650693000000001E-4</v>
      </c>
      <c r="R23" s="255">
        <v>6.5013267063320007E-7</v>
      </c>
      <c r="S23" s="256">
        <v>1.8256241159712709E-9</v>
      </c>
      <c r="T23" s="256">
        <v>4.1527582200000003E-2</v>
      </c>
      <c r="U23" s="274">
        <v>2.8036932999999999E-5</v>
      </c>
      <c r="V23" s="146"/>
      <c r="W23" s="135"/>
      <c r="X23" s="22" t="s">
        <v>828</v>
      </c>
      <c r="Y23" s="12"/>
      <c r="Z23" s="12"/>
      <c r="AA23" s="19"/>
    </row>
    <row r="24" spans="1:28" ht="14.4" customHeight="1">
      <c r="B24" s="168" t="s">
        <v>1507</v>
      </c>
      <c r="C24" s="277" t="s">
        <v>3515</v>
      </c>
      <c r="D24" s="277" t="s">
        <v>2811</v>
      </c>
      <c r="E24" s="278"/>
      <c r="F24"/>
      <c r="G24" s="210"/>
      <c r="H24" s="210"/>
      <c r="I24" s="210"/>
      <c r="J24" s="210"/>
      <c r="K24" s="210"/>
      <c r="L24" s="210"/>
      <c r="M24" s="5"/>
      <c r="N24"/>
      <c r="O24"/>
      <c r="V24" s="183"/>
      <c r="W24" s="164"/>
      <c r="X24" s="20"/>
      <c r="Y24" s="12"/>
      <c r="Z24" s="20"/>
      <c r="AA24" s="19"/>
    </row>
    <row r="25" spans="1:28" ht="14.4" customHeight="1">
      <c r="A25" t="s">
        <v>1525</v>
      </c>
      <c r="B25" s="168" t="s">
        <v>1507</v>
      </c>
      <c r="C25" s="279" t="s">
        <v>4213</v>
      </c>
      <c r="D25" s="280" t="s">
        <v>2811</v>
      </c>
      <c r="E25" s="278" t="s">
        <v>1510</v>
      </c>
      <c r="F25" s="281" t="s">
        <v>8100</v>
      </c>
      <c r="G25" s="319">
        <v>0.79948435641074</v>
      </c>
      <c r="H25" s="319">
        <v>4.1788791780000001E-3</v>
      </c>
      <c r="I25" s="319">
        <v>0.62983920091000001</v>
      </c>
      <c r="J25" s="319">
        <v>2.900470632274E-2</v>
      </c>
      <c r="K25" s="319">
        <v>0.13646157</v>
      </c>
      <c r="L25" s="320">
        <v>1.0260268421052632</v>
      </c>
      <c r="M25" s="308">
        <v>5.6159581000000003</v>
      </c>
      <c r="N25" s="282">
        <v>2.5178913000000001E-2</v>
      </c>
      <c r="O25" s="282">
        <v>2.3879755999999999E-2</v>
      </c>
      <c r="P25" s="282">
        <v>1.0448974000000001E-3</v>
      </c>
      <c r="Q25" s="282">
        <v>2.5425943000000002E-4</v>
      </c>
      <c r="R25" s="255">
        <v>1.4316400439840902E-6</v>
      </c>
      <c r="S25" s="256">
        <v>3.8642653719732565E-9</v>
      </c>
      <c r="T25" s="256">
        <v>3.5610564852000003E-2</v>
      </c>
      <c r="U25" s="274">
        <v>4.2900683000000001E-5</v>
      </c>
      <c r="V25" s="147"/>
      <c r="W25" s="135"/>
      <c r="X25" s="22" t="s">
        <v>794</v>
      </c>
      <c r="Y25" s="20"/>
      <c r="Z25" s="13"/>
      <c r="AA25" s="19"/>
    </row>
    <row r="26" spans="1:28" ht="14.4" customHeight="1">
      <c r="A26" t="s">
        <v>1526</v>
      </c>
      <c r="B26" s="168" t="s">
        <v>1507</v>
      </c>
      <c r="C26" s="279" t="s">
        <v>4214</v>
      </c>
      <c r="D26" s="280" t="s">
        <v>2811</v>
      </c>
      <c r="E26" s="278" t="s">
        <v>1510</v>
      </c>
      <c r="F26" s="281" t="s">
        <v>8101</v>
      </c>
      <c r="G26" s="319">
        <v>0.46536643700940006</v>
      </c>
      <c r="H26" s="319">
        <v>4.2695423539999998E-3</v>
      </c>
      <c r="I26" s="319">
        <v>0.37136236635800002</v>
      </c>
      <c r="J26" s="319">
        <v>8.8256222974000004E-3</v>
      </c>
      <c r="K26" s="319">
        <v>8.0908906000000003E-2</v>
      </c>
      <c r="L26" s="320">
        <v>0.6083376390977443</v>
      </c>
      <c r="M26" s="308">
        <v>9.7988102999999995</v>
      </c>
      <c r="N26" s="282">
        <v>1.8625191999999999E-2</v>
      </c>
      <c r="O26" s="282">
        <v>1.7195108000000001E-2</v>
      </c>
      <c r="P26" s="282">
        <v>7.9680983000000004E-4</v>
      </c>
      <c r="Q26" s="282">
        <v>6.3327451999999995E-4</v>
      </c>
      <c r="R26" s="255">
        <v>1.0308817816711E-6</v>
      </c>
      <c r="S26" s="256">
        <v>2.9467818692320533E-9</v>
      </c>
      <c r="T26" s="256">
        <v>8.8693909709999991E-2</v>
      </c>
      <c r="U26" s="274">
        <v>7.4772915999999994E-5</v>
      </c>
      <c r="V26" s="147"/>
      <c r="W26" s="135"/>
      <c r="X26" s="22" t="s">
        <v>797</v>
      </c>
      <c r="Y26" s="13"/>
      <c r="Z26" s="13"/>
      <c r="AA26" s="19"/>
    </row>
    <row r="27" spans="1:28" ht="14.4" customHeight="1">
      <c r="A27" t="s">
        <v>1527</v>
      </c>
      <c r="B27" s="168" t="s">
        <v>1507</v>
      </c>
      <c r="C27" s="279" t="s">
        <v>4215</v>
      </c>
      <c r="D27" s="280" t="s">
        <v>2811</v>
      </c>
      <c r="E27" s="278" t="s">
        <v>1510</v>
      </c>
      <c r="F27" s="281" t="s">
        <v>8102</v>
      </c>
      <c r="G27" s="319">
        <v>1.6648698145349998</v>
      </c>
      <c r="H27" s="319">
        <v>8.2934058439999986E-3</v>
      </c>
      <c r="I27" s="319">
        <v>0.78948343998999992</v>
      </c>
      <c r="J27" s="319">
        <v>3.7530868701000003E-2</v>
      </c>
      <c r="K27" s="319">
        <v>0.82956209999999997</v>
      </c>
      <c r="L27" s="320">
        <v>6.2373090225563903</v>
      </c>
      <c r="M27" s="308">
        <v>8.5841270999999999</v>
      </c>
      <c r="N27" s="282">
        <v>0.10645292000000001</v>
      </c>
      <c r="O27" s="282">
        <v>0.10108938000000001</v>
      </c>
      <c r="P27" s="282">
        <v>4.9012715999999998E-3</v>
      </c>
      <c r="Q27" s="282">
        <v>4.6226607999999997E-4</v>
      </c>
      <c r="R27" s="255">
        <v>6.0605143935352001E-6</v>
      </c>
      <c r="S27" s="256">
        <v>1.8126004730873583E-8</v>
      </c>
      <c r="T27" s="256">
        <v>6.4743148099999995E-2</v>
      </c>
      <c r="U27" s="121">
        <v>1.9386685E-4</v>
      </c>
      <c r="V27" s="147"/>
      <c r="W27" s="135"/>
      <c r="X27" s="22" t="s">
        <v>828</v>
      </c>
      <c r="Y27" s="13"/>
      <c r="Z27" s="13"/>
      <c r="AA27" s="19"/>
    </row>
    <row r="28" spans="1:28" ht="14.4" customHeight="1">
      <c r="A28" t="s">
        <v>1528</v>
      </c>
      <c r="B28" s="168" t="s">
        <v>1507</v>
      </c>
      <c r="C28" s="279" t="s">
        <v>4216</v>
      </c>
      <c r="D28" s="280" t="s">
        <v>2811</v>
      </c>
      <c r="E28" s="278" t="s">
        <v>1510</v>
      </c>
      <c r="F28" s="281" t="s">
        <v>8103</v>
      </c>
      <c r="G28" s="319">
        <v>0.12630868834120001</v>
      </c>
      <c r="H28" s="319">
        <v>6.4971640559999995E-3</v>
      </c>
      <c r="I28" s="319">
        <v>2.0233059275999998E-2</v>
      </c>
      <c r="J28" s="319">
        <v>2.5394341009199999E-2</v>
      </c>
      <c r="K28" s="319">
        <v>7.4184124000000004E-2</v>
      </c>
      <c r="L28" s="320">
        <v>0.55777536842105269</v>
      </c>
      <c r="M28" s="308">
        <v>6.9198620000000002</v>
      </c>
      <c r="N28" s="282">
        <v>1.3392996000000001E-2</v>
      </c>
      <c r="O28" s="282">
        <v>1.2474802E-2</v>
      </c>
      <c r="P28" s="282">
        <v>5.6350938000000001E-4</v>
      </c>
      <c r="Q28" s="282">
        <v>3.5468465999999999E-4</v>
      </c>
      <c r="R28" s="255">
        <v>7.478897859185999E-7</v>
      </c>
      <c r="S28" s="256">
        <v>2.0839843640863562E-9</v>
      </c>
      <c r="T28" s="256">
        <v>4.9675722900000004E-2</v>
      </c>
      <c r="U28" s="274">
        <v>3.1966968E-5</v>
      </c>
      <c r="V28" s="147"/>
      <c r="W28" s="135"/>
      <c r="X28" s="22" t="s">
        <v>828</v>
      </c>
      <c r="Y28" s="13"/>
      <c r="Z28" s="13"/>
      <c r="AA28" s="19"/>
    </row>
    <row r="29" spans="1:28" ht="14.4" customHeight="1">
      <c r="B29" s="168" t="s">
        <v>1507</v>
      </c>
      <c r="C29" s="277" t="s">
        <v>3516</v>
      </c>
      <c r="D29" s="277" t="s">
        <v>2812</v>
      </c>
      <c r="E29" s="278"/>
      <c r="F29"/>
      <c r="G29" s="210"/>
      <c r="H29" s="210"/>
      <c r="I29" s="210"/>
      <c r="J29" s="210"/>
      <c r="K29" s="210"/>
      <c r="L29" s="210"/>
      <c r="M29" s="5"/>
      <c r="N29"/>
      <c r="O29"/>
      <c r="V29" s="183"/>
      <c r="W29" s="164"/>
      <c r="X29" s="20"/>
      <c r="Y29" s="20"/>
      <c r="Z29" s="20"/>
      <c r="AA29" s="19"/>
    </row>
    <row r="30" spans="1:28" ht="14.4" customHeight="1">
      <c r="A30" t="s">
        <v>1529</v>
      </c>
      <c r="B30" s="168" t="s">
        <v>1507</v>
      </c>
      <c r="C30" s="279" t="s">
        <v>4217</v>
      </c>
      <c r="D30" s="280" t="s">
        <v>2812</v>
      </c>
      <c r="E30" s="278" t="s">
        <v>1510</v>
      </c>
      <c r="F30" s="281" t="s">
        <v>8104</v>
      </c>
      <c r="G30" s="319">
        <v>0.95970506389559995</v>
      </c>
      <c r="H30" s="319">
        <v>2.0207889636000001E-3</v>
      </c>
      <c r="I30" s="319">
        <v>4.4367633219999994E-3</v>
      </c>
      <c r="J30" s="319">
        <v>0.91480367361000003</v>
      </c>
      <c r="K30" s="319">
        <v>3.8443838000000001E-2</v>
      </c>
      <c r="L30" s="320">
        <v>0.28905141353383457</v>
      </c>
      <c r="M30" s="308">
        <v>4.7974585000000003</v>
      </c>
      <c r="N30" s="282">
        <v>3.4013575999999997E-2</v>
      </c>
      <c r="O30" s="282">
        <v>3.1081574000000001E-2</v>
      </c>
      <c r="P30" s="282">
        <v>2.7721942E-3</v>
      </c>
      <c r="Q30" s="282">
        <v>1.5980685000000001E-4</v>
      </c>
      <c r="R30" s="255">
        <v>1.8634037206030499E-6</v>
      </c>
      <c r="S30" s="256">
        <v>1.02521975701475E-8</v>
      </c>
      <c r="T30" s="256">
        <v>2.2381911217999997E-2</v>
      </c>
      <c r="U30" s="121">
        <v>6.5142879999999996E-4</v>
      </c>
      <c r="V30" s="146"/>
      <c r="W30" s="135"/>
      <c r="X30" s="13" t="s">
        <v>799</v>
      </c>
      <c r="Y30" s="13"/>
      <c r="Z30" s="13"/>
      <c r="AA30" s="19"/>
    </row>
    <row r="31" spans="1:28" ht="14.4" customHeight="1">
      <c r="A31" t="s">
        <v>1530</v>
      </c>
      <c r="B31" s="168" t="s">
        <v>1507</v>
      </c>
      <c r="C31" s="279" t="s">
        <v>4218</v>
      </c>
      <c r="D31" s="280" t="s">
        <v>2812</v>
      </c>
      <c r="E31" s="278" t="s">
        <v>1510</v>
      </c>
      <c r="F31" s="281" t="s">
        <v>8105</v>
      </c>
      <c r="G31" s="319">
        <v>0.89009257553699994</v>
      </c>
      <c r="H31" s="319">
        <v>2.5092805290000001E-3</v>
      </c>
      <c r="I31" s="319">
        <v>5.6697341180000005E-3</v>
      </c>
      <c r="J31" s="319">
        <v>0.83096992088999999</v>
      </c>
      <c r="K31" s="319">
        <v>5.0943639999999998E-2</v>
      </c>
      <c r="L31" s="320">
        <v>0.38303488721804507</v>
      </c>
      <c r="M31" s="308">
        <v>6.2957099000000003</v>
      </c>
      <c r="N31" s="282">
        <v>3.3065579999999997E-2</v>
      </c>
      <c r="O31" s="282">
        <v>3.0233854000000001E-2</v>
      </c>
      <c r="P31" s="282">
        <v>2.6075931000000001E-3</v>
      </c>
      <c r="Q31" s="282">
        <v>2.2413293000000001E-4</v>
      </c>
      <c r="R31" s="255">
        <v>1.81258117250519E-6</v>
      </c>
      <c r="S31" s="256">
        <v>9.6434656153919984E-9</v>
      </c>
      <c r="T31" s="256">
        <v>3.1391167095999997E-2</v>
      </c>
      <c r="U31" s="121">
        <v>5.9186299999999998E-4</v>
      </c>
      <c r="V31" s="146"/>
      <c r="W31" s="135"/>
      <c r="X31" s="13" t="s">
        <v>799</v>
      </c>
      <c r="Y31" s="13"/>
      <c r="Z31" s="13"/>
      <c r="AA31" s="19"/>
    </row>
    <row r="32" spans="1:28" ht="14.4" customHeight="1">
      <c r="A32" t="s">
        <v>1531</v>
      </c>
      <c r="B32" s="168" t="s">
        <v>1507</v>
      </c>
      <c r="C32" s="279" t="s">
        <v>4219</v>
      </c>
      <c r="D32" s="280" t="s">
        <v>2812</v>
      </c>
      <c r="E32" s="278" t="s">
        <v>1510</v>
      </c>
      <c r="F32" s="281" t="s">
        <v>8106</v>
      </c>
      <c r="G32" s="319">
        <v>0.99608207784899994</v>
      </c>
      <c r="H32" s="319">
        <v>4.4901238989999998E-3</v>
      </c>
      <c r="I32" s="319">
        <v>1.0638940620000001E-2</v>
      </c>
      <c r="J32" s="319">
        <v>0.87876204332999996</v>
      </c>
      <c r="K32" s="319">
        <v>0.10219097000000001</v>
      </c>
      <c r="L32" s="320">
        <v>0.76835315789473679</v>
      </c>
      <c r="M32" s="308">
        <v>12.696813000000001</v>
      </c>
      <c r="N32" s="282">
        <v>4.9832281999999999E-2</v>
      </c>
      <c r="O32" s="282">
        <v>4.6003100999999998E-2</v>
      </c>
      <c r="P32" s="282">
        <v>3.4153836999999999E-3</v>
      </c>
      <c r="Q32" s="282">
        <v>4.1379650999999999E-4</v>
      </c>
      <c r="R32" s="255">
        <v>2.7579797249760998E-6</v>
      </c>
      <c r="S32" s="256">
        <v>1.26308570045761E-8</v>
      </c>
      <c r="T32" s="256">
        <v>5.7954693001E-2</v>
      </c>
      <c r="U32" s="121">
        <v>5.2431362999999997E-4</v>
      </c>
      <c r="V32" s="146"/>
      <c r="W32" s="135"/>
      <c r="X32" s="13" t="s">
        <v>799</v>
      </c>
      <c r="Y32" s="13"/>
      <c r="Z32" s="13"/>
      <c r="AA32" s="19"/>
    </row>
    <row r="33" spans="1:27" ht="14.4" customHeight="1">
      <c r="A33" t="s">
        <v>1532</v>
      </c>
      <c r="B33" s="168" t="s">
        <v>1507</v>
      </c>
      <c r="C33" s="279" t="s">
        <v>4220</v>
      </c>
      <c r="D33" s="280" t="s">
        <v>2812</v>
      </c>
      <c r="E33" s="278" t="s">
        <v>1510</v>
      </c>
      <c r="F33" s="281" t="s">
        <v>8107</v>
      </c>
      <c r="G33" s="319">
        <v>1.0285262220010001</v>
      </c>
      <c r="H33" s="319">
        <v>5.4137698299999999E-3</v>
      </c>
      <c r="I33" s="319">
        <v>1.6145246140999998E-2</v>
      </c>
      <c r="J33" s="319">
        <v>0.91840877903000007</v>
      </c>
      <c r="K33" s="319">
        <v>8.8558426999999995E-2</v>
      </c>
      <c r="L33" s="320">
        <v>0.66585283458646605</v>
      </c>
      <c r="M33" s="308">
        <v>10.115384000000001</v>
      </c>
      <c r="N33" s="282">
        <v>4.3047044999999999E-2</v>
      </c>
      <c r="O33" s="282">
        <v>3.9482476000000002E-2</v>
      </c>
      <c r="P33" s="282">
        <v>3.1238039E-3</v>
      </c>
      <c r="Q33" s="282">
        <v>4.4076424999999999E-4</v>
      </c>
      <c r="R33" s="255">
        <v>2.3670549024563998E-6</v>
      </c>
      <c r="S33" s="256">
        <v>1.1552529109246499E-8</v>
      </c>
      <c r="T33" s="256">
        <v>6.1731687709999997E-2</v>
      </c>
      <c r="U33" s="121">
        <v>6.7305863000000001E-4</v>
      </c>
      <c r="V33" s="146"/>
      <c r="W33" s="135"/>
      <c r="X33" s="13" t="s">
        <v>799</v>
      </c>
      <c r="Y33" s="13"/>
      <c r="Z33" s="13"/>
      <c r="AA33" s="19"/>
    </row>
    <row r="34" spans="1:27" ht="14.4" customHeight="1">
      <c r="A34" t="s">
        <v>1533</v>
      </c>
      <c r="B34" s="168" t="s">
        <v>1507</v>
      </c>
      <c r="C34" s="279" t="s">
        <v>4221</v>
      </c>
      <c r="D34" s="280" t="s">
        <v>2812</v>
      </c>
      <c r="E34" s="278" t="s">
        <v>1510</v>
      </c>
      <c r="F34" s="281" t="s">
        <v>8108</v>
      </c>
      <c r="G34" s="319">
        <v>1.0245972172940001</v>
      </c>
      <c r="H34" s="319">
        <v>9.0512798409999994E-3</v>
      </c>
      <c r="I34" s="319">
        <v>2.9785119783E-2</v>
      </c>
      <c r="J34" s="319">
        <v>0.83847203767</v>
      </c>
      <c r="K34" s="319">
        <v>0.14728878000000001</v>
      </c>
      <c r="L34" s="320">
        <v>1.1074344360902255</v>
      </c>
      <c r="M34" s="308">
        <v>16.500578000000001</v>
      </c>
      <c r="N34" s="282">
        <v>5.0488257000000002E-2</v>
      </c>
      <c r="O34" s="282">
        <v>4.6435958999999999E-2</v>
      </c>
      <c r="P34" s="282">
        <v>3.2850509000000002E-3</v>
      </c>
      <c r="Q34" s="282">
        <v>7.6724718000000002E-4</v>
      </c>
      <c r="R34" s="255">
        <v>2.7839303655771001E-6</v>
      </c>
      <c r="S34" s="256">
        <v>1.2148856739560501E-8</v>
      </c>
      <c r="T34" s="256">
        <v>0.10745758620000001</v>
      </c>
      <c r="U34" s="121">
        <v>6.3410213999999998E-4</v>
      </c>
      <c r="V34" s="146"/>
      <c r="W34" s="135"/>
      <c r="X34" s="13" t="s">
        <v>799</v>
      </c>
      <c r="Y34" s="13"/>
      <c r="Z34" s="13"/>
      <c r="AA34" s="19"/>
    </row>
    <row r="35" spans="1:27" ht="14.4" customHeight="1">
      <c r="A35" t="s">
        <v>1534</v>
      </c>
      <c r="B35" s="168" t="s">
        <v>1507</v>
      </c>
      <c r="C35" s="279" t="s">
        <v>4222</v>
      </c>
      <c r="D35" s="280" t="s">
        <v>2812</v>
      </c>
      <c r="E35" s="278" t="s">
        <v>1510</v>
      </c>
      <c r="F35" s="281" t="s">
        <v>8109</v>
      </c>
      <c r="G35" s="319">
        <v>1.0449413933180001</v>
      </c>
      <c r="H35" s="319">
        <v>7.8653186620000013E-3</v>
      </c>
      <c r="I35" s="319">
        <v>2.4465637035999997E-2</v>
      </c>
      <c r="J35" s="319">
        <v>0.87875830761999996</v>
      </c>
      <c r="K35" s="319">
        <v>0.13385213000000001</v>
      </c>
      <c r="L35" s="320">
        <v>1.0064069924812031</v>
      </c>
      <c r="M35" s="308">
        <v>15.280365</v>
      </c>
      <c r="N35" s="282">
        <v>5.1117087999999998E-2</v>
      </c>
      <c r="O35" s="282">
        <v>4.7054612000000003E-2</v>
      </c>
      <c r="P35" s="282">
        <v>3.3958673E-3</v>
      </c>
      <c r="Q35" s="282">
        <v>6.6660826999999996E-4</v>
      </c>
      <c r="R35" s="255">
        <v>2.8210198894788999E-6</v>
      </c>
      <c r="S35" s="256">
        <v>1.2558680871798901E-8</v>
      </c>
      <c r="T35" s="256">
        <v>9.3362503100000008E-2</v>
      </c>
      <c r="U35" s="121">
        <v>6.2766565999999998E-4</v>
      </c>
      <c r="V35" s="146"/>
      <c r="W35" s="135"/>
      <c r="X35" s="13" t="s">
        <v>799</v>
      </c>
      <c r="Y35" s="13"/>
      <c r="Z35" s="13"/>
      <c r="AA35" s="19"/>
    </row>
    <row r="36" spans="1:27" ht="14.4" customHeight="1">
      <c r="A36" t="s">
        <v>1535</v>
      </c>
      <c r="B36" s="168" t="s">
        <v>1507</v>
      </c>
      <c r="C36" s="279" t="s">
        <v>4223</v>
      </c>
      <c r="D36" s="280" t="s">
        <v>2812</v>
      </c>
      <c r="E36" s="278" t="s">
        <v>1510</v>
      </c>
      <c r="F36" s="281" t="s">
        <v>8110</v>
      </c>
      <c r="G36" s="319">
        <v>1.097479454561</v>
      </c>
      <c r="H36" s="319">
        <v>9.4564908210000003E-3</v>
      </c>
      <c r="I36" s="319">
        <v>2.7949244420000002E-2</v>
      </c>
      <c r="J36" s="319">
        <v>0.88427483932000006</v>
      </c>
      <c r="K36" s="319">
        <v>0.17579887999999999</v>
      </c>
      <c r="L36" s="320">
        <v>1.3217960902255639</v>
      </c>
      <c r="M36" s="308">
        <v>20.525697000000001</v>
      </c>
      <c r="N36" s="282">
        <v>6.3066952999999995E-2</v>
      </c>
      <c r="O36" s="282">
        <v>5.8309571999999997E-2</v>
      </c>
      <c r="P36" s="282">
        <v>3.9314320999999999E-3</v>
      </c>
      <c r="Q36" s="282">
        <v>8.2594923000000003E-4</v>
      </c>
      <c r="R36" s="255">
        <v>3.4957776682792997E-6</v>
      </c>
      <c r="S36" s="256">
        <v>1.4539319857743402E-8</v>
      </c>
      <c r="T36" s="256">
        <v>0.11567916340000001</v>
      </c>
      <c r="U36" s="121">
        <v>5.5615587000000001E-4</v>
      </c>
      <c r="V36" s="146"/>
      <c r="W36" s="135"/>
      <c r="X36" s="13" t="s">
        <v>799</v>
      </c>
      <c r="Y36" s="13"/>
      <c r="Z36" s="13"/>
      <c r="AA36" s="19"/>
    </row>
    <row r="37" spans="1:27" ht="14.4" customHeight="1">
      <c r="A37" t="s">
        <v>3517</v>
      </c>
      <c r="B37" s="168" t="s">
        <v>1507</v>
      </c>
      <c r="C37" s="279" t="s">
        <v>4224</v>
      </c>
      <c r="D37" s="280" t="s">
        <v>2812</v>
      </c>
      <c r="E37" s="278" t="s">
        <v>1510</v>
      </c>
      <c r="F37" s="281" t="s">
        <v>8111</v>
      </c>
      <c r="G37" s="319">
        <v>0.182338585548</v>
      </c>
      <c r="H37" s="319">
        <v>2.9749329890000004E-3</v>
      </c>
      <c r="I37" s="319">
        <v>2.9098503929E-2</v>
      </c>
      <c r="J37" s="319">
        <v>2.1965308629999999E-2</v>
      </c>
      <c r="K37" s="319">
        <v>0.12829984</v>
      </c>
      <c r="L37" s="320">
        <v>0.96466045112781951</v>
      </c>
      <c r="M37" s="308">
        <v>3.8946295000000002</v>
      </c>
      <c r="N37" s="282">
        <v>2.3305721000000001E-2</v>
      </c>
      <c r="O37" s="282">
        <v>2.2108121000000001E-2</v>
      </c>
      <c r="P37" s="282">
        <v>9.7120826000000003E-4</v>
      </c>
      <c r="Q37" s="282">
        <v>2.2639221000000001E-4</v>
      </c>
      <c r="R37" s="255">
        <v>1.3254268830741999E-6</v>
      </c>
      <c r="S37" s="256">
        <v>3.5917465280099997E-9</v>
      </c>
      <c r="T37" s="256">
        <v>3.1707591770000002E-2</v>
      </c>
      <c r="U37" s="274">
        <v>3.9869427000000002E-5</v>
      </c>
      <c r="V37" s="146"/>
      <c r="W37" s="135"/>
      <c r="X37" s="13" t="s">
        <v>693</v>
      </c>
      <c r="Y37" s="13"/>
      <c r="Z37" s="13"/>
      <c r="AA37" s="19"/>
    </row>
    <row r="38" spans="1:27" ht="14.4" customHeight="1">
      <c r="A38" t="s">
        <v>3518</v>
      </c>
      <c r="B38" s="168" t="s">
        <v>1507</v>
      </c>
      <c r="C38" s="279" t="s">
        <v>4225</v>
      </c>
      <c r="D38" s="280" t="s">
        <v>2812</v>
      </c>
      <c r="E38" s="278" t="s">
        <v>1510</v>
      </c>
      <c r="F38" s="281" t="s">
        <v>8112</v>
      </c>
      <c r="G38" s="319">
        <v>0.27661079194799998</v>
      </c>
      <c r="H38" s="319">
        <v>2.9749329890000004E-3</v>
      </c>
      <c r="I38" s="319">
        <v>2.9098503929E-2</v>
      </c>
      <c r="J38" s="319">
        <v>0.11623751503</v>
      </c>
      <c r="K38" s="319">
        <v>0.12829984</v>
      </c>
      <c r="L38" s="320">
        <v>0.96466045112781951</v>
      </c>
      <c r="M38" s="308">
        <v>3.8946295000000002</v>
      </c>
      <c r="N38" s="282">
        <v>2.3293187999999999E-2</v>
      </c>
      <c r="O38" s="282">
        <v>2.1894355000000001E-2</v>
      </c>
      <c r="P38" s="282">
        <v>1.172441E-3</v>
      </c>
      <c r="Q38" s="282">
        <v>2.2639221000000001E-4</v>
      </c>
      <c r="R38" s="255">
        <v>1.3126112030742001E-6</v>
      </c>
      <c r="S38" s="256">
        <v>4.3359504095299998E-9</v>
      </c>
      <c r="T38" s="256">
        <v>3.1707591770000002E-2</v>
      </c>
      <c r="U38" s="274">
        <v>6.8333173999999994E-5</v>
      </c>
      <c r="V38" s="146"/>
      <c r="W38" s="135"/>
      <c r="X38" s="13" t="s">
        <v>693</v>
      </c>
      <c r="Y38" s="13"/>
      <c r="Z38" s="13"/>
      <c r="AA38" s="19"/>
    </row>
    <row r="39" spans="1:27" ht="14.4" customHeight="1">
      <c r="A39" t="s">
        <v>3519</v>
      </c>
      <c r="B39" s="168" t="s">
        <v>1507</v>
      </c>
      <c r="C39" s="279" t="s">
        <v>4226</v>
      </c>
      <c r="D39" s="280" t="s">
        <v>2812</v>
      </c>
      <c r="E39" s="278" t="s">
        <v>1510</v>
      </c>
      <c r="F39" s="281" t="s">
        <v>8113</v>
      </c>
      <c r="G39" s="319">
        <v>0.22699731294799999</v>
      </c>
      <c r="H39" s="319">
        <v>2.9749329890000004E-3</v>
      </c>
      <c r="I39" s="319">
        <v>2.9098503929E-2</v>
      </c>
      <c r="J39" s="319">
        <v>6.662403603E-2</v>
      </c>
      <c r="K39" s="319">
        <v>0.12829984</v>
      </c>
      <c r="L39" s="320">
        <v>0.96466045112781951</v>
      </c>
      <c r="M39" s="308">
        <v>3.8946295000000002</v>
      </c>
      <c r="N39" s="282">
        <v>4.3173822000000001E-2</v>
      </c>
      <c r="O39" s="282">
        <v>4.1625349999999998E-2</v>
      </c>
      <c r="P39" s="282">
        <v>1.3220799E-3</v>
      </c>
      <c r="Q39" s="282">
        <v>2.2639221000000001E-4</v>
      </c>
      <c r="R39" s="255">
        <v>2.4955245830742001E-6</v>
      </c>
      <c r="S39" s="256">
        <v>4.8893488627099994E-9</v>
      </c>
      <c r="T39" s="256">
        <v>3.1707591770000002E-2</v>
      </c>
      <c r="U39" s="274">
        <v>5.0688966999999998E-5</v>
      </c>
      <c r="V39" s="146"/>
      <c r="W39" s="135"/>
      <c r="X39" s="13" t="s">
        <v>693</v>
      </c>
      <c r="Y39" s="13"/>
      <c r="Z39" s="20"/>
      <c r="AA39" s="19"/>
    </row>
    <row r="40" spans="1:27" ht="14.4" customHeight="1">
      <c r="A40" t="s">
        <v>3520</v>
      </c>
      <c r="B40" s="168" t="s">
        <v>1507</v>
      </c>
      <c r="C40" s="279" t="s">
        <v>4227</v>
      </c>
      <c r="D40" s="280" t="s">
        <v>2812</v>
      </c>
      <c r="E40" s="278" t="s">
        <v>1510</v>
      </c>
      <c r="F40" s="281" t="s">
        <v>8114</v>
      </c>
      <c r="G40" s="319">
        <v>0.67769202194800005</v>
      </c>
      <c r="H40" s="319">
        <v>2.9749329890000004E-3</v>
      </c>
      <c r="I40" s="319">
        <v>2.9098503929E-2</v>
      </c>
      <c r="J40" s="319">
        <v>0.51731874502999997</v>
      </c>
      <c r="K40" s="319">
        <v>0.12829984</v>
      </c>
      <c r="L40" s="320">
        <v>0.96466045112781951</v>
      </c>
      <c r="M40" s="308">
        <v>3.8946295000000002</v>
      </c>
      <c r="N40" s="282">
        <v>2.1861548000000001E-2</v>
      </c>
      <c r="O40" s="282">
        <v>1.9624292000000002E-2</v>
      </c>
      <c r="P40" s="282">
        <v>2.0108633E-3</v>
      </c>
      <c r="Q40" s="282">
        <v>2.2639221000000001E-4</v>
      </c>
      <c r="R40" s="255">
        <v>1.1765162910742001E-6</v>
      </c>
      <c r="S40" s="256">
        <v>7.4366245702100003E-9</v>
      </c>
      <c r="T40" s="256">
        <v>3.1707591770000002E-2</v>
      </c>
      <c r="U40" s="121">
        <v>1.8961701000000001E-4</v>
      </c>
      <c r="V40" s="146"/>
      <c r="W40" s="135"/>
      <c r="X40" s="13" t="s">
        <v>693</v>
      </c>
      <c r="Y40" s="13"/>
      <c r="Z40" s="66"/>
      <c r="AA40" s="19"/>
    </row>
    <row r="41" spans="1:27" ht="14.4" customHeight="1">
      <c r="A41" t="s">
        <v>3521</v>
      </c>
      <c r="B41" s="168" t="s">
        <v>1507</v>
      </c>
      <c r="C41" s="279" t="s">
        <v>4228</v>
      </c>
      <c r="D41" s="280" t="s">
        <v>2812</v>
      </c>
      <c r="E41" s="278" t="s">
        <v>1510</v>
      </c>
      <c r="F41" s="281" t="s">
        <v>8115</v>
      </c>
      <c r="G41" s="319">
        <v>0.24347177894799998</v>
      </c>
      <c r="H41" s="319">
        <v>2.9749329890000004E-3</v>
      </c>
      <c r="I41" s="319">
        <v>2.9098503929E-2</v>
      </c>
      <c r="J41" s="319">
        <v>8.3098502029999993E-2</v>
      </c>
      <c r="K41" s="319">
        <v>0.12829984</v>
      </c>
      <c r="L41" s="320">
        <v>0.96466045112781951</v>
      </c>
      <c r="M41" s="308">
        <v>3.8946295000000002</v>
      </c>
      <c r="N41" s="282">
        <v>2.0414879E-2</v>
      </c>
      <c r="O41" s="282">
        <v>1.9123850000000001E-2</v>
      </c>
      <c r="P41" s="282">
        <v>1.0646363E-3</v>
      </c>
      <c r="Q41" s="282">
        <v>2.2639221000000001E-4</v>
      </c>
      <c r="R41" s="255">
        <v>1.1465137867742E-6</v>
      </c>
      <c r="S41" s="256">
        <v>3.937264451009999E-9</v>
      </c>
      <c r="T41" s="256">
        <v>3.1707591770000002E-2</v>
      </c>
      <c r="U41" s="274">
        <v>5.8713923000000003E-5</v>
      </c>
      <c r="V41" s="146"/>
      <c r="W41" s="135"/>
      <c r="X41" s="13" t="s">
        <v>693</v>
      </c>
      <c r="Y41" s="13"/>
      <c r="Z41" s="13"/>
      <c r="AA41" s="19"/>
    </row>
    <row r="42" spans="1:27" ht="14.4" customHeight="1">
      <c r="A42" t="s">
        <v>3522</v>
      </c>
      <c r="B42" s="168" t="s">
        <v>1507</v>
      </c>
      <c r="C42" s="279" t="s">
        <v>4229</v>
      </c>
      <c r="D42" s="280" t="s">
        <v>2812</v>
      </c>
      <c r="E42" s="278" t="s">
        <v>1510</v>
      </c>
      <c r="F42" s="281" t="s">
        <v>8116</v>
      </c>
      <c r="G42" s="319">
        <v>0.28075868383299996</v>
      </c>
      <c r="H42" s="319">
        <v>2.6112871029999999E-3</v>
      </c>
      <c r="I42" s="319">
        <v>6.6394165900000007E-3</v>
      </c>
      <c r="J42" s="319">
        <v>0.22728081913999998</v>
      </c>
      <c r="K42" s="319">
        <v>4.4227161000000001E-2</v>
      </c>
      <c r="L42" s="320">
        <v>0.33253504511278192</v>
      </c>
      <c r="M42" s="308">
        <v>5.093496</v>
      </c>
      <c r="N42" s="282">
        <v>1.9845430000000001E-2</v>
      </c>
      <c r="O42" s="282">
        <v>1.9048491000000001E-2</v>
      </c>
      <c r="P42" s="282">
        <v>5.7150695000000005E-4</v>
      </c>
      <c r="Q42" s="282">
        <v>2.2543260999999999E-4</v>
      </c>
      <c r="R42" s="255">
        <v>1.1419958534748E-6</v>
      </c>
      <c r="S42" s="256">
        <v>2.1135611907183998E-9</v>
      </c>
      <c r="T42" s="256">
        <v>3.1573194899999997E-2</v>
      </c>
      <c r="U42" s="121">
        <v>1.3506980999999999E-4</v>
      </c>
      <c r="V42" s="146"/>
      <c r="W42" s="135"/>
      <c r="X42" s="20" t="s">
        <v>694</v>
      </c>
      <c r="Y42" s="63"/>
      <c r="Z42" s="20"/>
      <c r="AA42" s="63"/>
    </row>
    <row r="43" spans="1:27" ht="14.4" customHeight="1">
      <c r="A43" t="s">
        <v>3523</v>
      </c>
      <c r="B43" s="168" t="s">
        <v>1507</v>
      </c>
      <c r="C43" s="279" t="s">
        <v>4230</v>
      </c>
      <c r="D43" s="280" t="s">
        <v>2812</v>
      </c>
      <c r="E43" s="278" t="s">
        <v>1510</v>
      </c>
      <c r="F43" s="281" t="s">
        <v>8117</v>
      </c>
      <c r="G43" s="319">
        <v>0.31744830383300005</v>
      </c>
      <c r="H43" s="319">
        <v>2.6112871029999999E-3</v>
      </c>
      <c r="I43" s="319">
        <v>6.6394165900000007E-3</v>
      </c>
      <c r="J43" s="319">
        <v>0.26397043914000001</v>
      </c>
      <c r="K43" s="319">
        <v>4.4227161000000001E-2</v>
      </c>
      <c r="L43" s="320">
        <v>0.33253504511278192</v>
      </c>
      <c r="M43" s="308">
        <v>5.093496</v>
      </c>
      <c r="N43" s="282">
        <v>8.2231500999999999E-3</v>
      </c>
      <c r="O43" s="282">
        <v>7.1388158999999996E-3</v>
      </c>
      <c r="P43" s="282">
        <v>8.5890163999999996E-4</v>
      </c>
      <c r="Q43" s="282">
        <v>2.2543260999999999E-4</v>
      </c>
      <c r="R43" s="255">
        <v>4.2798656547479997E-7</v>
      </c>
      <c r="S43" s="256">
        <v>3.1764113426724001E-9</v>
      </c>
      <c r="T43" s="256">
        <v>3.1573194899999997E-2</v>
      </c>
      <c r="U43" s="274">
        <v>9.5011119999999997E-5</v>
      </c>
      <c r="V43" s="146"/>
      <c r="W43" s="135"/>
      <c r="X43" s="13" t="s">
        <v>694</v>
      </c>
      <c r="Y43" s="63"/>
      <c r="AA43" s="63"/>
    </row>
    <row r="44" spans="1:27" ht="14.4" customHeight="1">
      <c r="A44" t="s">
        <v>1536</v>
      </c>
      <c r="B44" s="168" t="s">
        <v>1507</v>
      </c>
      <c r="C44" s="279" t="s">
        <v>4231</v>
      </c>
      <c r="D44" s="280" t="s">
        <v>2812</v>
      </c>
      <c r="E44" s="278" t="s">
        <v>1510</v>
      </c>
      <c r="F44" s="281" t="s">
        <v>8118</v>
      </c>
      <c r="G44" s="319">
        <v>0.15887582476279999</v>
      </c>
      <c r="H44" s="319">
        <v>6.019521747E-3</v>
      </c>
      <c r="I44" s="319">
        <v>1.427713154E-2</v>
      </c>
      <c r="J44" s="319">
        <v>0.1005985174758</v>
      </c>
      <c r="K44" s="319">
        <v>3.7980654000000003E-2</v>
      </c>
      <c r="L44" s="320">
        <v>0.28556882706766917</v>
      </c>
      <c r="M44" s="308">
        <v>14.099779</v>
      </c>
      <c r="N44" s="282">
        <v>8.9415055000000004E-3</v>
      </c>
      <c r="O44" s="282">
        <v>7.5467800999999999E-3</v>
      </c>
      <c r="P44" s="282">
        <v>4.7722991000000002E-4</v>
      </c>
      <c r="Q44" s="282">
        <v>9.174955E-4</v>
      </c>
      <c r="R44" s="255">
        <v>4.5244484763869995E-7</v>
      </c>
      <c r="S44" s="256">
        <v>1.764903510318147E-9</v>
      </c>
      <c r="T44" s="256">
        <v>0.12850077476300001</v>
      </c>
      <c r="U44" s="274">
        <v>3.1687365000000002E-5</v>
      </c>
      <c r="V44" s="146"/>
      <c r="W44" s="135"/>
      <c r="X44" s="22" t="s">
        <v>1100</v>
      </c>
      <c r="Y44" s="63"/>
      <c r="Z44" s="13"/>
      <c r="AA44" s="19"/>
    </row>
    <row r="45" spans="1:27" ht="14.4" customHeight="1">
      <c r="A45" t="s">
        <v>3524</v>
      </c>
      <c r="B45" s="168" t="s">
        <v>1507</v>
      </c>
      <c r="C45" s="279" t="s">
        <v>4232</v>
      </c>
      <c r="D45" s="280" t="s">
        <v>2812</v>
      </c>
      <c r="E45" s="278" t="s">
        <v>1510</v>
      </c>
      <c r="F45" s="281" t="s">
        <v>8119</v>
      </c>
      <c r="G45" s="319">
        <v>0.32969102607049999</v>
      </c>
      <c r="H45" s="319">
        <v>4.8497324410000001E-2</v>
      </c>
      <c r="I45" s="319">
        <v>9.6945699320499998E-2</v>
      </c>
      <c r="J45" s="319">
        <v>9.9867234000000009E-4</v>
      </c>
      <c r="K45" s="319">
        <v>0.18324932999999999</v>
      </c>
      <c r="L45" s="320">
        <v>1.3778145112781954</v>
      </c>
      <c r="M45" s="308">
        <v>10.320736999999999</v>
      </c>
      <c r="N45" s="282">
        <v>2.925546E-2</v>
      </c>
      <c r="O45" s="282">
        <v>2.7458505000000001E-2</v>
      </c>
      <c r="P45" s="282">
        <v>1.2315989000000001E-3</v>
      </c>
      <c r="Q45" s="282">
        <v>5.6535581000000004E-4</v>
      </c>
      <c r="R45" s="255">
        <v>1.6461933099466999E-6</v>
      </c>
      <c r="S45" s="256">
        <v>4.5547296825751608E-9</v>
      </c>
      <c r="T45" s="256">
        <v>7.9181486539099996E-2</v>
      </c>
      <c r="U45" s="274">
        <v>9.9484273000000005E-5</v>
      </c>
      <c r="V45" s="146"/>
      <c r="W45" s="135"/>
      <c r="X45" t="s">
        <v>4102</v>
      </c>
      <c r="Y45" s="13"/>
      <c r="Z45" s="13"/>
      <c r="AA45" s="19"/>
    </row>
    <row r="46" spans="1:27" ht="14.4" customHeight="1">
      <c r="B46" s="278" t="s">
        <v>1538</v>
      </c>
      <c r="C46" s="277" t="s">
        <v>3525</v>
      </c>
      <c r="D46" s="280"/>
      <c r="E46" s="278"/>
      <c r="F46"/>
      <c r="G46" s="210"/>
      <c r="H46" s="210"/>
      <c r="I46" s="210"/>
      <c r="J46" s="210"/>
      <c r="K46" s="210"/>
      <c r="L46" s="210"/>
      <c r="M46" s="5"/>
      <c r="N46"/>
      <c r="O46"/>
      <c r="V46" s="183"/>
      <c r="W46" s="164"/>
      <c r="X46" s="20"/>
      <c r="Y46" s="20"/>
      <c r="Z46" s="20"/>
      <c r="AA46" s="19"/>
    </row>
    <row r="47" spans="1:27" ht="14.4" customHeight="1">
      <c r="B47" s="278" t="s">
        <v>1538</v>
      </c>
      <c r="C47" s="277" t="s">
        <v>3526</v>
      </c>
      <c r="D47" s="277" t="s">
        <v>2813</v>
      </c>
      <c r="E47" s="278"/>
      <c r="F47"/>
      <c r="G47" s="210"/>
      <c r="H47" s="210"/>
      <c r="I47" s="210"/>
      <c r="J47" s="210"/>
      <c r="K47" s="210"/>
      <c r="L47" s="210"/>
      <c r="M47" s="5"/>
      <c r="N47"/>
      <c r="O47"/>
      <c r="V47" s="183"/>
      <c r="W47" s="4"/>
      <c r="X47" s="20"/>
      <c r="Y47" s="20"/>
      <c r="Z47" s="20"/>
      <c r="AA47" s="19"/>
    </row>
    <row r="48" spans="1:27" ht="14.4" customHeight="1">
      <c r="A48" t="s">
        <v>1537</v>
      </c>
      <c r="B48" s="168" t="s">
        <v>1538</v>
      </c>
      <c r="C48" s="279" t="s">
        <v>4233</v>
      </c>
      <c r="D48" s="14" t="s">
        <v>2813</v>
      </c>
      <c r="E48" s="278" t="s">
        <v>1510</v>
      </c>
      <c r="F48" s="281" t="s">
        <v>312</v>
      </c>
      <c r="G48" s="319">
        <v>1.14914850366854</v>
      </c>
      <c r="H48" s="319">
        <v>3.2883931000000005E-2</v>
      </c>
      <c r="I48" s="319">
        <v>0.142007944897</v>
      </c>
      <c r="J48" s="319">
        <v>0.49580317777154004</v>
      </c>
      <c r="K48" s="319">
        <v>0.47845345</v>
      </c>
      <c r="L48" s="320">
        <v>3.5973943609022556</v>
      </c>
      <c r="M48" s="308">
        <v>62.767671999999997</v>
      </c>
      <c r="N48" s="282">
        <v>0.10086254</v>
      </c>
      <c r="O48" s="282">
        <v>9.5772897999999995E-2</v>
      </c>
      <c r="P48" s="282">
        <v>3.5909395999999998E-3</v>
      </c>
      <c r="Q48" s="282">
        <v>1.4987036000000001E-3</v>
      </c>
      <c r="R48" s="255">
        <v>5.7417804843594009E-6</v>
      </c>
      <c r="S48" s="256">
        <v>1.3280102337522114E-8</v>
      </c>
      <c r="T48" s="256">
        <v>0.20990247300000001</v>
      </c>
      <c r="U48" s="121">
        <v>2.2414572E-4</v>
      </c>
      <c r="V48" s="148" t="s">
        <v>1268</v>
      </c>
      <c r="W48" s="135"/>
      <c r="X48" s="22" t="s">
        <v>829</v>
      </c>
      <c r="Y48" s="13"/>
      <c r="Z48" s="13"/>
      <c r="AA48" s="19"/>
    </row>
    <row r="49" spans="1:27" ht="14.4" customHeight="1" thickBot="1">
      <c r="A49" t="s">
        <v>1539</v>
      </c>
      <c r="B49" s="168" t="s">
        <v>1538</v>
      </c>
      <c r="C49" s="279" t="s">
        <v>4234</v>
      </c>
      <c r="D49" s="14" t="s">
        <v>2813</v>
      </c>
      <c r="E49" s="278" t="s">
        <v>1510</v>
      </c>
      <c r="F49" s="281" t="s">
        <v>8120</v>
      </c>
      <c r="G49" s="319">
        <v>1.4315479487514198</v>
      </c>
      <c r="H49" s="319">
        <v>4.0965048099999998E-2</v>
      </c>
      <c r="I49" s="319">
        <v>0.17690592262599997</v>
      </c>
      <c r="J49" s="319">
        <v>0.61764516802541991</v>
      </c>
      <c r="K49" s="319">
        <v>0.59603181000000005</v>
      </c>
      <c r="L49" s="320">
        <v>4.4814421804511282</v>
      </c>
      <c r="M49" s="308">
        <v>78.192618999999993</v>
      </c>
      <c r="N49" s="282">
        <v>0.12564918</v>
      </c>
      <c r="O49" s="282">
        <v>0.11930876999999999</v>
      </c>
      <c r="P49" s="282">
        <v>4.4734012000000002E-3</v>
      </c>
      <c r="Q49" s="282">
        <v>1.8670051E-3</v>
      </c>
      <c r="R49" s="255">
        <v>7.1528040029252999E-6</v>
      </c>
      <c r="S49" s="256">
        <v>1.6543643253110181E-8</v>
      </c>
      <c r="T49" s="256">
        <v>0.26148530199999998</v>
      </c>
      <c r="U49" s="121">
        <v>2.7922880000000002E-4</v>
      </c>
      <c r="V49" s="148" t="s">
        <v>1269</v>
      </c>
      <c r="W49" s="135"/>
      <c r="X49" s="22" t="s">
        <v>829</v>
      </c>
      <c r="Y49" s="13"/>
      <c r="Z49" s="13"/>
      <c r="AA49" s="19"/>
    </row>
    <row r="50" spans="1:27" ht="14.4" customHeight="1" thickBot="1">
      <c r="A50" t="s">
        <v>1540</v>
      </c>
      <c r="B50" s="168" t="s">
        <v>1538</v>
      </c>
      <c r="C50" s="279" t="s">
        <v>4235</v>
      </c>
      <c r="D50" s="14" t="s">
        <v>2813</v>
      </c>
      <c r="E50" s="278" t="s">
        <v>1510</v>
      </c>
      <c r="F50" s="281" t="s">
        <v>8121</v>
      </c>
      <c r="G50" s="319">
        <v>1.477687694886</v>
      </c>
      <c r="H50" s="319">
        <v>0.12338674391</v>
      </c>
      <c r="I50" s="319">
        <v>0.259681316976</v>
      </c>
      <c r="J50" s="319">
        <v>0.12852949399999999</v>
      </c>
      <c r="K50" s="319">
        <v>0.96609014000000004</v>
      </c>
      <c r="L50" s="320">
        <v>7.2638356390977439</v>
      </c>
      <c r="M50" s="308">
        <v>47.970981999999999</v>
      </c>
      <c r="N50" s="282">
        <v>0.18692979000000001</v>
      </c>
      <c r="O50" s="282">
        <v>0.17880609</v>
      </c>
      <c r="P50" s="282">
        <v>7.2280151000000004E-3</v>
      </c>
      <c r="Q50" s="282">
        <v>8.9569305000000005E-4</v>
      </c>
      <c r="R50" s="255">
        <v>1.07197893294E-5</v>
      </c>
      <c r="S50" s="256">
        <v>2.673082520172E-8</v>
      </c>
      <c r="T50" s="256">
        <v>0.12544720809999999</v>
      </c>
      <c r="U50" s="121">
        <v>1.0939300999999999E-3</v>
      </c>
      <c r="V50" s="149" t="s">
        <v>1270</v>
      </c>
      <c r="W50" s="135"/>
      <c r="X50" s="18" t="s">
        <v>830</v>
      </c>
      <c r="Y50" s="13"/>
      <c r="Z50" s="13"/>
      <c r="AA50" s="19"/>
    </row>
    <row r="51" spans="1:27" ht="14.4" customHeight="1">
      <c r="A51" t="s">
        <v>1541</v>
      </c>
      <c r="B51" s="168" t="s">
        <v>1538</v>
      </c>
      <c r="C51" s="279" t="s">
        <v>4236</v>
      </c>
      <c r="D51" s="14" t="s">
        <v>2813</v>
      </c>
      <c r="E51" s="278" t="s">
        <v>1510</v>
      </c>
      <c r="F51" s="281" t="s">
        <v>8122</v>
      </c>
      <c r="G51" s="319">
        <v>1107.6566451648</v>
      </c>
      <c r="H51" s="319">
        <v>4.321332076</v>
      </c>
      <c r="I51" s="319">
        <v>7.2000053888000002</v>
      </c>
      <c r="J51" s="319">
        <v>997.35492870000007</v>
      </c>
      <c r="K51" s="319">
        <v>98.780378999999996</v>
      </c>
      <c r="L51" s="320">
        <v>742.70961654135328</v>
      </c>
      <c r="M51" s="308">
        <v>10488.722</v>
      </c>
      <c r="N51" s="282">
        <v>15.011713</v>
      </c>
      <c r="O51" s="282">
        <v>13.292888</v>
      </c>
      <c r="P51" s="282">
        <v>0.62019082000000003</v>
      </c>
      <c r="Q51" s="282">
        <v>1.0986338</v>
      </c>
      <c r="R51" s="255">
        <v>7.969357357941999E-4</v>
      </c>
      <c r="S51" s="256">
        <v>2.2936050923411995E-6</v>
      </c>
      <c r="T51" s="256">
        <v>153.870282</v>
      </c>
      <c r="U51" s="121">
        <v>3.6549234999999999E-2</v>
      </c>
      <c r="V51" s="148" t="s">
        <v>1271</v>
      </c>
      <c r="W51" s="135"/>
      <c r="X51" s="18" t="s">
        <v>831</v>
      </c>
      <c r="Y51" s="13"/>
      <c r="Z51" s="13"/>
      <c r="AA51" s="19"/>
    </row>
    <row r="52" spans="1:27" ht="14.4" customHeight="1">
      <c r="A52" t="s">
        <v>1542</v>
      </c>
      <c r="B52" s="168" t="s">
        <v>1538</v>
      </c>
      <c r="C52" s="279" t="s">
        <v>4237</v>
      </c>
      <c r="D52" s="14" t="s">
        <v>2813</v>
      </c>
      <c r="E52" s="278" t="s">
        <v>1510</v>
      </c>
      <c r="F52" s="281" t="s">
        <v>8123</v>
      </c>
      <c r="G52" s="319">
        <v>0.20628823827291826</v>
      </c>
      <c r="H52" s="319">
        <v>0.19496028023119999</v>
      </c>
      <c r="I52" s="319">
        <v>5.7999726758300001E-3</v>
      </c>
      <c r="J52" s="319">
        <v>4.8764956588830002E-4</v>
      </c>
      <c r="K52" s="319">
        <v>5.0403358000000002E-3</v>
      </c>
      <c r="L52" s="320">
        <v>3.7897261654135338E-2</v>
      </c>
      <c r="M52" s="308">
        <v>1.3744388999999999</v>
      </c>
      <c r="N52" s="282">
        <v>3.2153541000000002E-3</v>
      </c>
      <c r="O52" s="282">
        <v>1.3261314000000001E-3</v>
      </c>
      <c r="P52" s="282">
        <v>1.8228328E-3</v>
      </c>
      <c r="Q52" s="283">
        <v>6.6389856999999995E-5</v>
      </c>
      <c r="R52" s="255">
        <v>7.9504278492433984E-8</v>
      </c>
      <c r="S52" s="256">
        <v>6.7412456984769276E-9</v>
      </c>
      <c r="T52" s="256">
        <v>9.29829924015E-3</v>
      </c>
      <c r="U52" s="121">
        <v>3.6552786999999998E-4</v>
      </c>
      <c r="V52" s="146"/>
      <c r="W52" s="135"/>
      <c r="X52" s="22" t="s">
        <v>832</v>
      </c>
      <c r="Y52" s="13"/>
      <c r="Z52" s="13"/>
      <c r="AA52" s="19"/>
    </row>
    <row r="53" spans="1:27" ht="14.4" customHeight="1">
      <c r="A53" t="s">
        <v>1543</v>
      </c>
      <c r="B53" s="168" t="s">
        <v>1538</v>
      </c>
      <c r="C53" s="279" t="s">
        <v>4238</v>
      </c>
      <c r="D53" s="14" t="s">
        <v>2813</v>
      </c>
      <c r="E53" s="278" t="s">
        <v>1510</v>
      </c>
      <c r="F53" s="281" t="s">
        <v>8124</v>
      </c>
      <c r="G53" s="319">
        <v>8.2122144658160007E-2</v>
      </c>
      <c r="H53" s="319">
        <v>8.152134111000001E-3</v>
      </c>
      <c r="I53" s="319">
        <v>1.4131469153E-2</v>
      </c>
      <c r="J53" s="319">
        <v>3.9571043941600001E-3</v>
      </c>
      <c r="K53" s="319">
        <v>5.5881436999999999E-2</v>
      </c>
      <c r="L53" s="320">
        <v>0.42016118045112777</v>
      </c>
      <c r="M53" s="308">
        <v>6.9269048</v>
      </c>
      <c r="N53" s="282">
        <v>1.0603097000000001E-2</v>
      </c>
      <c r="O53" s="282">
        <v>9.7858895000000005E-3</v>
      </c>
      <c r="P53" s="282">
        <v>4.2633607000000002E-4</v>
      </c>
      <c r="Q53" s="282">
        <v>3.9087110000000003E-4</v>
      </c>
      <c r="R53" s="255">
        <v>5.8668402403140004E-7</v>
      </c>
      <c r="S53" s="256">
        <v>1.5766866168685116E-9</v>
      </c>
      <c r="T53" s="256">
        <v>5.4743852529999998E-2</v>
      </c>
      <c r="U53" s="274">
        <v>2.6275736000000002E-5</v>
      </c>
      <c r="V53" s="146"/>
      <c r="W53" s="135"/>
      <c r="X53" s="22" t="s">
        <v>833</v>
      </c>
      <c r="Y53" s="13"/>
      <c r="Z53" s="13"/>
      <c r="AA53" s="19"/>
    </row>
    <row r="54" spans="1:27" ht="14.4" customHeight="1" thickBot="1">
      <c r="A54" t="s">
        <v>1544</v>
      </c>
      <c r="B54" s="168" t="s">
        <v>1538</v>
      </c>
      <c r="C54" s="279" t="s">
        <v>4239</v>
      </c>
      <c r="D54" s="14" t="s">
        <v>2813</v>
      </c>
      <c r="E54" s="278" t="s">
        <v>1510</v>
      </c>
      <c r="F54" s="281" t="s">
        <v>8125</v>
      </c>
      <c r="G54" s="319">
        <v>66.507245358999995</v>
      </c>
      <c r="H54" s="319">
        <v>4.9357740590000008</v>
      </c>
      <c r="I54" s="319">
        <v>23.154820000000001</v>
      </c>
      <c r="J54" s="319">
        <v>8.7873253000000009</v>
      </c>
      <c r="K54" s="319">
        <v>29.629325999999999</v>
      </c>
      <c r="L54" s="320">
        <v>222.77688721804509</v>
      </c>
      <c r="M54" s="308">
        <v>3268.9585999999999</v>
      </c>
      <c r="N54" s="282">
        <v>12.003886</v>
      </c>
      <c r="O54" s="282">
        <v>11.476281999999999</v>
      </c>
      <c r="P54" s="282">
        <v>0.38304837000000003</v>
      </c>
      <c r="Q54" s="282">
        <v>0.14455514999999999</v>
      </c>
      <c r="R54" s="255">
        <v>6.8802650903399996E-4</v>
      </c>
      <c r="S54" s="256">
        <v>1.4165990270463902E-6</v>
      </c>
      <c r="T54" s="256">
        <v>20.245819099999999</v>
      </c>
      <c r="U54" s="121">
        <v>4.0094178000000001E-2</v>
      </c>
      <c r="V54" s="146"/>
      <c r="W54" s="135"/>
      <c r="X54" s="22" t="s">
        <v>834</v>
      </c>
      <c r="Y54" s="13"/>
      <c r="Z54" s="13"/>
      <c r="AA54" s="19"/>
    </row>
    <row r="55" spans="1:27" ht="14.4" customHeight="1" thickBot="1">
      <c r="A55" t="s">
        <v>1545</v>
      </c>
      <c r="B55" s="168" t="s">
        <v>1538</v>
      </c>
      <c r="C55" s="279" t="s">
        <v>4240</v>
      </c>
      <c r="D55" s="14" t="s">
        <v>2813</v>
      </c>
      <c r="E55" s="278" t="s">
        <v>1510</v>
      </c>
      <c r="F55" s="281" t="s">
        <v>8126</v>
      </c>
      <c r="G55" s="319">
        <v>52.086350190653704</v>
      </c>
      <c r="H55" s="319">
        <v>1.0153275766999998</v>
      </c>
      <c r="I55" s="319">
        <v>2.2878447930700001</v>
      </c>
      <c r="J55" s="319">
        <v>20.336604820883704</v>
      </c>
      <c r="K55" s="319">
        <v>28.446573000000001</v>
      </c>
      <c r="L55" s="320">
        <v>213.88400751879698</v>
      </c>
      <c r="M55" s="308">
        <v>3139.8989000000001</v>
      </c>
      <c r="N55" s="282">
        <v>4.1705015999999997</v>
      </c>
      <c r="O55" s="282">
        <v>3.8980003000000001</v>
      </c>
      <c r="P55" s="282">
        <v>0.17763092999999999</v>
      </c>
      <c r="Q55" s="282">
        <v>9.4870339999999997E-2</v>
      </c>
      <c r="R55" s="255">
        <v>2.3369306408741001E-4</v>
      </c>
      <c r="S55" s="256">
        <v>6.5691913578979975E-7</v>
      </c>
      <c r="T55" s="256">
        <v>13.287162100000002</v>
      </c>
      <c r="U55" s="121">
        <v>1.0389990999999999E-2</v>
      </c>
      <c r="V55" s="149" t="s">
        <v>1272</v>
      </c>
      <c r="W55" s="135"/>
      <c r="X55" s="22" t="s">
        <v>835</v>
      </c>
      <c r="Y55" s="13"/>
      <c r="Z55" s="13"/>
      <c r="AA55" s="19"/>
    </row>
    <row r="56" spans="1:27" ht="14.4" customHeight="1">
      <c r="A56" t="s">
        <v>1546</v>
      </c>
      <c r="B56" s="168" t="s">
        <v>1538</v>
      </c>
      <c r="C56" s="279" t="s">
        <v>4241</v>
      </c>
      <c r="D56" s="14" t="s">
        <v>2813</v>
      </c>
      <c r="E56" s="278" t="s">
        <v>1510</v>
      </c>
      <c r="F56" s="281" t="s">
        <v>315</v>
      </c>
      <c r="G56" s="319">
        <v>3.6646254193429999</v>
      </c>
      <c r="H56" s="319">
        <v>0.27090423189999996</v>
      </c>
      <c r="I56" s="319">
        <v>1.0905044912430002</v>
      </c>
      <c r="J56" s="319">
        <v>6.3814961999999996E-3</v>
      </c>
      <c r="K56" s="319">
        <v>2.2968351999999999</v>
      </c>
      <c r="L56" s="320">
        <v>17.269437593984961</v>
      </c>
      <c r="M56" s="308">
        <v>196.02517</v>
      </c>
      <c r="N56" s="282">
        <v>0.60531584000000005</v>
      </c>
      <c r="O56" s="282">
        <v>0.57205715000000001</v>
      </c>
      <c r="P56" s="282">
        <v>1.9656519000000001E-2</v>
      </c>
      <c r="Q56" s="282">
        <v>1.3602168E-2</v>
      </c>
      <c r="R56" s="255">
        <v>3.4295992130323002E-5</v>
      </c>
      <c r="S56" s="256">
        <v>7.2694227126253998E-8</v>
      </c>
      <c r="T56" s="256">
        <v>1.9050656224940001</v>
      </c>
      <c r="U56" s="121">
        <v>1.1367631000000001E-3</v>
      </c>
      <c r="V56" s="148" t="s">
        <v>1273</v>
      </c>
      <c r="W56" s="135"/>
      <c r="X56" s="18" t="s">
        <v>836</v>
      </c>
      <c r="Y56" s="13"/>
      <c r="Z56" s="13"/>
    </row>
    <row r="57" spans="1:27" ht="14.4" customHeight="1">
      <c r="A57" t="s">
        <v>1547</v>
      </c>
      <c r="B57" s="168" t="s">
        <v>1538</v>
      </c>
      <c r="C57" s="279" t="s">
        <v>4242</v>
      </c>
      <c r="D57" s="14" t="s">
        <v>2813</v>
      </c>
      <c r="E57" s="278" t="s">
        <v>1510</v>
      </c>
      <c r="F57" s="281" t="s">
        <v>8127</v>
      </c>
      <c r="G57" s="319">
        <v>1.2084856174207299</v>
      </c>
      <c r="H57" s="319">
        <v>1.414804358E-2</v>
      </c>
      <c r="I57" s="319">
        <v>2.481459116E-2</v>
      </c>
      <c r="J57" s="319">
        <v>0.71806923268072997</v>
      </c>
      <c r="K57" s="319">
        <v>0.45145374999999999</v>
      </c>
      <c r="L57" s="320">
        <v>3.3943890977443605</v>
      </c>
      <c r="M57" s="308">
        <v>35.054371000000003</v>
      </c>
      <c r="N57" s="282">
        <v>6.3794780999999995E-2</v>
      </c>
      <c r="O57" s="282">
        <v>5.8765417E-2</v>
      </c>
      <c r="P57" s="282">
        <v>2.7662516000000002E-3</v>
      </c>
      <c r="Q57" s="282">
        <v>2.2631119999999998E-3</v>
      </c>
      <c r="R57" s="255">
        <v>3.5231065759146999E-6</v>
      </c>
      <c r="S57" s="256">
        <v>1.0230220500480151E-8</v>
      </c>
      <c r="T57" s="256">
        <v>0.316962458</v>
      </c>
      <c r="U57" s="121">
        <v>1.4744545999999999E-4</v>
      </c>
      <c r="V57" s="148" t="s">
        <v>1274</v>
      </c>
      <c r="W57" s="135"/>
      <c r="X57" s="18" t="s">
        <v>837</v>
      </c>
      <c r="Y57" s="13"/>
      <c r="Z57" s="13"/>
      <c r="AA57" s="19"/>
    </row>
    <row r="58" spans="1:27" ht="14.4" customHeight="1" thickBot="1">
      <c r="A58" t="s">
        <v>1548</v>
      </c>
      <c r="B58" s="168" t="s">
        <v>1538</v>
      </c>
      <c r="C58" s="279" t="s">
        <v>4243</v>
      </c>
      <c r="D58" s="14" t="s">
        <v>2813</v>
      </c>
      <c r="E58" s="278" t="s">
        <v>1510</v>
      </c>
      <c r="F58" s="281" t="s">
        <v>8128</v>
      </c>
      <c r="G58" s="319">
        <v>7.9127942092659997E-2</v>
      </c>
      <c r="H58" s="319">
        <v>8.1432240739999998E-3</v>
      </c>
      <c r="I58" s="319">
        <v>1.37654401945E-2</v>
      </c>
      <c r="J58" s="319">
        <v>2.71641182416E-3</v>
      </c>
      <c r="K58" s="319">
        <v>5.4502865999999997E-2</v>
      </c>
      <c r="L58" s="320">
        <v>0.40979598496240599</v>
      </c>
      <c r="M58" s="308">
        <v>6.7908045000000001</v>
      </c>
      <c r="N58" s="282">
        <v>1.0314507000000001E-2</v>
      </c>
      <c r="O58" s="282">
        <v>9.5204829999999997E-3</v>
      </c>
      <c r="P58" s="282">
        <v>4.1646947000000001E-4</v>
      </c>
      <c r="Q58" s="282">
        <v>3.7755489000000002E-4</v>
      </c>
      <c r="R58" s="255">
        <v>5.7077236131140003E-7</v>
      </c>
      <c r="S58" s="256">
        <v>1.5401977516165115E-9</v>
      </c>
      <c r="T58" s="256">
        <v>5.2878835860000001E-2</v>
      </c>
      <c r="U58" s="274">
        <v>2.5719646999999999E-5</v>
      </c>
      <c r="V58" s="146"/>
      <c r="W58" s="135"/>
      <c r="X58" s="22" t="s">
        <v>838</v>
      </c>
      <c r="Y58" s="13"/>
      <c r="Z58" s="13"/>
      <c r="AA58" s="19"/>
    </row>
    <row r="59" spans="1:27" ht="14.4" customHeight="1" thickBot="1">
      <c r="A59" t="s">
        <v>1549</v>
      </c>
      <c r="B59" s="168" t="s">
        <v>1538</v>
      </c>
      <c r="C59" s="279" t="s">
        <v>4244</v>
      </c>
      <c r="D59" s="14" t="s">
        <v>2813</v>
      </c>
      <c r="E59" s="278" t="s">
        <v>1510</v>
      </c>
      <c r="F59" s="281" t="s">
        <v>8129</v>
      </c>
      <c r="G59" s="319">
        <v>23.851469374878</v>
      </c>
      <c r="H59" s="319">
        <v>1.5094830588779999</v>
      </c>
      <c r="I59" s="319">
        <v>3.1399058479999997</v>
      </c>
      <c r="J59" s="319">
        <v>18.986699848000001</v>
      </c>
      <c r="K59" s="319">
        <v>0.21538061999999999</v>
      </c>
      <c r="L59" s="320">
        <v>1.6194031578947368</v>
      </c>
      <c r="M59" s="308">
        <v>31.598860999999999</v>
      </c>
      <c r="N59" s="282">
        <v>1.2327516000000001</v>
      </c>
      <c r="O59" s="282">
        <v>1.2017724000000001</v>
      </c>
      <c r="P59" s="282">
        <v>2.2579861999999999E-2</v>
      </c>
      <c r="Q59" s="282">
        <v>8.3993272000000008E-3</v>
      </c>
      <c r="R59" s="255">
        <v>7.20487038858E-5</v>
      </c>
      <c r="S59" s="256">
        <v>8.3505405679340017E-8</v>
      </c>
      <c r="T59" s="256">
        <v>1.1763763599999999</v>
      </c>
      <c r="U59" s="121">
        <v>5.0877350999999999E-3</v>
      </c>
      <c r="V59" s="149" t="s">
        <v>1275</v>
      </c>
      <c r="W59" s="135"/>
      <c r="X59" s="18" t="s">
        <v>839</v>
      </c>
      <c r="Y59" s="13"/>
      <c r="Z59" s="13"/>
      <c r="AA59" s="19"/>
    </row>
    <row r="60" spans="1:27" ht="14.4" customHeight="1">
      <c r="A60" t="s">
        <v>1550</v>
      </c>
      <c r="B60" s="168" t="s">
        <v>1538</v>
      </c>
      <c r="C60" s="279" t="s">
        <v>4245</v>
      </c>
      <c r="D60" s="14" t="s">
        <v>2813</v>
      </c>
      <c r="E60" s="278" t="s">
        <v>1510</v>
      </c>
      <c r="F60" s="281" t="s">
        <v>317</v>
      </c>
      <c r="G60" s="319">
        <v>0.56604035568176392</v>
      </c>
      <c r="H60" s="319">
        <v>3.3325527124799999E-4</v>
      </c>
      <c r="I60" s="319">
        <v>2.7347100410515829E-2</v>
      </c>
      <c r="J60" s="319">
        <v>0.49580000000000002</v>
      </c>
      <c r="K60" s="319">
        <v>4.2560000000000001E-2</v>
      </c>
      <c r="L60" s="320">
        <v>0.32</v>
      </c>
      <c r="M60" s="308">
        <v>4.2</v>
      </c>
      <c r="N60" s="282">
        <v>1.3541361999999999E-2</v>
      </c>
      <c r="O60" s="282">
        <v>1.2847094E-2</v>
      </c>
      <c r="P60" s="282">
        <v>3.9438772E-4</v>
      </c>
      <c r="Q60" s="282">
        <v>2.9987999999999998E-4</v>
      </c>
      <c r="R60" s="255">
        <v>7.702095E-7</v>
      </c>
      <c r="S60" s="256">
        <v>1.45853448E-9</v>
      </c>
      <c r="T60" s="256">
        <v>4.2000000000000003E-2</v>
      </c>
      <c r="U60" s="274">
        <v>2.6292933000000001E-5</v>
      </c>
      <c r="V60" s="148" t="s">
        <v>1276</v>
      </c>
      <c r="W60" s="135"/>
      <c r="X60" s="18" t="s">
        <v>840</v>
      </c>
      <c r="Y60" s="13"/>
      <c r="Z60" s="13"/>
      <c r="AA60" s="19"/>
    </row>
    <row r="61" spans="1:27" ht="14.4" customHeight="1">
      <c r="B61" s="278" t="s">
        <v>1552</v>
      </c>
      <c r="C61" s="277" t="s">
        <v>3527</v>
      </c>
      <c r="D61" s="280"/>
      <c r="E61" s="278"/>
      <c r="F61"/>
      <c r="G61" s="210"/>
      <c r="H61" s="210"/>
      <c r="I61" s="210"/>
      <c r="J61" s="210"/>
      <c r="K61" s="210"/>
      <c r="L61" s="210"/>
      <c r="M61" s="5"/>
      <c r="N61"/>
      <c r="O61"/>
      <c r="V61" s="182"/>
      <c r="W61" s="164"/>
      <c r="X61" s="13"/>
      <c r="Y61" s="13"/>
      <c r="Z61" s="13"/>
      <c r="AA61" s="19"/>
    </row>
    <row r="62" spans="1:27" ht="14.4" customHeight="1">
      <c r="B62" s="278" t="s">
        <v>1552</v>
      </c>
      <c r="C62" s="277" t="s">
        <v>3528</v>
      </c>
      <c r="D62" s="277" t="s">
        <v>2814</v>
      </c>
      <c r="E62" s="278"/>
      <c r="F62"/>
      <c r="G62" s="210"/>
      <c r="H62" s="210"/>
      <c r="I62" s="210"/>
      <c r="J62" s="210"/>
      <c r="K62" s="210"/>
      <c r="L62" s="210"/>
      <c r="M62" s="5"/>
      <c r="N62"/>
      <c r="O62"/>
      <c r="V62" s="183"/>
      <c r="W62" s="164"/>
      <c r="X62" s="20"/>
      <c r="Y62" s="20"/>
      <c r="Z62" s="20"/>
      <c r="AA62" s="19"/>
    </row>
    <row r="63" spans="1:27" ht="14.4" customHeight="1">
      <c r="A63" t="s">
        <v>1551</v>
      </c>
      <c r="B63" s="168" t="s">
        <v>1552</v>
      </c>
      <c r="C63" s="279" t="s">
        <v>4246</v>
      </c>
      <c r="D63" s="14" t="s">
        <v>2814</v>
      </c>
      <c r="E63" s="278" t="s">
        <v>1510</v>
      </c>
      <c r="F63" s="281" t="s">
        <v>8130</v>
      </c>
      <c r="G63" s="319">
        <v>8.5118660357951986E-2</v>
      </c>
      <c r="H63" s="319">
        <v>1.69386632653E-4</v>
      </c>
      <c r="I63" s="319">
        <v>2.6986105382499999E-3</v>
      </c>
      <c r="J63" s="319">
        <v>5.7969577187048996E-2</v>
      </c>
      <c r="K63" s="319">
        <v>2.4281086E-2</v>
      </c>
      <c r="L63" s="320">
        <v>0.18256455639097743</v>
      </c>
      <c r="M63" s="308">
        <v>6.6651888000000001</v>
      </c>
      <c r="N63" s="282">
        <v>4.2211588000000003E-3</v>
      </c>
      <c r="O63" s="282">
        <v>3.5916325000000002E-3</v>
      </c>
      <c r="P63" s="282">
        <v>1.5366161000000001E-4</v>
      </c>
      <c r="Q63" s="282">
        <v>4.7586471999999999E-4</v>
      </c>
      <c r="R63" s="255">
        <v>2.1532568771495434E-7</v>
      </c>
      <c r="S63" s="256">
        <v>5.6827519592494305E-10</v>
      </c>
      <c r="T63" s="256">
        <v>6.6647719774434996E-2</v>
      </c>
      <c r="U63" s="274">
        <v>1.4027342E-5</v>
      </c>
      <c r="V63" s="148" t="s">
        <v>1253</v>
      </c>
      <c r="W63" s="136" t="s">
        <v>1434</v>
      </c>
      <c r="X63" s="22" t="s">
        <v>842</v>
      </c>
      <c r="Y63" s="13"/>
      <c r="Z63" s="13"/>
      <c r="AA63" s="19"/>
    </row>
    <row r="64" spans="1:27" ht="14.4" customHeight="1" thickBot="1">
      <c r="A64" t="s">
        <v>1553</v>
      </c>
      <c r="B64" s="168" t="s">
        <v>1552</v>
      </c>
      <c r="C64" s="279" t="s">
        <v>4247</v>
      </c>
      <c r="D64" s="14" t="s">
        <v>2814</v>
      </c>
      <c r="E64" s="278" t="s">
        <v>1510</v>
      </c>
      <c r="F64" s="281" t="s">
        <v>8131</v>
      </c>
      <c r="G64" s="319">
        <v>8.4895684318997092E-2</v>
      </c>
      <c r="H64" s="319">
        <v>2.6251893045E-5</v>
      </c>
      <c r="I64" s="319">
        <v>6.1020001552100003E-5</v>
      </c>
      <c r="J64" s="319">
        <v>1.103854244E-4</v>
      </c>
      <c r="K64" s="319">
        <v>8.4698026999999995E-2</v>
      </c>
      <c r="L64" s="320">
        <v>0.63682727067669165</v>
      </c>
      <c r="M64" s="308">
        <v>8.3791264000000004E-2</v>
      </c>
      <c r="N64" s="282">
        <v>1.0357753000000001E-2</v>
      </c>
      <c r="O64" s="282">
        <v>9.8731779999999998E-3</v>
      </c>
      <c r="P64" s="282">
        <v>4.8257836000000003E-4</v>
      </c>
      <c r="Q64" s="283">
        <v>1.9963135000000001E-6</v>
      </c>
      <c r="R64" s="255">
        <v>5.9191715068403602E-7</v>
      </c>
      <c r="S64" s="256">
        <v>1.7846832574604671E-9</v>
      </c>
      <c r="T64" s="256">
        <v>2.7959572715299997E-4</v>
      </c>
      <c r="U64" s="274">
        <v>1.7873460000000001E-5</v>
      </c>
      <c r="V64" s="148" t="s">
        <v>1254</v>
      </c>
      <c r="W64" s="136" t="s">
        <v>1431</v>
      </c>
      <c r="X64" s="20" t="s">
        <v>4046</v>
      </c>
      <c r="Y64" s="13"/>
      <c r="Z64" s="13"/>
      <c r="AA64" s="19"/>
    </row>
    <row r="65" spans="1:27" ht="14.4" customHeight="1" thickBot="1">
      <c r="A65" t="s">
        <v>1554</v>
      </c>
      <c r="B65" s="168" t="s">
        <v>1552</v>
      </c>
      <c r="C65" s="279" t="s">
        <v>4248</v>
      </c>
      <c r="D65" s="14" t="s">
        <v>2814</v>
      </c>
      <c r="E65" s="278" t="s">
        <v>1510</v>
      </c>
      <c r="F65" s="281" t="s">
        <v>8132</v>
      </c>
      <c r="G65" s="319">
        <v>0.1121593255767</v>
      </c>
      <c r="H65" s="319">
        <v>3.982759927E-2</v>
      </c>
      <c r="I65" s="319">
        <v>3.5555763067E-3</v>
      </c>
      <c r="J65" s="319">
        <v>6.4332770000000003E-3</v>
      </c>
      <c r="K65" s="319">
        <v>6.2342873E-2</v>
      </c>
      <c r="L65" s="320">
        <v>0.46874340601503756</v>
      </c>
      <c r="M65" s="308">
        <v>7.2090505</v>
      </c>
      <c r="N65" s="282">
        <v>8.9830221999999994E-3</v>
      </c>
      <c r="O65" s="282">
        <v>8.1121205999999998E-3</v>
      </c>
      <c r="P65" s="282">
        <v>3.9411325E-4</v>
      </c>
      <c r="Q65" s="282">
        <v>4.7678838999999998E-4</v>
      </c>
      <c r="R65" s="255">
        <v>4.8633816186650004E-7</v>
      </c>
      <c r="S65" s="256">
        <v>1.4575194502799497E-9</v>
      </c>
      <c r="T65" s="256">
        <v>6.6777085999999999E-2</v>
      </c>
      <c r="U65" s="121">
        <v>1.6910628E-4</v>
      </c>
      <c r="V65" s="149" t="s">
        <v>1255</v>
      </c>
      <c r="W65" s="136" t="s">
        <v>1432</v>
      </c>
      <c r="X65" s="18" t="s">
        <v>841</v>
      </c>
      <c r="Y65" s="13"/>
      <c r="Z65" s="13"/>
      <c r="AA65" s="19"/>
    </row>
    <row r="66" spans="1:27" ht="14.4" customHeight="1" thickBot="1">
      <c r="A66" t="s">
        <v>1555</v>
      </c>
      <c r="B66" s="168" t="s">
        <v>1552</v>
      </c>
      <c r="C66" s="279" t="s">
        <v>4249</v>
      </c>
      <c r="D66" s="14" t="s">
        <v>2814</v>
      </c>
      <c r="E66" s="278" t="s">
        <v>1510</v>
      </c>
      <c r="F66" s="281" t="s">
        <v>8133</v>
      </c>
      <c r="G66" s="319">
        <v>1.6061247466999998E-2</v>
      </c>
      <c r="H66" s="319">
        <v>9.2547670599999994E-4</v>
      </c>
      <c r="I66" s="319">
        <v>5.1311161000000004E-5</v>
      </c>
      <c r="J66" s="319">
        <v>3.2580996000000002E-3</v>
      </c>
      <c r="K66" s="319">
        <v>1.1826359999999999E-2</v>
      </c>
      <c r="L66" s="320">
        <v>8.8919999999999985E-2</v>
      </c>
      <c r="M66" s="308">
        <v>1.5606599999999999</v>
      </c>
      <c r="N66" s="282">
        <v>1.5524862999999999E-3</v>
      </c>
      <c r="O66" s="282">
        <v>1.3879560999999999E-3</v>
      </c>
      <c r="P66" s="283">
        <v>7.5894119999999997E-5</v>
      </c>
      <c r="Q66" s="283">
        <v>8.8635989E-5</v>
      </c>
      <c r="R66" s="255">
        <v>8.3210799999999992E-8</v>
      </c>
      <c r="S66" s="256">
        <v>2.8067352237999998E-10</v>
      </c>
      <c r="T66" s="256">
        <v>1.2414004039999999E-2</v>
      </c>
      <c r="U66" s="274">
        <v>8.2382715000000001E-5</v>
      </c>
      <c r="V66" s="149" t="s">
        <v>1256</v>
      </c>
      <c r="W66" s="136" t="s">
        <v>1433</v>
      </c>
      <c r="X66" s="18" t="s">
        <v>1137</v>
      </c>
      <c r="Y66" s="20"/>
      <c r="Z66" s="20"/>
      <c r="AA66" s="19"/>
    </row>
    <row r="67" spans="1:27" ht="14.4" customHeight="1">
      <c r="A67" t="s">
        <v>3472</v>
      </c>
      <c r="B67" s="168" t="s">
        <v>1552</v>
      </c>
      <c r="C67" s="279" t="s">
        <v>4250</v>
      </c>
      <c r="D67" s="14" t="s">
        <v>2814</v>
      </c>
      <c r="E67" s="278" t="s">
        <v>1510</v>
      </c>
      <c r="F67" s="281" t="s">
        <v>8134</v>
      </c>
      <c r="G67" s="319">
        <v>1.815214001959</v>
      </c>
      <c r="H67" s="319">
        <v>0.15460020903999999</v>
      </c>
      <c r="I67" s="319">
        <v>0.32475634591899999</v>
      </c>
      <c r="J67" s="319">
        <v>0.15440774699999998</v>
      </c>
      <c r="K67" s="319">
        <v>1.1814496999999999</v>
      </c>
      <c r="L67" s="320">
        <v>8.8830804511278192</v>
      </c>
      <c r="M67" s="308">
        <v>55.349826999999998</v>
      </c>
      <c r="N67" s="282">
        <v>0.23041405000000001</v>
      </c>
      <c r="O67" s="282">
        <v>0.22048988</v>
      </c>
      <c r="P67" s="282">
        <v>8.8877117999999998E-3</v>
      </c>
      <c r="Q67" s="282">
        <v>1.0364533E-3</v>
      </c>
      <c r="R67" s="255">
        <v>1.3218817899999999E-5</v>
      </c>
      <c r="S67" s="256">
        <v>3.286875646743E-8</v>
      </c>
      <c r="T67" s="256">
        <v>0.14516151990000001</v>
      </c>
      <c r="U67" s="121">
        <v>1.3686405999999999E-3</v>
      </c>
      <c r="V67" s="259"/>
      <c r="W67" s="136"/>
      <c r="X67" s="18"/>
      <c r="Y67" s="20"/>
      <c r="Z67" s="20"/>
      <c r="AA67" s="19"/>
    </row>
    <row r="68" spans="1:27" ht="14.4" customHeight="1" thickBot="1">
      <c r="B68" s="278" t="s">
        <v>1552</v>
      </c>
      <c r="C68" s="277" t="s">
        <v>3529</v>
      </c>
      <c r="D68" s="277" t="s">
        <v>2815</v>
      </c>
      <c r="E68" s="278"/>
      <c r="F68"/>
      <c r="G68" s="210"/>
      <c r="H68" s="210"/>
      <c r="I68" s="210"/>
      <c r="J68" s="210"/>
      <c r="K68" s="210"/>
      <c r="L68" s="210"/>
      <c r="M68" s="5"/>
      <c r="N68"/>
      <c r="O68"/>
      <c r="V68" s="182"/>
      <c r="W68" s="164"/>
      <c r="X68" s="20"/>
      <c r="Y68" s="13"/>
      <c r="Z68" s="13"/>
      <c r="AA68" s="19"/>
    </row>
    <row r="69" spans="1:27" ht="14.4" customHeight="1" thickBot="1">
      <c r="A69" t="s">
        <v>1556</v>
      </c>
      <c r="B69" s="168" t="s">
        <v>1552</v>
      </c>
      <c r="C69" s="279" t="s">
        <v>4251</v>
      </c>
      <c r="D69" s="14" t="s">
        <v>2815</v>
      </c>
      <c r="E69" s="278" t="s">
        <v>1510</v>
      </c>
      <c r="F69" s="281" t="s">
        <v>8135</v>
      </c>
      <c r="G69" s="319">
        <v>0.29443659037306197</v>
      </c>
      <c r="H69" s="319">
        <v>1.1380081930000001E-2</v>
      </c>
      <c r="I69" s="319">
        <v>1.9088569316E-2</v>
      </c>
      <c r="J69" s="319">
        <v>3.5624891270620001E-3</v>
      </c>
      <c r="K69" s="319">
        <v>0.26040544999999998</v>
      </c>
      <c r="L69" s="320">
        <v>1.9579357142857141</v>
      </c>
      <c r="M69" s="308">
        <v>27.745688000000001</v>
      </c>
      <c r="N69" s="282">
        <v>3.8208480000000003E-2</v>
      </c>
      <c r="O69" s="282">
        <v>3.5071958E-2</v>
      </c>
      <c r="P69" s="282">
        <v>1.6353966999999999E-3</v>
      </c>
      <c r="Q69" s="282">
        <v>1.5011248E-3</v>
      </c>
      <c r="R69" s="255">
        <v>2.1026354176864E-6</v>
      </c>
      <c r="S69" s="256">
        <v>6.0480645138761133E-9</v>
      </c>
      <c r="T69" s="256">
        <v>0.210241566312</v>
      </c>
      <c r="U69" s="274">
        <v>9.6432411999999995E-5</v>
      </c>
      <c r="V69" s="149" t="s">
        <v>1257</v>
      </c>
      <c r="W69" s="136" t="s">
        <v>1435</v>
      </c>
      <c r="X69" s="22" t="s">
        <v>843</v>
      </c>
      <c r="Y69" s="13"/>
      <c r="Z69" s="13"/>
      <c r="AA69" s="19"/>
    </row>
    <row r="70" spans="1:27" ht="14.4" customHeight="1" thickBot="1">
      <c r="A70" t="s">
        <v>1557</v>
      </c>
      <c r="B70" s="168" t="s">
        <v>1552</v>
      </c>
      <c r="C70" s="279" t="s">
        <v>4252</v>
      </c>
      <c r="D70" s="14" t="s">
        <v>2815</v>
      </c>
      <c r="E70" s="278" t="s">
        <v>1510</v>
      </c>
      <c r="F70" s="281" t="s">
        <v>8136</v>
      </c>
      <c r="G70" s="319">
        <v>0.748261427468774</v>
      </c>
      <c r="H70" s="319">
        <v>1.649512262E-2</v>
      </c>
      <c r="I70" s="319">
        <v>2.8703918946999998E-2</v>
      </c>
      <c r="J70" s="319">
        <v>0.45332300590177399</v>
      </c>
      <c r="K70" s="319">
        <v>0.24973938000000001</v>
      </c>
      <c r="L70" s="320">
        <v>1.8777396992481203</v>
      </c>
      <c r="M70" s="308">
        <v>49.938268999999998</v>
      </c>
      <c r="N70" s="282">
        <v>4.0686646999999999E-2</v>
      </c>
      <c r="O70" s="282">
        <v>3.6225904000000003E-2</v>
      </c>
      <c r="P70" s="282">
        <v>1.6727522999999999E-3</v>
      </c>
      <c r="Q70" s="282">
        <v>2.7879914999999998E-3</v>
      </c>
      <c r="R70" s="255">
        <v>2.1718167764420402E-6</v>
      </c>
      <c r="S70" s="256">
        <v>6.1862141550961981E-9</v>
      </c>
      <c r="T70" s="256">
        <v>0.39047500052100004</v>
      </c>
      <c r="U70" s="121">
        <v>1.2500291E-4</v>
      </c>
      <c r="V70" s="149" t="s">
        <v>1258</v>
      </c>
      <c r="W70" s="136" t="s">
        <v>1436</v>
      </c>
      <c r="X70" s="13" t="s">
        <v>852</v>
      </c>
      <c r="AA70" s="13"/>
    </row>
    <row r="71" spans="1:27" ht="14.4" customHeight="1" thickBot="1">
      <c r="A71" t="s">
        <v>1558</v>
      </c>
      <c r="B71" s="168" t="s">
        <v>1552</v>
      </c>
      <c r="C71" s="279" t="s">
        <v>4253</v>
      </c>
      <c r="D71" s="14" t="s">
        <v>2815</v>
      </c>
      <c r="E71" s="278" t="s">
        <v>1510</v>
      </c>
      <c r="F71" s="281" t="s">
        <v>8137</v>
      </c>
      <c r="G71" s="319">
        <v>0.60398466602690004</v>
      </c>
      <c r="H71" s="319">
        <v>1.4447225559999997E-2</v>
      </c>
      <c r="I71" s="319">
        <v>2.4589032376900001E-2</v>
      </c>
      <c r="J71" s="319">
        <v>0.43766284809</v>
      </c>
      <c r="K71" s="319">
        <v>0.12728555999999999</v>
      </c>
      <c r="L71" s="320">
        <v>0.95703428571428562</v>
      </c>
      <c r="M71" s="308">
        <v>35.472499999999997</v>
      </c>
      <c r="N71" s="282">
        <v>2.3775484E-2</v>
      </c>
      <c r="O71" s="282">
        <v>2.1037961000000001E-2</v>
      </c>
      <c r="P71" s="282">
        <v>9.1944585000000004E-4</v>
      </c>
      <c r="Q71" s="282">
        <v>1.8180774999999999E-3</v>
      </c>
      <c r="R71" s="255">
        <v>1.2612686189049998E-6</v>
      </c>
      <c r="S71" s="256">
        <v>3.4003174928592001E-9</v>
      </c>
      <c r="T71" s="256">
        <v>0.254632695942</v>
      </c>
      <c r="U71" s="274">
        <v>8.0073448999999999E-5</v>
      </c>
      <c r="V71" s="149" t="s">
        <v>1258</v>
      </c>
      <c r="W71" s="136" t="s">
        <v>1436</v>
      </c>
      <c r="X71" s="13" t="s">
        <v>853</v>
      </c>
      <c r="Y71" s="13"/>
      <c r="Z71" s="13"/>
      <c r="AA71" s="19"/>
    </row>
    <row r="72" spans="1:27" ht="14.4" customHeight="1" thickBot="1">
      <c r="A72" t="s">
        <v>1559</v>
      </c>
      <c r="B72" s="168" t="s">
        <v>1552</v>
      </c>
      <c r="C72" s="279" t="s">
        <v>4254</v>
      </c>
      <c r="D72" s="14" t="s">
        <v>2815</v>
      </c>
      <c r="E72" s="278" t="s">
        <v>1510</v>
      </c>
      <c r="F72" s="281" t="s">
        <v>8138</v>
      </c>
      <c r="G72" s="319">
        <v>1.0047534203238149</v>
      </c>
      <c r="H72" s="319">
        <v>2.0135826759999999E-2</v>
      </c>
      <c r="I72" s="319">
        <v>3.6019272650000003E-2</v>
      </c>
      <c r="J72" s="319">
        <v>0.48116328091381499</v>
      </c>
      <c r="K72" s="319">
        <v>0.46743504000000002</v>
      </c>
      <c r="L72" s="320">
        <v>3.5145491729323308</v>
      </c>
      <c r="M72" s="308">
        <v>75.655191000000002</v>
      </c>
      <c r="N72" s="282">
        <v>7.0750937999999999E-2</v>
      </c>
      <c r="O72" s="282">
        <v>6.3226692000000001E-2</v>
      </c>
      <c r="P72" s="282">
        <v>3.0119638000000002E-3</v>
      </c>
      <c r="Q72" s="282">
        <v>4.5122831000000002E-3</v>
      </c>
      <c r="R72" s="255">
        <v>3.7905690578345494E-6</v>
      </c>
      <c r="S72" s="256">
        <v>1.1138919300413475E-8</v>
      </c>
      <c r="T72" s="256">
        <v>0.63197242644000007</v>
      </c>
      <c r="U72" s="121">
        <v>2.0487751000000001E-4</v>
      </c>
      <c r="V72" s="149" t="s">
        <v>1258</v>
      </c>
      <c r="W72" s="136" t="s">
        <v>1436</v>
      </c>
      <c r="X72" s="22" t="s">
        <v>854</v>
      </c>
      <c r="Y72" s="13"/>
      <c r="Z72" s="13"/>
      <c r="AA72" s="19"/>
    </row>
    <row r="73" spans="1:27" ht="14.4" customHeight="1">
      <c r="A73" t="s">
        <v>3530</v>
      </c>
      <c r="B73" s="168" t="s">
        <v>1552</v>
      </c>
      <c r="C73" s="279" t="s">
        <v>4255</v>
      </c>
      <c r="D73" s="14" t="s">
        <v>2815</v>
      </c>
      <c r="E73" s="278" t="s">
        <v>1510</v>
      </c>
      <c r="F73" s="281" t="s">
        <v>8139</v>
      </c>
      <c r="G73" s="319">
        <v>0.37957462652686103</v>
      </c>
      <c r="H73" s="319">
        <v>3.4531314059999998E-2</v>
      </c>
      <c r="I73" s="319">
        <v>4.69719923436E-2</v>
      </c>
      <c r="J73" s="319">
        <v>3.7146801232610001E-3</v>
      </c>
      <c r="K73" s="319">
        <v>0.29435664</v>
      </c>
      <c r="L73" s="320">
        <v>2.213207819548872</v>
      </c>
      <c r="M73" s="308">
        <v>24.999092999999998</v>
      </c>
      <c r="N73" s="282">
        <v>5.0320662000000002E-2</v>
      </c>
      <c r="O73" s="282">
        <v>4.7194645E-2</v>
      </c>
      <c r="P73" s="282">
        <v>1.9712932999999999E-3</v>
      </c>
      <c r="Q73" s="282">
        <v>1.1547239E-3</v>
      </c>
      <c r="R73" s="255">
        <v>2.8294151674914397E-6</v>
      </c>
      <c r="S73" s="256">
        <v>7.2902858353695601E-9</v>
      </c>
      <c r="T73" s="256">
        <v>0.16172603624699999</v>
      </c>
      <c r="U73" s="121">
        <v>1.4017327999999999E-4</v>
      </c>
      <c r="V73" s="148" t="s">
        <v>1259</v>
      </c>
      <c r="W73" s="136" t="s">
        <v>1437</v>
      </c>
      <c r="X73" s="20"/>
      <c r="Y73" s="13"/>
      <c r="Z73" s="13"/>
      <c r="AA73" s="19"/>
    </row>
    <row r="74" spans="1:27" ht="14.4" customHeight="1">
      <c r="A74" t="s">
        <v>1560</v>
      </c>
      <c r="B74" s="168" t="s">
        <v>1552</v>
      </c>
      <c r="C74" s="279" t="s">
        <v>4256</v>
      </c>
      <c r="D74" s="14" t="s">
        <v>2815</v>
      </c>
      <c r="E74" s="278" t="s">
        <v>1510</v>
      </c>
      <c r="F74" s="281" t="s">
        <v>8140</v>
      </c>
      <c r="G74" s="319">
        <v>0.11278900960204299</v>
      </c>
      <c r="H74" s="319">
        <v>2.3094211107042999E-2</v>
      </c>
      <c r="I74" s="319">
        <v>4.1384262839999998E-2</v>
      </c>
      <c r="J74" s="319">
        <v>1.747728655E-3</v>
      </c>
      <c r="K74" s="319">
        <v>4.6562806999999998E-2</v>
      </c>
      <c r="L74" s="320">
        <v>0.35009629323308267</v>
      </c>
      <c r="M74" s="308">
        <v>50.256259999999997</v>
      </c>
      <c r="N74" s="282">
        <v>1.8594765999999999E-2</v>
      </c>
      <c r="O74" s="282">
        <v>1.45042E-2</v>
      </c>
      <c r="P74" s="282">
        <v>5.6595856999999998E-4</v>
      </c>
      <c r="Q74" s="282">
        <v>3.5246073E-3</v>
      </c>
      <c r="R74" s="255">
        <v>8.6955634782516345E-7</v>
      </c>
      <c r="S74" s="256">
        <v>2.0930420832543475E-9</v>
      </c>
      <c r="T74" s="256">
        <v>0.49364248314340003</v>
      </c>
      <c r="U74" s="274">
        <v>8.9512511999999993E-5</v>
      </c>
      <c r="V74" s="148" t="s">
        <v>1260</v>
      </c>
      <c r="W74" s="136" t="s">
        <v>1436</v>
      </c>
      <c r="X74" s="20"/>
      <c r="Y74" s="20"/>
      <c r="Z74" s="20"/>
      <c r="AA74" s="19"/>
    </row>
    <row r="75" spans="1:27" ht="14.4" customHeight="1">
      <c r="A75" t="s">
        <v>2816</v>
      </c>
      <c r="B75" s="168" t="s">
        <v>1552</v>
      </c>
      <c r="C75" s="279" t="s">
        <v>4257</v>
      </c>
      <c r="D75" s="14" t="s">
        <v>2815</v>
      </c>
      <c r="E75" s="278" t="s">
        <v>1510</v>
      </c>
      <c r="F75" s="281" t="s">
        <v>8141</v>
      </c>
      <c r="G75" s="319">
        <v>0.663604000842</v>
      </c>
      <c r="H75" s="319">
        <v>1.5262654499999999E-2</v>
      </c>
      <c r="I75" s="319">
        <v>0.11338416786899999</v>
      </c>
      <c r="J75" s="319">
        <v>8.5212284730000008E-3</v>
      </c>
      <c r="K75" s="319">
        <v>0.52643594999999999</v>
      </c>
      <c r="L75" s="320">
        <v>3.9581650375939845</v>
      </c>
      <c r="M75" s="308">
        <v>58.477381000000001</v>
      </c>
      <c r="N75" s="282">
        <v>9.6741433000000002E-2</v>
      </c>
      <c r="O75" s="282">
        <v>8.9696228000000003E-2</v>
      </c>
      <c r="P75" s="282">
        <v>3.3938913000000001E-3</v>
      </c>
      <c r="Q75" s="282">
        <v>3.6513137E-3</v>
      </c>
      <c r="R75" s="255">
        <v>5.3774716801529991E-6</v>
      </c>
      <c r="S75" s="256">
        <v>1.2551373319372389E-8</v>
      </c>
      <c r="T75" s="256">
        <v>0.5113884746520001</v>
      </c>
      <c r="U75" s="121">
        <v>2.0972613E-4</v>
      </c>
      <c r="V75" s="144"/>
      <c r="W75" s="137"/>
      <c r="X75" s="20" t="s">
        <v>4047</v>
      </c>
      <c r="Y75" s="20"/>
      <c r="Z75" s="20"/>
      <c r="AA75" s="19"/>
    </row>
    <row r="76" spans="1:27" ht="14.4" customHeight="1">
      <c r="A76" t="s">
        <v>8554</v>
      </c>
      <c r="B76" s="168" t="s">
        <v>1552</v>
      </c>
      <c r="C76" s="279" t="s">
        <v>8760</v>
      </c>
      <c r="D76" s="14" t="s">
        <v>2815</v>
      </c>
      <c r="E76" s="278" t="s">
        <v>1510</v>
      </c>
      <c r="F76" s="281" t="s">
        <v>8761</v>
      </c>
      <c r="G76" s="319">
        <v>1.8057133489999999</v>
      </c>
      <c r="H76" s="319">
        <v>0.20621362900000001</v>
      </c>
      <c r="I76" s="319">
        <v>0.52908852799999995</v>
      </c>
      <c r="J76" s="319">
        <v>0.18945751199999999</v>
      </c>
      <c r="K76" s="319">
        <v>0.88095367999999996</v>
      </c>
      <c r="L76" s="320">
        <v>6.6237118796992478</v>
      </c>
      <c r="M76" s="308">
        <v>117.19502</v>
      </c>
      <c r="N76" s="282">
        <v>0.24451284000000001</v>
      </c>
      <c r="O76" s="282">
        <v>0.23047089000000001</v>
      </c>
      <c r="P76" s="282">
        <v>8.4829715000000003E-3</v>
      </c>
      <c r="Q76" s="282">
        <v>5.5589832999999996E-3</v>
      </c>
      <c r="R76" s="255">
        <v>1.3817199598589999E-5</v>
      </c>
      <c r="S76" s="256">
        <v>3.1371936105350997E-8</v>
      </c>
      <c r="T76" s="256">
        <v>0.77856908720000007</v>
      </c>
      <c r="U76" s="121">
        <v>7.1875319999999999E-4</v>
      </c>
      <c r="V76" s="144"/>
      <c r="W76" s="137"/>
      <c r="X76" s="20"/>
      <c r="Y76" s="20"/>
      <c r="Z76" s="20"/>
      <c r="AA76" s="19"/>
    </row>
    <row r="77" spans="1:27" ht="14.4" customHeight="1">
      <c r="B77" s="278" t="s">
        <v>1552</v>
      </c>
      <c r="C77" s="277" t="s">
        <v>3531</v>
      </c>
      <c r="D77" s="277" t="s">
        <v>2817</v>
      </c>
      <c r="E77" s="278"/>
      <c r="F77"/>
      <c r="G77" s="210"/>
      <c r="H77" s="210"/>
      <c r="I77" s="210"/>
      <c r="J77" s="210"/>
      <c r="K77" s="210"/>
      <c r="L77" s="210"/>
      <c r="M77" s="5"/>
      <c r="N77"/>
      <c r="O77"/>
      <c r="V77" s="183"/>
      <c r="W77" s="4"/>
      <c r="X77" s="20"/>
      <c r="Y77" s="20"/>
      <c r="Z77" s="20"/>
      <c r="AA77" s="19"/>
    </row>
    <row r="78" spans="1:27" ht="14.4" customHeight="1">
      <c r="A78" t="s">
        <v>1561</v>
      </c>
      <c r="B78" s="168" t="s">
        <v>1552</v>
      </c>
      <c r="C78" s="279" t="s">
        <v>4258</v>
      </c>
      <c r="D78" s="14" t="s">
        <v>2817</v>
      </c>
      <c r="E78" s="278" t="s">
        <v>1510</v>
      </c>
      <c r="F78" s="281" t="s">
        <v>8142</v>
      </c>
      <c r="G78" s="319">
        <v>0.73747540827431202</v>
      </c>
      <c r="H78" s="319">
        <v>3.8405581600000002E-2</v>
      </c>
      <c r="I78" s="319">
        <v>0.107890458213</v>
      </c>
      <c r="J78" s="319">
        <v>2.7432278461311996E-2</v>
      </c>
      <c r="K78" s="319">
        <v>0.56374709000000001</v>
      </c>
      <c r="L78" s="320">
        <v>4.2386999248120301</v>
      </c>
      <c r="M78" s="308">
        <v>59.566066999999997</v>
      </c>
      <c r="N78" s="282">
        <v>0.10186428</v>
      </c>
      <c r="O78" s="282">
        <v>9.4773903000000007E-2</v>
      </c>
      <c r="P78" s="282">
        <v>3.9478457E-3</v>
      </c>
      <c r="Q78" s="282">
        <v>3.1425283E-3</v>
      </c>
      <c r="R78" s="255">
        <v>5.6818886797287997E-6</v>
      </c>
      <c r="S78" s="256">
        <v>1.4600020775388017E-8</v>
      </c>
      <c r="T78" s="256">
        <v>0.44013001909999999</v>
      </c>
      <c r="U78" s="121">
        <v>2.3421078E-4</v>
      </c>
      <c r="V78" s="146"/>
      <c r="W78" s="135"/>
      <c r="X78" s="18" t="s">
        <v>692</v>
      </c>
      <c r="Y78" s="20"/>
      <c r="Z78" s="20"/>
      <c r="AA78" s="19"/>
    </row>
    <row r="79" spans="1:27" ht="14.4" customHeight="1">
      <c r="A79" t="s">
        <v>1562</v>
      </c>
      <c r="B79" s="168" t="s">
        <v>1552</v>
      </c>
      <c r="C79" s="279" t="s">
        <v>4259</v>
      </c>
      <c r="D79" s="14" t="s">
        <v>2817</v>
      </c>
      <c r="E79" s="278" t="s">
        <v>1510</v>
      </c>
      <c r="F79" s="281" t="s">
        <v>8143</v>
      </c>
      <c r="G79" s="319">
        <v>0.23194153527226399</v>
      </c>
      <c r="H79" s="319">
        <v>1.1277241552E-2</v>
      </c>
      <c r="I79" s="319">
        <v>3.6397177709999999E-2</v>
      </c>
      <c r="J79" s="319">
        <v>2.3647036010264001E-2</v>
      </c>
      <c r="K79" s="319">
        <v>0.16062008</v>
      </c>
      <c r="L79" s="320">
        <v>1.2076697744360902</v>
      </c>
      <c r="M79" s="308">
        <v>16.845808999999999</v>
      </c>
      <c r="N79" s="282">
        <v>3.0945211E-2</v>
      </c>
      <c r="O79" s="282">
        <v>2.8556927999999999E-2</v>
      </c>
      <c r="P79" s="282">
        <v>1.1726339000000001E-3</v>
      </c>
      <c r="Q79" s="282">
        <v>1.2156491999999999E-3</v>
      </c>
      <c r="R79" s="255">
        <v>1.7120460496612301E-6</v>
      </c>
      <c r="S79" s="256">
        <v>4.3366637635076697E-9</v>
      </c>
      <c r="T79" s="256">
        <v>0.17025900199999999</v>
      </c>
      <c r="U79" s="121">
        <v>1.3839344E-4</v>
      </c>
      <c r="V79" s="146"/>
      <c r="W79" s="135"/>
      <c r="X79" s="18" t="s">
        <v>692</v>
      </c>
      <c r="Y79" s="20"/>
      <c r="Z79" s="20"/>
      <c r="AA79" s="19"/>
    </row>
    <row r="80" spans="1:27" ht="14.4" customHeight="1">
      <c r="A80" t="s">
        <v>1563</v>
      </c>
      <c r="B80" s="168" t="s">
        <v>1552</v>
      </c>
      <c r="C80" s="279" t="s">
        <v>4260</v>
      </c>
      <c r="D80" s="14" t="s">
        <v>2817</v>
      </c>
      <c r="E80" s="278" t="s">
        <v>1510</v>
      </c>
      <c r="F80" s="281" t="s">
        <v>8144</v>
      </c>
      <c r="G80" s="319">
        <v>0.13357471021717199</v>
      </c>
      <c r="H80" s="319">
        <v>6.3000537350000009E-3</v>
      </c>
      <c r="I80" s="319">
        <v>1.4764217505E-2</v>
      </c>
      <c r="J80" s="319">
        <v>9.6063089771720005E-3</v>
      </c>
      <c r="K80" s="319">
        <v>0.10290413</v>
      </c>
      <c r="L80" s="320">
        <v>0.77371526315789463</v>
      </c>
      <c r="M80" s="308">
        <v>11.609925</v>
      </c>
      <c r="N80" s="282">
        <v>1.7111377000000001E-2</v>
      </c>
      <c r="O80" s="282">
        <v>1.5871408E-2</v>
      </c>
      <c r="P80" s="282">
        <v>6.9880888000000004E-4</v>
      </c>
      <c r="Q80" s="282">
        <v>5.4116009000000002E-4</v>
      </c>
      <c r="R80" s="255">
        <v>9.5152325299260994E-7</v>
      </c>
      <c r="S80" s="256">
        <v>2.5843523499930401E-9</v>
      </c>
      <c r="T80" s="256">
        <v>7.5792728616199997E-2</v>
      </c>
      <c r="U80" s="274">
        <v>4.2160901000000001E-5</v>
      </c>
      <c r="V80" s="146"/>
      <c r="W80" s="135"/>
      <c r="X80" s="18" t="s">
        <v>692</v>
      </c>
      <c r="Y80" s="13"/>
      <c r="Z80" s="13"/>
      <c r="AA80" s="19"/>
    </row>
    <row r="81" spans="1:27" ht="14.4" customHeight="1">
      <c r="B81" s="278" t="s">
        <v>1552</v>
      </c>
      <c r="C81" s="277" t="s">
        <v>3532</v>
      </c>
      <c r="D81" s="277" t="s">
        <v>2818</v>
      </c>
      <c r="E81" s="278"/>
      <c r="F81"/>
      <c r="G81" s="210"/>
      <c r="H81" s="210"/>
      <c r="I81" s="210"/>
      <c r="J81" s="210"/>
      <c r="K81" s="210"/>
      <c r="L81" s="210"/>
      <c r="M81" s="5"/>
      <c r="N81"/>
      <c r="O81"/>
      <c r="V81" s="183"/>
      <c r="W81" s="4"/>
      <c r="X81" s="20"/>
      <c r="Y81" s="13"/>
      <c r="Z81" s="13"/>
      <c r="AA81" s="19"/>
    </row>
    <row r="82" spans="1:27" ht="14.4" customHeight="1">
      <c r="A82" t="s">
        <v>1564</v>
      </c>
      <c r="B82" s="168" t="s">
        <v>1552</v>
      </c>
      <c r="C82" s="279" t="s">
        <v>4261</v>
      </c>
      <c r="D82" s="14" t="s">
        <v>2818</v>
      </c>
      <c r="E82" s="278" t="s">
        <v>1510</v>
      </c>
      <c r="F82" s="281" t="s">
        <v>8145</v>
      </c>
      <c r="G82" s="319">
        <v>0.33080177489553997</v>
      </c>
      <c r="H82" s="319">
        <v>1.285463683E-2</v>
      </c>
      <c r="I82" s="319">
        <v>2.1422647102000002E-2</v>
      </c>
      <c r="J82" s="319">
        <v>3.4487909635399997E-3</v>
      </c>
      <c r="K82" s="319">
        <v>0.29307569999999999</v>
      </c>
      <c r="L82" s="320">
        <v>2.2035766917293231</v>
      </c>
      <c r="M82" s="308">
        <v>31.125603999999999</v>
      </c>
      <c r="N82" s="282">
        <v>4.2996966999999997E-2</v>
      </c>
      <c r="O82" s="282">
        <v>3.9450226999999997E-2</v>
      </c>
      <c r="P82" s="282">
        <v>1.8410961E-3</v>
      </c>
      <c r="Q82" s="282">
        <v>1.7056434999999999E-3</v>
      </c>
      <c r="R82" s="255">
        <v>2.3651214780950005E-6</v>
      </c>
      <c r="S82" s="256">
        <v>6.8087872441882786E-9</v>
      </c>
      <c r="T82" s="256">
        <v>0.23888565133799999</v>
      </c>
      <c r="U82" s="121">
        <v>1.0847558999999999E-4</v>
      </c>
      <c r="V82" s="148" t="s">
        <v>1261</v>
      </c>
      <c r="W82" s="136" t="s">
        <v>1439</v>
      </c>
      <c r="X82" s="22" t="s">
        <v>844</v>
      </c>
      <c r="Y82" s="13"/>
      <c r="Z82" s="13"/>
      <c r="AA82" s="19"/>
    </row>
    <row r="83" spans="1:27" ht="14.4" customHeight="1">
      <c r="A83" t="s">
        <v>1565</v>
      </c>
      <c r="B83" s="168" t="s">
        <v>1552</v>
      </c>
      <c r="C83" s="279" t="s">
        <v>4262</v>
      </c>
      <c r="D83" s="14" t="s">
        <v>2818</v>
      </c>
      <c r="E83" s="278" t="s">
        <v>1510</v>
      </c>
      <c r="F83" s="281" t="s">
        <v>8146</v>
      </c>
      <c r="G83" s="319">
        <v>7.7908351376200002E-2</v>
      </c>
      <c r="H83" s="319">
        <v>2.6555448410000002E-3</v>
      </c>
      <c r="I83" s="319">
        <v>5.2885621651999996E-3</v>
      </c>
      <c r="J83" s="319">
        <v>5.8346823700000001E-3</v>
      </c>
      <c r="K83" s="319">
        <v>6.4129562000000001E-2</v>
      </c>
      <c r="L83" s="320">
        <v>0.48217715789473681</v>
      </c>
      <c r="M83" s="308">
        <v>7.4491671000000004</v>
      </c>
      <c r="N83" s="282">
        <v>9.4890432E-3</v>
      </c>
      <c r="O83" s="282">
        <v>8.8070888999999992E-3</v>
      </c>
      <c r="P83" s="282">
        <v>4.0358199000000003E-4</v>
      </c>
      <c r="Q83" s="282">
        <v>2.7837230999999999E-4</v>
      </c>
      <c r="R83" s="255">
        <v>5.2800292620730008E-7</v>
      </c>
      <c r="S83" s="256">
        <v>1.4925369905275E-9</v>
      </c>
      <c r="T83" s="256">
        <v>3.8987718551899996E-2</v>
      </c>
      <c r="U83" s="274">
        <v>2.4218225999999999E-5</v>
      </c>
      <c r="V83" s="148" t="s">
        <v>1262</v>
      </c>
      <c r="W83" s="136" t="s">
        <v>1438</v>
      </c>
      <c r="X83" s="22" t="s">
        <v>844</v>
      </c>
      <c r="Y83" s="13"/>
      <c r="Z83" s="13"/>
      <c r="AA83" s="19"/>
    </row>
    <row r="84" spans="1:27" ht="14.4" customHeight="1">
      <c r="A84" t="s">
        <v>1566</v>
      </c>
      <c r="B84" s="168" t="s">
        <v>1552</v>
      </c>
      <c r="C84" s="279" t="s">
        <v>4263</v>
      </c>
      <c r="D84" s="14" t="s">
        <v>2818</v>
      </c>
      <c r="E84" s="278" t="s">
        <v>1510</v>
      </c>
      <c r="F84" s="281" t="s">
        <v>8147</v>
      </c>
      <c r="G84" s="319">
        <v>0.260303231114</v>
      </c>
      <c r="H84" s="319">
        <v>8.6786761139999984E-3</v>
      </c>
      <c r="I84" s="319">
        <v>6.3509912000000002E-2</v>
      </c>
      <c r="J84" s="319">
        <v>2.6226029999999998E-3</v>
      </c>
      <c r="K84" s="319">
        <v>0.18549204</v>
      </c>
      <c r="L84" s="320">
        <v>1.3946769924812028</v>
      </c>
      <c r="M84" s="308">
        <v>52.799857000000003</v>
      </c>
      <c r="N84" s="282">
        <v>3.9322955999999999E-2</v>
      </c>
      <c r="O84" s="282">
        <v>3.4978058999999999E-2</v>
      </c>
      <c r="P84" s="282">
        <v>1.4403338999999999E-3</v>
      </c>
      <c r="Q84" s="282">
        <v>2.9045631999999998E-3</v>
      </c>
      <c r="R84" s="255">
        <v>2.0970059785700001E-6</v>
      </c>
      <c r="S84" s="256">
        <v>5.3266784627947995E-9</v>
      </c>
      <c r="T84" s="256">
        <v>0.40680157</v>
      </c>
      <c r="U84" s="121">
        <v>1.2616748000000001E-4</v>
      </c>
      <c r="V84" s="148" t="s">
        <v>1263</v>
      </c>
      <c r="W84" s="136" t="s">
        <v>1440</v>
      </c>
      <c r="X84" s="18" t="s">
        <v>845</v>
      </c>
      <c r="Y84" s="13"/>
      <c r="Z84" s="13"/>
      <c r="AA84" s="19"/>
    </row>
    <row r="85" spans="1:27" ht="14.4" customHeight="1">
      <c r="A85" t="s">
        <v>1567</v>
      </c>
      <c r="B85" s="168" t="s">
        <v>1552</v>
      </c>
      <c r="C85" s="279" t="s">
        <v>4264</v>
      </c>
      <c r="D85" s="14" t="s">
        <v>2818</v>
      </c>
      <c r="E85" s="278" t="s">
        <v>1510</v>
      </c>
      <c r="F85" s="281" t="s">
        <v>8148</v>
      </c>
      <c r="G85" s="319">
        <v>0.13668168718138896</v>
      </c>
      <c r="H85" s="319">
        <v>7.9644035099999989E-3</v>
      </c>
      <c r="I85" s="319">
        <v>1.3082403928000001E-2</v>
      </c>
      <c r="J85" s="319">
        <v>1.7534637743388943E-2</v>
      </c>
      <c r="K85" s="319">
        <v>9.8100242000000004E-2</v>
      </c>
      <c r="L85" s="320">
        <v>0.73759580451127815</v>
      </c>
      <c r="M85" s="308">
        <v>15.457922999999999</v>
      </c>
      <c r="N85" s="282">
        <v>1.5962641E-2</v>
      </c>
      <c r="O85" s="282">
        <v>1.4804321E-2</v>
      </c>
      <c r="P85" s="282">
        <v>6.5527152E-4</v>
      </c>
      <c r="Q85" s="282">
        <v>5.0304818000000001E-4</v>
      </c>
      <c r="R85" s="255">
        <v>8.8754922221754783E-7</v>
      </c>
      <c r="S85" s="256">
        <v>2.4233413888909607E-9</v>
      </c>
      <c r="T85" s="256">
        <v>7.0454926434000004E-2</v>
      </c>
      <c r="U85" s="274">
        <v>4.5341435000000002E-5</v>
      </c>
      <c r="V85" s="148" t="s">
        <v>1264</v>
      </c>
      <c r="W85" s="136" t="s">
        <v>1441</v>
      </c>
      <c r="X85" s="20"/>
      <c r="Y85" s="13"/>
      <c r="Z85" s="13"/>
      <c r="AA85" s="19"/>
    </row>
    <row r="86" spans="1:27" ht="14.4" customHeight="1">
      <c r="A86" t="s">
        <v>1568</v>
      </c>
      <c r="B86" s="168" t="s">
        <v>1552</v>
      </c>
      <c r="C86" s="279" t="s">
        <v>4265</v>
      </c>
      <c r="D86" s="14" t="s">
        <v>2818</v>
      </c>
      <c r="E86" s="278" t="s">
        <v>1510</v>
      </c>
      <c r="F86" s="281" t="s">
        <v>8149</v>
      </c>
      <c r="G86" s="319">
        <v>0.18896475457543857</v>
      </c>
      <c r="H86" s="319">
        <v>3.2761164287871999E-2</v>
      </c>
      <c r="I86" s="319">
        <v>3.6503590287566563E-2</v>
      </c>
      <c r="J86" s="319">
        <v>0</v>
      </c>
      <c r="K86" s="319">
        <v>0.1197</v>
      </c>
      <c r="L86" s="320">
        <v>0.89999999999999991</v>
      </c>
      <c r="M86" s="308">
        <v>4.5</v>
      </c>
      <c r="N86" s="282">
        <v>2.5316966E-2</v>
      </c>
      <c r="O86" s="282">
        <v>2.4435360999999999E-2</v>
      </c>
      <c r="P86" s="282">
        <v>8.8160536000000001E-4</v>
      </c>
      <c r="Q86" s="282">
        <v>0</v>
      </c>
      <c r="R86" s="255">
        <v>1.4649497E-6</v>
      </c>
      <c r="S86" s="256">
        <v>3.2603748500000003E-9</v>
      </c>
      <c r="T86" s="256">
        <v>0</v>
      </c>
      <c r="U86" s="274">
        <v>8.3493274999999994E-5</v>
      </c>
      <c r="V86" s="148" t="s">
        <v>1264</v>
      </c>
      <c r="W86" s="136" t="s">
        <v>1441</v>
      </c>
      <c r="X86" s="20"/>
      <c r="Y86" s="13"/>
      <c r="Z86" s="13"/>
      <c r="AA86" s="19"/>
    </row>
    <row r="87" spans="1:27" ht="14.4" customHeight="1">
      <c r="A87" t="s">
        <v>1569</v>
      </c>
      <c r="B87" s="168" t="s">
        <v>1552</v>
      </c>
      <c r="C87" s="279" t="s">
        <v>4266</v>
      </c>
      <c r="D87" s="14" t="s">
        <v>2818</v>
      </c>
      <c r="E87" s="278" t="s">
        <v>1510</v>
      </c>
      <c r="F87" s="281" t="s">
        <v>8150</v>
      </c>
      <c r="G87" s="319">
        <v>0.12718398347725862</v>
      </c>
      <c r="H87" s="319">
        <v>1.3666383705244999E-3</v>
      </c>
      <c r="I87" s="319">
        <v>3.1387345106734119E-2</v>
      </c>
      <c r="J87" s="319">
        <v>0</v>
      </c>
      <c r="K87" s="319">
        <v>9.443E-2</v>
      </c>
      <c r="L87" s="320">
        <v>0.71</v>
      </c>
      <c r="M87" s="308">
        <v>0</v>
      </c>
      <c r="N87" s="282">
        <v>2.0900744999999998E-2</v>
      </c>
      <c r="O87" s="282">
        <v>2.0188686000000001E-2</v>
      </c>
      <c r="P87" s="282">
        <v>7.1205916999999999E-4</v>
      </c>
      <c r="Q87" s="282">
        <v>0</v>
      </c>
      <c r="R87" s="255">
        <v>1.21035287E-6</v>
      </c>
      <c r="S87" s="256">
        <v>2.6333549150000007E-9</v>
      </c>
      <c r="T87" s="256">
        <v>0</v>
      </c>
      <c r="U87" s="274">
        <v>2.9393650999999999E-5</v>
      </c>
      <c r="V87" s="148" t="s">
        <v>1264</v>
      </c>
      <c r="W87" s="136" t="s">
        <v>1441</v>
      </c>
      <c r="X87" s="20"/>
      <c r="Y87" s="13"/>
      <c r="Z87" s="13"/>
      <c r="AA87" s="19"/>
    </row>
    <row r="88" spans="1:27" ht="14.4" customHeight="1" thickBot="1">
      <c r="A88" t="s">
        <v>1570</v>
      </c>
      <c r="B88" s="168" t="s">
        <v>1552</v>
      </c>
      <c r="C88" s="279" t="s">
        <v>4267</v>
      </c>
      <c r="D88" s="14" t="s">
        <v>2818</v>
      </c>
      <c r="E88" s="278" t="s">
        <v>1510</v>
      </c>
      <c r="F88" s="281" t="s">
        <v>8151</v>
      </c>
      <c r="G88" s="319">
        <v>0.15094347784309631</v>
      </c>
      <c r="H88" s="319">
        <v>1.4030735524999999E-2</v>
      </c>
      <c r="I88" s="319">
        <v>2.6991113040300004E-2</v>
      </c>
      <c r="J88" s="319">
        <v>5.8448792777963127E-3</v>
      </c>
      <c r="K88" s="319">
        <v>0.10407675</v>
      </c>
      <c r="L88" s="320">
        <v>0.78253195488721794</v>
      </c>
      <c r="M88" s="308">
        <v>6.6526411000000003</v>
      </c>
      <c r="N88" s="282">
        <v>2.0726784000000002E-2</v>
      </c>
      <c r="O88" s="282">
        <v>1.9809456E-2</v>
      </c>
      <c r="P88" s="282">
        <v>7.4964534999999997E-4</v>
      </c>
      <c r="Q88" s="282">
        <v>1.6768273000000001E-4</v>
      </c>
      <c r="R88" s="255">
        <v>1.1876172640781492E-6</v>
      </c>
      <c r="S88" s="256">
        <v>2.7723570141969604E-9</v>
      </c>
      <c r="T88" s="256">
        <v>2.3484975478099999E-2</v>
      </c>
      <c r="U88" s="274">
        <v>5.2742786999999997E-5</v>
      </c>
      <c r="V88" s="148" t="s">
        <v>1264</v>
      </c>
      <c r="W88" s="136" t="s">
        <v>1441</v>
      </c>
      <c r="X88" s="20"/>
      <c r="Y88" s="20"/>
      <c r="Z88" s="21"/>
      <c r="AA88" s="19"/>
    </row>
    <row r="89" spans="1:27" ht="14.4" customHeight="1" thickBot="1">
      <c r="A89" t="s">
        <v>1571</v>
      </c>
      <c r="B89" s="168" t="s">
        <v>1552</v>
      </c>
      <c r="C89" s="279" t="s">
        <v>4268</v>
      </c>
      <c r="D89" s="14" t="s">
        <v>2818</v>
      </c>
      <c r="E89" s="278" t="s">
        <v>1510</v>
      </c>
      <c r="F89" s="281" t="s">
        <v>8152</v>
      </c>
      <c r="G89" s="319">
        <v>1.768999667099</v>
      </c>
      <c r="H89" s="319">
        <v>6.8377510500000002E-2</v>
      </c>
      <c r="I89" s="319">
        <v>0.11487625050899999</v>
      </c>
      <c r="J89" s="319">
        <v>2.0780906089999999E-2</v>
      </c>
      <c r="K89" s="319">
        <v>1.5649649999999999</v>
      </c>
      <c r="L89" s="320">
        <v>11.766654135338344</v>
      </c>
      <c r="M89" s="308">
        <v>166.69176999999999</v>
      </c>
      <c r="N89" s="282">
        <v>0.22988847000000001</v>
      </c>
      <c r="O89" s="282">
        <v>0.21100911999999999</v>
      </c>
      <c r="P89" s="282">
        <v>9.8462332999999999E-3</v>
      </c>
      <c r="Q89" s="282">
        <v>9.0331188999999996E-3</v>
      </c>
      <c r="R89" s="255">
        <v>1.2650427256427001E-5</v>
      </c>
      <c r="S89" s="256">
        <v>3.6413584225898205E-8</v>
      </c>
      <c r="T89" s="256">
        <v>1.2651426838099999</v>
      </c>
      <c r="U89" s="121">
        <v>5.8108146000000001E-4</v>
      </c>
      <c r="V89" s="149" t="s">
        <v>1265</v>
      </c>
      <c r="W89" s="138" t="s">
        <v>1443</v>
      </c>
      <c r="X89" s="22" t="s">
        <v>794</v>
      </c>
      <c r="Y89" s="20"/>
      <c r="Z89" s="21"/>
      <c r="AA89" s="19"/>
    </row>
    <row r="90" spans="1:27" ht="14.4" customHeight="1" thickBot="1">
      <c r="A90" t="s">
        <v>1572</v>
      </c>
      <c r="B90" s="168" t="s">
        <v>1552</v>
      </c>
      <c r="C90" s="279" t="s">
        <v>4269</v>
      </c>
      <c r="D90" s="14" t="s">
        <v>2818</v>
      </c>
      <c r="E90" s="278" t="s">
        <v>1510</v>
      </c>
      <c r="F90" s="281" t="s">
        <v>8153</v>
      </c>
      <c r="G90" s="319">
        <v>4.234389560573E-2</v>
      </c>
      <c r="H90" s="319">
        <v>1.23859662509E-3</v>
      </c>
      <c r="I90" s="319">
        <v>3.0477497970999999E-3</v>
      </c>
      <c r="J90" s="319">
        <v>6.62638418354E-3</v>
      </c>
      <c r="K90" s="319">
        <v>3.1431164999999997E-2</v>
      </c>
      <c r="L90" s="320">
        <v>0.23632454887218041</v>
      </c>
      <c r="M90" s="308">
        <v>4.0686479000000002</v>
      </c>
      <c r="N90" s="282">
        <v>4.7174414999999999E-3</v>
      </c>
      <c r="O90" s="282">
        <v>4.4414774000000002E-3</v>
      </c>
      <c r="P90" s="282">
        <v>1.9943744000000001E-4</v>
      </c>
      <c r="Q90" s="283">
        <v>7.6526659999999998E-5</v>
      </c>
      <c r="R90" s="255">
        <v>2.6627562650377601E-7</v>
      </c>
      <c r="S90" s="256">
        <v>7.3756451503779899E-10</v>
      </c>
      <c r="T90" s="256">
        <v>1.0718019496700001E-2</v>
      </c>
      <c r="U90" s="274">
        <v>1.2223719999999999E-5</v>
      </c>
      <c r="V90" s="149" t="s">
        <v>1266</v>
      </c>
      <c r="W90" s="136" t="s">
        <v>1442</v>
      </c>
      <c r="X90" s="22" t="s">
        <v>846</v>
      </c>
      <c r="Y90" s="13"/>
      <c r="Z90" s="21"/>
      <c r="AA90" s="19"/>
    </row>
    <row r="91" spans="1:27" ht="14.4" customHeight="1">
      <c r="A91" t="s">
        <v>1573</v>
      </c>
      <c r="B91" s="168" t="s">
        <v>1552</v>
      </c>
      <c r="C91" s="279" t="s">
        <v>4270</v>
      </c>
      <c r="D91" s="14" t="s">
        <v>2818</v>
      </c>
      <c r="E91" s="278" t="s">
        <v>1510</v>
      </c>
      <c r="F91" s="281" t="s">
        <v>8154</v>
      </c>
      <c r="G91" s="319">
        <v>6.1752170945730003E-2</v>
      </c>
      <c r="H91" s="319">
        <v>1.7952979950900002E-3</v>
      </c>
      <c r="I91" s="319">
        <v>4.4361080970999993E-3</v>
      </c>
      <c r="J91" s="319">
        <v>9.5363278535400015E-3</v>
      </c>
      <c r="K91" s="319">
        <v>4.5984437000000003E-2</v>
      </c>
      <c r="L91" s="320">
        <v>0.34574764661654134</v>
      </c>
      <c r="M91" s="308">
        <v>5.9551451000000002</v>
      </c>
      <c r="N91" s="282">
        <v>6.8964177999999996E-3</v>
      </c>
      <c r="O91" s="282">
        <v>6.4944013999999996E-3</v>
      </c>
      <c r="P91" s="282">
        <v>2.9131426999999999E-4</v>
      </c>
      <c r="Q91" s="282">
        <v>1.107022E-4</v>
      </c>
      <c r="R91" s="255">
        <v>3.8935260133377602E-7</v>
      </c>
      <c r="S91" s="256">
        <v>1.0773456769047987E-9</v>
      </c>
      <c r="T91" s="256">
        <v>1.5504509728999999E-2</v>
      </c>
      <c r="U91" s="274">
        <v>1.7869972999999999E-5</v>
      </c>
      <c r="V91" s="148" t="s">
        <v>1267</v>
      </c>
      <c r="W91" s="139" t="s">
        <v>1443</v>
      </c>
      <c r="X91" s="22" t="s">
        <v>846</v>
      </c>
      <c r="Y91" s="20"/>
      <c r="Z91" s="21"/>
      <c r="AA91" s="19"/>
    </row>
    <row r="92" spans="1:27" ht="14.4" customHeight="1">
      <c r="B92" s="278" t="s">
        <v>1552</v>
      </c>
      <c r="C92" s="277" t="s">
        <v>3533</v>
      </c>
      <c r="D92" s="277" t="s">
        <v>2819</v>
      </c>
      <c r="E92" s="278"/>
      <c r="F92"/>
      <c r="G92" s="210"/>
      <c r="H92" s="210"/>
      <c r="I92" s="210"/>
      <c r="J92" s="210"/>
      <c r="K92" s="210"/>
      <c r="L92" s="210"/>
      <c r="M92" s="5"/>
      <c r="N92"/>
      <c r="O92"/>
      <c r="V92" s="183"/>
      <c r="W92" s="4"/>
      <c r="X92" s="20"/>
      <c r="Y92" s="13"/>
      <c r="Z92" s="13"/>
      <c r="AA92" s="19"/>
    </row>
    <row r="93" spans="1:27" ht="14.4" customHeight="1">
      <c r="A93" t="s">
        <v>1574</v>
      </c>
      <c r="B93" s="168" t="s">
        <v>1552</v>
      </c>
      <c r="C93" s="279" t="s">
        <v>4271</v>
      </c>
      <c r="D93" s="14" t="s">
        <v>2819</v>
      </c>
      <c r="E93" s="278" t="s">
        <v>1510</v>
      </c>
      <c r="F93" s="281" t="s">
        <v>8155</v>
      </c>
      <c r="G93" s="319">
        <v>0.31173286813030099</v>
      </c>
      <c r="H93" s="319">
        <v>1.990960368E-5</v>
      </c>
      <c r="I93" s="319">
        <v>3.3172468810999997E-5</v>
      </c>
      <c r="J93" s="319">
        <v>4.6760578100000001E-6</v>
      </c>
      <c r="K93" s="319">
        <v>0.31167510999999998</v>
      </c>
      <c r="L93" s="320">
        <v>2.3434218796992479</v>
      </c>
      <c r="M93" s="308">
        <v>4.8324519000000003E-2</v>
      </c>
      <c r="N93" s="282">
        <v>3.8059411000000001E-2</v>
      </c>
      <c r="O93" s="282">
        <v>3.6282198000000002E-2</v>
      </c>
      <c r="P93" s="282">
        <v>1.7745666E-3</v>
      </c>
      <c r="Q93" s="283">
        <v>2.647151E-6</v>
      </c>
      <c r="R93" s="255">
        <v>2.1751917509565233E-6</v>
      </c>
      <c r="S93" s="256">
        <v>6.5627463134994842E-9</v>
      </c>
      <c r="T93" s="256">
        <v>3.7074943496599998E-4</v>
      </c>
      <c r="U93" s="274">
        <v>6.5413798000000002E-5</v>
      </c>
      <c r="V93" s="148" t="s">
        <v>1277</v>
      </c>
      <c r="W93" s="136" t="s">
        <v>1440</v>
      </c>
      <c r="X93" s="20"/>
      <c r="Y93" s="13"/>
      <c r="Z93" s="13"/>
      <c r="AA93" s="19"/>
    </row>
    <row r="94" spans="1:27" ht="14.4" customHeight="1">
      <c r="A94" t="s">
        <v>1575</v>
      </c>
      <c r="B94" s="168" t="s">
        <v>1552</v>
      </c>
      <c r="C94" s="279" t="s">
        <v>4272</v>
      </c>
      <c r="D94" s="14" t="s">
        <v>2819</v>
      </c>
      <c r="E94" s="278" t="s">
        <v>1510</v>
      </c>
      <c r="F94" s="281" t="s">
        <v>8156</v>
      </c>
      <c r="G94" s="319">
        <v>0.63518209971499995</v>
      </c>
      <c r="H94" s="319">
        <v>6.3037170549999993E-2</v>
      </c>
      <c r="I94" s="319">
        <v>0.12969100206500001</v>
      </c>
      <c r="J94" s="319">
        <v>1.02873271E-2</v>
      </c>
      <c r="K94" s="319">
        <v>0.43216660000000001</v>
      </c>
      <c r="L94" s="320">
        <v>3.2493729323308269</v>
      </c>
      <c r="M94" s="308">
        <v>106.31394</v>
      </c>
      <c r="N94" s="282">
        <v>9.1695513000000006E-2</v>
      </c>
      <c r="O94" s="282">
        <v>8.2468633999999999E-2</v>
      </c>
      <c r="P94" s="282">
        <v>3.4031468E-3</v>
      </c>
      <c r="Q94" s="282">
        <v>5.8237321000000003E-3</v>
      </c>
      <c r="R94" s="255">
        <v>4.9441626963940002E-6</v>
      </c>
      <c r="S94" s="256">
        <v>1.2585602276147999E-8</v>
      </c>
      <c r="T94" s="256">
        <v>0.81564875692399996</v>
      </c>
      <c r="U94" s="121">
        <v>2.7122967999999999E-4</v>
      </c>
      <c r="V94" s="148" t="s">
        <v>1278</v>
      </c>
      <c r="W94" s="138" t="s">
        <v>1443</v>
      </c>
      <c r="X94" s="22" t="s">
        <v>4048</v>
      </c>
      <c r="Y94" s="13"/>
      <c r="Z94" s="13"/>
      <c r="AA94" s="19"/>
    </row>
    <row r="95" spans="1:27" ht="14.4" customHeight="1" thickBot="1">
      <c r="A95" t="s">
        <v>1576</v>
      </c>
      <c r="B95" s="168" t="s">
        <v>1552</v>
      </c>
      <c r="C95" s="279" t="s">
        <v>4273</v>
      </c>
      <c r="D95" s="14" t="s">
        <v>2819</v>
      </c>
      <c r="E95" s="278" t="s">
        <v>1510</v>
      </c>
      <c r="F95" s="281" t="s">
        <v>8157</v>
      </c>
      <c r="G95" s="319">
        <v>26.33291882612</v>
      </c>
      <c r="H95" s="319">
        <v>0.19025394511999999</v>
      </c>
      <c r="I95" s="319">
        <v>0.74898201100000006</v>
      </c>
      <c r="J95" s="319">
        <v>24.72620242</v>
      </c>
      <c r="K95" s="319">
        <v>0.66748045</v>
      </c>
      <c r="L95" s="320">
        <v>5.0186500000000001</v>
      </c>
      <c r="M95" s="308">
        <v>70.143437000000006</v>
      </c>
      <c r="N95" s="282">
        <v>0.26684002000000001</v>
      </c>
      <c r="O95" s="282">
        <v>0.25047240999999998</v>
      </c>
      <c r="P95" s="282">
        <v>7.0677635000000001E-3</v>
      </c>
      <c r="Q95" s="282">
        <v>9.2998483999999996E-3</v>
      </c>
      <c r="R95" s="255">
        <v>1.5016331507699999E-5</v>
      </c>
      <c r="S95" s="256">
        <v>2.613817848777E-8</v>
      </c>
      <c r="T95" s="256">
        <v>1.3024997699999998</v>
      </c>
      <c r="U95" s="121">
        <v>5.9354039E-4</v>
      </c>
      <c r="V95" s="148" t="s">
        <v>1279</v>
      </c>
      <c r="W95" s="136" t="s">
        <v>1444</v>
      </c>
      <c r="X95" s="22" t="s">
        <v>746</v>
      </c>
      <c r="Y95" s="13"/>
      <c r="Z95" s="13"/>
      <c r="AA95" s="19"/>
    </row>
    <row r="96" spans="1:27" ht="14.4" customHeight="1" thickBot="1">
      <c r="A96" t="s">
        <v>1577</v>
      </c>
      <c r="B96" s="168" t="s">
        <v>1552</v>
      </c>
      <c r="C96" s="279" t="s">
        <v>4274</v>
      </c>
      <c r="D96" s="14" t="s">
        <v>2819</v>
      </c>
      <c r="E96" s="278" t="s">
        <v>1510</v>
      </c>
      <c r="F96" s="281" t="s">
        <v>8158</v>
      </c>
      <c r="G96" s="319">
        <v>2.5634048508552101</v>
      </c>
      <c r="H96" s="319">
        <v>0.54756111239999994</v>
      </c>
      <c r="I96" s="319">
        <v>0.78296213503200007</v>
      </c>
      <c r="J96" s="319">
        <v>1.562740342321E-2</v>
      </c>
      <c r="K96" s="319">
        <v>1.2172542</v>
      </c>
      <c r="L96" s="320">
        <v>9.152287218045112</v>
      </c>
      <c r="M96" s="308">
        <v>129.69544999999999</v>
      </c>
      <c r="N96" s="282">
        <v>0.38290950000000001</v>
      </c>
      <c r="O96" s="282">
        <v>0.36660024000000002</v>
      </c>
      <c r="P96" s="282">
        <v>1.1693218E-2</v>
      </c>
      <c r="Q96" s="282">
        <v>4.6160474999999996E-3</v>
      </c>
      <c r="R96" s="255">
        <v>2.1978431828760001E-5</v>
      </c>
      <c r="S96" s="256">
        <v>4.3244148092443701E-8</v>
      </c>
      <c r="T96" s="256">
        <v>0.64650525277400006</v>
      </c>
      <c r="U96" s="121">
        <v>9.5804834999999998E-4</v>
      </c>
      <c r="V96" s="149" t="s">
        <v>1280</v>
      </c>
      <c r="W96" s="138" t="s">
        <v>1443</v>
      </c>
      <c r="X96" s="22" t="s">
        <v>847</v>
      </c>
      <c r="Y96" s="63"/>
      <c r="Z96" s="13"/>
      <c r="AA96" s="19"/>
    </row>
    <row r="97" spans="1:27" ht="14.4" customHeight="1" thickBot="1">
      <c r="A97" t="s">
        <v>1578</v>
      </c>
      <c r="B97" s="168" t="s">
        <v>1552</v>
      </c>
      <c r="C97" s="279" t="s">
        <v>4275</v>
      </c>
      <c r="D97" s="14" t="s">
        <v>2819</v>
      </c>
      <c r="E97" s="278" t="s">
        <v>1510</v>
      </c>
      <c r="F97" s="281" t="s">
        <v>8159</v>
      </c>
      <c r="G97" s="319">
        <v>7.9556980159858529E-2</v>
      </c>
      <c r="H97" s="319">
        <v>2.7771281776199999E-4</v>
      </c>
      <c r="I97" s="319">
        <v>8.2498103420965193E-3</v>
      </c>
      <c r="J97" s="319">
        <v>0</v>
      </c>
      <c r="K97" s="319">
        <v>7.1029457000000004E-2</v>
      </c>
      <c r="L97" s="320">
        <v>0.53405606766917291</v>
      </c>
      <c r="M97" s="308">
        <v>7.7547480000000002</v>
      </c>
      <c r="N97" s="282">
        <v>1.1516792E-2</v>
      </c>
      <c r="O97" s="282">
        <v>1.0513784999999999E-2</v>
      </c>
      <c r="P97" s="282">
        <v>4.4931849999999999E-4</v>
      </c>
      <c r="Q97" s="282">
        <v>5.5368900999999996E-4</v>
      </c>
      <c r="R97" s="255">
        <v>6.3032282731000001E-7</v>
      </c>
      <c r="S97" s="256">
        <v>1.661680854681E-9</v>
      </c>
      <c r="T97" s="256">
        <v>7.7547480000000002E-2</v>
      </c>
      <c r="U97" s="274">
        <v>2.6555226000000001E-5</v>
      </c>
      <c r="V97" s="149" t="s">
        <v>1281</v>
      </c>
      <c r="W97" s="136" t="s">
        <v>1440</v>
      </c>
      <c r="X97" s="76" t="s">
        <v>698</v>
      </c>
      <c r="Y97" s="63"/>
      <c r="Z97" s="63"/>
      <c r="AA97" s="19"/>
    </row>
    <row r="98" spans="1:27" ht="14.4" customHeight="1">
      <c r="A98" t="s">
        <v>1579</v>
      </c>
      <c r="B98" s="168" t="s">
        <v>1552</v>
      </c>
      <c r="C98" s="279" t="s">
        <v>4276</v>
      </c>
      <c r="D98" s="14" t="s">
        <v>2819</v>
      </c>
      <c r="E98" s="278" t="s">
        <v>1510</v>
      </c>
      <c r="F98" s="281" t="s">
        <v>8160</v>
      </c>
      <c r="G98" s="319">
        <v>0.13843475905210001</v>
      </c>
      <c r="H98" s="319">
        <v>5.2796116159999993E-3</v>
      </c>
      <c r="I98" s="319">
        <v>9.0358642371000004E-3</v>
      </c>
      <c r="J98" s="319">
        <v>2.6126931989999998E-3</v>
      </c>
      <c r="K98" s="319">
        <v>0.12150659</v>
      </c>
      <c r="L98" s="320">
        <v>0.91358338345864654</v>
      </c>
      <c r="M98" s="308">
        <v>13.066210999999999</v>
      </c>
      <c r="N98" s="282">
        <v>1.7862861000000001E-2</v>
      </c>
      <c r="O98" s="282">
        <v>1.6415401E-2</v>
      </c>
      <c r="P98" s="282">
        <v>7.6451006999999997E-4</v>
      </c>
      <c r="Q98" s="282">
        <v>6.8295059000000001E-4</v>
      </c>
      <c r="R98" s="255">
        <v>9.841367319466999E-7</v>
      </c>
      <c r="S98" s="256">
        <v>2.8273301767456998E-9</v>
      </c>
      <c r="T98" s="256">
        <v>9.5651343739199993E-2</v>
      </c>
      <c r="U98" s="274">
        <v>4.5198606000000001E-5</v>
      </c>
      <c r="V98" s="150" t="s">
        <v>1282</v>
      </c>
      <c r="W98" s="136" t="s">
        <v>1445</v>
      </c>
      <c r="X98" s="20" t="s">
        <v>4049</v>
      </c>
      <c r="Y98" s="13"/>
      <c r="Z98" s="13"/>
      <c r="AA98" s="19"/>
    </row>
    <row r="99" spans="1:27" ht="14.4" customHeight="1">
      <c r="A99" t="s">
        <v>1580</v>
      </c>
      <c r="B99" s="168" t="s">
        <v>1552</v>
      </c>
      <c r="C99" s="279" t="s">
        <v>4277</v>
      </c>
      <c r="D99" s="14" t="s">
        <v>2819</v>
      </c>
      <c r="E99" s="278" t="s">
        <v>1510</v>
      </c>
      <c r="F99" s="281" t="s">
        <v>8161</v>
      </c>
      <c r="G99" s="319">
        <v>0.28208382361380002</v>
      </c>
      <c r="H99" s="319">
        <v>9.1061882530000006E-3</v>
      </c>
      <c r="I99" s="319">
        <v>1.9492388360799997E-2</v>
      </c>
      <c r="J99" s="319">
        <v>2.8193667000000002E-2</v>
      </c>
      <c r="K99" s="319">
        <v>0.22529157999999999</v>
      </c>
      <c r="L99" s="320">
        <v>1.6939216541353381</v>
      </c>
      <c r="M99" s="308">
        <v>27.120698000000001</v>
      </c>
      <c r="N99" s="282">
        <v>3.3459783E-2</v>
      </c>
      <c r="O99" s="282">
        <v>3.1203345E-2</v>
      </c>
      <c r="P99" s="282">
        <v>1.4192175999999999E-3</v>
      </c>
      <c r="Q99" s="282">
        <v>8.3722039999999998E-4</v>
      </c>
      <c r="R99" s="255">
        <v>1.8707041556363001E-6</v>
      </c>
      <c r="S99" s="256">
        <v>5.2485859517971681E-9</v>
      </c>
      <c r="T99" s="256">
        <v>0.117257762576</v>
      </c>
      <c r="U99" s="274">
        <v>8.5809598E-5</v>
      </c>
      <c r="V99" s="148" t="s">
        <v>1283</v>
      </c>
      <c r="W99" s="136" t="s">
        <v>1446</v>
      </c>
      <c r="X99" s="22" t="s">
        <v>849</v>
      </c>
      <c r="Y99" s="13"/>
      <c r="Z99" s="52"/>
      <c r="AA99" s="19"/>
    </row>
    <row r="100" spans="1:27" ht="14.4" customHeight="1">
      <c r="A100" t="s">
        <v>1581</v>
      </c>
      <c r="B100" s="168" t="s">
        <v>1552</v>
      </c>
      <c r="C100" s="279" t="s">
        <v>4278</v>
      </c>
      <c r="D100" s="14" t="s">
        <v>2819</v>
      </c>
      <c r="E100" s="278" t="s">
        <v>1510</v>
      </c>
      <c r="F100" s="281" t="s">
        <v>8162</v>
      </c>
      <c r="G100" s="319">
        <v>0.12689141976022369</v>
      </c>
      <c r="H100" s="319">
        <v>8.5580205160000009E-3</v>
      </c>
      <c r="I100" s="319">
        <v>3.3768250094000002E-2</v>
      </c>
      <c r="J100" s="319">
        <v>4.2596901502236998E-3</v>
      </c>
      <c r="K100" s="319">
        <v>8.0305458999999996E-2</v>
      </c>
      <c r="L100" s="320">
        <v>0.60380044360902252</v>
      </c>
      <c r="M100" s="308">
        <v>7.3187198999999996</v>
      </c>
      <c r="N100" s="282">
        <v>1.9916914000000001E-2</v>
      </c>
      <c r="O100" s="282">
        <v>1.8747501999999999E-2</v>
      </c>
      <c r="P100" s="282">
        <v>6.6528851000000001E-4</v>
      </c>
      <c r="Q100" s="282">
        <v>5.0412370999999997E-4</v>
      </c>
      <c r="R100" s="255">
        <v>1.1239509639028999E-6</v>
      </c>
      <c r="S100" s="256">
        <v>2.4603865012511687E-9</v>
      </c>
      <c r="T100" s="256">
        <v>7.0605562300000008E-2</v>
      </c>
      <c r="U100" s="274">
        <v>3.8523004000000001E-5</v>
      </c>
      <c r="V100" s="148" t="s">
        <v>1284</v>
      </c>
      <c r="W100" s="136" t="s">
        <v>1447</v>
      </c>
      <c r="X100" s="18" t="s">
        <v>848</v>
      </c>
      <c r="Y100" s="13"/>
      <c r="Z100" s="52"/>
      <c r="AA100" s="19"/>
    </row>
    <row r="101" spans="1:27" ht="14.4" customHeight="1">
      <c r="A101" t="s">
        <v>1582</v>
      </c>
      <c r="B101" s="168" t="s">
        <v>1552</v>
      </c>
      <c r="C101" s="279" t="s">
        <v>4279</v>
      </c>
      <c r="D101" s="14" t="s">
        <v>2819</v>
      </c>
      <c r="E101" s="278" t="s">
        <v>1510</v>
      </c>
      <c r="F101" s="281" t="s">
        <v>8163</v>
      </c>
      <c r="G101" s="319">
        <v>0.59295627946960006</v>
      </c>
      <c r="H101" s="319">
        <v>1.311698434E-2</v>
      </c>
      <c r="I101" s="319">
        <v>0.1061687551296</v>
      </c>
      <c r="J101" s="319">
        <v>0.36504217</v>
      </c>
      <c r="K101" s="319">
        <v>0.10862837</v>
      </c>
      <c r="L101" s="320">
        <v>0.81675466165413535</v>
      </c>
      <c r="M101" s="308">
        <v>21.125404</v>
      </c>
      <c r="N101" s="282">
        <v>4.4330121E-2</v>
      </c>
      <c r="O101" s="282">
        <v>4.2441804E-2</v>
      </c>
      <c r="P101" s="282">
        <v>1.1609209000000001E-3</v>
      </c>
      <c r="Q101" s="282">
        <v>7.2739539E-4</v>
      </c>
      <c r="R101" s="255">
        <v>2.5444726895520998E-6</v>
      </c>
      <c r="S101" s="256">
        <v>4.2933464923630008E-9</v>
      </c>
      <c r="T101" s="256">
        <v>0.101876104</v>
      </c>
      <c r="U101" s="274">
        <v>9.2719598999999996E-5</v>
      </c>
      <c r="V101" s="148" t="s">
        <v>1285</v>
      </c>
      <c r="W101" s="136" t="s">
        <v>1448</v>
      </c>
      <c r="X101" s="22" t="s">
        <v>765</v>
      </c>
      <c r="Y101" s="13"/>
      <c r="Z101" s="52"/>
      <c r="AA101" s="19"/>
    </row>
    <row r="102" spans="1:27" ht="14.4" customHeight="1">
      <c r="A102" t="s">
        <v>1583</v>
      </c>
      <c r="B102" s="168" t="s">
        <v>1552</v>
      </c>
      <c r="C102" s="279" t="s">
        <v>4280</v>
      </c>
      <c r="D102" s="14" t="s">
        <v>2819</v>
      </c>
      <c r="E102" s="278" t="s">
        <v>1510</v>
      </c>
      <c r="F102" s="281" t="s">
        <v>8164</v>
      </c>
      <c r="G102" s="319">
        <v>21.34454110410072</v>
      </c>
      <c r="H102" s="319">
        <v>2.2299118357999997E-2</v>
      </c>
      <c r="I102" s="319">
        <v>1.79310773109072</v>
      </c>
      <c r="J102" s="319">
        <v>13.531431654652</v>
      </c>
      <c r="K102" s="319">
        <v>5.9977026000000002</v>
      </c>
      <c r="L102" s="320">
        <v>45.095508270676689</v>
      </c>
      <c r="M102" s="308">
        <v>1.2540708</v>
      </c>
      <c r="N102" s="282">
        <v>1.264105</v>
      </c>
      <c r="O102" s="282">
        <v>1.2151365999999999</v>
      </c>
      <c r="P102" s="282">
        <v>4.4111341999999998E-2</v>
      </c>
      <c r="Q102" s="282">
        <v>4.8570877999999998E-3</v>
      </c>
      <c r="R102" s="255">
        <v>7.2849915423620269E-5</v>
      </c>
      <c r="S102" s="256">
        <v>1.6313366010551192E-7</v>
      </c>
      <c r="T102" s="256">
        <v>0.68026440099999996</v>
      </c>
      <c r="U102" s="121">
        <v>1.8263791E-3</v>
      </c>
      <c r="V102" s="148" t="s">
        <v>1286</v>
      </c>
      <c r="W102" s="136" t="s">
        <v>1449</v>
      </c>
      <c r="X102" s="20" t="s">
        <v>1103</v>
      </c>
      <c r="Y102" s="13"/>
      <c r="Z102" s="52"/>
      <c r="AA102" s="19"/>
    </row>
    <row r="103" spans="1:27" ht="14.4" customHeight="1">
      <c r="A103" t="s">
        <v>1584</v>
      </c>
      <c r="B103" s="168" t="s">
        <v>1552</v>
      </c>
      <c r="C103" s="279" t="s">
        <v>4281</v>
      </c>
      <c r="D103" s="14" t="s">
        <v>2819</v>
      </c>
      <c r="E103" s="278" t="s">
        <v>1510</v>
      </c>
      <c r="F103" s="281" t="s">
        <v>8165</v>
      </c>
      <c r="G103" s="319">
        <v>39.400255370708024</v>
      </c>
      <c r="H103" s="319">
        <v>0.2000352660235</v>
      </c>
      <c r="I103" s="319">
        <v>22.39758585003252</v>
      </c>
      <c r="J103" s="319">
        <v>13.531431654652</v>
      </c>
      <c r="K103" s="319">
        <v>3.2712026000000001</v>
      </c>
      <c r="L103" s="320">
        <v>24.595508270676692</v>
      </c>
      <c r="M103" s="308">
        <v>1.2540708</v>
      </c>
      <c r="N103" s="282">
        <v>7.3050894</v>
      </c>
      <c r="O103" s="282">
        <v>7.1519221999999996</v>
      </c>
      <c r="P103" s="282">
        <v>0.1483101</v>
      </c>
      <c r="Q103" s="282">
        <v>4.8570877999999998E-3</v>
      </c>
      <c r="R103" s="255">
        <v>4.2877231142352033E-4</v>
      </c>
      <c r="S103" s="256">
        <v>5.4848409389551184E-7</v>
      </c>
      <c r="T103" s="256">
        <v>0.68026440099999996</v>
      </c>
      <c r="U103" s="121">
        <v>7.0994493000000004E-3</v>
      </c>
      <c r="V103" s="148" t="s">
        <v>1286</v>
      </c>
      <c r="W103" s="136" t="s">
        <v>1449</v>
      </c>
      <c r="X103" s="20" t="s">
        <v>1104</v>
      </c>
      <c r="Y103" s="13"/>
      <c r="Z103" s="52"/>
      <c r="AA103" s="19"/>
    </row>
    <row r="104" spans="1:27" ht="14.4" customHeight="1">
      <c r="A104" t="s">
        <v>1585</v>
      </c>
      <c r="B104" s="168" t="s">
        <v>1552</v>
      </c>
      <c r="C104" s="279" t="s">
        <v>4282</v>
      </c>
      <c r="D104" s="14" t="s">
        <v>2819</v>
      </c>
      <c r="E104" s="278" t="s">
        <v>1510</v>
      </c>
      <c r="F104" s="281" t="s">
        <v>8166</v>
      </c>
      <c r="G104" s="319">
        <v>0.47683165590834004</v>
      </c>
      <c r="H104" s="319">
        <v>2.9347255100000001E-2</v>
      </c>
      <c r="I104" s="319">
        <v>0.101955394213</v>
      </c>
      <c r="J104" s="319">
        <v>1.1310176595339999E-2</v>
      </c>
      <c r="K104" s="319">
        <v>0.33421883000000002</v>
      </c>
      <c r="L104" s="320">
        <v>2.5129235338345866</v>
      </c>
      <c r="M104" s="308">
        <v>25.907381000000001</v>
      </c>
      <c r="N104" s="282">
        <v>7.0973149999999999E-2</v>
      </c>
      <c r="O104" s="282">
        <v>6.7276442000000006E-2</v>
      </c>
      <c r="P104" s="282">
        <v>2.5383275000000001E-3</v>
      </c>
      <c r="Q104" s="282">
        <v>1.1583797E-3</v>
      </c>
      <c r="R104" s="255">
        <v>4.0333598944881E-6</v>
      </c>
      <c r="S104" s="256">
        <v>9.3873057228084166E-9</v>
      </c>
      <c r="T104" s="256">
        <v>0.16223805499999999</v>
      </c>
      <c r="U104" s="121">
        <v>1.4322896E-4</v>
      </c>
      <c r="V104" s="148" t="s">
        <v>1284</v>
      </c>
      <c r="W104" s="136" t="s">
        <v>1447</v>
      </c>
      <c r="X104" s="22" t="s">
        <v>4050</v>
      </c>
      <c r="Y104" s="13"/>
      <c r="Z104" s="52"/>
      <c r="AA104" s="19"/>
    </row>
    <row r="105" spans="1:27" ht="14.4" customHeight="1">
      <c r="A105" t="s">
        <v>1586</v>
      </c>
      <c r="B105" s="168" t="s">
        <v>1552</v>
      </c>
      <c r="C105" s="279" t="s">
        <v>4283</v>
      </c>
      <c r="D105" s="14" t="s">
        <v>2819</v>
      </c>
      <c r="E105" s="278" t="s">
        <v>1510</v>
      </c>
      <c r="F105" s="281" t="s">
        <v>8167</v>
      </c>
      <c r="G105" s="319">
        <v>0.51856666836800003</v>
      </c>
      <c r="H105" s="319">
        <v>2.023249622E-2</v>
      </c>
      <c r="I105" s="319">
        <v>3.3208696048000003E-2</v>
      </c>
      <c r="J105" s="319">
        <v>5.7754060999999999E-3</v>
      </c>
      <c r="K105" s="319">
        <v>0.45935007</v>
      </c>
      <c r="L105" s="320">
        <v>3.4537599248120299</v>
      </c>
      <c r="M105" s="308">
        <v>48.877451999999998</v>
      </c>
      <c r="N105" s="282">
        <v>6.7309363999999997E-2</v>
      </c>
      <c r="O105" s="282">
        <v>6.1746292000000001E-2</v>
      </c>
      <c r="P105" s="282">
        <v>2.8845739E-3</v>
      </c>
      <c r="Q105" s="282">
        <v>2.6784984999999998E-3</v>
      </c>
      <c r="R105" s="255">
        <v>3.7018160119369997E-6</v>
      </c>
      <c r="S105" s="256">
        <v>1.06678029825701E-8</v>
      </c>
      <c r="T105" s="256">
        <v>0.375139846813</v>
      </c>
      <c r="U105" s="121">
        <v>1.9621537999999999E-4</v>
      </c>
      <c r="V105" s="148" t="s">
        <v>1288</v>
      </c>
      <c r="W105" s="136" t="s">
        <v>1450</v>
      </c>
      <c r="X105" s="18" t="s">
        <v>763</v>
      </c>
      <c r="Y105" s="13"/>
      <c r="Z105" s="52"/>
      <c r="AA105" s="19"/>
    </row>
    <row r="106" spans="1:27" ht="14.4" customHeight="1" thickBot="1">
      <c r="A106" t="s">
        <v>1587</v>
      </c>
      <c r="B106" s="168" t="s">
        <v>1552</v>
      </c>
      <c r="C106" s="279" t="s">
        <v>4284</v>
      </c>
      <c r="D106" s="14" t="s">
        <v>2819</v>
      </c>
      <c r="E106" s="278" t="s">
        <v>1510</v>
      </c>
      <c r="F106" s="281" t="s">
        <v>8168</v>
      </c>
      <c r="G106" s="319">
        <v>0.2362597940908</v>
      </c>
      <c r="H106" s="319">
        <v>1.6998060480999999E-2</v>
      </c>
      <c r="I106" s="319">
        <v>6.7205369253799996E-2</v>
      </c>
      <c r="J106" s="319">
        <v>5.0959435600000003E-4</v>
      </c>
      <c r="K106" s="319">
        <v>0.15154677</v>
      </c>
      <c r="L106" s="320">
        <v>1.1394493984962406</v>
      </c>
      <c r="M106" s="308">
        <v>13.179978999999999</v>
      </c>
      <c r="N106" s="282">
        <v>3.8558687000000001E-2</v>
      </c>
      <c r="O106" s="282">
        <v>3.6392427999999998E-2</v>
      </c>
      <c r="P106" s="282">
        <v>1.2700259E-3</v>
      </c>
      <c r="Q106" s="282">
        <v>8.9623299000000001E-4</v>
      </c>
      <c r="R106" s="255">
        <v>2.1818002671223004E-6</v>
      </c>
      <c r="S106" s="256">
        <v>4.696841295056301E-9</v>
      </c>
      <c r="T106" s="256">
        <v>0.12552282794790001</v>
      </c>
      <c r="U106" s="274">
        <v>7.3528859000000001E-5</v>
      </c>
      <c r="V106" s="148" t="s">
        <v>1287</v>
      </c>
      <c r="W106" s="136" t="s">
        <v>1451</v>
      </c>
      <c r="X106" s="22" t="s">
        <v>4051</v>
      </c>
      <c r="Y106" s="13"/>
      <c r="Z106" s="52"/>
      <c r="AA106" s="19"/>
    </row>
    <row r="107" spans="1:27" ht="14.4" customHeight="1" thickBot="1">
      <c r="A107" t="s">
        <v>1588</v>
      </c>
      <c r="B107" s="168" t="s">
        <v>1552</v>
      </c>
      <c r="C107" s="279" t="s">
        <v>4285</v>
      </c>
      <c r="D107" s="14" t="s">
        <v>2819</v>
      </c>
      <c r="E107" s="278" t="s">
        <v>1510</v>
      </c>
      <c r="F107" s="281" t="s">
        <v>8169</v>
      </c>
      <c r="G107" s="319">
        <v>3.1084258655221929E-2</v>
      </c>
      <c r="H107" s="319">
        <v>1.5719933360000002E-3</v>
      </c>
      <c r="I107" s="319">
        <v>3.8436986770000003E-3</v>
      </c>
      <c r="J107" s="319">
        <v>4.2304106422219297E-3</v>
      </c>
      <c r="K107" s="319">
        <v>2.1438156E-2</v>
      </c>
      <c r="L107" s="320">
        <v>0.16118914285714284</v>
      </c>
      <c r="M107" s="308">
        <v>2.5806341000000002</v>
      </c>
      <c r="N107" s="282">
        <v>3.7725026999999999E-3</v>
      </c>
      <c r="O107" s="282">
        <v>3.5114612000000001E-3</v>
      </c>
      <c r="P107" s="282">
        <v>1.5377537E-4</v>
      </c>
      <c r="Q107" s="283">
        <v>1.0726617E-4</v>
      </c>
      <c r="R107" s="255">
        <v>2.1051925600063902E-7</v>
      </c>
      <c r="S107" s="256">
        <v>5.6869590874686882E-10</v>
      </c>
      <c r="T107" s="256">
        <v>1.502327312E-2</v>
      </c>
      <c r="U107" s="274">
        <v>9.3461908999999992E-6</v>
      </c>
      <c r="V107" s="149" t="s">
        <v>1289</v>
      </c>
      <c r="W107" s="136" t="s">
        <v>1452</v>
      </c>
      <c r="X107" s="18" t="s">
        <v>4052</v>
      </c>
      <c r="Y107" s="13"/>
      <c r="Z107" s="52"/>
      <c r="AA107" s="19"/>
    </row>
    <row r="108" spans="1:27" ht="14.4" customHeight="1" thickBot="1">
      <c r="A108" t="s">
        <v>1589</v>
      </c>
      <c r="B108" s="168" t="s">
        <v>1552</v>
      </c>
      <c r="C108" s="279" t="s">
        <v>4286</v>
      </c>
      <c r="D108" s="14" t="s">
        <v>2819</v>
      </c>
      <c r="E108" s="278" t="s">
        <v>1510</v>
      </c>
      <c r="F108" s="281" t="s">
        <v>8170</v>
      </c>
      <c r="G108" s="319">
        <v>1.968413028615984E-2</v>
      </c>
      <c r="H108" s="319">
        <v>1.9758902542080002E-3</v>
      </c>
      <c r="I108" s="319">
        <v>9.7282400319518396E-3</v>
      </c>
      <c r="J108" s="319">
        <v>0</v>
      </c>
      <c r="K108" s="319">
        <v>7.9799999999999992E-3</v>
      </c>
      <c r="L108" s="320">
        <v>5.9999999999999991E-2</v>
      </c>
      <c r="M108" s="308">
        <v>2.6</v>
      </c>
      <c r="N108" s="282">
        <v>3.9437912000000004E-3</v>
      </c>
      <c r="O108" s="282">
        <v>3.843127E-3</v>
      </c>
      <c r="P108" s="282">
        <v>1.0066413000000001E-4</v>
      </c>
      <c r="Q108" s="282">
        <v>0</v>
      </c>
      <c r="R108" s="255">
        <v>2.304033E-7</v>
      </c>
      <c r="S108" s="256">
        <v>3.7227859000000001E-10</v>
      </c>
      <c r="T108" s="256">
        <v>0</v>
      </c>
      <c r="U108" s="274">
        <v>5.3333872999999997E-6</v>
      </c>
      <c r="V108" s="149" t="s">
        <v>1289</v>
      </c>
      <c r="W108" s="136" t="s">
        <v>1452</v>
      </c>
      <c r="X108" s="22" t="s">
        <v>4053</v>
      </c>
      <c r="Y108" s="13"/>
      <c r="Z108" s="52"/>
      <c r="AA108" s="19"/>
    </row>
    <row r="109" spans="1:27" ht="14.4" customHeight="1">
      <c r="A109" t="s">
        <v>1590</v>
      </c>
      <c r="B109" s="168" t="s">
        <v>1552</v>
      </c>
      <c r="C109" s="279" t="s">
        <v>4287</v>
      </c>
      <c r="D109" s="14" t="s">
        <v>2819</v>
      </c>
      <c r="E109" s="278" t="s">
        <v>1510</v>
      </c>
      <c r="F109" s="281" t="s">
        <v>8171</v>
      </c>
      <c r="G109" s="319">
        <v>2.0221869545452513E-2</v>
      </c>
      <c r="H109" s="319">
        <v>1.0386953012659E-4</v>
      </c>
      <c r="I109" s="319">
        <v>1.0589040015325924E-2</v>
      </c>
      <c r="J109" s="319">
        <v>1.5489600000000001E-3</v>
      </c>
      <c r="K109" s="319">
        <v>7.9799999999999992E-3</v>
      </c>
      <c r="L109" s="320">
        <v>5.9999999999999991E-2</v>
      </c>
      <c r="M109" s="308">
        <v>2.58</v>
      </c>
      <c r="N109" s="282">
        <v>3.9436771999999997E-3</v>
      </c>
      <c r="O109" s="282">
        <v>3.8431028E-3</v>
      </c>
      <c r="P109" s="282">
        <v>1.0057442000000001E-4</v>
      </c>
      <c r="Q109" s="282">
        <v>0</v>
      </c>
      <c r="R109" s="255">
        <v>2.3040184799999998E-7</v>
      </c>
      <c r="S109" s="256">
        <v>3.7194682999999998E-10</v>
      </c>
      <c r="T109" s="256">
        <v>0</v>
      </c>
      <c r="U109" s="274">
        <v>4.4165997000000004E-6</v>
      </c>
      <c r="V109" s="148" t="s">
        <v>1290</v>
      </c>
      <c r="W109" s="136" t="s">
        <v>1452</v>
      </c>
      <c r="X109" s="20" t="s">
        <v>4054</v>
      </c>
      <c r="Y109" s="13"/>
      <c r="Z109" s="52"/>
      <c r="AA109" s="19"/>
    </row>
    <row r="110" spans="1:27" ht="14.4" customHeight="1">
      <c r="A110" t="s">
        <v>1591</v>
      </c>
      <c r="B110" s="168" t="s">
        <v>1552</v>
      </c>
      <c r="C110" s="279" t="s">
        <v>4288</v>
      </c>
      <c r="D110" s="14" t="s">
        <v>2819</v>
      </c>
      <c r="E110" s="278" t="s">
        <v>1510</v>
      </c>
      <c r="F110" s="281" t="s">
        <v>8172</v>
      </c>
      <c r="G110" s="319">
        <v>1.4704487384000002</v>
      </c>
      <c r="H110" s="319">
        <v>7.1887697299999997E-2</v>
      </c>
      <c r="I110" s="319">
        <v>0.53882070900000001</v>
      </c>
      <c r="J110" s="319">
        <v>0.56570603210000003</v>
      </c>
      <c r="K110" s="319">
        <v>0.29403430000000003</v>
      </c>
      <c r="L110" s="320">
        <v>2.2107842105263158</v>
      </c>
      <c r="M110" s="308">
        <v>62.571125000000002</v>
      </c>
      <c r="N110" s="282">
        <v>7.9014951E-2</v>
      </c>
      <c r="O110" s="282">
        <v>7.2664240000000005E-2</v>
      </c>
      <c r="P110" s="282">
        <v>2.2958841999999998E-3</v>
      </c>
      <c r="Q110" s="282">
        <v>4.0548266999999999E-3</v>
      </c>
      <c r="R110" s="255">
        <v>4.3563692848999991E-6</v>
      </c>
      <c r="S110" s="256">
        <v>8.4906959860899989E-9</v>
      </c>
      <c r="T110" s="256">
        <v>0.56790289683999995</v>
      </c>
      <c r="U110" s="121">
        <v>2.9954713000000002E-4</v>
      </c>
      <c r="V110" s="148" t="s">
        <v>1291</v>
      </c>
      <c r="W110" s="136" t="s">
        <v>1453</v>
      </c>
      <c r="X110" s="20" t="s">
        <v>4055</v>
      </c>
      <c r="Y110" s="13"/>
      <c r="Z110" s="52"/>
      <c r="AA110" s="19"/>
    </row>
    <row r="111" spans="1:27" ht="14.4" customHeight="1">
      <c r="A111" t="s">
        <v>1592</v>
      </c>
      <c r="B111" s="168" t="s">
        <v>1552</v>
      </c>
      <c r="C111" s="279" t="s">
        <v>4289</v>
      </c>
      <c r="D111" s="14" t="s">
        <v>2819</v>
      </c>
      <c r="E111" s="278" t="s">
        <v>1510</v>
      </c>
      <c r="F111" s="281" t="s">
        <v>8173</v>
      </c>
      <c r="G111" s="319">
        <v>0.13668168718138896</v>
      </c>
      <c r="H111" s="319">
        <v>7.9644035099999989E-3</v>
      </c>
      <c r="I111" s="319">
        <v>1.3082403928000001E-2</v>
      </c>
      <c r="J111" s="319">
        <v>1.7534637743388943E-2</v>
      </c>
      <c r="K111" s="319">
        <v>9.8100242000000004E-2</v>
      </c>
      <c r="L111" s="320">
        <v>0.73759580451127815</v>
      </c>
      <c r="M111" s="308">
        <v>15.457922999999999</v>
      </c>
      <c r="N111" s="282">
        <v>1.5962641E-2</v>
      </c>
      <c r="O111" s="282">
        <v>1.4804321E-2</v>
      </c>
      <c r="P111" s="282">
        <v>6.5527152E-4</v>
      </c>
      <c r="Q111" s="282">
        <v>5.0304818000000001E-4</v>
      </c>
      <c r="R111" s="255">
        <v>8.8754922221754783E-7</v>
      </c>
      <c r="S111" s="256">
        <v>2.4233413888909607E-9</v>
      </c>
      <c r="T111" s="256">
        <v>7.0454926434000004E-2</v>
      </c>
      <c r="U111" s="274">
        <v>4.5341435000000002E-5</v>
      </c>
      <c r="V111" s="148" t="s">
        <v>1292</v>
      </c>
      <c r="W111" s="136" t="s">
        <v>1446</v>
      </c>
      <c r="X111" s="20" t="s">
        <v>4052</v>
      </c>
      <c r="Y111" s="13"/>
      <c r="Z111" s="52"/>
      <c r="AA111" s="19"/>
    </row>
    <row r="112" spans="1:27" ht="14.4" customHeight="1">
      <c r="A112" t="s">
        <v>1593</v>
      </c>
      <c r="B112" s="168" t="s">
        <v>1552</v>
      </c>
      <c r="C112" s="279" t="s">
        <v>4290</v>
      </c>
      <c r="D112" s="14" t="s">
        <v>2819</v>
      </c>
      <c r="E112" s="278" t="s">
        <v>1510</v>
      </c>
      <c r="F112" s="281" t="s">
        <v>8174</v>
      </c>
      <c r="G112" s="319">
        <v>0.14086506817294348</v>
      </c>
      <c r="H112" s="319">
        <v>2.1403128064307199E-2</v>
      </c>
      <c r="I112" s="319">
        <v>3.3011940108636263E-2</v>
      </c>
      <c r="J112" s="319">
        <v>0</v>
      </c>
      <c r="K112" s="319">
        <v>8.6449999999999999E-2</v>
      </c>
      <c r="L112" s="320">
        <v>0.64999999999999991</v>
      </c>
      <c r="M112" s="308">
        <v>0</v>
      </c>
      <c r="N112" s="282">
        <v>1.7854077999999999E-2</v>
      </c>
      <c r="O112" s="282">
        <v>1.7225957E-2</v>
      </c>
      <c r="P112" s="282">
        <v>6.2812117000000001E-4</v>
      </c>
      <c r="Q112" s="282">
        <v>0</v>
      </c>
      <c r="R112" s="255">
        <v>1.03273122E-6</v>
      </c>
      <c r="S112" s="256">
        <v>2.3229333249999998E-9</v>
      </c>
      <c r="T112" s="256">
        <v>0</v>
      </c>
      <c r="U112" s="274">
        <v>3.5520064E-5</v>
      </c>
      <c r="V112" s="148" t="s">
        <v>1292</v>
      </c>
      <c r="W112" s="136" t="s">
        <v>1446</v>
      </c>
      <c r="X112" s="20" t="s">
        <v>4056</v>
      </c>
      <c r="Y112" s="13"/>
      <c r="Z112" s="52"/>
      <c r="AA112" s="19"/>
    </row>
    <row r="113" spans="1:27" ht="14.4" customHeight="1">
      <c r="A113" t="s">
        <v>1594</v>
      </c>
      <c r="B113" s="168" t="s">
        <v>1552</v>
      </c>
      <c r="C113" s="279" t="s">
        <v>4291</v>
      </c>
      <c r="D113" s="14" t="s">
        <v>2819</v>
      </c>
      <c r="E113" s="278" t="s">
        <v>1510</v>
      </c>
      <c r="F113" s="281" t="s">
        <v>8175</v>
      </c>
      <c r="G113" s="319">
        <v>0.15952014236360779</v>
      </c>
      <c r="H113" s="319">
        <v>1.6360492144665999E-2</v>
      </c>
      <c r="I113" s="319">
        <v>2.8779650218941782E-2</v>
      </c>
      <c r="J113" s="319">
        <v>0</v>
      </c>
      <c r="K113" s="319">
        <v>0.11438</v>
      </c>
      <c r="L113" s="320">
        <v>0.85999999999999988</v>
      </c>
      <c r="M113" s="308">
        <v>0</v>
      </c>
      <c r="N113" s="282">
        <v>2.2316516000000002E-2</v>
      </c>
      <c r="O113" s="282">
        <v>2.1508967E-2</v>
      </c>
      <c r="P113" s="282">
        <v>8.0754899999999996E-4</v>
      </c>
      <c r="Q113" s="282">
        <v>0</v>
      </c>
      <c r="R113" s="255">
        <v>1.2895064E-6</v>
      </c>
      <c r="S113" s="256">
        <v>2.9864977900000003E-9</v>
      </c>
      <c r="T113" s="256">
        <v>0</v>
      </c>
      <c r="U113" s="274">
        <v>4.6202370999999997E-5</v>
      </c>
      <c r="V113" s="148" t="s">
        <v>1292</v>
      </c>
      <c r="W113" s="136" t="s">
        <v>1446</v>
      </c>
      <c r="X113" s="20" t="s">
        <v>4057</v>
      </c>
      <c r="Y113" s="13"/>
      <c r="Z113" s="52"/>
      <c r="AA113" s="19"/>
    </row>
    <row r="114" spans="1:27" ht="14.4" customHeight="1" thickBot="1">
      <c r="A114" t="s">
        <v>1595</v>
      </c>
      <c r="B114" s="168" t="s">
        <v>1552</v>
      </c>
      <c r="C114" s="279" t="s">
        <v>4292</v>
      </c>
      <c r="D114" s="14" t="s">
        <v>2819</v>
      </c>
      <c r="E114" s="278" t="s">
        <v>1510</v>
      </c>
      <c r="F114" s="281" t="s">
        <v>8176</v>
      </c>
      <c r="G114" s="319">
        <v>0.14568896600109632</v>
      </c>
      <c r="H114" s="319">
        <v>1.5242674704999999E-2</v>
      </c>
      <c r="I114" s="319">
        <v>2.4957998018300002E-2</v>
      </c>
      <c r="J114" s="319">
        <v>5.8448792777963127E-3</v>
      </c>
      <c r="K114" s="319">
        <v>9.9643414E-2</v>
      </c>
      <c r="L114" s="320">
        <v>0.74919860150375939</v>
      </c>
      <c r="M114" s="308">
        <v>5.1526411000000003</v>
      </c>
      <c r="N114" s="282">
        <v>1.8711077999999999E-2</v>
      </c>
      <c r="O114" s="282">
        <v>1.7846415000000001E-2</v>
      </c>
      <c r="P114" s="282">
        <v>6.9698055999999997E-4</v>
      </c>
      <c r="Q114" s="282">
        <v>1.6768273000000001E-4</v>
      </c>
      <c r="R114" s="255">
        <v>1.0699289540781493E-6</v>
      </c>
      <c r="S114" s="256">
        <v>2.5775908341969603E-9</v>
      </c>
      <c r="T114" s="256">
        <v>2.3484975478099999E-2</v>
      </c>
      <c r="U114" s="274">
        <v>4.2354622999999999E-5</v>
      </c>
      <c r="V114" s="148" t="s">
        <v>1292</v>
      </c>
      <c r="W114" s="136" t="s">
        <v>1446</v>
      </c>
      <c r="X114" s="20" t="s">
        <v>4058</v>
      </c>
      <c r="Y114" s="13"/>
      <c r="Z114" s="52"/>
      <c r="AA114" s="19"/>
    </row>
    <row r="115" spans="1:27" ht="14.4" customHeight="1" thickBot="1">
      <c r="A115" t="s">
        <v>1596</v>
      </c>
      <c r="B115" s="168" t="s">
        <v>1552</v>
      </c>
      <c r="C115" s="279" t="s">
        <v>4293</v>
      </c>
      <c r="D115" s="14" t="s">
        <v>2819</v>
      </c>
      <c r="E115" s="278" t="s">
        <v>1510</v>
      </c>
      <c r="F115" s="281" t="s">
        <v>8177</v>
      </c>
      <c r="G115" s="319">
        <v>0.13120412040907423</v>
      </c>
      <c r="H115" s="319">
        <v>1.3724970283182701E-2</v>
      </c>
      <c r="I115" s="319">
        <v>3.368915012589152E-2</v>
      </c>
      <c r="J115" s="319">
        <v>0</v>
      </c>
      <c r="K115" s="319">
        <v>8.3790000000000003E-2</v>
      </c>
      <c r="L115" s="320">
        <v>0.63</v>
      </c>
      <c r="M115" s="308">
        <v>0</v>
      </c>
      <c r="N115" s="282">
        <v>1.9199931E-2</v>
      </c>
      <c r="O115" s="282">
        <v>1.8555751999999998E-2</v>
      </c>
      <c r="P115" s="282">
        <v>6.4417841000000001E-4</v>
      </c>
      <c r="Q115" s="282">
        <v>0</v>
      </c>
      <c r="R115" s="255">
        <v>1.11245518E-6</v>
      </c>
      <c r="S115" s="256">
        <v>2.3823165949999999E-9</v>
      </c>
      <c r="T115" s="256">
        <v>0</v>
      </c>
      <c r="U115" s="274">
        <v>3.7962729000000001E-5</v>
      </c>
      <c r="V115" s="149" t="s">
        <v>1293</v>
      </c>
      <c r="W115" s="136" t="s">
        <v>1454</v>
      </c>
      <c r="X115" s="20" t="s">
        <v>4056</v>
      </c>
      <c r="Y115" s="13"/>
      <c r="Z115" s="52"/>
      <c r="AA115" s="19"/>
    </row>
    <row r="116" spans="1:27" ht="14.4" customHeight="1" thickBot="1">
      <c r="A116" t="s">
        <v>1597</v>
      </c>
      <c r="B116" s="168" t="s">
        <v>1552</v>
      </c>
      <c r="C116" s="279" t="s">
        <v>4294</v>
      </c>
      <c r="D116" s="14" t="s">
        <v>2819</v>
      </c>
      <c r="E116" s="278" t="s">
        <v>1510</v>
      </c>
      <c r="F116" s="281" t="s">
        <v>8178</v>
      </c>
      <c r="G116" s="319">
        <v>0.17752875445450922</v>
      </c>
      <c r="H116" s="319">
        <v>2.0610614180832001E-2</v>
      </c>
      <c r="I116" s="319">
        <v>3.3228140273677216E-2</v>
      </c>
      <c r="J116" s="319">
        <v>0</v>
      </c>
      <c r="K116" s="319">
        <v>0.12368999999999999</v>
      </c>
      <c r="L116" s="320">
        <v>0.92999999999999994</v>
      </c>
      <c r="M116" s="308">
        <v>0</v>
      </c>
      <c r="N116" s="282">
        <v>2.4876385000000001E-2</v>
      </c>
      <c r="O116" s="282">
        <v>2.3989059E-2</v>
      </c>
      <c r="P116" s="282">
        <v>8.8732602000000005E-4</v>
      </c>
      <c r="Q116" s="282">
        <v>0</v>
      </c>
      <c r="R116" s="255">
        <v>1.4381930000000001E-6</v>
      </c>
      <c r="S116" s="256">
        <v>3.2815311450000004E-9</v>
      </c>
      <c r="T116" s="256">
        <v>0</v>
      </c>
      <c r="U116" s="274">
        <v>5.3260955000000001E-5</v>
      </c>
      <c r="V116" s="149" t="s">
        <v>1293</v>
      </c>
      <c r="W116" s="136" t="s">
        <v>1454</v>
      </c>
      <c r="X116" s="20" t="s">
        <v>4057</v>
      </c>
      <c r="Y116" s="13"/>
      <c r="Z116" s="52"/>
      <c r="AA116" s="19"/>
    </row>
    <row r="117" spans="1:27" ht="14.4" customHeight="1" thickBot="1">
      <c r="A117" t="s">
        <v>1598</v>
      </c>
      <c r="B117" s="168" t="s">
        <v>1552</v>
      </c>
      <c r="C117" s="279" t="s">
        <v>4295</v>
      </c>
      <c r="D117" s="14" t="s">
        <v>2819</v>
      </c>
      <c r="E117" s="278" t="s">
        <v>1510</v>
      </c>
      <c r="F117" s="281" t="s">
        <v>8179</v>
      </c>
      <c r="G117" s="319">
        <v>0.1953780472886</v>
      </c>
      <c r="H117" s="319">
        <v>7.5846108900000002E-3</v>
      </c>
      <c r="I117" s="319">
        <v>1.26371310086E-2</v>
      </c>
      <c r="J117" s="319">
        <v>1.7813553899999998E-3</v>
      </c>
      <c r="K117" s="319">
        <v>0.17337495</v>
      </c>
      <c r="L117" s="320">
        <v>1.3035710526315789</v>
      </c>
      <c r="M117" s="308">
        <v>18.409341000000001</v>
      </c>
      <c r="N117" s="282">
        <v>2.5428058999999999E-2</v>
      </c>
      <c r="O117" s="282">
        <v>2.3331088999999999E-2</v>
      </c>
      <c r="P117" s="282">
        <v>1.0885315E-3</v>
      </c>
      <c r="Q117" s="282">
        <v>1.0084384999999999E-3</v>
      </c>
      <c r="R117" s="255">
        <v>1.398746322485E-6</v>
      </c>
      <c r="S117" s="256">
        <v>4.0256341959952398E-9</v>
      </c>
      <c r="T117" s="256">
        <v>0.14123787760600001</v>
      </c>
      <c r="U117" s="274">
        <v>6.4148242000000005E-5</v>
      </c>
      <c r="V117" s="148" t="s">
        <v>1294</v>
      </c>
      <c r="W117" s="136" t="s">
        <v>1455</v>
      </c>
      <c r="X117" s="22" t="s">
        <v>764</v>
      </c>
      <c r="Y117" s="20"/>
      <c r="Z117" s="52"/>
      <c r="AA117" s="19"/>
    </row>
    <row r="118" spans="1:27" ht="14.4" customHeight="1" thickBot="1">
      <c r="A118" t="s">
        <v>1599</v>
      </c>
      <c r="B118" s="168" t="s">
        <v>1552</v>
      </c>
      <c r="C118" s="279" t="s">
        <v>4296</v>
      </c>
      <c r="D118" s="14" t="s">
        <v>2819</v>
      </c>
      <c r="E118" s="278" t="s">
        <v>1510</v>
      </c>
      <c r="F118" s="281" t="s">
        <v>8180</v>
      </c>
      <c r="G118" s="319">
        <v>0.51899032801400002</v>
      </c>
      <c r="H118" s="319">
        <v>2.024902604E-2</v>
      </c>
      <c r="I118" s="319">
        <v>3.3235827374000007E-2</v>
      </c>
      <c r="J118" s="319">
        <v>5.7801246000000004E-3</v>
      </c>
      <c r="K118" s="319">
        <v>0.45972534999999998</v>
      </c>
      <c r="L118" s="320">
        <v>3.4565815789473682</v>
      </c>
      <c r="M118" s="308">
        <v>48.917383999999998</v>
      </c>
      <c r="N118" s="282">
        <v>6.7364356E-2</v>
      </c>
      <c r="O118" s="282">
        <v>6.1796737999999997E-2</v>
      </c>
      <c r="P118" s="282">
        <v>2.8869306E-3</v>
      </c>
      <c r="Q118" s="282">
        <v>2.6806868000000001E-3</v>
      </c>
      <c r="R118" s="255">
        <v>3.7048404081570002E-6</v>
      </c>
      <c r="S118" s="256">
        <v>1.0676518513380598E-8</v>
      </c>
      <c r="T118" s="256">
        <v>0.37544633565000002</v>
      </c>
      <c r="U118" s="121">
        <v>1.9637569E-4</v>
      </c>
      <c r="V118" s="149" t="s">
        <v>1295</v>
      </c>
      <c r="W118" s="136" t="s">
        <v>1456</v>
      </c>
      <c r="X118" s="22" t="s">
        <v>763</v>
      </c>
      <c r="Y118" s="13"/>
      <c r="Z118" s="13"/>
      <c r="AA118" s="19"/>
    </row>
    <row r="119" spans="1:27" ht="14.4" customHeight="1" thickBot="1">
      <c r="A119" t="s">
        <v>1600</v>
      </c>
      <c r="B119" s="168" t="s">
        <v>1552</v>
      </c>
      <c r="C119" s="279" t="s">
        <v>4297</v>
      </c>
      <c r="D119" s="14" t="s">
        <v>2819</v>
      </c>
      <c r="E119" s="278" t="s">
        <v>1510</v>
      </c>
      <c r="F119" s="281" t="s">
        <v>8181</v>
      </c>
      <c r="G119" s="319">
        <v>0</v>
      </c>
      <c r="H119" s="319">
        <v>0</v>
      </c>
      <c r="I119" s="319">
        <v>0</v>
      </c>
      <c r="J119" s="319">
        <v>0</v>
      </c>
      <c r="K119" s="319">
        <v>0</v>
      </c>
      <c r="L119" s="320">
        <v>0</v>
      </c>
      <c r="M119" s="308">
        <v>0</v>
      </c>
      <c r="N119" s="282">
        <v>0</v>
      </c>
      <c r="O119" s="282">
        <v>0</v>
      </c>
      <c r="P119" s="282">
        <v>0</v>
      </c>
      <c r="Q119" s="282">
        <v>0</v>
      </c>
      <c r="R119" s="255">
        <v>0</v>
      </c>
      <c r="S119" s="256">
        <v>0</v>
      </c>
      <c r="T119" s="256">
        <v>0</v>
      </c>
      <c r="U119" s="121">
        <v>0</v>
      </c>
      <c r="V119" s="149" t="s">
        <v>1296</v>
      </c>
      <c r="W119" s="136" t="s">
        <v>1445</v>
      </c>
      <c r="X119" s="22" t="s">
        <v>850</v>
      </c>
      <c r="Y119" s="13"/>
      <c r="Z119" s="13"/>
      <c r="AA119" s="19"/>
    </row>
    <row r="120" spans="1:27" ht="14.4" customHeight="1" thickBot="1">
      <c r="A120" t="s">
        <v>1601</v>
      </c>
      <c r="B120" s="168" t="s">
        <v>1552</v>
      </c>
      <c r="C120" s="279" t="s">
        <v>4298</v>
      </c>
      <c r="D120" s="14" t="s">
        <v>2819</v>
      </c>
      <c r="E120" s="278" t="s">
        <v>1510</v>
      </c>
      <c r="F120" s="281" t="s">
        <v>8182</v>
      </c>
      <c r="G120" s="319">
        <v>10.244750375097</v>
      </c>
      <c r="H120" s="319">
        <v>4.3895935189999999E-2</v>
      </c>
      <c r="I120" s="319">
        <v>7.3137395407000011E-2</v>
      </c>
      <c r="J120" s="319">
        <v>9.1243095445000009</v>
      </c>
      <c r="K120" s="319">
        <v>1.0034075</v>
      </c>
      <c r="L120" s="320">
        <v>7.5444172932330824</v>
      </c>
      <c r="M120" s="308">
        <v>106.54406</v>
      </c>
      <c r="N120" s="282">
        <v>0.14803453999999999</v>
      </c>
      <c r="O120" s="282">
        <v>0.13502868000000001</v>
      </c>
      <c r="P120" s="282">
        <v>6.2998760000000003E-3</v>
      </c>
      <c r="Q120" s="282">
        <v>6.7059896000000001E-3</v>
      </c>
      <c r="R120" s="255">
        <v>8.0952444773879998E-6</v>
      </c>
      <c r="S120" s="256">
        <v>2.3298358088225899E-8</v>
      </c>
      <c r="T120" s="256">
        <v>0.93921423000000004</v>
      </c>
      <c r="U120" s="121">
        <v>3.7127782000000002E-4</v>
      </c>
      <c r="V120" s="148" t="s">
        <v>1297</v>
      </c>
      <c r="W120" s="140" t="s">
        <v>1448</v>
      </c>
      <c r="X120" s="18" t="s">
        <v>744</v>
      </c>
      <c r="Y120" s="13"/>
      <c r="Z120" s="13"/>
      <c r="AA120" s="19"/>
    </row>
    <row r="121" spans="1:27" ht="14.4" customHeight="1" thickBot="1">
      <c r="A121" t="s">
        <v>1602</v>
      </c>
      <c r="B121" s="168" t="s">
        <v>1552</v>
      </c>
      <c r="C121" s="279" t="s">
        <v>4299</v>
      </c>
      <c r="D121" s="14" t="s">
        <v>2819</v>
      </c>
      <c r="E121" s="278" t="s">
        <v>1510</v>
      </c>
      <c r="F121" s="281" t="s">
        <v>8183</v>
      </c>
      <c r="G121" s="319">
        <v>0.92184425795664104</v>
      </c>
      <c r="H121" s="319">
        <v>4.800697680000001E-2</v>
      </c>
      <c r="I121" s="319">
        <v>0.13486307258999997</v>
      </c>
      <c r="J121" s="319">
        <v>3.4290348566641003E-2</v>
      </c>
      <c r="K121" s="319">
        <v>0.70468386000000005</v>
      </c>
      <c r="L121" s="320">
        <v>5.2983748872180456</v>
      </c>
      <c r="M121" s="308">
        <v>74.457583</v>
      </c>
      <c r="N121" s="282">
        <v>0.12733035000000001</v>
      </c>
      <c r="O121" s="282">
        <v>0.11846738</v>
      </c>
      <c r="P121" s="282">
        <v>4.9348072000000003E-3</v>
      </c>
      <c r="Q121" s="282">
        <v>3.9281604000000001E-3</v>
      </c>
      <c r="R121" s="255">
        <v>7.1023608496685001E-6</v>
      </c>
      <c r="S121" s="256">
        <v>1.8250026521735072E-8</v>
      </c>
      <c r="T121" s="256">
        <v>0.55016251630000002</v>
      </c>
      <c r="U121" s="121">
        <v>2.9276346999999999E-4</v>
      </c>
      <c r="V121" s="149" t="s">
        <v>1298</v>
      </c>
      <c r="W121" s="136" t="s">
        <v>1457</v>
      </c>
      <c r="X121" s="22" t="s">
        <v>800</v>
      </c>
      <c r="Y121" s="13"/>
      <c r="Z121" s="13"/>
      <c r="AA121" s="19"/>
    </row>
    <row r="122" spans="1:27" ht="14.4" customHeight="1" thickBot="1">
      <c r="A122" t="s">
        <v>1603</v>
      </c>
      <c r="B122" s="168" t="s">
        <v>1552</v>
      </c>
      <c r="C122" s="279" t="s">
        <v>4300</v>
      </c>
      <c r="D122" s="14" t="s">
        <v>2819</v>
      </c>
      <c r="E122" s="278" t="s">
        <v>1510</v>
      </c>
      <c r="F122" s="281" t="s">
        <v>8184</v>
      </c>
      <c r="G122" s="319">
        <v>19.537152369330158</v>
      </c>
      <c r="H122" s="319">
        <v>2.1780702440000002</v>
      </c>
      <c r="I122" s="319">
        <v>2.4969617823299997</v>
      </c>
      <c r="J122" s="319">
        <v>13.578619543000162</v>
      </c>
      <c r="K122" s="319">
        <v>1.2835008000000001</v>
      </c>
      <c r="L122" s="320">
        <v>9.6503819548872176</v>
      </c>
      <c r="M122" s="308">
        <v>169.40385000000001</v>
      </c>
      <c r="N122" s="282">
        <v>1.0077868000000001</v>
      </c>
      <c r="O122" s="282">
        <v>0.97684676999999998</v>
      </c>
      <c r="P122" s="282">
        <v>2.2443173E-2</v>
      </c>
      <c r="Q122" s="282">
        <v>8.4968526000000003E-3</v>
      </c>
      <c r="R122" s="255">
        <v>5.8563954483141133E-5</v>
      </c>
      <c r="S122" s="256">
        <v>8.2999899757078107E-8</v>
      </c>
      <c r="T122" s="256">
        <v>1.1900353799999999</v>
      </c>
      <c r="U122" s="121">
        <v>2.6474254999999999E-3</v>
      </c>
      <c r="V122" s="149" t="s">
        <v>1299</v>
      </c>
      <c r="W122" s="136" t="s">
        <v>1448</v>
      </c>
      <c r="X122" s="77" t="s">
        <v>1135</v>
      </c>
      <c r="Y122" s="13"/>
      <c r="Z122" s="13"/>
      <c r="AA122" s="19"/>
    </row>
    <row r="123" spans="1:27" ht="14.4" customHeight="1" thickBot="1">
      <c r="A123" t="s">
        <v>1604</v>
      </c>
      <c r="B123" s="168" t="s">
        <v>1552</v>
      </c>
      <c r="C123" s="279" t="s">
        <v>4301</v>
      </c>
      <c r="D123" s="14" t="s">
        <v>2819</v>
      </c>
      <c r="E123" s="278" t="s">
        <v>1510</v>
      </c>
      <c r="F123" s="281" t="s">
        <v>8185</v>
      </c>
      <c r="G123" s="319">
        <v>1.9657170783451399</v>
      </c>
      <c r="H123" s="319">
        <v>0.19321509100000001</v>
      </c>
      <c r="I123" s="319">
        <v>0.16430508217030002</v>
      </c>
      <c r="J123" s="319">
        <v>1.17767514517484</v>
      </c>
      <c r="K123" s="319">
        <v>0.43052175999999998</v>
      </c>
      <c r="L123" s="320">
        <v>3.237005714285714</v>
      </c>
      <c r="M123" s="308">
        <v>50.649559000000004</v>
      </c>
      <c r="N123" s="282">
        <v>0.12095361</v>
      </c>
      <c r="O123" s="282">
        <v>0.11534471</v>
      </c>
      <c r="P123" s="282">
        <v>4.0054386999999999E-3</v>
      </c>
      <c r="Q123" s="282">
        <v>1.6034646E-3</v>
      </c>
      <c r="R123" s="255">
        <v>6.9151502702693011E-6</v>
      </c>
      <c r="S123" s="256">
        <v>1.4813013114594928E-8</v>
      </c>
      <c r="T123" s="256">
        <v>0.22457487700000001</v>
      </c>
      <c r="U123" s="121">
        <v>1.2107811E-3</v>
      </c>
      <c r="V123" s="149" t="s">
        <v>1300</v>
      </c>
      <c r="W123" s="136" t="s">
        <v>1444</v>
      </c>
      <c r="X123" s="22" t="s">
        <v>851</v>
      </c>
      <c r="Y123" s="13"/>
      <c r="Z123" s="13"/>
      <c r="AA123" s="19"/>
    </row>
    <row r="124" spans="1:27" ht="14.4" customHeight="1">
      <c r="A124" t="s">
        <v>2820</v>
      </c>
      <c r="B124" s="168" t="s">
        <v>1552</v>
      </c>
      <c r="C124" s="279" t="s">
        <v>4302</v>
      </c>
      <c r="D124" s="14" t="s">
        <v>2819</v>
      </c>
      <c r="E124" s="278" t="s">
        <v>1510</v>
      </c>
      <c r="F124" s="281" t="s">
        <v>8186</v>
      </c>
      <c r="G124" s="319">
        <v>3.1341601449000001</v>
      </c>
      <c r="H124" s="319">
        <v>0.38995098169999998</v>
      </c>
      <c r="I124" s="319">
        <v>1.1132803200000001</v>
      </c>
      <c r="J124" s="319">
        <v>0.46053104319999993</v>
      </c>
      <c r="K124" s="319">
        <v>1.1703977999999999</v>
      </c>
      <c r="L124" s="320">
        <v>8.799983458646615</v>
      </c>
      <c r="M124" s="308">
        <v>113.54609000000001</v>
      </c>
      <c r="N124" s="282">
        <v>0.34485893000000001</v>
      </c>
      <c r="O124" s="282">
        <v>0.32769016000000001</v>
      </c>
      <c r="P124" s="282">
        <v>1.1784375999999999E-2</v>
      </c>
      <c r="Q124" s="282">
        <v>5.3843995000000004E-3</v>
      </c>
      <c r="R124" s="255">
        <v>1.964569299262E-5</v>
      </c>
      <c r="S124" s="256">
        <v>4.3581270186013999E-8</v>
      </c>
      <c r="T124" s="256">
        <v>0.75411757000000001</v>
      </c>
      <c r="U124" s="121">
        <v>9.9366665000000004E-4</v>
      </c>
      <c r="V124" s="144"/>
      <c r="W124" s="137"/>
      <c r="X124" s="20" t="s">
        <v>4059</v>
      </c>
      <c r="Y124" s="13"/>
      <c r="Z124" s="13"/>
      <c r="AA124" s="19"/>
    </row>
    <row r="125" spans="1:27" ht="14.4" customHeight="1">
      <c r="A125" t="s">
        <v>3534</v>
      </c>
      <c r="B125" s="168" t="s">
        <v>1552</v>
      </c>
      <c r="C125" s="279" t="s">
        <v>4303</v>
      </c>
      <c r="D125" s="14" t="s">
        <v>2819</v>
      </c>
      <c r="E125" s="278" t="s">
        <v>1510</v>
      </c>
      <c r="F125" s="281" t="s">
        <v>8187</v>
      </c>
      <c r="G125" s="319">
        <v>2.8027061192999998</v>
      </c>
      <c r="H125" s="319">
        <v>0.57352955100000003</v>
      </c>
      <c r="I125" s="319">
        <v>0.64081921899999994</v>
      </c>
      <c r="J125" s="319">
        <v>0.86417452930000005</v>
      </c>
      <c r="K125" s="319">
        <v>0.72418282</v>
      </c>
      <c r="L125" s="320">
        <v>5.4449836090225565</v>
      </c>
      <c r="M125" s="308">
        <v>3.1291823000000001</v>
      </c>
      <c r="N125" s="282">
        <v>0.11464191</v>
      </c>
      <c r="O125" s="282">
        <v>0.10975944</v>
      </c>
      <c r="P125" s="282">
        <v>4.6620979000000003E-3</v>
      </c>
      <c r="Q125" s="282">
        <v>2.2037171999999999E-4</v>
      </c>
      <c r="R125" s="255">
        <v>6.5803022100000014E-6</v>
      </c>
      <c r="S125" s="256">
        <v>1.7241486350410001E-8</v>
      </c>
      <c r="T125" s="256">
        <v>3.0864387E-2</v>
      </c>
      <c r="U125" s="121">
        <v>8.8780726000000005E-4</v>
      </c>
      <c r="V125" s="144"/>
      <c r="W125" s="137"/>
      <c r="X125" s="20" t="s">
        <v>4060</v>
      </c>
      <c r="Y125" s="13"/>
      <c r="Z125" s="13"/>
      <c r="AA125" s="19"/>
    </row>
    <row r="126" spans="1:27" ht="14.4" customHeight="1">
      <c r="A126" t="s">
        <v>3535</v>
      </c>
      <c r="B126" s="168" t="s">
        <v>1552</v>
      </c>
      <c r="C126" s="279" t="s">
        <v>4304</v>
      </c>
      <c r="D126" s="14" t="s">
        <v>2819</v>
      </c>
      <c r="E126" s="278" t="s">
        <v>1510</v>
      </c>
      <c r="F126" s="281" t="s">
        <v>8188</v>
      </c>
      <c r="G126" s="319">
        <v>0.48309856692999997</v>
      </c>
      <c r="H126" s="319">
        <v>8.4374145400000003E-2</v>
      </c>
      <c r="I126" s="319">
        <v>0.106527078</v>
      </c>
      <c r="J126" s="319">
        <v>5.3940183529999998E-2</v>
      </c>
      <c r="K126" s="319">
        <v>0.23825716</v>
      </c>
      <c r="L126" s="320">
        <v>1.7914072180451126</v>
      </c>
      <c r="M126" s="308">
        <v>0.65262405999999995</v>
      </c>
      <c r="N126" s="282">
        <v>4.3788373999999998E-2</v>
      </c>
      <c r="O126" s="282">
        <v>4.2326010999999997E-2</v>
      </c>
      <c r="P126" s="282">
        <v>1.4496443E-3</v>
      </c>
      <c r="Q126" s="283">
        <v>1.2718653E-5</v>
      </c>
      <c r="R126" s="255">
        <v>2.5375306594600001E-6</v>
      </c>
      <c r="S126" s="256">
        <v>5.3611107661639998E-9</v>
      </c>
      <c r="T126" s="256">
        <v>1.7813238999999999E-3</v>
      </c>
      <c r="U126" s="121">
        <v>1.3446869000000001E-4</v>
      </c>
      <c r="V126" s="144"/>
      <c r="W126" s="135"/>
      <c r="X126" s="20" t="s">
        <v>4060</v>
      </c>
      <c r="Y126" s="13"/>
      <c r="Z126" s="13"/>
      <c r="AA126" s="19"/>
    </row>
    <row r="127" spans="1:27" ht="14.4" customHeight="1">
      <c r="A127" t="s">
        <v>8555</v>
      </c>
      <c r="B127" s="168" t="s">
        <v>1552</v>
      </c>
      <c r="C127" s="279" t="s">
        <v>8762</v>
      </c>
      <c r="D127" s="14" t="s">
        <v>2819</v>
      </c>
      <c r="E127" s="278" t="s">
        <v>1510</v>
      </c>
      <c r="F127" s="281" t="s">
        <v>8763</v>
      </c>
      <c r="G127" s="319">
        <v>9.0566084996277788E-2</v>
      </c>
      <c r="H127" s="319">
        <v>8.4184412010000018E-3</v>
      </c>
      <c r="I127" s="319">
        <v>1.6194668244599999E-2</v>
      </c>
      <c r="J127" s="319">
        <v>3.5069275506777881E-3</v>
      </c>
      <c r="K127" s="319">
        <v>6.2446047999999997E-2</v>
      </c>
      <c r="L127" s="320">
        <v>0.4695191578947368</v>
      </c>
      <c r="M127" s="308">
        <v>3.9915845999999999</v>
      </c>
      <c r="N127" s="282">
        <v>1.243607E-2</v>
      </c>
      <c r="O127" s="282">
        <v>1.1885674000000001E-2</v>
      </c>
      <c r="P127" s="282">
        <v>4.4978721000000002E-4</v>
      </c>
      <c r="Q127" s="283">
        <v>1.0060964E-4</v>
      </c>
      <c r="R127" s="255">
        <v>7.1257036444250952E-7</v>
      </c>
      <c r="S127" s="256">
        <v>1.6634141902777482E-9</v>
      </c>
      <c r="T127" s="256">
        <v>1.4090985686899999E-2</v>
      </c>
      <c r="U127" s="121">
        <v>3.1645671999999998E-5</v>
      </c>
      <c r="V127" s="144"/>
      <c r="W127" s="135"/>
      <c r="X127" s="20"/>
      <c r="Y127" s="13"/>
      <c r="Z127" s="13"/>
      <c r="AA127" s="19"/>
    </row>
    <row r="128" spans="1:27" ht="14.4" customHeight="1">
      <c r="B128" s="278" t="s">
        <v>1552</v>
      </c>
      <c r="C128" s="277" t="s">
        <v>3536</v>
      </c>
      <c r="D128" s="277" t="s">
        <v>2821</v>
      </c>
      <c r="E128" s="278"/>
      <c r="F128"/>
      <c r="G128" s="210"/>
      <c r="H128" s="210"/>
      <c r="I128" s="210"/>
      <c r="J128" s="210"/>
      <c r="K128" s="210"/>
      <c r="L128" s="210"/>
      <c r="M128" s="5"/>
      <c r="N128"/>
      <c r="O128"/>
      <c r="V128" s="183"/>
      <c r="W128" s="4"/>
      <c r="X128" s="20"/>
      <c r="Y128" s="20"/>
      <c r="Z128" s="20"/>
      <c r="AA128" s="19"/>
    </row>
    <row r="129" spans="1:27" ht="14.4" customHeight="1" thickBot="1">
      <c r="A129" t="s">
        <v>3537</v>
      </c>
      <c r="B129" s="168" t="s">
        <v>1552</v>
      </c>
      <c r="C129" s="279" t="s">
        <v>4305</v>
      </c>
      <c r="D129" s="14" t="s">
        <v>2821</v>
      </c>
      <c r="E129" s="278" t="s">
        <v>1510</v>
      </c>
      <c r="F129" s="281" t="s">
        <v>8189</v>
      </c>
      <c r="G129" s="319">
        <v>0.25684114081787862</v>
      </c>
      <c r="H129" s="319">
        <v>2.82622351899E-3</v>
      </c>
      <c r="I129" s="319">
        <v>3.58949172988886E-2</v>
      </c>
      <c r="J129" s="319">
        <v>0</v>
      </c>
      <c r="K129" s="319">
        <v>0.21812000000000001</v>
      </c>
      <c r="L129" s="320">
        <v>1.64</v>
      </c>
      <c r="M129" s="308">
        <v>34.088999999999999</v>
      </c>
      <c r="N129" s="282">
        <v>3.9563900999999999E-2</v>
      </c>
      <c r="O129" s="282">
        <v>3.5742191E-2</v>
      </c>
      <c r="P129" s="282">
        <v>1.4543143000000001E-3</v>
      </c>
      <c r="Q129" s="282">
        <v>2.3673955000000002E-3</v>
      </c>
      <c r="R129" s="255">
        <v>2.1428171999999998E-6</v>
      </c>
      <c r="S129" s="256">
        <v>5.3783814600000001E-9</v>
      </c>
      <c r="T129" s="256">
        <v>0.33156799999999997</v>
      </c>
      <c r="U129" s="274">
        <v>9.7704040999999997E-5</v>
      </c>
      <c r="V129" s="148" t="s">
        <v>1301</v>
      </c>
      <c r="W129" s="136" t="s">
        <v>1458</v>
      </c>
      <c r="X129" s="20" t="s">
        <v>4061</v>
      </c>
      <c r="Y129" s="13"/>
      <c r="Z129" s="13"/>
      <c r="AA129" s="19"/>
    </row>
    <row r="130" spans="1:27" ht="14.4" customHeight="1" thickBot="1">
      <c r="A130" t="s">
        <v>1605</v>
      </c>
      <c r="B130" s="168" t="s">
        <v>1552</v>
      </c>
      <c r="C130" s="279" t="s">
        <v>4306</v>
      </c>
      <c r="D130" s="14" t="s">
        <v>2821</v>
      </c>
      <c r="E130" s="278" t="s">
        <v>1510</v>
      </c>
      <c r="F130" s="281" t="s">
        <v>8190</v>
      </c>
      <c r="G130" s="319">
        <v>0.25684114081787862</v>
      </c>
      <c r="H130" s="319">
        <v>2.82622351899E-3</v>
      </c>
      <c r="I130" s="319">
        <v>3.58949172988886E-2</v>
      </c>
      <c r="J130" s="319">
        <v>0</v>
      </c>
      <c r="K130" s="319">
        <v>0.21812000000000001</v>
      </c>
      <c r="L130" s="320">
        <v>1.64</v>
      </c>
      <c r="M130" s="308">
        <v>34.088999999999999</v>
      </c>
      <c r="N130" s="282">
        <v>3.9563900999999999E-2</v>
      </c>
      <c r="O130" s="282">
        <v>3.5742191E-2</v>
      </c>
      <c r="P130" s="282">
        <v>1.4543143000000001E-3</v>
      </c>
      <c r="Q130" s="282">
        <v>2.3673955000000002E-3</v>
      </c>
      <c r="R130" s="255">
        <v>2.1428171999999998E-6</v>
      </c>
      <c r="S130" s="256">
        <v>5.3783814600000001E-9</v>
      </c>
      <c r="T130" s="256">
        <v>0.33156799999999997</v>
      </c>
      <c r="U130" s="274">
        <v>9.7704040999999997E-5</v>
      </c>
      <c r="V130" s="149" t="s">
        <v>1302</v>
      </c>
      <c r="W130" s="136" t="s">
        <v>1459</v>
      </c>
      <c r="X130" s="20" t="s">
        <v>4062</v>
      </c>
      <c r="Y130" s="13"/>
      <c r="Z130" s="13"/>
      <c r="AA130" s="19"/>
    </row>
    <row r="131" spans="1:27" ht="14.4" customHeight="1" thickBot="1">
      <c r="A131" t="s">
        <v>1606</v>
      </c>
      <c r="B131" s="168" t="s">
        <v>1552</v>
      </c>
      <c r="C131" s="279" t="s">
        <v>4307</v>
      </c>
      <c r="D131" s="14" t="s">
        <v>2821</v>
      </c>
      <c r="E131" s="278" t="s">
        <v>1510</v>
      </c>
      <c r="F131" s="281" t="s">
        <v>8191</v>
      </c>
      <c r="G131" s="319">
        <v>0.63281690067579999</v>
      </c>
      <c r="H131" s="319">
        <v>3.4412962484799997E-2</v>
      </c>
      <c r="I131" s="319">
        <v>0.14701218400000002</v>
      </c>
      <c r="J131" s="319">
        <v>1.1591404191E-2</v>
      </c>
      <c r="K131" s="319">
        <v>0.43980035000000001</v>
      </c>
      <c r="L131" s="320">
        <v>3.3067695488721802</v>
      </c>
      <c r="M131" s="308">
        <v>98.499709999999993</v>
      </c>
      <c r="N131" s="282">
        <v>9.5540613999999996E-2</v>
      </c>
      <c r="O131" s="282">
        <v>8.6181704999999997E-2</v>
      </c>
      <c r="P131" s="282">
        <v>3.3671567999999999E-3</v>
      </c>
      <c r="Q131" s="282">
        <v>5.9917525000000001E-3</v>
      </c>
      <c r="R131" s="255">
        <v>5.1667688937879269E-6</v>
      </c>
      <c r="S131" s="256">
        <v>1.2452502806757499E-8</v>
      </c>
      <c r="T131" s="256">
        <v>0.83918101557659996</v>
      </c>
      <c r="U131" s="121">
        <v>2.6501079999999999E-4</v>
      </c>
      <c r="V131" s="148" t="s">
        <v>1303</v>
      </c>
      <c r="W131" s="136" t="s">
        <v>1460</v>
      </c>
      <c r="X131" s="18" t="s">
        <v>855</v>
      </c>
      <c r="Y131" s="13"/>
      <c r="Z131" s="13"/>
      <c r="AA131" s="19"/>
    </row>
    <row r="132" spans="1:27" ht="14.4" customHeight="1" thickBot="1">
      <c r="A132" t="s">
        <v>1607</v>
      </c>
      <c r="B132" s="168" t="s">
        <v>1552</v>
      </c>
      <c r="C132" s="279" t="s">
        <v>4308</v>
      </c>
      <c r="D132" s="14" t="s">
        <v>2821</v>
      </c>
      <c r="E132" s="278" t="s">
        <v>1510</v>
      </c>
      <c r="F132" s="281" t="s">
        <v>8192</v>
      </c>
      <c r="G132" s="319">
        <v>1.681520629035</v>
      </c>
      <c r="H132" s="319">
        <v>6.1274849779999994E-2</v>
      </c>
      <c r="I132" s="319">
        <v>0.20625600525500001</v>
      </c>
      <c r="J132" s="319">
        <v>0.121581574</v>
      </c>
      <c r="K132" s="319">
        <v>1.2924081999999999</v>
      </c>
      <c r="L132" s="320">
        <v>9.7173548872180433</v>
      </c>
      <c r="M132" s="308">
        <v>173.22495000000001</v>
      </c>
      <c r="N132" s="282">
        <v>0.22176961000000001</v>
      </c>
      <c r="O132" s="282">
        <v>0.20545677000000001</v>
      </c>
      <c r="P132" s="282">
        <v>8.6399675999999995E-3</v>
      </c>
      <c r="Q132" s="282">
        <v>7.6728752000000001E-3</v>
      </c>
      <c r="R132" s="255">
        <v>1.2317551863885999E-5</v>
      </c>
      <c r="S132" s="256">
        <v>3.195254254976391E-8</v>
      </c>
      <c r="T132" s="256">
        <v>1.0746324087700001</v>
      </c>
      <c r="U132" s="121">
        <v>5.4818716000000001E-4</v>
      </c>
      <c r="V132" s="149" t="s">
        <v>1304</v>
      </c>
      <c r="W132" s="138" t="s">
        <v>1443</v>
      </c>
      <c r="X132" s="20" t="s">
        <v>4063</v>
      </c>
      <c r="Y132" s="13"/>
      <c r="Z132" s="13"/>
      <c r="AA132" s="19"/>
    </row>
    <row r="133" spans="1:27" ht="14.4" customHeight="1">
      <c r="A133" t="s">
        <v>1608</v>
      </c>
      <c r="B133" s="168" t="s">
        <v>1552</v>
      </c>
      <c r="C133" s="279" t="s">
        <v>4309</v>
      </c>
      <c r="D133" s="14" t="s">
        <v>2821</v>
      </c>
      <c r="E133" s="278" t="s">
        <v>1510</v>
      </c>
      <c r="F133" s="281" t="s">
        <v>8193</v>
      </c>
      <c r="G133" s="319">
        <v>0.79017024212209996</v>
      </c>
      <c r="H133" s="319">
        <v>2.5278099660000001E-2</v>
      </c>
      <c r="I133" s="319">
        <v>5.47574309621E-2</v>
      </c>
      <c r="J133" s="319">
        <v>8.2171771500000004E-2</v>
      </c>
      <c r="K133" s="319">
        <v>0.62796293999999997</v>
      </c>
      <c r="L133" s="320">
        <v>4.721525864661654</v>
      </c>
      <c r="M133" s="308">
        <v>76.037768</v>
      </c>
      <c r="N133" s="282">
        <v>9.3321443000000004E-2</v>
      </c>
      <c r="O133" s="282">
        <v>8.7096920999999994E-2</v>
      </c>
      <c r="P133" s="282">
        <v>3.9564891999999997E-3</v>
      </c>
      <c r="Q133" s="282">
        <v>2.2680325999999999E-3</v>
      </c>
      <c r="R133" s="255">
        <v>5.2216379624530004E-6</v>
      </c>
      <c r="S133" s="256">
        <v>1.463198732332037E-8</v>
      </c>
      <c r="T133" s="256">
        <v>0.31765161974200001</v>
      </c>
      <c r="U133" s="121">
        <v>2.395199E-4</v>
      </c>
      <c r="V133" s="199" t="s">
        <v>2798</v>
      </c>
      <c r="W133" s="138" t="s">
        <v>1443</v>
      </c>
      <c r="X133" s="20" t="s">
        <v>4063</v>
      </c>
      <c r="Y133" s="13"/>
      <c r="Z133" s="13"/>
      <c r="AA133" s="19"/>
    </row>
    <row r="134" spans="1:27" ht="14.4" customHeight="1" thickBot="1">
      <c r="A134" t="s">
        <v>1609</v>
      </c>
      <c r="B134" s="168" t="s">
        <v>1552</v>
      </c>
      <c r="C134" s="279" t="s">
        <v>4310</v>
      </c>
      <c r="D134" s="14" t="s">
        <v>2821</v>
      </c>
      <c r="E134" s="278" t="s">
        <v>1510</v>
      </c>
      <c r="F134" s="281" t="s">
        <v>8194</v>
      </c>
      <c r="G134" s="319">
        <v>0.31658801781803692</v>
      </c>
      <c r="H134" s="319">
        <v>3.3572367233279995E-3</v>
      </c>
      <c r="I134" s="319">
        <v>6.5850781094708905E-2</v>
      </c>
      <c r="J134" s="319">
        <v>0</v>
      </c>
      <c r="K134" s="319">
        <v>0.24737999999999999</v>
      </c>
      <c r="L134" s="320">
        <v>1.8599999999999999</v>
      </c>
      <c r="M134" s="308">
        <v>54.201999999999998</v>
      </c>
      <c r="N134" s="282">
        <v>5.2984079000000003E-2</v>
      </c>
      <c r="O134" s="282">
        <v>4.7372066999999997E-2</v>
      </c>
      <c r="P134" s="282">
        <v>1.7672647E-3</v>
      </c>
      <c r="Q134" s="282">
        <v>3.8447472E-3</v>
      </c>
      <c r="R134" s="255">
        <v>2.8400520000000001E-6</v>
      </c>
      <c r="S134" s="256">
        <v>6.5357422900000005E-9</v>
      </c>
      <c r="T134" s="256">
        <v>0.53847999999999996</v>
      </c>
      <c r="U134" s="121">
        <v>1.3679512999999999E-4</v>
      </c>
      <c r="V134" s="148" t="s">
        <v>1305</v>
      </c>
      <c r="W134" s="136" t="s">
        <v>1461</v>
      </c>
      <c r="X134" s="20" t="s">
        <v>4064</v>
      </c>
      <c r="Y134" s="13"/>
      <c r="Z134" s="13"/>
      <c r="AA134" s="19"/>
    </row>
    <row r="135" spans="1:27" ht="14.4" customHeight="1" thickBot="1">
      <c r="A135" t="s">
        <v>1610</v>
      </c>
      <c r="B135" s="168" t="s">
        <v>1552</v>
      </c>
      <c r="C135" s="279" t="s">
        <v>4311</v>
      </c>
      <c r="D135" s="14" t="s">
        <v>2821</v>
      </c>
      <c r="E135" s="278" t="s">
        <v>1510</v>
      </c>
      <c r="F135" s="281" t="s">
        <v>8195</v>
      </c>
      <c r="G135" s="319">
        <v>0.31406389563623299</v>
      </c>
      <c r="H135" s="319">
        <v>2.9940846509950002E-3</v>
      </c>
      <c r="I135" s="319">
        <v>4.7729810985237986E-2</v>
      </c>
      <c r="J135" s="319">
        <v>0</v>
      </c>
      <c r="K135" s="319">
        <v>0.26334000000000002</v>
      </c>
      <c r="L135" s="320">
        <v>1.98</v>
      </c>
      <c r="M135" s="308">
        <v>53.283999999999999</v>
      </c>
      <c r="N135" s="282">
        <v>4.8716256999999999E-2</v>
      </c>
      <c r="O135" s="282">
        <v>4.3218527E-2</v>
      </c>
      <c r="P135" s="282">
        <v>1.7438029999999999E-3</v>
      </c>
      <c r="Q135" s="282">
        <v>3.7539264E-3</v>
      </c>
      <c r="R135" s="255">
        <v>2.5910388E-6</v>
      </c>
      <c r="S135" s="256">
        <v>6.4489754699999997E-9</v>
      </c>
      <c r="T135" s="256">
        <v>0.52576000000000001</v>
      </c>
      <c r="U135" s="121">
        <v>1.3281275000000001E-4</v>
      </c>
      <c r="V135" s="149" t="s">
        <v>1306</v>
      </c>
      <c r="W135" s="136" t="s">
        <v>1462</v>
      </c>
      <c r="X135" s="20" t="s">
        <v>4064</v>
      </c>
      <c r="Y135" s="13"/>
      <c r="Z135" s="13"/>
      <c r="AA135" s="19"/>
    </row>
    <row r="136" spans="1:27" ht="14.4" customHeight="1" thickBot="1">
      <c r="A136" t="s">
        <v>1611</v>
      </c>
      <c r="B136" s="168" t="s">
        <v>1552</v>
      </c>
      <c r="C136" s="279" t="s">
        <v>4312</v>
      </c>
      <c r="D136" s="14" t="s">
        <v>2821</v>
      </c>
      <c r="E136" s="278" t="s">
        <v>1510</v>
      </c>
      <c r="F136" s="281" t="s">
        <v>8196</v>
      </c>
      <c r="G136" s="319">
        <v>0.11278900960204299</v>
      </c>
      <c r="H136" s="319">
        <v>2.3094211107042999E-2</v>
      </c>
      <c r="I136" s="319">
        <v>4.1384262839999998E-2</v>
      </c>
      <c r="J136" s="319">
        <v>1.747728655E-3</v>
      </c>
      <c r="K136" s="319">
        <v>4.6562806999999998E-2</v>
      </c>
      <c r="L136" s="320">
        <v>0.35009629323308267</v>
      </c>
      <c r="M136" s="308">
        <v>50.256259999999997</v>
      </c>
      <c r="N136" s="282">
        <v>1.8594765999999999E-2</v>
      </c>
      <c r="O136" s="282">
        <v>1.45042E-2</v>
      </c>
      <c r="P136" s="282">
        <v>5.6595856999999998E-4</v>
      </c>
      <c r="Q136" s="282">
        <v>3.5246073E-3</v>
      </c>
      <c r="R136" s="255">
        <v>8.6955634782516345E-7</v>
      </c>
      <c r="S136" s="256">
        <v>2.0930420832543475E-9</v>
      </c>
      <c r="T136" s="256">
        <v>0.49364248314340003</v>
      </c>
      <c r="U136" s="274">
        <v>8.9512511999999993E-5</v>
      </c>
      <c r="V136" s="149" t="s">
        <v>1307</v>
      </c>
      <c r="W136" s="136" t="s">
        <v>1463</v>
      </c>
      <c r="X136" s="18" t="s">
        <v>1106</v>
      </c>
      <c r="Y136" s="13"/>
      <c r="Z136" s="13"/>
      <c r="AA136" s="19"/>
    </row>
    <row r="137" spans="1:27" ht="14.4" customHeight="1">
      <c r="A137" t="s">
        <v>1612</v>
      </c>
      <c r="B137" s="168" t="s">
        <v>1552</v>
      </c>
      <c r="C137" s="279" t="s">
        <v>4313</v>
      </c>
      <c r="D137" s="14" t="s">
        <v>2821</v>
      </c>
      <c r="E137" s="278" t="s">
        <v>1510</v>
      </c>
      <c r="F137" s="281" t="s">
        <v>8197</v>
      </c>
      <c r="G137" s="319">
        <v>0.28658363762086536</v>
      </c>
      <c r="H137" s="319">
        <v>3.0913156003230004E-3</v>
      </c>
      <c r="I137" s="319">
        <v>5.7019922020542402E-2</v>
      </c>
      <c r="J137" s="319">
        <v>0</v>
      </c>
      <c r="K137" s="319">
        <v>0.22647239999999999</v>
      </c>
      <c r="L137" s="320">
        <v>1.7027999999999999</v>
      </c>
      <c r="M137" s="308">
        <v>52.610579999999999</v>
      </c>
      <c r="N137" s="282">
        <v>4.7474512000000003E-2</v>
      </c>
      <c r="O137" s="282">
        <v>4.2148142999999999E-2</v>
      </c>
      <c r="P137" s="282">
        <v>1.5949967E-3</v>
      </c>
      <c r="Q137" s="282">
        <v>3.7313725999999999E-3</v>
      </c>
      <c r="R137" s="255">
        <v>2.5268670569999997E-6</v>
      </c>
      <c r="S137" s="256">
        <v>5.8986565242000002E-9</v>
      </c>
      <c r="T137" s="256">
        <v>0.52260119999999999</v>
      </c>
      <c r="U137" s="121">
        <v>1.2771795000000001E-4</v>
      </c>
      <c r="V137" s="148" t="s">
        <v>1308</v>
      </c>
      <c r="W137" s="136" t="s">
        <v>1464</v>
      </c>
      <c r="X137" s="20" t="s">
        <v>4065</v>
      </c>
      <c r="Y137" s="13"/>
      <c r="Z137" s="13"/>
      <c r="AA137" s="19"/>
    </row>
    <row r="138" spans="1:27" ht="14.4" customHeight="1" thickBot="1">
      <c r="A138" t="s">
        <v>1613</v>
      </c>
      <c r="B138" s="168" t="s">
        <v>1552</v>
      </c>
      <c r="C138" s="279" t="s">
        <v>4314</v>
      </c>
      <c r="D138" s="14" t="s">
        <v>2821</v>
      </c>
      <c r="E138" s="278" t="s">
        <v>1510</v>
      </c>
      <c r="F138" s="281" t="s">
        <v>8198</v>
      </c>
      <c r="G138" s="319">
        <v>0.29187895013619292</v>
      </c>
      <c r="H138" s="319">
        <v>3.14704384991E-3</v>
      </c>
      <c r="I138" s="319">
        <v>4.1351906286282901E-2</v>
      </c>
      <c r="J138" s="319">
        <v>0</v>
      </c>
      <c r="K138" s="319">
        <v>0.24737999999999999</v>
      </c>
      <c r="L138" s="320">
        <v>1.8599999999999999</v>
      </c>
      <c r="M138" s="308">
        <v>28.588000000000001</v>
      </c>
      <c r="N138" s="282">
        <v>4.3477891999999997E-2</v>
      </c>
      <c r="O138" s="282">
        <v>3.9934840999999999E-2</v>
      </c>
      <c r="P138" s="282">
        <v>1.6282460999999999E-3</v>
      </c>
      <c r="Q138" s="282">
        <v>1.9148052E-3</v>
      </c>
      <c r="R138" s="255">
        <v>2.3941750999999998E-6</v>
      </c>
      <c r="S138" s="256">
        <v>6.02162029E-9</v>
      </c>
      <c r="T138" s="256">
        <v>0.26817999999999997</v>
      </c>
      <c r="U138" s="274">
        <v>9.7202399999999996E-5</v>
      </c>
      <c r="V138" s="148" t="s">
        <v>1309</v>
      </c>
      <c r="W138" s="136" t="s">
        <v>1465</v>
      </c>
      <c r="X138" s="20" t="s">
        <v>4066</v>
      </c>
      <c r="Y138" s="13"/>
      <c r="Z138" s="13"/>
      <c r="AA138" s="19"/>
    </row>
    <row r="139" spans="1:27" ht="14.4" customHeight="1" thickBot="1">
      <c r="A139" t="s">
        <v>1614</v>
      </c>
      <c r="B139" s="168" t="s">
        <v>1552</v>
      </c>
      <c r="C139" s="279" t="s">
        <v>4315</v>
      </c>
      <c r="D139" s="14" t="s">
        <v>2821</v>
      </c>
      <c r="E139" s="278" t="s">
        <v>1510</v>
      </c>
      <c r="F139" s="281" t="s">
        <v>8199</v>
      </c>
      <c r="G139" s="319">
        <v>1.3830138869999999</v>
      </c>
      <c r="H139" s="319">
        <v>0.18750536699999998</v>
      </c>
      <c r="I139" s="319">
        <v>0.45773289799999994</v>
      </c>
      <c r="J139" s="319">
        <v>0.19694024200000002</v>
      </c>
      <c r="K139" s="319">
        <v>0.54083537999999998</v>
      </c>
      <c r="L139" s="320">
        <v>4.0664314285714278</v>
      </c>
      <c r="M139" s="308">
        <v>106.10521</v>
      </c>
      <c r="N139" s="282">
        <v>0.11815549</v>
      </c>
      <c r="O139" s="282">
        <v>0.10803727</v>
      </c>
      <c r="P139" s="282">
        <v>3.8191965000000001E-3</v>
      </c>
      <c r="Q139" s="282">
        <v>6.2990190000000003E-3</v>
      </c>
      <c r="R139" s="255">
        <v>6.4770545097000001E-6</v>
      </c>
      <c r="S139" s="256">
        <v>1.4124247589000001E-8</v>
      </c>
      <c r="T139" s="256">
        <v>0.88221554040000005</v>
      </c>
      <c r="U139" s="121">
        <v>4.9733768000000003E-4</v>
      </c>
      <c r="V139" s="149" t="s">
        <v>1310</v>
      </c>
      <c r="W139" s="136" t="s">
        <v>1465</v>
      </c>
      <c r="X139" s="20" t="s">
        <v>4055</v>
      </c>
      <c r="Y139" s="13"/>
      <c r="Z139" s="13"/>
      <c r="AA139" s="19"/>
    </row>
    <row r="140" spans="1:27" ht="14.4" customHeight="1" thickBot="1">
      <c r="A140" t="s">
        <v>1615</v>
      </c>
      <c r="B140" s="168" t="s">
        <v>1552</v>
      </c>
      <c r="C140" s="279" t="s">
        <v>4316</v>
      </c>
      <c r="D140" s="14" t="s">
        <v>2821</v>
      </c>
      <c r="E140" s="278" t="s">
        <v>1510</v>
      </c>
      <c r="F140" s="281" t="s">
        <v>8200</v>
      </c>
      <c r="G140" s="319">
        <v>0.2195574347832</v>
      </c>
      <c r="H140" s="319">
        <v>8.1543877119999997E-3</v>
      </c>
      <c r="I140" s="319">
        <v>1.44504820812E-2</v>
      </c>
      <c r="J140" s="319">
        <v>7.1261649900000003E-3</v>
      </c>
      <c r="K140" s="319">
        <v>0.18982640000000001</v>
      </c>
      <c r="L140" s="320">
        <v>1.4272661654135339</v>
      </c>
      <c r="M140" s="308">
        <v>20.795939000000001</v>
      </c>
      <c r="N140" s="282">
        <v>2.7924385999999999E-2</v>
      </c>
      <c r="O140" s="282">
        <v>2.5722129E-2</v>
      </c>
      <c r="P140" s="282">
        <v>1.1927673000000001E-3</v>
      </c>
      <c r="Q140" s="282">
        <v>1.0094902000000001E-3</v>
      </c>
      <c r="R140" s="255">
        <v>1.5420940320619001E-6</v>
      </c>
      <c r="S140" s="256">
        <v>4.4111217865979698E-9</v>
      </c>
      <c r="T140" s="256">
        <v>0.14138518506600001</v>
      </c>
      <c r="U140" s="274">
        <v>7.0725701999999998E-5</v>
      </c>
      <c r="V140" s="149" t="s">
        <v>1311</v>
      </c>
      <c r="W140" s="136" t="s">
        <v>1466</v>
      </c>
      <c r="X140" s="20" t="s">
        <v>4067</v>
      </c>
      <c r="Y140" s="13"/>
      <c r="Z140" s="13"/>
      <c r="AA140" s="19"/>
    </row>
    <row r="141" spans="1:27" ht="14.4" customHeight="1" thickBot="1">
      <c r="A141" t="s">
        <v>1616</v>
      </c>
      <c r="B141" s="168" t="s">
        <v>1552</v>
      </c>
      <c r="C141" s="279" t="s">
        <v>4317</v>
      </c>
      <c r="D141" s="14" t="s">
        <v>2821</v>
      </c>
      <c r="E141" s="278" t="s">
        <v>1510</v>
      </c>
      <c r="F141" s="281" t="s">
        <v>8201</v>
      </c>
      <c r="G141" s="319">
        <v>0.16888421934391001</v>
      </c>
      <c r="H141" s="319">
        <v>2.1980345135000001E-3</v>
      </c>
      <c r="I141" s="319">
        <v>2.268572012141E-2</v>
      </c>
      <c r="J141" s="319">
        <v>1.11334709E-4</v>
      </c>
      <c r="K141" s="319">
        <v>0.14388913</v>
      </c>
      <c r="L141" s="320">
        <v>1.0818731578947367</v>
      </c>
      <c r="M141" s="308">
        <v>21.944873999999999</v>
      </c>
      <c r="N141" s="282">
        <v>2.5723233000000002E-2</v>
      </c>
      <c r="O141" s="282">
        <v>2.3260929999999999E-2</v>
      </c>
      <c r="P141" s="282">
        <v>9.5516497000000002E-4</v>
      </c>
      <c r="Q141" s="282">
        <v>1.5071386999999999E-3</v>
      </c>
      <c r="R141" s="255">
        <v>1.3945401271604602E-6</v>
      </c>
      <c r="S141" s="256">
        <v>3.5324148383482054E-9</v>
      </c>
      <c r="T141" s="256">
        <v>0.21108384797537</v>
      </c>
      <c r="U141" s="274">
        <v>6.3608730000000002E-5</v>
      </c>
      <c r="V141" s="149" t="s">
        <v>1311</v>
      </c>
      <c r="W141" s="136" t="s">
        <v>1466</v>
      </c>
      <c r="X141" s="20" t="s">
        <v>4068</v>
      </c>
      <c r="Y141" s="13"/>
      <c r="Z141" s="13"/>
      <c r="AA141" s="19"/>
    </row>
    <row r="142" spans="1:27" ht="14.4" customHeight="1">
      <c r="A142" t="s">
        <v>1617</v>
      </c>
      <c r="B142" s="168" t="s">
        <v>1552</v>
      </c>
      <c r="C142" s="279" t="s">
        <v>4318</v>
      </c>
      <c r="D142" s="14" t="s">
        <v>2821</v>
      </c>
      <c r="E142" s="278" t="s">
        <v>1510</v>
      </c>
      <c r="F142" s="281" t="s">
        <v>8202</v>
      </c>
      <c r="G142" s="319">
        <v>0.32638086153500001</v>
      </c>
      <c r="H142" s="319">
        <v>4.4824324330000002E-3</v>
      </c>
      <c r="I142" s="319">
        <v>2.5308429101999999E-2</v>
      </c>
      <c r="J142" s="319">
        <v>0</v>
      </c>
      <c r="K142" s="319">
        <v>0.29659000000000002</v>
      </c>
      <c r="L142" s="320">
        <v>2.23</v>
      </c>
      <c r="M142" s="308">
        <v>44.731999999999999</v>
      </c>
      <c r="N142" s="282">
        <v>4.7218934999999997E-2</v>
      </c>
      <c r="O142" s="282">
        <v>4.2152048999999997E-2</v>
      </c>
      <c r="P142" s="282">
        <v>1.8730203999999999E-3</v>
      </c>
      <c r="Q142" s="282">
        <v>3.1938648000000001E-3</v>
      </c>
      <c r="R142" s="255">
        <v>2.5271012799999999E-6</v>
      </c>
      <c r="S142" s="256">
        <v>6.9268505950000002E-9</v>
      </c>
      <c r="T142" s="256">
        <v>0.44732</v>
      </c>
      <c r="U142" s="121">
        <v>1.2787255000000001E-4</v>
      </c>
      <c r="V142" s="148" t="s">
        <v>1312</v>
      </c>
      <c r="W142" s="136" t="s">
        <v>1461</v>
      </c>
      <c r="X142" s="20" t="s">
        <v>4069</v>
      </c>
      <c r="Y142" s="13"/>
      <c r="Z142" s="13"/>
      <c r="AA142" s="19"/>
    </row>
    <row r="143" spans="1:27" ht="14.4" customHeight="1">
      <c r="A143" t="s">
        <v>1618</v>
      </c>
      <c r="B143" s="168" t="s">
        <v>1552</v>
      </c>
      <c r="C143" s="279" t="s">
        <v>4319</v>
      </c>
      <c r="D143" s="14" t="s">
        <v>2821</v>
      </c>
      <c r="E143" s="278" t="s">
        <v>1510</v>
      </c>
      <c r="F143" s="281" t="s">
        <v>8203</v>
      </c>
      <c r="G143" s="319">
        <v>0.25387923049988081</v>
      </c>
      <c r="H143" s="319">
        <v>2.6531495967460003E-3</v>
      </c>
      <c r="I143" s="319">
        <v>4.1086080903134828E-2</v>
      </c>
      <c r="J143" s="319">
        <v>0</v>
      </c>
      <c r="K143" s="319">
        <v>0.21013999999999999</v>
      </c>
      <c r="L143" s="320">
        <v>1.5799999999999998</v>
      </c>
      <c r="M143" s="308">
        <v>51.021999999999998</v>
      </c>
      <c r="N143" s="282">
        <v>4.0167064000000002E-2</v>
      </c>
      <c r="O143" s="282">
        <v>3.5144574999999997E-2</v>
      </c>
      <c r="P143" s="282">
        <v>1.4047936999999999E-3</v>
      </c>
      <c r="Q143" s="282">
        <v>3.6176951999999998E-3</v>
      </c>
      <c r="R143" s="255">
        <v>2.1069889000000003E-6</v>
      </c>
      <c r="S143" s="256">
        <v>5.1952428699999997E-9</v>
      </c>
      <c r="T143" s="256">
        <v>0.50668000000000002</v>
      </c>
      <c r="U143" s="121">
        <v>1.1733739000000001E-4</v>
      </c>
      <c r="V143" s="148" t="s">
        <v>1313</v>
      </c>
      <c r="W143" s="136" t="s">
        <v>1467</v>
      </c>
      <c r="X143" s="20" t="s">
        <v>4064</v>
      </c>
      <c r="Y143" s="13"/>
      <c r="Z143" s="13"/>
      <c r="AA143" s="19"/>
    </row>
    <row r="144" spans="1:27" ht="14.4" customHeight="1">
      <c r="A144" t="s">
        <v>1619</v>
      </c>
      <c r="B144" s="168" t="s">
        <v>1552</v>
      </c>
      <c r="C144" s="279" t="s">
        <v>4320</v>
      </c>
      <c r="D144" s="14" t="s">
        <v>2821</v>
      </c>
      <c r="E144" s="278" t="s">
        <v>1510</v>
      </c>
      <c r="F144" s="281" t="s">
        <v>8204</v>
      </c>
      <c r="G144" s="319">
        <v>0.21898478253932868</v>
      </c>
      <c r="H144" s="319">
        <v>2.5111040292500501E-2</v>
      </c>
      <c r="I144" s="319">
        <v>3.7576014063527639E-2</v>
      </c>
      <c r="J144" s="319">
        <v>1.0300818330050927E-4</v>
      </c>
      <c r="K144" s="319">
        <v>0.15619472000000001</v>
      </c>
      <c r="L144" s="320">
        <v>1.1743963909774435</v>
      </c>
      <c r="M144" s="308">
        <v>13.365926</v>
      </c>
      <c r="N144" s="282">
        <v>3.0778955E-2</v>
      </c>
      <c r="O144" s="282">
        <v>2.8979636999999999E-2</v>
      </c>
      <c r="P144" s="282">
        <v>1.1008501E-3</v>
      </c>
      <c r="Q144" s="282">
        <v>6.9846792000000004E-4</v>
      </c>
      <c r="R144" s="255">
        <v>1.7373883041058213E-6</v>
      </c>
      <c r="S144" s="256">
        <v>4.0711912236889823E-9</v>
      </c>
      <c r="T144" s="256">
        <v>9.7824639281999998E-2</v>
      </c>
      <c r="U144" s="274">
        <v>9.1196721000000005E-5</v>
      </c>
      <c r="V144" s="148" t="s">
        <v>1314</v>
      </c>
      <c r="W144" s="136" t="s">
        <v>1468</v>
      </c>
      <c r="X144" s="20" t="s">
        <v>4070</v>
      </c>
      <c r="Y144" s="13"/>
      <c r="Z144" s="13"/>
      <c r="AA144" s="19"/>
    </row>
    <row r="145" spans="1:27" ht="14.4" customHeight="1" thickBot="1">
      <c r="A145" t="s">
        <v>3538</v>
      </c>
      <c r="B145" s="168" t="s">
        <v>1552</v>
      </c>
      <c r="C145" s="279" t="s">
        <v>4321</v>
      </c>
      <c r="D145" s="14" t="s">
        <v>2821</v>
      </c>
      <c r="E145" s="278" t="s">
        <v>1510</v>
      </c>
      <c r="F145" s="281" t="s">
        <v>8205</v>
      </c>
      <c r="G145" s="319">
        <v>0.31201838740889931</v>
      </c>
      <c r="H145" s="319">
        <v>3.2803459584099998E-3</v>
      </c>
      <c r="I145" s="319">
        <v>4.2738041450489296E-2</v>
      </c>
      <c r="J145" s="319">
        <v>0</v>
      </c>
      <c r="K145" s="319">
        <v>0.26600000000000001</v>
      </c>
      <c r="L145" s="320">
        <v>2</v>
      </c>
      <c r="M145" s="308">
        <v>33.64</v>
      </c>
      <c r="N145" s="282">
        <v>4.6416877000000002E-2</v>
      </c>
      <c r="O145" s="282">
        <v>4.2375454999999999E-2</v>
      </c>
      <c r="P145" s="282">
        <v>1.7406283E-3</v>
      </c>
      <c r="Q145" s="282">
        <v>2.3007936E-3</v>
      </c>
      <c r="R145" s="255">
        <v>2.5404949000000002E-6</v>
      </c>
      <c r="S145" s="256">
        <v>6.4372349999999996E-9</v>
      </c>
      <c r="T145" s="256">
        <v>0.32224000000000003</v>
      </c>
      <c r="U145" s="121">
        <v>1.0800061E-4</v>
      </c>
      <c r="V145" s="148" t="s">
        <v>1315</v>
      </c>
      <c r="W145" s="136" t="s">
        <v>1469</v>
      </c>
      <c r="X145" s="20" t="s">
        <v>4071</v>
      </c>
      <c r="Y145" s="13"/>
      <c r="Z145" s="13"/>
      <c r="AA145" s="19"/>
    </row>
    <row r="146" spans="1:27" ht="14.4" customHeight="1" thickBot="1">
      <c r="A146" t="s">
        <v>1620</v>
      </c>
      <c r="B146" s="168" t="s">
        <v>1552</v>
      </c>
      <c r="C146" s="279" t="s">
        <v>4322</v>
      </c>
      <c r="D146" s="14" t="s">
        <v>2821</v>
      </c>
      <c r="E146" s="278" t="s">
        <v>1510</v>
      </c>
      <c r="F146" s="281" t="s">
        <v>8206</v>
      </c>
      <c r="G146" s="319">
        <v>0.17556732278450798</v>
      </c>
      <c r="H146" s="319">
        <v>1.3460376899999999E-2</v>
      </c>
      <c r="I146" s="319">
        <v>2.3907306745799998E-2</v>
      </c>
      <c r="J146" s="319">
        <v>1.2191239138707999E-2</v>
      </c>
      <c r="K146" s="319">
        <v>0.12600839999999999</v>
      </c>
      <c r="L146" s="320">
        <v>0.94743157894736829</v>
      </c>
      <c r="M146" s="308">
        <v>34.360971999999997</v>
      </c>
      <c r="N146" s="282">
        <v>2.3232422999999999E-2</v>
      </c>
      <c r="O146" s="282">
        <v>2.0669972000000002E-2</v>
      </c>
      <c r="P146" s="282">
        <v>9.0270471999999999E-4</v>
      </c>
      <c r="Q146" s="282">
        <v>1.6597464000000001E-3</v>
      </c>
      <c r="R146" s="255">
        <v>1.2392069600605999E-6</v>
      </c>
      <c r="S146" s="256">
        <v>3.3384050170320557E-9</v>
      </c>
      <c r="T146" s="256">
        <v>0.23245748100400002</v>
      </c>
      <c r="U146" s="274">
        <v>7.7503884999999994E-5</v>
      </c>
      <c r="V146" s="149" t="s">
        <v>1316</v>
      </c>
      <c r="W146" s="136" t="s">
        <v>1470</v>
      </c>
      <c r="X146" s="20" t="s">
        <v>4072</v>
      </c>
      <c r="Y146" s="13"/>
      <c r="Z146" s="13"/>
      <c r="AA146" s="19"/>
    </row>
    <row r="147" spans="1:27" ht="14.4" customHeight="1">
      <c r="A147" t="s">
        <v>1621</v>
      </c>
      <c r="B147" s="168" t="s">
        <v>1552</v>
      </c>
      <c r="C147" s="279" t="s">
        <v>4323</v>
      </c>
      <c r="D147" s="14" t="s">
        <v>2821</v>
      </c>
      <c r="E147" s="278" t="s">
        <v>1510</v>
      </c>
      <c r="F147" s="281" t="s">
        <v>8207</v>
      </c>
      <c r="G147" s="319">
        <v>0.68074848964583501</v>
      </c>
      <c r="H147" s="319">
        <v>3.6628177550000002E-2</v>
      </c>
      <c r="I147" s="319">
        <v>0.12615393055599999</v>
      </c>
      <c r="J147" s="319">
        <v>3.2202021539835E-2</v>
      </c>
      <c r="K147" s="319">
        <v>0.48576436000000001</v>
      </c>
      <c r="L147" s="320">
        <v>3.6523636090225562</v>
      </c>
      <c r="M147" s="308">
        <v>73.102829999999997</v>
      </c>
      <c r="N147" s="282">
        <v>8.8604189E-2</v>
      </c>
      <c r="O147" s="282">
        <v>8.1501934999999998E-2</v>
      </c>
      <c r="P147" s="282">
        <v>3.5178996999999999E-3</v>
      </c>
      <c r="Q147" s="282">
        <v>3.5843542000000002E-3</v>
      </c>
      <c r="R147" s="255">
        <v>4.8862072419854993E-6</v>
      </c>
      <c r="S147" s="256">
        <v>1.3009983717871057E-8</v>
      </c>
      <c r="T147" s="256">
        <v>0.50201040180000001</v>
      </c>
      <c r="U147" s="121">
        <v>2.3945657999999999E-4</v>
      </c>
      <c r="V147" s="148" t="s">
        <v>1317</v>
      </c>
      <c r="W147" s="136" t="s">
        <v>1471</v>
      </c>
      <c r="X147" s="20" t="s">
        <v>4073</v>
      </c>
      <c r="Y147" s="13"/>
      <c r="Z147" s="13"/>
      <c r="AA147" s="19"/>
    </row>
    <row r="148" spans="1:27" ht="14.4" customHeight="1">
      <c r="A148" t="s">
        <v>1622</v>
      </c>
      <c r="B148" s="168" t="s">
        <v>1552</v>
      </c>
      <c r="C148" s="279" t="s">
        <v>4324</v>
      </c>
      <c r="D148" s="14" t="s">
        <v>2821</v>
      </c>
      <c r="E148" s="278" t="s">
        <v>1510</v>
      </c>
      <c r="F148" s="281" t="s">
        <v>8208</v>
      </c>
      <c r="G148" s="319">
        <v>0.24770606381803689</v>
      </c>
      <c r="H148" s="319">
        <v>2.6258127233279999E-3</v>
      </c>
      <c r="I148" s="319">
        <v>3.4940251094708899E-2</v>
      </c>
      <c r="J148" s="319">
        <v>0</v>
      </c>
      <c r="K148" s="319">
        <v>0.21013999999999999</v>
      </c>
      <c r="L148" s="320">
        <v>1.5799999999999998</v>
      </c>
      <c r="M148" s="308">
        <v>24.43</v>
      </c>
      <c r="N148" s="282">
        <v>3.688686E-2</v>
      </c>
      <c r="O148" s="282">
        <v>3.3869941000000001E-2</v>
      </c>
      <c r="P148" s="282">
        <v>1.3821444E-3</v>
      </c>
      <c r="Q148" s="282">
        <v>1.6347744E-3</v>
      </c>
      <c r="R148" s="255">
        <v>2.0305720000000002E-6</v>
      </c>
      <c r="S148" s="256">
        <v>5.1114808699999993E-9</v>
      </c>
      <c r="T148" s="256">
        <v>0.22896</v>
      </c>
      <c r="U148" s="274">
        <v>8.2617505E-5</v>
      </c>
      <c r="V148" s="148" t="s">
        <v>1318</v>
      </c>
      <c r="W148" s="136" t="s">
        <v>1466</v>
      </c>
      <c r="X148" s="18" t="s">
        <v>4064</v>
      </c>
      <c r="Y148" s="13"/>
      <c r="Z148" s="13"/>
      <c r="AA148" s="19"/>
    </row>
    <row r="149" spans="1:27" ht="14.4" customHeight="1">
      <c r="A149" t="s">
        <v>1623</v>
      </c>
      <c r="B149" s="168" t="s">
        <v>1552</v>
      </c>
      <c r="C149" s="279" t="s">
        <v>4325</v>
      </c>
      <c r="D149" s="14" t="s">
        <v>2821</v>
      </c>
      <c r="E149" s="278" t="s">
        <v>1510</v>
      </c>
      <c r="F149" s="281" t="s">
        <v>8209</v>
      </c>
      <c r="G149" s="319">
        <v>0.44990271616419997</v>
      </c>
      <c r="H149" s="319">
        <v>3.9579050284799994E-2</v>
      </c>
      <c r="I149" s="319">
        <v>0.10460325237</v>
      </c>
      <c r="J149" s="319">
        <v>4.1853635093999997E-3</v>
      </c>
      <c r="K149" s="319">
        <v>0.30153505000000003</v>
      </c>
      <c r="L149" s="320">
        <v>2.2671808270676692</v>
      </c>
      <c r="M149" s="308">
        <v>91.006227999999993</v>
      </c>
      <c r="N149" s="282">
        <v>6.6850306999999998E-2</v>
      </c>
      <c r="O149" s="282">
        <v>5.8228567000000002E-2</v>
      </c>
      <c r="P149" s="282">
        <v>2.3145701999999998E-3</v>
      </c>
      <c r="Q149" s="282">
        <v>6.3071706000000002E-3</v>
      </c>
      <c r="R149" s="255">
        <v>3.4909212621103825E-6</v>
      </c>
      <c r="S149" s="256">
        <v>8.5598010342496015E-9</v>
      </c>
      <c r="T149" s="256">
        <v>0.88335722789123994</v>
      </c>
      <c r="U149" s="121">
        <v>2.1368552999999999E-4</v>
      </c>
      <c r="V149" s="148" t="s">
        <v>1319</v>
      </c>
      <c r="W149" s="136" t="s">
        <v>1463</v>
      </c>
      <c r="X149" s="20" t="s">
        <v>4074</v>
      </c>
      <c r="Y149" s="13"/>
      <c r="Z149" s="13"/>
      <c r="AA149" s="19"/>
    </row>
    <row r="150" spans="1:27" ht="14.4" customHeight="1">
      <c r="A150" t="s">
        <v>1624</v>
      </c>
      <c r="B150" s="168" t="s">
        <v>1552</v>
      </c>
      <c r="C150" s="279" t="s">
        <v>4326</v>
      </c>
      <c r="D150" s="14" t="s">
        <v>2821</v>
      </c>
      <c r="E150" s="278" t="s">
        <v>1510</v>
      </c>
      <c r="F150" s="281" t="s">
        <v>8210</v>
      </c>
      <c r="G150" s="319">
        <v>0.11278900960204299</v>
      </c>
      <c r="H150" s="319">
        <v>2.3094211107042999E-2</v>
      </c>
      <c r="I150" s="319">
        <v>4.1384262839999998E-2</v>
      </c>
      <c r="J150" s="319">
        <v>1.747728655E-3</v>
      </c>
      <c r="K150" s="319">
        <v>4.6562806999999998E-2</v>
      </c>
      <c r="L150" s="320">
        <v>0.35009629323308267</v>
      </c>
      <c r="M150" s="308">
        <v>50.256259999999997</v>
      </c>
      <c r="N150" s="282">
        <v>1.8594765999999999E-2</v>
      </c>
      <c r="O150" s="282">
        <v>1.45042E-2</v>
      </c>
      <c r="P150" s="282">
        <v>5.6595856999999998E-4</v>
      </c>
      <c r="Q150" s="282">
        <v>3.5246073E-3</v>
      </c>
      <c r="R150" s="255">
        <v>8.6955634782516345E-7</v>
      </c>
      <c r="S150" s="256">
        <v>2.0930420832543475E-9</v>
      </c>
      <c r="T150" s="256">
        <v>0.49364248314340003</v>
      </c>
      <c r="U150" s="274">
        <v>8.9512511999999993E-5</v>
      </c>
      <c r="V150" s="148" t="s">
        <v>1320</v>
      </c>
      <c r="W150" s="136" t="s">
        <v>1463</v>
      </c>
      <c r="X150" s="20" t="s">
        <v>4075</v>
      </c>
      <c r="Y150" s="13"/>
      <c r="Z150" s="13"/>
      <c r="AA150" s="19"/>
    </row>
    <row r="151" spans="1:27" ht="14.4" customHeight="1">
      <c r="A151" t="s">
        <v>1625</v>
      </c>
      <c r="B151" s="168" t="s">
        <v>1552</v>
      </c>
      <c r="C151" s="279" t="s">
        <v>4327</v>
      </c>
      <c r="D151" s="14" t="s">
        <v>2821</v>
      </c>
      <c r="E151" s="278" t="s">
        <v>1510</v>
      </c>
      <c r="F151" s="281" t="s">
        <v>8211</v>
      </c>
      <c r="G151" s="319">
        <v>0.23525923049988082</v>
      </c>
      <c r="H151" s="319">
        <v>2.6531495967460003E-3</v>
      </c>
      <c r="I151" s="319">
        <v>4.1086080903134828E-2</v>
      </c>
      <c r="J151" s="319">
        <v>0</v>
      </c>
      <c r="K151" s="319">
        <v>0.19152</v>
      </c>
      <c r="L151" s="320">
        <v>1.44</v>
      </c>
      <c r="M151" s="308">
        <v>51.021999999999998</v>
      </c>
      <c r="N151" s="282">
        <v>3.7893997999999998E-2</v>
      </c>
      <c r="O151" s="282">
        <v>3.2977509000000002E-2</v>
      </c>
      <c r="P151" s="282">
        <v>1.298794E-3</v>
      </c>
      <c r="Q151" s="282">
        <v>3.6176951999999998E-3</v>
      </c>
      <c r="R151" s="255">
        <v>1.9770688999999999E-6</v>
      </c>
      <c r="S151" s="256">
        <v>4.8032321600000003E-9</v>
      </c>
      <c r="T151" s="256">
        <v>0.50668000000000002</v>
      </c>
      <c r="U151" s="121">
        <v>1.1343382E-4</v>
      </c>
      <c r="V151" s="148" t="s">
        <v>1321</v>
      </c>
      <c r="W151" s="136" t="s">
        <v>1467</v>
      </c>
      <c r="X151" s="20" t="s">
        <v>4064</v>
      </c>
      <c r="Y151" s="13"/>
      <c r="Z151" s="13"/>
      <c r="AA151" s="19"/>
    </row>
    <row r="152" spans="1:27" ht="14.4" customHeight="1" thickBot="1">
      <c r="A152" t="s">
        <v>1626</v>
      </c>
      <c r="B152" s="168" t="s">
        <v>1552</v>
      </c>
      <c r="C152" s="279" t="s">
        <v>4328</v>
      </c>
      <c r="D152" s="14" t="s">
        <v>2821</v>
      </c>
      <c r="E152" s="278" t="s">
        <v>1510</v>
      </c>
      <c r="F152" s="281" t="s">
        <v>8212</v>
      </c>
      <c r="G152" s="319">
        <v>0.28080238318148043</v>
      </c>
      <c r="H152" s="319">
        <v>3.4153856636499999E-3</v>
      </c>
      <c r="I152" s="319">
        <v>3.9316997517830403E-2</v>
      </c>
      <c r="J152" s="319">
        <v>0</v>
      </c>
      <c r="K152" s="319">
        <v>0.23807</v>
      </c>
      <c r="L152" s="320">
        <v>1.79</v>
      </c>
      <c r="M152" s="308">
        <v>38.805</v>
      </c>
      <c r="N152" s="282">
        <v>4.3321169E-2</v>
      </c>
      <c r="O152" s="282">
        <v>3.9035930000000003E-2</v>
      </c>
      <c r="P152" s="282">
        <v>1.5878604000000001E-3</v>
      </c>
      <c r="Q152" s="282">
        <v>2.6973778000000002E-3</v>
      </c>
      <c r="R152" s="255">
        <v>2.3402836000000001E-6</v>
      </c>
      <c r="S152" s="256">
        <v>5.8722649349999999E-9</v>
      </c>
      <c r="T152" s="256">
        <v>0.37778400000000001</v>
      </c>
      <c r="U152" s="121">
        <v>1.0887988000000001E-4</v>
      </c>
      <c r="V152" s="148" t="s">
        <v>1322</v>
      </c>
      <c r="W152" s="136" t="s">
        <v>1472</v>
      </c>
      <c r="X152" s="18" t="s">
        <v>4076</v>
      </c>
      <c r="Y152" s="13"/>
      <c r="Z152" s="13"/>
      <c r="AA152" s="19"/>
    </row>
    <row r="153" spans="1:27" ht="14.4" customHeight="1" thickBot="1">
      <c r="A153" t="s">
        <v>1627</v>
      </c>
      <c r="B153" s="168" t="s">
        <v>1552</v>
      </c>
      <c r="C153" s="279" t="s">
        <v>4329</v>
      </c>
      <c r="D153" s="14" t="s">
        <v>2821</v>
      </c>
      <c r="E153" s="278" t="s">
        <v>1510</v>
      </c>
      <c r="F153" s="281" t="s">
        <v>8213</v>
      </c>
      <c r="G153" s="319">
        <v>1.2170471583092999</v>
      </c>
      <c r="H153" s="319">
        <v>4.6852103919999999E-2</v>
      </c>
      <c r="I153" s="319">
        <v>0.14374758258930001</v>
      </c>
      <c r="J153" s="319">
        <v>0.13777090180000001</v>
      </c>
      <c r="K153" s="319">
        <v>0.88867657</v>
      </c>
      <c r="L153" s="320">
        <v>6.6817787218045108</v>
      </c>
      <c r="M153" s="308">
        <v>107.11304</v>
      </c>
      <c r="N153" s="282">
        <v>0.15091773</v>
      </c>
      <c r="O153" s="282">
        <v>0.14214205999999999</v>
      </c>
      <c r="P153" s="282">
        <v>5.9638158000000002E-3</v>
      </c>
      <c r="Q153" s="282">
        <v>2.8118611000000002E-3</v>
      </c>
      <c r="R153" s="255">
        <v>8.5217060983765002E-6</v>
      </c>
      <c r="S153" s="256">
        <v>2.2055531842399897E-8</v>
      </c>
      <c r="T153" s="256">
        <v>0.39381807756000003</v>
      </c>
      <c r="U153" s="121">
        <v>3.6086982000000002E-4</v>
      </c>
      <c r="V153" s="149" t="s">
        <v>1323</v>
      </c>
      <c r="W153" s="139" t="s">
        <v>1443</v>
      </c>
      <c r="X153" s="20" t="s">
        <v>4063</v>
      </c>
      <c r="Y153" s="13"/>
      <c r="Z153" s="13"/>
      <c r="AA153" s="19"/>
    </row>
    <row r="154" spans="1:27" ht="14.4" customHeight="1" thickBot="1">
      <c r="A154" t="s">
        <v>1628</v>
      </c>
      <c r="B154" s="168" t="s">
        <v>1552</v>
      </c>
      <c r="C154" s="279" t="s">
        <v>4330</v>
      </c>
      <c r="D154" s="14" t="s">
        <v>2821</v>
      </c>
      <c r="E154" s="278" t="s">
        <v>1510</v>
      </c>
      <c r="F154" s="281" t="s">
        <v>8214</v>
      </c>
      <c r="G154" s="319">
        <v>0.30776086153499999</v>
      </c>
      <c r="H154" s="319">
        <v>4.4824324330000002E-3</v>
      </c>
      <c r="I154" s="319">
        <v>2.5308429101999999E-2</v>
      </c>
      <c r="J154" s="319">
        <v>0</v>
      </c>
      <c r="K154" s="319">
        <v>0.27796999999999999</v>
      </c>
      <c r="L154" s="320">
        <v>2.09</v>
      </c>
      <c r="M154" s="308">
        <v>44.731999999999999</v>
      </c>
      <c r="N154" s="282">
        <v>4.4945868999999999E-2</v>
      </c>
      <c r="O154" s="282">
        <v>3.9984984000000001E-2</v>
      </c>
      <c r="P154" s="282">
        <v>1.7670207E-3</v>
      </c>
      <c r="Q154" s="282">
        <v>3.1938648000000001E-3</v>
      </c>
      <c r="R154" s="255">
        <v>2.39718128E-6</v>
      </c>
      <c r="S154" s="256">
        <v>6.534839885E-9</v>
      </c>
      <c r="T154" s="256">
        <v>0.44732</v>
      </c>
      <c r="U154" s="121">
        <v>1.2396898E-4</v>
      </c>
      <c r="V154" s="148" t="s">
        <v>1324</v>
      </c>
      <c r="W154" s="136" t="s">
        <v>1473</v>
      </c>
      <c r="X154" s="18" t="s">
        <v>4077</v>
      </c>
      <c r="Y154" s="13"/>
      <c r="Z154" s="13"/>
      <c r="AA154" s="19"/>
    </row>
    <row r="155" spans="1:27" ht="14.4" customHeight="1" thickBot="1">
      <c r="A155" t="s">
        <v>1629</v>
      </c>
      <c r="B155" s="168" t="s">
        <v>1552</v>
      </c>
      <c r="C155" s="279" t="s">
        <v>4331</v>
      </c>
      <c r="D155" s="14" t="s">
        <v>2821</v>
      </c>
      <c r="E155" s="278" t="s">
        <v>1510</v>
      </c>
      <c r="F155" s="281" t="s">
        <v>8215</v>
      </c>
      <c r="G155" s="319">
        <v>0.21445387427262622</v>
      </c>
      <c r="H155" s="319">
        <v>2.8163485063300003E-3</v>
      </c>
      <c r="I155" s="319">
        <v>4.9377525766296226E-2</v>
      </c>
      <c r="J155" s="319">
        <v>0</v>
      </c>
      <c r="K155" s="319">
        <v>0.16225999999999999</v>
      </c>
      <c r="L155" s="320">
        <v>1.2199999999999998</v>
      </c>
      <c r="M155" s="308">
        <v>52.706000000000003</v>
      </c>
      <c r="N155" s="282">
        <v>3.8253901E-2</v>
      </c>
      <c r="O155" s="282">
        <v>3.3305830000000002E-2</v>
      </c>
      <c r="P155" s="282">
        <v>1.2017130999999999E-3</v>
      </c>
      <c r="Q155" s="282">
        <v>3.746358E-3</v>
      </c>
      <c r="R155" s="255">
        <v>1.9967524000000002E-6</v>
      </c>
      <c r="S155" s="256">
        <v>4.4442053300000004E-9</v>
      </c>
      <c r="T155" s="256">
        <v>0.52470000000000006</v>
      </c>
      <c r="U155" s="121">
        <v>1.1301963E-4</v>
      </c>
      <c r="V155" s="149" t="s">
        <v>1325</v>
      </c>
      <c r="W155" s="136" t="s">
        <v>1474</v>
      </c>
      <c r="X155" s="18" t="s">
        <v>1106</v>
      </c>
      <c r="Y155" s="13"/>
      <c r="Z155" s="13"/>
      <c r="AA155" s="19"/>
    </row>
    <row r="156" spans="1:27" ht="14.4" customHeight="1">
      <c r="A156" t="s">
        <v>1630</v>
      </c>
      <c r="B156" s="168" t="s">
        <v>1552</v>
      </c>
      <c r="C156" s="279" t="s">
        <v>4332</v>
      </c>
      <c r="D156" s="14" t="s">
        <v>2821</v>
      </c>
      <c r="E156" s="278" t="s">
        <v>1510</v>
      </c>
      <c r="F156" s="281" t="s">
        <v>8216</v>
      </c>
      <c r="G156" s="319">
        <v>0.30914075927254614</v>
      </c>
      <c r="H156" s="319">
        <v>3.3051229041600001E-3</v>
      </c>
      <c r="I156" s="319">
        <v>4.3825636368386101E-2</v>
      </c>
      <c r="J156" s="319">
        <v>0</v>
      </c>
      <c r="K156" s="319">
        <v>0.26201000000000002</v>
      </c>
      <c r="L156" s="320">
        <v>1.97</v>
      </c>
      <c r="M156" s="308">
        <v>30.295999999999999</v>
      </c>
      <c r="N156" s="282">
        <v>4.6058652999999998E-2</v>
      </c>
      <c r="O156" s="282">
        <v>4.2305567000000002E-2</v>
      </c>
      <c r="P156" s="282">
        <v>1.7247547E-3</v>
      </c>
      <c r="Q156" s="282">
        <v>2.0283312E-3</v>
      </c>
      <c r="R156" s="255">
        <v>2.5363050000000001E-6</v>
      </c>
      <c r="S156" s="256">
        <v>6.3785307050000004E-9</v>
      </c>
      <c r="T156" s="256">
        <v>0.28408</v>
      </c>
      <c r="U156" s="121">
        <v>1.0293853000000001E-4</v>
      </c>
      <c r="V156" s="148" t="s">
        <v>1326</v>
      </c>
      <c r="W156" s="136" t="s">
        <v>1465</v>
      </c>
      <c r="X156" s="20" t="s">
        <v>4078</v>
      </c>
      <c r="Y156" s="13"/>
      <c r="Z156" s="13"/>
      <c r="AA156" s="19"/>
    </row>
    <row r="157" spans="1:27" ht="14.4" customHeight="1">
      <c r="A157" t="s">
        <v>1631</v>
      </c>
      <c r="B157" s="168" t="s">
        <v>1552</v>
      </c>
      <c r="C157" s="279" t="s">
        <v>4333</v>
      </c>
      <c r="D157" s="14" t="s">
        <v>2821</v>
      </c>
      <c r="E157" s="278" t="s">
        <v>1510</v>
      </c>
      <c r="F157" s="281" t="s">
        <v>8217</v>
      </c>
      <c r="G157" s="319">
        <v>0.25214171631807691</v>
      </c>
      <c r="H157" s="319">
        <v>2.8385655244130004E-3</v>
      </c>
      <c r="I157" s="319">
        <v>5.9113150793663943E-2</v>
      </c>
      <c r="J157" s="319">
        <v>0</v>
      </c>
      <c r="K157" s="319">
        <v>0.19019</v>
      </c>
      <c r="L157" s="320">
        <v>1.43</v>
      </c>
      <c r="M157" s="308">
        <v>52.387999999999998</v>
      </c>
      <c r="N157" s="282">
        <v>4.4579483000000003E-2</v>
      </c>
      <c r="O157" s="282">
        <v>3.9440454999999999E-2</v>
      </c>
      <c r="P157" s="282">
        <v>1.4153751E-3</v>
      </c>
      <c r="Q157" s="282">
        <v>3.7236527999999999E-3</v>
      </c>
      <c r="R157" s="255">
        <v>2.3645357000000003E-6</v>
      </c>
      <c r="S157" s="256">
        <v>5.2343753949999997E-9</v>
      </c>
      <c r="T157" s="256">
        <v>0.52151999999999998</v>
      </c>
      <c r="U157" s="121">
        <v>1.2113318999999999E-4</v>
      </c>
      <c r="V157" s="148" t="s">
        <v>1327</v>
      </c>
      <c r="W157" s="136" t="s">
        <v>1475</v>
      </c>
      <c r="X157" s="18" t="s">
        <v>1106</v>
      </c>
      <c r="Y157" s="13"/>
      <c r="Z157" s="13"/>
      <c r="AA157" s="19"/>
    </row>
    <row r="158" spans="1:27" ht="14.4" customHeight="1">
      <c r="A158" t="s">
        <v>2793</v>
      </c>
      <c r="B158" s="168" t="s">
        <v>1552</v>
      </c>
      <c r="C158" s="279" t="s">
        <v>4334</v>
      </c>
      <c r="D158" s="14" t="s">
        <v>2821</v>
      </c>
      <c r="E158" s="278" t="s">
        <v>1510</v>
      </c>
      <c r="F158" s="281" t="s">
        <v>8218</v>
      </c>
      <c r="G158" s="319">
        <v>0.78993794618068991</v>
      </c>
      <c r="H158" s="319">
        <v>1.914630845E-2</v>
      </c>
      <c r="I158" s="319">
        <v>0.25455206543199999</v>
      </c>
      <c r="J158" s="319">
        <v>1.6800902298689999E-2</v>
      </c>
      <c r="K158" s="319">
        <v>0.49943866999999997</v>
      </c>
      <c r="L158" s="320">
        <v>3.7551779699248118</v>
      </c>
      <c r="M158" s="308">
        <v>74.468945000000005</v>
      </c>
      <c r="N158" s="282">
        <v>9.7423545E-2</v>
      </c>
      <c r="O158" s="282">
        <v>8.8899335999999995E-2</v>
      </c>
      <c r="P158" s="282">
        <v>3.7991594E-3</v>
      </c>
      <c r="Q158" s="282">
        <v>4.7250495E-3</v>
      </c>
      <c r="R158" s="255">
        <v>5.3296963882261002E-6</v>
      </c>
      <c r="S158" s="256">
        <v>1.405014550893971E-8</v>
      </c>
      <c r="T158" s="256">
        <v>0.66177163760000002</v>
      </c>
      <c r="U158" s="121">
        <v>2.8846641999999997E-4</v>
      </c>
      <c r="V158" s="196" t="s">
        <v>1303</v>
      </c>
      <c r="W158" s="136" t="s">
        <v>1460</v>
      </c>
      <c r="X158" s="105" t="s">
        <v>1328</v>
      </c>
      <c r="Y158" s="13"/>
      <c r="Z158" s="13"/>
      <c r="AA158" s="19"/>
    </row>
    <row r="159" spans="1:27" ht="14.4" customHeight="1">
      <c r="A159" t="s">
        <v>2794</v>
      </c>
      <c r="B159" s="168" t="s">
        <v>1552</v>
      </c>
      <c r="C159" s="279" t="s">
        <v>4335</v>
      </c>
      <c r="D159" s="14" t="s">
        <v>2821</v>
      </c>
      <c r="E159" s="278" t="s">
        <v>1510</v>
      </c>
      <c r="F159" s="281" t="s">
        <v>8219</v>
      </c>
      <c r="G159" s="319">
        <v>0.78714992235208991</v>
      </c>
      <c r="H159" s="319">
        <v>1.907873295E-2</v>
      </c>
      <c r="I159" s="319">
        <v>0.253653644452</v>
      </c>
      <c r="J159" s="319">
        <v>1.674160495009E-2</v>
      </c>
      <c r="K159" s="319">
        <v>0.49767593999999998</v>
      </c>
      <c r="L159" s="320">
        <v>3.7419243609022552</v>
      </c>
      <c r="M159" s="308">
        <v>74.206113000000002</v>
      </c>
      <c r="N159" s="282">
        <v>9.7079697000000006E-2</v>
      </c>
      <c r="O159" s="282">
        <v>8.8585574E-2</v>
      </c>
      <c r="P159" s="282">
        <v>3.7857505999999998E-3</v>
      </c>
      <c r="Q159" s="282">
        <v>4.7083728999999996E-3</v>
      </c>
      <c r="R159" s="255">
        <v>5.3108856460867998E-6</v>
      </c>
      <c r="S159" s="256">
        <v>1.4000556614193703E-8</v>
      </c>
      <c r="T159" s="256">
        <v>0.65943597910000007</v>
      </c>
      <c r="U159" s="121">
        <v>2.8744829999999998E-4</v>
      </c>
      <c r="V159" s="197" t="s">
        <v>2796</v>
      </c>
      <c r="W159" s="136" t="s">
        <v>1460</v>
      </c>
      <c r="X159" s="105" t="s">
        <v>1328</v>
      </c>
      <c r="Y159" s="13"/>
      <c r="Z159" s="13"/>
      <c r="AA159" s="19"/>
    </row>
    <row r="160" spans="1:27" ht="14.4" customHeight="1">
      <c r="A160" t="s">
        <v>2795</v>
      </c>
      <c r="B160" s="168" t="s">
        <v>1552</v>
      </c>
      <c r="C160" s="279" t="s">
        <v>4336</v>
      </c>
      <c r="D160" s="14" t="s">
        <v>2821</v>
      </c>
      <c r="E160" s="278" t="s">
        <v>1510</v>
      </c>
      <c r="F160" s="281" t="s">
        <v>8220</v>
      </c>
      <c r="G160" s="319">
        <v>0.79138190924180996</v>
      </c>
      <c r="H160" s="319">
        <v>1.9181307439999996E-2</v>
      </c>
      <c r="I160" s="319">
        <v>0.25501736832499999</v>
      </c>
      <c r="J160" s="319">
        <v>1.683161347681E-2</v>
      </c>
      <c r="K160" s="319">
        <v>0.50035162</v>
      </c>
      <c r="L160" s="320">
        <v>3.7620422556390976</v>
      </c>
      <c r="M160" s="308">
        <v>74.605070999999995</v>
      </c>
      <c r="N160" s="282">
        <v>9.7601630999999994E-2</v>
      </c>
      <c r="O160" s="282">
        <v>8.9061840000000003E-2</v>
      </c>
      <c r="P160" s="282">
        <v>3.8061040999999999E-3</v>
      </c>
      <c r="Q160" s="282">
        <v>4.7336866999999998E-3</v>
      </c>
      <c r="R160" s="255">
        <v>5.3394389301744012E-6</v>
      </c>
      <c r="S160" s="256">
        <v>1.4075829029677338E-8</v>
      </c>
      <c r="T160" s="256">
        <v>0.66298133019999994</v>
      </c>
      <c r="U160" s="121">
        <v>2.8899372000000003E-4</v>
      </c>
      <c r="V160" s="198" t="s">
        <v>2797</v>
      </c>
      <c r="W160" s="136" t="s">
        <v>1460</v>
      </c>
      <c r="X160" s="105" t="s">
        <v>1328</v>
      </c>
      <c r="Y160" s="13"/>
      <c r="Z160" s="13"/>
      <c r="AA160" s="19"/>
    </row>
    <row r="161" spans="1:27" ht="14.4" customHeight="1">
      <c r="A161" t="s">
        <v>6392</v>
      </c>
      <c r="B161" s="168" t="s">
        <v>1552</v>
      </c>
      <c r="C161" s="279" t="s">
        <v>6393</v>
      </c>
      <c r="D161" s="14" t="s">
        <v>2821</v>
      </c>
      <c r="E161" s="278" t="s">
        <v>1510</v>
      </c>
      <c r="F161" s="281" t="s">
        <v>6394</v>
      </c>
      <c r="G161" s="319">
        <v>1.8495787799999999</v>
      </c>
      <c r="H161" s="319">
        <v>0.39977019999999996</v>
      </c>
      <c r="I161" s="319">
        <v>0.58499633000000006</v>
      </c>
      <c r="J161" s="319">
        <v>0.61034999999999995</v>
      </c>
      <c r="K161" s="319">
        <v>0.25446225</v>
      </c>
      <c r="L161" s="320">
        <v>1.9132499999999999</v>
      </c>
      <c r="M161" s="308">
        <v>34.821249999999999</v>
      </c>
      <c r="N161" s="282">
        <v>0.17449555</v>
      </c>
      <c r="O161" s="282">
        <v>0.16978019</v>
      </c>
      <c r="P161" s="282">
        <v>2.2347054000000002E-3</v>
      </c>
      <c r="Q161" s="282">
        <v>2.4806502000000001E-3</v>
      </c>
      <c r="R161" s="255">
        <v>1.0178668725E-5</v>
      </c>
      <c r="S161" s="256">
        <v>8.2644430636300011E-9</v>
      </c>
      <c r="T161" s="256">
        <v>0.34743000000000002</v>
      </c>
      <c r="U161" s="121">
        <v>4.8312598999999999E-4</v>
      </c>
      <c r="V161" s="198"/>
      <c r="W161" s="136"/>
      <c r="X161" s="105" t="s">
        <v>6398</v>
      </c>
      <c r="Y161" s="13"/>
      <c r="Z161" s="13"/>
      <c r="AA161" s="19"/>
    </row>
    <row r="162" spans="1:27" ht="14.4" customHeight="1">
      <c r="A162" t="s">
        <v>6395</v>
      </c>
      <c r="B162" s="168" t="s">
        <v>1552</v>
      </c>
      <c r="C162" s="279" t="s">
        <v>6396</v>
      </c>
      <c r="D162" s="14" t="s">
        <v>2821</v>
      </c>
      <c r="E162" s="278" t="s">
        <v>1510</v>
      </c>
      <c r="F162" s="281" t="s">
        <v>6397</v>
      </c>
      <c r="G162" s="319">
        <v>2.6875952200000004</v>
      </c>
      <c r="H162" s="319">
        <v>0.72085995000000003</v>
      </c>
      <c r="I162" s="319">
        <v>1.0265652700000001</v>
      </c>
      <c r="J162" s="319">
        <v>0.20202000000000001</v>
      </c>
      <c r="K162" s="319">
        <v>0.73814999999999997</v>
      </c>
      <c r="L162" s="320">
        <v>5.55</v>
      </c>
      <c r="M162" s="308">
        <v>11.525499999999999</v>
      </c>
      <c r="N162" s="282">
        <v>0.34824334000000001</v>
      </c>
      <c r="O162" s="282">
        <v>0.34178134999999998</v>
      </c>
      <c r="P162" s="282">
        <v>5.6409162000000002E-3</v>
      </c>
      <c r="Q162" s="282">
        <v>8.2107144000000002E-4</v>
      </c>
      <c r="R162" s="255">
        <v>2.0490489224999997E-5</v>
      </c>
      <c r="S162" s="256">
        <v>2.0861376275000001E-8</v>
      </c>
      <c r="T162" s="256">
        <v>0.114996</v>
      </c>
      <c r="U162" s="121">
        <v>8.7145026999999996E-4</v>
      </c>
      <c r="V162" s="198"/>
      <c r="W162" s="136"/>
      <c r="X162" s="105" t="s">
        <v>6398</v>
      </c>
      <c r="Y162" s="13"/>
      <c r="Z162" s="13"/>
      <c r="AA162" s="19"/>
    </row>
    <row r="163" spans="1:27" ht="14.4" customHeight="1">
      <c r="A163" t="s">
        <v>8556</v>
      </c>
      <c r="B163" s="168" t="s">
        <v>1552</v>
      </c>
      <c r="C163" s="279" t="s">
        <v>8764</v>
      </c>
      <c r="D163" s="14" t="s">
        <v>2821</v>
      </c>
      <c r="E163" s="278" t="s">
        <v>1510</v>
      </c>
      <c r="F163" s="281" t="s">
        <v>8765</v>
      </c>
      <c r="G163" s="319">
        <v>1.9255348140000002</v>
      </c>
      <c r="H163" s="319">
        <v>0.15532351000000003</v>
      </c>
      <c r="I163" s="319">
        <v>0.407087912</v>
      </c>
      <c r="J163" s="319">
        <v>0.64987313199999996</v>
      </c>
      <c r="K163" s="319">
        <v>0.71325026000000002</v>
      </c>
      <c r="L163" s="320">
        <v>5.3627839097744356</v>
      </c>
      <c r="M163" s="308">
        <v>130.46756999999999</v>
      </c>
      <c r="N163" s="282">
        <v>0.19555059999999999</v>
      </c>
      <c r="O163" s="282">
        <v>0.18163931</v>
      </c>
      <c r="P163" s="282">
        <v>6.7134270000000001E-3</v>
      </c>
      <c r="Q163" s="282">
        <v>7.1978611999999999E-3</v>
      </c>
      <c r="R163" s="255">
        <v>1.0889646822240001E-5</v>
      </c>
      <c r="S163" s="256">
        <v>2.4827762755760997E-8</v>
      </c>
      <c r="T163" s="256">
        <v>1.0081038404</v>
      </c>
      <c r="U163" s="121">
        <v>6.0439458999999999E-4</v>
      </c>
      <c r="V163" s="198"/>
      <c r="W163" s="136"/>
      <c r="X163" s="105"/>
      <c r="Y163" s="13"/>
      <c r="Z163" s="13"/>
      <c r="AA163" s="19"/>
    </row>
    <row r="164" spans="1:27" ht="14.4" customHeight="1">
      <c r="A164" t="s">
        <v>8557</v>
      </c>
      <c r="B164" s="168" t="s">
        <v>1552</v>
      </c>
      <c r="C164" s="279" t="s">
        <v>8766</v>
      </c>
      <c r="D164" s="14" t="s">
        <v>2821</v>
      </c>
      <c r="E164" s="278" t="s">
        <v>1510</v>
      </c>
      <c r="F164" s="281" t="s">
        <v>8767</v>
      </c>
      <c r="G164" s="319">
        <v>7.4989904918799991E-2</v>
      </c>
      <c r="H164" s="319">
        <v>1.9800588519999999E-3</v>
      </c>
      <c r="I164" s="319">
        <v>5.6875386239999999E-3</v>
      </c>
      <c r="J164" s="319">
        <v>3.1672749442799991E-2</v>
      </c>
      <c r="K164" s="319">
        <v>3.5649557999999998E-2</v>
      </c>
      <c r="L164" s="320">
        <v>0.26804178947368418</v>
      </c>
      <c r="M164" s="308">
        <v>4.6509022</v>
      </c>
      <c r="N164" s="282">
        <v>6.0640039999999996E-3</v>
      </c>
      <c r="O164" s="282">
        <v>5.5137811000000002E-3</v>
      </c>
      <c r="P164" s="282">
        <v>2.6586496E-4</v>
      </c>
      <c r="Q164" s="282">
        <v>2.8435793999999999E-4</v>
      </c>
      <c r="R164" s="255">
        <v>3.3056241534562003E-7</v>
      </c>
      <c r="S164" s="256">
        <v>9.8322839701969207E-10</v>
      </c>
      <c r="T164" s="256">
        <v>3.9826041037999999E-2</v>
      </c>
      <c r="U164" s="121">
        <v>1.5200845999999999E-5</v>
      </c>
      <c r="V164" s="198"/>
      <c r="W164" s="136"/>
      <c r="X164" s="105"/>
      <c r="Y164" s="13"/>
      <c r="Z164" s="13"/>
      <c r="AA164" s="19"/>
    </row>
    <row r="165" spans="1:27" ht="14.4" customHeight="1" thickBot="1">
      <c r="B165" s="278" t="s">
        <v>1552</v>
      </c>
      <c r="C165" s="277" t="s">
        <v>3539</v>
      </c>
      <c r="D165" s="277" t="s">
        <v>2822</v>
      </c>
      <c r="E165" s="278"/>
      <c r="F165"/>
      <c r="G165" s="210"/>
      <c r="H165" s="210"/>
      <c r="I165" s="210"/>
      <c r="J165" s="210"/>
      <c r="K165" s="210"/>
      <c r="L165" s="210"/>
      <c r="M165" s="5"/>
      <c r="N165"/>
      <c r="O165"/>
      <c r="V165" s="183"/>
      <c r="W165" s="164"/>
      <c r="X165" s="18"/>
      <c r="Y165" s="13"/>
      <c r="Z165" s="13"/>
      <c r="AA165" s="19"/>
    </row>
    <row r="166" spans="1:27" ht="14.4" customHeight="1" thickBot="1">
      <c r="A166" t="s">
        <v>1632</v>
      </c>
      <c r="B166" s="168" t="s">
        <v>1552</v>
      </c>
      <c r="C166" s="279" t="s">
        <v>4337</v>
      </c>
      <c r="D166" s="14" t="s">
        <v>2822</v>
      </c>
      <c r="E166" s="278" t="s">
        <v>1510</v>
      </c>
      <c r="F166" s="281" t="s">
        <v>8221</v>
      </c>
      <c r="G166" s="319">
        <v>0.46491705054800003</v>
      </c>
      <c r="H166" s="319">
        <v>1.6943281859999999E-2</v>
      </c>
      <c r="I166" s="319">
        <v>5.3447693237E-2</v>
      </c>
      <c r="J166" s="319">
        <v>7.566035451E-3</v>
      </c>
      <c r="K166" s="319">
        <v>0.38696004000000001</v>
      </c>
      <c r="L166" s="320">
        <v>2.9094739849624061</v>
      </c>
      <c r="M166" s="308">
        <v>71.069221999999996</v>
      </c>
      <c r="N166" s="282">
        <v>6.5550544000000002E-2</v>
      </c>
      <c r="O166" s="282">
        <v>5.8560859999999999E-2</v>
      </c>
      <c r="P166" s="282">
        <v>2.5923144999999998E-3</v>
      </c>
      <c r="Q166" s="282">
        <v>4.3973694999999997E-3</v>
      </c>
      <c r="R166" s="255">
        <v>3.5108429826280002E-6</v>
      </c>
      <c r="S166" s="256">
        <v>9.5869618485649627E-9</v>
      </c>
      <c r="T166" s="256">
        <v>0.61587809099099999</v>
      </c>
      <c r="U166" s="121">
        <v>1.8588709E-4</v>
      </c>
      <c r="V166" s="151" t="s">
        <v>1329</v>
      </c>
      <c r="W166" s="136" t="s">
        <v>1466</v>
      </c>
      <c r="X166" s="105" t="s">
        <v>1328</v>
      </c>
      <c r="Y166" s="13"/>
      <c r="Z166" s="13"/>
      <c r="AA166" s="19"/>
    </row>
    <row r="167" spans="1:27" ht="14.4" customHeight="1">
      <c r="A167" t="s">
        <v>1633</v>
      </c>
      <c r="B167" s="168" t="s">
        <v>1552</v>
      </c>
      <c r="C167" s="279" t="s">
        <v>4338</v>
      </c>
      <c r="D167" s="14" t="s">
        <v>2822</v>
      </c>
      <c r="E167" s="278" t="s">
        <v>1510</v>
      </c>
      <c r="F167" s="281" t="s">
        <v>8222</v>
      </c>
      <c r="G167" s="319">
        <v>0.50692123046299997</v>
      </c>
      <c r="H167" s="319">
        <v>1.558547873E-2</v>
      </c>
      <c r="I167" s="319">
        <v>5.5345682415999999E-2</v>
      </c>
      <c r="J167" s="319">
        <v>8.8267993169999989E-3</v>
      </c>
      <c r="K167" s="319">
        <v>0.42716326999999998</v>
      </c>
      <c r="L167" s="320">
        <v>3.2117539097744356</v>
      </c>
      <c r="M167" s="308">
        <v>62.206884000000002</v>
      </c>
      <c r="N167" s="282">
        <v>6.8573967999999999E-2</v>
      </c>
      <c r="O167" s="282">
        <v>6.208118E-2</v>
      </c>
      <c r="P167" s="282">
        <v>2.7770349000000001E-3</v>
      </c>
      <c r="Q167" s="282">
        <v>3.7157535999999998E-3</v>
      </c>
      <c r="R167" s="255">
        <v>3.721893311309E-6</v>
      </c>
      <c r="S167" s="256">
        <v>1.0270099436059629E-8</v>
      </c>
      <c r="T167" s="256">
        <v>0.520413673435</v>
      </c>
      <c r="U167" s="121">
        <v>1.8305679E-4</v>
      </c>
      <c r="V167" s="152" t="s">
        <v>1330</v>
      </c>
      <c r="W167" s="136" t="s">
        <v>1466</v>
      </c>
      <c r="X167" s="105" t="s">
        <v>1328</v>
      </c>
      <c r="Y167" s="13"/>
      <c r="Z167" s="13"/>
      <c r="AA167" s="19"/>
    </row>
    <row r="168" spans="1:27" ht="14.4" customHeight="1">
      <c r="A168" t="s">
        <v>1634</v>
      </c>
      <c r="B168" s="168" t="s">
        <v>1552</v>
      </c>
      <c r="C168" s="279" t="s">
        <v>4339</v>
      </c>
      <c r="D168" s="14" t="s">
        <v>2822</v>
      </c>
      <c r="E168" s="278" t="s">
        <v>1510</v>
      </c>
      <c r="F168" s="281" t="s">
        <v>8223</v>
      </c>
      <c r="G168" s="319">
        <v>0.64495936158370992</v>
      </c>
      <c r="H168" s="319">
        <v>1.415564739E-2</v>
      </c>
      <c r="I168" s="319">
        <v>7.0800192817999985E-2</v>
      </c>
      <c r="J168" s="319">
        <v>1.026868137571E-2</v>
      </c>
      <c r="K168" s="319">
        <v>0.54973483999999995</v>
      </c>
      <c r="L168" s="320">
        <v>4.1333446616541343</v>
      </c>
      <c r="M168" s="308">
        <v>59.601444000000001</v>
      </c>
      <c r="N168" s="282">
        <v>8.9879756000000005E-2</v>
      </c>
      <c r="O168" s="282">
        <v>8.2704017000000005E-2</v>
      </c>
      <c r="P168" s="282">
        <v>3.5676773000000001E-3</v>
      </c>
      <c r="Q168" s="282">
        <v>3.6080617999999999E-3</v>
      </c>
      <c r="R168" s="255">
        <v>4.9582744244736998E-6</v>
      </c>
      <c r="S168" s="256">
        <v>1.3194073024367699E-8</v>
      </c>
      <c r="T168" s="256">
        <v>0.50533078311399993</v>
      </c>
      <c r="U168" s="121">
        <v>2.0934533999999999E-4</v>
      </c>
      <c r="V168" s="152" t="s">
        <v>1331</v>
      </c>
      <c r="W168" s="136" t="s">
        <v>1476</v>
      </c>
      <c r="X168" s="105" t="s">
        <v>1328</v>
      </c>
      <c r="Y168" s="13"/>
      <c r="Z168" s="13"/>
      <c r="AA168" s="19"/>
    </row>
    <row r="169" spans="1:27" ht="14.4" customHeight="1" thickBot="1">
      <c r="A169" t="s">
        <v>1635</v>
      </c>
      <c r="B169" s="168" t="s">
        <v>1552</v>
      </c>
      <c r="C169" s="279" t="s">
        <v>4340</v>
      </c>
      <c r="D169" s="14" t="s">
        <v>2822</v>
      </c>
      <c r="E169" s="278" t="s">
        <v>1510</v>
      </c>
      <c r="F169" s="281" t="s">
        <v>8224</v>
      </c>
      <c r="G169" s="319">
        <v>0.56916630332857998</v>
      </c>
      <c r="H169" s="319">
        <v>3.6396988540000001E-2</v>
      </c>
      <c r="I169" s="319">
        <v>7.0139199418000009E-2</v>
      </c>
      <c r="J169" s="319">
        <v>6.1347853705800001E-3</v>
      </c>
      <c r="K169" s="319">
        <v>0.45649532999999998</v>
      </c>
      <c r="L169" s="320">
        <v>3.432295714285714</v>
      </c>
      <c r="M169" s="308">
        <v>73.099249999999998</v>
      </c>
      <c r="N169" s="282">
        <v>7.5463674999999994E-2</v>
      </c>
      <c r="O169" s="282">
        <v>6.7586664000000005E-2</v>
      </c>
      <c r="P169" s="282">
        <v>3.1752486000000001E-3</v>
      </c>
      <c r="Q169" s="282">
        <v>4.7017624000000001E-3</v>
      </c>
      <c r="R169" s="255">
        <v>4.0519582219769003E-6</v>
      </c>
      <c r="S169" s="256">
        <v>1.1742783363170343E-8</v>
      </c>
      <c r="T169" s="256">
        <v>0.658510136872</v>
      </c>
      <c r="U169" s="121">
        <v>2.0513568999999999E-4</v>
      </c>
      <c r="V169" s="152" t="s">
        <v>1332</v>
      </c>
      <c r="W169" s="136" t="s">
        <v>1466</v>
      </c>
      <c r="X169" s="105" t="s">
        <v>1328</v>
      </c>
      <c r="Y169" s="13"/>
      <c r="Z169" s="13"/>
      <c r="AA169" s="19"/>
    </row>
    <row r="170" spans="1:27" ht="14.4" customHeight="1" thickBot="1">
      <c r="A170" t="s">
        <v>1636</v>
      </c>
      <c r="B170" s="168" t="s">
        <v>1552</v>
      </c>
      <c r="C170" s="279" t="s">
        <v>4341</v>
      </c>
      <c r="D170" s="14" t="s">
        <v>2822</v>
      </c>
      <c r="E170" s="278" t="s">
        <v>1510</v>
      </c>
      <c r="F170" s="281" t="s">
        <v>8225</v>
      </c>
      <c r="G170" s="319">
        <v>0.505737648943</v>
      </c>
      <c r="H170" s="319">
        <v>1.554908963E-2</v>
      </c>
      <c r="I170" s="319">
        <v>5.5216459048000002E-2</v>
      </c>
      <c r="J170" s="319">
        <v>8.8061902649999996E-3</v>
      </c>
      <c r="K170" s="319">
        <v>0.42616590999999998</v>
      </c>
      <c r="L170" s="320">
        <v>3.2042549624060146</v>
      </c>
      <c r="M170" s="308">
        <v>62.061641999999999</v>
      </c>
      <c r="N170" s="282">
        <v>6.8413860000000007E-2</v>
      </c>
      <c r="O170" s="282">
        <v>6.1936231000000001E-2</v>
      </c>
      <c r="P170" s="282">
        <v>2.770551E-3</v>
      </c>
      <c r="Q170" s="282">
        <v>3.7070779999999999E-3</v>
      </c>
      <c r="R170" s="255">
        <v>3.7132032381280006E-6</v>
      </c>
      <c r="S170" s="256">
        <v>1.024612057398084E-8</v>
      </c>
      <c r="T170" s="256">
        <v>0.51919859658999989</v>
      </c>
      <c r="U170" s="121">
        <v>1.8262937999999999E-4</v>
      </c>
      <c r="V170" s="151" t="s">
        <v>1333</v>
      </c>
      <c r="W170" s="136" t="s">
        <v>1466</v>
      </c>
      <c r="X170" s="105" t="s">
        <v>1328</v>
      </c>
      <c r="Y170" s="13"/>
      <c r="Z170" s="13"/>
      <c r="AA170" s="19"/>
    </row>
    <row r="171" spans="1:27" ht="14.4" customHeight="1">
      <c r="A171" t="s">
        <v>1637</v>
      </c>
      <c r="B171" s="168" t="s">
        <v>1552</v>
      </c>
      <c r="C171" s="279" t="s">
        <v>4342</v>
      </c>
      <c r="D171" s="14" t="s">
        <v>2822</v>
      </c>
      <c r="E171" s="278" t="s">
        <v>1510</v>
      </c>
      <c r="F171" s="281" t="s">
        <v>8226</v>
      </c>
      <c r="G171" s="319">
        <v>0.46948133572799999</v>
      </c>
      <c r="H171" s="319">
        <v>1.7109621750000002E-2</v>
      </c>
      <c r="I171" s="319">
        <v>5.3972409808000006E-2</v>
      </c>
      <c r="J171" s="319">
        <v>7.6403141699999998E-3</v>
      </c>
      <c r="K171" s="319">
        <v>0.39075898999999997</v>
      </c>
      <c r="L171" s="320">
        <v>2.938037518796992</v>
      </c>
      <c r="M171" s="308">
        <v>71.766936999999999</v>
      </c>
      <c r="N171" s="282">
        <v>6.6194080000000002E-2</v>
      </c>
      <c r="O171" s="282">
        <v>5.9135776000000001E-2</v>
      </c>
      <c r="P171" s="282">
        <v>2.6177643E-3</v>
      </c>
      <c r="Q171" s="282">
        <v>4.4405403000000003E-3</v>
      </c>
      <c r="R171" s="255">
        <v>3.54531031929E-6</v>
      </c>
      <c r="S171" s="256">
        <v>9.6810808456928615E-9</v>
      </c>
      <c r="T171" s="256">
        <v>0.62192440496299994</v>
      </c>
      <c r="U171" s="121">
        <v>1.8771202000000001E-4</v>
      </c>
      <c r="V171" s="152" t="s">
        <v>1334</v>
      </c>
      <c r="W171" s="136" t="s">
        <v>1466</v>
      </c>
      <c r="X171" s="105" t="s">
        <v>1328</v>
      </c>
      <c r="Y171" s="13"/>
      <c r="Z171" s="13"/>
      <c r="AA171" s="19"/>
    </row>
    <row r="172" spans="1:27" ht="14.4" customHeight="1">
      <c r="A172" t="s">
        <v>1638</v>
      </c>
      <c r="B172" s="168" t="s">
        <v>1552</v>
      </c>
      <c r="C172" s="279" t="s">
        <v>4343</v>
      </c>
      <c r="D172" s="14" t="s">
        <v>2822</v>
      </c>
      <c r="E172" s="278" t="s">
        <v>1510</v>
      </c>
      <c r="F172" s="281" t="s">
        <v>8227</v>
      </c>
      <c r="G172" s="319">
        <v>0.82228217890121003</v>
      </c>
      <c r="H172" s="319">
        <v>6.1589610690000005E-2</v>
      </c>
      <c r="I172" s="319">
        <v>0.19995690976899999</v>
      </c>
      <c r="J172" s="319">
        <v>8.1278484422099995E-3</v>
      </c>
      <c r="K172" s="319">
        <v>0.55260781000000003</v>
      </c>
      <c r="L172" s="320">
        <v>4.1549459398496245</v>
      </c>
      <c r="M172" s="308">
        <v>102.98974</v>
      </c>
      <c r="N172" s="282">
        <v>0.12006041000000001</v>
      </c>
      <c r="O172" s="282">
        <v>0.10885654</v>
      </c>
      <c r="P172" s="282">
        <v>4.2634485999999997E-3</v>
      </c>
      <c r="Q172" s="282">
        <v>6.9404213999999997E-3</v>
      </c>
      <c r="R172" s="255">
        <v>6.5261713795528007E-6</v>
      </c>
      <c r="S172" s="256">
        <v>1.5767191231885178E-8</v>
      </c>
      <c r="T172" s="256">
        <v>0.97204781400900009</v>
      </c>
      <c r="U172" s="121">
        <v>3.1474231999999998E-4</v>
      </c>
      <c r="V172" s="152" t="s">
        <v>1335</v>
      </c>
      <c r="W172" s="136" t="s">
        <v>1466</v>
      </c>
      <c r="X172" s="105" t="s">
        <v>1328</v>
      </c>
      <c r="Y172" s="13"/>
      <c r="Z172" s="13"/>
      <c r="AA172" s="19"/>
    </row>
    <row r="173" spans="1:27" ht="14.4" customHeight="1">
      <c r="A173" t="s">
        <v>1639</v>
      </c>
      <c r="B173" s="168" t="s">
        <v>1552</v>
      </c>
      <c r="C173" s="279" t="s">
        <v>4344</v>
      </c>
      <c r="D173" s="14" t="s">
        <v>2822</v>
      </c>
      <c r="E173" s="278" t="s">
        <v>1510</v>
      </c>
      <c r="F173" s="281" t="s">
        <v>8228</v>
      </c>
      <c r="G173" s="319">
        <v>0.50716816580848301</v>
      </c>
      <c r="H173" s="319">
        <v>4.4312165099999995E-2</v>
      </c>
      <c r="I173" s="319">
        <v>0.116070490704483</v>
      </c>
      <c r="J173" s="319">
        <v>5.1355800039999998E-3</v>
      </c>
      <c r="K173" s="319">
        <v>0.34164992999999999</v>
      </c>
      <c r="L173" s="320">
        <v>2.5687964661654132</v>
      </c>
      <c r="M173" s="308">
        <v>96.266698000000005</v>
      </c>
      <c r="N173" s="282">
        <v>7.3827006000000001E-2</v>
      </c>
      <c r="O173" s="282">
        <v>6.4556699999999995E-2</v>
      </c>
      <c r="P173" s="282">
        <v>2.6228748000000001E-3</v>
      </c>
      <c r="Q173" s="282">
        <v>6.6474313999999998E-3</v>
      </c>
      <c r="R173" s="255">
        <v>3.870305836658843E-6</v>
      </c>
      <c r="S173" s="256">
        <v>9.6999808571464009E-9</v>
      </c>
      <c r="T173" s="256">
        <v>0.93101280517789997</v>
      </c>
      <c r="U173" s="121">
        <v>2.3386256999999999E-4</v>
      </c>
      <c r="V173" s="152" t="s">
        <v>1336</v>
      </c>
      <c r="W173" s="136" t="s">
        <v>1463</v>
      </c>
      <c r="X173" s="105" t="s">
        <v>1328</v>
      </c>
      <c r="Y173" s="13"/>
      <c r="Z173" s="13"/>
      <c r="AA173" s="19"/>
    </row>
    <row r="174" spans="1:27" ht="14.4" customHeight="1">
      <c r="A174" t="s">
        <v>1640</v>
      </c>
      <c r="B174" s="168" t="s">
        <v>1552</v>
      </c>
      <c r="C174" s="279" t="s">
        <v>4345</v>
      </c>
      <c r="D174" s="14" t="s">
        <v>2822</v>
      </c>
      <c r="E174" s="278" t="s">
        <v>1510</v>
      </c>
      <c r="F174" s="281" t="s">
        <v>8229</v>
      </c>
      <c r="G174" s="319">
        <v>0.507019727506</v>
      </c>
      <c r="H174" s="319">
        <v>1.5588507190000002E-2</v>
      </c>
      <c r="I174" s="319">
        <v>5.5356435877000003E-2</v>
      </c>
      <c r="J174" s="319">
        <v>8.8285144390000004E-3</v>
      </c>
      <c r="K174" s="319">
        <v>0.42724626999999998</v>
      </c>
      <c r="L174" s="320">
        <v>3.2123779699248116</v>
      </c>
      <c r="M174" s="308">
        <v>62.218972000000001</v>
      </c>
      <c r="N174" s="282">
        <v>6.8587291999999994E-2</v>
      </c>
      <c r="O174" s="282">
        <v>6.2093242E-2</v>
      </c>
      <c r="P174" s="282">
        <v>2.7775744999999998E-3</v>
      </c>
      <c r="Q174" s="282">
        <v>3.7164756000000001E-3</v>
      </c>
      <c r="R174" s="255">
        <v>3.7226164352969991E-6</v>
      </c>
      <c r="S174" s="256">
        <v>1.0272094914152251E-8</v>
      </c>
      <c r="T174" s="256">
        <v>0.52051478733299994</v>
      </c>
      <c r="U174" s="121">
        <v>1.8309236000000001E-4</v>
      </c>
      <c r="V174" s="152" t="s">
        <v>1337</v>
      </c>
      <c r="W174" s="136" t="s">
        <v>1466</v>
      </c>
      <c r="X174" s="105" t="s">
        <v>1328</v>
      </c>
      <c r="Y174" s="13"/>
      <c r="Z174" s="13"/>
      <c r="AA174" s="19"/>
    </row>
    <row r="175" spans="1:27" ht="14.4" customHeight="1" thickBot="1">
      <c r="A175" t="s">
        <v>1641</v>
      </c>
      <c r="B175" s="168" t="s">
        <v>1552</v>
      </c>
      <c r="C175" s="279" t="s">
        <v>4346</v>
      </c>
      <c r="D175" s="14" t="s">
        <v>2822</v>
      </c>
      <c r="E175" s="278" t="s">
        <v>1510</v>
      </c>
      <c r="F175" s="281" t="s">
        <v>8230</v>
      </c>
      <c r="G175" s="319">
        <v>0.82124411193000002</v>
      </c>
      <c r="H175" s="319">
        <v>3.6321310760000003E-2</v>
      </c>
      <c r="I175" s="319">
        <v>6.4499625275E-2</v>
      </c>
      <c r="J175" s="319">
        <v>5.3637595894999994E-2</v>
      </c>
      <c r="K175" s="319">
        <v>0.66678557999999999</v>
      </c>
      <c r="L175" s="320">
        <v>5.0134254135338345</v>
      </c>
      <c r="M175" s="308">
        <v>95.154998000000006</v>
      </c>
      <c r="N175" s="282">
        <v>0.10151361</v>
      </c>
      <c r="O175" s="282">
        <v>9.1554309E-2</v>
      </c>
      <c r="P175" s="282">
        <v>4.3534146999999997E-3</v>
      </c>
      <c r="Q175" s="282">
        <v>5.6058905999999999E-3</v>
      </c>
      <c r="R175" s="255">
        <v>5.4888674507720006E-6</v>
      </c>
      <c r="S175" s="256">
        <v>1.6099906564160248E-8</v>
      </c>
      <c r="T175" s="256">
        <v>0.78513874030000008</v>
      </c>
      <c r="U175" s="121">
        <v>1.3004126999999999E-3</v>
      </c>
      <c r="V175" s="152" t="s">
        <v>1338</v>
      </c>
      <c r="W175" s="136" t="s">
        <v>1477</v>
      </c>
      <c r="X175" s="105" t="s">
        <v>1328</v>
      </c>
      <c r="Y175" s="13"/>
      <c r="Z175" s="13"/>
      <c r="AA175" s="19"/>
    </row>
    <row r="176" spans="1:27" ht="14.4" customHeight="1" thickBot="1">
      <c r="A176" t="s">
        <v>1642</v>
      </c>
      <c r="B176" s="168" t="s">
        <v>1552</v>
      </c>
      <c r="C176" s="279" t="s">
        <v>4347</v>
      </c>
      <c r="D176" s="14" t="s">
        <v>2822</v>
      </c>
      <c r="E176" s="278" t="s">
        <v>1510</v>
      </c>
      <c r="F176" s="281" t="s">
        <v>8231</v>
      </c>
      <c r="G176" s="319">
        <v>0.61032053142099996</v>
      </c>
      <c r="H176" s="319">
        <v>2.0877046516999998E-2</v>
      </c>
      <c r="I176" s="319">
        <v>0.10492780762999999</v>
      </c>
      <c r="J176" s="319">
        <v>1.3678617274000002E-2</v>
      </c>
      <c r="K176" s="319">
        <v>0.47083705999999997</v>
      </c>
      <c r="L176" s="320">
        <v>3.5401282706766914</v>
      </c>
      <c r="M176" s="308">
        <v>70.39479</v>
      </c>
      <c r="N176" s="282">
        <v>8.2092739999999997E-2</v>
      </c>
      <c r="O176" s="282">
        <v>7.3728679000000005E-2</v>
      </c>
      <c r="P176" s="282">
        <v>3.9172414000000003E-3</v>
      </c>
      <c r="Q176" s="282">
        <v>4.4468194000000004E-3</v>
      </c>
      <c r="R176" s="255">
        <v>4.4201845540322001E-6</v>
      </c>
      <c r="S176" s="256">
        <v>1.448683927758366E-8</v>
      </c>
      <c r="T176" s="256">
        <v>0.62280384353399998</v>
      </c>
      <c r="U176" s="121">
        <v>2.2278287999999999E-4</v>
      </c>
      <c r="V176" s="153" t="s">
        <v>1339</v>
      </c>
      <c r="W176" s="136" t="s">
        <v>1458</v>
      </c>
      <c r="X176" s="105" t="s">
        <v>1328</v>
      </c>
      <c r="Y176" s="13"/>
      <c r="Z176" s="13"/>
      <c r="AA176" s="19"/>
    </row>
    <row r="177" spans="1:27" ht="14.4" customHeight="1" thickBot="1">
      <c r="A177" t="s">
        <v>1643</v>
      </c>
      <c r="B177" s="168" t="s">
        <v>1552</v>
      </c>
      <c r="C177" s="279" t="s">
        <v>4348</v>
      </c>
      <c r="D177" s="14" t="s">
        <v>2822</v>
      </c>
      <c r="E177" s="278" t="s">
        <v>1510</v>
      </c>
      <c r="F177" s="281" t="s">
        <v>8232</v>
      </c>
      <c r="G177" s="319">
        <v>0.19365483246359999</v>
      </c>
      <c r="H177" s="319">
        <v>1.8513427172999999E-2</v>
      </c>
      <c r="I177" s="319">
        <v>3.4647344014100002E-2</v>
      </c>
      <c r="J177" s="319">
        <v>5.3487012765E-3</v>
      </c>
      <c r="K177" s="319">
        <v>0.13514535999999999</v>
      </c>
      <c r="L177" s="320">
        <v>1.0161305263157894</v>
      </c>
      <c r="M177" s="308">
        <v>39.529542999999997</v>
      </c>
      <c r="N177" s="282">
        <v>2.6467416000000001E-2</v>
      </c>
      <c r="O177" s="282">
        <v>2.2847084E-2</v>
      </c>
      <c r="P177" s="282">
        <v>1.0243215000000001E-3</v>
      </c>
      <c r="Q177" s="282">
        <v>2.5960097000000001E-3</v>
      </c>
      <c r="R177" s="255">
        <v>1.3697292766074E-6</v>
      </c>
      <c r="S177" s="256">
        <v>3.7881712707019118E-9</v>
      </c>
      <c r="T177" s="256">
        <v>0.36358679624309997</v>
      </c>
      <c r="U177" s="274">
        <v>9.1516134999999999E-5</v>
      </c>
      <c r="V177" s="153" t="s">
        <v>1257</v>
      </c>
      <c r="W177" s="136" t="s">
        <v>1435</v>
      </c>
      <c r="X177" s="105" t="s">
        <v>1328</v>
      </c>
      <c r="Y177" s="13"/>
      <c r="Z177" s="13"/>
      <c r="AA177" s="19"/>
    </row>
    <row r="178" spans="1:27" ht="14.4" customHeight="1">
      <c r="A178" t="s">
        <v>1644</v>
      </c>
      <c r="B178" s="168" t="s">
        <v>1552</v>
      </c>
      <c r="C178" s="279" t="s">
        <v>4349</v>
      </c>
      <c r="D178" s="14" t="s">
        <v>2822</v>
      </c>
      <c r="E178" s="278" t="s">
        <v>1510</v>
      </c>
      <c r="F178" s="281" t="s">
        <v>8233</v>
      </c>
      <c r="G178" s="319">
        <v>0.40600204964375497</v>
      </c>
      <c r="H178" s="319">
        <v>2.2086968989999997E-2</v>
      </c>
      <c r="I178" s="319">
        <v>3.8434547795999995E-2</v>
      </c>
      <c r="J178" s="319">
        <v>1.1079502857755002E-2</v>
      </c>
      <c r="K178" s="319">
        <v>0.33440102999999999</v>
      </c>
      <c r="L178" s="320">
        <v>2.5142934586466161</v>
      </c>
      <c r="M178" s="308">
        <v>66.867341999999994</v>
      </c>
      <c r="N178" s="282">
        <v>5.4479421E-2</v>
      </c>
      <c r="O178" s="282">
        <v>4.8506485000000002E-2</v>
      </c>
      <c r="P178" s="282">
        <v>2.2398153000000001E-3</v>
      </c>
      <c r="Q178" s="282">
        <v>3.7331206000000001E-3</v>
      </c>
      <c r="R178" s="255">
        <v>2.90806269863845E-6</v>
      </c>
      <c r="S178" s="256">
        <v>8.2833407467549513E-9</v>
      </c>
      <c r="T178" s="256">
        <v>0.52284602607800001</v>
      </c>
      <c r="U178" s="121">
        <v>1.6737889999999999E-4</v>
      </c>
      <c r="V178" s="148" t="s">
        <v>1258</v>
      </c>
      <c r="W178" s="136" t="s">
        <v>1436</v>
      </c>
      <c r="X178" s="105" t="s">
        <v>1328</v>
      </c>
      <c r="Y178" s="13"/>
      <c r="Z178" s="13"/>
      <c r="AA178" s="19"/>
    </row>
    <row r="179" spans="1:27" ht="14.4" customHeight="1">
      <c r="A179" t="s">
        <v>3540</v>
      </c>
      <c r="B179" s="168" t="s">
        <v>1552</v>
      </c>
      <c r="C179" s="279" t="s">
        <v>4350</v>
      </c>
      <c r="D179" s="14" t="s">
        <v>2822</v>
      </c>
      <c r="E179" s="278" t="s">
        <v>1510</v>
      </c>
      <c r="F179" s="281" t="s">
        <v>8234</v>
      </c>
      <c r="G179" s="319">
        <v>0.193487739421</v>
      </c>
      <c r="H179" s="319">
        <v>1.8497453483000002E-2</v>
      </c>
      <c r="I179" s="319">
        <v>3.4617449625100001E-2</v>
      </c>
      <c r="J179" s="319">
        <v>5.3440863128999998E-3</v>
      </c>
      <c r="K179" s="319">
        <v>0.13502875</v>
      </c>
      <c r="L179" s="320">
        <v>1.0152537593984963</v>
      </c>
      <c r="M179" s="308">
        <v>39.495437000000003</v>
      </c>
      <c r="N179" s="282">
        <v>2.6444578999999999E-2</v>
      </c>
      <c r="O179" s="282">
        <v>2.2827371999999999E-2</v>
      </c>
      <c r="P179" s="282">
        <v>1.0234376999999999E-3</v>
      </c>
      <c r="Q179" s="282">
        <v>2.5937699E-3</v>
      </c>
      <c r="R179" s="255">
        <v>1.3685474625638998E-6</v>
      </c>
      <c r="S179" s="256">
        <v>3.7849027835250016E-9</v>
      </c>
      <c r="T179" s="256">
        <v>0.36327308978380002</v>
      </c>
      <c r="U179" s="274">
        <v>9.1437173999999995E-5</v>
      </c>
      <c r="V179" s="148" t="s">
        <v>1301</v>
      </c>
      <c r="W179" s="136" t="s">
        <v>1458</v>
      </c>
      <c r="X179" s="105" t="s">
        <v>1328</v>
      </c>
      <c r="Y179" s="13"/>
      <c r="Z179" s="13"/>
      <c r="AA179" s="19"/>
    </row>
    <row r="180" spans="1:27" ht="14.4" customHeight="1" thickBot="1">
      <c r="A180" t="s">
        <v>1645</v>
      </c>
      <c r="B180" s="168" t="s">
        <v>1552</v>
      </c>
      <c r="C180" s="279" t="s">
        <v>4351</v>
      </c>
      <c r="D180" s="14" t="s">
        <v>2822</v>
      </c>
      <c r="E180" s="278" t="s">
        <v>1510</v>
      </c>
      <c r="F180" s="281" t="s">
        <v>8235</v>
      </c>
      <c r="G180" s="319">
        <v>0.82268417986966991</v>
      </c>
      <c r="H180" s="319">
        <v>3.5877630079999993E-2</v>
      </c>
      <c r="I180" s="319">
        <v>0.49747112818129996</v>
      </c>
      <c r="J180" s="319">
        <v>5.1661816083699999E-3</v>
      </c>
      <c r="K180" s="319">
        <v>0.28416923999999999</v>
      </c>
      <c r="L180" s="320">
        <v>2.1366108270676691</v>
      </c>
      <c r="M180" s="308">
        <v>43.170853999999999</v>
      </c>
      <c r="N180" s="282">
        <v>5.7393122999999997E-2</v>
      </c>
      <c r="O180" s="282">
        <v>5.2760772999999997E-2</v>
      </c>
      <c r="P180" s="282">
        <v>2.0347562E-3</v>
      </c>
      <c r="Q180" s="282">
        <v>2.5975935000000002E-3</v>
      </c>
      <c r="R180" s="255">
        <v>3.1631159156103004E-6</v>
      </c>
      <c r="S180" s="256">
        <v>7.5249859112835923E-9</v>
      </c>
      <c r="T180" s="256">
        <v>0.36380861118570001</v>
      </c>
      <c r="U180" s="121">
        <v>2.2355281999999999E-4</v>
      </c>
      <c r="V180" s="152" t="s">
        <v>1340</v>
      </c>
      <c r="W180" s="136" t="s">
        <v>1461</v>
      </c>
      <c r="X180" s="105" t="s">
        <v>1328</v>
      </c>
      <c r="Y180" s="13"/>
      <c r="Z180" s="13"/>
      <c r="AA180" s="19"/>
    </row>
    <row r="181" spans="1:27" ht="14.4" customHeight="1" thickBot="1">
      <c r="A181" t="s">
        <v>1646</v>
      </c>
      <c r="B181" s="168" t="s">
        <v>1552</v>
      </c>
      <c r="C181" s="279" t="s">
        <v>4352</v>
      </c>
      <c r="D181" s="14" t="s">
        <v>2822</v>
      </c>
      <c r="E181" s="278" t="s">
        <v>1510</v>
      </c>
      <c r="F181" s="281" t="s">
        <v>8236</v>
      </c>
      <c r="G181" s="319">
        <v>1.9750091149592701</v>
      </c>
      <c r="H181" s="319">
        <v>6.0004117709999999E-2</v>
      </c>
      <c r="I181" s="319">
        <v>1.3837164300920002</v>
      </c>
      <c r="J181" s="319">
        <v>1.283406715727E-2</v>
      </c>
      <c r="K181" s="319">
        <v>0.51845450000000004</v>
      </c>
      <c r="L181" s="320">
        <v>3.8981541353383458</v>
      </c>
      <c r="M181" s="308">
        <v>75.736479000000003</v>
      </c>
      <c r="N181" s="282">
        <v>0.10106912</v>
      </c>
      <c r="O181" s="282">
        <v>9.2889019000000003E-2</v>
      </c>
      <c r="P181" s="282">
        <v>3.6652047999999999E-3</v>
      </c>
      <c r="Q181" s="282">
        <v>4.5148929000000003E-3</v>
      </c>
      <c r="R181" s="255">
        <v>5.568886012344699E-6</v>
      </c>
      <c r="S181" s="256">
        <v>1.3554751816827031E-8</v>
      </c>
      <c r="T181" s="256">
        <v>0.63233793723700005</v>
      </c>
      <c r="U181" s="121">
        <v>4.4900590999999998E-4</v>
      </c>
      <c r="V181" s="151" t="s">
        <v>1341</v>
      </c>
      <c r="W181" s="136" t="s">
        <v>1478</v>
      </c>
      <c r="X181" s="105" t="s">
        <v>1328</v>
      </c>
      <c r="Y181" s="13"/>
      <c r="Z181" s="13"/>
      <c r="AA181" s="19"/>
    </row>
    <row r="182" spans="1:27" ht="14.4" customHeight="1">
      <c r="A182" t="s">
        <v>1647</v>
      </c>
      <c r="B182" s="168" t="s">
        <v>1552</v>
      </c>
      <c r="C182" s="279" t="s">
        <v>4353</v>
      </c>
      <c r="D182" s="14" t="s">
        <v>2822</v>
      </c>
      <c r="E182" s="278" t="s">
        <v>1510</v>
      </c>
      <c r="F182" s="281" t="s">
        <v>8237</v>
      </c>
      <c r="G182" s="319">
        <v>0.37058873626681504</v>
      </c>
      <c r="H182" s="319">
        <v>1.1080266290000002E-2</v>
      </c>
      <c r="I182" s="319">
        <v>9.75539255582E-2</v>
      </c>
      <c r="J182" s="319">
        <v>4.1818441861500002E-4</v>
      </c>
      <c r="K182" s="319">
        <v>0.26153636000000002</v>
      </c>
      <c r="L182" s="320">
        <v>1.9664387969924813</v>
      </c>
      <c r="M182" s="308">
        <v>54.810507000000001</v>
      </c>
      <c r="N182" s="282">
        <v>5.6381452999999998E-2</v>
      </c>
      <c r="O182" s="282">
        <v>5.0579117E-2</v>
      </c>
      <c r="P182" s="282">
        <v>1.9459621999999999E-3</v>
      </c>
      <c r="Q182" s="282">
        <v>3.8563742000000002E-3</v>
      </c>
      <c r="R182" s="255">
        <v>3.0323211924095294E-6</v>
      </c>
      <c r="S182" s="256">
        <v>7.196605876754108E-9</v>
      </c>
      <c r="T182" s="256">
        <v>0.54010843211983006</v>
      </c>
      <c r="U182" s="121">
        <v>1.5439222000000001E-4</v>
      </c>
      <c r="V182" s="141"/>
      <c r="W182" s="139" t="s">
        <v>1443</v>
      </c>
      <c r="X182" s="105" t="s">
        <v>1328</v>
      </c>
      <c r="Y182" s="13"/>
      <c r="Z182" s="13"/>
      <c r="AA182" s="19"/>
    </row>
    <row r="183" spans="1:27" ht="14.4" customHeight="1" thickBot="1">
      <c r="A183" t="s">
        <v>1648</v>
      </c>
      <c r="B183" s="168" t="s">
        <v>1552</v>
      </c>
      <c r="C183" s="279" t="s">
        <v>4354</v>
      </c>
      <c r="D183" s="14" t="s">
        <v>2822</v>
      </c>
      <c r="E183" s="278" t="s">
        <v>1510</v>
      </c>
      <c r="F183" s="281" t="s">
        <v>8238</v>
      </c>
      <c r="G183" s="319">
        <v>1.4121023418171301</v>
      </c>
      <c r="H183" s="319">
        <v>4.7018057629999999E-2</v>
      </c>
      <c r="I183" s="319">
        <v>0.82195611420300008</v>
      </c>
      <c r="J183" s="319">
        <v>1.3063419984130001E-2</v>
      </c>
      <c r="K183" s="319">
        <v>0.53006474999999997</v>
      </c>
      <c r="L183" s="320">
        <v>3.9854492481203003</v>
      </c>
      <c r="M183" s="308">
        <v>76.543942000000001</v>
      </c>
      <c r="N183" s="282">
        <v>0.10904435</v>
      </c>
      <c r="O183" s="282">
        <v>0.10033504</v>
      </c>
      <c r="P183" s="282">
        <v>3.8738114000000001E-3</v>
      </c>
      <c r="Q183" s="282">
        <v>4.8354998000000003E-3</v>
      </c>
      <c r="R183" s="255">
        <v>6.0152902130758008E-6</v>
      </c>
      <c r="S183" s="256">
        <v>1.432622523256851E-8</v>
      </c>
      <c r="T183" s="256">
        <v>0.677240860675</v>
      </c>
      <c r="U183" s="121">
        <v>3.6209989000000003E-4</v>
      </c>
      <c r="V183" s="152" t="s">
        <v>1342</v>
      </c>
      <c r="W183" s="136" t="s">
        <v>1479</v>
      </c>
      <c r="X183" s="105" t="s">
        <v>1328</v>
      </c>
      <c r="Y183" s="13"/>
      <c r="Z183" s="13"/>
      <c r="AA183" s="19"/>
    </row>
    <row r="184" spans="1:27" ht="14.4" customHeight="1" thickBot="1">
      <c r="A184" t="s">
        <v>1649</v>
      </c>
      <c r="B184" s="168" t="s">
        <v>1552</v>
      </c>
      <c r="C184" s="279" t="s">
        <v>4355</v>
      </c>
      <c r="D184" s="14" t="s">
        <v>2822</v>
      </c>
      <c r="E184" s="278" t="s">
        <v>1510</v>
      </c>
      <c r="F184" s="281" t="s">
        <v>8239</v>
      </c>
      <c r="G184" s="319">
        <v>0.64241942796380003</v>
      </c>
      <c r="H184" s="319">
        <v>2.5664470022000001E-2</v>
      </c>
      <c r="I184" s="319">
        <v>0.33762709585790002</v>
      </c>
      <c r="J184" s="319">
        <v>5.2962820839E-3</v>
      </c>
      <c r="K184" s="319">
        <v>0.27383158000000002</v>
      </c>
      <c r="L184" s="320">
        <v>2.0588840601503762</v>
      </c>
      <c r="M184" s="308">
        <v>50.318776999999997</v>
      </c>
      <c r="N184" s="282">
        <v>5.5572484999999998E-2</v>
      </c>
      <c r="O184" s="282">
        <v>5.0398701999999997E-2</v>
      </c>
      <c r="P184" s="282">
        <v>1.9606915999999999E-3</v>
      </c>
      <c r="Q184" s="282">
        <v>3.2130919999999999E-3</v>
      </c>
      <c r="R184" s="255">
        <v>3.0215048563551E-6</v>
      </c>
      <c r="S184" s="256">
        <v>7.2510783673696026E-9</v>
      </c>
      <c r="T184" s="256">
        <v>0.45001288188919997</v>
      </c>
      <c r="U184" s="121">
        <v>1.9692719000000001E-4</v>
      </c>
      <c r="V184" s="151" t="s">
        <v>1343</v>
      </c>
      <c r="W184" s="136" t="s">
        <v>1480</v>
      </c>
      <c r="X184" s="105" t="s">
        <v>1328</v>
      </c>
      <c r="Y184" s="13"/>
      <c r="Z184" s="13"/>
      <c r="AA184" s="19"/>
    </row>
    <row r="185" spans="1:27" ht="14.4" customHeight="1">
      <c r="A185" t="s">
        <v>1650</v>
      </c>
      <c r="B185" s="168" t="s">
        <v>1552</v>
      </c>
      <c r="C185" s="279" t="s">
        <v>4356</v>
      </c>
      <c r="D185" s="14" t="s">
        <v>2822</v>
      </c>
      <c r="E185" s="278" t="s">
        <v>1510</v>
      </c>
      <c r="F185" s="281" t="s">
        <v>8240</v>
      </c>
      <c r="G185" s="319">
        <v>0.64725721351199994</v>
      </c>
      <c r="H185" s="319">
        <v>2.7961902239999999E-2</v>
      </c>
      <c r="I185" s="319">
        <v>6.0423231361000002E-2</v>
      </c>
      <c r="J185" s="319">
        <v>2.4574139910999999E-2</v>
      </c>
      <c r="K185" s="319">
        <v>0.53429793999999997</v>
      </c>
      <c r="L185" s="320">
        <v>4.0172777443609018</v>
      </c>
      <c r="M185" s="308">
        <v>91.639323000000005</v>
      </c>
      <c r="N185" s="282">
        <v>8.6671360000000003E-2</v>
      </c>
      <c r="O185" s="282">
        <v>7.7950110000000003E-2</v>
      </c>
      <c r="P185" s="282">
        <v>3.5024975E-3</v>
      </c>
      <c r="Q185" s="282">
        <v>5.2187528000000004E-3</v>
      </c>
      <c r="R185" s="255">
        <v>4.673268013374999E-6</v>
      </c>
      <c r="S185" s="256">
        <v>1.295302352279669E-8</v>
      </c>
      <c r="T185" s="256">
        <v>0.73091776347999993</v>
      </c>
      <c r="U185" s="121">
        <v>2.4757499999999999E-4</v>
      </c>
      <c r="V185" s="152" t="s">
        <v>1344</v>
      </c>
      <c r="W185" s="136" t="s">
        <v>1466</v>
      </c>
      <c r="X185" s="105" t="s">
        <v>1328</v>
      </c>
      <c r="Y185" s="13"/>
      <c r="Z185" s="13"/>
      <c r="AA185" s="19"/>
    </row>
    <row r="186" spans="1:27" ht="14.4" customHeight="1">
      <c r="A186" t="s">
        <v>1651</v>
      </c>
      <c r="B186" s="168" t="s">
        <v>1552</v>
      </c>
      <c r="C186" s="279" t="s">
        <v>4357</v>
      </c>
      <c r="D186" s="14" t="s">
        <v>2822</v>
      </c>
      <c r="E186" s="278" t="s">
        <v>1510</v>
      </c>
      <c r="F186" s="281" t="s">
        <v>8241</v>
      </c>
      <c r="G186" s="319">
        <v>0.71572506766400001</v>
      </c>
      <c r="H186" s="319">
        <v>2.9930936200000001E-2</v>
      </c>
      <c r="I186" s="319">
        <v>6.5210003705999997E-2</v>
      </c>
      <c r="J186" s="319">
        <v>3.1198677758000001E-2</v>
      </c>
      <c r="K186" s="319">
        <v>0.58938544999999998</v>
      </c>
      <c r="L186" s="320">
        <v>4.4314695488721805</v>
      </c>
      <c r="M186" s="308">
        <v>96.801066000000006</v>
      </c>
      <c r="N186" s="282">
        <v>9.4585895000000003E-2</v>
      </c>
      <c r="O186" s="282">
        <v>8.5320393999999994E-2</v>
      </c>
      <c r="P186" s="282">
        <v>3.8588530999999998E-3</v>
      </c>
      <c r="Q186" s="282">
        <v>5.4066482999999997E-3</v>
      </c>
      <c r="R186" s="255">
        <v>5.1151315736509995E-6</v>
      </c>
      <c r="S186" s="256">
        <v>1.4270906158903251E-8</v>
      </c>
      <c r="T186" s="256">
        <v>0.75723365484000005</v>
      </c>
      <c r="U186" s="121">
        <v>2.6680568E-4</v>
      </c>
      <c r="V186" s="141"/>
      <c r="W186" s="139" t="s">
        <v>1443</v>
      </c>
      <c r="X186" s="105" t="s">
        <v>1328</v>
      </c>
      <c r="Y186" s="13"/>
      <c r="Z186" s="13"/>
      <c r="AA186" s="19"/>
    </row>
    <row r="187" spans="1:27" ht="14.4" customHeight="1">
      <c r="A187" t="s">
        <v>1652</v>
      </c>
      <c r="B187" s="168" t="s">
        <v>1552</v>
      </c>
      <c r="C187" s="279" t="s">
        <v>4358</v>
      </c>
      <c r="D187" s="14" t="s">
        <v>2822</v>
      </c>
      <c r="E187" s="278" t="s">
        <v>1510</v>
      </c>
      <c r="F187" s="281" t="s">
        <v>8242</v>
      </c>
      <c r="G187" s="319">
        <v>0.310783418541</v>
      </c>
      <c r="H187" s="319">
        <v>2.9710935323000003E-2</v>
      </c>
      <c r="I187" s="319">
        <v>5.5603157741000005E-2</v>
      </c>
      <c r="J187" s="319">
        <v>8.5837654769999987E-3</v>
      </c>
      <c r="K187" s="319">
        <v>0.21688556000000001</v>
      </c>
      <c r="L187" s="320">
        <v>1.6307184962406014</v>
      </c>
      <c r="M187" s="308">
        <v>63.438265999999999</v>
      </c>
      <c r="N187" s="282">
        <v>4.2475749E-2</v>
      </c>
      <c r="O187" s="282">
        <v>3.6665726000000003E-2</v>
      </c>
      <c r="P187" s="282">
        <v>1.6438637E-3</v>
      </c>
      <c r="Q187" s="282">
        <v>4.1661587999999999E-3</v>
      </c>
      <c r="R187" s="255">
        <v>2.1981850414684997E-6</v>
      </c>
      <c r="S187" s="256">
        <v>6.0793774994667553E-9</v>
      </c>
      <c r="T187" s="256">
        <v>0.58349563416100003</v>
      </c>
      <c r="U187" s="121">
        <v>1.46868E-4</v>
      </c>
      <c r="V187" s="141"/>
      <c r="W187" s="139" t="s">
        <v>1443</v>
      </c>
      <c r="X187" s="105" t="s">
        <v>1328</v>
      </c>
      <c r="Y187" s="13"/>
      <c r="Z187" s="13"/>
      <c r="AA187" s="19"/>
    </row>
    <row r="188" spans="1:27" ht="14.4" customHeight="1">
      <c r="A188" t="s">
        <v>1653</v>
      </c>
      <c r="B188" s="168" t="s">
        <v>1552</v>
      </c>
      <c r="C188" s="279" t="s">
        <v>4359</v>
      </c>
      <c r="D188" s="14" t="s">
        <v>2822</v>
      </c>
      <c r="E188" s="278" t="s">
        <v>1510</v>
      </c>
      <c r="F188" s="281" t="s">
        <v>8243</v>
      </c>
      <c r="G188" s="319">
        <v>0.56912513657482</v>
      </c>
      <c r="H188" s="319">
        <v>3.6394356749999995E-2</v>
      </c>
      <c r="I188" s="319">
        <v>7.0134128282000011E-2</v>
      </c>
      <c r="J188" s="319">
        <v>6.1343415428200005E-3</v>
      </c>
      <c r="K188" s="319">
        <v>0.45646230999999998</v>
      </c>
      <c r="L188" s="320">
        <v>3.4320474436090223</v>
      </c>
      <c r="M188" s="308">
        <v>73.093963000000002</v>
      </c>
      <c r="N188" s="282">
        <v>7.5458216999999994E-2</v>
      </c>
      <c r="O188" s="282">
        <v>6.7581775999999996E-2</v>
      </c>
      <c r="P188" s="282">
        <v>3.1750189999999998E-3</v>
      </c>
      <c r="Q188" s="282">
        <v>4.7014222999999999E-3</v>
      </c>
      <c r="R188" s="255">
        <v>4.0516652014374993E-6</v>
      </c>
      <c r="S188" s="256">
        <v>1.174193406240625E-8</v>
      </c>
      <c r="T188" s="256">
        <v>0.65846250543200002</v>
      </c>
      <c r="U188" s="121">
        <v>2.0512085000000001E-4</v>
      </c>
      <c r="V188" s="152" t="s">
        <v>1307</v>
      </c>
      <c r="W188" s="136" t="s">
        <v>1463</v>
      </c>
      <c r="X188" s="105" t="s">
        <v>1328</v>
      </c>
      <c r="Y188" s="13"/>
      <c r="Z188" s="13"/>
      <c r="AA188" s="19"/>
    </row>
    <row r="189" spans="1:27" ht="14.4" customHeight="1">
      <c r="A189" t="s">
        <v>1654</v>
      </c>
      <c r="B189" s="168" t="s">
        <v>1552</v>
      </c>
      <c r="C189" s="279" t="s">
        <v>4360</v>
      </c>
      <c r="D189" s="14" t="s">
        <v>2822</v>
      </c>
      <c r="E189" s="278" t="s">
        <v>1510</v>
      </c>
      <c r="F189" s="281" t="s">
        <v>8244</v>
      </c>
      <c r="G189" s="319">
        <v>0.64343177050542999</v>
      </c>
      <c r="H189" s="319">
        <v>4.1146109369999996E-2</v>
      </c>
      <c r="I189" s="319">
        <v>7.9291042156000011E-2</v>
      </c>
      <c r="J189" s="319">
        <v>6.9352589794299995E-3</v>
      </c>
      <c r="K189" s="319">
        <v>0.51605935999999997</v>
      </c>
      <c r="L189" s="320">
        <v>3.8801455639097742</v>
      </c>
      <c r="M189" s="308">
        <v>82.637322999999995</v>
      </c>
      <c r="N189" s="282">
        <v>8.5310259999999999E-2</v>
      </c>
      <c r="O189" s="282">
        <v>7.6405448000000001E-2</v>
      </c>
      <c r="P189" s="282">
        <v>3.5895586999999999E-3</v>
      </c>
      <c r="Q189" s="282">
        <v>5.3152536E-3</v>
      </c>
      <c r="R189" s="255">
        <v>4.5806624051417992E-6</v>
      </c>
      <c r="S189" s="256">
        <v>1.3274994588160704E-8</v>
      </c>
      <c r="T189" s="256">
        <v>0.74443328434300005</v>
      </c>
      <c r="U189" s="121">
        <v>2.3190202E-4</v>
      </c>
      <c r="V189" s="141"/>
      <c r="W189" s="139" t="s">
        <v>1443</v>
      </c>
      <c r="X189" s="105" t="s">
        <v>1328</v>
      </c>
      <c r="Y189" s="13"/>
      <c r="Z189" s="13"/>
      <c r="AA189" s="19"/>
    </row>
    <row r="190" spans="1:27" ht="14.4" customHeight="1">
      <c r="A190" t="s">
        <v>1655</v>
      </c>
      <c r="B190" s="168" t="s">
        <v>1552</v>
      </c>
      <c r="C190" s="279" t="s">
        <v>4361</v>
      </c>
      <c r="D190" s="14" t="s">
        <v>2822</v>
      </c>
      <c r="E190" s="278" t="s">
        <v>1510</v>
      </c>
      <c r="F190" s="281" t="s">
        <v>8245</v>
      </c>
      <c r="G190" s="319">
        <v>1.021539734641</v>
      </c>
      <c r="H190" s="319">
        <v>3.1407613269999995E-2</v>
      </c>
      <c r="I190" s="319">
        <v>0.111531752931</v>
      </c>
      <c r="J190" s="319">
        <v>1.7787628439999998E-2</v>
      </c>
      <c r="K190" s="319">
        <v>0.86081273999999997</v>
      </c>
      <c r="L190" s="320">
        <v>6.4722762406015031</v>
      </c>
      <c r="M190" s="308">
        <v>125.35834</v>
      </c>
      <c r="N190" s="282">
        <v>0.13818918999999999</v>
      </c>
      <c r="O190" s="282">
        <v>0.12510502000000001</v>
      </c>
      <c r="P190" s="282">
        <v>5.5962373000000001E-3</v>
      </c>
      <c r="Q190" s="282">
        <v>7.4879285999999998E-3</v>
      </c>
      <c r="R190" s="255">
        <v>7.5003011456660011E-6</v>
      </c>
      <c r="S190" s="256">
        <v>2.0696143715601745E-8</v>
      </c>
      <c r="T190" s="256">
        <v>1.04872953152</v>
      </c>
      <c r="U190" s="121">
        <v>3.6889318000000001E-4</v>
      </c>
      <c r="V190" s="141"/>
      <c r="W190" s="139" t="s">
        <v>1443</v>
      </c>
      <c r="X190" s="105" t="s">
        <v>1328</v>
      </c>
      <c r="Y190" s="13"/>
      <c r="Z190" s="13"/>
      <c r="AA190" s="19"/>
    </row>
    <row r="191" spans="1:27" ht="14.4" customHeight="1">
      <c r="A191" t="s">
        <v>1656</v>
      </c>
      <c r="B191" s="168" t="s">
        <v>1552</v>
      </c>
      <c r="C191" s="279" t="s">
        <v>4362</v>
      </c>
      <c r="D191" s="14" t="s">
        <v>2822</v>
      </c>
      <c r="E191" s="278" t="s">
        <v>1510</v>
      </c>
      <c r="F191" s="281" t="s">
        <v>8246</v>
      </c>
      <c r="G191" s="319">
        <v>0.58757865124399999</v>
      </c>
      <c r="H191" s="319">
        <v>2.1764805949999997E-2</v>
      </c>
      <c r="I191" s="319">
        <v>6.1220940255000002E-2</v>
      </c>
      <c r="J191" s="319">
        <v>1.0611985038999999E-2</v>
      </c>
      <c r="K191" s="319">
        <v>0.49398091999999999</v>
      </c>
      <c r="L191" s="320">
        <v>3.7141422556390973</v>
      </c>
      <c r="M191" s="308">
        <v>70.887337000000002</v>
      </c>
      <c r="N191" s="282">
        <v>7.7965534000000003E-2</v>
      </c>
      <c r="O191" s="282">
        <v>7.0541882E-2</v>
      </c>
      <c r="P191" s="282">
        <v>3.2232591000000001E-3</v>
      </c>
      <c r="Q191" s="282">
        <v>4.2003930000000002E-3</v>
      </c>
      <c r="R191" s="255">
        <v>4.2291296757740001E-6</v>
      </c>
      <c r="S191" s="256">
        <v>1.1920336791302201E-8</v>
      </c>
      <c r="T191" s="256">
        <v>0.58829032967299999</v>
      </c>
      <c r="U191" s="121">
        <v>2.1048E-4</v>
      </c>
      <c r="V191" s="152" t="s">
        <v>1345</v>
      </c>
      <c r="W191" s="136" t="s">
        <v>1477</v>
      </c>
      <c r="X191" s="105" t="s">
        <v>1328</v>
      </c>
      <c r="Y191" s="13"/>
      <c r="Z191" s="13"/>
      <c r="AA191" s="19"/>
    </row>
    <row r="192" spans="1:27" ht="14.4" customHeight="1">
      <c r="A192" t="s">
        <v>1657</v>
      </c>
      <c r="B192" s="168" t="s">
        <v>1552</v>
      </c>
      <c r="C192" s="279" t="s">
        <v>4363</v>
      </c>
      <c r="D192" s="14" t="s">
        <v>2822</v>
      </c>
      <c r="E192" s="278" t="s">
        <v>1510</v>
      </c>
      <c r="F192" s="281" t="s">
        <v>8247</v>
      </c>
      <c r="G192" s="319">
        <v>0.75321392243099994</v>
      </c>
      <c r="H192" s="319">
        <v>3.1498684140000004E-2</v>
      </c>
      <c r="I192" s="319">
        <v>6.8625629387000009E-2</v>
      </c>
      <c r="J192" s="319">
        <v>3.2832828904000001E-2</v>
      </c>
      <c r="K192" s="319">
        <v>0.62025677999999995</v>
      </c>
      <c r="L192" s="320">
        <v>4.6635848120300745</v>
      </c>
      <c r="M192" s="308">
        <v>101.87139999999999</v>
      </c>
      <c r="N192" s="282">
        <v>9.9540195999999997E-2</v>
      </c>
      <c r="O192" s="282">
        <v>8.9789378000000003E-2</v>
      </c>
      <c r="P192" s="282">
        <v>4.0609753999999998E-3</v>
      </c>
      <c r="Q192" s="282">
        <v>5.6898423000000002E-3</v>
      </c>
      <c r="R192" s="255">
        <v>5.3830562822809987E-6</v>
      </c>
      <c r="S192" s="256">
        <v>1.5018400216149571E-8</v>
      </c>
      <c r="T192" s="256">
        <v>0.79689668843999995</v>
      </c>
      <c r="U192" s="121">
        <v>2.8078065000000001E-4</v>
      </c>
      <c r="V192" s="152" t="s">
        <v>1346</v>
      </c>
      <c r="W192" s="136" t="s">
        <v>1481</v>
      </c>
      <c r="X192" s="105" t="s">
        <v>1328</v>
      </c>
      <c r="Y192" s="13"/>
      <c r="Z192" s="13"/>
      <c r="AA192" s="19"/>
    </row>
    <row r="193" spans="1:27" ht="14.4" customHeight="1" thickBot="1">
      <c r="A193" t="s">
        <v>1658</v>
      </c>
      <c r="B193" s="168" t="s">
        <v>1552</v>
      </c>
      <c r="C193" s="279" t="s">
        <v>4364</v>
      </c>
      <c r="D193" s="14" t="s">
        <v>2822</v>
      </c>
      <c r="E193" s="278" t="s">
        <v>1510</v>
      </c>
      <c r="F193" s="281" t="s">
        <v>8248</v>
      </c>
      <c r="G193" s="319">
        <v>0.50412156177299994</v>
      </c>
      <c r="H193" s="319">
        <v>1.091712486E-2</v>
      </c>
      <c r="I193" s="319">
        <v>7.4613539783999996E-2</v>
      </c>
      <c r="J193" s="319">
        <v>5.1775871289999999E-3</v>
      </c>
      <c r="K193" s="319">
        <v>0.41341330999999998</v>
      </c>
      <c r="L193" s="320">
        <v>3.1083707518796988</v>
      </c>
      <c r="M193" s="308">
        <v>66.937672000000006</v>
      </c>
      <c r="N193" s="282">
        <v>7.5724574000000003E-2</v>
      </c>
      <c r="O193" s="282">
        <v>6.8483280999999993E-2</v>
      </c>
      <c r="P193" s="282">
        <v>2.7901747000000001E-3</v>
      </c>
      <c r="Q193" s="282">
        <v>4.4511183999999997E-3</v>
      </c>
      <c r="R193" s="255">
        <v>4.1057123280841004E-6</v>
      </c>
      <c r="S193" s="256">
        <v>1.0318693419006479E-8</v>
      </c>
      <c r="T193" s="256">
        <v>0.62340593964000002</v>
      </c>
      <c r="U193" s="121">
        <v>1.9253415000000001E-4</v>
      </c>
      <c r="V193" s="152" t="s">
        <v>1347</v>
      </c>
      <c r="W193" s="136" t="s">
        <v>1482</v>
      </c>
      <c r="X193" s="105" t="s">
        <v>1328</v>
      </c>
      <c r="Y193" s="13"/>
      <c r="Z193" s="13"/>
      <c r="AA193" s="19"/>
    </row>
    <row r="194" spans="1:27" ht="14.4" customHeight="1" thickBot="1">
      <c r="A194" t="s">
        <v>1659</v>
      </c>
      <c r="B194" s="168" t="s">
        <v>1552</v>
      </c>
      <c r="C194" s="279" t="s">
        <v>4365</v>
      </c>
      <c r="D194" s="14" t="s">
        <v>2822</v>
      </c>
      <c r="E194" s="278" t="s">
        <v>1510</v>
      </c>
      <c r="F194" s="281" t="s">
        <v>8249</v>
      </c>
      <c r="G194" s="319">
        <v>0.82699785986500007</v>
      </c>
      <c r="H194" s="319">
        <v>2.2729536170000002E-2</v>
      </c>
      <c r="I194" s="319">
        <v>0.16911261535000002</v>
      </c>
      <c r="J194" s="319">
        <v>1.2505718345E-2</v>
      </c>
      <c r="K194" s="319">
        <v>0.62264998999999999</v>
      </c>
      <c r="L194" s="320">
        <v>4.6815788721804505</v>
      </c>
      <c r="M194" s="308">
        <v>87.118342999999996</v>
      </c>
      <c r="N194" s="282">
        <v>0.12444766</v>
      </c>
      <c r="O194" s="282">
        <v>0.11486542</v>
      </c>
      <c r="P194" s="282">
        <v>4.1363659999999998E-3</v>
      </c>
      <c r="Q194" s="282">
        <v>5.4458783999999996E-3</v>
      </c>
      <c r="R194" s="255">
        <v>6.8864157714010002E-6</v>
      </c>
      <c r="S194" s="256">
        <v>1.5297211057013836E-8</v>
      </c>
      <c r="T194" s="256">
        <v>0.76272806227599999</v>
      </c>
      <c r="U194" s="121">
        <v>2.7861100000000001E-4</v>
      </c>
      <c r="V194" s="154" t="s">
        <v>1348</v>
      </c>
      <c r="W194" s="136" t="s">
        <v>1458</v>
      </c>
      <c r="X194" s="105" t="s">
        <v>1328</v>
      </c>
      <c r="Y194" s="13"/>
      <c r="Z194" s="13"/>
      <c r="AA194" s="19"/>
    </row>
    <row r="195" spans="1:27" ht="14.4" customHeight="1">
      <c r="A195" t="s">
        <v>1660</v>
      </c>
      <c r="B195" s="168" t="s">
        <v>1552</v>
      </c>
      <c r="C195" s="279" t="s">
        <v>4366</v>
      </c>
      <c r="D195" s="14" t="s">
        <v>2822</v>
      </c>
      <c r="E195" s="278" t="s">
        <v>1510</v>
      </c>
      <c r="F195" s="281" t="s">
        <v>8250</v>
      </c>
      <c r="G195" s="319">
        <v>0.21116831060946001</v>
      </c>
      <c r="H195" s="319">
        <v>3.3706818340000001E-3</v>
      </c>
      <c r="I195" s="319">
        <v>3.2828586797500003E-2</v>
      </c>
      <c r="J195" s="319">
        <v>2.0522719779600004E-3</v>
      </c>
      <c r="K195" s="319">
        <v>0.17291677</v>
      </c>
      <c r="L195" s="320">
        <v>1.3001260902255638</v>
      </c>
      <c r="M195" s="308">
        <v>25.138746000000001</v>
      </c>
      <c r="N195" s="282">
        <v>3.0206330999999999E-2</v>
      </c>
      <c r="O195" s="282">
        <v>2.7310480000000002E-2</v>
      </c>
      <c r="P195" s="282">
        <v>1.2067005E-3</v>
      </c>
      <c r="Q195" s="282">
        <v>1.6891508E-3</v>
      </c>
      <c r="R195" s="255">
        <v>1.6373189225177004E-6</v>
      </c>
      <c r="S195" s="256">
        <v>4.4626497124209623E-9</v>
      </c>
      <c r="T195" s="256">
        <v>0.23657573755</v>
      </c>
      <c r="U195" s="274">
        <v>8.1168530999999999E-5</v>
      </c>
      <c r="V195" s="152" t="s">
        <v>1311</v>
      </c>
      <c r="W195" s="136" t="s">
        <v>1466</v>
      </c>
      <c r="X195" s="105" t="s">
        <v>1328</v>
      </c>
      <c r="Y195" s="13"/>
      <c r="Z195" s="13"/>
      <c r="AA195" s="19"/>
    </row>
    <row r="196" spans="1:27" ht="14.4" customHeight="1">
      <c r="A196" t="s">
        <v>1661</v>
      </c>
      <c r="B196" s="168" t="s">
        <v>1552</v>
      </c>
      <c r="C196" s="279" t="s">
        <v>4367</v>
      </c>
      <c r="D196" s="14" t="s">
        <v>2822</v>
      </c>
      <c r="E196" s="278" t="s">
        <v>1510</v>
      </c>
      <c r="F196" s="281" t="s">
        <v>8251</v>
      </c>
      <c r="G196" s="319">
        <v>0.20828635744046001</v>
      </c>
      <c r="H196" s="319">
        <v>3.3246800219999999E-3</v>
      </c>
      <c r="I196" s="319">
        <v>3.2380554163899997E-2</v>
      </c>
      <c r="J196" s="319">
        <v>2.0242632545600004E-3</v>
      </c>
      <c r="K196" s="319">
        <v>0.17055686</v>
      </c>
      <c r="L196" s="320">
        <v>1.2823824060150375</v>
      </c>
      <c r="M196" s="308">
        <v>24.795660999999999</v>
      </c>
      <c r="N196" s="282">
        <v>2.9794086000000001E-2</v>
      </c>
      <c r="O196" s="282">
        <v>2.6937756E-2</v>
      </c>
      <c r="P196" s="282">
        <v>1.1902319E-3</v>
      </c>
      <c r="Q196" s="282">
        <v>1.6660977999999999E-3</v>
      </c>
      <c r="R196" s="255">
        <v>1.6149734226084999E-6</v>
      </c>
      <c r="S196" s="256">
        <v>4.401745046880295E-9</v>
      </c>
      <c r="T196" s="256">
        <v>0.23334703470499998</v>
      </c>
      <c r="U196" s="274">
        <v>8.0060771999999994E-5</v>
      </c>
      <c r="V196" s="152" t="s">
        <v>1349</v>
      </c>
      <c r="W196" s="136" t="s">
        <v>1465</v>
      </c>
      <c r="X196" s="105" t="s">
        <v>1328</v>
      </c>
      <c r="Y196" s="13"/>
      <c r="Z196" s="13"/>
      <c r="AA196" s="19"/>
    </row>
    <row r="197" spans="1:27" ht="14.4" customHeight="1">
      <c r="A197" t="s">
        <v>1662</v>
      </c>
      <c r="B197" s="168" t="s">
        <v>1552</v>
      </c>
      <c r="C197" s="279" t="s">
        <v>4368</v>
      </c>
      <c r="D197" s="14" t="s">
        <v>2822</v>
      </c>
      <c r="E197" s="278" t="s">
        <v>1510</v>
      </c>
      <c r="F197" s="281" t="s">
        <v>8252</v>
      </c>
      <c r="G197" s="319">
        <v>0.29107026248700002</v>
      </c>
      <c r="H197" s="319">
        <v>1.6470498110000002E-2</v>
      </c>
      <c r="I197" s="319">
        <v>3.1782444136999995E-2</v>
      </c>
      <c r="J197" s="319">
        <v>1.9704690239999999E-2</v>
      </c>
      <c r="K197" s="319">
        <v>0.22311263000000001</v>
      </c>
      <c r="L197" s="320">
        <v>1.6775385714285713</v>
      </c>
      <c r="M197" s="308">
        <v>42.124040000000001</v>
      </c>
      <c r="N197" s="282">
        <v>3.6898609999999998E-2</v>
      </c>
      <c r="O197" s="282">
        <v>3.3390945999999998E-2</v>
      </c>
      <c r="P197" s="282">
        <v>1.5116484999999999E-3</v>
      </c>
      <c r="Q197" s="282">
        <v>1.9960150999999999E-3</v>
      </c>
      <c r="R197" s="255">
        <v>2.0018552882260001E-6</v>
      </c>
      <c r="S197" s="256">
        <v>5.5904161912875186E-9</v>
      </c>
      <c r="T197" s="256">
        <v>0.27955394183500004</v>
      </c>
      <c r="U197" s="121">
        <v>1.0968503999999999E-4</v>
      </c>
      <c r="V197" s="152" t="s">
        <v>1350</v>
      </c>
      <c r="W197" s="136" t="s">
        <v>1483</v>
      </c>
      <c r="X197" s="105" t="s">
        <v>1328</v>
      </c>
      <c r="Y197" s="13"/>
      <c r="Z197" s="13"/>
      <c r="AA197" s="19"/>
    </row>
    <row r="198" spans="1:27" ht="14.4" customHeight="1" thickBot="1">
      <c r="A198" t="s">
        <v>3541</v>
      </c>
      <c r="B198" s="168" t="s">
        <v>1552</v>
      </c>
      <c r="C198" s="279" t="s">
        <v>4369</v>
      </c>
      <c r="D198" s="14" t="s">
        <v>2822</v>
      </c>
      <c r="E198" s="278" t="s">
        <v>1510</v>
      </c>
      <c r="F198" s="281" t="s">
        <v>8253</v>
      </c>
      <c r="G198" s="319">
        <v>0.38846778756637002</v>
      </c>
      <c r="H198" s="319">
        <v>1.2373965600000002E-2</v>
      </c>
      <c r="I198" s="319">
        <v>0.18275916001480003</v>
      </c>
      <c r="J198" s="319">
        <v>1.4900591951569999E-2</v>
      </c>
      <c r="K198" s="319">
        <v>0.17843407</v>
      </c>
      <c r="L198" s="320">
        <v>1.3416095488721804</v>
      </c>
      <c r="M198" s="308">
        <v>30.926289000000001</v>
      </c>
      <c r="N198" s="282">
        <v>3.0943786000000001E-2</v>
      </c>
      <c r="O198" s="282">
        <v>2.8233616999999999E-2</v>
      </c>
      <c r="P198" s="282">
        <v>1.2929707000000001E-3</v>
      </c>
      <c r="Q198" s="282">
        <v>1.4171988E-3</v>
      </c>
      <c r="R198" s="255">
        <v>1.6926629077581001E-6</v>
      </c>
      <c r="S198" s="256">
        <v>4.7816963769831447E-9</v>
      </c>
      <c r="T198" s="256">
        <v>0.198487230091</v>
      </c>
      <c r="U198" s="121">
        <v>1.3183102000000001E-4</v>
      </c>
      <c r="V198" s="148" t="s">
        <v>1351</v>
      </c>
      <c r="W198" s="136" t="s">
        <v>1471</v>
      </c>
      <c r="X198" s="105" t="s">
        <v>1328</v>
      </c>
      <c r="Y198" s="13"/>
      <c r="Z198" s="13"/>
      <c r="AA198" s="19"/>
    </row>
    <row r="199" spans="1:27" ht="14.4" customHeight="1" thickBot="1">
      <c r="A199" t="s">
        <v>1663</v>
      </c>
      <c r="B199" s="168" t="s">
        <v>1552</v>
      </c>
      <c r="C199" s="279" t="s">
        <v>4370</v>
      </c>
      <c r="D199" s="14" t="s">
        <v>2822</v>
      </c>
      <c r="E199" s="278" t="s">
        <v>1510</v>
      </c>
      <c r="F199" s="281" t="s">
        <v>8254</v>
      </c>
      <c r="G199" s="319">
        <v>0.47302911233367001</v>
      </c>
      <c r="H199" s="319">
        <v>1.6251796000000002E-2</v>
      </c>
      <c r="I199" s="319">
        <v>6.1120192103000001E-2</v>
      </c>
      <c r="J199" s="319">
        <v>7.8418842306699991E-3</v>
      </c>
      <c r="K199" s="319">
        <v>0.38781524000000001</v>
      </c>
      <c r="L199" s="320">
        <v>2.9159040601503756</v>
      </c>
      <c r="M199" s="308">
        <v>45.368789</v>
      </c>
      <c r="N199" s="282">
        <v>5.9949400999999999E-2</v>
      </c>
      <c r="O199" s="282">
        <v>5.4733466000000001E-2</v>
      </c>
      <c r="P199" s="282">
        <v>2.5477617999999998E-3</v>
      </c>
      <c r="Q199" s="282">
        <v>2.6681729999999998E-3</v>
      </c>
      <c r="R199" s="255">
        <v>3.2813828361768E-6</v>
      </c>
      <c r="S199" s="256">
        <v>9.4221958953556666E-9</v>
      </c>
      <c r="T199" s="256">
        <v>0.37369370492000004</v>
      </c>
      <c r="U199" s="121">
        <v>1.5922003E-4</v>
      </c>
      <c r="V199" s="149" t="s">
        <v>1352</v>
      </c>
      <c r="W199" s="136" t="s">
        <v>1477</v>
      </c>
      <c r="X199" s="105" t="s">
        <v>1328</v>
      </c>
      <c r="Y199" s="13"/>
      <c r="Z199" s="13"/>
      <c r="AA199" s="19"/>
    </row>
    <row r="200" spans="1:27" ht="14.4" customHeight="1" thickBot="1">
      <c r="A200" t="s">
        <v>1664</v>
      </c>
      <c r="B200" s="168" t="s">
        <v>1552</v>
      </c>
      <c r="C200" s="279" t="s">
        <v>4371</v>
      </c>
      <c r="D200" s="14" t="s">
        <v>2822</v>
      </c>
      <c r="E200" s="278" t="s">
        <v>1510</v>
      </c>
      <c r="F200" s="281" t="s">
        <v>8255</v>
      </c>
      <c r="G200" s="319">
        <v>0.1936419786934</v>
      </c>
      <c r="H200" s="319">
        <v>1.8512198236000001E-2</v>
      </c>
      <c r="I200" s="319">
        <v>3.4645044222700004E-2</v>
      </c>
      <c r="J200" s="319">
        <v>5.3483462347000002E-3</v>
      </c>
      <c r="K200" s="319">
        <v>0.13513639</v>
      </c>
      <c r="L200" s="320">
        <v>1.0160630827067669</v>
      </c>
      <c r="M200" s="308">
        <v>39.526919999999997</v>
      </c>
      <c r="N200" s="282">
        <v>2.6465658999999999E-2</v>
      </c>
      <c r="O200" s="282">
        <v>2.2845568E-2</v>
      </c>
      <c r="P200" s="282">
        <v>1.0242535000000001E-3</v>
      </c>
      <c r="Q200" s="282">
        <v>2.5958373999999998E-3</v>
      </c>
      <c r="R200" s="255">
        <v>1.3696383662915998E-6</v>
      </c>
      <c r="S200" s="256">
        <v>3.7879198635312784E-9</v>
      </c>
      <c r="T200" s="256">
        <v>0.3635626657462</v>
      </c>
      <c r="U200" s="274">
        <v>9.1510060999999996E-5</v>
      </c>
      <c r="V200" s="151" t="s">
        <v>1352</v>
      </c>
      <c r="W200" s="136" t="s">
        <v>1477</v>
      </c>
      <c r="X200" s="105" t="s">
        <v>1328</v>
      </c>
      <c r="Y200" s="13"/>
      <c r="Z200" s="13"/>
      <c r="AA200" s="19"/>
    </row>
    <row r="201" spans="1:27" ht="14.4" customHeight="1" thickBot="1">
      <c r="A201" t="s">
        <v>1665</v>
      </c>
      <c r="B201" s="168" t="s">
        <v>1552</v>
      </c>
      <c r="C201" s="279" t="s">
        <v>4372</v>
      </c>
      <c r="D201" s="14" t="s">
        <v>2822</v>
      </c>
      <c r="E201" s="278" t="s">
        <v>1510</v>
      </c>
      <c r="F201" s="281" t="s">
        <v>8256</v>
      </c>
      <c r="G201" s="319">
        <v>0.47790889528708003</v>
      </c>
      <c r="H201" s="319">
        <v>1.8931774840000002E-2</v>
      </c>
      <c r="I201" s="319">
        <v>4.9690212460000001E-2</v>
      </c>
      <c r="J201" s="319">
        <v>1.0987697987079999E-2</v>
      </c>
      <c r="K201" s="319">
        <v>0.39829921000000001</v>
      </c>
      <c r="L201" s="320">
        <v>2.9947309022556392</v>
      </c>
      <c r="M201" s="308">
        <v>42.676248999999999</v>
      </c>
      <c r="N201" s="282">
        <v>5.8534595000000002E-2</v>
      </c>
      <c r="O201" s="282">
        <v>5.3748688000000003E-2</v>
      </c>
      <c r="P201" s="282">
        <v>2.5391232E-3</v>
      </c>
      <c r="Q201" s="282">
        <v>2.2467835000000002E-3</v>
      </c>
      <c r="R201" s="255">
        <v>3.2223434280771004E-6</v>
      </c>
      <c r="S201" s="256">
        <v>9.3902485834737336E-9</v>
      </c>
      <c r="T201" s="256">
        <v>0.31467555298</v>
      </c>
      <c r="U201" s="121">
        <v>1.5255212000000001E-4</v>
      </c>
      <c r="V201" s="151" t="s">
        <v>1352</v>
      </c>
      <c r="W201" s="136" t="s">
        <v>1477</v>
      </c>
      <c r="X201" s="105" t="s">
        <v>1328</v>
      </c>
      <c r="Y201" s="13"/>
      <c r="Z201" s="13"/>
      <c r="AA201" s="19"/>
    </row>
    <row r="202" spans="1:27" ht="14.4" customHeight="1" thickBot="1">
      <c r="A202" t="s">
        <v>1666</v>
      </c>
      <c r="B202" s="168" t="s">
        <v>1552</v>
      </c>
      <c r="C202" s="279" t="s">
        <v>4373</v>
      </c>
      <c r="D202" s="14" t="s">
        <v>2822</v>
      </c>
      <c r="E202" s="278" t="s">
        <v>1510</v>
      </c>
      <c r="F202" s="281" t="s">
        <v>8257</v>
      </c>
      <c r="G202" s="319">
        <v>0.69569064494071997</v>
      </c>
      <c r="H202" s="319">
        <v>2.7446238929999998E-2</v>
      </c>
      <c r="I202" s="319">
        <v>0.3236537807762</v>
      </c>
      <c r="J202" s="319">
        <v>1.3387305234519999E-2</v>
      </c>
      <c r="K202" s="319">
        <v>0.33120332000000002</v>
      </c>
      <c r="L202" s="320">
        <v>2.4902505263157897</v>
      </c>
      <c r="M202" s="308">
        <v>31.539110999999998</v>
      </c>
      <c r="N202" s="282">
        <v>5.6771782999999999E-2</v>
      </c>
      <c r="O202" s="282">
        <v>5.2906465E-2</v>
      </c>
      <c r="P202" s="282">
        <v>2.2080809000000002E-3</v>
      </c>
      <c r="Q202" s="282">
        <v>1.6572380999999999E-3</v>
      </c>
      <c r="R202" s="255">
        <v>3.1718503466209998E-6</v>
      </c>
      <c r="S202" s="256">
        <v>8.1659796328370059E-9</v>
      </c>
      <c r="T202" s="256">
        <v>0.23210617541799999</v>
      </c>
      <c r="U202" s="121">
        <v>1.7549319000000001E-4</v>
      </c>
      <c r="V202" s="151" t="s">
        <v>1353</v>
      </c>
      <c r="W202" s="136" t="s">
        <v>1465</v>
      </c>
      <c r="X202" s="105" t="s">
        <v>1328</v>
      </c>
      <c r="Y202" s="13"/>
      <c r="Z202" s="13"/>
      <c r="AA202" s="19"/>
    </row>
    <row r="203" spans="1:27" ht="14.4" customHeight="1" thickBot="1">
      <c r="A203" t="s">
        <v>1667</v>
      </c>
      <c r="B203" s="168" t="s">
        <v>1552</v>
      </c>
      <c r="C203" s="279" t="s">
        <v>4374</v>
      </c>
      <c r="D203" s="14" t="s">
        <v>2822</v>
      </c>
      <c r="E203" s="278" t="s">
        <v>1510</v>
      </c>
      <c r="F203" s="281" t="s">
        <v>8258</v>
      </c>
      <c r="G203" s="319">
        <v>0.31682784145158105</v>
      </c>
      <c r="H203" s="319">
        <v>9.3875188100000003E-3</v>
      </c>
      <c r="I203" s="319">
        <v>4.0697829801699996E-2</v>
      </c>
      <c r="J203" s="319">
        <v>5.6873628398809994E-3</v>
      </c>
      <c r="K203" s="319">
        <v>0.26105513000000002</v>
      </c>
      <c r="L203" s="320">
        <v>1.9628205263157896</v>
      </c>
      <c r="M203" s="308">
        <v>36.195861999999998</v>
      </c>
      <c r="N203" s="282">
        <v>4.4853417E-2</v>
      </c>
      <c r="O203" s="282">
        <v>4.0797794999999998E-2</v>
      </c>
      <c r="P203" s="282">
        <v>1.7512663999999999E-3</v>
      </c>
      <c r="Q203" s="282">
        <v>2.3043559E-3</v>
      </c>
      <c r="R203" s="255">
        <v>2.4459109387233998E-6</v>
      </c>
      <c r="S203" s="256">
        <v>6.4765769670573359E-9</v>
      </c>
      <c r="T203" s="256">
        <v>0.32273892523100001</v>
      </c>
      <c r="U203" s="121">
        <v>1.185542E-4</v>
      </c>
      <c r="V203" s="153" t="s">
        <v>1354</v>
      </c>
      <c r="W203" s="136" t="s">
        <v>1465</v>
      </c>
      <c r="X203" s="105" t="s">
        <v>1328</v>
      </c>
      <c r="Y203" s="13"/>
      <c r="Z203" s="13"/>
      <c r="AA203" s="19"/>
    </row>
    <row r="204" spans="1:27" ht="14.4" customHeight="1">
      <c r="A204" t="s">
        <v>1668</v>
      </c>
      <c r="B204" s="168" t="s">
        <v>1552</v>
      </c>
      <c r="C204" s="279" t="s">
        <v>4375</v>
      </c>
      <c r="D204" s="14" t="s">
        <v>2822</v>
      </c>
      <c r="E204" s="278" t="s">
        <v>1510</v>
      </c>
      <c r="F204" s="281" t="s">
        <v>8259</v>
      </c>
      <c r="G204" s="319">
        <v>0.26024507253970003</v>
      </c>
      <c r="H204" s="319">
        <v>8.6565961600000001E-3</v>
      </c>
      <c r="I204" s="319">
        <v>2.8678244074000003E-2</v>
      </c>
      <c r="J204" s="319">
        <v>1.05416623057E-2</v>
      </c>
      <c r="K204" s="319">
        <v>0.21236857000000001</v>
      </c>
      <c r="L204" s="320">
        <v>1.5967561654135338</v>
      </c>
      <c r="M204" s="308">
        <v>24.949881000000001</v>
      </c>
      <c r="N204" s="282">
        <v>3.5120688999999997E-2</v>
      </c>
      <c r="O204" s="282">
        <v>3.2315193999999998E-2</v>
      </c>
      <c r="P204" s="282">
        <v>1.3815851000000001E-3</v>
      </c>
      <c r="Q204" s="282">
        <v>1.4239090999999999E-3</v>
      </c>
      <c r="R204" s="255">
        <v>1.9373618075695999E-6</v>
      </c>
      <c r="S204" s="256">
        <v>5.1094123356598575E-9</v>
      </c>
      <c r="T204" s="256">
        <v>0.19942704750000001</v>
      </c>
      <c r="U204" s="274">
        <v>8.7935666999999995E-5</v>
      </c>
      <c r="V204" s="141" t="s">
        <v>1491</v>
      </c>
      <c r="W204" s="136" t="s">
        <v>1465</v>
      </c>
      <c r="X204" s="105" t="s">
        <v>1328</v>
      </c>
      <c r="Y204" s="13"/>
      <c r="Z204" s="13"/>
      <c r="AA204" s="19"/>
    </row>
    <row r="205" spans="1:27" ht="14.4" customHeight="1">
      <c r="A205" t="s">
        <v>1669</v>
      </c>
      <c r="B205" s="168" t="s">
        <v>1552</v>
      </c>
      <c r="C205" s="279" t="s">
        <v>4376</v>
      </c>
      <c r="D205" s="14" t="s">
        <v>2822</v>
      </c>
      <c r="E205" s="278" t="s">
        <v>1510</v>
      </c>
      <c r="F205" s="281" t="s">
        <v>8260</v>
      </c>
      <c r="G205" s="319">
        <v>0.33846533289291997</v>
      </c>
      <c r="H205" s="319">
        <v>5.4026050369999998E-3</v>
      </c>
      <c r="I205" s="319">
        <v>5.2618400053999995E-2</v>
      </c>
      <c r="J205" s="319">
        <v>3.2894278019200002E-3</v>
      </c>
      <c r="K205" s="319">
        <v>0.27715489999999998</v>
      </c>
      <c r="L205" s="320">
        <v>2.0838714285714284</v>
      </c>
      <c r="M205" s="308">
        <v>40.292949999999998</v>
      </c>
      <c r="N205" s="282">
        <v>4.8415390000000003E-2</v>
      </c>
      <c r="O205" s="282">
        <v>4.3773854000000001E-2</v>
      </c>
      <c r="P205" s="282">
        <v>1.9341268E-3</v>
      </c>
      <c r="Q205" s="282">
        <v>2.707409E-3</v>
      </c>
      <c r="R205" s="255">
        <v>2.6243317480065001E-6</v>
      </c>
      <c r="S205" s="256">
        <v>7.1528357101739627E-9</v>
      </c>
      <c r="T205" s="256">
        <v>0.37918893389500002</v>
      </c>
      <c r="U205" s="121">
        <v>1.3009875E-4</v>
      </c>
      <c r="V205" s="141"/>
      <c r="W205" s="139" t="s">
        <v>1443</v>
      </c>
      <c r="X205" s="105" t="s">
        <v>1328</v>
      </c>
      <c r="Y205" s="13"/>
      <c r="Z205" s="13"/>
      <c r="AA205" s="19"/>
    </row>
    <row r="206" spans="1:27" ht="14.4" customHeight="1">
      <c r="A206" t="s">
        <v>1670</v>
      </c>
      <c r="B206" s="168" t="s">
        <v>1552</v>
      </c>
      <c r="C206" s="279" t="s">
        <v>4377</v>
      </c>
      <c r="D206" s="14" t="s">
        <v>2822</v>
      </c>
      <c r="E206" s="278" t="s">
        <v>1510</v>
      </c>
      <c r="F206" s="281" t="s">
        <v>8261</v>
      </c>
      <c r="G206" s="319">
        <v>0.19346267646749998</v>
      </c>
      <c r="H206" s="319">
        <v>1.8495057085000002E-2</v>
      </c>
      <c r="I206" s="319">
        <v>3.4612965366699999E-2</v>
      </c>
      <c r="J206" s="319">
        <v>5.3433940158000006E-3</v>
      </c>
      <c r="K206" s="319">
        <v>0.13501125999999999</v>
      </c>
      <c r="L206" s="320">
        <v>1.0151222556390977</v>
      </c>
      <c r="M206" s="308">
        <v>39.490321000000002</v>
      </c>
      <c r="N206" s="282">
        <v>2.6441154000000001E-2</v>
      </c>
      <c r="O206" s="282">
        <v>2.2824415000000001E-2</v>
      </c>
      <c r="P206" s="282">
        <v>1.0233051E-3</v>
      </c>
      <c r="Q206" s="282">
        <v>2.5934338999999999E-3</v>
      </c>
      <c r="R206" s="255">
        <v>1.3683701849391001E-6</v>
      </c>
      <c r="S206" s="256">
        <v>3.78441244900011E-9</v>
      </c>
      <c r="T206" s="256">
        <v>0.36322602881499999</v>
      </c>
      <c r="U206" s="274">
        <v>9.1425329999999996E-5</v>
      </c>
      <c r="V206" s="152" t="s">
        <v>1355</v>
      </c>
      <c r="W206" s="136" t="s">
        <v>1435</v>
      </c>
      <c r="X206" s="105" t="s">
        <v>1328</v>
      </c>
      <c r="Y206" s="13"/>
      <c r="Z206" s="13"/>
      <c r="AA206" s="19"/>
    </row>
    <row r="207" spans="1:27" ht="14.4" customHeight="1">
      <c r="A207" t="s">
        <v>1671</v>
      </c>
      <c r="B207" s="168" t="s">
        <v>1552</v>
      </c>
      <c r="C207" s="279" t="s">
        <v>4378</v>
      </c>
      <c r="D207" s="14" t="s">
        <v>2822</v>
      </c>
      <c r="E207" s="278" t="s">
        <v>1510</v>
      </c>
      <c r="F207" s="281" t="s">
        <v>8262</v>
      </c>
      <c r="G207" s="319">
        <v>0.68995001685500001</v>
      </c>
      <c r="H207" s="319">
        <v>1.578841189E-2</v>
      </c>
      <c r="I207" s="319">
        <v>5.6426510954999995E-2</v>
      </c>
      <c r="J207" s="319">
        <v>7.9379840100000012E-3</v>
      </c>
      <c r="K207" s="319">
        <v>0.60979711000000003</v>
      </c>
      <c r="L207" s="320">
        <v>4.5849406766917289</v>
      </c>
      <c r="M207" s="308">
        <v>57.339424000000001</v>
      </c>
      <c r="N207" s="282">
        <v>9.0461123000000004E-2</v>
      </c>
      <c r="O207" s="282">
        <v>8.3508871999999998E-2</v>
      </c>
      <c r="P207" s="282">
        <v>3.850806E-3</v>
      </c>
      <c r="Q207" s="282">
        <v>3.1014455000000002E-3</v>
      </c>
      <c r="R207" s="255">
        <v>5.0065270483040002E-6</v>
      </c>
      <c r="S207" s="256">
        <v>1.4241146882285595E-8</v>
      </c>
      <c r="T207" s="256">
        <v>0.43437611994900005</v>
      </c>
      <c r="U207" s="121">
        <v>2.1919556E-4</v>
      </c>
      <c r="V207" s="152" t="s">
        <v>1355</v>
      </c>
      <c r="W207" s="136" t="s">
        <v>1435</v>
      </c>
      <c r="X207" s="105" t="s">
        <v>1328</v>
      </c>
      <c r="Y207" s="13"/>
      <c r="Z207" s="13"/>
      <c r="AA207" s="19"/>
    </row>
    <row r="208" spans="1:27" ht="14.4" customHeight="1">
      <c r="A208" t="s">
        <v>1672</v>
      </c>
      <c r="B208" s="168" t="s">
        <v>1552</v>
      </c>
      <c r="C208" s="279" t="s">
        <v>4379</v>
      </c>
      <c r="D208" s="14" t="s">
        <v>2822</v>
      </c>
      <c r="E208" s="278" t="s">
        <v>1510</v>
      </c>
      <c r="F208" s="281" t="s">
        <v>8263</v>
      </c>
      <c r="G208" s="319">
        <v>2.3675998978640598</v>
      </c>
      <c r="H208" s="319">
        <v>7.078908569999999E-2</v>
      </c>
      <c r="I208" s="319">
        <v>0.62324793513120003</v>
      </c>
      <c r="J208" s="319">
        <v>2.6716770328599998E-3</v>
      </c>
      <c r="K208" s="319">
        <v>1.6708912</v>
      </c>
      <c r="L208" s="320">
        <v>12.563091729323308</v>
      </c>
      <c r="M208" s="308">
        <v>350.17079000000001</v>
      </c>
      <c r="N208" s="282">
        <v>0.36020718000000002</v>
      </c>
      <c r="O208" s="282">
        <v>0.32313749000000003</v>
      </c>
      <c r="P208" s="282">
        <v>1.2432271999999999E-2</v>
      </c>
      <c r="Q208" s="282">
        <v>2.4637422999999999E-2</v>
      </c>
      <c r="R208" s="255">
        <v>1.9372750855548249E-5</v>
      </c>
      <c r="S208" s="256">
        <v>4.5977338001701832E-8</v>
      </c>
      <c r="T208" s="256">
        <v>3.4506194329318003</v>
      </c>
      <c r="U208" s="121">
        <v>9.8637377999999994E-4</v>
      </c>
      <c r="V208" s="152" t="s">
        <v>1253</v>
      </c>
      <c r="W208" s="136" t="s">
        <v>1434</v>
      </c>
      <c r="X208" s="105" t="s">
        <v>1328</v>
      </c>
      <c r="Y208" s="13"/>
      <c r="Z208" s="13"/>
      <c r="AA208" s="19"/>
    </row>
    <row r="209" spans="1:27" ht="14.4" customHeight="1" thickBot="1">
      <c r="A209" t="s">
        <v>1673</v>
      </c>
      <c r="B209" s="168" t="s">
        <v>1552</v>
      </c>
      <c r="C209" s="279" t="s">
        <v>4380</v>
      </c>
      <c r="D209" s="14" t="s">
        <v>2822</v>
      </c>
      <c r="E209" s="278" t="s">
        <v>1510</v>
      </c>
      <c r="F209" s="281" t="s">
        <v>8264</v>
      </c>
      <c r="G209" s="319">
        <v>0.75730527853899998</v>
      </c>
      <c r="H209" s="319">
        <v>3.1669780949999997E-2</v>
      </c>
      <c r="I209" s="319">
        <v>6.8998394923E-2</v>
      </c>
      <c r="J209" s="319">
        <v>3.3011172665999997E-2</v>
      </c>
      <c r="K209" s="319">
        <v>0.62362592999999999</v>
      </c>
      <c r="L209" s="320">
        <v>4.6889167669172931</v>
      </c>
      <c r="M209" s="308">
        <v>102.42475</v>
      </c>
      <c r="N209" s="282">
        <v>0.10008089000000001</v>
      </c>
      <c r="O209" s="282">
        <v>9.0277101999999998E-2</v>
      </c>
      <c r="P209" s="282">
        <v>4.0830340999999997E-3</v>
      </c>
      <c r="Q209" s="282">
        <v>5.7207487999999997E-3</v>
      </c>
      <c r="R209" s="255">
        <v>5.4122962736410008E-6</v>
      </c>
      <c r="S209" s="256">
        <v>1.5099978093075282E-8</v>
      </c>
      <c r="T209" s="256">
        <v>0.80122532702999993</v>
      </c>
      <c r="U209" s="121">
        <v>2.8230581999999998E-4</v>
      </c>
      <c r="V209" s="152" t="s">
        <v>1265</v>
      </c>
      <c r="W209" s="139" t="s">
        <v>1443</v>
      </c>
      <c r="X209" s="105" t="s">
        <v>1328</v>
      </c>
      <c r="Y209" s="13"/>
      <c r="Z209" s="13"/>
      <c r="AA209" s="19"/>
    </row>
    <row r="210" spans="1:27" ht="14.4" customHeight="1" thickBot="1">
      <c r="A210" t="s">
        <v>1674</v>
      </c>
      <c r="B210" s="168" t="s">
        <v>1552</v>
      </c>
      <c r="C210" s="279" t="s">
        <v>4381</v>
      </c>
      <c r="D210" s="14" t="s">
        <v>2822</v>
      </c>
      <c r="E210" s="278" t="s">
        <v>1510</v>
      </c>
      <c r="F210" s="281" t="s">
        <v>8265</v>
      </c>
      <c r="G210" s="319">
        <v>0.60715361123099998</v>
      </c>
      <c r="H210" s="319">
        <v>2.2713727400000001E-2</v>
      </c>
      <c r="I210" s="319">
        <v>6.3117236931000006E-2</v>
      </c>
      <c r="J210" s="319">
        <v>1.0938236899999999E-2</v>
      </c>
      <c r="K210" s="319">
        <v>0.51038441000000001</v>
      </c>
      <c r="L210" s="320">
        <v>3.8374767669172929</v>
      </c>
      <c r="M210" s="308">
        <v>73.443802000000005</v>
      </c>
      <c r="N210" s="282">
        <v>8.0606582999999996E-2</v>
      </c>
      <c r="O210" s="282">
        <v>7.2922257000000004E-2</v>
      </c>
      <c r="P210" s="282">
        <v>3.33067E-3</v>
      </c>
      <c r="Q210" s="282">
        <v>4.3536562999999997E-3</v>
      </c>
      <c r="R210" s="255">
        <v>4.3718379414659999E-6</v>
      </c>
      <c r="S210" s="256">
        <v>1.2317566489506846E-8</v>
      </c>
      <c r="T210" s="256">
        <v>0.60975577620300003</v>
      </c>
      <c r="U210" s="121">
        <v>2.1887767999999999E-4</v>
      </c>
      <c r="V210" s="151" t="s">
        <v>1356</v>
      </c>
      <c r="W210" s="136" t="s">
        <v>1477</v>
      </c>
      <c r="X210" s="105" t="s">
        <v>1328</v>
      </c>
      <c r="Y210" s="20"/>
      <c r="Z210" s="20"/>
      <c r="AA210" s="19"/>
    </row>
    <row r="211" spans="1:27" ht="14.4" customHeight="1">
      <c r="A211" t="s">
        <v>1675</v>
      </c>
      <c r="B211" s="168" t="s">
        <v>1552</v>
      </c>
      <c r="C211" s="279" t="s">
        <v>4382</v>
      </c>
      <c r="D211" s="14" t="s">
        <v>2822</v>
      </c>
      <c r="E211" s="278" t="s">
        <v>1510</v>
      </c>
      <c r="F211" s="281" t="s">
        <v>8266</v>
      </c>
      <c r="G211" s="319">
        <v>0.76305412655399996</v>
      </c>
      <c r="H211" s="319">
        <v>4.5701579749999992E-2</v>
      </c>
      <c r="I211" s="319">
        <v>7.8579676003999996E-2</v>
      </c>
      <c r="J211" s="319">
        <v>1.92978808E-2</v>
      </c>
      <c r="K211" s="319">
        <v>0.61947498999999995</v>
      </c>
      <c r="L211" s="320">
        <v>4.6577066917293228</v>
      </c>
      <c r="M211" s="308">
        <v>78.857457999999994</v>
      </c>
      <c r="N211" s="282">
        <v>9.7101424000000006E-2</v>
      </c>
      <c r="O211" s="282">
        <v>8.8603878999999997E-2</v>
      </c>
      <c r="P211" s="282">
        <v>4.2159199000000001E-3</v>
      </c>
      <c r="Q211" s="282">
        <v>4.2816251999999999E-3</v>
      </c>
      <c r="R211" s="255">
        <v>5.311983137967001E-6</v>
      </c>
      <c r="S211" s="256">
        <v>1.5591419781858819E-8</v>
      </c>
      <c r="T211" s="256">
        <v>0.59966739024899995</v>
      </c>
      <c r="U211" s="121">
        <v>2.7406118999999998E-4</v>
      </c>
      <c r="V211" s="152" t="s">
        <v>1357</v>
      </c>
      <c r="W211" s="136" t="s">
        <v>1477</v>
      </c>
      <c r="X211" s="105" t="s">
        <v>1328</v>
      </c>
      <c r="Y211" s="20"/>
      <c r="Z211" s="20"/>
      <c r="AA211" s="19"/>
    </row>
    <row r="212" spans="1:27" ht="14.4" customHeight="1">
      <c r="A212" t="s">
        <v>1676</v>
      </c>
      <c r="B212" s="168" t="s">
        <v>1552</v>
      </c>
      <c r="C212" s="279" t="s">
        <v>4383</v>
      </c>
      <c r="D212" s="14" t="s">
        <v>2822</v>
      </c>
      <c r="E212" s="278" t="s">
        <v>1510</v>
      </c>
      <c r="F212" s="281" t="s">
        <v>8267</v>
      </c>
      <c r="G212" s="319">
        <v>0.19357367020839999</v>
      </c>
      <c r="H212" s="319">
        <v>1.8505667548999998E-2</v>
      </c>
      <c r="I212" s="319">
        <v>3.4632823010899996E-2</v>
      </c>
      <c r="J212" s="319">
        <v>5.3464596484999998E-3</v>
      </c>
      <c r="K212" s="319">
        <v>0.13508872</v>
      </c>
      <c r="L212" s="320">
        <v>1.0157046616541352</v>
      </c>
      <c r="M212" s="308">
        <v>39.512976999999999</v>
      </c>
      <c r="N212" s="282">
        <v>2.6456324E-2</v>
      </c>
      <c r="O212" s="282">
        <v>2.2837509999999998E-2</v>
      </c>
      <c r="P212" s="282">
        <v>1.0238922000000001E-3</v>
      </c>
      <c r="Q212" s="282">
        <v>2.5949217999999999E-3</v>
      </c>
      <c r="R212" s="255">
        <v>1.3691552529241996E-6</v>
      </c>
      <c r="S212" s="256">
        <v>3.7865836567580729E-9</v>
      </c>
      <c r="T212" s="256">
        <v>0.36343442310569996</v>
      </c>
      <c r="U212" s="274">
        <v>9.1477781999999998E-5</v>
      </c>
      <c r="V212" s="152" t="s">
        <v>1358</v>
      </c>
      <c r="W212" s="136" t="s">
        <v>1477</v>
      </c>
      <c r="X212" s="105" t="s">
        <v>1328</v>
      </c>
      <c r="Y212" s="13"/>
      <c r="Z212" s="13"/>
      <c r="AA212" s="19"/>
    </row>
    <row r="213" spans="1:27" ht="14.4" customHeight="1">
      <c r="A213" t="s">
        <v>1677</v>
      </c>
      <c r="B213" s="168" t="s">
        <v>1552</v>
      </c>
      <c r="C213" s="279" t="s">
        <v>4384</v>
      </c>
      <c r="D213" s="14" t="s">
        <v>2822</v>
      </c>
      <c r="E213" s="278" t="s">
        <v>1510</v>
      </c>
      <c r="F213" s="281" t="s">
        <v>8268</v>
      </c>
      <c r="G213" s="319">
        <v>0.1936641164007</v>
      </c>
      <c r="H213" s="319">
        <v>1.8514314561E-2</v>
      </c>
      <c r="I213" s="319">
        <v>3.4649004269099996E-2</v>
      </c>
      <c r="J213" s="319">
        <v>5.3489575706000001E-3</v>
      </c>
      <c r="K213" s="319">
        <v>0.13515184</v>
      </c>
      <c r="L213" s="320">
        <v>1.0161792481203007</v>
      </c>
      <c r="M213" s="308">
        <v>39.531438000000001</v>
      </c>
      <c r="N213" s="282">
        <v>2.6468683999999999E-2</v>
      </c>
      <c r="O213" s="282">
        <v>2.2848179999999999E-2</v>
      </c>
      <c r="P213" s="282">
        <v>1.0243705999999999E-3</v>
      </c>
      <c r="Q213" s="282">
        <v>2.5961342E-3</v>
      </c>
      <c r="R213" s="255">
        <v>1.3697949346952E-6</v>
      </c>
      <c r="S213" s="256">
        <v>3.7883528457081458E-9</v>
      </c>
      <c r="T213" s="256">
        <v>0.36360422660189995</v>
      </c>
      <c r="U213" s="274">
        <v>9.1520522000000006E-5</v>
      </c>
      <c r="V213" s="152" t="s">
        <v>1359</v>
      </c>
      <c r="W213" s="136" t="s">
        <v>1458</v>
      </c>
      <c r="X213" s="105" t="s">
        <v>1328</v>
      </c>
      <c r="Y213" s="13"/>
      <c r="Z213" s="13"/>
      <c r="AA213" s="19"/>
    </row>
    <row r="214" spans="1:27" ht="14.4" customHeight="1">
      <c r="A214" t="s">
        <v>1678</v>
      </c>
      <c r="B214" s="168" t="s">
        <v>1552</v>
      </c>
      <c r="C214" s="279" t="s">
        <v>4385</v>
      </c>
      <c r="D214" s="14" t="s">
        <v>2822</v>
      </c>
      <c r="E214" s="278" t="s">
        <v>1510</v>
      </c>
      <c r="F214" s="281" t="s">
        <v>8269</v>
      </c>
      <c r="G214" s="319">
        <v>0.458962560252</v>
      </c>
      <c r="H214" s="319">
        <v>2.480270675E-2</v>
      </c>
      <c r="I214" s="319">
        <v>6.5837472652000004E-2</v>
      </c>
      <c r="J214" s="319">
        <v>2.8652210850000002E-2</v>
      </c>
      <c r="K214" s="319">
        <v>0.33967016999999999</v>
      </c>
      <c r="L214" s="320">
        <v>2.5539110526315789</v>
      </c>
      <c r="M214" s="308">
        <v>75.527415000000005</v>
      </c>
      <c r="N214" s="282">
        <v>6.0929138000000001E-2</v>
      </c>
      <c r="O214" s="282">
        <v>5.4836585E-2</v>
      </c>
      <c r="P214" s="282">
        <v>2.4085462999999998E-3</v>
      </c>
      <c r="Q214" s="282">
        <v>3.6840067999999999E-3</v>
      </c>
      <c r="R214" s="255">
        <v>3.287565023294E-6</v>
      </c>
      <c r="S214" s="256">
        <v>8.9073457410174507E-9</v>
      </c>
      <c r="T214" s="256">
        <v>0.51596733210899992</v>
      </c>
      <c r="U214" s="121">
        <v>1.8853655E-4</v>
      </c>
      <c r="V214" s="152" t="s">
        <v>1360</v>
      </c>
      <c r="W214" s="136" t="s">
        <v>1477</v>
      </c>
      <c r="X214" s="105" t="s">
        <v>1328</v>
      </c>
      <c r="Y214" s="13"/>
      <c r="Z214" s="13"/>
      <c r="AA214" s="19"/>
    </row>
    <row r="215" spans="1:27" ht="14.4" customHeight="1">
      <c r="A215" t="s">
        <v>1679</v>
      </c>
      <c r="B215" s="168" t="s">
        <v>1552</v>
      </c>
      <c r="C215" s="279" t="s">
        <v>4386</v>
      </c>
      <c r="D215" s="14" t="s">
        <v>2822</v>
      </c>
      <c r="E215" s="278" t="s">
        <v>1510</v>
      </c>
      <c r="F215" s="281" t="s">
        <v>8270</v>
      </c>
      <c r="G215" s="319">
        <v>0.82373569899800003</v>
      </c>
      <c r="H215" s="319">
        <v>4.330434776E-2</v>
      </c>
      <c r="I215" s="319">
        <v>0.109819110831</v>
      </c>
      <c r="J215" s="319">
        <v>1.5270680407000001E-2</v>
      </c>
      <c r="K215" s="319">
        <v>0.65534155999999999</v>
      </c>
      <c r="L215" s="320">
        <v>4.9273801503759396</v>
      </c>
      <c r="M215" s="308">
        <v>104.58052000000001</v>
      </c>
      <c r="N215" s="282">
        <v>0.11103898</v>
      </c>
      <c r="O215" s="282">
        <v>0.1000969</v>
      </c>
      <c r="P215" s="282">
        <v>4.5170380000000001E-3</v>
      </c>
      <c r="Q215" s="282">
        <v>6.4250443000000001E-3</v>
      </c>
      <c r="R215" s="255">
        <v>6.0010132791609992E-6</v>
      </c>
      <c r="S215" s="256">
        <v>1.6705021909798856E-8</v>
      </c>
      <c r="T215" s="256">
        <v>0.89986615124199998</v>
      </c>
      <c r="U215" s="121">
        <v>3.2336919E-4</v>
      </c>
      <c r="V215" s="152" t="s">
        <v>1361</v>
      </c>
      <c r="W215" s="136" t="s">
        <v>1482</v>
      </c>
      <c r="X215" s="105" t="s">
        <v>1328</v>
      </c>
      <c r="Y215" s="13"/>
      <c r="Z215" s="13"/>
      <c r="AA215" s="19"/>
    </row>
    <row r="216" spans="1:27" ht="14.4" customHeight="1">
      <c r="A216" t="s">
        <v>1680</v>
      </c>
      <c r="B216" s="168" t="s">
        <v>1552</v>
      </c>
      <c r="C216" s="279" t="s">
        <v>4387</v>
      </c>
      <c r="D216" s="14" t="s">
        <v>2822</v>
      </c>
      <c r="E216" s="278" t="s">
        <v>1510</v>
      </c>
      <c r="F216" s="281" t="s">
        <v>8271</v>
      </c>
      <c r="G216" s="319">
        <v>2.37423851531543</v>
      </c>
      <c r="H216" s="319">
        <v>7.0987572599999993E-2</v>
      </c>
      <c r="I216" s="319">
        <v>0.62499547453420001</v>
      </c>
      <c r="J216" s="319">
        <v>2.6791681812299998E-3</v>
      </c>
      <c r="K216" s="319">
        <v>1.6755762999999999</v>
      </c>
      <c r="L216" s="320">
        <v>12.59831804511278</v>
      </c>
      <c r="M216" s="308">
        <v>351.15264999999999</v>
      </c>
      <c r="N216" s="282">
        <v>0.36121718000000003</v>
      </c>
      <c r="O216" s="282">
        <v>0.32404354000000002</v>
      </c>
      <c r="P216" s="282">
        <v>1.2467130999999999E-2</v>
      </c>
      <c r="Q216" s="282">
        <v>2.4706504000000001E-2</v>
      </c>
      <c r="R216" s="255">
        <v>1.94270708963689E-5</v>
      </c>
      <c r="S216" s="256">
        <v>4.6106255189350868E-8</v>
      </c>
      <c r="T216" s="256">
        <v>3.4602947403143003</v>
      </c>
      <c r="U216" s="121">
        <v>9.8913949999999994E-4</v>
      </c>
      <c r="V216" s="152" t="s">
        <v>1362</v>
      </c>
      <c r="W216" s="136" t="s">
        <v>1484</v>
      </c>
      <c r="X216" s="105" t="s">
        <v>1328</v>
      </c>
      <c r="Y216" s="13"/>
      <c r="Z216" s="13"/>
      <c r="AA216" s="19"/>
    </row>
    <row r="217" spans="1:27" ht="14.4" customHeight="1">
      <c r="A217" t="s">
        <v>1681</v>
      </c>
      <c r="B217" s="168" t="s">
        <v>1552</v>
      </c>
      <c r="C217" s="279" t="s">
        <v>4388</v>
      </c>
      <c r="D217" s="14" t="s">
        <v>2822</v>
      </c>
      <c r="E217" s="278" t="s">
        <v>1510</v>
      </c>
      <c r="F217" s="281" t="s">
        <v>8272</v>
      </c>
      <c r="G217" s="319">
        <v>0.97979466477900001</v>
      </c>
      <c r="H217" s="319">
        <v>4.2987850599999995E-2</v>
      </c>
      <c r="I217" s="319">
        <v>0.11487814212900001</v>
      </c>
      <c r="J217" s="319">
        <v>4.8044802050000002E-2</v>
      </c>
      <c r="K217" s="319">
        <v>0.77388387000000003</v>
      </c>
      <c r="L217" s="320">
        <v>5.818675714285714</v>
      </c>
      <c r="M217" s="308">
        <v>122.72641</v>
      </c>
      <c r="N217" s="282">
        <v>0.12719379</v>
      </c>
      <c r="O217" s="282">
        <v>0.11541841</v>
      </c>
      <c r="P217" s="282">
        <v>5.1904775000000004E-3</v>
      </c>
      <c r="Q217" s="282">
        <v>6.5848955999999997E-3</v>
      </c>
      <c r="R217" s="255">
        <v>6.9195691550770002E-6</v>
      </c>
      <c r="S217" s="256">
        <v>1.9195553335758006E-8</v>
      </c>
      <c r="T217" s="256">
        <v>0.92225428854000002</v>
      </c>
      <c r="U217" s="121">
        <v>3.5425840000000001E-4</v>
      </c>
      <c r="V217" s="155" t="s">
        <v>1363</v>
      </c>
      <c r="W217" s="136" t="s">
        <v>1485</v>
      </c>
      <c r="X217" s="105" t="s">
        <v>1328</v>
      </c>
      <c r="Y217" s="13"/>
      <c r="Z217" s="13"/>
      <c r="AA217" s="19"/>
    </row>
    <row r="218" spans="1:27" ht="14.4" customHeight="1">
      <c r="A218" t="s">
        <v>1682</v>
      </c>
      <c r="B218" s="168" t="s">
        <v>1552</v>
      </c>
      <c r="C218" s="279" t="s">
        <v>4389</v>
      </c>
      <c r="D218" s="14" t="s">
        <v>2822</v>
      </c>
      <c r="E218" s="278" t="s">
        <v>1510</v>
      </c>
      <c r="F218" s="281" t="s">
        <v>8273</v>
      </c>
      <c r="G218" s="319">
        <v>0.41871982036600003</v>
      </c>
      <c r="H218" s="319">
        <v>1.293831495E-2</v>
      </c>
      <c r="I218" s="319">
        <v>0.15879686012600003</v>
      </c>
      <c r="J218" s="319">
        <v>1.396015529E-2</v>
      </c>
      <c r="K218" s="319">
        <v>0.23302449</v>
      </c>
      <c r="L218" s="320">
        <v>1.7520638345864661</v>
      </c>
      <c r="M218" s="308">
        <v>44.776460999999998</v>
      </c>
      <c r="N218" s="282">
        <v>4.1952958999999998E-2</v>
      </c>
      <c r="O218" s="282">
        <v>3.7985586000000002E-2</v>
      </c>
      <c r="P218" s="282">
        <v>1.6993545999999999E-3</v>
      </c>
      <c r="Q218" s="282">
        <v>2.2680186999999999E-3</v>
      </c>
      <c r="R218" s="255">
        <v>2.2773133139580003E-6</v>
      </c>
      <c r="S218" s="256">
        <v>6.2845953206582706E-9</v>
      </c>
      <c r="T218" s="256">
        <v>0.31764967724299997</v>
      </c>
      <c r="U218" s="121">
        <v>1.5192137E-4</v>
      </c>
      <c r="V218" s="152" t="s">
        <v>1364</v>
      </c>
      <c r="W218" s="136" t="s">
        <v>1477</v>
      </c>
      <c r="X218" s="105" t="s">
        <v>1328</v>
      </c>
      <c r="Y218" s="20"/>
      <c r="Z218" s="20"/>
      <c r="AA218" s="19"/>
    </row>
    <row r="219" spans="1:27" ht="14.4" customHeight="1">
      <c r="A219" t="s">
        <v>1683</v>
      </c>
      <c r="B219" s="168" t="s">
        <v>1552</v>
      </c>
      <c r="C219" s="279" t="s">
        <v>4390</v>
      </c>
      <c r="D219" s="14" t="s">
        <v>2822</v>
      </c>
      <c r="E219" s="278" t="s">
        <v>1510</v>
      </c>
      <c r="F219" s="281" t="s">
        <v>8274</v>
      </c>
      <c r="G219" s="319">
        <v>2.3636638636293199</v>
      </c>
      <c r="H219" s="319">
        <v>7.0671402499999994E-2</v>
      </c>
      <c r="I219" s="319">
        <v>0.62221182566269995</v>
      </c>
      <c r="J219" s="319">
        <v>2.66723546662E-3</v>
      </c>
      <c r="K219" s="319">
        <v>1.6681134</v>
      </c>
      <c r="L219" s="320">
        <v>12.542206015037593</v>
      </c>
      <c r="M219" s="308">
        <v>349.58864999999997</v>
      </c>
      <c r="N219" s="282">
        <v>0.35960836000000002</v>
      </c>
      <c r="O219" s="282">
        <v>0.32260029000000001</v>
      </c>
      <c r="P219" s="282">
        <v>1.2411604E-2</v>
      </c>
      <c r="Q219" s="282">
        <v>2.4596463999999998E-2</v>
      </c>
      <c r="R219" s="255">
        <v>1.9340545232936651E-5</v>
      </c>
      <c r="S219" s="256">
        <v>4.5900903907229475E-8</v>
      </c>
      <c r="T219" s="256">
        <v>3.4448829285547</v>
      </c>
      <c r="U219" s="121">
        <v>9.8473398999999995E-4</v>
      </c>
      <c r="V219" s="152" t="s">
        <v>1365</v>
      </c>
      <c r="W219" s="136" t="s">
        <v>1484</v>
      </c>
      <c r="X219" s="105" t="s">
        <v>1328</v>
      </c>
      <c r="Y219" s="20"/>
      <c r="Z219" s="20"/>
      <c r="AA219" s="19"/>
    </row>
    <row r="220" spans="1:27" ht="14.4" customHeight="1">
      <c r="A220" t="s">
        <v>1684</v>
      </c>
      <c r="B220" s="168" t="s">
        <v>1552</v>
      </c>
      <c r="C220" s="279" t="s">
        <v>4391</v>
      </c>
      <c r="D220" s="14" t="s">
        <v>2822</v>
      </c>
      <c r="E220" s="278" t="s">
        <v>1510</v>
      </c>
      <c r="F220" s="281" t="s">
        <v>8275</v>
      </c>
      <c r="G220" s="319">
        <v>2.3667851616167499</v>
      </c>
      <c r="H220" s="319">
        <v>7.0764725799999997E-2</v>
      </c>
      <c r="I220" s="319">
        <v>0.62303347813639998</v>
      </c>
      <c r="J220" s="319">
        <v>2.67075768035E-3</v>
      </c>
      <c r="K220" s="319">
        <v>1.6703162</v>
      </c>
      <c r="L220" s="320">
        <v>12.558768421052632</v>
      </c>
      <c r="M220" s="308">
        <v>350.05029000000002</v>
      </c>
      <c r="N220" s="282">
        <v>0.36008322999999998</v>
      </c>
      <c r="O220" s="282">
        <v>0.32302628999999999</v>
      </c>
      <c r="P220" s="282">
        <v>1.2427993999999999E-2</v>
      </c>
      <c r="Q220" s="282">
        <v>2.4628944999999999E-2</v>
      </c>
      <c r="R220" s="255">
        <v>1.9366084723785351E-5</v>
      </c>
      <c r="S220" s="256">
        <v>4.5961516593450238E-8</v>
      </c>
      <c r="T220" s="256">
        <v>3.4494320320258001</v>
      </c>
      <c r="U220" s="121">
        <v>9.8603436000000008E-4</v>
      </c>
      <c r="V220" s="152" t="s">
        <v>1366</v>
      </c>
      <c r="W220" s="136" t="s">
        <v>1484</v>
      </c>
      <c r="X220" s="105" t="s">
        <v>1328</v>
      </c>
      <c r="Y220" s="20"/>
      <c r="Z220" s="20"/>
      <c r="AA220" s="19"/>
    </row>
    <row r="221" spans="1:27" ht="14.4" customHeight="1">
      <c r="A221" t="s">
        <v>1685</v>
      </c>
      <c r="B221" s="168" t="s">
        <v>1552</v>
      </c>
      <c r="C221" s="279" t="s">
        <v>4392</v>
      </c>
      <c r="D221" s="14" t="s">
        <v>2822</v>
      </c>
      <c r="E221" s="278" t="s">
        <v>1510</v>
      </c>
      <c r="F221" s="281" t="s">
        <v>8276</v>
      </c>
      <c r="G221" s="319">
        <v>0.56177803682399996</v>
      </c>
      <c r="H221" s="319">
        <v>1.86913763E-2</v>
      </c>
      <c r="I221" s="319">
        <v>6.9990648733999988E-2</v>
      </c>
      <c r="J221" s="319">
        <v>9.8888217900000002E-3</v>
      </c>
      <c r="K221" s="319">
        <v>0.46320718999999999</v>
      </c>
      <c r="L221" s="320">
        <v>3.4827608270676689</v>
      </c>
      <c r="M221" s="308">
        <v>70.587851000000001</v>
      </c>
      <c r="N221" s="282">
        <v>7.7730039000000001E-2</v>
      </c>
      <c r="O221" s="282">
        <v>7.0595080000000004E-2</v>
      </c>
      <c r="P221" s="282">
        <v>3.1188789000000001E-3</v>
      </c>
      <c r="Q221" s="282">
        <v>4.0160806999999998E-3</v>
      </c>
      <c r="R221" s="255">
        <v>4.2323188899599995E-6</v>
      </c>
      <c r="S221" s="256">
        <v>1.15343153710544E-8</v>
      </c>
      <c r="T221" s="256">
        <v>0.56247629532999999</v>
      </c>
      <c r="U221" s="121">
        <v>2.0962461E-4</v>
      </c>
      <c r="V221" s="152" t="s">
        <v>1367</v>
      </c>
      <c r="W221" s="136" t="s">
        <v>1458</v>
      </c>
      <c r="X221" s="105" t="s">
        <v>1328</v>
      </c>
      <c r="Y221" s="20"/>
      <c r="Z221" s="20"/>
      <c r="AA221" s="19"/>
    </row>
    <row r="222" spans="1:27" ht="14.4" customHeight="1">
      <c r="A222" t="s">
        <v>1686</v>
      </c>
      <c r="B222" s="168" t="s">
        <v>1552</v>
      </c>
      <c r="C222" s="279" t="s">
        <v>4393</v>
      </c>
      <c r="D222" s="14" t="s">
        <v>2822</v>
      </c>
      <c r="E222" s="278" t="s">
        <v>1510</v>
      </c>
      <c r="F222" s="281" t="s">
        <v>8277</v>
      </c>
      <c r="G222" s="319">
        <v>0.72057589748700002</v>
      </c>
      <c r="H222" s="319">
        <v>5.3986721979999992E-2</v>
      </c>
      <c r="I222" s="319">
        <v>7.8610332497000002E-2</v>
      </c>
      <c r="J222" s="319">
        <v>2.120313301E-2</v>
      </c>
      <c r="K222" s="319">
        <v>0.56677571000000004</v>
      </c>
      <c r="L222" s="320">
        <v>4.2614715037593989</v>
      </c>
      <c r="M222" s="308">
        <v>82.492959999999997</v>
      </c>
      <c r="N222" s="282">
        <v>9.3413131999999996E-2</v>
      </c>
      <c r="O222" s="282">
        <v>8.4882087999999994E-2</v>
      </c>
      <c r="P222" s="282">
        <v>4.0584447999999999E-3</v>
      </c>
      <c r="Q222" s="282">
        <v>4.4725989999999998E-3</v>
      </c>
      <c r="R222" s="255">
        <v>5.0888541241319996E-6</v>
      </c>
      <c r="S222" s="256">
        <v>1.5009041095216905E-8</v>
      </c>
      <c r="T222" s="256">
        <v>0.62641441955800004</v>
      </c>
      <c r="U222" s="121">
        <v>2.7926022000000002E-4</v>
      </c>
      <c r="V222" s="152" t="s">
        <v>1368</v>
      </c>
      <c r="W222" s="136" t="s">
        <v>1466</v>
      </c>
      <c r="X222" s="105" t="s">
        <v>1328</v>
      </c>
      <c r="Y222" s="20"/>
      <c r="Z222" s="20"/>
      <c r="AA222" s="19"/>
    </row>
    <row r="223" spans="1:27" s="1" customFormat="1" ht="14.4" customHeight="1">
      <c r="A223" t="s">
        <v>1687</v>
      </c>
      <c r="B223" s="168" t="s">
        <v>1552</v>
      </c>
      <c r="C223" s="279" t="s">
        <v>4394</v>
      </c>
      <c r="D223" s="14" t="s">
        <v>2822</v>
      </c>
      <c r="E223" s="278" t="s">
        <v>1510</v>
      </c>
      <c r="F223" s="281" t="s">
        <v>8278</v>
      </c>
      <c r="G223" s="319">
        <v>0.86332571675406</v>
      </c>
      <c r="H223" s="319">
        <v>2.0925062210000001E-2</v>
      </c>
      <c r="I223" s="319">
        <v>0.27820076417299999</v>
      </c>
      <c r="J223" s="319">
        <v>1.8361760371060003E-2</v>
      </c>
      <c r="K223" s="319">
        <v>0.54583813000000003</v>
      </c>
      <c r="L223" s="320">
        <v>4.1040460902255642</v>
      </c>
      <c r="M223" s="308">
        <v>81.387349999999998</v>
      </c>
      <c r="N223" s="282">
        <v>0.10647461</v>
      </c>
      <c r="O223" s="282">
        <v>9.7158370999999993E-2</v>
      </c>
      <c r="P223" s="282">
        <v>4.1522128999999996E-3</v>
      </c>
      <c r="Q223" s="282">
        <v>5.1640217999999998E-3</v>
      </c>
      <c r="R223" s="255">
        <v>5.8248423601717978E-6</v>
      </c>
      <c r="S223" s="256">
        <v>1.535581682308719E-8</v>
      </c>
      <c r="T223" s="256">
        <v>0.72325235840000002</v>
      </c>
      <c r="U223" s="121">
        <v>3.1633174000000002E-4</v>
      </c>
      <c r="V223" s="155"/>
      <c r="W223" s="139" t="s">
        <v>1443</v>
      </c>
      <c r="X223" s="105" t="s">
        <v>1328</v>
      </c>
      <c r="Y223" s="13"/>
      <c r="Z223" s="13"/>
      <c r="AA223" s="19"/>
    </row>
    <row r="224" spans="1:27" ht="14.4" customHeight="1">
      <c r="A224" t="s">
        <v>1688</v>
      </c>
      <c r="B224" s="168" t="s">
        <v>1552</v>
      </c>
      <c r="C224" s="279" t="s">
        <v>4395</v>
      </c>
      <c r="D224" s="14" t="s">
        <v>2822</v>
      </c>
      <c r="E224" s="278" t="s">
        <v>1510</v>
      </c>
      <c r="F224" s="281" t="s">
        <v>8279</v>
      </c>
      <c r="G224" s="319">
        <v>1.0622976516889999</v>
      </c>
      <c r="H224" s="319">
        <v>2.5433220779999998E-2</v>
      </c>
      <c r="I224" s="319">
        <v>8.022925717099999E-2</v>
      </c>
      <c r="J224" s="319">
        <v>1.1357223737999999E-2</v>
      </c>
      <c r="K224" s="319">
        <v>0.94527795000000003</v>
      </c>
      <c r="L224" s="320">
        <v>7.107353007518797</v>
      </c>
      <c r="M224" s="308">
        <v>106.68058000000001</v>
      </c>
      <c r="N224" s="282">
        <v>0.14288374000000001</v>
      </c>
      <c r="O224" s="282">
        <v>0.13031709999999999</v>
      </c>
      <c r="P224" s="282">
        <v>5.9658367000000002E-3</v>
      </c>
      <c r="Q224" s="282">
        <v>6.6008031000000002E-3</v>
      </c>
      <c r="R224" s="255">
        <v>7.8127759258069986E-6</v>
      </c>
      <c r="S224" s="256">
        <v>2.2063005675971969E-8</v>
      </c>
      <c r="T224" s="256">
        <v>0.92448222332399999</v>
      </c>
      <c r="U224" s="121">
        <v>3.5542985000000001E-4</v>
      </c>
      <c r="V224" s="155"/>
      <c r="W224" s="139" t="s">
        <v>1443</v>
      </c>
      <c r="X224" s="105" t="s">
        <v>1328</v>
      </c>
      <c r="Y224" s="49"/>
      <c r="Z224" s="49"/>
      <c r="AA224" s="19"/>
    </row>
    <row r="225" spans="1:27" ht="14.4" customHeight="1">
      <c r="A225" t="s">
        <v>1689</v>
      </c>
      <c r="B225" s="168" t="s">
        <v>1552</v>
      </c>
      <c r="C225" s="279" t="s">
        <v>4396</v>
      </c>
      <c r="D225" s="14" t="s">
        <v>2822</v>
      </c>
      <c r="E225" s="278" t="s">
        <v>1510</v>
      </c>
      <c r="F225" s="281" t="s">
        <v>8280</v>
      </c>
      <c r="G225" s="319">
        <v>0.92541970211900004</v>
      </c>
      <c r="H225" s="319">
        <v>4.9103688999999999E-2</v>
      </c>
      <c r="I225" s="319">
        <v>0.11138979060000001</v>
      </c>
      <c r="J225" s="319">
        <v>3.4468822519000006E-2</v>
      </c>
      <c r="K225" s="319">
        <v>0.73045740000000003</v>
      </c>
      <c r="L225" s="320">
        <v>5.4921609022556392</v>
      </c>
      <c r="M225" s="308">
        <v>154.08416</v>
      </c>
      <c r="N225" s="282">
        <v>0.12696199999999999</v>
      </c>
      <c r="O225" s="282">
        <v>0.11234888</v>
      </c>
      <c r="P225" s="282">
        <v>5.4731338999999997E-3</v>
      </c>
      <c r="Q225" s="282">
        <v>9.1399853999999999E-3</v>
      </c>
      <c r="R225" s="255">
        <v>6.7355441689169998E-6</v>
      </c>
      <c r="S225" s="256">
        <v>2.0240880312694475E-8</v>
      </c>
      <c r="T225" s="256">
        <v>1.28010996383</v>
      </c>
      <c r="U225" s="121">
        <v>3.8697379999999998E-4</v>
      </c>
      <c r="V225" s="152" t="s">
        <v>1369</v>
      </c>
      <c r="W225" s="136" t="s">
        <v>1486</v>
      </c>
      <c r="X225" s="105" t="s">
        <v>1328</v>
      </c>
      <c r="Y225" s="20"/>
      <c r="Z225" s="20"/>
      <c r="AA225" s="19"/>
    </row>
    <row r="226" spans="1:27" ht="14.4" customHeight="1">
      <c r="B226" s="278" t="s">
        <v>1552</v>
      </c>
      <c r="C226" s="277" t="s">
        <v>3542</v>
      </c>
      <c r="D226" s="277" t="s">
        <v>2823</v>
      </c>
      <c r="E226" s="278"/>
      <c r="F226"/>
      <c r="G226" s="210"/>
      <c r="H226" s="210"/>
      <c r="I226" s="210"/>
      <c r="J226" s="210"/>
      <c r="K226" s="210"/>
      <c r="L226" s="210"/>
      <c r="M226" s="5"/>
      <c r="N226"/>
      <c r="O226"/>
      <c r="V226" s="184"/>
      <c r="W226" s="164"/>
      <c r="X226" s="20"/>
      <c r="Y226" s="20"/>
      <c r="Z226" s="20"/>
      <c r="AA226" s="19"/>
    </row>
    <row r="227" spans="1:27" ht="14.4" customHeight="1">
      <c r="A227" t="s">
        <v>1690</v>
      </c>
      <c r="B227" s="168" t="s">
        <v>1552</v>
      </c>
      <c r="C227" s="279" t="s">
        <v>4397</v>
      </c>
      <c r="D227" s="14" t="s">
        <v>2823</v>
      </c>
      <c r="E227" s="278" t="s">
        <v>1510</v>
      </c>
      <c r="F227" s="281" t="s">
        <v>8281</v>
      </c>
      <c r="G227" s="319">
        <v>4.6005040307166993</v>
      </c>
      <c r="H227" s="319">
        <v>0.15464912889999999</v>
      </c>
      <c r="I227" s="319">
        <v>0.44637639530000001</v>
      </c>
      <c r="J227" s="319">
        <v>1.4823806065167</v>
      </c>
      <c r="K227" s="319">
        <v>2.5170979</v>
      </c>
      <c r="L227" s="320">
        <v>18.92554812030075</v>
      </c>
      <c r="M227" s="308">
        <v>279.33740999999998</v>
      </c>
      <c r="N227" s="282">
        <v>0.4421717</v>
      </c>
      <c r="O227" s="282">
        <v>0.41035863</v>
      </c>
      <c r="P227" s="282">
        <v>1.8194972E-2</v>
      </c>
      <c r="Q227" s="282">
        <v>1.3618095E-2</v>
      </c>
      <c r="R227" s="255">
        <v>2.4601836543002997E-5</v>
      </c>
      <c r="S227" s="256">
        <v>6.7289097859091278E-8</v>
      </c>
      <c r="T227" s="256">
        <v>1.90729620766</v>
      </c>
      <c r="U227" s="121">
        <v>1.0430623000000001E-3</v>
      </c>
      <c r="V227" s="155"/>
      <c r="W227" s="139" t="s">
        <v>1443</v>
      </c>
      <c r="X227" s="18" t="s">
        <v>801</v>
      </c>
      <c r="Y227" s="20"/>
      <c r="Z227" s="20"/>
      <c r="AA227" s="19"/>
    </row>
    <row r="228" spans="1:27" s="1" customFormat="1" ht="14.4" customHeight="1">
      <c r="A228"/>
      <c r="B228" s="278" t="s">
        <v>1552</v>
      </c>
      <c r="C228" s="277" t="s">
        <v>3543</v>
      </c>
      <c r="D228" s="277" t="s">
        <v>2824</v>
      </c>
      <c r="E228" s="278"/>
      <c r="F228"/>
      <c r="G228" s="210"/>
      <c r="H228" s="210"/>
      <c r="I228" s="210"/>
      <c r="J228" s="210"/>
      <c r="K228" s="210"/>
      <c r="L228" s="210"/>
      <c r="M228" s="5"/>
      <c r="N228"/>
      <c r="O228"/>
      <c r="P228"/>
      <c r="Q228"/>
      <c r="R228"/>
      <c r="S228"/>
      <c r="T228"/>
      <c r="U228"/>
      <c r="V228" s="192"/>
      <c r="W228" s="191"/>
      <c r="X228" s="193"/>
      <c r="Y228" s="21"/>
      <c r="Z228" s="21"/>
      <c r="AA228" s="66"/>
    </row>
    <row r="229" spans="1:27" ht="14.4" customHeight="1">
      <c r="A229" t="s">
        <v>2671</v>
      </c>
      <c r="B229" s="168" t="s">
        <v>1552</v>
      </c>
      <c r="C229" s="279" t="s">
        <v>4398</v>
      </c>
      <c r="D229" s="14" t="s">
        <v>2824</v>
      </c>
      <c r="E229" s="278" t="s">
        <v>1510</v>
      </c>
      <c r="F229" s="281" t="s">
        <v>8282</v>
      </c>
      <c r="G229" s="319">
        <v>2.8032105421070002</v>
      </c>
      <c r="H229" s="319">
        <v>0.10990172550000001</v>
      </c>
      <c r="I229" s="319">
        <v>0.26111244810700002</v>
      </c>
      <c r="J229" s="319">
        <v>0.16125956850000001</v>
      </c>
      <c r="K229" s="319">
        <v>2.2709367999999999</v>
      </c>
      <c r="L229" s="320">
        <v>17.074712781954887</v>
      </c>
      <c r="M229" s="308">
        <v>254.26564999999999</v>
      </c>
      <c r="N229" s="282">
        <v>0.35830250000000002</v>
      </c>
      <c r="O229" s="282">
        <v>0.33288985999999998</v>
      </c>
      <c r="P229" s="282">
        <v>1.4731849E-2</v>
      </c>
      <c r="Q229" s="282">
        <v>1.0680788E-2</v>
      </c>
      <c r="R229" s="255">
        <v>1.9957425619518998E-5</v>
      </c>
      <c r="S229" s="256">
        <v>5.4481688795869898E-8</v>
      </c>
      <c r="T229" s="256">
        <v>1.49590870508</v>
      </c>
      <c r="U229" s="121">
        <v>8.7802055000000005E-4</v>
      </c>
      <c r="V229" s="155" t="s">
        <v>2728</v>
      </c>
      <c r="W229" s="194" t="s">
        <v>2732</v>
      </c>
      <c r="X229" s="18" t="s">
        <v>2791</v>
      </c>
      <c r="Y229" s="20"/>
      <c r="Z229" s="20"/>
      <c r="AA229" s="19"/>
    </row>
    <row r="230" spans="1:27" ht="14.4" customHeight="1">
      <c r="A230" t="s">
        <v>2672</v>
      </c>
      <c r="B230" s="168" t="s">
        <v>1552</v>
      </c>
      <c r="C230" s="279" t="s">
        <v>4399</v>
      </c>
      <c r="D230" s="14" t="s">
        <v>2824</v>
      </c>
      <c r="E230" s="278" t="s">
        <v>1510</v>
      </c>
      <c r="F230" s="281" t="s">
        <v>8283</v>
      </c>
      <c r="G230" s="319">
        <v>0.79824891677980003</v>
      </c>
      <c r="H230" s="319">
        <v>2.6733850650000002E-2</v>
      </c>
      <c r="I230" s="319">
        <v>5.4507688629800002E-2</v>
      </c>
      <c r="J230" s="319">
        <v>6.6378907500000001E-2</v>
      </c>
      <c r="K230" s="319">
        <v>0.65062847000000001</v>
      </c>
      <c r="L230" s="320">
        <v>4.8919433834586465</v>
      </c>
      <c r="M230" s="308">
        <v>76.463599000000002</v>
      </c>
      <c r="N230" s="282">
        <v>9.6387228000000005E-2</v>
      </c>
      <c r="O230" s="282">
        <v>8.9598466000000002E-2</v>
      </c>
      <c r="P230" s="282">
        <v>4.0958662000000002E-3</v>
      </c>
      <c r="Q230" s="282">
        <v>2.6928956E-3</v>
      </c>
      <c r="R230" s="255">
        <v>5.3716106571690012E-6</v>
      </c>
      <c r="S230" s="256">
        <v>1.5147433596913196E-8</v>
      </c>
      <c r="T230" s="256">
        <v>0.377156243261</v>
      </c>
      <c r="U230" s="121">
        <v>2.4638744999999997E-4</v>
      </c>
      <c r="V230" s="155" t="s">
        <v>2729</v>
      </c>
      <c r="W230" s="194" t="s">
        <v>2733</v>
      </c>
      <c r="X230" s="18" t="s">
        <v>2791</v>
      </c>
      <c r="Y230" s="20"/>
      <c r="Z230" s="20"/>
      <c r="AA230" s="19"/>
    </row>
    <row r="231" spans="1:27" ht="14.4" customHeight="1">
      <c r="A231" t="s">
        <v>2673</v>
      </c>
      <c r="B231" s="168" t="s">
        <v>1552</v>
      </c>
      <c r="C231" s="279" t="s">
        <v>4400</v>
      </c>
      <c r="D231" s="14" t="s">
        <v>2824</v>
      </c>
      <c r="E231" s="278" t="s">
        <v>1510</v>
      </c>
      <c r="F231" s="281" t="s">
        <v>8284</v>
      </c>
      <c r="G231" s="319">
        <v>0.62939798651900003</v>
      </c>
      <c r="H231" s="319">
        <v>2.3375912100000003E-2</v>
      </c>
      <c r="I231" s="319">
        <v>4.1424714819000008E-2</v>
      </c>
      <c r="J231" s="319">
        <v>2.0428339600000001E-2</v>
      </c>
      <c r="K231" s="319">
        <v>0.54416902</v>
      </c>
      <c r="L231" s="320">
        <v>4.0914963909774436</v>
      </c>
      <c r="M231" s="308">
        <v>59.615026</v>
      </c>
      <c r="N231" s="282">
        <v>8.0049907000000003E-2</v>
      </c>
      <c r="O231" s="282">
        <v>7.3736768999999994E-2</v>
      </c>
      <c r="P231" s="282">
        <v>3.4192662999999999E-3</v>
      </c>
      <c r="Q231" s="282">
        <v>2.8938719E-3</v>
      </c>
      <c r="R231" s="255">
        <v>4.4206695418140006E-6</v>
      </c>
      <c r="S231" s="256">
        <v>1.2645215447749397E-8</v>
      </c>
      <c r="T231" s="256">
        <v>0.40530418519</v>
      </c>
      <c r="U231" s="121">
        <v>2.0274700999999999E-4</v>
      </c>
      <c r="V231" s="155" t="s">
        <v>2730</v>
      </c>
      <c r="W231" s="194" t="s">
        <v>2734</v>
      </c>
      <c r="X231" s="18" t="s">
        <v>2791</v>
      </c>
      <c r="Y231" s="20"/>
      <c r="Z231" s="20"/>
      <c r="AA231" s="19"/>
    </row>
    <row r="232" spans="1:27" ht="14.4" customHeight="1">
      <c r="A232" t="s">
        <v>2674</v>
      </c>
      <c r="B232" s="168" t="s">
        <v>1552</v>
      </c>
      <c r="C232" s="279" t="s">
        <v>4401</v>
      </c>
      <c r="D232" s="14" t="s">
        <v>2824</v>
      </c>
      <c r="E232" s="278" t="s">
        <v>1510</v>
      </c>
      <c r="F232" s="281" t="s">
        <v>8285</v>
      </c>
      <c r="G232" s="319">
        <v>0.7285560905320001</v>
      </c>
      <c r="H232" s="319">
        <v>3.3174436830000001E-2</v>
      </c>
      <c r="I232" s="319">
        <v>9.4499078102000006E-2</v>
      </c>
      <c r="J232" s="319">
        <v>3.3540615600000004E-2</v>
      </c>
      <c r="K232" s="319">
        <v>0.56734196000000003</v>
      </c>
      <c r="L232" s="320">
        <v>4.2657290225563909</v>
      </c>
      <c r="M232" s="308">
        <v>61.202401999999999</v>
      </c>
      <c r="N232" s="282">
        <v>9.8138540999999996E-2</v>
      </c>
      <c r="O232" s="282">
        <v>9.1499727000000003E-2</v>
      </c>
      <c r="P232" s="282">
        <v>3.8494522999999998E-3</v>
      </c>
      <c r="Q232" s="282">
        <v>2.7893621000000001E-3</v>
      </c>
      <c r="R232" s="255">
        <v>5.485595089948E-6</v>
      </c>
      <c r="S232" s="256">
        <v>1.4236140666617599E-8</v>
      </c>
      <c r="T232" s="256">
        <v>0.390666961215</v>
      </c>
      <c r="U232" s="121">
        <v>2.2809271999999999E-4</v>
      </c>
      <c r="V232" s="155" t="s">
        <v>2731</v>
      </c>
      <c r="W232" s="194" t="s">
        <v>1443</v>
      </c>
      <c r="X232" s="18" t="s">
        <v>2791</v>
      </c>
      <c r="Y232" s="20"/>
      <c r="Z232" s="20"/>
      <c r="AA232" s="19"/>
    </row>
    <row r="233" spans="1:27" ht="14.4" customHeight="1">
      <c r="B233" s="278" t="s">
        <v>1552</v>
      </c>
      <c r="C233" s="277" t="s">
        <v>3544</v>
      </c>
      <c r="D233" s="277" t="s">
        <v>2825</v>
      </c>
      <c r="E233" s="278"/>
      <c r="F233"/>
      <c r="G233" s="210"/>
      <c r="H233" s="210"/>
      <c r="I233" s="210"/>
      <c r="J233" s="210"/>
      <c r="K233" s="210"/>
      <c r="L233" s="210"/>
      <c r="M233" s="5"/>
      <c r="N233"/>
      <c r="O233"/>
      <c r="V233" s="192"/>
      <c r="W233" s="191"/>
      <c r="X233" s="193"/>
      <c r="Y233" s="21"/>
      <c r="Z233" s="21"/>
      <c r="AA233" s="66"/>
    </row>
    <row r="234" spans="1:27" ht="14.4" customHeight="1">
      <c r="A234" t="s">
        <v>2675</v>
      </c>
      <c r="B234" s="168" t="s">
        <v>1552</v>
      </c>
      <c r="C234" s="279" t="s">
        <v>4402</v>
      </c>
      <c r="D234" s="14" t="s">
        <v>2825</v>
      </c>
      <c r="E234" s="278" t="s">
        <v>1510</v>
      </c>
      <c r="F234" s="281" t="s">
        <v>8286</v>
      </c>
      <c r="G234" s="319">
        <v>0.82390004058900002</v>
      </c>
      <c r="H234" s="319">
        <v>3.7023254120000008E-2</v>
      </c>
      <c r="I234" s="319">
        <v>0.10056619626900001</v>
      </c>
      <c r="J234" s="319">
        <v>3.2360170199999996E-2</v>
      </c>
      <c r="K234" s="319">
        <v>0.65395042000000003</v>
      </c>
      <c r="L234" s="320">
        <v>4.9169204511278197</v>
      </c>
      <c r="M234" s="308">
        <v>70.142782999999994</v>
      </c>
      <c r="N234" s="282">
        <v>0.11080759</v>
      </c>
      <c r="O234" s="282">
        <v>0.10308377000000001</v>
      </c>
      <c r="P234" s="282">
        <v>4.3928437000000002E-3</v>
      </c>
      <c r="Q234" s="282">
        <v>3.3309771000000002E-3</v>
      </c>
      <c r="R234" s="255">
        <v>6.1800821744800003E-6</v>
      </c>
      <c r="S234" s="256">
        <v>1.6245724101293997E-8</v>
      </c>
      <c r="T234" s="256">
        <v>0.46652340081900001</v>
      </c>
      <c r="U234" s="121">
        <v>2.5994141000000001E-4</v>
      </c>
      <c r="V234" s="155" t="s">
        <v>2735</v>
      </c>
      <c r="W234" s="194" t="s">
        <v>2758</v>
      </c>
      <c r="X234" s="18" t="s">
        <v>2791</v>
      </c>
      <c r="Y234" s="20"/>
      <c r="Z234" s="20"/>
      <c r="AA234" s="19"/>
    </row>
    <row r="235" spans="1:27" ht="14.4" customHeight="1">
      <c r="A235" t="s">
        <v>2676</v>
      </c>
      <c r="B235" s="168" t="s">
        <v>1552</v>
      </c>
      <c r="C235" s="279" t="s">
        <v>4403</v>
      </c>
      <c r="D235" s="14" t="s">
        <v>2825</v>
      </c>
      <c r="E235" s="278" t="s">
        <v>1510</v>
      </c>
      <c r="F235" s="281" t="s">
        <v>8287</v>
      </c>
      <c r="G235" s="319">
        <v>0.93303329775800004</v>
      </c>
      <c r="H235" s="319">
        <v>3.4318353279999998E-2</v>
      </c>
      <c r="I235" s="319">
        <v>7.2898133577999999E-2</v>
      </c>
      <c r="J235" s="319">
        <v>5.6010500900000003E-2</v>
      </c>
      <c r="K235" s="319">
        <v>0.76980630999999999</v>
      </c>
      <c r="L235" s="320">
        <v>5.7880173684210519</v>
      </c>
      <c r="M235" s="308">
        <v>87.137578000000005</v>
      </c>
      <c r="N235" s="282">
        <v>0.11689779</v>
      </c>
      <c r="O235" s="282">
        <v>0.10839583999999999</v>
      </c>
      <c r="P235" s="282">
        <v>4.9047467000000004E-3</v>
      </c>
      <c r="Q235" s="282">
        <v>3.5972054000000002E-3</v>
      </c>
      <c r="R235" s="255">
        <v>6.498551600552E-6</v>
      </c>
      <c r="S235" s="256">
        <v>1.8138856225234797E-8</v>
      </c>
      <c r="T235" s="256">
        <v>0.50381027017299995</v>
      </c>
      <c r="U235" s="121">
        <v>2.9284028999999997E-4</v>
      </c>
      <c r="V235" s="155" t="s">
        <v>2736</v>
      </c>
      <c r="W235" s="194" t="s">
        <v>2758</v>
      </c>
      <c r="X235" s="18" t="s">
        <v>2791</v>
      </c>
      <c r="Y235" s="20"/>
      <c r="Z235" s="20"/>
      <c r="AA235" s="19"/>
    </row>
    <row r="236" spans="1:27" ht="14.4" customHeight="1">
      <c r="A236" t="s">
        <v>2677</v>
      </c>
      <c r="B236" s="168" t="s">
        <v>1552</v>
      </c>
      <c r="C236" s="279" t="s">
        <v>4404</v>
      </c>
      <c r="D236" s="14" t="s">
        <v>2825</v>
      </c>
      <c r="E236" s="278" t="s">
        <v>1510</v>
      </c>
      <c r="F236" s="281" t="s">
        <v>8288</v>
      </c>
      <c r="G236" s="319">
        <v>1.8507465384589998</v>
      </c>
      <c r="H236" s="319">
        <v>7.4084810580000007E-2</v>
      </c>
      <c r="I236" s="319">
        <v>0.18633448427899998</v>
      </c>
      <c r="J236" s="319">
        <v>0.11330324359999999</v>
      </c>
      <c r="K236" s="319">
        <v>1.4770239999999999</v>
      </c>
      <c r="L236" s="320">
        <v>11.105443609022554</v>
      </c>
      <c r="M236" s="308">
        <v>165.64930000000001</v>
      </c>
      <c r="N236" s="282">
        <v>0.23768117999999999</v>
      </c>
      <c r="O236" s="282">
        <v>0.22121853</v>
      </c>
      <c r="P236" s="282">
        <v>9.6709923000000003E-3</v>
      </c>
      <c r="Q236" s="282">
        <v>6.7916553000000003E-3</v>
      </c>
      <c r="R236" s="255">
        <v>1.3262502327777001E-5</v>
      </c>
      <c r="S236" s="256">
        <v>3.5765503856316099E-8</v>
      </c>
      <c r="T236" s="256">
        <v>0.95121222303000008</v>
      </c>
      <c r="U236" s="121">
        <v>5.7670203999999996E-4</v>
      </c>
      <c r="V236" s="155" t="s">
        <v>2737</v>
      </c>
      <c r="W236" s="194" t="s">
        <v>2759</v>
      </c>
      <c r="X236" s="18" t="s">
        <v>2791</v>
      </c>
      <c r="Y236" s="20"/>
      <c r="Z236" s="20"/>
      <c r="AA236" s="19"/>
    </row>
    <row r="237" spans="1:27" ht="14.4" customHeight="1">
      <c r="A237" t="s">
        <v>2678</v>
      </c>
      <c r="B237" s="168" t="s">
        <v>1552</v>
      </c>
      <c r="C237" s="279" t="s">
        <v>4405</v>
      </c>
      <c r="D237" s="14" t="s">
        <v>2825</v>
      </c>
      <c r="E237" s="278" t="s">
        <v>1510</v>
      </c>
      <c r="F237" s="281" t="s">
        <v>8289</v>
      </c>
      <c r="G237" s="319">
        <v>3.0844207219449999</v>
      </c>
      <c r="H237" s="319">
        <v>0.14260852960000001</v>
      </c>
      <c r="I237" s="319">
        <v>0.42224920124500004</v>
      </c>
      <c r="J237" s="319">
        <v>0.1562167911</v>
      </c>
      <c r="K237" s="319">
        <v>2.3633462000000001</v>
      </c>
      <c r="L237" s="320">
        <v>17.769520300751878</v>
      </c>
      <c r="M237" s="308">
        <v>255.66995</v>
      </c>
      <c r="N237" s="282">
        <v>0.41681526000000002</v>
      </c>
      <c r="O237" s="282">
        <v>0.38931017000000001</v>
      </c>
      <c r="P237" s="282">
        <v>1.6189344000000001E-2</v>
      </c>
      <c r="Q237" s="282">
        <v>1.1315745E-2</v>
      </c>
      <c r="R237" s="255">
        <v>2.3339937976422998E-5</v>
      </c>
      <c r="S237" s="256">
        <v>5.9871833746370001E-8</v>
      </c>
      <c r="T237" s="256">
        <v>1.5848383194600002</v>
      </c>
      <c r="U237" s="121">
        <v>9.6002725999999995E-4</v>
      </c>
      <c r="V237" s="155" t="s">
        <v>2738</v>
      </c>
      <c r="W237" s="194" t="s">
        <v>2760</v>
      </c>
      <c r="X237" s="18" t="s">
        <v>2791</v>
      </c>
      <c r="Y237" s="20"/>
      <c r="Z237" s="20"/>
      <c r="AA237" s="19"/>
    </row>
    <row r="238" spans="1:27" ht="14.4" customHeight="1">
      <c r="A238" t="s">
        <v>2679</v>
      </c>
      <c r="B238" s="168" t="s">
        <v>1552</v>
      </c>
      <c r="C238" s="279" t="s">
        <v>4406</v>
      </c>
      <c r="D238" s="14" t="s">
        <v>2825</v>
      </c>
      <c r="E238" s="278" t="s">
        <v>1510</v>
      </c>
      <c r="F238" s="281" t="s">
        <v>8290</v>
      </c>
      <c r="G238" s="319">
        <v>0.83992153700999994</v>
      </c>
      <c r="H238" s="319">
        <v>3.5311139169999999E-2</v>
      </c>
      <c r="I238" s="319">
        <v>9.0791414540000004E-2</v>
      </c>
      <c r="J238" s="319">
        <v>4.1744553300000001E-2</v>
      </c>
      <c r="K238" s="319">
        <v>0.67207443</v>
      </c>
      <c r="L238" s="320">
        <v>5.0531912030075183</v>
      </c>
      <c r="M238" s="308">
        <v>73.806589000000002</v>
      </c>
      <c r="N238" s="282">
        <v>0.11007396999999999</v>
      </c>
      <c r="O238" s="282">
        <v>0.10236551000000001</v>
      </c>
      <c r="P238" s="282">
        <v>4.4392985000000001E-3</v>
      </c>
      <c r="Q238" s="282">
        <v>3.2691601000000002E-3</v>
      </c>
      <c r="R238" s="255">
        <v>6.1370210058639996E-6</v>
      </c>
      <c r="S238" s="256">
        <v>1.64175238943732E-8</v>
      </c>
      <c r="T238" s="256">
        <v>0.45786556443499998</v>
      </c>
      <c r="U238" s="121">
        <v>2.6371734000000001E-4</v>
      </c>
      <c r="V238" s="155" t="s">
        <v>2739</v>
      </c>
      <c r="W238" s="194" t="s">
        <v>2761</v>
      </c>
      <c r="X238" s="18" t="s">
        <v>2791</v>
      </c>
      <c r="Y238" s="20"/>
      <c r="Z238" s="20"/>
      <c r="AA238" s="19"/>
    </row>
    <row r="239" spans="1:27" ht="14.4" customHeight="1">
      <c r="A239" t="s">
        <v>2680</v>
      </c>
      <c r="B239" s="168" t="s">
        <v>1552</v>
      </c>
      <c r="C239" s="279" t="s">
        <v>4407</v>
      </c>
      <c r="D239" s="14" t="s">
        <v>2825</v>
      </c>
      <c r="E239" s="278" t="s">
        <v>1510</v>
      </c>
      <c r="F239" s="281" t="s">
        <v>8291</v>
      </c>
      <c r="G239" s="319">
        <v>0.71056893957040002</v>
      </c>
      <c r="H239" s="319">
        <v>2.7821056209999997E-2</v>
      </c>
      <c r="I239" s="319">
        <v>7.39573316604E-2</v>
      </c>
      <c r="J239" s="319">
        <v>5.5887971700000004E-2</v>
      </c>
      <c r="K239" s="319">
        <v>0.55290258000000003</v>
      </c>
      <c r="L239" s="320">
        <v>4.1571622556390979</v>
      </c>
      <c r="M239" s="308">
        <v>63.545079000000001</v>
      </c>
      <c r="N239" s="282">
        <v>8.9946993000000003E-2</v>
      </c>
      <c r="O239" s="282">
        <v>8.4013799E-2</v>
      </c>
      <c r="P239" s="282">
        <v>3.6374196E-3</v>
      </c>
      <c r="Q239" s="282">
        <v>2.2957742000000001E-3</v>
      </c>
      <c r="R239" s="255">
        <v>5.0367984975889993E-6</v>
      </c>
      <c r="S239" s="256">
        <v>1.3451995987964999E-8</v>
      </c>
      <c r="T239" s="256">
        <v>0.32153700081499997</v>
      </c>
      <c r="U239" s="121">
        <v>2.1797002999999999E-4</v>
      </c>
      <c r="V239" s="155" t="s">
        <v>2740</v>
      </c>
      <c r="W239" s="194" t="s">
        <v>2762</v>
      </c>
      <c r="X239" s="18" t="s">
        <v>2791</v>
      </c>
      <c r="Y239" s="20"/>
      <c r="Z239" s="20"/>
      <c r="AA239" s="19"/>
    </row>
    <row r="240" spans="1:27" ht="14.4" customHeight="1">
      <c r="A240" t="s">
        <v>2681</v>
      </c>
      <c r="B240" s="168" t="s">
        <v>1552</v>
      </c>
      <c r="C240" s="279" t="s">
        <v>4408</v>
      </c>
      <c r="D240" s="14" t="s">
        <v>2825</v>
      </c>
      <c r="E240" s="278" t="s">
        <v>1510</v>
      </c>
      <c r="F240" s="281" t="s">
        <v>8292</v>
      </c>
      <c r="G240" s="319">
        <v>2.7697402239019997</v>
      </c>
      <c r="H240" s="319">
        <v>0.10433308769999999</v>
      </c>
      <c r="I240" s="319">
        <v>0.22522965270200002</v>
      </c>
      <c r="J240" s="319">
        <v>0.15175778349999999</v>
      </c>
      <c r="K240" s="319">
        <v>2.2884196999999999</v>
      </c>
      <c r="L240" s="320">
        <v>17.206163157894736</v>
      </c>
      <c r="M240" s="308">
        <v>256.70526999999998</v>
      </c>
      <c r="N240" s="282">
        <v>0.35025102000000002</v>
      </c>
      <c r="O240" s="282">
        <v>0.32465276999999998</v>
      </c>
      <c r="P240" s="282">
        <v>1.4635931E-2</v>
      </c>
      <c r="Q240" s="282">
        <v>1.0962313E-2</v>
      </c>
      <c r="R240" s="255">
        <v>1.9463595311213001E-5</v>
      </c>
      <c r="S240" s="256">
        <v>5.4126965442228799E-8</v>
      </c>
      <c r="T240" s="256">
        <v>1.5353378795899999</v>
      </c>
      <c r="U240" s="121">
        <v>8.7233988000000003E-4</v>
      </c>
      <c r="V240" s="155" t="s">
        <v>2741</v>
      </c>
      <c r="W240" s="194" t="s">
        <v>2763</v>
      </c>
      <c r="X240" s="18" t="s">
        <v>2791</v>
      </c>
      <c r="Y240" s="20"/>
      <c r="Z240" s="20"/>
      <c r="AA240" s="19"/>
    </row>
    <row r="241" spans="1:27" ht="14.4" customHeight="1">
      <c r="A241" t="s">
        <v>2682</v>
      </c>
      <c r="B241" s="168" t="s">
        <v>1552</v>
      </c>
      <c r="C241" s="279" t="s">
        <v>4409</v>
      </c>
      <c r="D241" s="14" t="s">
        <v>2825</v>
      </c>
      <c r="E241" s="278" t="s">
        <v>1510</v>
      </c>
      <c r="F241" s="281" t="s">
        <v>8293</v>
      </c>
      <c r="G241" s="319">
        <v>1.217985969918</v>
      </c>
      <c r="H241" s="319">
        <v>5.5818947370000004E-2</v>
      </c>
      <c r="I241" s="319">
        <v>0.15860638554800002</v>
      </c>
      <c r="J241" s="319">
        <v>5.2714137000000001E-2</v>
      </c>
      <c r="K241" s="319">
        <v>0.95084650000000004</v>
      </c>
      <c r="L241" s="320">
        <v>7.1492218045112779</v>
      </c>
      <c r="M241" s="308">
        <v>102.10890000000001</v>
      </c>
      <c r="N241" s="282">
        <v>0.16460768000000001</v>
      </c>
      <c r="O241" s="282">
        <v>0.15341431</v>
      </c>
      <c r="P241" s="282">
        <v>6.4545647999999997E-3</v>
      </c>
      <c r="Q241" s="282">
        <v>4.7388048000000004E-3</v>
      </c>
      <c r="R241" s="255">
        <v>9.1975007564879996E-6</v>
      </c>
      <c r="S241" s="256">
        <v>2.3870432179477093E-8</v>
      </c>
      <c r="T241" s="256">
        <v>0.66369814683099992</v>
      </c>
      <c r="U241" s="121">
        <v>3.8214530000000002E-4</v>
      </c>
      <c r="V241" s="155" t="s">
        <v>2742</v>
      </c>
      <c r="W241" s="194" t="s">
        <v>2764</v>
      </c>
      <c r="X241" s="18" t="s">
        <v>2791</v>
      </c>
      <c r="Y241" s="20"/>
      <c r="Z241" s="20"/>
      <c r="AA241" s="19"/>
    </row>
    <row r="242" spans="1:27" ht="14.4" customHeight="1">
      <c r="A242" t="s">
        <v>2683</v>
      </c>
      <c r="B242" s="168" t="s">
        <v>1552</v>
      </c>
      <c r="C242" s="279" t="s">
        <v>4410</v>
      </c>
      <c r="D242" s="14" t="s">
        <v>2825</v>
      </c>
      <c r="E242" s="278" t="s">
        <v>1510</v>
      </c>
      <c r="F242" s="281" t="s">
        <v>8294</v>
      </c>
      <c r="G242" s="319">
        <v>1.755518804741</v>
      </c>
      <c r="H242" s="319">
        <v>6.3361565110000004E-2</v>
      </c>
      <c r="I242" s="319">
        <v>0.139311108731</v>
      </c>
      <c r="J242" s="319">
        <v>0.1246780309</v>
      </c>
      <c r="K242" s="319">
        <v>1.4281680999999999</v>
      </c>
      <c r="L242" s="320">
        <v>10.738106015037593</v>
      </c>
      <c r="M242" s="308">
        <v>164.14771999999999</v>
      </c>
      <c r="N242" s="282">
        <v>0.21767316</v>
      </c>
      <c r="O242" s="282">
        <v>0.20226701999999999</v>
      </c>
      <c r="P242" s="282">
        <v>9.1123129000000008E-3</v>
      </c>
      <c r="Q242" s="282">
        <v>6.2938224999999999E-3</v>
      </c>
      <c r="R242" s="255">
        <v>1.2126320492423001E-5</v>
      </c>
      <c r="S242" s="256">
        <v>3.3699382204066111E-8</v>
      </c>
      <c r="T242" s="256">
        <v>0.88148774593000001</v>
      </c>
      <c r="U242" s="121">
        <v>5.4575434000000002E-4</v>
      </c>
      <c r="V242" s="155" t="s">
        <v>2743</v>
      </c>
      <c r="W242" s="194" t="s">
        <v>2762</v>
      </c>
      <c r="X242" s="18" t="s">
        <v>2791</v>
      </c>
      <c r="Y242" s="20"/>
      <c r="Z242" s="20"/>
      <c r="AA242" s="19"/>
    </row>
    <row r="243" spans="1:27" ht="14.4" customHeight="1">
      <c r="A243" t="s">
        <v>2684</v>
      </c>
      <c r="B243" s="168" t="s">
        <v>1552</v>
      </c>
      <c r="C243" s="279" t="s">
        <v>4411</v>
      </c>
      <c r="D243" s="14" t="s">
        <v>2825</v>
      </c>
      <c r="E243" s="278" t="s">
        <v>1510</v>
      </c>
      <c r="F243" s="281" t="s">
        <v>8295</v>
      </c>
      <c r="G243" s="319">
        <v>0.60755444006399995</v>
      </c>
      <c r="H243" s="319">
        <v>3.1812936679999994E-2</v>
      </c>
      <c r="I243" s="319">
        <v>9.5680063853999991E-2</v>
      </c>
      <c r="J243" s="319">
        <v>7.1751395299999993E-3</v>
      </c>
      <c r="K243" s="319">
        <v>0.47288629999999998</v>
      </c>
      <c r="L243" s="320">
        <v>3.5555360902255635</v>
      </c>
      <c r="M243" s="308">
        <v>47.486305000000002</v>
      </c>
      <c r="N243" s="282">
        <v>8.7093927000000002E-2</v>
      </c>
      <c r="O243" s="282">
        <v>8.1075971999999996E-2</v>
      </c>
      <c r="P243" s="282">
        <v>3.3145168999999999E-3</v>
      </c>
      <c r="Q243" s="282">
        <v>2.7034379999999998E-3</v>
      </c>
      <c r="R243" s="255">
        <v>4.8606698170850014E-6</v>
      </c>
      <c r="S243" s="256">
        <v>1.2257829108387801E-8</v>
      </c>
      <c r="T243" s="256">
        <v>0.37863276328600004</v>
      </c>
      <c r="U243" s="121">
        <v>1.9419384999999999E-4</v>
      </c>
      <c r="V243" s="155" t="s">
        <v>2744</v>
      </c>
      <c r="W243" s="194" t="s">
        <v>2765</v>
      </c>
      <c r="X243" s="18" t="s">
        <v>2791</v>
      </c>
      <c r="Y243" s="20"/>
      <c r="Z243" s="20"/>
      <c r="AA243" s="19"/>
    </row>
    <row r="244" spans="1:27" ht="14.4" customHeight="1">
      <c r="A244" t="s">
        <v>2685</v>
      </c>
      <c r="B244" s="168" t="s">
        <v>1552</v>
      </c>
      <c r="C244" s="279" t="s">
        <v>4412</v>
      </c>
      <c r="D244" s="14" t="s">
        <v>2825</v>
      </c>
      <c r="E244" s="278" t="s">
        <v>1510</v>
      </c>
      <c r="F244" s="281" t="s">
        <v>8296</v>
      </c>
      <c r="G244" s="319">
        <v>3.0766608900870001</v>
      </c>
      <c r="H244" s="319">
        <v>0.11201789940000001</v>
      </c>
      <c r="I244" s="319">
        <v>0.20964738138699998</v>
      </c>
      <c r="J244" s="319">
        <v>0.1416502093</v>
      </c>
      <c r="K244" s="319">
        <v>2.6133454</v>
      </c>
      <c r="L244" s="320">
        <v>19.649213533834587</v>
      </c>
      <c r="M244" s="308">
        <v>291.40667000000002</v>
      </c>
      <c r="N244" s="282">
        <v>0.38674722</v>
      </c>
      <c r="O244" s="282">
        <v>0.35718598000000001</v>
      </c>
      <c r="P244" s="282">
        <v>1.6460189E-2</v>
      </c>
      <c r="Q244" s="282">
        <v>1.3101049E-2</v>
      </c>
      <c r="R244" s="255">
        <v>2.1414027477810001E-5</v>
      </c>
      <c r="S244" s="256">
        <v>6.0873479276646687E-8</v>
      </c>
      <c r="T244" s="256">
        <v>1.8348808217500001</v>
      </c>
      <c r="U244" s="121">
        <v>9.7953704E-4</v>
      </c>
      <c r="V244" s="155" t="s">
        <v>2745</v>
      </c>
      <c r="W244" s="194" t="s">
        <v>2766</v>
      </c>
      <c r="X244" s="18" t="s">
        <v>2791</v>
      </c>
      <c r="Y244" s="20"/>
      <c r="Z244" s="20"/>
      <c r="AA244" s="19"/>
    </row>
    <row r="245" spans="1:27" ht="14.4" customHeight="1">
      <c r="A245" t="s">
        <v>2686</v>
      </c>
      <c r="B245" s="168" t="s">
        <v>1552</v>
      </c>
      <c r="C245" s="279" t="s">
        <v>4413</v>
      </c>
      <c r="D245" s="14" t="s">
        <v>2825</v>
      </c>
      <c r="E245" s="278" t="s">
        <v>1510</v>
      </c>
      <c r="F245" s="281" t="s">
        <v>8297</v>
      </c>
      <c r="G245" s="319">
        <v>1.395325411905</v>
      </c>
      <c r="H245" s="319">
        <v>5.1163870670000007E-2</v>
      </c>
      <c r="I245" s="319">
        <v>0.12156443063500001</v>
      </c>
      <c r="J245" s="319">
        <v>0.10924291060000001</v>
      </c>
      <c r="K245" s="319">
        <v>1.1133542000000001</v>
      </c>
      <c r="L245" s="320">
        <v>8.3710842105263161</v>
      </c>
      <c r="M245" s="308">
        <v>128.88344000000001</v>
      </c>
      <c r="N245" s="282">
        <v>0.17323514000000001</v>
      </c>
      <c r="O245" s="282">
        <v>0.16137870000000001</v>
      </c>
      <c r="P245" s="282">
        <v>7.1711756999999999E-3</v>
      </c>
      <c r="Q245" s="282">
        <v>4.6852678000000002E-3</v>
      </c>
      <c r="R245" s="255">
        <v>9.6749819656829993E-6</v>
      </c>
      <c r="S245" s="256">
        <v>2.6520620473088095E-8</v>
      </c>
      <c r="T245" s="256">
        <v>0.65619996925000001</v>
      </c>
      <c r="U245" s="121">
        <v>4.3019149000000001E-4</v>
      </c>
      <c r="V245" s="155" t="s">
        <v>2746</v>
      </c>
      <c r="W245" s="194" t="s">
        <v>2767</v>
      </c>
      <c r="X245" s="18" t="s">
        <v>2791</v>
      </c>
      <c r="Y245" s="20"/>
      <c r="Z245" s="20"/>
      <c r="AA245" s="19"/>
    </row>
    <row r="246" spans="1:27" ht="14.4" customHeight="1">
      <c r="A246" t="s">
        <v>2687</v>
      </c>
      <c r="B246" s="168" t="s">
        <v>1552</v>
      </c>
      <c r="C246" s="279" t="s">
        <v>4414</v>
      </c>
      <c r="D246" s="14" t="s">
        <v>2825</v>
      </c>
      <c r="E246" s="278" t="s">
        <v>1510</v>
      </c>
      <c r="F246" s="281" t="s">
        <v>8298</v>
      </c>
      <c r="G246" s="319">
        <v>1.321235260586</v>
      </c>
      <c r="H246" s="319">
        <v>5.2687110160000002E-2</v>
      </c>
      <c r="I246" s="319">
        <v>0.13463402252600001</v>
      </c>
      <c r="J246" s="319">
        <v>8.6446227900000006E-2</v>
      </c>
      <c r="K246" s="319">
        <v>1.0474679</v>
      </c>
      <c r="L246" s="320">
        <v>7.8756984962406014</v>
      </c>
      <c r="M246" s="308">
        <v>118.14023</v>
      </c>
      <c r="N246" s="282">
        <v>0.16916903999999999</v>
      </c>
      <c r="O246" s="282">
        <v>0.15759461</v>
      </c>
      <c r="P246" s="282">
        <v>6.8695427999999996E-3</v>
      </c>
      <c r="Q246" s="282">
        <v>4.7048953000000003E-3</v>
      </c>
      <c r="R246" s="255">
        <v>9.4481178241960005E-6</v>
      </c>
      <c r="S246" s="256">
        <v>2.5405113934476401E-8</v>
      </c>
      <c r="T246" s="256">
        <v>0.65894893017099998</v>
      </c>
      <c r="U246" s="121">
        <v>4.1011116000000002E-4</v>
      </c>
      <c r="V246" s="155" t="s">
        <v>2747</v>
      </c>
      <c r="W246" s="194" t="s">
        <v>2768</v>
      </c>
      <c r="X246" s="18" t="s">
        <v>2791</v>
      </c>
      <c r="Y246" s="20"/>
      <c r="Z246" s="20"/>
      <c r="AA246" s="19"/>
    </row>
    <row r="247" spans="1:27" ht="14.4" customHeight="1">
      <c r="A247" t="s">
        <v>2688</v>
      </c>
      <c r="B247" s="168" t="s">
        <v>1552</v>
      </c>
      <c r="C247" s="279" t="s">
        <v>4415</v>
      </c>
      <c r="D247" s="14" t="s">
        <v>2825</v>
      </c>
      <c r="E247" s="278" t="s">
        <v>1510</v>
      </c>
      <c r="F247" s="281" t="s">
        <v>8299</v>
      </c>
      <c r="G247" s="319">
        <v>5.1868484717539998</v>
      </c>
      <c r="H247" s="319">
        <v>0.16735407784</v>
      </c>
      <c r="I247" s="319">
        <v>0.40690815491399995</v>
      </c>
      <c r="J247" s="319">
        <v>0.61026123900000007</v>
      </c>
      <c r="K247" s="319">
        <v>4.0023249999999999</v>
      </c>
      <c r="L247" s="320">
        <v>30.092669172932329</v>
      </c>
      <c r="M247" s="308">
        <v>492.96872000000002</v>
      </c>
      <c r="N247" s="282">
        <v>0.61001903999999996</v>
      </c>
      <c r="O247" s="282">
        <v>0.57164749000000004</v>
      </c>
      <c r="P247" s="282">
        <v>2.5502311E-2</v>
      </c>
      <c r="Q247" s="282">
        <v>1.2869241999999999E-2</v>
      </c>
      <c r="R247" s="255">
        <v>3.4271432009792995E-5</v>
      </c>
      <c r="S247" s="256">
        <v>9.431327929948561E-8</v>
      </c>
      <c r="T247" s="256">
        <v>1.8024148758</v>
      </c>
      <c r="U247" s="121">
        <v>1.5496425999999999E-3</v>
      </c>
      <c r="V247" s="155" t="s">
        <v>2748</v>
      </c>
      <c r="W247" s="194" t="s">
        <v>2769</v>
      </c>
      <c r="X247" s="18" t="s">
        <v>2791</v>
      </c>
      <c r="Y247" s="20"/>
      <c r="Z247" s="20"/>
      <c r="AA247" s="19"/>
    </row>
    <row r="248" spans="1:27" ht="14.4" customHeight="1">
      <c r="A248" t="s">
        <v>2689</v>
      </c>
      <c r="B248" s="168" t="s">
        <v>1552</v>
      </c>
      <c r="C248" s="279" t="s">
        <v>4416</v>
      </c>
      <c r="D248" s="14" t="s">
        <v>2825</v>
      </c>
      <c r="E248" s="278" t="s">
        <v>1510</v>
      </c>
      <c r="F248" s="281" t="s">
        <v>8300</v>
      </c>
      <c r="G248" s="319">
        <v>1.9232444171540002</v>
      </c>
      <c r="H248" s="319">
        <v>7.329645830000002E-2</v>
      </c>
      <c r="I248" s="319">
        <v>0.17431264855399997</v>
      </c>
      <c r="J248" s="319">
        <v>0.12817951029999999</v>
      </c>
      <c r="K248" s="319">
        <v>1.5474558</v>
      </c>
      <c r="L248" s="320">
        <v>11.635006015037593</v>
      </c>
      <c r="M248" s="308">
        <v>175.80824999999999</v>
      </c>
      <c r="N248" s="282">
        <v>0.24276821000000001</v>
      </c>
      <c r="O248" s="282">
        <v>0.22581507000000001</v>
      </c>
      <c r="P248" s="282">
        <v>1.000912E-2</v>
      </c>
      <c r="Q248" s="282">
        <v>6.9440150000000004E-3</v>
      </c>
      <c r="R248" s="255">
        <v>1.3538074102280999E-5</v>
      </c>
      <c r="S248" s="256">
        <v>3.7015976852999988E-8</v>
      </c>
      <c r="T248" s="256">
        <v>0.97255112061999993</v>
      </c>
      <c r="U248" s="121">
        <v>5.9822760999999995E-4</v>
      </c>
      <c r="V248" s="155" t="s">
        <v>2749</v>
      </c>
      <c r="W248" s="194" t="s">
        <v>2767</v>
      </c>
      <c r="X248" s="18" t="s">
        <v>2791</v>
      </c>
      <c r="Y248" s="20"/>
      <c r="Z248" s="20"/>
      <c r="AA248" s="19"/>
    </row>
    <row r="249" spans="1:27" ht="14.4" customHeight="1">
      <c r="A249" t="s">
        <v>2690</v>
      </c>
      <c r="B249" s="168" t="s">
        <v>1552</v>
      </c>
      <c r="C249" s="279" t="s">
        <v>4417</v>
      </c>
      <c r="D249" s="14" t="s">
        <v>2825</v>
      </c>
      <c r="E249" s="278" t="s">
        <v>1510</v>
      </c>
      <c r="F249" s="281" t="s">
        <v>8301</v>
      </c>
      <c r="G249" s="319">
        <v>3.3237872816519998</v>
      </c>
      <c r="H249" s="319">
        <v>0.11118462754000001</v>
      </c>
      <c r="I249" s="319">
        <v>0.23268185311199999</v>
      </c>
      <c r="J249" s="319">
        <v>0.28875180100000003</v>
      </c>
      <c r="K249" s="319">
        <v>2.6911689999999999</v>
      </c>
      <c r="L249" s="320">
        <v>20.234353383458647</v>
      </c>
      <c r="M249" s="308">
        <v>317.75364999999999</v>
      </c>
      <c r="N249" s="282">
        <v>0.40052072</v>
      </c>
      <c r="O249" s="282">
        <v>0.37266659000000002</v>
      </c>
      <c r="P249" s="282">
        <v>1.6975535E-2</v>
      </c>
      <c r="Q249" s="282">
        <v>1.0878598999999999E-2</v>
      </c>
      <c r="R249" s="255">
        <v>2.2342121487033999E-5</v>
      </c>
      <c r="S249" s="256">
        <v>6.27793438089147E-8</v>
      </c>
      <c r="T249" s="256">
        <v>1.52361329164</v>
      </c>
      <c r="U249" s="121">
        <v>1.0221955E-3</v>
      </c>
      <c r="V249" s="155" t="s">
        <v>2750</v>
      </c>
      <c r="W249" s="194" t="s">
        <v>2770</v>
      </c>
      <c r="X249" s="18" t="s">
        <v>2791</v>
      </c>
      <c r="Y249" s="20"/>
      <c r="Z249" s="20"/>
      <c r="AA249" s="19"/>
    </row>
    <row r="250" spans="1:27" ht="14.4" customHeight="1">
      <c r="A250" t="s">
        <v>2691</v>
      </c>
      <c r="B250" s="168" t="s">
        <v>1552</v>
      </c>
      <c r="C250" s="279" t="s">
        <v>4418</v>
      </c>
      <c r="D250" s="14" t="s">
        <v>2825</v>
      </c>
      <c r="E250" s="278" t="s">
        <v>1510</v>
      </c>
      <c r="F250" s="281" t="s">
        <v>8302</v>
      </c>
      <c r="G250" s="319">
        <v>1.472287128099</v>
      </c>
      <c r="H250" s="319">
        <v>5.4984069660000003E-2</v>
      </c>
      <c r="I250" s="319">
        <v>0.13386350963899998</v>
      </c>
      <c r="J250" s="319">
        <v>0.1131342488</v>
      </c>
      <c r="K250" s="319">
        <v>1.1703053000000001</v>
      </c>
      <c r="L250" s="320">
        <v>8.7992879699248121</v>
      </c>
      <c r="M250" s="308">
        <v>134.95593</v>
      </c>
      <c r="N250" s="282">
        <v>0.18389401999999999</v>
      </c>
      <c r="O250" s="282">
        <v>0.17136529</v>
      </c>
      <c r="P250" s="282">
        <v>7.5732667000000002E-3</v>
      </c>
      <c r="Q250" s="282">
        <v>4.9554667000000002E-3</v>
      </c>
      <c r="R250" s="255">
        <v>1.0273698448739E-5</v>
      </c>
      <c r="S250" s="256">
        <v>2.8007643613244499E-8</v>
      </c>
      <c r="T250" s="256">
        <v>0.69404295294000007</v>
      </c>
      <c r="U250" s="121">
        <v>4.5399573999999998E-4</v>
      </c>
      <c r="V250" s="155" t="s">
        <v>2751</v>
      </c>
      <c r="W250" s="194" t="s">
        <v>2767</v>
      </c>
      <c r="X250" s="18" t="s">
        <v>2791</v>
      </c>
      <c r="Y250" s="20"/>
      <c r="Z250" s="20"/>
      <c r="AA250" s="19"/>
    </row>
    <row r="251" spans="1:27" ht="14.4" customHeight="1">
      <c r="A251" t="s">
        <v>2692</v>
      </c>
      <c r="B251" s="168" t="s">
        <v>1552</v>
      </c>
      <c r="C251" s="279" t="s">
        <v>4419</v>
      </c>
      <c r="D251" s="14" t="s">
        <v>2825</v>
      </c>
      <c r="E251" s="278" t="s">
        <v>1510</v>
      </c>
      <c r="F251" s="281" t="s">
        <v>8303</v>
      </c>
      <c r="G251" s="319">
        <v>1.016218569636</v>
      </c>
      <c r="H251" s="319">
        <v>4.6893361179999996E-2</v>
      </c>
      <c r="I251" s="319">
        <v>0.131653119756</v>
      </c>
      <c r="J251" s="319">
        <v>3.8655288700000005E-2</v>
      </c>
      <c r="K251" s="319">
        <v>0.79901679999999997</v>
      </c>
      <c r="L251" s="320">
        <v>6.0076451127819546</v>
      </c>
      <c r="M251" s="308">
        <v>85.154335000000003</v>
      </c>
      <c r="N251" s="282">
        <v>0.1379542</v>
      </c>
      <c r="O251" s="282">
        <v>0.12845139</v>
      </c>
      <c r="P251" s="282">
        <v>5.4174554E-3</v>
      </c>
      <c r="Q251" s="282">
        <v>4.0853492999999999E-3</v>
      </c>
      <c r="R251" s="255">
        <v>7.7009227661389998E-6</v>
      </c>
      <c r="S251" s="256">
        <v>2.00349679157088E-8</v>
      </c>
      <c r="T251" s="256">
        <v>0.57217777548799997</v>
      </c>
      <c r="U251" s="121">
        <v>3.2029158000000001E-4</v>
      </c>
      <c r="V251" s="155" t="s">
        <v>2752</v>
      </c>
      <c r="W251" s="194" t="s">
        <v>2758</v>
      </c>
      <c r="X251" s="18" t="s">
        <v>2791</v>
      </c>
      <c r="Y251" s="20"/>
      <c r="Z251" s="20"/>
      <c r="AA251" s="19"/>
    </row>
    <row r="252" spans="1:27" s="1" customFormat="1" ht="14.4" customHeight="1">
      <c r="A252" t="s">
        <v>2693</v>
      </c>
      <c r="B252" s="168" t="s">
        <v>1552</v>
      </c>
      <c r="C252" s="279" t="s">
        <v>4420</v>
      </c>
      <c r="D252" s="14" t="s">
        <v>2825</v>
      </c>
      <c r="E252" s="278" t="s">
        <v>1510</v>
      </c>
      <c r="F252" s="281" t="s">
        <v>8304</v>
      </c>
      <c r="G252" s="319">
        <v>1.8645074963249999</v>
      </c>
      <c r="H252" s="319">
        <v>7.7593928650000005E-2</v>
      </c>
      <c r="I252" s="319">
        <v>0.202107477875</v>
      </c>
      <c r="J252" s="319">
        <v>0.1037192898</v>
      </c>
      <c r="K252" s="319">
        <v>1.4810867999999999</v>
      </c>
      <c r="L252" s="320">
        <v>11.135990977443608</v>
      </c>
      <c r="M252" s="308">
        <v>164.06943000000001</v>
      </c>
      <c r="N252" s="282">
        <v>0.24294925000000001</v>
      </c>
      <c r="O252" s="282">
        <v>0.22617039999999999</v>
      </c>
      <c r="P252" s="282">
        <v>9.7888556999999998E-3</v>
      </c>
      <c r="Q252" s="282">
        <v>6.9899932999999996E-3</v>
      </c>
      <c r="R252" s="255">
        <v>1.3559376872198999E-5</v>
      </c>
      <c r="S252" s="256">
        <v>3.62013895645136E-8</v>
      </c>
      <c r="T252" s="256">
        <v>0.97899066284000003</v>
      </c>
      <c r="U252" s="121">
        <v>5.8247702E-4</v>
      </c>
      <c r="V252" s="155" t="s">
        <v>2753</v>
      </c>
      <c r="W252" s="194" t="s">
        <v>2759</v>
      </c>
      <c r="X252" s="18" t="s">
        <v>2791</v>
      </c>
      <c r="Y252" s="20"/>
      <c r="Z252" s="20"/>
      <c r="AA252" s="19"/>
    </row>
    <row r="253" spans="1:27" ht="14.4" customHeight="1">
      <c r="A253" t="s">
        <v>2694</v>
      </c>
      <c r="B253" s="168" t="s">
        <v>1552</v>
      </c>
      <c r="C253" s="279" t="s">
        <v>4421</v>
      </c>
      <c r="D253" s="14" t="s">
        <v>2825</v>
      </c>
      <c r="E253" s="278" t="s">
        <v>1510</v>
      </c>
      <c r="F253" s="281" t="s">
        <v>8305</v>
      </c>
      <c r="G253" s="319">
        <v>3.5444301815530004</v>
      </c>
      <c r="H253" s="319">
        <v>0.12906953550000003</v>
      </c>
      <c r="I253" s="319">
        <v>0.257546061253</v>
      </c>
      <c r="J253" s="319">
        <v>0.1929151848</v>
      </c>
      <c r="K253" s="319">
        <v>2.9648994000000002</v>
      </c>
      <c r="L253" s="320">
        <v>22.292476691729323</v>
      </c>
      <c r="M253" s="308">
        <v>333.80405999999999</v>
      </c>
      <c r="N253" s="282">
        <v>0.44390391000000001</v>
      </c>
      <c r="O253" s="282">
        <v>0.41086043</v>
      </c>
      <c r="P253" s="282">
        <v>1.8770235999999999E-2</v>
      </c>
      <c r="Q253" s="282">
        <v>1.4273245E-2</v>
      </c>
      <c r="R253" s="255">
        <v>2.4631920183590006E-5</v>
      </c>
      <c r="S253" s="256">
        <v>6.9416552796996125E-8</v>
      </c>
      <c r="T253" s="256">
        <v>1.99905389188</v>
      </c>
      <c r="U253" s="121">
        <v>1.1193106999999999E-3</v>
      </c>
      <c r="V253" s="155" t="s">
        <v>2754</v>
      </c>
      <c r="W253" s="194" t="s">
        <v>2771</v>
      </c>
      <c r="X253" s="18" t="s">
        <v>2791</v>
      </c>
      <c r="Y253" s="20"/>
      <c r="Z253" s="20"/>
      <c r="AA253" s="19"/>
    </row>
    <row r="254" spans="1:27" ht="14.4" customHeight="1">
      <c r="A254" t="s">
        <v>2695</v>
      </c>
      <c r="B254" s="168" t="s">
        <v>1552</v>
      </c>
      <c r="C254" s="279" t="s">
        <v>4422</v>
      </c>
      <c r="D254" s="14" t="s">
        <v>2825</v>
      </c>
      <c r="E254" s="278" t="s">
        <v>1510</v>
      </c>
      <c r="F254" s="281" t="s">
        <v>8306</v>
      </c>
      <c r="G254" s="319">
        <v>1.914549480417</v>
      </c>
      <c r="H254" s="319">
        <v>7.8221983239999987E-2</v>
      </c>
      <c r="I254" s="319">
        <v>0.20003845427700001</v>
      </c>
      <c r="J254" s="319">
        <v>0.11084444289999999</v>
      </c>
      <c r="K254" s="319">
        <v>1.5254445999999999</v>
      </c>
      <c r="L254" s="320">
        <v>11.469508270676691</v>
      </c>
      <c r="M254" s="308">
        <v>169.90502000000001</v>
      </c>
      <c r="N254" s="282">
        <v>0.24779249</v>
      </c>
      <c r="O254" s="282">
        <v>0.2306319</v>
      </c>
      <c r="P254" s="282">
        <v>1.0034065E-2</v>
      </c>
      <c r="Q254" s="282">
        <v>7.1265280999999996E-3</v>
      </c>
      <c r="R254" s="255">
        <v>1.3826852086343999E-5</v>
      </c>
      <c r="S254" s="256">
        <v>3.7108230659881306E-8</v>
      </c>
      <c r="T254" s="256">
        <v>0.99811318476999999</v>
      </c>
      <c r="U254" s="121">
        <v>5.9762051999999997E-4</v>
      </c>
      <c r="V254" s="155" t="s">
        <v>2755</v>
      </c>
      <c r="W254" s="194" t="s">
        <v>2759</v>
      </c>
      <c r="X254" s="18" t="s">
        <v>2791</v>
      </c>
      <c r="Y254" s="20"/>
      <c r="Z254" s="20"/>
      <c r="AA254" s="19"/>
    </row>
    <row r="255" spans="1:27" ht="14.4" customHeight="1">
      <c r="A255" t="s">
        <v>2696</v>
      </c>
      <c r="B255" s="168" t="s">
        <v>1552</v>
      </c>
      <c r="C255" s="279" t="s">
        <v>4423</v>
      </c>
      <c r="D255" s="14" t="s">
        <v>2825</v>
      </c>
      <c r="E255" s="278" t="s">
        <v>1510</v>
      </c>
      <c r="F255" s="281" t="s">
        <v>8307</v>
      </c>
      <c r="G255" s="319">
        <v>1.4495669877339998</v>
      </c>
      <c r="H255" s="319">
        <v>5.334542724E-2</v>
      </c>
      <c r="I255" s="319">
        <v>0.112632207894</v>
      </c>
      <c r="J255" s="319">
        <v>8.54966526E-2</v>
      </c>
      <c r="K255" s="319">
        <v>1.1980926999999999</v>
      </c>
      <c r="L255" s="320">
        <v>9.0082157894736827</v>
      </c>
      <c r="M255" s="308">
        <v>135.44085000000001</v>
      </c>
      <c r="N255" s="282">
        <v>0.18172619000000001</v>
      </c>
      <c r="O255" s="282">
        <v>0.16846728</v>
      </c>
      <c r="P255" s="282">
        <v>7.6296901999999998E-3</v>
      </c>
      <c r="Q255" s="282">
        <v>5.6292197999999998E-3</v>
      </c>
      <c r="R255" s="255">
        <v>1.0099957149706999E-5</v>
      </c>
      <c r="S255" s="256">
        <v>2.8216309648462605E-8</v>
      </c>
      <c r="T255" s="256">
        <v>0.78840613426000006</v>
      </c>
      <c r="U255" s="121">
        <v>4.5541020999999998E-4</v>
      </c>
      <c r="V255" s="155" t="s">
        <v>2756</v>
      </c>
      <c r="W255" s="194" t="s">
        <v>2759</v>
      </c>
      <c r="X255" s="18" t="s">
        <v>2791</v>
      </c>
      <c r="Y255" s="20"/>
      <c r="Z255" s="20"/>
      <c r="AA255" s="19"/>
    </row>
    <row r="256" spans="1:27" ht="14.4" customHeight="1">
      <c r="A256" t="s">
        <v>2697</v>
      </c>
      <c r="B256" s="168" t="s">
        <v>1552</v>
      </c>
      <c r="C256" s="279" t="s">
        <v>4424</v>
      </c>
      <c r="D256" s="14" t="s">
        <v>2825</v>
      </c>
      <c r="E256" s="278" t="s">
        <v>1510</v>
      </c>
      <c r="F256" s="281" t="s">
        <v>8308</v>
      </c>
      <c r="G256" s="319">
        <v>1.079976855795</v>
      </c>
      <c r="H256" s="319">
        <v>4.328884098E-2</v>
      </c>
      <c r="I256" s="319">
        <v>0.113419864515</v>
      </c>
      <c r="J256" s="319">
        <v>7.4159710300000001E-2</v>
      </c>
      <c r="K256" s="319">
        <v>0.84910843999999996</v>
      </c>
      <c r="L256" s="320">
        <v>6.3842739849624053</v>
      </c>
      <c r="M256" s="308">
        <v>96.085054</v>
      </c>
      <c r="N256" s="282">
        <v>0.13830218999999999</v>
      </c>
      <c r="O256" s="282">
        <v>0.12897233</v>
      </c>
      <c r="P256" s="282">
        <v>5.5909022999999997E-3</v>
      </c>
      <c r="Q256" s="282">
        <v>3.7389581000000002E-3</v>
      </c>
      <c r="R256" s="255">
        <v>7.7321541072479993E-6</v>
      </c>
      <c r="S256" s="256">
        <v>2.0676414220813299E-8</v>
      </c>
      <c r="T256" s="256">
        <v>0.52366359998800005</v>
      </c>
      <c r="U256" s="121">
        <v>3.3401957000000001E-4</v>
      </c>
      <c r="V256" s="155" t="s">
        <v>2757</v>
      </c>
      <c r="W256" s="194" t="s">
        <v>2772</v>
      </c>
      <c r="X256" s="18" t="s">
        <v>2791</v>
      </c>
      <c r="Y256" s="20"/>
      <c r="Z256" s="20"/>
      <c r="AA256" s="19"/>
    </row>
    <row r="257" spans="1:27" ht="14.4" customHeight="1">
      <c r="B257" s="278" t="s">
        <v>1552</v>
      </c>
      <c r="C257" s="277" t="s">
        <v>3545</v>
      </c>
      <c r="D257" s="277" t="s">
        <v>2826</v>
      </c>
      <c r="E257" s="278"/>
      <c r="F257"/>
      <c r="G257" s="210"/>
      <c r="H257" s="210"/>
      <c r="I257" s="210"/>
      <c r="J257" s="210"/>
      <c r="K257" s="210"/>
      <c r="L257" s="210"/>
      <c r="M257" s="5"/>
      <c r="N257"/>
      <c r="O257"/>
      <c r="V257" s="192"/>
      <c r="W257" s="191"/>
      <c r="X257" s="193"/>
      <c r="Y257" s="21"/>
      <c r="Z257" s="21"/>
      <c r="AA257" s="66"/>
    </row>
    <row r="258" spans="1:27" ht="14.4" customHeight="1">
      <c r="A258" t="s">
        <v>2698</v>
      </c>
      <c r="B258" s="168" t="s">
        <v>1552</v>
      </c>
      <c r="C258" s="279" t="s">
        <v>4425</v>
      </c>
      <c r="D258" s="14" t="s">
        <v>2826</v>
      </c>
      <c r="E258" s="278" t="s">
        <v>1510</v>
      </c>
      <c r="F258" s="281" t="s">
        <v>8309</v>
      </c>
      <c r="G258" s="319">
        <v>0.86159727237700001</v>
      </c>
      <c r="H258" s="319">
        <v>2.9791221110000002E-2</v>
      </c>
      <c r="I258" s="319">
        <v>6.3832110466999992E-2</v>
      </c>
      <c r="J258" s="319">
        <v>6.91859908E-2</v>
      </c>
      <c r="K258" s="319">
        <v>0.69878795000000005</v>
      </c>
      <c r="L258" s="320">
        <v>5.254044736842105</v>
      </c>
      <c r="M258" s="308">
        <v>81.589254999999994</v>
      </c>
      <c r="N258" s="282">
        <v>0.10509699</v>
      </c>
      <c r="O258" s="282">
        <v>9.7736653000000007E-2</v>
      </c>
      <c r="P258" s="282">
        <v>4.4300284999999997E-3</v>
      </c>
      <c r="Q258" s="282">
        <v>2.9303040999999999E-3</v>
      </c>
      <c r="R258" s="255">
        <v>5.8595115020040005E-6</v>
      </c>
      <c r="S258" s="256">
        <v>1.6383241856678696E-8</v>
      </c>
      <c r="T258" s="256">
        <v>0.41040673202200001</v>
      </c>
      <c r="U258" s="121">
        <v>2.6615341000000003E-4</v>
      </c>
      <c r="V258" s="155" t="s">
        <v>2773</v>
      </c>
      <c r="W258" s="194" t="s">
        <v>2784</v>
      </c>
      <c r="X258" s="18" t="s">
        <v>2791</v>
      </c>
      <c r="Y258" s="20"/>
      <c r="Z258" s="20"/>
      <c r="AA258" s="19"/>
    </row>
    <row r="259" spans="1:27" ht="14.4" customHeight="1">
      <c r="A259" t="s">
        <v>2699</v>
      </c>
      <c r="B259" s="168" t="s">
        <v>1552</v>
      </c>
      <c r="C259" s="279" t="s">
        <v>4426</v>
      </c>
      <c r="D259" s="14" t="s">
        <v>2826</v>
      </c>
      <c r="E259" s="278" t="s">
        <v>1510</v>
      </c>
      <c r="F259" s="281" t="s">
        <v>8310</v>
      </c>
      <c r="G259" s="319">
        <v>3.2372776110419998</v>
      </c>
      <c r="H259" s="319">
        <v>0.14916344380000002</v>
      </c>
      <c r="I259" s="319">
        <v>0.441289701142</v>
      </c>
      <c r="J259" s="319">
        <v>0.16690076609999999</v>
      </c>
      <c r="K259" s="319">
        <v>2.4799237000000001</v>
      </c>
      <c r="L259" s="320">
        <v>18.646042857142856</v>
      </c>
      <c r="M259" s="308">
        <v>268.75544000000002</v>
      </c>
      <c r="N259" s="282">
        <v>0.43680165999999998</v>
      </c>
      <c r="O259" s="282">
        <v>0.40800568999999998</v>
      </c>
      <c r="P259" s="282">
        <v>1.6976339E-2</v>
      </c>
      <c r="Q259" s="282">
        <v>1.1819632E-2</v>
      </c>
      <c r="R259" s="255">
        <v>2.4460772749807996E-5</v>
      </c>
      <c r="S259" s="256">
        <v>6.2782317362299997E-8</v>
      </c>
      <c r="T259" s="256">
        <v>1.65541063551</v>
      </c>
      <c r="U259" s="121">
        <v>1.0069971E-3</v>
      </c>
      <c r="V259" s="155" t="s">
        <v>2774</v>
      </c>
      <c r="W259" s="194" t="s">
        <v>2785</v>
      </c>
      <c r="X259" s="18" t="s">
        <v>2791</v>
      </c>
      <c r="Y259" s="20"/>
      <c r="Z259" s="20"/>
      <c r="AA259" s="19"/>
    </row>
    <row r="260" spans="1:27" ht="14.4" customHeight="1">
      <c r="A260" t="s">
        <v>2700</v>
      </c>
      <c r="B260" s="168" t="s">
        <v>1552</v>
      </c>
      <c r="C260" s="279" t="s">
        <v>4427</v>
      </c>
      <c r="D260" s="14" t="s">
        <v>2826</v>
      </c>
      <c r="E260" s="278" t="s">
        <v>1510</v>
      </c>
      <c r="F260" s="281" t="s">
        <v>8311</v>
      </c>
      <c r="G260" s="319">
        <v>1.602086322908</v>
      </c>
      <c r="H260" s="319">
        <v>6.0118004290000006E-2</v>
      </c>
      <c r="I260" s="319">
        <v>0.14163151201800001</v>
      </c>
      <c r="J260" s="319">
        <v>0.11194250659999999</v>
      </c>
      <c r="K260" s="319">
        <v>1.2883943</v>
      </c>
      <c r="L260" s="320">
        <v>9.6871751879699239</v>
      </c>
      <c r="M260" s="308">
        <v>147.22498999999999</v>
      </c>
      <c r="N260" s="282">
        <v>0.20101384999999999</v>
      </c>
      <c r="O260" s="282">
        <v>0.18701639</v>
      </c>
      <c r="P260" s="282">
        <v>8.3111094000000007E-3</v>
      </c>
      <c r="Q260" s="282">
        <v>5.6863523999999997E-3</v>
      </c>
      <c r="R260" s="255">
        <v>1.1212013728197002E-5</v>
      </c>
      <c r="S260" s="256">
        <v>3.0736351717925288E-8</v>
      </c>
      <c r="T260" s="256">
        <v>0.79640790468</v>
      </c>
      <c r="U260" s="121">
        <v>4.972876E-4</v>
      </c>
      <c r="V260" s="155" t="s">
        <v>2775</v>
      </c>
      <c r="W260" s="194" t="s">
        <v>1484</v>
      </c>
      <c r="X260" s="18" t="s">
        <v>2791</v>
      </c>
      <c r="Y260" s="20"/>
      <c r="Z260" s="20"/>
      <c r="AA260" s="19"/>
    </row>
    <row r="261" spans="1:27" ht="14.4" customHeight="1">
      <c r="A261" t="s">
        <v>2701</v>
      </c>
      <c r="B261" s="168" t="s">
        <v>1552</v>
      </c>
      <c r="C261" s="279" t="s">
        <v>4428</v>
      </c>
      <c r="D261" s="14" t="s">
        <v>2826</v>
      </c>
      <c r="E261" s="278" t="s">
        <v>1510</v>
      </c>
      <c r="F261" s="281" t="s">
        <v>8312</v>
      </c>
      <c r="G261" s="319">
        <v>4.647894090586</v>
      </c>
      <c r="H261" s="319">
        <v>0.17201304550000002</v>
      </c>
      <c r="I261" s="319">
        <v>0.36432470308600001</v>
      </c>
      <c r="J261" s="319">
        <v>0.26788964200000004</v>
      </c>
      <c r="K261" s="319">
        <v>3.8436667</v>
      </c>
      <c r="L261" s="320">
        <v>28.899749624060149</v>
      </c>
      <c r="M261" s="308">
        <v>433.53953000000001</v>
      </c>
      <c r="N261" s="282">
        <v>0.58398961000000005</v>
      </c>
      <c r="O261" s="282">
        <v>0.54131627999999998</v>
      </c>
      <c r="P261" s="282">
        <v>2.4497250000000002E-2</v>
      </c>
      <c r="Q261" s="282">
        <v>1.8176081E-2</v>
      </c>
      <c r="R261" s="255">
        <v>3.245301424690999E-5</v>
      </c>
      <c r="S261" s="256">
        <v>9.0596337450724023E-8</v>
      </c>
      <c r="T261" s="256">
        <v>2.5456695638099998</v>
      </c>
      <c r="U261" s="121">
        <v>1.4615875E-3</v>
      </c>
      <c r="V261" s="155" t="s">
        <v>2776</v>
      </c>
      <c r="W261" s="194" t="s">
        <v>2786</v>
      </c>
      <c r="X261" s="18" t="s">
        <v>2791</v>
      </c>
      <c r="Y261" s="20"/>
      <c r="Z261" s="20"/>
      <c r="AA261" s="19"/>
    </row>
    <row r="262" spans="1:27" ht="14.4" customHeight="1">
      <c r="A262" t="s">
        <v>2702</v>
      </c>
      <c r="B262" s="168" t="s">
        <v>1552</v>
      </c>
      <c r="C262" s="279" t="s">
        <v>4429</v>
      </c>
      <c r="D262" s="14" t="s">
        <v>2826</v>
      </c>
      <c r="E262" s="278" t="s">
        <v>1510</v>
      </c>
      <c r="F262" s="281" t="s">
        <v>8313</v>
      </c>
      <c r="G262" s="319">
        <v>0.57048239057610006</v>
      </c>
      <c r="H262" s="319">
        <v>2.133259966E-2</v>
      </c>
      <c r="I262" s="319">
        <v>4.9838460816099994E-2</v>
      </c>
      <c r="J262" s="319">
        <v>3.9690880099999999E-2</v>
      </c>
      <c r="K262" s="319">
        <v>0.45962045000000001</v>
      </c>
      <c r="L262" s="320">
        <v>3.4557928571428569</v>
      </c>
      <c r="M262" s="308">
        <v>52.523342</v>
      </c>
      <c r="N262" s="282">
        <v>7.1514377000000004E-2</v>
      </c>
      <c r="O262" s="282">
        <v>6.6520206999999998E-2</v>
      </c>
      <c r="P262" s="282">
        <v>2.9611250999999998E-3</v>
      </c>
      <c r="Q262" s="282">
        <v>2.0330449999999998E-3</v>
      </c>
      <c r="R262" s="255">
        <v>3.9880219783760001E-6</v>
      </c>
      <c r="S262" s="256">
        <v>1.0950906465777199E-8</v>
      </c>
      <c r="T262" s="256">
        <v>0.28474019634500003</v>
      </c>
      <c r="U262" s="121">
        <v>1.7717351999999999E-4</v>
      </c>
      <c r="V262" s="155" t="s">
        <v>2777</v>
      </c>
      <c r="W262" s="194" t="s">
        <v>2787</v>
      </c>
      <c r="X262" s="18" t="s">
        <v>2791</v>
      </c>
      <c r="Y262" s="20"/>
      <c r="Z262" s="20"/>
      <c r="AA262" s="19"/>
    </row>
    <row r="263" spans="1:27" ht="14.4" customHeight="1">
      <c r="A263" t="s">
        <v>2703</v>
      </c>
      <c r="B263" s="168" t="s">
        <v>1552</v>
      </c>
      <c r="C263" s="279" t="s">
        <v>4430</v>
      </c>
      <c r="D263" s="14" t="s">
        <v>2826</v>
      </c>
      <c r="E263" s="278" t="s">
        <v>1510</v>
      </c>
      <c r="F263" s="281" t="s">
        <v>8314</v>
      </c>
      <c r="G263" s="319">
        <v>1.4574576266879999</v>
      </c>
      <c r="H263" s="319">
        <v>5.3728128569999999E-2</v>
      </c>
      <c r="I263" s="319">
        <v>0.13054854751799999</v>
      </c>
      <c r="J263" s="319">
        <v>0.1171794506</v>
      </c>
      <c r="K263" s="319">
        <v>1.1560014999999999</v>
      </c>
      <c r="L263" s="320">
        <v>8.6917406015037582</v>
      </c>
      <c r="M263" s="308">
        <v>134.09219999999999</v>
      </c>
      <c r="N263" s="282">
        <v>0.18105917999999999</v>
      </c>
      <c r="O263" s="282">
        <v>0.16879480999999999</v>
      </c>
      <c r="P263" s="282">
        <v>7.4685404000000002E-3</v>
      </c>
      <c r="Q263" s="282">
        <v>4.7958310000000004E-3</v>
      </c>
      <c r="R263" s="255">
        <v>1.0119592875794998E-5</v>
      </c>
      <c r="S263" s="256">
        <v>2.7620342287410003E-8</v>
      </c>
      <c r="T263" s="256">
        <v>0.67168501396000002</v>
      </c>
      <c r="U263" s="121">
        <v>4.4823661999999998E-4</v>
      </c>
      <c r="V263" s="155" t="s">
        <v>2778</v>
      </c>
      <c r="W263" s="194" t="s">
        <v>2786</v>
      </c>
      <c r="X263" s="18" t="s">
        <v>2791</v>
      </c>
      <c r="Y263" s="20"/>
      <c r="Z263" s="20"/>
      <c r="AA263" s="19"/>
    </row>
    <row r="264" spans="1:27" ht="14.4" customHeight="1">
      <c r="A264" t="s">
        <v>2704</v>
      </c>
      <c r="B264" s="168" t="s">
        <v>1552</v>
      </c>
      <c r="C264" s="279" t="s">
        <v>4431</v>
      </c>
      <c r="D264" s="14" t="s">
        <v>2826</v>
      </c>
      <c r="E264" s="278" t="s">
        <v>1510</v>
      </c>
      <c r="F264" s="281" t="s">
        <v>8315</v>
      </c>
      <c r="G264" s="319">
        <v>0.736155197737</v>
      </c>
      <c r="H264" s="319">
        <v>2.8065659429999997E-2</v>
      </c>
      <c r="I264" s="319">
        <v>6.1476603606999997E-2</v>
      </c>
      <c r="J264" s="319">
        <v>3.9119284700000007E-2</v>
      </c>
      <c r="K264" s="319">
        <v>0.60749365</v>
      </c>
      <c r="L264" s="320">
        <v>4.5676214285714281</v>
      </c>
      <c r="M264" s="308">
        <v>67.911636000000001</v>
      </c>
      <c r="N264" s="282">
        <v>9.3490326999999998E-2</v>
      </c>
      <c r="O264" s="282">
        <v>8.6663592999999997E-2</v>
      </c>
      <c r="P264" s="282">
        <v>3.8954366000000002E-3</v>
      </c>
      <c r="Q264" s="282">
        <v>2.9312980000000002E-3</v>
      </c>
      <c r="R264" s="255">
        <v>5.1956589999049998E-6</v>
      </c>
      <c r="S264" s="256">
        <v>1.4406200356824E-8</v>
      </c>
      <c r="T264" s="256">
        <v>0.41054593173799997</v>
      </c>
      <c r="U264" s="121">
        <v>2.3203364E-4</v>
      </c>
      <c r="V264" s="155" t="s">
        <v>2779</v>
      </c>
      <c r="W264" s="194" t="s">
        <v>2788</v>
      </c>
      <c r="X264" s="18" t="s">
        <v>2791</v>
      </c>
      <c r="Y264" s="20"/>
      <c r="Z264" s="20"/>
      <c r="AA264" s="19"/>
    </row>
    <row r="265" spans="1:27" ht="14.4" customHeight="1">
      <c r="A265" t="s">
        <v>2705</v>
      </c>
      <c r="B265" s="168" t="s">
        <v>1552</v>
      </c>
      <c r="C265" s="279" t="s">
        <v>4432</v>
      </c>
      <c r="D265" s="14" t="s">
        <v>2826</v>
      </c>
      <c r="E265" s="278" t="s">
        <v>1510</v>
      </c>
      <c r="F265" s="281" t="s">
        <v>8316</v>
      </c>
      <c r="G265" s="319">
        <v>1.0974369424570001</v>
      </c>
      <c r="H265" s="319">
        <v>3.8167616829999994E-2</v>
      </c>
      <c r="I265" s="319">
        <v>8.5244502427000005E-2</v>
      </c>
      <c r="J265" s="319">
        <v>9.2696683200000005E-2</v>
      </c>
      <c r="K265" s="319">
        <v>0.88132814000000004</v>
      </c>
      <c r="L265" s="320">
        <v>6.6265273684210522</v>
      </c>
      <c r="M265" s="308">
        <v>103.37214</v>
      </c>
      <c r="N265" s="282">
        <v>0.13382733999999999</v>
      </c>
      <c r="O265" s="282">
        <v>0.12461989</v>
      </c>
      <c r="P265" s="282">
        <v>5.6114282999999996E-3</v>
      </c>
      <c r="Q265" s="282">
        <v>3.5960236E-3</v>
      </c>
      <c r="R265" s="255">
        <v>7.4712161432029994E-6</v>
      </c>
      <c r="S265" s="256">
        <v>2.07523240070349E-8</v>
      </c>
      <c r="T265" s="256">
        <v>0.50364475833699995</v>
      </c>
      <c r="U265" s="121">
        <v>3.3747094999999998E-4</v>
      </c>
      <c r="V265" s="155" t="s">
        <v>2780</v>
      </c>
      <c r="W265" s="194" t="s">
        <v>2789</v>
      </c>
      <c r="X265" s="18" t="s">
        <v>2791</v>
      </c>
      <c r="Y265" s="20"/>
      <c r="Z265" s="20"/>
      <c r="AA265" s="19"/>
    </row>
    <row r="266" spans="1:27" ht="14.4" customHeight="1">
      <c r="A266" t="s">
        <v>2706</v>
      </c>
      <c r="B266" s="168" t="s">
        <v>1552</v>
      </c>
      <c r="C266" s="279" t="s">
        <v>4433</v>
      </c>
      <c r="D266" s="14" t="s">
        <v>2826</v>
      </c>
      <c r="E266" s="278" t="s">
        <v>1510</v>
      </c>
      <c r="F266" s="281" t="s">
        <v>8317</v>
      </c>
      <c r="G266" s="319">
        <v>0.93565732378299993</v>
      </c>
      <c r="H266" s="319">
        <v>3.2882521179999999E-2</v>
      </c>
      <c r="I266" s="319">
        <v>7.1855001002999991E-2</v>
      </c>
      <c r="J266" s="319">
        <v>7.3180351599999999E-2</v>
      </c>
      <c r="K266" s="319">
        <v>0.75773944999999998</v>
      </c>
      <c r="L266" s="320">
        <v>5.6972890977443607</v>
      </c>
      <c r="M266" s="308">
        <v>88.103409999999997</v>
      </c>
      <c r="N266" s="282">
        <v>0.11476325</v>
      </c>
      <c r="O266" s="282">
        <v>0.10673268</v>
      </c>
      <c r="P266" s="282">
        <v>4.8195963999999999E-3</v>
      </c>
      <c r="Q266" s="282">
        <v>3.2109757999999999E-3</v>
      </c>
      <c r="R266" s="255">
        <v>6.3988417846659996E-6</v>
      </c>
      <c r="S266" s="256">
        <v>1.7823951052180603E-8</v>
      </c>
      <c r="T266" s="256">
        <v>0.44971649440399997</v>
      </c>
      <c r="U266" s="121">
        <v>2.8932319999999998E-4</v>
      </c>
      <c r="V266" s="155" t="s">
        <v>2781</v>
      </c>
      <c r="W266" s="194" t="s">
        <v>2789</v>
      </c>
      <c r="X266" s="18" t="s">
        <v>2791</v>
      </c>
      <c r="Y266" s="20"/>
      <c r="Z266" s="20"/>
      <c r="AA266" s="19"/>
    </row>
    <row r="267" spans="1:27" ht="14.4" customHeight="1">
      <c r="A267" t="s">
        <v>2707</v>
      </c>
      <c r="B267" s="168" t="s">
        <v>1552</v>
      </c>
      <c r="C267" s="279" t="s">
        <v>4434</v>
      </c>
      <c r="D267" s="14" t="s">
        <v>2826</v>
      </c>
      <c r="E267" s="278" t="s">
        <v>1510</v>
      </c>
      <c r="F267" s="281" t="s">
        <v>8318</v>
      </c>
      <c r="G267" s="319">
        <v>1.3782490318189999</v>
      </c>
      <c r="H267" s="319">
        <v>5.0489403549999999E-2</v>
      </c>
      <c r="I267" s="319">
        <v>0.12272034216899999</v>
      </c>
      <c r="J267" s="319">
        <v>0.1134635861</v>
      </c>
      <c r="K267" s="319">
        <v>1.0915756999999999</v>
      </c>
      <c r="L267" s="320">
        <v>8.2073360902255637</v>
      </c>
      <c r="M267" s="308">
        <v>127.01076999999999</v>
      </c>
      <c r="N267" s="282">
        <v>0.17075635</v>
      </c>
      <c r="O267" s="282">
        <v>0.15923139</v>
      </c>
      <c r="P267" s="282">
        <v>7.0478008999999998E-3</v>
      </c>
      <c r="Q267" s="282">
        <v>4.4771543000000002E-3</v>
      </c>
      <c r="R267" s="255">
        <v>9.546246400508002E-6</v>
      </c>
      <c r="S267" s="256">
        <v>2.60643525851878E-8</v>
      </c>
      <c r="T267" s="256">
        <v>0.62705241858000005</v>
      </c>
      <c r="U267" s="121">
        <v>4.2324589000000001E-4</v>
      </c>
      <c r="V267" s="155" t="s">
        <v>2782</v>
      </c>
      <c r="W267" s="194" t="s">
        <v>2790</v>
      </c>
      <c r="X267" s="18" t="s">
        <v>2791</v>
      </c>
      <c r="Y267" s="20"/>
      <c r="Z267" s="20"/>
      <c r="AA267" s="19"/>
    </row>
    <row r="268" spans="1:27" ht="14.4" customHeight="1">
      <c r="A268" t="s">
        <v>2708</v>
      </c>
      <c r="B268" s="168" t="s">
        <v>1552</v>
      </c>
      <c r="C268" s="279" t="s">
        <v>4435</v>
      </c>
      <c r="D268" s="14" t="s">
        <v>2826</v>
      </c>
      <c r="E268" s="278" t="s">
        <v>1510</v>
      </c>
      <c r="F268" s="281" t="s">
        <v>8319</v>
      </c>
      <c r="G268" s="319">
        <v>0.56238548079289996</v>
      </c>
      <c r="H268" s="319">
        <v>1.9970939199999999E-2</v>
      </c>
      <c r="I268" s="319">
        <v>4.32651342929E-2</v>
      </c>
      <c r="J268" s="319">
        <v>4.1519407300000005E-2</v>
      </c>
      <c r="K268" s="319">
        <v>0.45762999999999998</v>
      </c>
      <c r="L268" s="320">
        <v>3.4408270676691726</v>
      </c>
      <c r="M268" s="308">
        <v>52.869129999999998</v>
      </c>
      <c r="N268" s="282">
        <v>6.9321288999999994E-2</v>
      </c>
      <c r="O268" s="282">
        <v>6.4421791000000006E-2</v>
      </c>
      <c r="P268" s="282">
        <v>2.9113202999999999E-3</v>
      </c>
      <c r="Q268" s="282">
        <v>1.9881782999999998E-3</v>
      </c>
      <c r="R268" s="255">
        <v>3.8622176310720005E-6</v>
      </c>
      <c r="S268" s="256">
        <v>1.0766717015185998E-8</v>
      </c>
      <c r="T268" s="256">
        <v>0.27845633914899998</v>
      </c>
      <c r="U268" s="121">
        <v>1.7453870000000001E-4</v>
      </c>
      <c r="V268" s="155" t="s">
        <v>2783</v>
      </c>
      <c r="W268" s="194" t="s">
        <v>1443</v>
      </c>
      <c r="X268" s="18" t="s">
        <v>2791</v>
      </c>
      <c r="Y268" s="20"/>
      <c r="Z268" s="20"/>
      <c r="AA268" s="19"/>
    </row>
    <row r="269" spans="1:27" ht="14.4" customHeight="1">
      <c r="B269" s="278" t="s">
        <v>1552</v>
      </c>
      <c r="C269" s="277" t="s">
        <v>3546</v>
      </c>
      <c r="D269" s="277" t="s">
        <v>2827</v>
      </c>
      <c r="E269" s="278"/>
      <c r="F269"/>
      <c r="G269" s="210"/>
      <c r="H269" s="210"/>
      <c r="I269" s="210"/>
      <c r="J269" s="210"/>
      <c r="K269" s="210"/>
      <c r="L269" s="210"/>
      <c r="M269" s="5"/>
      <c r="N269"/>
      <c r="O269"/>
      <c r="V269" s="184"/>
      <c r="W269" s="164"/>
      <c r="X269" s="13"/>
      <c r="Y269" s="20"/>
      <c r="Z269" s="20"/>
      <c r="AA269" s="19"/>
    </row>
    <row r="270" spans="1:27" ht="14.4" customHeight="1">
      <c r="A270" t="s">
        <v>2709</v>
      </c>
      <c r="B270" s="168" t="s">
        <v>1552</v>
      </c>
      <c r="C270" s="279" t="s">
        <v>4436</v>
      </c>
      <c r="D270" s="14" t="s">
        <v>2827</v>
      </c>
      <c r="E270" s="278" t="s">
        <v>1510</v>
      </c>
      <c r="F270" s="281" t="s">
        <v>8320</v>
      </c>
      <c r="G270" s="319">
        <v>0.61216991200000004</v>
      </c>
      <c r="H270" s="319">
        <v>2.01854349E-2</v>
      </c>
      <c r="I270" s="319">
        <v>0.24085930329999999</v>
      </c>
      <c r="J270" s="319">
        <v>0.13544285379999998</v>
      </c>
      <c r="K270" s="319">
        <v>0.21568232000000001</v>
      </c>
      <c r="L270" s="320">
        <v>1.6216715789473684</v>
      </c>
      <c r="M270" s="308">
        <v>52.566099000000001</v>
      </c>
      <c r="N270" s="282">
        <v>4.0743704999999998E-2</v>
      </c>
      <c r="O270" s="282">
        <v>3.6521737999999998E-2</v>
      </c>
      <c r="P270" s="282">
        <v>1.4307069E-3</v>
      </c>
      <c r="Q270" s="282">
        <v>2.7912604E-3</v>
      </c>
      <c r="R270" s="255">
        <v>2.1895525820300001E-6</v>
      </c>
      <c r="S270" s="256">
        <v>5.2910759901099997E-9</v>
      </c>
      <c r="T270" s="256">
        <v>0.39093282522</v>
      </c>
      <c r="U270" s="121">
        <v>1.2468947E-4</v>
      </c>
      <c r="V270" s="141"/>
      <c r="W270" s="135"/>
      <c r="X270" s="20" t="s">
        <v>3453</v>
      </c>
      <c r="Y270" s="20" t="s">
        <v>3454</v>
      </c>
      <c r="Z270" s="20"/>
      <c r="AA270" s="19"/>
    </row>
    <row r="271" spans="1:27" ht="14.4" customHeight="1">
      <c r="A271" t="s">
        <v>2710</v>
      </c>
      <c r="B271" s="168" t="s">
        <v>1552</v>
      </c>
      <c r="C271" s="279" t="s">
        <v>4437</v>
      </c>
      <c r="D271" s="14" t="s">
        <v>2827</v>
      </c>
      <c r="E271" s="278" t="s">
        <v>1510</v>
      </c>
      <c r="F271" s="281" t="s">
        <v>8321</v>
      </c>
      <c r="G271" s="319">
        <v>1.9303945769999999</v>
      </c>
      <c r="H271" s="319">
        <v>9.9433092000000001E-2</v>
      </c>
      <c r="I271" s="319">
        <v>0.54958170100000003</v>
      </c>
      <c r="J271" s="319">
        <v>0.72590070399999984</v>
      </c>
      <c r="K271" s="319">
        <v>0.55547908000000001</v>
      </c>
      <c r="L271" s="320">
        <v>4.1765344360902255</v>
      </c>
      <c r="M271" s="308">
        <v>109.45375</v>
      </c>
      <c r="N271" s="282">
        <v>0.12581474000000001</v>
      </c>
      <c r="O271" s="282">
        <v>0.11585525000000001</v>
      </c>
      <c r="P271" s="282">
        <v>4.0357969999999998E-3</v>
      </c>
      <c r="Q271" s="282">
        <v>5.9236929999999998E-3</v>
      </c>
      <c r="R271" s="255">
        <v>6.9457582291000012E-6</v>
      </c>
      <c r="S271" s="256">
        <v>1.492528430648E-8</v>
      </c>
      <c r="T271" s="256">
        <v>0.82964887517999997</v>
      </c>
      <c r="U271" s="121">
        <v>3.9221615000000002E-4</v>
      </c>
      <c r="V271" s="155"/>
      <c r="W271" s="135"/>
      <c r="X271" s="20" t="s">
        <v>3453</v>
      </c>
      <c r="Y271" s="20" t="s">
        <v>3454</v>
      </c>
      <c r="Z271" s="20"/>
      <c r="AA271" s="19"/>
    </row>
    <row r="272" spans="1:27" ht="14.4" customHeight="1">
      <c r="A272" t="s">
        <v>2711</v>
      </c>
      <c r="B272" s="168" t="s">
        <v>1552</v>
      </c>
      <c r="C272" s="279" t="s">
        <v>4438</v>
      </c>
      <c r="D272" s="14" t="s">
        <v>2827</v>
      </c>
      <c r="E272" s="278" t="s">
        <v>1510</v>
      </c>
      <c r="F272" s="281" t="s">
        <v>8322</v>
      </c>
      <c r="G272" s="319">
        <v>0.88856903630000006</v>
      </c>
      <c r="H272" s="319">
        <v>2.6865902299999998E-2</v>
      </c>
      <c r="I272" s="319">
        <v>0.26866959000000001</v>
      </c>
      <c r="J272" s="319">
        <v>0.37299386400000001</v>
      </c>
      <c r="K272" s="319">
        <v>0.22003967999999999</v>
      </c>
      <c r="L272" s="320">
        <v>1.6544336842105261</v>
      </c>
      <c r="M272" s="308">
        <v>50.867550000000001</v>
      </c>
      <c r="N272" s="282">
        <v>4.8633221999999997E-2</v>
      </c>
      <c r="O272" s="282">
        <v>4.4521697999999998E-2</v>
      </c>
      <c r="P272" s="282">
        <v>1.5734976999999999E-3</v>
      </c>
      <c r="Q272" s="282">
        <v>2.5380262000000002E-3</v>
      </c>
      <c r="R272" s="255">
        <v>2.6691665456399998E-6</v>
      </c>
      <c r="S272" s="256">
        <v>5.8191483045600002E-9</v>
      </c>
      <c r="T272" s="256">
        <v>0.35546584810999998</v>
      </c>
      <c r="U272" s="121">
        <v>1.4036208999999999E-4</v>
      </c>
      <c r="V272" s="155"/>
      <c r="W272" s="135"/>
      <c r="X272" s="20" t="s">
        <v>3453</v>
      </c>
      <c r="Y272" s="20" t="s">
        <v>3454</v>
      </c>
      <c r="Z272" s="20"/>
      <c r="AA272" s="19"/>
    </row>
    <row r="273" spans="1:27" ht="14.4" customHeight="1">
      <c r="A273" t="s">
        <v>2712</v>
      </c>
      <c r="B273" s="168" t="s">
        <v>1552</v>
      </c>
      <c r="C273" s="279" t="s">
        <v>4439</v>
      </c>
      <c r="D273" s="14" t="s">
        <v>2827</v>
      </c>
      <c r="E273" s="278" t="s">
        <v>1510</v>
      </c>
      <c r="F273" s="281" t="s">
        <v>8323</v>
      </c>
      <c r="G273" s="319">
        <v>1.965647143</v>
      </c>
      <c r="H273" s="319">
        <v>0.10033094900000002</v>
      </c>
      <c r="I273" s="319">
        <v>0.55255272299999991</v>
      </c>
      <c r="J273" s="319">
        <v>0.75671605099999995</v>
      </c>
      <c r="K273" s="319">
        <v>0.55604741999999996</v>
      </c>
      <c r="L273" s="320">
        <v>4.1808076691729319</v>
      </c>
      <c r="M273" s="308">
        <v>109.23220000000001</v>
      </c>
      <c r="N273" s="282">
        <v>0.12661664</v>
      </c>
      <c r="O273" s="282">
        <v>0.11667578000000001</v>
      </c>
      <c r="P273" s="282">
        <v>4.0501976000000004E-3</v>
      </c>
      <c r="Q273" s="282">
        <v>5.8906625000000002E-3</v>
      </c>
      <c r="R273" s="255">
        <v>6.9949509428999997E-6</v>
      </c>
      <c r="S273" s="256">
        <v>1.497854180519E-8</v>
      </c>
      <c r="T273" s="256">
        <v>0.82502275079999998</v>
      </c>
      <c r="U273" s="121">
        <v>3.9409416000000001E-4</v>
      </c>
      <c r="V273" s="141"/>
      <c r="W273" s="135"/>
      <c r="X273" s="20" t="s">
        <v>3453</v>
      </c>
      <c r="Y273" s="20" t="s">
        <v>3454</v>
      </c>
      <c r="Z273" s="20"/>
      <c r="AA273" s="19"/>
    </row>
    <row r="274" spans="1:27" ht="14.4" customHeight="1">
      <c r="A274" t="s">
        <v>2713</v>
      </c>
      <c r="B274" s="168" t="s">
        <v>1552</v>
      </c>
      <c r="C274" s="279" t="s">
        <v>4440</v>
      </c>
      <c r="D274" s="14" t="s">
        <v>2827</v>
      </c>
      <c r="E274" s="278" t="s">
        <v>1510</v>
      </c>
      <c r="F274" s="281" t="s">
        <v>8324</v>
      </c>
      <c r="G274" s="319">
        <v>0.96591378609</v>
      </c>
      <c r="H274" s="319">
        <v>2.3875448800000001E-2</v>
      </c>
      <c r="I274" s="319">
        <v>0.23986611490000001</v>
      </c>
      <c r="J274" s="319">
        <v>0.35458068238999996</v>
      </c>
      <c r="K274" s="319">
        <v>0.34759153999999998</v>
      </c>
      <c r="L274" s="320">
        <v>2.6134702255639093</v>
      </c>
      <c r="M274" s="308">
        <v>68.287397999999996</v>
      </c>
      <c r="N274" s="282">
        <v>9.9082504000000002E-2</v>
      </c>
      <c r="O274" s="282">
        <v>9.1283974000000004E-2</v>
      </c>
      <c r="P274" s="282">
        <v>3.1957219000000002E-3</v>
      </c>
      <c r="Q274" s="282">
        <v>4.6028084E-3</v>
      </c>
      <c r="R274" s="255">
        <v>5.4726602851323006E-6</v>
      </c>
      <c r="S274" s="256">
        <v>1.1818498227554781E-8</v>
      </c>
      <c r="T274" s="256">
        <v>0.64465103224999998</v>
      </c>
      <c r="U274" s="121">
        <v>2.4545216000000002E-4</v>
      </c>
      <c r="V274" s="155"/>
      <c r="W274" s="135"/>
      <c r="X274" s="20" t="s">
        <v>3453</v>
      </c>
      <c r="Y274" s="20" t="s">
        <v>3454</v>
      </c>
      <c r="Z274" s="20"/>
      <c r="AA274" s="19"/>
    </row>
    <row r="275" spans="1:27" ht="14.4" customHeight="1">
      <c r="A275" t="s">
        <v>2714</v>
      </c>
      <c r="B275" s="168" t="s">
        <v>1552</v>
      </c>
      <c r="C275" s="279" t="s">
        <v>4441</v>
      </c>
      <c r="D275" s="14" t="s">
        <v>2827</v>
      </c>
      <c r="E275" s="278" t="s">
        <v>1510</v>
      </c>
      <c r="F275" s="281" t="s">
        <v>8325</v>
      </c>
      <c r="G275" s="319">
        <v>2.1196293959999997</v>
      </c>
      <c r="H275" s="319">
        <v>9.4723345000000014E-2</v>
      </c>
      <c r="I275" s="319">
        <v>0.53352314999999995</v>
      </c>
      <c r="J275" s="319">
        <v>0.94757642100000006</v>
      </c>
      <c r="K275" s="319">
        <v>0.54380647999999998</v>
      </c>
      <c r="L275" s="320">
        <v>4.0887705263157894</v>
      </c>
      <c r="M275" s="308">
        <v>104.63227999999999</v>
      </c>
      <c r="N275" s="282">
        <v>0.1199417</v>
      </c>
      <c r="O275" s="282">
        <v>0.11008445</v>
      </c>
      <c r="P275" s="282">
        <v>3.8739235000000002E-3</v>
      </c>
      <c r="Q275" s="282">
        <v>5.9833261999999998E-3</v>
      </c>
      <c r="R275" s="255">
        <v>6.5997871123835871E-6</v>
      </c>
      <c r="S275" s="256">
        <v>1.4326639969782559E-8</v>
      </c>
      <c r="T275" s="256">
        <v>0.83800087400000001</v>
      </c>
      <c r="U275" s="121">
        <v>4.8513939E-4</v>
      </c>
      <c r="V275" s="155"/>
      <c r="W275" s="135"/>
      <c r="X275" s="20" t="s">
        <v>3453</v>
      </c>
      <c r="Y275" s="20" t="s">
        <v>3454</v>
      </c>
      <c r="Z275" s="20"/>
      <c r="AA275" s="19"/>
    </row>
    <row r="276" spans="1:27" ht="14.4" customHeight="1">
      <c r="B276" s="278" t="s">
        <v>1552</v>
      </c>
      <c r="C276" s="277" t="s">
        <v>3547</v>
      </c>
      <c r="D276" s="277" t="s">
        <v>2828</v>
      </c>
      <c r="E276" s="278"/>
      <c r="F276"/>
      <c r="G276" s="210"/>
      <c r="H276" s="210"/>
      <c r="I276" s="210"/>
      <c r="J276" s="210"/>
      <c r="K276" s="210"/>
      <c r="L276" s="210"/>
      <c r="M276" s="5"/>
      <c r="N276"/>
      <c r="O276"/>
      <c r="V276" s="184"/>
      <c r="W276" s="164"/>
      <c r="X276" s="20"/>
      <c r="Y276" s="20"/>
      <c r="Z276" s="20"/>
      <c r="AA276" s="19"/>
    </row>
    <row r="277" spans="1:27" ht="14.4" customHeight="1" thickBot="1">
      <c r="A277" t="s">
        <v>1691</v>
      </c>
      <c r="B277" s="168" t="s">
        <v>1552</v>
      </c>
      <c r="C277" s="279" t="s">
        <v>4442</v>
      </c>
      <c r="D277" s="14" t="s">
        <v>2828</v>
      </c>
      <c r="E277" s="278" t="s">
        <v>1510</v>
      </c>
      <c r="F277" s="281" t="s">
        <v>8326</v>
      </c>
      <c r="G277" s="319">
        <v>0.30096068567544998</v>
      </c>
      <c r="H277" s="319">
        <v>5.4040352800000001E-4</v>
      </c>
      <c r="I277" s="319">
        <v>9.0039558145000003E-4</v>
      </c>
      <c r="J277" s="319">
        <v>0.28716692156599999</v>
      </c>
      <c r="K277" s="319">
        <v>1.2352965E-2</v>
      </c>
      <c r="L277" s="320">
        <v>9.2879436090225559E-2</v>
      </c>
      <c r="M277" s="308">
        <v>17.699266000000001</v>
      </c>
      <c r="N277" s="282">
        <v>2.9818239000000001E-3</v>
      </c>
      <c r="O277" s="282">
        <v>1.6623401E-3</v>
      </c>
      <c r="P277" s="283">
        <v>7.7557869E-5</v>
      </c>
      <c r="Q277" s="282">
        <v>1.2419258999999999E-3</v>
      </c>
      <c r="R277" s="255">
        <v>9.9660677877529986E-8</v>
      </c>
      <c r="S277" s="256">
        <v>2.86826435309762E-10</v>
      </c>
      <c r="T277" s="256">
        <v>0.17393919709191999</v>
      </c>
      <c r="U277" s="274">
        <v>2.4358066E-5</v>
      </c>
      <c r="V277" s="155" t="s">
        <v>1487</v>
      </c>
      <c r="W277" s="136" t="s">
        <v>1488</v>
      </c>
      <c r="X277" s="13" t="s">
        <v>1176</v>
      </c>
      <c r="Y277" s="20"/>
      <c r="Z277" s="20"/>
      <c r="AA277" s="19"/>
    </row>
    <row r="278" spans="1:27" ht="14.4" customHeight="1" thickBot="1">
      <c r="A278" t="s">
        <v>1692</v>
      </c>
      <c r="B278" s="168" t="s">
        <v>1552</v>
      </c>
      <c r="C278" s="279" t="s">
        <v>4443</v>
      </c>
      <c r="D278" s="14" t="s">
        <v>2828</v>
      </c>
      <c r="E278" s="278" t="s">
        <v>1510</v>
      </c>
      <c r="F278" s="281" t="s">
        <v>8327</v>
      </c>
      <c r="G278" s="319">
        <v>0.21959204042118999</v>
      </c>
      <c r="H278" s="319">
        <v>1.9767392309999999E-4</v>
      </c>
      <c r="I278" s="319">
        <v>3.2935522448999997E-4</v>
      </c>
      <c r="J278" s="319">
        <v>0.21454642657359999</v>
      </c>
      <c r="K278" s="319">
        <v>4.5185846999999998E-3</v>
      </c>
      <c r="L278" s="320">
        <v>3.3974321052631574E-2</v>
      </c>
      <c r="M278" s="308">
        <v>12.722792999999999</v>
      </c>
      <c r="N278" s="282">
        <v>1.536869E-3</v>
      </c>
      <c r="O278" s="282">
        <v>6.0806651000000001E-4</v>
      </c>
      <c r="P278" s="283">
        <v>2.8369852E-5</v>
      </c>
      <c r="Q278" s="282">
        <v>9.0043263000000003E-4</v>
      </c>
      <c r="R278" s="255">
        <v>3.6454827150760005E-8</v>
      </c>
      <c r="S278" s="256">
        <v>1.04918091638218E-10</v>
      </c>
      <c r="T278" s="256">
        <v>0.12611101522573001</v>
      </c>
      <c r="U278" s="274">
        <v>1.6454895E-5</v>
      </c>
      <c r="V278" s="151" t="s">
        <v>1370</v>
      </c>
      <c r="W278" s="136" t="s">
        <v>1489</v>
      </c>
      <c r="X278" s="13" t="s">
        <v>1176</v>
      </c>
      <c r="Y278" s="20"/>
      <c r="Z278" s="20"/>
      <c r="AA278" s="19"/>
    </row>
    <row r="279" spans="1:27" ht="14.4" customHeight="1">
      <c r="A279" t="s">
        <v>1693</v>
      </c>
      <c r="B279" s="168" t="s">
        <v>1552</v>
      </c>
      <c r="C279" s="279" t="s">
        <v>4444</v>
      </c>
      <c r="D279" s="14" t="s">
        <v>2828</v>
      </c>
      <c r="E279" s="278" t="s">
        <v>1510</v>
      </c>
      <c r="F279" s="281" t="s">
        <v>8328</v>
      </c>
      <c r="G279" s="319">
        <v>7.7908351376200002E-2</v>
      </c>
      <c r="H279" s="319">
        <v>2.6555448410000002E-3</v>
      </c>
      <c r="I279" s="319">
        <v>5.2885621651999996E-3</v>
      </c>
      <c r="J279" s="319">
        <v>5.8346823700000001E-3</v>
      </c>
      <c r="K279" s="319">
        <v>6.4129562000000001E-2</v>
      </c>
      <c r="L279" s="320">
        <v>0.48217715789473681</v>
      </c>
      <c r="M279" s="308">
        <v>7.4491671000000004</v>
      </c>
      <c r="N279" s="282">
        <v>9.4890432E-3</v>
      </c>
      <c r="O279" s="282">
        <v>8.8070888999999992E-3</v>
      </c>
      <c r="P279" s="282">
        <v>4.0358199000000003E-4</v>
      </c>
      <c r="Q279" s="282">
        <v>2.7837230999999999E-4</v>
      </c>
      <c r="R279" s="255">
        <v>5.2800292620730008E-7</v>
      </c>
      <c r="S279" s="256">
        <v>1.4925369905275E-9</v>
      </c>
      <c r="T279" s="256">
        <v>3.8987718551899996E-2</v>
      </c>
      <c r="U279" s="274">
        <v>2.4218225999999999E-5</v>
      </c>
      <c r="V279" s="156" t="s">
        <v>1262</v>
      </c>
      <c r="W279" s="136" t="s">
        <v>1438</v>
      </c>
      <c r="X279" s="13" t="s">
        <v>1177</v>
      </c>
      <c r="Y279" s="20"/>
      <c r="Z279" s="20"/>
      <c r="AA279" s="32"/>
    </row>
    <row r="280" spans="1:27" ht="14.4" customHeight="1">
      <c r="B280" s="278" t="s">
        <v>1552</v>
      </c>
      <c r="C280" s="277" t="s">
        <v>3548</v>
      </c>
      <c r="D280" s="277" t="s">
        <v>2829</v>
      </c>
      <c r="E280" s="278"/>
      <c r="F280"/>
      <c r="G280" s="210"/>
      <c r="H280" s="210"/>
      <c r="I280" s="210"/>
      <c r="J280" s="210"/>
      <c r="K280" s="210"/>
      <c r="L280" s="210"/>
      <c r="M280" s="5"/>
      <c r="N280"/>
      <c r="O280"/>
      <c r="V280" s="182"/>
      <c r="W280" s="164"/>
      <c r="X280" s="20"/>
      <c r="Y280" s="20"/>
      <c r="Z280" s="20"/>
      <c r="AA280" s="32"/>
    </row>
    <row r="281" spans="1:27" ht="14.4" customHeight="1">
      <c r="A281" t="s">
        <v>1694</v>
      </c>
      <c r="B281" s="168" t="s">
        <v>1552</v>
      </c>
      <c r="C281" s="279" t="s">
        <v>4445</v>
      </c>
      <c r="D281" s="14" t="s">
        <v>2829</v>
      </c>
      <c r="E281" s="278" t="s">
        <v>1510</v>
      </c>
      <c r="F281" s="281" t="s">
        <v>8329</v>
      </c>
      <c r="G281" s="319">
        <v>0.7403150750905001</v>
      </c>
      <c r="H281" s="319">
        <v>4.6366295730000007E-2</v>
      </c>
      <c r="I281" s="319">
        <v>0.11261222955200001</v>
      </c>
      <c r="J281" s="319">
        <v>2.9924189808499996E-2</v>
      </c>
      <c r="K281" s="319">
        <v>0.55141236000000005</v>
      </c>
      <c r="L281" s="320">
        <v>4.1459575939849627</v>
      </c>
      <c r="M281" s="308">
        <v>52.654972999999998</v>
      </c>
      <c r="N281" s="282">
        <v>0.10084770999999999</v>
      </c>
      <c r="O281" s="282">
        <v>9.4516470000000005E-2</v>
      </c>
      <c r="P281" s="282">
        <v>3.8542552000000001E-3</v>
      </c>
      <c r="Q281" s="282">
        <v>2.476986E-3</v>
      </c>
      <c r="R281" s="255">
        <v>5.6664550633799985E-6</v>
      </c>
      <c r="S281" s="256">
        <v>1.4253902842346278E-8</v>
      </c>
      <c r="T281" s="256">
        <v>0.34691680659000002</v>
      </c>
      <c r="U281" s="121">
        <v>2.3559504000000001E-4</v>
      </c>
      <c r="V281" s="157" t="s">
        <v>1371</v>
      </c>
      <c r="W281" s="139" t="s">
        <v>1443</v>
      </c>
      <c r="X281" s="20" t="s">
        <v>4079</v>
      </c>
      <c r="Y281" s="20"/>
      <c r="Z281" s="20"/>
      <c r="AA281" s="32"/>
    </row>
    <row r="282" spans="1:27" ht="14.4" customHeight="1">
      <c r="A282" t="s">
        <v>1695</v>
      </c>
      <c r="B282" s="168" t="s">
        <v>1552</v>
      </c>
      <c r="C282" s="279" t="s">
        <v>4446</v>
      </c>
      <c r="D282" s="14" t="s">
        <v>2829</v>
      </c>
      <c r="E282" s="278" t="s">
        <v>1510</v>
      </c>
      <c r="F282" s="281" t="s">
        <v>8330</v>
      </c>
      <c r="G282" s="319">
        <v>4.7728130664999995</v>
      </c>
      <c r="H282" s="319">
        <v>0.5429811966000001</v>
      </c>
      <c r="I282" s="319">
        <v>2.2939776538999999</v>
      </c>
      <c r="J282" s="319">
        <v>0.47757781599999999</v>
      </c>
      <c r="K282" s="319">
        <v>1.4582763999999999</v>
      </c>
      <c r="L282" s="320">
        <v>10.964484210526315</v>
      </c>
      <c r="M282" s="308">
        <v>217.38493</v>
      </c>
      <c r="N282" s="282">
        <v>0.59652855999999999</v>
      </c>
      <c r="O282" s="282">
        <v>0.56672460000000002</v>
      </c>
      <c r="P282" s="282">
        <v>2.0694988000000001E-2</v>
      </c>
      <c r="Q282" s="282">
        <v>9.1089693999999999E-3</v>
      </c>
      <c r="R282" s="255">
        <v>3.3976294092547002E-5</v>
      </c>
      <c r="S282" s="256">
        <v>7.6534718804380007E-8</v>
      </c>
      <c r="T282" s="256">
        <v>1.2757660539</v>
      </c>
      <c r="U282" s="121">
        <v>1.7138009E-3</v>
      </c>
      <c r="V282" s="152" t="s">
        <v>1372</v>
      </c>
      <c r="W282" s="139" t="s">
        <v>1443</v>
      </c>
      <c r="X282" s="20" t="s">
        <v>4079</v>
      </c>
      <c r="Y282" s="20"/>
      <c r="Z282" s="20"/>
      <c r="AA282" s="32"/>
    </row>
    <row r="283" spans="1:27" ht="14.4" customHeight="1">
      <c r="A283" t="s">
        <v>1696</v>
      </c>
      <c r="B283" s="168" t="s">
        <v>1552</v>
      </c>
      <c r="C283" s="279" t="s">
        <v>4447</v>
      </c>
      <c r="D283" s="14" t="s">
        <v>2829</v>
      </c>
      <c r="E283" s="278" t="s">
        <v>1510</v>
      </c>
      <c r="F283" s="281" t="s">
        <v>8331</v>
      </c>
      <c r="G283" s="319">
        <v>6.7077807865000008</v>
      </c>
      <c r="H283" s="319">
        <v>0.86442513310000002</v>
      </c>
      <c r="I283" s="319">
        <v>2.0116377584</v>
      </c>
      <c r="J283" s="319">
        <v>0.82815969499999997</v>
      </c>
      <c r="K283" s="319">
        <v>3.0035582000000001</v>
      </c>
      <c r="L283" s="320">
        <v>22.583144360902256</v>
      </c>
      <c r="M283" s="308">
        <v>467.68347999999997</v>
      </c>
      <c r="N283" s="282">
        <v>0.94149596999999996</v>
      </c>
      <c r="O283" s="282">
        <v>0.88414685999999998</v>
      </c>
      <c r="P283" s="282">
        <v>3.6605355999999999E-2</v>
      </c>
      <c r="Q283" s="282">
        <v>2.0743754999999999E-2</v>
      </c>
      <c r="R283" s="255">
        <v>5.3006407050922002E-5</v>
      </c>
      <c r="S283" s="256">
        <v>1.353748385449E-7</v>
      </c>
      <c r="T283" s="256">
        <v>2.9052878309999999</v>
      </c>
      <c r="U283" s="121">
        <v>4.1795117999999997E-3</v>
      </c>
      <c r="V283" s="146"/>
      <c r="W283" s="139" t="s">
        <v>1443</v>
      </c>
      <c r="X283" s="20" t="s">
        <v>4079</v>
      </c>
      <c r="Y283" s="20"/>
      <c r="Z283" s="20"/>
      <c r="AA283" s="32"/>
    </row>
    <row r="284" spans="1:27" ht="14.4" customHeight="1">
      <c r="A284" t="s">
        <v>1697</v>
      </c>
      <c r="B284" s="168" t="s">
        <v>1552</v>
      </c>
      <c r="C284" s="279" t="s">
        <v>4448</v>
      </c>
      <c r="D284" s="14" t="s">
        <v>2829</v>
      </c>
      <c r="E284" s="278" t="s">
        <v>1510</v>
      </c>
      <c r="F284" s="281" t="s">
        <v>8332</v>
      </c>
      <c r="G284" s="319">
        <v>0.25678688096829999</v>
      </c>
      <c r="H284" s="319">
        <v>8.96243683E-3</v>
      </c>
      <c r="I284" s="319">
        <v>1.4820160348300001E-2</v>
      </c>
      <c r="J284" s="319">
        <v>2.0881937900000002E-3</v>
      </c>
      <c r="K284" s="319">
        <v>0.23091608999999999</v>
      </c>
      <c r="L284" s="320">
        <v>1.7362112030075185</v>
      </c>
      <c r="M284" s="308">
        <v>66.105599999999995</v>
      </c>
      <c r="N284" s="282">
        <v>3.7060087999999998E-2</v>
      </c>
      <c r="O284" s="282">
        <v>3.1232586E-2</v>
      </c>
      <c r="P284" s="282">
        <v>1.4662572E-3</v>
      </c>
      <c r="Q284" s="282">
        <v>4.3612447999999996E-3</v>
      </c>
      <c r="R284" s="255">
        <v>1.8724572034969999E-6</v>
      </c>
      <c r="S284" s="256">
        <v>5.4225489183417095E-9</v>
      </c>
      <c r="T284" s="256">
        <v>0.61081860878600003</v>
      </c>
      <c r="U284" s="274">
        <v>1.3540331000000001E-4</v>
      </c>
      <c r="V284" s="152" t="s">
        <v>1373</v>
      </c>
      <c r="W284" s="136" t="s">
        <v>1453</v>
      </c>
      <c r="X284" s="20" t="s">
        <v>4080</v>
      </c>
      <c r="Y284" s="20"/>
      <c r="Z284" s="20"/>
      <c r="AA284" s="32"/>
    </row>
    <row r="285" spans="1:27" ht="14.4" customHeight="1">
      <c r="B285" s="278" t="s">
        <v>1552</v>
      </c>
      <c r="C285" s="277" t="s">
        <v>3549</v>
      </c>
      <c r="D285" s="277" t="s">
        <v>2830</v>
      </c>
      <c r="E285" s="278"/>
      <c r="F285"/>
      <c r="G285" s="210"/>
      <c r="H285" s="210"/>
      <c r="I285" s="210"/>
      <c r="J285" s="210"/>
      <c r="K285" s="210"/>
      <c r="L285" s="210"/>
      <c r="M285" s="5"/>
      <c r="N285"/>
      <c r="O285"/>
      <c r="V285" s="182"/>
      <c r="W285" s="164"/>
      <c r="X285" s="20"/>
      <c r="Y285" s="20"/>
      <c r="Z285" s="20"/>
      <c r="AA285" s="32"/>
    </row>
    <row r="286" spans="1:27" ht="14.4" customHeight="1">
      <c r="A286" t="s">
        <v>2715</v>
      </c>
      <c r="B286" s="168" t="s">
        <v>1552</v>
      </c>
      <c r="C286" s="279" t="s">
        <v>4449</v>
      </c>
      <c r="D286" s="14" t="s">
        <v>2830</v>
      </c>
      <c r="E286" s="278" t="s">
        <v>1510</v>
      </c>
      <c r="F286" s="281" t="s">
        <v>8333</v>
      </c>
      <c r="G286" s="319">
        <v>0.71213361078399995</v>
      </c>
      <c r="H286" s="319">
        <v>2.518190553E-2</v>
      </c>
      <c r="I286" s="319">
        <v>4.1722599233999999E-2</v>
      </c>
      <c r="J286" s="319">
        <v>5.8795860199999999E-3</v>
      </c>
      <c r="K286" s="319">
        <v>0.63934952</v>
      </c>
      <c r="L286" s="320">
        <v>4.8071392481203006</v>
      </c>
      <c r="M286" s="308">
        <v>117.07908</v>
      </c>
      <c r="N286" s="282">
        <v>9.7663738999999999E-2</v>
      </c>
      <c r="O286" s="282">
        <v>8.6269767999999997E-2</v>
      </c>
      <c r="P286" s="282">
        <v>4.0444777999999997E-3</v>
      </c>
      <c r="Q286" s="282">
        <v>7.3494932000000004E-3</v>
      </c>
      <c r="R286" s="255">
        <v>5.1720483752070001E-6</v>
      </c>
      <c r="S286" s="256">
        <v>1.4957388075339899E-8</v>
      </c>
      <c r="T286" s="256">
        <v>1.029340788179</v>
      </c>
      <c r="U286" s="121">
        <v>2.9470165999999999E-4</v>
      </c>
      <c r="V286" s="148" t="s">
        <v>1379</v>
      </c>
      <c r="W286" s="136" t="s">
        <v>1471</v>
      </c>
      <c r="X286" s="195" t="s">
        <v>3455</v>
      </c>
      <c r="Y286" s="20"/>
      <c r="Z286" s="20"/>
      <c r="AA286" s="19"/>
    </row>
    <row r="287" spans="1:27" ht="14.4" customHeight="1">
      <c r="A287" t="s">
        <v>2716</v>
      </c>
      <c r="B287" s="168" t="s">
        <v>1552</v>
      </c>
      <c r="C287" s="279" t="s">
        <v>4450</v>
      </c>
      <c r="D287" s="14" t="s">
        <v>2830</v>
      </c>
      <c r="E287" s="278" t="s">
        <v>1510</v>
      </c>
      <c r="F287" s="281" t="s">
        <v>8334</v>
      </c>
      <c r="G287" s="319">
        <v>0.43244085986390002</v>
      </c>
      <c r="H287" s="319">
        <v>1.466790682E-2</v>
      </c>
      <c r="I287" s="319">
        <v>2.4309015423900002E-2</v>
      </c>
      <c r="J287" s="319">
        <v>3.42565762E-3</v>
      </c>
      <c r="K287" s="319">
        <v>0.39003828000000001</v>
      </c>
      <c r="L287" s="320">
        <v>2.9326186466165414</v>
      </c>
      <c r="M287" s="308">
        <v>71.061363</v>
      </c>
      <c r="N287" s="282">
        <v>5.9496021000000003E-2</v>
      </c>
      <c r="O287" s="282">
        <v>5.2545166999999997E-2</v>
      </c>
      <c r="P287" s="282">
        <v>2.4655082E-3</v>
      </c>
      <c r="Q287" s="282">
        <v>4.4853463999999996E-3</v>
      </c>
      <c r="R287" s="255">
        <v>3.1501898244259994E-6</v>
      </c>
      <c r="S287" s="256">
        <v>9.1180037265737997E-9</v>
      </c>
      <c r="T287" s="256">
        <v>0.62819977369399993</v>
      </c>
      <c r="U287" s="121">
        <v>1.7884494000000001E-4</v>
      </c>
      <c r="V287" s="148" t="s">
        <v>1382</v>
      </c>
      <c r="W287" s="136" t="s">
        <v>1471</v>
      </c>
      <c r="X287" s="195" t="s">
        <v>3455</v>
      </c>
      <c r="Y287" s="20"/>
      <c r="Z287" s="20"/>
      <c r="AA287" s="19"/>
    </row>
    <row r="288" spans="1:27" ht="14.4" customHeight="1">
      <c r="A288" t="s">
        <v>2717</v>
      </c>
      <c r="B288" s="168" t="s">
        <v>1552</v>
      </c>
      <c r="C288" s="279" t="s">
        <v>4451</v>
      </c>
      <c r="D288" s="14" t="s">
        <v>2830</v>
      </c>
      <c r="E288" s="278" t="s">
        <v>1510</v>
      </c>
      <c r="F288" s="281" t="s">
        <v>8335</v>
      </c>
      <c r="G288" s="319">
        <v>0.35666070938459998</v>
      </c>
      <c r="H288" s="319">
        <v>5.2447808460000002E-3</v>
      </c>
      <c r="I288" s="319">
        <v>7.886281548599999E-3</v>
      </c>
      <c r="J288" s="319">
        <v>1.10499699E-3</v>
      </c>
      <c r="K288" s="319">
        <v>0.34242465</v>
      </c>
      <c r="L288" s="320">
        <v>2.5746214285714286</v>
      </c>
      <c r="M288" s="308">
        <v>16.082594</v>
      </c>
      <c r="N288" s="282">
        <v>5.0378845999999998E-2</v>
      </c>
      <c r="O288" s="282">
        <v>4.7148338999999997E-2</v>
      </c>
      <c r="P288" s="282">
        <v>2.2720176000000001E-3</v>
      </c>
      <c r="Q288" s="282">
        <v>9.5848875999999996E-4</v>
      </c>
      <c r="R288" s="255">
        <v>2.8266390637009999E-6</v>
      </c>
      <c r="S288" s="256">
        <v>8.4024321016108765E-9</v>
      </c>
      <c r="T288" s="256">
        <v>0.13424212665560001</v>
      </c>
      <c r="U288" s="274">
        <v>9.5684624999999997E-5</v>
      </c>
      <c r="V288" s="144"/>
      <c r="W288" s="139" t="s">
        <v>1443</v>
      </c>
      <c r="X288" s="195" t="s">
        <v>3455</v>
      </c>
      <c r="Y288" s="20"/>
      <c r="Z288" s="20"/>
      <c r="AA288" s="19"/>
    </row>
    <row r="289" spans="1:27" ht="14.4" customHeight="1">
      <c r="A289" t="s">
        <v>2718</v>
      </c>
      <c r="B289" s="168" t="s">
        <v>1552</v>
      </c>
      <c r="C289" s="279" t="s">
        <v>4452</v>
      </c>
      <c r="D289" s="14" t="s">
        <v>2830</v>
      </c>
      <c r="E289" s="278" t="s">
        <v>1510</v>
      </c>
      <c r="F289" s="281" t="s">
        <v>8336</v>
      </c>
      <c r="G289" s="319">
        <v>0.26045966015060001</v>
      </c>
      <c r="H289" s="319">
        <v>3.496034728E-3</v>
      </c>
      <c r="I289" s="319">
        <v>5.1282478795999994E-3</v>
      </c>
      <c r="J289" s="319">
        <v>7.1799754299999995E-4</v>
      </c>
      <c r="K289" s="319">
        <v>0.25111738</v>
      </c>
      <c r="L289" s="320">
        <v>1.8881006015037594</v>
      </c>
      <c r="M289" s="308">
        <v>10.665665000000001</v>
      </c>
      <c r="N289" s="282">
        <v>3.6778612000000002E-2</v>
      </c>
      <c r="O289" s="282">
        <v>3.4477960000000002E-2</v>
      </c>
      <c r="P289" s="282">
        <v>1.6624558E-3</v>
      </c>
      <c r="Q289" s="282">
        <v>6.3819600000000005E-4</v>
      </c>
      <c r="R289" s="255">
        <v>2.0670240199107005E-6</v>
      </c>
      <c r="S289" s="256">
        <v>6.1481354822954299E-9</v>
      </c>
      <c r="T289" s="256">
        <v>8.9383192733200001E-2</v>
      </c>
      <c r="U289" s="274">
        <v>6.8551408999999993E-5</v>
      </c>
      <c r="V289" s="148" t="s">
        <v>1374</v>
      </c>
      <c r="W289" s="139" t="s">
        <v>1443</v>
      </c>
      <c r="X289" s="195" t="s">
        <v>3455</v>
      </c>
      <c r="Y289" s="20"/>
      <c r="Z289" s="20"/>
      <c r="AA289" s="19"/>
    </row>
    <row r="290" spans="1:27" ht="14.4" customHeight="1">
      <c r="A290" t="s">
        <v>2719</v>
      </c>
      <c r="B290" s="168" t="s">
        <v>1552</v>
      </c>
      <c r="C290" s="279" t="s">
        <v>4453</v>
      </c>
      <c r="D290" s="14" t="s">
        <v>2830</v>
      </c>
      <c r="E290" s="278" t="s">
        <v>1510</v>
      </c>
      <c r="F290" s="281" t="s">
        <v>8337</v>
      </c>
      <c r="G290" s="319">
        <v>0.4031155593661</v>
      </c>
      <c r="H290" s="319">
        <v>6.961876467E-3</v>
      </c>
      <c r="I290" s="319">
        <v>1.0737298909099998E-2</v>
      </c>
      <c r="J290" s="319">
        <v>1.5068039900000001E-3</v>
      </c>
      <c r="K290" s="319">
        <v>0.38390957999999997</v>
      </c>
      <c r="L290" s="320">
        <v>2.8865381954887215</v>
      </c>
      <c r="M290" s="308">
        <v>22.066251000000001</v>
      </c>
      <c r="N290" s="282">
        <v>5.6595864000000003E-2</v>
      </c>
      <c r="O290" s="282">
        <v>5.2745225E-2</v>
      </c>
      <c r="P290" s="282">
        <v>2.5339362000000002E-3</v>
      </c>
      <c r="Q290" s="282">
        <v>1.3167023E-3</v>
      </c>
      <c r="R290" s="255">
        <v>3.1621837999752998E-6</v>
      </c>
      <c r="S290" s="256">
        <v>9.3710659052249007E-9</v>
      </c>
      <c r="T290" s="256">
        <v>0.18441209173869999</v>
      </c>
      <c r="U290" s="121">
        <v>1.128961E-4</v>
      </c>
      <c r="V290" s="148" t="s">
        <v>1374</v>
      </c>
      <c r="W290" s="139" t="s">
        <v>1443</v>
      </c>
      <c r="X290" s="195" t="s">
        <v>3455</v>
      </c>
      <c r="Y290" s="20"/>
      <c r="Z290" s="20"/>
      <c r="AA290" s="19"/>
    </row>
    <row r="291" spans="1:27" ht="14.4" customHeight="1">
      <c r="A291" t="s">
        <v>3550</v>
      </c>
      <c r="B291" s="168" t="s">
        <v>1552</v>
      </c>
      <c r="C291" s="279" t="s">
        <v>4454</v>
      </c>
      <c r="D291" s="14" t="s">
        <v>2830</v>
      </c>
      <c r="E291" s="278" t="s">
        <v>1510</v>
      </c>
      <c r="F291" s="281" t="s">
        <v>8338</v>
      </c>
      <c r="G291" s="319">
        <v>0.21345947785470001</v>
      </c>
      <c r="H291" s="319">
        <v>7.81289984E-3</v>
      </c>
      <c r="I291" s="319">
        <v>1.29676787247E-2</v>
      </c>
      <c r="J291" s="319">
        <v>1.82755929E-3</v>
      </c>
      <c r="K291" s="319">
        <v>0.19085134000000001</v>
      </c>
      <c r="L291" s="320">
        <v>1.4349724812030076</v>
      </c>
      <c r="M291" s="308">
        <v>31.283132999999999</v>
      </c>
      <c r="N291" s="282">
        <v>2.8874263000000001E-2</v>
      </c>
      <c r="O291" s="282">
        <v>2.5749108E-2</v>
      </c>
      <c r="P291" s="282">
        <v>1.2054642999999999E-3</v>
      </c>
      <c r="Q291" s="282">
        <v>1.9196907E-3</v>
      </c>
      <c r="R291" s="255">
        <v>1.5437115840749999E-6</v>
      </c>
      <c r="S291" s="256">
        <v>4.4580780896785613E-9</v>
      </c>
      <c r="T291" s="256">
        <v>0.26886424141599996</v>
      </c>
      <c r="U291" s="274">
        <v>8.3700502000000001E-5</v>
      </c>
      <c r="V291" s="148" t="s">
        <v>1259</v>
      </c>
      <c r="W291" s="136" t="s">
        <v>1437</v>
      </c>
      <c r="X291" s="195" t="s">
        <v>3455</v>
      </c>
      <c r="Y291" s="20"/>
      <c r="Z291" s="20"/>
      <c r="AA291" s="19"/>
    </row>
    <row r="292" spans="1:27" ht="14.4" customHeight="1">
      <c r="A292" t="s">
        <v>2720</v>
      </c>
      <c r="B292" s="168" t="s">
        <v>1552</v>
      </c>
      <c r="C292" s="279" t="s">
        <v>4455</v>
      </c>
      <c r="D292" s="14" t="s">
        <v>2830</v>
      </c>
      <c r="E292" s="278" t="s">
        <v>1510</v>
      </c>
      <c r="F292" s="281" t="s">
        <v>8339</v>
      </c>
      <c r="G292" s="319">
        <v>9.80804265653E-2</v>
      </c>
      <c r="H292" s="319">
        <v>2.758128944E-3</v>
      </c>
      <c r="I292" s="319">
        <v>4.5456580372999992E-3</v>
      </c>
      <c r="J292" s="319">
        <v>6.4050858399999997E-4</v>
      </c>
      <c r="K292" s="319">
        <v>9.0136130999999994E-2</v>
      </c>
      <c r="L292" s="320">
        <v>0.67771527067669168</v>
      </c>
      <c r="M292" s="308">
        <v>10.924308999999999</v>
      </c>
      <c r="N292" s="282">
        <v>1.3311109999999999E-2</v>
      </c>
      <c r="O292" s="282">
        <v>1.207241E-2</v>
      </c>
      <c r="P292" s="282">
        <v>5.6872664000000002E-4</v>
      </c>
      <c r="Q292" s="282">
        <v>6.6997366E-4</v>
      </c>
      <c r="R292" s="255">
        <v>7.2376557256149995E-7</v>
      </c>
      <c r="S292" s="256">
        <v>2.1032789614196505E-9</v>
      </c>
      <c r="T292" s="256">
        <v>9.3833844982300005E-2</v>
      </c>
      <c r="U292" s="274">
        <v>3.4185647000000002E-5</v>
      </c>
      <c r="V292" s="148" t="s">
        <v>1378</v>
      </c>
      <c r="W292" s="139" t="s">
        <v>1443</v>
      </c>
      <c r="X292" s="195" t="s">
        <v>3455</v>
      </c>
      <c r="Y292" s="20"/>
      <c r="Z292" s="20"/>
      <c r="AA292" s="19"/>
    </row>
    <row r="293" spans="1:27" ht="14.4" customHeight="1">
      <c r="A293" t="s">
        <v>2721</v>
      </c>
      <c r="B293" s="168" t="s">
        <v>1552</v>
      </c>
      <c r="C293" s="279" t="s">
        <v>4456</v>
      </c>
      <c r="D293" s="14" t="s">
        <v>2830</v>
      </c>
      <c r="E293" s="278" t="s">
        <v>1510</v>
      </c>
      <c r="F293" s="281" t="s">
        <v>8340</v>
      </c>
      <c r="G293" s="319">
        <v>0.18016311591429998</v>
      </c>
      <c r="H293" s="319">
        <v>6.2467580480000005E-3</v>
      </c>
      <c r="I293" s="319">
        <v>1.0325207206300001E-2</v>
      </c>
      <c r="J293" s="319">
        <v>1.4548106599999999E-3</v>
      </c>
      <c r="K293" s="319">
        <v>0.16213633999999999</v>
      </c>
      <c r="L293" s="320">
        <v>1.2190702255639096</v>
      </c>
      <c r="M293" s="308">
        <v>63.826078000000003</v>
      </c>
      <c r="N293" s="282">
        <v>2.7271466000000001E-2</v>
      </c>
      <c r="O293" s="282">
        <v>2.1934123999999999E-2</v>
      </c>
      <c r="P293" s="282">
        <v>1.0300562E-3</v>
      </c>
      <c r="Q293" s="282">
        <v>4.3072850000000001E-3</v>
      </c>
      <c r="R293" s="255">
        <v>1.3149954924965998E-6</v>
      </c>
      <c r="S293" s="256">
        <v>3.8093793754850192E-9</v>
      </c>
      <c r="T293" s="256">
        <v>0.60326121111420006</v>
      </c>
      <c r="U293" s="274">
        <v>1.1626531999999999E-4</v>
      </c>
      <c r="V293" s="148" t="s">
        <v>1381</v>
      </c>
      <c r="W293" s="136" t="s">
        <v>1464</v>
      </c>
      <c r="X293" s="195" t="s">
        <v>3455</v>
      </c>
      <c r="Y293" s="20"/>
      <c r="Z293" s="20"/>
      <c r="AA293" s="19"/>
    </row>
    <row r="294" spans="1:27" ht="14.4" customHeight="1">
      <c r="A294" t="s">
        <v>2722</v>
      </c>
      <c r="B294" s="168" t="s">
        <v>1552</v>
      </c>
      <c r="C294" s="279" t="s">
        <v>4457</v>
      </c>
      <c r="D294" s="14" t="s">
        <v>2830</v>
      </c>
      <c r="E294" s="278" t="s">
        <v>1510</v>
      </c>
      <c r="F294" s="281" t="s">
        <v>8341</v>
      </c>
      <c r="G294" s="319">
        <v>0.32362963095809999</v>
      </c>
      <c r="H294" s="319">
        <v>1.120829487E-2</v>
      </c>
      <c r="I294" s="319">
        <v>1.8573438398099999E-2</v>
      </c>
      <c r="J294" s="319">
        <v>2.6173676899999996E-3</v>
      </c>
      <c r="K294" s="319">
        <v>0.29123052999999999</v>
      </c>
      <c r="L294" s="320">
        <v>2.1897032330827066</v>
      </c>
      <c r="M294" s="308">
        <v>56.821823999999999</v>
      </c>
      <c r="N294" s="282">
        <v>4.4724229999999997E-2</v>
      </c>
      <c r="O294" s="282">
        <v>3.9274552999999997E-2</v>
      </c>
      <c r="P294" s="282">
        <v>1.8421917E-3</v>
      </c>
      <c r="Q294" s="282">
        <v>3.6074855999999999E-3</v>
      </c>
      <c r="R294" s="255">
        <v>2.3545894989270002E-6</v>
      </c>
      <c r="S294" s="256">
        <v>6.8128391590925889E-9</v>
      </c>
      <c r="T294" s="256">
        <v>0.50525008379300007</v>
      </c>
      <c r="U294" s="121">
        <v>1.3830942000000001E-4</v>
      </c>
      <c r="V294" s="148" t="s">
        <v>1375</v>
      </c>
      <c r="W294" s="136" t="s">
        <v>1471</v>
      </c>
      <c r="X294" s="195" t="s">
        <v>3455</v>
      </c>
      <c r="Y294" s="20"/>
      <c r="Z294" s="20"/>
      <c r="AA294" s="19"/>
    </row>
    <row r="295" spans="1:27" ht="14.4" customHeight="1">
      <c r="A295" t="s">
        <v>3551</v>
      </c>
      <c r="B295" s="168" t="s">
        <v>1552</v>
      </c>
      <c r="C295" s="279" t="s">
        <v>4458</v>
      </c>
      <c r="D295" s="14" t="s">
        <v>2830</v>
      </c>
      <c r="E295" s="278" t="s">
        <v>1510</v>
      </c>
      <c r="F295" s="281" t="s">
        <v>8342</v>
      </c>
      <c r="G295" s="319">
        <v>0.44496516484200005</v>
      </c>
      <c r="H295" s="319">
        <v>1.5466661959999999E-2</v>
      </c>
      <c r="I295" s="319">
        <v>2.5657105522000002E-2</v>
      </c>
      <c r="J295" s="319">
        <v>3.6158173599999998E-3</v>
      </c>
      <c r="K295" s="319">
        <v>0.40022558000000003</v>
      </c>
      <c r="L295" s="320">
        <v>3.0092148872180453</v>
      </c>
      <c r="M295" s="308">
        <v>85.773560000000003</v>
      </c>
      <c r="N295" s="282">
        <v>6.1942984999999999E-2</v>
      </c>
      <c r="O295" s="282">
        <v>5.3912516000000001E-2</v>
      </c>
      <c r="P295" s="282">
        <v>2.5273354E-3</v>
      </c>
      <c r="Q295" s="282">
        <v>5.5031330000000003E-3</v>
      </c>
      <c r="R295" s="255">
        <v>3.2321652255830002E-6</v>
      </c>
      <c r="S295" s="256">
        <v>9.346654745119E-9</v>
      </c>
      <c r="T295" s="256">
        <v>0.77074691291600006</v>
      </c>
      <c r="U295" s="121">
        <v>1.9946747000000001E-4</v>
      </c>
      <c r="V295" s="148" t="s">
        <v>1351</v>
      </c>
      <c r="W295" s="136" t="s">
        <v>1471</v>
      </c>
      <c r="X295" s="195" t="s">
        <v>3455</v>
      </c>
      <c r="Y295" s="20"/>
      <c r="Z295" s="20"/>
      <c r="AA295" s="19"/>
    </row>
    <row r="296" spans="1:27" ht="14.4" customHeight="1">
      <c r="A296" t="s">
        <v>2723</v>
      </c>
      <c r="B296" s="168" t="s">
        <v>1552</v>
      </c>
      <c r="C296" s="279" t="s">
        <v>4459</v>
      </c>
      <c r="D296" s="14" t="s">
        <v>2830</v>
      </c>
      <c r="E296" s="278" t="s">
        <v>1510</v>
      </c>
      <c r="F296" s="281" t="s">
        <v>8343</v>
      </c>
      <c r="G296" s="319">
        <v>0.17260745251510001</v>
      </c>
      <c r="H296" s="319">
        <v>6.2551410999999993E-3</v>
      </c>
      <c r="I296" s="319">
        <v>1.03723279751E-2</v>
      </c>
      <c r="J296" s="319">
        <v>1.4617134399999999E-3</v>
      </c>
      <c r="K296" s="319">
        <v>0.15451827000000001</v>
      </c>
      <c r="L296" s="320">
        <v>1.1617915037593984</v>
      </c>
      <c r="M296" s="308">
        <v>32.646265</v>
      </c>
      <c r="N296" s="282">
        <v>2.3920388000000001E-2</v>
      </c>
      <c r="O296" s="282">
        <v>2.0863131E-2</v>
      </c>
      <c r="P296" s="282">
        <v>9.7739674999999999E-4</v>
      </c>
      <c r="Q296" s="282">
        <v>2.0798606E-3</v>
      </c>
      <c r="R296" s="255">
        <v>1.2507872213547E-6</v>
      </c>
      <c r="S296" s="256">
        <v>3.6146329833386188E-9</v>
      </c>
      <c r="T296" s="256">
        <v>0.29129700500859995</v>
      </c>
      <c r="U296" s="274">
        <v>7.6644080999999995E-5</v>
      </c>
      <c r="V296" s="148" t="s">
        <v>1377</v>
      </c>
      <c r="W296" s="136" t="s">
        <v>1490</v>
      </c>
      <c r="X296" s="195" t="s">
        <v>3455</v>
      </c>
      <c r="Y296" s="20"/>
      <c r="Z296" s="20"/>
      <c r="AA296" s="19"/>
    </row>
    <row r="297" spans="1:27" ht="14.4" customHeight="1">
      <c r="A297" t="s">
        <v>3552</v>
      </c>
      <c r="B297" s="168" t="s">
        <v>1552</v>
      </c>
      <c r="C297" s="279" t="s">
        <v>4460</v>
      </c>
      <c r="D297" s="14" t="s">
        <v>2830</v>
      </c>
      <c r="E297" s="278" t="s">
        <v>1510</v>
      </c>
      <c r="F297" s="281" t="s">
        <v>8344</v>
      </c>
      <c r="G297" s="319">
        <v>0.23501600795730002</v>
      </c>
      <c r="H297" s="319">
        <v>8.2758055499999993E-3</v>
      </c>
      <c r="I297" s="319">
        <v>1.3695926537300002E-2</v>
      </c>
      <c r="J297" s="319">
        <v>1.9298758699999999E-3</v>
      </c>
      <c r="K297" s="319">
        <v>0.21111440000000001</v>
      </c>
      <c r="L297" s="320">
        <v>1.5873263157894737</v>
      </c>
      <c r="M297" s="308">
        <v>60.119320000000002</v>
      </c>
      <c r="N297" s="282">
        <v>3.3837694000000001E-2</v>
      </c>
      <c r="O297" s="282">
        <v>2.8537679E-2</v>
      </c>
      <c r="P297" s="282">
        <v>1.3389958E-3</v>
      </c>
      <c r="Q297" s="282">
        <v>3.9610191999999997E-3</v>
      </c>
      <c r="R297" s="255">
        <v>1.7108920595759999E-6</v>
      </c>
      <c r="S297" s="256">
        <v>4.9519075272165092E-9</v>
      </c>
      <c r="T297" s="256">
        <v>0.55476459204499995</v>
      </c>
      <c r="U297" s="274">
        <v>1.2345587000000001E-4</v>
      </c>
      <c r="V297" s="148" t="s">
        <v>1315</v>
      </c>
      <c r="W297" s="136" t="s">
        <v>1469</v>
      </c>
      <c r="X297" s="195" t="s">
        <v>3455</v>
      </c>
      <c r="Y297" s="20"/>
      <c r="Z297" s="20"/>
      <c r="AA297" s="19"/>
    </row>
    <row r="298" spans="1:27" ht="14.4" customHeight="1">
      <c r="A298" t="s">
        <v>2724</v>
      </c>
      <c r="B298" s="168" t="s">
        <v>1552</v>
      </c>
      <c r="C298" s="279" t="s">
        <v>4461</v>
      </c>
      <c r="D298" s="14" t="s">
        <v>2830</v>
      </c>
      <c r="E298" s="278" t="s">
        <v>1510</v>
      </c>
      <c r="F298" s="281" t="s">
        <v>8345</v>
      </c>
      <c r="G298" s="319">
        <v>0.36401011678610001</v>
      </c>
      <c r="H298" s="319">
        <v>1.3240235049999998E-2</v>
      </c>
      <c r="I298" s="319">
        <v>2.1962466866099997E-2</v>
      </c>
      <c r="J298" s="319">
        <v>3.0951048699999996E-3</v>
      </c>
      <c r="K298" s="319">
        <v>0.32571231</v>
      </c>
      <c r="L298" s="320">
        <v>2.4489647368421052</v>
      </c>
      <c r="M298" s="308">
        <v>46.720880000000001</v>
      </c>
      <c r="N298" s="282">
        <v>4.8829702000000003E-2</v>
      </c>
      <c r="O298" s="282">
        <v>4.3966261E-2</v>
      </c>
      <c r="P298" s="282">
        <v>2.0592248E-3</v>
      </c>
      <c r="Q298" s="282">
        <v>2.8042157999999999E-3</v>
      </c>
      <c r="R298" s="255">
        <v>2.6358670432909999E-6</v>
      </c>
      <c r="S298" s="256">
        <v>7.615476354534602E-9</v>
      </c>
      <c r="T298" s="256">
        <v>0.39274732171499999</v>
      </c>
      <c r="U298" s="121">
        <v>1.3466068000000001E-4</v>
      </c>
      <c r="V298" s="148" t="s">
        <v>1281</v>
      </c>
      <c r="W298" s="136" t="s">
        <v>1440</v>
      </c>
      <c r="X298" s="195" t="s">
        <v>3455</v>
      </c>
      <c r="Y298" s="20"/>
      <c r="Z298" s="20"/>
      <c r="AA298" s="19"/>
    </row>
    <row r="299" spans="1:27" ht="14.4" customHeight="1">
      <c r="A299" t="s">
        <v>2725</v>
      </c>
      <c r="B299" s="168" t="s">
        <v>1552</v>
      </c>
      <c r="C299" s="279" t="s">
        <v>4462</v>
      </c>
      <c r="D299" s="14" t="s">
        <v>2830</v>
      </c>
      <c r="E299" s="278" t="s">
        <v>1510</v>
      </c>
      <c r="F299" s="281" t="s">
        <v>8346</v>
      </c>
      <c r="G299" s="319">
        <v>0.22314003395840001</v>
      </c>
      <c r="H299" s="319">
        <v>2.7056386680000002E-3</v>
      </c>
      <c r="I299" s="319">
        <v>3.8714759344000002E-3</v>
      </c>
      <c r="J299" s="319">
        <v>5.41309356E-4</v>
      </c>
      <c r="K299" s="319">
        <v>0.21602161</v>
      </c>
      <c r="L299" s="320">
        <v>1.6242226315789472</v>
      </c>
      <c r="M299" s="308">
        <v>9.7983384000000004</v>
      </c>
      <c r="N299" s="282">
        <v>3.1726662000000003E-2</v>
      </c>
      <c r="O299" s="282">
        <v>2.9686428000000001E-2</v>
      </c>
      <c r="P299" s="282">
        <v>1.4336150000000001E-3</v>
      </c>
      <c r="Q299" s="282">
        <v>6.0661912000000004E-4</v>
      </c>
      <c r="R299" s="255">
        <v>1.7797618226601998E-6</v>
      </c>
      <c r="S299" s="256">
        <v>5.3018307196199812E-9</v>
      </c>
      <c r="T299" s="256">
        <v>8.4960661176299995E-2</v>
      </c>
      <c r="U299" s="274">
        <v>5.9536685999999997E-5</v>
      </c>
      <c r="V299" s="148" t="s">
        <v>1378</v>
      </c>
      <c r="W299" s="139" t="s">
        <v>1443</v>
      </c>
      <c r="X299" s="195" t="s">
        <v>3455</v>
      </c>
      <c r="Y299" s="20"/>
      <c r="Z299" s="20"/>
      <c r="AA299" s="19"/>
    </row>
    <row r="300" spans="1:27" ht="14.4" customHeight="1">
      <c r="A300" t="s">
        <v>2726</v>
      </c>
      <c r="B300" s="168" t="s">
        <v>1552</v>
      </c>
      <c r="C300" s="279" t="s">
        <v>4463</v>
      </c>
      <c r="D300" s="14" t="s">
        <v>2830</v>
      </c>
      <c r="E300" s="278" t="s">
        <v>1510</v>
      </c>
      <c r="F300" s="281" t="s">
        <v>8347</v>
      </c>
      <c r="G300" s="319">
        <v>0.20729423841860001</v>
      </c>
      <c r="H300" s="319">
        <v>2.1336469209999997E-3</v>
      </c>
      <c r="I300" s="319">
        <v>2.9234137956000001E-3</v>
      </c>
      <c r="J300" s="319">
        <v>4.0770770200000001E-4</v>
      </c>
      <c r="K300" s="319">
        <v>0.20182947000000001</v>
      </c>
      <c r="L300" s="320">
        <v>1.5175148120300752</v>
      </c>
      <c r="M300" s="308">
        <v>8.3178879000000006</v>
      </c>
      <c r="N300" s="282">
        <v>2.9637107999999999E-2</v>
      </c>
      <c r="O300" s="282">
        <v>2.7769462000000002E-2</v>
      </c>
      <c r="P300" s="282">
        <v>1.3437817999999999E-3</v>
      </c>
      <c r="Q300" s="282">
        <v>5.2386407999999998E-4</v>
      </c>
      <c r="R300" s="255">
        <v>1.6648358244546001E-6</v>
      </c>
      <c r="S300" s="256">
        <v>4.9696072959722613E-9</v>
      </c>
      <c r="T300" s="256">
        <v>7.3370319605799997E-2</v>
      </c>
      <c r="U300" s="274">
        <v>5.4349045999999997E-5</v>
      </c>
      <c r="V300" s="148" t="s">
        <v>1378</v>
      </c>
      <c r="W300" s="139" t="s">
        <v>1443</v>
      </c>
      <c r="X300" s="195" t="s">
        <v>3455</v>
      </c>
      <c r="Y300" s="20"/>
      <c r="Z300" s="20"/>
      <c r="AA300" s="19"/>
    </row>
    <row r="301" spans="1:27" ht="14.4" customHeight="1">
      <c r="A301" t="s">
        <v>2727</v>
      </c>
      <c r="B301" s="168" t="s">
        <v>1552</v>
      </c>
      <c r="C301" s="279" t="s">
        <v>4464</v>
      </c>
      <c r="D301" s="14" t="s">
        <v>2830</v>
      </c>
      <c r="E301" s="278" t="s">
        <v>1510</v>
      </c>
      <c r="F301" s="281" t="s">
        <v>8348</v>
      </c>
      <c r="G301" s="319">
        <v>0.442196016719</v>
      </c>
      <c r="H301" s="319">
        <v>1.531186239E-2</v>
      </c>
      <c r="I301" s="319">
        <v>2.5373458849E-2</v>
      </c>
      <c r="J301" s="319">
        <v>3.5756254800000001E-3</v>
      </c>
      <c r="K301" s="319">
        <v>0.39793507</v>
      </c>
      <c r="L301" s="320">
        <v>2.991993007518797</v>
      </c>
      <c r="M301" s="308">
        <v>77.621798999999996</v>
      </c>
      <c r="N301" s="282">
        <v>6.1109334000000001E-2</v>
      </c>
      <c r="O301" s="282">
        <v>5.3664177E-2</v>
      </c>
      <c r="P301" s="282">
        <v>2.5171556999999999E-3</v>
      </c>
      <c r="Q301" s="282">
        <v>4.9280011E-3</v>
      </c>
      <c r="R301" s="255">
        <v>3.2172768004249994E-6</v>
      </c>
      <c r="S301" s="256">
        <v>9.3090078366189003E-9</v>
      </c>
      <c r="T301" s="256">
        <v>0.69019623733699997</v>
      </c>
      <c r="U301" s="121">
        <v>1.8895947000000001E-4</v>
      </c>
      <c r="V301" s="148" t="s">
        <v>1376</v>
      </c>
      <c r="W301" s="136" t="s">
        <v>1471</v>
      </c>
      <c r="X301" s="195" t="s">
        <v>3455</v>
      </c>
      <c r="Y301" s="20"/>
      <c r="Z301" s="20"/>
      <c r="AA301" s="19"/>
    </row>
    <row r="302" spans="1:27" ht="14.4" customHeight="1" thickBot="1">
      <c r="B302" s="278" t="s">
        <v>1552</v>
      </c>
      <c r="C302" s="277" t="s">
        <v>3553</v>
      </c>
      <c r="D302" s="277" t="s">
        <v>2831</v>
      </c>
      <c r="E302" s="278"/>
      <c r="F302"/>
      <c r="G302" s="210"/>
      <c r="H302" s="210"/>
      <c r="I302" s="210"/>
      <c r="J302" s="210"/>
      <c r="K302" s="210"/>
      <c r="L302" s="210"/>
      <c r="M302" s="5"/>
      <c r="N302"/>
      <c r="O302"/>
      <c r="V302" s="182"/>
      <c r="W302" s="164"/>
      <c r="X302" s="20"/>
      <c r="Y302" s="20"/>
      <c r="Z302" s="20"/>
      <c r="AA302" s="19"/>
    </row>
    <row r="303" spans="1:27" ht="14.4" customHeight="1" thickBot="1">
      <c r="A303" t="s">
        <v>1698</v>
      </c>
      <c r="B303" s="168" t="s">
        <v>1552</v>
      </c>
      <c r="C303" s="279" t="s">
        <v>4465</v>
      </c>
      <c r="D303" s="14" t="s">
        <v>2831</v>
      </c>
      <c r="E303" s="278" t="s">
        <v>1510</v>
      </c>
      <c r="F303" s="281" t="s">
        <v>8349</v>
      </c>
      <c r="G303" s="319">
        <v>0.35604418540909999</v>
      </c>
      <c r="H303" s="319">
        <v>1.2658065179999999E-2</v>
      </c>
      <c r="I303" s="319">
        <v>2.0962637679099998E-2</v>
      </c>
      <c r="J303" s="319">
        <v>2.9539325499999998E-3</v>
      </c>
      <c r="K303" s="319">
        <v>0.31946954999999999</v>
      </c>
      <c r="L303" s="320">
        <v>2.4020266917293229</v>
      </c>
      <c r="M303" s="308">
        <v>69.281739000000002</v>
      </c>
      <c r="N303" s="282">
        <v>4.9630937E-2</v>
      </c>
      <c r="O303" s="282">
        <v>4.3167252000000003E-2</v>
      </c>
      <c r="P303" s="282">
        <v>2.0243739000000002E-3</v>
      </c>
      <c r="Q303" s="282">
        <v>4.4393108000000004E-3</v>
      </c>
      <c r="R303" s="255">
        <v>2.5879647164389993E-6</v>
      </c>
      <c r="S303" s="256">
        <v>7.4865899968949984E-9</v>
      </c>
      <c r="T303" s="256">
        <v>0.62175221400300007</v>
      </c>
      <c r="U303" s="121">
        <v>1.6046201000000001E-4</v>
      </c>
      <c r="V303" s="153" t="s">
        <v>1383</v>
      </c>
      <c r="W303" s="139" t="s">
        <v>1443</v>
      </c>
      <c r="X303" s="195" t="s">
        <v>3455</v>
      </c>
      <c r="Y303" s="20"/>
      <c r="Z303" s="20"/>
      <c r="AA303" s="19"/>
    </row>
    <row r="304" spans="1:27" ht="14.4" customHeight="1" thickBot="1">
      <c r="A304" t="s">
        <v>1699</v>
      </c>
      <c r="B304" s="168" t="s">
        <v>1552</v>
      </c>
      <c r="C304" s="279" t="s">
        <v>4466</v>
      </c>
      <c r="D304" s="14" t="s">
        <v>2831</v>
      </c>
      <c r="E304" s="278" t="s">
        <v>1510</v>
      </c>
      <c r="F304" s="281" t="s">
        <v>8350</v>
      </c>
      <c r="G304" s="319">
        <v>0.2673053652463</v>
      </c>
      <c r="H304" s="319">
        <v>6.3146788609999994E-3</v>
      </c>
      <c r="I304" s="319">
        <v>1.00871969053E-2</v>
      </c>
      <c r="J304" s="319">
        <v>1.4188494800000001E-3</v>
      </c>
      <c r="K304" s="319">
        <v>0.24948464000000001</v>
      </c>
      <c r="L304" s="320">
        <v>1.8758243609022556</v>
      </c>
      <c r="M304" s="308">
        <v>34.572090000000003</v>
      </c>
      <c r="N304" s="282">
        <v>3.7858287999999997E-2</v>
      </c>
      <c r="O304" s="282">
        <v>3.4013222000000003E-2</v>
      </c>
      <c r="P304" s="282">
        <v>1.6203382999999999E-3</v>
      </c>
      <c r="Q304" s="282">
        <v>2.2247273999999998E-3</v>
      </c>
      <c r="R304" s="255">
        <v>2.0391620388325E-6</v>
      </c>
      <c r="S304" s="256">
        <v>5.9923755342178288E-9</v>
      </c>
      <c r="T304" s="256">
        <v>0.3115864724381</v>
      </c>
      <c r="U304" s="274">
        <v>9.9180113000000005E-5</v>
      </c>
      <c r="V304" s="153" t="s">
        <v>1384</v>
      </c>
      <c r="W304" s="139" t="s">
        <v>1443</v>
      </c>
      <c r="X304" s="195" t="s">
        <v>3455</v>
      </c>
      <c r="Y304" s="20"/>
      <c r="Z304" s="20"/>
      <c r="AA304" s="19"/>
    </row>
    <row r="305" spans="1:27" ht="14.4" customHeight="1" thickBot="1">
      <c r="A305" t="s">
        <v>1700</v>
      </c>
      <c r="B305" s="168" t="s">
        <v>1552</v>
      </c>
      <c r="C305" s="279" t="s">
        <v>4467</v>
      </c>
      <c r="D305" s="14" t="s">
        <v>2831</v>
      </c>
      <c r="E305" s="278" t="s">
        <v>1510</v>
      </c>
      <c r="F305" s="281" t="s">
        <v>8351</v>
      </c>
      <c r="G305" s="319">
        <v>0.2999794675845</v>
      </c>
      <c r="H305" s="319">
        <v>8.9335263799999991E-3</v>
      </c>
      <c r="I305" s="319">
        <v>1.46005818145E-2</v>
      </c>
      <c r="J305" s="319">
        <v>2.05612939E-3</v>
      </c>
      <c r="K305" s="319">
        <v>0.27438922999999998</v>
      </c>
      <c r="L305" s="320">
        <v>2.0630769172932331</v>
      </c>
      <c r="M305" s="308">
        <v>51.990881999999999</v>
      </c>
      <c r="N305" s="282">
        <v>4.2320643999999998E-2</v>
      </c>
      <c r="O305" s="282">
        <v>3.7203864000000003E-2</v>
      </c>
      <c r="P305" s="282">
        <v>1.7578182E-3</v>
      </c>
      <c r="Q305" s="282">
        <v>3.3589618E-3</v>
      </c>
      <c r="R305" s="255">
        <v>2.2304474156580006E-6</v>
      </c>
      <c r="S305" s="256">
        <v>6.5008068375799197E-9</v>
      </c>
      <c r="T305" s="256">
        <v>0.47044282488899997</v>
      </c>
      <c r="U305" s="274">
        <v>1.2739079E-4</v>
      </c>
      <c r="V305" s="153" t="s">
        <v>1384</v>
      </c>
      <c r="W305" s="139" t="s">
        <v>1443</v>
      </c>
      <c r="X305" s="195" t="s">
        <v>3455</v>
      </c>
      <c r="Y305" s="20"/>
      <c r="Z305" s="20"/>
      <c r="AA305" s="19"/>
    </row>
    <row r="306" spans="1:27" ht="14.4" customHeight="1" thickBot="1">
      <c r="A306" t="s">
        <v>1701</v>
      </c>
      <c r="B306" s="168" t="s">
        <v>1552</v>
      </c>
      <c r="C306" s="279" t="s">
        <v>4468</v>
      </c>
      <c r="D306" s="14" t="s">
        <v>2831</v>
      </c>
      <c r="E306" s="278" t="s">
        <v>1510</v>
      </c>
      <c r="F306" s="281" t="s">
        <v>8352</v>
      </c>
      <c r="G306" s="319">
        <v>0.37171013060489999</v>
      </c>
      <c r="H306" s="319">
        <v>9.6153751200000002E-3</v>
      </c>
      <c r="I306" s="319">
        <v>1.55484704549E-2</v>
      </c>
      <c r="J306" s="319">
        <v>2.18839503E-3</v>
      </c>
      <c r="K306" s="319">
        <v>0.34435789</v>
      </c>
      <c r="L306" s="320">
        <v>2.5891570676691726</v>
      </c>
      <c r="M306" s="308">
        <v>42.966974999999998</v>
      </c>
      <c r="N306" s="282">
        <v>5.1692923000000002E-2</v>
      </c>
      <c r="O306" s="282">
        <v>4.6780408000000002E-2</v>
      </c>
      <c r="P306" s="282">
        <v>2.2205796000000001E-3</v>
      </c>
      <c r="Q306" s="282">
        <v>2.6919352E-3</v>
      </c>
      <c r="R306" s="255">
        <v>2.8045807680960001E-6</v>
      </c>
      <c r="S306" s="256">
        <v>8.212202623615551E-9</v>
      </c>
      <c r="T306" s="256">
        <v>0.37702173596400002</v>
      </c>
      <c r="U306" s="121">
        <v>1.3166090000000001E-4</v>
      </c>
      <c r="V306" s="153" t="s">
        <v>1386</v>
      </c>
      <c r="W306" s="139" t="s">
        <v>1443</v>
      </c>
      <c r="X306" s="195" t="s">
        <v>3455</v>
      </c>
      <c r="Y306" s="20"/>
      <c r="Z306" s="20"/>
      <c r="AA306" s="19"/>
    </row>
    <row r="307" spans="1:27" ht="14.4" customHeight="1">
      <c r="A307" t="s">
        <v>1702</v>
      </c>
      <c r="B307" s="168" t="s">
        <v>1552</v>
      </c>
      <c r="C307" s="279" t="s">
        <v>4469</v>
      </c>
      <c r="D307" s="14" t="s">
        <v>2831</v>
      </c>
      <c r="E307" s="278" t="s">
        <v>1510</v>
      </c>
      <c r="F307" s="281" t="s">
        <v>8353</v>
      </c>
      <c r="G307" s="319">
        <v>0.26435407048359999</v>
      </c>
      <c r="H307" s="319">
        <v>8.0689209999999997E-3</v>
      </c>
      <c r="I307" s="319">
        <v>1.3222782463599999E-2</v>
      </c>
      <c r="J307" s="319">
        <v>1.8624070200000001E-3</v>
      </c>
      <c r="K307" s="319">
        <v>0.24119995999999999</v>
      </c>
      <c r="L307" s="320">
        <v>1.8135335338345864</v>
      </c>
      <c r="M307" s="308">
        <v>36.804015999999997</v>
      </c>
      <c r="N307" s="282">
        <v>3.6492002000000003E-2</v>
      </c>
      <c r="O307" s="282">
        <v>3.2643936999999998E-2</v>
      </c>
      <c r="P307" s="282">
        <v>1.5401684000000001E-3</v>
      </c>
      <c r="Q307" s="282">
        <v>2.3078958000000002E-3</v>
      </c>
      <c r="R307" s="255">
        <v>1.957070544575E-6</v>
      </c>
      <c r="S307" s="256">
        <v>5.6958891040647006E-9</v>
      </c>
      <c r="T307" s="256">
        <v>0.32323470301200002</v>
      </c>
      <c r="U307" s="274">
        <v>1.0126594E-4</v>
      </c>
      <c r="V307" s="152" t="s">
        <v>1383</v>
      </c>
      <c r="W307" s="139" t="s">
        <v>1443</v>
      </c>
      <c r="X307" s="195" t="s">
        <v>3455</v>
      </c>
      <c r="Y307" s="20"/>
      <c r="Z307" s="20"/>
      <c r="AA307" s="19"/>
    </row>
    <row r="308" spans="1:27" ht="14.4" customHeight="1">
      <c r="A308" t="s">
        <v>1703</v>
      </c>
      <c r="B308" s="168" t="s">
        <v>1552</v>
      </c>
      <c r="C308" s="279" t="s">
        <v>4470</v>
      </c>
      <c r="D308" s="14" t="s">
        <v>2831</v>
      </c>
      <c r="E308" s="278" t="s">
        <v>1510</v>
      </c>
      <c r="F308" s="281" t="s">
        <v>8354</v>
      </c>
      <c r="G308" s="319">
        <v>0.38061838048769997</v>
      </c>
      <c r="H308" s="319">
        <v>1.2426042179999999E-2</v>
      </c>
      <c r="I308" s="319">
        <v>2.04737986177E-2</v>
      </c>
      <c r="J308" s="319">
        <v>2.8844596900000001E-3</v>
      </c>
      <c r="K308" s="319">
        <v>0.34483407999999999</v>
      </c>
      <c r="L308" s="320">
        <v>2.5927374436090225</v>
      </c>
      <c r="M308" s="308">
        <v>46.867624999999997</v>
      </c>
      <c r="N308" s="282">
        <v>5.1634549000000002E-2</v>
      </c>
      <c r="O308" s="282">
        <v>4.6591771999999997E-2</v>
      </c>
      <c r="P308" s="282">
        <v>2.1919001000000001E-3</v>
      </c>
      <c r="Q308" s="282">
        <v>2.8508765999999998E-3</v>
      </c>
      <c r="R308" s="255">
        <v>2.7932717258920001E-6</v>
      </c>
      <c r="S308" s="256">
        <v>8.1061395091664596E-9</v>
      </c>
      <c r="T308" s="256">
        <v>0.39928244222600001</v>
      </c>
      <c r="U308" s="121">
        <v>1.3834477E-4</v>
      </c>
      <c r="V308" s="148" t="s">
        <v>1387</v>
      </c>
      <c r="W308" s="139" t="s">
        <v>1443</v>
      </c>
      <c r="X308" s="195" t="s">
        <v>3455</v>
      </c>
      <c r="Y308" s="20"/>
      <c r="Z308" s="20"/>
      <c r="AA308" s="19"/>
    </row>
    <row r="309" spans="1:27" ht="14.4" customHeight="1">
      <c r="A309" t="s">
        <v>1704</v>
      </c>
      <c r="B309" s="168" t="s">
        <v>1552</v>
      </c>
      <c r="C309" s="279" t="s">
        <v>4471</v>
      </c>
      <c r="D309" s="14" t="s">
        <v>2831</v>
      </c>
      <c r="E309" s="278" t="s">
        <v>1510</v>
      </c>
      <c r="F309" s="281" t="s">
        <v>8355</v>
      </c>
      <c r="G309" s="319">
        <v>0.39206595099140001</v>
      </c>
      <c r="H309" s="319">
        <v>1.379756628E-2</v>
      </c>
      <c r="I309" s="319">
        <v>2.2831436921399998E-2</v>
      </c>
      <c r="J309" s="319">
        <v>3.2171277900000001E-3</v>
      </c>
      <c r="K309" s="319">
        <v>0.35221982000000002</v>
      </c>
      <c r="L309" s="320">
        <v>2.6482693233082708</v>
      </c>
      <c r="M309" s="308">
        <v>82.047068999999993</v>
      </c>
      <c r="N309" s="282">
        <v>5.5157131999999998E-2</v>
      </c>
      <c r="O309" s="282">
        <v>4.7617222000000001E-2</v>
      </c>
      <c r="P309" s="282">
        <v>2.2343645000000001E-3</v>
      </c>
      <c r="Q309" s="282">
        <v>5.3055456000000003E-3</v>
      </c>
      <c r="R309" s="255">
        <v>2.8547495577690005E-6</v>
      </c>
      <c r="S309" s="256">
        <v>8.2631824410697998E-9</v>
      </c>
      <c r="T309" s="256">
        <v>0.74307360765600006</v>
      </c>
      <c r="U309" s="121">
        <v>1.8371444999999999E-4</v>
      </c>
      <c r="V309" s="148" t="s">
        <v>1385</v>
      </c>
      <c r="W309" s="139" t="s">
        <v>1443</v>
      </c>
      <c r="X309" s="195" t="s">
        <v>3455</v>
      </c>
      <c r="Y309" s="20"/>
      <c r="Z309" s="20"/>
      <c r="AA309" s="19"/>
    </row>
    <row r="310" spans="1:27" ht="14.4" customHeight="1">
      <c r="A310" t="s">
        <v>1705</v>
      </c>
      <c r="B310" s="168" t="s">
        <v>1552</v>
      </c>
      <c r="C310" s="279" t="s">
        <v>4472</v>
      </c>
      <c r="D310" s="14" t="s">
        <v>2831</v>
      </c>
      <c r="E310" s="278" t="s">
        <v>1510</v>
      </c>
      <c r="F310" s="281" t="s">
        <v>8356</v>
      </c>
      <c r="G310" s="319">
        <v>0.34013433239140001</v>
      </c>
      <c r="H310" s="319">
        <v>1.2011677569999999E-2</v>
      </c>
      <c r="I310" s="319">
        <v>1.9882348171399999E-2</v>
      </c>
      <c r="J310" s="319">
        <v>2.8016266500000002E-3</v>
      </c>
      <c r="K310" s="319">
        <v>0.30543868000000002</v>
      </c>
      <c r="L310" s="320">
        <v>2.2965314285714284</v>
      </c>
      <c r="M310" s="308">
        <v>77.164040999999997</v>
      </c>
      <c r="N310" s="282">
        <v>4.8248902000000003E-2</v>
      </c>
      <c r="O310" s="282">
        <v>4.1283866000000002E-2</v>
      </c>
      <c r="P310" s="282">
        <v>1.9367666999999999E-3</v>
      </c>
      <c r="Q310" s="282">
        <v>5.0282690999999997E-3</v>
      </c>
      <c r="R310" s="255">
        <v>2.475051918935E-6</v>
      </c>
      <c r="S310" s="256">
        <v>7.1625988328730001E-9</v>
      </c>
      <c r="T310" s="256">
        <v>0.704239375492</v>
      </c>
      <c r="U310" s="121">
        <v>1.6667422E-4</v>
      </c>
      <c r="V310" s="148" t="s">
        <v>1385</v>
      </c>
      <c r="W310" s="139" t="s">
        <v>1443</v>
      </c>
      <c r="X310" s="195" t="s">
        <v>3455</v>
      </c>
      <c r="Y310" s="20"/>
      <c r="Z310" s="20"/>
      <c r="AA310" s="19"/>
    </row>
    <row r="311" spans="1:27" ht="14.4" customHeight="1">
      <c r="A311" t="s">
        <v>1706</v>
      </c>
      <c r="B311" s="168" t="s">
        <v>1552</v>
      </c>
      <c r="C311" s="279" t="s">
        <v>4473</v>
      </c>
      <c r="D311" s="14" t="s">
        <v>2831</v>
      </c>
      <c r="E311" s="278" t="s">
        <v>1510</v>
      </c>
      <c r="F311" s="281" t="s">
        <v>8357</v>
      </c>
      <c r="G311" s="319">
        <v>0.35201054595370002</v>
      </c>
      <c r="H311" s="319">
        <v>1.1140976850000001E-2</v>
      </c>
      <c r="I311" s="319">
        <v>1.8306477253699997E-2</v>
      </c>
      <c r="J311" s="319">
        <v>2.57851185E-3</v>
      </c>
      <c r="K311" s="319">
        <v>0.31998458000000002</v>
      </c>
      <c r="L311" s="320">
        <v>2.4058990977443608</v>
      </c>
      <c r="M311" s="308">
        <v>69.437121000000005</v>
      </c>
      <c r="N311" s="282">
        <v>4.9949933000000002E-2</v>
      </c>
      <c r="O311" s="282">
        <v>4.3389186000000003E-2</v>
      </c>
      <c r="P311" s="282">
        <v>2.0458553000000002E-3</v>
      </c>
      <c r="Q311" s="282">
        <v>4.5148921E-3</v>
      </c>
      <c r="R311" s="255">
        <v>2.6012701574059994E-6</v>
      </c>
      <c r="S311" s="256">
        <v>7.5660328967809823E-9</v>
      </c>
      <c r="T311" s="256">
        <v>0.63233783670999999</v>
      </c>
      <c r="U311" s="121">
        <v>1.5977525E-4</v>
      </c>
      <c r="V311" s="200" t="s">
        <v>2799</v>
      </c>
      <c r="W311" s="139" t="s">
        <v>1443</v>
      </c>
      <c r="X311" s="195" t="s">
        <v>3455</v>
      </c>
      <c r="Y311" s="20"/>
      <c r="Z311" s="20"/>
      <c r="AA311" s="19"/>
    </row>
    <row r="312" spans="1:27" ht="14.4" customHeight="1">
      <c r="A312" t="s">
        <v>1707</v>
      </c>
      <c r="B312" s="168" t="s">
        <v>1552</v>
      </c>
      <c r="C312" s="279" t="s">
        <v>4474</v>
      </c>
      <c r="D312" s="14" t="s">
        <v>2831</v>
      </c>
      <c r="E312" s="278" t="s">
        <v>1510</v>
      </c>
      <c r="F312" s="281" t="s">
        <v>8358</v>
      </c>
      <c r="G312" s="319">
        <v>0.4079058130887</v>
      </c>
      <c r="H312" s="319">
        <v>1.266165161E-2</v>
      </c>
      <c r="I312" s="319">
        <v>1.58474920487E-2</v>
      </c>
      <c r="J312" s="319">
        <v>2.2204594300000002E-3</v>
      </c>
      <c r="K312" s="319">
        <v>0.37717621000000001</v>
      </c>
      <c r="L312" s="320">
        <v>2.8359113533834588</v>
      </c>
      <c r="M312" s="308">
        <v>41.996343000000003</v>
      </c>
      <c r="N312" s="282">
        <v>5.6563547999999998E-2</v>
      </c>
      <c r="O312" s="282">
        <v>5.1470449000000001E-2</v>
      </c>
      <c r="P312" s="282">
        <v>2.4759753000000002E-3</v>
      </c>
      <c r="Q312" s="282">
        <v>2.6171242999999999E-3</v>
      </c>
      <c r="R312" s="255">
        <v>3.0857583161059996E-6</v>
      </c>
      <c r="S312" s="256">
        <v>9.1567132084783416E-9</v>
      </c>
      <c r="T312" s="256">
        <v>0.36654401986099999</v>
      </c>
      <c r="U312" s="121">
        <v>1.4061276E-4</v>
      </c>
      <c r="V312" s="146" t="s">
        <v>1376</v>
      </c>
      <c r="W312" s="139" t="s">
        <v>1443</v>
      </c>
      <c r="X312" s="195" t="s">
        <v>3455</v>
      </c>
      <c r="Y312" s="20"/>
      <c r="Z312" s="20"/>
      <c r="AA312" s="19"/>
    </row>
    <row r="313" spans="1:27" ht="14.4" customHeight="1">
      <c r="A313" t="s">
        <v>1708</v>
      </c>
      <c r="B313" s="168" t="s">
        <v>1552</v>
      </c>
      <c r="C313" s="279" t="s">
        <v>4475</v>
      </c>
      <c r="D313" s="14" t="s">
        <v>2831</v>
      </c>
      <c r="E313" s="278" t="s">
        <v>1510</v>
      </c>
      <c r="F313" s="281" t="s">
        <v>8359</v>
      </c>
      <c r="G313" s="319">
        <v>0.46553388321559996</v>
      </c>
      <c r="H313" s="319">
        <v>1.506539805E-2</v>
      </c>
      <c r="I313" s="319">
        <v>2.4817609985600002E-2</v>
      </c>
      <c r="J313" s="319">
        <v>3.4963551800000002E-3</v>
      </c>
      <c r="K313" s="319">
        <v>0.42215451999999998</v>
      </c>
      <c r="L313" s="320">
        <v>3.1740941353383456</v>
      </c>
      <c r="M313" s="308">
        <v>56.841034000000001</v>
      </c>
      <c r="N313" s="282">
        <v>6.3191897999999996E-2</v>
      </c>
      <c r="O313" s="282">
        <v>5.7049247999999997E-2</v>
      </c>
      <c r="P313" s="282">
        <v>2.6847791E-3</v>
      </c>
      <c r="Q313" s="282">
        <v>3.4578708999999999E-3</v>
      </c>
      <c r="R313" s="255">
        <v>3.4202187131429994E-6</v>
      </c>
      <c r="S313" s="256">
        <v>9.9289168617053997E-9</v>
      </c>
      <c r="T313" s="256">
        <v>0.48429565325900004</v>
      </c>
      <c r="U313" s="121">
        <v>1.6861392999999999E-4</v>
      </c>
      <c r="V313" s="158" t="s">
        <v>1443</v>
      </c>
      <c r="W313" s="139" t="s">
        <v>1443</v>
      </c>
      <c r="X313" s="195" t="s">
        <v>3455</v>
      </c>
      <c r="Y313" s="20"/>
      <c r="Z313" s="20"/>
      <c r="AA313" s="19"/>
    </row>
    <row r="314" spans="1:27" ht="14.4" customHeight="1">
      <c r="A314" t="s">
        <v>1709</v>
      </c>
      <c r="B314" s="168" t="s">
        <v>1552</v>
      </c>
      <c r="C314" s="279" t="s">
        <v>4476</v>
      </c>
      <c r="D314" s="14" t="s">
        <v>2831</v>
      </c>
      <c r="E314" s="278" t="s">
        <v>1510</v>
      </c>
      <c r="F314" s="281" t="s">
        <v>8360</v>
      </c>
      <c r="G314" s="319">
        <v>0.15470279314680002</v>
      </c>
      <c r="H314" s="319">
        <v>4.8114435730000002E-3</v>
      </c>
      <c r="I314" s="319">
        <v>7.9454577337999995E-3</v>
      </c>
      <c r="J314" s="319">
        <v>1.11958184E-3</v>
      </c>
      <c r="K314" s="319">
        <v>0.14082631000000001</v>
      </c>
      <c r="L314" s="320">
        <v>1.0588444360902256</v>
      </c>
      <c r="M314" s="308">
        <v>20.084720999999998</v>
      </c>
      <c r="N314" s="282">
        <v>2.1061674999999998E-2</v>
      </c>
      <c r="O314" s="282">
        <v>1.8929727E-2</v>
      </c>
      <c r="P314" s="282">
        <v>8.9021247999999996E-4</v>
      </c>
      <c r="Q314" s="282">
        <v>1.2417353E-3</v>
      </c>
      <c r="R314" s="255">
        <v>1.1348756986422001E-6</v>
      </c>
      <c r="S314" s="256">
        <v>3.2922059290831096E-9</v>
      </c>
      <c r="T314" s="256">
        <v>0.17391250940029998</v>
      </c>
      <c r="U314" s="274">
        <v>5.7444965999999997E-5</v>
      </c>
      <c r="V314" s="146" t="s">
        <v>1375</v>
      </c>
      <c r="W314" s="139" t="s">
        <v>1443</v>
      </c>
      <c r="X314" s="195" t="s">
        <v>3455</v>
      </c>
      <c r="Y314" s="20"/>
      <c r="Z314" s="20"/>
      <c r="AA314" s="19"/>
    </row>
    <row r="315" spans="1:27" ht="14.4" customHeight="1">
      <c r="A315" t="s">
        <v>1710</v>
      </c>
      <c r="B315" s="168" t="s">
        <v>1552</v>
      </c>
      <c r="C315" s="279" t="s">
        <v>4477</v>
      </c>
      <c r="D315" s="14" t="s">
        <v>2831</v>
      </c>
      <c r="E315" s="278" t="s">
        <v>1510</v>
      </c>
      <c r="F315" s="281" t="s">
        <v>8361</v>
      </c>
      <c r="G315" s="319">
        <v>0.25678688096829999</v>
      </c>
      <c r="H315" s="319">
        <v>8.96243683E-3</v>
      </c>
      <c r="I315" s="319">
        <v>1.4820160348300001E-2</v>
      </c>
      <c r="J315" s="319">
        <v>2.0881937900000002E-3</v>
      </c>
      <c r="K315" s="319">
        <v>0.23091608999999999</v>
      </c>
      <c r="L315" s="320">
        <v>1.7362112030075185</v>
      </c>
      <c r="M315" s="308">
        <v>66.105599999999995</v>
      </c>
      <c r="N315" s="282">
        <v>3.7060087999999998E-2</v>
      </c>
      <c r="O315" s="282">
        <v>3.1232586E-2</v>
      </c>
      <c r="P315" s="282">
        <v>1.4662572E-3</v>
      </c>
      <c r="Q315" s="282">
        <v>4.3612447999999996E-3</v>
      </c>
      <c r="R315" s="255">
        <v>1.8724572034969999E-6</v>
      </c>
      <c r="S315" s="256">
        <v>5.4225489183417095E-9</v>
      </c>
      <c r="T315" s="256">
        <v>0.61081860878600003</v>
      </c>
      <c r="U315" s="274">
        <v>1.3540331000000001E-4</v>
      </c>
      <c r="V315" s="152" t="s">
        <v>1388</v>
      </c>
      <c r="W315" s="139" t="s">
        <v>1443</v>
      </c>
      <c r="X315" s="195" t="s">
        <v>3455</v>
      </c>
      <c r="Y315" s="20"/>
      <c r="Z315" s="20"/>
      <c r="AA315" s="19"/>
    </row>
    <row r="316" spans="1:27" ht="14.4" customHeight="1" thickBot="1">
      <c r="A316" t="s">
        <v>1711</v>
      </c>
      <c r="B316" s="168" t="s">
        <v>1552</v>
      </c>
      <c r="C316" s="279" t="s">
        <v>4478</v>
      </c>
      <c r="D316" s="14" t="s">
        <v>2831</v>
      </c>
      <c r="E316" s="278" t="s">
        <v>1510</v>
      </c>
      <c r="F316" s="281" t="s">
        <v>8362</v>
      </c>
      <c r="G316" s="319">
        <v>0.49939096036599995</v>
      </c>
      <c r="H316" s="319">
        <v>1.7215946569999998E-2</v>
      </c>
      <c r="I316" s="319">
        <v>2.8508732195999999E-2</v>
      </c>
      <c r="J316" s="319">
        <v>4.0174015999999996E-3</v>
      </c>
      <c r="K316" s="319">
        <v>0.44964887999999997</v>
      </c>
      <c r="L316" s="320">
        <v>3.3808186466165409</v>
      </c>
      <c r="M316" s="308">
        <v>60.980466</v>
      </c>
      <c r="N316" s="282">
        <v>6.7137512999999996E-2</v>
      </c>
      <c r="O316" s="282">
        <v>6.0629270999999998E-2</v>
      </c>
      <c r="P316" s="282">
        <v>2.8443173E-3</v>
      </c>
      <c r="Q316" s="282">
        <v>3.6639248000000001E-3</v>
      </c>
      <c r="R316" s="255">
        <v>3.6348483112449995E-6</v>
      </c>
      <c r="S316" s="256">
        <v>1.0518924862198E-8</v>
      </c>
      <c r="T316" s="256">
        <v>0.51315472658299999</v>
      </c>
      <c r="U316" s="121">
        <v>1.8087803999999999E-4</v>
      </c>
      <c r="V316" s="158" t="s">
        <v>1443</v>
      </c>
      <c r="W316" s="139" t="s">
        <v>1443</v>
      </c>
      <c r="X316" s="195" t="s">
        <v>3455</v>
      </c>
      <c r="Y316" s="20"/>
      <c r="Z316" s="20"/>
      <c r="AA316" s="19"/>
    </row>
    <row r="317" spans="1:27" ht="14.4" customHeight="1" thickBot="1">
      <c r="A317" t="s">
        <v>1712</v>
      </c>
      <c r="B317" s="168" t="s">
        <v>1552</v>
      </c>
      <c r="C317" s="279" t="s">
        <v>4479</v>
      </c>
      <c r="D317" s="14" t="s">
        <v>2831</v>
      </c>
      <c r="E317" s="278" t="s">
        <v>1510</v>
      </c>
      <c r="F317" s="281" t="s">
        <v>8363</v>
      </c>
      <c r="G317" s="319">
        <v>0.25551507696289999</v>
      </c>
      <c r="H317" s="319">
        <v>9.1153677100000007E-3</v>
      </c>
      <c r="I317" s="319">
        <v>1.5102924922900001E-2</v>
      </c>
      <c r="J317" s="319">
        <v>2.1282743299999999E-3</v>
      </c>
      <c r="K317" s="319">
        <v>0.22916850999999999</v>
      </c>
      <c r="L317" s="320">
        <v>1.7230715037593984</v>
      </c>
      <c r="M317" s="308">
        <v>55.931609999999999</v>
      </c>
      <c r="N317" s="282">
        <v>3.6031001999999999E-2</v>
      </c>
      <c r="O317" s="282">
        <v>3.0951979000000001E-2</v>
      </c>
      <c r="P317" s="282">
        <v>1.4510858E-3</v>
      </c>
      <c r="Q317" s="282">
        <v>3.6279372E-3</v>
      </c>
      <c r="R317" s="255">
        <v>1.8556341833790001E-6</v>
      </c>
      <c r="S317" s="256">
        <v>5.3664416558254485E-9</v>
      </c>
      <c r="T317" s="256">
        <v>0.50811445365699992</v>
      </c>
      <c r="U317" s="274">
        <v>1.2272380000000001E-4</v>
      </c>
      <c r="V317" s="153" t="s">
        <v>1291</v>
      </c>
      <c r="W317" s="136" t="s">
        <v>1453</v>
      </c>
      <c r="X317" s="195" t="s">
        <v>3455</v>
      </c>
      <c r="Y317" s="20"/>
      <c r="Z317" s="20"/>
      <c r="AA317" s="19"/>
    </row>
    <row r="318" spans="1:27" ht="14.4" customHeight="1">
      <c r="B318" s="278" t="s">
        <v>522</v>
      </c>
      <c r="C318" s="277" t="s">
        <v>3554</v>
      </c>
      <c r="D318" s="280"/>
      <c r="E318" s="278"/>
      <c r="F318"/>
      <c r="G318" s="210"/>
      <c r="H318" s="210"/>
      <c r="I318" s="210"/>
      <c r="J318" s="210"/>
      <c r="K318" s="210"/>
      <c r="L318" s="210"/>
      <c r="M318" s="5"/>
      <c r="N318"/>
      <c r="O318"/>
      <c r="V318" s="185"/>
      <c r="W318" s="164"/>
      <c r="X318" s="20"/>
      <c r="Y318" s="20"/>
      <c r="Z318" s="20"/>
      <c r="AA318" s="13"/>
    </row>
    <row r="319" spans="1:27" ht="14.4" customHeight="1">
      <c r="B319" s="278" t="s">
        <v>522</v>
      </c>
      <c r="C319" s="277" t="s">
        <v>3555</v>
      </c>
      <c r="D319" s="277" t="s">
        <v>2832</v>
      </c>
      <c r="E319" s="278"/>
      <c r="F319"/>
      <c r="G319" s="210"/>
      <c r="H319" s="210"/>
      <c r="I319" s="210"/>
      <c r="J319" s="210"/>
      <c r="K319" s="210"/>
      <c r="L319" s="210"/>
      <c r="M319" s="5"/>
      <c r="N319"/>
      <c r="O319"/>
      <c r="V319" s="185"/>
      <c r="W319" s="164"/>
      <c r="X319" s="20"/>
      <c r="Y319" s="20"/>
      <c r="Z319" s="20"/>
      <c r="AA319" s="13"/>
    </row>
    <row r="320" spans="1:27" ht="14.4" customHeight="1">
      <c r="A320" t="s">
        <v>1713</v>
      </c>
      <c r="B320" s="168" t="s">
        <v>522</v>
      </c>
      <c r="C320" s="279" t="s">
        <v>4480</v>
      </c>
      <c r="D320" s="14" t="s">
        <v>2832</v>
      </c>
      <c r="E320" s="278" t="s">
        <v>1510</v>
      </c>
      <c r="F320" s="281" t="s">
        <v>8364</v>
      </c>
      <c r="G320" s="319">
        <v>6.7396864879299995E-2</v>
      </c>
      <c r="H320" s="319">
        <v>2.5853669130000002E-3</v>
      </c>
      <c r="I320" s="319">
        <v>8.6212840345E-3</v>
      </c>
      <c r="J320" s="319">
        <v>1.7937219317999999E-3</v>
      </c>
      <c r="K320" s="319">
        <v>5.4396491999999998E-2</v>
      </c>
      <c r="L320" s="320">
        <v>0.40899618045112779</v>
      </c>
      <c r="M320" s="308">
        <v>3.4067668000000002</v>
      </c>
      <c r="N320" s="282">
        <v>9.2383104999999993E-3</v>
      </c>
      <c r="O320" s="282">
        <v>8.6997208999999992E-3</v>
      </c>
      <c r="P320" s="282">
        <v>3.6410365000000001E-4</v>
      </c>
      <c r="Q320" s="282">
        <v>1.7448594999999999E-4</v>
      </c>
      <c r="R320" s="255">
        <v>5.215660040085699E-7</v>
      </c>
      <c r="S320" s="256">
        <v>1.3465371861831056E-9</v>
      </c>
      <c r="T320" s="256">
        <v>2.4437808381000001E-2</v>
      </c>
      <c r="U320" s="274">
        <v>1.8802411000000002E-5</v>
      </c>
      <c r="V320" s="159"/>
      <c r="W320" s="135"/>
      <c r="X320" s="22" t="s">
        <v>802</v>
      </c>
      <c r="Y320" s="20"/>
      <c r="Z320" s="20"/>
      <c r="AA320" s="13"/>
    </row>
    <row r="321" spans="1:27" ht="14.4" customHeight="1">
      <c r="A321" t="s">
        <v>1714</v>
      </c>
      <c r="B321" s="168" t="s">
        <v>522</v>
      </c>
      <c r="C321" s="279" t="s">
        <v>4481</v>
      </c>
      <c r="D321" s="14" t="s">
        <v>2832</v>
      </c>
      <c r="E321" s="278" t="s">
        <v>1510</v>
      </c>
      <c r="F321" s="281" t="s">
        <v>8365</v>
      </c>
      <c r="G321" s="319">
        <v>0.17161057546899999</v>
      </c>
      <c r="H321" s="319">
        <v>1.4190085868999999E-2</v>
      </c>
      <c r="I321" s="319">
        <v>2.7101911599999997E-2</v>
      </c>
      <c r="J321" s="319">
        <v>1.0201498E-2</v>
      </c>
      <c r="K321" s="319">
        <v>0.12011708</v>
      </c>
      <c r="L321" s="320">
        <v>0.90313593984962404</v>
      </c>
      <c r="M321" s="308">
        <v>3.8282636999999999</v>
      </c>
      <c r="N321" s="282">
        <v>2.0769638E-2</v>
      </c>
      <c r="O321" s="282">
        <v>1.9759217999999999E-2</v>
      </c>
      <c r="P321" s="282">
        <v>8.5314235999999996E-4</v>
      </c>
      <c r="Q321" s="282">
        <v>1.5727727E-4</v>
      </c>
      <c r="R321" s="255">
        <v>1.1846054059330003E-6</v>
      </c>
      <c r="S321" s="256">
        <v>3.1551122692914994E-9</v>
      </c>
      <c r="T321" s="256">
        <v>2.2027628899999999E-2</v>
      </c>
      <c r="U321" s="274">
        <v>4.2890920999999997E-5</v>
      </c>
      <c r="V321" s="144"/>
      <c r="W321" s="135"/>
      <c r="X321" s="22" t="s">
        <v>745</v>
      </c>
      <c r="Y321" s="20"/>
      <c r="Z321" s="20"/>
      <c r="AA321" s="19"/>
    </row>
    <row r="322" spans="1:27" ht="14.4" customHeight="1">
      <c r="A322" t="s">
        <v>3556</v>
      </c>
      <c r="B322" s="168" t="s">
        <v>522</v>
      </c>
      <c r="C322" s="279" t="s">
        <v>4482</v>
      </c>
      <c r="D322" s="14" t="s">
        <v>2832</v>
      </c>
      <c r="E322" s="278" t="s">
        <v>1510</v>
      </c>
      <c r="F322" s="281" t="s">
        <v>8366</v>
      </c>
      <c r="G322" s="319">
        <v>1.9962446750119999E-2</v>
      </c>
      <c r="H322" s="319">
        <v>1.9303499849999999E-4</v>
      </c>
      <c r="I322" s="319">
        <v>2.1617611938000002E-3</v>
      </c>
      <c r="J322" s="319">
        <v>1.3282615578199999E-3</v>
      </c>
      <c r="K322" s="319">
        <v>1.6279388999999998E-2</v>
      </c>
      <c r="L322" s="320">
        <v>0.12240142105263156</v>
      </c>
      <c r="M322" s="308">
        <v>1.3579542</v>
      </c>
      <c r="N322" s="282">
        <v>2.6559501999999999E-3</v>
      </c>
      <c r="O322" s="282">
        <v>2.4804668E-3</v>
      </c>
      <c r="P322" s="282">
        <v>1.0679795E-4</v>
      </c>
      <c r="Q322" s="283">
        <v>6.8685400999999994E-5</v>
      </c>
      <c r="R322" s="255">
        <v>1.48709045596487E-7</v>
      </c>
      <c r="S322" s="256">
        <v>3.9496281813728387E-10</v>
      </c>
      <c r="T322" s="256">
        <v>9.6198040089999996E-3</v>
      </c>
      <c r="U322" s="274">
        <v>5.4407198000000001E-6</v>
      </c>
      <c r="V322" s="144"/>
      <c r="W322" s="135"/>
      <c r="X322" s="22" t="s">
        <v>856</v>
      </c>
      <c r="Y322" s="20"/>
      <c r="Z322" s="20"/>
      <c r="AA322" s="19"/>
    </row>
    <row r="323" spans="1:27" ht="14.4" customHeight="1">
      <c r="B323" s="278" t="s">
        <v>522</v>
      </c>
      <c r="C323" s="277" t="s">
        <v>3557</v>
      </c>
      <c r="D323" s="277" t="s">
        <v>2833</v>
      </c>
      <c r="E323" s="278"/>
      <c r="F323"/>
      <c r="G323" s="210"/>
      <c r="H323" s="210"/>
      <c r="I323" s="210"/>
      <c r="J323" s="210"/>
      <c r="K323" s="210"/>
      <c r="L323" s="210"/>
      <c r="M323" s="5"/>
      <c r="N323"/>
      <c r="O323"/>
      <c r="V323" s="182"/>
      <c r="W323" s="164"/>
      <c r="X323" s="20"/>
      <c r="Y323" s="20"/>
      <c r="Z323" s="20"/>
      <c r="AA323" s="19"/>
    </row>
    <row r="324" spans="1:27" ht="14.4" customHeight="1">
      <c r="A324" t="s">
        <v>1715</v>
      </c>
      <c r="B324" s="168" t="s">
        <v>522</v>
      </c>
      <c r="C324" s="279" t="s">
        <v>4483</v>
      </c>
      <c r="D324" s="14" t="s">
        <v>3558</v>
      </c>
      <c r="E324" s="278" t="s">
        <v>1510</v>
      </c>
      <c r="F324" s="281" t="s">
        <v>8367</v>
      </c>
      <c r="G324" s="319">
        <v>0.87182970609129995</v>
      </c>
      <c r="H324" s="319">
        <v>3.0908331470000001E-3</v>
      </c>
      <c r="I324" s="319">
        <v>2.6757479684300003E-2</v>
      </c>
      <c r="J324" s="319">
        <v>0.78138613426000003</v>
      </c>
      <c r="K324" s="319">
        <v>6.0595258999999999E-2</v>
      </c>
      <c r="L324" s="320">
        <v>0.45560345112781953</v>
      </c>
      <c r="M324" s="308">
        <v>47.212077000000001</v>
      </c>
      <c r="N324" s="282">
        <v>1.6874218E-2</v>
      </c>
      <c r="O324" s="282">
        <v>1.3105571E-2</v>
      </c>
      <c r="P324" s="282">
        <v>4.7197530999999997E-4</v>
      </c>
      <c r="Q324" s="282">
        <v>3.2966719E-3</v>
      </c>
      <c r="R324" s="255">
        <v>7.8570568336929993E-7</v>
      </c>
      <c r="S324" s="256">
        <v>1.745470857374E-9</v>
      </c>
      <c r="T324" s="256">
        <v>0.46171875614300001</v>
      </c>
      <c r="U324" s="274">
        <v>7.7746630000000001E-5</v>
      </c>
      <c r="V324" s="146"/>
      <c r="W324" s="135"/>
      <c r="X324" s="18" t="s">
        <v>857</v>
      </c>
      <c r="Y324" s="20"/>
      <c r="Z324" s="20"/>
      <c r="AA324" s="19"/>
    </row>
    <row r="325" spans="1:27" ht="14.4" customHeight="1">
      <c r="A325" t="s">
        <v>3559</v>
      </c>
      <c r="B325" s="168" t="s">
        <v>522</v>
      </c>
      <c r="C325" s="279" t="s">
        <v>4484</v>
      </c>
      <c r="D325" s="14" t="s">
        <v>3558</v>
      </c>
      <c r="E325" s="278" t="s">
        <v>1510</v>
      </c>
      <c r="F325" s="281" t="s">
        <v>8368</v>
      </c>
      <c r="G325" s="319">
        <v>0.27305572757999996</v>
      </c>
      <c r="H325" s="319">
        <v>1.049416178E-2</v>
      </c>
      <c r="I325" s="319">
        <v>1.8465823070000002E-2</v>
      </c>
      <c r="J325" s="319">
        <v>0.12005576273</v>
      </c>
      <c r="K325" s="319">
        <v>0.12403997999999999</v>
      </c>
      <c r="L325" s="320">
        <v>0.93263142857142844</v>
      </c>
      <c r="M325" s="308">
        <v>14.107744</v>
      </c>
      <c r="N325" s="282">
        <v>2.0733464E-2</v>
      </c>
      <c r="O325" s="282">
        <v>1.9007815000000001E-2</v>
      </c>
      <c r="P325" s="282">
        <v>9.2521262999999999E-4</v>
      </c>
      <c r="Q325" s="282">
        <v>8.0043553999999996E-4</v>
      </c>
      <c r="R325" s="255">
        <v>1.1395572814300001E-6</v>
      </c>
      <c r="S325" s="256">
        <v>3.4216443416412005E-9</v>
      </c>
      <c r="T325" s="256">
        <v>0.1121058172</v>
      </c>
      <c r="U325" s="274">
        <v>5.3905644000000001E-5</v>
      </c>
      <c r="V325" s="144"/>
      <c r="W325" s="137"/>
      <c r="X325" s="20" t="s">
        <v>4081</v>
      </c>
      <c r="Y325" s="20"/>
      <c r="Z325" s="20"/>
      <c r="AA325" s="19"/>
    </row>
    <row r="326" spans="1:27" ht="14.4" customHeight="1">
      <c r="B326" s="278" t="s">
        <v>522</v>
      </c>
      <c r="C326" s="277" t="s">
        <v>3560</v>
      </c>
      <c r="D326" s="277" t="s">
        <v>2834</v>
      </c>
      <c r="E326" s="278"/>
      <c r="F326"/>
      <c r="G326" s="210"/>
      <c r="H326" s="210"/>
      <c r="I326" s="210"/>
      <c r="J326" s="210"/>
      <c r="K326" s="210"/>
      <c r="L326" s="210"/>
      <c r="M326" s="5"/>
      <c r="N326"/>
      <c r="O326"/>
      <c r="V326" s="183"/>
      <c r="W326" s="4"/>
      <c r="X326" s="20"/>
      <c r="Y326" s="20"/>
      <c r="Z326" s="20"/>
      <c r="AA326" s="19"/>
    </row>
    <row r="327" spans="1:27" ht="14.4" customHeight="1">
      <c r="A327" t="s">
        <v>1716</v>
      </c>
      <c r="B327" s="168" t="s">
        <v>522</v>
      </c>
      <c r="C327" s="279" t="s">
        <v>4485</v>
      </c>
      <c r="D327" s="14" t="s">
        <v>2834</v>
      </c>
      <c r="E327" s="278" t="s">
        <v>1510</v>
      </c>
      <c r="F327" s="281" t="s">
        <v>8369</v>
      </c>
      <c r="G327" s="319">
        <v>4.3771244093686351E-2</v>
      </c>
      <c r="H327" s="319">
        <v>2.5305183196800004E-4</v>
      </c>
      <c r="I327" s="319">
        <v>6.5116185117183503E-3</v>
      </c>
      <c r="J327" s="319">
        <v>8.5773750000000005E-5</v>
      </c>
      <c r="K327" s="319">
        <v>3.6920799999999997E-2</v>
      </c>
      <c r="L327" s="320">
        <v>0.27759999999999996</v>
      </c>
      <c r="M327" s="308">
        <v>4.03118</v>
      </c>
      <c r="N327" s="282">
        <v>6.4147103000000002E-3</v>
      </c>
      <c r="O327" s="282">
        <v>5.8701320999999997E-3</v>
      </c>
      <c r="P327" s="282">
        <v>2.5675189000000002E-4</v>
      </c>
      <c r="Q327" s="282">
        <v>2.8782625000000001E-4</v>
      </c>
      <c r="R327" s="255">
        <v>3.5192638699999997E-7</v>
      </c>
      <c r="S327" s="256">
        <v>9.4952620639999996E-10</v>
      </c>
      <c r="T327" s="256">
        <v>4.0311800000000002E-2</v>
      </c>
      <c r="U327" s="274">
        <v>1.5660539E-5</v>
      </c>
      <c r="V327" s="146"/>
      <c r="W327" s="135"/>
      <c r="X327" s="18" t="s">
        <v>1107</v>
      </c>
      <c r="Y327" s="49"/>
      <c r="Z327" s="49"/>
      <c r="AA327" s="19"/>
    </row>
    <row r="328" spans="1:27" ht="14.4" customHeight="1">
      <c r="A328" t="s">
        <v>1717</v>
      </c>
      <c r="B328" s="168" t="s">
        <v>522</v>
      </c>
      <c r="C328" s="279" t="s">
        <v>4486</v>
      </c>
      <c r="D328" s="14" t="s">
        <v>2834</v>
      </c>
      <c r="E328" s="278" t="s">
        <v>1510</v>
      </c>
      <c r="F328" s="281" t="s">
        <v>8370</v>
      </c>
      <c r="G328" s="319">
        <v>3.910244854004253E-2</v>
      </c>
      <c r="H328" s="319">
        <v>1.04844168998E-4</v>
      </c>
      <c r="I328" s="319">
        <v>9.3073991701811982E-3</v>
      </c>
      <c r="J328" s="319">
        <v>2.0086332999999999E-10</v>
      </c>
      <c r="K328" s="319">
        <v>2.9690205000000001E-2</v>
      </c>
      <c r="L328" s="320">
        <v>0.22323462406015038</v>
      </c>
      <c r="M328" s="308">
        <v>3.2418132000000002</v>
      </c>
      <c r="N328" s="282">
        <v>6.3513600000000003E-3</v>
      </c>
      <c r="O328" s="282">
        <v>5.9036877000000001E-3</v>
      </c>
      <c r="P328" s="282">
        <v>2.1620683999999999E-4</v>
      </c>
      <c r="Q328" s="282">
        <v>2.3146546000000001E-4</v>
      </c>
      <c r="R328" s="255">
        <v>3.53938110364E-7</v>
      </c>
      <c r="S328" s="256">
        <v>7.9958149494899996E-10</v>
      </c>
      <c r="T328" s="256">
        <v>3.2418132000000002E-2</v>
      </c>
      <c r="U328" s="274">
        <v>1.2457998E-5</v>
      </c>
      <c r="V328" s="146"/>
      <c r="W328" s="135"/>
      <c r="X328" s="18" t="s">
        <v>859</v>
      </c>
      <c r="Y328" s="13"/>
      <c r="Z328" s="13"/>
      <c r="AA328" s="19"/>
    </row>
    <row r="329" spans="1:27" ht="14.4" customHeight="1">
      <c r="A329" t="s">
        <v>1718</v>
      </c>
      <c r="B329" s="168" t="s">
        <v>522</v>
      </c>
      <c r="C329" s="279" t="s">
        <v>4487</v>
      </c>
      <c r="D329" s="14" t="s">
        <v>2834</v>
      </c>
      <c r="E329" s="278" t="s">
        <v>1510</v>
      </c>
      <c r="F329" s="281" t="s">
        <v>8371</v>
      </c>
      <c r="G329" s="319">
        <v>5.1924415529984877E-2</v>
      </c>
      <c r="H329" s="319">
        <v>9.2867135587799997E-5</v>
      </c>
      <c r="I329" s="319">
        <v>3.7807693943970799E-3</v>
      </c>
      <c r="J329" s="319">
        <v>3.7778999999999999E-5</v>
      </c>
      <c r="K329" s="319">
        <v>4.8013E-2</v>
      </c>
      <c r="L329" s="320">
        <v>0.36099999999999999</v>
      </c>
      <c r="M329" s="308">
        <v>5.2424419999999996</v>
      </c>
      <c r="N329" s="282">
        <v>7.1507434000000003E-3</v>
      </c>
      <c r="O329" s="282">
        <v>6.4761233E-3</v>
      </c>
      <c r="P329" s="282">
        <v>3.0030973999999998E-4</v>
      </c>
      <c r="Q329" s="282">
        <v>3.7431036000000001E-4</v>
      </c>
      <c r="R329" s="255">
        <v>3.8825679399999997E-7</v>
      </c>
      <c r="S329" s="256">
        <v>1.1106129365000001E-9</v>
      </c>
      <c r="T329" s="256">
        <v>5.2424419999999999E-2</v>
      </c>
      <c r="U329" s="274">
        <v>1.8184941000000002E-5</v>
      </c>
      <c r="V329" s="144"/>
      <c r="W329" s="135"/>
      <c r="X329" s="18" t="s">
        <v>858</v>
      </c>
      <c r="Y329" s="13"/>
      <c r="Z329" s="13"/>
      <c r="AA329" s="19"/>
    </row>
    <row r="330" spans="1:27" ht="14.4" customHeight="1">
      <c r="A330" t="s">
        <v>1719</v>
      </c>
      <c r="B330" s="168" t="s">
        <v>522</v>
      </c>
      <c r="C330" s="279" t="s">
        <v>4488</v>
      </c>
      <c r="D330" s="14" t="s">
        <v>2834</v>
      </c>
      <c r="E330" s="278" t="s">
        <v>1510</v>
      </c>
      <c r="F330" s="281" t="s">
        <v>8372</v>
      </c>
      <c r="G330" s="319">
        <v>1.9064199360265099E-2</v>
      </c>
      <c r="H330" s="319">
        <v>2.6679846580000001E-5</v>
      </c>
      <c r="I330" s="319">
        <v>1.2820195136851E-3</v>
      </c>
      <c r="J330" s="319">
        <v>0</v>
      </c>
      <c r="K330" s="319">
        <v>1.77555E-2</v>
      </c>
      <c r="L330" s="320">
        <v>0.13350000000000001</v>
      </c>
      <c r="M330" s="308">
        <v>1.938687</v>
      </c>
      <c r="N330" s="282">
        <v>2.6155715999999999E-3</v>
      </c>
      <c r="O330" s="282">
        <v>2.3700939000000001E-3</v>
      </c>
      <c r="P330" s="282">
        <v>1.0705542E-4</v>
      </c>
      <c r="Q330" s="282">
        <v>1.3842225E-4</v>
      </c>
      <c r="R330" s="255">
        <v>1.4209195999999999E-7</v>
      </c>
      <c r="S330" s="256">
        <v>3.9591501274999996E-10</v>
      </c>
      <c r="T330" s="256">
        <v>1.938687E-2</v>
      </c>
      <c r="U330" s="274">
        <v>6.3630192000000001E-6</v>
      </c>
      <c r="V330" s="146"/>
      <c r="W330" s="135"/>
      <c r="X330" s="18" t="s">
        <v>860</v>
      </c>
      <c r="Y330" s="13"/>
      <c r="Z330" s="13"/>
      <c r="AA330" s="19"/>
    </row>
    <row r="331" spans="1:27" ht="14.4" customHeight="1">
      <c r="B331" s="278" t="s">
        <v>522</v>
      </c>
      <c r="C331" s="277" t="s">
        <v>3561</v>
      </c>
      <c r="D331" s="277" t="s">
        <v>2835</v>
      </c>
      <c r="E331" s="278"/>
      <c r="F331"/>
      <c r="G331" s="210"/>
      <c r="H331" s="210"/>
      <c r="I331" s="210"/>
      <c r="J331" s="210"/>
      <c r="K331" s="210"/>
      <c r="L331" s="210"/>
      <c r="M331" s="5"/>
      <c r="N331"/>
      <c r="O331"/>
      <c r="V331" s="182"/>
      <c r="W331" s="164"/>
      <c r="X331" s="20"/>
      <c r="Y331" s="20"/>
      <c r="Z331" s="20"/>
      <c r="AA331" s="19"/>
    </row>
    <row r="332" spans="1:27" ht="14.4" customHeight="1">
      <c r="A332" t="s">
        <v>1720</v>
      </c>
      <c r="B332" s="168" t="s">
        <v>522</v>
      </c>
      <c r="C332" s="279" t="s">
        <v>4489</v>
      </c>
      <c r="D332" s="14" t="s">
        <v>2835</v>
      </c>
      <c r="E332" s="278" t="s">
        <v>1721</v>
      </c>
      <c r="F332" s="281" t="s">
        <v>304</v>
      </c>
      <c r="G332" s="319">
        <v>58.964405301399999</v>
      </c>
      <c r="H332" s="319">
        <v>4.718742862</v>
      </c>
      <c r="I332" s="319">
        <v>9.0436778027000013</v>
      </c>
      <c r="J332" s="319">
        <v>4.5597826366999996</v>
      </c>
      <c r="K332" s="319">
        <v>40.642201999999997</v>
      </c>
      <c r="L332" s="320">
        <v>305.5804661654135</v>
      </c>
      <c r="M332" s="308">
        <v>1415.5525</v>
      </c>
      <c r="N332" s="282">
        <v>7.0157809000000002</v>
      </c>
      <c r="O332" s="282">
        <v>6.6646032999999996</v>
      </c>
      <c r="P332" s="282">
        <v>0.28977766999999999</v>
      </c>
      <c r="Q332" s="282">
        <v>6.1399979E-2</v>
      </c>
      <c r="R332" s="255">
        <v>3.9955654771300003E-4</v>
      </c>
      <c r="S332" s="256">
        <v>1.0716629703811559E-6</v>
      </c>
      <c r="T332" s="256">
        <v>8.5994369099999997</v>
      </c>
      <c r="U332" s="121">
        <v>1.4601345E-2</v>
      </c>
      <c r="V332" s="146"/>
      <c r="W332" s="135"/>
      <c r="X332" s="22" t="s">
        <v>803</v>
      </c>
      <c r="Y332" s="13"/>
      <c r="Z332" s="13"/>
      <c r="AA332" s="19"/>
    </row>
    <row r="333" spans="1:27" ht="14.4" customHeight="1">
      <c r="A333" t="s">
        <v>1722</v>
      </c>
      <c r="B333" s="168" t="s">
        <v>522</v>
      </c>
      <c r="C333" s="279" t="s">
        <v>4490</v>
      </c>
      <c r="D333" s="14" t="s">
        <v>2835</v>
      </c>
      <c r="E333" s="278" t="s">
        <v>1721</v>
      </c>
      <c r="F333" s="281" t="s">
        <v>8373</v>
      </c>
      <c r="G333" s="319">
        <v>75.125462458000001</v>
      </c>
      <c r="H333" s="319">
        <v>5.6617680050000008</v>
      </c>
      <c r="I333" s="319">
        <v>10.727932307</v>
      </c>
      <c r="J333" s="319">
        <v>8.8928841460000001</v>
      </c>
      <c r="K333" s="319">
        <v>49.842877999999999</v>
      </c>
      <c r="L333" s="320">
        <v>374.75848120300748</v>
      </c>
      <c r="M333" s="308">
        <v>2104.8755000000001</v>
      </c>
      <c r="N333" s="282">
        <v>8.6564370000000004</v>
      </c>
      <c r="O333" s="282">
        <v>8.21251</v>
      </c>
      <c r="P333" s="282">
        <v>0.35554029999999998</v>
      </c>
      <c r="Q333" s="282">
        <v>8.8386705999999995E-2</v>
      </c>
      <c r="R333" s="255">
        <v>4.9235672009200003E-4</v>
      </c>
      <c r="S333" s="256">
        <v>1.3148680007512302E-6</v>
      </c>
      <c r="T333" s="256">
        <v>12.37909099</v>
      </c>
      <c r="U333" s="121">
        <v>1.8385196999999999E-2</v>
      </c>
      <c r="V333" s="146"/>
      <c r="W333" s="135"/>
      <c r="X333" s="22" t="s">
        <v>804</v>
      </c>
      <c r="Y333" s="13"/>
      <c r="Z333" s="13"/>
      <c r="AA333" s="19"/>
    </row>
    <row r="334" spans="1:27" ht="14.4" customHeight="1">
      <c r="B334" s="278" t="s">
        <v>522</v>
      </c>
      <c r="C334" s="277" t="s">
        <v>3562</v>
      </c>
      <c r="D334" s="277" t="s">
        <v>2836</v>
      </c>
      <c r="E334" s="278"/>
      <c r="F334"/>
      <c r="G334" s="210"/>
      <c r="H334" s="210"/>
      <c r="I334" s="210"/>
      <c r="J334" s="210"/>
      <c r="K334" s="210"/>
      <c r="L334" s="210"/>
      <c r="M334" s="5"/>
      <c r="N334"/>
      <c r="O334"/>
      <c r="V334" s="183"/>
      <c r="W334" s="164"/>
      <c r="X334" s="20"/>
      <c r="Y334" s="20"/>
      <c r="Z334" s="20"/>
      <c r="AA334" s="19"/>
    </row>
    <row r="335" spans="1:27" ht="14.4" customHeight="1">
      <c r="A335" t="s">
        <v>1723</v>
      </c>
      <c r="B335" s="168" t="s">
        <v>522</v>
      </c>
      <c r="C335" s="279" t="s">
        <v>4491</v>
      </c>
      <c r="D335" s="14" t="s">
        <v>2836</v>
      </c>
      <c r="E335" s="278" t="s">
        <v>1510</v>
      </c>
      <c r="F335" s="281" t="s">
        <v>8374</v>
      </c>
      <c r="G335" s="319">
        <v>0.25856098486150003</v>
      </c>
      <c r="H335" s="319">
        <v>7.7513965800000001E-3</v>
      </c>
      <c r="I335" s="319">
        <v>3.7455104209000001E-2</v>
      </c>
      <c r="J335" s="319">
        <v>8.9022754072500002E-2</v>
      </c>
      <c r="K335" s="319">
        <v>0.12433173</v>
      </c>
      <c r="L335" s="320">
        <v>0.93482503759398494</v>
      </c>
      <c r="M335" s="308">
        <v>35.851674000000003</v>
      </c>
      <c r="N335" s="282">
        <v>2.5644205E-2</v>
      </c>
      <c r="O335" s="282">
        <v>2.4077689999999999E-2</v>
      </c>
      <c r="P335" s="282">
        <v>9.5568214999999996E-4</v>
      </c>
      <c r="Q335" s="282">
        <v>6.1083223999999997E-4</v>
      </c>
      <c r="R335" s="255">
        <v>1.4435066076492998E-6</v>
      </c>
      <c r="S335" s="256">
        <v>3.534327454241609E-9</v>
      </c>
      <c r="T335" s="256">
        <v>8.5550733720000008E-2</v>
      </c>
      <c r="U335" s="274">
        <v>5.9018931999999999E-5</v>
      </c>
      <c r="V335" s="146"/>
      <c r="W335" s="135"/>
      <c r="X335" s="13" t="s">
        <v>1180</v>
      </c>
      <c r="Y335" s="13"/>
      <c r="Z335" s="13"/>
      <c r="AA335" s="19"/>
    </row>
    <row r="336" spans="1:27" ht="14.4" customHeight="1">
      <c r="A336" t="s">
        <v>1724</v>
      </c>
      <c r="B336" s="168" t="s">
        <v>522</v>
      </c>
      <c r="C336" s="279" t="s">
        <v>4492</v>
      </c>
      <c r="D336" s="14" t="s">
        <v>2836</v>
      </c>
      <c r="E336" s="278" t="s">
        <v>1510</v>
      </c>
      <c r="F336" s="281" t="s">
        <v>8375</v>
      </c>
      <c r="G336" s="319">
        <v>0.28016059500000001</v>
      </c>
      <c r="H336" s="319">
        <v>1.87884E-2</v>
      </c>
      <c r="I336" s="319">
        <v>9.6452195000000004E-2</v>
      </c>
      <c r="J336" s="319">
        <v>0</v>
      </c>
      <c r="K336" s="319">
        <v>0.16492000000000001</v>
      </c>
      <c r="L336" s="320">
        <v>1.24</v>
      </c>
      <c r="M336" s="308">
        <v>4.72</v>
      </c>
      <c r="N336" s="282">
        <v>4.6692047E-2</v>
      </c>
      <c r="O336" s="282">
        <v>4.5157726000000002E-2</v>
      </c>
      <c r="P336" s="282">
        <v>1.5343212E-3</v>
      </c>
      <c r="Q336" s="282">
        <v>0</v>
      </c>
      <c r="R336" s="255">
        <v>2.7072977E-6</v>
      </c>
      <c r="S336" s="256">
        <v>5.6742646599999999E-9</v>
      </c>
      <c r="T336" s="256">
        <v>0</v>
      </c>
      <c r="U336" s="274">
        <v>6.6584060000000002E-5</v>
      </c>
      <c r="V336" s="144"/>
      <c r="W336" s="135"/>
      <c r="X336" s="18" t="s">
        <v>1108</v>
      </c>
      <c r="Y336" s="13"/>
      <c r="Z336" s="13"/>
      <c r="AA336" s="19"/>
    </row>
    <row r="337" spans="1:27" ht="14.4" customHeight="1">
      <c r="A337" t="s">
        <v>1725</v>
      </c>
      <c r="B337" s="168" t="s">
        <v>522</v>
      </c>
      <c r="C337" s="279" t="s">
        <v>4493</v>
      </c>
      <c r="D337" s="14" t="s">
        <v>2836</v>
      </c>
      <c r="E337" s="278" t="s">
        <v>1510</v>
      </c>
      <c r="F337" s="281" t="s">
        <v>8376</v>
      </c>
      <c r="G337" s="319">
        <v>0.23412115833409547</v>
      </c>
      <c r="H337" s="319">
        <v>6.6882481021300004E-4</v>
      </c>
      <c r="I337" s="319">
        <v>6.4722433523882461E-2</v>
      </c>
      <c r="J337" s="319">
        <v>0</v>
      </c>
      <c r="K337" s="319">
        <v>0.16872989999999999</v>
      </c>
      <c r="L337" s="320">
        <v>1.2686458646616541</v>
      </c>
      <c r="M337" s="308">
        <v>1.034375</v>
      </c>
      <c r="N337" s="282">
        <v>3.9494829000000002E-2</v>
      </c>
      <c r="O337" s="282">
        <v>3.8138238999999997E-2</v>
      </c>
      <c r="P337" s="282">
        <v>1.35659E-3</v>
      </c>
      <c r="Q337" s="282">
        <v>0</v>
      </c>
      <c r="R337" s="255">
        <v>2.2864651437500002E-6</v>
      </c>
      <c r="S337" s="256">
        <v>5.016974723406E-9</v>
      </c>
      <c r="T337" s="256">
        <v>0</v>
      </c>
      <c r="U337" s="274">
        <v>5.6695271E-5</v>
      </c>
      <c r="V337" s="144"/>
      <c r="W337" s="135"/>
      <c r="X337" s="18" t="s">
        <v>861</v>
      </c>
      <c r="Y337" s="13"/>
      <c r="Z337" s="13"/>
      <c r="AA337" s="19"/>
    </row>
    <row r="338" spans="1:27" ht="14.4" customHeight="1">
      <c r="B338" s="278" t="s">
        <v>522</v>
      </c>
      <c r="C338" s="277" t="s">
        <v>3563</v>
      </c>
      <c r="D338" s="277" t="s">
        <v>2837</v>
      </c>
      <c r="E338" s="278"/>
      <c r="F338"/>
      <c r="G338" s="210"/>
      <c r="H338" s="210"/>
      <c r="I338" s="210"/>
      <c r="J338" s="210"/>
      <c r="K338" s="210"/>
      <c r="L338" s="210"/>
      <c r="M338" s="5"/>
      <c r="N338"/>
      <c r="O338"/>
      <c r="V338" s="186"/>
      <c r="W338" s="164"/>
      <c r="X338" s="20"/>
      <c r="Y338" s="20"/>
      <c r="Z338" s="20"/>
      <c r="AA338" s="19"/>
    </row>
    <row r="339" spans="1:27" ht="14.4" customHeight="1">
      <c r="A339" t="s">
        <v>1726</v>
      </c>
      <c r="B339" s="168" t="s">
        <v>522</v>
      </c>
      <c r="C339" s="279" t="s">
        <v>4494</v>
      </c>
      <c r="D339" s="14" t="s">
        <v>2837</v>
      </c>
      <c r="E339" s="278" t="s">
        <v>1510</v>
      </c>
      <c r="F339" s="281" t="s">
        <v>8377</v>
      </c>
      <c r="G339" s="319">
        <v>7.1377216530000003E-4</v>
      </c>
      <c r="H339" s="319">
        <v>5.02955104E-5</v>
      </c>
      <c r="I339" s="319">
        <v>7.0956507999999992E-5</v>
      </c>
      <c r="J339" s="319">
        <v>1.9793371690000002E-4</v>
      </c>
      <c r="K339" s="319">
        <v>3.9458643000000001E-4</v>
      </c>
      <c r="L339" s="320">
        <v>2.9668152631578946E-3</v>
      </c>
      <c r="M339" s="308">
        <v>3.3096338000000003E-2</v>
      </c>
      <c r="N339" s="283">
        <v>6.9006565000000002E-5</v>
      </c>
      <c r="O339" s="283">
        <v>6.4926894E-5</v>
      </c>
      <c r="P339" s="283">
        <v>2.8195169000000002E-6</v>
      </c>
      <c r="Q339" s="283">
        <v>1.260154E-6</v>
      </c>
      <c r="R339" s="255">
        <v>3.89249970565E-9</v>
      </c>
      <c r="S339" s="256">
        <v>1.0427207524042997E-11</v>
      </c>
      <c r="T339" s="256">
        <v>1.7649215799999998E-4</v>
      </c>
      <c r="U339" s="274">
        <v>1.7123100000000001E-7</v>
      </c>
      <c r="V339" s="160"/>
      <c r="W339" s="135"/>
      <c r="X339" s="22" t="s">
        <v>745</v>
      </c>
      <c r="Y339" s="13"/>
      <c r="Z339" s="13"/>
      <c r="AA339" s="19"/>
    </row>
    <row r="340" spans="1:27" ht="14.4" customHeight="1">
      <c r="A340" t="s">
        <v>1727</v>
      </c>
      <c r="B340" s="168" t="s">
        <v>522</v>
      </c>
      <c r="C340" s="279" t="s">
        <v>4495</v>
      </c>
      <c r="D340" s="14" t="s">
        <v>2837</v>
      </c>
      <c r="E340" s="278" t="s">
        <v>1510</v>
      </c>
      <c r="F340" s="281" t="s">
        <v>8378</v>
      </c>
      <c r="G340" s="319">
        <v>0.1205083300129</v>
      </c>
      <c r="H340" s="319">
        <v>1.9489022720000002E-3</v>
      </c>
      <c r="I340" s="319">
        <v>3.3915031942999998E-3</v>
      </c>
      <c r="J340" s="319">
        <v>1.8829045466E-3</v>
      </c>
      <c r="K340" s="319">
        <v>0.11328502</v>
      </c>
      <c r="L340" s="320">
        <v>0.85176706766917287</v>
      </c>
      <c r="M340" s="308">
        <v>4.7674973999999999</v>
      </c>
      <c r="N340" s="282">
        <v>1.4949904E-2</v>
      </c>
      <c r="O340" s="282">
        <v>1.4034362E-2</v>
      </c>
      <c r="P340" s="282">
        <v>6.7228800000000005E-4</v>
      </c>
      <c r="Q340" s="282">
        <v>2.4325392999999999E-4</v>
      </c>
      <c r="R340" s="255">
        <v>8.413886082085001E-7</v>
      </c>
      <c r="S340" s="256">
        <v>2.4862722021272532E-9</v>
      </c>
      <c r="T340" s="256">
        <v>3.4069177930999998E-2</v>
      </c>
      <c r="U340" s="274">
        <v>3.0943077999999998E-5</v>
      </c>
      <c r="V340" s="144"/>
      <c r="W340" s="135"/>
      <c r="X340" s="22" t="s">
        <v>862</v>
      </c>
      <c r="Y340" s="13"/>
      <c r="Z340" s="13"/>
      <c r="AA340" s="19"/>
    </row>
    <row r="341" spans="1:27" ht="14.4" customHeight="1">
      <c r="A341" t="s">
        <v>1728</v>
      </c>
      <c r="B341" s="168" t="s">
        <v>522</v>
      </c>
      <c r="C341" s="279" t="s">
        <v>4496</v>
      </c>
      <c r="D341" s="14" t="s">
        <v>2837</v>
      </c>
      <c r="E341" s="278" t="s">
        <v>1510</v>
      </c>
      <c r="F341" s="281" t="s">
        <v>8379</v>
      </c>
      <c r="G341" s="319">
        <v>2.2126942459000003E-3</v>
      </c>
      <c r="H341" s="319">
        <v>9.2499580999999992E-5</v>
      </c>
      <c r="I341" s="319">
        <v>1.6764467249999999E-4</v>
      </c>
      <c r="J341" s="319">
        <v>8.826217924000001E-4</v>
      </c>
      <c r="K341" s="319">
        <v>1.0699282E-3</v>
      </c>
      <c r="L341" s="320">
        <v>8.044572932330827E-3</v>
      </c>
      <c r="M341" s="308">
        <v>0.11822249999999999</v>
      </c>
      <c r="N341" s="282">
        <v>1.7720680000000001E-4</v>
      </c>
      <c r="O341" s="282">
        <v>1.6124280999999999E-4</v>
      </c>
      <c r="P341" s="283">
        <v>8.5163400999999994E-6</v>
      </c>
      <c r="Q341" s="283">
        <v>7.4476538999999999E-6</v>
      </c>
      <c r="R341" s="255">
        <v>9.6668352209000005E-9</v>
      </c>
      <c r="S341" s="256">
        <v>3.14953408763531E-11</v>
      </c>
      <c r="T341" s="256">
        <v>1.0430887469999998E-3</v>
      </c>
      <c r="U341" s="274">
        <v>4.5362952000000003E-7</v>
      </c>
      <c r="V341" s="146"/>
      <c r="W341" s="135"/>
      <c r="X341" s="22" t="s">
        <v>863</v>
      </c>
      <c r="Y341" s="13"/>
      <c r="Z341" s="13"/>
      <c r="AA341" s="19"/>
    </row>
    <row r="342" spans="1:27" ht="14.4" customHeight="1">
      <c r="A342" t="s">
        <v>1729</v>
      </c>
      <c r="B342" s="168" t="s">
        <v>522</v>
      </c>
      <c r="C342" s="279" t="s">
        <v>4497</v>
      </c>
      <c r="D342" s="14" t="s">
        <v>2837</v>
      </c>
      <c r="E342" s="278" t="s">
        <v>1510</v>
      </c>
      <c r="F342" s="281" t="s">
        <v>8380</v>
      </c>
      <c r="G342" s="319">
        <v>1.7040673681E-3</v>
      </c>
      <c r="H342" s="319">
        <v>4.8046750199999995E-5</v>
      </c>
      <c r="I342" s="319">
        <v>1.208704701E-4</v>
      </c>
      <c r="J342" s="319">
        <v>6.9034272779999999E-4</v>
      </c>
      <c r="K342" s="319">
        <v>8.4480741999999999E-4</v>
      </c>
      <c r="L342" s="320">
        <v>6.3519354887218039E-3</v>
      </c>
      <c r="M342" s="308">
        <v>8.9628763E-2</v>
      </c>
      <c r="N342" s="282">
        <v>1.3994664E-4</v>
      </c>
      <c r="O342" s="282">
        <v>1.2763999E-4</v>
      </c>
      <c r="P342" s="283">
        <v>6.6466961000000001E-6</v>
      </c>
      <c r="Q342" s="283">
        <v>5.6599527999999999E-6</v>
      </c>
      <c r="R342" s="255">
        <v>7.652277511684001E-9</v>
      </c>
      <c r="S342" s="256">
        <v>2.4580976839755204E-11</v>
      </c>
      <c r="T342" s="256">
        <v>7.9271047700000001E-4</v>
      </c>
      <c r="U342" s="274">
        <v>3.4423823999999999E-7</v>
      </c>
      <c r="V342" s="146"/>
      <c r="W342" s="135"/>
      <c r="X342" s="22" t="s">
        <v>864</v>
      </c>
      <c r="Y342" s="13"/>
      <c r="Z342" s="13"/>
      <c r="AA342" s="19"/>
    </row>
    <row r="343" spans="1:27" ht="14.4" customHeight="1">
      <c r="A343" t="s">
        <v>1730</v>
      </c>
      <c r="B343" s="168" t="s">
        <v>522</v>
      </c>
      <c r="C343" s="279" t="s">
        <v>4498</v>
      </c>
      <c r="D343" s="14" t="s">
        <v>2837</v>
      </c>
      <c r="E343" s="278" t="s">
        <v>1510</v>
      </c>
      <c r="F343" s="281" t="s">
        <v>8381</v>
      </c>
      <c r="G343" s="319">
        <v>6.0774563815999996E-5</v>
      </c>
      <c r="H343" s="319">
        <v>1.188447915E-6</v>
      </c>
      <c r="I343" s="319">
        <v>3.0292520699999999E-6</v>
      </c>
      <c r="J343" s="319">
        <v>2.6689097830999996E-5</v>
      </c>
      <c r="K343" s="319">
        <v>2.9867765999999999E-5</v>
      </c>
      <c r="L343" s="320">
        <v>2.245696691729323E-4</v>
      </c>
      <c r="M343" s="308">
        <v>3.3295656999999998E-3</v>
      </c>
      <c r="N343" s="283">
        <v>4.5790584999999997E-6</v>
      </c>
      <c r="O343" s="283">
        <v>4.1189796000000004E-6</v>
      </c>
      <c r="P343" s="283">
        <v>2.3461729999999999E-7</v>
      </c>
      <c r="Q343" s="283">
        <v>2.2546162000000001E-7</v>
      </c>
      <c r="R343" s="255">
        <v>2.4694122234143997E-10</v>
      </c>
      <c r="S343" s="256">
        <v>8.6766754572330001E-13</v>
      </c>
      <c r="T343" s="256">
        <v>3.1577257637699999E-5</v>
      </c>
      <c r="U343" s="274">
        <v>1.1709739E-8</v>
      </c>
      <c r="V343" s="146"/>
      <c r="W343" s="135"/>
      <c r="X343" s="22" t="s">
        <v>865</v>
      </c>
      <c r="Y343" s="13"/>
      <c r="Z343" s="13"/>
      <c r="AA343" s="19"/>
    </row>
    <row r="344" spans="1:27" ht="14.4" customHeight="1">
      <c r="A344" t="s">
        <v>1731</v>
      </c>
      <c r="B344" s="168" t="s">
        <v>522</v>
      </c>
      <c r="C344" s="279" t="s">
        <v>4499</v>
      </c>
      <c r="D344" s="14" t="s">
        <v>2837</v>
      </c>
      <c r="E344" s="278" t="s">
        <v>1510</v>
      </c>
      <c r="F344" s="281" t="s">
        <v>8382</v>
      </c>
      <c r="G344" s="319">
        <v>0.88985755327600002</v>
      </c>
      <c r="H344" s="319">
        <v>3.3527940970000003E-2</v>
      </c>
      <c r="I344" s="319">
        <v>7.9422610199999993E-2</v>
      </c>
      <c r="J344" s="319">
        <v>0.56547493210600008</v>
      </c>
      <c r="K344" s="319">
        <v>0.21143207</v>
      </c>
      <c r="L344" s="320">
        <v>1.589714812030075</v>
      </c>
      <c r="M344" s="308">
        <v>78.485377</v>
      </c>
      <c r="N344" s="282">
        <v>4.9762819999999999E-2</v>
      </c>
      <c r="O344" s="282">
        <v>4.2002667E-2</v>
      </c>
      <c r="P344" s="282">
        <v>2.6545607000000001E-3</v>
      </c>
      <c r="Q344" s="282">
        <v>5.1055924000000001E-3</v>
      </c>
      <c r="R344" s="255">
        <v>2.518145515182E-6</v>
      </c>
      <c r="S344" s="256">
        <v>9.8171624167840753E-9</v>
      </c>
      <c r="T344" s="256">
        <v>0.71506897066999997</v>
      </c>
      <c r="U344" s="121">
        <v>1.7636297999999999E-4</v>
      </c>
      <c r="V344" s="146"/>
      <c r="W344" s="135"/>
      <c r="X344" s="22" t="s">
        <v>866</v>
      </c>
      <c r="Y344" s="13"/>
      <c r="Z344" s="13"/>
      <c r="AA344" s="19"/>
    </row>
    <row r="345" spans="1:27" ht="14.4" customHeight="1">
      <c r="A345" t="s">
        <v>1732</v>
      </c>
      <c r="B345" s="168" t="s">
        <v>522</v>
      </c>
      <c r="C345" s="279" t="s">
        <v>4500</v>
      </c>
      <c r="D345" s="14" t="s">
        <v>2837</v>
      </c>
      <c r="E345" s="278" t="s">
        <v>1510</v>
      </c>
      <c r="F345" s="281" t="s">
        <v>8383</v>
      </c>
      <c r="G345" s="319">
        <v>0.37133735181806893</v>
      </c>
      <c r="H345" s="319">
        <v>6.9317096419600007E-4</v>
      </c>
      <c r="I345" s="319">
        <v>3.4804180853872928E-2</v>
      </c>
      <c r="J345" s="319">
        <v>8.5800000000000001E-2</v>
      </c>
      <c r="K345" s="319">
        <v>0.25003999999999998</v>
      </c>
      <c r="L345" s="320">
        <v>1.88</v>
      </c>
      <c r="M345" s="308">
        <v>36.386200000000002</v>
      </c>
      <c r="N345" s="282">
        <v>4.1524627000000001E-2</v>
      </c>
      <c r="O345" s="282">
        <v>3.7966732000000003E-2</v>
      </c>
      <c r="P345" s="282">
        <v>1.597174E-3</v>
      </c>
      <c r="Q345" s="282">
        <v>1.9607210999999999E-3</v>
      </c>
      <c r="R345" s="255">
        <v>2.2761829599999999E-6</v>
      </c>
      <c r="S345" s="256">
        <v>5.9067086199999998E-9</v>
      </c>
      <c r="T345" s="256">
        <v>0.27461079999999999</v>
      </c>
      <c r="U345" s="121">
        <v>1.0131169E-4</v>
      </c>
      <c r="V345" s="146"/>
      <c r="W345" s="135"/>
      <c r="X345" s="22" t="s">
        <v>1109</v>
      </c>
      <c r="Y345" s="13"/>
      <c r="Z345" s="13"/>
      <c r="AA345" s="19"/>
    </row>
    <row r="346" spans="1:27" ht="14.4" customHeight="1">
      <c r="A346" t="s">
        <v>1733</v>
      </c>
      <c r="B346" s="168" t="s">
        <v>522</v>
      </c>
      <c r="C346" s="279" t="s">
        <v>4501</v>
      </c>
      <c r="D346" s="14" t="s">
        <v>2837</v>
      </c>
      <c r="E346" s="278" t="s">
        <v>1510</v>
      </c>
      <c r="F346" s="281" t="s">
        <v>8384</v>
      </c>
      <c r="G346" s="319">
        <v>5.9185790974000002E-4</v>
      </c>
      <c r="H346" s="319">
        <v>2.67339615E-5</v>
      </c>
      <c r="I346" s="319">
        <v>4.4260894769999995E-5</v>
      </c>
      <c r="J346" s="319">
        <v>2.1171921347E-4</v>
      </c>
      <c r="K346" s="319">
        <v>3.0914384000000001E-4</v>
      </c>
      <c r="L346" s="320">
        <v>2.32438977443609E-3</v>
      </c>
      <c r="M346" s="308">
        <v>2.9918673E-2</v>
      </c>
      <c r="N346" s="283">
        <v>5.0946438000000001E-5</v>
      </c>
      <c r="O346" s="283">
        <v>4.7018200999999999E-5</v>
      </c>
      <c r="P346" s="283">
        <v>2.3115541999999999E-6</v>
      </c>
      <c r="Q346" s="283">
        <v>1.6166825999999999E-6</v>
      </c>
      <c r="R346" s="255">
        <v>2.818837030007E-9</v>
      </c>
      <c r="S346" s="256">
        <v>8.5486471707481987E-12</v>
      </c>
      <c r="T346" s="256">
        <v>2.2642613500000001E-4</v>
      </c>
      <c r="U346" s="274">
        <v>1.2809801E-7</v>
      </c>
      <c r="V346" s="144"/>
      <c r="W346" s="135"/>
      <c r="X346" s="22" t="s">
        <v>867</v>
      </c>
      <c r="Y346" s="13"/>
      <c r="Z346" s="13"/>
      <c r="AA346" s="19"/>
    </row>
    <row r="347" spans="1:27" ht="14.4" customHeight="1">
      <c r="B347" s="278" t="s">
        <v>522</v>
      </c>
      <c r="C347" s="277" t="s">
        <v>3564</v>
      </c>
      <c r="D347" s="277" t="s">
        <v>2838</v>
      </c>
      <c r="E347" s="278"/>
      <c r="F347"/>
      <c r="G347" s="210"/>
      <c r="H347" s="210"/>
      <c r="I347" s="210"/>
      <c r="J347" s="210"/>
      <c r="K347" s="210"/>
      <c r="L347" s="210"/>
      <c r="M347" s="5"/>
      <c r="N347"/>
      <c r="O347"/>
      <c r="R347">
        <v>0</v>
      </c>
      <c r="S347">
        <v>0</v>
      </c>
      <c r="T347">
        <v>0</v>
      </c>
      <c r="V347" s="182"/>
      <c r="W347" s="164"/>
      <c r="X347" s="20"/>
      <c r="Y347" s="20"/>
      <c r="Z347" s="20"/>
      <c r="AA347" s="19"/>
    </row>
    <row r="348" spans="1:27" ht="14.4" customHeight="1">
      <c r="A348" t="s">
        <v>1734</v>
      </c>
      <c r="B348" s="168" t="s">
        <v>522</v>
      </c>
      <c r="C348" s="279" t="s">
        <v>4502</v>
      </c>
      <c r="D348" s="14" t="s">
        <v>2838</v>
      </c>
      <c r="E348" s="278" t="s">
        <v>1510</v>
      </c>
      <c r="F348" s="281" t="s">
        <v>8385</v>
      </c>
      <c r="G348" s="319">
        <v>2.1112513683</v>
      </c>
      <c r="H348" s="319">
        <v>0.34147860390000001</v>
      </c>
      <c r="I348" s="319">
        <v>0.74982744440000004</v>
      </c>
      <c r="J348" s="319">
        <v>0.52223438</v>
      </c>
      <c r="K348" s="319">
        <v>0.49771093999999999</v>
      </c>
      <c r="L348" s="320">
        <v>3.7421875187969924</v>
      </c>
      <c r="M348" s="308">
        <v>96.293280999999993</v>
      </c>
      <c r="N348" s="282">
        <v>0.26799376000000003</v>
      </c>
      <c r="O348" s="282">
        <v>0.25253008999999998</v>
      </c>
      <c r="P348" s="282">
        <v>9.5893908999999996E-3</v>
      </c>
      <c r="Q348" s="282">
        <v>5.8742799000000004E-3</v>
      </c>
      <c r="R348" s="255">
        <v>1.5139694E-5</v>
      </c>
      <c r="S348" s="256">
        <v>3.5463723277339995E-8</v>
      </c>
      <c r="T348" s="256">
        <v>0.82272827999999998</v>
      </c>
      <c r="U348" s="121">
        <v>7.5511771000000001E-4</v>
      </c>
      <c r="V348" s="146"/>
      <c r="W348" s="135"/>
      <c r="X348" s="18" t="s">
        <v>805</v>
      </c>
      <c r="Y348" s="13"/>
      <c r="Z348" s="13"/>
      <c r="AA348" s="19"/>
    </row>
    <row r="349" spans="1:27" ht="14.4" customHeight="1">
      <c r="A349" t="s">
        <v>1735</v>
      </c>
      <c r="B349" s="168" t="s">
        <v>522</v>
      </c>
      <c r="C349" s="279" t="s">
        <v>4503</v>
      </c>
      <c r="D349" s="14" t="s">
        <v>2838</v>
      </c>
      <c r="E349" s="278" t="s">
        <v>1510</v>
      </c>
      <c r="F349" s="281" t="s">
        <v>8386</v>
      </c>
      <c r="G349" s="319">
        <v>3.440254455207</v>
      </c>
      <c r="H349" s="319">
        <v>0.29285398220000003</v>
      </c>
      <c r="I349" s="319">
        <v>0.63925717760699996</v>
      </c>
      <c r="J349" s="319">
        <v>1.9278021954</v>
      </c>
      <c r="K349" s="319">
        <v>0.58034110000000005</v>
      </c>
      <c r="L349" s="320">
        <v>4.3634669172932332</v>
      </c>
      <c r="M349" s="308">
        <v>97.982754999999997</v>
      </c>
      <c r="N349" s="282">
        <v>0.24839339999999999</v>
      </c>
      <c r="O349" s="282">
        <v>0.23333050999999999</v>
      </c>
      <c r="P349" s="282">
        <v>9.0518885000000007E-3</v>
      </c>
      <c r="Q349" s="282">
        <v>6.0109958999999998E-3</v>
      </c>
      <c r="R349" s="255">
        <v>1.3988639993544001E-5</v>
      </c>
      <c r="S349" s="256">
        <v>3.3475919607791223E-8</v>
      </c>
      <c r="T349" s="256">
        <v>0.841876183</v>
      </c>
      <c r="U349" s="121">
        <v>6.9241550999999996E-4</v>
      </c>
      <c r="V349" s="146"/>
      <c r="W349" s="135"/>
      <c r="X349" s="18" t="s">
        <v>805</v>
      </c>
      <c r="Y349" s="13"/>
      <c r="Z349" s="13"/>
      <c r="AA349" s="19"/>
    </row>
    <row r="350" spans="1:27" ht="14.4" customHeight="1">
      <c r="A350" t="s">
        <v>1736</v>
      </c>
      <c r="B350" s="168" t="s">
        <v>522</v>
      </c>
      <c r="C350" s="279" t="s">
        <v>4504</v>
      </c>
      <c r="D350" s="14" t="s">
        <v>2838</v>
      </c>
      <c r="E350" s="278" t="s">
        <v>1510</v>
      </c>
      <c r="F350" s="281" t="s">
        <v>8387</v>
      </c>
      <c r="G350" s="319">
        <v>0.60490479500999994</v>
      </c>
      <c r="H350" s="319">
        <v>3.490535551E-2</v>
      </c>
      <c r="I350" s="319">
        <v>0.2693037895</v>
      </c>
      <c r="J350" s="319">
        <v>0</v>
      </c>
      <c r="K350" s="319">
        <v>0.30069564999999998</v>
      </c>
      <c r="L350" s="320">
        <v>2.2608695488721802</v>
      </c>
      <c r="M350" s="308">
        <v>39.651130000000002</v>
      </c>
      <c r="N350" s="282">
        <v>0.10873194999999999</v>
      </c>
      <c r="O350" s="282">
        <v>0.10318834</v>
      </c>
      <c r="P350" s="282">
        <v>3.3144454000000002E-3</v>
      </c>
      <c r="Q350" s="282">
        <v>2.2291651E-3</v>
      </c>
      <c r="R350" s="255">
        <v>6.1863513130000005E-6</v>
      </c>
      <c r="S350" s="256">
        <v>1.225756425652E-8</v>
      </c>
      <c r="T350" s="256">
        <v>0.31220799999999999</v>
      </c>
      <c r="U350" s="121">
        <v>2.0768107E-4</v>
      </c>
      <c r="V350" s="146"/>
      <c r="W350" s="135"/>
      <c r="X350" s="18" t="s">
        <v>805</v>
      </c>
      <c r="Y350" s="13"/>
      <c r="Z350" s="13"/>
      <c r="AA350" s="19"/>
    </row>
    <row r="351" spans="1:27" ht="14.4" customHeight="1">
      <c r="A351" t="s">
        <v>1737</v>
      </c>
      <c r="B351" s="168" t="s">
        <v>522</v>
      </c>
      <c r="C351" s="279" t="s">
        <v>4505</v>
      </c>
      <c r="D351" s="14" t="s">
        <v>2838</v>
      </c>
      <c r="E351" s="278" t="s">
        <v>1510</v>
      </c>
      <c r="F351" s="281" t="s">
        <v>8388</v>
      </c>
      <c r="G351" s="319">
        <v>2.3263058406569002</v>
      </c>
      <c r="H351" s="319">
        <v>3.6510816069999993E-2</v>
      </c>
      <c r="I351" s="319">
        <v>0.23427408238690001</v>
      </c>
      <c r="J351" s="319">
        <v>1.6293410222</v>
      </c>
      <c r="K351" s="319">
        <v>0.42617991999999999</v>
      </c>
      <c r="L351" s="320">
        <v>3.2043603007518793</v>
      </c>
      <c r="M351" s="308">
        <v>51.596296000000002</v>
      </c>
      <c r="N351" s="282">
        <v>0.11575027</v>
      </c>
      <c r="O351" s="282">
        <v>0.10887411</v>
      </c>
      <c r="P351" s="282">
        <v>3.8475580000000001E-3</v>
      </c>
      <c r="Q351" s="282">
        <v>3.0285981E-3</v>
      </c>
      <c r="R351" s="255">
        <v>6.5272251388199993E-6</v>
      </c>
      <c r="S351" s="256">
        <v>1.4229134547828878E-8</v>
      </c>
      <c r="T351" s="256">
        <v>0.42417339700000001</v>
      </c>
      <c r="U351" s="121">
        <v>2.3689478E-4</v>
      </c>
      <c r="V351" s="146"/>
      <c r="W351" s="135"/>
      <c r="X351" s="18" t="s">
        <v>805</v>
      </c>
      <c r="Y351" s="13"/>
      <c r="Z351" s="13"/>
      <c r="AA351" s="19"/>
    </row>
    <row r="352" spans="1:27" ht="14.4" customHeight="1">
      <c r="B352" s="278" t="s">
        <v>1739</v>
      </c>
      <c r="C352" s="277" t="s">
        <v>3565</v>
      </c>
      <c r="D352" s="280"/>
      <c r="E352" s="278"/>
      <c r="F352"/>
      <c r="G352" s="210"/>
      <c r="H352" s="210"/>
      <c r="I352" s="210"/>
      <c r="J352" s="210"/>
      <c r="K352" s="210"/>
      <c r="L352" s="210"/>
      <c r="M352" s="5"/>
      <c r="N352"/>
      <c r="O352"/>
      <c r="V352" s="182"/>
      <c r="W352" s="164"/>
      <c r="Z352" s="13"/>
      <c r="AA352" s="19"/>
    </row>
    <row r="353" spans="1:27" ht="14.4" customHeight="1">
      <c r="B353" s="278" t="s">
        <v>1739</v>
      </c>
      <c r="C353" s="277" t="s">
        <v>3566</v>
      </c>
      <c r="D353" s="277" t="s">
        <v>2839</v>
      </c>
      <c r="E353" s="278"/>
      <c r="F353"/>
      <c r="G353" s="210"/>
      <c r="H353" s="210"/>
      <c r="I353" s="210"/>
      <c r="J353" s="210"/>
      <c r="K353" s="210"/>
      <c r="L353" s="210"/>
      <c r="M353" s="5"/>
      <c r="N353"/>
      <c r="O353"/>
      <c r="V353" s="182"/>
      <c r="W353" s="164"/>
      <c r="X353" s="20"/>
      <c r="Y353" s="20"/>
      <c r="Z353" s="20"/>
      <c r="AA353" s="19"/>
    </row>
    <row r="354" spans="1:27" ht="14.4" customHeight="1">
      <c r="A354" t="s">
        <v>1738</v>
      </c>
      <c r="B354" s="168" t="s">
        <v>1739</v>
      </c>
      <c r="C354" s="279" t="s">
        <v>4506</v>
      </c>
      <c r="D354" s="14" t="s">
        <v>2839</v>
      </c>
      <c r="E354" s="278" t="s">
        <v>2840</v>
      </c>
      <c r="F354" s="281" t="s">
        <v>8389</v>
      </c>
      <c r="G354" s="319">
        <v>3.0717197524999997E-2</v>
      </c>
      <c r="H354" s="319">
        <v>2.3041649650000001E-3</v>
      </c>
      <c r="I354" s="319">
        <v>7.5467018599999994E-3</v>
      </c>
      <c r="J354" s="319">
        <v>1.1528904299999998E-2</v>
      </c>
      <c r="K354" s="319">
        <v>9.3374263999999995E-3</v>
      </c>
      <c r="L354" s="320">
        <v>7.0206213533834577E-2</v>
      </c>
      <c r="M354" s="308">
        <v>1.5524789999999999</v>
      </c>
      <c r="N354" s="282">
        <v>3.5039058000000001E-3</v>
      </c>
      <c r="O354" s="282">
        <v>3.3229990000000001E-3</v>
      </c>
      <c r="P354" s="282">
        <v>1.0809033E-4</v>
      </c>
      <c r="Q354" s="283">
        <v>7.2816458000000002E-5</v>
      </c>
      <c r="R354" s="255">
        <v>1.9922056884509999E-7</v>
      </c>
      <c r="S354" s="256">
        <v>3.9974234984119997E-10</v>
      </c>
      <c r="T354" s="256">
        <v>1.019838342E-2</v>
      </c>
      <c r="U354" s="274">
        <v>9.4332165999999998E-6</v>
      </c>
      <c r="V354" s="146"/>
      <c r="W354" s="135"/>
      <c r="X354" s="22" t="s">
        <v>868</v>
      </c>
      <c r="Y354" s="13"/>
      <c r="Z354" s="13"/>
      <c r="AA354" s="19"/>
    </row>
    <row r="355" spans="1:27" ht="14.4" customHeight="1">
      <c r="A355" t="s">
        <v>1740</v>
      </c>
      <c r="B355" s="168" t="s">
        <v>1739</v>
      </c>
      <c r="C355" s="279" t="s">
        <v>4507</v>
      </c>
      <c r="D355" s="14" t="s">
        <v>2839</v>
      </c>
      <c r="E355" s="278" t="s">
        <v>2840</v>
      </c>
      <c r="F355" s="281" t="s">
        <v>8390</v>
      </c>
      <c r="G355" s="319">
        <v>0.1758790337094</v>
      </c>
      <c r="H355" s="319">
        <v>4.0167261510000007E-3</v>
      </c>
      <c r="I355" s="319">
        <v>7.9767907758400008E-2</v>
      </c>
      <c r="J355" s="319">
        <v>6.8266950799999976E-2</v>
      </c>
      <c r="K355" s="319">
        <v>2.3827449000000001E-2</v>
      </c>
      <c r="L355" s="320">
        <v>0.17915375187969923</v>
      </c>
      <c r="M355" s="308">
        <v>3.1116853999999998</v>
      </c>
      <c r="N355" s="282">
        <v>2.9098824999999998E-2</v>
      </c>
      <c r="O355" s="282">
        <v>2.8297167000000002E-2</v>
      </c>
      <c r="P355" s="282">
        <v>6.4031699999999995E-4</v>
      </c>
      <c r="Q355" s="282">
        <v>1.6134097E-4</v>
      </c>
      <c r="R355" s="255">
        <v>1.6964727767052001E-6</v>
      </c>
      <c r="S355" s="256">
        <v>2.3680362129644804E-9</v>
      </c>
      <c r="T355" s="256">
        <v>2.25967735E-2</v>
      </c>
      <c r="U355" s="274">
        <v>3.4378151000000002E-5</v>
      </c>
      <c r="V355" s="146"/>
      <c r="W355" s="135"/>
      <c r="X355" s="22" t="s">
        <v>868</v>
      </c>
      <c r="Y355" s="13"/>
      <c r="Z355" s="13"/>
      <c r="AA355" s="19"/>
    </row>
    <row r="356" spans="1:27" ht="14.4" customHeight="1">
      <c r="A356" t="s">
        <v>1741</v>
      </c>
      <c r="B356" s="168" t="s">
        <v>1739</v>
      </c>
      <c r="C356" s="279" t="s">
        <v>4508</v>
      </c>
      <c r="D356" s="14" t="s">
        <v>2839</v>
      </c>
      <c r="E356" s="278" t="s">
        <v>2840</v>
      </c>
      <c r="F356" s="281" t="s">
        <v>8391</v>
      </c>
      <c r="G356" s="319">
        <v>151.07389945685441</v>
      </c>
      <c r="H356" s="319">
        <v>5.6180244400000001</v>
      </c>
      <c r="I356" s="319">
        <v>10.2818799828</v>
      </c>
      <c r="J356" s="319">
        <v>9.5398850340544001</v>
      </c>
      <c r="K356" s="319">
        <v>125.63411000000001</v>
      </c>
      <c r="L356" s="320">
        <v>944.61736842105267</v>
      </c>
      <c r="M356" s="308">
        <v>14094.01</v>
      </c>
      <c r="N356" s="282">
        <v>18.859915000000001</v>
      </c>
      <c r="O356" s="282">
        <v>17.279824999999999</v>
      </c>
      <c r="P356" s="282">
        <v>0.79460229999999998</v>
      </c>
      <c r="Q356" s="282">
        <v>0.78548704000000003</v>
      </c>
      <c r="R356" s="255">
        <v>1.0359607471559303E-3</v>
      </c>
      <c r="S356" s="256">
        <v>2.9386179356136534E-6</v>
      </c>
      <c r="T356" s="256">
        <v>110.01218896</v>
      </c>
      <c r="U356" s="121">
        <v>5.7911254000000002E-2</v>
      </c>
      <c r="V356" s="146"/>
      <c r="W356" s="135"/>
      <c r="X356" s="22" t="s">
        <v>869</v>
      </c>
      <c r="Y356" s="63"/>
      <c r="Z356" s="18"/>
      <c r="AA356" s="19"/>
    </row>
    <row r="357" spans="1:27" ht="14.4" customHeight="1">
      <c r="A357" t="s">
        <v>1742</v>
      </c>
      <c r="B357" s="168" t="s">
        <v>1739</v>
      </c>
      <c r="C357" s="279" t="s">
        <v>4509</v>
      </c>
      <c r="D357" s="14" t="s">
        <v>2839</v>
      </c>
      <c r="E357" s="278" t="s">
        <v>2840</v>
      </c>
      <c r="F357" s="281" t="s">
        <v>8392</v>
      </c>
      <c r="G357" s="319">
        <v>73.069264386954401</v>
      </c>
      <c r="H357" s="319">
        <v>2.6057162109999998</v>
      </c>
      <c r="I357" s="319">
        <v>5.2629101718999998</v>
      </c>
      <c r="J357" s="319">
        <v>8.4242210040543988</v>
      </c>
      <c r="K357" s="319">
        <v>56.776417000000002</v>
      </c>
      <c r="L357" s="320">
        <v>426.89035338345866</v>
      </c>
      <c r="M357" s="308">
        <v>6782.5463</v>
      </c>
      <c r="N357" s="282">
        <v>8.7607081000000004</v>
      </c>
      <c r="O357" s="282">
        <v>8.0136371000000004</v>
      </c>
      <c r="P357" s="282">
        <v>0.36228052999999999</v>
      </c>
      <c r="Q357" s="282">
        <v>0.38479046</v>
      </c>
      <c r="R357" s="255">
        <v>4.8043387645932997E-4</v>
      </c>
      <c r="S357" s="256">
        <v>1.3397948783557436E-6</v>
      </c>
      <c r="T357" s="256">
        <v>53.892221079999999</v>
      </c>
      <c r="U357" s="121">
        <v>3.2434010999999999E-2</v>
      </c>
      <c r="V357" s="146"/>
      <c r="W357" s="135"/>
      <c r="X357" s="20" t="s">
        <v>870</v>
      </c>
      <c r="Y357" s="63"/>
      <c r="Z357" s="18"/>
      <c r="AA357" s="19"/>
    </row>
    <row r="358" spans="1:27" ht="14.4" customHeight="1">
      <c r="A358" t="s">
        <v>1743</v>
      </c>
      <c r="B358" s="168" t="s">
        <v>1739</v>
      </c>
      <c r="C358" s="279" t="s">
        <v>4510</v>
      </c>
      <c r="D358" s="14" t="s">
        <v>2839</v>
      </c>
      <c r="E358" s="278" t="s">
        <v>2841</v>
      </c>
      <c r="F358" s="281" t="s">
        <v>8393</v>
      </c>
      <c r="G358" s="319">
        <v>0.10941684961220539</v>
      </c>
      <c r="H358" s="319">
        <v>2.874237207E-3</v>
      </c>
      <c r="I358" s="319">
        <v>7.3377932635700005E-3</v>
      </c>
      <c r="J358" s="319">
        <v>7.8574215141635401E-2</v>
      </c>
      <c r="K358" s="319">
        <v>2.0630604E-2</v>
      </c>
      <c r="L358" s="320">
        <v>0.15511732330827066</v>
      </c>
      <c r="M358" s="308">
        <v>4.3155226999999998</v>
      </c>
      <c r="N358" s="282">
        <v>4.6627626999999998E-3</v>
      </c>
      <c r="O358" s="282">
        <v>4.2508601E-3</v>
      </c>
      <c r="P358" s="282">
        <v>1.6274783E-4</v>
      </c>
      <c r="Q358" s="282">
        <v>2.4915476000000002E-4</v>
      </c>
      <c r="R358" s="255">
        <v>2.5484772322942002E-7</v>
      </c>
      <c r="S358" s="256">
        <v>6.0187806175825205E-10</v>
      </c>
      <c r="T358" s="256">
        <v>3.4895624100000001E-2</v>
      </c>
      <c r="U358" s="274">
        <v>3.5903681000000001E-5</v>
      </c>
      <c r="V358" s="147"/>
      <c r="W358" s="135"/>
      <c r="X358" s="22" t="s">
        <v>871</v>
      </c>
      <c r="Y358" s="63"/>
      <c r="Z358" s="13"/>
    </row>
    <row r="359" spans="1:27" ht="14.4" customHeight="1">
      <c r="A359" t="s">
        <v>1744</v>
      </c>
      <c r="B359" s="168" t="s">
        <v>1739</v>
      </c>
      <c r="C359" s="279" t="s">
        <v>4511</v>
      </c>
      <c r="D359" s="14" t="s">
        <v>2839</v>
      </c>
      <c r="E359" s="278" t="s">
        <v>1510</v>
      </c>
      <c r="F359" s="281" t="s">
        <v>8394</v>
      </c>
      <c r="G359" s="319">
        <v>1.8928440081800002</v>
      </c>
      <c r="H359" s="319">
        <v>5.3616631499999998E-2</v>
      </c>
      <c r="I359" s="319">
        <v>0.25109287963000004</v>
      </c>
      <c r="J359" s="319">
        <v>1.2400319270500002</v>
      </c>
      <c r="K359" s="319">
        <v>0.34810257</v>
      </c>
      <c r="L359" s="320">
        <v>2.6173125563909774</v>
      </c>
      <c r="M359" s="308">
        <v>48.785519000000001</v>
      </c>
      <c r="N359" s="282">
        <v>0.11443701000000001</v>
      </c>
      <c r="O359" s="282">
        <v>0.10906926</v>
      </c>
      <c r="P359" s="282">
        <v>3.5150635999999999E-3</v>
      </c>
      <c r="Q359" s="282">
        <v>1.8526772999999999E-3</v>
      </c>
      <c r="R359" s="255">
        <v>6.5389246813722001E-6</v>
      </c>
      <c r="S359" s="256">
        <v>1.29994954758246E-8</v>
      </c>
      <c r="T359" s="256">
        <v>0.25947861799999999</v>
      </c>
      <c r="U359" s="121">
        <v>6.3191517999999997E-4</v>
      </c>
      <c r="V359" s="147"/>
      <c r="W359" s="135"/>
      <c r="X359" s="22" t="s">
        <v>872</v>
      </c>
      <c r="Y359" s="63"/>
      <c r="Z359" s="13"/>
    </row>
    <row r="360" spans="1:27" ht="14.4" customHeight="1">
      <c r="A360" t="s">
        <v>1745</v>
      </c>
      <c r="B360" s="168" t="s">
        <v>1739</v>
      </c>
      <c r="C360" s="279" t="s">
        <v>4512</v>
      </c>
      <c r="D360" s="14" t="s">
        <v>2839</v>
      </c>
      <c r="E360" s="278" t="s">
        <v>2840</v>
      </c>
      <c r="F360" s="281" t="s">
        <v>8395</v>
      </c>
      <c r="G360" s="319">
        <v>50.011435685485296</v>
      </c>
      <c r="H360" s="319">
        <v>1.8846688110000001</v>
      </c>
      <c r="I360" s="319">
        <v>3.2654225662000003</v>
      </c>
      <c r="J360" s="319">
        <v>2.1384373082852997</v>
      </c>
      <c r="K360" s="319">
        <v>42.722906999999999</v>
      </c>
      <c r="L360" s="320">
        <v>321.22486466165412</v>
      </c>
      <c r="M360" s="308">
        <v>4636.1734999999999</v>
      </c>
      <c r="N360" s="282">
        <v>6.3241035999999999</v>
      </c>
      <c r="O360" s="282">
        <v>5.7993972999999999</v>
      </c>
      <c r="P360" s="282">
        <v>0.26901581000000002</v>
      </c>
      <c r="Q360" s="282">
        <v>0.25569048</v>
      </c>
      <c r="R360" s="255">
        <v>3.4768568940281102E-4</v>
      </c>
      <c r="S360" s="256">
        <v>9.9488093679632604E-7</v>
      </c>
      <c r="T360" s="256">
        <v>35.810991548000004</v>
      </c>
      <c r="U360" s="121">
        <v>1.7278208999999999E-2</v>
      </c>
      <c r="V360" s="147"/>
      <c r="W360" s="135"/>
      <c r="X360" s="76" t="s">
        <v>873</v>
      </c>
      <c r="Y360" s="63"/>
      <c r="Z360" s="13"/>
    </row>
    <row r="361" spans="1:27" ht="14.4" customHeight="1">
      <c r="A361" t="s">
        <v>1746</v>
      </c>
      <c r="B361" s="168" t="s">
        <v>1739</v>
      </c>
      <c r="C361" s="279" t="s">
        <v>4513</v>
      </c>
      <c r="D361" s="14" t="s">
        <v>2839</v>
      </c>
      <c r="E361" s="278" t="s">
        <v>1510</v>
      </c>
      <c r="F361" s="281" t="s">
        <v>8396</v>
      </c>
      <c r="G361" s="319">
        <v>0.53407749571509999</v>
      </c>
      <c r="H361" s="319">
        <v>1.4838088189999998E-2</v>
      </c>
      <c r="I361" s="319">
        <v>7.1787101639999989E-2</v>
      </c>
      <c r="J361" s="319">
        <v>0.33481735588510003</v>
      </c>
      <c r="K361" s="319">
        <v>0.11263495</v>
      </c>
      <c r="L361" s="320">
        <v>0.84687932330827065</v>
      </c>
      <c r="M361" s="308">
        <v>15.254604</v>
      </c>
      <c r="N361" s="282">
        <v>3.6648751E-2</v>
      </c>
      <c r="O361" s="282">
        <v>3.4707217999999998E-2</v>
      </c>
      <c r="P361" s="282">
        <v>1.0668273999999999E-3</v>
      </c>
      <c r="Q361" s="282">
        <v>8.7470582000000001E-4</v>
      </c>
      <c r="R361" s="255">
        <v>2.0807684688450001E-6</v>
      </c>
      <c r="S361" s="256">
        <v>3.9453677820589518E-9</v>
      </c>
      <c r="T361" s="256">
        <v>0.12250781699999999</v>
      </c>
      <c r="U361" s="121">
        <v>1.0541516999999999E-3</v>
      </c>
      <c r="V361" s="147"/>
      <c r="W361" s="135"/>
      <c r="X361" s="22" t="s">
        <v>874</v>
      </c>
      <c r="Y361" s="63"/>
      <c r="Z361" s="13"/>
    </row>
    <row r="362" spans="1:27" ht="14.4" customHeight="1">
      <c r="A362" t="s">
        <v>1747</v>
      </c>
      <c r="B362" s="168" t="s">
        <v>1739</v>
      </c>
      <c r="C362" s="279" t="s">
        <v>4514</v>
      </c>
      <c r="D362" s="14" t="s">
        <v>2839</v>
      </c>
      <c r="E362" s="278" t="s">
        <v>2840</v>
      </c>
      <c r="F362" s="281" t="s">
        <v>8397</v>
      </c>
      <c r="G362" s="319">
        <v>1.0811649865685</v>
      </c>
      <c r="H362" s="319">
        <v>2.1976906500000001E-2</v>
      </c>
      <c r="I362" s="319">
        <v>0.1397128097102</v>
      </c>
      <c r="J362" s="319">
        <v>0.73947526035830002</v>
      </c>
      <c r="K362" s="319">
        <v>0.18000000999999999</v>
      </c>
      <c r="L362" s="320">
        <v>1.3533835338345863</v>
      </c>
      <c r="M362" s="308">
        <v>98.117757999999995</v>
      </c>
      <c r="N362" s="282">
        <v>7.3780411000000004E-2</v>
      </c>
      <c r="O362" s="282">
        <v>6.5534909000000002E-2</v>
      </c>
      <c r="P362" s="282">
        <v>1.7869762000000001E-3</v>
      </c>
      <c r="Q362" s="282">
        <v>6.4585255000000003E-3</v>
      </c>
      <c r="R362" s="255">
        <v>3.9289513644962005E-6</v>
      </c>
      <c r="S362" s="256">
        <v>6.6086398379071149E-9</v>
      </c>
      <c r="T362" s="256">
        <v>0.90455539699999998</v>
      </c>
      <c r="U362" s="121">
        <v>1.1692288000000001E-3</v>
      </c>
      <c r="V362" s="147"/>
      <c r="W362" s="135"/>
      <c r="X362" s="76" t="s">
        <v>700</v>
      </c>
      <c r="Y362" s="63"/>
      <c r="Z362" s="52"/>
    </row>
    <row r="363" spans="1:27" ht="14.4" customHeight="1">
      <c r="A363" t="s">
        <v>1748</v>
      </c>
      <c r="B363" s="168" t="s">
        <v>1739</v>
      </c>
      <c r="C363" s="279" t="s">
        <v>4515</v>
      </c>
      <c r="D363" s="14" t="s">
        <v>2839</v>
      </c>
      <c r="E363" s="278" t="s">
        <v>1510</v>
      </c>
      <c r="F363" s="281" t="s">
        <v>8398</v>
      </c>
      <c r="G363" s="319">
        <v>25.697198133080001</v>
      </c>
      <c r="H363" s="319">
        <v>0.50451094639999994</v>
      </c>
      <c r="I363" s="319">
        <v>1.1185807860000001</v>
      </c>
      <c r="J363" s="319">
        <v>14.69966470068</v>
      </c>
      <c r="K363" s="319">
        <v>9.3744417000000002</v>
      </c>
      <c r="L363" s="320">
        <v>70.484524060150378</v>
      </c>
      <c r="M363" s="308">
        <v>1085.4483</v>
      </c>
      <c r="N363" s="282">
        <v>1.4842900000000001</v>
      </c>
      <c r="O363" s="282">
        <v>1.3601467</v>
      </c>
      <c r="P363" s="282">
        <v>6.0599207000000002E-2</v>
      </c>
      <c r="Q363" s="282">
        <v>6.3544142999999997E-2</v>
      </c>
      <c r="R363" s="255">
        <v>8.1543566147060007E-5</v>
      </c>
      <c r="S363" s="256">
        <v>2.2410949409122879E-7</v>
      </c>
      <c r="T363" s="256">
        <v>8.8997399700000006</v>
      </c>
      <c r="U363" s="121">
        <v>3.7916756000000002E-3</v>
      </c>
      <c r="V363" s="144"/>
      <c r="W363" s="135"/>
      <c r="X363" s="22" t="s">
        <v>875</v>
      </c>
      <c r="Y363" s="63"/>
      <c r="Z363" s="52"/>
      <c r="AA363" s="19"/>
    </row>
    <row r="364" spans="1:27" ht="14.4" customHeight="1">
      <c r="A364" t="s">
        <v>2842</v>
      </c>
      <c r="B364" s="168" t="s">
        <v>1739</v>
      </c>
      <c r="C364" s="279" t="s">
        <v>4516</v>
      </c>
      <c r="D364" s="14" t="s">
        <v>2839</v>
      </c>
      <c r="E364" s="278" t="s">
        <v>1510</v>
      </c>
      <c r="F364" s="281" t="s">
        <v>8399</v>
      </c>
      <c r="G364" s="319">
        <v>2.8221846678000002</v>
      </c>
      <c r="H364" s="319">
        <v>0.2122817451</v>
      </c>
      <c r="I364" s="319">
        <v>0.51291823200000008</v>
      </c>
      <c r="J364" s="319">
        <v>1.0150559906999999</v>
      </c>
      <c r="K364" s="319">
        <v>1.0819287</v>
      </c>
      <c r="L364" s="320">
        <v>8.1348022556390962</v>
      </c>
      <c r="M364" s="308">
        <v>129.64336</v>
      </c>
      <c r="N364" s="282">
        <v>0.25519775</v>
      </c>
      <c r="O364" s="282">
        <v>0.24122585999999999</v>
      </c>
      <c r="P364" s="282">
        <v>8.9634367000000006E-3</v>
      </c>
      <c r="Q364" s="282">
        <v>5.0084537999999998E-3</v>
      </c>
      <c r="R364" s="255">
        <v>1.4461981819420001E-5</v>
      </c>
      <c r="S364" s="256">
        <v>3.3148804945340006E-8</v>
      </c>
      <c r="T364" s="256">
        <v>0.70146411799999997</v>
      </c>
      <c r="U364" s="121">
        <v>8.5086217000000005E-4</v>
      </c>
      <c r="V364" s="146"/>
      <c r="W364" s="135"/>
      <c r="X364" s="22" t="s">
        <v>1220</v>
      </c>
      <c r="Y364" s="63"/>
      <c r="Z364" s="52"/>
      <c r="AA364" s="19"/>
    </row>
    <row r="365" spans="1:27" ht="14.4" customHeight="1">
      <c r="A365" t="s">
        <v>2843</v>
      </c>
      <c r="B365" s="168" t="s">
        <v>1739</v>
      </c>
      <c r="C365" s="279" t="s">
        <v>4517</v>
      </c>
      <c r="D365" s="14" t="s">
        <v>2839</v>
      </c>
      <c r="E365" s="278" t="s">
        <v>1510</v>
      </c>
      <c r="F365" s="281" t="s">
        <v>8400</v>
      </c>
      <c r="G365" s="319">
        <v>9.5138132485305995</v>
      </c>
      <c r="H365" s="319">
        <v>0.21382272299999999</v>
      </c>
      <c r="I365" s="319">
        <v>2.9409018223230001</v>
      </c>
      <c r="J365" s="319">
        <v>4.7596311032076004</v>
      </c>
      <c r="K365" s="319">
        <v>1.5994576</v>
      </c>
      <c r="L365" s="320">
        <v>12.025996992481202</v>
      </c>
      <c r="M365" s="308">
        <v>257.80506000000003</v>
      </c>
      <c r="N365" s="282">
        <v>1.100935</v>
      </c>
      <c r="O365" s="282">
        <v>1.0611207</v>
      </c>
      <c r="P365" s="282">
        <v>2.6246780000000001E-2</v>
      </c>
      <c r="Q365" s="282">
        <v>1.3567546999999999E-2</v>
      </c>
      <c r="R365" s="255">
        <v>6.3616347396349001E-5</v>
      </c>
      <c r="S365" s="256">
        <v>9.7066492340917541E-8</v>
      </c>
      <c r="T365" s="256">
        <v>1.9002166700000001</v>
      </c>
      <c r="U365" s="121">
        <v>1.8736427E-3</v>
      </c>
      <c r="V365" s="144"/>
      <c r="W365" s="135"/>
      <c r="X365" s="22" t="s">
        <v>1220</v>
      </c>
      <c r="Y365" s="63"/>
      <c r="Z365" s="52"/>
      <c r="AA365" s="19"/>
    </row>
    <row r="366" spans="1:27" ht="14.4" customHeight="1">
      <c r="A366" t="s">
        <v>1749</v>
      </c>
      <c r="B366" s="168" t="s">
        <v>1739</v>
      </c>
      <c r="C366" s="279" t="s">
        <v>4518</v>
      </c>
      <c r="D366" s="14" t="s">
        <v>2839</v>
      </c>
      <c r="E366" s="278" t="s">
        <v>1510</v>
      </c>
      <c r="F366" s="281" t="s">
        <v>8401</v>
      </c>
      <c r="G366" s="319">
        <v>0.31382599487059998</v>
      </c>
      <c r="H366" s="319">
        <v>1.2182781470000001E-2</v>
      </c>
      <c r="I366" s="319">
        <v>2.0298391330600001E-2</v>
      </c>
      <c r="J366" s="319">
        <v>2.8613020699999997E-3</v>
      </c>
      <c r="K366" s="319">
        <v>0.27848351999999998</v>
      </c>
      <c r="L366" s="320">
        <v>2.0938610526315786</v>
      </c>
      <c r="M366" s="308">
        <v>29.570004000000001</v>
      </c>
      <c r="N366" s="282">
        <v>4.0843820000000003E-2</v>
      </c>
      <c r="O366" s="282">
        <v>3.7475561999999997E-2</v>
      </c>
      <c r="P366" s="282">
        <v>1.7484537000000001E-3</v>
      </c>
      <c r="Q366" s="282">
        <v>1.6198043E-3</v>
      </c>
      <c r="R366" s="255">
        <v>2.2467362925260002E-6</v>
      </c>
      <c r="S366" s="256">
        <v>6.4661749779066098E-9</v>
      </c>
      <c r="T366" s="256">
        <v>0.226863344967</v>
      </c>
      <c r="U366" s="121">
        <v>1.0303811000000001E-4</v>
      </c>
      <c r="V366" s="146"/>
      <c r="W366" s="135"/>
      <c r="X366" s="22" t="s">
        <v>876</v>
      </c>
      <c r="Y366" s="13"/>
      <c r="Z366" s="52"/>
      <c r="AA366" s="19"/>
    </row>
    <row r="367" spans="1:27" ht="14.4" customHeight="1">
      <c r="A367" t="s">
        <v>1750</v>
      </c>
      <c r="B367" s="168" t="s">
        <v>1739</v>
      </c>
      <c r="C367" s="279" t="s">
        <v>4519</v>
      </c>
      <c r="D367" s="14" t="s">
        <v>2839</v>
      </c>
      <c r="E367" s="278" t="s">
        <v>2840</v>
      </c>
      <c r="F367" s="281" t="s">
        <v>8402</v>
      </c>
      <c r="G367" s="319">
        <v>0.27693368871200003</v>
      </c>
      <c r="H367" s="319">
        <v>8.4604333520000002E-3</v>
      </c>
      <c r="I367" s="319">
        <v>8.4618885960000015E-2</v>
      </c>
      <c r="J367" s="319">
        <v>0.15554813440000001</v>
      </c>
      <c r="K367" s="319">
        <v>2.8306234999999999E-2</v>
      </c>
      <c r="L367" s="320">
        <v>0.21282883458646615</v>
      </c>
      <c r="M367" s="308">
        <v>3.3093574000000001</v>
      </c>
      <c r="N367" s="282">
        <v>3.1325268000000003E-2</v>
      </c>
      <c r="O367" s="282">
        <v>3.0454957000000001E-2</v>
      </c>
      <c r="P367" s="282">
        <v>6.9410090999999995E-4</v>
      </c>
      <c r="Q367" s="282">
        <v>1.7620989E-4</v>
      </c>
      <c r="R367" s="255">
        <v>1.8258367933500001E-6</v>
      </c>
      <c r="S367" s="256">
        <v>2.5669412496649999E-9</v>
      </c>
      <c r="T367" s="256">
        <v>2.4679256099999998E-2</v>
      </c>
      <c r="U367" s="121">
        <v>8.5695431E-4</v>
      </c>
      <c r="V367" s="146"/>
      <c r="W367" s="135"/>
      <c r="X367" s="22" t="s">
        <v>877</v>
      </c>
      <c r="Y367" s="13"/>
      <c r="Z367" s="52"/>
      <c r="AA367" s="19"/>
    </row>
    <row r="368" spans="1:27" ht="14.4" customHeight="1">
      <c r="A368" t="s">
        <v>1751</v>
      </c>
      <c r="B368" s="168" t="s">
        <v>1739</v>
      </c>
      <c r="C368" s="279" t="s">
        <v>4520</v>
      </c>
      <c r="D368" s="14" t="s">
        <v>2839</v>
      </c>
      <c r="E368" s="278" t="s">
        <v>2840</v>
      </c>
      <c r="F368" s="281" t="s">
        <v>8403</v>
      </c>
      <c r="G368" s="319">
        <v>0.88340267589999988</v>
      </c>
      <c r="H368" s="319">
        <v>1.0454792399999999E-2</v>
      </c>
      <c r="I368" s="319">
        <v>0.15313196359999998</v>
      </c>
      <c r="J368" s="319">
        <v>0.66524465389999998</v>
      </c>
      <c r="K368" s="319">
        <v>5.4571266E-2</v>
      </c>
      <c r="L368" s="320">
        <v>0.41031027067669174</v>
      </c>
      <c r="M368" s="308">
        <v>5.8533932000000002</v>
      </c>
      <c r="N368" s="282">
        <v>5.6463349000000003E-2</v>
      </c>
      <c r="O368" s="282">
        <v>5.4872329999999997E-2</v>
      </c>
      <c r="P368" s="282">
        <v>1.2724603000000001E-3</v>
      </c>
      <c r="Q368" s="282">
        <v>3.1855853999999999E-4</v>
      </c>
      <c r="R368" s="255">
        <v>3.289708048E-6</v>
      </c>
      <c r="S368" s="256">
        <v>4.7058442574450003E-9</v>
      </c>
      <c r="T368" s="256">
        <v>4.46160419E-2</v>
      </c>
      <c r="U368" s="121">
        <v>5.3364437000000004E-3</v>
      </c>
      <c r="V368" s="146"/>
      <c r="W368" s="135"/>
      <c r="X368" s="22" t="s">
        <v>878</v>
      </c>
      <c r="Y368" s="13"/>
      <c r="Z368" s="52"/>
      <c r="AA368" s="19"/>
    </row>
    <row r="369" spans="1:27" ht="14.4" customHeight="1">
      <c r="A369" t="s">
        <v>1752</v>
      </c>
      <c r="B369" s="168" t="s">
        <v>1739</v>
      </c>
      <c r="C369" s="279" t="s">
        <v>4521</v>
      </c>
      <c r="D369" s="14" t="s">
        <v>2839</v>
      </c>
      <c r="E369" s="278" t="s">
        <v>1510</v>
      </c>
      <c r="F369" s="281" t="s">
        <v>8404</v>
      </c>
      <c r="G369" s="319">
        <v>23.740195646079997</v>
      </c>
      <c r="H369" s="319">
        <v>0.30919408249999997</v>
      </c>
      <c r="I369" s="319">
        <v>0.51516499558000006</v>
      </c>
      <c r="J369" s="319">
        <v>15.848037167999999</v>
      </c>
      <c r="K369" s="319">
        <v>7.0677994000000002</v>
      </c>
      <c r="L369" s="320">
        <v>53.141348872180451</v>
      </c>
      <c r="M369" s="308">
        <v>750.47477000000003</v>
      </c>
      <c r="N369" s="282">
        <v>1.0383871</v>
      </c>
      <c r="O369" s="282">
        <v>0.95111466</v>
      </c>
      <c r="P369" s="282">
        <v>4.4375049999999999E-2</v>
      </c>
      <c r="Q369" s="282">
        <v>4.2897414000000002E-2</v>
      </c>
      <c r="R369" s="255">
        <v>5.7021261976520001E-5</v>
      </c>
      <c r="S369" s="256">
        <v>1.6410891245558099E-7</v>
      </c>
      <c r="T369" s="256">
        <v>6.00804121</v>
      </c>
      <c r="U369" s="121">
        <v>2.6424676000000001E-3</v>
      </c>
      <c r="V369" s="146"/>
      <c r="W369" s="135"/>
      <c r="X369" s="76" t="s">
        <v>879</v>
      </c>
      <c r="Y369" s="13"/>
      <c r="Z369" s="52"/>
      <c r="AA369" s="19"/>
    </row>
    <row r="370" spans="1:27" ht="14.4" customHeight="1">
      <c r="A370" t="s">
        <v>1753</v>
      </c>
      <c r="B370" s="168" t="s">
        <v>1739</v>
      </c>
      <c r="C370" s="279" t="s">
        <v>4522</v>
      </c>
      <c r="D370" s="14" t="s">
        <v>2839</v>
      </c>
      <c r="E370" s="278" t="s">
        <v>1510</v>
      </c>
      <c r="F370" s="281" t="s">
        <v>8405</v>
      </c>
      <c r="G370" s="319">
        <v>18.432510326934992</v>
      </c>
      <c r="H370" s="319">
        <v>0.1247750862</v>
      </c>
      <c r="I370" s="319">
        <v>2.9147583651349929</v>
      </c>
      <c r="J370" s="319">
        <v>13.894804375600001</v>
      </c>
      <c r="K370" s="319">
        <v>1.4981724999999999</v>
      </c>
      <c r="L370" s="320">
        <v>11.264454887218044</v>
      </c>
      <c r="M370" s="308">
        <v>184.28379000000001</v>
      </c>
      <c r="N370" s="282">
        <v>1.080279</v>
      </c>
      <c r="O370" s="282">
        <v>1.0409975</v>
      </c>
      <c r="P370" s="282">
        <v>2.4745083000000001E-2</v>
      </c>
      <c r="Q370" s="282">
        <v>1.4536399E-2</v>
      </c>
      <c r="R370" s="255">
        <v>6.2409924039890006E-5</v>
      </c>
      <c r="S370" s="256">
        <v>9.1512880595419979E-8</v>
      </c>
      <c r="T370" s="256">
        <v>2.0359103200000002</v>
      </c>
      <c r="U370" s="121">
        <v>1.5599785999999999E-2</v>
      </c>
      <c r="V370" s="146"/>
      <c r="W370" s="135"/>
      <c r="X370" s="22" t="s">
        <v>881</v>
      </c>
      <c r="Y370" s="63"/>
      <c r="Z370" s="52"/>
      <c r="AA370" s="19"/>
    </row>
    <row r="371" spans="1:27" ht="14.4" customHeight="1">
      <c r="A371" t="s">
        <v>1754</v>
      </c>
      <c r="B371" s="168" t="s">
        <v>1739</v>
      </c>
      <c r="C371" s="279" t="s">
        <v>4523</v>
      </c>
      <c r="D371" s="14" t="s">
        <v>2839</v>
      </c>
      <c r="E371" s="278" t="s">
        <v>1510</v>
      </c>
      <c r="F371" s="281" t="s">
        <v>8406</v>
      </c>
      <c r="G371" s="319">
        <v>49.208325472976185</v>
      </c>
      <c r="H371" s="319">
        <v>0.43049818674000001</v>
      </c>
      <c r="I371" s="319">
        <v>5.3841602862361801</v>
      </c>
      <c r="J371" s="319">
        <v>40.727318100000005</v>
      </c>
      <c r="K371" s="319">
        <v>2.6663489</v>
      </c>
      <c r="L371" s="320">
        <v>20.047736090225563</v>
      </c>
      <c r="M371" s="308">
        <v>320.23712999999998</v>
      </c>
      <c r="N371" s="282">
        <v>2.1058308000000001</v>
      </c>
      <c r="O371" s="282">
        <v>2.0281726999999998</v>
      </c>
      <c r="P371" s="282">
        <v>4.5028234E-2</v>
      </c>
      <c r="Q371" s="282">
        <v>3.2629850000000002E-2</v>
      </c>
      <c r="R371" s="255">
        <v>1.215930875551496E-4</v>
      </c>
      <c r="S371" s="256">
        <v>1.6652453323935993E-7</v>
      </c>
      <c r="T371" s="256">
        <v>4.5700070999999998</v>
      </c>
      <c r="U371" s="121">
        <v>6.5358582999999998E-2</v>
      </c>
      <c r="V371" s="146"/>
      <c r="W371" s="135"/>
      <c r="X371" s="22" t="s">
        <v>881</v>
      </c>
      <c r="Y371" s="63"/>
      <c r="Z371" s="13"/>
      <c r="AA371" s="19"/>
    </row>
    <row r="372" spans="1:27" ht="14.4" customHeight="1">
      <c r="A372" t="s">
        <v>1755</v>
      </c>
      <c r="B372" s="168" t="s">
        <v>1739</v>
      </c>
      <c r="C372" s="279" t="s">
        <v>4524</v>
      </c>
      <c r="D372" s="14" t="s">
        <v>2839</v>
      </c>
      <c r="E372" s="278" t="s">
        <v>1510</v>
      </c>
      <c r="F372" s="281" t="s">
        <v>8407</v>
      </c>
      <c r="G372" s="319">
        <v>17.666331979554048</v>
      </c>
      <c r="H372" s="319">
        <v>0.12161108529999999</v>
      </c>
      <c r="I372" s="319">
        <v>2.793397889254047</v>
      </c>
      <c r="J372" s="319">
        <v>13.312510305</v>
      </c>
      <c r="K372" s="319">
        <v>1.4388126999999999</v>
      </c>
      <c r="L372" s="320">
        <v>10.818140601503758</v>
      </c>
      <c r="M372" s="308">
        <v>176.92506</v>
      </c>
      <c r="N372" s="282">
        <v>1.035811</v>
      </c>
      <c r="O372" s="282">
        <v>0.99816088000000003</v>
      </c>
      <c r="P372" s="282">
        <v>2.3735032999999999E-2</v>
      </c>
      <c r="Q372" s="282">
        <v>1.3915069E-2</v>
      </c>
      <c r="R372" s="255">
        <v>5.9841779085280005E-5</v>
      </c>
      <c r="S372" s="256">
        <v>8.7777490094879029E-8</v>
      </c>
      <c r="T372" s="256">
        <v>1.9488892499999999</v>
      </c>
      <c r="U372" s="121">
        <v>1.5130507E-2</v>
      </c>
      <c r="V372" s="146"/>
      <c r="W372" s="135"/>
      <c r="X372" s="22" t="s">
        <v>881</v>
      </c>
      <c r="Y372" s="63"/>
      <c r="Z372" s="52"/>
      <c r="AA372" s="19"/>
    </row>
    <row r="373" spans="1:27" ht="14.4" customHeight="1">
      <c r="A373" t="s">
        <v>1756</v>
      </c>
      <c r="B373" s="168" t="s">
        <v>1739</v>
      </c>
      <c r="C373" s="279" t="s">
        <v>4525</v>
      </c>
      <c r="D373" s="14" t="s">
        <v>2839</v>
      </c>
      <c r="E373" s="278" t="s">
        <v>1508</v>
      </c>
      <c r="F373" s="281" t="s">
        <v>8408</v>
      </c>
      <c r="G373" s="319">
        <v>93.765113615199994</v>
      </c>
      <c r="H373" s="319">
        <v>7.5710500730000003</v>
      </c>
      <c r="I373" s="319">
        <v>13.086080542199999</v>
      </c>
      <c r="J373" s="319">
        <v>18.188727</v>
      </c>
      <c r="K373" s="319">
        <v>54.919255999999997</v>
      </c>
      <c r="L373" s="320">
        <v>412.92673684210524</v>
      </c>
      <c r="M373" s="308">
        <v>16538.400000000001</v>
      </c>
      <c r="N373" s="282">
        <v>9.5375189999999996</v>
      </c>
      <c r="O373" s="282">
        <v>9.1143155999999994</v>
      </c>
      <c r="P373" s="282">
        <v>0.41541092000000002</v>
      </c>
      <c r="Q373" s="282">
        <v>7.7924314E-3</v>
      </c>
      <c r="R373" s="255">
        <v>5.4642179780000006E-4</v>
      </c>
      <c r="S373" s="256">
        <v>1.5362829902269999E-6</v>
      </c>
      <c r="T373" s="256">
        <v>1.0913769</v>
      </c>
      <c r="U373" s="121">
        <v>4.4344025000000002E-2</v>
      </c>
      <c r="V373" s="144"/>
      <c r="W373" s="135"/>
      <c r="X373" s="76" t="s">
        <v>880</v>
      </c>
      <c r="Y373" s="63"/>
      <c r="Z373" s="13"/>
      <c r="AA373" s="19"/>
    </row>
    <row r="374" spans="1:27" ht="14.4" customHeight="1">
      <c r="B374" s="278" t="s">
        <v>1739</v>
      </c>
      <c r="C374" s="277" t="s">
        <v>8558</v>
      </c>
      <c r="D374" s="277" t="s">
        <v>8538</v>
      </c>
      <c r="E374" s="278"/>
      <c r="F374"/>
      <c r="G374" s="210"/>
      <c r="H374" s="210"/>
      <c r="I374" s="210"/>
      <c r="J374" s="210"/>
      <c r="K374" s="210"/>
      <c r="L374" s="210"/>
      <c r="M374" s="308"/>
      <c r="N374" s="282"/>
      <c r="O374" s="282"/>
      <c r="P374" s="282"/>
      <c r="Q374" s="282"/>
      <c r="R374" s="255"/>
      <c r="S374" s="256"/>
      <c r="T374" s="256"/>
      <c r="V374" s="144"/>
      <c r="W374" s="135"/>
      <c r="X374" s="76"/>
      <c r="Y374" s="63"/>
      <c r="Z374" s="13"/>
      <c r="AA374" s="19"/>
    </row>
    <row r="375" spans="1:27" ht="14.4" customHeight="1">
      <c r="A375" t="s">
        <v>8559</v>
      </c>
      <c r="B375" s="168" t="s">
        <v>1739</v>
      </c>
      <c r="C375" s="279" t="s">
        <v>8768</v>
      </c>
      <c r="D375" s="14" t="s">
        <v>8539</v>
      </c>
      <c r="E375" s="278" t="s">
        <v>1508</v>
      </c>
      <c r="F375" s="281" t="s">
        <v>8769</v>
      </c>
      <c r="G375" s="319">
        <v>1419.1081474393209</v>
      </c>
      <c r="H375" s="319">
        <v>35.647195931799999</v>
      </c>
      <c r="I375" s="319">
        <v>88.460884347929991</v>
      </c>
      <c r="J375" s="319">
        <v>213.38496715959099</v>
      </c>
      <c r="K375" s="319">
        <v>1081.6151</v>
      </c>
      <c r="L375" s="320">
        <v>8132.4443609022546</v>
      </c>
      <c r="M375" s="308">
        <v>120256.52</v>
      </c>
      <c r="N375" s="282">
        <v>157.73951</v>
      </c>
      <c r="O375" s="282">
        <v>148.75847999999999</v>
      </c>
      <c r="P375" s="282">
        <v>6.7341077</v>
      </c>
      <c r="Q375" s="282">
        <v>2.2469307000000001</v>
      </c>
      <c r="R375" s="255">
        <v>8.9183738509967699E-3</v>
      </c>
      <c r="S375" s="256">
        <v>2.4904244097560884E-5</v>
      </c>
      <c r="T375" s="256">
        <v>314.69617099999999</v>
      </c>
      <c r="U375" s="121">
        <v>0.39238278999999998</v>
      </c>
      <c r="V375" s="144"/>
      <c r="W375" s="135"/>
      <c r="X375" s="76"/>
      <c r="Y375" s="63"/>
      <c r="Z375" s="13"/>
      <c r="AA375" s="19"/>
    </row>
    <row r="376" spans="1:27" ht="14.4" customHeight="1">
      <c r="A376" t="s">
        <v>8560</v>
      </c>
      <c r="B376" s="168" t="s">
        <v>1739</v>
      </c>
      <c r="C376" s="279" t="s">
        <v>8770</v>
      </c>
      <c r="D376" s="14" t="s">
        <v>8539</v>
      </c>
      <c r="E376" s="278" t="s">
        <v>1508</v>
      </c>
      <c r="F376" s="281" t="s">
        <v>8771</v>
      </c>
      <c r="G376" s="319">
        <v>1476.0767045393211</v>
      </c>
      <c r="H376" s="319">
        <v>36.8997740318</v>
      </c>
      <c r="I376" s="319">
        <v>91.584690347929993</v>
      </c>
      <c r="J376" s="319">
        <v>219.93234015959098</v>
      </c>
      <c r="K376" s="319">
        <v>1127.6599000000001</v>
      </c>
      <c r="L376" s="320">
        <v>8478.6458646616538</v>
      </c>
      <c r="M376" s="308">
        <v>124501.14</v>
      </c>
      <c r="N376" s="282">
        <v>164.26582999999999</v>
      </c>
      <c r="O376" s="282">
        <v>154.92545999999999</v>
      </c>
      <c r="P376" s="282">
        <v>7.0165445999999996</v>
      </c>
      <c r="Q376" s="282">
        <v>2.3238256000000002</v>
      </c>
      <c r="R376" s="255">
        <v>9.2880970365967711E-3</v>
      </c>
      <c r="S376" s="256">
        <v>2.5948759902010887E-5</v>
      </c>
      <c r="T376" s="256">
        <v>325.4657775</v>
      </c>
      <c r="U376" s="121">
        <v>0.40787511999999998</v>
      </c>
      <c r="V376" s="144"/>
      <c r="W376" s="135"/>
      <c r="X376" s="76"/>
      <c r="Y376" s="63"/>
      <c r="Z376" s="13"/>
      <c r="AA376" s="19"/>
    </row>
    <row r="377" spans="1:27" ht="14.4" customHeight="1">
      <c r="A377" t="s">
        <v>8561</v>
      </c>
      <c r="B377" s="168" t="s">
        <v>1739</v>
      </c>
      <c r="C377" s="279" t="s">
        <v>8772</v>
      </c>
      <c r="D377" s="14" t="s">
        <v>8539</v>
      </c>
      <c r="E377" s="278" t="s">
        <v>1508</v>
      </c>
      <c r="F377" s="281" t="s">
        <v>8773</v>
      </c>
      <c r="G377" s="319">
        <v>1559.246516539321</v>
      </c>
      <c r="H377" s="319">
        <v>38.903899031800002</v>
      </c>
      <c r="I377" s="319">
        <v>96.582780347929997</v>
      </c>
      <c r="J377" s="319">
        <v>230.40813715959098</v>
      </c>
      <c r="K377" s="319">
        <v>1193.3516999999999</v>
      </c>
      <c r="L377" s="320">
        <v>8972.5691729323298</v>
      </c>
      <c r="M377" s="308">
        <v>131292.53</v>
      </c>
      <c r="N377" s="282">
        <v>173.73375999999999</v>
      </c>
      <c r="O377" s="282">
        <v>163.86389</v>
      </c>
      <c r="P377" s="282">
        <v>7.4230153000000003</v>
      </c>
      <c r="Q377" s="282">
        <v>2.4468576</v>
      </c>
      <c r="R377" s="255">
        <v>9.82397413359677E-3</v>
      </c>
      <c r="S377" s="256">
        <v>2.745197989713089E-5</v>
      </c>
      <c r="T377" s="256">
        <v>342.69713990000002</v>
      </c>
      <c r="U377" s="121">
        <v>0.43098989999999998</v>
      </c>
      <c r="V377" s="144"/>
      <c r="W377" s="135"/>
      <c r="X377" s="76"/>
      <c r="Y377" s="63"/>
      <c r="Z377" s="13"/>
      <c r="AA377" s="19"/>
    </row>
    <row r="378" spans="1:27" ht="14.4" customHeight="1">
      <c r="A378" t="s">
        <v>8562</v>
      </c>
      <c r="B378" s="168" t="s">
        <v>1739</v>
      </c>
      <c r="C378" s="279" t="s">
        <v>8774</v>
      </c>
      <c r="D378" s="14" t="s">
        <v>8539</v>
      </c>
      <c r="E378" s="278" t="s">
        <v>1508</v>
      </c>
      <c r="F378" s="281" t="s">
        <v>8775</v>
      </c>
      <c r="G378" s="319">
        <v>1751.7872943393209</v>
      </c>
      <c r="H378" s="319">
        <v>43.663695831800005</v>
      </c>
      <c r="I378" s="319">
        <v>108.45324334792998</v>
      </c>
      <c r="J378" s="319">
        <v>255.28815515959099</v>
      </c>
      <c r="K378" s="319">
        <v>1344.3822</v>
      </c>
      <c r="L378" s="320">
        <v>10108.136842105263</v>
      </c>
      <c r="M378" s="308">
        <v>147422.07999999999</v>
      </c>
      <c r="N378" s="282">
        <v>195.61124000000001</v>
      </c>
      <c r="O378" s="282">
        <v>184.51220000000001</v>
      </c>
      <c r="P378" s="282">
        <v>8.3599902999999998</v>
      </c>
      <c r="Q378" s="282">
        <v>2.7390583999999998</v>
      </c>
      <c r="R378" s="255">
        <v>1.106188233889677E-2</v>
      </c>
      <c r="S378" s="256">
        <v>3.0917123308050893E-5</v>
      </c>
      <c r="T378" s="256">
        <v>383.62163069999997</v>
      </c>
      <c r="U378" s="121">
        <v>0.48484189</v>
      </c>
      <c r="V378" s="144"/>
      <c r="W378" s="135"/>
      <c r="X378" s="76"/>
      <c r="Y378" s="63"/>
      <c r="Z378" s="13"/>
      <c r="AA378" s="19"/>
    </row>
    <row r="379" spans="1:27" ht="14.4" customHeight="1">
      <c r="A379" t="s">
        <v>8563</v>
      </c>
      <c r="B379" s="168" t="s">
        <v>1739</v>
      </c>
      <c r="C379" s="279" t="s">
        <v>8776</v>
      </c>
      <c r="D379" s="14" t="s">
        <v>8539</v>
      </c>
      <c r="E379" s="278" t="s">
        <v>1508</v>
      </c>
      <c r="F379" s="281" t="s">
        <v>8777</v>
      </c>
      <c r="G379" s="319">
        <v>2294.4746213393209</v>
      </c>
      <c r="H379" s="319">
        <v>56.941022831799998</v>
      </c>
      <c r="I379" s="319">
        <v>141.56558734793001</v>
      </c>
      <c r="J379" s="319">
        <v>324.69031115959098</v>
      </c>
      <c r="K379" s="319">
        <v>1771.2777000000001</v>
      </c>
      <c r="L379" s="320">
        <v>13317.877443609023</v>
      </c>
      <c r="M379" s="308">
        <v>192415.04</v>
      </c>
      <c r="N379" s="282">
        <v>257.32154000000003</v>
      </c>
      <c r="O379" s="282">
        <v>242.76186000000001</v>
      </c>
      <c r="P379" s="282">
        <v>11.005537</v>
      </c>
      <c r="Q379" s="282">
        <v>3.5541450999999999</v>
      </c>
      <c r="R379" s="255">
        <v>1.4554068206396769E-2</v>
      </c>
      <c r="S379" s="256">
        <v>4.0700950793250894E-5</v>
      </c>
      <c r="T379" s="256">
        <v>497.77942180000002</v>
      </c>
      <c r="U379" s="121">
        <v>0.63623461999999997</v>
      </c>
      <c r="V379" s="144"/>
      <c r="W379" s="135"/>
      <c r="X379" s="76"/>
      <c r="Y379" s="63"/>
      <c r="Z379" s="13"/>
      <c r="AA379" s="19"/>
    </row>
    <row r="380" spans="1:27" ht="14.4" customHeight="1">
      <c r="A380" t="s">
        <v>8564</v>
      </c>
      <c r="B380" s="168" t="s">
        <v>1739</v>
      </c>
      <c r="C380" s="279" t="s">
        <v>8778</v>
      </c>
      <c r="D380" s="14" t="s">
        <v>8539</v>
      </c>
      <c r="E380" s="278" t="s">
        <v>1508</v>
      </c>
      <c r="F380" s="281" t="s">
        <v>8779</v>
      </c>
      <c r="G380" s="319">
        <v>2447.1153991393212</v>
      </c>
      <c r="H380" s="319">
        <v>61.700818631799997</v>
      </c>
      <c r="I380" s="319">
        <v>153.43605134793</v>
      </c>
      <c r="J380" s="319">
        <v>349.57032915959104</v>
      </c>
      <c r="K380" s="319">
        <v>1882.4082000000001</v>
      </c>
      <c r="L380" s="320">
        <v>14153.445112781954</v>
      </c>
      <c r="M380" s="308">
        <v>208544.59</v>
      </c>
      <c r="N380" s="282">
        <v>274.32817</v>
      </c>
      <c r="O380" s="282">
        <v>258.76645000000002</v>
      </c>
      <c r="P380" s="282">
        <v>11.71537</v>
      </c>
      <c r="Q380" s="282">
        <v>3.8463459000000002</v>
      </c>
      <c r="R380" s="255">
        <v>1.5513576811796772E-2</v>
      </c>
      <c r="S380" s="256">
        <v>4.3326072214150897E-5</v>
      </c>
      <c r="T380" s="256">
        <v>538.70391259999997</v>
      </c>
      <c r="U380" s="121">
        <v>0.68172182000000003</v>
      </c>
      <c r="V380" s="144"/>
      <c r="W380" s="135"/>
      <c r="X380" s="76"/>
      <c r="Y380" s="63"/>
      <c r="Z380" s="13"/>
      <c r="AA380" s="19"/>
    </row>
    <row r="381" spans="1:27" ht="14.4" customHeight="1">
      <c r="A381" t="s">
        <v>8565</v>
      </c>
      <c r="B381" s="168" t="s">
        <v>1739</v>
      </c>
      <c r="C381" s="279" t="s">
        <v>8780</v>
      </c>
      <c r="D381" s="14" t="s">
        <v>8539</v>
      </c>
      <c r="E381" s="278" t="s">
        <v>1508</v>
      </c>
      <c r="F381" s="281" t="s">
        <v>8781</v>
      </c>
      <c r="G381" s="319">
        <v>2757.3619533395208</v>
      </c>
      <c r="H381" s="319">
        <v>70.218349831999987</v>
      </c>
      <c r="I381" s="319">
        <v>174.67793734793</v>
      </c>
      <c r="J381" s="319">
        <v>394.09246615959097</v>
      </c>
      <c r="K381" s="319">
        <v>2118.3732</v>
      </c>
      <c r="L381" s="320">
        <v>15927.61804511278</v>
      </c>
      <c r="M381" s="308">
        <v>237408</v>
      </c>
      <c r="N381" s="282">
        <v>309.29012</v>
      </c>
      <c r="O381" s="282">
        <v>291.72408999999999</v>
      </c>
      <c r="P381" s="282">
        <v>13.196799</v>
      </c>
      <c r="Q381" s="282">
        <v>4.3692317000000003</v>
      </c>
      <c r="R381" s="255">
        <v>1.7489453673996777E-2</v>
      </c>
      <c r="S381" s="256">
        <v>4.8804731438362002E-5</v>
      </c>
      <c r="T381" s="256">
        <v>611.93721299999993</v>
      </c>
      <c r="U381" s="121">
        <v>0.77089775999999999</v>
      </c>
      <c r="V381" s="144"/>
      <c r="W381" s="135"/>
      <c r="X381" s="76"/>
      <c r="Y381" s="63"/>
      <c r="Z381" s="13"/>
      <c r="AA381" s="19"/>
    </row>
    <row r="382" spans="1:27" ht="14.4" customHeight="1">
      <c r="A382" t="s">
        <v>8566</v>
      </c>
      <c r="B382" s="168" t="s">
        <v>1739</v>
      </c>
      <c r="C382" s="279" t="s">
        <v>8782</v>
      </c>
      <c r="D382" s="14" t="s">
        <v>8539</v>
      </c>
      <c r="E382" s="278" t="s">
        <v>1508</v>
      </c>
      <c r="F382" s="281" t="s">
        <v>8783</v>
      </c>
      <c r="G382" s="319">
        <v>6.6745929812472005</v>
      </c>
      <c r="H382" s="319">
        <v>0.1383864471</v>
      </c>
      <c r="I382" s="319">
        <v>0.67741260982900009</v>
      </c>
      <c r="J382" s="319">
        <v>4.4976037243181999</v>
      </c>
      <c r="K382" s="319">
        <v>1.3611902</v>
      </c>
      <c r="L382" s="320">
        <v>10.234512781954887</v>
      </c>
      <c r="M382" s="308">
        <v>165.32409000000001</v>
      </c>
      <c r="N382" s="282">
        <v>0.37055721000000003</v>
      </c>
      <c r="O382" s="282">
        <v>0.35182828999999999</v>
      </c>
      <c r="P382" s="282">
        <v>1.1939365E-2</v>
      </c>
      <c r="Q382" s="282">
        <v>6.7895484000000004E-3</v>
      </c>
      <c r="R382" s="255">
        <v>2.1092823850278898E-5</v>
      </c>
      <c r="S382" s="256">
        <v>4.4154457370600641E-8</v>
      </c>
      <c r="T382" s="256">
        <v>0.95091714000000005</v>
      </c>
      <c r="U382" s="121">
        <v>4.8685593000000003E-3</v>
      </c>
      <c r="V382" s="144"/>
      <c r="W382" s="135"/>
      <c r="X382" s="76"/>
      <c r="Y382" s="63"/>
      <c r="Z382" s="13"/>
      <c r="AA382" s="19"/>
    </row>
    <row r="383" spans="1:27" ht="14.4" customHeight="1">
      <c r="A383" t="s">
        <v>8567</v>
      </c>
      <c r="B383" s="168" t="s">
        <v>1739</v>
      </c>
      <c r="C383" s="279" t="s">
        <v>8784</v>
      </c>
      <c r="D383" s="14" t="s">
        <v>8539</v>
      </c>
      <c r="E383" s="278" t="s">
        <v>1510</v>
      </c>
      <c r="F383" s="281" t="s">
        <v>8785</v>
      </c>
      <c r="G383" s="319">
        <v>26.986903135267003</v>
      </c>
      <c r="H383" s="319">
        <v>0.51145286710000004</v>
      </c>
      <c r="I383" s="319">
        <v>3.875415900004</v>
      </c>
      <c r="J383" s="319">
        <v>20.383942868163</v>
      </c>
      <c r="K383" s="319">
        <v>2.2160915000000001</v>
      </c>
      <c r="L383" s="320">
        <v>16.662342105263157</v>
      </c>
      <c r="M383" s="308">
        <v>2725.6768000000002</v>
      </c>
      <c r="N383" s="282">
        <v>1.7602458999999999</v>
      </c>
      <c r="O383" s="282">
        <v>1.530878</v>
      </c>
      <c r="P383" s="282">
        <v>3.3204457999999999E-2</v>
      </c>
      <c r="Q383" s="282">
        <v>0.19616344999999999</v>
      </c>
      <c r="R383" s="255">
        <v>9.1779258769891016E-5</v>
      </c>
      <c r="S383" s="256">
        <v>1.2279754973881124E-7</v>
      </c>
      <c r="T383" s="256">
        <v>27.473872180000001</v>
      </c>
      <c r="U383" s="121">
        <v>3.7586884000000001E-2</v>
      </c>
      <c r="V383" s="144"/>
      <c r="W383" s="135"/>
      <c r="X383" s="76"/>
      <c r="Y383" s="63"/>
      <c r="Z383" s="13"/>
      <c r="AA383" s="19"/>
    </row>
    <row r="384" spans="1:27" ht="14.4" customHeight="1">
      <c r="A384" t="s">
        <v>8568</v>
      </c>
      <c r="B384" s="168" t="s">
        <v>1739</v>
      </c>
      <c r="C384" s="279" t="s">
        <v>8786</v>
      </c>
      <c r="D384" s="14" t="s">
        <v>8539</v>
      </c>
      <c r="E384" s="278" t="s">
        <v>1510</v>
      </c>
      <c r="F384" s="281" t="s">
        <v>8787</v>
      </c>
      <c r="G384" s="319">
        <v>51.405836343377992</v>
      </c>
      <c r="H384" s="319">
        <v>1.125166779</v>
      </c>
      <c r="I384" s="319">
        <v>6.8842945067769996</v>
      </c>
      <c r="J384" s="319">
        <v>39.367713057600994</v>
      </c>
      <c r="K384" s="319">
        <v>4.0286619999999997</v>
      </c>
      <c r="L384" s="320">
        <v>30.290691729323306</v>
      </c>
      <c r="M384" s="308">
        <v>1579.2367999999999</v>
      </c>
      <c r="N384" s="282">
        <v>2.9824052000000001</v>
      </c>
      <c r="O384" s="282">
        <v>2.8067118999999998</v>
      </c>
      <c r="P384" s="282">
        <v>5.8359022000000003E-2</v>
      </c>
      <c r="Q384" s="282">
        <v>0.11733431</v>
      </c>
      <c r="R384" s="255">
        <v>1.6826810345933898E-4</v>
      </c>
      <c r="S384" s="256">
        <v>2.1582478160739466E-7</v>
      </c>
      <c r="T384" s="256">
        <v>16.433377400000001</v>
      </c>
      <c r="U384" s="121">
        <v>8.2129845000000007E-2</v>
      </c>
      <c r="V384" s="144"/>
      <c r="W384" s="135"/>
      <c r="X384" s="76"/>
      <c r="Y384" s="63"/>
      <c r="Z384" s="13"/>
      <c r="AA384" s="19"/>
    </row>
    <row r="385" spans="1:27" ht="14.4" customHeight="1">
      <c r="A385" t="s">
        <v>8569</v>
      </c>
      <c r="B385" s="168" t="s">
        <v>1739</v>
      </c>
      <c r="C385" s="279" t="s">
        <v>8788</v>
      </c>
      <c r="D385" s="14" t="s">
        <v>8539</v>
      </c>
      <c r="E385" s="278" t="s">
        <v>1510</v>
      </c>
      <c r="F385" s="281" t="s">
        <v>8789</v>
      </c>
      <c r="G385" s="319">
        <v>5.7186644089990004</v>
      </c>
      <c r="H385" s="319">
        <v>9.2017494300000002E-2</v>
      </c>
      <c r="I385" s="319">
        <v>0.65813423056799991</v>
      </c>
      <c r="J385" s="319">
        <v>4.297953024131</v>
      </c>
      <c r="K385" s="319">
        <v>0.67055966</v>
      </c>
      <c r="L385" s="320">
        <v>5.0418019548872177</v>
      </c>
      <c r="M385" s="308">
        <v>84.52525</v>
      </c>
      <c r="N385" s="282">
        <v>0.29018771999999998</v>
      </c>
      <c r="O385" s="282">
        <v>0.27794795</v>
      </c>
      <c r="P385" s="282">
        <v>7.5185770999999998E-3</v>
      </c>
      <c r="Q385" s="282">
        <v>4.7211854000000003E-3</v>
      </c>
      <c r="R385" s="255">
        <v>1.6663546344555998E-5</v>
      </c>
      <c r="S385" s="256">
        <v>2.7805389351636693E-8</v>
      </c>
      <c r="T385" s="256">
        <v>0.66123043999999997</v>
      </c>
      <c r="U385" s="121">
        <v>5.3732320000000004E-3</v>
      </c>
      <c r="V385" s="144"/>
      <c r="W385" s="135"/>
      <c r="X385" s="76"/>
      <c r="Y385" s="63"/>
      <c r="Z385" s="13"/>
      <c r="AA385" s="19"/>
    </row>
    <row r="386" spans="1:27" ht="14.4" customHeight="1">
      <c r="A386" t="s">
        <v>8570</v>
      </c>
      <c r="B386" s="168" t="s">
        <v>1739</v>
      </c>
      <c r="C386" s="279" t="s">
        <v>8790</v>
      </c>
      <c r="D386" s="14" t="s">
        <v>8539</v>
      </c>
      <c r="E386" s="278" t="s">
        <v>1510</v>
      </c>
      <c r="F386" s="281" t="s">
        <v>8791</v>
      </c>
      <c r="G386" s="319">
        <v>2.8491454348190004</v>
      </c>
      <c r="H386" s="319">
        <v>5.7972307899999992E-2</v>
      </c>
      <c r="I386" s="319">
        <v>0.28145835969299998</v>
      </c>
      <c r="J386" s="319">
        <v>2.0408343372260003</v>
      </c>
      <c r="K386" s="319">
        <v>0.46888043000000001</v>
      </c>
      <c r="L386" s="320">
        <v>3.5254167669172931</v>
      </c>
      <c r="M386" s="308">
        <v>57.567723999999998</v>
      </c>
      <c r="N386" s="282">
        <v>0.14530543000000001</v>
      </c>
      <c r="O386" s="282">
        <v>0.13835975</v>
      </c>
      <c r="P386" s="282">
        <v>4.3313663000000002E-3</v>
      </c>
      <c r="Q386" s="282">
        <v>2.6143124999999999E-3</v>
      </c>
      <c r="R386" s="255">
        <v>8.2949492909238011E-6</v>
      </c>
      <c r="S386" s="256">
        <v>1.6018366578620319E-8</v>
      </c>
      <c r="T386" s="256">
        <v>0.36615020899999995</v>
      </c>
      <c r="U386" s="121">
        <v>2.5289111E-3</v>
      </c>
      <c r="V386" s="144"/>
      <c r="W386" s="135"/>
      <c r="X386" s="76"/>
      <c r="Y386" s="63"/>
      <c r="Z386" s="13"/>
      <c r="AA386" s="19"/>
    </row>
    <row r="387" spans="1:27" ht="14.4" customHeight="1">
      <c r="A387" t="s">
        <v>8571</v>
      </c>
      <c r="B387" s="168" t="s">
        <v>1739</v>
      </c>
      <c r="C387" s="279" t="s">
        <v>8792</v>
      </c>
      <c r="D387" s="14" t="s">
        <v>8539</v>
      </c>
      <c r="E387" s="278" t="s">
        <v>1510</v>
      </c>
      <c r="F387" s="281" t="s">
        <v>8793</v>
      </c>
      <c r="G387" s="319">
        <v>28.310437481405007</v>
      </c>
      <c r="H387" s="319">
        <v>0.54515767600000009</v>
      </c>
      <c r="I387" s="319">
        <v>3.9592613022710004</v>
      </c>
      <c r="J387" s="319">
        <v>20.573107803134004</v>
      </c>
      <c r="K387" s="319">
        <v>3.2329107000000001</v>
      </c>
      <c r="L387" s="320">
        <v>24.307599248120301</v>
      </c>
      <c r="M387" s="308">
        <v>2839.6325999999999</v>
      </c>
      <c r="N387" s="282">
        <v>1.9087052</v>
      </c>
      <c r="O387" s="282">
        <v>1.6709056</v>
      </c>
      <c r="P387" s="282">
        <v>3.9538920999999998E-2</v>
      </c>
      <c r="Q387" s="282">
        <v>0.19826067999999999</v>
      </c>
      <c r="R387" s="255">
        <v>1.0017419722524E-4</v>
      </c>
      <c r="S387" s="256">
        <v>1.4622382113265273E-7</v>
      </c>
      <c r="T387" s="256">
        <v>27.76760161</v>
      </c>
      <c r="U387" s="121">
        <v>3.7956915000000001E-2</v>
      </c>
      <c r="V387" s="144"/>
      <c r="W387" s="135"/>
      <c r="X387" s="76"/>
      <c r="Y387" s="63"/>
      <c r="Z387" s="13"/>
      <c r="AA387" s="19"/>
    </row>
    <row r="388" spans="1:27" ht="14.4" customHeight="1">
      <c r="A388" t="s">
        <v>9013</v>
      </c>
      <c r="B388" s="168" t="s">
        <v>1739</v>
      </c>
      <c r="C388" s="279" t="s">
        <v>9016</v>
      </c>
      <c r="D388" s="14" t="s">
        <v>9014</v>
      </c>
      <c r="E388" s="278" t="s">
        <v>2840</v>
      </c>
      <c r="F388" s="281" t="s">
        <v>9017</v>
      </c>
      <c r="G388" s="319">
        <v>3.0131346640000001E-2</v>
      </c>
      <c r="H388" s="319">
        <v>8.6427884000000001E-4</v>
      </c>
      <c r="I388" s="319">
        <v>2.1554262099999998E-3</v>
      </c>
      <c r="J388" s="319">
        <v>4.5176875899999996E-3</v>
      </c>
      <c r="K388" s="319">
        <v>2.2593953999999999E-2</v>
      </c>
      <c r="L388" s="320">
        <v>0.16987935338345864</v>
      </c>
      <c r="M388" s="308"/>
      <c r="N388" s="282"/>
      <c r="O388" s="282"/>
      <c r="P388" s="282"/>
      <c r="Q388" s="282"/>
      <c r="R388" s="255"/>
      <c r="S388" s="256"/>
      <c r="T388" s="256"/>
      <c r="U388" s="121"/>
      <c r="V388" s="144"/>
      <c r="W388" s="135"/>
      <c r="X388" s="76"/>
      <c r="Y388" s="63"/>
      <c r="Z388" s="13"/>
      <c r="AA388" s="19"/>
    </row>
    <row r="389" spans="1:27" ht="14.4" customHeight="1">
      <c r="A389" t="s">
        <v>9015</v>
      </c>
      <c r="B389" s="168" t="s">
        <v>1739</v>
      </c>
      <c r="C389" s="279" t="s">
        <v>9018</v>
      </c>
      <c r="D389" s="14" t="s">
        <v>9014</v>
      </c>
      <c r="E389" s="278" t="s">
        <v>2840</v>
      </c>
      <c r="F389" s="281" t="s">
        <v>9019</v>
      </c>
      <c r="G389" s="319">
        <v>0.61136065299999998</v>
      </c>
      <c r="H389" s="319">
        <v>1.7536092600000001E-2</v>
      </c>
      <c r="I389" s="319">
        <v>4.3733284999999997E-2</v>
      </c>
      <c r="J389" s="319">
        <v>9.1663225399999992E-2</v>
      </c>
      <c r="K389" s="319">
        <v>0.45842804999999998</v>
      </c>
      <c r="L389" s="320">
        <v>3.4468274436090223</v>
      </c>
      <c r="M389" s="308"/>
      <c r="N389" s="282"/>
      <c r="O389" s="282"/>
      <c r="P389" s="282"/>
      <c r="Q389" s="282"/>
      <c r="R389" s="255"/>
      <c r="S389" s="256"/>
      <c r="T389" s="256"/>
      <c r="U389" s="121"/>
      <c r="V389" s="144"/>
      <c r="W389" s="135"/>
      <c r="X389" s="76"/>
      <c r="Y389" s="63"/>
      <c r="Z389" s="13"/>
      <c r="AA389" s="19"/>
    </row>
    <row r="390" spans="1:27" ht="14.4" customHeight="1">
      <c r="B390" s="278" t="s">
        <v>1758</v>
      </c>
      <c r="C390" s="277" t="s">
        <v>3567</v>
      </c>
      <c r="D390" s="280"/>
      <c r="E390" s="278"/>
      <c r="F390"/>
      <c r="G390" s="210"/>
      <c r="H390" s="210"/>
      <c r="I390" s="210"/>
      <c r="J390" s="210"/>
      <c r="K390" s="210"/>
      <c r="L390" s="210"/>
      <c r="M390" s="5"/>
      <c r="N390"/>
      <c r="O390"/>
      <c r="V390" s="183"/>
      <c r="W390" s="164"/>
      <c r="X390" s="20"/>
      <c r="Y390" s="63"/>
      <c r="Z390" s="13"/>
      <c r="AA390" s="19"/>
    </row>
    <row r="391" spans="1:27" ht="14.4" customHeight="1">
      <c r="B391" s="278" t="s">
        <v>1758</v>
      </c>
      <c r="C391" s="277" t="s">
        <v>3568</v>
      </c>
      <c r="D391" s="277" t="s">
        <v>2844</v>
      </c>
      <c r="E391" s="278"/>
      <c r="F391"/>
      <c r="G391" s="210"/>
      <c r="H391" s="210"/>
      <c r="I391" s="210"/>
      <c r="J391" s="210"/>
      <c r="K391" s="210"/>
      <c r="L391" s="210"/>
      <c r="M391" s="5"/>
      <c r="N391"/>
      <c r="O391"/>
      <c r="V391" s="182"/>
      <c r="W391" s="164"/>
      <c r="X391" s="20"/>
      <c r="Y391" s="13"/>
      <c r="Z391" s="13"/>
      <c r="AA391" s="19"/>
    </row>
    <row r="392" spans="1:27" ht="14.4" customHeight="1">
      <c r="A392" t="s">
        <v>1757</v>
      </c>
      <c r="B392" s="168" t="s">
        <v>1758</v>
      </c>
      <c r="C392" s="279" t="s">
        <v>4526</v>
      </c>
      <c r="D392" s="14" t="s">
        <v>2844</v>
      </c>
      <c r="E392" s="278" t="s">
        <v>1510</v>
      </c>
      <c r="F392" s="281" t="s">
        <v>8409</v>
      </c>
      <c r="G392" s="319">
        <v>14.650593840690998</v>
      </c>
      <c r="H392" s="319">
        <v>0.28127167660000002</v>
      </c>
      <c r="I392" s="319">
        <v>0.60141083729099998</v>
      </c>
      <c r="J392" s="319">
        <v>11.685934126799999</v>
      </c>
      <c r="K392" s="319">
        <v>2.0819771999999999</v>
      </c>
      <c r="L392" s="320">
        <v>15.653963909774435</v>
      </c>
      <c r="M392" s="308">
        <v>1721.4721</v>
      </c>
      <c r="N392" s="282">
        <v>0.42312683000000001</v>
      </c>
      <c r="O392" s="282">
        <v>0.3929745</v>
      </c>
      <c r="P392" s="282">
        <v>1.6351402000000001E-2</v>
      </c>
      <c r="Q392" s="282">
        <v>1.3800928000000001E-2</v>
      </c>
      <c r="R392" s="255">
        <v>2.3559622886672003E-5</v>
      </c>
      <c r="S392" s="256">
        <v>6.0471159234566009E-8</v>
      </c>
      <c r="T392" s="256">
        <v>1.9329031182999998</v>
      </c>
      <c r="U392" s="121">
        <v>2.9065385999999999E-3</v>
      </c>
      <c r="V392" s="146"/>
      <c r="W392" s="135"/>
      <c r="X392" s="22" t="s">
        <v>882</v>
      </c>
      <c r="Y392" s="13"/>
      <c r="Z392" s="13"/>
      <c r="AA392" s="19"/>
    </row>
    <row r="393" spans="1:27" ht="14.4" customHeight="1">
      <c r="A393" t="s">
        <v>1759</v>
      </c>
      <c r="B393" s="168" t="s">
        <v>1758</v>
      </c>
      <c r="C393" s="279" t="s">
        <v>4527</v>
      </c>
      <c r="D393" s="14" t="s">
        <v>2844</v>
      </c>
      <c r="E393" s="278" t="s">
        <v>1510</v>
      </c>
      <c r="F393" s="281" t="s">
        <v>8410</v>
      </c>
      <c r="G393" s="319">
        <v>11.30750424697</v>
      </c>
      <c r="H393" s="319">
        <v>0.43895935189999996</v>
      </c>
      <c r="I393" s="319">
        <v>0.73137395407000005</v>
      </c>
      <c r="J393" s="319">
        <v>0.103095941</v>
      </c>
      <c r="K393" s="319">
        <v>10.034075</v>
      </c>
      <c r="L393" s="320">
        <v>75.444172932330815</v>
      </c>
      <c r="M393" s="308">
        <v>1065.4405999999999</v>
      </c>
      <c r="N393" s="282">
        <v>1.4716488999999999</v>
      </c>
      <c r="O393" s="282">
        <v>1.3502867999999999</v>
      </c>
      <c r="P393" s="282">
        <v>6.2998760000000001E-2</v>
      </c>
      <c r="Q393" s="282">
        <v>5.8363376000000002E-2</v>
      </c>
      <c r="R393" s="255">
        <v>8.0952444773879992E-5</v>
      </c>
      <c r="S393" s="256">
        <v>2.3298358088225901E-7</v>
      </c>
      <c r="T393" s="256">
        <v>8.1741422851899994</v>
      </c>
      <c r="U393" s="121">
        <v>3.7125794999999999E-3</v>
      </c>
      <c r="V393" s="146"/>
      <c r="W393" s="135"/>
      <c r="X393" s="18" t="s">
        <v>6399</v>
      </c>
      <c r="Y393" s="13"/>
      <c r="Z393" s="13"/>
      <c r="AA393" s="19"/>
    </row>
    <row r="394" spans="1:27" ht="14.4" customHeight="1">
      <c r="A394" t="s">
        <v>1760</v>
      </c>
      <c r="B394" s="168" t="s">
        <v>1758</v>
      </c>
      <c r="C394" s="279" t="s">
        <v>4528</v>
      </c>
      <c r="D394" s="14" t="s">
        <v>2844</v>
      </c>
      <c r="E394" s="278" t="s">
        <v>1510</v>
      </c>
      <c r="F394" s="281" t="s">
        <v>8411</v>
      </c>
      <c r="G394" s="319">
        <v>0.28016059500000001</v>
      </c>
      <c r="H394" s="319">
        <v>1.87884E-2</v>
      </c>
      <c r="I394" s="319">
        <v>9.6452195000000004E-2</v>
      </c>
      <c r="J394" s="319">
        <v>0</v>
      </c>
      <c r="K394" s="319">
        <v>0.16492000000000001</v>
      </c>
      <c r="L394" s="320">
        <v>1.24</v>
      </c>
      <c r="M394" s="308">
        <v>4.72</v>
      </c>
      <c r="N394" s="282">
        <v>4.6692047E-2</v>
      </c>
      <c r="O394" s="282">
        <v>4.5157726000000002E-2</v>
      </c>
      <c r="P394" s="282">
        <v>1.5343212E-3</v>
      </c>
      <c r="Q394" s="282">
        <v>0</v>
      </c>
      <c r="R394" s="255">
        <v>2.7072977E-6</v>
      </c>
      <c r="S394" s="256">
        <v>5.6742646599999999E-9</v>
      </c>
      <c r="T394" s="256">
        <v>0</v>
      </c>
      <c r="U394" s="274">
        <v>6.6584060000000002E-5</v>
      </c>
      <c r="V394" s="146"/>
      <c r="W394" s="135"/>
      <c r="X394" s="22" t="s">
        <v>4082</v>
      </c>
      <c r="Y394" s="13"/>
      <c r="Z394" s="13"/>
      <c r="AA394" s="19"/>
    </row>
    <row r="395" spans="1:27" ht="14.4" customHeight="1">
      <c r="B395" s="278" t="s">
        <v>1762</v>
      </c>
      <c r="C395" s="277" t="s">
        <v>3569</v>
      </c>
      <c r="D395" s="280"/>
      <c r="E395" s="278"/>
      <c r="F395"/>
      <c r="G395" s="210"/>
      <c r="H395" s="210"/>
      <c r="I395" s="210"/>
      <c r="J395" s="210"/>
      <c r="K395" s="210"/>
      <c r="L395" s="210"/>
      <c r="M395" s="5"/>
      <c r="N395"/>
      <c r="O395"/>
      <c r="V395" s="182"/>
      <c r="W395" s="164"/>
      <c r="X395" s="18"/>
      <c r="Y395" s="13"/>
      <c r="Z395" s="13"/>
      <c r="AA395" s="19"/>
    </row>
    <row r="396" spans="1:27" ht="14.4" customHeight="1">
      <c r="B396" s="278" t="s">
        <v>1762</v>
      </c>
      <c r="C396" s="277" t="s">
        <v>3570</v>
      </c>
      <c r="D396" s="277" t="s">
        <v>1503</v>
      </c>
      <c r="E396" s="278"/>
      <c r="F396"/>
      <c r="G396" s="210"/>
      <c r="H396" s="210"/>
      <c r="I396" s="210"/>
      <c r="J396" s="210"/>
      <c r="K396" s="210"/>
      <c r="L396" s="210"/>
      <c r="M396" s="5"/>
      <c r="N396"/>
      <c r="O396"/>
      <c r="V396" s="182"/>
      <c r="W396" s="164"/>
      <c r="X396" s="22"/>
      <c r="Y396" s="13"/>
      <c r="Z396" s="13"/>
      <c r="AA396" s="19"/>
    </row>
    <row r="397" spans="1:27" ht="14.4" customHeight="1">
      <c r="A397" t="s">
        <v>1761</v>
      </c>
      <c r="B397" s="168" t="s">
        <v>1762</v>
      </c>
      <c r="C397" s="279" t="s">
        <v>4529</v>
      </c>
      <c r="D397" s="14" t="s">
        <v>1503</v>
      </c>
      <c r="E397" s="278" t="s">
        <v>1721</v>
      </c>
      <c r="F397" s="281" t="s">
        <v>8412</v>
      </c>
      <c r="G397" s="319">
        <v>770.93518457918003</v>
      </c>
      <c r="H397" s="319">
        <v>15.39422935</v>
      </c>
      <c r="I397" s="319">
        <v>39.357654899999993</v>
      </c>
      <c r="J397" s="319">
        <v>336.01179032918003</v>
      </c>
      <c r="K397" s="319">
        <v>380.17151000000001</v>
      </c>
      <c r="L397" s="320">
        <v>2858.4324060150375</v>
      </c>
      <c r="M397" s="308">
        <v>42459.733</v>
      </c>
      <c r="N397" s="282">
        <v>58.426718000000001</v>
      </c>
      <c r="O397" s="282">
        <v>52.582222999999999</v>
      </c>
      <c r="P397" s="282">
        <v>2.9827330999999999</v>
      </c>
      <c r="Q397" s="282">
        <v>2.8617617000000002</v>
      </c>
      <c r="R397" s="255">
        <v>3.1524114874385994E-3</v>
      </c>
      <c r="S397" s="256">
        <v>1.1030817774519891E-5</v>
      </c>
      <c r="T397" s="256">
        <v>400.80695603999999</v>
      </c>
      <c r="U397" s="121">
        <v>0.14941378</v>
      </c>
      <c r="V397" s="144"/>
      <c r="W397" s="137"/>
      <c r="X397" s="20" t="s">
        <v>4083</v>
      </c>
      <c r="Y397" s="20"/>
      <c r="Z397" s="20"/>
      <c r="AA397" s="19"/>
    </row>
    <row r="398" spans="1:27" ht="14.4" customHeight="1">
      <c r="A398" t="s">
        <v>1763</v>
      </c>
      <c r="B398" s="168" t="s">
        <v>1762</v>
      </c>
      <c r="C398" s="279" t="s">
        <v>4530</v>
      </c>
      <c r="D398" s="14" t="s">
        <v>1503</v>
      </c>
      <c r="E398" s="278" t="s">
        <v>1721</v>
      </c>
      <c r="F398" s="281" t="s">
        <v>8413</v>
      </c>
      <c r="G398" s="319">
        <v>753.32036552276986</v>
      </c>
      <c r="H398" s="319">
        <v>15.178125399999999</v>
      </c>
      <c r="I398" s="319">
        <v>38.858286600000007</v>
      </c>
      <c r="J398" s="319">
        <v>326.96767352276993</v>
      </c>
      <c r="K398" s="319">
        <v>372.31628000000001</v>
      </c>
      <c r="L398" s="320">
        <v>2799.3705263157894</v>
      </c>
      <c r="M398" s="308">
        <v>41565.239000000001</v>
      </c>
      <c r="N398" s="282">
        <v>57.269002</v>
      </c>
      <c r="O398" s="282">
        <v>51.555155999999997</v>
      </c>
      <c r="P398" s="282">
        <v>2.9184464999999999</v>
      </c>
      <c r="Q398" s="282">
        <v>2.7953999999999999</v>
      </c>
      <c r="R398" s="255">
        <v>3.0908366637739E-3</v>
      </c>
      <c r="S398" s="256">
        <v>1.0793071344408817E-5</v>
      </c>
      <c r="T398" s="256">
        <v>391.51261192999999</v>
      </c>
      <c r="U398" s="121">
        <v>0.14640557000000001</v>
      </c>
      <c r="V398" s="144"/>
      <c r="W398" s="137"/>
      <c r="X398" s="20" t="s">
        <v>4083</v>
      </c>
      <c r="Y398" s="20"/>
      <c r="Z398" s="20"/>
      <c r="AA398" s="19"/>
    </row>
    <row r="399" spans="1:27" ht="14.4" customHeight="1">
      <c r="A399" t="s">
        <v>1764</v>
      </c>
      <c r="B399" s="168" t="s">
        <v>1762</v>
      </c>
      <c r="C399" s="279" t="s">
        <v>4531</v>
      </c>
      <c r="D399" s="14" t="s">
        <v>1503</v>
      </c>
      <c r="E399" s="278" t="s">
        <v>1721</v>
      </c>
      <c r="F399" s="281" t="s">
        <v>8414</v>
      </c>
      <c r="G399" s="319">
        <v>162.16864031489999</v>
      </c>
      <c r="H399" s="319">
        <v>8.0193486069999995</v>
      </c>
      <c r="I399" s="319">
        <v>22.25530758</v>
      </c>
      <c r="J399" s="319">
        <v>32.303853127899998</v>
      </c>
      <c r="K399" s="319">
        <v>99.590131</v>
      </c>
      <c r="L399" s="320">
        <v>748.79797744360894</v>
      </c>
      <c r="M399" s="308">
        <v>12274.2</v>
      </c>
      <c r="N399" s="282">
        <v>17.425070999999999</v>
      </c>
      <c r="O399" s="282">
        <v>16.071273000000001</v>
      </c>
      <c r="P399" s="282">
        <v>0.72685416000000003</v>
      </c>
      <c r="Q399" s="282">
        <v>0.62694371999999998</v>
      </c>
      <c r="R399" s="255">
        <v>9.6350559490369979E-4</v>
      </c>
      <c r="S399" s="256">
        <v>2.6880701155043474E-6</v>
      </c>
      <c r="T399" s="256">
        <v>87.807243420000006</v>
      </c>
      <c r="U399" s="121">
        <v>4.4568127999999999E-2</v>
      </c>
      <c r="V399" s="144"/>
      <c r="W399" s="137"/>
      <c r="X399" s="20" t="s">
        <v>4083</v>
      </c>
      <c r="Y399" s="20"/>
      <c r="Z399" s="20"/>
      <c r="AA399" s="19"/>
    </row>
    <row r="400" spans="1:27" ht="14.4" customHeight="1">
      <c r="A400" t="s">
        <v>1765</v>
      </c>
      <c r="B400" s="168" t="s">
        <v>1762</v>
      </c>
      <c r="C400" s="279" t="s">
        <v>4532</v>
      </c>
      <c r="D400" s="14" t="s">
        <v>1503</v>
      </c>
      <c r="E400" s="278" t="s">
        <v>1721</v>
      </c>
      <c r="F400" s="281" t="s">
        <v>8415</v>
      </c>
      <c r="G400" s="319">
        <v>150.08146915700002</v>
      </c>
      <c r="H400" s="319">
        <v>2.8068982949999999</v>
      </c>
      <c r="I400" s="319">
        <v>86.444841409000006</v>
      </c>
      <c r="J400" s="319">
        <v>5.2654984530000011</v>
      </c>
      <c r="K400" s="319">
        <v>55.564230999999999</v>
      </c>
      <c r="L400" s="320">
        <v>417.77617293233078</v>
      </c>
      <c r="M400" s="308">
        <v>6221.7031999999999</v>
      </c>
      <c r="N400" s="282">
        <v>9.7565483000000004</v>
      </c>
      <c r="O400" s="282">
        <v>8.9715559999999996</v>
      </c>
      <c r="P400" s="282">
        <v>0.42066481</v>
      </c>
      <c r="Q400" s="282">
        <v>0.36432756999999999</v>
      </c>
      <c r="R400" s="255">
        <v>5.3786307154390001E-4</v>
      </c>
      <c r="S400" s="256">
        <v>1.5557130863746166E-6</v>
      </c>
      <c r="T400" s="256">
        <v>51.026270369999999</v>
      </c>
      <c r="U400" s="121">
        <v>3.0907833999999999E-2</v>
      </c>
      <c r="V400" s="144"/>
      <c r="W400" s="137"/>
      <c r="X400" s="20" t="s">
        <v>4083</v>
      </c>
      <c r="Y400" s="20"/>
      <c r="Z400" s="20"/>
      <c r="AA400" s="19"/>
    </row>
    <row r="401" spans="1:27" ht="14.4" customHeight="1">
      <c r="A401" t="s">
        <v>1766</v>
      </c>
      <c r="B401" s="168" t="s">
        <v>1762</v>
      </c>
      <c r="C401" s="279" t="s">
        <v>4533</v>
      </c>
      <c r="D401" s="14" t="s">
        <v>1503</v>
      </c>
      <c r="E401" s="278" t="s">
        <v>1721</v>
      </c>
      <c r="F401" s="281" t="s">
        <v>8416</v>
      </c>
      <c r="G401" s="319">
        <v>738.9459778368589</v>
      </c>
      <c r="H401" s="319">
        <v>9.2725121619999999</v>
      </c>
      <c r="I401" s="319">
        <v>38.326762439999996</v>
      </c>
      <c r="J401" s="319">
        <v>308.14408323485895</v>
      </c>
      <c r="K401" s="319">
        <v>383.20262000000002</v>
      </c>
      <c r="L401" s="320">
        <v>2881.2227067669173</v>
      </c>
      <c r="M401" s="308">
        <v>41143.305999999997</v>
      </c>
      <c r="N401" s="282">
        <v>58.424962000000001</v>
      </c>
      <c r="O401" s="282">
        <v>53.206153</v>
      </c>
      <c r="P401" s="282">
        <v>2.4606298999999998</v>
      </c>
      <c r="Q401" s="282">
        <v>2.7581788999999999</v>
      </c>
      <c r="R401" s="255">
        <v>3.1898172971513801E-3</v>
      </c>
      <c r="S401" s="256">
        <v>9.0999626586705248E-6</v>
      </c>
      <c r="T401" s="256">
        <v>386.29955673500001</v>
      </c>
      <c r="U401" s="121">
        <v>0.14226384</v>
      </c>
      <c r="V401" s="144"/>
      <c r="W401" s="137"/>
      <c r="X401" s="20" t="s">
        <v>4084</v>
      </c>
      <c r="Y401" s="20"/>
      <c r="Z401" s="20"/>
      <c r="AA401" s="19"/>
    </row>
    <row r="402" spans="1:27" ht="14.4" customHeight="1">
      <c r="A402" t="s">
        <v>1767</v>
      </c>
      <c r="B402" s="168" t="s">
        <v>1762</v>
      </c>
      <c r="C402" s="279" t="s">
        <v>4534</v>
      </c>
      <c r="D402" s="14" t="s">
        <v>1503</v>
      </c>
      <c r="E402" s="278" t="s">
        <v>1721</v>
      </c>
      <c r="F402" s="281" t="s">
        <v>8417</v>
      </c>
      <c r="G402" s="319">
        <v>710.08234518255108</v>
      </c>
      <c r="H402" s="319">
        <v>9.1341140229999986</v>
      </c>
      <c r="I402" s="319">
        <v>36.960134490000002</v>
      </c>
      <c r="J402" s="319">
        <v>292.75332666955103</v>
      </c>
      <c r="K402" s="319">
        <v>371.23477000000003</v>
      </c>
      <c r="L402" s="320">
        <v>2791.2388721804514</v>
      </c>
      <c r="M402" s="308">
        <v>39874.989000000001</v>
      </c>
      <c r="N402" s="282">
        <v>56.56203</v>
      </c>
      <c r="O402" s="282">
        <v>51.521182000000003</v>
      </c>
      <c r="P402" s="282">
        <v>2.3829644000000001</v>
      </c>
      <c r="Q402" s="282">
        <v>2.6578833999999998</v>
      </c>
      <c r="R402" s="255">
        <v>3.0887998716625999E-3</v>
      </c>
      <c r="S402" s="256">
        <v>8.8127380238521277E-6</v>
      </c>
      <c r="T402" s="256">
        <v>372.25257595400001</v>
      </c>
      <c r="U402" s="121">
        <v>0.13783808</v>
      </c>
      <c r="V402" s="144"/>
      <c r="W402" s="137"/>
      <c r="X402" s="20" t="s">
        <v>4084</v>
      </c>
      <c r="Y402" s="20"/>
      <c r="Z402" s="20"/>
      <c r="AA402" s="19"/>
    </row>
    <row r="403" spans="1:27" ht="14.4" customHeight="1">
      <c r="A403" t="s">
        <v>1768</v>
      </c>
      <c r="B403" s="168" t="s">
        <v>1762</v>
      </c>
      <c r="C403" s="279" t="s">
        <v>4535</v>
      </c>
      <c r="D403" s="14" t="s">
        <v>1503</v>
      </c>
      <c r="E403" s="278" t="s">
        <v>1721</v>
      </c>
      <c r="F403" s="281" t="s">
        <v>8418</v>
      </c>
      <c r="G403" s="319">
        <v>272.11940526642002</v>
      </c>
      <c r="H403" s="319">
        <v>7.161447731</v>
      </c>
      <c r="I403" s="319">
        <v>16.307103129000001</v>
      </c>
      <c r="J403" s="319">
        <v>57.439614406419999</v>
      </c>
      <c r="K403" s="319">
        <v>191.21124</v>
      </c>
      <c r="L403" s="320">
        <v>1437.6784962406014</v>
      </c>
      <c r="M403" s="308">
        <v>20830.566999999999</v>
      </c>
      <c r="N403" s="282">
        <v>28.519335999999999</v>
      </c>
      <c r="O403" s="282">
        <v>26.164072999999998</v>
      </c>
      <c r="P403" s="282">
        <v>1.214288</v>
      </c>
      <c r="Q403" s="282">
        <v>1.1409750000000001</v>
      </c>
      <c r="R403" s="255">
        <v>1.5685895170918997E-3</v>
      </c>
      <c r="S403" s="256">
        <v>4.4907100521552947E-6</v>
      </c>
      <c r="T403" s="256">
        <v>159.80041242099998</v>
      </c>
      <c r="U403" s="121">
        <v>7.1310325999999993E-2</v>
      </c>
      <c r="V403" s="144"/>
      <c r="W403" s="137"/>
      <c r="X403" s="20" t="s">
        <v>4084</v>
      </c>
      <c r="Y403" s="20"/>
      <c r="Z403" s="20"/>
      <c r="AA403" s="19"/>
    </row>
    <row r="404" spans="1:27" ht="14.4" customHeight="1">
      <c r="A404" t="s">
        <v>1769</v>
      </c>
      <c r="B404" s="168" t="s">
        <v>1762</v>
      </c>
      <c r="C404" s="279" t="s">
        <v>4536</v>
      </c>
      <c r="D404" s="14" t="s">
        <v>1503</v>
      </c>
      <c r="E404" s="278" t="s">
        <v>1510</v>
      </c>
      <c r="F404" s="281" t="s">
        <v>8419</v>
      </c>
      <c r="G404" s="319">
        <v>1.0151341514359999</v>
      </c>
      <c r="H404" s="319">
        <v>2.27538324E-2</v>
      </c>
      <c r="I404" s="319">
        <v>3.7911392955999997E-2</v>
      </c>
      <c r="J404" s="319">
        <v>0.43434406607999998</v>
      </c>
      <c r="K404" s="319">
        <v>0.52012486000000002</v>
      </c>
      <c r="L404" s="320">
        <v>3.9107132330827068</v>
      </c>
      <c r="M404" s="308">
        <v>55.228022000000003</v>
      </c>
      <c r="N404" s="282">
        <v>7.6284176999999995E-2</v>
      </c>
      <c r="O404" s="282">
        <v>6.9993267999999997E-2</v>
      </c>
      <c r="P404" s="282">
        <v>3.2655944999999999E-3</v>
      </c>
      <c r="Q404" s="282">
        <v>3.0253153999999999E-3</v>
      </c>
      <c r="R404" s="255">
        <v>4.1962390574900004E-6</v>
      </c>
      <c r="S404" s="256">
        <v>1.2076902997696699E-8</v>
      </c>
      <c r="T404" s="256">
        <v>0.423713642818</v>
      </c>
      <c r="U404" s="121">
        <v>1.9244473000000001E-4</v>
      </c>
      <c r="V404" s="144"/>
      <c r="W404" s="137"/>
      <c r="X404" s="20" t="s">
        <v>4085</v>
      </c>
      <c r="Y404" s="20"/>
      <c r="Z404" s="20"/>
      <c r="AA404" s="19"/>
    </row>
    <row r="405" spans="1:27" ht="14.4" customHeight="1">
      <c r="A405" t="s">
        <v>1770</v>
      </c>
      <c r="B405" s="168" t="s">
        <v>1762</v>
      </c>
      <c r="C405" s="279" t="s">
        <v>4537</v>
      </c>
      <c r="D405" s="14" t="s">
        <v>1503</v>
      </c>
      <c r="E405" s="278" t="s">
        <v>1510</v>
      </c>
      <c r="F405" s="281" t="s">
        <v>8420</v>
      </c>
      <c r="G405" s="319">
        <v>1.0151341514359999</v>
      </c>
      <c r="H405" s="319">
        <v>2.27538324E-2</v>
      </c>
      <c r="I405" s="319">
        <v>3.7911392955999997E-2</v>
      </c>
      <c r="J405" s="319">
        <v>0.43434406607999998</v>
      </c>
      <c r="K405" s="319">
        <v>0.52012486000000002</v>
      </c>
      <c r="L405" s="320">
        <v>3.9107132330827068</v>
      </c>
      <c r="M405" s="308">
        <v>55.228022000000003</v>
      </c>
      <c r="N405" s="282">
        <v>7.6284176999999995E-2</v>
      </c>
      <c r="O405" s="282">
        <v>6.9993267999999997E-2</v>
      </c>
      <c r="P405" s="282">
        <v>3.2655944999999999E-3</v>
      </c>
      <c r="Q405" s="282">
        <v>3.0253153999999999E-3</v>
      </c>
      <c r="R405" s="255">
        <v>4.1962390574900004E-6</v>
      </c>
      <c r="S405" s="256">
        <v>1.2076902997696699E-8</v>
      </c>
      <c r="T405" s="256">
        <v>0.423713642818</v>
      </c>
      <c r="U405" s="121">
        <v>1.9244473000000001E-4</v>
      </c>
      <c r="V405" s="144"/>
      <c r="W405" s="137"/>
      <c r="X405" s="20" t="s">
        <v>4085</v>
      </c>
      <c r="Y405" s="20"/>
      <c r="Z405" s="20"/>
      <c r="AA405" s="19"/>
    </row>
    <row r="406" spans="1:27" ht="14.4" customHeight="1">
      <c r="A406" t="s">
        <v>1771</v>
      </c>
      <c r="B406" s="168" t="s">
        <v>1762</v>
      </c>
      <c r="C406" s="279" t="s">
        <v>4538</v>
      </c>
      <c r="D406" s="14" t="s">
        <v>1503</v>
      </c>
      <c r="E406" s="278" t="s">
        <v>1721</v>
      </c>
      <c r="F406" s="281" t="s">
        <v>8421</v>
      </c>
      <c r="G406" s="319">
        <v>480.67295923407505</v>
      </c>
      <c r="H406" s="319">
        <v>11.782761211675</v>
      </c>
      <c r="I406" s="319">
        <v>21.114419720000001</v>
      </c>
      <c r="J406" s="319">
        <v>219.76924830240003</v>
      </c>
      <c r="K406" s="319">
        <v>228.00653</v>
      </c>
      <c r="L406" s="320">
        <v>1714.334812030075</v>
      </c>
      <c r="M406" s="308">
        <v>25640.949000000001</v>
      </c>
      <c r="N406" s="282">
        <v>34.421259999999997</v>
      </c>
      <c r="O406" s="282">
        <v>31.171485000000001</v>
      </c>
      <c r="P406" s="282">
        <v>1.4515061</v>
      </c>
      <c r="Q406" s="282">
        <v>1.7982689999999999</v>
      </c>
      <c r="R406" s="255">
        <v>1.8687940595185919E-3</v>
      </c>
      <c r="S406" s="256">
        <v>5.3679960886607174E-6</v>
      </c>
      <c r="T406" s="256">
        <v>251.85840486910001</v>
      </c>
      <c r="U406" s="121">
        <v>8.8489438000000004E-2</v>
      </c>
      <c r="V406" s="144"/>
      <c r="W406" s="137"/>
      <c r="X406" s="20" t="s">
        <v>4085</v>
      </c>
      <c r="Y406" s="20"/>
      <c r="Z406" s="20"/>
      <c r="AA406" s="19"/>
    </row>
    <row r="407" spans="1:27" ht="14.4" customHeight="1">
      <c r="A407" t="s">
        <v>1772</v>
      </c>
      <c r="B407" s="168" t="s">
        <v>1762</v>
      </c>
      <c r="C407" s="279" t="s">
        <v>4539</v>
      </c>
      <c r="D407" s="14" t="s">
        <v>1503</v>
      </c>
      <c r="E407" s="278" t="s">
        <v>1510</v>
      </c>
      <c r="F407" s="281" t="s">
        <v>8422</v>
      </c>
      <c r="G407" s="319">
        <v>1.768999667099</v>
      </c>
      <c r="H407" s="319">
        <v>6.8377510500000002E-2</v>
      </c>
      <c r="I407" s="319">
        <v>0.11487625050899999</v>
      </c>
      <c r="J407" s="319">
        <v>2.0780906089999999E-2</v>
      </c>
      <c r="K407" s="319">
        <v>1.5649649999999999</v>
      </c>
      <c r="L407" s="320">
        <v>11.766654135338344</v>
      </c>
      <c r="M407" s="308">
        <v>166.69176999999999</v>
      </c>
      <c r="N407" s="282">
        <v>0.22988847000000001</v>
      </c>
      <c r="O407" s="282">
        <v>0.21100911999999999</v>
      </c>
      <c r="P407" s="282">
        <v>9.8462332999999999E-3</v>
      </c>
      <c r="Q407" s="282">
        <v>9.0331188999999996E-3</v>
      </c>
      <c r="R407" s="255">
        <v>1.2650427256427001E-5</v>
      </c>
      <c r="S407" s="256">
        <v>3.6413584225898205E-8</v>
      </c>
      <c r="T407" s="256">
        <v>1.2651426838099999</v>
      </c>
      <c r="U407" s="121">
        <v>5.8108146000000001E-4</v>
      </c>
      <c r="V407" s="144"/>
      <c r="W407" s="137"/>
      <c r="X407" s="20" t="s">
        <v>4085</v>
      </c>
      <c r="Y407" s="20"/>
      <c r="Z407" s="20"/>
      <c r="AA407" s="19"/>
    </row>
    <row r="408" spans="1:27" ht="14.4" customHeight="1">
      <c r="B408" s="278" t="s">
        <v>1762</v>
      </c>
      <c r="C408" s="277" t="s">
        <v>3571</v>
      </c>
      <c r="D408" s="277" t="s">
        <v>1504</v>
      </c>
      <c r="F408"/>
      <c r="G408" s="210"/>
      <c r="H408" s="210"/>
      <c r="I408" s="210"/>
      <c r="J408" s="210"/>
      <c r="K408" s="210"/>
      <c r="L408" s="210"/>
      <c r="M408" s="5"/>
      <c r="N408"/>
      <c r="O408"/>
      <c r="V408" s="183"/>
      <c r="W408" s="4"/>
      <c r="X408" s="20"/>
      <c r="Y408" s="20"/>
      <c r="Z408" s="20"/>
      <c r="AA408" s="19"/>
    </row>
    <row r="409" spans="1:27" ht="14.4" customHeight="1">
      <c r="A409" t="s">
        <v>1773</v>
      </c>
      <c r="B409" s="168" t="s">
        <v>1762</v>
      </c>
      <c r="C409" s="279" t="s">
        <v>4540</v>
      </c>
      <c r="D409" s="14" t="s">
        <v>1504</v>
      </c>
      <c r="E409" s="278" t="s">
        <v>2841</v>
      </c>
      <c r="F409" s="281" t="s">
        <v>8423</v>
      </c>
      <c r="G409" s="319">
        <v>3.64982327602129E-5</v>
      </c>
      <c r="H409" s="319">
        <v>4.6949346009999998E-7</v>
      </c>
      <c r="I409" s="319">
        <v>1.8997508815E-6</v>
      </c>
      <c r="J409" s="319">
        <v>1.50475214186129E-5</v>
      </c>
      <c r="K409" s="319">
        <v>1.9081467E-5</v>
      </c>
      <c r="L409" s="320">
        <v>1.4346967669172931E-4</v>
      </c>
      <c r="M409" s="308">
        <v>2.0495744999999999E-3</v>
      </c>
      <c r="N409" s="283">
        <v>2.9072883999999999E-6</v>
      </c>
      <c r="O409" s="283">
        <v>2.6481887999999999E-6</v>
      </c>
      <c r="P409" s="283">
        <v>1.2248436999999999E-7</v>
      </c>
      <c r="Q409" s="283">
        <v>1.3661521E-7</v>
      </c>
      <c r="R409" s="255">
        <v>1.5876431189319398E-10</v>
      </c>
      <c r="S409" s="256">
        <v>4.5297473551301755E-13</v>
      </c>
      <c r="T409" s="256">
        <v>1.9133782412029999E-5</v>
      </c>
      <c r="U409" s="274">
        <v>7.0848774E-9</v>
      </c>
      <c r="V409" s="144"/>
      <c r="W409" s="137"/>
      <c r="X409" s="22" t="s">
        <v>3456</v>
      </c>
      <c r="Y409" s="22" t="s">
        <v>3457</v>
      </c>
      <c r="Z409" s="20"/>
      <c r="AA409" s="19"/>
    </row>
    <row r="410" spans="1:27" ht="14.4" customHeight="1">
      <c r="A410" t="s">
        <v>1774</v>
      </c>
      <c r="B410" s="168" t="s">
        <v>1762</v>
      </c>
      <c r="C410" s="279" t="s">
        <v>4541</v>
      </c>
      <c r="D410" s="14" t="s">
        <v>1504</v>
      </c>
      <c r="E410" s="278" t="s">
        <v>2841</v>
      </c>
      <c r="F410" s="281" t="s">
        <v>8424</v>
      </c>
      <c r="G410" s="319">
        <v>4.28889741462689E-5</v>
      </c>
      <c r="H410" s="319">
        <v>5.5170048729999992E-7</v>
      </c>
      <c r="I410" s="319">
        <v>2.2323921206999997E-6</v>
      </c>
      <c r="J410" s="319">
        <v>1.76823015382689E-5</v>
      </c>
      <c r="K410" s="319">
        <v>2.242258E-5</v>
      </c>
      <c r="L410" s="320">
        <v>1.6859082706766916E-4</v>
      </c>
      <c r="M410" s="308">
        <v>2.4084494000000001E-3</v>
      </c>
      <c r="N410" s="283">
        <v>3.4163465999999999E-6</v>
      </c>
      <c r="O410" s="283">
        <v>3.1118794E-6</v>
      </c>
      <c r="P410" s="283">
        <v>1.4393104999999999E-7</v>
      </c>
      <c r="Q410" s="283">
        <v>1.6053616E-7</v>
      </c>
      <c r="R410" s="255">
        <v>1.8656351601923101E-10</v>
      </c>
      <c r="S410" s="256">
        <v>5.322893784477838E-13</v>
      </c>
      <c r="T410" s="256">
        <v>2.2484056075600001E-5</v>
      </c>
      <c r="U410" s="274">
        <v>8.3254202E-9</v>
      </c>
      <c r="V410" s="144"/>
      <c r="W410" s="137"/>
      <c r="X410" s="22" t="s">
        <v>3456</v>
      </c>
      <c r="Y410" s="22" t="s">
        <v>3457</v>
      </c>
      <c r="Z410" s="20"/>
      <c r="AA410" s="19"/>
    </row>
    <row r="411" spans="1:27" ht="14.4" customHeight="1">
      <c r="A411" t="s">
        <v>1775</v>
      </c>
      <c r="B411" s="168" t="s">
        <v>1762</v>
      </c>
      <c r="C411" s="279" t="s">
        <v>4542</v>
      </c>
      <c r="D411" s="14" t="s">
        <v>1504</v>
      </c>
      <c r="E411" s="278" t="s">
        <v>2841</v>
      </c>
      <c r="F411" s="281" t="s">
        <v>8425</v>
      </c>
      <c r="G411" s="319">
        <v>5.0415847291308103E-5</v>
      </c>
      <c r="H411" s="319">
        <v>6.4852210249999988E-7</v>
      </c>
      <c r="I411" s="319">
        <v>2.6241695763000004E-6</v>
      </c>
      <c r="J411" s="319">
        <v>2.0785486612508099E-5</v>
      </c>
      <c r="K411" s="319">
        <v>2.6357668999999999E-5</v>
      </c>
      <c r="L411" s="320">
        <v>1.9817796240601503E-4</v>
      </c>
      <c r="M411" s="308">
        <v>2.8311242E-3</v>
      </c>
      <c r="N411" s="283">
        <v>4.0159041E-6</v>
      </c>
      <c r="O411" s="283">
        <v>3.6580040000000001E-6</v>
      </c>
      <c r="P411" s="283">
        <v>1.6919047000000001E-7</v>
      </c>
      <c r="Q411" s="283">
        <v>1.8870971999999999E-7</v>
      </c>
      <c r="R411" s="255">
        <v>2.1930479320666803E-10</v>
      </c>
      <c r="S411" s="256">
        <v>6.2570439699514401E-13</v>
      </c>
      <c r="T411" s="256">
        <v>2.6429933012699998E-5</v>
      </c>
      <c r="U411" s="274">
        <v>9.7865037999999992E-9</v>
      </c>
      <c r="V411" s="144"/>
      <c r="W411" s="137"/>
      <c r="X411" s="22" t="s">
        <v>3456</v>
      </c>
      <c r="Y411" s="22" t="s">
        <v>3457</v>
      </c>
      <c r="Z411" s="20"/>
      <c r="AA411" s="19"/>
    </row>
    <row r="412" spans="1:27" ht="14.4" customHeight="1">
      <c r="A412" t="s">
        <v>1776</v>
      </c>
      <c r="B412" s="168" t="s">
        <v>1762</v>
      </c>
      <c r="C412" s="279" t="s">
        <v>4543</v>
      </c>
      <c r="D412" s="14" t="s">
        <v>1504</v>
      </c>
      <c r="E412" s="278" t="s">
        <v>2841</v>
      </c>
      <c r="F412" s="281" t="s">
        <v>8426</v>
      </c>
      <c r="G412" s="319">
        <v>5.1125929838447696E-5</v>
      </c>
      <c r="H412" s="319">
        <v>6.5765621920000001E-7</v>
      </c>
      <c r="I412" s="319">
        <v>2.6611296640000003E-6</v>
      </c>
      <c r="J412" s="319">
        <v>2.1078239955247699E-5</v>
      </c>
      <c r="K412" s="319">
        <v>2.6728903999999998E-5</v>
      </c>
      <c r="L412" s="320">
        <v>2.0096920300751876E-4</v>
      </c>
      <c r="M412" s="308">
        <v>2.8709992E-3</v>
      </c>
      <c r="N412" s="283">
        <v>4.0724661999999998E-6</v>
      </c>
      <c r="O412" s="283">
        <v>3.7095250999999998E-6</v>
      </c>
      <c r="P412" s="283">
        <v>1.7157343E-7</v>
      </c>
      <c r="Q412" s="283">
        <v>1.913676E-7</v>
      </c>
      <c r="R412" s="255">
        <v>2.2239359399986105E-10</v>
      </c>
      <c r="S412" s="256">
        <v>6.3451713999942918E-13</v>
      </c>
      <c r="T412" s="256">
        <v>2.68021853087E-5</v>
      </c>
      <c r="U412" s="274">
        <v>9.9243418999999999E-9</v>
      </c>
      <c r="V412" s="144"/>
      <c r="W412" s="137"/>
      <c r="X412" s="22" t="s">
        <v>3456</v>
      </c>
      <c r="Y412" s="22" t="s">
        <v>3457</v>
      </c>
      <c r="Z412" s="20"/>
      <c r="AA412" s="19"/>
    </row>
    <row r="413" spans="1:27" ht="14.4" customHeight="1">
      <c r="A413" t="s">
        <v>1777</v>
      </c>
      <c r="B413" s="168" t="s">
        <v>1762</v>
      </c>
      <c r="C413" s="279" t="s">
        <v>4544</v>
      </c>
      <c r="D413" s="14" t="s">
        <v>1504</v>
      </c>
      <c r="E413" s="278" t="s">
        <v>2841</v>
      </c>
      <c r="F413" s="281" t="s">
        <v>8427</v>
      </c>
      <c r="G413" s="319">
        <v>6.7031774383913604E-5</v>
      </c>
      <c r="H413" s="319">
        <v>8.6226036649999995E-7</v>
      </c>
      <c r="I413" s="319">
        <v>3.4890366920000001E-6</v>
      </c>
      <c r="J413" s="319">
        <v>2.7635914325413598E-5</v>
      </c>
      <c r="K413" s="319">
        <v>3.5044562999999999E-5</v>
      </c>
      <c r="L413" s="320">
        <v>2.6349295488721801E-4</v>
      </c>
      <c r="M413" s="308">
        <v>3.7641990000000002E-3</v>
      </c>
      <c r="N413" s="283">
        <v>5.3394557000000001E-6</v>
      </c>
      <c r="O413" s="283">
        <v>4.8635995999999997E-6</v>
      </c>
      <c r="P413" s="283">
        <v>2.2495183999999999E-7</v>
      </c>
      <c r="Q413" s="283">
        <v>2.5090419000000001E-7</v>
      </c>
      <c r="R413" s="255">
        <v>2.9158271293478001E-10</v>
      </c>
      <c r="S413" s="256">
        <v>8.3192246891237788E-13</v>
      </c>
      <c r="T413" s="256">
        <v>3.5140643138099999E-5</v>
      </c>
      <c r="U413" s="274">
        <v>1.3011915E-8</v>
      </c>
      <c r="V413" s="144"/>
      <c r="W413" s="137"/>
      <c r="X413" s="22" t="s">
        <v>3456</v>
      </c>
      <c r="Y413" s="22" t="s">
        <v>3457</v>
      </c>
      <c r="Z413" s="20"/>
      <c r="AA413" s="19"/>
    </row>
    <row r="414" spans="1:27" ht="14.4" customHeight="1">
      <c r="A414" t="s">
        <v>1778</v>
      </c>
      <c r="B414" s="168" t="s">
        <v>1762</v>
      </c>
      <c r="C414" s="279" t="s">
        <v>4545</v>
      </c>
      <c r="D414" s="14" t="s">
        <v>1504</v>
      </c>
      <c r="E414" s="278" t="s">
        <v>2841</v>
      </c>
      <c r="F414" s="281" t="s">
        <v>8428</v>
      </c>
      <c r="G414" s="319">
        <v>3.6385373415154705E-5</v>
      </c>
      <c r="H414" s="319">
        <v>7.3310345299999995E-7</v>
      </c>
      <c r="I414" s="319">
        <v>1.8768552309999999E-6</v>
      </c>
      <c r="J414" s="319">
        <v>1.5792538731154702E-5</v>
      </c>
      <c r="K414" s="319">
        <v>1.7982876000000001E-5</v>
      </c>
      <c r="L414" s="320">
        <v>1.3520959398496241E-4</v>
      </c>
      <c r="M414" s="308">
        <v>2.0076009999999999E-3</v>
      </c>
      <c r="N414" s="283">
        <v>2.7660927999999998E-6</v>
      </c>
      <c r="O414" s="283">
        <v>2.4901140000000001E-6</v>
      </c>
      <c r="P414" s="283">
        <v>1.4096097000000001E-7</v>
      </c>
      <c r="Q414" s="283">
        <v>1.3501782000000001E-7</v>
      </c>
      <c r="R414" s="255">
        <v>1.4928741170264001E-10</v>
      </c>
      <c r="S414" s="256">
        <v>5.2130534977464475E-13</v>
      </c>
      <c r="T414" s="256">
        <v>1.8910058703999998E-5</v>
      </c>
      <c r="U414" s="274">
        <v>7.0713891E-9</v>
      </c>
      <c r="V414" s="144"/>
      <c r="W414" s="137"/>
      <c r="X414" s="22" t="s">
        <v>3456</v>
      </c>
      <c r="Y414" s="22" t="s">
        <v>3457</v>
      </c>
      <c r="Z414" s="20"/>
      <c r="AA414" s="19"/>
    </row>
    <row r="415" spans="1:27" ht="14.4" customHeight="1">
      <c r="A415" t="s">
        <v>1779</v>
      </c>
      <c r="B415" s="168" t="s">
        <v>1762</v>
      </c>
      <c r="C415" s="279" t="s">
        <v>4546</v>
      </c>
      <c r="D415" s="14" t="s">
        <v>1504</v>
      </c>
      <c r="E415" s="278" t="s">
        <v>2841</v>
      </c>
      <c r="F415" s="281" t="s">
        <v>8429</v>
      </c>
      <c r="G415" s="319">
        <v>3.7892014482900301E-5</v>
      </c>
      <c r="H415" s="319">
        <v>7.6345971399999995E-7</v>
      </c>
      <c r="I415" s="319">
        <v>1.9545718099999999E-6</v>
      </c>
      <c r="J415" s="319">
        <v>1.6446473958900299E-5</v>
      </c>
      <c r="K415" s="319">
        <v>1.8727509000000001E-5</v>
      </c>
      <c r="L415" s="320">
        <v>1.4080833834586467E-4</v>
      </c>
      <c r="M415" s="308">
        <v>2.0907314999999999E-3</v>
      </c>
      <c r="N415" s="283">
        <v>2.8806307999999999E-6</v>
      </c>
      <c r="O415" s="283">
        <v>2.5932243000000001E-6</v>
      </c>
      <c r="P415" s="283">
        <v>1.4679786000000001E-7</v>
      </c>
      <c r="Q415" s="283">
        <v>1.4060862000000001E-7</v>
      </c>
      <c r="R415" s="255">
        <v>1.5546908131547E-10</v>
      </c>
      <c r="S415" s="256">
        <v>5.4289148356359446E-13</v>
      </c>
      <c r="T415" s="256">
        <v>1.96930840479E-5</v>
      </c>
      <c r="U415" s="274">
        <v>7.3642001999999999E-9</v>
      </c>
      <c r="V415" s="144"/>
      <c r="W415" s="137"/>
      <c r="X415" s="22" t="s">
        <v>3456</v>
      </c>
      <c r="Y415" s="22" t="s">
        <v>3457</v>
      </c>
      <c r="Z415" s="20"/>
      <c r="AA415" s="19"/>
    </row>
    <row r="416" spans="1:27" ht="14.4" customHeight="1">
      <c r="A416" t="s">
        <v>1780</v>
      </c>
      <c r="B416" s="168" t="s">
        <v>1762</v>
      </c>
      <c r="C416" s="279" t="s">
        <v>4547</v>
      </c>
      <c r="D416" s="14" t="s">
        <v>1504</v>
      </c>
      <c r="E416" s="278" t="s">
        <v>2841</v>
      </c>
      <c r="F416" s="281" t="s">
        <v>8430</v>
      </c>
      <c r="G416" s="319">
        <v>4.0754631766216798E-5</v>
      </c>
      <c r="H416" s="319">
        <v>8.2113658699999991E-7</v>
      </c>
      <c r="I416" s="319">
        <v>2.1022332900000002E-6</v>
      </c>
      <c r="J416" s="319">
        <v>1.76889508892168E-5</v>
      </c>
      <c r="K416" s="319">
        <v>2.0142310999999999E-5</v>
      </c>
      <c r="L416" s="320">
        <v>1.5144594736842104E-4</v>
      </c>
      <c r="M416" s="308">
        <v>2.2486794000000001E-3</v>
      </c>
      <c r="N416" s="283">
        <v>3.0982529999999998E-6</v>
      </c>
      <c r="O416" s="283">
        <v>2.7891338999999998E-6</v>
      </c>
      <c r="P416" s="283">
        <v>1.5788796E-7</v>
      </c>
      <c r="Q416" s="283">
        <v>1.5123113999999999E-7</v>
      </c>
      <c r="R416" s="255">
        <v>1.6721426189093999E-10</v>
      </c>
      <c r="S416" s="256">
        <v>5.8390515251050458E-13</v>
      </c>
      <c r="T416" s="256">
        <v>2.11808321012E-5</v>
      </c>
      <c r="U416" s="274">
        <v>7.9205413999999996E-9</v>
      </c>
      <c r="V416" s="144"/>
      <c r="W416" s="137"/>
      <c r="X416" s="22" t="s">
        <v>3456</v>
      </c>
      <c r="Y416" s="22" t="s">
        <v>3457</v>
      </c>
      <c r="Z416" s="20"/>
      <c r="AA416" s="19"/>
    </row>
    <row r="417" spans="1:27" ht="14.4" customHeight="1">
      <c r="A417" t="s">
        <v>1781</v>
      </c>
      <c r="B417" s="168" t="s">
        <v>1762</v>
      </c>
      <c r="C417" s="279" t="s">
        <v>4548</v>
      </c>
      <c r="D417" s="14" t="s">
        <v>1504</v>
      </c>
      <c r="E417" s="278" t="s">
        <v>2841</v>
      </c>
      <c r="F417" s="281" t="s">
        <v>8431</v>
      </c>
      <c r="G417" s="319">
        <v>7.6838677649022005E-5</v>
      </c>
      <c r="H417" s="319">
        <v>1.5481687939999999E-6</v>
      </c>
      <c r="I417" s="319">
        <v>3.9635452800000002E-6</v>
      </c>
      <c r="J417" s="319">
        <v>3.3350702575022002E-5</v>
      </c>
      <c r="K417" s="319">
        <v>3.7976260999999998E-5</v>
      </c>
      <c r="L417" s="320">
        <v>2.8553579699248119E-4</v>
      </c>
      <c r="M417" s="308">
        <v>4.2396543000000004E-3</v>
      </c>
      <c r="N417" s="283">
        <v>5.8414382000000002E-6</v>
      </c>
      <c r="O417" s="283">
        <v>5.2586259000000003E-6</v>
      </c>
      <c r="P417" s="283">
        <v>2.9768153999999998E-7</v>
      </c>
      <c r="Q417" s="283">
        <v>2.851308E-7</v>
      </c>
      <c r="R417" s="255">
        <v>3.1526534599022007E-10</v>
      </c>
      <c r="S417" s="256">
        <v>1.1008932677330713E-12</v>
      </c>
      <c r="T417" s="256">
        <v>3.9934286535999999E-5</v>
      </c>
      <c r="U417" s="274">
        <v>1.4933368E-8</v>
      </c>
      <c r="V417" s="144"/>
      <c r="W417" s="137"/>
      <c r="X417" s="22" t="s">
        <v>3456</v>
      </c>
      <c r="Y417" s="22" t="s">
        <v>3457</v>
      </c>
      <c r="Z417" s="20"/>
      <c r="AA417" s="19"/>
    </row>
    <row r="418" spans="1:27" ht="14.4" customHeight="1">
      <c r="A418" t="s">
        <v>1782</v>
      </c>
      <c r="B418" s="168" t="s">
        <v>1762</v>
      </c>
      <c r="C418" s="279" t="s">
        <v>4549</v>
      </c>
      <c r="D418" s="14" t="s">
        <v>1504</v>
      </c>
      <c r="E418" s="278" t="s">
        <v>2841</v>
      </c>
      <c r="F418" s="281" t="s">
        <v>8432</v>
      </c>
      <c r="G418" s="319">
        <v>1.0618424479E-5</v>
      </c>
      <c r="H418" s="319">
        <v>3.9797751600000001E-7</v>
      </c>
      <c r="I418" s="319">
        <v>1.0686204700000002E-6</v>
      </c>
      <c r="J418" s="319">
        <v>2.8396213929999999E-6</v>
      </c>
      <c r="K418" s="319">
        <v>6.3122050999999998E-6</v>
      </c>
      <c r="L418" s="320">
        <v>4.7460188721804504E-5</v>
      </c>
      <c r="M418" s="308">
        <v>1.1631017E-3</v>
      </c>
      <c r="N418" s="283">
        <v>1.0894452E-6</v>
      </c>
      <c r="O418" s="283">
        <v>1.0273472999999999E-6</v>
      </c>
      <c r="P418" s="283">
        <v>4.2755781999999999E-8</v>
      </c>
      <c r="Q418" s="283">
        <v>1.9342201E-8</v>
      </c>
      <c r="R418" s="255">
        <v>6.1591562753E-11</v>
      </c>
      <c r="S418" s="256">
        <v>1.581204992044E-13</v>
      </c>
      <c r="T418" s="256">
        <v>2.7089917035000001E-6</v>
      </c>
      <c r="U418" s="274">
        <v>2.9551951E-9</v>
      </c>
      <c r="V418" s="144"/>
      <c r="W418" s="137"/>
      <c r="X418" s="22" t="s">
        <v>3456</v>
      </c>
      <c r="Y418" s="22" t="s">
        <v>3457</v>
      </c>
      <c r="Z418" s="20"/>
      <c r="AA418" s="19"/>
    </row>
    <row r="419" spans="1:27" ht="14.4" customHeight="1">
      <c r="A419" t="s">
        <v>1783</v>
      </c>
      <c r="B419" s="168" t="s">
        <v>1762</v>
      </c>
      <c r="C419" s="279" t="s">
        <v>4550</v>
      </c>
      <c r="D419" s="14" t="s">
        <v>1504</v>
      </c>
      <c r="E419" s="278" t="s">
        <v>2841</v>
      </c>
      <c r="F419" s="281" t="s">
        <v>8433</v>
      </c>
      <c r="G419" s="319">
        <v>1.1275823581000001E-5</v>
      </c>
      <c r="H419" s="319">
        <v>4.2261677000000004E-7</v>
      </c>
      <c r="I419" s="319">
        <v>1.1347800200000001E-6</v>
      </c>
      <c r="J419" s="319">
        <v>3.0154256910000001E-6</v>
      </c>
      <c r="K419" s="319">
        <v>6.7030011000000002E-6</v>
      </c>
      <c r="L419" s="320">
        <v>5.0398504511278194E-5</v>
      </c>
      <c r="M419" s="308">
        <v>1.2351107E-3</v>
      </c>
      <c r="N419" s="283">
        <v>1.1568941000000001E-6</v>
      </c>
      <c r="O419" s="283">
        <v>1.0909515000000001E-6</v>
      </c>
      <c r="P419" s="283">
        <v>4.5402842999999999E-8</v>
      </c>
      <c r="Q419" s="283">
        <v>2.0539699000000001E-8</v>
      </c>
      <c r="R419" s="255">
        <v>6.5404768168999992E-11</v>
      </c>
      <c r="S419" s="256">
        <v>1.6790991958559998E-13</v>
      </c>
      <c r="T419" s="256">
        <v>2.8767085585E-6</v>
      </c>
      <c r="U419" s="274">
        <v>3.1381546999999998E-9</v>
      </c>
      <c r="V419" s="144"/>
      <c r="W419" s="137"/>
      <c r="X419" s="22" t="s">
        <v>3456</v>
      </c>
      <c r="Y419" s="22" t="s">
        <v>3457</v>
      </c>
      <c r="Z419" s="20"/>
      <c r="AA419" s="19"/>
    </row>
    <row r="420" spans="1:27" ht="14.4" customHeight="1">
      <c r="A420" t="s">
        <v>1784</v>
      </c>
      <c r="B420" s="168" t="s">
        <v>1762</v>
      </c>
      <c r="C420" s="279" t="s">
        <v>4551</v>
      </c>
      <c r="D420" s="14" t="s">
        <v>1504</v>
      </c>
      <c r="E420" s="278" t="s">
        <v>2841</v>
      </c>
      <c r="F420" s="281" t="s">
        <v>8434</v>
      </c>
      <c r="G420" s="319">
        <v>1.2133300561E-5</v>
      </c>
      <c r="H420" s="319">
        <v>4.5475493100000001E-7</v>
      </c>
      <c r="I420" s="319">
        <v>1.2210750800000001E-6</v>
      </c>
      <c r="J420" s="319">
        <v>3.24473555E-6</v>
      </c>
      <c r="K420" s="319">
        <v>7.2127350000000003E-6</v>
      </c>
      <c r="L420" s="320">
        <v>5.4231090225563907E-5</v>
      </c>
      <c r="M420" s="308">
        <v>1.3290355000000001E-3</v>
      </c>
      <c r="N420" s="283">
        <v>1.2448708000000001E-6</v>
      </c>
      <c r="O420" s="283">
        <v>1.1739136000000001E-6</v>
      </c>
      <c r="P420" s="283">
        <v>4.8855530999999997E-8</v>
      </c>
      <c r="Q420" s="283">
        <v>2.2101653E-8</v>
      </c>
      <c r="R420" s="255">
        <v>7.0378514756000004E-11</v>
      </c>
      <c r="S420" s="256">
        <v>1.8067873527839999E-13</v>
      </c>
      <c r="T420" s="256">
        <v>3.0954696606999998E-6</v>
      </c>
      <c r="U420" s="274">
        <v>3.3767976999999998E-9</v>
      </c>
      <c r="V420" s="144"/>
      <c r="W420" s="137"/>
      <c r="X420" s="22" t="s">
        <v>3456</v>
      </c>
      <c r="Y420" s="22" t="s">
        <v>3457</v>
      </c>
      <c r="Z420" s="20"/>
      <c r="AA420" s="19"/>
    </row>
    <row r="421" spans="1:27" ht="14.4" customHeight="1">
      <c r="A421" t="s">
        <v>1785</v>
      </c>
      <c r="B421" s="168" t="s">
        <v>1762</v>
      </c>
      <c r="C421" s="279" t="s">
        <v>4552</v>
      </c>
      <c r="D421" s="14" t="s">
        <v>1504</v>
      </c>
      <c r="E421" s="278" t="s">
        <v>2841</v>
      </c>
      <c r="F421" s="281" t="s">
        <v>8435</v>
      </c>
      <c r="G421" s="319">
        <v>1.284786491E-5</v>
      </c>
      <c r="H421" s="319">
        <v>4.8153673000000001E-7</v>
      </c>
      <c r="I421" s="319">
        <v>1.29298763E-6</v>
      </c>
      <c r="J421" s="319">
        <v>3.4358272500000002E-6</v>
      </c>
      <c r="K421" s="319">
        <v>7.6375132999999997E-6</v>
      </c>
      <c r="L421" s="320">
        <v>5.7424912030075185E-5</v>
      </c>
      <c r="M421" s="308">
        <v>1.4073060999999999E-3</v>
      </c>
      <c r="N421" s="283">
        <v>1.3181848000000001E-6</v>
      </c>
      <c r="O421" s="283">
        <v>1.2430487000000001E-6</v>
      </c>
      <c r="P421" s="283">
        <v>5.1732769999999997E-8</v>
      </c>
      <c r="Q421" s="283">
        <v>2.3403281999999998E-8</v>
      </c>
      <c r="R421" s="255">
        <v>7.4523304079E-11</v>
      </c>
      <c r="S421" s="256">
        <v>1.9131941420579998E-13</v>
      </c>
      <c r="T421" s="256">
        <v>3.2777705292000001E-6</v>
      </c>
      <c r="U421" s="274">
        <v>3.5756668000000001E-9</v>
      </c>
      <c r="V421" s="144"/>
      <c r="W421" s="137"/>
      <c r="X421" s="22" t="s">
        <v>3456</v>
      </c>
      <c r="Y421" s="22" t="s">
        <v>3457</v>
      </c>
      <c r="Z421" s="20"/>
      <c r="AA421" s="19"/>
    </row>
    <row r="422" spans="1:27" ht="14.4" customHeight="1">
      <c r="A422" t="s">
        <v>2845</v>
      </c>
      <c r="B422" s="168" t="s">
        <v>1762</v>
      </c>
      <c r="C422" s="279" t="s">
        <v>4553</v>
      </c>
      <c r="D422" s="14" t="s">
        <v>1504</v>
      </c>
      <c r="E422" s="278" t="s">
        <v>2841</v>
      </c>
      <c r="F422" s="281" t="s">
        <v>8436</v>
      </c>
      <c r="G422" s="319">
        <v>1.702806549E-5</v>
      </c>
      <c r="H422" s="319">
        <v>6.3821025E-7</v>
      </c>
      <c r="I422" s="319">
        <v>1.7136760499999999E-6</v>
      </c>
      <c r="J422" s="319">
        <v>4.5537131899999999E-6</v>
      </c>
      <c r="K422" s="319">
        <v>1.0122466E-5</v>
      </c>
      <c r="L422" s="320">
        <v>7.6108766917293232E-5</v>
      </c>
      <c r="M422" s="308">
        <v>1.8651894000000001E-3</v>
      </c>
      <c r="N422" s="283">
        <v>1.7470713E-6</v>
      </c>
      <c r="O422" s="283">
        <v>1.6474889000000001E-6</v>
      </c>
      <c r="P422" s="283">
        <v>6.8564623000000001E-8</v>
      </c>
      <c r="Q422" s="283">
        <v>3.1017809000000002E-8</v>
      </c>
      <c r="R422" s="255">
        <v>9.8770318566000016E-11</v>
      </c>
      <c r="S422" s="256">
        <v>2.5356739232079998E-13</v>
      </c>
      <c r="T422" s="256">
        <v>4.3442309146999999E-6</v>
      </c>
      <c r="U422" s="274">
        <v>4.7390511E-9</v>
      </c>
      <c r="V422" s="144"/>
      <c r="W422" s="137"/>
      <c r="X422" s="22" t="s">
        <v>3456</v>
      </c>
      <c r="Y422" s="22" t="s">
        <v>3457</v>
      </c>
      <c r="Z422" s="20"/>
      <c r="AA422" s="19"/>
    </row>
    <row r="423" spans="1:27" ht="14.4" customHeight="1">
      <c r="A423" t="s">
        <v>8572</v>
      </c>
      <c r="B423" s="168" t="s">
        <v>1762</v>
      </c>
      <c r="C423" s="279" t="s">
        <v>8794</v>
      </c>
      <c r="D423" s="14" t="s">
        <v>1504</v>
      </c>
      <c r="E423" s="278" t="s">
        <v>2841</v>
      </c>
      <c r="F423" s="281" t="s">
        <v>8795</v>
      </c>
      <c r="G423" s="319">
        <v>1.0622348159700001E-6</v>
      </c>
      <c r="H423" s="319">
        <v>6.2347218797000006E-7</v>
      </c>
      <c r="I423" s="319">
        <v>4.38762628E-7</v>
      </c>
      <c r="J423" s="319">
        <v>0</v>
      </c>
      <c r="K423" s="319">
        <v>0</v>
      </c>
      <c r="L423" s="320">
        <v>0</v>
      </c>
      <c r="M423" s="308">
        <v>0</v>
      </c>
      <c r="N423" s="283">
        <v>1.2158331E-7</v>
      </c>
      <c r="O423" s="283">
        <v>1.1756484E-7</v>
      </c>
      <c r="P423" s="283">
        <v>4.0184684999999996E-9</v>
      </c>
      <c r="Q423" s="283">
        <v>0</v>
      </c>
      <c r="R423" s="255">
        <v>7.0482519999999999E-12</v>
      </c>
      <c r="S423" s="256">
        <v>1.4861199999999998E-14</v>
      </c>
      <c r="T423" s="256">
        <v>0</v>
      </c>
      <c r="U423" s="274">
        <v>4.6504495000000001E-10</v>
      </c>
      <c r="V423" s="144"/>
      <c r="W423" s="137"/>
      <c r="X423" s="22"/>
      <c r="Y423" s="22"/>
      <c r="Z423" s="20"/>
      <c r="AA423" s="19"/>
    </row>
    <row r="424" spans="1:27" ht="14.4" customHeight="1">
      <c r="B424" s="278" t="s">
        <v>1762</v>
      </c>
      <c r="C424" s="277" t="s">
        <v>3572</v>
      </c>
      <c r="D424" s="277" t="s">
        <v>2846</v>
      </c>
      <c r="F424"/>
      <c r="G424" s="210"/>
      <c r="H424" s="210"/>
      <c r="I424" s="210"/>
      <c r="J424" s="210"/>
      <c r="K424" s="210"/>
      <c r="L424" s="210"/>
      <c r="M424" s="5"/>
      <c r="N424"/>
      <c r="O424"/>
      <c r="V424" s="183"/>
      <c r="W424" s="4"/>
      <c r="X424" s="20"/>
      <c r="Y424" s="20"/>
      <c r="Z424" s="20"/>
      <c r="AA424" s="19"/>
    </row>
    <row r="425" spans="1:27" ht="14.4" customHeight="1">
      <c r="A425" t="s">
        <v>1786</v>
      </c>
      <c r="B425" s="168" t="s">
        <v>1762</v>
      </c>
      <c r="C425" s="279" t="s">
        <v>4554</v>
      </c>
      <c r="D425" s="14" t="s">
        <v>2846</v>
      </c>
      <c r="E425" s="278" t="s">
        <v>1510</v>
      </c>
      <c r="F425" s="281" t="s">
        <v>8437</v>
      </c>
      <c r="G425" s="319">
        <v>0.85460590651085</v>
      </c>
      <c r="H425" s="319">
        <v>6.7692445690000005E-3</v>
      </c>
      <c r="I425" s="319">
        <v>0.63470221799000004</v>
      </c>
      <c r="J425" s="319">
        <v>3.9750733951849998E-2</v>
      </c>
      <c r="K425" s="319">
        <v>0.17338371</v>
      </c>
      <c r="L425" s="320">
        <v>1.3036369172932329</v>
      </c>
      <c r="M425" s="308">
        <v>12.329572000000001</v>
      </c>
      <c r="N425" s="282">
        <v>3.1278063000000002E-2</v>
      </c>
      <c r="O425" s="282">
        <v>2.9385201999999999E-2</v>
      </c>
      <c r="P425" s="282">
        <v>1.2936255E-3</v>
      </c>
      <c r="Q425" s="282">
        <v>5.9923618999999995E-4</v>
      </c>
      <c r="R425" s="255">
        <v>1.7617027641367997E-6</v>
      </c>
      <c r="S425" s="256">
        <v>4.7841179193109288E-9</v>
      </c>
      <c r="T425" s="256">
        <v>8.3926636848000002E-2</v>
      </c>
      <c r="U425" s="274">
        <v>6.0726554000000003E-5</v>
      </c>
      <c r="V425" s="144"/>
      <c r="W425" s="137"/>
      <c r="X425" s="18" t="s">
        <v>883</v>
      </c>
      <c r="Y425" s="20"/>
      <c r="Z425" s="20"/>
      <c r="AA425" s="19"/>
    </row>
    <row r="426" spans="1:27" ht="14.4" customHeight="1">
      <c r="A426" t="s">
        <v>1787</v>
      </c>
      <c r="B426" s="168" t="s">
        <v>1762</v>
      </c>
      <c r="C426" s="279" t="s">
        <v>4555</v>
      </c>
      <c r="D426" s="14" t="s">
        <v>2846</v>
      </c>
      <c r="E426" s="278" t="s">
        <v>1510</v>
      </c>
      <c r="F426" s="281" t="s">
        <v>8438</v>
      </c>
      <c r="G426" s="319">
        <v>0.52133529404949996</v>
      </c>
      <c r="H426" s="319">
        <v>6.7861260969999991E-3</v>
      </c>
      <c r="I426" s="319">
        <v>0.37614426520599997</v>
      </c>
      <c r="J426" s="319">
        <v>1.9740812746500001E-2</v>
      </c>
      <c r="K426" s="319">
        <v>0.11866409</v>
      </c>
      <c r="L426" s="320">
        <v>0.89221120300751877</v>
      </c>
      <c r="M426" s="308">
        <v>16.675149000000001</v>
      </c>
      <c r="N426" s="282">
        <v>2.4817977000000001E-2</v>
      </c>
      <c r="O426" s="282">
        <v>2.2784418000000001E-2</v>
      </c>
      <c r="P426" s="282">
        <v>1.0502845E-3</v>
      </c>
      <c r="Q426" s="282">
        <v>9.832745999999999E-4</v>
      </c>
      <c r="R426" s="255">
        <v>1.3659722866934E-6</v>
      </c>
      <c r="S426" s="256">
        <v>3.8841883922357245E-9</v>
      </c>
      <c r="T426" s="256">
        <v>0.13771352720999999</v>
      </c>
      <c r="U426" s="274">
        <v>9.2900524000000002E-5</v>
      </c>
      <c r="V426" s="144"/>
      <c r="W426" s="137"/>
      <c r="X426" s="18" t="s">
        <v>1181</v>
      </c>
      <c r="Y426" s="20"/>
      <c r="Z426" s="20"/>
      <c r="AA426" s="19"/>
    </row>
    <row r="427" spans="1:27" ht="14.4" customHeight="1">
      <c r="A427" t="s">
        <v>1788</v>
      </c>
      <c r="B427" s="168" t="s">
        <v>1762</v>
      </c>
      <c r="C427" s="279" t="s">
        <v>4556</v>
      </c>
      <c r="D427" s="14" t="s">
        <v>2846</v>
      </c>
      <c r="E427" s="278" t="s">
        <v>1510</v>
      </c>
      <c r="F427" s="281" t="s">
        <v>8439</v>
      </c>
      <c r="G427" s="319">
        <v>0.95155812617820001</v>
      </c>
      <c r="H427" s="319">
        <v>9.9118688189999988E-3</v>
      </c>
      <c r="I427" s="319">
        <v>0.40964016294</v>
      </c>
      <c r="J427" s="319">
        <v>4.2377794419199998E-2</v>
      </c>
      <c r="K427" s="319">
        <v>0.48962830000000002</v>
      </c>
      <c r="L427" s="320">
        <v>3.6814157894736841</v>
      </c>
      <c r="M427" s="308">
        <v>14.628333</v>
      </c>
      <c r="N427" s="282">
        <v>6.6115741000000006E-2</v>
      </c>
      <c r="O427" s="282">
        <v>6.23714E-2</v>
      </c>
      <c r="P427" s="282">
        <v>2.9858651999999999E-3</v>
      </c>
      <c r="Q427" s="282">
        <v>7.5847545000000004E-4</v>
      </c>
      <c r="R427" s="255">
        <v>3.7392926147506995E-6</v>
      </c>
      <c r="S427" s="256">
        <v>1.1042400339574644E-8</v>
      </c>
      <c r="T427" s="256">
        <v>0.10622904999999999</v>
      </c>
      <c r="U427" s="121">
        <v>1.3104452000000001E-4</v>
      </c>
      <c r="V427" s="144"/>
      <c r="W427" s="137"/>
      <c r="X427" s="18" t="s">
        <v>884</v>
      </c>
      <c r="Y427" s="20"/>
      <c r="Z427" s="20"/>
      <c r="AA427" s="19"/>
    </row>
    <row r="428" spans="1:27" ht="14.4" customHeight="1">
      <c r="A428" t="s">
        <v>1789</v>
      </c>
      <c r="B428" s="168" t="s">
        <v>1762</v>
      </c>
      <c r="C428" s="279" t="s">
        <v>4557</v>
      </c>
      <c r="D428" s="14" t="s">
        <v>2846</v>
      </c>
      <c r="E428" s="278" t="s">
        <v>1510</v>
      </c>
      <c r="F428" s="281" t="s">
        <v>8440</v>
      </c>
      <c r="G428" s="319">
        <v>0.1822775546223</v>
      </c>
      <c r="H428" s="319">
        <v>9.0137479000000006E-3</v>
      </c>
      <c r="I428" s="319">
        <v>2.5014966094000002E-2</v>
      </c>
      <c r="J428" s="319">
        <v>3.6309530628300002E-2</v>
      </c>
      <c r="K428" s="319">
        <v>0.11193931</v>
      </c>
      <c r="L428" s="320">
        <v>0.841648947368421</v>
      </c>
      <c r="M428" s="308">
        <v>13.796200000000001</v>
      </c>
      <c r="N428" s="282">
        <v>1.9585780000000001E-2</v>
      </c>
      <c r="O428" s="282">
        <v>1.8064111000000001E-2</v>
      </c>
      <c r="P428" s="282">
        <v>8.1698407000000003E-4</v>
      </c>
      <c r="Q428" s="282">
        <v>7.0468473999999999E-4</v>
      </c>
      <c r="R428" s="255">
        <v>1.0829802909208999E-6</v>
      </c>
      <c r="S428" s="256">
        <v>3.0213907571610265E-9</v>
      </c>
      <c r="T428" s="256">
        <v>9.8695341399999997E-2</v>
      </c>
      <c r="U428" s="274">
        <v>5.0094576000000001E-5</v>
      </c>
      <c r="V428" s="144"/>
      <c r="W428" s="135"/>
      <c r="X428" s="20" t="s">
        <v>4085</v>
      </c>
      <c r="Y428" s="13"/>
      <c r="Z428" s="13"/>
      <c r="AA428" s="19"/>
    </row>
    <row r="429" spans="1:27" ht="14.4" customHeight="1">
      <c r="A429" t="s">
        <v>1790</v>
      </c>
      <c r="B429" s="168" t="s">
        <v>1762</v>
      </c>
      <c r="C429" s="279" t="s">
        <v>4558</v>
      </c>
      <c r="D429" s="14" t="s">
        <v>2846</v>
      </c>
      <c r="E429" s="278" t="s">
        <v>1510</v>
      </c>
      <c r="F429" s="281" t="s">
        <v>8441</v>
      </c>
      <c r="G429" s="319">
        <v>0.22616530695623999</v>
      </c>
      <c r="H429" s="319">
        <v>8.4880255999999991E-3</v>
      </c>
      <c r="I429" s="319">
        <v>1.5035413365000002E-2</v>
      </c>
      <c r="J429" s="319">
        <v>9.7826879912400015E-3</v>
      </c>
      <c r="K429" s="319">
        <v>0.19285917999999999</v>
      </c>
      <c r="L429" s="320">
        <v>1.4500690225563908</v>
      </c>
      <c r="M429" s="308">
        <v>21.154987999999999</v>
      </c>
      <c r="N429" s="282">
        <v>2.8447086999999999E-2</v>
      </c>
      <c r="O429" s="282">
        <v>2.6196212E-2</v>
      </c>
      <c r="P429" s="282">
        <v>1.2179624000000001E-3</v>
      </c>
      <c r="Q429" s="282">
        <v>1.032912E-3</v>
      </c>
      <c r="R429" s="255">
        <v>1.57051635519E-6</v>
      </c>
      <c r="S429" s="256">
        <v>4.5042989818749685E-9</v>
      </c>
      <c r="T429" s="256">
        <v>0.144665551084</v>
      </c>
      <c r="U429" s="274">
        <v>7.2078294000000001E-5</v>
      </c>
      <c r="V429" s="146"/>
      <c r="W429" s="135"/>
      <c r="X429" s="22" t="s">
        <v>1182</v>
      </c>
      <c r="Y429" s="13"/>
      <c r="Z429" s="13"/>
      <c r="AA429" s="19"/>
    </row>
    <row r="430" spans="1:27" ht="14.4" customHeight="1">
      <c r="A430" t="s">
        <v>1791</v>
      </c>
      <c r="B430" s="168" t="s">
        <v>1762</v>
      </c>
      <c r="C430" s="279" t="s">
        <v>4559</v>
      </c>
      <c r="D430" s="14" t="s">
        <v>2846</v>
      </c>
      <c r="E430" s="278" t="s">
        <v>1510</v>
      </c>
      <c r="F430" s="281" t="s">
        <v>8442</v>
      </c>
      <c r="G430" s="319">
        <v>0.28294864995405</v>
      </c>
      <c r="H430" s="319">
        <v>9.09503859E-3</v>
      </c>
      <c r="I430" s="319">
        <v>2.0710020894000002E-2</v>
      </c>
      <c r="J430" s="319">
        <v>7.2948310470049987E-2</v>
      </c>
      <c r="K430" s="319">
        <v>0.18019528000000001</v>
      </c>
      <c r="L430" s="320">
        <v>1.3548517293233082</v>
      </c>
      <c r="M430" s="308">
        <v>26.454820999999999</v>
      </c>
      <c r="N430" s="282">
        <v>2.8572315000000001E-2</v>
      </c>
      <c r="O430" s="282">
        <v>2.5937743999999999E-2</v>
      </c>
      <c r="P430" s="282">
        <v>1.1855324999999999E-3</v>
      </c>
      <c r="Q430" s="282">
        <v>1.4490382E-3</v>
      </c>
      <c r="R430" s="255">
        <v>1.5550206085629997E-6</v>
      </c>
      <c r="S430" s="256">
        <v>4.3843657958151383E-9</v>
      </c>
      <c r="T430" s="256">
        <v>0.20294653207499999</v>
      </c>
      <c r="U430" s="274">
        <v>7.7431383999999995E-5</v>
      </c>
      <c r="V430" s="146"/>
      <c r="W430" s="135"/>
      <c r="X430" s="22" t="s">
        <v>885</v>
      </c>
      <c r="Y430" s="13"/>
      <c r="Z430" s="13"/>
      <c r="AA430" s="19"/>
    </row>
    <row r="431" spans="1:27" ht="14.4" customHeight="1">
      <c r="A431" t="s">
        <v>2847</v>
      </c>
      <c r="B431" s="168" t="s">
        <v>1762</v>
      </c>
      <c r="C431" s="279" t="s">
        <v>4560</v>
      </c>
      <c r="D431" s="14" t="s">
        <v>2846</v>
      </c>
      <c r="E431" s="278" t="s">
        <v>1510</v>
      </c>
      <c r="F431" s="281" t="s">
        <v>8443</v>
      </c>
      <c r="G431" s="319">
        <v>0.1822775546223</v>
      </c>
      <c r="H431" s="319">
        <v>9.0137479000000006E-3</v>
      </c>
      <c r="I431" s="319">
        <v>2.5014966094000002E-2</v>
      </c>
      <c r="J431" s="319">
        <v>3.6309530628300002E-2</v>
      </c>
      <c r="K431" s="319">
        <v>0.11193931</v>
      </c>
      <c r="L431" s="320">
        <v>0.841648947368421</v>
      </c>
      <c r="M431" s="308">
        <v>13.796200000000001</v>
      </c>
      <c r="N431" s="282">
        <v>1.9585780000000001E-2</v>
      </c>
      <c r="O431" s="282">
        <v>1.8064111000000001E-2</v>
      </c>
      <c r="P431" s="282">
        <v>8.1698407000000003E-4</v>
      </c>
      <c r="Q431" s="282">
        <v>7.0468473999999999E-4</v>
      </c>
      <c r="R431" s="255">
        <v>1.0829802909208999E-6</v>
      </c>
      <c r="S431" s="256">
        <v>3.0213907571610265E-9</v>
      </c>
      <c r="T431" s="256">
        <v>9.8695341399999997E-2</v>
      </c>
      <c r="U431" s="274">
        <v>5.0094576000000001E-5</v>
      </c>
      <c r="V431" s="146"/>
      <c r="W431" s="135"/>
      <c r="X431" s="20" t="s">
        <v>4083</v>
      </c>
      <c r="Y431" s="13"/>
      <c r="Z431" s="13"/>
      <c r="AA431" s="19"/>
    </row>
    <row r="432" spans="1:27" ht="14.4" customHeight="1">
      <c r="A432" t="s">
        <v>2848</v>
      </c>
      <c r="B432" s="168" t="s">
        <v>1762</v>
      </c>
      <c r="C432" s="279" t="s">
        <v>4561</v>
      </c>
      <c r="D432" s="14" t="s">
        <v>2846</v>
      </c>
      <c r="E432" s="278" t="s">
        <v>1510</v>
      </c>
      <c r="F432" s="281" t="s">
        <v>8444</v>
      </c>
      <c r="G432" s="319">
        <v>0.192404440091</v>
      </c>
      <c r="H432" s="319">
        <v>3.5984436589999997E-3</v>
      </c>
      <c r="I432" s="319">
        <v>0.110822282434</v>
      </c>
      <c r="J432" s="319">
        <v>6.750368998E-3</v>
      </c>
      <c r="K432" s="319">
        <v>7.1233345000000003E-2</v>
      </c>
      <c r="L432" s="320">
        <v>0.53558906015037588</v>
      </c>
      <c r="M432" s="308">
        <v>7.9762236</v>
      </c>
      <c r="N432" s="282">
        <v>1.2507895E-2</v>
      </c>
      <c r="O432" s="282">
        <v>1.1501535E-2</v>
      </c>
      <c r="P432" s="282">
        <v>5.3929228999999995E-4</v>
      </c>
      <c r="Q432" s="282">
        <v>4.6706794999999999E-4</v>
      </c>
      <c r="R432" s="255">
        <v>6.8954045007600004E-7</v>
      </c>
      <c r="S432" s="256">
        <v>1.9944241562605871E-9</v>
      </c>
      <c r="T432" s="256">
        <v>6.5415678599999999E-2</v>
      </c>
      <c r="U432" s="274">
        <v>3.9623843999999999E-5</v>
      </c>
      <c r="V432" s="146"/>
      <c r="W432" s="135"/>
      <c r="X432" s="20" t="s">
        <v>4083</v>
      </c>
      <c r="Y432" s="13"/>
      <c r="Z432" s="13"/>
      <c r="AA432" s="19"/>
    </row>
    <row r="433" spans="1:27" ht="14.4" customHeight="1">
      <c r="A433" t="s">
        <v>2849</v>
      </c>
      <c r="B433" s="168" t="s">
        <v>1762</v>
      </c>
      <c r="C433" s="279" t="s">
        <v>4562</v>
      </c>
      <c r="D433" s="14" t="s">
        <v>2846</v>
      </c>
      <c r="E433" s="278" t="s">
        <v>1510</v>
      </c>
      <c r="F433" s="281" t="s">
        <v>8445</v>
      </c>
      <c r="G433" s="319">
        <v>6.9656592870000006E-2</v>
      </c>
      <c r="H433" s="319">
        <v>2.4035087930000007E-3</v>
      </c>
      <c r="I433" s="319">
        <v>5.3721506569999996E-3</v>
      </c>
      <c r="J433" s="319">
        <v>8.8093584199999998E-3</v>
      </c>
      <c r="K433" s="319">
        <v>5.3071575000000003E-2</v>
      </c>
      <c r="L433" s="320">
        <v>0.39903439849624062</v>
      </c>
      <c r="M433" s="308">
        <v>5.6623267999999998</v>
      </c>
      <c r="N433" s="282">
        <v>8.2063784000000004E-3</v>
      </c>
      <c r="O433" s="282">
        <v>7.5395460999999999E-3</v>
      </c>
      <c r="P433" s="282">
        <v>3.466842E-4</v>
      </c>
      <c r="Q433" s="282">
        <v>3.2014814000000001E-4</v>
      </c>
      <c r="R433" s="255">
        <v>4.5201115145490003E-7</v>
      </c>
      <c r="S433" s="256">
        <v>1.2821160917354357E-9</v>
      </c>
      <c r="T433" s="256">
        <v>4.4838674291000004E-2</v>
      </c>
      <c r="U433" s="274">
        <v>2.0179173000000001E-5</v>
      </c>
      <c r="V433" s="144"/>
      <c r="W433" s="135"/>
      <c r="X433" s="20" t="s">
        <v>4083</v>
      </c>
      <c r="Y433" s="20"/>
      <c r="Z433" s="20"/>
      <c r="AA433" s="19"/>
    </row>
    <row r="434" spans="1:27" ht="14.4" customHeight="1">
      <c r="A434" t="s">
        <v>2850</v>
      </c>
      <c r="B434" s="168" t="s">
        <v>1762</v>
      </c>
      <c r="C434" s="279" t="s">
        <v>4563</v>
      </c>
      <c r="D434" s="14" t="s">
        <v>2846</v>
      </c>
      <c r="E434" s="278" t="s">
        <v>1510</v>
      </c>
      <c r="F434" s="281" t="s">
        <v>8446</v>
      </c>
      <c r="G434" s="319">
        <v>5.8122463011000006E-2</v>
      </c>
      <c r="H434" s="319">
        <v>1.6749388610000002E-3</v>
      </c>
      <c r="I434" s="319">
        <v>5.077294225E-3</v>
      </c>
      <c r="J434" s="319">
        <v>1.1864553925E-2</v>
      </c>
      <c r="K434" s="319">
        <v>3.9505676000000003E-2</v>
      </c>
      <c r="L434" s="320">
        <v>0.29703515789473683</v>
      </c>
      <c r="M434" s="308">
        <v>4.1889389000000001</v>
      </c>
      <c r="N434" s="282">
        <v>6.4313336999999998E-3</v>
      </c>
      <c r="O434" s="282">
        <v>5.9209068000000004E-3</v>
      </c>
      <c r="P434" s="282">
        <v>2.6448992999999999E-4</v>
      </c>
      <c r="Q434" s="282">
        <v>2.4593697000000001E-4</v>
      </c>
      <c r="R434" s="255">
        <v>3.5497043349750008E-7</v>
      </c>
      <c r="S434" s="256">
        <v>9.7814324515991611E-10</v>
      </c>
      <c r="T434" s="256">
        <v>3.4444953978099997E-2</v>
      </c>
      <c r="U434" s="274">
        <v>1.5259096E-5</v>
      </c>
      <c r="V434" s="144"/>
      <c r="W434" s="137"/>
      <c r="X434" s="20" t="s">
        <v>4083</v>
      </c>
      <c r="Y434" s="20"/>
      <c r="Z434" s="20"/>
      <c r="AA434" s="19"/>
    </row>
    <row r="435" spans="1:27" ht="14.4" customHeight="1">
      <c r="B435" s="278" t="s">
        <v>1762</v>
      </c>
      <c r="C435" s="277" t="s">
        <v>3573</v>
      </c>
      <c r="D435" s="277" t="s">
        <v>2851</v>
      </c>
      <c r="E435" s="278"/>
      <c r="F435"/>
      <c r="G435" s="210"/>
      <c r="H435" s="210"/>
      <c r="I435" s="210"/>
      <c r="J435" s="210"/>
      <c r="K435" s="210"/>
      <c r="L435" s="210"/>
      <c r="M435" s="5"/>
      <c r="N435"/>
      <c r="O435"/>
      <c r="V435" s="183"/>
      <c r="W435" s="4"/>
      <c r="X435" s="20"/>
      <c r="Y435" s="20"/>
      <c r="Z435" s="20"/>
      <c r="AA435" s="19"/>
    </row>
    <row r="436" spans="1:27" ht="14.4" customHeight="1">
      <c r="A436" t="s">
        <v>1792</v>
      </c>
      <c r="B436" s="168" t="s">
        <v>1762</v>
      </c>
      <c r="C436" s="279" t="s">
        <v>4564</v>
      </c>
      <c r="D436" s="14" t="s">
        <v>2851</v>
      </c>
      <c r="E436" s="278" t="s">
        <v>1510</v>
      </c>
      <c r="F436" s="281" t="s">
        <v>8447</v>
      </c>
      <c r="G436" s="319">
        <v>0.272219225816204</v>
      </c>
      <c r="H436" s="319">
        <v>7.3681124510000001E-2</v>
      </c>
      <c r="I436" s="319">
        <v>0.10468006063099999</v>
      </c>
      <c r="J436" s="319">
        <v>3.5177016752039997E-3</v>
      </c>
      <c r="K436" s="319">
        <v>9.0340339000000006E-2</v>
      </c>
      <c r="L436" s="320">
        <v>0.67925066917293231</v>
      </c>
      <c r="M436" s="308">
        <v>50.043008999999998</v>
      </c>
      <c r="N436" s="282">
        <v>4.2743452000000001E-2</v>
      </c>
      <c r="O436" s="282">
        <v>4.0934891000000001E-2</v>
      </c>
      <c r="P436" s="282">
        <v>1.1470632999999999E-3</v>
      </c>
      <c r="Q436" s="282">
        <v>6.6149766E-4</v>
      </c>
      <c r="R436" s="255">
        <v>2.4541301783884641E-6</v>
      </c>
      <c r="S436" s="256">
        <v>4.2420980562703805E-9</v>
      </c>
      <c r="T436" s="256">
        <v>9.2646730090100007E-2</v>
      </c>
      <c r="U436" s="121">
        <v>1.5433409E-4</v>
      </c>
      <c r="V436" s="146"/>
      <c r="W436" s="135"/>
      <c r="X436" s="18" t="s">
        <v>806</v>
      </c>
      <c r="Y436" s="13"/>
      <c r="Z436" s="13"/>
      <c r="AA436" s="19"/>
    </row>
    <row r="437" spans="1:27" ht="14.4" customHeight="1">
      <c r="A437" t="s">
        <v>1793</v>
      </c>
      <c r="B437" s="168" t="s">
        <v>1762</v>
      </c>
      <c r="C437" s="279" t="s">
        <v>4565</v>
      </c>
      <c r="D437" s="14" t="s">
        <v>2851</v>
      </c>
      <c r="E437" s="278" t="s">
        <v>1510</v>
      </c>
      <c r="F437" s="281" t="s">
        <v>8448</v>
      </c>
      <c r="G437" s="319">
        <v>1.5256142902946701</v>
      </c>
      <c r="H437" s="319">
        <v>0.43259902549999996</v>
      </c>
      <c r="I437" s="319">
        <v>0.61297741395600003</v>
      </c>
      <c r="J437" s="319">
        <v>7.45610083867E-3</v>
      </c>
      <c r="K437" s="319">
        <v>0.47258175000000002</v>
      </c>
      <c r="L437" s="320">
        <v>3.5532462406015037</v>
      </c>
      <c r="M437" s="308">
        <v>50.550350999999999</v>
      </c>
      <c r="N437" s="282">
        <v>0.23962857000000001</v>
      </c>
      <c r="O437" s="282">
        <v>0.23259055000000001</v>
      </c>
      <c r="P437" s="282">
        <v>6.3426871999999997E-3</v>
      </c>
      <c r="Q437" s="282">
        <v>6.9533604999999997E-4</v>
      </c>
      <c r="R437" s="255">
        <v>1.3944277199926981E-5</v>
      </c>
      <c r="S437" s="256">
        <v>2.3456683356365867E-8</v>
      </c>
      <c r="T437" s="256">
        <v>9.7386000543399992E-2</v>
      </c>
      <c r="U437" s="121">
        <v>5.9791037000000004E-4</v>
      </c>
      <c r="V437" s="146"/>
      <c r="W437" s="135"/>
      <c r="X437" s="18" t="s">
        <v>806</v>
      </c>
      <c r="Y437" s="13"/>
      <c r="Z437" s="13"/>
      <c r="AA437" s="19"/>
    </row>
    <row r="438" spans="1:27" ht="14.4" customHeight="1">
      <c r="A438" t="s">
        <v>1794</v>
      </c>
      <c r="B438" s="168" t="s">
        <v>1762</v>
      </c>
      <c r="C438" s="279" t="s">
        <v>4566</v>
      </c>
      <c r="D438" s="14" t="s">
        <v>2851</v>
      </c>
      <c r="E438" s="278" t="s">
        <v>1510</v>
      </c>
      <c r="F438" s="281" t="s">
        <v>8449</v>
      </c>
      <c r="G438" s="319">
        <v>2.8153282924309023E-2</v>
      </c>
      <c r="H438" s="319">
        <v>3.3524547060000002E-4</v>
      </c>
      <c r="I438" s="319">
        <v>8.1830875800000002E-4</v>
      </c>
      <c r="J438" s="319">
        <v>4.2228946957090239E-3</v>
      </c>
      <c r="K438" s="319">
        <v>2.2776833999999999E-2</v>
      </c>
      <c r="L438" s="320">
        <v>0.1712543909774436</v>
      </c>
      <c r="M438" s="308">
        <v>33.080796999999997</v>
      </c>
      <c r="N438" s="282">
        <v>3.8219964E-3</v>
      </c>
      <c r="O438" s="282">
        <v>3.2127241000000002E-3</v>
      </c>
      <c r="P438" s="282">
        <v>1.5938952E-4</v>
      </c>
      <c r="Q438" s="282">
        <v>4.4988280999999999E-4</v>
      </c>
      <c r="R438" s="255">
        <v>1.9260935932986921E-7</v>
      </c>
      <c r="S438" s="256">
        <v>5.8945827517954443E-10</v>
      </c>
      <c r="T438" s="256">
        <v>6.3008796490029995E-2</v>
      </c>
      <c r="U438" s="274">
        <v>4.5360508000000002E-5</v>
      </c>
      <c r="V438" s="146"/>
      <c r="W438" s="135"/>
      <c r="X438" s="18" t="s">
        <v>806</v>
      </c>
      <c r="Y438" s="13"/>
      <c r="Z438" s="13"/>
      <c r="AA438" s="19"/>
    </row>
    <row r="439" spans="1:27" ht="14.4" customHeight="1">
      <c r="A439" t="s">
        <v>1795</v>
      </c>
      <c r="B439" s="168" t="s">
        <v>1762</v>
      </c>
      <c r="C439" s="279" t="s">
        <v>4567</v>
      </c>
      <c r="D439" s="14" t="s">
        <v>2851</v>
      </c>
      <c r="E439" s="278" t="s">
        <v>1510</v>
      </c>
      <c r="F439" s="281" t="s">
        <v>8450</v>
      </c>
      <c r="G439" s="319">
        <v>0.68004716470821602</v>
      </c>
      <c r="H439" s="319">
        <v>7.3649961040000003E-2</v>
      </c>
      <c r="I439" s="319">
        <v>0.20936647948600001</v>
      </c>
      <c r="J439" s="319">
        <v>7.0012741822159993E-3</v>
      </c>
      <c r="K439" s="319">
        <v>0.39002945</v>
      </c>
      <c r="L439" s="320">
        <v>2.9325522556390977</v>
      </c>
      <c r="M439" s="308">
        <v>61.228033000000003</v>
      </c>
      <c r="N439" s="282">
        <v>0.10804189</v>
      </c>
      <c r="O439" s="282">
        <v>0.1036757</v>
      </c>
      <c r="P439" s="282">
        <v>3.5379535000000001E-3</v>
      </c>
      <c r="Q439" s="282">
        <v>8.2823382000000003E-4</v>
      </c>
      <c r="R439" s="255">
        <v>6.2155694637301205E-6</v>
      </c>
      <c r="S439" s="256">
        <v>1.308414752179323E-8</v>
      </c>
      <c r="T439" s="256">
        <v>0.11599913352659999</v>
      </c>
      <c r="U439" s="121">
        <v>2.5422577999999999E-4</v>
      </c>
      <c r="V439" s="146"/>
      <c r="W439" s="135"/>
      <c r="X439" s="18" t="s">
        <v>806</v>
      </c>
      <c r="Y439" s="13"/>
      <c r="Z439" s="13"/>
      <c r="AA439" s="19"/>
    </row>
    <row r="440" spans="1:27" ht="14.4" customHeight="1">
      <c r="B440" s="278" t="s">
        <v>1762</v>
      </c>
      <c r="C440" s="277" t="s">
        <v>3574</v>
      </c>
      <c r="D440" s="277" t="s">
        <v>2852</v>
      </c>
      <c r="F440"/>
      <c r="G440" s="210"/>
      <c r="H440" s="210"/>
      <c r="I440" s="210"/>
      <c r="J440" s="210"/>
      <c r="K440" s="210"/>
      <c r="L440" s="210"/>
      <c r="M440" s="5"/>
      <c r="N440"/>
      <c r="O440"/>
      <c r="V440" s="182"/>
      <c r="W440" s="164"/>
      <c r="X440" s="20"/>
      <c r="Y440" s="20"/>
      <c r="Z440" s="20"/>
      <c r="AA440" s="19"/>
    </row>
    <row r="441" spans="1:27" ht="14.4" customHeight="1">
      <c r="A441" t="s">
        <v>1796</v>
      </c>
      <c r="B441" s="168" t="s">
        <v>1762</v>
      </c>
      <c r="C441" s="279" t="s">
        <v>4568</v>
      </c>
      <c r="D441" s="14" t="s">
        <v>2852</v>
      </c>
      <c r="E441" s="278" t="s">
        <v>1510</v>
      </c>
      <c r="F441" s="281" t="s">
        <v>8451</v>
      </c>
      <c r="G441" s="319">
        <v>1.0313534830820001E-2</v>
      </c>
      <c r="H441" s="319">
        <v>1.3194493664000003E-3</v>
      </c>
      <c r="I441" s="319">
        <v>2.3859432279000003E-3</v>
      </c>
      <c r="J441" s="319">
        <v>6.0021113652000007E-4</v>
      </c>
      <c r="K441" s="319">
        <v>6.0079310999999998E-3</v>
      </c>
      <c r="L441" s="320">
        <v>4.517241428571428E-2</v>
      </c>
      <c r="M441" s="308">
        <v>10.071460999999999</v>
      </c>
      <c r="N441" s="282">
        <v>1.6718640999999999E-3</v>
      </c>
      <c r="O441" s="282">
        <v>1.6181931E-3</v>
      </c>
      <c r="P441" s="283">
        <v>4.6822332999999998E-5</v>
      </c>
      <c r="Q441" s="283">
        <v>6.8486625000000001E-6</v>
      </c>
      <c r="R441" s="255">
        <v>9.7013976844459995E-8</v>
      </c>
      <c r="S441" s="256">
        <v>1.7315951573070001E-10</v>
      </c>
      <c r="T441" s="256">
        <v>9.5919642438600003E-4</v>
      </c>
      <c r="U441" s="274">
        <v>1.5250999000000001E-5</v>
      </c>
      <c r="V441" s="146"/>
      <c r="W441" s="135"/>
      <c r="X441" s="18" t="s">
        <v>886</v>
      </c>
      <c r="Y441" s="13"/>
      <c r="Z441" s="13"/>
      <c r="AA441" s="19"/>
    </row>
    <row r="442" spans="1:27" ht="14.4" customHeight="1">
      <c r="B442" s="278" t="s">
        <v>1762</v>
      </c>
      <c r="C442" s="277" t="s">
        <v>3575</v>
      </c>
      <c r="D442" s="277" t="s">
        <v>2853</v>
      </c>
      <c r="F442"/>
      <c r="G442" s="210"/>
      <c r="H442" s="210"/>
      <c r="I442" s="210"/>
      <c r="J442" s="210"/>
      <c r="K442" s="210"/>
      <c r="L442" s="210"/>
      <c r="M442" s="5"/>
      <c r="N442"/>
      <c r="O442"/>
      <c r="V442" s="182"/>
      <c r="W442" s="164"/>
      <c r="X442" s="20"/>
      <c r="Y442" s="20"/>
      <c r="Z442" s="20"/>
      <c r="AA442" s="19"/>
    </row>
    <row r="443" spans="1:27" ht="14.4" customHeight="1">
      <c r="A443" t="s">
        <v>1797</v>
      </c>
      <c r="B443" s="168" t="s">
        <v>1762</v>
      </c>
      <c r="C443" s="279" t="s">
        <v>4569</v>
      </c>
      <c r="D443" s="14" t="s">
        <v>2853</v>
      </c>
      <c r="E443" s="278" t="s">
        <v>1510</v>
      </c>
      <c r="F443" s="281" t="s">
        <v>8452</v>
      </c>
      <c r="G443" s="319">
        <v>0.11278900960204299</v>
      </c>
      <c r="H443" s="319">
        <v>2.3094211107042999E-2</v>
      </c>
      <c r="I443" s="319">
        <v>4.1384262839999998E-2</v>
      </c>
      <c r="J443" s="319">
        <v>1.747728655E-3</v>
      </c>
      <c r="K443" s="319">
        <v>4.6562806999999998E-2</v>
      </c>
      <c r="L443" s="320">
        <v>0.35009629323308267</v>
      </c>
      <c r="M443" s="308">
        <v>50.256259999999997</v>
      </c>
      <c r="N443" s="282">
        <v>1.8594765999999999E-2</v>
      </c>
      <c r="O443" s="282">
        <v>1.45042E-2</v>
      </c>
      <c r="P443" s="282">
        <v>5.6595856999999998E-4</v>
      </c>
      <c r="Q443" s="282">
        <v>3.5246073E-3</v>
      </c>
      <c r="R443" s="255">
        <v>8.6955634782516345E-7</v>
      </c>
      <c r="S443" s="256">
        <v>2.0930420832543475E-9</v>
      </c>
      <c r="T443" s="256">
        <v>0.49364248314340003</v>
      </c>
      <c r="U443" s="274">
        <v>8.9512511999999993E-5</v>
      </c>
      <c r="V443" s="146"/>
      <c r="W443" s="135"/>
      <c r="X443" s="22" t="s">
        <v>1102</v>
      </c>
      <c r="Y443" s="20"/>
      <c r="Z443" s="20"/>
      <c r="AA443" s="19"/>
    </row>
    <row r="444" spans="1:27" ht="14.4" customHeight="1">
      <c r="A444" t="s">
        <v>1798</v>
      </c>
      <c r="B444" s="168" t="s">
        <v>1762</v>
      </c>
      <c r="C444" s="279" t="s">
        <v>4570</v>
      </c>
      <c r="D444" s="14" t="s">
        <v>2853</v>
      </c>
      <c r="E444" s="278" t="s">
        <v>1510</v>
      </c>
      <c r="F444" s="281" t="s">
        <v>8453</v>
      </c>
      <c r="G444" s="319">
        <v>0.54178900960204301</v>
      </c>
      <c r="H444" s="319">
        <v>2.3094211107042999E-2</v>
      </c>
      <c r="I444" s="319">
        <v>4.1384262839999998E-2</v>
      </c>
      <c r="J444" s="319">
        <v>0.430747728655</v>
      </c>
      <c r="K444" s="319">
        <v>4.6562806999999998E-2</v>
      </c>
      <c r="L444" s="320">
        <v>0.35009629323308267</v>
      </c>
      <c r="M444" s="308">
        <v>50.256259999999997</v>
      </c>
      <c r="N444" s="282">
        <v>1.8594765999999999E-2</v>
      </c>
      <c r="O444" s="282">
        <v>1.45042E-2</v>
      </c>
      <c r="P444" s="282">
        <v>5.6595856999999998E-4</v>
      </c>
      <c r="Q444" s="282">
        <v>3.5246073E-3</v>
      </c>
      <c r="R444" s="255">
        <v>8.6955634782516345E-7</v>
      </c>
      <c r="S444" s="256">
        <v>2.0930420832543475E-9</v>
      </c>
      <c r="T444" s="256">
        <v>0.49364248314340003</v>
      </c>
      <c r="U444" s="274">
        <v>8.9512511999999993E-5</v>
      </c>
      <c r="V444" s="144"/>
      <c r="W444" s="135"/>
      <c r="X444" s="22" t="s">
        <v>1102</v>
      </c>
      <c r="Y444" s="13"/>
      <c r="Z444" s="13"/>
      <c r="AA444" s="19"/>
    </row>
    <row r="445" spans="1:27" ht="14.4" customHeight="1">
      <c r="A445" t="s">
        <v>1799</v>
      </c>
      <c r="B445" s="168" t="s">
        <v>1762</v>
      </c>
      <c r="C445" s="279" t="s">
        <v>4571</v>
      </c>
      <c r="D445" s="14" t="s">
        <v>2853</v>
      </c>
      <c r="E445" s="278" t="s">
        <v>1510</v>
      </c>
      <c r="F445" s="281" t="s">
        <v>8454</v>
      </c>
      <c r="G445" s="319">
        <v>0.94211901260204289</v>
      </c>
      <c r="H445" s="319">
        <v>2.3094211107042999E-2</v>
      </c>
      <c r="I445" s="319">
        <v>4.1384262839999998E-2</v>
      </c>
      <c r="J445" s="319">
        <v>0.430747728655</v>
      </c>
      <c r="K445" s="319">
        <v>0.44689280999999997</v>
      </c>
      <c r="L445" s="320">
        <v>3.3600963157894732</v>
      </c>
      <c r="M445" s="308">
        <v>50.256259999999997</v>
      </c>
      <c r="N445" s="282">
        <v>6.7465670000000005E-2</v>
      </c>
      <c r="O445" s="282">
        <v>6.1096110000000002E-2</v>
      </c>
      <c r="P445" s="282">
        <v>2.844952E-3</v>
      </c>
      <c r="Q445" s="282">
        <v>3.5246073E-3</v>
      </c>
      <c r="R445" s="255">
        <v>3.6628363878251633E-6</v>
      </c>
      <c r="S445" s="256">
        <v>1.0521272348256348E-8</v>
      </c>
      <c r="T445" s="256">
        <v>0.49364248314340003</v>
      </c>
      <c r="U445" s="121">
        <v>1.734393E-4</v>
      </c>
      <c r="V445" s="144"/>
      <c r="W445" s="135"/>
      <c r="X445" s="22" t="s">
        <v>1102</v>
      </c>
      <c r="Y445" s="13"/>
      <c r="Z445" s="13"/>
      <c r="AA445" s="19"/>
    </row>
    <row r="446" spans="1:27" ht="14.4" customHeight="1">
      <c r="B446" s="278" t="s">
        <v>1762</v>
      </c>
      <c r="C446" s="277" t="s">
        <v>3576</v>
      </c>
      <c r="D446" s="277" t="s">
        <v>2854</v>
      </c>
      <c r="E446" s="278"/>
      <c r="F446"/>
      <c r="G446" s="210"/>
      <c r="H446" s="210"/>
      <c r="I446" s="210"/>
      <c r="J446" s="210"/>
      <c r="K446" s="210"/>
      <c r="L446" s="210"/>
      <c r="M446" s="5"/>
      <c r="N446"/>
      <c r="O446"/>
      <c r="V446" s="183"/>
      <c r="W446" s="164"/>
      <c r="X446" s="20"/>
      <c r="Y446" s="20"/>
      <c r="Z446" s="20"/>
      <c r="AA446" s="19"/>
    </row>
    <row r="447" spans="1:27" ht="14.4" customHeight="1">
      <c r="A447" t="s">
        <v>1800</v>
      </c>
      <c r="B447" s="168" t="s">
        <v>1762</v>
      </c>
      <c r="C447" s="279" t="s">
        <v>4572</v>
      </c>
      <c r="D447" s="14" t="s">
        <v>2854</v>
      </c>
      <c r="E447" s="278" t="s">
        <v>1510</v>
      </c>
      <c r="F447" s="281" t="s">
        <v>8455</v>
      </c>
      <c r="G447" s="319">
        <v>0.64938415143599992</v>
      </c>
      <c r="H447" s="319">
        <v>2.27538324E-2</v>
      </c>
      <c r="I447" s="319">
        <v>3.7911392955999997E-2</v>
      </c>
      <c r="J447" s="319">
        <v>0.43434406607999998</v>
      </c>
      <c r="K447" s="319">
        <v>0.15437486</v>
      </c>
      <c r="L447" s="320">
        <v>1.1607132330827068</v>
      </c>
      <c r="M447" s="308">
        <v>55.228022000000003</v>
      </c>
      <c r="N447" s="282">
        <v>3.1634680999999998E-2</v>
      </c>
      <c r="O447" s="282">
        <v>2.7425907999999999E-2</v>
      </c>
      <c r="P447" s="282">
        <v>1.1834575999999999E-3</v>
      </c>
      <c r="Q447" s="282">
        <v>3.0253153999999999E-3</v>
      </c>
      <c r="R447" s="255">
        <v>1.6442390574900005E-6</v>
      </c>
      <c r="S447" s="256">
        <v>4.3766923226927005E-9</v>
      </c>
      <c r="T447" s="256">
        <v>0.423713642818</v>
      </c>
      <c r="U447" s="121">
        <v>1.1576742999999999E-4</v>
      </c>
      <c r="V447" s="144"/>
      <c r="W447" s="135"/>
      <c r="X447" s="18" t="s">
        <v>887</v>
      </c>
      <c r="Y447" s="13"/>
      <c r="Z447" s="13"/>
      <c r="AA447" s="19"/>
    </row>
    <row r="448" spans="1:27" ht="14.4" customHeight="1">
      <c r="A448" t="s">
        <v>1801</v>
      </c>
      <c r="B448" s="168" t="s">
        <v>1762</v>
      </c>
      <c r="C448" s="279" t="s">
        <v>4573</v>
      </c>
      <c r="D448" s="14" t="s">
        <v>2854</v>
      </c>
      <c r="E448" s="278" t="s">
        <v>1510</v>
      </c>
      <c r="F448" s="281" t="s">
        <v>8456</v>
      </c>
      <c r="G448" s="319">
        <v>1.0151341514359999</v>
      </c>
      <c r="H448" s="319">
        <v>2.27538324E-2</v>
      </c>
      <c r="I448" s="319">
        <v>3.7911392955999997E-2</v>
      </c>
      <c r="J448" s="319">
        <v>0.43434406607999998</v>
      </c>
      <c r="K448" s="319">
        <v>0.52012486000000002</v>
      </c>
      <c r="L448" s="320">
        <v>3.9107132330827068</v>
      </c>
      <c r="M448" s="308">
        <v>55.228022000000003</v>
      </c>
      <c r="N448" s="282">
        <v>7.6284176999999995E-2</v>
      </c>
      <c r="O448" s="282">
        <v>6.9993267999999997E-2</v>
      </c>
      <c r="P448" s="282">
        <v>3.2655944999999999E-3</v>
      </c>
      <c r="Q448" s="282">
        <v>3.0253153999999999E-3</v>
      </c>
      <c r="R448" s="255">
        <v>4.1962390574900004E-6</v>
      </c>
      <c r="S448" s="256">
        <v>1.2076902997696699E-8</v>
      </c>
      <c r="T448" s="256">
        <v>0.423713642818</v>
      </c>
      <c r="U448" s="121">
        <v>1.9244473000000001E-4</v>
      </c>
      <c r="V448" s="144"/>
      <c r="W448" s="135"/>
      <c r="X448" s="18" t="s">
        <v>887</v>
      </c>
      <c r="Y448" s="13"/>
      <c r="Z448" s="13"/>
      <c r="AA448" s="19"/>
    </row>
    <row r="449" spans="1:27" ht="14.4" customHeight="1">
      <c r="A449" t="s">
        <v>9000</v>
      </c>
      <c r="B449" s="168" t="s">
        <v>1762</v>
      </c>
      <c r="C449" s="279" t="s">
        <v>4574</v>
      </c>
      <c r="D449" s="14" t="s">
        <v>2854</v>
      </c>
      <c r="E449" s="278" t="s">
        <v>1510</v>
      </c>
      <c r="F449" s="281" t="s">
        <v>9003</v>
      </c>
      <c r="G449" s="319">
        <v>0.22038415143599999</v>
      </c>
      <c r="H449" s="319">
        <v>2.27538324E-2</v>
      </c>
      <c r="I449" s="319">
        <v>3.7911392955999997E-2</v>
      </c>
      <c r="J449" s="319">
        <v>5.3440660800000003E-3</v>
      </c>
      <c r="K449" s="319">
        <v>0.15437486</v>
      </c>
      <c r="L449" s="320">
        <v>1.1607132330827068</v>
      </c>
      <c r="M449" s="308">
        <v>55.228022000000003</v>
      </c>
      <c r="N449" s="282">
        <v>3.1634680999999998E-2</v>
      </c>
      <c r="O449" s="282">
        <v>2.7425907999999999E-2</v>
      </c>
      <c r="P449" s="282">
        <v>1.1834575999999999E-3</v>
      </c>
      <c r="Q449" s="282">
        <v>3.0253153999999999E-3</v>
      </c>
      <c r="R449" s="255">
        <v>1.6442390574900005E-6</v>
      </c>
      <c r="S449" s="256">
        <v>4.3766923226927005E-9</v>
      </c>
      <c r="T449" s="256">
        <v>0.423713642818</v>
      </c>
      <c r="U449" s="121">
        <v>1.1576742999999999E-4</v>
      </c>
      <c r="V449" s="144"/>
      <c r="W449" s="135"/>
      <c r="X449" s="18" t="s">
        <v>887</v>
      </c>
      <c r="Y449" s="13"/>
      <c r="Z449" s="13"/>
      <c r="AA449" s="19"/>
    </row>
    <row r="450" spans="1:27" ht="14.4" customHeight="1">
      <c r="A450" t="s">
        <v>9001</v>
      </c>
      <c r="B450" s="168" t="s">
        <v>1762</v>
      </c>
      <c r="C450" s="279" t="s">
        <v>4575</v>
      </c>
      <c r="D450" s="14" t="s">
        <v>2854</v>
      </c>
      <c r="E450" s="278" t="s">
        <v>1510</v>
      </c>
      <c r="F450" s="281" t="s">
        <v>9004</v>
      </c>
      <c r="G450" s="319">
        <v>0.58613415143600001</v>
      </c>
      <c r="H450" s="319">
        <v>2.27538324E-2</v>
      </c>
      <c r="I450" s="319">
        <v>3.7911392955999997E-2</v>
      </c>
      <c r="J450" s="319">
        <v>5.3440660800000003E-3</v>
      </c>
      <c r="K450" s="319">
        <v>0.52012486000000002</v>
      </c>
      <c r="L450" s="320">
        <v>3.9107132330827068</v>
      </c>
      <c r="M450" s="308">
        <v>55.228022000000003</v>
      </c>
      <c r="N450" s="282">
        <v>7.6284176999999995E-2</v>
      </c>
      <c r="O450" s="282">
        <v>6.9993267999999997E-2</v>
      </c>
      <c r="P450" s="282">
        <v>3.2655944999999999E-3</v>
      </c>
      <c r="Q450" s="282">
        <v>3.0253153999999999E-3</v>
      </c>
      <c r="R450" s="255">
        <v>4.1962390574900004E-6</v>
      </c>
      <c r="S450" s="256">
        <v>1.2076902997696699E-8</v>
      </c>
      <c r="T450" s="256">
        <v>0.423713642818</v>
      </c>
      <c r="U450" s="121">
        <v>1.9244473000000001E-4</v>
      </c>
      <c r="V450" s="144"/>
      <c r="W450" s="135"/>
      <c r="X450" s="18" t="s">
        <v>887</v>
      </c>
      <c r="Y450" s="13"/>
      <c r="Z450" s="13"/>
      <c r="AA450" s="19"/>
    </row>
    <row r="451" spans="1:27" ht="14.4" customHeight="1">
      <c r="A451" t="s">
        <v>1802</v>
      </c>
      <c r="B451" s="168" t="s">
        <v>1762</v>
      </c>
      <c r="C451" s="279" t="s">
        <v>4576</v>
      </c>
      <c r="D451" s="14" t="s">
        <v>2854</v>
      </c>
      <c r="E451" s="278" t="s">
        <v>1510</v>
      </c>
      <c r="F451" s="281" t="s">
        <v>8457</v>
      </c>
      <c r="G451" s="319">
        <v>0.18679430041661998</v>
      </c>
      <c r="H451" s="319">
        <v>1.274709875E-2</v>
      </c>
      <c r="I451" s="319">
        <v>2.3582290975199999E-2</v>
      </c>
      <c r="J451" s="319">
        <v>1.435373069142E-2</v>
      </c>
      <c r="K451" s="319">
        <v>0.13611118</v>
      </c>
      <c r="L451" s="320">
        <v>1.0233923308270676</v>
      </c>
      <c r="M451" s="308">
        <v>32.504551999999997</v>
      </c>
      <c r="N451" s="282">
        <v>2.4386275999999998E-2</v>
      </c>
      <c r="O451" s="282">
        <v>2.1799628000000001E-2</v>
      </c>
      <c r="P451" s="282">
        <v>9.5667900999999995E-4</v>
      </c>
      <c r="Q451" s="282">
        <v>1.6299686000000001E-3</v>
      </c>
      <c r="R451" s="255">
        <v>1.3069321296251998E-6</v>
      </c>
      <c r="S451" s="256">
        <v>3.5380140839983763E-9</v>
      </c>
      <c r="T451" s="256">
        <v>0.22828692716100002</v>
      </c>
      <c r="U451" s="274">
        <v>7.7295962999999999E-5</v>
      </c>
      <c r="V451" s="144"/>
      <c r="W451" s="135"/>
      <c r="X451" s="18" t="s">
        <v>1171</v>
      </c>
      <c r="Y451" s="13"/>
      <c r="Z451" s="13"/>
      <c r="AA451" s="19"/>
    </row>
    <row r="452" spans="1:27" ht="14.4" customHeight="1">
      <c r="A452" t="s">
        <v>1803</v>
      </c>
      <c r="B452" s="168" t="s">
        <v>1762</v>
      </c>
      <c r="C452" s="279" t="s">
        <v>4577</v>
      </c>
      <c r="D452" s="14" t="s">
        <v>2854</v>
      </c>
      <c r="E452" s="278" t="s">
        <v>1721</v>
      </c>
      <c r="F452" s="281" t="s">
        <v>8458</v>
      </c>
      <c r="G452" s="319">
        <v>0.40929207245312998</v>
      </c>
      <c r="H452" s="319">
        <v>9.4422953699999992E-3</v>
      </c>
      <c r="I452" s="319">
        <v>1.74683639043E-2</v>
      </c>
      <c r="J452" s="319">
        <v>1.063239317883E-2</v>
      </c>
      <c r="K452" s="319">
        <v>0.37174901999999999</v>
      </c>
      <c r="L452" s="320">
        <v>2.7951054135338342</v>
      </c>
      <c r="M452" s="308">
        <v>24.077445999999998</v>
      </c>
      <c r="N452" s="282">
        <v>5.1137609000000001E-2</v>
      </c>
      <c r="O452" s="282">
        <v>4.7679249999999999E-2</v>
      </c>
      <c r="P452" s="282">
        <v>2.2509747E-3</v>
      </c>
      <c r="Q452" s="282">
        <v>1.2073842E-3</v>
      </c>
      <c r="R452" s="255">
        <v>2.8584682212703997E-6</v>
      </c>
      <c r="S452" s="256">
        <v>8.3246107161102938E-9</v>
      </c>
      <c r="T452" s="256">
        <v>0.16910142234100001</v>
      </c>
      <c r="U452" s="121">
        <v>1.1405426999999999E-4</v>
      </c>
      <c r="V452" s="144"/>
      <c r="W452" s="135"/>
      <c r="X452" s="20" t="s">
        <v>4086</v>
      </c>
      <c r="Y452" s="20"/>
      <c r="Z452" s="20"/>
      <c r="AA452" s="19"/>
    </row>
    <row r="453" spans="1:27" ht="14.4" customHeight="1">
      <c r="A453" t="s">
        <v>1804</v>
      </c>
      <c r="B453" s="168" t="s">
        <v>1762</v>
      </c>
      <c r="C453" s="279" t="s">
        <v>4578</v>
      </c>
      <c r="D453" s="14" t="s">
        <v>2854</v>
      </c>
      <c r="E453" s="278" t="s">
        <v>1721</v>
      </c>
      <c r="F453" s="281" t="s">
        <v>8459</v>
      </c>
      <c r="G453" s="319">
        <v>0.43417344190099999</v>
      </c>
      <c r="H453" s="319">
        <v>1.6854691009999999E-2</v>
      </c>
      <c r="I453" s="319">
        <v>2.8082513441E-2</v>
      </c>
      <c r="J453" s="319">
        <v>3.9585674500000004E-3</v>
      </c>
      <c r="K453" s="319">
        <v>0.38527767000000002</v>
      </c>
      <c r="L453" s="320">
        <v>2.8968245864661655</v>
      </c>
      <c r="M453" s="308">
        <v>40.909646000000002</v>
      </c>
      <c r="N453" s="282">
        <v>5.6506797999999997E-2</v>
      </c>
      <c r="O453" s="282">
        <v>5.1846864999999999E-2</v>
      </c>
      <c r="P453" s="282">
        <v>2.4189589E-3</v>
      </c>
      <c r="Q453" s="282">
        <v>2.2409743999999999E-3</v>
      </c>
      <c r="R453" s="255">
        <v>3.1083252522480003E-6</v>
      </c>
      <c r="S453" s="256">
        <v>8.9458538062043005E-9</v>
      </c>
      <c r="T453" s="256">
        <v>0.31386195245799997</v>
      </c>
      <c r="U453" s="121">
        <v>1.4255164999999999E-4</v>
      </c>
      <c r="V453" s="144"/>
      <c r="W453" s="135"/>
      <c r="X453" s="20" t="s">
        <v>4087</v>
      </c>
      <c r="Y453" s="20"/>
      <c r="Z453" s="20"/>
      <c r="AA453" s="19"/>
    </row>
    <row r="454" spans="1:27" ht="14.4" customHeight="1">
      <c r="A454" t="s">
        <v>9002</v>
      </c>
      <c r="B454" s="168" t="s">
        <v>1762</v>
      </c>
      <c r="C454" s="279" t="s">
        <v>4579</v>
      </c>
      <c r="D454" s="14" t="s">
        <v>2854</v>
      </c>
      <c r="E454" s="278" t="s">
        <v>1721</v>
      </c>
      <c r="F454" s="281" t="s">
        <v>8460</v>
      </c>
      <c r="G454" s="319">
        <v>0.42500293078307999</v>
      </c>
      <c r="H454" s="319">
        <v>1.6451416260000001E-2</v>
      </c>
      <c r="I454" s="319">
        <v>2.7525402389999998E-2</v>
      </c>
      <c r="J454" s="319">
        <v>4.6029921330800003E-3</v>
      </c>
      <c r="K454" s="319">
        <v>0.37642312</v>
      </c>
      <c r="L454" s="320">
        <v>2.8302490225563908</v>
      </c>
      <c r="M454" s="308">
        <v>40.054758</v>
      </c>
      <c r="N454" s="282"/>
      <c r="O454" s="282"/>
      <c r="P454" s="282"/>
      <c r="Q454" s="282"/>
      <c r="R454" s="255"/>
      <c r="S454" s="256"/>
      <c r="T454" s="256"/>
      <c r="U454" s="121"/>
      <c r="V454" s="144"/>
      <c r="W454" s="135"/>
      <c r="X454" s="20" t="s">
        <v>4088</v>
      </c>
      <c r="Y454" s="20"/>
      <c r="Z454" s="20"/>
      <c r="AA454" s="19"/>
    </row>
    <row r="455" spans="1:27" ht="14.4" customHeight="1">
      <c r="B455" s="278" t="s">
        <v>1762</v>
      </c>
      <c r="C455" s="277" t="s">
        <v>3577</v>
      </c>
      <c r="D455" s="277" t="s">
        <v>2855</v>
      </c>
      <c r="E455" s="278"/>
      <c r="F455"/>
      <c r="G455" s="210"/>
      <c r="H455" s="210"/>
      <c r="I455" s="210"/>
      <c r="J455" s="210"/>
      <c r="K455" s="210"/>
      <c r="L455" s="210"/>
      <c r="M455" s="5"/>
      <c r="N455"/>
      <c r="O455"/>
      <c r="V455" s="183"/>
      <c r="W455" s="164"/>
      <c r="X455" s="20"/>
      <c r="Y455" s="20"/>
      <c r="Z455" s="20"/>
      <c r="AA455" s="19"/>
    </row>
    <row r="456" spans="1:27" ht="14.4" customHeight="1">
      <c r="A456" t="s">
        <v>1805</v>
      </c>
      <c r="B456" s="168" t="s">
        <v>1762</v>
      </c>
      <c r="C456" s="279" t="s">
        <v>4580</v>
      </c>
      <c r="D456" s="14" t="s">
        <v>2855</v>
      </c>
      <c r="E456" s="278" t="s">
        <v>1510</v>
      </c>
      <c r="F456" s="281" t="s">
        <v>8461</v>
      </c>
      <c r="G456" s="319">
        <v>3.8785112987423001E-2</v>
      </c>
      <c r="H456" s="319">
        <v>4.1406729350430002E-3</v>
      </c>
      <c r="I456" s="319">
        <v>7.7170993971000003E-3</v>
      </c>
      <c r="J456" s="319">
        <v>1.6445336552800001E-3</v>
      </c>
      <c r="K456" s="319">
        <v>2.5282807000000001E-2</v>
      </c>
      <c r="L456" s="320">
        <v>0.19009629323308269</v>
      </c>
      <c r="M456" s="308">
        <v>50.245787999999997</v>
      </c>
      <c r="N456" s="282">
        <v>8.8217869999999993E-3</v>
      </c>
      <c r="O456" s="282">
        <v>5.0960160000000001E-3</v>
      </c>
      <c r="P456" s="282">
        <v>2.0130604999999999E-4</v>
      </c>
      <c r="Q456" s="282">
        <v>3.5244650000000001E-3</v>
      </c>
      <c r="R456" s="255">
        <v>3.0551654778516362E-7</v>
      </c>
      <c r="S456" s="256">
        <v>7.4447503203293582E-10</v>
      </c>
      <c r="T456" s="256">
        <v>0.49362255114343995</v>
      </c>
      <c r="U456" s="274">
        <v>7.0439429000000001E-5</v>
      </c>
      <c r="V456" s="144"/>
      <c r="W456" s="135"/>
      <c r="X456" s="22" t="s">
        <v>696</v>
      </c>
      <c r="Y456" s="13"/>
      <c r="Z456" s="13"/>
      <c r="AA456" s="19"/>
    </row>
    <row r="457" spans="1:27" ht="14.4" customHeight="1">
      <c r="A457" t="s">
        <v>1806</v>
      </c>
      <c r="B457" s="168" t="s">
        <v>1762</v>
      </c>
      <c r="C457" s="279" t="s">
        <v>4581</v>
      </c>
      <c r="D457" s="14" t="s">
        <v>2855</v>
      </c>
      <c r="E457" s="278" t="s">
        <v>1510</v>
      </c>
      <c r="F457" s="281" t="s">
        <v>8462</v>
      </c>
      <c r="G457" s="319">
        <v>6.1648644093999998E-2</v>
      </c>
      <c r="H457" s="319">
        <v>1.5519462869999999E-3</v>
      </c>
      <c r="I457" s="319">
        <v>1.1285709248E-2</v>
      </c>
      <c r="J457" s="319">
        <v>5.5052265590000002E-3</v>
      </c>
      <c r="K457" s="319">
        <v>4.3305761999999998E-2</v>
      </c>
      <c r="L457" s="320">
        <v>0.32560723308270673</v>
      </c>
      <c r="M457" s="308">
        <v>49.842844999999997</v>
      </c>
      <c r="N457" s="282">
        <v>1.0017734E-2</v>
      </c>
      <c r="O457" s="282">
        <v>6.2179428999999996E-3</v>
      </c>
      <c r="P457" s="282">
        <v>2.9326120000000002E-4</v>
      </c>
      <c r="Q457" s="282">
        <v>3.5065296999999998E-3</v>
      </c>
      <c r="R457" s="255">
        <v>3.7277834721705004E-7</v>
      </c>
      <c r="S457" s="256">
        <v>1.0845458816492002E-9</v>
      </c>
      <c r="T457" s="256">
        <v>0.49111061046570004</v>
      </c>
      <c r="U457" s="274">
        <v>7.1624292000000003E-5</v>
      </c>
      <c r="V457" s="144"/>
      <c r="W457" s="135"/>
      <c r="X457" s="18" t="s">
        <v>888</v>
      </c>
      <c r="Y457" s="13"/>
      <c r="Z457" s="13"/>
      <c r="AA457" s="19"/>
    </row>
    <row r="458" spans="1:27" ht="14.4" customHeight="1">
      <c r="A458" t="s">
        <v>1807</v>
      </c>
      <c r="B458" s="168" t="s">
        <v>1762</v>
      </c>
      <c r="C458" s="279" t="s">
        <v>4582</v>
      </c>
      <c r="D458" s="14" t="s">
        <v>2855</v>
      </c>
      <c r="E458" s="278" t="s">
        <v>1510</v>
      </c>
      <c r="F458" s="281" t="s">
        <v>8463</v>
      </c>
      <c r="G458" s="319">
        <v>0.56261489792999997</v>
      </c>
      <c r="H458" s="319">
        <v>1.916851483E-2</v>
      </c>
      <c r="I458" s="319">
        <v>4.8858904199999997E-2</v>
      </c>
      <c r="J458" s="319">
        <v>0.43046931989999998</v>
      </c>
      <c r="K458" s="319">
        <v>6.4118158999999994E-2</v>
      </c>
      <c r="L458" s="320">
        <v>0.48209142105263153</v>
      </c>
      <c r="M458" s="308">
        <v>53.702672999999997</v>
      </c>
      <c r="N458" s="282">
        <v>2.2874175E-2</v>
      </c>
      <c r="O458" s="282">
        <v>1.7830968999999999E-2</v>
      </c>
      <c r="P458" s="282">
        <v>1.4067283E-3</v>
      </c>
      <c r="Q458" s="282">
        <v>3.6364778000000002E-3</v>
      </c>
      <c r="R458" s="255">
        <v>1.0690029271032001E-6</v>
      </c>
      <c r="S458" s="256">
        <v>5.2023974544029998E-9</v>
      </c>
      <c r="T458" s="256">
        <v>0.50931060931799998</v>
      </c>
      <c r="U458" s="121">
        <v>1.0131522E-4</v>
      </c>
      <c r="V458" s="144"/>
      <c r="W458" s="135"/>
      <c r="X458" s="18" t="s">
        <v>745</v>
      </c>
      <c r="Y458" s="13"/>
      <c r="Z458" s="13"/>
      <c r="AA458" s="19"/>
    </row>
    <row r="459" spans="1:27" ht="14.4" customHeight="1">
      <c r="A459" t="s">
        <v>1808</v>
      </c>
      <c r="B459" s="168" t="s">
        <v>1762</v>
      </c>
      <c r="C459" s="279" t="s">
        <v>4583</v>
      </c>
      <c r="D459" s="14" t="s">
        <v>2855</v>
      </c>
      <c r="E459" s="278" t="s">
        <v>1510</v>
      </c>
      <c r="F459" s="281" t="s">
        <v>8464</v>
      </c>
      <c r="G459" s="319">
        <v>0.98023489893000004</v>
      </c>
      <c r="H459" s="319">
        <v>1.916851483E-2</v>
      </c>
      <c r="I459" s="319">
        <v>4.8858904199999997E-2</v>
      </c>
      <c r="J459" s="319">
        <v>0.43046931989999998</v>
      </c>
      <c r="K459" s="319">
        <v>0.48173816000000003</v>
      </c>
      <c r="L459" s="320">
        <v>3.6220914285714287</v>
      </c>
      <c r="M459" s="308">
        <v>53.702672999999997</v>
      </c>
      <c r="N459" s="282">
        <v>7.3855781999999995E-2</v>
      </c>
      <c r="O459" s="282">
        <v>6.6435153999999996E-2</v>
      </c>
      <c r="P459" s="282">
        <v>3.78415E-3</v>
      </c>
      <c r="Q459" s="282">
        <v>3.6364778000000002E-3</v>
      </c>
      <c r="R459" s="255">
        <v>3.9829229571031997E-6</v>
      </c>
      <c r="S459" s="256">
        <v>1.3994637864408001E-8</v>
      </c>
      <c r="T459" s="256">
        <v>0.50931060931799998</v>
      </c>
      <c r="U459" s="121">
        <v>1.8886675E-4</v>
      </c>
      <c r="V459" s="144"/>
      <c r="W459" s="135"/>
      <c r="X459" s="22" t="s">
        <v>889</v>
      </c>
      <c r="Y459" s="13"/>
      <c r="Z459" s="13"/>
      <c r="AA459" s="19"/>
    </row>
    <row r="460" spans="1:27" ht="14.4" customHeight="1">
      <c r="A460" t="s">
        <v>1809</v>
      </c>
      <c r="B460" s="168" t="s">
        <v>1762</v>
      </c>
      <c r="C460" s="279" t="s">
        <v>4584</v>
      </c>
      <c r="D460" s="14" t="s">
        <v>2855</v>
      </c>
      <c r="E460" s="278" t="s">
        <v>1810</v>
      </c>
      <c r="F460" s="281" t="s">
        <v>8465</v>
      </c>
      <c r="G460" s="319">
        <v>2.3052280073859999E-2</v>
      </c>
      <c r="H460" s="319">
        <v>4.5871110550000001E-4</v>
      </c>
      <c r="I460" s="319">
        <v>1.15892534E-3</v>
      </c>
      <c r="J460" s="319">
        <v>1.011388062836E-2</v>
      </c>
      <c r="K460" s="319">
        <v>1.1320762999999999E-2</v>
      </c>
      <c r="L460" s="320">
        <v>8.5118518796992476E-2</v>
      </c>
      <c r="M460" s="308">
        <v>1.2628159999999999</v>
      </c>
      <c r="N460" s="282">
        <v>1.737836E-3</v>
      </c>
      <c r="O460" s="282">
        <v>1.5633788999999999E-3</v>
      </c>
      <c r="P460" s="283">
        <v>8.8980044000000006E-5</v>
      </c>
      <c r="Q460" s="283">
        <v>8.5477072000000005E-5</v>
      </c>
      <c r="R460" s="255">
        <v>9.372775293643E-8</v>
      </c>
      <c r="S460" s="256">
        <v>3.2906821021410419E-10</v>
      </c>
      <c r="T460" s="256">
        <v>1.1971578543000001E-2</v>
      </c>
      <c r="U460" s="274">
        <v>4.4446761000000001E-6</v>
      </c>
      <c r="V460" s="144"/>
      <c r="W460" s="135"/>
      <c r="X460" s="22" t="s">
        <v>889</v>
      </c>
      <c r="Y460" s="13"/>
      <c r="Z460" s="13"/>
      <c r="AA460" s="19"/>
    </row>
    <row r="461" spans="1:27" ht="14.4" customHeight="1">
      <c r="A461" t="s">
        <v>1811</v>
      </c>
      <c r="B461" s="168" t="s">
        <v>1762</v>
      </c>
      <c r="C461" s="279" t="s">
        <v>4585</v>
      </c>
      <c r="D461" s="14" t="s">
        <v>2855</v>
      </c>
      <c r="E461" s="278" t="s">
        <v>1510</v>
      </c>
      <c r="F461" s="281" t="s">
        <v>8466</v>
      </c>
      <c r="G461" s="319">
        <v>0.5094497070913</v>
      </c>
      <c r="H461" s="319">
        <v>3.0908331470000001E-3</v>
      </c>
      <c r="I461" s="319">
        <v>2.6757479684300003E-2</v>
      </c>
      <c r="J461" s="319">
        <v>1.3861342600000001E-3</v>
      </c>
      <c r="K461" s="319">
        <v>0.47821525999999998</v>
      </c>
      <c r="L461" s="320">
        <v>3.5956034586466163</v>
      </c>
      <c r="M461" s="308">
        <v>47.212077000000001</v>
      </c>
      <c r="N461" s="282">
        <v>6.7855824999999995E-2</v>
      </c>
      <c r="O461" s="282">
        <v>6.1709755999999998E-2</v>
      </c>
      <c r="P461" s="282">
        <v>2.8493971000000001E-3</v>
      </c>
      <c r="Q461" s="282">
        <v>3.2966719E-3</v>
      </c>
      <c r="R461" s="255">
        <v>3.6996256833693002E-6</v>
      </c>
      <c r="S461" s="256">
        <v>1.0537711367369998E-8</v>
      </c>
      <c r="T461" s="256">
        <v>0.46171875614300001</v>
      </c>
      <c r="U461" s="121">
        <v>1.6529816000000001E-4</v>
      </c>
      <c r="V461" s="144"/>
      <c r="W461" s="135"/>
      <c r="X461" s="18" t="s">
        <v>890</v>
      </c>
      <c r="Y461" s="13"/>
      <c r="Z461" s="13"/>
      <c r="AA461" s="19"/>
    </row>
    <row r="462" spans="1:27" ht="14.4" customHeight="1">
      <c r="A462" t="s">
        <v>1812</v>
      </c>
      <c r="B462" s="168" t="s">
        <v>1762</v>
      </c>
      <c r="C462" s="279" t="s">
        <v>4586</v>
      </c>
      <c r="D462" s="14" t="s">
        <v>2855</v>
      </c>
      <c r="E462" s="278" t="s">
        <v>1510</v>
      </c>
      <c r="F462" s="281" t="s">
        <v>8467</v>
      </c>
      <c r="G462" s="319">
        <v>0.93844970709129993</v>
      </c>
      <c r="H462" s="319">
        <v>3.0908331470000001E-3</v>
      </c>
      <c r="I462" s="319">
        <v>2.6757479684300003E-2</v>
      </c>
      <c r="J462" s="319">
        <v>0.43038613425999994</v>
      </c>
      <c r="K462" s="319">
        <v>0.47821525999999998</v>
      </c>
      <c r="L462" s="320">
        <v>3.5956034586466163</v>
      </c>
      <c r="M462" s="308">
        <v>47.212077000000001</v>
      </c>
      <c r="N462" s="282">
        <v>6.7855824999999995E-2</v>
      </c>
      <c r="O462" s="282">
        <v>6.1709755999999998E-2</v>
      </c>
      <c r="P462" s="282">
        <v>2.8493971000000001E-3</v>
      </c>
      <c r="Q462" s="282">
        <v>3.2966719E-3</v>
      </c>
      <c r="R462" s="255">
        <v>3.6996256833693002E-6</v>
      </c>
      <c r="S462" s="256">
        <v>1.0537711367369998E-8</v>
      </c>
      <c r="T462" s="256">
        <v>0.46171875614300001</v>
      </c>
      <c r="U462" s="121">
        <v>1.6529816000000001E-4</v>
      </c>
      <c r="V462" s="144"/>
      <c r="W462" s="135"/>
      <c r="X462" s="18" t="s">
        <v>890</v>
      </c>
      <c r="Y462" s="13"/>
      <c r="Z462" s="13"/>
      <c r="AA462" s="19"/>
    </row>
    <row r="463" spans="1:27" ht="14.4" customHeight="1">
      <c r="A463" t="s">
        <v>1813</v>
      </c>
      <c r="B463" s="168" t="s">
        <v>1762</v>
      </c>
      <c r="C463" s="279" t="s">
        <v>4587</v>
      </c>
      <c r="D463" s="14" t="s">
        <v>2855</v>
      </c>
      <c r="E463" s="278" t="s">
        <v>1510</v>
      </c>
      <c r="F463" s="281" t="s">
        <v>8468</v>
      </c>
      <c r="G463" s="319">
        <v>0.52480935338820001</v>
      </c>
      <c r="H463" s="319">
        <v>8.1482547560000011E-3</v>
      </c>
      <c r="I463" s="319">
        <v>3.3635509182199999E-2</v>
      </c>
      <c r="J463" s="319">
        <v>0.43004693244999997</v>
      </c>
      <c r="K463" s="319">
        <v>5.2978656999999998E-2</v>
      </c>
      <c r="L463" s="320">
        <v>0.39833576691729322</v>
      </c>
      <c r="M463" s="308">
        <v>52.973773999999999</v>
      </c>
      <c r="N463" s="282">
        <v>1.7646050999999999E-2</v>
      </c>
      <c r="O463" s="282">
        <v>1.3450511E-2</v>
      </c>
      <c r="P463" s="282">
        <v>4.8740160999999999E-4</v>
      </c>
      <c r="Q463" s="282">
        <v>3.7081381000000002E-3</v>
      </c>
      <c r="R463" s="255">
        <v>8.063855523420999E-7</v>
      </c>
      <c r="S463" s="256">
        <v>1.8025207704858001E-9</v>
      </c>
      <c r="T463" s="256">
        <v>0.51934707322200002</v>
      </c>
      <c r="U463" s="274">
        <v>8.6620334000000001E-5</v>
      </c>
      <c r="V463" s="144"/>
      <c r="W463" s="135"/>
      <c r="X463" s="18" t="s">
        <v>891</v>
      </c>
      <c r="Y463" s="13"/>
      <c r="Z463" s="13"/>
      <c r="AA463" s="19"/>
    </row>
    <row r="464" spans="1:27" ht="14.4" customHeight="1">
      <c r="A464" t="s">
        <v>1814</v>
      </c>
      <c r="B464" s="168" t="s">
        <v>1762</v>
      </c>
      <c r="C464" s="279" t="s">
        <v>4588</v>
      </c>
      <c r="D464" s="14" t="s">
        <v>2855</v>
      </c>
      <c r="E464" s="278" t="s">
        <v>1510</v>
      </c>
      <c r="F464" s="281" t="s">
        <v>8469</v>
      </c>
      <c r="G464" s="319">
        <v>0.94242935638820002</v>
      </c>
      <c r="H464" s="319">
        <v>8.1482547560000011E-3</v>
      </c>
      <c r="I464" s="319">
        <v>3.3635509182199999E-2</v>
      </c>
      <c r="J464" s="319">
        <v>0.43004693244999997</v>
      </c>
      <c r="K464" s="319">
        <v>0.47059866</v>
      </c>
      <c r="L464" s="320">
        <v>3.5383357894736842</v>
      </c>
      <c r="M464" s="308">
        <v>52.973773999999999</v>
      </c>
      <c r="N464" s="282">
        <v>6.8627657999999994E-2</v>
      </c>
      <c r="O464" s="282">
        <v>6.2054696999999999E-2</v>
      </c>
      <c r="P464" s="282">
        <v>2.8648234E-3</v>
      </c>
      <c r="Q464" s="282">
        <v>3.7081381000000002E-3</v>
      </c>
      <c r="R464" s="255">
        <v>3.7203055723420997E-6</v>
      </c>
      <c r="S464" s="256">
        <v>1.05947609804878E-8</v>
      </c>
      <c r="T464" s="256">
        <v>0.51934707322200002</v>
      </c>
      <c r="U464" s="121">
        <v>1.7417187E-4</v>
      </c>
      <c r="V464" s="144"/>
      <c r="W464" s="135"/>
      <c r="X464" s="18" t="s">
        <v>892</v>
      </c>
      <c r="Y464" s="13"/>
      <c r="Z464" s="13"/>
      <c r="AA464" s="19"/>
    </row>
    <row r="465" spans="1:27" ht="14.4" customHeight="1">
      <c r="A465" t="s">
        <v>1815</v>
      </c>
      <c r="B465" s="168" t="s">
        <v>1762</v>
      </c>
      <c r="C465" s="279" t="s">
        <v>4589</v>
      </c>
      <c r="D465" s="14" t="s">
        <v>2855</v>
      </c>
      <c r="E465" s="278" t="s">
        <v>1510</v>
      </c>
      <c r="F465" s="281" t="s">
        <v>8470</v>
      </c>
      <c r="G465" s="319">
        <v>1.02234092777</v>
      </c>
      <c r="H465" s="319">
        <v>1.253477894E-2</v>
      </c>
      <c r="I465" s="319">
        <v>5.2866130120000007E-2</v>
      </c>
      <c r="J465" s="319">
        <v>0.43088683871</v>
      </c>
      <c r="K465" s="319">
        <v>0.52605318000000001</v>
      </c>
      <c r="L465" s="320">
        <v>3.9552870676691727</v>
      </c>
      <c r="M465" s="308">
        <v>56.487208000000003</v>
      </c>
      <c r="N465" s="282">
        <v>8.0263550000000003E-2</v>
      </c>
      <c r="O465" s="282">
        <v>7.3077278999999995E-2</v>
      </c>
      <c r="P465" s="282">
        <v>3.3791846000000001E-3</v>
      </c>
      <c r="Q465" s="282">
        <v>3.8070866000000001E-3</v>
      </c>
      <c r="R465" s="255">
        <v>4.3811318608819996E-6</v>
      </c>
      <c r="S465" s="256">
        <v>1.2496984903809001E-8</v>
      </c>
      <c r="T465" s="256">
        <v>0.53320540768699998</v>
      </c>
      <c r="U465" s="121">
        <v>1.9531708999999999E-4</v>
      </c>
      <c r="V465" s="144"/>
      <c r="W465" s="135"/>
      <c r="X465" s="18" t="s">
        <v>893</v>
      </c>
      <c r="Y465" s="13"/>
      <c r="Z465" s="13"/>
      <c r="AA465" s="19"/>
    </row>
    <row r="466" spans="1:27" ht="14.4" customHeight="1">
      <c r="A466" t="s">
        <v>1816</v>
      </c>
      <c r="B466" s="168" t="s">
        <v>1762</v>
      </c>
      <c r="C466" s="279" t="s">
        <v>4590</v>
      </c>
      <c r="D466" s="14" t="s">
        <v>2855</v>
      </c>
      <c r="E466" s="278" t="s">
        <v>1510</v>
      </c>
      <c r="F466" s="281" t="s">
        <v>8471</v>
      </c>
      <c r="G466" s="319">
        <v>0.60472092776999997</v>
      </c>
      <c r="H466" s="319">
        <v>1.253477894E-2</v>
      </c>
      <c r="I466" s="319">
        <v>5.2866130120000007E-2</v>
      </c>
      <c r="J466" s="319">
        <v>0.43088683871</v>
      </c>
      <c r="K466" s="319">
        <v>0.10843318</v>
      </c>
      <c r="L466" s="320">
        <v>0.81528706766917292</v>
      </c>
      <c r="M466" s="308">
        <v>56.487208000000003</v>
      </c>
      <c r="N466" s="282">
        <v>2.9281943000000001E-2</v>
      </c>
      <c r="O466" s="282">
        <v>2.4473093000000001E-2</v>
      </c>
      <c r="P466" s="282">
        <v>1.0017629000000001E-3</v>
      </c>
      <c r="Q466" s="282">
        <v>3.8070866000000001E-3</v>
      </c>
      <c r="R466" s="255">
        <v>1.467211840882E-6</v>
      </c>
      <c r="S466" s="256">
        <v>3.7047442938050003E-9</v>
      </c>
      <c r="T466" s="256">
        <v>0.53320540768699998</v>
      </c>
      <c r="U466" s="121">
        <v>1.0776555999999999E-4</v>
      </c>
      <c r="V466" s="144"/>
      <c r="W466" s="135"/>
      <c r="X466" s="22" t="s">
        <v>894</v>
      </c>
      <c r="Y466" s="13"/>
      <c r="Z466" s="13"/>
      <c r="AA466" s="19"/>
    </row>
    <row r="467" spans="1:27" ht="14.4" customHeight="1">
      <c r="A467" t="s">
        <v>8573</v>
      </c>
      <c r="B467" s="168" t="s">
        <v>1762</v>
      </c>
      <c r="C467" s="279" t="s">
        <v>8796</v>
      </c>
      <c r="D467" s="14" t="s">
        <v>2855</v>
      </c>
      <c r="E467" s="278" t="s">
        <v>1510</v>
      </c>
      <c r="F467" s="281" t="s">
        <v>8797</v>
      </c>
      <c r="G467" s="319">
        <v>0.15859081619400001</v>
      </c>
      <c r="H467" s="319">
        <v>1.0220510164E-2</v>
      </c>
      <c r="I467" s="319">
        <v>4.6641169199999999E-2</v>
      </c>
      <c r="J467" s="319">
        <v>8.0040848299999991E-3</v>
      </c>
      <c r="K467" s="319">
        <v>9.3725052000000003E-2</v>
      </c>
      <c r="L467" s="320">
        <v>0.70469963909774436</v>
      </c>
      <c r="M467" s="308">
        <v>55.415641999999998</v>
      </c>
      <c r="N467" s="282">
        <v>2.6545084E-2</v>
      </c>
      <c r="O467" s="282">
        <v>2.1901362000000001E-2</v>
      </c>
      <c r="P467" s="282">
        <v>8.0041748999999998E-4</v>
      </c>
      <c r="Q467" s="282">
        <v>3.8433045999999998E-3</v>
      </c>
      <c r="R467" s="255">
        <v>1.313031293399E-6</v>
      </c>
      <c r="S467" s="256">
        <v>2.960123879935517E-9</v>
      </c>
      <c r="T467" s="256">
        <v>0.53827795648600008</v>
      </c>
      <c r="U467" s="121">
        <v>1.0284782E-4</v>
      </c>
      <c r="V467" s="144"/>
      <c r="W467" s="135"/>
      <c r="X467" s="22"/>
      <c r="Y467" s="13"/>
      <c r="Z467" s="13"/>
      <c r="AA467" s="19"/>
    </row>
    <row r="468" spans="1:27" ht="14.4" customHeight="1">
      <c r="B468" s="278" t="s">
        <v>1762</v>
      </c>
      <c r="C468" s="277" t="s">
        <v>3578</v>
      </c>
      <c r="D468" s="277" t="s">
        <v>2856</v>
      </c>
      <c r="E468" s="278"/>
      <c r="F468"/>
      <c r="G468" s="210"/>
      <c r="H468" s="210"/>
      <c r="I468" s="210"/>
      <c r="J468" s="210"/>
      <c r="K468" s="210"/>
      <c r="L468" s="210"/>
      <c r="M468" s="5"/>
      <c r="N468"/>
      <c r="O468"/>
      <c r="V468" s="183"/>
      <c r="W468" s="164"/>
      <c r="X468" s="18"/>
      <c r="Y468" s="13"/>
      <c r="Z468" s="13"/>
      <c r="AA468" s="19"/>
    </row>
    <row r="469" spans="1:27" ht="14.4" customHeight="1">
      <c r="A469" t="s">
        <v>3463</v>
      </c>
      <c r="B469" s="168" t="s">
        <v>1762</v>
      </c>
      <c r="C469" s="279" t="s">
        <v>4591</v>
      </c>
      <c r="D469" s="14" t="s">
        <v>2856</v>
      </c>
      <c r="E469" s="278" t="s">
        <v>1510</v>
      </c>
      <c r="F469" s="281" t="s">
        <v>8472</v>
      </c>
      <c r="G469" s="319">
        <v>27940.222278852241</v>
      </c>
      <c r="H469" s="319">
        <v>107.38977566000001</v>
      </c>
      <c r="I469" s="319">
        <v>710.15525683199996</v>
      </c>
      <c r="J469" s="319">
        <v>26737.013096360242</v>
      </c>
      <c r="K469" s="319">
        <v>385.66415000000001</v>
      </c>
      <c r="L469" s="320">
        <v>2899.7304511278194</v>
      </c>
      <c r="M469" s="308">
        <v>3660235.1</v>
      </c>
      <c r="N469" s="282">
        <v>239.76438999999999</v>
      </c>
      <c r="O469" s="282">
        <v>232.11778000000001</v>
      </c>
      <c r="P469" s="282">
        <v>6.1914346</v>
      </c>
      <c r="Q469" s="282">
        <v>1.4551752</v>
      </c>
      <c r="R469" s="255">
        <v>1.3915934557598601E-2</v>
      </c>
      <c r="S469" s="256">
        <v>2.2897317858884617E-5</v>
      </c>
      <c r="T469" s="256">
        <v>203.80605371700003</v>
      </c>
      <c r="U469" s="121">
        <v>4.9772249999999998</v>
      </c>
      <c r="V469" s="144"/>
      <c r="W469" s="135"/>
      <c r="X469" s="18" t="s">
        <v>895</v>
      </c>
      <c r="Y469" s="13"/>
      <c r="Z469" s="13"/>
      <c r="AA469" s="19"/>
    </row>
    <row r="470" spans="1:27" ht="14.4" customHeight="1">
      <c r="B470" s="278" t="s">
        <v>1762</v>
      </c>
      <c r="C470" s="277" t="s">
        <v>3579</v>
      </c>
      <c r="D470" s="277" t="s">
        <v>2857</v>
      </c>
      <c r="E470" s="278"/>
      <c r="F470"/>
      <c r="G470" s="210"/>
      <c r="H470" s="210"/>
      <c r="I470" s="210"/>
      <c r="J470" s="210"/>
      <c r="K470" s="210"/>
      <c r="L470" s="210"/>
      <c r="M470" s="5"/>
      <c r="N470"/>
      <c r="O470"/>
      <c r="V470" s="183"/>
      <c r="W470" s="164"/>
      <c r="X470" s="18"/>
      <c r="Y470" s="13"/>
      <c r="Z470" s="13"/>
      <c r="AA470" s="19"/>
    </row>
    <row r="471" spans="1:27" ht="14.4" customHeight="1">
      <c r="A471" t="s">
        <v>8574</v>
      </c>
      <c r="B471" s="168" t="s">
        <v>1762</v>
      </c>
      <c r="C471" s="279" t="s">
        <v>4592</v>
      </c>
      <c r="D471" s="14" t="s">
        <v>8540</v>
      </c>
      <c r="E471" s="278" t="s">
        <v>1510</v>
      </c>
      <c r="F471" s="281" t="s">
        <v>8798</v>
      </c>
      <c r="G471" s="319">
        <v>0.2033274473842</v>
      </c>
      <c r="H471" s="319">
        <v>5.0169113999999995E-4</v>
      </c>
      <c r="I471" s="319">
        <v>4.6801880442000005E-3</v>
      </c>
      <c r="J471" s="319">
        <v>2.0151582E-3</v>
      </c>
      <c r="K471" s="319">
        <v>0.19613041000000001</v>
      </c>
      <c r="L471" s="320">
        <v>1.4746647368421053</v>
      </c>
      <c r="M471" s="308">
        <v>20.825566999999999</v>
      </c>
      <c r="N471" s="282">
        <v>2.7148561000000002E-2</v>
      </c>
      <c r="O471" s="282">
        <v>2.4849640999999999E-2</v>
      </c>
      <c r="P471" s="282">
        <v>1.1581238999999999E-3</v>
      </c>
      <c r="Q471" s="282">
        <v>1.1407959999999999E-3</v>
      </c>
      <c r="R471" s="255">
        <v>1.4897865663020002E-6</v>
      </c>
      <c r="S471" s="256">
        <v>4.2830026729131886E-9</v>
      </c>
      <c r="T471" s="256">
        <v>0.159775354354</v>
      </c>
      <c r="U471" s="121">
        <v>6.7657872000000005E-5</v>
      </c>
      <c r="V471" s="144"/>
      <c r="W471" s="135"/>
      <c r="X471" s="22" t="s">
        <v>896</v>
      </c>
      <c r="Y471" s="20"/>
      <c r="Z471" s="20"/>
      <c r="AA471" s="19"/>
    </row>
    <row r="472" spans="1:27" ht="14.4" customHeight="1">
      <c r="A472" t="s">
        <v>8575</v>
      </c>
      <c r="B472" s="168" t="s">
        <v>1762</v>
      </c>
      <c r="C472" s="279" t="s">
        <v>4593</v>
      </c>
      <c r="D472" s="14" t="s">
        <v>8541</v>
      </c>
      <c r="E472" s="278" t="s">
        <v>1510</v>
      </c>
      <c r="F472" s="281" t="s">
        <v>8799</v>
      </c>
      <c r="G472" s="319">
        <v>0.17279963342769999</v>
      </c>
      <c r="H472" s="319">
        <v>-6.8340433800000004E-4</v>
      </c>
      <c r="I472" s="319">
        <v>2.7056362956999996E-3</v>
      </c>
      <c r="J472" s="319">
        <v>1.73682147E-3</v>
      </c>
      <c r="K472" s="319">
        <v>0.16904058</v>
      </c>
      <c r="L472" s="320">
        <v>1.2709818045112782</v>
      </c>
      <c r="M472" s="308">
        <v>17.949107000000001</v>
      </c>
      <c r="N472" s="282">
        <v>2.3175425999999999E-2</v>
      </c>
      <c r="O472" s="282">
        <v>2.1204158000000001E-2</v>
      </c>
      <c r="P472" s="282">
        <v>9.8804089000000006E-4</v>
      </c>
      <c r="Q472" s="282">
        <v>9.832275000000001E-4</v>
      </c>
      <c r="R472" s="255">
        <v>1.2712324854380003E-6</v>
      </c>
      <c r="S472" s="256">
        <v>3.6539973980545299E-9</v>
      </c>
      <c r="T472" s="256">
        <v>0.13770693441599999</v>
      </c>
      <c r="U472" s="274">
        <v>5.7634708999999997E-5</v>
      </c>
      <c r="V472" s="144"/>
      <c r="W472" s="135"/>
      <c r="X472" s="22" t="s">
        <v>896</v>
      </c>
      <c r="Y472" s="20"/>
      <c r="Z472" s="20"/>
      <c r="AA472" s="19"/>
    </row>
    <row r="473" spans="1:27" ht="14.4" customHeight="1">
      <c r="A473" t="s">
        <v>8576</v>
      </c>
      <c r="B473" s="168" t="s">
        <v>1762</v>
      </c>
      <c r="C473" s="279" t="s">
        <v>4594</v>
      </c>
      <c r="D473" s="14" t="s">
        <v>8542</v>
      </c>
      <c r="E473" s="278" t="s">
        <v>1510</v>
      </c>
      <c r="F473" s="281" t="s">
        <v>8800</v>
      </c>
      <c r="G473" s="319">
        <v>7.7552832551799997E-2</v>
      </c>
      <c r="H473" s="319">
        <v>-4.3809022259999999E-3</v>
      </c>
      <c r="I473" s="319">
        <v>-3.4549649521999999E-3</v>
      </c>
      <c r="J473" s="319">
        <v>8.6841073000000003E-4</v>
      </c>
      <c r="K473" s="319">
        <v>8.4520288999999998E-2</v>
      </c>
      <c r="L473" s="320">
        <v>0.63549089473684206</v>
      </c>
      <c r="M473" s="308">
        <v>8.9745536000000001</v>
      </c>
      <c r="N473" s="282">
        <v>1.0779248E-2</v>
      </c>
      <c r="O473" s="282">
        <v>9.8302519999999994E-3</v>
      </c>
      <c r="P473" s="282">
        <v>4.5738178E-4</v>
      </c>
      <c r="Q473" s="282">
        <v>4.9161375000000005E-4</v>
      </c>
      <c r="R473" s="255">
        <v>5.8934365261879999E-7</v>
      </c>
      <c r="S473" s="256">
        <v>1.6915006460762698E-9</v>
      </c>
      <c r="T473" s="256">
        <v>6.8853466207899991E-2</v>
      </c>
      <c r="U473" s="274">
        <v>2.6362440999999999E-5</v>
      </c>
      <c r="V473" s="144"/>
      <c r="W473" s="135"/>
      <c r="X473" s="22" t="s">
        <v>896</v>
      </c>
      <c r="Y473" s="20"/>
      <c r="Z473" s="20"/>
      <c r="AA473" s="19"/>
    </row>
    <row r="474" spans="1:27" ht="14.4" customHeight="1">
      <c r="B474" s="278" t="s">
        <v>1817</v>
      </c>
      <c r="C474" s="277" t="s">
        <v>3580</v>
      </c>
      <c r="D474" s="280"/>
      <c r="E474" s="278"/>
      <c r="F474"/>
      <c r="G474" s="210"/>
      <c r="H474" s="210"/>
      <c r="I474" s="210"/>
      <c r="J474" s="210"/>
      <c r="K474" s="210"/>
      <c r="L474" s="210"/>
      <c r="M474" s="5"/>
      <c r="N474"/>
      <c r="O474"/>
      <c r="V474" s="183"/>
      <c r="W474" s="164"/>
      <c r="Y474" s="20"/>
      <c r="Z474" s="20"/>
      <c r="AA474" s="19"/>
    </row>
    <row r="475" spans="1:27" ht="14.4" customHeight="1">
      <c r="B475" s="278" t="s">
        <v>1817</v>
      </c>
      <c r="C475" s="277" t="s">
        <v>3581</v>
      </c>
      <c r="D475" s="277" t="s">
        <v>2858</v>
      </c>
      <c r="E475" s="278"/>
      <c r="F475"/>
      <c r="G475" s="210"/>
      <c r="H475" s="210"/>
      <c r="I475" s="210"/>
      <c r="J475" s="210"/>
      <c r="K475" s="210"/>
      <c r="L475" s="210"/>
      <c r="M475" s="5"/>
      <c r="N475"/>
      <c r="O475"/>
      <c r="V475" s="183"/>
      <c r="W475" s="164"/>
      <c r="X475" s="20"/>
      <c r="Y475" s="20"/>
      <c r="Z475" s="20"/>
      <c r="AA475" s="19"/>
    </row>
    <row r="476" spans="1:27" ht="14.4" customHeight="1">
      <c r="A476" t="s">
        <v>3464</v>
      </c>
      <c r="B476" s="168" t="s">
        <v>1817</v>
      </c>
      <c r="C476" s="279" t="s">
        <v>4595</v>
      </c>
      <c r="D476" s="14" t="s">
        <v>2858</v>
      </c>
      <c r="E476" s="278" t="s">
        <v>1510</v>
      </c>
      <c r="F476" s="281" t="s">
        <v>8473</v>
      </c>
      <c r="G476" s="319">
        <v>0.2406525536004</v>
      </c>
      <c r="H476" s="319">
        <v>9.6842100100000012E-3</v>
      </c>
      <c r="I476" s="319">
        <v>1.6716959263999999E-2</v>
      </c>
      <c r="J476" s="319">
        <v>2.1742724326400002E-2</v>
      </c>
      <c r="K476" s="319">
        <v>0.19250866</v>
      </c>
      <c r="L476" s="320">
        <v>1.4474335338345863</v>
      </c>
      <c r="M476" s="308">
        <v>20.970500999999999</v>
      </c>
      <c r="N476" s="282">
        <v>2.8788378E-2</v>
      </c>
      <c r="O476" s="282">
        <v>2.6424047999999999E-2</v>
      </c>
      <c r="P476" s="282">
        <v>1.2497980999999999E-3</v>
      </c>
      <c r="Q476" s="282">
        <v>1.1145320999999999E-3</v>
      </c>
      <c r="R476" s="255">
        <v>1.584175500367E-6</v>
      </c>
      <c r="S476" s="256">
        <v>4.6220344170590311E-9</v>
      </c>
      <c r="T476" s="256">
        <v>0.156096941505</v>
      </c>
      <c r="U476" s="274">
        <v>7.2974342999999994E-5</v>
      </c>
      <c r="V476" s="144"/>
      <c r="W476" s="135"/>
      <c r="X476" s="18" t="s">
        <v>4089</v>
      </c>
      <c r="Y476" s="13"/>
      <c r="Z476" s="13"/>
      <c r="AA476" s="19"/>
    </row>
    <row r="477" spans="1:27" ht="14.4" customHeight="1">
      <c r="B477" s="278" t="s">
        <v>1817</v>
      </c>
      <c r="C477" s="277" t="s">
        <v>3582</v>
      </c>
      <c r="D477" s="277" t="s">
        <v>2860</v>
      </c>
      <c r="F477"/>
      <c r="G477" s="210"/>
      <c r="H477" s="210"/>
      <c r="I477" s="210"/>
      <c r="J477" s="210"/>
      <c r="K477" s="210"/>
      <c r="L477" s="210"/>
      <c r="M477" s="5"/>
      <c r="N477"/>
      <c r="O477"/>
      <c r="V477" s="183"/>
      <c r="W477" s="164"/>
      <c r="X477" s="20"/>
      <c r="Y477" s="20"/>
      <c r="Z477" s="20"/>
      <c r="AA477" s="19"/>
    </row>
    <row r="478" spans="1:27" ht="14.4" customHeight="1">
      <c r="A478" t="s">
        <v>2859</v>
      </c>
      <c r="B478" s="168" t="s">
        <v>1817</v>
      </c>
      <c r="C478" s="279" t="s">
        <v>4596</v>
      </c>
      <c r="D478" s="14" t="s">
        <v>2860</v>
      </c>
      <c r="E478" s="278" t="s">
        <v>1510</v>
      </c>
      <c r="F478" s="281" t="s">
        <v>8474</v>
      </c>
      <c r="G478" s="319">
        <v>0.35542749509759997</v>
      </c>
      <c r="H478" s="319">
        <v>1.6709503069999999E-2</v>
      </c>
      <c r="I478" s="319">
        <v>3.5265709133999998E-2</v>
      </c>
      <c r="J478" s="319">
        <v>4.9948232893600002E-2</v>
      </c>
      <c r="K478" s="319">
        <v>0.25350404999999998</v>
      </c>
      <c r="L478" s="320">
        <v>1.9060454887218043</v>
      </c>
      <c r="M478" s="308">
        <v>25.318041000000001</v>
      </c>
      <c r="N478" s="282">
        <v>4.1373480999999997E-2</v>
      </c>
      <c r="O478" s="282">
        <v>3.8476475000000003E-2</v>
      </c>
      <c r="P478" s="282">
        <v>1.7130292000000001E-3</v>
      </c>
      <c r="Q478" s="282">
        <v>1.1839773E-3</v>
      </c>
      <c r="R478" s="255">
        <v>2.3067430915249999E-6</v>
      </c>
      <c r="S478" s="256">
        <v>6.33516718736963E-9</v>
      </c>
      <c r="T478" s="256">
        <v>0.16582315410000001</v>
      </c>
      <c r="U478" s="121">
        <v>1.3308611999999999E-4</v>
      </c>
      <c r="V478" s="144"/>
      <c r="W478" s="135"/>
      <c r="X478" s="18" t="s">
        <v>897</v>
      </c>
      <c r="Y478" s="13"/>
      <c r="Z478" s="13"/>
      <c r="AA478" s="19"/>
    </row>
    <row r="479" spans="1:27" ht="14.4" customHeight="1">
      <c r="A479" t="s">
        <v>1818</v>
      </c>
      <c r="B479" s="168" t="s">
        <v>1817</v>
      </c>
      <c r="C479" s="279" t="s">
        <v>4597</v>
      </c>
      <c r="D479" s="14" t="s">
        <v>2860</v>
      </c>
      <c r="E479" s="278" t="s">
        <v>1510</v>
      </c>
      <c r="F479" s="281" t="s">
        <v>8475</v>
      </c>
      <c r="G479" s="319">
        <v>0.48130510752300004</v>
      </c>
      <c r="H479" s="319">
        <v>1.9368419940000006E-2</v>
      </c>
      <c r="I479" s="319">
        <v>3.3433917910000006E-2</v>
      </c>
      <c r="J479" s="319">
        <v>4.3485449673000005E-2</v>
      </c>
      <c r="K479" s="319">
        <v>0.38501732</v>
      </c>
      <c r="L479" s="320">
        <v>2.8948670676691726</v>
      </c>
      <c r="M479" s="308">
        <v>41.941003000000002</v>
      </c>
      <c r="N479" s="282">
        <v>5.7576756E-2</v>
      </c>
      <c r="O479" s="282">
        <v>5.2848094999999998E-2</v>
      </c>
      <c r="P479" s="282">
        <v>2.4995961999999998E-3</v>
      </c>
      <c r="Q479" s="282">
        <v>2.2290642999999999E-3</v>
      </c>
      <c r="R479" s="255">
        <v>3.1683509905290004E-6</v>
      </c>
      <c r="S479" s="256">
        <v>9.2440689241590609E-9</v>
      </c>
      <c r="T479" s="256">
        <v>0.31219387301000001</v>
      </c>
      <c r="U479" s="121">
        <v>1.4594869E-4</v>
      </c>
      <c r="V479" s="144"/>
      <c r="W479" s="135"/>
      <c r="X479" s="18" t="s">
        <v>898</v>
      </c>
      <c r="Y479" s="13"/>
      <c r="Z479" s="13"/>
      <c r="AA479" s="19"/>
    </row>
    <row r="480" spans="1:27" ht="14.4" customHeight="1">
      <c r="A480" t="s">
        <v>2861</v>
      </c>
      <c r="B480" s="168" t="s">
        <v>1817</v>
      </c>
      <c r="C480" s="279" t="s">
        <v>4598</v>
      </c>
      <c r="D480" s="14" t="s">
        <v>2860</v>
      </c>
      <c r="E480" s="278" t="s">
        <v>1510</v>
      </c>
      <c r="F480" s="281" t="s">
        <v>8476</v>
      </c>
      <c r="G480" s="319">
        <v>0.20012315761409999</v>
      </c>
      <c r="H480" s="319">
        <v>8.1751175459999995E-3</v>
      </c>
      <c r="I480" s="319">
        <v>1.4226778003999999E-2</v>
      </c>
      <c r="J480" s="319">
        <v>2.3536762064099999E-2</v>
      </c>
      <c r="K480" s="319">
        <v>0.1541845</v>
      </c>
      <c r="L480" s="320">
        <v>1.159281954887218</v>
      </c>
      <c r="M480" s="308">
        <v>16.932006999999999</v>
      </c>
      <c r="N480" s="282">
        <v>2.3232474999999999E-2</v>
      </c>
      <c r="O480" s="282">
        <v>2.1321730000000001E-2</v>
      </c>
      <c r="P480" s="282">
        <v>1.0143088000000001E-3</v>
      </c>
      <c r="Q480" s="282">
        <v>8.9643701E-4</v>
      </c>
      <c r="R480" s="255">
        <v>1.2782811142365001E-6</v>
      </c>
      <c r="S480" s="256">
        <v>3.7511420563649221E-9</v>
      </c>
      <c r="T480" s="256">
        <v>0.12555140245300001</v>
      </c>
      <c r="U480" s="274">
        <v>5.8986575E-5</v>
      </c>
      <c r="V480" s="144"/>
      <c r="W480" s="135"/>
      <c r="X480" s="18" t="s">
        <v>899</v>
      </c>
      <c r="Y480" s="13"/>
      <c r="Z480" s="13"/>
      <c r="AA480" s="19"/>
    </row>
    <row r="481" spans="1:27" ht="14.4" customHeight="1">
      <c r="A481" t="s">
        <v>1819</v>
      </c>
      <c r="B481" s="168" t="s">
        <v>1817</v>
      </c>
      <c r="C481" s="279" t="s">
        <v>4599</v>
      </c>
      <c r="D481" s="14" t="s">
        <v>2860</v>
      </c>
      <c r="E481" s="278" t="s">
        <v>1510</v>
      </c>
      <c r="F481" s="281" t="s">
        <v>8477</v>
      </c>
      <c r="G481" s="319">
        <v>0.44077571036000002</v>
      </c>
      <c r="H481" s="319">
        <v>1.7859327390000002E-2</v>
      </c>
      <c r="I481" s="319">
        <v>3.0943736579999999E-2</v>
      </c>
      <c r="J481" s="319">
        <v>4.5279486390000005E-2</v>
      </c>
      <c r="K481" s="319">
        <v>0.34669316</v>
      </c>
      <c r="L481" s="320">
        <v>2.6067154887218043</v>
      </c>
      <c r="M481" s="308">
        <v>37.902509000000002</v>
      </c>
      <c r="N481" s="282">
        <v>5.2020852999999999E-2</v>
      </c>
      <c r="O481" s="282">
        <v>4.7745777000000003E-2</v>
      </c>
      <c r="P481" s="282">
        <v>2.2641069E-3</v>
      </c>
      <c r="Q481" s="282">
        <v>2.0109691000000001E-3</v>
      </c>
      <c r="R481" s="255">
        <v>2.8624567144940002E-6</v>
      </c>
      <c r="S481" s="256">
        <v>8.3731764634188539E-9</v>
      </c>
      <c r="T481" s="256">
        <v>0.28164834396000005</v>
      </c>
      <c r="U481" s="121">
        <v>1.3196091999999999E-4</v>
      </c>
      <c r="V481" s="144"/>
      <c r="W481" s="135"/>
      <c r="X481" s="18" t="s">
        <v>899</v>
      </c>
      <c r="Y481" s="13"/>
      <c r="Z481" s="13"/>
      <c r="AA481" s="19"/>
    </row>
    <row r="482" spans="1:27" ht="14.4" customHeight="1">
      <c r="A482" t="s">
        <v>1820</v>
      </c>
      <c r="B482" s="168" t="s">
        <v>1817</v>
      </c>
      <c r="C482" s="279" t="s">
        <v>4600</v>
      </c>
      <c r="D482" s="14" t="s">
        <v>2860</v>
      </c>
      <c r="E482" s="278" t="s">
        <v>1510</v>
      </c>
      <c r="F482" s="281" t="s">
        <v>301</v>
      </c>
      <c r="G482" s="319">
        <v>0.48130510752300004</v>
      </c>
      <c r="H482" s="319">
        <v>1.9368419940000006E-2</v>
      </c>
      <c r="I482" s="319">
        <v>3.3433917910000006E-2</v>
      </c>
      <c r="J482" s="319">
        <v>4.3485449673000005E-2</v>
      </c>
      <c r="K482" s="319">
        <v>0.38501732</v>
      </c>
      <c r="L482" s="320">
        <v>2.8948670676691726</v>
      </c>
      <c r="M482" s="308">
        <v>41.941003000000002</v>
      </c>
      <c r="N482" s="282">
        <v>5.7576756E-2</v>
      </c>
      <c r="O482" s="282">
        <v>5.2848094999999998E-2</v>
      </c>
      <c r="P482" s="282">
        <v>2.4995961999999998E-3</v>
      </c>
      <c r="Q482" s="282">
        <v>2.2290642999999999E-3</v>
      </c>
      <c r="R482" s="255">
        <v>3.1683509905290004E-6</v>
      </c>
      <c r="S482" s="256">
        <v>9.2440689241590609E-9</v>
      </c>
      <c r="T482" s="256">
        <v>0.31219387301000001</v>
      </c>
      <c r="U482" s="121">
        <v>1.4594869E-4</v>
      </c>
      <c r="V482" s="144"/>
      <c r="W482" s="135"/>
      <c r="X482" s="18" t="s">
        <v>900</v>
      </c>
      <c r="Y482" s="13"/>
      <c r="Z482" s="13"/>
      <c r="AA482" s="19"/>
    </row>
    <row r="483" spans="1:27" ht="14.4" customHeight="1">
      <c r="B483" s="278" t="s">
        <v>1817</v>
      </c>
      <c r="C483" s="277" t="s">
        <v>3583</v>
      </c>
      <c r="D483" s="277" t="s">
        <v>2862</v>
      </c>
      <c r="E483" s="278"/>
      <c r="F483"/>
      <c r="G483" s="210"/>
      <c r="H483" s="210"/>
      <c r="I483" s="210"/>
      <c r="J483" s="210"/>
      <c r="K483" s="210"/>
      <c r="L483" s="210"/>
      <c r="M483" s="5"/>
      <c r="N483"/>
      <c r="O483"/>
      <c r="V483" s="183"/>
      <c r="W483" s="164"/>
      <c r="X483" s="18"/>
      <c r="Y483" s="13"/>
      <c r="Z483" s="13"/>
      <c r="AA483" s="19"/>
    </row>
    <row r="484" spans="1:27" ht="14.4" customHeight="1">
      <c r="A484" t="s">
        <v>3465</v>
      </c>
      <c r="B484" s="168" t="s">
        <v>1817</v>
      </c>
      <c r="C484" s="279" t="s">
        <v>4601</v>
      </c>
      <c r="D484" s="14" t="s">
        <v>2862</v>
      </c>
      <c r="E484" s="278" t="s">
        <v>1510</v>
      </c>
      <c r="F484" s="281" t="s">
        <v>8478</v>
      </c>
      <c r="G484" s="319">
        <v>0.15758625226759998</v>
      </c>
      <c r="H484" s="319">
        <v>6.0174117129999996E-3</v>
      </c>
      <c r="I484" s="319">
        <v>1.0441016328E-2</v>
      </c>
      <c r="J484" s="319">
        <v>6.1000542265999998E-3</v>
      </c>
      <c r="K484" s="319">
        <v>0.13502776999999999</v>
      </c>
      <c r="L484" s="320">
        <v>1.0152463909774434</v>
      </c>
      <c r="M484" s="308">
        <v>14.654797</v>
      </c>
      <c r="N484" s="282">
        <v>1.9911320999999999E-2</v>
      </c>
      <c r="O484" s="282">
        <v>1.8310652E-2</v>
      </c>
      <c r="P484" s="282">
        <v>8.5362320000000004E-4</v>
      </c>
      <c r="Q484" s="282">
        <v>7.4704559000000003E-4</v>
      </c>
      <c r="R484" s="255">
        <v>1.0977609423187E-6</v>
      </c>
      <c r="S484" s="256">
        <v>3.1568905384066295E-9</v>
      </c>
      <c r="T484" s="256">
        <v>0.104628231494</v>
      </c>
      <c r="U484" s="274">
        <v>5.0385196999999998E-5</v>
      </c>
      <c r="V484" s="144"/>
      <c r="W484" s="135"/>
      <c r="X484" s="18" t="s">
        <v>899</v>
      </c>
      <c r="Y484" s="13"/>
      <c r="Z484" s="13"/>
      <c r="AA484" s="19"/>
    </row>
    <row r="485" spans="1:27" ht="14.4" customHeight="1">
      <c r="A485" t="s">
        <v>3584</v>
      </c>
      <c r="B485" s="168" t="s">
        <v>1817</v>
      </c>
      <c r="C485" s="279" t="s">
        <v>4602</v>
      </c>
      <c r="D485" s="14" t="s">
        <v>2862</v>
      </c>
      <c r="E485" s="278" t="s">
        <v>1510</v>
      </c>
      <c r="F485" s="281" t="s">
        <v>8479</v>
      </c>
      <c r="G485" s="319">
        <v>0.17918348942499998</v>
      </c>
      <c r="H485" s="319">
        <v>6.9707793529999998E-3</v>
      </c>
      <c r="I485" s="319">
        <v>1.2072761507999999E-2</v>
      </c>
      <c r="J485" s="319">
        <v>1.0167148564E-2</v>
      </c>
      <c r="K485" s="319">
        <v>0.14997279999999999</v>
      </c>
      <c r="L485" s="320">
        <v>1.1276150375939848</v>
      </c>
      <c r="M485" s="308">
        <v>16.296880000000002</v>
      </c>
      <c r="N485" s="282">
        <v>2.2219355999999999E-2</v>
      </c>
      <c r="O485" s="282">
        <v>2.0420134999999999E-2</v>
      </c>
      <c r="P485" s="282">
        <v>9.5662868000000005E-4</v>
      </c>
      <c r="Q485" s="282">
        <v>8.4259209000000005E-4</v>
      </c>
      <c r="R485" s="255">
        <v>1.2242286874412998E-6</v>
      </c>
      <c r="S485" s="256">
        <v>3.537827980160232E-9</v>
      </c>
      <c r="T485" s="256">
        <v>0.118010093697</v>
      </c>
      <c r="U485" s="274">
        <v>5.6258375000000002E-5</v>
      </c>
      <c r="V485" s="144"/>
      <c r="W485" s="135"/>
      <c r="X485" s="18" t="s">
        <v>4094</v>
      </c>
      <c r="Y485" s="13"/>
      <c r="Z485" s="13"/>
      <c r="AA485" s="19"/>
    </row>
    <row r="486" spans="1:27" ht="14.4" customHeight="1" thickBot="1">
      <c r="A486" t="s">
        <v>3466</v>
      </c>
      <c r="B486" s="168" t="s">
        <v>1817</v>
      </c>
      <c r="C486" s="279" t="s">
        <v>4603</v>
      </c>
      <c r="D486" s="14" t="s">
        <v>2862</v>
      </c>
      <c r="E486" s="278" t="s">
        <v>1510</v>
      </c>
      <c r="F486" s="281" t="s">
        <v>8480</v>
      </c>
      <c r="G486" s="319">
        <v>0.2406525536004</v>
      </c>
      <c r="H486" s="319">
        <v>9.6842100100000012E-3</v>
      </c>
      <c r="I486" s="319">
        <v>1.6716959263999999E-2</v>
      </c>
      <c r="J486" s="319">
        <v>2.1742724326400002E-2</v>
      </c>
      <c r="K486" s="319">
        <v>0.19250866</v>
      </c>
      <c r="L486" s="320">
        <v>1.4474335338345863</v>
      </c>
      <c r="M486" s="308">
        <v>20.970500999999999</v>
      </c>
      <c r="N486" s="282">
        <v>2.8788378E-2</v>
      </c>
      <c r="O486" s="282">
        <v>2.6424047999999999E-2</v>
      </c>
      <c r="P486" s="282">
        <v>1.2497980999999999E-3</v>
      </c>
      <c r="Q486" s="282">
        <v>1.1145320999999999E-3</v>
      </c>
      <c r="R486" s="255">
        <v>1.584175500367E-6</v>
      </c>
      <c r="S486" s="256">
        <v>4.6220344170590311E-9</v>
      </c>
      <c r="T486" s="256">
        <v>0.156096941505</v>
      </c>
      <c r="U486" s="274">
        <v>7.2974342999999994E-5</v>
      </c>
      <c r="V486" s="144"/>
      <c r="W486" s="135"/>
      <c r="X486" s="18" t="s">
        <v>4094</v>
      </c>
      <c r="Y486" s="258" t="s">
        <v>4093</v>
      </c>
      <c r="Z486" s="20"/>
      <c r="AA486" s="19"/>
    </row>
    <row r="487" spans="1:27" ht="14.4" customHeight="1">
      <c r="A487" t="s">
        <v>3585</v>
      </c>
      <c r="B487" s="168" t="s">
        <v>1817</v>
      </c>
      <c r="C487" s="279" t="s">
        <v>4604</v>
      </c>
      <c r="D487" s="14" t="s">
        <v>2862</v>
      </c>
      <c r="E487" s="278" t="s">
        <v>1510</v>
      </c>
      <c r="F487" s="281" t="s">
        <v>8481</v>
      </c>
      <c r="G487" s="319">
        <v>0.20742602963250001</v>
      </c>
      <c r="H487" s="319">
        <v>8.217490689999999E-3</v>
      </c>
      <c r="I487" s="319">
        <v>1.4206582072E-2</v>
      </c>
      <c r="J487" s="319">
        <v>1.5485656870500001E-2</v>
      </c>
      <c r="K487" s="319">
        <v>0.16951630000000001</v>
      </c>
      <c r="L487" s="320">
        <v>1.2745586466165413</v>
      </c>
      <c r="M487" s="308">
        <v>18.444219</v>
      </c>
      <c r="N487" s="282">
        <v>2.5237554999999998E-2</v>
      </c>
      <c r="O487" s="282">
        <v>2.3178689999999998E-2</v>
      </c>
      <c r="P487" s="282">
        <v>1.0913281E-3</v>
      </c>
      <c r="Q487" s="282">
        <v>9.6753751999999996E-4</v>
      </c>
      <c r="R487" s="255">
        <v>1.3896096871726999E-6</v>
      </c>
      <c r="S487" s="256">
        <v>4.0359768635991344E-9</v>
      </c>
      <c r="T487" s="256">
        <v>0.13550945350099999</v>
      </c>
      <c r="U487" s="274">
        <v>6.3938684999999997E-5</v>
      </c>
      <c r="V487" s="144"/>
      <c r="W487" s="137"/>
      <c r="X487" s="18" t="s">
        <v>4094</v>
      </c>
      <c r="Y487" s="303" t="s">
        <v>4090</v>
      </c>
      <c r="Z487" s="13"/>
    </row>
    <row r="488" spans="1:27" ht="14.4" customHeight="1">
      <c r="A488" t="s">
        <v>3586</v>
      </c>
      <c r="B488" s="168" t="s">
        <v>1817</v>
      </c>
      <c r="C488" s="279" t="s">
        <v>4605</v>
      </c>
      <c r="D488" s="14" t="s">
        <v>2862</v>
      </c>
      <c r="E488" s="278" t="s">
        <v>1510</v>
      </c>
      <c r="F488" s="281" t="s">
        <v>8482</v>
      </c>
      <c r="G488" s="319">
        <v>0.19911939816249999</v>
      </c>
      <c r="H488" s="319">
        <v>7.8508108399999998E-3</v>
      </c>
      <c r="I488" s="319">
        <v>1.3578987750999999E-2</v>
      </c>
      <c r="J488" s="319">
        <v>1.3921389571499998E-2</v>
      </c>
      <c r="K488" s="319">
        <v>0.16376821</v>
      </c>
      <c r="L488" s="320">
        <v>1.23133992481203</v>
      </c>
      <c r="M488" s="308">
        <v>17.812649</v>
      </c>
      <c r="N488" s="282">
        <v>2.4349849999999999E-2</v>
      </c>
      <c r="O488" s="282">
        <v>2.2367350000000001E-2</v>
      </c>
      <c r="P488" s="282">
        <v>1.0517107E-3</v>
      </c>
      <c r="Q488" s="282">
        <v>9.3078886000000003E-4</v>
      </c>
      <c r="R488" s="255">
        <v>1.3409681912977E-6</v>
      </c>
      <c r="S488" s="256">
        <v>3.8894625262397112E-9</v>
      </c>
      <c r="T488" s="256">
        <v>0.13036258649900001</v>
      </c>
      <c r="U488" s="274">
        <v>6.1679770000000003E-5</v>
      </c>
      <c r="V488" s="144"/>
      <c r="W488" s="137"/>
      <c r="X488" s="18" t="s">
        <v>4094</v>
      </c>
      <c r="Y488" s="305" t="s">
        <v>4091</v>
      </c>
      <c r="Z488" s="20"/>
    </row>
    <row r="489" spans="1:27" ht="14.4" customHeight="1" thickBot="1">
      <c r="A489" t="s">
        <v>3587</v>
      </c>
      <c r="B489" s="168" t="s">
        <v>1817</v>
      </c>
      <c r="C489" s="279" t="s">
        <v>4606</v>
      </c>
      <c r="D489" s="14" t="s">
        <v>2862</v>
      </c>
      <c r="E489" s="278" t="s">
        <v>1510</v>
      </c>
      <c r="F489" s="281" t="s">
        <v>8483</v>
      </c>
      <c r="G489" s="319">
        <v>0.17419951473159997</v>
      </c>
      <c r="H489" s="319">
        <v>6.7507714469999995E-3</v>
      </c>
      <c r="I489" s="319">
        <v>1.169620498E-2</v>
      </c>
      <c r="J489" s="319">
        <v>9.2285883045999991E-3</v>
      </c>
      <c r="K489" s="319">
        <v>0.14652394999999999</v>
      </c>
      <c r="L489" s="320">
        <v>1.1016838345864659</v>
      </c>
      <c r="M489" s="308">
        <v>15.917937999999999</v>
      </c>
      <c r="N489" s="282">
        <v>2.1686733E-2</v>
      </c>
      <c r="O489" s="282">
        <v>1.9933330999999999E-2</v>
      </c>
      <c r="P489" s="282">
        <v>9.3285817999999999E-4</v>
      </c>
      <c r="Q489" s="282">
        <v>8.2054290000000004E-4</v>
      </c>
      <c r="R489" s="255">
        <v>1.1950438838767001E-6</v>
      </c>
      <c r="S489" s="256">
        <v>3.4499193031383375E-9</v>
      </c>
      <c r="T489" s="256">
        <v>0.114921975496</v>
      </c>
      <c r="U489" s="274">
        <v>5.4903025999999997E-5</v>
      </c>
      <c r="V489" s="144"/>
      <c r="W489" s="137"/>
      <c r="X489" s="18" t="s">
        <v>4094</v>
      </c>
      <c r="Y489" s="306" t="s">
        <v>4092</v>
      </c>
      <c r="Z489" s="20"/>
    </row>
    <row r="490" spans="1:27" ht="14.4" customHeight="1">
      <c r="A490" t="s">
        <v>3588</v>
      </c>
      <c r="B490" s="168" t="s">
        <v>1817</v>
      </c>
      <c r="C490" s="279" t="s">
        <v>4607</v>
      </c>
      <c r="D490" s="14" t="s">
        <v>2862</v>
      </c>
      <c r="E490" s="278" t="s">
        <v>1510</v>
      </c>
      <c r="F490" s="281" t="s">
        <v>8484</v>
      </c>
      <c r="G490" s="319">
        <v>0.1974580798767</v>
      </c>
      <c r="H490" s="319">
        <v>7.7774749100000002E-3</v>
      </c>
      <c r="I490" s="319">
        <v>1.3453468905E-2</v>
      </c>
      <c r="J490" s="319">
        <v>1.36085360617E-2</v>
      </c>
      <c r="K490" s="319">
        <v>0.1626186</v>
      </c>
      <c r="L490" s="320">
        <v>1.2226962406015036</v>
      </c>
      <c r="M490" s="308">
        <v>17.686335</v>
      </c>
      <c r="N490" s="282">
        <v>2.4172308E-2</v>
      </c>
      <c r="O490" s="282">
        <v>2.2205082000000001E-2</v>
      </c>
      <c r="P490" s="282">
        <v>1.0437872000000001E-3</v>
      </c>
      <c r="Q490" s="282">
        <v>9.2343912999999999E-4</v>
      </c>
      <c r="R490" s="255">
        <v>1.3312398901035001E-6</v>
      </c>
      <c r="S490" s="256">
        <v>3.8601596405554461E-9</v>
      </c>
      <c r="T490" s="256">
        <v>0.12933320709900001</v>
      </c>
      <c r="U490" s="274">
        <v>6.1227987000000002E-5</v>
      </c>
      <c r="V490" s="144"/>
      <c r="W490" s="137"/>
      <c r="X490" s="18" t="s">
        <v>4094</v>
      </c>
      <c r="Y490" s="20"/>
      <c r="Z490" s="20"/>
      <c r="AA490" s="19"/>
    </row>
    <row r="491" spans="1:27" ht="14.4" customHeight="1">
      <c r="B491" s="278" t="s">
        <v>3589</v>
      </c>
      <c r="C491" s="277" t="s">
        <v>3590</v>
      </c>
      <c r="D491" s="280"/>
      <c r="E491" s="278"/>
      <c r="F491"/>
      <c r="G491" s="210"/>
      <c r="H491" s="210"/>
      <c r="I491" s="210"/>
      <c r="J491" s="210"/>
      <c r="K491" s="210"/>
      <c r="L491" s="210"/>
      <c r="M491" s="5"/>
      <c r="N491"/>
      <c r="O491"/>
      <c r="V491" s="183"/>
      <c r="W491" s="4"/>
      <c r="X491" s="20"/>
      <c r="Y491" s="20"/>
      <c r="Z491" s="20"/>
      <c r="AA491" s="19"/>
    </row>
    <row r="492" spans="1:27" ht="14.4" customHeight="1">
      <c r="B492" s="278" t="s">
        <v>3589</v>
      </c>
      <c r="C492" s="277" t="s">
        <v>3591</v>
      </c>
      <c r="D492" s="277" t="s">
        <v>2863</v>
      </c>
      <c r="E492" s="278"/>
      <c r="F492"/>
      <c r="G492" s="210"/>
      <c r="H492" s="210"/>
      <c r="I492" s="210"/>
      <c r="J492" s="210"/>
      <c r="K492" s="210"/>
      <c r="L492" s="210"/>
      <c r="M492" s="5"/>
      <c r="N492"/>
      <c r="O492"/>
      <c r="V492" s="183"/>
      <c r="W492" s="4"/>
      <c r="X492" s="20"/>
      <c r="Y492" s="20"/>
      <c r="Z492" s="20"/>
      <c r="AA492" s="19"/>
    </row>
    <row r="493" spans="1:27" ht="14.4" customHeight="1">
      <c r="A493" t="s">
        <v>1821</v>
      </c>
      <c r="B493" s="168" t="s">
        <v>3589</v>
      </c>
      <c r="C493" s="279" t="s">
        <v>4608</v>
      </c>
      <c r="D493" s="14" t="s">
        <v>2863</v>
      </c>
      <c r="E493" s="278" t="s">
        <v>1510</v>
      </c>
      <c r="F493" s="281" t="s">
        <v>8485</v>
      </c>
      <c r="G493" s="319">
        <v>3.4389207890969997</v>
      </c>
      <c r="H493" s="319">
        <v>0.1131776912</v>
      </c>
      <c r="I493" s="319">
        <v>0.37291967189699998</v>
      </c>
      <c r="J493" s="319">
        <v>1.183573126</v>
      </c>
      <c r="K493" s="319">
        <v>1.7692502999999999</v>
      </c>
      <c r="L493" s="320">
        <v>13.302633834586466</v>
      </c>
      <c r="M493" s="308">
        <v>239.07438999999999</v>
      </c>
      <c r="N493" s="282">
        <v>0.34542307999999999</v>
      </c>
      <c r="O493" s="282">
        <v>0.32289237999999998</v>
      </c>
      <c r="P493" s="282">
        <v>1.4059218E-2</v>
      </c>
      <c r="Q493" s="282">
        <v>8.4714839999999996E-3</v>
      </c>
      <c r="R493" s="255">
        <v>1.9358056529509999E-5</v>
      </c>
      <c r="S493" s="256">
        <v>5.1994150451108E-8</v>
      </c>
      <c r="T493" s="256">
        <v>1.1864823470000001</v>
      </c>
      <c r="U493" s="121">
        <v>1.0121793999999999E-3</v>
      </c>
      <c r="V493" s="146"/>
      <c r="W493" s="135"/>
      <c r="X493" s="18" t="s">
        <v>901</v>
      </c>
      <c r="Y493" s="13"/>
      <c r="Z493" s="13"/>
      <c r="AA493" s="19"/>
    </row>
    <row r="494" spans="1:27" ht="14.4" customHeight="1">
      <c r="A494" t="s">
        <v>1822</v>
      </c>
      <c r="B494" s="168" t="s">
        <v>3589</v>
      </c>
      <c r="C494" s="279" t="s">
        <v>4609</v>
      </c>
      <c r="D494" s="14" t="s">
        <v>2863</v>
      </c>
      <c r="E494" s="278" t="s">
        <v>1510</v>
      </c>
      <c r="F494" s="281" t="s">
        <v>8486</v>
      </c>
      <c r="G494" s="319">
        <v>2.6764065665740002</v>
      </c>
      <c r="H494" s="319">
        <v>7.9820544000000007E-2</v>
      </c>
      <c r="I494" s="319">
        <v>0.28331299957400002</v>
      </c>
      <c r="J494" s="319">
        <v>0.895578023</v>
      </c>
      <c r="K494" s="319">
        <v>1.4176949999999999</v>
      </c>
      <c r="L494" s="320">
        <v>10.659360902255639</v>
      </c>
      <c r="M494" s="308">
        <v>195.63036</v>
      </c>
      <c r="N494" s="282">
        <v>0.27430136999999999</v>
      </c>
      <c r="O494" s="282">
        <v>0.25572615999999998</v>
      </c>
      <c r="P494" s="282">
        <v>1.1468266E-2</v>
      </c>
      <c r="Q494" s="282">
        <v>7.1069430999999997E-3</v>
      </c>
      <c r="R494" s="255">
        <v>1.5331304287059003E-5</v>
      </c>
      <c r="S494" s="256">
        <v>4.2412225392424096E-8</v>
      </c>
      <c r="T494" s="256">
        <v>0.99537017500000002</v>
      </c>
      <c r="U494" s="121">
        <v>8.0213756000000001E-4</v>
      </c>
      <c r="V494" s="146"/>
      <c r="W494" s="135"/>
      <c r="X494" s="18" t="s">
        <v>902</v>
      </c>
      <c r="Y494" s="13"/>
      <c r="Z494" s="13"/>
      <c r="AA494" s="19"/>
    </row>
    <row r="495" spans="1:27" ht="14.4" customHeight="1">
      <c r="A495" t="s">
        <v>1823</v>
      </c>
      <c r="B495" s="168" t="s">
        <v>3589</v>
      </c>
      <c r="C495" s="279" t="s">
        <v>4610</v>
      </c>
      <c r="D495" s="14" t="s">
        <v>2863</v>
      </c>
      <c r="E495" s="278" t="s">
        <v>1510</v>
      </c>
      <c r="F495" s="281" t="s">
        <v>8487</v>
      </c>
      <c r="G495" s="319">
        <v>2.2262647057130001</v>
      </c>
      <c r="H495" s="319">
        <v>6.5904830099999992E-2</v>
      </c>
      <c r="I495" s="319">
        <v>0.25591440761299999</v>
      </c>
      <c r="J495" s="319">
        <v>0.86218986799999997</v>
      </c>
      <c r="K495" s="319">
        <v>1.0422556000000001</v>
      </c>
      <c r="L495" s="320">
        <v>7.836508270676692</v>
      </c>
      <c r="M495" s="308">
        <v>136.56413000000001</v>
      </c>
      <c r="N495" s="282">
        <v>0.20837960999999999</v>
      </c>
      <c r="O495" s="282">
        <v>0.19590566000000001</v>
      </c>
      <c r="P495" s="282">
        <v>7.9995732999999999E-3</v>
      </c>
      <c r="Q495" s="282">
        <v>4.4743839999999997E-3</v>
      </c>
      <c r="R495" s="255">
        <v>1.1744943388892E-5</v>
      </c>
      <c r="S495" s="256">
        <v>2.9584220497779901E-8</v>
      </c>
      <c r="T495" s="256">
        <v>0.62666442499999997</v>
      </c>
      <c r="U495" s="121">
        <v>5.4818550000000003E-4</v>
      </c>
      <c r="V495" s="146"/>
      <c r="W495" s="135"/>
      <c r="X495" s="18" t="s">
        <v>903</v>
      </c>
      <c r="Y495" s="13"/>
      <c r="Z495" s="13"/>
      <c r="AA495" s="19"/>
    </row>
    <row r="496" spans="1:27" ht="14.4" customHeight="1">
      <c r="A496" t="s">
        <v>1824</v>
      </c>
      <c r="B496" s="168" t="s">
        <v>3589</v>
      </c>
      <c r="C496" s="279" t="s">
        <v>4611</v>
      </c>
      <c r="D496" s="14" t="s">
        <v>2863</v>
      </c>
      <c r="E496" s="278" t="s">
        <v>1510</v>
      </c>
      <c r="F496" s="281" t="s">
        <v>8488</v>
      </c>
      <c r="G496" s="319">
        <v>7.9171798774919999</v>
      </c>
      <c r="H496" s="319">
        <v>0.234769599</v>
      </c>
      <c r="I496" s="319">
        <v>0.92333941849199996</v>
      </c>
      <c r="J496" s="319">
        <v>3.0630173599999999</v>
      </c>
      <c r="K496" s="319">
        <v>3.6960535000000001</v>
      </c>
      <c r="L496" s="320">
        <v>27.789875939849622</v>
      </c>
      <c r="M496" s="308">
        <v>482.98412000000002</v>
      </c>
      <c r="N496" s="282">
        <v>0.74308476999999995</v>
      </c>
      <c r="O496" s="282">
        <v>0.69851567000000003</v>
      </c>
      <c r="P496" s="282">
        <v>2.8418812000000002E-2</v>
      </c>
      <c r="Q496" s="282">
        <v>1.6150286999999999E-2</v>
      </c>
      <c r="R496" s="255">
        <v>4.1877438627575998E-5</v>
      </c>
      <c r="S496" s="256">
        <v>1.0509915669987101E-7</v>
      </c>
      <c r="T496" s="256">
        <v>2.261945018</v>
      </c>
      <c r="U496" s="121">
        <v>1.9381749000000001E-3</v>
      </c>
      <c r="V496" s="146"/>
      <c r="W496" s="135"/>
      <c r="X496" s="18" t="s">
        <v>904</v>
      </c>
      <c r="Y496" s="13"/>
      <c r="Z496" s="13"/>
      <c r="AA496" s="19"/>
    </row>
    <row r="497" spans="1:27" ht="14.4" customHeight="1">
      <c r="A497" t="s">
        <v>1825</v>
      </c>
      <c r="B497" s="168" t="s">
        <v>3589</v>
      </c>
      <c r="C497" s="279" t="s">
        <v>4612</v>
      </c>
      <c r="D497" s="14" t="s">
        <v>2863</v>
      </c>
      <c r="E497" s="278" t="s">
        <v>1508</v>
      </c>
      <c r="F497" s="281" t="s">
        <v>8489</v>
      </c>
      <c r="G497" s="319">
        <v>4.7736037109309999</v>
      </c>
      <c r="H497" s="319">
        <v>1.7850966330999998E-2</v>
      </c>
      <c r="I497" s="319">
        <v>1.3513760478999999</v>
      </c>
      <c r="J497" s="319">
        <v>1.7088655966999999</v>
      </c>
      <c r="K497" s="319">
        <v>1.6955111</v>
      </c>
      <c r="L497" s="320">
        <v>12.748203759398496</v>
      </c>
      <c r="M497" s="308">
        <v>278.68718999999999</v>
      </c>
      <c r="N497" s="282">
        <v>0.86457434</v>
      </c>
      <c r="O497" s="282">
        <v>0.81861516999999995</v>
      </c>
      <c r="P497" s="282">
        <v>3.6000525999999998E-2</v>
      </c>
      <c r="Q497" s="282">
        <v>9.9586416000000001E-3</v>
      </c>
      <c r="R497" s="255">
        <v>4.9077647680513E-5</v>
      </c>
      <c r="S497" s="256">
        <v>1.3313803762336999E-7</v>
      </c>
      <c r="T497" s="256">
        <v>1.3947677252000001</v>
      </c>
      <c r="U497" s="121">
        <v>2.5747336999999999E-3</v>
      </c>
      <c r="V497" s="146"/>
      <c r="W497" s="135"/>
      <c r="X497" s="18" t="s">
        <v>905</v>
      </c>
      <c r="Y497" s="13"/>
      <c r="Z497" s="13"/>
      <c r="AA497" s="19"/>
    </row>
    <row r="498" spans="1:27" ht="14.4" customHeight="1">
      <c r="B498" s="278" t="s">
        <v>1827</v>
      </c>
      <c r="C498" s="277" t="s">
        <v>3592</v>
      </c>
      <c r="D498" s="280"/>
      <c r="E498" s="278"/>
      <c r="F498"/>
      <c r="G498" s="210"/>
      <c r="H498" s="210"/>
      <c r="I498" s="210"/>
      <c r="J498" s="210"/>
      <c r="K498" s="210"/>
      <c r="L498" s="210"/>
      <c r="M498" s="5"/>
      <c r="N498"/>
      <c r="O498"/>
      <c r="V498" s="182"/>
      <c r="W498" s="164"/>
      <c r="X498" s="20"/>
      <c r="Y498" s="20"/>
      <c r="Z498" s="20"/>
      <c r="AA498" s="19"/>
    </row>
    <row r="499" spans="1:27" ht="14.4" customHeight="1">
      <c r="B499" s="278" t="s">
        <v>1827</v>
      </c>
      <c r="C499" s="277" t="s">
        <v>3593</v>
      </c>
      <c r="D499" s="277" t="s">
        <v>1225</v>
      </c>
      <c r="E499" s="278"/>
      <c r="F499"/>
      <c r="G499" s="210"/>
      <c r="H499" s="210"/>
      <c r="I499" s="210"/>
      <c r="J499" s="210"/>
      <c r="K499" s="210"/>
      <c r="L499" s="210"/>
      <c r="M499" s="5"/>
      <c r="N499"/>
      <c r="O499"/>
      <c r="V499" s="182"/>
      <c r="W499" s="164"/>
      <c r="X499" s="20"/>
      <c r="Y499" s="20"/>
      <c r="Z499" s="20"/>
      <c r="AA499" s="19"/>
    </row>
    <row r="500" spans="1:27" ht="14.4" customHeight="1">
      <c r="A500" t="s">
        <v>1826</v>
      </c>
      <c r="B500" s="168" t="s">
        <v>1827</v>
      </c>
      <c r="C500" s="279" t="s">
        <v>4613</v>
      </c>
      <c r="D500" s="14" t="s">
        <v>1225</v>
      </c>
      <c r="E500" s="278" t="s">
        <v>1510</v>
      </c>
      <c r="F500" s="281" t="s">
        <v>6400</v>
      </c>
      <c r="G500" s="319">
        <v>0.51861792163999998</v>
      </c>
      <c r="H500" s="319">
        <v>2.8729517439999998E-2</v>
      </c>
      <c r="I500" s="319">
        <v>0.10783441249999999</v>
      </c>
      <c r="J500" s="319">
        <v>7.5439051699999995E-2</v>
      </c>
      <c r="K500" s="319">
        <v>0.30661494</v>
      </c>
      <c r="L500" s="320">
        <v>2.3053754887218045</v>
      </c>
      <c r="M500" s="308">
        <v>27.809887</v>
      </c>
      <c r="N500" s="282">
        <v>5.8674130999999997E-2</v>
      </c>
      <c r="O500" s="282">
        <v>5.5692317999999998E-2</v>
      </c>
      <c r="P500" s="282">
        <v>2.2661560000000001E-3</v>
      </c>
      <c r="Q500" s="282">
        <v>7.1565682000000004E-4</v>
      </c>
      <c r="R500" s="255">
        <v>3.3388679691800005E-6</v>
      </c>
      <c r="S500" s="256">
        <v>8.3807543483200005E-9</v>
      </c>
      <c r="T500" s="256">
        <v>0.100232048</v>
      </c>
      <c r="U500" s="121">
        <v>1.2879473000000001E-4</v>
      </c>
      <c r="V500" s="146"/>
      <c r="W500" s="135"/>
      <c r="X500" s="18" t="s">
        <v>807</v>
      </c>
      <c r="Y500" s="13"/>
      <c r="Z500" s="13"/>
      <c r="AA500" s="19"/>
    </row>
    <row r="501" spans="1:27" ht="14.4" customHeight="1">
      <c r="A501" t="s">
        <v>1828</v>
      </c>
      <c r="B501" s="168" t="s">
        <v>1827</v>
      </c>
      <c r="C501" s="279" t="s">
        <v>4614</v>
      </c>
      <c r="D501" s="14" t="s">
        <v>1225</v>
      </c>
      <c r="E501" s="278" t="s">
        <v>1510</v>
      </c>
      <c r="F501" s="281" t="s">
        <v>6401</v>
      </c>
      <c r="G501" s="319">
        <v>0.22390033566</v>
      </c>
      <c r="H501" s="319">
        <v>1.5776997359999999E-2</v>
      </c>
      <c r="I501" s="319">
        <v>2.2258062899999997E-2</v>
      </c>
      <c r="J501" s="319">
        <v>6.2089035399999999E-2</v>
      </c>
      <c r="K501" s="319">
        <v>0.12377624</v>
      </c>
      <c r="L501" s="320">
        <v>0.93064842105263146</v>
      </c>
      <c r="M501" s="308">
        <v>10.381857999999999</v>
      </c>
      <c r="N501" s="282">
        <v>2.1646393E-2</v>
      </c>
      <c r="O501" s="282">
        <v>2.0366657999999999E-2</v>
      </c>
      <c r="P501" s="282">
        <v>8.8444298999999999E-4</v>
      </c>
      <c r="Q501" s="282">
        <v>3.9529266999999997E-4</v>
      </c>
      <c r="R501" s="255">
        <v>1.2210226403700001E-6</v>
      </c>
      <c r="S501" s="256">
        <v>3.2708690007384005E-9</v>
      </c>
      <c r="T501" s="256">
        <v>5.5363120000000002E-2</v>
      </c>
      <c r="U501" s="274">
        <v>5.3712767999999998E-5</v>
      </c>
      <c r="V501" s="146"/>
      <c r="W501" s="135"/>
      <c r="X501" s="18" t="s">
        <v>808</v>
      </c>
      <c r="Y501" s="13"/>
      <c r="Z501" s="13"/>
      <c r="AA501" s="19"/>
    </row>
    <row r="502" spans="1:27" ht="14.4" customHeight="1">
      <c r="A502" t="s">
        <v>1829</v>
      </c>
      <c r="B502" s="168" t="s">
        <v>1827</v>
      </c>
      <c r="C502" s="279" t="s">
        <v>4615</v>
      </c>
      <c r="D502" s="14" t="s">
        <v>1225</v>
      </c>
      <c r="E502" s="278" t="s">
        <v>1510</v>
      </c>
      <c r="F502" s="281" t="s">
        <v>6402</v>
      </c>
      <c r="G502" s="319">
        <v>0.1165572110667</v>
      </c>
      <c r="H502" s="319">
        <v>1.5366624703000002E-3</v>
      </c>
      <c r="I502" s="319">
        <v>1.8997557352E-2</v>
      </c>
      <c r="J502" s="319">
        <v>1.01833382444E-2</v>
      </c>
      <c r="K502" s="319">
        <v>8.5839653000000002E-2</v>
      </c>
      <c r="L502" s="320">
        <v>0.64541092481203011</v>
      </c>
      <c r="M502" s="308">
        <v>1.3763525000000001</v>
      </c>
      <c r="N502" s="282">
        <v>1.6015413999999999E-2</v>
      </c>
      <c r="O502" s="282">
        <v>1.531248E-2</v>
      </c>
      <c r="P502" s="282">
        <v>6.1315049000000002E-4</v>
      </c>
      <c r="Q502" s="283">
        <v>8.9783675000000004E-5</v>
      </c>
      <c r="R502" s="255">
        <v>9.1801440385279985E-7</v>
      </c>
      <c r="S502" s="256">
        <v>2.2675683611524934E-9</v>
      </c>
      <c r="T502" s="256">
        <v>1.2574744069000001E-2</v>
      </c>
      <c r="U502" s="274">
        <v>2.5389503999999999E-5</v>
      </c>
      <c r="V502" s="146"/>
      <c r="W502" s="135"/>
      <c r="X502" s="18" t="s">
        <v>1110</v>
      </c>
      <c r="Y502" s="13"/>
      <c r="Z502" s="13"/>
      <c r="AA502" s="19"/>
    </row>
    <row r="503" spans="1:27" ht="14.4" customHeight="1">
      <c r="A503" t="s">
        <v>1830</v>
      </c>
      <c r="B503" s="168" t="s">
        <v>1827</v>
      </c>
      <c r="C503" s="279" t="s">
        <v>4616</v>
      </c>
      <c r="D503" s="14" t="s">
        <v>1225</v>
      </c>
      <c r="E503" s="278" t="s">
        <v>1510</v>
      </c>
      <c r="F503" s="281" t="s">
        <v>6403</v>
      </c>
      <c r="G503" s="319">
        <v>0.19277083009099999</v>
      </c>
      <c r="H503" s="319">
        <v>1.1647300320000002E-2</v>
      </c>
      <c r="I503" s="319">
        <v>2.1312516387999997E-2</v>
      </c>
      <c r="J503" s="319">
        <v>4.7036383383000001E-2</v>
      </c>
      <c r="K503" s="319">
        <v>0.11277463</v>
      </c>
      <c r="L503" s="320">
        <v>0.84792954887218042</v>
      </c>
      <c r="M503" s="308">
        <v>7.7702613999999999</v>
      </c>
      <c r="N503" s="282">
        <v>2.0013409999999999E-2</v>
      </c>
      <c r="O503" s="282">
        <v>1.8900945999999998E-2</v>
      </c>
      <c r="P503" s="282">
        <v>8.0576816000000001E-4</v>
      </c>
      <c r="Q503" s="282">
        <v>3.0669505999999998E-4</v>
      </c>
      <c r="R503" s="255">
        <v>1.1331502635214128E-6</v>
      </c>
      <c r="S503" s="256">
        <v>2.9799118957826007E-9</v>
      </c>
      <c r="T503" s="256">
        <v>4.2954490900000003E-2</v>
      </c>
      <c r="U503" s="274">
        <v>4.5499020999999997E-5</v>
      </c>
      <c r="V503" s="146"/>
      <c r="W503" s="135"/>
      <c r="X503" s="18" t="s">
        <v>906</v>
      </c>
      <c r="Y503" s="13"/>
      <c r="Z503" s="13"/>
      <c r="AA503" s="19"/>
    </row>
    <row r="504" spans="1:27" ht="14.4" customHeight="1">
      <c r="B504" s="278" t="s">
        <v>1827</v>
      </c>
      <c r="C504" s="277" t="s">
        <v>3594</v>
      </c>
      <c r="D504" s="277" t="s">
        <v>1226</v>
      </c>
      <c r="E504" s="278"/>
      <c r="F504"/>
      <c r="G504" s="210"/>
      <c r="H504" s="210"/>
      <c r="I504" s="210"/>
      <c r="J504" s="210"/>
      <c r="K504" s="210"/>
      <c r="L504" s="210"/>
      <c r="M504" s="5"/>
      <c r="N504"/>
      <c r="O504"/>
      <c r="V504" s="182"/>
      <c r="W504" s="164"/>
      <c r="X504" s="20"/>
      <c r="Y504" s="20"/>
      <c r="Z504" s="20"/>
      <c r="AA504" s="19"/>
    </row>
    <row r="505" spans="1:27" ht="14.4" customHeight="1">
      <c r="A505" t="s">
        <v>1831</v>
      </c>
      <c r="B505" s="168" t="s">
        <v>1834</v>
      </c>
      <c r="C505" s="279" t="s">
        <v>4617</v>
      </c>
      <c r="D505" s="14" t="s">
        <v>1226</v>
      </c>
      <c r="E505" s="278" t="s">
        <v>1510</v>
      </c>
      <c r="F505" s="281" t="s">
        <v>6404</v>
      </c>
      <c r="G505" s="319">
        <v>0.28648126653691458</v>
      </c>
      <c r="H505" s="319">
        <v>1.3182505000000001E-2</v>
      </c>
      <c r="I505" s="319">
        <v>4.1501294162300001E-2</v>
      </c>
      <c r="J505" s="319">
        <v>4.0739187374614599E-2</v>
      </c>
      <c r="K505" s="319">
        <v>0.19105828</v>
      </c>
      <c r="L505" s="320">
        <v>1.4365284210526315</v>
      </c>
      <c r="M505" s="308">
        <v>18.53979</v>
      </c>
      <c r="N505" s="282">
        <v>3.2470222E-2</v>
      </c>
      <c r="O505" s="282">
        <v>3.0397005000000001E-2</v>
      </c>
      <c r="P505" s="282">
        <v>1.3092253999999999E-3</v>
      </c>
      <c r="Q505" s="282">
        <v>7.6399157E-4</v>
      </c>
      <c r="R505" s="255">
        <v>1.8223624320575898E-6</v>
      </c>
      <c r="S505" s="256">
        <v>4.8418098061630359E-9</v>
      </c>
      <c r="T505" s="256">
        <v>0.1070016157</v>
      </c>
      <c r="U505" s="274">
        <v>7.5412486999999994E-5</v>
      </c>
      <c r="V505" s="146"/>
      <c r="W505" s="135"/>
      <c r="X505" s="18" t="s">
        <v>927</v>
      </c>
      <c r="Y505" s="13"/>
      <c r="Z505" s="13"/>
      <c r="AA505" s="19"/>
    </row>
    <row r="506" spans="1:27" ht="14.4" customHeight="1">
      <c r="A506" t="s">
        <v>1832</v>
      </c>
      <c r="B506" s="168" t="s">
        <v>1827</v>
      </c>
      <c r="C506" s="279" t="s">
        <v>4618</v>
      </c>
      <c r="D506" s="14" t="s">
        <v>1226</v>
      </c>
      <c r="E506" s="278" t="s">
        <v>1510</v>
      </c>
      <c r="F506" s="281" t="s">
        <v>6405</v>
      </c>
      <c r="G506" s="319">
        <v>0.28648126653691458</v>
      </c>
      <c r="H506" s="319">
        <v>1.3182505000000001E-2</v>
      </c>
      <c r="I506" s="319">
        <v>4.1501294162300001E-2</v>
      </c>
      <c r="J506" s="319">
        <v>4.0739187374614599E-2</v>
      </c>
      <c r="K506" s="319">
        <v>0.19105828</v>
      </c>
      <c r="L506" s="320">
        <v>1.4365284210526315</v>
      </c>
      <c r="M506" s="308">
        <v>18.53979</v>
      </c>
      <c r="N506" s="282">
        <v>3.2470222E-2</v>
      </c>
      <c r="O506" s="282">
        <v>3.0397005000000001E-2</v>
      </c>
      <c r="P506" s="282">
        <v>1.3092253999999999E-3</v>
      </c>
      <c r="Q506" s="282">
        <v>7.6399157E-4</v>
      </c>
      <c r="R506" s="255">
        <v>1.8223624320575898E-6</v>
      </c>
      <c r="S506" s="256">
        <v>4.8418098061630359E-9</v>
      </c>
      <c r="T506" s="256">
        <v>0.1070016157</v>
      </c>
      <c r="U506" s="274">
        <v>7.5412486999999994E-5</v>
      </c>
      <c r="V506" s="146"/>
      <c r="W506" s="135"/>
      <c r="X506" s="18" t="s">
        <v>927</v>
      </c>
      <c r="Y506" s="13"/>
      <c r="Z506" s="13"/>
      <c r="AA506" s="19"/>
    </row>
    <row r="507" spans="1:27" ht="14.4" customHeight="1">
      <c r="A507" t="s">
        <v>1833</v>
      </c>
      <c r="B507" s="168" t="s">
        <v>1827</v>
      </c>
      <c r="C507" s="279" t="s">
        <v>4619</v>
      </c>
      <c r="D507" s="14" t="s">
        <v>1226</v>
      </c>
      <c r="E507" s="278" t="s">
        <v>1510</v>
      </c>
      <c r="F507" s="281" t="s">
        <v>6406</v>
      </c>
      <c r="G507" s="319">
        <v>2.7638422838755807</v>
      </c>
      <c r="H507" s="319">
        <v>2.5085260129999998E-2</v>
      </c>
      <c r="I507" s="319">
        <v>1.2204345817661999</v>
      </c>
      <c r="J507" s="319">
        <v>1.1845114119793809</v>
      </c>
      <c r="K507" s="319">
        <v>0.33381103000000001</v>
      </c>
      <c r="L507" s="320">
        <v>2.5098573684210526</v>
      </c>
      <c r="M507" s="308">
        <v>40.856237</v>
      </c>
      <c r="N507" s="282">
        <v>0.41578894</v>
      </c>
      <c r="O507" s="282">
        <v>0.40406725999999998</v>
      </c>
      <c r="P507" s="282">
        <v>8.9447616000000001E-3</v>
      </c>
      <c r="Q507" s="282">
        <v>2.7769126000000001E-3</v>
      </c>
      <c r="R507" s="255">
        <v>2.4224655857643267E-5</v>
      </c>
      <c r="S507" s="256">
        <v>3.3079739457276747E-8</v>
      </c>
      <c r="T507" s="256">
        <v>0.38892333400000001</v>
      </c>
      <c r="U507" s="121">
        <v>4.8031883000000002E-4</v>
      </c>
      <c r="V507" s="146"/>
      <c r="W507" s="135"/>
      <c r="X507" s="18" t="s">
        <v>927</v>
      </c>
      <c r="Y507" s="13"/>
      <c r="Z507" s="13"/>
      <c r="AA507" s="19"/>
    </row>
    <row r="508" spans="1:27" ht="14.4" customHeight="1">
      <c r="A508" t="s">
        <v>1835</v>
      </c>
      <c r="B508" s="168" t="s">
        <v>1827</v>
      </c>
      <c r="C508" s="279" t="s">
        <v>4620</v>
      </c>
      <c r="D508" s="14" t="s">
        <v>1226</v>
      </c>
      <c r="E508" s="278" t="s">
        <v>1510</v>
      </c>
      <c r="F508" s="281" t="s">
        <v>6407</v>
      </c>
      <c r="G508" s="319">
        <v>2.7823406292643953</v>
      </c>
      <c r="H508" s="319">
        <v>2.506700873E-2</v>
      </c>
      <c r="I508" s="319">
        <v>1.2198178207314001</v>
      </c>
      <c r="J508" s="319">
        <v>1.198045679802995</v>
      </c>
      <c r="K508" s="319">
        <v>0.33941011999999998</v>
      </c>
      <c r="L508" s="320">
        <v>2.5519557894736837</v>
      </c>
      <c r="M508" s="308">
        <v>41.232062999999997</v>
      </c>
      <c r="N508" s="282">
        <v>0.41642361999999999</v>
      </c>
      <c r="O508" s="282">
        <v>0.40463431999999999</v>
      </c>
      <c r="P508" s="282">
        <v>8.9751281000000002E-3</v>
      </c>
      <c r="Q508" s="282">
        <v>2.8141639E-3</v>
      </c>
      <c r="R508" s="255">
        <v>2.4258652668702175E-5</v>
      </c>
      <c r="S508" s="256">
        <v>3.3192041361659795E-8</v>
      </c>
      <c r="T508" s="256">
        <v>0.39414060000000001</v>
      </c>
      <c r="U508" s="121">
        <v>4.8183862999999998E-4</v>
      </c>
      <c r="V508" s="146"/>
      <c r="W508" s="135"/>
      <c r="X508" s="18" t="s">
        <v>927</v>
      </c>
      <c r="Y508" s="13"/>
      <c r="Z508" s="13"/>
      <c r="AA508" s="19"/>
    </row>
    <row r="509" spans="1:27" ht="14.4" customHeight="1">
      <c r="A509" t="s">
        <v>1836</v>
      </c>
      <c r="B509" s="168" t="s">
        <v>1827</v>
      </c>
      <c r="C509" s="279" t="s">
        <v>4621</v>
      </c>
      <c r="D509" s="14" t="s">
        <v>1226</v>
      </c>
      <c r="E509" s="278" t="s">
        <v>1510</v>
      </c>
      <c r="F509" s="281" t="s">
        <v>6408</v>
      </c>
      <c r="G509" s="319">
        <v>0.28648126653691458</v>
      </c>
      <c r="H509" s="319">
        <v>1.3182505000000001E-2</v>
      </c>
      <c r="I509" s="319">
        <v>4.1501294162300001E-2</v>
      </c>
      <c r="J509" s="319">
        <v>4.0739187374614599E-2</v>
      </c>
      <c r="K509" s="319">
        <v>0.19105828</v>
      </c>
      <c r="L509" s="320">
        <v>1.4365284210526315</v>
      </c>
      <c r="M509" s="308">
        <v>18.53979</v>
      </c>
      <c r="N509" s="282">
        <v>3.2470222E-2</v>
      </c>
      <c r="O509" s="282">
        <v>3.0397005000000001E-2</v>
      </c>
      <c r="P509" s="282">
        <v>1.3092253999999999E-3</v>
      </c>
      <c r="Q509" s="282">
        <v>7.6399157E-4</v>
      </c>
      <c r="R509" s="255">
        <v>1.8223624320575898E-6</v>
      </c>
      <c r="S509" s="256">
        <v>4.8418098061630359E-9</v>
      </c>
      <c r="T509" s="256">
        <v>0.1070016157</v>
      </c>
      <c r="U509" s="274">
        <v>7.5412486999999994E-5</v>
      </c>
      <c r="V509" s="144"/>
      <c r="W509" s="135"/>
      <c r="X509" s="18" t="s">
        <v>927</v>
      </c>
      <c r="Y509" s="13"/>
      <c r="Z509" s="13"/>
      <c r="AA509" s="19"/>
    </row>
    <row r="510" spans="1:27" ht="14.4" customHeight="1">
      <c r="A510" t="s">
        <v>1837</v>
      </c>
      <c r="B510" s="168" t="s">
        <v>1827</v>
      </c>
      <c r="C510" s="279" t="s">
        <v>4622</v>
      </c>
      <c r="D510" s="14" t="s">
        <v>1226</v>
      </c>
      <c r="E510" s="278" t="s">
        <v>1510</v>
      </c>
      <c r="F510" s="281" t="s">
        <v>6409</v>
      </c>
      <c r="G510" s="319">
        <v>0.36142334244241459</v>
      </c>
      <c r="H510" s="319">
        <v>2.2023205179999998E-2</v>
      </c>
      <c r="I510" s="319">
        <v>8.5700420887800013E-2</v>
      </c>
      <c r="J510" s="319">
        <v>4.0176146374614599E-2</v>
      </c>
      <c r="K510" s="319">
        <v>0.21352357</v>
      </c>
      <c r="L510" s="320">
        <v>1.6054403759398495</v>
      </c>
      <c r="M510" s="308">
        <v>18.718581</v>
      </c>
      <c r="N510" s="282">
        <v>4.8142741000000003E-2</v>
      </c>
      <c r="O510" s="282">
        <v>4.5545205999999998E-2</v>
      </c>
      <c r="P510" s="282">
        <v>1.6916882000000001E-3</v>
      </c>
      <c r="Q510" s="282">
        <v>9.058464E-4</v>
      </c>
      <c r="R510" s="255">
        <v>2.7305278846667901E-6</v>
      </c>
      <c r="S510" s="256">
        <v>6.2562431651330365E-9</v>
      </c>
      <c r="T510" s="256">
        <v>0.1268692441</v>
      </c>
      <c r="U510" s="274">
        <v>9.6954772999999995E-5</v>
      </c>
      <c r="V510" s="146"/>
      <c r="W510" s="135"/>
      <c r="X510" s="18" t="s">
        <v>927</v>
      </c>
      <c r="Y510" s="13"/>
      <c r="Z510" s="13"/>
      <c r="AA510" s="19"/>
    </row>
    <row r="511" spans="1:27" ht="14.4" customHeight="1">
      <c r="A511" t="s">
        <v>1838</v>
      </c>
      <c r="B511" s="168" t="s">
        <v>1827</v>
      </c>
      <c r="C511" s="279" t="s">
        <v>4623</v>
      </c>
      <c r="D511" s="14" t="s">
        <v>1226</v>
      </c>
      <c r="E511" s="278" t="s">
        <v>1510</v>
      </c>
      <c r="F511" s="281" t="s">
        <v>6410</v>
      </c>
      <c r="G511" s="319">
        <v>0.3003932233569146</v>
      </c>
      <c r="H511" s="319">
        <v>1.4394927320000001E-2</v>
      </c>
      <c r="I511" s="319">
        <v>4.3701227262299996E-2</v>
      </c>
      <c r="J511" s="319">
        <v>4.4308798774614605E-2</v>
      </c>
      <c r="K511" s="319">
        <v>0.19798826999999999</v>
      </c>
      <c r="L511" s="320">
        <v>1.4886336090225563</v>
      </c>
      <c r="M511" s="308">
        <v>19.568204999999999</v>
      </c>
      <c r="N511" s="282">
        <v>3.3862950000000003E-2</v>
      </c>
      <c r="O511" s="282">
        <v>3.1695555E-2</v>
      </c>
      <c r="P511" s="282">
        <v>1.3581423E-3</v>
      </c>
      <c r="Q511" s="282">
        <v>8.0925262000000001E-4</v>
      </c>
      <c r="R511" s="255">
        <v>1.9002131838574897E-6</v>
      </c>
      <c r="S511" s="256">
        <v>5.0227156587830361E-9</v>
      </c>
      <c r="T511" s="256">
        <v>0.1133407065</v>
      </c>
      <c r="U511" s="274">
        <v>8.1025601000000002E-5</v>
      </c>
      <c r="V511" s="146"/>
      <c r="W511" s="135"/>
      <c r="X511" s="18" t="s">
        <v>927</v>
      </c>
      <c r="Y511" s="13"/>
      <c r="Z511" s="13"/>
      <c r="AA511" s="19"/>
    </row>
    <row r="512" spans="1:27" ht="14.4" customHeight="1">
      <c r="A512" t="s">
        <v>1839</v>
      </c>
      <c r="B512" s="168" t="s">
        <v>1827</v>
      </c>
      <c r="C512" s="279" t="s">
        <v>4624</v>
      </c>
      <c r="D512" s="14" t="s">
        <v>1226</v>
      </c>
      <c r="E512" s="278" t="s">
        <v>1510</v>
      </c>
      <c r="F512" s="281" t="s">
        <v>6411</v>
      </c>
      <c r="G512" s="319">
        <v>2.208413577479817</v>
      </c>
      <c r="H512" s="319">
        <v>2.260304795E-2</v>
      </c>
      <c r="I512" s="319">
        <v>0.95508784743550001</v>
      </c>
      <c r="J512" s="319">
        <v>0.93186607209431704</v>
      </c>
      <c r="K512" s="319">
        <v>0.29885661000000002</v>
      </c>
      <c r="L512" s="320">
        <v>2.2470421804511278</v>
      </c>
      <c r="M512" s="308">
        <v>35.884129000000001</v>
      </c>
      <c r="N512" s="282">
        <v>0.32925790999999999</v>
      </c>
      <c r="O512" s="282">
        <v>0.31971938999999999</v>
      </c>
      <c r="P512" s="282">
        <v>7.2103944000000003E-3</v>
      </c>
      <c r="Q512" s="282">
        <v>2.3281193000000001E-3</v>
      </c>
      <c r="R512" s="255">
        <v>1.9167829769154406E-5</v>
      </c>
      <c r="S512" s="256">
        <v>2.6665659699972658E-8</v>
      </c>
      <c r="T512" s="256">
        <v>0.32606713600000004</v>
      </c>
      <c r="U512" s="121">
        <v>3.9250321000000002E-4</v>
      </c>
      <c r="V512" s="146"/>
      <c r="W512" s="135"/>
      <c r="X512" s="18" t="s">
        <v>927</v>
      </c>
      <c r="Y512" s="13"/>
      <c r="Z512" s="13"/>
      <c r="AA512" s="19"/>
    </row>
    <row r="513" spans="1:27" ht="14.4" customHeight="1">
      <c r="B513" s="278" t="s">
        <v>1827</v>
      </c>
      <c r="C513" s="277" t="s">
        <v>3595</v>
      </c>
      <c r="D513" s="277" t="s">
        <v>17</v>
      </c>
      <c r="E513" s="278"/>
      <c r="F513"/>
      <c r="G513" s="210"/>
      <c r="H513" s="210"/>
      <c r="I513" s="210"/>
      <c r="J513" s="210"/>
      <c r="K513" s="210"/>
      <c r="L513" s="210"/>
      <c r="M513" s="5"/>
      <c r="N513"/>
      <c r="O513"/>
      <c r="V513" s="182"/>
      <c r="W513" s="164"/>
      <c r="X513" s="20"/>
      <c r="Y513" s="20"/>
      <c r="Z513" s="20"/>
      <c r="AA513" s="19"/>
    </row>
    <row r="514" spans="1:27" ht="14.4" customHeight="1">
      <c r="A514" t="s">
        <v>1840</v>
      </c>
      <c r="B514" s="168" t="s">
        <v>1827</v>
      </c>
      <c r="C514" s="279" t="s">
        <v>4625</v>
      </c>
      <c r="D514" s="14" t="s">
        <v>17</v>
      </c>
      <c r="E514" s="278" t="s">
        <v>1510</v>
      </c>
      <c r="F514" s="281" t="s">
        <v>6412</v>
      </c>
      <c r="G514" s="319">
        <v>0.45403689532909997</v>
      </c>
      <c r="H514" s="319">
        <v>4.7644753099999999E-2</v>
      </c>
      <c r="I514" s="319">
        <v>0.13398682421999999</v>
      </c>
      <c r="J514" s="319">
        <v>1.50284080091E-2</v>
      </c>
      <c r="K514" s="319">
        <v>0.25737691000000001</v>
      </c>
      <c r="L514" s="320">
        <v>1.9351647368421052</v>
      </c>
      <c r="M514" s="308">
        <v>39.935639000000002</v>
      </c>
      <c r="N514" s="282">
        <v>7.0026231999999994E-2</v>
      </c>
      <c r="O514" s="282">
        <v>6.7086357999999999E-2</v>
      </c>
      <c r="P514" s="282">
        <v>2.3254027000000001E-3</v>
      </c>
      <c r="Q514" s="282">
        <v>6.1447070000000001E-4</v>
      </c>
      <c r="R514" s="255">
        <v>4.0219638643652702E-6</v>
      </c>
      <c r="S514" s="256">
        <v>8.599862177322683E-9</v>
      </c>
      <c r="T514" s="256">
        <v>8.6060322547000009E-2</v>
      </c>
      <c r="U514" s="121">
        <v>1.6526445999999999E-4</v>
      </c>
      <c r="V514" s="144"/>
      <c r="W514" s="135"/>
      <c r="X514" s="18" t="s">
        <v>695</v>
      </c>
      <c r="Y514" s="13"/>
      <c r="Z514" s="13"/>
      <c r="AA514" s="19"/>
    </row>
    <row r="515" spans="1:27" ht="14.4" customHeight="1">
      <c r="A515" t="s">
        <v>1841</v>
      </c>
      <c r="B515" s="168" t="s">
        <v>1827</v>
      </c>
      <c r="C515" s="279" t="s">
        <v>4626</v>
      </c>
      <c r="D515" s="14" t="s">
        <v>17</v>
      </c>
      <c r="E515" s="278" t="s">
        <v>1510</v>
      </c>
      <c r="F515" s="281" t="s">
        <v>6413</v>
      </c>
      <c r="G515" s="319">
        <v>1.345672344657</v>
      </c>
      <c r="H515" s="319">
        <v>0.106444544</v>
      </c>
      <c r="I515" s="319">
        <v>0.32650782978699999</v>
      </c>
      <c r="J515" s="319">
        <v>0.28883143087000002</v>
      </c>
      <c r="K515" s="319">
        <v>0.62388854000000005</v>
      </c>
      <c r="L515" s="320">
        <v>4.6908912781954886</v>
      </c>
      <c r="M515" s="308">
        <v>88.964597999999995</v>
      </c>
      <c r="N515" s="282">
        <v>0.16887292000000001</v>
      </c>
      <c r="O515" s="282">
        <v>0.16066421</v>
      </c>
      <c r="P515" s="282">
        <v>5.4150426000000003E-3</v>
      </c>
      <c r="Q515" s="282">
        <v>2.7936743E-3</v>
      </c>
      <c r="R515" s="255">
        <v>9.6321466230975696E-6</v>
      </c>
      <c r="S515" s="256">
        <v>2.00260450499675E-8</v>
      </c>
      <c r="T515" s="256">
        <v>0.39127091000000003</v>
      </c>
      <c r="U515" s="121">
        <v>4.5367398999999998E-4</v>
      </c>
      <c r="V515" s="146"/>
      <c r="W515" s="135"/>
      <c r="X515" s="18" t="s">
        <v>780</v>
      </c>
      <c r="Y515" s="13"/>
      <c r="Z515" s="13"/>
      <c r="AA515" s="19"/>
    </row>
    <row r="516" spans="1:27" ht="14.4" customHeight="1">
      <c r="A516" t="s">
        <v>1842</v>
      </c>
      <c r="B516" s="168" t="s">
        <v>1827</v>
      </c>
      <c r="C516" s="279" t="s">
        <v>4627</v>
      </c>
      <c r="D516" s="14" t="s">
        <v>17</v>
      </c>
      <c r="E516" s="278" t="s">
        <v>1510</v>
      </c>
      <c r="F516" s="281" t="s">
        <v>6414</v>
      </c>
      <c r="G516" s="319">
        <v>1.097995836495</v>
      </c>
      <c r="H516" s="319">
        <v>9.0111269999999993E-2</v>
      </c>
      <c r="I516" s="319">
        <v>0.27302977415499996</v>
      </c>
      <c r="J516" s="319">
        <v>0.21277503234</v>
      </c>
      <c r="K516" s="319">
        <v>0.52207976</v>
      </c>
      <c r="L516" s="320">
        <v>3.925411729323308</v>
      </c>
      <c r="M516" s="308">
        <v>75.345443000000003</v>
      </c>
      <c r="N516" s="282">
        <v>0.14141550999999999</v>
      </c>
      <c r="O516" s="282">
        <v>0.13467035999999999</v>
      </c>
      <c r="P516" s="282">
        <v>4.5568092999999999E-3</v>
      </c>
      <c r="Q516" s="282">
        <v>2.1883399E-3</v>
      </c>
      <c r="R516" s="255">
        <v>8.0737624957010905E-6</v>
      </c>
      <c r="S516" s="256">
        <v>1.6852105869014499E-8</v>
      </c>
      <c r="T516" s="256">
        <v>0.306490186</v>
      </c>
      <c r="U516" s="121">
        <v>3.7356023E-4</v>
      </c>
      <c r="V516" s="146"/>
      <c r="W516" s="135"/>
      <c r="X516" s="18" t="s">
        <v>780</v>
      </c>
      <c r="Y516" s="13"/>
      <c r="Z516" s="13"/>
      <c r="AA516" s="19"/>
    </row>
    <row r="517" spans="1:27" ht="14.4" customHeight="1">
      <c r="A517" t="s">
        <v>1843</v>
      </c>
      <c r="B517" s="168" t="s">
        <v>1827</v>
      </c>
      <c r="C517" s="279" t="s">
        <v>4628</v>
      </c>
      <c r="D517" s="14" t="s">
        <v>17</v>
      </c>
      <c r="E517" s="278" t="s">
        <v>1510</v>
      </c>
      <c r="F517" s="281" t="s">
        <v>6415</v>
      </c>
      <c r="G517" s="319">
        <v>0.80528723060600005</v>
      </c>
      <c r="H517" s="319">
        <v>7.0808309E-2</v>
      </c>
      <c r="I517" s="319">
        <v>0.209828436126</v>
      </c>
      <c r="J517" s="319">
        <v>0.12289020548000001</v>
      </c>
      <c r="K517" s="319">
        <v>0.40176028000000003</v>
      </c>
      <c r="L517" s="320">
        <v>3.0207539849624059</v>
      </c>
      <c r="M517" s="308">
        <v>59.250076999999997</v>
      </c>
      <c r="N517" s="282">
        <v>0.10896583999999999</v>
      </c>
      <c r="O517" s="282">
        <v>0.10395036000000001</v>
      </c>
      <c r="P517" s="282">
        <v>3.5425335999999998E-3</v>
      </c>
      <c r="Q517" s="282">
        <v>1.4729448E-3</v>
      </c>
      <c r="R517" s="255">
        <v>6.2320358996507192E-6</v>
      </c>
      <c r="S517" s="256">
        <v>1.3101085817832299E-8</v>
      </c>
      <c r="T517" s="256">
        <v>0.2062947916</v>
      </c>
      <c r="U517" s="121">
        <v>2.7888034000000001E-4</v>
      </c>
      <c r="V517" s="146"/>
      <c r="W517" s="135"/>
      <c r="X517" s="18" t="s">
        <v>780</v>
      </c>
      <c r="Y517" s="13"/>
      <c r="Z517" s="13"/>
      <c r="AA517" s="19"/>
    </row>
    <row r="518" spans="1:27" ht="14.4" customHeight="1">
      <c r="A518" t="s">
        <v>1844</v>
      </c>
      <c r="B518" s="168" t="s">
        <v>1827</v>
      </c>
      <c r="C518" s="279" t="s">
        <v>4629</v>
      </c>
      <c r="D518" s="14" t="s">
        <v>17</v>
      </c>
      <c r="E518" s="278" t="s">
        <v>1510</v>
      </c>
      <c r="F518" s="281" t="s">
        <v>6416</v>
      </c>
      <c r="G518" s="319">
        <v>3.2941310359499996</v>
      </c>
      <c r="H518" s="319">
        <v>0.134203712</v>
      </c>
      <c r="I518" s="319">
        <v>1.1829544617899999</v>
      </c>
      <c r="J518" s="319">
        <v>1.13652554216</v>
      </c>
      <c r="K518" s="319">
        <v>0.84044732</v>
      </c>
      <c r="L518" s="320">
        <v>6.3191527819548865</v>
      </c>
      <c r="M518" s="308">
        <v>121.61493</v>
      </c>
      <c r="N518" s="282">
        <v>0.45813625000000002</v>
      </c>
      <c r="O518" s="282">
        <v>0.44168122999999998</v>
      </c>
      <c r="P518" s="282">
        <v>1.1538859E-2</v>
      </c>
      <c r="Q518" s="282">
        <v>4.9161578999999999E-3</v>
      </c>
      <c r="R518" s="255">
        <v>2.6479689701198793E-5</v>
      </c>
      <c r="S518" s="256">
        <v>4.2673295006809403E-8</v>
      </c>
      <c r="T518" s="256">
        <v>0.68853751900000004</v>
      </c>
      <c r="U518" s="121">
        <v>8.2651057000000003E-4</v>
      </c>
      <c r="V518" s="146"/>
      <c r="W518" s="135"/>
      <c r="X518" s="18" t="s">
        <v>780</v>
      </c>
      <c r="Y518" s="13"/>
      <c r="Z518" s="13"/>
      <c r="AA518" s="19"/>
    </row>
    <row r="519" spans="1:27" ht="14.4" customHeight="1">
      <c r="A519" t="s">
        <v>1845</v>
      </c>
      <c r="B519" s="168" t="s">
        <v>1827</v>
      </c>
      <c r="C519" s="279" t="s">
        <v>4630</v>
      </c>
      <c r="D519" s="14" t="s">
        <v>17</v>
      </c>
      <c r="E519" s="278" t="s">
        <v>1510</v>
      </c>
      <c r="F519" s="281" t="s">
        <v>6417</v>
      </c>
      <c r="G519" s="319">
        <v>2.5052160638069996</v>
      </c>
      <c r="H519" s="319">
        <v>0.11015955700000001</v>
      </c>
      <c r="I519" s="319">
        <v>0.89157459065699995</v>
      </c>
      <c r="J519" s="319">
        <v>0.82499859615000004</v>
      </c>
      <c r="K519" s="319">
        <v>0.67848332</v>
      </c>
      <c r="L519" s="320">
        <v>5.1013783458646618</v>
      </c>
      <c r="M519" s="308">
        <v>98.926235000000005</v>
      </c>
      <c r="N519" s="282">
        <v>0.35032791000000002</v>
      </c>
      <c r="O519" s="282">
        <v>0.33762710000000001</v>
      </c>
      <c r="P519" s="282">
        <v>8.9795655999999995E-3</v>
      </c>
      <c r="Q519" s="282">
        <v>3.7212448000000001E-3</v>
      </c>
      <c r="R519" s="255">
        <v>2.0241432885174204E-5</v>
      </c>
      <c r="S519" s="256">
        <v>3.3208451771851497E-8</v>
      </c>
      <c r="T519" s="256">
        <v>0.521182743</v>
      </c>
      <c r="U519" s="121">
        <v>6.4283109999999999E-4</v>
      </c>
      <c r="V519" s="146"/>
      <c r="W519" s="135"/>
      <c r="X519" s="18" t="s">
        <v>780</v>
      </c>
      <c r="Y519" s="13"/>
      <c r="Z519" s="13"/>
      <c r="AA519" s="19"/>
    </row>
    <row r="520" spans="1:27" ht="14.4" customHeight="1">
      <c r="A520" t="s">
        <v>1846</v>
      </c>
      <c r="B520" s="168" t="s">
        <v>1827</v>
      </c>
      <c r="C520" s="279" t="s">
        <v>4631</v>
      </c>
      <c r="D520" s="14" t="s">
        <v>17</v>
      </c>
      <c r="E520" s="278" t="s">
        <v>1510</v>
      </c>
      <c r="F520" s="281" t="s">
        <v>6418</v>
      </c>
      <c r="G520" s="319">
        <v>1.5728618925119999</v>
      </c>
      <c r="H520" s="319">
        <v>8.1743737999999996E-2</v>
      </c>
      <c r="I520" s="319">
        <v>0.54721651877199995</v>
      </c>
      <c r="J520" s="319">
        <v>0.45683032574000004</v>
      </c>
      <c r="K520" s="319">
        <v>0.48707130999999998</v>
      </c>
      <c r="L520" s="320">
        <v>3.6621903007518792</v>
      </c>
      <c r="M520" s="308">
        <v>72.112328000000005</v>
      </c>
      <c r="N520" s="282">
        <v>0.22291806</v>
      </c>
      <c r="O520" s="282">
        <v>0.21465403</v>
      </c>
      <c r="P520" s="282">
        <v>5.9549460999999996E-3</v>
      </c>
      <c r="Q520" s="282">
        <v>2.3090747000000002E-3</v>
      </c>
      <c r="R520" s="255">
        <v>1.2868946957726962E-5</v>
      </c>
      <c r="S520" s="256">
        <v>2.2022729591838898E-8</v>
      </c>
      <c r="T520" s="256">
        <v>0.323399828</v>
      </c>
      <c r="U520" s="121">
        <v>4.2575535E-4</v>
      </c>
      <c r="V520" s="146"/>
      <c r="W520" s="135"/>
      <c r="X520" s="18" t="s">
        <v>780</v>
      </c>
      <c r="Y520" s="13"/>
      <c r="Z520" s="13"/>
      <c r="AA520" s="19"/>
    </row>
    <row r="521" spans="1:27" ht="14.4" customHeight="1">
      <c r="A521" t="s">
        <v>1847</v>
      </c>
      <c r="B521" s="168" t="s">
        <v>1827</v>
      </c>
      <c r="C521" s="279" t="s">
        <v>4632</v>
      </c>
      <c r="D521" s="14" t="s">
        <v>17</v>
      </c>
      <c r="E521" s="278" t="s">
        <v>1510</v>
      </c>
      <c r="F521" s="281" t="s">
        <v>6419</v>
      </c>
      <c r="G521" s="319">
        <v>1.354425792235</v>
      </c>
      <c r="H521" s="319">
        <v>0.10750229700000001</v>
      </c>
      <c r="I521" s="319">
        <v>0.248277093625</v>
      </c>
      <c r="J521" s="319">
        <v>0.32127739161000002</v>
      </c>
      <c r="K521" s="319">
        <v>0.67736901000000005</v>
      </c>
      <c r="L521" s="320">
        <v>5.0930000751879696</v>
      </c>
      <c r="M521" s="308">
        <v>93.319221999999996</v>
      </c>
      <c r="N521" s="282">
        <v>0.15130684999999999</v>
      </c>
      <c r="O521" s="282">
        <v>0.14304549</v>
      </c>
      <c r="P521" s="282">
        <v>5.2715786000000001E-3</v>
      </c>
      <c r="Q521" s="282">
        <v>2.9897838E-3</v>
      </c>
      <c r="R521" s="255">
        <v>8.5758685330358985E-6</v>
      </c>
      <c r="S521" s="256">
        <v>1.9495482659354509E-8</v>
      </c>
      <c r="T521" s="256">
        <v>0.41873722699999999</v>
      </c>
      <c r="U521" s="121">
        <v>4.4628817000000001E-4</v>
      </c>
      <c r="V521" s="146"/>
      <c r="W521" s="135"/>
      <c r="X521" s="18" t="s">
        <v>780</v>
      </c>
      <c r="Y521" s="13"/>
      <c r="Z521" s="13"/>
      <c r="AA521" s="19"/>
    </row>
    <row r="522" spans="1:27" ht="14.4" customHeight="1">
      <c r="A522" t="s">
        <v>1848</v>
      </c>
      <c r="B522" s="168" t="s">
        <v>1827</v>
      </c>
      <c r="C522" s="279" t="s">
        <v>4633</v>
      </c>
      <c r="D522" s="14" t="s">
        <v>17</v>
      </c>
      <c r="E522" s="278" t="s">
        <v>1510</v>
      </c>
      <c r="F522" s="281" t="s">
        <v>6420</v>
      </c>
      <c r="G522" s="319">
        <v>1.1043177695650002</v>
      </c>
      <c r="H522" s="319">
        <v>9.0875202999999988E-2</v>
      </c>
      <c r="I522" s="319">
        <v>0.216529794315</v>
      </c>
      <c r="J522" s="319">
        <v>0.23620823224999998</v>
      </c>
      <c r="K522" s="319">
        <v>0.56070454000000003</v>
      </c>
      <c r="L522" s="320">
        <v>4.2158236090225563</v>
      </c>
      <c r="M522" s="308">
        <v>78.490448999999998</v>
      </c>
      <c r="N522" s="282">
        <v>0.12872890000000001</v>
      </c>
      <c r="O522" s="282">
        <v>0.12194573</v>
      </c>
      <c r="P522" s="282">
        <v>4.4531963999999997E-3</v>
      </c>
      <c r="Q522" s="282">
        <v>2.3299746000000001E-3</v>
      </c>
      <c r="R522" s="255">
        <v>7.3108950421731989E-6</v>
      </c>
      <c r="S522" s="256">
        <v>1.6468921654908995E-8</v>
      </c>
      <c r="T522" s="256">
        <v>0.32632697300000002</v>
      </c>
      <c r="U522" s="121">
        <v>3.6822603000000002E-4</v>
      </c>
      <c r="V522" s="146"/>
      <c r="W522" s="135"/>
      <c r="X522" s="18" t="s">
        <v>780</v>
      </c>
      <c r="Y522" s="13"/>
      <c r="Z522" s="13"/>
      <c r="AA522" s="19"/>
    </row>
    <row r="523" spans="1:27" ht="14.4" customHeight="1">
      <c r="A523" t="s">
        <v>1849</v>
      </c>
      <c r="B523" s="168" t="s">
        <v>1827</v>
      </c>
      <c r="C523" s="279" t="s">
        <v>4634</v>
      </c>
      <c r="D523" s="14" t="s">
        <v>17</v>
      </c>
      <c r="E523" s="278" t="s">
        <v>1510</v>
      </c>
      <c r="F523" s="281" t="s">
        <v>6421</v>
      </c>
      <c r="G523" s="319">
        <v>0.80873554900900002</v>
      </c>
      <c r="H523" s="319">
        <v>7.1224998999999997E-2</v>
      </c>
      <c r="I523" s="319">
        <v>0.17901026244900001</v>
      </c>
      <c r="J523" s="319">
        <v>0.13567194755999998</v>
      </c>
      <c r="K523" s="319">
        <v>0.42282834000000002</v>
      </c>
      <c r="L523" s="320">
        <v>3.1791604511278195</v>
      </c>
      <c r="M523" s="308">
        <v>60.965535000000003</v>
      </c>
      <c r="N523" s="282">
        <v>0.10204587</v>
      </c>
      <c r="O523" s="282">
        <v>9.7009652000000002E-2</v>
      </c>
      <c r="P523" s="282">
        <v>3.4860174999999998E-3</v>
      </c>
      <c r="Q523" s="282">
        <v>1.5502001000000001E-3</v>
      </c>
      <c r="R523" s="255">
        <v>5.815926370335499E-6</v>
      </c>
      <c r="S523" s="256">
        <v>1.28920763543394E-8</v>
      </c>
      <c r="T523" s="256">
        <v>0.2171148547</v>
      </c>
      <c r="U523" s="121">
        <v>2.7597077000000002E-4</v>
      </c>
      <c r="V523" s="144"/>
      <c r="W523" s="135"/>
      <c r="X523" s="18" t="s">
        <v>780</v>
      </c>
      <c r="Y523" s="13"/>
      <c r="Z523" s="13"/>
      <c r="AA523" s="19"/>
    </row>
    <row r="524" spans="1:27" ht="14.4" customHeight="1">
      <c r="A524" t="s">
        <v>1850</v>
      </c>
      <c r="B524" s="168" t="s">
        <v>1827</v>
      </c>
      <c r="C524" s="279" t="s">
        <v>4635</v>
      </c>
      <c r="D524" s="14" t="s">
        <v>17</v>
      </c>
      <c r="E524" s="278" t="s">
        <v>1510</v>
      </c>
      <c r="F524" s="281" t="s">
        <v>6422</v>
      </c>
      <c r="G524" s="319">
        <v>4.7528646557379997</v>
      </c>
      <c r="H524" s="319">
        <v>0.14055353400000001</v>
      </c>
      <c r="I524" s="319">
        <v>1.417324328628</v>
      </c>
      <c r="J524" s="319">
        <v>2.2913720531099999</v>
      </c>
      <c r="K524" s="319">
        <v>0.90361473999999997</v>
      </c>
      <c r="L524" s="320">
        <v>6.7940957894736833</v>
      </c>
      <c r="M524" s="308">
        <v>127.86475</v>
      </c>
      <c r="N524" s="282">
        <v>0.53700499999999995</v>
      </c>
      <c r="O524" s="282">
        <v>0.51752728999999997</v>
      </c>
      <c r="P524" s="282">
        <v>1.3197455E-2</v>
      </c>
      <c r="Q524" s="282">
        <v>6.2802548999999997E-3</v>
      </c>
      <c r="R524" s="255">
        <v>3.1026815910670892E-5</v>
      </c>
      <c r="S524" s="256">
        <v>4.8807155160487109E-8</v>
      </c>
      <c r="T524" s="256">
        <v>0.87958752000000007</v>
      </c>
      <c r="U524" s="121">
        <v>1.2809998E-3</v>
      </c>
      <c r="V524" s="146"/>
      <c r="W524" s="135"/>
      <c r="X524" s="18" t="s">
        <v>780</v>
      </c>
      <c r="Y524" s="13"/>
      <c r="Z524" s="13"/>
      <c r="AA524" s="19"/>
    </row>
    <row r="525" spans="1:27" ht="14.4" customHeight="1">
      <c r="A525" t="s">
        <v>1851</v>
      </c>
      <c r="B525" s="168" t="s">
        <v>1827</v>
      </c>
      <c r="C525" s="279" t="s">
        <v>4636</v>
      </c>
      <c r="D525" s="14" t="s">
        <v>17</v>
      </c>
      <c r="E525" s="278" t="s">
        <v>1510</v>
      </c>
      <c r="F525" s="281" t="s">
        <v>6423</v>
      </c>
      <c r="G525" s="319">
        <v>3.5587458003810002</v>
      </c>
      <c r="H525" s="319">
        <v>0.11474553899999999</v>
      </c>
      <c r="I525" s="319">
        <v>1.0608416776510001</v>
      </c>
      <c r="J525" s="319">
        <v>1.65905435373</v>
      </c>
      <c r="K525" s="319">
        <v>0.72410423000000002</v>
      </c>
      <c r="L525" s="320">
        <v>5.4443927067669176</v>
      </c>
      <c r="M525" s="308">
        <v>103.44</v>
      </c>
      <c r="N525" s="282">
        <v>0.40728867000000002</v>
      </c>
      <c r="O525" s="282">
        <v>0.39240480999999999</v>
      </c>
      <c r="P525" s="282">
        <v>1.0177439999999999E-2</v>
      </c>
      <c r="Q525" s="282">
        <v>4.7064259000000001E-3</v>
      </c>
      <c r="R525" s="255">
        <v>2.3525468027337402E-5</v>
      </c>
      <c r="S525" s="256">
        <v>3.7638462161626292E-8</v>
      </c>
      <c r="T525" s="256">
        <v>0.65916330000000001</v>
      </c>
      <c r="U525" s="121">
        <v>9.7107333999999997E-4</v>
      </c>
      <c r="V525" s="146"/>
      <c r="W525" s="135"/>
      <c r="X525" s="18" t="s">
        <v>780</v>
      </c>
      <c r="Y525" s="13"/>
      <c r="Z525" s="13"/>
      <c r="AA525" s="19"/>
    </row>
    <row r="526" spans="1:27" ht="14.4" customHeight="1">
      <c r="A526" t="s">
        <v>1852</v>
      </c>
      <c r="B526" s="168" t="s">
        <v>1827</v>
      </c>
      <c r="C526" s="279" t="s">
        <v>4637</v>
      </c>
      <c r="D526" s="14" t="s">
        <v>17</v>
      </c>
      <c r="E526" s="278" t="s">
        <v>1510</v>
      </c>
      <c r="F526" s="281" t="s">
        <v>6424</v>
      </c>
      <c r="G526" s="319">
        <v>2.147514505168</v>
      </c>
      <c r="H526" s="319">
        <v>8.4245182000000002E-2</v>
      </c>
      <c r="I526" s="319">
        <v>0.63954402267800003</v>
      </c>
      <c r="J526" s="319">
        <v>0.91176985049000003</v>
      </c>
      <c r="K526" s="319">
        <v>0.51195544999999998</v>
      </c>
      <c r="L526" s="320">
        <v>3.8492890977443603</v>
      </c>
      <c r="M526" s="308">
        <v>74.574381000000002</v>
      </c>
      <c r="N526" s="282">
        <v>0.25398756</v>
      </c>
      <c r="O526" s="282">
        <v>0.24453279</v>
      </c>
      <c r="P526" s="282">
        <v>6.6083323000000003E-3</v>
      </c>
      <c r="Q526" s="282">
        <v>2.8464463E-3</v>
      </c>
      <c r="R526" s="255">
        <v>1.46602388096705E-5</v>
      </c>
      <c r="S526" s="256">
        <v>2.4439098528987997E-8</v>
      </c>
      <c r="T526" s="256">
        <v>0.39866194299999996</v>
      </c>
      <c r="U526" s="121">
        <v>6.0479657999999996E-4</v>
      </c>
      <c r="V526" s="146"/>
      <c r="W526" s="135"/>
      <c r="X526" s="18" t="s">
        <v>780</v>
      </c>
      <c r="Y526" s="13"/>
      <c r="Z526" s="13"/>
      <c r="AA526" s="19"/>
    </row>
    <row r="527" spans="1:27" ht="14.4" customHeight="1">
      <c r="A527" t="s">
        <v>1853</v>
      </c>
      <c r="B527" s="168" t="s">
        <v>1827</v>
      </c>
      <c r="C527" s="279" t="s">
        <v>4638</v>
      </c>
      <c r="D527" s="14" t="s">
        <v>17</v>
      </c>
      <c r="E527" s="278" t="s">
        <v>1510</v>
      </c>
      <c r="F527" s="281" t="s">
        <v>6425</v>
      </c>
      <c r="G527" s="319">
        <v>3.0645304050460003</v>
      </c>
      <c r="H527" s="319">
        <v>0.12998974599999999</v>
      </c>
      <c r="I527" s="319">
        <v>1.0868164265760001</v>
      </c>
      <c r="J527" s="319">
        <v>1.0387088024700002</v>
      </c>
      <c r="K527" s="319">
        <v>0.80901542999999998</v>
      </c>
      <c r="L527" s="320">
        <v>6.0828227819548868</v>
      </c>
      <c r="M527" s="308">
        <v>117.11814</v>
      </c>
      <c r="N527" s="282">
        <v>0.42490487999999998</v>
      </c>
      <c r="O527" s="282">
        <v>0.40945575000000001</v>
      </c>
      <c r="P527" s="282">
        <v>1.0813048E-2</v>
      </c>
      <c r="Q527" s="282">
        <v>4.6360877000000003E-3</v>
      </c>
      <c r="R527" s="255">
        <v>2.4547706455884783E-5</v>
      </c>
      <c r="S527" s="256">
        <v>3.9989082571180311E-8</v>
      </c>
      <c r="T527" s="256">
        <v>0.64931200600000005</v>
      </c>
      <c r="U527" s="121">
        <v>7.8002140000000002E-4</v>
      </c>
      <c r="V527" s="146"/>
      <c r="W527" s="135"/>
      <c r="X527" s="18" t="s">
        <v>780</v>
      </c>
      <c r="Y527" s="13"/>
      <c r="Z527" s="13"/>
      <c r="AA527" s="19"/>
    </row>
    <row r="528" spans="1:27" ht="14.4" customHeight="1">
      <c r="A528" t="s">
        <v>1854</v>
      </c>
      <c r="B528" s="168" t="s">
        <v>1827</v>
      </c>
      <c r="C528" s="279" t="s">
        <v>4639</v>
      </c>
      <c r="D528" s="14" t="s">
        <v>17</v>
      </c>
      <c r="E528" s="278" t="s">
        <v>1510</v>
      </c>
      <c r="F528" s="281" t="s">
        <v>6426</v>
      </c>
      <c r="G528" s="319">
        <v>2.3393933493739998</v>
      </c>
      <c r="H528" s="319">
        <v>0.107116138</v>
      </c>
      <c r="I528" s="319">
        <v>0.82214156611399991</v>
      </c>
      <c r="J528" s="319">
        <v>0.75435313525999992</v>
      </c>
      <c r="K528" s="319">
        <v>0.65578250999999999</v>
      </c>
      <c r="L528" s="320">
        <v>4.930695563909774</v>
      </c>
      <c r="M528" s="308">
        <v>95.678554000000005</v>
      </c>
      <c r="N528" s="282">
        <v>0.32632748</v>
      </c>
      <c r="O528" s="282">
        <v>0.31435313999999998</v>
      </c>
      <c r="P528" s="282">
        <v>8.4553687000000002E-3</v>
      </c>
      <c r="Q528" s="282">
        <v>3.5189719E-3</v>
      </c>
      <c r="R528" s="255">
        <v>1.8846111236469639E-5</v>
      </c>
      <c r="S528" s="256">
        <v>3.1269854627125295E-8</v>
      </c>
      <c r="T528" s="256">
        <v>0.49285320799999999</v>
      </c>
      <c r="U528" s="121">
        <v>6.0925558999999998E-4</v>
      </c>
      <c r="V528" s="144"/>
      <c r="W528" s="135"/>
      <c r="X528" s="18" t="s">
        <v>780</v>
      </c>
      <c r="Y528" s="13"/>
      <c r="Z528" s="13"/>
      <c r="AA528" s="19"/>
    </row>
    <row r="529" spans="1:27" ht="14.4" customHeight="1">
      <c r="A529" t="s">
        <v>1855</v>
      </c>
      <c r="B529" s="168" t="s">
        <v>1827</v>
      </c>
      <c r="C529" s="279" t="s">
        <v>4640</v>
      </c>
      <c r="D529" s="14" t="s">
        <v>17</v>
      </c>
      <c r="E529" s="278" t="s">
        <v>1510</v>
      </c>
      <c r="F529" s="281" t="s">
        <v>6427</v>
      </c>
      <c r="G529" s="319">
        <v>1.4824131393519999</v>
      </c>
      <c r="H529" s="319">
        <v>8.0083690999999999E-2</v>
      </c>
      <c r="I529" s="319">
        <v>0.50934395411199995</v>
      </c>
      <c r="J529" s="319">
        <v>0.41829644423999995</v>
      </c>
      <c r="K529" s="319">
        <v>0.47468905</v>
      </c>
      <c r="L529" s="320">
        <v>3.5690906015037593</v>
      </c>
      <c r="M529" s="308">
        <v>70.340864999999994</v>
      </c>
      <c r="N529" s="282">
        <v>0.20982691000000001</v>
      </c>
      <c r="O529" s="282">
        <v>0.20195915</v>
      </c>
      <c r="P529" s="282">
        <v>5.6690205E-3</v>
      </c>
      <c r="Q529" s="282">
        <v>2.1987440999999999E-3</v>
      </c>
      <c r="R529" s="255">
        <v>1.2107862603560832E-5</v>
      </c>
      <c r="S529" s="256">
        <v>2.09653130551084E-8</v>
      </c>
      <c r="T529" s="256">
        <v>0.30794735200000001</v>
      </c>
      <c r="U529" s="121">
        <v>4.0744144000000001E-4</v>
      </c>
      <c r="V529" s="146"/>
      <c r="W529" s="135"/>
      <c r="X529" s="18" t="s">
        <v>780</v>
      </c>
      <c r="Y529" s="13"/>
      <c r="Z529" s="13"/>
      <c r="AA529" s="19"/>
    </row>
    <row r="530" spans="1:27" ht="14.4" customHeight="1">
      <c r="A530" t="s">
        <v>1856</v>
      </c>
      <c r="B530" s="168" t="s">
        <v>1827</v>
      </c>
      <c r="C530" s="279" t="s">
        <v>4641</v>
      </c>
      <c r="D530" s="14" t="s">
        <v>17</v>
      </c>
      <c r="E530" s="278" t="s">
        <v>1510</v>
      </c>
      <c r="F530" s="281" t="s">
        <v>6428</v>
      </c>
      <c r="G530" s="319">
        <v>1.1621518903570001</v>
      </c>
      <c r="H530" s="319">
        <v>0.105841854</v>
      </c>
      <c r="I530" s="319">
        <v>0.236725769787</v>
      </c>
      <c r="J530" s="319">
        <v>0.20486322656999997</v>
      </c>
      <c r="K530" s="319">
        <v>0.61472104000000005</v>
      </c>
      <c r="L530" s="320">
        <v>4.6219627067669178</v>
      </c>
      <c r="M530" s="308">
        <v>87.644077999999993</v>
      </c>
      <c r="N530" s="282">
        <v>0.13992882000000001</v>
      </c>
      <c r="O530" s="282">
        <v>0.13242683999999999</v>
      </c>
      <c r="P530" s="282">
        <v>4.8427206000000002E-3</v>
      </c>
      <c r="Q530" s="282">
        <v>2.6592531999999999E-3</v>
      </c>
      <c r="R530" s="255">
        <v>7.93925905818632E-6</v>
      </c>
      <c r="S530" s="256">
        <v>1.7909469640127001E-8</v>
      </c>
      <c r="T530" s="256">
        <v>0.37244442640000003</v>
      </c>
      <c r="U530" s="121">
        <v>4.2444009999999998E-4</v>
      </c>
      <c r="V530" s="146"/>
      <c r="W530" s="135"/>
      <c r="X530" s="18" t="s">
        <v>780</v>
      </c>
      <c r="Y530" s="13"/>
      <c r="Z530" s="13"/>
      <c r="AA530" s="19"/>
    </row>
    <row r="531" spans="1:27" ht="14.4" customHeight="1">
      <c r="A531" t="s">
        <v>1857</v>
      </c>
      <c r="B531" s="168" t="s">
        <v>1827</v>
      </c>
      <c r="C531" s="279" t="s">
        <v>4642</v>
      </c>
      <c r="D531" s="14" t="s">
        <v>17</v>
      </c>
      <c r="E531" s="278" t="s">
        <v>1510</v>
      </c>
      <c r="F531" s="281" t="s">
        <v>6429</v>
      </c>
      <c r="G531" s="319">
        <v>0.96545327488300003</v>
      </c>
      <c r="H531" s="319">
        <v>8.967599200000001E-2</v>
      </c>
      <c r="I531" s="319">
        <v>0.20818717054299998</v>
      </c>
      <c r="J531" s="319">
        <v>0.15213133234000001</v>
      </c>
      <c r="K531" s="319">
        <v>0.51545878000000001</v>
      </c>
      <c r="L531" s="320">
        <v>3.8756299248120301</v>
      </c>
      <c r="M531" s="308">
        <v>74.391734</v>
      </c>
      <c r="N531" s="282">
        <v>0.12051143</v>
      </c>
      <c r="O531" s="282">
        <v>0.11427671</v>
      </c>
      <c r="P531" s="282">
        <v>4.1434656E-3</v>
      </c>
      <c r="Q531" s="282">
        <v>2.0912581E-3</v>
      </c>
      <c r="R531" s="255">
        <v>6.8511215044374201E-6</v>
      </c>
      <c r="S531" s="256">
        <v>1.5323467465323698E-8</v>
      </c>
      <c r="T531" s="256">
        <v>0.29289328580000001</v>
      </c>
      <c r="U531" s="121">
        <v>3.5244687000000001E-4</v>
      </c>
      <c r="V531" s="146"/>
      <c r="W531" s="135"/>
      <c r="X531" s="18" t="s">
        <v>780</v>
      </c>
      <c r="Y531" s="13"/>
      <c r="Z531" s="13"/>
      <c r="AA531" s="19"/>
    </row>
    <row r="532" spans="1:27" ht="14.4" customHeight="1">
      <c r="A532" t="s">
        <v>1858</v>
      </c>
      <c r="B532" s="168" t="s">
        <v>1827</v>
      </c>
      <c r="C532" s="279" t="s">
        <v>4643</v>
      </c>
      <c r="D532" s="14" t="s">
        <v>17</v>
      </c>
      <c r="E532" s="278" t="s">
        <v>1510</v>
      </c>
      <c r="F532" s="281" t="s">
        <v>6430</v>
      </c>
      <c r="G532" s="319">
        <v>0.73299129141500008</v>
      </c>
      <c r="H532" s="319">
        <v>7.0570885E-2</v>
      </c>
      <c r="I532" s="319">
        <v>0.17445974426499999</v>
      </c>
      <c r="J532" s="319">
        <v>8.9811822149999998E-2</v>
      </c>
      <c r="K532" s="319">
        <v>0.39814884</v>
      </c>
      <c r="L532" s="320">
        <v>2.9936003007518797</v>
      </c>
      <c r="M532" s="308">
        <v>58.729872</v>
      </c>
      <c r="N532" s="282">
        <v>9.7563612999999993E-2</v>
      </c>
      <c r="O532" s="282">
        <v>9.2826548999999994E-2</v>
      </c>
      <c r="P532" s="282">
        <v>3.3170733999999999E-3</v>
      </c>
      <c r="Q532" s="282">
        <v>1.4199911E-3</v>
      </c>
      <c r="R532" s="255">
        <v>5.5651408318977997E-6</v>
      </c>
      <c r="S532" s="256">
        <v>1.2267283246112604E-8</v>
      </c>
      <c r="T532" s="256">
        <v>0.1988782989</v>
      </c>
      <c r="U532" s="121">
        <v>2.6736396000000002E-4</v>
      </c>
      <c r="V532" s="146"/>
      <c r="W532" s="135"/>
      <c r="X532" s="18" t="s">
        <v>780</v>
      </c>
      <c r="Y532" s="13"/>
      <c r="Z532" s="13"/>
      <c r="AA532" s="19"/>
    </row>
    <row r="533" spans="1:27" ht="14.4" customHeight="1">
      <c r="A533" t="s">
        <v>1859</v>
      </c>
      <c r="B533" s="168" t="s">
        <v>1827</v>
      </c>
      <c r="C533" s="279" t="s">
        <v>4644</v>
      </c>
      <c r="D533" s="14" t="s">
        <v>17</v>
      </c>
      <c r="E533" s="278" t="s">
        <v>1510</v>
      </c>
      <c r="F533" s="281" t="s">
        <v>6431</v>
      </c>
      <c r="G533" s="319">
        <v>1.1621518903570001</v>
      </c>
      <c r="H533" s="319">
        <v>0.105841854</v>
      </c>
      <c r="I533" s="319">
        <v>0.236725769787</v>
      </c>
      <c r="J533" s="319">
        <v>0.20486322656999997</v>
      </c>
      <c r="K533" s="319">
        <v>0.61472104000000005</v>
      </c>
      <c r="L533" s="320">
        <v>4.6219627067669178</v>
      </c>
      <c r="M533" s="308">
        <v>87.644077999999993</v>
      </c>
      <c r="N533" s="282">
        <v>0.13992882000000001</v>
      </c>
      <c r="O533" s="282">
        <v>0.13242683999999999</v>
      </c>
      <c r="P533" s="282">
        <v>4.8427206000000002E-3</v>
      </c>
      <c r="Q533" s="282">
        <v>2.6592531999999999E-3</v>
      </c>
      <c r="R533" s="255">
        <v>7.93925905818632E-6</v>
      </c>
      <c r="S533" s="256">
        <v>1.7909469640127001E-8</v>
      </c>
      <c r="T533" s="256">
        <v>0.37244442640000003</v>
      </c>
      <c r="U533" s="121">
        <v>4.2444009999999998E-4</v>
      </c>
      <c r="V533" s="144"/>
      <c r="W533" s="135"/>
      <c r="X533" s="18" t="s">
        <v>780</v>
      </c>
      <c r="Y533" s="13"/>
      <c r="Z533" s="13"/>
      <c r="AA533" s="19"/>
    </row>
    <row r="534" spans="1:27" ht="14.4" customHeight="1">
      <c r="A534" t="s">
        <v>1860</v>
      </c>
      <c r="B534" s="168" t="s">
        <v>1827</v>
      </c>
      <c r="C534" s="279" t="s">
        <v>4645</v>
      </c>
      <c r="D534" s="14" t="s">
        <v>17</v>
      </c>
      <c r="E534" s="278" t="s">
        <v>1510</v>
      </c>
      <c r="F534" s="281" t="s">
        <v>6432</v>
      </c>
      <c r="G534" s="319">
        <v>0.96545327488300003</v>
      </c>
      <c r="H534" s="319">
        <v>8.967599200000001E-2</v>
      </c>
      <c r="I534" s="319">
        <v>0.20818717054299998</v>
      </c>
      <c r="J534" s="319">
        <v>0.15213133234000001</v>
      </c>
      <c r="K534" s="319">
        <v>0.51545878000000001</v>
      </c>
      <c r="L534" s="320">
        <v>3.8756299248120301</v>
      </c>
      <c r="M534" s="308">
        <v>74.391734</v>
      </c>
      <c r="N534" s="282">
        <v>0.12051143</v>
      </c>
      <c r="O534" s="282">
        <v>0.11427671</v>
      </c>
      <c r="P534" s="282">
        <v>4.1434656E-3</v>
      </c>
      <c r="Q534" s="282">
        <v>2.0912581E-3</v>
      </c>
      <c r="R534" s="255">
        <v>6.8511215044374201E-6</v>
      </c>
      <c r="S534" s="256">
        <v>1.5323467465323698E-8</v>
      </c>
      <c r="T534" s="256">
        <v>0.29289328580000001</v>
      </c>
      <c r="U534" s="121">
        <v>3.5244687000000001E-4</v>
      </c>
      <c r="V534" s="146"/>
      <c r="W534" s="135"/>
      <c r="X534" s="18" t="s">
        <v>780</v>
      </c>
      <c r="Y534" s="13"/>
      <c r="Z534" s="13"/>
      <c r="AA534" s="19"/>
    </row>
    <row r="535" spans="1:27" ht="14.4" customHeight="1">
      <c r="A535" t="s">
        <v>1861</v>
      </c>
      <c r="B535" s="168" t="s">
        <v>1827</v>
      </c>
      <c r="C535" s="279" t="s">
        <v>4646</v>
      </c>
      <c r="D535" s="14" t="s">
        <v>17</v>
      </c>
      <c r="E535" s="278" t="s">
        <v>1510</v>
      </c>
      <c r="F535" s="281" t="s">
        <v>6433</v>
      </c>
      <c r="G535" s="319">
        <v>0.73299129141500008</v>
      </c>
      <c r="H535" s="319">
        <v>7.0570885E-2</v>
      </c>
      <c r="I535" s="319">
        <v>0.17445974426499999</v>
      </c>
      <c r="J535" s="319">
        <v>8.9811822149999998E-2</v>
      </c>
      <c r="K535" s="319">
        <v>0.39814884</v>
      </c>
      <c r="L535" s="320">
        <v>2.9936003007518797</v>
      </c>
      <c r="M535" s="308">
        <v>58.729872</v>
      </c>
      <c r="N535" s="282">
        <v>9.7563612999999993E-2</v>
      </c>
      <c r="O535" s="282">
        <v>9.2826548999999994E-2</v>
      </c>
      <c r="P535" s="282">
        <v>3.3170733999999999E-3</v>
      </c>
      <c r="Q535" s="282">
        <v>1.4199911E-3</v>
      </c>
      <c r="R535" s="255">
        <v>5.5651408318977997E-6</v>
      </c>
      <c r="S535" s="256">
        <v>1.2267283246112604E-8</v>
      </c>
      <c r="T535" s="256">
        <v>0.1988782989</v>
      </c>
      <c r="U535" s="121">
        <v>2.6736396000000002E-4</v>
      </c>
      <c r="V535" s="146"/>
      <c r="W535" s="135"/>
      <c r="X535" s="18" t="s">
        <v>780</v>
      </c>
      <c r="Y535" s="13"/>
      <c r="Z535" s="13"/>
      <c r="AA535" s="19"/>
    </row>
    <row r="536" spans="1:27" ht="14.4" customHeight="1">
      <c r="A536" t="s">
        <v>1862</v>
      </c>
      <c r="B536" s="168" t="s">
        <v>1827</v>
      </c>
      <c r="C536" s="279" t="s">
        <v>4647</v>
      </c>
      <c r="D536" s="14" t="s">
        <v>17</v>
      </c>
      <c r="E536" s="278" t="s">
        <v>1510</v>
      </c>
      <c r="F536" s="281" t="s">
        <v>6434</v>
      </c>
      <c r="G536" s="319">
        <v>1.4915727006940001</v>
      </c>
      <c r="H536" s="319">
        <v>0.11396989900000001</v>
      </c>
      <c r="I536" s="319">
        <v>0.25920025940399999</v>
      </c>
      <c r="J536" s="319">
        <v>0.49527485228999996</v>
      </c>
      <c r="K536" s="319">
        <v>0.62312769000000001</v>
      </c>
      <c r="L536" s="320">
        <v>4.6851706015037591</v>
      </c>
      <c r="M536" s="308">
        <v>88.811542000000003</v>
      </c>
      <c r="N536" s="282">
        <v>0.14757751</v>
      </c>
      <c r="O536" s="282">
        <v>0.13962405</v>
      </c>
      <c r="P536" s="282">
        <v>5.0034813000000003E-3</v>
      </c>
      <c r="Q536" s="282">
        <v>2.9499831999999998E-3</v>
      </c>
      <c r="R536" s="255">
        <v>8.3707461236920893E-6</v>
      </c>
      <c r="S536" s="256">
        <v>1.8503998838294003E-8</v>
      </c>
      <c r="T536" s="256">
        <v>0.41316290500000002</v>
      </c>
      <c r="U536" s="121">
        <v>5.4253923000000003E-4</v>
      </c>
      <c r="V536" s="146"/>
      <c r="W536" s="135"/>
      <c r="X536" s="18" t="s">
        <v>780</v>
      </c>
      <c r="Y536" s="13"/>
      <c r="Z536" s="13"/>
      <c r="AA536" s="19"/>
    </row>
    <row r="537" spans="1:27" ht="14.4" customHeight="1">
      <c r="A537" t="s">
        <v>1863</v>
      </c>
      <c r="B537" s="168" t="s">
        <v>1827</v>
      </c>
      <c r="C537" s="279" t="s">
        <v>4648</v>
      </c>
      <c r="D537" s="14" t="s">
        <v>17</v>
      </c>
      <c r="E537" s="278" t="s">
        <v>1510</v>
      </c>
      <c r="F537" s="281" t="s">
        <v>6435</v>
      </c>
      <c r="G537" s="319">
        <v>1.2033683095069998</v>
      </c>
      <c r="H537" s="319">
        <v>9.5546247000000001E-2</v>
      </c>
      <c r="I537" s="319">
        <v>0.22441875126699998</v>
      </c>
      <c r="J537" s="319">
        <v>0.36187306124000002</v>
      </c>
      <c r="K537" s="319">
        <v>0.52153024999999997</v>
      </c>
      <c r="L537" s="320">
        <v>3.9212800751879695</v>
      </c>
      <c r="M537" s="308">
        <v>75.234903000000003</v>
      </c>
      <c r="N537" s="282">
        <v>0.12603549</v>
      </c>
      <c r="O537" s="282">
        <v>0.11947468999999999</v>
      </c>
      <c r="P537" s="282">
        <v>4.2595706000000001E-3</v>
      </c>
      <c r="Q537" s="282">
        <v>2.3012296999999999E-3</v>
      </c>
      <c r="R537" s="255">
        <v>7.1627509592193603E-6</v>
      </c>
      <c r="S537" s="256">
        <v>1.5752849716100004E-8</v>
      </c>
      <c r="T537" s="256">
        <v>0.32230107499999999</v>
      </c>
      <c r="U537" s="121">
        <v>4.3774067999999999E-4</v>
      </c>
      <c r="V537" s="146"/>
      <c r="W537" s="135"/>
      <c r="X537" s="18" t="s">
        <v>780</v>
      </c>
      <c r="Y537" s="13"/>
      <c r="Z537" s="13"/>
      <c r="AA537" s="19"/>
    </row>
    <row r="538" spans="1:27" ht="14.4" customHeight="1">
      <c r="A538" t="s">
        <v>1864</v>
      </c>
      <c r="B538" s="168" t="s">
        <v>1827</v>
      </c>
      <c r="C538" s="279" t="s">
        <v>4649</v>
      </c>
      <c r="D538" s="14" t="s">
        <v>17</v>
      </c>
      <c r="E538" s="278" t="s">
        <v>1510</v>
      </c>
      <c r="F538" s="281" t="s">
        <v>6436</v>
      </c>
      <c r="G538" s="319">
        <v>0.862763118208</v>
      </c>
      <c r="H538" s="319">
        <v>7.3772842000000005E-2</v>
      </c>
      <c r="I538" s="319">
        <v>0.18331332886800003</v>
      </c>
      <c r="J538" s="319">
        <v>0.20421639733999999</v>
      </c>
      <c r="K538" s="319">
        <v>0.40146055000000003</v>
      </c>
      <c r="L538" s="320">
        <v>3.0185003759398499</v>
      </c>
      <c r="M538" s="308">
        <v>59.189782999999998</v>
      </c>
      <c r="N538" s="282">
        <v>0.10057674</v>
      </c>
      <c r="O538" s="282">
        <v>9.5661810999999999E-2</v>
      </c>
      <c r="P538" s="282">
        <v>3.3804033999999998E-3</v>
      </c>
      <c r="Q538" s="282">
        <v>1.5345211000000001E-3</v>
      </c>
      <c r="R538" s="255">
        <v>5.7351204977425003E-6</v>
      </c>
      <c r="S538" s="256">
        <v>1.2501491865561801E-8</v>
      </c>
      <c r="T538" s="256">
        <v>0.21491892200000001</v>
      </c>
      <c r="U538" s="121">
        <v>3.1388785999999998E-4</v>
      </c>
      <c r="V538" s="146"/>
      <c r="W538" s="135"/>
      <c r="X538" s="18" t="s">
        <v>780</v>
      </c>
      <c r="Y538" s="13"/>
      <c r="Z538" s="13"/>
      <c r="AA538" s="19"/>
    </row>
    <row r="539" spans="1:27" ht="14.4" customHeight="1">
      <c r="A539" t="s">
        <v>1865</v>
      </c>
      <c r="B539" s="168" t="s">
        <v>1827</v>
      </c>
      <c r="C539" s="279" t="s">
        <v>4650</v>
      </c>
      <c r="D539" s="14" t="s">
        <v>17</v>
      </c>
      <c r="E539" s="278" t="s">
        <v>1510</v>
      </c>
      <c r="F539" s="281" t="s">
        <v>6437</v>
      </c>
      <c r="G539" s="319">
        <v>1.6375214415729999</v>
      </c>
      <c r="H539" s="319">
        <v>0.117907844</v>
      </c>
      <c r="I539" s="319">
        <v>0.42626740291300003</v>
      </c>
      <c r="J539" s="319">
        <v>0.39843734466000003</v>
      </c>
      <c r="K539" s="319">
        <v>0.69490885000000002</v>
      </c>
      <c r="L539" s="320">
        <v>5.2248785714285715</v>
      </c>
      <c r="M539" s="308">
        <v>99.733754000000005</v>
      </c>
      <c r="N539" s="282">
        <v>0.20720189999999999</v>
      </c>
      <c r="O539" s="282">
        <v>0.19750213</v>
      </c>
      <c r="P539" s="282">
        <v>6.3646029000000003E-3</v>
      </c>
      <c r="Q539" s="282">
        <v>3.3351714999999998E-3</v>
      </c>
      <c r="R539" s="255">
        <v>1.184065523765741E-5</v>
      </c>
      <c r="S539" s="256">
        <v>2.3537733061850802E-8</v>
      </c>
      <c r="T539" s="256">
        <v>0.46711085299999999</v>
      </c>
      <c r="U539" s="121">
        <v>5.3119647000000002E-4</v>
      </c>
      <c r="V539" s="146"/>
      <c r="W539" s="135"/>
      <c r="X539" s="18" t="s">
        <v>780</v>
      </c>
      <c r="Y539" s="13"/>
      <c r="Z539" s="13"/>
      <c r="AA539" s="19"/>
    </row>
    <row r="540" spans="1:27" ht="14.4" customHeight="1">
      <c r="A540" t="s">
        <v>1866</v>
      </c>
      <c r="B540" s="168" t="s">
        <v>1827</v>
      </c>
      <c r="C540" s="279" t="s">
        <v>4651</v>
      </c>
      <c r="D540" s="14" t="s">
        <v>17</v>
      </c>
      <c r="E540" s="278" t="s">
        <v>1510</v>
      </c>
      <c r="F540" s="281" t="s">
        <v>6438</v>
      </c>
      <c r="G540" s="319">
        <v>1.3087757388100001</v>
      </c>
      <c r="H540" s="319">
        <v>9.8390318000000004E-2</v>
      </c>
      <c r="I540" s="319">
        <v>0.34507835268999998</v>
      </c>
      <c r="J540" s="319">
        <v>0.29193486811999997</v>
      </c>
      <c r="K540" s="319">
        <v>0.5733722</v>
      </c>
      <c r="L540" s="320">
        <v>4.3110691729323305</v>
      </c>
      <c r="M540" s="308">
        <v>83.123165999999998</v>
      </c>
      <c r="N540" s="282">
        <v>0.16909755000000001</v>
      </c>
      <c r="O540" s="282">
        <v>0.16127553</v>
      </c>
      <c r="P540" s="282">
        <v>5.2426028999999997E-3</v>
      </c>
      <c r="Q540" s="282">
        <v>2.5794212999999998E-3</v>
      </c>
      <c r="R540" s="255">
        <v>9.668796539794311E-6</v>
      </c>
      <c r="S540" s="256">
        <v>1.9388324084528695E-8</v>
      </c>
      <c r="T540" s="256">
        <v>0.36126349000000002</v>
      </c>
      <c r="U540" s="121">
        <v>4.2954868999999998E-4</v>
      </c>
      <c r="V540" s="146"/>
      <c r="W540" s="135"/>
      <c r="X540" s="18" t="s">
        <v>780</v>
      </c>
      <c r="Y540" s="13"/>
      <c r="Z540" s="13"/>
      <c r="AA540" s="19"/>
    </row>
    <row r="541" spans="1:27" ht="14.4" customHeight="1">
      <c r="A541" t="s">
        <v>1867</v>
      </c>
      <c r="B541" s="168" t="s">
        <v>1827</v>
      </c>
      <c r="C541" s="279" t="s">
        <v>4652</v>
      </c>
      <c r="D541" s="14" t="s">
        <v>17</v>
      </c>
      <c r="E541" s="278" t="s">
        <v>1510</v>
      </c>
      <c r="F541" s="281" t="s">
        <v>6439</v>
      </c>
      <c r="G541" s="319">
        <v>0.9202580731840001</v>
      </c>
      <c r="H541" s="319">
        <v>7.5324152000000005E-2</v>
      </c>
      <c r="I541" s="319">
        <v>0.24912765815400001</v>
      </c>
      <c r="J541" s="319">
        <v>0.16606829303000001</v>
      </c>
      <c r="K541" s="319">
        <v>0.42973797000000002</v>
      </c>
      <c r="L541" s="320">
        <v>3.2311125563909773</v>
      </c>
      <c r="M541" s="308">
        <v>63.492471999999999</v>
      </c>
      <c r="N541" s="282">
        <v>0.12406513</v>
      </c>
      <c r="O541" s="282">
        <v>0.11846226999999999</v>
      </c>
      <c r="P541" s="282">
        <v>3.9166028000000002E-3</v>
      </c>
      <c r="Q541" s="282">
        <v>1.6862619E-3</v>
      </c>
      <c r="R541" s="255">
        <v>7.1020544056470195E-6</v>
      </c>
      <c r="S541" s="256">
        <v>1.4484477824148204E-8</v>
      </c>
      <c r="T541" s="256">
        <v>0.23617113870000001</v>
      </c>
      <c r="U541" s="121">
        <v>3.0941949000000001E-4</v>
      </c>
      <c r="V541" s="146"/>
      <c r="W541" s="135"/>
      <c r="X541" s="18" t="s">
        <v>780</v>
      </c>
      <c r="Y541" s="13"/>
      <c r="Z541" s="13"/>
      <c r="AA541" s="19"/>
    </row>
    <row r="542" spans="1:27" ht="14.4" customHeight="1">
      <c r="A542" t="s">
        <v>1868</v>
      </c>
      <c r="B542" s="168" t="s">
        <v>1827</v>
      </c>
      <c r="C542" s="279" t="s">
        <v>4653</v>
      </c>
      <c r="D542" s="14" t="s">
        <v>17</v>
      </c>
      <c r="E542" s="278" t="s">
        <v>1510</v>
      </c>
      <c r="F542" s="281" t="s">
        <v>6440</v>
      </c>
      <c r="G542" s="319">
        <v>4.4593011832149996</v>
      </c>
      <c r="H542" s="319">
        <v>0.14041651399999999</v>
      </c>
      <c r="I542" s="319">
        <v>1.2468943398750001</v>
      </c>
      <c r="J542" s="319">
        <v>2.2249033393399995</v>
      </c>
      <c r="K542" s="319">
        <v>0.84708698999999998</v>
      </c>
      <c r="L542" s="320">
        <v>6.369075112781954</v>
      </c>
      <c r="M542" s="308">
        <v>122.49824</v>
      </c>
      <c r="N542" s="282">
        <v>0.47676361</v>
      </c>
      <c r="O542" s="282">
        <v>0.45892189999999999</v>
      </c>
      <c r="P542" s="282">
        <v>1.1873244999999999E-2</v>
      </c>
      <c r="Q542" s="282">
        <v>5.9684669000000003E-3</v>
      </c>
      <c r="R542" s="255">
        <v>2.7513302983139892E-5</v>
      </c>
      <c r="S542" s="256">
        <v>4.3909931219787992E-8</v>
      </c>
      <c r="T542" s="256">
        <v>0.83591974000000002</v>
      </c>
      <c r="U542" s="121">
        <v>1.2886333000000001E-3</v>
      </c>
      <c r="V542" s="146"/>
      <c r="W542" s="135"/>
      <c r="X542" s="18" t="s">
        <v>780</v>
      </c>
      <c r="Y542" s="13"/>
      <c r="Z542" s="13"/>
      <c r="AA542" s="19"/>
    </row>
    <row r="543" spans="1:27" ht="14.4" customHeight="1">
      <c r="A543" t="s">
        <v>1869</v>
      </c>
      <c r="B543" s="168" t="s">
        <v>1827</v>
      </c>
      <c r="C543" s="279" t="s">
        <v>4654</v>
      </c>
      <c r="D543" s="14" t="s">
        <v>17</v>
      </c>
      <c r="E543" s="278" t="s">
        <v>1510</v>
      </c>
      <c r="F543" s="281" t="s">
        <v>6441</v>
      </c>
      <c r="G543" s="319">
        <v>3.3467277127889998</v>
      </c>
      <c r="H543" s="319">
        <v>0.11464657999999998</v>
      </c>
      <c r="I543" s="319">
        <v>0.93775333782899983</v>
      </c>
      <c r="J543" s="319">
        <v>1.6110491549599999</v>
      </c>
      <c r="K543" s="319">
        <v>0.68327864000000005</v>
      </c>
      <c r="L543" s="320">
        <v>5.1374333834586468</v>
      </c>
      <c r="M543" s="308">
        <v>99.564182000000002</v>
      </c>
      <c r="N543" s="282">
        <v>0.36378100000000002</v>
      </c>
      <c r="O543" s="282">
        <v>0.35007869000000003</v>
      </c>
      <c r="P543" s="282">
        <v>9.2210668999999999E-3</v>
      </c>
      <c r="Q543" s="282">
        <v>4.4812456999999998E-3</v>
      </c>
      <c r="R543" s="255">
        <v>2.098793082267055E-5</v>
      </c>
      <c r="S543" s="256">
        <v>3.4101577877819899E-8</v>
      </c>
      <c r="T543" s="256">
        <v>0.62762545999999997</v>
      </c>
      <c r="U543" s="121">
        <v>9.7658639999999991E-4</v>
      </c>
      <c r="V543" s="146"/>
      <c r="W543" s="135"/>
      <c r="X543" s="18" t="s">
        <v>780</v>
      </c>
      <c r="Y543" s="13"/>
      <c r="Z543" s="13"/>
      <c r="AA543" s="19"/>
    </row>
    <row r="544" spans="1:27" ht="14.4" customHeight="1">
      <c r="A544" t="s">
        <v>1870</v>
      </c>
      <c r="B544" s="168" t="s">
        <v>1827</v>
      </c>
      <c r="C544" s="279" t="s">
        <v>4655</v>
      </c>
      <c r="D544" s="14" t="s">
        <v>17</v>
      </c>
      <c r="E544" s="278" t="s">
        <v>1510</v>
      </c>
      <c r="F544" s="281" t="s">
        <v>6442</v>
      </c>
      <c r="G544" s="319">
        <v>2.0318682567919999</v>
      </c>
      <c r="H544" s="319">
        <v>8.4191205000000005E-2</v>
      </c>
      <c r="I544" s="319">
        <v>0.572404919412</v>
      </c>
      <c r="J544" s="319">
        <v>0.88558519238</v>
      </c>
      <c r="K544" s="319">
        <v>0.48968694000000001</v>
      </c>
      <c r="L544" s="320">
        <v>3.6818566917293234</v>
      </c>
      <c r="M544" s="308">
        <v>72.460299000000006</v>
      </c>
      <c r="N544" s="282">
        <v>0.23025611000000001</v>
      </c>
      <c r="O544" s="282">
        <v>0.22144580999999999</v>
      </c>
      <c r="P544" s="282">
        <v>6.0866740999999999E-3</v>
      </c>
      <c r="Q544" s="282">
        <v>2.7236207000000002E-3</v>
      </c>
      <c r="R544" s="255">
        <v>1.327612780705224E-5</v>
      </c>
      <c r="S544" s="256">
        <v>2.2509889830824799E-8</v>
      </c>
      <c r="T544" s="256">
        <v>0.38145948399999996</v>
      </c>
      <c r="U544" s="121">
        <v>6.0780369999999999E-4</v>
      </c>
      <c r="V544" s="146"/>
      <c r="W544" s="135"/>
      <c r="X544" s="18" t="s">
        <v>780</v>
      </c>
      <c r="Y544" s="13"/>
      <c r="Z544" s="13"/>
      <c r="AA544" s="19"/>
    </row>
    <row r="545" spans="1:27" ht="14.4" customHeight="1">
      <c r="A545" t="s">
        <v>1871</v>
      </c>
      <c r="B545" s="168" t="s">
        <v>1827</v>
      </c>
      <c r="C545" s="279" t="s">
        <v>4656</v>
      </c>
      <c r="D545" s="14" t="s">
        <v>17</v>
      </c>
      <c r="E545" s="278" t="s">
        <v>1510</v>
      </c>
      <c r="F545" s="281" t="s">
        <v>6443</v>
      </c>
      <c r="G545" s="319">
        <v>1.160418353077</v>
      </c>
      <c r="H545" s="319">
        <v>0.10581840699999999</v>
      </c>
      <c r="I545" s="319">
        <v>0.23642158778700001</v>
      </c>
      <c r="J545" s="319">
        <v>0.20386510828999999</v>
      </c>
      <c r="K545" s="319">
        <v>0.61431325000000003</v>
      </c>
      <c r="L545" s="320">
        <v>4.6188966165413534</v>
      </c>
      <c r="M545" s="308">
        <v>87.566192000000001</v>
      </c>
      <c r="N545" s="282">
        <v>0.13978904</v>
      </c>
      <c r="O545" s="282">
        <v>0.13229416999999999</v>
      </c>
      <c r="P545" s="282">
        <v>4.8389048E-3</v>
      </c>
      <c r="Q545" s="282">
        <v>2.6559652999999998E-3</v>
      </c>
      <c r="R545" s="255">
        <v>7.9313051180863185E-6</v>
      </c>
      <c r="S545" s="256">
        <v>1.7895358094492101E-8</v>
      </c>
      <c r="T545" s="256">
        <v>0.37198392819999998</v>
      </c>
      <c r="U545" s="121">
        <v>4.2414409999999998E-4</v>
      </c>
      <c r="V545" s="146"/>
      <c r="W545" s="135"/>
      <c r="X545" s="18" t="s">
        <v>780</v>
      </c>
      <c r="Y545" s="13"/>
      <c r="Z545" s="13"/>
      <c r="AA545" s="19"/>
    </row>
    <row r="546" spans="1:27" ht="14.4" customHeight="1">
      <c r="A546" t="s">
        <v>1872</v>
      </c>
      <c r="B546" s="168" t="s">
        <v>1827</v>
      </c>
      <c r="C546" s="279" t="s">
        <v>4657</v>
      </c>
      <c r="D546" s="14" t="s">
        <v>17</v>
      </c>
      <c r="E546" s="278" t="s">
        <v>1510</v>
      </c>
      <c r="F546" s="281" t="s">
        <v>6444</v>
      </c>
      <c r="G546" s="319">
        <v>0.96420127996299998</v>
      </c>
      <c r="H546" s="319">
        <v>8.9659059999999999E-2</v>
      </c>
      <c r="I546" s="319">
        <v>0.20796748054299999</v>
      </c>
      <c r="J546" s="319">
        <v>0.15141046942</v>
      </c>
      <c r="K546" s="319">
        <v>0.51516426999999998</v>
      </c>
      <c r="L546" s="320">
        <v>3.873415563909774</v>
      </c>
      <c r="M546" s="308">
        <v>74.335482999999996</v>
      </c>
      <c r="N546" s="282">
        <v>0.12041048</v>
      </c>
      <c r="O546" s="282">
        <v>0.11418088999999999</v>
      </c>
      <c r="P546" s="282">
        <v>4.1407097999999996E-3</v>
      </c>
      <c r="Q546" s="282">
        <v>2.0888834999999999E-3</v>
      </c>
      <c r="R546" s="255">
        <v>6.8453770317374192E-6</v>
      </c>
      <c r="S546" s="256">
        <v>1.5313276358356001E-8</v>
      </c>
      <c r="T546" s="256">
        <v>0.2925607066</v>
      </c>
      <c r="U546" s="121">
        <v>3.5223308999999999E-4</v>
      </c>
      <c r="V546" s="146"/>
      <c r="W546" s="135"/>
      <c r="X546" s="18" t="s">
        <v>780</v>
      </c>
      <c r="Y546" s="13"/>
      <c r="Z546" s="13"/>
      <c r="AA546" s="19"/>
    </row>
    <row r="547" spans="1:27" ht="14.4" customHeight="1">
      <c r="A547" t="s">
        <v>1873</v>
      </c>
      <c r="B547" s="168" t="s">
        <v>1827</v>
      </c>
      <c r="C547" s="279" t="s">
        <v>4658</v>
      </c>
      <c r="D547" s="14" t="s">
        <v>17</v>
      </c>
      <c r="E547" s="278" t="s">
        <v>1510</v>
      </c>
      <c r="F547" s="281" t="s">
        <v>6445</v>
      </c>
      <c r="G547" s="319">
        <v>0.73230838993500003</v>
      </c>
      <c r="H547" s="319">
        <v>7.0561647999999991E-2</v>
      </c>
      <c r="I547" s="319">
        <v>0.17433991846499999</v>
      </c>
      <c r="J547" s="319">
        <v>8.941862347E-2</v>
      </c>
      <c r="K547" s="319">
        <v>0.39798820000000001</v>
      </c>
      <c r="L547" s="320">
        <v>2.9923924812030074</v>
      </c>
      <c r="M547" s="308">
        <v>58.699190000000002</v>
      </c>
      <c r="N547" s="282">
        <v>9.7508549999999999E-2</v>
      </c>
      <c r="O547" s="282">
        <v>9.2774283999999999E-2</v>
      </c>
      <c r="P547" s="282">
        <v>3.3155702E-3</v>
      </c>
      <c r="Q547" s="282">
        <v>1.4186958E-3</v>
      </c>
      <c r="R547" s="255">
        <v>5.5620073560977996E-6</v>
      </c>
      <c r="S547" s="256">
        <v>1.22617242002506E-8</v>
      </c>
      <c r="T547" s="256">
        <v>0.19869689290000001</v>
      </c>
      <c r="U547" s="121">
        <v>2.6724734999999998E-4</v>
      </c>
      <c r="V547" s="146"/>
      <c r="W547" s="135"/>
      <c r="X547" s="18" t="s">
        <v>780</v>
      </c>
      <c r="Y547" s="13"/>
      <c r="Z547" s="13"/>
      <c r="AA547" s="19"/>
    </row>
    <row r="548" spans="1:27" ht="14.4" customHeight="1">
      <c r="A548" t="s">
        <v>1874</v>
      </c>
      <c r="B548" s="168" t="s">
        <v>1827</v>
      </c>
      <c r="C548" s="279" t="s">
        <v>4659</v>
      </c>
      <c r="D548" s="14" t="s">
        <v>17</v>
      </c>
      <c r="E548" s="278" t="s">
        <v>1510</v>
      </c>
      <c r="F548" s="281" t="s">
        <v>6446</v>
      </c>
      <c r="G548" s="319">
        <v>1.6813896395269998</v>
      </c>
      <c r="H548" s="319">
        <v>0.119869605</v>
      </c>
      <c r="I548" s="319">
        <v>0.27911089178699994</v>
      </c>
      <c r="J548" s="319">
        <v>0.59910204274000001</v>
      </c>
      <c r="K548" s="319">
        <v>0.68330709999999995</v>
      </c>
      <c r="L548" s="320">
        <v>5.1376473684210522</v>
      </c>
      <c r="M548" s="308">
        <v>97.963880000000003</v>
      </c>
      <c r="N548" s="282">
        <v>0.15940687000000001</v>
      </c>
      <c r="O548" s="282">
        <v>0.15053436000000001</v>
      </c>
      <c r="P548" s="282">
        <v>5.4199570000000004E-3</v>
      </c>
      <c r="Q548" s="282">
        <v>3.4525443000000002E-3</v>
      </c>
      <c r="R548" s="255">
        <v>9.0248420491863209E-6</v>
      </c>
      <c r="S548" s="256">
        <v>2.0044219914550897E-8</v>
      </c>
      <c r="T548" s="256">
        <v>0.48354961899999999</v>
      </c>
      <c r="U548" s="121">
        <v>6.3369372999999996E-4</v>
      </c>
      <c r="V548" s="146"/>
      <c r="W548" s="135"/>
      <c r="X548" s="18" t="s">
        <v>780</v>
      </c>
      <c r="Y548" s="13"/>
      <c r="Z548" s="13"/>
      <c r="AA548" s="19"/>
    </row>
    <row r="549" spans="1:27" ht="14.4" customHeight="1">
      <c r="A549" t="s">
        <v>1875</v>
      </c>
      <c r="B549" s="168" t="s">
        <v>1827</v>
      </c>
      <c r="C549" s="279" t="s">
        <v>4660</v>
      </c>
      <c r="D549" s="14" t="s">
        <v>17</v>
      </c>
      <c r="E549" s="278" t="s">
        <v>1510</v>
      </c>
      <c r="F549" s="281" t="s">
        <v>6447</v>
      </c>
      <c r="G549" s="319">
        <v>1.340458324733</v>
      </c>
      <c r="H549" s="319">
        <v>9.9807146999999999E-2</v>
      </c>
      <c r="I549" s="319">
        <v>0.23879864854299998</v>
      </c>
      <c r="J549" s="319">
        <v>0.43685936919000001</v>
      </c>
      <c r="K549" s="319">
        <v>0.56499315999999999</v>
      </c>
      <c r="L549" s="320">
        <v>4.2480688721804505</v>
      </c>
      <c r="M549" s="308">
        <v>81.844924000000006</v>
      </c>
      <c r="N549" s="282">
        <v>0.13457891</v>
      </c>
      <c r="O549" s="282">
        <v>0.12735436</v>
      </c>
      <c r="P549" s="282">
        <v>4.5603585999999998E-3</v>
      </c>
      <c r="Q549" s="282">
        <v>2.6641905E-3</v>
      </c>
      <c r="R549" s="255">
        <v>7.6351536898374176E-6</v>
      </c>
      <c r="S549" s="256">
        <v>1.6865231286178899E-8</v>
      </c>
      <c r="T549" s="256">
        <v>0.37313592699999998</v>
      </c>
      <c r="U549" s="121">
        <v>5.0357449000000001E-4</v>
      </c>
      <c r="V549" s="146"/>
      <c r="W549" s="135"/>
      <c r="X549" s="18" t="s">
        <v>780</v>
      </c>
      <c r="Y549" s="13"/>
      <c r="Z549" s="13"/>
      <c r="AA549" s="19"/>
    </row>
    <row r="550" spans="1:27" ht="14.4" customHeight="1">
      <c r="A550" t="s">
        <v>1876</v>
      </c>
      <c r="B550" s="168" t="s">
        <v>1827</v>
      </c>
      <c r="C550" s="279" t="s">
        <v>4661</v>
      </c>
      <c r="D550" s="14" t="s">
        <v>17</v>
      </c>
      <c r="E550" s="278" t="s">
        <v>1510</v>
      </c>
      <c r="F550" s="281" t="s">
        <v>6448</v>
      </c>
      <c r="G550" s="319">
        <v>0.937539489595</v>
      </c>
      <c r="H550" s="319">
        <v>7.6096969E-2</v>
      </c>
      <c r="I550" s="319">
        <v>0.191156909165</v>
      </c>
      <c r="J550" s="319">
        <v>0.24511802142999997</v>
      </c>
      <c r="K550" s="319">
        <v>0.42516758999999998</v>
      </c>
      <c r="L550" s="320">
        <v>3.1967487969924808</v>
      </c>
      <c r="M550" s="308">
        <v>62.795248999999998</v>
      </c>
      <c r="N550" s="282">
        <v>0.10523678</v>
      </c>
      <c r="O550" s="282">
        <v>9.9959814999999994E-2</v>
      </c>
      <c r="P550" s="282">
        <v>3.5444695999999999E-3</v>
      </c>
      <c r="Q550" s="282">
        <v>1.7324997E-3</v>
      </c>
      <c r="R550" s="255">
        <v>5.9927947513977986E-6</v>
      </c>
      <c r="S550" s="256">
        <v>1.3108245417711501E-8</v>
      </c>
      <c r="T550" s="256">
        <v>0.24264701899999999</v>
      </c>
      <c r="U550" s="121">
        <v>3.4979720000000001E-4</v>
      </c>
      <c r="V550" s="146"/>
      <c r="W550" s="135"/>
      <c r="X550" s="18" t="s">
        <v>780</v>
      </c>
      <c r="Y550" s="13"/>
      <c r="Z550" s="13"/>
      <c r="AA550" s="19"/>
    </row>
    <row r="551" spans="1:27" ht="14.4" customHeight="1">
      <c r="A551" t="s">
        <v>1877</v>
      </c>
      <c r="B551" s="168" t="s">
        <v>1827</v>
      </c>
      <c r="C551" s="279" t="s">
        <v>4662</v>
      </c>
      <c r="D551" s="14" t="s">
        <v>17</v>
      </c>
      <c r="E551" s="278" t="s">
        <v>1510</v>
      </c>
      <c r="F551" s="281" t="s">
        <v>6449</v>
      </c>
      <c r="G551" s="319">
        <v>3.2943352022970003</v>
      </c>
      <c r="H551" s="319">
        <v>0.134271944</v>
      </c>
      <c r="I551" s="319">
        <v>1.1841088535770001</v>
      </c>
      <c r="J551" s="319">
        <v>1.1361772047200001</v>
      </c>
      <c r="K551" s="319">
        <v>0.8397772</v>
      </c>
      <c r="L551" s="320">
        <v>6.3141142857142851</v>
      </c>
      <c r="M551" s="308">
        <v>121.75681</v>
      </c>
      <c r="N551" s="282">
        <v>0.45838712999999998</v>
      </c>
      <c r="O551" s="282">
        <v>0.44192999999999999</v>
      </c>
      <c r="P551" s="282">
        <v>1.1540527E-2</v>
      </c>
      <c r="Q551" s="282">
        <v>4.9165965999999998E-3</v>
      </c>
      <c r="R551" s="255">
        <v>2.6494604096196027E-5</v>
      </c>
      <c r="S551" s="256">
        <v>4.2679465529798297E-8</v>
      </c>
      <c r="T551" s="256">
        <v>0.68859896700000001</v>
      </c>
      <c r="U551" s="121">
        <v>8.2700123000000001E-4</v>
      </c>
      <c r="V551" s="144"/>
      <c r="W551" s="135"/>
      <c r="X551" s="18" t="s">
        <v>780</v>
      </c>
      <c r="Y551" s="13"/>
      <c r="Z551" s="13"/>
      <c r="AA551" s="19"/>
    </row>
    <row r="552" spans="1:27" ht="14.4" customHeight="1">
      <c r="A552" t="s">
        <v>1878</v>
      </c>
      <c r="B552" s="168" t="s">
        <v>1827</v>
      </c>
      <c r="C552" s="279" t="s">
        <v>4663</v>
      </c>
      <c r="D552" s="14" t="s">
        <v>17</v>
      </c>
      <c r="E552" s="278" t="s">
        <v>1510</v>
      </c>
      <c r="F552" s="281" t="s">
        <v>6450</v>
      </c>
      <c r="G552" s="319">
        <v>2.5053634524449997</v>
      </c>
      <c r="H552" s="319">
        <v>0.11020883599999999</v>
      </c>
      <c r="I552" s="319">
        <v>0.89240830972499985</v>
      </c>
      <c r="J552" s="319">
        <v>0.82474696672000003</v>
      </c>
      <c r="K552" s="319">
        <v>0.67799933999999995</v>
      </c>
      <c r="L552" s="320">
        <v>5.0977393984962402</v>
      </c>
      <c r="M552" s="308">
        <v>99.028705000000002</v>
      </c>
      <c r="N552" s="282">
        <v>0.35050910000000002</v>
      </c>
      <c r="O552" s="282">
        <v>0.33780676999999998</v>
      </c>
      <c r="P552" s="282">
        <v>8.9807706000000001E-3</v>
      </c>
      <c r="Q552" s="282">
        <v>3.7215616000000002E-3</v>
      </c>
      <c r="R552" s="255">
        <v>2.0252204371833318E-5</v>
      </c>
      <c r="S552" s="256">
        <v>3.321290815468049E-8</v>
      </c>
      <c r="T552" s="256">
        <v>0.52122711799999999</v>
      </c>
      <c r="U552" s="121">
        <v>6.4318546000000001E-4</v>
      </c>
      <c r="V552" s="146"/>
      <c r="W552" s="135"/>
      <c r="X552" s="18" t="s">
        <v>780</v>
      </c>
      <c r="Y552" s="13"/>
      <c r="Z552" s="13"/>
      <c r="AA552" s="19"/>
    </row>
    <row r="553" spans="1:27" ht="14.4" customHeight="1">
      <c r="A553" t="s">
        <v>1879</v>
      </c>
      <c r="B553" s="168" t="s">
        <v>1827</v>
      </c>
      <c r="C553" s="279" t="s">
        <v>4664</v>
      </c>
      <c r="D553" s="14" t="s">
        <v>17</v>
      </c>
      <c r="E553" s="278" t="s">
        <v>1510</v>
      </c>
      <c r="F553" s="281" t="s">
        <v>6451</v>
      </c>
      <c r="G553" s="319">
        <v>1.572942296533</v>
      </c>
      <c r="H553" s="319">
        <v>8.1770617000000018E-2</v>
      </c>
      <c r="I553" s="319">
        <v>0.54767127217300005</v>
      </c>
      <c r="J553" s="319">
        <v>0.45669307736000003</v>
      </c>
      <c r="K553" s="319">
        <v>0.48680732999999998</v>
      </c>
      <c r="L553" s="320">
        <v>3.6602054887218043</v>
      </c>
      <c r="M553" s="308">
        <v>72.168220000000005</v>
      </c>
      <c r="N553" s="282">
        <v>0.22301689</v>
      </c>
      <c r="O553" s="282">
        <v>0.21475204000000001</v>
      </c>
      <c r="P553" s="282">
        <v>5.9556034000000004E-3</v>
      </c>
      <c r="Q553" s="282">
        <v>2.3092476000000002E-3</v>
      </c>
      <c r="R553" s="255">
        <v>1.287482232301375E-5</v>
      </c>
      <c r="S553" s="256">
        <v>2.2025160703652598E-8</v>
      </c>
      <c r="T553" s="256">
        <v>0.32342403199999997</v>
      </c>
      <c r="U553" s="121">
        <v>4.2594863999999999E-4</v>
      </c>
      <c r="V553" s="146"/>
      <c r="W553" s="135"/>
      <c r="X553" s="18" t="s">
        <v>780</v>
      </c>
      <c r="Y553" s="13"/>
      <c r="Z553" s="13"/>
      <c r="AA553" s="19"/>
    </row>
    <row r="554" spans="1:27" ht="14.4" customHeight="1">
      <c r="A554" t="s">
        <v>1880</v>
      </c>
      <c r="B554" s="168" t="s">
        <v>1827</v>
      </c>
      <c r="C554" s="279" t="s">
        <v>4665</v>
      </c>
      <c r="D554" s="14" t="s">
        <v>17</v>
      </c>
      <c r="E554" s="278" t="s">
        <v>1510</v>
      </c>
      <c r="F554" s="281" t="s">
        <v>6452</v>
      </c>
      <c r="G554" s="319">
        <v>4.4773567372169998</v>
      </c>
      <c r="H554" s="319">
        <v>0.14300420300000002</v>
      </c>
      <c r="I554" s="319">
        <v>1.3320431455769999</v>
      </c>
      <c r="J554" s="319">
        <v>2.1324385186400003</v>
      </c>
      <c r="K554" s="319">
        <v>0.86987086999999996</v>
      </c>
      <c r="L554" s="320">
        <v>6.5403824812030065</v>
      </c>
      <c r="M554" s="308">
        <v>126.17151</v>
      </c>
      <c r="N554" s="282">
        <v>0.50590407999999998</v>
      </c>
      <c r="O554" s="282">
        <v>0.48737433000000002</v>
      </c>
      <c r="P554" s="282">
        <v>1.2499100000000001E-2</v>
      </c>
      <c r="Q554" s="282">
        <v>6.0306485000000002E-3</v>
      </c>
      <c r="R554" s="255">
        <v>2.9219084405407274E-5</v>
      </c>
      <c r="S554" s="256">
        <v>4.6224484385244898E-8</v>
      </c>
      <c r="T554" s="256">
        <v>0.84462864000000004</v>
      </c>
      <c r="U554" s="121">
        <v>1.2545626000000001E-3</v>
      </c>
      <c r="V554" s="146"/>
      <c r="W554" s="135"/>
      <c r="X554" s="18" t="s">
        <v>780</v>
      </c>
      <c r="Y554" s="13"/>
      <c r="Z554" s="13"/>
      <c r="AA554" s="19"/>
    </row>
    <row r="555" spans="1:27" ht="14.4" customHeight="1">
      <c r="A555" t="s">
        <v>1881</v>
      </c>
      <c r="B555" s="168" t="s">
        <v>1827</v>
      </c>
      <c r="C555" s="279" t="s">
        <v>4666</v>
      </c>
      <c r="D555" s="14" t="s">
        <v>17</v>
      </c>
      <c r="E555" s="278" t="s">
        <v>1510</v>
      </c>
      <c r="F555" s="281" t="s">
        <v>6453</v>
      </c>
      <c r="G555" s="319">
        <v>3.3597678430560003</v>
      </c>
      <c r="H555" s="319">
        <v>0.116515467</v>
      </c>
      <c r="I555" s="319">
        <v>0.99924973233600001</v>
      </c>
      <c r="J555" s="319">
        <v>1.5442689837200001</v>
      </c>
      <c r="K555" s="319">
        <v>0.69973366000000004</v>
      </c>
      <c r="L555" s="320">
        <v>5.2611553383458647</v>
      </c>
      <c r="M555" s="308">
        <v>102.2171</v>
      </c>
      <c r="N555" s="282">
        <v>0.38482690000000003</v>
      </c>
      <c r="O555" s="282">
        <v>0.37062767000000002</v>
      </c>
      <c r="P555" s="282">
        <v>9.6730732999999996E-3</v>
      </c>
      <c r="Q555" s="282">
        <v>4.5261546000000003E-3</v>
      </c>
      <c r="R555" s="255">
        <v>2.221988443569699E-5</v>
      </c>
      <c r="S555" s="256">
        <v>3.5773200038454306E-8</v>
      </c>
      <c r="T555" s="256">
        <v>0.63391522</v>
      </c>
      <c r="U555" s="121">
        <v>9.5197976000000004E-4</v>
      </c>
      <c r="V555" s="146"/>
      <c r="W555" s="135"/>
      <c r="X555" s="18" t="s">
        <v>780</v>
      </c>
      <c r="Y555" s="13"/>
      <c r="Z555" s="13"/>
      <c r="AA555" s="19"/>
    </row>
    <row r="556" spans="1:27" ht="14.4" customHeight="1">
      <c r="A556" t="s">
        <v>1882</v>
      </c>
      <c r="B556" s="168" t="s">
        <v>1827</v>
      </c>
      <c r="C556" s="279" t="s">
        <v>4667</v>
      </c>
      <c r="D556" s="14" t="s">
        <v>17</v>
      </c>
      <c r="E556" s="278" t="s">
        <v>1510</v>
      </c>
      <c r="F556" s="281" t="s">
        <v>6454</v>
      </c>
      <c r="G556" s="319">
        <v>2.0389810758339997</v>
      </c>
      <c r="H556" s="319">
        <v>8.5210596999999999E-2</v>
      </c>
      <c r="I556" s="319">
        <v>0.60594841523399989</v>
      </c>
      <c r="J556" s="319">
        <v>0.8491596535999999</v>
      </c>
      <c r="K556" s="319">
        <v>0.49866241</v>
      </c>
      <c r="L556" s="320">
        <v>3.7493414285714284</v>
      </c>
      <c r="M556" s="308">
        <v>73.907343999999995</v>
      </c>
      <c r="N556" s="282">
        <v>0.24173569</v>
      </c>
      <c r="O556" s="282">
        <v>0.23265435000000001</v>
      </c>
      <c r="P556" s="282">
        <v>6.3332229999999998E-3</v>
      </c>
      <c r="Q556" s="282">
        <v>2.7481164999999998E-3</v>
      </c>
      <c r="R556" s="255">
        <v>1.3948102486366659E-5</v>
      </c>
      <c r="S556" s="256">
        <v>2.3421682465800204E-8</v>
      </c>
      <c r="T556" s="256">
        <v>0.38489026799999998</v>
      </c>
      <c r="U556" s="121">
        <v>5.9438190000000004E-4</v>
      </c>
      <c r="V556" s="144"/>
      <c r="W556" s="135"/>
      <c r="X556" s="18" t="s">
        <v>780</v>
      </c>
      <c r="Y556" s="13"/>
      <c r="Z556" s="13"/>
      <c r="AA556" s="19"/>
    </row>
    <row r="557" spans="1:27" ht="14.4" customHeight="1">
      <c r="A557" t="s">
        <v>1883</v>
      </c>
      <c r="B557" s="168" t="s">
        <v>1827</v>
      </c>
      <c r="C557" s="279" t="s">
        <v>4668</v>
      </c>
      <c r="D557" s="14" t="s">
        <v>17</v>
      </c>
      <c r="E557" s="278" t="s">
        <v>1510</v>
      </c>
      <c r="F557" s="281" t="s">
        <v>6455</v>
      </c>
      <c r="G557" s="319">
        <v>1.283669470417</v>
      </c>
      <c r="H557" s="319">
        <v>0.11664591399999999</v>
      </c>
      <c r="I557" s="319">
        <v>0.256215027787</v>
      </c>
      <c r="J557" s="319">
        <v>0.23538254862999999</v>
      </c>
      <c r="K557" s="319">
        <v>0.67542597999999998</v>
      </c>
      <c r="L557" s="320">
        <v>5.0783908270676692</v>
      </c>
      <c r="M557" s="308">
        <v>96.819671</v>
      </c>
      <c r="N557" s="282">
        <v>0.15214546000000001</v>
      </c>
      <c r="O557" s="282">
        <v>0.14381078999999999</v>
      </c>
      <c r="P557" s="282">
        <v>5.2700354999999999E-3</v>
      </c>
      <c r="Q557" s="282">
        <v>3.0646375E-3</v>
      </c>
      <c r="R557" s="255">
        <v>8.6217498939863195E-6</v>
      </c>
      <c r="S557" s="256">
        <v>1.9489776577319203E-8</v>
      </c>
      <c r="T557" s="256">
        <v>0.429220936</v>
      </c>
      <c r="U557" s="121">
        <v>4.7471794000000003E-4</v>
      </c>
      <c r="V557" s="146"/>
      <c r="W557" s="135"/>
      <c r="X557" s="18" t="s">
        <v>780</v>
      </c>
      <c r="Y557" s="13"/>
      <c r="Z557" s="13"/>
      <c r="AA557" s="19"/>
    </row>
    <row r="558" spans="1:27" ht="14.4" customHeight="1">
      <c r="A558" t="s">
        <v>1884</v>
      </c>
      <c r="B558" s="168" t="s">
        <v>1827</v>
      </c>
      <c r="C558" s="279" t="s">
        <v>4669</v>
      </c>
      <c r="D558" s="14" t="s">
        <v>17</v>
      </c>
      <c r="E558" s="278" t="s">
        <v>1510</v>
      </c>
      <c r="F558" s="281" t="s">
        <v>6456</v>
      </c>
      <c r="G558" s="319">
        <v>1.053215973033</v>
      </c>
      <c r="H558" s="319">
        <v>9.7478925000000008E-2</v>
      </c>
      <c r="I558" s="319">
        <v>0.22226274254299999</v>
      </c>
      <c r="J558" s="319">
        <v>0.17417306549</v>
      </c>
      <c r="K558" s="319">
        <v>0.55930124000000003</v>
      </c>
      <c r="L558" s="320">
        <v>4.2052724812030071</v>
      </c>
      <c r="M558" s="308">
        <v>81.018551000000002</v>
      </c>
      <c r="N558" s="282">
        <v>0.12933455999999999</v>
      </c>
      <c r="O558" s="282">
        <v>0.12249844999999999</v>
      </c>
      <c r="P558" s="282">
        <v>4.4520819E-3</v>
      </c>
      <c r="Q558" s="282">
        <v>2.3840355999999998E-3</v>
      </c>
      <c r="R558" s="255">
        <v>7.344031508837419E-6</v>
      </c>
      <c r="S558" s="256">
        <v>1.6464800007113397E-8</v>
      </c>
      <c r="T558" s="256">
        <v>0.33389854590000001</v>
      </c>
      <c r="U558" s="121">
        <v>3.8875864E-4</v>
      </c>
      <c r="V558" s="146"/>
      <c r="W558" s="135"/>
      <c r="X558" s="18" t="s">
        <v>780</v>
      </c>
      <c r="Y558" s="13"/>
      <c r="Z558" s="13"/>
      <c r="AA558" s="19"/>
    </row>
    <row r="559" spans="1:27" ht="14.4" customHeight="1">
      <c r="A559" t="s">
        <v>1885</v>
      </c>
      <c r="B559" s="168" t="s">
        <v>1827</v>
      </c>
      <c r="C559" s="279" t="s">
        <v>4670</v>
      </c>
      <c r="D559" s="14" t="s">
        <v>17</v>
      </c>
      <c r="E559" s="278" t="s">
        <v>1510</v>
      </c>
      <c r="F559" s="281" t="s">
        <v>6457</v>
      </c>
      <c r="G559" s="319">
        <v>0.78086185585500001</v>
      </c>
      <c r="H559" s="319">
        <v>7.4827030000000003E-2</v>
      </c>
      <c r="I559" s="319">
        <v>0.182137331165</v>
      </c>
      <c r="J559" s="319">
        <v>0.10183458469000001</v>
      </c>
      <c r="K559" s="319">
        <v>0.42206291000000001</v>
      </c>
      <c r="L559" s="320">
        <v>3.1734053383458645</v>
      </c>
      <c r="M559" s="308">
        <v>62.344499999999996</v>
      </c>
      <c r="N559" s="282">
        <v>0.10237623</v>
      </c>
      <c r="O559" s="282">
        <v>9.7311132999999994E-2</v>
      </c>
      <c r="P559" s="282">
        <v>3.4854095999999998E-3</v>
      </c>
      <c r="Q559" s="282">
        <v>1.5796879000000001E-3</v>
      </c>
      <c r="R559" s="255">
        <v>5.8340007245978003E-6</v>
      </c>
      <c r="S559" s="256">
        <v>1.28898283822262E-8</v>
      </c>
      <c r="T559" s="256">
        <v>0.22124480260000001</v>
      </c>
      <c r="U559" s="121">
        <v>2.8717038E-4</v>
      </c>
      <c r="V559" s="146"/>
      <c r="W559" s="135"/>
      <c r="X559" s="18" t="s">
        <v>780</v>
      </c>
      <c r="Y559" s="13"/>
      <c r="Z559" s="13"/>
      <c r="AA559" s="19"/>
    </row>
    <row r="560" spans="1:27" ht="14.4" customHeight="1">
      <c r="A560" t="s">
        <v>1886</v>
      </c>
      <c r="B560" s="168" t="s">
        <v>1827</v>
      </c>
      <c r="C560" s="279" t="s">
        <v>4671</v>
      </c>
      <c r="D560" s="14" t="s">
        <v>17</v>
      </c>
      <c r="E560" s="278" t="s">
        <v>1510</v>
      </c>
      <c r="F560" s="281" t="s">
        <v>6458</v>
      </c>
      <c r="G560" s="319">
        <v>3.2943352022970003</v>
      </c>
      <c r="H560" s="319">
        <v>0.134271944</v>
      </c>
      <c r="I560" s="319">
        <v>1.1841088535770001</v>
      </c>
      <c r="J560" s="319">
        <v>1.1361772047200001</v>
      </c>
      <c r="K560" s="319">
        <v>0.8397772</v>
      </c>
      <c r="L560" s="320">
        <v>6.3141142857142851</v>
      </c>
      <c r="M560" s="308">
        <v>121.75681</v>
      </c>
      <c r="N560" s="282">
        <v>0.45838712999999998</v>
      </c>
      <c r="O560" s="282">
        <v>0.44192999999999999</v>
      </c>
      <c r="P560" s="282">
        <v>1.1540527E-2</v>
      </c>
      <c r="Q560" s="282">
        <v>4.9165965999999998E-3</v>
      </c>
      <c r="R560" s="255">
        <v>2.6494604096196027E-5</v>
      </c>
      <c r="S560" s="256">
        <v>4.2679465529798297E-8</v>
      </c>
      <c r="T560" s="256">
        <v>0.68859896700000001</v>
      </c>
      <c r="U560" s="121">
        <v>8.2700123000000001E-4</v>
      </c>
      <c r="V560" s="146"/>
      <c r="W560" s="135"/>
      <c r="X560" s="18" t="s">
        <v>780</v>
      </c>
      <c r="Y560" s="13"/>
      <c r="Z560" s="13"/>
      <c r="AA560" s="19"/>
    </row>
    <row r="561" spans="1:27" ht="14.4" customHeight="1">
      <c r="A561" t="s">
        <v>1887</v>
      </c>
      <c r="B561" s="168" t="s">
        <v>1827</v>
      </c>
      <c r="C561" s="279" t="s">
        <v>4672</v>
      </c>
      <c r="D561" s="14" t="s">
        <v>17</v>
      </c>
      <c r="E561" s="278" t="s">
        <v>1510</v>
      </c>
      <c r="F561" s="281" t="s">
        <v>6459</v>
      </c>
      <c r="G561" s="319">
        <v>2.5053634524449997</v>
      </c>
      <c r="H561" s="319">
        <v>0.11020883599999999</v>
      </c>
      <c r="I561" s="319">
        <v>0.89240830972499985</v>
      </c>
      <c r="J561" s="319">
        <v>0.82474696672000003</v>
      </c>
      <c r="K561" s="319">
        <v>0.67799933999999995</v>
      </c>
      <c r="L561" s="320">
        <v>5.0977393984962402</v>
      </c>
      <c r="M561" s="308">
        <v>99.028705000000002</v>
      </c>
      <c r="N561" s="282">
        <v>0.35050910000000002</v>
      </c>
      <c r="O561" s="282">
        <v>0.33780676999999998</v>
      </c>
      <c r="P561" s="282">
        <v>8.9807706000000001E-3</v>
      </c>
      <c r="Q561" s="282">
        <v>3.7215616000000002E-3</v>
      </c>
      <c r="R561" s="255">
        <v>2.0252204371833318E-5</v>
      </c>
      <c r="S561" s="256">
        <v>3.321290815468049E-8</v>
      </c>
      <c r="T561" s="256">
        <v>0.52122711799999999</v>
      </c>
      <c r="U561" s="121">
        <v>6.4318546000000001E-4</v>
      </c>
      <c r="V561" s="146"/>
      <c r="W561" s="135"/>
      <c r="X561" s="18" t="s">
        <v>780</v>
      </c>
      <c r="Y561" s="13"/>
      <c r="Z561" s="13"/>
      <c r="AA561" s="19"/>
    </row>
    <row r="562" spans="1:27" ht="14.4" customHeight="1">
      <c r="A562" t="s">
        <v>1888</v>
      </c>
      <c r="B562" s="168" t="s">
        <v>1827</v>
      </c>
      <c r="C562" s="279" t="s">
        <v>4673</v>
      </c>
      <c r="D562" s="14" t="s">
        <v>17</v>
      </c>
      <c r="E562" s="278" t="s">
        <v>1510</v>
      </c>
      <c r="F562" s="281" t="s">
        <v>6460</v>
      </c>
      <c r="G562" s="319">
        <v>1.572942296533</v>
      </c>
      <c r="H562" s="319">
        <v>8.1770617000000018E-2</v>
      </c>
      <c r="I562" s="319">
        <v>0.54767127217300005</v>
      </c>
      <c r="J562" s="319">
        <v>0.45669307736000003</v>
      </c>
      <c r="K562" s="319">
        <v>0.48680732999999998</v>
      </c>
      <c r="L562" s="320">
        <v>3.6602054887218043</v>
      </c>
      <c r="M562" s="308">
        <v>72.168220000000005</v>
      </c>
      <c r="N562" s="282">
        <v>0.22301689</v>
      </c>
      <c r="O562" s="282">
        <v>0.21475204000000001</v>
      </c>
      <c r="P562" s="282">
        <v>5.9556034000000004E-3</v>
      </c>
      <c r="Q562" s="282">
        <v>2.3092476000000002E-3</v>
      </c>
      <c r="R562" s="255">
        <v>1.287482232301375E-5</v>
      </c>
      <c r="S562" s="256">
        <v>2.2025160703652598E-8</v>
      </c>
      <c r="T562" s="256">
        <v>0.32342403199999997</v>
      </c>
      <c r="U562" s="121">
        <v>4.2594863999999999E-4</v>
      </c>
      <c r="V562" s="146"/>
      <c r="W562" s="135"/>
      <c r="X562" s="18" t="s">
        <v>780</v>
      </c>
      <c r="Y562" s="13"/>
      <c r="Z562" s="13"/>
      <c r="AA562" s="19"/>
    </row>
    <row r="563" spans="1:27" ht="14.4" customHeight="1">
      <c r="A563" t="s">
        <v>1889</v>
      </c>
      <c r="B563" s="168" t="s">
        <v>1827</v>
      </c>
      <c r="C563" s="279" t="s">
        <v>4674</v>
      </c>
      <c r="D563" s="14" t="s">
        <v>17</v>
      </c>
      <c r="E563" s="278" t="s">
        <v>1510</v>
      </c>
      <c r="F563" s="281" t="s">
        <v>6461</v>
      </c>
      <c r="G563" s="319">
        <v>1.1634158922290001</v>
      </c>
      <c r="H563" s="319">
        <v>0.10588976899999999</v>
      </c>
      <c r="I563" s="319">
        <v>0.23680033122900002</v>
      </c>
      <c r="J563" s="319">
        <v>0.20521150199999999</v>
      </c>
      <c r="K563" s="319">
        <v>0.61551429000000002</v>
      </c>
      <c r="L563" s="320">
        <v>4.6279269924812025</v>
      </c>
      <c r="M563" s="308">
        <v>87.732764000000003</v>
      </c>
      <c r="N563" s="282">
        <v>0.14004907</v>
      </c>
      <c r="O563" s="282">
        <v>0.13254136999999999</v>
      </c>
      <c r="P563" s="282">
        <v>4.8479875000000004E-3</v>
      </c>
      <c r="Q563" s="282">
        <v>2.6597156999999998E-3</v>
      </c>
      <c r="R563" s="255">
        <v>7.9461250911516686E-6</v>
      </c>
      <c r="S563" s="256">
        <v>1.7928947931746196E-8</v>
      </c>
      <c r="T563" s="256">
        <v>0.37250920469999999</v>
      </c>
      <c r="U563" s="121">
        <v>4.2471334000000001E-4</v>
      </c>
      <c r="V563" s="144"/>
      <c r="W563" s="135"/>
      <c r="X563" s="18" t="s">
        <v>780</v>
      </c>
      <c r="Y563" s="13"/>
      <c r="Z563" s="13"/>
      <c r="AA563" s="19"/>
    </row>
    <row r="564" spans="1:27" ht="14.4" customHeight="1">
      <c r="A564" t="s">
        <v>1890</v>
      </c>
      <c r="B564" s="168" t="s">
        <v>1827</v>
      </c>
      <c r="C564" s="279" t="s">
        <v>4675</v>
      </c>
      <c r="D564" s="14" t="s">
        <v>17</v>
      </c>
      <c r="E564" s="278" t="s">
        <v>1510</v>
      </c>
      <c r="F564" s="281" t="s">
        <v>6462</v>
      </c>
      <c r="G564" s="319">
        <v>0.96636617562799998</v>
      </c>
      <c r="H564" s="319">
        <v>8.9710600000000001E-2</v>
      </c>
      <c r="I564" s="319">
        <v>0.20824102841799999</v>
      </c>
      <c r="J564" s="319">
        <v>0.15238286720999999</v>
      </c>
      <c r="K564" s="319">
        <v>0.51603167999999999</v>
      </c>
      <c r="L564" s="320">
        <v>3.8799374436090224</v>
      </c>
      <c r="M564" s="308">
        <v>74.455785000000006</v>
      </c>
      <c r="N564" s="282">
        <v>0.12059828</v>
      </c>
      <c r="O564" s="282">
        <v>0.11435942</v>
      </c>
      <c r="P564" s="282">
        <v>4.1472695E-3</v>
      </c>
      <c r="Q564" s="282">
        <v>2.0915920999999998E-3</v>
      </c>
      <c r="R564" s="255">
        <v>6.8560803446735006E-6</v>
      </c>
      <c r="S564" s="256">
        <v>1.53375355530838E-8</v>
      </c>
      <c r="T564" s="256">
        <v>0.29294007630000002</v>
      </c>
      <c r="U564" s="121">
        <v>3.5264421000000002E-4</v>
      </c>
      <c r="V564" s="146"/>
      <c r="W564" s="135"/>
      <c r="X564" s="18" t="s">
        <v>780</v>
      </c>
      <c r="Y564" s="13"/>
      <c r="Z564" s="13"/>
      <c r="AA564" s="19"/>
    </row>
    <row r="565" spans="1:27" ht="14.4" customHeight="1">
      <c r="A565" t="s">
        <v>1891</v>
      </c>
      <c r="B565" s="168" t="s">
        <v>1827</v>
      </c>
      <c r="C565" s="279" t="s">
        <v>4676</v>
      </c>
      <c r="D565" s="14" t="s">
        <v>17</v>
      </c>
      <c r="E565" s="278" t="s">
        <v>1510</v>
      </c>
      <c r="F565" s="281" t="s">
        <v>6463</v>
      </c>
      <c r="G565" s="319">
        <v>0.73348923144300004</v>
      </c>
      <c r="H565" s="319">
        <v>7.0589761000000001E-2</v>
      </c>
      <c r="I565" s="319">
        <v>0.17448911803300002</v>
      </c>
      <c r="J565" s="319">
        <v>8.994902241000001E-2</v>
      </c>
      <c r="K565" s="319">
        <v>0.39846133</v>
      </c>
      <c r="L565" s="320">
        <v>2.99594984962406</v>
      </c>
      <c r="M565" s="308">
        <v>58.764809</v>
      </c>
      <c r="N565" s="282">
        <v>9.7610985999999997E-2</v>
      </c>
      <c r="O565" s="282">
        <v>9.2871665000000006E-2</v>
      </c>
      <c r="P565" s="282">
        <v>3.3191483000000002E-3</v>
      </c>
      <c r="Q565" s="282">
        <v>1.4201732999999999E-3</v>
      </c>
      <c r="R565" s="255">
        <v>5.5678456811356696E-6</v>
      </c>
      <c r="S565" s="256">
        <v>1.2274956598901E-8</v>
      </c>
      <c r="T565" s="256">
        <v>0.19890382549999999</v>
      </c>
      <c r="U565" s="121">
        <v>2.6747160000000002E-4</v>
      </c>
      <c r="V565" s="146"/>
      <c r="W565" s="135"/>
      <c r="X565" s="18" t="s">
        <v>780</v>
      </c>
      <c r="Y565" s="13"/>
      <c r="Z565" s="13"/>
      <c r="AA565" s="19"/>
    </row>
    <row r="566" spans="1:27" ht="14.4" customHeight="1">
      <c r="A566" t="s">
        <v>1892</v>
      </c>
      <c r="B566" s="168" t="s">
        <v>1827</v>
      </c>
      <c r="C566" s="279" t="s">
        <v>4677</v>
      </c>
      <c r="D566" s="14" t="s">
        <v>17</v>
      </c>
      <c r="E566" s="278" t="s">
        <v>1510</v>
      </c>
      <c r="F566" s="281" t="s">
        <v>6464</v>
      </c>
      <c r="G566" s="319">
        <v>1.547604891944</v>
      </c>
      <c r="H566" s="319">
        <v>0.12523541899999999</v>
      </c>
      <c r="I566" s="319">
        <v>0.27639386840399999</v>
      </c>
      <c r="J566" s="319">
        <v>0.45720013454000002</v>
      </c>
      <c r="K566" s="319">
        <v>0.68877546999999995</v>
      </c>
      <c r="L566" s="320">
        <v>5.1787629323308266</v>
      </c>
      <c r="M566" s="308">
        <v>98.761527000000001</v>
      </c>
      <c r="N566" s="282">
        <v>0.15971729000000001</v>
      </c>
      <c r="O566" s="282">
        <v>0.15094761000000001</v>
      </c>
      <c r="P566" s="282">
        <v>5.4477407999999998E-3</v>
      </c>
      <c r="Q566" s="282">
        <v>3.3219412000000002E-3</v>
      </c>
      <c r="R566" s="255">
        <v>9.0496167570920914E-6</v>
      </c>
      <c r="S566" s="256">
        <v>2.0146969796034898E-8</v>
      </c>
      <c r="T566" s="256">
        <v>0.46525787399999996</v>
      </c>
      <c r="U566" s="121">
        <v>5.6637528999999996E-4</v>
      </c>
      <c r="V566" s="146"/>
      <c r="W566" s="135"/>
      <c r="X566" s="18" t="s">
        <v>780</v>
      </c>
      <c r="Y566" s="13"/>
      <c r="Z566" s="13"/>
      <c r="AA566" s="19"/>
    </row>
    <row r="567" spans="1:27" ht="14.4" customHeight="1">
      <c r="A567" t="s">
        <v>1893</v>
      </c>
      <c r="B567" s="168" t="s">
        <v>1827</v>
      </c>
      <c r="C567" s="279" t="s">
        <v>4678</v>
      </c>
      <c r="D567" s="14" t="s">
        <v>17</v>
      </c>
      <c r="E567" s="278" t="s">
        <v>1510</v>
      </c>
      <c r="F567" s="281" t="s">
        <v>6465</v>
      </c>
      <c r="G567" s="319">
        <v>1.2438359963469998</v>
      </c>
      <c r="H567" s="319">
        <v>0.10368245599999999</v>
      </c>
      <c r="I567" s="319">
        <v>0.236836357267</v>
      </c>
      <c r="J567" s="319">
        <v>0.33437465307999997</v>
      </c>
      <c r="K567" s="319">
        <v>0.56894252999999995</v>
      </c>
      <c r="L567" s="320">
        <v>4.2777633834586464</v>
      </c>
      <c r="M567" s="308">
        <v>82.421002999999999</v>
      </c>
      <c r="N567" s="282">
        <v>0.13480311</v>
      </c>
      <c r="O567" s="282">
        <v>0.12765282</v>
      </c>
      <c r="P567" s="282">
        <v>4.5804245999999998E-3</v>
      </c>
      <c r="Q567" s="282">
        <v>2.5698661000000001E-3</v>
      </c>
      <c r="R567" s="255">
        <v>7.6530466262193593E-6</v>
      </c>
      <c r="S567" s="256">
        <v>1.6939440201960903E-8</v>
      </c>
      <c r="T567" s="256">
        <v>0.35992521899999996</v>
      </c>
      <c r="U567" s="121">
        <v>4.5495562000000001E-4</v>
      </c>
      <c r="V567" s="146"/>
      <c r="W567" s="135"/>
      <c r="X567" s="18" t="s">
        <v>780</v>
      </c>
      <c r="Y567" s="13"/>
      <c r="Z567" s="13"/>
      <c r="AA567" s="19"/>
    </row>
    <row r="568" spans="1:27" ht="14.4" customHeight="1">
      <c r="A568" t="s">
        <v>1894</v>
      </c>
      <c r="B568" s="168" t="s">
        <v>1827</v>
      </c>
      <c r="C568" s="279" t="s">
        <v>4679</v>
      </c>
      <c r="D568" s="14" t="s">
        <v>17</v>
      </c>
      <c r="E568" s="278" t="s">
        <v>1510</v>
      </c>
      <c r="F568" s="281" t="s">
        <v>6466</v>
      </c>
      <c r="G568" s="319">
        <v>0.88483639789800006</v>
      </c>
      <c r="H568" s="319">
        <v>7.8210772999999997E-2</v>
      </c>
      <c r="I568" s="319">
        <v>0.19008656646800001</v>
      </c>
      <c r="J568" s="319">
        <v>0.18921726843</v>
      </c>
      <c r="K568" s="319">
        <v>0.42732178999999998</v>
      </c>
      <c r="L568" s="320">
        <v>3.2129457894736837</v>
      </c>
      <c r="M568" s="308">
        <v>63.109473999999999</v>
      </c>
      <c r="N568" s="282">
        <v>0.10535907</v>
      </c>
      <c r="O568" s="282">
        <v>0.10012261</v>
      </c>
      <c r="P568" s="282">
        <v>3.5554147E-3</v>
      </c>
      <c r="Q568" s="282">
        <v>1.6810499999999999E-3</v>
      </c>
      <c r="R568" s="255">
        <v>6.0025544986425006E-6</v>
      </c>
      <c r="S568" s="256">
        <v>1.3148722912193501E-8</v>
      </c>
      <c r="T568" s="256">
        <v>0.23544118200000003</v>
      </c>
      <c r="U568" s="121">
        <v>3.2327781999999999E-4</v>
      </c>
      <c r="V568" s="144"/>
      <c r="W568" s="135"/>
      <c r="X568" s="18" t="s">
        <v>780</v>
      </c>
      <c r="Y568" s="13"/>
      <c r="Z568" s="13"/>
      <c r="AA568" s="19"/>
    </row>
    <row r="569" spans="1:27" ht="14.4" customHeight="1">
      <c r="A569" t="s">
        <v>1895</v>
      </c>
      <c r="B569" s="168" t="s">
        <v>1827</v>
      </c>
      <c r="C569" s="279" t="s">
        <v>4680</v>
      </c>
      <c r="D569" s="14" t="s">
        <v>17</v>
      </c>
      <c r="E569" s="278" t="s">
        <v>1510</v>
      </c>
      <c r="F569" s="281" t="s">
        <v>6467</v>
      </c>
      <c r="G569" s="319">
        <v>1.228796403359</v>
      </c>
      <c r="H569" s="319">
        <v>0.113587137</v>
      </c>
      <c r="I569" s="319">
        <v>0.248579746169</v>
      </c>
      <c r="J569" s="319">
        <v>0.22776923019</v>
      </c>
      <c r="K569" s="319">
        <v>0.63886029</v>
      </c>
      <c r="L569" s="320">
        <v>4.8034608270676689</v>
      </c>
      <c r="M569" s="308">
        <v>91.613136999999995</v>
      </c>
      <c r="N569" s="282">
        <v>0.14608572</v>
      </c>
      <c r="O569" s="282">
        <v>0.1382245</v>
      </c>
      <c r="P569" s="282">
        <v>5.0355403999999999E-3</v>
      </c>
      <c r="Q569" s="282">
        <v>2.8256835E-3</v>
      </c>
      <c r="R569" s="255">
        <v>8.2868403242836884E-6</v>
      </c>
      <c r="S569" s="256">
        <v>1.86225602065795E-8</v>
      </c>
      <c r="T569" s="256">
        <v>0.395753994</v>
      </c>
      <c r="U569" s="121">
        <v>4.4907170000000002E-4</v>
      </c>
      <c r="V569" s="144"/>
      <c r="W569" s="135"/>
      <c r="X569" s="18" t="s">
        <v>780</v>
      </c>
      <c r="Y569" s="13"/>
      <c r="Z569" s="13"/>
      <c r="AA569" s="19"/>
    </row>
    <row r="570" spans="1:27" ht="14.4" customHeight="1">
      <c r="A570" t="s">
        <v>1896</v>
      </c>
      <c r="B570" s="168" t="s">
        <v>1827</v>
      </c>
      <c r="C570" s="279" t="s">
        <v>4681</v>
      </c>
      <c r="D570" s="14" t="s">
        <v>17</v>
      </c>
      <c r="E570" s="278" t="s">
        <v>1510</v>
      </c>
      <c r="F570" s="281" t="s">
        <v>6468</v>
      </c>
      <c r="G570" s="319">
        <v>1.0135854222709999</v>
      </c>
      <c r="H570" s="319">
        <v>9.5269808999999997E-2</v>
      </c>
      <c r="I570" s="319">
        <v>0.21674837704099997</v>
      </c>
      <c r="J570" s="319">
        <v>0.16867455622999999</v>
      </c>
      <c r="K570" s="319">
        <v>0.53289268000000001</v>
      </c>
      <c r="L570" s="320">
        <v>4.0067118796992478</v>
      </c>
      <c r="M570" s="308">
        <v>77.258277000000007</v>
      </c>
      <c r="N570" s="282">
        <v>0.12495808</v>
      </c>
      <c r="O570" s="282">
        <v>0.1184639</v>
      </c>
      <c r="P570" s="282">
        <v>4.2827244E-3</v>
      </c>
      <c r="Q570" s="282">
        <v>2.2114576999999998E-3</v>
      </c>
      <c r="R570" s="255">
        <v>7.1021524239466307E-6</v>
      </c>
      <c r="S570" s="256">
        <v>1.5838477980964095E-8</v>
      </c>
      <c r="T570" s="256">
        <v>0.30972797220000003</v>
      </c>
      <c r="U570" s="121">
        <v>3.7023636E-4</v>
      </c>
      <c r="V570" s="146"/>
      <c r="W570" s="135"/>
      <c r="X570" s="18" t="s">
        <v>780</v>
      </c>
      <c r="Y570" s="13"/>
      <c r="Z570" s="13"/>
      <c r="AA570" s="19"/>
    </row>
    <row r="571" spans="1:27" ht="14.4" customHeight="1">
      <c r="A571" t="s">
        <v>1897</v>
      </c>
      <c r="B571" s="168" t="s">
        <v>1827</v>
      </c>
      <c r="C571" s="279" t="s">
        <v>4682</v>
      </c>
      <c r="D571" s="14" t="s">
        <v>17</v>
      </c>
      <c r="E571" s="278" t="s">
        <v>1510</v>
      </c>
      <c r="F571" s="281" t="s">
        <v>6469</v>
      </c>
      <c r="G571" s="319">
        <v>0.75924518801800001</v>
      </c>
      <c r="H571" s="319">
        <v>7.3622056000000005E-2</v>
      </c>
      <c r="I571" s="319">
        <v>0.17912949461799998</v>
      </c>
      <c r="J571" s="319">
        <v>9.8835397400000011E-2</v>
      </c>
      <c r="K571" s="319">
        <v>0.40765824000000001</v>
      </c>
      <c r="L571" s="320">
        <v>3.0650995488721802</v>
      </c>
      <c r="M571" s="308">
        <v>60.293441000000001</v>
      </c>
      <c r="N571" s="282">
        <v>9.9989060000000005E-2</v>
      </c>
      <c r="O571" s="282">
        <v>9.5110473000000001E-2</v>
      </c>
      <c r="P571" s="282">
        <v>3.3930327000000001E-3</v>
      </c>
      <c r="Q571" s="282">
        <v>1.4855545E-3</v>
      </c>
      <c r="R571" s="255">
        <v>5.7020667247937402E-6</v>
      </c>
      <c r="S571" s="256">
        <v>1.2548198020474498E-8</v>
      </c>
      <c r="T571" s="256">
        <v>0.20806085869999999</v>
      </c>
      <c r="U571" s="121">
        <v>2.7706730999999999E-4</v>
      </c>
      <c r="V571" s="146"/>
      <c r="W571" s="135"/>
      <c r="X571" s="18" t="s">
        <v>780</v>
      </c>
      <c r="Y571" s="13"/>
      <c r="Z571" s="13"/>
      <c r="AA571" s="19"/>
    </row>
    <row r="572" spans="1:27" ht="14.4" customHeight="1">
      <c r="B572" s="278" t="s">
        <v>1827</v>
      </c>
      <c r="C572" s="277" t="s">
        <v>3596</v>
      </c>
      <c r="D572" s="277" t="s">
        <v>18</v>
      </c>
      <c r="F572"/>
      <c r="G572" s="210"/>
      <c r="H572" s="210"/>
      <c r="I572" s="210"/>
      <c r="J572" s="210"/>
      <c r="K572" s="210"/>
      <c r="L572" s="210"/>
      <c r="M572" s="5"/>
      <c r="N572"/>
      <c r="O572"/>
      <c r="V572" s="182"/>
      <c r="W572" s="164"/>
      <c r="X572" s="20"/>
      <c r="Y572" s="20"/>
      <c r="Z572" s="20"/>
      <c r="AA572" s="19"/>
    </row>
    <row r="573" spans="1:27" ht="14.4" customHeight="1">
      <c r="A573" t="s">
        <v>1898</v>
      </c>
      <c r="B573" s="168" t="s">
        <v>1827</v>
      </c>
      <c r="C573" s="279" t="s">
        <v>4683</v>
      </c>
      <c r="D573" s="14" t="s">
        <v>18</v>
      </c>
      <c r="E573" s="278" t="s">
        <v>1510</v>
      </c>
      <c r="F573" s="281" t="s">
        <v>6470</v>
      </c>
      <c r="G573" s="319">
        <v>0.23988208586417201</v>
      </c>
      <c r="H573" s="319">
        <v>1.598533341E-2</v>
      </c>
      <c r="I573" s="319">
        <v>2.4265627665172002E-2</v>
      </c>
      <c r="J573" s="319">
        <v>7.2555124789000003E-2</v>
      </c>
      <c r="K573" s="319">
        <v>0.12707599999999999</v>
      </c>
      <c r="L573" s="320">
        <v>0.95545864661654123</v>
      </c>
      <c r="M573" s="308">
        <v>10.824063000000001</v>
      </c>
      <c r="N573" s="282">
        <v>2.2667537000000001E-2</v>
      </c>
      <c r="O573" s="282">
        <v>2.1335487E-2</v>
      </c>
      <c r="P573" s="282">
        <v>9.1379269000000003E-4</v>
      </c>
      <c r="Q573" s="282">
        <v>4.18257E-4</v>
      </c>
      <c r="R573" s="255">
        <v>1.2791059416725999E-6</v>
      </c>
      <c r="S573" s="256">
        <v>3.3794108544059001E-9</v>
      </c>
      <c r="T573" s="256">
        <v>5.8579411999999997E-2</v>
      </c>
      <c r="U573" s="274">
        <v>6.9468903999999999E-5</v>
      </c>
      <c r="V573" s="146"/>
      <c r="W573" s="135"/>
      <c r="X573" s="18" t="s">
        <v>927</v>
      </c>
      <c r="Y573" s="13"/>
      <c r="Z573" s="13"/>
      <c r="AA573" s="19"/>
    </row>
    <row r="574" spans="1:27" ht="14.4" customHeight="1">
      <c r="A574" t="s">
        <v>1899</v>
      </c>
      <c r="B574" s="168" t="s">
        <v>1827</v>
      </c>
      <c r="C574" s="279" t="s">
        <v>4684</v>
      </c>
      <c r="D574" s="14" t="s">
        <v>18</v>
      </c>
      <c r="E574" s="278" t="s">
        <v>1510</v>
      </c>
      <c r="F574" s="281" t="s">
        <v>6471</v>
      </c>
      <c r="G574" s="319">
        <v>0.23573302797582199</v>
      </c>
      <c r="H574" s="319">
        <v>1.5953444609999999E-2</v>
      </c>
      <c r="I574" s="319">
        <v>2.3527929348821999E-2</v>
      </c>
      <c r="J574" s="319">
        <v>6.8923164017000008E-2</v>
      </c>
      <c r="K574" s="319">
        <v>0.12732848999999999</v>
      </c>
      <c r="L574" s="320">
        <v>0.95735706766917283</v>
      </c>
      <c r="M574" s="308">
        <v>10.824145</v>
      </c>
      <c r="N574" s="282">
        <v>2.2461722999999999E-2</v>
      </c>
      <c r="O574" s="282">
        <v>2.1132970000000001E-2</v>
      </c>
      <c r="P574" s="282">
        <v>9.1136074000000003E-4</v>
      </c>
      <c r="Q574" s="282">
        <v>4.1739221999999998E-4</v>
      </c>
      <c r="R574" s="255">
        <v>1.2669646078721298E-6</v>
      </c>
      <c r="S574" s="256">
        <v>3.3704169780149003E-9</v>
      </c>
      <c r="T574" s="256">
        <v>5.8458294000000001E-2</v>
      </c>
      <c r="U574" s="274">
        <v>5.5827266E-5</v>
      </c>
      <c r="V574" s="146"/>
      <c r="W574" s="135"/>
      <c r="X574" s="18" t="s">
        <v>927</v>
      </c>
      <c r="Y574" s="13"/>
      <c r="Z574" s="13"/>
      <c r="AA574" s="19"/>
    </row>
    <row r="575" spans="1:27" ht="14.4" customHeight="1">
      <c r="A575" t="s">
        <v>1900</v>
      </c>
      <c r="B575" s="168" t="s">
        <v>1827</v>
      </c>
      <c r="C575" s="279" t="s">
        <v>4685</v>
      </c>
      <c r="D575" s="14" t="s">
        <v>18</v>
      </c>
      <c r="E575" s="278" t="s">
        <v>1510</v>
      </c>
      <c r="F575" s="281" t="s">
        <v>6472</v>
      </c>
      <c r="G575" s="319">
        <v>0.29221651173550001</v>
      </c>
      <c r="H575" s="319">
        <v>1.7081559600000001E-2</v>
      </c>
      <c r="I575" s="319">
        <v>3.33198270055E-2</v>
      </c>
      <c r="J575" s="319">
        <v>0.11225176513</v>
      </c>
      <c r="K575" s="319">
        <v>0.12956335999999999</v>
      </c>
      <c r="L575" s="320">
        <v>0.97416060150375927</v>
      </c>
      <c r="M575" s="308">
        <v>11.310737</v>
      </c>
      <c r="N575" s="282">
        <v>2.5835127999999999E-2</v>
      </c>
      <c r="O575" s="282">
        <v>2.441393E-2</v>
      </c>
      <c r="P575" s="282">
        <v>9.7825651999999992E-4</v>
      </c>
      <c r="Q575" s="282">
        <v>4.4294141000000002E-4</v>
      </c>
      <c r="R575" s="255">
        <v>1.4636648600889999E-6</v>
      </c>
      <c r="S575" s="256">
        <v>3.6178125934523E-9</v>
      </c>
      <c r="T575" s="256">
        <v>6.2036611999999998E-2</v>
      </c>
      <c r="U575" s="121">
        <v>2.1454223E-4</v>
      </c>
      <c r="V575" s="146"/>
      <c r="W575" s="135"/>
      <c r="X575" s="18" t="s">
        <v>927</v>
      </c>
      <c r="Y575" s="13"/>
      <c r="Z575" s="13"/>
      <c r="AA575" s="19"/>
    </row>
    <row r="576" spans="1:27" ht="14.4" customHeight="1">
      <c r="A576" t="s">
        <v>1901</v>
      </c>
      <c r="B576" s="168" t="s">
        <v>1827</v>
      </c>
      <c r="C576" s="279" t="s">
        <v>4686</v>
      </c>
      <c r="D576" s="14" t="s">
        <v>18</v>
      </c>
      <c r="E576" s="278" t="s">
        <v>1510</v>
      </c>
      <c r="F576" s="281" t="s">
        <v>6473</v>
      </c>
      <c r="G576" s="319">
        <v>0.2404215122766368</v>
      </c>
      <c r="H576" s="319">
        <v>1.6048485300000002E-2</v>
      </c>
      <c r="I576" s="319">
        <v>2.4988407591636803E-2</v>
      </c>
      <c r="J576" s="319">
        <v>7.2638349384999995E-2</v>
      </c>
      <c r="K576" s="319">
        <v>0.12674626999999999</v>
      </c>
      <c r="L576" s="320">
        <v>0.95297947368421043</v>
      </c>
      <c r="M576" s="308">
        <v>10.903525</v>
      </c>
      <c r="N576" s="282">
        <v>2.2838130000000002E-2</v>
      </c>
      <c r="O576" s="282">
        <v>2.1504228E-2</v>
      </c>
      <c r="P576" s="282">
        <v>9.1550020000000004E-4</v>
      </c>
      <c r="Q576" s="282">
        <v>4.1840181000000001E-4</v>
      </c>
      <c r="R576" s="255">
        <v>1.2892222943892003E-6</v>
      </c>
      <c r="S576" s="256">
        <v>3.3857256458723E-9</v>
      </c>
      <c r="T576" s="256">
        <v>5.8599693000000001E-2</v>
      </c>
      <c r="U576" s="274">
        <v>7.1442741000000005E-5</v>
      </c>
      <c r="V576" s="146"/>
      <c r="W576" s="135"/>
      <c r="X576" s="18" t="s">
        <v>927</v>
      </c>
      <c r="Y576" s="13"/>
      <c r="Z576" s="13"/>
      <c r="AA576" s="19"/>
    </row>
    <row r="577" spans="1:27" ht="14.4" customHeight="1">
      <c r="B577" s="278" t="s">
        <v>1827</v>
      </c>
      <c r="C577" s="277" t="s">
        <v>3597</v>
      </c>
      <c r="D577" s="277" t="s">
        <v>19</v>
      </c>
      <c r="E577" s="278"/>
      <c r="F577"/>
      <c r="G577" s="210"/>
      <c r="H577" s="210"/>
      <c r="I577" s="210"/>
      <c r="J577" s="210"/>
      <c r="K577" s="210"/>
      <c r="L577" s="210"/>
      <c r="M577" s="5"/>
      <c r="N577"/>
      <c r="O577"/>
      <c r="V577" s="182"/>
      <c r="W577" s="164"/>
      <c r="X577" s="20"/>
      <c r="Y577" s="20"/>
      <c r="Z577" s="20"/>
      <c r="AA577" s="19"/>
    </row>
    <row r="578" spans="1:27" ht="14.4" customHeight="1">
      <c r="A578" t="s">
        <v>1902</v>
      </c>
      <c r="B578" s="168" t="s">
        <v>1827</v>
      </c>
      <c r="C578" s="279" t="s">
        <v>4687</v>
      </c>
      <c r="D578" s="14" t="s">
        <v>19</v>
      </c>
      <c r="E578" s="278" t="s">
        <v>1510</v>
      </c>
      <c r="F578" s="281" t="s">
        <v>6474</v>
      </c>
      <c r="G578" s="319">
        <v>0.61644012163572304</v>
      </c>
      <c r="H578" s="319">
        <v>1.7176898289999999E-2</v>
      </c>
      <c r="I578" s="319">
        <v>0.21090283514062302</v>
      </c>
      <c r="J578" s="319">
        <v>0.24297115820509999</v>
      </c>
      <c r="K578" s="319">
        <v>0.14538923000000001</v>
      </c>
      <c r="L578" s="320">
        <v>1.0931521052631579</v>
      </c>
      <c r="M578" s="308">
        <v>13.614547</v>
      </c>
      <c r="N578" s="282">
        <v>8.2722342000000004E-2</v>
      </c>
      <c r="O578" s="282">
        <v>7.9928253000000005E-2</v>
      </c>
      <c r="P578" s="282">
        <v>2.0986831000000001E-3</v>
      </c>
      <c r="Q578" s="282">
        <v>6.9540509000000003E-4</v>
      </c>
      <c r="R578" s="255">
        <v>4.7918617441493928E-6</v>
      </c>
      <c r="S578" s="256">
        <v>7.7614019245212976E-9</v>
      </c>
      <c r="T578" s="256">
        <v>9.7395671000000003E-2</v>
      </c>
      <c r="U578" s="121">
        <v>1.1636628E-4</v>
      </c>
      <c r="V578" s="146"/>
      <c r="W578" s="135"/>
      <c r="X578" s="18" t="s">
        <v>927</v>
      </c>
      <c r="Y578" s="13"/>
      <c r="Z578" s="13"/>
      <c r="AA578" s="19"/>
    </row>
    <row r="579" spans="1:27" ht="14.4" customHeight="1">
      <c r="A579" t="s">
        <v>1903</v>
      </c>
      <c r="B579" s="168" t="s">
        <v>1827</v>
      </c>
      <c r="C579" s="279" t="s">
        <v>4688</v>
      </c>
      <c r="D579" s="14" t="s">
        <v>19</v>
      </c>
      <c r="E579" s="278" t="s">
        <v>1510</v>
      </c>
      <c r="F579" s="281" t="s">
        <v>6475</v>
      </c>
      <c r="G579" s="319">
        <v>0.36502928965859993</v>
      </c>
      <c r="H579" s="319">
        <v>1.8611031299999997E-2</v>
      </c>
      <c r="I579" s="319">
        <v>3.2767223332599994E-2</v>
      </c>
      <c r="J579" s="319">
        <v>0.17226455502599997</v>
      </c>
      <c r="K579" s="319">
        <v>0.14138648000000001</v>
      </c>
      <c r="L579" s="320">
        <v>1.0630562406015038</v>
      </c>
      <c r="M579" s="308">
        <v>12.811214</v>
      </c>
      <c r="N579" s="282">
        <v>2.6629416E-2</v>
      </c>
      <c r="O579" s="282">
        <v>2.4999229000000001E-2</v>
      </c>
      <c r="P579" s="282">
        <v>1.0322565E-3</v>
      </c>
      <c r="Q579" s="282">
        <v>5.9793029000000002E-4</v>
      </c>
      <c r="R579" s="255">
        <v>1.4987547331303001E-6</v>
      </c>
      <c r="S579" s="256">
        <v>3.8175165952675E-9</v>
      </c>
      <c r="T579" s="256">
        <v>8.3743737999999998E-2</v>
      </c>
      <c r="U579" s="121">
        <v>1.0589467000000001E-4</v>
      </c>
      <c r="V579" s="146"/>
      <c r="W579" s="135"/>
      <c r="X579" s="18" t="s">
        <v>927</v>
      </c>
      <c r="Y579" s="13"/>
      <c r="Z579" s="13"/>
      <c r="AA579" s="19"/>
    </row>
    <row r="580" spans="1:27" ht="14.4" customHeight="1">
      <c r="A580" t="s">
        <v>1904</v>
      </c>
      <c r="B580" s="168" t="s">
        <v>1827</v>
      </c>
      <c r="C580" s="279" t="s">
        <v>4689</v>
      </c>
      <c r="D580" s="14" t="s">
        <v>19</v>
      </c>
      <c r="E580" s="278" t="s">
        <v>1510</v>
      </c>
      <c r="F580" s="281" t="s">
        <v>6476</v>
      </c>
      <c r="G580" s="319">
        <v>1.8370535097949401</v>
      </c>
      <c r="H580" s="319">
        <v>2.3860660000000002E-2</v>
      </c>
      <c r="I580" s="319">
        <v>0.74018512663493996</v>
      </c>
      <c r="J580" s="319">
        <v>0.85057252316000009</v>
      </c>
      <c r="K580" s="319">
        <v>0.2224352</v>
      </c>
      <c r="L580" s="320">
        <v>1.6724451127819548</v>
      </c>
      <c r="M580" s="308">
        <v>24.933799</v>
      </c>
      <c r="N580" s="282">
        <v>0.25566422</v>
      </c>
      <c r="O580" s="282">
        <v>0.24835520999999999</v>
      </c>
      <c r="P580" s="282">
        <v>5.5856569000000003E-3</v>
      </c>
      <c r="Q580" s="282">
        <v>1.7233519E-3</v>
      </c>
      <c r="R580" s="255">
        <v>1.4889400941028021E-5</v>
      </c>
      <c r="S580" s="256">
        <v>2.06570148260067E-8</v>
      </c>
      <c r="T580" s="256">
        <v>0.24136580399999999</v>
      </c>
      <c r="U580" s="121">
        <v>3.4084532999999998E-4</v>
      </c>
      <c r="V580" s="146"/>
      <c r="W580" s="135"/>
      <c r="X580" s="18" t="s">
        <v>927</v>
      </c>
      <c r="Y580" s="13"/>
      <c r="Z580" s="13"/>
      <c r="AA580" s="19"/>
    </row>
    <row r="581" spans="1:27" ht="14.4" customHeight="1">
      <c r="A581" t="s">
        <v>1905</v>
      </c>
      <c r="B581" s="168" t="s">
        <v>1827</v>
      </c>
      <c r="C581" s="279" t="s">
        <v>4690</v>
      </c>
      <c r="D581" s="14" t="s">
        <v>19</v>
      </c>
      <c r="E581" s="278" t="s">
        <v>1510</v>
      </c>
      <c r="F581" s="281" t="s">
        <v>6477</v>
      </c>
      <c r="G581" s="319">
        <v>0.24972359858859999</v>
      </c>
      <c r="H581" s="319">
        <v>1.6024117800000001E-2</v>
      </c>
      <c r="I581" s="319">
        <v>2.5044260232599997E-2</v>
      </c>
      <c r="J581" s="319">
        <v>7.768419055600001E-2</v>
      </c>
      <c r="K581" s="319">
        <v>0.13097102999999999</v>
      </c>
      <c r="L581" s="320">
        <v>0.98474458646616525</v>
      </c>
      <c r="M581" s="308">
        <v>11.335039999999999</v>
      </c>
      <c r="N581" s="282">
        <v>2.3362851E-2</v>
      </c>
      <c r="O581" s="282">
        <v>2.1979279000000001E-2</v>
      </c>
      <c r="P581" s="282">
        <v>9.3938154999999995E-4</v>
      </c>
      <c r="Q581" s="282">
        <v>4.4419001999999999E-4</v>
      </c>
      <c r="R581" s="255">
        <v>1.3177025783303002E-6</v>
      </c>
      <c r="S581" s="256">
        <v>3.4740441957590998E-9</v>
      </c>
      <c r="T581" s="256">
        <v>6.2211487999999995E-2</v>
      </c>
      <c r="U581" s="274">
        <v>5.7410980000000002E-5</v>
      </c>
      <c r="V581" s="146"/>
      <c r="W581" s="135"/>
      <c r="X581" s="18" t="s">
        <v>927</v>
      </c>
      <c r="Y581" s="13"/>
      <c r="Z581" s="13"/>
      <c r="AA581" s="19"/>
    </row>
    <row r="582" spans="1:27" ht="14.4" customHeight="1">
      <c r="A582" t="s">
        <v>1906</v>
      </c>
      <c r="B582" s="168" t="s">
        <v>1827</v>
      </c>
      <c r="C582" s="279" t="s">
        <v>4691</v>
      </c>
      <c r="D582" s="14" t="s">
        <v>19</v>
      </c>
      <c r="E582" s="278" t="s">
        <v>1510</v>
      </c>
      <c r="F582" s="281" t="s">
        <v>6478</v>
      </c>
      <c r="G582" s="319">
        <v>0.22037890287810502</v>
      </c>
      <c r="H582" s="319">
        <v>1.4789270929999999E-2</v>
      </c>
      <c r="I582" s="319">
        <v>2.1735717365105E-2</v>
      </c>
      <c r="J582" s="319">
        <v>6.5107374583000005E-2</v>
      </c>
      <c r="K582" s="319">
        <v>0.11874654</v>
      </c>
      <c r="L582" s="320">
        <v>0.89283112781954876</v>
      </c>
      <c r="M582" s="308">
        <v>10.073804000000001</v>
      </c>
      <c r="N582" s="282">
        <v>2.0889738000000001E-2</v>
      </c>
      <c r="O582" s="282">
        <v>1.9650576999999999E-2</v>
      </c>
      <c r="P582" s="282">
        <v>8.4857632E-4</v>
      </c>
      <c r="Q582" s="282">
        <v>3.9058467000000001E-4</v>
      </c>
      <c r="R582" s="255">
        <v>1.1780921230088501E-6</v>
      </c>
      <c r="S582" s="256">
        <v>3.1382260748417995E-9</v>
      </c>
      <c r="T582" s="256">
        <v>5.4703736000000003E-2</v>
      </c>
      <c r="U582" s="274">
        <v>5.1607826000000002E-5</v>
      </c>
      <c r="V582" s="146"/>
      <c r="W582" s="135"/>
      <c r="X582" s="18" t="s">
        <v>927</v>
      </c>
      <c r="Y582" s="13"/>
      <c r="Z582" s="13"/>
      <c r="AA582" s="19"/>
    </row>
    <row r="583" spans="1:27" ht="14.4" customHeight="1">
      <c r="A583" t="s">
        <v>1907</v>
      </c>
      <c r="B583" s="168" t="s">
        <v>1827</v>
      </c>
      <c r="C583" s="279" t="s">
        <v>4692</v>
      </c>
      <c r="D583" s="14" t="s">
        <v>19</v>
      </c>
      <c r="E583" s="278" t="s">
        <v>1510</v>
      </c>
      <c r="F583" s="281" t="s">
        <v>6479</v>
      </c>
      <c r="G583" s="319">
        <v>4.7792682032546701</v>
      </c>
      <c r="H583" s="319">
        <v>0.1458819157</v>
      </c>
      <c r="I583" s="319">
        <v>1.66952405880467</v>
      </c>
      <c r="J583" s="319">
        <v>2.0068178587499998</v>
      </c>
      <c r="K583" s="319">
        <v>0.95704436999999998</v>
      </c>
      <c r="L583" s="320">
        <v>7.1958223308270668</v>
      </c>
      <c r="M583" s="308">
        <v>136.40602999999999</v>
      </c>
      <c r="N583" s="282">
        <v>0.61970751999999996</v>
      </c>
      <c r="O583" s="282">
        <v>0.59755137000000003</v>
      </c>
      <c r="P583" s="282">
        <v>1.479719E-2</v>
      </c>
      <c r="Q583" s="282">
        <v>7.3589613000000003E-3</v>
      </c>
      <c r="R583" s="255">
        <v>3.5824422978305452E-5</v>
      </c>
      <c r="S583" s="256">
        <v>5.4723334768340695E-8</v>
      </c>
      <c r="T583" s="256">
        <v>1.03066685</v>
      </c>
      <c r="U583" s="121">
        <v>1.1778025000000001E-3</v>
      </c>
      <c r="V583" s="146"/>
      <c r="W583" s="135"/>
      <c r="X583" s="18" t="s">
        <v>927</v>
      </c>
      <c r="Y583" s="13"/>
      <c r="Z583" s="13"/>
      <c r="AA583" s="19"/>
    </row>
    <row r="584" spans="1:27" ht="14.4" customHeight="1">
      <c r="A584" t="s">
        <v>1908</v>
      </c>
      <c r="B584" s="168" t="s">
        <v>1827</v>
      </c>
      <c r="C584" s="279" t="s">
        <v>4693</v>
      </c>
      <c r="D584" s="14" t="s">
        <v>19</v>
      </c>
      <c r="E584" s="278" t="s">
        <v>1510</v>
      </c>
      <c r="F584" s="281" t="s">
        <v>6480</v>
      </c>
      <c r="G584" s="319">
        <v>1.2778267031400001</v>
      </c>
      <c r="H584" s="319">
        <v>6.2675109600000001E-2</v>
      </c>
      <c r="I584" s="319">
        <v>0.13298443199999999</v>
      </c>
      <c r="J584" s="319">
        <v>0.70772104154000004</v>
      </c>
      <c r="K584" s="319">
        <v>0.37444611999999999</v>
      </c>
      <c r="L584" s="320">
        <v>2.8153843609022555</v>
      </c>
      <c r="M584" s="308">
        <v>48.309145999999998</v>
      </c>
      <c r="N584" s="282">
        <v>8.0583663E-2</v>
      </c>
      <c r="O584" s="282">
        <v>7.5241132000000002E-2</v>
      </c>
      <c r="P584" s="282">
        <v>2.7901611999999998E-3</v>
      </c>
      <c r="Q584" s="282">
        <v>2.5523695999999998E-3</v>
      </c>
      <c r="R584" s="255">
        <v>4.51085931736E-6</v>
      </c>
      <c r="S584" s="256">
        <v>1.0318643390541699E-8</v>
      </c>
      <c r="T584" s="256">
        <v>0.35747473799999996</v>
      </c>
      <c r="U584" s="121">
        <v>4.7905570000000001E-4</v>
      </c>
      <c r="V584" s="146"/>
      <c r="W584" s="135"/>
      <c r="X584" s="18" t="s">
        <v>927</v>
      </c>
      <c r="Y584" s="13"/>
      <c r="Z584" s="13"/>
      <c r="AA584" s="19"/>
    </row>
    <row r="585" spans="1:27" ht="14.4" customHeight="1">
      <c r="A585" t="s">
        <v>1909</v>
      </c>
      <c r="B585" s="168" t="s">
        <v>1827</v>
      </c>
      <c r="C585" s="279" t="s">
        <v>4694</v>
      </c>
      <c r="D585" s="14" t="s">
        <v>19</v>
      </c>
      <c r="E585" s="278" t="s">
        <v>1510</v>
      </c>
      <c r="F585" s="281" t="s">
        <v>6481</v>
      </c>
      <c r="G585" s="319">
        <v>9.8879396052236022</v>
      </c>
      <c r="H585" s="319">
        <v>0.119086302</v>
      </c>
      <c r="I585" s="319">
        <v>4.2955211965136</v>
      </c>
      <c r="J585" s="319">
        <v>4.4704228067100003</v>
      </c>
      <c r="K585" s="319">
        <v>1.0029093</v>
      </c>
      <c r="L585" s="320">
        <v>7.5406714285714278</v>
      </c>
      <c r="M585" s="308">
        <v>142.77753000000001</v>
      </c>
      <c r="N585" s="282">
        <v>1.4441298</v>
      </c>
      <c r="O585" s="282">
        <v>1.4038440000000001</v>
      </c>
      <c r="P585" s="282">
        <v>3.0383658000000001E-2</v>
      </c>
      <c r="Q585" s="282">
        <v>9.9021643999999999E-3</v>
      </c>
      <c r="R585" s="255">
        <v>8.4163307761491707E-5</v>
      </c>
      <c r="S585" s="256">
        <v>1.1236560042931081E-7</v>
      </c>
      <c r="T585" s="256">
        <v>1.3868577399999999</v>
      </c>
      <c r="U585" s="121">
        <v>1.8592934000000001E-3</v>
      </c>
      <c r="V585" s="146"/>
      <c r="W585" s="135"/>
      <c r="X585" s="18" t="s">
        <v>927</v>
      </c>
      <c r="Y585" s="13"/>
      <c r="Z585" s="13"/>
      <c r="AA585" s="19"/>
    </row>
    <row r="586" spans="1:27" ht="14.4" customHeight="1">
      <c r="B586" s="278" t="s">
        <v>1827</v>
      </c>
      <c r="C586" s="277" t="s">
        <v>3598</v>
      </c>
      <c r="D586" s="277" t="s">
        <v>20</v>
      </c>
      <c r="E586" s="278"/>
      <c r="F586"/>
      <c r="G586" s="210"/>
      <c r="H586" s="210"/>
      <c r="I586" s="210"/>
      <c r="J586" s="210"/>
      <c r="K586" s="210"/>
      <c r="L586" s="210"/>
      <c r="M586" s="5"/>
      <c r="N586"/>
      <c r="O586"/>
      <c r="V586" s="182"/>
      <c r="W586" s="164"/>
      <c r="X586" s="20"/>
      <c r="Y586" s="20"/>
      <c r="Z586" s="20"/>
      <c r="AA586" s="19"/>
    </row>
    <row r="587" spans="1:27" ht="14.4" customHeight="1">
      <c r="A587" t="s">
        <v>1910</v>
      </c>
      <c r="B587" s="168" t="s">
        <v>1827</v>
      </c>
      <c r="C587" s="279" t="s">
        <v>4695</v>
      </c>
      <c r="D587" s="14" t="s">
        <v>20</v>
      </c>
      <c r="E587" s="278" t="s">
        <v>1510</v>
      </c>
      <c r="F587" s="281" t="s">
        <v>6482</v>
      </c>
      <c r="G587" s="319">
        <v>0.221936977763671</v>
      </c>
      <c r="H587" s="319">
        <v>1.5067043379999999E-2</v>
      </c>
      <c r="I587" s="319">
        <v>2.1979788409670995E-2</v>
      </c>
      <c r="J587" s="319">
        <v>6.4626995973999984E-2</v>
      </c>
      <c r="K587" s="319">
        <v>0.12026315</v>
      </c>
      <c r="L587" s="320">
        <v>0.9042342105263157</v>
      </c>
      <c r="M587" s="308">
        <v>10.184369999999999</v>
      </c>
      <c r="N587" s="282">
        <v>2.1143867E-2</v>
      </c>
      <c r="O587" s="282">
        <v>1.9891181000000001E-2</v>
      </c>
      <c r="P587" s="282">
        <v>8.5968510000000004E-4</v>
      </c>
      <c r="Q587" s="282">
        <v>3.9300110000000001E-4</v>
      </c>
      <c r="R587" s="255">
        <v>1.192516851512135E-6</v>
      </c>
      <c r="S587" s="256">
        <v>3.1793088064082996E-9</v>
      </c>
      <c r="T587" s="256">
        <v>5.5042170000000001E-2</v>
      </c>
      <c r="U587" s="274">
        <v>5.2283441E-5</v>
      </c>
      <c r="V587" s="146"/>
      <c r="W587" s="135"/>
      <c r="X587" s="18" t="s">
        <v>927</v>
      </c>
      <c r="Y587" s="13"/>
      <c r="Z587" s="13"/>
      <c r="AA587" s="19"/>
    </row>
    <row r="588" spans="1:27" ht="14.4" customHeight="1">
      <c r="A588" t="s">
        <v>1911</v>
      </c>
      <c r="B588" s="168" t="s">
        <v>1827</v>
      </c>
      <c r="C588" s="279" t="s">
        <v>4696</v>
      </c>
      <c r="D588" s="14" t="s">
        <v>20</v>
      </c>
      <c r="E588" s="278" t="s">
        <v>1510</v>
      </c>
      <c r="F588" s="281" t="s">
        <v>6483</v>
      </c>
      <c r="G588" s="319">
        <v>0.221936977763671</v>
      </c>
      <c r="H588" s="319">
        <v>1.5067043379999999E-2</v>
      </c>
      <c r="I588" s="319">
        <v>2.1979788409670995E-2</v>
      </c>
      <c r="J588" s="319">
        <v>6.4626995973999984E-2</v>
      </c>
      <c r="K588" s="319">
        <v>0.12026315</v>
      </c>
      <c r="L588" s="320">
        <v>0.9042342105263157</v>
      </c>
      <c r="M588" s="308">
        <v>10.184369999999999</v>
      </c>
      <c r="N588" s="282">
        <v>2.1143867E-2</v>
      </c>
      <c r="O588" s="282">
        <v>1.9891181000000001E-2</v>
      </c>
      <c r="P588" s="282">
        <v>8.5968510000000004E-4</v>
      </c>
      <c r="Q588" s="282">
        <v>3.9300110000000001E-4</v>
      </c>
      <c r="R588" s="255">
        <v>1.192516851512135E-6</v>
      </c>
      <c r="S588" s="256">
        <v>3.1793088064082996E-9</v>
      </c>
      <c r="T588" s="256">
        <v>5.5042170000000001E-2</v>
      </c>
      <c r="U588" s="274">
        <v>5.2283441E-5</v>
      </c>
      <c r="V588" s="146"/>
      <c r="W588" s="135"/>
      <c r="X588" s="18" t="s">
        <v>927</v>
      </c>
      <c r="Y588" s="13"/>
      <c r="Z588" s="13"/>
      <c r="AA588" s="19"/>
    </row>
    <row r="589" spans="1:27" ht="14.4" customHeight="1">
      <c r="A589" t="s">
        <v>1912</v>
      </c>
      <c r="B589" s="168" t="s">
        <v>1827</v>
      </c>
      <c r="C589" s="279" t="s">
        <v>4697</v>
      </c>
      <c r="D589" s="14" t="s">
        <v>20</v>
      </c>
      <c r="E589" s="278" t="s">
        <v>1510</v>
      </c>
      <c r="F589" s="281" t="s">
        <v>6484</v>
      </c>
      <c r="G589" s="319">
        <v>0.221936977763671</v>
      </c>
      <c r="H589" s="319">
        <v>1.5067043379999999E-2</v>
      </c>
      <c r="I589" s="319">
        <v>2.1979788409670995E-2</v>
      </c>
      <c r="J589" s="319">
        <v>6.4626995973999984E-2</v>
      </c>
      <c r="K589" s="319">
        <v>0.12026315</v>
      </c>
      <c r="L589" s="320">
        <v>0.9042342105263157</v>
      </c>
      <c r="M589" s="308">
        <v>10.184369999999999</v>
      </c>
      <c r="N589" s="282">
        <v>2.1143867E-2</v>
      </c>
      <c r="O589" s="282">
        <v>1.9891181000000001E-2</v>
      </c>
      <c r="P589" s="282">
        <v>8.5968510000000004E-4</v>
      </c>
      <c r="Q589" s="282">
        <v>3.9300110000000001E-4</v>
      </c>
      <c r="R589" s="255">
        <v>1.192516851512135E-6</v>
      </c>
      <c r="S589" s="256">
        <v>3.1793088064082996E-9</v>
      </c>
      <c r="T589" s="256">
        <v>5.5042170000000001E-2</v>
      </c>
      <c r="U589" s="274">
        <v>5.2283441E-5</v>
      </c>
      <c r="V589" s="146"/>
      <c r="W589" s="135"/>
      <c r="X589" s="18" t="s">
        <v>927</v>
      </c>
      <c r="Y589" s="13"/>
      <c r="Z589" s="13"/>
      <c r="AA589" s="19"/>
    </row>
    <row r="590" spans="1:27" ht="14.4" customHeight="1">
      <c r="A590" t="s">
        <v>1913</v>
      </c>
      <c r="B590" s="168" t="s">
        <v>1827</v>
      </c>
      <c r="C590" s="279" t="s">
        <v>4698</v>
      </c>
      <c r="D590" s="14" t="s">
        <v>20</v>
      </c>
      <c r="E590" s="278" t="s">
        <v>1510</v>
      </c>
      <c r="F590" s="281" t="s">
        <v>6485</v>
      </c>
      <c r="G590" s="319">
        <v>0.221936977763671</v>
      </c>
      <c r="H590" s="319">
        <v>1.5067043379999999E-2</v>
      </c>
      <c r="I590" s="319">
        <v>2.1979788409670995E-2</v>
      </c>
      <c r="J590" s="319">
        <v>6.4626995973999984E-2</v>
      </c>
      <c r="K590" s="319">
        <v>0.12026315</v>
      </c>
      <c r="L590" s="320">
        <v>0.9042342105263157</v>
      </c>
      <c r="M590" s="308">
        <v>10.184369999999999</v>
      </c>
      <c r="N590" s="282">
        <v>2.1143867E-2</v>
      </c>
      <c r="O590" s="282">
        <v>1.9891181000000001E-2</v>
      </c>
      <c r="P590" s="282">
        <v>8.5968510000000004E-4</v>
      </c>
      <c r="Q590" s="282">
        <v>3.9300110000000001E-4</v>
      </c>
      <c r="R590" s="255">
        <v>1.192516851512135E-6</v>
      </c>
      <c r="S590" s="256">
        <v>3.1793088064082996E-9</v>
      </c>
      <c r="T590" s="256">
        <v>5.5042170000000001E-2</v>
      </c>
      <c r="U590" s="274">
        <v>5.2283441E-5</v>
      </c>
      <c r="V590" s="146"/>
      <c r="W590" s="135"/>
      <c r="X590" s="18" t="s">
        <v>927</v>
      </c>
      <c r="Y590" s="13"/>
      <c r="Z590" s="13"/>
      <c r="AA590" s="19"/>
    </row>
    <row r="591" spans="1:27" ht="14.4" customHeight="1">
      <c r="B591" s="278" t="s">
        <v>1827</v>
      </c>
      <c r="C591" s="277" t="s">
        <v>3599</v>
      </c>
      <c r="D591" s="277" t="s">
        <v>21</v>
      </c>
      <c r="E591" s="278"/>
      <c r="F591"/>
      <c r="G591" s="210"/>
      <c r="H591" s="210"/>
      <c r="I591" s="210"/>
      <c r="J591" s="210"/>
      <c r="K591" s="210"/>
      <c r="L591" s="210"/>
      <c r="M591" s="5"/>
      <c r="N591"/>
      <c r="O591"/>
      <c r="V591" s="182"/>
      <c r="W591" s="164"/>
      <c r="X591" s="20"/>
      <c r="Y591" s="20"/>
      <c r="Z591" s="20"/>
      <c r="AA591" s="19"/>
    </row>
    <row r="592" spans="1:27" ht="14.4" customHeight="1">
      <c r="A592" t="s">
        <v>1914</v>
      </c>
      <c r="B592" s="168" t="s">
        <v>1827</v>
      </c>
      <c r="C592" s="279" t="s">
        <v>4699</v>
      </c>
      <c r="D592" s="14" t="s">
        <v>21</v>
      </c>
      <c r="E592" s="278" t="s">
        <v>1510</v>
      </c>
      <c r="F592" s="281" t="s">
        <v>6486</v>
      </c>
      <c r="G592" s="319">
        <v>0.42022898139859999</v>
      </c>
      <c r="H592" s="319">
        <v>1.99273505E-2</v>
      </c>
      <c r="I592" s="319">
        <v>3.7417432432599991E-2</v>
      </c>
      <c r="J592" s="319">
        <v>0.21463946846600002</v>
      </c>
      <c r="K592" s="319">
        <v>0.14824472999999999</v>
      </c>
      <c r="L592" s="320">
        <v>1.1146220300751879</v>
      </c>
      <c r="M592" s="308">
        <v>13.873932</v>
      </c>
      <c r="N592" s="282">
        <v>2.8709885000000001E-2</v>
      </c>
      <c r="O592" s="282">
        <v>2.6938052000000001E-2</v>
      </c>
      <c r="P592" s="282">
        <v>1.0921576000000001E-3</v>
      </c>
      <c r="Q592" s="282">
        <v>6.7967486000000004E-4</v>
      </c>
      <c r="R592" s="255">
        <v>1.6149911206102999E-6</v>
      </c>
      <c r="S592" s="256">
        <v>4.0390444917029003E-9</v>
      </c>
      <c r="T592" s="256">
        <v>9.5192557999999997E-2</v>
      </c>
      <c r="U592" s="121">
        <v>1.2734992999999999E-4</v>
      </c>
      <c r="V592" s="146"/>
      <c r="W592" s="135"/>
      <c r="X592" s="18" t="s">
        <v>927</v>
      </c>
      <c r="Y592" s="13"/>
      <c r="Z592" s="13"/>
      <c r="AA592" s="19"/>
    </row>
    <row r="593" spans="1:27" ht="14.4" customHeight="1">
      <c r="A593" t="s">
        <v>1915</v>
      </c>
      <c r="B593" s="168" t="s">
        <v>1827</v>
      </c>
      <c r="C593" s="279" t="s">
        <v>4700</v>
      </c>
      <c r="D593" s="14" t="s">
        <v>21</v>
      </c>
      <c r="E593" s="278" t="s">
        <v>1510</v>
      </c>
      <c r="F593" s="281" t="s">
        <v>6487</v>
      </c>
      <c r="G593" s="319">
        <v>0.38064248408237</v>
      </c>
      <c r="H593" s="319">
        <v>2.0286138600000003E-2</v>
      </c>
      <c r="I593" s="319">
        <v>3.554210474537E-2</v>
      </c>
      <c r="J593" s="319">
        <v>0.18079617073699997</v>
      </c>
      <c r="K593" s="319">
        <v>0.14401807</v>
      </c>
      <c r="L593" s="320">
        <v>1.0828426315789472</v>
      </c>
      <c r="M593" s="308">
        <v>13.36077</v>
      </c>
      <c r="N593" s="282">
        <v>2.7782435000000001E-2</v>
      </c>
      <c r="O593" s="282">
        <v>2.6103231000000001E-2</v>
      </c>
      <c r="P593" s="282">
        <v>1.0617459999999999E-3</v>
      </c>
      <c r="Q593" s="282">
        <v>6.1745845000000003E-4</v>
      </c>
      <c r="R593" s="255">
        <v>1.5649418766778903E-6</v>
      </c>
      <c r="S593" s="256">
        <v>3.9265756189606006E-9</v>
      </c>
      <c r="T593" s="256">
        <v>8.6478775000000008E-2</v>
      </c>
      <c r="U593" s="121">
        <v>1.0965693000000001E-4</v>
      </c>
      <c r="V593" s="146"/>
      <c r="W593" s="135"/>
      <c r="X593" s="18" t="s">
        <v>927</v>
      </c>
      <c r="Y593" s="13"/>
      <c r="Z593" s="13"/>
      <c r="AA593" s="19"/>
    </row>
    <row r="594" spans="1:27" ht="14.4" customHeight="1">
      <c r="A594" t="s">
        <v>1916</v>
      </c>
      <c r="B594" s="168" t="s">
        <v>1827</v>
      </c>
      <c r="C594" s="279" t="s">
        <v>4701</v>
      </c>
      <c r="D594" s="14" t="s">
        <v>21</v>
      </c>
      <c r="E594" s="278" t="s">
        <v>1510</v>
      </c>
      <c r="F594" s="281" t="s">
        <v>6488</v>
      </c>
      <c r="G594" s="319">
        <v>0.221936977763671</v>
      </c>
      <c r="H594" s="319">
        <v>1.5067043379999999E-2</v>
      </c>
      <c r="I594" s="319">
        <v>2.1979788409670995E-2</v>
      </c>
      <c r="J594" s="319">
        <v>6.4626995973999984E-2</v>
      </c>
      <c r="K594" s="319">
        <v>0.12026315</v>
      </c>
      <c r="L594" s="320">
        <v>0.9042342105263157</v>
      </c>
      <c r="M594" s="308">
        <v>10.184369999999999</v>
      </c>
      <c r="N594" s="282">
        <v>2.1143867E-2</v>
      </c>
      <c r="O594" s="282">
        <v>1.9891181000000001E-2</v>
      </c>
      <c r="P594" s="282">
        <v>8.5968510000000004E-4</v>
      </c>
      <c r="Q594" s="282">
        <v>3.9300110000000001E-4</v>
      </c>
      <c r="R594" s="255">
        <v>1.192516851512135E-6</v>
      </c>
      <c r="S594" s="256">
        <v>3.1793088064082996E-9</v>
      </c>
      <c r="T594" s="256">
        <v>5.5042170000000001E-2</v>
      </c>
      <c r="U594" s="274">
        <v>5.2283441E-5</v>
      </c>
      <c r="V594" s="146"/>
      <c r="W594" s="135"/>
      <c r="X594" s="18" t="s">
        <v>927</v>
      </c>
      <c r="Y594" s="13"/>
      <c r="Z594" s="13"/>
      <c r="AA594" s="19"/>
    </row>
    <row r="595" spans="1:27" ht="14.4" customHeight="1">
      <c r="A595" t="s">
        <v>1917</v>
      </c>
      <c r="B595" s="168" t="s">
        <v>1827</v>
      </c>
      <c r="C595" s="279" t="s">
        <v>4702</v>
      </c>
      <c r="D595" s="14" t="s">
        <v>21</v>
      </c>
      <c r="E595" s="278" t="s">
        <v>1510</v>
      </c>
      <c r="F595" s="281" t="s">
        <v>6489</v>
      </c>
      <c r="G595" s="319">
        <v>0.221936977763671</v>
      </c>
      <c r="H595" s="319">
        <v>1.5067043379999999E-2</v>
      </c>
      <c r="I595" s="319">
        <v>2.1979788409670995E-2</v>
      </c>
      <c r="J595" s="319">
        <v>6.4626995973999984E-2</v>
      </c>
      <c r="K595" s="319">
        <v>0.12026315</v>
      </c>
      <c r="L595" s="320">
        <v>0.9042342105263157</v>
      </c>
      <c r="M595" s="308">
        <v>10.184369999999999</v>
      </c>
      <c r="N595" s="282">
        <v>2.1143867E-2</v>
      </c>
      <c r="O595" s="282">
        <v>1.9891181000000001E-2</v>
      </c>
      <c r="P595" s="282">
        <v>8.5968510000000004E-4</v>
      </c>
      <c r="Q595" s="282">
        <v>3.9300110000000001E-4</v>
      </c>
      <c r="R595" s="255">
        <v>1.192516851512135E-6</v>
      </c>
      <c r="S595" s="256">
        <v>3.1793088064082996E-9</v>
      </c>
      <c r="T595" s="256">
        <v>5.5042170000000001E-2</v>
      </c>
      <c r="U595" s="274">
        <v>5.2283441E-5</v>
      </c>
      <c r="V595" s="146"/>
      <c r="W595" s="135"/>
      <c r="X595" s="18" t="s">
        <v>927</v>
      </c>
      <c r="Y595" s="13"/>
      <c r="Z595" s="13"/>
      <c r="AA595" s="19"/>
    </row>
    <row r="596" spans="1:27" ht="14.4" customHeight="1">
      <c r="B596" s="278" t="s">
        <v>1827</v>
      </c>
      <c r="C596" s="277" t="s">
        <v>3600</v>
      </c>
      <c r="D596" s="277" t="s">
        <v>22</v>
      </c>
      <c r="E596" s="278"/>
      <c r="F596"/>
      <c r="G596" s="210"/>
      <c r="H596" s="210"/>
      <c r="I596" s="210"/>
      <c r="J596" s="210"/>
      <c r="K596" s="210"/>
      <c r="L596" s="210"/>
      <c r="M596" s="5"/>
      <c r="N596"/>
      <c r="O596"/>
      <c r="V596" s="182"/>
      <c r="W596" s="164"/>
      <c r="X596" s="20"/>
      <c r="Y596" s="20"/>
      <c r="Z596" s="20"/>
      <c r="AA596" s="19"/>
    </row>
    <row r="597" spans="1:27" ht="14.4" customHeight="1">
      <c r="A597" t="s">
        <v>1918</v>
      </c>
      <c r="B597" s="168" t="s">
        <v>1827</v>
      </c>
      <c r="C597" s="279" t="s">
        <v>4703</v>
      </c>
      <c r="D597" s="14" t="s">
        <v>22</v>
      </c>
      <c r="E597" s="278" t="s">
        <v>1510</v>
      </c>
      <c r="F597" s="281" t="s">
        <v>6490</v>
      </c>
      <c r="G597" s="319">
        <v>1.17192601985103</v>
      </c>
      <c r="H597" s="319">
        <v>2.5956055200000001E-2</v>
      </c>
      <c r="I597" s="319">
        <v>0.44861886876103002</v>
      </c>
      <c r="J597" s="319">
        <v>0.48389743588999995</v>
      </c>
      <c r="K597" s="319">
        <v>0.21345365999999999</v>
      </c>
      <c r="L597" s="320">
        <v>1.6049147368421051</v>
      </c>
      <c r="M597" s="308">
        <v>23.789732000000001</v>
      </c>
      <c r="N597" s="282">
        <v>0.16386149999999999</v>
      </c>
      <c r="O597" s="282">
        <v>0.15868631</v>
      </c>
      <c r="P597" s="282">
        <v>3.8402924000000001E-3</v>
      </c>
      <c r="Q597" s="282">
        <v>1.3348985999999999E-3</v>
      </c>
      <c r="R597" s="255">
        <v>9.5135675224433112E-6</v>
      </c>
      <c r="S597" s="256">
        <v>1.4202264758963401E-8</v>
      </c>
      <c r="T597" s="256">
        <v>0.18696058200000001</v>
      </c>
      <c r="U597" s="121">
        <v>2.2489663000000001E-4</v>
      </c>
      <c r="V597" s="146"/>
      <c r="W597" s="135"/>
      <c r="X597" s="18" t="s">
        <v>927</v>
      </c>
      <c r="Y597" s="13"/>
      <c r="Z597" s="13"/>
      <c r="AA597" s="19"/>
    </row>
    <row r="598" spans="1:27" ht="14.4" customHeight="1">
      <c r="A598" t="s">
        <v>1919</v>
      </c>
      <c r="B598" s="168" t="s">
        <v>1827</v>
      </c>
      <c r="C598" s="279" t="s">
        <v>4704</v>
      </c>
      <c r="D598" s="14" t="s">
        <v>22</v>
      </c>
      <c r="E598" s="278" t="s">
        <v>1510</v>
      </c>
      <c r="F598" s="281" t="s">
        <v>6491</v>
      </c>
      <c r="G598" s="319">
        <v>0.26784772328367101</v>
      </c>
      <c r="H598" s="319">
        <v>1.8905640899999999E-2</v>
      </c>
      <c r="I598" s="319">
        <v>2.8667843009670999E-2</v>
      </c>
      <c r="J598" s="319">
        <v>7.6608859374000013E-2</v>
      </c>
      <c r="K598" s="319">
        <v>0.14366538000000001</v>
      </c>
      <c r="L598" s="320">
        <v>1.0801908270676692</v>
      </c>
      <c r="M598" s="308">
        <v>13.30986</v>
      </c>
      <c r="N598" s="282">
        <v>2.5706579E-2</v>
      </c>
      <c r="O598" s="282">
        <v>2.4153361000000002E-2</v>
      </c>
      <c r="P598" s="282">
        <v>1.0253424E-3</v>
      </c>
      <c r="Q598" s="282">
        <v>5.2787506999999996E-4</v>
      </c>
      <c r="R598" s="255">
        <v>1.4480432950821349E-6</v>
      </c>
      <c r="S598" s="256">
        <v>3.7919466977655996E-9</v>
      </c>
      <c r="T598" s="256">
        <v>7.3932082999999996E-2</v>
      </c>
      <c r="U598" s="274">
        <v>6.9214044000000005E-5</v>
      </c>
      <c r="V598" s="146"/>
      <c r="W598" s="135"/>
      <c r="X598" s="18" t="s">
        <v>927</v>
      </c>
      <c r="Y598" s="13"/>
      <c r="Z598" s="13"/>
      <c r="AA598" s="19"/>
    </row>
    <row r="599" spans="1:27" ht="14.4" customHeight="1">
      <c r="A599" t="s">
        <v>1920</v>
      </c>
      <c r="B599" s="168" t="s">
        <v>1827</v>
      </c>
      <c r="C599" s="279" t="s">
        <v>4705</v>
      </c>
      <c r="D599" s="14" t="s">
        <v>22</v>
      </c>
      <c r="E599" s="278" t="s">
        <v>1510</v>
      </c>
      <c r="F599" s="281" t="s">
        <v>6492</v>
      </c>
      <c r="G599" s="319">
        <v>0.83062437239044984</v>
      </c>
      <c r="H599" s="319">
        <v>2.6989607799999996E-2</v>
      </c>
      <c r="I599" s="319">
        <v>0.27605297241044996</v>
      </c>
      <c r="J599" s="319">
        <v>0.32114922217999992</v>
      </c>
      <c r="K599" s="319">
        <v>0.20643257000000001</v>
      </c>
      <c r="L599" s="320">
        <v>1.5521245864661655</v>
      </c>
      <c r="M599" s="308">
        <v>22.764005999999998</v>
      </c>
      <c r="N599" s="282">
        <v>0.10928002000000001</v>
      </c>
      <c r="O599" s="282">
        <v>0.10534258000000001</v>
      </c>
      <c r="P599" s="282">
        <v>2.7953538999999999E-3</v>
      </c>
      <c r="Q599" s="282">
        <v>1.1420887999999999E-3</v>
      </c>
      <c r="R599" s="255">
        <v>6.3155022270113744E-6</v>
      </c>
      <c r="S599" s="256">
        <v>1.0337847438195601E-8</v>
      </c>
      <c r="T599" s="256">
        <v>0.15995642399999999</v>
      </c>
      <c r="U599" s="121">
        <v>1.7711663000000001E-4</v>
      </c>
      <c r="V599" s="146"/>
      <c r="W599" s="135"/>
      <c r="X599" s="18" t="s">
        <v>927</v>
      </c>
      <c r="Y599" s="13"/>
      <c r="Z599" s="13"/>
      <c r="AA599" s="19"/>
    </row>
    <row r="600" spans="1:27" ht="14.4" customHeight="1">
      <c r="A600" t="s">
        <v>1921</v>
      </c>
      <c r="B600" s="168" t="s">
        <v>1827</v>
      </c>
      <c r="C600" s="279" t="s">
        <v>4706</v>
      </c>
      <c r="D600" s="14" t="s">
        <v>22</v>
      </c>
      <c r="E600" s="278" t="s">
        <v>1510</v>
      </c>
      <c r="F600" s="281" t="s">
        <v>6493</v>
      </c>
      <c r="G600" s="319">
        <v>0.41847030688367098</v>
      </c>
      <c r="H600" s="319">
        <v>2.1830108400000003E-2</v>
      </c>
      <c r="I600" s="319">
        <v>3.9539863009671009E-2</v>
      </c>
      <c r="J600" s="319">
        <v>0.20028071547399998</v>
      </c>
      <c r="K600" s="319">
        <v>0.15681961999999999</v>
      </c>
      <c r="L600" s="320">
        <v>1.1790948872180449</v>
      </c>
      <c r="M600" s="308">
        <v>15.285664000000001</v>
      </c>
      <c r="N600" s="282">
        <v>3.0208314999999999E-2</v>
      </c>
      <c r="O600" s="282">
        <v>2.8334738000000002E-2</v>
      </c>
      <c r="P600" s="282">
        <v>1.1487962E-3</v>
      </c>
      <c r="Q600" s="282">
        <v>7.2478129999999997E-4</v>
      </c>
      <c r="R600" s="255">
        <v>1.698725241672135E-6</v>
      </c>
      <c r="S600" s="256">
        <v>4.2485066070022009E-9</v>
      </c>
      <c r="T600" s="256">
        <v>0.101509986</v>
      </c>
      <c r="U600" s="121">
        <v>1.2964731E-4</v>
      </c>
      <c r="V600" s="146"/>
      <c r="W600" s="135"/>
      <c r="X600" s="18" t="s">
        <v>927</v>
      </c>
      <c r="Y600" s="13"/>
      <c r="Z600" s="13"/>
      <c r="AA600" s="19"/>
    </row>
    <row r="601" spans="1:27" ht="14.4" customHeight="1">
      <c r="A601" t="s">
        <v>1922</v>
      </c>
      <c r="B601" s="168" t="s">
        <v>1827</v>
      </c>
      <c r="C601" s="279" t="s">
        <v>4707</v>
      </c>
      <c r="D601" s="14" t="s">
        <v>22</v>
      </c>
      <c r="E601" s="278" t="s">
        <v>1510</v>
      </c>
      <c r="F601" s="281" t="s">
        <v>6494</v>
      </c>
      <c r="G601" s="319">
        <v>1.0374388558304499</v>
      </c>
      <c r="H601" s="319">
        <v>2.86659285E-2</v>
      </c>
      <c r="I601" s="319">
        <v>0.28795882201045003</v>
      </c>
      <c r="J601" s="319">
        <v>0.51028335531999991</v>
      </c>
      <c r="K601" s="319">
        <v>0.21053074999999999</v>
      </c>
      <c r="L601" s="320">
        <v>1.5829379699248118</v>
      </c>
      <c r="M601" s="308">
        <v>23.358995</v>
      </c>
      <c r="N601" s="282">
        <v>0.11305595</v>
      </c>
      <c r="O601" s="282">
        <v>0.10883884000000001</v>
      </c>
      <c r="P601" s="282">
        <v>2.8733131000000002E-3</v>
      </c>
      <c r="Q601" s="282">
        <v>1.3438003999999999E-3</v>
      </c>
      <c r="R601" s="255">
        <v>6.5251102104913748E-6</v>
      </c>
      <c r="S601" s="256">
        <v>1.0626157914336599E-8</v>
      </c>
      <c r="T601" s="256">
        <v>0.188207332</v>
      </c>
      <c r="U601" s="121">
        <v>2.5978402999999998E-4</v>
      </c>
      <c r="V601" s="146"/>
      <c r="W601" s="135"/>
      <c r="X601" s="18" t="s">
        <v>927</v>
      </c>
      <c r="Y601" s="13"/>
      <c r="Z601" s="13"/>
      <c r="AA601" s="19"/>
    </row>
    <row r="602" spans="1:27" ht="14.4" customHeight="1">
      <c r="A602" t="s">
        <v>1923</v>
      </c>
      <c r="B602" s="168" t="s">
        <v>1827</v>
      </c>
      <c r="C602" s="279" t="s">
        <v>4708</v>
      </c>
      <c r="D602" s="14" t="s">
        <v>22</v>
      </c>
      <c r="E602" s="278" t="s">
        <v>1510</v>
      </c>
      <c r="F602" s="281" t="s">
        <v>6495</v>
      </c>
      <c r="G602" s="319">
        <v>0.29933361096190003</v>
      </c>
      <c r="H602" s="319">
        <v>2.0812069500000002E-2</v>
      </c>
      <c r="I602" s="319">
        <v>3.2042637298900001E-2</v>
      </c>
      <c r="J602" s="319">
        <v>8.8663234162999996E-2</v>
      </c>
      <c r="K602" s="319">
        <v>0.15781566999999999</v>
      </c>
      <c r="L602" s="320">
        <v>1.1865839849624058</v>
      </c>
      <c r="M602" s="308">
        <v>15.151199999999999</v>
      </c>
      <c r="N602" s="282">
        <v>2.8280547999999999E-2</v>
      </c>
      <c r="O602" s="282">
        <v>2.6542367000000001E-2</v>
      </c>
      <c r="P602" s="282">
        <v>1.1203553000000001E-3</v>
      </c>
      <c r="Q602" s="282">
        <v>6.1782565000000002E-4</v>
      </c>
      <c r="R602" s="255">
        <v>1.5912690680804499E-6</v>
      </c>
      <c r="S602" s="256">
        <v>4.1433257273114002E-9</v>
      </c>
      <c r="T602" s="256">
        <v>8.6530203E-2</v>
      </c>
      <c r="U602" s="274">
        <v>7.8961937000000002E-5</v>
      </c>
      <c r="V602" s="146"/>
      <c r="W602" s="135"/>
      <c r="X602" s="18" t="s">
        <v>927</v>
      </c>
      <c r="Y602" s="13"/>
      <c r="Z602" s="13"/>
      <c r="AA602" s="19"/>
    </row>
    <row r="603" spans="1:27" ht="14.4" customHeight="1">
      <c r="A603" t="s">
        <v>1924</v>
      </c>
      <c r="B603" s="168" t="s">
        <v>1827</v>
      </c>
      <c r="C603" s="279" t="s">
        <v>4709</v>
      </c>
      <c r="D603" s="14" t="s">
        <v>22</v>
      </c>
      <c r="E603" s="278" t="s">
        <v>1510</v>
      </c>
      <c r="F603" s="281" t="s">
        <v>6496</v>
      </c>
      <c r="G603" s="319">
        <v>0.33078084604294</v>
      </c>
      <c r="H603" s="319">
        <v>2.3311241400000002E-2</v>
      </c>
      <c r="I603" s="319">
        <v>3.8174118093939995E-2</v>
      </c>
      <c r="J603" s="319">
        <v>9.6094196549000005E-2</v>
      </c>
      <c r="K603" s="319">
        <v>0.17320129000000001</v>
      </c>
      <c r="L603" s="320">
        <v>1.3022653383458647</v>
      </c>
      <c r="M603" s="308">
        <v>17.692668999999999</v>
      </c>
      <c r="N603" s="282">
        <v>3.1779041000000001E-2</v>
      </c>
      <c r="O603" s="282">
        <v>2.9841421999999999E-2</v>
      </c>
      <c r="P603" s="282">
        <v>1.2372756999999999E-3</v>
      </c>
      <c r="Q603" s="282">
        <v>7.0034283E-4</v>
      </c>
      <c r="R603" s="255">
        <v>1.78905406538443E-6</v>
      </c>
      <c r="S603" s="256">
        <v>4.5757237034802991E-9</v>
      </c>
      <c r="T603" s="256">
        <v>9.8087231000000011E-2</v>
      </c>
      <c r="U603" s="274">
        <v>9.1172102999999996E-5</v>
      </c>
      <c r="V603" s="146"/>
      <c r="W603" s="135"/>
      <c r="X603" s="18" t="s">
        <v>927</v>
      </c>
      <c r="Y603" s="13"/>
      <c r="Z603" s="13"/>
      <c r="AA603" s="19"/>
    </row>
    <row r="604" spans="1:27" ht="14.4" customHeight="1">
      <c r="A604" t="s">
        <v>1925</v>
      </c>
      <c r="B604" s="168" t="s">
        <v>1827</v>
      </c>
      <c r="C604" s="279" t="s">
        <v>4710</v>
      </c>
      <c r="D604" s="14" t="s">
        <v>22</v>
      </c>
      <c r="E604" s="278" t="s">
        <v>1510</v>
      </c>
      <c r="F604" s="281" t="s">
        <v>6497</v>
      </c>
      <c r="G604" s="319">
        <v>1.4065816282314199</v>
      </c>
      <c r="H604" s="319">
        <v>2.5892610100000001E-2</v>
      </c>
      <c r="I604" s="319">
        <v>0.56480642956142002</v>
      </c>
      <c r="J604" s="319">
        <v>0.59421724857000002</v>
      </c>
      <c r="K604" s="319">
        <v>0.22166533999999999</v>
      </c>
      <c r="L604" s="320">
        <v>1.6666566917293231</v>
      </c>
      <c r="M604" s="308">
        <v>25.008195000000001</v>
      </c>
      <c r="N604" s="282">
        <v>0.20096306999999999</v>
      </c>
      <c r="O604" s="282">
        <v>0.19491420000000001</v>
      </c>
      <c r="P604" s="282">
        <v>4.5618278000000003E-3</v>
      </c>
      <c r="Q604" s="282">
        <v>1.4870505999999999E-3</v>
      </c>
      <c r="R604" s="255">
        <v>1.1685503703317929E-5</v>
      </c>
      <c r="S604" s="256">
        <v>1.6870665055287503E-8</v>
      </c>
      <c r="T604" s="256">
        <v>0.208270391</v>
      </c>
      <c r="U604" s="121">
        <v>2.5967200000000002E-4</v>
      </c>
      <c r="V604" s="146"/>
      <c r="W604" s="135"/>
      <c r="X604" s="18" t="s">
        <v>927</v>
      </c>
      <c r="Y604" s="13"/>
      <c r="Z604" s="13"/>
      <c r="AA604" s="19"/>
    </row>
    <row r="605" spans="1:27" ht="14.4" customHeight="1">
      <c r="A605" t="s">
        <v>1926</v>
      </c>
      <c r="B605" s="168" t="s">
        <v>1827</v>
      </c>
      <c r="C605" s="279" t="s">
        <v>4711</v>
      </c>
      <c r="D605" s="14" t="s">
        <v>22</v>
      </c>
      <c r="E605" s="278" t="s">
        <v>1510</v>
      </c>
      <c r="F605" s="281" t="s">
        <v>6498</v>
      </c>
      <c r="G605" s="319">
        <v>0.62784246739025007</v>
      </c>
      <c r="H605" s="319">
        <v>1.95142601E-2</v>
      </c>
      <c r="I605" s="319">
        <v>0.20423574916025</v>
      </c>
      <c r="J605" s="319">
        <v>0.24413721813</v>
      </c>
      <c r="K605" s="319">
        <v>0.15995524</v>
      </c>
      <c r="L605" s="320">
        <v>1.2026709774436088</v>
      </c>
      <c r="M605" s="308">
        <v>15.73903</v>
      </c>
      <c r="N605" s="282">
        <v>8.2162112999999995E-2</v>
      </c>
      <c r="O605" s="282">
        <v>7.9243777000000001E-2</v>
      </c>
      <c r="P605" s="282">
        <v>2.1356690000000002E-3</v>
      </c>
      <c r="Q605" s="282">
        <v>7.8266676999999996E-4</v>
      </c>
      <c r="R605" s="255">
        <v>4.7508259196640654E-6</v>
      </c>
      <c r="S605" s="256">
        <v>7.898184109703902E-9</v>
      </c>
      <c r="T605" s="256">
        <v>0.109617195</v>
      </c>
      <c r="U605" s="121">
        <v>1.2466441000000001E-4</v>
      </c>
      <c r="V605" s="146"/>
      <c r="W605" s="135"/>
      <c r="X605" s="18" t="s">
        <v>927</v>
      </c>
      <c r="Y605" s="13"/>
      <c r="Z605" s="13"/>
      <c r="AA605" s="19"/>
    </row>
    <row r="606" spans="1:27" ht="14.4" customHeight="1">
      <c r="A606" t="s">
        <v>1927</v>
      </c>
      <c r="B606" s="168" t="s">
        <v>1827</v>
      </c>
      <c r="C606" s="279" t="s">
        <v>4712</v>
      </c>
      <c r="D606" s="14" t="s">
        <v>22</v>
      </c>
      <c r="E606" s="278" t="s">
        <v>1510</v>
      </c>
      <c r="F606" s="281" t="s">
        <v>6499</v>
      </c>
      <c r="G606" s="319">
        <v>0.25836651654064002</v>
      </c>
      <c r="H606" s="319">
        <v>1.6021853500000002E-2</v>
      </c>
      <c r="I606" s="319">
        <v>2.4525015220640003E-2</v>
      </c>
      <c r="J606" s="319">
        <v>8.3508517819999989E-2</v>
      </c>
      <c r="K606" s="319">
        <v>0.13431113</v>
      </c>
      <c r="L606" s="320">
        <v>1.0098581203007517</v>
      </c>
      <c r="M606" s="308">
        <v>11.481820000000001</v>
      </c>
      <c r="N606" s="282">
        <v>2.3633086000000001E-2</v>
      </c>
      <c r="O606" s="282">
        <v>2.2216410999999998E-2</v>
      </c>
      <c r="P606" s="282">
        <v>9.5618677E-4</v>
      </c>
      <c r="Q606" s="282">
        <v>4.6048869000000001E-4</v>
      </c>
      <c r="R606" s="255">
        <v>1.3319191058873101E-6</v>
      </c>
      <c r="S606" s="256">
        <v>3.5361937111942997E-9</v>
      </c>
      <c r="T606" s="256">
        <v>6.4494212999999995E-2</v>
      </c>
      <c r="U606" s="274">
        <v>5.8057173000000003E-5</v>
      </c>
      <c r="V606" s="146"/>
      <c r="W606" s="135"/>
      <c r="X606" s="18" t="s">
        <v>927</v>
      </c>
      <c r="Y606" s="13"/>
      <c r="Z606" s="13"/>
      <c r="AA606" s="19"/>
    </row>
    <row r="607" spans="1:27" ht="14.4" customHeight="1">
      <c r="A607" t="s">
        <v>1928</v>
      </c>
      <c r="B607" s="168" t="s">
        <v>1827</v>
      </c>
      <c r="C607" s="279" t="s">
        <v>4713</v>
      </c>
      <c r="D607" s="14" t="s">
        <v>22</v>
      </c>
      <c r="E607" s="278" t="s">
        <v>1510</v>
      </c>
      <c r="F607" s="281" t="s">
        <v>6500</v>
      </c>
      <c r="G607" s="319">
        <v>0.41925980066367102</v>
      </c>
      <c r="H607" s="319">
        <v>2.18344117E-2</v>
      </c>
      <c r="I607" s="319">
        <v>3.9686907909670999E-2</v>
      </c>
      <c r="J607" s="319">
        <v>0.20076870105400002</v>
      </c>
      <c r="K607" s="319">
        <v>0.15696978</v>
      </c>
      <c r="L607" s="320">
        <v>1.180223909774436</v>
      </c>
      <c r="M607" s="308">
        <v>15.320973</v>
      </c>
      <c r="N607" s="282">
        <v>3.0270175999999999E-2</v>
      </c>
      <c r="O607" s="282">
        <v>2.8393544E-2</v>
      </c>
      <c r="P607" s="282">
        <v>1.1503380999999999E-3</v>
      </c>
      <c r="Q607" s="282">
        <v>7.2629336999999997E-4</v>
      </c>
      <c r="R607" s="255">
        <v>1.7022508259421353E-6</v>
      </c>
      <c r="S607" s="256">
        <v>4.2542091245446996E-9</v>
      </c>
      <c r="T607" s="256">
        <v>0.10172176099999999</v>
      </c>
      <c r="U607" s="121">
        <v>1.2977436999999999E-4</v>
      </c>
      <c r="V607" s="146"/>
      <c r="W607" s="135"/>
      <c r="X607" s="18" t="s">
        <v>927</v>
      </c>
      <c r="Y607" s="13"/>
      <c r="Z607" s="13"/>
      <c r="AA607" s="19"/>
    </row>
    <row r="608" spans="1:27" ht="14.4" customHeight="1">
      <c r="A608" t="s">
        <v>1929</v>
      </c>
      <c r="B608" s="168" t="s">
        <v>1827</v>
      </c>
      <c r="C608" s="279" t="s">
        <v>4714</v>
      </c>
      <c r="D608" s="14" t="s">
        <v>22</v>
      </c>
      <c r="E608" s="278" t="s">
        <v>1510</v>
      </c>
      <c r="F608" s="281" t="s">
        <v>6501</v>
      </c>
      <c r="G608" s="319">
        <v>0.45098894684657004</v>
      </c>
      <c r="H608" s="319">
        <v>2.54393947E-2</v>
      </c>
      <c r="I608" s="319">
        <v>4.3657696160569998E-2</v>
      </c>
      <c r="J608" s="319">
        <v>0.22404082598600003</v>
      </c>
      <c r="K608" s="319">
        <v>0.15785103</v>
      </c>
      <c r="L608" s="320">
        <v>1.18684984962406</v>
      </c>
      <c r="M608" s="308">
        <v>15.414535000000001</v>
      </c>
      <c r="N608" s="282">
        <v>3.1771842000000002E-2</v>
      </c>
      <c r="O608" s="282">
        <v>2.9859391999999998E-2</v>
      </c>
      <c r="P608" s="282">
        <v>1.1801997000000001E-3</v>
      </c>
      <c r="Q608" s="282">
        <v>7.3225049000000004E-4</v>
      </c>
      <c r="R608" s="255">
        <v>1.79013140157589E-6</v>
      </c>
      <c r="S608" s="256">
        <v>4.3646436763607004E-9</v>
      </c>
      <c r="T608" s="256">
        <v>0.10255609</v>
      </c>
      <c r="U608" s="121">
        <v>1.3332831E-4</v>
      </c>
      <c r="V608" s="146"/>
      <c r="W608" s="135"/>
      <c r="X608" s="18" t="s">
        <v>927</v>
      </c>
      <c r="Y608" s="13"/>
      <c r="Z608" s="13"/>
      <c r="AA608" s="19"/>
    </row>
    <row r="609" spans="1:27" ht="14.4" customHeight="1">
      <c r="A609" t="s">
        <v>1930</v>
      </c>
      <c r="B609" s="168" t="s">
        <v>1827</v>
      </c>
      <c r="C609" s="279" t="s">
        <v>4715</v>
      </c>
      <c r="D609" s="14" t="s">
        <v>22</v>
      </c>
      <c r="E609" s="278" t="s">
        <v>1510</v>
      </c>
      <c r="F609" s="281" t="s">
        <v>6502</v>
      </c>
      <c r="G609" s="319">
        <v>0.23313200230367098</v>
      </c>
      <c r="H609" s="319">
        <v>1.5855893289999999E-2</v>
      </c>
      <c r="I609" s="319">
        <v>2.3092691309670996E-2</v>
      </c>
      <c r="J609" s="319">
        <v>6.7731447703999983E-2</v>
      </c>
      <c r="K609" s="319">
        <v>0.12645197</v>
      </c>
      <c r="L609" s="320">
        <v>0.95076669172932327</v>
      </c>
      <c r="M609" s="308">
        <v>10.703462999999999</v>
      </c>
      <c r="N609" s="282">
        <v>2.2226187000000001E-2</v>
      </c>
      <c r="O609" s="282">
        <v>2.0909514000000001E-2</v>
      </c>
      <c r="P609" s="282">
        <v>9.0390724999999999E-4</v>
      </c>
      <c r="Q609" s="282">
        <v>4.1276573000000001E-4</v>
      </c>
      <c r="R609" s="255">
        <v>1.2535679901021349E-6</v>
      </c>
      <c r="S609" s="256">
        <v>3.3428522045970994E-9</v>
      </c>
      <c r="T609" s="256">
        <v>5.7810325999999995E-2</v>
      </c>
      <c r="U609" s="274">
        <v>5.4969080000000001E-5</v>
      </c>
      <c r="V609" s="146"/>
      <c r="W609" s="135"/>
      <c r="X609" s="18" t="s">
        <v>927</v>
      </c>
      <c r="Y609" s="13"/>
      <c r="Z609" s="13"/>
      <c r="AA609" s="19"/>
    </row>
    <row r="610" spans="1:27" ht="14.4" customHeight="1">
      <c r="A610" t="s">
        <v>1931</v>
      </c>
      <c r="B610" s="168" t="s">
        <v>1827</v>
      </c>
      <c r="C610" s="279" t="s">
        <v>4716</v>
      </c>
      <c r="D610" s="14" t="s">
        <v>22</v>
      </c>
      <c r="E610" s="278" t="s">
        <v>1510</v>
      </c>
      <c r="F610" s="281" t="s">
        <v>6503</v>
      </c>
      <c r="G610" s="319">
        <v>0.40433409657082697</v>
      </c>
      <c r="H610" s="319">
        <v>1.8501716299999998E-2</v>
      </c>
      <c r="I610" s="319">
        <v>7.6661210269826988E-2</v>
      </c>
      <c r="J610" s="319">
        <v>0.16569854000099998</v>
      </c>
      <c r="K610" s="319">
        <v>0.14347262999999999</v>
      </c>
      <c r="L610" s="320">
        <v>1.0787415789473682</v>
      </c>
      <c r="M610" s="308">
        <v>13.264319</v>
      </c>
      <c r="N610" s="282">
        <v>4.0580935999999998E-2</v>
      </c>
      <c r="O610" s="282">
        <v>3.8670191999999999E-2</v>
      </c>
      <c r="P610" s="282">
        <v>1.3016864E-3</v>
      </c>
      <c r="Q610" s="282">
        <v>6.0905824000000001E-4</v>
      </c>
      <c r="R610" s="255">
        <v>2.318356738061983E-6</v>
      </c>
      <c r="S610" s="256">
        <v>4.8139288666876002E-9</v>
      </c>
      <c r="T610" s="256">
        <v>8.5302275000000011E-2</v>
      </c>
      <c r="U610" s="121">
        <v>1.0006544E-4</v>
      </c>
      <c r="V610" s="146"/>
      <c r="W610" s="135"/>
      <c r="X610" s="18" t="s">
        <v>927</v>
      </c>
      <c r="Y610" s="13"/>
      <c r="Z610" s="13"/>
      <c r="AA610" s="19"/>
    </row>
    <row r="611" spans="1:27" ht="14.4" customHeight="1">
      <c r="A611" t="s">
        <v>1932</v>
      </c>
      <c r="B611" s="168" t="s">
        <v>1827</v>
      </c>
      <c r="C611" s="279" t="s">
        <v>4717</v>
      </c>
      <c r="D611" s="14" t="s">
        <v>22</v>
      </c>
      <c r="E611" s="278" t="s">
        <v>1510</v>
      </c>
      <c r="F611" s="281" t="s">
        <v>6504</v>
      </c>
      <c r="G611" s="319">
        <v>0.40523553326082695</v>
      </c>
      <c r="H611" s="319">
        <v>1.8513907999999999E-2</v>
      </c>
      <c r="I611" s="319">
        <v>7.6819384569826982E-2</v>
      </c>
      <c r="J611" s="319">
        <v>0.16621756069099999</v>
      </c>
      <c r="K611" s="319">
        <v>0.14368468000000001</v>
      </c>
      <c r="L611" s="320">
        <v>1.0803359398496242</v>
      </c>
      <c r="M611" s="308">
        <v>13.304819</v>
      </c>
      <c r="N611" s="282">
        <v>4.0653620000000001E-2</v>
      </c>
      <c r="O611" s="282">
        <v>3.8739181999999997E-2</v>
      </c>
      <c r="P611" s="282">
        <v>1.3036706E-3</v>
      </c>
      <c r="Q611" s="282">
        <v>6.1076795000000001E-4</v>
      </c>
      <c r="R611" s="255">
        <v>2.3224929108119833E-6</v>
      </c>
      <c r="S611" s="256">
        <v>4.821266911938599E-9</v>
      </c>
      <c r="T611" s="256">
        <v>8.5541729999999996E-2</v>
      </c>
      <c r="U611" s="121">
        <v>1.0021936E-4</v>
      </c>
      <c r="V611" s="146"/>
      <c r="W611" s="135"/>
      <c r="X611" s="18" t="s">
        <v>927</v>
      </c>
      <c r="Y611" s="13"/>
      <c r="Z611" s="13"/>
      <c r="AA611" s="19"/>
    </row>
    <row r="612" spans="1:27" ht="14.4" customHeight="1">
      <c r="A612" t="s">
        <v>1933</v>
      </c>
      <c r="B612" s="168" t="s">
        <v>1827</v>
      </c>
      <c r="C612" s="279" t="s">
        <v>4718</v>
      </c>
      <c r="D612" s="14" t="s">
        <v>22</v>
      </c>
      <c r="E612" s="278" t="s">
        <v>1510</v>
      </c>
      <c r="F612" s="281" t="s">
        <v>6505</v>
      </c>
      <c r="G612" s="319">
        <v>0.23403342900367097</v>
      </c>
      <c r="H612" s="319">
        <v>1.5868085109999999E-2</v>
      </c>
      <c r="I612" s="319">
        <v>2.3250864509670999E-2</v>
      </c>
      <c r="J612" s="319">
        <v>6.8250469383999993E-2</v>
      </c>
      <c r="K612" s="319">
        <v>0.12666400999999999</v>
      </c>
      <c r="L612" s="320">
        <v>0.95236097744360892</v>
      </c>
      <c r="M612" s="308">
        <v>10.743964</v>
      </c>
      <c r="N612" s="282">
        <v>2.2298871000000001E-2</v>
      </c>
      <c r="O612" s="282">
        <v>2.0978503999999999E-2</v>
      </c>
      <c r="P612" s="282">
        <v>9.0589143000000005E-4</v>
      </c>
      <c r="Q612" s="282">
        <v>4.1447545000000002E-4</v>
      </c>
      <c r="R612" s="255">
        <v>1.2577040719421349E-6</v>
      </c>
      <c r="S612" s="256">
        <v>3.3501902389491003E-9</v>
      </c>
      <c r="T612" s="256">
        <v>5.8049782999999994E-2</v>
      </c>
      <c r="U612" s="274">
        <v>5.5122998000000002E-5</v>
      </c>
      <c r="V612" s="146"/>
      <c r="W612" s="135"/>
      <c r="X612" s="18" t="s">
        <v>927</v>
      </c>
      <c r="Y612" s="13"/>
      <c r="Z612" s="13"/>
      <c r="AA612" s="19"/>
    </row>
    <row r="613" spans="1:27" ht="14.4" customHeight="1">
      <c r="A613" t="s">
        <v>1934</v>
      </c>
      <c r="B613" s="168" t="s">
        <v>1827</v>
      </c>
      <c r="C613" s="279" t="s">
        <v>4719</v>
      </c>
      <c r="D613" s="14" t="s">
        <v>22</v>
      </c>
      <c r="E613" s="278" t="s">
        <v>1510</v>
      </c>
      <c r="F613" s="281" t="s">
        <v>6506</v>
      </c>
      <c r="G613" s="319">
        <v>0.23403342900367097</v>
      </c>
      <c r="H613" s="319">
        <v>1.5868085109999999E-2</v>
      </c>
      <c r="I613" s="319">
        <v>2.3250864509670999E-2</v>
      </c>
      <c r="J613" s="319">
        <v>6.8250469383999993E-2</v>
      </c>
      <c r="K613" s="319">
        <v>0.12666400999999999</v>
      </c>
      <c r="L613" s="320">
        <v>0.95236097744360892</v>
      </c>
      <c r="M613" s="308">
        <v>10.743964</v>
      </c>
      <c r="N613" s="282">
        <v>2.2298871000000001E-2</v>
      </c>
      <c r="O613" s="282">
        <v>2.0978503999999999E-2</v>
      </c>
      <c r="P613" s="282">
        <v>9.0589143000000005E-4</v>
      </c>
      <c r="Q613" s="282">
        <v>4.1447545000000002E-4</v>
      </c>
      <c r="R613" s="255">
        <v>1.2577040719421349E-6</v>
      </c>
      <c r="S613" s="256">
        <v>3.3501902389491003E-9</v>
      </c>
      <c r="T613" s="256">
        <v>5.8049782999999994E-2</v>
      </c>
      <c r="U613" s="274">
        <v>5.5122998000000002E-5</v>
      </c>
      <c r="V613" s="146"/>
      <c r="W613" s="135"/>
      <c r="X613" s="18" t="s">
        <v>927</v>
      </c>
      <c r="Y613" s="13"/>
      <c r="Z613" s="13"/>
      <c r="AA613" s="19"/>
    </row>
    <row r="614" spans="1:27" ht="14.4" customHeight="1">
      <c r="B614" s="278" t="s">
        <v>1827</v>
      </c>
      <c r="C614" s="277" t="s">
        <v>3601</v>
      </c>
      <c r="D614" s="277" t="s">
        <v>23</v>
      </c>
      <c r="E614" s="278"/>
      <c r="F614"/>
      <c r="G614" s="210"/>
      <c r="H614" s="210"/>
      <c r="I614" s="210"/>
      <c r="J614" s="210"/>
      <c r="K614" s="210"/>
      <c r="L614" s="210"/>
      <c r="M614" s="5"/>
      <c r="N614"/>
      <c r="O614"/>
      <c r="V614" s="182"/>
      <c r="W614" s="164"/>
      <c r="X614" s="20"/>
      <c r="Y614" s="20"/>
      <c r="Z614" s="20"/>
      <c r="AA614" s="19"/>
    </row>
    <row r="615" spans="1:27" ht="14.4" customHeight="1">
      <c r="A615" t="s">
        <v>1935</v>
      </c>
      <c r="B615" s="168" t="s">
        <v>1827</v>
      </c>
      <c r="C615" s="279" t="s">
        <v>4720</v>
      </c>
      <c r="D615" s="14" t="s">
        <v>23</v>
      </c>
      <c r="E615" s="278" t="s">
        <v>1510</v>
      </c>
      <c r="F615" s="281" t="s">
        <v>6507</v>
      </c>
      <c r="G615" s="319">
        <v>0.53669764441658396</v>
      </c>
      <c r="H615" s="319">
        <v>2.1938095599999999E-2</v>
      </c>
      <c r="I615" s="319">
        <v>4.5262346738584001E-2</v>
      </c>
      <c r="J615" s="319">
        <v>0.31553232207800003</v>
      </c>
      <c r="K615" s="319">
        <v>0.15396488</v>
      </c>
      <c r="L615" s="320">
        <v>1.1576306766917293</v>
      </c>
      <c r="M615" s="308">
        <v>14.846741</v>
      </c>
      <c r="N615" s="282">
        <v>3.1481355000000003E-2</v>
      </c>
      <c r="O615" s="282">
        <v>2.9507134000000001E-2</v>
      </c>
      <c r="P615" s="282">
        <v>1.1594490999999999E-3</v>
      </c>
      <c r="Q615" s="282">
        <v>8.1477169E-4</v>
      </c>
      <c r="R615" s="255">
        <v>1.7690128351367909E-6</v>
      </c>
      <c r="S615" s="256">
        <v>4.287903372707901E-9</v>
      </c>
      <c r="T615" s="256">
        <v>0.11411368099999999</v>
      </c>
      <c r="U615" s="121">
        <v>1.7689531999999999E-4</v>
      </c>
      <c r="V615" s="146"/>
      <c r="W615" s="135"/>
      <c r="X615" s="18" t="s">
        <v>927</v>
      </c>
      <c r="Y615" s="13"/>
      <c r="Z615" s="13"/>
      <c r="AA615" s="19"/>
    </row>
    <row r="616" spans="1:27" ht="14.4" customHeight="1">
      <c r="A616" t="s">
        <v>1936</v>
      </c>
      <c r="B616" s="168" t="s">
        <v>1827</v>
      </c>
      <c r="C616" s="279" t="s">
        <v>4721</v>
      </c>
      <c r="D616" s="14" t="s">
        <v>23</v>
      </c>
      <c r="E616" s="278" t="s">
        <v>1510</v>
      </c>
      <c r="F616" s="281" t="s">
        <v>6508</v>
      </c>
      <c r="G616" s="319">
        <v>0.6307055362367</v>
      </c>
      <c r="H616" s="319">
        <v>3.2852362400000001E-2</v>
      </c>
      <c r="I616" s="319">
        <v>5.6446016616699998E-2</v>
      </c>
      <c r="J616" s="319">
        <v>0.39349784721999997</v>
      </c>
      <c r="K616" s="319">
        <v>0.14790930999999999</v>
      </c>
      <c r="L616" s="320">
        <v>1.1121000751879697</v>
      </c>
      <c r="M616" s="308">
        <v>13.804995999999999</v>
      </c>
      <c r="N616" s="282">
        <v>3.4974378E-2</v>
      </c>
      <c r="O616" s="282">
        <v>3.2998579E-2</v>
      </c>
      <c r="P616" s="282">
        <v>1.2009638E-3</v>
      </c>
      <c r="Q616" s="282">
        <v>7.7483561000000003E-4</v>
      </c>
      <c r="R616" s="255">
        <v>1.9783320899799201E-6</v>
      </c>
      <c r="S616" s="256">
        <v>4.4414340700898986E-9</v>
      </c>
      <c r="T616" s="256">
        <v>0.10852039399999999</v>
      </c>
      <c r="U616" s="121">
        <v>1.8164475E-4</v>
      </c>
      <c r="V616" s="146"/>
      <c r="W616" s="135"/>
      <c r="X616" s="18" t="s">
        <v>927</v>
      </c>
      <c r="Y616" s="13"/>
      <c r="Z616" s="13"/>
      <c r="AA616" s="19"/>
    </row>
    <row r="617" spans="1:27" ht="14.4" customHeight="1">
      <c r="A617" t="s">
        <v>1937</v>
      </c>
      <c r="B617" s="168" t="s">
        <v>1827</v>
      </c>
      <c r="C617" s="279" t="s">
        <v>4722</v>
      </c>
      <c r="D617" s="14" t="s">
        <v>23</v>
      </c>
      <c r="E617" s="278" t="s">
        <v>1510</v>
      </c>
      <c r="F617" s="281" t="s">
        <v>6509</v>
      </c>
      <c r="G617" s="319">
        <v>0.41642249624430105</v>
      </c>
      <c r="H617" s="319">
        <v>1.7349049499999998E-2</v>
      </c>
      <c r="I617" s="319">
        <v>3.3831520866301E-2</v>
      </c>
      <c r="J617" s="319">
        <v>0.23460045587799999</v>
      </c>
      <c r="K617" s="319">
        <v>0.13064147000000001</v>
      </c>
      <c r="L617" s="320">
        <v>0.98226669172932335</v>
      </c>
      <c r="M617" s="308">
        <v>11.318313</v>
      </c>
      <c r="N617" s="282">
        <v>2.5699535999999999E-2</v>
      </c>
      <c r="O617" s="282">
        <v>2.4128711000000001E-2</v>
      </c>
      <c r="P617" s="282">
        <v>9.7715026000000003E-4</v>
      </c>
      <c r="Q617" s="282">
        <v>5.9367437000000002E-4</v>
      </c>
      <c r="R617" s="255">
        <v>1.4465654339901501E-6</v>
      </c>
      <c r="S617" s="256">
        <v>3.6137213907657008E-9</v>
      </c>
      <c r="T617" s="256">
        <v>8.3147671000000006E-2</v>
      </c>
      <c r="U617" s="121">
        <v>1.2766498E-4</v>
      </c>
      <c r="V617" s="146"/>
      <c r="W617" s="135"/>
      <c r="X617" s="18" t="s">
        <v>927</v>
      </c>
      <c r="Y617" s="13"/>
      <c r="Z617" s="13"/>
      <c r="AA617" s="19"/>
    </row>
    <row r="618" spans="1:27" ht="14.4" customHeight="1">
      <c r="A618" t="s">
        <v>1938</v>
      </c>
      <c r="B618" s="168" t="s">
        <v>1827</v>
      </c>
      <c r="C618" s="279" t="s">
        <v>4723</v>
      </c>
      <c r="D618" s="14" t="s">
        <v>23</v>
      </c>
      <c r="E618" s="278" t="s">
        <v>1510</v>
      </c>
      <c r="F618" s="281" t="s">
        <v>6510</v>
      </c>
      <c r="G618" s="319">
        <v>0.64327763025403195</v>
      </c>
      <c r="H618" s="319">
        <v>1.7896251299999999E-2</v>
      </c>
      <c r="I618" s="319">
        <v>0.16596086202403199</v>
      </c>
      <c r="J618" s="319">
        <v>0.31520456692999999</v>
      </c>
      <c r="K618" s="319">
        <v>0.14421595000000001</v>
      </c>
      <c r="L618" s="320">
        <v>1.0843304511278196</v>
      </c>
      <c r="M618" s="308">
        <v>13.349503</v>
      </c>
      <c r="N618" s="282">
        <v>6.8395769999999995E-2</v>
      </c>
      <c r="O618" s="282">
        <v>6.5820924000000003E-2</v>
      </c>
      <c r="P618" s="282">
        <v>1.8226757E-3</v>
      </c>
      <c r="Q618" s="282">
        <v>7.5217046000000004E-4</v>
      </c>
      <c r="R618" s="255">
        <v>3.946098520417605E-6</v>
      </c>
      <c r="S618" s="256">
        <v>6.7406645296693013E-9</v>
      </c>
      <c r="T618" s="256">
        <v>0.10534600300000001</v>
      </c>
      <c r="U618" s="121">
        <v>1.5147844999999999E-4</v>
      </c>
      <c r="V618" s="146"/>
      <c r="W618" s="135"/>
      <c r="X618" s="18" t="s">
        <v>927</v>
      </c>
      <c r="Y618" s="13"/>
      <c r="Z618" s="13"/>
      <c r="AA618" s="19"/>
    </row>
    <row r="619" spans="1:27" ht="14.4" customHeight="1">
      <c r="B619" s="278" t="s">
        <v>1827</v>
      </c>
      <c r="C619" s="277" t="s">
        <v>3602</v>
      </c>
      <c r="D619" s="277" t="s">
        <v>24</v>
      </c>
      <c r="E619" s="278"/>
      <c r="F619"/>
      <c r="G619" s="210"/>
      <c r="H619" s="210"/>
      <c r="I619" s="210"/>
      <c r="J619" s="210"/>
      <c r="K619" s="210"/>
      <c r="L619" s="210"/>
      <c r="M619" s="5"/>
      <c r="N619"/>
      <c r="O619"/>
      <c r="V619" s="182"/>
      <c r="W619" s="164"/>
      <c r="X619" s="20"/>
      <c r="Y619" s="20"/>
      <c r="Z619" s="20"/>
      <c r="AA619" s="19"/>
    </row>
    <row r="620" spans="1:27" ht="14.4" customHeight="1">
      <c r="A620" t="s">
        <v>1939</v>
      </c>
      <c r="B620" s="168" t="s">
        <v>1827</v>
      </c>
      <c r="C620" s="279" t="s">
        <v>4724</v>
      </c>
      <c r="D620" s="14" t="s">
        <v>24</v>
      </c>
      <c r="E620" s="278" t="s">
        <v>1510</v>
      </c>
      <c r="F620" s="281" t="s">
        <v>6511</v>
      </c>
      <c r="G620" s="319">
        <v>0.59030950539414795</v>
      </c>
      <c r="H620" s="319">
        <v>1.7274898949999999E-2</v>
      </c>
      <c r="I620" s="319">
        <v>0.19419227059414801</v>
      </c>
      <c r="J620" s="319">
        <v>0.23179152584999999</v>
      </c>
      <c r="K620" s="319">
        <v>0.14705081</v>
      </c>
      <c r="L620" s="320">
        <v>1.1056451879699247</v>
      </c>
      <c r="M620" s="308">
        <v>13.707834</v>
      </c>
      <c r="N620" s="282">
        <v>7.7740358999999995E-2</v>
      </c>
      <c r="O620" s="282">
        <v>7.5041722000000005E-2</v>
      </c>
      <c r="P620" s="282">
        <v>2.0114578000000002E-3</v>
      </c>
      <c r="Q620" s="282">
        <v>6.8717960999999995E-4</v>
      </c>
      <c r="R620" s="255">
        <v>4.4989041312999912E-6</v>
      </c>
      <c r="S620" s="256">
        <v>7.4388230447025992E-9</v>
      </c>
      <c r="T620" s="256">
        <v>9.6243643000000004E-2</v>
      </c>
      <c r="U620" s="121">
        <v>1.1217293999999999E-4</v>
      </c>
      <c r="V620" s="146"/>
      <c r="W620" s="135"/>
      <c r="X620" s="18" t="s">
        <v>927</v>
      </c>
      <c r="Y620" s="13"/>
      <c r="Z620" s="13"/>
      <c r="AA620" s="19"/>
    </row>
    <row r="621" spans="1:27" ht="14.4" customHeight="1">
      <c r="A621" t="s">
        <v>1940</v>
      </c>
      <c r="B621" s="168" t="s">
        <v>1827</v>
      </c>
      <c r="C621" s="279" t="s">
        <v>4725</v>
      </c>
      <c r="D621" s="14" t="s">
        <v>24</v>
      </c>
      <c r="E621" s="278" t="s">
        <v>1510</v>
      </c>
      <c r="F621" s="281" t="s">
        <v>6512</v>
      </c>
      <c r="G621" s="319">
        <v>0.39171912119999996</v>
      </c>
      <c r="H621" s="319">
        <v>1.9954454900000002E-2</v>
      </c>
      <c r="I621" s="319">
        <v>3.6558463499999999E-2</v>
      </c>
      <c r="J621" s="319">
        <v>0.18963715279999999</v>
      </c>
      <c r="K621" s="319">
        <v>0.14556905000000001</v>
      </c>
      <c r="L621" s="320">
        <v>1.0945041353383458</v>
      </c>
      <c r="M621" s="308">
        <v>13.750254</v>
      </c>
      <c r="N621" s="282">
        <v>2.8119182E-2</v>
      </c>
      <c r="O621" s="282">
        <v>2.639816E-2</v>
      </c>
      <c r="P621" s="282">
        <v>1.0724955000000001E-3</v>
      </c>
      <c r="Q621" s="282">
        <v>6.485261E-4</v>
      </c>
      <c r="R621" s="255">
        <v>1.5826234926999999E-6</v>
      </c>
      <c r="S621" s="256">
        <v>3.9663294761133E-9</v>
      </c>
      <c r="T621" s="256">
        <v>9.0829986000000001E-2</v>
      </c>
      <c r="U621" s="121">
        <v>1.1909736E-4</v>
      </c>
      <c r="V621" s="146"/>
      <c r="W621" s="135"/>
      <c r="X621" s="18" t="s">
        <v>927</v>
      </c>
      <c r="Y621" s="13"/>
      <c r="Z621" s="13"/>
      <c r="AA621" s="19"/>
    </row>
    <row r="622" spans="1:27" ht="14.4" customHeight="1">
      <c r="A622" t="s">
        <v>1941</v>
      </c>
      <c r="B622" s="168" t="s">
        <v>1827</v>
      </c>
      <c r="C622" s="279" t="s">
        <v>4726</v>
      </c>
      <c r="D622" s="14" t="s">
        <v>24</v>
      </c>
      <c r="E622" s="278" t="s">
        <v>1510</v>
      </c>
      <c r="F622" s="281" t="s">
        <v>6513</v>
      </c>
      <c r="G622" s="319">
        <v>0.233630409991018</v>
      </c>
      <c r="H622" s="319">
        <v>1.5849016109999999E-2</v>
      </c>
      <c r="I622" s="319">
        <v>2.2947483394018E-2</v>
      </c>
      <c r="J622" s="319">
        <v>6.8115330486999998E-2</v>
      </c>
      <c r="K622" s="319">
        <v>0.12671858</v>
      </c>
      <c r="L622" s="320">
        <v>0.95277127819548868</v>
      </c>
      <c r="M622" s="308">
        <v>10.698252</v>
      </c>
      <c r="N622" s="282">
        <v>2.2217614E-2</v>
      </c>
      <c r="O622" s="282">
        <v>2.0899162999999998E-2</v>
      </c>
      <c r="P622" s="282">
        <v>9.0475072000000001E-4</v>
      </c>
      <c r="Q622" s="282">
        <v>4.1370030000000002E-4</v>
      </c>
      <c r="R622" s="255">
        <v>1.2529474307135103E-6</v>
      </c>
      <c r="S622" s="256">
        <v>3.3459716191090003E-9</v>
      </c>
      <c r="T622" s="256">
        <v>5.7941219000000002E-2</v>
      </c>
      <c r="U622" s="274">
        <v>5.4959374999999999E-5</v>
      </c>
      <c r="V622" s="146"/>
      <c r="W622" s="135"/>
      <c r="X622" s="18" t="s">
        <v>927</v>
      </c>
      <c r="Y622" s="13"/>
      <c r="Z622" s="13"/>
      <c r="AA622" s="19"/>
    </row>
    <row r="623" spans="1:27" ht="14.4" customHeight="1">
      <c r="A623" t="s">
        <v>1942</v>
      </c>
      <c r="B623" s="168" t="s">
        <v>1827</v>
      </c>
      <c r="C623" s="279" t="s">
        <v>4727</v>
      </c>
      <c r="D623" s="14" t="s">
        <v>24</v>
      </c>
      <c r="E623" s="278" t="s">
        <v>1510</v>
      </c>
      <c r="F623" s="281" t="s">
        <v>6514</v>
      </c>
      <c r="G623" s="319">
        <v>3.4288221711178402</v>
      </c>
      <c r="H623" s="319">
        <v>0.10841625880000001</v>
      </c>
      <c r="I623" s="319">
        <v>1.24109928565784</v>
      </c>
      <c r="J623" s="319">
        <v>1.3470537866600001</v>
      </c>
      <c r="K623" s="319">
        <v>0.73225284000000002</v>
      </c>
      <c r="L623" s="320">
        <v>5.5056604511278193</v>
      </c>
      <c r="M623" s="308">
        <v>101.994</v>
      </c>
      <c r="N623" s="282">
        <v>0.46383373999999999</v>
      </c>
      <c r="O623" s="282">
        <v>0.44734304000000003</v>
      </c>
      <c r="P623" s="282">
        <v>1.1152392000000001E-2</v>
      </c>
      <c r="Q623" s="282">
        <v>5.3383162999999997E-3</v>
      </c>
      <c r="R623" s="255">
        <v>2.681912641178875E-5</v>
      </c>
      <c r="S623" s="256">
        <v>4.1244053853306903E-8</v>
      </c>
      <c r="T623" s="256">
        <v>0.74766334099999998</v>
      </c>
      <c r="U623" s="121">
        <v>8.0549573000000005E-4</v>
      </c>
      <c r="V623" s="146"/>
      <c r="W623" s="135"/>
      <c r="X623" s="18" t="s">
        <v>927</v>
      </c>
      <c r="Y623" s="13"/>
      <c r="Z623" s="13"/>
      <c r="AA623" s="19"/>
    </row>
    <row r="624" spans="1:27" ht="14.4" customHeight="1">
      <c r="A624" t="s">
        <v>1943</v>
      </c>
      <c r="B624" s="168" t="s">
        <v>1827</v>
      </c>
      <c r="C624" s="279" t="s">
        <v>4728</v>
      </c>
      <c r="D624" s="14" t="s">
        <v>24</v>
      </c>
      <c r="E624" s="278" t="s">
        <v>1510</v>
      </c>
      <c r="F624" s="281" t="s">
        <v>6515</v>
      </c>
      <c r="G624" s="319">
        <v>0.59092069978016393</v>
      </c>
      <c r="H624" s="319">
        <v>1.6661461870000002E-2</v>
      </c>
      <c r="I624" s="319">
        <v>0.19799358859016397</v>
      </c>
      <c r="J624" s="319">
        <v>0.23376171932000001</v>
      </c>
      <c r="K624" s="319">
        <v>0.14250393</v>
      </c>
      <c r="L624" s="320">
        <v>1.0714581203007518</v>
      </c>
      <c r="M624" s="308">
        <v>13.361957</v>
      </c>
      <c r="N624" s="282">
        <v>7.8377590999999996E-2</v>
      </c>
      <c r="O624" s="282">
        <v>7.5693692000000007E-2</v>
      </c>
      <c r="P624" s="282">
        <v>2.0054631999999999E-3</v>
      </c>
      <c r="Q624" s="282">
        <v>6.7843589000000004E-4</v>
      </c>
      <c r="R624" s="255">
        <v>4.5379911264909765E-6</v>
      </c>
      <c r="S624" s="256">
        <v>7.4166537880647003E-9</v>
      </c>
      <c r="T624" s="256">
        <v>9.5019033000000003E-2</v>
      </c>
      <c r="U624" s="121">
        <v>1.1153167999999999E-4</v>
      </c>
      <c r="V624" s="146"/>
      <c r="W624" s="135"/>
      <c r="X624" s="18" t="s">
        <v>927</v>
      </c>
      <c r="Y624" s="13"/>
      <c r="Z624" s="13"/>
      <c r="AA624" s="19"/>
    </row>
    <row r="625" spans="1:27" ht="14.4" customHeight="1">
      <c r="A625" t="s">
        <v>1944</v>
      </c>
      <c r="B625" s="168" t="s">
        <v>1827</v>
      </c>
      <c r="C625" s="279" t="s">
        <v>4729</v>
      </c>
      <c r="D625" s="14" t="s">
        <v>24</v>
      </c>
      <c r="E625" s="278" t="s">
        <v>1510</v>
      </c>
      <c r="F625" s="281" t="s">
        <v>6516</v>
      </c>
      <c r="G625" s="319">
        <v>2.4466097713061004</v>
      </c>
      <c r="H625" s="319">
        <v>2.3703135E-2</v>
      </c>
      <c r="I625" s="319">
        <v>1.0842741779361</v>
      </c>
      <c r="J625" s="319">
        <v>1.0889601283700001</v>
      </c>
      <c r="K625" s="319">
        <v>0.24967233</v>
      </c>
      <c r="L625" s="320">
        <v>1.8772355639097744</v>
      </c>
      <c r="M625" s="308">
        <v>29.016824</v>
      </c>
      <c r="N625" s="282">
        <v>0.36600343000000002</v>
      </c>
      <c r="O625" s="282">
        <v>0.35614858999999999</v>
      </c>
      <c r="P625" s="282">
        <v>7.7435684000000003E-3</v>
      </c>
      <c r="Q625" s="282">
        <v>2.1112771E-3</v>
      </c>
      <c r="R625" s="255">
        <v>2.135183357216188E-5</v>
      </c>
      <c r="S625" s="256">
        <v>2.8637457349761798E-8</v>
      </c>
      <c r="T625" s="256">
        <v>0.295697074</v>
      </c>
      <c r="U625" s="121">
        <v>4.0787891000000002E-4</v>
      </c>
      <c r="V625" s="146"/>
      <c r="W625" s="135"/>
      <c r="X625" s="18" t="s">
        <v>927</v>
      </c>
      <c r="Y625" s="13"/>
      <c r="Z625" s="13"/>
      <c r="AA625" s="19"/>
    </row>
    <row r="626" spans="1:27" ht="14.4" customHeight="1">
      <c r="B626" s="278" t="s">
        <v>1827</v>
      </c>
      <c r="C626" s="277" t="s">
        <v>3603</v>
      </c>
      <c r="D626" s="277" t="s">
        <v>25</v>
      </c>
      <c r="F626"/>
      <c r="G626" s="210"/>
      <c r="H626" s="210"/>
      <c r="I626" s="210"/>
      <c r="J626" s="210"/>
      <c r="K626" s="210"/>
      <c r="L626" s="210"/>
      <c r="M626" s="5"/>
      <c r="N626"/>
      <c r="O626"/>
      <c r="V626" s="182"/>
      <c r="W626" s="164"/>
      <c r="X626" s="20"/>
      <c r="Y626" s="20"/>
      <c r="Z626" s="20"/>
      <c r="AA626" s="19"/>
    </row>
    <row r="627" spans="1:27" ht="14.4" customHeight="1">
      <c r="A627" t="s">
        <v>1945</v>
      </c>
      <c r="B627" s="168" t="s">
        <v>1827</v>
      </c>
      <c r="C627" s="279" t="s">
        <v>4730</v>
      </c>
      <c r="D627" s="14" t="s">
        <v>25</v>
      </c>
      <c r="E627" s="278" t="s">
        <v>1510</v>
      </c>
      <c r="F627" s="281" t="s">
        <v>6517</v>
      </c>
      <c r="G627" s="319">
        <v>0.25600680070050996</v>
      </c>
      <c r="H627" s="319">
        <v>1.5955893329999998E-2</v>
      </c>
      <c r="I627" s="319">
        <v>2.3529299931510001E-2</v>
      </c>
      <c r="J627" s="319">
        <v>8.2392137438999993E-2</v>
      </c>
      <c r="K627" s="319">
        <v>0.13412947</v>
      </c>
      <c r="L627" s="320">
        <v>1.0084922556390976</v>
      </c>
      <c r="M627" s="308">
        <v>11.306789999999999</v>
      </c>
      <c r="N627" s="282">
        <v>2.3320918999999999E-2</v>
      </c>
      <c r="O627" s="282">
        <v>2.1914573999999999E-2</v>
      </c>
      <c r="P627" s="282">
        <v>9.5035868999999995E-4</v>
      </c>
      <c r="Q627" s="282">
        <v>4.5598625E-4</v>
      </c>
      <c r="R627" s="255">
        <v>1.3138233735307502E-6</v>
      </c>
      <c r="S627" s="256">
        <v>3.5146401828269999E-9</v>
      </c>
      <c r="T627" s="256">
        <v>6.3863620999999995E-2</v>
      </c>
      <c r="U627" s="274">
        <v>5.7417236999999998E-5</v>
      </c>
      <c r="V627" s="146"/>
      <c r="W627" s="135"/>
      <c r="X627" s="18" t="s">
        <v>927</v>
      </c>
      <c r="Y627" s="13"/>
      <c r="Z627" s="13"/>
      <c r="AA627" s="19"/>
    </row>
    <row r="628" spans="1:27" ht="14.4" customHeight="1">
      <c r="A628" t="s">
        <v>1946</v>
      </c>
      <c r="B628" s="168" t="s">
        <v>1827</v>
      </c>
      <c r="C628" s="279" t="s">
        <v>4731</v>
      </c>
      <c r="D628" s="14" t="s">
        <v>25</v>
      </c>
      <c r="E628" s="278" t="s">
        <v>1510</v>
      </c>
      <c r="F628" s="281" t="s">
        <v>6518</v>
      </c>
      <c r="G628" s="319">
        <v>0.34742465439808001</v>
      </c>
      <c r="H628" s="319">
        <v>2.6599539400000004E-2</v>
      </c>
      <c r="I628" s="319">
        <v>3.9493420698079998E-2</v>
      </c>
      <c r="J628" s="319">
        <v>0.1220201543</v>
      </c>
      <c r="K628" s="319">
        <v>0.15931154</v>
      </c>
      <c r="L628" s="320">
        <v>1.1978311278195488</v>
      </c>
      <c r="M628" s="308">
        <v>15.606939000000001</v>
      </c>
      <c r="N628" s="282">
        <v>3.0953806E-2</v>
      </c>
      <c r="O628" s="282">
        <v>2.9147599999999999E-2</v>
      </c>
      <c r="P628" s="282">
        <v>1.1727281999999999E-3</v>
      </c>
      <c r="Q628" s="282">
        <v>6.3347819000000004E-4</v>
      </c>
      <c r="R628" s="255">
        <v>1.74745801477249E-6</v>
      </c>
      <c r="S628" s="256">
        <v>4.3370127227948983E-9</v>
      </c>
      <c r="T628" s="256">
        <v>8.8722436000000002E-2</v>
      </c>
      <c r="U628" s="274">
        <v>8.591839E-5</v>
      </c>
      <c r="V628" s="146"/>
      <c r="W628" s="135"/>
      <c r="X628" s="18" t="s">
        <v>927</v>
      </c>
      <c r="Y628" s="13"/>
      <c r="Z628" s="13"/>
      <c r="AA628" s="19"/>
    </row>
    <row r="629" spans="1:27" ht="14.4" customHeight="1">
      <c r="A629" t="s">
        <v>1947</v>
      </c>
      <c r="B629" s="168" t="s">
        <v>1827</v>
      </c>
      <c r="C629" s="279" t="s">
        <v>4732</v>
      </c>
      <c r="D629" s="14" t="s">
        <v>25</v>
      </c>
      <c r="E629" s="278" t="s">
        <v>1510</v>
      </c>
      <c r="F629" s="281" t="s">
        <v>6519</v>
      </c>
      <c r="G629" s="319">
        <v>0.26088510154265998</v>
      </c>
      <c r="H629" s="319">
        <v>1.59963378E-2</v>
      </c>
      <c r="I629" s="319">
        <v>2.394904621466E-2</v>
      </c>
      <c r="J629" s="319">
        <v>8.5382637528000002E-2</v>
      </c>
      <c r="K629" s="319">
        <v>0.13555708</v>
      </c>
      <c r="L629" s="320">
        <v>1.0192261654135337</v>
      </c>
      <c r="M629" s="308">
        <v>11.474209999999999</v>
      </c>
      <c r="N629" s="282">
        <v>2.3622836000000001E-2</v>
      </c>
      <c r="O629" s="282">
        <v>2.2196997E-2</v>
      </c>
      <c r="P629" s="282">
        <v>9.6062101E-4</v>
      </c>
      <c r="Q629" s="282">
        <v>4.6521859000000002E-4</v>
      </c>
      <c r="R629" s="255">
        <v>1.3307552055708198E-6</v>
      </c>
      <c r="S629" s="256">
        <v>3.5525924683638993E-9</v>
      </c>
      <c r="T629" s="256">
        <v>6.5156664000000003E-2</v>
      </c>
      <c r="U629" s="274">
        <v>5.8072433E-5</v>
      </c>
      <c r="V629" s="146"/>
      <c r="W629" s="135"/>
      <c r="X629" s="18" t="s">
        <v>927</v>
      </c>
      <c r="Y629" s="13"/>
      <c r="Z629" s="13"/>
      <c r="AA629" s="19"/>
    </row>
    <row r="630" spans="1:27" ht="14.4" customHeight="1">
      <c r="A630" t="s">
        <v>1948</v>
      </c>
      <c r="B630" s="168" t="s">
        <v>1827</v>
      </c>
      <c r="C630" s="279" t="s">
        <v>4733</v>
      </c>
      <c r="D630" s="14" t="s">
        <v>25</v>
      </c>
      <c r="E630" s="278" t="s">
        <v>1510</v>
      </c>
      <c r="F630" s="281" t="s">
        <v>6520</v>
      </c>
      <c r="G630" s="319">
        <v>0.27335224686063997</v>
      </c>
      <c r="H630" s="319">
        <v>1.8209319800000002E-2</v>
      </c>
      <c r="I630" s="319">
        <v>2.6757334020640004E-2</v>
      </c>
      <c r="J630" s="319">
        <v>8.3590013039999994E-2</v>
      </c>
      <c r="K630" s="319">
        <v>0.14479558000000001</v>
      </c>
      <c r="L630" s="320">
        <v>1.0886885714285714</v>
      </c>
      <c r="M630" s="308">
        <v>12.960233000000001</v>
      </c>
      <c r="N630" s="282">
        <v>2.5365420999999999E-2</v>
      </c>
      <c r="O630" s="282">
        <v>2.3814808999999999E-2</v>
      </c>
      <c r="P630" s="282">
        <v>1.0238039999999999E-3</v>
      </c>
      <c r="Q630" s="282">
        <v>5.2680801999999995E-4</v>
      </c>
      <c r="R630" s="255">
        <v>1.42774634702731E-6</v>
      </c>
      <c r="S630" s="256">
        <v>3.7862573912493003E-9</v>
      </c>
      <c r="T630" s="256">
        <v>7.3782634999999999E-2</v>
      </c>
      <c r="U630" s="274">
        <v>6.7013899000000003E-5</v>
      </c>
      <c r="V630" s="146"/>
      <c r="W630" s="135"/>
      <c r="X630" s="18" t="s">
        <v>927</v>
      </c>
      <c r="Y630" s="13"/>
      <c r="Z630" s="13"/>
      <c r="AA630" s="19"/>
    </row>
    <row r="631" spans="1:27" ht="14.4" customHeight="1">
      <c r="B631" s="278" t="s">
        <v>1834</v>
      </c>
      <c r="C631" s="277" t="s">
        <v>3604</v>
      </c>
      <c r="D631" s="280"/>
      <c r="F631"/>
      <c r="G631" s="210"/>
      <c r="H631" s="210"/>
      <c r="I631" s="210"/>
      <c r="J631" s="210"/>
      <c r="K631" s="210"/>
      <c r="L631" s="210"/>
      <c r="M631" s="5"/>
      <c r="N631"/>
      <c r="O631"/>
      <c r="V631" s="182"/>
      <c r="W631" s="164"/>
      <c r="X631" s="20"/>
      <c r="Y631" s="20"/>
      <c r="Z631" s="20"/>
      <c r="AA631" s="19"/>
    </row>
    <row r="632" spans="1:27" ht="14.4" customHeight="1">
      <c r="B632" s="278" t="s">
        <v>1834</v>
      </c>
      <c r="C632" s="277" t="s">
        <v>3604</v>
      </c>
      <c r="D632" s="277" t="s">
        <v>783</v>
      </c>
      <c r="F632"/>
      <c r="G632" s="210"/>
      <c r="H632" s="210"/>
      <c r="I632" s="210"/>
      <c r="J632" s="210"/>
      <c r="K632" s="210"/>
      <c r="L632" s="210"/>
      <c r="M632" s="5"/>
      <c r="N632"/>
      <c r="O632"/>
      <c r="V632" s="182"/>
      <c r="W632" s="164"/>
      <c r="X632" s="20"/>
      <c r="Y632" s="20"/>
      <c r="Z632" s="20"/>
      <c r="AA632" s="19"/>
    </row>
    <row r="633" spans="1:27" ht="14.4" customHeight="1">
      <c r="A633" t="s">
        <v>3605</v>
      </c>
      <c r="B633" s="168" t="s">
        <v>1834</v>
      </c>
      <c r="C633" s="279" t="s">
        <v>4734</v>
      </c>
      <c r="D633" s="14" t="s">
        <v>783</v>
      </c>
      <c r="E633" s="278" t="s">
        <v>1510</v>
      </c>
      <c r="F633" s="281" t="s">
        <v>6521</v>
      </c>
      <c r="G633" s="319">
        <v>2.816254767218334</v>
      </c>
      <c r="H633" s="319">
        <v>8.0120122399999993E-2</v>
      </c>
      <c r="I633" s="319">
        <v>0.35041641651700001</v>
      </c>
      <c r="J633" s="319">
        <v>1.2314688283013338</v>
      </c>
      <c r="K633" s="319">
        <v>1.1542494000000001</v>
      </c>
      <c r="L633" s="320">
        <v>8.6785669172932334</v>
      </c>
      <c r="M633" s="308">
        <v>152.30055999999999</v>
      </c>
      <c r="N633" s="282">
        <v>0.24558308000000001</v>
      </c>
      <c r="O633" s="282">
        <v>0.23336299999999999</v>
      </c>
      <c r="P633" s="282">
        <v>8.7036946000000007E-3</v>
      </c>
      <c r="Q633" s="282">
        <v>3.5163864E-3</v>
      </c>
      <c r="R633" s="255">
        <v>1.3990587427464558E-5</v>
      </c>
      <c r="S633" s="256">
        <v>3.2188219264335442E-8</v>
      </c>
      <c r="T633" s="256">
        <v>0.49249108599999997</v>
      </c>
      <c r="U633" s="121">
        <v>5.4414823E-4</v>
      </c>
      <c r="V633" s="146"/>
      <c r="W633" s="135"/>
      <c r="X633" s="18" t="s">
        <v>911</v>
      </c>
      <c r="Y633" s="20"/>
      <c r="Z633" s="20"/>
      <c r="AA633" s="19"/>
    </row>
    <row r="634" spans="1:27" ht="14.4" customHeight="1">
      <c r="A634" t="s">
        <v>1949</v>
      </c>
      <c r="B634" s="168" t="s">
        <v>1834</v>
      </c>
      <c r="C634" s="279" t="s">
        <v>4735</v>
      </c>
      <c r="D634" s="14" t="s">
        <v>783</v>
      </c>
      <c r="E634" s="278" t="s">
        <v>1510</v>
      </c>
      <c r="F634" s="281" t="s">
        <v>6522</v>
      </c>
      <c r="G634" s="319">
        <v>0.1331244027754</v>
      </c>
      <c r="H634" s="319">
        <v>5.2964448430000005E-3</v>
      </c>
      <c r="I634" s="319">
        <v>8.8730924569999994E-3</v>
      </c>
      <c r="J634" s="319">
        <v>5.5408854753999995E-3</v>
      </c>
      <c r="K634" s="319">
        <v>0.11341398</v>
      </c>
      <c r="L634" s="320">
        <v>0.8527366917293232</v>
      </c>
      <c r="M634" s="308">
        <v>12.104252000000001</v>
      </c>
      <c r="N634" s="282">
        <v>1.6763705E-2</v>
      </c>
      <c r="O634" s="282">
        <v>1.537207E-2</v>
      </c>
      <c r="P634" s="282">
        <v>7.2232404000000005E-4</v>
      </c>
      <c r="Q634" s="282">
        <v>6.6931041999999995E-4</v>
      </c>
      <c r="R634" s="255">
        <v>9.2158695019449992E-7</v>
      </c>
      <c r="S634" s="256">
        <v>2.6713166821380807E-9</v>
      </c>
      <c r="T634" s="256">
        <v>9.3740954784000005E-2</v>
      </c>
      <c r="U634" s="274">
        <v>4.2346972000000003E-5</v>
      </c>
      <c r="V634" s="146"/>
      <c r="W634" s="135"/>
      <c r="X634" s="18" t="s">
        <v>809</v>
      </c>
      <c r="Y634" s="13"/>
      <c r="Z634" s="13"/>
      <c r="AA634" s="19"/>
    </row>
    <row r="635" spans="1:27" ht="14.4" customHeight="1">
      <c r="A635" t="s">
        <v>2864</v>
      </c>
      <c r="B635" s="168" t="s">
        <v>1834</v>
      </c>
      <c r="C635" s="279" t="s">
        <v>4736</v>
      </c>
      <c r="D635" s="14" t="s">
        <v>783</v>
      </c>
      <c r="E635" s="278" t="s">
        <v>1510</v>
      </c>
      <c r="F635" s="281" t="s">
        <v>6523</v>
      </c>
      <c r="G635" s="319">
        <v>2.1723034228775102</v>
      </c>
      <c r="H635" s="319">
        <v>6.2162439699999995E-2</v>
      </c>
      <c r="I635" s="319">
        <v>0.26844602194</v>
      </c>
      <c r="J635" s="319">
        <v>0.93724609123751013</v>
      </c>
      <c r="K635" s="319">
        <v>0.90444886999999996</v>
      </c>
      <c r="L635" s="320">
        <v>6.800367443609022</v>
      </c>
      <c r="M635" s="308">
        <v>118.65344</v>
      </c>
      <c r="N635" s="282">
        <v>0.19066643</v>
      </c>
      <c r="O635" s="282">
        <v>0.18104517000000001</v>
      </c>
      <c r="P635" s="282">
        <v>6.7881655999999999E-3</v>
      </c>
      <c r="Q635" s="282">
        <v>2.8330881000000001E-3</v>
      </c>
      <c r="R635" s="255">
        <v>1.0854027334628897E-5</v>
      </c>
      <c r="S635" s="256">
        <v>2.510416309223045E-8</v>
      </c>
      <c r="T635" s="256">
        <v>0.39679105100000001</v>
      </c>
      <c r="U635" s="121">
        <v>4.2371592999999999E-4</v>
      </c>
      <c r="V635" s="146"/>
      <c r="W635" s="135"/>
      <c r="X635" s="18" t="s">
        <v>907</v>
      </c>
      <c r="Z635" s="13"/>
      <c r="AA635" s="19"/>
    </row>
    <row r="636" spans="1:27" ht="14.4" customHeight="1">
      <c r="A636" t="s">
        <v>1950</v>
      </c>
      <c r="B636" s="168" t="s">
        <v>1834</v>
      </c>
      <c r="C636" s="279" t="s">
        <v>4737</v>
      </c>
      <c r="D636" s="14" t="s">
        <v>783</v>
      </c>
      <c r="E636" s="278" t="s">
        <v>1510</v>
      </c>
      <c r="F636" s="281" t="s">
        <v>6524</v>
      </c>
      <c r="G636" s="319">
        <v>9.9910883623299984</v>
      </c>
      <c r="H636" s="319">
        <v>0.18817299602999998</v>
      </c>
      <c r="I636" s="319">
        <v>0.75747617859999994</v>
      </c>
      <c r="J636" s="319">
        <v>7.4500326876999994</v>
      </c>
      <c r="K636" s="319">
        <v>1.5954064999999999</v>
      </c>
      <c r="L636" s="320">
        <v>11.995537593984961</v>
      </c>
      <c r="M636" s="308">
        <v>136.16120000000001</v>
      </c>
      <c r="N636" s="282">
        <v>0.42123174000000002</v>
      </c>
      <c r="O636" s="282">
        <v>0.39735705999999998</v>
      </c>
      <c r="P636" s="282">
        <v>1.365363E-2</v>
      </c>
      <c r="Q636" s="282">
        <v>1.0221045999999999E-2</v>
      </c>
      <c r="R636" s="255">
        <v>2.3822365304475E-5</v>
      </c>
      <c r="S636" s="256">
        <v>5.0494193694215002E-8</v>
      </c>
      <c r="T636" s="256">
        <v>1.4315190799999999</v>
      </c>
      <c r="U636" s="121">
        <v>0.97387126999999996</v>
      </c>
      <c r="V636" s="146"/>
      <c r="W636" s="135"/>
      <c r="X636" s="77" t="s">
        <v>908</v>
      </c>
      <c r="Y636" s="13"/>
      <c r="Z636" s="13"/>
      <c r="AA636" s="19"/>
    </row>
    <row r="637" spans="1:27" ht="14.4" customHeight="1">
      <c r="A637" t="s">
        <v>1951</v>
      </c>
      <c r="B637" s="168" t="s">
        <v>1834</v>
      </c>
      <c r="C637" s="279" t="s">
        <v>4738</v>
      </c>
      <c r="D637" s="14" t="s">
        <v>783</v>
      </c>
      <c r="E637" s="278" t="s">
        <v>1510</v>
      </c>
      <c r="F637" s="281" t="s">
        <v>6525</v>
      </c>
      <c r="G637" s="319">
        <v>20.458499086635118</v>
      </c>
      <c r="H637" s="319">
        <v>0.27183393500000003</v>
      </c>
      <c r="I637" s="319">
        <v>0.22341220063512002</v>
      </c>
      <c r="J637" s="319">
        <v>19.525089530999999</v>
      </c>
      <c r="K637" s="319">
        <v>0.43816342000000003</v>
      </c>
      <c r="L637" s="320">
        <v>3.2944618045112781</v>
      </c>
      <c r="M637" s="308">
        <v>52.734046999999997</v>
      </c>
      <c r="N637" s="282">
        <v>0.14810576</v>
      </c>
      <c r="O637" s="282">
        <v>0.14181774999999999</v>
      </c>
      <c r="P637" s="282">
        <v>4.6336017E-3</v>
      </c>
      <c r="Q637" s="282">
        <v>1.6544082000000001E-3</v>
      </c>
      <c r="R637" s="255">
        <v>8.5022630470800008E-6</v>
      </c>
      <c r="S637" s="256">
        <v>1.7136100922910001E-8</v>
      </c>
      <c r="T637" s="256">
        <v>0.231709831</v>
      </c>
      <c r="U637" s="121">
        <v>0.18735505</v>
      </c>
      <c r="V637" s="146"/>
      <c r="W637" s="135"/>
      <c r="X637" s="18" t="s">
        <v>810</v>
      </c>
      <c r="Y637" s="13"/>
      <c r="Z637" s="13"/>
      <c r="AA637" s="19"/>
    </row>
    <row r="638" spans="1:27" ht="14.4" customHeight="1">
      <c r="A638" t="s">
        <v>3606</v>
      </c>
      <c r="B638" s="168" t="s">
        <v>1834</v>
      </c>
      <c r="C638" s="279" t="s">
        <v>4739</v>
      </c>
      <c r="D638" s="14" t="s">
        <v>783</v>
      </c>
      <c r="E638" s="278" t="s">
        <v>1510</v>
      </c>
      <c r="F638" s="281" t="s">
        <v>6526</v>
      </c>
      <c r="G638" s="319">
        <v>5.5647818311999995</v>
      </c>
      <c r="H638" s="319">
        <v>0.48496893420000003</v>
      </c>
      <c r="I638" s="319">
        <v>0.87997374699999997</v>
      </c>
      <c r="J638" s="319">
        <v>1.42784475</v>
      </c>
      <c r="K638" s="319">
        <v>2.7719944000000001</v>
      </c>
      <c r="L638" s="320">
        <v>20.842063157894735</v>
      </c>
      <c r="M638" s="308">
        <v>411.36594000000002</v>
      </c>
      <c r="N638" s="282">
        <v>0.55709127999999997</v>
      </c>
      <c r="O638" s="282">
        <v>0.51942007999999995</v>
      </c>
      <c r="P638" s="282">
        <v>1.9566771E-2</v>
      </c>
      <c r="Q638" s="282">
        <v>1.8104421999999998E-2</v>
      </c>
      <c r="R638" s="255">
        <v>3.1140292538200007E-5</v>
      </c>
      <c r="S638" s="256">
        <v>7.2362320058441004E-8</v>
      </c>
      <c r="T638" s="256">
        <v>2.5356333169999998</v>
      </c>
      <c r="U638" s="121">
        <v>2.2452457000000001E-3</v>
      </c>
      <c r="V638" s="144"/>
      <c r="W638" s="135"/>
      <c r="X638" s="18" t="s">
        <v>909</v>
      </c>
      <c r="Y638" s="13"/>
      <c r="Z638" s="13"/>
      <c r="AA638" s="19"/>
    </row>
    <row r="639" spans="1:27" ht="14.4" customHeight="1">
      <c r="A639" t="s">
        <v>1952</v>
      </c>
      <c r="B639" s="168" t="s">
        <v>1834</v>
      </c>
      <c r="C639" s="279" t="s">
        <v>4740</v>
      </c>
      <c r="D639" s="14" t="s">
        <v>783</v>
      </c>
      <c r="E639" s="278" t="s">
        <v>1510</v>
      </c>
      <c r="F639" s="281" t="s">
        <v>6527</v>
      </c>
      <c r="G639" s="319">
        <v>40.512182784439993</v>
      </c>
      <c r="H639" s="319">
        <v>0.29269837143999999</v>
      </c>
      <c r="I639" s="319">
        <v>1.152280003</v>
      </c>
      <c r="J639" s="319">
        <v>38.040311409999994</v>
      </c>
      <c r="K639" s="319">
        <v>1.0268930000000001</v>
      </c>
      <c r="L639" s="320">
        <v>7.7210000000000001</v>
      </c>
      <c r="M639" s="308">
        <v>107.91298</v>
      </c>
      <c r="N639" s="282">
        <v>0.41052311000000002</v>
      </c>
      <c r="O639" s="282">
        <v>0.38534216999999998</v>
      </c>
      <c r="P639" s="282">
        <v>1.0873482E-2</v>
      </c>
      <c r="Q639" s="282">
        <v>1.4307459E-2</v>
      </c>
      <c r="R639" s="255">
        <v>2.3102048473999998E-5</v>
      </c>
      <c r="S639" s="256">
        <v>4.0212582287899997E-8</v>
      </c>
      <c r="T639" s="256">
        <v>2.0038458000000001</v>
      </c>
      <c r="U639" s="121">
        <v>9.1313907000000003E-4</v>
      </c>
      <c r="V639" s="146"/>
      <c r="W639" s="135"/>
      <c r="X639" s="18" t="s">
        <v>910</v>
      </c>
      <c r="Y639" s="13"/>
      <c r="Z639" s="13"/>
      <c r="AA639" s="19"/>
    </row>
    <row r="640" spans="1:27" ht="14.4" customHeight="1">
      <c r="A640" t="s">
        <v>1953</v>
      </c>
      <c r="B640" s="168" t="s">
        <v>1834</v>
      </c>
      <c r="C640" s="279" t="s">
        <v>4741</v>
      </c>
      <c r="D640" s="14" t="s">
        <v>783</v>
      </c>
      <c r="E640" s="278" t="s">
        <v>1510</v>
      </c>
      <c r="F640" s="281" t="s">
        <v>6528</v>
      </c>
      <c r="G640" s="319">
        <v>5.4448359364923586</v>
      </c>
      <c r="H640" s="319">
        <v>9.8300159159999997E-2</v>
      </c>
      <c r="I640" s="319">
        <v>0.31052063824500004</v>
      </c>
      <c r="J640" s="319">
        <v>4.4786166390873587</v>
      </c>
      <c r="K640" s="319">
        <v>0.55739850000000002</v>
      </c>
      <c r="L640" s="320">
        <v>4.190966165413534</v>
      </c>
      <c r="M640" s="308">
        <v>94.387840999999995</v>
      </c>
      <c r="N640" s="282">
        <v>0.14748063</v>
      </c>
      <c r="O640" s="282">
        <v>0.13850409999999999</v>
      </c>
      <c r="P640" s="282">
        <v>5.2268258999999999E-3</v>
      </c>
      <c r="Q640" s="282">
        <v>3.7497075999999999E-3</v>
      </c>
      <c r="R640" s="255">
        <v>8.3036028449357479E-6</v>
      </c>
      <c r="S640" s="256">
        <v>1.9329977880767528E-8</v>
      </c>
      <c r="T640" s="256">
        <v>0.52516912999999998</v>
      </c>
      <c r="U640" s="121">
        <v>1.9785599999999999E-3</v>
      </c>
      <c r="V640" s="146"/>
      <c r="W640" s="135"/>
      <c r="X640" s="18" t="s">
        <v>913</v>
      </c>
      <c r="Y640" s="13"/>
      <c r="Z640" s="13"/>
      <c r="AA640" s="19"/>
    </row>
    <row r="641" spans="1:27" ht="14.4" customHeight="1">
      <c r="A641" t="s">
        <v>1954</v>
      </c>
      <c r="B641" s="168" t="s">
        <v>1834</v>
      </c>
      <c r="C641" s="279" t="s">
        <v>4742</v>
      </c>
      <c r="D641" s="14" t="s">
        <v>783</v>
      </c>
      <c r="E641" s="278" t="s">
        <v>1510</v>
      </c>
      <c r="F641" s="281" t="s">
        <v>6529</v>
      </c>
      <c r="G641" s="319">
        <v>0.14687103980730001</v>
      </c>
      <c r="H641" s="319">
        <v>4.4529724209000001E-3</v>
      </c>
      <c r="I641" s="319">
        <v>1.0693393270999999E-2</v>
      </c>
      <c r="J641" s="319">
        <v>2.4797144115400002E-2</v>
      </c>
      <c r="K641" s="319">
        <v>0.10692753000000001</v>
      </c>
      <c r="L641" s="320">
        <v>0.8039663909774436</v>
      </c>
      <c r="M641" s="308">
        <v>13.803894</v>
      </c>
      <c r="N641" s="282">
        <v>1.6124001999999998E-2</v>
      </c>
      <c r="O641" s="282">
        <v>1.5160607E-2</v>
      </c>
      <c r="P641" s="282">
        <v>6.8512965000000004E-4</v>
      </c>
      <c r="Q641" s="282">
        <v>2.7826515999999999E-4</v>
      </c>
      <c r="R641" s="255">
        <v>9.0890931943775999E-7</v>
      </c>
      <c r="S641" s="256">
        <v>2.5337635015278804E-9</v>
      </c>
      <c r="T641" s="256">
        <v>3.8972711655999998E-2</v>
      </c>
      <c r="U641" s="274">
        <v>4.1778094000000003E-5</v>
      </c>
      <c r="V641" s="146"/>
      <c r="W641" s="135"/>
      <c r="X641" s="13" t="s">
        <v>914</v>
      </c>
      <c r="Y641" s="13"/>
      <c r="Z641" s="13"/>
      <c r="AA641" s="19"/>
    </row>
    <row r="642" spans="1:27" ht="14.4" customHeight="1">
      <c r="A642" t="s">
        <v>1955</v>
      </c>
      <c r="B642" s="168" t="s">
        <v>1834</v>
      </c>
      <c r="C642" s="279" t="s">
        <v>4743</v>
      </c>
      <c r="D642" s="14" t="s">
        <v>783</v>
      </c>
      <c r="E642" s="278" t="s">
        <v>1510</v>
      </c>
      <c r="F642" s="281" t="s">
        <v>6530</v>
      </c>
      <c r="G642" s="319">
        <v>3.8554464592857705</v>
      </c>
      <c r="H642" s="319">
        <v>7.0146003025000014E-2</v>
      </c>
      <c r="I642" s="319">
        <v>0.22057246567900002</v>
      </c>
      <c r="J642" s="319">
        <v>3.1424707805817702</v>
      </c>
      <c r="K642" s="319">
        <v>0.42225720999999999</v>
      </c>
      <c r="L642" s="320">
        <v>3.1748662406015034</v>
      </c>
      <c r="M642" s="308">
        <v>70.212656999999993</v>
      </c>
      <c r="N642" s="282">
        <v>0.10807364</v>
      </c>
      <c r="O642" s="282">
        <v>0.10150105</v>
      </c>
      <c r="P642" s="282">
        <v>3.8643169999999999E-3</v>
      </c>
      <c r="Q642" s="282">
        <v>2.7082747999999999E-3</v>
      </c>
      <c r="R642" s="255">
        <v>6.0851948511806999E-6</v>
      </c>
      <c r="S642" s="256">
        <v>1.4291113323777605E-8</v>
      </c>
      <c r="T642" s="256">
        <v>0.37931019999999999</v>
      </c>
      <c r="U642" s="121">
        <v>1.3975254000000001E-3</v>
      </c>
      <c r="V642" s="146"/>
      <c r="W642" s="135"/>
      <c r="X642" s="18" t="s">
        <v>912</v>
      </c>
      <c r="Y642" s="13"/>
      <c r="Z642" s="13"/>
      <c r="AA642" s="19"/>
    </row>
    <row r="643" spans="1:27" ht="14.4" customHeight="1">
      <c r="A643" t="s">
        <v>1956</v>
      </c>
      <c r="B643" s="168" t="s">
        <v>1834</v>
      </c>
      <c r="C643" s="279" t="s">
        <v>4744</v>
      </c>
      <c r="D643" s="14" t="s">
        <v>783</v>
      </c>
      <c r="E643" s="278" t="s">
        <v>1510</v>
      </c>
      <c r="F643" s="281" t="s">
        <v>6531</v>
      </c>
      <c r="G643" s="319">
        <v>192.25799588000001</v>
      </c>
      <c r="H643" s="319">
        <v>2.9712204799999999</v>
      </c>
      <c r="I643" s="319">
        <v>29.744637000000001</v>
      </c>
      <c r="J643" s="319">
        <v>134.79296639999998</v>
      </c>
      <c r="K643" s="319">
        <v>24.749172000000002</v>
      </c>
      <c r="L643" s="320">
        <v>186.084</v>
      </c>
      <c r="M643" s="308">
        <v>2851.4726999999998</v>
      </c>
      <c r="N643" s="282">
        <v>4.865253</v>
      </c>
      <c r="O643" s="282">
        <v>4.3805474999999996</v>
      </c>
      <c r="P643" s="282">
        <v>0.17149074</v>
      </c>
      <c r="Q643" s="282">
        <v>0.31321473</v>
      </c>
      <c r="R643" s="255">
        <v>2.6262275092999999E-4</v>
      </c>
      <c r="S643" s="256">
        <v>6.3421131469599995E-7</v>
      </c>
      <c r="T643" s="256">
        <v>43.867609000000002</v>
      </c>
      <c r="U643" s="121">
        <v>1.6300975999999998E-2</v>
      </c>
      <c r="V643" s="146"/>
      <c r="W643" s="135"/>
      <c r="X643" s="18" t="s">
        <v>692</v>
      </c>
      <c r="Y643" s="13"/>
      <c r="Z643" s="13"/>
      <c r="AA643" s="19"/>
    </row>
    <row r="644" spans="1:27" ht="14.4" customHeight="1">
      <c r="A644" t="s">
        <v>1957</v>
      </c>
      <c r="B644" s="168" t="s">
        <v>1834</v>
      </c>
      <c r="C644" s="279" t="s">
        <v>4745</v>
      </c>
      <c r="D644" s="14" t="s">
        <v>783</v>
      </c>
      <c r="E644" s="278" t="s">
        <v>1510</v>
      </c>
      <c r="F644" s="281" t="s">
        <v>6532</v>
      </c>
      <c r="G644" s="319">
        <v>33353.223301999999</v>
      </c>
      <c r="H644" s="319">
        <v>879.66496200000006</v>
      </c>
      <c r="I644" s="319">
        <v>2712.6829600000001</v>
      </c>
      <c r="J644" s="319">
        <v>27379.765879999999</v>
      </c>
      <c r="K644" s="319">
        <v>2381.1095</v>
      </c>
      <c r="L644" s="320">
        <v>17903.07894736842</v>
      </c>
      <c r="M644" s="308">
        <v>276160.73</v>
      </c>
      <c r="N644" s="282">
        <v>1372.5197000000001</v>
      </c>
      <c r="O644" s="282">
        <v>1323.7997</v>
      </c>
      <c r="P644" s="282">
        <v>25.394573999999999</v>
      </c>
      <c r="Q644" s="282">
        <v>23.325369999999999</v>
      </c>
      <c r="R644" s="255">
        <v>7.9364492329999994E-2</v>
      </c>
      <c r="S644" s="256">
        <v>9.3914843535500004E-5</v>
      </c>
      <c r="T644" s="256">
        <v>3266.8586</v>
      </c>
      <c r="U644" s="121">
        <v>63.891582</v>
      </c>
      <c r="V644" s="146"/>
      <c r="W644" s="135"/>
      <c r="X644" s="18" t="s">
        <v>692</v>
      </c>
      <c r="Y644" s="13"/>
      <c r="Z644" s="13"/>
      <c r="AA644" s="19"/>
    </row>
    <row r="645" spans="1:27" ht="14.4" customHeight="1">
      <c r="A645" t="s">
        <v>1958</v>
      </c>
      <c r="B645" s="168" t="s">
        <v>1834</v>
      </c>
      <c r="C645" s="279" t="s">
        <v>4746</v>
      </c>
      <c r="D645" s="14" t="s">
        <v>783</v>
      </c>
      <c r="E645" s="278" t="s">
        <v>1510</v>
      </c>
      <c r="F645" s="281" t="s">
        <v>6533</v>
      </c>
      <c r="G645" s="319">
        <v>99.154359882199998</v>
      </c>
      <c r="H645" s="319">
        <v>3.8491900779999999</v>
      </c>
      <c r="I645" s="319">
        <v>6.4133439742</v>
      </c>
      <c r="J645" s="319">
        <v>0.90403782999999993</v>
      </c>
      <c r="K645" s="319">
        <v>87.987787999999995</v>
      </c>
      <c r="L645" s="320">
        <v>661.56231578947359</v>
      </c>
      <c r="M645" s="308">
        <v>9342.7404000000006</v>
      </c>
      <c r="N645" s="282">
        <v>12.90474</v>
      </c>
      <c r="O645" s="282">
        <v>11.840528000000001</v>
      </c>
      <c r="P645" s="282">
        <v>0.55242972999999995</v>
      </c>
      <c r="Q645" s="282">
        <v>0.51178252000000002</v>
      </c>
      <c r="R645" s="255">
        <v>7.0986377886660004E-4</v>
      </c>
      <c r="S645" s="256">
        <v>2.0430094092101293E-6</v>
      </c>
      <c r="T645" s="256">
        <v>71.678223760000009</v>
      </c>
      <c r="U645" s="121">
        <v>3.2555233000000003E-2</v>
      </c>
      <c r="V645" s="146"/>
      <c r="W645" s="135"/>
      <c r="X645" s="18" t="s">
        <v>915</v>
      </c>
      <c r="Y645" s="13"/>
      <c r="Z645" s="13"/>
      <c r="AA645" s="19"/>
    </row>
    <row r="646" spans="1:27" ht="14.4" customHeight="1">
      <c r="A646" t="s">
        <v>1959</v>
      </c>
      <c r="B646" s="168" t="s">
        <v>1834</v>
      </c>
      <c r="C646" s="279" t="s">
        <v>4747</v>
      </c>
      <c r="D646" s="14" t="s">
        <v>783</v>
      </c>
      <c r="E646" s="278" t="s">
        <v>1510</v>
      </c>
      <c r="F646" s="281" t="s">
        <v>6534</v>
      </c>
      <c r="G646" s="319">
        <v>25372.247256482609</v>
      </c>
      <c r="H646" s="319">
        <v>669.46917636000001</v>
      </c>
      <c r="I646" s="319">
        <v>2063.17826012261</v>
      </c>
      <c r="J646" s="319">
        <v>20808.839519999998</v>
      </c>
      <c r="K646" s="319">
        <v>1830.7602999999999</v>
      </c>
      <c r="L646" s="320">
        <v>13765.115037593983</v>
      </c>
      <c r="M646" s="308">
        <v>212124.41</v>
      </c>
      <c r="N646" s="282">
        <v>1046.2121</v>
      </c>
      <c r="O646" s="282">
        <v>1008.9295</v>
      </c>
      <c r="P646" s="282">
        <v>19.432459000000001</v>
      </c>
      <c r="Q646" s="282">
        <v>17.850109</v>
      </c>
      <c r="R646" s="255">
        <v>6.0487381538006403E-2</v>
      </c>
      <c r="S646" s="256">
        <v>7.1865603603260003E-5</v>
      </c>
      <c r="T646" s="256">
        <v>2500.0152800000001</v>
      </c>
      <c r="U646" s="121">
        <v>48.565415999999999</v>
      </c>
      <c r="V646" s="146"/>
      <c r="W646" s="135"/>
      <c r="X646" s="18" t="s">
        <v>782</v>
      </c>
      <c r="Y646" s="13"/>
      <c r="Z646" s="13"/>
      <c r="AA646" s="19"/>
    </row>
    <row r="647" spans="1:27" ht="14.4" customHeight="1">
      <c r="A647" t="s">
        <v>1960</v>
      </c>
      <c r="B647" s="168" t="s">
        <v>1834</v>
      </c>
      <c r="C647" s="279" t="s">
        <v>4748</v>
      </c>
      <c r="D647" s="14" t="s">
        <v>783</v>
      </c>
      <c r="E647" s="278" t="s">
        <v>1510</v>
      </c>
      <c r="F647" s="281" t="s">
        <v>6535</v>
      </c>
      <c r="G647" s="319">
        <v>772.32676256000002</v>
      </c>
      <c r="H647" s="319">
        <v>11.91138056</v>
      </c>
      <c r="I647" s="319">
        <v>21.044486500000001</v>
      </c>
      <c r="J647" s="319">
        <v>719.52769449999994</v>
      </c>
      <c r="K647" s="319">
        <v>19.843201000000001</v>
      </c>
      <c r="L647" s="320">
        <v>149.197</v>
      </c>
      <c r="M647" s="308">
        <v>2080.2973999999999</v>
      </c>
      <c r="N647" s="282">
        <v>12.152854</v>
      </c>
      <c r="O647" s="282">
        <v>11.602131999999999</v>
      </c>
      <c r="P647" s="282">
        <v>0.25939563999999998</v>
      </c>
      <c r="Q647" s="282">
        <v>0.29132626</v>
      </c>
      <c r="R647" s="255">
        <v>6.9557145530000004E-4</v>
      </c>
      <c r="S647" s="256">
        <v>9.593033998009999E-7</v>
      </c>
      <c r="T647" s="256">
        <v>40.801997999999998</v>
      </c>
      <c r="U647" s="121">
        <v>3.0269213999999999E-2</v>
      </c>
      <c r="V647" s="146"/>
      <c r="W647" s="135"/>
      <c r="X647" s="18" t="s">
        <v>692</v>
      </c>
      <c r="Y647" s="13"/>
      <c r="Z647" s="13"/>
      <c r="AA647" s="19"/>
    </row>
    <row r="648" spans="1:27" ht="14.4" customHeight="1">
      <c r="A648" t="s">
        <v>1961</v>
      </c>
      <c r="B648" s="168" t="s">
        <v>1834</v>
      </c>
      <c r="C648" s="279" t="s">
        <v>4749</v>
      </c>
      <c r="D648" s="14" t="s">
        <v>783</v>
      </c>
      <c r="E648" s="278" t="s">
        <v>1510</v>
      </c>
      <c r="F648" s="281" t="s">
        <v>6536</v>
      </c>
      <c r="G648" s="319">
        <v>2.34277001433512</v>
      </c>
      <c r="H648" s="319">
        <v>5.8331084699999994E-2</v>
      </c>
      <c r="I648" s="319">
        <v>0.36619009063511998</v>
      </c>
      <c r="J648" s="319">
        <v>1.6666326390000001</v>
      </c>
      <c r="K648" s="319">
        <v>0.25161620000000001</v>
      </c>
      <c r="L648" s="320">
        <v>1.8918511278195489</v>
      </c>
      <c r="M648" s="308">
        <v>29.750330000000002</v>
      </c>
      <c r="N648" s="282">
        <v>0.14645035000000001</v>
      </c>
      <c r="O648" s="282">
        <v>0.14142785999999999</v>
      </c>
      <c r="P648" s="282">
        <v>3.5340349E-3</v>
      </c>
      <c r="Q648" s="282">
        <v>1.4884573E-3</v>
      </c>
      <c r="R648" s="255">
        <v>8.478888253780002E-6</v>
      </c>
      <c r="S648" s="256">
        <v>1.30696557320121E-8</v>
      </c>
      <c r="T648" s="256">
        <v>0.20846740699999999</v>
      </c>
      <c r="U648" s="121">
        <v>5.7449292000000002E-3</v>
      </c>
      <c r="V648" s="146"/>
      <c r="W648" s="135"/>
      <c r="X648" s="18" t="s">
        <v>1111</v>
      </c>
      <c r="Y648" s="13"/>
      <c r="Z648" s="13"/>
      <c r="AA648" s="19"/>
    </row>
    <row r="649" spans="1:27" ht="14.4" customHeight="1">
      <c r="A649" t="s">
        <v>1962</v>
      </c>
      <c r="B649" s="168" t="s">
        <v>1834</v>
      </c>
      <c r="C649" s="279" t="s">
        <v>4750</v>
      </c>
      <c r="D649" s="14" t="s">
        <v>783</v>
      </c>
      <c r="E649" s="278" t="s">
        <v>1510</v>
      </c>
      <c r="F649" s="281" t="s">
        <v>6537</v>
      </c>
      <c r="G649" s="319">
        <v>9.6491015077400002E-2</v>
      </c>
      <c r="H649" s="319">
        <v>3.8743303070000001E-3</v>
      </c>
      <c r="I649" s="319">
        <v>6.5036304050000004E-3</v>
      </c>
      <c r="J649" s="319">
        <v>5.2068813654000002E-3</v>
      </c>
      <c r="K649" s="319">
        <v>8.0906172999999998E-2</v>
      </c>
      <c r="L649" s="320">
        <v>0.60831709022556391</v>
      </c>
      <c r="M649" s="308">
        <v>8.6525006999999992</v>
      </c>
      <c r="N649" s="282">
        <v>1.1995944E-2</v>
      </c>
      <c r="O649" s="282">
        <v>1.0997491E-2</v>
      </c>
      <c r="P649" s="282">
        <v>5.1822439000000003E-4</v>
      </c>
      <c r="Q649" s="282">
        <v>4.8022821E-4</v>
      </c>
      <c r="R649" s="255">
        <v>6.5932201673479993E-7</v>
      </c>
      <c r="S649" s="256">
        <v>1.9165103385424799E-9</v>
      </c>
      <c r="T649" s="256">
        <v>6.7258852857999998E-2</v>
      </c>
      <c r="U649" s="274">
        <v>3.0319177E-5</v>
      </c>
      <c r="V649" s="146"/>
      <c r="W649" s="135"/>
      <c r="X649" s="13" t="s">
        <v>916</v>
      </c>
      <c r="Y649" s="13"/>
      <c r="Z649" s="13"/>
      <c r="AA649" s="19"/>
    </row>
    <row r="650" spans="1:27" ht="14.4" customHeight="1">
      <c r="A650" t="s">
        <v>1963</v>
      </c>
      <c r="B650" s="168" t="s">
        <v>1834</v>
      </c>
      <c r="C650" s="279" t="s">
        <v>4751</v>
      </c>
      <c r="D650" s="14" t="s">
        <v>783</v>
      </c>
      <c r="E650" s="278" t="s">
        <v>1510</v>
      </c>
      <c r="F650" s="281" t="s">
        <v>6538</v>
      </c>
      <c r="G650" s="319">
        <v>0.5457468273353</v>
      </c>
      <c r="H650" s="319">
        <v>1.476568114E-2</v>
      </c>
      <c r="I650" s="319">
        <v>7.8440923107000002E-2</v>
      </c>
      <c r="J650" s="319">
        <v>0.3374920430883</v>
      </c>
      <c r="K650" s="319">
        <v>0.11504818</v>
      </c>
      <c r="L650" s="320">
        <v>0.865023909774436</v>
      </c>
      <c r="M650" s="308">
        <v>12.872066999999999</v>
      </c>
      <c r="N650" s="282">
        <v>3.8886825E-2</v>
      </c>
      <c r="O650" s="282">
        <v>3.7083563999999999E-2</v>
      </c>
      <c r="P650" s="282">
        <v>1.1213865E-3</v>
      </c>
      <c r="Q650" s="282">
        <v>6.8187401999999999E-4</v>
      </c>
      <c r="R650" s="255">
        <v>2.2232352708160002E-6</v>
      </c>
      <c r="S650" s="256">
        <v>4.1471393717216227E-9</v>
      </c>
      <c r="T650" s="256">
        <v>9.5500563000000011E-2</v>
      </c>
      <c r="U650" s="121">
        <v>1.1732412000000001E-3</v>
      </c>
      <c r="V650" s="146"/>
      <c r="W650" s="135"/>
      <c r="X650" s="18" t="s">
        <v>782</v>
      </c>
      <c r="Y650" s="13"/>
      <c r="Z650" s="13"/>
      <c r="AA650" s="19"/>
    </row>
    <row r="651" spans="1:27" ht="14.4" customHeight="1">
      <c r="A651" t="s">
        <v>1964</v>
      </c>
      <c r="B651" s="168" t="s">
        <v>1834</v>
      </c>
      <c r="C651" s="279" t="s">
        <v>4752</v>
      </c>
      <c r="D651" s="14" t="s">
        <v>783</v>
      </c>
      <c r="E651" s="278" t="s">
        <v>1510</v>
      </c>
      <c r="F651" s="281" t="s">
        <v>6539</v>
      </c>
      <c r="G651" s="319">
        <v>9.2616644035999993</v>
      </c>
      <c r="H651" s="319">
        <v>0.13401201660000001</v>
      </c>
      <c r="I651" s="319">
        <v>0.860205887</v>
      </c>
      <c r="J651" s="319">
        <v>5.8276944999999998</v>
      </c>
      <c r="K651" s="319">
        <v>2.4397519999999999</v>
      </c>
      <c r="L651" s="320">
        <v>18.343999999999998</v>
      </c>
      <c r="M651" s="308">
        <v>2080.2973999999999</v>
      </c>
      <c r="N651" s="282">
        <v>0.62381344000000005</v>
      </c>
      <c r="O651" s="282">
        <v>0.47615368000000002</v>
      </c>
      <c r="P651" s="282">
        <v>1.7554693999999999E-2</v>
      </c>
      <c r="Q651" s="282">
        <v>0.13010505999999999</v>
      </c>
      <c r="R651" s="255">
        <v>2.8546383943E-5</v>
      </c>
      <c r="S651" s="256">
        <v>6.4921204169839994E-8</v>
      </c>
      <c r="T651" s="256">
        <v>18.221997999999999</v>
      </c>
      <c r="U651" s="121">
        <v>3.4094713E-3</v>
      </c>
      <c r="V651" s="146"/>
      <c r="W651" s="135"/>
      <c r="X651" s="18" t="s">
        <v>692</v>
      </c>
      <c r="Y651" s="13"/>
      <c r="Z651" s="13"/>
      <c r="AA651" s="19"/>
    </row>
    <row r="652" spans="1:27" ht="14.4" customHeight="1">
      <c r="A652" t="s">
        <v>1965</v>
      </c>
      <c r="B652" s="168" t="s">
        <v>1834</v>
      </c>
      <c r="C652" s="279" t="s">
        <v>4753</v>
      </c>
      <c r="D652" s="14" t="s">
        <v>783</v>
      </c>
      <c r="E652" s="278" t="s">
        <v>1510</v>
      </c>
      <c r="F652" s="281" t="s">
        <v>6540</v>
      </c>
      <c r="G652" s="319">
        <v>4.0986166077099995</v>
      </c>
      <c r="H652" s="319">
        <v>0.15406240629999998</v>
      </c>
      <c r="I652" s="319">
        <v>0.25669172440999999</v>
      </c>
      <c r="J652" s="319">
        <v>0.16618377699999998</v>
      </c>
      <c r="K652" s="319">
        <v>3.5216786999999998</v>
      </c>
      <c r="L652" s="320">
        <v>26.47878721804511</v>
      </c>
      <c r="M652" s="308">
        <v>373.93973</v>
      </c>
      <c r="N652" s="282">
        <v>0.51781407000000002</v>
      </c>
      <c r="O652" s="282">
        <v>0.47391274999999999</v>
      </c>
      <c r="P652" s="282">
        <v>2.2110795999999999E-2</v>
      </c>
      <c r="Q652" s="282">
        <v>2.1790526000000001E-2</v>
      </c>
      <c r="R652" s="255">
        <v>2.841203547511E-5</v>
      </c>
      <c r="S652" s="256">
        <v>8.1770694742296013E-8</v>
      </c>
      <c r="T652" s="256">
        <v>3.05189449</v>
      </c>
      <c r="U652" s="121">
        <v>1.3030136E-3</v>
      </c>
      <c r="V652" s="146"/>
      <c r="W652" s="135"/>
      <c r="X652" s="18" t="s">
        <v>917</v>
      </c>
      <c r="Y652" s="13"/>
      <c r="Z652" s="13"/>
      <c r="AA652" s="19"/>
    </row>
    <row r="653" spans="1:27" ht="14.4" customHeight="1">
      <c r="A653" t="s">
        <v>1966</v>
      </c>
      <c r="B653" s="168" t="s">
        <v>1834</v>
      </c>
      <c r="C653" s="279" t="s">
        <v>4754</v>
      </c>
      <c r="D653" s="14" t="s">
        <v>783</v>
      </c>
      <c r="E653" s="278" t="s">
        <v>1510</v>
      </c>
      <c r="F653" s="281" t="s">
        <v>6541</v>
      </c>
      <c r="G653" s="319">
        <v>7.9395436091400012E-2</v>
      </c>
      <c r="H653" s="319">
        <v>3.2106768520000005E-3</v>
      </c>
      <c r="I653" s="319">
        <v>5.3978814740000009E-3</v>
      </c>
      <c r="J653" s="319">
        <v>5.0510127654E-3</v>
      </c>
      <c r="K653" s="319">
        <v>6.5735865000000004E-2</v>
      </c>
      <c r="L653" s="320">
        <v>0.49425462406015036</v>
      </c>
      <c r="M653" s="308">
        <v>7.0416834000000001</v>
      </c>
      <c r="N653" s="282">
        <v>9.7709887000000002E-3</v>
      </c>
      <c r="O653" s="282">
        <v>8.9560209999999998E-3</v>
      </c>
      <c r="P653" s="282">
        <v>4.2297789000000002E-4</v>
      </c>
      <c r="Q653" s="282">
        <v>3.9198983999999998E-4</v>
      </c>
      <c r="R653" s="255">
        <v>5.3693171150399989E-7</v>
      </c>
      <c r="S653" s="256">
        <v>1.5642672891282802E-9</v>
      </c>
      <c r="T653" s="256">
        <v>5.4900538691999998E-2</v>
      </c>
      <c r="U653" s="274">
        <v>2.4706206E-5</v>
      </c>
      <c r="V653" s="146"/>
      <c r="W653" s="135"/>
      <c r="X653" s="18" t="s">
        <v>918</v>
      </c>
      <c r="Y653" s="13"/>
      <c r="Z653" s="13"/>
      <c r="AA653" s="19"/>
    </row>
    <row r="654" spans="1:27" ht="14.4" customHeight="1">
      <c r="A654" t="s">
        <v>1967</v>
      </c>
      <c r="B654" s="168" t="s">
        <v>1834</v>
      </c>
      <c r="C654" s="279" t="s">
        <v>4755</v>
      </c>
      <c r="D654" s="14" t="s">
        <v>783</v>
      </c>
      <c r="E654" s="278" t="s">
        <v>1510</v>
      </c>
      <c r="F654" s="281" t="s">
        <v>6542</v>
      </c>
      <c r="G654" s="319">
        <v>3.8172711305764779</v>
      </c>
      <c r="H654" s="319">
        <v>0.14350278689999998</v>
      </c>
      <c r="I654" s="319">
        <v>0.23910115826000003</v>
      </c>
      <c r="J654" s="319">
        <v>0.154904485416478</v>
      </c>
      <c r="K654" s="319">
        <v>3.2797627</v>
      </c>
      <c r="L654" s="320">
        <v>24.659869924812028</v>
      </c>
      <c r="M654" s="308">
        <v>348.25686999999999</v>
      </c>
      <c r="N654" s="282">
        <v>0.48225105000000001</v>
      </c>
      <c r="O654" s="282">
        <v>0.44136577999999999</v>
      </c>
      <c r="P654" s="282">
        <v>2.0592649000000001E-2</v>
      </c>
      <c r="Q654" s="282">
        <v>2.0292629E-2</v>
      </c>
      <c r="R654" s="255">
        <v>2.6460778230924603E-5</v>
      </c>
      <c r="S654" s="256">
        <v>7.615624530473425E-8</v>
      </c>
      <c r="T654" s="256">
        <v>2.8421048999999998</v>
      </c>
      <c r="U654" s="121">
        <v>1.213532E-3</v>
      </c>
      <c r="V654" s="146"/>
      <c r="W654" s="135"/>
      <c r="X654" s="18" t="s">
        <v>782</v>
      </c>
      <c r="Y654" s="13"/>
      <c r="Z654" s="13"/>
      <c r="AA654" s="19"/>
    </row>
    <row r="655" spans="1:27" ht="14.4" customHeight="1">
      <c r="A655" t="s">
        <v>1968</v>
      </c>
      <c r="B655" s="168" t="s">
        <v>1834</v>
      </c>
      <c r="C655" s="279" t="s">
        <v>4756</v>
      </c>
      <c r="D655" s="14" t="s">
        <v>783</v>
      </c>
      <c r="E655" s="278" t="s">
        <v>1510</v>
      </c>
      <c r="F655" s="281" t="s">
        <v>6543</v>
      </c>
      <c r="G655" s="319">
        <v>1.1253365149400001</v>
      </c>
      <c r="H655" s="319">
        <v>2.7968804239999999E-2</v>
      </c>
      <c r="I655" s="319">
        <v>0.18043183069999999</v>
      </c>
      <c r="J655" s="319">
        <v>0.58111088</v>
      </c>
      <c r="K655" s="319">
        <v>0.33582499999999998</v>
      </c>
      <c r="L655" s="320">
        <v>2.5249999999999999</v>
      </c>
      <c r="M655" s="308">
        <v>50.882460000000002</v>
      </c>
      <c r="N655" s="282">
        <v>9.4330206999999999E-2</v>
      </c>
      <c r="O655" s="282">
        <v>8.9356568999999997E-2</v>
      </c>
      <c r="P655" s="282">
        <v>2.8686292999999998E-3</v>
      </c>
      <c r="Q655" s="282">
        <v>2.1050091000000002E-3</v>
      </c>
      <c r="R655" s="255">
        <v>5.3571084579999991E-6</v>
      </c>
      <c r="S655" s="256">
        <v>1.0608836275400001E-8</v>
      </c>
      <c r="T655" s="256">
        <v>0.29481919999999995</v>
      </c>
      <c r="U655" s="121">
        <v>2.0763113999999999E-4</v>
      </c>
      <c r="V655" s="146"/>
      <c r="W655" s="135"/>
      <c r="X655" s="18" t="s">
        <v>919</v>
      </c>
      <c r="Y655" s="13"/>
      <c r="Z655" s="13"/>
      <c r="AA655" s="19"/>
    </row>
    <row r="656" spans="1:27" ht="14.4" customHeight="1">
      <c r="A656" t="s">
        <v>1969</v>
      </c>
      <c r="B656" s="168" t="s">
        <v>1834</v>
      </c>
      <c r="C656" s="279" t="s">
        <v>4757</v>
      </c>
      <c r="D656" s="14" t="s">
        <v>783</v>
      </c>
      <c r="E656" s="278" t="s">
        <v>1510</v>
      </c>
      <c r="F656" s="281" t="s">
        <v>6544</v>
      </c>
      <c r="G656" s="319">
        <v>4670.0616025059999</v>
      </c>
      <c r="H656" s="319">
        <v>4597.7204483160003</v>
      </c>
      <c r="I656" s="319">
        <v>16.348712199999998</v>
      </c>
      <c r="J656" s="319">
        <v>40.649162990000001</v>
      </c>
      <c r="K656" s="319">
        <v>15.343279000000001</v>
      </c>
      <c r="L656" s="320">
        <v>115.363</v>
      </c>
      <c r="M656" s="308">
        <v>1704.7157999999999</v>
      </c>
      <c r="N656" s="282">
        <v>20.911666</v>
      </c>
      <c r="O656" s="282">
        <v>19.959115000000001</v>
      </c>
      <c r="P656" s="282">
        <v>0.81763414999999995</v>
      </c>
      <c r="Q656" s="282">
        <v>0.13491618999999999</v>
      </c>
      <c r="R656" s="255">
        <v>1.1965896359999999E-3</v>
      </c>
      <c r="S656" s="256">
        <v>3.0237948818595001E-6</v>
      </c>
      <c r="T656" s="256">
        <v>18.895824999999999</v>
      </c>
      <c r="U656" s="121">
        <v>3.2693531999999998</v>
      </c>
      <c r="V656" s="146"/>
      <c r="W656" s="135"/>
      <c r="X656" s="18" t="s">
        <v>692</v>
      </c>
      <c r="Y656" s="13"/>
      <c r="Z656" s="13"/>
      <c r="AA656" s="19"/>
    </row>
    <row r="657" spans="1:27" ht="14.4" customHeight="1">
      <c r="A657" t="s">
        <v>1970</v>
      </c>
      <c r="B657" s="168" t="s">
        <v>1834</v>
      </c>
      <c r="C657" s="279" t="s">
        <v>4758</v>
      </c>
      <c r="D657" s="14" t="s">
        <v>783</v>
      </c>
      <c r="E657" s="278" t="s">
        <v>1510</v>
      </c>
      <c r="F657" s="281" t="s">
        <v>6545</v>
      </c>
      <c r="G657" s="319">
        <v>51.927523215599997</v>
      </c>
      <c r="H657" s="319">
        <v>0.43485689560000002</v>
      </c>
      <c r="I657" s="319">
        <v>2.9987206999999998</v>
      </c>
      <c r="J657" s="319">
        <v>47.345623619999998</v>
      </c>
      <c r="K657" s="319">
        <v>1.1483220000000001</v>
      </c>
      <c r="L657" s="320">
        <v>8.6340000000000003</v>
      </c>
      <c r="M657" s="308">
        <v>159.12898000000001</v>
      </c>
      <c r="N657" s="282">
        <v>0.96562919999999997</v>
      </c>
      <c r="O657" s="282">
        <v>0.89443178999999995</v>
      </c>
      <c r="P657" s="282">
        <v>2.0374235000000001E-2</v>
      </c>
      <c r="Q657" s="282">
        <v>5.0823177999999997E-2</v>
      </c>
      <c r="R657" s="255">
        <v>5.3623008730000004E-5</v>
      </c>
      <c r="S657" s="256">
        <v>7.5348501116000022E-8</v>
      </c>
      <c r="T657" s="256">
        <v>7.1180922000000004</v>
      </c>
      <c r="U657" s="121">
        <v>2.0720565E-2</v>
      </c>
      <c r="V657" s="146"/>
      <c r="W657" s="135"/>
      <c r="X657" s="18" t="s">
        <v>920</v>
      </c>
      <c r="Y657" s="13"/>
      <c r="Z657" s="13"/>
      <c r="AA657" s="19"/>
    </row>
    <row r="658" spans="1:27" ht="14.4" customHeight="1">
      <c r="A658" t="s">
        <v>1971</v>
      </c>
      <c r="B658" s="168" t="s">
        <v>1834</v>
      </c>
      <c r="C658" s="279" t="s">
        <v>4759</v>
      </c>
      <c r="D658" s="14" t="s">
        <v>783</v>
      </c>
      <c r="E658" s="278" t="s">
        <v>1510</v>
      </c>
      <c r="F658" s="281" t="s">
        <v>6546</v>
      </c>
      <c r="G658" s="319">
        <v>29.456858711630023</v>
      </c>
      <c r="H658" s="319">
        <v>0.12227570273250001</v>
      </c>
      <c r="I658" s="319">
        <v>14.061448754245522</v>
      </c>
      <c r="J658" s="319">
        <v>13.531431654652</v>
      </c>
      <c r="K658" s="319">
        <v>1.7417026</v>
      </c>
      <c r="L658" s="320">
        <v>13.095508270676691</v>
      </c>
      <c r="M658" s="308">
        <v>251.41407000000001</v>
      </c>
      <c r="N658" s="282">
        <v>4.5680680999999996</v>
      </c>
      <c r="O658" s="282">
        <v>4.4540398000000003</v>
      </c>
      <c r="P658" s="282">
        <v>9.1309812000000004E-2</v>
      </c>
      <c r="Q658" s="282">
        <v>2.2718512E-2</v>
      </c>
      <c r="R658" s="255">
        <v>2.6702876142352031E-4</v>
      </c>
      <c r="S658" s="256">
        <v>3.3768421414551187E-7</v>
      </c>
      <c r="T658" s="256">
        <v>3.1818644000000003</v>
      </c>
      <c r="U658" s="121">
        <v>4.7204991E-3</v>
      </c>
      <c r="V658" s="146"/>
      <c r="W658" s="135"/>
      <c r="X658" s="13" t="s">
        <v>1105</v>
      </c>
      <c r="Y658" s="13"/>
      <c r="Z658" s="13"/>
      <c r="AA658" s="19"/>
    </row>
    <row r="659" spans="1:27" ht="14.4" customHeight="1">
      <c r="A659" t="s">
        <v>1972</v>
      </c>
      <c r="B659" s="168" t="s">
        <v>1834</v>
      </c>
      <c r="C659" s="279" t="s">
        <v>4760</v>
      </c>
      <c r="D659" s="14" t="s">
        <v>783</v>
      </c>
      <c r="E659" s="278" t="s">
        <v>1510</v>
      </c>
      <c r="F659" s="281" t="s">
        <v>6547</v>
      </c>
      <c r="G659" s="319">
        <v>8.6722113210399993E-2</v>
      </c>
      <c r="H659" s="319">
        <v>3.4950998259999995E-3</v>
      </c>
      <c r="I659" s="319">
        <v>5.8717737890000002E-3</v>
      </c>
      <c r="J659" s="319">
        <v>5.1178135953999998E-3</v>
      </c>
      <c r="K659" s="319">
        <v>7.2237425999999993E-2</v>
      </c>
      <c r="L659" s="320">
        <v>0.54313854135338335</v>
      </c>
      <c r="M659" s="308">
        <v>7.7320336999999997</v>
      </c>
      <c r="N659" s="282">
        <v>1.0724541000000001E-2</v>
      </c>
      <c r="O659" s="282">
        <v>9.8309368000000005E-3</v>
      </c>
      <c r="P659" s="282">
        <v>4.6379781999999998E-4</v>
      </c>
      <c r="Q659" s="282">
        <v>4.2980629E-4</v>
      </c>
      <c r="R659" s="255">
        <v>5.8938470055979995E-7</v>
      </c>
      <c r="S659" s="256">
        <v>1.7152286384505803E-9</v>
      </c>
      <c r="T659" s="256">
        <v>6.0196958477000004E-2</v>
      </c>
      <c r="U659" s="274">
        <v>2.7111765000000001E-5</v>
      </c>
      <c r="V659" s="146"/>
      <c r="W659" s="135"/>
      <c r="X659" s="18" t="s">
        <v>915</v>
      </c>
      <c r="Y659" s="13"/>
      <c r="Z659" s="13"/>
      <c r="AA659" s="19"/>
    </row>
    <row r="660" spans="1:27" ht="14.4" customHeight="1">
      <c r="A660" t="s">
        <v>1973</v>
      </c>
      <c r="B660" s="168" t="s">
        <v>1834</v>
      </c>
      <c r="C660" s="279" t="s">
        <v>4761</v>
      </c>
      <c r="D660" s="14" t="s">
        <v>783</v>
      </c>
      <c r="E660" s="278" t="s">
        <v>1510</v>
      </c>
      <c r="F660" s="281" t="s">
        <v>6548</v>
      </c>
      <c r="G660" s="319">
        <v>24.757636923310361</v>
      </c>
      <c r="H660" s="319">
        <v>0.1032708002498</v>
      </c>
      <c r="I660" s="319">
        <v>11.8125564059329</v>
      </c>
      <c r="J660" s="319">
        <v>11.36722151712766</v>
      </c>
      <c r="K660" s="319">
        <v>1.4745881999999999</v>
      </c>
      <c r="L660" s="320">
        <v>11.08712932330827</v>
      </c>
      <c r="M660" s="308">
        <v>212.42493999999999</v>
      </c>
      <c r="N660" s="282">
        <v>3.8388931999999998</v>
      </c>
      <c r="O660" s="282">
        <v>3.7429663999999998</v>
      </c>
      <c r="P660" s="282">
        <v>7.6774448999999995E-2</v>
      </c>
      <c r="Q660" s="282">
        <v>1.9152319000000001E-2</v>
      </c>
      <c r="R660" s="255">
        <v>2.2439846176839043E-4</v>
      </c>
      <c r="S660" s="256">
        <v>2.8392917198140248E-7</v>
      </c>
      <c r="T660" s="256">
        <v>2.6823976500000004</v>
      </c>
      <c r="U660" s="121">
        <v>3.9695570999999999E-3</v>
      </c>
      <c r="V660" s="144"/>
      <c r="W660" s="135"/>
      <c r="X660" s="18" t="s">
        <v>782</v>
      </c>
      <c r="Y660" s="13"/>
      <c r="Z660" s="13"/>
      <c r="AA660" s="19"/>
    </row>
    <row r="661" spans="1:27" ht="14.4" customHeight="1">
      <c r="A661" t="s">
        <v>8577</v>
      </c>
      <c r="B661" s="168" t="s">
        <v>1834</v>
      </c>
      <c r="C661" s="279" t="s">
        <v>4762</v>
      </c>
      <c r="D661" s="14" t="s">
        <v>783</v>
      </c>
      <c r="E661" s="278" t="s">
        <v>1510</v>
      </c>
      <c r="F661" s="281" t="s">
        <v>6549</v>
      </c>
      <c r="G661" s="319">
        <v>28811.04749997607</v>
      </c>
      <c r="H661" s="319">
        <v>146.63231934910002</v>
      </c>
      <c r="I661" s="319">
        <v>16204.55518062697</v>
      </c>
      <c r="J661" s="319">
        <v>9307.76</v>
      </c>
      <c r="K661" s="319">
        <v>3152.1</v>
      </c>
      <c r="L661" s="320">
        <v>23699.999999999996</v>
      </c>
      <c r="M661" s="308">
        <v>363300</v>
      </c>
      <c r="N661" s="282">
        <v>5399.3669</v>
      </c>
      <c r="O661" s="282">
        <v>5254.7901000000002</v>
      </c>
      <c r="P661" s="282">
        <v>111.58278</v>
      </c>
      <c r="Q661" s="282">
        <v>32.993940000000002</v>
      </c>
      <c r="R661" s="255">
        <v>0.31503537999999998</v>
      </c>
      <c r="S661" s="256">
        <v>4.1265821305E-4</v>
      </c>
      <c r="T661" s="256">
        <v>4621</v>
      </c>
      <c r="U661" s="121">
        <v>6.3560565000000002</v>
      </c>
      <c r="V661" s="144"/>
      <c r="W661" s="135"/>
      <c r="X661" s="18" t="s">
        <v>692</v>
      </c>
      <c r="Y661" s="13"/>
      <c r="Z661" s="13"/>
      <c r="AA661" s="19"/>
    </row>
    <row r="662" spans="1:27" ht="14.4" customHeight="1">
      <c r="A662" t="s">
        <v>1974</v>
      </c>
      <c r="B662" s="168" t="s">
        <v>1834</v>
      </c>
      <c r="C662" s="279" t="s">
        <v>4763</v>
      </c>
      <c r="D662" s="14" t="s">
        <v>783</v>
      </c>
      <c r="E662" s="278" t="s">
        <v>1510</v>
      </c>
      <c r="F662" s="281" t="s">
        <v>6550</v>
      </c>
      <c r="G662" s="319">
        <v>41.15150131</v>
      </c>
      <c r="H662" s="319">
        <v>1.5975086439999999</v>
      </c>
      <c r="I662" s="319">
        <v>2.661695699</v>
      </c>
      <c r="J662" s="319">
        <v>0.37519796700000002</v>
      </c>
      <c r="K662" s="319">
        <v>36.517099000000002</v>
      </c>
      <c r="L662" s="320">
        <v>274.56465413533834</v>
      </c>
      <c r="M662" s="308">
        <v>3877.4674</v>
      </c>
      <c r="N662" s="282">
        <v>5.355785</v>
      </c>
      <c r="O662" s="282">
        <v>4.9141107000000002</v>
      </c>
      <c r="P662" s="282">
        <v>0.22927195</v>
      </c>
      <c r="Q662" s="282">
        <v>0.21240234999999999</v>
      </c>
      <c r="R662" s="255">
        <v>2.9461095537260004E-4</v>
      </c>
      <c r="S662" s="256">
        <v>8.4789920658746991E-7</v>
      </c>
      <c r="T662" s="256">
        <v>29.748228876999999</v>
      </c>
      <c r="U662" s="121">
        <v>1.3511224E-2</v>
      </c>
      <c r="V662" s="144"/>
      <c r="W662" s="135"/>
      <c r="X662" s="77" t="s">
        <v>701</v>
      </c>
      <c r="Y662" s="13"/>
      <c r="Z662" s="13"/>
      <c r="AA662" s="19"/>
    </row>
    <row r="663" spans="1:27" ht="14.4" customHeight="1">
      <c r="A663" t="s">
        <v>1975</v>
      </c>
      <c r="B663" s="168" t="s">
        <v>1834</v>
      </c>
      <c r="C663" s="279" t="s">
        <v>4764</v>
      </c>
      <c r="D663" s="14" t="s">
        <v>783</v>
      </c>
      <c r="E663" s="278" t="s">
        <v>1510</v>
      </c>
      <c r="F663" s="281" t="s">
        <v>6551</v>
      </c>
      <c r="G663" s="319">
        <v>19316.981597501668</v>
      </c>
      <c r="H663" s="319">
        <v>98.770832133200003</v>
      </c>
      <c r="I663" s="319">
        <v>10857.930181378468</v>
      </c>
      <c r="J663" s="319">
        <v>6236.3229839900005</v>
      </c>
      <c r="K663" s="319">
        <v>2123.9576000000002</v>
      </c>
      <c r="L663" s="320">
        <v>15969.606015037594</v>
      </c>
      <c r="M663" s="308">
        <v>244690.56</v>
      </c>
      <c r="N663" s="282">
        <v>3619.3431999999998</v>
      </c>
      <c r="O663" s="282">
        <v>3522.3310000000001</v>
      </c>
      <c r="P663" s="282">
        <v>74.836123000000001</v>
      </c>
      <c r="Q663" s="282">
        <v>22.176033</v>
      </c>
      <c r="R663" s="255">
        <v>0.21117092855688238</v>
      </c>
      <c r="S663" s="256">
        <v>2.7676080582600805E-4</v>
      </c>
      <c r="T663" s="256">
        <v>3105.8868900000002</v>
      </c>
      <c r="U663" s="121">
        <v>4.2630166000000003</v>
      </c>
      <c r="V663" s="146"/>
      <c r="W663" s="135"/>
      <c r="X663" s="18" t="s">
        <v>782</v>
      </c>
      <c r="Y663" s="13"/>
      <c r="Z663" s="13"/>
      <c r="AA663" s="19"/>
    </row>
    <row r="664" spans="1:27" ht="14.4" customHeight="1">
      <c r="A664" t="s">
        <v>8578</v>
      </c>
      <c r="B664" s="168" t="s">
        <v>1834</v>
      </c>
      <c r="C664" s="279" t="s">
        <v>4765</v>
      </c>
      <c r="D664" s="14" t="s">
        <v>783</v>
      </c>
      <c r="E664" s="278" t="s">
        <v>1510</v>
      </c>
      <c r="F664" s="281" t="s">
        <v>6552</v>
      </c>
      <c r="G664" s="319">
        <v>22793.070772713538</v>
      </c>
      <c r="H664" s="319">
        <v>84.424668716200003</v>
      </c>
      <c r="I664" s="319">
        <v>8971.9861039973384</v>
      </c>
      <c r="J664" s="319">
        <v>9307.76</v>
      </c>
      <c r="K664" s="319">
        <v>4428.8999999999996</v>
      </c>
      <c r="L664" s="320">
        <v>33299.999999999993</v>
      </c>
      <c r="M664" s="308">
        <v>465150</v>
      </c>
      <c r="N664" s="282">
        <v>3323.6415999999999</v>
      </c>
      <c r="O664" s="282">
        <v>3199.2730000000001</v>
      </c>
      <c r="P664" s="282">
        <v>76.662657999999993</v>
      </c>
      <c r="Q664" s="282">
        <v>47.705910000000003</v>
      </c>
      <c r="R664" s="255">
        <v>0.19180294000000001</v>
      </c>
      <c r="S664" s="256">
        <v>2.8351574744999998E-4</v>
      </c>
      <c r="T664" s="256">
        <v>6681.5</v>
      </c>
      <c r="U664" s="121">
        <v>6.6452906</v>
      </c>
      <c r="V664" s="146"/>
      <c r="W664" s="135"/>
      <c r="X664" s="18" t="s">
        <v>692</v>
      </c>
      <c r="Y664" s="13"/>
      <c r="Z664" s="13"/>
      <c r="AA664" s="19"/>
    </row>
    <row r="665" spans="1:27" ht="14.4" customHeight="1">
      <c r="A665" t="s">
        <v>1976</v>
      </c>
      <c r="B665" s="168" t="s">
        <v>1834</v>
      </c>
      <c r="C665" s="279" t="s">
        <v>4766</v>
      </c>
      <c r="D665" s="14" t="s">
        <v>783</v>
      </c>
      <c r="E665" s="278" t="s">
        <v>1510</v>
      </c>
      <c r="F665" s="281" t="s">
        <v>6553</v>
      </c>
      <c r="G665" s="319">
        <v>145.31242362820001</v>
      </c>
      <c r="H665" s="319">
        <v>5.6410543399999993</v>
      </c>
      <c r="I665" s="319">
        <v>9.3988662281999993</v>
      </c>
      <c r="J665" s="319">
        <v>1.3248830599999999</v>
      </c>
      <c r="K665" s="319">
        <v>128.94762</v>
      </c>
      <c r="L665" s="320">
        <v>969.530977443609</v>
      </c>
      <c r="M665" s="308">
        <v>13691.947</v>
      </c>
      <c r="N665" s="282">
        <v>18.912119000000001</v>
      </c>
      <c r="O665" s="282">
        <v>17.352498000000001</v>
      </c>
      <c r="P665" s="282">
        <v>0.80959530000000002</v>
      </c>
      <c r="Q665" s="282">
        <v>0.75002610999999997</v>
      </c>
      <c r="R665" s="255">
        <v>1.0403176013519999E-3</v>
      </c>
      <c r="S665" s="256">
        <v>2.9940654285400498E-6</v>
      </c>
      <c r="T665" s="256">
        <v>105.0456749069</v>
      </c>
      <c r="U665" s="121">
        <v>4.7710255E-2</v>
      </c>
      <c r="V665" s="146"/>
      <c r="W665" s="135"/>
      <c r="X665" s="77" t="s">
        <v>701</v>
      </c>
      <c r="Y665" s="13"/>
      <c r="Z665" s="13"/>
      <c r="AA665" s="19"/>
    </row>
    <row r="666" spans="1:27" ht="14.4" customHeight="1">
      <c r="A666" t="s">
        <v>1977</v>
      </c>
      <c r="B666" s="168" t="s">
        <v>1834</v>
      </c>
      <c r="C666" s="279" t="s">
        <v>4767</v>
      </c>
      <c r="D666" s="14" t="s">
        <v>783</v>
      </c>
      <c r="E666" s="278" t="s">
        <v>1510</v>
      </c>
      <c r="F666" s="281" t="s">
        <v>6554</v>
      </c>
      <c r="G666" s="319">
        <v>17131.131194135058</v>
      </c>
      <c r="H666" s="319">
        <v>64.728764917999996</v>
      </c>
      <c r="I666" s="319">
        <v>6731.3392667770595</v>
      </c>
      <c r="J666" s="319">
        <v>6981.1512624400002</v>
      </c>
      <c r="K666" s="319">
        <v>3353.9119000000001</v>
      </c>
      <c r="L666" s="320">
        <v>25217.382706766915</v>
      </c>
      <c r="M666" s="308">
        <v>352285.49</v>
      </c>
      <c r="N666" s="282">
        <v>2497.4591999999998</v>
      </c>
      <c r="O666" s="282">
        <v>2403.7928999999999</v>
      </c>
      <c r="P666" s="282">
        <v>57.699392000000003</v>
      </c>
      <c r="Q666" s="282">
        <v>35.966939000000004</v>
      </c>
      <c r="R666" s="255">
        <v>0.1441122855328722</v>
      </c>
      <c r="S666" s="256">
        <v>2.1338532548210014E-4</v>
      </c>
      <c r="T666" s="256">
        <v>5037.3864000000003</v>
      </c>
      <c r="U666" s="121">
        <v>4.9958954999999996</v>
      </c>
      <c r="V666" s="146"/>
      <c r="W666" s="135"/>
      <c r="X666" s="18" t="s">
        <v>782</v>
      </c>
      <c r="Y666" s="13"/>
      <c r="Z666" s="13"/>
      <c r="AA666" s="19"/>
    </row>
    <row r="667" spans="1:27" ht="14.4" customHeight="1">
      <c r="A667" t="s">
        <v>8579</v>
      </c>
      <c r="B667" s="168" t="s">
        <v>1834</v>
      </c>
      <c r="C667" s="279" t="s">
        <v>4768</v>
      </c>
      <c r="D667" s="14" t="s">
        <v>783</v>
      </c>
      <c r="E667" s="278" t="s">
        <v>1510</v>
      </c>
      <c r="F667" s="281" t="s">
        <v>6555</v>
      </c>
      <c r="G667" s="319">
        <v>18611.169090901843</v>
      </c>
      <c r="H667" s="319">
        <v>44.434036166399999</v>
      </c>
      <c r="I667" s="319">
        <v>4617.2750547354444</v>
      </c>
      <c r="J667" s="319">
        <v>9307.76</v>
      </c>
      <c r="K667" s="319">
        <v>4641.7</v>
      </c>
      <c r="L667" s="320">
        <v>34900</v>
      </c>
      <c r="M667" s="308">
        <v>481950</v>
      </c>
      <c r="N667" s="282">
        <v>2003.9557</v>
      </c>
      <c r="O667" s="282">
        <v>1906.4205999999999</v>
      </c>
      <c r="P667" s="282">
        <v>52.628132999999998</v>
      </c>
      <c r="Q667" s="282">
        <v>44.907029999999999</v>
      </c>
      <c r="R667" s="255">
        <v>0.1142938</v>
      </c>
      <c r="S667" s="256">
        <v>1.9463066985000001E-4</v>
      </c>
      <c r="T667" s="256">
        <v>6289.5</v>
      </c>
      <c r="U667" s="121">
        <v>2.8423240999999999</v>
      </c>
      <c r="V667" s="146"/>
      <c r="W667" s="135"/>
      <c r="X667" s="18" t="s">
        <v>692</v>
      </c>
      <c r="Y667" s="13"/>
      <c r="Z667" s="13"/>
      <c r="AA667" s="19"/>
    </row>
    <row r="668" spans="1:27" ht="14.4" customHeight="1">
      <c r="A668" t="s">
        <v>1978</v>
      </c>
      <c r="B668" s="168" t="s">
        <v>1834</v>
      </c>
      <c r="C668" s="279" t="s">
        <v>4769</v>
      </c>
      <c r="D668" s="14" t="s">
        <v>783</v>
      </c>
      <c r="E668" s="278" t="s">
        <v>1510</v>
      </c>
      <c r="F668" s="281" t="s">
        <v>6556</v>
      </c>
      <c r="G668" s="319">
        <v>410.29390389899999</v>
      </c>
      <c r="H668" s="319">
        <v>15.92768255</v>
      </c>
      <c r="I668" s="319">
        <v>26.537975168999999</v>
      </c>
      <c r="J668" s="319">
        <v>3.7408461800000001</v>
      </c>
      <c r="K668" s="319">
        <v>364.0874</v>
      </c>
      <c r="L668" s="320">
        <v>2737.4992481203008</v>
      </c>
      <c r="M668" s="308">
        <v>38659.616000000002</v>
      </c>
      <c r="N668" s="282">
        <v>53.398924000000001</v>
      </c>
      <c r="O668" s="282">
        <v>48.995286999999998</v>
      </c>
      <c r="P668" s="282">
        <v>2.2859161000000001</v>
      </c>
      <c r="Q668" s="282">
        <v>2.1177207999999998</v>
      </c>
      <c r="R668" s="255">
        <v>2.9373673631840004E-3</v>
      </c>
      <c r="S668" s="256">
        <v>8.453831897980302E-6</v>
      </c>
      <c r="T668" s="256">
        <v>296.59954797199998</v>
      </c>
      <c r="U668" s="121">
        <v>0.13471131</v>
      </c>
      <c r="V668" s="146"/>
      <c r="W668" s="135"/>
      <c r="X668" s="77" t="s">
        <v>701</v>
      </c>
      <c r="Y668" s="13"/>
      <c r="Z668" s="13"/>
      <c r="AA668" s="19"/>
    </row>
    <row r="669" spans="1:27" ht="14.4" customHeight="1">
      <c r="A669" t="s">
        <v>1979</v>
      </c>
      <c r="B669" s="168" t="s">
        <v>1834</v>
      </c>
      <c r="C669" s="279" t="s">
        <v>4770</v>
      </c>
      <c r="D669" s="14" t="s">
        <v>783</v>
      </c>
      <c r="E669" s="278" t="s">
        <v>1510</v>
      </c>
      <c r="F669" s="281" t="s">
        <v>6557</v>
      </c>
      <c r="G669" s="319">
        <v>12058.854033953899</v>
      </c>
      <c r="H669" s="319">
        <v>34.171748996999995</v>
      </c>
      <c r="I669" s="319">
        <v>2964.6096623569001</v>
      </c>
      <c r="J669" s="319">
        <v>5958.3131225999996</v>
      </c>
      <c r="K669" s="319">
        <v>3101.7595000000001</v>
      </c>
      <c r="L669" s="320">
        <v>23321.5</v>
      </c>
      <c r="M669" s="308">
        <v>322365.46000000002</v>
      </c>
      <c r="N669" s="282">
        <v>1301.7553</v>
      </c>
      <c r="O669" s="282">
        <v>1237.7474999999999</v>
      </c>
      <c r="P669" s="282">
        <v>34.504935000000003</v>
      </c>
      <c r="Q669" s="282">
        <v>29.502879</v>
      </c>
      <c r="R669" s="255">
        <v>7.4205484491154494E-2</v>
      </c>
      <c r="S669" s="256">
        <v>1.2760700735393811E-4</v>
      </c>
      <c r="T669" s="256">
        <v>4132.0558600000004</v>
      </c>
      <c r="U669" s="121">
        <v>1.8675835000000001</v>
      </c>
      <c r="V669" s="146"/>
      <c r="W669" s="135"/>
      <c r="X669" s="18" t="s">
        <v>782</v>
      </c>
      <c r="Y669" s="13"/>
      <c r="Z669" s="13"/>
      <c r="AA669" s="19"/>
    </row>
    <row r="670" spans="1:27" ht="14.4" customHeight="1">
      <c r="A670" t="s">
        <v>1980</v>
      </c>
      <c r="B670" s="168" t="s">
        <v>1834</v>
      </c>
      <c r="C670" s="279" t="s">
        <v>4771</v>
      </c>
      <c r="D670" s="14" t="s">
        <v>783</v>
      </c>
      <c r="E670" s="278" t="s">
        <v>1510</v>
      </c>
      <c r="F670" s="281" t="s">
        <v>6558</v>
      </c>
      <c r="G670" s="319">
        <v>1.9737088249485499</v>
      </c>
      <c r="H670" s="319">
        <v>2.242027718E-2</v>
      </c>
      <c r="I670" s="319">
        <v>3.8465238834E-2</v>
      </c>
      <c r="J670" s="319">
        <v>1.1907196989345499</v>
      </c>
      <c r="K670" s="319">
        <v>0.72210361000000001</v>
      </c>
      <c r="L670" s="320">
        <v>5.429350451127819</v>
      </c>
      <c r="M670" s="308">
        <v>54.493749999999999</v>
      </c>
      <c r="N670" s="282">
        <v>0.1017851</v>
      </c>
      <c r="O670" s="282">
        <v>9.3665438000000004E-2</v>
      </c>
      <c r="P670" s="282">
        <v>4.4190093999999999E-3</v>
      </c>
      <c r="Q670" s="282">
        <v>3.7006542999999999E-3</v>
      </c>
      <c r="R670" s="255">
        <v>5.6154339004281999E-6</v>
      </c>
      <c r="S670" s="256">
        <v>1.6342490628837514E-8</v>
      </c>
      <c r="T670" s="256">
        <v>0.51829891299999997</v>
      </c>
      <c r="U670" s="121">
        <v>2.3397941000000001E-4</v>
      </c>
      <c r="V670" s="146"/>
      <c r="W670" s="135"/>
      <c r="X670" s="13" t="s">
        <v>921</v>
      </c>
      <c r="Y670" s="13"/>
      <c r="Z670" s="13"/>
      <c r="AA670" s="19"/>
    </row>
    <row r="671" spans="1:27" ht="14.4" customHeight="1">
      <c r="A671" t="s">
        <v>1981</v>
      </c>
      <c r="B671" s="168" t="s">
        <v>1834</v>
      </c>
      <c r="C671" s="279" t="s">
        <v>4772</v>
      </c>
      <c r="D671" s="14" t="s">
        <v>783</v>
      </c>
      <c r="E671" s="278" t="s">
        <v>1510</v>
      </c>
      <c r="F671" s="281" t="s">
        <v>6559</v>
      </c>
      <c r="G671" s="319">
        <v>713.13504493999994</v>
      </c>
      <c r="H671" s="319">
        <v>8.5995642399999994</v>
      </c>
      <c r="I671" s="319">
        <v>36.812350799999997</v>
      </c>
      <c r="J671" s="319">
        <v>651.27116290000004</v>
      </c>
      <c r="K671" s="319">
        <v>16.451967</v>
      </c>
      <c r="L671" s="320">
        <v>123.699</v>
      </c>
      <c r="M671" s="308">
        <v>1775.9043999999999</v>
      </c>
      <c r="N671" s="282">
        <v>17.286156999999999</v>
      </c>
      <c r="O671" s="282">
        <v>16.631561999999999</v>
      </c>
      <c r="P671" s="282">
        <v>0.29609613000000001</v>
      </c>
      <c r="Q671" s="282">
        <v>0.35849911000000001</v>
      </c>
      <c r="R671" s="255">
        <v>9.9709604500000009E-4</v>
      </c>
      <c r="S671" s="256">
        <v>1.0950300710935E-6</v>
      </c>
      <c r="T671" s="256">
        <v>50.209959999999995</v>
      </c>
      <c r="U671" s="121">
        <v>1.4218177999999999</v>
      </c>
      <c r="V671" s="146"/>
      <c r="W671" s="135"/>
      <c r="X671" s="18" t="s">
        <v>692</v>
      </c>
      <c r="Y671" s="13"/>
      <c r="Z671" s="13"/>
      <c r="AA671" s="19"/>
    </row>
    <row r="672" spans="1:27" ht="14.4" customHeight="1">
      <c r="A672" t="s">
        <v>1982</v>
      </c>
      <c r="B672" s="168" t="s">
        <v>1834</v>
      </c>
      <c r="C672" s="279" t="s">
        <v>4773</v>
      </c>
      <c r="D672" s="14" t="s">
        <v>783</v>
      </c>
      <c r="E672" s="278" t="s">
        <v>1510</v>
      </c>
      <c r="F672" s="281" t="s">
        <v>6560</v>
      </c>
      <c r="G672" s="319">
        <v>3.0501972227560001</v>
      </c>
      <c r="H672" s="319">
        <v>0.2254831605</v>
      </c>
      <c r="I672" s="319">
        <v>0.90766541761600006</v>
      </c>
      <c r="J672" s="319">
        <v>5.3115446400000006E-3</v>
      </c>
      <c r="K672" s="319">
        <v>1.9117371000000001</v>
      </c>
      <c r="L672" s="320">
        <v>14.373963157894737</v>
      </c>
      <c r="M672" s="308">
        <v>163.15868</v>
      </c>
      <c r="N672" s="282">
        <v>0.50382576000000001</v>
      </c>
      <c r="O672" s="282">
        <v>0.47614338</v>
      </c>
      <c r="P672" s="282">
        <v>1.6360815000000001E-2</v>
      </c>
      <c r="Q672" s="282">
        <v>1.1321565E-2</v>
      </c>
      <c r="R672" s="255">
        <v>2.8545765854767003E-5</v>
      </c>
      <c r="S672" s="256">
        <v>6.0505973340019983E-8</v>
      </c>
      <c r="T672" s="256">
        <v>1.585653441477</v>
      </c>
      <c r="U672" s="121">
        <v>9.4616806999999999E-4</v>
      </c>
      <c r="V672" s="146"/>
      <c r="W672" s="135"/>
      <c r="X672" s="77" t="s">
        <v>701</v>
      </c>
      <c r="Y672" s="13"/>
      <c r="Z672" s="13"/>
      <c r="AA672" s="19"/>
    </row>
    <row r="673" spans="1:27" ht="14.4" customHeight="1">
      <c r="A673" t="s">
        <v>1983</v>
      </c>
      <c r="B673" s="168" t="s">
        <v>1834</v>
      </c>
      <c r="C673" s="279" t="s">
        <v>4774</v>
      </c>
      <c r="D673" s="14" t="s">
        <v>783</v>
      </c>
      <c r="E673" s="278" t="s">
        <v>1510</v>
      </c>
      <c r="F673" s="281" t="s">
        <v>6561</v>
      </c>
      <c r="G673" s="319">
        <v>578.21892454269698</v>
      </c>
      <c r="H673" s="319">
        <v>7.0084888010000004</v>
      </c>
      <c r="I673" s="319">
        <v>29.990460231697003</v>
      </c>
      <c r="J673" s="319">
        <v>527.53065250999998</v>
      </c>
      <c r="K673" s="319">
        <v>13.689323</v>
      </c>
      <c r="L673" s="320">
        <v>102.92724060150375</v>
      </c>
      <c r="M673" s="308">
        <v>1469.4827</v>
      </c>
      <c r="N673" s="282">
        <v>14.097514</v>
      </c>
      <c r="O673" s="282">
        <v>13.562033</v>
      </c>
      <c r="P673" s="282">
        <v>0.24294642</v>
      </c>
      <c r="Q673" s="282">
        <v>0.29253538000000001</v>
      </c>
      <c r="R673" s="255">
        <v>8.1307148656408878E-4</v>
      </c>
      <c r="S673" s="256">
        <v>8.9847049124909995E-7</v>
      </c>
      <c r="T673" s="256">
        <v>40.971342</v>
      </c>
      <c r="U673" s="121">
        <v>1.1518522</v>
      </c>
      <c r="V673" s="146"/>
      <c r="W673" s="135"/>
      <c r="X673" s="18" t="s">
        <v>782</v>
      </c>
      <c r="Y673" s="13"/>
      <c r="Z673" s="13"/>
      <c r="AA673" s="19"/>
    </row>
    <row r="674" spans="1:27" ht="14.4" customHeight="1">
      <c r="A674" t="s">
        <v>1984</v>
      </c>
      <c r="B674" s="168" t="s">
        <v>1834</v>
      </c>
      <c r="C674" s="279" t="s">
        <v>4775</v>
      </c>
      <c r="D674" s="14" t="s">
        <v>783</v>
      </c>
      <c r="E674" s="278" t="s">
        <v>1510</v>
      </c>
      <c r="F674" s="281" t="s">
        <v>6562</v>
      </c>
      <c r="G674" s="319">
        <v>630.04221618699989</v>
      </c>
      <c r="H674" s="319">
        <v>1.351782907</v>
      </c>
      <c r="I674" s="319">
        <v>15.229229279999998</v>
      </c>
      <c r="J674" s="319">
        <v>586.51000999999997</v>
      </c>
      <c r="K674" s="319">
        <v>26.951194000000001</v>
      </c>
      <c r="L674" s="320">
        <v>202.64055639097745</v>
      </c>
      <c r="M674" s="308">
        <v>427810.27</v>
      </c>
      <c r="N674" s="282">
        <v>38.055231999999997</v>
      </c>
      <c r="O674" s="282">
        <v>7.2049900999999998</v>
      </c>
      <c r="P674" s="282">
        <v>0.23100372</v>
      </c>
      <c r="Q674" s="282">
        <v>30.619239</v>
      </c>
      <c r="R674" s="255">
        <v>4.3195384306799996E-4</v>
      </c>
      <c r="S674" s="256">
        <v>8.5430370269970004E-7</v>
      </c>
      <c r="T674" s="256">
        <v>4288.4087289999998</v>
      </c>
      <c r="U674" s="121">
        <v>0.52893997999999998</v>
      </c>
      <c r="V674" s="146"/>
      <c r="W674" s="135"/>
      <c r="X674" s="18" t="s">
        <v>922</v>
      </c>
      <c r="Y674" s="13"/>
      <c r="Z674" s="13"/>
      <c r="AA674" s="19"/>
    </row>
    <row r="675" spans="1:27" ht="14.4" customHeight="1">
      <c r="A675" t="s">
        <v>1985</v>
      </c>
      <c r="B675" s="168" t="s">
        <v>1834</v>
      </c>
      <c r="C675" s="279" t="s">
        <v>4776</v>
      </c>
      <c r="D675" s="14" t="s">
        <v>783</v>
      </c>
      <c r="E675" s="278" t="s">
        <v>1510</v>
      </c>
      <c r="F675" s="281" t="s">
        <v>6563</v>
      </c>
      <c r="G675" s="319">
        <v>124.381766737283</v>
      </c>
      <c r="H675" s="319">
        <v>0.69866212360000002</v>
      </c>
      <c r="I675" s="319">
        <v>2.812411576683</v>
      </c>
      <c r="J675" s="319">
        <v>114.947154137</v>
      </c>
      <c r="K675" s="319">
        <v>5.9235388999999996</v>
      </c>
      <c r="L675" s="320">
        <v>44.537886466165411</v>
      </c>
      <c r="M675" s="308">
        <v>505.54899999999998</v>
      </c>
      <c r="N675" s="282">
        <v>1.5916492</v>
      </c>
      <c r="O675" s="282">
        <v>1.4753356</v>
      </c>
      <c r="P675" s="282">
        <v>5.0694171000000003E-2</v>
      </c>
      <c r="Q675" s="282">
        <v>6.5619404000000006E-2</v>
      </c>
      <c r="R675" s="255">
        <v>8.8449378815064989E-5</v>
      </c>
      <c r="S675" s="256">
        <v>1.8747844186784996E-7</v>
      </c>
      <c r="T675" s="256">
        <v>9.1903927000000003</v>
      </c>
      <c r="U675" s="121">
        <v>47.822809999999997</v>
      </c>
      <c r="V675" s="146"/>
      <c r="W675" s="135"/>
      <c r="X675" s="77" t="s">
        <v>785</v>
      </c>
      <c r="Y675" s="13"/>
      <c r="Z675" s="13"/>
      <c r="AA675" s="19"/>
    </row>
    <row r="676" spans="1:27" ht="14.4" customHeight="1">
      <c r="A676" t="s">
        <v>1986</v>
      </c>
      <c r="B676" s="168" t="s">
        <v>1834</v>
      </c>
      <c r="C676" s="279" t="s">
        <v>4777</v>
      </c>
      <c r="D676" s="14" t="s">
        <v>783</v>
      </c>
      <c r="E676" s="278" t="s">
        <v>1510</v>
      </c>
      <c r="F676" s="281" t="s">
        <v>6564</v>
      </c>
      <c r="G676" s="319">
        <v>27.882040128</v>
      </c>
      <c r="H676" s="319">
        <v>0.16379775499999999</v>
      </c>
      <c r="I676" s="319">
        <v>4.4115364929999998</v>
      </c>
      <c r="J676" s="319">
        <v>21.076428879999998</v>
      </c>
      <c r="K676" s="319">
        <v>2.2302770000000001</v>
      </c>
      <c r="L676" s="320">
        <v>16.768999999999998</v>
      </c>
      <c r="M676" s="308">
        <v>275.04154</v>
      </c>
      <c r="N676" s="282">
        <v>1.6287180999999999</v>
      </c>
      <c r="O676" s="282">
        <v>1.5693162</v>
      </c>
      <c r="P676" s="282">
        <v>3.7202365000000001E-2</v>
      </c>
      <c r="Q676" s="282">
        <v>2.2199476999999999E-2</v>
      </c>
      <c r="R676" s="255">
        <v>9.4083707146E-5</v>
      </c>
      <c r="S676" s="256">
        <v>1.3758271200750004E-7</v>
      </c>
      <c r="T676" s="256">
        <v>3.1091704</v>
      </c>
      <c r="U676" s="121">
        <v>2.1387559E-2</v>
      </c>
      <c r="V676" s="146"/>
      <c r="W676" s="135"/>
      <c r="X676" s="18" t="s">
        <v>923</v>
      </c>
      <c r="Y676" s="13"/>
      <c r="Z676" s="13"/>
      <c r="AA676" s="19"/>
    </row>
    <row r="677" spans="1:27" ht="14.4" customHeight="1">
      <c r="A677" t="s">
        <v>1987</v>
      </c>
      <c r="B677" s="168" t="s">
        <v>1834</v>
      </c>
      <c r="C677" s="279" t="s">
        <v>4778</v>
      </c>
      <c r="D677" s="14" t="s">
        <v>783</v>
      </c>
      <c r="E677" s="278" t="s">
        <v>1510</v>
      </c>
      <c r="F677" s="281" t="s">
        <v>6565</v>
      </c>
      <c r="G677" s="319">
        <v>20.804240957983044</v>
      </c>
      <c r="H677" s="319">
        <v>0.33666667499999997</v>
      </c>
      <c r="I677" s="319">
        <v>0.95623800167999995</v>
      </c>
      <c r="J677" s="319">
        <v>15.579928981303043</v>
      </c>
      <c r="K677" s="319">
        <v>3.9314073</v>
      </c>
      <c r="L677" s="320">
        <v>29.559453383458646</v>
      </c>
      <c r="M677" s="308">
        <v>524.97353999999996</v>
      </c>
      <c r="N677" s="282">
        <v>0.76027944000000003</v>
      </c>
      <c r="O677" s="282">
        <v>0.71822905000000004</v>
      </c>
      <c r="P677" s="282">
        <v>2.8381337E-2</v>
      </c>
      <c r="Q677" s="282">
        <v>1.3669056000000001E-2</v>
      </c>
      <c r="R677" s="255">
        <v>4.3059295005103098E-5</v>
      </c>
      <c r="S677" s="256">
        <v>1.0496056541864762E-7</v>
      </c>
      <c r="T677" s="256">
        <v>1.9144336499999999</v>
      </c>
      <c r="U677" s="121">
        <v>1.8595834000000001E-3</v>
      </c>
      <c r="V677" s="146"/>
      <c r="W677" s="135"/>
      <c r="X677" s="18" t="s">
        <v>1222</v>
      </c>
      <c r="Y677" s="13"/>
      <c r="Z677" s="13"/>
      <c r="AA677" s="19"/>
    </row>
    <row r="678" spans="1:27" ht="14.4" customHeight="1">
      <c r="A678" t="s">
        <v>1988</v>
      </c>
      <c r="B678" s="168" t="s">
        <v>1834</v>
      </c>
      <c r="C678" s="279" t="s">
        <v>4779</v>
      </c>
      <c r="D678" s="14" t="s">
        <v>783</v>
      </c>
      <c r="E678" s="278" t="s">
        <v>1510</v>
      </c>
      <c r="F678" s="281" t="s">
        <v>6566</v>
      </c>
      <c r="G678" s="319">
        <v>3.4074612640573001</v>
      </c>
      <c r="H678" s="319">
        <v>9.7978797650899993E-2</v>
      </c>
      <c r="I678" s="319">
        <v>0.24393758397100002</v>
      </c>
      <c r="J678" s="319">
        <v>0.51366768243539995</v>
      </c>
      <c r="K678" s="319">
        <v>2.5518771999999998</v>
      </c>
      <c r="L678" s="320">
        <v>19.187046616541352</v>
      </c>
      <c r="M678" s="308">
        <v>330.73541999999998</v>
      </c>
      <c r="N678" s="282">
        <v>0.38219203000000002</v>
      </c>
      <c r="O678" s="282">
        <v>0.36005183000000002</v>
      </c>
      <c r="P678" s="282">
        <v>1.6120437000000001E-2</v>
      </c>
      <c r="Q678" s="282">
        <v>6.0197558999999998E-3</v>
      </c>
      <c r="R678" s="255">
        <v>2.1585841358737764E-5</v>
      </c>
      <c r="S678" s="256">
        <v>5.9616999761097994E-8</v>
      </c>
      <c r="T678" s="256">
        <v>0.84310306069000007</v>
      </c>
      <c r="U678" s="121">
        <v>9.903486400000001E-4</v>
      </c>
      <c r="V678" s="146"/>
      <c r="W678" s="135"/>
      <c r="X678" s="18" t="s">
        <v>924</v>
      </c>
      <c r="Y678" s="13"/>
      <c r="Z678" s="13"/>
      <c r="AA678" s="19"/>
    </row>
    <row r="679" spans="1:27" ht="14.4" customHeight="1">
      <c r="A679" t="s">
        <v>1989</v>
      </c>
      <c r="B679" s="168" t="s">
        <v>1834</v>
      </c>
      <c r="C679" s="279" t="s">
        <v>4780</v>
      </c>
      <c r="D679" s="14" t="s">
        <v>783</v>
      </c>
      <c r="E679" s="278" t="s">
        <v>1510</v>
      </c>
      <c r="F679" s="281" t="s">
        <v>6567</v>
      </c>
      <c r="G679" s="319">
        <v>20.630273729082369</v>
      </c>
      <c r="H679" s="319">
        <v>0.33427978989999996</v>
      </c>
      <c r="I679" s="319">
        <v>0.94911500129000015</v>
      </c>
      <c r="J679" s="319">
        <v>15.429266937892367</v>
      </c>
      <c r="K679" s="319">
        <v>3.9176120000000001</v>
      </c>
      <c r="L679" s="320">
        <v>29.455729323308269</v>
      </c>
      <c r="M679" s="308">
        <v>523.03116</v>
      </c>
      <c r="N679" s="282">
        <v>0.75649856999999998</v>
      </c>
      <c r="O679" s="282">
        <v>0.71464726999999995</v>
      </c>
      <c r="P679" s="282">
        <v>2.8258728E-2</v>
      </c>
      <c r="Q679" s="282">
        <v>1.3592563E-2</v>
      </c>
      <c r="R679" s="255">
        <v>4.2844560460149107E-5</v>
      </c>
      <c r="S679" s="256">
        <v>1.0450713082208953E-7</v>
      </c>
      <c r="T679" s="256">
        <v>1.9037203199999999</v>
      </c>
      <c r="U679" s="121">
        <v>1.8508910999999999E-3</v>
      </c>
      <c r="V679" s="146"/>
      <c r="W679" s="135"/>
      <c r="X679" s="18" t="s">
        <v>782</v>
      </c>
      <c r="Y679" s="13"/>
      <c r="Z679" s="13"/>
      <c r="AA679" s="19"/>
    </row>
    <row r="680" spans="1:27" ht="14.4" customHeight="1">
      <c r="A680" t="s">
        <v>3607</v>
      </c>
      <c r="B680" s="168" t="s">
        <v>1834</v>
      </c>
      <c r="C680" s="279" t="s">
        <v>4781</v>
      </c>
      <c r="D680" s="14" t="s">
        <v>783</v>
      </c>
      <c r="E680" s="278" t="s">
        <v>1510</v>
      </c>
      <c r="F680" s="281" t="s">
        <v>6568</v>
      </c>
      <c r="G680" s="319">
        <v>25.367037788172002</v>
      </c>
      <c r="H680" s="319">
        <v>1.605636107172</v>
      </c>
      <c r="I680" s="319">
        <v>3.3398342699999999</v>
      </c>
      <c r="J680" s="319">
        <v>20.197586921000003</v>
      </c>
      <c r="K680" s="319">
        <v>0.22398049</v>
      </c>
      <c r="L680" s="320">
        <v>1.684063834586466</v>
      </c>
      <c r="M680" s="308">
        <v>32.948511000000003</v>
      </c>
      <c r="N680" s="282">
        <v>1.3106671000000001</v>
      </c>
      <c r="O680" s="282">
        <v>1.2777551</v>
      </c>
      <c r="P680" s="282">
        <v>2.398863E-2</v>
      </c>
      <c r="Q680" s="282">
        <v>8.9233657999999993E-3</v>
      </c>
      <c r="R680" s="255">
        <v>7.6604022187199994E-5</v>
      </c>
      <c r="S680" s="256">
        <v>8.8715348540879998E-8</v>
      </c>
      <c r="T680" s="256">
        <v>1.2497711</v>
      </c>
      <c r="U680" s="121">
        <v>5.4104870000000003E-3</v>
      </c>
      <c r="V680" s="146"/>
      <c r="W680" s="135"/>
      <c r="X680" s="18" t="s">
        <v>925</v>
      </c>
      <c r="Y680" s="13"/>
      <c r="Z680" s="13"/>
      <c r="AA680" s="19"/>
    </row>
    <row r="681" spans="1:27" ht="14.4" customHeight="1">
      <c r="A681" t="s">
        <v>1990</v>
      </c>
      <c r="B681" s="168" t="s">
        <v>1834</v>
      </c>
      <c r="C681" s="279" t="s">
        <v>4782</v>
      </c>
      <c r="D681" s="14" t="s">
        <v>783</v>
      </c>
      <c r="E681" s="278" t="s">
        <v>1510</v>
      </c>
      <c r="F681" s="281" t="s">
        <v>6569</v>
      </c>
      <c r="G681" s="319">
        <v>34.860141447290289</v>
      </c>
      <c r="H681" s="319">
        <v>3.8863307000000002</v>
      </c>
      <c r="I681" s="319">
        <v>4.4553289072900002</v>
      </c>
      <c r="J681" s="319">
        <v>24.228331440000286</v>
      </c>
      <c r="K681" s="319">
        <v>2.2901503999999999</v>
      </c>
      <c r="L681" s="320">
        <v>17.219175939849624</v>
      </c>
      <c r="M681" s="308">
        <v>302.26729</v>
      </c>
      <c r="N681" s="282">
        <v>1.7981940000000001</v>
      </c>
      <c r="O681" s="282">
        <v>1.7429877</v>
      </c>
      <c r="P681" s="282">
        <v>4.0045353999999998E-2</v>
      </c>
      <c r="Q681" s="282">
        <v>1.5160933999999999E-2</v>
      </c>
      <c r="R681" s="255">
        <v>1.044956652530026E-4</v>
      </c>
      <c r="S681" s="256">
        <v>1.4809672142592806E-7</v>
      </c>
      <c r="T681" s="256">
        <v>2.12338015</v>
      </c>
      <c r="U681" s="121">
        <v>4.7238011999999998E-3</v>
      </c>
      <c r="V681" s="146"/>
      <c r="W681" s="135"/>
      <c r="X681" s="77" t="s">
        <v>1135</v>
      </c>
      <c r="Y681" s="13"/>
      <c r="Z681" s="13"/>
      <c r="AA681" s="19"/>
    </row>
    <row r="682" spans="1:27" ht="14.4" customHeight="1">
      <c r="A682" t="s">
        <v>1991</v>
      </c>
      <c r="B682" s="168" t="s">
        <v>1834</v>
      </c>
      <c r="C682" s="279" t="s">
        <v>4783</v>
      </c>
      <c r="D682" s="14" t="s">
        <v>783</v>
      </c>
      <c r="E682" s="278" t="s">
        <v>1510</v>
      </c>
      <c r="F682" s="281" t="s">
        <v>6570</v>
      </c>
      <c r="G682" s="319">
        <v>34.511540409900284</v>
      </c>
      <c r="H682" s="319">
        <v>3.8474673299999997</v>
      </c>
      <c r="I682" s="319">
        <v>4.4107755479000001</v>
      </c>
      <c r="J682" s="319">
        <v>23.986048632000287</v>
      </c>
      <c r="K682" s="319">
        <v>2.2672488999999998</v>
      </c>
      <c r="L682" s="320">
        <v>17.046984210526315</v>
      </c>
      <c r="M682" s="308">
        <v>299.24462</v>
      </c>
      <c r="N682" s="282">
        <v>1.7802119999999999</v>
      </c>
      <c r="O682" s="282">
        <v>1.7255578</v>
      </c>
      <c r="P682" s="282">
        <v>3.9644899999999997E-2</v>
      </c>
      <c r="Q682" s="282">
        <v>1.5009325E-2</v>
      </c>
      <c r="R682" s="255">
        <v>1.0345070867267753E-4</v>
      </c>
      <c r="S682" s="256">
        <v>1.466157544827497E-7</v>
      </c>
      <c r="T682" s="256">
        <v>2.1021462999999998</v>
      </c>
      <c r="U682" s="121">
        <v>4.6765632E-3</v>
      </c>
      <c r="V682" s="146"/>
      <c r="W682" s="135"/>
      <c r="X682" s="77" t="s">
        <v>1136</v>
      </c>
      <c r="Y682" s="13"/>
      <c r="Z682" s="13"/>
      <c r="AA682" s="19"/>
    </row>
    <row r="683" spans="1:27" ht="14.4" customHeight="1">
      <c r="A683" t="s">
        <v>1992</v>
      </c>
      <c r="B683" s="168" t="s">
        <v>1834</v>
      </c>
      <c r="C683" s="279" t="s">
        <v>4784</v>
      </c>
      <c r="D683" s="14" t="s">
        <v>783</v>
      </c>
      <c r="E683" s="278" t="s">
        <v>1510</v>
      </c>
      <c r="F683" s="281" t="s">
        <v>6571</v>
      </c>
      <c r="G683" s="319">
        <v>2.6284986866351199</v>
      </c>
      <c r="H683" s="319">
        <v>0.27183393500000003</v>
      </c>
      <c r="I683" s="319">
        <v>0.22341220063512002</v>
      </c>
      <c r="J683" s="319">
        <v>1.695089131</v>
      </c>
      <c r="K683" s="319">
        <v>0.43816342000000003</v>
      </c>
      <c r="L683" s="320">
        <v>3.2944618045112781</v>
      </c>
      <c r="M683" s="308">
        <v>52.734046999999997</v>
      </c>
      <c r="N683" s="282">
        <v>0.14783087</v>
      </c>
      <c r="O683" s="282">
        <v>0.14181774999999999</v>
      </c>
      <c r="P683" s="282">
        <v>4.6336017E-3</v>
      </c>
      <c r="Q683" s="282">
        <v>1.3795182E-3</v>
      </c>
      <c r="R683" s="255">
        <v>8.5022630470800008E-6</v>
      </c>
      <c r="S683" s="256">
        <v>1.7136100922910001E-8</v>
      </c>
      <c r="T683" s="256">
        <v>0.193209831</v>
      </c>
      <c r="U683" s="121">
        <v>1.6839515999999999E-3</v>
      </c>
      <c r="V683" s="146"/>
      <c r="W683" s="135"/>
      <c r="X683" s="18" t="s">
        <v>1112</v>
      </c>
      <c r="Y683" s="13"/>
      <c r="Z683" s="13"/>
      <c r="AA683" s="19"/>
    </row>
    <row r="684" spans="1:27" ht="14.4" customHeight="1">
      <c r="A684" t="s">
        <v>1993</v>
      </c>
      <c r="B684" s="168" t="s">
        <v>1834</v>
      </c>
      <c r="C684" s="279" t="s">
        <v>4785</v>
      </c>
      <c r="D684" s="14" t="s">
        <v>783</v>
      </c>
      <c r="E684" s="278" t="s">
        <v>1510</v>
      </c>
      <c r="F684" s="281" t="s">
        <v>6572</v>
      </c>
      <c r="G684" s="319">
        <v>0.1463170343355</v>
      </c>
      <c r="H684" s="319">
        <v>5.8342918149999999E-3</v>
      </c>
      <c r="I684" s="319">
        <v>9.7789081680000004E-3</v>
      </c>
      <c r="J684" s="319">
        <v>6.5265943524999998E-3</v>
      </c>
      <c r="K684" s="319">
        <v>0.12417723999999999</v>
      </c>
      <c r="L684" s="320">
        <v>0.93366345864661648</v>
      </c>
      <c r="M684" s="308">
        <v>13.259460000000001</v>
      </c>
      <c r="N684" s="282">
        <v>1.8368267000000001E-2</v>
      </c>
      <c r="O684" s="282">
        <v>1.6842472000000001E-2</v>
      </c>
      <c r="P684" s="282">
        <v>7.9195231000000002E-4</v>
      </c>
      <c r="Q684" s="282">
        <v>7.3384236000000004E-4</v>
      </c>
      <c r="R684" s="255">
        <v>1.0097405325947998E-6</v>
      </c>
      <c r="S684" s="256">
        <v>2.9288177546135357E-9</v>
      </c>
      <c r="T684" s="256">
        <v>0.102779038967</v>
      </c>
      <c r="U684" s="274">
        <v>4.6406175000000001E-5</v>
      </c>
      <c r="V684" s="146"/>
      <c r="W684" s="135"/>
      <c r="X684" s="13" t="s">
        <v>926</v>
      </c>
      <c r="Y684" s="13"/>
      <c r="Z684" s="13"/>
      <c r="AA684" s="19"/>
    </row>
    <row r="685" spans="1:27" ht="14.4" customHeight="1">
      <c r="A685" t="s">
        <v>1994</v>
      </c>
      <c r="B685" s="168" t="s">
        <v>1834</v>
      </c>
      <c r="C685" s="279" t="s">
        <v>4786</v>
      </c>
      <c r="D685" s="14" t="s">
        <v>783</v>
      </c>
      <c r="E685" s="278" t="s">
        <v>1510</v>
      </c>
      <c r="F685" s="281" t="s">
        <v>6573</v>
      </c>
      <c r="G685" s="319">
        <v>2.2809932337620502</v>
      </c>
      <c r="H685" s="319">
        <v>0.23459398600000003</v>
      </c>
      <c r="I685" s="319">
        <v>0.19350354562650002</v>
      </c>
      <c r="J685" s="319">
        <v>1.4586903421355502</v>
      </c>
      <c r="K685" s="319">
        <v>0.39420536</v>
      </c>
      <c r="L685" s="320">
        <v>2.9639500751879697</v>
      </c>
      <c r="M685" s="308">
        <v>47.207605000000001</v>
      </c>
      <c r="N685" s="282">
        <v>0.12970609999999999</v>
      </c>
      <c r="O685" s="282">
        <v>0.12432121</v>
      </c>
      <c r="P685" s="282">
        <v>4.0957707999999997E-3</v>
      </c>
      <c r="Q685" s="282">
        <v>1.2891236000000001E-3</v>
      </c>
      <c r="R685" s="255">
        <v>7.4533097989210006E-6</v>
      </c>
      <c r="S685" s="256">
        <v>1.5147081332768764E-8</v>
      </c>
      <c r="T685" s="256">
        <v>0.18054952099999999</v>
      </c>
      <c r="U685" s="121">
        <v>1.4546952000000001E-3</v>
      </c>
      <c r="V685" s="144"/>
      <c r="W685" s="135"/>
      <c r="X685" s="18" t="s">
        <v>782</v>
      </c>
      <c r="Y685" s="13"/>
      <c r="Z685" s="13"/>
      <c r="AA685" s="19"/>
    </row>
    <row r="686" spans="1:27" ht="14.4" customHeight="1">
      <c r="A686" t="s">
        <v>3608</v>
      </c>
      <c r="B686" s="168" t="s">
        <v>1834</v>
      </c>
      <c r="C686" s="279" t="s">
        <v>4787</v>
      </c>
      <c r="D686" s="14" t="s">
        <v>783</v>
      </c>
      <c r="E686" s="278" t="s">
        <v>1510</v>
      </c>
      <c r="F686" s="281" t="s">
        <v>6574</v>
      </c>
      <c r="G686" s="319">
        <v>43.626588992000002</v>
      </c>
      <c r="H686" s="319">
        <v>2.7615588079999998</v>
      </c>
      <c r="I686" s="319">
        <v>5.7441775599999998</v>
      </c>
      <c r="J686" s="319">
        <v>34.739142624000003</v>
      </c>
      <c r="K686" s="319">
        <v>0.38170999999999999</v>
      </c>
      <c r="L686" s="320">
        <v>2.8699999999999997</v>
      </c>
      <c r="M686" s="308">
        <v>56.21302</v>
      </c>
      <c r="N686" s="282">
        <v>2.2538179</v>
      </c>
      <c r="O686" s="282">
        <v>2.1972399</v>
      </c>
      <c r="P686" s="282">
        <v>4.1238117999999997E-2</v>
      </c>
      <c r="Q686" s="282">
        <v>1.5339884E-2</v>
      </c>
      <c r="R686" s="255">
        <v>1.317290103E-4</v>
      </c>
      <c r="S686" s="256">
        <v>1.5250783347299999E-7</v>
      </c>
      <c r="T686" s="256">
        <v>2.1484432</v>
      </c>
      <c r="U686" s="121">
        <v>9.3046654999999999E-3</v>
      </c>
      <c r="V686" s="144"/>
      <c r="W686" s="135"/>
      <c r="X686" s="228" t="s">
        <v>4194</v>
      </c>
      <c r="Y686" s="229"/>
      <c r="Z686" s="229"/>
      <c r="AA686" s="230"/>
    </row>
    <row r="687" spans="1:27" ht="14.4" customHeight="1">
      <c r="A687" t="s">
        <v>3609</v>
      </c>
      <c r="B687" s="168" t="s">
        <v>1834</v>
      </c>
      <c r="C687" s="279" t="s">
        <v>4788</v>
      </c>
      <c r="D687" s="14" t="s">
        <v>783</v>
      </c>
      <c r="E687" s="278" t="s">
        <v>1510</v>
      </c>
      <c r="F687" s="281" t="s">
        <v>6575</v>
      </c>
      <c r="G687" s="319">
        <v>6.5502927129999994E-3</v>
      </c>
      <c r="H687" s="319">
        <v>1.87886707E-4</v>
      </c>
      <c r="I687" s="319">
        <v>4.6857090999999996E-4</v>
      </c>
      <c r="J687" s="319">
        <v>9.8210599599999997E-4</v>
      </c>
      <c r="K687" s="319">
        <v>4.9117290999999997E-3</v>
      </c>
      <c r="L687" s="320">
        <v>3.6930293984962399E-2</v>
      </c>
      <c r="M687" s="308">
        <v>0.63669279999999995</v>
      </c>
      <c r="N687" s="282">
        <v>7.3540450999999996E-4</v>
      </c>
      <c r="O687" s="282">
        <v>6.9286184000000002E-4</v>
      </c>
      <c r="P687" s="283">
        <v>3.1008428999999999E-5</v>
      </c>
      <c r="Q687" s="283">
        <v>1.1534245E-5</v>
      </c>
      <c r="R687" s="255">
        <v>4.1538479341999996E-8</v>
      </c>
      <c r="S687" s="256">
        <v>1.146761393675E-10</v>
      </c>
      <c r="T687" s="256">
        <v>1.6154404784099999E-3</v>
      </c>
      <c r="U687" s="274">
        <v>1.9056105E-6</v>
      </c>
      <c r="V687" s="144"/>
      <c r="W687" s="135"/>
      <c r="X687" s="228" t="s">
        <v>4193</v>
      </c>
      <c r="Y687" s="229"/>
      <c r="Z687" s="229"/>
      <c r="AA687" s="230"/>
    </row>
    <row r="688" spans="1:27" ht="14.4" customHeight="1">
      <c r="B688" s="278" t="s">
        <v>1834</v>
      </c>
      <c r="C688" s="277" t="s">
        <v>3610</v>
      </c>
      <c r="D688" s="330" t="s">
        <v>3471</v>
      </c>
      <c r="F688"/>
      <c r="G688" s="210"/>
      <c r="H688" s="210"/>
      <c r="I688" s="210"/>
      <c r="J688" s="210"/>
      <c r="K688" s="210"/>
      <c r="L688" s="210"/>
      <c r="M688" s="5"/>
      <c r="N688"/>
      <c r="O688"/>
      <c r="V688" s="183"/>
      <c r="W688" s="4"/>
      <c r="X688" s="20"/>
      <c r="Y688" s="20"/>
      <c r="Z688" s="20"/>
      <c r="AA688" s="19"/>
    </row>
    <row r="689" spans="1:27" ht="14.4" customHeight="1">
      <c r="A689" t="s">
        <v>3473</v>
      </c>
      <c r="B689" s="168" t="s">
        <v>1834</v>
      </c>
      <c r="C689" s="279" t="s">
        <v>4789</v>
      </c>
      <c r="D689" s="14" t="s">
        <v>3611</v>
      </c>
      <c r="E689" s="278" t="s">
        <v>1510</v>
      </c>
      <c r="F689" s="281" t="s">
        <v>6576</v>
      </c>
      <c r="G689" s="319">
        <v>2.3633559364923595</v>
      </c>
      <c r="H689" s="319">
        <v>9.8300159159999997E-2</v>
      </c>
      <c r="I689" s="319">
        <v>0.31052063824500004</v>
      </c>
      <c r="J689" s="319">
        <v>1.3386166390873593</v>
      </c>
      <c r="K689" s="319">
        <v>0.61591850000000004</v>
      </c>
      <c r="L689" s="320">
        <v>4.6309661654135335</v>
      </c>
      <c r="M689" s="308">
        <v>94.387840999999995</v>
      </c>
      <c r="N689" s="282">
        <v>0.15319155000000001</v>
      </c>
      <c r="O689" s="282">
        <v>0.14531487000000001</v>
      </c>
      <c r="P689" s="282">
        <v>5.5599678000000001E-3</v>
      </c>
      <c r="Q689" s="282">
        <v>2.3167095999999999E-3</v>
      </c>
      <c r="R689" s="255">
        <v>8.7119228449357468E-6</v>
      </c>
      <c r="S689" s="256">
        <v>2.0562011540767528E-8</v>
      </c>
      <c r="T689" s="256">
        <v>0.324469128</v>
      </c>
      <c r="U689" s="121">
        <v>3.8895242000000002E-3</v>
      </c>
      <c r="V689" s="144"/>
      <c r="W689" s="135"/>
      <c r="X689" s="22" t="s">
        <v>3470</v>
      </c>
      <c r="Y689" s="20"/>
      <c r="Z689" s="20"/>
      <c r="AA689" s="19"/>
    </row>
    <row r="690" spans="1:27" ht="14.4" customHeight="1">
      <c r="A690" t="s">
        <v>3474</v>
      </c>
      <c r="B690" s="168" t="s">
        <v>1834</v>
      </c>
      <c r="C690" s="279" t="s">
        <v>4790</v>
      </c>
      <c r="D690" s="14" t="s">
        <v>3611</v>
      </c>
      <c r="E690" s="278" t="s">
        <v>1510</v>
      </c>
      <c r="F690" s="281" t="s">
        <v>6577</v>
      </c>
      <c r="G690" s="319">
        <v>0.82565644628173707</v>
      </c>
      <c r="H690" s="319">
        <v>6.7895789200000001E-2</v>
      </c>
      <c r="I690" s="319">
        <v>0.17871851262900001</v>
      </c>
      <c r="J690" s="319">
        <v>0.17510661445273698</v>
      </c>
      <c r="K690" s="319">
        <v>0.40393552999999999</v>
      </c>
      <c r="L690" s="320">
        <v>3.0371092481203004</v>
      </c>
      <c r="M690" s="308">
        <v>40.716386</v>
      </c>
      <c r="N690" s="282">
        <v>0.10224356</v>
      </c>
      <c r="O690" s="282">
        <v>9.7426762E-2</v>
      </c>
      <c r="P690" s="282">
        <v>3.3876035000000001E-3</v>
      </c>
      <c r="Q690" s="282">
        <v>1.4291898E-3</v>
      </c>
      <c r="R690" s="255">
        <v>5.8409329082537997E-6</v>
      </c>
      <c r="S690" s="256">
        <v>1.2528119643078226E-8</v>
      </c>
      <c r="T690" s="256">
        <v>0.20016664249999999</v>
      </c>
      <c r="U690" s="121">
        <v>2.2592903E-4</v>
      </c>
      <c r="V690" s="146"/>
      <c r="W690" s="135"/>
      <c r="X690" s="22" t="s">
        <v>3470</v>
      </c>
      <c r="Y690" s="20"/>
      <c r="Z690" s="13"/>
      <c r="AA690" s="19"/>
    </row>
    <row r="691" spans="1:27" ht="14.4" customHeight="1">
      <c r="A691" t="s">
        <v>3475</v>
      </c>
      <c r="B691" s="168" t="s">
        <v>1834</v>
      </c>
      <c r="C691" s="279" t="s">
        <v>4791</v>
      </c>
      <c r="D691" s="14" t="s">
        <v>3611</v>
      </c>
      <c r="E691" s="278" t="s">
        <v>1510</v>
      </c>
      <c r="F691" s="281" t="s">
        <v>6578</v>
      </c>
      <c r="G691" s="319">
        <v>366.46619933670416</v>
      </c>
      <c r="H691" s="319">
        <v>6.5320719779999994</v>
      </c>
      <c r="I691" s="319">
        <v>9.0015070397999999</v>
      </c>
      <c r="J691" s="319">
        <v>276.45766231890417</v>
      </c>
      <c r="K691" s="319">
        <v>74.474958000000001</v>
      </c>
      <c r="L691" s="320">
        <v>559.96209022556388</v>
      </c>
      <c r="M691" s="308">
        <v>8021.0159999999996</v>
      </c>
      <c r="N691" s="282">
        <v>12.684737999999999</v>
      </c>
      <c r="O691" s="282">
        <v>11.790222</v>
      </c>
      <c r="P691" s="282">
        <v>0.49108193</v>
      </c>
      <c r="Q691" s="282">
        <v>0.40343358000000001</v>
      </c>
      <c r="R691" s="255">
        <v>7.0684785182550014E-4</v>
      </c>
      <c r="S691" s="256">
        <v>1.8161314101926973E-6</v>
      </c>
      <c r="T691" s="256">
        <v>56.503301999999998</v>
      </c>
      <c r="U691" s="121">
        <v>3.0308287999999999E-2</v>
      </c>
      <c r="V691" s="146"/>
      <c r="W691" s="135"/>
      <c r="X691" s="22" t="s">
        <v>3470</v>
      </c>
      <c r="Y691" s="20"/>
      <c r="Z691" s="13"/>
      <c r="AA691" s="19"/>
    </row>
    <row r="692" spans="1:27" ht="14.4" customHeight="1">
      <c r="A692" t="s">
        <v>3476</v>
      </c>
      <c r="B692" s="168" t="s">
        <v>1834</v>
      </c>
      <c r="C692" s="279" t="s">
        <v>4792</v>
      </c>
      <c r="D692" s="14" t="s">
        <v>3611</v>
      </c>
      <c r="E692" s="278" t="s">
        <v>1510</v>
      </c>
      <c r="F692" s="281" t="s">
        <v>6579</v>
      </c>
      <c r="G692" s="319">
        <v>26.122770314335121</v>
      </c>
      <c r="H692" s="319">
        <v>5.8331084699999994E-2</v>
      </c>
      <c r="I692" s="319">
        <v>0.36619009063511998</v>
      </c>
      <c r="J692" s="319">
        <v>25.446632939000001</v>
      </c>
      <c r="K692" s="319">
        <v>0.25161620000000001</v>
      </c>
      <c r="L692" s="320">
        <v>1.8918511278195489</v>
      </c>
      <c r="M692" s="308">
        <v>29.750330000000002</v>
      </c>
      <c r="N692" s="282">
        <v>0.15092712999999999</v>
      </c>
      <c r="O692" s="282">
        <v>0.14142785999999999</v>
      </c>
      <c r="P692" s="282">
        <v>3.5340349E-3</v>
      </c>
      <c r="Q692" s="282">
        <v>5.9652372999999996E-3</v>
      </c>
      <c r="R692" s="255">
        <v>8.478888253780002E-6</v>
      </c>
      <c r="S692" s="256">
        <v>1.30696557320121E-8</v>
      </c>
      <c r="T692" s="256">
        <v>0.83546740999999991</v>
      </c>
      <c r="U692" s="121">
        <v>4.6994097999999998E-2</v>
      </c>
      <c r="V692" s="146"/>
      <c r="W692" s="135"/>
      <c r="X692" s="20" t="s">
        <v>3458</v>
      </c>
      <c r="Y692" s="22" t="s">
        <v>3459</v>
      </c>
      <c r="Z692" s="20"/>
      <c r="AA692" s="19"/>
    </row>
    <row r="693" spans="1:27" ht="14.4" customHeight="1">
      <c r="A693" t="s">
        <v>3477</v>
      </c>
      <c r="B693" s="168" t="s">
        <v>1834</v>
      </c>
      <c r="C693" s="279" t="s">
        <v>4793</v>
      </c>
      <c r="D693" s="14" t="s">
        <v>3611</v>
      </c>
      <c r="E693" s="278" t="s">
        <v>1510</v>
      </c>
      <c r="F693" s="281" t="s">
        <v>6580</v>
      </c>
      <c r="G693" s="319">
        <v>10.255446448181001</v>
      </c>
      <c r="H693" s="319">
        <v>0.87344751310000002</v>
      </c>
      <c r="I693" s="319">
        <v>1.8347815850810001</v>
      </c>
      <c r="J693" s="319">
        <v>0.87236015</v>
      </c>
      <c r="K693" s="319">
        <v>6.6748571999999999</v>
      </c>
      <c r="L693" s="320">
        <v>50.186896240601499</v>
      </c>
      <c r="M693" s="308">
        <v>312.71089000000001</v>
      </c>
      <c r="N693" s="282">
        <v>1.3017742999999999</v>
      </c>
      <c r="O693" s="282">
        <v>1.2457054999999999</v>
      </c>
      <c r="P693" s="282">
        <v>5.0213061000000003E-2</v>
      </c>
      <c r="Q693" s="282">
        <v>5.8556681999999997E-3</v>
      </c>
      <c r="R693" s="255">
        <v>7.46825866577E-5</v>
      </c>
      <c r="S693" s="256">
        <v>1.8569919147699999E-7</v>
      </c>
      <c r="T693" s="256">
        <v>0.82012159699999998</v>
      </c>
      <c r="U693" s="121">
        <v>7.7324328000000003E-3</v>
      </c>
      <c r="V693" s="146"/>
      <c r="W693" s="135"/>
      <c r="X693" s="20" t="s">
        <v>4096</v>
      </c>
      <c r="Y693" s="20"/>
      <c r="Z693" s="20"/>
      <c r="AA693" s="19"/>
    </row>
    <row r="694" spans="1:27" ht="14.4" customHeight="1">
      <c r="A694" t="s">
        <v>3478</v>
      </c>
      <c r="B694" s="168" t="s">
        <v>1834</v>
      </c>
      <c r="C694" s="279" t="s">
        <v>4794</v>
      </c>
      <c r="D694" s="14" t="s">
        <v>3611</v>
      </c>
      <c r="E694" s="278" t="s">
        <v>1510</v>
      </c>
      <c r="F694" s="281" t="s">
        <v>6581</v>
      </c>
      <c r="G694" s="319">
        <v>337.75159842224002</v>
      </c>
      <c r="H694" s="319">
        <v>4.8665431530000003</v>
      </c>
      <c r="I694" s="319">
        <v>19.589901347240001</v>
      </c>
      <c r="J694" s="319">
        <v>272.03464192199999</v>
      </c>
      <c r="K694" s="319">
        <v>41.260511999999999</v>
      </c>
      <c r="L694" s="320">
        <v>310.22941353383453</v>
      </c>
      <c r="M694" s="308">
        <v>3521.4103</v>
      </c>
      <c r="N694" s="282">
        <v>11.033158999999999</v>
      </c>
      <c r="O694" s="282">
        <v>10.276476000000001</v>
      </c>
      <c r="P694" s="282">
        <v>0.35311112</v>
      </c>
      <c r="Q694" s="282">
        <v>0.40357232999999998</v>
      </c>
      <c r="R694" s="255">
        <v>6.1609566716314004E-4</v>
      </c>
      <c r="S694" s="256">
        <v>1.3058843329318201E-6</v>
      </c>
      <c r="T694" s="256">
        <v>56.522735999999995</v>
      </c>
      <c r="U694" s="121">
        <v>2.0420893999999998E-2</v>
      </c>
      <c r="V694" s="146"/>
      <c r="W694" s="135"/>
      <c r="X694" s="20" t="s">
        <v>4097</v>
      </c>
      <c r="Y694" s="20"/>
      <c r="Z694" s="20"/>
      <c r="AA694" s="19"/>
    </row>
    <row r="695" spans="1:27" ht="14.4" customHeight="1">
      <c r="A695" t="s">
        <v>3479</v>
      </c>
      <c r="B695" s="168" t="s">
        <v>1834</v>
      </c>
      <c r="C695" s="279" t="s">
        <v>4795</v>
      </c>
      <c r="D695" s="14" t="s">
        <v>3611</v>
      </c>
      <c r="E695" s="278" t="s">
        <v>1510</v>
      </c>
      <c r="F695" s="281" t="s">
        <v>6582</v>
      </c>
      <c r="G695" s="319">
        <v>40.362253813179997</v>
      </c>
      <c r="H695" s="319">
        <v>6.5142095800000003E-3</v>
      </c>
      <c r="I695" s="319">
        <v>6.6097955600000008E-2</v>
      </c>
      <c r="J695" s="319">
        <v>40.265701647999997</v>
      </c>
      <c r="K695" s="319">
        <v>2.3939999999999999E-2</v>
      </c>
      <c r="L695" s="320">
        <v>0.18</v>
      </c>
      <c r="M695" s="308">
        <v>3.85378</v>
      </c>
      <c r="N695" s="282">
        <v>2.7203687000000001E-2</v>
      </c>
      <c r="O695" s="282">
        <v>1.8062696999999999E-2</v>
      </c>
      <c r="P695" s="282">
        <v>4.2699581000000002E-4</v>
      </c>
      <c r="Q695" s="282">
        <v>8.7139943999999993E-3</v>
      </c>
      <c r="R695" s="255">
        <v>1.08289549E-6</v>
      </c>
      <c r="S695" s="256">
        <v>1.5791265185300001E-9</v>
      </c>
      <c r="T695" s="256">
        <v>1.2204473999999998</v>
      </c>
      <c r="U695" s="274">
        <v>5.4338481999999999E-5</v>
      </c>
      <c r="V695" s="146"/>
      <c r="W695" s="135"/>
      <c r="X695" s="22" t="s">
        <v>4095</v>
      </c>
      <c r="Y695" s="258" t="s">
        <v>3469</v>
      </c>
      <c r="Z695" s="20"/>
      <c r="AA695" s="19"/>
    </row>
    <row r="696" spans="1:27" ht="14.4" customHeight="1">
      <c r="A696" t="s">
        <v>3480</v>
      </c>
      <c r="B696" s="168" t="s">
        <v>1834</v>
      </c>
      <c r="C696" s="279" t="s">
        <v>4796</v>
      </c>
      <c r="D696" s="14" t="s">
        <v>3611</v>
      </c>
      <c r="E696" s="278" t="s">
        <v>1510</v>
      </c>
      <c r="F696" s="281" t="s">
        <v>6583</v>
      </c>
      <c r="G696" s="319">
        <v>5908.9683273272003</v>
      </c>
      <c r="H696" s="319">
        <v>12.532970651000001</v>
      </c>
      <c r="I696" s="319">
        <v>50.450524776200005</v>
      </c>
      <c r="J696" s="319">
        <v>5739.7252619000001</v>
      </c>
      <c r="K696" s="319">
        <v>106.25957</v>
      </c>
      <c r="L696" s="320">
        <v>798.94413533834575</v>
      </c>
      <c r="M696" s="308">
        <v>9068.8053</v>
      </c>
      <c r="N696" s="282">
        <v>28.875093</v>
      </c>
      <c r="O696" s="282">
        <v>26.465350999999998</v>
      </c>
      <c r="P696" s="282">
        <v>0.90937884999999996</v>
      </c>
      <c r="Q696" s="282">
        <v>1.5003636</v>
      </c>
      <c r="R696" s="255">
        <v>1.5866517102849998E-3</v>
      </c>
      <c r="S696" s="256">
        <v>3.3630874538352001E-6</v>
      </c>
      <c r="T696" s="256">
        <v>210.13494700000001</v>
      </c>
      <c r="U696" s="121">
        <v>0.76816163000000004</v>
      </c>
      <c r="V696" s="146"/>
      <c r="W696" s="135"/>
      <c r="X696" s="22" t="s">
        <v>3470</v>
      </c>
      <c r="Y696" s="257" t="s">
        <v>3467</v>
      </c>
      <c r="Z696" s="20"/>
      <c r="AA696" s="19"/>
    </row>
    <row r="697" spans="1:27" ht="14.4" customHeight="1">
      <c r="A697" t="s">
        <v>3481</v>
      </c>
      <c r="B697" s="168" t="s">
        <v>1834</v>
      </c>
      <c r="C697" s="279" t="s">
        <v>4797</v>
      </c>
      <c r="D697" s="14" t="s">
        <v>3611</v>
      </c>
      <c r="E697" s="278" t="s">
        <v>1510</v>
      </c>
      <c r="F697" s="281" t="s">
        <v>6584</v>
      </c>
      <c r="G697" s="319">
        <v>1.3922241567547</v>
      </c>
      <c r="H697" s="319">
        <v>6.7644949270000004E-2</v>
      </c>
      <c r="I697" s="319">
        <v>0.27229962478470005</v>
      </c>
      <c r="J697" s="319">
        <v>0.41159346269999997</v>
      </c>
      <c r="K697" s="319">
        <v>0.64068612000000003</v>
      </c>
      <c r="L697" s="320">
        <v>4.8171888721804512</v>
      </c>
      <c r="M697" s="308">
        <v>48.947603000000001</v>
      </c>
      <c r="N697" s="282">
        <v>0.15949123000000001</v>
      </c>
      <c r="O697" s="282">
        <v>0.15065993</v>
      </c>
      <c r="P697" s="282">
        <v>5.2906007000000001E-3</v>
      </c>
      <c r="Q697" s="282">
        <v>3.5406976E-3</v>
      </c>
      <c r="R697" s="255">
        <v>9.0323698566401003E-6</v>
      </c>
      <c r="S697" s="256">
        <v>1.9565830575728E-8</v>
      </c>
      <c r="T697" s="256">
        <v>0.49589602199999999</v>
      </c>
      <c r="U697" s="121">
        <v>2.9877015000000001E-4</v>
      </c>
      <c r="V697" s="146"/>
      <c r="W697" s="135"/>
      <c r="X697" s="22" t="s">
        <v>3470</v>
      </c>
      <c r="Y697" s="257" t="s">
        <v>3468</v>
      </c>
      <c r="Z697" s="20"/>
      <c r="AA697" s="19"/>
    </row>
    <row r="698" spans="1:27" ht="14.4" customHeight="1">
      <c r="A698" t="s">
        <v>3482</v>
      </c>
      <c r="B698" s="168" t="s">
        <v>1834</v>
      </c>
      <c r="C698" s="279" t="s">
        <v>4798</v>
      </c>
      <c r="D698" s="14" t="s">
        <v>3611</v>
      </c>
      <c r="E698" s="278" t="s">
        <v>1510</v>
      </c>
      <c r="F698" s="281" t="s">
        <v>6585</v>
      </c>
      <c r="G698" s="319">
        <v>3368.0942646649996</v>
      </c>
      <c r="H698" s="319">
        <v>25.602284100000002</v>
      </c>
      <c r="I698" s="319">
        <v>3.3890737649999996</v>
      </c>
      <c r="J698" s="319">
        <v>3294.9716447999999</v>
      </c>
      <c r="K698" s="319">
        <v>44.131262</v>
      </c>
      <c r="L698" s="320">
        <v>331.81399999999996</v>
      </c>
      <c r="M698" s="308">
        <v>4731.2708000000002</v>
      </c>
      <c r="N698" s="282">
        <v>9.9580468999999994</v>
      </c>
      <c r="O698" s="282">
        <v>7.4405720999999998</v>
      </c>
      <c r="P698" s="282">
        <v>0.25979479</v>
      </c>
      <c r="Q698" s="282">
        <v>2.2576800000000001</v>
      </c>
      <c r="R698" s="255">
        <v>4.4607746339999998E-4</v>
      </c>
      <c r="S698" s="256">
        <v>9.6077954672100006E-7</v>
      </c>
      <c r="T698" s="256">
        <v>316.20167900000001</v>
      </c>
      <c r="U698" s="121">
        <v>3.6808624999999998E-2</v>
      </c>
      <c r="V698" s="146"/>
      <c r="W698" s="135"/>
      <c r="X698" s="22" t="s">
        <v>4095</v>
      </c>
      <c r="Y698" s="20"/>
      <c r="Z698" s="20"/>
      <c r="AA698" s="19"/>
    </row>
    <row r="699" spans="1:27" ht="14.4" customHeight="1">
      <c r="A699" t="s">
        <v>3483</v>
      </c>
      <c r="B699" s="168" t="s">
        <v>1834</v>
      </c>
      <c r="C699" s="279" t="s">
        <v>4799</v>
      </c>
      <c r="D699" s="14" t="s">
        <v>3611</v>
      </c>
      <c r="E699" s="278" t="s">
        <v>1510</v>
      </c>
      <c r="F699" s="281" t="s">
        <v>6586</v>
      </c>
      <c r="G699" s="319">
        <v>151.51159864421999</v>
      </c>
      <c r="H699" s="319">
        <v>1.7454668291</v>
      </c>
      <c r="I699" s="319">
        <v>7.0262445121199999</v>
      </c>
      <c r="J699" s="319">
        <v>127.941117303</v>
      </c>
      <c r="K699" s="319">
        <v>14.798769999999999</v>
      </c>
      <c r="L699" s="320">
        <v>111.26894736842104</v>
      </c>
      <c r="M699" s="308">
        <v>1263.0125</v>
      </c>
      <c r="N699" s="282">
        <v>3.9001188</v>
      </c>
      <c r="O699" s="282">
        <v>3.6858293</v>
      </c>
      <c r="P699" s="282">
        <v>0.12664918999999999</v>
      </c>
      <c r="Q699" s="282">
        <v>8.7640317999999995E-2</v>
      </c>
      <c r="R699" s="255">
        <v>2.2097298120198002E-4</v>
      </c>
      <c r="S699" s="256">
        <v>4.6837717931494998E-7</v>
      </c>
      <c r="T699" s="256">
        <v>12.274554441940001</v>
      </c>
      <c r="U699" s="121">
        <v>7.3242938999999998E-3</v>
      </c>
      <c r="V699" s="144"/>
      <c r="W699" s="137"/>
      <c r="X699" s="22" t="s">
        <v>3470</v>
      </c>
      <c r="Y699" s="20"/>
      <c r="Z699" s="20"/>
      <c r="AA699" s="19"/>
    </row>
    <row r="700" spans="1:27" ht="14.4" customHeight="1">
      <c r="B700" s="278" t="s">
        <v>1834</v>
      </c>
      <c r="C700" s="277" t="s">
        <v>3612</v>
      </c>
      <c r="D700" s="277" t="s">
        <v>792</v>
      </c>
      <c r="E700" s="278"/>
      <c r="F700"/>
      <c r="G700" s="210"/>
      <c r="H700" s="210"/>
      <c r="I700" s="210"/>
      <c r="J700" s="210"/>
      <c r="K700" s="210"/>
      <c r="L700" s="210"/>
      <c r="M700" s="5"/>
      <c r="N700"/>
      <c r="O700"/>
      <c r="V700" s="182"/>
      <c r="W700" s="164"/>
      <c r="X700" s="20"/>
      <c r="Y700" s="20"/>
      <c r="Z700" s="20"/>
      <c r="AA700" s="19"/>
    </row>
    <row r="701" spans="1:27" ht="14.4" customHeight="1">
      <c r="A701" t="s">
        <v>1995</v>
      </c>
      <c r="B701" s="168" t="s">
        <v>1834</v>
      </c>
      <c r="C701" s="279" t="s">
        <v>4800</v>
      </c>
      <c r="D701" s="14" t="s">
        <v>792</v>
      </c>
      <c r="E701" s="278" t="s">
        <v>1510</v>
      </c>
      <c r="F701" s="281" t="s">
        <v>6587</v>
      </c>
      <c r="G701" s="319">
        <v>118.08648801282331</v>
      </c>
      <c r="H701" s="319">
        <v>0.40570640970000005</v>
      </c>
      <c r="I701" s="319">
        <v>1.634226271293</v>
      </c>
      <c r="J701" s="319">
        <v>112.5940894318303</v>
      </c>
      <c r="K701" s="319">
        <v>3.4524659</v>
      </c>
      <c r="L701" s="320">
        <v>25.958390225563907</v>
      </c>
      <c r="M701" s="308">
        <v>295.09044</v>
      </c>
      <c r="N701" s="282">
        <v>0.90841011999999999</v>
      </c>
      <c r="O701" s="282">
        <v>0.85841076000000005</v>
      </c>
      <c r="P701" s="282">
        <v>2.9526443999999999E-2</v>
      </c>
      <c r="Q701" s="282">
        <v>2.0472913999999998E-2</v>
      </c>
      <c r="R701" s="255">
        <v>5.1463475017645002E-5</v>
      </c>
      <c r="S701" s="256">
        <v>1.0919542795974916E-7</v>
      </c>
      <c r="T701" s="256">
        <v>2.8673548688900001</v>
      </c>
      <c r="U701" s="121">
        <v>1.7071426E-3</v>
      </c>
      <c r="V701" s="146"/>
      <c r="W701" s="135"/>
      <c r="X701" s="77" t="s">
        <v>701</v>
      </c>
      <c r="Y701" s="20"/>
      <c r="Z701" s="20"/>
      <c r="AA701" s="19"/>
    </row>
    <row r="702" spans="1:27" ht="14.4" customHeight="1">
      <c r="A702" t="s">
        <v>1996</v>
      </c>
      <c r="B702" s="168" t="s">
        <v>1834</v>
      </c>
      <c r="C702" s="279" t="s">
        <v>4801</v>
      </c>
      <c r="D702" s="14" t="s">
        <v>792</v>
      </c>
      <c r="E702" s="278" t="s">
        <v>1510</v>
      </c>
      <c r="F702" s="281" t="s">
        <v>6588</v>
      </c>
      <c r="G702" s="319">
        <v>1304.4102127168367</v>
      </c>
      <c r="H702" s="319">
        <v>1.8989256556999998</v>
      </c>
      <c r="I702" s="319">
        <v>7.6450783065599994</v>
      </c>
      <c r="J702" s="319">
        <v>1278.7535017545767</v>
      </c>
      <c r="K702" s="319">
        <v>16.112707</v>
      </c>
      <c r="L702" s="320">
        <v>121.14817293233082</v>
      </c>
      <c r="M702" s="308">
        <v>1375.5929000000001</v>
      </c>
      <c r="N702" s="282">
        <v>4.2449190000000003</v>
      </c>
      <c r="O702" s="282">
        <v>4.0115964999999996</v>
      </c>
      <c r="P702" s="282">
        <v>0.13787371000000001</v>
      </c>
      <c r="Q702" s="282">
        <v>9.5448844000000005E-2</v>
      </c>
      <c r="R702" s="255">
        <v>2.4050337765984799E-4</v>
      </c>
      <c r="S702" s="256">
        <v>5.0988798624023953E-7</v>
      </c>
      <c r="T702" s="256">
        <v>13.368185193490001</v>
      </c>
      <c r="U702" s="121">
        <v>7.9730075000000004E-3</v>
      </c>
      <c r="V702" s="146"/>
      <c r="W702" s="135"/>
      <c r="X702" s="77" t="s">
        <v>701</v>
      </c>
      <c r="Y702" s="13"/>
      <c r="Z702" s="18"/>
      <c r="AA702" s="19"/>
    </row>
    <row r="703" spans="1:27" ht="14.4" customHeight="1">
      <c r="A703" t="s">
        <v>1997</v>
      </c>
      <c r="B703" s="168" t="s">
        <v>1834</v>
      </c>
      <c r="C703" s="279" t="s">
        <v>4802</v>
      </c>
      <c r="D703" s="14" t="s">
        <v>792</v>
      </c>
      <c r="E703" s="278" t="s">
        <v>1510</v>
      </c>
      <c r="F703" s="281" t="s">
        <v>6589</v>
      </c>
      <c r="G703" s="319">
        <v>212.01034907199661</v>
      </c>
      <c r="H703" s="319">
        <v>1.5485345117</v>
      </c>
      <c r="I703" s="319">
        <v>6.2346054237199997</v>
      </c>
      <c r="J703" s="319">
        <v>191.08525913657661</v>
      </c>
      <c r="K703" s="319">
        <v>13.14195</v>
      </c>
      <c r="L703" s="320">
        <v>98.811654135338344</v>
      </c>
      <c r="M703" s="308">
        <v>1122.0513000000001</v>
      </c>
      <c r="N703" s="282">
        <v>3.4619955</v>
      </c>
      <c r="O703" s="282">
        <v>3.2716902000000001</v>
      </c>
      <c r="P703" s="282">
        <v>0.11244970999999999</v>
      </c>
      <c r="Q703" s="282">
        <v>7.785562E-2</v>
      </c>
      <c r="R703" s="255">
        <v>1.96144496774898E-4</v>
      </c>
      <c r="S703" s="256">
        <v>4.1586431218775961E-7</v>
      </c>
      <c r="T703" s="256">
        <v>10.904148454220001</v>
      </c>
      <c r="U703" s="121">
        <v>6.5027032000000004E-3</v>
      </c>
      <c r="V703" s="146"/>
      <c r="W703" s="135"/>
      <c r="X703" s="77" t="s">
        <v>701</v>
      </c>
      <c r="Y703" s="13"/>
      <c r="Z703" s="18"/>
      <c r="AA703" s="19"/>
    </row>
    <row r="704" spans="1:27" ht="14.4" customHeight="1">
      <c r="A704" t="s">
        <v>1998</v>
      </c>
      <c r="B704" s="168" t="s">
        <v>1834</v>
      </c>
      <c r="C704" s="279" t="s">
        <v>4803</v>
      </c>
      <c r="D704" s="14" t="s">
        <v>792</v>
      </c>
      <c r="E704" s="278" t="s">
        <v>1510</v>
      </c>
      <c r="F704" s="281" t="s">
        <v>6590</v>
      </c>
      <c r="G704" s="319">
        <v>1733.3602236615766</v>
      </c>
      <c r="H704" s="319">
        <v>12.572876888000001</v>
      </c>
      <c r="I704" s="319">
        <v>50.612261734000001</v>
      </c>
      <c r="J704" s="319">
        <v>1563.5643250395765</v>
      </c>
      <c r="K704" s="319">
        <v>106.61076</v>
      </c>
      <c r="L704" s="320">
        <v>801.58466165413529</v>
      </c>
      <c r="M704" s="308">
        <v>9099.2194</v>
      </c>
      <c r="N704" s="282">
        <v>28.095088000000001</v>
      </c>
      <c r="O704" s="282">
        <v>26.551333</v>
      </c>
      <c r="P704" s="282">
        <v>0.91236410999999995</v>
      </c>
      <c r="Q704" s="282">
        <v>0.63139056999999998</v>
      </c>
      <c r="R704" s="255">
        <v>1.5918065484784479E-3</v>
      </c>
      <c r="S704" s="256">
        <v>3.3741275865780698E-6</v>
      </c>
      <c r="T704" s="256">
        <v>88.43005173249999</v>
      </c>
      <c r="U704" s="121">
        <v>5.2762834000000002E-2</v>
      </c>
      <c r="V704" s="146"/>
      <c r="W704" s="135"/>
      <c r="X704" s="77" t="s">
        <v>701</v>
      </c>
      <c r="Y704" s="13"/>
      <c r="Z704" s="18"/>
      <c r="AA704" s="19"/>
    </row>
    <row r="705" spans="1:27" ht="14.4" customHeight="1">
      <c r="A705" t="s">
        <v>1999</v>
      </c>
      <c r="B705" s="168" t="s">
        <v>1834</v>
      </c>
      <c r="C705" s="279" t="s">
        <v>4804</v>
      </c>
      <c r="D705" s="14" t="s">
        <v>792</v>
      </c>
      <c r="E705" s="278" t="s">
        <v>1510</v>
      </c>
      <c r="F705" s="281" t="s">
        <v>6591</v>
      </c>
      <c r="G705" s="319">
        <v>65.117892217096596</v>
      </c>
      <c r="H705" s="319">
        <v>1.4836472806999998</v>
      </c>
      <c r="I705" s="319">
        <v>5.9734066928200003</v>
      </c>
      <c r="J705" s="319">
        <v>45.069028243576604</v>
      </c>
      <c r="K705" s="319">
        <v>12.591810000000001</v>
      </c>
      <c r="L705" s="320">
        <v>94.675263157894733</v>
      </c>
      <c r="M705" s="308">
        <v>1075.0992000000001</v>
      </c>
      <c r="N705" s="282">
        <v>3.3170096999999998</v>
      </c>
      <c r="O705" s="282">
        <v>3.1346704999999999</v>
      </c>
      <c r="P705" s="282">
        <v>0.10774156</v>
      </c>
      <c r="Q705" s="282">
        <v>7.4597616000000005E-2</v>
      </c>
      <c r="R705" s="255">
        <v>1.8792988694988797E-4</v>
      </c>
      <c r="S705" s="256">
        <v>3.9845252435298967E-7</v>
      </c>
      <c r="T705" s="256">
        <v>10.44784490991</v>
      </c>
      <c r="U705" s="121">
        <v>6.2304246000000002E-3</v>
      </c>
      <c r="V705" s="146"/>
      <c r="W705" s="135"/>
      <c r="X705" s="77" t="s">
        <v>701</v>
      </c>
      <c r="Y705" s="13"/>
      <c r="Z705" s="18"/>
      <c r="AA705" s="19"/>
    </row>
    <row r="706" spans="1:27" ht="14.4" customHeight="1">
      <c r="A706" t="s">
        <v>2000</v>
      </c>
      <c r="B706" s="168" t="s">
        <v>1834</v>
      </c>
      <c r="C706" s="279" t="s">
        <v>4805</v>
      </c>
      <c r="D706" s="14" t="s">
        <v>792</v>
      </c>
      <c r="E706" s="278" t="s">
        <v>1510</v>
      </c>
      <c r="F706" s="281" t="s">
        <v>6592</v>
      </c>
      <c r="G706" s="319">
        <v>119.1583329974336</v>
      </c>
      <c r="H706" s="319">
        <v>0.34974277890000005</v>
      </c>
      <c r="I706" s="319">
        <v>1.4089597426570002</v>
      </c>
      <c r="J706" s="319">
        <v>114.4215195758766</v>
      </c>
      <c r="K706" s="319">
        <v>2.9781108999999999</v>
      </c>
      <c r="L706" s="320">
        <v>22.391811278195487</v>
      </c>
      <c r="M706" s="308">
        <v>254.61062000000001</v>
      </c>
      <c r="N706" s="282">
        <v>0.78338233000000002</v>
      </c>
      <c r="O706" s="282">
        <v>0.74025167000000003</v>
      </c>
      <c r="P706" s="282">
        <v>2.5466671E-2</v>
      </c>
      <c r="Q706" s="282">
        <v>1.7663989000000001E-2</v>
      </c>
      <c r="R706" s="255">
        <v>4.4379596491403E-5</v>
      </c>
      <c r="S706" s="256">
        <v>9.4181475654939656E-8</v>
      </c>
      <c r="T706" s="256">
        <v>2.4739480480999996</v>
      </c>
      <c r="U706" s="121">
        <v>1.4723564000000001E-3</v>
      </c>
      <c r="V706" s="146"/>
      <c r="W706" s="135"/>
      <c r="X706" s="77" t="s">
        <v>701</v>
      </c>
      <c r="Y706" s="13"/>
      <c r="Z706" s="18"/>
      <c r="AA706" s="19"/>
    </row>
    <row r="707" spans="1:27" ht="14.4" customHeight="1">
      <c r="A707" t="s">
        <v>2001</v>
      </c>
      <c r="B707" s="168" t="s">
        <v>1834</v>
      </c>
      <c r="C707" s="279" t="s">
        <v>4806</v>
      </c>
      <c r="D707" s="14" t="s">
        <v>792</v>
      </c>
      <c r="E707" s="278" t="s">
        <v>1510</v>
      </c>
      <c r="F707" s="281" t="s">
        <v>6593</v>
      </c>
      <c r="G707" s="319">
        <v>129.5594928940906</v>
      </c>
      <c r="H707" s="319">
        <v>0.41548058230000001</v>
      </c>
      <c r="I707" s="319">
        <v>1.6735750351479999</v>
      </c>
      <c r="J707" s="319">
        <v>123.93505997664261</v>
      </c>
      <c r="K707" s="319">
        <v>3.5353772999999999</v>
      </c>
      <c r="L707" s="320">
        <v>26.581784210526315</v>
      </c>
      <c r="M707" s="308">
        <v>302.16802000000001</v>
      </c>
      <c r="N707" s="282">
        <v>0.93025603000000001</v>
      </c>
      <c r="O707" s="282">
        <v>0.87905606999999997</v>
      </c>
      <c r="P707" s="282">
        <v>3.0235939999999999E-2</v>
      </c>
      <c r="Q707" s="282">
        <v>2.0964014999999999E-2</v>
      </c>
      <c r="R707" s="255">
        <v>5.2701203383097001E-5</v>
      </c>
      <c r="S707" s="256">
        <v>1.118193062078146E-7</v>
      </c>
      <c r="T707" s="256">
        <v>2.9361366054399998</v>
      </c>
      <c r="U707" s="121">
        <v>1.7481724E-3</v>
      </c>
      <c r="V707" s="146"/>
      <c r="W707" s="135"/>
      <c r="X707" s="77" t="s">
        <v>701</v>
      </c>
      <c r="Y707" s="13"/>
      <c r="Z707" s="18"/>
      <c r="AA707" s="19"/>
    </row>
    <row r="708" spans="1:27" ht="14.4" customHeight="1">
      <c r="A708" t="s">
        <v>2002</v>
      </c>
      <c r="B708" s="168" t="s">
        <v>1834</v>
      </c>
      <c r="C708" s="279" t="s">
        <v>4807</v>
      </c>
      <c r="D708" s="14" t="s">
        <v>792</v>
      </c>
      <c r="E708" s="278" t="s">
        <v>1510</v>
      </c>
      <c r="F708" s="281" t="s">
        <v>6594</v>
      </c>
      <c r="G708" s="319">
        <v>221.95928877072362</v>
      </c>
      <c r="H708" s="319">
        <v>0.55900412109999997</v>
      </c>
      <c r="I708" s="319">
        <v>2.2513254710469996</v>
      </c>
      <c r="J708" s="319">
        <v>214.39664627857661</v>
      </c>
      <c r="K708" s="319">
        <v>4.7523128999999997</v>
      </c>
      <c r="L708" s="320">
        <v>35.731675939849623</v>
      </c>
      <c r="M708" s="308">
        <v>406.03125999999997</v>
      </c>
      <c r="N708" s="282">
        <v>1.2509615999999999</v>
      </c>
      <c r="O708" s="282">
        <v>1.1821401</v>
      </c>
      <c r="P708" s="282">
        <v>4.0650448999999998E-2</v>
      </c>
      <c r="Q708" s="282">
        <v>2.8171053000000001E-2</v>
      </c>
      <c r="R708" s="255">
        <v>7.0871709881942E-5</v>
      </c>
      <c r="S708" s="256">
        <v>1.5033449594037963E-7</v>
      </c>
      <c r="T708" s="256">
        <v>3.9455256534899998</v>
      </c>
      <c r="U708" s="121">
        <v>2.3504547999999999E-3</v>
      </c>
      <c r="V708" s="144"/>
      <c r="W708" s="135"/>
      <c r="X708" s="77" t="s">
        <v>701</v>
      </c>
      <c r="Y708" s="13"/>
      <c r="Z708" s="18"/>
      <c r="AA708" s="19"/>
    </row>
    <row r="709" spans="1:27" ht="14.4" customHeight="1">
      <c r="A709" t="s">
        <v>2003</v>
      </c>
      <c r="B709" s="168" t="s">
        <v>1834</v>
      </c>
      <c r="C709" s="279" t="s">
        <v>4808</v>
      </c>
      <c r="D709" s="14" t="s">
        <v>792</v>
      </c>
      <c r="E709" s="278" t="s">
        <v>1510</v>
      </c>
      <c r="F709" s="281" t="s">
        <v>6595</v>
      </c>
      <c r="G709" s="319">
        <v>109.71779591254162</v>
      </c>
      <c r="H709" s="319">
        <v>0.61091392119999999</v>
      </c>
      <c r="I709" s="319">
        <v>2.4602843987650003</v>
      </c>
      <c r="J709" s="319">
        <v>101.45417259257661</v>
      </c>
      <c r="K709" s="319">
        <v>5.1924250000000001</v>
      </c>
      <c r="L709" s="320">
        <v>39.040789473684207</v>
      </c>
      <c r="M709" s="308">
        <v>443.59296999999998</v>
      </c>
      <c r="N709" s="282">
        <v>1.3669503000000001</v>
      </c>
      <c r="O709" s="282">
        <v>1.2917559000000001</v>
      </c>
      <c r="P709" s="282">
        <v>4.4416968000000001E-2</v>
      </c>
      <c r="Q709" s="282">
        <v>3.0777456000000002E-2</v>
      </c>
      <c r="R709" s="255">
        <v>7.7443396344948991E-5</v>
      </c>
      <c r="S709" s="256">
        <v>1.6426392949995966E-7</v>
      </c>
      <c r="T709" s="256">
        <v>4.3105680889400002</v>
      </c>
      <c r="U709" s="121">
        <v>2.5682776000000001E-3</v>
      </c>
      <c r="V709" s="146"/>
      <c r="W709" s="135"/>
      <c r="X709" s="77" t="s">
        <v>701</v>
      </c>
      <c r="Y709" s="13"/>
      <c r="Z709" s="18"/>
      <c r="AA709" s="19"/>
    </row>
    <row r="710" spans="1:27" ht="14.4" customHeight="1">
      <c r="A710" t="s">
        <v>2004</v>
      </c>
      <c r="B710" s="168" t="s">
        <v>1834</v>
      </c>
      <c r="C710" s="279" t="s">
        <v>4809</v>
      </c>
      <c r="D710" s="14" t="s">
        <v>792</v>
      </c>
      <c r="E710" s="278" t="s">
        <v>1510</v>
      </c>
      <c r="F710" s="281" t="s">
        <v>6596</v>
      </c>
      <c r="G710" s="319">
        <v>144.43938160871659</v>
      </c>
      <c r="H710" s="319">
        <v>1.8827038258</v>
      </c>
      <c r="I710" s="319">
        <v>7.5797785013400008</v>
      </c>
      <c r="J710" s="319">
        <v>119.00172728157661</v>
      </c>
      <c r="K710" s="319">
        <v>15.975172000000001</v>
      </c>
      <c r="L710" s="320">
        <v>120.11407518796992</v>
      </c>
      <c r="M710" s="308">
        <v>1363.8549</v>
      </c>
      <c r="N710" s="282">
        <v>4.2086724999999996</v>
      </c>
      <c r="O710" s="282">
        <v>3.9773415000000001</v>
      </c>
      <c r="P710" s="282">
        <v>0.13669666999999999</v>
      </c>
      <c r="Q710" s="282">
        <v>9.4634342999999996E-2</v>
      </c>
      <c r="R710" s="255">
        <v>2.3844973220371799E-4</v>
      </c>
      <c r="S710" s="256">
        <v>5.0553503479111966E-7</v>
      </c>
      <c r="T710" s="256">
        <v>13.254109557420001</v>
      </c>
      <c r="U710" s="121">
        <v>7.9049379000000006E-3</v>
      </c>
      <c r="V710" s="146"/>
      <c r="W710" s="135"/>
      <c r="X710" s="77" t="s">
        <v>701</v>
      </c>
      <c r="Y710" s="13"/>
      <c r="Z710" s="18"/>
      <c r="AA710" s="19"/>
    </row>
    <row r="711" spans="1:27" ht="14.4" customHeight="1">
      <c r="A711" t="s">
        <v>2005</v>
      </c>
      <c r="B711" s="168" t="s">
        <v>1834</v>
      </c>
      <c r="C711" s="279" t="s">
        <v>4810</v>
      </c>
      <c r="D711" s="14" t="s">
        <v>792</v>
      </c>
      <c r="E711" s="278" t="s">
        <v>1510</v>
      </c>
      <c r="F711" s="281" t="s">
        <v>6597</v>
      </c>
      <c r="G711" s="319">
        <v>3540.1349266464222</v>
      </c>
      <c r="H711" s="319">
        <v>0.13765882768999999</v>
      </c>
      <c r="I711" s="319">
        <v>0.55523186375599998</v>
      </c>
      <c r="J711" s="319">
        <v>3538.2620581549763</v>
      </c>
      <c r="K711" s="319">
        <v>1.1799778000000001</v>
      </c>
      <c r="L711" s="320">
        <v>8.8720135338345862</v>
      </c>
      <c r="M711" s="308">
        <v>101.14756</v>
      </c>
      <c r="N711" s="282">
        <v>0.30949613999999998</v>
      </c>
      <c r="O711" s="282">
        <v>0.29240284999999999</v>
      </c>
      <c r="P711" s="282">
        <v>1.0078088000000001E-2</v>
      </c>
      <c r="Q711" s="282">
        <v>7.0152015000000002E-3</v>
      </c>
      <c r="R711" s="255">
        <v>1.7530146984388998E-5</v>
      </c>
      <c r="S711" s="256">
        <v>3.7271036298638646E-8</v>
      </c>
      <c r="T711" s="256">
        <v>0.98252122201900005</v>
      </c>
      <c r="U711" s="121">
        <v>5.8241382000000003E-4</v>
      </c>
      <c r="V711" s="146"/>
      <c r="W711" s="135"/>
      <c r="X711" s="77" t="s">
        <v>701</v>
      </c>
      <c r="Y711" s="13"/>
      <c r="Z711" s="18"/>
      <c r="AA711" s="19"/>
    </row>
    <row r="712" spans="1:27" ht="14.4" customHeight="1">
      <c r="A712" t="s">
        <v>2006</v>
      </c>
      <c r="B712" s="168" t="s">
        <v>1834</v>
      </c>
      <c r="C712" s="279" t="s">
        <v>4811</v>
      </c>
      <c r="D712" s="14" t="s">
        <v>792</v>
      </c>
      <c r="E712" s="278" t="s">
        <v>1510</v>
      </c>
      <c r="F712" s="281" t="s">
        <v>6598</v>
      </c>
      <c r="G712" s="319">
        <v>1565.5800249653767</v>
      </c>
      <c r="H712" s="319">
        <v>9.4420674099999999</v>
      </c>
      <c r="I712" s="319">
        <v>38.009424825799996</v>
      </c>
      <c r="J712" s="319">
        <v>1438.0620317295766</v>
      </c>
      <c r="K712" s="319">
        <v>80.066501000000002</v>
      </c>
      <c r="L712" s="320">
        <v>602.00376691729321</v>
      </c>
      <c r="M712" s="308">
        <v>6833.7788</v>
      </c>
      <c r="N712" s="282">
        <v>21.099522</v>
      </c>
      <c r="O712" s="282">
        <v>19.940134</v>
      </c>
      <c r="P712" s="282">
        <v>0.68519595</v>
      </c>
      <c r="Q712" s="282">
        <v>0.47419186000000002</v>
      </c>
      <c r="R712" s="255">
        <v>1.1954516753739481E-3</v>
      </c>
      <c r="S712" s="256">
        <v>2.5340087424300703E-6</v>
      </c>
      <c r="T712" s="256">
        <v>66.413424969499999</v>
      </c>
      <c r="U712" s="121">
        <v>3.9625393000000002E-2</v>
      </c>
      <c r="V712" s="146"/>
      <c r="W712" s="135"/>
      <c r="X712" s="77" t="s">
        <v>701</v>
      </c>
      <c r="Y712" s="13"/>
      <c r="Z712" s="18"/>
      <c r="AA712" s="19"/>
    </row>
    <row r="713" spans="1:27" ht="14.4" customHeight="1">
      <c r="A713" t="s">
        <v>2007</v>
      </c>
      <c r="B713" s="168" t="s">
        <v>1834</v>
      </c>
      <c r="C713" s="279" t="s">
        <v>4812</v>
      </c>
      <c r="D713" s="14" t="s">
        <v>792</v>
      </c>
      <c r="E713" s="278" t="s">
        <v>1510</v>
      </c>
      <c r="F713" s="281" t="s">
        <v>6599</v>
      </c>
      <c r="G713" s="319">
        <v>120.20766820182661</v>
      </c>
      <c r="H713" s="319">
        <v>3.9753173980000001</v>
      </c>
      <c r="I713" s="319">
        <v>16.00343649525</v>
      </c>
      <c r="J713" s="319">
        <v>66.511722308576608</v>
      </c>
      <c r="K713" s="319">
        <v>33.717191999999997</v>
      </c>
      <c r="L713" s="320">
        <v>253.51272180451124</v>
      </c>
      <c r="M713" s="308">
        <v>2878.0612999999998</v>
      </c>
      <c r="N713" s="282">
        <v>8.8844656000000004</v>
      </c>
      <c r="O713" s="282">
        <v>8.3962260999999998</v>
      </c>
      <c r="P713" s="282">
        <v>0.28853445999999999</v>
      </c>
      <c r="Q713" s="282">
        <v>0.19970498</v>
      </c>
      <c r="R713" s="255">
        <v>5.0337086614911798E-4</v>
      </c>
      <c r="S713" s="256">
        <v>1.0670653076858195E-6</v>
      </c>
      <c r="T713" s="256">
        <v>27.969885611400002</v>
      </c>
      <c r="U713" s="121">
        <v>1.6685921999999999E-2</v>
      </c>
      <c r="V713" s="146"/>
      <c r="W713" s="135"/>
      <c r="X713" s="77" t="s">
        <v>701</v>
      </c>
      <c r="Y713" s="13"/>
      <c r="Z713" s="18"/>
      <c r="AA713" s="19"/>
    </row>
    <row r="714" spans="1:27" ht="14.4" customHeight="1">
      <c r="A714" t="s">
        <v>2008</v>
      </c>
      <c r="B714" s="168" t="s">
        <v>1834</v>
      </c>
      <c r="C714" s="279" t="s">
        <v>4813</v>
      </c>
      <c r="D714" s="14" t="s">
        <v>792</v>
      </c>
      <c r="E714" s="278" t="s">
        <v>1510</v>
      </c>
      <c r="F714" s="281" t="s">
        <v>6600</v>
      </c>
      <c r="G714" s="319">
        <v>115.5531408651256</v>
      </c>
      <c r="H714" s="319">
        <v>0.47951725519999994</v>
      </c>
      <c r="I714" s="319">
        <v>1.931357049449</v>
      </c>
      <c r="J714" s="319">
        <v>109.0638753604766</v>
      </c>
      <c r="K714" s="319">
        <v>4.0783912000000004</v>
      </c>
      <c r="L714" s="320">
        <v>30.664595488721805</v>
      </c>
      <c r="M714" s="308">
        <v>348.51488999999998</v>
      </c>
      <c r="N714" s="282">
        <v>1.0733539999999999</v>
      </c>
      <c r="O714" s="282">
        <v>1.0142910000000001</v>
      </c>
      <c r="P714" s="282">
        <v>3.4882967000000001E-2</v>
      </c>
      <c r="Q714" s="282">
        <v>2.4179998000000001E-2</v>
      </c>
      <c r="R714" s="255">
        <v>6.0808813142319013E-5</v>
      </c>
      <c r="S714" s="256">
        <v>1.2900505590389363E-7</v>
      </c>
      <c r="T714" s="256">
        <v>3.3865542367099999</v>
      </c>
      <c r="U714" s="121">
        <v>2.0173793999999998E-3</v>
      </c>
      <c r="V714" s="146"/>
      <c r="W714" s="135"/>
      <c r="X714" s="77" t="s">
        <v>701</v>
      </c>
      <c r="Y714" s="13"/>
      <c r="Z714" s="18"/>
      <c r="AA714" s="19"/>
    </row>
    <row r="715" spans="1:27" ht="14.4" customHeight="1">
      <c r="B715" s="278" t="s">
        <v>1834</v>
      </c>
      <c r="C715" s="277" t="s">
        <v>3613</v>
      </c>
      <c r="D715" s="277" t="s">
        <v>26</v>
      </c>
      <c r="E715" s="278"/>
      <c r="F715"/>
      <c r="G715" s="210"/>
      <c r="H715" s="210"/>
      <c r="I715" s="210"/>
      <c r="J715" s="210"/>
      <c r="K715" s="210"/>
      <c r="L715" s="210"/>
      <c r="M715" s="5"/>
      <c r="N715"/>
      <c r="O715"/>
      <c r="V715" s="182"/>
      <c r="W715" s="164"/>
      <c r="X715" s="20"/>
      <c r="Y715" s="13"/>
      <c r="Z715" s="18"/>
      <c r="AA715" s="19"/>
    </row>
    <row r="716" spans="1:27" ht="14.4" customHeight="1">
      <c r="A716" t="s">
        <v>2009</v>
      </c>
      <c r="B716" s="168" t="s">
        <v>1834</v>
      </c>
      <c r="C716" s="279" t="s">
        <v>4814</v>
      </c>
      <c r="D716" s="14" t="s">
        <v>26</v>
      </c>
      <c r="E716" s="278" t="s">
        <v>1510</v>
      </c>
      <c r="F716" s="281" t="s">
        <v>6601</v>
      </c>
      <c r="G716" s="319">
        <v>2.1723034228775102</v>
      </c>
      <c r="H716" s="319">
        <v>6.2162439699999995E-2</v>
      </c>
      <c r="I716" s="319">
        <v>0.26844602194</v>
      </c>
      <c r="J716" s="319">
        <v>0.93724609123751013</v>
      </c>
      <c r="K716" s="319">
        <v>0.90444886999999996</v>
      </c>
      <c r="L716" s="320">
        <v>6.800367443609022</v>
      </c>
      <c r="M716" s="308">
        <v>118.65344</v>
      </c>
      <c r="N716" s="282">
        <v>0.19066643</v>
      </c>
      <c r="O716" s="282">
        <v>0.18104517000000001</v>
      </c>
      <c r="P716" s="282">
        <v>6.7881655999999999E-3</v>
      </c>
      <c r="Q716" s="282">
        <v>2.8330881000000001E-3</v>
      </c>
      <c r="R716" s="255">
        <v>1.0854027334628897E-5</v>
      </c>
      <c r="S716" s="256">
        <v>2.510416309223045E-8</v>
      </c>
      <c r="T716" s="256">
        <v>0.39679105100000001</v>
      </c>
      <c r="U716" s="121">
        <v>4.2371592999999999E-4</v>
      </c>
      <c r="V716" s="146"/>
      <c r="W716" s="135"/>
      <c r="X716" s="18" t="s">
        <v>927</v>
      </c>
      <c r="Y716" s="13"/>
      <c r="Z716" s="20"/>
      <c r="AA716" s="19"/>
    </row>
    <row r="717" spans="1:27" ht="14.4" customHeight="1">
      <c r="A717" t="s">
        <v>2010</v>
      </c>
      <c r="B717" s="168" t="s">
        <v>1834</v>
      </c>
      <c r="C717" s="279" t="s">
        <v>4815</v>
      </c>
      <c r="D717" s="14" t="s">
        <v>26</v>
      </c>
      <c r="E717" s="278" t="s">
        <v>1510</v>
      </c>
      <c r="F717" s="281" t="s">
        <v>6602</v>
      </c>
      <c r="G717" s="319">
        <v>2.28779141966832</v>
      </c>
      <c r="H717" s="319">
        <v>6.43500714E-2</v>
      </c>
      <c r="I717" s="319">
        <v>0.26753615834200001</v>
      </c>
      <c r="J717" s="319">
        <v>1.0195617799263199</v>
      </c>
      <c r="K717" s="319">
        <v>0.93634340999999999</v>
      </c>
      <c r="L717" s="320">
        <v>7.0401760150375932</v>
      </c>
      <c r="M717" s="308">
        <v>121.72772999999999</v>
      </c>
      <c r="N717" s="282">
        <v>0.19409895999999999</v>
      </c>
      <c r="O717" s="282">
        <v>0.183945</v>
      </c>
      <c r="P717" s="282">
        <v>6.9767828999999998E-3</v>
      </c>
      <c r="Q717" s="282">
        <v>3.1771767000000001E-3</v>
      </c>
      <c r="R717" s="255">
        <v>1.10278775877423E-5</v>
      </c>
      <c r="S717" s="256">
        <v>2.5801711341869901E-8</v>
      </c>
      <c r="T717" s="256">
        <v>0.444982724</v>
      </c>
      <c r="U717" s="121">
        <v>4.8037558000000002E-4</v>
      </c>
      <c r="V717" s="146"/>
      <c r="W717" s="135"/>
      <c r="X717" s="18" t="s">
        <v>1506</v>
      </c>
      <c r="Y717" s="20"/>
      <c r="Z717" s="20"/>
      <c r="AA717" s="19"/>
    </row>
    <row r="718" spans="1:27" ht="14.4" customHeight="1">
      <c r="A718" t="s">
        <v>2011</v>
      </c>
      <c r="B718" s="168" t="s">
        <v>1834</v>
      </c>
      <c r="C718" s="279" t="s">
        <v>4816</v>
      </c>
      <c r="D718" s="14" t="s">
        <v>26</v>
      </c>
      <c r="E718" s="278" t="s">
        <v>1510</v>
      </c>
      <c r="F718" s="281" t="s">
        <v>6603</v>
      </c>
      <c r="G718" s="319">
        <v>2.3105461479685099</v>
      </c>
      <c r="H718" s="319">
        <v>6.5306302600000005E-2</v>
      </c>
      <c r="I718" s="319">
        <v>0.26833314569799999</v>
      </c>
      <c r="J718" s="319">
        <v>1.0208215396705098</v>
      </c>
      <c r="K718" s="319">
        <v>0.95608515999999999</v>
      </c>
      <c r="L718" s="320">
        <v>7.1886102255639095</v>
      </c>
      <c r="M718" s="308">
        <v>123.87416</v>
      </c>
      <c r="N718" s="282">
        <v>0.19678780000000001</v>
      </c>
      <c r="O718" s="282">
        <v>0.18636812999999999</v>
      </c>
      <c r="P718" s="282">
        <v>7.0981908999999998E-3</v>
      </c>
      <c r="Q718" s="282">
        <v>3.3214738E-3</v>
      </c>
      <c r="R718" s="255">
        <v>1.1173149607175001E-5</v>
      </c>
      <c r="S718" s="256">
        <v>2.6250705776432731E-8</v>
      </c>
      <c r="T718" s="256">
        <v>0.46519240499999998</v>
      </c>
      <c r="U718" s="121">
        <v>4.9214902000000002E-4</v>
      </c>
      <c r="V718" s="146"/>
      <c r="W718" s="135"/>
      <c r="X718" s="18" t="s">
        <v>1506</v>
      </c>
      <c r="Y718" s="13"/>
      <c r="Z718" s="13"/>
      <c r="AA718" s="19"/>
    </row>
    <row r="719" spans="1:27" ht="14.4" customHeight="1">
      <c r="A719" t="s">
        <v>2012</v>
      </c>
      <c r="B719" s="168" t="s">
        <v>1834</v>
      </c>
      <c r="C719" s="279" t="s">
        <v>4817</v>
      </c>
      <c r="D719" s="14" t="s">
        <v>26</v>
      </c>
      <c r="E719" s="278" t="s">
        <v>1510</v>
      </c>
      <c r="F719" s="281" t="s">
        <v>6604</v>
      </c>
      <c r="G719" s="319">
        <v>2.3824023174571303</v>
      </c>
      <c r="H719" s="319">
        <v>6.6953212400000003E-2</v>
      </c>
      <c r="I719" s="319">
        <v>0.28176363795099996</v>
      </c>
      <c r="J719" s="319">
        <v>1.0811633971061301</v>
      </c>
      <c r="K719" s="319">
        <v>0.95252207</v>
      </c>
      <c r="L719" s="320">
        <v>7.1618200751879693</v>
      </c>
      <c r="M719" s="308">
        <v>123.58161</v>
      </c>
      <c r="N719" s="282">
        <v>0.20059499</v>
      </c>
      <c r="O719" s="282">
        <v>0.19014613999999999</v>
      </c>
      <c r="P719" s="282">
        <v>7.1523217000000004E-3</v>
      </c>
      <c r="Q719" s="282">
        <v>3.2965300000000002E-3</v>
      </c>
      <c r="R719" s="255">
        <v>1.1399648656171601E-5</v>
      </c>
      <c r="S719" s="256">
        <v>2.6450893734871695E-8</v>
      </c>
      <c r="T719" s="256">
        <v>0.46169887700000001</v>
      </c>
      <c r="U719" s="121">
        <v>7.1450463999999997E-4</v>
      </c>
      <c r="V719" s="146"/>
      <c r="W719" s="135"/>
      <c r="X719" s="18" t="s">
        <v>1506</v>
      </c>
      <c r="Y719" s="13"/>
      <c r="Z719" s="13"/>
      <c r="AA719" s="19"/>
    </row>
    <row r="720" spans="1:27" ht="14.4" customHeight="1">
      <c r="A720" t="s">
        <v>2013</v>
      </c>
      <c r="B720" s="168" t="s">
        <v>1834</v>
      </c>
      <c r="C720" s="279" t="s">
        <v>4818</v>
      </c>
      <c r="D720" s="14" t="s">
        <v>26</v>
      </c>
      <c r="E720" s="278" t="s">
        <v>1510</v>
      </c>
      <c r="F720" s="281" t="s">
        <v>6605</v>
      </c>
      <c r="G720" s="319">
        <v>2.2577229977803301</v>
      </c>
      <c r="H720" s="319">
        <v>6.3846363400000009E-2</v>
      </c>
      <c r="I720" s="319">
        <v>0.26874918864000003</v>
      </c>
      <c r="J720" s="319">
        <v>0.99519839574032998</v>
      </c>
      <c r="K720" s="319">
        <v>0.92992905000000003</v>
      </c>
      <c r="L720" s="320">
        <v>6.9919477443609024</v>
      </c>
      <c r="M720" s="308">
        <v>121.18456</v>
      </c>
      <c r="N720" s="282">
        <v>0.19374530000000001</v>
      </c>
      <c r="O720" s="282">
        <v>0.18373328999999999</v>
      </c>
      <c r="P720" s="282">
        <v>6.9436656999999997E-3</v>
      </c>
      <c r="Q720" s="282">
        <v>3.0683492999999998E-3</v>
      </c>
      <c r="R720" s="255">
        <v>1.10151850124498E-5</v>
      </c>
      <c r="S720" s="256">
        <v>2.5679237573410713E-8</v>
      </c>
      <c r="T720" s="256">
        <v>0.42974080200000003</v>
      </c>
      <c r="U720" s="121">
        <v>4.6247277999999999E-4</v>
      </c>
      <c r="V720" s="146"/>
      <c r="W720" s="135"/>
      <c r="X720" s="18" t="s">
        <v>1506</v>
      </c>
      <c r="Y720" s="13"/>
      <c r="Z720" s="13"/>
      <c r="AA720" s="19"/>
    </row>
    <row r="721" spans="1:27" ht="14.4" customHeight="1">
      <c r="A721" t="s">
        <v>2014</v>
      </c>
      <c r="B721" s="168" t="s">
        <v>1834</v>
      </c>
      <c r="C721" s="279" t="s">
        <v>4819</v>
      </c>
      <c r="D721" s="14" t="s">
        <v>26</v>
      </c>
      <c r="E721" s="278" t="s">
        <v>1510</v>
      </c>
      <c r="F721" s="281" t="s">
        <v>6606</v>
      </c>
      <c r="G721" s="319">
        <v>2.2345448241387</v>
      </c>
      <c r="H721" s="319">
        <v>6.4753486299999996E-2</v>
      </c>
      <c r="I721" s="319">
        <v>0.27111439814899996</v>
      </c>
      <c r="J721" s="319">
        <v>0.92984016968969996</v>
      </c>
      <c r="K721" s="319">
        <v>0.96883677000000001</v>
      </c>
      <c r="L721" s="320">
        <v>7.2844869924812023</v>
      </c>
      <c r="M721" s="308">
        <v>125.26416999999999</v>
      </c>
      <c r="N721" s="282">
        <v>0.19954198000000001</v>
      </c>
      <c r="O721" s="282">
        <v>0.1891166</v>
      </c>
      <c r="P721" s="282">
        <v>7.1813349999999996E-3</v>
      </c>
      <c r="Q721" s="282">
        <v>3.2440363000000002E-3</v>
      </c>
      <c r="R721" s="255">
        <v>1.1337926015182799E-5</v>
      </c>
      <c r="S721" s="256">
        <v>2.6558191939425293E-8</v>
      </c>
      <c r="T721" s="256">
        <v>0.45434682100000001</v>
      </c>
      <c r="U721" s="121">
        <v>4.4664883E-4</v>
      </c>
      <c r="V721" s="146"/>
      <c r="W721" s="135"/>
      <c r="X721" s="18" t="s">
        <v>1506</v>
      </c>
      <c r="Y721" s="13"/>
      <c r="Z721" s="13"/>
      <c r="AA721" s="19"/>
    </row>
    <row r="722" spans="1:27" ht="14.4" customHeight="1">
      <c r="A722" t="s">
        <v>2015</v>
      </c>
      <c r="B722" s="168" t="s">
        <v>1834</v>
      </c>
      <c r="C722" s="279" t="s">
        <v>4820</v>
      </c>
      <c r="D722" s="14" t="s">
        <v>26</v>
      </c>
      <c r="E722" s="278" t="s">
        <v>1510</v>
      </c>
      <c r="F722" s="281" t="s">
        <v>6607</v>
      </c>
      <c r="G722" s="319">
        <v>2.2063913399518196</v>
      </c>
      <c r="H722" s="319">
        <v>6.5145485899999994E-2</v>
      </c>
      <c r="I722" s="319">
        <v>0.26314202777199996</v>
      </c>
      <c r="J722" s="319">
        <v>0.88513917627981997</v>
      </c>
      <c r="K722" s="319">
        <v>0.99296465</v>
      </c>
      <c r="L722" s="320">
        <v>7.4658996240601496</v>
      </c>
      <c r="M722" s="308">
        <v>126.79588</v>
      </c>
      <c r="N722" s="282">
        <v>0.20025406000000001</v>
      </c>
      <c r="O722" s="282">
        <v>0.18943032000000001</v>
      </c>
      <c r="P722" s="282">
        <v>7.2769532999999997E-3</v>
      </c>
      <c r="Q722" s="282">
        <v>3.5467808000000001E-3</v>
      </c>
      <c r="R722" s="255">
        <v>1.1356733996424E-5</v>
      </c>
      <c r="S722" s="256">
        <v>2.6911809462983185E-8</v>
      </c>
      <c r="T722" s="256">
        <v>0.49674801099999999</v>
      </c>
      <c r="U722" s="121">
        <v>4.5271557999999998E-4</v>
      </c>
      <c r="V722" s="146"/>
      <c r="W722" s="135"/>
      <c r="X722" s="18" t="s">
        <v>1506</v>
      </c>
      <c r="Y722" s="13"/>
      <c r="Z722" s="13"/>
      <c r="AA722" s="19"/>
    </row>
    <row r="723" spans="1:27" ht="14.4" customHeight="1">
      <c r="A723" t="s">
        <v>2016</v>
      </c>
      <c r="B723" s="168" t="s">
        <v>1834</v>
      </c>
      <c r="C723" s="279" t="s">
        <v>4821</v>
      </c>
      <c r="D723" s="14" t="s">
        <v>26</v>
      </c>
      <c r="E723" s="278" t="s">
        <v>1510</v>
      </c>
      <c r="F723" s="281" t="s">
        <v>6608</v>
      </c>
      <c r="G723" s="319">
        <v>2.2879308633630098</v>
      </c>
      <c r="H723" s="319">
        <v>6.7463623800000011E-2</v>
      </c>
      <c r="I723" s="319">
        <v>0.26973526430999994</v>
      </c>
      <c r="J723" s="319">
        <v>0.90103367525301004</v>
      </c>
      <c r="K723" s="319">
        <v>1.0496983</v>
      </c>
      <c r="L723" s="320">
        <v>7.892468421052631</v>
      </c>
      <c r="M723" s="308">
        <v>133.0292</v>
      </c>
      <c r="N723" s="282">
        <v>0.20936209</v>
      </c>
      <c r="O723" s="282">
        <v>0.19786107</v>
      </c>
      <c r="P723" s="282">
        <v>7.6488138000000002E-3</v>
      </c>
      <c r="Q723" s="282">
        <v>3.8522079000000002E-3</v>
      </c>
      <c r="R723" s="255">
        <v>1.1862174528387801E-5</v>
      </c>
      <c r="S723" s="256">
        <v>2.8287033448141592E-8</v>
      </c>
      <c r="T723" s="256">
        <v>0.53952491299999994</v>
      </c>
      <c r="U723" s="121">
        <v>4.7342806E-4</v>
      </c>
      <c r="V723" s="146"/>
      <c r="W723" s="135"/>
      <c r="X723" s="18" t="s">
        <v>1506</v>
      </c>
      <c r="Y723" s="13"/>
      <c r="Z723" s="13"/>
      <c r="AA723" s="19"/>
    </row>
    <row r="724" spans="1:27" ht="14.4" customHeight="1">
      <c r="A724" t="s">
        <v>2017</v>
      </c>
      <c r="B724" s="168" t="s">
        <v>1834</v>
      </c>
      <c r="C724" s="279" t="s">
        <v>4822</v>
      </c>
      <c r="D724" s="14" t="s">
        <v>26</v>
      </c>
      <c r="E724" s="278" t="s">
        <v>1510</v>
      </c>
      <c r="F724" s="281" t="s">
        <v>6609</v>
      </c>
      <c r="G724" s="319">
        <v>2.4859211559056802</v>
      </c>
      <c r="H724" s="319">
        <v>7.1614611600000003E-2</v>
      </c>
      <c r="I724" s="319">
        <v>0.28260170343200003</v>
      </c>
      <c r="J724" s="319">
        <v>0.99557234087368007</v>
      </c>
      <c r="K724" s="319">
        <v>1.1361325</v>
      </c>
      <c r="L724" s="320">
        <v>8.5423496240601491</v>
      </c>
      <c r="M724" s="308">
        <v>141.91913</v>
      </c>
      <c r="N724" s="282">
        <v>0.22392127000000001</v>
      </c>
      <c r="O724" s="282">
        <v>0.21145451000000001</v>
      </c>
      <c r="P724" s="282">
        <v>8.2259914000000003E-3</v>
      </c>
      <c r="Q724" s="282">
        <v>4.2407742000000002E-3</v>
      </c>
      <c r="R724" s="255">
        <v>1.26771287722495E-5</v>
      </c>
      <c r="S724" s="256">
        <v>3.0421566108113419E-8</v>
      </c>
      <c r="T724" s="256">
        <v>0.59394596099999997</v>
      </c>
      <c r="U724" s="121">
        <v>5.0688907999999996E-4</v>
      </c>
      <c r="V724" s="146"/>
      <c r="W724" s="135"/>
      <c r="X724" s="18" t="s">
        <v>1506</v>
      </c>
      <c r="Y724" s="13"/>
      <c r="Z724" s="13"/>
      <c r="AA724" s="19"/>
    </row>
    <row r="725" spans="1:27" ht="14.4" customHeight="1">
      <c r="A725" t="s">
        <v>2018</v>
      </c>
      <c r="B725" s="168" t="s">
        <v>1834</v>
      </c>
      <c r="C725" s="279" t="s">
        <v>4823</v>
      </c>
      <c r="D725" s="14" t="s">
        <v>26</v>
      </c>
      <c r="E725" s="278" t="s">
        <v>1510</v>
      </c>
      <c r="F725" s="281" t="s">
        <v>6610</v>
      </c>
      <c r="G725" s="319">
        <v>2.2265747872579</v>
      </c>
      <c r="H725" s="319">
        <v>6.4149929499999994E-2</v>
      </c>
      <c r="I725" s="319">
        <v>0.269621907035</v>
      </c>
      <c r="J725" s="319">
        <v>0.93474386072289994</v>
      </c>
      <c r="K725" s="319">
        <v>0.95805909</v>
      </c>
      <c r="L725" s="320">
        <v>7.2034518045112774</v>
      </c>
      <c r="M725" s="308">
        <v>123.89664</v>
      </c>
      <c r="N725" s="282">
        <v>0.19775346999999999</v>
      </c>
      <c r="O725" s="282">
        <v>0.18746366</v>
      </c>
      <c r="P725" s="282">
        <v>7.1095330000000003E-3</v>
      </c>
      <c r="Q725" s="282">
        <v>3.1802711000000002E-3</v>
      </c>
      <c r="R725" s="255">
        <v>1.12388287353148E-5</v>
      </c>
      <c r="S725" s="256">
        <v>2.6292652065873445E-8</v>
      </c>
      <c r="T725" s="256">
        <v>0.44541612600000002</v>
      </c>
      <c r="U725" s="121">
        <v>4.4216140999999999E-4</v>
      </c>
      <c r="V725" s="146"/>
      <c r="W725" s="135"/>
      <c r="X725" s="18" t="s">
        <v>1506</v>
      </c>
      <c r="Y725" s="13"/>
      <c r="Z725" s="13"/>
      <c r="AA725" s="19"/>
    </row>
    <row r="726" spans="1:27" ht="14.4" customHeight="1">
      <c r="A726" t="s">
        <v>2019</v>
      </c>
      <c r="B726" s="168" t="s">
        <v>1834</v>
      </c>
      <c r="C726" s="279" t="s">
        <v>4824</v>
      </c>
      <c r="D726" s="14" t="s">
        <v>26</v>
      </c>
      <c r="E726" s="278" t="s">
        <v>1510</v>
      </c>
      <c r="F726" s="281" t="s">
        <v>6611</v>
      </c>
      <c r="G726" s="319">
        <v>2.2076254707111298</v>
      </c>
      <c r="H726" s="319">
        <v>6.3598146800000005E-2</v>
      </c>
      <c r="I726" s="319">
        <v>0.27052770234699997</v>
      </c>
      <c r="J726" s="319">
        <v>0.93410223156412997</v>
      </c>
      <c r="K726" s="319">
        <v>0.93939739</v>
      </c>
      <c r="L726" s="320">
        <v>7.0631382706766912</v>
      </c>
      <c r="M726" s="308">
        <v>122.29042</v>
      </c>
      <c r="N726" s="282">
        <v>0.19566277000000001</v>
      </c>
      <c r="O726" s="282">
        <v>0.18559650999999999</v>
      </c>
      <c r="P726" s="282">
        <v>7.0040948E-3</v>
      </c>
      <c r="Q726" s="282">
        <v>3.0621601E-3</v>
      </c>
      <c r="R726" s="255">
        <v>1.1126889234504798E-5</v>
      </c>
      <c r="S726" s="256">
        <v>2.5902717205685913E-8</v>
      </c>
      <c r="T726" s="256">
        <v>0.42887396299999997</v>
      </c>
      <c r="U726" s="121">
        <v>4.3658982000000001E-4</v>
      </c>
      <c r="V726" s="144"/>
      <c r="W726" s="135"/>
      <c r="X726" s="18" t="s">
        <v>1506</v>
      </c>
      <c r="Y726" s="13"/>
      <c r="Z726" s="13"/>
      <c r="AA726" s="19"/>
    </row>
    <row r="727" spans="1:27" ht="14.4" customHeight="1">
      <c r="A727" t="s">
        <v>2020</v>
      </c>
      <c r="B727" s="168" t="s">
        <v>1834</v>
      </c>
      <c r="C727" s="279" t="s">
        <v>4825</v>
      </c>
      <c r="D727" s="14" t="s">
        <v>26</v>
      </c>
      <c r="E727" s="278" t="s">
        <v>1510</v>
      </c>
      <c r="F727" s="281" t="s">
        <v>6612</v>
      </c>
      <c r="G727" s="319">
        <v>2.2219812208856498</v>
      </c>
      <c r="H727" s="319">
        <v>6.4343163100000003E-2</v>
      </c>
      <c r="I727" s="319">
        <v>0.27005822970400001</v>
      </c>
      <c r="J727" s="319">
        <v>0.92556654808164995</v>
      </c>
      <c r="K727" s="319">
        <v>0.96201327999999997</v>
      </c>
      <c r="L727" s="320">
        <v>7.2331825563909771</v>
      </c>
      <c r="M727" s="308">
        <v>124.45092</v>
      </c>
      <c r="N727" s="282">
        <v>0.19838594000000001</v>
      </c>
      <c r="O727" s="282">
        <v>0.18801634</v>
      </c>
      <c r="P727" s="282">
        <v>7.1343005999999999E-3</v>
      </c>
      <c r="Q727" s="282">
        <v>3.2352994000000002E-3</v>
      </c>
      <c r="R727" s="255">
        <v>1.1271963002354498E-5</v>
      </c>
      <c r="S727" s="256">
        <v>2.6384248053265809E-8</v>
      </c>
      <c r="T727" s="256">
        <v>0.453123155</v>
      </c>
      <c r="U727" s="121">
        <v>4.4405581000000002E-4</v>
      </c>
      <c r="V727" s="146"/>
      <c r="W727" s="135"/>
      <c r="X727" s="18" t="s">
        <v>1506</v>
      </c>
      <c r="Y727" s="13"/>
      <c r="Z727" s="13"/>
      <c r="AA727" s="19"/>
    </row>
    <row r="728" spans="1:27" ht="14.4" customHeight="1">
      <c r="A728" t="s">
        <v>2021</v>
      </c>
      <c r="B728" s="168" t="s">
        <v>1834</v>
      </c>
      <c r="C728" s="279" t="s">
        <v>4826</v>
      </c>
      <c r="D728" s="14" t="s">
        <v>26</v>
      </c>
      <c r="E728" s="278" t="s">
        <v>1510</v>
      </c>
      <c r="F728" s="281" t="s">
        <v>6613</v>
      </c>
      <c r="G728" s="319">
        <v>2.22159254351874</v>
      </c>
      <c r="H728" s="319">
        <v>6.3854186300000004E-2</v>
      </c>
      <c r="I728" s="319">
        <v>0.26834992756000003</v>
      </c>
      <c r="J728" s="319">
        <v>0.93433320965874</v>
      </c>
      <c r="K728" s="319">
        <v>0.95505521999999998</v>
      </c>
      <c r="L728" s="320">
        <v>7.1808663157894728</v>
      </c>
      <c r="M728" s="308">
        <v>123.36891</v>
      </c>
      <c r="N728" s="282">
        <v>0.19701260000000001</v>
      </c>
      <c r="O728" s="282">
        <v>0.18674739000000001</v>
      </c>
      <c r="P728" s="282">
        <v>7.0843781999999998E-3</v>
      </c>
      <c r="Q728" s="282">
        <v>3.1808291000000001E-3</v>
      </c>
      <c r="R728" s="255">
        <v>1.11958867864757E-5</v>
      </c>
      <c r="S728" s="256">
        <v>2.6199623516281572E-8</v>
      </c>
      <c r="T728" s="256">
        <v>0.44549426999999997</v>
      </c>
      <c r="U728" s="121">
        <v>4.4053813E-4</v>
      </c>
      <c r="V728" s="146"/>
      <c r="W728" s="135"/>
      <c r="X728" s="18" t="s">
        <v>1506</v>
      </c>
      <c r="Y728" s="13"/>
      <c r="Z728" s="13"/>
      <c r="AA728" s="19"/>
    </row>
    <row r="729" spans="1:27" ht="14.4" customHeight="1">
      <c r="A729" t="s">
        <v>2022</v>
      </c>
      <c r="B729" s="168" t="s">
        <v>1834</v>
      </c>
      <c r="C729" s="279" t="s">
        <v>4827</v>
      </c>
      <c r="D729" s="14" t="s">
        <v>26</v>
      </c>
      <c r="E729" s="278" t="s">
        <v>1510</v>
      </c>
      <c r="F729" s="281" t="s">
        <v>6614</v>
      </c>
      <c r="G729" s="319">
        <v>2.2849042629353802</v>
      </c>
      <c r="H729" s="319">
        <v>7.6129175199999996E-2</v>
      </c>
      <c r="I729" s="319">
        <v>0.26599501693100003</v>
      </c>
      <c r="J729" s="319">
        <v>0.97795255080437993</v>
      </c>
      <c r="K729" s="319">
        <v>0.96482752000000005</v>
      </c>
      <c r="L729" s="320">
        <v>7.2543422556390977</v>
      </c>
      <c r="M729" s="308">
        <v>123.71886000000001</v>
      </c>
      <c r="N729" s="282">
        <v>0.19871246000000001</v>
      </c>
      <c r="O729" s="282">
        <v>0.1880995</v>
      </c>
      <c r="P729" s="282">
        <v>7.1666925000000003E-3</v>
      </c>
      <c r="Q729" s="282">
        <v>3.4462715000000001E-3</v>
      </c>
      <c r="R729" s="255">
        <v>1.12769483587235E-5</v>
      </c>
      <c r="S729" s="256">
        <v>2.6504039655069122E-8</v>
      </c>
      <c r="T729" s="256">
        <v>0.48267108000000003</v>
      </c>
      <c r="U729" s="121">
        <v>5.3209343999999995E-4</v>
      </c>
      <c r="V729" s="146"/>
      <c r="W729" s="135"/>
      <c r="X729" s="18" t="s">
        <v>1506</v>
      </c>
      <c r="Y729" s="13"/>
      <c r="Z729" s="13"/>
      <c r="AA729" s="19"/>
    </row>
    <row r="730" spans="1:27" ht="14.4" customHeight="1">
      <c r="A730" t="s">
        <v>2023</v>
      </c>
      <c r="B730" s="168" t="s">
        <v>1834</v>
      </c>
      <c r="C730" s="279" t="s">
        <v>4828</v>
      </c>
      <c r="D730" s="14" t="s">
        <v>26</v>
      </c>
      <c r="E730" s="278" t="s">
        <v>1510</v>
      </c>
      <c r="F730" s="281" t="s">
        <v>6615</v>
      </c>
      <c r="G730" s="319">
        <v>2.2924177285911997</v>
      </c>
      <c r="H730" s="319">
        <v>6.4445103000000004E-2</v>
      </c>
      <c r="I730" s="319">
        <v>0.26812355561999995</v>
      </c>
      <c r="J730" s="319">
        <v>1.0344340299712</v>
      </c>
      <c r="K730" s="319">
        <v>0.92541503999999997</v>
      </c>
      <c r="L730" s="320">
        <v>6.9580078195488717</v>
      </c>
      <c r="M730" s="308">
        <v>120.79731</v>
      </c>
      <c r="N730" s="282">
        <v>0.19286769000000001</v>
      </c>
      <c r="O730" s="282">
        <v>0.18285587</v>
      </c>
      <c r="P730" s="282">
        <v>6.9181281000000004E-3</v>
      </c>
      <c r="Q730" s="282">
        <v>3.0936949E-3</v>
      </c>
      <c r="R730" s="255">
        <v>1.0962582068978997E-5</v>
      </c>
      <c r="S730" s="256">
        <v>2.558479319198828E-8</v>
      </c>
      <c r="T730" s="256">
        <v>0.43329060600000002</v>
      </c>
      <c r="U730" s="121">
        <v>4.8395519E-4</v>
      </c>
      <c r="V730" s="146"/>
      <c r="W730" s="135"/>
      <c r="X730" s="18" t="s">
        <v>1506</v>
      </c>
      <c r="Y730" s="13"/>
      <c r="Z730" s="13"/>
      <c r="AA730" s="19"/>
    </row>
    <row r="731" spans="1:27" ht="14.4" customHeight="1">
      <c r="A731" t="s">
        <v>2024</v>
      </c>
      <c r="B731" s="168" t="s">
        <v>1834</v>
      </c>
      <c r="C731" s="279" t="s">
        <v>4829</v>
      </c>
      <c r="D731" s="14" t="s">
        <v>26</v>
      </c>
      <c r="E731" s="278" t="s">
        <v>1510</v>
      </c>
      <c r="F731" s="281" t="s">
        <v>6616</v>
      </c>
      <c r="G731" s="319">
        <v>2.2574936020759999</v>
      </c>
      <c r="H731" s="319">
        <v>6.6110373E-2</v>
      </c>
      <c r="I731" s="319">
        <v>0.26812439618299999</v>
      </c>
      <c r="J731" s="319">
        <v>0.91293173289300011</v>
      </c>
      <c r="K731" s="319">
        <v>1.0103271</v>
      </c>
      <c r="L731" s="320">
        <v>7.5964443609022556</v>
      </c>
      <c r="M731" s="308">
        <v>128.85851</v>
      </c>
      <c r="N731" s="282">
        <v>0.20394810999999999</v>
      </c>
      <c r="O731" s="282">
        <v>0.19295472999999999</v>
      </c>
      <c r="P731" s="282">
        <v>7.4094944000000001E-3</v>
      </c>
      <c r="Q731" s="282">
        <v>3.5838860000000001E-3</v>
      </c>
      <c r="R731" s="255">
        <v>1.1568029694427002E-5</v>
      </c>
      <c r="S731" s="256">
        <v>2.7401976619686576E-8</v>
      </c>
      <c r="T731" s="256">
        <v>0.50194481499999999</v>
      </c>
      <c r="U731" s="121">
        <v>4.6107569999999999E-4</v>
      </c>
      <c r="V731" s="146"/>
      <c r="W731" s="135"/>
      <c r="X731" s="18" t="s">
        <v>1506</v>
      </c>
      <c r="Y731" s="13"/>
      <c r="Z731" s="13"/>
      <c r="AA731" s="19"/>
    </row>
    <row r="732" spans="1:27" ht="14.4" customHeight="1">
      <c r="A732" t="s">
        <v>2025</v>
      </c>
      <c r="B732" s="168" t="s">
        <v>1834</v>
      </c>
      <c r="C732" s="279" t="s">
        <v>4830</v>
      </c>
      <c r="D732" s="14" t="s">
        <v>26</v>
      </c>
      <c r="E732" s="278" t="s">
        <v>1510</v>
      </c>
      <c r="F732" s="281" t="s">
        <v>6617</v>
      </c>
      <c r="G732" s="319">
        <v>2.3381176064974998</v>
      </c>
      <c r="H732" s="319">
        <v>6.7920013500000001E-2</v>
      </c>
      <c r="I732" s="319">
        <v>0.26587258426499999</v>
      </c>
      <c r="J732" s="319">
        <v>0.96140400873250009</v>
      </c>
      <c r="K732" s="319">
        <v>1.042921</v>
      </c>
      <c r="L732" s="320">
        <v>7.8415112781954885</v>
      </c>
      <c r="M732" s="308">
        <v>131.92594</v>
      </c>
      <c r="N732" s="282">
        <v>0.20718444</v>
      </c>
      <c r="O732" s="282">
        <v>0.19566270999999999</v>
      </c>
      <c r="P732" s="282">
        <v>7.5939029999999999E-3</v>
      </c>
      <c r="Q732" s="282">
        <v>3.9278222999999998E-3</v>
      </c>
      <c r="R732" s="255">
        <v>1.1730378376453002E-5</v>
      </c>
      <c r="S732" s="256">
        <v>2.8083961208850997E-8</v>
      </c>
      <c r="T732" s="256">
        <v>0.55011516400000005</v>
      </c>
      <c r="U732" s="121">
        <v>5.0525587000000002E-4</v>
      </c>
      <c r="V732" s="146"/>
      <c r="W732" s="135"/>
      <c r="X732" s="18" t="s">
        <v>1506</v>
      </c>
      <c r="Y732" s="13"/>
      <c r="Z732" s="13"/>
      <c r="AA732" s="19"/>
    </row>
    <row r="733" spans="1:27" ht="14.4" customHeight="1">
      <c r="A733" t="s">
        <v>2026</v>
      </c>
      <c r="B733" s="168" t="s">
        <v>1834</v>
      </c>
      <c r="C733" s="279" t="s">
        <v>4831</v>
      </c>
      <c r="D733" s="14" t="s">
        <v>26</v>
      </c>
      <c r="E733" s="278" t="s">
        <v>1510</v>
      </c>
      <c r="F733" s="281" t="s">
        <v>6618</v>
      </c>
      <c r="G733" s="319">
        <v>2.1917747318008001</v>
      </c>
      <c r="H733" s="319">
        <v>5.9123728299999997E-2</v>
      </c>
      <c r="I733" s="319">
        <v>0.24207419966099999</v>
      </c>
      <c r="J733" s="319">
        <v>0.97414876383979998</v>
      </c>
      <c r="K733" s="319">
        <v>0.91642804</v>
      </c>
      <c r="L733" s="320">
        <v>6.8904363909774435</v>
      </c>
      <c r="M733" s="308">
        <v>114.39322</v>
      </c>
      <c r="N733" s="282">
        <v>0.18459447000000001</v>
      </c>
      <c r="O733" s="282">
        <v>0.17471677999999999</v>
      </c>
      <c r="P733" s="282">
        <v>6.7112244000000001E-3</v>
      </c>
      <c r="Q733" s="282">
        <v>3.1664654E-3</v>
      </c>
      <c r="R733" s="255">
        <v>1.0474626930049998E-5</v>
      </c>
      <c r="S733" s="256">
        <v>2.4819616388820724E-8</v>
      </c>
      <c r="T733" s="256">
        <v>0.44348255200000003</v>
      </c>
      <c r="U733" s="121">
        <v>4.1999504E-4</v>
      </c>
      <c r="V733" s="146"/>
      <c r="W733" s="135"/>
      <c r="X733" s="18" t="s">
        <v>1506</v>
      </c>
      <c r="Y733" s="13"/>
      <c r="Z733" s="13"/>
      <c r="AA733" s="19"/>
    </row>
    <row r="734" spans="1:27" ht="14.4" customHeight="1">
      <c r="A734" t="s">
        <v>2027</v>
      </c>
      <c r="B734" s="168" t="s">
        <v>1834</v>
      </c>
      <c r="C734" s="279" t="s">
        <v>4832</v>
      </c>
      <c r="D734" s="14" t="s">
        <v>26</v>
      </c>
      <c r="E734" s="278" t="s">
        <v>1510</v>
      </c>
      <c r="F734" s="281" t="s">
        <v>6619</v>
      </c>
      <c r="G734" s="319">
        <v>2.1973020015584996</v>
      </c>
      <c r="H734" s="319">
        <v>5.9021215799999999E-2</v>
      </c>
      <c r="I734" s="319">
        <v>0.24100983170999996</v>
      </c>
      <c r="J734" s="319">
        <v>0.97971598404849991</v>
      </c>
      <c r="K734" s="319">
        <v>0.91755496999999997</v>
      </c>
      <c r="L734" s="320">
        <v>6.8989095488721794</v>
      </c>
      <c r="M734" s="308">
        <v>114.40389</v>
      </c>
      <c r="N734" s="282">
        <v>0.18436802999999999</v>
      </c>
      <c r="O734" s="282">
        <v>0.17445285999999999</v>
      </c>
      <c r="P734" s="282">
        <v>6.7121780000000001E-3</v>
      </c>
      <c r="Q734" s="282">
        <v>3.2029926999999998E-3</v>
      </c>
      <c r="R734" s="255">
        <v>1.0458804390451001E-5</v>
      </c>
      <c r="S734" s="256">
        <v>2.4823143805783256E-8</v>
      </c>
      <c r="T734" s="256">
        <v>0.448598422</v>
      </c>
      <c r="U734" s="121">
        <v>4.2448155000000002E-4</v>
      </c>
      <c r="V734" s="146"/>
      <c r="W734" s="135"/>
      <c r="X734" s="18" t="s">
        <v>1506</v>
      </c>
      <c r="Y734" s="13"/>
      <c r="Z734" s="13"/>
      <c r="AA734" s="19"/>
    </row>
    <row r="735" spans="1:27" ht="14.4" customHeight="1">
      <c r="A735" t="s">
        <v>2028</v>
      </c>
      <c r="B735" s="168" t="s">
        <v>1834</v>
      </c>
      <c r="C735" s="279" t="s">
        <v>4833</v>
      </c>
      <c r="D735" s="14" t="s">
        <v>26</v>
      </c>
      <c r="E735" s="278" t="s">
        <v>1510</v>
      </c>
      <c r="F735" s="281" t="s">
        <v>6620</v>
      </c>
      <c r="G735" s="319">
        <v>2.2051349143514001</v>
      </c>
      <c r="H735" s="319">
        <v>6.1451611500000003E-2</v>
      </c>
      <c r="I735" s="319">
        <v>0.25454188632399993</v>
      </c>
      <c r="J735" s="319">
        <v>0.95257732652740001</v>
      </c>
      <c r="K735" s="319">
        <v>0.93656408999999996</v>
      </c>
      <c r="L735" s="320">
        <v>7.0418352631578944</v>
      </c>
      <c r="M735" s="308">
        <v>118.78578</v>
      </c>
      <c r="N735" s="282">
        <v>0.19074256000000001</v>
      </c>
      <c r="O735" s="282">
        <v>0.18066824000000001</v>
      </c>
      <c r="P735" s="282">
        <v>6.8989814000000003E-3</v>
      </c>
      <c r="Q735" s="282">
        <v>3.1753391000000001E-3</v>
      </c>
      <c r="R735" s="255">
        <v>1.0831429146657001E-5</v>
      </c>
      <c r="S735" s="256">
        <v>2.551398480651747E-8</v>
      </c>
      <c r="T735" s="256">
        <v>0.44472536800000001</v>
      </c>
      <c r="U735" s="121">
        <v>4.2840035999999998E-4</v>
      </c>
      <c r="V735" s="146"/>
      <c r="W735" s="135"/>
      <c r="X735" s="18" t="s">
        <v>1506</v>
      </c>
      <c r="Y735" s="13"/>
      <c r="Z735" s="13"/>
      <c r="AA735" s="19"/>
    </row>
    <row r="736" spans="1:27" ht="14.4" customHeight="1">
      <c r="A736" t="s">
        <v>2029</v>
      </c>
      <c r="B736" s="168" t="s">
        <v>1834</v>
      </c>
      <c r="C736" s="279" t="s">
        <v>4834</v>
      </c>
      <c r="D736" s="14" t="s">
        <v>26</v>
      </c>
      <c r="E736" s="278" t="s">
        <v>1510</v>
      </c>
      <c r="F736" s="281" t="s">
        <v>6621</v>
      </c>
      <c r="G736" s="319">
        <v>2.2375209987283999</v>
      </c>
      <c r="H736" s="319">
        <v>6.2724218299999995E-2</v>
      </c>
      <c r="I736" s="319">
        <v>0.248293612572</v>
      </c>
      <c r="J736" s="319">
        <v>1.0203650778564</v>
      </c>
      <c r="K736" s="319">
        <v>0.90613809000000001</v>
      </c>
      <c r="L736" s="320">
        <v>6.8130683458646617</v>
      </c>
      <c r="M736" s="308">
        <v>114.84672999999999</v>
      </c>
      <c r="N736" s="282">
        <v>0.18515197999999999</v>
      </c>
      <c r="O736" s="282">
        <v>0.17532447000000001</v>
      </c>
      <c r="P736" s="282">
        <v>6.6984345000000002E-3</v>
      </c>
      <c r="Q736" s="282">
        <v>3.1290786000000002E-3</v>
      </c>
      <c r="R736" s="255">
        <v>1.0511059224939999E-5</v>
      </c>
      <c r="S736" s="256">
        <v>2.4772317272392353E-8</v>
      </c>
      <c r="T736" s="256">
        <v>0.438246307</v>
      </c>
      <c r="U736" s="121">
        <v>4.6291304999999998E-4</v>
      </c>
      <c r="V736" s="146"/>
      <c r="W736" s="135"/>
      <c r="X736" s="18" t="s">
        <v>1506</v>
      </c>
      <c r="Y736" s="13"/>
      <c r="Z736" s="13"/>
      <c r="AA736" s="19"/>
    </row>
    <row r="737" spans="1:27" ht="14.4" customHeight="1">
      <c r="B737" s="278" t="s">
        <v>1834</v>
      </c>
      <c r="C737" s="277" t="s">
        <v>3614</v>
      </c>
      <c r="D737" s="277" t="s">
        <v>27</v>
      </c>
      <c r="F737"/>
      <c r="G737" s="210"/>
      <c r="H737" s="210"/>
      <c r="I737" s="210"/>
      <c r="J737" s="210"/>
      <c r="K737" s="210"/>
      <c r="L737" s="210"/>
      <c r="M737" s="5"/>
      <c r="N737"/>
      <c r="O737"/>
      <c r="V737" s="182"/>
      <c r="W737" s="164"/>
      <c r="X737" s="20"/>
      <c r="Y737" s="13"/>
      <c r="Z737" s="13"/>
      <c r="AA737" s="19"/>
    </row>
    <row r="738" spans="1:27" ht="14.4" customHeight="1">
      <c r="A738" t="s">
        <v>2030</v>
      </c>
      <c r="B738" s="168" t="s">
        <v>1834</v>
      </c>
      <c r="C738" s="279" t="s">
        <v>4835</v>
      </c>
      <c r="D738" s="14" t="s">
        <v>27</v>
      </c>
      <c r="E738" s="278" t="s">
        <v>1510</v>
      </c>
      <c r="F738" s="281" t="s">
        <v>6622</v>
      </c>
      <c r="G738" s="319">
        <v>5.0732636807500002</v>
      </c>
      <c r="H738" s="319">
        <v>0.12337772975000001</v>
      </c>
      <c r="I738" s="319">
        <v>0.252493621</v>
      </c>
      <c r="J738" s="319">
        <v>4.2722644800000005</v>
      </c>
      <c r="K738" s="319">
        <v>0.42512784999999997</v>
      </c>
      <c r="L738" s="320">
        <v>3.1964499999999996</v>
      </c>
      <c r="M738" s="308">
        <v>43.77243</v>
      </c>
      <c r="N738" s="282">
        <v>0.10032694</v>
      </c>
      <c r="O738" s="282">
        <v>9.2737817E-2</v>
      </c>
      <c r="P738" s="282">
        <v>4.1774011000000003E-3</v>
      </c>
      <c r="Q738" s="282">
        <v>3.4117265000000001E-3</v>
      </c>
      <c r="R738" s="255">
        <v>5.5598211690199999E-6</v>
      </c>
      <c r="S738" s="256">
        <v>1.5448968450902E-8</v>
      </c>
      <c r="T738" s="256">
        <v>0.47783284000000004</v>
      </c>
      <c r="U738" s="121">
        <v>1.8713461999999999E-3</v>
      </c>
      <c r="V738" s="146"/>
      <c r="W738" s="135"/>
      <c r="X738" s="20" t="s">
        <v>811</v>
      </c>
      <c r="Y738" s="13"/>
      <c r="Z738" s="13"/>
      <c r="AA738" s="19"/>
    </row>
    <row r="739" spans="1:27" ht="14.4" customHeight="1">
      <c r="A739" t="s">
        <v>2031</v>
      </c>
      <c r="B739" s="168" t="s">
        <v>1834</v>
      </c>
      <c r="C739" s="279" t="s">
        <v>4836</v>
      </c>
      <c r="D739" s="14" t="s">
        <v>27</v>
      </c>
      <c r="E739" s="278" t="s">
        <v>1510</v>
      </c>
      <c r="F739" s="281" t="s">
        <v>6623</v>
      </c>
      <c r="G739" s="319">
        <v>5.6362520256619391</v>
      </c>
      <c r="H739" s="319">
        <v>8.538141140000001E-2</v>
      </c>
      <c r="I739" s="319">
        <v>0.34041335317199994</v>
      </c>
      <c r="J739" s="319">
        <v>4.5849193310899388</v>
      </c>
      <c r="K739" s="319">
        <v>0.62553793000000002</v>
      </c>
      <c r="L739" s="320">
        <v>4.7032927067669172</v>
      </c>
      <c r="M739" s="308">
        <v>120.46245</v>
      </c>
      <c r="N739" s="282">
        <v>0.17177191999999999</v>
      </c>
      <c r="O739" s="282">
        <v>0.16208065999999999</v>
      </c>
      <c r="P739" s="282">
        <v>5.7674387000000004E-3</v>
      </c>
      <c r="Q739" s="282">
        <v>3.9238190000000003E-3</v>
      </c>
      <c r="R739" s="255">
        <v>9.7170661054753149E-6</v>
      </c>
      <c r="S739" s="256">
        <v>2.1329285038459591E-8</v>
      </c>
      <c r="T739" s="256">
        <v>0.54955449000000001</v>
      </c>
      <c r="U739" s="121">
        <v>2.0337913000000002E-3</v>
      </c>
      <c r="V739" s="146"/>
      <c r="W739" s="135"/>
      <c r="X739" s="18" t="s">
        <v>812</v>
      </c>
      <c r="Y739" s="20"/>
      <c r="Z739" s="20"/>
      <c r="AA739" s="19"/>
    </row>
    <row r="740" spans="1:27" ht="14.4" customHeight="1">
      <c r="A740" t="s">
        <v>2032</v>
      </c>
      <c r="B740" s="168" t="s">
        <v>1834</v>
      </c>
      <c r="C740" s="279" t="s">
        <v>4837</v>
      </c>
      <c r="D740" s="14" t="s">
        <v>27</v>
      </c>
      <c r="E740" s="278" t="s">
        <v>1510</v>
      </c>
      <c r="F740" s="281" t="s">
        <v>6624</v>
      </c>
      <c r="G740" s="319">
        <v>3.8554464592867705</v>
      </c>
      <c r="H740" s="319">
        <v>7.0146003026000006E-2</v>
      </c>
      <c r="I740" s="319">
        <v>0.22057246567900002</v>
      </c>
      <c r="J740" s="319">
        <v>3.1424707805817702</v>
      </c>
      <c r="K740" s="319">
        <v>0.42225720999999999</v>
      </c>
      <c r="L740" s="320">
        <v>3.1748662406015034</v>
      </c>
      <c r="M740" s="308">
        <v>70.212656999999993</v>
      </c>
      <c r="N740" s="282">
        <v>0.10807364</v>
      </c>
      <c r="O740" s="282">
        <v>0.10150105</v>
      </c>
      <c r="P740" s="282">
        <v>3.8643169999999999E-3</v>
      </c>
      <c r="Q740" s="282">
        <v>2.7082747999999999E-3</v>
      </c>
      <c r="R740" s="255">
        <v>6.0851948511807999E-6</v>
      </c>
      <c r="S740" s="256">
        <v>1.4291113323777605E-8</v>
      </c>
      <c r="T740" s="256">
        <v>0.37931019999999999</v>
      </c>
      <c r="U740" s="121">
        <v>1.3975254000000001E-3</v>
      </c>
      <c r="V740" s="146"/>
      <c r="W740" s="135"/>
      <c r="X740" s="18" t="s">
        <v>1506</v>
      </c>
      <c r="Y740" s="20"/>
      <c r="Z740" s="20"/>
      <c r="AA740" s="19"/>
    </row>
    <row r="741" spans="1:27" ht="14.4" customHeight="1">
      <c r="A741" t="s">
        <v>2033</v>
      </c>
      <c r="B741" s="168" t="s">
        <v>1834</v>
      </c>
      <c r="C741" s="279" t="s">
        <v>4838</v>
      </c>
      <c r="D741" s="14" t="s">
        <v>27</v>
      </c>
      <c r="E741" s="278" t="s">
        <v>1510</v>
      </c>
      <c r="F741" s="281" t="s">
        <v>6625</v>
      </c>
      <c r="G741" s="319">
        <v>4.4593087823677697</v>
      </c>
      <c r="H741" s="319">
        <v>7.8149971840000013E-2</v>
      </c>
      <c r="I741" s="319">
        <v>0.25222154994599999</v>
      </c>
      <c r="J741" s="319">
        <v>3.6702352605817699</v>
      </c>
      <c r="K741" s="319">
        <v>0.458702</v>
      </c>
      <c r="L741" s="320">
        <v>3.4488872180451127</v>
      </c>
      <c r="M741" s="308">
        <v>74.098365000000001</v>
      </c>
      <c r="N741" s="282">
        <v>0.12550859</v>
      </c>
      <c r="O741" s="282">
        <v>0.11812528999999999</v>
      </c>
      <c r="P741" s="282">
        <v>4.2501331999999998E-3</v>
      </c>
      <c r="Q741" s="282">
        <v>3.1331677999999999E-3</v>
      </c>
      <c r="R741" s="255">
        <v>7.0818518034275006E-6</v>
      </c>
      <c r="S741" s="256">
        <v>1.5717948328226606E-8</v>
      </c>
      <c r="T741" s="256">
        <v>0.43881902</v>
      </c>
      <c r="U741" s="121">
        <v>2.5577971000000001E-3</v>
      </c>
      <c r="V741" s="146"/>
      <c r="W741" s="135"/>
      <c r="X741" s="18" t="s">
        <v>1506</v>
      </c>
      <c r="Y741" s="20"/>
      <c r="Z741" s="20"/>
      <c r="AA741" s="19"/>
    </row>
    <row r="742" spans="1:27" ht="14.4" customHeight="1">
      <c r="A742" t="s">
        <v>2034</v>
      </c>
      <c r="B742" s="168" t="s">
        <v>1834</v>
      </c>
      <c r="C742" s="279" t="s">
        <v>4839</v>
      </c>
      <c r="D742" s="14" t="s">
        <v>27</v>
      </c>
      <c r="E742" s="278" t="s">
        <v>1510</v>
      </c>
      <c r="F742" s="281" t="s">
        <v>6626</v>
      </c>
      <c r="G742" s="319">
        <v>3.9420839597572299</v>
      </c>
      <c r="H742" s="319">
        <v>7.0756499969999997E-2</v>
      </c>
      <c r="I742" s="319">
        <v>0.317399305061</v>
      </c>
      <c r="J742" s="319">
        <v>3.07440845472623</v>
      </c>
      <c r="K742" s="319">
        <v>0.47951969999999999</v>
      </c>
      <c r="L742" s="320">
        <v>3.6054112781954886</v>
      </c>
      <c r="M742" s="308">
        <v>76.334173000000007</v>
      </c>
      <c r="N742" s="282">
        <v>0.14573152</v>
      </c>
      <c r="O742" s="282">
        <v>0.13800918000000001</v>
      </c>
      <c r="P742" s="282">
        <v>4.7463011000000001E-3</v>
      </c>
      <c r="Q742" s="282">
        <v>2.9760330999999999E-3</v>
      </c>
      <c r="R742" s="255">
        <v>8.2739317910758996E-6</v>
      </c>
      <c r="S742" s="256">
        <v>1.7552888994195164E-8</v>
      </c>
      <c r="T742" s="256">
        <v>0.41681136000000002</v>
      </c>
      <c r="U742" s="121">
        <v>1.3670120999999999E-3</v>
      </c>
      <c r="V742" s="146"/>
      <c r="W742" s="135"/>
      <c r="X742" s="18" t="s">
        <v>1506</v>
      </c>
      <c r="Y742" s="13"/>
      <c r="Z742" s="13"/>
      <c r="AA742" s="19"/>
    </row>
    <row r="743" spans="1:27" ht="14.4" customHeight="1">
      <c r="A743" t="s">
        <v>2035</v>
      </c>
      <c r="B743" s="168" t="s">
        <v>1834</v>
      </c>
      <c r="C743" s="279" t="s">
        <v>4840</v>
      </c>
      <c r="D743" s="14" t="s">
        <v>27</v>
      </c>
      <c r="E743" s="278" t="s">
        <v>1510</v>
      </c>
      <c r="F743" s="281" t="s">
        <v>6627</v>
      </c>
      <c r="G743" s="319">
        <v>5.9004550924619998</v>
      </c>
      <c r="H743" s="319">
        <v>7.3385364820000007E-2</v>
      </c>
      <c r="I743" s="319">
        <v>1.378213894021</v>
      </c>
      <c r="J743" s="319">
        <v>3.9036058736209998</v>
      </c>
      <c r="K743" s="319">
        <v>0.54524996000000003</v>
      </c>
      <c r="L743" s="320">
        <v>4.0996237593984963</v>
      </c>
      <c r="M743" s="308">
        <v>85.836668000000003</v>
      </c>
      <c r="N743" s="282">
        <v>0.48311416000000001</v>
      </c>
      <c r="O743" s="282">
        <v>0.46741990999999999</v>
      </c>
      <c r="P743" s="282">
        <v>1.1247528E-2</v>
      </c>
      <c r="Q743" s="282">
        <v>4.4467224999999999E-3</v>
      </c>
      <c r="R743" s="255">
        <v>2.8022775847133101E-5</v>
      </c>
      <c r="S743" s="256">
        <v>4.15958858968217E-8</v>
      </c>
      <c r="T743" s="256">
        <v>0.62279026999999998</v>
      </c>
      <c r="U743" s="121">
        <v>1.6358515E-3</v>
      </c>
      <c r="V743" s="146"/>
      <c r="W743" s="135"/>
      <c r="X743" s="18" t="s">
        <v>1506</v>
      </c>
      <c r="Y743" s="13"/>
      <c r="Z743" s="13"/>
      <c r="AA743" s="19"/>
    </row>
    <row r="744" spans="1:27" ht="14.4" customHeight="1">
      <c r="A744" t="s">
        <v>2036</v>
      </c>
      <c r="B744" s="168" t="s">
        <v>1834</v>
      </c>
      <c r="C744" s="279" t="s">
        <v>4841</v>
      </c>
      <c r="D744" s="14" t="s">
        <v>27</v>
      </c>
      <c r="E744" s="278" t="s">
        <v>1510</v>
      </c>
      <c r="F744" s="281" t="s">
        <v>6628</v>
      </c>
      <c r="G744" s="319">
        <v>7.3285935795467916</v>
      </c>
      <c r="H744" s="319">
        <v>0.10999354460000001</v>
      </c>
      <c r="I744" s="319">
        <v>2.3033744431486003</v>
      </c>
      <c r="J744" s="319">
        <v>4.286403721798191</v>
      </c>
      <c r="K744" s="319">
        <v>0.62882187</v>
      </c>
      <c r="L744" s="320">
        <v>4.7279839849624059</v>
      </c>
      <c r="M744" s="308">
        <v>93.626084000000006</v>
      </c>
      <c r="N744" s="282">
        <v>0.78728507999999997</v>
      </c>
      <c r="O744" s="282">
        <v>0.76459105000000005</v>
      </c>
      <c r="P744" s="282">
        <v>1.7177300999999999E-2</v>
      </c>
      <c r="Q744" s="282">
        <v>5.5167300999999997E-3</v>
      </c>
      <c r="R744" s="255">
        <v>4.5838792253040099E-5</v>
      </c>
      <c r="S744" s="256">
        <v>6.3525522986400859E-8</v>
      </c>
      <c r="T744" s="256">
        <v>0.77265127</v>
      </c>
      <c r="U744" s="121">
        <v>1.8803444999999999E-3</v>
      </c>
      <c r="V744" s="146"/>
      <c r="W744" s="135"/>
      <c r="X744" s="18" t="s">
        <v>1506</v>
      </c>
      <c r="Y744" s="13"/>
      <c r="Z744" s="13"/>
      <c r="AA744" s="19"/>
    </row>
    <row r="745" spans="1:27" ht="14.4" customHeight="1">
      <c r="A745" t="s">
        <v>2037</v>
      </c>
      <c r="B745" s="168" t="s">
        <v>1834</v>
      </c>
      <c r="C745" s="279" t="s">
        <v>4842</v>
      </c>
      <c r="D745" s="14" t="s">
        <v>27</v>
      </c>
      <c r="E745" s="278" t="s">
        <v>1510</v>
      </c>
      <c r="F745" s="281" t="s">
        <v>6629</v>
      </c>
      <c r="G745" s="319">
        <v>13.0325950281093</v>
      </c>
      <c r="H745" s="319">
        <v>8.502277904000001E-2</v>
      </c>
      <c r="I745" s="319">
        <v>5.3213110774975005</v>
      </c>
      <c r="J745" s="319">
        <v>6.7205796015717993</v>
      </c>
      <c r="K745" s="319">
        <v>0.90568157000000005</v>
      </c>
      <c r="L745" s="320">
        <v>6.8096358646616544</v>
      </c>
      <c r="M745" s="308">
        <v>134.70983000000001</v>
      </c>
      <c r="N745" s="282">
        <v>1.7524021000000001</v>
      </c>
      <c r="O745" s="282">
        <v>1.7062809000000001</v>
      </c>
      <c r="P745" s="282">
        <v>3.6062788999999998E-2</v>
      </c>
      <c r="Q745" s="282">
        <v>1.0058414E-2</v>
      </c>
      <c r="R745" s="255">
        <v>1.0229501752296031E-4</v>
      </c>
      <c r="S745" s="256">
        <v>1.3336830623672057E-7</v>
      </c>
      <c r="T745" s="256">
        <v>1.40874152</v>
      </c>
      <c r="U745" s="121">
        <v>2.5190208000000001E-3</v>
      </c>
      <c r="V745" s="146"/>
      <c r="W745" s="135"/>
      <c r="X745" s="18" t="s">
        <v>1506</v>
      </c>
      <c r="Y745" s="13"/>
      <c r="Z745" s="13"/>
      <c r="AA745" s="19"/>
    </row>
    <row r="746" spans="1:27" ht="14.4" customHeight="1">
      <c r="A746" t="s">
        <v>2038</v>
      </c>
      <c r="B746" s="168" t="s">
        <v>1834</v>
      </c>
      <c r="C746" s="279" t="s">
        <v>4843</v>
      </c>
      <c r="D746" s="14" t="s">
        <v>27</v>
      </c>
      <c r="E746" s="278" t="s">
        <v>1510</v>
      </c>
      <c r="F746" s="281" t="s">
        <v>6630</v>
      </c>
      <c r="G746" s="319">
        <v>5.4870161547682095</v>
      </c>
      <c r="H746" s="319">
        <v>7.7346004539999999E-2</v>
      </c>
      <c r="I746" s="319">
        <v>0.50280511084799995</v>
      </c>
      <c r="J746" s="319">
        <v>4.3411372993802102</v>
      </c>
      <c r="K746" s="319">
        <v>0.56572774000000003</v>
      </c>
      <c r="L746" s="320">
        <v>4.2535920300751879</v>
      </c>
      <c r="M746" s="308">
        <v>86.282205000000005</v>
      </c>
      <c r="N746" s="282">
        <v>0.21318618</v>
      </c>
      <c r="O746" s="282">
        <v>0.20280537000000001</v>
      </c>
      <c r="P746" s="282">
        <v>6.2369716999999998E-3</v>
      </c>
      <c r="Q746" s="282">
        <v>4.1438346000000001E-3</v>
      </c>
      <c r="R746" s="255">
        <v>1.2158595423672802E-5</v>
      </c>
      <c r="S746" s="256">
        <v>2.3065723457909165E-8</v>
      </c>
      <c r="T746" s="256">
        <v>0.58036900000000002</v>
      </c>
      <c r="U746" s="121">
        <v>2.7438796000000001E-3</v>
      </c>
      <c r="V746" s="146"/>
      <c r="W746" s="135"/>
      <c r="X746" s="18" t="s">
        <v>1506</v>
      </c>
      <c r="Y746" s="13"/>
      <c r="Z746" s="13"/>
      <c r="AA746" s="19"/>
    </row>
    <row r="747" spans="1:27" ht="14.4" customHeight="1">
      <c r="A747" t="s">
        <v>2039</v>
      </c>
      <c r="B747" s="168" t="s">
        <v>1834</v>
      </c>
      <c r="C747" s="279" t="s">
        <v>4844</v>
      </c>
      <c r="D747" s="14" t="s">
        <v>27</v>
      </c>
      <c r="E747" s="278" t="s">
        <v>1510</v>
      </c>
      <c r="F747" s="281" t="s">
        <v>6631</v>
      </c>
      <c r="G747" s="319">
        <v>5.8032173153552291</v>
      </c>
      <c r="H747" s="319">
        <v>7.863362368E-2</v>
      </c>
      <c r="I747" s="319">
        <v>0.55750821066</v>
      </c>
      <c r="J747" s="319">
        <v>4.5774212210152294</v>
      </c>
      <c r="K747" s="319">
        <v>0.58965425999999999</v>
      </c>
      <c r="L747" s="320">
        <v>4.4334906766917292</v>
      </c>
      <c r="M747" s="308">
        <v>89.015192999999996</v>
      </c>
      <c r="N747" s="282">
        <v>0.23306262999999999</v>
      </c>
      <c r="O747" s="282">
        <v>0.22198846999999999</v>
      </c>
      <c r="P747" s="282">
        <v>6.6742307000000004E-3</v>
      </c>
      <c r="Q747" s="282">
        <v>4.3999284999999997E-3</v>
      </c>
      <c r="R747" s="255">
        <v>1.3308661210381797E-5</v>
      </c>
      <c r="S747" s="256">
        <v>2.4682806130323038E-8</v>
      </c>
      <c r="T747" s="256">
        <v>0.61623649000000003</v>
      </c>
      <c r="U747" s="121">
        <v>3.0051474999999999E-3</v>
      </c>
      <c r="V747" s="146"/>
      <c r="W747" s="135"/>
      <c r="X747" s="18" t="s">
        <v>1506</v>
      </c>
      <c r="Y747" s="13"/>
      <c r="Z747" s="13"/>
      <c r="AA747" s="19"/>
    </row>
    <row r="748" spans="1:27" ht="14.4" customHeight="1">
      <c r="A748" t="s">
        <v>2040</v>
      </c>
      <c r="B748" s="168" t="s">
        <v>1834</v>
      </c>
      <c r="C748" s="279" t="s">
        <v>4845</v>
      </c>
      <c r="D748" s="14" t="s">
        <v>27</v>
      </c>
      <c r="E748" s="278" t="s">
        <v>1510</v>
      </c>
      <c r="F748" s="281" t="s">
        <v>6632</v>
      </c>
      <c r="G748" s="319">
        <v>3.6449219013908394</v>
      </c>
      <c r="H748" s="319">
        <v>9.5808680500000007E-2</v>
      </c>
      <c r="I748" s="319">
        <v>0.21817075305099998</v>
      </c>
      <c r="J748" s="319">
        <v>2.8901375678398398</v>
      </c>
      <c r="K748" s="319">
        <v>0.4408049</v>
      </c>
      <c r="L748" s="320">
        <v>3.3143225563909771</v>
      </c>
      <c r="M748" s="308">
        <v>69.178124999999994</v>
      </c>
      <c r="N748" s="282">
        <v>0.11465594</v>
      </c>
      <c r="O748" s="282">
        <v>0.10798628</v>
      </c>
      <c r="P748" s="282">
        <v>4.0419048999999997E-3</v>
      </c>
      <c r="Q748" s="282">
        <v>2.6277597000000001E-3</v>
      </c>
      <c r="R748" s="255">
        <v>6.4739974624312995E-6</v>
      </c>
      <c r="S748" s="256">
        <v>1.4947872952795173E-8</v>
      </c>
      <c r="T748" s="256">
        <v>0.36803357000000003</v>
      </c>
      <c r="U748" s="121">
        <v>1.4145202999999999E-3</v>
      </c>
      <c r="V748" s="146"/>
      <c r="W748" s="135"/>
      <c r="X748" s="18" t="s">
        <v>1506</v>
      </c>
      <c r="Y748" s="13"/>
      <c r="Z748" s="13"/>
      <c r="AA748" s="19"/>
    </row>
    <row r="749" spans="1:27" ht="14.4" customHeight="1">
      <c r="A749" t="s">
        <v>2041</v>
      </c>
      <c r="B749" s="168" t="s">
        <v>1834</v>
      </c>
      <c r="C749" s="279" t="s">
        <v>4846</v>
      </c>
      <c r="D749" s="14" t="s">
        <v>27</v>
      </c>
      <c r="E749" s="278" t="s">
        <v>1510</v>
      </c>
      <c r="F749" s="281" t="s">
        <v>6633</v>
      </c>
      <c r="G749" s="319">
        <v>3.4087538574869001</v>
      </c>
      <c r="H749" s="319">
        <v>0.12047587829999999</v>
      </c>
      <c r="I749" s="319">
        <v>0.21411041418900001</v>
      </c>
      <c r="J749" s="319">
        <v>2.6375704449979001</v>
      </c>
      <c r="K749" s="319">
        <v>0.43659712000000001</v>
      </c>
      <c r="L749" s="320">
        <v>3.2826851127819547</v>
      </c>
      <c r="M749" s="308">
        <v>65.727367000000001</v>
      </c>
      <c r="N749" s="282">
        <v>0.11790080999999999</v>
      </c>
      <c r="O749" s="282">
        <v>0.1114093</v>
      </c>
      <c r="P749" s="282">
        <v>4.0766229000000001E-3</v>
      </c>
      <c r="Q749" s="282">
        <v>2.4148870000000001E-3</v>
      </c>
      <c r="R749" s="255">
        <v>6.6792148360470997E-6</v>
      </c>
      <c r="S749" s="256">
        <v>1.5076268272167748E-8</v>
      </c>
      <c r="T749" s="256">
        <v>0.33821946999999997</v>
      </c>
      <c r="U749" s="121">
        <v>1.4230957999999999E-3</v>
      </c>
      <c r="V749" s="146"/>
      <c r="W749" s="135"/>
      <c r="X749" s="18" t="s">
        <v>1506</v>
      </c>
      <c r="Y749" s="13"/>
      <c r="Z749" s="13"/>
      <c r="AA749" s="19"/>
    </row>
    <row r="750" spans="1:27" ht="14.4" customHeight="1">
      <c r="A750" t="s">
        <v>2042</v>
      </c>
      <c r="B750" s="168" t="s">
        <v>1834</v>
      </c>
      <c r="C750" s="279" t="s">
        <v>4847</v>
      </c>
      <c r="D750" s="14" t="s">
        <v>27</v>
      </c>
      <c r="E750" s="278" t="s">
        <v>1510</v>
      </c>
      <c r="F750" s="281" t="s">
        <v>6634</v>
      </c>
      <c r="G750" s="319">
        <v>3.2985421166376705</v>
      </c>
      <c r="H750" s="319">
        <v>0.1319872369</v>
      </c>
      <c r="I750" s="319">
        <v>0.21221558738599999</v>
      </c>
      <c r="J750" s="319">
        <v>2.5197058023516705</v>
      </c>
      <c r="K750" s="319">
        <v>0.43463349000000001</v>
      </c>
      <c r="L750" s="320">
        <v>3.2679209774436089</v>
      </c>
      <c r="M750" s="308">
        <v>64.117013999999998</v>
      </c>
      <c r="N750" s="282">
        <v>0.11941508000000001</v>
      </c>
      <c r="O750" s="282">
        <v>0.11300671</v>
      </c>
      <c r="P750" s="282">
        <v>4.0928246999999999E-3</v>
      </c>
      <c r="Q750" s="282">
        <v>2.3155464000000001E-3</v>
      </c>
      <c r="R750" s="255">
        <v>6.7749828497944994E-6</v>
      </c>
      <c r="S750" s="256">
        <v>1.5136185993126153E-8</v>
      </c>
      <c r="T750" s="256">
        <v>0.32430621999999998</v>
      </c>
      <c r="U750" s="121">
        <v>1.4270977E-3</v>
      </c>
      <c r="V750" s="146"/>
      <c r="W750" s="135"/>
      <c r="X750" s="18" t="s">
        <v>1506</v>
      </c>
      <c r="Y750" s="13"/>
      <c r="Z750" s="13"/>
      <c r="AA750" s="19"/>
    </row>
    <row r="751" spans="1:27" ht="14.4" customHeight="1">
      <c r="A751" t="s">
        <v>2043</v>
      </c>
      <c r="B751" s="168" t="s">
        <v>1834</v>
      </c>
      <c r="C751" s="279" t="s">
        <v>4848</v>
      </c>
      <c r="D751" s="14" t="s">
        <v>27</v>
      </c>
      <c r="E751" s="278" t="s">
        <v>1510</v>
      </c>
      <c r="F751" s="281" t="s">
        <v>6635</v>
      </c>
      <c r="G751" s="319">
        <v>3.2513085538166799</v>
      </c>
      <c r="H751" s="319">
        <v>0.1369206764</v>
      </c>
      <c r="I751" s="319">
        <v>0.21140351761340001</v>
      </c>
      <c r="J751" s="319">
        <v>2.4691924298032801</v>
      </c>
      <c r="K751" s="319">
        <v>0.43379192999999999</v>
      </c>
      <c r="L751" s="320">
        <v>3.2615934586466162</v>
      </c>
      <c r="M751" s="308">
        <v>63.426862</v>
      </c>
      <c r="N751" s="282">
        <v>0.12006406</v>
      </c>
      <c r="O751" s="282">
        <v>0.11369132</v>
      </c>
      <c r="P751" s="282">
        <v>4.0997682999999998E-3</v>
      </c>
      <c r="Q751" s="282">
        <v>2.2729718999999998E-3</v>
      </c>
      <c r="R751" s="255">
        <v>6.8160262861176998E-6</v>
      </c>
      <c r="S751" s="256">
        <v>1.5161865118378466E-8</v>
      </c>
      <c r="T751" s="256">
        <v>0.3183434</v>
      </c>
      <c r="U751" s="121">
        <v>1.4288128000000001E-3</v>
      </c>
      <c r="V751" s="146"/>
      <c r="W751" s="135"/>
      <c r="X751" s="18" t="s">
        <v>1506</v>
      </c>
      <c r="Y751" s="13"/>
      <c r="Z751" s="13"/>
      <c r="AA751" s="19"/>
    </row>
    <row r="752" spans="1:27" ht="14.4" customHeight="1">
      <c r="A752" t="s">
        <v>2044</v>
      </c>
      <c r="B752" s="168" t="s">
        <v>1834</v>
      </c>
      <c r="C752" s="279" t="s">
        <v>4849</v>
      </c>
      <c r="D752" s="14" t="s">
        <v>27</v>
      </c>
      <c r="E752" s="278" t="s">
        <v>1510</v>
      </c>
      <c r="F752" s="281" t="s">
        <v>6636</v>
      </c>
      <c r="G752" s="319">
        <v>3.2169494322577501</v>
      </c>
      <c r="H752" s="319">
        <v>0.13541509359999998</v>
      </c>
      <c r="I752" s="319">
        <v>0.21596153534230003</v>
      </c>
      <c r="J752" s="319">
        <v>2.4367037433154501</v>
      </c>
      <c r="K752" s="319">
        <v>0.42886906000000002</v>
      </c>
      <c r="L752" s="320">
        <v>3.2245793984962408</v>
      </c>
      <c r="M752" s="308">
        <v>62.374028000000003</v>
      </c>
      <c r="N752" s="282">
        <v>0.12106393</v>
      </c>
      <c r="O752" s="282">
        <v>0.11472938000000001</v>
      </c>
      <c r="P752" s="282">
        <v>4.0882397000000003E-3</v>
      </c>
      <c r="Q752" s="282">
        <v>2.2463114000000001E-3</v>
      </c>
      <c r="R752" s="255">
        <v>6.8782602980497992E-6</v>
      </c>
      <c r="S752" s="256">
        <v>1.5119229540908085E-8</v>
      </c>
      <c r="T752" s="256">
        <v>0.31460945000000001</v>
      </c>
      <c r="U752" s="121">
        <v>1.5588347000000001E-3</v>
      </c>
      <c r="V752" s="146"/>
      <c r="W752" s="135"/>
      <c r="X752" s="18" t="s">
        <v>1506</v>
      </c>
      <c r="Y752" s="13"/>
      <c r="Z752" s="13"/>
      <c r="AA752" s="19"/>
    </row>
    <row r="753" spans="1:27" ht="14.4" customHeight="1">
      <c r="A753" t="s">
        <v>2045</v>
      </c>
      <c r="B753" s="168" t="s">
        <v>1834</v>
      </c>
      <c r="C753" s="279" t="s">
        <v>4850</v>
      </c>
      <c r="D753" s="14" t="s">
        <v>27</v>
      </c>
      <c r="E753" s="278" t="s">
        <v>1510</v>
      </c>
      <c r="F753" s="281" t="s">
        <v>6637</v>
      </c>
      <c r="G753" s="319">
        <v>3.6038291274060006</v>
      </c>
      <c r="H753" s="319">
        <v>6.8712056760000001E-2</v>
      </c>
      <c r="I753" s="319">
        <v>0.22106901959</v>
      </c>
      <c r="J753" s="319">
        <v>2.8297706410560002</v>
      </c>
      <c r="K753" s="319">
        <v>0.48427741000000002</v>
      </c>
      <c r="L753" s="320">
        <v>3.6411835338345866</v>
      </c>
      <c r="M753" s="308">
        <v>75.678037000000003</v>
      </c>
      <c r="N753" s="282">
        <v>0.11707753999999999</v>
      </c>
      <c r="O753" s="282">
        <v>0.11008364</v>
      </c>
      <c r="P753" s="282">
        <v>4.2101754000000002E-3</v>
      </c>
      <c r="Q753" s="282">
        <v>2.7837243000000001E-3</v>
      </c>
      <c r="R753" s="255">
        <v>6.5997383792897006E-6</v>
      </c>
      <c r="S753" s="256">
        <v>1.5570175751467589E-8</v>
      </c>
      <c r="T753" s="256">
        <v>0.38987733999999996</v>
      </c>
      <c r="U753" s="121">
        <v>1.2682494999999999E-3</v>
      </c>
      <c r="V753" s="146"/>
      <c r="W753" s="135"/>
      <c r="X753" s="18" t="s">
        <v>1506</v>
      </c>
      <c r="Y753" s="13"/>
      <c r="Z753" s="13"/>
      <c r="AA753" s="19"/>
    </row>
    <row r="754" spans="1:27" ht="14.4" customHeight="1">
      <c r="A754" t="s">
        <v>2046</v>
      </c>
      <c r="B754" s="168" t="s">
        <v>1834</v>
      </c>
      <c r="C754" s="279" t="s">
        <v>4851</v>
      </c>
      <c r="D754" s="14" t="s">
        <v>27</v>
      </c>
      <c r="E754" s="278" t="s">
        <v>1510</v>
      </c>
      <c r="F754" s="281" t="s">
        <v>6638</v>
      </c>
      <c r="G754" s="319">
        <v>4.6989764753510004</v>
      </c>
      <c r="H754" s="319">
        <v>6.971838608E-2</v>
      </c>
      <c r="I754" s="319">
        <v>0.85565341894500002</v>
      </c>
      <c r="J754" s="319">
        <v>3.2359262703260003</v>
      </c>
      <c r="K754" s="319">
        <v>0.5376784</v>
      </c>
      <c r="L754" s="320">
        <v>4.0426947368421047</v>
      </c>
      <c r="M754" s="308">
        <v>82.602250999999995</v>
      </c>
      <c r="N754" s="282">
        <v>0.32097619999999999</v>
      </c>
      <c r="O754" s="282">
        <v>0.30914721000000001</v>
      </c>
      <c r="P754" s="282">
        <v>8.1755345999999993E-3</v>
      </c>
      <c r="Q754" s="282">
        <v>3.6534520000000002E-3</v>
      </c>
      <c r="R754" s="255">
        <v>1.8534005710285003E-5</v>
      </c>
      <c r="S754" s="256">
        <v>3.0234964680894291E-8</v>
      </c>
      <c r="T754" s="256">
        <v>0.51168794000000006</v>
      </c>
      <c r="U754" s="121">
        <v>1.3895540999999999E-3</v>
      </c>
      <c r="V754" s="146"/>
      <c r="W754" s="135"/>
      <c r="X754" s="18" t="s">
        <v>1506</v>
      </c>
      <c r="Y754" s="13"/>
      <c r="Z754" s="13"/>
      <c r="AA754" s="19"/>
    </row>
    <row r="755" spans="1:27" ht="14.4" customHeight="1">
      <c r="A755" t="s">
        <v>2047</v>
      </c>
      <c r="B755" s="168" t="s">
        <v>1834</v>
      </c>
      <c r="C755" s="279" t="s">
        <v>4852</v>
      </c>
      <c r="D755" s="14" t="s">
        <v>27</v>
      </c>
      <c r="E755" s="278" t="s">
        <v>1510</v>
      </c>
      <c r="F755" s="281" t="s">
        <v>6639</v>
      </c>
      <c r="G755" s="319">
        <v>5.8825774505890003</v>
      </c>
      <c r="H755" s="319">
        <v>7.307013125999999E-2</v>
      </c>
      <c r="I755" s="319">
        <v>1.3777871541140001</v>
      </c>
      <c r="J755" s="319">
        <v>3.8861338352150003</v>
      </c>
      <c r="K755" s="319">
        <v>0.54558633000000001</v>
      </c>
      <c r="L755" s="320">
        <v>4.1021528571428574</v>
      </c>
      <c r="M755" s="308">
        <v>85.739414999999994</v>
      </c>
      <c r="N755" s="282">
        <v>0.48309867000000001</v>
      </c>
      <c r="O755" s="282">
        <v>0.46740642999999998</v>
      </c>
      <c r="P755" s="282">
        <v>1.1245145E-2</v>
      </c>
      <c r="Q755" s="282">
        <v>4.4470990000000004E-3</v>
      </c>
      <c r="R755" s="255">
        <v>2.80219680936874E-5</v>
      </c>
      <c r="S755" s="256">
        <v>4.1587075355545191E-8</v>
      </c>
      <c r="T755" s="256">
        <v>0.62284300000000004</v>
      </c>
      <c r="U755" s="121">
        <v>1.6271339000000001E-3</v>
      </c>
      <c r="V755" s="146"/>
      <c r="W755" s="135"/>
      <c r="X755" s="18" t="s">
        <v>1506</v>
      </c>
      <c r="Y755" s="13"/>
      <c r="Z755" s="13"/>
      <c r="AA755" s="19"/>
    </row>
    <row r="756" spans="1:27" ht="14.4" customHeight="1">
      <c r="A756" t="s">
        <v>2048</v>
      </c>
      <c r="B756" s="168" t="s">
        <v>1834</v>
      </c>
      <c r="C756" s="279" t="s">
        <v>4853</v>
      </c>
      <c r="D756" s="14" t="s">
        <v>27</v>
      </c>
      <c r="E756" s="278" t="s">
        <v>1510</v>
      </c>
      <c r="F756" s="281" t="s">
        <v>6640</v>
      </c>
      <c r="G756" s="319">
        <v>6.2837491852295901</v>
      </c>
      <c r="H756" s="319">
        <v>8.0506658310000007E-2</v>
      </c>
      <c r="I756" s="319">
        <v>0.64132749334599992</v>
      </c>
      <c r="J756" s="319">
        <v>4.9361003835735904</v>
      </c>
      <c r="K756" s="319">
        <v>0.62581465000000003</v>
      </c>
      <c r="L756" s="320">
        <v>4.7053733082706763</v>
      </c>
      <c r="M756" s="308">
        <v>93.111771000000005</v>
      </c>
      <c r="N756" s="282">
        <v>0.26347552000000002</v>
      </c>
      <c r="O756" s="282">
        <v>0.25134477</v>
      </c>
      <c r="P756" s="282">
        <v>7.3409916E-3</v>
      </c>
      <c r="Q756" s="282">
        <v>4.7897525999999998E-3</v>
      </c>
      <c r="R756" s="255">
        <v>1.5068631643393299E-5</v>
      </c>
      <c r="S756" s="256">
        <v>2.7148637129026137E-8</v>
      </c>
      <c r="T756" s="256">
        <v>0.67083369000000004</v>
      </c>
      <c r="U756" s="121">
        <v>3.4049482000000002E-3</v>
      </c>
      <c r="V756" s="146"/>
      <c r="W756" s="135"/>
      <c r="X756" s="18" t="s">
        <v>1506</v>
      </c>
      <c r="Y756" s="13"/>
      <c r="Z756" s="13"/>
      <c r="AA756" s="19"/>
    </row>
    <row r="757" spans="1:27" ht="14.4" customHeight="1">
      <c r="A757" t="s">
        <v>2049</v>
      </c>
      <c r="B757" s="168" t="s">
        <v>1834</v>
      </c>
      <c r="C757" s="279" t="s">
        <v>4854</v>
      </c>
      <c r="D757" s="14" t="s">
        <v>27</v>
      </c>
      <c r="E757" s="278" t="s">
        <v>1510</v>
      </c>
      <c r="F757" s="281" t="s">
        <v>6641</v>
      </c>
      <c r="G757" s="319">
        <v>6.76428105400496</v>
      </c>
      <c r="H757" s="319">
        <v>8.2379692840000004E-2</v>
      </c>
      <c r="I757" s="319">
        <v>0.72514677503300007</v>
      </c>
      <c r="J757" s="319">
        <v>5.2947795361319603</v>
      </c>
      <c r="K757" s="319">
        <v>0.66197505000000001</v>
      </c>
      <c r="L757" s="320">
        <v>4.977256015037594</v>
      </c>
      <c r="M757" s="308">
        <v>97.208348999999998</v>
      </c>
      <c r="N757" s="282">
        <v>0.29388840999999999</v>
      </c>
      <c r="O757" s="282">
        <v>0.28070107999999999</v>
      </c>
      <c r="P757" s="282">
        <v>8.0077525999999993E-3</v>
      </c>
      <c r="Q757" s="282">
        <v>5.1795766000000002E-3</v>
      </c>
      <c r="R757" s="255">
        <v>1.6828601475514897E-5</v>
      </c>
      <c r="S757" s="256">
        <v>2.9614470228728251E-8</v>
      </c>
      <c r="T757" s="256">
        <v>0.72543089999999999</v>
      </c>
      <c r="U757" s="121">
        <v>3.8047489E-3</v>
      </c>
      <c r="V757" s="146"/>
      <c r="W757" s="135"/>
      <c r="X757" s="18" t="s">
        <v>1506</v>
      </c>
      <c r="Y757" s="13"/>
      <c r="Z757" s="13"/>
      <c r="AA757" s="19"/>
    </row>
    <row r="758" spans="1:27" ht="14.4" customHeight="1">
      <c r="A758" t="s">
        <v>2050</v>
      </c>
      <c r="B758" s="168" t="s">
        <v>1834</v>
      </c>
      <c r="C758" s="279" t="s">
        <v>4855</v>
      </c>
      <c r="D758" s="14" t="s">
        <v>27</v>
      </c>
      <c r="E758" s="278" t="s">
        <v>1510</v>
      </c>
      <c r="F758" s="281" t="s">
        <v>6642</v>
      </c>
      <c r="G758" s="319">
        <v>4.9280629901162794</v>
      </c>
      <c r="H758" s="319">
        <v>8.3455724000000009E-2</v>
      </c>
      <c r="I758" s="319">
        <v>0.43770672459000004</v>
      </c>
      <c r="J758" s="319">
        <v>3.8814215215262795</v>
      </c>
      <c r="K758" s="319">
        <v>0.52547902000000002</v>
      </c>
      <c r="L758" s="320">
        <v>3.9509700751879699</v>
      </c>
      <c r="M758" s="308">
        <v>79.696957999999995</v>
      </c>
      <c r="N758" s="282">
        <v>0.19044374999999999</v>
      </c>
      <c r="O758" s="282">
        <v>0.18109136000000001</v>
      </c>
      <c r="P758" s="282">
        <v>5.6691477999999997E-3</v>
      </c>
      <c r="Q758" s="282">
        <v>3.683244E-3</v>
      </c>
      <c r="R758" s="255">
        <v>1.08567962501402E-5</v>
      </c>
      <c r="S758" s="256">
        <v>2.0965782837695002E-8</v>
      </c>
      <c r="T758" s="256">
        <v>0.51586050999999999</v>
      </c>
      <c r="U758" s="121">
        <v>2.6256752000000001E-3</v>
      </c>
      <c r="V758" s="146"/>
      <c r="W758" s="135"/>
      <c r="X758" s="18" t="s">
        <v>1506</v>
      </c>
      <c r="Y758" s="13"/>
      <c r="Z758" s="13"/>
      <c r="AA758" s="19"/>
    </row>
    <row r="759" spans="1:27" ht="14.4" customHeight="1">
      <c r="A759" t="s">
        <v>2051</v>
      </c>
      <c r="B759" s="168" t="s">
        <v>1834</v>
      </c>
      <c r="C759" s="279" t="s">
        <v>4856</v>
      </c>
      <c r="D759" s="14" t="s">
        <v>27</v>
      </c>
      <c r="E759" s="278" t="s">
        <v>1510</v>
      </c>
      <c r="F759" s="281" t="s">
        <v>6643</v>
      </c>
      <c r="G759" s="319">
        <v>3.6449219013908394</v>
      </c>
      <c r="H759" s="319">
        <v>9.5808680500000007E-2</v>
      </c>
      <c r="I759" s="319">
        <v>0.21817075305099998</v>
      </c>
      <c r="J759" s="319">
        <v>2.8901375678398398</v>
      </c>
      <c r="K759" s="319">
        <v>0.4408049</v>
      </c>
      <c r="L759" s="320">
        <v>3.3143225563909771</v>
      </c>
      <c r="M759" s="308">
        <v>69.178124999999994</v>
      </c>
      <c r="N759" s="282">
        <v>0.11465594</v>
      </c>
      <c r="O759" s="282">
        <v>0.10798628</v>
      </c>
      <c r="P759" s="282">
        <v>4.0419048999999997E-3</v>
      </c>
      <c r="Q759" s="282">
        <v>2.6277597000000001E-3</v>
      </c>
      <c r="R759" s="255">
        <v>6.4739974624312995E-6</v>
      </c>
      <c r="S759" s="256">
        <v>1.4947872952795173E-8</v>
      </c>
      <c r="T759" s="256">
        <v>0.36803357000000003</v>
      </c>
      <c r="U759" s="121">
        <v>1.4145202999999999E-3</v>
      </c>
      <c r="V759" s="146"/>
      <c r="W759" s="135"/>
      <c r="X759" s="18" t="s">
        <v>1506</v>
      </c>
      <c r="Y759" s="13"/>
      <c r="Z759" s="13"/>
      <c r="AA759" s="19"/>
    </row>
    <row r="760" spans="1:27" ht="14.4" customHeight="1">
      <c r="A760" t="s">
        <v>2052</v>
      </c>
      <c r="B760" s="168" t="s">
        <v>1834</v>
      </c>
      <c r="C760" s="279" t="s">
        <v>4857</v>
      </c>
      <c r="D760" s="14" t="s">
        <v>27</v>
      </c>
      <c r="E760" s="278" t="s">
        <v>1510</v>
      </c>
      <c r="F760" s="281" t="s">
        <v>6644</v>
      </c>
      <c r="G760" s="319">
        <v>3.2674363388643202</v>
      </c>
      <c r="H760" s="319">
        <v>0.13177009479999999</v>
      </c>
      <c r="I760" s="319">
        <v>0.21463922456760004</v>
      </c>
      <c r="J760" s="319">
        <v>2.4865421894967201</v>
      </c>
      <c r="K760" s="319">
        <v>0.43448482999999999</v>
      </c>
      <c r="L760" s="320">
        <v>3.2668032330827064</v>
      </c>
      <c r="M760" s="308">
        <v>63.752282999999998</v>
      </c>
      <c r="N760" s="282">
        <v>0.1204037</v>
      </c>
      <c r="O760" s="282">
        <v>0.11400333999999999</v>
      </c>
      <c r="P760" s="282">
        <v>4.1024896999999998E-3</v>
      </c>
      <c r="Q760" s="282">
        <v>2.2978731999999998E-3</v>
      </c>
      <c r="R760" s="255">
        <v>6.8347323390334007E-6</v>
      </c>
      <c r="S760" s="256">
        <v>1.5171929479514625E-8</v>
      </c>
      <c r="T760" s="256">
        <v>0.32183097999999999</v>
      </c>
      <c r="U760" s="121">
        <v>1.4874396999999999E-3</v>
      </c>
      <c r="V760" s="146"/>
      <c r="W760" s="135"/>
      <c r="X760" s="18" t="s">
        <v>1506</v>
      </c>
      <c r="Y760" s="13"/>
      <c r="Z760" s="13"/>
      <c r="AA760" s="19"/>
    </row>
    <row r="761" spans="1:27" ht="14.4" customHeight="1">
      <c r="A761" t="s">
        <v>2053</v>
      </c>
      <c r="B761" s="168" t="s">
        <v>1834</v>
      </c>
      <c r="C761" s="279" t="s">
        <v>4858</v>
      </c>
      <c r="D761" s="14" t="s">
        <v>27</v>
      </c>
      <c r="E761" s="278" t="s">
        <v>1510</v>
      </c>
      <c r="F761" s="281" t="s">
        <v>6645</v>
      </c>
      <c r="G761" s="319">
        <v>3.2513085538166799</v>
      </c>
      <c r="H761" s="319">
        <v>0.1369206764</v>
      </c>
      <c r="I761" s="319">
        <v>0.21140351761340001</v>
      </c>
      <c r="J761" s="319">
        <v>2.4691924298032801</v>
      </c>
      <c r="K761" s="319">
        <v>0.43379192999999999</v>
      </c>
      <c r="L761" s="320">
        <v>3.2615934586466162</v>
      </c>
      <c r="M761" s="308">
        <v>63.426862</v>
      </c>
      <c r="N761" s="282">
        <v>0.12006406</v>
      </c>
      <c r="O761" s="282">
        <v>0.11369132</v>
      </c>
      <c r="P761" s="282">
        <v>4.0997682999999998E-3</v>
      </c>
      <c r="Q761" s="282">
        <v>2.2729718999999998E-3</v>
      </c>
      <c r="R761" s="255">
        <v>6.8160262861176998E-6</v>
      </c>
      <c r="S761" s="256">
        <v>1.5161865118378466E-8</v>
      </c>
      <c r="T761" s="256">
        <v>0.3183434</v>
      </c>
      <c r="U761" s="121">
        <v>1.4288128000000001E-3</v>
      </c>
      <c r="V761" s="146"/>
      <c r="W761" s="135"/>
      <c r="X761" s="18" t="s">
        <v>1506</v>
      </c>
      <c r="Y761" s="13"/>
      <c r="Z761" s="13"/>
      <c r="AA761" s="19"/>
    </row>
    <row r="762" spans="1:27" ht="14.4" customHeight="1">
      <c r="B762" s="278" t="s">
        <v>1834</v>
      </c>
      <c r="C762" s="277" t="s">
        <v>3615</v>
      </c>
      <c r="D762" s="277" t="s">
        <v>713</v>
      </c>
      <c r="F762"/>
      <c r="G762" s="210"/>
      <c r="H762" s="210"/>
      <c r="I762" s="210"/>
      <c r="J762" s="210"/>
      <c r="K762" s="210"/>
      <c r="L762" s="210"/>
      <c r="M762" s="5"/>
      <c r="N762"/>
      <c r="O762"/>
      <c r="V762" s="182"/>
      <c r="W762" s="164"/>
      <c r="X762" s="18"/>
      <c r="Y762" s="13"/>
      <c r="Z762" s="13"/>
      <c r="AA762" s="19"/>
    </row>
    <row r="763" spans="1:27" ht="14.4" customHeight="1">
      <c r="A763" t="s">
        <v>2054</v>
      </c>
      <c r="B763" s="168" t="s">
        <v>1834</v>
      </c>
      <c r="C763" s="279" t="s">
        <v>4859</v>
      </c>
      <c r="D763" s="14" t="s">
        <v>713</v>
      </c>
      <c r="E763" s="278" t="s">
        <v>1510</v>
      </c>
      <c r="F763" s="281" t="s">
        <v>6646</v>
      </c>
      <c r="G763" s="319">
        <v>3.71846472969102</v>
      </c>
      <c r="H763" s="319">
        <v>0.13790783470000001</v>
      </c>
      <c r="I763" s="319">
        <v>0.24639996749900001</v>
      </c>
      <c r="J763" s="319">
        <v>0.23418832749202001</v>
      </c>
      <c r="K763" s="319">
        <v>3.0999686</v>
      </c>
      <c r="L763" s="320">
        <v>23.308034586466164</v>
      </c>
      <c r="M763" s="308">
        <v>331.44242000000003</v>
      </c>
      <c r="N763" s="282">
        <v>0.46160448999999998</v>
      </c>
      <c r="O763" s="282">
        <v>0.42314759000000002</v>
      </c>
      <c r="P763" s="282">
        <v>1.9575461999999998E-2</v>
      </c>
      <c r="Q763" s="282">
        <v>1.8881440999999999E-2</v>
      </c>
      <c r="R763" s="255">
        <v>2.5368560462530296E-5</v>
      </c>
      <c r="S763" s="256">
        <v>7.2394461344525329E-8</v>
      </c>
      <c r="T763" s="256">
        <v>2.6444595</v>
      </c>
      <c r="U763" s="121">
        <v>1.1559964E-3</v>
      </c>
      <c r="V763" s="146"/>
      <c r="W763" s="135"/>
      <c r="X763" s="18" t="s">
        <v>1506</v>
      </c>
      <c r="Y763" s="13"/>
      <c r="Z763" s="13"/>
      <c r="AA763" s="19"/>
    </row>
    <row r="764" spans="1:27" ht="14.4" customHeight="1">
      <c r="A764" t="s">
        <v>2055</v>
      </c>
      <c r="B764" s="168" t="s">
        <v>1834</v>
      </c>
      <c r="C764" s="279" t="s">
        <v>4860</v>
      </c>
      <c r="D764" s="14" t="s">
        <v>713</v>
      </c>
      <c r="E764" s="278" t="s">
        <v>1510</v>
      </c>
      <c r="F764" s="281" t="s">
        <v>6647</v>
      </c>
      <c r="G764" s="319">
        <v>3.8533502502738002</v>
      </c>
      <c r="H764" s="319">
        <v>0.14477099730000001</v>
      </c>
      <c r="I764" s="319">
        <v>0.24282011229799999</v>
      </c>
      <c r="J764" s="319">
        <v>0.1606424406758</v>
      </c>
      <c r="K764" s="319">
        <v>3.3051167000000001</v>
      </c>
      <c r="L764" s="320">
        <v>24.850501503759396</v>
      </c>
      <c r="M764" s="308">
        <v>351.13164999999998</v>
      </c>
      <c r="N764" s="282">
        <v>0.48649582000000002</v>
      </c>
      <c r="O764" s="282">
        <v>0.44530755</v>
      </c>
      <c r="P764" s="282">
        <v>2.0760945999999999E-2</v>
      </c>
      <c r="Q764" s="282">
        <v>2.0427331E-2</v>
      </c>
      <c r="R764" s="255">
        <v>2.6697095324320501E-5</v>
      </c>
      <c r="S764" s="256">
        <v>7.6778648112179372E-8</v>
      </c>
      <c r="T764" s="256">
        <v>2.8609706899999998</v>
      </c>
      <c r="U764" s="121">
        <v>1.2239130999999999E-3</v>
      </c>
      <c r="V764" s="146"/>
      <c r="W764" s="135"/>
      <c r="X764" s="18" t="s">
        <v>1506</v>
      </c>
      <c r="Y764" s="20"/>
      <c r="Z764" s="20"/>
      <c r="AA764" s="19"/>
    </row>
    <row r="765" spans="1:27" ht="14.4" customHeight="1">
      <c r="A765" t="s">
        <v>2056</v>
      </c>
      <c r="B765" s="168" t="s">
        <v>1834</v>
      </c>
      <c r="C765" s="279" t="s">
        <v>4861</v>
      </c>
      <c r="D765" s="14" t="s">
        <v>713</v>
      </c>
      <c r="E765" s="278" t="s">
        <v>1510</v>
      </c>
      <c r="F765" s="281" t="s">
        <v>6648</v>
      </c>
      <c r="G765" s="319">
        <v>3.7381751647321497</v>
      </c>
      <c r="H765" s="319">
        <v>0.1438941806</v>
      </c>
      <c r="I765" s="319">
        <v>0.24385824481400004</v>
      </c>
      <c r="J765" s="319">
        <v>0.24200823931814999</v>
      </c>
      <c r="K765" s="319">
        <v>3.1084144999999999</v>
      </c>
      <c r="L765" s="320">
        <v>23.371537593984961</v>
      </c>
      <c r="M765" s="308">
        <v>331.59508</v>
      </c>
      <c r="N765" s="282">
        <v>0.46269153000000002</v>
      </c>
      <c r="O765" s="282">
        <v>0.42404908000000002</v>
      </c>
      <c r="P765" s="282">
        <v>1.9632734999999998E-2</v>
      </c>
      <c r="Q765" s="282">
        <v>1.9009716999999999E-2</v>
      </c>
      <c r="R765" s="255">
        <v>2.5422606657865397E-5</v>
      </c>
      <c r="S765" s="256">
        <v>7.260626938987139E-8</v>
      </c>
      <c r="T765" s="256">
        <v>2.6624253600000003</v>
      </c>
      <c r="U765" s="121">
        <v>1.1948239999999999E-3</v>
      </c>
      <c r="V765" s="146"/>
      <c r="W765" s="135"/>
      <c r="X765" s="18" t="s">
        <v>1506</v>
      </c>
      <c r="Y765" s="13"/>
      <c r="Z765" s="13"/>
      <c r="AA765" s="19"/>
    </row>
    <row r="766" spans="1:27" ht="14.4" customHeight="1">
      <c r="A766" t="s">
        <v>2057</v>
      </c>
      <c r="B766" s="168" t="s">
        <v>1834</v>
      </c>
      <c r="C766" s="279" t="s">
        <v>4862</v>
      </c>
      <c r="D766" s="14" t="s">
        <v>713</v>
      </c>
      <c r="E766" s="278" t="s">
        <v>1510</v>
      </c>
      <c r="F766" s="281" t="s">
        <v>6649</v>
      </c>
      <c r="G766" s="319">
        <v>3.74638247926557</v>
      </c>
      <c r="H766" s="319">
        <v>0.14046298160000001</v>
      </c>
      <c r="I766" s="319">
        <v>0.24535890298899998</v>
      </c>
      <c r="J766" s="319">
        <v>0.22466649467656999</v>
      </c>
      <c r="K766" s="319">
        <v>3.1358940999999998</v>
      </c>
      <c r="L766" s="320">
        <v>23.578151127819545</v>
      </c>
      <c r="M766" s="308">
        <v>334.75635</v>
      </c>
      <c r="N766" s="282">
        <v>0.46601832999999998</v>
      </c>
      <c r="O766" s="282">
        <v>0.42707036999999998</v>
      </c>
      <c r="P766" s="282">
        <v>1.9785975000000001E-2</v>
      </c>
      <c r="Q766" s="282">
        <v>1.9161989000000001E-2</v>
      </c>
      <c r="R766" s="255">
        <v>2.5603739164603706E-5</v>
      </c>
      <c r="S766" s="256">
        <v>7.3172983509473477E-8</v>
      </c>
      <c r="T766" s="256">
        <v>2.6837518999999999</v>
      </c>
      <c r="U766" s="121">
        <v>1.1763384E-3</v>
      </c>
      <c r="V766" s="146"/>
      <c r="W766" s="135"/>
      <c r="X766" s="18" t="s">
        <v>1506</v>
      </c>
      <c r="Y766" s="13"/>
      <c r="Z766" s="13"/>
      <c r="AA766" s="19"/>
    </row>
    <row r="767" spans="1:27" ht="14.4" customHeight="1">
      <c r="A767" t="s">
        <v>2058</v>
      </c>
      <c r="B767" s="168" t="s">
        <v>1834</v>
      </c>
      <c r="C767" s="279" t="s">
        <v>4863</v>
      </c>
      <c r="D767" s="14" t="s">
        <v>713</v>
      </c>
      <c r="E767" s="278" t="s">
        <v>1510</v>
      </c>
      <c r="F767" s="281" t="s">
        <v>6650</v>
      </c>
      <c r="G767" s="319">
        <v>3.7041888610497899</v>
      </c>
      <c r="H767" s="319">
        <v>0.14054306470000003</v>
      </c>
      <c r="I767" s="319">
        <v>0.245194563324</v>
      </c>
      <c r="J767" s="319">
        <v>0.25244063302579001</v>
      </c>
      <c r="K767" s="319">
        <v>3.0660105999999998</v>
      </c>
      <c r="L767" s="320">
        <v>23.052711278195485</v>
      </c>
      <c r="M767" s="308">
        <v>327.71746999999999</v>
      </c>
      <c r="N767" s="282">
        <v>0.45746944</v>
      </c>
      <c r="O767" s="282">
        <v>0.4194099</v>
      </c>
      <c r="P767" s="282">
        <v>1.9383569999999999E-2</v>
      </c>
      <c r="Q767" s="282">
        <v>1.8675965999999999E-2</v>
      </c>
      <c r="R767" s="255">
        <v>2.5144478682825395E-5</v>
      </c>
      <c r="S767" s="256">
        <v>7.1684799387135133E-8</v>
      </c>
      <c r="T767" s="256">
        <v>2.6156815</v>
      </c>
      <c r="U767" s="121">
        <v>1.1687177999999999E-3</v>
      </c>
      <c r="V767" s="146"/>
      <c r="W767" s="135"/>
      <c r="X767" s="18" t="s">
        <v>1506</v>
      </c>
      <c r="Y767" s="13"/>
      <c r="Z767" s="13"/>
      <c r="AA767" s="19"/>
    </row>
    <row r="768" spans="1:27" ht="14.4" customHeight="1">
      <c r="A768" t="s">
        <v>2059</v>
      </c>
      <c r="B768" s="168" t="s">
        <v>1834</v>
      </c>
      <c r="C768" s="279" t="s">
        <v>4864</v>
      </c>
      <c r="D768" s="14" t="s">
        <v>713</v>
      </c>
      <c r="E768" s="278" t="s">
        <v>1510</v>
      </c>
      <c r="F768" s="281" t="s">
        <v>6651</v>
      </c>
      <c r="G768" s="319">
        <v>3.7233529212684999</v>
      </c>
      <c r="H768" s="319">
        <v>0.13932421170000001</v>
      </c>
      <c r="I768" s="319">
        <v>0.24576973566500002</v>
      </c>
      <c r="J768" s="319">
        <v>0.23561927390349999</v>
      </c>
      <c r="K768" s="319">
        <v>3.1026397000000001</v>
      </c>
      <c r="L768" s="320">
        <v>23.328118045112781</v>
      </c>
      <c r="M768" s="308">
        <v>331.5419</v>
      </c>
      <c r="N768" s="282">
        <v>0.46193614999999999</v>
      </c>
      <c r="O768" s="282">
        <v>0.42342587999999998</v>
      </c>
      <c r="P768" s="282">
        <v>1.9592712000000002E-2</v>
      </c>
      <c r="Q768" s="282">
        <v>1.8917554999999999E-2</v>
      </c>
      <c r="R768" s="255">
        <v>2.5385244244417102E-5</v>
      </c>
      <c r="S768" s="256">
        <v>7.2458254032443077E-8</v>
      </c>
      <c r="T768" s="256">
        <v>2.6495175399999997</v>
      </c>
      <c r="U768" s="121">
        <v>1.165281E-3</v>
      </c>
      <c r="V768" s="146"/>
      <c r="W768" s="135"/>
      <c r="X768" s="18" t="s">
        <v>1506</v>
      </c>
      <c r="Y768" s="13"/>
      <c r="Z768" s="13"/>
      <c r="AA768" s="19"/>
    </row>
    <row r="769" spans="1:27" ht="14.4" customHeight="1">
      <c r="A769" t="s">
        <v>2060</v>
      </c>
      <c r="B769" s="168" t="s">
        <v>1834</v>
      </c>
      <c r="C769" s="279" t="s">
        <v>4865</v>
      </c>
      <c r="D769" s="14" t="s">
        <v>713</v>
      </c>
      <c r="E769" s="278" t="s">
        <v>1510</v>
      </c>
      <c r="F769" s="281" t="s">
        <v>6652</v>
      </c>
      <c r="G769" s="319">
        <v>3.8155577941245902</v>
      </c>
      <c r="H769" s="319">
        <v>0.14439703300000001</v>
      </c>
      <c r="I769" s="319">
        <v>0.24383118350399999</v>
      </c>
      <c r="J769" s="319">
        <v>0.19288847762059</v>
      </c>
      <c r="K769" s="319">
        <v>3.2344411000000002</v>
      </c>
      <c r="L769" s="320">
        <v>24.319106015037594</v>
      </c>
      <c r="M769" s="308">
        <v>344.20679000000001</v>
      </c>
      <c r="N769" s="282">
        <v>0.47810205</v>
      </c>
      <c r="O769" s="282">
        <v>0.43784758000000001</v>
      </c>
      <c r="P769" s="282">
        <v>2.0359083E-2</v>
      </c>
      <c r="Q769" s="282">
        <v>1.9895386000000001E-2</v>
      </c>
      <c r="R769" s="255">
        <v>2.6249854763931698E-5</v>
      </c>
      <c r="S769" s="256">
        <v>7.5292467978054634E-8</v>
      </c>
      <c r="T769" s="256">
        <v>2.7864685900000001</v>
      </c>
      <c r="U769" s="121">
        <v>1.2126893E-3</v>
      </c>
      <c r="V769" s="146"/>
      <c r="W769" s="135"/>
      <c r="X769" s="18" t="s">
        <v>1506</v>
      </c>
      <c r="Y769" s="13"/>
      <c r="Z769" s="13"/>
      <c r="AA769" s="19"/>
    </row>
    <row r="770" spans="1:27" ht="14.4" customHeight="1">
      <c r="A770" t="s">
        <v>2061</v>
      </c>
      <c r="B770" s="168" t="s">
        <v>1834</v>
      </c>
      <c r="C770" s="279" t="s">
        <v>4866</v>
      </c>
      <c r="D770" s="14" t="s">
        <v>713</v>
      </c>
      <c r="E770" s="278" t="s">
        <v>1510</v>
      </c>
      <c r="F770" s="281" t="s">
        <v>6653</v>
      </c>
      <c r="G770" s="319">
        <v>3.8014596933563274</v>
      </c>
      <c r="H770" s="319">
        <v>0.15116742150000001</v>
      </c>
      <c r="I770" s="319">
        <v>0.24101628560299998</v>
      </c>
      <c r="J770" s="319">
        <v>0.22753768625332702</v>
      </c>
      <c r="K770" s="319">
        <v>3.1817383000000001</v>
      </c>
      <c r="L770" s="320">
        <v>23.922844360902257</v>
      </c>
      <c r="M770" s="308">
        <v>338.14242999999999</v>
      </c>
      <c r="N770" s="282">
        <v>0.47176089999999998</v>
      </c>
      <c r="O770" s="282">
        <v>0.43209420999999998</v>
      </c>
      <c r="P770" s="282">
        <v>2.0066305999999999E-2</v>
      </c>
      <c r="Q770" s="282">
        <v>1.9600388999999999E-2</v>
      </c>
      <c r="R770" s="255">
        <v>2.5904928182901501E-5</v>
      </c>
      <c r="S770" s="256">
        <v>7.4209713468776811E-8</v>
      </c>
      <c r="T770" s="256">
        <v>2.7451525499999998</v>
      </c>
      <c r="U770" s="121">
        <v>1.2492508E-3</v>
      </c>
      <c r="V770" s="146"/>
      <c r="W770" s="135"/>
      <c r="X770" s="18" t="s">
        <v>1506</v>
      </c>
      <c r="Y770" s="13"/>
      <c r="Z770" s="13"/>
      <c r="AA770" s="19"/>
    </row>
    <row r="771" spans="1:27" ht="14.4" customHeight="1">
      <c r="A771" t="s">
        <v>2062</v>
      </c>
      <c r="B771" s="168" t="s">
        <v>1834</v>
      </c>
      <c r="C771" s="279" t="s">
        <v>4867</v>
      </c>
      <c r="D771" s="14" t="s">
        <v>713</v>
      </c>
      <c r="E771" s="278" t="s">
        <v>1510</v>
      </c>
      <c r="F771" s="281" t="s">
        <v>6654</v>
      </c>
      <c r="G771" s="319">
        <v>3.8452744620051309</v>
      </c>
      <c r="H771" s="319">
        <v>0.14442438869999999</v>
      </c>
      <c r="I771" s="319">
        <v>0.24264411306700001</v>
      </c>
      <c r="J771" s="319">
        <v>0.16192106023813099</v>
      </c>
      <c r="K771" s="319">
        <v>3.2962848999999999</v>
      </c>
      <c r="L771" s="320">
        <v>24.784096992481199</v>
      </c>
      <c r="M771" s="308">
        <v>350.23952000000003</v>
      </c>
      <c r="N771" s="282">
        <v>0.48533206000000001</v>
      </c>
      <c r="O771" s="282">
        <v>0.44425152000000001</v>
      </c>
      <c r="P771" s="282">
        <v>2.0707774000000002E-2</v>
      </c>
      <c r="Q771" s="282">
        <v>2.0372767999999999E-2</v>
      </c>
      <c r="R771" s="255">
        <v>2.6633784170457004E-5</v>
      </c>
      <c r="S771" s="256">
        <v>7.6582005601730944E-8</v>
      </c>
      <c r="T771" s="256">
        <v>2.8533288400000001</v>
      </c>
      <c r="U771" s="121">
        <v>1.2208954E-3</v>
      </c>
      <c r="V771" s="146"/>
      <c r="W771" s="135"/>
      <c r="X771" s="18" t="s">
        <v>1506</v>
      </c>
      <c r="Y771" s="13"/>
      <c r="Z771" s="13"/>
      <c r="AA771" s="19"/>
    </row>
    <row r="772" spans="1:27" ht="14.4" customHeight="1">
      <c r="A772" t="s">
        <v>2063</v>
      </c>
      <c r="B772" s="168" t="s">
        <v>1834</v>
      </c>
      <c r="C772" s="279" t="s">
        <v>4868</v>
      </c>
      <c r="D772" s="14" t="s">
        <v>713</v>
      </c>
      <c r="E772" s="278" t="s">
        <v>1510</v>
      </c>
      <c r="F772" s="281" t="s">
        <v>6655</v>
      </c>
      <c r="G772" s="319">
        <v>3.7593299117842003</v>
      </c>
      <c r="H772" s="319">
        <v>0.14160789430000001</v>
      </c>
      <c r="I772" s="319">
        <v>0.24488758240000003</v>
      </c>
      <c r="J772" s="319">
        <v>0.2200573350842</v>
      </c>
      <c r="K772" s="319">
        <v>3.1527771000000002</v>
      </c>
      <c r="L772" s="320">
        <v>23.705090977443611</v>
      </c>
      <c r="M772" s="308">
        <v>336.31936000000002</v>
      </c>
      <c r="N772" s="282">
        <v>0.46809054</v>
      </c>
      <c r="O772" s="282">
        <v>0.42891235999999999</v>
      </c>
      <c r="P772" s="282">
        <v>1.9884788E-2</v>
      </c>
      <c r="Q772" s="282">
        <v>1.9293396000000001E-2</v>
      </c>
      <c r="R772" s="255">
        <v>2.5714170020992502E-5</v>
      </c>
      <c r="S772" s="256">
        <v>7.3538419105377401E-8</v>
      </c>
      <c r="T772" s="256">
        <v>2.7021562500000003</v>
      </c>
      <c r="U772" s="121">
        <v>1.1855487E-3</v>
      </c>
      <c r="V772" s="146"/>
      <c r="W772" s="135"/>
      <c r="X772" s="18" t="s">
        <v>1506</v>
      </c>
      <c r="Y772" s="13"/>
      <c r="Z772" s="13"/>
      <c r="AA772" s="19"/>
    </row>
    <row r="773" spans="1:27" ht="14.4" customHeight="1">
      <c r="B773" s="278" t="s">
        <v>1834</v>
      </c>
      <c r="C773" s="277" t="s">
        <v>3616</v>
      </c>
      <c r="D773" s="277" t="s">
        <v>654</v>
      </c>
      <c r="E773" s="278"/>
      <c r="F773"/>
      <c r="G773" s="210"/>
      <c r="H773" s="210"/>
      <c r="I773" s="210"/>
      <c r="J773" s="210"/>
      <c r="K773" s="210"/>
      <c r="L773" s="210"/>
      <c r="M773" s="5"/>
      <c r="N773"/>
      <c r="O773"/>
      <c r="V773" s="182"/>
      <c r="W773" s="164"/>
      <c r="X773" s="20"/>
      <c r="Y773" s="13"/>
      <c r="Z773" s="13"/>
      <c r="AA773" s="19"/>
    </row>
    <row r="774" spans="1:27" ht="14.4" customHeight="1">
      <c r="A774" t="s">
        <v>2064</v>
      </c>
      <c r="B774" s="168" t="s">
        <v>1834</v>
      </c>
      <c r="C774" s="279" t="s">
        <v>4869</v>
      </c>
      <c r="D774" s="14" t="s">
        <v>654</v>
      </c>
      <c r="E774" s="278" t="s">
        <v>1510</v>
      </c>
      <c r="F774" s="281" t="s">
        <v>6656</v>
      </c>
      <c r="G774" s="319">
        <v>23.627306770430501</v>
      </c>
      <c r="H774" s="319">
        <v>0.10512038964000001</v>
      </c>
      <c r="I774" s="319">
        <v>11.150091045470701</v>
      </c>
      <c r="J774" s="319">
        <v>10.848567235319798</v>
      </c>
      <c r="K774" s="319">
        <v>1.5235281000000001</v>
      </c>
      <c r="L774" s="320">
        <v>11.455098496240602</v>
      </c>
      <c r="M774" s="308">
        <v>215.90047000000001</v>
      </c>
      <c r="N774" s="282">
        <v>3.6395928999999998</v>
      </c>
      <c r="O774" s="282">
        <v>3.5476983999999998</v>
      </c>
      <c r="P774" s="282">
        <v>7.3236316999999995E-2</v>
      </c>
      <c r="Q774" s="282">
        <v>1.8658154999999999E-2</v>
      </c>
      <c r="R774" s="255">
        <v>2.1269175599302796E-4</v>
      </c>
      <c r="S774" s="256">
        <v>2.7084437027091452E-7</v>
      </c>
      <c r="T774" s="256">
        <v>2.6131869000000001</v>
      </c>
      <c r="U774" s="121">
        <v>3.7952601E-3</v>
      </c>
      <c r="V774" s="146"/>
      <c r="W774" s="135"/>
      <c r="X774" s="18" t="s">
        <v>1506</v>
      </c>
      <c r="Y774" s="13"/>
      <c r="Z774" s="13"/>
      <c r="AA774" s="19"/>
    </row>
    <row r="775" spans="1:27" ht="14.4" customHeight="1">
      <c r="A775" t="s">
        <v>2065</v>
      </c>
      <c r="B775" s="168" t="s">
        <v>1834</v>
      </c>
      <c r="C775" s="279" t="s">
        <v>4870</v>
      </c>
      <c r="D775" s="14" t="s">
        <v>654</v>
      </c>
      <c r="E775" s="278" t="s">
        <v>1510</v>
      </c>
      <c r="F775" s="281" t="s">
        <v>6657</v>
      </c>
      <c r="G775" s="319">
        <v>10.378732666726759</v>
      </c>
      <c r="H775" s="319">
        <v>7.9900487899999997E-2</v>
      </c>
      <c r="I775" s="319">
        <v>4.4292227284699992</v>
      </c>
      <c r="J775" s="319">
        <v>4.6927276503567592</v>
      </c>
      <c r="K775" s="319">
        <v>1.1768818000000001</v>
      </c>
      <c r="L775" s="320">
        <v>8.8487353383458647</v>
      </c>
      <c r="M775" s="308">
        <v>159.54480000000001</v>
      </c>
      <c r="N775" s="282">
        <v>1.5138814</v>
      </c>
      <c r="O775" s="282">
        <v>1.4723776</v>
      </c>
      <c r="P775" s="282">
        <v>3.2405033999999999E-2</v>
      </c>
      <c r="Q775" s="282">
        <v>9.0987810999999998E-3</v>
      </c>
      <c r="R775" s="255">
        <v>8.8272038742267787E-5</v>
      </c>
      <c r="S775" s="256">
        <v>1.1984110117438854E-7</v>
      </c>
      <c r="T775" s="256">
        <v>1.2743390699999999</v>
      </c>
      <c r="U775" s="121">
        <v>1.7250761999999999E-3</v>
      </c>
      <c r="V775" s="146"/>
      <c r="W775" s="135"/>
      <c r="X775" s="18" t="s">
        <v>1506</v>
      </c>
      <c r="Y775" s="20"/>
      <c r="Z775" s="20"/>
      <c r="AA775" s="19"/>
    </row>
    <row r="776" spans="1:27" ht="14.4" customHeight="1">
      <c r="A776" t="s">
        <v>2066</v>
      </c>
      <c r="B776" s="168" t="s">
        <v>1834</v>
      </c>
      <c r="C776" s="279" t="s">
        <v>4871</v>
      </c>
      <c r="D776" s="14" t="s">
        <v>654</v>
      </c>
      <c r="E776" s="278" t="s">
        <v>1510</v>
      </c>
      <c r="F776" s="281" t="s">
        <v>6658</v>
      </c>
      <c r="G776" s="319">
        <v>19.5760589746466</v>
      </c>
      <c r="H776" s="319">
        <v>9.7848273100000008E-2</v>
      </c>
      <c r="I776" s="319">
        <v>9.1341609069065992</v>
      </c>
      <c r="J776" s="319">
        <v>9.03481259464</v>
      </c>
      <c r="K776" s="319">
        <v>1.3092372000000001</v>
      </c>
      <c r="L776" s="320">
        <v>9.843888721804511</v>
      </c>
      <c r="M776" s="308">
        <v>185.23313999999999</v>
      </c>
      <c r="N776" s="282">
        <v>2.9876718000000002</v>
      </c>
      <c r="O776" s="282">
        <v>2.9116396</v>
      </c>
      <c r="P776" s="282">
        <v>6.0340335000000002E-2</v>
      </c>
      <c r="Q776" s="282">
        <v>1.5691813999999998E-2</v>
      </c>
      <c r="R776" s="255">
        <v>1.745587295487947E-4</v>
      </c>
      <c r="S776" s="256">
        <v>2.2315212145494934E-7</v>
      </c>
      <c r="T776" s="256">
        <v>2.1977330400000001</v>
      </c>
      <c r="U776" s="121">
        <v>3.2049393000000001E-3</v>
      </c>
      <c r="V776" s="146"/>
      <c r="W776" s="135"/>
      <c r="X776" s="18" t="s">
        <v>1506</v>
      </c>
      <c r="Y776" s="13"/>
      <c r="Z776" s="13"/>
      <c r="AA776" s="19"/>
    </row>
    <row r="777" spans="1:27" ht="14.4" customHeight="1">
      <c r="A777" t="s">
        <v>2067</v>
      </c>
      <c r="B777" s="168" t="s">
        <v>1834</v>
      </c>
      <c r="C777" s="279" t="s">
        <v>4872</v>
      </c>
      <c r="D777" s="14" t="s">
        <v>654</v>
      </c>
      <c r="E777" s="278" t="s">
        <v>1510</v>
      </c>
      <c r="F777" s="281" t="s">
        <v>6659</v>
      </c>
      <c r="G777" s="319">
        <v>24.757636923310361</v>
      </c>
      <c r="H777" s="319">
        <v>0.1032708002498</v>
      </c>
      <c r="I777" s="319">
        <v>11.8125564059329</v>
      </c>
      <c r="J777" s="319">
        <v>11.36722151712766</v>
      </c>
      <c r="K777" s="319">
        <v>1.4745881999999999</v>
      </c>
      <c r="L777" s="320">
        <v>11.08712932330827</v>
      </c>
      <c r="M777" s="308">
        <v>212.42493999999999</v>
      </c>
      <c r="N777" s="282">
        <v>3.8388931999999998</v>
      </c>
      <c r="O777" s="282">
        <v>3.7429663999999998</v>
      </c>
      <c r="P777" s="282">
        <v>7.6774448999999995E-2</v>
      </c>
      <c r="Q777" s="282">
        <v>1.9152319000000001E-2</v>
      </c>
      <c r="R777" s="255">
        <v>2.2439846176838942E-4</v>
      </c>
      <c r="S777" s="256">
        <v>2.8392917198140248E-7</v>
      </c>
      <c r="T777" s="256">
        <v>2.6823976500000004</v>
      </c>
      <c r="U777" s="121">
        <v>3.9695570999999999E-3</v>
      </c>
      <c r="V777" s="146"/>
      <c r="W777" s="135"/>
      <c r="X777" s="18" t="s">
        <v>1506</v>
      </c>
      <c r="Y777" s="13"/>
      <c r="Z777" s="13"/>
      <c r="AA777" s="19"/>
    </row>
    <row r="778" spans="1:27" ht="14.4" customHeight="1">
      <c r="A778" t="s">
        <v>2068</v>
      </c>
      <c r="B778" s="168" t="s">
        <v>1834</v>
      </c>
      <c r="C778" s="279" t="s">
        <v>4873</v>
      </c>
      <c r="D778" s="14" t="s">
        <v>654</v>
      </c>
      <c r="E778" s="278" t="s">
        <v>1510</v>
      </c>
      <c r="F778" s="281" t="s">
        <v>6660</v>
      </c>
      <c r="G778" s="319">
        <v>11.391090921798799</v>
      </c>
      <c r="H778" s="319">
        <v>8.7888770500000005E-2</v>
      </c>
      <c r="I778" s="319">
        <v>5.0476093568487999</v>
      </c>
      <c r="J778" s="319">
        <v>5.2627949544499995</v>
      </c>
      <c r="K778" s="319">
        <v>0.99279784000000004</v>
      </c>
      <c r="L778" s="320">
        <v>7.4646454135338347</v>
      </c>
      <c r="M778" s="308">
        <v>136.32082</v>
      </c>
      <c r="N778" s="282">
        <v>1.6814247</v>
      </c>
      <c r="O778" s="282">
        <v>1.6366532</v>
      </c>
      <c r="P778" s="282">
        <v>3.4851278999999999E-2</v>
      </c>
      <c r="Q778" s="282">
        <v>9.9202127999999997E-3</v>
      </c>
      <c r="R778" s="255">
        <v>9.8120695897060194E-5</v>
      </c>
      <c r="S778" s="256">
        <v>1.2888787089164812E-7</v>
      </c>
      <c r="T778" s="256">
        <v>1.3893855500000001</v>
      </c>
      <c r="U778" s="121">
        <v>1.8830386000000001E-3</v>
      </c>
      <c r="V778" s="146"/>
      <c r="W778" s="135"/>
      <c r="X778" s="18" t="s">
        <v>1506</v>
      </c>
      <c r="Y778" s="13"/>
      <c r="Z778" s="13"/>
      <c r="AA778" s="19"/>
    </row>
    <row r="779" spans="1:27" ht="14.4" customHeight="1">
      <c r="A779" t="s">
        <v>2069</v>
      </c>
      <c r="B779" s="168" t="s">
        <v>1834</v>
      </c>
      <c r="C779" s="279" t="s">
        <v>4874</v>
      </c>
      <c r="D779" s="14" t="s">
        <v>654</v>
      </c>
      <c r="E779" s="278" t="s">
        <v>1510</v>
      </c>
      <c r="F779" s="281" t="s">
        <v>6661</v>
      </c>
      <c r="G779" s="319">
        <v>20.994775190713227</v>
      </c>
      <c r="H779" s="319">
        <v>0.18254946705</v>
      </c>
      <c r="I779" s="319">
        <v>9.6309368309170988</v>
      </c>
      <c r="J779" s="319">
        <v>9.3800366927461294</v>
      </c>
      <c r="K779" s="319">
        <v>1.8012522</v>
      </c>
      <c r="L779" s="320">
        <v>13.543249624060149</v>
      </c>
      <c r="M779" s="308">
        <v>259.34676000000002</v>
      </c>
      <c r="N779" s="282">
        <v>3.1923860999999998</v>
      </c>
      <c r="O779" s="282">
        <v>3.1072978999999998</v>
      </c>
      <c r="P779" s="282">
        <v>6.5754720000000003E-2</v>
      </c>
      <c r="Q779" s="282">
        <v>1.9333508999999999E-2</v>
      </c>
      <c r="R779" s="255">
        <v>1.8628884121449019E-4</v>
      </c>
      <c r="S779" s="256">
        <v>2.4317573884467881E-7</v>
      </c>
      <c r="T779" s="256">
        <v>2.7077744300000002</v>
      </c>
      <c r="U779" s="121">
        <v>3.6495523E-3</v>
      </c>
      <c r="V779" s="146"/>
      <c r="W779" s="135"/>
      <c r="X779" s="18" t="s">
        <v>1506</v>
      </c>
      <c r="Y779" s="13"/>
      <c r="Z779" s="13"/>
      <c r="AA779" s="19"/>
    </row>
    <row r="780" spans="1:27" ht="14.4" customHeight="1">
      <c r="A780" t="s">
        <v>2070</v>
      </c>
      <c r="B780" s="168" t="s">
        <v>1834</v>
      </c>
      <c r="C780" s="279" t="s">
        <v>4875</v>
      </c>
      <c r="D780" s="14" t="s">
        <v>654</v>
      </c>
      <c r="E780" s="278" t="s">
        <v>1510</v>
      </c>
      <c r="F780" s="281" t="s">
        <v>6662</v>
      </c>
      <c r="G780" s="319">
        <v>22.988869751220797</v>
      </c>
      <c r="H780" s="319">
        <v>0.21757644800000003</v>
      </c>
      <c r="I780" s="319">
        <v>7.3640022362197994</v>
      </c>
      <c r="J780" s="319">
        <v>13.648488767001</v>
      </c>
      <c r="K780" s="319">
        <v>1.7588022999999999</v>
      </c>
      <c r="L780" s="320">
        <v>13.224077443609021</v>
      </c>
      <c r="M780" s="308">
        <v>245.50797</v>
      </c>
      <c r="N780" s="282">
        <v>2.4728029999999999</v>
      </c>
      <c r="O780" s="282">
        <v>2.4026605999999999</v>
      </c>
      <c r="P780" s="282">
        <v>5.2131373000000002E-2</v>
      </c>
      <c r="Q780" s="282">
        <v>1.8011003000000001E-2</v>
      </c>
      <c r="R780" s="255">
        <v>1.440444062362563E-4</v>
      </c>
      <c r="S780" s="256">
        <v>1.9279353669001865E-7</v>
      </c>
      <c r="T780" s="256">
        <v>2.5225494299999998</v>
      </c>
      <c r="U780" s="121">
        <v>3.0127388999999999E-3</v>
      </c>
      <c r="V780" s="146"/>
      <c r="W780" s="135"/>
      <c r="X780" s="18" t="s">
        <v>1506</v>
      </c>
      <c r="Y780" s="13"/>
      <c r="Z780" s="13"/>
      <c r="AA780" s="19"/>
    </row>
    <row r="781" spans="1:27" ht="14.4" customHeight="1">
      <c r="A781" t="s">
        <v>2071</v>
      </c>
      <c r="B781" s="168" t="s">
        <v>1834</v>
      </c>
      <c r="C781" s="279" t="s">
        <v>4876</v>
      </c>
      <c r="D781" s="14" t="s">
        <v>654</v>
      </c>
      <c r="E781" s="278" t="s">
        <v>1510</v>
      </c>
      <c r="F781" s="281" t="s">
        <v>6663</v>
      </c>
      <c r="G781" s="319">
        <v>20.541409871284483</v>
      </c>
      <c r="H781" s="319">
        <v>0.18750984479999999</v>
      </c>
      <c r="I781" s="319">
        <v>9.1855803751398994</v>
      </c>
      <c r="J781" s="319">
        <v>9.3169549513445808</v>
      </c>
      <c r="K781" s="319">
        <v>1.8513647</v>
      </c>
      <c r="L781" s="320">
        <v>13.920035338345864</v>
      </c>
      <c r="M781" s="308">
        <v>265.3845</v>
      </c>
      <c r="N781" s="282">
        <v>3.0601292999999998</v>
      </c>
      <c r="O781" s="282">
        <v>2.9777133</v>
      </c>
      <c r="P781" s="282">
        <v>6.3474508999999998E-2</v>
      </c>
      <c r="Q781" s="282">
        <v>1.8941514E-2</v>
      </c>
      <c r="R781" s="255">
        <v>1.7851998052143423E-4</v>
      </c>
      <c r="S781" s="256">
        <v>2.347430077801372E-7</v>
      </c>
      <c r="T781" s="256">
        <v>2.6528731799999998</v>
      </c>
      <c r="U781" s="121">
        <v>3.5422607E-3</v>
      </c>
      <c r="V781" s="146"/>
      <c r="W781" s="135"/>
      <c r="X781" s="18" t="s">
        <v>1506</v>
      </c>
      <c r="Y781" s="13"/>
      <c r="Z781" s="13"/>
      <c r="AA781" s="19"/>
    </row>
    <row r="782" spans="1:27" ht="14.4" customHeight="1">
      <c r="A782" t="s">
        <v>2072</v>
      </c>
      <c r="B782" s="168" t="s">
        <v>1834</v>
      </c>
      <c r="C782" s="279" t="s">
        <v>4877</v>
      </c>
      <c r="D782" s="14" t="s">
        <v>654</v>
      </c>
      <c r="E782" s="278" t="s">
        <v>1510</v>
      </c>
      <c r="F782" s="281" t="s">
        <v>6664</v>
      </c>
      <c r="G782" s="319">
        <v>18.975602149536996</v>
      </c>
      <c r="H782" s="319">
        <v>0.11420013893</v>
      </c>
      <c r="I782" s="319">
        <v>7.9897334003069993</v>
      </c>
      <c r="J782" s="319">
        <v>9.4386042102999994</v>
      </c>
      <c r="K782" s="319">
        <v>1.4330643999999999</v>
      </c>
      <c r="L782" s="320">
        <v>10.774920300751878</v>
      </c>
      <c r="M782" s="308">
        <v>203.79827</v>
      </c>
      <c r="N782" s="282">
        <v>2.6453533999999999</v>
      </c>
      <c r="O782" s="282">
        <v>2.5760269999999998</v>
      </c>
      <c r="P782" s="282">
        <v>5.4504437000000003E-2</v>
      </c>
      <c r="Q782" s="282">
        <v>1.4822003E-2</v>
      </c>
      <c r="R782" s="255">
        <v>1.5443806886392339E-4</v>
      </c>
      <c r="S782" s="256">
        <v>2.0156966089168319E-7</v>
      </c>
      <c r="T782" s="256">
        <v>2.07591086</v>
      </c>
      <c r="U782" s="121">
        <v>3.1999137999999998E-3</v>
      </c>
      <c r="V782" s="146"/>
      <c r="W782" s="135"/>
      <c r="X782" s="18" t="s">
        <v>1506</v>
      </c>
      <c r="Y782" s="13"/>
      <c r="Z782" s="13"/>
      <c r="AA782" s="19"/>
    </row>
    <row r="783" spans="1:27" ht="14.4" customHeight="1">
      <c r="A783" t="s">
        <v>2073</v>
      </c>
      <c r="B783" s="168" t="s">
        <v>1834</v>
      </c>
      <c r="C783" s="279" t="s">
        <v>4878</v>
      </c>
      <c r="D783" s="14" t="s">
        <v>654</v>
      </c>
      <c r="E783" s="278" t="s">
        <v>1510</v>
      </c>
      <c r="F783" s="281" t="s">
        <v>6665</v>
      </c>
      <c r="G783" s="319">
        <v>17.758481509378601</v>
      </c>
      <c r="H783" s="319">
        <v>9.402565260399999E-2</v>
      </c>
      <c r="I783" s="319">
        <v>7.9301725068006013</v>
      </c>
      <c r="J783" s="319">
        <v>8.5510128499740006</v>
      </c>
      <c r="K783" s="319">
        <v>1.1832704999999999</v>
      </c>
      <c r="L783" s="320">
        <v>8.8967706766917285</v>
      </c>
      <c r="M783" s="308">
        <v>170.72083000000001</v>
      </c>
      <c r="N783" s="282">
        <v>2.5971934000000001</v>
      </c>
      <c r="O783" s="282">
        <v>2.5304935999999998</v>
      </c>
      <c r="P783" s="282">
        <v>5.2711764000000001E-2</v>
      </c>
      <c r="Q783" s="282">
        <v>1.3988074E-2</v>
      </c>
      <c r="R783" s="255">
        <v>1.5170825463768688E-4</v>
      </c>
      <c r="S783" s="256">
        <v>1.9493995857961284E-7</v>
      </c>
      <c r="T783" s="256">
        <v>1.95911411</v>
      </c>
      <c r="U783" s="121">
        <v>3.1059077E-3</v>
      </c>
      <c r="V783" s="146"/>
      <c r="W783" s="135"/>
      <c r="X783" s="18" t="s">
        <v>1506</v>
      </c>
      <c r="Y783" s="13"/>
      <c r="Z783" s="13"/>
      <c r="AA783" s="19"/>
    </row>
    <row r="784" spans="1:27" ht="14.4" customHeight="1">
      <c r="A784" t="s">
        <v>2074</v>
      </c>
      <c r="B784" s="168" t="s">
        <v>1834</v>
      </c>
      <c r="C784" s="279" t="s">
        <v>4879</v>
      </c>
      <c r="D784" s="14" t="s">
        <v>654</v>
      </c>
      <c r="E784" s="278" t="s">
        <v>1510</v>
      </c>
      <c r="F784" s="281" t="s">
        <v>6666</v>
      </c>
      <c r="G784" s="319">
        <v>12.6504769383001</v>
      </c>
      <c r="H784" s="319">
        <v>7.6820482570000001E-2</v>
      </c>
      <c r="I784" s="319">
        <v>5.9665767124200997</v>
      </c>
      <c r="J784" s="319">
        <v>5.7162997133099998</v>
      </c>
      <c r="K784" s="319">
        <v>0.89078002999999994</v>
      </c>
      <c r="L784" s="320">
        <v>6.6975942105263151</v>
      </c>
      <c r="M784" s="308">
        <v>125.78270999999999</v>
      </c>
      <c r="N784" s="282">
        <v>1.9556431999999999</v>
      </c>
      <c r="O784" s="282">
        <v>1.9060146</v>
      </c>
      <c r="P784" s="282">
        <v>3.9660329000000001E-2</v>
      </c>
      <c r="Q784" s="282">
        <v>9.9683153000000007E-3</v>
      </c>
      <c r="R784" s="255">
        <v>1.1426945906156544E-4</v>
      </c>
      <c r="S784" s="256">
        <v>1.4667282031029574E-7</v>
      </c>
      <c r="T784" s="256">
        <v>1.39612264</v>
      </c>
      <c r="U784" s="121">
        <v>2.0713394999999999E-3</v>
      </c>
      <c r="V784" s="146"/>
      <c r="W784" s="135"/>
      <c r="X784" s="18" t="s">
        <v>1506</v>
      </c>
      <c r="Y784" s="13"/>
      <c r="Z784" s="13"/>
      <c r="AA784" s="19"/>
    </row>
    <row r="785" spans="1:27" ht="14.4" customHeight="1">
      <c r="A785" t="s">
        <v>2075</v>
      </c>
      <c r="B785" s="168" t="s">
        <v>1834</v>
      </c>
      <c r="C785" s="279" t="s">
        <v>4880</v>
      </c>
      <c r="D785" s="14" t="s">
        <v>654</v>
      </c>
      <c r="E785" s="278" t="s">
        <v>1510</v>
      </c>
      <c r="F785" s="281" t="s">
        <v>6667</v>
      </c>
      <c r="G785" s="319">
        <v>32.256828519684504</v>
      </c>
      <c r="H785" s="319">
        <v>0.21747802599999999</v>
      </c>
      <c r="I785" s="319">
        <v>8.7512842872144994</v>
      </c>
      <c r="J785" s="319">
        <v>21.855463706470001</v>
      </c>
      <c r="K785" s="319">
        <v>1.4326025</v>
      </c>
      <c r="L785" s="320">
        <v>10.771447368421052</v>
      </c>
      <c r="M785" s="308">
        <v>200.92108999999999</v>
      </c>
      <c r="N785" s="282">
        <v>2.8548092999999999</v>
      </c>
      <c r="O785" s="282">
        <v>2.7690679</v>
      </c>
      <c r="P785" s="282">
        <v>5.7790150999999998E-2</v>
      </c>
      <c r="Q785" s="282">
        <v>2.7951192999999999E-2</v>
      </c>
      <c r="R785" s="255">
        <v>1.6601126620411526E-4</v>
      </c>
      <c r="S785" s="256">
        <v>2.1372097399573701E-7</v>
      </c>
      <c r="T785" s="256">
        <v>3.9147328999999997</v>
      </c>
      <c r="U785" s="121">
        <v>8.5270245000000008E-3</v>
      </c>
      <c r="V785" s="146"/>
      <c r="W785" s="135"/>
      <c r="X785" s="18" t="s">
        <v>1506</v>
      </c>
      <c r="Y785" s="13"/>
      <c r="Z785" s="13"/>
      <c r="AA785" s="19"/>
    </row>
    <row r="786" spans="1:27" ht="14.4" customHeight="1">
      <c r="A786" t="s">
        <v>2076</v>
      </c>
      <c r="B786" s="168" t="s">
        <v>1834</v>
      </c>
      <c r="C786" s="279" t="s">
        <v>4881</v>
      </c>
      <c r="D786" s="14" t="s">
        <v>654</v>
      </c>
      <c r="E786" s="278" t="s">
        <v>1510</v>
      </c>
      <c r="F786" s="281" t="s">
        <v>6668</v>
      </c>
      <c r="G786" s="319">
        <v>21.2850930204552</v>
      </c>
      <c r="H786" s="319">
        <v>0.1052903838</v>
      </c>
      <c r="I786" s="319">
        <v>9.0187019774151995</v>
      </c>
      <c r="J786" s="319">
        <v>10.905805359240002</v>
      </c>
      <c r="K786" s="319">
        <v>1.2552953</v>
      </c>
      <c r="L786" s="320">
        <v>9.4383105263157887</v>
      </c>
      <c r="M786" s="308">
        <v>176.48515</v>
      </c>
      <c r="N786" s="282">
        <v>2.9416340000000001</v>
      </c>
      <c r="O786" s="282">
        <v>2.8650604999999998</v>
      </c>
      <c r="P786" s="282">
        <v>5.9198242999999998E-2</v>
      </c>
      <c r="Q786" s="282">
        <v>1.7375227E-2</v>
      </c>
      <c r="R786" s="255">
        <v>1.717662153436483E-4</v>
      </c>
      <c r="S786" s="256">
        <v>2.1892841158831618E-7</v>
      </c>
      <c r="T786" s="256">
        <v>2.4335051600000002</v>
      </c>
      <c r="U786" s="121">
        <v>4.0487960000000003E-3</v>
      </c>
      <c r="V786" s="146"/>
      <c r="W786" s="135"/>
      <c r="X786" s="18" t="s">
        <v>1506</v>
      </c>
      <c r="Y786" s="13"/>
      <c r="Z786" s="13"/>
      <c r="AA786" s="19"/>
    </row>
    <row r="787" spans="1:27" ht="14.4" customHeight="1">
      <c r="B787" s="278" t="s">
        <v>1834</v>
      </c>
      <c r="C787" s="277" t="s">
        <v>3617</v>
      </c>
      <c r="D787" s="277" t="s">
        <v>655</v>
      </c>
      <c r="E787" s="278"/>
      <c r="F787"/>
      <c r="G787" s="210"/>
      <c r="H787" s="210"/>
      <c r="I787" s="210"/>
      <c r="J787" s="210"/>
      <c r="K787" s="210"/>
      <c r="L787" s="210"/>
      <c r="M787" s="5"/>
      <c r="N787"/>
      <c r="O787"/>
      <c r="V787" s="182"/>
      <c r="W787" s="164"/>
      <c r="X787" s="18"/>
      <c r="Y787" s="13"/>
      <c r="Z787" s="13"/>
      <c r="AA787" s="19"/>
    </row>
    <row r="788" spans="1:27" ht="14.4" customHeight="1">
      <c r="A788" t="s">
        <v>2077</v>
      </c>
      <c r="B788" s="168" t="s">
        <v>1834</v>
      </c>
      <c r="C788" s="279" t="s">
        <v>4882</v>
      </c>
      <c r="D788" s="14" t="s">
        <v>655</v>
      </c>
      <c r="E788" s="278" t="s">
        <v>1510</v>
      </c>
      <c r="F788" s="281" t="s">
        <v>6669</v>
      </c>
      <c r="G788" s="319">
        <v>22.07821499130263</v>
      </c>
      <c r="H788" s="319">
        <v>0.55354243169999995</v>
      </c>
      <c r="I788" s="319">
        <v>1.6757387049600001</v>
      </c>
      <c r="J788" s="319">
        <v>14.86838675464263</v>
      </c>
      <c r="K788" s="319">
        <v>4.9805470999999999</v>
      </c>
      <c r="L788" s="320">
        <v>37.447722556390971</v>
      </c>
      <c r="M788" s="308">
        <v>693.74824999999998</v>
      </c>
      <c r="N788" s="282">
        <v>1.0978745999999999</v>
      </c>
      <c r="O788" s="282">
        <v>1.0431382</v>
      </c>
      <c r="P788" s="282">
        <v>3.8799928999999997E-2</v>
      </c>
      <c r="Q788" s="282">
        <v>1.5936424000000001E-2</v>
      </c>
      <c r="R788" s="255">
        <v>6.2538262576499799E-5</v>
      </c>
      <c r="S788" s="256">
        <v>1.4349086190525571E-7</v>
      </c>
      <c r="T788" s="256">
        <v>2.23199215</v>
      </c>
      <c r="U788" s="121">
        <v>3.086479E-3</v>
      </c>
      <c r="V788" s="146"/>
      <c r="W788" s="135"/>
      <c r="X788" s="18" t="s">
        <v>1506</v>
      </c>
      <c r="Y788" s="13"/>
      <c r="Z788" s="13"/>
      <c r="AA788" s="19"/>
    </row>
    <row r="789" spans="1:27" ht="14.4" customHeight="1">
      <c r="A789" t="s">
        <v>2078</v>
      </c>
      <c r="B789" s="168" t="s">
        <v>1834</v>
      </c>
      <c r="C789" s="279" t="s">
        <v>4883</v>
      </c>
      <c r="D789" s="14" t="s">
        <v>655</v>
      </c>
      <c r="E789" s="278" t="s">
        <v>1510</v>
      </c>
      <c r="F789" s="281" t="s">
        <v>6670</v>
      </c>
      <c r="G789" s="319">
        <v>22.267592063788712</v>
      </c>
      <c r="H789" s="319">
        <v>0.695610807</v>
      </c>
      <c r="I789" s="319">
        <v>1.7208378718700001</v>
      </c>
      <c r="J789" s="319">
        <v>14.924559084918711</v>
      </c>
      <c r="K789" s="319">
        <v>4.9265843</v>
      </c>
      <c r="L789" s="320">
        <v>37.041987218045108</v>
      </c>
      <c r="M789" s="308">
        <v>686.95275000000004</v>
      </c>
      <c r="N789" s="282">
        <v>1.1113592999999999</v>
      </c>
      <c r="O789" s="282">
        <v>1.0568719</v>
      </c>
      <c r="P789" s="282">
        <v>3.8817078999999997E-2</v>
      </c>
      <c r="Q789" s="282">
        <v>1.5670327000000001E-2</v>
      </c>
      <c r="R789" s="255">
        <v>6.3361625045897112E-5</v>
      </c>
      <c r="S789" s="256">
        <v>1.4355428267790154E-7</v>
      </c>
      <c r="T789" s="256">
        <v>2.1947237300000002</v>
      </c>
      <c r="U789" s="121">
        <v>2.6968173999999999E-3</v>
      </c>
      <c r="V789" s="146"/>
      <c r="W789" s="135"/>
      <c r="X789" s="18" t="s">
        <v>1506</v>
      </c>
      <c r="Y789" s="18"/>
      <c r="Z789" s="18"/>
      <c r="AA789" s="19"/>
    </row>
    <row r="790" spans="1:27" ht="14.4" customHeight="1">
      <c r="A790" t="s">
        <v>2079</v>
      </c>
      <c r="B790" s="168" t="s">
        <v>1834</v>
      </c>
      <c r="C790" s="279" t="s">
        <v>4884</v>
      </c>
      <c r="D790" s="14" t="s">
        <v>655</v>
      </c>
      <c r="E790" s="278" t="s">
        <v>1510</v>
      </c>
      <c r="F790" s="281" t="s">
        <v>6671</v>
      </c>
      <c r="G790" s="319">
        <v>24.113858870233678</v>
      </c>
      <c r="H790" s="319">
        <v>1.0896311810000001</v>
      </c>
      <c r="I790" s="319">
        <v>2.2238390374599994</v>
      </c>
      <c r="J790" s="319">
        <v>16.049937951773678</v>
      </c>
      <c r="K790" s="319">
        <v>4.7504507</v>
      </c>
      <c r="L790" s="320">
        <v>35.717674436090221</v>
      </c>
      <c r="M790" s="308">
        <v>663.67791999999997</v>
      </c>
      <c r="N790" s="282">
        <v>1.2611270999999999</v>
      </c>
      <c r="O790" s="282">
        <v>1.2038633999999999</v>
      </c>
      <c r="P790" s="282">
        <v>4.0721225E-2</v>
      </c>
      <c r="Q790" s="282">
        <v>1.6542517999999999E-2</v>
      </c>
      <c r="R790" s="255">
        <v>7.2174063381677108E-5</v>
      </c>
      <c r="S790" s="256">
        <v>1.5059624646077616E-7</v>
      </c>
      <c r="T790" s="256">
        <v>2.3168793000000001</v>
      </c>
      <c r="U790" s="121">
        <v>3.6483873E-3</v>
      </c>
      <c r="V790" s="146"/>
      <c r="W790" s="135"/>
      <c r="X790" s="18" t="s">
        <v>1506</v>
      </c>
      <c r="Y790" s="13"/>
      <c r="Z790" s="13"/>
      <c r="AA790" s="19"/>
    </row>
    <row r="791" spans="1:27" ht="14.4" customHeight="1">
      <c r="B791" s="278" t="s">
        <v>1834</v>
      </c>
      <c r="C791" s="277" t="s">
        <v>3618</v>
      </c>
      <c r="D791" s="277" t="s">
        <v>656</v>
      </c>
      <c r="E791" s="278"/>
      <c r="F791"/>
      <c r="G791" s="210"/>
      <c r="H791" s="210"/>
      <c r="I791" s="210"/>
      <c r="J791" s="210"/>
      <c r="K791" s="210"/>
      <c r="L791" s="210"/>
      <c r="M791" s="5"/>
      <c r="N791"/>
      <c r="O791"/>
      <c r="V791" s="182"/>
      <c r="W791" s="164"/>
      <c r="X791" s="20"/>
      <c r="Y791" s="13"/>
      <c r="Z791" s="13"/>
      <c r="AA791" s="19"/>
    </row>
    <row r="792" spans="1:27" ht="14.4" customHeight="1">
      <c r="A792" t="s">
        <v>2080</v>
      </c>
      <c r="B792" s="168" t="s">
        <v>1834</v>
      </c>
      <c r="C792" s="279" t="s">
        <v>4885</v>
      </c>
      <c r="D792" s="14" t="s">
        <v>656</v>
      </c>
      <c r="E792" s="278" t="s">
        <v>1510</v>
      </c>
      <c r="F792" s="281" t="s">
        <v>6672</v>
      </c>
      <c r="G792" s="319">
        <v>2.49679882632697</v>
      </c>
      <c r="H792" s="319">
        <v>0.23617431899999999</v>
      </c>
      <c r="I792" s="319">
        <v>0.20928518257180001</v>
      </c>
      <c r="J792" s="319">
        <v>1.51344138475517</v>
      </c>
      <c r="K792" s="319">
        <v>0.53789794000000002</v>
      </c>
      <c r="L792" s="320">
        <v>4.0443454135338346</v>
      </c>
      <c r="M792" s="308">
        <v>63.541499000000002</v>
      </c>
      <c r="N792" s="282">
        <v>0.15138007000000001</v>
      </c>
      <c r="O792" s="282">
        <v>0.14428266000000001</v>
      </c>
      <c r="P792" s="282">
        <v>5.0092975E-3</v>
      </c>
      <c r="Q792" s="282">
        <v>2.0881111000000002E-3</v>
      </c>
      <c r="R792" s="255">
        <v>8.6500398548648004E-6</v>
      </c>
      <c r="S792" s="256">
        <v>1.8525508645949055E-8</v>
      </c>
      <c r="T792" s="256">
        <v>0.29245252799999999</v>
      </c>
      <c r="U792" s="121">
        <v>1.4985764999999999E-3</v>
      </c>
      <c r="V792" s="146"/>
      <c r="W792" s="135"/>
      <c r="X792" s="18" t="s">
        <v>1506</v>
      </c>
      <c r="Y792" s="13"/>
      <c r="Z792" s="13"/>
      <c r="AA792" s="19"/>
    </row>
    <row r="793" spans="1:27" ht="14.4" customHeight="1">
      <c r="A793" t="s">
        <v>2081</v>
      </c>
      <c r="B793" s="168" t="s">
        <v>1834</v>
      </c>
      <c r="C793" s="279" t="s">
        <v>4886</v>
      </c>
      <c r="D793" s="14" t="s">
        <v>656</v>
      </c>
      <c r="E793" s="278" t="s">
        <v>1510</v>
      </c>
      <c r="F793" s="281" t="s">
        <v>6673</v>
      </c>
      <c r="G793" s="319">
        <v>2.4119790006462702</v>
      </c>
      <c r="H793" s="319">
        <v>0.23463110600000001</v>
      </c>
      <c r="I793" s="319">
        <v>0.2044325926269</v>
      </c>
      <c r="J793" s="319">
        <v>1.4443070220193701</v>
      </c>
      <c r="K793" s="319">
        <v>0.52860828000000004</v>
      </c>
      <c r="L793" s="320">
        <v>3.9744983458646619</v>
      </c>
      <c r="M793" s="308">
        <v>61.996820999999997</v>
      </c>
      <c r="N793" s="282">
        <v>0.14900245000000001</v>
      </c>
      <c r="O793" s="282">
        <v>0.14204964</v>
      </c>
      <c r="P793" s="282">
        <v>4.9242825E-3</v>
      </c>
      <c r="Q793" s="282">
        <v>2.0285289999999998E-3</v>
      </c>
      <c r="R793" s="255">
        <v>8.5161654901032997E-6</v>
      </c>
      <c r="S793" s="256">
        <v>1.8211103692160973E-8</v>
      </c>
      <c r="T793" s="256">
        <v>0.28410770499999999</v>
      </c>
      <c r="U793" s="121">
        <v>1.4678308999999999E-3</v>
      </c>
      <c r="V793" s="146"/>
      <c r="W793" s="135"/>
      <c r="X793" s="18" t="s">
        <v>1506</v>
      </c>
      <c r="Y793" s="20"/>
      <c r="Z793" s="20"/>
      <c r="AA793" s="19"/>
    </row>
    <row r="794" spans="1:27" ht="14.4" customHeight="1">
      <c r="A794" t="s">
        <v>2082</v>
      </c>
      <c r="B794" s="168" t="s">
        <v>1834</v>
      </c>
      <c r="C794" s="279" t="s">
        <v>4887</v>
      </c>
      <c r="D794" s="14" t="s">
        <v>656</v>
      </c>
      <c r="E794" s="278" t="s">
        <v>1510</v>
      </c>
      <c r="F794" s="281" t="s">
        <v>6674</v>
      </c>
      <c r="G794" s="319">
        <v>2.4408948538419901</v>
      </c>
      <c r="H794" s="319">
        <v>0.23515720200000001</v>
      </c>
      <c r="I794" s="319">
        <v>0.20608688684449999</v>
      </c>
      <c r="J794" s="319">
        <v>1.46787555499749</v>
      </c>
      <c r="K794" s="319">
        <v>0.53177521000000005</v>
      </c>
      <c r="L794" s="320">
        <v>3.9983098496240603</v>
      </c>
      <c r="M794" s="308">
        <v>62.523415</v>
      </c>
      <c r="N794" s="282">
        <v>0.14981301</v>
      </c>
      <c r="O794" s="282">
        <v>0.14281089999999999</v>
      </c>
      <c r="P794" s="282">
        <v>4.9532648999999996E-3</v>
      </c>
      <c r="Q794" s="282">
        <v>2.0488411000000001E-3</v>
      </c>
      <c r="R794" s="255">
        <v>8.5618045189934998E-6</v>
      </c>
      <c r="S794" s="256">
        <v>1.8318287169299686E-8</v>
      </c>
      <c r="T794" s="256">
        <v>0.28695253399999998</v>
      </c>
      <c r="U794" s="121">
        <v>1.4783124E-3</v>
      </c>
      <c r="V794" s="146"/>
      <c r="W794" s="135"/>
      <c r="X794" s="18" t="s">
        <v>1506</v>
      </c>
      <c r="Y794" s="13"/>
      <c r="Z794" s="13"/>
      <c r="AA794" s="19"/>
    </row>
    <row r="795" spans="1:27" ht="14.4" customHeight="1">
      <c r="A795" t="s">
        <v>2083</v>
      </c>
      <c r="B795" s="168" t="s">
        <v>1834</v>
      </c>
      <c r="C795" s="279" t="s">
        <v>4888</v>
      </c>
      <c r="D795" s="14" t="s">
        <v>656</v>
      </c>
      <c r="E795" s="278" t="s">
        <v>1510</v>
      </c>
      <c r="F795" s="281" t="s">
        <v>6675</v>
      </c>
      <c r="G795" s="319">
        <v>2.5749275656255999</v>
      </c>
      <c r="H795" s="319">
        <v>0.240448255</v>
      </c>
      <c r="I795" s="319">
        <v>0.20895021216409998</v>
      </c>
      <c r="J795" s="319">
        <v>1.5846050884615002</v>
      </c>
      <c r="K795" s="319">
        <v>0.54092401000000001</v>
      </c>
      <c r="L795" s="320">
        <v>4.0670978195488718</v>
      </c>
      <c r="M795" s="308">
        <v>63.726221000000002</v>
      </c>
      <c r="N795" s="282">
        <v>0.1522162</v>
      </c>
      <c r="O795" s="282">
        <v>0.14509341000000001</v>
      </c>
      <c r="P795" s="282">
        <v>5.0372979999999999E-3</v>
      </c>
      <c r="Q795" s="282">
        <v>2.0854873000000001E-3</v>
      </c>
      <c r="R795" s="255">
        <v>8.6986458066487997E-6</v>
      </c>
      <c r="S795" s="256">
        <v>1.8629060827756761E-8</v>
      </c>
      <c r="T795" s="256">
        <v>0.292085066</v>
      </c>
      <c r="U795" s="121">
        <v>1.5082124E-3</v>
      </c>
      <c r="V795" s="146"/>
      <c r="W795" s="135"/>
      <c r="X795" s="18" t="s">
        <v>1506</v>
      </c>
      <c r="Y795" s="13"/>
      <c r="Z795" s="13"/>
      <c r="AA795" s="19"/>
    </row>
    <row r="796" spans="1:27" ht="14.4" customHeight="1">
      <c r="A796" t="s">
        <v>2084</v>
      </c>
      <c r="B796" s="168" t="s">
        <v>1834</v>
      </c>
      <c r="C796" s="279" t="s">
        <v>4889</v>
      </c>
      <c r="D796" s="14" t="s">
        <v>656</v>
      </c>
      <c r="E796" s="278" t="s">
        <v>1510</v>
      </c>
      <c r="F796" s="281" t="s">
        <v>6676</v>
      </c>
      <c r="G796" s="319">
        <v>2.3961607498715702</v>
      </c>
      <c r="H796" s="319">
        <v>0.21130979700000002</v>
      </c>
      <c r="I796" s="319">
        <v>0.21447809862769998</v>
      </c>
      <c r="J796" s="319">
        <v>1.3738656242438698</v>
      </c>
      <c r="K796" s="319">
        <v>0.59650723000000005</v>
      </c>
      <c r="L796" s="320">
        <v>4.4850167669172931</v>
      </c>
      <c r="M796" s="308">
        <v>71.537531999999999</v>
      </c>
      <c r="N796" s="282">
        <v>0.15708742000000001</v>
      </c>
      <c r="O796" s="282">
        <v>0.14957497</v>
      </c>
      <c r="P796" s="282">
        <v>5.2815780000000003E-3</v>
      </c>
      <c r="Q796" s="282">
        <v>2.2308763999999998E-3</v>
      </c>
      <c r="R796" s="255">
        <v>8.9673241266372993E-6</v>
      </c>
      <c r="S796" s="256">
        <v>1.9532463040703627E-8</v>
      </c>
      <c r="T796" s="256">
        <v>0.31244767900000003</v>
      </c>
      <c r="U796" s="121">
        <v>1.3282846000000001E-3</v>
      </c>
      <c r="V796" s="146"/>
      <c r="W796" s="135"/>
      <c r="X796" s="18" t="s">
        <v>1506</v>
      </c>
      <c r="Y796" s="13"/>
      <c r="Z796" s="13"/>
      <c r="AA796" s="19"/>
    </row>
    <row r="797" spans="1:27" ht="14.4" customHeight="1">
      <c r="B797" s="278" t="s">
        <v>1834</v>
      </c>
      <c r="C797" s="277" t="s">
        <v>3619</v>
      </c>
      <c r="D797" s="277" t="s">
        <v>3620</v>
      </c>
      <c r="E797" s="278"/>
      <c r="F797"/>
      <c r="G797" s="210"/>
      <c r="H797" s="210"/>
      <c r="I797" s="210"/>
      <c r="J797" s="210"/>
      <c r="K797" s="210"/>
      <c r="L797" s="210"/>
      <c r="M797" s="5"/>
      <c r="N797"/>
      <c r="O797"/>
      <c r="V797" s="182"/>
      <c r="W797" s="164"/>
      <c r="X797" s="13"/>
      <c r="Y797" s="13"/>
      <c r="Z797" s="13"/>
      <c r="AA797" s="19"/>
    </row>
    <row r="798" spans="1:27" ht="14.4" customHeight="1">
      <c r="A798" t="s">
        <v>2085</v>
      </c>
      <c r="B798" s="168" t="s">
        <v>1834</v>
      </c>
      <c r="C798" s="279" t="s">
        <v>4890</v>
      </c>
      <c r="D798" s="14" t="s">
        <v>3620</v>
      </c>
      <c r="E798" s="278" t="s">
        <v>1510</v>
      </c>
      <c r="F798" s="281" t="s">
        <v>6677</v>
      </c>
      <c r="G798" s="319">
        <v>1.1304857717200001</v>
      </c>
      <c r="H798" s="319">
        <v>3.843720959E-2</v>
      </c>
      <c r="I798" s="319">
        <v>8.4375331400000003E-2</v>
      </c>
      <c r="J798" s="319">
        <v>0.19683202073</v>
      </c>
      <c r="K798" s="319">
        <v>0.81084120999999998</v>
      </c>
      <c r="L798" s="320">
        <v>6.0965504511278192</v>
      </c>
      <c r="M798" s="308">
        <v>101.30146999999999</v>
      </c>
      <c r="N798" s="282">
        <v>0.12349519</v>
      </c>
      <c r="O798" s="282">
        <v>0.11633259</v>
      </c>
      <c r="P798" s="282">
        <v>5.1881871E-3</v>
      </c>
      <c r="Q798" s="282">
        <v>1.9744137000000002E-3</v>
      </c>
      <c r="R798" s="255">
        <v>6.9743759506800013E-6</v>
      </c>
      <c r="S798" s="256">
        <v>1.9187082552995602E-8</v>
      </c>
      <c r="T798" s="256">
        <v>0.27652852710000003</v>
      </c>
      <c r="U798" s="121">
        <v>3.1939175000000002E-4</v>
      </c>
      <c r="V798" s="146"/>
      <c r="W798" s="135"/>
      <c r="X798" s="18" t="s">
        <v>928</v>
      </c>
      <c r="Y798" s="13"/>
      <c r="Z798" s="13"/>
      <c r="AA798" s="19"/>
    </row>
    <row r="799" spans="1:27" ht="14.4" customHeight="1">
      <c r="A799" t="s">
        <v>2086</v>
      </c>
      <c r="B799" s="168" t="s">
        <v>1834</v>
      </c>
      <c r="C799" s="279" t="s">
        <v>4891</v>
      </c>
      <c r="D799" s="14" t="s">
        <v>3620</v>
      </c>
      <c r="E799" s="278" t="s">
        <v>1510</v>
      </c>
      <c r="F799" s="281" t="s">
        <v>6678</v>
      </c>
      <c r="G799" s="319">
        <v>82.807469528542995</v>
      </c>
      <c r="H799" s="319">
        <v>0.22669433550000001</v>
      </c>
      <c r="I799" s="319">
        <v>0.85315997942299993</v>
      </c>
      <c r="J799" s="319">
        <v>79.435180913620002</v>
      </c>
      <c r="K799" s="319">
        <v>2.2924343</v>
      </c>
      <c r="L799" s="320">
        <v>17.23634812030075</v>
      </c>
      <c r="M799" s="308">
        <v>220.41002</v>
      </c>
      <c r="N799" s="282">
        <v>0.53349047000000005</v>
      </c>
      <c r="O799" s="282">
        <v>0.50392607</v>
      </c>
      <c r="P799" s="282">
        <v>1.8257721000000001E-2</v>
      </c>
      <c r="Q799" s="282">
        <v>1.130667E-2</v>
      </c>
      <c r="R799" s="255">
        <v>3.0211395341397998E-5</v>
      </c>
      <c r="S799" s="256">
        <v>6.7521159215738809E-8</v>
      </c>
      <c r="T799" s="256">
        <v>1.5835672408000001</v>
      </c>
      <c r="U799" s="121">
        <v>1.0793262999999999E-3</v>
      </c>
      <c r="V799" s="146"/>
      <c r="W799" s="135"/>
      <c r="X799" s="18" t="s">
        <v>1139</v>
      </c>
      <c r="Y799" s="13"/>
      <c r="Z799" s="13"/>
      <c r="AA799" s="19"/>
    </row>
    <row r="800" spans="1:27" ht="14.4" customHeight="1">
      <c r="A800" t="s">
        <v>2087</v>
      </c>
      <c r="B800" s="168" t="s">
        <v>1834</v>
      </c>
      <c r="C800" s="279" t="s">
        <v>4892</v>
      </c>
      <c r="D800" s="14" t="s">
        <v>3620</v>
      </c>
      <c r="E800" s="278" t="s">
        <v>1510</v>
      </c>
      <c r="F800" s="281" t="s">
        <v>6679</v>
      </c>
      <c r="G800" s="319">
        <v>4.8149226111701005</v>
      </c>
      <c r="H800" s="319">
        <v>3.0683289018E-2</v>
      </c>
      <c r="I800" s="319">
        <v>9.0911430971099993E-2</v>
      </c>
      <c r="J800" s="319">
        <v>4.0728963111810002</v>
      </c>
      <c r="K800" s="319">
        <v>0.62043157999999998</v>
      </c>
      <c r="L800" s="320">
        <v>4.6648990977443603</v>
      </c>
      <c r="M800" s="308">
        <v>76.587125</v>
      </c>
      <c r="N800" s="282">
        <v>0.10240647999999999</v>
      </c>
      <c r="O800" s="282">
        <v>9.6547215000000006E-2</v>
      </c>
      <c r="P800" s="282">
        <v>4.1061340999999996E-3</v>
      </c>
      <c r="Q800" s="282">
        <v>1.7531300000000001E-3</v>
      </c>
      <c r="R800" s="255">
        <v>5.7882023276679011E-6</v>
      </c>
      <c r="S800" s="256">
        <v>1.518540708664894E-8</v>
      </c>
      <c r="T800" s="256">
        <v>0.24553641793</v>
      </c>
      <c r="U800" s="121">
        <v>2.5020608E-4</v>
      </c>
      <c r="V800" s="146"/>
      <c r="W800" s="135"/>
      <c r="X800" s="20" t="s">
        <v>1141</v>
      </c>
      <c r="Y800" s="13"/>
      <c r="Z800" s="13"/>
      <c r="AA800" s="19"/>
    </row>
    <row r="801" spans="1:27" ht="14.4" customHeight="1">
      <c r="A801" t="s">
        <v>2088</v>
      </c>
      <c r="B801" s="168" t="s">
        <v>1834</v>
      </c>
      <c r="C801" s="279" t="s">
        <v>4893</v>
      </c>
      <c r="D801" s="14" t="s">
        <v>3620</v>
      </c>
      <c r="E801" s="278" t="s">
        <v>1510</v>
      </c>
      <c r="F801" s="281" t="s">
        <v>6680</v>
      </c>
      <c r="G801" s="319">
        <v>108.342953151195</v>
      </c>
      <c r="H801" s="319">
        <v>0.27338428569999995</v>
      </c>
      <c r="I801" s="319">
        <v>1.0392093548550001</v>
      </c>
      <c r="J801" s="319">
        <v>104.37988021064001</v>
      </c>
      <c r="K801" s="319">
        <v>2.6504793000000002</v>
      </c>
      <c r="L801" s="320">
        <v>19.928415789473686</v>
      </c>
      <c r="M801" s="308">
        <v>250.24895000000001</v>
      </c>
      <c r="N801" s="282">
        <v>0.63157565999999998</v>
      </c>
      <c r="O801" s="282">
        <v>0.59653672000000002</v>
      </c>
      <c r="P801" s="282">
        <v>2.1385714E-2</v>
      </c>
      <c r="Q801" s="282">
        <v>1.3653225E-2</v>
      </c>
      <c r="R801" s="255">
        <v>3.5763592082270998E-5</v>
      </c>
      <c r="S801" s="256">
        <v>7.9089179003936587E-8</v>
      </c>
      <c r="T801" s="256">
        <v>1.9122164339999999</v>
      </c>
      <c r="U801" s="121">
        <v>1.2690745E-3</v>
      </c>
      <c r="V801" s="146"/>
      <c r="W801" s="135"/>
      <c r="X801" s="18" t="s">
        <v>1142</v>
      </c>
      <c r="Y801" s="13"/>
      <c r="Z801" s="13"/>
      <c r="AA801" s="19"/>
    </row>
    <row r="802" spans="1:27" ht="14.4" customHeight="1">
      <c r="A802" t="s">
        <v>2089</v>
      </c>
      <c r="B802" s="168" t="s">
        <v>1834</v>
      </c>
      <c r="C802" s="279" t="s">
        <v>4894</v>
      </c>
      <c r="D802" s="14" t="s">
        <v>3620</v>
      </c>
      <c r="E802" s="278" t="s">
        <v>1510</v>
      </c>
      <c r="F802" s="281" t="s">
        <v>6681</v>
      </c>
      <c r="G802" s="319">
        <v>6.1127815796954996</v>
      </c>
      <c r="H802" s="319">
        <v>3.3036102839999998E-2</v>
      </c>
      <c r="I802" s="319">
        <v>0.10029261043849999</v>
      </c>
      <c r="J802" s="319">
        <v>5.3409623864169999</v>
      </c>
      <c r="K802" s="319">
        <v>0.63849047999999997</v>
      </c>
      <c r="L802" s="320">
        <v>4.8006803007518792</v>
      </c>
      <c r="M802" s="308">
        <v>78.092679000000004</v>
      </c>
      <c r="N802" s="282">
        <v>0.10735338</v>
      </c>
      <c r="O802" s="282">
        <v>0.10121804</v>
      </c>
      <c r="P802" s="282">
        <v>4.2638956000000004E-3</v>
      </c>
      <c r="Q802" s="282">
        <v>1.8714438E-3</v>
      </c>
      <c r="R802" s="255">
        <v>6.0682276511303002E-6</v>
      </c>
      <c r="S802" s="256">
        <v>1.5768845009264351E-8</v>
      </c>
      <c r="T802" s="256">
        <v>0.26210696610000001</v>
      </c>
      <c r="U802" s="121">
        <v>2.5976775999999999E-4</v>
      </c>
      <c r="V802" s="146"/>
      <c r="W802" s="135"/>
      <c r="X802" s="20" t="s">
        <v>1143</v>
      </c>
      <c r="Y802" s="13"/>
      <c r="Z802" s="13"/>
      <c r="AA802" s="19"/>
    </row>
    <row r="803" spans="1:27" ht="14.4" customHeight="1">
      <c r="A803" t="s">
        <v>2090</v>
      </c>
      <c r="B803" s="168" t="s">
        <v>1834</v>
      </c>
      <c r="C803" s="279" t="s">
        <v>4895</v>
      </c>
      <c r="D803" s="14" t="s">
        <v>3620</v>
      </c>
      <c r="E803" s="278" t="s">
        <v>1510</v>
      </c>
      <c r="F803" s="281" t="s">
        <v>6682</v>
      </c>
      <c r="G803" s="319">
        <v>78.896389010388589</v>
      </c>
      <c r="H803" s="319">
        <v>0.89293540100000002</v>
      </c>
      <c r="I803" s="319">
        <v>3.5355974468809999</v>
      </c>
      <c r="J803" s="319">
        <v>67.331919062507595</v>
      </c>
      <c r="K803" s="319">
        <v>7.1359370999999996</v>
      </c>
      <c r="L803" s="320">
        <v>53.65366240601503</v>
      </c>
      <c r="M803" s="308">
        <v>654.37690999999995</v>
      </c>
      <c r="N803" s="282">
        <v>1.8868057</v>
      </c>
      <c r="O803" s="282">
        <v>1.7811081</v>
      </c>
      <c r="P803" s="282">
        <v>6.0763672999999997E-2</v>
      </c>
      <c r="Q803" s="282">
        <v>4.4933913999999998E-2</v>
      </c>
      <c r="R803" s="255">
        <v>1.06781063484837E-4</v>
      </c>
      <c r="S803" s="256">
        <v>2.2471772212933347E-7</v>
      </c>
      <c r="T803" s="256">
        <v>6.29326527</v>
      </c>
      <c r="U803" s="121">
        <v>3.7124992999999998E-3</v>
      </c>
      <c r="V803" s="146"/>
      <c r="W803" s="135"/>
      <c r="X803" s="18" t="s">
        <v>928</v>
      </c>
      <c r="Y803" s="13"/>
      <c r="Z803" s="13"/>
      <c r="AA803" s="19"/>
    </row>
    <row r="804" spans="1:27" ht="14.4" customHeight="1">
      <c r="A804" t="s">
        <v>2091</v>
      </c>
      <c r="B804" s="168" t="s">
        <v>1834</v>
      </c>
      <c r="C804" s="279" t="s">
        <v>4896</v>
      </c>
      <c r="D804" s="14" t="s">
        <v>3620</v>
      </c>
      <c r="E804" s="278" t="s">
        <v>1510</v>
      </c>
      <c r="F804" s="281" t="s">
        <v>6683</v>
      </c>
      <c r="G804" s="319">
        <v>1.1710284480599999</v>
      </c>
      <c r="H804" s="319">
        <v>4.1971257290000001E-2</v>
      </c>
      <c r="I804" s="319">
        <v>8.9361136799999991E-2</v>
      </c>
      <c r="J804" s="319">
        <v>0.20112896396999996</v>
      </c>
      <c r="K804" s="319">
        <v>0.83856708999999996</v>
      </c>
      <c r="L804" s="320">
        <v>6.3050157142857133</v>
      </c>
      <c r="M804" s="308">
        <v>103.627</v>
      </c>
      <c r="N804" s="282">
        <v>0.12834398999999999</v>
      </c>
      <c r="O804" s="282">
        <v>0.12089472</v>
      </c>
      <c r="P804" s="282">
        <v>5.3863022999999996E-3</v>
      </c>
      <c r="Q804" s="282">
        <v>2.0629592000000001E-3</v>
      </c>
      <c r="R804" s="255">
        <v>7.2478851040700003E-6</v>
      </c>
      <c r="S804" s="256">
        <v>1.99197570075737E-8</v>
      </c>
      <c r="T804" s="256">
        <v>0.28892986199999998</v>
      </c>
      <c r="U804" s="121">
        <v>3.3043930000000002E-4</v>
      </c>
      <c r="V804" s="146"/>
      <c r="W804" s="135"/>
      <c r="X804" s="18" t="s">
        <v>1144</v>
      </c>
      <c r="Y804" s="13"/>
      <c r="Z804" s="13"/>
      <c r="AA804" s="19"/>
    </row>
    <row r="805" spans="1:27" ht="14.4" customHeight="1">
      <c r="B805" s="278" t="s">
        <v>2092</v>
      </c>
      <c r="C805" s="277" t="s">
        <v>3621</v>
      </c>
      <c r="D805" s="280"/>
      <c r="E805" s="278"/>
      <c r="F805"/>
      <c r="G805" s="210"/>
      <c r="H805" s="210"/>
      <c r="I805" s="210"/>
      <c r="J805" s="210"/>
      <c r="K805" s="210"/>
      <c r="L805" s="210"/>
      <c r="M805" s="5"/>
      <c r="N805"/>
      <c r="O805"/>
      <c r="V805" s="182"/>
      <c r="W805" s="164"/>
      <c r="X805" s="20"/>
      <c r="Y805" s="20"/>
      <c r="Z805" s="20"/>
      <c r="AA805" s="19"/>
    </row>
    <row r="806" spans="1:27" ht="14.4" customHeight="1">
      <c r="B806" s="278" t="s">
        <v>2092</v>
      </c>
      <c r="C806" s="277" t="s">
        <v>3622</v>
      </c>
      <c r="D806" s="277" t="s">
        <v>1221</v>
      </c>
      <c r="E806" s="278"/>
      <c r="F806"/>
      <c r="G806" s="210"/>
      <c r="H806" s="210"/>
      <c r="I806" s="210"/>
      <c r="J806" s="210"/>
      <c r="K806" s="210"/>
      <c r="L806" s="210"/>
      <c r="M806" s="5"/>
      <c r="N806"/>
      <c r="O806"/>
      <c r="V806" s="183"/>
      <c r="W806" s="164"/>
      <c r="X806" s="20"/>
      <c r="Y806" s="20"/>
      <c r="Z806" s="20"/>
      <c r="AA806" s="19"/>
    </row>
    <row r="807" spans="1:27" ht="14.4" customHeight="1">
      <c r="A807" t="s">
        <v>8580</v>
      </c>
      <c r="B807" s="168" t="s">
        <v>2092</v>
      </c>
      <c r="C807" s="279" t="s">
        <v>4897</v>
      </c>
      <c r="D807" s="14" t="s">
        <v>1221</v>
      </c>
      <c r="E807" s="278" t="s">
        <v>1510</v>
      </c>
      <c r="F807" s="281" t="s">
        <v>8801</v>
      </c>
      <c r="G807" s="319">
        <v>9.1831790079690001E-2</v>
      </c>
      <c r="H807" s="319">
        <v>9.2623828919999995E-3</v>
      </c>
      <c r="I807" s="319">
        <v>-2.3850043559999999E-2</v>
      </c>
      <c r="J807" s="319">
        <v>7.7587007476899996E-3</v>
      </c>
      <c r="K807" s="319">
        <v>9.8660750000000005E-2</v>
      </c>
      <c r="L807" s="320">
        <v>0.74181015037593989</v>
      </c>
      <c r="M807" s="308">
        <v>14.584365999999999</v>
      </c>
      <c r="N807" s="282">
        <v>1.6373986E-2</v>
      </c>
      <c r="O807" s="282">
        <v>1.4969341000000001E-2</v>
      </c>
      <c r="P807" s="282">
        <v>6.8848778999999998E-4</v>
      </c>
      <c r="Q807" s="282">
        <v>7.1615717999999997E-4</v>
      </c>
      <c r="R807" s="255">
        <v>8.9744249904430002E-7</v>
      </c>
      <c r="S807" s="256">
        <v>2.5461826833201883E-9</v>
      </c>
      <c r="T807" s="256">
        <v>0.10030213149599999</v>
      </c>
      <c r="U807" s="274">
        <v>4.5310086E-5</v>
      </c>
      <c r="V807" s="146"/>
      <c r="W807" s="135"/>
      <c r="X807" s="18" t="s">
        <v>1149</v>
      </c>
      <c r="Y807" s="20"/>
      <c r="Z807" s="20"/>
      <c r="AA807" s="19"/>
    </row>
    <row r="808" spans="1:27" ht="14.4" customHeight="1">
      <c r="A808" t="s">
        <v>2093</v>
      </c>
      <c r="B808" s="168" t="s">
        <v>2092</v>
      </c>
      <c r="C808" s="279" t="s">
        <v>4898</v>
      </c>
      <c r="D808" s="14" t="s">
        <v>1221</v>
      </c>
      <c r="E808" s="278" t="s">
        <v>1510</v>
      </c>
      <c r="F808" s="281" t="s">
        <v>6684</v>
      </c>
      <c r="G808" s="319">
        <v>9.1433151244499994E-2</v>
      </c>
      <c r="H808" s="319">
        <v>8.852477541000001E-3</v>
      </c>
      <c r="I808" s="319">
        <v>1.6641063937000003E-2</v>
      </c>
      <c r="J808" s="319">
        <v>1.3376209766499999E-2</v>
      </c>
      <c r="K808" s="319">
        <v>5.2563400000000003E-2</v>
      </c>
      <c r="L808" s="320">
        <v>0.39521353383458646</v>
      </c>
      <c r="M808" s="308">
        <v>5.9426442000000002</v>
      </c>
      <c r="N808" s="282">
        <v>1.0225847999999999E-2</v>
      </c>
      <c r="O808" s="282">
        <v>9.5630760000000002E-3</v>
      </c>
      <c r="P808" s="282">
        <v>4.1564736000000003E-4</v>
      </c>
      <c r="Q808" s="282">
        <v>2.4712441999999999E-4</v>
      </c>
      <c r="R808" s="255">
        <v>5.7332589760970004E-7</v>
      </c>
      <c r="S808" s="256">
        <v>1.5371573712901492E-9</v>
      </c>
      <c r="T808" s="256">
        <v>3.4611262910000003E-2</v>
      </c>
      <c r="U808" s="274">
        <v>2.5580098E-5</v>
      </c>
      <c r="V808" s="146"/>
      <c r="W808" s="135"/>
      <c r="X808" s="18" t="s">
        <v>1149</v>
      </c>
      <c r="Y808" s="13"/>
      <c r="Z808" s="13"/>
      <c r="AA808" s="19"/>
    </row>
    <row r="809" spans="1:27" ht="14.4" customHeight="1">
      <c r="A809" t="s">
        <v>2094</v>
      </c>
      <c r="B809" s="168" t="s">
        <v>2092</v>
      </c>
      <c r="C809" s="279" t="s">
        <v>4899</v>
      </c>
      <c r="D809" s="14" t="s">
        <v>1221</v>
      </c>
      <c r="E809" s="278" t="s">
        <v>1508</v>
      </c>
      <c r="F809" s="281" t="s">
        <v>6685</v>
      </c>
      <c r="G809" s="319">
        <v>6.4006406189499997E-3</v>
      </c>
      <c r="H809" s="319">
        <v>6.1970441129999992E-4</v>
      </c>
      <c r="I809" s="319">
        <v>1.1649327097000002E-3</v>
      </c>
      <c r="J809" s="319">
        <v>9.3638149795000005E-4</v>
      </c>
      <c r="K809" s="319">
        <v>3.679622E-3</v>
      </c>
      <c r="L809" s="320">
        <v>2.7666330827067667E-2</v>
      </c>
      <c r="M809" s="308">
        <v>0.41600588999999999</v>
      </c>
      <c r="N809" s="282">
        <v>7.1584513999999998E-4</v>
      </c>
      <c r="O809" s="282">
        <v>6.6944878999999999E-4</v>
      </c>
      <c r="P809" s="283">
        <v>2.909677E-5</v>
      </c>
      <c r="Q809" s="283">
        <v>1.7299573999999998E-5</v>
      </c>
      <c r="R809" s="255">
        <v>4.0134819702633001E-8</v>
      </c>
      <c r="S809" s="256">
        <v>1.076063983961799E-10</v>
      </c>
      <c r="T809" s="256">
        <v>2.4229095889999998E-3</v>
      </c>
      <c r="U809" s="274">
        <v>1.7906963999999999E-6</v>
      </c>
      <c r="V809" s="146"/>
      <c r="W809" s="135"/>
      <c r="X809" s="18" t="s">
        <v>1149</v>
      </c>
      <c r="Y809" s="13"/>
      <c r="Z809" s="13"/>
      <c r="AA809" s="19"/>
    </row>
    <row r="810" spans="1:27" ht="14.4" customHeight="1">
      <c r="A810" t="s">
        <v>2095</v>
      </c>
      <c r="B810" s="168" t="s">
        <v>2092</v>
      </c>
      <c r="C810" s="279" t="s">
        <v>4900</v>
      </c>
      <c r="D810" s="14" t="s">
        <v>1221</v>
      </c>
      <c r="E810" s="278" t="s">
        <v>1510</v>
      </c>
      <c r="F810" s="281" t="s">
        <v>6686</v>
      </c>
      <c r="G810" s="319">
        <v>9.1433152244499993E-2</v>
      </c>
      <c r="H810" s="319">
        <v>8.852477541000001E-3</v>
      </c>
      <c r="I810" s="319">
        <v>1.6641063937000003E-2</v>
      </c>
      <c r="J810" s="319">
        <v>1.3376209766499999E-2</v>
      </c>
      <c r="K810" s="319">
        <v>5.2563401000000003E-2</v>
      </c>
      <c r="L810" s="320">
        <v>0.39521354135338344</v>
      </c>
      <c r="M810" s="308">
        <v>5.9426442000000002</v>
      </c>
      <c r="N810" s="282">
        <v>1.0225847999999999E-2</v>
      </c>
      <c r="O810" s="282">
        <v>9.5630760000000002E-3</v>
      </c>
      <c r="P810" s="282">
        <v>4.1564736000000003E-4</v>
      </c>
      <c r="Q810" s="282">
        <v>2.4712441999999999E-4</v>
      </c>
      <c r="R810" s="255">
        <v>5.7332589760970004E-7</v>
      </c>
      <c r="S810" s="256">
        <v>1.5371573712901492E-9</v>
      </c>
      <c r="T810" s="256">
        <v>3.4611262910000003E-2</v>
      </c>
      <c r="U810" s="274">
        <v>2.5580098E-5</v>
      </c>
      <c r="V810" s="146"/>
      <c r="W810" s="135"/>
      <c r="X810" s="18" t="s">
        <v>1149</v>
      </c>
      <c r="Y810" s="13"/>
      <c r="Z810" s="13"/>
      <c r="AA810" s="19"/>
    </row>
    <row r="811" spans="1:27" ht="14.4" customHeight="1">
      <c r="A811" t="s">
        <v>2096</v>
      </c>
      <c r="B811" s="168" t="s">
        <v>2092</v>
      </c>
      <c r="C811" s="279" t="s">
        <v>4901</v>
      </c>
      <c r="D811" s="14" t="s">
        <v>1221</v>
      </c>
      <c r="E811" s="278" t="s">
        <v>1510</v>
      </c>
      <c r="F811" s="281" t="s">
        <v>6687</v>
      </c>
      <c r="G811" s="319">
        <v>6.5594136509059986E-2</v>
      </c>
      <c r="H811" s="319">
        <v>6.6159877750000002E-3</v>
      </c>
      <c r="I811" s="319">
        <v>-1.7035745340000005E-2</v>
      </c>
      <c r="J811" s="319">
        <v>5.5419290740600004E-3</v>
      </c>
      <c r="K811" s="319">
        <v>7.0471964999999998E-2</v>
      </c>
      <c r="L811" s="320">
        <v>0.52986439849624056</v>
      </c>
      <c r="M811" s="308">
        <v>10.417403999999999</v>
      </c>
      <c r="N811" s="282">
        <v>1.1695703999999999E-2</v>
      </c>
      <c r="O811" s="282">
        <v>1.0692386E-2</v>
      </c>
      <c r="P811" s="282">
        <v>4.9177699000000003E-4</v>
      </c>
      <c r="Q811" s="282">
        <v>5.1154084999999996E-4</v>
      </c>
      <c r="R811" s="255">
        <v>6.4103036360019993E-7</v>
      </c>
      <c r="S811" s="256">
        <v>1.8187019434311345E-9</v>
      </c>
      <c r="T811" s="256">
        <v>7.1644376497000006E-2</v>
      </c>
      <c r="U811" s="274">
        <v>3.2364347E-5</v>
      </c>
      <c r="V811" s="146"/>
      <c r="W811" s="135"/>
      <c r="X811" s="18" t="s">
        <v>1150</v>
      </c>
      <c r="Y811" s="18"/>
      <c r="Z811" s="18"/>
      <c r="AA811" s="19"/>
    </row>
    <row r="812" spans="1:27" ht="14.4" customHeight="1">
      <c r="A812" t="s">
        <v>2097</v>
      </c>
      <c r="B812" s="168" t="s">
        <v>2092</v>
      </c>
      <c r="C812" s="279" t="s">
        <v>4902</v>
      </c>
      <c r="D812" s="14" t="s">
        <v>1221</v>
      </c>
      <c r="E812" s="278" t="s">
        <v>1510</v>
      </c>
      <c r="F812" s="281" t="s">
        <v>6688</v>
      </c>
      <c r="G812" s="319">
        <v>9.1402775294600003E-2</v>
      </c>
      <c r="H812" s="319">
        <v>7.4387464199999996E-3</v>
      </c>
      <c r="I812" s="319">
        <v>1.6150528152E-2</v>
      </c>
      <c r="J812" s="319">
        <v>1.3966136722600003E-2</v>
      </c>
      <c r="K812" s="319">
        <v>5.3847364000000002E-2</v>
      </c>
      <c r="L812" s="320">
        <v>0.40486739849624059</v>
      </c>
      <c r="M812" s="308">
        <v>6.1780656</v>
      </c>
      <c r="N812" s="282">
        <v>9.9003588999999996E-3</v>
      </c>
      <c r="O812" s="282">
        <v>9.2259369000000004E-3</v>
      </c>
      <c r="P812" s="282">
        <v>4.2056919999999999E-4</v>
      </c>
      <c r="Q812" s="282">
        <v>2.538528E-4</v>
      </c>
      <c r="R812" s="255">
        <v>5.5311372157319996E-7</v>
      </c>
      <c r="S812" s="256">
        <v>1.5553594382424243E-9</v>
      </c>
      <c r="T812" s="256">
        <v>3.5553613292999997E-2</v>
      </c>
      <c r="U812" s="274">
        <v>2.4768755999999999E-5</v>
      </c>
      <c r="V812" s="146"/>
      <c r="W812" s="135"/>
      <c r="X812" s="18" t="s">
        <v>1151</v>
      </c>
      <c r="Y812" s="18"/>
      <c r="Z812" s="18"/>
      <c r="AA812" s="19"/>
    </row>
    <row r="813" spans="1:27" ht="14.4" customHeight="1">
      <c r="A813" t="s">
        <v>2098</v>
      </c>
      <c r="B813" s="168" t="s">
        <v>2092</v>
      </c>
      <c r="C813" s="279" t="s">
        <v>4903</v>
      </c>
      <c r="D813" s="14" t="s">
        <v>1221</v>
      </c>
      <c r="E813" s="278" t="s">
        <v>1508</v>
      </c>
      <c r="F813" s="281" t="s">
        <v>6689</v>
      </c>
      <c r="G813" s="319">
        <v>7.3122221145100006E-3</v>
      </c>
      <c r="H813" s="319">
        <v>5.9509971819999999E-4</v>
      </c>
      <c r="I813" s="319">
        <v>1.2920422663E-3</v>
      </c>
      <c r="J813" s="319">
        <v>1.1172909300100002E-3</v>
      </c>
      <c r="K813" s="319">
        <v>4.3077892000000003E-3</v>
      </c>
      <c r="L813" s="320">
        <v>3.2389392481203011E-2</v>
      </c>
      <c r="M813" s="308">
        <v>0.49424525000000002</v>
      </c>
      <c r="N813" s="282">
        <v>7.9202871000000005E-4</v>
      </c>
      <c r="O813" s="282">
        <v>7.3807495000000002E-4</v>
      </c>
      <c r="P813" s="283">
        <v>3.3645536E-5</v>
      </c>
      <c r="Q813" s="283">
        <v>2.0308223999999999E-5</v>
      </c>
      <c r="R813" s="255">
        <v>4.4249098519292004E-8</v>
      </c>
      <c r="S813" s="256">
        <v>1.2442875754497399E-10</v>
      </c>
      <c r="T813" s="256">
        <v>2.8442891034000002E-3</v>
      </c>
      <c r="U813" s="274">
        <v>1.9815004000000002E-6</v>
      </c>
      <c r="V813" s="146"/>
      <c r="W813" s="135"/>
      <c r="X813" s="18" t="s">
        <v>1151</v>
      </c>
      <c r="Y813" s="18"/>
      <c r="Z813" s="18"/>
      <c r="AA813" s="19"/>
    </row>
    <row r="814" spans="1:27" ht="14.4" customHeight="1">
      <c r="A814" t="s">
        <v>2099</v>
      </c>
      <c r="B814" s="168" t="s">
        <v>2092</v>
      </c>
      <c r="C814" s="279" t="s">
        <v>4904</v>
      </c>
      <c r="D814" s="14" t="s">
        <v>1221</v>
      </c>
      <c r="E814" s="278" t="s">
        <v>1510</v>
      </c>
      <c r="F814" s="281" t="s">
        <v>6690</v>
      </c>
      <c r="G814" s="319">
        <v>9.1402775294600003E-2</v>
      </c>
      <c r="H814" s="319">
        <v>7.4387464199999996E-3</v>
      </c>
      <c r="I814" s="319">
        <v>1.6150528152E-2</v>
      </c>
      <c r="J814" s="319">
        <v>1.3966136722600003E-2</v>
      </c>
      <c r="K814" s="319">
        <v>5.3847364000000002E-2</v>
      </c>
      <c r="L814" s="320">
        <v>0.40486739849624059</v>
      </c>
      <c r="M814" s="308">
        <v>6.1780656</v>
      </c>
      <c r="N814" s="282">
        <v>9.9003588999999996E-3</v>
      </c>
      <c r="O814" s="282">
        <v>9.2259369000000004E-3</v>
      </c>
      <c r="P814" s="282">
        <v>4.2056919999999999E-4</v>
      </c>
      <c r="Q814" s="282">
        <v>2.538528E-4</v>
      </c>
      <c r="R814" s="255">
        <v>5.5311372157319996E-7</v>
      </c>
      <c r="S814" s="256">
        <v>1.5553594382424243E-9</v>
      </c>
      <c r="T814" s="256">
        <v>3.5553613292999997E-2</v>
      </c>
      <c r="U814" s="274">
        <v>2.4768755999999999E-5</v>
      </c>
      <c r="V814" s="146"/>
      <c r="W814" s="135"/>
      <c r="X814" s="18" t="s">
        <v>1151</v>
      </c>
      <c r="Y814" s="18"/>
      <c r="Z814" s="18"/>
      <c r="AA814" s="19"/>
    </row>
    <row r="815" spans="1:27" ht="14.4" customHeight="1">
      <c r="A815" t="s">
        <v>2100</v>
      </c>
      <c r="B815" s="168" t="s">
        <v>2092</v>
      </c>
      <c r="C815" s="279" t="s">
        <v>4905</v>
      </c>
      <c r="D815" s="14" t="s">
        <v>1221</v>
      </c>
      <c r="E815" s="278" t="s">
        <v>1510</v>
      </c>
      <c r="F815" s="281" t="s">
        <v>6691</v>
      </c>
      <c r="G815" s="319">
        <v>0.11383992086979999</v>
      </c>
      <c r="H815" s="319">
        <v>9.0889769463000005E-3</v>
      </c>
      <c r="I815" s="319">
        <v>2.8545742371000001E-2</v>
      </c>
      <c r="J815" s="319">
        <v>1.2394970552500001E-2</v>
      </c>
      <c r="K815" s="319">
        <v>6.3810230999999995E-2</v>
      </c>
      <c r="L815" s="320">
        <v>0.47977617293233077</v>
      </c>
      <c r="M815" s="308">
        <v>8.1208477000000006</v>
      </c>
      <c r="N815" s="282">
        <v>1.2535292E-2</v>
      </c>
      <c r="O815" s="282">
        <v>1.1808704999999999E-2</v>
      </c>
      <c r="P815" s="282">
        <v>4.9894215999999995E-4</v>
      </c>
      <c r="Q815" s="282">
        <v>2.2764464000000001E-4</v>
      </c>
      <c r="R815" s="255">
        <v>7.0795595733895997E-7</v>
      </c>
      <c r="S815" s="256">
        <v>1.8452002769267351E-9</v>
      </c>
      <c r="T815" s="256">
        <v>3.1883003348000004E-2</v>
      </c>
      <c r="U815" s="274">
        <v>3.2198301999999998E-5</v>
      </c>
      <c r="V815" s="146"/>
      <c r="W815" s="135"/>
      <c r="X815" s="18" t="s">
        <v>1149</v>
      </c>
      <c r="Y815" s="18"/>
      <c r="Z815" s="18"/>
      <c r="AA815" s="19"/>
    </row>
    <row r="816" spans="1:27" ht="14.4" customHeight="1">
      <c r="A816" t="s">
        <v>2101</v>
      </c>
      <c r="B816" s="168" t="s">
        <v>2092</v>
      </c>
      <c r="C816" s="279" t="s">
        <v>4906</v>
      </c>
      <c r="D816" s="14" t="s">
        <v>1221</v>
      </c>
      <c r="E816" s="278" t="s">
        <v>1510</v>
      </c>
      <c r="F816" s="281" t="s">
        <v>6692</v>
      </c>
      <c r="G816" s="319">
        <v>0.11383992086979999</v>
      </c>
      <c r="H816" s="319">
        <v>9.0889769463000005E-3</v>
      </c>
      <c r="I816" s="319">
        <v>2.8545742371000001E-2</v>
      </c>
      <c r="J816" s="319">
        <v>1.2394970552500001E-2</v>
      </c>
      <c r="K816" s="319">
        <v>6.3810230999999995E-2</v>
      </c>
      <c r="L816" s="320">
        <v>0.47977617293233077</v>
      </c>
      <c r="M816" s="308">
        <v>8.1208477000000006</v>
      </c>
      <c r="N816" s="282">
        <v>1.2535292E-2</v>
      </c>
      <c r="O816" s="282">
        <v>1.1808704999999999E-2</v>
      </c>
      <c r="P816" s="282">
        <v>4.9894215999999995E-4</v>
      </c>
      <c r="Q816" s="282">
        <v>2.2764464000000001E-4</v>
      </c>
      <c r="R816" s="255">
        <v>7.0795595733895997E-7</v>
      </c>
      <c r="S816" s="256">
        <v>1.8452002769267351E-9</v>
      </c>
      <c r="T816" s="256">
        <v>3.1883003348000004E-2</v>
      </c>
      <c r="U816" s="274">
        <v>3.2198301000000002E-5</v>
      </c>
      <c r="V816" s="146"/>
      <c r="W816" s="135"/>
      <c r="X816" s="18" t="s">
        <v>1149</v>
      </c>
      <c r="Y816" s="18"/>
      <c r="Z816" s="18"/>
      <c r="AA816" s="19"/>
    </row>
    <row r="817" spans="1:27" ht="14.4" customHeight="1">
      <c r="A817" t="s">
        <v>3623</v>
      </c>
      <c r="B817" s="168" t="s">
        <v>2092</v>
      </c>
      <c r="C817" s="279" t="s">
        <v>4907</v>
      </c>
      <c r="D817" s="14" t="s">
        <v>1221</v>
      </c>
      <c r="E817" s="278" t="s">
        <v>1510</v>
      </c>
      <c r="F817" s="281" t="s">
        <v>6693</v>
      </c>
      <c r="G817" s="319">
        <v>9.8390450472500002E-2</v>
      </c>
      <c r="H817" s="319">
        <v>7.6171400090000001E-3</v>
      </c>
      <c r="I817" s="319">
        <v>1.653659733E-2</v>
      </c>
      <c r="J817" s="319">
        <v>1.46481931335E-2</v>
      </c>
      <c r="K817" s="319">
        <v>5.9588519999999999E-2</v>
      </c>
      <c r="L817" s="320">
        <v>0.44803398496240598</v>
      </c>
      <c r="M817" s="308">
        <v>6.8766626000000004</v>
      </c>
      <c r="N817" s="282">
        <v>1.0734570000000001E-2</v>
      </c>
      <c r="O817" s="282">
        <v>1.0004647E-2</v>
      </c>
      <c r="P817" s="282">
        <v>4.559284E-4</v>
      </c>
      <c r="Q817" s="282">
        <v>2.7399459999999999E-4</v>
      </c>
      <c r="R817" s="255">
        <v>5.9979896335240002E-7</v>
      </c>
      <c r="S817" s="256">
        <v>1.6861257194442405E-9</v>
      </c>
      <c r="T817" s="256">
        <v>3.8374593577000002E-2</v>
      </c>
      <c r="U817" s="274">
        <v>2.6916267000000002E-5</v>
      </c>
      <c r="V817" s="144"/>
      <c r="W817" s="137"/>
      <c r="X817" s="22" t="s">
        <v>4098</v>
      </c>
      <c r="Y817" s="18"/>
      <c r="Z817" s="18"/>
      <c r="AA817" s="19"/>
    </row>
    <row r="818" spans="1:27" ht="14.4" customHeight="1">
      <c r="A818" t="s">
        <v>3624</v>
      </c>
      <c r="B818" s="168" t="s">
        <v>2092</v>
      </c>
      <c r="C818" s="279" t="s">
        <v>4908</v>
      </c>
      <c r="D818" s="14" t="s">
        <v>1221</v>
      </c>
      <c r="E818" s="278" t="s">
        <v>1510</v>
      </c>
      <c r="F818" s="281" t="s">
        <v>6694</v>
      </c>
      <c r="G818" s="319">
        <v>0.1205057309015</v>
      </c>
      <c r="H818" s="319">
        <v>8.5184982509999996E-3</v>
      </c>
      <c r="I818" s="319">
        <v>1.8321132187000003E-2</v>
      </c>
      <c r="J818" s="319">
        <v>1.6370236463499999E-2</v>
      </c>
      <c r="K818" s="319">
        <v>7.7295864000000006E-2</v>
      </c>
      <c r="L818" s="320">
        <v>0.58117190977443611</v>
      </c>
      <c r="M818" s="308">
        <v>10.478161999999999</v>
      </c>
      <c r="N818" s="282">
        <v>1.3526609E-2</v>
      </c>
      <c r="O818" s="282">
        <v>1.251441E-2</v>
      </c>
      <c r="P818" s="282">
        <v>5.7002192999999995E-4</v>
      </c>
      <c r="Q818" s="282">
        <v>4.4217692999999999E-4</v>
      </c>
      <c r="R818" s="255">
        <v>7.5026437467659984E-7</v>
      </c>
      <c r="S818" s="256">
        <v>2.1080692796722407E-9</v>
      </c>
      <c r="T818" s="256">
        <v>6.1929542376999998E-2</v>
      </c>
      <c r="U818" s="274">
        <v>3.5588464999999997E-5</v>
      </c>
      <c r="V818" s="144"/>
      <c r="W818" s="137"/>
      <c r="X818" s="22" t="s">
        <v>4098</v>
      </c>
      <c r="Y818" s="20"/>
      <c r="Z818" s="20"/>
      <c r="AA818" s="19"/>
    </row>
    <row r="819" spans="1:27" ht="14.4" customHeight="1">
      <c r="B819" s="278" t="s">
        <v>2092</v>
      </c>
      <c r="C819" s="277" t="s">
        <v>3625</v>
      </c>
      <c r="D819" s="277" t="s">
        <v>723</v>
      </c>
      <c r="E819" s="278"/>
      <c r="F819"/>
      <c r="G819" s="210"/>
      <c r="H819" s="210"/>
      <c r="I819" s="210"/>
      <c r="J819" s="210"/>
      <c r="K819" s="210"/>
      <c r="L819" s="210"/>
      <c r="M819" s="5"/>
      <c r="N819"/>
      <c r="O819"/>
      <c r="V819" s="183"/>
      <c r="W819" s="4"/>
      <c r="X819" s="20"/>
      <c r="Y819" s="20"/>
      <c r="Z819" s="20"/>
      <c r="AA819" s="19"/>
    </row>
    <row r="820" spans="1:27" ht="14.4" customHeight="1">
      <c r="A820" t="s">
        <v>2102</v>
      </c>
      <c r="B820" s="168" t="s">
        <v>2092</v>
      </c>
      <c r="C820" s="279" t="s">
        <v>4909</v>
      </c>
      <c r="D820" s="14" t="s">
        <v>723</v>
      </c>
      <c r="E820" s="278" t="s">
        <v>1508</v>
      </c>
      <c r="F820" s="281" t="s">
        <v>6695</v>
      </c>
      <c r="G820" s="319">
        <v>5.4339982522111904E-2</v>
      </c>
      <c r="H820" s="319">
        <v>1.8417557836139999E-3</v>
      </c>
      <c r="I820" s="319">
        <v>2.4716385418979085E-3</v>
      </c>
      <c r="J820" s="319">
        <v>3.7317460196599997E-2</v>
      </c>
      <c r="K820" s="319">
        <v>1.2709128E-2</v>
      </c>
      <c r="L820" s="320">
        <v>9.5557353383458637E-2</v>
      </c>
      <c r="M820" s="308">
        <v>4.1960252000000002</v>
      </c>
      <c r="N820" s="282">
        <v>2.5020820000000001E-3</v>
      </c>
      <c r="O820" s="282">
        <v>2.1294819999999998E-3</v>
      </c>
      <c r="P820" s="283">
        <v>8.5444404999999998E-5</v>
      </c>
      <c r="Q820" s="282">
        <v>2.8715553999999999E-4</v>
      </c>
      <c r="R820" s="255">
        <v>1.2766678825699999E-7</v>
      </c>
      <c r="S820" s="256">
        <v>3.1599262123729996E-10</v>
      </c>
      <c r="T820" s="256">
        <v>4.0217862993450003E-2</v>
      </c>
      <c r="U820" s="274">
        <v>9.9011654E-6</v>
      </c>
      <c r="V820" s="146"/>
      <c r="W820" s="135"/>
      <c r="X820" s="13" t="s">
        <v>729</v>
      </c>
      <c r="Y820" s="20"/>
      <c r="Z820" s="20"/>
      <c r="AA820" s="19"/>
    </row>
    <row r="821" spans="1:27" ht="14.4" customHeight="1">
      <c r="A821" t="s">
        <v>2103</v>
      </c>
      <c r="B821" s="168" t="s">
        <v>2092</v>
      </c>
      <c r="C821" s="279" t="s">
        <v>4910</v>
      </c>
      <c r="D821" s="14" t="s">
        <v>723</v>
      </c>
      <c r="E821" s="278" t="s">
        <v>1508</v>
      </c>
      <c r="F821" s="281" t="s">
        <v>6696</v>
      </c>
      <c r="G821" s="319">
        <v>5.3220437292496481E-2</v>
      </c>
      <c r="H821" s="319">
        <v>1.9025361801375E-3</v>
      </c>
      <c r="I821" s="319">
        <v>2.4428400236589797E-3</v>
      </c>
      <c r="J821" s="319">
        <v>3.6139014088700003E-2</v>
      </c>
      <c r="K821" s="319">
        <v>1.2736047E-2</v>
      </c>
      <c r="L821" s="320">
        <v>9.5759751879699248E-2</v>
      </c>
      <c r="M821" s="308">
        <v>4.2023470999999999</v>
      </c>
      <c r="N821" s="282">
        <v>2.4951168999999998E-3</v>
      </c>
      <c r="O821" s="282">
        <v>2.1234190000000001E-3</v>
      </c>
      <c r="P821" s="283">
        <v>8.6023471999999997E-5</v>
      </c>
      <c r="Q821" s="282">
        <v>2.8567444000000001E-4</v>
      </c>
      <c r="R821" s="255">
        <v>1.27303295723E-7</v>
      </c>
      <c r="S821" s="256">
        <v>3.1813414352079998E-10</v>
      </c>
      <c r="T821" s="256">
        <v>4.001042502524E-2</v>
      </c>
      <c r="U821" s="274">
        <v>9.9244711000000002E-6</v>
      </c>
      <c r="V821" s="144"/>
      <c r="W821" s="135"/>
      <c r="X821" s="13" t="s">
        <v>729</v>
      </c>
      <c r="Y821" s="18"/>
      <c r="Z821" s="18"/>
      <c r="AA821" s="19"/>
    </row>
    <row r="822" spans="1:27" ht="14.4" customHeight="1">
      <c r="A822" t="s">
        <v>2104</v>
      </c>
      <c r="B822" s="168" t="s">
        <v>2092</v>
      </c>
      <c r="C822" s="279" t="s">
        <v>4911</v>
      </c>
      <c r="D822" s="14" t="s">
        <v>723</v>
      </c>
      <c r="E822" s="278" t="s">
        <v>1508</v>
      </c>
      <c r="F822" s="281" t="s">
        <v>6697</v>
      </c>
      <c r="G822" s="319">
        <v>7.6800169877075025E-2</v>
      </c>
      <c r="H822" s="319">
        <v>2.661714812044E-4</v>
      </c>
      <c r="I822" s="319">
        <v>3.6165189298706197E-3</v>
      </c>
      <c r="J822" s="319">
        <v>4.4095844465999998E-2</v>
      </c>
      <c r="K822" s="319">
        <v>2.8821635000000002E-2</v>
      </c>
      <c r="L822" s="320">
        <v>0.21670402255639098</v>
      </c>
      <c r="M822" s="308">
        <v>6.8482303</v>
      </c>
      <c r="N822" s="282">
        <v>5.0077656999999998E-3</v>
      </c>
      <c r="O822" s="282">
        <v>4.3726101000000003E-3</v>
      </c>
      <c r="P822" s="282">
        <v>1.8445226000000001E-4</v>
      </c>
      <c r="Q822" s="282">
        <v>4.5070329999999999E-4</v>
      </c>
      <c r="R822" s="255">
        <v>2.6214688937799999E-7</v>
      </c>
      <c r="S822" s="256">
        <v>6.82145919958E-10</v>
      </c>
      <c r="T822" s="256">
        <v>6.3123711728569995E-2</v>
      </c>
      <c r="U822" s="274">
        <v>1.5014759E-5</v>
      </c>
      <c r="V822" s="146"/>
      <c r="W822" s="135"/>
      <c r="X822" s="13" t="s">
        <v>729</v>
      </c>
      <c r="Y822" s="18"/>
      <c r="Z822" s="18"/>
      <c r="AA822" s="19"/>
    </row>
    <row r="823" spans="1:27" ht="14.4" customHeight="1">
      <c r="A823" t="s">
        <v>2105</v>
      </c>
      <c r="B823" s="168" t="s">
        <v>2092</v>
      </c>
      <c r="C823" s="279" t="s">
        <v>4912</v>
      </c>
      <c r="D823" s="14" t="s">
        <v>723</v>
      </c>
      <c r="E823" s="278" t="s">
        <v>1508</v>
      </c>
      <c r="F823" s="281" t="s">
        <v>6698</v>
      </c>
      <c r="G823" s="319">
        <v>7.18968480490563E-2</v>
      </c>
      <c r="H823" s="319">
        <v>2.9344596024E-3</v>
      </c>
      <c r="I823" s="319">
        <v>4.0742300651699995E-3</v>
      </c>
      <c r="J823" s="319">
        <v>4.5052741381486294E-2</v>
      </c>
      <c r="K823" s="319">
        <v>1.9835417000000001E-2</v>
      </c>
      <c r="L823" s="320">
        <v>0.14913847368421052</v>
      </c>
      <c r="M823" s="308">
        <v>5.6196539999999997</v>
      </c>
      <c r="N823" s="282">
        <v>3.8888400000000002E-3</v>
      </c>
      <c r="O823" s="282">
        <v>3.3706063000000001E-3</v>
      </c>
      <c r="P823" s="282">
        <v>1.3692850000000001E-4</v>
      </c>
      <c r="Q823" s="282">
        <v>3.8130522000000001E-4</v>
      </c>
      <c r="R823" s="255">
        <v>2.02074719870125E-7</v>
      </c>
      <c r="S823" s="256">
        <v>5.0639238018338315E-10</v>
      </c>
      <c r="T823" s="256">
        <v>5.3404092159000001E-2</v>
      </c>
      <c r="U823" s="274">
        <v>1.4279912999999999E-5</v>
      </c>
      <c r="V823" s="146"/>
      <c r="W823" s="135"/>
      <c r="X823" s="13" t="s">
        <v>730</v>
      </c>
      <c r="Y823" s="18"/>
      <c r="Z823" s="18"/>
      <c r="AA823" s="19"/>
    </row>
    <row r="824" spans="1:27" ht="14.4" customHeight="1">
      <c r="A824" t="s">
        <v>2106</v>
      </c>
      <c r="B824" s="168" t="s">
        <v>2092</v>
      </c>
      <c r="C824" s="279" t="s">
        <v>4913</v>
      </c>
      <c r="D824" s="14" t="s">
        <v>723</v>
      </c>
      <c r="E824" s="278" t="s">
        <v>1508</v>
      </c>
      <c r="F824" s="281" t="s">
        <v>6699</v>
      </c>
      <c r="G824" s="319">
        <v>7.0862851422042114E-2</v>
      </c>
      <c r="H824" s="319">
        <v>3.9864571128280001E-3</v>
      </c>
      <c r="I824" s="319">
        <v>5.2123831762141207E-3</v>
      </c>
      <c r="J824" s="319">
        <v>3.9623301132999993E-2</v>
      </c>
      <c r="K824" s="319">
        <v>2.2040710000000002E-2</v>
      </c>
      <c r="L824" s="320">
        <v>0.16571962406015037</v>
      </c>
      <c r="M824" s="308">
        <v>5.3179246999999998</v>
      </c>
      <c r="N824" s="282">
        <v>4.4910640000000003E-3</v>
      </c>
      <c r="O824" s="282">
        <v>3.9692655999999998E-3</v>
      </c>
      <c r="P824" s="282">
        <v>1.5551964E-4</v>
      </c>
      <c r="Q824" s="282">
        <v>3.6627885000000001E-4</v>
      </c>
      <c r="R824" s="255">
        <v>2.37965559784E-7</v>
      </c>
      <c r="S824" s="256">
        <v>5.7514661055100002E-10</v>
      </c>
      <c r="T824" s="256">
        <v>5.1299558537860002E-2</v>
      </c>
      <c r="U824" s="274">
        <v>1.5874006000000001E-5</v>
      </c>
      <c r="V824" s="146"/>
      <c r="W824" s="135"/>
      <c r="X824" s="13" t="s">
        <v>729</v>
      </c>
      <c r="Y824" s="18"/>
      <c r="Z824" s="18"/>
      <c r="AA824" s="19"/>
    </row>
    <row r="825" spans="1:27" ht="14.4" customHeight="1">
      <c r="A825" t="s">
        <v>2107</v>
      </c>
      <c r="B825" s="168" t="s">
        <v>2092</v>
      </c>
      <c r="C825" s="279" t="s">
        <v>4914</v>
      </c>
      <c r="D825" s="14" t="s">
        <v>723</v>
      </c>
      <c r="E825" s="278" t="s">
        <v>1508</v>
      </c>
      <c r="F825" s="281" t="s">
        <v>6700</v>
      </c>
      <c r="G825" s="319">
        <v>7.0571482655012091E-2</v>
      </c>
      <c r="H825" s="319">
        <v>2.9791302458000001E-3</v>
      </c>
      <c r="I825" s="319">
        <v>4.1404308149706002E-3</v>
      </c>
      <c r="J825" s="319">
        <v>4.5516039594241497E-2</v>
      </c>
      <c r="K825" s="319">
        <v>1.7935882E-2</v>
      </c>
      <c r="L825" s="320">
        <v>0.13485625563909773</v>
      </c>
      <c r="M825" s="308">
        <v>5.4937021000000001</v>
      </c>
      <c r="N825" s="282">
        <v>3.6737712999999998E-3</v>
      </c>
      <c r="O825" s="282">
        <v>3.1722327999999999E-3</v>
      </c>
      <c r="P825" s="282">
        <v>1.2592994E-4</v>
      </c>
      <c r="Q825" s="282">
        <v>3.7560863000000002E-4</v>
      </c>
      <c r="R825" s="255">
        <v>1.901818187837742E-7</v>
      </c>
      <c r="S825" s="256">
        <v>4.6571722403235457E-10</v>
      </c>
      <c r="T825" s="256">
        <v>5.2606250418999995E-2</v>
      </c>
      <c r="U825" s="274">
        <v>1.3849871E-5</v>
      </c>
      <c r="V825" s="146"/>
      <c r="W825" s="135"/>
      <c r="X825" s="13" t="s">
        <v>730</v>
      </c>
      <c r="Y825" s="18"/>
      <c r="Z825" s="18"/>
      <c r="AA825" s="19"/>
    </row>
    <row r="826" spans="1:27" ht="14.4" customHeight="1">
      <c r="A826" t="s">
        <v>2108</v>
      </c>
      <c r="B826" s="168" t="s">
        <v>2092</v>
      </c>
      <c r="C826" s="279" t="s">
        <v>4915</v>
      </c>
      <c r="D826" s="14" t="s">
        <v>723</v>
      </c>
      <c r="E826" s="278" t="s">
        <v>1508</v>
      </c>
      <c r="F826" s="281" t="s">
        <v>6701</v>
      </c>
      <c r="G826" s="319">
        <v>7.0811354255659986E-2</v>
      </c>
      <c r="H826" s="319">
        <v>3.0355869826600001E-3</v>
      </c>
      <c r="I826" s="319">
        <v>4.2353901600000006E-3</v>
      </c>
      <c r="J826" s="319">
        <v>4.5598154112999993E-2</v>
      </c>
      <c r="K826" s="319">
        <v>1.7942223E-2</v>
      </c>
      <c r="L826" s="320">
        <v>0.13490393233082706</v>
      </c>
      <c r="M826" s="308">
        <v>5.5393302999999996</v>
      </c>
      <c r="N826" s="282">
        <v>3.6982909999999998E-3</v>
      </c>
      <c r="O826" s="282">
        <v>3.1916869999999999E-3</v>
      </c>
      <c r="P826" s="282">
        <v>1.266614E-4</v>
      </c>
      <c r="Q826" s="282">
        <v>3.7994268999999998E-4</v>
      </c>
      <c r="R826" s="255">
        <v>1.9134813824299999E-7</v>
      </c>
      <c r="S826" s="256">
        <v>4.6842232842100006E-10</v>
      </c>
      <c r="T826" s="256">
        <v>5.3213262163999998E-2</v>
      </c>
      <c r="U826" s="274">
        <v>1.3949485E-5</v>
      </c>
      <c r="V826" s="146"/>
      <c r="W826" s="135"/>
      <c r="X826" s="13" t="s">
        <v>730</v>
      </c>
      <c r="Y826" s="18"/>
      <c r="Z826" s="18"/>
      <c r="AA826" s="19"/>
    </row>
    <row r="827" spans="1:27" ht="14.4" customHeight="1">
      <c r="A827" t="s">
        <v>2109</v>
      </c>
      <c r="B827" s="168" t="s">
        <v>2092</v>
      </c>
      <c r="C827" s="279" t="s">
        <v>4916</v>
      </c>
      <c r="D827" s="14" t="s">
        <v>723</v>
      </c>
      <c r="E827" s="278" t="s">
        <v>1508</v>
      </c>
      <c r="F827" s="281" t="s">
        <v>6702</v>
      </c>
      <c r="G827" s="319">
        <v>3.6571179059720002E-2</v>
      </c>
      <c r="H827" s="319">
        <v>1.394955825E-3</v>
      </c>
      <c r="I827" s="319">
        <v>2.3821695597200003E-3</v>
      </c>
      <c r="J827" s="319">
        <v>6.7717867499999997E-4</v>
      </c>
      <c r="K827" s="319">
        <v>3.2116875000000003E-2</v>
      </c>
      <c r="L827" s="320">
        <v>0.24148026315789475</v>
      </c>
      <c r="M827" s="308">
        <v>3.4531559000000001</v>
      </c>
      <c r="N827" s="282">
        <v>4.7160248000000004E-3</v>
      </c>
      <c r="O827" s="282">
        <v>4.3338561999999997E-3</v>
      </c>
      <c r="P827" s="282">
        <v>2.0170864999999999E-4</v>
      </c>
      <c r="Q827" s="282">
        <v>1.8046001999999999E-4</v>
      </c>
      <c r="R827" s="255">
        <v>2.5982350724239994E-7</v>
      </c>
      <c r="S827" s="256">
        <v>7.459639512335702E-10</v>
      </c>
      <c r="T827" s="256">
        <v>2.52745134138E-2</v>
      </c>
      <c r="U827" s="274">
        <v>1.1916054E-5</v>
      </c>
      <c r="V827" s="146"/>
      <c r="W827" s="135"/>
      <c r="X827" s="13" t="s">
        <v>729</v>
      </c>
      <c r="Y827" s="18"/>
      <c r="Z827" s="18"/>
      <c r="AA827" s="19"/>
    </row>
    <row r="828" spans="1:27" ht="14.4" customHeight="1">
      <c r="A828" t="s">
        <v>2110</v>
      </c>
      <c r="B828" s="168" t="s">
        <v>2092</v>
      </c>
      <c r="C828" s="279" t="s">
        <v>4917</v>
      </c>
      <c r="D828" s="14" t="s">
        <v>723</v>
      </c>
      <c r="E828" s="278" t="s">
        <v>1508</v>
      </c>
      <c r="F828" s="281" t="s">
        <v>6703</v>
      </c>
      <c r="G828" s="319">
        <v>5.1010287895116656E-2</v>
      </c>
      <c r="H828" s="319">
        <v>1.7379253763430999E-3</v>
      </c>
      <c r="I828" s="319">
        <v>2.3809128060735601E-3</v>
      </c>
      <c r="J828" s="319">
        <v>3.5746198712699996E-2</v>
      </c>
      <c r="K828" s="319">
        <v>1.1145251E-2</v>
      </c>
      <c r="L828" s="320">
        <v>8.3798879699248111E-2</v>
      </c>
      <c r="M828" s="308">
        <v>3.9086943999999999</v>
      </c>
      <c r="N828" s="282">
        <v>2.2689499E-3</v>
      </c>
      <c r="O828" s="282">
        <v>1.9255492E-3</v>
      </c>
      <c r="P828" s="283">
        <v>7.5853402E-5</v>
      </c>
      <c r="Q828" s="282">
        <v>2.6754729000000001E-4</v>
      </c>
      <c r="R828" s="255">
        <v>1.15440600178E-7</v>
      </c>
      <c r="S828" s="256">
        <v>2.8052293371449999E-10</v>
      </c>
      <c r="T828" s="256">
        <v>3.7471610035830001E-2</v>
      </c>
      <c r="U828" s="274">
        <v>9.1221163000000006E-6</v>
      </c>
      <c r="V828" s="146"/>
      <c r="W828" s="135"/>
      <c r="X828" s="13" t="s">
        <v>729</v>
      </c>
      <c r="Y828" s="18"/>
      <c r="Z828" s="18"/>
      <c r="AA828" s="19"/>
    </row>
    <row r="829" spans="1:27" ht="14.4" customHeight="1">
      <c r="A829" t="s">
        <v>2111</v>
      </c>
      <c r="B829" s="168" t="s">
        <v>2092</v>
      </c>
      <c r="C829" s="279" t="s">
        <v>4918</v>
      </c>
      <c r="D829" s="14" t="s">
        <v>723</v>
      </c>
      <c r="E829" s="278" t="s">
        <v>1508</v>
      </c>
      <c r="F829" s="281" t="s">
        <v>6704</v>
      </c>
      <c r="G829" s="319">
        <v>0.14678434782299998</v>
      </c>
      <c r="H829" s="319">
        <v>6.3839081219999996E-2</v>
      </c>
      <c r="I829" s="319">
        <v>2.09745483E-2</v>
      </c>
      <c r="J829" s="319">
        <v>3.5358487302999994E-2</v>
      </c>
      <c r="K829" s="319">
        <v>2.6612231E-2</v>
      </c>
      <c r="L829" s="320">
        <v>0.20009196240601504</v>
      </c>
      <c r="M829" s="308">
        <v>5.5293257000000002</v>
      </c>
      <c r="N829" s="282">
        <v>1.3547531E-2</v>
      </c>
      <c r="O829" s="282">
        <v>1.3014718E-2</v>
      </c>
      <c r="P829" s="282">
        <v>2.1455274000000001E-4</v>
      </c>
      <c r="Q829" s="282">
        <v>3.1826039999999998E-4</v>
      </c>
      <c r="R829" s="255">
        <v>7.8025884589000004E-7</v>
      </c>
      <c r="S829" s="256">
        <v>7.9346427017012E-10</v>
      </c>
      <c r="T829" s="256">
        <v>4.4574284807999999E-2</v>
      </c>
      <c r="U829" s="274">
        <v>9.7750893999999996E-5</v>
      </c>
      <c r="V829" s="146"/>
      <c r="W829" s="135"/>
      <c r="X829" s="13" t="s">
        <v>729</v>
      </c>
      <c r="Y829" s="18"/>
      <c r="Z829" s="18"/>
      <c r="AA829" s="19"/>
    </row>
    <row r="830" spans="1:27" ht="14.4" customHeight="1" thickBot="1">
      <c r="A830" t="s">
        <v>2112</v>
      </c>
      <c r="B830" s="168" t="s">
        <v>2092</v>
      </c>
      <c r="C830" s="279" t="s">
        <v>4919</v>
      </c>
      <c r="D830" s="14" t="s">
        <v>723</v>
      </c>
      <c r="E830" s="278" t="s">
        <v>1508</v>
      </c>
      <c r="F830" s="281" t="s">
        <v>6705</v>
      </c>
      <c r="G830" s="319">
        <v>6.3092709246899997E-2</v>
      </c>
      <c r="H830" s="319">
        <v>6.141084759E-4</v>
      </c>
      <c r="I830" s="319">
        <v>1.519206865E-3</v>
      </c>
      <c r="J830" s="319">
        <v>4.4398763905999998E-2</v>
      </c>
      <c r="K830" s="319">
        <v>1.656063E-2</v>
      </c>
      <c r="L830" s="320">
        <v>0.12451601503759398</v>
      </c>
      <c r="M830" s="308">
        <v>4.8418583000000002</v>
      </c>
      <c r="N830" s="282">
        <v>2.4755497999999999E-3</v>
      </c>
      <c r="O830" s="282">
        <v>2.0470900000000001E-3</v>
      </c>
      <c r="P830" s="283">
        <v>9.7386032999999996E-5</v>
      </c>
      <c r="Q830" s="282">
        <v>3.3107383999999998E-4</v>
      </c>
      <c r="R830" s="255">
        <v>1.22727221356E-7</v>
      </c>
      <c r="S830" s="256">
        <v>3.6015544717540002E-10</v>
      </c>
      <c r="T830" s="256">
        <v>4.6368884887499996E-2</v>
      </c>
      <c r="U830" s="274">
        <v>9.8401644000000007E-6</v>
      </c>
      <c r="V830" s="146"/>
      <c r="W830" s="135"/>
      <c r="X830" s="13" t="s">
        <v>729</v>
      </c>
      <c r="Y830" s="18"/>
      <c r="Z830" s="18"/>
      <c r="AA830" s="19"/>
    </row>
    <row r="831" spans="1:27" ht="14.4" customHeight="1" thickBot="1">
      <c r="A831" t="s">
        <v>2113</v>
      </c>
      <c r="B831" s="168" t="s">
        <v>2092</v>
      </c>
      <c r="C831" s="279" t="s">
        <v>4920</v>
      </c>
      <c r="D831" s="14" t="s">
        <v>723</v>
      </c>
      <c r="E831" s="278" t="s">
        <v>1508</v>
      </c>
      <c r="F831" s="281" t="s">
        <v>6706</v>
      </c>
      <c r="G831" s="319">
        <v>5.2885617266700005E-2</v>
      </c>
      <c r="H831" s="319">
        <v>2.364120745E-3</v>
      </c>
      <c r="I831" s="319">
        <v>4.7401436466999996E-3</v>
      </c>
      <c r="J831" s="319">
        <v>2.4854951875000003E-2</v>
      </c>
      <c r="K831" s="319">
        <v>2.0926401000000001E-2</v>
      </c>
      <c r="L831" s="320">
        <v>0.15734136090225564</v>
      </c>
      <c r="M831" s="308">
        <v>4.7841676</v>
      </c>
      <c r="N831" s="282">
        <v>4.1860376000000003E-3</v>
      </c>
      <c r="O831" s="282">
        <v>3.7327071000000001E-3</v>
      </c>
      <c r="P831" s="282">
        <v>1.4538480999999999E-4</v>
      </c>
      <c r="Q831" s="283">
        <v>3.0794569999999997E-4</v>
      </c>
      <c r="R831" s="255">
        <v>2.2378340104200001E-7</v>
      </c>
      <c r="S831" s="256">
        <v>5.3766570591179991E-10</v>
      </c>
      <c r="T831" s="256">
        <v>4.3129650516669997E-2</v>
      </c>
      <c r="U831" s="274">
        <v>1.3136387E-5</v>
      </c>
      <c r="V831" s="153"/>
      <c r="W831" s="135"/>
      <c r="X831" s="13" t="s">
        <v>729</v>
      </c>
      <c r="Y831" s="18"/>
      <c r="Z831" s="18"/>
      <c r="AA831" s="19"/>
    </row>
    <row r="832" spans="1:27" ht="14.4" customHeight="1" thickBot="1">
      <c r="A832" t="s">
        <v>2114</v>
      </c>
      <c r="B832" s="168" t="s">
        <v>2092</v>
      </c>
      <c r="C832" s="279" t="s">
        <v>4921</v>
      </c>
      <c r="D832" s="14" t="s">
        <v>723</v>
      </c>
      <c r="E832" s="278" t="s">
        <v>1508</v>
      </c>
      <c r="F832" s="281" t="s">
        <v>6707</v>
      </c>
      <c r="G832" s="319">
        <v>7.5980701070000002E-3</v>
      </c>
      <c r="H832" s="319">
        <v>3.5008171699999998E-4</v>
      </c>
      <c r="I832" s="319">
        <v>1.78210478E-3</v>
      </c>
      <c r="J832" s="319">
        <v>2.5282963099999998E-3</v>
      </c>
      <c r="K832" s="319">
        <v>2.9375872999999999E-3</v>
      </c>
      <c r="L832" s="320">
        <v>2.2087122556390976E-2</v>
      </c>
      <c r="M832" s="308">
        <v>0.49249966000000001</v>
      </c>
      <c r="N832" s="282">
        <v>5.7020678E-4</v>
      </c>
      <c r="O832" s="282">
        <v>5.2935467000000003E-4</v>
      </c>
      <c r="P832" s="283">
        <v>2.0168389000000001E-5</v>
      </c>
      <c r="Q832" s="283">
        <v>2.0683723999999999E-5</v>
      </c>
      <c r="R832" s="255">
        <v>3.1735891582E-8</v>
      </c>
      <c r="S832" s="256">
        <v>7.458723754089998E-11</v>
      </c>
      <c r="T832" s="256">
        <v>2.8968800961999999E-3</v>
      </c>
      <c r="U832" s="274">
        <v>1.6759848000000001E-6</v>
      </c>
      <c r="V832" s="153"/>
      <c r="W832" s="135"/>
      <c r="X832" s="13" t="s">
        <v>1168</v>
      </c>
      <c r="Y832" s="18"/>
      <c r="Z832" s="18"/>
      <c r="AA832" s="19"/>
    </row>
    <row r="833" spans="1:27" ht="14.4" customHeight="1" thickBot="1">
      <c r="B833" s="278" t="s">
        <v>2092</v>
      </c>
      <c r="C833" s="277" t="s">
        <v>3626</v>
      </c>
      <c r="D833" s="277" t="s">
        <v>724</v>
      </c>
      <c r="E833" s="278"/>
      <c r="F833"/>
      <c r="G833" s="210"/>
      <c r="H833" s="210"/>
      <c r="I833" s="210"/>
      <c r="J833" s="210"/>
      <c r="K833" s="210"/>
      <c r="L833" s="210"/>
      <c r="M833" s="5"/>
      <c r="N833"/>
      <c r="O833"/>
      <c r="V833" s="209"/>
      <c r="W833" s="164"/>
      <c r="X833" s="13"/>
      <c r="Y833" s="18"/>
      <c r="Z833" s="18"/>
      <c r="AA833" s="19"/>
    </row>
    <row r="834" spans="1:27" ht="14.4" customHeight="1" thickBot="1">
      <c r="A834" t="s">
        <v>2115</v>
      </c>
      <c r="B834" s="168" t="s">
        <v>2092</v>
      </c>
      <c r="C834" s="279" t="s">
        <v>4922</v>
      </c>
      <c r="D834" s="14" t="s">
        <v>724</v>
      </c>
      <c r="E834" s="278" t="s">
        <v>1721</v>
      </c>
      <c r="F834" s="281" t="s">
        <v>6708</v>
      </c>
      <c r="G834" s="319">
        <v>0.1534794548523</v>
      </c>
      <c r="H834" s="319">
        <v>5.2314233389999997E-3</v>
      </c>
      <c r="I834" s="319">
        <v>1.04184673233E-2</v>
      </c>
      <c r="J834" s="319">
        <v>1.149432419E-2</v>
      </c>
      <c r="K834" s="319">
        <v>0.12633523999999999</v>
      </c>
      <c r="L834" s="320">
        <v>0.94988902255639085</v>
      </c>
      <c r="M834" s="308">
        <v>14.674859</v>
      </c>
      <c r="N834" s="282">
        <v>1.8693415000000001E-2</v>
      </c>
      <c r="O834" s="282">
        <v>1.7349964999999998E-2</v>
      </c>
      <c r="P834" s="282">
        <v>7.9505652999999998E-4</v>
      </c>
      <c r="Q834" s="282">
        <v>5.4839345000000004E-4</v>
      </c>
      <c r="R834" s="255">
        <v>1.0401657761436E-6</v>
      </c>
      <c r="S834" s="256">
        <v>2.9402978238892304E-9</v>
      </c>
      <c r="T834" s="256">
        <v>7.6805806227000006E-2</v>
      </c>
      <c r="U834" s="274">
        <v>4.7709905999999998E-5</v>
      </c>
      <c r="V834" s="213" t="s">
        <v>1394</v>
      </c>
      <c r="W834" s="214"/>
      <c r="X834" s="18" t="s">
        <v>1183</v>
      </c>
      <c r="Y834" s="18"/>
      <c r="Z834" s="18"/>
      <c r="AA834" s="32"/>
    </row>
    <row r="835" spans="1:27" ht="14.4" customHeight="1" thickBot="1">
      <c r="A835" t="s">
        <v>2116</v>
      </c>
      <c r="B835" s="168" t="s">
        <v>2092</v>
      </c>
      <c r="C835" s="279" t="s">
        <v>4923</v>
      </c>
      <c r="D835" s="14" t="s">
        <v>724</v>
      </c>
      <c r="E835" s="278" t="s">
        <v>1721</v>
      </c>
      <c r="F835" s="281" t="s">
        <v>6709</v>
      </c>
      <c r="G835" s="319">
        <v>5.335330863986E-2</v>
      </c>
      <c r="H835" s="319">
        <v>1.5606317677999998E-3</v>
      </c>
      <c r="I835" s="319">
        <v>3.8401648204000002E-3</v>
      </c>
      <c r="J835" s="319">
        <v>8.3492440516600014E-3</v>
      </c>
      <c r="K835" s="319">
        <v>3.9603267999999997E-2</v>
      </c>
      <c r="L835" s="320">
        <v>0.29776893233082702</v>
      </c>
      <c r="M835" s="308">
        <v>5.1264963999999997</v>
      </c>
      <c r="N835" s="282">
        <v>5.9439762999999998E-3</v>
      </c>
      <c r="O835" s="282">
        <v>5.5962614999999997E-3</v>
      </c>
      <c r="P835" s="282">
        <v>2.5129117999999999E-4</v>
      </c>
      <c r="Q835" s="283">
        <v>9.6423592000000001E-5</v>
      </c>
      <c r="R835" s="255">
        <v>3.35507287648701E-7</v>
      </c>
      <c r="S835" s="256">
        <v>9.2933128861476219E-10</v>
      </c>
      <c r="T835" s="256">
        <v>1.3504704725799999E-2</v>
      </c>
      <c r="U835" s="274">
        <v>1.5401888E-5</v>
      </c>
      <c r="V835" s="213" t="s">
        <v>1392</v>
      </c>
      <c r="W835" s="214"/>
      <c r="X835" s="18" t="s">
        <v>1184</v>
      </c>
      <c r="Y835" s="18"/>
      <c r="Z835" s="18"/>
      <c r="AA835" s="32"/>
    </row>
    <row r="836" spans="1:27" ht="14.4" customHeight="1" thickBot="1">
      <c r="A836" t="s">
        <v>2117</v>
      </c>
      <c r="B836" s="168" t="s">
        <v>2092</v>
      </c>
      <c r="C836" s="279" t="s">
        <v>4924</v>
      </c>
      <c r="D836" s="14" t="s">
        <v>724</v>
      </c>
      <c r="E836" s="278" t="s">
        <v>1721</v>
      </c>
      <c r="F836" s="281" t="s">
        <v>6710</v>
      </c>
      <c r="G836" s="319">
        <v>8.8305604793650017E-2</v>
      </c>
      <c r="H836" s="319">
        <v>2.56727611569E-3</v>
      </c>
      <c r="I836" s="319">
        <v>6.3436346283000005E-3</v>
      </c>
      <c r="J836" s="319">
        <v>1.3636949049660001E-2</v>
      </c>
      <c r="K836" s="319">
        <v>6.5757745000000006E-2</v>
      </c>
      <c r="L836" s="320">
        <v>0.49441913533834586</v>
      </c>
      <c r="M836" s="308">
        <v>8.5158574999999992</v>
      </c>
      <c r="N836" s="282">
        <v>9.8618774999999995E-3</v>
      </c>
      <c r="O836" s="282">
        <v>9.2869939000000002E-3</v>
      </c>
      <c r="P836" s="282">
        <v>4.1657941000000003E-4</v>
      </c>
      <c r="Q836" s="282">
        <v>1.5830415E-4</v>
      </c>
      <c r="R836" s="255">
        <v>5.5677421595441202E-7</v>
      </c>
      <c r="S836" s="256">
        <v>1.5406042879169838E-9</v>
      </c>
      <c r="T836" s="256">
        <v>2.2171449172E-2</v>
      </c>
      <c r="U836" s="274">
        <v>2.5554061999999999E-5</v>
      </c>
      <c r="V836" s="213" t="s">
        <v>1395</v>
      </c>
      <c r="W836" s="214"/>
      <c r="X836" s="18" t="s">
        <v>1185</v>
      </c>
      <c r="Y836" s="18"/>
      <c r="Z836" s="18"/>
      <c r="AA836" s="32"/>
    </row>
    <row r="837" spans="1:27" ht="14.4" customHeight="1">
      <c r="B837" s="278" t="s">
        <v>2092</v>
      </c>
      <c r="C837" s="277" t="s">
        <v>3627</v>
      </c>
      <c r="D837" s="277" t="s">
        <v>3628</v>
      </c>
      <c r="E837" s="278"/>
      <c r="F837"/>
      <c r="G837" s="210"/>
      <c r="H837" s="210"/>
      <c r="I837" s="210"/>
      <c r="J837" s="210"/>
      <c r="K837" s="210"/>
      <c r="L837" s="210"/>
      <c r="M837" s="5"/>
      <c r="N837"/>
      <c r="O837"/>
      <c r="R837" s="4"/>
      <c r="U837" s="4"/>
      <c r="V837" s="182"/>
      <c r="W837" s="215"/>
      <c r="X837" s="18"/>
      <c r="Y837" s="18"/>
      <c r="Z837" s="18"/>
      <c r="AA837" s="32"/>
    </row>
    <row r="838" spans="1:27" ht="14.4" customHeight="1">
      <c r="A838" t="s">
        <v>3629</v>
      </c>
      <c r="B838" s="278" t="s">
        <v>2092</v>
      </c>
      <c r="C838" s="279" t="s">
        <v>4925</v>
      </c>
      <c r="D838" s="280" t="s">
        <v>3628</v>
      </c>
      <c r="E838" s="278" t="s">
        <v>1510</v>
      </c>
      <c r="F838" s="281" t="s">
        <v>3630</v>
      </c>
      <c r="G838" s="319">
        <v>4.7414259145419996E-2</v>
      </c>
      <c r="H838" s="319">
        <v>4.4434568500000002E-3</v>
      </c>
      <c r="I838" s="319">
        <v>1.1569482988289997E-2</v>
      </c>
      <c r="J838" s="319">
        <v>2.1027993071300001E-3</v>
      </c>
      <c r="K838" s="319">
        <v>2.9298520000000002E-2</v>
      </c>
      <c r="L838" s="320">
        <v>0.22028962406015037</v>
      </c>
      <c r="M838" s="308">
        <v>2.2974369000000001</v>
      </c>
      <c r="N838" s="282">
        <v>5.4911871999999999E-3</v>
      </c>
      <c r="O838" s="282">
        <v>5.20011E-3</v>
      </c>
      <c r="P838" s="282">
        <v>2.1210069000000001E-4</v>
      </c>
      <c r="Q838" s="282">
        <v>7.8976470999999999E-5</v>
      </c>
      <c r="R838" s="255">
        <v>3.1175719320944998E-7</v>
      </c>
      <c r="S838" s="256">
        <v>7.8439603423992629E-10</v>
      </c>
      <c r="T838" s="256">
        <v>1.1061130334800001E-2</v>
      </c>
      <c r="U838" s="274">
        <v>1.3692554000000001E-5</v>
      </c>
      <c r="V838" s="144"/>
      <c r="W838" s="137"/>
      <c r="X838" s="18" t="s">
        <v>4099</v>
      </c>
      <c r="Y838" s="18"/>
      <c r="Z838" s="18"/>
      <c r="AA838" s="32"/>
    </row>
    <row r="839" spans="1:27" ht="14.4" customHeight="1">
      <c r="A839" t="s">
        <v>3631</v>
      </c>
      <c r="B839" s="278" t="s">
        <v>2092</v>
      </c>
      <c r="C839" s="279" t="s">
        <v>4926</v>
      </c>
      <c r="D839" s="280" t="s">
        <v>3628</v>
      </c>
      <c r="E839" s="278" t="s">
        <v>1510</v>
      </c>
      <c r="F839" s="281" t="s">
        <v>6711</v>
      </c>
      <c r="G839" s="319">
        <v>0.22236981502302999</v>
      </c>
      <c r="H839" s="319">
        <v>1.1072563437000001E-2</v>
      </c>
      <c r="I839" s="319">
        <v>3.3402198227000003E-2</v>
      </c>
      <c r="J839" s="319">
        <v>3.2283703359030004E-2</v>
      </c>
      <c r="K839" s="319">
        <v>0.14561135</v>
      </c>
      <c r="L839" s="320">
        <v>1.0948221804511278</v>
      </c>
      <c r="M839" s="308">
        <v>20.138152999999999</v>
      </c>
      <c r="N839" s="282">
        <v>2.4664495000000002E-2</v>
      </c>
      <c r="O839" s="282">
        <v>2.3071240999999999E-2</v>
      </c>
      <c r="P839" s="282">
        <v>1.0649772E-3</v>
      </c>
      <c r="Q839" s="282">
        <v>5.282765E-4</v>
      </c>
      <c r="R839" s="255">
        <v>1.3831679118869999E-6</v>
      </c>
      <c r="S839" s="256">
        <v>3.9385251741163537E-9</v>
      </c>
      <c r="T839" s="256">
        <v>7.3988304800000002E-2</v>
      </c>
      <c r="U839" s="274">
        <v>7.0664983999999998E-5</v>
      </c>
      <c r="V839" s="144"/>
      <c r="W839" s="137"/>
      <c r="X839" s="18" t="s">
        <v>1116</v>
      </c>
      <c r="Y839" s="20"/>
      <c r="Z839" s="20"/>
      <c r="AA839" s="19"/>
    </row>
    <row r="840" spans="1:27" ht="14.4" customHeight="1">
      <c r="B840" s="278" t="s">
        <v>2118</v>
      </c>
      <c r="C840" s="277" t="s">
        <v>3632</v>
      </c>
      <c r="D840" s="280"/>
      <c r="E840" s="278"/>
      <c r="F840"/>
      <c r="G840" s="210"/>
      <c r="H840" s="210"/>
      <c r="I840" s="210"/>
      <c r="J840" s="210"/>
      <c r="K840" s="210"/>
      <c r="L840" s="210"/>
      <c r="M840" s="5"/>
      <c r="N840"/>
      <c r="O840"/>
      <c r="V840" s="183"/>
      <c r="W840" s="4"/>
      <c r="X840" s="20"/>
      <c r="Y840" s="20"/>
      <c r="Z840" s="20"/>
      <c r="AA840" s="19"/>
    </row>
    <row r="841" spans="1:27" ht="14.4" customHeight="1">
      <c r="B841" s="278" t="s">
        <v>2118</v>
      </c>
      <c r="C841" s="277" t="s">
        <v>3633</v>
      </c>
      <c r="D841" s="277" t="s">
        <v>1175</v>
      </c>
      <c r="E841" s="278"/>
      <c r="F841"/>
      <c r="G841" s="210"/>
      <c r="H841" s="210"/>
      <c r="I841" s="210"/>
      <c r="J841" s="210"/>
      <c r="K841" s="210"/>
      <c r="L841" s="210"/>
      <c r="M841" s="5"/>
      <c r="N841"/>
      <c r="O841"/>
      <c r="V841" s="183"/>
      <c r="W841" s="4"/>
      <c r="X841" s="20"/>
      <c r="Y841" s="20"/>
      <c r="Z841" s="20"/>
      <c r="AA841" s="19"/>
    </row>
    <row r="842" spans="1:27" ht="14.4" customHeight="1">
      <c r="A842" t="s">
        <v>8581</v>
      </c>
      <c r="B842" s="168" t="s">
        <v>2118</v>
      </c>
      <c r="C842" s="279" t="s">
        <v>4927</v>
      </c>
      <c r="D842" s="14" t="s">
        <v>1175</v>
      </c>
      <c r="E842" s="278" t="s">
        <v>1510</v>
      </c>
      <c r="F842" s="281" t="s">
        <v>8802</v>
      </c>
      <c r="G842" s="319">
        <v>1.3979886249988083</v>
      </c>
      <c r="H842" s="319">
        <v>7.3316159674599998E-3</v>
      </c>
      <c r="I842" s="319">
        <v>0.47765700903134828</v>
      </c>
      <c r="J842" s="319">
        <v>0.78</v>
      </c>
      <c r="K842" s="319">
        <v>0.13300000000000001</v>
      </c>
      <c r="L842" s="320">
        <v>1</v>
      </c>
      <c r="M842" s="308">
        <v>19.079999999999998</v>
      </c>
      <c r="N842" s="282">
        <v>0.13522116000000001</v>
      </c>
      <c r="O842" s="282">
        <v>0.13085608000000001</v>
      </c>
      <c r="P842" s="282">
        <v>3.0027640000000002E-3</v>
      </c>
      <c r="Q842" s="282">
        <v>1.3623120000000001E-3</v>
      </c>
      <c r="R842" s="255">
        <v>7.8450890000000004E-6</v>
      </c>
      <c r="S842" s="256">
        <v>1.1104896499999999E-8</v>
      </c>
      <c r="T842" s="256">
        <v>0.1908</v>
      </c>
      <c r="U842" s="121">
        <v>1.6234225E-4</v>
      </c>
      <c r="V842" s="216" t="s">
        <v>1492</v>
      </c>
      <c r="W842" s="214"/>
      <c r="X842" s="18" t="s">
        <v>1186</v>
      </c>
      <c r="Y842" s="18"/>
      <c r="Z842" s="18"/>
      <c r="AA842" s="32"/>
    </row>
    <row r="843" spans="1:27" ht="14.4" customHeight="1">
      <c r="A843" t="s">
        <v>2119</v>
      </c>
      <c r="B843" s="168" t="s">
        <v>2118</v>
      </c>
      <c r="C843" s="279" t="s">
        <v>4928</v>
      </c>
      <c r="D843" s="14" t="s">
        <v>1175</v>
      </c>
      <c r="E843" s="278" t="s">
        <v>1510</v>
      </c>
      <c r="F843" s="281" t="s">
        <v>6712</v>
      </c>
      <c r="G843" s="319">
        <v>1.282168425089</v>
      </c>
      <c r="H843" s="319">
        <v>4.9774008810000006E-2</v>
      </c>
      <c r="I843" s="319">
        <v>8.293117197899999E-2</v>
      </c>
      <c r="J843" s="319">
        <v>1.16901443E-2</v>
      </c>
      <c r="K843" s="319">
        <v>1.1377731</v>
      </c>
      <c r="L843" s="320">
        <v>8.5546849624060144</v>
      </c>
      <c r="M843" s="308">
        <v>120.8113</v>
      </c>
      <c r="N843" s="282">
        <v>0.16687163999999999</v>
      </c>
      <c r="O843" s="282">
        <v>0.15311026999999999</v>
      </c>
      <c r="P843" s="282">
        <v>7.1434879000000003E-3</v>
      </c>
      <c r="Q843" s="282">
        <v>6.6178773999999996E-3</v>
      </c>
      <c r="R843" s="255">
        <v>9.1792730414119997E-6</v>
      </c>
      <c r="S843" s="256">
        <v>2.6418224788147793E-8</v>
      </c>
      <c r="T843" s="256">
        <v>0.92687358741399994</v>
      </c>
      <c r="U843" s="121">
        <v>4.2097283999999998E-4</v>
      </c>
      <c r="V843" s="217" t="s">
        <v>1406</v>
      </c>
      <c r="W843" s="214"/>
      <c r="X843" s="18" t="s">
        <v>929</v>
      </c>
      <c r="Y843" s="18"/>
      <c r="Z843" s="18"/>
      <c r="AA843" s="32"/>
    </row>
    <row r="844" spans="1:27" ht="14.4" customHeight="1">
      <c r="A844" t="s">
        <v>2120</v>
      </c>
      <c r="B844" s="168" t="s">
        <v>2118</v>
      </c>
      <c r="C844" s="279" t="s">
        <v>4929</v>
      </c>
      <c r="D844" s="14" t="s">
        <v>1175</v>
      </c>
      <c r="E844" s="278" t="s">
        <v>1510</v>
      </c>
      <c r="F844" s="281" t="s">
        <v>6713</v>
      </c>
      <c r="G844" s="319">
        <v>1.009832918051</v>
      </c>
      <c r="H844" s="319">
        <v>5.3048446731000003E-2</v>
      </c>
      <c r="I844" s="319">
        <v>2.7944471319999997E-2</v>
      </c>
      <c r="J844" s="319">
        <v>0.61229999999999996</v>
      </c>
      <c r="K844" s="319">
        <v>0.31653999999999999</v>
      </c>
      <c r="L844" s="320">
        <v>2.38</v>
      </c>
      <c r="M844" s="308">
        <v>61.101999999999997</v>
      </c>
      <c r="N844" s="282">
        <v>5.5327277000000001E-2</v>
      </c>
      <c r="O844" s="282">
        <v>4.9442270000000003E-2</v>
      </c>
      <c r="P844" s="282">
        <v>1.8466941000000001E-3</v>
      </c>
      <c r="Q844" s="282">
        <v>4.0383125999999998E-3</v>
      </c>
      <c r="R844" s="255">
        <v>2.96416488E-6</v>
      </c>
      <c r="S844" s="256">
        <v>6.8294900699999999E-9</v>
      </c>
      <c r="T844" s="256">
        <v>0.56559000000000004</v>
      </c>
      <c r="U844" s="121">
        <v>1.8318168E-4</v>
      </c>
      <c r="V844" s="218"/>
      <c r="W844" s="214"/>
      <c r="X844" s="18" t="s">
        <v>930</v>
      </c>
      <c r="Y844" s="18"/>
      <c r="Z844" s="18"/>
      <c r="AA844" s="32"/>
    </row>
    <row r="845" spans="1:27" ht="14.4" customHeight="1">
      <c r="A845" t="s">
        <v>2121</v>
      </c>
      <c r="B845" s="168" t="s">
        <v>2118</v>
      </c>
      <c r="C845" s="279" t="s">
        <v>4930</v>
      </c>
      <c r="D845" s="14" t="s">
        <v>1175</v>
      </c>
      <c r="E845" s="278" t="s">
        <v>1510</v>
      </c>
      <c r="F845" s="281" t="s">
        <v>6714</v>
      </c>
      <c r="G845" s="319">
        <v>0.9894428344991637</v>
      </c>
      <c r="H845" s="319">
        <v>5.6697523177220002E-2</v>
      </c>
      <c r="I845" s="319">
        <v>7.2855311321943797E-2</v>
      </c>
      <c r="J845" s="319">
        <v>0.56862000000000001</v>
      </c>
      <c r="K845" s="319">
        <v>0.29126999999999997</v>
      </c>
      <c r="L845" s="320">
        <v>2.1899999999999995</v>
      </c>
      <c r="M845" s="308">
        <v>73.421000000000006</v>
      </c>
      <c r="N845" s="282">
        <v>6.0871566000000002E-2</v>
      </c>
      <c r="O845" s="282">
        <v>5.3553179999999999E-2</v>
      </c>
      <c r="P845" s="282">
        <v>2.0761261999999998E-3</v>
      </c>
      <c r="Q845" s="282">
        <v>5.2422594000000001E-3</v>
      </c>
      <c r="R845" s="255">
        <v>3.2106223000000002E-6</v>
      </c>
      <c r="S845" s="256">
        <v>7.6779815350000003E-9</v>
      </c>
      <c r="T845" s="256">
        <v>0.73421000000000003</v>
      </c>
      <c r="U845" s="121">
        <v>2.1913255E-4</v>
      </c>
      <c r="V845" s="216"/>
      <c r="W845" s="214"/>
      <c r="X845" s="18" t="s">
        <v>931</v>
      </c>
      <c r="Y845" s="18"/>
      <c r="Z845" s="18"/>
      <c r="AA845" s="32"/>
    </row>
    <row r="846" spans="1:27" ht="14.4" customHeight="1">
      <c r="A846" t="s">
        <v>2122</v>
      </c>
      <c r="B846" s="168" t="s">
        <v>2118</v>
      </c>
      <c r="C846" s="279" t="s">
        <v>4931</v>
      </c>
      <c r="D846" s="14" t="s">
        <v>1175</v>
      </c>
      <c r="E846" s="278" t="s">
        <v>1510</v>
      </c>
      <c r="F846" s="281" t="s">
        <v>6715</v>
      </c>
      <c r="G846" s="319">
        <v>0.42821258339169999</v>
      </c>
      <c r="H846" s="319">
        <v>1.4164146698999999E-2</v>
      </c>
      <c r="I846" s="319">
        <v>2.9359753492700001E-2</v>
      </c>
      <c r="J846" s="319">
        <v>3.8066583199999997E-2</v>
      </c>
      <c r="K846" s="319">
        <v>0.34662209999999999</v>
      </c>
      <c r="L846" s="320">
        <v>2.6061812030075187</v>
      </c>
      <c r="M846" s="308">
        <v>41.070087999999998</v>
      </c>
      <c r="N846" s="282">
        <v>5.139386E-2</v>
      </c>
      <c r="O846" s="282">
        <v>4.7826083999999998E-2</v>
      </c>
      <c r="P846" s="282">
        <v>2.1825653000000001E-3</v>
      </c>
      <c r="Q846" s="282">
        <v>1.3852108000000001E-3</v>
      </c>
      <c r="R846" s="255">
        <v>2.86727126627E-6</v>
      </c>
      <c r="S846" s="256">
        <v>8.0716170740358294E-9</v>
      </c>
      <c r="T846" s="256">
        <v>0.19400711412999999</v>
      </c>
      <c r="U846" s="121">
        <v>1.31519E-4</v>
      </c>
      <c r="V846" s="216"/>
      <c r="W846" s="214"/>
      <c r="X846" s="18" t="s">
        <v>932</v>
      </c>
      <c r="Y846" s="18"/>
      <c r="Z846" s="18"/>
      <c r="AA846" s="32"/>
    </row>
    <row r="847" spans="1:27" ht="14.4" customHeight="1">
      <c r="A847" t="s">
        <v>2123</v>
      </c>
      <c r="B847" s="168" t="s">
        <v>2118</v>
      </c>
      <c r="C847" s="279" t="s">
        <v>4932</v>
      </c>
      <c r="D847" s="14" t="s">
        <v>1175</v>
      </c>
      <c r="E847" s="278" t="s">
        <v>1510</v>
      </c>
      <c r="F847" s="281" t="s">
        <v>6716</v>
      </c>
      <c r="G847" s="319">
        <v>0.52507850413900004</v>
      </c>
      <c r="H847" s="319">
        <v>2.0383641800000001E-2</v>
      </c>
      <c r="I847" s="319">
        <v>3.3962289818999999E-2</v>
      </c>
      <c r="J847" s="319">
        <v>4.7873925199999993E-3</v>
      </c>
      <c r="K847" s="319">
        <v>0.46594518000000001</v>
      </c>
      <c r="L847" s="320">
        <v>3.5033472180451128</v>
      </c>
      <c r="M847" s="308">
        <v>49.475102999999997</v>
      </c>
      <c r="N847" s="282">
        <v>6.8337909000000002E-2</v>
      </c>
      <c r="O847" s="282">
        <v>6.2702302000000001E-2</v>
      </c>
      <c r="P847" s="282">
        <v>2.9254284E-3</v>
      </c>
      <c r="Q847" s="282">
        <v>2.7101783999999999E-3</v>
      </c>
      <c r="R847" s="255">
        <v>3.7591307917140002E-6</v>
      </c>
      <c r="S847" s="256">
        <v>1.08188919443394E-8</v>
      </c>
      <c r="T847" s="256">
        <v>0.37957680294100005</v>
      </c>
      <c r="U847" s="121">
        <v>1.7239840000000001E-4</v>
      </c>
      <c r="V847" s="216"/>
      <c r="W847" s="214"/>
      <c r="X847" s="18" t="s">
        <v>933</v>
      </c>
      <c r="Y847" s="18"/>
      <c r="Z847" s="18"/>
      <c r="AA847" s="32"/>
    </row>
    <row r="848" spans="1:27" ht="14.4" customHeight="1">
      <c r="A848" t="s">
        <v>2865</v>
      </c>
      <c r="B848" s="168" t="s">
        <v>2118</v>
      </c>
      <c r="C848" s="279" t="s">
        <v>4933</v>
      </c>
      <c r="D848" s="14" t="s">
        <v>1175</v>
      </c>
      <c r="E848" s="278" t="s">
        <v>1510</v>
      </c>
      <c r="F848" s="281" t="s">
        <v>6717</v>
      </c>
      <c r="G848" s="319">
        <v>0.38186959608599996</v>
      </c>
      <c r="H848" s="319">
        <v>2.4781854919999999E-2</v>
      </c>
      <c r="I848" s="319">
        <v>4.9074021772000001E-2</v>
      </c>
      <c r="J848" s="319">
        <v>1.6454239393999998E-2</v>
      </c>
      <c r="K848" s="319">
        <v>0.29155947999999998</v>
      </c>
      <c r="L848" s="320">
        <v>2.1921765413533834</v>
      </c>
      <c r="M848" s="308">
        <v>54.449029000000003</v>
      </c>
      <c r="N848" s="282">
        <v>5.0679938000000001E-2</v>
      </c>
      <c r="O848" s="282">
        <v>4.5637648000000003E-2</v>
      </c>
      <c r="P848" s="282">
        <v>2.0221344999999998E-3</v>
      </c>
      <c r="Q848" s="282">
        <v>3.0201556999999999E-3</v>
      </c>
      <c r="R848" s="255">
        <v>2.7360700490889999E-6</v>
      </c>
      <c r="S848" s="256">
        <v>7.4783079686174671E-9</v>
      </c>
      <c r="T848" s="256">
        <v>0.42299099815999996</v>
      </c>
      <c r="U848" s="121">
        <v>1.4906197999999999E-4</v>
      </c>
      <c r="V848" s="216"/>
      <c r="W848" s="214"/>
      <c r="X848" s="18" t="s">
        <v>935</v>
      </c>
      <c r="Y848" s="18"/>
      <c r="Z848" s="18"/>
      <c r="AA848" s="32"/>
    </row>
    <row r="849" spans="1:27" ht="14.4" customHeight="1">
      <c r="A849" t="s">
        <v>2866</v>
      </c>
      <c r="B849" s="168" t="s">
        <v>2118</v>
      </c>
      <c r="C849" s="279" t="s">
        <v>4934</v>
      </c>
      <c r="D849" s="14" t="s">
        <v>1175</v>
      </c>
      <c r="E849" s="278" t="s">
        <v>1510</v>
      </c>
      <c r="F849" s="281" t="s">
        <v>6718</v>
      </c>
      <c r="G849" s="319">
        <v>0.64335807026900005</v>
      </c>
      <c r="H849" s="319">
        <v>4.5564895209999998E-2</v>
      </c>
      <c r="I849" s="319">
        <v>8.2501143512999989E-2</v>
      </c>
      <c r="J849" s="319">
        <v>1.6144731546000001E-2</v>
      </c>
      <c r="K849" s="319">
        <v>0.49914730000000002</v>
      </c>
      <c r="L849" s="320">
        <v>3.7529872180451127</v>
      </c>
      <c r="M849" s="308">
        <v>99.465216999999996</v>
      </c>
      <c r="N849" s="282">
        <v>8.8315982000000001E-2</v>
      </c>
      <c r="O849" s="282">
        <v>7.9262894E-2</v>
      </c>
      <c r="P849" s="282">
        <v>3.4533850999999998E-3</v>
      </c>
      <c r="Q849" s="282">
        <v>5.5997025000000004E-3</v>
      </c>
      <c r="R849" s="255">
        <v>4.751972068249E-6</v>
      </c>
      <c r="S849" s="256">
        <v>1.2771394840350647E-8</v>
      </c>
      <c r="T849" s="256">
        <v>0.78427206029999996</v>
      </c>
      <c r="U849" s="121">
        <v>2.6437926999999998E-4</v>
      </c>
      <c r="V849" s="216"/>
      <c r="W849" s="214"/>
      <c r="X849" s="18" t="s">
        <v>934</v>
      </c>
      <c r="Y849" s="18"/>
      <c r="Z849" s="18"/>
      <c r="AA849" s="32"/>
    </row>
    <row r="850" spans="1:27" ht="14.4" customHeight="1">
      <c r="A850" t="s">
        <v>2867</v>
      </c>
      <c r="B850" s="168" t="s">
        <v>2118</v>
      </c>
      <c r="C850" s="279" t="s">
        <v>4935</v>
      </c>
      <c r="D850" s="14" t="s">
        <v>1175</v>
      </c>
      <c r="E850" s="278" t="s">
        <v>1510</v>
      </c>
      <c r="F850" s="281" t="s">
        <v>6719</v>
      </c>
      <c r="G850" s="319">
        <v>0.67211571241700008</v>
      </c>
      <c r="H850" s="319">
        <v>2.066706297E-2</v>
      </c>
      <c r="I850" s="319">
        <v>8.7808161060000001E-2</v>
      </c>
      <c r="J850" s="319">
        <v>2.4553568386999999E-2</v>
      </c>
      <c r="K850" s="319">
        <v>0.53908692000000002</v>
      </c>
      <c r="L850" s="320">
        <v>4.0532851127819551</v>
      </c>
      <c r="M850" s="308">
        <v>81.211844999999997</v>
      </c>
      <c r="N850" s="282">
        <v>9.3864966999999994E-2</v>
      </c>
      <c r="O850" s="282">
        <v>8.5701785000000003E-2</v>
      </c>
      <c r="P850" s="282">
        <v>3.5333286999999999E-3</v>
      </c>
      <c r="Q850" s="282">
        <v>4.6298531999999998E-3</v>
      </c>
      <c r="R850" s="255">
        <v>5.1379967096509995E-6</v>
      </c>
      <c r="S850" s="256">
        <v>1.3067044188402889E-8</v>
      </c>
      <c r="T850" s="256">
        <v>0.64843882164</v>
      </c>
      <c r="U850" s="121">
        <v>2.3812109000000001E-4</v>
      </c>
      <c r="V850" s="144"/>
      <c r="W850" s="227"/>
      <c r="X850" s="18" t="s">
        <v>3460</v>
      </c>
      <c r="Y850" s="18"/>
      <c r="Z850" s="18"/>
      <c r="AA850" s="32"/>
    </row>
    <row r="851" spans="1:27" ht="14.4" customHeight="1">
      <c r="A851" t="s">
        <v>8582</v>
      </c>
      <c r="B851" s="168" t="s">
        <v>2118</v>
      </c>
      <c r="C851" s="279" t="s">
        <v>8803</v>
      </c>
      <c r="D851" s="14" t="s">
        <v>1175</v>
      </c>
      <c r="E851" s="278" t="s">
        <v>1510</v>
      </c>
      <c r="F851" s="281" t="s">
        <v>8804</v>
      </c>
      <c r="G851" s="319">
        <v>1.0059762558709999</v>
      </c>
      <c r="H851" s="319">
        <v>2.9151016885999997E-2</v>
      </c>
      <c r="I851" s="319">
        <v>7.7841468249999993E-3</v>
      </c>
      <c r="J851" s="319">
        <v>0.78386047215999999</v>
      </c>
      <c r="K851" s="319">
        <v>0.18518061999999999</v>
      </c>
      <c r="L851" s="320">
        <v>1.3923354887218045</v>
      </c>
      <c r="M851" s="308">
        <v>33.460296999999997</v>
      </c>
      <c r="N851" s="282">
        <v>2.834534E-2</v>
      </c>
      <c r="O851" s="282">
        <v>2.4878337E-2</v>
      </c>
      <c r="P851" s="282">
        <v>1.0851204000000001E-3</v>
      </c>
      <c r="Q851" s="282">
        <v>2.3818825999999999E-3</v>
      </c>
      <c r="R851" s="255">
        <v>1.4915070001279998E-6</v>
      </c>
      <c r="S851" s="256">
        <v>4.01301910524674E-9</v>
      </c>
      <c r="T851" s="256">
        <v>0.33359700249199997</v>
      </c>
      <c r="U851" s="121">
        <v>1.0993136E-4</v>
      </c>
      <c r="V851" s="144"/>
      <c r="W851" s="227"/>
      <c r="X851" s="18"/>
      <c r="Y851" s="18"/>
      <c r="Z851" s="18"/>
      <c r="AA851" s="32"/>
    </row>
    <row r="852" spans="1:27" ht="14.4" customHeight="1">
      <c r="B852" s="278" t="s">
        <v>2118</v>
      </c>
      <c r="C852" s="277" t="s">
        <v>3634</v>
      </c>
      <c r="D852" s="277" t="s">
        <v>1154</v>
      </c>
      <c r="E852" s="278"/>
      <c r="F852"/>
      <c r="G852" s="210"/>
      <c r="H852" s="210"/>
      <c r="I852" s="210"/>
      <c r="J852" s="210"/>
      <c r="K852" s="210"/>
      <c r="L852" s="210"/>
      <c r="M852" s="5"/>
      <c r="N852"/>
      <c r="O852"/>
      <c r="V852" s="183"/>
      <c r="W852" s="4"/>
      <c r="X852" s="20"/>
      <c r="Y852" s="20"/>
      <c r="Z852" s="20"/>
      <c r="AA852" s="19"/>
    </row>
    <row r="853" spans="1:27" ht="14.4" customHeight="1">
      <c r="A853" t="s">
        <v>2124</v>
      </c>
      <c r="B853" s="168" t="s">
        <v>2118</v>
      </c>
      <c r="C853" s="279" t="s">
        <v>4936</v>
      </c>
      <c r="D853" s="14" t="s">
        <v>1154</v>
      </c>
      <c r="E853" s="278" t="s">
        <v>1510</v>
      </c>
      <c r="F853" s="281" t="s">
        <v>6720</v>
      </c>
      <c r="G853" s="319">
        <v>9.7266920874400004E-2</v>
      </c>
      <c r="H853" s="319">
        <v>3.3024532E-3</v>
      </c>
      <c r="I853" s="319">
        <v>6.960867309E-3</v>
      </c>
      <c r="J853" s="319">
        <v>1.35769023654E-2</v>
      </c>
      <c r="K853" s="319">
        <v>7.3426697999999999E-2</v>
      </c>
      <c r="L853" s="320">
        <v>0.5520804360902255</v>
      </c>
      <c r="M853" s="308">
        <v>8.9023798000000003</v>
      </c>
      <c r="N853" s="282">
        <v>1.1035194E-2</v>
      </c>
      <c r="O853" s="282">
        <v>1.0280111999999999E-2</v>
      </c>
      <c r="P853" s="282">
        <v>4.7280803000000001E-4</v>
      </c>
      <c r="Q853" s="282">
        <v>2.8227382000000002E-4</v>
      </c>
      <c r="R853" s="255">
        <v>6.1631365541669999E-7</v>
      </c>
      <c r="S853" s="256">
        <v>1.7485504388237699E-9</v>
      </c>
      <c r="T853" s="256">
        <v>3.9534148647E-2</v>
      </c>
      <c r="U853" s="274">
        <v>2.8352239999999999E-5</v>
      </c>
      <c r="V853" s="218"/>
      <c r="W853" s="214"/>
      <c r="X853" s="18" t="s">
        <v>936</v>
      </c>
      <c r="Y853" s="18"/>
      <c r="Z853" s="18"/>
      <c r="AA853" s="32"/>
    </row>
    <row r="854" spans="1:27" ht="14.4" customHeight="1">
      <c r="A854" t="s">
        <v>2125</v>
      </c>
      <c r="B854" s="168" t="s">
        <v>2118</v>
      </c>
      <c r="C854" s="279" t="s">
        <v>4937</v>
      </c>
      <c r="D854" s="14" t="s">
        <v>1154</v>
      </c>
      <c r="E854" s="278" t="s">
        <v>1510</v>
      </c>
      <c r="F854" s="281" t="s">
        <v>6721</v>
      </c>
      <c r="G854" s="319">
        <v>0.14727120472741101</v>
      </c>
      <c r="H854" s="319">
        <v>4.5109265800000005E-3</v>
      </c>
      <c r="I854" s="319">
        <v>1.0358814712299999E-2</v>
      </c>
      <c r="J854" s="319">
        <v>1.8408113435111E-2</v>
      </c>
      <c r="K854" s="319">
        <v>0.11399334999999999</v>
      </c>
      <c r="L854" s="320">
        <v>0.8570928571428571</v>
      </c>
      <c r="M854" s="308">
        <v>14.210372</v>
      </c>
      <c r="N854" s="282">
        <v>1.6999838E-2</v>
      </c>
      <c r="O854" s="282">
        <v>1.5928099000000001E-2</v>
      </c>
      <c r="P854" s="282">
        <v>7.1933320000000002E-4</v>
      </c>
      <c r="Q854" s="282">
        <v>3.5240625999999998E-4</v>
      </c>
      <c r="R854" s="255">
        <v>9.5492198026800002E-7</v>
      </c>
      <c r="S854" s="256">
        <v>2.6602559487303138E-9</v>
      </c>
      <c r="T854" s="256">
        <v>4.9356618424999998E-2</v>
      </c>
      <c r="U854" s="274">
        <v>4.3809084000000003E-5</v>
      </c>
      <c r="V854" s="218"/>
      <c r="W854" s="214"/>
      <c r="X854" s="18" t="s">
        <v>1187</v>
      </c>
      <c r="Y854" s="18"/>
      <c r="Z854" s="18"/>
      <c r="AA854" s="32"/>
    </row>
    <row r="855" spans="1:27" ht="14.4" customHeight="1" thickBot="1">
      <c r="A855" t="s">
        <v>2126</v>
      </c>
      <c r="B855" s="168" t="s">
        <v>2118</v>
      </c>
      <c r="C855" s="279" t="s">
        <v>4938</v>
      </c>
      <c r="D855" s="14" t="s">
        <v>1154</v>
      </c>
      <c r="E855" s="278" t="s">
        <v>1510</v>
      </c>
      <c r="F855" s="281" t="s">
        <v>6722</v>
      </c>
      <c r="G855" s="319">
        <v>0.56125849324150001</v>
      </c>
      <c r="H855" s="319">
        <v>4.5143680580000001E-3</v>
      </c>
      <c r="I855" s="319">
        <v>9.4971381826000012E-2</v>
      </c>
      <c r="J855" s="319">
        <v>9.3346833575E-3</v>
      </c>
      <c r="K855" s="319">
        <v>0.45243805999999998</v>
      </c>
      <c r="L855" s="320">
        <v>3.4017899248120296</v>
      </c>
      <c r="M855" s="308">
        <v>53.807045000000002</v>
      </c>
      <c r="N855" s="282">
        <v>8.6100504999999994E-2</v>
      </c>
      <c r="O855" s="282">
        <v>7.9257656999999995E-2</v>
      </c>
      <c r="P855" s="282">
        <v>3.1230820000000001E-3</v>
      </c>
      <c r="Q855" s="282">
        <v>3.7197663999999999E-3</v>
      </c>
      <c r="R855" s="255">
        <v>4.7516581198076002E-6</v>
      </c>
      <c r="S855" s="256">
        <v>1.1549859298404789E-8</v>
      </c>
      <c r="T855" s="256">
        <v>0.520975692509</v>
      </c>
      <c r="U855" s="121">
        <v>1.8505654E-4</v>
      </c>
      <c r="V855" s="219" t="s">
        <v>1391</v>
      </c>
      <c r="W855" s="214"/>
      <c r="X855" s="18" t="s">
        <v>945</v>
      </c>
      <c r="Y855" s="18"/>
      <c r="Z855" s="18"/>
      <c r="AA855" s="32"/>
    </row>
    <row r="856" spans="1:27" ht="14.4" customHeight="1" thickBot="1">
      <c r="A856" t="s">
        <v>2127</v>
      </c>
      <c r="B856" s="168" t="s">
        <v>2118</v>
      </c>
      <c r="C856" s="279" t="s">
        <v>4939</v>
      </c>
      <c r="D856" s="14" t="s">
        <v>1154</v>
      </c>
      <c r="E856" s="278" t="s">
        <v>1510</v>
      </c>
      <c r="F856" s="281" t="s">
        <v>6723</v>
      </c>
      <c r="G856" s="319">
        <v>1.282168425089</v>
      </c>
      <c r="H856" s="319">
        <v>4.9774008810000006E-2</v>
      </c>
      <c r="I856" s="319">
        <v>8.293117197899999E-2</v>
      </c>
      <c r="J856" s="319">
        <v>1.16901443E-2</v>
      </c>
      <c r="K856" s="319">
        <v>1.1377731</v>
      </c>
      <c r="L856" s="320">
        <v>8.5546849624060144</v>
      </c>
      <c r="M856" s="308">
        <v>120.8113</v>
      </c>
      <c r="N856" s="282">
        <v>0.16687163999999999</v>
      </c>
      <c r="O856" s="282">
        <v>0.15311026999999999</v>
      </c>
      <c r="P856" s="282">
        <v>7.1434879000000003E-3</v>
      </c>
      <c r="Q856" s="282">
        <v>6.6178773999999996E-3</v>
      </c>
      <c r="R856" s="255">
        <v>9.1792730414119997E-6</v>
      </c>
      <c r="S856" s="256">
        <v>2.6418224788147793E-8</v>
      </c>
      <c r="T856" s="256">
        <v>0.92687358741399994</v>
      </c>
      <c r="U856" s="121">
        <v>4.2097283999999998E-4</v>
      </c>
      <c r="V856" s="213" t="s">
        <v>1392</v>
      </c>
      <c r="W856" s="214"/>
      <c r="X856" s="18" t="s">
        <v>945</v>
      </c>
      <c r="Y856" s="18"/>
      <c r="Z856" s="18"/>
      <c r="AA856" s="32"/>
    </row>
    <row r="857" spans="1:27" ht="14.4" customHeight="1">
      <c r="A857" t="s">
        <v>2128</v>
      </c>
      <c r="B857" s="168" t="s">
        <v>2118</v>
      </c>
      <c r="C857" s="279" t="s">
        <v>4940</v>
      </c>
      <c r="D857" s="14" t="s">
        <v>1154</v>
      </c>
      <c r="E857" s="278" t="s">
        <v>1510</v>
      </c>
      <c r="F857" s="281" t="s">
        <v>6724</v>
      </c>
      <c r="G857" s="319">
        <v>0.86950792926049991</v>
      </c>
      <c r="H857" s="319">
        <v>5.7064837E-2</v>
      </c>
      <c r="I857" s="319">
        <v>0.22855413449299999</v>
      </c>
      <c r="J857" s="319">
        <v>1.1279217767499999E-2</v>
      </c>
      <c r="K857" s="319">
        <v>0.57260973999999998</v>
      </c>
      <c r="L857" s="320">
        <v>4.3053363909774429</v>
      </c>
      <c r="M857" s="308">
        <v>44.119529</v>
      </c>
      <c r="N857" s="282">
        <v>0.13792046999999999</v>
      </c>
      <c r="O857" s="282">
        <v>0.13024721</v>
      </c>
      <c r="P857" s="282">
        <v>4.6555703999999996E-3</v>
      </c>
      <c r="Q857" s="282">
        <v>3.0176926E-3</v>
      </c>
      <c r="R857" s="255">
        <v>7.8085854855560016E-6</v>
      </c>
      <c r="S857" s="256">
        <v>1.7217346173512786E-8</v>
      </c>
      <c r="T857" s="256">
        <v>0.42264602805399998</v>
      </c>
      <c r="U857" s="121">
        <v>2.6036112999999999E-4</v>
      </c>
      <c r="V857" s="219" t="s">
        <v>1393</v>
      </c>
      <c r="W857" s="214"/>
      <c r="X857" s="18" t="s">
        <v>945</v>
      </c>
      <c r="Y857" s="111" t="s">
        <v>946</v>
      </c>
      <c r="Z857" s="18"/>
      <c r="AA857" s="32"/>
    </row>
    <row r="858" spans="1:27" ht="14.4" customHeight="1">
      <c r="A858" t="s">
        <v>2129</v>
      </c>
      <c r="B858" s="168" t="s">
        <v>2118</v>
      </c>
      <c r="C858" s="279" t="s">
        <v>4941</v>
      </c>
      <c r="D858" s="14" t="s">
        <v>1154</v>
      </c>
      <c r="E858" s="278" t="s">
        <v>1510</v>
      </c>
      <c r="F858" s="281" t="s">
        <v>6725</v>
      </c>
      <c r="G858" s="319">
        <v>0.37881320000450003</v>
      </c>
      <c r="H858" s="319">
        <v>3.9481767908000003E-2</v>
      </c>
      <c r="I858" s="319">
        <v>4.8394435969000005E-2</v>
      </c>
      <c r="J858" s="319">
        <v>9.509266127499999E-3</v>
      </c>
      <c r="K858" s="319">
        <v>0.28142772999999999</v>
      </c>
      <c r="L858" s="320">
        <v>2.1159979699248117</v>
      </c>
      <c r="M858" s="308">
        <v>43.772167000000003</v>
      </c>
      <c r="N858" s="282">
        <v>5.0026163999999998E-2</v>
      </c>
      <c r="O858" s="282">
        <v>4.5166786E-2</v>
      </c>
      <c r="P858" s="282">
        <v>1.8800061000000001E-3</v>
      </c>
      <c r="Q858" s="282">
        <v>2.9793723999999998E-3</v>
      </c>
      <c r="R858" s="255">
        <v>2.7078408689610005E-6</v>
      </c>
      <c r="S858" s="256">
        <v>6.9526852035915901E-9</v>
      </c>
      <c r="T858" s="256">
        <v>0.41727905307300001</v>
      </c>
      <c r="U858" s="121">
        <v>1.5679094999999999E-4</v>
      </c>
      <c r="V858" s="219" t="s">
        <v>1394</v>
      </c>
      <c r="W858" s="214"/>
      <c r="X858" s="18" t="s">
        <v>945</v>
      </c>
      <c r="Y858" s="109" t="s">
        <v>937</v>
      </c>
      <c r="Z858" s="18"/>
      <c r="AA858" s="32"/>
    </row>
    <row r="859" spans="1:27" ht="14.4" customHeight="1">
      <c r="A859" t="s">
        <v>2130</v>
      </c>
      <c r="B859" s="168" t="s">
        <v>2118</v>
      </c>
      <c r="C859" s="279" t="s">
        <v>4942</v>
      </c>
      <c r="D859" s="14" t="s">
        <v>1154</v>
      </c>
      <c r="E859" s="278" t="s">
        <v>1510</v>
      </c>
      <c r="F859" s="281" t="s">
        <v>6726</v>
      </c>
      <c r="G859" s="319">
        <v>2.4971150610464998</v>
      </c>
      <c r="H859" s="319">
        <v>0.18088378446</v>
      </c>
      <c r="I859" s="319">
        <v>0.72933200471899995</v>
      </c>
      <c r="J859" s="319">
        <v>1.3789071867500001E-2</v>
      </c>
      <c r="K859" s="319">
        <v>1.5731101999999999</v>
      </c>
      <c r="L859" s="320">
        <v>11.827896240601502</v>
      </c>
      <c r="M859" s="308">
        <v>133.33314999999999</v>
      </c>
      <c r="N859" s="282">
        <v>0.40922412000000002</v>
      </c>
      <c r="O859" s="282">
        <v>0.38663301</v>
      </c>
      <c r="P859" s="282">
        <v>1.3370528E-2</v>
      </c>
      <c r="Q859" s="282">
        <v>9.2205806000000001E-3</v>
      </c>
      <c r="R859" s="255">
        <v>2.3179436279015E-5</v>
      </c>
      <c r="S859" s="256">
        <v>4.9447217549642789E-8</v>
      </c>
      <c r="T859" s="256">
        <v>1.29139785714</v>
      </c>
      <c r="U859" s="121">
        <v>7.6963949000000002E-4</v>
      </c>
      <c r="V859" s="219" t="s">
        <v>1398</v>
      </c>
      <c r="W859" s="214"/>
      <c r="X859" s="18" t="s">
        <v>945</v>
      </c>
      <c r="Y859" s="109" t="s">
        <v>938</v>
      </c>
      <c r="Z859" s="18"/>
      <c r="AA859" s="32"/>
    </row>
    <row r="860" spans="1:27" ht="14.4" customHeight="1">
      <c r="A860" t="s">
        <v>2131</v>
      </c>
      <c r="B860" s="168" t="s">
        <v>2118</v>
      </c>
      <c r="C860" s="279" t="s">
        <v>4943</v>
      </c>
      <c r="D860" s="14" t="s">
        <v>1154</v>
      </c>
      <c r="E860" s="278" t="s">
        <v>1510</v>
      </c>
      <c r="F860" s="281" t="s">
        <v>6727</v>
      </c>
      <c r="G860" s="319">
        <v>0.39753291805099999</v>
      </c>
      <c r="H860" s="319">
        <v>5.3048446731000003E-2</v>
      </c>
      <c r="I860" s="319">
        <v>2.7944471319999997E-2</v>
      </c>
      <c r="J860" s="319">
        <v>0</v>
      </c>
      <c r="K860" s="319">
        <v>0.31653999999999999</v>
      </c>
      <c r="L860" s="320">
        <v>2.38</v>
      </c>
      <c r="M860" s="308">
        <v>61.101999999999997</v>
      </c>
      <c r="N860" s="282">
        <v>5.5327277000000001E-2</v>
      </c>
      <c r="O860" s="282">
        <v>4.9442270000000003E-2</v>
      </c>
      <c r="P860" s="282">
        <v>1.8466941000000001E-3</v>
      </c>
      <c r="Q860" s="282">
        <v>4.0383125999999998E-3</v>
      </c>
      <c r="R860" s="255">
        <v>2.96416488E-6</v>
      </c>
      <c r="S860" s="256">
        <v>6.8294900699999999E-9</v>
      </c>
      <c r="T860" s="256">
        <v>0.56559000000000004</v>
      </c>
      <c r="U860" s="121">
        <v>1.8318168E-4</v>
      </c>
      <c r="V860" s="216"/>
      <c r="W860" s="214"/>
      <c r="X860" s="18" t="s">
        <v>945</v>
      </c>
      <c r="Y860" s="109" t="s">
        <v>4195</v>
      </c>
      <c r="Z860" s="18"/>
      <c r="AA860" s="32"/>
    </row>
    <row r="861" spans="1:27" ht="14.4" customHeight="1">
      <c r="A861" t="s">
        <v>2132</v>
      </c>
      <c r="B861" s="168" t="s">
        <v>2118</v>
      </c>
      <c r="C861" s="279" t="s">
        <v>4944</v>
      </c>
      <c r="D861" s="14" t="s">
        <v>1154</v>
      </c>
      <c r="E861" s="278" t="s">
        <v>1510</v>
      </c>
      <c r="F861" s="281" t="s">
        <v>6728</v>
      </c>
      <c r="G861" s="319">
        <v>0.75782390708050007</v>
      </c>
      <c r="H861" s="319">
        <v>5.3138195573999999E-2</v>
      </c>
      <c r="I861" s="319">
        <v>2.7579340659000001E-2</v>
      </c>
      <c r="J861" s="319">
        <v>9.8628408475000002E-3</v>
      </c>
      <c r="K861" s="319">
        <v>0.66724353000000003</v>
      </c>
      <c r="L861" s="320">
        <v>5.0168686466165413</v>
      </c>
      <c r="M861" s="308">
        <v>68.397011000000006</v>
      </c>
      <c r="N861" s="282">
        <v>9.8266143E-2</v>
      </c>
      <c r="O861" s="282">
        <v>8.9891569000000004E-2</v>
      </c>
      <c r="P861" s="282">
        <v>3.8569678E-3</v>
      </c>
      <c r="Q861" s="282">
        <v>4.5176058000000003E-3</v>
      </c>
      <c r="R861" s="255">
        <v>5.3891828147909989E-6</v>
      </c>
      <c r="S861" s="256">
        <v>1.426393443770059E-8</v>
      </c>
      <c r="T861" s="256">
        <v>0.63271789836800008</v>
      </c>
      <c r="U861" s="121">
        <v>2.6509424999999998E-4</v>
      </c>
      <c r="V861" s="219" t="s">
        <v>1396</v>
      </c>
      <c r="W861" s="214"/>
      <c r="X861" s="18" t="s">
        <v>945</v>
      </c>
      <c r="Y861" s="220"/>
      <c r="Z861" s="18"/>
      <c r="AA861" s="32"/>
    </row>
    <row r="862" spans="1:27" ht="14.4" customHeight="1">
      <c r="A862" t="s">
        <v>2133</v>
      </c>
      <c r="B862" s="168" t="s">
        <v>2118</v>
      </c>
      <c r="C862" s="279" t="s">
        <v>4945</v>
      </c>
      <c r="D862" s="14" t="s">
        <v>1154</v>
      </c>
      <c r="E862" s="278" t="s">
        <v>1510</v>
      </c>
      <c r="F862" s="281" t="s">
        <v>6729</v>
      </c>
      <c r="G862" s="319">
        <v>0.58034103925250002</v>
      </c>
      <c r="H862" s="319">
        <v>2.8276220760000003E-3</v>
      </c>
      <c r="I862" s="319">
        <v>5.6066146359000001E-2</v>
      </c>
      <c r="J862" s="319">
        <v>9.6161608175000003E-3</v>
      </c>
      <c r="K862" s="319">
        <v>0.51183111000000003</v>
      </c>
      <c r="L862" s="320">
        <v>3.848354210526316</v>
      </c>
      <c r="M862" s="308">
        <v>69.819942999999995</v>
      </c>
      <c r="N862" s="282">
        <v>8.2905544999999997E-2</v>
      </c>
      <c r="O862" s="282">
        <v>7.5154598000000003E-2</v>
      </c>
      <c r="P862" s="282">
        <v>3.2410765E-3</v>
      </c>
      <c r="Q862" s="282">
        <v>4.5098704999999998E-3</v>
      </c>
      <c r="R862" s="255">
        <v>4.5056713515810009E-6</v>
      </c>
      <c r="S862" s="256">
        <v>1.1986229950698887E-8</v>
      </c>
      <c r="T862" s="256">
        <v>0.63163451769699996</v>
      </c>
      <c r="U862" s="121">
        <v>2.0116384E-4</v>
      </c>
      <c r="V862" s="216" t="s">
        <v>1400</v>
      </c>
      <c r="W862" s="214"/>
      <c r="X862" s="18" t="s">
        <v>945</v>
      </c>
      <c r="Y862" s="109" t="s">
        <v>940</v>
      </c>
      <c r="Z862" s="18"/>
      <c r="AA862" s="32"/>
    </row>
    <row r="863" spans="1:27" ht="14.4" customHeight="1">
      <c r="A863" t="s">
        <v>8583</v>
      </c>
      <c r="B863" s="168" t="s">
        <v>2118</v>
      </c>
      <c r="C863" s="279" t="s">
        <v>4946</v>
      </c>
      <c r="D863" s="14" t="s">
        <v>1154</v>
      </c>
      <c r="E863" s="278" t="s">
        <v>1510</v>
      </c>
      <c r="F863" s="281" t="s">
        <v>8805</v>
      </c>
      <c r="G863" s="319">
        <v>0.36584680196450003</v>
      </c>
      <c r="H863" s="319">
        <v>3.6896091698000004E-2</v>
      </c>
      <c r="I863" s="319">
        <v>4.7323714139000009E-2</v>
      </c>
      <c r="J863" s="319">
        <v>9.509266127499999E-3</v>
      </c>
      <c r="K863" s="319">
        <v>0.27211773</v>
      </c>
      <c r="L863" s="320">
        <v>2.0459979699248119</v>
      </c>
      <c r="M863" s="308">
        <v>40.754167000000002</v>
      </c>
      <c r="N863" s="282">
        <v>4.8459902999999999E-2</v>
      </c>
      <c r="O863" s="282">
        <v>4.3836703999999997E-2</v>
      </c>
      <c r="P863" s="282">
        <v>1.8087602E-3</v>
      </c>
      <c r="Q863" s="282">
        <v>2.8144384E-3</v>
      </c>
      <c r="R863" s="255">
        <v>2.6280997688610004E-6</v>
      </c>
      <c r="S863" s="256">
        <v>6.68920185159159E-9</v>
      </c>
      <c r="T863" s="256">
        <v>0.394179053073</v>
      </c>
      <c r="U863" s="121">
        <v>1.4948717000000001E-4</v>
      </c>
      <c r="V863" s="219" t="s">
        <v>1394</v>
      </c>
      <c r="W863" s="214"/>
      <c r="X863" s="18" t="s">
        <v>945</v>
      </c>
      <c r="Y863" s="109" t="s">
        <v>941</v>
      </c>
      <c r="Z863" s="22"/>
      <c r="AA863" s="32"/>
    </row>
    <row r="864" spans="1:27" ht="14.4" customHeight="1">
      <c r="A864" t="s">
        <v>8584</v>
      </c>
      <c r="B864" s="168" t="s">
        <v>2118</v>
      </c>
      <c r="C864" s="279" t="s">
        <v>4947</v>
      </c>
      <c r="D864" s="14" t="s">
        <v>1154</v>
      </c>
      <c r="E864" s="278" t="s">
        <v>1510</v>
      </c>
      <c r="F864" s="281" t="s">
        <v>8806</v>
      </c>
      <c r="G864" s="319">
        <v>0.36584680196450003</v>
      </c>
      <c r="H864" s="319">
        <v>3.6896091698000004E-2</v>
      </c>
      <c r="I864" s="319">
        <v>4.7323714139000009E-2</v>
      </c>
      <c r="J864" s="319">
        <v>9.509266127499999E-3</v>
      </c>
      <c r="K864" s="319">
        <v>0.27211773</v>
      </c>
      <c r="L864" s="320">
        <v>2.0459979699248119</v>
      </c>
      <c r="M864" s="308">
        <v>40.754167000000002</v>
      </c>
      <c r="N864" s="282">
        <v>4.8459902999999999E-2</v>
      </c>
      <c r="O864" s="282">
        <v>4.3836703999999997E-2</v>
      </c>
      <c r="P864" s="282">
        <v>1.8087602E-3</v>
      </c>
      <c r="Q864" s="282">
        <v>2.8144384E-3</v>
      </c>
      <c r="R864" s="255">
        <v>2.6280997689610007E-6</v>
      </c>
      <c r="S864" s="256">
        <v>6.6892018515915908E-9</v>
      </c>
      <c r="T864" s="256">
        <v>0.394179053073</v>
      </c>
      <c r="U864" s="121">
        <v>1.4948717000000001E-4</v>
      </c>
      <c r="V864" s="219" t="s">
        <v>1394</v>
      </c>
      <c r="W864" s="214"/>
      <c r="X864" s="18" t="s">
        <v>945</v>
      </c>
      <c r="Y864" s="109" t="s">
        <v>942</v>
      </c>
      <c r="Z864" s="18"/>
      <c r="AA864" s="32"/>
    </row>
    <row r="865" spans="1:27" ht="14.4" customHeight="1">
      <c r="A865" t="s">
        <v>2134</v>
      </c>
      <c r="B865" s="168" t="s">
        <v>2118</v>
      </c>
      <c r="C865" s="279" t="s">
        <v>4948</v>
      </c>
      <c r="D865" s="14" t="s">
        <v>1154</v>
      </c>
      <c r="E865" s="278" t="s">
        <v>1510</v>
      </c>
      <c r="F865" s="281" t="s">
        <v>6730</v>
      </c>
      <c r="G865" s="319">
        <v>0.2508099389499</v>
      </c>
      <c r="H865" s="319">
        <v>1.3560924248000001E-2</v>
      </c>
      <c r="I865" s="319">
        <v>5.8330990686999998E-2</v>
      </c>
      <c r="J865" s="319">
        <v>1.0896904014899999E-2</v>
      </c>
      <c r="K865" s="319">
        <v>0.16802112</v>
      </c>
      <c r="L865" s="320">
        <v>1.2633166917293233</v>
      </c>
      <c r="M865" s="308">
        <v>16.546479000000001</v>
      </c>
      <c r="N865" s="282">
        <v>3.8033215000000002E-2</v>
      </c>
      <c r="O865" s="282">
        <v>3.5588639999999998E-2</v>
      </c>
      <c r="P865" s="282">
        <v>1.3191828E-3</v>
      </c>
      <c r="Q865" s="282">
        <v>1.1253915000000001E-3</v>
      </c>
      <c r="R865" s="255">
        <v>2.1336115742994999E-6</v>
      </c>
      <c r="S865" s="256">
        <v>4.8786346023581715E-9</v>
      </c>
      <c r="T865" s="256">
        <v>0.15761785836</v>
      </c>
      <c r="U865" s="274">
        <v>7.6618995999999995E-5</v>
      </c>
      <c r="V865" s="221" t="s">
        <v>1493</v>
      </c>
      <c r="W865" s="214"/>
      <c r="X865" s="18" t="s">
        <v>945</v>
      </c>
      <c r="Y865" s="109"/>
      <c r="Z865" s="18"/>
      <c r="AA865" s="32"/>
    </row>
    <row r="866" spans="1:27" ht="14.4" customHeight="1">
      <c r="A866" t="s">
        <v>2135</v>
      </c>
      <c r="B866" s="168" t="s">
        <v>2118</v>
      </c>
      <c r="C866" s="279" t="s">
        <v>4949</v>
      </c>
      <c r="D866" s="14" t="s">
        <v>1154</v>
      </c>
      <c r="E866" s="278" t="s">
        <v>1510</v>
      </c>
      <c r="F866" s="281" t="s">
        <v>6731</v>
      </c>
      <c r="G866" s="319">
        <v>0.42821258339169999</v>
      </c>
      <c r="H866" s="319">
        <v>1.4164146698999999E-2</v>
      </c>
      <c r="I866" s="319">
        <v>2.9359753492700001E-2</v>
      </c>
      <c r="J866" s="319">
        <v>3.8066583199999997E-2</v>
      </c>
      <c r="K866" s="319">
        <v>0.34662209999999999</v>
      </c>
      <c r="L866" s="320">
        <v>2.6061812030075187</v>
      </c>
      <c r="M866" s="308">
        <v>41.070087999999998</v>
      </c>
      <c r="N866" s="282">
        <v>5.139386E-2</v>
      </c>
      <c r="O866" s="282">
        <v>4.7826083999999998E-2</v>
      </c>
      <c r="P866" s="282">
        <v>2.1825653000000001E-3</v>
      </c>
      <c r="Q866" s="282">
        <v>1.3852108000000001E-3</v>
      </c>
      <c r="R866" s="255">
        <v>2.86727126627E-6</v>
      </c>
      <c r="S866" s="256">
        <v>8.0716170740358294E-9</v>
      </c>
      <c r="T866" s="256">
        <v>0.19400711412999999</v>
      </c>
      <c r="U866" s="121">
        <v>1.31519E-4</v>
      </c>
      <c r="V866" s="216" t="s">
        <v>1492</v>
      </c>
      <c r="W866" s="214"/>
      <c r="X866" s="18" t="s">
        <v>945</v>
      </c>
      <c r="Y866" s="109" t="s">
        <v>943</v>
      </c>
      <c r="Z866" s="18"/>
      <c r="AA866" s="32"/>
    </row>
    <row r="867" spans="1:27" ht="14.4" customHeight="1">
      <c r="A867" t="s">
        <v>2136</v>
      </c>
      <c r="B867" s="168" t="s">
        <v>2118</v>
      </c>
      <c r="C867" s="279" t="s">
        <v>4950</v>
      </c>
      <c r="D867" s="14" t="s">
        <v>1154</v>
      </c>
      <c r="E867" s="278" t="s">
        <v>1510</v>
      </c>
      <c r="F867" s="281" t="s">
        <v>6732</v>
      </c>
      <c r="G867" s="319">
        <v>0.52507850413900004</v>
      </c>
      <c r="H867" s="319">
        <v>2.0383641800000001E-2</v>
      </c>
      <c r="I867" s="319">
        <v>3.3962289818999999E-2</v>
      </c>
      <c r="J867" s="319">
        <v>4.7873925199999993E-3</v>
      </c>
      <c r="K867" s="319">
        <v>0.46594518000000001</v>
      </c>
      <c r="L867" s="320">
        <v>3.5033472180451128</v>
      </c>
      <c r="M867" s="308">
        <v>49.475102999999997</v>
      </c>
      <c r="N867" s="282">
        <v>6.8337909000000002E-2</v>
      </c>
      <c r="O867" s="282">
        <v>6.2702302000000001E-2</v>
      </c>
      <c r="P867" s="282">
        <v>2.9254284E-3</v>
      </c>
      <c r="Q867" s="282">
        <v>2.7101783999999999E-3</v>
      </c>
      <c r="R867" s="255">
        <v>3.7591307917140002E-6</v>
      </c>
      <c r="S867" s="256">
        <v>1.08188919443394E-8</v>
      </c>
      <c r="T867" s="256">
        <v>0.37957680294100005</v>
      </c>
      <c r="U867" s="121">
        <v>1.7239840000000001E-4</v>
      </c>
      <c r="V867" s="217" t="s">
        <v>1406</v>
      </c>
      <c r="W867" s="214"/>
      <c r="X867" s="18" t="s">
        <v>945</v>
      </c>
      <c r="Y867" s="109" t="s">
        <v>944</v>
      </c>
      <c r="Z867" s="18"/>
      <c r="AA867" s="32"/>
    </row>
    <row r="868" spans="1:27" ht="14.4" customHeight="1">
      <c r="A868" t="s">
        <v>2137</v>
      </c>
      <c r="B868" s="168" t="s">
        <v>2118</v>
      </c>
      <c r="C868" s="279" t="s">
        <v>4951</v>
      </c>
      <c r="D868" s="14" t="s">
        <v>1154</v>
      </c>
      <c r="E868" s="278" t="s">
        <v>1510</v>
      </c>
      <c r="F868" s="281" t="s">
        <v>6733</v>
      </c>
      <c r="G868" s="319">
        <v>0.80059671127049992</v>
      </c>
      <c r="H868" s="319">
        <v>6.7357936039999997E-3</v>
      </c>
      <c r="I868" s="319">
        <v>0.18628572145899996</v>
      </c>
      <c r="J868" s="319">
        <v>1.00026262075E-2</v>
      </c>
      <c r="K868" s="319">
        <v>0.59757256999999997</v>
      </c>
      <c r="L868" s="320">
        <v>4.4930268421052624</v>
      </c>
      <c r="M868" s="308">
        <v>82.812903000000006</v>
      </c>
      <c r="N868" s="282">
        <v>0.13241850999999999</v>
      </c>
      <c r="O868" s="282">
        <v>0.12219128999999999</v>
      </c>
      <c r="P868" s="282">
        <v>4.4371399000000004E-3</v>
      </c>
      <c r="Q868" s="282">
        <v>5.7900816999999997E-3</v>
      </c>
      <c r="R868" s="255">
        <v>7.3256170252909999E-6</v>
      </c>
      <c r="S868" s="256">
        <v>1.6409541517595988E-8</v>
      </c>
      <c r="T868" s="256">
        <v>0.81093581441600004</v>
      </c>
      <c r="U868" s="121">
        <v>2.7800593999999999E-4</v>
      </c>
      <c r="V868" s="217" t="s">
        <v>1401</v>
      </c>
      <c r="W868" s="214"/>
      <c r="X868" s="18" t="s">
        <v>945</v>
      </c>
      <c r="Y868" s="109"/>
      <c r="Z868" s="18"/>
      <c r="AA868" s="32"/>
    </row>
    <row r="869" spans="1:27" ht="14.4" customHeight="1" thickBot="1">
      <c r="A869" t="s">
        <v>2138</v>
      </c>
      <c r="B869" s="168" t="s">
        <v>2118</v>
      </c>
      <c r="C869" s="279" t="s">
        <v>4952</v>
      </c>
      <c r="D869" s="14" t="s">
        <v>1154</v>
      </c>
      <c r="E869" s="278" t="s">
        <v>1510</v>
      </c>
      <c r="F869" s="281" t="s">
        <v>6734</v>
      </c>
      <c r="G869" s="319">
        <v>0.64764758437350001</v>
      </c>
      <c r="H869" s="319">
        <v>5.717313556999999E-3</v>
      </c>
      <c r="I869" s="319">
        <v>6.2661008258999992E-2</v>
      </c>
      <c r="J869" s="319">
        <v>1.0385802557500001E-2</v>
      </c>
      <c r="K869" s="319">
        <v>0.56888346000000001</v>
      </c>
      <c r="L869" s="320">
        <v>4.2773192481203006</v>
      </c>
      <c r="M869" s="308">
        <v>73.400372000000004</v>
      </c>
      <c r="N869" s="282">
        <v>9.1612848999999996E-2</v>
      </c>
      <c r="O869" s="282">
        <v>8.2922572E-2</v>
      </c>
      <c r="P869" s="282">
        <v>3.5903192999999999E-3</v>
      </c>
      <c r="Q869" s="282">
        <v>5.0999582999999996E-3</v>
      </c>
      <c r="R869" s="255">
        <v>4.9713772051210001E-6</v>
      </c>
      <c r="S869" s="256">
        <v>1.3277807854426592E-8</v>
      </c>
      <c r="T869" s="256">
        <v>0.71427987099199997</v>
      </c>
      <c r="U869" s="121">
        <v>2.2666729000000001E-4</v>
      </c>
      <c r="V869" s="217" t="s">
        <v>1402</v>
      </c>
      <c r="W869" s="214"/>
      <c r="X869" s="18" t="s">
        <v>945</v>
      </c>
      <c r="Y869" s="109" t="s">
        <v>939</v>
      </c>
      <c r="Z869" s="18"/>
      <c r="AA869" s="32"/>
    </row>
    <row r="870" spans="1:27" ht="14.4" customHeight="1" thickBot="1">
      <c r="A870" t="s">
        <v>2139</v>
      </c>
      <c r="B870" s="168" t="s">
        <v>2118</v>
      </c>
      <c r="C870" s="279" t="s">
        <v>4953</v>
      </c>
      <c r="D870" s="14" t="s">
        <v>1154</v>
      </c>
      <c r="E870" s="278" t="s">
        <v>1510</v>
      </c>
      <c r="F870" s="281" t="s">
        <v>6735</v>
      </c>
      <c r="G870" s="319">
        <v>0.3429524187845</v>
      </c>
      <c r="H870" s="319">
        <v>3.6318449228000003E-2</v>
      </c>
      <c r="I870" s="319">
        <v>4.7616973429000002E-2</v>
      </c>
      <c r="J870" s="319">
        <v>9.509266127499999E-3</v>
      </c>
      <c r="K870" s="319">
        <v>0.24950773000000001</v>
      </c>
      <c r="L870" s="320">
        <v>1.8759979699248119</v>
      </c>
      <c r="M870" s="308">
        <v>38.322167</v>
      </c>
      <c r="N870" s="282">
        <v>4.5651523999999999E-2</v>
      </c>
      <c r="O870" s="282">
        <v>4.1325266999999999E-2</v>
      </c>
      <c r="P870" s="282">
        <v>1.6770382999999999E-3</v>
      </c>
      <c r="Q870" s="282">
        <v>2.6492187999999999E-3</v>
      </c>
      <c r="R870" s="255">
        <v>2.4775339688610001E-6</v>
      </c>
      <c r="S870" s="256">
        <v>6.2020648465915889E-9</v>
      </c>
      <c r="T870" s="256">
        <v>0.371039053073</v>
      </c>
      <c r="U870" s="121">
        <v>1.4152764999999999E-4</v>
      </c>
      <c r="V870" s="213" t="s">
        <v>1403</v>
      </c>
      <c r="W870" s="214"/>
      <c r="X870" s="18" t="s">
        <v>945</v>
      </c>
      <c r="Y870" s="220"/>
      <c r="Z870" s="18"/>
      <c r="AA870" s="32"/>
    </row>
    <row r="871" spans="1:27" ht="14.4" customHeight="1" thickBot="1">
      <c r="A871" t="s">
        <v>2140</v>
      </c>
      <c r="B871" s="168" t="s">
        <v>2118</v>
      </c>
      <c r="C871" s="279" t="s">
        <v>4954</v>
      </c>
      <c r="D871" s="14" t="s">
        <v>1154</v>
      </c>
      <c r="E871" s="278" t="s">
        <v>1510</v>
      </c>
      <c r="F871" s="281" t="s">
        <v>6736</v>
      </c>
      <c r="G871" s="319">
        <v>0.37369762450549998</v>
      </c>
      <c r="H871" s="319">
        <v>9.5788123990000005E-3</v>
      </c>
      <c r="I871" s="319">
        <v>2.4715225138999999E-2</v>
      </c>
      <c r="J871" s="319">
        <v>9.3826369675E-3</v>
      </c>
      <c r="K871" s="319">
        <v>0.33002094999999998</v>
      </c>
      <c r="L871" s="320">
        <v>2.4813605263157892</v>
      </c>
      <c r="M871" s="308">
        <v>42.442940999999998</v>
      </c>
      <c r="N871" s="282">
        <v>4.3819662000000002E-2</v>
      </c>
      <c r="O871" s="282">
        <v>3.8998605999999998E-2</v>
      </c>
      <c r="P871" s="282">
        <v>1.9182527000000001E-3</v>
      </c>
      <c r="Q871" s="282">
        <v>2.9028035E-3</v>
      </c>
      <c r="R871" s="255">
        <v>2.33804591153E-6</v>
      </c>
      <c r="S871" s="256">
        <v>7.0941297770135893E-9</v>
      </c>
      <c r="T871" s="256">
        <v>0.40655511759399998</v>
      </c>
      <c r="U871" s="274">
        <v>1.2733110000000001E-4</v>
      </c>
      <c r="V871" s="213" t="s">
        <v>1380</v>
      </c>
      <c r="W871" s="214"/>
      <c r="X871" s="18" t="s">
        <v>945</v>
      </c>
      <c r="Y871" s="113" t="s">
        <v>947</v>
      </c>
      <c r="Z871" s="112"/>
      <c r="AA871" s="32"/>
    </row>
    <row r="872" spans="1:27" ht="14.4" customHeight="1" thickBot="1">
      <c r="A872" t="s">
        <v>2141</v>
      </c>
      <c r="B872" s="168" t="s">
        <v>2118</v>
      </c>
      <c r="C872" s="279" t="s">
        <v>4955</v>
      </c>
      <c r="D872" s="14" t="s">
        <v>1154</v>
      </c>
      <c r="E872" s="278" t="s">
        <v>1510</v>
      </c>
      <c r="F872" s="281" t="s">
        <v>6737</v>
      </c>
      <c r="G872" s="319">
        <v>1.6868240807229999</v>
      </c>
      <c r="H872" s="319">
        <v>5.8736964239999995E-2</v>
      </c>
      <c r="I872" s="319">
        <v>0.10997751362500001</v>
      </c>
      <c r="J872" s="319">
        <v>9.9143002857999998E-2</v>
      </c>
      <c r="K872" s="319">
        <v>1.4189666000000001</v>
      </c>
      <c r="L872" s="320">
        <v>10.668921804511278</v>
      </c>
      <c r="M872" s="308">
        <v>158.93081000000001</v>
      </c>
      <c r="N872" s="282">
        <v>0.20845506999999999</v>
      </c>
      <c r="O872" s="282">
        <v>0.19270081</v>
      </c>
      <c r="P872" s="282">
        <v>8.9213752999999993E-3</v>
      </c>
      <c r="Q872" s="282">
        <v>6.8328887000000003E-3</v>
      </c>
      <c r="R872" s="255">
        <v>1.1552806174437002E-5</v>
      </c>
      <c r="S872" s="256">
        <v>3.2993251841182306E-8</v>
      </c>
      <c r="T872" s="256">
        <v>0.95698721333000003</v>
      </c>
      <c r="U872" s="121">
        <v>5.2941586000000002E-4</v>
      </c>
      <c r="V872" s="213" t="s">
        <v>1404</v>
      </c>
      <c r="W872" s="214"/>
      <c r="X872" s="18" t="s">
        <v>945</v>
      </c>
      <c r="Y872" s="109" t="s">
        <v>1153</v>
      </c>
      <c r="Z872" s="18"/>
      <c r="AA872" s="32"/>
    </row>
    <row r="873" spans="1:27" ht="14.4" customHeight="1">
      <c r="A873" t="s">
        <v>2142</v>
      </c>
      <c r="B873" s="168" t="s">
        <v>2118</v>
      </c>
      <c r="C873" s="279" t="s">
        <v>4956</v>
      </c>
      <c r="D873" s="14" t="s">
        <v>1154</v>
      </c>
      <c r="E873" s="278" t="s">
        <v>1510</v>
      </c>
      <c r="F873" s="281" t="s">
        <v>6738</v>
      </c>
      <c r="G873" s="319">
        <v>0.61648222205850001</v>
      </c>
      <c r="H873" s="319">
        <v>2.042840835E-2</v>
      </c>
      <c r="I873" s="319">
        <v>3.3719374071000001E-2</v>
      </c>
      <c r="J873" s="319">
        <v>1.4801629637500001E-2</v>
      </c>
      <c r="K873" s="319">
        <v>0.54753280999999998</v>
      </c>
      <c r="L873" s="320">
        <v>4.1167880451127816</v>
      </c>
      <c r="M873" s="308">
        <v>50.838265</v>
      </c>
      <c r="N873" s="282">
        <v>7.8108802000000005E-2</v>
      </c>
      <c r="O873" s="282">
        <v>7.1916331E-2</v>
      </c>
      <c r="P873" s="282">
        <v>3.4035479000000001E-3</v>
      </c>
      <c r="Q873" s="282">
        <v>2.7889235000000002E-3</v>
      </c>
      <c r="R873" s="255">
        <v>4.3115306101379995E-6</v>
      </c>
      <c r="S873" s="256">
        <v>1.2587085194681688E-8</v>
      </c>
      <c r="T873" s="256">
        <v>0.39060553090900002</v>
      </c>
      <c r="U873" s="121">
        <v>1.9057055000000001E-4</v>
      </c>
      <c r="V873" s="216" t="s">
        <v>1494</v>
      </c>
      <c r="W873" s="214"/>
      <c r="X873" s="18" t="s">
        <v>945</v>
      </c>
      <c r="Y873" s="109" t="s">
        <v>948</v>
      </c>
      <c r="Z873" s="18"/>
      <c r="AA873" s="32"/>
    </row>
    <row r="874" spans="1:27" ht="14.4" customHeight="1" thickBot="1">
      <c r="A874" t="s">
        <v>2143</v>
      </c>
      <c r="B874" s="168" t="s">
        <v>2118</v>
      </c>
      <c r="C874" s="279" t="s">
        <v>4957</v>
      </c>
      <c r="D874" s="14" t="s">
        <v>1154</v>
      </c>
      <c r="E874" s="278" t="s">
        <v>1510</v>
      </c>
      <c r="F874" s="281" t="s">
        <v>6739</v>
      </c>
      <c r="G874" s="319">
        <v>0.66619949476450002</v>
      </c>
      <c r="H874" s="319">
        <v>7.9461597798000008E-2</v>
      </c>
      <c r="I874" s="319">
        <v>5.5439152379000003E-2</v>
      </c>
      <c r="J874" s="319">
        <v>1.5051414587499997E-2</v>
      </c>
      <c r="K874" s="319">
        <v>0.51624733</v>
      </c>
      <c r="L874" s="320">
        <v>3.881558872180451</v>
      </c>
      <c r="M874" s="308">
        <v>69.899816999999999</v>
      </c>
      <c r="N874" s="282">
        <v>8.4382850999999995E-2</v>
      </c>
      <c r="O874" s="282">
        <v>7.6318036000000006E-2</v>
      </c>
      <c r="P874" s="282">
        <v>3.8688283E-3</v>
      </c>
      <c r="Q874" s="282">
        <v>4.1959861000000001E-3</v>
      </c>
      <c r="R874" s="255">
        <v>4.5754218288759992E-6</v>
      </c>
      <c r="S874" s="256">
        <v>1.4307797082778988E-8</v>
      </c>
      <c r="T874" s="256">
        <v>0.58767312348699996</v>
      </c>
      <c r="U874" s="121">
        <v>2.6351521E-4</v>
      </c>
      <c r="V874" s="217" t="s">
        <v>2800</v>
      </c>
      <c r="W874" s="214"/>
      <c r="X874" s="18" t="s">
        <v>945</v>
      </c>
      <c r="Y874" s="109" t="s">
        <v>949</v>
      </c>
      <c r="Z874" s="18"/>
      <c r="AA874" s="14"/>
    </row>
    <row r="875" spans="1:27" ht="14.4" customHeight="1" thickBot="1">
      <c r="A875" t="s">
        <v>2144</v>
      </c>
      <c r="B875" s="168" t="s">
        <v>2118</v>
      </c>
      <c r="C875" s="279" t="s">
        <v>4958</v>
      </c>
      <c r="D875" s="14" t="s">
        <v>1154</v>
      </c>
      <c r="E875" s="278" t="s">
        <v>1510</v>
      </c>
      <c r="F875" s="281" t="s">
        <v>6740</v>
      </c>
      <c r="G875" s="319">
        <v>0.42932536701650004</v>
      </c>
      <c r="H875" s="319">
        <v>3.4181091800000007E-2</v>
      </c>
      <c r="I875" s="319">
        <v>6.7265396519000001E-2</v>
      </c>
      <c r="J875" s="319">
        <v>1.04170486975E-2</v>
      </c>
      <c r="K875" s="319">
        <v>0.31746183</v>
      </c>
      <c r="L875" s="320">
        <v>2.3869310526315788</v>
      </c>
      <c r="M875" s="308">
        <v>48.497722000000003</v>
      </c>
      <c r="N875" s="282">
        <v>6.0454657000000002E-2</v>
      </c>
      <c r="O875" s="282">
        <v>5.5142891999999999E-2</v>
      </c>
      <c r="P875" s="282">
        <v>2.1979774E-3</v>
      </c>
      <c r="Q875" s="283">
        <v>3.1137876E-3</v>
      </c>
      <c r="R875" s="255">
        <v>3.3059288034109998E-6</v>
      </c>
      <c r="S875" s="256">
        <v>8.1286145803757892E-9</v>
      </c>
      <c r="T875" s="256">
        <v>0.43610470234400001</v>
      </c>
      <c r="U875" s="121">
        <v>1.6758682000000001E-4</v>
      </c>
      <c r="V875" s="213" t="s">
        <v>1405</v>
      </c>
      <c r="W875" s="214"/>
      <c r="X875" s="18" t="s">
        <v>945</v>
      </c>
      <c r="Y875" s="110" t="s">
        <v>950</v>
      </c>
      <c r="Z875" s="222"/>
      <c r="AA875" s="14"/>
    </row>
    <row r="876" spans="1:27" ht="14.4" customHeight="1">
      <c r="A876" t="s">
        <v>2145</v>
      </c>
      <c r="B876" s="168" t="s">
        <v>2118</v>
      </c>
      <c r="C876" s="279" t="s">
        <v>4959</v>
      </c>
      <c r="D876" s="14" t="s">
        <v>1154</v>
      </c>
      <c r="E876" s="278" t="s">
        <v>1510</v>
      </c>
      <c r="F876" s="281" t="s">
        <v>6741</v>
      </c>
      <c r="G876" s="319">
        <v>0.381869595886</v>
      </c>
      <c r="H876" s="319">
        <v>2.4781854919999999E-2</v>
      </c>
      <c r="I876" s="319">
        <v>4.9074021772000001E-2</v>
      </c>
      <c r="J876" s="319">
        <v>1.6454239193999999E-2</v>
      </c>
      <c r="K876" s="319">
        <v>0.29155947999999998</v>
      </c>
      <c r="L876" s="320">
        <v>2.1921765413533834</v>
      </c>
      <c r="M876" s="308">
        <v>54.449029000000003</v>
      </c>
      <c r="N876" s="282">
        <v>5.0679938000000001E-2</v>
      </c>
      <c r="O876" s="282">
        <v>4.5637648000000003E-2</v>
      </c>
      <c r="P876" s="282">
        <v>2.0221344999999998E-3</v>
      </c>
      <c r="Q876" s="282">
        <v>3.0201556999999999E-3</v>
      </c>
      <c r="R876" s="255">
        <v>2.7360700491889998E-6</v>
      </c>
      <c r="S876" s="256">
        <v>7.4783079686174671E-9</v>
      </c>
      <c r="T876" s="256">
        <v>0.42299099815999996</v>
      </c>
      <c r="U876" s="121">
        <v>1.4906197999999999E-4</v>
      </c>
      <c r="V876" s="216"/>
      <c r="W876" s="214"/>
      <c r="X876" s="18" t="s">
        <v>945</v>
      </c>
      <c r="Y876" s="18"/>
      <c r="Z876" s="18"/>
      <c r="AA876" s="14"/>
    </row>
    <row r="877" spans="1:27" ht="14.4" customHeight="1">
      <c r="A877" t="s">
        <v>2868</v>
      </c>
      <c r="B877" s="168" t="s">
        <v>2118</v>
      </c>
      <c r="C877" s="279" t="s">
        <v>4960</v>
      </c>
      <c r="D877" s="14" t="s">
        <v>1154</v>
      </c>
      <c r="E877" s="278" t="s">
        <v>1510</v>
      </c>
      <c r="F877" s="281" t="s">
        <v>6742</v>
      </c>
      <c r="G877" s="319">
        <v>0.64335807026900005</v>
      </c>
      <c r="H877" s="319">
        <v>4.5564895209999998E-2</v>
      </c>
      <c r="I877" s="319">
        <v>8.2501143512999989E-2</v>
      </c>
      <c r="J877" s="319">
        <v>1.6144731546000001E-2</v>
      </c>
      <c r="K877" s="319">
        <v>0.49914730000000002</v>
      </c>
      <c r="L877" s="320">
        <v>3.7529872180451127</v>
      </c>
      <c r="M877" s="308">
        <v>99.465216999999996</v>
      </c>
      <c r="N877" s="282">
        <v>8.8315982000000001E-2</v>
      </c>
      <c r="O877" s="282">
        <v>7.9262894E-2</v>
      </c>
      <c r="P877" s="282">
        <v>3.4533850999999998E-3</v>
      </c>
      <c r="Q877" s="282">
        <v>5.5997025000000004E-3</v>
      </c>
      <c r="R877" s="255">
        <v>4.751972068249E-6</v>
      </c>
      <c r="S877" s="256">
        <v>1.2771394840350647E-8</v>
      </c>
      <c r="T877" s="256">
        <v>0.78427206029999996</v>
      </c>
      <c r="U877" s="121">
        <v>2.6437926999999998E-4</v>
      </c>
      <c r="V877" s="216"/>
      <c r="W877" s="214"/>
      <c r="X877" s="18" t="s">
        <v>945</v>
      </c>
      <c r="Y877" s="18"/>
      <c r="Z877" s="18"/>
      <c r="AA877" s="14"/>
    </row>
    <row r="878" spans="1:27" ht="14.4" customHeight="1" thickBot="1">
      <c r="B878" s="278" t="s">
        <v>2118</v>
      </c>
      <c r="C878" s="277" t="s">
        <v>3635</v>
      </c>
      <c r="D878" s="277" t="s">
        <v>2869</v>
      </c>
      <c r="F878"/>
      <c r="G878" s="210"/>
      <c r="H878" s="210"/>
      <c r="I878" s="210"/>
      <c r="J878" s="210"/>
      <c r="K878" s="210"/>
      <c r="L878" s="210"/>
      <c r="M878" s="5"/>
      <c r="N878"/>
      <c r="O878"/>
      <c r="V878" s="182"/>
      <c r="W878" s="215"/>
      <c r="X878" s="22"/>
      <c r="Y878" s="18"/>
      <c r="Z878" s="18"/>
      <c r="AA878" s="14"/>
    </row>
    <row r="879" spans="1:27" ht="14.4" customHeight="1" thickBot="1">
      <c r="A879" t="s">
        <v>2146</v>
      </c>
      <c r="B879" s="168" t="s">
        <v>2118</v>
      </c>
      <c r="C879" s="279" t="s">
        <v>4961</v>
      </c>
      <c r="D879" s="14" t="s">
        <v>2869</v>
      </c>
      <c r="E879" s="278" t="s">
        <v>1510</v>
      </c>
      <c r="F879" s="281" t="s">
        <v>6743</v>
      </c>
      <c r="G879" s="319">
        <v>1.6483189894354999</v>
      </c>
      <c r="H879" s="319">
        <v>6.9638584479499985E-2</v>
      </c>
      <c r="I879" s="319">
        <v>0.19108178039999998</v>
      </c>
      <c r="J879" s="319">
        <v>0.86044885455600006</v>
      </c>
      <c r="K879" s="319">
        <v>0.52714976999999996</v>
      </c>
      <c r="L879" s="320">
        <v>3.9635321052631576</v>
      </c>
      <c r="M879" s="308">
        <v>101.85647</v>
      </c>
      <c r="N879" s="282">
        <v>0.12380157</v>
      </c>
      <c r="O879" s="282">
        <v>0.11329844999999999</v>
      </c>
      <c r="P879" s="282">
        <v>4.4328290999999997E-3</v>
      </c>
      <c r="Q879" s="282">
        <v>6.0702880999999997E-3</v>
      </c>
      <c r="R879" s="255">
        <v>6.7924731235706679E-6</v>
      </c>
      <c r="S879" s="256">
        <v>1.6393598290063612E-8</v>
      </c>
      <c r="T879" s="256">
        <v>0.8501804051445</v>
      </c>
      <c r="U879" s="121">
        <v>3.2506186E-4</v>
      </c>
      <c r="V879" s="213" t="s">
        <v>2801</v>
      </c>
      <c r="W879" s="214"/>
      <c r="X879" s="22" t="s">
        <v>696</v>
      </c>
      <c r="Y879" s="22"/>
      <c r="Z879" s="22"/>
      <c r="AA879" s="14"/>
    </row>
    <row r="880" spans="1:27" ht="14.4" customHeight="1">
      <c r="A880" t="s">
        <v>2147</v>
      </c>
      <c r="B880" s="168" t="s">
        <v>2118</v>
      </c>
      <c r="C880" s="279" t="s">
        <v>4962</v>
      </c>
      <c r="D880" s="14" t="s">
        <v>2869</v>
      </c>
      <c r="E880" s="278" t="s">
        <v>1510</v>
      </c>
      <c r="F880" s="281" t="s">
        <v>6744</v>
      </c>
      <c r="G880" s="319">
        <v>1.3950347632513</v>
      </c>
      <c r="H880" s="319">
        <v>6.7988230380000014E-2</v>
      </c>
      <c r="I880" s="319">
        <v>0.17573409029130002</v>
      </c>
      <c r="J880" s="319">
        <v>0.64790847257999995</v>
      </c>
      <c r="K880" s="319">
        <v>0.50340397000000003</v>
      </c>
      <c r="L880" s="320">
        <v>3.7849922556390978</v>
      </c>
      <c r="M880" s="308">
        <v>102.97084</v>
      </c>
      <c r="N880" s="282">
        <v>0.11577505</v>
      </c>
      <c r="O880" s="282">
        <v>0.105591</v>
      </c>
      <c r="P880" s="282">
        <v>4.1754085E-3</v>
      </c>
      <c r="Q880" s="282">
        <v>6.0086491000000001E-3</v>
      </c>
      <c r="R880" s="255">
        <v>6.3303954423109998E-6</v>
      </c>
      <c r="S880" s="256">
        <v>1.5441599569100901E-8</v>
      </c>
      <c r="T880" s="256">
        <v>0.84154749558899999</v>
      </c>
      <c r="U880" s="121">
        <v>3.1160382000000001E-4</v>
      </c>
      <c r="V880" s="216"/>
      <c r="W880" s="214"/>
      <c r="X880" s="18" t="s">
        <v>1188</v>
      </c>
      <c r="Y880" s="18"/>
      <c r="Z880" s="18"/>
      <c r="AA880" s="14"/>
    </row>
    <row r="881" spans="1:27" ht="14.4" customHeight="1">
      <c r="A881" t="s">
        <v>2148</v>
      </c>
      <c r="B881" s="168" t="s">
        <v>2118</v>
      </c>
      <c r="C881" s="279" t="s">
        <v>4963</v>
      </c>
      <c r="D881" s="14" t="s">
        <v>2869</v>
      </c>
      <c r="E881" s="278" t="s">
        <v>1510</v>
      </c>
      <c r="F881" s="281" t="s">
        <v>6745</v>
      </c>
      <c r="G881" s="319">
        <v>1.2574775964581</v>
      </c>
      <c r="H881" s="319">
        <v>2.4984882287999999E-2</v>
      </c>
      <c r="I881" s="319">
        <v>7.7516814170099993E-2</v>
      </c>
      <c r="J881" s="319">
        <v>0.83148</v>
      </c>
      <c r="K881" s="319">
        <v>0.3234959</v>
      </c>
      <c r="L881" s="320">
        <v>2.4322999999999997</v>
      </c>
      <c r="M881" s="308">
        <v>68.736199999999997</v>
      </c>
      <c r="N881" s="282">
        <v>6.4127753999999995E-2</v>
      </c>
      <c r="O881" s="282">
        <v>5.7173094000000001E-2</v>
      </c>
      <c r="P881" s="282">
        <v>2.3568030999999998E-3</v>
      </c>
      <c r="Q881" s="282">
        <v>4.5978573E-3</v>
      </c>
      <c r="R881" s="255">
        <v>3.4276434999999998E-6</v>
      </c>
      <c r="S881" s="256">
        <v>8.7159877170000004E-9</v>
      </c>
      <c r="T881" s="256">
        <v>0.64395760000000002</v>
      </c>
      <c r="U881" s="121">
        <v>1.7802620000000001E-4</v>
      </c>
      <c r="V881" s="217" t="s">
        <v>1407</v>
      </c>
      <c r="W881" s="214"/>
      <c r="X881" s="18" t="s">
        <v>697</v>
      </c>
      <c r="Y881" s="18"/>
      <c r="Z881" s="18"/>
      <c r="AA881" s="14"/>
    </row>
    <row r="882" spans="1:27" ht="14.4" customHeight="1" thickBot="1">
      <c r="A882" t="s">
        <v>2149</v>
      </c>
      <c r="B882" s="168" t="s">
        <v>2118</v>
      </c>
      <c r="C882" s="279" t="s">
        <v>4964</v>
      </c>
      <c r="D882" s="14" t="s">
        <v>2869</v>
      </c>
      <c r="E882" s="278" t="s">
        <v>1510</v>
      </c>
      <c r="F882" s="281" t="s">
        <v>6746</v>
      </c>
      <c r="G882" s="319">
        <v>1.3428952646445</v>
      </c>
      <c r="H882" s="319">
        <v>5.6776336619999999E-2</v>
      </c>
      <c r="I882" s="319">
        <v>0.22854884868449998</v>
      </c>
      <c r="J882" s="319">
        <v>0.57619743934000001</v>
      </c>
      <c r="K882" s="319">
        <v>0.48137264000000002</v>
      </c>
      <c r="L882" s="320">
        <v>3.6193431578947366</v>
      </c>
      <c r="M882" s="308">
        <v>74.837720000000004</v>
      </c>
      <c r="N882" s="282">
        <v>0.12926741999999999</v>
      </c>
      <c r="O882" s="282">
        <v>0.11989221999999999</v>
      </c>
      <c r="P882" s="282">
        <v>4.1196297999999999E-3</v>
      </c>
      <c r="Q882" s="282">
        <v>5.2555700999999998E-3</v>
      </c>
      <c r="R882" s="255">
        <v>7.1877827997550003E-6</v>
      </c>
      <c r="S882" s="256">
        <v>1.5235317047447999E-8</v>
      </c>
      <c r="T882" s="256">
        <v>0.73607424627100004</v>
      </c>
      <c r="U882" s="121">
        <v>2.7899423999999998E-4</v>
      </c>
      <c r="V882" s="217" t="s">
        <v>1393</v>
      </c>
      <c r="W882" s="214"/>
      <c r="X882" s="18" t="s">
        <v>951</v>
      </c>
      <c r="Y882" s="18"/>
      <c r="Z882" s="18"/>
      <c r="AA882" s="14"/>
    </row>
    <row r="883" spans="1:27" ht="14.4" customHeight="1" thickBot="1">
      <c r="A883" t="s">
        <v>2150</v>
      </c>
      <c r="B883" s="168" t="s">
        <v>2118</v>
      </c>
      <c r="C883" s="279" t="s">
        <v>4965</v>
      </c>
      <c r="D883" s="14" t="s">
        <v>2869</v>
      </c>
      <c r="E883" s="278" t="s">
        <v>1510</v>
      </c>
      <c r="F883" s="281" t="s">
        <v>6747</v>
      </c>
      <c r="G883" s="319">
        <v>1.3687717001583</v>
      </c>
      <c r="H883" s="319">
        <v>4.1852270449999993E-2</v>
      </c>
      <c r="I883" s="319">
        <v>0.16847314587829998</v>
      </c>
      <c r="J883" s="319">
        <v>0.80360588382999998</v>
      </c>
      <c r="K883" s="319">
        <v>0.3548404</v>
      </c>
      <c r="L883" s="320">
        <v>2.667972932330827</v>
      </c>
      <c r="M883" s="308">
        <v>77.412328000000002</v>
      </c>
      <c r="N883" s="282">
        <v>9.6873467000000005E-2</v>
      </c>
      <c r="O883" s="282">
        <v>8.8377691999999994E-2</v>
      </c>
      <c r="P883" s="282">
        <v>3.0367557000000002E-3</v>
      </c>
      <c r="Q883" s="282">
        <v>5.4590193000000004E-3</v>
      </c>
      <c r="R883" s="255">
        <v>5.2984227794080002E-6</v>
      </c>
      <c r="S883" s="256">
        <v>1.1230605267888001E-8</v>
      </c>
      <c r="T883" s="256">
        <v>0.76456852107999995</v>
      </c>
      <c r="U883" s="121">
        <v>2.3251553999999999E-4</v>
      </c>
      <c r="V883" s="213" t="s">
        <v>1408</v>
      </c>
      <c r="W883" s="214"/>
      <c r="X883" s="18" t="s">
        <v>952</v>
      </c>
      <c r="Y883" s="18"/>
      <c r="Z883" s="18"/>
      <c r="AA883" s="14"/>
    </row>
    <row r="884" spans="1:27" ht="14.4" customHeight="1">
      <c r="A884" t="s">
        <v>2151</v>
      </c>
      <c r="B884" s="168" t="s">
        <v>2118</v>
      </c>
      <c r="C884" s="279" t="s">
        <v>4966</v>
      </c>
      <c r="D884" s="14" t="s">
        <v>2869</v>
      </c>
      <c r="E884" s="278" t="s">
        <v>1510</v>
      </c>
      <c r="F884" s="281" t="s">
        <v>6748</v>
      </c>
      <c r="G884" s="319">
        <v>2.0090522931488999</v>
      </c>
      <c r="H884" s="319">
        <v>1.0984988340000001E-2</v>
      </c>
      <c r="I884" s="319">
        <v>1.7496466106999999</v>
      </c>
      <c r="J884" s="319">
        <v>6.3919354108899998E-2</v>
      </c>
      <c r="K884" s="319">
        <v>0.18450134000000001</v>
      </c>
      <c r="L884" s="320">
        <v>1.3872281203007519</v>
      </c>
      <c r="M884" s="308">
        <v>51.178916000000001</v>
      </c>
      <c r="N884" s="282">
        <v>3.2303013999999998E-2</v>
      </c>
      <c r="O884" s="282">
        <v>2.9914653999999999E-2</v>
      </c>
      <c r="P884" s="282">
        <v>1.3214317000000001E-3</v>
      </c>
      <c r="Q884" s="282">
        <v>1.0669283999999999E-3</v>
      </c>
      <c r="R884" s="255">
        <v>1.7934444833617999E-6</v>
      </c>
      <c r="S884" s="256">
        <v>4.8869515249978022E-9</v>
      </c>
      <c r="T884" s="256">
        <v>0.14942975159999999</v>
      </c>
      <c r="U884" s="274">
        <v>7.7700198E-5</v>
      </c>
      <c r="V884" s="216"/>
      <c r="W884" s="214"/>
      <c r="X884" s="18" t="s">
        <v>953</v>
      </c>
      <c r="Y884" s="18"/>
      <c r="Z884" s="18"/>
      <c r="AA884" s="14"/>
    </row>
    <row r="885" spans="1:27" ht="14.4" customHeight="1">
      <c r="A885" t="s">
        <v>2152</v>
      </c>
      <c r="B885" s="168" t="s">
        <v>2118</v>
      </c>
      <c r="C885" s="279" t="s">
        <v>4967</v>
      </c>
      <c r="D885" s="14" t="s">
        <v>2869</v>
      </c>
      <c r="E885" s="278" t="s">
        <v>1510</v>
      </c>
      <c r="F885" s="281" t="s">
        <v>6749</v>
      </c>
      <c r="G885" s="319">
        <v>1.4538993438749999</v>
      </c>
      <c r="H885" s="319">
        <v>5.700611924E-2</v>
      </c>
      <c r="I885" s="319">
        <v>0.16904016900000002</v>
      </c>
      <c r="J885" s="319">
        <v>0.75329613563499986</v>
      </c>
      <c r="K885" s="319">
        <v>0.47455691999999999</v>
      </c>
      <c r="L885" s="320">
        <v>3.5680971428571424</v>
      </c>
      <c r="M885" s="308">
        <v>94.939458999999999</v>
      </c>
      <c r="N885" s="282">
        <v>0.10959085</v>
      </c>
      <c r="O885" s="282">
        <v>9.9992524999999999E-2</v>
      </c>
      <c r="P885" s="282">
        <v>3.911098E-3</v>
      </c>
      <c r="Q885" s="282">
        <v>5.6872221999999997E-3</v>
      </c>
      <c r="R885" s="255">
        <v>5.9947557592529705E-6</v>
      </c>
      <c r="S885" s="256">
        <v>1.446412025216522E-8</v>
      </c>
      <c r="T885" s="256">
        <v>0.79652972913949993</v>
      </c>
      <c r="U885" s="121">
        <v>2.9114590000000001E-4</v>
      </c>
      <c r="V885" s="219" t="s">
        <v>1409</v>
      </c>
      <c r="W885" s="214"/>
      <c r="X885" s="18" t="s">
        <v>1189</v>
      </c>
      <c r="Y885" s="18"/>
      <c r="Z885" s="18"/>
      <c r="AA885" s="14"/>
    </row>
    <row r="886" spans="1:27" ht="14.4" customHeight="1">
      <c r="A886" t="s">
        <v>2153</v>
      </c>
      <c r="B886" s="168" t="s">
        <v>2118</v>
      </c>
      <c r="C886" s="279" t="s">
        <v>4968</v>
      </c>
      <c r="D886" s="14" t="s">
        <v>2869</v>
      </c>
      <c r="E886" s="278" t="s">
        <v>1510</v>
      </c>
      <c r="F886" s="281" t="s">
        <v>6750</v>
      </c>
      <c r="G886" s="319">
        <v>1.2813577667680001</v>
      </c>
      <c r="H886" s="319">
        <v>3.0575463310000002E-2</v>
      </c>
      <c r="I886" s="319">
        <v>5.0943434677999999E-2</v>
      </c>
      <c r="J886" s="319">
        <v>0.50092108878000008</v>
      </c>
      <c r="K886" s="319">
        <v>0.69891778000000004</v>
      </c>
      <c r="L886" s="320">
        <v>5.2550209022556391</v>
      </c>
      <c r="M886" s="308">
        <v>103.20405</v>
      </c>
      <c r="N886" s="282">
        <v>0.10457233000000001</v>
      </c>
      <c r="O886" s="282">
        <v>9.4053452999999995E-2</v>
      </c>
      <c r="P886" s="282">
        <v>4.3881425999999996E-3</v>
      </c>
      <c r="Q886" s="282">
        <v>6.1307339000000001E-3</v>
      </c>
      <c r="R886" s="255">
        <v>5.6386962925309995E-6</v>
      </c>
      <c r="S886" s="256">
        <v>1.6228338366070104E-8</v>
      </c>
      <c r="T886" s="256">
        <v>0.85864620441099992</v>
      </c>
      <c r="U886" s="121">
        <v>2.9359767999999998E-4</v>
      </c>
      <c r="V886" s="217" t="s">
        <v>1410</v>
      </c>
      <c r="W886" s="214"/>
      <c r="X886" s="18" t="s">
        <v>695</v>
      </c>
      <c r="Y886" s="18"/>
      <c r="Z886" s="18"/>
      <c r="AA886" s="14"/>
    </row>
    <row r="887" spans="1:27" ht="14.4" customHeight="1">
      <c r="A887" t="s">
        <v>2154</v>
      </c>
      <c r="B887" s="168" t="s">
        <v>2118</v>
      </c>
      <c r="C887" s="279" t="s">
        <v>4969</v>
      </c>
      <c r="D887" s="14" t="s">
        <v>2869</v>
      </c>
      <c r="E887" s="278" t="s">
        <v>1510</v>
      </c>
      <c r="F887" s="281" t="s">
        <v>6751</v>
      </c>
      <c r="G887" s="319">
        <v>1.4331651845658895</v>
      </c>
      <c r="H887" s="319">
        <v>1.7249207546159998E-2</v>
      </c>
      <c r="I887" s="319">
        <v>6.6201244519729599E-2</v>
      </c>
      <c r="J887" s="319">
        <v>0.73174226249999996</v>
      </c>
      <c r="K887" s="319">
        <v>0.61797247</v>
      </c>
      <c r="L887" s="320">
        <v>4.6464095488721799</v>
      </c>
      <c r="M887" s="308">
        <v>126.24463</v>
      </c>
      <c r="N887" s="282">
        <v>0.10190269</v>
      </c>
      <c r="O887" s="282">
        <v>9.1150521999999998E-2</v>
      </c>
      <c r="P887" s="282">
        <v>3.8990299999999999E-3</v>
      </c>
      <c r="Q887" s="282">
        <v>6.8531364000000003E-3</v>
      </c>
      <c r="R887" s="255">
        <v>5.4646596225999998E-6</v>
      </c>
      <c r="S887" s="256">
        <v>1.441949005033E-8</v>
      </c>
      <c r="T887" s="256">
        <v>0.95982302626799998</v>
      </c>
      <c r="U887" s="121">
        <v>2.9674364000000002E-4</v>
      </c>
      <c r="V887" s="217" t="s">
        <v>1411</v>
      </c>
      <c r="W887" s="214"/>
      <c r="X887" s="22" t="s">
        <v>1190</v>
      </c>
      <c r="Y887" s="18"/>
      <c r="Z887" s="18"/>
      <c r="AA887" s="14"/>
    </row>
    <row r="888" spans="1:27" ht="14.4" customHeight="1">
      <c r="A888" t="s">
        <v>2155</v>
      </c>
      <c r="B888" s="168" t="s">
        <v>2118</v>
      </c>
      <c r="C888" s="279" t="s">
        <v>4970</v>
      </c>
      <c r="D888" s="14" t="s">
        <v>2869</v>
      </c>
      <c r="E888" s="278" t="s">
        <v>1510</v>
      </c>
      <c r="F888" s="281" t="s">
        <v>6752</v>
      </c>
      <c r="G888" s="319">
        <v>1.2475655409722588</v>
      </c>
      <c r="H888" s="319">
        <v>2.6450777155000004E-3</v>
      </c>
      <c r="I888" s="319">
        <v>8.6060463256758896E-2</v>
      </c>
      <c r="J888" s="319">
        <v>0.76517999999999997</v>
      </c>
      <c r="K888" s="319">
        <v>0.39367999999999997</v>
      </c>
      <c r="L888" s="320">
        <v>2.9599999999999995</v>
      </c>
      <c r="M888" s="308">
        <v>52.119100000000003</v>
      </c>
      <c r="N888" s="282">
        <v>7.6572611999999998E-2</v>
      </c>
      <c r="O888" s="282">
        <v>7.0232019000000007E-2</v>
      </c>
      <c r="P888" s="282">
        <v>2.7262897E-3</v>
      </c>
      <c r="Q888" s="282">
        <v>3.6143036999999999E-3</v>
      </c>
      <c r="R888" s="255">
        <v>4.2105526999999999E-6</v>
      </c>
      <c r="S888" s="256">
        <v>1.008243244E-8</v>
      </c>
      <c r="T888" s="256">
        <v>0.50620500000000002</v>
      </c>
      <c r="U888" s="121">
        <v>1.6878526000000001E-4</v>
      </c>
      <c r="V888" s="218"/>
      <c r="W888" s="214"/>
      <c r="X888" s="22" t="s">
        <v>696</v>
      </c>
      <c r="Y888" s="18"/>
      <c r="Z888" s="18"/>
      <c r="AA888" s="14"/>
    </row>
    <row r="889" spans="1:27" ht="14.4" customHeight="1">
      <c r="A889" t="s">
        <v>2156</v>
      </c>
      <c r="B889" s="168" t="s">
        <v>2118</v>
      </c>
      <c r="C889" s="279" t="s">
        <v>4971</v>
      </c>
      <c r="D889" s="14" t="s">
        <v>2869</v>
      </c>
      <c r="E889" s="278" t="s">
        <v>1510</v>
      </c>
      <c r="F889" s="281" t="s">
        <v>6753</v>
      </c>
      <c r="G889" s="319">
        <v>1.2983384850513</v>
      </c>
      <c r="H889" s="319">
        <v>5.6748794799999995E-2</v>
      </c>
      <c r="I889" s="319">
        <v>0.14713818499130002</v>
      </c>
      <c r="J889" s="319">
        <v>0.63403104525999998</v>
      </c>
      <c r="K889" s="319">
        <v>0.46042045999999998</v>
      </c>
      <c r="L889" s="320">
        <v>3.4618079699248119</v>
      </c>
      <c r="M889" s="308">
        <v>93.116866999999999</v>
      </c>
      <c r="N889" s="282">
        <v>0.10217245</v>
      </c>
      <c r="O889" s="282">
        <v>9.2944423999999998E-2</v>
      </c>
      <c r="P889" s="282">
        <v>3.7155565999999998E-3</v>
      </c>
      <c r="Q889" s="282">
        <v>5.5124661000000002E-3</v>
      </c>
      <c r="R889" s="255">
        <v>5.572207584521E-6</v>
      </c>
      <c r="S889" s="256">
        <v>1.37409637116613E-8</v>
      </c>
      <c r="T889" s="256">
        <v>0.77205406807700006</v>
      </c>
      <c r="U889" s="121">
        <v>2.7691530000000002E-4</v>
      </c>
      <c r="V889" s="218"/>
      <c r="W889" s="214"/>
      <c r="X889" s="18" t="s">
        <v>1191</v>
      </c>
      <c r="Y889" s="18"/>
      <c r="Z889" s="18"/>
      <c r="AA889" s="14"/>
    </row>
    <row r="890" spans="1:27" ht="14.4" customHeight="1">
      <c r="A890" t="s">
        <v>2157</v>
      </c>
      <c r="B890" s="168" t="s">
        <v>2118</v>
      </c>
      <c r="C890" s="279" t="s">
        <v>4972</v>
      </c>
      <c r="D890" s="14" t="s">
        <v>2869</v>
      </c>
      <c r="E890" s="278" t="s">
        <v>1510</v>
      </c>
      <c r="F890" s="281" t="s">
        <v>6754</v>
      </c>
      <c r="G890" s="319">
        <v>1.8396880706480001</v>
      </c>
      <c r="H890" s="319">
        <v>0.11420154428</v>
      </c>
      <c r="I890" s="319">
        <v>0.45970968277800001</v>
      </c>
      <c r="J890" s="319">
        <v>0.29753016358999995</v>
      </c>
      <c r="K890" s="319">
        <v>0.96824668000000003</v>
      </c>
      <c r="L890" s="320">
        <v>7.2800502255639099</v>
      </c>
      <c r="M890" s="308">
        <v>99.948160999999999</v>
      </c>
      <c r="N890" s="282">
        <v>0.25640847</v>
      </c>
      <c r="O890" s="282">
        <v>0.24115463000000001</v>
      </c>
      <c r="P890" s="282">
        <v>8.2863409999999992E-3</v>
      </c>
      <c r="Q890" s="282">
        <v>6.9674942000000004E-3</v>
      </c>
      <c r="R890" s="255">
        <v>1.4457711718965002E-5</v>
      </c>
      <c r="S890" s="256">
        <v>3.0644752693250993E-8</v>
      </c>
      <c r="T890" s="256">
        <v>0.97583951798500002</v>
      </c>
      <c r="U890" s="121">
        <v>5.0011081999999998E-4</v>
      </c>
      <c r="V890" s="218"/>
      <c r="W890" s="214"/>
      <c r="X890" s="18" t="s">
        <v>954</v>
      </c>
      <c r="Y890" s="18"/>
      <c r="Z890" s="18"/>
      <c r="AA890" s="14"/>
    </row>
    <row r="891" spans="1:27" ht="14.4" customHeight="1">
      <c r="B891" s="278" t="s">
        <v>2118</v>
      </c>
      <c r="C891" s="277" t="s">
        <v>3636</v>
      </c>
      <c r="D891" s="277" t="s">
        <v>675</v>
      </c>
      <c r="F891"/>
      <c r="G891" s="210"/>
      <c r="H891" s="210"/>
      <c r="I891" s="210"/>
      <c r="J891" s="210"/>
      <c r="K891" s="210"/>
      <c r="L891" s="210"/>
      <c r="M891" s="5"/>
      <c r="N891"/>
      <c r="O891"/>
      <c r="V891" s="183"/>
      <c r="W891" s="215"/>
      <c r="X891" s="22"/>
      <c r="Y891" s="18"/>
      <c r="Z891" s="18"/>
      <c r="AA891" s="14"/>
    </row>
    <row r="892" spans="1:27" ht="14.4" customHeight="1">
      <c r="A892" t="s">
        <v>2158</v>
      </c>
      <c r="B892" s="168" t="s">
        <v>2118</v>
      </c>
      <c r="C892" s="279" t="s">
        <v>4973</v>
      </c>
      <c r="D892" s="14" t="s">
        <v>675</v>
      </c>
      <c r="E892" s="278" t="s">
        <v>1510</v>
      </c>
      <c r="F892" s="281" t="s">
        <v>6755</v>
      </c>
      <c r="G892" s="319">
        <v>1.2734305415121518</v>
      </c>
      <c r="H892" s="319">
        <v>2.42380352907E-3</v>
      </c>
      <c r="I892" s="319">
        <v>8.2606737983081699E-2</v>
      </c>
      <c r="J892" s="319">
        <v>0.77610000000000001</v>
      </c>
      <c r="K892" s="319">
        <v>0.4123</v>
      </c>
      <c r="L892" s="320">
        <v>3.0999999999999996</v>
      </c>
      <c r="M892" s="308">
        <v>97.430599999999998</v>
      </c>
      <c r="N892" s="282">
        <v>8.0967103999999998E-2</v>
      </c>
      <c r="O892" s="282">
        <v>7.1336018000000001E-2</v>
      </c>
      <c r="P892" s="282">
        <v>2.8101869E-3</v>
      </c>
      <c r="Q892" s="282">
        <v>6.8208990999999997E-3</v>
      </c>
      <c r="R892" s="255">
        <v>4.2767397000000005E-6</v>
      </c>
      <c r="S892" s="256">
        <v>1.0392703150000001E-8</v>
      </c>
      <c r="T892" s="256">
        <v>0.95530800000000005</v>
      </c>
      <c r="U892" s="121">
        <v>2.2574302000000001E-4</v>
      </c>
      <c r="V892" s="219" t="s">
        <v>1391</v>
      </c>
      <c r="W892" s="214"/>
      <c r="X892" s="22" t="s">
        <v>696</v>
      </c>
      <c r="Y892" s="22"/>
      <c r="Z892" s="22"/>
      <c r="AA892" s="14"/>
    </row>
    <row r="893" spans="1:27" ht="14.4" customHeight="1">
      <c r="A893" t="s">
        <v>2159</v>
      </c>
      <c r="B893" s="168" t="s">
        <v>2118</v>
      </c>
      <c r="C893" s="279" t="s">
        <v>4974</v>
      </c>
      <c r="D893" s="14" t="s">
        <v>675</v>
      </c>
      <c r="E893" s="278" t="s">
        <v>1510</v>
      </c>
      <c r="F893" s="281" t="s">
        <v>6756</v>
      </c>
      <c r="G893" s="319">
        <v>0.97544955757850726</v>
      </c>
      <c r="H893" s="319">
        <v>7.3331824903499999E-3</v>
      </c>
      <c r="I893" s="319">
        <v>8.6760375088157204E-2</v>
      </c>
      <c r="J893" s="319">
        <v>0.54327000000000003</v>
      </c>
      <c r="K893" s="319">
        <v>0.338086</v>
      </c>
      <c r="L893" s="320">
        <v>2.5419999999999998</v>
      </c>
      <c r="M893" s="308">
        <v>69.617419999999996</v>
      </c>
      <c r="N893" s="282">
        <v>7.0684586999999993E-2</v>
      </c>
      <c r="O893" s="282">
        <v>6.3482529999999995E-2</v>
      </c>
      <c r="P893" s="282">
        <v>2.4274271999999999E-3</v>
      </c>
      <c r="Q893" s="282">
        <v>4.7746294E-3</v>
      </c>
      <c r="R893" s="255">
        <v>3.8059071000000002E-6</v>
      </c>
      <c r="S893" s="256">
        <v>8.9771716030000005E-9</v>
      </c>
      <c r="T893" s="256">
        <v>0.66871559999999997</v>
      </c>
      <c r="U893" s="121">
        <v>1.7799533E-4</v>
      </c>
      <c r="V893" s="218"/>
      <c r="W893" s="214"/>
      <c r="X893" s="22" t="s">
        <v>955</v>
      </c>
      <c r="Y893" s="18"/>
      <c r="Z893" s="18"/>
      <c r="AA893" s="14"/>
    </row>
    <row r="894" spans="1:27" ht="14.4" customHeight="1">
      <c r="A894" t="s">
        <v>2160</v>
      </c>
      <c r="B894" s="168" t="s">
        <v>2118</v>
      </c>
      <c r="C894" s="279" t="s">
        <v>4975</v>
      </c>
      <c r="D894" s="14" t="s">
        <v>675</v>
      </c>
      <c r="E894" s="278" t="s">
        <v>1510</v>
      </c>
      <c r="F894" s="281" t="s">
        <v>6757</v>
      </c>
      <c r="G894" s="319">
        <v>3.2377128831900004</v>
      </c>
      <c r="H894" s="319">
        <v>0.18168427294000003</v>
      </c>
      <c r="I894" s="319">
        <v>0.73135630451</v>
      </c>
      <c r="J894" s="319">
        <v>0.78427980574</v>
      </c>
      <c r="K894" s="319">
        <v>1.5403925000000001</v>
      </c>
      <c r="L894" s="320">
        <v>11.581898496240601</v>
      </c>
      <c r="M894" s="308">
        <v>177.26598000000001</v>
      </c>
      <c r="N894" s="282">
        <v>0.40922330000000001</v>
      </c>
      <c r="O894" s="282">
        <v>0.38365510000000003</v>
      </c>
      <c r="P894" s="282">
        <v>1.3182815000000001E-2</v>
      </c>
      <c r="Q894" s="282">
        <v>1.2385392E-2</v>
      </c>
      <c r="R894" s="255">
        <v>2.3000905120923998E-5</v>
      </c>
      <c r="S894" s="256">
        <v>4.8753014912837002E-8</v>
      </c>
      <c r="T894" s="256">
        <v>1.734648824068</v>
      </c>
      <c r="U894" s="121">
        <v>8.1767240999999996E-4</v>
      </c>
      <c r="V894" s="219" t="s">
        <v>1398</v>
      </c>
      <c r="W894" s="214"/>
      <c r="X894" s="18" t="s">
        <v>695</v>
      </c>
      <c r="Y894" s="18"/>
      <c r="Z894" s="18"/>
      <c r="AA894" s="14"/>
    </row>
    <row r="895" spans="1:27" ht="14.4" customHeight="1">
      <c r="A895" t="s">
        <v>2161</v>
      </c>
      <c r="B895" s="168" t="s">
        <v>2118</v>
      </c>
      <c r="C895" s="279" t="s">
        <v>4976</v>
      </c>
      <c r="D895" s="14" t="s">
        <v>675</v>
      </c>
      <c r="E895" s="278" t="s">
        <v>1510</v>
      </c>
      <c r="F895" s="281" t="s">
        <v>6758</v>
      </c>
      <c r="G895" s="319">
        <v>1.2944529180509998</v>
      </c>
      <c r="H895" s="319">
        <v>5.3048446731000003E-2</v>
      </c>
      <c r="I895" s="319">
        <v>2.7944471319999997E-2</v>
      </c>
      <c r="J895" s="319">
        <v>0.61229999999999996</v>
      </c>
      <c r="K895" s="319">
        <v>0.60116000000000003</v>
      </c>
      <c r="L895" s="320">
        <v>4.5199999999999996</v>
      </c>
      <c r="M895" s="308">
        <v>101.527</v>
      </c>
      <c r="N895" s="282">
        <v>9.2959049000000002E-2</v>
      </c>
      <c r="O895" s="282">
        <v>8.2567416000000005E-2</v>
      </c>
      <c r="P895" s="282">
        <v>3.4669751999999998E-3</v>
      </c>
      <c r="Q895" s="282">
        <v>6.9246576000000001E-3</v>
      </c>
      <c r="R895" s="255">
        <v>4.9500848800000005E-6</v>
      </c>
      <c r="S895" s="256">
        <v>1.282165378E-8</v>
      </c>
      <c r="T895" s="256">
        <v>0.96984000000000004</v>
      </c>
      <c r="U895" s="121">
        <v>2.9212733000000003E-4</v>
      </c>
      <c r="V895" s="219" t="s">
        <v>1396</v>
      </c>
      <c r="W895" s="214"/>
      <c r="X895" s="22" t="s">
        <v>696</v>
      </c>
      <c r="Y895" s="18"/>
      <c r="Z895" s="18"/>
      <c r="AA895" s="14"/>
    </row>
    <row r="896" spans="1:27" ht="14.4" customHeight="1">
      <c r="A896" t="s">
        <v>3637</v>
      </c>
      <c r="B896" s="168" t="s">
        <v>2118</v>
      </c>
      <c r="C896" s="279" t="s">
        <v>4977</v>
      </c>
      <c r="D896" s="14" t="s">
        <v>675</v>
      </c>
      <c r="E896" s="278" t="s">
        <v>1510</v>
      </c>
      <c r="F896" s="281" t="s">
        <v>6759</v>
      </c>
      <c r="G896" s="319">
        <v>0.99016522179099997</v>
      </c>
      <c r="H896" s="319">
        <v>4.2770432711999998E-2</v>
      </c>
      <c r="I896" s="319">
        <v>4.8496789078999999E-2</v>
      </c>
      <c r="J896" s="319">
        <v>0.42860999999999999</v>
      </c>
      <c r="K896" s="319">
        <v>0.47028799999999998</v>
      </c>
      <c r="L896" s="320">
        <v>3.5359999999999996</v>
      </c>
      <c r="M896" s="308">
        <v>72.484899999999996</v>
      </c>
      <c r="N896" s="282">
        <v>7.9078947999999996E-2</v>
      </c>
      <c r="O896" s="282">
        <v>7.1344509E-2</v>
      </c>
      <c r="P896" s="282">
        <v>2.8871790000000001E-3</v>
      </c>
      <c r="Q896" s="282">
        <v>4.8472602999999996E-3</v>
      </c>
      <c r="R896" s="255">
        <v>4.2772487259999994E-6</v>
      </c>
      <c r="S896" s="256">
        <v>1.0677437044000002E-8</v>
      </c>
      <c r="T896" s="256">
        <v>0.67888800000000005</v>
      </c>
      <c r="U896" s="121">
        <v>2.2446434999999999E-4</v>
      </c>
      <c r="V896" s="218"/>
      <c r="W896" s="214"/>
      <c r="X896" s="22" t="s">
        <v>955</v>
      </c>
      <c r="Y896" s="18"/>
      <c r="Z896" s="18"/>
      <c r="AA896" s="14"/>
    </row>
    <row r="897" spans="1:27" ht="14.4" customHeight="1">
      <c r="A897" t="s">
        <v>2162</v>
      </c>
      <c r="B897" s="168" t="s">
        <v>2118</v>
      </c>
      <c r="C897" s="279" t="s">
        <v>4978</v>
      </c>
      <c r="D897" s="14" t="s">
        <v>675</v>
      </c>
      <c r="E897" s="278" t="s">
        <v>1510</v>
      </c>
      <c r="F897" s="281" t="s">
        <v>6760</v>
      </c>
      <c r="G897" s="319">
        <v>1.6222192945450922</v>
      </c>
      <c r="H897" s="319">
        <v>9.5359418083200004E-3</v>
      </c>
      <c r="I897" s="319">
        <v>0.14918335273677222</v>
      </c>
      <c r="J897" s="319">
        <v>0.61229999999999996</v>
      </c>
      <c r="K897" s="319">
        <v>0.85119999999999996</v>
      </c>
      <c r="L897" s="320">
        <v>6.3999999999999995</v>
      </c>
      <c r="M897" s="308">
        <v>146.91380000000001</v>
      </c>
      <c r="N897" s="282">
        <v>0.15425121999999999</v>
      </c>
      <c r="O897" s="282">
        <v>0.13823266000000001</v>
      </c>
      <c r="P897" s="282">
        <v>5.6055784999999997E-3</v>
      </c>
      <c r="Q897" s="282">
        <v>1.0412975999999999E-2</v>
      </c>
      <c r="R897" s="255">
        <v>8.2873299999999998E-6</v>
      </c>
      <c r="S897" s="256">
        <v>2.0730689600000002E-8</v>
      </c>
      <c r="T897" s="256">
        <v>1.4583999999999999</v>
      </c>
      <c r="U897" s="121">
        <v>4.0003637999999999E-4</v>
      </c>
      <c r="V897" s="217" t="s">
        <v>1397</v>
      </c>
      <c r="W897" s="214"/>
      <c r="X897" s="22" t="s">
        <v>696</v>
      </c>
      <c r="Y897" s="18"/>
      <c r="Z897" s="18"/>
      <c r="AA897" s="14"/>
    </row>
    <row r="898" spans="1:27" ht="14.4" customHeight="1">
      <c r="A898" t="s">
        <v>3638</v>
      </c>
      <c r="B898" s="168" t="s">
        <v>2118</v>
      </c>
      <c r="C898" s="279" t="s">
        <v>4979</v>
      </c>
      <c r="D898" s="14" t="s">
        <v>675</v>
      </c>
      <c r="E898" s="278" t="s">
        <v>1510</v>
      </c>
      <c r="F898" s="281" t="s">
        <v>6761</v>
      </c>
      <c r="G898" s="319">
        <v>1.2196016831815646</v>
      </c>
      <c r="H898" s="319">
        <v>1.2311679265823999E-2</v>
      </c>
      <c r="I898" s="319">
        <v>0.13336400391574052</v>
      </c>
      <c r="J898" s="319">
        <v>0.42860999999999999</v>
      </c>
      <c r="K898" s="319">
        <v>0.645316</v>
      </c>
      <c r="L898" s="320">
        <v>4.8519999999999994</v>
      </c>
      <c r="M898" s="308">
        <v>104.25566000000001</v>
      </c>
      <c r="N898" s="282">
        <v>0.12198347</v>
      </c>
      <c r="O898" s="282">
        <v>0.11031017999999999</v>
      </c>
      <c r="P898" s="282">
        <v>4.3842013000000004E-3</v>
      </c>
      <c r="Q898" s="282">
        <v>7.2890832000000001E-3</v>
      </c>
      <c r="R898" s="255">
        <v>6.6133203099999992E-6</v>
      </c>
      <c r="S898" s="256">
        <v>1.6213762118E-8</v>
      </c>
      <c r="T898" s="256">
        <v>1.02088</v>
      </c>
      <c r="U898" s="121">
        <v>3.0000068000000002E-4</v>
      </c>
      <c r="V898" s="218"/>
      <c r="W898" s="214"/>
      <c r="X898" s="22" t="s">
        <v>955</v>
      </c>
      <c r="Y898" s="18"/>
      <c r="Z898" s="18"/>
      <c r="AA898" s="14"/>
    </row>
    <row r="899" spans="1:27" ht="14.4" customHeight="1">
      <c r="A899" t="s">
        <v>2163</v>
      </c>
      <c r="B899" s="168" t="s">
        <v>2118</v>
      </c>
      <c r="C899" s="279" t="s">
        <v>4980</v>
      </c>
      <c r="D899" s="14" t="s">
        <v>675</v>
      </c>
      <c r="E899" s="278" t="s">
        <v>1510</v>
      </c>
      <c r="F899" s="281" t="s">
        <v>6762</v>
      </c>
      <c r="G899" s="319">
        <v>1.0835502266816837</v>
      </c>
      <c r="H899" s="319">
        <v>3.7118945669077995E-2</v>
      </c>
      <c r="I899" s="319">
        <v>4.9641281012605697E-2</v>
      </c>
      <c r="J899" s="319">
        <v>0.78</v>
      </c>
      <c r="K899" s="319">
        <v>0.21679000000000001</v>
      </c>
      <c r="L899" s="320">
        <v>1.63</v>
      </c>
      <c r="M899" s="308">
        <v>82.254999999999995</v>
      </c>
      <c r="N899" s="282">
        <v>4.5650712000000003E-2</v>
      </c>
      <c r="O899" s="282">
        <v>3.8347355E-2</v>
      </c>
      <c r="P899" s="282">
        <v>1.4893261000000001E-3</v>
      </c>
      <c r="Q899" s="282">
        <v>5.8140305999999998E-3</v>
      </c>
      <c r="R899" s="255">
        <v>2.2990020999999999E-6</v>
      </c>
      <c r="S899" s="256">
        <v>5.5078626950000006E-9</v>
      </c>
      <c r="T899" s="256">
        <v>0.81428999999999996</v>
      </c>
      <c r="U899" s="121">
        <v>1.8956056999999999E-4</v>
      </c>
      <c r="V899" s="219" t="s">
        <v>1399</v>
      </c>
      <c r="W899" s="214"/>
      <c r="X899" s="22" t="s">
        <v>1159</v>
      </c>
      <c r="Y899" s="18"/>
      <c r="Z899" s="18"/>
      <c r="AA899" s="14"/>
    </row>
    <row r="900" spans="1:27" ht="14.4" customHeight="1">
      <c r="A900" t="s">
        <v>2164</v>
      </c>
      <c r="B900" s="168" t="s">
        <v>2118</v>
      </c>
      <c r="C900" s="279" t="s">
        <v>4981</v>
      </c>
      <c r="D900" s="14" t="s">
        <v>675</v>
      </c>
      <c r="E900" s="278" t="s">
        <v>1510</v>
      </c>
      <c r="F900" s="281" t="s">
        <v>6763</v>
      </c>
      <c r="G900" s="319">
        <v>1.2424478163179136</v>
      </c>
      <c r="H900" s="319">
        <v>3.3589743200700003E-3</v>
      </c>
      <c r="I900" s="319">
        <v>5.7588841997843698E-2</v>
      </c>
      <c r="J900" s="319">
        <v>0.72929999999999995</v>
      </c>
      <c r="K900" s="319">
        <v>0.45219999999999999</v>
      </c>
      <c r="L900" s="320">
        <v>3.4</v>
      </c>
      <c r="M900" s="308">
        <v>110.4868</v>
      </c>
      <c r="N900" s="282">
        <v>7.9246442E-2</v>
      </c>
      <c r="O900" s="282">
        <v>6.8904428000000004E-2</v>
      </c>
      <c r="P900" s="282">
        <v>2.8964225999999998E-3</v>
      </c>
      <c r="Q900" s="282">
        <v>7.445592E-3</v>
      </c>
      <c r="R900" s="255">
        <v>4.1309609E-6</v>
      </c>
      <c r="S900" s="256">
        <v>1.0711622100000001E-8</v>
      </c>
      <c r="T900" s="256">
        <v>1.0427999999999999</v>
      </c>
      <c r="U900" s="121">
        <v>2.3932049E-4</v>
      </c>
      <c r="V900" s="216" t="s">
        <v>1400</v>
      </c>
      <c r="W900" s="214"/>
      <c r="X900" s="22" t="s">
        <v>696</v>
      </c>
      <c r="Y900" s="18"/>
      <c r="Z900" s="18"/>
      <c r="AA900" s="14"/>
    </row>
    <row r="901" spans="1:27" ht="14.4" customHeight="1">
      <c r="A901" t="s">
        <v>2165</v>
      </c>
      <c r="B901" s="168" t="s">
        <v>2118</v>
      </c>
      <c r="C901" s="279" t="s">
        <v>4982</v>
      </c>
      <c r="D901" s="14" t="s">
        <v>675</v>
      </c>
      <c r="E901" s="278" t="s">
        <v>1510</v>
      </c>
      <c r="F901" s="281" t="s">
        <v>6764</v>
      </c>
      <c r="G901" s="319">
        <v>0.95376164956254261</v>
      </c>
      <c r="H901" s="319">
        <v>7.9878020640520003E-3</v>
      </c>
      <c r="I901" s="319">
        <v>6.9247847498490611E-2</v>
      </c>
      <c r="J901" s="319">
        <v>0.51051000000000002</v>
      </c>
      <c r="K901" s="319">
        <v>0.36601600000000001</v>
      </c>
      <c r="L901" s="320">
        <v>2.7519999999999998</v>
      </c>
      <c r="M901" s="308">
        <v>78.75676</v>
      </c>
      <c r="N901" s="282">
        <v>6.9480124000000004E-2</v>
      </c>
      <c r="O901" s="282">
        <v>6.1780416999999997E-2</v>
      </c>
      <c r="P901" s="282">
        <v>2.4877922E-3</v>
      </c>
      <c r="Q901" s="282">
        <v>5.2119143999999999E-3</v>
      </c>
      <c r="R901" s="255">
        <v>3.7038619399999998E-6</v>
      </c>
      <c r="S901" s="256">
        <v>9.2004148679999998E-9</v>
      </c>
      <c r="T901" s="256">
        <v>0.72996000000000005</v>
      </c>
      <c r="U901" s="121">
        <v>1.8749956E-4</v>
      </c>
      <c r="V901" s="216"/>
      <c r="W901" s="214"/>
      <c r="X901" s="22" t="s">
        <v>955</v>
      </c>
      <c r="Y901" s="18"/>
      <c r="Z901" s="18"/>
      <c r="AA901" s="14"/>
    </row>
    <row r="902" spans="1:27" ht="14.4" customHeight="1">
      <c r="A902" t="s">
        <v>2166</v>
      </c>
      <c r="B902" s="168" t="s">
        <v>2118</v>
      </c>
      <c r="C902" s="279" t="s">
        <v>4983</v>
      </c>
      <c r="D902" s="14" t="s">
        <v>675</v>
      </c>
      <c r="E902" s="278" t="s">
        <v>1510</v>
      </c>
      <c r="F902" s="281" t="s">
        <v>6765</v>
      </c>
      <c r="G902" s="319">
        <v>1.1064446098634086</v>
      </c>
      <c r="H902" s="319">
        <v>3.7696588139241996E-2</v>
      </c>
      <c r="I902" s="319">
        <v>4.9348021724166503E-2</v>
      </c>
      <c r="J902" s="319">
        <v>0.78</v>
      </c>
      <c r="K902" s="319">
        <v>0.2394</v>
      </c>
      <c r="L902" s="320">
        <v>1.7999999999999998</v>
      </c>
      <c r="M902" s="308">
        <v>84.686999999999998</v>
      </c>
      <c r="N902" s="282">
        <v>4.8459091000000003E-2</v>
      </c>
      <c r="O902" s="282">
        <v>4.0858792999999997E-2</v>
      </c>
      <c r="P902" s="282">
        <v>1.6210478999999999E-3</v>
      </c>
      <c r="Q902" s="282">
        <v>5.9792502000000003E-3</v>
      </c>
      <c r="R902" s="255">
        <v>2.4495679000000003E-6</v>
      </c>
      <c r="S902" s="256">
        <v>5.9949997E-9</v>
      </c>
      <c r="T902" s="256">
        <v>0.83743000000000001</v>
      </c>
      <c r="U902" s="121">
        <v>1.9752009000000001E-4</v>
      </c>
      <c r="V902" s="219" t="s">
        <v>1394</v>
      </c>
      <c r="W902" s="214"/>
      <c r="X902" s="22" t="s">
        <v>696</v>
      </c>
      <c r="Y902" s="18"/>
      <c r="Z902" s="18"/>
      <c r="AA902" s="14"/>
    </row>
    <row r="903" spans="1:27" ht="14.4" customHeight="1">
      <c r="A903" t="s">
        <v>2167</v>
      </c>
      <c r="B903" s="168" t="s">
        <v>2118</v>
      </c>
      <c r="C903" s="279" t="s">
        <v>4984</v>
      </c>
      <c r="D903" s="14" t="s">
        <v>675</v>
      </c>
      <c r="E903" s="278" t="s">
        <v>1510</v>
      </c>
      <c r="F903" s="281" t="s">
        <v>6766</v>
      </c>
      <c r="G903" s="319">
        <v>1.1194110079086239</v>
      </c>
      <c r="H903" s="319">
        <v>4.0282264350819996E-2</v>
      </c>
      <c r="I903" s="319">
        <v>5.0418743557803902E-2</v>
      </c>
      <c r="J903" s="319">
        <v>0.78</v>
      </c>
      <c r="K903" s="319">
        <v>0.24870999999999999</v>
      </c>
      <c r="L903" s="320">
        <v>1.8699999999999999</v>
      </c>
      <c r="M903" s="308">
        <v>87.704999999999998</v>
      </c>
      <c r="N903" s="282">
        <v>5.0025352000000002E-2</v>
      </c>
      <c r="O903" s="282">
        <v>4.2188874000000001E-2</v>
      </c>
      <c r="P903" s="282">
        <v>1.6922937999999999E-3</v>
      </c>
      <c r="Q903" s="282">
        <v>6.1441841999999997E-3</v>
      </c>
      <c r="R903" s="255">
        <v>2.5293090000000001E-6</v>
      </c>
      <c r="S903" s="256">
        <v>6.2584830549999997E-9</v>
      </c>
      <c r="T903" s="256">
        <v>0.86053000000000002</v>
      </c>
      <c r="U903" s="121">
        <v>2.0482386999999999E-4</v>
      </c>
      <c r="V903" s="219" t="s">
        <v>1394</v>
      </c>
      <c r="W903" s="214"/>
      <c r="X903" s="22" t="s">
        <v>696</v>
      </c>
      <c r="Y903" s="18"/>
      <c r="Z903" s="18"/>
      <c r="AA903" s="14"/>
    </row>
    <row r="904" spans="1:27" ht="14.4" customHeight="1">
      <c r="A904" t="s">
        <v>2168</v>
      </c>
      <c r="B904" s="168" t="s">
        <v>2118</v>
      </c>
      <c r="C904" s="279" t="s">
        <v>4985</v>
      </c>
      <c r="D904" s="14" t="s">
        <v>675</v>
      </c>
      <c r="E904" s="278" t="s">
        <v>1510</v>
      </c>
      <c r="F904" s="281" t="s">
        <v>6767</v>
      </c>
      <c r="G904" s="319">
        <v>1.1053569241361929</v>
      </c>
      <c r="H904" s="319">
        <v>3.7706827849910002E-2</v>
      </c>
      <c r="I904" s="319">
        <v>4.9580096286282897E-2</v>
      </c>
      <c r="J904" s="319">
        <v>0.78</v>
      </c>
      <c r="K904" s="319">
        <v>0.23807</v>
      </c>
      <c r="L904" s="320">
        <v>1.79</v>
      </c>
      <c r="M904" s="308">
        <v>83.754999999999995</v>
      </c>
      <c r="N904" s="282">
        <v>4.8372270000000002E-2</v>
      </c>
      <c r="O904" s="282">
        <v>4.0854909000000002E-2</v>
      </c>
      <c r="P904" s="282">
        <v>1.6130806E-3</v>
      </c>
      <c r="Q904" s="282">
        <v>5.9042801999999997E-3</v>
      </c>
      <c r="R904" s="255">
        <v>2.4493350999999998E-6</v>
      </c>
      <c r="S904" s="256">
        <v>5.9655349349999995E-9</v>
      </c>
      <c r="T904" s="256">
        <v>0.82693000000000005</v>
      </c>
      <c r="U904" s="121">
        <v>1.9611322999999999E-4</v>
      </c>
      <c r="V904" s="219" t="s">
        <v>1394</v>
      </c>
      <c r="W904" s="214"/>
      <c r="X904" s="22" t="s">
        <v>696</v>
      </c>
      <c r="Y904" s="18"/>
      <c r="Z904" s="18"/>
      <c r="AA904" s="14"/>
    </row>
    <row r="905" spans="1:27" ht="14.4" customHeight="1">
      <c r="A905" t="s">
        <v>2169</v>
      </c>
      <c r="B905" s="168" t="s">
        <v>2118</v>
      </c>
      <c r="C905" s="279" t="s">
        <v>4986</v>
      </c>
      <c r="D905" s="14" t="s">
        <v>675</v>
      </c>
      <c r="E905" s="278" t="s">
        <v>1510</v>
      </c>
      <c r="F905" s="281" t="s">
        <v>6768</v>
      </c>
      <c r="G905" s="319">
        <v>1.2109448225897999</v>
      </c>
      <c r="H905" s="319">
        <v>4.5037713186999999E-2</v>
      </c>
      <c r="I905" s="319">
        <v>5.7800814412800001E-2</v>
      </c>
      <c r="J905" s="319">
        <v>0.78242252498999998</v>
      </c>
      <c r="K905" s="319">
        <v>0.32568376999999998</v>
      </c>
      <c r="L905" s="320">
        <v>2.4487501503759397</v>
      </c>
      <c r="M905" s="308">
        <v>95.828766000000002</v>
      </c>
      <c r="N905" s="282">
        <v>6.1596535000000001E-2</v>
      </c>
      <c r="O905" s="282">
        <v>5.2860679000000001E-2</v>
      </c>
      <c r="P905" s="282">
        <v>2.1881619E-3</v>
      </c>
      <c r="Q905" s="282">
        <v>6.5476945000000003E-3</v>
      </c>
      <c r="R905" s="255">
        <v>3.1691054338916995E-6</v>
      </c>
      <c r="S905" s="256">
        <v>8.0923146693533289E-9</v>
      </c>
      <c r="T905" s="256">
        <v>0.91704404596410005</v>
      </c>
      <c r="U905" s="121">
        <v>2.3400774E-4</v>
      </c>
      <c r="V905" s="219" t="s">
        <v>1394</v>
      </c>
      <c r="W905" s="214"/>
      <c r="X905" s="22" t="s">
        <v>696</v>
      </c>
      <c r="Y905" s="18"/>
      <c r="Z905" s="18"/>
      <c r="AA905" s="14"/>
    </row>
    <row r="906" spans="1:27" ht="14.4" customHeight="1">
      <c r="A906" t="s">
        <v>2170</v>
      </c>
      <c r="B906" s="168" t="s">
        <v>2118</v>
      </c>
      <c r="C906" s="279" t="s">
        <v>4987</v>
      </c>
      <c r="D906" s="14" t="s">
        <v>675</v>
      </c>
      <c r="E906" s="278" t="s">
        <v>1510</v>
      </c>
      <c r="F906" s="281" t="s">
        <v>6769</v>
      </c>
      <c r="G906" s="319">
        <v>0.77665816222941064</v>
      </c>
      <c r="H906" s="319">
        <v>4.5324785804049993E-2</v>
      </c>
      <c r="I906" s="319">
        <v>7.9934376425360609E-2</v>
      </c>
      <c r="J906" s="319">
        <v>0.398034</v>
      </c>
      <c r="K906" s="319">
        <v>0.25336500000000001</v>
      </c>
      <c r="L906" s="320">
        <v>1.905</v>
      </c>
      <c r="M906" s="308">
        <v>52.810699999999997</v>
      </c>
      <c r="N906" s="282">
        <v>5.6617710000000002E-2</v>
      </c>
      <c r="O906" s="282">
        <v>5.1034544000000001E-2</v>
      </c>
      <c r="P906" s="282">
        <v>1.9135847000000001E-3</v>
      </c>
      <c r="Q906" s="282">
        <v>3.6695816000000001E-3</v>
      </c>
      <c r="R906" s="255">
        <v>3.0596249200000001E-6</v>
      </c>
      <c r="S906" s="256">
        <v>7.0768664724999991E-9</v>
      </c>
      <c r="T906" s="256">
        <v>0.51394700000000004</v>
      </c>
      <c r="U906" s="121">
        <v>1.73368E-4</v>
      </c>
      <c r="V906" s="221" t="s">
        <v>1493</v>
      </c>
      <c r="W906" s="214"/>
      <c r="X906" s="22" t="s">
        <v>955</v>
      </c>
      <c r="Y906" s="18"/>
      <c r="Z906" s="18"/>
      <c r="AA906" s="14"/>
    </row>
    <row r="907" spans="1:27" ht="14.4" customHeight="1">
      <c r="A907" t="s">
        <v>2171</v>
      </c>
      <c r="B907" s="168" t="s">
        <v>2118</v>
      </c>
      <c r="C907" s="279" t="s">
        <v>4988</v>
      </c>
      <c r="D907" s="14" t="s">
        <v>675</v>
      </c>
      <c r="E907" s="278" t="s">
        <v>1510</v>
      </c>
      <c r="F907" s="281" t="s">
        <v>6770</v>
      </c>
      <c r="G907" s="319">
        <v>0.97484404437187999</v>
      </c>
      <c r="H907" s="319">
        <v>5.5986465696E-2</v>
      </c>
      <c r="I907" s="319">
        <v>7.1670580693879993E-2</v>
      </c>
      <c r="J907" s="319">
        <v>0.57217089798200005</v>
      </c>
      <c r="K907" s="319">
        <v>0.27501609999999999</v>
      </c>
      <c r="L907" s="320">
        <v>2.0677902255639093</v>
      </c>
      <c r="M907" s="308">
        <v>72.199123999999998</v>
      </c>
      <c r="N907" s="282">
        <v>5.8487721999999999E-2</v>
      </c>
      <c r="O907" s="282">
        <v>5.1365889999999997E-2</v>
      </c>
      <c r="P907" s="282">
        <v>1.9740764000000001E-3</v>
      </c>
      <c r="Q907" s="282">
        <v>5.1477557999999998E-3</v>
      </c>
      <c r="R907" s="255">
        <v>3.0794898422638102E-6</v>
      </c>
      <c r="S907" s="256">
        <v>7.3005782978802032E-9</v>
      </c>
      <c r="T907" s="256">
        <v>0.72097419503690008</v>
      </c>
      <c r="U907" s="121">
        <v>2.1376372999999999E-4</v>
      </c>
      <c r="V907" s="221" t="s">
        <v>1493</v>
      </c>
      <c r="W907" s="214"/>
      <c r="X907" s="22" t="s">
        <v>696</v>
      </c>
      <c r="Y907" s="18"/>
      <c r="Z907" s="18"/>
      <c r="AA907" s="14"/>
    </row>
    <row r="908" spans="1:27" ht="14.4" customHeight="1">
      <c r="A908" t="s">
        <v>2172</v>
      </c>
      <c r="B908" s="168" t="s">
        <v>2118</v>
      </c>
      <c r="C908" s="279" t="s">
        <v>4989</v>
      </c>
      <c r="D908" s="14" t="s">
        <v>675</v>
      </c>
      <c r="E908" s="278" t="s">
        <v>1510</v>
      </c>
      <c r="F908" s="281" t="s">
        <v>6771</v>
      </c>
      <c r="G908" s="319">
        <v>0.9894428344991637</v>
      </c>
      <c r="H908" s="319">
        <v>5.6697523177220002E-2</v>
      </c>
      <c r="I908" s="319">
        <v>7.2855311321943797E-2</v>
      </c>
      <c r="J908" s="319">
        <v>0.56862000000000001</v>
      </c>
      <c r="K908" s="319">
        <v>0.29126999999999997</v>
      </c>
      <c r="L908" s="320">
        <v>2.1899999999999995</v>
      </c>
      <c r="M908" s="308">
        <v>73.421000000000006</v>
      </c>
      <c r="N908" s="282">
        <v>6.0871566000000002E-2</v>
      </c>
      <c r="O908" s="282">
        <v>5.3553179999999999E-2</v>
      </c>
      <c r="P908" s="282">
        <v>2.0761261999999998E-3</v>
      </c>
      <c r="Q908" s="282">
        <v>5.2422594000000001E-3</v>
      </c>
      <c r="R908" s="255">
        <v>3.2106223000000002E-6</v>
      </c>
      <c r="S908" s="256">
        <v>7.6779815350000003E-9</v>
      </c>
      <c r="T908" s="256">
        <v>0.73421000000000003</v>
      </c>
      <c r="U908" s="121">
        <v>2.1913255E-4</v>
      </c>
      <c r="V908" s="221" t="s">
        <v>1493</v>
      </c>
      <c r="W908" s="214"/>
      <c r="X908" s="22" t="s">
        <v>696</v>
      </c>
      <c r="Y908" s="18"/>
      <c r="Z908" s="18"/>
      <c r="AA908" s="14"/>
    </row>
    <row r="909" spans="1:27" ht="14.4" customHeight="1">
      <c r="A909" t="s">
        <v>2173</v>
      </c>
      <c r="B909" s="168" t="s">
        <v>2118</v>
      </c>
      <c r="C909" s="279" t="s">
        <v>4990</v>
      </c>
      <c r="D909" s="14" t="s">
        <v>675</v>
      </c>
      <c r="E909" s="278" t="s">
        <v>1510</v>
      </c>
      <c r="F909" s="281" t="s">
        <v>6772</v>
      </c>
      <c r="G909" s="319">
        <v>1.237038990272386</v>
      </c>
      <c r="H909" s="319">
        <v>6.29408769982E-3</v>
      </c>
      <c r="I909" s="319">
        <v>0.18599490257256593</v>
      </c>
      <c r="J909" s="319">
        <v>0.54600000000000004</v>
      </c>
      <c r="K909" s="319">
        <v>0.49875000000000003</v>
      </c>
      <c r="L909" s="320">
        <v>3.75</v>
      </c>
      <c r="M909" s="308">
        <v>111.672</v>
      </c>
      <c r="N909" s="282">
        <v>0.12262724999999999</v>
      </c>
      <c r="O909" s="282">
        <v>0.11087379999999999</v>
      </c>
      <c r="P909" s="282">
        <v>3.8558939999999999E-3</v>
      </c>
      <c r="Q909" s="282">
        <v>7.8975539999999993E-3</v>
      </c>
      <c r="R909" s="255">
        <v>6.6471102E-6</v>
      </c>
      <c r="S909" s="256">
        <v>1.4259962874999999E-8</v>
      </c>
      <c r="T909" s="256">
        <v>1.1061000000000001</v>
      </c>
      <c r="U909" s="121">
        <v>2.9263866999999999E-4</v>
      </c>
      <c r="V909" s="217" t="s">
        <v>1401</v>
      </c>
      <c r="W909" s="214"/>
      <c r="X909" s="22" t="s">
        <v>696</v>
      </c>
      <c r="Y909" s="18"/>
      <c r="Z909" s="18"/>
      <c r="AA909" s="14"/>
    </row>
    <row r="910" spans="1:27" ht="14.4" customHeight="1" thickBot="1">
      <c r="A910" t="s">
        <v>2174</v>
      </c>
      <c r="B910" s="168" t="s">
        <v>2118</v>
      </c>
      <c r="C910" s="279" t="s">
        <v>4991</v>
      </c>
      <c r="D910" s="14" t="s">
        <v>675</v>
      </c>
      <c r="E910" s="278" t="s">
        <v>1510</v>
      </c>
      <c r="F910" s="281" t="s">
        <v>6773</v>
      </c>
      <c r="G910" s="319">
        <v>0.85474293227254605</v>
      </c>
      <c r="H910" s="319">
        <v>4.3108309041600002E-3</v>
      </c>
      <c r="I910" s="319">
        <v>6.0572101368386103E-2</v>
      </c>
      <c r="J910" s="319">
        <v>0.36425999999999997</v>
      </c>
      <c r="K910" s="319">
        <v>0.42559999999999998</v>
      </c>
      <c r="L910" s="320">
        <v>3.1999999999999997</v>
      </c>
      <c r="M910" s="308">
        <v>90.552199999999999</v>
      </c>
      <c r="N910" s="282">
        <v>7.5057612999999995E-2</v>
      </c>
      <c r="O910" s="282">
        <v>6.5928784000000004E-2</v>
      </c>
      <c r="P910" s="282">
        <v>2.7425981999999998E-3</v>
      </c>
      <c r="Q910" s="282">
        <v>6.3862301999999998E-3</v>
      </c>
      <c r="R910" s="255">
        <v>3.9525650000000002E-6</v>
      </c>
      <c r="S910" s="256">
        <v>1.0142744800000002E-8</v>
      </c>
      <c r="T910" s="256">
        <v>0.89442999999999995</v>
      </c>
      <c r="U910" s="121">
        <v>2.1680165E-4</v>
      </c>
      <c r="V910" s="217" t="s">
        <v>1402</v>
      </c>
      <c r="W910" s="214"/>
      <c r="X910" s="22" t="s">
        <v>696</v>
      </c>
      <c r="Y910" s="18"/>
      <c r="Z910" s="18"/>
      <c r="AA910" s="14"/>
    </row>
    <row r="911" spans="1:27" ht="14.4" customHeight="1" thickBot="1">
      <c r="A911" t="s">
        <v>2175</v>
      </c>
      <c r="B911" s="168" t="s">
        <v>2118</v>
      </c>
      <c r="C911" s="279" t="s">
        <v>4992</v>
      </c>
      <c r="D911" s="14" t="s">
        <v>675</v>
      </c>
      <c r="E911" s="278" t="s">
        <v>1510</v>
      </c>
      <c r="F911" s="281" t="s">
        <v>6774</v>
      </c>
      <c r="G911" s="319">
        <v>1.0835502266816837</v>
      </c>
      <c r="H911" s="319">
        <v>3.7118945669077995E-2</v>
      </c>
      <c r="I911" s="319">
        <v>4.9641281012605697E-2</v>
      </c>
      <c r="J911" s="319">
        <v>0.78</v>
      </c>
      <c r="K911" s="319">
        <v>0.21679000000000001</v>
      </c>
      <c r="L911" s="320">
        <v>1.63</v>
      </c>
      <c r="M911" s="308">
        <v>82.254999999999995</v>
      </c>
      <c r="N911" s="282">
        <v>4.5650712000000003E-2</v>
      </c>
      <c r="O911" s="282">
        <v>3.8347355E-2</v>
      </c>
      <c r="P911" s="282">
        <v>1.4893261000000001E-3</v>
      </c>
      <c r="Q911" s="282">
        <v>5.8140305999999998E-3</v>
      </c>
      <c r="R911" s="255">
        <v>2.2990020999999999E-6</v>
      </c>
      <c r="S911" s="256">
        <v>5.5078626950000006E-9</v>
      </c>
      <c r="T911" s="256">
        <v>0.81428999999999996</v>
      </c>
      <c r="U911" s="121">
        <v>1.8956056999999999E-4</v>
      </c>
      <c r="V911" s="213" t="s">
        <v>1403</v>
      </c>
      <c r="W911" s="214"/>
      <c r="X911" s="22" t="s">
        <v>696</v>
      </c>
      <c r="Y911" s="18"/>
      <c r="Z911" s="18"/>
      <c r="AA911" s="14"/>
    </row>
    <row r="912" spans="1:27" ht="14.4" customHeight="1" thickBot="1">
      <c r="A912" t="s">
        <v>2176</v>
      </c>
      <c r="B912" s="168" t="s">
        <v>2118</v>
      </c>
      <c r="C912" s="279" t="s">
        <v>4993</v>
      </c>
      <c r="D912" s="14" t="s">
        <v>675</v>
      </c>
      <c r="E912" s="278" t="s">
        <v>1510</v>
      </c>
      <c r="F912" s="281" t="s">
        <v>6775</v>
      </c>
      <c r="G912" s="319">
        <v>0.84253333643717909</v>
      </c>
      <c r="H912" s="319">
        <v>3.1619781728355001E-2</v>
      </c>
      <c r="I912" s="319">
        <v>6.3684554708824004E-2</v>
      </c>
      <c r="J912" s="319">
        <v>0.54600000000000004</v>
      </c>
      <c r="K912" s="319">
        <v>0.20122899999999999</v>
      </c>
      <c r="L912" s="320">
        <v>1.5129999999999999</v>
      </c>
      <c r="M912" s="308">
        <v>58.994500000000002</v>
      </c>
      <c r="N912" s="282">
        <v>4.5963112E-2</v>
      </c>
      <c r="O912" s="282">
        <v>4.0390466E-2</v>
      </c>
      <c r="P912" s="282">
        <v>1.5028246E-3</v>
      </c>
      <c r="Q912" s="282">
        <v>4.0698213999999996E-3</v>
      </c>
      <c r="R912" s="255">
        <v>2.4214907800000005E-6</v>
      </c>
      <c r="S912" s="256">
        <v>5.5577832844999998E-9</v>
      </c>
      <c r="T912" s="256">
        <v>0.57000300000000004</v>
      </c>
      <c r="U912" s="121">
        <v>1.5266762000000001E-4</v>
      </c>
      <c r="V912" s="216"/>
      <c r="W912" s="214"/>
      <c r="X912" s="22" t="s">
        <v>955</v>
      </c>
      <c r="Y912" s="18"/>
      <c r="Z912" s="18"/>
      <c r="AA912" s="14"/>
    </row>
    <row r="913" spans="1:27" ht="14.4" customHeight="1" thickBot="1">
      <c r="A913" t="s">
        <v>2804</v>
      </c>
      <c r="B913" s="168" t="s">
        <v>2118</v>
      </c>
      <c r="C913" s="279" t="s">
        <v>4994</v>
      </c>
      <c r="D913" s="14" t="s">
        <v>675</v>
      </c>
      <c r="E913" s="278" t="s">
        <v>1510</v>
      </c>
      <c r="F913" s="281" t="s">
        <v>6776</v>
      </c>
      <c r="G913" s="319">
        <v>1.1791567983019999</v>
      </c>
      <c r="H913" s="319">
        <v>5.6090998820000001E-3</v>
      </c>
      <c r="I913" s="319">
        <v>3.024769842E-2</v>
      </c>
      <c r="J913" s="319">
        <v>0.84006000000000003</v>
      </c>
      <c r="K913" s="319">
        <v>0.30324000000000001</v>
      </c>
      <c r="L913" s="320">
        <v>2.2799999999999998</v>
      </c>
      <c r="M913" s="308">
        <v>90.587000000000003</v>
      </c>
      <c r="N913" s="282">
        <v>4.3431780000000003E-2</v>
      </c>
      <c r="O913" s="282">
        <v>3.5308986000000001E-2</v>
      </c>
      <c r="P913" s="282">
        <v>1.7770478E-3</v>
      </c>
      <c r="Q913" s="282">
        <v>6.3457464000000003E-3</v>
      </c>
      <c r="R913" s="255">
        <v>2.1168456899999997E-6</v>
      </c>
      <c r="S913" s="256">
        <v>6.5719224199999998E-9</v>
      </c>
      <c r="T913" s="256">
        <v>0.88875999999999999</v>
      </c>
      <c r="U913" s="121">
        <v>1.7733500000000001E-4</v>
      </c>
      <c r="V913" s="213" t="s">
        <v>1380</v>
      </c>
      <c r="W913" s="214"/>
      <c r="X913" s="22" t="s">
        <v>696</v>
      </c>
      <c r="Y913" s="18"/>
      <c r="Z913" s="18"/>
      <c r="AA913" s="14"/>
    </row>
    <row r="914" spans="1:27" ht="14.4" customHeight="1" thickBot="1">
      <c r="A914" t="s">
        <v>2177</v>
      </c>
      <c r="B914" s="168" t="s">
        <v>2118</v>
      </c>
      <c r="C914" s="279" t="s">
        <v>4995</v>
      </c>
      <c r="D914" s="14" t="s">
        <v>675</v>
      </c>
      <c r="E914" s="278" t="s">
        <v>1510</v>
      </c>
      <c r="F914" s="281" t="s">
        <v>6777</v>
      </c>
      <c r="G914" s="319">
        <v>1.1642108878220001</v>
      </c>
      <c r="H914" s="319">
        <v>1.062008716E-2</v>
      </c>
      <c r="I914" s="319">
        <v>2.6250800661999998E-2</v>
      </c>
      <c r="J914" s="319">
        <v>0.84006000000000003</v>
      </c>
      <c r="K914" s="319">
        <v>0.28727999999999998</v>
      </c>
      <c r="L914" s="320">
        <v>2.1599999999999997</v>
      </c>
      <c r="M914" s="308">
        <v>88.575500000000005</v>
      </c>
      <c r="N914" s="282">
        <v>4.2937010999999997E-2</v>
      </c>
      <c r="O914" s="282">
        <v>3.5019781999999999E-2</v>
      </c>
      <c r="P914" s="282">
        <v>1.6771904E-3</v>
      </c>
      <c r="Q914" s="282">
        <v>6.2400386999999996E-3</v>
      </c>
      <c r="R914" s="255">
        <v>2.0995073200000003E-6</v>
      </c>
      <c r="S914" s="256">
        <v>6.2026272399999998E-9</v>
      </c>
      <c r="T914" s="256">
        <v>0.87395500000000004</v>
      </c>
      <c r="U914" s="121">
        <v>1.7650620000000001E-4</v>
      </c>
      <c r="V914" s="213" t="s">
        <v>1380</v>
      </c>
      <c r="W914" s="214"/>
      <c r="X914" s="22" t="s">
        <v>696</v>
      </c>
      <c r="Y914" s="18"/>
      <c r="Z914" s="18"/>
      <c r="AA914" s="14"/>
    </row>
    <row r="915" spans="1:27" ht="14.4" customHeight="1" thickBot="1">
      <c r="A915" t="s">
        <v>2178</v>
      </c>
      <c r="B915" s="168" t="s">
        <v>2118</v>
      </c>
      <c r="C915" s="279" t="s">
        <v>4996</v>
      </c>
      <c r="D915" s="14" t="s">
        <v>675</v>
      </c>
      <c r="E915" s="278" t="s">
        <v>1510</v>
      </c>
      <c r="F915" s="281" t="s">
        <v>6778</v>
      </c>
      <c r="G915" s="319">
        <v>1.1773418889589999</v>
      </c>
      <c r="H915" s="319">
        <v>1.0698140121E-2</v>
      </c>
      <c r="I915" s="319">
        <v>2.7333748838000001E-2</v>
      </c>
      <c r="J915" s="319">
        <v>0.84006000000000003</v>
      </c>
      <c r="K915" s="319">
        <v>0.29925000000000002</v>
      </c>
      <c r="L915" s="320">
        <v>2.25</v>
      </c>
      <c r="M915" s="308">
        <v>90.244699999999995</v>
      </c>
      <c r="N915" s="282">
        <v>4.4498126999999998E-2</v>
      </c>
      <c r="O915" s="282">
        <v>3.6413086999999997E-2</v>
      </c>
      <c r="P915" s="282">
        <v>1.746041E-3</v>
      </c>
      <c r="Q915" s="282">
        <v>6.3389991000000001E-3</v>
      </c>
      <c r="R915" s="255">
        <v>2.1830388000000002E-6</v>
      </c>
      <c r="S915" s="256">
        <v>6.4572521250000001E-9</v>
      </c>
      <c r="T915" s="256">
        <v>0.88781500000000002</v>
      </c>
      <c r="U915" s="121">
        <v>1.8078785000000001E-4</v>
      </c>
      <c r="V915" s="213" t="s">
        <v>1380</v>
      </c>
      <c r="W915" s="214"/>
      <c r="X915" s="22" t="s">
        <v>696</v>
      </c>
      <c r="Y915" s="18"/>
      <c r="Z915" s="18"/>
      <c r="AA915" s="14"/>
    </row>
    <row r="916" spans="1:27" ht="14.4" customHeight="1" thickBot="1">
      <c r="A916" t="s">
        <v>2179</v>
      </c>
      <c r="B916" s="168" t="s">
        <v>2118</v>
      </c>
      <c r="C916" s="279" t="s">
        <v>4997</v>
      </c>
      <c r="D916" s="14" t="s">
        <v>675</v>
      </c>
      <c r="E916" s="278" t="s">
        <v>1510</v>
      </c>
      <c r="F916" s="281" t="s">
        <v>6779</v>
      </c>
      <c r="G916" s="319">
        <v>2.0001458392879998</v>
      </c>
      <c r="H916" s="319">
        <v>5.2622163739999998E-2</v>
      </c>
      <c r="I916" s="319">
        <v>0.100118453848</v>
      </c>
      <c r="J916" s="319">
        <v>0.59517732169999993</v>
      </c>
      <c r="K916" s="319">
        <v>1.2522279000000001</v>
      </c>
      <c r="L916" s="320">
        <v>9.4152473684210527</v>
      </c>
      <c r="M916" s="308">
        <v>171.99252000000001</v>
      </c>
      <c r="N916" s="282">
        <v>0.18698438000000001</v>
      </c>
      <c r="O916" s="282">
        <v>0.17106366000000001</v>
      </c>
      <c r="P916" s="282">
        <v>7.8757085999999997E-3</v>
      </c>
      <c r="Q916" s="282">
        <v>8.0450126999999996E-3</v>
      </c>
      <c r="R916" s="255">
        <v>1.0255615026225998E-5</v>
      </c>
      <c r="S916" s="256">
        <v>2.9126140833670202E-8</v>
      </c>
      <c r="T916" s="256">
        <v>1.1267524607200001</v>
      </c>
      <c r="U916" s="121">
        <v>5.0637890000000002E-4</v>
      </c>
      <c r="V916" s="213" t="s">
        <v>1404</v>
      </c>
      <c r="W916" s="214"/>
      <c r="X916" s="18" t="s">
        <v>957</v>
      </c>
      <c r="Y916" s="18"/>
      <c r="Z916" s="18"/>
      <c r="AA916" s="14"/>
    </row>
    <row r="917" spans="1:27" ht="14.4" customHeight="1">
      <c r="A917" t="s">
        <v>2180</v>
      </c>
      <c r="B917" s="168" t="s">
        <v>2118</v>
      </c>
      <c r="C917" s="279" t="s">
        <v>4998</v>
      </c>
      <c r="D917" s="14" t="s">
        <v>675</v>
      </c>
      <c r="E917" s="278" t="s">
        <v>1510</v>
      </c>
      <c r="F917" s="281" t="s">
        <v>6780</v>
      </c>
      <c r="G917" s="319">
        <v>0.92253402866299994</v>
      </c>
      <c r="H917" s="319">
        <v>1.9340757970000001E-2</v>
      </c>
      <c r="I917" s="319">
        <v>3.2224684562999997E-2</v>
      </c>
      <c r="J917" s="319">
        <v>0.42886245612999996</v>
      </c>
      <c r="K917" s="319">
        <v>0.44210612999999999</v>
      </c>
      <c r="L917" s="320">
        <v>3.3241062406015036</v>
      </c>
      <c r="M917" s="308">
        <v>71.859019000000004</v>
      </c>
      <c r="N917" s="282">
        <v>6.6616612000000006E-2</v>
      </c>
      <c r="O917" s="282">
        <v>5.9494276999999998E-2</v>
      </c>
      <c r="P917" s="282">
        <v>2.7757553000000001E-3</v>
      </c>
      <c r="Q917" s="282">
        <v>4.3465791999999998E-3</v>
      </c>
      <c r="R917" s="255">
        <v>3.566803160337E-6</v>
      </c>
      <c r="S917" s="256">
        <v>1.0265367287837997E-8</v>
      </c>
      <c r="T917" s="256">
        <v>0.60876459539500005</v>
      </c>
      <c r="U917" s="121">
        <v>1.9365707000000001E-4</v>
      </c>
      <c r="V917" s="216" t="s">
        <v>1494</v>
      </c>
      <c r="W917" s="214"/>
      <c r="X917" s="22" t="s">
        <v>958</v>
      </c>
      <c r="Y917" s="18"/>
      <c r="Z917" s="18"/>
      <c r="AA917" s="14"/>
    </row>
    <row r="918" spans="1:27" ht="14.4" customHeight="1" thickBot="1">
      <c r="A918" t="s">
        <v>3639</v>
      </c>
      <c r="B918" s="168" t="s">
        <v>2118</v>
      </c>
      <c r="C918" s="279" t="s">
        <v>4999</v>
      </c>
      <c r="D918" s="14" t="s">
        <v>675</v>
      </c>
      <c r="E918" s="278" t="s">
        <v>1510</v>
      </c>
      <c r="F918" s="281" t="s">
        <v>6781</v>
      </c>
      <c r="G918" s="319">
        <v>1.3514767825899998</v>
      </c>
      <c r="H918" s="319">
        <v>0.10845436302</v>
      </c>
      <c r="I918" s="319">
        <v>0.27323119956999997</v>
      </c>
      <c r="J918" s="319">
        <v>0.53737629999999992</v>
      </c>
      <c r="K918" s="319">
        <v>0.43241491999999998</v>
      </c>
      <c r="L918" s="320">
        <v>3.2512399999999997</v>
      </c>
      <c r="M918" s="308">
        <v>118.3635</v>
      </c>
      <c r="N918" s="282">
        <v>0.12703194000000001</v>
      </c>
      <c r="O918" s="282">
        <v>0.11556345</v>
      </c>
      <c r="P918" s="282">
        <v>4.3058156000000004E-3</v>
      </c>
      <c r="Q918" s="282">
        <v>7.1626757999999997E-3</v>
      </c>
      <c r="R918" s="255">
        <v>6.9282645000000006E-6</v>
      </c>
      <c r="S918" s="256">
        <v>1.5923874208500003E-8</v>
      </c>
      <c r="T918" s="256">
        <v>1.003175884</v>
      </c>
      <c r="U918" s="121">
        <v>3.360549E-4</v>
      </c>
      <c r="V918" s="216" t="s">
        <v>1495</v>
      </c>
      <c r="W918" s="214"/>
      <c r="X918" s="18" t="s">
        <v>959</v>
      </c>
      <c r="Y918" s="18"/>
      <c r="Z918" s="18"/>
      <c r="AA918" s="14"/>
    </row>
    <row r="919" spans="1:27" ht="14.4" customHeight="1" thickBot="1">
      <c r="A919" t="s">
        <v>2181</v>
      </c>
      <c r="B919" s="168" t="s">
        <v>2118</v>
      </c>
      <c r="C919" s="279" t="s">
        <v>5000</v>
      </c>
      <c r="D919" s="14" t="s">
        <v>675</v>
      </c>
      <c r="E919" s="278" t="s">
        <v>1510</v>
      </c>
      <c r="F919" s="281" t="s">
        <v>6782</v>
      </c>
      <c r="G919" s="319">
        <v>0.76525588221999996</v>
      </c>
      <c r="H919" s="319">
        <v>1.8069662300000001E-2</v>
      </c>
      <c r="I919" s="319">
        <v>0.10248621992</v>
      </c>
      <c r="J919" s="319">
        <v>0.34943999999999997</v>
      </c>
      <c r="K919" s="319">
        <v>0.29526000000000002</v>
      </c>
      <c r="L919" s="320">
        <v>2.2200000000000002</v>
      </c>
      <c r="M919" s="308">
        <v>66.202399999999997</v>
      </c>
      <c r="N919" s="282">
        <v>6.9020491000000003E-2</v>
      </c>
      <c r="O919" s="282">
        <v>6.2212058000000001E-2</v>
      </c>
      <c r="P919" s="282">
        <v>2.2652505000000001E-3</v>
      </c>
      <c r="Q919" s="282">
        <v>4.5431819999999998E-3</v>
      </c>
      <c r="R919" s="255">
        <v>3.7297397119999997E-6</v>
      </c>
      <c r="S919" s="256">
        <v>8.3774057583999999E-9</v>
      </c>
      <c r="T919" s="256">
        <v>0.63629999999999998</v>
      </c>
      <c r="U919" s="121">
        <v>1.8343942999999999E-4</v>
      </c>
      <c r="V919" s="213" t="s">
        <v>1405</v>
      </c>
      <c r="W919" s="214"/>
      <c r="X919" s="22" t="s">
        <v>696</v>
      </c>
      <c r="Y919" s="18"/>
      <c r="Z919" s="18"/>
      <c r="AA919" s="14"/>
    </row>
    <row r="920" spans="1:27" ht="14.4" customHeight="1" thickBot="1">
      <c r="A920" t="s">
        <v>2182</v>
      </c>
      <c r="B920" s="168" t="s">
        <v>2118</v>
      </c>
      <c r="C920" s="279" t="s">
        <v>5001</v>
      </c>
      <c r="D920" s="14" t="s">
        <v>675</v>
      </c>
      <c r="E920" s="278" t="s">
        <v>1510</v>
      </c>
      <c r="F920" s="281" t="s">
        <v>6783</v>
      </c>
      <c r="G920" s="319">
        <v>0.70612828154525142</v>
      </c>
      <c r="H920" s="319">
        <v>3.6352505012658999E-2</v>
      </c>
      <c r="I920" s="319">
        <v>5.5665776532592401E-2</v>
      </c>
      <c r="J920" s="319">
        <v>0.34943999999999997</v>
      </c>
      <c r="K920" s="319">
        <v>0.26467000000000002</v>
      </c>
      <c r="L920" s="320">
        <v>1.99</v>
      </c>
      <c r="M920" s="308">
        <v>64.317999999999998</v>
      </c>
      <c r="N920" s="282">
        <v>5.2225149999999998E-2</v>
      </c>
      <c r="O920" s="282">
        <v>4.6136959999999998E-2</v>
      </c>
      <c r="P920" s="282">
        <v>1.8076176000000001E-3</v>
      </c>
      <c r="Q920" s="282">
        <v>4.2805728000000001E-3</v>
      </c>
      <c r="R920" s="255">
        <v>2.7660047999999999E-6</v>
      </c>
      <c r="S920" s="256">
        <v>6.6849762350000001E-9</v>
      </c>
      <c r="T920" s="256">
        <v>0.59952000000000005</v>
      </c>
      <c r="U920" s="121">
        <v>1.7506161000000001E-4</v>
      </c>
      <c r="V920" s="213" t="s">
        <v>1405</v>
      </c>
      <c r="W920" s="214"/>
      <c r="X920" s="22" t="s">
        <v>696</v>
      </c>
      <c r="Y920" s="18"/>
      <c r="Z920" s="18"/>
      <c r="AA920" s="14"/>
    </row>
    <row r="921" spans="1:27" ht="14.4" customHeight="1" thickBot="1">
      <c r="A921" t="s">
        <v>2183</v>
      </c>
      <c r="B921" s="168" t="s">
        <v>2118</v>
      </c>
      <c r="C921" s="279" t="s">
        <v>5002</v>
      </c>
      <c r="D921" s="14" t="s">
        <v>675</v>
      </c>
      <c r="E921" s="278" t="s">
        <v>1510</v>
      </c>
      <c r="F921" s="281" t="s">
        <v>6784</v>
      </c>
      <c r="G921" s="319">
        <v>0.71795380190000002</v>
      </c>
      <c r="H921" s="319">
        <v>3.2695936690000003E-2</v>
      </c>
      <c r="I921" s="319">
        <v>6.5029865209999996E-2</v>
      </c>
      <c r="J921" s="319">
        <v>0.34943999999999997</v>
      </c>
      <c r="K921" s="319">
        <v>0.27078799999999997</v>
      </c>
      <c r="L921" s="320">
        <v>2.0359999999999996</v>
      </c>
      <c r="M921" s="308">
        <v>64.694879999999998</v>
      </c>
      <c r="N921" s="282">
        <v>5.5584218999999997E-2</v>
      </c>
      <c r="O921" s="282">
        <v>4.9351979999999997E-2</v>
      </c>
      <c r="P921" s="282">
        <v>1.8991442E-3</v>
      </c>
      <c r="Q921" s="282">
        <v>4.3330946000000002E-3</v>
      </c>
      <c r="R921" s="255">
        <v>2.9587517824E-6</v>
      </c>
      <c r="S921" s="256">
        <v>7.0234621396799999E-9</v>
      </c>
      <c r="T921" s="256">
        <v>0.60687599999999997</v>
      </c>
      <c r="U921" s="121">
        <v>1.7673717E-4</v>
      </c>
      <c r="V921" s="213" t="s">
        <v>1405</v>
      </c>
      <c r="W921" s="214"/>
      <c r="X921" s="22" t="s">
        <v>960</v>
      </c>
      <c r="Y921" s="18"/>
      <c r="Z921" s="18"/>
      <c r="AA921" s="14"/>
    </row>
    <row r="922" spans="1:27" ht="14.4" customHeight="1">
      <c r="A922" t="s">
        <v>2184</v>
      </c>
      <c r="B922" s="168" t="s">
        <v>2118</v>
      </c>
      <c r="C922" s="279" t="s">
        <v>5003</v>
      </c>
      <c r="D922" s="14" t="s">
        <v>675</v>
      </c>
      <c r="E922" s="278" t="s">
        <v>1510</v>
      </c>
      <c r="F922" s="281" t="s">
        <v>6785</v>
      </c>
      <c r="G922" s="319">
        <v>3.6292619684999998</v>
      </c>
      <c r="H922" s="319">
        <v>2.0849426040000001</v>
      </c>
      <c r="I922" s="319">
        <v>0.64007145899999995</v>
      </c>
      <c r="J922" s="319">
        <v>0.29546511549999999</v>
      </c>
      <c r="K922" s="319">
        <v>0.60878279000000002</v>
      </c>
      <c r="L922" s="320">
        <v>4.5773142105263158</v>
      </c>
      <c r="M922" s="308">
        <v>87.404703999999995</v>
      </c>
      <c r="N922" s="282">
        <v>0.39509835999999998</v>
      </c>
      <c r="O922" s="282">
        <v>0.38584313999999997</v>
      </c>
      <c r="P922" s="282">
        <v>5.2592775999999999E-3</v>
      </c>
      <c r="Q922" s="282">
        <v>3.9959486999999998E-3</v>
      </c>
      <c r="R922" s="255">
        <v>2.3132082311500001E-5</v>
      </c>
      <c r="S922" s="256">
        <v>1.9449991402363903E-8</v>
      </c>
      <c r="T922" s="256">
        <v>0.55965667510000006</v>
      </c>
      <c r="U922" s="121">
        <v>3.0319358999999998E-3</v>
      </c>
      <c r="V922" s="216" t="s">
        <v>1496</v>
      </c>
      <c r="W922" s="214"/>
      <c r="X922" s="22" t="s">
        <v>696</v>
      </c>
      <c r="Y922" s="18"/>
      <c r="Z922" s="18"/>
      <c r="AA922" s="14"/>
    </row>
    <row r="923" spans="1:27" ht="14.4" customHeight="1">
      <c r="A923" t="s">
        <v>3640</v>
      </c>
      <c r="B923" s="168" t="s">
        <v>2118</v>
      </c>
      <c r="C923" s="279" t="s">
        <v>5004</v>
      </c>
      <c r="D923" s="14" t="s">
        <v>675</v>
      </c>
      <c r="E923" s="278" t="s">
        <v>1510</v>
      </c>
      <c r="F923" s="281" t="s">
        <v>6786</v>
      </c>
      <c r="G923" s="319">
        <v>2.71268183269</v>
      </c>
      <c r="H923" s="319">
        <v>0.10554456516999999</v>
      </c>
      <c r="I923" s="319">
        <v>0.25084544799999997</v>
      </c>
      <c r="J923" s="319">
        <v>1.59168571952</v>
      </c>
      <c r="K923" s="319">
        <v>0.76460609999999996</v>
      </c>
      <c r="L923" s="320">
        <v>5.7489180451127817</v>
      </c>
      <c r="M923" s="308">
        <v>136.09678</v>
      </c>
      <c r="N923" s="282">
        <v>0.15636670999999999</v>
      </c>
      <c r="O923" s="282">
        <v>0.14320832999999999</v>
      </c>
      <c r="P923" s="282">
        <v>5.8976287999999997E-3</v>
      </c>
      <c r="Q923" s="282">
        <v>7.260758E-3</v>
      </c>
      <c r="R923" s="255">
        <v>8.5856310503600011E-6</v>
      </c>
      <c r="S923" s="256">
        <v>2.181075765673946E-8</v>
      </c>
      <c r="T923" s="256">
        <v>1.0169129047200001</v>
      </c>
      <c r="U923" s="121">
        <v>4.2972494000000002E-4</v>
      </c>
      <c r="V923" s="144"/>
      <c r="W923" s="137"/>
      <c r="X923" s="18" t="s">
        <v>4100</v>
      </c>
      <c r="Y923" s="18"/>
      <c r="Z923" s="18"/>
      <c r="AA923" s="14"/>
    </row>
    <row r="924" spans="1:27" ht="14.4" customHeight="1">
      <c r="B924" s="278" t="s">
        <v>2118</v>
      </c>
      <c r="C924" s="277" t="s">
        <v>3641</v>
      </c>
      <c r="D924" s="277" t="s">
        <v>674</v>
      </c>
      <c r="E924" s="278"/>
      <c r="F924"/>
      <c r="G924" s="210"/>
      <c r="H924" s="210"/>
      <c r="I924" s="210"/>
      <c r="J924" s="210"/>
      <c r="K924" s="210"/>
      <c r="L924" s="210"/>
      <c r="M924" s="5"/>
      <c r="N924"/>
      <c r="O924"/>
      <c r="V924" s="183"/>
      <c r="W924" s="4"/>
      <c r="X924" s="20"/>
      <c r="Y924" s="20"/>
      <c r="Z924" s="20"/>
      <c r="AA924" s="19"/>
    </row>
    <row r="925" spans="1:27" ht="14.4" customHeight="1">
      <c r="A925" t="s">
        <v>3642</v>
      </c>
      <c r="B925" s="168" t="s">
        <v>2118</v>
      </c>
      <c r="C925" s="279" t="s">
        <v>5005</v>
      </c>
      <c r="D925" s="14" t="s">
        <v>674</v>
      </c>
      <c r="E925" s="278" t="s">
        <v>1510</v>
      </c>
      <c r="F925" s="281" t="s">
        <v>6787</v>
      </c>
      <c r="G925" s="319">
        <v>3.2190799643766455</v>
      </c>
      <c r="H925" s="319">
        <v>0.1154066794</v>
      </c>
      <c r="I925" s="319">
        <v>0.19621545431800003</v>
      </c>
      <c r="J925" s="319">
        <v>0.24160833065864515</v>
      </c>
      <c r="K925" s="319">
        <v>2.6658495000000002</v>
      </c>
      <c r="L925" s="320">
        <v>20.043981203007519</v>
      </c>
      <c r="M925" s="308">
        <v>288.27713</v>
      </c>
      <c r="N925" s="282">
        <v>0.39223570000000002</v>
      </c>
      <c r="O925" s="282">
        <v>0.35954046000000001</v>
      </c>
      <c r="P925" s="282">
        <v>1.6747189999999999E-2</v>
      </c>
      <c r="Q925" s="282">
        <v>1.5948047999999999E-2</v>
      </c>
      <c r="R925" s="255">
        <v>2.1555183436433299E-5</v>
      </c>
      <c r="S925" s="256">
        <v>6.1934872912353697E-8</v>
      </c>
      <c r="T925" s="256">
        <v>2.2336201762900001</v>
      </c>
      <c r="U925" s="121">
        <v>9.9329600000000007E-4</v>
      </c>
      <c r="V925" s="216"/>
      <c r="W925" s="214"/>
      <c r="X925" s="22" t="s">
        <v>1192</v>
      </c>
      <c r="Y925" s="18"/>
      <c r="Z925" s="18"/>
      <c r="AA925" s="14"/>
    </row>
    <row r="926" spans="1:27" ht="14.4" customHeight="1">
      <c r="A926" t="s">
        <v>2185</v>
      </c>
      <c r="B926" s="168" t="s">
        <v>2118</v>
      </c>
      <c r="C926" s="279" t="s">
        <v>5006</v>
      </c>
      <c r="D926" s="14" t="s">
        <v>674</v>
      </c>
      <c r="E926" s="278" t="s">
        <v>1510</v>
      </c>
      <c r="F926" s="281" t="s">
        <v>6788</v>
      </c>
      <c r="G926" s="319">
        <v>1.0449166726174601</v>
      </c>
      <c r="H926" s="319">
        <v>2.0793903180599997E-3</v>
      </c>
      <c r="I926" s="319">
        <v>3.3128142663300005E-2</v>
      </c>
      <c r="J926" s="319">
        <v>0.71163452963609997</v>
      </c>
      <c r="K926" s="319">
        <v>0.29807461000000002</v>
      </c>
      <c r="L926" s="320">
        <v>2.2411624812030073</v>
      </c>
      <c r="M926" s="308">
        <v>81.821858000000006</v>
      </c>
      <c r="N926" s="282">
        <v>5.1818945999999998E-2</v>
      </c>
      <c r="O926" s="282">
        <v>4.4090880999999998E-2</v>
      </c>
      <c r="P926" s="282">
        <v>1.88635E-3</v>
      </c>
      <c r="Q926" s="282">
        <v>5.8417152999999996E-3</v>
      </c>
      <c r="R926" s="255">
        <v>2.6433381791720801E-6</v>
      </c>
      <c r="S926" s="256">
        <v>6.9761462842532268E-9</v>
      </c>
      <c r="T926" s="256">
        <v>0.81816740834295998</v>
      </c>
      <c r="U926" s="121">
        <v>1.7219964000000001E-4</v>
      </c>
      <c r="V926" s="216" t="s">
        <v>1497</v>
      </c>
      <c r="W926" s="214"/>
      <c r="X926" s="22" t="s">
        <v>696</v>
      </c>
      <c r="Y926" s="18"/>
      <c r="Z926" s="18"/>
      <c r="AA926" s="14"/>
    </row>
    <row r="927" spans="1:27" ht="14.4" customHeight="1">
      <c r="A927" t="s">
        <v>2186</v>
      </c>
      <c r="B927" s="168" t="s">
        <v>2118</v>
      </c>
      <c r="C927" s="279" t="s">
        <v>5007</v>
      </c>
      <c r="D927" s="14" t="s">
        <v>674</v>
      </c>
      <c r="E927" s="278" t="s">
        <v>1510</v>
      </c>
      <c r="F927" s="281" t="s">
        <v>6789</v>
      </c>
      <c r="G927" s="319">
        <v>0.92628262210699996</v>
      </c>
      <c r="H927" s="319">
        <v>2.3721268206999997E-2</v>
      </c>
      <c r="I927" s="319">
        <v>0.22251225390000001</v>
      </c>
      <c r="J927" s="319">
        <v>0.4446</v>
      </c>
      <c r="K927" s="319">
        <v>0.23544909999999999</v>
      </c>
      <c r="L927" s="320">
        <v>1.770293984962406</v>
      </c>
      <c r="M927" s="308">
        <v>48.483600000000003</v>
      </c>
      <c r="N927" s="282">
        <v>8.9555647000000002E-2</v>
      </c>
      <c r="O927" s="282">
        <v>8.3770824999999993E-2</v>
      </c>
      <c r="P927" s="282">
        <v>2.6668664000000001E-3</v>
      </c>
      <c r="Q927" s="282">
        <v>3.1179552E-3</v>
      </c>
      <c r="R927" s="255">
        <v>5.0222317165300006E-6</v>
      </c>
      <c r="S927" s="256">
        <v>9.8626717361422126E-9</v>
      </c>
      <c r="T927" s="256">
        <v>0.43668839999999998</v>
      </c>
      <c r="U927" s="121">
        <v>1.8220536999999999E-4</v>
      </c>
      <c r="V927" s="223" t="s">
        <v>1417</v>
      </c>
      <c r="W927" s="214"/>
      <c r="X927" s="18" t="s">
        <v>699</v>
      </c>
      <c r="Y927" s="18"/>
      <c r="Z927" s="18"/>
      <c r="AA927" s="14"/>
    </row>
    <row r="928" spans="1:27" ht="14.4" customHeight="1">
      <c r="A928" t="s">
        <v>2187</v>
      </c>
      <c r="B928" s="168" t="s">
        <v>2118</v>
      </c>
      <c r="C928" s="279" t="s">
        <v>5008</v>
      </c>
      <c r="D928" s="14" t="s">
        <v>674</v>
      </c>
      <c r="E928" s="278" t="s">
        <v>1510</v>
      </c>
      <c r="F928" s="281" t="s">
        <v>6790</v>
      </c>
      <c r="G928" s="319">
        <v>0.89236945104400001</v>
      </c>
      <c r="H928" s="319">
        <v>2.5037337959999996E-2</v>
      </c>
      <c r="I928" s="319">
        <v>0.13547330308400002</v>
      </c>
      <c r="J928" s="319">
        <v>0.55145999999999995</v>
      </c>
      <c r="K928" s="319">
        <v>0.18039880999999999</v>
      </c>
      <c r="L928" s="320">
        <v>1.3563820300751879</v>
      </c>
      <c r="M928" s="308">
        <v>32.380600000000001</v>
      </c>
      <c r="N928" s="282">
        <v>6.3437220000000002E-2</v>
      </c>
      <c r="O928" s="282">
        <v>5.9213319E-2</v>
      </c>
      <c r="P928" s="282">
        <v>1.9169737E-3</v>
      </c>
      <c r="Q928" s="282">
        <v>2.3069268999999998E-3</v>
      </c>
      <c r="R928" s="255">
        <v>3.5499591915699996E-6</v>
      </c>
      <c r="S928" s="256">
        <v>7.0893997062936002E-9</v>
      </c>
      <c r="T928" s="256">
        <v>0.32309900000000003</v>
      </c>
      <c r="U928" s="121">
        <v>1.2471935999999999E-4</v>
      </c>
      <c r="V928" s="217" t="s">
        <v>1416</v>
      </c>
      <c r="W928" s="214"/>
      <c r="X928" s="18" t="s">
        <v>699</v>
      </c>
      <c r="Y928" s="18"/>
      <c r="Z928" s="18"/>
      <c r="AA928" s="14"/>
    </row>
    <row r="929" spans="1:27" ht="14.4" customHeight="1">
      <c r="A929" t="s">
        <v>2188</v>
      </c>
      <c r="B929" s="168" t="s">
        <v>2118</v>
      </c>
      <c r="C929" s="279" t="s">
        <v>5009</v>
      </c>
      <c r="D929" s="14" t="s">
        <v>674</v>
      </c>
      <c r="E929" s="278" t="s">
        <v>1510</v>
      </c>
      <c r="F929" s="281" t="s">
        <v>6791</v>
      </c>
      <c r="G929" s="319">
        <v>0.88407193771960568</v>
      </c>
      <c r="H929" s="319">
        <v>5.5654841360000011E-3</v>
      </c>
      <c r="I929" s="319">
        <v>3.6018601913199999E-2</v>
      </c>
      <c r="J929" s="319">
        <v>0.62840428167040563</v>
      </c>
      <c r="K929" s="319">
        <v>0.21408357</v>
      </c>
      <c r="L929" s="320">
        <v>1.6096509022556391</v>
      </c>
      <c r="M929" s="308">
        <v>42.431932000000003</v>
      </c>
      <c r="N929" s="282">
        <v>3.9347404000000002E-2</v>
      </c>
      <c r="O929" s="282">
        <v>3.5104755000000001E-2</v>
      </c>
      <c r="P929" s="282">
        <v>1.4412050000000001E-3</v>
      </c>
      <c r="Q929" s="282">
        <v>2.8014430999999998E-3</v>
      </c>
      <c r="R929" s="255">
        <v>2.1046016126963399E-6</v>
      </c>
      <c r="S929" s="256">
        <v>5.3299003192925494E-9</v>
      </c>
      <c r="T929" s="256">
        <v>0.39235898372660005</v>
      </c>
      <c r="U929" s="121">
        <v>1.0769095999999999E-4</v>
      </c>
      <c r="V929" s="216"/>
      <c r="W929" s="214"/>
      <c r="X929" s="22" t="s">
        <v>1193</v>
      </c>
      <c r="Y929" s="18"/>
      <c r="Z929" s="18"/>
      <c r="AA929" s="14"/>
    </row>
    <row r="930" spans="1:27" ht="14.4" customHeight="1">
      <c r="A930" t="s">
        <v>2189</v>
      </c>
      <c r="B930" s="168" t="s">
        <v>2118</v>
      </c>
      <c r="C930" s="279" t="s">
        <v>5010</v>
      </c>
      <c r="D930" s="14" t="s">
        <v>674</v>
      </c>
      <c r="E930" s="278" t="s">
        <v>1510</v>
      </c>
      <c r="F930" s="281" t="s">
        <v>6792</v>
      </c>
      <c r="G930" s="319">
        <v>1.2758819321877093</v>
      </c>
      <c r="H930" s="319">
        <v>1.0765152369999999E-2</v>
      </c>
      <c r="I930" s="319">
        <v>3.1360825419000003E-2</v>
      </c>
      <c r="J930" s="319">
        <v>0.94619720439870925</v>
      </c>
      <c r="K930" s="319">
        <v>0.28755874999999997</v>
      </c>
      <c r="L930" s="320">
        <v>2.1620958646616537</v>
      </c>
      <c r="M930" s="308">
        <v>57.476267999999997</v>
      </c>
      <c r="N930" s="282">
        <v>4.8053991999999997E-2</v>
      </c>
      <c r="O930" s="282">
        <v>4.2543127E-2</v>
      </c>
      <c r="P930" s="282">
        <v>1.8626758999999999E-3</v>
      </c>
      <c r="Q930" s="282">
        <v>3.6481886999999999E-3</v>
      </c>
      <c r="R930" s="255">
        <v>2.5505472004977099E-6</v>
      </c>
      <c r="S930" s="256">
        <v>6.8885944195344792E-9</v>
      </c>
      <c r="T930" s="256">
        <v>0.51095079820799993</v>
      </c>
      <c r="U930" s="121">
        <v>1.4134198E-4</v>
      </c>
      <c r="V930" s="219" t="s">
        <v>2802</v>
      </c>
      <c r="W930" s="214"/>
      <c r="X930" s="18" t="s">
        <v>709</v>
      </c>
      <c r="Y930" s="18"/>
      <c r="Z930" s="18"/>
      <c r="AA930" s="14"/>
    </row>
    <row r="931" spans="1:27" ht="14.4" customHeight="1">
      <c r="A931" t="s">
        <v>2190</v>
      </c>
      <c r="B931" s="168" t="s">
        <v>2118</v>
      </c>
      <c r="C931" s="279" t="s">
        <v>5011</v>
      </c>
      <c r="D931" s="14" t="s">
        <v>674</v>
      </c>
      <c r="E931" s="278" t="s">
        <v>1510</v>
      </c>
      <c r="F931" s="281" t="s">
        <v>6793</v>
      </c>
      <c r="G931" s="319">
        <v>1.25932467491606</v>
      </c>
      <c r="H931" s="319">
        <v>7.9657555752060016E-2</v>
      </c>
      <c r="I931" s="319">
        <v>5.6336762473999998E-2</v>
      </c>
      <c r="J931" s="319">
        <v>0.67142204669000005</v>
      </c>
      <c r="K931" s="319">
        <v>0.45190830999999998</v>
      </c>
      <c r="L931" s="320">
        <v>3.397806842105263</v>
      </c>
      <c r="M931" s="308">
        <v>106.49677</v>
      </c>
      <c r="N931" s="282">
        <v>7.9684459999999999E-2</v>
      </c>
      <c r="O931" s="282">
        <v>6.9345508E-2</v>
      </c>
      <c r="P931" s="282">
        <v>3.4927258000000002E-3</v>
      </c>
      <c r="Q931" s="282">
        <v>6.8462260000000004E-3</v>
      </c>
      <c r="R931" s="255">
        <v>4.1574045039782783E-6</v>
      </c>
      <c r="S931" s="256">
        <v>1.2916885228347467E-8</v>
      </c>
      <c r="T931" s="256">
        <v>0.95885518002750003</v>
      </c>
      <c r="U931" s="121">
        <v>2.9540860999999999E-4</v>
      </c>
      <c r="V931" s="217" t="s">
        <v>1411</v>
      </c>
      <c r="W931" s="214"/>
      <c r="X931" s="22" t="s">
        <v>1194</v>
      </c>
      <c r="Y931" s="18"/>
      <c r="Z931" s="18"/>
      <c r="AA931" s="14"/>
    </row>
    <row r="932" spans="1:27" ht="14.4" customHeight="1">
      <c r="A932" t="s">
        <v>2191</v>
      </c>
      <c r="B932" s="168" t="s">
        <v>2118</v>
      </c>
      <c r="C932" s="279" t="s">
        <v>5012</v>
      </c>
      <c r="D932" s="14" t="s">
        <v>674</v>
      </c>
      <c r="E932" s="278" t="s">
        <v>1510</v>
      </c>
      <c r="F932" s="281" t="s">
        <v>6794</v>
      </c>
      <c r="G932" s="319">
        <v>1.104567862163679</v>
      </c>
      <c r="H932" s="319">
        <v>1.49700260856E-3</v>
      </c>
      <c r="I932" s="319">
        <v>8.0399949555119005E-2</v>
      </c>
      <c r="J932" s="319">
        <v>0.54912000000000005</v>
      </c>
      <c r="K932" s="319">
        <v>0.47355090999999999</v>
      </c>
      <c r="L932" s="320">
        <v>3.5605331578947368</v>
      </c>
      <c r="M932" s="308">
        <v>99.515000000000001</v>
      </c>
      <c r="N932" s="282">
        <v>8.7418393999999996E-2</v>
      </c>
      <c r="O932" s="282">
        <v>7.7570544000000005E-2</v>
      </c>
      <c r="P932" s="282">
        <v>3.1216135999999998E-3</v>
      </c>
      <c r="Q932" s="282">
        <v>6.7262370000000004E-3</v>
      </c>
      <c r="R932" s="255">
        <v>4.650512208E-6</v>
      </c>
      <c r="S932" s="256">
        <v>1.1544428939999999E-8</v>
      </c>
      <c r="T932" s="256">
        <v>0.94205000000000005</v>
      </c>
      <c r="U932" s="121">
        <v>2.3558174999999999E-4</v>
      </c>
      <c r="V932" s="217" t="s">
        <v>1411</v>
      </c>
      <c r="W932" s="214"/>
      <c r="X932" s="22" t="s">
        <v>696</v>
      </c>
      <c r="Y932" s="18"/>
      <c r="Z932" s="18"/>
      <c r="AA932" s="14"/>
    </row>
    <row r="933" spans="1:27" ht="14.4" customHeight="1">
      <c r="A933" t="s">
        <v>2192</v>
      </c>
      <c r="B933" s="168" t="s">
        <v>2118</v>
      </c>
      <c r="C933" s="279" t="s">
        <v>5013</v>
      </c>
      <c r="D933" s="14" t="s">
        <v>674</v>
      </c>
      <c r="E933" s="278" t="s">
        <v>1510</v>
      </c>
      <c r="F933" s="281" t="s">
        <v>6795</v>
      </c>
      <c r="G933" s="319">
        <v>1.26504884689736</v>
      </c>
      <c r="H933" s="319">
        <v>8.008117877906E-2</v>
      </c>
      <c r="I933" s="319">
        <v>5.6845251428299999E-2</v>
      </c>
      <c r="J933" s="319">
        <v>0.67832348668999998</v>
      </c>
      <c r="K933" s="319">
        <v>0.44979892999999999</v>
      </c>
      <c r="L933" s="320">
        <v>3.381946842105263</v>
      </c>
      <c r="M933" s="308">
        <v>106.95610000000001</v>
      </c>
      <c r="N933" s="282">
        <v>7.9698684000000006E-2</v>
      </c>
      <c r="O933" s="282">
        <v>6.9362423000000006E-2</v>
      </c>
      <c r="P933" s="282">
        <v>3.4828133000000001E-3</v>
      </c>
      <c r="Q933" s="282">
        <v>6.8534477999999998E-3</v>
      </c>
      <c r="R933" s="255">
        <v>4.1584186729782788E-6</v>
      </c>
      <c r="S933" s="256">
        <v>1.2880226715057468E-8</v>
      </c>
      <c r="T933" s="256">
        <v>0.95986663002749995</v>
      </c>
      <c r="U933" s="121">
        <v>2.9558485000000001E-4</v>
      </c>
      <c r="V933" s="217" t="s">
        <v>1411</v>
      </c>
      <c r="W933" s="214"/>
      <c r="X933" s="22" t="s">
        <v>696</v>
      </c>
      <c r="Y933" s="18"/>
      <c r="Z933" s="18"/>
      <c r="AA933" s="14"/>
    </row>
    <row r="934" spans="1:27" ht="14.4" customHeight="1">
      <c r="A934" t="s">
        <v>2193</v>
      </c>
      <c r="B934" s="168" t="s">
        <v>2118</v>
      </c>
      <c r="C934" s="279" t="s">
        <v>5014</v>
      </c>
      <c r="D934" s="14" t="s">
        <v>674</v>
      </c>
      <c r="E934" s="278" t="s">
        <v>1510</v>
      </c>
      <c r="F934" s="281" t="s">
        <v>6796</v>
      </c>
      <c r="G934" s="319">
        <v>1.2753513195741601</v>
      </c>
      <c r="H934" s="319">
        <v>7.9287871727060005E-2</v>
      </c>
      <c r="I934" s="319">
        <v>5.5267061157099999E-2</v>
      </c>
      <c r="J934" s="319">
        <v>0.70640816669000006</v>
      </c>
      <c r="K934" s="319">
        <v>0.43438821999999999</v>
      </c>
      <c r="L934" s="320">
        <v>3.2660768421052628</v>
      </c>
      <c r="M934" s="308">
        <v>107.64637</v>
      </c>
      <c r="N934" s="282">
        <v>7.7364931999999997E-2</v>
      </c>
      <c r="O934" s="282">
        <v>6.7027015999999995E-2</v>
      </c>
      <c r="P934" s="282">
        <v>3.3865166999999998E-3</v>
      </c>
      <c r="Q934" s="282">
        <v>6.9513995000000002E-3</v>
      </c>
      <c r="R934" s="255">
        <v>4.0184062329782783E-6</v>
      </c>
      <c r="S934" s="256">
        <v>1.2524100080997468E-8</v>
      </c>
      <c r="T934" s="256">
        <v>0.97358537002750001</v>
      </c>
      <c r="U934" s="121">
        <v>2.9298774E-4</v>
      </c>
      <c r="V934" s="217" t="s">
        <v>1411</v>
      </c>
      <c r="W934" s="214"/>
      <c r="X934" s="22" t="s">
        <v>696</v>
      </c>
      <c r="Y934" s="18"/>
      <c r="Z934" s="18"/>
      <c r="AA934" s="14"/>
    </row>
    <row r="935" spans="1:27" ht="14.4" customHeight="1">
      <c r="A935" t="s">
        <v>2194</v>
      </c>
      <c r="B935" s="168" t="s">
        <v>2118</v>
      </c>
      <c r="C935" s="279" t="s">
        <v>5015</v>
      </c>
      <c r="D935" s="14" t="s">
        <v>674</v>
      </c>
      <c r="E935" s="278" t="s">
        <v>1510</v>
      </c>
      <c r="F935" s="281" t="s">
        <v>6797</v>
      </c>
      <c r="G935" s="319">
        <v>1.2320318195212501</v>
      </c>
      <c r="H935" s="319">
        <v>6.2890296462250014E-2</v>
      </c>
      <c r="I935" s="319">
        <v>5.0070646828999997E-2</v>
      </c>
      <c r="J935" s="319">
        <v>0.69327414622999994</v>
      </c>
      <c r="K935" s="319">
        <v>0.42579673000000001</v>
      </c>
      <c r="L935" s="320">
        <v>3.2014791729323306</v>
      </c>
      <c r="M935" s="308">
        <v>104.28415</v>
      </c>
      <c r="N935" s="282">
        <v>7.4077897000000004E-2</v>
      </c>
      <c r="O935" s="282">
        <v>6.4023255000000001E-2</v>
      </c>
      <c r="P935" s="282">
        <v>3.1893936999999998E-3</v>
      </c>
      <c r="Q935" s="282">
        <v>6.8652473999999998E-3</v>
      </c>
      <c r="R935" s="255">
        <v>3.8383246319828219E-6</v>
      </c>
      <c r="S935" s="256">
        <v>1.1795095130050414E-8</v>
      </c>
      <c r="T935" s="256">
        <v>0.96151923910910009</v>
      </c>
      <c r="U935" s="121">
        <v>2.7433547999999999E-4</v>
      </c>
      <c r="V935" s="217" t="s">
        <v>1411</v>
      </c>
      <c r="W935" s="214"/>
      <c r="X935" s="22" t="s">
        <v>1195</v>
      </c>
      <c r="Y935" s="18"/>
      <c r="Z935" s="18"/>
      <c r="AA935" s="14"/>
    </row>
    <row r="936" spans="1:27" ht="14.4" customHeight="1">
      <c r="A936" t="s">
        <v>3643</v>
      </c>
      <c r="B936" s="168" t="s">
        <v>2118</v>
      </c>
      <c r="C936" s="279" t="s">
        <v>5016</v>
      </c>
      <c r="D936" s="14" t="s">
        <v>674</v>
      </c>
      <c r="E936" s="278" t="s">
        <v>1510</v>
      </c>
      <c r="F936" s="281" t="s">
        <v>6798</v>
      </c>
      <c r="G936" s="319">
        <v>0.46224392423424521</v>
      </c>
      <c r="H936" s="319">
        <v>1.0363939954000001E-2</v>
      </c>
      <c r="I936" s="319">
        <v>3.7485008461600001E-2</v>
      </c>
      <c r="J936" s="319">
        <v>0.21583434581864516</v>
      </c>
      <c r="K936" s="319">
        <v>0.19856062999999999</v>
      </c>
      <c r="L936" s="320">
        <v>1.4929370676691727</v>
      </c>
      <c r="M936" s="308">
        <v>23.096982000000001</v>
      </c>
      <c r="N936" s="282">
        <v>3.5996483000000003E-2</v>
      </c>
      <c r="O936" s="282">
        <v>3.3258199000000002E-2</v>
      </c>
      <c r="P936" s="282">
        <v>1.3810798E-3</v>
      </c>
      <c r="Q936" s="282">
        <v>1.3572043E-3</v>
      </c>
      <c r="R936" s="255">
        <v>1.9938967870948982E-6</v>
      </c>
      <c r="S936" s="256">
        <v>5.1075437944552796E-9</v>
      </c>
      <c r="T936" s="256">
        <v>0.19008463998800001</v>
      </c>
      <c r="U936" s="274">
        <v>8.1797140999999995E-5</v>
      </c>
      <c r="V936" s="216"/>
      <c r="W936" s="214"/>
      <c r="X936" s="22" t="s">
        <v>1113</v>
      </c>
      <c r="Y936" s="18"/>
      <c r="Z936" s="18"/>
      <c r="AA936" s="14"/>
    </row>
    <row r="937" spans="1:27" ht="14.4" customHeight="1">
      <c r="A937" t="s">
        <v>3644</v>
      </c>
      <c r="B937" s="168" t="s">
        <v>2118</v>
      </c>
      <c r="C937" s="279" t="s">
        <v>5017</v>
      </c>
      <c r="D937" s="14" t="s">
        <v>674</v>
      </c>
      <c r="E937" s="278" t="s">
        <v>1510</v>
      </c>
      <c r="F937" s="281" t="s">
        <v>6799</v>
      </c>
      <c r="G937" s="319">
        <v>0.43505799446537097</v>
      </c>
      <c r="H937" s="319">
        <v>1.3194341890000001E-2</v>
      </c>
      <c r="I937" s="319">
        <v>5.76841625375E-2</v>
      </c>
      <c r="J937" s="319">
        <v>0.17315413003787097</v>
      </c>
      <c r="K937" s="319">
        <v>0.19102536000000001</v>
      </c>
      <c r="L937" s="320">
        <v>1.4362809022556391</v>
      </c>
      <c r="M937" s="308">
        <v>18.103629000000002</v>
      </c>
      <c r="N937" s="282">
        <v>4.0274427000000002E-2</v>
      </c>
      <c r="O937" s="282">
        <v>3.7831001000000003E-2</v>
      </c>
      <c r="P937" s="282">
        <v>1.4566897E-3</v>
      </c>
      <c r="Q937" s="282">
        <v>9.8673688999999991E-4</v>
      </c>
      <c r="R937" s="255">
        <v>2.2680455798360812E-6</v>
      </c>
      <c r="S937" s="256">
        <v>5.3871659422066174E-9</v>
      </c>
      <c r="T937" s="256">
        <v>0.13819844510260001</v>
      </c>
      <c r="U937" s="274">
        <v>7.9067598000000003E-5</v>
      </c>
      <c r="V937" s="216"/>
      <c r="W937" s="214"/>
      <c r="X937" s="22" t="s">
        <v>1113</v>
      </c>
      <c r="Y937" s="18"/>
      <c r="Z937" s="18"/>
      <c r="AA937" s="14"/>
    </row>
    <row r="938" spans="1:27" ht="14.4" customHeight="1">
      <c r="A938" t="s">
        <v>2195</v>
      </c>
      <c r="B938" s="168" t="s">
        <v>2118</v>
      </c>
      <c r="C938" s="279" t="s">
        <v>5018</v>
      </c>
      <c r="D938" s="14" t="s">
        <v>674</v>
      </c>
      <c r="E938" s="278" t="s">
        <v>1510</v>
      </c>
      <c r="F938" s="281" t="s">
        <v>6800</v>
      </c>
      <c r="G938" s="319">
        <v>0.85174627916700008</v>
      </c>
      <c r="H938" s="319">
        <v>2.6046251836999997E-2</v>
      </c>
      <c r="I938" s="319">
        <v>0.20208323733000003</v>
      </c>
      <c r="J938" s="319">
        <v>0.41027999999999998</v>
      </c>
      <c r="K938" s="319">
        <v>0.21333679</v>
      </c>
      <c r="L938" s="320">
        <v>1.6040360150375939</v>
      </c>
      <c r="M938" s="308">
        <v>24.090800000000002</v>
      </c>
      <c r="N938" s="282">
        <v>8.1158138000000005E-2</v>
      </c>
      <c r="O938" s="282">
        <v>7.6969287999999997E-2</v>
      </c>
      <c r="P938" s="282">
        <v>2.4725219E-3</v>
      </c>
      <c r="Q938" s="282">
        <v>1.7163275000000001E-3</v>
      </c>
      <c r="R938" s="255">
        <v>4.6144657256999996E-6</v>
      </c>
      <c r="S938" s="256">
        <v>9.1439418548102996E-9</v>
      </c>
      <c r="T938" s="256">
        <v>0.24038200000000001</v>
      </c>
      <c r="U938" s="121">
        <v>1.4747187E-4</v>
      </c>
      <c r="V938" s="224" t="s">
        <v>1418</v>
      </c>
      <c r="W938" s="214"/>
      <c r="X938" s="18" t="s">
        <v>699</v>
      </c>
      <c r="Y938" s="18"/>
      <c r="Z938" s="18"/>
      <c r="AA938" s="14"/>
    </row>
    <row r="939" spans="1:27" ht="14.4" customHeight="1">
      <c r="B939" s="278" t="s">
        <v>2118</v>
      </c>
      <c r="C939" s="277" t="s">
        <v>3645</v>
      </c>
      <c r="D939" s="277" t="s">
        <v>725</v>
      </c>
      <c r="F939"/>
      <c r="G939" s="210"/>
      <c r="H939" s="210"/>
      <c r="I939" s="210"/>
      <c r="J939" s="210"/>
      <c r="K939" s="210"/>
      <c r="L939" s="210"/>
      <c r="M939" s="5"/>
      <c r="N939"/>
      <c r="O939"/>
      <c r="V939" s="182"/>
      <c r="W939" s="215"/>
      <c r="X939" s="18"/>
      <c r="Y939" s="18"/>
      <c r="Z939" s="18"/>
      <c r="AA939" s="14"/>
    </row>
    <row r="940" spans="1:27" ht="14.4" customHeight="1">
      <c r="A940" t="s">
        <v>2196</v>
      </c>
      <c r="B940" s="168" t="s">
        <v>2118</v>
      </c>
      <c r="C940" s="279" t="s">
        <v>5019</v>
      </c>
      <c r="D940" s="14" t="s">
        <v>725</v>
      </c>
      <c r="E940" s="278" t="s">
        <v>1510</v>
      </c>
      <c r="F940" s="281" t="s">
        <v>6801</v>
      </c>
      <c r="G940" s="319">
        <v>1.05547138261133</v>
      </c>
      <c r="H940" s="319">
        <v>2.1003942896900001E-3</v>
      </c>
      <c r="I940" s="319">
        <v>3.3462770002299996E-2</v>
      </c>
      <c r="J940" s="319">
        <v>0.71882275831933995</v>
      </c>
      <c r="K940" s="319">
        <v>0.30108546000000003</v>
      </c>
      <c r="L940" s="320">
        <v>2.2638004511278198</v>
      </c>
      <c r="M940" s="308">
        <v>82.648341000000002</v>
      </c>
      <c r="N940" s="282">
        <v>5.2342369999999999E-2</v>
      </c>
      <c r="O940" s="282">
        <v>4.4536243000000003E-2</v>
      </c>
      <c r="P940" s="282">
        <v>1.9054040000000001E-3</v>
      </c>
      <c r="Q940" s="282">
        <v>5.9007225000000003E-3</v>
      </c>
      <c r="R940" s="255">
        <v>2.6700384988637766E-6</v>
      </c>
      <c r="S940" s="256">
        <v>7.0466123889498008E-9</v>
      </c>
      <c r="T940" s="256">
        <v>0.82643172600299009</v>
      </c>
      <c r="U940" s="121">
        <v>1.7393903E-4</v>
      </c>
      <c r="V940" s="217" t="s">
        <v>1412</v>
      </c>
      <c r="W940" s="214"/>
      <c r="X940" s="22" t="s">
        <v>696</v>
      </c>
      <c r="Y940" s="18"/>
      <c r="Z940" s="18"/>
      <c r="AA940" s="14"/>
    </row>
    <row r="941" spans="1:27" ht="14.4" customHeight="1">
      <c r="A941" t="s">
        <v>2197</v>
      </c>
      <c r="B941" s="168" t="s">
        <v>2118</v>
      </c>
      <c r="C941" s="279" t="s">
        <v>5020</v>
      </c>
      <c r="D941" s="14" t="s">
        <v>725</v>
      </c>
      <c r="E941" s="278" t="s">
        <v>1510</v>
      </c>
      <c r="F941" s="281" t="s">
        <v>6802</v>
      </c>
      <c r="G941" s="319">
        <v>1.027073915908624</v>
      </c>
      <c r="H941" s="319">
        <v>2.88821235082E-3</v>
      </c>
      <c r="I941" s="319">
        <v>5.2205703557803899E-2</v>
      </c>
      <c r="J941" s="319">
        <v>0.67937999999999998</v>
      </c>
      <c r="K941" s="319">
        <v>0.29260000000000003</v>
      </c>
      <c r="L941" s="320">
        <v>2.2000000000000002</v>
      </c>
      <c r="M941" s="308">
        <v>87.512200000000007</v>
      </c>
      <c r="N941" s="282">
        <v>5.6086163000000001E-2</v>
      </c>
      <c r="O941" s="282">
        <v>4.9239843999999998E-2</v>
      </c>
      <c r="P941" s="282">
        <v>1.9788381000000002E-3</v>
      </c>
      <c r="Q941" s="282">
        <v>4.8674807999999998E-3</v>
      </c>
      <c r="R941" s="255">
        <v>2.952029E-6</v>
      </c>
      <c r="S941" s="256">
        <v>7.3181883000000002E-9</v>
      </c>
      <c r="T941" s="256">
        <v>0.68171999999999999</v>
      </c>
      <c r="U941" s="121">
        <v>1.7754779E-4</v>
      </c>
      <c r="V941" s="219" t="s">
        <v>1413</v>
      </c>
      <c r="W941" s="214"/>
      <c r="X941" s="14" t="s">
        <v>731</v>
      </c>
      <c r="Y941" s="18"/>
      <c r="Z941" s="18"/>
      <c r="AA941" s="14"/>
    </row>
    <row r="942" spans="1:27" ht="14.4" customHeight="1" thickBot="1">
      <c r="A942" t="s">
        <v>2198</v>
      </c>
      <c r="B942" s="168" t="s">
        <v>2118</v>
      </c>
      <c r="C942" s="279" t="s">
        <v>5021</v>
      </c>
      <c r="D942" s="14" t="s">
        <v>725</v>
      </c>
      <c r="E942" s="278" t="s">
        <v>1510</v>
      </c>
      <c r="F942" s="281" t="s">
        <v>6803</v>
      </c>
      <c r="G942" s="319">
        <v>1.027073915908624</v>
      </c>
      <c r="H942" s="319">
        <v>2.88821235082E-3</v>
      </c>
      <c r="I942" s="319">
        <v>5.2205703557803899E-2</v>
      </c>
      <c r="J942" s="319">
        <v>0.67937999999999998</v>
      </c>
      <c r="K942" s="319">
        <v>0.29260000000000003</v>
      </c>
      <c r="L942" s="320">
        <v>2.2000000000000002</v>
      </c>
      <c r="M942" s="308">
        <v>87.512200000000007</v>
      </c>
      <c r="N942" s="282">
        <v>5.6086163000000001E-2</v>
      </c>
      <c r="O942" s="282">
        <v>4.9239843999999998E-2</v>
      </c>
      <c r="P942" s="282">
        <v>1.9788381000000002E-3</v>
      </c>
      <c r="Q942" s="282">
        <v>4.8674807999999998E-3</v>
      </c>
      <c r="R942" s="255">
        <v>2.952029E-6</v>
      </c>
      <c r="S942" s="256">
        <v>7.3181883000000002E-9</v>
      </c>
      <c r="T942" s="256">
        <v>0.68171999999999999</v>
      </c>
      <c r="U942" s="121">
        <v>1.7754779E-4</v>
      </c>
      <c r="V942" s="217" t="s">
        <v>1413</v>
      </c>
      <c r="W942" s="214"/>
      <c r="X942" s="22" t="s">
        <v>696</v>
      </c>
      <c r="Y942" s="18"/>
      <c r="Z942" s="18"/>
      <c r="AA942" s="14"/>
    </row>
    <row r="943" spans="1:27" ht="14.4" customHeight="1" thickBot="1">
      <c r="A943" t="s">
        <v>2199</v>
      </c>
      <c r="B943" s="168" t="s">
        <v>2118</v>
      </c>
      <c r="C943" s="279" t="s">
        <v>5022</v>
      </c>
      <c r="D943" s="14" t="s">
        <v>725</v>
      </c>
      <c r="E943" s="278" t="s">
        <v>1510</v>
      </c>
      <c r="F943" s="281" t="s">
        <v>6804</v>
      </c>
      <c r="G943" s="319">
        <v>1.9577358390683808</v>
      </c>
      <c r="H943" s="319">
        <v>5.8430818706700005E-3</v>
      </c>
      <c r="I943" s="319">
        <v>0.41224555719771089</v>
      </c>
      <c r="J943" s="319">
        <v>0.35411999999999999</v>
      </c>
      <c r="K943" s="319">
        <v>1.1855271999999999</v>
      </c>
      <c r="L943" s="320">
        <v>8.91373834586466</v>
      </c>
      <c r="M943" s="308">
        <v>0</v>
      </c>
      <c r="N943" s="282">
        <v>0.26882273000000001</v>
      </c>
      <c r="O943" s="282">
        <v>0.25972182999999999</v>
      </c>
      <c r="P943" s="282">
        <v>9.1009025000000007E-3</v>
      </c>
      <c r="Q943" s="282">
        <v>0</v>
      </c>
      <c r="R943" s="255">
        <v>1.5570853053999999E-5</v>
      </c>
      <c r="S943" s="256">
        <v>3.3657183860399998E-8</v>
      </c>
      <c r="T943" s="256">
        <v>0</v>
      </c>
      <c r="U943" s="121">
        <v>3.6515521000000001E-4</v>
      </c>
      <c r="V943" s="213" t="s">
        <v>1414</v>
      </c>
      <c r="W943" s="214"/>
      <c r="X943" s="22" t="s">
        <v>961</v>
      </c>
      <c r="Y943" s="18"/>
      <c r="Z943" s="18"/>
      <c r="AA943" s="14"/>
    </row>
    <row r="944" spans="1:27" ht="14.4" customHeight="1" thickBot="1">
      <c r="A944" t="s">
        <v>2200</v>
      </c>
      <c r="B944" s="168" t="s">
        <v>2118</v>
      </c>
      <c r="C944" s="279" t="s">
        <v>5023</v>
      </c>
      <c r="D944" s="14" t="s">
        <v>725</v>
      </c>
      <c r="E944" s="278" t="s">
        <v>1510</v>
      </c>
      <c r="F944" s="281" t="s">
        <v>6805</v>
      </c>
      <c r="G944" s="319">
        <v>1.39257094953223</v>
      </c>
      <c r="H944" s="319">
        <v>3.0638338859999996E-2</v>
      </c>
      <c r="I944" s="319">
        <v>5.1077005189999997E-2</v>
      </c>
      <c r="J944" s="319">
        <v>0.61505796548223002</v>
      </c>
      <c r="K944" s="319">
        <v>0.69579764</v>
      </c>
      <c r="L944" s="320">
        <v>5.2315612030075185</v>
      </c>
      <c r="M944" s="308">
        <v>109.46031000000001</v>
      </c>
      <c r="N944" s="282">
        <v>0.10465869999999999</v>
      </c>
      <c r="O944" s="282">
        <v>9.3699015999999996E-2</v>
      </c>
      <c r="P944" s="282">
        <v>4.374658E-3</v>
      </c>
      <c r="Q944" s="282">
        <v>6.5850294000000002E-3</v>
      </c>
      <c r="R944" s="255">
        <v>5.6174470653649989E-6</v>
      </c>
      <c r="S944" s="256">
        <v>1.6178469017032441E-8</v>
      </c>
      <c r="T944" s="256">
        <v>0.92227303361599999</v>
      </c>
      <c r="U944" s="121">
        <v>3.0058042E-4</v>
      </c>
      <c r="V944" s="216" t="s">
        <v>1498</v>
      </c>
      <c r="W944" s="214"/>
      <c r="X944" s="18" t="s">
        <v>962</v>
      </c>
      <c r="Y944" s="18"/>
      <c r="Z944" s="18"/>
      <c r="AA944" s="14"/>
    </row>
    <row r="945" spans="1:27" ht="14.4" customHeight="1" thickBot="1">
      <c r="A945" t="s">
        <v>2201</v>
      </c>
      <c r="B945" s="168" t="s">
        <v>2118</v>
      </c>
      <c r="C945" s="279" t="s">
        <v>5024</v>
      </c>
      <c r="D945" s="14" t="s">
        <v>725</v>
      </c>
      <c r="E945" s="278" t="s">
        <v>1510</v>
      </c>
      <c r="F945" s="281" t="s">
        <v>6806</v>
      </c>
      <c r="G945" s="319">
        <v>0.53982732568050795</v>
      </c>
      <c r="H945" s="319">
        <v>1.3460376899999999E-2</v>
      </c>
      <c r="I945" s="319">
        <v>2.3907306745799998E-2</v>
      </c>
      <c r="J945" s="319">
        <v>0.37645124203470798</v>
      </c>
      <c r="K945" s="319">
        <v>0.12600839999999999</v>
      </c>
      <c r="L945" s="320">
        <v>0.94743157894736829</v>
      </c>
      <c r="M945" s="308">
        <v>55.749572000000001</v>
      </c>
      <c r="N945" s="282">
        <v>2.4756235000000001E-2</v>
      </c>
      <c r="O945" s="282">
        <v>2.0669972000000002E-2</v>
      </c>
      <c r="P945" s="282">
        <v>9.0270471999999999E-4</v>
      </c>
      <c r="Q945" s="282">
        <v>3.1835581E-3</v>
      </c>
      <c r="R945" s="255">
        <v>1.2392069600605999E-6</v>
      </c>
      <c r="S945" s="256">
        <v>3.3384050170320557E-9</v>
      </c>
      <c r="T945" s="256">
        <v>0.44587648100399996</v>
      </c>
      <c r="U945" s="121">
        <v>1.0332542000000001E-4</v>
      </c>
      <c r="V945" s="213" t="s">
        <v>1415</v>
      </c>
      <c r="W945" s="214"/>
      <c r="X945" s="22" t="s">
        <v>963</v>
      </c>
      <c r="Y945" s="18"/>
      <c r="Z945" s="18"/>
      <c r="AA945" s="14"/>
    </row>
    <row r="946" spans="1:27" ht="14.4" customHeight="1">
      <c r="A946" t="s">
        <v>2202</v>
      </c>
      <c r="B946" s="168" t="s">
        <v>2118</v>
      </c>
      <c r="C946" s="279" t="s">
        <v>5025</v>
      </c>
      <c r="D946" s="14" t="s">
        <v>725</v>
      </c>
      <c r="E946" s="278" t="s">
        <v>1510</v>
      </c>
      <c r="F946" s="281" t="s">
        <v>6807</v>
      </c>
      <c r="G946" s="319">
        <v>1.0599247144998007</v>
      </c>
      <c r="H946" s="319">
        <v>2.5019279945759998E-3</v>
      </c>
      <c r="I946" s="319">
        <v>3.5142786505224705E-2</v>
      </c>
      <c r="J946" s="319">
        <v>0.6552</v>
      </c>
      <c r="K946" s="319">
        <v>0.36708000000000002</v>
      </c>
      <c r="L946" s="320">
        <v>2.76</v>
      </c>
      <c r="M946" s="308">
        <v>90.532799999999995</v>
      </c>
      <c r="N946" s="282">
        <v>6.1002057999999998E-2</v>
      </c>
      <c r="O946" s="282">
        <v>5.2409252000000003E-2</v>
      </c>
      <c r="P946" s="282">
        <v>2.2837879000000001E-3</v>
      </c>
      <c r="Q946" s="282">
        <v>6.3090181999999996E-3</v>
      </c>
      <c r="R946" s="255">
        <v>3.1420414999999995E-6</v>
      </c>
      <c r="S946" s="256">
        <v>8.4459611400000002E-9</v>
      </c>
      <c r="T946" s="256">
        <v>0.88361599999999996</v>
      </c>
      <c r="U946" s="121">
        <v>1.9469889999999999E-4</v>
      </c>
      <c r="V946" s="219" t="s">
        <v>1419</v>
      </c>
      <c r="W946" s="214"/>
      <c r="X946" s="22" t="s">
        <v>1115</v>
      </c>
      <c r="Y946" s="18"/>
      <c r="Z946" s="18"/>
      <c r="AA946" s="14"/>
    </row>
    <row r="947" spans="1:27" ht="14.4" customHeight="1">
      <c r="A947" t="s">
        <v>2203</v>
      </c>
      <c r="B947" s="168" t="s">
        <v>2118</v>
      </c>
      <c r="C947" s="279" t="s">
        <v>5026</v>
      </c>
      <c r="D947" s="14" t="s">
        <v>725</v>
      </c>
      <c r="E947" s="278" t="s">
        <v>1510</v>
      </c>
      <c r="F947" s="281" t="s">
        <v>6808</v>
      </c>
      <c r="G947" s="319">
        <v>1.3145056128999999</v>
      </c>
      <c r="H947" s="319">
        <v>5.1161057900000001E-2</v>
      </c>
      <c r="I947" s="319">
        <v>0.20764773</v>
      </c>
      <c r="J947" s="319">
        <v>0.58895957499999996</v>
      </c>
      <c r="K947" s="319">
        <v>0.46673724999999999</v>
      </c>
      <c r="L947" s="320">
        <v>3.5093026315789473</v>
      </c>
      <c r="M947" s="308">
        <v>98.102103</v>
      </c>
      <c r="N947" s="282">
        <v>0.11952153</v>
      </c>
      <c r="O947" s="282">
        <v>0.11001585</v>
      </c>
      <c r="P947" s="282">
        <v>3.8969827E-3</v>
      </c>
      <c r="Q947" s="282">
        <v>5.6086985000000002E-3</v>
      </c>
      <c r="R947" s="255">
        <v>6.59567441234E-6</v>
      </c>
      <c r="S947" s="256">
        <v>1.4411918431405E-8</v>
      </c>
      <c r="T947" s="256">
        <v>0.78553200710000004</v>
      </c>
      <c r="U947" s="121">
        <v>2.9462693000000001E-4</v>
      </c>
      <c r="V947" s="219" t="s">
        <v>1420</v>
      </c>
      <c r="W947" s="214"/>
      <c r="X947" s="22" t="s">
        <v>1114</v>
      </c>
      <c r="Y947" s="18"/>
      <c r="Z947" s="18"/>
      <c r="AA947" s="14"/>
    </row>
    <row r="948" spans="1:27" ht="14.4" customHeight="1">
      <c r="A948" t="s">
        <v>2204</v>
      </c>
      <c r="B948" s="168" t="s">
        <v>2118</v>
      </c>
      <c r="C948" s="279" t="s">
        <v>5027</v>
      </c>
      <c r="D948" s="14" t="s">
        <v>725</v>
      </c>
      <c r="E948" s="278" t="s">
        <v>1510</v>
      </c>
      <c r="F948" s="281" t="s">
        <v>6809</v>
      </c>
      <c r="G948" s="319">
        <v>115.32519106971485</v>
      </c>
      <c r="H948" s="319">
        <v>2.06840442355E-2</v>
      </c>
      <c r="I948" s="319">
        <v>4.600547025479349</v>
      </c>
      <c r="J948" s="319">
        <v>0.18096000000000001</v>
      </c>
      <c r="K948" s="319">
        <v>110.523</v>
      </c>
      <c r="L948" s="320">
        <v>830.99999999999989</v>
      </c>
      <c r="M948" s="308">
        <v>11066.7</v>
      </c>
      <c r="N948" s="282">
        <v>15.382835999999999</v>
      </c>
      <c r="O948" s="282">
        <v>14.107794999999999</v>
      </c>
      <c r="P948" s="282">
        <v>0.65287689000000004</v>
      </c>
      <c r="Q948" s="282">
        <v>0.62216389000000005</v>
      </c>
      <c r="R948" s="255">
        <v>8.4579107230000001E-4</v>
      </c>
      <c r="S948" s="256">
        <v>2.4144855455000001E-6</v>
      </c>
      <c r="T948" s="256">
        <v>87.137799999999999</v>
      </c>
      <c r="U948" s="121">
        <v>3.7081432999999997E-2</v>
      </c>
      <c r="V948" s="219" t="s">
        <v>1421</v>
      </c>
      <c r="W948" s="214"/>
      <c r="X948" s="22" t="s">
        <v>964</v>
      </c>
      <c r="Y948" s="18"/>
      <c r="Z948" s="18"/>
      <c r="AA948" s="32"/>
    </row>
    <row r="949" spans="1:27" ht="14.4" customHeight="1">
      <c r="A949" t="s">
        <v>2205</v>
      </c>
      <c r="B949" s="168" t="s">
        <v>2118</v>
      </c>
      <c r="C949" s="279" t="s">
        <v>5028</v>
      </c>
      <c r="D949" s="14" t="s">
        <v>725</v>
      </c>
      <c r="E949" s="278" t="s">
        <v>1510</v>
      </c>
      <c r="F949" s="281" t="s">
        <v>6810</v>
      </c>
      <c r="G949" s="319">
        <v>27.073357114020002</v>
      </c>
      <c r="H949" s="319">
        <v>1.0239224689999999</v>
      </c>
      <c r="I949" s="319">
        <v>1.7060126710199999</v>
      </c>
      <c r="J949" s="319">
        <v>0.93780297400000012</v>
      </c>
      <c r="K949" s="319">
        <v>23.405619000000002</v>
      </c>
      <c r="L949" s="320">
        <v>175.98209774436091</v>
      </c>
      <c r="M949" s="308">
        <v>2526.2062000000001</v>
      </c>
      <c r="N949" s="282">
        <v>3.4357050999999998</v>
      </c>
      <c r="O949" s="282">
        <v>3.1496970000000002</v>
      </c>
      <c r="P949" s="282">
        <v>0.14695174999999999</v>
      </c>
      <c r="Q949" s="282">
        <v>0.13905629999999999</v>
      </c>
      <c r="R949" s="255">
        <v>1.8883075814390003E-4</v>
      </c>
      <c r="S949" s="256">
        <v>5.4346061905541188E-7</v>
      </c>
      <c r="T949" s="256">
        <v>19.4756722268</v>
      </c>
      <c r="U949" s="121">
        <v>8.7094440999999998E-3</v>
      </c>
      <c r="V949" s="225" t="s">
        <v>1422</v>
      </c>
      <c r="W949" s="214"/>
      <c r="X949" s="22" t="s">
        <v>956</v>
      </c>
      <c r="Y949" s="18"/>
      <c r="Z949" s="18"/>
      <c r="AA949" s="32"/>
    </row>
    <row r="950" spans="1:27" ht="14.4" customHeight="1" thickBot="1">
      <c r="A950" t="s">
        <v>2206</v>
      </c>
      <c r="B950" s="168" t="s">
        <v>2118</v>
      </c>
      <c r="C950" s="279" t="s">
        <v>5029</v>
      </c>
      <c r="D950" s="14" t="s">
        <v>725</v>
      </c>
      <c r="E950" s="278" t="s">
        <v>1510</v>
      </c>
      <c r="F950" s="281" t="s">
        <v>6811</v>
      </c>
      <c r="G950" s="319">
        <v>2.4746976082800001</v>
      </c>
      <c r="H950" s="319">
        <v>0.13785184528</v>
      </c>
      <c r="I950" s="319">
        <v>0.27102404299999999</v>
      </c>
      <c r="J950" s="319">
        <v>0.76661522000000004</v>
      </c>
      <c r="K950" s="319">
        <v>1.2992064999999999</v>
      </c>
      <c r="L950" s="320">
        <v>9.7684699248120292</v>
      </c>
      <c r="M950" s="308">
        <v>181.613</v>
      </c>
      <c r="N950" s="282">
        <v>0.208507</v>
      </c>
      <c r="O950" s="282">
        <v>0.18758463</v>
      </c>
      <c r="P950" s="282">
        <v>8.3767041E-3</v>
      </c>
      <c r="Q950" s="282">
        <v>1.2545657999999999E-2</v>
      </c>
      <c r="R950" s="255">
        <v>1.1246081211099999E-5</v>
      </c>
      <c r="S950" s="256">
        <v>3.0978935158990001E-8</v>
      </c>
      <c r="T950" s="256">
        <v>1.7570950000000001</v>
      </c>
      <c r="U950" s="121">
        <v>6.5469762E-4</v>
      </c>
      <c r="V950" s="221" t="s">
        <v>1499</v>
      </c>
      <c r="W950" s="214"/>
      <c r="X950" s="22" t="s">
        <v>1157</v>
      </c>
      <c r="Y950" s="18"/>
      <c r="Z950" s="18"/>
      <c r="AA950" s="32"/>
    </row>
    <row r="951" spans="1:27" ht="14.4" customHeight="1" thickBot="1">
      <c r="A951" t="s">
        <v>2207</v>
      </c>
      <c r="B951" s="168" t="s">
        <v>2118</v>
      </c>
      <c r="C951" s="279" t="s">
        <v>5030</v>
      </c>
      <c r="D951" s="14" t="s">
        <v>725</v>
      </c>
      <c r="E951" s="278" t="s">
        <v>1510</v>
      </c>
      <c r="F951" s="281" t="s">
        <v>6812</v>
      </c>
      <c r="G951" s="319">
        <v>1.1675103959199999</v>
      </c>
      <c r="H951" s="319">
        <v>6.4893993499999997E-2</v>
      </c>
      <c r="I951" s="319">
        <v>0.11504433672</v>
      </c>
      <c r="J951" s="319">
        <v>0.63012032569999998</v>
      </c>
      <c r="K951" s="319">
        <v>0.35745174000000002</v>
      </c>
      <c r="L951" s="320">
        <v>2.6876070676691728</v>
      </c>
      <c r="M951" s="308">
        <v>83.349384000000001</v>
      </c>
      <c r="N951" s="282">
        <v>8.3576521000000001E-2</v>
      </c>
      <c r="O951" s="282">
        <v>7.6029564999999993E-2</v>
      </c>
      <c r="P951" s="282">
        <v>3.0505526E-3</v>
      </c>
      <c r="Q951" s="282">
        <v>4.4964035999999997E-3</v>
      </c>
      <c r="R951" s="255">
        <v>4.5581274276399996E-6</v>
      </c>
      <c r="S951" s="256">
        <v>1.1281629315239999E-8</v>
      </c>
      <c r="T951" s="256">
        <v>0.62974840104000007</v>
      </c>
      <c r="U951" s="121">
        <v>2.9359185000000002E-4</v>
      </c>
      <c r="V951" s="213" t="s">
        <v>1423</v>
      </c>
      <c r="W951" s="214"/>
      <c r="X951" s="22" t="s">
        <v>813</v>
      </c>
      <c r="Y951" s="18"/>
      <c r="Z951" s="18"/>
      <c r="AA951" s="32"/>
    </row>
    <row r="952" spans="1:27" ht="14.4" customHeight="1" thickBot="1">
      <c r="A952" t="s">
        <v>2208</v>
      </c>
      <c r="B952" s="168" t="s">
        <v>2118</v>
      </c>
      <c r="C952" s="279" t="s">
        <v>5031</v>
      </c>
      <c r="D952" s="14" t="s">
        <v>725</v>
      </c>
      <c r="E952" s="278" t="s">
        <v>1510</v>
      </c>
      <c r="F952" s="281" t="s">
        <v>6813</v>
      </c>
      <c r="G952" s="319">
        <v>1.1473650815452514</v>
      </c>
      <c r="H952" s="319">
        <v>1.1870653012659001E-2</v>
      </c>
      <c r="I952" s="319">
        <v>4.87794285325924E-2</v>
      </c>
      <c r="J952" s="319">
        <v>0.70433999999999997</v>
      </c>
      <c r="K952" s="319">
        <v>0.38237500000000002</v>
      </c>
      <c r="L952" s="320">
        <v>2.875</v>
      </c>
      <c r="M952" s="308">
        <v>98.040800000000004</v>
      </c>
      <c r="N952" s="282">
        <v>6.9004923999999995E-2</v>
      </c>
      <c r="O952" s="282">
        <v>6.0293859999999998E-2</v>
      </c>
      <c r="P952" s="282">
        <v>2.4338336E-3</v>
      </c>
      <c r="Q952" s="282">
        <v>6.2772310000000003E-3</v>
      </c>
      <c r="R952" s="255">
        <v>3.6147397999999998E-6</v>
      </c>
      <c r="S952" s="256">
        <v>9.0008639375000001E-9</v>
      </c>
      <c r="T952" s="256">
        <v>0.87916399999999995</v>
      </c>
      <c r="U952" s="121">
        <v>2.0876611000000001E-4</v>
      </c>
      <c r="V952" s="226" t="s">
        <v>1500</v>
      </c>
      <c r="W952" s="214"/>
      <c r="X952" s="22" t="s">
        <v>696</v>
      </c>
      <c r="Y952" s="18"/>
      <c r="Z952" s="18"/>
      <c r="AA952" s="32"/>
    </row>
    <row r="953" spans="1:27" ht="14.4" customHeight="1" thickBot="1">
      <c r="A953" t="s">
        <v>2209</v>
      </c>
      <c r="B953" s="168" t="s">
        <v>2118</v>
      </c>
      <c r="C953" s="279" t="s">
        <v>5032</v>
      </c>
      <c r="D953" s="14" t="s">
        <v>725</v>
      </c>
      <c r="E953" s="278" t="s">
        <v>1510</v>
      </c>
      <c r="F953" s="281" t="s">
        <v>6814</v>
      </c>
      <c r="G953" s="319">
        <v>4.5047240840000002</v>
      </c>
      <c r="H953" s="319">
        <v>0.41990248500000005</v>
      </c>
      <c r="I953" s="319">
        <v>2.4487372199999999</v>
      </c>
      <c r="J953" s="319">
        <v>0.68295396900000005</v>
      </c>
      <c r="K953" s="319">
        <v>0.95313040999999998</v>
      </c>
      <c r="L953" s="320">
        <v>7.1663940601503757</v>
      </c>
      <c r="M953" s="308">
        <v>172.46161000000001</v>
      </c>
      <c r="N953" s="282">
        <v>0.25123212</v>
      </c>
      <c r="O953" s="282">
        <v>0.23362906</v>
      </c>
      <c r="P953" s="282">
        <v>8.7351519999999995E-3</v>
      </c>
      <c r="Q953" s="282">
        <v>8.8679134999999996E-3</v>
      </c>
      <c r="R953" s="255">
        <v>1.40065382006E-5</v>
      </c>
      <c r="S953" s="256">
        <v>3.2304555776140006E-8</v>
      </c>
      <c r="T953" s="256">
        <v>1.2420047000000001</v>
      </c>
      <c r="U953" s="121">
        <v>1.3135384999999999E-3</v>
      </c>
      <c r="V953" s="213" t="s">
        <v>1424</v>
      </c>
      <c r="W953" s="214"/>
      <c r="X953" s="22" t="s">
        <v>813</v>
      </c>
      <c r="Y953" s="18"/>
      <c r="Z953" s="18"/>
      <c r="AA953" s="32"/>
    </row>
    <row r="954" spans="1:27" ht="14.4" customHeight="1" thickBot="1">
      <c r="A954" t="s">
        <v>2870</v>
      </c>
      <c r="B954" s="168" t="s">
        <v>2118</v>
      </c>
      <c r="C954" s="279" t="s">
        <v>5033</v>
      </c>
      <c r="D954" s="14" t="s">
        <v>725</v>
      </c>
      <c r="E954" s="278" t="s">
        <v>1510</v>
      </c>
      <c r="F954" s="281" t="s">
        <v>6815</v>
      </c>
      <c r="G954" s="319">
        <v>0.99063470320714009</v>
      </c>
      <c r="H954" s="319">
        <v>4.6168265066999996E-2</v>
      </c>
      <c r="I954" s="319">
        <v>0.13820893349314003</v>
      </c>
      <c r="J954" s="319">
        <v>0.49578554464700003</v>
      </c>
      <c r="K954" s="319">
        <v>0.31047195999999999</v>
      </c>
      <c r="L954" s="320">
        <v>2.3343756390977441</v>
      </c>
      <c r="M954" s="308">
        <v>80.374539999999996</v>
      </c>
      <c r="N954" s="282">
        <v>7.6682220999999995E-2</v>
      </c>
      <c r="O954" s="282">
        <v>6.9046063000000005E-2</v>
      </c>
      <c r="P954" s="282">
        <v>2.6669038999999999E-3</v>
      </c>
      <c r="Q954" s="282">
        <v>4.9692538999999997E-3</v>
      </c>
      <c r="R954" s="255">
        <v>4.1394522390120999E-6</v>
      </c>
      <c r="S954" s="256">
        <v>9.8628103625915007E-9</v>
      </c>
      <c r="T954" s="256">
        <v>0.69597393056000001</v>
      </c>
      <c r="U954" s="121">
        <v>2.1267972000000001E-4</v>
      </c>
      <c r="V954" s="213" t="s">
        <v>1426</v>
      </c>
      <c r="W954" s="214"/>
      <c r="X954" s="22" t="s">
        <v>1196</v>
      </c>
      <c r="Y954" s="18"/>
      <c r="Z954" s="18"/>
      <c r="AA954" s="32"/>
    </row>
    <row r="955" spans="1:27" ht="14.4" customHeight="1">
      <c r="A955" t="s">
        <v>2210</v>
      </c>
      <c r="B955" s="168" t="s">
        <v>2118</v>
      </c>
      <c r="C955" s="279" t="s">
        <v>5034</v>
      </c>
      <c r="D955" s="14" t="s">
        <v>725</v>
      </c>
      <c r="E955" s="278" t="s">
        <v>1510</v>
      </c>
      <c r="F955" s="281" t="s">
        <v>6816</v>
      </c>
      <c r="G955" s="319">
        <v>1.0071296200451272</v>
      </c>
      <c r="H955" s="319">
        <v>2.9830226093999998E-3</v>
      </c>
      <c r="I955" s="319">
        <v>3.7406597435727301E-2</v>
      </c>
      <c r="J955" s="319">
        <v>0.54912000000000005</v>
      </c>
      <c r="K955" s="319">
        <v>0.41761999999999999</v>
      </c>
      <c r="L955" s="320">
        <v>3.1399999999999997</v>
      </c>
      <c r="M955" s="308">
        <v>86.665800000000004</v>
      </c>
      <c r="N955" s="282">
        <v>6.7306365000000007E-2</v>
      </c>
      <c r="O955" s="282">
        <v>5.8718165000000003E-2</v>
      </c>
      <c r="P955" s="282">
        <v>2.5864588000000001E-3</v>
      </c>
      <c r="Q955" s="282">
        <v>6.0017411999999997E-3</v>
      </c>
      <c r="R955" s="255">
        <v>3.5202736999999999E-6</v>
      </c>
      <c r="S955" s="256">
        <v>9.5653062100000014E-9</v>
      </c>
      <c r="T955" s="256">
        <v>0.84057999999999999</v>
      </c>
      <c r="U955" s="121">
        <v>2.0090888999999999E-4</v>
      </c>
      <c r="V955" s="290" t="s">
        <v>1425</v>
      </c>
      <c r="W955" s="214"/>
      <c r="X955" s="22" t="s">
        <v>696</v>
      </c>
      <c r="Y955" s="18"/>
      <c r="Z955" s="18"/>
      <c r="AA955" s="32"/>
    </row>
    <row r="956" spans="1:27" ht="14.4" customHeight="1">
      <c r="B956" s="278" t="s">
        <v>2211</v>
      </c>
      <c r="C956" s="277" t="s">
        <v>3646</v>
      </c>
      <c r="D956" s="280"/>
      <c r="E956" s="278"/>
      <c r="F956"/>
      <c r="G956" s="210"/>
      <c r="H956" s="210"/>
      <c r="I956" s="210"/>
      <c r="J956" s="210"/>
      <c r="K956" s="210"/>
      <c r="L956" s="210"/>
      <c r="M956" s="5"/>
      <c r="N956"/>
      <c r="O956"/>
      <c r="V956" s="183"/>
      <c r="W956" s="4"/>
      <c r="X956" s="20"/>
      <c r="Y956" s="18"/>
      <c r="Z956" s="18"/>
      <c r="AA956" s="32"/>
    </row>
    <row r="957" spans="1:27" ht="14.4" customHeight="1">
      <c r="B957" s="278" t="s">
        <v>2211</v>
      </c>
      <c r="C957" s="277" t="s">
        <v>3647</v>
      </c>
      <c r="D957" s="277" t="s">
        <v>2871</v>
      </c>
      <c r="E957" s="278"/>
      <c r="F957"/>
      <c r="G957" s="210"/>
      <c r="H957" s="210"/>
      <c r="I957" s="210"/>
      <c r="J957" s="210"/>
      <c r="K957" s="210"/>
      <c r="L957" s="210"/>
      <c r="M957" s="5"/>
      <c r="N957"/>
      <c r="O957"/>
      <c r="V957" s="291"/>
      <c r="W957" s="164"/>
      <c r="X957" s="22"/>
      <c r="Y957" s="13"/>
      <c r="Z957" s="13"/>
      <c r="AA957" s="19"/>
    </row>
    <row r="958" spans="1:27" ht="14.4" customHeight="1">
      <c r="A958" t="s">
        <v>3648</v>
      </c>
      <c r="B958" s="168" t="s">
        <v>2211</v>
      </c>
      <c r="C958" s="279" t="s">
        <v>5035</v>
      </c>
      <c r="D958" s="14" t="s">
        <v>2871</v>
      </c>
      <c r="E958" s="278" t="s">
        <v>1510</v>
      </c>
      <c r="F958" s="281" t="s">
        <v>6817</v>
      </c>
      <c r="G958" s="319">
        <v>3.33044183269</v>
      </c>
      <c r="H958" s="319">
        <v>0.10554456516999999</v>
      </c>
      <c r="I958" s="319">
        <v>0.25084544799999997</v>
      </c>
      <c r="J958" s="319">
        <v>2.2094457195200001</v>
      </c>
      <c r="K958" s="319">
        <v>0.76460609999999996</v>
      </c>
      <c r="L958" s="320">
        <v>5.7489180451127817</v>
      </c>
      <c r="M958" s="308">
        <v>136.09678</v>
      </c>
      <c r="N958" s="282">
        <v>0.15636670999999999</v>
      </c>
      <c r="O958" s="282">
        <v>0.14320832999999999</v>
      </c>
      <c r="P958" s="282">
        <v>5.8976287999999997E-3</v>
      </c>
      <c r="Q958" s="282">
        <v>7.260758E-3</v>
      </c>
      <c r="R958" s="255">
        <v>8.5856310503600011E-6</v>
      </c>
      <c r="S958" s="256">
        <v>2.181075765673946E-8</v>
      </c>
      <c r="T958" s="256">
        <v>1.0169129047200001</v>
      </c>
      <c r="U958" s="121">
        <v>4.2972494000000002E-4</v>
      </c>
      <c r="V958" s="216"/>
      <c r="W958" s="214"/>
      <c r="X958" s="18" t="s">
        <v>1197</v>
      </c>
      <c r="Y958" s="13"/>
      <c r="Z958" s="13"/>
      <c r="AA958" s="19"/>
    </row>
    <row r="959" spans="1:27" ht="14.4" customHeight="1">
      <c r="A959" t="s">
        <v>2212</v>
      </c>
      <c r="B959" s="168" t="s">
        <v>2211</v>
      </c>
      <c r="C959" s="279" t="s">
        <v>5036</v>
      </c>
      <c r="D959" s="14" t="s">
        <v>2871</v>
      </c>
      <c r="E959" s="278" t="s">
        <v>1510</v>
      </c>
      <c r="F959" s="281" t="s">
        <v>6818</v>
      </c>
      <c r="G959" s="319">
        <v>0.92489881466599999</v>
      </c>
      <c r="H959" s="319">
        <v>2.2650347909999998E-3</v>
      </c>
      <c r="I959" s="319">
        <v>5.0532486249999994E-3</v>
      </c>
      <c r="J959" s="319">
        <v>0.87288679224999999</v>
      </c>
      <c r="K959" s="319">
        <v>4.4693739000000003E-2</v>
      </c>
      <c r="L959" s="320">
        <v>0.33604315037593985</v>
      </c>
      <c r="M959" s="308">
        <v>5.5465841999999999</v>
      </c>
      <c r="N959" s="282">
        <v>3.3539578E-2</v>
      </c>
      <c r="O959" s="282">
        <v>3.0657713999999999E-2</v>
      </c>
      <c r="P959" s="282">
        <v>2.6898936999999999E-3</v>
      </c>
      <c r="Q959" s="282">
        <v>1.9196989E-4</v>
      </c>
      <c r="R959" s="255">
        <v>1.83799249205412E-6</v>
      </c>
      <c r="S959" s="256">
        <v>9.9478315863160008E-9</v>
      </c>
      <c r="T959" s="256">
        <v>2.6886539657000001E-2</v>
      </c>
      <c r="U959" s="121">
        <v>6.2164589999999997E-4</v>
      </c>
      <c r="V959" s="216"/>
      <c r="W959" s="214"/>
      <c r="X959" s="18" t="s">
        <v>1198</v>
      </c>
      <c r="Y959" s="22"/>
      <c r="Z959" s="22"/>
      <c r="AA959" s="32"/>
    </row>
    <row r="960" spans="1:27" ht="14.4" customHeight="1">
      <c r="A960" t="s">
        <v>2213</v>
      </c>
      <c r="B960" s="168" t="s">
        <v>2211</v>
      </c>
      <c r="C960" s="279" t="s">
        <v>5037</v>
      </c>
      <c r="D960" s="14" t="s">
        <v>2871</v>
      </c>
      <c r="E960" s="278" t="s">
        <v>1510</v>
      </c>
      <c r="F960" s="281" t="s">
        <v>6819</v>
      </c>
      <c r="G960" s="319">
        <v>0.99608207784899994</v>
      </c>
      <c r="H960" s="319">
        <v>4.4901238989999998E-3</v>
      </c>
      <c r="I960" s="319">
        <v>1.0638940620000001E-2</v>
      </c>
      <c r="J960" s="319">
        <v>0.87876204332999996</v>
      </c>
      <c r="K960" s="319">
        <v>0.10219097000000001</v>
      </c>
      <c r="L960" s="320">
        <v>0.76835315789473679</v>
      </c>
      <c r="M960" s="308">
        <v>12.696813000000001</v>
      </c>
      <c r="N960" s="282">
        <v>4.9832281999999999E-2</v>
      </c>
      <c r="O960" s="282">
        <v>4.6003100999999998E-2</v>
      </c>
      <c r="P960" s="282">
        <v>3.4153836999999999E-3</v>
      </c>
      <c r="Q960" s="282">
        <v>4.1379650999999999E-4</v>
      </c>
      <c r="R960" s="255">
        <v>2.7579797249760998E-6</v>
      </c>
      <c r="S960" s="256">
        <v>1.26308570045761E-8</v>
      </c>
      <c r="T960" s="256">
        <v>5.7954693001E-2</v>
      </c>
      <c r="U960" s="121">
        <v>5.2431362999999997E-4</v>
      </c>
      <c r="V960" s="216"/>
      <c r="W960" s="214"/>
      <c r="X960" s="18" t="s">
        <v>1199</v>
      </c>
      <c r="Y960" s="18"/>
      <c r="Z960" s="18"/>
      <c r="AA960" s="32"/>
    </row>
    <row r="961" spans="1:27" ht="14.4" customHeight="1">
      <c r="A961" t="s">
        <v>2214</v>
      </c>
      <c r="B961" s="168" t="s">
        <v>2211</v>
      </c>
      <c r="C961" s="279" t="s">
        <v>5038</v>
      </c>
      <c r="D961" s="14" t="s">
        <v>2871</v>
      </c>
      <c r="E961" s="278" t="s">
        <v>1510</v>
      </c>
      <c r="F961" s="281" t="s">
        <v>6820</v>
      </c>
      <c r="G961" s="319">
        <v>1.026561710622</v>
      </c>
      <c r="H961" s="319">
        <v>7.2325248599999998E-3</v>
      </c>
      <c r="I961" s="319">
        <v>2.2965182411999997E-2</v>
      </c>
      <c r="J961" s="319">
        <v>0.87844040334999995</v>
      </c>
      <c r="K961" s="319">
        <v>0.1179236</v>
      </c>
      <c r="L961" s="320">
        <v>0.88664360902255634</v>
      </c>
      <c r="M961" s="308">
        <v>13.307981</v>
      </c>
      <c r="N961" s="282">
        <v>4.6767651E-2</v>
      </c>
      <c r="O961" s="282">
        <v>4.2959218E-2</v>
      </c>
      <c r="P961" s="282">
        <v>3.2044273999999998E-3</v>
      </c>
      <c r="Q961" s="282">
        <v>6.0400571999999996E-4</v>
      </c>
      <c r="R961" s="255">
        <v>2.5754926390671996E-6</v>
      </c>
      <c r="S961" s="256">
        <v>1.1850692926393501E-8</v>
      </c>
      <c r="T961" s="256">
        <v>8.45946385E-2</v>
      </c>
      <c r="U961" s="121">
        <v>6.5358039000000003E-4</v>
      </c>
      <c r="V961" s="216"/>
      <c r="W961" s="214"/>
      <c r="X961" s="18" t="s">
        <v>1200</v>
      </c>
      <c r="Y961" s="18"/>
      <c r="Z961" s="18"/>
      <c r="AA961" s="32"/>
    </row>
    <row r="962" spans="1:27" ht="14.4" customHeight="1">
      <c r="A962" t="s">
        <v>2215</v>
      </c>
      <c r="B962" s="168" t="s">
        <v>2211</v>
      </c>
      <c r="C962" s="279" t="s">
        <v>5039</v>
      </c>
      <c r="D962" s="14" t="s">
        <v>2871</v>
      </c>
      <c r="E962" s="278" t="s">
        <v>1510</v>
      </c>
      <c r="F962" s="281" t="s">
        <v>6821</v>
      </c>
      <c r="G962" s="319">
        <v>1.097479454561</v>
      </c>
      <c r="H962" s="319">
        <v>9.4564908210000003E-3</v>
      </c>
      <c r="I962" s="319">
        <v>2.7949244420000002E-2</v>
      </c>
      <c r="J962" s="319">
        <v>0.88427483932000006</v>
      </c>
      <c r="K962" s="319">
        <v>0.17579887999999999</v>
      </c>
      <c r="L962" s="320">
        <v>1.3217960902255639</v>
      </c>
      <c r="M962" s="308">
        <v>20.525697000000001</v>
      </c>
      <c r="N962" s="282">
        <v>6.3066952999999995E-2</v>
      </c>
      <c r="O962" s="282">
        <v>5.8309571999999997E-2</v>
      </c>
      <c r="P962" s="282">
        <v>3.9314320999999999E-3</v>
      </c>
      <c r="Q962" s="282">
        <v>8.2594923000000003E-4</v>
      </c>
      <c r="R962" s="255">
        <v>3.4957776682792997E-6</v>
      </c>
      <c r="S962" s="256">
        <v>1.4539319857743402E-8</v>
      </c>
      <c r="T962" s="256">
        <v>0.11567916340000001</v>
      </c>
      <c r="U962" s="121">
        <v>5.5615587000000001E-4</v>
      </c>
      <c r="V962" s="216"/>
      <c r="W962" s="214"/>
      <c r="X962" s="18" t="s">
        <v>1201</v>
      </c>
      <c r="Y962" s="18"/>
      <c r="Z962" s="18"/>
      <c r="AA962" s="32"/>
    </row>
    <row r="963" spans="1:27" ht="14.4" customHeight="1">
      <c r="A963" t="s">
        <v>2216</v>
      </c>
      <c r="B963" s="168" t="s">
        <v>2211</v>
      </c>
      <c r="C963" s="279" t="s">
        <v>5040</v>
      </c>
      <c r="D963" s="14" t="s">
        <v>2871</v>
      </c>
      <c r="E963" s="278" t="s">
        <v>1510</v>
      </c>
      <c r="F963" s="281" t="s">
        <v>6822</v>
      </c>
      <c r="G963" s="319">
        <v>1.0449413933189999</v>
      </c>
      <c r="H963" s="319">
        <v>7.865318663E-3</v>
      </c>
      <c r="I963" s="319">
        <v>2.4465637035999997E-2</v>
      </c>
      <c r="J963" s="319">
        <v>0.87875830761999996</v>
      </c>
      <c r="K963" s="319">
        <v>0.13385213000000001</v>
      </c>
      <c r="L963" s="320">
        <v>1.0064069924812031</v>
      </c>
      <c r="M963" s="308">
        <v>15.280365</v>
      </c>
      <c r="N963" s="282">
        <v>5.1117087999999998E-2</v>
      </c>
      <c r="O963" s="282">
        <v>4.7054612000000003E-2</v>
      </c>
      <c r="P963" s="282">
        <v>3.3958673E-3</v>
      </c>
      <c r="Q963" s="282">
        <v>6.6660826999999996E-4</v>
      </c>
      <c r="R963" s="255">
        <v>2.8210198894889E-6</v>
      </c>
      <c r="S963" s="256">
        <v>1.2558680871798901E-8</v>
      </c>
      <c r="T963" s="256">
        <v>9.3362503100000008E-2</v>
      </c>
      <c r="U963" s="121">
        <v>6.2766565999999998E-4</v>
      </c>
      <c r="V963" s="216"/>
      <c r="W963" s="214"/>
      <c r="X963" s="18" t="s">
        <v>1202</v>
      </c>
      <c r="Y963" s="18"/>
      <c r="Z963" s="18"/>
      <c r="AA963" s="32"/>
    </row>
    <row r="964" spans="1:27" ht="14.4" customHeight="1">
      <c r="A964" t="s">
        <v>3649</v>
      </c>
      <c r="B964" s="168" t="s">
        <v>2211</v>
      </c>
      <c r="C964" s="279" t="s">
        <v>5041</v>
      </c>
      <c r="D964" s="14" t="s">
        <v>2871</v>
      </c>
      <c r="E964" s="278" t="s">
        <v>1510</v>
      </c>
      <c r="F964" s="281" t="s">
        <v>6823</v>
      </c>
      <c r="G964" s="319">
        <v>1.26504884689736</v>
      </c>
      <c r="H964" s="319">
        <v>8.008117877906E-2</v>
      </c>
      <c r="I964" s="319">
        <v>5.6845251428299999E-2</v>
      </c>
      <c r="J964" s="319">
        <v>0.67832348668999998</v>
      </c>
      <c r="K964" s="319">
        <v>0.44979892999999999</v>
      </c>
      <c r="L964" s="320">
        <v>3.381946842105263</v>
      </c>
      <c r="M964" s="308">
        <v>106.95610000000001</v>
      </c>
      <c r="N964" s="282">
        <v>7.9698684000000006E-2</v>
      </c>
      <c r="O964" s="282">
        <v>6.9362423000000006E-2</v>
      </c>
      <c r="P964" s="282">
        <v>3.4828133000000001E-3</v>
      </c>
      <c r="Q964" s="282">
        <v>6.8534477999999998E-3</v>
      </c>
      <c r="R964" s="255">
        <v>4.1584186729782788E-6</v>
      </c>
      <c r="S964" s="256">
        <v>1.2880226715057468E-8</v>
      </c>
      <c r="T964" s="256">
        <v>0.95986663002749995</v>
      </c>
      <c r="U964" s="121">
        <v>2.9558485000000001E-4</v>
      </c>
      <c r="V964" s="216"/>
      <c r="W964" s="214"/>
      <c r="X964" s="22" t="s">
        <v>1203</v>
      </c>
      <c r="Y964" s="18"/>
      <c r="Z964" s="18"/>
      <c r="AA964" s="32"/>
    </row>
    <row r="965" spans="1:27" ht="14.4" customHeight="1">
      <c r="A965" t="s">
        <v>2217</v>
      </c>
      <c r="B965" s="168" t="s">
        <v>2211</v>
      </c>
      <c r="C965" s="279" t="s">
        <v>5042</v>
      </c>
      <c r="D965" s="14" t="s">
        <v>2871</v>
      </c>
      <c r="E965" s="278" t="s">
        <v>1510</v>
      </c>
      <c r="F965" s="281" t="s">
        <v>6824</v>
      </c>
      <c r="G965" s="319">
        <v>1.2831311303532</v>
      </c>
      <c r="H965" s="319">
        <v>4.9708857160000008E-2</v>
      </c>
      <c r="I965" s="319">
        <v>0.12854001302099999</v>
      </c>
      <c r="J965" s="319">
        <v>8.8554760172200001E-2</v>
      </c>
      <c r="K965" s="319">
        <v>1.0163275000000001</v>
      </c>
      <c r="L965" s="320">
        <v>7.6415601503759394</v>
      </c>
      <c r="M965" s="308">
        <v>114.06976</v>
      </c>
      <c r="N965" s="282">
        <v>0.16369479000000001</v>
      </c>
      <c r="O965" s="282">
        <v>0.15201596000000001</v>
      </c>
      <c r="P965" s="282">
        <v>6.6790393E-3</v>
      </c>
      <c r="Q965" s="282">
        <v>4.9997886999999996E-3</v>
      </c>
      <c r="R965" s="255">
        <v>9.1136665351440006E-6</v>
      </c>
      <c r="S965" s="256">
        <v>2.4700588818021081E-8</v>
      </c>
      <c r="T965" s="256">
        <v>0.70025051416000006</v>
      </c>
      <c r="U965" s="121">
        <v>3.9695467999999997E-4</v>
      </c>
      <c r="V965" s="216"/>
      <c r="W965" s="214"/>
      <c r="X965" s="22" t="s">
        <v>965</v>
      </c>
      <c r="Y965" s="18"/>
      <c r="Z965" s="18"/>
      <c r="AA965" s="32"/>
    </row>
    <row r="966" spans="1:27" ht="14.4" customHeight="1">
      <c r="A966" t="s">
        <v>3650</v>
      </c>
      <c r="B966" s="168" t="s">
        <v>2211</v>
      </c>
      <c r="C966" s="279" t="s">
        <v>5043</v>
      </c>
      <c r="D966" s="14" t="s">
        <v>2871</v>
      </c>
      <c r="E966" s="278" t="s">
        <v>1510</v>
      </c>
      <c r="F966" s="281" t="s">
        <v>6825</v>
      </c>
      <c r="G966" s="319">
        <v>0.81293210466300003</v>
      </c>
      <c r="H966" s="319">
        <v>1.7177248490000002E-2</v>
      </c>
      <c r="I966" s="319">
        <v>7.2254577573000009E-2</v>
      </c>
      <c r="J966" s="319">
        <v>0.21699432860000001</v>
      </c>
      <c r="K966" s="319">
        <v>0.50650594999999998</v>
      </c>
      <c r="L966" s="320">
        <v>3.8083154135338342</v>
      </c>
      <c r="M966" s="308">
        <v>39.991911000000002</v>
      </c>
      <c r="N966" s="282">
        <v>8.2082343000000002E-2</v>
      </c>
      <c r="O966" s="282">
        <v>7.6571366000000002E-2</v>
      </c>
      <c r="P966" s="282">
        <v>3.7964642999999999E-3</v>
      </c>
      <c r="Q966" s="282">
        <v>1.714513E-3</v>
      </c>
      <c r="R966" s="255">
        <v>4.5906094391480001E-6</v>
      </c>
      <c r="S966" s="256">
        <v>1.4040178530578499E-8</v>
      </c>
      <c r="T966" s="256">
        <v>0.24012786719999998</v>
      </c>
      <c r="U966" s="121">
        <v>2.2412971E-4</v>
      </c>
      <c r="V966" s="216"/>
      <c r="W966" s="214"/>
      <c r="X966" s="18" t="s">
        <v>1214</v>
      </c>
      <c r="Y966" s="18"/>
      <c r="Z966" s="18"/>
      <c r="AA966" s="32"/>
    </row>
    <row r="967" spans="1:27" ht="14.4" customHeight="1">
      <c r="A967" t="s">
        <v>3651</v>
      </c>
      <c r="B967" s="168" t="s">
        <v>2211</v>
      </c>
      <c r="C967" s="279" t="s">
        <v>5044</v>
      </c>
      <c r="D967" s="14" t="s">
        <v>2871</v>
      </c>
      <c r="E967" s="278" t="s">
        <v>1510</v>
      </c>
      <c r="F967" s="281" t="s">
        <v>6826</v>
      </c>
      <c r="G967" s="319">
        <v>1.4827377646630002</v>
      </c>
      <c r="H967" s="319">
        <v>1.7177248490000002E-2</v>
      </c>
      <c r="I967" s="319">
        <v>7.2254577573000009E-2</v>
      </c>
      <c r="J967" s="319">
        <v>0.88679998860000009</v>
      </c>
      <c r="K967" s="319">
        <v>0.50650594999999998</v>
      </c>
      <c r="L967" s="320">
        <v>3.8083154135338342</v>
      </c>
      <c r="M967" s="308">
        <v>39.991911000000002</v>
      </c>
      <c r="N967" s="282">
        <v>7.9691502999999997E-2</v>
      </c>
      <c r="O967" s="282">
        <v>7.2780361000000002E-2</v>
      </c>
      <c r="P967" s="282">
        <v>5.1966295000000001E-3</v>
      </c>
      <c r="Q967" s="282">
        <v>1.714513E-3</v>
      </c>
      <c r="R967" s="255">
        <v>4.3633309391480003E-6</v>
      </c>
      <c r="S967" s="256">
        <v>1.9218304322558499E-8</v>
      </c>
      <c r="T967" s="256">
        <v>0.24012786719999998</v>
      </c>
      <c r="U967" s="121">
        <v>4.2667371000000001E-4</v>
      </c>
      <c r="V967" s="216"/>
      <c r="W967" s="214"/>
      <c r="X967" s="18" t="s">
        <v>1215</v>
      </c>
      <c r="Y967" s="18"/>
      <c r="Z967" s="18"/>
      <c r="AA967" s="32"/>
    </row>
    <row r="968" spans="1:27" ht="14.4" customHeight="1">
      <c r="A968" t="s">
        <v>3652</v>
      </c>
      <c r="B968" s="168" t="s">
        <v>2211</v>
      </c>
      <c r="C968" s="279" t="s">
        <v>5045</v>
      </c>
      <c r="D968" s="14" t="s">
        <v>2871</v>
      </c>
      <c r="E968" s="278" t="s">
        <v>1510</v>
      </c>
      <c r="F968" s="281" t="s">
        <v>6827</v>
      </c>
      <c r="G968" s="319">
        <v>0.82630179748199994</v>
      </c>
      <c r="H968" s="319">
        <v>1.7006804297000001E-2</v>
      </c>
      <c r="I968" s="319">
        <v>7.8617747584999995E-2</v>
      </c>
      <c r="J968" s="319">
        <v>0.2017020256</v>
      </c>
      <c r="K968" s="319">
        <v>0.52897521999999997</v>
      </c>
      <c r="L968" s="320">
        <v>3.9772572932330821</v>
      </c>
      <c r="M968" s="308">
        <v>47.299531999999999</v>
      </c>
      <c r="N968" s="282">
        <v>8.1213210999999993E-2</v>
      </c>
      <c r="O968" s="282">
        <v>7.6331310999999999E-2</v>
      </c>
      <c r="P968" s="282">
        <v>3.7647790000000002E-3</v>
      </c>
      <c r="Q968" s="282">
        <v>1.117121E-3</v>
      </c>
      <c r="R968" s="255">
        <v>4.5762176314212994E-6</v>
      </c>
      <c r="S968" s="256">
        <v>1.3922999689973699E-8</v>
      </c>
      <c r="T968" s="256">
        <v>0.15645953040000002</v>
      </c>
      <c r="U968" s="121">
        <v>2.2015248E-4</v>
      </c>
      <c r="V968" s="216"/>
      <c r="W968" s="214"/>
      <c r="X968" s="18" t="s">
        <v>1216</v>
      </c>
      <c r="Y968" s="18"/>
      <c r="Z968" s="18"/>
      <c r="AA968" s="32"/>
    </row>
    <row r="969" spans="1:27" ht="14.4" customHeight="1">
      <c r="A969" t="s">
        <v>3653</v>
      </c>
      <c r="B969" s="168" t="s">
        <v>2211</v>
      </c>
      <c r="C969" s="279" t="s">
        <v>5046</v>
      </c>
      <c r="D969" s="14" t="s">
        <v>2871</v>
      </c>
      <c r="E969" s="278" t="s">
        <v>1510</v>
      </c>
      <c r="F969" s="281" t="s">
        <v>6828</v>
      </c>
      <c r="G969" s="319">
        <v>0.88113076795700007</v>
      </c>
      <c r="H969" s="319">
        <v>1.6569959990000001E-2</v>
      </c>
      <c r="I969" s="319">
        <v>3.4747902367000004E-2</v>
      </c>
      <c r="J969" s="319">
        <v>0.46370832560000003</v>
      </c>
      <c r="K969" s="319">
        <v>0.36610458000000001</v>
      </c>
      <c r="L969" s="320">
        <v>2.7526660150375939</v>
      </c>
      <c r="M969" s="308">
        <v>41.994017999999997</v>
      </c>
      <c r="N969" s="282">
        <v>5.6915379000000002E-2</v>
      </c>
      <c r="O969" s="282">
        <v>5.1929614999999998E-2</v>
      </c>
      <c r="P969" s="282">
        <v>3.2728535999999998E-3</v>
      </c>
      <c r="Q969" s="282">
        <v>1.7129103999999999E-3</v>
      </c>
      <c r="R969" s="255">
        <v>3.113286257255E-6</v>
      </c>
      <c r="S969" s="256">
        <v>1.2103748396788901E-8</v>
      </c>
      <c r="T969" s="256">
        <v>0.23990341809999999</v>
      </c>
      <c r="U969" s="121">
        <v>2.6868188000000001E-4</v>
      </c>
      <c r="V969" s="216"/>
      <c r="W969" s="214"/>
      <c r="X969" s="22" t="s">
        <v>1217</v>
      </c>
      <c r="Y969" s="18"/>
      <c r="Z969" s="18"/>
      <c r="AA969" s="32"/>
    </row>
    <row r="970" spans="1:27" ht="14.4" customHeight="1">
      <c r="A970" t="s">
        <v>3654</v>
      </c>
      <c r="B970" s="168" t="s">
        <v>2211</v>
      </c>
      <c r="C970" s="279" t="s">
        <v>5047</v>
      </c>
      <c r="D970" s="14" t="s">
        <v>2871</v>
      </c>
      <c r="E970" s="278" t="s">
        <v>1510</v>
      </c>
      <c r="F970" s="281" t="s">
        <v>6829</v>
      </c>
      <c r="G970" s="319">
        <v>0.60860656940899993</v>
      </c>
      <c r="H970" s="319">
        <v>8.3690991609999994E-3</v>
      </c>
      <c r="I970" s="319">
        <v>2.1084004847999997E-2</v>
      </c>
      <c r="J970" s="319">
        <v>0.40051055540000002</v>
      </c>
      <c r="K970" s="319">
        <v>0.17864290999999999</v>
      </c>
      <c r="L970" s="320">
        <v>1.34317977443609</v>
      </c>
      <c r="M970" s="308">
        <v>22.088918</v>
      </c>
      <c r="N970" s="282">
        <v>4.8830498E-2</v>
      </c>
      <c r="O970" s="282">
        <v>4.6592031999999999E-2</v>
      </c>
      <c r="P970" s="282">
        <v>1.6159297999999999E-3</v>
      </c>
      <c r="Q970" s="282">
        <v>6.2253635000000004E-4</v>
      </c>
      <c r="R970" s="255">
        <v>2.7932872240312998E-6</v>
      </c>
      <c r="S970" s="256">
        <v>5.9760715538249986E-9</v>
      </c>
      <c r="T970" s="256">
        <v>8.7189965099999989E-2</v>
      </c>
      <c r="U970" s="121">
        <v>2.6621959999999998E-4</v>
      </c>
      <c r="V970" s="216"/>
      <c r="W970" s="214"/>
      <c r="X970" s="22" t="s">
        <v>1218</v>
      </c>
      <c r="Y970" s="18"/>
      <c r="Z970" s="18"/>
      <c r="AA970" s="32"/>
    </row>
    <row r="971" spans="1:27" ht="14.4" customHeight="1">
      <c r="A971" t="s">
        <v>3655</v>
      </c>
      <c r="B971" s="168" t="s">
        <v>2211</v>
      </c>
      <c r="C971" s="279" t="s">
        <v>5048</v>
      </c>
      <c r="D971" s="14" t="s">
        <v>2871</v>
      </c>
      <c r="E971" s="278" t="s">
        <v>1510</v>
      </c>
      <c r="F971" s="281" t="s">
        <v>6830</v>
      </c>
      <c r="G971" s="319">
        <v>1.4583361062669999</v>
      </c>
      <c r="H971" s="319">
        <v>3.1292194270000004E-2</v>
      </c>
      <c r="I971" s="319">
        <v>8.8563911996999992E-2</v>
      </c>
      <c r="J971" s="319">
        <v>0.61229999999999996</v>
      </c>
      <c r="K971" s="319">
        <v>0.72618000000000005</v>
      </c>
      <c r="L971" s="320">
        <v>5.46</v>
      </c>
      <c r="M971" s="308">
        <v>124.2204</v>
      </c>
      <c r="N971" s="282">
        <v>0.12360512999999999</v>
      </c>
      <c r="O971" s="282">
        <v>0.11040004</v>
      </c>
      <c r="P971" s="282">
        <v>4.5362767999999999E-3</v>
      </c>
      <c r="Q971" s="282">
        <v>8.6688167999999996E-3</v>
      </c>
      <c r="R971" s="255">
        <v>6.6187074399999997E-6</v>
      </c>
      <c r="S971" s="256">
        <v>1.6776171690000003E-8</v>
      </c>
      <c r="T971" s="256">
        <v>1.2141200000000001</v>
      </c>
      <c r="U971" s="121">
        <v>3.4608185E-4</v>
      </c>
      <c r="V971" s="216"/>
      <c r="W971" s="214"/>
      <c r="X971" s="18" t="s">
        <v>814</v>
      </c>
      <c r="Y971" s="18"/>
      <c r="Z971" s="18"/>
      <c r="AA971" s="32"/>
    </row>
    <row r="972" spans="1:27" ht="14.4" customHeight="1">
      <c r="A972" t="s">
        <v>3656</v>
      </c>
      <c r="B972" s="168" t="s">
        <v>2211</v>
      </c>
      <c r="C972" s="279" t="s">
        <v>5049</v>
      </c>
      <c r="D972" s="14" t="s">
        <v>2871</v>
      </c>
      <c r="E972" s="278" t="s">
        <v>1510</v>
      </c>
      <c r="F972" s="281" t="s">
        <v>6831</v>
      </c>
      <c r="G972" s="319">
        <v>0.97484404437187999</v>
      </c>
      <c r="H972" s="319">
        <v>5.5986465696E-2</v>
      </c>
      <c r="I972" s="319">
        <v>7.1670580693879993E-2</v>
      </c>
      <c r="J972" s="319">
        <v>0.57217089798200005</v>
      </c>
      <c r="K972" s="319">
        <v>0.27501609999999999</v>
      </c>
      <c r="L972" s="320">
        <v>2.0677902255639093</v>
      </c>
      <c r="M972" s="308">
        <v>72.199123999999998</v>
      </c>
      <c r="N972" s="282">
        <v>5.8487721999999999E-2</v>
      </c>
      <c r="O972" s="282">
        <v>5.1365889999999997E-2</v>
      </c>
      <c r="P972" s="282">
        <v>1.9740764000000001E-3</v>
      </c>
      <c r="Q972" s="282">
        <v>5.1477557999999998E-3</v>
      </c>
      <c r="R972" s="255">
        <v>3.0794898422638102E-6</v>
      </c>
      <c r="S972" s="256">
        <v>7.3005782978802032E-9</v>
      </c>
      <c r="T972" s="256">
        <v>0.72097419503690008</v>
      </c>
      <c r="U972" s="121">
        <v>2.1376372999999999E-4</v>
      </c>
      <c r="V972" s="216"/>
      <c r="W972" s="214"/>
      <c r="X972" s="18" t="s">
        <v>1204</v>
      </c>
      <c r="Y972" s="18"/>
      <c r="Z972" s="18"/>
      <c r="AA972" s="32"/>
    </row>
    <row r="973" spans="1:27" ht="14.4" customHeight="1">
      <c r="A973" t="s">
        <v>3657</v>
      </c>
      <c r="B973" s="168" t="s">
        <v>2211</v>
      </c>
      <c r="C973" s="279" t="s">
        <v>5050</v>
      </c>
      <c r="D973" s="14" t="s">
        <v>2871</v>
      </c>
      <c r="E973" s="278" t="s">
        <v>1510</v>
      </c>
      <c r="F973" s="281" t="s">
        <v>6832</v>
      </c>
      <c r="G973" s="319">
        <v>0.52507850413900004</v>
      </c>
      <c r="H973" s="319">
        <v>2.0383641800000001E-2</v>
      </c>
      <c r="I973" s="319">
        <v>3.3962289818999999E-2</v>
      </c>
      <c r="J973" s="319">
        <v>4.7873925199999993E-3</v>
      </c>
      <c r="K973" s="319">
        <v>0.46594518000000001</v>
      </c>
      <c r="L973" s="320">
        <v>3.5033472180451128</v>
      </c>
      <c r="M973" s="308">
        <v>49.475102999999997</v>
      </c>
      <c r="N973" s="282">
        <v>6.8337909000000002E-2</v>
      </c>
      <c r="O973" s="282">
        <v>6.2702302000000001E-2</v>
      </c>
      <c r="P973" s="282">
        <v>2.9254284E-3</v>
      </c>
      <c r="Q973" s="282">
        <v>2.7101783999999999E-3</v>
      </c>
      <c r="R973" s="255">
        <v>3.7591307917140002E-6</v>
      </c>
      <c r="S973" s="256">
        <v>1.08188919443394E-8</v>
      </c>
      <c r="T973" s="256">
        <v>0.37957680294100005</v>
      </c>
      <c r="U973" s="121">
        <v>1.7239840000000001E-4</v>
      </c>
      <c r="V973" s="216"/>
      <c r="W973" s="214"/>
      <c r="X973" s="18" t="s">
        <v>1219</v>
      </c>
      <c r="Y973" s="18"/>
      <c r="Z973" s="18"/>
      <c r="AA973" s="32"/>
    </row>
    <row r="974" spans="1:27" ht="14.4" customHeight="1">
      <c r="A974" t="s">
        <v>3658</v>
      </c>
      <c r="B974" s="168" t="s">
        <v>2211</v>
      </c>
      <c r="C974" s="279" t="s">
        <v>5051</v>
      </c>
      <c r="D974" s="14" t="s">
        <v>2871</v>
      </c>
      <c r="E974" s="278" t="s">
        <v>1510</v>
      </c>
      <c r="F974" s="281" t="s">
        <v>6833</v>
      </c>
      <c r="G974" s="319">
        <v>0.92253402866299994</v>
      </c>
      <c r="H974" s="319">
        <v>1.9340757970000001E-2</v>
      </c>
      <c r="I974" s="319">
        <v>3.2224684562999997E-2</v>
      </c>
      <c r="J974" s="319">
        <v>0.42886245612999996</v>
      </c>
      <c r="K974" s="319">
        <v>0.44210612999999999</v>
      </c>
      <c r="L974" s="320">
        <v>3.3241062406015036</v>
      </c>
      <c r="M974" s="308">
        <v>71.859019000000004</v>
      </c>
      <c r="N974" s="282">
        <v>6.6616612000000006E-2</v>
      </c>
      <c r="O974" s="282">
        <v>5.9494276999999998E-2</v>
      </c>
      <c r="P974" s="282">
        <v>2.7757553000000001E-3</v>
      </c>
      <c r="Q974" s="282">
        <v>4.3465791999999998E-3</v>
      </c>
      <c r="R974" s="255">
        <v>3.566803160337E-6</v>
      </c>
      <c r="S974" s="256">
        <v>1.0265367287837997E-8</v>
      </c>
      <c r="T974" s="256">
        <v>0.60876459539500005</v>
      </c>
      <c r="U974" s="121">
        <v>1.9365707000000001E-4</v>
      </c>
      <c r="V974" s="216"/>
      <c r="W974" s="214"/>
      <c r="X974" s="22" t="s">
        <v>1205</v>
      </c>
      <c r="Y974" s="18"/>
      <c r="Z974" s="18"/>
      <c r="AA974" s="32"/>
    </row>
    <row r="975" spans="1:27" ht="14.4" customHeight="1">
      <c r="A975" t="s">
        <v>2218</v>
      </c>
      <c r="B975" s="168" t="s">
        <v>2211</v>
      </c>
      <c r="C975" s="279" t="s">
        <v>5052</v>
      </c>
      <c r="D975" s="14" t="s">
        <v>2871</v>
      </c>
      <c r="E975" s="278" t="s">
        <v>1510</v>
      </c>
      <c r="F975" s="281" t="s">
        <v>6834</v>
      </c>
      <c r="G975" s="319">
        <v>0.34728287153382004</v>
      </c>
      <c r="H975" s="319">
        <v>1.1123363361999999E-3</v>
      </c>
      <c r="I975" s="319">
        <v>0.14667053519762002</v>
      </c>
      <c r="J975" s="319">
        <v>0</v>
      </c>
      <c r="K975" s="319">
        <v>0.19950000000000001</v>
      </c>
      <c r="L975" s="320">
        <v>1.5</v>
      </c>
      <c r="M975" s="308">
        <v>21.783000000000001</v>
      </c>
      <c r="N975" s="282">
        <v>6.4586084000000002E-2</v>
      </c>
      <c r="O975" s="282">
        <v>6.1168312000000002E-2</v>
      </c>
      <c r="P975" s="282">
        <v>1.8624651E-3</v>
      </c>
      <c r="Q975" s="282">
        <v>1.5553062000000001E-3</v>
      </c>
      <c r="R975" s="255">
        <v>3.6671649999999995E-6</v>
      </c>
      <c r="S975" s="256">
        <v>6.8878147500000015E-9</v>
      </c>
      <c r="T975" s="256">
        <v>0.21783</v>
      </c>
      <c r="U975" s="121">
        <v>1.0362125000000001E-4</v>
      </c>
      <c r="V975" s="216"/>
      <c r="W975" s="214"/>
      <c r="X975" s="18" t="s">
        <v>702</v>
      </c>
      <c r="Y975" s="18"/>
      <c r="Z975" s="18"/>
      <c r="AA975" s="32"/>
    </row>
    <row r="976" spans="1:27" ht="14.4" customHeight="1">
      <c r="A976" t="s">
        <v>2219</v>
      </c>
      <c r="B976" s="168" t="s">
        <v>2211</v>
      </c>
      <c r="C976" s="279" t="s">
        <v>5053</v>
      </c>
      <c r="D976" s="14" t="s">
        <v>2871</v>
      </c>
      <c r="E976" s="278" t="s">
        <v>1510</v>
      </c>
      <c r="F976" s="281" t="s">
        <v>6835</v>
      </c>
      <c r="G976" s="319">
        <v>10.943222063955401</v>
      </c>
      <c r="H976" s="319">
        <v>2.023795032E-2</v>
      </c>
      <c r="I976" s="319">
        <v>6.1543912399999998E-2</v>
      </c>
      <c r="J976" s="319">
        <v>0.47713920123539999</v>
      </c>
      <c r="K976" s="319">
        <v>10.384301000000001</v>
      </c>
      <c r="L976" s="320">
        <v>78.077451127819543</v>
      </c>
      <c r="M976" s="308">
        <v>59.007663999999998</v>
      </c>
      <c r="N976" s="282">
        <v>1.2866957999999999</v>
      </c>
      <c r="O976" s="282">
        <v>1.2224499</v>
      </c>
      <c r="P976" s="282">
        <v>6.0243117999999998E-2</v>
      </c>
      <c r="Q976" s="282">
        <v>4.0027932999999998E-3</v>
      </c>
      <c r="R976" s="255">
        <v>7.3288363032710305E-5</v>
      </c>
      <c r="S976" s="256">
        <v>2.2279259530044255E-7</v>
      </c>
      <c r="T976" s="256">
        <v>0.56061530446600005</v>
      </c>
      <c r="U976" s="121">
        <v>2.2751532999999999E-3</v>
      </c>
      <c r="V976" s="216"/>
      <c r="W976" s="214"/>
      <c r="X976" s="18" t="s">
        <v>1169</v>
      </c>
      <c r="Y976" s="18"/>
      <c r="Z976" s="18"/>
      <c r="AA976" s="32"/>
    </row>
    <row r="977" spans="1:27" ht="14.4" customHeight="1">
      <c r="A977" t="s">
        <v>3659</v>
      </c>
      <c r="B977" s="168" t="s">
        <v>2211</v>
      </c>
      <c r="C977" s="279" t="s">
        <v>5054</v>
      </c>
      <c r="D977" s="14" t="s">
        <v>2871</v>
      </c>
      <c r="E977" s="278" t="s">
        <v>1510</v>
      </c>
      <c r="F977" s="281" t="s">
        <v>6836</v>
      </c>
      <c r="G977" s="319">
        <v>1.0835502266816837</v>
      </c>
      <c r="H977" s="319">
        <v>3.7118945669077995E-2</v>
      </c>
      <c r="I977" s="319">
        <v>4.9641281012605697E-2</v>
      </c>
      <c r="J977" s="319">
        <v>0.78</v>
      </c>
      <c r="K977" s="319">
        <v>0.21679000000000001</v>
      </c>
      <c r="L977" s="320">
        <v>1.63</v>
      </c>
      <c r="M977" s="308">
        <v>82.254999999999995</v>
      </c>
      <c r="N977" s="282">
        <v>4.5650712000000003E-2</v>
      </c>
      <c r="O977" s="282">
        <v>3.8347355E-2</v>
      </c>
      <c r="P977" s="282">
        <v>1.4893261000000001E-3</v>
      </c>
      <c r="Q977" s="282">
        <v>5.8140305999999998E-3</v>
      </c>
      <c r="R977" s="255">
        <v>2.2990020999999999E-6</v>
      </c>
      <c r="S977" s="256">
        <v>5.5078626950000006E-9</v>
      </c>
      <c r="T977" s="256">
        <v>0.81428999999999996</v>
      </c>
      <c r="U977" s="121">
        <v>1.8956056999999999E-4</v>
      </c>
      <c r="V977" s="144"/>
      <c r="W977" s="137"/>
      <c r="X977" s="22" t="s">
        <v>4101</v>
      </c>
      <c r="Y977" s="18"/>
      <c r="Z977" s="18"/>
      <c r="AA977" s="32"/>
    </row>
    <row r="978" spans="1:27" ht="14.4" customHeight="1">
      <c r="A978" t="s">
        <v>3660</v>
      </c>
      <c r="B978" s="168" t="s">
        <v>2211</v>
      </c>
      <c r="C978" s="279" t="s">
        <v>5055</v>
      </c>
      <c r="D978" s="14" t="s">
        <v>2871</v>
      </c>
      <c r="E978" s="278" t="s">
        <v>1510</v>
      </c>
      <c r="F978" s="281" t="s">
        <v>6837</v>
      </c>
      <c r="G978" s="319">
        <v>0.32969102607049999</v>
      </c>
      <c r="H978" s="319">
        <v>4.8497324410000001E-2</v>
      </c>
      <c r="I978" s="319">
        <v>9.6945699320499998E-2</v>
      </c>
      <c r="J978" s="319">
        <v>9.9867234000000009E-4</v>
      </c>
      <c r="K978" s="319">
        <v>0.18324932999999999</v>
      </c>
      <c r="L978" s="320">
        <v>1.3778145112781954</v>
      </c>
      <c r="M978" s="308">
        <v>10.320736999999999</v>
      </c>
      <c r="N978" s="282">
        <v>2.925546E-2</v>
      </c>
      <c r="O978" s="282">
        <v>2.7458505000000001E-2</v>
      </c>
      <c r="P978" s="282">
        <v>1.2315989000000001E-3</v>
      </c>
      <c r="Q978" s="282">
        <v>5.6535581000000004E-4</v>
      </c>
      <c r="R978" s="255">
        <v>1.6461933099466999E-6</v>
      </c>
      <c r="S978" s="256">
        <v>4.5547296825751608E-9</v>
      </c>
      <c r="T978" s="256">
        <v>7.9181486539099996E-2</v>
      </c>
      <c r="U978" s="274">
        <v>9.9484273000000005E-5</v>
      </c>
      <c r="V978" s="144"/>
      <c r="W978" s="137"/>
      <c r="X978" t="s">
        <v>4102</v>
      </c>
      <c r="Y978" s="18"/>
      <c r="Z978" s="18"/>
      <c r="AA978" s="32"/>
    </row>
    <row r="979" spans="1:27" ht="14.4" customHeight="1">
      <c r="B979" s="278" t="s">
        <v>2211</v>
      </c>
      <c r="C979" s="277" t="s">
        <v>3661</v>
      </c>
      <c r="D979" s="277" t="s">
        <v>2872</v>
      </c>
      <c r="F979"/>
      <c r="G979" s="210"/>
      <c r="H979" s="210"/>
      <c r="I979" s="210"/>
      <c r="J979" s="210"/>
      <c r="K979" s="210"/>
      <c r="L979" s="210"/>
      <c r="M979" s="5"/>
      <c r="N979"/>
      <c r="O979"/>
      <c r="V979" s="144"/>
      <c r="W979" s="137"/>
      <c r="X979" s="20"/>
      <c r="Y979" s="20"/>
      <c r="Z979" s="20"/>
      <c r="AA979" s="19"/>
    </row>
    <row r="980" spans="1:27" ht="14.4" customHeight="1">
      <c r="A980" t="s">
        <v>2220</v>
      </c>
      <c r="B980" s="168" t="s">
        <v>2211</v>
      </c>
      <c r="C980" s="279" t="s">
        <v>5056</v>
      </c>
      <c r="D980" s="14" t="s">
        <v>2872</v>
      </c>
      <c r="E980" s="278" t="s">
        <v>1510</v>
      </c>
      <c r="F980" s="281" t="s">
        <v>6838</v>
      </c>
      <c r="G980" s="319">
        <v>7.3609610446223996</v>
      </c>
      <c r="H980" s="319">
        <v>0.2049229766</v>
      </c>
      <c r="I980" s="319">
        <v>6.7726108642223997</v>
      </c>
      <c r="J980" s="319">
        <v>1.25063638E-2</v>
      </c>
      <c r="K980" s="319">
        <v>0.37092083999999997</v>
      </c>
      <c r="L980" s="320">
        <v>2.788878496240601</v>
      </c>
      <c r="M980" s="308">
        <v>40.459980000000002</v>
      </c>
      <c r="N980" s="282">
        <v>7.1556450999999993E-2</v>
      </c>
      <c r="O980" s="282">
        <v>6.7214694000000005E-2</v>
      </c>
      <c r="P980" s="282">
        <v>2.3432822E-3</v>
      </c>
      <c r="Q980" s="282">
        <v>1.9984751E-3</v>
      </c>
      <c r="R980" s="255">
        <v>4.0296578422079998E-6</v>
      </c>
      <c r="S980" s="256">
        <v>8.6659844798878972E-9</v>
      </c>
      <c r="T980" s="256">
        <v>0.27989846639299998</v>
      </c>
      <c r="U980" s="121">
        <v>1.0551346999999999E-3</v>
      </c>
      <c r="V980" s="216"/>
      <c r="W980" s="214"/>
      <c r="X980" s="22" t="s">
        <v>703</v>
      </c>
      <c r="Y980" s="18"/>
      <c r="Z980" s="18"/>
      <c r="AA980" s="32"/>
    </row>
    <row r="981" spans="1:27" ht="14.4" customHeight="1">
      <c r="A981" t="s">
        <v>2221</v>
      </c>
      <c r="B981" s="168" t="s">
        <v>2211</v>
      </c>
      <c r="C981" s="279" t="s">
        <v>5057</v>
      </c>
      <c r="D981" s="14" t="s">
        <v>2872</v>
      </c>
      <c r="E981" s="278" t="s">
        <v>1510</v>
      </c>
      <c r="F981" s="281" t="s">
        <v>6839</v>
      </c>
      <c r="G981" s="319">
        <v>0.42746990705239996</v>
      </c>
      <c r="H981" s="319">
        <v>1.5974754729999999E-2</v>
      </c>
      <c r="I981" s="319">
        <v>2.8067948522400001E-2</v>
      </c>
      <c r="J981" s="319">
        <v>1.25063638E-2</v>
      </c>
      <c r="K981" s="319">
        <v>0.37092083999999997</v>
      </c>
      <c r="L981" s="320">
        <v>2.788878496240601</v>
      </c>
      <c r="M981" s="308">
        <v>40.459980000000002</v>
      </c>
      <c r="N981" s="282">
        <v>5.4541385999999997E-2</v>
      </c>
      <c r="O981" s="282">
        <v>5.0212502999999999E-2</v>
      </c>
      <c r="P981" s="282">
        <v>2.3304086000000002E-3</v>
      </c>
      <c r="Q981" s="282">
        <v>1.9984751E-3</v>
      </c>
      <c r="R981" s="255">
        <v>3.0103418545179998E-6</v>
      </c>
      <c r="S981" s="256">
        <v>8.6183748802758984E-9</v>
      </c>
      <c r="T981" s="256">
        <v>0.27989846639299998</v>
      </c>
      <c r="U981" s="121">
        <v>1.3806364999999999E-4</v>
      </c>
      <c r="V981" s="216"/>
      <c r="W981" s="214"/>
      <c r="X981" s="22" t="s">
        <v>703</v>
      </c>
      <c r="Y981" s="18"/>
      <c r="Z981" s="18"/>
      <c r="AA981" s="32"/>
    </row>
    <row r="982" spans="1:27" ht="14.4" customHeight="1">
      <c r="A982" t="s">
        <v>2222</v>
      </c>
      <c r="B982" s="168" t="s">
        <v>2211</v>
      </c>
      <c r="C982" s="279" t="s">
        <v>5058</v>
      </c>
      <c r="D982" s="14" t="s">
        <v>2872</v>
      </c>
      <c r="E982" s="278" t="s">
        <v>1510</v>
      </c>
      <c r="F982" s="281" t="s">
        <v>6840</v>
      </c>
      <c r="G982" s="319">
        <v>0.16755881009729998</v>
      </c>
      <c r="H982" s="319">
        <v>5.7964302780000006E-3</v>
      </c>
      <c r="I982" s="319">
        <v>1.1316655249299999E-2</v>
      </c>
      <c r="J982" s="319">
        <v>1.136647457E-2</v>
      </c>
      <c r="K982" s="319">
        <v>0.13907924999999999</v>
      </c>
      <c r="L982" s="320">
        <v>1.0457086466165413</v>
      </c>
      <c r="M982" s="308">
        <v>15.99606</v>
      </c>
      <c r="N982" s="282">
        <v>2.0558343999999999E-2</v>
      </c>
      <c r="O982" s="282">
        <v>1.9056071000000001E-2</v>
      </c>
      <c r="P982" s="282">
        <v>8.7502233000000002E-4</v>
      </c>
      <c r="Q982" s="282">
        <v>6.2725118000000004E-4</v>
      </c>
      <c r="R982" s="255">
        <v>1.1424502882281E-6</v>
      </c>
      <c r="S982" s="256">
        <v>3.2360293030666202E-9</v>
      </c>
      <c r="T982" s="256">
        <v>8.7850305239000004E-2</v>
      </c>
      <c r="U982" s="274">
        <v>5.2400632999999998E-5</v>
      </c>
      <c r="V982" s="216"/>
      <c r="W982" s="214"/>
      <c r="X982" s="22" t="s">
        <v>703</v>
      </c>
      <c r="Y982" s="18"/>
      <c r="Z982" s="18"/>
      <c r="AA982" s="32"/>
    </row>
    <row r="983" spans="1:27" ht="14.4" customHeight="1">
      <c r="A983" t="s">
        <v>2223</v>
      </c>
      <c r="B983" s="168" t="s">
        <v>2211</v>
      </c>
      <c r="C983" s="279" t="s">
        <v>5059</v>
      </c>
      <c r="D983" s="14" t="s">
        <v>2872</v>
      </c>
      <c r="E983" s="278" t="s">
        <v>1510</v>
      </c>
      <c r="F983" s="281" t="s">
        <v>6841</v>
      </c>
      <c r="G983" s="319">
        <v>4.4541990520000005E-2</v>
      </c>
      <c r="H983" s="319">
        <v>1.27762958E-3</v>
      </c>
      <c r="I983" s="319">
        <v>3.1862822E-3</v>
      </c>
      <c r="J983" s="319">
        <v>6.6783207400000003E-3</v>
      </c>
      <c r="K983" s="319">
        <v>3.3399758000000002E-2</v>
      </c>
      <c r="L983" s="320">
        <v>0.25112600000000002</v>
      </c>
      <c r="M983" s="308">
        <v>4.3295110000000001</v>
      </c>
      <c r="N983" s="282">
        <v>5.0007506999999998E-3</v>
      </c>
      <c r="O983" s="282">
        <v>4.7114605000000004E-3</v>
      </c>
      <c r="P983" s="282">
        <v>2.1085732E-4</v>
      </c>
      <c r="Q983" s="283">
        <v>7.8432864000000001E-5</v>
      </c>
      <c r="R983" s="255">
        <v>2.8246166133000001E-7</v>
      </c>
      <c r="S983" s="256">
        <v>7.7979777213899986E-10</v>
      </c>
      <c r="T983" s="256">
        <v>1.0984995053200001E-2</v>
      </c>
      <c r="U983" s="274">
        <v>1.2958151E-5</v>
      </c>
      <c r="V983" s="216"/>
      <c r="W983" s="214"/>
      <c r="X983" s="22" t="s">
        <v>703</v>
      </c>
      <c r="Y983" s="18"/>
      <c r="Z983" s="18"/>
      <c r="AA983" s="32"/>
    </row>
    <row r="984" spans="1:27" ht="14.4" customHeight="1">
      <c r="A984" t="s">
        <v>2224</v>
      </c>
      <c r="B984" s="168" t="s">
        <v>2211</v>
      </c>
      <c r="C984" s="279" t="s">
        <v>5060</v>
      </c>
      <c r="D984" s="14" t="s">
        <v>2872</v>
      </c>
      <c r="E984" s="278" t="s">
        <v>1510</v>
      </c>
      <c r="F984" s="281" t="s">
        <v>6842</v>
      </c>
      <c r="G984" s="319">
        <v>1.8340820049999998E-2</v>
      </c>
      <c r="H984" s="319">
        <v>5.2608276799999995E-4</v>
      </c>
      <c r="I984" s="319">
        <v>1.31199855E-3</v>
      </c>
      <c r="J984" s="319">
        <v>2.749896732E-3</v>
      </c>
      <c r="K984" s="319">
        <v>1.3752841999999999E-2</v>
      </c>
      <c r="L984" s="320">
        <v>0.10340482706766917</v>
      </c>
      <c r="M984" s="308">
        <v>1.7827398000000001</v>
      </c>
      <c r="N984" s="282">
        <v>2.0591326000000002E-3</v>
      </c>
      <c r="O984" s="282">
        <v>1.9400131E-3</v>
      </c>
      <c r="P984" s="283">
        <v>8.6823601999999999E-5</v>
      </c>
      <c r="Q984" s="283">
        <v>3.2295885000000003E-5</v>
      </c>
      <c r="R984" s="255">
        <v>1.16307742958E-7</v>
      </c>
      <c r="S984" s="256">
        <v>3.2109320376899998E-10</v>
      </c>
      <c r="T984" s="256">
        <v>4.5232332395000003E-3</v>
      </c>
      <c r="U984" s="274">
        <v>5.3357092999999999E-6</v>
      </c>
      <c r="V984" s="216"/>
      <c r="W984" s="214"/>
      <c r="X984" s="22" t="s">
        <v>703</v>
      </c>
      <c r="Y984" s="18"/>
      <c r="Z984" s="18"/>
      <c r="AA984" s="32"/>
    </row>
    <row r="985" spans="1:27" ht="14.4" customHeight="1">
      <c r="A985" t="s">
        <v>2225</v>
      </c>
      <c r="B985" s="168" t="s">
        <v>2211</v>
      </c>
      <c r="C985" s="279" t="s">
        <v>5061</v>
      </c>
      <c r="D985" s="14" t="s">
        <v>2872</v>
      </c>
      <c r="E985" s="278" t="s">
        <v>1510</v>
      </c>
      <c r="F985" s="281" t="s">
        <v>6843</v>
      </c>
      <c r="G985" s="319">
        <v>1.222721314E-2</v>
      </c>
      <c r="H985" s="319">
        <v>3.5072184200000002E-4</v>
      </c>
      <c r="I985" s="319">
        <v>8.7466571000000004E-4</v>
      </c>
      <c r="J985" s="319">
        <v>1.833264488E-3</v>
      </c>
      <c r="K985" s="319">
        <v>9.1685611E-3</v>
      </c>
      <c r="L985" s="320">
        <v>6.8936549624060151E-2</v>
      </c>
      <c r="M985" s="308">
        <v>1.1884931999999999</v>
      </c>
      <c r="N985" s="282">
        <v>1.3727551000000001E-3</v>
      </c>
      <c r="O985" s="282">
        <v>1.2933421000000001E-3</v>
      </c>
      <c r="P985" s="283">
        <v>5.7882401000000003E-5</v>
      </c>
      <c r="Q985" s="283">
        <v>2.1530589999999999E-5</v>
      </c>
      <c r="R985" s="255">
        <v>7.7538494972000001E-8</v>
      </c>
      <c r="S985" s="256">
        <v>2.14062136546E-10</v>
      </c>
      <c r="T985" s="256">
        <v>3.0154888264000003E-3</v>
      </c>
      <c r="U985" s="274">
        <v>3.5571394999999999E-6</v>
      </c>
      <c r="V985" s="216"/>
      <c r="W985" s="214"/>
      <c r="X985" s="22" t="s">
        <v>703</v>
      </c>
      <c r="Y985" s="18"/>
      <c r="Z985" s="18"/>
      <c r="AA985" s="32"/>
    </row>
    <row r="986" spans="1:27" ht="14.4" customHeight="1">
      <c r="A986" t="s">
        <v>2226</v>
      </c>
      <c r="B986" s="168" t="s">
        <v>2211</v>
      </c>
      <c r="C986" s="279" t="s">
        <v>5062</v>
      </c>
      <c r="D986" s="14" t="s">
        <v>2872</v>
      </c>
      <c r="E986" s="278" t="s">
        <v>1510</v>
      </c>
      <c r="F986" s="281" t="s">
        <v>6844</v>
      </c>
      <c r="G986" s="319">
        <v>0.23904666469859998</v>
      </c>
      <c r="H986" s="319">
        <v>8.8371889299999999E-3</v>
      </c>
      <c r="I986" s="319">
        <v>1.5760937108599996E-2</v>
      </c>
      <c r="J986" s="319">
        <v>8.3287286599999996E-3</v>
      </c>
      <c r="K986" s="319">
        <v>0.20611980999999999</v>
      </c>
      <c r="L986" s="320">
        <v>1.5497730075187968</v>
      </c>
      <c r="M986" s="308">
        <v>22.653959</v>
      </c>
      <c r="N986" s="282">
        <v>3.0330756E-2</v>
      </c>
      <c r="O986" s="282">
        <v>2.7950168000000001E-2</v>
      </c>
      <c r="P986" s="282">
        <v>1.2952543999999999E-3</v>
      </c>
      <c r="Q986" s="282">
        <v>1.0853334000000001E-3</v>
      </c>
      <c r="R986" s="255">
        <v>1.6756695981149999E-6</v>
      </c>
      <c r="S986" s="256">
        <v>4.7901418204452403E-9</v>
      </c>
      <c r="T986" s="256">
        <v>0.152007484129</v>
      </c>
      <c r="U986" s="274">
        <v>7.6852312000000002E-5</v>
      </c>
      <c r="V986" s="216"/>
      <c r="W986" s="214"/>
      <c r="X986" s="22" t="s">
        <v>703</v>
      </c>
      <c r="Y986" s="18"/>
      <c r="Z986" s="18"/>
      <c r="AA986" s="32"/>
    </row>
    <row r="987" spans="1:27" ht="14.4" customHeight="1">
      <c r="A987" t="s">
        <v>2227</v>
      </c>
      <c r="B987" s="168" t="s">
        <v>2211</v>
      </c>
      <c r="C987" s="279" t="s">
        <v>5063</v>
      </c>
      <c r="D987" s="14" t="s">
        <v>2872</v>
      </c>
      <c r="E987" s="278" t="s">
        <v>1510</v>
      </c>
      <c r="F987" s="281" t="s">
        <v>6845</v>
      </c>
      <c r="G987" s="319">
        <v>1.9598476333999999</v>
      </c>
      <c r="H987" s="319">
        <v>5.6215701399999998E-2</v>
      </c>
      <c r="I987" s="319">
        <v>0.14019641599999999</v>
      </c>
      <c r="J987" s="319">
        <v>0.29384611599999999</v>
      </c>
      <c r="K987" s="319">
        <v>1.4695894</v>
      </c>
      <c r="L987" s="320">
        <v>11.049544360902255</v>
      </c>
      <c r="M987" s="308">
        <v>190.49848</v>
      </c>
      <c r="N987" s="282">
        <v>0.22003302999999999</v>
      </c>
      <c r="O987" s="282">
        <v>0.20730425999999999</v>
      </c>
      <c r="P987" s="282">
        <v>9.2777220000000004E-3</v>
      </c>
      <c r="Q987" s="282">
        <v>3.4510460000000001E-3</v>
      </c>
      <c r="R987" s="255">
        <v>1.2428313170400001E-5</v>
      </c>
      <c r="S987" s="256">
        <v>3.4311101690120006E-8</v>
      </c>
      <c r="T987" s="256">
        <v>0.48333977833999997</v>
      </c>
      <c r="U987" s="121">
        <v>5.7015864999999998E-4</v>
      </c>
      <c r="V987" s="216"/>
      <c r="W987" s="214"/>
      <c r="X987" s="22" t="s">
        <v>703</v>
      </c>
      <c r="Y987" s="18"/>
      <c r="Z987" s="18"/>
      <c r="AA987" s="32"/>
    </row>
    <row r="988" spans="1:27" ht="14.4" customHeight="1">
      <c r="A988" t="s">
        <v>2228</v>
      </c>
      <c r="B988" s="168" t="s">
        <v>2211</v>
      </c>
      <c r="C988" s="279" t="s">
        <v>5064</v>
      </c>
      <c r="D988" s="14" t="s">
        <v>2872</v>
      </c>
      <c r="E988" s="278" t="s">
        <v>1510</v>
      </c>
      <c r="F988" s="281" t="s">
        <v>6846</v>
      </c>
      <c r="G988" s="319">
        <v>1.2602763268000001</v>
      </c>
      <c r="H988" s="319">
        <v>3.6149402100000005E-2</v>
      </c>
      <c r="I988" s="319">
        <v>9.0153043999999988E-2</v>
      </c>
      <c r="J988" s="319">
        <v>0.1889571907</v>
      </c>
      <c r="K988" s="319">
        <v>0.94501668999999999</v>
      </c>
      <c r="L988" s="320">
        <v>7.1053886466165412</v>
      </c>
      <c r="M988" s="308">
        <v>122.49969</v>
      </c>
      <c r="N988" s="282">
        <v>0.14149183000000001</v>
      </c>
      <c r="O988" s="282">
        <v>0.13330661999999999</v>
      </c>
      <c r="P988" s="282">
        <v>5.9660217999999996E-3</v>
      </c>
      <c r="Q988" s="282">
        <v>2.2191887000000002E-3</v>
      </c>
      <c r="R988" s="255">
        <v>7.9920033869000006E-6</v>
      </c>
      <c r="S988" s="256">
        <v>2.2063689872229999E-8</v>
      </c>
      <c r="T988" s="256">
        <v>0.31081074144999998</v>
      </c>
      <c r="U988" s="121">
        <v>3.6663944999999997E-4</v>
      </c>
      <c r="V988" s="216"/>
      <c r="W988" s="214"/>
      <c r="X988" s="22" t="s">
        <v>703</v>
      </c>
      <c r="Y988" s="18"/>
      <c r="Z988" s="18"/>
      <c r="AA988" s="32"/>
    </row>
    <row r="989" spans="1:27" ht="14.4" customHeight="1">
      <c r="A989" t="s">
        <v>2229</v>
      </c>
      <c r="B989" s="168" t="s">
        <v>2211</v>
      </c>
      <c r="C989" s="279" t="s">
        <v>5065</v>
      </c>
      <c r="D989" s="14" t="s">
        <v>2872</v>
      </c>
      <c r="E989" s="278" t="s">
        <v>1510</v>
      </c>
      <c r="F989" s="281" t="s">
        <v>6847</v>
      </c>
      <c r="G989" s="319">
        <v>0.88210608700000004</v>
      </c>
      <c r="H989" s="319">
        <v>2.5302075899999998E-2</v>
      </c>
      <c r="I989" s="319">
        <v>6.3100882999999997E-2</v>
      </c>
      <c r="J989" s="319">
        <v>0.1322569381</v>
      </c>
      <c r="K989" s="319">
        <v>0.66144619000000004</v>
      </c>
      <c r="L989" s="320">
        <v>4.97327962406015</v>
      </c>
      <c r="M989" s="308">
        <v>85.741296000000006</v>
      </c>
      <c r="N989" s="282">
        <v>9.9034473999999997E-2</v>
      </c>
      <c r="O989" s="282">
        <v>9.3305394E-2</v>
      </c>
      <c r="P989" s="282">
        <v>4.1758018000000001E-3</v>
      </c>
      <c r="Q989" s="282">
        <v>1.5532783000000001E-3</v>
      </c>
      <c r="R989" s="255">
        <v>5.5938485694000003E-6</v>
      </c>
      <c r="S989" s="256">
        <v>1.5443053965890002E-8</v>
      </c>
      <c r="T989" s="256">
        <v>0.217545975759</v>
      </c>
      <c r="U989" s="121">
        <v>2.5662221E-4</v>
      </c>
      <c r="V989" s="216"/>
      <c r="W989" s="214"/>
      <c r="X989" s="22" t="s">
        <v>703</v>
      </c>
      <c r="Y989" s="18"/>
      <c r="Z989" s="18"/>
      <c r="AA989" s="32"/>
    </row>
    <row r="990" spans="1:27" ht="14.4" customHeight="1">
      <c r="A990" t="s">
        <v>2230</v>
      </c>
      <c r="B990" s="168" t="s">
        <v>2211</v>
      </c>
      <c r="C990" s="279" t="s">
        <v>5066</v>
      </c>
      <c r="D990" s="14" t="s">
        <v>2872</v>
      </c>
      <c r="E990" s="278" t="s">
        <v>1510</v>
      </c>
      <c r="F990" s="281" t="s">
        <v>6848</v>
      </c>
      <c r="G990" s="319">
        <v>0.58777960400000007</v>
      </c>
      <c r="H990" s="319">
        <v>1.68597001E-2</v>
      </c>
      <c r="I990" s="319">
        <v>4.2046430000000003E-2</v>
      </c>
      <c r="J990" s="319">
        <v>8.8127643899999997E-2</v>
      </c>
      <c r="K990" s="319">
        <v>0.44074583000000001</v>
      </c>
      <c r="L990" s="320">
        <v>3.3138784210526313</v>
      </c>
      <c r="M990" s="308">
        <v>57.132567000000002</v>
      </c>
      <c r="N990" s="282">
        <v>6.5990298000000003E-2</v>
      </c>
      <c r="O990" s="282">
        <v>6.2172801999999999E-2</v>
      </c>
      <c r="P990" s="282">
        <v>2.7824897000000002E-3</v>
      </c>
      <c r="Q990" s="282">
        <v>1.0350062000000001E-3</v>
      </c>
      <c r="R990" s="255">
        <v>3.7273862583999999E-6</v>
      </c>
      <c r="S990" s="256">
        <v>1.0290272661699998E-8</v>
      </c>
      <c r="T990" s="256">
        <v>0.144958852996</v>
      </c>
      <c r="U990" s="121">
        <v>1.7099678E-4</v>
      </c>
      <c r="V990" s="216"/>
      <c r="W990" s="214"/>
      <c r="X990" s="22" t="s">
        <v>703</v>
      </c>
      <c r="Y990" s="18"/>
      <c r="Z990" s="18"/>
      <c r="AA990" s="32"/>
    </row>
    <row r="991" spans="1:27" ht="14.4" customHeight="1">
      <c r="A991" t="s">
        <v>2231</v>
      </c>
      <c r="B991" s="168" t="s">
        <v>2211</v>
      </c>
      <c r="C991" s="279" t="s">
        <v>5067</v>
      </c>
      <c r="D991" s="14" t="s">
        <v>2872</v>
      </c>
      <c r="E991" s="278" t="s">
        <v>1510</v>
      </c>
      <c r="F991" s="281" t="s">
        <v>6849</v>
      </c>
      <c r="G991" s="319">
        <v>0.44105305049999999</v>
      </c>
      <c r="H991" s="319">
        <v>1.2651038500000001E-2</v>
      </c>
      <c r="I991" s="319">
        <v>3.1550441999999998E-2</v>
      </c>
      <c r="J991" s="319">
        <v>6.6128469999999995E-2</v>
      </c>
      <c r="K991" s="319">
        <v>0.33072309999999999</v>
      </c>
      <c r="L991" s="320">
        <v>2.4866398496240598</v>
      </c>
      <c r="M991" s="308">
        <v>42.870648000000003</v>
      </c>
      <c r="N991" s="282">
        <v>4.9517236999999999E-2</v>
      </c>
      <c r="O991" s="282">
        <v>4.6652697E-2</v>
      </c>
      <c r="P991" s="282">
        <v>2.0879009E-3</v>
      </c>
      <c r="Q991" s="282">
        <v>7.7663915000000003E-4</v>
      </c>
      <c r="R991" s="255">
        <v>2.7969243347000001E-6</v>
      </c>
      <c r="S991" s="256">
        <v>7.7215269979499993E-9</v>
      </c>
      <c r="T991" s="256">
        <v>0.10877298788</v>
      </c>
      <c r="U991" s="121">
        <v>1.2831109999999999E-4</v>
      </c>
      <c r="V991" s="216"/>
      <c r="W991" s="214"/>
      <c r="X991" s="22" t="s">
        <v>703</v>
      </c>
      <c r="Y991" s="18"/>
      <c r="Z991" s="18"/>
      <c r="AA991" s="32"/>
    </row>
    <row r="992" spans="1:27" ht="14.4" customHeight="1">
      <c r="A992" t="s">
        <v>2232</v>
      </c>
      <c r="B992" s="168" t="s">
        <v>2211</v>
      </c>
      <c r="C992" s="279" t="s">
        <v>5068</v>
      </c>
      <c r="D992" s="14" t="s">
        <v>2872</v>
      </c>
      <c r="E992" s="278" t="s">
        <v>1510</v>
      </c>
      <c r="F992" s="281" t="s">
        <v>6850</v>
      </c>
      <c r="G992" s="319">
        <v>0.29432648490000002</v>
      </c>
      <c r="H992" s="319">
        <v>8.4423759000000001E-3</v>
      </c>
      <c r="I992" s="319">
        <v>2.1054452799999998E-2</v>
      </c>
      <c r="J992" s="319">
        <v>4.4129296200000001E-2</v>
      </c>
      <c r="K992" s="319">
        <v>0.22070036000000001</v>
      </c>
      <c r="L992" s="320">
        <v>1.6594012030075187</v>
      </c>
      <c r="M992" s="308">
        <v>28.608730000000001</v>
      </c>
      <c r="N992" s="282">
        <v>3.3044176000000001E-2</v>
      </c>
      <c r="O992" s="282">
        <v>3.1132592000000001E-2</v>
      </c>
      <c r="P992" s="282">
        <v>1.3933121000000001E-3</v>
      </c>
      <c r="Q992" s="282">
        <v>5.1827206000000005E-4</v>
      </c>
      <c r="R992" s="255">
        <v>1.866462311E-6</v>
      </c>
      <c r="S992" s="256">
        <v>5.1527813541900003E-9</v>
      </c>
      <c r="T992" s="256">
        <v>7.2587123763E-2</v>
      </c>
      <c r="U992" s="274">
        <v>8.5625429999999997E-5</v>
      </c>
      <c r="V992" s="216"/>
      <c r="W992" s="214"/>
      <c r="X992" s="22" t="s">
        <v>703</v>
      </c>
      <c r="Y992" s="18"/>
      <c r="Z992" s="18"/>
      <c r="AA992" s="32"/>
    </row>
    <row r="993" spans="1:27" ht="14.4" customHeight="1">
      <c r="A993" t="s">
        <v>2233</v>
      </c>
      <c r="B993" s="168" t="s">
        <v>2211</v>
      </c>
      <c r="C993" s="279" t="s">
        <v>5069</v>
      </c>
      <c r="D993" s="14" t="s">
        <v>2872</v>
      </c>
      <c r="E993" s="278" t="s">
        <v>1510</v>
      </c>
      <c r="F993" s="281" t="s">
        <v>6851</v>
      </c>
      <c r="G993" s="319">
        <v>0.22096321276</v>
      </c>
      <c r="H993" s="319">
        <v>6.3380447600000006E-3</v>
      </c>
      <c r="I993" s="319">
        <v>1.5806458799999999E-2</v>
      </c>
      <c r="J993" s="319">
        <v>3.3129709199999996E-2</v>
      </c>
      <c r="K993" s="319">
        <v>0.165689</v>
      </c>
      <c r="L993" s="320">
        <v>1.245781954887218</v>
      </c>
      <c r="M993" s="308">
        <v>21.47777</v>
      </c>
      <c r="N993" s="282">
        <v>2.4807645999999999E-2</v>
      </c>
      <c r="O993" s="282">
        <v>2.3372539000000001E-2</v>
      </c>
      <c r="P993" s="282">
        <v>1.0460177E-3</v>
      </c>
      <c r="Q993" s="282">
        <v>3.8908851999999998E-4</v>
      </c>
      <c r="R993" s="255">
        <v>1.4012313492100001E-6</v>
      </c>
      <c r="S993" s="256">
        <v>3.8684085723180003E-9</v>
      </c>
      <c r="T993" s="256">
        <v>5.4494191205E-2</v>
      </c>
      <c r="U993" s="274">
        <v>6.4282592999999994E-5</v>
      </c>
      <c r="V993" s="216"/>
      <c r="W993" s="214"/>
      <c r="X993" s="22" t="s">
        <v>703</v>
      </c>
      <c r="Y993" s="18"/>
      <c r="Z993" s="18"/>
      <c r="AA993" s="32"/>
    </row>
    <row r="994" spans="1:27" ht="14.4" customHeight="1">
      <c r="A994" t="s">
        <v>2234</v>
      </c>
      <c r="B994" s="168" t="s">
        <v>2211</v>
      </c>
      <c r="C994" s="279" t="s">
        <v>5070</v>
      </c>
      <c r="D994" s="14" t="s">
        <v>2872</v>
      </c>
      <c r="E994" s="278" t="s">
        <v>1510</v>
      </c>
      <c r="F994" s="281" t="s">
        <v>6852</v>
      </c>
      <c r="G994" s="319">
        <v>0.17642121928999999</v>
      </c>
      <c r="H994" s="319">
        <v>5.0604151800000005E-3</v>
      </c>
      <c r="I994" s="319">
        <v>1.26201765E-2</v>
      </c>
      <c r="J994" s="319">
        <v>2.6451387610000002E-2</v>
      </c>
      <c r="K994" s="319">
        <v>0.13228924</v>
      </c>
      <c r="L994" s="320">
        <v>0.99465593984962397</v>
      </c>
      <c r="M994" s="308">
        <v>17.148258999999999</v>
      </c>
      <c r="N994" s="282">
        <v>1.9806895000000001E-2</v>
      </c>
      <c r="O994" s="282">
        <v>1.8661079000000001E-2</v>
      </c>
      <c r="P994" s="282">
        <v>8.3516036000000002E-4</v>
      </c>
      <c r="Q994" s="282">
        <v>3.1065565999999998E-4</v>
      </c>
      <c r="R994" s="255">
        <v>1.1187697098900001E-6</v>
      </c>
      <c r="S994" s="256">
        <v>3.0886108031779998E-9</v>
      </c>
      <c r="T994" s="256">
        <v>4.3509196151999996E-2</v>
      </c>
      <c r="U994" s="274">
        <v>5.1324442000000001E-5</v>
      </c>
      <c r="V994" s="216"/>
      <c r="W994" s="214"/>
      <c r="X994" s="22" t="s">
        <v>703</v>
      </c>
      <c r="Y994" s="18"/>
      <c r="Z994" s="18"/>
      <c r="AA994" s="32"/>
    </row>
    <row r="995" spans="1:27" ht="14.4" customHeight="1">
      <c r="A995" t="s">
        <v>2235</v>
      </c>
      <c r="B995" s="168" t="s">
        <v>2211</v>
      </c>
      <c r="C995" s="279" t="s">
        <v>5071</v>
      </c>
      <c r="D995" s="14" t="s">
        <v>2872</v>
      </c>
      <c r="E995" s="278" t="s">
        <v>1510</v>
      </c>
      <c r="F995" s="281" t="s">
        <v>6853</v>
      </c>
      <c r="G995" s="319">
        <v>0.15787033792831001</v>
      </c>
      <c r="H995" s="319">
        <v>4.8006180860000001E-3</v>
      </c>
      <c r="I995" s="319">
        <v>1.1109023742309999E-2</v>
      </c>
      <c r="J995" s="319">
        <v>1.9887056100000002E-2</v>
      </c>
      <c r="K995" s="319">
        <v>0.12207364</v>
      </c>
      <c r="L995" s="320">
        <v>0.91784691729323298</v>
      </c>
      <c r="M995" s="308">
        <v>15.265140000000001</v>
      </c>
      <c r="N995" s="282">
        <v>1.8204448000000002E-2</v>
      </c>
      <c r="O995" s="282">
        <v>1.7065262000000001E-2</v>
      </c>
      <c r="P995" s="282">
        <v>7.6984166000000002E-4</v>
      </c>
      <c r="Q995" s="282">
        <v>3.6934518000000002E-4</v>
      </c>
      <c r="R995" s="255">
        <v>1.0230972181857999E-6</v>
      </c>
      <c r="S995" s="256">
        <v>2.8470475348008834E-9</v>
      </c>
      <c r="T995" s="256">
        <v>5.1729017113999999E-2</v>
      </c>
      <c r="U995" s="274">
        <v>4.6932592999999999E-5</v>
      </c>
      <c r="V995" s="216"/>
      <c r="W995" s="214"/>
      <c r="X995" s="22" t="s">
        <v>703</v>
      </c>
      <c r="Y995" s="18"/>
      <c r="Z995" s="18"/>
      <c r="AA995" s="32"/>
    </row>
    <row r="996" spans="1:27" ht="14.4" customHeight="1">
      <c r="A996" t="s">
        <v>2236</v>
      </c>
      <c r="B996" s="168" t="s">
        <v>2211</v>
      </c>
      <c r="C996" s="279" t="s">
        <v>5072</v>
      </c>
      <c r="D996" s="14" t="s">
        <v>2872</v>
      </c>
      <c r="E996" s="278" t="s">
        <v>1510</v>
      </c>
      <c r="F996" s="281" t="s">
        <v>6854</v>
      </c>
      <c r="G996" s="319">
        <v>3.8964566680350005E-2</v>
      </c>
      <c r="H996" s="319">
        <v>1.1584950138999999E-3</v>
      </c>
      <c r="I996" s="319">
        <v>2.7596856364500003E-3</v>
      </c>
      <c r="J996" s="319">
        <v>5.2746390300000001E-3</v>
      </c>
      <c r="K996" s="319">
        <v>2.9771747000000001E-2</v>
      </c>
      <c r="L996" s="320">
        <v>0.22384772180451126</v>
      </c>
      <c r="M996" s="308">
        <v>3.7753876000000002</v>
      </c>
      <c r="N996" s="282">
        <v>4.4466111000000001E-3</v>
      </c>
      <c r="O996" s="282">
        <v>4.1764667999999996E-3</v>
      </c>
      <c r="P996" s="282">
        <v>1.8782925000000001E-4</v>
      </c>
      <c r="Q996" s="283">
        <v>8.2315014999999995E-5</v>
      </c>
      <c r="R996" s="255">
        <v>2.5038770519181002E-7</v>
      </c>
      <c r="S996" s="256">
        <v>6.9463480052617702E-10</v>
      </c>
      <c r="T996" s="256">
        <v>1.15287138501E-2</v>
      </c>
      <c r="U996" s="274">
        <v>1.1486312999999999E-5</v>
      </c>
      <c r="V996" s="216"/>
      <c r="W996" s="214"/>
      <c r="X996" s="22" t="s">
        <v>703</v>
      </c>
      <c r="Y996" s="18"/>
      <c r="Z996" s="18"/>
      <c r="AA996" s="32"/>
    </row>
    <row r="997" spans="1:27" ht="14.4" customHeight="1">
      <c r="A997" t="s">
        <v>2237</v>
      </c>
      <c r="B997" s="168" t="s">
        <v>2211</v>
      </c>
      <c r="C997" s="279" t="s">
        <v>5073</v>
      </c>
      <c r="D997" s="14" t="s">
        <v>2872</v>
      </c>
      <c r="E997" s="278" t="s">
        <v>1510</v>
      </c>
      <c r="F997" s="281" t="s">
        <v>6855</v>
      </c>
      <c r="G997" s="319">
        <v>8.7337236570000004E-2</v>
      </c>
      <c r="H997" s="319">
        <v>2.50515603E-3</v>
      </c>
      <c r="I997" s="319">
        <v>6.2476122000000005E-3</v>
      </c>
      <c r="J997" s="319">
        <v>1.3094746339999999E-2</v>
      </c>
      <c r="K997" s="319">
        <v>6.5489722E-2</v>
      </c>
      <c r="L997" s="320">
        <v>0.49240392481203005</v>
      </c>
      <c r="M997" s="308">
        <v>8.4892372999999992</v>
      </c>
      <c r="N997" s="282">
        <v>9.8053935000000005E-3</v>
      </c>
      <c r="O997" s="282">
        <v>9.2381578000000006E-3</v>
      </c>
      <c r="P997" s="282">
        <v>4.1344572000000002E-4</v>
      </c>
      <c r="Q997" s="282">
        <v>1.5378993000000001E-4</v>
      </c>
      <c r="R997" s="255">
        <v>5.5384639122999998E-7</v>
      </c>
      <c r="S997" s="256">
        <v>1.5290152598999998E-9</v>
      </c>
      <c r="T997" s="256">
        <v>2.1539206045500001E-2</v>
      </c>
      <c r="U997" s="274">
        <v>2.5408140000000001E-5</v>
      </c>
      <c r="V997" s="216"/>
      <c r="W997" s="214"/>
      <c r="X997" s="22" t="s">
        <v>703</v>
      </c>
      <c r="Y997" s="18"/>
      <c r="Z997" s="18"/>
      <c r="AA997" s="32"/>
    </row>
    <row r="998" spans="1:27" ht="14.4" customHeight="1">
      <c r="A998" t="s">
        <v>2238</v>
      </c>
      <c r="B998" s="168" t="s">
        <v>2211</v>
      </c>
      <c r="C998" s="279" t="s">
        <v>5074</v>
      </c>
      <c r="D998" s="14" t="s">
        <v>2872</v>
      </c>
      <c r="E998" s="278" t="s">
        <v>1510</v>
      </c>
      <c r="F998" s="281" t="s">
        <v>6856</v>
      </c>
      <c r="G998" s="319">
        <v>8.6175651379999998</v>
      </c>
      <c r="H998" s="319">
        <v>0.24718374699999998</v>
      </c>
      <c r="I998" s="319">
        <v>0.61645189</v>
      </c>
      <c r="J998" s="319">
        <v>1.2920586009999999</v>
      </c>
      <c r="K998" s="319">
        <v>6.4618709000000001</v>
      </c>
      <c r="L998" s="320">
        <v>48.585495488721804</v>
      </c>
      <c r="M998" s="308">
        <v>837.63304000000005</v>
      </c>
      <c r="N998" s="282">
        <v>0.96749817999999999</v>
      </c>
      <c r="O998" s="282">
        <v>0.91152902999999996</v>
      </c>
      <c r="P998" s="282">
        <v>4.0794689000000002E-2</v>
      </c>
      <c r="Q998" s="282">
        <v>1.5174452E-2</v>
      </c>
      <c r="R998" s="255">
        <v>5.4648023999000001E-5</v>
      </c>
      <c r="S998" s="256">
        <v>1.508679379904E-7</v>
      </c>
      <c r="T998" s="256">
        <v>2.125273398</v>
      </c>
      <c r="U998" s="121">
        <v>2.5070210999999999E-3</v>
      </c>
      <c r="V998" s="216"/>
      <c r="W998" s="214"/>
      <c r="X998" s="22" t="s">
        <v>703</v>
      </c>
      <c r="Y998" s="18"/>
      <c r="Z998" s="18"/>
      <c r="AA998" s="32"/>
    </row>
    <row r="999" spans="1:27" ht="14.4" customHeight="1">
      <c r="A999" t="s">
        <v>2239</v>
      </c>
      <c r="B999" s="168" t="s">
        <v>2211</v>
      </c>
      <c r="C999" s="279" t="s">
        <v>5075</v>
      </c>
      <c r="D999" s="14" t="s">
        <v>2872</v>
      </c>
      <c r="E999" s="278" t="s">
        <v>1510</v>
      </c>
      <c r="F999" s="281" t="s">
        <v>6857</v>
      </c>
      <c r="G999" s="319">
        <v>4.3083459020000001</v>
      </c>
      <c r="H999" s="319">
        <v>0.12357934399999999</v>
      </c>
      <c r="I999" s="319">
        <v>0.30819470999999998</v>
      </c>
      <c r="J999" s="319">
        <v>0.64596384800000006</v>
      </c>
      <c r="K999" s="319">
        <v>3.2306080000000001</v>
      </c>
      <c r="L999" s="320">
        <v>24.290285714285716</v>
      </c>
      <c r="M999" s="308">
        <v>418.77406999999999</v>
      </c>
      <c r="N999" s="282">
        <v>0.48370005999999999</v>
      </c>
      <c r="O999" s="282">
        <v>0.45571833</v>
      </c>
      <c r="P999" s="282">
        <v>2.0395277999999999E-2</v>
      </c>
      <c r="Q999" s="282">
        <v>7.5864571999999996E-3</v>
      </c>
      <c r="R999" s="255">
        <v>2.7321242542999998E-5</v>
      </c>
      <c r="S999" s="256">
        <v>7.5426322406800007E-8</v>
      </c>
      <c r="T999" s="256">
        <v>1.06252905273</v>
      </c>
      <c r="U999" s="121">
        <v>1.2533835E-3</v>
      </c>
      <c r="V999" s="216"/>
      <c r="W999" s="214"/>
      <c r="X999" s="22" t="s">
        <v>703</v>
      </c>
      <c r="Y999" s="18"/>
      <c r="Z999" s="18"/>
      <c r="AA999" s="32"/>
    </row>
    <row r="1000" spans="1:27" ht="14.4" customHeight="1">
      <c r="A1000" t="s">
        <v>2240</v>
      </c>
      <c r="B1000" s="168" t="s">
        <v>2211</v>
      </c>
      <c r="C1000" s="279" t="s">
        <v>5076</v>
      </c>
      <c r="D1000" s="14" t="s">
        <v>2872</v>
      </c>
      <c r="E1000" s="278" t="s">
        <v>1510</v>
      </c>
      <c r="F1000" s="281" t="s">
        <v>6858</v>
      </c>
      <c r="G1000" s="319">
        <v>2.8725217509999998</v>
      </c>
      <c r="H1000" s="319">
        <v>8.2394582000000008E-2</v>
      </c>
      <c r="I1000" s="319">
        <v>0.20548395899999999</v>
      </c>
      <c r="J1000" s="319">
        <v>0.43068621000000001</v>
      </c>
      <c r="K1000" s="319">
        <v>2.1539570000000001</v>
      </c>
      <c r="L1000" s="320">
        <v>16.195165413533836</v>
      </c>
      <c r="M1000" s="308">
        <v>279.21100999999999</v>
      </c>
      <c r="N1000" s="282">
        <v>0.32249939</v>
      </c>
      <c r="O1000" s="282">
        <v>0.30384301000000002</v>
      </c>
      <c r="P1000" s="282">
        <v>1.3598229999999999E-2</v>
      </c>
      <c r="Q1000" s="282">
        <v>5.0581508000000002E-3</v>
      </c>
      <c r="R1000" s="255">
        <v>1.82160077E-5</v>
      </c>
      <c r="S1000" s="256">
        <v>5.0289311230099999E-8</v>
      </c>
      <c r="T1000" s="256">
        <v>0.70842448266999991</v>
      </c>
      <c r="U1000" s="121">
        <v>8.3567370999999997E-4</v>
      </c>
      <c r="V1000" s="216"/>
      <c r="W1000" s="214"/>
      <c r="X1000" s="22" t="s">
        <v>703</v>
      </c>
      <c r="Y1000" s="18"/>
      <c r="Z1000" s="18"/>
      <c r="AA1000" s="32"/>
    </row>
    <row r="1001" spans="1:27" ht="14.4" customHeight="1">
      <c r="A1001" t="s">
        <v>2241</v>
      </c>
      <c r="B1001" s="168" t="s">
        <v>2211</v>
      </c>
      <c r="C1001" s="279" t="s">
        <v>5077</v>
      </c>
      <c r="D1001" s="14" t="s">
        <v>2872</v>
      </c>
      <c r="E1001" s="278" t="s">
        <v>1510</v>
      </c>
      <c r="F1001" s="281" t="s">
        <v>6859</v>
      </c>
      <c r="G1001" s="319">
        <v>1.846309167</v>
      </c>
      <c r="H1001" s="319">
        <v>5.2958999300000004E-2</v>
      </c>
      <c r="I1001" s="319">
        <v>0.132074522</v>
      </c>
      <c r="J1001" s="319">
        <v>0.27682294570000004</v>
      </c>
      <c r="K1001" s="319">
        <v>1.3844527</v>
      </c>
      <c r="L1001" s="320">
        <v>10.40941879699248</v>
      </c>
      <c r="M1001" s="308">
        <v>179.46248</v>
      </c>
      <c r="N1001" s="282">
        <v>0.20728601999999999</v>
      </c>
      <c r="O1001" s="282">
        <v>0.19529466000000001</v>
      </c>
      <c r="P1001" s="282">
        <v>8.7402425999999998E-3</v>
      </c>
      <c r="Q1001" s="282">
        <v>3.2511190999999998E-3</v>
      </c>
      <c r="R1001" s="255">
        <v>1.17083127878E-5</v>
      </c>
      <c r="S1001" s="256">
        <v>3.2323382240549999E-8</v>
      </c>
      <c r="T1001" s="256">
        <v>0.45533880938000004</v>
      </c>
      <c r="U1001" s="121">
        <v>5.3712807000000004E-4</v>
      </c>
      <c r="V1001" s="216"/>
      <c r="W1001" s="214"/>
      <c r="X1001" s="22" t="s">
        <v>703</v>
      </c>
      <c r="Y1001" s="18"/>
      <c r="Z1001" s="18"/>
      <c r="AA1001" s="32"/>
    </row>
    <row r="1002" spans="1:27" ht="14.4" customHeight="1">
      <c r="A1002" t="s">
        <v>2242</v>
      </c>
      <c r="B1002" s="168" t="s">
        <v>2211</v>
      </c>
      <c r="C1002" s="279" t="s">
        <v>5078</v>
      </c>
      <c r="D1002" s="14" t="s">
        <v>2872</v>
      </c>
      <c r="E1002" s="278" t="s">
        <v>1510</v>
      </c>
      <c r="F1002" s="281" t="s">
        <v>6860</v>
      </c>
      <c r="G1002" s="319">
        <v>1.2925910950999999</v>
      </c>
      <c r="H1002" s="319">
        <v>3.7076309199999997E-2</v>
      </c>
      <c r="I1002" s="319">
        <v>9.2464660000000004E-2</v>
      </c>
      <c r="J1002" s="319">
        <v>0.1938022459</v>
      </c>
      <c r="K1002" s="319">
        <v>0.96924787999999995</v>
      </c>
      <c r="L1002" s="320">
        <v>7.287578045112781</v>
      </c>
      <c r="M1002" s="308">
        <v>125.64071</v>
      </c>
      <c r="N1002" s="282">
        <v>0.14511982000000001</v>
      </c>
      <c r="O1002" s="282">
        <v>0.13672474000000001</v>
      </c>
      <c r="P1002" s="282">
        <v>6.1189966999999996E-3</v>
      </c>
      <c r="Q1002" s="282">
        <v>2.2760910000000001E-3</v>
      </c>
      <c r="R1002" s="255">
        <v>8.1969266941999996E-6</v>
      </c>
      <c r="S1002" s="256">
        <v>2.2629426009720001E-8</v>
      </c>
      <c r="T1002" s="256">
        <v>0.31878024507000002</v>
      </c>
      <c r="U1002" s="121">
        <v>3.7604046999999998E-4</v>
      </c>
      <c r="V1002" s="216"/>
      <c r="W1002" s="214"/>
      <c r="X1002" s="22" t="s">
        <v>703</v>
      </c>
      <c r="Y1002" s="18"/>
      <c r="Z1002" s="18"/>
      <c r="AA1002" s="32"/>
    </row>
    <row r="1003" spans="1:27" ht="14.4" customHeight="1">
      <c r="A1003" t="s">
        <v>2243</v>
      </c>
      <c r="B1003" s="168" t="s">
        <v>2211</v>
      </c>
      <c r="C1003" s="279" t="s">
        <v>5079</v>
      </c>
      <c r="D1003" s="14" t="s">
        <v>2872</v>
      </c>
      <c r="E1003" s="278" t="s">
        <v>1510</v>
      </c>
      <c r="F1003" s="281" t="s">
        <v>6861</v>
      </c>
      <c r="G1003" s="319">
        <v>0.86201852769999998</v>
      </c>
      <c r="H1003" s="319">
        <v>2.4725890299999997E-2</v>
      </c>
      <c r="I1003" s="319">
        <v>6.1663932000000005E-2</v>
      </c>
      <c r="J1003" s="319">
        <v>0.12924514540000001</v>
      </c>
      <c r="K1003" s="319">
        <v>0.64638355999999997</v>
      </c>
      <c r="L1003" s="320">
        <v>4.8600267669172927</v>
      </c>
      <c r="M1003" s="308">
        <v>83.788771999999994</v>
      </c>
      <c r="N1003" s="282">
        <v>9.6779234000000006E-2</v>
      </c>
      <c r="O1003" s="282">
        <v>9.1180618000000005E-2</v>
      </c>
      <c r="P1003" s="282">
        <v>4.0807092999999997E-3</v>
      </c>
      <c r="Q1003" s="282">
        <v>1.5179066000000001E-3</v>
      </c>
      <c r="R1003" s="255">
        <v>5.4664638940000006E-6</v>
      </c>
      <c r="S1003" s="256">
        <v>1.5091380582049997E-8</v>
      </c>
      <c r="T1003" s="256">
        <v>0.21259195755899998</v>
      </c>
      <c r="U1003" s="121">
        <v>2.5077834E-4</v>
      </c>
      <c r="V1003" s="216"/>
      <c r="W1003" s="214"/>
      <c r="X1003" s="22" t="s">
        <v>703</v>
      </c>
      <c r="Y1003" s="18"/>
      <c r="Z1003" s="18"/>
      <c r="AA1003" s="32"/>
    </row>
    <row r="1004" spans="1:27" ht="14.4" customHeight="1">
      <c r="A1004" t="s">
        <v>2244</v>
      </c>
      <c r="B1004" s="168" t="s">
        <v>2211</v>
      </c>
      <c r="C1004" s="279" t="s">
        <v>5080</v>
      </c>
      <c r="D1004" s="14" t="s">
        <v>2872</v>
      </c>
      <c r="E1004" s="278" t="s">
        <v>1510</v>
      </c>
      <c r="F1004" s="281" t="s">
        <v>6862</v>
      </c>
      <c r="G1004" s="319">
        <v>0.64629554899999997</v>
      </c>
      <c r="H1004" s="319">
        <v>1.8538155099999998E-2</v>
      </c>
      <c r="I1004" s="319">
        <v>4.6232330000000002E-2</v>
      </c>
      <c r="J1004" s="319">
        <v>9.6901123899999997E-2</v>
      </c>
      <c r="K1004" s="319">
        <v>0.48462393999999998</v>
      </c>
      <c r="L1004" s="320">
        <v>3.6437890225563905</v>
      </c>
      <c r="M1004" s="308">
        <v>62.820355999999997</v>
      </c>
      <c r="N1004" s="282">
        <v>7.2559912000000004E-2</v>
      </c>
      <c r="O1004" s="282">
        <v>6.8362368000000007E-2</v>
      </c>
      <c r="P1004" s="282">
        <v>3.0594983E-3</v>
      </c>
      <c r="Q1004" s="282">
        <v>1.1380455E-3</v>
      </c>
      <c r="R1004" s="255">
        <v>4.0984632771000002E-6</v>
      </c>
      <c r="S1004" s="256">
        <v>1.131471250986E-8</v>
      </c>
      <c r="T1004" s="256">
        <v>0.15939012253600002</v>
      </c>
      <c r="U1004" s="121">
        <v>1.8802023000000001E-4</v>
      </c>
      <c r="V1004" s="216"/>
      <c r="W1004" s="214"/>
      <c r="X1004" s="22" t="s">
        <v>703</v>
      </c>
      <c r="Y1004" s="18"/>
      <c r="Z1004" s="18"/>
      <c r="AA1004" s="32"/>
    </row>
    <row r="1005" spans="1:27" ht="14.4" customHeight="1">
      <c r="A1005" t="s">
        <v>2245</v>
      </c>
      <c r="B1005" s="168" t="s">
        <v>2211</v>
      </c>
      <c r="C1005" s="279" t="s">
        <v>5081</v>
      </c>
      <c r="D1005" s="14" t="s">
        <v>2872</v>
      </c>
      <c r="E1005" s="278" t="s">
        <v>1510</v>
      </c>
      <c r="F1005" s="281" t="s">
        <v>6863</v>
      </c>
      <c r="G1005" s="319">
        <v>0.43057257739999999</v>
      </c>
      <c r="H1005" s="319">
        <v>1.23504189E-2</v>
      </c>
      <c r="I1005" s="319">
        <v>3.0800727999999999E-2</v>
      </c>
      <c r="J1005" s="319">
        <v>6.4557100499999992E-2</v>
      </c>
      <c r="K1005" s="319">
        <v>0.32286432999999998</v>
      </c>
      <c r="L1005" s="320">
        <v>2.4275513533834583</v>
      </c>
      <c r="M1005" s="308">
        <v>41.851939999999999</v>
      </c>
      <c r="N1005" s="282">
        <v>4.8340590000000003E-2</v>
      </c>
      <c r="O1005" s="282">
        <v>4.5544118000000001E-2</v>
      </c>
      <c r="P1005" s="282">
        <v>2.0382873999999999E-3</v>
      </c>
      <c r="Q1005" s="282">
        <v>7.5818434999999997E-4</v>
      </c>
      <c r="R1005" s="255">
        <v>2.7304627701999999E-6</v>
      </c>
      <c r="S1005" s="256">
        <v>7.5380451876800007E-9</v>
      </c>
      <c r="T1005" s="256">
        <v>0.10618828751399999</v>
      </c>
      <c r="U1005" s="121">
        <v>1.2526213E-4</v>
      </c>
      <c r="V1005" s="216"/>
      <c r="W1005" s="214"/>
      <c r="X1005" s="22" t="s">
        <v>703</v>
      </c>
      <c r="Y1005" s="18"/>
      <c r="Z1005" s="18"/>
      <c r="AA1005" s="32"/>
    </row>
    <row r="1006" spans="1:27" ht="14.4" customHeight="1">
      <c r="A1006" t="s">
        <v>2246</v>
      </c>
      <c r="B1006" s="168" t="s">
        <v>2211</v>
      </c>
      <c r="C1006" s="279" t="s">
        <v>5082</v>
      </c>
      <c r="D1006" s="14" t="s">
        <v>2872</v>
      </c>
      <c r="E1006" s="278" t="s">
        <v>1510</v>
      </c>
      <c r="F1006" s="281" t="s">
        <v>6864</v>
      </c>
      <c r="G1006" s="319">
        <v>0.32314777439999998</v>
      </c>
      <c r="H1006" s="319">
        <v>9.2690773000000011E-3</v>
      </c>
      <c r="I1006" s="319">
        <v>2.3116164599999999E-2</v>
      </c>
      <c r="J1006" s="319">
        <v>4.8450562500000002E-2</v>
      </c>
      <c r="K1006" s="319">
        <v>0.24231196999999999</v>
      </c>
      <c r="L1006" s="320">
        <v>1.8218945112781952</v>
      </c>
      <c r="M1006" s="308">
        <v>31.410177999999998</v>
      </c>
      <c r="N1006" s="282">
        <v>3.6279956000000002E-2</v>
      </c>
      <c r="O1006" s="282">
        <v>3.4181184000000003E-2</v>
      </c>
      <c r="P1006" s="282">
        <v>1.5297492E-3</v>
      </c>
      <c r="Q1006" s="282">
        <v>5.6902274000000005E-4</v>
      </c>
      <c r="R1006" s="255">
        <v>2.0492316435999999E-6</v>
      </c>
      <c r="S1006" s="256">
        <v>5.6573564549299999E-9</v>
      </c>
      <c r="T1006" s="256">
        <v>7.9695061268000009E-2</v>
      </c>
      <c r="U1006" s="274">
        <v>9.4010116E-5</v>
      </c>
      <c r="V1006" s="218"/>
      <c r="W1006" s="214"/>
      <c r="X1006" s="22" t="s">
        <v>703</v>
      </c>
      <c r="Y1006" s="18"/>
      <c r="Z1006" s="18"/>
      <c r="AA1006" s="32"/>
    </row>
    <row r="1007" spans="1:27" ht="14.4" customHeight="1">
      <c r="A1007" t="s">
        <v>2247</v>
      </c>
      <c r="B1007" s="168" t="s">
        <v>2211</v>
      </c>
      <c r="C1007" s="279" t="s">
        <v>5083</v>
      </c>
      <c r="D1007" s="14" t="s">
        <v>2872</v>
      </c>
      <c r="E1007" s="278" t="s">
        <v>1510</v>
      </c>
      <c r="F1007" s="281" t="s">
        <v>6865</v>
      </c>
      <c r="G1007" s="319">
        <v>0.2585182238</v>
      </c>
      <c r="H1007" s="319">
        <v>7.4152619000000001E-3</v>
      </c>
      <c r="I1007" s="319">
        <v>1.84929317E-2</v>
      </c>
      <c r="J1007" s="319">
        <v>3.8760450199999998E-2</v>
      </c>
      <c r="K1007" s="319">
        <v>0.19384957999999999</v>
      </c>
      <c r="L1007" s="320">
        <v>1.4575156390977442</v>
      </c>
      <c r="M1007" s="308">
        <v>25.128142</v>
      </c>
      <c r="N1007" s="282">
        <v>2.9023964999999999E-2</v>
      </c>
      <c r="O1007" s="282">
        <v>2.7344947000000001E-2</v>
      </c>
      <c r="P1007" s="282">
        <v>1.2237992999999999E-3</v>
      </c>
      <c r="Q1007" s="282">
        <v>4.5521819000000002E-4</v>
      </c>
      <c r="R1007" s="255">
        <v>1.6393853288399999E-6</v>
      </c>
      <c r="S1007" s="256">
        <v>4.5258850999399997E-9</v>
      </c>
      <c r="T1007" s="256">
        <v>6.375604901500001E-2</v>
      </c>
      <c r="U1007" s="274">
        <v>7.5208092999999997E-5</v>
      </c>
      <c r="V1007" s="218"/>
      <c r="W1007" s="214"/>
      <c r="X1007" s="22" t="s">
        <v>703</v>
      </c>
      <c r="Y1007" s="18"/>
      <c r="Z1007" s="18"/>
      <c r="AA1007" s="32"/>
    </row>
    <row r="1008" spans="1:27" ht="14.4" customHeight="1">
      <c r="A1008" t="s">
        <v>2248</v>
      </c>
      <c r="B1008" s="168" t="s">
        <v>2211</v>
      </c>
      <c r="C1008" s="279" t="s">
        <v>5084</v>
      </c>
      <c r="D1008" s="14" t="s">
        <v>2872</v>
      </c>
      <c r="E1008" s="278" t="s">
        <v>1510</v>
      </c>
      <c r="F1008" s="281" t="s">
        <v>6866</v>
      </c>
      <c r="G1008" s="319">
        <v>1.4999387890493101</v>
      </c>
      <c r="H1008" s="319">
        <v>4.9334825495000005E-2</v>
      </c>
      <c r="I1008" s="319">
        <v>7.9243237254310012E-2</v>
      </c>
      <c r="J1008" s="319">
        <v>0.83864750630000007</v>
      </c>
      <c r="K1008" s="319">
        <v>0.53271321999999999</v>
      </c>
      <c r="L1008" s="320">
        <v>4.0053625563909767</v>
      </c>
      <c r="M1008" s="308">
        <v>122.64828</v>
      </c>
      <c r="N1008" s="282">
        <v>9.2879125000000007E-2</v>
      </c>
      <c r="O1008" s="282">
        <v>8.2757564000000006E-2</v>
      </c>
      <c r="P1008" s="282">
        <v>3.4829671E-3</v>
      </c>
      <c r="Q1008" s="282">
        <v>6.6385940000000003E-3</v>
      </c>
      <c r="R1008" s="255">
        <v>4.9614845870158005E-6</v>
      </c>
      <c r="S1008" s="256">
        <v>1.2880795354740883E-8</v>
      </c>
      <c r="T1008" s="256">
        <v>0.92977506612899996</v>
      </c>
      <c r="U1008" s="121">
        <v>3.1170125999999999E-4</v>
      </c>
      <c r="V1008" s="216"/>
      <c r="W1008" s="214"/>
      <c r="X1008" s="18" t="s">
        <v>966</v>
      </c>
      <c r="Y1008" s="18"/>
      <c r="Z1008" s="18"/>
      <c r="AA1008" s="32"/>
    </row>
    <row r="1009" spans="1:27" ht="14.4" customHeight="1">
      <c r="B1009" s="278" t="s">
        <v>651</v>
      </c>
      <c r="C1009" s="277" t="s">
        <v>3662</v>
      </c>
      <c r="D1009" s="280"/>
      <c r="F1009"/>
      <c r="G1009" s="210"/>
      <c r="H1009" s="210"/>
      <c r="I1009" s="210"/>
      <c r="J1009" s="210"/>
      <c r="K1009" s="210"/>
      <c r="L1009" s="210"/>
      <c r="M1009" s="5"/>
      <c r="N1009"/>
      <c r="O1009"/>
      <c r="V1009" s="182"/>
      <c r="W1009" s="215"/>
      <c r="X1009" s="22"/>
      <c r="Y1009" s="18"/>
      <c r="Z1009" s="18"/>
      <c r="AA1009" s="32"/>
    </row>
    <row r="1010" spans="1:27" ht="14.4" customHeight="1">
      <c r="B1010" s="278" t="s">
        <v>651</v>
      </c>
      <c r="C1010" s="277" t="s">
        <v>3663</v>
      </c>
      <c r="D1010" s="277" t="s">
        <v>772</v>
      </c>
      <c r="F1010"/>
      <c r="G1010" s="210"/>
      <c r="H1010" s="210"/>
      <c r="I1010" s="210"/>
      <c r="J1010" s="210"/>
      <c r="K1010" s="210"/>
      <c r="L1010" s="210"/>
      <c r="M1010" s="5"/>
      <c r="N1010"/>
      <c r="O1010"/>
      <c r="V1010" s="182"/>
      <c r="W1010" s="215"/>
      <c r="X1010" s="22"/>
      <c r="Y1010" s="18"/>
      <c r="Z1010" s="18"/>
      <c r="AA1010" s="32"/>
    </row>
    <row r="1011" spans="1:27" ht="14.4" customHeight="1">
      <c r="A1011" t="s">
        <v>2249</v>
      </c>
      <c r="B1011" s="168" t="s">
        <v>651</v>
      </c>
      <c r="C1011" s="279" t="s">
        <v>5085</v>
      </c>
      <c r="D1011" s="14" t="s">
        <v>772</v>
      </c>
      <c r="E1011" s="278" t="s">
        <v>1510</v>
      </c>
      <c r="F1011" s="281" t="s">
        <v>6867</v>
      </c>
      <c r="G1011" s="319">
        <v>1.4028925359699999E-4</v>
      </c>
      <c r="H1011" s="319">
        <v>2.8042706197E-5</v>
      </c>
      <c r="I1011" s="319">
        <v>2.1907284100000001E-5</v>
      </c>
      <c r="J1011" s="319">
        <v>6.6615143000000003E-6</v>
      </c>
      <c r="K1011" s="319">
        <v>8.3677748999999994E-5</v>
      </c>
      <c r="L1011" s="320">
        <v>6.2915600751879696E-4</v>
      </c>
      <c r="M1011" s="308">
        <v>3.6301791999999999E-3</v>
      </c>
      <c r="N1011" s="283">
        <v>1.4692785E-5</v>
      </c>
      <c r="O1011" s="283">
        <v>1.3945766999999999E-5</v>
      </c>
      <c r="P1011" s="283">
        <v>6.0892284999999999E-7</v>
      </c>
      <c r="Q1011" s="283">
        <v>1.3809480999999999E-7</v>
      </c>
      <c r="R1011" s="255">
        <v>8.3607717952500003E-10</v>
      </c>
      <c r="S1011" s="256">
        <v>2.2519335987019999E-12</v>
      </c>
      <c r="T1011" s="256">
        <v>1.9341010157999997E-5</v>
      </c>
      <c r="U1011" s="274">
        <v>4.8619237E-8</v>
      </c>
      <c r="V1011" s="216"/>
      <c r="W1011" s="214"/>
      <c r="X1011" s="18" t="s">
        <v>745</v>
      </c>
      <c r="Y1011" s="18"/>
      <c r="Z1011" s="18"/>
      <c r="AA1011" s="32"/>
    </row>
    <row r="1012" spans="1:27" ht="14.4" customHeight="1">
      <c r="A1012" t="s">
        <v>2250</v>
      </c>
      <c r="B1012" s="168" t="s">
        <v>651</v>
      </c>
      <c r="C1012" s="279" t="s">
        <v>5086</v>
      </c>
      <c r="D1012" s="14" t="s">
        <v>772</v>
      </c>
      <c r="E1012" s="278" t="s">
        <v>1510</v>
      </c>
      <c r="F1012" s="281" t="s">
        <v>6868</v>
      </c>
      <c r="G1012" s="319">
        <v>2.7187683788299998E-3</v>
      </c>
      <c r="H1012" s="319">
        <v>1.2455948913000001E-4</v>
      </c>
      <c r="I1012" s="319">
        <v>1.23721735E-3</v>
      </c>
      <c r="J1012" s="319">
        <v>2.162495397E-4</v>
      </c>
      <c r="K1012" s="319">
        <v>1.1407419999999999E-3</v>
      </c>
      <c r="L1012" s="320">
        <v>8.5770075187969908E-3</v>
      </c>
      <c r="M1012" s="308">
        <v>0.10974215</v>
      </c>
      <c r="N1012" s="282">
        <v>2.1386028000000001E-4</v>
      </c>
      <c r="O1012" s="282">
        <v>2.0251485000000001E-4</v>
      </c>
      <c r="P1012" s="283">
        <v>8.3807020999999996E-6</v>
      </c>
      <c r="Q1012" s="283">
        <v>2.9647268E-6</v>
      </c>
      <c r="R1012" s="255">
        <v>1.2141178139699997E-8</v>
      </c>
      <c r="S1012" s="256">
        <v>3.0993720112399999E-11</v>
      </c>
      <c r="T1012" s="256">
        <v>4.1522783245000005E-4</v>
      </c>
      <c r="U1012" s="274">
        <v>6.2293115999999995E-7</v>
      </c>
      <c r="V1012" s="216"/>
      <c r="W1012" s="214"/>
      <c r="X1012" s="18" t="s">
        <v>745</v>
      </c>
      <c r="Y1012" s="18"/>
      <c r="Z1012" s="18"/>
      <c r="AA1012" s="32"/>
    </row>
    <row r="1013" spans="1:27" ht="14.4" customHeight="1">
      <c r="B1013" s="278" t="s">
        <v>2252</v>
      </c>
      <c r="C1013" s="277" t="s">
        <v>3664</v>
      </c>
      <c r="F1013"/>
      <c r="G1013" s="210"/>
      <c r="H1013" s="210"/>
      <c r="I1013" s="210"/>
      <c r="J1013" s="210"/>
      <c r="K1013" s="210"/>
      <c r="L1013" s="210"/>
      <c r="M1013" s="5"/>
      <c r="N1013"/>
      <c r="O1013"/>
      <c r="V1013" s="182"/>
      <c r="W1013" s="215"/>
      <c r="X1013" s="22"/>
      <c r="Y1013" s="18"/>
      <c r="Z1013" s="18"/>
      <c r="AA1013" s="32"/>
    </row>
    <row r="1014" spans="1:27" ht="14.4" customHeight="1">
      <c r="B1014" s="278" t="s">
        <v>2252</v>
      </c>
      <c r="C1014" s="277" t="s">
        <v>3665</v>
      </c>
      <c r="D1014" s="277" t="s">
        <v>657</v>
      </c>
      <c r="F1014"/>
      <c r="G1014" s="210"/>
      <c r="H1014" s="210"/>
      <c r="I1014" s="210"/>
      <c r="J1014" s="210"/>
      <c r="K1014" s="210"/>
      <c r="L1014" s="210"/>
      <c r="M1014" s="5"/>
      <c r="N1014"/>
      <c r="O1014"/>
      <c r="V1014" s="182"/>
      <c r="W1014" s="215"/>
      <c r="X1014" s="18"/>
      <c r="Y1014" s="18"/>
      <c r="Z1014" s="18"/>
      <c r="AA1014" s="32"/>
    </row>
    <row r="1015" spans="1:27" ht="14.4" customHeight="1">
      <c r="A1015" t="s">
        <v>2251</v>
      </c>
      <c r="B1015" s="168" t="s">
        <v>2252</v>
      </c>
      <c r="C1015" s="279" t="s">
        <v>5087</v>
      </c>
      <c r="D1015" s="14" t="s">
        <v>657</v>
      </c>
      <c r="E1015" s="278" t="s">
        <v>1510</v>
      </c>
      <c r="F1015" s="281" t="s">
        <v>6869</v>
      </c>
      <c r="G1015" s="319">
        <v>5.5305031479000004E-2</v>
      </c>
      <c r="H1015" s="319">
        <v>1.5631551784E-3</v>
      </c>
      <c r="I1015" s="319">
        <v>5.0592844940000005E-3</v>
      </c>
      <c r="J1015" s="319">
        <v>1.69253198066E-2</v>
      </c>
      <c r="K1015" s="319">
        <v>3.1757272000000003E-2</v>
      </c>
      <c r="L1015" s="320">
        <v>0.23877648120300754</v>
      </c>
      <c r="M1015" s="308">
        <v>24.686215000000001</v>
      </c>
      <c r="N1015" s="282">
        <v>5.3526742E-3</v>
      </c>
      <c r="O1015" s="282">
        <v>4.9786852000000001E-3</v>
      </c>
      <c r="P1015" s="282">
        <v>2.2277702000000001E-4</v>
      </c>
      <c r="Q1015" s="282">
        <v>1.5121197999999999E-4</v>
      </c>
      <c r="R1015" s="255">
        <v>2.9848232234823003E-7</v>
      </c>
      <c r="S1015" s="256">
        <v>8.2387950855374795E-10</v>
      </c>
      <c r="T1015" s="256">
        <v>2.1178148727000003E-2</v>
      </c>
      <c r="U1015" s="274">
        <v>1.2902587E-5</v>
      </c>
      <c r="V1015" s="216"/>
      <c r="W1015" s="214"/>
      <c r="X1015" s="18" t="s">
        <v>1117</v>
      </c>
      <c r="Y1015" s="18"/>
      <c r="Z1015" s="18"/>
      <c r="AA1015" s="32"/>
    </row>
    <row r="1016" spans="1:27" ht="14.4" customHeight="1">
      <c r="A1016" t="s">
        <v>8585</v>
      </c>
      <c r="B1016" s="168" t="s">
        <v>2252</v>
      </c>
      <c r="C1016" s="279" t="s">
        <v>5088</v>
      </c>
      <c r="D1016" s="14" t="s">
        <v>657</v>
      </c>
      <c r="E1016" s="278" t="s">
        <v>1510</v>
      </c>
      <c r="F1016" s="281" t="s">
        <v>8807</v>
      </c>
      <c r="G1016" s="319">
        <v>5.3222963210150001</v>
      </c>
      <c r="H1016" s="319">
        <v>1.5631551784E-3</v>
      </c>
      <c r="I1016" s="319">
        <v>4.8132005760299998</v>
      </c>
      <c r="J1016" s="319">
        <v>1.69253198066E-2</v>
      </c>
      <c r="K1016" s="319">
        <v>0.49060726999999998</v>
      </c>
      <c r="L1016" s="320">
        <v>3.6887764661654132</v>
      </c>
      <c r="M1016" s="308">
        <v>24.686215000000001</v>
      </c>
      <c r="N1016" s="282">
        <v>6.1367497999999999E-2</v>
      </c>
      <c r="O1016" s="282">
        <v>5.8381373E-2</v>
      </c>
      <c r="P1016" s="282">
        <v>2.8349123999999999E-3</v>
      </c>
      <c r="Q1016" s="282">
        <v>1.5121197999999999E-4</v>
      </c>
      <c r="R1016" s="255">
        <v>3.5000822823482293E-6</v>
      </c>
      <c r="S1016" s="256">
        <v>1.048414357355375E-8</v>
      </c>
      <c r="T1016" s="256">
        <v>2.1178148727000003E-2</v>
      </c>
      <c r="U1016" s="121">
        <v>1.0909774E-4</v>
      </c>
      <c r="V1016" s="216"/>
      <c r="W1016" s="214"/>
      <c r="X1016" s="18" t="s">
        <v>1117</v>
      </c>
      <c r="Y1016" s="18"/>
      <c r="Z1016" s="18"/>
      <c r="AA1016" s="32"/>
    </row>
    <row r="1017" spans="1:27" ht="14.4" customHeight="1">
      <c r="A1017" t="s">
        <v>2253</v>
      </c>
      <c r="B1017" s="168" t="s">
        <v>2252</v>
      </c>
      <c r="C1017" s="279" t="s">
        <v>5089</v>
      </c>
      <c r="D1017" s="14" t="s">
        <v>657</v>
      </c>
      <c r="E1017" s="278" t="s">
        <v>1510</v>
      </c>
      <c r="F1017" s="281" t="s">
        <v>6870</v>
      </c>
      <c r="G1017" s="319">
        <v>5.2927572204599996E-2</v>
      </c>
      <c r="H1017" s="319">
        <v>1.556080438E-3</v>
      </c>
      <c r="I1017" s="319">
        <v>4.7686497699999993E-3</v>
      </c>
      <c r="J1017" s="319">
        <v>1.5940183996600001E-2</v>
      </c>
      <c r="K1017" s="319">
        <v>3.0662657999999999E-2</v>
      </c>
      <c r="L1017" s="320">
        <v>0.23054630075187968</v>
      </c>
      <c r="M1017" s="308">
        <v>24.578149</v>
      </c>
      <c r="N1017" s="282">
        <v>5.1265557000000003E-3</v>
      </c>
      <c r="O1017" s="282">
        <v>4.7679469000000002E-3</v>
      </c>
      <c r="P1017" s="282">
        <v>2.1494273000000001E-4</v>
      </c>
      <c r="Q1017" s="282">
        <v>1.4366604000000001E-4</v>
      </c>
      <c r="R1017" s="255">
        <v>2.8584813235423001E-7</v>
      </c>
      <c r="S1017" s="256">
        <v>7.9490653844374807E-10</v>
      </c>
      <c r="T1017" s="256">
        <v>2.0121294315E-2</v>
      </c>
      <c r="U1017" s="274">
        <v>1.2461041E-5</v>
      </c>
      <c r="V1017" s="216"/>
      <c r="W1017" s="214"/>
      <c r="X1017" s="18" t="s">
        <v>1117</v>
      </c>
      <c r="Y1017" s="18"/>
      <c r="Z1017" s="18"/>
      <c r="AA1017" s="32"/>
    </row>
    <row r="1018" spans="1:27" ht="14.4" customHeight="1">
      <c r="A1018" t="s">
        <v>8586</v>
      </c>
      <c r="B1018" s="168" t="s">
        <v>2252</v>
      </c>
      <c r="C1018" s="279" t="s">
        <v>5090</v>
      </c>
      <c r="D1018" s="14" t="s">
        <v>657</v>
      </c>
      <c r="E1018" s="278" t="s">
        <v>1510</v>
      </c>
      <c r="F1018" s="281" t="s">
        <v>8808</v>
      </c>
      <c r="G1018" s="319">
        <v>6.4886775804446</v>
      </c>
      <c r="H1018" s="319">
        <v>1.556080438E-3</v>
      </c>
      <c r="I1018" s="319">
        <v>5.9816686560100001</v>
      </c>
      <c r="J1018" s="319">
        <v>1.5940183996600001E-2</v>
      </c>
      <c r="K1018" s="319">
        <v>0.48951265999999999</v>
      </c>
      <c r="L1018" s="320">
        <v>3.6805463157894733</v>
      </c>
      <c r="M1018" s="308">
        <v>24.578149</v>
      </c>
      <c r="N1018" s="282">
        <v>6.1141379000000003E-2</v>
      </c>
      <c r="O1018" s="282">
        <v>5.8170634999999998E-2</v>
      </c>
      <c r="P1018" s="282">
        <v>2.8270780999999998E-3</v>
      </c>
      <c r="Q1018" s="282">
        <v>1.4366604000000001E-4</v>
      </c>
      <c r="R1018" s="255">
        <v>3.4874481023542301E-6</v>
      </c>
      <c r="S1018" s="256">
        <v>1.0455170123442748E-8</v>
      </c>
      <c r="T1018" s="256">
        <v>2.0121294315E-2</v>
      </c>
      <c r="U1018" s="121">
        <v>1.086562E-4</v>
      </c>
      <c r="V1018" s="216"/>
      <c r="W1018" s="214"/>
      <c r="X1018" s="18" t="s">
        <v>1117</v>
      </c>
      <c r="Y1018" s="18"/>
      <c r="Z1018" s="18"/>
      <c r="AA1018" s="32"/>
    </row>
    <row r="1019" spans="1:27" ht="14.4" customHeight="1">
      <c r="A1019" t="s">
        <v>2254</v>
      </c>
      <c r="B1019" s="168" t="s">
        <v>2252</v>
      </c>
      <c r="C1019" s="279" t="s">
        <v>5091</v>
      </c>
      <c r="D1019" s="14" t="s">
        <v>657</v>
      </c>
      <c r="E1019" s="278" t="s">
        <v>1510</v>
      </c>
      <c r="F1019" s="281" t="s">
        <v>6871</v>
      </c>
      <c r="G1019" s="319">
        <v>5.1659593511400002E-2</v>
      </c>
      <c r="H1019" s="319">
        <v>1.5523071378000001E-3</v>
      </c>
      <c r="I1019" s="319">
        <v>4.6136446170000006E-3</v>
      </c>
      <c r="J1019" s="319">
        <v>1.5414778756600002E-2</v>
      </c>
      <c r="K1019" s="319">
        <v>3.0078863000000001E-2</v>
      </c>
      <c r="L1019" s="320">
        <v>0.22615686466165413</v>
      </c>
      <c r="M1019" s="308">
        <v>24.520513000000001</v>
      </c>
      <c r="N1019" s="282">
        <v>5.0059591000000004E-3</v>
      </c>
      <c r="O1019" s="282">
        <v>4.6555531000000002E-3</v>
      </c>
      <c r="P1019" s="282">
        <v>2.1076444000000001E-4</v>
      </c>
      <c r="Q1019" s="282">
        <v>1.3964154000000001E-4</v>
      </c>
      <c r="R1019" s="255">
        <v>2.7910990017023003E-7</v>
      </c>
      <c r="S1019" s="256">
        <v>7.7945428905274814E-10</v>
      </c>
      <c r="T1019" s="256">
        <v>1.9557638161E-2</v>
      </c>
      <c r="U1019" s="274">
        <v>1.222555E-5</v>
      </c>
      <c r="V1019" s="216"/>
      <c r="W1019" s="214"/>
      <c r="X1019" s="18" t="s">
        <v>1117</v>
      </c>
      <c r="Y1019" s="18"/>
      <c r="Z1019" s="18"/>
      <c r="AA1019" s="32"/>
    </row>
    <row r="1020" spans="1:27" ht="14.4" customHeight="1">
      <c r="A1020" t="s">
        <v>8587</v>
      </c>
      <c r="B1020" s="168" t="s">
        <v>2252</v>
      </c>
      <c r="C1020" s="279" t="s">
        <v>5092</v>
      </c>
      <c r="D1020" s="14" t="s">
        <v>657</v>
      </c>
      <c r="E1020" s="278" t="s">
        <v>1510</v>
      </c>
      <c r="F1020" s="281" t="s">
        <v>8809</v>
      </c>
      <c r="G1020" s="319">
        <v>3.4474346045944002</v>
      </c>
      <c r="H1020" s="319">
        <v>1.5523071378000001E-3</v>
      </c>
      <c r="I1020" s="319">
        <v>2.9415386587000003</v>
      </c>
      <c r="J1020" s="319">
        <v>1.5414778756600002E-2</v>
      </c>
      <c r="K1020" s="319">
        <v>0.48892886000000002</v>
      </c>
      <c r="L1020" s="320">
        <v>3.6761568421052631</v>
      </c>
      <c r="M1020" s="308">
        <v>24.520513000000001</v>
      </c>
      <c r="N1020" s="282">
        <v>6.1020782000000003E-2</v>
      </c>
      <c r="O1020" s="282">
        <v>5.8058240999999997E-2</v>
      </c>
      <c r="P1020" s="282">
        <v>2.8228998000000001E-3</v>
      </c>
      <c r="Q1020" s="282">
        <v>1.3964154000000001E-4</v>
      </c>
      <c r="R1020" s="255">
        <v>3.4807098601702297E-6</v>
      </c>
      <c r="S1020" s="256">
        <v>1.0439718284052751E-8</v>
      </c>
      <c r="T1020" s="256">
        <v>1.9557638161E-2</v>
      </c>
      <c r="U1020" s="121">
        <v>1.084207E-4</v>
      </c>
      <c r="V1020" s="216"/>
      <c r="W1020" s="214"/>
      <c r="X1020" s="18" t="s">
        <v>1117</v>
      </c>
      <c r="Y1020" s="18"/>
      <c r="Z1020" s="18"/>
      <c r="AA1020" s="32"/>
    </row>
    <row r="1021" spans="1:27" ht="14.4" customHeight="1">
      <c r="A1021" t="s">
        <v>2255</v>
      </c>
      <c r="B1021" s="168" t="s">
        <v>2252</v>
      </c>
      <c r="C1021" s="279" t="s">
        <v>5093</v>
      </c>
      <c r="D1021" s="14" t="s">
        <v>657</v>
      </c>
      <c r="E1021" s="278" t="s">
        <v>1510</v>
      </c>
      <c r="F1021" s="281" t="s">
        <v>6872</v>
      </c>
      <c r="G1021" s="319">
        <v>5.8633476684600006E-2</v>
      </c>
      <c r="H1021" s="319">
        <v>1.573059859E-3</v>
      </c>
      <c r="I1021" s="319">
        <v>5.4661730989999996E-3</v>
      </c>
      <c r="J1021" s="319">
        <v>1.8304510726600002E-2</v>
      </c>
      <c r="K1021" s="319">
        <v>3.3289733000000002E-2</v>
      </c>
      <c r="L1021" s="320">
        <v>0.25029874436090227</v>
      </c>
      <c r="M1021" s="308">
        <v>24.837508</v>
      </c>
      <c r="N1021" s="282">
        <v>5.6692401999999999E-3</v>
      </c>
      <c r="O1021" s="282">
        <v>5.2737189E-3</v>
      </c>
      <c r="P1021" s="282">
        <v>2.3374503000000001E-4</v>
      </c>
      <c r="Q1021" s="282">
        <v>1.617763E-4</v>
      </c>
      <c r="R1021" s="255">
        <v>3.1617019322522994E-7</v>
      </c>
      <c r="S1021" s="256">
        <v>8.6444166970374812E-10</v>
      </c>
      <c r="T1021" s="256">
        <v>2.2657745505E-2</v>
      </c>
      <c r="U1021" s="274">
        <v>1.3520751E-5</v>
      </c>
      <c r="V1021" s="216"/>
      <c r="W1021" s="214"/>
      <c r="X1021" s="18" t="s">
        <v>1117</v>
      </c>
      <c r="Y1021" s="18"/>
      <c r="Z1021" s="18"/>
      <c r="AA1021" s="32"/>
    </row>
    <row r="1022" spans="1:27" ht="14.4" customHeight="1">
      <c r="A1022" t="s">
        <v>8588</v>
      </c>
      <c r="B1022" s="168" t="s">
        <v>2252</v>
      </c>
      <c r="C1022" s="279" t="s">
        <v>5094</v>
      </c>
      <c r="D1022" s="14" t="s">
        <v>657</v>
      </c>
      <c r="E1022" s="278" t="s">
        <v>1510</v>
      </c>
      <c r="F1022" s="281" t="s">
        <v>8810</v>
      </c>
      <c r="G1022" s="319">
        <v>5.2406084446356003</v>
      </c>
      <c r="H1022" s="319">
        <v>1.573059859E-3</v>
      </c>
      <c r="I1022" s="319">
        <v>4.7285911440500001</v>
      </c>
      <c r="J1022" s="319">
        <v>1.8304510726600002E-2</v>
      </c>
      <c r="K1022" s="319">
        <v>0.49213973</v>
      </c>
      <c r="L1022" s="320">
        <v>3.7002987218045109</v>
      </c>
      <c r="M1022" s="308">
        <v>24.837508</v>
      </c>
      <c r="N1022" s="282">
        <v>6.1684063999999997E-2</v>
      </c>
      <c r="O1022" s="282">
        <v>5.8676407E-2</v>
      </c>
      <c r="P1022" s="282">
        <v>2.8458804E-3</v>
      </c>
      <c r="Q1022" s="282">
        <v>1.617763E-4</v>
      </c>
      <c r="R1022" s="255">
        <v>3.5177701932252301E-6</v>
      </c>
      <c r="S1022" s="256">
        <v>1.052470540470075E-8</v>
      </c>
      <c r="T1022" s="256">
        <v>2.2657745505E-2</v>
      </c>
      <c r="U1022" s="121">
        <v>1.0971591E-4</v>
      </c>
      <c r="V1022" s="216"/>
      <c r="W1022" s="214"/>
      <c r="X1022" s="18" t="s">
        <v>1117</v>
      </c>
      <c r="Y1022" s="18"/>
      <c r="Z1022" s="18"/>
      <c r="AA1022" s="32"/>
    </row>
    <row r="1023" spans="1:27" ht="14.4" customHeight="1">
      <c r="A1023" t="s">
        <v>2256</v>
      </c>
      <c r="B1023" s="168" t="s">
        <v>2252</v>
      </c>
      <c r="C1023" s="279" t="s">
        <v>5095</v>
      </c>
      <c r="D1023" s="14" t="s">
        <v>657</v>
      </c>
      <c r="E1023" s="278" t="s">
        <v>1510</v>
      </c>
      <c r="F1023" s="281" t="s">
        <v>6873</v>
      </c>
      <c r="G1023" s="319">
        <v>5.5780523839099996E-2</v>
      </c>
      <c r="H1023" s="319">
        <v>1.5645700985E-3</v>
      </c>
      <c r="I1023" s="319">
        <v>5.1174114339999997E-3</v>
      </c>
      <c r="J1023" s="319">
        <v>1.7122347306600002E-2</v>
      </c>
      <c r="K1023" s="319">
        <v>3.1976194999999999E-2</v>
      </c>
      <c r="L1023" s="320">
        <v>0.24042251879699247</v>
      </c>
      <c r="M1023" s="308">
        <v>24.707827999999999</v>
      </c>
      <c r="N1023" s="282">
        <v>5.3978979000000003E-3</v>
      </c>
      <c r="O1023" s="282">
        <v>5.0208329000000001E-3</v>
      </c>
      <c r="P1023" s="282">
        <v>2.2434388000000001E-4</v>
      </c>
      <c r="Q1023" s="282">
        <v>1.5272117E-4</v>
      </c>
      <c r="R1023" s="255">
        <v>3.0100916774522993E-7</v>
      </c>
      <c r="S1023" s="256">
        <v>8.2967409957574791E-10</v>
      </c>
      <c r="T1023" s="256">
        <v>2.1389519410000002E-2</v>
      </c>
      <c r="U1023" s="274">
        <v>1.2990896E-5</v>
      </c>
      <c r="V1023" s="216"/>
      <c r="W1023" s="214"/>
      <c r="X1023" s="18" t="s">
        <v>1117</v>
      </c>
      <c r="Y1023" s="18"/>
      <c r="Z1023" s="18"/>
      <c r="AA1023" s="32"/>
    </row>
    <row r="1024" spans="1:27" ht="14.4" customHeight="1">
      <c r="A1024" t="s">
        <v>8589</v>
      </c>
      <c r="B1024" s="168" t="s">
        <v>2252</v>
      </c>
      <c r="C1024" s="279" t="s">
        <v>5096</v>
      </c>
      <c r="D1024" s="14" t="s">
        <v>657</v>
      </c>
      <c r="E1024" s="278" t="s">
        <v>1510</v>
      </c>
      <c r="F1024" s="281" t="s">
        <v>8811</v>
      </c>
      <c r="G1024" s="319">
        <v>5.1518805174351003</v>
      </c>
      <c r="H1024" s="319">
        <v>1.5645700985E-3</v>
      </c>
      <c r="I1024" s="319">
        <v>4.6423674000300004</v>
      </c>
      <c r="J1024" s="319">
        <v>1.7122347306600002E-2</v>
      </c>
      <c r="K1024" s="319">
        <v>0.49082619999999999</v>
      </c>
      <c r="L1024" s="320">
        <v>3.6904225563909772</v>
      </c>
      <c r="M1024" s="308">
        <v>24.707827999999999</v>
      </c>
      <c r="N1024" s="282">
        <v>6.1412721000000003E-2</v>
      </c>
      <c r="O1024" s="282">
        <v>5.8423520999999999E-2</v>
      </c>
      <c r="P1024" s="282">
        <v>2.8364791999999999E-3</v>
      </c>
      <c r="Q1024" s="282">
        <v>1.5272117E-4</v>
      </c>
      <c r="R1024" s="255">
        <v>3.5026091977452293E-6</v>
      </c>
      <c r="S1024" s="256">
        <v>1.048993826457375E-8</v>
      </c>
      <c r="T1024" s="256">
        <v>2.1389519410000002E-2</v>
      </c>
      <c r="U1024" s="121">
        <v>1.0918605E-4</v>
      </c>
      <c r="V1024" s="216"/>
      <c r="W1024" s="214"/>
      <c r="X1024" s="18" t="s">
        <v>1117</v>
      </c>
      <c r="Y1024" s="18"/>
      <c r="Z1024" s="18"/>
      <c r="AA1024" s="32"/>
    </row>
    <row r="1025" spans="1:27" ht="14.4" customHeight="1">
      <c r="A1025" t="s">
        <v>2257</v>
      </c>
      <c r="B1025" s="168" t="s">
        <v>2252</v>
      </c>
      <c r="C1025" s="279" t="s">
        <v>5097</v>
      </c>
      <c r="D1025" s="14" t="s">
        <v>657</v>
      </c>
      <c r="E1025" s="278" t="s">
        <v>1510</v>
      </c>
      <c r="F1025" s="281" t="s">
        <v>6874</v>
      </c>
      <c r="G1025" s="319">
        <v>5.7365497092399999E-2</v>
      </c>
      <c r="H1025" s="319">
        <v>1.5692866588E-3</v>
      </c>
      <c r="I1025" s="319">
        <v>5.3111679469999996E-3</v>
      </c>
      <c r="J1025" s="319">
        <v>1.77791044866E-2</v>
      </c>
      <c r="K1025" s="319">
        <v>3.2705937999999997E-2</v>
      </c>
      <c r="L1025" s="320">
        <v>0.24590930827067667</v>
      </c>
      <c r="M1025" s="308">
        <v>24.779872999999998</v>
      </c>
      <c r="N1025" s="282">
        <v>5.5486436E-3</v>
      </c>
      <c r="O1025" s="282">
        <v>5.1613251000000001E-3</v>
      </c>
      <c r="P1025" s="282">
        <v>2.2956674E-4</v>
      </c>
      <c r="Q1025" s="282">
        <v>1.577518E-4</v>
      </c>
      <c r="R1025" s="255">
        <v>3.0943196113123003E-7</v>
      </c>
      <c r="S1025" s="256">
        <v>8.4898941931974805E-10</v>
      </c>
      <c r="T1025" s="256">
        <v>2.2094089351999999E-2</v>
      </c>
      <c r="U1025" s="274">
        <v>1.328526E-5</v>
      </c>
      <c r="V1025" s="216"/>
      <c r="W1025" s="214"/>
      <c r="X1025" s="18" t="s">
        <v>1117</v>
      </c>
      <c r="Y1025" s="18"/>
      <c r="Z1025" s="18"/>
      <c r="AA1025" s="32"/>
    </row>
    <row r="1026" spans="1:27" ht="14.4" customHeight="1">
      <c r="A1026" t="s">
        <v>8590</v>
      </c>
      <c r="B1026" s="168" t="s">
        <v>2252</v>
      </c>
      <c r="C1026" s="279" t="s">
        <v>5098</v>
      </c>
      <c r="D1026" s="14" t="s">
        <v>657</v>
      </c>
      <c r="E1026" s="278" t="s">
        <v>1510</v>
      </c>
      <c r="F1026" s="281" t="s">
        <v>8812</v>
      </c>
      <c r="G1026" s="319">
        <v>5.9478092778853995</v>
      </c>
      <c r="H1026" s="319">
        <v>1.5692866588E-3</v>
      </c>
      <c r="I1026" s="319">
        <v>5.4369049467400004</v>
      </c>
      <c r="J1026" s="319">
        <v>1.77791044866E-2</v>
      </c>
      <c r="K1026" s="319">
        <v>0.49155594000000002</v>
      </c>
      <c r="L1026" s="320">
        <v>3.6959093233082707</v>
      </c>
      <c r="M1026" s="308">
        <v>24.779872999999998</v>
      </c>
      <c r="N1026" s="282">
        <v>6.1563466999999997E-2</v>
      </c>
      <c r="O1026" s="282">
        <v>5.8564012999999998E-2</v>
      </c>
      <c r="P1026" s="282">
        <v>2.8417020999999998E-3</v>
      </c>
      <c r="Q1026" s="282">
        <v>1.577518E-4</v>
      </c>
      <c r="R1026" s="255">
        <v>3.5110319511312299E-6</v>
      </c>
      <c r="S1026" s="256">
        <v>1.0509253564317749E-8</v>
      </c>
      <c r="T1026" s="256">
        <v>2.2094089351999999E-2</v>
      </c>
      <c r="U1026" s="121">
        <v>1.0948041E-4</v>
      </c>
      <c r="V1026" s="216"/>
      <c r="W1026" s="214"/>
      <c r="X1026" s="18" t="s">
        <v>1117</v>
      </c>
      <c r="Y1026" s="18"/>
      <c r="Z1026" s="18"/>
      <c r="AA1026" s="32"/>
    </row>
    <row r="1027" spans="1:27" ht="14.4" customHeight="1">
      <c r="A1027" t="s">
        <v>2258</v>
      </c>
      <c r="B1027" s="168" t="s">
        <v>2252</v>
      </c>
      <c r="C1027" s="279" t="s">
        <v>5099</v>
      </c>
      <c r="D1027" s="14" t="s">
        <v>657</v>
      </c>
      <c r="E1027" s="278" t="s">
        <v>1510</v>
      </c>
      <c r="F1027" s="281" t="s">
        <v>6875</v>
      </c>
      <c r="G1027" s="319">
        <v>5.3086069924699997E-2</v>
      </c>
      <c r="H1027" s="319">
        <v>1.5565520080999999E-3</v>
      </c>
      <c r="I1027" s="319">
        <v>4.7880254500000004E-3</v>
      </c>
      <c r="J1027" s="319">
        <v>1.6005860466599998E-2</v>
      </c>
      <c r="K1027" s="319">
        <v>3.0735631999999999E-2</v>
      </c>
      <c r="L1027" s="320">
        <v>0.23109497744360899</v>
      </c>
      <c r="M1027" s="308">
        <v>24.585353000000001</v>
      </c>
      <c r="N1027" s="282">
        <v>5.1416302000000004E-3</v>
      </c>
      <c r="O1027" s="282">
        <v>4.7819960999999998E-3</v>
      </c>
      <c r="P1027" s="282">
        <v>2.1546501000000001E-4</v>
      </c>
      <c r="Q1027" s="282">
        <v>1.4416909999999999E-4</v>
      </c>
      <c r="R1027" s="255">
        <v>2.8669041746023002E-7</v>
      </c>
      <c r="S1027" s="256">
        <v>7.9683806911774797E-10</v>
      </c>
      <c r="T1027" s="256">
        <v>2.0191751209000002E-2</v>
      </c>
      <c r="U1027" s="274">
        <v>1.2490478E-5</v>
      </c>
      <c r="V1027" s="216"/>
      <c r="W1027" s="214"/>
      <c r="X1027" s="18" t="s">
        <v>1117</v>
      </c>
      <c r="Y1027" s="18"/>
      <c r="Z1027" s="18"/>
      <c r="AA1027" s="32"/>
    </row>
    <row r="1028" spans="1:27" ht="14.4" customHeight="1">
      <c r="A1028" t="s">
        <v>8591</v>
      </c>
      <c r="B1028" s="168" t="s">
        <v>2252</v>
      </c>
      <c r="C1028" s="279" t="s">
        <v>5100</v>
      </c>
      <c r="D1028" s="14" t="s">
        <v>657</v>
      </c>
      <c r="E1028" s="278" t="s">
        <v>1510</v>
      </c>
      <c r="F1028" s="281" t="s">
        <v>8813</v>
      </c>
      <c r="G1028" s="319">
        <v>6.4888360731846992</v>
      </c>
      <c r="H1028" s="319">
        <v>1.5565520080999999E-3</v>
      </c>
      <c r="I1028" s="319">
        <v>5.98168803071</v>
      </c>
      <c r="J1028" s="319">
        <v>1.6005860466599998E-2</v>
      </c>
      <c r="K1028" s="319">
        <v>0.48958562999999999</v>
      </c>
      <c r="L1028" s="320">
        <v>3.6810949624060147</v>
      </c>
      <c r="M1028" s="308">
        <v>24.585353000000001</v>
      </c>
      <c r="N1028" s="282">
        <v>6.1156453999999999E-2</v>
      </c>
      <c r="O1028" s="282">
        <v>5.8184684E-2</v>
      </c>
      <c r="P1028" s="282">
        <v>2.8276004000000001E-3</v>
      </c>
      <c r="Q1028" s="282">
        <v>1.4416909999999999E-4</v>
      </c>
      <c r="R1028" s="255">
        <v>3.4882904074602296E-6</v>
      </c>
      <c r="S1028" s="256">
        <v>1.045710235412275E-8</v>
      </c>
      <c r="T1028" s="256">
        <v>2.0191751209000002E-2</v>
      </c>
      <c r="U1028" s="121">
        <v>1.0868563E-4</v>
      </c>
      <c r="V1028" s="216"/>
      <c r="W1028" s="214"/>
      <c r="X1028" s="18" t="s">
        <v>1117</v>
      </c>
      <c r="Y1028" s="18"/>
      <c r="Z1028" s="18"/>
      <c r="AA1028" s="32"/>
    </row>
    <row r="1029" spans="1:27" ht="14.4" customHeight="1">
      <c r="A1029" t="s">
        <v>2259</v>
      </c>
      <c r="B1029" s="168" t="s">
        <v>2252</v>
      </c>
      <c r="C1029" s="279" t="s">
        <v>5101</v>
      </c>
      <c r="D1029" s="14" t="s">
        <v>657</v>
      </c>
      <c r="E1029" s="278" t="s">
        <v>1510</v>
      </c>
      <c r="F1029" s="281" t="s">
        <v>6876</v>
      </c>
      <c r="G1029" s="319">
        <v>5.4512545346900004E-2</v>
      </c>
      <c r="H1029" s="319">
        <v>1.5607968983000001E-3</v>
      </c>
      <c r="I1029" s="319">
        <v>4.9624062819999997E-3</v>
      </c>
      <c r="J1029" s="319">
        <v>1.6596941166600002E-2</v>
      </c>
      <c r="K1029" s="319">
        <v>3.1392401E-2</v>
      </c>
      <c r="L1029" s="320">
        <v>0.2360330902255639</v>
      </c>
      <c r="M1029" s="308">
        <v>24.650193000000002</v>
      </c>
      <c r="N1029" s="282">
        <v>5.2773014E-3</v>
      </c>
      <c r="O1029" s="282">
        <v>4.9084391000000002E-3</v>
      </c>
      <c r="P1029" s="282">
        <v>2.2016559E-4</v>
      </c>
      <c r="Q1029" s="282">
        <v>1.4869667000000001E-4</v>
      </c>
      <c r="R1029" s="255">
        <v>2.9427092565023E-7</v>
      </c>
      <c r="S1029" s="256">
        <v>8.1422184918374807E-10</v>
      </c>
      <c r="T1029" s="256">
        <v>2.0825864255999998E-2</v>
      </c>
      <c r="U1029" s="274">
        <v>1.2755405E-5</v>
      </c>
      <c r="V1029" s="216"/>
      <c r="W1029" s="214"/>
      <c r="X1029" s="18" t="s">
        <v>1117</v>
      </c>
      <c r="Y1029" s="18"/>
      <c r="Z1029" s="18"/>
      <c r="AA1029" s="32"/>
    </row>
    <row r="1030" spans="1:27" ht="14.4" customHeight="1">
      <c r="A1030" t="s">
        <v>8592</v>
      </c>
      <c r="B1030" s="168" t="s">
        <v>2252</v>
      </c>
      <c r="C1030" s="279" t="s">
        <v>5102</v>
      </c>
      <c r="D1030" s="14" t="s">
        <v>657</v>
      </c>
      <c r="E1030" s="278" t="s">
        <v>1510</v>
      </c>
      <c r="F1030" s="281" t="s">
        <v>8814</v>
      </c>
      <c r="G1030" s="319">
        <v>7.1085625407848996</v>
      </c>
      <c r="H1030" s="319">
        <v>1.5607968983000001E-3</v>
      </c>
      <c r="I1030" s="319">
        <v>6.6001624027200005</v>
      </c>
      <c r="J1030" s="319">
        <v>1.6596941166600002E-2</v>
      </c>
      <c r="K1030" s="319">
        <v>0.49024240000000002</v>
      </c>
      <c r="L1030" s="320">
        <v>3.6860330827067669</v>
      </c>
      <c r="M1030" s="308">
        <v>24.650193000000002</v>
      </c>
      <c r="N1030" s="282">
        <v>6.1292125000000003E-2</v>
      </c>
      <c r="O1030" s="282">
        <v>5.8311126999999997E-2</v>
      </c>
      <c r="P1030" s="282">
        <v>2.8323010000000002E-3</v>
      </c>
      <c r="Q1030" s="282">
        <v>1.4869667000000001E-4</v>
      </c>
      <c r="R1030" s="255">
        <v>3.49587095565023E-6</v>
      </c>
      <c r="S1030" s="256">
        <v>1.0474485424182749E-8</v>
      </c>
      <c r="T1030" s="256">
        <v>2.0825864255999998E-2</v>
      </c>
      <c r="U1030" s="121">
        <v>1.0895056E-4</v>
      </c>
      <c r="V1030" s="216"/>
      <c r="W1030" s="214"/>
      <c r="X1030" s="18" t="s">
        <v>1117</v>
      </c>
      <c r="Y1030" s="18"/>
      <c r="Z1030" s="18"/>
      <c r="AA1030" s="32"/>
    </row>
    <row r="1031" spans="1:27" ht="14.4" customHeight="1">
      <c r="A1031" t="s">
        <v>2260</v>
      </c>
      <c r="B1031" s="168" t="s">
        <v>2252</v>
      </c>
      <c r="C1031" s="279" t="s">
        <v>5103</v>
      </c>
      <c r="D1031" s="14" t="s">
        <v>657</v>
      </c>
      <c r="E1031" s="278" t="s">
        <v>1510</v>
      </c>
      <c r="F1031" s="281" t="s">
        <v>6877</v>
      </c>
      <c r="G1031" s="319">
        <v>5.1501096781400003E-2</v>
      </c>
      <c r="H1031" s="319">
        <v>1.5518355577999999E-3</v>
      </c>
      <c r="I1031" s="319">
        <v>4.5942689369999996E-3</v>
      </c>
      <c r="J1031" s="319">
        <v>1.5349103286600002E-2</v>
      </c>
      <c r="K1031" s="319">
        <v>3.0005889000000001E-2</v>
      </c>
      <c r="L1031" s="320">
        <v>0.22560818796992479</v>
      </c>
      <c r="M1031" s="308">
        <v>24.513309</v>
      </c>
      <c r="N1031" s="282">
        <v>4.9908844999999999E-3</v>
      </c>
      <c r="O1031" s="282">
        <v>4.6415038999999998E-3</v>
      </c>
      <c r="P1031" s="282">
        <v>2.1024214999999999E-4</v>
      </c>
      <c r="Q1031" s="282">
        <v>1.3913846999999999E-4</v>
      </c>
      <c r="R1031" s="255">
        <v>2.7826762506423001E-7</v>
      </c>
      <c r="S1031" s="256">
        <v>7.7752275937874798E-10</v>
      </c>
      <c r="T1031" s="256">
        <v>1.9487181267000001E-2</v>
      </c>
      <c r="U1031" s="274">
        <v>1.2196114E-5</v>
      </c>
      <c r="V1031" s="216"/>
      <c r="W1031" s="214"/>
      <c r="X1031" s="18" t="s">
        <v>1117</v>
      </c>
      <c r="Y1031" s="18"/>
      <c r="Z1031" s="18"/>
      <c r="AA1031" s="32"/>
    </row>
    <row r="1032" spans="1:27" ht="14.4" customHeight="1">
      <c r="A1032" t="s">
        <v>8593</v>
      </c>
      <c r="B1032" s="168" t="s">
        <v>2252</v>
      </c>
      <c r="C1032" s="279" t="s">
        <v>5104</v>
      </c>
      <c r="D1032" s="14" t="s">
        <v>657</v>
      </c>
      <c r="E1032" s="278" t="s">
        <v>1510</v>
      </c>
      <c r="F1032" s="281" t="s">
        <v>8815</v>
      </c>
      <c r="G1032" s="319">
        <v>4.8384511128444005</v>
      </c>
      <c r="H1032" s="319">
        <v>1.5518355577999999E-3</v>
      </c>
      <c r="I1032" s="319">
        <v>4.3326942840000005</v>
      </c>
      <c r="J1032" s="319">
        <v>1.5349103286600002E-2</v>
      </c>
      <c r="K1032" s="319">
        <v>0.48885589000000002</v>
      </c>
      <c r="L1032" s="320">
        <v>3.6756081954887216</v>
      </c>
      <c r="M1032" s="308">
        <v>24.513309</v>
      </c>
      <c r="N1032" s="282">
        <v>6.1005707999999999E-2</v>
      </c>
      <c r="O1032" s="282">
        <v>5.8044192000000001E-2</v>
      </c>
      <c r="P1032" s="282">
        <v>2.8223775000000002E-3</v>
      </c>
      <c r="Q1032" s="282">
        <v>1.3913846999999999E-4</v>
      </c>
      <c r="R1032" s="255">
        <v>3.4798676550642292E-6</v>
      </c>
      <c r="S1032" s="256">
        <v>1.043778705438275E-8</v>
      </c>
      <c r="T1032" s="256">
        <v>1.9487181267000001E-2</v>
      </c>
      <c r="U1032" s="121">
        <v>1.0839127E-4</v>
      </c>
      <c r="V1032" s="216"/>
      <c r="W1032" s="214"/>
      <c r="X1032" s="18" t="s">
        <v>1117</v>
      </c>
      <c r="Y1032" s="18"/>
      <c r="Z1032" s="18"/>
      <c r="AA1032" s="32"/>
    </row>
    <row r="1033" spans="1:27" ht="14.4" customHeight="1">
      <c r="A1033" t="s">
        <v>2261</v>
      </c>
      <c r="B1033" s="168" t="s">
        <v>2252</v>
      </c>
      <c r="C1033" s="279" t="s">
        <v>5105</v>
      </c>
      <c r="D1033" s="14" t="s">
        <v>657</v>
      </c>
      <c r="E1033" s="278" t="s">
        <v>1510</v>
      </c>
      <c r="F1033" s="281" t="s">
        <v>6878</v>
      </c>
      <c r="G1033" s="319">
        <v>5.4873665209199993E-2</v>
      </c>
      <c r="H1033" s="319">
        <v>2.2944782150000004E-3</v>
      </c>
      <c r="I1033" s="319">
        <v>4.4865598079999996E-3</v>
      </c>
      <c r="J1033" s="319">
        <v>1.6556302186199998E-2</v>
      </c>
      <c r="K1033" s="319">
        <v>3.1536324999999997E-2</v>
      </c>
      <c r="L1033" s="320">
        <v>0.23711522556390974</v>
      </c>
      <c r="M1033" s="308">
        <v>24.803552</v>
      </c>
      <c r="N1033" s="282">
        <v>5.0648524E-3</v>
      </c>
      <c r="O1033" s="282">
        <v>4.6799588E-3</v>
      </c>
      <c r="P1033" s="282">
        <v>2.2933702E-4</v>
      </c>
      <c r="Q1033" s="282">
        <v>1.5555661999999999E-4</v>
      </c>
      <c r="R1033" s="255">
        <v>2.8057306776487E-7</v>
      </c>
      <c r="S1033" s="256">
        <v>8.4813987159783901E-10</v>
      </c>
      <c r="T1033" s="256">
        <v>2.1786642350999998E-2</v>
      </c>
      <c r="U1033" s="274">
        <v>1.3114999E-5</v>
      </c>
      <c r="V1033" s="216"/>
      <c r="W1033" s="214"/>
      <c r="X1033" s="18" t="s">
        <v>1117</v>
      </c>
      <c r="Y1033" s="18"/>
      <c r="Z1033" s="18"/>
      <c r="AA1033" s="32"/>
    </row>
    <row r="1034" spans="1:27" ht="14.4" customHeight="1">
      <c r="A1034" t="s">
        <v>2262</v>
      </c>
      <c r="B1034" s="168" t="s">
        <v>2252</v>
      </c>
      <c r="C1034" s="279" t="s">
        <v>5106</v>
      </c>
      <c r="D1034" s="14" t="s">
        <v>657</v>
      </c>
      <c r="E1034" s="278" t="s">
        <v>1510</v>
      </c>
      <c r="F1034" s="281" t="s">
        <v>6879</v>
      </c>
      <c r="G1034" s="319">
        <v>7.3056733011899994E-2</v>
      </c>
      <c r="H1034" s="319">
        <v>1.6159802312999999E-3</v>
      </c>
      <c r="I1034" s="319">
        <v>7.2293567040000008E-3</v>
      </c>
      <c r="J1034" s="319">
        <v>2.4281001076599997E-2</v>
      </c>
      <c r="K1034" s="319">
        <v>3.9930395E-2</v>
      </c>
      <c r="L1034" s="320">
        <v>0.30022853383458648</v>
      </c>
      <c r="M1034" s="308">
        <v>25.493110999999999</v>
      </c>
      <c r="N1034" s="282">
        <v>7.0410261000000002E-3</v>
      </c>
      <c r="O1034" s="282">
        <v>6.5521980000000004E-3</v>
      </c>
      <c r="P1034" s="282">
        <v>2.8127305999999999E-4</v>
      </c>
      <c r="Q1034" s="282">
        <v>2.0755502999999999E-4</v>
      </c>
      <c r="R1034" s="255">
        <v>3.9281762173223001E-7</v>
      </c>
      <c r="S1034" s="256">
        <v>1.0402110140407479E-9</v>
      </c>
      <c r="T1034" s="256">
        <v>2.9069331875E-2</v>
      </c>
      <c r="U1034" s="274">
        <v>1.6199461999999999E-5</v>
      </c>
      <c r="V1034" s="216"/>
      <c r="W1034" s="214"/>
      <c r="X1034" s="18" t="s">
        <v>1117</v>
      </c>
      <c r="Y1034" s="18"/>
      <c r="Z1034" s="18"/>
      <c r="AA1034" s="32"/>
    </row>
    <row r="1035" spans="1:27" ht="14.4" customHeight="1">
      <c r="A1035" t="s">
        <v>8594</v>
      </c>
      <c r="B1035" s="168" t="s">
        <v>2252</v>
      </c>
      <c r="C1035" s="279" t="s">
        <v>5107</v>
      </c>
      <c r="D1035" s="14" t="s">
        <v>657</v>
      </c>
      <c r="E1035" s="278" t="s">
        <v>1510</v>
      </c>
      <c r="F1035" s="281" t="s">
        <v>8816</v>
      </c>
      <c r="G1035" s="319">
        <v>5.1262192197578997</v>
      </c>
      <c r="H1035" s="319">
        <v>1.6159802312999999E-3</v>
      </c>
      <c r="I1035" s="319">
        <v>4.6015418384499993</v>
      </c>
      <c r="J1035" s="319">
        <v>2.4281001076599997E-2</v>
      </c>
      <c r="K1035" s="319">
        <v>0.49878040000000001</v>
      </c>
      <c r="L1035" s="320">
        <v>3.7502285714285715</v>
      </c>
      <c r="M1035" s="308">
        <v>25.493110999999999</v>
      </c>
      <c r="N1035" s="282">
        <v>6.3055848999999997E-2</v>
      </c>
      <c r="O1035" s="282">
        <v>5.9954885999999999E-2</v>
      </c>
      <c r="P1035" s="282">
        <v>2.8934083999999998E-3</v>
      </c>
      <c r="Q1035" s="282">
        <v>2.0755502999999999E-4</v>
      </c>
      <c r="R1035" s="255">
        <v>3.5944175717322301E-6</v>
      </c>
      <c r="S1035" s="256">
        <v>1.0700475339038748E-8</v>
      </c>
      <c r="T1035" s="256">
        <v>2.9069331875E-2</v>
      </c>
      <c r="U1035" s="121">
        <v>1.1239462E-4</v>
      </c>
      <c r="V1035" s="216"/>
      <c r="W1035" s="214"/>
      <c r="X1035" s="18" t="s">
        <v>1117</v>
      </c>
      <c r="Y1035" s="18"/>
      <c r="Z1035" s="18"/>
      <c r="AA1035" s="32"/>
    </row>
    <row r="1036" spans="1:27" ht="14.4" customHeight="1">
      <c r="B1036" s="278" t="s">
        <v>2252</v>
      </c>
      <c r="C1036" s="277" t="s">
        <v>3666</v>
      </c>
      <c r="D1036" s="277" t="s">
        <v>658</v>
      </c>
      <c r="E1036" s="278"/>
      <c r="F1036"/>
      <c r="G1036" s="210"/>
      <c r="H1036" s="210"/>
      <c r="I1036" s="210"/>
      <c r="J1036" s="210"/>
      <c r="K1036" s="210"/>
      <c r="L1036" s="210"/>
      <c r="M1036" s="5"/>
      <c r="N1036"/>
      <c r="O1036"/>
      <c r="V1036" s="182"/>
      <c r="W1036" s="215"/>
      <c r="X1036" s="22"/>
      <c r="Y1036" s="18"/>
      <c r="Z1036" s="18"/>
      <c r="AA1036" s="32"/>
    </row>
    <row r="1037" spans="1:27" ht="14.4" customHeight="1">
      <c r="A1037" t="s">
        <v>2263</v>
      </c>
      <c r="B1037" s="168" t="s">
        <v>2252</v>
      </c>
      <c r="C1037" s="279" t="s">
        <v>5108</v>
      </c>
      <c r="D1037" s="14" t="s">
        <v>658</v>
      </c>
      <c r="E1037" s="278" t="s">
        <v>1510</v>
      </c>
      <c r="F1037" s="281" t="s">
        <v>6880</v>
      </c>
      <c r="G1037" s="319">
        <v>6.1644925240100006E-2</v>
      </c>
      <c r="H1037" s="319">
        <v>1.5820212894999998E-3</v>
      </c>
      <c r="I1037" s="319">
        <v>5.834310344E-3</v>
      </c>
      <c r="J1037" s="319">
        <v>1.9552348606600004E-2</v>
      </c>
      <c r="K1037" s="319">
        <v>3.4676245000000001E-2</v>
      </c>
      <c r="L1037" s="320">
        <v>0.26072364661654135</v>
      </c>
      <c r="M1037" s="308">
        <v>24.974392000000002</v>
      </c>
      <c r="N1037" s="282">
        <v>5.9556569999999996E-3</v>
      </c>
      <c r="O1037" s="282">
        <v>5.5406541000000004E-3</v>
      </c>
      <c r="P1037" s="282">
        <v>2.4366846E-4</v>
      </c>
      <c r="Q1037" s="282">
        <v>1.7133449999999999E-4</v>
      </c>
      <c r="R1037" s="255">
        <v>3.3217350490123003E-7</v>
      </c>
      <c r="S1037" s="256">
        <v>9.0114076251574806E-10</v>
      </c>
      <c r="T1037" s="256">
        <v>2.3996428494000001E-2</v>
      </c>
      <c r="U1037" s="274">
        <v>1.4080042000000001E-5</v>
      </c>
      <c r="V1037" s="216"/>
      <c r="W1037" s="214"/>
      <c r="X1037" s="18" t="s">
        <v>1231</v>
      </c>
      <c r="Y1037" s="18"/>
      <c r="Z1037" s="18"/>
      <c r="AA1037" s="32"/>
    </row>
    <row r="1038" spans="1:27" ht="14.4" customHeight="1">
      <c r="A1038" t="s">
        <v>8595</v>
      </c>
      <c r="B1038" s="168" t="s">
        <v>2252</v>
      </c>
      <c r="C1038" s="279" t="s">
        <v>5109</v>
      </c>
      <c r="D1038" s="14" t="s">
        <v>658</v>
      </c>
      <c r="E1038" s="278" t="s">
        <v>1510</v>
      </c>
      <c r="F1038" s="281" t="s">
        <v>8817</v>
      </c>
      <c r="G1038" s="319">
        <v>10.3445948725661</v>
      </c>
      <c r="H1038" s="319">
        <v>1.5820212894999998E-3</v>
      </c>
      <c r="I1038" s="319">
        <v>9.8299342626699993</v>
      </c>
      <c r="J1038" s="319">
        <v>1.9552348606600004E-2</v>
      </c>
      <c r="K1038" s="319">
        <v>0.49352624</v>
      </c>
      <c r="L1038" s="320">
        <v>3.7107236090225562</v>
      </c>
      <c r="M1038" s="308">
        <v>24.974392000000002</v>
      </c>
      <c r="N1038" s="282">
        <v>6.1970480000000001E-2</v>
      </c>
      <c r="O1038" s="282">
        <v>5.8943342000000003E-2</v>
      </c>
      <c r="P1038" s="282">
        <v>2.8558037999999999E-3</v>
      </c>
      <c r="Q1038" s="282">
        <v>1.7133449999999999E-4</v>
      </c>
      <c r="R1038" s="255">
        <v>3.5337734949012301E-6</v>
      </c>
      <c r="S1038" s="256">
        <v>1.0561404777517751E-8</v>
      </c>
      <c r="T1038" s="256">
        <v>2.3996428494000001E-2</v>
      </c>
      <c r="U1038" s="121">
        <v>1.102752E-4</v>
      </c>
      <c r="V1038" s="216"/>
      <c r="W1038" s="214"/>
      <c r="X1038" s="18" t="s">
        <v>1117</v>
      </c>
      <c r="Y1038" s="18"/>
      <c r="Z1038" s="18"/>
      <c r="AA1038" s="32"/>
    </row>
    <row r="1039" spans="1:27" ht="14.4" customHeight="1">
      <c r="A1039" t="s">
        <v>2264</v>
      </c>
      <c r="B1039" s="168" t="s">
        <v>2252</v>
      </c>
      <c r="C1039" s="279" t="s">
        <v>5110</v>
      </c>
      <c r="D1039" s="14" t="s">
        <v>658</v>
      </c>
      <c r="E1039" s="278" t="s">
        <v>1510</v>
      </c>
      <c r="F1039" s="281" t="s">
        <v>6881</v>
      </c>
      <c r="G1039" s="319">
        <v>5.2927572204599996E-2</v>
      </c>
      <c r="H1039" s="319">
        <v>1.556080438E-3</v>
      </c>
      <c r="I1039" s="319">
        <v>4.7686497699999993E-3</v>
      </c>
      <c r="J1039" s="319">
        <v>1.5940183996600001E-2</v>
      </c>
      <c r="K1039" s="319">
        <v>3.0662657999999999E-2</v>
      </c>
      <c r="L1039" s="320">
        <v>0.23054630075187968</v>
      </c>
      <c r="M1039" s="308">
        <v>24.578149</v>
      </c>
      <c r="N1039" s="282">
        <v>5.1265557000000003E-3</v>
      </c>
      <c r="O1039" s="282">
        <v>4.7679469000000002E-3</v>
      </c>
      <c r="P1039" s="282">
        <v>2.1494273000000001E-4</v>
      </c>
      <c r="Q1039" s="282">
        <v>1.4366604000000001E-4</v>
      </c>
      <c r="R1039" s="255">
        <v>2.8584813235423001E-7</v>
      </c>
      <c r="S1039" s="256">
        <v>7.9490653844374807E-10</v>
      </c>
      <c r="T1039" s="256">
        <v>2.0121294315E-2</v>
      </c>
      <c r="U1039" s="274">
        <v>1.2461041E-5</v>
      </c>
      <c r="V1039" s="216"/>
      <c r="W1039" s="214"/>
      <c r="X1039" s="18" t="s">
        <v>1117</v>
      </c>
      <c r="Y1039" s="18"/>
      <c r="Z1039" s="18"/>
      <c r="AA1039" s="50"/>
    </row>
    <row r="1040" spans="1:27" ht="14.4" customHeight="1">
      <c r="A1040" t="s">
        <v>8596</v>
      </c>
      <c r="B1040" s="168" t="s">
        <v>2252</v>
      </c>
      <c r="C1040" s="279" t="s">
        <v>5111</v>
      </c>
      <c r="D1040" s="14" t="s">
        <v>658</v>
      </c>
      <c r="E1040" s="278" t="s">
        <v>1510</v>
      </c>
      <c r="F1040" s="281" t="s">
        <v>8818</v>
      </c>
      <c r="G1040" s="319">
        <v>5.5097025804445998</v>
      </c>
      <c r="H1040" s="319">
        <v>1.556080438E-3</v>
      </c>
      <c r="I1040" s="319">
        <v>5.0026936560099999</v>
      </c>
      <c r="J1040" s="319">
        <v>1.5940183996600001E-2</v>
      </c>
      <c r="K1040" s="319">
        <v>0.48951265999999999</v>
      </c>
      <c r="L1040" s="320">
        <v>3.6805463157894733</v>
      </c>
      <c r="M1040" s="308">
        <v>24.578149</v>
      </c>
      <c r="N1040" s="282">
        <v>6.1141379000000003E-2</v>
      </c>
      <c r="O1040" s="282">
        <v>5.8170634999999998E-2</v>
      </c>
      <c r="P1040" s="282">
        <v>2.8270780999999998E-3</v>
      </c>
      <c r="Q1040" s="282">
        <v>1.4366604000000001E-4</v>
      </c>
      <c r="R1040" s="255">
        <v>3.4874481023542301E-6</v>
      </c>
      <c r="S1040" s="256">
        <v>1.0455170123442748E-8</v>
      </c>
      <c r="T1040" s="256">
        <v>2.0121294315E-2</v>
      </c>
      <c r="U1040" s="121">
        <v>1.086562E-4</v>
      </c>
      <c r="V1040" s="216"/>
      <c r="W1040" s="214"/>
      <c r="X1040" s="18" t="s">
        <v>1117</v>
      </c>
      <c r="Y1040" s="18"/>
      <c r="Z1040" s="18"/>
      <c r="AA1040" s="50"/>
    </row>
    <row r="1041" spans="1:27" ht="14.4" customHeight="1">
      <c r="A1041" t="s">
        <v>2265</v>
      </c>
      <c r="B1041" s="168" t="s">
        <v>2252</v>
      </c>
      <c r="C1041" s="279" t="s">
        <v>5112</v>
      </c>
      <c r="D1041" s="14" t="s">
        <v>658</v>
      </c>
      <c r="E1041" s="278" t="s">
        <v>1510</v>
      </c>
      <c r="F1041" s="281" t="s">
        <v>6882</v>
      </c>
      <c r="G1041" s="319">
        <v>5.2293582912499997E-2</v>
      </c>
      <c r="H1041" s="319">
        <v>1.5541937378999999E-3</v>
      </c>
      <c r="I1041" s="319">
        <v>4.6911472479999996E-3</v>
      </c>
      <c r="J1041" s="319">
        <v>1.5677481926600002E-2</v>
      </c>
      <c r="K1041" s="319">
        <v>3.037076E-2</v>
      </c>
      <c r="L1041" s="320">
        <v>0.22835157894736841</v>
      </c>
      <c r="M1041" s="308">
        <v>24.549330999999999</v>
      </c>
      <c r="N1041" s="282">
        <v>5.0662574000000004E-3</v>
      </c>
      <c r="O1041" s="282">
        <v>4.7117499999999998E-3</v>
      </c>
      <c r="P1041" s="282">
        <v>2.1285358E-4</v>
      </c>
      <c r="Q1041" s="282">
        <v>1.4165379000000001E-4</v>
      </c>
      <c r="R1041" s="255">
        <v>2.8247902176222999E-7</v>
      </c>
      <c r="S1041" s="256">
        <v>7.8718040874774805E-10</v>
      </c>
      <c r="T1041" s="256">
        <v>1.9839465737999998E-2</v>
      </c>
      <c r="U1041" s="274">
        <v>1.2343296E-5</v>
      </c>
      <c r="V1041" s="216"/>
      <c r="W1041" s="214"/>
      <c r="X1041" s="18" t="s">
        <v>1117</v>
      </c>
      <c r="Y1041" s="18"/>
      <c r="Z1041" s="18"/>
      <c r="AA1041" s="50"/>
    </row>
    <row r="1042" spans="1:27" ht="14.4" customHeight="1">
      <c r="A1042" t="s">
        <v>8597</v>
      </c>
      <c r="B1042" s="168" t="s">
        <v>2252</v>
      </c>
      <c r="C1042" s="279" t="s">
        <v>5113</v>
      </c>
      <c r="D1042" s="14" t="s">
        <v>658</v>
      </c>
      <c r="E1042" s="278" t="s">
        <v>1510</v>
      </c>
      <c r="F1042" s="281" t="s">
        <v>8819</v>
      </c>
      <c r="G1042" s="319">
        <v>5.1140435930745003</v>
      </c>
      <c r="H1042" s="319">
        <v>1.5541937378999999E-3</v>
      </c>
      <c r="I1042" s="319">
        <v>4.6075911574099999</v>
      </c>
      <c r="J1042" s="319">
        <v>1.5677481926600002E-2</v>
      </c>
      <c r="K1042" s="319">
        <v>0.48922075999999998</v>
      </c>
      <c r="L1042" s="320">
        <v>3.678351578947368</v>
      </c>
      <c r="M1042" s="308">
        <v>24.549330999999999</v>
      </c>
      <c r="N1042" s="282">
        <v>6.1081081000000002E-2</v>
      </c>
      <c r="O1042" s="282">
        <v>5.8114437999999997E-2</v>
      </c>
      <c r="P1042" s="282">
        <v>2.8249888999999999E-3</v>
      </c>
      <c r="Q1042" s="282">
        <v>1.4165379000000001E-4</v>
      </c>
      <c r="R1042" s="255">
        <v>3.4840789817622298E-6</v>
      </c>
      <c r="S1042" s="256">
        <v>1.0447444203752748E-8</v>
      </c>
      <c r="T1042" s="256">
        <v>1.9839465737999998E-2</v>
      </c>
      <c r="U1042" s="121">
        <v>1.0853845E-4</v>
      </c>
      <c r="V1042" s="216"/>
      <c r="W1042" s="214"/>
      <c r="X1042" s="18" t="s">
        <v>1117</v>
      </c>
      <c r="Y1042" s="18"/>
      <c r="Z1042" s="18"/>
      <c r="AA1042" s="32"/>
    </row>
    <row r="1043" spans="1:27" ht="14.4" customHeight="1">
      <c r="A1043" t="s">
        <v>2266</v>
      </c>
      <c r="B1043" s="168" t="s">
        <v>2252</v>
      </c>
      <c r="C1043" s="279" t="s">
        <v>5114</v>
      </c>
      <c r="D1043" s="14" t="s">
        <v>658</v>
      </c>
      <c r="E1043" s="278" t="s">
        <v>1510</v>
      </c>
      <c r="F1043" s="281" t="s">
        <v>6883</v>
      </c>
      <c r="G1043" s="319">
        <v>5.8791973515599998E-2</v>
      </c>
      <c r="H1043" s="319">
        <v>1.573531539E-3</v>
      </c>
      <c r="I1043" s="319">
        <v>5.4855487799999993E-3</v>
      </c>
      <c r="J1043" s="319">
        <v>1.83701861966E-2</v>
      </c>
      <c r="K1043" s="319">
        <v>3.3362706999999998E-2</v>
      </c>
      <c r="L1043" s="320">
        <v>0.25084742105263158</v>
      </c>
      <c r="M1043" s="308">
        <v>24.844712999999999</v>
      </c>
      <c r="N1043" s="282">
        <v>5.6843147999999996E-3</v>
      </c>
      <c r="O1043" s="282">
        <v>5.2877680999999996E-3</v>
      </c>
      <c r="P1043" s="282">
        <v>2.3426731000000001E-4</v>
      </c>
      <c r="Q1043" s="282">
        <v>1.6227936999999999E-4</v>
      </c>
      <c r="R1043" s="255">
        <v>3.1701247942123001E-7</v>
      </c>
      <c r="S1043" s="256">
        <v>8.6637319938474799E-10</v>
      </c>
      <c r="T1043" s="256">
        <v>2.2728202398999999E-2</v>
      </c>
      <c r="U1043" s="274">
        <v>1.3550187000000001E-5</v>
      </c>
      <c r="V1043" s="216"/>
      <c r="W1043" s="214"/>
      <c r="X1043" s="18" t="s">
        <v>1117</v>
      </c>
      <c r="Y1043" s="18"/>
      <c r="Z1043" s="18"/>
      <c r="AA1043" s="32"/>
    </row>
    <row r="1044" spans="1:27" ht="14.4" customHeight="1">
      <c r="A1044" t="s">
        <v>8598</v>
      </c>
      <c r="B1044" s="168" t="s">
        <v>2252</v>
      </c>
      <c r="C1044" s="279" t="s">
        <v>5115</v>
      </c>
      <c r="D1044" s="14" t="s">
        <v>658</v>
      </c>
      <c r="E1044" s="278" t="s">
        <v>1510</v>
      </c>
      <c r="F1044" s="281" t="s">
        <v>8820</v>
      </c>
      <c r="G1044" s="319">
        <v>9.036441946485601</v>
      </c>
      <c r="H1044" s="319">
        <v>1.573531539E-3</v>
      </c>
      <c r="I1044" s="319">
        <v>8.5242855187500002</v>
      </c>
      <c r="J1044" s="319">
        <v>1.83701861966E-2</v>
      </c>
      <c r="K1044" s="319">
        <v>0.49221271</v>
      </c>
      <c r="L1044" s="320">
        <v>3.7008474436090224</v>
      </c>
      <c r="M1044" s="308">
        <v>24.844712999999999</v>
      </c>
      <c r="N1044" s="282">
        <v>6.1699138000000001E-2</v>
      </c>
      <c r="O1044" s="282">
        <v>5.8690456000000002E-2</v>
      </c>
      <c r="P1044" s="282">
        <v>2.8464026999999999E-3</v>
      </c>
      <c r="Q1044" s="282">
        <v>1.6227936999999999E-4</v>
      </c>
      <c r="R1044" s="255">
        <v>3.5186124994212293E-6</v>
      </c>
      <c r="S1044" s="256">
        <v>1.0526636634387748E-8</v>
      </c>
      <c r="T1044" s="256">
        <v>2.2728202398999999E-2</v>
      </c>
      <c r="U1044" s="121">
        <v>1.0974534E-4</v>
      </c>
      <c r="V1044" s="218"/>
      <c r="W1044" s="214"/>
      <c r="X1044" s="18" t="s">
        <v>1117</v>
      </c>
      <c r="Y1044" s="18"/>
      <c r="Z1044" s="18"/>
      <c r="AA1044" s="32"/>
    </row>
    <row r="1045" spans="1:27" ht="14.4" customHeight="1">
      <c r="A1045" t="s">
        <v>2267</v>
      </c>
      <c r="B1045" s="168" t="s">
        <v>2252</v>
      </c>
      <c r="C1045" s="279" t="s">
        <v>5116</v>
      </c>
      <c r="D1045" s="14" t="s">
        <v>658</v>
      </c>
      <c r="E1045" s="278" t="s">
        <v>1510</v>
      </c>
      <c r="F1045" s="281" t="s">
        <v>6884</v>
      </c>
      <c r="G1045" s="319">
        <v>5.2769074383599998E-2</v>
      </c>
      <c r="H1045" s="319">
        <v>1.555608768E-3</v>
      </c>
      <c r="I1045" s="319">
        <v>4.7492741890000001E-3</v>
      </c>
      <c r="J1045" s="319">
        <v>1.5874508426600001E-2</v>
      </c>
      <c r="K1045" s="319">
        <v>3.0589682999999999E-2</v>
      </c>
      <c r="L1045" s="320">
        <v>0.22999761654135337</v>
      </c>
      <c r="M1045" s="308">
        <v>24.570944000000001</v>
      </c>
      <c r="N1045" s="282">
        <v>5.1114810999999998E-3</v>
      </c>
      <c r="O1045" s="282">
        <v>4.7538976999999998E-3</v>
      </c>
      <c r="P1045" s="282">
        <v>2.1442044E-4</v>
      </c>
      <c r="Q1045" s="282">
        <v>1.4316298E-4</v>
      </c>
      <c r="R1045" s="255">
        <v>2.8500585715923001E-7</v>
      </c>
      <c r="S1045" s="256">
        <v>7.9297500876974801E-10</v>
      </c>
      <c r="T1045" s="256">
        <v>2.0050837419999998E-2</v>
      </c>
      <c r="U1045" s="274">
        <v>1.2431605E-5</v>
      </c>
      <c r="V1045" s="216"/>
      <c r="W1045" s="214"/>
      <c r="X1045" s="18" t="s">
        <v>1117</v>
      </c>
      <c r="Y1045" s="18"/>
      <c r="Z1045" s="18"/>
      <c r="AA1045" s="32"/>
    </row>
    <row r="1046" spans="1:27" ht="14.4" customHeight="1">
      <c r="A1046" t="s">
        <v>8599</v>
      </c>
      <c r="B1046" s="168" t="s">
        <v>2252</v>
      </c>
      <c r="C1046" s="279" t="s">
        <v>5117</v>
      </c>
      <c r="D1046" s="14" t="s">
        <v>658</v>
      </c>
      <c r="E1046" s="278" t="s">
        <v>1510</v>
      </c>
      <c r="F1046" s="281" t="s">
        <v>8821</v>
      </c>
      <c r="G1046" s="319">
        <v>6.4198190786046005</v>
      </c>
      <c r="H1046" s="319">
        <v>1.555608768E-3</v>
      </c>
      <c r="I1046" s="319">
        <v>5.9129492814100004</v>
      </c>
      <c r="J1046" s="319">
        <v>1.5874508426600001E-2</v>
      </c>
      <c r="K1046" s="319">
        <v>0.48943967999999999</v>
      </c>
      <c r="L1046" s="320">
        <v>3.6799975939849623</v>
      </c>
      <c r="M1046" s="308">
        <v>24.570944000000001</v>
      </c>
      <c r="N1046" s="282">
        <v>6.1126303999999999E-2</v>
      </c>
      <c r="O1046" s="282">
        <v>5.8156586000000003E-2</v>
      </c>
      <c r="P1046" s="282">
        <v>2.8265558E-3</v>
      </c>
      <c r="Q1046" s="282">
        <v>1.4316298E-4</v>
      </c>
      <c r="R1046" s="255">
        <v>3.4866058971592298E-6</v>
      </c>
      <c r="S1046" s="256">
        <v>1.0453238893772749E-8</v>
      </c>
      <c r="T1046" s="256">
        <v>2.0050837419999998E-2</v>
      </c>
      <c r="U1046" s="121">
        <v>1.0862676E-4</v>
      </c>
      <c r="V1046" s="216"/>
      <c r="W1046" s="214"/>
      <c r="X1046" s="18" t="s">
        <v>1117</v>
      </c>
      <c r="Y1046" s="18"/>
      <c r="Z1046" s="18"/>
      <c r="AA1046" s="32"/>
    </row>
    <row r="1047" spans="1:27" ht="14.4" customHeight="1">
      <c r="A1047" t="s">
        <v>2268</v>
      </c>
      <c r="B1047" s="168" t="s">
        <v>2252</v>
      </c>
      <c r="C1047" s="279" t="s">
        <v>5118</v>
      </c>
      <c r="D1047" s="14" t="s">
        <v>658</v>
      </c>
      <c r="E1047" s="278" t="s">
        <v>1510</v>
      </c>
      <c r="F1047" s="281" t="s">
        <v>6885</v>
      </c>
      <c r="G1047" s="319">
        <v>6.3546893054400005E-2</v>
      </c>
      <c r="H1047" s="319">
        <v>1.5876810998000002E-3</v>
      </c>
      <c r="I1047" s="319">
        <v>6.0668181280000011E-3</v>
      </c>
      <c r="J1047" s="319">
        <v>2.03404578266E-2</v>
      </c>
      <c r="K1047" s="319">
        <v>3.5551935999999999E-2</v>
      </c>
      <c r="L1047" s="320">
        <v>0.26730778947368417</v>
      </c>
      <c r="M1047" s="308">
        <v>25.060845</v>
      </c>
      <c r="N1047" s="282">
        <v>6.1365519000000004E-3</v>
      </c>
      <c r="O1047" s="282">
        <v>5.7092447000000003E-3</v>
      </c>
      <c r="P1047" s="282">
        <v>2.4993588999999998E-4</v>
      </c>
      <c r="Q1047" s="282">
        <v>1.7737125000000001E-4</v>
      </c>
      <c r="R1047" s="255">
        <v>3.4228085848823001E-7</v>
      </c>
      <c r="S1047" s="256">
        <v>9.2431913960374809E-10</v>
      </c>
      <c r="T1047" s="256">
        <v>2.4841912225000002E-2</v>
      </c>
      <c r="U1047" s="274">
        <v>1.4433279E-5</v>
      </c>
      <c r="V1047" s="216"/>
      <c r="W1047" s="214"/>
      <c r="X1047" s="18" t="s">
        <v>1117</v>
      </c>
      <c r="Y1047" s="18"/>
      <c r="Z1047" s="18"/>
      <c r="AA1047" s="32"/>
    </row>
    <row r="1048" spans="1:27" ht="14.4" customHeight="1">
      <c r="A1048" t="s">
        <v>8600</v>
      </c>
      <c r="B1048" s="168" t="s">
        <v>2252</v>
      </c>
      <c r="C1048" s="279" t="s">
        <v>5119</v>
      </c>
      <c r="D1048" s="14" t="s">
        <v>658</v>
      </c>
      <c r="E1048" s="278" t="s">
        <v>1510</v>
      </c>
      <c r="F1048" s="281" t="s">
        <v>8822</v>
      </c>
      <c r="G1048" s="319">
        <v>9.2627544376163993</v>
      </c>
      <c r="H1048" s="319">
        <v>1.5876810998000002E-3</v>
      </c>
      <c r="I1048" s="319">
        <v>8.7464243586899997</v>
      </c>
      <c r="J1048" s="319">
        <v>2.03404578266E-2</v>
      </c>
      <c r="K1048" s="319">
        <v>0.49440193999999998</v>
      </c>
      <c r="L1048" s="320">
        <v>3.7173078195488718</v>
      </c>
      <c r="M1048" s="308">
        <v>25.060845</v>
      </c>
      <c r="N1048" s="282">
        <v>6.2151375000000002E-2</v>
      </c>
      <c r="O1048" s="282">
        <v>5.9111932999999998E-2</v>
      </c>
      <c r="P1048" s="282">
        <v>2.8620713E-3</v>
      </c>
      <c r="Q1048" s="282">
        <v>1.7737125000000001E-4</v>
      </c>
      <c r="R1048" s="255">
        <v>3.5438808584882297E-6</v>
      </c>
      <c r="S1048" s="256">
        <v>1.0584583534607751E-8</v>
      </c>
      <c r="T1048" s="256">
        <v>2.4841912225000002E-2</v>
      </c>
      <c r="U1048" s="121">
        <v>1.1062843E-4</v>
      </c>
      <c r="V1048" s="216"/>
      <c r="W1048" s="214"/>
      <c r="X1048" s="18" t="s">
        <v>1117</v>
      </c>
      <c r="Y1048" s="18"/>
      <c r="Z1048" s="18"/>
      <c r="AA1048" s="32"/>
    </row>
    <row r="1049" spans="1:27" ht="14.4" customHeight="1">
      <c r="A1049" t="s">
        <v>2269</v>
      </c>
      <c r="B1049" s="168" t="s">
        <v>2252</v>
      </c>
      <c r="C1049" s="279" t="s">
        <v>5120</v>
      </c>
      <c r="D1049" s="14" t="s">
        <v>658</v>
      </c>
      <c r="E1049" s="278" t="s">
        <v>1510</v>
      </c>
      <c r="F1049" s="281" t="s">
        <v>6886</v>
      </c>
      <c r="G1049" s="319">
        <v>4.3276784162600002E-2</v>
      </c>
      <c r="H1049" s="319">
        <v>2.8505413300000003E-3</v>
      </c>
      <c r="I1049" s="319">
        <v>5.4614453810000003E-3</v>
      </c>
      <c r="J1049" s="319">
        <v>2.0983840451600001E-2</v>
      </c>
      <c r="K1049" s="319">
        <v>1.3980957E-2</v>
      </c>
      <c r="L1049" s="320">
        <v>0.10511997744360901</v>
      </c>
      <c r="M1049" s="308">
        <v>25.401966000000002</v>
      </c>
      <c r="N1049" s="282">
        <v>3.1758696999999998E-3</v>
      </c>
      <c r="O1049" s="282">
        <v>2.8386618E-3</v>
      </c>
      <c r="P1049" s="282">
        <v>1.4261497E-4</v>
      </c>
      <c r="Q1049" s="282">
        <v>1.9459300000000001E-4</v>
      </c>
      <c r="R1049" s="255">
        <v>1.7018355835283001E-7</v>
      </c>
      <c r="S1049" s="256">
        <v>5.2742221906431892E-10</v>
      </c>
      <c r="T1049" s="256">
        <v>2.7253922381000002E-2</v>
      </c>
      <c r="U1049" s="274">
        <v>1.0629269E-5</v>
      </c>
      <c r="V1049" s="216"/>
      <c r="W1049" s="214"/>
      <c r="X1049" s="18" t="s">
        <v>1117</v>
      </c>
      <c r="Y1049" s="18"/>
      <c r="Z1049" s="18"/>
      <c r="AA1049" s="32"/>
    </row>
    <row r="1050" spans="1:27" ht="14.4" customHeight="1">
      <c r="A1050" t="s">
        <v>2270</v>
      </c>
      <c r="B1050" s="168" t="s">
        <v>2252</v>
      </c>
      <c r="C1050" s="279" t="s">
        <v>5121</v>
      </c>
      <c r="D1050" s="14" t="s">
        <v>658</v>
      </c>
      <c r="E1050" s="278" t="s">
        <v>1510</v>
      </c>
      <c r="F1050" s="281" t="s">
        <v>6887</v>
      </c>
      <c r="G1050" s="319">
        <v>6.7984818032100006E-2</v>
      </c>
      <c r="H1050" s="319">
        <v>1.6008874104999999E-3</v>
      </c>
      <c r="I1050" s="319">
        <v>6.609336205E-3</v>
      </c>
      <c r="J1050" s="319">
        <v>2.2179377416600001E-2</v>
      </c>
      <c r="K1050" s="319">
        <v>3.7595217E-2</v>
      </c>
      <c r="L1050" s="320">
        <v>0.28267080451127818</v>
      </c>
      <c r="M1050" s="308">
        <v>25.26257</v>
      </c>
      <c r="N1050" s="282">
        <v>6.5586398000000001E-3</v>
      </c>
      <c r="O1050" s="282">
        <v>6.1026229000000001E-3</v>
      </c>
      <c r="P1050" s="282">
        <v>2.6455990000000002E-4</v>
      </c>
      <c r="Q1050" s="282">
        <v>1.9145701999999999E-4</v>
      </c>
      <c r="R1050" s="255">
        <v>3.6586468936422998E-7</v>
      </c>
      <c r="S1050" s="256">
        <v>9.7840200947074783E-10</v>
      </c>
      <c r="T1050" s="256">
        <v>2.6814708262000001E-2</v>
      </c>
      <c r="U1050" s="274">
        <v>1.5257496999999999E-5</v>
      </c>
      <c r="V1050" s="216"/>
      <c r="W1050" s="214"/>
      <c r="X1050" s="18" t="s">
        <v>1117</v>
      </c>
      <c r="Y1050" s="18"/>
      <c r="Z1050" s="18"/>
      <c r="AA1050" s="32"/>
    </row>
    <row r="1051" spans="1:27" ht="14.4" customHeight="1">
      <c r="A1051" t="s">
        <v>8601</v>
      </c>
      <c r="B1051" s="168" t="s">
        <v>2252</v>
      </c>
      <c r="C1051" s="279" t="s">
        <v>5122</v>
      </c>
      <c r="D1051" s="14" t="s">
        <v>658</v>
      </c>
      <c r="E1051" s="278" t="s">
        <v>1510</v>
      </c>
      <c r="F1051" s="281" t="s">
        <v>8823</v>
      </c>
      <c r="G1051" s="319">
        <v>6.1945848341470997</v>
      </c>
      <c r="H1051" s="319">
        <v>1.6008874104999999E-3</v>
      </c>
      <c r="I1051" s="319">
        <v>5.6743593493200004</v>
      </c>
      <c r="J1051" s="319">
        <v>2.2179377416600001E-2</v>
      </c>
      <c r="K1051" s="319">
        <v>0.49644522000000002</v>
      </c>
      <c r="L1051" s="320">
        <v>3.7326708270676692</v>
      </c>
      <c r="M1051" s="308">
        <v>25.26257</v>
      </c>
      <c r="N1051" s="282">
        <v>6.2573462999999996E-2</v>
      </c>
      <c r="O1051" s="282">
        <v>5.9505310999999998E-2</v>
      </c>
      <c r="P1051" s="282">
        <v>2.8766953E-3</v>
      </c>
      <c r="Q1051" s="282">
        <v>1.9145701999999999E-4</v>
      </c>
      <c r="R1051" s="255">
        <v>3.56746470936423E-6</v>
      </c>
      <c r="S1051" s="256">
        <v>1.0638665974474748E-8</v>
      </c>
      <c r="T1051" s="256">
        <v>2.6814708262000001E-2</v>
      </c>
      <c r="U1051" s="121">
        <v>1.1145264999999999E-4</v>
      </c>
      <c r="V1051" s="216"/>
      <c r="W1051" s="214"/>
      <c r="X1051" s="18" t="s">
        <v>1117</v>
      </c>
      <c r="Y1051" s="18"/>
      <c r="Z1051" s="18"/>
      <c r="AA1051" s="32"/>
    </row>
    <row r="1052" spans="1:27" ht="14.4" customHeight="1">
      <c r="A1052" t="s">
        <v>2271</v>
      </c>
      <c r="B1052" s="168" t="s">
        <v>2252</v>
      </c>
      <c r="C1052" s="279" t="s">
        <v>5123</v>
      </c>
      <c r="D1052" s="14" t="s">
        <v>658</v>
      </c>
      <c r="E1052" s="278" t="s">
        <v>1510</v>
      </c>
      <c r="F1052" s="281" t="s">
        <v>6888</v>
      </c>
      <c r="G1052" s="319">
        <v>5.6573010971200002E-2</v>
      </c>
      <c r="H1052" s="319">
        <v>1.5669283786000001E-3</v>
      </c>
      <c r="I1052" s="319">
        <v>5.2142896460000004E-3</v>
      </c>
      <c r="J1052" s="319">
        <v>1.74507259466E-2</v>
      </c>
      <c r="K1052" s="319">
        <v>3.2341067000000001E-2</v>
      </c>
      <c r="L1052" s="320">
        <v>0.24316591729323309</v>
      </c>
      <c r="M1052" s="308">
        <v>24.743849999999998</v>
      </c>
      <c r="N1052" s="282">
        <v>5.4732708E-3</v>
      </c>
      <c r="O1052" s="282">
        <v>5.0910790000000001E-3</v>
      </c>
      <c r="P1052" s="282">
        <v>2.2695530999999999E-4</v>
      </c>
      <c r="Q1052" s="282">
        <v>1.5523649E-4</v>
      </c>
      <c r="R1052" s="255">
        <v>3.0522056443322999E-7</v>
      </c>
      <c r="S1052" s="256">
        <v>8.3933175894474813E-10</v>
      </c>
      <c r="T1052" s="256">
        <v>2.1741804880999999E-2</v>
      </c>
      <c r="U1052" s="274">
        <v>1.3138078E-5</v>
      </c>
      <c r="V1052" s="216"/>
      <c r="W1052" s="214"/>
      <c r="X1052" s="18" t="s">
        <v>1117</v>
      </c>
      <c r="Y1052" s="18"/>
      <c r="Z1052" s="18"/>
      <c r="AA1052" s="32"/>
    </row>
    <row r="1053" spans="1:27" ht="14.4" customHeight="1">
      <c r="A1053" t="s">
        <v>8602</v>
      </c>
      <c r="B1053" s="168" t="s">
        <v>2252</v>
      </c>
      <c r="C1053" s="279" t="s">
        <v>5124</v>
      </c>
      <c r="D1053" s="14" t="s">
        <v>658</v>
      </c>
      <c r="E1053" s="278" t="s">
        <v>1510</v>
      </c>
      <c r="F1053" s="281" t="s">
        <v>8824</v>
      </c>
      <c r="G1053" s="319">
        <v>4.9809229976651999</v>
      </c>
      <c r="H1053" s="319">
        <v>1.5669283786000001E-3</v>
      </c>
      <c r="I1053" s="319">
        <v>4.4707142733399996</v>
      </c>
      <c r="J1053" s="319">
        <v>1.74507259466E-2</v>
      </c>
      <c r="K1053" s="319">
        <v>0.49119107000000001</v>
      </c>
      <c r="L1053" s="320">
        <v>3.6931659398496239</v>
      </c>
      <c r="M1053" s="308">
        <v>24.743849999999998</v>
      </c>
      <c r="N1053" s="282">
        <v>6.1488094E-2</v>
      </c>
      <c r="O1053" s="282">
        <v>5.8493767000000002E-2</v>
      </c>
      <c r="P1053" s="282">
        <v>2.8390907000000001E-3</v>
      </c>
      <c r="Q1053" s="282">
        <v>1.5523649E-4</v>
      </c>
      <c r="R1053" s="255">
        <v>3.5068205244332293E-6</v>
      </c>
      <c r="S1053" s="256">
        <v>1.0499595413942749E-8</v>
      </c>
      <c r="T1053" s="256">
        <v>2.1741804880999999E-2</v>
      </c>
      <c r="U1053" s="121">
        <v>1.0933322999999999E-4</v>
      </c>
      <c r="V1053" s="216"/>
      <c r="W1053" s="214"/>
      <c r="X1053" s="18" t="s">
        <v>1117</v>
      </c>
      <c r="Y1053" s="18"/>
      <c r="Z1053" s="18"/>
      <c r="AA1053" s="32"/>
    </row>
    <row r="1054" spans="1:27" ht="14.4" customHeight="1">
      <c r="A1054" t="s">
        <v>2272</v>
      </c>
      <c r="B1054" s="168" t="s">
        <v>2252</v>
      </c>
      <c r="C1054" s="279" t="s">
        <v>5125</v>
      </c>
      <c r="D1054" s="14" t="s">
        <v>658</v>
      </c>
      <c r="E1054" s="278" t="s">
        <v>1510</v>
      </c>
      <c r="F1054" s="281" t="s">
        <v>6889</v>
      </c>
      <c r="G1054" s="319">
        <v>5.2610577653599999E-2</v>
      </c>
      <c r="H1054" s="319">
        <v>1.5551370879999999E-3</v>
      </c>
      <c r="I1054" s="319">
        <v>4.7298986089999995E-3</v>
      </c>
      <c r="J1054" s="319">
        <v>1.5808832956600002E-2</v>
      </c>
      <c r="K1054" s="319">
        <v>3.0516709E-2</v>
      </c>
      <c r="L1054" s="320">
        <v>0.22944893984962406</v>
      </c>
      <c r="M1054" s="308">
        <v>24.563739999999999</v>
      </c>
      <c r="N1054" s="282">
        <v>5.0964065000000001E-3</v>
      </c>
      <c r="O1054" s="282">
        <v>4.7398485000000002E-3</v>
      </c>
      <c r="P1054" s="282">
        <v>2.1389816E-4</v>
      </c>
      <c r="Q1054" s="282">
        <v>1.4265991E-4</v>
      </c>
      <c r="R1054" s="255">
        <v>2.8416357206322996E-7</v>
      </c>
      <c r="S1054" s="256">
        <v>7.9104347909574795E-10</v>
      </c>
      <c r="T1054" s="256">
        <v>1.9980380526000003E-2</v>
      </c>
      <c r="U1054" s="274">
        <v>1.2402169E-5</v>
      </c>
      <c r="V1054" s="216"/>
      <c r="W1054" s="214"/>
      <c r="X1054" s="18" t="s">
        <v>1117</v>
      </c>
      <c r="Y1054" s="18"/>
      <c r="Z1054" s="18"/>
      <c r="AA1054" s="32"/>
    </row>
    <row r="1055" spans="1:27" ht="14.4" customHeight="1">
      <c r="A1055" t="s">
        <v>8603</v>
      </c>
      <c r="B1055" s="168" t="s">
        <v>2252</v>
      </c>
      <c r="C1055" s="279" t="s">
        <v>5126</v>
      </c>
      <c r="D1055" s="14" t="s">
        <v>658</v>
      </c>
      <c r="E1055" s="278" t="s">
        <v>1510</v>
      </c>
      <c r="F1055" s="281" t="s">
        <v>8825</v>
      </c>
      <c r="G1055" s="319">
        <v>3.8193655868545999</v>
      </c>
      <c r="H1055" s="319">
        <v>1.5551370879999999E-3</v>
      </c>
      <c r="I1055" s="319">
        <v>3.3126349068100001</v>
      </c>
      <c r="J1055" s="319">
        <v>1.5808832956600002E-2</v>
      </c>
      <c r="K1055" s="319">
        <v>0.48936670999999998</v>
      </c>
      <c r="L1055" s="320">
        <v>3.6794489473684209</v>
      </c>
      <c r="M1055" s="308">
        <v>24.563739999999999</v>
      </c>
      <c r="N1055" s="282">
        <v>6.1111230000000002E-2</v>
      </c>
      <c r="O1055" s="282">
        <v>5.8142536000000002E-2</v>
      </c>
      <c r="P1055" s="282">
        <v>2.8260335000000001E-3</v>
      </c>
      <c r="Q1055" s="282">
        <v>1.4265991E-4</v>
      </c>
      <c r="R1055" s="255">
        <v>3.4857635920632295E-6</v>
      </c>
      <c r="S1055" s="256">
        <v>1.0451307664092749E-8</v>
      </c>
      <c r="T1055" s="256">
        <v>1.9980380526000003E-2</v>
      </c>
      <c r="U1055" s="121">
        <v>1.0859732E-4</v>
      </c>
      <c r="V1055" s="216"/>
      <c r="W1055" s="214"/>
      <c r="X1055" s="18" t="s">
        <v>1117</v>
      </c>
      <c r="Y1055" s="18"/>
      <c r="Z1055" s="18"/>
      <c r="AA1055" s="32"/>
    </row>
    <row r="1056" spans="1:27" ht="14.4" customHeight="1">
      <c r="A1056" t="s">
        <v>2273</v>
      </c>
      <c r="B1056" s="168" t="s">
        <v>2252</v>
      </c>
      <c r="C1056" s="279" t="s">
        <v>5127</v>
      </c>
      <c r="D1056" s="14" t="s">
        <v>658</v>
      </c>
      <c r="E1056" s="278" t="s">
        <v>1510</v>
      </c>
      <c r="F1056" s="281" t="s">
        <v>6890</v>
      </c>
      <c r="G1056" s="319">
        <v>7.6543674058500002E-2</v>
      </c>
      <c r="H1056" s="319">
        <v>1.6263565919000002E-3</v>
      </c>
      <c r="I1056" s="319">
        <v>7.6556209999999996E-3</v>
      </c>
      <c r="J1056" s="319">
        <v>2.5725866466600002E-2</v>
      </c>
      <c r="K1056" s="319">
        <v>4.1535830000000003E-2</v>
      </c>
      <c r="L1056" s="320">
        <v>0.31229947368421052</v>
      </c>
      <c r="M1056" s="308">
        <v>25.651609000000001</v>
      </c>
      <c r="N1056" s="282">
        <v>7.3726666000000001E-3</v>
      </c>
      <c r="O1056" s="282">
        <v>6.8612808999999999E-3</v>
      </c>
      <c r="P1056" s="282">
        <v>2.9276334999999999E-4</v>
      </c>
      <c r="Q1056" s="282">
        <v>2.1862241000000001E-4</v>
      </c>
      <c r="R1056" s="255">
        <v>4.1134777280523002E-7</v>
      </c>
      <c r="S1056" s="256">
        <v>1.0827047058647476E-9</v>
      </c>
      <c r="T1056" s="256">
        <v>3.0619385547E-2</v>
      </c>
      <c r="U1056" s="274">
        <v>1.6847061999999999E-5</v>
      </c>
      <c r="V1056" s="216"/>
      <c r="W1056" s="214"/>
      <c r="X1056" s="18" t="s">
        <v>1117</v>
      </c>
      <c r="Y1056" s="18"/>
      <c r="Z1056" s="18"/>
      <c r="AA1056" s="32"/>
    </row>
    <row r="1057" spans="1:27" ht="14.4" customHeight="1">
      <c r="A1057" t="s">
        <v>8604</v>
      </c>
      <c r="B1057" s="168" t="s">
        <v>2252</v>
      </c>
      <c r="C1057" s="279" t="s">
        <v>5128</v>
      </c>
      <c r="D1057" s="14" t="s">
        <v>658</v>
      </c>
      <c r="E1057" s="278" t="s">
        <v>1510</v>
      </c>
      <c r="F1057" s="281" t="s">
        <v>8826</v>
      </c>
      <c r="G1057" s="319">
        <v>8.161093634238501</v>
      </c>
      <c r="H1057" s="319">
        <v>1.6263565919000002E-3</v>
      </c>
      <c r="I1057" s="319">
        <v>7.63335558118</v>
      </c>
      <c r="J1057" s="319">
        <v>2.5725866466600002E-2</v>
      </c>
      <c r="K1057" s="319">
        <v>0.50038583000000003</v>
      </c>
      <c r="L1057" s="320">
        <v>3.7622994736842106</v>
      </c>
      <c r="M1057" s="308">
        <v>25.651609000000001</v>
      </c>
      <c r="N1057" s="282">
        <v>6.3387490000000005E-2</v>
      </c>
      <c r="O1057" s="282">
        <v>6.0263969000000001E-2</v>
      </c>
      <c r="P1057" s="282">
        <v>2.9048987000000002E-3</v>
      </c>
      <c r="Q1057" s="282">
        <v>2.1862241000000001E-4</v>
      </c>
      <c r="R1057" s="255">
        <v>3.6129477928052296E-6</v>
      </c>
      <c r="S1057" s="256">
        <v>1.0742968400865748E-8</v>
      </c>
      <c r="T1057" s="256">
        <v>3.0619385547E-2</v>
      </c>
      <c r="U1057" s="121">
        <v>1.1304221999999999E-4</v>
      </c>
      <c r="V1057" s="216"/>
      <c r="W1057" s="214"/>
      <c r="X1057" s="18" t="s">
        <v>1117</v>
      </c>
      <c r="Y1057" s="18"/>
      <c r="Z1057" s="18"/>
      <c r="AA1057" s="32"/>
    </row>
    <row r="1058" spans="1:27" ht="14.4" customHeight="1">
      <c r="A1058" t="s">
        <v>2274</v>
      </c>
      <c r="B1058" s="168" t="s">
        <v>2252</v>
      </c>
      <c r="C1058" s="279" t="s">
        <v>5129</v>
      </c>
      <c r="D1058" s="14" t="s">
        <v>658</v>
      </c>
      <c r="E1058" s="278" t="s">
        <v>1510</v>
      </c>
      <c r="F1058" s="281" t="s">
        <v>6891</v>
      </c>
      <c r="G1058" s="319">
        <v>6.9094299604299997E-2</v>
      </c>
      <c r="H1058" s="319">
        <v>1.6041889407E-3</v>
      </c>
      <c r="I1058" s="319">
        <v>6.7449656769999998E-3</v>
      </c>
      <c r="J1058" s="319">
        <v>2.2639107986600002E-2</v>
      </c>
      <c r="K1058" s="319">
        <v>3.8106037000000002E-2</v>
      </c>
      <c r="L1058" s="320">
        <v>0.28651155639097747</v>
      </c>
      <c r="M1058" s="308">
        <v>25.313001</v>
      </c>
      <c r="N1058" s="282">
        <v>6.6641618000000003E-3</v>
      </c>
      <c r="O1058" s="282">
        <v>6.2009674999999997E-3</v>
      </c>
      <c r="P1058" s="282">
        <v>2.6821590999999997E-4</v>
      </c>
      <c r="Q1058" s="282">
        <v>1.9497846000000001E-4</v>
      </c>
      <c r="R1058" s="255">
        <v>3.7176064835323006E-7</v>
      </c>
      <c r="S1058" s="256">
        <v>9.9192272918574779E-10</v>
      </c>
      <c r="T1058" s="256">
        <v>2.7307907520999999E-2</v>
      </c>
      <c r="U1058" s="274">
        <v>1.5463552000000001E-5</v>
      </c>
      <c r="V1058" s="216"/>
      <c r="W1058" s="214"/>
      <c r="X1058" s="18" t="s">
        <v>1117</v>
      </c>
      <c r="Y1058" s="18"/>
      <c r="Z1058" s="18"/>
      <c r="AA1058" s="32"/>
    </row>
    <row r="1059" spans="1:27" ht="14.4" customHeight="1">
      <c r="A1059" t="s">
        <v>8605</v>
      </c>
      <c r="B1059" s="168" t="s">
        <v>2252</v>
      </c>
      <c r="C1059" s="279" t="s">
        <v>5130</v>
      </c>
      <c r="D1059" s="14" t="s">
        <v>658</v>
      </c>
      <c r="E1059" s="278" t="s">
        <v>1510</v>
      </c>
      <c r="F1059" s="281" t="s">
        <v>8827</v>
      </c>
      <c r="G1059" s="319">
        <v>6.6422443088572996</v>
      </c>
      <c r="H1059" s="319">
        <v>1.6041889407E-3</v>
      </c>
      <c r="I1059" s="319">
        <v>6.12104497193</v>
      </c>
      <c r="J1059" s="319">
        <v>2.2639107986600002E-2</v>
      </c>
      <c r="K1059" s="319">
        <v>0.49695603999999999</v>
      </c>
      <c r="L1059" s="320">
        <v>3.736511578947368</v>
      </c>
      <c r="M1059" s="308">
        <v>25.313001</v>
      </c>
      <c r="N1059" s="282">
        <v>6.2678985000000007E-2</v>
      </c>
      <c r="O1059" s="282">
        <v>5.9603654999999998E-2</v>
      </c>
      <c r="P1059" s="282">
        <v>2.8803512999999998E-3</v>
      </c>
      <c r="Q1059" s="282">
        <v>1.9497846000000001E-4</v>
      </c>
      <c r="R1059" s="255">
        <v>3.5733606483532296E-6</v>
      </c>
      <c r="S1059" s="256">
        <v>1.0652186584181749E-8</v>
      </c>
      <c r="T1059" s="256">
        <v>2.7307907520999999E-2</v>
      </c>
      <c r="U1059" s="121">
        <v>1.1165871E-4</v>
      </c>
      <c r="V1059" s="216"/>
      <c r="W1059" s="214"/>
      <c r="X1059" s="18" t="s">
        <v>1117</v>
      </c>
      <c r="Y1059" s="18"/>
      <c r="Z1059" s="18"/>
      <c r="AA1059" s="32"/>
    </row>
    <row r="1060" spans="1:27" ht="14.4" customHeight="1">
      <c r="A1060" t="s">
        <v>2275</v>
      </c>
      <c r="B1060" s="168" t="s">
        <v>2252</v>
      </c>
      <c r="C1060" s="279" t="s">
        <v>5131</v>
      </c>
      <c r="D1060" s="14" t="s">
        <v>658</v>
      </c>
      <c r="E1060" s="278" t="s">
        <v>1510</v>
      </c>
      <c r="F1060" s="281" t="s">
        <v>6892</v>
      </c>
      <c r="G1060" s="319">
        <v>4.82657930837E-2</v>
      </c>
      <c r="H1060" s="319">
        <v>1.9608403637999998E-3</v>
      </c>
      <c r="I1060" s="319">
        <v>3.9016284349999999E-3</v>
      </c>
      <c r="J1060" s="319">
        <v>1.3899778284899999E-2</v>
      </c>
      <c r="K1060" s="319">
        <v>2.8503546000000001E-2</v>
      </c>
      <c r="L1060" s="320">
        <v>0.21431237593984961</v>
      </c>
      <c r="M1060" s="308">
        <v>24.444503000000001</v>
      </c>
      <c r="N1060" s="282">
        <v>4.5421515999999997E-3</v>
      </c>
      <c r="O1060" s="282">
        <v>4.2058748999999999E-3</v>
      </c>
      <c r="P1060" s="282">
        <v>2.041419E-4</v>
      </c>
      <c r="Q1060" s="282">
        <v>1.3213480000000001E-4</v>
      </c>
      <c r="R1060" s="255">
        <v>2.5215077351190006E-7</v>
      </c>
      <c r="S1060" s="256">
        <v>7.5496265812667115E-10</v>
      </c>
      <c r="T1060" s="256">
        <v>1.8506274332999999E-2</v>
      </c>
      <c r="U1060" s="274">
        <v>1.1762406000000001E-5</v>
      </c>
      <c r="V1060" s="216"/>
      <c r="W1060" s="214"/>
      <c r="X1060" s="18" t="s">
        <v>1117</v>
      </c>
      <c r="Y1060" s="18"/>
      <c r="Z1060" s="18"/>
      <c r="AA1060" s="32"/>
    </row>
    <row r="1061" spans="1:27" ht="14.4" customHeight="1">
      <c r="A1061" t="s">
        <v>2276</v>
      </c>
      <c r="B1061" s="168" t="s">
        <v>2252</v>
      </c>
      <c r="C1061" s="279" t="s">
        <v>5132</v>
      </c>
      <c r="D1061" s="14" t="s">
        <v>658</v>
      </c>
      <c r="E1061" s="278" t="s">
        <v>1510</v>
      </c>
      <c r="F1061" s="281" t="s">
        <v>6893</v>
      </c>
      <c r="G1061" s="319">
        <v>5.1342597961400005E-2</v>
      </c>
      <c r="H1061" s="319">
        <v>1.5513638878E-3</v>
      </c>
      <c r="I1061" s="319">
        <v>4.5748933570000008E-3</v>
      </c>
      <c r="J1061" s="319">
        <v>1.5283426716600001E-2</v>
      </c>
      <c r="K1061" s="319">
        <v>2.9932914000000001E-2</v>
      </c>
      <c r="L1061" s="320">
        <v>0.22505950375939848</v>
      </c>
      <c r="M1061" s="308">
        <v>24.506104000000001</v>
      </c>
      <c r="N1061" s="282">
        <v>4.9758099999999998E-3</v>
      </c>
      <c r="O1061" s="282">
        <v>4.6274547000000003E-3</v>
      </c>
      <c r="P1061" s="282">
        <v>2.0971987E-4</v>
      </c>
      <c r="Q1061" s="282">
        <v>1.3863541E-4</v>
      </c>
      <c r="R1061" s="255">
        <v>2.7742533996922999E-7</v>
      </c>
      <c r="S1061" s="256">
        <v>7.7559122870474808E-10</v>
      </c>
      <c r="T1061" s="256">
        <v>1.9416724373000002E-2</v>
      </c>
      <c r="U1061" s="274">
        <v>1.2166678E-5</v>
      </c>
      <c r="V1061" s="216"/>
      <c r="W1061" s="214"/>
      <c r="X1061" s="18" t="s">
        <v>1117</v>
      </c>
      <c r="Y1061" s="18"/>
      <c r="Z1061" s="18"/>
      <c r="AA1061" s="32"/>
    </row>
    <row r="1062" spans="1:27" ht="14.4" customHeight="1">
      <c r="A1062" t="s">
        <v>8606</v>
      </c>
      <c r="B1062" s="168" t="s">
        <v>2252</v>
      </c>
      <c r="C1062" s="279" t="s">
        <v>5133</v>
      </c>
      <c r="D1062" s="14" t="s">
        <v>658</v>
      </c>
      <c r="E1062" s="278" t="s">
        <v>1510</v>
      </c>
      <c r="F1062" s="281" t="s">
        <v>8828</v>
      </c>
      <c r="G1062" s="319">
        <v>4.8382926100044008</v>
      </c>
      <c r="H1062" s="319">
        <v>1.5513638878E-3</v>
      </c>
      <c r="I1062" s="319">
        <v>4.3326749094000006</v>
      </c>
      <c r="J1062" s="319">
        <v>1.5283426716600001E-2</v>
      </c>
      <c r="K1062" s="319">
        <v>0.48878291000000001</v>
      </c>
      <c r="L1062" s="320">
        <v>3.6750594736842106</v>
      </c>
      <c r="M1062" s="308">
        <v>24.506104000000001</v>
      </c>
      <c r="N1062" s="282">
        <v>6.0990633000000002E-2</v>
      </c>
      <c r="O1062" s="282">
        <v>5.8030142999999999E-2</v>
      </c>
      <c r="P1062" s="282">
        <v>2.8218551999999999E-3</v>
      </c>
      <c r="Q1062" s="282">
        <v>1.3863541E-4</v>
      </c>
      <c r="R1062" s="255">
        <v>3.4790253499692293E-6</v>
      </c>
      <c r="S1062" s="256">
        <v>1.043585482370275E-8</v>
      </c>
      <c r="T1062" s="256">
        <v>1.9416724373000002E-2</v>
      </c>
      <c r="U1062" s="121">
        <v>1.0836183000000001E-4</v>
      </c>
      <c r="V1062" s="216"/>
      <c r="W1062" s="214"/>
      <c r="X1062" s="18" t="s">
        <v>1117</v>
      </c>
      <c r="Y1062" s="18"/>
      <c r="Z1062" s="18"/>
      <c r="AA1062" s="32"/>
    </row>
    <row r="1063" spans="1:27" ht="14.4" customHeight="1">
      <c r="A1063" t="s">
        <v>2277</v>
      </c>
      <c r="B1063" s="168" t="s">
        <v>2252</v>
      </c>
      <c r="C1063" s="279" t="s">
        <v>5134</v>
      </c>
      <c r="D1063" s="14" t="s">
        <v>658</v>
      </c>
      <c r="E1063" s="278" t="s">
        <v>1510</v>
      </c>
      <c r="F1063" s="281" t="s">
        <v>6894</v>
      </c>
      <c r="G1063" s="319">
        <v>0.10077742714810001</v>
      </c>
      <c r="H1063" s="319">
        <v>1.8031289524E-3</v>
      </c>
      <c r="I1063" s="319">
        <v>1.0543812812E-2</v>
      </c>
      <c r="J1063" s="319">
        <v>3.5740299383699999E-2</v>
      </c>
      <c r="K1063" s="319">
        <v>5.2690186E-2</v>
      </c>
      <c r="L1063" s="320">
        <v>0.39616681203007514</v>
      </c>
      <c r="M1063" s="308">
        <v>26.772708000000002</v>
      </c>
      <c r="N1063" s="282">
        <v>9.6422655000000003E-3</v>
      </c>
      <c r="O1063" s="282">
        <v>8.9721505999999993E-3</v>
      </c>
      <c r="P1063" s="282">
        <v>3.7375948999999998E-4</v>
      </c>
      <c r="Q1063" s="282">
        <v>2.9635544000000002E-4</v>
      </c>
      <c r="R1063" s="255">
        <v>5.3789871557741999E-7</v>
      </c>
      <c r="S1063" s="256">
        <v>1.382246639038004E-9</v>
      </c>
      <c r="T1063" s="256">
        <v>4.1506363843999999E-2</v>
      </c>
      <c r="U1063" s="274">
        <v>2.1389582999999999E-5</v>
      </c>
      <c r="V1063" s="216"/>
      <c r="W1063" s="214"/>
      <c r="X1063" s="18" t="s">
        <v>1117</v>
      </c>
      <c r="Y1063" s="18"/>
      <c r="Z1063" s="18"/>
      <c r="AA1063" s="32"/>
    </row>
    <row r="1064" spans="1:27" ht="14.4" customHeight="1">
      <c r="A1064" t="s">
        <v>2278</v>
      </c>
      <c r="B1064" s="168" t="s">
        <v>2252</v>
      </c>
      <c r="C1064" s="279" t="s">
        <v>5135</v>
      </c>
      <c r="D1064" s="14" t="s">
        <v>658</v>
      </c>
      <c r="E1064" s="278" t="s">
        <v>1510</v>
      </c>
      <c r="F1064" s="281" t="s">
        <v>6895</v>
      </c>
      <c r="G1064" s="319">
        <v>5.68900047213E-2</v>
      </c>
      <c r="H1064" s="319">
        <v>1.5678717287000001E-3</v>
      </c>
      <c r="I1064" s="319">
        <v>5.2530410059999999E-3</v>
      </c>
      <c r="J1064" s="319">
        <v>1.7582076986600002E-2</v>
      </c>
      <c r="K1064" s="319">
        <v>3.2487015000000001E-2</v>
      </c>
      <c r="L1064" s="320">
        <v>0.24426327067669173</v>
      </c>
      <c r="M1064" s="308">
        <v>24.758258999999999</v>
      </c>
      <c r="N1064" s="282">
        <v>5.5034198999999997E-3</v>
      </c>
      <c r="O1064" s="282">
        <v>5.1191774000000001E-3</v>
      </c>
      <c r="P1064" s="282">
        <v>2.2799988E-4</v>
      </c>
      <c r="Q1064" s="282">
        <v>1.5624260999999999E-4</v>
      </c>
      <c r="R1064" s="255">
        <v>3.0690512573423001E-7</v>
      </c>
      <c r="S1064" s="256">
        <v>8.4319481929274789E-10</v>
      </c>
      <c r="T1064" s="256">
        <v>2.1882718669E-2</v>
      </c>
      <c r="U1064" s="274">
        <v>1.3196951E-5</v>
      </c>
      <c r="V1064" s="216"/>
      <c r="W1064" s="214"/>
      <c r="X1064" s="18" t="s">
        <v>1117</v>
      </c>
      <c r="Y1064" s="18"/>
      <c r="Z1064" s="18"/>
      <c r="AA1064" s="32"/>
    </row>
    <row r="1065" spans="1:27" ht="14.4" customHeight="1">
      <c r="A1065" t="s">
        <v>8607</v>
      </c>
      <c r="B1065" s="168" t="s">
        <v>2252</v>
      </c>
      <c r="C1065" s="279" t="s">
        <v>5136</v>
      </c>
      <c r="D1065" s="14" t="s">
        <v>658</v>
      </c>
      <c r="E1065" s="278" t="s">
        <v>1510</v>
      </c>
      <c r="F1065" s="281" t="s">
        <v>8829</v>
      </c>
      <c r="G1065" s="319">
        <v>5.7773012914553004</v>
      </c>
      <c r="H1065" s="319">
        <v>1.5678717287000001E-3</v>
      </c>
      <c r="I1065" s="319">
        <v>5.2668143227399993</v>
      </c>
      <c r="J1065" s="319">
        <v>1.7582076986600002E-2</v>
      </c>
      <c r="K1065" s="319">
        <v>0.49133702000000001</v>
      </c>
      <c r="L1065" s="320">
        <v>3.6942633082706764</v>
      </c>
      <c r="M1065" s="308">
        <v>24.758258999999999</v>
      </c>
      <c r="N1065" s="282">
        <v>6.1518243E-2</v>
      </c>
      <c r="O1065" s="282">
        <v>5.8521864999999999E-2</v>
      </c>
      <c r="P1065" s="282">
        <v>2.8401352000000002E-3</v>
      </c>
      <c r="Q1065" s="282">
        <v>1.5624260999999999E-4</v>
      </c>
      <c r="R1065" s="255">
        <v>3.5085051357342298E-6</v>
      </c>
      <c r="S1065" s="256">
        <v>1.0503458874292747E-8</v>
      </c>
      <c r="T1065" s="256">
        <v>2.1882718669E-2</v>
      </c>
      <c r="U1065" s="121">
        <v>1.0939211000000001E-4</v>
      </c>
      <c r="V1065" s="216"/>
      <c r="W1065" s="214"/>
      <c r="X1065" s="18" t="s">
        <v>1117</v>
      </c>
      <c r="Y1065" s="18"/>
      <c r="Z1065" s="18"/>
      <c r="AA1065" s="32"/>
    </row>
    <row r="1066" spans="1:27" ht="14.4" customHeight="1">
      <c r="A1066" t="s">
        <v>2279</v>
      </c>
      <c r="B1066" s="168" t="s">
        <v>2252</v>
      </c>
      <c r="C1066" s="279" t="s">
        <v>5137</v>
      </c>
      <c r="D1066" s="14" t="s">
        <v>658</v>
      </c>
      <c r="E1066" s="278" t="s">
        <v>1510</v>
      </c>
      <c r="F1066" s="281" t="s">
        <v>6896</v>
      </c>
      <c r="G1066" s="319">
        <v>5.2769074383599998E-2</v>
      </c>
      <c r="H1066" s="319">
        <v>1.555608768E-3</v>
      </c>
      <c r="I1066" s="319">
        <v>4.7492741890000001E-3</v>
      </c>
      <c r="J1066" s="319">
        <v>1.5874508426600001E-2</v>
      </c>
      <c r="K1066" s="319">
        <v>3.0589682999999999E-2</v>
      </c>
      <c r="L1066" s="320">
        <v>0.22999761654135337</v>
      </c>
      <c r="M1066" s="308">
        <v>24.570944000000001</v>
      </c>
      <c r="N1066" s="282">
        <v>5.1114810999999998E-3</v>
      </c>
      <c r="O1066" s="282">
        <v>4.7538976999999998E-3</v>
      </c>
      <c r="P1066" s="282">
        <v>2.1442044E-4</v>
      </c>
      <c r="Q1066" s="282">
        <v>1.4316298E-4</v>
      </c>
      <c r="R1066" s="255">
        <v>2.8500585715923001E-7</v>
      </c>
      <c r="S1066" s="256">
        <v>7.9297500876974801E-10</v>
      </c>
      <c r="T1066" s="256">
        <v>2.0050837419999998E-2</v>
      </c>
      <c r="U1066" s="274">
        <v>1.2431605E-5</v>
      </c>
      <c r="V1066" s="216"/>
      <c r="W1066" s="214"/>
      <c r="X1066" s="18" t="s">
        <v>1117</v>
      </c>
      <c r="Y1066" s="18"/>
      <c r="Z1066" s="18"/>
      <c r="AA1066" s="32"/>
    </row>
    <row r="1067" spans="1:27" ht="14.4" customHeight="1">
      <c r="A1067" t="s">
        <v>8608</v>
      </c>
      <c r="B1067" s="168" t="s">
        <v>2252</v>
      </c>
      <c r="C1067" s="279" t="s">
        <v>5138</v>
      </c>
      <c r="D1067" s="14" t="s">
        <v>658</v>
      </c>
      <c r="E1067" s="278" t="s">
        <v>1510</v>
      </c>
      <c r="F1067" s="281" t="s">
        <v>8830</v>
      </c>
      <c r="G1067" s="319">
        <v>6.4198190786046005</v>
      </c>
      <c r="H1067" s="319">
        <v>1.555608768E-3</v>
      </c>
      <c r="I1067" s="319">
        <v>5.9129492814100004</v>
      </c>
      <c r="J1067" s="319">
        <v>1.5874508426600001E-2</v>
      </c>
      <c r="K1067" s="319">
        <v>0.48943967999999999</v>
      </c>
      <c r="L1067" s="320">
        <v>3.6799975939849623</v>
      </c>
      <c r="M1067" s="308">
        <v>24.570944000000001</v>
      </c>
      <c r="N1067" s="282">
        <v>6.1126303999999999E-2</v>
      </c>
      <c r="O1067" s="282">
        <v>5.8156586000000003E-2</v>
      </c>
      <c r="P1067" s="282">
        <v>2.8265558E-3</v>
      </c>
      <c r="Q1067" s="282">
        <v>1.4316298E-4</v>
      </c>
      <c r="R1067" s="255">
        <v>3.4866058971592298E-6</v>
      </c>
      <c r="S1067" s="256">
        <v>1.0453238893772749E-8</v>
      </c>
      <c r="T1067" s="256">
        <v>2.0050837419999998E-2</v>
      </c>
      <c r="U1067" s="121">
        <v>1.0862676E-4</v>
      </c>
      <c r="V1067" s="216"/>
      <c r="W1067" s="214"/>
      <c r="X1067" s="18" t="s">
        <v>1117</v>
      </c>
      <c r="Y1067" s="18"/>
      <c r="Z1067" s="18"/>
      <c r="AA1067" s="32"/>
    </row>
    <row r="1068" spans="1:27" ht="14.4" customHeight="1">
      <c r="B1068" s="278" t="s">
        <v>2252</v>
      </c>
      <c r="C1068" s="277" t="s">
        <v>3667</v>
      </c>
      <c r="D1068" s="277" t="s">
        <v>659</v>
      </c>
      <c r="E1068" s="278"/>
      <c r="F1068"/>
      <c r="G1068" s="210"/>
      <c r="H1068" s="210"/>
      <c r="I1068" s="210"/>
      <c r="J1068" s="210"/>
      <c r="K1068" s="210"/>
      <c r="L1068" s="210"/>
      <c r="M1068" s="5"/>
      <c r="N1068"/>
      <c r="O1068"/>
      <c r="V1068" s="182"/>
      <c r="W1068" s="215"/>
      <c r="X1068" s="22"/>
      <c r="Y1068" s="18"/>
      <c r="Z1068" s="18"/>
      <c r="AA1068" s="32"/>
    </row>
    <row r="1069" spans="1:27" ht="14.4" customHeight="1">
      <c r="A1069" t="s">
        <v>2280</v>
      </c>
      <c r="B1069" s="168" t="s">
        <v>2252</v>
      </c>
      <c r="C1069" s="279" t="s">
        <v>5139</v>
      </c>
      <c r="D1069" s="14" t="s">
        <v>659</v>
      </c>
      <c r="E1069" s="278" t="s">
        <v>1510</v>
      </c>
      <c r="F1069" s="281" t="s">
        <v>6897</v>
      </c>
      <c r="G1069" s="319">
        <v>5.6414513040199996E-2</v>
      </c>
      <c r="H1069" s="319">
        <v>1.5664566985999998E-3</v>
      </c>
      <c r="I1069" s="319">
        <v>5.1949139650000007E-3</v>
      </c>
      <c r="J1069" s="319">
        <v>1.73850503766E-2</v>
      </c>
      <c r="K1069" s="319">
        <v>3.2268091999999998E-2</v>
      </c>
      <c r="L1069" s="320">
        <v>0.24261723308270675</v>
      </c>
      <c r="M1069" s="308">
        <v>24.736646</v>
      </c>
      <c r="N1069" s="282">
        <v>5.4581962000000003E-3</v>
      </c>
      <c r="O1069" s="282">
        <v>5.0770297999999997E-3</v>
      </c>
      <c r="P1069" s="282">
        <v>2.2643302000000001E-4</v>
      </c>
      <c r="Q1069" s="282">
        <v>1.5473342E-4</v>
      </c>
      <c r="R1069" s="255">
        <v>3.0437827933722995E-7</v>
      </c>
      <c r="S1069" s="256">
        <v>8.3740022927174793E-10</v>
      </c>
      <c r="T1069" s="256">
        <v>2.1671347987E-2</v>
      </c>
      <c r="U1069" s="274">
        <v>1.3108642E-5</v>
      </c>
      <c r="V1069" s="216"/>
      <c r="W1069" s="214"/>
      <c r="X1069" s="18" t="s">
        <v>1117</v>
      </c>
      <c r="Y1069" s="22"/>
      <c r="Z1069" s="22"/>
      <c r="AA1069" s="32"/>
    </row>
    <row r="1070" spans="1:27" ht="14.4" customHeight="1">
      <c r="A1070" t="s">
        <v>8609</v>
      </c>
      <c r="B1070" s="168" t="s">
        <v>2252</v>
      </c>
      <c r="C1070" s="279" t="s">
        <v>5140</v>
      </c>
      <c r="D1070" s="14" t="s">
        <v>659</v>
      </c>
      <c r="E1070" s="278" t="s">
        <v>1510</v>
      </c>
      <c r="F1070" s="281" t="s">
        <v>8831</v>
      </c>
      <c r="G1070" s="319">
        <v>6.5436894957151992</v>
      </c>
      <c r="H1070" s="319">
        <v>1.5664566985999998E-3</v>
      </c>
      <c r="I1070" s="319">
        <v>6.0336198986399996</v>
      </c>
      <c r="J1070" s="319">
        <v>1.73850503766E-2</v>
      </c>
      <c r="K1070" s="319">
        <v>0.49111809000000001</v>
      </c>
      <c r="L1070" s="320">
        <v>3.6926172180451124</v>
      </c>
      <c r="M1070" s="308">
        <v>24.736646</v>
      </c>
      <c r="N1070" s="282">
        <v>6.1473020000000003E-2</v>
      </c>
      <c r="O1070" s="282">
        <v>5.8479718E-2</v>
      </c>
      <c r="P1070" s="282">
        <v>2.8385683999999998E-3</v>
      </c>
      <c r="Q1070" s="282">
        <v>1.5473342E-4</v>
      </c>
      <c r="R1070" s="255">
        <v>3.5059783193372303E-6</v>
      </c>
      <c r="S1070" s="256">
        <v>1.0497664184273748E-8</v>
      </c>
      <c r="T1070" s="256">
        <v>2.1671347987E-2</v>
      </c>
      <c r="U1070" s="121">
        <v>1.093038E-4</v>
      </c>
      <c r="V1070" s="216"/>
      <c r="W1070" s="214"/>
      <c r="X1070" s="18" t="s">
        <v>1117</v>
      </c>
      <c r="Y1070" s="18"/>
      <c r="Z1070" s="18"/>
      <c r="AA1070" s="32"/>
    </row>
    <row r="1071" spans="1:27" ht="14.4" customHeight="1">
      <c r="A1071" t="s">
        <v>2281</v>
      </c>
      <c r="B1071" s="168" t="s">
        <v>2252</v>
      </c>
      <c r="C1071" s="279" t="s">
        <v>5141</v>
      </c>
      <c r="D1071" s="14" t="s">
        <v>659</v>
      </c>
      <c r="E1071" s="278" t="s">
        <v>1510</v>
      </c>
      <c r="F1071" s="281" t="s">
        <v>6898</v>
      </c>
      <c r="G1071" s="319">
        <v>5.9742957356799992E-2</v>
      </c>
      <c r="H1071" s="319">
        <v>1.5763614892E-3</v>
      </c>
      <c r="I1071" s="319">
        <v>5.6018025709999994E-3</v>
      </c>
      <c r="J1071" s="319">
        <v>1.87642402966E-2</v>
      </c>
      <c r="K1071" s="319">
        <v>3.3800552999999997E-2</v>
      </c>
      <c r="L1071" s="320">
        <v>0.25413949624060145</v>
      </c>
      <c r="M1071" s="308">
        <v>24.887938999999999</v>
      </c>
      <c r="N1071" s="282">
        <v>5.7747622000000002E-3</v>
      </c>
      <c r="O1071" s="282">
        <v>5.3720634E-3</v>
      </c>
      <c r="P1071" s="282">
        <v>2.3740103E-4</v>
      </c>
      <c r="Q1071" s="282">
        <v>1.6529774000000001E-4</v>
      </c>
      <c r="R1071" s="255">
        <v>3.2206615121422997E-7</v>
      </c>
      <c r="S1071" s="256">
        <v>8.7796238942874807E-10</v>
      </c>
      <c r="T1071" s="256">
        <v>2.3150944764000002E-2</v>
      </c>
      <c r="U1071" s="274">
        <v>1.3726806E-5</v>
      </c>
      <c r="V1071" s="216"/>
      <c r="W1071" s="214"/>
      <c r="X1071" s="18" t="s">
        <v>1117</v>
      </c>
      <c r="Y1071" s="18"/>
      <c r="Z1071" s="18"/>
      <c r="AA1071" s="32"/>
    </row>
    <row r="1072" spans="1:27" ht="14.4" customHeight="1">
      <c r="A1072" t="s">
        <v>8610</v>
      </c>
      <c r="B1072" s="168" t="s">
        <v>2252</v>
      </c>
      <c r="C1072" s="279" t="s">
        <v>5142</v>
      </c>
      <c r="D1072" s="14" t="s">
        <v>659</v>
      </c>
      <c r="E1072" s="278" t="s">
        <v>1510</v>
      </c>
      <c r="F1072" s="281" t="s">
        <v>8832</v>
      </c>
      <c r="G1072" s="319">
        <v>9.4495929184457985</v>
      </c>
      <c r="H1072" s="319">
        <v>1.5763614892E-3</v>
      </c>
      <c r="I1072" s="319">
        <v>8.9366017666599991</v>
      </c>
      <c r="J1072" s="319">
        <v>1.87642402966E-2</v>
      </c>
      <c r="K1072" s="319">
        <v>0.49265055000000002</v>
      </c>
      <c r="L1072" s="320">
        <v>3.7041394736842106</v>
      </c>
      <c r="M1072" s="308">
        <v>24.887938999999999</v>
      </c>
      <c r="N1072" s="282">
        <v>6.1789586000000001E-2</v>
      </c>
      <c r="O1072" s="282">
        <v>5.8774751E-2</v>
      </c>
      <c r="P1072" s="282">
        <v>2.8495363999999999E-3</v>
      </c>
      <c r="Q1072" s="282">
        <v>1.6529774000000001E-4</v>
      </c>
      <c r="R1072" s="255">
        <v>3.5236661312142298E-6</v>
      </c>
      <c r="S1072" s="256">
        <v>1.0538226014427751E-8</v>
      </c>
      <c r="T1072" s="256">
        <v>2.3150944764000002E-2</v>
      </c>
      <c r="U1072" s="121">
        <v>1.0992196000000001E-4</v>
      </c>
      <c r="V1072" s="218"/>
      <c r="W1072" s="214"/>
      <c r="X1072" s="18" t="s">
        <v>1117</v>
      </c>
      <c r="Y1072" s="18"/>
      <c r="Z1072" s="18"/>
      <c r="AA1072" s="32"/>
    </row>
    <row r="1073" spans="1:27" ht="14.4" customHeight="1">
      <c r="A1073" t="s">
        <v>2282</v>
      </c>
      <c r="B1073" s="168" t="s">
        <v>2252</v>
      </c>
      <c r="C1073" s="279" t="s">
        <v>5143</v>
      </c>
      <c r="D1073" s="14" t="s">
        <v>659</v>
      </c>
      <c r="E1073" s="278" t="s">
        <v>1510</v>
      </c>
      <c r="F1073" s="281" t="s">
        <v>6899</v>
      </c>
      <c r="G1073" s="319">
        <v>8.8430973370399998E-2</v>
      </c>
      <c r="H1073" s="319">
        <v>1.6617305437999998E-3</v>
      </c>
      <c r="I1073" s="319">
        <v>9.1087943000000005E-3</v>
      </c>
      <c r="J1073" s="319">
        <v>3.0651545526600002E-2</v>
      </c>
      <c r="K1073" s="319">
        <v>4.7008902999999998E-2</v>
      </c>
      <c r="L1073" s="320">
        <v>0.35345039849624055</v>
      </c>
      <c r="M1073" s="308">
        <v>26.191941</v>
      </c>
      <c r="N1073" s="282">
        <v>8.5032593999999993E-3</v>
      </c>
      <c r="O1073" s="282">
        <v>7.9149723999999994E-3</v>
      </c>
      <c r="P1073" s="282">
        <v>3.3193481E-4</v>
      </c>
      <c r="Q1073" s="282">
        <v>2.5635213000000002E-4</v>
      </c>
      <c r="R1073" s="255">
        <v>4.7451873313322997E-7</v>
      </c>
      <c r="S1073" s="256">
        <v>1.2275695514117479E-9</v>
      </c>
      <c r="T1073" s="256">
        <v>3.5903659610999998E-2</v>
      </c>
      <c r="U1073" s="274">
        <v>1.9054789999999999E-5</v>
      </c>
      <c r="V1073" s="216"/>
      <c r="W1073" s="214"/>
      <c r="X1073" s="18" t="s">
        <v>1117</v>
      </c>
      <c r="Y1073" s="18"/>
      <c r="Z1073" s="18"/>
      <c r="AA1073" s="32"/>
    </row>
    <row r="1074" spans="1:27" ht="14.4" customHeight="1">
      <c r="A1074" t="s">
        <v>8611</v>
      </c>
      <c r="B1074" s="168" t="s">
        <v>2252</v>
      </c>
      <c r="C1074" s="279" t="s">
        <v>5144</v>
      </c>
      <c r="D1074" s="14" t="s">
        <v>659</v>
      </c>
      <c r="E1074" s="278" t="s">
        <v>1510</v>
      </c>
      <c r="F1074" s="281" t="s">
        <v>8833</v>
      </c>
      <c r="G1074" s="319">
        <v>10.6461813570304</v>
      </c>
      <c r="H1074" s="319">
        <v>1.6617305437999998E-3</v>
      </c>
      <c r="I1074" s="319">
        <v>10.10800918096</v>
      </c>
      <c r="J1074" s="319">
        <v>3.0651545526600002E-2</v>
      </c>
      <c r="K1074" s="319">
        <v>0.5058589</v>
      </c>
      <c r="L1074" s="320">
        <v>3.8034503759398492</v>
      </c>
      <c r="M1074" s="308">
        <v>26.191941</v>
      </c>
      <c r="N1074" s="282">
        <v>6.4518083000000004E-2</v>
      </c>
      <c r="O1074" s="282">
        <v>6.1317660000000003E-2</v>
      </c>
      <c r="P1074" s="282">
        <v>2.9440702000000001E-3</v>
      </c>
      <c r="Q1074" s="282">
        <v>2.5635213000000002E-4</v>
      </c>
      <c r="R1074" s="255">
        <v>3.67611869313323E-6</v>
      </c>
      <c r="S1074" s="256">
        <v>1.0887833646416748E-8</v>
      </c>
      <c r="T1074" s="256">
        <v>3.5903659610999998E-2</v>
      </c>
      <c r="U1074" s="121">
        <v>1.1524994000000001E-4</v>
      </c>
      <c r="V1074" s="216"/>
      <c r="W1074" s="214"/>
      <c r="X1074" s="18" t="s">
        <v>1117</v>
      </c>
      <c r="Y1074" s="18"/>
      <c r="Z1074" s="18"/>
      <c r="AA1074" s="32"/>
    </row>
    <row r="1075" spans="1:27" ht="14.4" customHeight="1">
      <c r="A1075" t="s">
        <v>2283</v>
      </c>
      <c r="B1075" s="168" t="s">
        <v>2252</v>
      </c>
      <c r="C1075" s="279" t="s">
        <v>5145</v>
      </c>
      <c r="D1075" s="14" t="s">
        <v>659</v>
      </c>
      <c r="E1075" s="278" t="s">
        <v>1510</v>
      </c>
      <c r="F1075" s="281" t="s">
        <v>6900</v>
      </c>
      <c r="G1075" s="319">
        <v>5.35615615058E-2</v>
      </c>
      <c r="H1075" s="319">
        <v>1.5579670382E-3</v>
      </c>
      <c r="I1075" s="319">
        <v>4.8461524010000008E-3</v>
      </c>
      <c r="J1075" s="319">
        <v>1.6202887066599999E-2</v>
      </c>
      <c r="K1075" s="319">
        <v>3.0954555000000002E-2</v>
      </c>
      <c r="L1075" s="320">
        <v>0.23274101503759398</v>
      </c>
      <c r="M1075" s="308">
        <v>24.606966</v>
      </c>
      <c r="N1075" s="282">
        <v>5.1868538999999998E-3</v>
      </c>
      <c r="O1075" s="282">
        <v>4.8241437999999998E-3</v>
      </c>
      <c r="P1075" s="282">
        <v>2.1703187000000001E-4</v>
      </c>
      <c r="Q1075" s="282">
        <v>1.4567829E-4</v>
      </c>
      <c r="R1075" s="255">
        <v>2.8921725385722999E-7</v>
      </c>
      <c r="S1075" s="256">
        <v>8.0263265814074821E-10</v>
      </c>
      <c r="T1075" s="256">
        <v>2.0403121890999999E-2</v>
      </c>
      <c r="U1075" s="274">
        <v>1.2578787E-5</v>
      </c>
      <c r="V1075" s="216"/>
      <c r="W1075" s="214"/>
      <c r="X1075" s="18" t="s">
        <v>1117</v>
      </c>
      <c r="Y1075" s="18"/>
      <c r="Z1075" s="18"/>
      <c r="AA1075" s="32"/>
    </row>
    <row r="1076" spans="1:27" ht="14.4" customHeight="1">
      <c r="A1076" t="s">
        <v>8612</v>
      </c>
      <c r="B1076" s="168" t="s">
        <v>2252</v>
      </c>
      <c r="C1076" s="279" t="s">
        <v>5146</v>
      </c>
      <c r="D1076" s="14" t="s">
        <v>659</v>
      </c>
      <c r="E1076" s="278" t="s">
        <v>1510</v>
      </c>
      <c r="F1076" s="281" t="s">
        <v>8834</v>
      </c>
      <c r="G1076" s="319">
        <v>3.7344415588248001</v>
      </c>
      <c r="H1076" s="319">
        <v>1.5579670382E-3</v>
      </c>
      <c r="I1076" s="319">
        <v>3.2268761547199998</v>
      </c>
      <c r="J1076" s="319">
        <v>1.6202887066599999E-2</v>
      </c>
      <c r="K1076" s="319">
        <v>0.48980455000000001</v>
      </c>
      <c r="L1076" s="320">
        <v>3.6827409774436091</v>
      </c>
      <c r="M1076" s="308">
        <v>24.606966</v>
      </c>
      <c r="N1076" s="282">
        <v>6.1201677000000003E-2</v>
      </c>
      <c r="O1076" s="282">
        <v>5.8226831999999999E-2</v>
      </c>
      <c r="P1076" s="282">
        <v>2.8291672000000001E-3</v>
      </c>
      <c r="Q1076" s="282">
        <v>1.4567829E-4</v>
      </c>
      <c r="R1076" s="255">
        <v>3.4908172238572295E-6</v>
      </c>
      <c r="S1076" s="256">
        <v>1.0462897043143748E-8</v>
      </c>
      <c r="T1076" s="256">
        <v>2.0403121890999999E-2</v>
      </c>
      <c r="U1076" s="121">
        <v>1.0877393999999999E-4</v>
      </c>
      <c r="V1076" s="216"/>
      <c r="W1076" s="214"/>
      <c r="X1076" s="18" t="s">
        <v>1117</v>
      </c>
      <c r="Y1076" s="18"/>
      <c r="Z1076" s="18"/>
      <c r="AA1076" s="32"/>
    </row>
    <row r="1077" spans="1:27" ht="14.4" customHeight="1">
      <c r="A1077" t="s">
        <v>2284</v>
      </c>
      <c r="B1077" s="168" t="s">
        <v>2252</v>
      </c>
      <c r="C1077" s="279" t="s">
        <v>5147</v>
      </c>
      <c r="D1077" s="14" t="s">
        <v>659</v>
      </c>
      <c r="E1077" s="278" t="s">
        <v>1510</v>
      </c>
      <c r="F1077" s="281" t="s">
        <v>6901</v>
      </c>
      <c r="G1077" s="319">
        <v>5.35615615058E-2</v>
      </c>
      <c r="H1077" s="319">
        <v>1.5579670382E-3</v>
      </c>
      <c r="I1077" s="319">
        <v>4.8461524010000008E-3</v>
      </c>
      <c r="J1077" s="319">
        <v>1.6202887066599999E-2</v>
      </c>
      <c r="K1077" s="319">
        <v>3.0954555000000002E-2</v>
      </c>
      <c r="L1077" s="320">
        <v>0.23274101503759398</v>
      </c>
      <c r="M1077" s="308">
        <v>24.606966</v>
      </c>
      <c r="N1077" s="282">
        <v>5.1868538999999998E-3</v>
      </c>
      <c r="O1077" s="282">
        <v>4.8241437999999998E-3</v>
      </c>
      <c r="P1077" s="282">
        <v>2.1703187000000001E-4</v>
      </c>
      <c r="Q1077" s="282">
        <v>1.4567829E-4</v>
      </c>
      <c r="R1077" s="255">
        <v>2.8921725385722999E-7</v>
      </c>
      <c r="S1077" s="256">
        <v>8.0263265814074821E-10</v>
      </c>
      <c r="T1077" s="256">
        <v>2.0403121890999999E-2</v>
      </c>
      <c r="U1077" s="274">
        <v>1.2578787E-5</v>
      </c>
      <c r="V1077" s="216"/>
      <c r="W1077" s="214"/>
      <c r="X1077" s="18" t="s">
        <v>1117</v>
      </c>
      <c r="Y1077" s="18"/>
      <c r="Z1077" s="18"/>
      <c r="AA1077" s="32"/>
    </row>
    <row r="1078" spans="1:27" ht="14.4" customHeight="1">
      <c r="A1078" t="s">
        <v>2285</v>
      </c>
      <c r="B1078" s="168" t="s">
        <v>2252</v>
      </c>
      <c r="C1078" s="279" t="s">
        <v>5148</v>
      </c>
      <c r="D1078" s="14" t="s">
        <v>659</v>
      </c>
      <c r="E1078" s="278" t="s">
        <v>1510</v>
      </c>
      <c r="F1078" s="281" t="s">
        <v>6902</v>
      </c>
      <c r="G1078" s="319">
        <v>5.68900047213E-2</v>
      </c>
      <c r="H1078" s="319">
        <v>1.5678717287000001E-3</v>
      </c>
      <c r="I1078" s="319">
        <v>5.2530410059999999E-3</v>
      </c>
      <c r="J1078" s="319">
        <v>1.7582076986600002E-2</v>
      </c>
      <c r="K1078" s="319">
        <v>3.2487015000000001E-2</v>
      </c>
      <c r="L1078" s="320">
        <v>0.24426327067669173</v>
      </c>
      <c r="M1078" s="308">
        <v>24.758258999999999</v>
      </c>
      <c r="N1078" s="282">
        <v>5.5034198999999997E-3</v>
      </c>
      <c r="O1078" s="282">
        <v>5.1191774000000001E-3</v>
      </c>
      <c r="P1078" s="282">
        <v>2.2799988E-4</v>
      </c>
      <c r="Q1078" s="282">
        <v>1.5624260999999999E-4</v>
      </c>
      <c r="R1078" s="255">
        <v>3.0690512573423001E-7</v>
      </c>
      <c r="S1078" s="256">
        <v>8.4319481929274789E-10</v>
      </c>
      <c r="T1078" s="256">
        <v>2.1882718669E-2</v>
      </c>
      <c r="U1078" s="274">
        <v>1.3196951E-5</v>
      </c>
      <c r="V1078" s="216"/>
      <c r="W1078" s="214"/>
      <c r="X1078" s="18" t="s">
        <v>1117</v>
      </c>
      <c r="Y1078" s="18"/>
      <c r="Z1078" s="18"/>
      <c r="AA1078" s="32"/>
    </row>
    <row r="1079" spans="1:27" ht="14.4" customHeight="1">
      <c r="A1079" t="s">
        <v>8613</v>
      </c>
      <c r="B1079" s="168" t="s">
        <v>2252</v>
      </c>
      <c r="C1079" s="279" t="s">
        <v>5149</v>
      </c>
      <c r="D1079" s="14" t="s">
        <v>659</v>
      </c>
      <c r="E1079" s="278" t="s">
        <v>1510</v>
      </c>
      <c r="F1079" s="281" t="s">
        <v>8835</v>
      </c>
      <c r="G1079" s="319">
        <v>8.1414399914553002</v>
      </c>
      <c r="H1079" s="319">
        <v>1.5678717287000001E-3</v>
      </c>
      <c r="I1079" s="319">
        <v>7.63095302274</v>
      </c>
      <c r="J1079" s="319">
        <v>1.7582076986600002E-2</v>
      </c>
      <c r="K1079" s="319">
        <v>0.49133702000000001</v>
      </c>
      <c r="L1079" s="320">
        <v>3.6942633082706764</v>
      </c>
      <c r="M1079" s="308">
        <v>24.758258999999999</v>
      </c>
      <c r="N1079" s="282">
        <v>6.1518243E-2</v>
      </c>
      <c r="O1079" s="282">
        <v>5.8521864999999999E-2</v>
      </c>
      <c r="P1079" s="282">
        <v>2.8401352000000002E-3</v>
      </c>
      <c r="Q1079" s="282">
        <v>1.5624260999999999E-4</v>
      </c>
      <c r="R1079" s="255">
        <v>3.5085051357342298E-6</v>
      </c>
      <c r="S1079" s="256">
        <v>1.0503458874292747E-8</v>
      </c>
      <c r="T1079" s="256">
        <v>2.1882718669E-2</v>
      </c>
      <c r="U1079" s="121">
        <v>1.0939211000000001E-4</v>
      </c>
      <c r="V1079" s="216"/>
      <c r="W1079" s="214"/>
      <c r="X1079" s="18" t="s">
        <v>1117</v>
      </c>
      <c r="Y1079" s="18"/>
      <c r="Z1079" s="18"/>
      <c r="AA1079" s="32"/>
    </row>
    <row r="1080" spans="1:27" ht="14.4" customHeight="1">
      <c r="A1080" t="s">
        <v>2286</v>
      </c>
      <c r="B1080" s="168" t="s">
        <v>2252</v>
      </c>
      <c r="C1080" s="279" t="s">
        <v>5150</v>
      </c>
      <c r="D1080" s="14" t="s">
        <v>659</v>
      </c>
      <c r="E1080" s="278" t="s">
        <v>1510</v>
      </c>
      <c r="F1080" s="281" t="s">
        <v>6903</v>
      </c>
      <c r="G1080" s="319">
        <v>5.2769074383599998E-2</v>
      </c>
      <c r="H1080" s="319">
        <v>1.555608768E-3</v>
      </c>
      <c r="I1080" s="319">
        <v>4.7492741890000001E-3</v>
      </c>
      <c r="J1080" s="319">
        <v>1.5874508426600001E-2</v>
      </c>
      <c r="K1080" s="319">
        <v>3.0589682999999999E-2</v>
      </c>
      <c r="L1080" s="320">
        <v>0.22999761654135337</v>
      </c>
      <c r="M1080" s="308">
        <v>24.570944000000001</v>
      </c>
      <c r="N1080" s="282">
        <v>5.1114810999999998E-3</v>
      </c>
      <c r="O1080" s="282">
        <v>4.7538976999999998E-3</v>
      </c>
      <c r="P1080" s="282">
        <v>2.1442044E-4</v>
      </c>
      <c r="Q1080" s="282">
        <v>1.4316298E-4</v>
      </c>
      <c r="R1080" s="255">
        <v>2.8500585715923001E-7</v>
      </c>
      <c r="S1080" s="256">
        <v>7.9297500876974801E-10</v>
      </c>
      <c r="T1080" s="256">
        <v>2.0050837419999998E-2</v>
      </c>
      <c r="U1080" s="274">
        <v>1.2431605E-5</v>
      </c>
      <c r="V1080" s="216"/>
      <c r="W1080" s="214"/>
      <c r="X1080" s="18" t="s">
        <v>1117</v>
      </c>
      <c r="Y1080" s="18"/>
      <c r="Z1080" s="18"/>
      <c r="AA1080" s="32"/>
    </row>
    <row r="1081" spans="1:27" ht="14.4" customHeight="1">
      <c r="A1081" t="s">
        <v>8614</v>
      </c>
      <c r="B1081" s="168" t="s">
        <v>2252</v>
      </c>
      <c r="C1081" s="279" t="s">
        <v>5151</v>
      </c>
      <c r="D1081" s="14" t="s">
        <v>659</v>
      </c>
      <c r="E1081" s="278" t="s">
        <v>1510</v>
      </c>
      <c r="F1081" s="281" t="s">
        <v>8836</v>
      </c>
      <c r="G1081" s="319">
        <v>3.0878690786046001</v>
      </c>
      <c r="H1081" s="319">
        <v>1.555608768E-3</v>
      </c>
      <c r="I1081" s="319">
        <v>2.58099928141</v>
      </c>
      <c r="J1081" s="319">
        <v>1.5874508426600001E-2</v>
      </c>
      <c r="K1081" s="319">
        <v>0.48943967999999999</v>
      </c>
      <c r="L1081" s="320">
        <v>3.6799975939849623</v>
      </c>
      <c r="M1081" s="308">
        <v>24.570944000000001</v>
      </c>
      <c r="N1081" s="282">
        <v>6.1126303999999999E-2</v>
      </c>
      <c r="O1081" s="282">
        <v>5.8156586000000003E-2</v>
      </c>
      <c r="P1081" s="282">
        <v>2.8265558E-3</v>
      </c>
      <c r="Q1081" s="282">
        <v>1.4316298E-4</v>
      </c>
      <c r="R1081" s="255">
        <v>3.4866058971592298E-6</v>
      </c>
      <c r="S1081" s="256">
        <v>1.0453238893772749E-8</v>
      </c>
      <c r="T1081" s="256">
        <v>2.0050837419999998E-2</v>
      </c>
      <c r="U1081" s="121">
        <v>1.0862676E-4</v>
      </c>
      <c r="V1081" s="216"/>
      <c r="W1081" s="214"/>
      <c r="X1081" s="18" t="s">
        <v>1117</v>
      </c>
      <c r="Y1081" s="18"/>
      <c r="Z1081" s="18"/>
      <c r="AA1081" s="32"/>
    </row>
    <row r="1082" spans="1:27" ht="14.4" customHeight="1">
      <c r="A1082" t="s">
        <v>2287</v>
      </c>
      <c r="B1082" s="168" t="s">
        <v>2252</v>
      </c>
      <c r="C1082" s="279" t="s">
        <v>5152</v>
      </c>
      <c r="D1082" s="14" t="s">
        <v>659</v>
      </c>
      <c r="E1082" s="278" t="s">
        <v>1510</v>
      </c>
      <c r="F1082" s="281" t="s">
        <v>6904</v>
      </c>
      <c r="G1082" s="319">
        <v>5.4671043077899995E-2</v>
      </c>
      <c r="H1082" s="319">
        <v>1.5612685782999999E-3</v>
      </c>
      <c r="I1082" s="319">
        <v>4.9817818629999998E-3</v>
      </c>
      <c r="J1082" s="319">
        <v>1.66626176366E-2</v>
      </c>
      <c r="K1082" s="319">
        <v>3.1465374999999997E-2</v>
      </c>
      <c r="L1082" s="320">
        <v>0.23658176691729318</v>
      </c>
      <c r="M1082" s="308">
        <v>24.657397</v>
      </c>
      <c r="N1082" s="282">
        <v>5.2923759000000001E-3</v>
      </c>
      <c r="O1082" s="282">
        <v>4.9224882999999997E-3</v>
      </c>
      <c r="P1082" s="282">
        <v>2.2068787E-4</v>
      </c>
      <c r="Q1082" s="282">
        <v>1.4919972999999999E-4</v>
      </c>
      <c r="R1082" s="255">
        <v>2.9511321084623001E-7</v>
      </c>
      <c r="S1082" s="256">
        <v>8.1615337985774797E-10</v>
      </c>
      <c r="T1082" s="256">
        <v>2.0896321151E-2</v>
      </c>
      <c r="U1082" s="274">
        <v>1.2784842E-5</v>
      </c>
      <c r="V1082" s="216"/>
      <c r="W1082" s="214"/>
      <c r="X1082" s="18" t="s">
        <v>1117</v>
      </c>
      <c r="Y1082" s="18"/>
      <c r="Z1082" s="18"/>
      <c r="AA1082" s="32"/>
    </row>
    <row r="1083" spans="1:27" ht="14.4" customHeight="1">
      <c r="A1083" t="s">
        <v>8615</v>
      </c>
      <c r="B1083" s="168" t="s">
        <v>2252</v>
      </c>
      <c r="C1083" s="279" t="s">
        <v>5153</v>
      </c>
      <c r="D1083" s="14" t="s">
        <v>659</v>
      </c>
      <c r="E1083" s="278" t="s">
        <v>1510</v>
      </c>
      <c r="F1083" s="281" t="s">
        <v>8837</v>
      </c>
      <c r="G1083" s="319">
        <v>3.5019710435349003</v>
      </c>
      <c r="H1083" s="319">
        <v>1.5612685782999999E-3</v>
      </c>
      <c r="I1083" s="319">
        <v>2.9934317773200001</v>
      </c>
      <c r="J1083" s="319">
        <v>1.66626176366E-2</v>
      </c>
      <c r="K1083" s="319">
        <v>0.49031538000000002</v>
      </c>
      <c r="L1083" s="320">
        <v>3.6865818045112784</v>
      </c>
      <c r="M1083" s="308">
        <v>24.657397</v>
      </c>
      <c r="N1083" s="282">
        <v>6.1307199E-2</v>
      </c>
      <c r="O1083" s="282">
        <v>5.8325175999999999E-2</v>
      </c>
      <c r="P1083" s="282">
        <v>2.8328232E-3</v>
      </c>
      <c r="Q1083" s="282">
        <v>1.4919972999999999E-4</v>
      </c>
      <c r="R1083" s="255">
        <v>3.4967131608462293E-6</v>
      </c>
      <c r="S1083" s="256">
        <v>1.0476417654852748E-8</v>
      </c>
      <c r="T1083" s="256">
        <v>2.0896321151E-2</v>
      </c>
      <c r="U1083" s="121">
        <v>1.0898E-4</v>
      </c>
      <c r="V1083" s="216"/>
      <c r="W1083" s="214"/>
      <c r="X1083" s="18" t="s">
        <v>1117</v>
      </c>
      <c r="Y1083" s="18"/>
      <c r="Z1083" s="18"/>
      <c r="AA1083" s="32"/>
    </row>
    <row r="1084" spans="1:27" ht="14.4" customHeight="1">
      <c r="A1084" t="s">
        <v>2288</v>
      </c>
      <c r="B1084" s="168" t="s">
        <v>2252</v>
      </c>
      <c r="C1084" s="279" t="s">
        <v>5154</v>
      </c>
      <c r="D1084" s="14" t="s">
        <v>659</v>
      </c>
      <c r="E1084" s="278" t="s">
        <v>1510</v>
      </c>
      <c r="F1084" s="281" t="s">
        <v>6905</v>
      </c>
      <c r="G1084" s="319">
        <v>5.2769074383599998E-2</v>
      </c>
      <c r="H1084" s="319">
        <v>1.555608768E-3</v>
      </c>
      <c r="I1084" s="319">
        <v>4.7492741890000001E-3</v>
      </c>
      <c r="J1084" s="319">
        <v>1.5874508426600001E-2</v>
      </c>
      <c r="K1084" s="319">
        <v>3.0589682999999999E-2</v>
      </c>
      <c r="L1084" s="320">
        <v>0.22999761654135337</v>
      </c>
      <c r="M1084" s="308">
        <v>24.570944000000001</v>
      </c>
      <c r="N1084" s="282">
        <v>5.1114810999999998E-3</v>
      </c>
      <c r="O1084" s="282">
        <v>4.7538976999999998E-3</v>
      </c>
      <c r="P1084" s="282">
        <v>2.1442044E-4</v>
      </c>
      <c r="Q1084" s="282">
        <v>1.4316298E-4</v>
      </c>
      <c r="R1084" s="255">
        <v>2.8500585715923001E-7</v>
      </c>
      <c r="S1084" s="256">
        <v>7.9297500876974801E-10</v>
      </c>
      <c r="T1084" s="256">
        <v>2.0050837419999998E-2</v>
      </c>
      <c r="U1084" s="274">
        <v>1.2431605E-5</v>
      </c>
      <c r="V1084" s="216"/>
      <c r="W1084" s="214"/>
      <c r="X1084" s="18" t="s">
        <v>1117</v>
      </c>
      <c r="Y1084" s="18"/>
      <c r="Z1084" s="18"/>
      <c r="AA1084" s="32"/>
    </row>
    <row r="1085" spans="1:27" ht="14.4" customHeight="1">
      <c r="A1085" t="s">
        <v>8616</v>
      </c>
      <c r="B1085" s="168" t="s">
        <v>2252</v>
      </c>
      <c r="C1085" s="279" t="s">
        <v>5155</v>
      </c>
      <c r="D1085" s="14" t="s">
        <v>659</v>
      </c>
      <c r="E1085" s="278" t="s">
        <v>1510</v>
      </c>
      <c r="F1085" s="281" t="s">
        <v>8838</v>
      </c>
      <c r="G1085" s="319">
        <v>3.9466190786045998</v>
      </c>
      <c r="H1085" s="319">
        <v>1.555608768E-3</v>
      </c>
      <c r="I1085" s="319">
        <v>3.4397492814099997</v>
      </c>
      <c r="J1085" s="319">
        <v>1.5874508426600001E-2</v>
      </c>
      <c r="K1085" s="319">
        <v>0.48943967999999999</v>
      </c>
      <c r="L1085" s="320">
        <v>3.6799975939849623</v>
      </c>
      <c r="M1085" s="308">
        <v>24.570944000000001</v>
      </c>
      <c r="N1085" s="282">
        <v>6.1126303999999999E-2</v>
      </c>
      <c r="O1085" s="282">
        <v>5.8156586000000003E-2</v>
      </c>
      <c r="P1085" s="282">
        <v>2.8265558E-3</v>
      </c>
      <c r="Q1085" s="282">
        <v>1.4316298E-4</v>
      </c>
      <c r="R1085" s="255">
        <v>3.4866058971592298E-6</v>
      </c>
      <c r="S1085" s="256">
        <v>1.0453238893772749E-8</v>
      </c>
      <c r="T1085" s="256">
        <v>2.0050837419999998E-2</v>
      </c>
      <c r="U1085" s="121">
        <v>1.0862676E-4</v>
      </c>
      <c r="V1085" s="216"/>
      <c r="W1085" s="214"/>
      <c r="X1085" s="18" t="s">
        <v>1117</v>
      </c>
      <c r="Y1085" s="18"/>
      <c r="Z1085" s="18"/>
      <c r="AA1085" s="32"/>
    </row>
    <row r="1086" spans="1:27" ht="14.4" customHeight="1">
      <c r="A1086" t="s">
        <v>2289</v>
      </c>
      <c r="B1086" s="168" t="s">
        <v>2252</v>
      </c>
      <c r="C1086" s="279" t="s">
        <v>5156</v>
      </c>
      <c r="D1086" s="14" t="s">
        <v>659</v>
      </c>
      <c r="E1086" s="278" t="s">
        <v>1510</v>
      </c>
      <c r="F1086" s="281" t="s">
        <v>6906</v>
      </c>
      <c r="G1086" s="319">
        <v>6.2437411272199997E-2</v>
      </c>
      <c r="H1086" s="319">
        <v>1.5843795695999999E-3</v>
      </c>
      <c r="I1086" s="319">
        <v>5.9311885560000008E-3</v>
      </c>
      <c r="J1086" s="319">
        <v>1.9880727146599997E-2</v>
      </c>
      <c r="K1086" s="319">
        <v>3.5041115999999997E-2</v>
      </c>
      <c r="L1086" s="320">
        <v>0.26346703759398493</v>
      </c>
      <c r="M1086" s="308">
        <v>25.010414000000001</v>
      </c>
      <c r="N1086" s="282">
        <v>6.0310299000000001E-3</v>
      </c>
      <c r="O1086" s="282">
        <v>5.6109002000000003E-3</v>
      </c>
      <c r="P1086" s="282">
        <v>2.4627988999999999E-4</v>
      </c>
      <c r="Q1086" s="282">
        <v>1.7384981E-4</v>
      </c>
      <c r="R1086" s="255">
        <v>3.3638490059923E-7</v>
      </c>
      <c r="S1086" s="256">
        <v>9.1079841987874803E-10</v>
      </c>
      <c r="T1086" s="256">
        <v>2.4348713965000001E-2</v>
      </c>
      <c r="U1086" s="274">
        <v>1.4227224000000001E-5</v>
      </c>
      <c r="V1086" s="216"/>
      <c r="W1086" s="214"/>
      <c r="X1086" s="18" t="s">
        <v>1117</v>
      </c>
      <c r="Y1086" s="18"/>
      <c r="Z1086" s="18"/>
      <c r="AA1086" s="32"/>
    </row>
    <row r="1087" spans="1:27" ht="14.4" customHeight="1">
      <c r="A1087" t="s">
        <v>8617</v>
      </c>
      <c r="B1087" s="168" t="s">
        <v>2252</v>
      </c>
      <c r="C1087" s="279" t="s">
        <v>5157</v>
      </c>
      <c r="D1087" s="14" t="s">
        <v>659</v>
      </c>
      <c r="E1087" s="278" t="s">
        <v>1510</v>
      </c>
      <c r="F1087" s="281" t="s">
        <v>8839</v>
      </c>
      <c r="G1087" s="319">
        <v>10.6201869626962</v>
      </c>
      <c r="H1087" s="319">
        <v>1.5843795695999999E-3</v>
      </c>
      <c r="I1087" s="319">
        <v>10.10483073598</v>
      </c>
      <c r="J1087" s="319">
        <v>1.9880727146599997E-2</v>
      </c>
      <c r="K1087" s="319">
        <v>0.49389112000000002</v>
      </c>
      <c r="L1087" s="320">
        <v>3.713467067669173</v>
      </c>
      <c r="M1087" s="308">
        <v>25.010414000000001</v>
      </c>
      <c r="N1087" s="282">
        <v>6.2045852999999998E-2</v>
      </c>
      <c r="O1087" s="282">
        <v>5.9013587999999999E-2</v>
      </c>
      <c r="P1087" s="282">
        <v>2.8584153000000001E-3</v>
      </c>
      <c r="Q1087" s="282">
        <v>1.7384981E-4</v>
      </c>
      <c r="R1087" s="255">
        <v>3.5379849205992298E-6</v>
      </c>
      <c r="S1087" s="256">
        <v>1.0571061924880746E-8</v>
      </c>
      <c r="T1087" s="256">
        <v>2.4348713965000001E-2</v>
      </c>
      <c r="U1087" s="121">
        <v>1.1042237999999999E-4</v>
      </c>
      <c r="V1087" s="216"/>
      <c r="W1087" s="214"/>
      <c r="X1087" s="18" t="s">
        <v>1117</v>
      </c>
      <c r="Y1087" s="18"/>
      <c r="Z1087" s="18"/>
      <c r="AA1087" s="32"/>
    </row>
    <row r="1088" spans="1:27" ht="14.4" customHeight="1">
      <c r="A1088" t="s">
        <v>2290</v>
      </c>
      <c r="B1088" s="168" t="s">
        <v>2252</v>
      </c>
      <c r="C1088" s="279" t="s">
        <v>5158</v>
      </c>
      <c r="D1088" s="14" t="s">
        <v>659</v>
      </c>
      <c r="E1088" s="278" t="s">
        <v>1510</v>
      </c>
      <c r="F1088" s="281" t="s">
        <v>6907</v>
      </c>
      <c r="G1088" s="319">
        <v>8.2725069999499995E-2</v>
      </c>
      <c r="H1088" s="319">
        <v>1.6447510328999999E-3</v>
      </c>
      <c r="I1088" s="319">
        <v>8.4112711699999999E-3</v>
      </c>
      <c r="J1088" s="319">
        <v>2.82872197966E-2</v>
      </c>
      <c r="K1088" s="319">
        <v>4.4381827999999998E-2</v>
      </c>
      <c r="L1088" s="320">
        <v>0.33369795488721804</v>
      </c>
      <c r="M1088" s="308">
        <v>25.932582</v>
      </c>
      <c r="N1088" s="282">
        <v>7.9605748999999996E-3</v>
      </c>
      <c r="O1088" s="282">
        <v>7.4092005000000001E-3</v>
      </c>
      <c r="P1088" s="282">
        <v>3.1313251E-4</v>
      </c>
      <c r="Q1088" s="282">
        <v>2.3824187E-4</v>
      </c>
      <c r="R1088" s="255">
        <v>4.4419667416222997E-7</v>
      </c>
      <c r="S1088" s="256">
        <v>1.1580344201487474E-9</v>
      </c>
      <c r="T1088" s="256">
        <v>3.3367208420000002E-2</v>
      </c>
      <c r="U1088" s="274">
        <v>1.7995081000000001E-5</v>
      </c>
      <c r="V1088" s="216"/>
      <c r="W1088" s="214"/>
      <c r="X1088" s="18" t="s">
        <v>1117</v>
      </c>
      <c r="Y1088" s="18"/>
      <c r="Z1088" s="18"/>
      <c r="AA1088" s="32"/>
    </row>
    <row r="1089" spans="1:27" ht="14.4" customHeight="1">
      <c r="A1089" t="s">
        <v>8618</v>
      </c>
      <c r="B1089" s="168" t="s">
        <v>2252</v>
      </c>
      <c r="C1089" s="279" t="s">
        <v>5159</v>
      </c>
      <c r="D1089" s="14" t="s">
        <v>659</v>
      </c>
      <c r="E1089" s="278" t="s">
        <v>1510</v>
      </c>
      <c r="F1089" s="281" t="s">
        <v>8840</v>
      </c>
      <c r="G1089" s="319">
        <v>3.6926275919495004</v>
      </c>
      <c r="H1089" s="319">
        <v>1.6447510328999999E-3</v>
      </c>
      <c r="I1089" s="319">
        <v>3.6409237931200003</v>
      </c>
      <c r="J1089" s="319">
        <v>2.82872197966E-2</v>
      </c>
      <c r="K1089" s="319">
        <v>2.1771828E-2</v>
      </c>
      <c r="L1089" s="320">
        <v>0.16369795488721803</v>
      </c>
      <c r="M1089" s="308">
        <v>25.932582</v>
      </c>
      <c r="N1089" s="282">
        <v>5.2004241E-3</v>
      </c>
      <c r="O1089" s="282">
        <v>4.7777636999999998E-3</v>
      </c>
      <c r="P1089" s="282">
        <v>1.8441859E-4</v>
      </c>
      <c r="Q1089" s="282">
        <v>2.3824187E-4</v>
      </c>
      <c r="R1089" s="255">
        <v>2.8643667416222997E-7</v>
      </c>
      <c r="S1089" s="256">
        <v>6.8202141514874805E-10</v>
      </c>
      <c r="T1089" s="256">
        <v>3.3367208420000002E-2</v>
      </c>
      <c r="U1089" s="274">
        <v>1.325503E-5</v>
      </c>
      <c r="V1089" s="216"/>
      <c r="W1089" s="214"/>
      <c r="X1089" s="18" t="s">
        <v>1117</v>
      </c>
      <c r="Y1089" s="18"/>
      <c r="Z1089" s="18"/>
      <c r="AA1089" s="32"/>
    </row>
    <row r="1090" spans="1:27" ht="14.4" customHeight="1">
      <c r="A1090" t="s">
        <v>8619</v>
      </c>
      <c r="B1090" s="168" t="s">
        <v>2252</v>
      </c>
      <c r="C1090" s="279" t="s">
        <v>5160</v>
      </c>
      <c r="D1090" s="14" t="s">
        <v>659</v>
      </c>
      <c r="E1090" s="278" t="s">
        <v>1510</v>
      </c>
      <c r="F1090" s="281" t="s">
        <v>8841</v>
      </c>
      <c r="G1090" s="319">
        <v>5.853029784195301</v>
      </c>
      <c r="H1090" s="319">
        <v>1.5683433986999999E-3</v>
      </c>
      <c r="I1090" s="319">
        <v>5.34240369734</v>
      </c>
      <c r="J1090" s="319">
        <v>1.7647753456600003E-2</v>
      </c>
      <c r="K1090" s="319">
        <v>0.49140999000000002</v>
      </c>
      <c r="L1090" s="320">
        <v>3.6948119548872178</v>
      </c>
      <c r="M1090" s="308">
        <v>24.765464000000001</v>
      </c>
      <c r="N1090" s="282">
        <v>6.1533317999999997E-2</v>
      </c>
      <c r="O1090" s="282">
        <v>5.8535915000000001E-2</v>
      </c>
      <c r="P1090" s="282">
        <v>2.8406575000000001E-3</v>
      </c>
      <c r="Q1090" s="282">
        <v>1.5674568000000001E-4</v>
      </c>
      <c r="R1090" s="255">
        <v>3.50934744092923E-6</v>
      </c>
      <c r="S1090" s="256">
        <v>1.0505390104963751E-8</v>
      </c>
      <c r="T1090" s="256">
        <v>2.1953175562999999E-2</v>
      </c>
      <c r="U1090" s="121">
        <v>1.0942154000000001E-4</v>
      </c>
      <c r="V1090" s="216"/>
      <c r="W1090" s="214"/>
      <c r="X1090" s="18" t="s">
        <v>1117</v>
      </c>
      <c r="Y1090" s="18"/>
      <c r="Z1090" s="18"/>
      <c r="AA1090" s="32"/>
    </row>
    <row r="1091" spans="1:27" ht="14.4" customHeight="1">
      <c r="A1091" t="s">
        <v>2291</v>
      </c>
      <c r="B1091" s="168" t="s">
        <v>2252</v>
      </c>
      <c r="C1091" s="279" t="s">
        <v>5161</v>
      </c>
      <c r="D1091" s="14" t="s">
        <v>659</v>
      </c>
      <c r="E1091" s="278" t="s">
        <v>1510</v>
      </c>
      <c r="F1091" s="281" t="s">
        <v>6908</v>
      </c>
      <c r="G1091" s="319">
        <v>5.5305031479000004E-2</v>
      </c>
      <c r="H1091" s="319">
        <v>1.5631551784E-3</v>
      </c>
      <c r="I1091" s="319">
        <v>5.0592844940000005E-3</v>
      </c>
      <c r="J1091" s="319">
        <v>1.69253198066E-2</v>
      </c>
      <c r="K1091" s="319">
        <v>3.1757272000000003E-2</v>
      </c>
      <c r="L1091" s="320">
        <v>0.23877648120300754</v>
      </c>
      <c r="M1091" s="308">
        <v>24.686215000000001</v>
      </c>
      <c r="N1091" s="282">
        <v>5.3526742E-3</v>
      </c>
      <c r="O1091" s="282">
        <v>4.9786852000000001E-3</v>
      </c>
      <c r="P1091" s="282">
        <v>2.2277702000000001E-4</v>
      </c>
      <c r="Q1091" s="282">
        <v>1.5121197999999999E-4</v>
      </c>
      <c r="R1091" s="255">
        <v>2.9848232234823003E-7</v>
      </c>
      <c r="S1091" s="256">
        <v>8.2387950855374795E-10</v>
      </c>
      <c r="T1091" s="256">
        <v>2.1178148727000003E-2</v>
      </c>
      <c r="U1091" s="274">
        <v>1.2902587E-5</v>
      </c>
      <c r="V1091" s="216"/>
      <c r="W1091" s="214"/>
      <c r="X1091" s="18" t="s">
        <v>1117</v>
      </c>
      <c r="Y1091" s="18"/>
      <c r="Z1091" s="18"/>
      <c r="AA1091" s="32"/>
    </row>
    <row r="1092" spans="1:27" ht="14.4" customHeight="1">
      <c r="A1092" t="s">
        <v>8620</v>
      </c>
      <c r="B1092" s="168" t="s">
        <v>2252</v>
      </c>
      <c r="C1092" s="279" t="s">
        <v>5162</v>
      </c>
      <c r="D1092" s="14" t="s">
        <v>659</v>
      </c>
      <c r="E1092" s="278" t="s">
        <v>1510</v>
      </c>
      <c r="F1092" s="281" t="s">
        <v>8842</v>
      </c>
      <c r="G1092" s="319">
        <v>5.409030021015</v>
      </c>
      <c r="H1092" s="319">
        <v>1.5631551784E-3</v>
      </c>
      <c r="I1092" s="319">
        <v>4.8999342760299998</v>
      </c>
      <c r="J1092" s="319">
        <v>1.69253198066E-2</v>
      </c>
      <c r="K1092" s="319">
        <v>0.49060726999999998</v>
      </c>
      <c r="L1092" s="320">
        <v>3.6887764661654132</v>
      </c>
      <c r="M1092" s="308">
        <v>24.686215000000001</v>
      </c>
      <c r="N1092" s="282">
        <v>6.1367497999999999E-2</v>
      </c>
      <c r="O1092" s="282">
        <v>5.8381373E-2</v>
      </c>
      <c r="P1092" s="282">
        <v>2.8349123999999999E-3</v>
      </c>
      <c r="Q1092" s="282">
        <v>1.5121197999999999E-4</v>
      </c>
      <c r="R1092" s="255">
        <v>3.5000822823482293E-6</v>
      </c>
      <c r="S1092" s="256">
        <v>1.048414357355375E-8</v>
      </c>
      <c r="T1092" s="256">
        <v>2.1178148727000003E-2</v>
      </c>
      <c r="U1092" s="121">
        <v>1.0909774E-4</v>
      </c>
      <c r="V1092" s="216"/>
      <c r="W1092" s="214"/>
      <c r="X1092" s="18" t="s">
        <v>1117</v>
      </c>
      <c r="Y1092" s="18"/>
      <c r="Z1092" s="18"/>
      <c r="AA1092" s="32"/>
    </row>
    <row r="1093" spans="1:27" ht="14.4" customHeight="1">
      <c r="A1093" t="s">
        <v>2292</v>
      </c>
      <c r="B1093" s="168" t="s">
        <v>2252</v>
      </c>
      <c r="C1093" s="279" t="s">
        <v>5163</v>
      </c>
      <c r="D1093" s="14" t="s">
        <v>659</v>
      </c>
      <c r="E1093" s="278" t="s">
        <v>1510</v>
      </c>
      <c r="F1093" s="281" t="s">
        <v>6909</v>
      </c>
      <c r="G1093" s="319">
        <v>5.5305031479000004E-2</v>
      </c>
      <c r="H1093" s="319">
        <v>1.5631551784E-3</v>
      </c>
      <c r="I1093" s="319">
        <v>5.0592844940000005E-3</v>
      </c>
      <c r="J1093" s="319">
        <v>1.69253198066E-2</v>
      </c>
      <c r="K1093" s="319">
        <v>3.1757272000000003E-2</v>
      </c>
      <c r="L1093" s="320">
        <v>0.23877648120300754</v>
      </c>
      <c r="M1093" s="308">
        <v>24.686215000000001</v>
      </c>
      <c r="N1093" s="282">
        <v>5.3526742E-3</v>
      </c>
      <c r="O1093" s="282">
        <v>4.9786852000000001E-3</v>
      </c>
      <c r="P1093" s="282">
        <v>2.2277702000000001E-4</v>
      </c>
      <c r="Q1093" s="282">
        <v>1.5121197999999999E-4</v>
      </c>
      <c r="R1093" s="255">
        <v>2.9848232234823003E-7</v>
      </c>
      <c r="S1093" s="256">
        <v>8.2387950855374795E-10</v>
      </c>
      <c r="T1093" s="256">
        <v>2.1178148727000003E-2</v>
      </c>
      <c r="U1093" s="274">
        <v>1.2902587E-5</v>
      </c>
      <c r="V1093" s="216"/>
      <c r="W1093" s="214"/>
      <c r="X1093" s="18" t="s">
        <v>1117</v>
      </c>
      <c r="Y1093" s="18"/>
      <c r="Z1093" s="18"/>
      <c r="AA1093" s="32"/>
    </row>
    <row r="1094" spans="1:27" ht="14.4" customHeight="1">
      <c r="A1094" t="s">
        <v>8621</v>
      </c>
      <c r="B1094" s="168" t="s">
        <v>2252</v>
      </c>
      <c r="C1094" s="279" t="s">
        <v>5164</v>
      </c>
      <c r="D1094" s="14" t="s">
        <v>659</v>
      </c>
      <c r="E1094" s="278" t="s">
        <v>1510</v>
      </c>
      <c r="F1094" s="281" t="s">
        <v>8843</v>
      </c>
      <c r="G1094" s="319">
        <v>7.0406550210149996</v>
      </c>
      <c r="H1094" s="319">
        <v>1.5631551784E-3</v>
      </c>
      <c r="I1094" s="319">
        <v>6.5315592760299994</v>
      </c>
      <c r="J1094" s="319">
        <v>1.69253198066E-2</v>
      </c>
      <c r="K1094" s="319">
        <v>0.49060726999999998</v>
      </c>
      <c r="L1094" s="320">
        <v>3.6887764661654132</v>
      </c>
      <c r="M1094" s="308">
        <v>24.686215000000001</v>
      </c>
      <c r="N1094" s="282">
        <v>6.1367497999999999E-2</v>
      </c>
      <c r="O1094" s="282">
        <v>5.8381373E-2</v>
      </c>
      <c r="P1094" s="282">
        <v>2.8349123999999999E-3</v>
      </c>
      <c r="Q1094" s="282">
        <v>1.5121197999999999E-4</v>
      </c>
      <c r="R1094" s="255">
        <v>3.5000822823482293E-6</v>
      </c>
      <c r="S1094" s="256">
        <v>1.048414357355375E-8</v>
      </c>
      <c r="T1094" s="256">
        <v>2.1178148727000003E-2</v>
      </c>
      <c r="U1094" s="121">
        <v>1.0909774E-4</v>
      </c>
      <c r="V1094" s="216"/>
      <c r="W1094" s="214"/>
      <c r="X1094" s="18" t="s">
        <v>1117</v>
      </c>
      <c r="Y1094" s="18"/>
      <c r="Z1094" s="18"/>
      <c r="AA1094" s="32"/>
    </row>
    <row r="1095" spans="1:27" ht="14.4" customHeight="1">
      <c r="A1095" t="s">
        <v>2293</v>
      </c>
      <c r="B1095" s="168" t="s">
        <v>2252</v>
      </c>
      <c r="C1095" s="279" t="s">
        <v>5165</v>
      </c>
      <c r="D1095" s="14" t="s">
        <v>659</v>
      </c>
      <c r="E1095" s="278" t="s">
        <v>1510</v>
      </c>
      <c r="F1095" s="281" t="s">
        <v>6910</v>
      </c>
      <c r="G1095" s="319">
        <v>5.6573010971200002E-2</v>
      </c>
      <c r="H1095" s="319">
        <v>1.5669283786000001E-3</v>
      </c>
      <c r="I1095" s="319">
        <v>5.2142896460000004E-3</v>
      </c>
      <c r="J1095" s="319">
        <v>1.74507259466E-2</v>
      </c>
      <c r="K1095" s="319">
        <v>3.2341067000000001E-2</v>
      </c>
      <c r="L1095" s="320">
        <v>0.24316591729323309</v>
      </c>
      <c r="M1095" s="308">
        <v>24.743849999999998</v>
      </c>
      <c r="N1095" s="282">
        <v>5.4732708E-3</v>
      </c>
      <c r="O1095" s="282">
        <v>5.0910790000000001E-3</v>
      </c>
      <c r="P1095" s="282">
        <v>2.2695530999999999E-4</v>
      </c>
      <c r="Q1095" s="282">
        <v>1.5523649E-4</v>
      </c>
      <c r="R1095" s="255">
        <v>3.0522056443322999E-7</v>
      </c>
      <c r="S1095" s="256">
        <v>8.3933175894474813E-10</v>
      </c>
      <c r="T1095" s="256">
        <v>2.1741804880999999E-2</v>
      </c>
      <c r="U1095" s="274">
        <v>1.3138078E-5</v>
      </c>
      <c r="V1095" s="216"/>
      <c r="W1095" s="214"/>
      <c r="X1095" s="18" t="s">
        <v>1117</v>
      </c>
      <c r="Y1095" s="18"/>
      <c r="Z1095" s="18"/>
      <c r="AA1095" s="32"/>
    </row>
    <row r="1096" spans="1:27" ht="14.4" customHeight="1">
      <c r="A1096" t="s">
        <v>8622</v>
      </c>
      <c r="B1096" s="168" t="s">
        <v>2252</v>
      </c>
      <c r="C1096" s="279" t="s">
        <v>5166</v>
      </c>
      <c r="D1096" s="14" t="s">
        <v>659</v>
      </c>
      <c r="E1096" s="278" t="s">
        <v>1510</v>
      </c>
      <c r="F1096" s="281" t="s">
        <v>8844</v>
      </c>
      <c r="G1096" s="319">
        <v>8.0724229976651998</v>
      </c>
      <c r="H1096" s="319">
        <v>1.5669283786000001E-3</v>
      </c>
      <c r="I1096" s="319">
        <v>7.5622142733399995</v>
      </c>
      <c r="J1096" s="319">
        <v>1.74507259466E-2</v>
      </c>
      <c r="K1096" s="319">
        <v>0.49119107000000001</v>
      </c>
      <c r="L1096" s="320">
        <v>3.6931659398496239</v>
      </c>
      <c r="M1096" s="308">
        <v>24.743849999999998</v>
      </c>
      <c r="N1096" s="282">
        <v>6.1488094E-2</v>
      </c>
      <c r="O1096" s="282">
        <v>5.8493767000000002E-2</v>
      </c>
      <c r="P1096" s="282">
        <v>2.8390907000000001E-3</v>
      </c>
      <c r="Q1096" s="282">
        <v>1.5523649E-4</v>
      </c>
      <c r="R1096" s="255">
        <v>3.5068205244332293E-6</v>
      </c>
      <c r="S1096" s="256">
        <v>1.0499595413942749E-8</v>
      </c>
      <c r="T1096" s="256">
        <v>2.1741804880999999E-2</v>
      </c>
      <c r="U1096" s="121">
        <v>1.0933322999999999E-4</v>
      </c>
      <c r="V1096" s="216"/>
      <c r="W1096" s="214"/>
      <c r="X1096" s="18" t="s">
        <v>1117</v>
      </c>
      <c r="Y1096" s="18"/>
      <c r="Z1096" s="18"/>
      <c r="AA1096" s="32"/>
    </row>
    <row r="1097" spans="1:27" ht="14.4" customHeight="1">
      <c r="A1097" t="s">
        <v>2294</v>
      </c>
      <c r="B1097" s="168" t="s">
        <v>2252</v>
      </c>
      <c r="C1097" s="279" t="s">
        <v>5167</v>
      </c>
      <c r="D1097" s="14" t="s">
        <v>659</v>
      </c>
      <c r="E1097" s="278" t="s">
        <v>1510</v>
      </c>
      <c r="F1097" s="281" t="s">
        <v>6911</v>
      </c>
      <c r="G1097" s="319">
        <v>4.1773823739879999E-2</v>
      </c>
      <c r="H1097" s="319">
        <v>9.2633817190000006E-4</v>
      </c>
      <c r="I1097" s="319">
        <v>3.8285719897000001E-3</v>
      </c>
      <c r="J1097" s="319">
        <v>1.147340157828E-2</v>
      </c>
      <c r="K1097" s="319">
        <v>2.5545511999999999E-2</v>
      </c>
      <c r="L1097" s="320">
        <v>0.19207151879699247</v>
      </c>
      <c r="M1097" s="308">
        <v>24.903648</v>
      </c>
      <c r="N1097" s="282">
        <v>4.2666919999999999E-3</v>
      </c>
      <c r="O1097" s="282">
        <v>3.9913906999999998E-3</v>
      </c>
      <c r="P1097" s="282">
        <v>1.7168931E-4</v>
      </c>
      <c r="Q1097" s="283">
        <v>1.0361193000000001E-4</v>
      </c>
      <c r="R1097" s="255">
        <v>2.3929200886473996E-7</v>
      </c>
      <c r="S1097" s="256">
        <v>6.3494568165077876E-10</v>
      </c>
      <c r="T1097" s="256">
        <v>1.45114744667E-2</v>
      </c>
      <c r="U1097" s="274">
        <v>1.0151349E-5</v>
      </c>
      <c r="V1097" s="216"/>
      <c r="W1097" s="214"/>
      <c r="X1097" s="18" t="s">
        <v>1117</v>
      </c>
      <c r="Y1097" s="18"/>
      <c r="Z1097" s="18"/>
      <c r="AA1097" s="32"/>
    </row>
    <row r="1098" spans="1:27" ht="14.4" customHeight="1">
      <c r="A1098" t="s">
        <v>2295</v>
      </c>
      <c r="B1098" s="168" t="s">
        <v>2252</v>
      </c>
      <c r="C1098" s="279" t="s">
        <v>5168</v>
      </c>
      <c r="D1098" s="14" t="s">
        <v>659</v>
      </c>
      <c r="E1098" s="278" t="s">
        <v>1510</v>
      </c>
      <c r="F1098" s="281" t="s">
        <v>6912</v>
      </c>
      <c r="G1098" s="319">
        <v>5.7048503442300003E-2</v>
      </c>
      <c r="H1098" s="319">
        <v>1.5683433986999999E-3</v>
      </c>
      <c r="I1098" s="319">
        <v>5.2724165869999992E-3</v>
      </c>
      <c r="J1098" s="319">
        <v>1.7647753456600003E-2</v>
      </c>
      <c r="K1098" s="319">
        <v>3.2559989999999997E-2</v>
      </c>
      <c r="L1098" s="320">
        <v>0.24481195488721802</v>
      </c>
      <c r="M1098" s="308">
        <v>24.765464000000001</v>
      </c>
      <c r="N1098" s="282">
        <v>5.5184945000000003E-3</v>
      </c>
      <c r="O1098" s="282">
        <v>5.1332265999999996E-3</v>
      </c>
      <c r="P1098" s="282">
        <v>2.2852216999999999E-4</v>
      </c>
      <c r="Q1098" s="282">
        <v>1.5674568000000001E-4</v>
      </c>
      <c r="R1098" s="255">
        <v>3.0774740092923001E-7</v>
      </c>
      <c r="S1098" s="256">
        <v>8.4512634996774805E-10</v>
      </c>
      <c r="T1098" s="256">
        <v>2.1953175562999999E-2</v>
      </c>
      <c r="U1098" s="274">
        <v>1.3226387E-5</v>
      </c>
      <c r="V1098" s="216"/>
      <c r="W1098" s="214"/>
      <c r="X1098" s="18" t="s">
        <v>1117</v>
      </c>
      <c r="Y1098" s="18"/>
      <c r="Z1098" s="18"/>
      <c r="AA1098" s="32"/>
    </row>
    <row r="1099" spans="1:27" ht="14.4" customHeight="1">
      <c r="A1099" t="s">
        <v>2296</v>
      </c>
      <c r="B1099" s="168" t="s">
        <v>2252</v>
      </c>
      <c r="C1099" s="279" t="s">
        <v>5169</v>
      </c>
      <c r="D1099" s="14" t="s">
        <v>659</v>
      </c>
      <c r="E1099" s="278" t="s">
        <v>1510</v>
      </c>
      <c r="F1099" s="281" t="s">
        <v>6913</v>
      </c>
      <c r="G1099" s="319">
        <v>5.8633476684600006E-2</v>
      </c>
      <c r="H1099" s="319">
        <v>1.573059859E-3</v>
      </c>
      <c r="I1099" s="319">
        <v>5.4661730989999996E-3</v>
      </c>
      <c r="J1099" s="319">
        <v>1.8304510726600002E-2</v>
      </c>
      <c r="K1099" s="319">
        <v>3.3289733000000002E-2</v>
      </c>
      <c r="L1099" s="320">
        <v>0.25029874436090227</v>
      </c>
      <c r="M1099" s="308">
        <v>24.837508</v>
      </c>
      <c r="N1099" s="282">
        <v>5.6692401999999999E-3</v>
      </c>
      <c r="O1099" s="282">
        <v>5.2737189E-3</v>
      </c>
      <c r="P1099" s="282">
        <v>2.3374503000000001E-4</v>
      </c>
      <c r="Q1099" s="282">
        <v>1.617763E-4</v>
      </c>
      <c r="R1099" s="255">
        <v>3.1617019322522994E-7</v>
      </c>
      <c r="S1099" s="256">
        <v>8.6444166970374812E-10</v>
      </c>
      <c r="T1099" s="256">
        <v>2.2657745505E-2</v>
      </c>
      <c r="U1099" s="274">
        <v>1.3520751E-5</v>
      </c>
      <c r="V1099" s="216"/>
      <c r="W1099" s="214"/>
      <c r="X1099" s="18" t="s">
        <v>1117</v>
      </c>
      <c r="Y1099" s="18"/>
      <c r="Z1099" s="18"/>
      <c r="AA1099" s="32"/>
    </row>
    <row r="1100" spans="1:27" ht="14.4" customHeight="1">
      <c r="A1100" t="s">
        <v>8623</v>
      </c>
      <c r="B1100" s="168" t="s">
        <v>2252</v>
      </c>
      <c r="C1100" s="279" t="s">
        <v>5170</v>
      </c>
      <c r="D1100" s="14" t="s">
        <v>659</v>
      </c>
      <c r="E1100" s="278" t="s">
        <v>1510</v>
      </c>
      <c r="F1100" s="281" t="s">
        <v>8845</v>
      </c>
      <c r="G1100" s="319">
        <v>9.2423834446355997</v>
      </c>
      <c r="H1100" s="319">
        <v>1.573059859E-3</v>
      </c>
      <c r="I1100" s="319">
        <v>8.7303661440500004</v>
      </c>
      <c r="J1100" s="319">
        <v>1.8304510726600002E-2</v>
      </c>
      <c r="K1100" s="319">
        <v>0.49213973</v>
      </c>
      <c r="L1100" s="320">
        <v>3.7002987218045109</v>
      </c>
      <c r="M1100" s="308">
        <v>24.837508</v>
      </c>
      <c r="N1100" s="282">
        <v>6.1684063999999997E-2</v>
      </c>
      <c r="O1100" s="282">
        <v>5.8676407E-2</v>
      </c>
      <c r="P1100" s="282">
        <v>2.8458804E-3</v>
      </c>
      <c r="Q1100" s="282">
        <v>1.617763E-4</v>
      </c>
      <c r="R1100" s="255">
        <v>3.5177701932252301E-6</v>
      </c>
      <c r="S1100" s="256">
        <v>1.052470540470075E-8</v>
      </c>
      <c r="T1100" s="256">
        <v>2.2657745505E-2</v>
      </c>
      <c r="U1100" s="121">
        <v>1.0971591E-4</v>
      </c>
      <c r="V1100" s="216"/>
      <c r="W1100" s="214"/>
      <c r="X1100" s="18" t="s">
        <v>1117</v>
      </c>
      <c r="Y1100" s="18"/>
      <c r="Z1100" s="18"/>
      <c r="AA1100" s="32"/>
    </row>
    <row r="1101" spans="1:27" ht="14.4" customHeight="1">
      <c r="A1101" t="s">
        <v>2297</v>
      </c>
      <c r="B1101" s="168" t="s">
        <v>2252</v>
      </c>
      <c r="C1101" s="279" t="s">
        <v>5171</v>
      </c>
      <c r="D1101" s="14" t="s">
        <v>659</v>
      </c>
      <c r="E1101" s="278" t="s">
        <v>1510</v>
      </c>
      <c r="F1101" s="281" t="s">
        <v>6914</v>
      </c>
      <c r="G1101" s="319">
        <v>6.5886784162599993E-2</v>
      </c>
      <c r="H1101" s="319">
        <v>2.8505413300000003E-3</v>
      </c>
      <c r="I1101" s="319">
        <v>5.4614453810000003E-3</v>
      </c>
      <c r="J1101" s="319">
        <v>2.0983840451600001E-2</v>
      </c>
      <c r="K1101" s="319">
        <v>3.6590957E-2</v>
      </c>
      <c r="L1101" s="320">
        <v>0.275119977443609</v>
      </c>
      <c r="M1101" s="308">
        <v>25.401966000000002</v>
      </c>
      <c r="N1101" s="282">
        <v>5.9360204000000003E-3</v>
      </c>
      <c r="O1101" s="282">
        <v>5.4700985999999998E-3</v>
      </c>
      <c r="P1101" s="282">
        <v>2.7132888E-4</v>
      </c>
      <c r="Q1101" s="282">
        <v>1.9459300000000001E-4</v>
      </c>
      <c r="R1101" s="255">
        <v>3.2794355735282998E-7</v>
      </c>
      <c r="S1101" s="256">
        <v>1.0034352240643189E-9</v>
      </c>
      <c r="T1101" s="256">
        <v>2.7253922381000002E-2</v>
      </c>
      <c r="U1101" s="274">
        <v>1.5369320999999999E-5</v>
      </c>
      <c r="V1101" s="216"/>
      <c r="W1101" s="214"/>
      <c r="X1101" s="18" t="s">
        <v>1117</v>
      </c>
      <c r="Y1101" s="18"/>
      <c r="Z1101" s="18"/>
      <c r="AA1101" s="32"/>
    </row>
    <row r="1102" spans="1:27" ht="14.4" customHeight="1">
      <c r="A1102" t="s">
        <v>2298</v>
      </c>
      <c r="B1102" s="168" t="s">
        <v>2252</v>
      </c>
      <c r="C1102" s="279" t="s">
        <v>5172</v>
      </c>
      <c r="D1102" s="14" t="s">
        <v>659</v>
      </c>
      <c r="E1102" s="278" t="s">
        <v>1510</v>
      </c>
      <c r="F1102" s="281" t="s">
        <v>6915</v>
      </c>
      <c r="G1102" s="319">
        <v>6.9252797524299997E-2</v>
      </c>
      <c r="H1102" s="319">
        <v>1.6046606107000001E-3</v>
      </c>
      <c r="I1102" s="319">
        <v>6.764341357E-3</v>
      </c>
      <c r="J1102" s="319">
        <v>2.2704783556600001E-2</v>
      </c>
      <c r="K1102" s="319">
        <v>3.8179011999999998E-2</v>
      </c>
      <c r="L1102" s="320">
        <v>0.28706024060150376</v>
      </c>
      <c r="M1102" s="308">
        <v>25.320205000000001</v>
      </c>
      <c r="N1102" s="282">
        <v>6.6792364E-3</v>
      </c>
      <c r="O1102" s="282">
        <v>6.2150167000000001E-3</v>
      </c>
      <c r="P1102" s="282">
        <v>2.6873818999999997E-4</v>
      </c>
      <c r="Q1102" s="282">
        <v>1.9548151999999999E-4</v>
      </c>
      <c r="R1102" s="255">
        <v>3.7260292245823E-7</v>
      </c>
      <c r="S1102" s="256">
        <v>9.9385426086674775E-10</v>
      </c>
      <c r="T1102" s="256">
        <v>2.7378364415000002E-2</v>
      </c>
      <c r="U1102" s="274">
        <v>1.5492988999999999E-5</v>
      </c>
      <c r="V1102" s="216"/>
      <c r="W1102" s="214"/>
      <c r="X1102" s="18" t="s">
        <v>1117</v>
      </c>
      <c r="Y1102" s="18"/>
      <c r="Z1102" s="18"/>
      <c r="AA1102" s="32"/>
    </row>
    <row r="1103" spans="1:27" ht="14.4" customHeight="1">
      <c r="A1103" t="s">
        <v>8624</v>
      </c>
      <c r="B1103" s="168" t="s">
        <v>2252</v>
      </c>
      <c r="C1103" s="279" t="s">
        <v>5173</v>
      </c>
      <c r="D1103" s="14" t="s">
        <v>659</v>
      </c>
      <c r="E1103" s="278" t="s">
        <v>1510</v>
      </c>
      <c r="F1103" s="281" t="s">
        <v>8846</v>
      </c>
      <c r="G1103" s="319">
        <v>4.6071653007973001</v>
      </c>
      <c r="H1103" s="319">
        <v>1.6046606107000001E-3</v>
      </c>
      <c r="I1103" s="319">
        <v>4.0858268466299998</v>
      </c>
      <c r="J1103" s="319">
        <v>2.2704783556600001E-2</v>
      </c>
      <c r="K1103" s="319">
        <v>0.49702900999999999</v>
      </c>
      <c r="L1103" s="320">
        <v>3.7370602255639094</v>
      </c>
      <c r="M1103" s="308">
        <v>25.320205000000001</v>
      </c>
      <c r="N1103" s="282">
        <v>6.2694059999999996E-2</v>
      </c>
      <c r="O1103" s="282">
        <v>5.9617705E-2</v>
      </c>
      <c r="P1103" s="282">
        <v>2.8808736000000001E-3</v>
      </c>
      <c r="Q1103" s="282">
        <v>1.9548151999999999E-4</v>
      </c>
      <c r="R1103" s="255">
        <v>3.5742029524582297E-6</v>
      </c>
      <c r="S1103" s="256">
        <v>1.0654117815868749E-8</v>
      </c>
      <c r="T1103" s="256">
        <v>2.7378364415000002E-2</v>
      </c>
      <c r="U1103" s="121">
        <v>1.1168814E-4</v>
      </c>
      <c r="V1103" s="216"/>
      <c r="W1103" s="214"/>
      <c r="X1103" s="18" t="s">
        <v>1117</v>
      </c>
      <c r="Y1103" s="18"/>
      <c r="Z1103" s="18"/>
      <c r="AA1103" s="32"/>
    </row>
    <row r="1104" spans="1:27" ht="14.4" customHeight="1">
      <c r="B1104" s="278" t="s">
        <v>2252</v>
      </c>
      <c r="C1104" s="277" t="s">
        <v>3668</v>
      </c>
      <c r="D1104" s="277" t="s">
        <v>660</v>
      </c>
      <c r="E1104" s="278"/>
      <c r="F1104"/>
      <c r="G1104" s="210"/>
      <c r="H1104" s="210"/>
      <c r="I1104" s="210"/>
      <c r="J1104" s="210"/>
      <c r="K1104" s="210"/>
      <c r="L1104" s="210"/>
      <c r="M1104" s="5"/>
      <c r="N1104"/>
      <c r="O1104"/>
      <c r="V1104" s="183"/>
      <c r="W1104" s="215"/>
      <c r="X1104" s="22"/>
      <c r="Y1104" s="18"/>
      <c r="Z1104" s="18"/>
      <c r="AA1104" s="32"/>
    </row>
    <row r="1105" spans="1:27" ht="14.4" customHeight="1">
      <c r="A1105" t="s">
        <v>2299</v>
      </c>
      <c r="B1105" s="168" t="s">
        <v>2252</v>
      </c>
      <c r="C1105" s="279" t="s">
        <v>5174</v>
      </c>
      <c r="D1105" s="14" t="s">
        <v>660</v>
      </c>
      <c r="E1105" s="278" t="s">
        <v>1510</v>
      </c>
      <c r="F1105" s="281" t="s">
        <v>6916</v>
      </c>
      <c r="G1105" s="319">
        <v>5.5622027219100006E-2</v>
      </c>
      <c r="H1105" s="319">
        <v>1.5640985184999998E-3</v>
      </c>
      <c r="I1105" s="319">
        <v>5.098035854E-3</v>
      </c>
      <c r="J1105" s="319">
        <v>1.7056671846600001E-2</v>
      </c>
      <c r="K1105" s="319">
        <v>3.1903221000000002E-2</v>
      </c>
      <c r="L1105" s="320">
        <v>0.23987384210526316</v>
      </c>
      <c r="M1105" s="308">
        <v>24.700624000000001</v>
      </c>
      <c r="N1105" s="282">
        <v>5.3828234000000003E-3</v>
      </c>
      <c r="O1105" s="282">
        <v>5.0067836999999997E-3</v>
      </c>
      <c r="P1105" s="282">
        <v>2.2382159E-4</v>
      </c>
      <c r="Q1105" s="282">
        <v>1.5221810999999999E-4</v>
      </c>
      <c r="R1105" s="255">
        <v>3.0016688263922997E-7</v>
      </c>
      <c r="S1105" s="256">
        <v>8.2774256890174801E-10</v>
      </c>
      <c r="T1105" s="256">
        <v>2.1319062515999999E-2</v>
      </c>
      <c r="U1105" s="274">
        <v>1.296146E-5</v>
      </c>
      <c r="V1105" s="216"/>
      <c r="W1105" s="214"/>
      <c r="X1105" s="18" t="s">
        <v>1117</v>
      </c>
      <c r="Y1105" s="22"/>
      <c r="Z1105" s="22"/>
      <c r="AA1105" s="32"/>
    </row>
    <row r="1106" spans="1:27" ht="14.4" customHeight="1">
      <c r="A1106" t="s">
        <v>8625</v>
      </c>
      <c r="B1106" s="168" t="s">
        <v>2252</v>
      </c>
      <c r="C1106" s="279" t="s">
        <v>5175</v>
      </c>
      <c r="D1106" s="14" t="s">
        <v>660</v>
      </c>
      <c r="E1106" s="278" t="s">
        <v>1510</v>
      </c>
      <c r="F1106" s="281" t="s">
        <v>8847</v>
      </c>
      <c r="G1106" s="319">
        <v>4.7395220157951004</v>
      </c>
      <c r="H1106" s="319">
        <v>1.5640985184999998E-3</v>
      </c>
      <c r="I1106" s="319">
        <v>4.2301480254300001</v>
      </c>
      <c r="J1106" s="319">
        <v>1.7056671846600001E-2</v>
      </c>
      <c r="K1106" s="319">
        <v>0.49075321999999999</v>
      </c>
      <c r="L1106" s="320">
        <v>3.6898738345864657</v>
      </c>
      <c r="M1106" s="308">
        <v>24.700624000000001</v>
      </c>
      <c r="N1106" s="282">
        <v>6.1397647E-2</v>
      </c>
      <c r="O1106" s="282">
        <v>5.8409471999999997E-2</v>
      </c>
      <c r="P1106" s="282">
        <v>2.8359570000000001E-3</v>
      </c>
      <c r="Q1106" s="282">
        <v>1.5221810999999999E-4</v>
      </c>
      <c r="R1106" s="255">
        <v>3.5017668926392298E-6</v>
      </c>
      <c r="S1106" s="256">
        <v>1.0488006033903751E-8</v>
      </c>
      <c r="T1106" s="256">
        <v>2.1319062515999999E-2</v>
      </c>
      <c r="U1106" s="121">
        <v>1.0915661E-4</v>
      </c>
      <c r="V1106" s="216"/>
      <c r="W1106" s="214"/>
      <c r="X1106" s="18" t="s">
        <v>1117</v>
      </c>
      <c r="Y1106" s="18"/>
      <c r="Z1106" s="18"/>
      <c r="AA1106" s="32"/>
    </row>
    <row r="1107" spans="1:27" ht="14.4" customHeight="1">
      <c r="A1107" t="s">
        <v>2300</v>
      </c>
      <c r="B1107" s="168" t="s">
        <v>2252</v>
      </c>
      <c r="C1107" s="279" t="s">
        <v>5176</v>
      </c>
      <c r="D1107" s="14" t="s">
        <v>660</v>
      </c>
      <c r="E1107" s="278" t="s">
        <v>1510</v>
      </c>
      <c r="F1107" s="281" t="s">
        <v>6917</v>
      </c>
      <c r="G1107" s="319">
        <v>5.6573010971200002E-2</v>
      </c>
      <c r="H1107" s="319">
        <v>1.5669283786000001E-3</v>
      </c>
      <c r="I1107" s="319">
        <v>5.2142896460000004E-3</v>
      </c>
      <c r="J1107" s="319">
        <v>1.74507259466E-2</v>
      </c>
      <c r="K1107" s="319">
        <v>3.2341067000000001E-2</v>
      </c>
      <c r="L1107" s="320">
        <v>0.24316591729323309</v>
      </c>
      <c r="M1107" s="308">
        <v>24.743849999999998</v>
      </c>
      <c r="N1107" s="282">
        <v>5.4732708E-3</v>
      </c>
      <c r="O1107" s="282">
        <v>5.0910790000000001E-3</v>
      </c>
      <c r="P1107" s="282">
        <v>2.2695530999999999E-4</v>
      </c>
      <c r="Q1107" s="282">
        <v>1.5523649E-4</v>
      </c>
      <c r="R1107" s="255">
        <v>3.0522056443322999E-7</v>
      </c>
      <c r="S1107" s="256">
        <v>8.3933175894474813E-10</v>
      </c>
      <c r="T1107" s="256">
        <v>2.1741804880999999E-2</v>
      </c>
      <c r="U1107" s="274">
        <v>1.3138078E-5</v>
      </c>
      <c r="V1107" s="216"/>
      <c r="W1107" s="214"/>
      <c r="X1107" s="18" t="s">
        <v>1117</v>
      </c>
      <c r="Y1107" s="18"/>
      <c r="Z1107" s="18"/>
      <c r="AA1107" s="32"/>
    </row>
    <row r="1108" spans="1:27" ht="14.4" customHeight="1">
      <c r="A1108" t="s">
        <v>8626</v>
      </c>
      <c r="B1108" s="168" t="s">
        <v>2252</v>
      </c>
      <c r="C1108" s="279" t="s">
        <v>5177</v>
      </c>
      <c r="D1108" s="14" t="s">
        <v>660</v>
      </c>
      <c r="E1108" s="278" t="s">
        <v>1510</v>
      </c>
      <c r="F1108" s="281" t="s">
        <v>8848</v>
      </c>
      <c r="G1108" s="319">
        <v>4.9809229976651999</v>
      </c>
      <c r="H1108" s="319">
        <v>1.5669283786000001E-3</v>
      </c>
      <c r="I1108" s="319">
        <v>4.4707142733399996</v>
      </c>
      <c r="J1108" s="319">
        <v>1.74507259466E-2</v>
      </c>
      <c r="K1108" s="319">
        <v>0.49119107000000001</v>
      </c>
      <c r="L1108" s="320">
        <v>3.6931659398496239</v>
      </c>
      <c r="M1108" s="308">
        <v>24.743849999999998</v>
      </c>
      <c r="N1108" s="282">
        <v>6.1488094E-2</v>
      </c>
      <c r="O1108" s="282">
        <v>5.8493767000000002E-2</v>
      </c>
      <c r="P1108" s="282">
        <v>2.8390907000000001E-3</v>
      </c>
      <c r="Q1108" s="282">
        <v>1.5523649E-4</v>
      </c>
      <c r="R1108" s="255">
        <v>3.5068205244332293E-6</v>
      </c>
      <c r="S1108" s="256">
        <v>1.0499595413942749E-8</v>
      </c>
      <c r="T1108" s="256">
        <v>2.1741804880999999E-2</v>
      </c>
      <c r="U1108" s="121">
        <v>1.0933322999999999E-4</v>
      </c>
      <c r="V1108" s="216"/>
      <c r="W1108" s="214"/>
      <c r="X1108" s="18" t="s">
        <v>1117</v>
      </c>
      <c r="Y1108" s="18"/>
      <c r="Z1108" s="18"/>
      <c r="AA1108" s="32"/>
    </row>
    <row r="1109" spans="1:27" ht="14.4" customHeight="1">
      <c r="A1109" t="s">
        <v>2301</v>
      </c>
      <c r="B1109" s="168" t="s">
        <v>2252</v>
      </c>
      <c r="C1109" s="279" t="s">
        <v>5178</v>
      </c>
      <c r="D1109" s="14" t="s">
        <v>660</v>
      </c>
      <c r="E1109" s="278" t="s">
        <v>1510</v>
      </c>
      <c r="F1109" s="281" t="s">
        <v>6918</v>
      </c>
      <c r="G1109" s="319">
        <v>0.13914163757140002</v>
      </c>
      <c r="H1109" s="319">
        <v>3.2883133329999997E-3</v>
      </c>
      <c r="I1109" s="319">
        <v>1.4260551598E-2</v>
      </c>
      <c r="J1109" s="319">
        <v>5.1280993640400001E-2</v>
      </c>
      <c r="K1109" s="319">
        <v>7.0311779000000005E-2</v>
      </c>
      <c r="L1109" s="320">
        <v>0.52865999248120299</v>
      </c>
      <c r="M1109" s="308">
        <v>28.772818000000001</v>
      </c>
      <c r="N1109" s="282">
        <v>1.2829200000000001E-2</v>
      </c>
      <c r="O1109" s="282">
        <v>1.188527E-2</v>
      </c>
      <c r="P1109" s="282">
        <v>5.1511533E-4</v>
      </c>
      <c r="Q1109" s="282">
        <v>4.2881453000000001E-4</v>
      </c>
      <c r="R1109" s="255">
        <v>7.1254615813673007E-7</v>
      </c>
      <c r="S1109" s="256">
        <v>1.9050123316174268E-9</v>
      </c>
      <c r="T1109" s="256">
        <v>6.0058056773999995E-2</v>
      </c>
      <c r="U1109" s="274">
        <v>2.9062088000000001E-5</v>
      </c>
      <c r="V1109" s="216"/>
      <c r="W1109" s="214"/>
      <c r="X1109" s="18" t="s">
        <v>1117</v>
      </c>
      <c r="Y1109" s="18"/>
      <c r="Z1109" s="18"/>
      <c r="AA1109" s="32"/>
    </row>
    <row r="1110" spans="1:27" ht="14.4" customHeight="1">
      <c r="A1110" t="s">
        <v>8627</v>
      </c>
      <c r="B1110" s="168" t="s">
        <v>2252</v>
      </c>
      <c r="C1110" s="279" t="s">
        <v>5179</v>
      </c>
      <c r="D1110" s="14" t="s">
        <v>660</v>
      </c>
      <c r="E1110" s="278" t="s">
        <v>1510</v>
      </c>
      <c r="F1110" s="281" t="s">
        <v>8849</v>
      </c>
      <c r="G1110" s="319">
        <v>41.388616294033397</v>
      </c>
      <c r="H1110" s="319">
        <v>3.2883133329999997E-3</v>
      </c>
      <c r="I1110" s="319">
        <v>40.804885207059996</v>
      </c>
      <c r="J1110" s="319">
        <v>5.1280993640400001E-2</v>
      </c>
      <c r="K1110" s="319">
        <v>0.52916178000000003</v>
      </c>
      <c r="L1110" s="320">
        <v>3.9786600000000001</v>
      </c>
      <c r="M1110" s="308">
        <v>28.772818000000001</v>
      </c>
      <c r="N1110" s="282">
        <v>6.8844023000000004E-2</v>
      </c>
      <c r="O1110" s="282">
        <v>6.5287957999999993E-2</v>
      </c>
      <c r="P1110" s="282">
        <v>3.1272507000000001E-3</v>
      </c>
      <c r="Q1110" s="282">
        <v>4.2881453000000001E-4</v>
      </c>
      <c r="R1110" s="255">
        <v>3.91414615813673E-6</v>
      </c>
      <c r="S1110" s="256">
        <v>1.1565276456613431E-8</v>
      </c>
      <c r="T1110" s="256">
        <v>6.0058056773999995E-2</v>
      </c>
      <c r="U1110" s="121">
        <v>1.2525724E-4</v>
      </c>
      <c r="V1110" s="216"/>
      <c r="W1110" s="214"/>
      <c r="X1110" s="18" t="s">
        <v>1117</v>
      </c>
      <c r="Y1110" s="18"/>
      <c r="Z1110" s="18"/>
      <c r="AA1110" s="32"/>
    </row>
    <row r="1111" spans="1:27" ht="14.4" customHeight="1">
      <c r="A1111" t="s">
        <v>2302</v>
      </c>
      <c r="B1111" s="168" t="s">
        <v>2252</v>
      </c>
      <c r="C1111" s="279" t="s">
        <v>5180</v>
      </c>
      <c r="D1111" s="14" t="s">
        <v>660</v>
      </c>
      <c r="E1111" s="278" t="s">
        <v>1510</v>
      </c>
      <c r="F1111" s="281" t="s">
        <v>6919</v>
      </c>
      <c r="G1111" s="319">
        <v>6.5886784162599993E-2</v>
      </c>
      <c r="H1111" s="319">
        <v>2.8505413300000003E-3</v>
      </c>
      <c r="I1111" s="319">
        <v>5.4614453810000003E-3</v>
      </c>
      <c r="J1111" s="319">
        <v>2.0983840451600001E-2</v>
      </c>
      <c r="K1111" s="319">
        <v>3.6590957E-2</v>
      </c>
      <c r="L1111" s="320">
        <v>0.275119977443609</v>
      </c>
      <c r="M1111" s="308">
        <v>26.345966000000001</v>
      </c>
      <c r="N1111" s="282">
        <v>5.9360204000000003E-3</v>
      </c>
      <c r="O1111" s="282">
        <v>5.4700985999999998E-3</v>
      </c>
      <c r="P1111" s="282">
        <v>2.7132888E-4</v>
      </c>
      <c r="Q1111" s="282">
        <v>1.9459300000000001E-4</v>
      </c>
      <c r="R1111" s="255">
        <v>3.2794355735282998E-7</v>
      </c>
      <c r="S1111" s="256">
        <v>1.0034352240643189E-9</v>
      </c>
      <c r="T1111" s="256">
        <v>2.7253922381000002E-2</v>
      </c>
      <c r="U1111" s="274">
        <v>1.5369320999999999E-5</v>
      </c>
      <c r="V1111" s="216"/>
      <c r="W1111" s="214"/>
      <c r="X1111" s="18" t="s">
        <v>1117</v>
      </c>
      <c r="Y1111" s="18"/>
      <c r="Z1111" s="18"/>
      <c r="AA1111" s="32"/>
    </row>
    <row r="1112" spans="1:27" ht="14.4" customHeight="1">
      <c r="A1112" t="s">
        <v>2303</v>
      </c>
      <c r="B1112" s="168" t="s">
        <v>2252</v>
      </c>
      <c r="C1112" s="279" t="s">
        <v>5181</v>
      </c>
      <c r="D1112" s="14" t="s">
        <v>660</v>
      </c>
      <c r="E1112" s="278" t="s">
        <v>1510</v>
      </c>
      <c r="F1112" s="281" t="s">
        <v>6920</v>
      </c>
      <c r="G1112" s="319">
        <v>6.5886784162599993E-2</v>
      </c>
      <c r="H1112" s="319">
        <v>2.8505413300000003E-3</v>
      </c>
      <c r="I1112" s="319">
        <v>5.4614453810000003E-3</v>
      </c>
      <c r="J1112" s="319">
        <v>2.0983840451600001E-2</v>
      </c>
      <c r="K1112" s="319">
        <v>3.6590957E-2</v>
      </c>
      <c r="L1112" s="320">
        <v>0.275119977443609</v>
      </c>
      <c r="M1112" s="308">
        <v>26.345966000000001</v>
      </c>
      <c r="N1112" s="282">
        <v>5.9360204000000003E-3</v>
      </c>
      <c r="O1112" s="282">
        <v>5.4700985999999998E-3</v>
      </c>
      <c r="P1112" s="282">
        <v>2.7132888E-4</v>
      </c>
      <c r="Q1112" s="282">
        <v>1.9459300000000001E-4</v>
      </c>
      <c r="R1112" s="255">
        <v>3.2794355735282998E-7</v>
      </c>
      <c r="S1112" s="256">
        <v>1.0034352240643189E-9</v>
      </c>
      <c r="T1112" s="256">
        <v>2.7253922381000002E-2</v>
      </c>
      <c r="U1112" s="274">
        <v>1.5369320999999999E-5</v>
      </c>
      <c r="V1112" s="216"/>
      <c r="W1112" s="214"/>
      <c r="X1112" s="18" t="s">
        <v>1117</v>
      </c>
      <c r="Y1112" s="18"/>
      <c r="Z1112" s="18"/>
      <c r="AA1112" s="32"/>
    </row>
    <row r="1113" spans="1:27" ht="14.4" customHeight="1">
      <c r="A1113" t="s">
        <v>2304</v>
      </c>
      <c r="B1113" s="168" t="s">
        <v>2252</v>
      </c>
      <c r="C1113" s="279" t="s">
        <v>5182</v>
      </c>
      <c r="D1113" s="14" t="s">
        <v>660</v>
      </c>
      <c r="E1113" s="278" t="s">
        <v>1510</v>
      </c>
      <c r="F1113" s="281" t="s">
        <v>6921</v>
      </c>
      <c r="G1113" s="319">
        <v>5.8791973515599998E-2</v>
      </c>
      <c r="H1113" s="319">
        <v>1.573531539E-3</v>
      </c>
      <c r="I1113" s="319">
        <v>5.4855487799999993E-3</v>
      </c>
      <c r="J1113" s="319">
        <v>1.83701861966E-2</v>
      </c>
      <c r="K1113" s="319">
        <v>3.3362706999999998E-2</v>
      </c>
      <c r="L1113" s="320">
        <v>0.25084742105263158</v>
      </c>
      <c r="M1113" s="308">
        <v>24.844712999999999</v>
      </c>
      <c r="N1113" s="282">
        <v>5.6843147999999996E-3</v>
      </c>
      <c r="O1113" s="282">
        <v>5.2877680999999996E-3</v>
      </c>
      <c r="P1113" s="282">
        <v>2.3426731000000001E-4</v>
      </c>
      <c r="Q1113" s="282">
        <v>1.6227936999999999E-4</v>
      </c>
      <c r="R1113" s="255">
        <v>3.1701247942123001E-7</v>
      </c>
      <c r="S1113" s="256">
        <v>8.6637319938474799E-10</v>
      </c>
      <c r="T1113" s="256">
        <v>2.2728202398999999E-2</v>
      </c>
      <c r="U1113" s="274">
        <v>1.3550187000000001E-5</v>
      </c>
      <c r="V1113" s="216"/>
      <c r="W1113" s="214"/>
      <c r="X1113" s="18" t="s">
        <v>1117</v>
      </c>
      <c r="Y1113" s="18"/>
      <c r="Z1113" s="18"/>
      <c r="AA1113" s="32"/>
    </row>
    <row r="1114" spans="1:27" ht="14.4" customHeight="1">
      <c r="A1114" t="s">
        <v>8628</v>
      </c>
      <c r="B1114" s="168" t="s">
        <v>2252</v>
      </c>
      <c r="C1114" s="279" t="s">
        <v>5183</v>
      </c>
      <c r="D1114" s="14" t="s">
        <v>660</v>
      </c>
      <c r="E1114" s="278" t="s">
        <v>1510</v>
      </c>
      <c r="F1114" s="281" t="s">
        <v>8850</v>
      </c>
      <c r="G1114" s="319">
        <v>7.6280919464856005</v>
      </c>
      <c r="H1114" s="319">
        <v>1.573531539E-3</v>
      </c>
      <c r="I1114" s="319">
        <v>7.1159355187500006</v>
      </c>
      <c r="J1114" s="319">
        <v>1.83701861966E-2</v>
      </c>
      <c r="K1114" s="319">
        <v>0.49221271</v>
      </c>
      <c r="L1114" s="320">
        <v>3.7008474436090224</v>
      </c>
      <c r="M1114" s="308">
        <v>24.844712999999999</v>
      </c>
      <c r="N1114" s="282">
        <v>6.1699138000000001E-2</v>
      </c>
      <c r="O1114" s="282">
        <v>5.8690456000000002E-2</v>
      </c>
      <c r="P1114" s="282">
        <v>2.8464026999999999E-3</v>
      </c>
      <c r="Q1114" s="282">
        <v>1.6227936999999999E-4</v>
      </c>
      <c r="R1114" s="255">
        <v>3.5186124994212293E-6</v>
      </c>
      <c r="S1114" s="256">
        <v>1.0526636634387748E-8</v>
      </c>
      <c r="T1114" s="256">
        <v>2.2728202398999999E-2</v>
      </c>
      <c r="U1114" s="121">
        <v>1.0974534E-4</v>
      </c>
      <c r="V1114" s="216"/>
      <c r="W1114" s="214"/>
      <c r="X1114" s="18" t="s">
        <v>1117</v>
      </c>
      <c r="Y1114" s="18"/>
      <c r="Z1114" s="18"/>
      <c r="AA1114" s="32"/>
    </row>
    <row r="1115" spans="1:27" ht="14.4" customHeight="1">
      <c r="A1115" t="s">
        <v>2305</v>
      </c>
      <c r="B1115" s="168" t="s">
        <v>2252</v>
      </c>
      <c r="C1115" s="279" t="s">
        <v>5184</v>
      </c>
      <c r="D1115" s="14" t="s">
        <v>660</v>
      </c>
      <c r="E1115" s="278" t="s">
        <v>1510</v>
      </c>
      <c r="F1115" s="281" t="s">
        <v>6922</v>
      </c>
      <c r="G1115" s="319">
        <v>8.4151546222700005E-2</v>
      </c>
      <c r="H1115" s="319">
        <v>1.6489959131E-3</v>
      </c>
      <c r="I1115" s="319">
        <v>8.5856519030000009E-3</v>
      </c>
      <c r="J1115" s="319">
        <v>2.8878301406600002E-2</v>
      </c>
      <c r="K1115" s="319">
        <v>4.5038597E-2</v>
      </c>
      <c r="L1115" s="320">
        <v>0.33863606766917292</v>
      </c>
      <c r="M1115" s="308">
        <v>25.997420999999999</v>
      </c>
      <c r="N1115" s="282">
        <v>8.0962459999999997E-3</v>
      </c>
      <c r="O1115" s="282">
        <v>7.5356434999999996E-3</v>
      </c>
      <c r="P1115" s="282">
        <v>3.1783308000000001E-4</v>
      </c>
      <c r="Q1115" s="282">
        <v>2.4276943000000001E-4</v>
      </c>
      <c r="R1115" s="255">
        <v>4.5177719135223004E-7</v>
      </c>
      <c r="S1115" s="256">
        <v>1.1754182032157475E-9</v>
      </c>
      <c r="T1115" s="256">
        <v>3.4001321468000001E-2</v>
      </c>
      <c r="U1115" s="274">
        <v>1.8260008E-5</v>
      </c>
      <c r="V1115" s="216"/>
      <c r="W1115" s="214"/>
      <c r="X1115" s="18" t="s">
        <v>1117</v>
      </c>
      <c r="Y1115" s="18"/>
      <c r="Z1115" s="18"/>
      <c r="AA1115" s="32"/>
    </row>
    <row r="1116" spans="1:27" ht="14.4" customHeight="1">
      <c r="A1116" t="s">
        <v>2306</v>
      </c>
      <c r="B1116" s="168" t="s">
        <v>2252</v>
      </c>
      <c r="C1116" s="279" t="s">
        <v>5185</v>
      </c>
      <c r="D1116" s="14" t="s">
        <v>660</v>
      </c>
      <c r="E1116" s="278" t="s">
        <v>1510</v>
      </c>
      <c r="F1116" s="281" t="s">
        <v>6923</v>
      </c>
      <c r="G1116" s="319">
        <v>5.0092054860100002E-2</v>
      </c>
      <c r="H1116" s="319">
        <v>1.5476425314999999E-3</v>
      </c>
      <c r="I1116" s="319">
        <v>4.4220194919999999E-3</v>
      </c>
      <c r="J1116" s="319">
        <v>1.4765245836600001E-2</v>
      </c>
      <c r="K1116" s="319">
        <v>2.9357147E-2</v>
      </c>
      <c r="L1116" s="320">
        <v>0.22073042857142855</v>
      </c>
      <c r="M1116" s="308">
        <v>24.449261</v>
      </c>
      <c r="N1116" s="282">
        <v>4.8568715999999998E-3</v>
      </c>
      <c r="O1116" s="282">
        <v>4.5166062999999999E-3</v>
      </c>
      <c r="P1116" s="282">
        <v>2.0559903000000001E-4</v>
      </c>
      <c r="Q1116" s="282">
        <v>1.3466623999999999E-4</v>
      </c>
      <c r="R1116" s="255">
        <v>2.7077975874222995E-7</v>
      </c>
      <c r="S1116" s="256">
        <v>7.6035144316674793E-10</v>
      </c>
      <c r="T1116" s="256">
        <v>1.8860818538E-2</v>
      </c>
      <c r="U1116" s="274">
        <v>1.1934425000000001E-5</v>
      </c>
      <c r="V1116" s="216"/>
      <c r="W1116" s="214"/>
      <c r="X1116" s="18" t="s">
        <v>1117</v>
      </c>
      <c r="Y1116" s="18"/>
      <c r="Z1116" s="18"/>
      <c r="AA1116" s="32"/>
    </row>
    <row r="1117" spans="1:27" ht="14.4" customHeight="1">
      <c r="A1117" t="s">
        <v>2307</v>
      </c>
      <c r="B1117" s="168" t="s">
        <v>2252</v>
      </c>
      <c r="C1117" s="279" t="s">
        <v>5186</v>
      </c>
      <c r="D1117" s="14" t="s">
        <v>660</v>
      </c>
      <c r="E1117" s="278" t="s">
        <v>1510</v>
      </c>
      <c r="F1117" s="281" t="s">
        <v>6924</v>
      </c>
      <c r="G1117" s="319">
        <v>5.6256016430200007E-2</v>
      </c>
      <c r="H1117" s="319">
        <v>1.5659851286000002E-3</v>
      </c>
      <c r="I1117" s="319">
        <v>5.175538385000001E-3</v>
      </c>
      <c r="J1117" s="319">
        <v>1.7319374916600003E-2</v>
      </c>
      <c r="K1117" s="319">
        <v>3.2195118000000002E-2</v>
      </c>
      <c r="L1117" s="320">
        <v>0.24206855639097744</v>
      </c>
      <c r="M1117" s="308">
        <v>24.729441999999999</v>
      </c>
      <c r="N1117" s="282">
        <v>5.4431215999999998E-3</v>
      </c>
      <c r="O1117" s="282">
        <v>5.0629804999999996E-3</v>
      </c>
      <c r="P1117" s="282">
        <v>2.2591074000000001E-4</v>
      </c>
      <c r="Q1117" s="282">
        <v>1.5423035999999999E-4</v>
      </c>
      <c r="R1117" s="255">
        <v>3.0353600424223002E-7</v>
      </c>
      <c r="S1117" s="256">
        <v>8.3546869959774808E-10</v>
      </c>
      <c r="T1117" s="256">
        <v>2.1600891091999998E-2</v>
      </c>
      <c r="U1117" s="274">
        <v>1.3079205E-5</v>
      </c>
      <c r="V1117" s="216"/>
      <c r="W1117" s="214"/>
      <c r="X1117" s="18" t="s">
        <v>1117</v>
      </c>
      <c r="Y1117" s="18"/>
      <c r="Z1117" s="18"/>
      <c r="AA1117" s="32"/>
    </row>
    <row r="1118" spans="1:27" ht="14.4" customHeight="1">
      <c r="A1118" t="s">
        <v>8629</v>
      </c>
      <c r="B1118" s="168" t="s">
        <v>2252</v>
      </c>
      <c r="C1118" s="279" t="s">
        <v>5187</v>
      </c>
      <c r="D1118" s="14" t="s">
        <v>660</v>
      </c>
      <c r="E1118" s="278" t="s">
        <v>1510</v>
      </c>
      <c r="F1118" s="281" t="s">
        <v>8851</v>
      </c>
      <c r="G1118" s="319">
        <v>4.8775560040852</v>
      </c>
      <c r="H1118" s="319">
        <v>1.5659851286000002E-3</v>
      </c>
      <c r="I1118" s="319">
        <v>4.3676255240400002</v>
      </c>
      <c r="J1118" s="319">
        <v>1.7319374916600003E-2</v>
      </c>
      <c r="K1118" s="319">
        <v>0.49104512</v>
      </c>
      <c r="L1118" s="320">
        <v>3.692068571428571</v>
      </c>
      <c r="M1118" s="308">
        <v>24.729441999999999</v>
      </c>
      <c r="N1118" s="282">
        <v>6.1457945E-2</v>
      </c>
      <c r="O1118" s="282">
        <v>5.8465668999999998E-2</v>
      </c>
      <c r="P1118" s="282">
        <v>2.8380460999999999E-3</v>
      </c>
      <c r="Q1118" s="282">
        <v>1.5423035999999999E-4</v>
      </c>
      <c r="R1118" s="255">
        <v>3.5051360142422299E-6</v>
      </c>
      <c r="S1118" s="256">
        <v>1.0495732954593748E-8</v>
      </c>
      <c r="T1118" s="256">
        <v>2.1600891091999998E-2</v>
      </c>
      <c r="U1118" s="121">
        <v>1.0927436E-4</v>
      </c>
      <c r="V1118" s="216"/>
      <c r="W1118" s="214"/>
      <c r="X1118" s="18" t="s">
        <v>1117</v>
      </c>
      <c r="Y1118" s="18"/>
      <c r="Z1118" s="18"/>
      <c r="AA1118" s="32"/>
    </row>
    <row r="1119" spans="1:27" ht="14.4" customHeight="1">
      <c r="A1119" t="s">
        <v>2308</v>
      </c>
      <c r="B1119" s="168" t="s">
        <v>2252</v>
      </c>
      <c r="C1119" s="279" t="s">
        <v>5188</v>
      </c>
      <c r="D1119" s="14" t="s">
        <v>660</v>
      </c>
      <c r="E1119" s="278" t="s">
        <v>1510</v>
      </c>
      <c r="F1119" s="281" t="s">
        <v>6925</v>
      </c>
      <c r="G1119" s="319">
        <v>7.0996267497599991E-2</v>
      </c>
      <c r="H1119" s="319">
        <v>1.6098487510000001E-3</v>
      </c>
      <c r="I1119" s="319">
        <v>6.9774734499999996E-3</v>
      </c>
      <c r="J1119" s="319">
        <v>2.3427216296599999E-2</v>
      </c>
      <c r="K1119" s="319">
        <v>3.8981729E-2</v>
      </c>
      <c r="L1119" s="320">
        <v>0.29309570676691726</v>
      </c>
      <c r="M1119" s="308">
        <v>25.399453999999999</v>
      </c>
      <c r="N1119" s="282">
        <v>6.8450567000000002E-3</v>
      </c>
      <c r="O1119" s="282">
        <v>6.3695580999999996E-3</v>
      </c>
      <c r="P1119" s="282">
        <v>2.7448334E-4</v>
      </c>
      <c r="Q1119" s="282">
        <v>2.0101521E-4</v>
      </c>
      <c r="R1119" s="255">
        <v>3.8186799794023008E-7</v>
      </c>
      <c r="S1119" s="256">
        <v>1.0151011162727475E-9</v>
      </c>
      <c r="T1119" s="256">
        <v>2.8153391250999998E-2</v>
      </c>
      <c r="U1119" s="274">
        <v>1.5816789000000001E-5</v>
      </c>
      <c r="V1119" s="216"/>
      <c r="W1119" s="214"/>
      <c r="X1119" s="18" t="s">
        <v>1117</v>
      </c>
      <c r="Y1119" s="18"/>
      <c r="Z1119" s="18"/>
      <c r="AA1119" s="32"/>
    </row>
    <row r="1120" spans="1:27" ht="14.4" customHeight="1">
      <c r="A1120" t="s">
        <v>8630</v>
      </c>
      <c r="B1120" s="168" t="s">
        <v>2252</v>
      </c>
      <c r="C1120" s="279" t="s">
        <v>5189</v>
      </c>
      <c r="D1120" s="14" t="s">
        <v>660</v>
      </c>
      <c r="E1120" s="278" t="s">
        <v>1510</v>
      </c>
      <c r="F1120" s="281" t="s">
        <v>8852</v>
      </c>
      <c r="G1120" s="319">
        <v>4.8235962629875999</v>
      </c>
      <c r="H1120" s="319">
        <v>1.6098487510000001E-3</v>
      </c>
      <c r="I1120" s="319">
        <v>4.3007274679399998</v>
      </c>
      <c r="J1120" s="319">
        <v>2.3427216296599999E-2</v>
      </c>
      <c r="K1120" s="319">
        <v>0.49783172999999997</v>
      </c>
      <c r="L1120" s="320">
        <v>3.743095714285714</v>
      </c>
      <c r="M1120" s="308">
        <v>25.399453999999999</v>
      </c>
      <c r="N1120" s="282">
        <v>6.2859880000000007E-2</v>
      </c>
      <c r="O1120" s="282">
        <v>5.9772246000000001E-2</v>
      </c>
      <c r="P1120" s="282">
        <v>2.8866186999999999E-3</v>
      </c>
      <c r="Q1120" s="282">
        <v>2.0101521E-4</v>
      </c>
      <c r="R1120" s="255">
        <v>3.5834680079402296E-6</v>
      </c>
      <c r="S1120" s="256">
        <v>1.067536535127175E-8</v>
      </c>
      <c r="T1120" s="256">
        <v>2.8153391250999998E-2</v>
      </c>
      <c r="U1120" s="121">
        <v>1.1201193999999999E-4</v>
      </c>
      <c r="V1120" s="216"/>
      <c r="W1120" s="214"/>
      <c r="X1120" s="18" t="s">
        <v>1117</v>
      </c>
      <c r="Y1120" s="18"/>
      <c r="Z1120" s="18"/>
      <c r="AA1120" s="32"/>
    </row>
    <row r="1121" spans="1:27" ht="14.4" customHeight="1">
      <c r="A1121" t="s">
        <v>2309</v>
      </c>
      <c r="B1121" s="168" t="s">
        <v>2252</v>
      </c>
      <c r="C1121" s="279" t="s">
        <v>5190</v>
      </c>
      <c r="D1121" s="14" t="s">
        <v>660</v>
      </c>
      <c r="E1121" s="278" t="s">
        <v>1510</v>
      </c>
      <c r="F1121" s="281" t="s">
        <v>6926</v>
      </c>
      <c r="G1121" s="319">
        <v>7.4324711694100001E-2</v>
      </c>
      <c r="H1121" s="319">
        <v>1.6197535214999997E-3</v>
      </c>
      <c r="I1121" s="319">
        <v>7.3843619560000004E-3</v>
      </c>
      <c r="J1121" s="319">
        <v>2.4806406216600001E-2</v>
      </c>
      <c r="K1121" s="319">
        <v>4.0514189999999999E-2</v>
      </c>
      <c r="L1121" s="320">
        <v>0.30461796992481199</v>
      </c>
      <c r="M1121" s="308">
        <v>25.550747000000001</v>
      </c>
      <c r="N1121" s="282">
        <v>7.1616225999999996E-3</v>
      </c>
      <c r="O1121" s="282">
        <v>6.6645918000000004E-3</v>
      </c>
      <c r="P1121" s="282">
        <v>2.8545135E-4</v>
      </c>
      <c r="Q1121" s="282">
        <v>2.1157953000000001E-4</v>
      </c>
      <c r="R1121" s="255">
        <v>3.9955585481722999E-7</v>
      </c>
      <c r="S1121" s="256">
        <v>1.0556632654357478E-9</v>
      </c>
      <c r="T1121" s="256">
        <v>2.9632988028999999E-2</v>
      </c>
      <c r="U1121" s="274">
        <v>1.6434952999999999E-5</v>
      </c>
      <c r="V1121" s="216"/>
      <c r="W1121" s="214"/>
      <c r="X1121" s="18" t="s">
        <v>1117</v>
      </c>
      <c r="Y1121" s="18"/>
      <c r="Z1121" s="18"/>
      <c r="AA1121" s="32"/>
    </row>
    <row r="1122" spans="1:27" ht="14.4" customHeight="1">
      <c r="A1122" t="s">
        <v>8631</v>
      </c>
      <c r="B1122" s="168" t="s">
        <v>2252</v>
      </c>
      <c r="C1122" s="279" t="s">
        <v>5191</v>
      </c>
      <c r="D1122" s="14" t="s">
        <v>660</v>
      </c>
      <c r="E1122" s="278" t="s">
        <v>1510</v>
      </c>
      <c r="F1122" s="281" t="s">
        <v>8853</v>
      </c>
      <c r="G1122" s="319">
        <v>5.2992371855980993</v>
      </c>
      <c r="H1122" s="319">
        <v>1.6197535214999997E-3</v>
      </c>
      <c r="I1122" s="319">
        <v>4.7734468358599997</v>
      </c>
      <c r="J1122" s="319">
        <v>2.4806406216600001E-2</v>
      </c>
      <c r="K1122" s="319">
        <v>0.49936418999999999</v>
      </c>
      <c r="L1122" s="320">
        <v>3.7546179699248117</v>
      </c>
      <c r="M1122" s="308">
        <v>25.550747000000001</v>
      </c>
      <c r="N1122" s="282">
        <v>6.3176445999999997E-2</v>
      </c>
      <c r="O1122" s="282">
        <v>6.0067280000000001E-2</v>
      </c>
      <c r="P1122" s="282">
        <v>2.8975867E-3</v>
      </c>
      <c r="Q1122" s="282">
        <v>2.1157953000000001E-4</v>
      </c>
      <c r="R1122" s="255">
        <v>3.6011558148172292E-6</v>
      </c>
      <c r="S1122" s="256">
        <v>1.0715927180431749E-8</v>
      </c>
      <c r="T1122" s="256">
        <v>2.9632988028999999E-2</v>
      </c>
      <c r="U1122" s="121">
        <v>1.1263011000000001E-4</v>
      </c>
      <c r="V1122" s="216"/>
      <c r="W1122" s="214"/>
      <c r="X1122" s="18" t="s">
        <v>1117</v>
      </c>
      <c r="Y1122" s="18"/>
      <c r="Z1122" s="18"/>
      <c r="AA1122" s="32"/>
    </row>
    <row r="1123" spans="1:27" ht="14.4" customHeight="1">
      <c r="A1123" t="s">
        <v>2310</v>
      </c>
      <c r="B1123" s="168" t="s">
        <v>2252</v>
      </c>
      <c r="C1123" s="279" t="s">
        <v>5192</v>
      </c>
      <c r="D1123" s="14" t="s">
        <v>660</v>
      </c>
      <c r="E1123" s="278" t="s">
        <v>1510</v>
      </c>
      <c r="F1123" s="281" t="s">
        <v>6927</v>
      </c>
      <c r="G1123" s="319">
        <v>6.4656374816599999E-2</v>
      </c>
      <c r="H1123" s="319">
        <v>1.5909827200000001E-3</v>
      </c>
      <c r="I1123" s="319">
        <v>6.2024475999999992E-3</v>
      </c>
      <c r="J1123" s="319">
        <v>2.0800187496600002E-2</v>
      </c>
      <c r="K1123" s="319">
        <v>3.6062757000000001E-2</v>
      </c>
      <c r="L1123" s="320">
        <v>0.27114854887218043</v>
      </c>
      <c r="M1123" s="308">
        <v>25.111276</v>
      </c>
      <c r="N1123" s="282">
        <v>6.2420738999999998E-3</v>
      </c>
      <c r="O1123" s="282">
        <v>5.8075892999999998E-3</v>
      </c>
      <c r="P1123" s="282">
        <v>2.5359189999999999E-4</v>
      </c>
      <c r="Q1123" s="282">
        <v>1.8089270000000001E-4</v>
      </c>
      <c r="R1123" s="255">
        <v>3.4817681548723E-7</v>
      </c>
      <c r="S1123" s="256">
        <v>9.3783985931774778E-10</v>
      </c>
      <c r="T1123" s="256">
        <v>2.5335111484E-2</v>
      </c>
      <c r="U1123" s="274">
        <v>1.4639334E-5</v>
      </c>
      <c r="V1123" s="216"/>
      <c r="W1123" s="214"/>
      <c r="X1123" s="18" t="s">
        <v>1117</v>
      </c>
      <c r="Y1123" s="18"/>
      <c r="Z1123" s="18"/>
      <c r="AA1123" s="32"/>
    </row>
    <row r="1124" spans="1:27" ht="14.4" customHeight="1">
      <c r="A1124" t="s">
        <v>8632</v>
      </c>
      <c r="B1124" s="168" t="s">
        <v>2252</v>
      </c>
      <c r="C1124" s="279" t="s">
        <v>5193</v>
      </c>
      <c r="D1124" s="14" t="s">
        <v>660</v>
      </c>
      <c r="E1124" s="278" t="s">
        <v>1510</v>
      </c>
      <c r="F1124" s="281" t="s">
        <v>8854</v>
      </c>
      <c r="G1124" s="319">
        <v>11.6529059115166</v>
      </c>
      <c r="H1124" s="319">
        <v>1.5909827200000001E-3</v>
      </c>
      <c r="I1124" s="319">
        <v>11.135601981299999</v>
      </c>
      <c r="J1124" s="319">
        <v>2.0800187496600002E-2</v>
      </c>
      <c r="K1124" s="319">
        <v>0.49491276000000001</v>
      </c>
      <c r="L1124" s="320">
        <v>3.7211485714285715</v>
      </c>
      <c r="M1124" s="308">
        <v>25.111276</v>
      </c>
      <c r="N1124" s="282">
        <v>6.2256896999999999E-2</v>
      </c>
      <c r="O1124" s="282">
        <v>5.9210276999999999E-2</v>
      </c>
      <c r="P1124" s="282">
        <v>2.8657272999999999E-3</v>
      </c>
      <c r="Q1124" s="282">
        <v>1.8089270000000001E-4</v>
      </c>
      <c r="R1124" s="255">
        <v>3.54977679548723E-6</v>
      </c>
      <c r="S1124" s="256">
        <v>1.0598104144314749E-8</v>
      </c>
      <c r="T1124" s="256">
        <v>2.5335111484E-2</v>
      </c>
      <c r="U1124" s="121">
        <v>1.1083449E-4</v>
      </c>
      <c r="V1124" s="216"/>
      <c r="W1124" s="214"/>
      <c r="X1124" s="18" t="s">
        <v>1117</v>
      </c>
      <c r="Y1124" s="18"/>
      <c r="Z1124" s="18"/>
      <c r="AA1124" s="32"/>
    </row>
    <row r="1125" spans="1:27" ht="14.4" customHeight="1">
      <c r="A1125" t="s">
        <v>2311</v>
      </c>
      <c r="B1125" s="168" t="s">
        <v>2252</v>
      </c>
      <c r="C1125" s="279" t="s">
        <v>5194</v>
      </c>
      <c r="D1125" s="14" t="s">
        <v>660</v>
      </c>
      <c r="E1125" s="278" t="s">
        <v>1510</v>
      </c>
      <c r="F1125" s="281" t="s">
        <v>6928</v>
      </c>
      <c r="G1125" s="319">
        <v>5.8474978754500001E-2</v>
      </c>
      <c r="H1125" s="319">
        <v>1.5725881788999998E-3</v>
      </c>
      <c r="I1125" s="319">
        <v>5.4467974190000002E-3</v>
      </c>
      <c r="J1125" s="319">
        <v>1.8238834156599999E-2</v>
      </c>
      <c r="K1125" s="319">
        <v>3.3216758999999998E-2</v>
      </c>
      <c r="L1125" s="320">
        <v>0.2497500676691729</v>
      </c>
      <c r="M1125" s="308">
        <v>24.830304000000002</v>
      </c>
      <c r="N1125" s="282">
        <v>5.6541656000000003E-3</v>
      </c>
      <c r="O1125" s="282">
        <v>5.2596696E-3</v>
      </c>
      <c r="P1125" s="282">
        <v>2.3322274E-4</v>
      </c>
      <c r="Q1125" s="282">
        <v>1.6127323999999999E-4</v>
      </c>
      <c r="R1125" s="255">
        <v>3.1532791812023E-7</v>
      </c>
      <c r="S1125" s="256">
        <v>8.6251012903274794E-10</v>
      </c>
      <c r="T1125" s="256">
        <v>2.2587288611000001E-2</v>
      </c>
      <c r="U1125" s="274">
        <v>1.3491315E-5</v>
      </c>
      <c r="V1125" s="216"/>
      <c r="W1125" s="214"/>
      <c r="X1125" s="18" t="s">
        <v>1117</v>
      </c>
      <c r="Y1125" s="18"/>
      <c r="Z1125" s="18"/>
      <c r="AA1125" s="32"/>
    </row>
    <row r="1126" spans="1:27" ht="14.4" customHeight="1">
      <c r="A1126" t="s">
        <v>8633</v>
      </c>
      <c r="B1126" s="168" t="s">
        <v>2252</v>
      </c>
      <c r="C1126" s="279" t="s">
        <v>5195</v>
      </c>
      <c r="D1126" s="14" t="s">
        <v>660</v>
      </c>
      <c r="E1126" s="278" t="s">
        <v>1510</v>
      </c>
      <c r="F1126" s="281" t="s">
        <v>8855</v>
      </c>
      <c r="G1126" s="319">
        <v>7.3186249516854991</v>
      </c>
      <c r="H1126" s="319">
        <v>1.5725881788999998E-3</v>
      </c>
      <c r="I1126" s="319">
        <v>6.8067467693499992</v>
      </c>
      <c r="J1126" s="319">
        <v>1.8238834156599999E-2</v>
      </c>
      <c r="K1126" s="319">
        <v>0.49206675999999999</v>
      </c>
      <c r="L1126" s="320">
        <v>3.6997500751879695</v>
      </c>
      <c r="M1126" s="308">
        <v>24.830304000000002</v>
      </c>
      <c r="N1126" s="282">
        <v>6.1668989E-2</v>
      </c>
      <c r="O1126" s="282">
        <v>5.8662357999999998E-2</v>
      </c>
      <c r="P1126" s="282">
        <v>2.8453581000000001E-3</v>
      </c>
      <c r="Q1126" s="282">
        <v>1.6127323999999999E-4</v>
      </c>
      <c r="R1126" s="255">
        <v>3.5169278881202297E-6</v>
      </c>
      <c r="S1126" s="256">
        <v>1.0522774174033747E-8</v>
      </c>
      <c r="T1126" s="256">
        <v>2.2587288611000001E-2</v>
      </c>
      <c r="U1126" s="121">
        <v>1.0968647E-4</v>
      </c>
      <c r="V1126" s="216"/>
      <c r="W1126" s="214"/>
      <c r="X1126" s="18" t="s">
        <v>1117</v>
      </c>
      <c r="Y1126" s="18"/>
      <c r="Z1126" s="18"/>
      <c r="AA1126" s="32"/>
    </row>
    <row r="1127" spans="1:27" ht="14.4" customHeight="1">
      <c r="A1127" t="s">
        <v>2312</v>
      </c>
      <c r="B1127" s="168" t="s">
        <v>2252</v>
      </c>
      <c r="C1127" s="279" t="s">
        <v>5196</v>
      </c>
      <c r="D1127" s="14" t="s">
        <v>660</v>
      </c>
      <c r="E1127" s="278" t="s">
        <v>1510</v>
      </c>
      <c r="F1127" s="281" t="s">
        <v>6929</v>
      </c>
      <c r="G1127" s="319">
        <v>0.10095226300439999</v>
      </c>
      <c r="H1127" s="319">
        <v>1.6989911057999998E-3</v>
      </c>
      <c r="I1127" s="319">
        <v>1.0639470332E-2</v>
      </c>
      <c r="J1127" s="319">
        <v>3.5839927566600004E-2</v>
      </c>
      <c r="K1127" s="319">
        <v>5.2773873999999998E-2</v>
      </c>
      <c r="L1127" s="320">
        <v>0.39679604511278194</v>
      </c>
      <c r="M1127" s="308">
        <v>27.705090999999999</v>
      </c>
      <c r="N1127" s="282">
        <v>9.6941504000000005E-3</v>
      </c>
      <c r="O1127" s="282">
        <v>9.0248609000000007E-3</v>
      </c>
      <c r="P1127" s="282">
        <v>3.7319540999999998E-4</v>
      </c>
      <c r="Q1127" s="282">
        <v>2.9609409999999998E-4</v>
      </c>
      <c r="R1127" s="255">
        <v>5.410588099532301E-7</v>
      </c>
      <c r="S1127" s="256">
        <v>1.3801604926607479E-9</v>
      </c>
      <c r="T1127" s="256">
        <v>4.1469762251000006E-2</v>
      </c>
      <c r="U1127" s="274">
        <v>2.1380265E-5</v>
      </c>
      <c r="V1127" s="216"/>
      <c r="W1127" s="214"/>
      <c r="X1127" s="18" t="s">
        <v>1117</v>
      </c>
      <c r="Y1127" s="18"/>
      <c r="Z1127" s="18"/>
      <c r="AA1127" s="32"/>
    </row>
    <row r="1128" spans="1:27" ht="14.4" customHeight="1">
      <c r="A1128" t="s">
        <v>2313</v>
      </c>
      <c r="B1128" s="168" t="s">
        <v>2252</v>
      </c>
      <c r="C1128" s="279" t="s">
        <v>5197</v>
      </c>
      <c r="D1128" s="14" t="s">
        <v>660</v>
      </c>
      <c r="E1128" s="278" t="s">
        <v>1510</v>
      </c>
      <c r="F1128" s="281" t="s">
        <v>6930</v>
      </c>
      <c r="G1128" s="319">
        <v>6.5886784162599993E-2</v>
      </c>
      <c r="H1128" s="319">
        <v>2.8505413300000003E-3</v>
      </c>
      <c r="I1128" s="319">
        <v>5.4614453810000003E-3</v>
      </c>
      <c r="J1128" s="319">
        <v>2.0983840451600001E-2</v>
      </c>
      <c r="K1128" s="319">
        <v>3.6590957E-2</v>
      </c>
      <c r="L1128" s="320">
        <v>0.275119977443609</v>
      </c>
      <c r="M1128" s="308">
        <v>25.401966000000002</v>
      </c>
      <c r="N1128" s="282">
        <v>5.9360204000000003E-3</v>
      </c>
      <c r="O1128" s="282">
        <v>5.4700985999999998E-3</v>
      </c>
      <c r="P1128" s="282">
        <v>2.7132888E-4</v>
      </c>
      <c r="Q1128" s="282">
        <v>1.9459300000000001E-4</v>
      </c>
      <c r="R1128" s="255">
        <v>3.2794355735282998E-7</v>
      </c>
      <c r="S1128" s="256">
        <v>1.0034352240643189E-9</v>
      </c>
      <c r="T1128" s="256">
        <v>2.7253922381000002E-2</v>
      </c>
      <c r="U1128" s="274">
        <v>1.5369320999999999E-5</v>
      </c>
      <c r="V1128" s="216"/>
      <c r="W1128" s="214"/>
      <c r="X1128" s="18" t="s">
        <v>1117</v>
      </c>
      <c r="Y1128" s="18"/>
      <c r="Z1128" s="18"/>
      <c r="AA1128" s="32"/>
    </row>
    <row r="1129" spans="1:27" ht="14.4" customHeight="1">
      <c r="A1129" t="s">
        <v>2314</v>
      </c>
      <c r="B1129" s="168" t="s">
        <v>2252</v>
      </c>
      <c r="C1129" s="279" t="s">
        <v>5198</v>
      </c>
      <c r="D1129" s="14" t="s">
        <v>660</v>
      </c>
      <c r="E1129" s="278" t="s">
        <v>1510</v>
      </c>
      <c r="F1129" s="281" t="s">
        <v>6931</v>
      </c>
      <c r="G1129" s="319">
        <v>5.4873665209199993E-2</v>
      </c>
      <c r="H1129" s="319">
        <v>2.2944782150000004E-3</v>
      </c>
      <c r="I1129" s="319">
        <v>4.4865598079999996E-3</v>
      </c>
      <c r="J1129" s="319">
        <v>1.6556302186199998E-2</v>
      </c>
      <c r="K1129" s="319">
        <v>3.1536324999999997E-2</v>
      </c>
      <c r="L1129" s="320">
        <v>0.23711522556390974</v>
      </c>
      <c r="M1129" s="308">
        <v>25.747551999999999</v>
      </c>
      <c r="N1129" s="282">
        <v>5.0648524E-3</v>
      </c>
      <c r="O1129" s="282">
        <v>4.6799588E-3</v>
      </c>
      <c r="P1129" s="282">
        <v>2.2933702E-4</v>
      </c>
      <c r="Q1129" s="282">
        <v>1.5555661999999999E-4</v>
      </c>
      <c r="R1129" s="255">
        <v>2.8057306776487E-7</v>
      </c>
      <c r="S1129" s="256">
        <v>8.4813987159783901E-10</v>
      </c>
      <c r="T1129" s="256">
        <v>2.1786642350999998E-2</v>
      </c>
      <c r="U1129" s="274">
        <v>1.3114999E-5</v>
      </c>
      <c r="V1129" s="216"/>
      <c r="W1129" s="214"/>
      <c r="X1129" s="18" t="s">
        <v>1117</v>
      </c>
      <c r="Y1129" s="18"/>
      <c r="Z1129" s="18"/>
      <c r="AA1129" s="32"/>
    </row>
    <row r="1130" spans="1:27" ht="14.4" customHeight="1">
      <c r="A1130" t="s">
        <v>2315</v>
      </c>
      <c r="B1130" s="168" t="s">
        <v>2252</v>
      </c>
      <c r="C1130" s="279" t="s">
        <v>5199</v>
      </c>
      <c r="D1130" s="14" t="s">
        <v>660</v>
      </c>
      <c r="E1130" s="278" t="s">
        <v>1510</v>
      </c>
      <c r="F1130" s="281" t="s">
        <v>6932</v>
      </c>
      <c r="G1130" s="319">
        <v>3.4191220576380001E-2</v>
      </c>
      <c r="H1130" s="319">
        <v>9.0377403720000001E-4</v>
      </c>
      <c r="I1130" s="319">
        <v>2.9016300909000003E-3</v>
      </c>
      <c r="J1130" s="319">
        <v>8.3314374482800005E-3</v>
      </c>
      <c r="K1130" s="319">
        <v>2.2054378999999999E-2</v>
      </c>
      <c r="L1130" s="320">
        <v>0.16582239849624059</v>
      </c>
      <c r="M1130" s="308">
        <v>24.558983999999999</v>
      </c>
      <c r="N1130" s="282">
        <v>3.5455158999999998E-3</v>
      </c>
      <c r="O1130" s="282">
        <v>3.3192679000000002E-3</v>
      </c>
      <c r="P1130" s="282">
        <v>1.4670285000000001E-4</v>
      </c>
      <c r="Q1130" s="283">
        <v>7.9545111000000002E-5</v>
      </c>
      <c r="R1130" s="255">
        <v>1.9899687990303999E-7</v>
      </c>
      <c r="S1130" s="256">
        <v>5.4254011045857874E-10</v>
      </c>
      <c r="T1130" s="256">
        <v>1.1140772007399999E-2</v>
      </c>
      <c r="U1130" s="274">
        <v>8.7430962E-6</v>
      </c>
      <c r="V1130" s="216"/>
      <c r="W1130" s="214"/>
      <c r="X1130" s="18" t="s">
        <v>1117</v>
      </c>
      <c r="Y1130" s="18"/>
      <c r="Z1130" s="18"/>
      <c r="AA1130" s="32"/>
    </row>
    <row r="1131" spans="1:27" ht="14.4" customHeight="1">
      <c r="A1131" t="s">
        <v>2316</v>
      </c>
      <c r="B1131" s="168" t="s">
        <v>2252</v>
      </c>
      <c r="C1131" s="279" t="s">
        <v>5200</v>
      </c>
      <c r="D1131" s="14" t="s">
        <v>660</v>
      </c>
      <c r="E1131" s="278" t="s">
        <v>1510</v>
      </c>
      <c r="F1131" s="281" t="s">
        <v>6933</v>
      </c>
      <c r="G1131" s="319">
        <v>4.5636694590500002E-2</v>
      </c>
      <c r="H1131" s="319">
        <v>1.5343843768999999E-3</v>
      </c>
      <c r="I1131" s="319">
        <v>3.8773701270000001E-3</v>
      </c>
      <c r="J1131" s="319">
        <v>1.2919101086600002E-2</v>
      </c>
      <c r="K1131" s="319">
        <v>2.7305838999999998E-2</v>
      </c>
      <c r="L1131" s="320">
        <v>0.20530706015037592</v>
      </c>
      <c r="M1131" s="308">
        <v>25.190745</v>
      </c>
      <c r="N1131" s="282">
        <v>4.4331253999999997E-3</v>
      </c>
      <c r="O1131" s="282">
        <v>4.1216826999999996E-3</v>
      </c>
      <c r="P1131" s="282">
        <v>1.9091757E-4</v>
      </c>
      <c r="Q1131" s="282">
        <v>1.2052515E-4</v>
      </c>
      <c r="R1131" s="255">
        <v>2.4710327900822995E-7</v>
      </c>
      <c r="S1131" s="256">
        <v>7.0605609744074799E-10</v>
      </c>
      <c r="T1131" s="256">
        <v>1.6880272182E-2</v>
      </c>
      <c r="U1131" s="274">
        <v>1.1106968E-5</v>
      </c>
      <c r="V1131" s="216"/>
      <c r="W1131" s="214"/>
      <c r="X1131" s="18" t="s">
        <v>1117</v>
      </c>
      <c r="Y1131" s="18"/>
      <c r="Z1131" s="18"/>
      <c r="AA1131" s="32"/>
    </row>
    <row r="1132" spans="1:27" ht="14.4" customHeight="1">
      <c r="B1132" s="278" t="s">
        <v>2252</v>
      </c>
      <c r="C1132" s="277" t="s">
        <v>3669</v>
      </c>
      <c r="D1132" s="277" t="s">
        <v>661</v>
      </c>
      <c r="E1132" s="278"/>
      <c r="F1132"/>
      <c r="G1132" s="210"/>
      <c r="H1132" s="210"/>
      <c r="I1132" s="210"/>
      <c r="J1132" s="210"/>
      <c r="K1132" s="210"/>
      <c r="L1132" s="210"/>
      <c r="M1132" s="5"/>
      <c r="N1132"/>
      <c r="O1132"/>
      <c r="V1132" s="182"/>
      <c r="W1132" s="215"/>
      <c r="X1132" s="22"/>
      <c r="Y1132" s="18"/>
      <c r="Z1132" s="18"/>
      <c r="AA1132" s="32"/>
    </row>
    <row r="1133" spans="1:27" ht="14.4" customHeight="1">
      <c r="A1133" t="s">
        <v>2317</v>
      </c>
      <c r="B1133" s="168" t="s">
        <v>2252</v>
      </c>
      <c r="C1133" s="279" t="s">
        <v>5201</v>
      </c>
      <c r="D1133" s="14" t="s">
        <v>661</v>
      </c>
      <c r="E1133" s="278" t="s">
        <v>1510</v>
      </c>
      <c r="F1133" s="281" t="s">
        <v>6934</v>
      </c>
      <c r="G1133" s="319">
        <v>6.1803423081099998E-2</v>
      </c>
      <c r="H1133" s="319">
        <v>1.5824929695000003E-3</v>
      </c>
      <c r="I1133" s="319">
        <v>5.8536860350000006E-3</v>
      </c>
      <c r="J1133" s="319">
        <v>1.9618025076600001E-2</v>
      </c>
      <c r="K1133" s="319">
        <v>3.4749218999999998E-2</v>
      </c>
      <c r="L1133" s="320">
        <v>0.26127232330827066</v>
      </c>
      <c r="M1133" s="308">
        <v>24.981597000000001</v>
      </c>
      <c r="N1133" s="282">
        <v>5.9707316000000002E-3</v>
      </c>
      <c r="O1133" s="282">
        <v>5.5547032999999999E-3</v>
      </c>
      <c r="P1133" s="282">
        <v>2.4419075000000002E-4</v>
      </c>
      <c r="Q1133" s="282">
        <v>1.7183756E-4</v>
      </c>
      <c r="R1133" s="255">
        <v>3.3301578000723E-7</v>
      </c>
      <c r="S1133" s="256">
        <v>9.0307229418674803E-10</v>
      </c>
      <c r="T1133" s="256">
        <v>2.4066885389000002E-2</v>
      </c>
      <c r="U1133" s="274">
        <v>1.4109479E-5</v>
      </c>
      <c r="V1133" s="216"/>
      <c r="W1133" s="214"/>
      <c r="X1133" s="18" t="s">
        <v>1117</v>
      </c>
      <c r="Y1133" s="22"/>
      <c r="Z1133" s="22"/>
      <c r="AA1133" s="32"/>
    </row>
    <row r="1134" spans="1:27" ht="14.4" customHeight="1">
      <c r="A1134" t="s">
        <v>8634</v>
      </c>
      <c r="B1134" s="168" t="s">
        <v>2252</v>
      </c>
      <c r="C1134" s="279" t="s">
        <v>5202</v>
      </c>
      <c r="D1134" s="14" t="s">
        <v>661</v>
      </c>
      <c r="E1134" s="278" t="s">
        <v>1510</v>
      </c>
      <c r="F1134" s="281" t="s">
        <v>8856</v>
      </c>
      <c r="G1134" s="319">
        <v>5.9737158754260999</v>
      </c>
      <c r="H1134" s="319">
        <v>1.5824929695000003E-3</v>
      </c>
      <c r="I1134" s="319">
        <v>5.4589161373800001</v>
      </c>
      <c r="J1134" s="319">
        <v>1.9618025076600001E-2</v>
      </c>
      <c r="K1134" s="319">
        <v>0.49359922000000001</v>
      </c>
      <c r="L1134" s="320">
        <v>3.7112723308270676</v>
      </c>
      <c r="M1134" s="308">
        <v>24.981597000000001</v>
      </c>
      <c r="N1134" s="282">
        <v>6.1985554999999998E-2</v>
      </c>
      <c r="O1134" s="282">
        <v>5.8957390999999998E-2</v>
      </c>
      <c r="P1134" s="282">
        <v>2.8563261000000002E-3</v>
      </c>
      <c r="Q1134" s="282">
        <v>1.7183756E-4</v>
      </c>
      <c r="R1134" s="255">
        <v>3.5346158000072296E-6</v>
      </c>
      <c r="S1134" s="256">
        <v>1.056333600918475E-8</v>
      </c>
      <c r="T1134" s="256">
        <v>2.4066885389000002E-2</v>
      </c>
      <c r="U1134" s="121">
        <v>1.1030463E-4</v>
      </c>
      <c r="V1134" s="216"/>
      <c r="W1134" s="214"/>
      <c r="X1134" s="18" t="s">
        <v>1117</v>
      </c>
      <c r="Y1134" s="18"/>
      <c r="Z1134" s="18"/>
      <c r="AA1134" s="32"/>
    </row>
    <row r="1135" spans="1:27" ht="14.4" customHeight="1">
      <c r="A1135" t="s">
        <v>2318</v>
      </c>
      <c r="B1135" s="168" t="s">
        <v>2252</v>
      </c>
      <c r="C1135" s="279" t="s">
        <v>5203</v>
      </c>
      <c r="D1135" s="14" t="s">
        <v>661</v>
      </c>
      <c r="E1135" s="278" t="s">
        <v>1510</v>
      </c>
      <c r="F1135" s="281" t="s">
        <v>6935</v>
      </c>
      <c r="G1135" s="319">
        <v>6.5886784162599993E-2</v>
      </c>
      <c r="H1135" s="319">
        <v>2.8505413300000003E-3</v>
      </c>
      <c r="I1135" s="319">
        <v>5.4614453810000003E-3</v>
      </c>
      <c r="J1135" s="319">
        <v>2.0983840451600001E-2</v>
      </c>
      <c r="K1135" s="319">
        <v>3.6590957E-2</v>
      </c>
      <c r="L1135" s="320">
        <v>0.275119977443609</v>
      </c>
      <c r="M1135" s="308">
        <v>25.401966000000002</v>
      </c>
      <c r="N1135" s="282">
        <v>5.9360204000000003E-3</v>
      </c>
      <c r="O1135" s="282">
        <v>5.4700985999999998E-3</v>
      </c>
      <c r="P1135" s="282">
        <v>2.7132888E-4</v>
      </c>
      <c r="Q1135" s="282">
        <v>1.9459300000000001E-4</v>
      </c>
      <c r="R1135" s="255">
        <v>3.2794355735282998E-7</v>
      </c>
      <c r="S1135" s="256">
        <v>1.0034352240643189E-9</v>
      </c>
      <c r="T1135" s="256">
        <v>2.7253922381000002E-2</v>
      </c>
      <c r="U1135" s="274">
        <v>1.5369320999999999E-5</v>
      </c>
      <c r="V1135" s="216"/>
      <c r="W1135" s="214"/>
      <c r="X1135" s="18" t="s">
        <v>1117</v>
      </c>
      <c r="Y1135" s="18"/>
      <c r="Z1135" s="18"/>
      <c r="AA1135" s="32"/>
    </row>
    <row r="1136" spans="1:27" ht="14.4" customHeight="1">
      <c r="A1136" t="s">
        <v>2319</v>
      </c>
      <c r="B1136" s="168" t="s">
        <v>2252</v>
      </c>
      <c r="C1136" s="279" t="s">
        <v>5204</v>
      </c>
      <c r="D1136" s="14" t="s">
        <v>661</v>
      </c>
      <c r="E1136" s="278" t="s">
        <v>1510</v>
      </c>
      <c r="F1136" s="281" t="s">
        <v>6936</v>
      </c>
      <c r="G1136" s="319">
        <v>6.5886784162599993E-2</v>
      </c>
      <c r="H1136" s="319">
        <v>2.8505413300000003E-3</v>
      </c>
      <c r="I1136" s="319">
        <v>5.4614453810000003E-3</v>
      </c>
      <c r="J1136" s="319">
        <v>2.0983840451600001E-2</v>
      </c>
      <c r="K1136" s="319">
        <v>3.6590957E-2</v>
      </c>
      <c r="L1136" s="320">
        <v>0.275119977443609</v>
      </c>
      <c r="M1136" s="308">
        <v>25.401966000000002</v>
      </c>
      <c r="N1136" s="282">
        <v>5.9360204000000003E-3</v>
      </c>
      <c r="O1136" s="282">
        <v>5.4700985999999998E-3</v>
      </c>
      <c r="P1136" s="282">
        <v>2.7132888E-4</v>
      </c>
      <c r="Q1136" s="282">
        <v>1.9459300000000001E-4</v>
      </c>
      <c r="R1136" s="255">
        <v>3.2794355735282998E-7</v>
      </c>
      <c r="S1136" s="256">
        <v>1.0034352240643189E-9</v>
      </c>
      <c r="T1136" s="256">
        <v>2.7253922381000002E-2</v>
      </c>
      <c r="U1136" s="274">
        <v>1.5369320999999999E-5</v>
      </c>
      <c r="V1136" s="216"/>
      <c r="W1136" s="214"/>
      <c r="X1136" s="18" t="s">
        <v>1117</v>
      </c>
      <c r="Y1136" s="18"/>
      <c r="Z1136" s="18"/>
      <c r="AA1136" s="32"/>
    </row>
    <row r="1137" spans="1:27" ht="14.4" customHeight="1">
      <c r="A1137" t="s">
        <v>2320</v>
      </c>
      <c r="B1137" s="168" t="s">
        <v>2252</v>
      </c>
      <c r="C1137" s="279" t="s">
        <v>5205</v>
      </c>
      <c r="D1137" s="14" t="s">
        <v>661</v>
      </c>
      <c r="E1137" s="278" t="s">
        <v>1510</v>
      </c>
      <c r="F1137" s="281" t="s">
        <v>6937</v>
      </c>
      <c r="G1137" s="319">
        <v>6.0535444378900002E-2</v>
      </c>
      <c r="H1137" s="319">
        <v>1.5787196592999999E-3</v>
      </c>
      <c r="I1137" s="319">
        <v>5.6986807829999993E-3</v>
      </c>
      <c r="J1137" s="319">
        <v>1.9092618936600001E-2</v>
      </c>
      <c r="K1137" s="319">
        <v>3.4165424999999999E-2</v>
      </c>
      <c r="L1137" s="320">
        <v>0.25688289473684206</v>
      </c>
      <c r="M1137" s="308">
        <v>24.923960999999998</v>
      </c>
      <c r="N1137" s="282">
        <v>5.8501350000000002E-3</v>
      </c>
      <c r="O1137" s="282">
        <v>5.4423094999999999E-3</v>
      </c>
      <c r="P1137" s="282">
        <v>2.4001246000000001E-4</v>
      </c>
      <c r="Q1137" s="282">
        <v>1.6781306E-4</v>
      </c>
      <c r="R1137" s="255">
        <v>3.2627754691223E-7</v>
      </c>
      <c r="S1137" s="256">
        <v>8.8762003979174813E-10</v>
      </c>
      <c r="T1137" s="256">
        <v>2.3503229234999999E-2</v>
      </c>
      <c r="U1137" s="274">
        <v>1.3873988E-5</v>
      </c>
      <c r="V1137" s="216"/>
      <c r="W1137" s="214"/>
      <c r="X1137" s="18" t="s">
        <v>1117</v>
      </c>
      <c r="Y1137" s="18"/>
      <c r="Z1137" s="18"/>
      <c r="AA1137" s="32"/>
    </row>
    <row r="1138" spans="1:27" ht="14.4" customHeight="1">
      <c r="A1138" t="s">
        <v>8635</v>
      </c>
      <c r="B1138" s="168" t="s">
        <v>2252</v>
      </c>
      <c r="C1138" s="279" t="s">
        <v>5206</v>
      </c>
      <c r="D1138" s="14" t="s">
        <v>661</v>
      </c>
      <c r="E1138" s="278" t="s">
        <v>1510</v>
      </c>
      <c r="F1138" s="281" t="s">
        <v>8857</v>
      </c>
      <c r="G1138" s="319">
        <v>6.0153853985658996</v>
      </c>
      <c r="H1138" s="319">
        <v>1.5787196592999999E-3</v>
      </c>
      <c r="I1138" s="319">
        <v>5.5016986399699999</v>
      </c>
      <c r="J1138" s="319">
        <v>1.9092618936600001E-2</v>
      </c>
      <c r="K1138" s="319">
        <v>0.49301541999999998</v>
      </c>
      <c r="L1138" s="320">
        <v>3.7068828571428569</v>
      </c>
      <c r="M1138" s="308">
        <v>24.923960999999998</v>
      </c>
      <c r="N1138" s="282">
        <v>6.1864957999999998E-2</v>
      </c>
      <c r="O1138" s="282">
        <v>5.8844998000000003E-2</v>
      </c>
      <c r="P1138" s="282">
        <v>2.8521478E-3</v>
      </c>
      <c r="Q1138" s="282">
        <v>1.6781306E-4</v>
      </c>
      <c r="R1138" s="255">
        <v>3.5278775569122304E-6</v>
      </c>
      <c r="S1138" s="256">
        <v>1.0547884164790749E-8</v>
      </c>
      <c r="T1138" s="256">
        <v>2.3503229234999999E-2</v>
      </c>
      <c r="U1138" s="121">
        <v>1.1006914E-4</v>
      </c>
      <c r="V1138" s="216"/>
      <c r="W1138" s="214"/>
      <c r="X1138" s="18" t="s">
        <v>1117</v>
      </c>
      <c r="Y1138" s="18"/>
      <c r="Z1138" s="18"/>
      <c r="AA1138" s="32"/>
    </row>
    <row r="1139" spans="1:27" ht="14.4" customHeight="1">
      <c r="A1139" t="s">
        <v>2321</v>
      </c>
      <c r="B1139" s="168" t="s">
        <v>2252</v>
      </c>
      <c r="C1139" s="279" t="s">
        <v>5207</v>
      </c>
      <c r="D1139" s="14" t="s">
        <v>661</v>
      </c>
      <c r="E1139" s="278" t="s">
        <v>1510</v>
      </c>
      <c r="F1139" s="281" t="s">
        <v>6938</v>
      </c>
      <c r="G1139" s="319">
        <v>6.5886784162599993E-2</v>
      </c>
      <c r="H1139" s="319">
        <v>2.8505413300000003E-3</v>
      </c>
      <c r="I1139" s="319">
        <v>5.4614453810000003E-3</v>
      </c>
      <c r="J1139" s="319">
        <v>2.0983840451600001E-2</v>
      </c>
      <c r="K1139" s="319">
        <v>3.6590957E-2</v>
      </c>
      <c r="L1139" s="320">
        <v>0.275119977443609</v>
      </c>
      <c r="M1139" s="308">
        <v>25.401966000000002</v>
      </c>
      <c r="N1139" s="282">
        <v>5.9360204000000003E-3</v>
      </c>
      <c r="O1139" s="282">
        <v>5.4700985999999998E-3</v>
      </c>
      <c r="P1139" s="282">
        <v>2.7132888E-4</v>
      </c>
      <c r="Q1139" s="282">
        <v>1.9459300000000001E-4</v>
      </c>
      <c r="R1139" s="255">
        <v>3.2794355735282998E-7</v>
      </c>
      <c r="S1139" s="256">
        <v>1.0034352240643189E-9</v>
      </c>
      <c r="T1139" s="256">
        <v>2.7253922381000002E-2</v>
      </c>
      <c r="U1139" s="274">
        <v>1.5369320999999999E-5</v>
      </c>
      <c r="V1139" s="216"/>
      <c r="W1139" s="214"/>
      <c r="X1139" s="18" t="s">
        <v>1117</v>
      </c>
      <c r="Y1139" s="18"/>
      <c r="Z1139" s="18"/>
      <c r="AA1139" s="32"/>
    </row>
    <row r="1140" spans="1:27" ht="14.4" customHeight="1">
      <c r="A1140" t="s">
        <v>2322</v>
      </c>
      <c r="B1140" s="168" t="s">
        <v>2252</v>
      </c>
      <c r="C1140" s="279" t="s">
        <v>5208</v>
      </c>
      <c r="D1140" s="14" t="s">
        <v>661</v>
      </c>
      <c r="E1140" s="278" t="s">
        <v>1510</v>
      </c>
      <c r="F1140" s="281" t="s">
        <v>6939</v>
      </c>
      <c r="G1140" s="319">
        <v>7.6899902925999991E-2</v>
      </c>
      <c r="H1140" s="319">
        <v>3.406604355E-3</v>
      </c>
      <c r="I1140" s="319">
        <v>6.4363309539999993E-3</v>
      </c>
      <c r="J1140" s="319">
        <v>2.5411378616999998E-2</v>
      </c>
      <c r="K1140" s="319">
        <v>4.1645588999999997E-2</v>
      </c>
      <c r="L1140" s="320">
        <v>0.3131247293233082</v>
      </c>
      <c r="M1140" s="308">
        <v>26.00038</v>
      </c>
      <c r="N1140" s="282">
        <v>6.8071885000000002E-3</v>
      </c>
      <c r="O1140" s="282">
        <v>6.2602383000000001E-3</v>
      </c>
      <c r="P1140" s="282">
        <v>3.1332075E-4</v>
      </c>
      <c r="Q1140" s="282">
        <v>2.3362939E-4</v>
      </c>
      <c r="R1140" s="255">
        <v>3.7531404804077994E-7</v>
      </c>
      <c r="S1140" s="256">
        <v>1.1587305805091988E-9</v>
      </c>
      <c r="T1140" s="256">
        <v>3.2721202411000003E-2</v>
      </c>
      <c r="U1140" s="274">
        <v>1.7623642E-5</v>
      </c>
      <c r="V1140" s="216"/>
      <c r="W1140" s="214"/>
      <c r="X1140" s="18" t="s">
        <v>1117</v>
      </c>
      <c r="Y1140" s="18"/>
      <c r="Z1140" s="18"/>
      <c r="AA1140" s="32"/>
    </row>
    <row r="1141" spans="1:27" ht="14.4" customHeight="1">
      <c r="A1141" t="s">
        <v>2323</v>
      </c>
      <c r="B1141" s="168" t="s">
        <v>2252</v>
      </c>
      <c r="C1141" s="279" t="s">
        <v>5209</v>
      </c>
      <c r="D1141" s="14" t="s">
        <v>661</v>
      </c>
      <c r="E1141" s="278" t="s">
        <v>1510</v>
      </c>
      <c r="F1141" s="281" t="s">
        <v>6940</v>
      </c>
      <c r="G1141" s="319">
        <v>8.7534895402680002E-2</v>
      </c>
      <c r="H1141" s="319">
        <v>1.1343780818999997E-3</v>
      </c>
      <c r="I1141" s="319">
        <v>9.3716657755000023E-3</v>
      </c>
      <c r="J1141" s="319">
        <v>3.041651554528E-2</v>
      </c>
      <c r="K1141" s="319">
        <v>4.6612335999999997E-2</v>
      </c>
      <c r="L1141" s="320">
        <v>0.35046869172932327</v>
      </c>
      <c r="M1141" s="308">
        <v>26.053132000000002</v>
      </c>
      <c r="N1141" s="282">
        <v>8.5947860999999997E-3</v>
      </c>
      <c r="O1141" s="282">
        <v>8.0221045000000001E-3</v>
      </c>
      <c r="P1141" s="282">
        <v>3.2326577E-4</v>
      </c>
      <c r="Q1141" s="282">
        <v>2.4941587E-4</v>
      </c>
      <c r="R1141" s="255">
        <v>4.80941507619604E-7</v>
      </c>
      <c r="S1141" s="256">
        <v>1.1955095184097383E-9</v>
      </c>
      <c r="T1141" s="256">
        <v>3.4932194428900006E-2</v>
      </c>
      <c r="U1141" s="274">
        <v>1.8678864999999999E-5</v>
      </c>
      <c r="V1141" s="216"/>
      <c r="W1141" s="214"/>
      <c r="X1141" s="18" t="s">
        <v>1117</v>
      </c>
      <c r="Y1141" s="18"/>
      <c r="Z1141" s="18"/>
      <c r="AA1141" s="32"/>
    </row>
    <row r="1142" spans="1:27" ht="14.4" customHeight="1">
      <c r="A1142" t="s">
        <v>8636</v>
      </c>
      <c r="B1142" s="168" t="s">
        <v>2252</v>
      </c>
      <c r="C1142" s="279" t="s">
        <v>5210</v>
      </c>
      <c r="D1142" s="14" t="s">
        <v>661</v>
      </c>
      <c r="E1142" s="278" t="s">
        <v>1510</v>
      </c>
      <c r="F1142" s="281" t="s">
        <v>8858</v>
      </c>
      <c r="G1142" s="319">
        <v>9.51173488451618</v>
      </c>
      <c r="H1142" s="319">
        <v>1.1343780818999997E-3</v>
      </c>
      <c r="I1142" s="319">
        <v>8.9747216508890002</v>
      </c>
      <c r="J1142" s="319">
        <v>3.041651554528E-2</v>
      </c>
      <c r="K1142" s="319">
        <v>0.50546234000000001</v>
      </c>
      <c r="L1142" s="320">
        <v>3.8004687218045112</v>
      </c>
      <c r="M1142" s="308">
        <v>26.053132000000002</v>
      </c>
      <c r="N1142" s="282">
        <v>6.4609608999999998E-2</v>
      </c>
      <c r="O1142" s="282">
        <v>6.1424791999999999E-2</v>
      </c>
      <c r="P1142" s="282">
        <v>2.9354010999999998E-3</v>
      </c>
      <c r="Q1142" s="282">
        <v>2.4941587E-4</v>
      </c>
      <c r="R1142" s="255">
        <v>3.682541527619604E-6</v>
      </c>
      <c r="S1142" s="256">
        <v>1.0855773873409739E-8</v>
      </c>
      <c r="T1142" s="256">
        <v>3.4932194428900006E-2</v>
      </c>
      <c r="U1142" s="121">
        <v>1.1487402E-4</v>
      </c>
      <c r="V1142" s="216"/>
      <c r="W1142" s="214"/>
      <c r="X1142" s="18" t="s">
        <v>1117</v>
      </c>
      <c r="Y1142" s="18"/>
      <c r="Z1142" s="18"/>
      <c r="AA1142" s="32"/>
    </row>
    <row r="1143" spans="1:27" ht="14.4" customHeight="1">
      <c r="A1143" t="s">
        <v>2324</v>
      </c>
      <c r="B1143" s="168" t="s">
        <v>2252</v>
      </c>
      <c r="C1143" s="279" t="s">
        <v>5211</v>
      </c>
      <c r="D1143" s="14" t="s">
        <v>661</v>
      </c>
      <c r="E1143" s="278" t="s">
        <v>1510</v>
      </c>
      <c r="F1143" s="281" t="s">
        <v>6941</v>
      </c>
      <c r="G1143" s="319">
        <v>3.5710838308600001E-2</v>
      </c>
      <c r="H1143" s="319">
        <v>1.326928428E-3</v>
      </c>
      <c r="I1143" s="319">
        <v>2.7902589040000002E-3</v>
      </c>
      <c r="J1143" s="319">
        <v>8.8523849766000001E-3</v>
      </c>
      <c r="K1143" s="319">
        <v>2.2741266E-2</v>
      </c>
      <c r="L1143" s="320">
        <v>0.17098696240601502</v>
      </c>
      <c r="M1143" s="308">
        <v>24.706310999999999</v>
      </c>
      <c r="N1143" s="282">
        <v>3.5490201E-3</v>
      </c>
      <c r="O1143" s="282">
        <v>3.3051156000000002E-3</v>
      </c>
      <c r="P1143" s="282">
        <v>1.5627117999999999E-4</v>
      </c>
      <c r="Q1143" s="283">
        <v>8.7633321999999993E-5</v>
      </c>
      <c r="R1143" s="255">
        <v>1.9814841848701E-7</v>
      </c>
      <c r="S1143" s="256">
        <v>5.7792596041762259E-10</v>
      </c>
      <c r="T1143" s="256">
        <v>1.2273574898999998E-2</v>
      </c>
      <c r="U1143" s="274">
        <v>9.1924798999999992E-6</v>
      </c>
      <c r="V1143" s="216"/>
      <c r="W1143" s="214"/>
      <c r="X1143" s="18" t="s">
        <v>1117</v>
      </c>
      <c r="Y1143" s="18"/>
      <c r="Z1143" s="18"/>
      <c r="AA1143" s="32"/>
    </row>
    <row r="1144" spans="1:27" ht="14.4" customHeight="1">
      <c r="A1144" t="s">
        <v>2325</v>
      </c>
      <c r="B1144" s="168" t="s">
        <v>2252</v>
      </c>
      <c r="C1144" s="279" t="s">
        <v>5212</v>
      </c>
      <c r="D1144" s="14" t="s">
        <v>661</v>
      </c>
      <c r="E1144" s="278" t="s">
        <v>1510</v>
      </c>
      <c r="F1144" s="281" t="s">
        <v>6942</v>
      </c>
      <c r="G1144" s="319">
        <v>6.5886784162599993E-2</v>
      </c>
      <c r="H1144" s="319">
        <v>2.8505413300000003E-3</v>
      </c>
      <c r="I1144" s="319">
        <v>5.4614453810000003E-3</v>
      </c>
      <c r="J1144" s="319">
        <v>2.0983840451600001E-2</v>
      </c>
      <c r="K1144" s="319">
        <v>3.6590957E-2</v>
      </c>
      <c r="L1144" s="320">
        <v>0.275119977443609</v>
      </c>
      <c r="M1144" s="308">
        <v>25.401966000000002</v>
      </c>
      <c r="N1144" s="282">
        <v>5.9360204000000003E-3</v>
      </c>
      <c r="O1144" s="282">
        <v>5.4700985999999998E-3</v>
      </c>
      <c r="P1144" s="282">
        <v>2.7132888E-4</v>
      </c>
      <c r="Q1144" s="282">
        <v>1.9459300000000001E-4</v>
      </c>
      <c r="R1144" s="255">
        <v>3.2794355735282998E-7</v>
      </c>
      <c r="S1144" s="256">
        <v>1.0034352240643189E-9</v>
      </c>
      <c r="T1144" s="256">
        <v>2.7253922381000002E-2</v>
      </c>
      <c r="U1144" s="274">
        <v>1.5369320999999999E-5</v>
      </c>
      <c r="V1144" s="216"/>
      <c r="W1144" s="214"/>
      <c r="X1144" s="18" t="s">
        <v>1117</v>
      </c>
      <c r="Y1144" s="18"/>
      <c r="Z1144" s="18"/>
      <c r="AA1144" s="32"/>
    </row>
    <row r="1145" spans="1:27" ht="14.4" customHeight="1">
      <c r="A1145" t="s">
        <v>2326</v>
      </c>
      <c r="B1145" s="168" t="s">
        <v>2252</v>
      </c>
      <c r="C1145" s="279" t="s">
        <v>5213</v>
      </c>
      <c r="D1145" s="14" t="s">
        <v>661</v>
      </c>
      <c r="E1145" s="278" t="s">
        <v>1510</v>
      </c>
      <c r="F1145" s="281" t="s">
        <v>6943</v>
      </c>
      <c r="G1145" s="319">
        <v>7.1947251349699995E-2</v>
      </c>
      <c r="H1145" s="319">
        <v>1.6126787011000001E-3</v>
      </c>
      <c r="I1145" s="319">
        <v>7.0937272420000001E-3</v>
      </c>
      <c r="J1145" s="319">
        <v>2.3821270406599999E-2</v>
      </c>
      <c r="K1145" s="319">
        <v>3.9419574999999998E-2</v>
      </c>
      <c r="L1145" s="320">
        <v>0.29638778195488719</v>
      </c>
      <c r="M1145" s="308">
        <v>25.442679999999999</v>
      </c>
      <c r="N1145" s="282">
        <v>6.9355040999999999E-3</v>
      </c>
      <c r="O1145" s="282">
        <v>6.4538534E-3</v>
      </c>
      <c r="P1145" s="282">
        <v>2.7761706E-4</v>
      </c>
      <c r="Q1145" s="282">
        <v>2.0403359E-4</v>
      </c>
      <c r="R1145" s="255">
        <v>3.8692167283323002E-7</v>
      </c>
      <c r="S1145" s="256">
        <v>1.0266902943167474E-9</v>
      </c>
      <c r="T1145" s="256">
        <v>2.8576132616000002E-2</v>
      </c>
      <c r="U1145" s="274">
        <v>1.5993407000000001E-5</v>
      </c>
      <c r="V1145" s="216"/>
      <c r="W1145" s="214"/>
      <c r="X1145" s="18" t="s">
        <v>1117</v>
      </c>
      <c r="Y1145" s="18"/>
      <c r="Z1145" s="18"/>
      <c r="AA1145" s="32"/>
    </row>
    <row r="1146" spans="1:27" ht="14.4" customHeight="1">
      <c r="A1146" t="s">
        <v>8637</v>
      </c>
      <c r="B1146" s="168" t="s">
        <v>2252</v>
      </c>
      <c r="C1146" s="279" t="s">
        <v>5214</v>
      </c>
      <c r="D1146" s="14" t="s">
        <v>661</v>
      </c>
      <c r="E1146" s="278" t="s">
        <v>1510</v>
      </c>
      <c r="F1146" s="281" t="s">
        <v>8859</v>
      </c>
      <c r="G1146" s="319">
        <v>1.8876222349576999</v>
      </c>
      <c r="H1146" s="319">
        <v>1.6126787011000001E-3</v>
      </c>
      <c r="I1146" s="319">
        <v>1.3639187158499999</v>
      </c>
      <c r="J1146" s="319">
        <v>2.3821270406599999E-2</v>
      </c>
      <c r="K1146" s="319">
        <v>0.49826956999999999</v>
      </c>
      <c r="L1146" s="320">
        <v>3.7463877443609022</v>
      </c>
      <c r="M1146" s="308">
        <v>25.442679999999999</v>
      </c>
      <c r="N1146" s="282">
        <v>6.2950327E-2</v>
      </c>
      <c r="O1146" s="282">
        <v>5.9856540999999999E-2</v>
      </c>
      <c r="P1146" s="282">
        <v>2.8897523999999999E-3</v>
      </c>
      <c r="Q1146" s="282">
        <v>2.0403359E-4</v>
      </c>
      <c r="R1146" s="255">
        <v>3.5885216428332297E-6</v>
      </c>
      <c r="S1146" s="256">
        <v>1.0686953729311749E-8</v>
      </c>
      <c r="T1146" s="256">
        <v>2.8576132616000002E-2</v>
      </c>
      <c r="U1146" s="121">
        <v>1.1218856E-4</v>
      </c>
      <c r="V1146" s="218"/>
      <c r="W1146" s="214"/>
      <c r="X1146" s="18" t="s">
        <v>1117</v>
      </c>
      <c r="Y1146" s="18"/>
      <c r="Z1146" s="18"/>
      <c r="AA1146" s="32"/>
    </row>
    <row r="1147" spans="1:27" ht="14.4" customHeight="1">
      <c r="A1147" t="s">
        <v>2327</v>
      </c>
      <c r="B1147" s="168" t="s">
        <v>2252</v>
      </c>
      <c r="C1147" s="279" t="s">
        <v>5215</v>
      </c>
      <c r="D1147" s="14" t="s">
        <v>661</v>
      </c>
      <c r="E1147" s="278" t="s">
        <v>1510</v>
      </c>
      <c r="F1147" s="281" t="s">
        <v>6944</v>
      </c>
      <c r="G1147" s="319">
        <v>5.2769074383599998E-2</v>
      </c>
      <c r="H1147" s="319">
        <v>1.555608768E-3</v>
      </c>
      <c r="I1147" s="319">
        <v>4.7492741890000001E-3</v>
      </c>
      <c r="J1147" s="319">
        <v>1.5874508426600001E-2</v>
      </c>
      <c r="K1147" s="319">
        <v>3.0589682999999999E-2</v>
      </c>
      <c r="L1147" s="320">
        <v>0.22999761654135337</v>
      </c>
      <c r="M1147" s="308">
        <v>24.570944000000001</v>
      </c>
      <c r="N1147" s="282">
        <v>5.1114810999999998E-3</v>
      </c>
      <c r="O1147" s="282">
        <v>4.7538976999999998E-3</v>
      </c>
      <c r="P1147" s="282">
        <v>2.1442044E-4</v>
      </c>
      <c r="Q1147" s="282">
        <v>1.4316298E-4</v>
      </c>
      <c r="R1147" s="255">
        <v>2.8500585715923001E-7</v>
      </c>
      <c r="S1147" s="256">
        <v>7.9297500876974801E-10</v>
      </c>
      <c r="T1147" s="256">
        <v>2.0050837419999998E-2</v>
      </c>
      <c r="U1147" s="274">
        <v>1.2431605E-5</v>
      </c>
      <c r="V1147" s="216"/>
      <c r="W1147" s="214"/>
      <c r="X1147" s="18" t="s">
        <v>1117</v>
      </c>
      <c r="Y1147" s="18"/>
      <c r="Z1147" s="18"/>
      <c r="AA1147" s="32"/>
    </row>
    <row r="1148" spans="1:27" ht="14.4" customHeight="1">
      <c r="A1148" t="s">
        <v>8638</v>
      </c>
      <c r="B1148" s="168" t="s">
        <v>2252</v>
      </c>
      <c r="C1148" s="279" t="s">
        <v>5216</v>
      </c>
      <c r="D1148" s="14" t="s">
        <v>661</v>
      </c>
      <c r="E1148" s="278" t="s">
        <v>1510</v>
      </c>
      <c r="F1148" s="281" t="s">
        <v>8860</v>
      </c>
      <c r="G1148" s="319">
        <v>6.4198190786046005</v>
      </c>
      <c r="H1148" s="319">
        <v>1.555608768E-3</v>
      </c>
      <c r="I1148" s="319">
        <v>5.9129492814100004</v>
      </c>
      <c r="J1148" s="319">
        <v>1.5874508426600001E-2</v>
      </c>
      <c r="K1148" s="319">
        <v>0.48943967999999999</v>
      </c>
      <c r="L1148" s="320">
        <v>3.6799975939849623</v>
      </c>
      <c r="M1148" s="308">
        <v>24.570944000000001</v>
      </c>
      <c r="N1148" s="282">
        <v>6.1126303999999999E-2</v>
      </c>
      <c r="O1148" s="282">
        <v>5.8156586000000003E-2</v>
      </c>
      <c r="P1148" s="282">
        <v>2.8265558E-3</v>
      </c>
      <c r="Q1148" s="282">
        <v>1.4316298E-4</v>
      </c>
      <c r="R1148" s="255">
        <v>3.4866058971592298E-6</v>
      </c>
      <c r="S1148" s="256">
        <v>1.0453238893772749E-8</v>
      </c>
      <c r="T1148" s="256">
        <v>2.0050837419999998E-2</v>
      </c>
      <c r="U1148" s="121">
        <v>1.0862676E-4</v>
      </c>
      <c r="V1148" s="216"/>
      <c r="W1148" s="214"/>
      <c r="X1148" s="18" t="s">
        <v>1117</v>
      </c>
      <c r="Y1148" s="18"/>
      <c r="Z1148" s="18"/>
      <c r="AA1148" s="22"/>
    </row>
    <row r="1149" spans="1:27" ht="14.4" customHeight="1">
      <c r="A1149" t="s">
        <v>2328</v>
      </c>
      <c r="B1149" s="168" t="s">
        <v>2252</v>
      </c>
      <c r="C1149" s="279" t="s">
        <v>5217</v>
      </c>
      <c r="D1149" s="14" t="s">
        <v>661</v>
      </c>
      <c r="E1149" s="278" t="s">
        <v>1510</v>
      </c>
      <c r="F1149" s="281" t="s">
        <v>6945</v>
      </c>
      <c r="G1149" s="319">
        <v>5.7523994912400005E-2</v>
      </c>
      <c r="H1149" s="319">
        <v>1.5697583287999999E-3</v>
      </c>
      <c r="I1149" s="319">
        <v>5.3305435270000001E-3</v>
      </c>
      <c r="J1149" s="319">
        <v>1.7844780056600004E-2</v>
      </c>
      <c r="K1149" s="319">
        <v>3.2778913E-2</v>
      </c>
      <c r="L1149" s="320">
        <v>0.24645799248120298</v>
      </c>
      <c r="M1149" s="308">
        <v>24.787077</v>
      </c>
      <c r="N1149" s="282">
        <v>5.5637181999999997E-3</v>
      </c>
      <c r="O1149" s="282">
        <v>5.1753742999999996E-3</v>
      </c>
      <c r="P1149" s="282">
        <v>2.3008902E-4</v>
      </c>
      <c r="Q1149" s="282">
        <v>1.5825486000000001E-4</v>
      </c>
      <c r="R1149" s="255">
        <v>3.1027423632622997E-7</v>
      </c>
      <c r="S1149" s="256">
        <v>8.5092094999074797E-10</v>
      </c>
      <c r="T1149" s="256">
        <v>2.2164547246000001E-2</v>
      </c>
      <c r="U1149" s="274">
        <v>1.3314696E-5</v>
      </c>
      <c r="V1149" s="216"/>
      <c r="W1149" s="214"/>
      <c r="X1149" s="18" t="s">
        <v>1117</v>
      </c>
      <c r="Y1149" s="18"/>
      <c r="Z1149" s="18"/>
      <c r="AA1149" s="22"/>
    </row>
    <row r="1150" spans="1:27" ht="14.4" customHeight="1">
      <c r="A1150" t="s">
        <v>8639</v>
      </c>
      <c r="B1150" s="168" t="s">
        <v>2252</v>
      </c>
      <c r="C1150" s="279" t="s">
        <v>5218</v>
      </c>
      <c r="D1150" s="14" t="s">
        <v>661</v>
      </c>
      <c r="E1150" s="278" t="s">
        <v>1510</v>
      </c>
      <c r="F1150" s="281" t="s">
        <v>8861</v>
      </c>
      <c r="G1150" s="319">
        <v>1.0728439897254001</v>
      </c>
      <c r="H1150" s="319">
        <v>1.5697583287999999E-3</v>
      </c>
      <c r="I1150" s="319">
        <v>0.56180054134000001</v>
      </c>
      <c r="J1150" s="319">
        <v>1.7844780056600004E-2</v>
      </c>
      <c r="K1150" s="319">
        <v>0.49162890999999997</v>
      </c>
      <c r="L1150" s="320">
        <v>3.6964579699248117</v>
      </c>
      <c r="M1150" s="308">
        <v>24.787077</v>
      </c>
      <c r="N1150" s="282">
        <v>6.1578542E-2</v>
      </c>
      <c r="O1150" s="282">
        <v>5.8578062E-2</v>
      </c>
      <c r="P1150" s="282">
        <v>2.8422244000000001E-3</v>
      </c>
      <c r="Q1150" s="282">
        <v>1.5825486000000001E-4</v>
      </c>
      <c r="R1150" s="255">
        <v>3.5118742563262301E-6</v>
      </c>
      <c r="S1150" s="256">
        <v>1.0511184794994752E-8</v>
      </c>
      <c r="T1150" s="256">
        <v>2.2164547246000001E-2</v>
      </c>
      <c r="U1150" s="121">
        <v>1.0950985E-4</v>
      </c>
      <c r="V1150" s="216"/>
      <c r="W1150" s="214"/>
      <c r="X1150" s="18" t="s">
        <v>1117</v>
      </c>
      <c r="Y1150" s="18"/>
      <c r="Z1150" s="18"/>
      <c r="AA1150" s="22"/>
    </row>
    <row r="1151" spans="1:27" ht="14.4" customHeight="1">
      <c r="A1151" t="s">
        <v>2329</v>
      </c>
      <c r="B1151" s="168" t="s">
        <v>2252</v>
      </c>
      <c r="C1151" s="279" t="s">
        <v>5219</v>
      </c>
      <c r="D1151" s="14" t="s">
        <v>661</v>
      </c>
      <c r="E1151" s="278" t="s">
        <v>1510</v>
      </c>
      <c r="F1151" s="281" t="s">
        <v>6946</v>
      </c>
      <c r="G1151" s="319">
        <v>4.3860546756599998E-2</v>
      </c>
      <c r="H1151" s="319">
        <v>1.7384151897999998E-3</v>
      </c>
      <c r="I1151" s="319">
        <v>3.5116741459999996E-3</v>
      </c>
      <c r="J1151" s="319">
        <v>1.21287634208E-2</v>
      </c>
      <c r="K1151" s="319">
        <v>2.6481694E-2</v>
      </c>
      <c r="L1151" s="320">
        <v>0.19911048120300751</v>
      </c>
      <c r="M1151" s="308">
        <v>24.205138000000002</v>
      </c>
      <c r="N1151" s="282">
        <v>4.1936843999999997E-3</v>
      </c>
      <c r="O1151" s="282">
        <v>3.8898190000000001E-3</v>
      </c>
      <c r="P1151" s="282">
        <v>1.8734515999999999E-4</v>
      </c>
      <c r="Q1151" s="282">
        <v>1.1652024000000001E-4</v>
      </c>
      <c r="R1151" s="255">
        <v>2.3320257808661002E-7</v>
      </c>
      <c r="S1151" s="256">
        <v>6.9284452313685999E-10</v>
      </c>
      <c r="T1151" s="256">
        <v>1.6319362321000001E-2</v>
      </c>
      <c r="U1151" s="274">
        <v>1.0860678000000001E-5</v>
      </c>
      <c r="V1151" s="216"/>
      <c r="W1151" s="214"/>
      <c r="X1151" s="18" t="s">
        <v>1117</v>
      </c>
      <c r="Y1151" s="18"/>
      <c r="Z1151" s="18"/>
      <c r="AA1151" s="22"/>
    </row>
    <row r="1152" spans="1:27" ht="14.4" customHeight="1">
      <c r="A1152" t="s">
        <v>2330</v>
      </c>
      <c r="B1152" s="168" t="s">
        <v>2252</v>
      </c>
      <c r="C1152" s="279" t="s">
        <v>5220</v>
      </c>
      <c r="D1152" s="14" t="s">
        <v>661</v>
      </c>
      <c r="E1152" s="278" t="s">
        <v>1510</v>
      </c>
      <c r="F1152" s="281" t="s">
        <v>6947</v>
      </c>
      <c r="G1152" s="319">
        <v>4.3860546756599998E-2</v>
      </c>
      <c r="H1152" s="319">
        <v>1.7384151897999998E-3</v>
      </c>
      <c r="I1152" s="319">
        <v>3.5116741459999996E-3</v>
      </c>
      <c r="J1152" s="319">
        <v>1.21287634208E-2</v>
      </c>
      <c r="K1152" s="319">
        <v>2.6481694E-2</v>
      </c>
      <c r="L1152" s="320">
        <v>0.19911048120300751</v>
      </c>
      <c r="M1152" s="308">
        <v>24.205138000000002</v>
      </c>
      <c r="N1152" s="282">
        <v>4.1936843999999997E-3</v>
      </c>
      <c r="O1152" s="282">
        <v>3.8898190000000001E-3</v>
      </c>
      <c r="P1152" s="282">
        <v>1.8734515999999999E-4</v>
      </c>
      <c r="Q1152" s="282">
        <v>1.1652024000000001E-4</v>
      </c>
      <c r="R1152" s="255">
        <v>2.3320257808661002E-7</v>
      </c>
      <c r="S1152" s="256">
        <v>6.9284452313685999E-10</v>
      </c>
      <c r="T1152" s="256">
        <v>1.6319362321000001E-2</v>
      </c>
      <c r="U1152" s="274">
        <v>1.0860678000000001E-5</v>
      </c>
      <c r="V1152" s="216"/>
      <c r="W1152" s="214"/>
      <c r="X1152" s="18" t="s">
        <v>1117</v>
      </c>
      <c r="Y1152" s="18"/>
      <c r="Z1152" s="18"/>
      <c r="AA1152" s="22"/>
    </row>
    <row r="1153" spans="1:27" ht="14.4" customHeight="1">
      <c r="A1153" t="s">
        <v>2331</v>
      </c>
      <c r="B1153" s="168" t="s">
        <v>2252</v>
      </c>
      <c r="C1153" s="279" t="s">
        <v>5221</v>
      </c>
      <c r="D1153" s="14" t="s">
        <v>661</v>
      </c>
      <c r="E1153" s="278" t="s">
        <v>1510</v>
      </c>
      <c r="F1153" s="281" t="s">
        <v>6948</v>
      </c>
      <c r="G1153" s="319">
        <v>6.2595909992199994E-2</v>
      </c>
      <c r="H1153" s="319">
        <v>1.5848511395999999E-3</v>
      </c>
      <c r="I1153" s="319">
        <v>5.9505641359999997E-3</v>
      </c>
      <c r="J1153" s="319">
        <v>1.99464037166E-2</v>
      </c>
      <c r="K1153" s="319">
        <v>3.5114091E-2</v>
      </c>
      <c r="L1153" s="320">
        <v>0.26401572180451127</v>
      </c>
      <c r="M1153" s="308">
        <v>25.017619</v>
      </c>
      <c r="N1153" s="282">
        <v>6.0461044000000002E-3</v>
      </c>
      <c r="O1153" s="282">
        <v>5.6249493999999999E-3</v>
      </c>
      <c r="P1153" s="282">
        <v>2.4680218E-4</v>
      </c>
      <c r="Q1153" s="282">
        <v>1.7435287999999999E-4</v>
      </c>
      <c r="R1153" s="255">
        <v>3.3722718669423002E-7</v>
      </c>
      <c r="S1153" s="256">
        <v>9.1272995055974805E-10</v>
      </c>
      <c r="T1153" s="256">
        <v>2.4419170860000002E-2</v>
      </c>
      <c r="U1153" s="274">
        <v>1.4256661E-5</v>
      </c>
      <c r="V1153" s="216"/>
      <c r="W1153" s="214"/>
      <c r="X1153" s="18" t="s">
        <v>1117</v>
      </c>
      <c r="Y1153" s="18"/>
      <c r="Z1153" s="18"/>
      <c r="AA1153" s="22"/>
    </row>
    <row r="1154" spans="1:27" ht="14.4" customHeight="1">
      <c r="A1154" t="s">
        <v>8640</v>
      </c>
      <c r="B1154" s="168" t="s">
        <v>2252</v>
      </c>
      <c r="C1154" s="279" t="s">
        <v>5222</v>
      </c>
      <c r="D1154" s="14" t="s">
        <v>661</v>
      </c>
      <c r="E1154" s="278" t="s">
        <v>1510</v>
      </c>
      <c r="F1154" s="281" t="s">
        <v>8862</v>
      </c>
      <c r="G1154" s="319">
        <v>6.9191334554362003</v>
      </c>
      <c r="H1154" s="319">
        <v>1.5848511395999999E-3</v>
      </c>
      <c r="I1154" s="319">
        <v>6.4036381105800002</v>
      </c>
      <c r="J1154" s="319">
        <v>1.99464037166E-2</v>
      </c>
      <c r="K1154" s="319">
        <v>0.49396409000000002</v>
      </c>
      <c r="L1154" s="320">
        <v>3.7140157142857144</v>
      </c>
      <c r="M1154" s="308">
        <v>25.017619</v>
      </c>
      <c r="N1154" s="282">
        <v>6.2060928000000001E-2</v>
      </c>
      <c r="O1154" s="282">
        <v>5.9027637000000001E-2</v>
      </c>
      <c r="P1154" s="282">
        <v>2.8589374999999999E-3</v>
      </c>
      <c r="Q1154" s="282">
        <v>1.7435287999999999E-4</v>
      </c>
      <c r="R1154" s="255">
        <v>3.5388272266942297E-6</v>
      </c>
      <c r="S1154" s="256">
        <v>1.0572994155557749E-8</v>
      </c>
      <c r="T1154" s="256">
        <v>2.4419170860000002E-2</v>
      </c>
      <c r="U1154" s="121">
        <v>1.1045181000000001E-4</v>
      </c>
      <c r="V1154" s="216"/>
      <c r="W1154" s="214"/>
      <c r="X1154" s="18" t="s">
        <v>1117</v>
      </c>
      <c r="Y1154" s="18"/>
      <c r="Z1154" s="18"/>
      <c r="AA1154" s="22"/>
    </row>
    <row r="1155" spans="1:27" ht="14.4" customHeight="1">
      <c r="A1155" t="s">
        <v>2332</v>
      </c>
      <c r="B1155" s="168" t="s">
        <v>2252</v>
      </c>
      <c r="C1155" s="279" t="s">
        <v>5223</v>
      </c>
      <c r="D1155" s="14" t="s">
        <v>661</v>
      </c>
      <c r="E1155" s="278" t="s">
        <v>1510</v>
      </c>
      <c r="F1155" s="281" t="s">
        <v>6949</v>
      </c>
      <c r="G1155" s="319">
        <v>5.6256016430200007E-2</v>
      </c>
      <c r="H1155" s="319">
        <v>1.5659851286000002E-3</v>
      </c>
      <c r="I1155" s="319">
        <v>5.175538385000001E-3</v>
      </c>
      <c r="J1155" s="319">
        <v>1.7319374916600003E-2</v>
      </c>
      <c r="K1155" s="319">
        <v>3.2195118000000002E-2</v>
      </c>
      <c r="L1155" s="320">
        <v>0.24206855639097744</v>
      </c>
      <c r="M1155" s="308">
        <v>24.729441999999999</v>
      </c>
      <c r="N1155" s="282">
        <v>5.4431215999999998E-3</v>
      </c>
      <c r="O1155" s="282">
        <v>5.0629804999999996E-3</v>
      </c>
      <c r="P1155" s="282">
        <v>2.2591074000000001E-4</v>
      </c>
      <c r="Q1155" s="282">
        <v>1.5423035999999999E-4</v>
      </c>
      <c r="R1155" s="255">
        <v>3.0353600424223002E-7</v>
      </c>
      <c r="S1155" s="256">
        <v>8.3546869959774808E-10</v>
      </c>
      <c r="T1155" s="256">
        <v>2.1600891091999998E-2</v>
      </c>
      <c r="U1155" s="274">
        <v>1.3079205E-5</v>
      </c>
      <c r="V1155" s="216"/>
      <c r="W1155" s="214"/>
      <c r="X1155" s="18" t="s">
        <v>1117</v>
      </c>
      <c r="Y1155" s="18"/>
      <c r="Z1155" s="18"/>
      <c r="AA1155" s="22"/>
    </row>
    <row r="1156" spans="1:27" ht="14.4" customHeight="1">
      <c r="A1156" t="s">
        <v>8641</v>
      </c>
      <c r="B1156" s="168" t="s">
        <v>2252</v>
      </c>
      <c r="C1156" s="279" t="s">
        <v>5224</v>
      </c>
      <c r="D1156" s="14" t="s">
        <v>661</v>
      </c>
      <c r="E1156" s="278" t="s">
        <v>1510</v>
      </c>
      <c r="F1156" s="281" t="s">
        <v>8863</v>
      </c>
      <c r="G1156" s="319">
        <v>4.8775560040852</v>
      </c>
      <c r="H1156" s="319">
        <v>1.5659851286000002E-3</v>
      </c>
      <c r="I1156" s="319">
        <v>4.3676255240400002</v>
      </c>
      <c r="J1156" s="319">
        <v>1.7319374916600003E-2</v>
      </c>
      <c r="K1156" s="319">
        <v>0.49104512</v>
      </c>
      <c r="L1156" s="320">
        <v>3.692068571428571</v>
      </c>
      <c r="M1156" s="308">
        <v>24.729441999999999</v>
      </c>
      <c r="N1156" s="282">
        <v>6.1457945E-2</v>
      </c>
      <c r="O1156" s="282">
        <v>5.8465668999999998E-2</v>
      </c>
      <c r="P1156" s="282">
        <v>2.8380460999999999E-3</v>
      </c>
      <c r="Q1156" s="282">
        <v>1.5423035999999999E-4</v>
      </c>
      <c r="R1156" s="255">
        <v>3.5051360142422299E-6</v>
      </c>
      <c r="S1156" s="256">
        <v>1.0495732954593748E-8</v>
      </c>
      <c r="T1156" s="256">
        <v>2.1600891091999998E-2</v>
      </c>
      <c r="U1156" s="121">
        <v>1.0927436E-4</v>
      </c>
      <c r="V1156" s="216"/>
      <c r="W1156" s="214"/>
      <c r="X1156" s="18" t="s">
        <v>1117</v>
      </c>
      <c r="Y1156" s="18"/>
      <c r="Z1156" s="18"/>
      <c r="AA1156" s="22"/>
    </row>
    <row r="1157" spans="1:27" ht="14.4" customHeight="1">
      <c r="A1157" t="s">
        <v>2333</v>
      </c>
      <c r="B1157" s="168" t="s">
        <v>2252</v>
      </c>
      <c r="C1157" s="279" t="s">
        <v>5225</v>
      </c>
      <c r="D1157" s="14" t="s">
        <v>661</v>
      </c>
      <c r="E1157" s="278" t="s">
        <v>1510</v>
      </c>
      <c r="F1157" s="281" t="s">
        <v>6950</v>
      </c>
      <c r="G1157" s="319">
        <v>4.3860546756599998E-2</v>
      </c>
      <c r="H1157" s="319">
        <v>1.7384151897999998E-3</v>
      </c>
      <c r="I1157" s="319">
        <v>3.5116741459999996E-3</v>
      </c>
      <c r="J1157" s="319">
        <v>1.21287634208E-2</v>
      </c>
      <c r="K1157" s="319">
        <v>2.6481694E-2</v>
      </c>
      <c r="L1157" s="320">
        <v>0.19911048120300751</v>
      </c>
      <c r="M1157" s="308">
        <v>25.149138000000001</v>
      </c>
      <c r="N1157" s="282">
        <v>4.1936843999999997E-3</v>
      </c>
      <c r="O1157" s="282">
        <v>3.8898190000000001E-3</v>
      </c>
      <c r="P1157" s="282">
        <v>1.8734515999999999E-4</v>
      </c>
      <c r="Q1157" s="282">
        <v>1.1652024000000001E-4</v>
      </c>
      <c r="R1157" s="255">
        <v>2.3320257808661002E-7</v>
      </c>
      <c r="S1157" s="256">
        <v>6.9284452313685999E-10</v>
      </c>
      <c r="T1157" s="256">
        <v>1.6319362321000001E-2</v>
      </c>
      <c r="U1157" s="274">
        <v>1.0860678000000001E-5</v>
      </c>
      <c r="V1157" s="216"/>
      <c r="W1157" s="214"/>
      <c r="X1157" s="18" t="s">
        <v>1117</v>
      </c>
      <c r="Y1157" s="18"/>
      <c r="Z1157" s="18"/>
      <c r="AA1157" s="22"/>
    </row>
    <row r="1158" spans="1:27" ht="14.4" customHeight="1">
      <c r="A1158" t="s">
        <v>2334</v>
      </c>
      <c r="B1158" s="168" t="s">
        <v>2252</v>
      </c>
      <c r="C1158" s="279" t="s">
        <v>5226</v>
      </c>
      <c r="D1158" s="14" t="s">
        <v>661</v>
      </c>
      <c r="E1158" s="278" t="s">
        <v>1510</v>
      </c>
      <c r="F1158" s="281" t="s">
        <v>6951</v>
      </c>
      <c r="G1158" s="319">
        <v>4.3860546756599998E-2</v>
      </c>
      <c r="H1158" s="319">
        <v>1.7384151897999998E-3</v>
      </c>
      <c r="I1158" s="319">
        <v>3.5116741459999996E-3</v>
      </c>
      <c r="J1158" s="319">
        <v>1.21287634208E-2</v>
      </c>
      <c r="K1158" s="319">
        <v>2.6481694E-2</v>
      </c>
      <c r="L1158" s="320">
        <v>0.19911048120300751</v>
      </c>
      <c r="M1158" s="308">
        <v>25.149138000000001</v>
      </c>
      <c r="N1158" s="282">
        <v>4.1936843999999997E-3</v>
      </c>
      <c r="O1158" s="282">
        <v>3.8898190000000001E-3</v>
      </c>
      <c r="P1158" s="282">
        <v>1.8734515999999999E-4</v>
      </c>
      <c r="Q1158" s="282">
        <v>1.1652024000000001E-4</v>
      </c>
      <c r="R1158" s="255">
        <v>2.3320257808661002E-7</v>
      </c>
      <c r="S1158" s="256">
        <v>6.9284452313685999E-10</v>
      </c>
      <c r="T1158" s="256">
        <v>1.6319362321000001E-2</v>
      </c>
      <c r="U1158" s="274">
        <v>1.0860678000000001E-5</v>
      </c>
      <c r="V1158" s="216"/>
      <c r="W1158" s="214"/>
      <c r="X1158" s="18" t="s">
        <v>1117</v>
      </c>
      <c r="Y1158" s="18"/>
      <c r="Z1158" s="18"/>
      <c r="AA1158" s="22"/>
    </row>
    <row r="1159" spans="1:27" ht="14.4" customHeight="1">
      <c r="A1159" t="s">
        <v>2335</v>
      </c>
      <c r="B1159" s="168" t="s">
        <v>2252</v>
      </c>
      <c r="C1159" s="279" t="s">
        <v>5227</v>
      </c>
      <c r="D1159" s="14" t="s">
        <v>661</v>
      </c>
      <c r="E1159" s="278" t="s">
        <v>1510</v>
      </c>
      <c r="F1159" s="281" t="s">
        <v>6952</v>
      </c>
      <c r="G1159" s="319">
        <v>4.3860546756599998E-2</v>
      </c>
      <c r="H1159" s="319">
        <v>1.7384151897999998E-3</v>
      </c>
      <c r="I1159" s="319">
        <v>3.5116741459999996E-3</v>
      </c>
      <c r="J1159" s="319">
        <v>1.21287634208E-2</v>
      </c>
      <c r="K1159" s="319">
        <v>2.6481694E-2</v>
      </c>
      <c r="L1159" s="320">
        <v>0.19911048120300751</v>
      </c>
      <c r="M1159" s="308">
        <v>25.149138000000001</v>
      </c>
      <c r="N1159" s="282">
        <v>4.1936843999999997E-3</v>
      </c>
      <c r="O1159" s="282">
        <v>3.8898190000000001E-3</v>
      </c>
      <c r="P1159" s="282">
        <v>1.8734515999999999E-4</v>
      </c>
      <c r="Q1159" s="282">
        <v>1.1652024000000001E-4</v>
      </c>
      <c r="R1159" s="255">
        <v>2.3320257808661002E-7</v>
      </c>
      <c r="S1159" s="256">
        <v>6.9284452313685999E-10</v>
      </c>
      <c r="T1159" s="256">
        <v>1.6319362321000001E-2</v>
      </c>
      <c r="U1159" s="274">
        <v>1.0860678000000001E-5</v>
      </c>
      <c r="V1159" s="216"/>
      <c r="W1159" s="214"/>
      <c r="X1159" s="18" t="s">
        <v>1117</v>
      </c>
      <c r="Y1159" s="18"/>
      <c r="Z1159" s="18"/>
      <c r="AA1159" s="22"/>
    </row>
    <row r="1160" spans="1:27" ht="14.4" customHeight="1">
      <c r="A1160" t="s">
        <v>2336</v>
      </c>
      <c r="B1160" s="168" t="s">
        <v>2252</v>
      </c>
      <c r="C1160" s="279" t="s">
        <v>5228</v>
      </c>
      <c r="D1160" s="14" t="s">
        <v>661</v>
      </c>
      <c r="E1160" s="278" t="s">
        <v>1510</v>
      </c>
      <c r="F1160" s="281" t="s">
        <v>6953</v>
      </c>
      <c r="G1160" s="319">
        <v>6.9086130122199996E-2</v>
      </c>
      <c r="H1160" s="319">
        <v>1.656493694E-3</v>
      </c>
      <c r="I1160" s="319">
        <v>6.7068246979999999E-3</v>
      </c>
      <c r="J1160" s="319">
        <v>2.2622131730200001E-2</v>
      </c>
      <c r="K1160" s="319">
        <v>3.8100679999999998E-2</v>
      </c>
      <c r="L1160" s="320">
        <v>0.28647127819548868</v>
      </c>
      <c r="M1160" s="308">
        <v>25.322410999999999</v>
      </c>
      <c r="N1160" s="282">
        <v>6.6457566000000003E-3</v>
      </c>
      <c r="O1160" s="282">
        <v>6.1816368999999998E-3</v>
      </c>
      <c r="P1160" s="282">
        <v>2.6875909E-4</v>
      </c>
      <c r="Q1160" s="282">
        <v>1.9536065E-4</v>
      </c>
      <c r="R1160" s="255">
        <v>3.7060172822333E-7</v>
      </c>
      <c r="S1160" s="256">
        <v>9.9393154822382586E-10</v>
      </c>
      <c r="T1160" s="256">
        <v>2.7361436265000001E-2</v>
      </c>
      <c r="U1160" s="274">
        <v>1.5482929999999999E-5</v>
      </c>
      <c r="V1160" s="216"/>
      <c r="W1160" s="214"/>
      <c r="X1160" s="18" t="s">
        <v>1117</v>
      </c>
      <c r="Y1160" s="18"/>
      <c r="Z1160" s="18"/>
      <c r="AA1160" s="22"/>
    </row>
    <row r="1161" spans="1:27" ht="14.4" customHeight="1">
      <c r="A1161" t="s">
        <v>8642</v>
      </c>
      <c r="B1161" s="168" t="s">
        <v>2252</v>
      </c>
      <c r="C1161" s="279" t="s">
        <v>5229</v>
      </c>
      <c r="D1161" s="14" t="s">
        <v>661</v>
      </c>
      <c r="E1161" s="278" t="s">
        <v>1510</v>
      </c>
      <c r="F1161" s="281" t="s">
        <v>8864</v>
      </c>
      <c r="G1161" s="319">
        <v>7.4958700905200001E-2</v>
      </c>
      <c r="H1161" s="319">
        <v>1.6216401316000001E-3</v>
      </c>
      <c r="I1161" s="319">
        <v>7.4618644869999997E-3</v>
      </c>
      <c r="J1161" s="319">
        <v>2.5069109286600003E-2</v>
      </c>
      <c r="K1161" s="319">
        <v>4.0806086999999998E-2</v>
      </c>
      <c r="L1161" s="320">
        <v>0.30681268421052627</v>
      </c>
      <c r="M1161" s="308">
        <v>25.579564000000001</v>
      </c>
      <c r="N1161" s="282">
        <v>7.2219208999999996E-3</v>
      </c>
      <c r="O1161" s="282">
        <v>6.7207886000000003E-3</v>
      </c>
      <c r="P1161" s="282">
        <v>2.8754049000000002E-4</v>
      </c>
      <c r="Q1161" s="282">
        <v>2.1359178000000001E-4</v>
      </c>
      <c r="R1161" s="255">
        <v>4.0292498141922998E-7</v>
      </c>
      <c r="S1161" s="256">
        <v>1.0633893911287477E-9</v>
      </c>
      <c r="T1161" s="256">
        <v>2.9914815606000001E-2</v>
      </c>
      <c r="U1161" s="274">
        <v>1.6552697999999999E-5</v>
      </c>
      <c r="V1161" s="216"/>
      <c r="W1161" s="214"/>
      <c r="X1161" s="18" t="s">
        <v>1117</v>
      </c>
      <c r="Y1161" s="18"/>
      <c r="Z1161" s="18"/>
      <c r="AA1161" s="22"/>
    </row>
    <row r="1162" spans="1:27" ht="14.4" customHeight="1">
      <c r="A1162" t="s">
        <v>8643</v>
      </c>
      <c r="B1162" s="168" t="s">
        <v>2252</v>
      </c>
      <c r="C1162" s="279" t="s">
        <v>5230</v>
      </c>
      <c r="D1162" s="14" t="s">
        <v>661</v>
      </c>
      <c r="E1162" s="278" t="s">
        <v>1510</v>
      </c>
      <c r="F1162" s="281" t="s">
        <v>8865</v>
      </c>
      <c r="G1162" s="319">
        <v>8.3854986613342</v>
      </c>
      <c r="H1162" s="319">
        <v>1.656493694E-3</v>
      </c>
      <c r="I1162" s="319">
        <v>7.8642693559099994</v>
      </c>
      <c r="J1162" s="319">
        <v>2.2622131730200001E-2</v>
      </c>
      <c r="K1162" s="319">
        <v>0.49695067999999998</v>
      </c>
      <c r="L1162" s="320">
        <v>3.7364712781954883</v>
      </c>
      <c r="M1162" s="308">
        <v>25.322410999999999</v>
      </c>
      <c r="N1162" s="282">
        <v>6.2660579999999994E-2</v>
      </c>
      <c r="O1162" s="282">
        <v>5.9584325E-2</v>
      </c>
      <c r="P1162" s="282">
        <v>2.8808944999999999E-3</v>
      </c>
      <c r="Q1162" s="282">
        <v>1.9536065E-4</v>
      </c>
      <c r="R1162" s="255">
        <v>3.5722017082233301E-6</v>
      </c>
      <c r="S1162" s="256">
        <v>1.0654195573221823E-8</v>
      </c>
      <c r="T1162" s="256">
        <v>2.7361436265000001E-2</v>
      </c>
      <c r="U1162" s="121">
        <v>1.1167808E-4</v>
      </c>
      <c r="V1162" s="216"/>
      <c r="W1162" s="214"/>
      <c r="X1162" s="18" t="s">
        <v>1117</v>
      </c>
      <c r="Y1162" s="18"/>
      <c r="Z1162" s="18"/>
      <c r="AA1162" s="22"/>
    </row>
    <row r="1163" spans="1:27" ht="14.4" customHeight="1">
      <c r="A1163" t="s">
        <v>2337</v>
      </c>
      <c r="B1163" s="168" t="s">
        <v>2252</v>
      </c>
      <c r="C1163" s="279" t="s">
        <v>5231</v>
      </c>
      <c r="D1163" s="14" t="s">
        <v>661</v>
      </c>
      <c r="E1163" s="278" t="s">
        <v>1510</v>
      </c>
      <c r="F1163" s="281" t="s">
        <v>6954</v>
      </c>
      <c r="G1163" s="319">
        <v>3.2847427807300003E-2</v>
      </c>
      <c r="H1163" s="319">
        <v>1.1823520808999998E-3</v>
      </c>
      <c r="I1163" s="319">
        <v>2.5367886710000002E-3</v>
      </c>
      <c r="J1163" s="319">
        <v>7.7012250553999996E-3</v>
      </c>
      <c r="K1163" s="319">
        <v>2.1427062E-2</v>
      </c>
      <c r="L1163" s="320">
        <v>0.16110572932330827</v>
      </c>
      <c r="M1163" s="308">
        <v>24.550723000000001</v>
      </c>
      <c r="N1163" s="282">
        <v>3.3225163999999999E-3</v>
      </c>
      <c r="O1163" s="282">
        <v>3.0996791999999998E-3</v>
      </c>
      <c r="P1163" s="282">
        <v>1.4535329000000001E-4</v>
      </c>
      <c r="Q1163" s="283">
        <v>7.7483862999999997E-5</v>
      </c>
      <c r="R1163" s="255">
        <v>1.8583208744776003E-7</v>
      </c>
      <c r="S1163" s="256">
        <v>5.3754916368598986E-10</v>
      </c>
      <c r="T1163" s="256">
        <v>1.0852081291299999E-2</v>
      </c>
      <c r="U1163" s="274">
        <v>8.6063563000000006E-6</v>
      </c>
      <c r="V1163" s="216"/>
      <c r="W1163" s="214"/>
      <c r="X1163" s="18" t="s">
        <v>1117</v>
      </c>
      <c r="Y1163" s="18"/>
      <c r="Z1163" s="18"/>
      <c r="AA1163" s="32"/>
    </row>
    <row r="1164" spans="1:27" ht="14.4" customHeight="1">
      <c r="B1164" s="278" t="s">
        <v>2252</v>
      </c>
      <c r="C1164" s="277" t="s">
        <v>3670</v>
      </c>
      <c r="D1164" s="277" t="s">
        <v>662</v>
      </c>
      <c r="F1164"/>
      <c r="G1164" s="210"/>
      <c r="H1164" s="210"/>
      <c r="I1164" s="210"/>
      <c r="J1164" s="210"/>
      <c r="K1164" s="210"/>
      <c r="L1164" s="210"/>
      <c r="M1164" s="5"/>
      <c r="N1164"/>
      <c r="O1164"/>
      <c r="V1164" s="187"/>
      <c r="W1164" s="215"/>
      <c r="X1164" s="22"/>
      <c r="Y1164" s="18"/>
      <c r="Z1164" s="18"/>
      <c r="AA1164" s="32"/>
    </row>
    <row r="1165" spans="1:27" ht="14.4" customHeight="1">
      <c r="A1165" t="s">
        <v>2338</v>
      </c>
      <c r="B1165" s="168" t="s">
        <v>2252</v>
      </c>
      <c r="C1165" s="279" t="s">
        <v>5232</v>
      </c>
      <c r="D1165" s="14" t="s">
        <v>662</v>
      </c>
      <c r="E1165" s="278" t="s">
        <v>1510</v>
      </c>
      <c r="F1165" s="281" t="s">
        <v>6955</v>
      </c>
      <c r="G1165" s="319">
        <v>5.0708609770299999E-2</v>
      </c>
      <c r="H1165" s="319">
        <v>1.5494772877000002E-3</v>
      </c>
      <c r="I1165" s="319">
        <v>4.4973908360000005E-3</v>
      </c>
      <c r="J1165" s="319">
        <v>1.5020724646600002E-2</v>
      </c>
      <c r="K1165" s="319">
        <v>2.9641016999999999E-2</v>
      </c>
      <c r="L1165" s="320">
        <v>0.22286478947368418</v>
      </c>
      <c r="M1165" s="308">
        <v>24.477287</v>
      </c>
      <c r="N1165" s="282">
        <v>4.9155116999999998E-3</v>
      </c>
      <c r="O1165" s="282">
        <v>4.5712577999999999E-3</v>
      </c>
      <c r="P1165" s="282">
        <v>2.0763072000000001E-4</v>
      </c>
      <c r="Q1165" s="282">
        <v>1.3662316000000001E-4</v>
      </c>
      <c r="R1165" s="255">
        <v>2.7405621837622996E-7</v>
      </c>
      <c r="S1165" s="256">
        <v>7.6786509800774805E-10</v>
      </c>
      <c r="T1165" s="256">
        <v>1.9134895796000001E-2</v>
      </c>
      <c r="U1165" s="274">
        <v>1.2048932E-5</v>
      </c>
      <c r="V1165" s="216"/>
      <c r="W1165" s="214"/>
      <c r="X1165" s="18" t="s">
        <v>1117</v>
      </c>
      <c r="Y1165" s="22"/>
      <c r="Z1165" s="22"/>
      <c r="AA1165" s="17"/>
    </row>
    <row r="1166" spans="1:27" ht="14.4" customHeight="1">
      <c r="A1166" t="s">
        <v>8644</v>
      </c>
      <c r="B1166" s="168" t="s">
        <v>2252</v>
      </c>
      <c r="C1166" s="279" t="s">
        <v>5233</v>
      </c>
      <c r="D1166" s="14" t="s">
        <v>662</v>
      </c>
      <c r="E1166" s="278" t="s">
        <v>1510</v>
      </c>
      <c r="F1166" s="281" t="s">
        <v>8866</v>
      </c>
      <c r="G1166" s="319">
        <v>3.1201586327342996</v>
      </c>
      <c r="H1166" s="319">
        <v>1.5494772877000002E-3</v>
      </c>
      <c r="I1166" s="319">
        <v>2.6150974107999998</v>
      </c>
      <c r="J1166" s="319">
        <v>1.5020724646600002E-2</v>
      </c>
      <c r="K1166" s="319">
        <v>0.48849102</v>
      </c>
      <c r="L1166" s="320">
        <v>3.6728648120300749</v>
      </c>
      <c r="M1166" s="308">
        <v>24.477287</v>
      </c>
      <c r="N1166" s="282">
        <v>6.0930335000000002E-2</v>
      </c>
      <c r="O1166" s="282">
        <v>5.7973945999999998E-2</v>
      </c>
      <c r="P1166" s="282">
        <v>2.8197661000000001E-3</v>
      </c>
      <c r="Q1166" s="282">
        <v>1.3662316000000001E-4</v>
      </c>
      <c r="R1166" s="255">
        <v>3.4756562283762305E-6</v>
      </c>
      <c r="S1166" s="256">
        <v>1.0428128903011749E-8</v>
      </c>
      <c r="T1166" s="256">
        <v>1.9134895796000001E-2</v>
      </c>
      <c r="U1166" s="121">
        <v>1.0824409E-4</v>
      </c>
      <c r="V1166" s="233"/>
      <c r="W1166" s="214"/>
      <c r="X1166" s="18" t="s">
        <v>1117</v>
      </c>
      <c r="Y1166" s="18"/>
      <c r="Z1166" s="18"/>
      <c r="AA1166" s="32"/>
    </row>
    <row r="1167" spans="1:27" ht="14.4" customHeight="1">
      <c r="A1167" t="s">
        <v>2339</v>
      </c>
      <c r="B1167" s="168" t="s">
        <v>2252</v>
      </c>
      <c r="C1167" s="279" t="s">
        <v>5234</v>
      </c>
      <c r="D1167" s="14" t="s">
        <v>662</v>
      </c>
      <c r="E1167" s="278" t="s">
        <v>1510</v>
      </c>
      <c r="F1167" s="281" t="s">
        <v>6956</v>
      </c>
      <c r="G1167" s="319">
        <v>6.5924353308800004E-2</v>
      </c>
      <c r="H1167" s="319">
        <v>1.5947559302000001E-3</v>
      </c>
      <c r="I1167" s="319">
        <v>6.3574527419999992E-3</v>
      </c>
      <c r="J1167" s="319">
        <v>2.1325593636600002E-2</v>
      </c>
      <c r="K1167" s="319">
        <v>3.6646550999999999E-2</v>
      </c>
      <c r="L1167" s="320">
        <v>0.27553797744360903</v>
      </c>
      <c r="M1167" s="308">
        <v>25.168911999999999</v>
      </c>
      <c r="N1167" s="282">
        <v>6.3626704000000001E-3</v>
      </c>
      <c r="O1167" s="282">
        <v>5.9199830000000002E-3</v>
      </c>
      <c r="P1167" s="282">
        <v>2.5777018999999999E-4</v>
      </c>
      <c r="Q1167" s="282">
        <v>1.8491720000000001E-4</v>
      </c>
      <c r="R1167" s="255">
        <v>3.5491504757123E-7</v>
      </c>
      <c r="S1167" s="256">
        <v>9.5329211071274784E-10</v>
      </c>
      <c r="T1167" s="256">
        <v>2.5898767637000001E-2</v>
      </c>
      <c r="U1167" s="274">
        <v>1.4874825E-5</v>
      </c>
      <c r="V1167" s="234"/>
      <c r="W1167" s="214"/>
      <c r="X1167" s="18" t="s">
        <v>1117</v>
      </c>
      <c r="Y1167" s="18"/>
      <c r="Z1167" s="18"/>
      <c r="AA1167" s="17"/>
    </row>
    <row r="1168" spans="1:27" ht="14.4" customHeight="1">
      <c r="A1168" t="s">
        <v>8645</v>
      </c>
      <c r="B1168" s="168" t="s">
        <v>2252</v>
      </c>
      <c r="C1168" s="279" t="s">
        <v>5235</v>
      </c>
      <c r="D1168" s="14" t="s">
        <v>662</v>
      </c>
      <c r="E1168" s="278" t="s">
        <v>1510</v>
      </c>
      <c r="F1168" s="281" t="s">
        <v>8867</v>
      </c>
      <c r="G1168" s="319">
        <v>6.1066493781668001</v>
      </c>
      <c r="H1168" s="319">
        <v>1.5947559302000001E-3</v>
      </c>
      <c r="I1168" s="319">
        <v>5.5882324785999993</v>
      </c>
      <c r="J1168" s="319">
        <v>2.1325593636600002E-2</v>
      </c>
      <c r="K1168" s="319">
        <v>0.49549654999999998</v>
      </c>
      <c r="L1168" s="320">
        <v>3.7255379699248117</v>
      </c>
      <c r="M1168" s="308">
        <v>25.168911999999999</v>
      </c>
      <c r="N1168" s="282">
        <v>6.2377493999999999E-2</v>
      </c>
      <c r="O1168" s="282">
        <v>5.9322671E-2</v>
      </c>
      <c r="P1168" s="282">
        <v>2.8699056000000001E-3</v>
      </c>
      <c r="Q1168" s="282">
        <v>1.8491720000000001E-4</v>
      </c>
      <c r="R1168" s="255">
        <v>3.5565150375712297E-6</v>
      </c>
      <c r="S1168" s="256">
        <v>1.0613555985707751E-8</v>
      </c>
      <c r="T1168" s="256">
        <v>2.5898767637000001E-2</v>
      </c>
      <c r="U1168" s="121">
        <v>1.1106998E-4</v>
      </c>
      <c r="V1168" s="233"/>
      <c r="W1168" s="214"/>
      <c r="X1168" s="18" t="s">
        <v>1117</v>
      </c>
      <c r="Y1168" s="18"/>
      <c r="Z1168" s="18"/>
      <c r="AA1168" s="17"/>
    </row>
    <row r="1169" spans="1:27" ht="14.4" customHeight="1">
      <c r="A1169" t="s">
        <v>2340</v>
      </c>
      <c r="B1169" s="168" t="s">
        <v>2252</v>
      </c>
      <c r="C1169" s="279" t="s">
        <v>5236</v>
      </c>
      <c r="D1169" s="14" t="s">
        <v>662</v>
      </c>
      <c r="E1169" s="278" t="s">
        <v>1510</v>
      </c>
      <c r="F1169" s="281" t="s">
        <v>6957</v>
      </c>
      <c r="G1169" s="319">
        <v>5.5622027219100006E-2</v>
      </c>
      <c r="H1169" s="319">
        <v>1.5640985184999998E-3</v>
      </c>
      <c r="I1169" s="319">
        <v>5.098035854E-3</v>
      </c>
      <c r="J1169" s="319">
        <v>1.7056671846600001E-2</v>
      </c>
      <c r="K1169" s="319">
        <v>3.1903221000000002E-2</v>
      </c>
      <c r="L1169" s="320">
        <v>0.23987384210526316</v>
      </c>
      <c r="M1169" s="308">
        <v>24.700624000000001</v>
      </c>
      <c r="N1169" s="282">
        <v>5.3828234000000003E-3</v>
      </c>
      <c r="O1169" s="282">
        <v>5.0067836999999997E-3</v>
      </c>
      <c r="P1169" s="282">
        <v>2.2382159E-4</v>
      </c>
      <c r="Q1169" s="282">
        <v>1.5221810999999999E-4</v>
      </c>
      <c r="R1169" s="255">
        <v>3.0016688263922997E-7</v>
      </c>
      <c r="S1169" s="256">
        <v>8.2774256890174801E-10</v>
      </c>
      <c r="T1169" s="256">
        <v>2.1319062515999999E-2</v>
      </c>
      <c r="U1169" s="274">
        <v>1.296146E-5</v>
      </c>
      <c r="V1169" s="233"/>
      <c r="W1169" s="214"/>
      <c r="X1169" s="18" t="s">
        <v>1117</v>
      </c>
      <c r="Y1169" s="18"/>
      <c r="Z1169" s="18"/>
      <c r="AA1169" s="17"/>
    </row>
    <row r="1170" spans="1:27" ht="14.4" customHeight="1">
      <c r="A1170" t="s">
        <v>8646</v>
      </c>
      <c r="B1170" s="168" t="s">
        <v>2252</v>
      </c>
      <c r="C1170" s="279" t="s">
        <v>5237</v>
      </c>
      <c r="D1170" s="14" t="s">
        <v>662</v>
      </c>
      <c r="E1170" s="278" t="s">
        <v>1510</v>
      </c>
      <c r="F1170" s="281" t="s">
        <v>8868</v>
      </c>
      <c r="G1170" s="319">
        <v>7.5905720157951002</v>
      </c>
      <c r="H1170" s="319">
        <v>1.5640985184999998E-3</v>
      </c>
      <c r="I1170" s="319">
        <v>7.08119802543</v>
      </c>
      <c r="J1170" s="319">
        <v>1.7056671846600001E-2</v>
      </c>
      <c r="K1170" s="319">
        <v>0.49075321999999999</v>
      </c>
      <c r="L1170" s="320">
        <v>3.6898738345864657</v>
      </c>
      <c r="M1170" s="308">
        <v>24.700624000000001</v>
      </c>
      <c r="N1170" s="282">
        <v>6.1397647E-2</v>
      </c>
      <c r="O1170" s="282">
        <v>5.8409471999999997E-2</v>
      </c>
      <c r="P1170" s="282">
        <v>2.8359570000000001E-3</v>
      </c>
      <c r="Q1170" s="282">
        <v>1.5221810999999999E-4</v>
      </c>
      <c r="R1170" s="255">
        <v>3.5017668926392298E-6</v>
      </c>
      <c r="S1170" s="256">
        <v>1.0488006033903751E-8</v>
      </c>
      <c r="T1170" s="256">
        <v>2.1319062515999999E-2</v>
      </c>
      <c r="U1170" s="121">
        <v>1.0915661E-4</v>
      </c>
      <c r="V1170" s="233"/>
      <c r="W1170" s="214"/>
      <c r="X1170" s="18" t="s">
        <v>1117</v>
      </c>
      <c r="Y1170" s="18"/>
      <c r="Z1170" s="18"/>
      <c r="AA1170" s="17"/>
    </row>
    <row r="1171" spans="1:27" ht="14.4" customHeight="1">
      <c r="A1171" t="s">
        <v>2341</v>
      </c>
      <c r="B1171" s="168" t="s">
        <v>2252</v>
      </c>
      <c r="C1171" s="279" t="s">
        <v>5238</v>
      </c>
      <c r="D1171" s="14" t="s">
        <v>662</v>
      </c>
      <c r="E1171" s="278" t="s">
        <v>1510</v>
      </c>
      <c r="F1171" s="281" t="s">
        <v>6958</v>
      </c>
      <c r="G1171" s="319">
        <v>6.8250507284599998E-2</v>
      </c>
      <c r="H1171" s="319">
        <v>1.7272677844999999E-3</v>
      </c>
      <c r="I1171" s="319">
        <v>6.5526739369999995E-3</v>
      </c>
      <c r="J1171" s="319">
        <v>2.2256851563099998E-2</v>
      </c>
      <c r="K1171" s="319">
        <v>3.7713714000000002E-2</v>
      </c>
      <c r="L1171" s="320">
        <v>0.28356175939849626</v>
      </c>
      <c r="M1171" s="308">
        <v>25.298121999999999</v>
      </c>
      <c r="N1171" s="282">
        <v>6.5416016000000004E-3</v>
      </c>
      <c r="O1171" s="282">
        <v>6.0815180999999998E-3</v>
      </c>
      <c r="P1171" s="282">
        <v>2.6680365999999999E-4</v>
      </c>
      <c r="Q1171" s="282">
        <v>1.9327980000000001E-4</v>
      </c>
      <c r="R1171" s="255">
        <v>3.6459940657546003E-7</v>
      </c>
      <c r="S1171" s="256">
        <v>9.8669992735009507E-10</v>
      </c>
      <c r="T1171" s="256">
        <v>2.7070000255999999E-2</v>
      </c>
      <c r="U1171" s="274">
        <v>1.5356988999999999E-5</v>
      </c>
      <c r="V1171" s="233"/>
      <c r="W1171" s="214"/>
      <c r="X1171" s="18" t="s">
        <v>1117</v>
      </c>
      <c r="Y1171" s="18"/>
      <c r="Z1171" s="18"/>
      <c r="AA1171" s="17"/>
    </row>
    <row r="1172" spans="1:27" ht="14.4" customHeight="1">
      <c r="A1172" t="s">
        <v>8647</v>
      </c>
      <c r="B1172" s="168" t="s">
        <v>2252</v>
      </c>
      <c r="C1172" s="279" t="s">
        <v>5239</v>
      </c>
      <c r="D1172" s="14" t="s">
        <v>662</v>
      </c>
      <c r="E1172" s="278" t="s">
        <v>1510</v>
      </c>
      <c r="F1172" s="281" t="s">
        <v>8869</v>
      </c>
      <c r="G1172" s="319">
        <v>7.3284005345376002</v>
      </c>
      <c r="H1172" s="319">
        <v>1.7272677844999999E-3</v>
      </c>
      <c r="I1172" s="319">
        <v>6.8078527051900002</v>
      </c>
      <c r="J1172" s="319">
        <v>2.2256851563099998E-2</v>
      </c>
      <c r="K1172" s="319">
        <v>0.49656370999999999</v>
      </c>
      <c r="L1172" s="320">
        <v>3.7335617293233079</v>
      </c>
      <c r="M1172" s="308">
        <v>25.298121999999999</v>
      </c>
      <c r="N1172" s="282">
        <v>6.2556424999999999E-2</v>
      </c>
      <c r="O1172" s="282">
        <v>5.9484205999999998E-2</v>
      </c>
      <c r="P1172" s="282">
        <v>2.8789390000000001E-3</v>
      </c>
      <c r="Q1172" s="282">
        <v>1.9327980000000001E-4</v>
      </c>
      <c r="R1172" s="255">
        <v>3.5661994365754597E-6</v>
      </c>
      <c r="S1172" s="256">
        <v>1.0646963762354093E-8</v>
      </c>
      <c r="T1172" s="256">
        <v>2.7070000255999999E-2</v>
      </c>
      <c r="U1172" s="121">
        <v>1.1155214E-4</v>
      </c>
      <c r="V1172" s="233"/>
      <c r="W1172" s="214"/>
      <c r="X1172" s="18" t="s">
        <v>1117</v>
      </c>
      <c r="Y1172" s="18"/>
      <c r="Z1172" s="18"/>
      <c r="AA1172" s="17"/>
    </row>
    <row r="1173" spans="1:27" ht="14.4" customHeight="1">
      <c r="A1173" t="s">
        <v>2342</v>
      </c>
      <c r="B1173" s="168" t="s">
        <v>2252</v>
      </c>
      <c r="C1173" s="279" t="s">
        <v>5240</v>
      </c>
      <c r="D1173" s="14" t="s">
        <v>662</v>
      </c>
      <c r="E1173" s="278" t="s">
        <v>1510</v>
      </c>
      <c r="F1173" s="281" t="s">
        <v>6959</v>
      </c>
      <c r="G1173" s="319">
        <v>9.2447002199299994E-2</v>
      </c>
      <c r="H1173" s="319">
        <v>1.7364761764000001E-3</v>
      </c>
      <c r="I1173" s="319">
        <v>9.5551666680000012E-3</v>
      </c>
      <c r="J1173" s="319">
        <v>3.2299337354899996E-2</v>
      </c>
      <c r="K1173" s="319">
        <v>4.8856021999999999E-2</v>
      </c>
      <c r="L1173" s="320">
        <v>0.36733851127819545</v>
      </c>
      <c r="M1173" s="308">
        <v>26.386226000000001</v>
      </c>
      <c r="N1173" s="282">
        <v>8.8640672000000007E-3</v>
      </c>
      <c r="O1173" s="282">
        <v>8.2486260000000002E-3</v>
      </c>
      <c r="P1173" s="282">
        <v>3.4585269000000002E-4</v>
      </c>
      <c r="Q1173" s="282">
        <v>2.6958857000000002E-4</v>
      </c>
      <c r="R1173" s="255">
        <v>4.9452194606035001E-7</v>
      </c>
      <c r="S1173" s="256">
        <v>1.2790410493669207E-9</v>
      </c>
      <c r="T1173" s="256">
        <v>3.7757503015999998E-2</v>
      </c>
      <c r="U1173" s="274">
        <v>1.9825727999999999E-5</v>
      </c>
      <c r="V1173" s="235"/>
      <c r="W1173" s="214"/>
      <c r="X1173" s="18" t="s">
        <v>1117</v>
      </c>
      <c r="Y1173" s="18"/>
      <c r="Z1173" s="18"/>
      <c r="AA1173" s="17"/>
    </row>
    <row r="1174" spans="1:27" ht="14.4" customHeight="1">
      <c r="A1174" t="s">
        <v>2343</v>
      </c>
      <c r="B1174" s="168" t="s">
        <v>2252</v>
      </c>
      <c r="C1174" s="279" t="s">
        <v>5241</v>
      </c>
      <c r="D1174" s="14" t="s">
        <v>662</v>
      </c>
      <c r="E1174" s="278" t="s">
        <v>1510</v>
      </c>
      <c r="F1174" s="281" t="s">
        <v>6960</v>
      </c>
      <c r="G1174" s="319">
        <v>5.0708609770299999E-2</v>
      </c>
      <c r="H1174" s="319">
        <v>1.5494772877000002E-3</v>
      </c>
      <c r="I1174" s="319">
        <v>4.4973908360000005E-3</v>
      </c>
      <c r="J1174" s="319">
        <v>1.5020724646600002E-2</v>
      </c>
      <c r="K1174" s="319">
        <v>2.9641016999999999E-2</v>
      </c>
      <c r="L1174" s="320">
        <v>0.22286478947368418</v>
      </c>
      <c r="M1174" s="308">
        <v>24.477287</v>
      </c>
      <c r="N1174" s="282">
        <v>4.9155116999999998E-3</v>
      </c>
      <c r="O1174" s="282">
        <v>4.5712577999999999E-3</v>
      </c>
      <c r="P1174" s="282">
        <v>2.0763072000000001E-4</v>
      </c>
      <c r="Q1174" s="282">
        <v>1.3662316000000001E-4</v>
      </c>
      <c r="R1174" s="255">
        <v>2.7405621837622996E-7</v>
      </c>
      <c r="S1174" s="256">
        <v>7.6786509800774805E-10</v>
      </c>
      <c r="T1174" s="256">
        <v>1.9134895796000001E-2</v>
      </c>
      <c r="U1174" s="274">
        <v>1.2048932E-5</v>
      </c>
      <c r="V1174" s="236"/>
      <c r="W1174" s="214"/>
      <c r="X1174" s="18" t="s">
        <v>1117</v>
      </c>
      <c r="Y1174" s="18"/>
      <c r="Z1174" s="18"/>
      <c r="AA1174" s="14"/>
    </row>
    <row r="1175" spans="1:27" ht="14.4" customHeight="1">
      <c r="A1175" t="s">
        <v>8648</v>
      </c>
      <c r="B1175" s="168" t="s">
        <v>2252</v>
      </c>
      <c r="C1175" s="279" t="s">
        <v>5242</v>
      </c>
      <c r="D1175" s="14" t="s">
        <v>662</v>
      </c>
      <c r="E1175" s="278" t="s">
        <v>1510</v>
      </c>
      <c r="F1175" s="281" t="s">
        <v>8870</v>
      </c>
      <c r="G1175" s="319">
        <v>3.2232086327342997</v>
      </c>
      <c r="H1175" s="319">
        <v>1.5494772877000002E-3</v>
      </c>
      <c r="I1175" s="319">
        <v>2.7181474107999999</v>
      </c>
      <c r="J1175" s="319">
        <v>1.5020724646600002E-2</v>
      </c>
      <c r="K1175" s="319">
        <v>0.48849102</v>
      </c>
      <c r="L1175" s="320">
        <v>3.6728648120300749</v>
      </c>
      <c r="M1175" s="308">
        <v>24.477287</v>
      </c>
      <c r="N1175" s="282">
        <v>6.0930335000000002E-2</v>
      </c>
      <c r="O1175" s="282">
        <v>5.7973945999999998E-2</v>
      </c>
      <c r="P1175" s="282">
        <v>2.8197661000000001E-3</v>
      </c>
      <c r="Q1175" s="282">
        <v>1.3662316000000001E-4</v>
      </c>
      <c r="R1175" s="255">
        <v>3.4756562283762305E-6</v>
      </c>
      <c r="S1175" s="256">
        <v>1.0428128903011749E-8</v>
      </c>
      <c r="T1175" s="256">
        <v>1.9134895796000001E-2</v>
      </c>
      <c r="U1175" s="121">
        <v>1.0824409E-4</v>
      </c>
      <c r="V1175" s="235"/>
      <c r="W1175" s="214"/>
      <c r="X1175" s="18" t="s">
        <v>1117</v>
      </c>
      <c r="Y1175" s="18"/>
      <c r="Z1175" s="18"/>
      <c r="AA1175" s="17"/>
    </row>
    <row r="1176" spans="1:27" ht="14.4" customHeight="1">
      <c r="A1176" t="s">
        <v>2344</v>
      </c>
      <c r="B1176" s="168" t="s">
        <v>2252</v>
      </c>
      <c r="C1176" s="279" t="s">
        <v>5243</v>
      </c>
      <c r="D1176" s="14" t="s">
        <v>662</v>
      </c>
      <c r="E1176" s="278" t="s">
        <v>1510</v>
      </c>
      <c r="F1176" s="281" t="s">
        <v>6961</v>
      </c>
      <c r="G1176" s="319">
        <v>4.3860546756599998E-2</v>
      </c>
      <c r="H1176" s="319">
        <v>1.7384151897999998E-3</v>
      </c>
      <c r="I1176" s="319">
        <v>3.5116741459999996E-3</v>
      </c>
      <c r="J1176" s="319">
        <v>1.21287634208E-2</v>
      </c>
      <c r="K1176" s="319">
        <v>2.6481694E-2</v>
      </c>
      <c r="L1176" s="320">
        <v>0.19911048120300751</v>
      </c>
      <c r="M1176" s="308">
        <v>25.149138000000001</v>
      </c>
      <c r="N1176" s="282">
        <v>4.1936843999999997E-3</v>
      </c>
      <c r="O1176" s="282">
        <v>3.8898190000000001E-3</v>
      </c>
      <c r="P1176" s="282">
        <v>1.8734515999999999E-4</v>
      </c>
      <c r="Q1176" s="282">
        <v>1.1652024000000001E-4</v>
      </c>
      <c r="R1176" s="255">
        <v>2.3320257808661002E-7</v>
      </c>
      <c r="S1176" s="256">
        <v>6.9284452313685999E-10</v>
      </c>
      <c r="T1176" s="256">
        <v>1.6319362321000001E-2</v>
      </c>
      <c r="U1176" s="274">
        <v>1.0860678000000001E-5</v>
      </c>
      <c r="V1176" s="234"/>
      <c r="W1176" s="214"/>
      <c r="X1176" s="18" t="s">
        <v>1117</v>
      </c>
      <c r="Y1176" s="18"/>
      <c r="Z1176" s="18"/>
      <c r="AA1176" s="17"/>
    </row>
    <row r="1177" spans="1:27" ht="14.4" customHeight="1">
      <c r="A1177" t="s">
        <v>2345</v>
      </c>
      <c r="B1177" s="168" t="s">
        <v>2252</v>
      </c>
      <c r="C1177" s="279" t="s">
        <v>5244</v>
      </c>
      <c r="D1177" s="14" t="s">
        <v>662</v>
      </c>
      <c r="E1177" s="278" t="s">
        <v>1510</v>
      </c>
      <c r="F1177" s="281" t="s">
        <v>6962</v>
      </c>
      <c r="G1177" s="319">
        <v>4.7063170913700006E-2</v>
      </c>
      <c r="H1177" s="319">
        <v>1.5386292571000001E-3</v>
      </c>
      <c r="I1177" s="319">
        <v>4.0517509599999994E-3</v>
      </c>
      <c r="J1177" s="319">
        <v>1.3510182696600002E-2</v>
      </c>
      <c r="K1177" s="319">
        <v>2.7962608E-2</v>
      </c>
      <c r="L1177" s="320">
        <v>0.2102451729323308</v>
      </c>
      <c r="M1177" s="308">
        <v>24.311585000000001</v>
      </c>
      <c r="N1177" s="282">
        <v>4.5687966000000002E-3</v>
      </c>
      <c r="O1177" s="282">
        <v>4.2481257E-3</v>
      </c>
      <c r="P1177" s="282">
        <v>1.9561814000000001E-4</v>
      </c>
      <c r="Q1177" s="282">
        <v>1.2505270999999999E-4</v>
      </c>
      <c r="R1177" s="255">
        <v>2.5468379619822996E-7</v>
      </c>
      <c r="S1177" s="256">
        <v>7.2343987850574798E-10</v>
      </c>
      <c r="T1177" s="256">
        <v>1.7514385230000002E-2</v>
      </c>
      <c r="U1177" s="274">
        <v>1.1371895E-5</v>
      </c>
      <c r="V1177" s="234"/>
      <c r="W1177" s="214"/>
      <c r="X1177" s="18" t="s">
        <v>1117</v>
      </c>
      <c r="Y1177" s="18"/>
      <c r="Z1177" s="18"/>
      <c r="AA1177" s="17"/>
    </row>
    <row r="1178" spans="1:27" ht="14.4" customHeight="1">
      <c r="A1178" t="s">
        <v>8649</v>
      </c>
      <c r="B1178" s="168" t="s">
        <v>2252</v>
      </c>
      <c r="C1178" s="279" t="s">
        <v>5245</v>
      </c>
      <c r="D1178" s="14" t="s">
        <v>662</v>
      </c>
      <c r="E1178" s="278" t="s">
        <v>1510</v>
      </c>
      <c r="F1178" s="281" t="s">
        <v>8871</v>
      </c>
      <c r="G1178" s="319">
        <v>3.4600132154236998</v>
      </c>
      <c r="H1178" s="319">
        <v>1.5386292571000001E-3</v>
      </c>
      <c r="I1178" s="319">
        <v>2.9581517934699999</v>
      </c>
      <c r="J1178" s="319">
        <v>1.3510182696600002E-2</v>
      </c>
      <c r="K1178" s="319">
        <v>0.48681260999999998</v>
      </c>
      <c r="L1178" s="320">
        <v>3.6602451879699243</v>
      </c>
      <c r="M1178" s="308">
        <v>24.311585000000001</v>
      </c>
      <c r="N1178" s="282">
        <v>6.0583619999999998E-2</v>
      </c>
      <c r="O1178" s="282">
        <v>5.7650814000000002E-2</v>
      </c>
      <c r="P1178" s="282">
        <v>2.8077534999999998E-3</v>
      </c>
      <c r="Q1178" s="282">
        <v>1.2505270999999999E-4</v>
      </c>
      <c r="R1178" s="255">
        <v>3.4562838061982296E-6</v>
      </c>
      <c r="S1178" s="256">
        <v>1.0383703613510748E-8</v>
      </c>
      <c r="T1178" s="256">
        <v>1.7514385230000002E-2</v>
      </c>
      <c r="U1178" s="121">
        <v>1.0756705E-4</v>
      </c>
      <c r="V1178" s="235"/>
      <c r="W1178" s="214"/>
      <c r="X1178" s="18" t="s">
        <v>1117</v>
      </c>
      <c r="Y1178" s="18"/>
      <c r="Z1178" s="18"/>
      <c r="AA1178" s="17"/>
    </row>
    <row r="1179" spans="1:27" ht="14.4" customHeight="1">
      <c r="A1179" t="s">
        <v>2346</v>
      </c>
      <c r="B1179" s="168" t="s">
        <v>2252</v>
      </c>
      <c r="C1179" s="279" t="s">
        <v>5246</v>
      </c>
      <c r="D1179" s="14" t="s">
        <v>662</v>
      </c>
      <c r="E1179" s="278" t="s">
        <v>1510</v>
      </c>
      <c r="F1179" s="281" t="s">
        <v>6963</v>
      </c>
      <c r="G1179" s="319">
        <v>5.2610577653599999E-2</v>
      </c>
      <c r="H1179" s="319">
        <v>1.5551370879999999E-3</v>
      </c>
      <c r="I1179" s="319">
        <v>4.7298986089999995E-3</v>
      </c>
      <c r="J1179" s="319">
        <v>1.5808832956600002E-2</v>
      </c>
      <c r="K1179" s="319">
        <v>3.0516709E-2</v>
      </c>
      <c r="L1179" s="320">
        <v>0.22944893984962406</v>
      </c>
      <c r="M1179" s="308">
        <v>24.563739999999999</v>
      </c>
      <c r="N1179" s="282">
        <v>5.0964065000000001E-3</v>
      </c>
      <c r="O1179" s="282">
        <v>4.7398485000000002E-3</v>
      </c>
      <c r="P1179" s="282">
        <v>2.1389816E-4</v>
      </c>
      <c r="Q1179" s="282">
        <v>1.4265991E-4</v>
      </c>
      <c r="R1179" s="255">
        <v>2.8416357206322996E-7</v>
      </c>
      <c r="S1179" s="256">
        <v>7.9104347909574795E-10</v>
      </c>
      <c r="T1179" s="256">
        <v>1.9980380526000003E-2</v>
      </c>
      <c r="U1179" s="274">
        <v>1.2402169E-5</v>
      </c>
      <c r="V1179" s="237"/>
      <c r="W1179" s="214"/>
      <c r="X1179" s="18" t="s">
        <v>1117</v>
      </c>
      <c r="Y1179" s="18"/>
      <c r="Z1179" s="18"/>
      <c r="AA1179" s="17"/>
    </row>
    <row r="1180" spans="1:27" ht="14.4" customHeight="1">
      <c r="A1180" t="s">
        <v>8650</v>
      </c>
      <c r="B1180" s="168" t="s">
        <v>2252</v>
      </c>
      <c r="C1180" s="279" t="s">
        <v>5247</v>
      </c>
      <c r="D1180" s="14" t="s">
        <v>662</v>
      </c>
      <c r="E1180" s="278" t="s">
        <v>1510</v>
      </c>
      <c r="F1180" s="281" t="s">
        <v>8872</v>
      </c>
      <c r="G1180" s="319">
        <v>6.2822605868545995</v>
      </c>
      <c r="H1180" s="319">
        <v>1.5551370879999999E-3</v>
      </c>
      <c r="I1180" s="319">
        <v>5.7755299068099992</v>
      </c>
      <c r="J1180" s="319">
        <v>1.5808832956600002E-2</v>
      </c>
      <c r="K1180" s="319">
        <v>0.48936670999999998</v>
      </c>
      <c r="L1180" s="320">
        <v>3.6794489473684209</v>
      </c>
      <c r="M1180" s="308">
        <v>24.563739999999999</v>
      </c>
      <c r="N1180" s="282">
        <v>6.1111230000000002E-2</v>
      </c>
      <c r="O1180" s="282">
        <v>5.8142536000000002E-2</v>
      </c>
      <c r="P1180" s="282">
        <v>2.8260335000000001E-3</v>
      </c>
      <c r="Q1180" s="282">
        <v>1.4265991E-4</v>
      </c>
      <c r="R1180" s="255">
        <v>3.4857635920632295E-6</v>
      </c>
      <c r="S1180" s="256">
        <v>1.0451307664092749E-8</v>
      </c>
      <c r="T1180" s="256">
        <v>1.9980380526000003E-2</v>
      </c>
      <c r="U1180" s="121">
        <v>1.0859732E-4</v>
      </c>
      <c r="V1180" s="237"/>
      <c r="W1180" s="214"/>
      <c r="X1180" s="18" t="s">
        <v>1117</v>
      </c>
      <c r="Y1180" s="18"/>
      <c r="Z1180" s="18"/>
      <c r="AA1180" s="17"/>
    </row>
    <row r="1181" spans="1:27" ht="14.4" customHeight="1">
      <c r="A1181" t="s">
        <v>2347</v>
      </c>
      <c r="B1181" s="168" t="s">
        <v>2252</v>
      </c>
      <c r="C1181" s="279" t="s">
        <v>5248</v>
      </c>
      <c r="D1181" s="14" t="s">
        <v>662</v>
      </c>
      <c r="E1181" s="278" t="s">
        <v>1510</v>
      </c>
      <c r="F1181" s="281" t="s">
        <v>6964</v>
      </c>
      <c r="G1181" s="319">
        <v>5.9742957356799992E-2</v>
      </c>
      <c r="H1181" s="319">
        <v>1.5763614892E-3</v>
      </c>
      <c r="I1181" s="319">
        <v>5.6018025709999994E-3</v>
      </c>
      <c r="J1181" s="319">
        <v>1.87642402966E-2</v>
      </c>
      <c r="K1181" s="319">
        <v>3.3800552999999997E-2</v>
      </c>
      <c r="L1181" s="320">
        <v>0.25413949624060145</v>
      </c>
      <c r="M1181" s="308">
        <v>24.887938999999999</v>
      </c>
      <c r="N1181" s="282">
        <v>5.7747622000000002E-3</v>
      </c>
      <c r="O1181" s="282">
        <v>5.3720634E-3</v>
      </c>
      <c r="P1181" s="282">
        <v>2.3740103E-4</v>
      </c>
      <c r="Q1181" s="282">
        <v>1.6529774000000001E-4</v>
      </c>
      <c r="R1181" s="255">
        <v>3.2206615121422997E-7</v>
      </c>
      <c r="S1181" s="256">
        <v>8.7796238942874807E-10</v>
      </c>
      <c r="T1181" s="256">
        <v>2.3150944764000002E-2</v>
      </c>
      <c r="U1181" s="274">
        <v>1.3726806E-5</v>
      </c>
      <c r="V1181" s="237"/>
      <c r="W1181" s="214"/>
      <c r="X1181" s="18" t="s">
        <v>1117</v>
      </c>
      <c r="Y1181" s="18"/>
      <c r="Z1181" s="18"/>
      <c r="AA1181" s="17"/>
    </row>
    <row r="1182" spans="1:27" ht="14.4" customHeight="1">
      <c r="A1182" t="s">
        <v>8651</v>
      </c>
      <c r="B1182" s="168" t="s">
        <v>2252</v>
      </c>
      <c r="C1182" s="279" t="s">
        <v>5249</v>
      </c>
      <c r="D1182" s="14" t="s">
        <v>662</v>
      </c>
      <c r="E1182" s="278" t="s">
        <v>1510</v>
      </c>
      <c r="F1182" s="281" t="s">
        <v>8873</v>
      </c>
      <c r="G1182" s="319">
        <v>9.4495929184457985</v>
      </c>
      <c r="H1182" s="319">
        <v>1.5763614892E-3</v>
      </c>
      <c r="I1182" s="319">
        <v>8.9366017666599991</v>
      </c>
      <c r="J1182" s="319">
        <v>1.87642402966E-2</v>
      </c>
      <c r="K1182" s="319">
        <v>0.49265055000000002</v>
      </c>
      <c r="L1182" s="320">
        <v>3.7041394736842106</v>
      </c>
      <c r="M1182" s="308">
        <v>24.887938999999999</v>
      </c>
      <c r="N1182" s="282">
        <v>6.1789586000000001E-2</v>
      </c>
      <c r="O1182" s="282">
        <v>5.8774751E-2</v>
      </c>
      <c r="P1182" s="282">
        <v>2.8495363999999999E-3</v>
      </c>
      <c r="Q1182" s="282">
        <v>1.6529774000000001E-4</v>
      </c>
      <c r="R1182" s="255">
        <v>3.5236661312142298E-6</v>
      </c>
      <c r="S1182" s="256">
        <v>1.0538226014427751E-8</v>
      </c>
      <c r="T1182" s="256">
        <v>2.3150944764000002E-2</v>
      </c>
      <c r="U1182" s="121">
        <v>1.0992196000000001E-4</v>
      </c>
      <c r="V1182" s="237"/>
      <c r="W1182" s="214"/>
      <c r="X1182" s="18" t="s">
        <v>1117</v>
      </c>
      <c r="Y1182" s="18"/>
      <c r="Z1182" s="18"/>
      <c r="AA1182" s="17"/>
    </row>
    <row r="1183" spans="1:27" ht="14.4" customHeight="1">
      <c r="A1183" t="s">
        <v>2348</v>
      </c>
      <c r="B1183" s="168" t="s">
        <v>2252</v>
      </c>
      <c r="C1183" s="279" t="s">
        <v>5250</v>
      </c>
      <c r="D1183" s="14" t="s">
        <v>662</v>
      </c>
      <c r="E1183" s="278" t="s">
        <v>1510</v>
      </c>
      <c r="F1183" s="281" t="s">
        <v>6965</v>
      </c>
      <c r="G1183" s="319">
        <v>5.3878556155799999E-2</v>
      </c>
      <c r="H1183" s="319">
        <v>1.5589102982E-3</v>
      </c>
      <c r="I1183" s="319">
        <v>4.8849037610000003E-3</v>
      </c>
      <c r="J1183" s="319">
        <v>1.6334239096599999E-2</v>
      </c>
      <c r="K1183" s="319">
        <v>3.1100503000000002E-2</v>
      </c>
      <c r="L1183" s="320">
        <v>0.23383836842105263</v>
      </c>
      <c r="M1183" s="308">
        <v>24.621375</v>
      </c>
      <c r="N1183" s="282">
        <v>5.2170031E-3</v>
      </c>
      <c r="O1183" s="282">
        <v>4.8522421999999997E-3</v>
      </c>
      <c r="P1183" s="282">
        <v>2.1807643999999999E-4</v>
      </c>
      <c r="Q1183" s="282">
        <v>1.4668442000000001E-4</v>
      </c>
      <c r="R1183" s="255">
        <v>2.9090181415823E-7</v>
      </c>
      <c r="S1183" s="256">
        <v>8.0649572948774789E-10</v>
      </c>
      <c r="T1183" s="256">
        <v>2.0544035679999999E-2</v>
      </c>
      <c r="U1183" s="274">
        <v>1.263766E-5</v>
      </c>
      <c r="V1183" s="237"/>
      <c r="W1183" s="214"/>
      <c r="X1183" s="18" t="s">
        <v>1117</v>
      </c>
      <c r="Y1183" s="18"/>
      <c r="Z1183" s="18"/>
      <c r="AA1183" s="17"/>
    </row>
    <row r="1184" spans="1:27" ht="14.4" customHeight="1">
      <c r="A1184" t="s">
        <v>8652</v>
      </c>
      <c r="B1184" s="168" t="s">
        <v>2252</v>
      </c>
      <c r="C1184" s="279" t="s">
        <v>5251</v>
      </c>
      <c r="D1184" s="14" t="s">
        <v>662</v>
      </c>
      <c r="E1184" s="278" t="s">
        <v>1510</v>
      </c>
      <c r="F1184" s="281" t="s">
        <v>8874</v>
      </c>
      <c r="G1184" s="319">
        <v>3.3466035535148002</v>
      </c>
      <c r="H1184" s="319">
        <v>1.5589102982E-3</v>
      </c>
      <c r="I1184" s="319">
        <v>2.8387599041200002</v>
      </c>
      <c r="J1184" s="319">
        <v>1.6334239096599999E-2</v>
      </c>
      <c r="K1184" s="319">
        <v>0.48995050000000001</v>
      </c>
      <c r="L1184" s="320">
        <v>3.6838383458646615</v>
      </c>
      <c r="M1184" s="308">
        <v>24.621375</v>
      </c>
      <c r="N1184" s="282">
        <v>6.1231826000000003E-2</v>
      </c>
      <c r="O1184" s="282">
        <v>5.8254930000000003E-2</v>
      </c>
      <c r="P1184" s="282">
        <v>2.8302117999999999E-3</v>
      </c>
      <c r="Q1184" s="282">
        <v>1.4668442000000001E-4</v>
      </c>
      <c r="R1184" s="255">
        <v>3.4925018341582301E-6</v>
      </c>
      <c r="S1184" s="256">
        <v>1.0466759504482748E-8</v>
      </c>
      <c r="T1184" s="256">
        <v>2.0544035679999999E-2</v>
      </c>
      <c r="U1184" s="121">
        <v>1.0883281000000001E-4</v>
      </c>
      <c r="V1184" s="237"/>
      <c r="W1184" s="214"/>
      <c r="X1184" s="18" t="s">
        <v>1117</v>
      </c>
      <c r="Y1184" s="18"/>
      <c r="Z1184" s="18"/>
      <c r="AA1184" s="17"/>
    </row>
    <row r="1185" spans="1:27" ht="14.4" customHeight="1">
      <c r="A1185" t="s">
        <v>2349</v>
      </c>
      <c r="B1185" s="168" t="s">
        <v>2252</v>
      </c>
      <c r="C1185" s="279" t="s">
        <v>5252</v>
      </c>
      <c r="D1185" s="14" t="s">
        <v>662</v>
      </c>
      <c r="E1185" s="278" t="s">
        <v>1510</v>
      </c>
      <c r="F1185" s="281" t="s">
        <v>6966</v>
      </c>
      <c r="G1185" s="319">
        <v>0.1098313914579</v>
      </c>
      <c r="H1185" s="319">
        <v>2.71966532E-3</v>
      </c>
      <c r="I1185" s="319">
        <v>1.1019203994E-2</v>
      </c>
      <c r="J1185" s="319">
        <v>3.92608961439E-2</v>
      </c>
      <c r="K1185" s="319">
        <v>5.6831626000000003E-2</v>
      </c>
      <c r="L1185" s="320">
        <v>0.42730545864661656</v>
      </c>
      <c r="M1185" s="308">
        <v>27.350541</v>
      </c>
      <c r="N1185" s="282">
        <v>1.0203702E-2</v>
      </c>
      <c r="O1185" s="282">
        <v>9.4583857000000004E-3</v>
      </c>
      <c r="P1185" s="282">
        <v>4.1328620999999999E-4</v>
      </c>
      <c r="Q1185" s="282">
        <v>3.3203044000000001E-4</v>
      </c>
      <c r="R1185" s="255">
        <v>5.6704950393685003E-7</v>
      </c>
      <c r="S1185" s="256">
        <v>1.5284252946109293E-9</v>
      </c>
      <c r="T1185" s="256">
        <v>4.650286335E-2</v>
      </c>
      <c r="U1185" s="274">
        <v>2.342631E-5</v>
      </c>
      <c r="V1185" s="237"/>
      <c r="W1185" s="214"/>
      <c r="X1185" s="18" t="s">
        <v>1117</v>
      </c>
      <c r="Y1185" s="18"/>
      <c r="Z1185" s="18"/>
      <c r="AA1185" s="17"/>
    </row>
    <row r="1186" spans="1:27" ht="14.4" customHeight="1">
      <c r="A1186" t="s">
        <v>8653</v>
      </c>
      <c r="B1186" s="168" t="s">
        <v>2252</v>
      </c>
      <c r="C1186" s="279" t="s">
        <v>5253</v>
      </c>
      <c r="D1186" s="14" t="s">
        <v>662</v>
      </c>
      <c r="E1186" s="278" t="s">
        <v>1510</v>
      </c>
      <c r="F1186" s="281" t="s">
        <v>8875</v>
      </c>
      <c r="G1186" s="319">
        <v>13.449931723033901</v>
      </c>
      <c r="H1186" s="319">
        <v>2.71966532E-3</v>
      </c>
      <c r="I1186" s="319">
        <v>12.892269531570001</v>
      </c>
      <c r="J1186" s="319">
        <v>3.92608961439E-2</v>
      </c>
      <c r="K1186" s="319">
        <v>0.51568163</v>
      </c>
      <c r="L1186" s="320">
        <v>3.8773054887218041</v>
      </c>
      <c r="M1186" s="308">
        <v>27.350541</v>
      </c>
      <c r="N1186" s="282">
        <v>6.6218526E-2</v>
      </c>
      <c r="O1186" s="282">
        <v>6.2861074000000003E-2</v>
      </c>
      <c r="P1186" s="282">
        <v>3.0254216000000001E-3</v>
      </c>
      <c r="Q1186" s="282">
        <v>3.3203044000000001E-4</v>
      </c>
      <c r="R1186" s="255">
        <v>3.7686494839368505E-6</v>
      </c>
      <c r="S1186" s="256">
        <v>1.118868971961393E-8</v>
      </c>
      <c r="T1186" s="256">
        <v>4.650286335E-2</v>
      </c>
      <c r="U1186" s="121">
        <v>1.1962146E-4</v>
      </c>
      <c r="V1186" s="237"/>
      <c r="W1186" s="214"/>
      <c r="X1186" s="18" t="s">
        <v>1117</v>
      </c>
      <c r="Y1186" s="18"/>
      <c r="Z1186" s="18"/>
      <c r="AA1186" s="17"/>
    </row>
    <row r="1187" spans="1:27" ht="14.4" customHeight="1">
      <c r="A1187" t="s">
        <v>2350</v>
      </c>
      <c r="B1187" s="168" t="s">
        <v>2252</v>
      </c>
      <c r="C1187" s="279" t="s">
        <v>5254</v>
      </c>
      <c r="D1187" s="14" t="s">
        <v>662</v>
      </c>
      <c r="E1187" s="278" t="s">
        <v>1510</v>
      </c>
      <c r="F1187" s="281" t="s">
        <v>6967</v>
      </c>
      <c r="G1187" s="319">
        <v>3.0057437318490001E-2</v>
      </c>
      <c r="H1187" s="319">
        <v>1.0414827683999999E-3</v>
      </c>
      <c r="I1187" s="319">
        <v>2.2898176310000001E-3</v>
      </c>
      <c r="J1187" s="319">
        <v>6.5795819190900004E-3</v>
      </c>
      <c r="K1187" s="319">
        <v>2.0146555E-2</v>
      </c>
      <c r="L1187" s="320">
        <v>0.15147785714285714</v>
      </c>
      <c r="M1187" s="308">
        <v>23.455124999999999</v>
      </c>
      <c r="N1187" s="282">
        <v>3.1018205000000001E-3</v>
      </c>
      <c r="O1187" s="282">
        <v>2.8995104999999998E-3</v>
      </c>
      <c r="P1187" s="282">
        <v>1.3471535E-4</v>
      </c>
      <c r="Q1187" s="283">
        <v>6.7594645999999997E-5</v>
      </c>
      <c r="R1187" s="255">
        <v>1.7383156764957999E-7</v>
      </c>
      <c r="S1187" s="256">
        <v>4.9820767586101557E-10</v>
      </c>
      <c r="T1187" s="256">
        <v>9.4670372504000004E-3</v>
      </c>
      <c r="U1187" s="274">
        <v>8.0352615000000005E-6</v>
      </c>
      <c r="V1187" s="237"/>
      <c r="W1187" s="214"/>
      <c r="X1187" s="18" t="s">
        <v>1117</v>
      </c>
      <c r="Y1187" s="18"/>
      <c r="Z1187" s="18"/>
      <c r="AA1187" s="17"/>
    </row>
    <row r="1188" spans="1:27" ht="14.4" customHeight="1">
      <c r="A1188" t="s">
        <v>2351</v>
      </c>
      <c r="B1188" s="168" t="s">
        <v>2252</v>
      </c>
      <c r="C1188" s="279" t="s">
        <v>5255</v>
      </c>
      <c r="D1188" s="14" t="s">
        <v>662</v>
      </c>
      <c r="E1188" s="278" t="s">
        <v>1510</v>
      </c>
      <c r="F1188" s="281" t="s">
        <v>6968</v>
      </c>
      <c r="G1188" s="319">
        <v>5.1659593511400002E-2</v>
      </c>
      <c r="H1188" s="319">
        <v>1.5523071378000001E-3</v>
      </c>
      <c r="I1188" s="319">
        <v>4.6136446170000006E-3</v>
      </c>
      <c r="J1188" s="319">
        <v>1.5414778756600002E-2</v>
      </c>
      <c r="K1188" s="319">
        <v>3.0078863000000001E-2</v>
      </c>
      <c r="L1188" s="320">
        <v>0.22615686466165413</v>
      </c>
      <c r="M1188" s="308">
        <v>24.520513000000001</v>
      </c>
      <c r="N1188" s="282">
        <v>5.0059591000000004E-3</v>
      </c>
      <c r="O1188" s="282">
        <v>4.6555531000000002E-3</v>
      </c>
      <c r="P1188" s="282">
        <v>2.1076444000000001E-4</v>
      </c>
      <c r="Q1188" s="282">
        <v>1.3964154000000001E-4</v>
      </c>
      <c r="R1188" s="255">
        <v>2.7910990017023003E-7</v>
      </c>
      <c r="S1188" s="256">
        <v>7.7945428905274814E-10</v>
      </c>
      <c r="T1188" s="256">
        <v>1.9557638161E-2</v>
      </c>
      <c r="U1188" s="274">
        <v>1.222555E-5</v>
      </c>
      <c r="V1188" s="237"/>
      <c r="W1188" s="214"/>
      <c r="X1188" s="18" t="s">
        <v>1117</v>
      </c>
      <c r="Y1188" s="18"/>
      <c r="Z1188" s="18"/>
      <c r="AA1188" s="17"/>
    </row>
    <row r="1189" spans="1:27" ht="14.4" customHeight="1">
      <c r="A1189" t="s">
        <v>8654</v>
      </c>
      <c r="B1189" s="168" t="s">
        <v>2252</v>
      </c>
      <c r="C1189" s="279" t="s">
        <v>5256</v>
      </c>
      <c r="D1189" s="14" t="s">
        <v>662</v>
      </c>
      <c r="E1189" s="278" t="s">
        <v>1510</v>
      </c>
      <c r="F1189" s="281" t="s">
        <v>8876</v>
      </c>
      <c r="G1189" s="319">
        <v>3.4474346045944002</v>
      </c>
      <c r="H1189" s="319">
        <v>1.5523071378000001E-3</v>
      </c>
      <c r="I1189" s="319">
        <v>2.9415386587000003</v>
      </c>
      <c r="J1189" s="319">
        <v>1.5414778756600002E-2</v>
      </c>
      <c r="K1189" s="319">
        <v>0.48892886000000002</v>
      </c>
      <c r="L1189" s="320">
        <v>3.6761568421052631</v>
      </c>
      <c r="M1189" s="308">
        <v>24.520513000000001</v>
      </c>
      <c r="N1189" s="282">
        <v>6.1020782000000003E-2</v>
      </c>
      <c r="O1189" s="282">
        <v>5.8058240999999997E-2</v>
      </c>
      <c r="P1189" s="282">
        <v>2.8228998000000001E-3</v>
      </c>
      <c r="Q1189" s="282">
        <v>1.3964154000000001E-4</v>
      </c>
      <c r="R1189" s="255">
        <v>3.4807098601702297E-6</v>
      </c>
      <c r="S1189" s="256">
        <v>1.0439718284052751E-8</v>
      </c>
      <c r="T1189" s="256">
        <v>1.9557638161E-2</v>
      </c>
      <c r="U1189" s="121">
        <v>1.084207E-4</v>
      </c>
      <c r="V1189" s="237"/>
      <c r="W1189" s="214"/>
      <c r="X1189" s="18" t="s">
        <v>1117</v>
      </c>
      <c r="Y1189" s="18"/>
      <c r="Z1189" s="18"/>
      <c r="AA1189" s="17"/>
    </row>
    <row r="1190" spans="1:27" ht="14.4" customHeight="1">
      <c r="A1190" t="s">
        <v>2352</v>
      </c>
      <c r="B1190" s="168" t="s">
        <v>2252</v>
      </c>
      <c r="C1190" s="279" t="s">
        <v>5257</v>
      </c>
      <c r="D1190" s="14" t="s">
        <v>662</v>
      </c>
      <c r="E1190" s="278" t="s">
        <v>1510</v>
      </c>
      <c r="F1190" s="281" t="s">
        <v>6969</v>
      </c>
      <c r="G1190" s="319">
        <v>4.9599128098100007E-2</v>
      </c>
      <c r="H1190" s="319">
        <v>1.5461756574999999E-3</v>
      </c>
      <c r="I1190" s="319">
        <v>4.3617613639999999E-3</v>
      </c>
      <c r="J1190" s="319">
        <v>1.4560994076600001E-2</v>
      </c>
      <c r="K1190" s="319">
        <v>2.9130197E-2</v>
      </c>
      <c r="L1190" s="320">
        <v>0.21902403759398495</v>
      </c>
      <c r="M1190" s="308">
        <v>24.426856000000001</v>
      </c>
      <c r="N1190" s="282">
        <v>4.8099897000000004E-3</v>
      </c>
      <c r="O1190" s="282">
        <v>4.4729132999999999E-3</v>
      </c>
      <c r="P1190" s="282">
        <v>2.0397471999999999E-4</v>
      </c>
      <c r="Q1190" s="282">
        <v>1.3310171999999999E-4</v>
      </c>
      <c r="R1190" s="255">
        <v>2.6816027137723E-7</v>
      </c>
      <c r="S1190" s="256">
        <v>7.5434437829074797E-10</v>
      </c>
      <c r="T1190" s="256">
        <v>1.8641697536999999E-2</v>
      </c>
      <c r="U1190" s="274">
        <v>1.1842877E-5</v>
      </c>
      <c r="V1190" s="237"/>
      <c r="W1190" s="214"/>
      <c r="X1190" s="18" t="s">
        <v>1117</v>
      </c>
      <c r="Y1190" s="18"/>
      <c r="Z1190" s="18"/>
      <c r="AA1190" s="17"/>
    </row>
    <row r="1191" spans="1:27" ht="14.4" customHeight="1">
      <c r="A1191" t="s">
        <v>2353</v>
      </c>
      <c r="B1191" s="168" t="s">
        <v>2252</v>
      </c>
      <c r="C1191" s="279" t="s">
        <v>5258</v>
      </c>
      <c r="D1191" s="14" t="s">
        <v>662</v>
      </c>
      <c r="E1191" s="278" t="s">
        <v>1510</v>
      </c>
      <c r="F1191" s="281" t="s">
        <v>6970</v>
      </c>
      <c r="G1191" s="319">
        <v>7.4761880844600004E-2</v>
      </c>
      <c r="H1191" s="319">
        <v>2.1823693980000001E-3</v>
      </c>
      <c r="I1191" s="319">
        <v>6.3305528700000006E-3</v>
      </c>
      <c r="J1191" s="319">
        <v>1.9213870576600001E-2</v>
      </c>
      <c r="K1191" s="319">
        <v>4.7035088000000003E-2</v>
      </c>
      <c r="L1191" s="320">
        <v>0.35364727819548875</v>
      </c>
      <c r="M1191" s="308">
        <v>26.700458000000001</v>
      </c>
      <c r="N1191" s="282">
        <v>7.5779039999999999E-3</v>
      </c>
      <c r="O1191" s="282">
        <v>7.0774862999999997E-3</v>
      </c>
      <c r="P1191" s="282">
        <v>3.1830416E-4</v>
      </c>
      <c r="Q1191" s="282">
        <v>1.8211352000000001E-4</v>
      </c>
      <c r="R1191" s="255">
        <v>4.2430973016422999E-7</v>
      </c>
      <c r="S1191" s="256">
        <v>1.1771603466687478E-9</v>
      </c>
      <c r="T1191" s="256">
        <v>2.5506095576000001E-2</v>
      </c>
      <c r="U1191" s="274">
        <v>1.8813075999999999E-5</v>
      </c>
      <c r="V1191" s="237"/>
      <c r="W1191" s="214"/>
      <c r="X1191" s="18" t="s">
        <v>1117</v>
      </c>
      <c r="Y1191" s="18"/>
      <c r="Z1191" s="18"/>
      <c r="AA1191" s="17"/>
    </row>
    <row r="1192" spans="1:27" ht="14.4" customHeight="1">
      <c r="A1192" t="s">
        <v>8655</v>
      </c>
      <c r="B1192" s="168" t="s">
        <v>2252</v>
      </c>
      <c r="C1192" s="279" t="s">
        <v>5259</v>
      </c>
      <c r="D1192" s="14" t="s">
        <v>662</v>
      </c>
      <c r="E1192" s="278" t="s">
        <v>1510</v>
      </c>
      <c r="F1192" s="281" t="s">
        <v>8877</v>
      </c>
      <c r="G1192" s="319">
        <v>4.0373118890846005</v>
      </c>
      <c r="H1192" s="319">
        <v>2.1823693980000001E-3</v>
      </c>
      <c r="I1192" s="319">
        <v>3.5100305591100001</v>
      </c>
      <c r="J1192" s="319">
        <v>1.9213870576600001E-2</v>
      </c>
      <c r="K1192" s="319">
        <v>0.50588509000000004</v>
      </c>
      <c r="L1192" s="320">
        <v>3.8036472932330829</v>
      </c>
      <c r="M1192" s="308">
        <v>26.700458000000001</v>
      </c>
      <c r="N1192" s="282">
        <v>6.3592727000000002E-2</v>
      </c>
      <c r="O1192" s="282">
        <v>6.0480173999999998E-2</v>
      </c>
      <c r="P1192" s="282">
        <v>2.9304395000000001E-3</v>
      </c>
      <c r="Q1192" s="282">
        <v>1.8211352000000001E-4</v>
      </c>
      <c r="R1192" s="255">
        <v>3.62590969016423E-6</v>
      </c>
      <c r="S1192" s="256">
        <v>1.0837424191672751E-8</v>
      </c>
      <c r="T1192" s="256">
        <v>2.5506095576000001E-2</v>
      </c>
      <c r="U1192" s="121">
        <v>1.1500823E-4</v>
      </c>
      <c r="V1192" s="237"/>
      <c r="W1192" s="214"/>
      <c r="X1192" s="18" t="s">
        <v>1117</v>
      </c>
      <c r="Y1192" s="18"/>
      <c r="Z1192" s="18"/>
      <c r="AA1192" s="17"/>
    </row>
    <row r="1193" spans="1:27" ht="14.4" customHeight="1">
      <c r="A1193" t="s">
        <v>2354</v>
      </c>
      <c r="B1193" s="168" t="s">
        <v>2252</v>
      </c>
      <c r="C1193" s="279" t="s">
        <v>5260</v>
      </c>
      <c r="D1193" s="14" t="s">
        <v>662</v>
      </c>
      <c r="E1193" s="278" t="s">
        <v>1510</v>
      </c>
      <c r="F1193" s="281" t="s">
        <v>6971</v>
      </c>
      <c r="G1193" s="319">
        <v>7.2542918310299992E-2</v>
      </c>
      <c r="H1193" s="319">
        <v>2.1757662376999999E-3</v>
      </c>
      <c r="I1193" s="319">
        <v>6.0592938360000004E-3</v>
      </c>
      <c r="J1193" s="319">
        <v>1.82944112366E-2</v>
      </c>
      <c r="K1193" s="319">
        <v>4.6013446999999999E-2</v>
      </c>
      <c r="L1193" s="320">
        <v>0.34596576691729319</v>
      </c>
      <c r="M1193" s="308">
        <v>26.599595999999998</v>
      </c>
      <c r="N1193" s="282">
        <v>7.3668600000000002E-3</v>
      </c>
      <c r="O1193" s="282">
        <v>6.8807972000000002E-3</v>
      </c>
      <c r="P1193" s="282">
        <v>3.1099215E-4</v>
      </c>
      <c r="Q1193" s="282">
        <v>1.7507064000000001E-4</v>
      </c>
      <c r="R1193" s="255">
        <v>4.1251781617622998E-7</v>
      </c>
      <c r="S1193" s="256">
        <v>1.1501189072327476E-9</v>
      </c>
      <c r="T1193" s="256">
        <v>2.4519697057000002E-2</v>
      </c>
      <c r="U1193" s="274">
        <v>1.8400966999999999E-5</v>
      </c>
      <c r="V1193" s="237"/>
      <c r="W1193" s="214"/>
      <c r="X1193" s="18" t="s">
        <v>1117</v>
      </c>
      <c r="Y1193" s="18"/>
      <c r="Z1193" s="18"/>
      <c r="AA1193" s="17"/>
    </row>
    <row r="1194" spans="1:27" ht="14.4" customHeight="1">
      <c r="A1194" t="s">
        <v>8656</v>
      </c>
      <c r="B1194" s="168" t="s">
        <v>2252</v>
      </c>
      <c r="C1194" s="279" t="s">
        <v>5261</v>
      </c>
      <c r="D1194" s="14" t="s">
        <v>662</v>
      </c>
      <c r="E1194" s="278" t="s">
        <v>1510</v>
      </c>
      <c r="F1194" s="281" t="s">
        <v>8878</v>
      </c>
      <c r="G1194" s="319">
        <v>3.2450429412743</v>
      </c>
      <c r="H1194" s="319">
        <v>2.1757662376999999E-3</v>
      </c>
      <c r="I1194" s="319">
        <v>2.7197093138000001</v>
      </c>
      <c r="J1194" s="319">
        <v>1.82944112366E-2</v>
      </c>
      <c r="K1194" s="319">
        <v>0.50486344999999999</v>
      </c>
      <c r="L1194" s="320">
        <v>3.795965789473684</v>
      </c>
      <c r="M1194" s="308">
        <v>26.599595999999998</v>
      </c>
      <c r="N1194" s="282">
        <v>6.3381682999999994E-2</v>
      </c>
      <c r="O1194" s="282">
        <v>6.0283484999999998E-2</v>
      </c>
      <c r="P1194" s="282">
        <v>2.9231274999999999E-3</v>
      </c>
      <c r="Q1194" s="282">
        <v>1.7507064000000001E-4</v>
      </c>
      <c r="R1194" s="255">
        <v>3.61411781617623E-6</v>
      </c>
      <c r="S1194" s="256">
        <v>1.0810382972231749E-8</v>
      </c>
      <c r="T1194" s="256">
        <v>2.4519697057000002E-2</v>
      </c>
      <c r="U1194" s="121">
        <v>1.1459611999999999E-4</v>
      </c>
      <c r="V1194" s="237"/>
      <c r="W1194" s="214"/>
      <c r="X1194" s="18" t="s">
        <v>1117</v>
      </c>
      <c r="Y1194" s="18"/>
      <c r="Z1194" s="18"/>
      <c r="AA1194" s="17"/>
    </row>
    <row r="1195" spans="1:27" ht="14.4" customHeight="1">
      <c r="B1195" s="278" t="s">
        <v>2252</v>
      </c>
      <c r="C1195" s="277" t="s">
        <v>3671</v>
      </c>
      <c r="D1195" s="277" t="s">
        <v>3484</v>
      </c>
      <c r="E1195" s="278"/>
      <c r="F1195"/>
      <c r="G1195" s="210"/>
      <c r="H1195" s="210"/>
      <c r="I1195" s="210"/>
      <c r="J1195" s="210"/>
      <c r="K1195" s="210"/>
      <c r="L1195" s="210"/>
      <c r="M1195" s="5"/>
      <c r="N1195"/>
      <c r="O1195"/>
      <c r="V1195" s="188"/>
      <c r="W1195" s="215"/>
      <c r="X1195" s="22"/>
      <c r="Y1195" s="18"/>
      <c r="Z1195" s="18"/>
      <c r="AA1195" s="17"/>
    </row>
    <row r="1196" spans="1:27" ht="14.4" customHeight="1">
      <c r="A1196" t="s">
        <v>2355</v>
      </c>
      <c r="B1196" s="168" t="s">
        <v>2252</v>
      </c>
      <c r="C1196" s="279" t="s">
        <v>5262</v>
      </c>
      <c r="D1196" s="14" t="s">
        <v>738</v>
      </c>
      <c r="E1196" s="278" t="s">
        <v>1510</v>
      </c>
      <c r="F1196" s="281" t="s">
        <v>6972</v>
      </c>
      <c r="G1196" s="319">
        <v>5.1659593511400002E-2</v>
      </c>
      <c r="H1196" s="319">
        <v>1.5523071378000001E-3</v>
      </c>
      <c r="I1196" s="319">
        <v>4.6136446170000006E-3</v>
      </c>
      <c r="J1196" s="319">
        <v>1.5414778756600002E-2</v>
      </c>
      <c r="K1196" s="319">
        <v>3.0078863000000001E-2</v>
      </c>
      <c r="L1196" s="320">
        <v>0.22615686466165413</v>
      </c>
      <c r="M1196" s="308">
        <v>24.520513000000001</v>
      </c>
      <c r="N1196" s="282">
        <v>5.0059591000000004E-3</v>
      </c>
      <c r="O1196" s="282">
        <v>4.6555531000000002E-3</v>
      </c>
      <c r="P1196" s="282">
        <v>2.1076444000000001E-4</v>
      </c>
      <c r="Q1196" s="282">
        <v>1.3964154000000001E-4</v>
      </c>
      <c r="R1196" s="255">
        <v>2.7910990017023003E-7</v>
      </c>
      <c r="S1196" s="256">
        <v>7.7945428905274814E-10</v>
      </c>
      <c r="T1196" s="256">
        <v>1.9557638161E-2</v>
      </c>
      <c r="U1196" s="274">
        <v>1.222555E-5</v>
      </c>
      <c r="V1196" s="236"/>
      <c r="W1196" s="214"/>
      <c r="X1196" s="18" t="s">
        <v>1117</v>
      </c>
      <c r="Y1196" s="18"/>
      <c r="Z1196" s="18"/>
      <c r="AA1196" s="17"/>
    </row>
    <row r="1197" spans="1:27" ht="14.4" customHeight="1">
      <c r="A1197" t="s">
        <v>8657</v>
      </c>
      <c r="B1197" s="168" t="s">
        <v>2252</v>
      </c>
      <c r="C1197" s="279" t="s">
        <v>5263</v>
      </c>
      <c r="D1197" s="14" t="s">
        <v>738</v>
      </c>
      <c r="E1197" s="278" t="s">
        <v>1510</v>
      </c>
      <c r="F1197" s="281" t="s">
        <v>8879</v>
      </c>
      <c r="G1197" s="319">
        <v>2.9488386045944002</v>
      </c>
      <c r="H1197" s="319">
        <v>1.5523071378000001E-3</v>
      </c>
      <c r="I1197" s="319">
        <v>2.5808636587000002</v>
      </c>
      <c r="J1197" s="319">
        <v>1.5414778756600002E-2</v>
      </c>
      <c r="K1197" s="319">
        <v>0.35100786</v>
      </c>
      <c r="L1197" s="320">
        <v>2.6391568421052631</v>
      </c>
      <c r="M1197" s="308">
        <v>24.520513000000001</v>
      </c>
      <c r="N1197" s="282">
        <v>4.4183862999999997E-2</v>
      </c>
      <c r="O1197" s="282">
        <v>4.2006477E-2</v>
      </c>
      <c r="P1197" s="282">
        <v>2.0377449000000001E-3</v>
      </c>
      <c r="Q1197" s="282">
        <v>1.3964154000000001E-4</v>
      </c>
      <c r="R1197" s="255">
        <v>2.5183738601702298E-6</v>
      </c>
      <c r="S1197" s="256">
        <v>7.5360388535527494E-9</v>
      </c>
      <c r="T1197" s="256">
        <v>1.9557638161E-2</v>
      </c>
      <c r="U1197" s="274">
        <v>7.9506392999999996E-5</v>
      </c>
      <c r="V1197" s="237"/>
      <c r="W1197" s="214"/>
      <c r="X1197" s="18" t="s">
        <v>1117</v>
      </c>
      <c r="Y1197" s="18"/>
      <c r="Z1197" s="18"/>
      <c r="AA1197" s="17"/>
    </row>
    <row r="1198" spans="1:27" ht="14.4" customHeight="1">
      <c r="A1198" t="s">
        <v>2356</v>
      </c>
      <c r="B1198" s="168" t="s">
        <v>2252</v>
      </c>
      <c r="C1198" s="279" t="s">
        <v>5264</v>
      </c>
      <c r="D1198" s="14" t="s">
        <v>738</v>
      </c>
      <c r="E1198" s="278" t="s">
        <v>1510</v>
      </c>
      <c r="F1198" s="281" t="s">
        <v>6973</v>
      </c>
      <c r="G1198" s="319">
        <v>5.1659593511400002E-2</v>
      </c>
      <c r="H1198" s="319">
        <v>1.5523071378000001E-3</v>
      </c>
      <c r="I1198" s="319">
        <v>4.6136446170000006E-3</v>
      </c>
      <c r="J1198" s="319">
        <v>1.5414778756600002E-2</v>
      </c>
      <c r="K1198" s="319">
        <v>3.0078863000000001E-2</v>
      </c>
      <c r="L1198" s="320">
        <v>0.22615686466165413</v>
      </c>
      <c r="M1198" s="308">
        <v>24.520513000000001</v>
      </c>
      <c r="N1198" s="282">
        <v>5.0059591000000004E-3</v>
      </c>
      <c r="O1198" s="282">
        <v>4.6555531000000002E-3</v>
      </c>
      <c r="P1198" s="282">
        <v>2.1076444000000001E-4</v>
      </c>
      <c r="Q1198" s="282">
        <v>1.3964154000000001E-4</v>
      </c>
      <c r="R1198" s="255">
        <v>2.7910990017023003E-7</v>
      </c>
      <c r="S1198" s="256">
        <v>7.7945428905274814E-10</v>
      </c>
      <c r="T1198" s="256">
        <v>1.9557638161E-2</v>
      </c>
      <c r="U1198" s="274">
        <v>1.222555E-5</v>
      </c>
      <c r="V1198" s="237"/>
      <c r="W1198" s="214"/>
      <c r="X1198" s="18" t="s">
        <v>1117</v>
      </c>
      <c r="Y1198" s="18"/>
      <c r="Z1198" s="18"/>
      <c r="AA1198" s="17"/>
    </row>
    <row r="1199" spans="1:27" ht="14.4" customHeight="1">
      <c r="A1199" t="s">
        <v>8658</v>
      </c>
      <c r="B1199" s="168" t="s">
        <v>2252</v>
      </c>
      <c r="C1199" s="279" t="s">
        <v>5265</v>
      </c>
      <c r="D1199" s="14" t="s">
        <v>738</v>
      </c>
      <c r="E1199" s="278" t="s">
        <v>1510</v>
      </c>
      <c r="F1199" s="281" t="s">
        <v>8880</v>
      </c>
      <c r="G1199" s="319">
        <v>3.4931616045943996</v>
      </c>
      <c r="H1199" s="319">
        <v>1.5523071378000001E-3</v>
      </c>
      <c r="I1199" s="319">
        <v>3.0445886587</v>
      </c>
      <c r="J1199" s="319">
        <v>1.5414778756600002E-2</v>
      </c>
      <c r="K1199" s="319">
        <v>0.43160586000000001</v>
      </c>
      <c r="L1199" s="320">
        <v>3.245156842105263</v>
      </c>
      <c r="M1199" s="308">
        <v>24.520513000000001</v>
      </c>
      <c r="N1199" s="282">
        <v>5.4022989E-2</v>
      </c>
      <c r="O1199" s="282">
        <v>5.1386775000000003E-2</v>
      </c>
      <c r="P1199" s="282">
        <v>2.4965721999999999E-3</v>
      </c>
      <c r="Q1199" s="282">
        <v>1.3964154000000001E-4</v>
      </c>
      <c r="R1199" s="255">
        <v>3.0807418601702297E-6</v>
      </c>
      <c r="S1199" s="256">
        <v>9.2328852125527508E-9</v>
      </c>
      <c r="T1199" s="256">
        <v>1.9557638161E-2</v>
      </c>
      <c r="U1199" s="274">
        <v>9.6403280999999994E-5</v>
      </c>
      <c r="V1199" s="237"/>
      <c r="W1199" s="214"/>
      <c r="X1199" s="18" t="s">
        <v>1117</v>
      </c>
      <c r="Y1199" s="18"/>
      <c r="Z1199" s="18"/>
      <c r="AA1199" s="17"/>
    </row>
    <row r="1200" spans="1:27" ht="14.4" customHeight="1">
      <c r="A1200" t="s">
        <v>2357</v>
      </c>
      <c r="B1200" s="168" t="s">
        <v>2252</v>
      </c>
      <c r="C1200" s="279" t="s">
        <v>5266</v>
      </c>
      <c r="D1200" s="14" t="s">
        <v>738</v>
      </c>
      <c r="E1200" s="278" t="s">
        <v>1510</v>
      </c>
      <c r="F1200" s="281" t="s">
        <v>6974</v>
      </c>
      <c r="G1200" s="319">
        <v>5.1659593511400002E-2</v>
      </c>
      <c r="H1200" s="319">
        <v>1.5523071378000001E-3</v>
      </c>
      <c r="I1200" s="319">
        <v>4.6136446170000006E-3</v>
      </c>
      <c r="J1200" s="319">
        <v>1.5414778756600002E-2</v>
      </c>
      <c r="K1200" s="319">
        <v>3.0078863000000001E-2</v>
      </c>
      <c r="L1200" s="320">
        <v>0.22615686466165413</v>
      </c>
      <c r="M1200" s="308">
        <v>24.520513000000001</v>
      </c>
      <c r="N1200" s="282">
        <v>5.0059591000000004E-3</v>
      </c>
      <c r="O1200" s="282">
        <v>4.6555531000000002E-3</v>
      </c>
      <c r="P1200" s="282">
        <v>2.1076444000000001E-4</v>
      </c>
      <c r="Q1200" s="282">
        <v>1.3964154000000001E-4</v>
      </c>
      <c r="R1200" s="255">
        <v>2.7910990017023003E-7</v>
      </c>
      <c r="S1200" s="256">
        <v>7.7945428905274814E-10</v>
      </c>
      <c r="T1200" s="256">
        <v>1.9557638161E-2</v>
      </c>
      <c r="U1200" s="274">
        <v>1.222555E-5</v>
      </c>
      <c r="V1200" s="237"/>
      <c r="W1200" s="214"/>
      <c r="X1200" s="18" t="s">
        <v>1117</v>
      </c>
      <c r="Y1200" s="18"/>
      <c r="Z1200" s="18"/>
      <c r="AA1200" s="17"/>
    </row>
    <row r="1201" spans="1:27" ht="14.4" customHeight="1">
      <c r="A1201" t="s">
        <v>8659</v>
      </c>
      <c r="B1201" s="168" t="s">
        <v>2252</v>
      </c>
      <c r="C1201" s="279" t="s">
        <v>5267</v>
      </c>
      <c r="D1201" s="14" t="s">
        <v>738</v>
      </c>
      <c r="E1201" s="278" t="s">
        <v>1510</v>
      </c>
      <c r="F1201" s="281" t="s">
        <v>8881</v>
      </c>
      <c r="G1201" s="319">
        <v>3.4931616045943996</v>
      </c>
      <c r="H1201" s="319">
        <v>1.5523071378000001E-3</v>
      </c>
      <c r="I1201" s="319">
        <v>3.0445886587</v>
      </c>
      <c r="J1201" s="319">
        <v>1.5414778756600002E-2</v>
      </c>
      <c r="K1201" s="319">
        <v>0.43160586000000001</v>
      </c>
      <c r="L1201" s="320">
        <v>3.245156842105263</v>
      </c>
      <c r="M1201" s="308">
        <v>24.520513000000001</v>
      </c>
      <c r="N1201" s="282">
        <v>5.4022989E-2</v>
      </c>
      <c r="O1201" s="282">
        <v>5.1386775000000003E-2</v>
      </c>
      <c r="P1201" s="282">
        <v>2.4965721999999999E-3</v>
      </c>
      <c r="Q1201" s="282">
        <v>1.3964154000000001E-4</v>
      </c>
      <c r="R1201" s="255">
        <v>3.0807418601702297E-6</v>
      </c>
      <c r="S1201" s="256">
        <v>9.2328852125527508E-9</v>
      </c>
      <c r="T1201" s="256">
        <v>1.9557638161E-2</v>
      </c>
      <c r="U1201" s="274">
        <v>9.6403280999999994E-5</v>
      </c>
      <c r="V1201" s="237"/>
      <c r="W1201" s="214"/>
      <c r="X1201" s="18" t="s">
        <v>1117</v>
      </c>
      <c r="Y1201" s="18"/>
      <c r="Z1201" s="18"/>
      <c r="AA1201" s="17"/>
    </row>
    <row r="1202" spans="1:27" ht="14.4" customHeight="1">
      <c r="A1202" t="s">
        <v>2358</v>
      </c>
      <c r="B1202" s="168" t="s">
        <v>2252</v>
      </c>
      <c r="C1202" s="279" t="s">
        <v>5268</v>
      </c>
      <c r="D1202" s="14" t="s">
        <v>738</v>
      </c>
      <c r="E1202" s="278" t="s">
        <v>1510</v>
      </c>
      <c r="F1202" s="281" t="s">
        <v>6975</v>
      </c>
      <c r="G1202" s="319">
        <v>5.0708609770299999E-2</v>
      </c>
      <c r="H1202" s="319">
        <v>1.5494772877000002E-3</v>
      </c>
      <c r="I1202" s="319">
        <v>4.4973908360000005E-3</v>
      </c>
      <c r="J1202" s="319">
        <v>1.5020724646600002E-2</v>
      </c>
      <c r="K1202" s="319">
        <v>2.9641016999999999E-2</v>
      </c>
      <c r="L1202" s="320">
        <v>0.22286478947368418</v>
      </c>
      <c r="M1202" s="308">
        <v>24.477287</v>
      </c>
      <c r="N1202" s="282">
        <v>4.9155116999999998E-3</v>
      </c>
      <c r="O1202" s="282">
        <v>4.5712577999999999E-3</v>
      </c>
      <c r="P1202" s="282">
        <v>2.0763072000000001E-4</v>
      </c>
      <c r="Q1202" s="282">
        <v>1.3662316000000001E-4</v>
      </c>
      <c r="R1202" s="255">
        <v>2.7405621837622996E-7</v>
      </c>
      <c r="S1202" s="256">
        <v>7.6786509800774805E-10</v>
      </c>
      <c r="T1202" s="256">
        <v>1.9134895796000001E-2</v>
      </c>
      <c r="U1202" s="274">
        <v>1.2048932E-5</v>
      </c>
      <c r="V1202" s="218"/>
      <c r="W1202" s="214"/>
      <c r="X1202" s="18" t="s">
        <v>1117</v>
      </c>
      <c r="Y1202" s="18"/>
      <c r="Z1202" s="18"/>
      <c r="AA1202" s="17"/>
    </row>
    <row r="1203" spans="1:27" ht="14.4" customHeight="1">
      <c r="A1203" t="s">
        <v>8660</v>
      </c>
      <c r="B1203" s="168" t="s">
        <v>2252</v>
      </c>
      <c r="C1203" s="279" t="s">
        <v>5269</v>
      </c>
      <c r="D1203" s="14" t="s">
        <v>738</v>
      </c>
      <c r="E1203" s="278" t="s">
        <v>1510</v>
      </c>
      <c r="F1203" s="281" t="s">
        <v>8882</v>
      </c>
      <c r="G1203" s="319">
        <v>2.7105576327342993</v>
      </c>
      <c r="H1203" s="319">
        <v>1.5494772877000002E-3</v>
      </c>
      <c r="I1203" s="319">
        <v>2.2715974107999997</v>
      </c>
      <c r="J1203" s="319">
        <v>1.5020724646600002E-2</v>
      </c>
      <c r="K1203" s="319">
        <v>0.42239001999999998</v>
      </c>
      <c r="L1203" s="320">
        <v>3.175864812030075</v>
      </c>
      <c r="M1203" s="308">
        <v>24.477287</v>
      </c>
      <c r="N1203" s="282">
        <v>5.2860953000000002E-2</v>
      </c>
      <c r="O1203" s="282">
        <v>5.0280863000000002E-2</v>
      </c>
      <c r="P1203" s="282">
        <v>2.4434672E-3</v>
      </c>
      <c r="Q1203" s="282">
        <v>1.3662316000000001E-4</v>
      </c>
      <c r="R1203" s="255">
        <v>3.0144402283762306E-6</v>
      </c>
      <c r="S1203" s="256">
        <v>9.0364909825117491E-9</v>
      </c>
      <c r="T1203" s="256">
        <v>1.9134895796000001E-2</v>
      </c>
      <c r="U1203" s="274">
        <v>9.4386407999999997E-5</v>
      </c>
      <c r="V1203" s="237"/>
      <c r="W1203" s="214"/>
      <c r="X1203" s="18" t="s">
        <v>1117</v>
      </c>
      <c r="Y1203" s="18"/>
      <c r="Z1203" s="18"/>
      <c r="AA1203" s="32"/>
    </row>
    <row r="1204" spans="1:27" ht="14.4" customHeight="1">
      <c r="A1204" t="s">
        <v>2359</v>
      </c>
      <c r="B1204" s="168" t="s">
        <v>2252</v>
      </c>
      <c r="C1204" s="279" t="s">
        <v>5270</v>
      </c>
      <c r="D1204" s="14" t="s">
        <v>738</v>
      </c>
      <c r="E1204" s="278" t="s">
        <v>1510</v>
      </c>
      <c r="F1204" s="281" t="s">
        <v>6976</v>
      </c>
      <c r="G1204" s="319">
        <v>5.1659593511400002E-2</v>
      </c>
      <c r="H1204" s="319">
        <v>1.5523071378000001E-3</v>
      </c>
      <c r="I1204" s="319">
        <v>4.6136446170000006E-3</v>
      </c>
      <c r="J1204" s="319">
        <v>1.5414778756600002E-2</v>
      </c>
      <c r="K1204" s="319">
        <v>3.0078863000000001E-2</v>
      </c>
      <c r="L1204" s="320">
        <v>0.22615686466165413</v>
      </c>
      <c r="M1204" s="308">
        <v>24.520513000000001</v>
      </c>
      <c r="N1204" s="282">
        <v>5.0059591000000004E-3</v>
      </c>
      <c r="O1204" s="282">
        <v>4.6555531000000002E-3</v>
      </c>
      <c r="P1204" s="282">
        <v>2.1076444000000001E-4</v>
      </c>
      <c r="Q1204" s="282">
        <v>1.3964154000000001E-4</v>
      </c>
      <c r="R1204" s="255">
        <v>2.7910990017023003E-7</v>
      </c>
      <c r="S1204" s="256">
        <v>7.7945428905274814E-10</v>
      </c>
      <c r="T1204" s="256">
        <v>1.9557638161E-2</v>
      </c>
      <c r="U1204" s="274">
        <v>1.222555E-5</v>
      </c>
      <c r="V1204" s="236"/>
      <c r="W1204" s="214"/>
      <c r="X1204" s="18" t="s">
        <v>1117</v>
      </c>
      <c r="Y1204" s="18"/>
      <c r="Z1204" s="18"/>
      <c r="AA1204" s="17"/>
    </row>
    <row r="1205" spans="1:27" ht="14.4" customHeight="1">
      <c r="A1205" t="s">
        <v>8661</v>
      </c>
      <c r="B1205" s="168" t="s">
        <v>2252</v>
      </c>
      <c r="C1205" s="279" t="s">
        <v>5271</v>
      </c>
      <c r="D1205" s="14" t="s">
        <v>738</v>
      </c>
      <c r="E1205" s="278" t="s">
        <v>1510</v>
      </c>
      <c r="F1205" s="281" t="s">
        <v>8883</v>
      </c>
      <c r="G1205" s="319">
        <v>3.7766966045943997</v>
      </c>
      <c r="H1205" s="319">
        <v>1.5523071378000001E-3</v>
      </c>
      <c r="I1205" s="319">
        <v>3.4052636587</v>
      </c>
      <c r="J1205" s="319">
        <v>1.5414778756600002E-2</v>
      </c>
      <c r="K1205" s="319">
        <v>0.35446586000000002</v>
      </c>
      <c r="L1205" s="320">
        <v>2.6651568421052634</v>
      </c>
      <c r="M1205" s="308">
        <v>24.520513000000001</v>
      </c>
      <c r="N1205" s="282">
        <v>4.4606003999999998E-2</v>
      </c>
      <c r="O1205" s="282">
        <v>4.2408932000000003E-2</v>
      </c>
      <c r="P1205" s="282">
        <v>2.0574306000000001E-3</v>
      </c>
      <c r="Q1205" s="282">
        <v>1.3964154000000001E-4</v>
      </c>
      <c r="R1205" s="255">
        <v>2.5425018601702297E-6</v>
      </c>
      <c r="S1205" s="256">
        <v>7.6088408425527509E-9</v>
      </c>
      <c r="T1205" s="256">
        <v>1.9557638161E-2</v>
      </c>
      <c r="U1205" s="274">
        <v>8.0231342E-5</v>
      </c>
      <c r="V1205" s="218"/>
      <c r="W1205" s="214"/>
      <c r="X1205" s="18" t="s">
        <v>1117</v>
      </c>
      <c r="Y1205" s="18"/>
      <c r="Z1205" s="18"/>
      <c r="AA1205" s="17"/>
    </row>
    <row r="1206" spans="1:27" ht="14.4" customHeight="1">
      <c r="B1206" s="278" t="s">
        <v>2252</v>
      </c>
      <c r="C1206" s="277" t="s">
        <v>3672</v>
      </c>
      <c r="D1206" s="277" t="s">
        <v>663</v>
      </c>
      <c r="F1206"/>
      <c r="G1206" s="210"/>
      <c r="H1206" s="210"/>
      <c r="I1206" s="210"/>
      <c r="J1206" s="210"/>
      <c r="K1206" s="210"/>
      <c r="L1206" s="210"/>
      <c r="M1206" s="5"/>
      <c r="N1206"/>
      <c r="O1206"/>
      <c r="V1206" s="182"/>
      <c r="W1206" s="215"/>
      <c r="X1206" s="22"/>
      <c r="Y1206" s="18"/>
      <c r="Z1206" s="18"/>
      <c r="AA1206" s="32"/>
    </row>
    <row r="1207" spans="1:27" ht="14.4" customHeight="1">
      <c r="A1207" t="s">
        <v>2360</v>
      </c>
      <c r="B1207" s="168" t="s">
        <v>2252</v>
      </c>
      <c r="C1207" s="279" t="s">
        <v>5272</v>
      </c>
      <c r="D1207" s="14" t="s">
        <v>663</v>
      </c>
      <c r="E1207" s="278" t="s">
        <v>1510</v>
      </c>
      <c r="F1207" s="281" t="s">
        <v>6977</v>
      </c>
      <c r="G1207" s="319">
        <v>0.22652895032918449</v>
      </c>
      <c r="H1207" s="319">
        <v>-3.10599288204E-4</v>
      </c>
      <c r="I1207" s="319">
        <v>7.2500313617388512E-2</v>
      </c>
      <c r="J1207" s="319">
        <v>9.2783599999999994E-2</v>
      </c>
      <c r="K1207" s="319">
        <v>6.1555635999999997E-2</v>
      </c>
      <c r="L1207" s="320">
        <v>0.46282433082706764</v>
      </c>
      <c r="M1207" s="308">
        <v>53.764136999999998</v>
      </c>
      <c r="N1207" s="282">
        <v>2.8086557000000002E-2</v>
      </c>
      <c r="O1207" s="282">
        <v>2.5257327E-2</v>
      </c>
      <c r="P1207" s="282">
        <v>6.8905715000000002E-4</v>
      </c>
      <c r="Q1207" s="282">
        <v>2.140173E-3</v>
      </c>
      <c r="R1207" s="255">
        <v>1.5142281965288999E-6</v>
      </c>
      <c r="S1207" s="256">
        <v>2.5482882679270002E-9</v>
      </c>
      <c r="T1207" s="256">
        <v>0.29974412</v>
      </c>
      <c r="U1207" s="274">
        <v>6.6015242000000006E-5</v>
      </c>
      <c r="V1207" s="216"/>
      <c r="W1207" s="214"/>
      <c r="X1207" s="18" t="s">
        <v>1118</v>
      </c>
      <c r="Y1207" s="22"/>
      <c r="Z1207" s="22"/>
      <c r="AA1207" s="32"/>
    </row>
    <row r="1208" spans="1:27" ht="14.4" customHeight="1">
      <c r="A1208" t="s">
        <v>2361</v>
      </c>
      <c r="B1208" s="168" t="s">
        <v>2252</v>
      </c>
      <c r="C1208" s="279" t="s">
        <v>5273</v>
      </c>
      <c r="D1208" s="14" t="s">
        <v>663</v>
      </c>
      <c r="E1208" s="278" t="s">
        <v>1510</v>
      </c>
      <c r="F1208" s="281" t="s">
        <v>6978</v>
      </c>
      <c r="G1208" s="319">
        <v>8.7889392651409742E-2</v>
      </c>
      <c r="H1208" s="319">
        <v>-7.7759299072000009E-4</v>
      </c>
      <c r="I1208" s="319">
        <v>1.9680690642129732E-2</v>
      </c>
      <c r="J1208" s="319">
        <v>0.10103629</v>
      </c>
      <c r="K1208" s="319">
        <v>-3.2049994999999998E-2</v>
      </c>
      <c r="L1208" s="320">
        <v>-0.24097740601503756</v>
      </c>
      <c r="M1208" s="308">
        <v>49.421684999999997</v>
      </c>
      <c r="N1208" s="282">
        <v>9.3096463000000003E-4</v>
      </c>
      <c r="O1208" s="282">
        <v>-7.5928495000000004E-4</v>
      </c>
      <c r="P1208" s="282">
        <v>-1.3360392E-4</v>
      </c>
      <c r="Q1208" s="282">
        <v>1.8238535E-3</v>
      </c>
      <c r="R1208" s="255">
        <v>-4.5520685552200025E-8</v>
      </c>
      <c r="S1208" s="256">
        <v>-4.9409734229599997E-10</v>
      </c>
      <c r="T1208" s="256">
        <v>0.25544167000000001</v>
      </c>
      <c r="U1208" s="274">
        <v>2.6743124E-5</v>
      </c>
      <c r="V1208" s="218"/>
      <c r="W1208" s="214"/>
      <c r="X1208" s="18" t="s">
        <v>1118</v>
      </c>
      <c r="Y1208" s="18"/>
      <c r="Z1208" s="18"/>
      <c r="AA1208" s="32"/>
    </row>
    <row r="1209" spans="1:27" ht="14.4" customHeight="1">
      <c r="A1209" t="s">
        <v>2362</v>
      </c>
      <c r="B1209" s="168" t="s">
        <v>2252</v>
      </c>
      <c r="C1209" s="279" t="s">
        <v>5274</v>
      </c>
      <c r="D1209" s="14" t="s">
        <v>663</v>
      </c>
      <c r="E1209" s="278" t="s">
        <v>1510</v>
      </c>
      <c r="F1209" s="281" t="s">
        <v>6979</v>
      </c>
      <c r="G1209" s="319">
        <v>3.14931600765E-2</v>
      </c>
      <c r="H1209" s="319">
        <v>7.0447172850000004E-4</v>
      </c>
      <c r="I1209" s="319">
        <v>1.8213689629999999E-3</v>
      </c>
      <c r="J1209" s="319">
        <v>1.0490521385E-2</v>
      </c>
      <c r="K1209" s="319">
        <v>1.8476797999999999E-2</v>
      </c>
      <c r="L1209" s="320">
        <v>0.1389232932330827</v>
      </c>
      <c r="M1209" s="308">
        <v>23.095835000000001</v>
      </c>
      <c r="N1209" s="282">
        <v>2.8011831000000001E-3</v>
      </c>
      <c r="O1209" s="282">
        <v>2.5762070000000001E-3</v>
      </c>
      <c r="P1209" s="282">
        <v>1.3036271000000001E-4</v>
      </c>
      <c r="Q1209" s="283">
        <v>9.4613335999999996E-5</v>
      </c>
      <c r="R1209" s="255">
        <v>1.5444886334486E-7</v>
      </c>
      <c r="S1209" s="256">
        <v>4.8211062565780007E-10</v>
      </c>
      <c r="T1209" s="256">
        <v>1.3251167979699999E-2</v>
      </c>
      <c r="U1209" s="274">
        <v>7.1860933000000004E-6</v>
      </c>
      <c r="V1209" s="218"/>
      <c r="W1209" s="214"/>
      <c r="X1209" s="18" t="s">
        <v>968</v>
      </c>
      <c r="Y1209" s="18"/>
      <c r="Z1209" s="18"/>
      <c r="AA1209" s="32"/>
    </row>
    <row r="1210" spans="1:27" ht="14.4" customHeight="1">
      <c r="A1210" t="s">
        <v>2363</v>
      </c>
      <c r="B1210" s="168" t="s">
        <v>2252</v>
      </c>
      <c r="C1210" s="279" t="s">
        <v>5275</v>
      </c>
      <c r="D1210" s="14" t="s">
        <v>663</v>
      </c>
      <c r="E1210" s="278" t="s">
        <v>1510</v>
      </c>
      <c r="F1210" s="281" t="s">
        <v>6980</v>
      </c>
      <c r="G1210" s="319">
        <v>1.32308221617109</v>
      </c>
      <c r="H1210" s="319">
        <v>1.0528748692300001</v>
      </c>
      <c r="I1210" s="319">
        <v>0.20376091208039998</v>
      </c>
      <c r="J1210" s="319">
        <v>2.6497480860689999E-2</v>
      </c>
      <c r="K1210" s="319">
        <v>3.9948954000000002E-2</v>
      </c>
      <c r="L1210" s="320">
        <v>0.30036807518796993</v>
      </c>
      <c r="M1210" s="308">
        <v>27.060756999999999</v>
      </c>
      <c r="N1210" s="282">
        <v>0.91983364999999995</v>
      </c>
      <c r="O1210" s="282">
        <v>0.91923966999999995</v>
      </c>
      <c r="P1210" s="282">
        <v>3.9642665000000002E-4</v>
      </c>
      <c r="Q1210" s="282">
        <v>1.9755466999999999E-4</v>
      </c>
      <c r="R1210" s="255">
        <v>5.5110291379388607E-5</v>
      </c>
      <c r="S1210" s="256">
        <v>1.4660749002134145E-9</v>
      </c>
      <c r="T1210" s="256">
        <v>2.7668720900000002E-2</v>
      </c>
      <c r="U1210" s="121">
        <v>9.3026274999999999E-4</v>
      </c>
      <c r="V1210" s="218"/>
      <c r="W1210" s="214"/>
      <c r="X1210" s="18" t="s">
        <v>969</v>
      </c>
      <c r="Y1210" s="18"/>
      <c r="Z1210" s="18"/>
      <c r="AA1210" s="32"/>
    </row>
    <row r="1211" spans="1:27" ht="14.4" customHeight="1">
      <c r="A1211" t="s">
        <v>2364</v>
      </c>
      <c r="B1211" s="168" t="s">
        <v>2252</v>
      </c>
      <c r="C1211" s="279" t="s">
        <v>5276</v>
      </c>
      <c r="D1211" s="14" t="s">
        <v>663</v>
      </c>
      <c r="E1211" s="278" t="s">
        <v>1510</v>
      </c>
      <c r="F1211" s="281" t="s">
        <v>6981</v>
      </c>
      <c r="G1211" s="319">
        <v>8.632586809340001E-2</v>
      </c>
      <c r="H1211" s="319">
        <v>1.6454875640999999E-3</v>
      </c>
      <c r="I1211" s="319">
        <v>1.1763249181000001E-2</v>
      </c>
      <c r="J1211" s="319">
        <v>3.60866863483E-2</v>
      </c>
      <c r="K1211" s="319">
        <v>3.6830445000000003E-2</v>
      </c>
      <c r="L1211" s="320">
        <v>0.27692063909774439</v>
      </c>
      <c r="M1211" s="308">
        <v>25.020247999999999</v>
      </c>
      <c r="N1211" s="282">
        <v>7.9600396999999993E-3</v>
      </c>
      <c r="O1211" s="282">
        <v>7.3807402000000003E-3</v>
      </c>
      <c r="P1211" s="282">
        <v>2.9281623E-4</v>
      </c>
      <c r="Q1211" s="282">
        <v>2.8648326999999998E-4</v>
      </c>
      <c r="R1211" s="255">
        <v>4.4249042257064004E-7</v>
      </c>
      <c r="S1211" s="256">
        <v>1.0829002578331069E-9</v>
      </c>
      <c r="T1211" s="256">
        <v>4.0123707466999996E-2</v>
      </c>
      <c r="U1211" s="274">
        <v>1.6527596999999999E-5</v>
      </c>
      <c r="V1211" s="218"/>
      <c r="W1211" s="214"/>
      <c r="X1211" s="18" t="s">
        <v>971</v>
      </c>
      <c r="Y1211" s="18"/>
      <c r="Z1211" s="18"/>
      <c r="AA1211" s="32"/>
    </row>
    <row r="1212" spans="1:27" ht="14.4" customHeight="1">
      <c r="A1212" t="s">
        <v>2365</v>
      </c>
      <c r="B1212" s="168" t="s">
        <v>2252</v>
      </c>
      <c r="C1212" s="279" t="s">
        <v>5277</v>
      </c>
      <c r="D1212" s="14" t="s">
        <v>663</v>
      </c>
      <c r="E1212" s="278" t="s">
        <v>1510</v>
      </c>
      <c r="F1212" s="281" t="s">
        <v>6982</v>
      </c>
      <c r="G1212" s="319">
        <v>6.1656481818117004E-2</v>
      </c>
      <c r="H1212" s="319">
        <v>3.9990632549799998E-4</v>
      </c>
      <c r="I1212" s="319">
        <v>9.5795054926189997E-3</v>
      </c>
      <c r="J1212" s="319">
        <v>2.6169000000000001E-2</v>
      </c>
      <c r="K1212" s="319">
        <v>2.5508070000000001E-2</v>
      </c>
      <c r="L1212" s="320">
        <v>0.19178999999999999</v>
      </c>
      <c r="M1212" s="308">
        <v>23.6798</v>
      </c>
      <c r="N1212" s="282">
        <v>6.0086232999999999E-3</v>
      </c>
      <c r="O1212" s="282">
        <v>5.6108271000000001E-3</v>
      </c>
      <c r="P1212" s="282">
        <v>1.9875445999999999E-4</v>
      </c>
      <c r="Q1212" s="282">
        <v>1.9904178000000001E-4</v>
      </c>
      <c r="R1212" s="255">
        <v>3.3638052000000003E-7</v>
      </c>
      <c r="S1212" s="256">
        <v>7.3503867193500008E-10</v>
      </c>
      <c r="T1212" s="256">
        <v>2.7876999999999999E-2</v>
      </c>
      <c r="U1212" s="274">
        <v>1.1477917000000001E-5</v>
      </c>
      <c r="V1212" s="218"/>
      <c r="W1212" s="214"/>
      <c r="X1212" s="18" t="s">
        <v>704</v>
      </c>
      <c r="Y1212" s="18"/>
      <c r="Z1212" s="18"/>
      <c r="AA1212" s="32"/>
    </row>
    <row r="1213" spans="1:27" ht="14.4" customHeight="1">
      <c r="A1213" t="s">
        <v>2366</v>
      </c>
      <c r="B1213" s="168" t="s">
        <v>2252</v>
      </c>
      <c r="C1213" s="279" t="s">
        <v>5278</v>
      </c>
      <c r="D1213" s="14" t="s">
        <v>663</v>
      </c>
      <c r="E1213" s="278" t="s">
        <v>1510</v>
      </c>
      <c r="F1213" s="281" t="s">
        <v>6983</v>
      </c>
      <c r="G1213" s="319">
        <v>3.8431549029580001E-2</v>
      </c>
      <c r="H1213" s="319">
        <v>1.1700936775999999E-3</v>
      </c>
      <c r="I1213" s="319">
        <v>2.7704935283000003E-3</v>
      </c>
      <c r="J1213" s="319">
        <v>7.3964378236799997E-3</v>
      </c>
      <c r="K1213" s="319">
        <v>2.7094523999999998E-2</v>
      </c>
      <c r="L1213" s="320">
        <v>0.20371822556390976</v>
      </c>
      <c r="M1213" s="308">
        <v>24.358270000000001</v>
      </c>
      <c r="N1213" s="282">
        <v>4.1021360000000002E-3</v>
      </c>
      <c r="O1213" s="282">
        <v>3.8467543000000001E-3</v>
      </c>
      <c r="P1213" s="282">
        <v>1.7635538999999999E-4</v>
      </c>
      <c r="Q1213" s="283">
        <v>7.9026328999999999E-5</v>
      </c>
      <c r="R1213" s="255">
        <v>2.3062075791359899E-7</v>
      </c>
      <c r="S1213" s="256">
        <v>6.5220190047403991E-10</v>
      </c>
      <c r="T1213" s="256">
        <v>1.10681129436E-2</v>
      </c>
      <c r="U1213" s="274">
        <v>1.0622976000000001E-5</v>
      </c>
      <c r="V1213" s="218"/>
      <c r="W1213" s="214"/>
      <c r="X1213" s="18" t="s">
        <v>970</v>
      </c>
      <c r="Y1213" s="18"/>
      <c r="Z1213" s="18"/>
      <c r="AA1213" s="32"/>
    </row>
    <row r="1214" spans="1:27" ht="14.4" customHeight="1">
      <c r="A1214" t="s">
        <v>2367</v>
      </c>
      <c r="B1214" s="168" t="s">
        <v>2252</v>
      </c>
      <c r="C1214" s="279" t="s">
        <v>5279</v>
      </c>
      <c r="D1214" s="14" t="s">
        <v>663</v>
      </c>
      <c r="E1214" s="278" t="s">
        <v>1510</v>
      </c>
      <c r="F1214" s="281" t="s">
        <v>6984</v>
      </c>
      <c r="G1214" s="319">
        <v>0.24211472800462</v>
      </c>
      <c r="H1214" s="319">
        <v>6.9210090550000007E-3</v>
      </c>
      <c r="I1214" s="319">
        <v>3.59992757453E-2</v>
      </c>
      <c r="J1214" s="319">
        <v>8.2410963204319995E-2</v>
      </c>
      <c r="K1214" s="319">
        <v>0.11678348</v>
      </c>
      <c r="L1214" s="320">
        <v>0.87807127819548869</v>
      </c>
      <c r="M1214" s="308">
        <v>34.958041999999999</v>
      </c>
      <c r="N1214" s="282">
        <v>2.4343259999999999E-2</v>
      </c>
      <c r="O1214" s="282">
        <v>2.2897747999999999E-2</v>
      </c>
      <c r="P1214" s="282">
        <v>8.9297430000000004E-4</v>
      </c>
      <c r="Q1214" s="282">
        <v>5.5253791000000002E-4</v>
      </c>
      <c r="R1214" s="255">
        <v>1.3727666760216388E-6</v>
      </c>
      <c r="S1214" s="256">
        <v>3.3024197169716383E-9</v>
      </c>
      <c r="T1214" s="256">
        <v>7.7386261742000001E-2</v>
      </c>
      <c r="U1214" s="274">
        <v>5.5652478000000003E-5</v>
      </c>
      <c r="V1214" s="237"/>
      <c r="W1214" s="214"/>
      <c r="X1214" s="18" t="s">
        <v>972</v>
      </c>
      <c r="Y1214" s="18"/>
      <c r="Z1214" s="18"/>
      <c r="AA1214" s="32"/>
    </row>
    <row r="1215" spans="1:27" ht="14.4" customHeight="1">
      <c r="A1215" t="s">
        <v>2368</v>
      </c>
      <c r="B1215" s="168" t="s">
        <v>2252</v>
      </c>
      <c r="C1215" s="279" t="s">
        <v>5280</v>
      </c>
      <c r="D1215" s="14" t="s">
        <v>663</v>
      </c>
      <c r="E1215" s="278" t="s">
        <v>1510</v>
      </c>
      <c r="F1215" s="281" t="s">
        <v>6985</v>
      </c>
      <c r="G1215" s="319">
        <v>0.17221274517750002</v>
      </c>
      <c r="H1215" s="319">
        <v>5.3982268010000006E-3</v>
      </c>
      <c r="I1215" s="319">
        <v>2.8023792285499997E-2</v>
      </c>
      <c r="J1215" s="319">
        <v>5.5243186090999999E-2</v>
      </c>
      <c r="K1215" s="319">
        <v>8.3547540000000003E-2</v>
      </c>
      <c r="L1215" s="320">
        <v>0.62817699248120296</v>
      </c>
      <c r="M1215" s="308">
        <v>29.378305999999998</v>
      </c>
      <c r="N1215" s="282">
        <v>1.8001811E-2</v>
      </c>
      <c r="O1215" s="282">
        <v>1.6930434000000001E-2</v>
      </c>
      <c r="P1215" s="282">
        <v>6.5587746999999999E-4</v>
      </c>
      <c r="Q1215" s="282">
        <v>4.1549989000000002E-4</v>
      </c>
      <c r="R1215" s="255">
        <v>1.0150140066332001E-6</v>
      </c>
      <c r="S1215" s="256">
        <v>2.4255823451497456E-9</v>
      </c>
      <c r="T1215" s="256">
        <v>5.8193261939999998E-2</v>
      </c>
      <c r="U1215" s="274">
        <v>3.9366597999999998E-5</v>
      </c>
      <c r="V1215" s="237"/>
      <c r="W1215" s="214"/>
      <c r="X1215" s="18" t="s">
        <v>973</v>
      </c>
      <c r="Y1215" s="18"/>
      <c r="Z1215" s="18"/>
      <c r="AA1215" s="22"/>
    </row>
    <row r="1216" spans="1:27" ht="14.4" customHeight="1">
      <c r="A1216" t="s">
        <v>2369</v>
      </c>
      <c r="B1216" s="168" t="s">
        <v>2252</v>
      </c>
      <c r="C1216" s="279" t="s">
        <v>5281</v>
      </c>
      <c r="D1216" s="14" t="s">
        <v>663</v>
      </c>
      <c r="E1216" s="278" t="s">
        <v>1510</v>
      </c>
      <c r="F1216" s="281" t="s">
        <v>6986</v>
      </c>
      <c r="G1216" s="319">
        <v>0.18139494234039</v>
      </c>
      <c r="H1216" s="319">
        <v>5.5154173760000001E-3</v>
      </c>
      <c r="I1216" s="319">
        <v>2.9082493071499994E-2</v>
      </c>
      <c r="J1216" s="319">
        <v>5.9024624892889996E-2</v>
      </c>
      <c r="K1216" s="319">
        <v>8.7772406999999997E-2</v>
      </c>
      <c r="L1216" s="320">
        <v>0.65994290977443604</v>
      </c>
      <c r="M1216" s="308">
        <v>29.812477000000001</v>
      </c>
      <c r="N1216" s="282">
        <v>1.884485E-2</v>
      </c>
      <c r="O1216" s="282">
        <v>1.7712391000000001E-2</v>
      </c>
      <c r="P1216" s="282">
        <v>6.8711403000000005E-4</v>
      </c>
      <c r="Q1216" s="282">
        <v>4.4534463E-4</v>
      </c>
      <c r="R1216" s="255">
        <v>1.0618939601579001E-6</v>
      </c>
      <c r="S1216" s="256">
        <v>2.5411022027392075E-9</v>
      </c>
      <c r="T1216" s="256">
        <v>6.2373197554800003E-2</v>
      </c>
      <c r="U1216" s="274">
        <v>4.1107813000000002E-5</v>
      </c>
      <c r="V1216" s="218"/>
      <c r="W1216" s="214"/>
      <c r="X1216" s="18" t="s">
        <v>974</v>
      </c>
      <c r="Y1216" s="18"/>
      <c r="Z1216" s="18"/>
      <c r="AA1216" s="22"/>
    </row>
    <row r="1217" spans="1:27" ht="14.4" customHeight="1">
      <c r="A1217" t="s">
        <v>2370</v>
      </c>
      <c r="B1217" s="168" t="s">
        <v>2252</v>
      </c>
      <c r="C1217" s="279" t="s">
        <v>5282</v>
      </c>
      <c r="D1217" s="14" t="s">
        <v>663</v>
      </c>
      <c r="E1217" s="278" t="s">
        <v>1510</v>
      </c>
      <c r="F1217" s="281" t="s">
        <v>6987</v>
      </c>
      <c r="G1217" s="319">
        <v>0.1354901763078</v>
      </c>
      <c r="H1217" s="319">
        <v>4.7616608069999998E-3</v>
      </c>
      <c r="I1217" s="319">
        <v>9.1243661898000004E-3</v>
      </c>
      <c r="J1217" s="319">
        <v>9.6594693109999987E-3</v>
      </c>
      <c r="K1217" s="319">
        <v>0.11194468</v>
      </c>
      <c r="L1217" s="320">
        <v>0.84168932330827062</v>
      </c>
      <c r="M1217" s="308">
        <v>32.231898999999999</v>
      </c>
      <c r="N1217" s="282">
        <v>1.6560617E-2</v>
      </c>
      <c r="O1217" s="282">
        <v>1.5326601E-2</v>
      </c>
      <c r="P1217" s="282">
        <v>7.0679124999999999E-4</v>
      </c>
      <c r="Q1217" s="282">
        <v>5.2722429E-4</v>
      </c>
      <c r="R1217" s="255">
        <v>9.1886098125699998E-7</v>
      </c>
      <c r="S1217" s="256">
        <v>2.6138729255768748E-9</v>
      </c>
      <c r="T1217" s="256">
        <v>7.3840936203000002E-2</v>
      </c>
      <c r="U1217" s="274">
        <v>4.2168729999999997E-5</v>
      </c>
      <c r="V1217" s="239"/>
      <c r="W1217" s="214"/>
      <c r="X1217" s="18" t="s">
        <v>1505</v>
      </c>
      <c r="Y1217" s="18"/>
      <c r="Z1217" s="18"/>
      <c r="AA1217" s="32"/>
    </row>
    <row r="1218" spans="1:27" ht="14.4" customHeight="1">
      <c r="A1218" t="s">
        <v>2371</v>
      </c>
      <c r="B1218" s="168" t="s">
        <v>2252</v>
      </c>
      <c r="C1218" s="279" t="s">
        <v>5283</v>
      </c>
      <c r="D1218" s="14" t="s">
        <v>663</v>
      </c>
      <c r="E1218" s="278" t="s">
        <v>1510</v>
      </c>
      <c r="F1218" s="281" t="s">
        <v>6988</v>
      </c>
      <c r="G1218" s="319">
        <v>0.22692211058959999</v>
      </c>
      <c r="H1218" s="319">
        <v>6.3982944269999993E-3</v>
      </c>
      <c r="I1218" s="319">
        <v>3.4117510284999999E-2</v>
      </c>
      <c r="J1218" s="319">
        <v>7.7695365877599995E-2</v>
      </c>
      <c r="K1218" s="319">
        <v>0.10871094000000001</v>
      </c>
      <c r="L1218" s="320">
        <v>0.81737548872180454</v>
      </c>
      <c r="M1218" s="308">
        <v>32.021605000000001</v>
      </c>
      <c r="N1218" s="282">
        <v>2.2923129E-2</v>
      </c>
      <c r="O1218" s="282">
        <v>2.1482174999999999E-2</v>
      </c>
      <c r="P1218" s="282">
        <v>8.4527938999999996E-4</v>
      </c>
      <c r="Q1218" s="282">
        <v>5.9567482000000001E-4</v>
      </c>
      <c r="R1218" s="255">
        <v>1.2879001865824999E-6</v>
      </c>
      <c r="S1218" s="256">
        <v>3.1260332492887029E-9</v>
      </c>
      <c r="T1218" s="256">
        <v>8.3427846225999996E-2</v>
      </c>
      <c r="U1218" s="274">
        <v>4.9861624999999999E-5</v>
      </c>
      <c r="V1218" s="240"/>
      <c r="W1218" s="214"/>
      <c r="X1218" s="18" t="s">
        <v>975</v>
      </c>
      <c r="Y1218" s="18"/>
      <c r="Z1218" s="18"/>
      <c r="AA1218" s="22"/>
    </row>
    <row r="1219" spans="1:27" ht="14.4" customHeight="1">
      <c r="A1219" t="s">
        <v>2372</v>
      </c>
      <c r="B1219" s="168" t="s">
        <v>2252</v>
      </c>
      <c r="C1219" s="279" t="s">
        <v>5284</v>
      </c>
      <c r="D1219" s="14" t="s">
        <v>663</v>
      </c>
      <c r="E1219" s="278" t="s">
        <v>1510</v>
      </c>
      <c r="F1219" s="281" t="s">
        <v>6989</v>
      </c>
      <c r="G1219" s="319">
        <v>7.6566727841599999E-2</v>
      </c>
      <c r="H1219" s="319">
        <v>2.2789854239999999E-3</v>
      </c>
      <c r="I1219" s="319">
        <v>6.0243542619999989E-3</v>
      </c>
      <c r="J1219" s="319">
        <v>1.4224811155599999E-2</v>
      </c>
      <c r="K1219" s="319">
        <v>5.4038576999999997E-2</v>
      </c>
      <c r="L1219" s="320">
        <v>0.40630509022556388</v>
      </c>
      <c r="M1219" s="308">
        <v>30.424247999999999</v>
      </c>
      <c r="N1219" s="282">
        <v>8.3641876999999993E-3</v>
      </c>
      <c r="O1219" s="282">
        <v>7.7777849000000001E-3</v>
      </c>
      <c r="P1219" s="282">
        <v>3.7185880999999999E-4</v>
      </c>
      <c r="Q1219" s="282">
        <v>2.14544E-4</v>
      </c>
      <c r="R1219" s="255">
        <v>4.6629405709357001E-7</v>
      </c>
      <c r="S1219" s="256">
        <v>1.3752174617074149E-9</v>
      </c>
      <c r="T1219" s="256">
        <v>3.0048178998E-2</v>
      </c>
      <c r="U1219" s="274">
        <v>2.0998890999999999E-5</v>
      </c>
      <c r="V1219" s="239"/>
      <c r="W1219" s="214"/>
      <c r="X1219" s="18" t="s">
        <v>976</v>
      </c>
      <c r="Y1219" s="18"/>
      <c r="Z1219" s="18"/>
      <c r="AA1219" s="238"/>
    </row>
    <row r="1220" spans="1:27" ht="14.4" customHeight="1">
      <c r="A1220" t="s">
        <v>2373</v>
      </c>
      <c r="B1220" s="168" t="s">
        <v>2252</v>
      </c>
      <c r="C1220" s="279" t="s">
        <v>5285</v>
      </c>
      <c r="D1220" s="14" t="s">
        <v>663</v>
      </c>
      <c r="E1220" s="278" t="s">
        <v>1510</v>
      </c>
      <c r="F1220" s="281" t="s">
        <v>6990</v>
      </c>
      <c r="G1220" s="319">
        <v>0.12927754512199999</v>
      </c>
      <c r="H1220" s="319">
        <v>6.6411513790000003E-3</v>
      </c>
      <c r="I1220" s="319">
        <v>2.4312065097999998E-2</v>
      </c>
      <c r="J1220" s="319">
        <v>6.7911288644999998E-2</v>
      </c>
      <c r="K1220" s="319">
        <v>3.0413039999999999E-2</v>
      </c>
      <c r="L1220" s="320">
        <v>0.22866947368421051</v>
      </c>
      <c r="M1220" s="308">
        <v>14.703374999999999</v>
      </c>
      <c r="N1220" s="282">
        <v>1.0592849999999999E-2</v>
      </c>
      <c r="O1220" s="282">
        <v>9.6647098000000008E-3</v>
      </c>
      <c r="P1220" s="282">
        <v>3.6359130000000002E-4</v>
      </c>
      <c r="Q1220" s="282">
        <v>5.6454849E-4</v>
      </c>
      <c r="R1220" s="255">
        <v>5.7941905502527991E-7</v>
      </c>
      <c r="S1220" s="256">
        <v>1.3446423901100162E-9</v>
      </c>
      <c r="T1220" s="256">
        <v>7.9068415791000005E-2</v>
      </c>
      <c r="U1220" s="274">
        <v>3.2402362000000003E-5</v>
      </c>
      <c r="V1220" s="239"/>
      <c r="W1220" s="214"/>
      <c r="X1220" s="18" t="s">
        <v>977</v>
      </c>
      <c r="Y1220" s="18"/>
      <c r="Z1220" s="18"/>
      <c r="AA1220" s="22"/>
    </row>
    <row r="1221" spans="1:27" ht="14.4" customHeight="1">
      <c r="A1221" t="s">
        <v>2374</v>
      </c>
      <c r="B1221" s="168" t="s">
        <v>2252</v>
      </c>
      <c r="C1221" s="279" t="s">
        <v>5286</v>
      </c>
      <c r="D1221" s="14" t="s">
        <v>663</v>
      </c>
      <c r="E1221" s="278" t="s">
        <v>1510</v>
      </c>
      <c r="F1221" s="281" t="s">
        <v>6991</v>
      </c>
      <c r="G1221" s="319">
        <v>0.19857087305027998</v>
      </c>
      <c r="H1221" s="319">
        <v>5.6835208280000002E-3</v>
      </c>
      <c r="I1221" s="319">
        <v>3.4459225751099998E-2</v>
      </c>
      <c r="J1221" s="319">
        <v>7.337733547118E-2</v>
      </c>
      <c r="K1221" s="319">
        <v>8.5050791000000001E-2</v>
      </c>
      <c r="L1221" s="320">
        <v>0.63947963157894738</v>
      </c>
      <c r="M1221" s="308">
        <v>29.245232999999999</v>
      </c>
      <c r="N1221" s="282">
        <v>1.9925426E-2</v>
      </c>
      <c r="O1221" s="282">
        <v>1.8818083999999999E-2</v>
      </c>
      <c r="P1221" s="282">
        <v>7.0168691000000003E-4</v>
      </c>
      <c r="Q1221" s="282">
        <v>4.0565517000000002E-4</v>
      </c>
      <c r="R1221" s="255">
        <v>1.1281824972797479E-6</v>
      </c>
      <c r="S1221" s="256">
        <v>2.5949959487355417E-9</v>
      </c>
      <c r="T1221" s="256">
        <v>5.6814450057999996E-2</v>
      </c>
      <c r="U1221" s="274">
        <v>4.2156261999999998E-5</v>
      </c>
      <c r="V1221" s="218"/>
      <c r="W1221" s="214"/>
      <c r="X1221" s="18" t="s">
        <v>978</v>
      </c>
      <c r="Y1221" s="18"/>
      <c r="Z1221" s="18"/>
      <c r="AA1221" s="22"/>
    </row>
    <row r="1222" spans="1:27" ht="14.4" customHeight="1">
      <c r="A1222" t="s">
        <v>2375</v>
      </c>
      <c r="B1222" s="168" t="s">
        <v>2252</v>
      </c>
      <c r="C1222" s="279" t="s">
        <v>5287</v>
      </c>
      <c r="D1222" s="14" t="s">
        <v>663</v>
      </c>
      <c r="E1222" s="278" t="s">
        <v>1510</v>
      </c>
      <c r="F1222" s="281" t="s">
        <v>6992</v>
      </c>
      <c r="G1222" s="319">
        <v>0.26152466293139998</v>
      </c>
      <c r="H1222" s="319">
        <v>6.8073114650000002E-3</v>
      </c>
      <c r="I1222" s="319">
        <v>4.5970628592000004E-2</v>
      </c>
      <c r="J1222" s="319">
        <v>9.9289742874399983E-2</v>
      </c>
      <c r="K1222" s="319">
        <v>0.10945698</v>
      </c>
      <c r="L1222" s="320">
        <v>0.82298481203007512</v>
      </c>
      <c r="M1222" s="308">
        <v>34.337162999999997</v>
      </c>
      <c r="N1222" s="282">
        <v>2.6110479999999998E-2</v>
      </c>
      <c r="O1222" s="282">
        <v>2.4438084999999998E-2</v>
      </c>
      <c r="P1222" s="282">
        <v>9.0874580000000003E-4</v>
      </c>
      <c r="Q1222" s="282">
        <v>7.6364985999999996E-4</v>
      </c>
      <c r="R1222" s="255">
        <v>1.4651129842018899E-6</v>
      </c>
      <c r="S1222" s="256">
        <v>3.3607463353611044E-9</v>
      </c>
      <c r="T1222" s="256">
        <v>0.10695375763000001</v>
      </c>
      <c r="U1222" s="274">
        <v>5.8092913999999999E-5</v>
      </c>
      <c r="V1222" s="218"/>
      <c r="W1222" s="214"/>
      <c r="X1222" s="18" t="s">
        <v>979</v>
      </c>
      <c r="Y1222" s="18"/>
      <c r="Z1222" s="18"/>
      <c r="AA1222" s="22"/>
    </row>
    <row r="1223" spans="1:27" ht="14.4" customHeight="1">
      <c r="B1223" s="278" t="s">
        <v>3673</v>
      </c>
      <c r="C1223" s="277" t="s">
        <v>3674</v>
      </c>
      <c r="D1223" s="280"/>
      <c r="F1223"/>
      <c r="G1223" s="210"/>
      <c r="H1223" s="210"/>
      <c r="I1223" s="210"/>
      <c r="J1223" s="210"/>
      <c r="K1223" s="210"/>
      <c r="L1223" s="210"/>
      <c r="M1223" s="5"/>
      <c r="N1223"/>
      <c r="O1223"/>
      <c r="V1223" s="183"/>
      <c r="W1223" s="215"/>
      <c r="X1223" s="18"/>
      <c r="Y1223" s="18"/>
      <c r="Z1223" s="18"/>
      <c r="AA1223" s="22"/>
    </row>
    <row r="1224" spans="1:27" ht="14.4" customHeight="1">
      <c r="B1224" s="278" t="s">
        <v>3673</v>
      </c>
      <c r="C1224" s="277" t="s">
        <v>3675</v>
      </c>
      <c r="D1224" s="277" t="s">
        <v>664</v>
      </c>
      <c r="F1224"/>
      <c r="G1224" s="210"/>
      <c r="H1224" s="210"/>
      <c r="I1224" s="210"/>
      <c r="J1224" s="210"/>
      <c r="K1224" s="210"/>
      <c r="L1224" s="210"/>
      <c r="M1224" s="5"/>
      <c r="N1224"/>
      <c r="O1224"/>
      <c r="V1224" s="189"/>
      <c r="W1224" s="215"/>
      <c r="X1224" s="18"/>
      <c r="Y1224" s="18"/>
      <c r="Z1224" s="18"/>
      <c r="AA1224" s="32"/>
    </row>
    <row r="1225" spans="1:27" ht="14.4" customHeight="1">
      <c r="A1225" t="s">
        <v>2376</v>
      </c>
      <c r="B1225" s="168" t="s">
        <v>3673</v>
      </c>
      <c r="C1225" s="279" t="s">
        <v>5288</v>
      </c>
      <c r="D1225" s="14" t="s">
        <v>664</v>
      </c>
      <c r="E1225" s="278" t="s">
        <v>1810</v>
      </c>
      <c r="F1225" s="281" t="s">
        <v>6993</v>
      </c>
      <c r="G1225" s="319">
        <v>4.9382263086179226E-2</v>
      </c>
      <c r="H1225" s="319">
        <v>3.8854015100699998E-3</v>
      </c>
      <c r="I1225" s="319">
        <v>5.6793461106999996E-3</v>
      </c>
      <c r="J1225" s="319">
        <v>4.4328046540922201E-4</v>
      </c>
      <c r="K1225" s="319">
        <v>3.9374235E-2</v>
      </c>
      <c r="L1225" s="320">
        <v>0.29604687969924809</v>
      </c>
      <c r="M1225" s="308">
        <v>3.4725163999999999</v>
      </c>
      <c r="N1225" s="282">
        <v>6.6321365999999996E-3</v>
      </c>
      <c r="O1225" s="282">
        <v>6.3202794E-3</v>
      </c>
      <c r="P1225" s="282">
        <v>2.6463274000000002E-4</v>
      </c>
      <c r="Q1225" s="283">
        <v>4.7224539999999998E-5</v>
      </c>
      <c r="R1225" s="255">
        <v>3.789136320106644E-7</v>
      </c>
      <c r="S1225" s="256">
        <v>9.7867136854850337E-10</v>
      </c>
      <c r="T1225" s="256">
        <v>6.6140813087490003E-3</v>
      </c>
      <c r="U1225" s="274">
        <v>1.6042123E-5</v>
      </c>
      <c r="V1225" s="233"/>
      <c r="W1225" s="214"/>
      <c r="X1225" s="78" t="s">
        <v>8518</v>
      </c>
      <c r="Y1225" s="17"/>
      <c r="Z1225" s="17"/>
      <c r="AA1225" s="17"/>
    </row>
    <row r="1226" spans="1:27" ht="14.4" customHeight="1">
      <c r="A1226" t="s">
        <v>2377</v>
      </c>
      <c r="B1226" s="168" t="s">
        <v>3673</v>
      </c>
      <c r="C1226" s="279" t="s">
        <v>5289</v>
      </c>
      <c r="D1226" s="14" t="s">
        <v>664</v>
      </c>
      <c r="E1226" s="278" t="s">
        <v>1810</v>
      </c>
      <c r="F1226" s="281" t="s">
        <v>6994</v>
      </c>
      <c r="G1226" s="319">
        <v>7.3836992946399991E-4</v>
      </c>
      <c r="H1226" s="319">
        <v>2.8574885400000002E-5</v>
      </c>
      <c r="I1226" s="319">
        <v>6.7183765224000007E-5</v>
      </c>
      <c r="J1226" s="319">
        <v>3.3663476884000001E-4</v>
      </c>
      <c r="K1226" s="319">
        <v>3.0597650999999998E-4</v>
      </c>
      <c r="L1226" s="320">
        <v>2.3005752631578944E-3</v>
      </c>
      <c r="M1226" s="308">
        <v>1.0285146999999999</v>
      </c>
      <c r="N1226" s="283">
        <v>5.4842259000000003E-5</v>
      </c>
      <c r="O1226" s="283">
        <v>5.1440662E-5</v>
      </c>
      <c r="P1226" s="283">
        <v>2.1803807000000002E-6</v>
      </c>
      <c r="Q1226" s="283">
        <v>1.2212161E-6</v>
      </c>
      <c r="R1226" s="255">
        <v>3.0839725751989998E-9</v>
      </c>
      <c r="S1226" s="256">
        <v>8.0635379360187988E-12</v>
      </c>
      <c r="T1226" s="256">
        <v>1.71038662E-4</v>
      </c>
      <c r="U1226" s="274">
        <v>1.7063836999999999E-7</v>
      </c>
      <c r="V1226" s="233"/>
      <c r="W1226" s="214"/>
      <c r="X1226" s="18" t="s">
        <v>1179</v>
      </c>
      <c r="Y1226" s="18"/>
      <c r="Z1226" s="18"/>
      <c r="AA1226" s="17"/>
    </row>
    <row r="1227" spans="1:27" ht="14.4" customHeight="1">
      <c r="A1227" t="s">
        <v>2378</v>
      </c>
      <c r="B1227" s="168" t="s">
        <v>3673</v>
      </c>
      <c r="C1227" s="279" t="s">
        <v>5290</v>
      </c>
      <c r="D1227" s="14" t="s">
        <v>664</v>
      </c>
      <c r="E1227" s="278" t="s">
        <v>1810</v>
      </c>
      <c r="F1227" s="281" t="s">
        <v>6995</v>
      </c>
      <c r="G1227" s="319">
        <v>3.0335884695310299E-2</v>
      </c>
      <c r="H1227" s="319">
        <v>3.5453230362999999E-3</v>
      </c>
      <c r="I1227" s="319">
        <v>3.1967790647899996E-3</v>
      </c>
      <c r="J1227" s="319">
        <v>6.295495942203E-4</v>
      </c>
      <c r="K1227" s="319">
        <v>2.2964233000000001E-2</v>
      </c>
      <c r="L1227" s="320">
        <v>0.1726634060150376</v>
      </c>
      <c r="M1227" s="308">
        <v>1.4256382999999999</v>
      </c>
      <c r="N1227" s="282">
        <v>3.8201453000000002E-3</v>
      </c>
      <c r="O1227" s="282">
        <v>3.593504E-3</v>
      </c>
      <c r="P1227" s="282">
        <v>1.5515146E-4</v>
      </c>
      <c r="Q1227" s="283">
        <v>7.1489852999999999E-5</v>
      </c>
      <c r="R1227" s="255">
        <v>2.1543788914399999E-7</v>
      </c>
      <c r="S1227" s="256">
        <v>5.7378498068894737E-10</v>
      </c>
      <c r="T1227" s="256">
        <v>1.001258424389E-2</v>
      </c>
      <c r="U1227" s="274">
        <v>9.1129952000000002E-6</v>
      </c>
      <c r="V1227" s="233"/>
      <c r="W1227" s="214"/>
      <c r="X1227" s="78" t="s">
        <v>8519</v>
      </c>
      <c r="Y1227" s="64"/>
      <c r="Z1227" s="88"/>
      <c r="AA1227" s="17"/>
    </row>
    <row r="1228" spans="1:27" ht="14.4" customHeight="1">
      <c r="A1228" t="s">
        <v>2379</v>
      </c>
      <c r="B1228" s="168" t="s">
        <v>3673</v>
      </c>
      <c r="C1228" s="279" t="s">
        <v>5291</v>
      </c>
      <c r="D1228" s="14" t="s">
        <v>664</v>
      </c>
      <c r="E1228" s="278" t="s">
        <v>1810</v>
      </c>
      <c r="F1228" s="281" t="s">
        <v>6996</v>
      </c>
      <c r="G1228" s="319">
        <v>2.3586981052909406E-2</v>
      </c>
      <c r="H1228" s="319">
        <v>9.0657849800000005E-5</v>
      </c>
      <c r="I1228" s="319">
        <v>5.9950912725699999E-4</v>
      </c>
      <c r="J1228" s="319">
        <v>2.2571238545852405E-2</v>
      </c>
      <c r="K1228" s="319">
        <v>3.2557552999999998E-4</v>
      </c>
      <c r="L1228" s="320">
        <v>2.4479363157894735E-3</v>
      </c>
      <c r="M1228" s="308">
        <v>3.0899500999999998</v>
      </c>
      <c r="N1228" s="282">
        <v>2.0240777E-4</v>
      </c>
      <c r="O1228" s="282">
        <v>1.9595254000000001E-4</v>
      </c>
      <c r="P1228" s="283">
        <v>5.2267746999999998E-6</v>
      </c>
      <c r="Q1228" s="283">
        <v>1.2284508999999999E-6</v>
      </c>
      <c r="R1228" s="255">
        <v>1.1747754322144498E-8</v>
      </c>
      <c r="S1228" s="256">
        <v>1.9329788294856103E-11</v>
      </c>
      <c r="T1228" s="256">
        <v>1.7205194181600002E-4</v>
      </c>
      <c r="U1228" s="274">
        <v>4.2017457000000001E-6</v>
      </c>
      <c r="V1228" s="233"/>
      <c r="W1228" s="214"/>
      <c r="X1228" s="78" t="s">
        <v>1101</v>
      </c>
      <c r="Y1228" s="64"/>
      <c r="Z1228" s="88"/>
      <c r="AA1228" s="17"/>
    </row>
    <row r="1229" spans="1:27" ht="14.4" customHeight="1">
      <c r="A1229" t="s">
        <v>2380</v>
      </c>
      <c r="B1229" s="168" t="s">
        <v>3673</v>
      </c>
      <c r="C1229" s="279" t="s">
        <v>5292</v>
      </c>
      <c r="D1229" s="14" t="s">
        <v>664</v>
      </c>
      <c r="E1229" s="278" t="s">
        <v>1810</v>
      </c>
      <c r="F1229" s="281" t="s">
        <v>6997</v>
      </c>
      <c r="G1229" s="319">
        <v>4.44618518996183E-2</v>
      </c>
      <c r="H1229" s="319">
        <v>2.8152221768062997E-3</v>
      </c>
      <c r="I1229" s="319">
        <v>9.4062590345899994E-3</v>
      </c>
      <c r="J1229" s="319">
        <v>8.5592688221999995E-5</v>
      </c>
      <c r="K1229" s="319">
        <v>3.2154778000000002E-2</v>
      </c>
      <c r="L1229" s="320">
        <v>0.24176524812030076</v>
      </c>
      <c r="M1229" s="308">
        <v>2.6151317000000001</v>
      </c>
      <c r="N1229" s="282">
        <v>7.0762259000000001E-3</v>
      </c>
      <c r="O1229" s="282">
        <v>6.6520423E-3</v>
      </c>
      <c r="P1229" s="282">
        <v>2.4074656999999999E-4</v>
      </c>
      <c r="Q1229" s="282">
        <v>1.8343706999999999E-4</v>
      </c>
      <c r="R1229" s="255">
        <v>3.9880349351639725E-7</v>
      </c>
      <c r="S1229" s="256">
        <v>8.903349530599671E-10</v>
      </c>
      <c r="T1229" s="256">
        <v>2.56914657027872E-2</v>
      </c>
      <c r="U1229" s="274">
        <v>1.4067855E-5</v>
      </c>
      <c r="V1229" s="233"/>
      <c r="W1229" s="214"/>
      <c r="X1229" s="78" t="s">
        <v>8519</v>
      </c>
      <c r="Y1229" s="88"/>
      <c r="Z1229" s="88"/>
      <c r="AA1229" s="17"/>
    </row>
    <row r="1230" spans="1:27" ht="14.4" customHeight="1">
      <c r="A1230" t="s">
        <v>2381</v>
      </c>
      <c r="B1230" s="168" t="s">
        <v>3673</v>
      </c>
      <c r="C1230" s="279" t="s">
        <v>5293</v>
      </c>
      <c r="D1230" s="14" t="s">
        <v>664</v>
      </c>
      <c r="E1230" s="278" t="s">
        <v>1810</v>
      </c>
      <c r="F1230" s="281" t="s">
        <v>6998</v>
      </c>
      <c r="G1230" s="319">
        <v>4.7049046689000003E-4</v>
      </c>
      <c r="H1230" s="319">
        <v>2.2485591789999999E-5</v>
      </c>
      <c r="I1230" s="319">
        <v>3.0863458600000002E-5</v>
      </c>
      <c r="J1230" s="319">
        <v>1.969685365E-4</v>
      </c>
      <c r="K1230" s="319">
        <v>2.2017288000000001E-4</v>
      </c>
      <c r="L1230" s="320">
        <v>1.6554351879699248E-3</v>
      </c>
      <c r="M1230" s="308">
        <v>1.0090238</v>
      </c>
      <c r="N1230" s="283">
        <v>3.4490909999999999E-5</v>
      </c>
      <c r="O1230" s="283">
        <v>3.2640162999999998E-5</v>
      </c>
      <c r="P1230" s="283">
        <v>1.491246E-6</v>
      </c>
      <c r="Q1230" s="283">
        <v>3.5950152000000002E-7</v>
      </c>
      <c r="R1230" s="255">
        <v>1.9568442852549999E-9</v>
      </c>
      <c r="S1230" s="256">
        <v>5.5149631478000004E-12</v>
      </c>
      <c r="T1230" s="256">
        <v>5.0350351999999994E-5</v>
      </c>
      <c r="U1230" s="274">
        <v>1.6070038000000001E-7</v>
      </c>
      <c r="V1230" s="233"/>
      <c r="W1230" s="214"/>
      <c r="X1230" s="18" t="s">
        <v>745</v>
      </c>
      <c r="Y1230" s="64"/>
      <c r="Z1230" s="88"/>
      <c r="AA1230" s="17"/>
    </row>
    <row r="1231" spans="1:27" ht="14.4" customHeight="1">
      <c r="A1231" t="s">
        <v>2382</v>
      </c>
      <c r="B1231" s="168" t="s">
        <v>3673</v>
      </c>
      <c r="C1231" s="279" t="s">
        <v>5294</v>
      </c>
      <c r="D1231" s="14" t="s">
        <v>664</v>
      </c>
      <c r="E1231" s="278" t="s">
        <v>1810</v>
      </c>
      <c r="F1231" s="281" t="s">
        <v>6999</v>
      </c>
      <c r="G1231" s="319">
        <v>5.6695395555109995E-3</v>
      </c>
      <c r="H1231" s="319">
        <v>4.5778612979999997E-4</v>
      </c>
      <c r="I1231" s="319">
        <v>7.9125432571099997E-4</v>
      </c>
      <c r="J1231" s="319">
        <v>1.0997876000000001E-3</v>
      </c>
      <c r="K1231" s="319">
        <v>3.3207114999999998E-3</v>
      </c>
      <c r="L1231" s="320">
        <v>2.4967755639097741E-2</v>
      </c>
      <c r="M1231" s="308">
        <v>1</v>
      </c>
      <c r="N1231" s="282">
        <v>5.7668933999999996E-4</v>
      </c>
      <c r="O1231" s="282">
        <v>5.5110019999999997E-4</v>
      </c>
      <c r="P1231" s="283">
        <v>2.5117963000000001E-5</v>
      </c>
      <c r="Q1231" s="283">
        <v>4.7117202000000002E-7</v>
      </c>
      <c r="R1231" s="255">
        <v>3.3039580350000004E-8</v>
      </c>
      <c r="S1231" s="256">
        <v>9.2891875439700009E-11</v>
      </c>
      <c r="T1231" s="256">
        <v>6.5990478999999994E-5</v>
      </c>
      <c r="U1231" s="274">
        <v>2.6812765999999999E-6</v>
      </c>
      <c r="V1231" s="236"/>
      <c r="W1231" s="214"/>
      <c r="X1231" s="105" t="s">
        <v>980</v>
      </c>
      <c r="Y1231" s="64"/>
      <c r="Z1231" s="88"/>
      <c r="AA1231" s="17"/>
    </row>
    <row r="1232" spans="1:27" ht="14.4" customHeight="1">
      <c r="B1232" s="278" t="s">
        <v>3673</v>
      </c>
      <c r="C1232" s="277" t="s">
        <v>3676</v>
      </c>
      <c r="D1232" s="277" t="s">
        <v>2873</v>
      </c>
      <c r="E1232" s="278"/>
      <c r="F1232"/>
      <c r="G1232" s="210"/>
      <c r="H1232" s="210"/>
      <c r="I1232" s="210"/>
      <c r="J1232" s="210"/>
      <c r="K1232" s="210"/>
      <c r="L1232" s="210"/>
      <c r="M1232" s="5"/>
      <c r="N1232"/>
      <c r="O1232"/>
      <c r="V1232" s="183"/>
      <c r="W1232" s="215"/>
      <c r="X1232" s="22"/>
      <c r="Y1232" s="64"/>
      <c r="Z1232" s="88"/>
      <c r="AA1232" s="17"/>
    </row>
    <row r="1233" spans="1:27" ht="14.4" customHeight="1">
      <c r="A1233" t="s">
        <v>2383</v>
      </c>
      <c r="B1233" s="278" t="s">
        <v>3673</v>
      </c>
      <c r="C1233" s="279" t="s">
        <v>5295</v>
      </c>
      <c r="D1233" s="14" t="s">
        <v>8543</v>
      </c>
      <c r="E1233" s="278" t="s">
        <v>1810</v>
      </c>
      <c r="F1233" s="281" t="s">
        <v>7000</v>
      </c>
      <c r="G1233" s="319">
        <v>2.4260343091000003E-2</v>
      </c>
      <c r="H1233" s="319">
        <v>6.9587668099999999E-4</v>
      </c>
      <c r="I1233" s="319">
        <v>1.7354478E-3</v>
      </c>
      <c r="J1233" s="319">
        <v>3.6374296099999999E-3</v>
      </c>
      <c r="K1233" s="319">
        <v>1.8191589000000001E-2</v>
      </c>
      <c r="L1233" s="320">
        <v>0.13677886466165415</v>
      </c>
      <c r="M1233" s="308">
        <v>2.3581215000000002</v>
      </c>
      <c r="N1233" s="282">
        <v>2.7237203999999999E-3</v>
      </c>
      <c r="O1233" s="282">
        <v>2.5661550000000001E-3</v>
      </c>
      <c r="P1233" s="282">
        <v>1.1484603000000001E-4</v>
      </c>
      <c r="Q1233" s="283">
        <v>4.2719424999999998E-5</v>
      </c>
      <c r="R1233" s="255">
        <v>1.5384622078600001E-7</v>
      </c>
      <c r="S1233" s="256">
        <v>4.2472645758299995E-10</v>
      </c>
      <c r="T1233" s="256">
        <v>5.9831126904000007E-3</v>
      </c>
      <c r="U1233" s="274">
        <v>7.0578164999999997E-6</v>
      </c>
      <c r="V1233" s="218"/>
      <c r="W1233" s="214"/>
      <c r="X1233" s="18" t="s">
        <v>1206</v>
      </c>
      <c r="Y1233" s="88"/>
      <c r="Z1233" s="72"/>
      <c r="AA1233" s="32"/>
    </row>
    <row r="1234" spans="1:27" ht="14.4" customHeight="1">
      <c r="A1234" t="s">
        <v>2384</v>
      </c>
      <c r="B1234" s="278" t="s">
        <v>3673</v>
      </c>
      <c r="C1234" s="279" t="s">
        <v>5296</v>
      </c>
      <c r="D1234" s="14" t="s">
        <v>8543</v>
      </c>
      <c r="E1234" s="278" t="s">
        <v>1810</v>
      </c>
      <c r="F1234" s="281" t="s">
        <v>7001</v>
      </c>
      <c r="G1234" s="319">
        <v>2.5537204210000001E-2</v>
      </c>
      <c r="H1234" s="319">
        <v>7.3250175999999998E-4</v>
      </c>
      <c r="I1234" s="319">
        <v>1.8267872100000001E-3</v>
      </c>
      <c r="J1234" s="319">
        <v>3.8288732399999999E-3</v>
      </c>
      <c r="K1234" s="319">
        <v>1.9149042000000002E-2</v>
      </c>
      <c r="L1234" s="320">
        <v>0.14397775939849625</v>
      </c>
      <c r="M1234" s="308">
        <v>2.4822331000000002</v>
      </c>
      <c r="N1234" s="282">
        <v>2.8670740999999999E-3</v>
      </c>
      <c r="O1234" s="282">
        <v>2.7012157000000001E-3</v>
      </c>
      <c r="P1234" s="282">
        <v>1.2089056E-4</v>
      </c>
      <c r="Q1234" s="283">
        <v>4.4967815999999997E-5</v>
      </c>
      <c r="R1234" s="255">
        <v>1.6194339219599999E-7</v>
      </c>
      <c r="S1234" s="256">
        <v>4.4708048529799999E-10</v>
      </c>
      <c r="T1234" s="256">
        <v>6.2980133688999998E-3</v>
      </c>
      <c r="U1234" s="274">
        <v>7.4292806000000001E-6</v>
      </c>
      <c r="V1234" s="218"/>
      <c r="W1234" s="214"/>
      <c r="X1234" s="79" t="s">
        <v>981</v>
      </c>
      <c r="Y1234" s="79"/>
      <c r="Z1234" s="79"/>
      <c r="AA1234" s="32"/>
    </row>
    <row r="1235" spans="1:27" ht="14.4" customHeight="1">
      <c r="B1235" s="168" t="s">
        <v>3678</v>
      </c>
      <c r="C1235" s="277" t="s">
        <v>3677</v>
      </c>
      <c r="D1235" s="277" t="s">
        <v>8544</v>
      </c>
      <c r="F1235"/>
      <c r="G1235" s="210"/>
      <c r="H1235" s="210"/>
      <c r="I1235" s="210"/>
      <c r="J1235" s="210"/>
      <c r="K1235" s="210"/>
      <c r="L1235" s="210"/>
      <c r="M1235" s="5"/>
      <c r="N1235"/>
      <c r="O1235"/>
      <c r="V1235" s="189"/>
      <c r="W1235" s="164"/>
      <c r="X1235" s="78"/>
      <c r="Y1235" s="210"/>
      <c r="Z1235" s="210"/>
      <c r="AA1235" s="19"/>
    </row>
    <row r="1236" spans="1:27" ht="14.4" customHeight="1">
      <c r="A1236" t="s">
        <v>2874</v>
      </c>
      <c r="B1236" s="168" t="s">
        <v>3678</v>
      </c>
      <c r="C1236" s="279" t="s">
        <v>5297</v>
      </c>
      <c r="D1236" s="14" t="s">
        <v>3505</v>
      </c>
      <c r="E1236" s="278" t="s">
        <v>1810</v>
      </c>
      <c r="F1236" s="281" t="s">
        <v>7002</v>
      </c>
      <c r="G1236" s="319">
        <v>1.9849006000000002E-2</v>
      </c>
      <c r="H1236" s="319">
        <v>7.4393883000000002E-4</v>
      </c>
      <c r="I1236" s="319">
        <v>1.99757079E-3</v>
      </c>
      <c r="J1236" s="319">
        <v>5.3081003799999998E-3</v>
      </c>
      <c r="K1236" s="319">
        <v>1.1799396E-2</v>
      </c>
      <c r="L1236" s="320">
        <v>8.871726315789473E-2</v>
      </c>
      <c r="M1236" s="308">
        <v>2.1741845</v>
      </c>
      <c r="N1236" s="282">
        <v>2.0364985E-3</v>
      </c>
      <c r="O1236" s="282">
        <v>1.9204188E-3</v>
      </c>
      <c r="P1236" s="283">
        <v>7.9923325999999999E-5</v>
      </c>
      <c r="Q1236" s="283">
        <v>3.6156348999999999E-5</v>
      </c>
      <c r="R1236" s="255">
        <v>1.1513302407E-7</v>
      </c>
      <c r="S1236" s="256">
        <v>2.9557442587079997E-10</v>
      </c>
      <c r="T1236" s="256">
        <v>5.0639145132000008E-3</v>
      </c>
      <c r="U1236" s="274">
        <v>5.5241422E-6</v>
      </c>
      <c r="V1236" s="161"/>
      <c r="W1236" s="135"/>
      <c r="X1236" s="78" t="s">
        <v>3461</v>
      </c>
      <c r="Y1236" s="20"/>
      <c r="Z1236" s="20"/>
      <c r="AA1236" s="19"/>
    </row>
    <row r="1237" spans="1:27" ht="14.4" customHeight="1">
      <c r="A1237" t="s">
        <v>2875</v>
      </c>
      <c r="B1237" s="168" t="s">
        <v>3678</v>
      </c>
      <c r="C1237" s="279" t="s">
        <v>5298</v>
      </c>
      <c r="D1237" s="14" t="s">
        <v>3505</v>
      </c>
      <c r="E1237" s="278" t="s">
        <v>1810</v>
      </c>
      <c r="F1237" s="281" t="s">
        <v>7003</v>
      </c>
      <c r="G1237" s="319">
        <v>5.9928083029999997E-3</v>
      </c>
      <c r="H1237" s="319">
        <v>2.0454350300000001E-4</v>
      </c>
      <c r="I1237" s="319">
        <v>3.6658443E-4</v>
      </c>
      <c r="J1237" s="319">
        <v>2.1230926999999999E-4</v>
      </c>
      <c r="K1237" s="319">
        <v>5.2093710999999996E-3</v>
      </c>
      <c r="L1237" s="320">
        <v>3.9168203759398494E-2</v>
      </c>
      <c r="M1237" s="308">
        <v>1.4101535000000001</v>
      </c>
      <c r="N1237" s="282">
        <v>7.6566956E-4</v>
      </c>
      <c r="O1237" s="282">
        <v>6.9776364000000005E-4</v>
      </c>
      <c r="P1237" s="283">
        <v>3.2136264999999997E-5</v>
      </c>
      <c r="Q1237" s="283">
        <v>3.5769653999999998E-5</v>
      </c>
      <c r="R1237" s="255">
        <v>4.1832352857000004E-8</v>
      </c>
      <c r="S1237" s="256">
        <v>1.1884713486760001E-10</v>
      </c>
      <c r="T1237" s="256">
        <v>5.0097555412E-3</v>
      </c>
      <c r="U1237" s="274">
        <v>2.0714655000000002E-6</v>
      </c>
      <c r="V1237" s="161"/>
      <c r="W1237" s="135"/>
      <c r="X1237" s="78" t="s">
        <v>3461</v>
      </c>
      <c r="Y1237" s="201"/>
      <c r="Z1237" s="201"/>
      <c r="AA1237" s="201"/>
    </row>
    <row r="1238" spans="1:27" ht="14.4" customHeight="1">
      <c r="A1238" t="s">
        <v>2876</v>
      </c>
      <c r="B1238" s="168" t="s">
        <v>3678</v>
      </c>
      <c r="C1238" s="279" t="s">
        <v>5299</v>
      </c>
      <c r="D1238" s="14" t="s">
        <v>3505</v>
      </c>
      <c r="E1238" s="278" t="s">
        <v>1810</v>
      </c>
      <c r="F1238" s="281" t="s">
        <v>7004</v>
      </c>
      <c r="G1238" s="319">
        <v>1.9804025728E-2</v>
      </c>
      <c r="H1238" s="319">
        <v>2.6979942800000001E-4</v>
      </c>
      <c r="I1238" s="319">
        <v>7.0439624000000005E-4</v>
      </c>
      <c r="J1238" s="319">
        <v>1.122913796E-2</v>
      </c>
      <c r="K1238" s="319">
        <v>7.6006920999999996E-3</v>
      </c>
      <c r="L1238" s="320">
        <v>5.7148060902255632E-2</v>
      </c>
      <c r="M1238" s="308">
        <v>2.4578815000000001</v>
      </c>
      <c r="N1238" s="282">
        <v>1.1562019E-3</v>
      </c>
      <c r="O1238" s="282">
        <v>1.0686929000000001E-3</v>
      </c>
      <c r="P1238" s="283">
        <v>4.7822445000000001E-5</v>
      </c>
      <c r="Q1238" s="283">
        <v>3.9686596000000003E-5</v>
      </c>
      <c r="R1238" s="255">
        <v>6.407031716E-8</v>
      </c>
      <c r="S1238" s="256">
        <v>1.7685815492669998E-10</v>
      </c>
      <c r="T1238" s="256">
        <v>5.5583468193999997E-3</v>
      </c>
      <c r="U1238" s="274">
        <v>4.6662423E-6</v>
      </c>
      <c r="V1238" s="161"/>
      <c r="W1238" s="135"/>
      <c r="X1238" s="78" t="s">
        <v>3461</v>
      </c>
      <c r="Y1238" s="201"/>
      <c r="Z1238" s="201"/>
      <c r="AA1238" s="201"/>
    </row>
    <row r="1239" spans="1:27" ht="14.4" customHeight="1">
      <c r="A1239" t="s">
        <v>2877</v>
      </c>
      <c r="B1239" s="168" t="s">
        <v>3678</v>
      </c>
      <c r="C1239" s="279" t="s">
        <v>5300</v>
      </c>
      <c r="D1239" s="14" t="s">
        <v>3505</v>
      </c>
      <c r="E1239" s="278" t="s">
        <v>1810</v>
      </c>
      <c r="F1239" s="281" t="s">
        <v>7005</v>
      </c>
      <c r="G1239" s="319">
        <v>3.1834970880000001E-2</v>
      </c>
      <c r="H1239" s="319">
        <v>8.3090636400000003E-4</v>
      </c>
      <c r="I1239" s="319">
        <v>5.0319342799999998E-3</v>
      </c>
      <c r="J1239" s="319">
        <v>7.801558236E-3</v>
      </c>
      <c r="K1239" s="319">
        <v>1.8170571999999999E-2</v>
      </c>
      <c r="L1239" s="320">
        <v>0.13662084210526315</v>
      </c>
      <c r="M1239" s="308">
        <v>2.7595480999999999</v>
      </c>
      <c r="N1239" s="282">
        <v>3.6730153000000001E-3</v>
      </c>
      <c r="O1239" s="282">
        <v>3.5125887999999999E-3</v>
      </c>
      <c r="P1239" s="282">
        <v>1.3402908000000001E-4</v>
      </c>
      <c r="Q1239" s="283">
        <v>2.6397466E-5</v>
      </c>
      <c r="R1239" s="255">
        <v>2.1058685769000002E-7</v>
      </c>
      <c r="S1239" s="256">
        <v>4.9566968449399992E-10</v>
      </c>
      <c r="T1239" s="256">
        <v>3.6971240598E-3</v>
      </c>
      <c r="U1239" s="274">
        <v>8.6327885E-6</v>
      </c>
      <c r="V1239" s="161"/>
      <c r="W1239" s="135"/>
      <c r="X1239" s="78" t="s">
        <v>3461</v>
      </c>
      <c r="Y1239" s="20"/>
      <c r="Z1239" s="20"/>
      <c r="AA1239" s="19"/>
    </row>
    <row r="1240" spans="1:27" ht="14.4" customHeight="1">
      <c r="A1240" t="s">
        <v>2878</v>
      </c>
      <c r="B1240" s="168" t="s">
        <v>3678</v>
      </c>
      <c r="C1240" s="279" t="s">
        <v>5301</v>
      </c>
      <c r="D1240" s="14" t="s">
        <v>3505</v>
      </c>
      <c r="E1240" s="278" t="s">
        <v>1810</v>
      </c>
      <c r="F1240" s="281" t="s">
        <v>7006</v>
      </c>
      <c r="G1240" s="319">
        <v>8.5491191699999993E-3</v>
      </c>
      <c r="H1240" s="319">
        <v>4.5493819E-4</v>
      </c>
      <c r="I1240" s="319">
        <v>7.7883971999999997E-4</v>
      </c>
      <c r="J1240" s="319">
        <v>1.5132526E-4</v>
      </c>
      <c r="K1240" s="319">
        <v>7.1640159999999996E-3</v>
      </c>
      <c r="L1240" s="320">
        <v>5.3864781954887211E-2</v>
      </c>
      <c r="M1240" s="308">
        <v>1.6341144999999999</v>
      </c>
      <c r="N1240" s="282">
        <v>1.0932584999999999E-3</v>
      </c>
      <c r="O1240" s="282">
        <v>1.0085165000000001E-3</v>
      </c>
      <c r="P1240" s="283">
        <v>4.6183951000000003E-5</v>
      </c>
      <c r="Q1240" s="283">
        <v>3.8558067000000002E-5</v>
      </c>
      <c r="R1240" s="255">
        <v>6.0462617933000006E-8</v>
      </c>
      <c r="S1240" s="256">
        <v>1.707986362558E-10</v>
      </c>
      <c r="T1240" s="256">
        <v>5.4002894713000007E-3</v>
      </c>
      <c r="U1240" s="274">
        <v>3.0573157000000001E-6</v>
      </c>
      <c r="V1240" s="161"/>
      <c r="W1240" s="135"/>
      <c r="X1240" s="78" t="s">
        <v>3461</v>
      </c>
      <c r="Y1240" s="20"/>
      <c r="Z1240" s="20"/>
      <c r="AA1240" s="19"/>
    </row>
    <row r="1241" spans="1:27" ht="14.4" customHeight="1">
      <c r="A1241" t="s">
        <v>2879</v>
      </c>
      <c r="B1241" s="168" t="s">
        <v>3678</v>
      </c>
      <c r="C1241" s="279" t="s">
        <v>5302</v>
      </c>
      <c r="D1241" s="14" t="s">
        <v>3505</v>
      </c>
      <c r="E1241" s="278" t="s">
        <v>1810</v>
      </c>
      <c r="F1241" s="281" t="s">
        <v>7007</v>
      </c>
      <c r="G1241" s="319">
        <v>3.8274873230000006E-2</v>
      </c>
      <c r="H1241" s="319">
        <v>2.1251793100000001E-3</v>
      </c>
      <c r="I1241" s="319">
        <v>1.1300989900000001E-2</v>
      </c>
      <c r="J1241" s="319">
        <v>1.6052302000000001E-4</v>
      </c>
      <c r="K1241" s="319">
        <v>2.4688181E-2</v>
      </c>
      <c r="L1241" s="320">
        <v>0.18562542105263158</v>
      </c>
      <c r="M1241" s="308">
        <v>2.7552572999999998</v>
      </c>
      <c r="N1241" s="282">
        <v>6.6524466000000004E-3</v>
      </c>
      <c r="O1241" s="282">
        <v>6.2602724999999996E-3</v>
      </c>
      <c r="P1241" s="282">
        <v>2.0829673E-4</v>
      </c>
      <c r="Q1241" s="282">
        <v>1.8387736000000001E-4</v>
      </c>
      <c r="R1241" s="255">
        <v>3.7531609126E-7</v>
      </c>
      <c r="S1241" s="256">
        <v>7.7032814234500002E-10</v>
      </c>
      <c r="T1241" s="256">
        <v>2.5753131914199999E-2</v>
      </c>
      <c r="U1241" s="274">
        <v>1.2532122999999999E-5</v>
      </c>
      <c r="V1241" s="161"/>
      <c r="W1241" s="135"/>
      <c r="X1241" s="78" t="s">
        <v>3461</v>
      </c>
      <c r="Y1241" s="20"/>
      <c r="Z1241" s="20"/>
      <c r="AA1241" s="19"/>
    </row>
    <row r="1242" spans="1:27" ht="14.4" customHeight="1">
      <c r="A1242" t="s">
        <v>2880</v>
      </c>
      <c r="B1242" s="168" t="s">
        <v>3678</v>
      </c>
      <c r="C1242" s="279" t="s">
        <v>5303</v>
      </c>
      <c r="D1242" s="14" t="s">
        <v>3505</v>
      </c>
      <c r="E1242" s="278" t="s">
        <v>1810</v>
      </c>
      <c r="F1242" s="281" t="s">
        <v>7008</v>
      </c>
      <c r="G1242" s="319">
        <v>3.0657183314000001E-2</v>
      </c>
      <c r="H1242" s="319">
        <v>1.2260081899999999E-3</v>
      </c>
      <c r="I1242" s="319">
        <v>3.2981769999999998E-3</v>
      </c>
      <c r="J1242" s="319">
        <v>8.6973871240000004E-3</v>
      </c>
      <c r="K1242" s="319">
        <v>1.7435611E-2</v>
      </c>
      <c r="L1242" s="320">
        <v>0.13109481954887217</v>
      </c>
      <c r="M1242" s="308">
        <v>2.8819479000000001</v>
      </c>
      <c r="N1242" s="282">
        <v>3.0681282999999999E-3</v>
      </c>
      <c r="O1242" s="282">
        <v>2.9197580000000002E-3</v>
      </c>
      <c r="P1242" s="282">
        <v>1.2037617E-4</v>
      </c>
      <c r="Q1242" s="283">
        <v>2.7994113999999998E-5</v>
      </c>
      <c r="R1242" s="255">
        <v>1.7504543798000001E-7</v>
      </c>
      <c r="S1242" s="256">
        <v>4.4517815475400006E-10</v>
      </c>
      <c r="T1242" s="256">
        <v>3.9207442432500003E-3</v>
      </c>
      <c r="U1242" s="274">
        <v>8.4540617000000005E-6</v>
      </c>
      <c r="V1242" s="161"/>
      <c r="W1242" s="135"/>
      <c r="X1242" s="78" t="s">
        <v>3461</v>
      </c>
      <c r="Y1242" s="20"/>
      <c r="Z1242" s="20"/>
      <c r="AA1242" s="19"/>
    </row>
    <row r="1243" spans="1:27" ht="14.4" customHeight="1">
      <c r="A1243" t="s">
        <v>2881</v>
      </c>
      <c r="B1243" s="168" t="s">
        <v>3678</v>
      </c>
      <c r="C1243" s="279" t="s">
        <v>5304</v>
      </c>
      <c r="D1243" s="14" t="s">
        <v>3505</v>
      </c>
      <c r="E1243" s="278" t="s">
        <v>1810</v>
      </c>
      <c r="F1243" s="281" t="s">
        <v>7009</v>
      </c>
      <c r="G1243" s="319">
        <v>6.3059544350000003E-3</v>
      </c>
      <c r="H1243" s="319">
        <v>4.8902094499999997E-4</v>
      </c>
      <c r="I1243" s="319">
        <v>6.7959094999999999E-4</v>
      </c>
      <c r="J1243" s="319">
        <v>2.5971044E-4</v>
      </c>
      <c r="K1243" s="319">
        <v>4.8776321000000003E-3</v>
      </c>
      <c r="L1243" s="320">
        <v>3.6673925563909776E-2</v>
      </c>
      <c r="M1243" s="308">
        <v>1.4111347999999999</v>
      </c>
      <c r="N1243" s="282">
        <v>7.6149981000000002E-4</v>
      </c>
      <c r="O1243" s="282">
        <v>7.1501333E-4</v>
      </c>
      <c r="P1243" s="283">
        <v>3.2633167999999997E-5</v>
      </c>
      <c r="Q1243" s="283">
        <v>1.3853311999999999E-5</v>
      </c>
      <c r="R1243" s="255">
        <v>4.2866506488999999E-8</v>
      </c>
      <c r="S1243" s="256">
        <v>1.2068479135530002E-10</v>
      </c>
      <c r="T1243" s="256">
        <v>1.9402397620999999E-3</v>
      </c>
      <c r="U1243" s="274">
        <v>2.0867165999999999E-6</v>
      </c>
      <c r="V1243" s="202"/>
      <c r="W1243" s="202"/>
      <c r="X1243" s="78" t="s">
        <v>3461</v>
      </c>
      <c r="Y1243" s="20"/>
      <c r="Z1243" s="20"/>
      <c r="AA1243" s="19"/>
    </row>
    <row r="1244" spans="1:27" ht="14.4" customHeight="1">
      <c r="A1244" t="s">
        <v>2882</v>
      </c>
      <c r="B1244" s="168" t="s">
        <v>3678</v>
      </c>
      <c r="C1244" s="279" t="s">
        <v>5305</v>
      </c>
      <c r="D1244" s="14" t="s">
        <v>3505</v>
      </c>
      <c r="E1244" s="278" t="s">
        <v>1810</v>
      </c>
      <c r="F1244" s="281" t="s">
        <v>7010</v>
      </c>
      <c r="G1244" s="319">
        <v>3.7738136999999998E-2</v>
      </c>
      <c r="H1244" s="319">
        <v>3.1557885000000003E-3</v>
      </c>
      <c r="I1244" s="319">
        <v>7.7016543000000002E-3</v>
      </c>
      <c r="J1244" s="319">
        <v>1.063382E-4</v>
      </c>
      <c r="K1244" s="319">
        <v>2.6774355999999999E-2</v>
      </c>
      <c r="L1244" s="320">
        <v>0.20131094736842103</v>
      </c>
      <c r="M1244" s="308">
        <v>2.2516443000000002</v>
      </c>
      <c r="N1244" s="282">
        <v>6.1397073E-3</v>
      </c>
      <c r="O1244" s="282">
        <v>5.8173308000000002E-3</v>
      </c>
      <c r="P1244" s="282">
        <v>1.9887596000000001E-4</v>
      </c>
      <c r="Q1244" s="282">
        <v>1.2350045000000001E-4</v>
      </c>
      <c r="R1244" s="255">
        <v>3.4876083999999998E-7</v>
      </c>
      <c r="S1244" s="256">
        <v>7.3548803628699992E-10</v>
      </c>
      <c r="T1244" s="256">
        <v>1.7296981275500001E-2</v>
      </c>
      <c r="U1244" s="274">
        <v>1.2048277999999999E-5</v>
      </c>
      <c r="V1244" s="202"/>
      <c r="W1244" s="202"/>
      <c r="X1244" s="78" t="s">
        <v>3461</v>
      </c>
      <c r="Y1244" s="20"/>
      <c r="Z1244" s="20"/>
      <c r="AA1244" s="19"/>
    </row>
    <row r="1245" spans="1:27" ht="14.4" customHeight="1">
      <c r="A1245" t="s">
        <v>2883</v>
      </c>
      <c r="B1245" s="168" t="s">
        <v>3678</v>
      </c>
      <c r="C1245" s="279" t="s">
        <v>5306</v>
      </c>
      <c r="D1245" s="14" t="s">
        <v>3505</v>
      </c>
      <c r="E1245" s="278" t="s">
        <v>1810</v>
      </c>
      <c r="F1245" s="281" t="s">
        <v>7011</v>
      </c>
      <c r="G1245" s="319">
        <v>1.3096914582000001E-2</v>
      </c>
      <c r="H1245" s="319">
        <v>4.6948889200000002E-4</v>
      </c>
      <c r="I1245" s="319">
        <v>1.2829631500000001E-3</v>
      </c>
      <c r="J1245" s="319">
        <v>8.2613385400000013E-3</v>
      </c>
      <c r="K1245" s="319">
        <v>3.083124E-3</v>
      </c>
      <c r="L1245" s="320">
        <v>2.3181383458646617E-2</v>
      </c>
      <c r="M1245" s="308">
        <v>2.0435553</v>
      </c>
      <c r="N1245" s="282">
        <v>7.2815621000000001E-4</v>
      </c>
      <c r="O1245" s="282">
        <v>6.8743153999999997E-4</v>
      </c>
      <c r="P1245" s="283">
        <v>2.5849903999999999E-5</v>
      </c>
      <c r="Q1245" s="283">
        <v>1.4874762E-5</v>
      </c>
      <c r="R1245" s="255">
        <v>4.1212923238999999E-8</v>
      </c>
      <c r="S1245" s="256">
        <v>9.5598758075799993E-11</v>
      </c>
      <c r="T1245" s="256">
        <v>2.0833000533E-3</v>
      </c>
      <c r="U1245" s="274">
        <v>3.0125676E-6</v>
      </c>
      <c r="V1245" s="161"/>
      <c r="W1245" s="135"/>
      <c r="X1245" s="78" t="s">
        <v>3461</v>
      </c>
      <c r="Y1245" s="20"/>
      <c r="Z1245" s="20"/>
      <c r="AA1245" s="19"/>
    </row>
    <row r="1246" spans="1:27" ht="14.4" customHeight="1">
      <c r="A1246" t="s">
        <v>2884</v>
      </c>
      <c r="B1246" s="168" t="s">
        <v>3678</v>
      </c>
      <c r="C1246" s="279" t="s">
        <v>5307</v>
      </c>
      <c r="D1246" s="14" t="s">
        <v>3505</v>
      </c>
      <c r="E1246" s="278" t="s">
        <v>1810</v>
      </c>
      <c r="F1246" s="281" t="s">
        <v>7012</v>
      </c>
      <c r="G1246" s="319">
        <v>1.9784563574999997E-2</v>
      </c>
      <c r="H1246" s="319">
        <v>2.4256382499999998E-4</v>
      </c>
      <c r="I1246" s="319">
        <v>7.5137895000000003E-4</v>
      </c>
      <c r="J1246" s="319">
        <v>1.5145775199999999E-2</v>
      </c>
      <c r="K1246" s="319">
        <v>3.6448456000000001E-3</v>
      </c>
      <c r="L1246" s="320">
        <v>2.7404854135338344E-2</v>
      </c>
      <c r="M1246" s="308">
        <v>2.6117013999999998</v>
      </c>
      <c r="N1246" s="282">
        <v>6.6189975999999997E-4</v>
      </c>
      <c r="O1246" s="282">
        <v>6.1909341999999998E-4</v>
      </c>
      <c r="P1246" s="283">
        <v>2.5552037999999999E-5</v>
      </c>
      <c r="Q1246" s="283">
        <v>1.7254298999999999E-5</v>
      </c>
      <c r="R1246" s="255">
        <v>3.7115912313E-8</v>
      </c>
      <c r="S1246" s="256">
        <v>9.4497183071300002E-11</v>
      </c>
      <c r="T1246" s="256">
        <v>2.4165685480999999E-3</v>
      </c>
      <c r="U1246" s="274">
        <v>4.0751331000000004E-6</v>
      </c>
      <c r="V1246" s="161"/>
      <c r="W1246" s="135"/>
      <c r="X1246" s="78" t="s">
        <v>3461</v>
      </c>
      <c r="Y1246" s="20"/>
      <c r="Z1246" s="20"/>
      <c r="AA1246" s="19"/>
    </row>
    <row r="1247" spans="1:27" ht="14.4" customHeight="1">
      <c r="A1247" t="s">
        <v>2885</v>
      </c>
      <c r="B1247" s="168" t="s">
        <v>3678</v>
      </c>
      <c r="C1247" s="279" t="s">
        <v>5308</v>
      </c>
      <c r="D1247" s="14" t="s">
        <v>3505</v>
      </c>
      <c r="E1247" s="278" t="s">
        <v>1810</v>
      </c>
      <c r="F1247" s="281" t="s">
        <v>7013</v>
      </c>
      <c r="G1247" s="319">
        <v>2.0214933189000001E-2</v>
      </c>
      <c r="H1247" s="319">
        <v>6.2957409899999997E-4</v>
      </c>
      <c r="I1247" s="319">
        <v>1.3277356899999999E-3</v>
      </c>
      <c r="J1247" s="319">
        <v>1.6978134E-3</v>
      </c>
      <c r="K1247" s="319">
        <v>1.6559810000000001E-2</v>
      </c>
      <c r="L1247" s="320">
        <v>0.12450984962406016</v>
      </c>
      <c r="M1247" s="308">
        <v>2.1456438000000002</v>
      </c>
      <c r="N1247" s="282">
        <v>2.3996458E-3</v>
      </c>
      <c r="O1247" s="282">
        <v>2.2550024E-3</v>
      </c>
      <c r="P1247" s="282">
        <v>1.0312156E-4</v>
      </c>
      <c r="Q1247" s="283">
        <v>4.1521861E-5</v>
      </c>
      <c r="R1247" s="255">
        <v>1.3519199210999999E-7</v>
      </c>
      <c r="S1247" s="256">
        <v>3.813667030033E-10</v>
      </c>
      <c r="T1247" s="256">
        <v>5.8153866717E-3</v>
      </c>
      <c r="U1247" s="274">
        <v>6.1803199999999996E-6</v>
      </c>
      <c r="V1247" s="161"/>
      <c r="W1247" s="135"/>
      <c r="X1247" s="78" t="s">
        <v>3461</v>
      </c>
      <c r="Y1247" s="20"/>
      <c r="Z1247" s="20"/>
      <c r="AA1247" s="19"/>
    </row>
    <row r="1248" spans="1:27" ht="14.4" customHeight="1">
      <c r="A1248" t="s">
        <v>2886</v>
      </c>
      <c r="B1248" s="168" t="s">
        <v>3678</v>
      </c>
      <c r="C1248" s="279" t="s">
        <v>5309</v>
      </c>
      <c r="D1248" s="14" t="s">
        <v>3505</v>
      </c>
      <c r="E1248" s="278" t="s">
        <v>1810</v>
      </c>
      <c r="F1248" s="281" t="s">
        <v>7014</v>
      </c>
      <c r="G1248" s="319">
        <v>2.7734164450000001E-2</v>
      </c>
      <c r="H1248" s="319">
        <v>2.9045266500000002E-3</v>
      </c>
      <c r="I1248" s="319">
        <v>5.2419110000000001E-3</v>
      </c>
      <c r="J1248" s="319">
        <v>2.493878E-4</v>
      </c>
      <c r="K1248" s="319">
        <v>1.9338339E-2</v>
      </c>
      <c r="L1248" s="320">
        <v>0.14540104511278196</v>
      </c>
      <c r="M1248" s="308">
        <v>1.9396108999999999</v>
      </c>
      <c r="N1248" s="282">
        <v>3.8553547999999999E-3</v>
      </c>
      <c r="O1248" s="282">
        <v>3.6370730999999998E-3</v>
      </c>
      <c r="P1248" s="282">
        <v>1.4511852E-4</v>
      </c>
      <c r="Q1248" s="283">
        <v>7.3163269E-5</v>
      </c>
      <c r="R1248" s="255">
        <v>2.1804994134999999E-7</v>
      </c>
      <c r="S1248" s="256">
        <v>5.3668093117999998E-10</v>
      </c>
      <c r="T1248" s="256">
        <v>1.02469565153E-2</v>
      </c>
      <c r="U1248" s="274">
        <v>8.5882227E-6</v>
      </c>
      <c r="V1248" s="161"/>
      <c r="W1248" s="135"/>
      <c r="X1248" s="78" t="s">
        <v>3461</v>
      </c>
      <c r="Y1248" s="20"/>
      <c r="Z1248" s="20"/>
      <c r="AA1248" s="19"/>
    </row>
    <row r="1249" spans="1:27" ht="14.4" customHeight="1">
      <c r="A1249" t="s">
        <v>2887</v>
      </c>
      <c r="B1249" s="168" t="s">
        <v>3678</v>
      </c>
      <c r="C1249" s="279" t="s">
        <v>5310</v>
      </c>
      <c r="D1249" s="14" t="s">
        <v>3505</v>
      </c>
      <c r="E1249" s="278" t="s">
        <v>1810</v>
      </c>
      <c r="F1249" s="281" t="s">
        <v>7015</v>
      </c>
      <c r="G1249" s="319">
        <v>2.2566498184E-2</v>
      </c>
      <c r="H1249" s="319">
        <v>5.6426396400000001E-4</v>
      </c>
      <c r="I1249" s="319">
        <v>1.9278157699999998E-3</v>
      </c>
      <c r="J1249" s="319">
        <v>1.076928435E-2</v>
      </c>
      <c r="K1249" s="319">
        <v>9.3051340999999992E-3</v>
      </c>
      <c r="L1249" s="320">
        <v>6.9963414285714273E-2</v>
      </c>
      <c r="M1249" s="308">
        <v>2.5494352</v>
      </c>
      <c r="N1249" s="282">
        <v>1.6903844E-3</v>
      </c>
      <c r="O1249" s="282">
        <v>1.5866344999999999E-3</v>
      </c>
      <c r="P1249" s="283">
        <v>6.5195679999999995E-5</v>
      </c>
      <c r="Q1249" s="283">
        <v>3.8554204999999998E-5</v>
      </c>
      <c r="R1249" s="255">
        <v>9.5121975083000002E-8</v>
      </c>
      <c r="S1249" s="256">
        <v>2.4110828420119997E-10</v>
      </c>
      <c r="T1249" s="256">
        <v>5.3997486289999999E-3</v>
      </c>
      <c r="U1249" s="274">
        <v>5.6087689999999998E-6</v>
      </c>
      <c r="V1249" s="161"/>
      <c r="W1249" s="135"/>
      <c r="X1249" s="78" t="s">
        <v>3461</v>
      </c>
      <c r="Y1249" s="20"/>
      <c r="Z1249" s="20"/>
      <c r="AA1249" s="19"/>
    </row>
    <row r="1250" spans="1:27" ht="14.4" customHeight="1">
      <c r="A1250" t="s">
        <v>2888</v>
      </c>
      <c r="B1250" s="168" t="s">
        <v>3678</v>
      </c>
      <c r="C1250" s="279" t="s">
        <v>5311</v>
      </c>
      <c r="D1250" s="14" t="s">
        <v>3505</v>
      </c>
      <c r="E1250" s="278" t="s">
        <v>1810</v>
      </c>
      <c r="F1250" s="281" t="s">
        <v>7016</v>
      </c>
      <c r="G1250" s="319">
        <v>1.7338612770000001E-2</v>
      </c>
      <c r="H1250" s="319">
        <v>6.7156501999999997E-4</v>
      </c>
      <c r="I1250" s="319">
        <v>1.1901803900000001E-3</v>
      </c>
      <c r="J1250" s="319">
        <v>1.2098336E-4</v>
      </c>
      <c r="K1250" s="319">
        <v>1.5355884E-2</v>
      </c>
      <c r="L1250" s="320">
        <v>0.11545777443609022</v>
      </c>
      <c r="M1250" s="308">
        <v>1.9460002999999999</v>
      </c>
      <c r="N1250" s="282">
        <v>2.2616209000000001E-3</v>
      </c>
      <c r="O1250" s="282">
        <v>2.0877973999999999E-3</v>
      </c>
      <c r="P1250" s="283">
        <v>9.5462159000000003E-5</v>
      </c>
      <c r="Q1250" s="283">
        <v>7.8361306000000001E-5</v>
      </c>
      <c r="R1250" s="255">
        <v>1.2516770823900001E-7</v>
      </c>
      <c r="S1250" s="256">
        <v>3.5304052451959993E-10</v>
      </c>
      <c r="T1250" s="256">
        <v>1.0974972866E-2</v>
      </c>
      <c r="U1250" s="274">
        <v>5.6599716000000003E-6</v>
      </c>
      <c r="V1250" s="161"/>
      <c r="W1250" s="135"/>
      <c r="X1250" s="78" t="s">
        <v>3461</v>
      </c>
      <c r="Y1250" s="201"/>
      <c r="Z1250" s="201"/>
      <c r="AA1250" s="201"/>
    </row>
    <row r="1251" spans="1:27" ht="14.4" customHeight="1">
      <c r="A1251" t="s">
        <v>2889</v>
      </c>
      <c r="B1251" s="168" t="s">
        <v>3678</v>
      </c>
      <c r="C1251" s="279" t="s">
        <v>5312</v>
      </c>
      <c r="D1251" s="14" t="s">
        <v>3505</v>
      </c>
      <c r="E1251" s="278" t="s">
        <v>1810</v>
      </c>
      <c r="F1251" s="281" t="s">
        <v>7017</v>
      </c>
      <c r="G1251" s="319">
        <v>1.5228532950999999E-2</v>
      </c>
      <c r="H1251" s="319">
        <v>5.4507831100000001E-4</v>
      </c>
      <c r="I1251" s="319">
        <v>1.02651276E-3</v>
      </c>
      <c r="J1251" s="319">
        <v>1.7332687999999999E-4</v>
      </c>
      <c r="K1251" s="319">
        <v>1.3483614999999999E-2</v>
      </c>
      <c r="L1251" s="320">
        <v>0.10138056390977443</v>
      </c>
      <c r="M1251" s="308">
        <v>2.0272011000000001</v>
      </c>
      <c r="N1251" s="282">
        <v>1.9907634000000001E-3</v>
      </c>
      <c r="O1251" s="282">
        <v>1.8212383000000001E-3</v>
      </c>
      <c r="P1251" s="283">
        <v>8.3689037000000006E-5</v>
      </c>
      <c r="Q1251" s="283">
        <v>8.5836087999999997E-5</v>
      </c>
      <c r="R1251" s="255">
        <v>1.0918694538100001E-7</v>
      </c>
      <c r="S1251" s="256">
        <v>3.095008774129E-10</v>
      </c>
      <c r="T1251" s="256">
        <v>1.2021861340800001E-2</v>
      </c>
      <c r="U1251" s="274">
        <v>5.3249407000000003E-6</v>
      </c>
      <c r="V1251" s="161"/>
      <c r="W1251" s="135"/>
      <c r="X1251" s="78" t="s">
        <v>3461</v>
      </c>
      <c r="Y1251" s="201"/>
      <c r="Z1251" s="201"/>
      <c r="AA1251" s="201"/>
    </row>
    <row r="1252" spans="1:27" ht="14.4" customHeight="1">
      <c r="A1252" t="s">
        <v>2890</v>
      </c>
      <c r="B1252" s="168" t="s">
        <v>3678</v>
      </c>
      <c r="C1252" s="279" t="s">
        <v>5313</v>
      </c>
      <c r="D1252" s="14" t="s">
        <v>3505</v>
      </c>
      <c r="E1252" s="278" t="s">
        <v>1810</v>
      </c>
      <c r="F1252" s="281" t="s">
        <v>7018</v>
      </c>
      <c r="G1252" s="319">
        <v>8.0136510700000007E-3</v>
      </c>
      <c r="H1252" s="319">
        <v>1.09556351E-3</v>
      </c>
      <c r="I1252" s="319">
        <v>1.64639542E-3</v>
      </c>
      <c r="J1252" s="319">
        <v>1.3571874E-4</v>
      </c>
      <c r="K1252" s="319">
        <v>5.1359734000000004E-3</v>
      </c>
      <c r="L1252" s="320">
        <v>3.861634135338346E-2</v>
      </c>
      <c r="M1252" s="308">
        <v>1.4359476</v>
      </c>
      <c r="N1252" s="282">
        <v>1.1471077000000001E-3</v>
      </c>
      <c r="O1252" s="282">
        <v>1.0701816999999999E-3</v>
      </c>
      <c r="P1252" s="283">
        <v>4.0297713000000001E-5</v>
      </c>
      <c r="Q1252" s="283">
        <v>3.6628285000000002E-5</v>
      </c>
      <c r="R1252" s="255">
        <v>6.4159574920000008E-8</v>
      </c>
      <c r="S1252" s="256">
        <v>1.4903000815009999E-10</v>
      </c>
      <c r="T1252" s="256">
        <v>5.1300118774000002E-3</v>
      </c>
      <c r="U1252" s="274">
        <v>2.8806206000000002E-6</v>
      </c>
      <c r="V1252" s="161"/>
      <c r="W1252" s="135"/>
      <c r="X1252" s="78" t="s">
        <v>3461</v>
      </c>
      <c r="Y1252" s="20"/>
      <c r="Z1252" s="20"/>
      <c r="AA1252" s="19"/>
    </row>
    <row r="1253" spans="1:27" ht="14.4" customHeight="1">
      <c r="A1253" t="s">
        <v>2891</v>
      </c>
      <c r="B1253" s="168" t="s">
        <v>3678</v>
      </c>
      <c r="C1253" s="279" t="s">
        <v>5314</v>
      </c>
      <c r="D1253" s="14" t="s">
        <v>3505</v>
      </c>
      <c r="E1253" s="278" t="s">
        <v>1810</v>
      </c>
      <c r="F1253" s="281" t="s">
        <v>7019</v>
      </c>
      <c r="G1253" s="319">
        <v>1.1559985809999999E-2</v>
      </c>
      <c r="H1253" s="319">
        <v>8.7739483999999999E-4</v>
      </c>
      <c r="I1253" s="319">
        <v>1.8630309099999999E-3</v>
      </c>
      <c r="J1253" s="319">
        <v>2.8319256000000002E-4</v>
      </c>
      <c r="K1253" s="319">
        <v>8.5363674999999993E-3</v>
      </c>
      <c r="L1253" s="320">
        <v>6.4183214285714274E-2</v>
      </c>
      <c r="M1253" s="308">
        <v>1.4859916</v>
      </c>
      <c r="N1253" s="282">
        <v>1.6557862000000001E-3</v>
      </c>
      <c r="O1253" s="282">
        <v>1.5526927000000001E-3</v>
      </c>
      <c r="P1253" s="283">
        <v>6.0484208999999997E-5</v>
      </c>
      <c r="Q1253" s="283">
        <v>4.2609296000000001E-5</v>
      </c>
      <c r="R1253" s="255">
        <v>9.3087092799999995E-8</v>
      </c>
      <c r="S1253" s="256">
        <v>2.2368420501589998E-10</v>
      </c>
      <c r="T1253" s="256">
        <v>5.9676885131000005E-3</v>
      </c>
      <c r="U1253" s="274">
        <v>3.6788214E-6</v>
      </c>
      <c r="V1253" s="161"/>
      <c r="W1253" s="135"/>
      <c r="X1253" s="78" t="s">
        <v>3461</v>
      </c>
      <c r="Y1253" s="20"/>
      <c r="Z1253" s="20"/>
      <c r="AA1253" s="19"/>
    </row>
    <row r="1254" spans="1:27" ht="14.4" customHeight="1">
      <c r="A1254" t="s">
        <v>2892</v>
      </c>
      <c r="B1254" s="168" t="s">
        <v>3678</v>
      </c>
      <c r="C1254" s="279" t="s">
        <v>5315</v>
      </c>
      <c r="D1254" s="14" t="s">
        <v>3505</v>
      </c>
      <c r="E1254" s="278" t="s">
        <v>1810</v>
      </c>
      <c r="F1254" s="281" t="s">
        <v>7020</v>
      </c>
      <c r="G1254" s="319">
        <v>5.3582551699999995E-3</v>
      </c>
      <c r="H1254" s="319">
        <v>4.9225716000000008E-4</v>
      </c>
      <c r="I1254" s="319">
        <v>1.14107436E-3</v>
      </c>
      <c r="J1254" s="319">
        <v>3.5340475000000002E-4</v>
      </c>
      <c r="K1254" s="319">
        <v>3.3715188999999999E-3</v>
      </c>
      <c r="L1254" s="320">
        <v>2.5349766165413533E-2</v>
      </c>
      <c r="M1254" s="308">
        <v>1.3437458</v>
      </c>
      <c r="N1254" s="282">
        <v>7.8623820000000004E-4</v>
      </c>
      <c r="O1254" s="282">
        <v>7.3560585000000003E-4</v>
      </c>
      <c r="P1254" s="283">
        <v>2.6409113E-5</v>
      </c>
      <c r="Q1254" s="283">
        <v>2.4223244999999999E-5</v>
      </c>
      <c r="R1254" s="255">
        <v>4.4101070613000002E-8</v>
      </c>
      <c r="S1254" s="256">
        <v>9.7666835457100006E-11</v>
      </c>
      <c r="T1254" s="256">
        <v>3.3926113398999999E-3</v>
      </c>
      <c r="U1254" s="274">
        <v>1.8913628999999999E-6</v>
      </c>
      <c r="V1254" s="161"/>
      <c r="W1254" s="135"/>
      <c r="X1254" s="78" t="s">
        <v>3461</v>
      </c>
      <c r="Y1254" s="20"/>
      <c r="Z1254" s="20"/>
      <c r="AA1254" s="19"/>
    </row>
    <row r="1255" spans="1:27" ht="14.4" customHeight="1">
      <c r="A1255" t="s">
        <v>2893</v>
      </c>
      <c r="B1255" s="168" t="s">
        <v>3678</v>
      </c>
      <c r="C1255" s="279" t="s">
        <v>5316</v>
      </c>
      <c r="D1255" s="14" t="s">
        <v>3505</v>
      </c>
      <c r="E1255" s="278" t="s">
        <v>1810</v>
      </c>
      <c r="F1255" s="281" t="s">
        <v>7021</v>
      </c>
      <c r="G1255" s="319">
        <v>2.8918213300000002E-2</v>
      </c>
      <c r="H1255" s="319">
        <v>3.8063890999999999E-3</v>
      </c>
      <c r="I1255" s="319">
        <v>5.8444962000000003E-3</v>
      </c>
      <c r="J1255" s="319">
        <v>0</v>
      </c>
      <c r="K1255" s="319">
        <v>1.9267328E-2</v>
      </c>
      <c r="L1255" s="320">
        <v>0.14486712781954886</v>
      </c>
      <c r="M1255" s="308">
        <v>2.3504326999999998</v>
      </c>
      <c r="N1255" s="282">
        <v>4.2129016999999996E-3</v>
      </c>
      <c r="O1255" s="282">
        <v>3.9311639000000004E-3</v>
      </c>
      <c r="P1255" s="282">
        <v>1.4877059E-4</v>
      </c>
      <c r="Q1255" s="282">
        <v>1.3296717999999999E-4</v>
      </c>
      <c r="R1255" s="255">
        <v>2.3568128652999999E-7</v>
      </c>
      <c r="S1255" s="256">
        <v>5.5018710933500003E-10</v>
      </c>
      <c r="T1255" s="256">
        <v>1.8622854000000001E-2</v>
      </c>
      <c r="U1255" s="274">
        <v>1.0225841999999999E-5</v>
      </c>
      <c r="V1255" s="161"/>
      <c r="W1255" s="135"/>
      <c r="X1255" s="78" t="s">
        <v>3461</v>
      </c>
      <c r="Y1255" s="20"/>
      <c r="Z1255" s="20"/>
      <c r="AA1255" s="19"/>
    </row>
    <row r="1256" spans="1:27" ht="14.4" customHeight="1">
      <c r="A1256" t="s">
        <v>2894</v>
      </c>
      <c r="B1256" s="168" t="s">
        <v>3678</v>
      </c>
      <c r="C1256" s="279" t="s">
        <v>5317</v>
      </c>
      <c r="D1256" s="14" t="s">
        <v>3505</v>
      </c>
      <c r="E1256" s="278" t="s">
        <v>1810</v>
      </c>
      <c r="F1256" s="281" t="s">
        <v>7022</v>
      </c>
      <c r="G1256" s="319">
        <v>1.8568690570000001E-2</v>
      </c>
      <c r="H1256" s="319">
        <v>6.1848390000000006E-4</v>
      </c>
      <c r="I1256" s="319">
        <v>1.11137846E-3</v>
      </c>
      <c r="J1256" s="319">
        <v>1.0501812100000001E-3</v>
      </c>
      <c r="K1256" s="319">
        <v>1.5788646999999999E-2</v>
      </c>
      <c r="L1256" s="320">
        <v>0.11871163157894736</v>
      </c>
      <c r="M1256" s="308">
        <v>2.0114095000000001</v>
      </c>
      <c r="N1256" s="282">
        <v>2.2888955000000002E-3</v>
      </c>
      <c r="O1256" s="282">
        <v>2.1234318000000001E-3</v>
      </c>
      <c r="P1256" s="283">
        <v>9.7354198999999994E-5</v>
      </c>
      <c r="Q1256" s="283">
        <v>6.8109487E-5</v>
      </c>
      <c r="R1256" s="255">
        <v>1.27304064273E-7</v>
      </c>
      <c r="S1256" s="256">
        <v>3.6003771743959999E-10</v>
      </c>
      <c r="T1256" s="256">
        <v>9.5391437813000003E-3</v>
      </c>
      <c r="U1256" s="274">
        <v>5.8417301999999998E-6</v>
      </c>
      <c r="V1256" s="202"/>
      <c r="W1256" s="202"/>
      <c r="X1256" s="78" t="s">
        <v>3461</v>
      </c>
      <c r="Y1256" s="20"/>
      <c r="Z1256" s="20"/>
      <c r="AA1256" s="19"/>
    </row>
    <row r="1257" spans="1:27" ht="14.4" customHeight="1">
      <c r="A1257" t="s">
        <v>2895</v>
      </c>
      <c r="B1257" s="168" t="s">
        <v>3678</v>
      </c>
      <c r="C1257" s="279" t="s">
        <v>5318</v>
      </c>
      <c r="D1257" s="14" t="s">
        <v>3505</v>
      </c>
      <c r="E1257" s="278" t="s">
        <v>1810</v>
      </c>
      <c r="F1257" s="281" t="s">
        <v>7023</v>
      </c>
      <c r="G1257" s="319">
        <v>8.5534040690000003E-4</v>
      </c>
      <c r="H1257" s="319">
        <v>4.3086243899999996E-5</v>
      </c>
      <c r="I1257" s="319">
        <v>6.0104212999999995E-5</v>
      </c>
      <c r="J1257" s="319">
        <v>2.3098441000000001E-4</v>
      </c>
      <c r="K1257" s="319">
        <v>5.2116553999999999E-4</v>
      </c>
      <c r="L1257" s="320">
        <v>3.9185378947368416E-3</v>
      </c>
      <c r="M1257" s="308">
        <v>1.0708719</v>
      </c>
      <c r="N1257" s="283">
        <v>8.0025988000000003E-5</v>
      </c>
      <c r="O1257" s="283">
        <v>7.4746192999999993E-5</v>
      </c>
      <c r="P1257" s="283">
        <v>3.3914402E-6</v>
      </c>
      <c r="Q1257" s="283">
        <v>1.888354E-6</v>
      </c>
      <c r="R1257" s="255">
        <v>4.4811866096000006E-9</v>
      </c>
      <c r="S1257" s="256">
        <v>1.2542308328150001E-11</v>
      </c>
      <c r="T1257" s="256">
        <v>2.6447534060000005E-4</v>
      </c>
      <c r="U1257" s="274">
        <v>2.8845302000000002E-7</v>
      </c>
      <c r="V1257" s="202"/>
      <c r="W1257" s="202"/>
      <c r="X1257" s="78" t="s">
        <v>3461</v>
      </c>
      <c r="Y1257" s="20"/>
      <c r="Z1257" s="20"/>
      <c r="AA1257" s="19"/>
    </row>
    <row r="1258" spans="1:27" ht="14.4" customHeight="1">
      <c r="A1258" t="s">
        <v>2896</v>
      </c>
      <c r="B1258" s="168" t="s">
        <v>3678</v>
      </c>
      <c r="C1258" s="279" t="s">
        <v>5319</v>
      </c>
      <c r="D1258" s="14" t="s">
        <v>3505</v>
      </c>
      <c r="E1258" s="278" t="s">
        <v>1810</v>
      </c>
      <c r="F1258" s="281" t="s">
        <v>7024</v>
      </c>
      <c r="G1258" s="319">
        <v>3.5099838403000003E-2</v>
      </c>
      <c r="H1258" s="319">
        <v>1.8556502100000002E-3</v>
      </c>
      <c r="I1258" s="319">
        <v>4.6960483000000001E-3</v>
      </c>
      <c r="J1258" s="319">
        <v>9.7263893000000003E-5</v>
      </c>
      <c r="K1258" s="319">
        <v>2.8450876E-2</v>
      </c>
      <c r="L1258" s="320">
        <v>0.21391636090225563</v>
      </c>
      <c r="M1258" s="308">
        <v>2.6845729</v>
      </c>
      <c r="N1258" s="282">
        <v>4.8446056000000003E-3</v>
      </c>
      <c r="O1258" s="282">
        <v>4.6090857000000004E-3</v>
      </c>
      <c r="P1258" s="282">
        <v>1.9202879999999999E-4</v>
      </c>
      <c r="Q1258" s="283">
        <v>4.3491098999999998E-5</v>
      </c>
      <c r="R1258" s="255">
        <v>2.7632408191999997E-7</v>
      </c>
      <c r="S1258" s="256">
        <v>7.1016566360099994E-10</v>
      </c>
      <c r="T1258" s="256">
        <v>6.0911904245000001E-3</v>
      </c>
      <c r="U1258" s="274">
        <v>1.1050494000000001E-5</v>
      </c>
      <c r="V1258" s="161"/>
      <c r="W1258" s="135"/>
      <c r="X1258" s="78" t="s">
        <v>3461</v>
      </c>
      <c r="Y1258" s="20"/>
      <c r="Z1258" s="20"/>
      <c r="AA1258" s="19"/>
    </row>
    <row r="1259" spans="1:27" ht="14.4" customHeight="1">
      <c r="A1259" t="s">
        <v>2897</v>
      </c>
      <c r="B1259" s="168" t="s">
        <v>3678</v>
      </c>
      <c r="C1259" s="279" t="s">
        <v>5320</v>
      </c>
      <c r="D1259" s="14" t="s">
        <v>3505</v>
      </c>
      <c r="E1259" s="278" t="s">
        <v>1810</v>
      </c>
      <c r="F1259" s="281" t="s">
        <v>7025</v>
      </c>
      <c r="G1259" s="319">
        <v>1.1967376589E-2</v>
      </c>
      <c r="H1259" s="319">
        <v>8.3137321900000004E-4</v>
      </c>
      <c r="I1259" s="319">
        <v>1.60579374E-3</v>
      </c>
      <c r="J1259" s="319">
        <v>2.1390873E-4</v>
      </c>
      <c r="K1259" s="319">
        <v>9.3163008999999995E-3</v>
      </c>
      <c r="L1259" s="320">
        <v>7.0047375187969912E-2</v>
      </c>
      <c r="M1259" s="308">
        <v>1.6170931</v>
      </c>
      <c r="N1259" s="282">
        <v>1.5795763E-3</v>
      </c>
      <c r="O1259" s="282">
        <v>1.4593064E-3</v>
      </c>
      <c r="P1259" s="283">
        <v>6.3947006000000006E-5</v>
      </c>
      <c r="Q1259" s="283">
        <v>5.6322899E-5</v>
      </c>
      <c r="R1259" s="255">
        <v>8.7488394950000002E-8</v>
      </c>
      <c r="S1259" s="256">
        <v>2.3649040562420003E-10</v>
      </c>
      <c r="T1259" s="256">
        <v>7.8883611238999996E-3</v>
      </c>
      <c r="U1259" s="274">
        <v>3.9043399000000004E-6</v>
      </c>
      <c r="V1259" s="161"/>
      <c r="W1259" s="135"/>
      <c r="X1259" s="78" t="s">
        <v>3461</v>
      </c>
      <c r="Y1259" s="20"/>
      <c r="Z1259" s="20"/>
      <c r="AA1259" s="19"/>
    </row>
    <row r="1260" spans="1:27" ht="14.4" customHeight="1">
      <c r="A1260" t="s">
        <v>2898</v>
      </c>
      <c r="B1260" s="168" t="s">
        <v>3678</v>
      </c>
      <c r="C1260" s="279" t="s">
        <v>5321</v>
      </c>
      <c r="D1260" s="14" t="s">
        <v>3505</v>
      </c>
      <c r="E1260" s="278" t="s">
        <v>1810</v>
      </c>
      <c r="F1260" s="281" t="s">
        <v>7026</v>
      </c>
      <c r="G1260" s="319">
        <v>2.0684907240000001E-2</v>
      </c>
      <c r="H1260" s="319">
        <v>1.2782779400000001E-3</v>
      </c>
      <c r="I1260" s="319">
        <v>3.0523575999999997E-3</v>
      </c>
      <c r="J1260" s="319">
        <v>4.8992847000000001E-3</v>
      </c>
      <c r="K1260" s="319">
        <v>1.1454987E-2</v>
      </c>
      <c r="L1260" s="320">
        <v>8.6127721804511267E-2</v>
      </c>
      <c r="M1260" s="308">
        <v>2.1450496000000001</v>
      </c>
      <c r="N1260" s="282">
        <v>2.3193056E-3</v>
      </c>
      <c r="O1260" s="282">
        <v>2.2002201000000002E-3</v>
      </c>
      <c r="P1260" s="283">
        <v>8.4727909000000004E-5</v>
      </c>
      <c r="Q1260" s="283">
        <v>3.4357604999999998E-5</v>
      </c>
      <c r="R1260" s="255">
        <v>1.3190768172E-7</v>
      </c>
      <c r="S1260" s="256">
        <v>3.1334285877070001E-10</v>
      </c>
      <c r="T1260" s="256">
        <v>4.8119895158E-3</v>
      </c>
      <c r="U1260" s="274">
        <v>5.9697948999999997E-6</v>
      </c>
      <c r="V1260" s="161"/>
      <c r="W1260" s="135"/>
      <c r="X1260" s="78" t="s">
        <v>3461</v>
      </c>
      <c r="Y1260" s="201"/>
      <c r="Z1260" s="201"/>
      <c r="AA1260" s="201"/>
    </row>
    <row r="1261" spans="1:27" ht="14.4" customHeight="1">
      <c r="A1261" t="s">
        <v>2899</v>
      </c>
      <c r="B1261" s="168" t="s">
        <v>3678</v>
      </c>
      <c r="C1261" s="279" t="s">
        <v>5322</v>
      </c>
      <c r="D1261" s="14" t="s">
        <v>3505</v>
      </c>
      <c r="E1261" s="278" t="s">
        <v>1810</v>
      </c>
      <c r="F1261" s="281" t="s">
        <v>7027</v>
      </c>
      <c r="G1261" s="319">
        <v>2.1877647282E-2</v>
      </c>
      <c r="H1261" s="319">
        <v>7.0221577000000002E-4</v>
      </c>
      <c r="I1261" s="319">
        <v>1.48626253E-3</v>
      </c>
      <c r="J1261" s="319">
        <v>1.4197536481999999E-2</v>
      </c>
      <c r="K1261" s="319">
        <v>5.4916325000000004E-3</v>
      </c>
      <c r="L1261" s="320">
        <v>4.1290469924812029E-2</v>
      </c>
      <c r="M1261" s="308">
        <v>2.6625657</v>
      </c>
      <c r="N1261" s="282">
        <v>1.1399226E-3</v>
      </c>
      <c r="O1261" s="282">
        <v>1.0773978E-3</v>
      </c>
      <c r="P1261" s="283">
        <v>4.0791207000000003E-5</v>
      </c>
      <c r="Q1261" s="283">
        <v>2.1733528000000001E-5</v>
      </c>
      <c r="R1261" s="255">
        <v>6.4592194774999997E-8</v>
      </c>
      <c r="S1261" s="256">
        <v>1.5085506052099999E-10</v>
      </c>
      <c r="T1261" s="256">
        <v>3.0439115160999998E-3</v>
      </c>
      <c r="U1261" s="274">
        <v>4.9808047000000003E-6</v>
      </c>
      <c r="V1261" s="161"/>
      <c r="W1261" s="135"/>
      <c r="X1261" s="78" t="s">
        <v>3461</v>
      </c>
      <c r="Y1261" s="20"/>
      <c r="Z1261" s="20"/>
      <c r="AA1261" s="19"/>
    </row>
    <row r="1262" spans="1:27" ht="14.4" customHeight="1">
      <c r="A1262" t="s">
        <v>2900</v>
      </c>
      <c r="B1262" s="168" t="s">
        <v>3678</v>
      </c>
      <c r="C1262" s="279" t="s">
        <v>5323</v>
      </c>
      <c r="D1262" s="14" t="s">
        <v>3505</v>
      </c>
      <c r="E1262" s="278" t="s">
        <v>1810</v>
      </c>
      <c r="F1262" s="281" t="s">
        <v>7028</v>
      </c>
      <c r="G1262" s="319">
        <v>2.1243598151E-2</v>
      </c>
      <c r="H1262" s="319">
        <v>5.8676968E-4</v>
      </c>
      <c r="I1262" s="319">
        <v>1.27470253E-3</v>
      </c>
      <c r="J1262" s="319">
        <v>1.0104984040999999E-2</v>
      </c>
      <c r="K1262" s="319">
        <v>9.2771419000000008E-3</v>
      </c>
      <c r="L1262" s="320">
        <v>6.9752946616541356E-2</v>
      </c>
      <c r="M1262" s="308">
        <v>2.5430959999999998</v>
      </c>
      <c r="N1262" s="282">
        <v>1.4677959999999999E-3</v>
      </c>
      <c r="O1262" s="282">
        <v>1.3907886E-3</v>
      </c>
      <c r="P1262" s="283">
        <v>6.1303717999999996E-5</v>
      </c>
      <c r="Q1262" s="283">
        <v>1.5703638000000001E-5</v>
      </c>
      <c r="R1262" s="255">
        <v>8.3380612171999999E-8</v>
      </c>
      <c r="S1262" s="256">
        <v>2.2671493310040001E-10</v>
      </c>
      <c r="T1262" s="256">
        <v>2.1993890531E-3</v>
      </c>
      <c r="U1262" s="274">
        <v>5.3239685999999998E-6</v>
      </c>
      <c r="V1262" s="161"/>
      <c r="W1262" s="135"/>
      <c r="X1262" s="78" t="s">
        <v>3461</v>
      </c>
      <c r="Y1262" s="20"/>
      <c r="Z1262" s="20"/>
      <c r="AA1262" s="19"/>
    </row>
    <row r="1263" spans="1:27" ht="14.4" customHeight="1">
      <c r="A1263" t="s">
        <v>2901</v>
      </c>
      <c r="B1263" s="168" t="s">
        <v>3678</v>
      </c>
      <c r="C1263" s="279" t="s">
        <v>5324</v>
      </c>
      <c r="D1263" s="14" t="s">
        <v>3505</v>
      </c>
      <c r="E1263" s="278" t="s">
        <v>1810</v>
      </c>
      <c r="F1263" s="281" t="s">
        <v>7029</v>
      </c>
      <c r="G1263" s="319">
        <v>1.8864093880000002E-2</v>
      </c>
      <c r="H1263" s="319">
        <v>1.0374982799999999E-3</v>
      </c>
      <c r="I1263" s="319">
        <v>2.2532358E-3</v>
      </c>
      <c r="J1263" s="319">
        <v>5.1083518E-3</v>
      </c>
      <c r="K1263" s="319">
        <v>1.0465008E-2</v>
      </c>
      <c r="L1263" s="320">
        <v>7.8684270676691717E-2</v>
      </c>
      <c r="M1263" s="308">
        <v>2.0342595999999999</v>
      </c>
      <c r="N1263" s="282">
        <v>1.9068908999999999E-3</v>
      </c>
      <c r="O1263" s="282">
        <v>1.7821743E-3</v>
      </c>
      <c r="P1263" s="283">
        <v>7.4509279999999993E-5</v>
      </c>
      <c r="Q1263" s="283">
        <v>5.0207304000000001E-5</v>
      </c>
      <c r="R1263" s="255">
        <v>1.0684498021E-7</v>
      </c>
      <c r="S1263" s="256">
        <v>2.7555207234669999E-10</v>
      </c>
      <c r="T1263" s="256">
        <v>7.0318352303000006E-3</v>
      </c>
      <c r="U1263" s="274">
        <v>5.2228602E-6</v>
      </c>
      <c r="V1263" s="161"/>
      <c r="W1263" s="135"/>
      <c r="X1263" s="78" t="s">
        <v>3461</v>
      </c>
      <c r="Y1263" s="20"/>
      <c r="Z1263" s="20"/>
      <c r="AA1263" s="19"/>
    </row>
    <row r="1264" spans="1:27" ht="14.4" customHeight="1">
      <c r="A1264" t="s">
        <v>2902</v>
      </c>
      <c r="B1264" s="168" t="s">
        <v>3678</v>
      </c>
      <c r="C1264" s="279" t="s">
        <v>5325</v>
      </c>
      <c r="D1264" s="14" t="s">
        <v>3505</v>
      </c>
      <c r="E1264" s="278" t="s">
        <v>1810</v>
      </c>
      <c r="F1264" s="281" t="s">
        <v>7030</v>
      </c>
      <c r="G1264" s="319">
        <v>8.1375411026999994E-3</v>
      </c>
      <c r="H1264" s="319">
        <v>5.1822969699999998E-5</v>
      </c>
      <c r="I1264" s="319">
        <v>2.2143174299999997E-4</v>
      </c>
      <c r="J1264" s="319">
        <v>7.2609761899999998E-3</v>
      </c>
      <c r="K1264" s="319">
        <v>6.0331019999999998E-4</v>
      </c>
      <c r="L1264" s="320">
        <v>4.536166917293233E-3</v>
      </c>
      <c r="M1264" s="308">
        <v>1.7487820000000001</v>
      </c>
      <c r="N1264" s="282">
        <v>1.3976556000000001E-4</v>
      </c>
      <c r="O1264" s="282">
        <v>1.3115436E-4</v>
      </c>
      <c r="P1264" s="283">
        <v>4.8045002000000002E-6</v>
      </c>
      <c r="Q1264" s="283">
        <v>3.8066989000000002E-6</v>
      </c>
      <c r="R1264" s="255">
        <v>7.8629714362000009E-9</v>
      </c>
      <c r="S1264" s="256">
        <v>1.7768121666769998E-11</v>
      </c>
      <c r="T1264" s="256">
        <v>5.3315110549999995E-4</v>
      </c>
      <c r="U1264" s="274">
        <v>1.5834584E-6</v>
      </c>
      <c r="V1264" s="161"/>
      <c r="W1264" s="135"/>
      <c r="X1264" s="78" t="s">
        <v>3461</v>
      </c>
      <c r="Y1264" s="20"/>
      <c r="Z1264" s="20"/>
      <c r="AA1264" s="19"/>
    </row>
    <row r="1265" spans="1:27" ht="14.4" customHeight="1">
      <c r="A1265" t="s">
        <v>2903</v>
      </c>
      <c r="B1265" s="168" t="s">
        <v>3678</v>
      </c>
      <c r="C1265" s="279" t="s">
        <v>5326</v>
      </c>
      <c r="D1265" s="14" t="s">
        <v>3505</v>
      </c>
      <c r="E1265" s="278" t="s">
        <v>1810</v>
      </c>
      <c r="F1265" s="281" t="s">
        <v>7031</v>
      </c>
      <c r="G1265" s="319">
        <v>1.7229069829999999E-2</v>
      </c>
      <c r="H1265" s="319">
        <v>7.5228952000000004E-4</v>
      </c>
      <c r="I1265" s="319">
        <v>1.28946046E-3</v>
      </c>
      <c r="J1265" s="319">
        <v>3.6638178500000003E-3</v>
      </c>
      <c r="K1265" s="319">
        <v>1.1523502E-2</v>
      </c>
      <c r="L1265" s="320">
        <v>8.6642872180451122E-2</v>
      </c>
      <c r="M1265" s="308">
        <v>1.9916081000000001</v>
      </c>
      <c r="N1265" s="282">
        <v>1.8162174999999999E-3</v>
      </c>
      <c r="O1265" s="282">
        <v>1.6833715000000001E-3</v>
      </c>
      <c r="P1265" s="283">
        <v>7.4263468000000004E-5</v>
      </c>
      <c r="Q1265" s="283">
        <v>5.8582512000000003E-5</v>
      </c>
      <c r="R1265" s="255">
        <v>1.00921554189E-7</v>
      </c>
      <c r="S1265" s="256">
        <v>2.7464300417990004E-10</v>
      </c>
      <c r="T1265" s="256">
        <v>8.2048335956999997E-3</v>
      </c>
      <c r="U1265" s="274">
        <v>5.0006638000000002E-6</v>
      </c>
      <c r="V1265" s="161"/>
      <c r="W1265" s="135"/>
      <c r="X1265" s="78" t="s">
        <v>3461</v>
      </c>
      <c r="Y1265" s="20"/>
      <c r="Z1265" s="20"/>
      <c r="AA1265" s="19"/>
    </row>
    <row r="1266" spans="1:27" ht="14.4" customHeight="1">
      <c r="A1266" t="s">
        <v>3504</v>
      </c>
      <c r="B1266" s="168" t="s">
        <v>3678</v>
      </c>
      <c r="C1266" s="279" t="s">
        <v>5327</v>
      </c>
      <c r="D1266" s="14" t="s">
        <v>3505</v>
      </c>
      <c r="E1266" s="278" t="s">
        <v>1810</v>
      </c>
      <c r="F1266" s="281" t="s">
        <v>7032</v>
      </c>
      <c r="G1266" s="319">
        <v>1.1161752567000001E-2</v>
      </c>
      <c r="H1266" s="319">
        <v>1.5862450699999998E-4</v>
      </c>
      <c r="I1266" s="319">
        <v>5.7890423000000004E-4</v>
      </c>
      <c r="J1266" s="319">
        <v>8.9592019300000006E-3</v>
      </c>
      <c r="K1266" s="319">
        <v>1.4650219E-3</v>
      </c>
      <c r="L1266" s="320">
        <v>1.1015202255639097E-2</v>
      </c>
      <c r="M1266" s="308">
        <v>1.9288573</v>
      </c>
      <c r="N1266" s="282">
        <v>3.6138145999999998E-4</v>
      </c>
      <c r="O1266" s="282">
        <v>3.4142930000000002E-4</v>
      </c>
      <c r="P1266" s="283">
        <v>1.1892559999999999E-5</v>
      </c>
      <c r="Q1266" s="283">
        <v>8.0595962000000005E-6</v>
      </c>
      <c r="R1266" s="255">
        <v>2.0469382399000001E-8</v>
      </c>
      <c r="S1266" s="256">
        <v>4.3981360662960002E-11</v>
      </c>
      <c r="T1266" s="256">
        <v>1.1287949823E-3</v>
      </c>
      <c r="U1266" s="274">
        <v>2.2875746000000001E-6</v>
      </c>
      <c r="V1266" s="161"/>
      <c r="W1266" s="135"/>
      <c r="X1266" s="78" t="s">
        <v>3461</v>
      </c>
      <c r="Y1266" s="20"/>
      <c r="Z1266" s="20"/>
      <c r="AA1266" s="19"/>
    </row>
    <row r="1267" spans="1:27" ht="14.4" customHeight="1">
      <c r="B1267" s="168" t="s">
        <v>3678</v>
      </c>
      <c r="C1267" s="277" t="s">
        <v>3679</v>
      </c>
      <c r="D1267" s="277" t="s">
        <v>8545</v>
      </c>
      <c r="F1267"/>
      <c r="G1267" s="210"/>
      <c r="H1267" s="210"/>
      <c r="I1267" s="210"/>
      <c r="J1267" s="210"/>
      <c r="K1267" s="210"/>
      <c r="L1267" s="210"/>
      <c r="M1267" s="5"/>
      <c r="N1267"/>
      <c r="O1267"/>
      <c r="V1267" s="201"/>
      <c r="W1267" s="201"/>
      <c r="X1267" s="78"/>
      <c r="Y1267" s="20"/>
      <c r="Z1267" s="20"/>
      <c r="AA1267" s="19"/>
    </row>
    <row r="1268" spans="1:27" ht="14.4" customHeight="1">
      <c r="A1268" t="s">
        <v>2904</v>
      </c>
      <c r="B1268" s="168" t="s">
        <v>3678</v>
      </c>
      <c r="C1268" s="279" t="s">
        <v>5328</v>
      </c>
      <c r="D1268" s="14" t="s">
        <v>3506</v>
      </c>
      <c r="E1268" s="278" t="s">
        <v>1810</v>
      </c>
      <c r="F1268" s="281" t="s">
        <v>7033</v>
      </c>
      <c r="G1268" s="319">
        <v>1.9849006000000002E-2</v>
      </c>
      <c r="H1268" s="319">
        <v>7.4393883000000002E-4</v>
      </c>
      <c r="I1268" s="319">
        <v>1.99757079E-3</v>
      </c>
      <c r="J1268" s="319">
        <v>5.3081003799999998E-3</v>
      </c>
      <c r="K1268" s="319">
        <v>1.1799396E-2</v>
      </c>
      <c r="L1268" s="320">
        <v>8.871726315789473E-2</v>
      </c>
      <c r="M1268" s="308">
        <v>2.1741845</v>
      </c>
      <c r="N1268" s="282">
        <v>2.0364985E-3</v>
      </c>
      <c r="O1268" s="282">
        <v>1.9204188E-3</v>
      </c>
      <c r="P1268" s="283">
        <v>7.9923325999999999E-5</v>
      </c>
      <c r="Q1268" s="283">
        <v>3.6156348999999999E-5</v>
      </c>
      <c r="R1268" s="255">
        <v>1.1513302407E-7</v>
      </c>
      <c r="S1268" s="256">
        <v>2.9557442587079997E-10</v>
      </c>
      <c r="T1268" s="256">
        <v>5.0639145132000008E-3</v>
      </c>
      <c r="U1268" s="274">
        <v>5.5241422E-6</v>
      </c>
      <c r="V1268" s="161"/>
      <c r="W1268" s="135"/>
      <c r="X1268" s="78" t="s">
        <v>3461</v>
      </c>
      <c r="Y1268" s="20"/>
      <c r="Z1268" s="20"/>
      <c r="AA1268" s="19"/>
    </row>
    <row r="1269" spans="1:27" ht="14.4" customHeight="1">
      <c r="A1269" t="s">
        <v>2905</v>
      </c>
      <c r="B1269" s="168" t="s">
        <v>3678</v>
      </c>
      <c r="C1269" s="279" t="s">
        <v>5329</v>
      </c>
      <c r="D1269" s="14" t="s">
        <v>8546</v>
      </c>
      <c r="E1269" s="278" t="s">
        <v>1810</v>
      </c>
      <c r="F1269" s="281" t="s">
        <v>7034</v>
      </c>
      <c r="G1269" s="319">
        <v>7.0659664370000003E-3</v>
      </c>
      <c r="H1269" s="319">
        <v>2.7557992700000001E-4</v>
      </c>
      <c r="I1269" s="319">
        <v>5.6701173999999994E-4</v>
      </c>
      <c r="J1269" s="319">
        <v>2.1230926999999999E-4</v>
      </c>
      <c r="K1269" s="319">
        <v>6.0110655000000001E-3</v>
      </c>
      <c r="L1269" s="320">
        <v>4.5195981203007517E-2</v>
      </c>
      <c r="M1269" s="308">
        <v>1.4190507999999999</v>
      </c>
      <c r="N1269" s="282">
        <v>9.2088567999999997E-4</v>
      </c>
      <c r="O1269" s="282">
        <v>8.4709494999999995E-4</v>
      </c>
      <c r="P1269" s="283">
        <v>3.7968739000000001E-5</v>
      </c>
      <c r="Q1269" s="283">
        <v>3.5821984E-5</v>
      </c>
      <c r="R1269" s="255">
        <v>5.0785069446000004E-8</v>
      </c>
      <c r="S1269" s="256">
        <v>1.404169373926E-10</v>
      </c>
      <c r="T1269" s="256">
        <v>5.0170846412E-3</v>
      </c>
      <c r="U1269" s="274">
        <v>2.3950181E-6</v>
      </c>
      <c r="V1269" s="161"/>
      <c r="W1269" s="135"/>
      <c r="X1269" s="78" t="s">
        <v>3461</v>
      </c>
      <c r="Y1269" s="20"/>
      <c r="Z1269" s="20"/>
      <c r="AA1269" s="19"/>
    </row>
    <row r="1270" spans="1:27" ht="14.4" customHeight="1">
      <c r="A1270" t="s">
        <v>2906</v>
      </c>
      <c r="B1270" s="168" t="s">
        <v>3678</v>
      </c>
      <c r="C1270" s="279" t="s">
        <v>5330</v>
      </c>
      <c r="D1270" s="14" t="s">
        <v>3506</v>
      </c>
      <c r="E1270" s="278" t="s">
        <v>1810</v>
      </c>
      <c r="F1270" s="281" t="s">
        <v>7035</v>
      </c>
      <c r="G1270" s="319">
        <v>1.8700164627999998E-2</v>
      </c>
      <c r="H1270" s="319">
        <v>2.6979942800000001E-4</v>
      </c>
      <c r="I1270" s="319">
        <v>7.0439624000000005E-4</v>
      </c>
      <c r="J1270" s="319">
        <v>1.122913796E-2</v>
      </c>
      <c r="K1270" s="319">
        <v>6.4968309999999998E-3</v>
      </c>
      <c r="L1270" s="320">
        <v>4.8848353383458644E-2</v>
      </c>
      <c r="M1270" s="308">
        <v>2.4578815000000001</v>
      </c>
      <c r="N1270" s="282">
        <v>1.0214464E-3</v>
      </c>
      <c r="O1270" s="282">
        <v>9.4022137999999998E-4</v>
      </c>
      <c r="P1270" s="283">
        <v>4.1538398999999999E-5</v>
      </c>
      <c r="Q1270" s="283">
        <v>3.9686596000000003E-5</v>
      </c>
      <c r="R1270" s="255">
        <v>5.6368188159999997E-8</v>
      </c>
      <c r="S1270" s="256">
        <v>1.5361833999900002E-10</v>
      </c>
      <c r="T1270" s="256">
        <v>5.5583468193999997E-3</v>
      </c>
      <c r="U1270" s="274">
        <v>4.4348243999999999E-6</v>
      </c>
      <c r="V1270" s="161"/>
      <c r="W1270" s="135"/>
      <c r="X1270" s="78" t="s">
        <v>3461</v>
      </c>
      <c r="Y1270" s="20"/>
      <c r="Z1270" s="20"/>
      <c r="AA1270" s="19"/>
    </row>
    <row r="1271" spans="1:27" ht="14.4" customHeight="1">
      <c r="A1271" t="s">
        <v>2907</v>
      </c>
      <c r="B1271" s="168" t="s">
        <v>3678</v>
      </c>
      <c r="C1271" s="279" t="s">
        <v>5331</v>
      </c>
      <c r="D1271" s="14" t="s">
        <v>3506</v>
      </c>
      <c r="E1271" s="278" t="s">
        <v>1810</v>
      </c>
      <c r="F1271" s="281" t="s">
        <v>7036</v>
      </c>
      <c r="G1271" s="319">
        <v>3.1834970880000001E-2</v>
      </c>
      <c r="H1271" s="319">
        <v>8.3090636400000003E-4</v>
      </c>
      <c r="I1271" s="319">
        <v>5.0319342799999998E-3</v>
      </c>
      <c r="J1271" s="319">
        <v>7.801558236E-3</v>
      </c>
      <c r="K1271" s="319">
        <v>1.8170571999999999E-2</v>
      </c>
      <c r="L1271" s="320">
        <v>0.13662084210526315</v>
      </c>
      <c r="M1271" s="308">
        <v>2.7595480999999999</v>
      </c>
      <c r="N1271" s="282">
        <v>3.6730153000000001E-3</v>
      </c>
      <c r="O1271" s="282">
        <v>3.5125887999999999E-3</v>
      </c>
      <c r="P1271" s="282">
        <v>1.3402908000000001E-4</v>
      </c>
      <c r="Q1271" s="283">
        <v>2.6397466E-5</v>
      </c>
      <c r="R1271" s="255">
        <v>2.1058685769000002E-7</v>
      </c>
      <c r="S1271" s="256">
        <v>4.9566968449399992E-10</v>
      </c>
      <c r="T1271" s="256">
        <v>3.6971240598E-3</v>
      </c>
      <c r="U1271" s="274">
        <v>8.6327885E-6</v>
      </c>
      <c r="V1271" s="161"/>
      <c r="W1271" s="135"/>
      <c r="X1271" s="78" t="s">
        <v>3461</v>
      </c>
      <c r="Y1271" s="20"/>
      <c r="Z1271" s="20"/>
      <c r="AA1271" s="19"/>
    </row>
    <row r="1272" spans="1:27" ht="14.4" customHeight="1">
      <c r="A1272" t="s">
        <v>2908</v>
      </c>
      <c r="B1272" s="168" t="s">
        <v>3678</v>
      </c>
      <c r="C1272" s="279" t="s">
        <v>5332</v>
      </c>
      <c r="D1272" s="14" t="s">
        <v>3506</v>
      </c>
      <c r="E1272" s="278" t="s">
        <v>1810</v>
      </c>
      <c r="F1272" s="281" t="s">
        <v>7037</v>
      </c>
      <c r="G1272" s="319">
        <v>1.0199939725000001E-2</v>
      </c>
      <c r="H1272" s="319">
        <v>5.4429226499999996E-4</v>
      </c>
      <c r="I1272" s="319">
        <v>1.0921284000000001E-3</v>
      </c>
      <c r="J1272" s="319">
        <v>1.5132526E-4</v>
      </c>
      <c r="K1272" s="319">
        <v>8.4121938000000004E-3</v>
      </c>
      <c r="L1272" s="320">
        <v>6.3249577443609026E-2</v>
      </c>
      <c r="M1272" s="308">
        <v>1.5913930000000001</v>
      </c>
      <c r="N1272" s="282">
        <v>1.341688E-3</v>
      </c>
      <c r="O1272" s="282">
        <v>1.2485789000000001E-3</v>
      </c>
      <c r="P1272" s="283">
        <v>5.5204867E-5</v>
      </c>
      <c r="Q1272" s="283">
        <v>3.7904249000000003E-5</v>
      </c>
      <c r="R1272" s="255">
        <v>7.485485141300001E-8</v>
      </c>
      <c r="S1272" s="256">
        <v>2.0416001399269999E-10</v>
      </c>
      <c r="T1272" s="256">
        <v>5.3087182713000003E-3</v>
      </c>
      <c r="U1272" s="274">
        <v>3.4802805999999999E-6</v>
      </c>
      <c r="V1272" s="161"/>
      <c r="W1272" s="135"/>
      <c r="X1272" s="78" t="s">
        <v>3461</v>
      </c>
      <c r="Y1272" s="20"/>
      <c r="Z1272" s="20"/>
      <c r="AA1272" s="19"/>
    </row>
    <row r="1273" spans="1:27" ht="14.4" customHeight="1">
      <c r="A1273" t="s">
        <v>2909</v>
      </c>
      <c r="B1273" s="168" t="s">
        <v>3678</v>
      </c>
      <c r="C1273" s="279" t="s">
        <v>5333</v>
      </c>
      <c r="D1273" s="14" t="s">
        <v>3506</v>
      </c>
      <c r="E1273" s="278" t="s">
        <v>1810</v>
      </c>
      <c r="F1273" s="281" t="s">
        <v>7038</v>
      </c>
      <c r="G1273" s="319">
        <v>3.8274873230000006E-2</v>
      </c>
      <c r="H1273" s="319">
        <v>2.1251793100000001E-3</v>
      </c>
      <c r="I1273" s="319">
        <v>1.1300989900000001E-2</v>
      </c>
      <c r="J1273" s="319">
        <v>1.6052302000000001E-4</v>
      </c>
      <c r="K1273" s="319">
        <v>2.4688181E-2</v>
      </c>
      <c r="L1273" s="320">
        <v>0.18562542105263158</v>
      </c>
      <c r="M1273" s="308">
        <v>2.7552572999999998</v>
      </c>
      <c r="N1273" s="282">
        <v>6.6524466000000004E-3</v>
      </c>
      <c r="O1273" s="282">
        <v>6.2602724999999996E-3</v>
      </c>
      <c r="P1273" s="282">
        <v>2.0829673E-4</v>
      </c>
      <c r="Q1273" s="282">
        <v>1.8387736000000001E-4</v>
      </c>
      <c r="R1273" s="255">
        <v>3.7531609126E-7</v>
      </c>
      <c r="S1273" s="256">
        <v>7.7032814234500002E-10</v>
      </c>
      <c r="T1273" s="256">
        <v>2.5753131914199999E-2</v>
      </c>
      <c r="U1273" s="274">
        <v>1.2532122999999999E-5</v>
      </c>
      <c r="V1273" s="161"/>
      <c r="W1273" s="135"/>
      <c r="X1273" s="78" t="s">
        <v>3461</v>
      </c>
      <c r="Y1273" s="20"/>
      <c r="Z1273" s="20"/>
      <c r="AA1273" s="19"/>
    </row>
    <row r="1274" spans="1:27" ht="14.4" customHeight="1">
      <c r="A1274" t="s">
        <v>2910</v>
      </c>
      <c r="B1274" s="168" t="s">
        <v>3678</v>
      </c>
      <c r="C1274" s="279" t="s">
        <v>5334</v>
      </c>
      <c r="D1274" s="14" t="s">
        <v>3506</v>
      </c>
      <c r="E1274" s="278" t="s">
        <v>1810</v>
      </c>
      <c r="F1274" s="281" t="s">
        <v>7039</v>
      </c>
      <c r="G1274" s="319">
        <v>3.0657183314000001E-2</v>
      </c>
      <c r="H1274" s="319">
        <v>1.2260081899999999E-3</v>
      </c>
      <c r="I1274" s="319">
        <v>3.2981769999999998E-3</v>
      </c>
      <c r="J1274" s="319">
        <v>8.6973871240000004E-3</v>
      </c>
      <c r="K1274" s="319">
        <v>1.7435611E-2</v>
      </c>
      <c r="L1274" s="320">
        <v>0.13109481954887217</v>
      </c>
      <c r="M1274" s="308">
        <v>2.8819479000000001</v>
      </c>
      <c r="N1274" s="282">
        <v>3.0681282999999999E-3</v>
      </c>
      <c r="O1274" s="282">
        <v>2.9197580000000002E-3</v>
      </c>
      <c r="P1274" s="282">
        <v>1.2037617E-4</v>
      </c>
      <c r="Q1274" s="283">
        <v>2.7994113999999998E-5</v>
      </c>
      <c r="R1274" s="255">
        <v>1.7504543798000001E-7</v>
      </c>
      <c r="S1274" s="256">
        <v>4.4517815475400006E-10</v>
      </c>
      <c r="T1274" s="256">
        <v>3.9207442432500003E-3</v>
      </c>
      <c r="U1274" s="274">
        <v>8.4540617000000005E-6</v>
      </c>
      <c r="V1274" s="161"/>
      <c r="W1274" s="135"/>
      <c r="X1274" s="78" t="s">
        <v>3461</v>
      </c>
      <c r="Y1274" s="20"/>
      <c r="Z1274" s="20"/>
      <c r="AA1274" s="19"/>
    </row>
    <row r="1275" spans="1:27" ht="14.4" customHeight="1">
      <c r="A1275" t="s">
        <v>2911</v>
      </c>
      <c r="B1275" s="168" t="s">
        <v>3678</v>
      </c>
      <c r="C1275" s="279" t="s">
        <v>5335</v>
      </c>
      <c r="D1275" s="14" t="s">
        <v>3506</v>
      </c>
      <c r="E1275" s="278" t="s">
        <v>1810</v>
      </c>
      <c r="F1275" s="281" t="s">
        <v>7040</v>
      </c>
      <c r="G1275" s="319">
        <v>6.6129116009999997E-3</v>
      </c>
      <c r="H1275" s="319">
        <v>4.9338308100000002E-4</v>
      </c>
      <c r="I1275" s="319">
        <v>7.2318598000000009E-4</v>
      </c>
      <c r="J1275" s="319">
        <v>2.5971044E-4</v>
      </c>
      <c r="K1275" s="319">
        <v>5.1366321E-3</v>
      </c>
      <c r="L1275" s="320">
        <v>3.8621293984962404E-2</v>
      </c>
      <c r="M1275" s="308">
        <v>1.4141010000000001</v>
      </c>
      <c r="N1275" s="282">
        <v>8.0840898000000003E-4</v>
      </c>
      <c r="O1275" s="282">
        <v>7.5919281000000002E-4</v>
      </c>
      <c r="P1275" s="283">
        <v>3.4358603999999998E-5</v>
      </c>
      <c r="Q1275" s="283">
        <v>1.485756E-5</v>
      </c>
      <c r="R1275" s="255">
        <v>4.5515156730999999E-8</v>
      </c>
      <c r="S1275" s="256">
        <v>1.2706584162900001E-10</v>
      </c>
      <c r="T1275" s="256">
        <v>2.0808907621E-3</v>
      </c>
      <c r="U1275" s="274">
        <v>2.1854035999999998E-6</v>
      </c>
      <c r="V1275" s="159"/>
      <c r="W1275" s="135"/>
      <c r="X1275" s="78" t="s">
        <v>3461</v>
      </c>
      <c r="Y1275" s="20"/>
      <c r="Z1275" s="20"/>
      <c r="AA1275" s="19"/>
    </row>
    <row r="1276" spans="1:27" ht="14.4" customHeight="1">
      <c r="A1276" t="s">
        <v>2912</v>
      </c>
      <c r="B1276" s="168" t="s">
        <v>3678</v>
      </c>
      <c r="C1276" s="279" t="s">
        <v>5336</v>
      </c>
      <c r="D1276" s="14" t="s">
        <v>3506</v>
      </c>
      <c r="E1276" s="278" t="s">
        <v>1810</v>
      </c>
      <c r="F1276" s="281" t="s">
        <v>7041</v>
      </c>
      <c r="G1276" s="319">
        <v>3.4818012549999999E-2</v>
      </c>
      <c r="H1276" s="319">
        <v>2.8583004500000002E-3</v>
      </c>
      <c r="I1276" s="319">
        <v>6.9941789000000001E-3</v>
      </c>
      <c r="J1276" s="319">
        <v>1.063382E-4</v>
      </c>
      <c r="K1276" s="319">
        <v>2.4859195000000001E-2</v>
      </c>
      <c r="L1276" s="320">
        <v>0.18691124060150374</v>
      </c>
      <c r="M1276" s="308">
        <v>2.1579183999999998</v>
      </c>
      <c r="N1276" s="282">
        <v>5.6285323999999996E-3</v>
      </c>
      <c r="O1276" s="282">
        <v>5.3318302000000001E-3</v>
      </c>
      <c r="P1276" s="282">
        <v>1.8377148000000001E-4</v>
      </c>
      <c r="Q1276" s="282">
        <v>1.1293078000000001E-4</v>
      </c>
      <c r="R1276" s="255">
        <v>3.1965409198999998E-7</v>
      </c>
      <c r="S1276" s="256">
        <v>6.7962824870999996E-10</v>
      </c>
      <c r="T1276" s="256">
        <v>1.58166362755E-2</v>
      </c>
      <c r="U1276" s="274">
        <v>1.1122769999999999E-5</v>
      </c>
      <c r="V1276" s="159"/>
      <c r="W1276" s="135"/>
      <c r="X1276" s="78" t="s">
        <v>3461</v>
      </c>
      <c r="Y1276" s="20"/>
      <c r="Z1276" s="20"/>
      <c r="AA1276" s="19"/>
    </row>
    <row r="1277" spans="1:27" ht="14.4" customHeight="1">
      <c r="A1277" t="s">
        <v>2913</v>
      </c>
      <c r="B1277" s="168" t="s">
        <v>3678</v>
      </c>
      <c r="C1277" s="279" t="s">
        <v>5337</v>
      </c>
      <c r="D1277" s="14" t="s">
        <v>3506</v>
      </c>
      <c r="E1277" s="278" t="s">
        <v>1810</v>
      </c>
      <c r="F1277" s="281" t="s">
        <v>7042</v>
      </c>
      <c r="G1277" s="319">
        <v>1.4344280195E-2</v>
      </c>
      <c r="H1277" s="319">
        <v>4.9219737500000001E-4</v>
      </c>
      <c r="I1277" s="319">
        <v>1.3637036800000001E-3</v>
      </c>
      <c r="J1277" s="319">
        <v>8.2613385400000013E-3</v>
      </c>
      <c r="K1277" s="319">
        <v>4.2270405999999998E-3</v>
      </c>
      <c r="L1277" s="320">
        <v>3.1782260150375934E-2</v>
      </c>
      <c r="M1277" s="308">
        <v>2.1293264000000001</v>
      </c>
      <c r="N1277" s="282">
        <v>8.9872246000000002E-4</v>
      </c>
      <c r="O1277" s="282">
        <v>8.4762399999999995E-4</v>
      </c>
      <c r="P1277" s="283">
        <v>3.2841357000000003E-5</v>
      </c>
      <c r="Q1277" s="283">
        <v>1.8257102000000001E-5</v>
      </c>
      <c r="R1277" s="255">
        <v>5.0816787403000005E-8</v>
      </c>
      <c r="S1277" s="256">
        <v>1.2145472284289999E-10</v>
      </c>
      <c r="T1277" s="256">
        <v>2.5570170532999998E-3</v>
      </c>
      <c r="U1277" s="274">
        <v>3.422842E-6</v>
      </c>
      <c r="V1277" s="159"/>
      <c r="W1277" s="135"/>
      <c r="X1277" s="78" t="s">
        <v>3461</v>
      </c>
      <c r="Y1277" s="20"/>
      <c r="Z1277" s="20"/>
      <c r="AA1277" s="19"/>
    </row>
    <row r="1278" spans="1:27" ht="14.4" customHeight="1">
      <c r="A1278" t="s">
        <v>2914</v>
      </c>
      <c r="B1278" s="168" t="s">
        <v>3678</v>
      </c>
      <c r="C1278" s="279" t="s">
        <v>5338</v>
      </c>
      <c r="D1278" s="14" t="s">
        <v>3506</v>
      </c>
      <c r="E1278" s="278" t="s">
        <v>1810</v>
      </c>
      <c r="F1278" s="281" t="s">
        <v>7043</v>
      </c>
      <c r="G1278" s="319">
        <v>2.0095006028999999E-2</v>
      </c>
      <c r="H1278" s="319">
        <v>2.5817772900000002E-4</v>
      </c>
      <c r="I1278" s="319">
        <v>7.9712420000000003E-4</v>
      </c>
      <c r="J1278" s="319">
        <v>1.5145775199999999E-2</v>
      </c>
      <c r="K1278" s="319">
        <v>3.8939288999999999E-3</v>
      </c>
      <c r="L1278" s="320">
        <v>2.9277660902255639E-2</v>
      </c>
      <c r="M1278" s="308">
        <v>2.6433586</v>
      </c>
      <c r="N1278" s="282">
        <v>7.0636275999999998E-4</v>
      </c>
      <c r="O1278" s="282">
        <v>6.6119015000000003E-4</v>
      </c>
      <c r="P1278" s="283">
        <v>2.7257057999999999E-5</v>
      </c>
      <c r="Q1278" s="283">
        <v>1.7915557000000001E-5</v>
      </c>
      <c r="R1278" s="255">
        <v>3.9639696933000001E-8</v>
      </c>
      <c r="S1278" s="256">
        <v>1.0080272904110002E-10</v>
      </c>
      <c r="T1278" s="256">
        <v>2.5091816481E-3</v>
      </c>
      <c r="U1278" s="274">
        <v>4.1770676000000004E-6</v>
      </c>
      <c r="V1278" s="159"/>
      <c r="W1278" s="135"/>
      <c r="X1278" s="78" t="s">
        <v>3461</v>
      </c>
      <c r="Y1278" s="20"/>
      <c r="Z1278" s="20"/>
      <c r="AA1278" s="19"/>
    </row>
    <row r="1279" spans="1:27" ht="14.4" customHeight="1">
      <c r="A1279" t="s">
        <v>2915</v>
      </c>
      <c r="B1279" s="168" t="s">
        <v>3678</v>
      </c>
      <c r="C1279" s="279" t="s">
        <v>5339</v>
      </c>
      <c r="D1279" s="14" t="s">
        <v>3506</v>
      </c>
      <c r="E1279" s="278" t="s">
        <v>1810</v>
      </c>
      <c r="F1279" s="281" t="s">
        <v>7044</v>
      </c>
      <c r="G1279" s="319">
        <v>2.0214933189000001E-2</v>
      </c>
      <c r="H1279" s="319">
        <v>6.2957409899999997E-4</v>
      </c>
      <c r="I1279" s="319">
        <v>1.3277356899999999E-3</v>
      </c>
      <c r="J1279" s="319">
        <v>1.6978134E-3</v>
      </c>
      <c r="K1279" s="319">
        <v>1.6559810000000001E-2</v>
      </c>
      <c r="L1279" s="320">
        <v>0.12450984962406016</v>
      </c>
      <c r="M1279" s="308">
        <v>2.1456438000000002</v>
      </c>
      <c r="N1279" s="282">
        <v>2.3996458E-3</v>
      </c>
      <c r="O1279" s="282">
        <v>2.2550024E-3</v>
      </c>
      <c r="P1279" s="282">
        <v>1.0312156E-4</v>
      </c>
      <c r="Q1279" s="283">
        <v>4.1521861E-5</v>
      </c>
      <c r="R1279" s="255">
        <v>1.3519199210999999E-7</v>
      </c>
      <c r="S1279" s="256">
        <v>3.813667030033E-10</v>
      </c>
      <c r="T1279" s="256">
        <v>5.8153866717E-3</v>
      </c>
      <c r="U1279" s="274">
        <v>6.1803199999999996E-6</v>
      </c>
      <c r="V1279" s="159"/>
      <c r="W1279" s="135"/>
      <c r="X1279" s="78" t="s">
        <v>3461</v>
      </c>
      <c r="Y1279" s="20"/>
      <c r="Z1279" s="20"/>
      <c r="AA1279" s="19"/>
    </row>
    <row r="1280" spans="1:27" ht="14.4" customHeight="1">
      <c r="A1280" t="s">
        <v>2916</v>
      </c>
      <c r="B1280" s="168" t="s">
        <v>3678</v>
      </c>
      <c r="C1280" s="279" t="s">
        <v>5340</v>
      </c>
      <c r="D1280" s="14" t="s">
        <v>3506</v>
      </c>
      <c r="E1280" s="278" t="s">
        <v>1810</v>
      </c>
      <c r="F1280" s="281" t="s">
        <v>7045</v>
      </c>
      <c r="G1280" s="319">
        <v>2.6897134029999999E-2</v>
      </c>
      <c r="H1280" s="319">
        <v>2.7579919300000002E-3</v>
      </c>
      <c r="I1280" s="319">
        <v>5.0198312999999994E-3</v>
      </c>
      <c r="J1280" s="319">
        <v>2.493878E-4</v>
      </c>
      <c r="K1280" s="319">
        <v>1.8869923E-2</v>
      </c>
      <c r="L1280" s="320">
        <v>0.14187912030075187</v>
      </c>
      <c r="M1280" s="308">
        <v>1.9058439</v>
      </c>
      <c r="N1280" s="282">
        <v>3.7362888999999998E-3</v>
      </c>
      <c r="O1280" s="282">
        <v>3.5248963000000001E-3</v>
      </c>
      <c r="P1280" s="282">
        <v>1.4092997999999999E-4</v>
      </c>
      <c r="Q1280" s="283">
        <v>7.0462648000000003E-5</v>
      </c>
      <c r="R1280" s="255">
        <v>2.1132471679000002E-7</v>
      </c>
      <c r="S1280" s="256">
        <v>5.211907597520001E-10</v>
      </c>
      <c r="T1280" s="256">
        <v>9.8687182153000003E-3</v>
      </c>
      <c r="U1280" s="274">
        <v>8.3282080999999995E-6</v>
      </c>
      <c r="V1280" s="159"/>
      <c r="W1280" s="135"/>
      <c r="X1280" s="78" t="s">
        <v>3461</v>
      </c>
      <c r="Y1280" s="20"/>
      <c r="Z1280" s="20"/>
      <c r="AA1280" s="19"/>
    </row>
    <row r="1281" spans="1:27" ht="14.4" customHeight="1">
      <c r="A1281" t="s">
        <v>2917</v>
      </c>
      <c r="B1281" s="168" t="s">
        <v>3678</v>
      </c>
      <c r="C1281" s="279" t="s">
        <v>5341</v>
      </c>
      <c r="D1281" s="14" t="s">
        <v>3506</v>
      </c>
      <c r="E1281" s="278" t="s">
        <v>1810</v>
      </c>
      <c r="F1281" s="281" t="s">
        <v>7046</v>
      </c>
      <c r="G1281" s="319">
        <v>2.3493639619999999E-2</v>
      </c>
      <c r="H1281" s="319">
        <v>6.3114146E-4</v>
      </c>
      <c r="I1281" s="319">
        <v>2.00944681E-3</v>
      </c>
      <c r="J1281" s="319">
        <v>1.076928435E-2</v>
      </c>
      <c r="K1281" s="319">
        <v>1.0083767E-2</v>
      </c>
      <c r="L1281" s="320">
        <v>7.5817796992481201E-2</v>
      </c>
      <c r="M1281" s="308">
        <v>2.6523645</v>
      </c>
      <c r="N1281" s="282">
        <v>1.8142797E-3</v>
      </c>
      <c r="O1281" s="282">
        <v>1.706237E-3</v>
      </c>
      <c r="P1281" s="283">
        <v>7.0164709999999997E-5</v>
      </c>
      <c r="Q1281" s="283">
        <v>3.7878026999999999E-5</v>
      </c>
      <c r="R1281" s="255">
        <v>1.0229238580200001E-7</v>
      </c>
      <c r="S1281" s="256">
        <v>2.5948487206170001E-10</v>
      </c>
      <c r="T1281" s="256">
        <v>5.3050457289999997E-3</v>
      </c>
      <c r="U1281" s="274">
        <v>5.8905153999999997E-6</v>
      </c>
      <c r="V1281" s="159"/>
      <c r="W1281" s="135"/>
      <c r="X1281" s="78" t="s">
        <v>3461</v>
      </c>
      <c r="Y1281" s="20"/>
      <c r="Z1281" s="20"/>
      <c r="AA1281" s="19"/>
    </row>
    <row r="1282" spans="1:27" ht="14.4" customHeight="1">
      <c r="A1282" t="s">
        <v>2918</v>
      </c>
      <c r="B1282" s="168" t="s">
        <v>3678</v>
      </c>
      <c r="C1282" s="279" t="s">
        <v>5342</v>
      </c>
      <c r="D1282" s="14" t="s">
        <v>3506</v>
      </c>
      <c r="E1282" s="278" t="s">
        <v>1810</v>
      </c>
      <c r="F1282" s="281" t="s">
        <v>7047</v>
      </c>
      <c r="G1282" s="319">
        <v>1.733239047E-2</v>
      </c>
      <c r="H1282" s="319">
        <v>6.7378046000000002E-4</v>
      </c>
      <c r="I1282" s="319">
        <v>1.1978036499999999E-3</v>
      </c>
      <c r="J1282" s="319">
        <v>1.2098336E-4</v>
      </c>
      <c r="K1282" s="319">
        <v>1.5339823000000001E-2</v>
      </c>
      <c r="L1282" s="320">
        <v>0.11533701503759398</v>
      </c>
      <c r="M1282" s="308">
        <v>1.9427177</v>
      </c>
      <c r="N1282" s="282">
        <v>2.2615736E-3</v>
      </c>
      <c r="O1282" s="282">
        <v>2.0880896000000002E-3</v>
      </c>
      <c r="P1282" s="283">
        <v>9.5418149999999997E-5</v>
      </c>
      <c r="Q1282" s="283">
        <v>7.8065825999999998E-5</v>
      </c>
      <c r="R1282" s="255">
        <v>1.2518523312899998E-7</v>
      </c>
      <c r="S1282" s="256">
        <v>3.528777682814E-10</v>
      </c>
      <c r="T1282" s="256">
        <v>1.0933588866E-2</v>
      </c>
      <c r="U1282" s="274">
        <v>5.6556812000000003E-6</v>
      </c>
      <c r="V1282" s="159"/>
      <c r="W1282" s="135"/>
      <c r="X1282" s="78" t="s">
        <v>3461</v>
      </c>
      <c r="Y1282" s="20"/>
      <c r="Z1282" s="20"/>
      <c r="AA1282" s="19"/>
    </row>
    <row r="1283" spans="1:27" ht="14.4" customHeight="1">
      <c r="A1283" t="s">
        <v>2919</v>
      </c>
      <c r="B1283" s="168" t="s">
        <v>3678</v>
      </c>
      <c r="C1283" s="279" t="s">
        <v>5343</v>
      </c>
      <c r="D1283" s="14" t="s">
        <v>3506</v>
      </c>
      <c r="E1283" s="278" t="s">
        <v>1810</v>
      </c>
      <c r="F1283" s="281" t="s">
        <v>7048</v>
      </c>
      <c r="G1283" s="319">
        <v>1.5228532950999999E-2</v>
      </c>
      <c r="H1283" s="319">
        <v>5.4507831100000001E-4</v>
      </c>
      <c r="I1283" s="319">
        <v>1.02651276E-3</v>
      </c>
      <c r="J1283" s="319">
        <v>1.7332687999999999E-4</v>
      </c>
      <c r="K1283" s="319">
        <v>1.3483614999999999E-2</v>
      </c>
      <c r="L1283" s="320">
        <v>0.10138056390977443</v>
      </c>
      <c r="M1283" s="308">
        <v>2.0272011000000001</v>
      </c>
      <c r="N1283" s="282">
        <v>1.9907634000000001E-3</v>
      </c>
      <c r="O1283" s="282">
        <v>1.8212383000000001E-3</v>
      </c>
      <c r="P1283" s="283">
        <v>8.3689037000000006E-5</v>
      </c>
      <c r="Q1283" s="283">
        <v>8.5836087999999997E-5</v>
      </c>
      <c r="R1283" s="255">
        <v>1.0918694538100001E-7</v>
      </c>
      <c r="S1283" s="256">
        <v>3.095008774129E-10</v>
      </c>
      <c r="T1283" s="256">
        <v>1.2021861340800001E-2</v>
      </c>
      <c r="U1283" s="274">
        <v>5.3249407000000003E-6</v>
      </c>
      <c r="V1283" s="159"/>
      <c r="W1283" s="135"/>
      <c r="X1283" s="78" t="s">
        <v>3461</v>
      </c>
      <c r="Y1283" s="20"/>
      <c r="Z1283" s="20"/>
      <c r="AA1283" s="19"/>
    </row>
    <row r="1284" spans="1:27" ht="14.4" customHeight="1">
      <c r="A1284" t="s">
        <v>2920</v>
      </c>
      <c r="B1284" s="168" t="s">
        <v>3678</v>
      </c>
      <c r="C1284" s="279" t="s">
        <v>5344</v>
      </c>
      <c r="D1284" s="14" t="s">
        <v>3506</v>
      </c>
      <c r="E1284" s="278" t="s">
        <v>1810</v>
      </c>
      <c r="F1284" s="281" t="s">
        <v>7049</v>
      </c>
      <c r="G1284" s="319">
        <v>8.940786039999999E-3</v>
      </c>
      <c r="H1284" s="319">
        <v>1.0539115699999999E-3</v>
      </c>
      <c r="I1284" s="319">
        <v>1.69118233E-3</v>
      </c>
      <c r="J1284" s="319">
        <v>1.3571874E-4</v>
      </c>
      <c r="K1284" s="319">
        <v>6.0599733999999999E-3</v>
      </c>
      <c r="L1284" s="320">
        <v>4.5563709774436086E-2</v>
      </c>
      <c r="M1284" s="308">
        <v>1.4418664000000001</v>
      </c>
      <c r="N1284" s="282">
        <v>1.2682058E-3</v>
      </c>
      <c r="O1284" s="282">
        <v>1.1858607E-3</v>
      </c>
      <c r="P1284" s="283">
        <v>4.5785329999999999E-5</v>
      </c>
      <c r="Q1284" s="283">
        <v>3.6559710999999998E-5</v>
      </c>
      <c r="R1284" s="255">
        <v>7.1094766929999997E-8</v>
      </c>
      <c r="S1284" s="256">
        <v>1.6932444662380002E-10</v>
      </c>
      <c r="T1284" s="256">
        <v>5.1204076774000002E-3</v>
      </c>
      <c r="U1284" s="274">
        <v>3.1251458000000001E-6</v>
      </c>
      <c r="V1284" s="159"/>
      <c r="W1284" s="135"/>
      <c r="X1284" s="78" t="s">
        <v>3461</v>
      </c>
      <c r="Y1284" s="20"/>
      <c r="Z1284" s="20"/>
      <c r="AA1284" s="19"/>
    </row>
    <row r="1285" spans="1:27" ht="14.4" customHeight="1">
      <c r="A1285" t="s">
        <v>2921</v>
      </c>
      <c r="B1285" s="168" t="s">
        <v>3678</v>
      </c>
      <c r="C1285" s="279" t="s">
        <v>5345</v>
      </c>
      <c r="D1285" s="14" t="s">
        <v>3506</v>
      </c>
      <c r="E1285" s="278" t="s">
        <v>1810</v>
      </c>
      <c r="F1285" s="281" t="s">
        <v>7050</v>
      </c>
      <c r="G1285" s="319">
        <v>1.2457393129999999E-2</v>
      </c>
      <c r="H1285" s="319">
        <v>8.1957258999999999E-4</v>
      </c>
      <c r="I1285" s="319">
        <v>1.8684381800000002E-3</v>
      </c>
      <c r="J1285" s="319">
        <v>2.8319256000000002E-4</v>
      </c>
      <c r="K1285" s="319">
        <v>9.4861897999999993E-3</v>
      </c>
      <c r="L1285" s="320">
        <v>7.1324735338345852E-2</v>
      </c>
      <c r="M1285" s="308">
        <v>1.4829158</v>
      </c>
      <c r="N1285" s="282">
        <v>1.7558732999999999E-3</v>
      </c>
      <c r="O1285" s="282">
        <v>1.6495546999999999E-3</v>
      </c>
      <c r="P1285" s="283">
        <v>6.5923280000000005E-5</v>
      </c>
      <c r="Q1285" s="283">
        <v>4.0395322999999999E-5</v>
      </c>
      <c r="R1285" s="255">
        <v>9.8894163805999992E-8</v>
      </c>
      <c r="S1285" s="256">
        <v>2.4379911334219999E-10</v>
      </c>
      <c r="T1285" s="256">
        <v>5.6576082131000001E-3</v>
      </c>
      <c r="U1285" s="274">
        <v>3.9765973000000001E-6</v>
      </c>
      <c r="V1285" s="159"/>
      <c r="W1285" s="135"/>
      <c r="X1285" s="78" t="s">
        <v>3461</v>
      </c>
      <c r="Y1285" s="20"/>
      <c r="Z1285" s="20"/>
      <c r="AA1285" s="19"/>
    </row>
    <row r="1286" spans="1:27" ht="14.4" customHeight="1">
      <c r="A1286" t="s">
        <v>2922</v>
      </c>
      <c r="B1286" s="168" t="s">
        <v>3678</v>
      </c>
      <c r="C1286" s="279" t="s">
        <v>5346</v>
      </c>
      <c r="D1286" s="14" t="s">
        <v>3506</v>
      </c>
      <c r="E1286" s="278" t="s">
        <v>1810</v>
      </c>
      <c r="F1286" s="281" t="s">
        <v>7051</v>
      </c>
      <c r="G1286" s="319">
        <v>1.175343123E-2</v>
      </c>
      <c r="H1286" s="319">
        <v>5.9999374999999998E-4</v>
      </c>
      <c r="I1286" s="319">
        <v>1.63982503E-3</v>
      </c>
      <c r="J1286" s="319">
        <v>3.5340475000000002E-4</v>
      </c>
      <c r="K1286" s="319">
        <v>9.1602077000000007E-3</v>
      </c>
      <c r="L1286" s="320">
        <v>6.8873742105263161E-2</v>
      </c>
      <c r="M1286" s="308">
        <v>1.4434575999999999</v>
      </c>
      <c r="N1286" s="282">
        <v>1.6252173999999999E-3</v>
      </c>
      <c r="O1286" s="282">
        <v>1.5295222E-3</v>
      </c>
      <c r="P1286" s="283">
        <v>6.2525753000000002E-5</v>
      </c>
      <c r="Q1286" s="283">
        <v>3.3169475E-5</v>
      </c>
      <c r="R1286" s="255">
        <v>9.1697974052000004E-8</v>
      </c>
      <c r="S1286" s="256">
        <v>2.312342933413E-10</v>
      </c>
      <c r="T1286" s="256">
        <v>4.6455847399000001E-3</v>
      </c>
      <c r="U1286" s="274">
        <v>3.8351360000000001E-6</v>
      </c>
      <c r="V1286" s="159"/>
      <c r="W1286" s="135"/>
      <c r="X1286" s="78" t="s">
        <v>3461</v>
      </c>
      <c r="Y1286" s="20"/>
      <c r="Z1286" s="20"/>
      <c r="AA1286" s="19"/>
    </row>
    <row r="1287" spans="1:27" ht="14.4" customHeight="1">
      <c r="A1287" t="s">
        <v>2923</v>
      </c>
      <c r="B1287" s="168" t="s">
        <v>3678</v>
      </c>
      <c r="C1287" s="279" t="s">
        <v>5347</v>
      </c>
      <c r="D1287" s="14" t="s">
        <v>3506</v>
      </c>
      <c r="E1287" s="278" t="s">
        <v>1810</v>
      </c>
      <c r="F1287" s="281" t="s">
        <v>7052</v>
      </c>
      <c r="G1287" s="319">
        <v>2.0770342060000002E-2</v>
      </c>
      <c r="H1287" s="319">
        <v>1.6323210600000001E-3</v>
      </c>
      <c r="I1287" s="319">
        <v>3.2269600000000001E-3</v>
      </c>
      <c r="J1287" s="319">
        <v>0</v>
      </c>
      <c r="K1287" s="319">
        <v>1.5911061000000001E-2</v>
      </c>
      <c r="L1287" s="320">
        <v>0.11963203759398496</v>
      </c>
      <c r="M1287" s="308">
        <v>1.5652619000000001</v>
      </c>
      <c r="N1287" s="282">
        <v>2.8678240000000002E-3</v>
      </c>
      <c r="O1287" s="282">
        <v>2.7100072E-3</v>
      </c>
      <c r="P1287" s="282">
        <v>1.1190403999999999E-4</v>
      </c>
      <c r="Q1287" s="283">
        <v>4.5912816999999998E-5</v>
      </c>
      <c r="R1287" s="255">
        <v>1.6247045394999999E-7</v>
      </c>
      <c r="S1287" s="256">
        <v>4.1384631285079999E-10</v>
      </c>
      <c r="T1287" s="256">
        <v>6.4303664999999996E-3</v>
      </c>
      <c r="U1287" s="274">
        <v>6.2786254000000001E-6</v>
      </c>
      <c r="V1287" s="144"/>
      <c r="W1287" s="135"/>
      <c r="X1287" s="78" t="s">
        <v>3461</v>
      </c>
      <c r="Y1287" s="20"/>
      <c r="Z1287" s="20"/>
      <c r="AA1287" s="19"/>
    </row>
    <row r="1288" spans="1:27" ht="14.4" customHeight="1">
      <c r="A1288" t="s">
        <v>2924</v>
      </c>
      <c r="B1288" s="168" t="s">
        <v>3678</v>
      </c>
      <c r="C1288" s="279" t="s">
        <v>5348</v>
      </c>
      <c r="D1288" s="14" t="s">
        <v>3506</v>
      </c>
      <c r="E1288" s="278" t="s">
        <v>1810</v>
      </c>
      <c r="F1288" s="281" t="s">
        <v>7053</v>
      </c>
      <c r="G1288" s="319">
        <v>1.8268139609999998E-2</v>
      </c>
      <c r="H1288" s="319">
        <v>6.8422502000000003E-4</v>
      </c>
      <c r="I1288" s="319">
        <v>1.3684753799999999E-3</v>
      </c>
      <c r="J1288" s="319">
        <v>1.0501812100000001E-3</v>
      </c>
      <c r="K1288" s="319">
        <v>1.5165257999999999E-2</v>
      </c>
      <c r="L1288" s="320">
        <v>0.11402449624060149</v>
      </c>
      <c r="M1288" s="308">
        <v>1.9143029</v>
      </c>
      <c r="N1288" s="282">
        <v>2.2799908999999998E-3</v>
      </c>
      <c r="O1288" s="282">
        <v>2.1238041E-3</v>
      </c>
      <c r="P1288" s="283">
        <v>9.5392278999999994E-5</v>
      </c>
      <c r="Q1288" s="283">
        <v>6.0794561999999998E-5</v>
      </c>
      <c r="R1288" s="255">
        <v>1.2732638413E-7</v>
      </c>
      <c r="S1288" s="256">
        <v>3.5278209487380002E-10</v>
      </c>
      <c r="T1288" s="256">
        <v>8.5146445812999995E-3</v>
      </c>
      <c r="U1288" s="274">
        <v>5.6951796999999998E-6</v>
      </c>
      <c r="V1288" s="161"/>
      <c r="W1288" s="135"/>
      <c r="X1288" s="78" t="s">
        <v>3461</v>
      </c>
      <c r="Y1288" s="20"/>
      <c r="Z1288" s="20"/>
      <c r="AA1288" s="19"/>
    </row>
    <row r="1289" spans="1:27" ht="14.4" customHeight="1">
      <c r="A1289" t="s">
        <v>2925</v>
      </c>
      <c r="B1289" s="168" t="s">
        <v>3678</v>
      </c>
      <c r="C1289" s="279" t="s">
        <v>5349</v>
      </c>
      <c r="D1289" s="14" t="s">
        <v>3506</v>
      </c>
      <c r="E1289" s="278" t="s">
        <v>1810</v>
      </c>
      <c r="F1289" s="281" t="s">
        <v>7054</v>
      </c>
      <c r="G1289" s="319">
        <v>8.5534040690000003E-4</v>
      </c>
      <c r="H1289" s="319">
        <v>4.3086243899999996E-5</v>
      </c>
      <c r="I1289" s="319">
        <v>6.0104212999999995E-5</v>
      </c>
      <c r="J1289" s="319">
        <v>2.3098441000000001E-4</v>
      </c>
      <c r="K1289" s="319">
        <v>5.2116553999999999E-4</v>
      </c>
      <c r="L1289" s="320">
        <v>3.9185378947368416E-3</v>
      </c>
      <c r="M1289" s="308">
        <v>1.0708719</v>
      </c>
      <c r="N1289" s="283">
        <v>8.0025988000000003E-5</v>
      </c>
      <c r="O1289" s="283">
        <v>7.4746192999999993E-5</v>
      </c>
      <c r="P1289" s="283">
        <v>3.3914402E-6</v>
      </c>
      <c r="Q1289" s="283">
        <v>1.888354E-6</v>
      </c>
      <c r="R1289" s="255">
        <v>4.4811866096000006E-9</v>
      </c>
      <c r="S1289" s="256">
        <v>1.2542308328150001E-11</v>
      </c>
      <c r="T1289" s="256">
        <v>2.6447534060000005E-4</v>
      </c>
      <c r="U1289" s="274">
        <v>2.8845302000000002E-7</v>
      </c>
      <c r="V1289" s="161"/>
      <c r="W1289" s="135"/>
      <c r="X1289" s="78" t="s">
        <v>3461</v>
      </c>
      <c r="Y1289" s="20"/>
      <c r="Z1289" s="20"/>
      <c r="AA1289" s="19"/>
    </row>
    <row r="1290" spans="1:27" ht="14.4" customHeight="1">
      <c r="A1290" t="s">
        <v>2926</v>
      </c>
      <c r="B1290" s="168" t="s">
        <v>3678</v>
      </c>
      <c r="C1290" s="279" t="s">
        <v>5350</v>
      </c>
      <c r="D1290" s="14" t="s">
        <v>3506</v>
      </c>
      <c r="E1290" s="278" t="s">
        <v>1810</v>
      </c>
      <c r="F1290" s="281" t="s">
        <v>7055</v>
      </c>
      <c r="G1290" s="319">
        <v>3.5099838403000003E-2</v>
      </c>
      <c r="H1290" s="319">
        <v>1.8556502100000002E-3</v>
      </c>
      <c r="I1290" s="319">
        <v>4.6960483000000001E-3</v>
      </c>
      <c r="J1290" s="319">
        <v>9.7263893000000003E-5</v>
      </c>
      <c r="K1290" s="319">
        <v>2.8450876E-2</v>
      </c>
      <c r="L1290" s="320">
        <v>0.21391636090225563</v>
      </c>
      <c r="M1290" s="308">
        <v>2.6845729</v>
      </c>
      <c r="N1290" s="282">
        <v>4.8446056000000003E-3</v>
      </c>
      <c r="O1290" s="282">
        <v>4.6090857000000004E-3</v>
      </c>
      <c r="P1290" s="282">
        <v>1.9202879999999999E-4</v>
      </c>
      <c r="Q1290" s="283">
        <v>4.3491098999999998E-5</v>
      </c>
      <c r="R1290" s="255">
        <v>2.7632408191999997E-7</v>
      </c>
      <c r="S1290" s="256">
        <v>7.1016566360099994E-10</v>
      </c>
      <c r="T1290" s="256">
        <v>6.0911904245000001E-3</v>
      </c>
      <c r="U1290" s="274">
        <v>1.1050494000000001E-5</v>
      </c>
      <c r="V1290" s="161"/>
      <c r="W1290" s="135"/>
      <c r="X1290" s="78" t="s">
        <v>3461</v>
      </c>
      <c r="Y1290" s="20"/>
      <c r="Z1290" s="20"/>
      <c r="AA1290" s="19"/>
    </row>
    <row r="1291" spans="1:27" ht="14.4" customHeight="1">
      <c r="A1291" t="s">
        <v>2927</v>
      </c>
      <c r="B1291" s="168" t="s">
        <v>3678</v>
      </c>
      <c r="C1291" s="279" t="s">
        <v>5351</v>
      </c>
      <c r="D1291" s="14" t="s">
        <v>3506</v>
      </c>
      <c r="E1291" s="278" t="s">
        <v>1810</v>
      </c>
      <c r="F1291" s="281" t="s">
        <v>7056</v>
      </c>
      <c r="G1291" s="319">
        <v>1.1967376589E-2</v>
      </c>
      <c r="H1291" s="319">
        <v>8.3137321900000004E-4</v>
      </c>
      <c r="I1291" s="319">
        <v>1.60579374E-3</v>
      </c>
      <c r="J1291" s="319">
        <v>2.1390873E-4</v>
      </c>
      <c r="K1291" s="319">
        <v>9.3163008999999995E-3</v>
      </c>
      <c r="L1291" s="320">
        <v>7.0047375187969912E-2</v>
      </c>
      <c r="M1291" s="308">
        <v>1.6170931</v>
      </c>
      <c r="N1291" s="282">
        <v>1.5795763E-3</v>
      </c>
      <c r="O1291" s="282">
        <v>1.4593064E-3</v>
      </c>
      <c r="P1291" s="283">
        <v>6.3947006000000006E-5</v>
      </c>
      <c r="Q1291" s="283">
        <v>5.6322899E-5</v>
      </c>
      <c r="R1291" s="255">
        <v>8.7488394950000002E-8</v>
      </c>
      <c r="S1291" s="256">
        <v>2.3649040562420003E-10</v>
      </c>
      <c r="T1291" s="256">
        <v>7.8883611238999996E-3</v>
      </c>
      <c r="U1291" s="274">
        <v>3.9043399000000004E-6</v>
      </c>
      <c r="V1291" s="161"/>
      <c r="W1291" s="135"/>
      <c r="X1291" s="78" t="s">
        <v>3461</v>
      </c>
      <c r="Y1291" s="20"/>
      <c r="Z1291" s="20"/>
      <c r="AA1291" s="19"/>
    </row>
    <row r="1292" spans="1:27" ht="14.4" customHeight="1">
      <c r="A1292" t="s">
        <v>2928</v>
      </c>
      <c r="B1292" s="168" t="s">
        <v>3678</v>
      </c>
      <c r="C1292" s="279" t="s">
        <v>5352</v>
      </c>
      <c r="D1292" s="14" t="s">
        <v>3506</v>
      </c>
      <c r="E1292" s="278" t="s">
        <v>1810</v>
      </c>
      <c r="F1292" s="281" t="s">
        <v>7057</v>
      </c>
      <c r="G1292" s="319">
        <v>2.04033359E-2</v>
      </c>
      <c r="H1292" s="319">
        <v>1.1757337E-3</v>
      </c>
      <c r="I1292" s="319">
        <v>2.8442415000000001E-3</v>
      </c>
      <c r="J1292" s="319">
        <v>4.8992847000000001E-3</v>
      </c>
      <c r="K1292" s="319">
        <v>1.1484075999999999E-2</v>
      </c>
      <c r="L1292" s="320">
        <v>8.6346436090225548E-2</v>
      </c>
      <c r="M1292" s="308">
        <v>2.1408201</v>
      </c>
      <c r="N1292" s="282">
        <v>2.2590348999999999E-3</v>
      </c>
      <c r="O1292" s="282">
        <v>2.1407805999999999E-3</v>
      </c>
      <c r="P1292" s="283">
        <v>8.3561118999999994E-5</v>
      </c>
      <c r="Q1292" s="283">
        <v>3.4693241999999997E-5</v>
      </c>
      <c r="R1292" s="255">
        <v>1.2834415887999999E-7</v>
      </c>
      <c r="S1292" s="256">
        <v>3.0902780950230004E-10</v>
      </c>
      <c r="T1292" s="256">
        <v>4.8589974157999998E-3</v>
      </c>
      <c r="U1292" s="274">
        <v>5.8602746999999997E-6</v>
      </c>
      <c r="V1292" s="161"/>
      <c r="W1292" s="135"/>
      <c r="X1292" s="78" t="s">
        <v>3461</v>
      </c>
      <c r="Y1292" s="20"/>
      <c r="Z1292" s="20"/>
      <c r="AA1292" s="19"/>
    </row>
    <row r="1293" spans="1:27" ht="14.4" customHeight="1">
      <c r="A1293" t="s">
        <v>2929</v>
      </c>
      <c r="B1293" s="168" t="s">
        <v>3678</v>
      </c>
      <c r="C1293" s="279" t="s">
        <v>5353</v>
      </c>
      <c r="D1293" s="14" t="s">
        <v>3506</v>
      </c>
      <c r="E1293" s="278" t="s">
        <v>1810</v>
      </c>
      <c r="F1293" s="281" t="s">
        <v>7058</v>
      </c>
      <c r="G1293" s="319">
        <v>2.2034293561999999E-2</v>
      </c>
      <c r="H1293" s="319">
        <v>7.0166505999999995E-4</v>
      </c>
      <c r="I1293" s="319">
        <v>1.50065952E-3</v>
      </c>
      <c r="J1293" s="319">
        <v>1.4197536481999999E-2</v>
      </c>
      <c r="K1293" s="319">
        <v>5.6344324999999997E-3</v>
      </c>
      <c r="L1293" s="320">
        <v>4.2364154135338339E-2</v>
      </c>
      <c r="M1293" s="308">
        <v>2.6822910000000002</v>
      </c>
      <c r="N1293" s="282">
        <v>1.161097E-3</v>
      </c>
      <c r="O1293" s="282">
        <v>1.0972829999999999E-3</v>
      </c>
      <c r="P1293" s="283">
        <v>4.1691484000000002E-5</v>
      </c>
      <c r="Q1293" s="283">
        <v>2.2122545E-5</v>
      </c>
      <c r="R1293" s="255">
        <v>6.5784350970000003E-8</v>
      </c>
      <c r="S1293" s="256">
        <v>1.5418447905780001E-10</v>
      </c>
      <c r="T1293" s="256">
        <v>3.0983956160999999E-3</v>
      </c>
      <c r="U1293" s="274">
        <v>5.0299909999999997E-6</v>
      </c>
      <c r="V1293" s="161"/>
      <c r="W1293" s="135"/>
      <c r="X1293" s="78" t="s">
        <v>3461</v>
      </c>
      <c r="Y1293" s="20"/>
      <c r="Z1293" s="20"/>
      <c r="AA1293" s="19"/>
    </row>
    <row r="1294" spans="1:27" ht="14.4" customHeight="1">
      <c r="A1294" t="s">
        <v>2930</v>
      </c>
      <c r="B1294" s="168" t="s">
        <v>3678</v>
      </c>
      <c r="C1294" s="279" t="s">
        <v>5354</v>
      </c>
      <c r="D1294" s="14" t="s">
        <v>3506</v>
      </c>
      <c r="E1294" s="278" t="s">
        <v>1810</v>
      </c>
      <c r="F1294" s="281" t="s">
        <v>7059</v>
      </c>
      <c r="G1294" s="319">
        <v>2.1384980588000001E-2</v>
      </c>
      <c r="H1294" s="319">
        <v>5.8892533699999997E-4</v>
      </c>
      <c r="I1294" s="319">
        <v>1.3102515099999998E-3</v>
      </c>
      <c r="J1294" s="319">
        <v>1.0104984040999999E-2</v>
      </c>
      <c r="K1294" s="319">
        <v>9.3808196999999992E-3</v>
      </c>
      <c r="L1294" s="320">
        <v>7.0532478947368416E-2</v>
      </c>
      <c r="M1294" s="308">
        <v>2.5611307000000001</v>
      </c>
      <c r="N1294" s="282">
        <v>1.4944437000000001E-3</v>
      </c>
      <c r="O1294" s="282">
        <v>1.4153816E-3</v>
      </c>
      <c r="P1294" s="283">
        <v>6.2091015000000007E-5</v>
      </c>
      <c r="Q1294" s="283">
        <v>1.6971077000000001E-5</v>
      </c>
      <c r="R1294" s="255">
        <v>8.4855013388000007E-8</v>
      </c>
      <c r="S1294" s="256">
        <v>2.2962653573460001E-10</v>
      </c>
      <c r="T1294" s="256">
        <v>2.3769015531000001E-3</v>
      </c>
      <c r="U1294" s="274">
        <v>5.3700665999999996E-6</v>
      </c>
      <c r="V1294" s="161"/>
      <c r="W1294" s="135"/>
      <c r="X1294" s="78" t="s">
        <v>3461</v>
      </c>
      <c r="Y1294" s="20"/>
      <c r="Z1294" s="20"/>
      <c r="AA1294" s="19"/>
    </row>
    <row r="1295" spans="1:27" ht="14.4" customHeight="1">
      <c r="A1295" t="s">
        <v>2931</v>
      </c>
      <c r="B1295" s="168" t="s">
        <v>3678</v>
      </c>
      <c r="C1295" s="279" t="s">
        <v>5355</v>
      </c>
      <c r="D1295" s="14" t="s">
        <v>3506</v>
      </c>
      <c r="E1295" s="278" t="s">
        <v>1810</v>
      </c>
      <c r="F1295" s="281" t="s">
        <v>7060</v>
      </c>
      <c r="G1295" s="319">
        <v>1.9032009169999999E-2</v>
      </c>
      <c r="H1295" s="319">
        <v>1.01608247E-3</v>
      </c>
      <c r="I1295" s="319">
        <v>2.2457889000000002E-3</v>
      </c>
      <c r="J1295" s="319">
        <v>5.1083518E-3</v>
      </c>
      <c r="K1295" s="319">
        <v>1.0661785999999999E-2</v>
      </c>
      <c r="L1295" s="320">
        <v>8.0163804511278192E-2</v>
      </c>
      <c r="M1295" s="308">
        <v>2.0456591</v>
      </c>
      <c r="N1295" s="282">
        <v>1.9326428999999999E-3</v>
      </c>
      <c r="O1295" s="282">
        <v>1.8084522E-3</v>
      </c>
      <c r="P1295" s="283">
        <v>7.5527944000000006E-5</v>
      </c>
      <c r="Q1295" s="283">
        <v>4.8662775999999999E-5</v>
      </c>
      <c r="R1295" s="255">
        <v>1.084203942E-7</v>
      </c>
      <c r="S1295" s="256">
        <v>2.7931931953089997E-10</v>
      </c>
      <c r="T1295" s="256">
        <v>6.8155149303000002E-3</v>
      </c>
      <c r="U1295" s="274">
        <v>5.2749065000000004E-6</v>
      </c>
      <c r="V1295" s="161"/>
      <c r="W1295" s="135"/>
      <c r="X1295" s="78" t="s">
        <v>3461</v>
      </c>
      <c r="Y1295" s="20"/>
      <c r="Z1295" s="20"/>
      <c r="AA1295" s="19"/>
    </row>
    <row r="1296" spans="1:27" ht="14.4" customHeight="1">
      <c r="A1296" t="s">
        <v>2932</v>
      </c>
      <c r="B1296" s="168" t="s">
        <v>3678</v>
      </c>
      <c r="C1296" s="279" t="s">
        <v>5356</v>
      </c>
      <c r="D1296" s="14" t="s">
        <v>3506</v>
      </c>
      <c r="E1296" s="278" t="s">
        <v>1810</v>
      </c>
      <c r="F1296" s="281" t="s">
        <v>7061</v>
      </c>
      <c r="G1296" s="319">
        <v>8.1375411026999994E-3</v>
      </c>
      <c r="H1296" s="319">
        <v>5.1822969699999998E-5</v>
      </c>
      <c r="I1296" s="319">
        <v>2.2143174299999997E-4</v>
      </c>
      <c r="J1296" s="319">
        <v>7.2609761899999998E-3</v>
      </c>
      <c r="K1296" s="319">
        <v>6.0331019999999998E-4</v>
      </c>
      <c r="L1296" s="320">
        <v>4.536166917293233E-3</v>
      </c>
      <c r="M1296" s="308">
        <v>1.7487820000000001</v>
      </c>
      <c r="N1296" s="282">
        <v>1.3976556000000001E-4</v>
      </c>
      <c r="O1296" s="282">
        <v>1.3115436E-4</v>
      </c>
      <c r="P1296" s="283">
        <v>4.8045002000000002E-6</v>
      </c>
      <c r="Q1296" s="283">
        <v>3.8066989000000002E-6</v>
      </c>
      <c r="R1296" s="255">
        <v>7.8629714362000009E-9</v>
      </c>
      <c r="S1296" s="256">
        <v>1.7768121666769998E-11</v>
      </c>
      <c r="T1296" s="256">
        <v>5.3315110549999995E-4</v>
      </c>
      <c r="U1296" s="274">
        <v>1.5834584E-6</v>
      </c>
      <c r="V1296" s="161"/>
      <c r="W1296" s="135"/>
      <c r="X1296" s="78" t="s">
        <v>3461</v>
      </c>
      <c r="Y1296" s="20"/>
      <c r="Z1296" s="20"/>
      <c r="AA1296" s="19"/>
    </row>
    <row r="1297" spans="1:27" ht="14.4" customHeight="1">
      <c r="A1297" t="s">
        <v>2933</v>
      </c>
      <c r="B1297" s="168" t="s">
        <v>3678</v>
      </c>
      <c r="C1297" s="279" t="s">
        <v>5357</v>
      </c>
      <c r="D1297" s="14" t="s">
        <v>3506</v>
      </c>
      <c r="E1297" s="278" t="s">
        <v>1810</v>
      </c>
      <c r="F1297" s="281" t="s">
        <v>7062</v>
      </c>
      <c r="G1297" s="319">
        <v>1.7229069829999999E-2</v>
      </c>
      <c r="H1297" s="319">
        <v>7.5228952000000004E-4</v>
      </c>
      <c r="I1297" s="319">
        <v>1.28946046E-3</v>
      </c>
      <c r="J1297" s="319">
        <v>3.6638178500000003E-3</v>
      </c>
      <c r="K1297" s="319">
        <v>1.1523502E-2</v>
      </c>
      <c r="L1297" s="320">
        <v>8.6642872180451122E-2</v>
      </c>
      <c r="M1297" s="308">
        <v>1.9916081000000001</v>
      </c>
      <c r="N1297" s="282">
        <v>1.8162174999999999E-3</v>
      </c>
      <c r="O1297" s="282">
        <v>1.6833715000000001E-3</v>
      </c>
      <c r="P1297" s="283">
        <v>7.4263468000000004E-5</v>
      </c>
      <c r="Q1297" s="283">
        <v>5.8582512000000003E-5</v>
      </c>
      <c r="R1297" s="255">
        <v>1.00921554189E-7</v>
      </c>
      <c r="S1297" s="256">
        <v>2.7464300417990004E-10</v>
      </c>
      <c r="T1297" s="256">
        <v>8.2048335956999997E-3</v>
      </c>
      <c r="U1297" s="274">
        <v>5.0006638000000002E-6</v>
      </c>
      <c r="V1297" s="144"/>
      <c r="W1297" s="135"/>
      <c r="X1297" s="78" t="s">
        <v>3461</v>
      </c>
      <c r="Y1297" s="20"/>
      <c r="Z1297" s="20"/>
      <c r="AA1297" s="19"/>
    </row>
    <row r="1298" spans="1:27" ht="14.4" customHeight="1">
      <c r="A1298" t="s">
        <v>3503</v>
      </c>
      <c r="B1298" s="168" t="s">
        <v>3678</v>
      </c>
      <c r="C1298" s="279" t="s">
        <v>5358</v>
      </c>
      <c r="D1298" s="14" t="s">
        <v>3506</v>
      </c>
      <c r="E1298" s="278" t="s">
        <v>1810</v>
      </c>
      <c r="F1298" s="281" t="s">
        <v>7063</v>
      </c>
      <c r="G1298" s="319">
        <v>1.3847287669000001E-2</v>
      </c>
      <c r="H1298" s="319">
        <v>2.2049333899999999E-4</v>
      </c>
      <c r="I1298" s="319">
        <v>6.7973390000000005E-4</v>
      </c>
      <c r="J1298" s="319">
        <v>8.9592019300000006E-3</v>
      </c>
      <c r="K1298" s="319">
        <v>3.9878585000000001E-3</v>
      </c>
      <c r="L1298" s="320">
        <v>2.9983898496240599E-2</v>
      </c>
      <c r="M1298" s="308">
        <v>2.1644458000000002</v>
      </c>
      <c r="N1298" s="282">
        <v>6.9644613999999996E-4</v>
      </c>
      <c r="O1298" s="282">
        <v>6.5386925000000004E-4</v>
      </c>
      <c r="P1298" s="283">
        <v>2.6977735E-5</v>
      </c>
      <c r="Q1298" s="283">
        <v>1.5599151000000001E-5</v>
      </c>
      <c r="R1298" s="255">
        <v>3.9200794950000001E-8</v>
      </c>
      <c r="S1298" s="256">
        <v>9.9769727768199997E-11</v>
      </c>
      <c r="T1298" s="256">
        <v>2.1847550823000002E-3</v>
      </c>
      <c r="U1298" s="274">
        <v>3.1813773E-6</v>
      </c>
      <c r="V1298" s="144"/>
      <c r="W1298" s="135"/>
      <c r="X1298" s="78" t="s">
        <v>3461</v>
      </c>
      <c r="Y1298" s="20"/>
      <c r="Z1298" s="20"/>
      <c r="AA1298" s="19"/>
    </row>
    <row r="1299" spans="1:27" ht="14.4" customHeight="1">
      <c r="B1299" s="168" t="s">
        <v>2934</v>
      </c>
      <c r="C1299" s="277" t="s">
        <v>3680</v>
      </c>
      <c r="D1299" s="280"/>
      <c r="E1299" s="278"/>
      <c r="F1299"/>
      <c r="G1299" s="210"/>
      <c r="H1299" s="210"/>
      <c r="I1299" s="210"/>
      <c r="J1299" s="210"/>
      <c r="K1299" s="210"/>
      <c r="L1299" s="210"/>
      <c r="M1299" s="5"/>
      <c r="N1299"/>
      <c r="O1299"/>
      <c r="V1299" s="203"/>
      <c r="W1299" s="164"/>
      <c r="X1299" s="78"/>
      <c r="Y1299" s="20"/>
      <c r="Z1299" s="20"/>
      <c r="AA1299" s="19"/>
    </row>
    <row r="1300" spans="1:27" ht="14.4" customHeight="1">
      <c r="B1300" s="168" t="s">
        <v>2934</v>
      </c>
      <c r="C1300" s="277" t="s">
        <v>3681</v>
      </c>
      <c r="D1300" s="277" t="s">
        <v>2935</v>
      </c>
      <c r="E1300" s="278"/>
      <c r="F1300"/>
      <c r="G1300" s="210"/>
      <c r="H1300" s="210"/>
      <c r="I1300" s="210"/>
      <c r="J1300" s="210"/>
      <c r="K1300" s="210"/>
      <c r="L1300" s="210"/>
      <c r="M1300" s="5"/>
      <c r="N1300"/>
      <c r="O1300"/>
      <c r="V1300" s="183"/>
      <c r="W1300" s="4"/>
      <c r="X1300" s="20"/>
      <c r="Y1300" s="20"/>
      <c r="Z1300" s="20"/>
      <c r="AA1300" s="19"/>
    </row>
    <row r="1301" spans="1:27" ht="14.4" customHeight="1">
      <c r="A1301" t="s">
        <v>2936</v>
      </c>
      <c r="B1301" s="168" t="s">
        <v>2934</v>
      </c>
      <c r="C1301" s="279" t="s">
        <v>5359</v>
      </c>
      <c r="D1301" s="14" t="s">
        <v>2935</v>
      </c>
      <c r="E1301" s="278" t="s">
        <v>1810</v>
      </c>
      <c r="F1301" s="281" t="s">
        <v>7064</v>
      </c>
      <c r="G1301" s="319">
        <v>3.0341439333E-2</v>
      </c>
      <c r="H1301" s="319">
        <v>2.8517808999999998E-3</v>
      </c>
      <c r="I1301" s="319">
        <v>4.5520383000000001E-3</v>
      </c>
      <c r="J1301" s="319">
        <v>3.3724913300000003E-4</v>
      </c>
      <c r="K1301" s="319">
        <v>2.2600371000000001E-2</v>
      </c>
      <c r="L1301" s="320">
        <v>0.16992760150375941</v>
      </c>
      <c r="M1301" s="308">
        <v>2.3107950000000002</v>
      </c>
      <c r="N1301" s="282">
        <v>4.2156770999999997E-3</v>
      </c>
      <c r="O1301" s="282">
        <v>3.9751279E-3</v>
      </c>
      <c r="P1301" s="282">
        <v>1.5879167000000001E-4</v>
      </c>
      <c r="Q1301" s="283">
        <v>8.1757537000000006E-5</v>
      </c>
      <c r="R1301" s="255">
        <v>2.3831702414999999E-7</v>
      </c>
      <c r="S1301" s="256">
        <v>5.8724728846199986E-10</v>
      </c>
      <c r="T1301" s="256">
        <v>1.14506357253E-2</v>
      </c>
      <c r="U1301" s="274">
        <v>9.9222612999999997E-6</v>
      </c>
      <c r="V1301" s="163"/>
      <c r="W1301" s="135"/>
      <c r="X1301" s="78" t="s">
        <v>3461</v>
      </c>
      <c r="Y1301" s="20"/>
      <c r="Z1301" s="20"/>
      <c r="AA1301" s="19"/>
    </row>
    <row r="1302" spans="1:27" ht="14.4" customHeight="1">
      <c r="A1302" t="s">
        <v>2937</v>
      </c>
      <c r="B1302" s="168" t="s">
        <v>2934</v>
      </c>
      <c r="C1302" s="279" t="s">
        <v>5360</v>
      </c>
      <c r="D1302" s="14" t="s">
        <v>2935</v>
      </c>
      <c r="E1302" s="278" t="s">
        <v>1810</v>
      </c>
      <c r="F1302" s="281" t="s">
        <v>7065</v>
      </c>
      <c r="G1302" s="319">
        <v>3.1768857979999995E-2</v>
      </c>
      <c r="H1302" s="319">
        <v>2.5500272699999996E-3</v>
      </c>
      <c r="I1302" s="319">
        <v>3.7733167999999999E-3</v>
      </c>
      <c r="J1302" s="319">
        <v>1.3123439099999999E-3</v>
      </c>
      <c r="K1302" s="319">
        <v>2.4133169999999999E-2</v>
      </c>
      <c r="L1302" s="320">
        <v>0.18145240601503757</v>
      </c>
      <c r="M1302" s="308">
        <v>2.4672955000000001</v>
      </c>
      <c r="N1302" s="282">
        <v>4.1495157000000001E-3</v>
      </c>
      <c r="O1302" s="282">
        <v>3.9487639999999996E-3</v>
      </c>
      <c r="P1302" s="282">
        <v>1.6248548999999999E-4</v>
      </c>
      <c r="Q1302" s="283">
        <v>3.8266219000000002E-5</v>
      </c>
      <c r="R1302" s="255">
        <v>2.3673644606999998E-7</v>
      </c>
      <c r="S1302" s="256">
        <v>6.0090788110900013E-10</v>
      </c>
      <c r="T1302" s="256">
        <v>5.3594144219999999E-3</v>
      </c>
      <c r="U1302" s="274">
        <v>1.0144233E-5</v>
      </c>
      <c r="V1302" s="163"/>
      <c r="W1302" s="135"/>
      <c r="X1302" s="78" t="s">
        <v>3461</v>
      </c>
      <c r="Y1302" s="20"/>
      <c r="Z1302" s="20"/>
      <c r="AA1302" s="19"/>
    </row>
    <row r="1303" spans="1:27" ht="14.4" customHeight="1">
      <c r="A1303" t="s">
        <v>2938</v>
      </c>
      <c r="B1303" s="168" t="s">
        <v>2934</v>
      </c>
      <c r="C1303" s="279" t="s">
        <v>5361</v>
      </c>
      <c r="D1303" s="14" t="s">
        <v>2935</v>
      </c>
      <c r="E1303" s="278" t="s">
        <v>1810</v>
      </c>
      <c r="F1303" s="281" t="s">
        <v>7066</v>
      </c>
      <c r="G1303" s="319">
        <v>5.6456957140000002E-4</v>
      </c>
      <c r="H1303" s="319">
        <v>2.7398824399999998E-5</v>
      </c>
      <c r="I1303" s="319">
        <v>6.3603687E-5</v>
      </c>
      <c r="J1303" s="319">
        <v>1.7622908999999999E-4</v>
      </c>
      <c r="K1303" s="319">
        <v>2.9733796999999998E-4</v>
      </c>
      <c r="L1303" s="320">
        <v>2.2356238345864659E-3</v>
      </c>
      <c r="M1303" s="308">
        <v>0.63740160000000001</v>
      </c>
      <c r="N1303" s="283">
        <v>5.2941264999999998E-5</v>
      </c>
      <c r="O1303" s="283">
        <v>5.0805656E-5</v>
      </c>
      <c r="P1303" s="283">
        <v>2.1102128999999999E-6</v>
      </c>
      <c r="Q1303" s="283">
        <v>2.5396391E-8</v>
      </c>
      <c r="R1303" s="255">
        <v>3.0459025990999998E-9</v>
      </c>
      <c r="S1303" s="256">
        <v>7.8040415952200012E-12</v>
      </c>
      <c r="T1303" s="256">
        <v>3.5569175000000002E-6</v>
      </c>
      <c r="U1303" s="274">
        <v>1.7476834000000001E-7</v>
      </c>
      <c r="V1303" s="163"/>
      <c r="W1303" s="135"/>
      <c r="X1303" s="78" t="s">
        <v>3461</v>
      </c>
      <c r="Y1303" s="20"/>
      <c r="Z1303" s="20"/>
      <c r="AA1303" s="19"/>
    </row>
    <row r="1304" spans="1:27" ht="14.4" customHeight="1">
      <c r="A1304" t="s">
        <v>2939</v>
      </c>
      <c r="B1304" s="168" t="s">
        <v>2934</v>
      </c>
      <c r="C1304" s="279" t="s">
        <v>5362</v>
      </c>
      <c r="D1304" s="14" t="s">
        <v>2935</v>
      </c>
      <c r="E1304" s="278" t="s">
        <v>1810</v>
      </c>
      <c r="F1304" s="281" t="s">
        <v>7067</v>
      </c>
      <c r="G1304" s="319">
        <v>2.9463278204E-2</v>
      </c>
      <c r="H1304" s="319">
        <v>2.6312086500000003E-3</v>
      </c>
      <c r="I1304" s="319">
        <v>3.9750423999999999E-3</v>
      </c>
      <c r="J1304" s="319">
        <v>3.6969171540000003E-3</v>
      </c>
      <c r="K1304" s="319">
        <v>1.9160110000000001E-2</v>
      </c>
      <c r="L1304" s="320">
        <v>0.14406097744360902</v>
      </c>
      <c r="M1304" s="308">
        <v>2.4011724000000001</v>
      </c>
      <c r="N1304" s="282">
        <v>3.5909548999999998E-3</v>
      </c>
      <c r="O1304" s="282">
        <v>3.3834309000000001E-3</v>
      </c>
      <c r="P1304" s="282">
        <v>1.3569033999999999E-4</v>
      </c>
      <c r="Q1304" s="283">
        <v>7.1833642999999994E-5</v>
      </c>
      <c r="R1304" s="255">
        <v>2.0284357272000002E-7</v>
      </c>
      <c r="S1304" s="256">
        <v>5.0181337966500003E-10</v>
      </c>
      <c r="T1304" s="256">
        <v>1.006073463925E-2</v>
      </c>
      <c r="U1304" s="274">
        <v>9.0857226999999999E-6</v>
      </c>
      <c r="V1304" s="146"/>
      <c r="W1304" s="135"/>
      <c r="X1304" s="78" t="s">
        <v>3461</v>
      </c>
      <c r="Y1304" s="20"/>
      <c r="Z1304" s="20"/>
      <c r="AA1304" s="19"/>
    </row>
    <row r="1305" spans="1:27" ht="14.4" customHeight="1">
      <c r="A1305" t="s">
        <v>2940</v>
      </c>
      <c r="B1305" s="168" t="s">
        <v>2934</v>
      </c>
      <c r="C1305" s="279" t="s">
        <v>5363</v>
      </c>
      <c r="D1305" s="14" t="s">
        <v>2935</v>
      </c>
      <c r="E1305" s="278" t="s">
        <v>1810</v>
      </c>
      <c r="F1305" s="281" t="s">
        <v>7068</v>
      </c>
      <c r="G1305" s="319">
        <v>5.4975624889999999E-4</v>
      </c>
      <c r="H1305" s="319">
        <v>5.1601233899999998E-5</v>
      </c>
      <c r="I1305" s="319">
        <v>6.3192454999999999E-5</v>
      </c>
      <c r="J1305" s="319">
        <v>2.0320164000000001E-4</v>
      </c>
      <c r="K1305" s="319">
        <v>2.3176092E-4</v>
      </c>
      <c r="L1305" s="320">
        <v>1.7425633082706767E-3</v>
      </c>
      <c r="M1305" s="308">
        <v>1.0526316</v>
      </c>
      <c r="N1305" s="283">
        <v>4.1989585999999997E-5</v>
      </c>
      <c r="O1305" s="283">
        <v>4.0177464999999997E-5</v>
      </c>
      <c r="P1305" s="283">
        <v>1.7828380000000001E-6</v>
      </c>
      <c r="Q1305" s="283">
        <v>2.9283407999999999E-8</v>
      </c>
      <c r="R1305" s="255">
        <v>2.4087208595999999E-9</v>
      </c>
      <c r="S1305" s="256">
        <v>6.593335696090001E-12</v>
      </c>
      <c r="T1305" s="256">
        <v>4.1013176000000003E-6</v>
      </c>
      <c r="U1305" s="274">
        <v>1.8244599999999999E-7</v>
      </c>
      <c r="V1305" s="146"/>
      <c r="W1305" s="135"/>
      <c r="X1305" s="78" t="s">
        <v>3461</v>
      </c>
      <c r="Y1305" s="20"/>
      <c r="Z1305" s="20"/>
      <c r="AA1305" s="19"/>
    </row>
    <row r="1306" spans="1:27" ht="14.4" customHeight="1">
      <c r="A1306" t="s">
        <v>2941</v>
      </c>
      <c r="B1306" s="168" t="s">
        <v>2934</v>
      </c>
      <c r="C1306" s="279" t="s">
        <v>5364</v>
      </c>
      <c r="D1306" s="14" t="s">
        <v>2935</v>
      </c>
      <c r="E1306" s="278" t="s">
        <v>1810</v>
      </c>
      <c r="F1306" s="281" t="s">
        <v>7069</v>
      </c>
      <c r="G1306" s="319">
        <v>3.5221062334999997E-2</v>
      </c>
      <c r="H1306" s="319">
        <v>3.5359919000000004E-3</v>
      </c>
      <c r="I1306" s="319">
        <v>6.2370563E-3</v>
      </c>
      <c r="J1306" s="319">
        <v>4.8745413500000001E-4</v>
      </c>
      <c r="K1306" s="319">
        <v>2.496056E-2</v>
      </c>
      <c r="L1306" s="320">
        <v>0.18767338345864659</v>
      </c>
      <c r="M1306" s="308">
        <v>2.4940859999999998</v>
      </c>
      <c r="N1306" s="282">
        <v>5.0614318999999998E-3</v>
      </c>
      <c r="O1306" s="282">
        <v>4.7351366999999998E-3</v>
      </c>
      <c r="P1306" s="282">
        <v>1.8293741999999999E-4</v>
      </c>
      <c r="Q1306" s="282">
        <v>1.4335775E-4</v>
      </c>
      <c r="R1306" s="255">
        <v>2.8388110083000001E-7</v>
      </c>
      <c r="S1306" s="256">
        <v>6.7654371501399996E-10</v>
      </c>
      <c r="T1306" s="256">
        <v>2.007811656949E-2</v>
      </c>
      <c r="U1306" s="274">
        <v>1.1610662E-5</v>
      </c>
      <c r="V1306" s="146"/>
      <c r="W1306" s="135"/>
      <c r="X1306" s="78" t="s">
        <v>3461</v>
      </c>
      <c r="Y1306" s="20"/>
      <c r="Z1306" s="20"/>
      <c r="AA1306" s="19"/>
    </row>
    <row r="1307" spans="1:27" ht="14.4" customHeight="1">
      <c r="A1307" t="s">
        <v>2942</v>
      </c>
      <c r="B1307" s="168" t="s">
        <v>2934</v>
      </c>
      <c r="C1307" s="279" t="s">
        <v>5365</v>
      </c>
      <c r="D1307" s="14" t="s">
        <v>2935</v>
      </c>
      <c r="E1307" s="278" t="s">
        <v>1810</v>
      </c>
      <c r="F1307" s="281" t="s">
        <v>7070</v>
      </c>
      <c r="G1307" s="319">
        <v>2.5691852049999998E-2</v>
      </c>
      <c r="H1307" s="319">
        <v>2.1680731299999999E-3</v>
      </c>
      <c r="I1307" s="319">
        <v>3.3342746999999997E-3</v>
      </c>
      <c r="J1307" s="319">
        <v>3.9347382200000001E-3</v>
      </c>
      <c r="K1307" s="319">
        <v>1.6254766E-2</v>
      </c>
      <c r="L1307" s="320">
        <v>0.12221628571428571</v>
      </c>
      <c r="M1307" s="308">
        <v>2.2289417999999999</v>
      </c>
      <c r="N1307" s="282">
        <v>3.0355595999999999E-3</v>
      </c>
      <c r="O1307" s="282">
        <v>2.8626873000000001E-3</v>
      </c>
      <c r="P1307" s="282">
        <v>1.1478939E-4</v>
      </c>
      <c r="Q1307" s="283">
        <v>5.8082888E-5</v>
      </c>
      <c r="R1307" s="255">
        <v>1.7162393803999998E-7</v>
      </c>
      <c r="S1307" s="256">
        <v>4.2451697354580001E-10</v>
      </c>
      <c r="T1307" s="256">
        <v>8.1348582982000012E-3</v>
      </c>
      <c r="U1307" s="274">
        <v>7.8110532000000001E-6</v>
      </c>
      <c r="V1307" s="146"/>
      <c r="W1307" s="135"/>
      <c r="X1307" s="78" t="s">
        <v>3461</v>
      </c>
      <c r="Y1307" s="20"/>
      <c r="Z1307" s="20"/>
      <c r="AA1307" s="19"/>
    </row>
    <row r="1308" spans="1:27" ht="14.4" customHeight="1">
      <c r="A1308" t="s">
        <v>2943</v>
      </c>
      <c r="B1308" s="168" t="s">
        <v>2934</v>
      </c>
      <c r="C1308" s="279" t="s">
        <v>5366</v>
      </c>
      <c r="D1308" s="14" t="s">
        <v>2935</v>
      </c>
      <c r="E1308" s="278" t="s">
        <v>1810</v>
      </c>
      <c r="F1308" s="281" t="s">
        <v>7071</v>
      </c>
      <c r="G1308" s="319">
        <v>9.6105592000000004E-3</v>
      </c>
      <c r="H1308" s="319">
        <v>8.9922140999999995E-4</v>
      </c>
      <c r="I1308" s="319">
        <v>1.5064151100000001E-3</v>
      </c>
      <c r="J1308" s="319">
        <v>6.0718138000000004E-4</v>
      </c>
      <c r="K1308" s="319">
        <v>6.5977413000000004E-3</v>
      </c>
      <c r="L1308" s="320">
        <v>4.9607077443609024E-2</v>
      </c>
      <c r="M1308" s="308">
        <v>1.3788625000000001</v>
      </c>
      <c r="N1308" s="282">
        <v>1.2840532999999999E-3</v>
      </c>
      <c r="O1308" s="282">
        <v>1.2063537000000001E-3</v>
      </c>
      <c r="P1308" s="283">
        <v>4.7504649E-5</v>
      </c>
      <c r="Q1308" s="283">
        <v>3.0194906000000001E-5</v>
      </c>
      <c r="R1308" s="255">
        <v>7.2323364016000004E-8</v>
      </c>
      <c r="S1308" s="256">
        <v>1.756828769414E-10</v>
      </c>
      <c r="T1308" s="256">
        <v>4.2289784123000001E-3</v>
      </c>
      <c r="U1308" s="274">
        <v>3.0974530000000002E-6</v>
      </c>
      <c r="V1308" s="146"/>
      <c r="W1308" s="135"/>
      <c r="X1308" s="78" t="s">
        <v>3461</v>
      </c>
      <c r="Y1308" s="20"/>
      <c r="Z1308" s="20"/>
      <c r="AA1308" s="19"/>
    </row>
    <row r="1309" spans="1:27" ht="14.4" customHeight="1">
      <c r="A1309" t="s">
        <v>2944</v>
      </c>
      <c r="B1309" s="168" t="s">
        <v>2934</v>
      </c>
      <c r="C1309" s="279" t="s">
        <v>5367</v>
      </c>
      <c r="D1309" s="14" t="s">
        <v>2935</v>
      </c>
      <c r="E1309" s="278" t="s">
        <v>1810</v>
      </c>
      <c r="F1309" s="281" t="s">
        <v>7072</v>
      </c>
      <c r="G1309" s="319">
        <v>2.3162866209999999E-4</v>
      </c>
      <c r="H1309" s="319">
        <v>1.46935161E-5</v>
      </c>
      <c r="I1309" s="319">
        <v>2.6414938000000001E-5</v>
      </c>
      <c r="J1309" s="319">
        <v>7.5557697999999998E-5</v>
      </c>
      <c r="K1309" s="319">
        <v>1.1496251E-4</v>
      </c>
      <c r="L1309" s="320">
        <v>8.6437977443609021E-4</v>
      </c>
      <c r="M1309" s="308">
        <v>0.31673824</v>
      </c>
      <c r="N1309" s="283">
        <v>2.0559847000000001E-5</v>
      </c>
      <c r="O1309" s="283">
        <v>1.9714483999999999E-5</v>
      </c>
      <c r="P1309" s="283">
        <v>8.3447450000000005E-7</v>
      </c>
      <c r="Q1309" s="283">
        <v>1.0888626999999999E-8</v>
      </c>
      <c r="R1309" s="255">
        <v>1.1819234805000001E-9</v>
      </c>
      <c r="S1309" s="256">
        <v>3.0860743650530002E-12</v>
      </c>
      <c r="T1309" s="256">
        <v>1.5250178E-6</v>
      </c>
      <c r="U1309" s="274">
        <v>7.3105864000000003E-8</v>
      </c>
      <c r="V1309" s="146"/>
      <c r="W1309" s="135"/>
      <c r="X1309" s="78" t="s">
        <v>3461</v>
      </c>
      <c r="Y1309" s="20"/>
      <c r="Z1309" s="20"/>
      <c r="AA1309" s="19"/>
    </row>
    <row r="1310" spans="1:27" ht="14.4" customHeight="1">
      <c r="A1310" t="s">
        <v>2945</v>
      </c>
      <c r="B1310" s="168" t="s">
        <v>2934</v>
      </c>
      <c r="C1310" s="279" t="s">
        <v>5368</v>
      </c>
      <c r="D1310" s="14" t="s">
        <v>2935</v>
      </c>
      <c r="E1310" s="278" t="s">
        <v>1810</v>
      </c>
      <c r="F1310" s="281" t="s">
        <v>7073</v>
      </c>
      <c r="G1310" s="319">
        <v>2.837767452E-2</v>
      </c>
      <c r="H1310" s="319">
        <v>2.3328998699999998E-3</v>
      </c>
      <c r="I1310" s="319">
        <v>3.5999356000000001E-3</v>
      </c>
      <c r="J1310" s="319">
        <v>2.2818440499999997E-3</v>
      </c>
      <c r="K1310" s="319">
        <v>2.0162995E-2</v>
      </c>
      <c r="L1310" s="320">
        <v>0.15160146616541353</v>
      </c>
      <c r="M1310" s="308">
        <v>2.3727928</v>
      </c>
      <c r="N1310" s="282">
        <v>3.6092384E-3</v>
      </c>
      <c r="O1310" s="282">
        <v>3.4192879999999999E-3</v>
      </c>
      <c r="P1310" s="282">
        <v>1.3867240999999999E-4</v>
      </c>
      <c r="Q1310" s="283">
        <v>5.1278035999999998E-5</v>
      </c>
      <c r="R1310" s="255">
        <v>2.0499328249999998E-7</v>
      </c>
      <c r="S1310" s="256">
        <v>5.1284174251200003E-10</v>
      </c>
      <c r="T1310" s="256">
        <v>7.1817977937999999E-3</v>
      </c>
      <c r="U1310" s="274">
        <v>8.9399799999999994E-6</v>
      </c>
      <c r="V1310" s="146"/>
      <c r="W1310" s="135"/>
      <c r="X1310" s="78" t="s">
        <v>3461</v>
      </c>
      <c r="Y1310" s="20"/>
      <c r="Z1310" s="20"/>
      <c r="AA1310" s="19"/>
    </row>
    <row r="1311" spans="1:27" ht="14.4" customHeight="1">
      <c r="A1311" t="s">
        <v>2946</v>
      </c>
      <c r="B1311" s="168" t="s">
        <v>2934</v>
      </c>
      <c r="C1311" s="279" t="s">
        <v>5369</v>
      </c>
      <c r="D1311" s="14" t="s">
        <v>2935</v>
      </c>
      <c r="E1311" s="278" t="s">
        <v>1810</v>
      </c>
      <c r="F1311" s="281" t="s">
        <v>7074</v>
      </c>
      <c r="G1311" s="319">
        <v>7.3312793399999999E-3</v>
      </c>
      <c r="H1311" s="319">
        <v>4.8771748000000007E-4</v>
      </c>
      <c r="I1311" s="319">
        <v>1.46232782E-3</v>
      </c>
      <c r="J1311" s="319">
        <v>2.6750424000000002E-4</v>
      </c>
      <c r="K1311" s="319">
        <v>5.1137298000000003E-3</v>
      </c>
      <c r="L1311" s="320">
        <v>3.8449096240601506E-2</v>
      </c>
      <c r="M1311" s="308">
        <v>1.3732122</v>
      </c>
      <c r="N1311" s="282">
        <v>1.1192470000000001E-3</v>
      </c>
      <c r="O1311" s="282">
        <v>1.0464452000000001E-3</v>
      </c>
      <c r="P1311" s="283">
        <v>3.8102092E-5</v>
      </c>
      <c r="Q1311" s="283">
        <v>3.4699722000000003E-5</v>
      </c>
      <c r="R1311" s="255">
        <v>6.2736520320000002E-8</v>
      </c>
      <c r="S1311" s="256">
        <v>1.4091010605590002E-10</v>
      </c>
      <c r="T1311" s="256">
        <v>4.8599050681999998E-3</v>
      </c>
      <c r="U1311" s="274">
        <v>2.4563726E-6</v>
      </c>
      <c r="V1311" s="146"/>
      <c r="W1311" s="135"/>
      <c r="X1311" s="78" t="s">
        <v>3461</v>
      </c>
      <c r="Y1311" s="20"/>
      <c r="Z1311" s="20"/>
      <c r="AA1311" s="19"/>
    </row>
    <row r="1312" spans="1:27" ht="14.4" customHeight="1">
      <c r="A1312" t="s">
        <v>2947</v>
      </c>
      <c r="B1312" s="168" t="s">
        <v>2934</v>
      </c>
      <c r="C1312" s="279" t="s">
        <v>5370</v>
      </c>
      <c r="D1312" s="14" t="s">
        <v>2935</v>
      </c>
      <c r="E1312" s="278" t="s">
        <v>1810</v>
      </c>
      <c r="F1312" s="281" t="s">
        <v>7075</v>
      </c>
      <c r="G1312" s="319">
        <v>5.8688723450000006E-4</v>
      </c>
      <c r="H1312" s="319">
        <v>5.1232972500000004E-5</v>
      </c>
      <c r="I1312" s="319">
        <v>6.7402072E-5</v>
      </c>
      <c r="J1312" s="319">
        <v>2.109934E-4</v>
      </c>
      <c r="K1312" s="319">
        <v>2.5725879E-4</v>
      </c>
      <c r="L1312" s="320">
        <v>1.9342766165413533E-3</v>
      </c>
      <c r="M1312" s="308">
        <v>1.0526317000000001</v>
      </c>
      <c r="N1312" s="283">
        <v>4.6457396000000003E-5</v>
      </c>
      <c r="O1312" s="283">
        <v>4.4475714999999999E-5</v>
      </c>
      <c r="P1312" s="283">
        <v>1.9512747999999999E-6</v>
      </c>
      <c r="Q1312" s="283">
        <v>3.0406277999999997E-8</v>
      </c>
      <c r="R1312" s="255">
        <v>2.6664097708999999E-9</v>
      </c>
      <c r="S1312" s="256">
        <v>7.2162531721600013E-12</v>
      </c>
      <c r="T1312" s="256">
        <v>4.2585822999999999E-6</v>
      </c>
      <c r="U1312" s="274">
        <v>1.9259602000000001E-7</v>
      </c>
      <c r="V1312" s="146"/>
      <c r="W1312" s="135"/>
      <c r="X1312" s="78" t="s">
        <v>3461</v>
      </c>
      <c r="Y1312" s="20"/>
      <c r="Z1312" s="20"/>
      <c r="AA1312" s="19"/>
    </row>
    <row r="1313" spans="1:27" ht="14.4" customHeight="1">
      <c r="A1313" t="s">
        <v>2948</v>
      </c>
      <c r="B1313" s="168" t="s">
        <v>2934</v>
      </c>
      <c r="C1313" s="279" t="s">
        <v>5371</v>
      </c>
      <c r="D1313" s="14" t="s">
        <v>2935</v>
      </c>
      <c r="E1313" s="278" t="s">
        <v>1810</v>
      </c>
      <c r="F1313" s="281" t="s">
        <v>7076</v>
      </c>
      <c r="G1313" s="319">
        <v>3.4898942954999998E-2</v>
      </c>
      <c r="H1313" s="319">
        <v>3.8487008000000003E-3</v>
      </c>
      <c r="I1313" s="319">
        <v>6.0308330999999998E-3</v>
      </c>
      <c r="J1313" s="319">
        <v>1.2819054999999999E-5</v>
      </c>
      <c r="K1313" s="319">
        <v>2.5006589999999999E-2</v>
      </c>
      <c r="L1313" s="320">
        <v>0.18801947368421051</v>
      </c>
      <c r="M1313" s="308">
        <v>2.3731119000000001</v>
      </c>
      <c r="N1313" s="282">
        <v>4.9631188999999997E-3</v>
      </c>
      <c r="O1313" s="282">
        <v>4.6446042000000002E-3</v>
      </c>
      <c r="P1313" s="282">
        <v>1.8262448E-4</v>
      </c>
      <c r="Q1313" s="282">
        <v>1.3589019E-4</v>
      </c>
      <c r="R1313" s="255">
        <v>2.7845348568000001E-7</v>
      </c>
      <c r="S1313" s="256">
        <v>6.753864084899999E-10</v>
      </c>
      <c r="T1313" s="256">
        <v>1.9032238733220002E-2</v>
      </c>
      <c r="U1313" s="274">
        <v>1.1519188E-5</v>
      </c>
      <c r="V1313" s="146"/>
      <c r="W1313" s="135"/>
      <c r="X1313" s="78" t="s">
        <v>3461</v>
      </c>
      <c r="Y1313" s="20"/>
      <c r="Z1313" s="20"/>
      <c r="AA1313" s="19"/>
    </row>
    <row r="1314" spans="1:27" ht="14.4" customHeight="1">
      <c r="A1314" t="s">
        <v>2949</v>
      </c>
      <c r="B1314" s="168" t="s">
        <v>2934</v>
      </c>
      <c r="C1314" s="279" t="s">
        <v>5372</v>
      </c>
      <c r="D1314" s="14" t="s">
        <v>2935</v>
      </c>
      <c r="E1314" s="278" t="s">
        <v>1810</v>
      </c>
      <c r="F1314" s="281" t="s">
        <v>7077</v>
      </c>
      <c r="G1314" s="319">
        <v>4.0922396399999998E-2</v>
      </c>
      <c r="H1314" s="319">
        <v>2.8650435999999996E-3</v>
      </c>
      <c r="I1314" s="319">
        <v>8.6645457999999995E-3</v>
      </c>
      <c r="J1314" s="319">
        <v>0</v>
      </c>
      <c r="K1314" s="319">
        <v>2.9392807E-2</v>
      </c>
      <c r="L1314" s="320">
        <v>0.22099854887218043</v>
      </c>
      <c r="M1314" s="308">
        <v>3.0994152000000001</v>
      </c>
      <c r="N1314" s="282">
        <v>6.5679377999999997E-3</v>
      </c>
      <c r="O1314" s="282">
        <v>6.1262399000000002E-3</v>
      </c>
      <c r="P1314" s="282">
        <v>2.2039967000000001E-4</v>
      </c>
      <c r="Q1314" s="282">
        <v>2.2129825000000001E-4</v>
      </c>
      <c r="R1314" s="255">
        <v>3.6728056872000001E-7</v>
      </c>
      <c r="S1314" s="256">
        <v>8.1508754938899991E-10</v>
      </c>
      <c r="T1314" s="256">
        <v>3.0994152000000001E-2</v>
      </c>
      <c r="U1314" s="274">
        <v>1.3901083999999999E-5</v>
      </c>
      <c r="V1314" s="146"/>
      <c r="W1314" s="135"/>
      <c r="X1314" s="78" t="s">
        <v>3461</v>
      </c>
      <c r="Y1314" s="20"/>
      <c r="Z1314" s="20"/>
      <c r="AA1314" s="19"/>
    </row>
    <row r="1315" spans="1:27" ht="14.4" customHeight="1">
      <c r="A1315" t="s">
        <v>2950</v>
      </c>
      <c r="B1315" s="168" t="s">
        <v>2934</v>
      </c>
      <c r="C1315" s="279" t="s">
        <v>5373</v>
      </c>
      <c r="D1315" s="14" t="s">
        <v>2935</v>
      </c>
      <c r="E1315" s="278" t="s">
        <v>1810</v>
      </c>
      <c r="F1315" s="281" t="s">
        <v>7078</v>
      </c>
      <c r="G1315" s="319">
        <v>1.1528138659999999E-2</v>
      </c>
      <c r="H1315" s="319">
        <v>1.00303201E-3</v>
      </c>
      <c r="I1315" s="319">
        <v>2.2232769700000002E-3</v>
      </c>
      <c r="J1315" s="319">
        <v>1.4369017999999999E-4</v>
      </c>
      <c r="K1315" s="319">
        <v>8.1581394999999998E-3</v>
      </c>
      <c r="L1315" s="320">
        <v>6.13393947368421E-2</v>
      </c>
      <c r="M1315" s="308">
        <v>1.5551824999999999</v>
      </c>
      <c r="N1315" s="282">
        <v>1.7331546E-3</v>
      </c>
      <c r="O1315" s="282">
        <v>1.6193307E-3</v>
      </c>
      <c r="P1315" s="283">
        <v>6.0556163E-5</v>
      </c>
      <c r="Q1315" s="283">
        <v>5.3267748000000003E-5</v>
      </c>
      <c r="R1315" s="255">
        <v>9.7082178396000005E-8</v>
      </c>
      <c r="S1315" s="256">
        <v>2.2395030046370001E-10</v>
      </c>
      <c r="T1315" s="256">
        <v>7.4604688688000003E-3</v>
      </c>
      <c r="U1315" s="274">
        <v>3.8684771999999998E-6</v>
      </c>
      <c r="V1315" s="162"/>
      <c r="W1315" s="135"/>
      <c r="X1315" s="78" t="s">
        <v>3461</v>
      </c>
      <c r="Y1315" s="20"/>
      <c r="Z1315" s="20"/>
      <c r="AA1315" s="19"/>
    </row>
    <row r="1316" spans="1:27" ht="14.4" customHeight="1">
      <c r="A1316" t="s">
        <v>2951</v>
      </c>
      <c r="B1316" s="168" t="s">
        <v>2934</v>
      </c>
      <c r="C1316" s="279" t="s">
        <v>5374</v>
      </c>
      <c r="D1316" s="14" t="s">
        <v>2935</v>
      </c>
      <c r="E1316" s="278" t="s">
        <v>1810</v>
      </c>
      <c r="F1316" s="281" t="s">
        <v>7079</v>
      </c>
      <c r="G1316" s="319">
        <v>3.8886973092000003E-2</v>
      </c>
      <c r="H1316" s="319">
        <v>2.7015818E-3</v>
      </c>
      <c r="I1316" s="319">
        <v>8.2038297999999996E-3</v>
      </c>
      <c r="J1316" s="319">
        <v>6.8602492000000004E-5</v>
      </c>
      <c r="K1316" s="319">
        <v>2.7912959000000001E-2</v>
      </c>
      <c r="L1316" s="320">
        <v>0.20987187218045111</v>
      </c>
      <c r="M1316" s="308">
        <v>2.982456</v>
      </c>
      <c r="N1316" s="282">
        <v>6.227705E-3</v>
      </c>
      <c r="O1316" s="282">
        <v>5.8099032E-3</v>
      </c>
      <c r="P1316" s="282">
        <v>2.0913927000000001E-4</v>
      </c>
      <c r="Q1316" s="282">
        <v>2.0866251E-4</v>
      </c>
      <c r="R1316" s="255">
        <v>3.4831554535999999E-7</v>
      </c>
      <c r="S1316" s="256">
        <v>7.7344403719799999E-10</v>
      </c>
      <c r="T1316" s="256">
        <v>2.9224440637500002E-2</v>
      </c>
      <c r="U1316" s="274">
        <v>1.3191401E-5</v>
      </c>
      <c r="V1316" s="146"/>
      <c r="W1316" s="135"/>
      <c r="X1316" s="78" t="s">
        <v>3461</v>
      </c>
      <c r="Y1316" s="20"/>
      <c r="Z1316" s="20"/>
      <c r="AA1316" s="19"/>
    </row>
    <row r="1317" spans="1:27" ht="14.4" customHeight="1">
      <c r="A1317" t="s">
        <v>2952</v>
      </c>
      <c r="B1317" s="168" t="s">
        <v>2934</v>
      </c>
      <c r="C1317" s="279" t="s">
        <v>5375</v>
      </c>
      <c r="D1317" s="14" t="s">
        <v>2935</v>
      </c>
      <c r="E1317" s="278" t="s">
        <v>1810</v>
      </c>
      <c r="F1317" s="281" t="s">
        <v>7080</v>
      </c>
      <c r="G1317" s="319">
        <v>2.4190573912999998E-2</v>
      </c>
      <c r="H1317" s="319">
        <v>2.4698446600000001E-3</v>
      </c>
      <c r="I1317" s="319">
        <v>3.9399470999999997E-3</v>
      </c>
      <c r="J1317" s="319">
        <v>1.3269391529999999E-3</v>
      </c>
      <c r="K1317" s="319">
        <v>1.6453842999999999E-2</v>
      </c>
      <c r="L1317" s="320">
        <v>0.12371310526315789</v>
      </c>
      <c r="M1317" s="308">
        <v>2.0382424000000001</v>
      </c>
      <c r="N1317" s="282">
        <v>3.2573653E-3</v>
      </c>
      <c r="O1317" s="282">
        <v>3.0511291000000001E-3</v>
      </c>
      <c r="P1317" s="282">
        <v>1.1989704E-4</v>
      </c>
      <c r="Q1317" s="283">
        <v>8.6339150999999994E-5</v>
      </c>
      <c r="R1317" s="255">
        <v>1.8292140600000002E-7</v>
      </c>
      <c r="S1317" s="256">
        <v>4.4340622005270003E-10</v>
      </c>
      <c r="T1317" s="256">
        <v>1.20923183427E-2</v>
      </c>
      <c r="U1317" s="274">
        <v>7.7849066E-6</v>
      </c>
      <c r="V1317" s="146"/>
      <c r="W1317" s="135"/>
      <c r="X1317" s="78" t="s">
        <v>3461</v>
      </c>
      <c r="Y1317" s="20"/>
      <c r="Z1317" s="20"/>
      <c r="AA1317" s="19"/>
    </row>
    <row r="1318" spans="1:27" ht="14.4" customHeight="1">
      <c r="A1318" t="s">
        <v>2953</v>
      </c>
      <c r="B1318" s="168" t="s">
        <v>2934</v>
      </c>
      <c r="C1318" s="279" t="s">
        <v>5376</v>
      </c>
      <c r="D1318" s="14" t="s">
        <v>2935</v>
      </c>
      <c r="E1318" s="278" t="s">
        <v>1810</v>
      </c>
      <c r="F1318" s="281" t="s">
        <v>7081</v>
      </c>
      <c r="G1318" s="319">
        <v>2.1615225562E-2</v>
      </c>
      <c r="H1318" s="319">
        <v>1.7622449500000002E-3</v>
      </c>
      <c r="I1318" s="319">
        <v>2.7344638000000002E-3</v>
      </c>
      <c r="J1318" s="319">
        <v>6.0792138120000002E-3</v>
      </c>
      <c r="K1318" s="319">
        <v>1.1039303E-2</v>
      </c>
      <c r="L1318" s="320">
        <v>8.3002278195488721E-2</v>
      </c>
      <c r="M1318" s="308">
        <v>2.1582960999999998</v>
      </c>
      <c r="N1318" s="282">
        <v>2.1997849000000001E-3</v>
      </c>
      <c r="O1318" s="282">
        <v>2.0615246000000001E-3</v>
      </c>
      <c r="P1318" s="283">
        <v>8.1176134000000003E-5</v>
      </c>
      <c r="Q1318" s="283">
        <v>5.7084109000000003E-5</v>
      </c>
      <c r="R1318" s="255">
        <v>1.2359260445999999E-7</v>
      </c>
      <c r="S1318" s="256">
        <v>3.0020759767460003E-10</v>
      </c>
      <c r="T1318" s="256">
        <v>7.9949731603999995E-3</v>
      </c>
      <c r="U1318" s="274">
        <v>6.1620969E-6</v>
      </c>
      <c r="V1318" s="146"/>
      <c r="W1318" s="135"/>
      <c r="X1318" s="78" t="s">
        <v>3461</v>
      </c>
      <c r="Y1318" s="20"/>
      <c r="Z1318" s="20"/>
      <c r="AA1318" s="19"/>
    </row>
    <row r="1319" spans="1:27" ht="14.4" customHeight="1">
      <c r="A1319" t="s">
        <v>2954</v>
      </c>
      <c r="B1319" s="168" t="s">
        <v>2934</v>
      </c>
      <c r="C1319" s="279" t="s">
        <v>5377</v>
      </c>
      <c r="D1319" s="14" t="s">
        <v>2935</v>
      </c>
      <c r="E1319" s="278" t="s">
        <v>1810</v>
      </c>
      <c r="F1319" s="281" t="s">
        <v>7082</v>
      </c>
      <c r="G1319" s="319">
        <v>3.4484050602999999E-2</v>
      </c>
      <c r="H1319" s="319">
        <v>2.4064986000000002E-3</v>
      </c>
      <c r="I1319" s="319">
        <v>7.2831346000000003E-3</v>
      </c>
      <c r="J1319" s="319">
        <v>6.0070403000000002E-5</v>
      </c>
      <c r="K1319" s="319">
        <v>2.4734347E-2</v>
      </c>
      <c r="L1319" s="320">
        <v>0.18597253383458645</v>
      </c>
      <c r="M1319" s="308">
        <v>2.7692887000000002</v>
      </c>
      <c r="N1319" s="282">
        <v>5.5232529000000001E-3</v>
      </c>
      <c r="O1319" s="282">
        <v>5.1522204E-3</v>
      </c>
      <c r="P1319" s="282">
        <v>1.8541885000000001E-4</v>
      </c>
      <c r="Q1319" s="282">
        <v>1.8561363E-4</v>
      </c>
      <c r="R1319" s="255">
        <v>3.0888611718000001E-7</v>
      </c>
      <c r="S1319" s="256">
        <v>6.8572059789899999E-10</v>
      </c>
      <c r="T1319" s="256">
        <v>2.5996306430200001E-2</v>
      </c>
      <c r="U1319" s="274">
        <v>1.1710961E-5</v>
      </c>
      <c r="V1319" s="146"/>
      <c r="W1319" s="135"/>
      <c r="X1319" s="78" t="s">
        <v>3461</v>
      </c>
      <c r="Y1319" s="20"/>
      <c r="Z1319" s="20"/>
      <c r="AA1319" s="19"/>
    </row>
    <row r="1320" spans="1:27" ht="14.4" customHeight="1">
      <c r="A1320" t="s">
        <v>2955</v>
      </c>
      <c r="B1320" s="168" t="s">
        <v>2934</v>
      </c>
      <c r="C1320" s="279" t="s">
        <v>5378</v>
      </c>
      <c r="D1320" s="14" t="s">
        <v>2935</v>
      </c>
      <c r="E1320" s="278" t="s">
        <v>1810</v>
      </c>
      <c r="F1320" s="281" t="s">
        <v>7083</v>
      </c>
      <c r="G1320" s="319">
        <v>2.7295942010000001E-2</v>
      </c>
      <c r="H1320" s="319">
        <v>1.6823468899999998E-3</v>
      </c>
      <c r="I1320" s="319">
        <v>2.4151125400000001E-3</v>
      </c>
      <c r="J1320" s="319">
        <v>2.0864858000000001E-4</v>
      </c>
      <c r="K1320" s="319">
        <v>2.2989834000000001E-2</v>
      </c>
      <c r="L1320" s="320">
        <v>0.1728558947368421</v>
      </c>
      <c r="M1320" s="308">
        <v>2.3395554999999999</v>
      </c>
      <c r="N1320" s="282">
        <v>3.4425924000000001E-3</v>
      </c>
      <c r="O1320" s="282">
        <v>3.2470445999999999E-3</v>
      </c>
      <c r="P1320" s="282">
        <v>1.478413E-4</v>
      </c>
      <c r="Q1320" s="283">
        <v>4.7706500999999997E-5</v>
      </c>
      <c r="R1320" s="255">
        <v>1.9466694349999999E-7</v>
      </c>
      <c r="S1320" s="256">
        <v>5.4675037047600004E-10</v>
      </c>
      <c r="T1320" s="256">
        <v>6.6815827558E-3</v>
      </c>
      <c r="U1320" s="274">
        <v>8.6225074999999997E-6</v>
      </c>
      <c r="V1320" s="146"/>
      <c r="W1320" s="135"/>
      <c r="X1320" s="78" t="s">
        <v>3461</v>
      </c>
      <c r="Y1320" s="20"/>
      <c r="Z1320" s="20"/>
      <c r="AA1320" s="19"/>
    </row>
    <row r="1321" spans="1:27" ht="14.4" customHeight="1">
      <c r="A1321" t="s">
        <v>2956</v>
      </c>
      <c r="B1321" s="168" t="s">
        <v>2934</v>
      </c>
      <c r="C1321" s="279" t="s">
        <v>5379</v>
      </c>
      <c r="D1321" s="14" t="s">
        <v>2935</v>
      </c>
      <c r="E1321" s="278" t="s">
        <v>1810</v>
      </c>
      <c r="F1321" s="281" t="s">
        <v>7084</v>
      </c>
      <c r="G1321" s="319">
        <v>3.4968237124999996E-2</v>
      </c>
      <c r="H1321" s="319">
        <v>3.4002654000000001E-3</v>
      </c>
      <c r="I1321" s="319">
        <v>6.4858436E-3</v>
      </c>
      <c r="J1321" s="319">
        <v>1.3242125E-5</v>
      </c>
      <c r="K1321" s="319">
        <v>2.5068885999999999E-2</v>
      </c>
      <c r="L1321" s="320">
        <v>0.18848786466165413</v>
      </c>
      <c r="M1321" s="308">
        <v>2.5143396</v>
      </c>
      <c r="N1321" s="282">
        <v>5.1799636000000003E-3</v>
      </c>
      <c r="O1321" s="282">
        <v>4.8418797999999997E-3</v>
      </c>
      <c r="P1321" s="282">
        <v>1.8469237000000001E-4</v>
      </c>
      <c r="Q1321" s="282">
        <v>1.5339144000000001E-4</v>
      </c>
      <c r="R1321" s="255">
        <v>2.9028055863999998E-7</v>
      </c>
      <c r="S1321" s="256">
        <v>6.8303392232199995E-10</v>
      </c>
      <c r="T1321" s="256">
        <v>2.148339427225E-2</v>
      </c>
      <c r="U1321" s="274">
        <v>1.1653058E-5</v>
      </c>
      <c r="V1321" s="146"/>
      <c r="W1321" s="135"/>
      <c r="X1321" s="78" t="s">
        <v>3461</v>
      </c>
      <c r="Y1321" s="20"/>
      <c r="Z1321" s="20"/>
      <c r="AA1321" s="19"/>
    </row>
    <row r="1322" spans="1:27" ht="14.4" customHeight="1">
      <c r="A1322" t="s">
        <v>2957</v>
      </c>
      <c r="B1322" s="168" t="s">
        <v>2934</v>
      </c>
      <c r="C1322" s="279" t="s">
        <v>5380</v>
      </c>
      <c r="D1322" s="14" t="s">
        <v>2935</v>
      </c>
      <c r="E1322" s="278" t="s">
        <v>1810</v>
      </c>
      <c r="F1322" s="281" t="s">
        <v>7085</v>
      </c>
      <c r="G1322" s="319">
        <v>4.0922396399999998E-2</v>
      </c>
      <c r="H1322" s="319">
        <v>2.8650435999999996E-3</v>
      </c>
      <c r="I1322" s="319">
        <v>8.6645457999999995E-3</v>
      </c>
      <c r="J1322" s="319">
        <v>0</v>
      </c>
      <c r="K1322" s="319">
        <v>2.9392807E-2</v>
      </c>
      <c r="L1322" s="320">
        <v>0.22099854887218043</v>
      </c>
      <c r="M1322" s="308">
        <v>3.0994152000000001</v>
      </c>
      <c r="N1322" s="282">
        <v>6.5679377999999997E-3</v>
      </c>
      <c r="O1322" s="282">
        <v>6.1262399000000002E-3</v>
      </c>
      <c r="P1322" s="282">
        <v>2.2039967000000001E-4</v>
      </c>
      <c r="Q1322" s="282">
        <v>2.2129825000000001E-4</v>
      </c>
      <c r="R1322" s="255">
        <v>3.6728056872000001E-7</v>
      </c>
      <c r="S1322" s="256">
        <v>8.1508754938899991E-10</v>
      </c>
      <c r="T1322" s="256">
        <v>3.0994152000000001E-2</v>
      </c>
      <c r="U1322" s="274">
        <v>1.3901083999999999E-5</v>
      </c>
      <c r="V1322" s="146"/>
      <c r="W1322" s="135"/>
      <c r="X1322" s="78" t="s">
        <v>3461</v>
      </c>
      <c r="Y1322" s="20"/>
      <c r="Z1322" s="20"/>
      <c r="AA1322" s="19"/>
    </row>
    <row r="1323" spans="1:27" ht="14.4" customHeight="1">
      <c r="A1323" t="s">
        <v>2958</v>
      </c>
      <c r="B1323" s="168" t="s">
        <v>2934</v>
      </c>
      <c r="C1323" s="279" t="s">
        <v>5381</v>
      </c>
      <c r="D1323" s="14" t="s">
        <v>2935</v>
      </c>
      <c r="E1323" s="278" t="s">
        <v>1810</v>
      </c>
      <c r="F1323" s="281" t="s">
        <v>7086</v>
      </c>
      <c r="G1323" s="319">
        <v>3.4833119385889996E-2</v>
      </c>
      <c r="H1323" s="319">
        <v>3.9683002000000002E-3</v>
      </c>
      <c r="I1323" s="319">
        <v>5.9065592999999993E-3</v>
      </c>
      <c r="J1323" s="319">
        <v>3.7788589000000002E-7</v>
      </c>
      <c r="K1323" s="319">
        <v>2.4957882000000001E-2</v>
      </c>
      <c r="L1323" s="320">
        <v>0.18765324812030074</v>
      </c>
      <c r="M1323" s="308">
        <v>2.3364378000000001</v>
      </c>
      <c r="N1323" s="282">
        <v>4.9006730000000004E-3</v>
      </c>
      <c r="O1323" s="282">
        <v>4.5874651999999998E-3</v>
      </c>
      <c r="P1323" s="282">
        <v>1.8187307E-4</v>
      </c>
      <c r="Q1323" s="282">
        <v>1.3133470000000001E-4</v>
      </c>
      <c r="R1323" s="255">
        <v>2.7502789631000002E-7</v>
      </c>
      <c r="S1323" s="256">
        <v>6.7260749147399998E-10</v>
      </c>
      <c r="T1323" s="256">
        <v>1.8394215627054598E-2</v>
      </c>
      <c r="U1323" s="274">
        <v>1.1471645E-5</v>
      </c>
      <c r="V1323" s="146"/>
      <c r="W1323" s="135"/>
      <c r="X1323" s="78" t="s">
        <v>3461</v>
      </c>
      <c r="Y1323" s="20"/>
      <c r="Z1323" s="20"/>
      <c r="AA1323" s="19"/>
    </row>
    <row r="1324" spans="1:27" ht="14.4" customHeight="1">
      <c r="A1324" t="s">
        <v>2959</v>
      </c>
      <c r="B1324" s="168" t="s">
        <v>2934</v>
      </c>
      <c r="C1324" s="279" t="s">
        <v>5382</v>
      </c>
      <c r="D1324" s="14" t="s">
        <v>2935</v>
      </c>
      <c r="E1324" s="278" t="s">
        <v>1810</v>
      </c>
      <c r="F1324" s="281" t="s">
        <v>7087</v>
      </c>
      <c r="G1324" s="319">
        <v>3.7351320041000002E-2</v>
      </c>
      <c r="H1324" s="319">
        <v>3.6087109000000001E-3</v>
      </c>
      <c r="I1324" s="319">
        <v>6.3661519000000003E-3</v>
      </c>
      <c r="J1324" s="319">
        <v>1.1505241E-5</v>
      </c>
      <c r="K1324" s="319">
        <v>2.7364952000000001E-2</v>
      </c>
      <c r="L1324" s="320">
        <v>0.20575151879699249</v>
      </c>
      <c r="M1324" s="308">
        <v>2.6106156</v>
      </c>
      <c r="N1324" s="282">
        <v>5.4037833999999998E-3</v>
      </c>
      <c r="O1324" s="282">
        <v>5.0696899000000004E-3</v>
      </c>
      <c r="P1324" s="282">
        <v>1.9738146E-4</v>
      </c>
      <c r="Q1324" s="282">
        <v>1.3671205999999999E-4</v>
      </c>
      <c r="R1324" s="255">
        <v>3.0393823743999996E-7</v>
      </c>
      <c r="S1324" s="256">
        <v>7.2996102299100002E-10</v>
      </c>
      <c r="T1324" s="256">
        <v>1.914734721588E-2</v>
      </c>
      <c r="U1324" s="274">
        <v>1.2367051999999999E-5</v>
      </c>
      <c r="V1324" s="146"/>
      <c r="W1324" s="135"/>
      <c r="X1324" s="78" t="s">
        <v>3461</v>
      </c>
      <c r="Y1324" s="20"/>
      <c r="Z1324" s="20"/>
      <c r="AA1324" s="19"/>
    </row>
    <row r="1325" spans="1:27" ht="14.4" customHeight="1">
      <c r="A1325" t="s">
        <v>2960</v>
      </c>
      <c r="B1325" s="168" t="s">
        <v>2934</v>
      </c>
      <c r="C1325" s="279" t="s">
        <v>5383</v>
      </c>
      <c r="D1325" s="14" t="s">
        <v>2935</v>
      </c>
      <c r="E1325" s="278" t="s">
        <v>1810</v>
      </c>
      <c r="F1325" s="281" t="s">
        <v>7088</v>
      </c>
      <c r="G1325" s="319">
        <v>3.8259226559999998E-2</v>
      </c>
      <c r="H1325" s="319">
        <v>2.6511683000000003E-3</v>
      </c>
      <c r="I1325" s="319">
        <v>8.0617399999999995E-3</v>
      </c>
      <c r="J1325" s="319">
        <v>8.9760259999999999E-5</v>
      </c>
      <c r="K1325" s="319">
        <v>2.7456557999999999E-2</v>
      </c>
      <c r="L1325" s="320">
        <v>0.20644028571428569</v>
      </c>
      <c r="M1325" s="308">
        <v>2.9463845000000002</v>
      </c>
      <c r="N1325" s="282">
        <v>6.1227735000000004E-3</v>
      </c>
      <c r="O1325" s="282">
        <v>5.7123414999999999E-3</v>
      </c>
      <c r="P1325" s="282">
        <v>2.0566643000000001E-4</v>
      </c>
      <c r="Q1325" s="282">
        <v>2.0476551E-4</v>
      </c>
      <c r="R1325" s="255">
        <v>3.4246650946000005E-7</v>
      </c>
      <c r="S1325" s="256">
        <v>7.6060072068200002E-10</v>
      </c>
      <c r="T1325" s="256">
        <v>2.8678642675000001E-2</v>
      </c>
      <c r="U1325" s="274">
        <v>1.2972527E-5</v>
      </c>
      <c r="V1325" s="146"/>
      <c r="W1325" s="135"/>
      <c r="X1325" s="78" t="s">
        <v>3461</v>
      </c>
      <c r="Y1325" s="20"/>
      <c r="Z1325" s="20"/>
      <c r="AA1325" s="19"/>
    </row>
    <row r="1326" spans="1:27" ht="14.4" customHeight="1">
      <c r="A1326" t="s">
        <v>2961</v>
      </c>
      <c r="B1326" s="168" t="s">
        <v>2934</v>
      </c>
      <c r="C1326" s="279" t="s">
        <v>5384</v>
      </c>
      <c r="D1326" s="14" t="s">
        <v>2935</v>
      </c>
      <c r="E1326" s="278" t="s">
        <v>1810</v>
      </c>
      <c r="F1326" s="281" t="s">
        <v>7089</v>
      </c>
      <c r="G1326" s="319">
        <v>3.2506999553000002E-2</v>
      </c>
      <c r="H1326" s="319">
        <v>3.3410214000000001E-3</v>
      </c>
      <c r="I1326" s="319">
        <v>5.0316765999999999E-3</v>
      </c>
      <c r="J1326" s="319">
        <v>3.138844553E-3</v>
      </c>
      <c r="K1326" s="319">
        <v>2.0995456999999999E-2</v>
      </c>
      <c r="L1326" s="320">
        <v>0.15786057894736841</v>
      </c>
      <c r="M1326" s="308">
        <v>2.4175632999999999</v>
      </c>
      <c r="N1326" s="282">
        <v>4.1400584000000004E-3</v>
      </c>
      <c r="O1326" s="282">
        <v>3.8765151000000001E-3</v>
      </c>
      <c r="P1326" s="282">
        <v>1.5337023000000001E-4</v>
      </c>
      <c r="Q1326" s="283">
        <v>1.1017308E-4</v>
      </c>
      <c r="R1326" s="255">
        <v>2.3240497870999998E-7</v>
      </c>
      <c r="S1326" s="256">
        <v>5.6719760233499999E-10</v>
      </c>
      <c r="T1326" s="256">
        <v>1.543040303923E-2</v>
      </c>
      <c r="U1326" s="274">
        <v>1.0207275E-5</v>
      </c>
      <c r="V1326" s="146"/>
      <c r="W1326" s="135"/>
      <c r="X1326" s="78" t="s">
        <v>3461</v>
      </c>
      <c r="Y1326" s="20"/>
      <c r="Z1326" s="20"/>
      <c r="AA1326" s="19"/>
    </row>
    <row r="1327" spans="1:27" ht="14.4" customHeight="1">
      <c r="A1327" t="s">
        <v>2962</v>
      </c>
      <c r="B1327" s="168" t="s">
        <v>2934</v>
      </c>
      <c r="C1327" s="279" t="s">
        <v>5385</v>
      </c>
      <c r="D1327" s="14" t="s">
        <v>2935</v>
      </c>
      <c r="E1327" s="278" t="s">
        <v>1810</v>
      </c>
      <c r="F1327" s="281" t="s">
        <v>7090</v>
      </c>
      <c r="G1327" s="319">
        <v>2.5728069579E-2</v>
      </c>
      <c r="H1327" s="319">
        <v>1.79717218E-3</v>
      </c>
      <c r="I1327" s="319">
        <v>5.4326467E-3</v>
      </c>
      <c r="J1327" s="319">
        <v>4.4158698999999998E-5</v>
      </c>
      <c r="K1327" s="319">
        <v>1.8454091999999998E-2</v>
      </c>
      <c r="L1327" s="320">
        <v>0.13875257142857142</v>
      </c>
      <c r="M1327" s="308">
        <v>2.3762793000000002</v>
      </c>
      <c r="N1327" s="282">
        <v>4.1198014999999999E-3</v>
      </c>
      <c r="O1327" s="282">
        <v>3.8431464000000001E-3</v>
      </c>
      <c r="P1327" s="282">
        <v>1.3833738000000001E-4</v>
      </c>
      <c r="Q1327" s="282">
        <v>1.3831777000000001E-4</v>
      </c>
      <c r="R1327" s="255">
        <v>2.3040445101999998E-7</v>
      </c>
      <c r="S1327" s="256">
        <v>5.1160273657199994E-10</v>
      </c>
      <c r="T1327" s="256">
        <v>1.9372236276480003E-2</v>
      </c>
      <c r="U1327" s="274">
        <v>8.7341339999999996E-6</v>
      </c>
      <c r="V1327" s="146"/>
      <c r="W1327" s="135"/>
      <c r="X1327" s="78" t="s">
        <v>3461</v>
      </c>
      <c r="Y1327" s="20"/>
      <c r="Z1327" s="20"/>
      <c r="AA1327" s="19"/>
    </row>
    <row r="1328" spans="1:27" ht="14.4" customHeight="1">
      <c r="A1328" t="s">
        <v>2963</v>
      </c>
      <c r="B1328" s="168" t="s">
        <v>2934</v>
      </c>
      <c r="C1328" s="279" t="s">
        <v>5386</v>
      </c>
      <c r="D1328" s="14" t="s">
        <v>2935</v>
      </c>
      <c r="E1328" s="278" t="s">
        <v>1810</v>
      </c>
      <c r="F1328" s="281" t="s">
        <v>7091</v>
      </c>
      <c r="G1328" s="319">
        <v>3.9438236151999997E-2</v>
      </c>
      <c r="H1328" s="319">
        <v>2.7458528999999999E-3</v>
      </c>
      <c r="I1328" s="319">
        <v>8.3286075999999994E-3</v>
      </c>
      <c r="J1328" s="319">
        <v>5.0022652E-5</v>
      </c>
      <c r="K1328" s="319">
        <v>2.8313753000000001E-2</v>
      </c>
      <c r="L1328" s="320">
        <v>0.21288536090225563</v>
      </c>
      <c r="M1328" s="308">
        <v>3.0141325999999999</v>
      </c>
      <c r="N1328" s="282">
        <v>6.3198517999999999E-3</v>
      </c>
      <c r="O1328" s="282">
        <v>5.8955780999999999E-3</v>
      </c>
      <c r="P1328" s="282">
        <v>2.1218897000000001E-4</v>
      </c>
      <c r="Q1328" s="282">
        <v>2.1208469999999999E-4</v>
      </c>
      <c r="R1328" s="255">
        <v>3.5345192585999999E-7</v>
      </c>
      <c r="S1328" s="256">
        <v>7.8472252673E-10</v>
      </c>
      <c r="T1328" s="256">
        <v>2.9703739631500001E-2</v>
      </c>
      <c r="U1328" s="274">
        <v>1.3383608E-5</v>
      </c>
      <c r="V1328" s="146"/>
      <c r="W1328" s="135"/>
      <c r="X1328" s="78" t="s">
        <v>3461</v>
      </c>
      <c r="Y1328" s="20"/>
      <c r="Z1328" s="20"/>
      <c r="AA1328" s="19"/>
    </row>
    <row r="1329" spans="1:27" ht="14.4" customHeight="1">
      <c r="A1329" t="s">
        <v>3682</v>
      </c>
      <c r="B1329" s="168" t="s">
        <v>2934</v>
      </c>
      <c r="C1329" s="279" t="s">
        <v>5387</v>
      </c>
      <c r="D1329" s="14" t="s">
        <v>2935</v>
      </c>
      <c r="E1329" s="278" t="s">
        <v>1810</v>
      </c>
      <c r="F1329" s="281" t="s">
        <v>7092</v>
      </c>
      <c r="G1329" s="319">
        <v>0</v>
      </c>
      <c r="H1329" s="319">
        <v>0</v>
      </c>
      <c r="I1329" s="319">
        <v>0</v>
      </c>
      <c r="J1329" s="319">
        <v>0</v>
      </c>
      <c r="K1329" s="319">
        <v>0</v>
      </c>
      <c r="L1329" s="320">
        <v>0</v>
      </c>
      <c r="M1329" s="308">
        <v>0</v>
      </c>
      <c r="N1329" s="282">
        <v>0</v>
      </c>
      <c r="O1329" s="282">
        <v>0</v>
      </c>
      <c r="P1329" s="282">
        <v>0</v>
      </c>
      <c r="Q1329" s="282">
        <v>0</v>
      </c>
      <c r="R1329" s="255">
        <v>0</v>
      </c>
      <c r="S1329" s="256">
        <v>0</v>
      </c>
      <c r="T1329" s="256">
        <v>0</v>
      </c>
      <c r="U1329" s="121">
        <v>0</v>
      </c>
      <c r="V1329" s="144"/>
      <c r="W1329" s="135"/>
      <c r="X1329" s="78" t="s">
        <v>3461</v>
      </c>
      <c r="Y1329" s="20"/>
      <c r="Z1329" s="20"/>
      <c r="AA1329" s="19"/>
    </row>
    <row r="1330" spans="1:27" ht="14.4" customHeight="1">
      <c r="A1330" t="s">
        <v>2964</v>
      </c>
      <c r="B1330" s="168" t="s">
        <v>2934</v>
      </c>
      <c r="C1330" s="279" t="s">
        <v>5388</v>
      </c>
      <c r="D1330" s="14" t="s">
        <v>2935</v>
      </c>
      <c r="E1330" s="278" t="s">
        <v>1810</v>
      </c>
      <c r="F1330" s="281" t="s">
        <v>7093</v>
      </c>
      <c r="G1330" s="319">
        <v>5.4975624889999999E-4</v>
      </c>
      <c r="H1330" s="319">
        <v>5.1601233899999998E-5</v>
      </c>
      <c r="I1330" s="319">
        <v>6.3192454999999999E-5</v>
      </c>
      <c r="J1330" s="319">
        <v>2.0320164000000001E-4</v>
      </c>
      <c r="K1330" s="319">
        <v>2.3176092E-4</v>
      </c>
      <c r="L1330" s="320">
        <v>1.7425633082706767E-3</v>
      </c>
      <c r="M1330" s="308">
        <v>1.0526316</v>
      </c>
      <c r="N1330" s="283">
        <v>4.1989585999999997E-5</v>
      </c>
      <c r="O1330" s="283">
        <v>4.0177464999999997E-5</v>
      </c>
      <c r="P1330" s="283">
        <v>1.7828380000000001E-6</v>
      </c>
      <c r="Q1330" s="283">
        <v>2.9283407999999999E-8</v>
      </c>
      <c r="R1330" s="255">
        <v>2.4087208595999999E-9</v>
      </c>
      <c r="S1330" s="256">
        <v>6.593335696090001E-12</v>
      </c>
      <c r="T1330" s="256">
        <v>4.1013176000000003E-6</v>
      </c>
      <c r="U1330" s="274">
        <v>1.8244599999999999E-7</v>
      </c>
      <c r="V1330" s="146"/>
      <c r="W1330" s="135"/>
      <c r="X1330" s="78" t="s">
        <v>3461</v>
      </c>
      <c r="Y1330" s="20"/>
      <c r="Z1330" s="20"/>
      <c r="AA1330" s="19"/>
    </row>
    <row r="1331" spans="1:27" ht="14.4" customHeight="1">
      <c r="A1331" t="s">
        <v>2965</v>
      </c>
      <c r="B1331" s="168" t="s">
        <v>2934</v>
      </c>
      <c r="C1331" s="279" t="s">
        <v>5389</v>
      </c>
      <c r="D1331" s="14" t="s">
        <v>2935</v>
      </c>
      <c r="E1331" s="278" t="s">
        <v>1810</v>
      </c>
      <c r="F1331" s="281" t="s">
        <v>7094</v>
      </c>
      <c r="G1331" s="319">
        <v>2.1714582990000002E-2</v>
      </c>
      <c r="H1331" s="319">
        <v>2.3931949899999999E-3</v>
      </c>
      <c r="I1331" s="319">
        <v>3.7066920000000001E-3</v>
      </c>
      <c r="J1331" s="319">
        <v>1.1746799999999999E-4</v>
      </c>
      <c r="K1331" s="319">
        <v>1.5497228E-2</v>
      </c>
      <c r="L1331" s="320">
        <v>0.11652051127819549</v>
      </c>
      <c r="M1331" s="308">
        <v>1.8627729</v>
      </c>
      <c r="N1331" s="282">
        <v>3.0606649000000001E-3</v>
      </c>
      <c r="O1331" s="282">
        <v>2.8654084E-3</v>
      </c>
      <c r="P1331" s="282">
        <v>1.130313E-4</v>
      </c>
      <c r="Q1331" s="283">
        <v>8.2225245000000003E-5</v>
      </c>
      <c r="R1331" s="255">
        <v>1.7178706980999999E-7</v>
      </c>
      <c r="S1331" s="256">
        <v>4.1801516981900002E-10</v>
      </c>
      <c r="T1331" s="256">
        <v>1.1516140913699999E-2</v>
      </c>
      <c r="U1331" s="274">
        <v>7.1522749000000001E-6</v>
      </c>
      <c r="V1331" s="146"/>
      <c r="W1331" s="135"/>
      <c r="X1331" s="78" t="s">
        <v>3461</v>
      </c>
      <c r="Y1331" s="20"/>
      <c r="Z1331" s="20"/>
      <c r="AA1331" s="19"/>
    </row>
    <row r="1332" spans="1:27" ht="14.4" customHeight="1">
      <c r="A1332" t="s">
        <v>2966</v>
      </c>
      <c r="B1332" s="168" t="s">
        <v>2934</v>
      </c>
      <c r="C1332" s="279" t="s">
        <v>5390</v>
      </c>
      <c r="D1332" s="14" t="s">
        <v>2935</v>
      </c>
      <c r="E1332" s="278" t="s">
        <v>1810</v>
      </c>
      <c r="F1332" s="281" t="s">
        <v>7095</v>
      </c>
      <c r="G1332" s="319">
        <v>2.9371385410999998E-2</v>
      </c>
      <c r="H1332" s="319">
        <v>2.35780461E-3</v>
      </c>
      <c r="I1332" s="319">
        <v>3.4079728999999999E-3</v>
      </c>
      <c r="J1332" s="319">
        <v>8.7656900999999994E-5</v>
      </c>
      <c r="K1332" s="319">
        <v>2.3517950999999999E-2</v>
      </c>
      <c r="L1332" s="320">
        <v>0.17682669924812028</v>
      </c>
      <c r="M1332" s="308">
        <v>2.3789003000000002</v>
      </c>
      <c r="N1332" s="282">
        <v>3.9604095000000004E-3</v>
      </c>
      <c r="O1332" s="282">
        <v>3.7773638E-3</v>
      </c>
      <c r="P1332" s="282">
        <v>1.5657240000000001E-4</v>
      </c>
      <c r="Q1332" s="283">
        <v>2.6473336000000001E-5</v>
      </c>
      <c r="R1332" s="255">
        <v>2.2646065902999999E-7</v>
      </c>
      <c r="S1332" s="256">
        <v>5.7903994324299999E-10</v>
      </c>
      <c r="T1332" s="256">
        <v>3.7077502219000002E-3</v>
      </c>
      <c r="U1332" s="274">
        <v>9.5438189000000004E-6</v>
      </c>
      <c r="V1332" s="146"/>
      <c r="W1332" s="135"/>
      <c r="X1332" s="78" t="s">
        <v>3461</v>
      </c>
      <c r="Y1332" s="20"/>
      <c r="Z1332" s="20"/>
      <c r="AA1332" s="19"/>
    </row>
    <row r="1333" spans="1:27" ht="14.4" customHeight="1">
      <c r="A1333" t="s">
        <v>2967</v>
      </c>
      <c r="B1333" s="168" t="s">
        <v>2934</v>
      </c>
      <c r="C1333" s="279" t="s">
        <v>5391</v>
      </c>
      <c r="D1333" s="14" t="s">
        <v>2935</v>
      </c>
      <c r="E1333" s="278" t="s">
        <v>1810</v>
      </c>
      <c r="F1333" s="281" t="s">
        <v>7096</v>
      </c>
      <c r="G1333" s="319">
        <v>4.5671125334000001E-2</v>
      </c>
      <c r="H1333" s="319">
        <v>3.5951765999999996E-3</v>
      </c>
      <c r="I1333" s="319">
        <v>5.9655578000000001E-3</v>
      </c>
      <c r="J1333" s="319">
        <v>5.4819339999999996E-6</v>
      </c>
      <c r="K1333" s="319">
        <v>3.6104908999999998E-2</v>
      </c>
      <c r="L1333" s="320">
        <v>0.27146548120300751</v>
      </c>
      <c r="M1333" s="308">
        <v>3.1624495000000001</v>
      </c>
      <c r="N1333" s="282">
        <v>6.3533521999999997E-3</v>
      </c>
      <c r="O1333" s="282">
        <v>6.0361384999999997E-3</v>
      </c>
      <c r="P1333" s="282">
        <v>2.4445563000000001E-4</v>
      </c>
      <c r="Q1333" s="283">
        <v>7.2758009000000002E-5</v>
      </c>
      <c r="R1333" s="255">
        <v>3.6187881298999997E-7</v>
      </c>
      <c r="S1333" s="256">
        <v>9.04051865109E-10</v>
      </c>
      <c r="T1333" s="256">
        <v>1.0190197644540001E-2</v>
      </c>
      <c r="U1333" s="274">
        <v>1.4942079E-5</v>
      </c>
      <c r="V1333" s="146"/>
      <c r="W1333" s="135"/>
      <c r="X1333" s="78" t="s">
        <v>3461</v>
      </c>
      <c r="Y1333" s="20"/>
      <c r="Z1333" s="20"/>
      <c r="AA1333" s="19"/>
    </row>
    <row r="1334" spans="1:27" ht="14.4" customHeight="1">
      <c r="A1334" t="s">
        <v>2968</v>
      </c>
      <c r="B1334" s="168" t="s">
        <v>2934</v>
      </c>
      <c r="C1334" s="279" t="s">
        <v>5392</v>
      </c>
      <c r="D1334" s="14" t="s">
        <v>2935</v>
      </c>
      <c r="E1334" s="278" t="s">
        <v>1810</v>
      </c>
      <c r="F1334" s="281" t="s">
        <v>7097</v>
      </c>
      <c r="G1334" s="319">
        <v>5.3339003100000004E-3</v>
      </c>
      <c r="H1334" s="319">
        <v>4.5038633999999999E-4</v>
      </c>
      <c r="I1334" s="319">
        <v>7.5642409999999993E-4</v>
      </c>
      <c r="J1334" s="319">
        <v>7.1850807000000002E-4</v>
      </c>
      <c r="K1334" s="319">
        <v>3.4085818000000002E-3</v>
      </c>
      <c r="L1334" s="320">
        <v>2.5628434586466166E-2</v>
      </c>
      <c r="M1334" s="308">
        <v>1.2857889</v>
      </c>
      <c r="N1334" s="282">
        <v>6.5343897000000003E-4</v>
      </c>
      <c r="O1334" s="282">
        <v>6.1543242999999997E-4</v>
      </c>
      <c r="P1334" s="283">
        <v>2.4404154999999999E-5</v>
      </c>
      <c r="Q1334" s="283">
        <v>1.3602387E-5</v>
      </c>
      <c r="R1334" s="255">
        <v>3.6896428997999999E-8</v>
      </c>
      <c r="S1334" s="256">
        <v>9.0252052575200002E-11</v>
      </c>
      <c r="T1334" s="256">
        <v>1.9050962575000001E-3</v>
      </c>
      <c r="U1334" s="274">
        <v>1.6690471999999999E-6</v>
      </c>
      <c r="V1334" s="146"/>
      <c r="W1334" s="135"/>
      <c r="X1334" s="78" t="s">
        <v>3461</v>
      </c>
      <c r="Y1334" s="20"/>
      <c r="Z1334" s="20"/>
      <c r="AA1334" s="19"/>
    </row>
    <row r="1335" spans="1:27" ht="14.4" customHeight="1">
      <c r="A1335" t="s">
        <v>2969</v>
      </c>
      <c r="B1335" s="168" t="s">
        <v>2934</v>
      </c>
      <c r="C1335" s="279" t="s">
        <v>5393</v>
      </c>
      <c r="D1335" s="14" t="s">
        <v>2935</v>
      </c>
      <c r="E1335" s="278" t="s">
        <v>1810</v>
      </c>
      <c r="F1335" s="281" t="s">
        <v>7098</v>
      </c>
      <c r="G1335" s="319">
        <v>4.0990940500000003E-2</v>
      </c>
      <c r="H1335" s="319">
        <v>3.8423574000000004E-3</v>
      </c>
      <c r="I1335" s="319">
        <v>5.7369220999999998E-3</v>
      </c>
      <c r="J1335" s="319">
        <v>0</v>
      </c>
      <c r="K1335" s="319">
        <v>3.1411661E-2</v>
      </c>
      <c r="L1335" s="320">
        <v>0.23617790225563909</v>
      </c>
      <c r="M1335" s="308">
        <v>2.7790064000000001</v>
      </c>
      <c r="N1335" s="282">
        <v>5.6588615999999996E-3</v>
      </c>
      <c r="O1335" s="282">
        <v>5.3526720000000002E-3</v>
      </c>
      <c r="P1335" s="282">
        <v>2.1712622000000001E-4</v>
      </c>
      <c r="Q1335" s="283">
        <v>8.9063325E-5</v>
      </c>
      <c r="R1335" s="255">
        <v>3.2090359772999999E-7</v>
      </c>
      <c r="S1335" s="256">
        <v>8.0298158360999999E-10</v>
      </c>
      <c r="T1335" s="256">
        <v>1.2473855000000001E-2</v>
      </c>
      <c r="U1335" s="274">
        <v>1.3406599E-5</v>
      </c>
      <c r="V1335" s="146"/>
      <c r="W1335" s="135"/>
      <c r="X1335" s="78" t="s">
        <v>3461</v>
      </c>
      <c r="Y1335" s="20"/>
      <c r="Z1335" s="20"/>
      <c r="AA1335" s="19"/>
    </row>
    <row r="1336" spans="1:27" ht="14.4" customHeight="1">
      <c r="A1336" t="s">
        <v>2970</v>
      </c>
      <c r="B1336" s="168" t="s">
        <v>2934</v>
      </c>
      <c r="C1336" s="279" t="s">
        <v>5394</v>
      </c>
      <c r="D1336" s="14" t="s">
        <v>2935</v>
      </c>
      <c r="E1336" s="278" t="s">
        <v>1810</v>
      </c>
      <c r="F1336" s="281" t="s">
        <v>7099</v>
      </c>
      <c r="G1336" s="319">
        <v>3.5942180461999998E-2</v>
      </c>
      <c r="H1336" s="319">
        <v>2.4920444999999999E-3</v>
      </c>
      <c r="I1336" s="319">
        <v>7.5710303E-3</v>
      </c>
      <c r="J1336" s="319">
        <v>9.5095661999999994E-5</v>
      </c>
      <c r="K1336" s="319">
        <v>2.578401E-2</v>
      </c>
      <c r="L1336" s="320">
        <v>0.19386473684210526</v>
      </c>
      <c r="M1336" s="308">
        <v>2.8304092999999999</v>
      </c>
      <c r="N1336" s="282">
        <v>5.7494560999999996E-3</v>
      </c>
      <c r="O1336" s="282">
        <v>5.3640835000000001E-3</v>
      </c>
      <c r="P1336" s="282">
        <v>1.9314555999999999E-4</v>
      </c>
      <c r="Q1336" s="282">
        <v>1.9222702999999999E-4</v>
      </c>
      <c r="R1336" s="255">
        <v>3.2158774842999997E-7</v>
      </c>
      <c r="S1336" s="256">
        <v>7.1429571965200001E-10</v>
      </c>
      <c r="T1336" s="256">
        <v>2.6922553361999998E-2</v>
      </c>
      <c r="U1336" s="274">
        <v>1.2187151E-5</v>
      </c>
      <c r="V1336" s="146"/>
      <c r="W1336" s="135"/>
      <c r="X1336" s="78" t="s">
        <v>3461</v>
      </c>
      <c r="Y1336" s="20"/>
      <c r="Z1336" s="20"/>
      <c r="AA1336" s="19"/>
    </row>
    <row r="1337" spans="1:27" ht="14.4" customHeight="1">
      <c r="A1337" t="s">
        <v>2971</v>
      </c>
      <c r="B1337" s="168" t="s">
        <v>2934</v>
      </c>
      <c r="C1337" s="279" t="s">
        <v>5395</v>
      </c>
      <c r="D1337" s="14" t="s">
        <v>2935</v>
      </c>
      <c r="E1337" s="278" t="s">
        <v>1810</v>
      </c>
      <c r="F1337" s="281" t="s">
        <v>7100</v>
      </c>
      <c r="G1337" s="319">
        <v>1.3002590000000001E-2</v>
      </c>
      <c r="H1337" s="319">
        <v>9.0852137000000006E-4</v>
      </c>
      <c r="I1337" s="319">
        <v>2.7045957300000003E-3</v>
      </c>
      <c r="J1337" s="319">
        <v>1.6317170000000001E-4</v>
      </c>
      <c r="K1337" s="319">
        <v>9.2263012000000002E-3</v>
      </c>
      <c r="L1337" s="320">
        <v>6.9370685714285715E-2</v>
      </c>
      <c r="M1337" s="308">
        <v>1.6833007</v>
      </c>
      <c r="N1337" s="282">
        <v>2.0507482999999999E-3</v>
      </c>
      <c r="O1337" s="282">
        <v>1.9139741E-3</v>
      </c>
      <c r="P1337" s="283">
        <v>6.9131783000000001E-5</v>
      </c>
      <c r="Q1337" s="283">
        <v>6.7642417000000001E-5</v>
      </c>
      <c r="R1337" s="255">
        <v>1.14746648788E-7</v>
      </c>
      <c r="S1337" s="256">
        <v>2.556648808574E-10</v>
      </c>
      <c r="T1337" s="256">
        <v>9.4737279736999986E-3</v>
      </c>
      <c r="U1337" s="274">
        <v>4.4052726999999996E-6</v>
      </c>
      <c r="V1337" s="146"/>
      <c r="W1337" s="135"/>
      <c r="X1337" s="78" t="s">
        <v>3461</v>
      </c>
      <c r="Y1337" s="20"/>
      <c r="Z1337" s="20"/>
      <c r="AA1337" s="19"/>
    </row>
    <row r="1338" spans="1:27" ht="14.4" customHeight="1">
      <c r="A1338" t="s">
        <v>2972</v>
      </c>
      <c r="B1338" s="168" t="s">
        <v>2934</v>
      </c>
      <c r="C1338" s="279" t="s">
        <v>5396</v>
      </c>
      <c r="D1338" s="14" t="s">
        <v>2935</v>
      </c>
      <c r="E1338" s="278" t="s">
        <v>1810</v>
      </c>
      <c r="F1338" s="281" t="s">
        <v>7101</v>
      </c>
      <c r="G1338" s="319">
        <v>2.2283806810000001E-2</v>
      </c>
      <c r="H1338" s="319">
        <v>1.7574460999999998E-3</v>
      </c>
      <c r="I1338" s="319">
        <v>2.7534508E-3</v>
      </c>
      <c r="J1338" s="319">
        <v>1.4464991E-4</v>
      </c>
      <c r="K1338" s="319">
        <v>1.762826E-2</v>
      </c>
      <c r="L1338" s="320">
        <v>0.13254330827067667</v>
      </c>
      <c r="M1338" s="308">
        <v>2.0584780999999999</v>
      </c>
      <c r="N1338" s="282">
        <v>3.0396117E-3</v>
      </c>
      <c r="O1338" s="282">
        <v>2.8933953000000001E-3</v>
      </c>
      <c r="P1338" s="282">
        <v>1.1847668E-4</v>
      </c>
      <c r="Q1338" s="283">
        <v>2.7739636E-5</v>
      </c>
      <c r="R1338" s="255">
        <v>1.7346494775000002E-7</v>
      </c>
      <c r="S1338" s="256">
        <v>4.3815339356299998E-10</v>
      </c>
      <c r="T1338" s="256">
        <v>3.8851030395000001E-3</v>
      </c>
      <c r="U1338" s="274">
        <v>7.2584207999999999E-6</v>
      </c>
      <c r="V1338" s="146"/>
      <c r="W1338" s="135"/>
      <c r="X1338" s="78" t="s">
        <v>3461</v>
      </c>
      <c r="Y1338" s="20"/>
      <c r="Z1338" s="20"/>
      <c r="AA1338" s="19"/>
    </row>
    <row r="1339" spans="1:27" ht="14.4" customHeight="1">
      <c r="A1339" t="s">
        <v>2973</v>
      </c>
      <c r="B1339" s="168" t="s">
        <v>2934</v>
      </c>
      <c r="C1339" s="279" t="s">
        <v>5397</v>
      </c>
      <c r="D1339" s="14" t="s">
        <v>2935</v>
      </c>
      <c r="E1339" s="278" t="s">
        <v>1810</v>
      </c>
      <c r="F1339" s="281" t="s">
        <v>7102</v>
      </c>
      <c r="G1339" s="319">
        <v>1.5757725769999998E-2</v>
      </c>
      <c r="H1339" s="319">
        <v>1.1104568199999999E-3</v>
      </c>
      <c r="I1339" s="319">
        <v>3.3020590299999999E-3</v>
      </c>
      <c r="J1339" s="319">
        <v>1.2919491999999999E-4</v>
      </c>
      <c r="K1339" s="319">
        <v>1.1216014999999999E-2</v>
      </c>
      <c r="L1339" s="320">
        <v>8.4330939849624045E-2</v>
      </c>
      <c r="M1339" s="308">
        <v>1.8230358</v>
      </c>
      <c r="N1339" s="282">
        <v>2.4997610000000001E-3</v>
      </c>
      <c r="O1339" s="282">
        <v>2.3323229999999999E-3</v>
      </c>
      <c r="P1339" s="283">
        <v>8.4123232999999998E-5</v>
      </c>
      <c r="Q1339" s="283">
        <v>8.3314724999999999E-5</v>
      </c>
      <c r="R1339" s="255">
        <v>1.3982751950299998E-7</v>
      </c>
      <c r="S1339" s="256">
        <v>3.1110662831659998E-10</v>
      </c>
      <c r="T1339" s="256">
        <v>1.1668728603799999E-2</v>
      </c>
      <c r="U1339" s="274">
        <v>5.3493348999999997E-6</v>
      </c>
      <c r="V1339" s="146"/>
      <c r="W1339" s="135"/>
      <c r="X1339" s="78" t="s">
        <v>3461</v>
      </c>
      <c r="Y1339" s="20"/>
      <c r="Z1339" s="20"/>
      <c r="AA1339" s="19"/>
    </row>
    <row r="1340" spans="1:27" ht="14.4" customHeight="1">
      <c r="A1340" t="s">
        <v>2974</v>
      </c>
      <c r="B1340" s="168" t="s">
        <v>2934</v>
      </c>
      <c r="C1340" s="279" t="s">
        <v>5398</v>
      </c>
      <c r="D1340" s="14" t="s">
        <v>2935</v>
      </c>
      <c r="E1340" s="278" t="s">
        <v>1810</v>
      </c>
      <c r="F1340" s="281" t="s">
        <v>7103</v>
      </c>
      <c r="G1340" s="319">
        <v>1.046405785E-2</v>
      </c>
      <c r="H1340" s="319">
        <v>7.1617179000000003E-4</v>
      </c>
      <c r="I1340" s="319">
        <v>1.1273561800000001E-3</v>
      </c>
      <c r="J1340" s="319">
        <v>3.2155194800000003E-3</v>
      </c>
      <c r="K1340" s="319">
        <v>5.4050104000000002E-3</v>
      </c>
      <c r="L1340" s="320">
        <v>4.0639175939849621E-2</v>
      </c>
      <c r="M1340" s="308">
        <v>1.6156524000000001</v>
      </c>
      <c r="N1340" s="282">
        <v>1.0108961999999999E-3</v>
      </c>
      <c r="O1340" s="282">
        <v>9.5512470000000003E-4</v>
      </c>
      <c r="P1340" s="283">
        <v>3.8282443999999998E-5</v>
      </c>
      <c r="Q1340" s="283">
        <v>1.7489028000000001E-5</v>
      </c>
      <c r="R1340" s="255">
        <v>5.7261672986E-8</v>
      </c>
      <c r="S1340" s="256">
        <v>1.415770839969E-10</v>
      </c>
      <c r="T1340" s="256">
        <v>2.4494436364999998E-3</v>
      </c>
      <c r="U1340" s="274">
        <v>2.9474648999999999E-6</v>
      </c>
      <c r="V1340" s="146"/>
      <c r="W1340" s="135"/>
      <c r="X1340" s="78" t="s">
        <v>3461</v>
      </c>
      <c r="Y1340" s="20"/>
      <c r="Z1340" s="20"/>
      <c r="AA1340" s="19"/>
    </row>
    <row r="1341" spans="1:27" ht="14.4" customHeight="1">
      <c r="A1341" t="s">
        <v>2975</v>
      </c>
      <c r="B1341" s="168" t="s">
        <v>2934</v>
      </c>
      <c r="C1341" s="279" t="s">
        <v>5399</v>
      </c>
      <c r="D1341" s="14" t="s">
        <v>2935</v>
      </c>
      <c r="E1341" s="278" t="s">
        <v>1810</v>
      </c>
      <c r="F1341" s="281" t="s">
        <v>7104</v>
      </c>
      <c r="G1341" s="319">
        <v>3.4767548915000002E-2</v>
      </c>
      <c r="H1341" s="319">
        <v>2.4225790999999998E-3</v>
      </c>
      <c r="I1341" s="319">
        <v>7.3386295999999995E-3</v>
      </c>
      <c r="J1341" s="319">
        <v>6.8450215000000005E-5</v>
      </c>
      <c r="K1341" s="319">
        <v>2.4937890000000001E-2</v>
      </c>
      <c r="L1341" s="320">
        <v>0.18750293233082707</v>
      </c>
      <c r="M1341" s="308">
        <v>2.7810267999999998</v>
      </c>
      <c r="N1341" s="282">
        <v>5.5670388000000001E-3</v>
      </c>
      <c r="O1341" s="282">
        <v>5.1932404999999997E-3</v>
      </c>
      <c r="P1341" s="282">
        <v>1.8691437000000001E-4</v>
      </c>
      <c r="Q1341" s="282">
        <v>1.8688394999999999E-4</v>
      </c>
      <c r="R1341" s="255">
        <v>3.1134534888E-7</v>
      </c>
      <c r="S1341" s="256">
        <v>6.9125135997400009E-10</v>
      </c>
      <c r="T1341" s="256">
        <v>2.6174222564E-2</v>
      </c>
      <c r="U1341" s="274">
        <v>1.1803555E-5</v>
      </c>
      <c r="V1341" s="146"/>
      <c r="W1341" s="135"/>
      <c r="X1341" s="78" t="s">
        <v>3461</v>
      </c>
      <c r="Y1341" s="20"/>
      <c r="Z1341" s="20"/>
      <c r="AA1341" s="19"/>
    </row>
    <row r="1342" spans="1:27" ht="14.4" customHeight="1">
      <c r="A1342" t="s">
        <v>2976</v>
      </c>
      <c r="B1342" s="168" t="s">
        <v>2934</v>
      </c>
      <c r="C1342" s="279" t="s">
        <v>5400</v>
      </c>
      <c r="D1342" s="14" t="s">
        <v>2935</v>
      </c>
      <c r="E1342" s="278" t="s">
        <v>1810</v>
      </c>
      <c r="F1342" s="281" t="s">
        <v>7105</v>
      </c>
      <c r="G1342" s="319">
        <v>3.9946508504E-2</v>
      </c>
      <c r="H1342" s="319">
        <v>2.7866714000000002E-3</v>
      </c>
      <c r="I1342" s="319">
        <v>8.4436544999999998E-3</v>
      </c>
      <c r="J1342" s="319">
        <v>3.2891604E-5</v>
      </c>
      <c r="K1342" s="319">
        <v>2.8683291E-2</v>
      </c>
      <c r="L1342" s="320">
        <v>0.21566384210526315</v>
      </c>
      <c r="M1342" s="308">
        <v>3.0433387999999999</v>
      </c>
      <c r="N1342" s="282">
        <v>6.4048124000000003E-3</v>
      </c>
      <c r="O1342" s="282">
        <v>5.9745715000000003E-3</v>
      </c>
      <c r="P1342" s="282">
        <v>2.1500084E-4</v>
      </c>
      <c r="Q1342" s="282">
        <v>2.1524000999999999E-4</v>
      </c>
      <c r="R1342" s="255">
        <v>3.5818773792999999E-7</v>
      </c>
      <c r="S1342" s="256">
        <v>7.9512146628400005E-10</v>
      </c>
      <c r="T1342" s="256">
        <v>3.0145659867230001E-2</v>
      </c>
      <c r="U1342" s="274">
        <v>1.3560825000000001E-5</v>
      </c>
      <c r="V1342" s="146"/>
      <c r="W1342" s="135"/>
      <c r="X1342" s="78" t="s">
        <v>3461</v>
      </c>
      <c r="Y1342" s="20"/>
      <c r="Z1342" s="20"/>
      <c r="AA1342" s="19"/>
    </row>
    <row r="1343" spans="1:27" ht="14.4" customHeight="1">
      <c r="A1343" t="s">
        <v>2977</v>
      </c>
      <c r="B1343" s="168" t="s">
        <v>2934</v>
      </c>
      <c r="C1343" s="279" t="s">
        <v>5401</v>
      </c>
      <c r="D1343" s="14" t="s">
        <v>2935</v>
      </c>
      <c r="E1343" s="278" t="s">
        <v>1810</v>
      </c>
      <c r="F1343" s="281" t="s">
        <v>7106</v>
      </c>
      <c r="G1343" s="319">
        <v>5.4975624889999999E-4</v>
      </c>
      <c r="H1343" s="319">
        <v>5.1601233899999998E-5</v>
      </c>
      <c r="I1343" s="319">
        <v>6.3192454999999999E-5</v>
      </c>
      <c r="J1343" s="319">
        <v>2.0320164000000001E-4</v>
      </c>
      <c r="K1343" s="319">
        <v>2.3176092E-4</v>
      </c>
      <c r="L1343" s="320">
        <v>1.7425633082706767E-3</v>
      </c>
      <c r="M1343" s="308">
        <v>1.0526316</v>
      </c>
      <c r="N1343" s="283">
        <v>4.1989585999999997E-5</v>
      </c>
      <c r="O1343" s="283">
        <v>4.0177464999999997E-5</v>
      </c>
      <c r="P1343" s="283">
        <v>1.7828380000000001E-6</v>
      </c>
      <c r="Q1343" s="283">
        <v>2.9283407999999999E-8</v>
      </c>
      <c r="R1343" s="255">
        <v>2.4087208595999999E-9</v>
      </c>
      <c r="S1343" s="256">
        <v>6.593335696090001E-12</v>
      </c>
      <c r="T1343" s="256">
        <v>4.1013176000000003E-6</v>
      </c>
      <c r="U1343" s="274">
        <v>1.8244599999999999E-7</v>
      </c>
      <c r="V1343" s="146"/>
      <c r="W1343" s="135"/>
      <c r="X1343" s="78" t="s">
        <v>3461</v>
      </c>
      <c r="Y1343" s="20"/>
      <c r="Z1343" s="20"/>
      <c r="AA1343" s="19"/>
    </row>
    <row r="1344" spans="1:27" ht="14.4" customHeight="1">
      <c r="A1344" t="s">
        <v>2978</v>
      </c>
      <c r="B1344" s="168" t="s">
        <v>2934</v>
      </c>
      <c r="C1344" s="279" t="s">
        <v>5402</v>
      </c>
      <c r="D1344" s="14" t="s">
        <v>2935</v>
      </c>
      <c r="E1344" s="278" t="s">
        <v>1810</v>
      </c>
      <c r="F1344" s="281" t="s">
        <v>7107</v>
      </c>
      <c r="G1344" s="319">
        <v>3.96248274E-2</v>
      </c>
      <c r="H1344" s="319">
        <v>2.7733753999999999E-3</v>
      </c>
      <c r="I1344" s="319">
        <v>8.3871069999999995E-3</v>
      </c>
      <c r="J1344" s="319">
        <v>1.0105999999999999E-5</v>
      </c>
      <c r="K1344" s="319">
        <v>2.8454238999999999E-2</v>
      </c>
      <c r="L1344" s="320">
        <v>0.21394164661654133</v>
      </c>
      <c r="M1344" s="308">
        <v>3.0333901000000001</v>
      </c>
      <c r="N1344" s="282">
        <v>6.3577963000000003E-3</v>
      </c>
      <c r="O1344" s="282">
        <v>5.9302774000000004E-3</v>
      </c>
      <c r="P1344" s="282">
        <v>2.1335785E-4</v>
      </c>
      <c r="Q1344" s="282">
        <v>2.1416105999999999E-4</v>
      </c>
      <c r="R1344" s="255">
        <v>3.5553221284999998E-7</v>
      </c>
      <c r="S1344" s="256">
        <v>7.8904529153599994E-10</v>
      </c>
      <c r="T1344" s="256">
        <v>2.9994546974310001E-2</v>
      </c>
      <c r="U1344" s="274">
        <v>1.3460389000000001E-5</v>
      </c>
      <c r="V1344" s="146"/>
      <c r="W1344" s="135"/>
      <c r="X1344" s="78" t="s">
        <v>3461</v>
      </c>
      <c r="Y1344" s="20"/>
      <c r="Z1344" s="20"/>
      <c r="AA1344" s="19"/>
    </row>
    <row r="1345" spans="1:27" ht="14.4" customHeight="1">
      <c r="A1345" t="s">
        <v>2979</v>
      </c>
      <c r="B1345" s="168" t="s">
        <v>2934</v>
      </c>
      <c r="C1345" s="279" t="s">
        <v>5403</v>
      </c>
      <c r="D1345" s="14" t="s">
        <v>2935</v>
      </c>
      <c r="E1345" s="278" t="s">
        <v>1810</v>
      </c>
      <c r="F1345" s="281" t="s">
        <v>7108</v>
      </c>
      <c r="G1345" s="319">
        <v>1.7933749339999999E-2</v>
      </c>
      <c r="H1345" s="319">
        <v>7.9758600999999994E-4</v>
      </c>
      <c r="I1345" s="319">
        <v>1.91009031E-3</v>
      </c>
      <c r="J1345" s="319">
        <v>2.9216502000000002E-4</v>
      </c>
      <c r="K1345" s="319">
        <v>1.4933907999999999E-2</v>
      </c>
      <c r="L1345" s="320">
        <v>0.11228502255639096</v>
      </c>
      <c r="M1345" s="308">
        <v>1.9014548</v>
      </c>
      <c r="N1345" s="282">
        <v>2.3745713999999999E-3</v>
      </c>
      <c r="O1345" s="282">
        <v>2.2304475000000002E-3</v>
      </c>
      <c r="P1345" s="283">
        <v>9.7489054000000002E-5</v>
      </c>
      <c r="Q1345" s="283">
        <v>4.6634895999999999E-5</v>
      </c>
      <c r="R1345" s="255">
        <v>1.3371987401999998E-7</v>
      </c>
      <c r="S1345" s="256">
        <v>3.6053644280410003E-10</v>
      </c>
      <c r="T1345" s="256">
        <v>6.5314980087000001E-3</v>
      </c>
      <c r="U1345" s="274">
        <v>5.6967590999999997E-6</v>
      </c>
      <c r="V1345" s="146"/>
      <c r="W1345" s="135"/>
      <c r="X1345" s="78" t="s">
        <v>3461</v>
      </c>
      <c r="Y1345" s="20"/>
      <c r="Z1345" s="20"/>
      <c r="AA1345" s="19"/>
    </row>
    <row r="1346" spans="1:27" ht="14.4" customHeight="1">
      <c r="A1346" t="s">
        <v>2980</v>
      </c>
      <c r="B1346" s="168" t="s">
        <v>2934</v>
      </c>
      <c r="C1346" s="279" t="s">
        <v>5404</v>
      </c>
      <c r="D1346" s="14" t="s">
        <v>2935</v>
      </c>
      <c r="E1346" s="278" t="s">
        <v>1810</v>
      </c>
      <c r="F1346" s="281" t="s">
        <v>7109</v>
      </c>
      <c r="G1346" s="319">
        <v>2.4982169576999998E-2</v>
      </c>
      <c r="H1346" s="319">
        <v>1.43575177E-4</v>
      </c>
      <c r="I1346" s="319">
        <v>2.9851556E-4</v>
      </c>
      <c r="J1346" s="319">
        <v>1.2380918400000001E-3</v>
      </c>
      <c r="K1346" s="319">
        <v>2.3301987E-2</v>
      </c>
      <c r="L1346" s="320">
        <v>0.17520290977443609</v>
      </c>
      <c r="M1346" s="308">
        <v>2.5114519</v>
      </c>
      <c r="N1346" s="282">
        <v>2.9551389999999999E-3</v>
      </c>
      <c r="O1346" s="282">
        <v>2.7910567999999999E-3</v>
      </c>
      <c r="P1346" s="282">
        <v>1.3461745000000001E-4</v>
      </c>
      <c r="Q1346" s="283">
        <v>2.9464747000000001E-5</v>
      </c>
      <c r="R1346" s="255">
        <v>1.6732954521699999E-7</v>
      </c>
      <c r="S1346" s="256">
        <v>4.9784558222299997E-10</v>
      </c>
      <c r="T1346" s="256">
        <v>4.1267153389000005E-3</v>
      </c>
      <c r="U1346" s="274">
        <v>7.7271366000000007E-6</v>
      </c>
      <c r="V1346" s="146"/>
      <c r="W1346" s="135"/>
      <c r="X1346" s="78" t="s">
        <v>3461</v>
      </c>
      <c r="Y1346" s="20"/>
      <c r="Z1346" s="20"/>
      <c r="AA1346" s="19"/>
    </row>
    <row r="1347" spans="1:27" ht="14.4" customHeight="1">
      <c r="A1347" t="s">
        <v>2981</v>
      </c>
      <c r="B1347" s="168" t="s">
        <v>2934</v>
      </c>
      <c r="C1347" s="279" t="s">
        <v>5405</v>
      </c>
      <c r="D1347" s="14" t="s">
        <v>2935</v>
      </c>
      <c r="E1347" s="278" t="s">
        <v>1810</v>
      </c>
      <c r="F1347" s="281" t="s">
        <v>7110</v>
      </c>
      <c r="G1347" s="319">
        <v>9.90002083E-3</v>
      </c>
      <c r="H1347" s="319">
        <v>9.4521644999999996E-4</v>
      </c>
      <c r="I1347" s="319">
        <v>1.6097183599999999E-3</v>
      </c>
      <c r="J1347" s="319">
        <v>1.5630302E-4</v>
      </c>
      <c r="K1347" s="319">
        <v>7.1887829999999998E-3</v>
      </c>
      <c r="L1347" s="320">
        <v>5.4050999999999995E-2</v>
      </c>
      <c r="M1347" s="308">
        <v>1.4521531000000001</v>
      </c>
      <c r="N1347" s="282">
        <v>1.3930406000000001E-3</v>
      </c>
      <c r="O1347" s="282">
        <v>1.3094916000000001E-3</v>
      </c>
      <c r="P1347" s="283">
        <v>5.1507339999999997E-5</v>
      </c>
      <c r="Q1347" s="283">
        <v>3.2041654000000003E-5</v>
      </c>
      <c r="R1347" s="255">
        <v>7.8506688169999998E-8</v>
      </c>
      <c r="S1347" s="256">
        <v>1.9048572590150001E-10</v>
      </c>
      <c r="T1347" s="256">
        <v>4.4876266398999999E-3</v>
      </c>
      <c r="U1347" s="274">
        <v>3.2701908000000001E-6</v>
      </c>
      <c r="V1347" s="146"/>
      <c r="W1347" s="135"/>
      <c r="X1347" s="78" t="s">
        <v>3461</v>
      </c>
      <c r="Y1347" s="20"/>
      <c r="Z1347" s="20"/>
      <c r="AA1347" s="19"/>
    </row>
    <row r="1348" spans="1:27" ht="14.4" customHeight="1">
      <c r="A1348" t="s">
        <v>2982</v>
      </c>
      <c r="B1348" s="168" t="s">
        <v>2934</v>
      </c>
      <c r="C1348" s="279" t="s">
        <v>5406</v>
      </c>
      <c r="D1348" s="14" t="s">
        <v>2935</v>
      </c>
      <c r="E1348" s="278" t="s">
        <v>1810</v>
      </c>
      <c r="F1348" s="281" t="s">
        <v>7111</v>
      </c>
      <c r="G1348" s="319">
        <v>4.0922396399999998E-2</v>
      </c>
      <c r="H1348" s="319">
        <v>2.8650435999999996E-3</v>
      </c>
      <c r="I1348" s="319">
        <v>8.6645457999999995E-3</v>
      </c>
      <c r="J1348" s="319">
        <v>0</v>
      </c>
      <c r="K1348" s="319">
        <v>2.9392807E-2</v>
      </c>
      <c r="L1348" s="320">
        <v>0.22099854887218043</v>
      </c>
      <c r="M1348" s="308">
        <v>3.0994152000000001</v>
      </c>
      <c r="N1348" s="282">
        <v>6.5679377999999997E-3</v>
      </c>
      <c r="O1348" s="282">
        <v>6.1262399000000002E-3</v>
      </c>
      <c r="P1348" s="282">
        <v>2.2039967000000001E-4</v>
      </c>
      <c r="Q1348" s="282">
        <v>2.2129825000000001E-4</v>
      </c>
      <c r="R1348" s="255">
        <v>3.6728056872000001E-7</v>
      </c>
      <c r="S1348" s="256">
        <v>8.1508754938899991E-10</v>
      </c>
      <c r="T1348" s="256">
        <v>3.0994152000000001E-2</v>
      </c>
      <c r="U1348" s="274">
        <v>1.3901083999999999E-5</v>
      </c>
      <c r="V1348" s="146"/>
      <c r="W1348" s="135"/>
      <c r="X1348" s="78" t="s">
        <v>3461</v>
      </c>
      <c r="Y1348" s="20"/>
      <c r="Z1348" s="20"/>
      <c r="AA1348" s="19"/>
    </row>
    <row r="1349" spans="1:27" ht="14.4" customHeight="1">
      <c r="A1349" t="s">
        <v>2983</v>
      </c>
      <c r="B1349" s="168" t="s">
        <v>2934</v>
      </c>
      <c r="C1349" s="279" t="s">
        <v>5407</v>
      </c>
      <c r="D1349" s="14" t="s">
        <v>2935</v>
      </c>
      <c r="E1349" s="278" t="s">
        <v>1810</v>
      </c>
      <c r="F1349" s="281" t="s">
        <v>7112</v>
      </c>
      <c r="G1349" s="319">
        <v>2.7128897906E-2</v>
      </c>
      <c r="H1349" s="319">
        <v>2.9452281999999999E-3</v>
      </c>
      <c r="I1349" s="319">
        <v>4.7308647999999998E-3</v>
      </c>
      <c r="J1349" s="319">
        <v>4.5492906000000003E-5</v>
      </c>
      <c r="K1349" s="319">
        <v>1.9407311999999999E-2</v>
      </c>
      <c r="L1349" s="320">
        <v>0.14591963909774436</v>
      </c>
      <c r="M1349" s="308">
        <v>2.0936952</v>
      </c>
      <c r="N1349" s="282">
        <v>3.8734011999999999E-3</v>
      </c>
      <c r="O1349" s="282">
        <v>3.6242933999999999E-3</v>
      </c>
      <c r="P1349" s="282">
        <v>1.4194064999999999E-4</v>
      </c>
      <c r="Q1349" s="283">
        <v>1.0716717E-4</v>
      </c>
      <c r="R1349" s="255">
        <v>2.1728377827E-7</v>
      </c>
      <c r="S1349" s="256">
        <v>5.2492842885199997E-10</v>
      </c>
      <c r="T1349" s="256">
        <v>1.5009407205439999E-2</v>
      </c>
      <c r="U1349" s="274">
        <v>8.9685257000000002E-6</v>
      </c>
      <c r="V1349" s="146"/>
      <c r="W1349" s="135"/>
      <c r="X1349" s="78" t="s">
        <v>3461</v>
      </c>
      <c r="Y1349" s="20"/>
      <c r="Z1349" s="20"/>
      <c r="AA1349" s="19"/>
    </row>
    <row r="1350" spans="1:27" ht="14.4" customHeight="1">
      <c r="A1350" t="s">
        <v>2984</v>
      </c>
      <c r="B1350" s="168" t="s">
        <v>2934</v>
      </c>
      <c r="C1350" s="279" t="s">
        <v>5408</v>
      </c>
      <c r="D1350" s="14" t="s">
        <v>2935</v>
      </c>
      <c r="E1350" s="278" t="s">
        <v>1810</v>
      </c>
      <c r="F1350" s="281" t="s">
        <v>7113</v>
      </c>
      <c r="G1350" s="319">
        <v>2.667444439E-2</v>
      </c>
      <c r="H1350" s="319">
        <v>1.7208114699999999E-3</v>
      </c>
      <c r="I1350" s="319">
        <v>5.4395364999999998E-3</v>
      </c>
      <c r="J1350" s="319">
        <v>4.8021742000000002E-4</v>
      </c>
      <c r="K1350" s="319">
        <v>1.9033879E-2</v>
      </c>
      <c r="L1350" s="320">
        <v>0.14311187218045113</v>
      </c>
      <c r="M1350" s="308">
        <v>2.2807018000000001</v>
      </c>
      <c r="N1350" s="282">
        <v>4.1863101999999996E-3</v>
      </c>
      <c r="O1350" s="282">
        <v>3.9118851E-3</v>
      </c>
      <c r="P1350" s="282">
        <v>1.4157690000000001E-4</v>
      </c>
      <c r="Q1350" s="282">
        <v>1.3284815E-4</v>
      </c>
      <c r="R1350" s="255">
        <v>2.3452549522999998E-7</v>
      </c>
      <c r="S1350" s="256">
        <v>5.2358320605800006E-10</v>
      </c>
      <c r="T1350" s="256">
        <v>1.86061834617E-2</v>
      </c>
      <c r="U1350" s="274">
        <v>8.9333089999999993E-6</v>
      </c>
      <c r="V1350" s="146"/>
      <c r="W1350" s="135"/>
      <c r="X1350" s="78" t="s">
        <v>3461</v>
      </c>
      <c r="Y1350" s="20"/>
      <c r="Z1350" s="20"/>
      <c r="AA1350" s="19"/>
    </row>
    <row r="1351" spans="1:27" ht="14.4" customHeight="1">
      <c r="A1351" t="s">
        <v>2985</v>
      </c>
      <c r="B1351" s="168" t="s">
        <v>2934</v>
      </c>
      <c r="C1351" s="279" t="s">
        <v>5409</v>
      </c>
      <c r="D1351" s="14" t="s">
        <v>2935</v>
      </c>
      <c r="E1351" s="278" t="s">
        <v>1810</v>
      </c>
      <c r="F1351" s="281" t="s">
        <v>7114</v>
      </c>
      <c r="G1351" s="319">
        <v>1.3151473780000002E-3</v>
      </c>
      <c r="H1351" s="319">
        <v>9.7239717999999999E-5</v>
      </c>
      <c r="I1351" s="319">
        <v>2.2778194000000002E-4</v>
      </c>
      <c r="J1351" s="319">
        <v>1.8906388000000001E-4</v>
      </c>
      <c r="K1351" s="319">
        <v>8.0106184000000005E-4</v>
      </c>
      <c r="L1351" s="320">
        <v>6.0230213533834587E-3</v>
      </c>
      <c r="M1351" s="308">
        <v>1.3554231000000001</v>
      </c>
      <c r="N1351" s="282">
        <v>1.9807091999999999E-4</v>
      </c>
      <c r="O1351" s="282">
        <v>1.5918616999999999E-4</v>
      </c>
      <c r="P1351" s="283">
        <v>6.0127030999999999E-6</v>
      </c>
      <c r="Q1351" s="283">
        <v>3.2872047000000002E-5</v>
      </c>
      <c r="R1351" s="255">
        <v>9.5435355873000001E-9</v>
      </c>
      <c r="S1351" s="256">
        <v>2.223632836113E-11</v>
      </c>
      <c r="T1351" s="256">
        <v>4.6039281682000001E-3</v>
      </c>
      <c r="U1351" s="274">
        <v>9.2828743E-7</v>
      </c>
      <c r="V1351" s="146"/>
      <c r="W1351" s="135"/>
      <c r="X1351" s="78" t="s">
        <v>3461</v>
      </c>
      <c r="Y1351" s="20"/>
      <c r="Z1351" s="20"/>
      <c r="AA1351" s="19"/>
    </row>
    <row r="1352" spans="1:27" ht="14.4" customHeight="1">
      <c r="A1352" t="s">
        <v>2986</v>
      </c>
      <c r="B1352" s="168" t="s">
        <v>2934</v>
      </c>
      <c r="C1352" s="279" t="s">
        <v>5410</v>
      </c>
      <c r="D1352" s="14" t="s">
        <v>2935</v>
      </c>
      <c r="E1352" s="278" t="s">
        <v>1810</v>
      </c>
      <c r="F1352" s="281" t="s">
        <v>7115</v>
      </c>
      <c r="G1352" s="319">
        <v>2.6269846575999997E-2</v>
      </c>
      <c r="H1352" s="319">
        <v>2.4685282500000001E-3</v>
      </c>
      <c r="I1352" s="319">
        <v>4.9449693999999997E-3</v>
      </c>
      <c r="J1352" s="319">
        <v>6.2164925999999996E-5</v>
      </c>
      <c r="K1352" s="319">
        <v>1.8794183999999999E-2</v>
      </c>
      <c r="L1352" s="320">
        <v>0.14130965413533833</v>
      </c>
      <c r="M1352" s="308">
        <v>2.1705622</v>
      </c>
      <c r="N1352" s="282">
        <v>3.9199298999999998E-3</v>
      </c>
      <c r="O1352" s="282">
        <v>3.6633245000000001E-3</v>
      </c>
      <c r="P1352" s="282">
        <v>1.387816E-4</v>
      </c>
      <c r="Q1352" s="282">
        <v>1.1782378E-4</v>
      </c>
      <c r="R1352" s="255">
        <v>2.1962377654000001E-7</v>
      </c>
      <c r="S1352" s="256">
        <v>5.1324557018799993E-10</v>
      </c>
      <c r="T1352" s="256">
        <v>1.6501929704899998E-2</v>
      </c>
      <c r="U1352" s="274">
        <v>8.7745125999999996E-6</v>
      </c>
      <c r="V1352" s="146"/>
      <c r="W1352" s="135"/>
      <c r="X1352" s="78" t="s">
        <v>3461</v>
      </c>
      <c r="Y1352" s="20"/>
      <c r="Z1352" s="20"/>
      <c r="AA1352" s="19"/>
    </row>
    <row r="1353" spans="1:27" ht="14.4" customHeight="1">
      <c r="A1353" t="s">
        <v>2987</v>
      </c>
      <c r="B1353" s="168" t="s">
        <v>2934</v>
      </c>
      <c r="C1353" s="279" t="s">
        <v>5411</v>
      </c>
      <c r="D1353" s="14" t="s">
        <v>2935</v>
      </c>
      <c r="E1353" s="278" t="s">
        <v>1810</v>
      </c>
      <c r="F1353" s="281" t="s">
        <v>7116</v>
      </c>
      <c r="G1353" s="319">
        <v>3.3744131131999998E-2</v>
      </c>
      <c r="H1353" s="319">
        <v>2.4723664999999999E-3</v>
      </c>
      <c r="I1353" s="319">
        <v>7.0273660000000002E-3</v>
      </c>
      <c r="J1353" s="319">
        <v>1.7253632000000001E-5</v>
      </c>
      <c r="K1353" s="319">
        <v>2.4227144999999999E-2</v>
      </c>
      <c r="L1353" s="320">
        <v>0.18215898496240598</v>
      </c>
      <c r="M1353" s="308">
        <v>2.7300745000000002</v>
      </c>
      <c r="N1353" s="282">
        <v>5.3606925999999996E-3</v>
      </c>
      <c r="O1353" s="282">
        <v>5.0016499999999998E-3</v>
      </c>
      <c r="P1353" s="282">
        <v>1.8123263000000001E-4</v>
      </c>
      <c r="Q1353" s="282">
        <v>1.7780994E-4</v>
      </c>
      <c r="R1353" s="255">
        <v>2.9985911091999995E-7</v>
      </c>
      <c r="S1353" s="256">
        <v>6.7023900816299997E-10</v>
      </c>
      <c r="T1353" s="256">
        <v>2.490335323844E-2</v>
      </c>
      <c r="U1353" s="274">
        <v>1.1431394000000001E-5</v>
      </c>
      <c r="V1353" s="144"/>
      <c r="W1353" s="135"/>
      <c r="X1353" s="78" t="s">
        <v>3461</v>
      </c>
      <c r="Y1353" s="20"/>
      <c r="Z1353" s="20"/>
      <c r="AA1353" s="19"/>
    </row>
    <row r="1354" spans="1:27" ht="14.4" customHeight="1">
      <c r="A1354" t="s">
        <v>2988</v>
      </c>
      <c r="B1354" s="168" t="s">
        <v>2934</v>
      </c>
      <c r="C1354" s="279" t="s">
        <v>5412</v>
      </c>
      <c r="D1354" s="14" t="s">
        <v>2935</v>
      </c>
      <c r="E1354" s="278" t="s">
        <v>1810</v>
      </c>
      <c r="F1354" s="281" t="s">
        <v>7117</v>
      </c>
      <c r="G1354" s="319">
        <v>6.6376953800000005E-4</v>
      </c>
      <c r="H1354" s="319">
        <v>5.9203760000000001E-5</v>
      </c>
      <c r="I1354" s="319">
        <v>8.7053768000000002E-5</v>
      </c>
      <c r="J1354" s="319">
        <v>2.0355285000000001E-4</v>
      </c>
      <c r="K1354" s="319">
        <v>3.1395916E-4</v>
      </c>
      <c r="L1354" s="320">
        <v>2.3605951879699248E-3</v>
      </c>
      <c r="M1354" s="308">
        <v>1.0581935</v>
      </c>
      <c r="N1354" s="283">
        <v>6.0241146999999997E-5</v>
      </c>
      <c r="O1354" s="283">
        <v>5.7214025E-5</v>
      </c>
      <c r="P1354" s="283">
        <v>2.3964343E-6</v>
      </c>
      <c r="Q1354" s="283">
        <v>6.3068794999999997E-7</v>
      </c>
      <c r="R1354" s="255">
        <v>3.4300973834999996E-9</v>
      </c>
      <c r="S1354" s="256">
        <v>8.8625530855300013E-12</v>
      </c>
      <c r="T1354" s="256">
        <v>8.8331645199999999E-5</v>
      </c>
      <c r="U1354" s="274">
        <v>2.2090171999999999E-7</v>
      </c>
      <c r="V1354" s="146"/>
      <c r="W1354" s="135"/>
      <c r="X1354" s="78" t="s">
        <v>3461</v>
      </c>
      <c r="Y1354" s="20"/>
      <c r="Z1354" s="20"/>
      <c r="AA1354" s="19"/>
    </row>
    <row r="1355" spans="1:27" ht="14.4" customHeight="1">
      <c r="A1355" t="s">
        <v>2989</v>
      </c>
      <c r="B1355" s="168" t="s">
        <v>2934</v>
      </c>
      <c r="C1355" s="279" t="s">
        <v>5413</v>
      </c>
      <c r="D1355" s="14" t="s">
        <v>2935</v>
      </c>
      <c r="E1355" s="278" t="s">
        <v>1810</v>
      </c>
      <c r="F1355" s="281" t="s">
        <v>7118</v>
      </c>
      <c r="G1355" s="319">
        <v>4.0922396399999998E-2</v>
      </c>
      <c r="H1355" s="319">
        <v>2.8650435999999996E-3</v>
      </c>
      <c r="I1355" s="319">
        <v>8.6645457999999995E-3</v>
      </c>
      <c r="J1355" s="319">
        <v>0</v>
      </c>
      <c r="K1355" s="319">
        <v>2.9392807E-2</v>
      </c>
      <c r="L1355" s="320">
        <v>0.22099854887218043</v>
      </c>
      <c r="M1355" s="308">
        <v>3.0994152000000001</v>
      </c>
      <c r="N1355" s="282">
        <v>6.5679377999999997E-3</v>
      </c>
      <c r="O1355" s="282">
        <v>6.1262399000000002E-3</v>
      </c>
      <c r="P1355" s="282">
        <v>2.2039967000000001E-4</v>
      </c>
      <c r="Q1355" s="282">
        <v>2.2129825000000001E-4</v>
      </c>
      <c r="R1355" s="255">
        <v>3.6728056872000001E-7</v>
      </c>
      <c r="S1355" s="256">
        <v>8.1508754938899991E-10</v>
      </c>
      <c r="T1355" s="256">
        <v>3.0994152000000001E-2</v>
      </c>
      <c r="U1355" s="274">
        <v>1.3901083999999999E-5</v>
      </c>
      <c r="V1355" s="146"/>
      <c r="W1355" s="135"/>
      <c r="X1355" s="78" t="s">
        <v>3461</v>
      </c>
      <c r="Y1355" s="20"/>
      <c r="Z1355" s="20"/>
      <c r="AA1355" s="19"/>
    </row>
    <row r="1356" spans="1:27" ht="14.4" customHeight="1">
      <c r="A1356" t="s">
        <v>2990</v>
      </c>
      <c r="B1356" s="168" t="s">
        <v>2934</v>
      </c>
      <c r="C1356" s="279" t="s">
        <v>5414</v>
      </c>
      <c r="D1356" s="14" t="s">
        <v>2935</v>
      </c>
      <c r="E1356" s="278" t="s">
        <v>1810</v>
      </c>
      <c r="F1356" s="281" t="s">
        <v>7119</v>
      </c>
      <c r="G1356" s="319">
        <v>3.142295245E-2</v>
      </c>
      <c r="H1356" s="319">
        <v>2.2030571999999997E-3</v>
      </c>
      <c r="I1356" s="319">
        <v>6.6406981E-3</v>
      </c>
      <c r="J1356" s="319">
        <v>4.7812149999999999E-5</v>
      </c>
      <c r="K1356" s="319">
        <v>2.2531385000000001E-2</v>
      </c>
      <c r="L1356" s="320">
        <v>0.16940890977443609</v>
      </c>
      <c r="M1356" s="308">
        <v>2.6178191000000002</v>
      </c>
      <c r="N1356" s="282">
        <v>5.0324206999999999E-3</v>
      </c>
      <c r="O1356" s="282">
        <v>4.6942253000000003E-3</v>
      </c>
      <c r="P1356" s="282">
        <v>1.6896042000000001E-4</v>
      </c>
      <c r="Q1356" s="282">
        <v>1.6923496E-4</v>
      </c>
      <c r="R1356" s="255">
        <v>2.8142837186000004E-7</v>
      </c>
      <c r="S1356" s="256">
        <v>6.2485363078199991E-10</v>
      </c>
      <c r="T1356" s="256">
        <v>2.3702376015869997E-2</v>
      </c>
      <c r="U1356" s="274">
        <v>1.0673169E-5</v>
      </c>
      <c r="V1356" s="146"/>
      <c r="W1356" s="135"/>
      <c r="X1356" s="78" t="s">
        <v>3461</v>
      </c>
      <c r="Y1356" s="20"/>
      <c r="Z1356" s="20"/>
      <c r="AA1356" s="19"/>
    </row>
    <row r="1357" spans="1:27" ht="14.4" customHeight="1">
      <c r="A1357" t="s">
        <v>2991</v>
      </c>
      <c r="B1357" s="168" t="s">
        <v>2934</v>
      </c>
      <c r="C1357" s="279" t="s">
        <v>5415</v>
      </c>
      <c r="D1357" s="14" t="s">
        <v>2935</v>
      </c>
      <c r="E1357" s="278" t="s">
        <v>1810</v>
      </c>
      <c r="F1357" s="281" t="s">
        <v>7120</v>
      </c>
      <c r="G1357" s="319">
        <v>3.3685294785999999E-2</v>
      </c>
      <c r="H1357" s="319">
        <v>2.881836E-3</v>
      </c>
      <c r="I1357" s="319">
        <v>5.7852279000000003E-3</v>
      </c>
      <c r="J1357" s="319">
        <v>7.0700885999999994E-5</v>
      </c>
      <c r="K1357" s="319">
        <v>2.4947529999999999E-2</v>
      </c>
      <c r="L1357" s="320">
        <v>0.18757541353383456</v>
      </c>
      <c r="M1357" s="308">
        <v>2.5535068999999999</v>
      </c>
      <c r="N1357" s="282">
        <v>4.9570951000000004E-3</v>
      </c>
      <c r="O1357" s="282">
        <v>4.6558874999999998E-3</v>
      </c>
      <c r="P1357" s="282">
        <v>1.7907034E-4</v>
      </c>
      <c r="Q1357" s="282">
        <v>1.2213727000000001E-4</v>
      </c>
      <c r="R1357" s="255">
        <v>2.7912994418E-7</v>
      </c>
      <c r="S1357" s="256">
        <v>6.6224236451900003E-10</v>
      </c>
      <c r="T1357" s="256">
        <v>1.7106060990400001E-2</v>
      </c>
      <c r="U1357" s="274">
        <v>1.1190649E-5</v>
      </c>
      <c r="V1357" s="146"/>
      <c r="W1357" s="135"/>
      <c r="X1357" s="78" t="s">
        <v>3461</v>
      </c>
      <c r="Y1357" s="20"/>
      <c r="Z1357" s="20"/>
      <c r="AA1357" s="19"/>
    </row>
    <row r="1358" spans="1:27" ht="14.4" customHeight="1">
      <c r="A1358" t="s">
        <v>2992</v>
      </c>
      <c r="B1358" s="168" t="s">
        <v>2934</v>
      </c>
      <c r="C1358" s="279" t="s">
        <v>5416</v>
      </c>
      <c r="D1358" s="14" t="s">
        <v>2935</v>
      </c>
      <c r="E1358" s="278" t="s">
        <v>1810</v>
      </c>
      <c r="F1358" s="281" t="s">
        <v>7121</v>
      </c>
      <c r="G1358" s="319">
        <v>4.5992929509999997E-4</v>
      </c>
      <c r="H1358" s="319">
        <v>3.4042523099999999E-5</v>
      </c>
      <c r="I1358" s="319">
        <v>5.2379622000000003E-5</v>
      </c>
      <c r="J1358" s="319">
        <v>1.5863505999999999E-4</v>
      </c>
      <c r="K1358" s="319">
        <v>2.1487209E-4</v>
      </c>
      <c r="L1358" s="320">
        <v>1.6155796240601504E-3</v>
      </c>
      <c r="M1358" s="308">
        <v>0.72328864000000004</v>
      </c>
      <c r="N1358" s="283">
        <v>3.8600650000000001E-5</v>
      </c>
      <c r="O1358" s="283">
        <v>3.6987816999999998E-5</v>
      </c>
      <c r="P1358" s="283">
        <v>1.5899725E-6</v>
      </c>
      <c r="Q1358" s="283">
        <v>2.2860913000000001E-8</v>
      </c>
      <c r="R1358" s="255">
        <v>2.2174950118000002E-9</v>
      </c>
      <c r="S1358" s="256">
        <v>5.8800758718399998E-12</v>
      </c>
      <c r="T1358" s="256">
        <v>3.2018084999999999E-6</v>
      </c>
      <c r="U1358" s="274">
        <v>1.4819875999999999E-7</v>
      </c>
      <c r="V1358" s="146"/>
      <c r="W1358" s="135"/>
      <c r="X1358" s="78" t="s">
        <v>3461</v>
      </c>
      <c r="Y1358" s="20"/>
      <c r="Z1358" s="20"/>
      <c r="AA1358" s="19"/>
    </row>
    <row r="1359" spans="1:27" ht="14.4" customHeight="1">
      <c r="A1359" t="s">
        <v>2993</v>
      </c>
      <c r="B1359" s="168" t="s">
        <v>2934</v>
      </c>
      <c r="C1359" s="279" t="s">
        <v>5417</v>
      </c>
      <c r="D1359" s="14" t="s">
        <v>2935</v>
      </c>
      <c r="E1359" s="278" t="s">
        <v>1810</v>
      </c>
      <c r="F1359" s="281" t="s">
        <v>7122</v>
      </c>
      <c r="G1359" s="319">
        <v>1.03101739E-2</v>
      </c>
      <c r="H1359" s="319">
        <v>7.4125785999999997E-4</v>
      </c>
      <c r="I1359" s="319">
        <v>2.1328777399999997E-3</v>
      </c>
      <c r="J1359" s="319">
        <v>1.5313030000000001E-4</v>
      </c>
      <c r="K1359" s="319">
        <v>7.2829080000000003E-3</v>
      </c>
      <c r="L1359" s="320">
        <v>5.4758706766917291E-2</v>
      </c>
      <c r="M1359" s="308">
        <v>1.5464327</v>
      </c>
      <c r="N1359" s="282">
        <v>1.6153892999999999E-3</v>
      </c>
      <c r="O1359" s="282">
        <v>1.5076384999999999E-3</v>
      </c>
      <c r="P1359" s="283">
        <v>5.4605067E-5</v>
      </c>
      <c r="Q1359" s="283">
        <v>5.3145712999999997E-5</v>
      </c>
      <c r="R1359" s="255">
        <v>9.0386001606999999E-8</v>
      </c>
      <c r="S1359" s="256">
        <v>2.0194181494109998E-10</v>
      </c>
      <c r="T1359" s="256">
        <v>7.4433772032999994E-3</v>
      </c>
      <c r="U1359" s="274">
        <v>3.4963230999999998E-6</v>
      </c>
      <c r="V1359" s="146"/>
      <c r="W1359" s="135"/>
      <c r="X1359" s="78" t="s">
        <v>3461</v>
      </c>
      <c r="Y1359" s="20"/>
      <c r="Z1359" s="20"/>
      <c r="AA1359" s="19"/>
    </row>
    <row r="1360" spans="1:27" ht="14.4" customHeight="1">
      <c r="A1360" t="s">
        <v>2994</v>
      </c>
      <c r="B1360" s="168" t="s">
        <v>2934</v>
      </c>
      <c r="C1360" s="279" t="s">
        <v>5418</v>
      </c>
      <c r="D1360" s="14" t="s">
        <v>2935</v>
      </c>
      <c r="E1360" s="278" t="s">
        <v>1810</v>
      </c>
      <c r="F1360" s="281" t="s">
        <v>7123</v>
      </c>
      <c r="G1360" s="319">
        <v>3.2481614480000004E-2</v>
      </c>
      <c r="H1360" s="319">
        <v>3.2795210000000001E-3</v>
      </c>
      <c r="I1360" s="319">
        <v>5.8860084E-3</v>
      </c>
      <c r="J1360" s="319">
        <v>4.9243080000000002E-5</v>
      </c>
      <c r="K1360" s="319">
        <v>2.3266841999999999E-2</v>
      </c>
      <c r="L1360" s="320">
        <v>0.17493866165413532</v>
      </c>
      <c r="M1360" s="308">
        <v>2.3644273999999998</v>
      </c>
      <c r="N1360" s="282">
        <v>4.7458556000000004E-3</v>
      </c>
      <c r="O1360" s="282">
        <v>4.4380673000000001E-3</v>
      </c>
      <c r="P1360" s="282">
        <v>1.7090175000000001E-4</v>
      </c>
      <c r="Q1360" s="282">
        <v>1.3688662000000001E-4</v>
      </c>
      <c r="R1360" s="255">
        <v>2.6607118228999999E-7</v>
      </c>
      <c r="S1360" s="256">
        <v>6.320330818079999E-10</v>
      </c>
      <c r="T1360" s="256">
        <v>1.9171794897020002E-2</v>
      </c>
      <c r="U1360" s="274">
        <v>1.0786616999999999E-5</v>
      </c>
      <c r="V1360" s="146"/>
      <c r="W1360" s="135"/>
      <c r="X1360" s="78" t="s">
        <v>3461</v>
      </c>
      <c r="Y1360" s="20"/>
      <c r="Z1360" s="20"/>
      <c r="AA1360" s="19"/>
    </row>
    <row r="1361" spans="1:27" ht="14.4" customHeight="1">
      <c r="A1361" t="s">
        <v>2995</v>
      </c>
      <c r="B1361" s="168" t="s">
        <v>2934</v>
      </c>
      <c r="C1361" s="279" t="s">
        <v>5419</v>
      </c>
      <c r="D1361" s="14" t="s">
        <v>2935</v>
      </c>
      <c r="E1361" s="278" t="s">
        <v>1810</v>
      </c>
      <c r="F1361" s="281" t="s">
        <v>7124</v>
      </c>
      <c r="G1361" s="319">
        <v>1.1066948390000001E-2</v>
      </c>
      <c r="H1361" s="319">
        <v>9.3479121000000006E-4</v>
      </c>
      <c r="I1361" s="319">
        <v>2.0505121E-3</v>
      </c>
      <c r="J1361" s="319">
        <v>2.3839628000000001E-4</v>
      </c>
      <c r="K1361" s="319">
        <v>7.8432488000000009E-3</v>
      </c>
      <c r="L1361" s="320">
        <v>5.8971795488721807E-2</v>
      </c>
      <c r="M1361" s="308">
        <v>1.9313319</v>
      </c>
      <c r="N1361" s="282">
        <v>1.6790419999999999E-3</v>
      </c>
      <c r="O1361" s="282">
        <v>1.5283145E-3</v>
      </c>
      <c r="P1361" s="283">
        <v>5.7692295000000003E-5</v>
      </c>
      <c r="Q1361" s="283">
        <v>9.3035160000000004E-5</v>
      </c>
      <c r="R1361" s="255">
        <v>9.1625571701000002E-8</v>
      </c>
      <c r="S1361" s="256">
        <v>2.133590813424E-10</v>
      </c>
      <c r="T1361" s="256">
        <v>1.3030134668E-2</v>
      </c>
      <c r="U1361" s="274">
        <v>4.4484350000000004E-6</v>
      </c>
      <c r="V1361" s="146"/>
      <c r="W1361" s="135"/>
      <c r="X1361" s="78" t="s">
        <v>3461</v>
      </c>
      <c r="Y1361" s="20"/>
      <c r="Z1361" s="20"/>
      <c r="AA1361" s="19"/>
    </row>
    <row r="1362" spans="1:27" ht="14.4" customHeight="1">
      <c r="A1362" t="s">
        <v>2996</v>
      </c>
      <c r="B1362" s="168" t="s">
        <v>2934</v>
      </c>
      <c r="C1362" s="279" t="s">
        <v>5420</v>
      </c>
      <c r="D1362" s="14" t="s">
        <v>2935</v>
      </c>
      <c r="E1362" s="278" t="s">
        <v>1810</v>
      </c>
      <c r="F1362" s="281" t="s">
        <v>7125</v>
      </c>
      <c r="G1362" s="319">
        <v>2.8412564320999999E-2</v>
      </c>
      <c r="H1362" s="319">
        <v>1.99327273E-3</v>
      </c>
      <c r="I1362" s="319">
        <v>5.9993376999999994E-3</v>
      </c>
      <c r="J1362" s="319">
        <v>6.2963891000000004E-5</v>
      </c>
      <c r="K1362" s="319">
        <v>2.0356989999999998E-2</v>
      </c>
      <c r="L1362" s="320">
        <v>0.15306007518796991</v>
      </c>
      <c r="M1362" s="308">
        <v>2.4652004999999999</v>
      </c>
      <c r="N1362" s="282">
        <v>4.5458130000000001E-3</v>
      </c>
      <c r="O1362" s="282">
        <v>4.2404176999999996E-3</v>
      </c>
      <c r="P1362" s="282">
        <v>1.5265923999999999E-4</v>
      </c>
      <c r="Q1362" s="282">
        <v>1.5273603000000001E-4</v>
      </c>
      <c r="R1362" s="255">
        <v>2.5422167897999998E-7</v>
      </c>
      <c r="S1362" s="256">
        <v>5.6456820809599994E-10</v>
      </c>
      <c r="T1362" s="256">
        <v>2.1391600830799998E-2</v>
      </c>
      <c r="U1362" s="274">
        <v>9.6502383999999999E-6</v>
      </c>
      <c r="V1362" s="146"/>
      <c r="W1362" s="135"/>
      <c r="X1362" s="78" t="s">
        <v>3461</v>
      </c>
      <c r="Y1362" s="20"/>
      <c r="Z1362" s="20"/>
      <c r="AA1362" s="19"/>
    </row>
    <row r="1363" spans="1:27" ht="14.4" customHeight="1">
      <c r="A1363" t="s">
        <v>2997</v>
      </c>
      <c r="B1363" s="168" t="s">
        <v>2934</v>
      </c>
      <c r="C1363" s="279" t="s">
        <v>5421</v>
      </c>
      <c r="D1363" s="14" t="s">
        <v>2935</v>
      </c>
      <c r="E1363" s="278" t="s">
        <v>1810</v>
      </c>
      <c r="F1363" s="281" t="s">
        <v>7126</v>
      </c>
      <c r="G1363" s="319">
        <v>4.0130844847000004E-2</v>
      </c>
      <c r="H1363" s="319">
        <v>2.8014753E-3</v>
      </c>
      <c r="I1363" s="319">
        <v>8.4853788000000003E-3</v>
      </c>
      <c r="J1363" s="319">
        <v>2.6678747000000001E-5</v>
      </c>
      <c r="K1363" s="319">
        <v>2.8817312000000001E-2</v>
      </c>
      <c r="L1363" s="320">
        <v>0.21667151879699248</v>
      </c>
      <c r="M1363" s="308">
        <v>3.0539312000000001</v>
      </c>
      <c r="N1363" s="282">
        <v>6.4356253E-3</v>
      </c>
      <c r="O1363" s="282">
        <v>6.0032202999999998E-3</v>
      </c>
      <c r="P1363" s="282">
        <v>2.1602063000000001E-4</v>
      </c>
      <c r="Q1363" s="282">
        <v>2.1638435999999999E-4</v>
      </c>
      <c r="R1363" s="255">
        <v>3.5990529187E-7</v>
      </c>
      <c r="S1363" s="256">
        <v>7.9889287437099998E-10</v>
      </c>
      <c r="T1363" s="256">
        <v>3.030593247011E-2</v>
      </c>
      <c r="U1363" s="274">
        <v>1.3625096999999999E-5</v>
      </c>
      <c r="V1363" s="146"/>
      <c r="W1363" s="135"/>
      <c r="X1363" s="78" t="s">
        <v>3461</v>
      </c>
      <c r="Y1363" s="20"/>
      <c r="Z1363" s="20"/>
      <c r="AA1363" s="19"/>
    </row>
    <row r="1364" spans="1:27" ht="14.4" customHeight="1">
      <c r="A1364" t="s">
        <v>2998</v>
      </c>
      <c r="B1364" s="168" t="s">
        <v>2934</v>
      </c>
      <c r="C1364" s="279" t="s">
        <v>5422</v>
      </c>
      <c r="D1364" s="14" t="s">
        <v>2935</v>
      </c>
      <c r="E1364" s="278" t="s">
        <v>1810</v>
      </c>
      <c r="F1364" s="281" t="s">
        <v>7127</v>
      </c>
      <c r="G1364" s="319">
        <v>2.3977499090000001E-3</v>
      </c>
      <c r="H1364" s="319">
        <v>1.7230007699999998E-4</v>
      </c>
      <c r="I1364" s="319">
        <v>4.8970262999999993E-4</v>
      </c>
      <c r="J1364" s="319">
        <v>6.8649202000000006E-5</v>
      </c>
      <c r="K1364" s="319">
        <v>1.6670980000000001E-3</v>
      </c>
      <c r="L1364" s="320">
        <v>1.2534571428571428E-2</v>
      </c>
      <c r="M1364" s="308">
        <v>1.278489</v>
      </c>
      <c r="N1364" s="282">
        <v>3.6920934000000001E-4</v>
      </c>
      <c r="O1364" s="282">
        <v>3.4472156999999998E-4</v>
      </c>
      <c r="P1364" s="283">
        <v>1.2515805999999999E-5</v>
      </c>
      <c r="Q1364" s="283">
        <v>1.1971961E-5</v>
      </c>
      <c r="R1364" s="255">
        <v>2.0666761492E-8</v>
      </c>
      <c r="S1364" s="256">
        <v>4.6286265494739999E-11</v>
      </c>
      <c r="T1364" s="256">
        <v>1.6767451802E-3</v>
      </c>
      <c r="U1364" s="274">
        <v>8.1304712999999996E-7</v>
      </c>
      <c r="V1364" s="146"/>
      <c r="W1364" s="135"/>
      <c r="X1364" s="78" t="s">
        <v>3461</v>
      </c>
      <c r="Y1364" s="20"/>
      <c r="Z1364" s="20"/>
      <c r="AA1364" s="19"/>
    </row>
    <row r="1365" spans="1:27" ht="14.4" customHeight="1">
      <c r="A1365" t="s">
        <v>2999</v>
      </c>
      <c r="B1365" s="168" t="s">
        <v>2934</v>
      </c>
      <c r="C1365" s="279" t="s">
        <v>5423</v>
      </c>
      <c r="D1365" s="14" t="s">
        <v>2935</v>
      </c>
      <c r="E1365" s="278" t="s">
        <v>1810</v>
      </c>
      <c r="F1365" s="281" t="s">
        <v>7128</v>
      </c>
      <c r="G1365" s="319">
        <v>5.9520011379999996E-4</v>
      </c>
      <c r="H1365" s="319">
        <v>5.2108405800000004E-5</v>
      </c>
      <c r="I1365" s="319">
        <v>7.0416277999999998E-5</v>
      </c>
      <c r="J1365" s="319">
        <v>2.0993528000000001E-4</v>
      </c>
      <c r="K1365" s="319">
        <v>2.6274015000000002E-4</v>
      </c>
      <c r="L1365" s="320">
        <v>1.9754898496240603E-3</v>
      </c>
      <c r="M1365" s="308">
        <v>1.0544119000000001</v>
      </c>
      <c r="N1365" s="283">
        <v>4.8382991000000003E-5</v>
      </c>
      <c r="O1365" s="283">
        <v>4.6202088999999999E-5</v>
      </c>
      <c r="P1365" s="283">
        <v>2.0000026E-6</v>
      </c>
      <c r="Q1365" s="283">
        <v>1.8089929999999999E-7</v>
      </c>
      <c r="R1365" s="255">
        <v>2.7699094292999998E-9</v>
      </c>
      <c r="S1365" s="256">
        <v>7.39645919497E-12</v>
      </c>
      <c r="T1365" s="256">
        <v>2.53360359E-5</v>
      </c>
      <c r="U1365" s="274">
        <v>1.9731968E-7</v>
      </c>
      <c r="V1365" s="146"/>
      <c r="W1365" s="135"/>
      <c r="X1365" s="78" t="s">
        <v>3461</v>
      </c>
      <c r="Y1365" s="20"/>
      <c r="Z1365" s="20"/>
      <c r="AA1365" s="19"/>
    </row>
    <row r="1366" spans="1:27" ht="14.4" customHeight="1">
      <c r="A1366" t="s">
        <v>3000</v>
      </c>
      <c r="B1366" s="168" t="s">
        <v>2934</v>
      </c>
      <c r="C1366" s="279" t="s">
        <v>5424</v>
      </c>
      <c r="D1366" s="14" t="s">
        <v>2935</v>
      </c>
      <c r="E1366" s="278" t="s">
        <v>1810</v>
      </c>
      <c r="F1366" s="281" t="s">
        <v>7129</v>
      </c>
      <c r="G1366" s="319">
        <v>2.0810032129999999E-2</v>
      </c>
      <c r="H1366" s="319">
        <v>1.4441826699999999E-3</v>
      </c>
      <c r="I1366" s="319">
        <v>4.3642354600000001E-3</v>
      </c>
      <c r="J1366" s="319">
        <v>1.5664300000000001E-4</v>
      </c>
      <c r="K1366" s="319">
        <v>1.4844971E-2</v>
      </c>
      <c r="L1366" s="320">
        <v>0.11161632330827068</v>
      </c>
      <c r="M1366" s="308">
        <v>2.0760234</v>
      </c>
      <c r="N1366" s="282">
        <v>3.3107376E-3</v>
      </c>
      <c r="O1366" s="282">
        <v>3.0888146999999999E-3</v>
      </c>
      <c r="P1366" s="282">
        <v>1.1125115000000001E-4</v>
      </c>
      <c r="Q1366" s="282">
        <v>1.1067170000000001E-4</v>
      </c>
      <c r="R1366" s="255">
        <v>1.8518073951E-7</v>
      </c>
      <c r="S1366" s="256">
        <v>4.1143175864890002E-10</v>
      </c>
      <c r="T1366" s="256">
        <v>1.5500237601800001E-2</v>
      </c>
      <c r="U1366" s="274">
        <v>7.0703004999999996E-6</v>
      </c>
      <c r="V1366" s="146"/>
      <c r="W1366" s="135"/>
      <c r="X1366" s="78" t="s">
        <v>3461</v>
      </c>
      <c r="Y1366" s="20"/>
      <c r="Z1366" s="20"/>
      <c r="AA1366" s="19"/>
    </row>
    <row r="1367" spans="1:27" ht="14.4" customHeight="1">
      <c r="A1367" t="s">
        <v>3001</v>
      </c>
      <c r="B1367" s="168" t="s">
        <v>2934</v>
      </c>
      <c r="C1367" s="279" t="s">
        <v>5425</v>
      </c>
      <c r="D1367" s="14" t="s">
        <v>2935</v>
      </c>
      <c r="E1367" s="278" t="s">
        <v>1810</v>
      </c>
      <c r="F1367" s="281" t="s">
        <v>7130</v>
      </c>
      <c r="G1367" s="319">
        <v>2.5559951892000003E-2</v>
      </c>
      <c r="H1367" s="319">
        <v>1.7898894599999999E-3</v>
      </c>
      <c r="I1367" s="319">
        <v>5.3879270000000007E-3</v>
      </c>
      <c r="J1367" s="319">
        <v>9.0515432000000005E-5</v>
      </c>
      <c r="K1367" s="319">
        <v>1.8291620000000001E-2</v>
      </c>
      <c r="L1367" s="320">
        <v>0.13753097744360904</v>
      </c>
      <c r="M1367" s="308">
        <v>2.3196881</v>
      </c>
      <c r="N1367" s="282">
        <v>4.083237E-3</v>
      </c>
      <c r="O1367" s="282">
        <v>3.8090747000000002E-3</v>
      </c>
      <c r="P1367" s="282">
        <v>1.3715514000000001E-4</v>
      </c>
      <c r="Q1367" s="282">
        <v>1.3700720000000001E-4</v>
      </c>
      <c r="R1367" s="255">
        <v>2.2836179115000001E-7</v>
      </c>
      <c r="S1367" s="256">
        <v>5.0723054612000003E-10</v>
      </c>
      <c r="T1367" s="256">
        <v>1.9188682916999999E-2</v>
      </c>
      <c r="U1367" s="274">
        <v>8.6817304000000004E-6</v>
      </c>
      <c r="V1367" s="146"/>
      <c r="W1367" s="135"/>
      <c r="X1367" s="78" t="s">
        <v>3461</v>
      </c>
      <c r="Y1367" s="20"/>
      <c r="Z1367" s="20"/>
      <c r="AA1367" s="19"/>
    </row>
    <row r="1368" spans="1:27" ht="14.4" customHeight="1">
      <c r="A1368" t="s">
        <v>3002</v>
      </c>
      <c r="B1368" s="168" t="s">
        <v>2934</v>
      </c>
      <c r="C1368" s="279" t="s">
        <v>5426</v>
      </c>
      <c r="D1368" s="14" t="s">
        <v>2935</v>
      </c>
      <c r="E1368" s="278" t="s">
        <v>1810</v>
      </c>
      <c r="F1368" s="281" t="s">
        <v>7131</v>
      </c>
      <c r="G1368" s="319">
        <v>1.5039095510000001E-2</v>
      </c>
      <c r="H1368" s="319">
        <v>1.0562502E-3</v>
      </c>
      <c r="I1368" s="319">
        <v>3.1530734000000003E-3</v>
      </c>
      <c r="J1368" s="319">
        <v>1.1213191E-4</v>
      </c>
      <c r="K1368" s="319">
        <v>1.071764E-2</v>
      </c>
      <c r="L1368" s="320">
        <v>8.0583759398496241E-2</v>
      </c>
      <c r="M1368" s="308">
        <v>1.8136863000000001</v>
      </c>
      <c r="N1368" s="282">
        <v>2.3885326999999999E-3</v>
      </c>
      <c r="O1368" s="282">
        <v>2.2285640000000002E-3</v>
      </c>
      <c r="P1368" s="283">
        <v>8.0362728000000006E-5</v>
      </c>
      <c r="Q1368" s="283">
        <v>7.9605879000000006E-5</v>
      </c>
      <c r="R1368" s="255">
        <v>1.33606956464E-7</v>
      </c>
      <c r="S1368" s="256">
        <v>2.9719944365759999E-10</v>
      </c>
      <c r="T1368" s="256">
        <v>1.1149283212800001E-2</v>
      </c>
      <c r="U1368" s="274">
        <v>5.1037325999999996E-6</v>
      </c>
      <c r="V1368" s="146"/>
      <c r="W1368" s="135"/>
      <c r="X1368" s="78" t="s">
        <v>3461</v>
      </c>
      <c r="Y1368" s="20"/>
      <c r="Z1368" s="20"/>
      <c r="AA1368" s="19"/>
    </row>
    <row r="1369" spans="1:27" ht="14.4" customHeight="1">
      <c r="A1369" t="s">
        <v>3003</v>
      </c>
      <c r="B1369" s="168" t="s">
        <v>2934</v>
      </c>
      <c r="C1369" s="279" t="s">
        <v>5427</v>
      </c>
      <c r="D1369" s="14" t="s">
        <v>2935</v>
      </c>
      <c r="E1369" s="278" t="s">
        <v>1810</v>
      </c>
      <c r="F1369" s="281" t="s">
        <v>7132</v>
      </c>
      <c r="G1369" s="319">
        <v>1.7131684166000003E-2</v>
      </c>
      <c r="H1369" s="319">
        <v>6.1577029999999996E-4</v>
      </c>
      <c r="I1369" s="319">
        <v>1.12230384E-3</v>
      </c>
      <c r="J1369" s="319">
        <v>1.1656759026000002E-2</v>
      </c>
      <c r="K1369" s="319">
        <v>3.7368509999999998E-3</v>
      </c>
      <c r="L1369" s="320">
        <v>2.8096624060150371E-2</v>
      </c>
      <c r="M1369" s="308">
        <v>2.3162223000000002</v>
      </c>
      <c r="N1369" s="282">
        <v>7.9984928000000001E-4</v>
      </c>
      <c r="O1369" s="282">
        <v>7.5107799000000001E-4</v>
      </c>
      <c r="P1369" s="283">
        <v>2.8663146999999999E-5</v>
      </c>
      <c r="Q1369" s="283">
        <v>2.0108148999999999E-5</v>
      </c>
      <c r="R1369" s="255">
        <v>4.5028655522E-8</v>
      </c>
      <c r="S1369" s="256">
        <v>1.060027640918E-10</v>
      </c>
      <c r="T1369" s="256">
        <v>2.8162673345000001E-3</v>
      </c>
      <c r="U1369" s="274">
        <v>3.8329754000000001E-6</v>
      </c>
      <c r="V1369" s="146"/>
      <c r="W1369" s="135"/>
      <c r="X1369" s="78" t="s">
        <v>3461</v>
      </c>
      <c r="Y1369" s="20"/>
      <c r="Z1369" s="20"/>
      <c r="AA1369" s="19"/>
    </row>
    <row r="1370" spans="1:27" ht="14.4" customHeight="1">
      <c r="A1370" t="s">
        <v>3004</v>
      </c>
      <c r="B1370" s="168" t="s">
        <v>2934</v>
      </c>
      <c r="C1370" s="279" t="s">
        <v>5428</v>
      </c>
      <c r="D1370" s="14" t="s">
        <v>2935</v>
      </c>
      <c r="E1370" s="278" t="s">
        <v>1810</v>
      </c>
      <c r="F1370" s="281" t="s">
        <v>7133</v>
      </c>
      <c r="G1370" s="319">
        <v>2.7996584880000001E-2</v>
      </c>
      <c r="H1370" s="319">
        <v>1.93725992E-3</v>
      </c>
      <c r="I1370" s="319">
        <v>5.8768750000000002E-3</v>
      </c>
      <c r="J1370" s="319">
        <v>1.3800495999999999E-4</v>
      </c>
      <c r="K1370" s="319">
        <v>2.0044445000000001E-2</v>
      </c>
      <c r="L1370" s="320">
        <v>0.1507101127819549</v>
      </c>
      <c r="M1370" s="308">
        <v>2.4269007</v>
      </c>
      <c r="N1370" s="282">
        <v>4.4645463999999999E-3</v>
      </c>
      <c r="O1370" s="282">
        <v>4.1658321E-3</v>
      </c>
      <c r="P1370" s="282">
        <v>1.5010843E-4</v>
      </c>
      <c r="Q1370" s="282">
        <v>1.4860586000000001E-4</v>
      </c>
      <c r="R1370" s="255">
        <v>2.4975011846000001E-7</v>
      </c>
      <c r="S1370" s="256">
        <v>5.5513471432400002E-10</v>
      </c>
      <c r="T1370" s="256">
        <v>2.08131454213E-2</v>
      </c>
      <c r="U1370" s="274">
        <v>9.4863320000000002E-6</v>
      </c>
      <c r="V1370" s="146"/>
      <c r="W1370" s="135"/>
      <c r="X1370" s="78" t="s">
        <v>3461</v>
      </c>
      <c r="Y1370" s="20"/>
      <c r="Z1370" s="20"/>
      <c r="AA1370" s="19"/>
    </row>
    <row r="1371" spans="1:27" ht="14.4" customHeight="1">
      <c r="A1371" t="s">
        <v>3005</v>
      </c>
      <c r="B1371" s="168" t="s">
        <v>2934</v>
      </c>
      <c r="C1371" s="279" t="s">
        <v>5429</v>
      </c>
      <c r="D1371" s="14" t="s">
        <v>2935</v>
      </c>
      <c r="E1371" s="278" t="s">
        <v>1810</v>
      </c>
      <c r="F1371" s="281" t="s">
        <v>7134</v>
      </c>
      <c r="G1371" s="319">
        <v>2.2935021707999999E-2</v>
      </c>
      <c r="H1371" s="319">
        <v>1.61144397E-3</v>
      </c>
      <c r="I1371" s="319">
        <v>4.8328234000000001E-3</v>
      </c>
      <c r="J1371" s="319">
        <v>8.8734337999999999E-5</v>
      </c>
      <c r="K1371" s="319">
        <v>1.640202E-2</v>
      </c>
      <c r="L1371" s="320">
        <v>0.12332345864661654</v>
      </c>
      <c r="M1371" s="308">
        <v>2.1894021000000001</v>
      </c>
      <c r="N1371" s="282">
        <v>3.6608168000000002E-3</v>
      </c>
      <c r="O1371" s="282">
        <v>3.4150664000000002E-3</v>
      </c>
      <c r="P1371" s="282">
        <v>1.2300892000000001E-4</v>
      </c>
      <c r="Q1371" s="282">
        <v>1.2274150999999999E-4</v>
      </c>
      <c r="R1371" s="255">
        <v>2.0474019137999999E-7</v>
      </c>
      <c r="S1371" s="256">
        <v>4.5491463724469997E-10</v>
      </c>
      <c r="T1371" s="256">
        <v>1.7190686968299999E-2</v>
      </c>
      <c r="U1371" s="274">
        <v>7.7890054999999995E-6</v>
      </c>
      <c r="V1371" s="146"/>
      <c r="W1371" s="135"/>
      <c r="X1371" s="78" t="s">
        <v>3461</v>
      </c>
      <c r="Y1371" s="20"/>
      <c r="Z1371" s="20"/>
      <c r="AA1371" s="19"/>
    </row>
    <row r="1372" spans="1:27" ht="14.4" customHeight="1">
      <c r="A1372" t="s">
        <v>3006</v>
      </c>
      <c r="B1372" s="168" t="s">
        <v>2934</v>
      </c>
      <c r="C1372" s="279" t="s">
        <v>5430</v>
      </c>
      <c r="D1372" s="14" t="s">
        <v>2935</v>
      </c>
      <c r="E1372" s="278" t="s">
        <v>1810</v>
      </c>
      <c r="F1372" s="281" t="s">
        <v>7135</v>
      </c>
      <c r="G1372" s="319">
        <v>4.0922396399999998E-2</v>
      </c>
      <c r="H1372" s="319">
        <v>2.8650435999999996E-3</v>
      </c>
      <c r="I1372" s="319">
        <v>8.6645457999999995E-3</v>
      </c>
      <c r="J1372" s="319">
        <v>0</v>
      </c>
      <c r="K1372" s="319">
        <v>2.9392807E-2</v>
      </c>
      <c r="L1372" s="320">
        <v>0.22099854887218043</v>
      </c>
      <c r="M1372" s="308">
        <v>3.0994152000000001</v>
      </c>
      <c r="N1372" s="282">
        <v>6.5679377999999997E-3</v>
      </c>
      <c r="O1372" s="282">
        <v>6.1262399000000002E-3</v>
      </c>
      <c r="P1372" s="282">
        <v>2.2039967000000001E-4</v>
      </c>
      <c r="Q1372" s="282">
        <v>2.2129825000000001E-4</v>
      </c>
      <c r="R1372" s="255">
        <v>3.6728056872000001E-7</v>
      </c>
      <c r="S1372" s="256">
        <v>8.1508754938899991E-10</v>
      </c>
      <c r="T1372" s="256">
        <v>3.0994152000000001E-2</v>
      </c>
      <c r="U1372" s="274">
        <v>1.3901083999999999E-5</v>
      </c>
      <c r="V1372" s="146"/>
      <c r="W1372" s="135"/>
      <c r="X1372" s="78" t="s">
        <v>3461</v>
      </c>
      <c r="Y1372" s="20"/>
      <c r="Z1372" s="20"/>
      <c r="AA1372" s="19"/>
    </row>
    <row r="1373" spans="1:27" ht="14.4" customHeight="1">
      <c r="A1373" t="s">
        <v>3683</v>
      </c>
      <c r="B1373" s="168" t="s">
        <v>2934</v>
      </c>
      <c r="C1373" s="279" t="s">
        <v>5431</v>
      </c>
      <c r="D1373" s="14" t="s">
        <v>2935</v>
      </c>
      <c r="E1373" s="278" t="s">
        <v>1810</v>
      </c>
      <c r="F1373" s="281" t="s">
        <v>7136</v>
      </c>
      <c r="G1373" s="319">
        <v>8.7143606700000008E-3</v>
      </c>
      <c r="H1373" s="319">
        <v>9.8415597000000004E-4</v>
      </c>
      <c r="I1373" s="319">
        <v>1.4546767399999999E-3</v>
      </c>
      <c r="J1373" s="319">
        <v>1.5544556E-4</v>
      </c>
      <c r="K1373" s="319">
        <v>6.1200823999999999E-3</v>
      </c>
      <c r="L1373" s="320">
        <v>4.6015657142857137E-2</v>
      </c>
      <c r="M1373" s="308">
        <v>1.3583532</v>
      </c>
      <c r="N1373" s="282">
        <v>1.1990428E-3</v>
      </c>
      <c r="O1373" s="282">
        <v>1.1230757000000001E-3</v>
      </c>
      <c r="P1373" s="283">
        <v>4.4669124999999997E-5</v>
      </c>
      <c r="Q1373" s="283">
        <v>3.1298009999999998E-5</v>
      </c>
      <c r="R1373" s="255">
        <v>6.7330675845999999E-8</v>
      </c>
      <c r="S1373" s="256">
        <v>1.6519646719770001E-10</v>
      </c>
      <c r="T1373" s="256">
        <v>4.3834747334000005E-3</v>
      </c>
      <c r="U1373" s="274">
        <v>2.8710427E-6</v>
      </c>
      <c r="V1373" s="146"/>
      <c r="W1373" s="135"/>
      <c r="X1373" s="78" t="s">
        <v>3461</v>
      </c>
      <c r="Y1373" s="20"/>
      <c r="Z1373" s="20"/>
      <c r="AA1373" s="19"/>
    </row>
    <row r="1374" spans="1:27" ht="14.4" customHeight="1">
      <c r="A1374" t="s">
        <v>3007</v>
      </c>
      <c r="B1374" s="168" t="s">
        <v>2934</v>
      </c>
      <c r="C1374" s="279" t="s">
        <v>5432</v>
      </c>
      <c r="D1374" s="14" t="s">
        <v>2935</v>
      </c>
      <c r="E1374" s="278" t="s">
        <v>1810</v>
      </c>
      <c r="F1374" s="281" t="s">
        <v>7137</v>
      </c>
      <c r="G1374" s="319">
        <v>2.3864844374000001E-2</v>
      </c>
      <c r="H1374" s="319">
        <v>2.42657485E-3</v>
      </c>
      <c r="I1374" s="319">
        <v>4.3108937000000003E-3</v>
      </c>
      <c r="J1374" s="319">
        <v>7.3440824000000002E-5</v>
      </c>
      <c r="K1374" s="319">
        <v>1.7053934999999999E-2</v>
      </c>
      <c r="L1374" s="320">
        <v>0.12822507518796991</v>
      </c>
      <c r="M1374" s="308">
        <v>2.0108956999999998</v>
      </c>
      <c r="N1374" s="282">
        <v>3.4743576000000002E-3</v>
      </c>
      <c r="O1374" s="282">
        <v>3.2491500000000001E-3</v>
      </c>
      <c r="P1374" s="282">
        <v>1.2529275E-4</v>
      </c>
      <c r="Q1374" s="283">
        <v>9.9914795000000001E-5</v>
      </c>
      <c r="R1374" s="255">
        <v>1.9479317012999999E-7</v>
      </c>
      <c r="S1374" s="256">
        <v>4.6336075521800003E-10</v>
      </c>
      <c r="T1374" s="256">
        <v>1.39936682919E-2</v>
      </c>
      <c r="U1374" s="274">
        <v>7.9268777000000003E-6</v>
      </c>
      <c r="V1374" s="146"/>
      <c r="W1374" s="135"/>
      <c r="X1374" s="78" t="s">
        <v>3461</v>
      </c>
      <c r="Y1374" s="20"/>
      <c r="Z1374" s="20"/>
      <c r="AA1374" s="19"/>
    </row>
    <row r="1375" spans="1:27" ht="14.4" customHeight="1">
      <c r="A1375" t="s">
        <v>3008</v>
      </c>
      <c r="B1375" s="168" t="s">
        <v>2934</v>
      </c>
      <c r="C1375" s="279" t="s">
        <v>5433</v>
      </c>
      <c r="D1375" s="14" t="s">
        <v>2935</v>
      </c>
      <c r="E1375" s="278" t="s">
        <v>1810</v>
      </c>
      <c r="F1375" s="281" t="s">
        <v>7138</v>
      </c>
      <c r="G1375" s="319">
        <v>7.2785293400000001E-3</v>
      </c>
      <c r="H1375" s="319">
        <v>5.2050828999999996E-4</v>
      </c>
      <c r="I1375" s="319">
        <v>1.49675125E-3</v>
      </c>
      <c r="J1375" s="319">
        <v>1.6933470000000001E-4</v>
      </c>
      <c r="K1375" s="319">
        <v>5.0919351000000002E-3</v>
      </c>
      <c r="L1375" s="320">
        <v>3.828522631578947E-2</v>
      </c>
      <c r="M1375" s="308">
        <v>1.3937621</v>
      </c>
      <c r="N1375" s="282">
        <v>1.1296476000000001E-3</v>
      </c>
      <c r="O1375" s="282">
        <v>1.0545212E-3</v>
      </c>
      <c r="P1375" s="283">
        <v>3.8218976000000002E-5</v>
      </c>
      <c r="Q1375" s="283">
        <v>3.6907442E-5</v>
      </c>
      <c r="R1375" s="255">
        <v>6.3220692576999997E-8</v>
      </c>
      <c r="S1375" s="256">
        <v>1.413423610198E-10</v>
      </c>
      <c r="T1375" s="256">
        <v>5.1691095645000004E-3</v>
      </c>
      <c r="U1375" s="274">
        <v>2.4688856000000001E-6</v>
      </c>
      <c r="V1375" s="144"/>
      <c r="W1375" s="135"/>
      <c r="X1375" s="78" t="s">
        <v>3461</v>
      </c>
      <c r="Y1375" s="20"/>
      <c r="Z1375" s="20"/>
      <c r="AA1375" s="19"/>
    </row>
    <row r="1376" spans="1:27" ht="14.4" customHeight="1">
      <c r="A1376" t="s">
        <v>3009</v>
      </c>
      <c r="B1376" s="168" t="s">
        <v>2934</v>
      </c>
      <c r="C1376" s="279" t="s">
        <v>5434</v>
      </c>
      <c r="D1376" s="14" t="s">
        <v>2935</v>
      </c>
      <c r="E1376" s="278" t="s">
        <v>1810</v>
      </c>
      <c r="F1376" s="281" t="s">
        <v>7139</v>
      </c>
      <c r="G1376" s="319">
        <v>4.0922396399999998E-2</v>
      </c>
      <c r="H1376" s="319">
        <v>2.8650435999999996E-3</v>
      </c>
      <c r="I1376" s="319">
        <v>8.6645457999999995E-3</v>
      </c>
      <c r="J1376" s="319">
        <v>0</v>
      </c>
      <c r="K1376" s="319">
        <v>2.9392807E-2</v>
      </c>
      <c r="L1376" s="320">
        <v>0.22099854887218043</v>
      </c>
      <c r="M1376" s="308">
        <v>3.0994152000000001</v>
      </c>
      <c r="N1376" s="282">
        <v>6.5679377999999997E-3</v>
      </c>
      <c r="O1376" s="282">
        <v>6.1262399000000002E-3</v>
      </c>
      <c r="P1376" s="282">
        <v>2.2039967000000001E-4</v>
      </c>
      <c r="Q1376" s="282">
        <v>2.2129825000000001E-4</v>
      </c>
      <c r="R1376" s="255">
        <v>3.6728056872000001E-7</v>
      </c>
      <c r="S1376" s="256">
        <v>8.1508754938899991E-10</v>
      </c>
      <c r="T1376" s="256">
        <v>3.0994152000000001E-2</v>
      </c>
      <c r="U1376" s="274">
        <v>1.3901083999999999E-5</v>
      </c>
      <c r="V1376" s="144"/>
      <c r="W1376" s="135"/>
      <c r="X1376" s="78" t="s">
        <v>3461</v>
      </c>
      <c r="Y1376" s="20"/>
      <c r="Z1376" s="20"/>
      <c r="AA1376" s="19"/>
    </row>
    <row r="1377" spans="1:27" ht="14.4" customHeight="1">
      <c r="A1377" t="s">
        <v>3010</v>
      </c>
      <c r="B1377" s="168" t="s">
        <v>2934</v>
      </c>
      <c r="C1377" s="279" t="s">
        <v>5435</v>
      </c>
      <c r="D1377" s="14" t="s">
        <v>2935</v>
      </c>
      <c r="E1377" s="278" t="s">
        <v>1810</v>
      </c>
      <c r="F1377" s="281" t="s">
        <v>7140</v>
      </c>
      <c r="G1377" s="319">
        <v>3.1727689694E-2</v>
      </c>
      <c r="H1377" s="319">
        <v>3.556558E-3</v>
      </c>
      <c r="I1377" s="319">
        <v>5.4300410999999996E-3</v>
      </c>
      <c r="J1377" s="319">
        <v>1.6874594E-5</v>
      </c>
      <c r="K1377" s="319">
        <v>2.2724215999999998E-2</v>
      </c>
      <c r="L1377" s="320">
        <v>0.17085876691729321</v>
      </c>
      <c r="M1377" s="308">
        <v>2.321825</v>
      </c>
      <c r="N1377" s="282">
        <v>4.4954560999999997E-3</v>
      </c>
      <c r="O1377" s="282">
        <v>4.1989276000000001E-3</v>
      </c>
      <c r="P1377" s="282">
        <v>1.6578346999999999E-4</v>
      </c>
      <c r="Q1377" s="282">
        <v>1.3074505999999999E-4</v>
      </c>
      <c r="R1377" s="255">
        <v>2.517342657E-7</v>
      </c>
      <c r="S1377" s="256">
        <v>6.1310456869499992E-10</v>
      </c>
      <c r="T1377" s="256">
        <v>1.8311632588130001E-2</v>
      </c>
      <c r="U1377" s="274">
        <v>1.0619565999999999E-5</v>
      </c>
      <c r="V1377" s="146"/>
      <c r="W1377" s="135"/>
      <c r="X1377" s="78" t="s">
        <v>3461</v>
      </c>
      <c r="Y1377" s="20"/>
      <c r="Z1377" s="20"/>
      <c r="AA1377" s="19"/>
    </row>
    <row r="1378" spans="1:27" ht="14.4" customHeight="1">
      <c r="A1378" t="s">
        <v>3011</v>
      </c>
      <c r="B1378" s="168" t="s">
        <v>2934</v>
      </c>
      <c r="C1378" s="279" t="s">
        <v>5436</v>
      </c>
      <c r="D1378" s="14" t="s">
        <v>2935</v>
      </c>
      <c r="E1378" s="278" t="s">
        <v>1810</v>
      </c>
      <c r="F1378" s="281" t="s">
        <v>7141</v>
      </c>
      <c r="G1378" s="319">
        <v>3.9356685640999998E-2</v>
      </c>
      <c r="H1378" s="319">
        <v>2.7393038000000001E-3</v>
      </c>
      <c r="I1378" s="319">
        <v>8.3101486999999988E-3</v>
      </c>
      <c r="J1378" s="319">
        <v>5.2771140999999999E-5</v>
      </c>
      <c r="K1378" s="319">
        <v>2.8254462000000001E-2</v>
      </c>
      <c r="L1378" s="320">
        <v>0.21243956390977442</v>
      </c>
      <c r="M1378" s="308">
        <v>3.0094465000000001</v>
      </c>
      <c r="N1378" s="282">
        <v>6.3062201E-3</v>
      </c>
      <c r="O1378" s="282">
        <v>5.8829038000000004E-3</v>
      </c>
      <c r="P1378" s="282">
        <v>2.1173782000000001E-4</v>
      </c>
      <c r="Q1378" s="282">
        <v>2.1157844E-4</v>
      </c>
      <c r="R1378" s="255">
        <v>3.5269207766999997E-7</v>
      </c>
      <c r="S1378" s="256">
        <v>7.8305405662700002E-10</v>
      </c>
      <c r="T1378" s="256">
        <v>2.9632835105600001E-2</v>
      </c>
      <c r="U1378" s="274">
        <v>1.3355173999999999E-5</v>
      </c>
      <c r="V1378" s="146"/>
      <c r="W1378" s="135"/>
      <c r="X1378" s="78" t="s">
        <v>3461</v>
      </c>
      <c r="Y1378" s="20"/>
      <c r="Z1378" s="20"/>
      <c r="AA1378" s="19"/>
    </row>
    <row r="1379" spans="1:27" ht="14.4" customHeight="1">
      <c r="A1379" t="s">
        <v>3012</v>
      </c>
      <c r="B1379" s="168" t="s">
        <v>2934</v>
      </c>
      <c r="C1379" s="279" t="s">
        <v>5437</v>
      </c>
      <c r="D1379" s="14" t="s">
        <v>2935</v>
      </c>
      <c r="E1379" s="278" t="s">
        <v>1810</v>
      </c>
      <c r="F1379" s="281" t="s">
        <v>7142</v>
      </c>
      <c r="G1379" s="319">
        <v>1.5699298219999998E-2</v>
      </c>
      <c r="H1379" s="319">
        <v>1.2006219499999999E-3</v>
      </c>
      <c r="I1379" s="319">
        <v>2.3416573699999998E-3</v>
      </c>
      <c r="J1379" s="319">
        <v>1.093719E-4</v>
      </c>
      <c r="K1379" s="319">
        <v>1.2047647E-2</v>
      </c>
      <c r="L1379" s="320">
        <v>9.0583812030075178E-2</v>
      </c>
      <c r="M1379" s="308">
        <v>1.855577</v>
      </c>
      <c r="N1379" s="282">
        <v>2.249895E-3</v>
      </c>
      <c r="O1379" s="282">
        <v>2.1231610000000001E-3</v>
      </c>
      <c r="P1379" s="283">
        <v>8.3566469000000002E-5</v>
      </c>
      <c r="Q1379" s="283">
        <v>4.3167482E-5</v>
      </c>
      <c r="R1379" s="255">
        <v>1.2728783265999999E-7</v>
      </c>
      <c r="S1379" s="256">
        <v>3.0904759666169999E-10</v>
      </c>
      <c r="T1379" s="256">
        <v>6.0458659062999996E-3</v>
      </c>
      <c r="U1379" s="274">
        <v>5.2599970999999997E-6</v>
      </c>
      <c r="V1379" s="146"/>
      <c r="W1379" s="135"/>
      <c r="X1379" s="78" t="s">
        <v>3461</v>
      </c>
      <c r="Y1379" s="20"/>
      <c r="Z1379" s="20"/>
      <c r="AA1379" s="19"/>
    </row>
    <row r="1380" spans="1:27" ht="14.4" customHeight="1">
      <c r="A1380" t="s">
        <v>3013</v>
      </c>
      <c r="B1380" s="168" t="s">
        <v>2934</v>
      </c>
      <c r="C1380" s="279" t="s">
        <v>5438</v>
      </c>
      <c r="D1380" s="14" t="s">
        <v>2935</v>
      </c>
      <c r="E1380" s="278" t="s">
        <v>1810</v>
      </c>
      <c r="F1380" s="281" t="s">
        <v>7143</v>
      </c>
      <c r="G1380" s="319">
        <v>1.162107332E-2</v>
      </c>
      <c r="H1380" s="319">
        <v>8.2040463000000003E-4</v>
      </c>
      <c r="I1380" s="319">
        <v>2.4185179599999999E-3</v>
      </c>
      <c r="J1380" s="319">
        <v>1.5482523000000001E-4</v>
      </c>
      <c r="K1380" s="319">
        <v>8.2273255000000003E-3</v>
      </c>
      <c r="L1380" s="320">
        <v>6.1859590225563907E-2</v>
      </c>
      <c r="M1380" s="308">
        <v>1.6121839</v>
      </c>
      <c r="N1380" s="282">
        <v>1.830176E-3</v>
      </c>
      <c r="O1380" s="282">
        <v>1.7079511999999999E-3</v>
      </c>
      <c r="P1380" s="283">
        <v>6.1703696999999995E-5</v>
      </c>
      <c r="Q1380" s="283">
        <v>6.0521111999999998E-5</v>
      </c>
      <c r="R1380" s="255">
        <v>1.0239515386500001E-7</v>
      </c>
      <c r="S1380" s="256">
        <v>2.281941449586E-10</v>
      </c>
      <c r="T1380" s="256">
        <v>8.4763462130000005E-3</v>
      </c>
      <c r="U1380" s="274">
        <v>3.9422116999999998E-6</v>
      </c>
      <c r="V1380" s="146"/>
      <c r="W1380" s="135"/>
      <c r="X1380" s="78" t="s">
        <v>3461</v>
      </c>
      <c r="Y1380" s="20"/>
      <c r="Z1380" s="20"/>
      <c r="AA1380" s="19"/>
    </row>
    <row r="1381" spans="1:27" ht="14.4" customHeight="1">
      <c r="A1381" t="s">
        <v>3014</v>
      </c>
      <c r="B1381" s="168" t="s">
        <v>2934</v>
      </c>
      <c r="C1381" s="279" t="s">
        <v>5439</v>
      </c>
      <c r="D1381" s="14" t="s">
        <v>2935</v>
      </c>
      <c r="E1381" s="278" t="s">
        <v>1810</v>
      </c>
      <c r="F1381" s="281" t="s">
        <v>7144</v>
      </c>
      <c r="G1381" s="319">
        <v>4.0922396399999998E-2</v>
      </c>
      <c r="H1381" s="319">
        <v>2.8650435999999996E-3</v>
      </c>
      <c r="I1381" s="319">
        <v>8.6645457999999995E-3</v>
      </c>
      <c r="J1381" s="319">
        <v>0</v>
      </c>
      <c r="K1381" s="319">
        <v>2.9392807E-2</v>
      </c>
      <c r="L1381" s="320">
        <v>0.22099854887218043</v>
      </c>
      <c r="M1381" s="308">
        <v>3.0994152000000001</v>
      </c>
      <c r="N1381" s="282">
        <v>6.5679377999999997E-3</v>
      </c>
      <c r="O1381" s="282">
        <v>6.1262399000000002E-3</v>
      </c>
      <c r="P1381" s="282">
        <v>2.2039967000000001E-4</v>
      </c>
      <c r="Q1381" s="282">
        <v>2.2129825000000001E-4</v>
      </c>
      <c r="R1381" s="255">
        <v>3.6728056872000001E-7</v>
      </c>
      <c r="S1381" s="256">
        <v>8.1508754938899991E-10</v>
      </c>
      <c r="T1381" s="256">
        <v>3.0994152000000001E-2</v>
      </c>
      <c r="U1381" s="274">
        <v>1.3901083999999999E-5</v>
      </c>
      <c r="V1381" s="146"/>
      <c r="W1381" s="135"/>
      <c r="X1381" s="78" t="s">
        <v>3461</v>
      </c>
      <c r="Y1381" s="20"/>
      <c r="Z1381" s="20"/>
      <c r="AA1381" s="19"/>
    </row>
    <row r="1382" spans="1:27" ht="14.4" customHeight="1">
      <c r="A1382" t="s">
        <v>3015</v>
      </c>
      <c r="B1382" s="168" t="s">
        <v>2934</v>
      </c>
      <c r="C1382" s="279" t="s">
        <v>5440</v>
      </c>
      <c r="D1382" s="14" t="s">
        <v>2935</v>
      </c>
      <c r="E1382" s="278" t="s">
        <v>1810</v>
      </c>
      <c r="F1382" s="281" t="s">
        <v>7145</v>
      </c>
      <c r="G1382" s="319">
        <v>3.6307670116299998E-2</v>
      </c>
      <c r="H1382" s="319">
        <v>2.5389773000000001E-3</v>
      </c>
      <c r="I1382" s="319">
        <v>7.6832313000000001E-3</v>
      </c>
      <c r="J1382" s="319">
        <v>9.7605162999999994E-6</v>
      </c>
      <c r="K1382" s="319">
        <v>2.6075701E-2</v>
      </c>
      <c r="L1382" s="320">
        <v>0.19605790225563907</v>
      </c>
      <c r="M1382" s="308">
        <v>2.8864733999999999</v>
      </c>
      <c r="N1382" s="282">
        <v>5.8253580000000001E-3</v>
      </c>
      <c r="O1382" s="282">
        <v>5.4337435000000002E-3</v>
      </c>
      <c r="P1382" s="282">
        <v>1.955033E-4</v>
      </c>
      <c r="Q1382" s="282">
        <v>1.9611121999999999E-4</v>
      </c>
      <c r="R1382" s="255">
        <v>3.2576399917999998E-7</v>
      </c>
      <c r="S1382" s="256">
        <v>7.2301515442999995E-10</v>
      </c>
      <c r="T1382" s="256">
        <v>2.7466557001249999E-2</v>
      </c>
      <c r="U1382" s="274">
        <v>1.2330892000000001E-5</v>
      </c>
      <c r="V1382" s="146"/>
      <c r="W1382" s="135"/>
      <c r="X1382" s="78" t="s">
        <v>3461</v>
      </c>
      <c r="Y1382" s="20"/>
      <c r="Z1382" s="20"/>
      <c r="AA1382" s="19"/>
    </row>
    <row r="1383" spans="1:27" ht="14.4" customHeight="1">
      <c r="A1383" t="s">
        <v>3016</v>
      </c>
      <c r="B1383" s="168" t="s">
        <v>2934</v>
      </c>
      <c r="C1383" s="279" t="s">
        <v>5441</v>
      </c>
      <c r="D1383" s="14" t="s">
        <v>2935</v>
      </c>
      <c r="E1383" s="278" t="s">
        <v>1810</v>
      </c>
      <c r="F1383" s="281" t="s">
        <v>7146</v>
      </c>
      <c r="G1383" s="319">
        <v>3.5620936244E-2</v>
      </c>
      <c r="H1383" s="319">
        <v>2.4956015999999998E-3</v>
      </c>
      <c r="I1383" s="319">
        <v>7.5350746000000003E-3</v>
      </c>
      <c r="J1383" s="319">
        <v>2.6683043999999999E-5</v>
      </c>
      <c r="K1383" s="319">
        <v>2.5563577000000001E-2</v>
      </c>
      <c r="L1383" s="320">
        <v>0.19220734586466165</v>
      </c>
      <c r="M1383" s="308">
        <v>2.8306453999999999</v>
      </c>
      <c r="N1383" s="282">
        <v>5.7109945999999998E-3</v>
      </c>
      <c r="O1383" s="282">
        <v>5.3270595E-3</v>
      </c>
      <c r="P1383" s="282">
        <v>1.9169240000000001E-4</v>
      </c>
      <c r="Q1383" s="282">
        <v>1.9224271E-4</v>
      </c>
      <c r="R1383" s="255">
        <v>3.1936808402E-7</v>
      </c>
      <c r="S1383" s="256">
        <v>7.0892157986199988E-10</v>
      </c>
      <c r="T1383" s="256">
        <v>2.6924749556850001E-2</v>
      </c>
      <c r="U1383" s="274">
        <v>1.2099645999999999E-5</v>
      </c>
      <c r="V1383" s="146"/>
      <c r="W1383" s="135"/>
      <c r="X1383" s="78" t="s">
        <v>3461</v>
      </c>
      <c r="Y1383" s="20"/>
      <c r="Z1383" s="20"/>
      <c r="AA1383" s="19"/>
    </row>
    <row r="1384" spans="1:27" ht="14.4" customHeight="1">
      <c r="A1384" t="s">
        <v>3017</v>
      </c>
      <c r="B1384" s="168" t="s">
        <v>2934</v>
      </c>
      <c r="C1384" s="279" t="s">
        <v>5442</v>
      </c>
      <c r="D1384" s="14" t="s">
        <v>2935</v>
      </c>
      <c r="E1384" s="278" t="s">
        <v>1810</v>
      </c>
      <c r="F1384" s="281" t="s">
        <v>7147</v>
      </c>
      <c r="G1384" s="319">
        <v>2.0666522579999999E-2</v>
      </c>
      <c r="H1384" s="319">
        <v>1.43096923E-3</v>
      </c>
      <c r="I1384" s="319">
        <v>4.09813439E-3</v>
      </c>
      <c r="J1384" s="319">
        <v>1.9515196E-4</v>
      </c>
      <c r="K1384" s="319">
        <v>1.4942267E-2</v>
      </c>
      <c r="L1384" s="320">
        <v>0.11234787218045113</v>
      </c>
      <c r="M1384" s="308">
        <v>2.1099724000000002</v>
      </c>
      <c r="N1384" s="282">
        <v>3.2290512000000002E-3</v>
      </c>
      <c r="O1384" s="282">
        <v>3.0148952000000001E-3</v>
      </c>
      <c r="P1384" s="282">
        <v>1.1028907000000001E-4</v>
      </c>
      <c r="Q1384" s="283">
        <v>1.0386698E-4</v>
      </c>
      <c r="R1384" s="255">
        <v>1.8074911261999999E-7</v>
      </c>
      <c r="S1384" s="256">
        <v>4.0787376261239996E-10</v>
      </c>
      <c r="T1384" s="256">
        <v>1.45471958469E-2</v>
      </c>
      <c r="U1384" s="274">
        <v>7.0507382999999997E-6</v>
      </c>
      <c r="V1384" s="144"/>
      <c r="W1384" s="135"/>
      <c r="X1384" s="78" t="s">
        <v>3461</v>
      </c>
      <c r="Y1384" s="20"/>
      <c r="Z1384" s="20"/>
      <c r="AA1384" s="19"/>
    </row>
    <row r="1385" spans="1:27" ht="14.4" customHeight="1">
      <c r="A1385" t="s">
        <v>3018</v>
      </c>
      <c r="B1385" s="168" t="s">
        <v>2934</v>
      </c>
      <c r="C1385" s="279" t="s">
        <v>5443</v>
      </c>
      <c r="D1385" s="14" t="s">
        <v>2935</v>
      </c>
      <c r="E1385" s="278" t="s">
        <v>1810</v>
      </c>
      <c r="F1385" s="281" t="s">
        <v>7148</v>
      </c>
      <c r="G1385" s="319">
        <v>4.1877050363999996E-2</v>
      </c>
      <c r="H1385" s="319">
        <v>3.7674252000000001E-3</v>
      </c>
      <c r="I1385" s="319">
        <v>5.8248293000000007E-3</v>
      </c>
      <c r="J1385" s="319">
        <v>7.7042864000000002E-5</v>
      </c>
      <c r="K1385" s="319">
        <v>3.2207752999999999E-2</v>
      </c>
      <c r="L1385" s="320">
        <v>0.24216355639097742</v>
      </c>
      <c r="M1385" s="308">
        <v>2.8512263</v>
      </c>
      <c r="N1385" s="282">
        <v>5.7973649E-3</v>
      </c>
      <c r="O1385" s="282">
        <v>5.4871032000000002E-3</v>
      </c>
      <c r="P1385" s="282">
        <v>2.2197868999999999E-4</v>
      </c>
      <c r="Q1385" s="283">
        <v>8.8283005000000002E-5</v>
      </c>
      <c r="R1385" s="255">
        <v>3.2896302083000001E-7</v>
      </c>
      <c r="S1385" s="256">
        <v>8.20927094512E-10</v>
      </c>
      <c r="T1385" s="256">
        <v>1.23645669936E-2</v>
      </c>
      <c r="U1385" s="274">
        <v>1.3710046E-5</v>
      </c>
      <c r="V1385" s="146"/>
      <c r="W1385" s="135"/>
      <c r="X1385" s="78" t="s">
        <v>3461</v>
      </c>
      <c r="Y1385" s="20"/>
      <c r="Z1385" s="20"/>
      <c r="AA1385" s="19"/>
    </row>
    <row r="1386" spans="1:27" ht="14.4" customHeight="1">
      <c r="A1386" t="s">
        <v>3019</v>
      </c>
      <c r="B1386" s="168" t="s">
        <v>2934</v>
      </c>
      <c r="C1386" s="279" t="s">
        <v>5444</v>
      </c>
      <c r="D1386" s="14" t="s">
        <v>2935</v>
      </c>
      <c r="E1386" s="278" t="s">
        <v>1810</v>
      </c>
      <c r="F1386" s="281" t="s">
        <v>7149</v>
      </c>
      <c r="G1386" s="319">
        <v>3.8770708669999998E-4</v>
      </c>
      <c r="H1386" s="319">
        <v>3.6369890099999996E-5</v>
      </c>
      <c r="I1386" s="319">
        <v>4.4557366599999998E-5</v>
      </c>
      <c r="J1386" s="319">
        <v>1.4333252000000001E-4</v>
      </c>
      <c r="K1386" s="319">
        <v>1.6344731E-4</v>
      </c>
      <c r="L1386" s="320">
        <v>1.2289271428571429E-3</v>
      </c>
      <c r="M1386" s="308">
        <v>1.6476052999999999</v>
      </c>
      <c r="N1386" s="283">
        <v>9.4257814999999998E-5</v>
      </c>
      <c r="O1386" s="283">
        <v>2.8334736E-5</v>
      </c>
      <c r="P1386" s="283">
        <v>1.2572389000000001E-6</v>
      </c>
      <c r="Q1386" s="283">
        <v>6.4665839999999996E-5</v>
      </c>
      <c r="R1386" s="255">
        <v>1.6987252087999999E-9</v>
      </c>
      <c r="S1386" s="256">
        <v>4.6495523129259999E-12</v>
      </c>
      <c r="T1386" s="256">
        <v>9.0568403499999995E-3</v>
      </c>
      <c r="U1386" s="274">
        <v>1.2323182E-6</v>
      </c>
      <c r="V1386" s="146"/>
      <c r="W1386" s="135"/>
      <c r="X1386" s="78" t="s">
        <v>3461</v>
      </c>
      <c r="Y1386" s="20"/>
      <c r="Z1386" s="20"/>
      <c r="AA1386" s="19"/>
    </row>
    <row r="1387" spans="1:27" ht="14.4" customHeight="1">
      <c r="A1387" t="s">
        <v>3020</v>
      </c>
      <c r="B1387" s="168" t="s">
        <v>2934</v>
      </c>
      <c r="C1387" s="279" t="s">
        <v>5445</v>
      </c>
      <c r="D1387" s="14" t="s">
        <v>2935</v>
      </c>
      <c r="E1387" s="278" t="s">
        <v>1810</v>
      </c>
      <c r="F1387" s="281" t="s">
        <v>7150</v>
      </c>
      <c r="G1387" s="319">
        <v>3.4261802086999998E-2</v>
      </c>
      <c r="H1387" s="319">
        <v>1.21484873E-3</v>
      </c>
      <c r="I1387" s="319">
        <v>1.8946252500000001E-3</v>
      </c>
      <c r="J1387" s="319">
        <v>6.91668107E-4</v>
      </c>
      <c r="K1387" s="319">
        <v>3.0460660000000001E-2</v>
      </c>
      <c r="L1387" s="320">
        <v>0.22902751879699249</v>
      </c>
      <c r="M1387" s="308">
        <v>2.7321187999999998</v>
      </c>
      <c r="N1387" s="282">
        <v>4.1985297000000001E-3</v>
      </c>
      <c r="O1387" s="282">
        <v>3.9777546000000002E-3</v>
      </c>
      <c r="P1387" s="282">
        <v>1.8665289000000001E-4</v>
      </c>
      <c r="Q1387" s="283">
        <v>3.4122260000000001E-5</v>
      </c>
      <c r="R1387" s="255">
        <v>2.3847449493000002E-7</v>
      </c>
      <c r="S1387" s="256">
        <v>6.9028435260500005E-10</v>
      </c>
      <c r="T1387" s="256">
        <v>4.7790280344999995E-3</v>
      </c>
      <c r="U1387" s="274">
        <v>1.0421620999999999E-5</v>
      </c>
      <c r="V1387" s="146"/>
      <c r="W1387" s="135"/>
      <c r="X1387" s="78" t="s">
        <v>3461</v>
      </c>
      <c r="Y1387" s="20"/>
      <c r="Z1387" s="20"/>
      <c r="AA1387" s="19"/>
    </row>
    <row r="1388" spans="1:27" ht="14.4" customHeight="1">
      <c r="A1388" t="s">
        <v>3021</v>
      </c>
      <c r="B1388" s="168" t="s">
        <v>2934</v>
      </c>
      <c r="C1388" s="279" t="s">
        <v>5446</v>
      </c>
      <c r="D1388" s="14" t="s">
        <v>2935</v>
      </c>
      <c r="E1388" s="278" t="s">
        <v>1810</v>
      </c>
      <c r="F1388" s="281" t="s">
        <v>7151</v>
      </c>
      <c r="G1388" s="319">
        <v>3.4251349797000001E-2</v>
      </c>
      <c r="H1388" s="319">
        <v>1.5101198200000001E-3</v>
      </c>
      <c r="I1388" s="319">
        <v>3.2356692000000001E-3</v>
      </c>
      <c r="J1388" s="319">
        <v>1.8553776999999999E-5</v>
      </c>
      <c r="K1388" s="319">
        <v>2.9487006999999999E-2</v>
      </c>
      <c r="L1388" s="320">
        <v>0.22170681954887217</v>
      </c>
      <c r="M1388" s="308">
        <v>2.7354352999999998</v>
      </c>
      <c r="N1388" s="282">
        <v>4.5519782999999996E-3</v>
      </c>
      <c r="O1388" s="282">
        <v>4.3004844000000004E-3</v>
      </c>
      <c r="P1388" s="282">
        <v>1.8903004E-4</v>
      </c>
      <c r="Q1388" s="283">
        <v>6.2463882000000001E-5</v>
      </c>
      <c r="R1388" s="255">
        <v>2.5782280479999998E-7</v>
      </c>
      <c r="S1388" s="256">
        <v>6.9907559857200003E-10</v>
      </c>
      <c r="T1388" s="256">
        <v>8.7484427799000009E-3</v>
      </c>
      <c r="U1388" s="274">
        <v>1.0794018E-5</v>
      </c>
      <c r="V1388" s="146"/>
      <c r="W1388" s="135"/>
      <c r="X1388" s="78" t="s">
        <v>3461</v>
      </c>
      <c r="Y1388" s="20"/>
      <c r="Z1388" s="20"/>
      <c r="AA1388" s="19"/>
    </row>
    <row r="1389" spans="1:27" ht="14.4" customHeight="1">
      <c r="A1389" t="s">
        <v>3022</v>
      </c>
      <c r="B1389" s="168" t="s">
        <v>2934</v>
      </c>
      <c r="C1389" s="279" t="s">
        <v>5447</v>
      </c>
      <c r="D1389" s="14" t="s">
        <v>2935</v>
      </c>
      <c r="E1389" s="278" t="s">
        <v>1810</v>
      </c>
      <c r="F1389" s="281" t="s">
        <v>7152</v>
      </c>
      <c r="G1389" s="319">
        <v>3.3963463400000005E-2</v>
      </c>
      <c r="H1389" s="319">
        <v>3.5758322999999998E-3</v>
      </c>
      <c r="I1389" s="319">
        <v>5.9703817000000001E-3</v>
      </c>
      <c r="J1389" s="319">
        <v>2.389914E-4</v>
      </c>
      <c r="K1389" s="319">
        <v>2.4178258000000001E-2</v>
      </c>
      <c r="L1389" s="320">
        <v>0.18179141353383457</v>
      </c>
      <c r="M1389" s="308">
        <v>2.3946211000000002</v>
      </c>
      <c r="N1389" s="282">
        <v>4.8632192999999999E-3</v>
      </c>
      <c r="O1389" s="282">
        <v>4.5495359000000003E-3</v>
      </c>
      <c r="P1389" s="282">
        <v>1.7708547E-4</v>
      </c>
      <c r="Q1389" s="282">
        <v>1.3659794999999999E-4</v>
      </c>
      <c r="R1389" s="255">
        <v>2.7275395568000001E-7</v>
      </c>
      <c r="S1389" s="256">
        <v>6.5490188704300005E-10</v>
      </c>
      <c r="T1389" s="256">
        <v>1.9131365654519998E-2</v>
      </c>
      <c r="U1389" s="274">
        <v>1.1210568999999999E-5</v>
      </c>
      <c r="V1389" s="146"/>
      <c r="W1389" s="135"/>
      <c r="X1389" s="78" t="s">
        <v>3461</v>
      </c>
      <c r="Y1389" s="20"/>
      <c r="Z1389" s="20"/>
      <c r="AA1389" s="19"/>
    </row>
    <row r="1390" spans="1:27" ht="14.4" customHeight="1">
      <c r="A1390" t="s">
        <v>3023</v>
      </c>
      <c r="B1390" s="168" t="s">
        <v>2934</v>
      </c>
      <c r="C1390" s="279" t="s">
        <v>5448</v>
      </c>
      <c r="D1390" s="14" t="s">
        <v>2935</v>
      </c>
      <c r="E1390" s="278" t="s">
        <v>1810</v>
      </c>
      <c r="F1390" s="281" t="s">
        <v>7153</v>
      </c>
      <c r="G1390" s="319">
        <v>3.3984524471999997E-2</v>
      </c>
      <c r="H1390" s="319">
        <v>3.5776948E-3</v>
      </c>
      <c r="I1390" s="319">
        <v>6.0396557000000003E-3</v>
      </c>
      <c r="J1390" s="319">
        <v>1.4927972E-5</v>
      </c>
      <c r="K1390" s="319">
        <v>2.4352246000000001E-2</v>
      </c>
      <c r="L1390" s="320">
        <v>0.18309959398496239</v>
      </c>
      <c r="M1390" s="308">
        <v>2.3906926999999998</v>
      </c>
      <c r="N1390" s="282">
        <v>4.9103628E-3</v>
      </c>
      <c r="O1390" s="282">
        <v>4.5930831E-3</v>
      </c>
      <c r="P1390" s="282">
        <v>1.7846261999999999E-4</v>
      </c>
      <c r="Q1390" s="282">
        <v>1.3881707E-4</v>
      </c>
      <c r="R1390" s="255">
        <v>2.7536469595000006E-7</v>
      </c>
      <c r="S1390" s="256">
        <v>6.5999489511899996E-10</v>
      </c>
      <c r="T1390" s="256">
        <v>1.9442166298509998E-2</v>
      </c>
      <c r="U1390" s="274">
        <v>1.125999E-5</v>
      </c>
      <c r="V1390" s="146"/>
      <c r="W1390" s="135"/>
      <c r="X1390" s="78" t="s">
        <v>3461</v>
      </c>
      <c r="Y1390" s="20"/>
      <c r="Z1390" s="20"/>
      <c r="AA1390" s="19"/>
    </row>
    <row r="1391" spans="1:27" ht="14.4" customHeight="1">
      <c r="A1391" t="s">
        <v>3024</v>
      </c>
      <c r="B1391" s="168" t="s">
        <v>2934</v>
      </c>
      <c r="C1391" s="279" t="s">
        <v>5449</v>
      </c>
      <c r="D1391" s="14" t="s">
        <v>2935</v>
      </c>
      <c r="E1391" s="278" t="s">
        <v>1810</v>
      </c>
      <c r="F1391" s="281" t="s">
        <v>7154</v>
      </c>
      <c r="G1391" s="319">
        <v>3.6045064503000004E-2</v>
      </c>
      <c r="H1391" s="319">
        <v>3.6489659E-3</v>
      </c>
      <c r="I1391" s="319">
        <v>5.4129004999999997E-3</v>
      </c>
      <c r="J1391" s="319">
        <v>7.7095103000000001E-5</v>
      </c>
      <c r="K1391" s="319">
        <v>2.6906103000000001E-2</v>
      </c>
      <c r="L1391" s="320">
        <v>0.20230152631578946</v>
      </c>
      <c r="M1391" s="308">
        <v>2.4771074</v>
      </c>
      <c r="N1391" s="282">
        <v>4.9922593000000003E-3</v>
      </c>
      <c r="O1391" s="282">
        <v>4.7044338999999999E-3</v>
      </c>
      <c r="P1391" s="282">
        <v>1.8949298E-4</v>
      </c>
      <c r="Q1391" s="283">
        <v>9.8332414000000006E-5</v>
      </c>
      <c r="R1391" s="255">
        <v>2.8204040270999999E-7</v>
      </c>
      <c r="S1391" s="256">
        <v>7.0078765706699998E-10</v>
      </c>
      <c r="T1391" s="256">
        <v>1.3772047047999999E-2</v>
      </c>
      <c r="U1391" s="274">
        <v>1.1797552000000001E-5</v>
      </c>
      <c r="V1391" s="146"/>
      <c r="W1391" s="135"/>
      <c r="X1391" s="78" t="s">
        <v>3461</v>
      </c>
      <c r="Y1391" s="20"/>
      <c r="Z1391" s="20"/>
      <c r="AA1391" s="19"/>
    </row>
    <row r="1392" spans="1:27" ht="14.4" customHeight="1">
      <c r="A1392" t="s">
        <v>3025</v>
      </c>
      <c r="B1392" s="168" t="s">
        <v>2934</v>
      </c>
      <c r="C1392" s="279" t="s">
        <v>5450</v>
      </c>
      <c r="D1392" s="14" t="s">
        <v>2935</v>
      </c>
      <c r="E1392" s="278" t="s">
        <v>1810</v>
      </c>
      <c r="F1392" s="281" t="s">
        <v>7155</v>
      </c>
      <c r="G1392" s="319">
        <v>3.2363500409999996E-2</v>
      </c>
      <c r="H1392" s="319">
        <v>2.8111407E-3</v>
      </c>
      <c r="I1392" s="319">
        <v>6.2899719E-3</v>
      </c>
      <c r="J1392" s="319">
        <v>6.9543809999999997E-5</v>
      </c>
      <c r="K1392" s="319">
        <v>2.3192844000000001E-2</v>
      </c>
      <c r="L1392" s="320">
        <v>0.17438228571428571</v>
      </c>
      <c r="M1392" s="308">
        <v>2.4961053999999998</v>
      </c>
      <c r="N1392" s="282">
        <v>4.9283191999999997E-3</v>
      </c>
      <c r="O1392" s="282">
        <v>4.6036137999999997E-3</v>
      </c>
      <c r="P1392" s="282">
        <v>1.7187648000000001E-4</v>
      </c>
      <c r="Q1392" s="282">
        <v>1.5282893000000001E-4</v>
      </c>
      <c r="R1392" s="255">
        <v>2.7599602450999998E-7</v>
      </c>
      <c r="S1392" s="256">
        <v>6.3563785524499999E-10</v>
      </c>
      <c r="T1392" s="256">
        <v>2.1404611636499999E-2</v>
      </c>
      <c r="U1392" s="274">
        <v>1.0850758E-5</v>
      </c>
      <c r="V1392" s="146"/>
      <c r="W1392" s="135"/>
      <c r="X1392" s="78" t="s">
        <v>3461</v>
      </c>
      <c r="Y1392" s="20"/>
      <c r="Z1392" s="20"/>
      <c r="AA1392" s="19"/>
    </row>
    <row r="1393" spans="1:27" ht="14.4" customHeight="1">
      <c r="A1393" t="s">
        <v>3026</v>
      </c>
      <c r="B1393" s="168" t="s">
        <v>2934</v>
      </c>
      <c r="C1393" s="279" t="s">
        <v>5451</v>
      </c>
      <c r="D1393" s="14" t="s">
        <v>2935</v>
      </c>
      <c r="E1393" s="278" t="s">
        <v>1810</v>
      </c>
      <c r="F1393" s="281" t="s">
        <v>7156</v>
      </c>
      <c r="G1393" s="319">
        <v>2.483025422E-2</v>
      </c>
      <c r="H1393" s="319">
        <v>1.03159895E-3</v>
      </c>
      <c r="I1393" s="319">
        <v>1.99439823E-3</v>
      </c>
      <c r="J1393" s="319">
        <v>1.41358804E-3</v>
      </c>
      <c r="K1393" s="319">
        <v>2.0390669E-2</v>
      </c>
      <c r="L1393" s="320">
        <v>0.15331330075187968</v>
      </c>
      <c r="M1393" s="308">
        <v>2.4056807999999998</v>
      </c>
      <c r="N1393" s="282">
        <v>3.0688029000000001E-3</v>
      </c>
      <c r="O1393" s="282">
        <v>2.8716491E-3</v>
      </c>
      <c r="P1393" s="282">
        <v>1.2945864000000001E-4</v>
      </c>
      <c r="Q1393" s="283">
        <v>6.7695165E-5</v>
      </c>
      <c r="R1393" s="255">
        <v>1.7216122057999999E-7</v>
      </c>
      <c r="S1393" s="256">
        <v>4.7876714446800002E-10</v>
      </c>
      <c r="T1393" s="256">
        <v>9.481115604299999E-3</v>
      </c>
      <c r="U1393" s="274">
        <v>7.8468377999999999E-6</v>
      </c>
      <c r="V1393" s="144"/>
      <c r="W1393" s="135"/>
      <c r="X1393" s="78" t="s">
        <v>3461</v>
      </c>
      <c r="Y1393" s="20"/>
      <c r="Z1393" s="20"/>
      <c r="AA1393" s="19"/>
    </row>
    <row r="1394" spans="1:27" ht="14.4" customHeight="1">
      <c r="A1394" t="s">
        <v>3027</v>
      </c>
      <c r="B1394" s="168" t="s">
        <v>2934</v>
      </c>
      <c r="C1394" s="279" t="s">
        <v>5452</v>
      </c>
      <c r="D1394" s="14" t="s">
        <v>2935</v>
      </c>
      <c r="E1394" s="278" t="s">
        <v>1810</v>
      </c>
      <c r="F1394" s="281" t="s">
        <v>7157</v>
      </c>
      <c r="G1394" s="319">
        <v>2.800422508E-2</v>
      </c>
      <c r="H1394" s="319">
        <v>2.95335E-3</v>
      </c>
      <c r="I1394" s="319">
        <v>4.8289053999999998E-3</v>
      </c>
      <c r="J1394" s="319">
        <v>2.1470868E-4</v>
      </c>
      <c r="K1394" s="319">
        <v>2.0007260999999998E-2</v>
      </c>
      <c r="L1394" s="320">
        <v>0.15043053383458643</v>
      </c>
      <c r="M1394" s="308">
        <v>2.0932949000000001</v>
      </c>
      <c r="N1394" s="282">
        <v>3.9774390000000001E-3</v>
      </c>
      <c r="O1394" s="282">
        <v>3.7241650999999998E-3</v>
      </c>
      <c r="P1394" s="282">
        <v>1.4592616000000001E-4</v>
      </c>
      <c r="Q1394" s="283">
        <v>1.0734771E-4</v>
      </c>
      <c r="R1394" s="255">
        <v>2.2327128595000001E-7</v>
      </c>
      <c r="S1394" s="256">
        <v>5.3966774593599999E-10</v>
      </c>
      <c r="T1394" s="256">
        <v>1.5034693569599999E-2</v>
      </c>
      <c r="U1394" s="274">
        <v>9.2134658999999995E-6</v>
      </c>
      <c r="V1394" s="146"/>
      <c r="W1394" s="135"/>
      <c r="X1394" s="78" t="s">
        <v>3461</v>
      </c>
      <c r="Y1394" s="20"/>
      <c r="Z1394" s="20"/>
      <c r="AA1394" s="19"/>
    </row>
    <row r="1395" spans="1:27" ht="14.4" customHeight="1">
      <c r="A1395" t="s">
        <v>3028</v>
      </c>
      <c r="B1395" s="168" t="s">
        <v>2934</v>
      </c>
      <c r="C1395" s="279" t="s">
        <v>5453</v>
      </c>
      <c r="D1395" s="14" t="s">
        <v>2935</v>
      </c>
      <c r="E1395" s="278" t="s">
        <v>1810</v>
      </c>
      <c r="F1395" s="281" t="s">
        <v>7158</v>
      </c>
      <c r="G1395" s="319">
        <v>3.8280632805999998E-2</v>
      </c>
      <c r="H1395" s="319">
        <v>3.4059377999999998E-3</v>
      </c>
      <c r="I1395" s="319">
        <v>4.9535860999999999E-3</v>
      </c>
      <c r="J1395" s="319">
        <v>3.7738906000000002E-5</v>
      </c>
      <c r="K1395" s="319">
        <v>2.9883369999999999E-2</v>
      </c>
      <c r="L1395" s="320">
        <v>0.224686992481203</v>
      </c>
      <c r="M1395" s="308">
        <v>2.7029573</v>
      </c>
      <c r="N1395" s="282">
        <v>5.2223495E-3</v>
      </c>
      <c r="O1395" s="282">
        <v>4.9569465999999996E-3</v>
      </c>
      <c r="P1395" s="282">
        <v>2.0324405000000001E-4</v>
      </c>
      <c r="Q1395" s="283">
        <v>6.2158893000000006E-5</v>
      </c>
      <c r="R1395" s="255">
        <v>2.9717904874999998E-7</v>
      </c>
      <c r="S1395" s="256">
        <v>7.5164218155499997E-10</v>
      </c>
      <c r="T1395" s="256">
        <v>8.7057273026899997E-3</v>
      </c>
      <c r="U1395" s="274">
        <v>1.2477146E-5</v>
      </c>
      <c r="V1395" s="146"/>
      <c r="W1395" s="135"/>
      <c r="X1395" s="78" t="s">
        <v>3461</v>
      </c>
      <c r="Y1395" s="20"/>
      <c r="Z1395" s="20"/>
      <c r="AA1395" s="19"/>
    </row>
    <row r="1396" spans="1:27" ht="14.4" customHeight="1">
      <c r="A1396" t="s">
        <v>3029</v>
      </c>
      <c r="B1396" s="168" t="s">
        <v>2934</v>
      </c>
      <c r="C1396" s="279" t="s">
        <v>5454</v>
      </c>
      <c r="D1396" s="14" t="s">
        <v>2935</v>
      </c>
      <c r="E1396" s="278" t="s">
        <v>1810</v>
      </c>
      <c r="F1396" s="281" t="s">
        <v>7159</v>
      </c>
      <c r="G1396" s="319">
        <v>4.55484524E-3</v>
      </c>
      <c r="H1396" s="319">
        <v>3.1004237999999996E-4</v>
      </c>
      <c r="I1396" s="319">
        <v>9.2590359999999994E-4</v>
      </c>
      <c r="J1396" s="319">
        <v>1.2694056000000001E-4</v>
      </c>
      <c r="K1396" s="319">
        <v>3.1919587000000002E-3</v>
      </c>
      <c r="L1396" s="320">
        <v>2.3999689473684211E-2</v>
      </c>
      <c r="M1396" s="308">
        <v>2.1789361</v>
      </c>
      <c r="N1396" s="282">
        <v>8.0416359000000002E-4</v>
      </c>
      <c r="O1396" s="282">
        <v>6.5828835000000005E-4</v>
      </c>
      <c r="P1396" s="283">
        <v>2.3859975E-5</v>
      </c>
      <c r="Q1396" s="283">
        <v>1.2201527E-4</v>
      </c>
      <c r="R1396" s="255">
        <v>3.9465728121000003E-8</v>
      </c>
      <c r="S1396" s="256">
        <v>8.8239551976299993E-11</v>
      </c>
      <c r="T1396" s="256">
        <v>1.7088973102999998E-2</v>
      </c>
      <c r="U1396" s="274">
        <v>3.2353516000000002E-6</v>
      </c>
      <c r="V1396" s="146"/>
      <c r="W1396" s="135"/>
      <c r="X1396" s="78" t="s">
        <v>3461</v>
      </c>
      <c r="Y1396" s="20"/>
      <c r="Z1396" s="20"/>
      <c r="AA1396" s="19"/>
    </row>
    <row r="1397" spans="1:27" ht="14.4" customHeight="1">
      <c r="A1397" t="s">
        <v>3030</v>
      </c>
      <c r="B1397" s="168" t="s">
        <v>2934</v>
      </c>
      <c r="C1397" s="279" t="s">
        <v>5455</v>
      </c>
      <c r="D1397" s="14" t="s">
        <v>2935</v>
      </c>
      <c r="E1397" s="278" t="s">
        <v>1810</v>
      </c>
      <c r="F1397" s="281" t="s">
        <v>7160</v>
      </c>
      <c r="G1397" s="319">
        <v>4.0922396399999998E-2</v>
      </c>
      <c r="H1397" s="319">
        <v>2.8650435999999996E-3</v>
      </c>
      <c r="I1397" s="319">
        <v>8.6645457999999995E-3</v>
      </c>
      <c r="J1397" s="319">
        <v>0</v>
      </c>
      <c r="K1397" s="319">
        <v>2.9392807E-2</v>
      </c>
      <c r="L1397" s="320">
        <v>0.22099854887218043</v>
      </c>
      <c r="M1397" s="308">
        <v>3.0994152000000001</v>
      </c>
      <c r="N1397" s="282">
        <v>6.5679377999999997E-3</v>
      </c>
      <c r="O1397" s="282">
        <v>6.1262399000000002E-3</v>
      </c>
      <c r="P1397" s="282">
        <v>2.2039967000000001E-4</v>
      </c>
      <c r="Q1397" s="282">
        <v>2.2129825000000001E-4</v>
      </c>
      <c r="R1397" s="255">
        <v>3.6728056872000001E-7</v>
      </c>
      <c r="S1397" s="256">
        <v>8.1508754938899991E-10</v>
      </c>
      <c r="T1397" s="256">
        <v>3.0994152000000001E-2</v>
      </c>
      <c r="U1397" s="274">
        <v>1.3901083999999999E-5</v>
      </c>
      <c r="V1397" s="146"/>
      <c r="W1397" s="135"/>
      <c r="X1397" s="78" t="s">
        <v>3461</v>
      </c>
      <c r="Y1397" s="20"/>
      <c r="Z1397" s="20"/>
      <c r="AA1397" s="19"/>
    </row>
    <row r="1398" spans="1:27" ht="14.4" customHeight="1">
      <c r="A1398" t="s">
        <v>3031</v>
      </c>
      <c r="B1398" s="168" t="s">
        <v>2934</v>
      </c>
      <c r="C1398" s="279" t="s">
        <v>5456</v>
      </c>
      <c r="D1398" s="14" t="s">
        <v>2935</v>
      </c>
      <c r="E1398" s="278" t="s">
        <v>1810</v>
      </c>
      <c r="F1398" s="281" t="s">
        <v>7161</v>
      </c>
      <c r="G1398" s="319">
        <v>4.4015995274999997E-2</v>
      </c>
      <c r="H1398" s="319">
        <v>3.5374802E-3</v>
      </c>
      <c r="I1398" s="319">
        <v>5.0783390999999999E-3</v>
      </c>
      <c r="J1398" s="319">
        <v>1.8089975E-5</v>
      </c>
      <c r="K1398" s="319">
        <v>3.5382086E-2</v>
      </c>
      <c r="L1398" s="320">
        <v>0.26603072180451126</v>
      </c>
      <c r="M1398" s="308">
        <v>3.0534829999999999</v>
      </c>
      <c r="N1398" s="282">
        <v>5.9444175999999998E-3</v>
      </c>
      <c r="O1398" s="282">
        <v>5.6705946000000004E-3</v>
      </c>
      <c r="P1398" s="282">
        <v>2.3525291E-4</v>
      </c>
      <c r="Q1398" s="283">
        <v>3.8570038000000002E-5</v>
      </c>
      <c r="R1398" s="255">
        <v>3.3996370945000001E-7</v>
      </c>
      <c r="S1398" s="256">
        <v>8.7001814434999999E-10</v>
      </c>
      <c r="T1398" s="256">
        <v>5.4019661187700001E-3</v>
      </c>
      <c r="U1398" s="274">
        <v>1.4298350999999999E-5</v>
      </c>
      <c r="V1398" s="146"/>
      <c r="W1398" s="135"/>
      <c r="X1398" s="78" t="s">
        <v>3461</v>
      </c>
      <c r="Y1398" s="20"/>
      <c r="Z1398" s="20"/>
      <c r="AA1398" s="19"/>
    </row>
    <row r="1399" spans="1:27" ht="14.4" customHeight="1">
      <c r="A1399" t="s">
        <v>3032</v>
      </c>
      <c r="B1399" s="168" t="s">
        <v>2934</v>
      </c>
      <c r="C1399" s="279" t="s">
        <v>5457</v>
      </c>
      <c r="D1399" s="14" t="s">
        <v>2935</v>
      </c>
      <c r="E1399" s="278" t="s">
        <v>1810</v>
      </c>
      <c r="F1399" s="281" t="s">
        <v>7162</v>
      </c>
      <c r="G1399" s="319">
        <v>3.481974060207E-2</v>
      </c>
      <c r="H1399" s="319">
        <v>3.9667725999999997E-3</v>
      </c>
      <c r="I1399" s="319">
        <v>5.9042778999999993E-3</v>
      </c>
      <c r="J1399" s="319">
        <v>4.6910206999999998E-7</v>
      </c>
      <c r="K1399" s="319">
        <v>2.4948221E-2</v>
      </c>
      <c r="L1399" s="320">
        <v>0.18758060902255638</v>
      </c>
      <c r="M1399" s="308">
        <v>2.3359405</v>
      </c>
      <c r="N1399" s="282">
        <v>4.8987763000000002E-3</v>
      </c>
      <c r="O1399" s="282">
        <v>4.5856897999999998E-3</v>
      </c>
      <c r="P1399" s="282">
        <v>1.8180270999999999E-4</v>
      </c>
      <c r="Q1399" s="282">
        <v>1.3128382999999999E-4</v>
      </c>
      <c r="R1399" s="255">
        <v>2.7492144461999998E-7</v>
      </c>
      <c r="S1399" s="256">
        <v>6.7234728691700003E-10</v>
      </c>
      <c r="T1399" s="256">
        <v>1.8387091468115201E-2</v>
      </c>
      <c r="U1399" s="274">
        <v>1.1467252E-5</v>
      </c>
      <c r="V1399" s="146"/>
      <c r="W1399" s="135"/>
      <c r="X1399" s="78" t="s">
        <v>3461</v>
      </c>
      <c r="Y1399" s="20"/>
      <c r="Z1399" s="20"/>
      <c r="AA1399" s="19"/>
    </row>
    <row r="1400" spans="1:27" ht="14.4" customHeight="1">
      <c r="A1400" t="s">
        <v>3033</v>
      </c>
      <c r="B1400" s="168" t="s">
        <v>2934</v>
      </c>
      <c r="C1400" s="279" t="s">
        <v>5458</v>
      </c>
      <c r="D1400" s="14" t="s">
        <v>2935</v>
      </c>
      <c r="E1400" s="278" t="s">
        <v>1810</v>
      </c>
      <c r="F1400" s="281" t="s">
        <v>7163</v>
      </c>
      <c r="G1400" s="319">
        <v>5.2328155400000005E-3</v>
      </c>
      <c r="H1400" s="319">
        <v>4.2747699000000004E-4</v>
      </c>
      <c r="I1400" s="319">
        <v>6.0279491000000008E-4</v>
      </c>
      <c r="J1400" s="319">
        <v>1.8268474000000001E-4</v>
      </c>
      <c r="K1400" s="319">
        <v>4.0198589000000002E-3</v>
      </c>
      <c r="L1400" s="320">
        <v>3.0224503007518798E-2</v>
      </c>
      <c r="M1400" s="308">
        <v>1.2682328</v>
      </c>
      <c r="N1400" s="282">
        <v>6.7775332000000004E-4</v>
      </c>
      <c r="O1400" s="282">
        <v>6.4666848999999998E-4</v>
      </c>
      <c r="P1400" s="283">
        <v>2.6938991999999999E-5</v>
      </c>
      <c r="Q1400" s="283">
        <v>4.1458289000000004E-6</v>
      </c>
      <c r="R1400" s="255">
        <v>3.8769094516999998E-8</v>
      </c>
      <c r="S1400" s="256">
        <v>9.96264487745E-11</v>
      </c>
      <c r="T1400" s="256">
        <v>5.8064830490000001E-4</v>
      </c>
      <c r="U1400" s="274">
        <v>1.7031925999999999E-6</v>
      </c>
      <c r="V1400" s="146"/>
      <c r="W1400" s="135"/>
      <c r="X1400" s="78" t="s">
        <v>3461</v>
      </c>
      <c r="Y1400" s="20"/>
      <c r="Z1400" s="20"/>
      <c r="AA1400" s="19"/>
    </row>
    <row r="1401" spans="1:27" ht="14.4" customHeight="1">
      <c r="A1401" t="s">
        <v>3034</v>
      </c>
      <c r="B1401" s="168" t="s">
        <v>2934</v>
      </c>
      <c r="C1401" s="279" t="s">
        <v>5459</v>
      </c>
      <c r="D1401" s="14" t="s">
        <v>2935</v>
      </c>
      <c r="E1401" s="278" t="s">
        <v>1810</v>
      </c>
      <c r="F1401" s="281" t="s">
        <v>7164</v>
      </c>
      <c r="G1401" s="319">
        <v>1.3090138639999999E-2</v>
      </c>
      <c r="H1401" s="319">
        <v>1.0575851999999998E-3</v>
      </c>
      <c r="I1401" s="319">
        <v>1.50814333E-3</v>
      </c>
      <c r="J1401" s="319">
        <v>1.4614211000000001E-4</v>
      </c>
      <c r="K1401" s="319">
        <v>1.0378268E-2</v>
      </c>
      <c r="L1401" s="320">
        <v>7.8032090225563899E-2</v>
      </c>
      <c r="M1401" s="308">
        <v>1.6330313999999999</v>
      </c>
      <c r="N1401" s="282">
        <v>1.7448742000000001E-3</v>
      </c>
      <c r="O1401" s="282">
        <v>1.6646583E-3</v>
      </c>
      <c r="P1401" s="283">
        <v>6.9160335999999994E-5</v>
      </c>
      <c r="Q1401" s="283">
        <v>1.1055536E-5</v>
      </c>
      <c r="R1401" s="255">
        <v>9.9799659119999992E-8</v>
      </c>
      <c r="S1401" s="256">
        <v>2.5577047245479998E-10</v>
      </c>
      <c r="T1401" s="256">
        <v>1.5483943572000001E-3</v>
      </c>
      <c r="U1401" s="274">
        <v>4.2544249000000004E-6</v>
      </c>
      <c r="V1401" s="146"/>
      <c r="W1401" s="135"/>
      <c r="X1401" s="78" t="s">
        <v>3461</v>
      </c>
      <c r="Y1401" s="20"/>
      <c r="Z1401" s="20"/>
      <c r="AA1401" s="19"/>
    </row>
    <row r="1402" spans="1:27" ht="14.4" customHeight="1">
      <c r="A1402" t="s">
        <v>3035</v>
      </c>
      <c r="B1402" s="168" t="s">
        <v>2934</v>
      </c>
      <c r="C1402" s="279" t="s">
        <v>5460</v>
      </c>
      <c r="D1402" s="14" t="s">
        <v>2935</v>
      </c>
      <c r="E1402" s="278" t="s">
        <v>1810</v>
      </c>
      <c r="F1402" s="281" t="s">
        <v>7165</v>
      </c>
      <c r="G1402" s="319">
        <v>3.6744359413999998E-2</v>
      </c>
      <c r="H1402" s="319">
        <v>3.0713915999999999E-3</v>
      </c>
      <c r="I1402" s="319">
        <v>7.2939547999999995E-3</v>
      </c>
      <c r="J1402" s="319">
        <v>1.6730013999999999E-5</v>
      </c>
      <c r="K1402" s="319">
        <v>2.6362283E-2</v>
      </c>
      <c r="L1402" s="320">
        <v>0.19821265413533834</v>
      </c>
      <c r="M1402" s="308">
        <v>2.7379332999999999</v>
      </c>
      <c r="N1402" s="282">
        <v>5.6681105000000002E-3</v>
      </c>
      <c r="O1402" s="282">
        <v>5.2924301000000003E-3</v>
      </c>
      <c r="P1402" s="282">
        <v>1.9593669E-4</v>
      </c>
      <c r="Q1402" s="282">
        <v>1.7974361999999999E-4</v>
      </c>
      <c r="R1402" s="255">
        <v>3.1729197505000001E-7</v>
      </c>
      <c r="S1402" s="256">
        <v>7.2461793626799987E-10</v>
      </c>
      <c r="T1402" s="256">
        <v>2.5174176669999999E-2</v>
      </c>
      <c r="U1402" s="274">
        <v>1.2361725000000001E-5</v>
      </c>
      <c r="V1402" s="146"/>
      <c r="W1402" s="135"/>
      <c r="X1402" s="78" t="s">
        <v>3461</v>
      </c>
      <c r="Y1402" s="20"/>
      <c r="Z1402" s="20"/>
      <c r="AA1402" s="19"/>
    </row>
    <row r="1403" spans="1:27" ht="14.4" customHeight="1">
      <c r="A1403" t="s">
        <v>3036</v>
      </c>
      <c r="B1403" s="168" t="s">
        <v>2934</v>
      </c>
      <c r="C1403" s="279" t="s">
        <v>5461</v>
      </c>
      <c r="D1403" s="14" t="s">
        <v>2935</v>
      </c>
      <c r="E1403" s="278" t="s">
        <v>1810</v>
      </c>
      <c r="F1403" s="281" t="s">
        <v>7166</v>
      </c>
      <c r="G1403" s="319">
        <v>5.4975624889999999E-4</v>
      </c>
      <c r="H1403" s="319">
        <v>5.1601233899999998E-5</v>
      </c>
      <c r="I1403" s="319">
        <v>6.3192454999999999E-5</v>
      </c>
      <c r="J1403" s="319">
        <v>2.0320164000000001E-4</v>
      </c>
      <c r="K1403" s="319">
        <v>2.3176092E-4</v>
      </c>
      <c r="L1403" s="320">
        <v>1.7425633082706767E-3</v>
      </c>
      <c r="M1403" s="308">
        <v>1.0526316</v>
      </c>
      <c r="N1403" s="283">
        <v>4.1989585999999997E-5</v>
      </c>
      <c r="O1403" s="283">
        <v>4.0177464999999997E-5</v>
      </c>
      <c r="P1403" s="283">
        <v>1.7828380000000001E-6</v>
      </c>
      <c r="Q1403" s="283">
        <v>2.9283407999999999E-8</v>
      </c>
      <c r="R1403" s="255">
        <v>2.4087208595999999E-9</v>
      </c>
      <c r="S1403" s="256">
        <v>6.593335696090001E-12</v>
      </c>
      <c r="T1403" s="256">
        <v>4.1013176000000003E-6</v>
      </c>
      <c r="U1403" s="274">
        <v>1.8244599999999999E-7</v>
      </c>
      <c r="V1403" s="146"/>
      <c r="W1403" s="135"/>
      <c r="X1403" s="78" t="s">
        <v>3461</v>
      </c>
      <c r="Y1403" s="20"/>
      <c r="Z1403" s="20"/>
      <c r="AA1403" s="19"/>
    </row>
    <row r="1404" spans="1:27" ht="14.4" customHeight="1">
      <c r="A1404" t="s">
        <v>3037</v>
      </c>
      <c r="B1404" s="168" t="s">
        <v>2934</v>
      </c>
      <c r="C1404" s="279" t="s">
        <v>5462</v>
      </c>
      <c r="D1404" s="14" t="s">
        <v>2935</v>
      </c>
      <c r="E1404" s="278" t="s">
        <v>1810</v>
      </c>
      <c r="F1404" s="281" t="s">
        <v>7167</v>
      </c>
      <c r="G1404" s="319">
        <v>1.7664245259999999E-2</v>
      </c>
      <c r="H1404" s="319">
        <v>1.24425617E-3</v>
      </c>
      <c r="I1404" s="319">
        <v>3.7094182800000001E-3</v>
      </c>
      <c r="J1404" s="319">
        <v>1.1706181E-4</v>
      </c>
      <c r="K1404" s="319">
        <v>1.2593508999999999E-2</v>
      </c>
      <c r="L1404" s="320">
        <v>9.4688037593984947E-2</v>
      </c>
      <c r="M1404" s="308">
        <v>1.9202897999999999</v>
      </c>
      <c r="N1404" s="282">
        <v>2.8084240999999999E-3</v>
      </c>
      <c r="O1404" s="282">
        <v>2.6201387E-3</v>
      </c>
      <c r="P1404" s="283">
        <v>9.4457364999999999E-5</v>
      </c>
      <c r="Q1404" s="283">
        <v>9.3828081999999994E-5</v>
      </c>
      <c r="R1404" s="255">
        <v>1.5708265384E-7</v>
      </c>
      <c r="S1404" s="256">
        <v>3.4932457263480003E-10</v>
      </c>
      <c r="T1404" s="256">
        <v>1.31411877154E-2</v>
      </c>
      <c r="U1404" s="274">
        <v>5.9979555999999999E-6</v>
      </c>
      <c r="V1404" s="146"/>
      <c r="W1404" s="135"/>
      <c r="X1404" s="78" t="s">
        <v>3461</v>
      </c>
      <c r="Y1404" s="20"/>
      <c r="Z1404" s="20"/>
      <c r="AA1404" s="19"/>
    </row>
    <row r="1405" spans="1:27" ht="14.4" customHeight="1">
      <c r="A1405" t="s">
        <v>3038</v>
      </c>
      <c r="B1405" s="168" t="s">
        <v>2934</v>
      </c>
      <c r="C1405" s="279" t="s">
        <v>5463</v>
      </c>
      <c r="D1405" s="14" t="s">
        <v>2935</v>
      </c>
      <c r="E1405" s="278" t="s">
        <v>1810</v>
      </c>
      <c r="F1405" s="281" t="s">
        <v>7168</v>
      </c>
      <c r="G1405" s="319">
        <v>3.6590945518490001E-2</v>
      </c>
      <c r="H1405" s="319">
        <v>3.6489940999999996E-3</v>
      </c>
      <c r="I1405" s="319">
        <v>6.7034356E-3</v>
      </c>
      <c r="J1405" s="319">
        <v>3.7481848999999999E-7</v>
      </c>
      <c r="K1405" s="319">
        <v>2.6238141E-2</v>
      </c>
      <c r="L1405" s="320">
        <v>0.19727925563909773</v>
      </c>
      <c r="M1405" s="308">
        <v>2.5569042999999998</v>
      </c>
      <c r="N1405" s="282">
        <v>5.3823072000000003E-3</v>
      </c>
      <c r="O1405" s="282">
        <v>5.0319780000000003E-3</v>
      </c>
      <c r="P1405" s="282">
        <v>1.9299726E-4</v>
      </c>
      <c r="Q1405" s="282">
        <v>1.5733193E-4</v>
      </c>
      <c r="R1405" s="255">
        <v>3.0167733727000002E-7</v>
      </c>
      <c r="S1405" s="256">
        <v>7.1374725186299995E-10</v>
      </c>
      <c r="T1405" s="256">
        <v>2.2035283565143698E-2</v>
      </c>
      <c r="U1405" s="274">
        <v>1.2173123E-5</v>
      </c>
      <c r="V1405" s="146"/>
      <c r="W1405" s="135"/>
      <c r="X1405" s="78" t="s">
        <v>3461</v>
      </c>
      <c r="Y1405" s="20"/>
      <c r="Z1405" s="20"/>
      <c r="AA1405" s="19"/>
    </row>
    <row r="1406" spans="1:27" ht="14.4" customHeight="1">
      <c r="A1406" t="s">
        <v>3039</v>
      </c>
      <c r="B1406" s="168" t="s">
        <v>2934</v>
      </c>
      <c r="C1406" s="279" t="s">
        <v>5464</v>
      </c>
      <c r="D1406" s="14" t="s">
        <v>2935</v>
      </c>
      <c r="E1406" s="278" t="s">
        <v>1810</v>
      </c>
      <c r="F1406" s="281" t="s">
        <v>7169</v>
      </c>
      <c r="G1406" s="319">
        <v>3.4842419200000002E-2</v>
      </c>
      <c r="H1406" s="319">
        <v>3.9695484E-3</v>
      </c>
      <c r="I1406" s="319">
        <v>5.9082297999999995E-3</v>
      </c>
      <c r="J1406" s="319">
        <v>0</v>
      </c>
      <c r="K1406" s="319">
        <v>2.4964640999999999E-2</v>
      </c>
      <c r="L1406" s="320">
        <v>0.18770406766917291</v>
      </c>
      <c r="M1406" s="308">
        <v>2.3368421000000001</v>
      </c>
      <c r="N1406" s="282">
        <v>4.9020228999999997E-3</v>
      </c>
      <c r="O1406" s="282">
        <v>4.5887239000000002E-3</v>
      </c>
      <c r="P1406" s="282">
        <v>1.8192299E-4</v>
      </c>
      <c r="Q1406" s="282">
        <v>1.31376E-4</v>
      </c>
      <c r="R1406" s="255">
        <v>2.7510335063999999E-7</v>
      </c>
      <c r="S1406" s="256">
        <v>6.7279211636099999E-10</v>
      </c>
      <c r="T1406" s="256">
        <v>1.84E-2</v>
      </c>
      <c r="U1406" s="274">
        <v>1.1474790999999999E-5</v>
      </c>
      <c r="V1406" s="146"/>
      <c r="W1406" s="135"/>
      <c r="X1406" s="78" t="s">
        <v>3461</v>
      </c>
      <c r="Y1406" s="20"/>
      <c r="Z1406" s="20"/>
      <c r="AA1406" s="19"/>
    </row>
    <row r="1407" spans="1:27" ht="14.4" customHeight="1">
      <c r="A1407" t="s">
        <v>3040</v>
      </c>
      <c r="B1407" s="168" t="s">
        <v>2934</v>
      </c>
      <c r="C1407" s="279" t="s">
        <v>5465</v>
      </c>
      <c r="D1407" s="14" t="s">
        <v>2935</v>
      </c>
      <c r="E1407" s="278" t="s">
        <v>1810</v>
      </c>
      <c r="F1407" s="281" t="s">
        <v>7170</v>
      </c>
      <c r="G1407" s="319">
        <v>2.7807118857000001E-2</v>
      </c>
      <c r="H1407" s="319">
        <v>2.0084837299999998E-3</v>
      </c>
      <c r="I1407" s="319">
        <v>5.3013707000000004E-3</v>
      </c>
      <c r="J1407" s="319">
        <v>7.9546427000000002E-5</v>
      </c>
      <c r="K1407" s="319">
        <v>2.0417718000000001E-2</v>
      </c>
      <c r="L1407" s="320">
        <v>0.15351667669172933</v>
      </c>
      <c r="M1407" s="308">
        <v>2.4053195999999999</v>
      </c>
      <c r="N1407" s="282">
        <v>4.2967146999999999E-3</v>
      </c>
      <c r="O1407" s="282">
        <v>4.0250047999999998E-3</v>
      </c>
      <c r="P1407" s="282">
        <v>1.4909130999999999E-4</v>
      </c>
      <c r="Q1407" s="282">
        <v>1.2261866999999999E-4</v>
      </c>
      <c r="R1407" s="255">
        <v>2.4130723644000001E-7</v>
      </c>
      <c r="S1407" s="256">
        <v>5.5137320602600003E-10</v>
      </c>
      <c r="T1407" s="256">
        <v>1.7173483524200003E-2</v>
      </c>
      <c r="U1407" s="274">
        <v>9.3545510999999994E-6</v>
      </c>
      <c r="V1407" s="144"/>
      <c r="W1407" s="135"/>
      <c r="X1407" s="78" t="s">
        <v>3461</v>
      </c>
      <c r="Y1407" s="20"/>
      <c r="Z1407" s="20"/>
      <c r="AA1407" s="19"/>
    </row>
    <row r="1408" spans="1:27" ht="14.4" customHeight="1">
      <c r="A1408" t="s">
        <v>3041</v>
      </c>
      <c r="B1408" s="168" t="s">
        <v>2934</v>
      </c>
      <c r="C1408" s="279" t="s">
        <v>5466</v>
      </c>
      <c r="D1408" s="14" t="s">
        <v>2935</v>
      </c>
      <c r="E1408" s="278" t="s">
        <v>1810</v>
      </c>
      <c r="F1408" s="281" t="s">
        <v>7171</v>
      </c>
      <c r="G1408" s="319">
        <v>7.3620501900000003E-3</v>
      </c>
      <c r="H1408" s="319">
        <v>4.8075324000000001E-4</v>
      </c>
      <c r="I1408" s="319">
        <v>1.4589692499999999E-3</v>
      </c>
      <c r="J1408" s="319">
        <v>2.8682680000000001E-4</v>
      </c>
      <c r="K1408" s="319">
        <v>5.1355009000000002E-3</v>
      </c>
      <c r="L1408" s="320">
        <v>3.8612788721804507E-2</v>
      </c>
      <c r="M1408" s="308">
        <v>1.3737419</v>
      </c>
      <c r="N1408" s="282">
        <v>1.1206293E-3</v>
      </c>
      <c r="O1408" s="282">
        <v>1.0481058E-3</v>
      </c>
      <c r="P1408" s="283">
        <v>3.8196501000000002E-5</v>
      </c>
      <c r="Q1408" s="283">
        <v>3.4326979000000001E-5</v>
      </c>
      <c r="R1408" s="255">
        <v>6.2836081120000002E-8</v>
      </c>
      <c r="S1408" s="256">
        <v>1.4125925207829998E-10</v>
      </c>
      <c r="T1408" s="256">
        <v>4.8077001648999997E-3</v>
      </c>
      <c r="U1408" s="274">
        <v>2.4595523999999998E-6</v>
      </c>
      <c r="V1408" s="146"/>
      <c r="W1408" s="135"/>
      <c r="X1408" s="78" t="s">
        <v>3461</v>
      </c>
      <c r="Y1408" s="20"/>
      <c r="Z1408" s="20"/>
      <c r="AA1408" s="19"/>
    </row>
    <row r="1409" spans="1:27" ht="14.4" customHeight="1">
      <c r="A1409" t="s">
        <v>3042</v>
      </c>
      <c r="B1409" s="168" t="s">
        <v>2934</v>
      </c>
      <c r="C1409" s="279" t="s">
        <v>5467</v>
      </c>
      <c r="D1409" s="14" t="s">
        <v>2935</v>
      </c>
      <c r="E1409" s="278" t="s">
        <v>1810</v>
      </c>
      <c r="F1409" s="281" t="s">
        <v>7172</v>
      </c>
      <c r="G1409" s="319">
        <v>3.3481145259999998E-2</v>
      </c>
      <c r="H1409" s="319">
        <v>3.1289399000000002E-3</v>
      </c>
      <c r="I1409" s="319">
        <v>4.6212974E-3</v>
      </c>
      <c r="J1409" s="319">
        <v>4.7949959999999997E-5</v>
      </c>
      <c r="K1409" s="319">
        <v>2.5682957999999999E-2</v>
      </c>
      <c r="L1409" s="320">
        <v>0.19310494736842104</v>
      </c>
      <c r="M1409" s="308">
        <v>2.4581743999999999</v>
      </c>
      <c r="N1409" s="282">
        <v>4.6013731999999998E-3</v>
      </c>
      <c r="O1409" s="282">
        <v>4.3547804000000001E-3</v>
      </c>
      <c r="P1409" s="282">
        <v>1.7711733E-4</v>
      </c>
      <c r="Q1409" s="283">
        <v>6.9475446999999997E-5</v>
      </c>
      <c r="R1409" s="255">
        <v>2.6107796200000002E-7</v>
      </c>
      <c r="S1409" s="256">
        <v>6.5501969952799997E-10</v>
      </c>
      <c r="T1409" s="256">
        <v>9.7304547973600004E-3</v>
      </c>
      <c r="U1409" s="274">
        <v>1.0939743000000001E-5</v>
      </c>
      <c r="V1409" s="146"/>
      <c r="W1409" s="135"/>
      <c r="X1409" s="78" t="s">
        <v>3461</v>
      </c>
      <c r="Y1409" s="20"/>
      <c r="Z1409" s="20"/>
      <c r="AA1409" s="19"/>
    </row>
    <row r="1410" spans="1:27" ht="14.4" customHeight="1">
      <c r="A1410" t="s">
        <v>3043</v>
      </c>
      <c r="B1410" s="168" t="s">
        <v>2934</v>
      </c>
      <c r="C1410" s="279" t="s">
        <v>5468</v>
      </c>
      <c r="D1410" s="14" t="s">
        <v>2935</v>
      </c>
      <c r="E1410" s="278" t="s">
        <v>1810</v>
      </c>
      <c r="F1410" s="281" t="s">
        <v>7173</v>
      </c>
      <c r="G1410" s="319">
        <v>3.8223919667999998E-2</v>
      </c>
      <c r="H1410" s="319">
        <v>2.6483330000000001E-3</v>
      </c>
      <c r="I1410" s="319">
        <v>8.0537483999999996E-3</v>
      </c>
      <c r="J1410" s="319">
        <v>9.0950268000000001E-5</v>
      </c>
      <c r="K1410" s="319">
        <v>2.7430888E-2</v>
      </c>
      <c r="L1410" s="320">
        <v>0.20624727819548871</v>
      </c>
      <c r="M1410" s="308">
        <v>2.9443557999999999</v>
      </c>
      <c r="N1410" s="282">
        <v>6.1168717999999997E-3</v>
      </c>
      <c r="O1410" s="282">
        <v>5.7068544000000001E-3</v>
      </c>
      <c r="P1410" s="282">
        <v>2.0547111000000001E-4</v>
      </c>
      <c r="Q1410" s="282">
        <v>2.0454633000000001E-4</v>
      </c>
      <c r="R1410" s="255">
        <v>3.4213755078E-7</v>
      </c>
      <c r="S1410" s="256">
        <v>7.5987836891699997E-10</v>
      </c>
      <c r="T1410" s="256">
        <v>2.8647944693499999E-2</v>
      </c>
      <c r="U1410" s="274">
        <v>1.2960217E-5</v>
      </c>
      <c r="V1410" s="146"/>
      <c r="W1410" s="135"/>
      <c r="X1410" s="78" t="s">
        <v>3461</v>
      </c>
      <c r="Y1410" s="20"/>
      <c r="Z1410" s="20"/>
      <c r="AA1410" s="19"/>
    </row>
    <row r="1411" spans="1:27" ht="14.4" customHeight="1">
      <c r="A1411" t="s">
        <v>3044</v>
      </c>
      <c r="B1411" s="168" t="s">
        <v>2934</v>
      </c>
      <c r="C1411" s="279" t="s">
        <v>5469</v>
      </c>
      <c r="D1411" s="14" t="s">
        <v>2935</v>
      </c>
      <c r="E1411" s="278" t="s">
        <v>1810</v>
      </c>
      <c r="F1411" s="281" t="s">
        <v>7174</v>
      </c>
      <c r="G1411" s="319">
        <v>2.6404255564000001E-2</v>
      </c>
      <c r="H1411" s="319">
        <v>1.8492269999999999E-3</v>
      </c>
      <c r="I1411" s="319">
        <v>5.5702997999999993E-3</v>
      </c>
      <c r="J1411" s="319">
        <v>7.0565763999999996E-5</v>
      </c>
      <c r="K1411" s="319">
        <v>1.8914163000000001E-2</v>
      </c>
      <c r="L1411" s="320">
        <v>0.14221175187969926</v>
      </c>
      <c r="M1411" s="308">
        <v>2.3734339000000002</v>
      </c>
      <c r="N1411" s="282">
        <v>4.2220736999999996E-3</v>
      </c>
      <c r="O1411" s="282">
        <v>3.9385922000000004E-3</v>
      </c>
      <c r="P1411" s="282">
        <v>1.4181427000000001E-4</v>
      </c>
      <c r="Q1411" s="282">
        <v>1.4166714999999999E-4</v>
      </c>
      <c r="R1411" s="255">
        <v>2.3612663854000001E-7</v>
      </c>
      <c r="S1411" s="256">
        <v>5.2446106019899994E-10</v>
      </c>
      <c r="T1411" s="256">
        <v>1.9841337263100001E-2</v>
      </c>
      <c r="U1411" s="274">
        <v>8.9652642000000001E-6</v>
      </c>
      <c r="V1411" s="146"/>
      <c r="W1411" s="135"/>
      <c r="X1411" s="78" t="s">
        <v>3461</v>
      </c>
      <c r="Y1411" s="20"/>
      <c r="Z1411" s="20"/>
      <c r="AA1411" s="19"/>
    </row>
    <row r="1412" spans="1:27" ht="14.4" customHeight="1">
      <c r="A1412" t="s">
        <v>3684</v>
      </c>
      <c r="B1412" s="168" t="s">
        <v>2934</v>
      </c>
      <c r="C1412" s="279" t="s">
        <v>5470</v>
      </c>
      <c r="D1412" s="14" t="s">
        <v>2935</v>
      </c>
      <c r="E1412" s="278" t="s">
        <v>1810</v>
      </c>
      <c r="F1412" s="281" t="s">
        <v>7175</v>
      </c>
      <c r="G1412" s="319">
        <v>0</v>
      </c>
      <c r="H1412" s="319">
        <v>0</v>
      </c>
      <c r="I1412" s="319">
        <v>0</v>
      </c>
      <c r="J1412" s="319">
        <v>0</v>
      </c>
      <c r="K1412" s="319">
        <v>0</v>
      </c>
      <c r="L1412" s="320">
        <v>0</v>
      </c>
      <c r="M1412" s="308">
        <v>0</v>
      </c>
      <c r="N1412" s="282">
        <v>0</v>
      </c>
      <c r="O1412" s="282">
        <v>0</v>
      </c>
      <c r="P1412" s="282">
        <v>0</v>
      </c>
      <c r="Q1412" s="282">
        <v>0</v>
      </c>
      <c r="R1412" s="255">
        <v>0</v>
      </c>
      <c r="S1412" s="256">
        <v>0</v>
      </c>
      <c r="T1412" s="256">
        <v>0</v>
      </c>
      <c r="U1412" s="121">
        <v>0</v>
      </c>
      <c r="V1412" s="146"/>
      <c r="W1412" s="135"/>
      <c r="X1412" s="78" t="s">
        <v>3461</v>
      </c>
      <c r="Y1412" s="20"/>
      <c r="Z1412" s="20"/>
      <c r="AA1412" s="19"/>
    </row>
    <row r="1413" spans="1:27" ht="14.4" customHeight="1">
      <c r="A1413" t="s">
        <v>3045</v>
      </c>
      <c r="B1413" s="168" t="s">
        <v>2934</v>
      </c>
      <c r="C1413" s="279" t="s">
        <v>5471</v>
      </c>
      <c r="D1413" s="14" t="s">
        <v>2935</v>
      </c>
      <c r="E1413" s="278" t="s">
        <v>1810</v>
      </c>
      <c r="F1413" s="281" t="s">
        <v>7176</v>
      </c>
      <c r="G1413" s="319">
        <v>3.413418017E-2</v>
      </c>
      <c r="H1413" s="319">
        <v>2.4850503E-3</v>
      </c>
      <c r="I1413" s="319">
        <v>6.1264848E-3</v>
      </c>
      <c r="J1413" s="319">
        <v>7.592807E-5</v>
      </c>
      <c r="K1413" s="319">
        <v>2.5446717000000001E-2</v>
      </c>
      <c r="L1413" s="320">
        <v>0.19132869924812029</v>
      </c>
      <c r="M1413" s="308">
        <v>2.7149632000000001</v>
      </c>
      <c r="N1413" s="282">
        <v>5.1814165000000001E-3</v>
      </c>
      <c r="O1413" s="282">
        <v>4.8657633E-3</v>
      </c>
      <c r="P1413" s="282">
        <v>1.8306544E-4</v>
      </c>
      <c r="Q1413" s="282">
        <v>1.3258774000000001E-4</v>
      </c>
      <c r="R1413" s="255">
        <v>2.9171242439000003E-7</v>
      </c>
      <c r="S1413" s="256">
        <v>6.7701717564500001E-10</v>
      </c>
      <c r="T1413" s="256">
        <v>1.8569711493200001E-2</v>
      </c>
      <c r="U1413" s="274">
        <v>1.1412434000000001E-5</v>
      </c>
      <c r="V1413" s="146"/>
      <c r="W1413" s="135"/>
      <c r="X1413" s="78" t="s">
        <v>3461</v>
      </c>
      <c r="Y1413" s="20"/>
      <c r="Z1413" s="20"/>
      <c r="AA1413" s="19"/>
    </row>
    <row r="1414" spans="1:27" ht="14.4" customHeight="1">
      <c r="A1414" t="s">
        <v>3046</v>
      </c>
      <c r="B1414" s="168" t="s">
        <v>2934</v>
      </c>
      <c r="C1414" s="279" t="s">
        <v>5472</v>
      </c>
      <c r="D1414" s="14" t="s">
        <v>2935</v>
      </c>
      <c r="E1414" s="278" t="s">
        <v>1810</v>
      </c>
      <c r="F1414" s="281" t="s">
        <v>7177</v>
      </c>
      <c r="G1414" s="319">
        <v>2.8394426298E-2</v>
      </c>
      <c r="H1414" s="319">
        <v>2.7896051000000002E-3</v>
      </c>
      <c r="I1414" s="319">
        <v>4.7704147000000004E-3</v>
      </c>
      <c r="J1414" s="319">
        <v>7.8877449799999997E-4</v>
      </c>
      <c r="K1414" s="319">
        <v>2.0045632000000001E-2</v>
      </c>
      <c r="L1414" s="320">
        <v>0.15071903759398497</v>
      </c>
      <c r="M1414" s="308">
        <v>2.2519581</v>
      </c>
      <c r="N1414" s="282">
        <v>3.9830242E-3</v>
      </c>
      <c r="O1414" s="282">
        <v>3.7306349999999999E-3</v>
      </c>
      <c r="P1414" s="282">
        <v>1.4548174000000001E-4</v>
      </c>
      <c r="Q1414" s="283">
        <v>1.0690748E-4</v>
      </c>
      <c r="R1414" s="255">
        <v>2.2365917458999998E-7</v>
      </c>
      <c r="S1414" s="256">
        <v>5.3802417900699995E-10</v>
      </c>
      <c r="T1414" s="256">
        <v>1.49730355839E-2</v>
      </c>
      <c r="U1414" s="274">
        <v>9.3224851999999998E-6</v>
      </c>
      <c r="V1414" s="146"/>
      <c r="W1414" s="135"/>
      <c r="X1414" s="78" t="s">
        <v>3461</v>
      </c>
      <c r="Y1414" s="20"/>
      <c r="Z1414" s="20"/>
      <c r="AA1414" s="19"/>
    </row>
    <row r="1415" spans="1:27" ht="14.4" customHeight="1">
      <c r="A1415" t="s">
        <v>3047</v>
      </c>
      <c r="B1415" s="168" t="s">
        <v>2934</v>
      </c>
      <c r="C1415" s="279" t="s">
        <v>5473</v>
      </c>
      <c r="D1415" s="14" t="s">
        <v>2935</v>
      </c>
      <c r="E1415" s="278" t="s">
        <v>1810</v>
      </c>
      <c r="F1415" s="281" t="s">
        <v>7178</v>
      </c>
      <c r="G1415" s="319">
        <v>4.0583220073999997E-2</v>
      </c>
      <c r="H1415" s="319">
        <v>3.5688555999999999E-3</v>
      </c>
      <c r="I1415" s="319">
        <v>5.1720645999999999E-3</v>
      </c>
      <c r="J1415" s="319">
        <v>1.7087873999999998E-5</v>
      </c>
      <c r="K1415" s="319">
        <v>3.1825211999999999E-2</v>
      </c>
      <c r="L1415" s="320">
        <v>0.23928730827067668</v>
      </c>
      <c r="M1415" s="308">
        <v>2.8184029000000002</v>
      </c>
      <c r="N1415" s="282">
        <v>5.5302600000000004E-3</v>
      </c>
      <c r="O1415" s="282">
        <v>5.2527724000000003E-3</v>
      </c>
      <c r="P1415" s="282">
        <v>2.1575281000000001E-4</v>
      </c>
      <c r="Q1415" s="283">
        <v>6.1734834000000004E-5</v>
      </c>
      <c r="R1415" s="255">
        <v>3.1491440929E-7</v>
      </c>
      <c r="S1415" s="256">
        <v>7.9790240847899992E-10</v>
      </c>
      <c r="T1415" s="256">
        <v>8.6463353928600013E-3</v>
      </c>
      <c r="U1415" s="274">
        <v>1.3223309000000001E-5</v>
      </c>
      <c r="V1415" s="146"/>
      <c r="W1415" s="135"/>
      <c r="X1415" s="78" t="s">
        <v>3461</v>
      </c>
      <c r="Y1415" s="20"/>
      <c r="Z1415" s="20"/>
      <c r="AA1415" s="19"/>
    </row>
    <row r="1416" spans="1:27" ht="14.4" customHeight="1">
      <c r="A1416" t="s">
        <v>3048</v>
      </c>
      <c r="B1416" s="168" t="s">
        <v>2934</v>
      </c>
      <c r="C1416" s="279" t="s">
        <v>5474</v>
      </c>
      <c r="D1416" s="14" t="s">
        <v>2935</v>
      </c>
      <c r="E1416" s="278" t="s">
        <v>1810</v>
      </c>
      <c r="F1416" s="281" t="s">
        <v>7179</v>
      </c>
      <c r="G1416" s="319">
        <v>4.2948252441999998E-2</v>
      </c>
      <c r="H1416" s="319">
        <v>3.4440525000000001E-3</v>
      </c>
      <c r="I1416" s="319">
        <v>4.9474197000000004E-3</v>
      </c>
      <c r="J1416" s="319">
        <v>4.3454242000000003E-5</v>
      </c>
      <c r="K1416" s="319">
        <v>3.4513325999999997E-2</v>
      </c>
      <c r="L1416" s="320">
        <v>0.25949869172932327</v>
      </c>
      <c r="M1416" s="308">
        <v>2.9999897</v>
      </c>
      <c r="N1416" s="282">
        <v>5.7960279999999999E-3</v>
      </c>
      <c r="O1416" s="282">
        <v>5.5293809999999999E-3</v>
      </c>
      <c r="P1416" s="282">
        <v>2.2943243E-4</v>
      </c>
      <c r="Q1416" s="283">
        <v>3.7214515999999998E-5</v>
      </c>
      <c r="R1416" s="255">
        <v>3.3149766924000005E-7</v>
      </c>
      <c r="S1416" s="256">
        <v>8.4849273464999994E-10</v>
      </c>
      <c r="T1416" s="256">
        <v>5.2121170581099999E-3</v>
      </c>
      <c r="U1416" s="274">
        <v>1.3946481000000001E-5</v>
      </c>
      <c r="V1416" s="146"/>
      <c r="W1416" s="135"/>
      <c r="X1416" s="78" t="s">
        <v>3461</v>
      </c>
      <c r="Y1416" s="20"/>
      <c r="Z1416" s="20"/>
      <c r="AA1416" s="19"/>
    </row>
    <row r="1417" spans="1:27" ht="14.4" customHeight="1">
      <c r="A1417" t="s">
        <v>3049</v>
      </c>
      <c r="B1417" s="168" t="s">
        <v>2934</v>
      </c>
      <c r="C1417" s="279" t="s">
        <v>5475</v>
      </c>
      <c r="D1417" s="14" t="s">
        <v>2935</v>
      </c>
      <c r="E1417" s="278" t="s">
        <v>1810</v>
      </c>
      <c r="F1417" s="281" t="s">
        <v>7180</v>
      </c>
      <c r="G1417" s="319">
        <v>2.2678204980000002E-2</v>
      </c>
      <c r="H1417" s="319">
        <v>1.8237160599999999E-3</v>
      </c>
      <c r="I1417" s="319">
        <v>2.6113126E-3</v>
      </c>
      <c r="J1417" s="319">
        <v>1.1722532E-4</v>
      </c>
      <c r="K1417" s="319">
        <v>1.8125951000000001E-2</v>
      </c>
      <c r="L1417" s="320">
        <v>0.13628534586466165</v>
      </c>
      <c r="M1417" s="308">
        <v>2.0707184999999999</v>
      </c>
      <c r="N1417" s="282">
        <v>3.0452627000000002E-3</v>
      </c>
      <c r="O1417" s="282">
        <v>2.9051891999999999E-3</v>
      </c>
      <c r="P1417" s="282">
        <v>1.2060396E-4</v>
      </c>
      <c r="Q1417" s="283">
        <v>1.9469524E-5</v>
      </c>
      <c r="R1417" s="255">
        <v>1.7417201741000001E-7</v>
      </c>
      <c r="S1417" s="256">
        <v>4.4602057682900005E-10</v>
      </c>
      <c r="T1417" s="256">
        <v>2.7268241154999998E-3</v>
      </c>
      <c r="U1417" s="274">
        <v>7.3691914999999998E-6</v>
      </c>
      <c r="V1417" s="146"/>
      <c r="W1417" s="135"/>
      <c r="X1417" s="78" t="s">
        <v>3461</v>
      </c>
      <c r="Y1417" s="20"/>
      <c r="Z1417" s="20"/>
      <c r="AA1417" s="19"/>
    </row>
    <row r="1418" spans="1:27" ht="14.4" customHeight="1">
      <c r="A1418" t="s">
        <v>3050</v>
      </c>
      <c r="B1418" s="168" t="s">
        <v>2934</v>
      </c>
      <c r="C1418" s="279" t="s">
        <v>5476</v>
      </c>
      <c r="D1418" s="14" t="s">
        <v>2935</v>
      </c>
      <c r="E1418" s="278" t="s">
        <v>1810</v>
      </c>
      <c r="F1418" s="281" t="s">
        <v>7181</v>
      </c>
      <c r="G1418" s="319">
        <v>4.0922396399999998E-2</v>
      </c>
      <c r="H1418" s="319">
        <v>2.8650435999999996E-3</v>
      </c>
      <c r="I1418" s="319">
        <v>8.6645457999999995E-3</v>
      </c>
      <c r="J1418" s="319">
        <v>0</v>
      </c>
      <c r="K1418" s="319">
        <v>2.9392807E-2</v>
      </c>
      <c r="L1418" s="320">
        <v>0.22099854887218043</v>
      </c>
      <c r="M1418" s="308">
        <v>3.0994152000000001</v>
      </c>
      <c r="N1418" s="282">
        <v>6.5679377999999997E-3</v>
      </c>
      <c r="O1418" s="282">
        <v>6.1262399000000002E-3</v>
      </c>
      <c r="P1418" s="282">
        <v>2.2039967000000001E-4</v>
      </c>
      <c r="Q1418" s="282">
        <v>2.2129825000000001E-4</v>
      </c>
      <c r="R1418" s="255">
        <v>3.6728056872000001E-7</v>
      </c>
      <c r="S1418" s="256">
        <v>8.1508754938899991E-10</v>
      </c>
      <c r="T1418" s="256">
        <v>3.0994152000000001E-2</v>
      </c>
      <c r="U1418" s="274">
        <v>1.3901083999999999E-5</v>
      </c>
      <c r="V1418" s="146"/>
      <c r="W1418" s="135"/>
      <c r="X1418" s="78" t="s">
        <v>3461</v>
      </c>
      <c r="Y1418" s="20"/>
      <c r="Z1418" s="20"/>
      <c r="AA1418" s="19"/>
    </row>
    <row r="1419" spans="1:27" ht="14.4" customHeight="1">
      <c r="A1419" t="s">
        <v>3051</v>
      </c>
      <c r="B1419" s="168" t="s">
        <v>2934</v>
      </c>
      <c r="C1419" s="279" t="s">
        <v>5477</v>
      </c>
      <c r="D1419" s="14" t="s">
        <v>2935</v>
      </c>
      <c r="E1419" s="278" t="s">
        <v>1810</v>
      </c>
      <c r="F1419" s="281" t="s">
        <v>7182</v>
      </c>
      <c r="G1419" s="319">
        <v>3.5909266186000002E-2</v>
      </c>
      <c r="H1419" s="319">
        <v>2.9584353999999998E-3</v>
      </c>
      <c r="I1419" s="319">
        <v>4.7757596000000003E-3</v>
      </c>
      <c r="J1419" s="319">
        <v>9.7621185999999995E-5</v>
      </c>
      <c r="K1419" s="319">
        <v>2.807745E-2</v>
      </c>
      <c r="L1419" s="320">
        <v>0.21110864661654136</v>
      </c>
      <c r="M1419" s="308">
        <v>2.6553043000000001</v>
      </c>
      <c r="N1419" s="282">
        <v>4.9725662000000004E-3</v>
      </c>
      <c r="O1419" s="282">
        <v>4.7188802E-3</v>
      </c>
      <c r="P1419" s="282">
        <v>1.9119543999999999E-4</v>
      </c>
      <c r="Q1419" s="283">
        <v>6.2490564000000003E-5</v>
      </c>
      <c r="R1419" s="255">
        <v>2.8290649064E-7</v>
      </c>
      <c r="S1419" s="256">
        <v>7.0708372781200003E-10</v>
      </c>
      <c r="T1419" s="256">
        <v>8.7521798358999991E-3</v>
      </c>
      <c r="U1419" s="274">
        <v>1.1737911999999999E-5</v>
      </c>
      <c r="V1419" s="146"/>
      <c r="W1419" s="135"/>
      <c r="X1419" s="78" t="s">
        <v>3461</v>
      </c>
      <c r="Y1419" s="20"/>
      <c r="Z1419" s="20"/>
      <c r="AA1419" s="19"/>
    </row>
    <row r="1420" spans="1:27" ht="14.4" customHeight="1">
      <c r="A1420" t="s">
        <v>3052</v>
      </c>
      <c r="B1420" s="168" t="s">
        <v>2934</v>
      </c>
      <c r="C1420" s="279" t="s">
        <v>5478</v>
      </c>
      <c r="D1420" s="14" t="s">
        <v>2935</v>
      </c>
      <c r="E1420" s="278" t="s">
        <v>1810</v>
      </c>
      <c r="F1420" s="281" t="s">
        <v>7183</v>
      </c>
      <c r="G1420" s="319">
        <v>7.3696983700000003E-3</v>
      </c>
      <c r="H1420" s="319">
        <v>7.01302E-4</v>
      </c>
      <c r="I1420" s="319">
        <v>1.3467375499999999E-3</v>
      </c>
      <c r="J1420" s="319">
        <v>1.6760122000000001E-4</v>
      </c>
      <c r="K1420" s="319">
        <v>5.1540576000000003E-3</v>
      </c>
      <c r="L1420" s="320">
        <v>3.8752312781954887E-2</v>
      </c>
      <c r="M1420" s="308">
        <v>1.3466737</v>
      </c>
      <c r="N1420" s="282">
        <v>1.0653883999999999E-3</v>
      </c>
      <c r="O1420" s="282">
        <v>9.9649952999999992E-4</v>
      </c>
      <c r="P1420" s="283">
        <v>3.8066662999999998E-5</v>
      </c>
      <c r="Q1420" s="283">
        <v>3.0822221999999998E-5</v>
      </c>
      <c r="R1420" s="255">
        <v>5.9742178234999991E-8</v>
      </c>
      <c r="S1420" s="256">
        <v>1.4077908335199999E-10</v>
      </c>
      <c r="T1420" s="256">
        <v>4.316837877E-3</v>
      </c>
      <c r="U1420" s="274">
        <v>2.4573191999999999E-6</v>
      </c>
      <c r="V1420" s="146"/>
      <c r="W1420" s="135"/>
      <c r="X1420" s="78" t="s">
        <v>3461</v>
      </c>
      <c r="Y1420" s="20"/>
      <c r="Z1420" s="20"/>
      <c r="AA1420" s="19"/>
    </row>
    <row r="1421" spans="1:27" ht="14.4" customHeight="1">
      <c r="A1421" t="s">
        <v>3053</v>
      </c>
      <c r="B1421" s="168" t="s">
        <v>2934</v>
      </c>
      <c r="C1421" s="279" t="s">
        <v>5479</v>
      </c>
      <c r="D1421" s="14" t="s">
        <v>2935</v>
      </c>
      <c r="E1421" s="278" t="s">
        <v>1810</v>
      </c>
      <c r="F1421" s="281" t="s">
        <v>7184</v>
      </c>
      <c r="G1421" s="319">
        <v>2.1950954175000002E-2</v>
      </c>
      <c r="H1421" s="319">
        <v>2.1416779499999999E-3</v>
      </c>
      <c r="I1421" s="319">
        <v>3.9015044999999998E-3</v>
      </c>
      <c r="J1421" s="319">
        <v>8.7158724999999998E-5</v>
      </c>
      <c r="K1421" s="319">
        <v>1.5820613000000001E-2</v>
      </c>
      <c r="L1421" s="320">
        <v>0.11895197744360902</v>
      </c>
      <c r="M1421" s="308">
        <v>1.9579141</v>
      </c>
      <c r="N1421" s="282">
        <v>3.197428E-3</v>
      </c>
      <c r="O1421" s="282">
        <v>2.9939425E-3</v>
      </c>
      <c r="P1421" s="282">
        <v>1.1547403E-4</v>
      </c>
      <c r="Q1421" s="283">
        <v>8.8011433999999995E-5</v>
      </c>
      <c r="R1421" s="255">
        <v>1.7949296050999999E-7</v>
      </c>
      <c r="S1421" s="256">
        <v>4.2704893982640004E-10</v>
      </c>
      <c r="T1421" s="256">
        <v>1.2326531166899999E-2</v>
      </c>
      <c r="U1421" s="274">
        <v>7.2907603000000001E-6</v>
      </c>
      <c r="V1421" s="146"/>
      <c r="W1421" s="135"/>
      <c r="X1421" s="78" t="s">
        <v>3461</v>
      </c>
      <c r="Y1421" s="20"/>
      <c r="Z1421" s="20"/>
      <c r="AA1421" s="19"/>
    </row>
    <row r="1422" spans="1:27" ht="14.4" customHeight="1">
      <c r="A1422" t="s">
        <v>3054</v>
      </c>
      <c r="B1422" s="168" t="s">
        <v>2934</v>
      </c>
      <c r="C1422" s="279" t="s">
        <v>5480</v>
      </c>
      <c r="D1422" s="14" t="s">
        <v>2935</v>
      </c>
      <c r="E1422" s="278" t="s">
        <v>1810</v>
      </c>
      <c r="F1422" s="281" t="s">
        <v>7185</v>
      </c>
      <c r="G1422" s="319">
        <v>3.6934096689999999E-3</v>
      </c>
      <c r="H1422" s="319">
        <v>1.94229589E-4</v>
      </c>
      <c r="I1422" s="319">
        <v>4.7339069000000003E-4</v>
      </c>
      <c r="J1422" s="319">
        <v>4.3693889000000002E-4</v>
      </c>
      <c r="K1422" s="319">
        <v>2.5888504999999999E-3</v>
      </c>
      <c r="L1422" s="320">
        <v>1.9465041353383457E-2</v>
      </c>
      <c r="M1422" s="308">
        <v>1.1467096000000001</v>
      </c>
      <c r="N1422" s="282">
        <v>4.6421740999999999E-4</v>
      </c>
      <c r="O1422" s="282">
        <v>4.4231114000000001E-4</v>
      </c>
      <c r="P1422" s="283">
        <v>1.7724849000000001E-5</v>
      </c>
      <c r="Q1422" s="283">
        <v>4.1814161999999998E-6</v>
      </c>
      <c r="R1422" s="255">
        <v>2.6517454932000004E-8</v>
      </c>
      <c r="S1422" s="256">
        <v>6.5550477975700006E-11</v>
      </c>
      <c r="T1422" s="256">
        <v>5.8563251999999998E-4</v>
      </c>
      <c r="U1422" s="274">
        <v>1.1520588999999999E-6</v>
      </c>
      <c r="V1422" s="146"/>
      <c r="W1422" s="135"/>
      <c r="X1422" s="78" t="s">
        <v>3461</v>
      </c>
      <c r="Y1422" s="20"/>
      <c r="Z1422" s="20"/>
      <c r="AA1422" s="19"/>
    </row>
    <row r="1423" spans="1:27" ht="14.4" customHeight="1">
      <c r="A1423" t="s">
        <v>3055</v>
      </c>
      <c r="B1423" s="168" t="s">
        <v>2934</v>
      </c>
      <c r="C1423" s="279" t="s">
        <v>5481</v>
      </c>
      <c r="D1423" s="14" t="s">
        <v>2935</v>
      </c>
      <c r="E1423" s="278" t="s">
        <v>1810</v>
      </c>
      <c r="F1423" s="281" t="s">
        <v>7186</v>
      </c>
      <c r="G1423" s="319">
        <v>4.0922396399999998E-2</v>
      </c>
      <c r="H1423" s="319">
        <v>2.8650435999999996E-3</v>
      </c>
      <c r="I1423" s="319">
        <v>8.6645457999999995E-3</v>
      </c>
      <c r="J1423" s="319">
        <v>0</v>
      </c>
      <c r="K1423" s="319">
        <v>2.9392807E-2</v>
      </c>
      <c r="L1423" s="320">
        <v>0.22099854887218043</v>
      </c>
      <c r="M1423" s="308">
        <v>3.0994152000000001</v>
      </c>
      <c r="N1423" s="282">
        <v>6.5679377999999997E-3</v>
      </c>
      <c r="O1423" s="282">
        <v>6.1262399000000002E-3</v>
      </c>
      <c r="P1423" s="282">
        <v>2.2039967000000001E-4</v>
      </c>
      <c r="Q1423" s="282">
        <v>2.2129825000000001E-4</v>
      </c>
      <c r="R1423" s="255">
        <v>3.6728056872000001E-7</v>
      </c>
      <c r="S1423" s="256">
        <v>8.1508754938899991E-10</v>
      </c>
      <c r="T1423" s="256">
        <v>3.0994152000000001E-2</v>
      </c>
      <c r="U1423" s="274">
        <v>1.3901083999999999E-5</v>
      </c>
      <c r="V1423" s="146"/>
      <c r="W1423" s="135"/>
      <c r="X1423" s="78" t="s">
        <v>3461</v>
      </c>
      <c r="Y1423" s="20"/>
      <c r="Z1423" s="20"/>
      <c r="AA1423" s="19"/>
    </row>
    <row r="1424" spans="1:27" ht="14.4" customHeight="1">
      <c r="A1424" t="s">
        <v>3056</v>
      </c>
      <c r="B1424" s="168" t="s">
        <v>2934</v>
      </c>
      <c r="C1424" s="279" t="s">
        <v>5482</v>
      </c>
      <c r="D1424" s="14" t="s">
        <v>2935</v>
      </c>
      <c r="E1424" s="278" t="s">
        <v>1810</v>
      </c>
      <c r="F1424" s="281" t="s">
        <v>7187</v>
      </c>
      <c r="G1424" s="319">
        <v>6.3542333949999992E-4</v>
      </c>
      <c r="H1424" s="319">
        <v>5.0707771500000001E-5</v>
      </c>
      <c r="I1424" s="319">
        <v>7.2878507999999992E-5</v>
      </c>
      <c r="J1424" s="319">
        <v>2.213076E-4</v>
      </c>
      <c r="K1424" s="319">
        <v>2.9052945999999999E-4</v>
      </c>
      <c r="L1424" s="320">
        <v>2.1844320300751876E-3</v>
      </c>
      <c r="M1424" s="308">
        <v>1.0526316</v>
      </c>
      <c r="N1424" s="283">
        <v>5.2287329000000003E-5</v>
      </c>
      <c r="O1424" s="283">
        <v>5.0084562000000001E-5</v>
      </c>
      <c r="P1424" s="283">
        <v>2.1708750000000002E-6</v>
      </c>
      <c r="Q1424" s="283">
        <v>3.1892659E-8</v>
      </c>
      <c r="R1424" s="255">
        <v>3.0026715273000001E-9</v>
      </c>
      <c r="S1424" s="256">
        <v>8.0283838290499994E-12</v>
      </c>
      <c r="T1424" s="256">
        <v>4.4667588999999997E-6</v>
      </c>
      <c r="U1424" s="274">
        <v>2.0589089E-7</v>
      </c>
      <c r="V1424" s="146"/>
      <c r="W1424" s="135"/>
      <c r="X1424" s="78" t="s">
        <v>3461</v>
      </c>
      <c r="Y1424" s="20"/>
      <c r="Z1424" s="20"/>
      <c r="AA1424" s="19"/>
    </row>
    <row r="1425" spans="1:27" ht="14.4" customHeight="1">
      <c r="A1425" t="s">
        <v>3685</v>
      </c>
      <c r="B1425" s="168" t="s">
        <v>2934</v>
      </c>
      <c r="C1425" s="279" t="s">
        <v>5483</v>
      </c>
      <c r="D1425" s="14" t="s">
        <v>2935</v>
      </c>
      <c r="E1425" s="278" t="s">
        <v>1810</v>
      </c>
      <c r="F1425" s="281" t="s">
        <v>7188</v>
      </c>
      <c r="G1425" s="319">
        <v>0</v>
      </c>
      <c r="H1425" s="319">
        <v>0</v>
      </c>
      <c r="I1425" s="319">
        <v>0</v>
      </c>
      <c r="J1425" s="319">
        <v>0</v>
      </c>
      <c r="K1425" s="319">
        <v>0</v>
      </c>
      <c r="L1425" s="320">
        <v>0</v>
      </c>
      <c r="M1425" s="308">
        <v>0</v>
      </c>
      <c r="N1425" s="282">
        <v>0</v>
      </c>
      <c r="O1425" s="282">
        <v>0</v>
      </c>
      <c r="P1425" s="282">
        <v>0</v>
      </c>
      <c r="Q1425" s="282">
        <v>0</v>
      </c>
      <c r="R1425" s="255">
        <v>0</v>
      </c>
      <c r="S1425" s="256">
        <v>0</v>
      </c>
      <c r="T1425" s="256">
        <v>0</v>
      </c>
      <c r="U1425" s="121">
        <v>0</v>
      </c>
      <c r="V1425" s="146"/>
      <c r="W1425" s="135"/>
      <c r="X1425" s="78" t="s">
        <v>3461</v>
      </c>
      <c r="Y1425" s="20"/>
      <c r="Z1425" s="20"/>
      <c r="AA1425" s="19"/>
    </row>
    <row r="1426" spans="1:27" ht="14.4" customHeight="1">
      <c r="A1426" t="s">
        <v>3686</v>
      </c>
      <c r="B1426" s="168" t="s">
        <v>2934</v>
      </c>
      <c r="C1426" s="279" t="s">
        <v>5484</v>
      </c>
      <c r="D1426" s="14" t="s">
        <v>2935</v>
      </c>
      <c r="E1426" s="278" t="s">
        <v>1810</v>
      </c>
      <c r="F1426" s="281" t="s">
        <v>7189</v>
      </c>
      <c r="G1426" s="319">
        <v>0</v>
      </c>
      <c r="H1426" s="319">
        <v>0</v>
      </c>
      <c r="I1426" s="319">
        <v>0</v>
      </c>
      <c r="J1426" s="319">
        <v>0</v>
      </c>
      <c r="K1426" s="319">
        <v>0</v>
      </c>
      <c r="L1426" s="320">
        <v>0</v>
      </c>
      <c r="M1426" s="308">
        <v>0</v>
      </c>
      <c r="N1426" s="282">
        <v>0</v>
      </c>
      <c r="O1426" s="282">
        <v>0</v>
      </c>
      <c r="P1426" s="282">
        <v>0</v>
      </c>
      <c r="Q1426" s="282">
        <v>0</v>
      </c>
      <c r="R1426" s="255">
        <v>0</v>
      </c>
      <c r="S1426" s="256">
        <v>0</v>
      </c>
      <c r="T1426" s="256">
        <v>0</v>
      </c>
      <c r="U1426" s="121">
        <v>0</v>
      </c>
      <c r="V1426" s="146"/>
      <c r="W1426" s="135"/>
      <c r="X1426" s="78" t="s">
        <v>3461</v>
      </c>
      <c r="Y1426" s="20"/>
      <c r="Z1426" s="20"/>
      <c r="AA1426" s="19"/>
    </row>
    <row r="1427" spans="1:27" ht="14.4" customHeight="1">
      <c r="A1427" t="s">
        <v>3057</v>
      </c>
      <c r="B1427" s="168" t="s">
        <v>2934</v>
      </c>
      <c r="C1427" s="279" t="s">
        <v>5485</v>
      </c>
      <c r="D1427" s="14" t="s">
        <v>2935</v>
      </c>
      <c r="E1427" s="278" t="s">
        <v>1810</v>
      </c>
      <c r="F1427" s="281" t="s">
        <v>7190</v>
      </c>
      <c r="G1427" s="319">
        <v>5.5063670199999998E-3</v>
      </c>
      <c r="H1427" s="319">
        <v>5.9301554000000002E-4</v>
      </c>
      <c r="I1427" s="319">
        <v>9.2820656000000004E-4</v>
      </c>
      <c r="J1427" s="319">
        <v>1.4761021999999999E-4</v>
      </c>
      <c r="K1427" s="319">
        <v>3.8375346999999999E-3</v>
      </c>
      <c r="L1427" s="320">
        <v>2.8853644360902254E-2</v>
      </c>
      <c r="M1427" s="308">
        <v>1.6128640000000001</v>
      </c>
      <c r="N1427" s="282">
        <v>7.9842336999999997E-4</v>
      </c>
      <c r="O1427" s="282">
        <v>7.1091196000000001E-4</v>
      </c>
      <c r="P1427" s="283">
        <v>2.8058535000000002E-5</v>
      </c>
      <c r="Q1427" s="283">
        <v>5.9452871999999998E-5</v>
      </c>
      <c r="R1427" s="255">
        <v>4.2620620911000002E-8</v>
      </c>
      <c r="S1427" s="256">
        <v>1.0376676990379998E-10</v>
      </c>
      <c r="T1427" s="256">
        <v>8.3267326888999994E-3</v>
      </c>
      <c r="U1427" s="274">
        <v>2.4929842E-6</v>
      </c>
      <c r="V1427" s="146"/>
      <c r="W1427" s="135"/>
      <c r="X1427" s="78" t="s">
        <v>3461</v>
      </c>
      <c r="Y1427" s="20"/>
      <c r="Z1427" s="20"/>
      <c r="AA1427" s="19"/>
    </row>
    <row r="1428" spans="1:27" ht="14.4" customHeight="1">
      <c r="A1428" t="s">
        <v>3058</v>
      </c>
      <c r="B1428" s="168" t="s">
        <v>2934</v>
      </c>
      <c r="C1428" s="279" t="s">
        <v>5486</v>
      </c>
      <c r="D1428" s="14" t="s">
        <v>2935</v>
      </c>
      <c r="E1428" s="278" t="s">
        <v>1810</v>
      </c>
      <c r="F1428" s="281" t="s">
        <v>7191</v>
      </c>
      <c r="G1428" s="319">
        <v>1.8757880931999999E-2</v>
      </c>
      <c r="H1428" s="319">
        <v>1.30903458E-3</v>
      </c>
      <c r="I1428" s="319">
        <v>3.9503017200000004E-3</v>
      </c>
      <c r="J1428" s="319">
        <v>7.5423631999999995E-5</v>
      </c>
      <c r="K1428" s="319">
        <v>1.3423121E-2</v>
      </c>
      <c r="L1428" s="320">
        <v>0.10092572180451127</v>
      </c>
      <c r="M1428" s="308">
        <v>2.3421466999999998</v>
      </c>
      <c r="N1428" s="282">
        <v>3.0323390999999998E-3</v>
      </c>
      <c r="O1428" s="282">
        <v>2.7944036999999998E-3</v>
      </c>
      <c r="P1428" s="282">
        <v>1.0062211999999999E-4</v>
      </c>
      <c r="Q1428" s="283">
        <v>1.3731333999999999E-4</v>
      </c>
      <c r="R1428" s="255">
        <v>1.6753019783000001E-7</v>
      </c>
      <c r="S1428" s="256">
        <v>3.7212320981770003E-10</v>
      </c>
      <c r="T1428" s="256">
        <v>1.9231560311800001E-2</v>
      </c>
      <c r="U1428" s="274">
        <v>7.0001551999999996E-6</v>
      </c>
      <c r="V1428" s="146"/>
      <c r="W1428" s="135"/>
      <c r="X1428" s="78" t="s">
        <v>3461</v>
      </c>
      <c r="Y1428" s="20"/>
      <c r="Z1428" s="20"/>
      <c r="AA1428" s="19"/>
    </row>
    <row r="1429" spans="1:27" ht="14.4" customHeight="1">
      <c r="A1429" t="s">
        <v>3059</v>
      </c>
      <c r="B1429" s="168" t="s">
        <v>2934</v>
      </c>
      <c r="C1429" s="279" t="s">
        <v>5487</v>
      </c>
      <c r="D1429" s="14" t="s">
        <v>2935</v>
      </c>
      <c r="E1429" s="278" t="s">
        <v>1810</v>
      </c>
      <c r="F1429" s="281" t="s">
        <v>7192</v>
      </c>
      <c r="G1429" s="319">
        <v>3.6964633140000001E-2</v>
      </c>
      <c r="H1429" s="319">
        <v>2.5472013999999999E-3</v>
      </c>
      <c r="I1429" s="319">
        <v>7.7687099999999999E-3</v>
      </c>
      <c r="J1429" s="319">
        <v>1.3339374000000001E-4</v>
      </c>
      <c r="K1429" s="319">
        <v>2.6515328000000001E-2</v>
      </c>
      <c r="L1429" s="320">
        <v>0.19936336842105262</v>
      </c>
      <c r="M1429" s="308">
        <v>2.8719948</v>
      </c>
      <c r="N1429" s="282">
        <v>5.9063746E-3</v>
      </c>
      <c r="O1429" s="282">
        <v>5.5111413999999999E-3</v>
      </c>
      <c r="P1429" s="282">
        <v>1.9850445999999999E-4</v>
      </c>
      <c r="Q1429" s="282">
        <v>1.9672877999999999E-4</v>
      </c>
      <c r="R1429" s="255">
        <v>3.3040415441999999E-7</v>
      </c>
      <c r="S1429" s="256">
        <v>7.3411412129699998E-10</v>
      </c>
      <c r="T1429" s="256">
        <v>2.7553050350699999E-2</v>
      </c>
      <c r="U1429" s="274">
        <v>1.2521147E-5</v>
      </c>
      <c r="V1429" s="146"/>
      <c r="W1429" s="135"/>
      <c r="X1429" s="78" t="s">
        <v>3461</v>
      </c>
      <c r="Y1429" s="20"/>
      <c r="Z1429" s="20"/>
      <c r="AA1429" s="19"/>
    </row>
    <row r="1430" spans="1:27" ht="14.4" customHeight="1">
      <c r="A1430" t="s">
        <v>3060</v>
      </c>
      <c r="B1430" s="168" t="s">
        <v>2934</v>
      </c>
      <c r="C1430" s="279" t="s">
        <v>5488</v>
      </c>
      <c r="D1430" s="14" t="s">
        <v>2935</v>
      </c>
      <c r="E1430" s="278" t="s">
        <v>1810</v>
      </c>
      <c r="F1430" s="281" t="s">
        <v>7193</v>
      </c>
      <c r="G1430" s="319">
        <v>2.5644246784999998E-2</v>
      </c>
      <c r="H1430" s="319">
        <v>2.8858268199999999E-3</v>
      </c>
      <c r="I1430" s="319">
        <v>4.2983077999999997E-3</v>
      </c>
      <c r="J1430" s="319">
        <v>5.7323164999999998E-5</v>
      </c>
      <c r="K1430" s="319">
        <v>1.8402788999999999E-2</v>
      </c>
      <c r="L1430" s="320">
        <v>0.13836683458646615</v>
      </c>
      <c r="M1430" s="308">
        <v>2.0004786000000001</v>
      </c>
      <c r="N1430" s="282">
        <v>3.5951429999999999E-3</v>
      </c>
      <c r="O1430" s="282">
        <v>3.3675975000000001E-3</v>
      </c>
      <c r="P1430" s="282">
        <v>1.3371219E-4</v>
      </c>
      <c r="Q1430" s="283">
        <v>9.3833358999999996E-5</v>
      </c>
      <c r="R1430" s="255">
        <v>2.0189433300999998E-7</v>
      </c>
      <c r="S1430" s="256">
        <v>4.9449773006299996E-10</v>
      </c>
      <c r="T1430" s="256">
        <v>1.31419269813E-2</v>
      </c>
      <c r="U1430" s="274">
        <v>8.4426486000000004E-6</v>
      </c>
      <c r="V1430" s="146"/>
      <c r="W1430" s="135"/>
      <c r="X1430" s="78" t="s">
        <v>3461</v>
      </c>
      <c r="Y1430" s="20"/>
      <c r="Z1430" s="20"/>
      <c r="AA1430" s="19"/>
    </row>
    <row r="1431" spans="1:27" ht="14.4" customHeight="1">
      <c r="A1431" t="s">
        <v>3061</v>
      </c>
      <c r="B1431" s="168" t="s">
        <v>2934</v>
      </c>
      <c r="C1431" s="279" t="s">
        <v>5489</v>
      </c>
      <c r="D1431" s="14" t="s">
        <v>2935</v>
      </c>
      <c r="E1431" s="278" t="s">
        <v>1810</v>
      </c>
      <c r="F1431" s="281" t="s">
        <v>7194</v>
      </c>
      <c r="G1431" s="319">
        <v>8.3561347700000007E-3</v>
      </c>
      <c r="H1431" s="319">
        <v>6.7757031000000001E-4</v>
      </c>
      <c r="I1431" s="319">
        <v>9.6266514000000001E-4</v>
      </c>
      <c r="J1431" s="319">
        <v>1.7041041999999999E-4</v>
      </c>
      <c r="K1431" s="319">
        <v>6.5454889000000002E-3</v>
      </c>
      <c r="L1431" s="320">
        <v>4.9214202255639099E-2</v>
      </c>
      <c r="M1431" s="308">
        <v>1.4117230000000001</v>
      </c>
      <c r="N1431" s="282">
        <v>1.1016680000000001E-3</v>
      </c>
      <c r="O1431" s="282">
        <v>1.0510711E-3</v>
      </c>
      <c r="P1431" s="283">
        <v>4.3711139000000002E-5</v>
      </c>
      <c r="Q1431" s="283">
        <v>6.8857338999999997E-6</v>
      </c>
      <c r="R1431" s="255">
        <v>6.3013857682999996E-8</v>
      </c>
      <c r="S1431" s="256">
        <v>1.6165362548649999E-10</v>
      </c>
      <c r="T1431" s="256">
        <v>9.6438850630000002E-4</v>
      </c>
      <c r="U1431" s="274">
        <v>2.7171011999999999E-6</v>
      </c>
      <c r="V1431" s="144"/>
      <c r="W1431" s="135"/>
      <c r="X1431" s="78" t="s">
        <v>3461</v>
      </c>
      <c r="Y1431" s="20"/>
      <c r="Z1431" s="20"/>
      <c r="AA1431" s="19"/>
    </row>
    <row r="1432" spans="1:27" ht="14.4" customHeight="1">
      <c r="A1432" t="s">
        <v>3062</v>
      </c>
      <c r="B1432" s="168" t="s">
        <v>2934</v>
      </c>
      <c r="C1432" s="279" t="s">
        <v>5490</v>
      </c>
      <c r="D1432" s="14" t="s">
        <v>2935</v>
      </c>
      <c r="E1432" s="278" t="s">
        <v>1810</v>
      </c>
      <c r="F1432" s="281" t="s">
        <v>7195</v>
      </c>
      <c r="G1432" s="319">
        <v>3.1542434997000005E-2</v>
      </c>
      <c r="H1432" s="319">
        <v>2.7863620000000001E-3</v>
      </c>
      <c r="I1432" s="319">
        <v>4.1329586000000001E-3</v>
      </c>
      <c r="J1432" s="319">
        <v>6.0265396999999999E-5</v>
      </c>
      <c r="K1432" s="319">
        <v>2.4562849000000001E-2</v>
      </c>
      <c r="L1432" s="320">
        <v>0.18468307518796992</v>
      </c>
      <c r="M1432" s="308">
        <v>2.4183971</v>
      </c>
      <c r="N1432" s="282">
        <v>4.3155303999999998E-3</v>
      </c>
      <c r="O1432" s="282">
        <v>4.0947305000000002E-3</v>
      </c>
      <c r="P1432" s="282">
        <v>1.6738136999999999E-4</v>
      </c>
      <c r="Q1432" s="283">
        <v>5.3418495999999999E-5</v>
      </c>
      <c r="R1432" s="255">
        <v>2.4548743931999998E-7</v>
      </c>
      <c r="S1432" s="256">
        <v>6.1901393125500003E-10</v>
      </c>
      <c r="T1432" s="256">
        <v>7.4815819658E-3</v>
      </c>
      <c r="U1432" s="274">
        <v>1.0292771E-5</v>
      </c>
      <c r="V1432" s="146"/>
      <c r="W1432" s="135"/>
      <c r="X1432" s="78" t="s">
        <v>3461</v>
      </c>
      <c r="Y1432" s="20"/>
      <c r="Z1432" s="20"/>
      <c r="AA1432" s="19"/>
    </row>
    <row r="1433" spans="1:27" ht="14.4" customHeight="1">
      <c r="A1433" t="s">
        <v>3063</v>
      </c>
      <c r="B1433" s="168" t="s">
        <v>2934</v>
      </c>
      <c r="C1433" s="279" t="s">
        <v>5491</v>
      </c>
      <c r="D1433" s="14" t="s">
        <v>2935</v>
      </c>
      <c r="E1433" s="278" t="s">
        <v>1810</v>
      </c>
      <c r="F1433" s="281" t="s">
        <v>7196</v>
      </c>
      <c r="G1433" s="319">
        <v>3.4714989642400003E-2</v>
      </c>
      <c r="H1433" s="319">
        <v>3.9524438999999998E-3</v>
      </c>
      <c r="I1433" s="319">
        <v>5.8853398000000001E-3</v>
      </c>
      <c r="J1433" s="319">
        <v>5.1789424000000002E-6</v>
      </c>
      <c r="K1433" s="319">
        <v>2.4872027000000001E-2</v>
      </c>
      <c r="L1433" s="320">
        <v>0.18700772180451128</v>
      </c>
      <c r="M1433" s="308">
        <v>2.3313022999999999</v>
      </c>
      <c r="N1433" s="282">
        <v>4.8835247E-3</v>
      </c>
      <c r="O1433" s="282">
        <v>4.5714757999999996E-3</v>
      </c>
      <c r="P1433" s="282">
        <v>1.812389E-4</v>
      </c>
      <c r="Q1433" s="282">
        <v>1.3081002E-4</v>
      </c>
      <c r="R1433" s="255">
        <v>2.7406929694000001E-7</v>
      </c>
      <c r="S1433" s="256">
        <v>6.7026222309099991E-10</v>
      </c>
      <c r="T1433" s="256">
        <v>1.8320730529109999E-2</v>
      </c>
      <c r="U1433" s="274">
        <v>1.1431682E-5</v>
      </c>
      <c r="V1433" s="146"/>
      <c r="W1433" s="135"/>
      <c r="X1433" s="78" t="s">
        <v>3461</v>
      </c>
      <c r="Y1433" s="20"/>
      <c r="Z1433" s="20"/>
      <c r="AA1433" s="19"/>
    </row>
    <row r="1434" spans="1:27" ht="14.4" customHeight="1">
      <c r="A1434" t="s">
        <v>3064</v>
      </c>
      <c r="B1434" s="168" t="s">
        <v>2934</v>
      </c>
      <c r="C1434" s="279" t="s">
        <v>5492</v>
      </c>
      <c r="D1434" s="14" t="s">
        <v>2935</v>
      </c>
      <c r="E1434" s="278" t="s">
        <v>1810</v>
      </c>
      <c r="F1434" s="281" t="s">
        <v>7197</v>
      </c>
      <c r="G1434" s="319">
        <v>2.5422085979999998E-2</v>
      </c>
      <c r="H1434" s="319">
        <v>2.1228390599999998E-3</v>
      </c>
      <c r="I1434" s="319">
        <v>3.7253043000000001E-3</v>
      </c>
      <c r="J1434" s="319">
        <v>3.5697346199999999E-3</v>
      </c>
      <c r="K1434" s="319">
        <v>1.6004207999999999E-2</v>
      </c>
      <c r="L1434" s="320">
        <v>0.1203323909774436</v>
      </c>
      <c r="M1434" s="308">
        <v>2.2715782</v>
      </c>
      <c r="N1434" s="282">
        <v>3.1528135000000001E-3</v>
      </c>
      <c r="O1434" s="282">
        <v>2.9609752999999999E-3</v>
      </c>
      <c r="P1434" s="282">
        <v>1.1549047E-4</v>
      </c>
      <c r="Q1434" s="283">
        <v>7.6347765999999995E-5</v>
      </c>
      <c r="R1434" s="255">
        <v>1.7751650537000002E-7</v>
      </c>
      <c r="S1434" s="256">
        <v>4.2710973242770006E-10</v>
      </c>
      <c r="T1434" s="256">
        <v>1.069296424E-2</v>
      </c>
      <c r="U1434" s="274">
        <v>7.8441500000000001E-6</v>
      </c>
      <c r="V1434" s="146"/>
      <c r="W1434" s="135"/>
      <c r="X1434" s="78" t="s">
        <v>3461</v>
      </c>
      <c r="Y1434" s="20"/>
      <c r="Z1434" s="20"/>
      <c r="AA1434" s="19"/>
    </row>
    <row r="1435" spans="1:27" ht="14.4" customHeight="1">
      <c r="A1435" t="s">
        <v>3065</v>
      </c>
      <c r="B1435" s="168" t="s">
        <v>2934</v>
      </c>
      <c r="C1435" s="279" t="s">
        <v>5493</v>
      </c>
      <c r="D1435" s="14" t="s">
        <v>2935</v>
      </c>
      <c r="E1435" s="278" t="s">
        <v>1810</v>
      </c>
      <c r="F1435" s="281" t="s">
        <v>7198</v>
      </c>
      <c r="G1435" s="319">
        <v>3.0447083680000001E-2</v>
      </c>
      <c r="H1435" s="319">
        <v>2.5979278000000001E-3</v>
      </c>
      <c r="I1435" s="319">
        <v>5.7959846999999995E-3</v>
      </c>
      <c r="J1435" s="319">
        <v>2.7919617999999999E-4</v>
      </c>
      <c r="K1435" s="319">
        <v>2.1773975000000001E-2</v>
      </c>
      <c r="L1435" s="320">
        <v>0.16371409774436091</v>
      </c>
      <c r="M1435" s="308">
        <v>2.348538</v>
      </c>
      <c r="N1435" s="282">
        <v>4.5827664000000004E-3</v>
      </c>
      <c r="O1435" s="282">
        <v>4.2846035000000003E-3</v>
      </c>
      <c r="P1435" s="282">
        <v>1.6070297999999999E-4</v>
      </c>
      <c r="Q1435" s="282">
        <v>1.3745994E-4</v>
      </c>
      <c r="R1435" s="255">
        <v>2.5687070541000001E-7</v>
      </c>
      <c r="S1435" s="256">
        <v>5.9431574612900004E-10</v>
      </c>
      <c r="T1435" s="256">
        <v>1.9252092152200001E-2</v>
      </c>
      <c r="U1435" s="274">
        <v>1.0138249E-5</v>
      </c>
      <c r="V1435" s="146"/>
      <c r="W1435" s="135"/>
      <c r="X1435" s="78" t="s">
        <v>3461</v>
      </c>
      <c r="Y1435" s="20"/>
      <c r="Z1435" s="20"/>
      <c r="AA1435" s="19"/>
    </row>
    <row r="1436" spans="1:27" ht="14.4" customHeight="1">
      <c r="A1436" t="s">
        <v>3066</v>
      </c>
      <c r="B1436" s="168" t="s">
        <v>2934</v>
      </c>
      <c r="C1436" s="279" t="s">
        <v>5494</v>
      </c>
      <c r="D1436" s="14" t="s">
        <v>2935</v>
      </c>
      <c r="E1436" s="278" t="s">
        <v>1810</v>
      </c>
      <c r="F1436" s="281" t="s">
        <v>7199</v>
      </c>
      <c r="G1436" s="319">
        <v>1.106006113E-2</v>
      </c>
      <c r="H1436" s="319">
        <v>9.0673258999999997E-4</v>
      </c>
      <c r="I1436" s="319">
        <v>1.84457597E-3</v>
      </c>
      <c r="J1436" s="319">
        <v>1.9428497E-4</v>
      </c>
      <c r="K1436" s="319">
        <v>8.1144675999999995E-3</v>
      </c>
      <c r="L1436" s="320">
        <v>6.1011034586466159E-2</v>
      </c>
      <c r="M1436" s="308">
        <v>1.530483</v>
      </c>
      <c r="N1436" s="282">
        <v>1.5971475999999999E-3</v>
      </c>
      <c r="O1436" s="282">
        <v>1.5023388E-3</v>
      </c>
      <c r="P1436" s="283">
        <v>5.7994366999999998E-5</v>
      </c>
      <c r="Q1436" s="283">
        <v>3.6814397000000003E-5</v>
      </c>
      <c r="R1436" s="255">
        <v>9.0068272743000007E-8</v>
      </c>
      <c r="S1436" s="256">
        <v>2.144762123441E-10</v>
      </c>
      <c r="T1436" s="256">
        <v>5.1560780481000002E-3</v>
      </c>
      <c r="U1436" s="274">
        <v>3.6658156E-6</v>
      </c>
      <c r="V1436" s="146"/>
      <c r="W1436" s="135"/>
      <c r="X1436" s="78" t="s">
        <v>3461</v>
      </c>
      <c r="Y1436" s="20"/>
      <c r="Z1436" s="20"/>
      <c r="AA1436" s="19"/>
    </row>
    <row r="1437" spans="1:27" ht="14.4" customHeight="1">
      <c r="A1437" t="s">
        <v>3067</v>
      </c>
      <c r="B1437" s="168" t="s">
        <v>2934</v>
      </c>
      <c r="C1437" s="279" t="s">
        <v>5495</v>
      </c>
      <c r="D1437" s="14" t="s">
        <v>2935</v>
      </c>
      <c r="E1437" s="278" t="s">
        <v>1810</v>
      </c>
      <c r="F1437" s="281" t="s">
        <v>7200</v>
      </c>
      <c r="G1437" s="319">
        <v>3.0150774239999997E-2</v>
      </c>
      <c r="H1437" s="319">
        <v>2.1130631100000001E-3</v>
      </c>
      <c r="I1437" s="319">
        <v>6.3750993000000001E-3</v>
      </c>
      <c r="J1437" s="319">
        <v>3.3448829999999999E-5</v>
      </c>
      <c r="K1437" s="319">
        <v>2.1629163E-2</v>
      </c>
      <c r="L1437" s="320">
        <v>0.16262528571428569</v>
      </c>
      <c r="M1437" s="308">
        <v>2.7256949000000001</v>
      </c>
      <c r="N1437" s="282">
        <v>4.8495502000000003E-3</v>
      </c>
      <c r="O1437" s="282">
        <v>4.5067527E-3</v>
      </c>
      <c r="P1437" s="282">
        <v>1.6219199999999999E-4</v>
      </c>
      <c r="Q1437" s="282">
        <v>1.8060543000000001E-4</v>
      </c>
      <c r="R1437" s="255">
        <v>2.7018900485E-7</v>
      </c>
      <c r="S1437" s="256">
        <v>5.9982247183399998E-10</v>
      </c>
      <c r="T1437" s="256">
        <v>2.5294878113990001E-2</v>
      </c>
      <c r="U1437" s="274">
        <v>1.0549343E-5</v>
      </c>
      <c r="V1437" s="146"/>
      <c r="W1437" s="135"/>
      <c r="X1437" s="78" t="s">
        <v>3461</v>
      </c>
      <c r="Y1437" s="20"/>
      <c r="Z1437" s="20"/>
      <c r="AA1437" s="19"/>
    </row>
    <row r="1438" spans="1:27" ht="14.4" customHeight="1">
      <c r="A1438" t="s">
        <v>3068</v>
      </c>
      <c r="B1438" s="168" t="s">
        <v>2934</v>
      </c>
      <c r="C1438" s="279" t="s">
        <v>5496</v>
      </c>
      <c r="D1438" s="14" t="s">
        <v>2935</v>
      </c>
      <c r="E1438" s="278" t="s">
        <v>1810</v>
      </c>
      <c r="F1438" s="281" t="s">
        <v>7201</v>
      </c>
      <c r="G1438" s="319">
        <v>6.1954882109999999E-4</v>
      </c>
      <c r="H1438" s="319">
        <v>5.6444933100000001E-5</v>
      </c>
      <c r="I1438" s="319">
        <v>7.8142558000000005E-5</v>
      </c>
      <c r="J1438" s="319">
        <v>2.0254156E-4</v>
      </c>
      <c r="K1438" s="319">
        <v>2.8241977000000002E-4</v>
      </c>
      <c r="L1438" s="320">
        <v>2.1234569172932333E-3</v>
      </c>
      <c r="M1438" s="308">
        <v>1.0564956999999999</v>
      </c>
      <c r="N1438" s="283">
        <v>5.3341333999999997E-5</v>
      </c>
      <c r="O1438" s="283">
        <v>5.0762513999999999E-5</v>
      </c>
      <c r="P1438" s="283">
        <v>2.1625532999999998E-6</v>
      </c>
      <c r="Q1438" s="283">
        <v>4.1626667E-7</v>
      </c>
      <c r="R1438" s="255">
        <v>3.0433161089999999E-9</v>
      </c>
      <c r="S1438" s="256">
        <v>7.9976082444499999E-12</v>
      </c>
      <c r="T1438" s="256">
        <v>5.8300653899999998E-5</v>
      </c>
      <c r="U1438" s="274">
        <v>2.0616808E-7</v>
      </c>
      <c r="V1438" s="146"/>
      <c r="W1438" s="135"/>
      <c r="X1438" s="78" t="s">
        <v>3461</v>
      </c>
      <c r="Y1438" s="20"/>
      <c r="Z1438" s="20"/>
      <c r="AA1438" s="19"/>
    </row>
    <row r="1439" spans="1:27" ht="14.4" customHeight="1">
      <c r="A1439" t="s">
        <v>3069</v>
      </c>
      <c r="B1439" s="168" t="s">
        <v>2934</v>
      </c>
      <c r="C1439" s="279" t="s">
        <v>5497</v>
      </c>
      <c r="D1439" s="14" t="s">
        <v>2935</v>
      </c>
      <c r="E1439" s="278" t="s">
        <v>1810</v>
      </c>
      <c r="F1439" s="281" t="s">
        <v>7202</v>
      </c>
      <c r="G1439" s="319">
        <v>1.664855061E-2</v>
      </c>
      <c r="H1439" s="319">
        <v>1.7128109300000001E-3</v>
      </c>
      <c r="I1439" s="319">
        <v>2.9267757999999998E-3</v>
      </c>
      <c r="J1439" s="319">
        <v>1.2725388E-4</v>
      </c>
      <c r="K1439" s="319">
        <v>1.188171E-2</v>
      </c>
      <c r="L1439" s="320">
        <v>8.9336165413533827E-2</v>
      </c>
      <c r="M1439" s="308">
        <v>1.7046527</v>
      </c>
      <c r="N1439" s="282">
        <v>2.3885489000000002E-3</v>
      </c>
      <c r="O1439" s="282">
        <v>2.2357416000000001E-3</v>
      </c>
      <c r="P1439" s="283">
        <v>8.6909948999999993E-5</v>
      </c>
      <c r="Q1439" s="283">
        <v>6.5897385999999999E-5</v>
      </c>
      <c r="R1439" s="255">
        <v>1.3403726354999999E-7</v>
      </c>
      <c r="S1439" s="256">
        <v>3.214125382167E-10</v>
      </c>
      <c r="T1439" s="256">
        <v>9.2293258268999999E-3</v>
      </c>
      <c r="U1439" s="274">
        <v>5.5145655000000003E-6</v>
      </c>
      <c r="V1439" s="146"/>
      <c r="W1439" s="135"/>
      <c r="X1439" s="78" t="s">
        <v>3461</v>
      </c>
      <c r="Y1439" s="20"/>
      <c r="Z1439" s="20"/>
      <c r="AA1439" s="19"/>
    </row>
    <row r="1440" spans="1:27" ht="14.4" customHeight="1">
      <c r="A1440" t="s">
        <v>3070</v>
      </c>
      <c r="B1440" s="168" t="s">
        <v>2934</v>
      </c>
      <c r="C1440" s="279" t="s">
        <v>5498</v>
      </c>
      <c r="D1440" s="14" t="s">
        <v>2935</v>
      </c>
      <c r="E1440" s="278" t="s">
        <v>1810</v>
      </c>
      <c r="F1440" s="281" t="s">
        <v>7203</v>
      </c>
      <c r="G1440" s="319">
        <v>3.8202035006000001E-2</v>
      </c>
      <c r="H1440" s="319">
        <v>3.0581932400000002E-3</v>
      </c>
      <c r="I1440" s="319">
        <v>7.6100835999999995E-3</v>
      </c>
      <c r="J1440" s="319">
        <v>3.7721166000000001E-5</v>
      </c>
      <c r="K1440" s="319">
        <v>2.7496037000000001E-2</v>
      </c>
      <c r="L1440" s="320">
        <v>0.20673712030075186</v>
      </c>
      <c r="M1440" s="308">
        <v>2.7940478</v>
      </c>
      <c r="N1440" s="282">
        <v>5.5566881000000002E-3</v>
      </c>
      <c r="O1440" s="282">
        <v>5.2520841000000002E-3</v>
      </c>
      <c r="P1440" s="282">
        <v>2.0558765E-4</v>
      </c>
      <c r="Q1440" s="283">
        <v>9.9016411999999996E-5</v>
      </c>
      <c r="R1440" s="255">
        <v>3.1487314753E-7</v>
      </c>
      <c r="S1440" s="256">
        <v>7.6030936738999993E-10</v>
      </c>
      <c r="T1440" s="256">
        <v>1.386784534463E-2</v>
      </c>
      <c r="U1440" s="274">
        <v>1.2314138E-5</v>
      </c>
      <c r="V1440" s="146"/>
      <c r="W1440" s="135"/>
      <c r="X1440" s="78" t="s">
        <v>3461</v>
      </c>
      <c r="Y1440" s="20"/>
      <c r="Z1440" s="20"/>
      <c r="AA1440" s="19"/>
    </row>
    <row r="1441" spans="1:27" ht="14.4" customHeight="1">
      <c r="A1441" t="s">
        <v>3071</v>
      </c>
      <c r="B1441" s="168" t="s">
        <v>2934</v>
      </c>
      <c r="C1441" s="279" t="s">
        <v>5499</v>
      </c>
      <c r="D1441" s="14" t="s">
        <v>2935</v>
      </c>
      <c r="E1441" s="278" t="s">
        <v>1810</v>
      </c>
      <c r="F1441" s="281" t="s">
        <v>7204</v>
      </c>
      <c r="G1441" s="319">
        <v>3.9886737849000001E-2</v>
      </c>
      <c r="H1441" s="319">
        <v>2.7869182999999999E-3</v>
      </c>
      <c r="I1441" s="319">
        <v>8.4366761999999998E-3</v>
      </c>
      <c r="J1441" s="319">
        <v>2.1076349000000001E-5</v>
      </c>
      <c r="K1441" s="319">
        <v>2.8642067E-2</v>
      </c>
      <c r="L1441" s="320">
        <v>0.2153538872180451</v>
      </c>
      <c r="M1441" s="308">
        <v>3.0435159000000001</v>
      </c>
      <c r="N1441" s="282">
        <v>6.3975671000000003E-3</v>
      </c>
      <c r="O1441" s="282">
        <v>5.9676052999999996E-3</v>
      </c>
      <c r="P1441" s="282">
        <v>2.1472688E-4</v>
      </c>
      <c r="Q1441" s="282">
        <v>2.1523498999999999E-4</v>
      </c>
      <c r="R1441" s="255">
        <v>3.5777009904000001E-7</v>
      </c>
      <c r="S1441" s="256">
        <v>7.9410827057199995E-10</v>
      </c>
      <c r="T1441" s="256">
        <v>3.0144956394209999E-2</v>
      </c>
      <c r="U1441" s="274">
        <v>1.3544557E-5</v>
      </c>
      <c r="V1441" s="146"/>
      <c r="W1441" s="135"/>
      <c r="X1441" s="78" t="s">
        <v>3461</v>
      </c>
      <c r="Y1441" s="20"/>
      <c r="Z1441" s="20"/>
      <c r="AA1441" s="19"/>
    </row>
    <row r="1442" spans="1:27" ht="14.4" customHeight="1">
      <c r="A1442" t="s">
        <v>3072</v>
      </c>
      <c r="B1442" s="168" t="s">
        <v>2934</v>
      </c>
      <c r="C1442" s="279" t="s">
        <v>5500</v>
      </c>
      <c r="D1442" s="14" t="s">
        <v>2935</v>
      </c>
      <c r="E1442" s="278" t="s">
        <v>1810</v>
      </c>
      <c r="F1442" s="281" t="s">
        <v>7205</v>
      </c>
      <c r="G1442" s="319">
        <v>3.4820800756329998E-2</v>
      </c>
      <c r="H1442" s="319">
        <v>3.9669548999999998E-3</v>
      </c>
      <c r="I1442" s="319">
        <v>5.9044993000000002E-3</v>
      </c>
      <c r="J1442" s="319">
        <v>2.6155633E-7</v>
      </c>
      <c r="K1442" s="319">
        <v>2.4949084999999999E-2</v>
      </c>
      <c r="L1442" s="320">
        <v>0.18758710526315789</v>
      </c>
      <c r="M1442" s="308">
        <v>2.3360853000000001</v>
      </c>
      <c r="N1442" s="282">
        <v>4.8989526999999996E-3</v>
      </c>
      <c r="O1442" s="282">
        <v>4.5858532999999996E-3</v>
      </c>
      <c r="P1442" s="282">
        <v>1.8180917000000001E-4</v>
      </c>
      <c r="Q1442" s="282">
        <v>1.3129017E-4</v>
      </c>
      <c r="R1442" s="255">
        <v>2.7493126250000001E-7</v>
      </c>
      <c r="S1442" s="256">
        <v>6.7237117841399999E-10</v>
      </c>
      <c r="T1442" s="256">
        <v>1.8387979279118501E-2</v>
      </c>
      <c r="U1442" s="274">
        <v>1.1467614E-5</v>
      </c>
      <c r="V1442" s="146"/>
      <c r="W1442" s="135"/>
      <c r="X1442" s="78" t="s">
        <v>3461</v>
      </c>
      <c r="Y1442" s="20"/>
      <c r="Z1442" s="20"/>
      <c r="AA1442" s="19"/>
    </row>
    <row r="1443" spans="1:27" ht="14.4" customHeight="1">
      <c r="A1443" t="s">
        <v>3073</v>
      </c>
      <c r="B1443" s="168" t="s">
        <v>2934</v>
      </c>
      <c r="C1443" s="279" t="s">
        <v>5501</v>
      </c>
      <c r="D1443" s="14" t="s">
        <v>2935</v>
      </c>
      <c r="E1443" s="278" t="s">
        <v>1810</v>
      </c>
      <c r="F1443" s="281" t="s">
        <v>7206</v>
      </c>
      <c r="G1443" s="319">
        <v>2.8655371264000001E-2</v>
      </c>
      <c r="H1443" s="319">
        <v>1.99016802E-3</v>
      </c>
      <c r="I1443" s="319">
        <v>6.0343566000000005E-3</v>
      </c>
      <c r="J1443" s="319">
        <v>8.7366644000000005E-5</v>
      </c>
      <c r="K1443" s="319">
        <v>2.0543479999999999E-2</v>
      </c>
      <c r="L1443" s="320">
        <v>0.15446225563909774</v>
      </c>
      <c r="M1443" s="308">
        <v>2.4913818000000001</v>
      </c>
      <c r="N1443" s="282">
        <v>4.5810201000000004E-3</v>
      </c>
      <c r="O1443" s="282">
        <v>4.2739494000000001E-3</v>
      </c>
      <c r="P1443" s="282">
        <v>1.5391054999999999E-4</v>
      </c>
      <c r="Q1443" s="282">
        <v>1.5316015999999999E-4</v>
      </c>
      <c r="R1443" s="255">
        <v>2.5623197831000002E-7</v>
      </c>
      <c r="S1443" s="256">
        <v>5.6919580036199994E-10</v>
      </c>
      <c r="T1443" s="256">
        <v>2.1451002363399998E-2</v>
      </c>
      <c r="U1443" s="274">
        <v>9.7179831999999992E-6</v>
      </c>
      <c r="V1443" s="146"/>
      <c r="W1443" s="135"/>
      <c r="X1443" s="78" t="s">
        <v>3461</v>
      </c>
      <c r="Y1443" s="20"/>
      <c r="Z1443" s="20"/>
      <c r="AA1443" s="19"/>
    </row>
    <row r="1444" spans="1:27" ht="14.4" customHeight="1">
      <c r="A1444" t="s">
        <v>3074</v>
      </c>
      <c r="B1444" s="168" t="s">
        <v>2934</v>
      </c>
      <c r="C1444" s="279" t="s">
        <v>5502</v>
      </c>
      <c r="D1444" s="14" t="s">
        <v>2935</v>
      </c>
      <c r="E1444" s="278" t="s">
        <v>1810</v>
      </c>
      <c r="F1444" s="281" t="s">
        <v>7207</v>
      </c>
      <c r="G1444" s="319">
        <v>2.8678838193E-2</v>
      </c>
      <c r="H1444" s="319">
        <v>2.41906189E-3</v>
      </c>
      <c r="I1444" s="319">
        <v>3.6817836999999999E-3</v>
      </c>
      <c r="J1444" s="319">
        <v>4.8642156029999996E-3</v>
      </c>
      <c r="K1444" s="319">
        <v>1.7713777E-2</v>
      </c>
      <c r="L1444" s="320">
        <v>0.1331862932330827</v>
      </c>
      <c r="M1444" s="308">
        <v>2.4369676999999998</v>
      </c>
      <c r="N1444" s="282">
        <v>3.3213477999999999E-3</v>
      </c>
      <c r="O1444" s="282">
        <v>3.1305342E-3</v>
      </c>
      <c r="P1444" s="282">
        <v>1.2546553999999999E-4</v>
      </c>
      <c r="Q1444" s="283">
        <v>6.5348037999999996E-5</v>
      </c>
      <c r="R1444" s="255">
        <v>1.8768190373000001E-7</v>
      </c>
      <c r="S1444" s="256">
        <v>4.6399978175199997E-10</v>
      </c>
      <c r="T1444" s="256">
        <v>9.1523862778599991E-3</v>
      </c>
      <c r="U1444" s="274">
        <v>8.6454043999999993E-6</v>
      </c>
      <c r="V1444" s="146"/>
      <c r="W1444" s="135"/>
      <c r="X1444" s="78" t="s">
        <v>3461</v>
      </c>
      <c r="Y1444" s="20"/>
      <c r="Z1444" s="20"/>
      <c r="AA1444" s="19"/>
    </row>
    <row r="1445" spans="1:27" ht="14.4" customHeight="1">
      <c r="A1445" t="s">
        <v>3075</v>
      </c>
      <c r="B1445" s="168" t="s">
        <v>2934</v>
      </c>
      <c r="C1445" s="279" t="s">
        <v>5503</v>
      </c>
      <c r="D1445" s="14" t="s">
        <v>2935</v>
      </c>
      <c r="E1445" s="278" t="s">
        <v>1810</v>
      </c>
      <c r="F1445" s="281" t="s">
        <v>7208</v>
      </c>
      <c r="G1445" s="319">
        <v>1.7034301250000002E-2</v>
      </c>
      <c r="H1445" s="319">
        <v>1.17365082E-3</v>
      </c>
      <c r="I1445" s="319">
        <v>3.5417688499999999E-3</v>
      </c>
      <c r="J1445" s="319">
        <v>1.9232158E-4</v>
      </c>
      <c r="K1445" s="319">
        <v>1.212656E-2</v>
      </c>
      <c r="L1445" s="320">
        <v>9.1177142857142846E-2</v>
      </c>
      <c r="M1445" s="308">
        <v>1.871345</v>
      </c>
      <c r="N1445" s="282">
        <v>2.6927368000000001E-3</v>
      </c>
      <c r="O1445" s="282">
        <v>2.5134382999999999E-3</v>
      </c>
      <c r="P1445" s="283">
        <v>9.0751447000000002E-5</v>
      </c>
      <c r="Q1445" s="283">
        <v>8.8547014000000003E-5</v>
      </c>
      <c r="R1445" s="255">
        <v>1.50685751956E-7</v>
      </c>
      <c r="S1445" s="256">
        <v>3.3561925405149998E-10</v>
      </c>
      <c r="T1445" s="256">
        <v>1.240154272E-2</v>
      </c>
      <c r="U1445" s="274">
        <v>5.7616095000000002E-6</v>
      </c>
      <c r="V1445" s="146"/>
      <c r="W1445" s="135"/>
      <c r="X1445" s="78" t="s">
        <v>3461</v>
      </c>
      <c r="Y1445" s="20"/>
      <c r="Z1445" s="20"/>
      <c r="AA1445" s="19"/>
    </row>
    <row r="1446" spans="1:27" ht="14.4" customHeight="1">
      <c r="A1446" t="s">
        <v>3687</v>
      </c>
      <c r="B1446" s="168" t="s">
        <v>2934</v>
      </c>
      <c r="C1446" s="279" t="s">
        <v>5504</v>
      </c>
      <c r="D1446" s="14" t="s">
        <v>2935</v>
      </c>
      <c r="E1446" s="278" t="s">
        <v>1810</v>
      </c>
      <c r="F1446" s="281" t="s">
        <v>7209</v>
      </c>
      <c r="G1446" s="319">
        <v>0</v>
      </c>
      <c r="H1446" s="319">
        <v>0</v>
      </c>
      <c r="I1446" s="319">
        <v>0</v>
      </c>
      <c r="J1446" s="319">
        <v>0</v>
      </c>
      <c r="K1446" s="319">
        <v>0</v>
      </c>
      <c r="L1446" s="320">
        <v>0</v>
      </c>
      <c r="M1446" s="308">
        <v>0</v>
      </c>
      <c r="N1446" s="282">
        <v>0</v>
      </c>
      <c r="O1446" s="282">
        <v>0</v>
      </c>
      <c r="P1446" s="282">
        <v>0</v>
      </c>
      <c r="Q1446" s="282">
        <v>0</v>
      </c>
      <c r="R1446" s="255">
        <v>0</v>
      </c>
      <c r="S1446" s="256">
        <v>0</v>
      </c>
      <c r="T1446" s="256">
        <v>0</v>
      </c>
      <c r="U1446" s="121">
        <v>0</v>
      </c>
      <c r="V1446" s="146"/>
      <c r="W1446" s="135"/>
      <c r="X1446" s="78" t="s">
        <v>3461</v>
      </c>
      <c r="Y1446" s="20"/>
      <c r="Z1446" s="20"/>
      <c r="AA1446" s="19"/>
    </row>
    <row r="1447" spans="1:27" ht="14.4" customHeight="1">
      <c r="A1447" t="s">
        <v>3076</v>
      </c>
      <c r="B1447" s="168" t="s">
        <v>2934</v>
      </c>
      <c r="C1447" s="279" t="s">
        <v>5505</v>
      </c>
      <c r="D1447" s="14" t="s">
        <v>2935</v>
      </c>
      <c r="E1447" s="278" t="s">
        <v>1810</v>
      </c>
      <c r="F1447" s="281" t="s">
        <v>7210</v>
      </c>
      <c r="G1447" s="319">
        <v>3.9093999173000001E-2</v>
      </c>
      <c r="H1447" s="319">
        <v>2.7358744999999999E-3</v>
      </c>
      <c r="I1447" s="319">
        <v>8.2736084000000001E-3</v>
      </c>
      <c r="J1447" s="319">
        <v>1.4240272999999999E-5</v>
      </c>
      <c r="K1447" s="319">
        <v>2.8070276000000002E-2</v>
      </c>
      <c r="L1447" s="320">
        <v>0.21105470676691729</v>
      </c>
      <c r="M1447" s="308">
        <v>3.0063795</v>
      </c>
      <c r="N1447" s="282">
        <v>6.2718286000000003E-3</v>
      </c>
      <c r="O1447" s="282">
        <v>5.8501101999999996E-3</v>
      </c>
      <c r="P1447" s="282">
        <v>2.1047707999999999E-4</v>
      </c>
      <c r="Q1447" s="282">
        <v>2.1124128E-4</v>
      </c>
      <c r="R1447" s="255">
        <v>3.507260277E-7</v>
      </c>
      <c r="S1447" s="256">
        <v>7.7839155568499999E-10</v>
      </c>
      <c r="T1447" s="256">
        <v>2.9585614418340001E-2</v>
      </c>
      <c r="U1447" s="274">
        <v>1.3280103999999999E-5</v>
      </c>
      <c r="V1447" s="146"/>
      <c r="W1447" s="135"/>
      <c r="X1447" s="78" t="s">
        <v>3461</v>
      </c>
      <c r="Y1447" s="20"/>
      <c r="Z1447" s="20"/>
      <c r="AA1447" s="19"/>
    </row>
    <row r="1448" spans="1:27" ht="14.4" customHeight="1">
      <c r="A1448" t="s">
        <v>3077</v>
      </c>
      <c r="B1448" s="168" t="s">
        <v>2934</v>
      </c>
      <c r="C1448" s="279" t="s">
        <v>5506</v>
      </c>
      <c r="D1448" s="14" t="s">
        <v>2935</v>
      </c>
      <c r="E1448" s="278" t="s">
        <v>1810</v>
      </c>
      <c r="F1448" s="281" t="s">
        <v>7211</v>
      </c>
      <c r="G1448" s="319">
        <v>4.0922396399999998E-2</v>
      </c>
      <c r="H1448" s="319">
        <v>2.8650435999999996E-3</v>
      </c>
      <c r="I1448" s="319">
        <v>8.6645457999999995E-3</v>
      </c>
      <c r="J1448" s="319">
        <v>0</v>
      </c>
      <c r="K1448" s="319">
        <v>2.9392807E-2</v>
      </c>
      <c r="L1448" s="320">
        <v>0.22099854887218043</v>
      </c>
      <c r="M1448" s="308">
        <v>3.0994152000000001</v>
      </c>
      <c r="N1448" s="282">
        <v>6.5679377999999997E-3</v>
      </c>
      <c r="O1448" s="282">
        <v>6.1262399000000002E-3</v>
      </c>
      <c r="P1448" s="282">
        <v>2.2039967000000001E-4</v>
      </c>
      <c r="Q1448" s="282">
        <v>2.2129825000000001E-4</v>
      </c>
      <c r="R1448" s="255">
        <v>3.6728056872000001E-7</v>
      </c>
      <c r="S1448" s="256">
        <v>8.1508754938899991E-10</v>
      </c>
      <c r="T1448" s="256">
        <v>3.0994152000000001E-2</v>
      </c>
      <c r="U1448" s="274">
        <v>1.3901083999999999E-5</v>
      </c>
      <c r="V1448" s="146"/>
      <c r="W1448" s="135"/>
      <c r="X1448" s="78" t="s">
        <v>3461</v>
      </c>
      <c r="Y1448" s="20"/>
      <c r="Z1448" s="20"/>
      <c r="AA1448" s="19"/>
    </row>
    <row r="1449" spans="1:27" ht="14.4" customHeight="1">
      <c r="A1449" t="s">
        <v>3078</v>
      </c>
      <c r="B1449" s="168" t="s">
        <v>2934</v>
      </c>
      <c r="C1449" s="279" t="s">
        <v>5507</v>
      </c>
      <c r="D1449" s="14" t="s">
        <v>2935</v>
      </c>
      <c r="E1449" s="278" t="s">
        <v>1810</v>
      </c>
      <c r="F1449" s="281" t="s">
        <v>7212</v>
      </c>
      <c r="G1449" s="319">
        <v>4.0922396399999998E-2</v>
      </c>
      <c r="H1449" s="319">
        <v>2.8650435999999996E-3</v>
      </c>
      <c r="I1449" s="319">
        <v>8.6645457999999995E-3</v>
      </c>
      <c r="J1449" s="319">
        <v>0</v>
      </c>
      <c r="K1449" s="319">
        <v>2.9392807E-2</v>
      </c>
      <c r="L1449" s="320">
        <v>0.22099854887218043</v>
      </c>
      <c r="M1449" s="308">
        <v>3.0994152000000001</v>
      </c>
      <c r="N1449" s="282">
        <v>6.5679377999999997E-3</v>
      </c>
      <c r="O1449" s="282">
        <v>6.1262399000000002E-3</v>
      </c>
      <c r="P1449" s="282">
        <v>2.2039967000000001E-4</v>
      </c>
      <c r="Q1449" s="282">
        <v>2.2129825000000001E-4</v>
      </c>
      <c r="R1449" s="255">
        <v>3.6728056872000001E-7</v>
      </c>
      <c r="S1449" s="256">
        <v>8.1508754938899991E-10</v>
      </c>
      <c r="T1449" s="256">
        <v>3.0994152000000001E-2</v>
      </c>
      <c r="U1449" s="274">
        <v>1.3901083999999999E-5</v>
      </c>
      <c r="V1449" s="146"/>
      <c r="W1449" s="135"/>
      <c r="X1449" s="78" t="s">
        <v>3461</v>
      </c>
      <c r="Y1449" s="20"/>
      <c r="Z1449" s="20"/>
      <c r="AA1449" s="19"/>
    </row>
    <row r="1450" spans="1:27" ht="14.4" customHeight="1">
      <c r="A1450" t="s">
        <v>3079</v>
      </c>
      <c r="B1450" s="168" t="s">
        <v>2934</v>
      </c>
      <c r="C1450" s="279" t="s">
        <v>5508</v>
      </c>
      <c r="D1450" s="14" t="s">
        <v>2935</v>
      </c>
      <c r="E1450" s="278" t="s">
        <v>1810</v>
      </c>
      <c r="F1450" s="281" t="s">
        <v>7213</v>
      </c>
      <c r="G1450" s="319">
        <v>3.0829236941000003E-2</v>
      </c>
      <c r="H1450" s="319">
        <v>2.1616830300000001E-3</v>
      </c>
      <c r="I1450" s="319">
        <v>6.5142074999999999E-3</v>
      </c>
      <c r="J1450" s="319">
        <v>5.0800410999999999E-5</v>
      </c>
      <c r="K1450" s="319">
        <v>2.2102546000000001E-2</v>
      </c>
      <c r="L1450" s="320">
        <v>0.16618455639097743</v>
      </c>
      <c r="M1450" s="308">
        <v>2.5877192999999998</v>
      </c>
      <c r="N1450" s="282">
        <v>4.9364507E-3</v>
      </c>
      <c r="O1450" s="282">
        <v>4.6047242999999998E-3</v>
      </c>
      <c r="P1450" s="282">
        <v>1.6574546E-4</v>
      </c>
      <c r="Q1450" s="282">
        <v>1.6598101000000001E-4</v>
      </c>
      <c r="R1450" s="255">
        <v>2.7606260768000004E-7</v>
      </c>
      <c r="S1450" s="256">
        <v>6.1296398611799993E-10</v>
      </c>
      <c r="T1450" s="256">
        <v>2.32466393294E-2</v>
      </c>
      <c r="U1450" s="274">
        <v>1.0471424999999999E-5</v>
      </c>
      <c r="V1450" s="146"/>
      <c r="W1450" s="135"/>
      <c r="X1450" s="78" t="s">
        <v>3461</v>
      </c>
      <c r="Y1450" s="20"/>
      <c r="Z1450" s="20"/>
      <c r="AA1450" s="19"/>
    </row>
    <row r="1451" spans="1:27" ht="14.4" customHeight="1">
      <c r="A1451" t="s">
        <v>3080</v>
      </c>
      <c r="B1451" s="168" t="s">
        <v>2934</v>
      </c>
      <c r="C1451" s="279" t="s">
        <v>5509</v>
      </c>
      <c r="D1451" s="14" t="s">
        <v>2935</v>
      </c>
      <c r="E1451" s="278" t="s">
        <v>1810</v>
      </c>
      <c r="F1451" s="281" t="s">
        <v>7214</v>
      </c>
      <c r="G1451" s="319">
        <v>2.7232376450000002E-2</v>
      </c>
      <c r="H1451" s="319">
        <v>1.8665182799999999E-3</v>
      </c>
      <c r="I1451" s="319">
        <v>5.6921656000000001E-3</v>
      </c>
      <c r="J1451" s="319">
        <v>1.8905256999999999E-4</v>
      </c>
      <c r="K1451" s="319">
        <v>1.9484640000000001E-2</v>
      </c>
      <c r="L1451" s="320">
        <v>0.14650105263157895</v>
      </c>
      <c r="M1451" s="308">
        <v>2.3770209000000002</v>
      </c>
      <c r="N1451" s="282">
        <v>4.3319417000000004E-3</v>
      </c>
      <c r="O1451" s="282">
        <v>4.0429441999999998E-3</v>
      </c>
      <c r="P1451" s="282">
        <v>1.4577724E-4</v>
      </c>
      <c r="Q1451" s="282">
        <v>1.4322021999999999E-4</v>
      </c>
      <c r="R1451" s="255">
        <v>2.4238274965E-7</v>
      </c>
      <c r="S1451" s="256">
        <v>5.3911701633100002E-10</v>
      </c>
      <c r="T1451" s="256">
        <v>2.00588547399E-2</v>
      </c>
      <c r="U1451" s="274">
        <v>9.2120585999999992E-6</v>
      </c>
      <c r="V1451" s="146"/>
      <c r="W1451" s="133"/>
      <c r="X1451" s="78" t="s">
        <v>3461</v>
      </c>
      <c r="Y1451" s="20"/>
      <c r="Z1451" s="20"/>
      <c r="AA1451" s="19"/>
    </row>
    <row r="1452" spans="1:27" ht="14.4" customHeight="1">
      <c r="A1452" t="s">
        <v>3081</v>
      </c>
      <c r="B1452" s="168" t="s">
        <v>2934</v>
      </c>
      <c r="C1452" s="279" t="s">
        <v>5510</v>
      </c>
      <c r="D1452" s="14" t="s">
        <v>2935</v>
      </c>
      <c r="E1452" s="278" t="s">
        <v>1810</v>
      </c>
      <c r="F1452" s="281" t="s">
        <v>7215</v>
      </c>
      <c r="G1452" s="319">
        <v>3.6885133064E-2</v>
      </c>
      <c r="H1452" s="319">
        <v>2.5836994999999998E-3</v>
      </c>
      <c r="I1452" s="319">
        <v>7.8044103999999996E-3</v>
      </c>
      <c r="J1452" s="319">
        <v>2.0320164000000001E-5</v>
      </c>
      <c r="K1452" s="319">
        <v>2.6476703000000001E-2</v>
      </c>
      <c r="L1452" s="320">
        <v>0.19907295488721805</v>
      </c>
      <c r="M1452" s="308">
        <v>2.8947368</v>
      </c>
      <c r="N1452" s="282">
        <v>5.915343E-3</v>
      </c>
      <c r="O1452" s="282">
        <v>5.5176336000000003E-3</v>
      </c>
      <c r="P1452" s="282">
        <v>1.9853798999999999E-4</v>
      </c>
      <c r="Q1452" s="282">
        <v>1.9917135000000001E-4</v>
      </c>
      <c r="R1452" s="255">
        <v>3.307933783E-7</v>
      </c>
      <c r="S1452" s="256">
        <v>7.342381280809999E-10</v>
      </c>
      <c r="T1452" s="256">
        <v>2.7895147131760001E-2</v>
      </c>
      <c r="U1452" s="274">
        <v>1.252922E-5</v>
      </c>
      <c r="V1452" s="146"/>
      <c r="W1452" s="135"/>
      <c r="X1452" s="78" t="s">
        <v>3461</v>
      </c>
      <c r="Y1452" s="20"/>
      <c r="Z1452" s="20"/>
      <c r="AA1452" s="19"/>
    </row>
    <row r="1453" spans="1:27" ht="14.4" customHeight="1">
      <c r="A1453" t="s">
        <v>3082</v>
      </c>
      <c r="B1453" s="168" t="s">
        <v>2934</v>
      </c>
      <c r="C1453" s="279" t="s">
        <v>5511</v>
      </c>
      <c r="D1453" s="14" t="s">
        <v>2935</v>
      </c>
      <c r="E1453" s="278" t="s">
        <v>1810</v>
      </c>
      <c r="F1453" s="281" t="s">
        <v>7216</v>
      </c>
      <c r="G1453" s="319">
        <v>3.6769893774899996E-2</v>
      </c>
      <c r="H1453" s="319">
        <v>3.5999383999999997E-3</v>
      </c>
      <c r="I1453" s="319">
        <v>6.7989106000000002E-3</v>
      </c>
      <c r="J1453" s="319">
        <v>2.4897748999999999E-6</v>
      </c>
      <c r="K1453" s="319">
        <v>2.6368554999999998E-2</v>
      </c>
      <c r="L1453" s="320">
        <v>0.19825981203007517</v>
      </c>
      <c r="M1453" s="308">
        <v>2.5836467000000001</v>
      </c>
      <c r="N1453" s="282">
        <v>5.4380931000000002E-3</v>
      </c>
      <c r="O1453" s="282">
        <v>5.0833917999999999E-3</v>
      </c>
      <c r="P1453" s="282">
        <v>1.9418009000000001E-4</v>
      </c>
      <c r="Q1453" s="282">
        <v>1.6052121999999999E-4</v>
      </c>
      <c r="R1453" s="255">
        <v>3.0475969795999998E-7</v>
      </c>
      <c r="S1453" s="256">
        <v>7.18121614876E-10</v>
      </c>
      <c r="T1453" s="256">
        <v>2.2481963252337998E-2</v>
      </c>
      <c r="U1453" s="274">
        <v>1.2247724E-5</v>
      </c>
      <c r="V1453" s="147"/>
      <c r="W1453" s="135"/>
      <c r="X1453" s="78" t="s">
        <v>3461</v>
      </c>
      <c r="Y1453" s="20"/>
      <c r="Z1453" s="20"/>
      <c r="AA1453" s="19"/>
    </row>
    <row r="1454" spans="1:27" ht="14.4" customHeight="1">
      <c r="A1454" t="s">
        <v>3083</v>
      </c>
      <c r="B1454" s="168" t="s">
        <v>2934</v>
      </c>
      <c r="C1454" s="279" t="s">
        <v>5512</v>
      </c>
      <c r="D1454" s="14" t="s">
        <v>2935</v>
      </c>
      <c r="E1454" s="278" t="s">
        <v>1810</v>
      </c>
      <c r="F1454" s="281" t="s">
        <v>7217</v>
      </c>
      <c r="G1454" s="319">
        <v>3.2193868269999995E-2</v>
      </c>
      <c r="H1454" s="319">
        <v>2.6899747999999998E-3</v>
      </c>
      <c r="I1454" s="319">
        <v>5.9204383000000006E-3</v>
      </c>
      <c r="J1454" s="319">
        <v>1.2554617000000001E-4</v>
      </c>
      <c r="K1454" s="319">
        <v>2.3457908999999999E-2</v>
      </c>
      <c r="L1454" s="320">
        <v>0.17637525563909773</v>
      </c>
      <c r="M1454" s="308">
        <v>2.4942546999999999</v>
      </c>
      <c r="N1454" s="282">
        <v>4.8361265000000002E-3</v>
      </c>
      <c r="O1454" s="282">
        <v>4.530152E-3</v>
      </c>
      <c r="P1454" s="282">
        <v>1.7106525999999999E-4</v>
      </c>
      <c r="Q1454" s="282">
        <v>1.3490917E-4</v>
      </c>
      <c r="R1454" s="255">
        <v>2.7159184910999998E-7</v>
      </c>
      <c r="S1454" s="256">
        <v>6.3263779070699993E-10</v>
      </c>
      <c r="T1454" s="256">
        <v>1.88948419593E-2</v>
      </c>
      <c r="U1454" s="274">
        <v>1.0741967E-5</v>
      </c>
      <c r="V1454" s="146"/>
      <c r="W1454" s="135"/>
      <c r="X1454" s="78" t="s">
        <v>3461</v>
      </c>
      <c r="Y1454" s="20"/>
      <c r="Z1454" s="20"/>
      <c r="AA1454" s="19"/>
    </row>
    <row r="1455" spans="1:27" ht="14.4" customHeight="1">
      <c r="A1455" t="s">
        <v>3084</v>
      </c>
      <c r="B1455" s="168" t="s">
        <v>2934</v>
      </c>
      <c r="C1455" s="279" t="s">
        <v>5513</v>
      </c>
      <c r="D1455" s="14" t="s">
        <v>2935</v>
      </c>
      <c r="E1455" s="278" t="s">
        <v>1810</v>
      </c>
      <c r="F1455" s="281" t="s">
        <v>7218</v>
      </c>
      <c r="G1455" s="319">
        <v>3.2656163704999998E-2</v>
      </c>
      <c r="H1455" s="319">
        <v>2.6844536E-3</v>
      </c>
      <c r="I1455" s="319">
        <v>3.8560642999999999E-3</v>
      </c>
      <c r="J1455" s="319">
        <v>6.4174804999999994E-5</v>
      </c>
      <c r="K1455" s="319">
        <v>2.6051471E-2</v>
      </c>
      <c r="L1455" s="320">
        <v>0.19587572180451127</v>
      </c>
      <c r="M1455" s="308">
        <v>2.5170878000000001</v>
      </c>
      <c r="N1455" s="282">
        <v>4.4106524000000003E-3</v>
      </c>
      <c r="O1455" s="282">
        <v>4.2033382999999997E-3</v>
      </c>
      <c r="P1455" s="282">
        <v>1.7403106000000001E-4</v>
      </c>
      <c r="Q1455" s="283">
        <v>3.3283011000000003E-5</v>
      </c>
      <c r="R1455" s="255">
        <v>2.5199870026999999E-7</v>
      </c>
      <c r="S1455" s="256">
        <v>6.4360598249300004E-10</v>
      </c>
      <c r="T1455" s="256">
        <v>4.6614861712999996E-3</v>
      </c>
      <c r="U1455" s="274">
        <v>1.0616593E-5</v>
      </c>
      <c r="V1455" s="146"/>
      <c r="W1455" s="135"/>
      <c r="X1455" s="78" t="s">
        <v>3461</v>
      </c>
      <c r="Y1455" s="20"/>
      <c r="Z1455" s="20"/>
      <c r="AA1455" s="19"/>
    </row>
    <row r="1456" spans="1:27" ht="14.4" customHeight="1">
      <c r="A1456" t="s">
        <v>3085</v>
      </c>
      <c r="B1456" s="168" t="s">
        <v>2934</v>
      </c>
      <c r="C1456" s="279" t="s">
        <v>5514</v>
      </c>
      <c r="D1456" s="14" t="s">
        <v>2935</v>
      </c>
      <c r="E1456" s="278" t="s">
        <v>1810</v>
      </c>
      <c r="F1456" s="281" t="s">
        <v>7219</v>
      </c>
      <c r="G1456" s="319">
        <v>3.6467570089999998E-2</v>
      </c>
      <c r="H1456" s="319">
        <v>2.5132625999999998E-3</v>
      </c>
      <c r="I1456" s="319">
        <v>7.6639574E-3</v>
      </c>
      <c r="J1456" s="319">
        <v>1.3410909000000001E-4</v>
      </c>
      <c r="K1456" s="319">
        <v>2.6156241E-2</v>
      </c>
      <c r="L1456" s="320">
        <v>0.19666346616541353</v>
      </c>
      <c r="M1456" s="308">
        <v>2.8475036</v>
      </c>
      <c r="N1456" s="282">
        <v>5.8265091999999997E-3</v>
      </c>
      <c r="O1456" s="282">
        <v>5.4366086000000001E-3</v>
      </c>
      <c r="P1456" s="282">
        <v>1.9581975E-4</v>
      </c>
      <c r="Q1456" s="282">
        <v>1.9408087999999999E-4</v>
      </c>
      <c r="R1456" s="255">
        <v>3.2593576975999996E-7</v>
      </c>
      <c r="S1456" s="256">
        <v>7.241854787549999E-10</v>
      </c>
      <c r="T1456" s="256">
        <v>2.7182195789E-2</v>
      </c>
      <c r="U1456" s="274">
        <v>1.2353429E-5</v>
      </c>
      <c r="V1456" s="146"/>
      <c r="W1456" s="135"/>
      <c r="X1456" s="78" t="s">
        <v>3461</v>
      </c>
      <c r="Y1456" s="20"/>
      <c r="Z1456" s="20"/>
      <c r="AA1456" s="19"/>
    </row>
    <row r="1457" spans="1:27" ht="14.4" customHeight="1">
      <c r="A1457" t="s">
        <v>3086</v>
      </c>
      <c r="B1457" s="168" t="s">
        <v>2934</v>
      </c>
      <c r="C1457" s="279" t="s">
        <v>5515</v>
      </c>
      <c r="D1457" s="14" t="s">
        <v>2935</v>
      </c>
      <c r="E1457" s="278" t="s">
        <v>1810</v>
      </c>
      <c r="F1457" s="281" t="s">
        <v>7220</v>
      </c>
      <c r="G1457" s="319">
        <v>4.6210913399999994E-3</v>
      </c>
      <c r="H1457" s="319">
        <v>3.1730345E-4</v>
      </c>
      <c r="I1457" s="319">
        <v>9.0802750000000001E-4</v>
      </c>
      <c r="J1457" s="319">
        <v>2.3134159000000001E-4</v>
      </c>
      <c r="K1457" s="319">
        <v>3.1644187999999998E-3</v>
      </c>
      <c r="L1457" s="320">
        <v>2.3792622556390974E-2</v>
      </c>
      <c r="M1457" s="308">
        <v>1.2475634</v>
      </c>
      <c r="N1457" s="282">
        <v>6.9074076999999998E-4</v>
      </c>
      <c r="O1457" s="282">
        <v>6.4600126000000004E-4</v>
      </c>
      <c r="P1457" s="283">
        <v>2.3630149999999999E-5</v>
      </c>
      <c r="Q1457" s="283">
        <v>2.1109361000000002E-5</v>
      </c>
      <c r="R1457" s="255">
        <v>3.8729093014999996E-8</v>
      </c>
      <c r="S1457" s="256">
        <v>8.7389606935600003E-11</v>
      </c>
      <c r="T1457" s="256">
        <v>2.9564930796999998E-3</v>
      </c>
      <c r="U1457" s="274">
        <v>1.5508496E-6</v>
      </c>
      <c r="V1457" s="146"/>
      <c r="W1457" s="135"/>
      <c r="X1457" s="78" t="s">
        <v>3461</v>
      </c>
      <c r="Y1457" s="20"/>
      <c r="Z1457" s="20"/>
      <c r="AA1457" s="19"/>
    </row>
    <row r="1458" spans="1:27" ht="14.4" customHeight="1">
      <c r="A1458" t="s">
        <v>3087</v>
      </c>
      <c r="B1458" s="168" t="s">
        <v>2934</v>
      </c>
      <c r="C1458" s="279" t="s">
        <v>5516</v>
      </c>
      <c r="D1458" s="14" t="s">
        <v>2935</v>
      </c>
      <c r="E1458" s="278" t="s">
        <v>1810</v>
      </c>
      <c r="F1458" s="281" t="s">
        <v>7221</v>
      </c>
      <c r="G1458" s="319">
        <v>3.4324783122999997E-2</v>
      </c>
      <c r="H1458" s="319">
        <v>3.8320603000000001E-3</v>
      </c>
      <c r="I1458" s="319">
        <v>5.8808558000000002E-3</v>
      </c>
      <c r="J1458" s="319">
        <v>2.0597022999999999E-5</v>
      </c>
      <c r="K1458" s="319">
        <v>2.4591269999999998E-2</v>
      </c>
      <c r="L1458" s="320">
        <v>0.1848967669172932</v>
      </c>
      <c r="M1458" s="308">
        <v>2.3361667000000002</v>
      </c>
      <c r="N1458" s="282">
        <v>4.8576985999999999E-3</v>
      </c>
      <c r="O1458" s="282">
        <v>4.5466698E-3</v>
      </c>
      <c r="P1458" s="282">
        <v>1.7940128E-4</v>
      </c>
      <c r="Q1458" s="282">
        <v>1.3162758999999999E-4</v>
      </c>
      <c r="R1458" s="255">
        <v>2.7258212098E-7</v>
      </c>
      <c r="S1458" s="256">
        <v>6.6346626360299999E-10</v>
      </c>
      <c r="T1458" s="256">
        <v>1.8435236719740001E-2</v>
      </c>
      <c r="U1458" s="274">
        <v>1.1315870000000001E-5</v>
      </c>
      <c r="V1458" s="146"/>
      <c r="W1458" s="135"/>
      <c r="X1458" s="78" t="s">
        <v>3461</v>
      </c>
      <c r="Y1458" s="20"/>
      <c r="Z1458" s="20"/>
      <c r="AA1458" s="19"/>
    </row>
    <row r="1459" spans="1:27" ht="14.4" customHeight="1">
      <c r="A1459" t="s">
        <v>3088</v>
      </c>
      <c r="B1459" s="168" t="s">
        <v>2934</v>
      </c>
      <c r="C1459" s="279" t="s">
        <v>5517</v>
      </c>
      <c r="D1459" s="14" t="s">
        <v>2935</v>
      </c>
      <c r="E1459" s="278" t="s">
        <v>1810</v>
      </c>
      <c r="F1459" s="281" t="s">
        <v>7222</v>
      </c>
      <c r="G1459" s="319">
        <v>4.0922396399999998E-2</v>
      </c>
      <c r="H1459" s="319">
        <v>2.8650435999999996E-3</v>
      </c>
      <c r="I1459" s="319">
        <v>8.6645457999999995E-3</v>
      </c>
      <c r="J1459" s="319">
        <v>0</v>
      </c>
      <c r="K1459" s="319">
        <v>2.9392807E-2</v>
      </c>
      <c r="L1459" s="320">
        <v>0.22099854887218043</v>
      </c>
      <c r="M1459" s="308">
        <v>3.0994152000000001</v>
      </c>
      <c r="N1459" s="282">
        <v>6.5679377999999997E-3</v>
      </c>
      <c r="O1459" s="282">
        <v>6.1262399000000002E-3</v>
      </c>
      <c r="P1459" s="282">
        <v>2.2039967000000001E-4</v>
      </c>
      <c r="Q1459" s="282">
        <v>2.2129825000000001E-4</v>
      </c>
      <c r="R1459" s="255">
        <v>3.6728056872000001E-7</v>
      </c>
      <c r="S1459" s="256">
        <v>8.1508754938899991E-10</v>
      </c>
      <c r="T1459" s="256">
        <v>3.0994152000000001E-2</v>
      </c>
      <c r="U1459" s="274">
        <v>1.3901083999999999E-5</v>
      </c>
      <c r="V1459" s="146"/>
      <c r="W1459" s="135"/>
      <c r="X1459" s="78" t="s">
        <v>3461</v>
      </c>
      <c r="Y1459" s="20"/>
      <c r="Z1459" s="20"/>
      <c r="AA1459" s="19"/>
    </row>
    <row r="1460" spans="1:27" ht="14.4" customHeight="1">
      <c r="A1460" t="s">
        <v>3089</v>
      </c>
      <c r="B1460" s="168" t="s">
        <v>2934</v>
      </c>
      <c r="C1460" s="279" t="s">
        <v>5518</v>
      </c>
      <c r="D1460" s="14" t="s">
        <v>2935</v>
      </c>
      <c r="E1460" s="278" t="s">
        <v>1810</v>
      </c>
      <c r="F1460" s="281" t="s">
        <v>7223</v>
      </c>
      <c r="G1460" s="319">
        <v>3.7334973473999999E-2</v>
      </c>
      <c r="H1460" s="319">
        <v>2.5864227000000004E-3</v>
      </c>
      <c r="I1460" s="319">
        <v>7.8648339999999994E-3</v>
      </c>
      <c r="J1460" s="319">
        <v>9.5485773999999995E-5</v>
      </c>
      <c r="K1460" s="319">
        <v>2.6788230999999999E-2</v>
      </c>
      <c r="L1460" s="320">
        <v>0.20141527067669171</v>
      </c>
      <c r="M1460" s="308">
        <v>2.8997289999999998</v>
      </c>
      <c r="N1460" s="282">
        <v>5.9733865000000004E-3</v>
      </c>
      <c r="O1460" s="282">
        <v>5.573008E-3</v>
      </c>
      <c r="P1460" s="282">
        <v>2.0065656E-4</v>
      </c>
      <c r="Q1460" s="282">
        <v>1.9972193999999999E-4</v>
      </c>
      <c r="R1460" s="255">
        <v>3.3411318338999999E-7</v>
      </c>
      <c r="S1460" s="256">
        <v>7.4207306826799994E-10</v>
      </c>
      <c r="T1460" s="256">
        <v>2.79722602358E-2</v>
      </c>
      <c r="U1460" s="274">
        <v>1.2659136000000001E-5</v>
      </c>
      <c r="V1460" s="146"/>
      <c r="W1460" s="135"/>
      <c r="X1460" s="78" t="s">
        <v>3461</v>
      </c>
      <c r="Y1460" s="20"/>
      <c r="Z1460" s="20"/>
      <c r="AA1460" s="19"/>
    </row>
    <row r="1461" spans="1:27" ht="14.4" customHeight="1">
      <c r="A1461" t="s">
        <v>3090</v>
      </c>
      <c r="B1461" s="168" t="s">
        <v>2934</v>
      </c>
      <c r="C1461" s="279" t="s">
        <v>5519</v>
      </c>
      <c r="D1461" s="14" t="s">
        <v>2935</v>
      </c>
      <c r="E1461" s="278" t="s">
        <v>1810</v>
      </c>
      <c r="F1461" s="281" t="s">
        <v>7224</v>
      </c>
      <c r="G1461" s="319">
        <v>4.1728535346000004E-2</v>
      </c>
      <c r="H1461" s="319">
        <v>2.2052916499999999E-3</v>
      </c>
      <c r="I1461" s="319">
        <v>4.5673585999999999E-3</v>
      </c>
      <c r="J1461" s="319">
        <v>1.1718480960000001E-3</v>
      </c>
      <c r="K1461" s="319">
        <v>3.3784037000000003E-2</v>
      </c>
      <c r="L1461" s="320">
        <v>0.25401531578947367</v>
      </c>
      <c r="M1461" s="308">
        <v>2.995886</v>
      </c>
      <c r="N1461" s="282">
        <v>5.2979343999999999E-3</v>
      </c>
      <c r="O1461" s="282">
        <v>5.0381851999999998E-3</v>
      </c>
      <c r="P1461" s="282">
        <v>2.2293399999999999E-4</v>
      </c>
      <c r="Q1461" s="283">
        <v>3.6815150000000003E-5</v>
      </c>
      <c r="R1461" s="255">
        <v>3.0204947134E-7</v>
      </c>
      <c r="S1461" s="256">
        <v>8.2446003817199995E-10</v>
      </c>
      <c r="T1461" s="256">
        <v>5.1561835130999999E-3</v>
      </c>
      <c r="U1461" s="274">
        <v>1.2633760999999999E-5</v>
      </c>
      <c r="V1461" s="146"/>
      <c r="W1461" s="135"/>
      <c r="X1461" s="78" t="s">
        <v>3461</v>
      </c>
      <c r="Y1461" s="20"/>
      <c r="Z1461" s="20"/>
      <c r="AA1461" s="19"/>
    </row>
    <row r="1462" spans="1:27" ht="14.4" customHeight="1">
      <c r="A1462" t="s">
        <v>3091</v>
      </c>
      <c r="B1462" s="168" t="s">
        <v>2934</v>
      </c>
      <c r="C1462" s="279" t="s">
        <v>5520</v>
      </c>
      <c r="D1462" s="14" t="s">
        <v>2935</v>
      </c>
      <c r="E1462" s="278" t="s">
        <v>1810</v>
      </c>
      <c r="F1462" s="281" t="s">
        <v>7225</v>
      </c>
      <c r="G1462" s="319">
        <v>2.9528911338000001E-2</v>
      </c>
      <c r="H1462" s="319">
        <v>7.8684858999999996E-4</v>
      </c>
      <c r="I1462" s="319">
        <v>1.76961045E-3</v>
      </c>
      <c r="J1462" s="319">
        <v>6.6629352979999997E-3</v>
      </c>
      <c r="K1462" s="319">
        <v>2.0309516999999999E-2</v>
      </c>
      <c r="L1462" s="320">
        <v>0.15270313533834584</v>
      </c>
      <c r="M1462" s="308">
        <v>2.7699780000000001</v>
      </c>
      <c r="N1462" s="282">
        <v>2.9971473E-3</v>
      </c>
      <c r="O1462" s="282">
        <v>2.8165503999999998E-3</v>
      </c>
      <c r="P1462" s="282">
        <v>1.2725707E-4</v>
      </c>
      <c r="Q1462" s="283">
        <v>5.3339744000000001E-5</v>
      </c>
      <c r="R1462" s="255">
        <v>1.6885794006700002E-7</v>
      </c>
      <c r="S1462" s="256">
        <v>4.7062527278999995E-10</v>
      </c>
      <c r="T1462" s="256">
        <v>7.4705524369999997E-3</v>
      </c>
      <c r="U1462" s="274">
        <v>8.3184079000000001E-6</v>
      </c>
      <c r="V1462" s="146"/>
      <c r="W1462" s="135"/>
      <c r="X1462" s="78" t="s">
        <v>3461</v>
      </c>
      <c r="Y1462" s="20"/>
      <c r="Z1462" s="20"/>
      <c r="AA1462" s="19"/>
    </row>
    <row r="1463" spans="1:27" ht="14.4" customHeight="1">
      <c r="A1463" t="s">
        <v>3092</v>
      </c>
      <c r="B1463" s="168" t="s">
        <v>2934</v>
      </c>
      <c r="C1463" s="279" t="s">
        <v>5521</v>
      </c>
      <c r="D1463" s="14" t="s">
        <v>2935</v>
      </c>
      <c r="E1463" s="278" t="s">
        <v>1810</v>
      </c>
      <c r="F1463" s="281" t="s">
        <v>7226</v>
      </c>
      <c r="G1463" s="319">
        <v>4.0297484868E-2</v>
      </c>
      <c r="H1463" s="319">
        <v>2.8148579999999999E-3</v>
      </c>
      <c r="I1463" s="319">
        <v>8.5230976999999992E-3</v>
      </c>
      <c r="J1463" s="319">
        <v>2.1062167999999999E-5</v>
      </c>
      <c r="K1463" s="319">
        <v>2.8938466999999999E-2</v>
      </c>
      <c r="L1463" s="320">
        <v>0.21758245864661652</v>
      </c>
      <c r="M1463" s="308">
        <v>3.0635066000000002</v>
      </c>
      <c r="N1463" s="282">
        <v>6.4634801999999998E-3</v>
      </c>
      <c r="O1463" s="282">
        <v>6.0291188000000003E-3</v>
      </c>
      <c r="P1463" s="282">
        <v>2.1694252000000001E-4</v>
      </c>
      <c r="Q1463" s="282">
        <v>2.1741885E-4</v>
      </c>
      <c r="R1463" s="255">
        <v>3.6145796119E-7</v>
      </c>
      <c r="S1463" s="256">
        <v>8.0230223705799987E-10</v>
      </c>
      <c r="T1463" s="256">
        <v>3.0450819107979997E-2</v>
      </c>
      <c r="U1463" s="274">
        <v>1.3683199E-5</v>
      </c>
      <c r="V1463" s="146"/>
      <c r="W1463" s="135"/>
      <c r="X1463" s="78" t="s">
        <v>3461</v>
      </c>
      <c r="Y1463" s="20"/>
      <c r="Z1463" s="20"/>
      <c r="AA1463" s="19"/>
    </row>
    <row r="1464" spans="1:27" ht="14.4" customHeight="1">
      <c r="A1464" t="s">
        <v>3093</v>
      </c>
      <c r="B1464" s="168" t="s">
        <v>2934</v>
      </c>
      <c r="C1464" s="279" t="s">
        <v>5522</v>
      </c>
      <c r="D1464" s="14" t="s">
        <v>2935</v>
      </c>
      <c r="E1464" s="278" t="s">
        <v>1810</v>
      </c>
      <c r="F1464" s="281" t="s">
        <v>7227</v>
      </c>
      <c r="G1464" s="319">
        <v>2.7021575159999998E-2</v>
      </c>
      <c r="H1464" s="319">
        <v>2.1289784500000001E-3</v>
      </c>
      <c r="I1464" s="319">
        <v>4.4491428999999996E-3</v>
      </c>
      <c r="J1464" s="319">
        <v>1.0888181000000001E-4</v>
      </c>
      <c r="K1464" s="319">
        <v>2.0334571999999999E-2</v>
      </c>
      <c r="L1464" s="320">
        <v>0.15289151879699248</v>
      </c>
      <c r="M1464" s="308">
        <v>2.2984502</v>
      </c>
      <c r="N1464" s="282">
        <v>3.9628127000000003E-3</v>
      </c>
      <c r="O1464" s="282">
        <v>3.7317448999999998E-3</v>
      </c>
      <c r="P1464" s="282">
        <v>1.4404190000000001E-4</v>
      </c>
      <c r="Q1464" s="283">
        <v>8.7025861000000003E-5</v>
      </c>
      <c r="R1464" s="255">
        <v>2.2372571782E-7</v>
      </c>
      <c r="S1464" s="256">
        <v>5.32699326201E-10</v>
      </c>
      <c r="T1464" s="256">
        <v>1.21884956145E-2</v>
      </c>
      <c r="U1464" s="274">
        <v>8.9655739999999999E-6</v>
      </c>
      <c r="V1464" s="146"/>
      <c r="W1464" s="135"/>
      <c r="X1464" s="78" t="s">
        <v>3461</v>
      </c>
      <c r="Y1464" s="20"/>
      <c r="Z1464" s="20"/>
      <c r="AA1464" s="19"/>
    </row>
    <row r="1465" spans="1:27" ht="14.4" customHeight="1">
      <c r="A1465" t="s">
        <v>3094</v>
      </c>
      <c r="B1465" s="168" t="s">
        <v>2934</v>
      </c>
      <c r="C1465" s="279" t="s">
        <v>5523</v>
      </c>
      <c r="D1465" s="14" t="s">
        <v>2935</v>
      </c>
      <c r="E1465" s="278" t="s">
        <v>1810</v>
      </c>
      <c r="F1465" s="281" t="s">
        <v>7228</v>
      </c>
      <c r="G1465" s="319">
        <v>1.488062259E-2</v>
      </c>
      <c r="H1465" s="319">
        <v>1.1394469300000001E-3</v>
      </c>
      <c r="I1465" s="319">
        <v>3.0309012800000001E-3</v>
      </c>
      <c r="J1465" s="319">
        <v>1.2465537999999999E-4</v>
      </c>
      <c r="K1465" s="319">
        <v>1.0585618999999999E-2</v>
      </c>
      <c r="L1465" s="320">
        <v>7.9591120300751869E-2</v>
      </c>
      <c r="M1465" s="308">
        <v>1.7587062</v>
      </c>
      <c r="N1465" s="282">
        <v>2.3192320000000001E-3</v>
      </c>
      <c r="O1465" s="282">
        <v>2.1648709E-3</v>
      </c>
      <c r="P1465" s="283">
        <v>7.9085926000000006E-5</v>
      </c>
      <c r="Q1465" s="283">
        <v>7.5275203000000002E-5</v>
      </c>
      <c r="R1465" s="255">
        <v>1.2978842200099999E-7</v>
      </c>
      <c r="S1465" s="256">
        <v>2.924775337209E-10</v>
      </c>
      <c r="T1465" s="256">
        <v>1.0542744980099999E-2</v>
      </c>
      <c r="U1465" s="274">
        <v>5.0303610000000001E-6</v>
      </c>
      <c r="V1465" s="146"/>
      <c r="W1465" s="135"/>
      <c r="X1465" s="78" t="s">
        <v>3461</v>
      </c>
      <c r="Y1465" s="20"/>
      <c r="Z1465" s="20"/>
      <c r="AA1465" s="19"/>
    </row>
    <row r="1466" spans="1:27" ht="14.4" customHeight="1">
      <c r="A1466" t="s">
        <v>3095</v>
      </c>
      <c r="B1466" s="168" t="s">
        <v>2934</v>
      </c>
      <c r="C1466" s="279" t="s">
        <v>5524</v>
      </c>
      <c r="D1466" s="14" t="s">
        <v>2935</v>
      </c>
      <c r="E1466" s="278" t="s">
        <v>1810</v>
      </c>
      <c r="F1466" s="281" t="s">
        <v>7229</v>
      </c>
      <c r="G1466" s="319">
        <v>2.0583269290000001E-2</v>
      </c>
      <c r="H1466" s="319">
        <v>1.4439278000000001E-3</v>
      </c>
      <c r="I1466" s="319">
        <v>4.3266230499999997E-3</v>
      </c>
      <c r="J1466" s="319">
        <v>1.1248144E-4</v>
      </c>
      <c r="K1466" s="319">
        <v>1.4700237E-2</v>
      </c>
      <c r="L1466" s="320">
        <v>0.1105280977443609</v>
      </c>
      <c r="M1466" s="308">
        <v>2.0658908</v>
      </c>
      <c r="N1466" s="282">
        <v>3.2783192000000001E-3</v>
      </c>
      <c r="O1466" s="282">
        <v>3.0585269000000001E-3</v>
      </c>
      <c r="P1466" s="282">
        <v>1.1022245999999999E-4</v>
      </c>
      <c r="Q1466" s="282">
        <v>1.095698E-4</v>
      </c>
      <c r="R1466" s="255">
        <v>1.8336492032E-7</v>
      </c>
      <c r="S1466" s="256">
        <v>4.0762742539919992E-10</v>
      </c>
      <c r="T1466" s="256">
        <v>1.5345909267599999E-2</v>
      </c>
      <c r="U1466" s="274">
        <v>6.9867143000000002E-6</v>
      </c>
      <c r="V1466" s="146"/>
      <c r="W1466" s="135"/>
      <c r="X1466" s="78" t="s">
        <v>3461</v>
      </c>
      <c r="Y1466" s="20"/>
      <c r="Z1466" s="20"/>
      <c r="AA1466" s="19"/>
    </row>
    <row r="1467" spans="1:27" ht="14.4" customHeight="1">
      <c r="A1467" t="s">
        <v>3096</v>
      </c>
      <c r="B1467" s="168" t="s">
        <v>2934</v>
      </c>
      <c r="C1467" s="279" t="s">
        <v>5525</v>
      </c>
      <c r="D1467" s="14" t="s">
        <v>2935</v>
      </c>
      <c r="E1467" s="278" t="s">
        <v>1810</v>
      </c>
      <c r="F1467" s="281" t="s">
        <v>7230</v>
      </c>
      <c r="G1467" s="319">
        <v>3.5387092652199997E-2</v>
      </c>
      <c r="H1467" s="319">
        <v>3.4210997000000002E-3</v>
      </c>
      <c r="I1467" s="319">
        <v>6.5630628E-3</v>
      </c>
      <c r="J1467" s="319">
        <v>9.0931521999999999E-6</v>
      </c>
      <c r="K1467" s="319">
        <v>2.5393836999999999E-2</v>
      </c>
      <c r="L1467" s="320">
        <v>0.19093110526315787</v>
      </c>
      <c r="M1467" s="308">
        <v>2.5385444000000001</v>
      </c>
      <c r="N1467" s="282">
        <v>5.2469531999999996E-3</v>
      </c>
      <c r="O1467" s="282">
        <v>4.9049174999999997E-3</v>
      </c>
      <c r="P1467" s="282">
        <v>1.8700297E-4</v>
      </c>
      <c r="Q1467" s="282">
        <v>1.5503281E-4</v>
      </c>
      <c r="R1467" s="255">
        <v>2.9405979857E-7</v>
      </c>
      <c r="S1467" s="256">
        <v>6.9157904722999993E-10</v>
      </c>
      <c r="T1467" s="256">
        <v>2.1713278531510002E-2</v>
      </c>
      <c r="U1467" s="274">
        <v>1.1795001000000001E-5</v>
      </c>
      <c r="V1467" s="146"/>
      <c r="W1467" s="135"/>
      <c r="X1467" s="78" t="s">
        <v>3461</v>
      </c>
      <c r="Y1467" s="20"/>
      <c r="Z1467" s="20"/>
      <c r="AA1467" s="19"/>
    </row>
    <row r="1468" spans="1:27" ht="14.4" customHeight="1">
      <c r="A1468" t="s">
        <v>3097</v>
      </c>
      <c r="B1468" s="168" t="s">
        <v>2934</v>
      </c>
      <c r="C1468" s="279" t="s">
        <v>5526</v>
      </c>
      <c r="D1468" s="14" t="s">
        <v>2935</v>
      </c>
      <c r="E1468" s="278" t="s">
        <v>1810</v>
      </c>
      <c r="F1468" s="281" t="s">
        <v>7231</v>
      </c>
      <c r="G1468" s="319">
        <v>3.6800038851E-2</v>
      </c>
      <c r="H1468" s="319">
        <v>3.2395966999999998E-3</v>
      </c>
      <c r="I1468" s="319">
        <v>4.8591525999999996E-3</v>
      </c>
      <c r="J1468" s="319">
        <v>2.0328385509999999E-3</v>
      </c>
      <c r="K1468" s="319">
        <v>2.6668450999999999E-2</v>
      </c>
      <c r="L1468" s="320">
        <v>0.20051466917293231</v>
      </c>
      <c r="M1468" s="308">
        <v>2.6892684</v>
      </c>
      <c r="N1468" s="282">
        <v>4.7973916999999996E-3</v>
      </c>
      <c r="O1468" s="282">
        <v>4.5402565999999997E-3</v>
      </c>
      <c r="P1468" s="282">
        <v>1.8424669000000001E-4</v>
      </c>
      <c r="Q1468" s="283">
        <v>7.2888344000000005E-5</v>
      </c>
      <c r="R1468" s="255">
        <v>2.7219764101999996E-7</v>
      </c>
      <c r="S1468" s="256">
        <v>6.8138567537200011E-10</v>
      </c>
      <c r="T1468" s="256">
        <v>1.02084510842E-2</v>
      </c>
      <c r="U1468" s="274">
        <v>1.1711193999999999E-5</v>
      </c>
      <c r="V1468" s="146"/>
      <c r="W1468" s="135"/>
      <c r="X1468" s="78" t="s">
        <v>3461</v>
      </c>
      <c r="Y1468" s="20"/>
      <c r="Z1468" s="20"/>
      <c r="AA1468" s="19"/>
    </row>
    <row r="1469" spans="1:27" ht="14.4" customHeight="1">
      <c r="A1469" t="s">
        <v>3098</v>
      </c>
      <c r="B1469" s="168" t="s">
        <v>2934</v>
      </c>
      <c r="C1469" s="279" t="s">
        <v>5527</v>
      </c>
      <c r="D1469" s="14" t="s">
        <v>2935</v>
      </c>
      <c r="E1469" s="278" t="s">
        <v>1810</v>
      </c>
      <c r="F1469" s="281" t="s">
        <v>7232</v>
      </c>
      <c r="G1469" s="319">
        <v>4.2551600199999999E-3</v>
      </c>
      <c r="H1469" s="319">
        <v>3.8386090000000001E-4</v>
      </c>
      <c r="I1469" s="319">
        <v>5.4677345000000001E-4</v>
      </c>
      <c r="J1469" s="319">
        <v>1.8538417E-4</v>
      </c>
      <c r="K1469" s="319">
        <v>3.1391415E-3</v>
      </c>
      <c r="L1469" s="320">
        <v>2.360256766917293E-2</v>
      </c>
      <c r="M1469" s="308">
        <v>1.2144142</v>
      </c>
      <c r="N1469" s="282">
        <v>5.5114453999999995E-4</v>
      </c>
      <c r="O1469" s="282">
        <v>5.2326621999999998E-4</v>
      </c>
      <c r="P1469" s="283">
        <v>2.1565548999999999E-5</v>
      </c>
      <c r="Q1469" s="283">
        <v>6.3127692E-6</v>
      </c>
      <c r="R1469" s="255">
        <v>3.1370877170999998E-8</v>
      </c>
      <c r="S1469" s="256">
        <v>7.9754247996400012E-11</v>
      </c>
      <c r="T1469" s="256">
        <v>8.8414133889999993E-4</v>
      </c>
      <c r="U1469" s="274">
        <v>1.3903909000000001E-6</v>
      </c>
      <c r="V1469" s="146"/>
      <c r="W1469" s="135"/>
      <c r="X1469" s="78" t="s">
        <v>3461</v>
      </c>
      <c r="Y1469" s="20"/>
      <c r="Z1469" s="20"/>
      <c r="AA1469" s="19"/>
    </row>
    <row r="1470" spans="1:27" ht="14.4" customHeight="1">
      <c r="A1470" t="s">
        <v>3099</v>
      </c>
      <c r="B1470" s="168" t="s">
        <v>2934</v>
      </c>
      <c r="C1470" s="279" t="s">
        <v>5528</v>
      </c>
      <c r="D1470" s="14" t="s">
        <v>2935</v>
      </c>
      <c r="E1470" s="278" t="s">
        <v>1810</v>
      </c>
      <c r="F1470" s="281" t="s">
        <v>7233</v>
      </c>
      <c r="G1470" s="319">
        <v>2.1705673351000002E-2</v>
      </c>
      <c r="H1470" s="319">
        <v>1.8734461800000001E-3</v>
      </c>
      <c r="I1470" s="319">
        <v>4.2348163999999999E-3</v>
      </c>
      <c r="J1470" s="319">
        <v>8.3329770999999997E-5</v>
      </c>
      <c r="K1470" s="319">
        <v>1.5514081000000001E-2</v>
      </c>
      <c r="L1470" s="320">
        <v>0.11664722556390977</v>
      </c>
      <c r="M1470" s="308">
        <v>2.0336064</v>
      </c>
      <c r="N1470" s="282">
        <v>3.3064004999999999E-3</v>
      </c>
      <c r="O1470" s="282">
        <v>3.0883055000000001E-3</v>
      </c>
      <c r="P1470" s="282">
        <v>1.1511484E-4</v>
      </c>
      <c r="Q1470" s="283">
        <v>1.0298012E-4</v>
      </c>
      <c r="R1470" s="255">
        <v>1.8515021438999998E-7</v>
      </c>
      <c r="S1470" s="256">
        <v>4.2572056351299999E-10</v>
      </c>
      <c r="T1470" s="256">
        <v>1.4422985885299999E-2</v>
      </c>
      <c r="U1470" s="274">
        <v>7.2864007999999997E-6</v>
      </c>
      <c r="V1470" s="146"/>
      <c r="W1470" s="135"/>
      <c r="X1470" s="78" t="s">
        <v>3461</v>
      </c>
      <c r="Y1470" s="20"/>
      <c r="Z1470" s="20"/>
      <c r="AA1470" s="19"/>
    </row>
    <row r="1471" spans="1:27" ht="14.4" customHeight="1">
      <c r="A1471" t="s">
        <v>3100</v>
      </c>
      <c r="B1471" s="168" t="s">
        <v>2934</v>
      </c>
      <c r="C1471" s="279" t="s">
        <v>5529</v>
      </c>
      <c r="D1471" s="14" t="s">
        <v>2935</v>
      </c>
      <c r="E1471" s="278" t="s">
        <v>1810</v>
      </c>
      <c r="F1471" s="281" t="s">
        <v>7234</v>
      </c>
      <c r="G1471" s="319">
        <v>3.2153135938000003E-2</v>
      </c>
      <c r="H1471" s="319">
        <v>3.3172171000000004E-3</v>
      </c>
      <c r="I1471" s="319">
        <v>4.9522582000000002E-3</v>
      </c>
      <c r="J1471" s="319">
        <v>4.3661637999999999E-5</v>
      </c>
      <c r="K1471" s="319">
        <v>2.3839999000000001E-2</v>
      </c>
      <c r="L1471" s="320">
        <v>0.17924811278195488</v>
      </c>
      <c r="M1471" s="308">
        <v>2.3312528000000001</v>
      </c>
      <c r="N1471" s="282">
        <v>4.4733636000000004E-3</v>
      </c>
      <c r="O1471" s="282">
        <v>4.2102279999999999E-3</v>
      </c>
      <c r="P1471" s="282">
        <v>1.6893647E-4</v>
      </c>
      <c r="Q1471" s="283">
        <v>9.4199074E-5</v>
      </c>
      <c r="R1471" s="255">
        <v>2.5241175557E-7</v>
      </c>
      <c r="S1471" s="256">
        <v>6.24765045481E-10</v>
      </c>
      <c r="T1471" s="256">
        <v>1.3193147244069999E-2</v>
      </c>
      <c r="U1471" s="274">
        <v>1.0544236E-5</v>
      </c>
      <c r="V1471" s="146"/>
      <c r="W1471" s="135"/>
      <c r="X1471" s="78" t="s">
        <v>3461</v>
      </c>
      <c r="Y1471" s="20"/>
      <c r="Z1471" s="20"/>
      <c r="AA1471" s="19"/>
    </row>
    <row r="1472" spans="1:27" ht="14.4" customHeight="1">
      <c r="A1472" t="s">
        <v>3101</v>
      </c>
      <c r="B1472" s="168" t="s">
        <v>2934</v>
      </c>
      <c r="C1472" s="279" t="s">
        <v>5530</v>
      </c>
      <c r="D1472" s="14" t="s">
        <v>2935</v>
      </c>
      <c r="E1472" s="278" t="s">
        <v>1810</v>
      </c>
      <c r="F1472" s="281" t="s">
        <v>7235</v>
      </c>
      <c r="G1472" s="319">
        <v>2.8827967541999996E-2</v>
      </c>
      <c r="H1472" s="319">
        <v>2.3498098999999999E-3</v>
      </c>
      <c r="I1472" s="319">
        <v>5.7481368000000003E-3</v>
      </c>
      <c r="J1472" s="319">
        <v>8.6493841999999997E-5</v>
      </c>
      <c r="K1472" s="319">
        <v>2.0643526999999998E-2</v>
      </c>
      <c r="L1472" s="320">
        <v>0.15521448872180449</v>
      </c>
      <c r="M1472" s="308">
        <v>2.3776478000000001</v>
      </c>
      <c r="N1472" s="282">
        <v>4.4549192E-3</v>
      </c>
      <c r="O1472" s="282">
        <v>4.1597646999999996E-3</v>
      </c>
      <c r="P1472" s="282">
        <v>1.5354189000000001E-4</v>
      </c>
      <c r="Q1472" s="282">
        <v>1.4161259E-4</v>
      </c>
      <c r="R1472" s="255">
        <v>2.4938636629000003E-7</v>
      </c>
      <c r="S1472" s="256">
        <v>5.6783245290800002E-10</v>
      </c>
      <c r="T1472" s="256">
        <v>1.9833695747300002E-2</v>
      </c>
      <c r="U1472" s="274">
        <v>9.7012974999999996E-6</v>
      </c>
      <c r="V1472" s="146"/>
      <c r="W1472" s="135"/>
      <c r="X1472" s="78" t="s">
        <v>3461</v>
      </c>
      <c r="Y1472" s="20"/>
      <c r="Z1472" s="20"/>
      <c r="AA1472" s="19"/>
    </row>
    <row r="1473" spans="1:27" ht="14.4" customHeight="1">
      <c r="A1473" t="s">
        <v>3102</v>
      </c>
      <c r="B1473" s="168" t="s">
        <v>2934</v>
      </c>
      <c r="C1473" s="279" t="s">
        <v>5531</v>
      </c>
      <c r="D1473" s="14" t="s">
        <v>2935</v>
      </c>
      <c r="E1473" s="278" t="s">
        <v>1810</v>
      </c>
      <c r="F1473" s="281" t="s">
        <v>7236</v>
      </c>
      <c r="G1473" s="319">
        <v>3.6469911440000002E-2</v>
      </c>
      <c r="H1473" s="319">
        <v>2.5074710999999999E-3</v>
      </c>
      <c r="I1473" s="319">
        <v>7.6567303999999997E-3</v>
      </c>
      <c r="J1473" s="319">
        <v>1.5006794E-4</v>
      </c>
      <c r="K1473" s="319">
        <v>2.6155642E-2</v>
      </c>
      <c r="L1473" s="320">
        <v>0.19665896240601502</v>
      </c>
      <c r="M1473" s="308">
        <v>2.8435673000000001</v>
      </c>
      <c r="N1473" s="282">
        <v>5.8236792000000001E-3</v>
      </c>
      <c r="O1473" s="282">
        <v>5.4342540000000003E-3</v>
      </c>
      <c r="P1473" s="282">
        <v>1.9576756E-4</v>
      </c>
      <c r="Q1473" s="282">
        <v>1.9365758999999999E-4</v>
      </c>
      <c r="R1473" s="255">
        <v>3.2579461013000002E-7</v>
      </c>
      <c r="S1473" s="256">
        <v>7.2399243941099996E-10</v>
      </c>
      <c r="T1473" s="256">
        <v>2.7122911894300002E-2</v>
      </c>
      <c r="U1473" s="274">
        <v>1.2348654E-5</v>
      </c>
      <c r="V1473" s="146"/>
      <c r="W1473" s="135"/>
      <c r="X1473" s="78" t="s">
        <v>3461</v>
      </c>
      <c r="Y1473" s="20"/>
      <c r="Z1473" s="20"/>
      <c r="AA1473" s="19"/>
    </row>
    <row r="1474" spans="1:27" ht="14.4" customHeight="1">
      <c r="A1474" t="s">
        <v>3103</v>
      </c>
      <c r="B1474" s="168" t="s">
        <v>2934</v>
      </c>
      <c r="C1474" s="279" t="s">
        <v>5532</v>
      </c>
      <c r="D1474" s="14" t="s">
        <v>2935</v>
      </c>
      <c r="E1474" s="278" t="s">
        <v>1810</v>
      </c>
      <c r="F1474" s="281" t="s">
        <v>7237</v>
      </c>
      <c r="G1474" s="319">
        <v>3.4871263893099996E-2</v>
      </c>
      <c r="H1474" s="319">
        <v>3.9536200999999993E-3</v>
      </c>
      <c r="I1474" s="319">
        <v>5.9305676000000005E-3</v>
      </c>
      <c r="J1474" s="319">
        <v>1.3751930999999999E-6</v>
      </c>
      <c r="K1474" s="319">
        <v>2.4985700999999999E-2</v>
      </c>
      <c r="L1474" s="320">
        <v>0.18786241353383457</v>
      </c>
      <c r="M1474" s="308">
        <v>2.3432328</v>
      </c>
      <c r="N1474" s="282">
        <v>4.9142856000000002E-3</v>
      </c>
      <c r="O1474" s="282">
        <v>4.5999947999999999E-3</v>
      </c>
      <c r="P1474" s="282">
        <v>1.8213801E-4</v>
      </c>
      <c r="Q1474" s="282">
        <v>1.3215275E-4</v>
      </c>
      <c r="R1474" s="255">
        <v>2.7577906515E-7</v>
      </c>
      <c r="S1474" s="256">
        <v>6.7358733347500007E-10</v>
      </c>
      <c r="T1474" s="256">
        <v>1.8508788756190997E-2</v>
      </c>
      <c r="U1474" s="274">
        <v>1.1488358E-5</v>
      </c>
      <c r="V1474" s="146"/>
      <c r="W1474" s="135"/>
      <c r="X1474" s="78" t="s">
        <v>3461</v>
      </c>
      <c r="Y1474" s="20"/>
      <c r="Z1474" s="20"/>
      <c r="AA1474" s="19"/>
    </row>
    <row r="1475" spans="1:27" ht="14.4" customHeight="1">
      <c r="A1475" t="s">
        <v>3104</v>
      </c>
      <c r="B1475" s="168" t="s">
        <v>2934</v>
      </c>
      <c r="C1475" s="279" t="s">
        <v>5533</v>
      </c>
      <c r="D1475" s="14" t="s">
        <v>2935</v>
      </c>
      <c r="E1475" s="278" t="s">
        <v>1810</v>
      </c>
      <c r="F1475" s="281" t="s">
        <v>7238</v>
      </c>
      <c r="G1475" s="319">
        <v>3.3436613000000004E-2</v>
      </c>
      <c r="H1475" s="319">
        <v>3.7960681000000001E-3</v>
      </c>
      <c r="I1475" s="319">
        <v>5.6626252000000002E-3</v>
      </c>
      <c r="J1475" s="319">
        <v>3.1360699999999999E-5</v>
      </c>
      <c r="K1475" s="319">
        <v>2.3946558999999999E-2</v>
      </c>
      <c r="L1475" s="320">
        <v>0.18004931578947367</v>
      </c>
      <c r="M1475" s="308">
        <v>2.2804836000000002</v>
      </c>
      <c r="N1475" s="282">
        <v>4.7005379999999998E-3</v>
      </c>
      <c r="O1475" s="282">
        <v>4.4004630999999999E-3</v>
      </c>
      <c r="P1475" s="282">
        <v>1.7445992E-4</v>
      </c>
      <c r="Q1475" s="282">
        <v>1.2561500000000001E-4</v>
      </c>
      <c r="R1475" s="255">
        <v>2.6381672808999998E-7</v>
      </c>
      <c r="S1475" s="256">
        <v>6.4519200377300005E-10</v>
      </c>
      <c r="T1475" s="256">
        <v>1.7593136968269998E-2</v>
      </c>
      <c r="U1475" s="274">
        <v>1.1006667000000001E-5</v>
      </c>
      <c r="V1475" s="146"/>
      <c r="W1475" s="135"/>
      <c r="X1475" s="78" t="s">
        <v>3461</v>
      </c>
      <c r="Y1475" s="20"/>
      <c r="Z1475" s="20"/>
      <c r="AA1475" s="19"/>
    </row>
    <row r="1476" spans="1:27" ht="14.4" customHeight="1">
      <c r="A1476" t="s">
        <v>3105</v>
      </c>
      <c r="B1476" s="168" t="s">
        <v>2934</v>
      </c>
      <c r="C1476" s="279" t="s">
        <v>5534</v>
      </c>
      <c r="D1476" s="14" t="s">
        <v>2935</v>
      </c>
      <c r="E1476" s="278" t="s">
        <v>1810</v>
      </c>
      <c r="F1476" s="281" t="s">
        <v>7239</v>
      </c>
      <c r="G1476" s="319">
        <v>2.1839180219999997E-2</v>
      </c>
      <c r="H1476" s="319">
        <v>5.9180492000000004E-4</v>
      </c>
      <c r="I1476" s="319">
        <v>1.52975816E-3</v>
      </c>
      <c r="J1476" s="319">
        <v>1.3388414E-4</v>
      </c>
      <c r="K1476" s="319">
        <v>1.9583732999999999E-2</v>
      </c>
      <c r="L1476" s="320">
        <v>0.14724611278195487</v>
      </c>
      <c r="M1476" s="308">
        <v>2.1654849</v>
      </c>
      <c r="N1476" s="282">
        <v>2.8745735999999998E-3</v>
      </c>
      <c r="O1476" s="282">
        <v>2.6999013999999999E-3</v>
      </c>
      <c r="P1476" s="282">
        <v>1.2127319E-4</v>
      </c>
      <c r="Q1476" s="283">
        <v>5.3399003000000003E-5</v>
      </c>
      <c r="R1476" s="255">
        <v>1.6186459787700001E-7</v>
      </c>
      <c r="S1476" s="256">
        <v>4.4849551232800001E-10</v>
      </c>
      <c r="T1476" s="256">
        <v>7.4788519487000004E-3</v>
      </c>
      <c r="U1476" s="274">
        <v>6.9292429999999998E-6</v>
      </c>
      <c r="V1476" s="146"/>
      <c r="W1476" s="135"/>
      <c r="X1476" s="78" t="s">
        <v>3461</v>
      </c>
      <c r="Y1476" s="20"/>
      <c r="Z1476" s="20"/>
      <c r="AA1476" s="19"/>
    </row>
    <row r="1477" spans="1:27" ht="14.4" customHeight="1">
      <c r="A1477" t="s">
        <v>3106</v>
      </c>
      <c r="B1477" s="168" t="s">
        <v>2934</v>
      </c>
      <c r="C1477" s="279" t="s">
        <v>5535</v>
      </c>
      <c r="D1477" s="14" t="s">
        <v>2935</v>
      </c>
      <c r="E1477" s="278" t="s">
        <v>1810</v>
      </c>
      <c r="F1477" s="281" t="s">
        <v>7240</v>
      </c>
      <c r="G1477" s="319">
        <v>3.4842419200000002E-2</v>
      </c>
      <c r="H1477" s="319">
        <v>3.9695484E-3</v>
      </c>
      <c r="I1477" s="319">
        <v>5.9082297999999995E-3</v>
      </c>
      <c r="J1477" s="319">
        <v>0</v>
      </c>
      <c r="K1477" s="319">
        <v>2.4964640999999999E-2</v>
      </c>
      <c r="L1477" s="320">
        <v>0.18770406766917291</v>
      </c>
      <c r="M1477" s="308">
        <v>2.3368421000000001</v>
      </c>
      <c r="N1477" s="282">
        <v>4.9020228999999997E-3</v>
      </c>
      <c r="O1477" s="282">
        <v>4.5887239000000002E-3</v>
      </c>
      <c r="P1477" s="282">
        <v>1.8192299E-4</v>
      </c>
      <c r="Q1477" s="282">
        <v>1.31376E-4</v>
      </c>
      <c r="R1477" s="255">
        <v>2.7510335063999999E-7</v>
      </c>
      <c r="S1477" s="256">
        <v>6.7279211636099999E-10</v>
      </c>
      <c r="T1477" s="256">
        <v>1.84E-2</v>
      </c>
      <c r="U1477" s="274">
        <v>1.1474790999999999E-5</v>
      </c>
      <c r="V1477" s="146"/>
      <c r="W1477" s="135"/>
      <c r="X1477" s="78" t="s">
        <v>3461</v>
      </c>
      <c r="Y1477" s="20"/>
      <c r="Z1477" s="20"/>
      <c r="AA1477" s="19"/>
    </row>
    <row r="1478" spans="1:27" ht="14.4" customHeight="1">
      <c r="A1478" t="s">
        <v>3107</v>
      </c>
      <c r="B1478" s="168" t="s">
        <v>2934</v>
      </c>
      <c r="C1478" s="279" t="s">
        <v>5536</v>
      </c>
      <c r="D1478" s="14" t="s">
        <v>2935</v>
      </c>
      <c r="E1478" s="278" t="s">
        <v>1810</v>
      </c>
      <c r="F1478" s="281" t="s">
        <v>7241</v>
      </c>
      <c r="G1478" s="319">
        <v>4.0922396399999998E-2</v>
      </c>
      <c r="H1478" s="319">
        <v>2.8650435999999996E-3</v>
      </c>
      <c r="I1478" s="319">
        <v>8.6645457999999995E-3</v>
      </c>
      <c r="J1478" s="319">
        <v>0</v>
      </c>
      <c r="K1478" s="319">
        <v>2.9392807E-2</v>
      </c>
      <c r="L1478" s="320">
        <v>0.22099854887218043</v>
      </c>
      <c r="M1478" s="308">
        <v>3.0994152000000001</v>
      </c>
      <c r="N1478" s="282">
        <v>6.5679377999999997E-3</v>
      </c>
      <c r="O1478" s="282">
        <v>6.1262399000000002E-3</v>
      </c>
      <c r="P1478" s="282">
        <v>2.2039967000000001E-4</v>
      </c>
      <c r="Q1478" s="282">
        <v>2.2129825000000001E-4</v>
      </c>
      <c r="R1478" s="255">
        <v>3.6728056872000001E-7</v>
      </c>
      <c r="S1478" s="256">
        <v>8.1508754938899991E-10</v>
      </c>
      <c r="T1478" s="256">
        <v>3.0994152000000001E-2</v>
      </c>
      <c r="U1478" s="274">
        <v>1.3901083999999999E-5</v>
      </c>
      <c r="V1478" s="146"/>
      <c r="W1478" s="135"/>
      <c r="X1478" s="78" t="s">
        <v>3461</v>
      </c>
      <c r="Y1478" s="20"/>
      <c r="Z1478" s="20"/>
      <c r="AA1478" s="19"/>
    </row>
    <row r="1479" spans="1:27" ht="14.4" customHeight="1">
      <c r="A1479" t="s">
        <v>3688</v>
      </c>
      <c r="B1479" s="168" t="s">
        <v>2934</v>
      </c>
      <c r="C1479" s="279" t="s">
        <v>5537</v>
      </c>
      <c r="D1479" s="14" t="s">
        <v>2935</v>
      </c>
      <c r="E1479" s="278" t="s">
        <v>1810</v>
      </c>
      <c r="F1479" s="281" t="s">
        <v>7242</v>
      </c>
      <c r="G1479" s="319">
        <v>0</v>
      </c>
      <c r="H1479" s="319">
        <v>0</v>
      </c>
      <c r="I1479" s="319">
        <v>0</v>
      </c>
      <c r="J1479" s="319">
        <v>0</v>
      </c>
      <c r="K1479" s="319">
        <v>0</v>
      </c>
      <c r="L1479" s="320">
        <v>0</v>
      </c>
      <c r="M1479" s="308">
        <v>0</v>
      </c>
      <c r="N1479" s="282">
        <v>0</v>
      </c>
      <c r="O1479" s="282">
        <v>0</v>
      </c>
      <c r="P1479" s="282">
        <v>0</v>
      </c>
      <c r="Q1479" s="282">
        <v>0</v>
      </c>
      <c r="R1479" s="255">
        <v>0</v>
      </c>
      <c r="S1479" s="256">
        <v>0</v>
      </c>
      <c r="T1479" s="256">
        <v>0</v>
      </c>
      <c r="U1479" s="121">
        <v>0</v>
      </c>
      <c r="V1479" s="146"/>
      <c r="W1479" s="135"/>
      <c r="X1479" s="78" t="s">
        <v>3461</v>
      </c>
      <c r="Y1479" s="20"/>
      <c r="Z1479" s="20"/>
      <c r="AA1479" s="19"/>
    </row>
    <row r="1480" spans="1:27" ht="14.4" customHeight="1">
      <c r="A1480" t="s">
        <v>3108</v>
      </c>
      <c r="B1480" s="168" t="s">
        <v>2934</v>
      </c>
      <c r="C1480" s="279" t="s">
        <v>5538</v>
      </c>
      <c r="D1480" s="14" t="s">
        <v>2935</v>
      </c>
      <c r="E1480" s="278" t="s">
        <v>1810</v>
      </c>
      <c r="F1480" s="281" t="s">
        <v>7243</v>
      </c>
      <c r="G1480" s="319">
        <v>1.889616804E-3</v>
      </c>
      <c r="H1480" s="319">
        <v>1.31711384E-4</v>
      </c>
      <c r="I1480" s="319">
        <v>3.3396913000000001E-4</v>
      </c>
      <c r="J1480" s="319">
        <v>2.2565639000000001E-4</v>
      </c>
      <c r="K1480" s="319">
        <v>1.1982799000000001E-3</v>
      </c>
      <c r="L1480" s="320">
        <v>9.0096233082706777E-3</v>
      </c>
      <c r="M1480" s="308">
        <v>1.1182722</v>
      </c>
      <c r="N1480" s="282">
        <v>2.5315241000000002E-4</v>
      </c>
      <c r="O1480" s="282">
        <v>2.3765318000000001E-4</v>
      </c>
      <c r="P1480" s="283">
        <v>8.9283455E-6</v>
      </c>
      <c r="Q1480" s="283">
        <v>6.5708766999999998E-6</v>
      </c>
      <c r="R1480" s="255">
        <v>1.4247792839000001E-8</v>
      </c>
      <c r="S1480" s="256">
        <v>3.3019028736189996E-11</v>
      </c>
      <c r="T1480" s="256">
        <v>9.2029085259999997E-4</v>
      </c>
      <c r="U1480" s="274">
        <v>6.2708451999999996E-7</v>
      </c>
      <c r="V1480" s="144"/>
      <c r="W1480" s="135"/>
      <c r="X1480" s="78" t="s">
        <v>3461</v>
      </c>
      <c r="Y1480" s="20"/>
      <c r="Z1480" s="20"/>
      <c r="AA1480" s="19"/>
    </row>
    <row r="1481" spans="1:27" ht="14.4" customHeight="1">
      <c r="A1481" t="s">
        <v>3109</v>
      </c>
      <c r="B1481" s="168" t="s">
        <v>2934</v>
      </c>
      <c r="C1481" s="279" t="s">
        <v>5539</v>
      </c>
      <c r="D1481" s="14" t="s">
        <v>2935</v>
      </c>
      <c r="E1481" s="278" t="s">
        <v>1810</v>
      </c>
      <c r="F1481" s="281" t="s">
        <v>7244</v>
      </c>
      <c r="G1481" s="319">
        <v>2.6040926823999999E-2</v>
      </c>
      <c r="H1481" s="319">
        <v>1.0103328099999999E-3</v>
      </c>
      <c r="I1481" s="319">
        <v>1.8078068699999999E-3</v>
      </c>
      <c r="J1481" s="319">
        <v>1.3877598944000001E-2</v>
      </c>
      <c r="K1481" s="319">
        <v>9.3451882E-3</v>
      </c>
      <c r="L1481" s="320">
        <v>7.0264572932330821E-2</v>
      </c>
      <c r="M1481" s="308">
        <v>2.8188507</v>
      </c>
      <c r="N1481" s="282">
        <v>1.7082191E-3</v>
      </c>
      <c r="O1481" s="282">
        <v>1.6264280000000001E-3</v>
      </c>
      <c r="P1481" s="283">
        <v>6.4974520999999997E-5</v>
      </c>
      <c r="Q1481" s="283">
        <v>1.6816608999999999E-5</v>
      </c>
      <c r="R1481" s="255">
        <v>9.7507671611999992E-8</v>
      </c>
      <c r="S1481" s="256">
        <v>2.402903832398E-10</v>
      </c>
      <c r="T1481" s="256">
        <v>2.3552673841999998E-3</v>
      </c>
      <c r="U1481" s="274">
        <v>6.3358071000000003E-6</v>
      </c>
      <c r="V1481" s="146"/>
      <c r="W1481" s="135"/>
      <c r="X1481" s="78" t="s">
        <v>3461</v>
      </c>
      <c r="Y1481" s="20"/>
      <c r="Z1481" s="20"/>
      <c r="AA1481" s="19"/>
    </row>
    <row r="1482" spans="1:27" ht="14.4" customHeight="1">
      <c r="A1482" t="s">
        <v>3110</v>
      </c>
      <c r="B1482" s="168" t="s">
        <v>2934</v>
      </c>
      <c r="C1482" s="279" t="s">
        <v>5540</v>
      </c>
      <c r="D1482" s="14" t="s">
        <v>2935</v>
      </c>
      <c r="E1482" s="278" t="s">
        <v>1810</v>
      </c>
      <c r="F1482" s="281" t="s">
        <v>7245</v>
      </c>
      <c r="G1482" s="319">
        <v>3.2198272505E-2</v>
      </c>
      <c r="H1482" s="319">
        <v>3.2867766000000001E-3</v>
      </c>
      <c r="I1482" s="319">
        <v>4.9745320999999999E-3</v>
      </c>
      <c r="J1482" s="319">
        <v>3.1401898050000001E-3</v>
      </c>
      <c r="K1482" s="319">
        <v>2.0796774000000001E-2</v>
      </c>
      <c r="L1482" s="320">
        <v>0.15636672180451128</v>
      </c>
      <c r="M1482" s="308">
        <v>2.3937651999999998</v>
      </c>
      <c r="N1482" s="282">
        <v>4.0978969000000001E-3</v>
      </c>
      <c r="O1482" s="282">
        <v>3.8376627000000002E-3</v>
      </c>
      <c r="P1482" s="282">
        <v>1.5182952000000001E-4</v>
      </c>
      <c r="Q1482" s="283">
        <v>1.0840461E-4</v>
      </c>
      <c r="R1482" s="255">
        <v>2.3007570520000001E-7</v>
      </c>
      <c r="S1482" s="256">
        <v>5.6149971105399997E-10</v>
      </c>
      <c r="T1482" s="256">
        <v>1.5182718226100001E-2</v>
      </c>
      <c r="U1482" s="274">
        <v>1.0101818E-5</v>
      </c>
      <c r="V1482" s="146"/>
      <c r="W1482" s="135"/>
      <c r="X1482" s="78" t="s">
        <v>3461</v>
      </c>
      <c r="Y1482" s="20"/>
      <c r="Z1482" s="20"/>
      <c r="AA1482" s="19"/>
    </row>
    <row r="1483" spans="1:27" ht="14.4" customHeight="1">
      <c r="A1483" t="s">
        <v>3111</v>
      </c>
      <c r="B1483" s="168" t="s">
        <v>2934</v>
      </c>
      <c r="C1483" s="279" t="s">
        <v>5541</v>
      </c>
      <c r="D1483" s="14" t="s">
        <v>2935</v>
      </c>
      <c r="E1483" s="278" t="s">
        <v>1810</v>
      </c>
      <c r="F1483" s="281" t="s">
        <v>7246</v>
      </c>
      <c r="G1483" s="319">
        <v>2.7949854731E-2</v>
      </c>
      <c r="H1483" s="319">
        <v>1.2001160310000001E-3</v>
      </c>
      <c r="I1483" s="319">
        <v>2.9102570999999999E-3</v>
      </c>
      <c r="J1483" s="319">
        <v>4.3660966000000001E-3</v>
      </c>
      <c r="K1483" s="319">
        <v>1.9473384999999999E-2</v>
      </c>
      <c r="L1483" s="320">
        <v>0.14641642857142856</v>
      </c>
      <c r="M1483" s="308">
        <v>2.388728</v>
      </c>
      <c r="N1483" s="282">
        <v>3.1795236999999999E-3</v>
      </c>
      <c r="O1483" s="282">
        <v>2.9869891999999999E-3</v>
      </c>
      <c r="P1483" s="282">
        <v>1.2999733000000001E-4</v>
      </c>
      <c r="Q1483" s="283">
        <v>6.2537177999999995E-5</v>
      </c>
      <c r="R1483" s="255">
        <v>1.7907608576999998E-7</v>
      </c>
      <c r="S1483" s="256">
        <v>4.8075936385700004E-10</v>
      </c>
      <c r="T1483" s="256">
        <v>8.7587084191E-3</v>
      </c>
      <c r="U1483" s="274">
        <v>7.9221707999999993E-6</v>
      </c>
      <c r="V1483" s="146"/>
      <c r="W1483" s="135"/>
      <c r="X1483" s="78" t="s">
        <v>3461</v>
      </c>
      <c r="Y1483" s="20"/>
      <c r="Z1483" s="20"/>
      <c r="AA1483" s="19"/>
    </row>
    <row r="1484" spans="1:27" ht="14.4" customHeight="1">
      <c r="A1484" t="s">
        <v>3112</v>
      </c>
      <c r="B1484" s="168" t="s">
        <v>2934</v>
      </c>
      <c r="C1484" s="279" t="s">
        <v>5542</v>
      </c>
      <c r="D1484" s="14" t="s">
        <v>2935</v>
      </c>
      <c r="E1484" s="278" t="s">
        <v>1810</v>
      </c>
      <c r="F1484" s="281" t="s">
        <v>7247</v>
      </c>
      <c r="G1484" s="319">
        <v>3.9904687245999999E-2</v>
      </c>
      <c r="H1484" s="319">
        <v>2.7833127999999999E-3</v>
      </c>
      <c r="I1484" s="319">
        <v>8.4341881999999996E-3</v>
      </c>
      <c r="J1484" s="319">
        <v>3.4301246000000002E-5</v>
      </c>
      <c r="K1484" s="319">
        <v>2.8652884999999999E-2</v>
      </c>
      <c r="L1484" s="320">
        <v>0.21543522556390976</v>
      </c>
      <c r="M1484" s="308">
        <v>3.0409358000000002</v>
      </c>
      <c r="N1484" s="282">
        <v>6.3978217000000004E-3</v>
      </c>
      <c r="O1484" s="282">
        <v>5.9680719E-3</v>
      </c>
      <c r="P1484" s="282">
        <v>2.1476948E-4</v>
      </c>
      <c r="Q1484" s="282">
        <v>2.1498038999999999E-4</v>
      </c>
      <c r="R1484" s="255">
        <v>3.5779807705000004E-7</v>
      </c>
      <c r="S1484" s="256">
        <v>7.9426582979500006E-10</v>
      </c>
      <c r="T1484" s="256">
        <v>3.010929831873E-2</v>
      </c>
      <c r="U1484" s="274">
        <v>1.3546243E-5</v>
      </c>
      <c r="V1484" s="146"/>
      <c r="W1484" s="135"/>
      <c r="X1484" s="78" t="s">
        <v>3461</v>
      </c>
      <c r="Y1484" s="20"/>
      <c r="Z1484" s="20"/>
      <c r="AA1484" s="19"/>
    </row>
    <row r="1485" spans="1:27" ht="14.4" customHeight="1">
      <c r="A1485" t="s">
        <v>3113</v>
      </c>
      <c r="B1485" s="168" t="s">
        <v>2934</v>
      </c>
      <c r="C1485" s="279" t="s">
        <v>5543</v>
      </c>
      <c r="D1485" s="14" t="s">
        <v>2935</v>
      </c>
      <c r="E1485" s="278" t="s">
        <v>1810</v>
      </c>
      <c r="F1485" s="281" t="s">
        <v>7248</v>
      </c>
      <c r="G1485" s="319">
        <v>6.0716901999999994E-3</v>
      </c>
      <c r="H1485" s="319">
        <v>6.3745817999999997E-4</v>
      </c>
      <c r="I1485" s="319">
        <v>1.0024319699999998E-3</v>
      </c>
      <c r="J1485" s="319">
        <v>2.1874964999999999E-4</v>
      </c>
      <c r="K1485" s="319">
        <v>4.2130503999999996E-3</v>
      </c>
      <c r="L1485" s="320">
        <v>3.1677070676691725E-2</v>
      </c>
      <c r="M1485" s="308">
        <v>1.2774201999999999</v>
      </c>
      <c r="N1485" s="282">
        <v>8.2740635000000005E-4</v>
      </c>
      <c r="O1485" s="282">
        <v>7.7563614999999995E-4</v>
      </c>
      <c r="P1485" s="283">
        <v>3.0689545999999997E-5</v>
      </c>
      <c r="Q1485" s="283">
        <v>2.1080658000000001E-5</v>
      </c>
      <c r="R1485" s="255">
        <v>4.6500968456000006E-8</v>
      </c>
      <c r="S1485" s="256">
        <v>1.134968406959E-10</v>
      </c>
      <c r="T1485" s="256">
        <v>2.9524731305999997E-3</v>
      </c>
      <c r="U1485" s="274">
        <v>1.9975742000000002E-6</v>
      </c>
      <c r="V1485" s="146"/>
      <c r="W1485" s="135"/>
      <c r="X1485" s="78" t="s">
        <v>3461</v>
      </c>
      <c r="Y1485" s="20"/>
      <c r="Z1485" s="20"/>
      <c r="AA1485" s="19"/>
    </row>
    <row r="1486" spans="1:27" ht="14.4" customHeight="1">
      <c r="A1486" t="s">
        <v>3114</v>
      </c>
      <c r="B1486" s="168" t="s">
        <v>2934</v>
      </c>
      <c r="C1486" s="279" t="s">
        <v>5544</v>
      </c>
      <c r="D1486" s="14" t="s">
        <v>2935</v>
      </c>
      <c r="E1486" s="278" t="s">
        <v>1810</v>
      </c>
      <c r="F1486" s="281" t="s">
        <v>7249</v>
      </c>
      <c r="G1486" s="319">
        <v>3.3916401496000004E-2</v>
      </c>
      <c r="H1486" s="319">
        <v>3.5873716999999996E-3</v>
      </c>
      <c r="I1486" s="319">
        <v>5.3877366999999995E-3</v>
      </c>
      <c r="J1486" s="319">
        <v>1.7365096E-5</v>
      </c>
      <c r="K1486" s="319">
        <v>2.4923928000000001E-2</v>
      </c>
      <c r="L1486" s="320">
        <v>0.18739795488721805</v>
      </c>
      <c r="M1486" s="308">
        <v>2.3734506</v>
      </c>
      <c r="N1486" s="282">
        <v>4.7430976000000001E-3</v>
      </c>
      <c r="O1486" s="282">
        <v>4.4570922000000002E-3</v>
      </c>
      <c r="P1486" s="282">
        <v>1.7802774000000001E-4</v>
      </c>
      <c r="Q1486" s="283">
        <v>1.0797762E-4</v>
      </c>
      <c r="R1486" s="255">
        <v>2.6721176054999999E-7</v>
      </c>
      <c r="S1486" s="256">
        <v>6.5838660694400008E-10</v>
      </c>
      <c r="T1486" s="256">
        <v>1.512291548817E-2</v>
      </c>
      <c r="U1486" s="274">
        <v>1.1145116E-5</v>
      </c>
      <c r="V1486" s="146"/>
      <c r="W1486" s="135"/>
      <c r="X1486" s="78" t="s">
        <v>3461</v>
      </c>
      <c r="Y1486" s="20"/>
      <c r="Z1486" s="20"/>
      <c r="AA1486" s="19"/>
    </row>
    <row r="1487" spans="1:27" ht="14.4" customHeight="1">
      <c r="A1487" t="s">
        <v>3115</v>
      </c>
      <c r="B1487" s="168" t="s">
        <v>2934</v>
      </c>
      <c r="C1487" s="279" t="s">
        <v>5545</v>
      </c>
      <c r="D1487" s="14" t="s">
        <v>2935</v>
      </c>
      <c r="E1487" s="278" t="s">
        <v>1810</v>
      </c>
      <c r="F1487" s="281" t="s">
        <v>7250</v>
      </c>
      <c r="G1487" s="319">
        <v>2.998778496E-2</v>
      </c>
      <c r="H1487" s="319">
        <v>2.0470973399999998E-3</v>
      </c>
      <c r="I1487" s="319">
        <v>6.2749644000000002E-3</v>
      </c>
      <c r="J1487" s="319">
        <v>1.7150622E-4</v>
      </c>
      <c r="K1487" s="319">
        <v>2.1494216999999999E-2</v>
      </c>
      <c r="L1487" s="320">
        <v>0.16161065413533834</v>
      </c>
      <c r="M1487" s="308">
        <v>2.5416875000000001</v>
      </c>
      <c r="N1487" s="282">
        <v>4.7790795999999997E-3</v>
      </c>
      <c r="O1487" s="282">
        <v>4.4602217000000001E-3</v>
      </c>
      <c r="P1487" s="282">
        <v>1.6076301000000001E-4</v>
      </c>
      <c r="Q1487" s="282">
        <v>1.5809489E-4</v>
      </c>
      <c r="R1487" s="255">
        <v>2.6739938194E-7</v>
      </c>
      <c r="S1487" s="256">
        <v>5.94537769215E-10</v>
      </c>
      <c r="T1487" s="256">
        <v>2.21421415934E-2</v>
      </c>
      <c r="U1487" s="274">
        <v>1.0141009E-5</v>
      </c>
      <c r="V1487" s="146"/>
      <c r="W1487" s="135"/>
      <c r="X1487" s="78" t="s">
        <v>3461</v>
      </c>
      <c r="Y1487" s="20"/>
      <c r="Z1487" s="20"/>
      <c r="AA1487" s="19"/>
    </row>
    <row r="1488" spans="1:27" ht="14.4" customHeight="1">
      <c r="A1488" t="s">
        <v>3116</v>
      </c>
      <c r="B1488" s="168" t="s">
        <v>2934</v>
      </c>
      <c r="C1488" s="279" t="s">
        <v>5546</v>
      </c>
      <c r="D1488" s="14" t="s">
        <v>2935</v>
      </c>
      <c r="E1488" s="278" t="s">
        <v>1810</v>
      </c>
      <c r="F1488" s="281" t="s">
        <v>7251</v>
      </c>
      <c r="G1488" s="319">
        <v>1.339564444E-2</v>
      </c>
      <c r="H1488" s="319">
        <v>1.32126339E-3</v>
      </c>
      <c r="I1488" s="319">
        <v>2.4418427999999999E-3</v>
      </c>
      <c r="J1488" s="319">
        <v>1.3125925E-4</v>
      </c>
      <c r="K1488" s="319">
        <v>9.5012789999999996E-3</v>
      </c>
      <c r="L1488" s="320">
        <v>7.1438187969924807E-2</v>
      </c>
      <c r="M1488" s="308">
        <v>1.5924971000000001</v>
      </c>
      <c r="N1488" s="282">
        <v>1.9509733E-3</v>
      </c>
      <c r="O1488" s="282">
        <v>1.8244348000000001E-3</v>
      </c>
      <c r="P1488" s="283">
        <v>6.9980920999999997E-5</v>
      </c>
      <c r="Q1488" s="283">
        <v>5.6557639999999998E-5</v>
      </c>
      <c r="R1488" s="255">
        <v>1.0937858396E-7</v>
      </c>
      <c r="S1488" s="256">
        <v>2.588051860214E-10</v>
      </c>
      <c r="T1488" s="256">
        <v>7.9212380691999987E-3</v>
      </c>
      <c r="U1488" s="274">
        <v>4.4591464999999999E-6</v>
      </c>
      <c r="V1488" s="146"/>
      <c r="W1488" s="135"/>
      <c r="X1488" s="78" t="s">
        <v>3461</v>
      </c>
      <c r="Y1488" s="20"/>
      <c r="Z1488" s="20"/>
      <c r="AA1488" s="19"/>
    </row>
    <row r="1489" spans="1:27" ht="14.4" customHeight="1">
      <c r="A1489" t="s">
        <v>3117</v>
      </c>
      <c r="B1489" s="168" t="s">
        <v>2934</v>
      </c>
      <c r="C1489" s="279" t="s">
        <v>5547</v>
      </c>
      <c r="D1489" s="14" t="s">
        <v>2935</v>
      </c>
      <c r="E1489" s="278" t="s">
        <v>1810</v>
      </c>
      <c r="F1489" s="281" t="s">
        <v>7252</v>
      </c>
      <c r="G1489" s="319">
        <v>2.2669357899999999E-2</v>
      </c>
      <c r="H1489" s="319">
        <v>1.8694651500000001E-3</v>
      </c>
      <c r="I1489" s="319">
        <v>2.34212371E-3</v>
      </c>
      <c r="J1489" s="319">
        <v>2.0781704000000001E-4</v>
      </c>
      <c r="K1489" s="319">
        <v>1.8249952E-2</v>
      </c>
      <c r="L1489" s="320">
        <v>0.1372176842105263</v>
      </c>
      <c r="M1489" s="308">
        <v>1.9972042000000001</v>
      </c>
      <c r="N1489" s="282">
        <v>2.9753026999999998E-3</v>
      </c>
      <c r="O1489" s="282">
        <v>2.8258854999999999E-3</v>
      </c>
      <c r="P1489" s="282">
        <v>1.1989684E-4</v>
      </c>
      <c r="Q1489" s="283">
        <v>2.9520361999999999E-5</v>
      </c>
      <c r="R1489" s="255">
        <v>1.6941759857000001E-7</v>
      </c>
      <c r="S1489" s="256">
        <v>4.4340548815299998E-10</v>
      </c>
      <c r="T1489" s="256">
        <v>4.1345045724000004E-3</v>
      </c>
      <c r="U1489" s="274">
        <v>7.2786522999999996E-6</v>
      </c>
      <c r="V1489" s="146"/>
      <c r="W1489" s="135"/>
      <c r="X1489" s="78" t="s">
        <v>3461</v>
      </c>
      <c r="Y1489" s="20"/>
      <c r="Z1489" s="20"/>
      <c r="AA1489" s="19"/>
    </row>
    <row r="1490" spans="1:27" ht="14.4" customHeight="1">
      <c r="A1490" t="s">
        <v>3118</v>
      </c>
      <c r="B1490" s="168" t="s">
        <v>2934</v>
      </c>
      <c r="C1490" s="279" t="s">
        <v>5548</v>
      </c>
      <c r="D1490" s="14" t="s">
        <v>2935</v>
      </c>
      <c r="E1490" s="278" t="s">
        <v>1810</v>
      </c>
      <c r="F1490" s="281" t="s">
        <v>7253</v>
      </c>
      <c r="G1490" s="319">
        <v>3.3593469600000002E-2</v>
      </c>
      <c r="H1490" s="319">
        <v>2.6103653E-3</v>
      </c>
      <c r="I1490" s="319">
        <v>6.7163339000000004E-3</v>
      </c>
      <c r="J1490" s="319">
        <v>2.0405839999999999E-4</v>
      </c>
      <c r="K1490" s="319">
        <v>2.4062712E-2</v>
      </c>
      <c r="L1490" s="320">
        <v>0.18092264661654134</v>
      </c>
      <c r="M1490" s="308">
        <v>2.5916605000000001</v>
      </c>
      <c r="N1490" s="282">
        <v>5.2066860999999999E-3</v>
      </c>
      <c r="O1490" s="282">
        <v>4.8629837999999998E-3</v>
      </c>
      <c r="P1490" s="282">
        <v>1.7883963999999999E-4</v>
      </c>
      <c r="Q1490" s="282">
        <v>1.6486265999999999E-4</v>
      </c>
      <c r="R1490" s="255">
        <v>2.9154579299999997E-7</v>
      </c>
      <c r="S1490" s="256">
        <v>6.6138921758300003E-10</v>
      </c>
      <c r="T1490" s="256">
        <v>2.3090008610000001E-2</v>
      </c>
      <c r="U1490" s="274">
        <v>1.1281503E-5</v>
      </c>
      <c r="V1490" s="146"/>
      <c r="W1490" s="135"/>
      <c r="X1490" s="78" t="s">
        <v>3461</v>
      </c>
      <c r="Y1490" s="20"/>
      <c r="Z1490" s="20"/>
      <c r="AA1490" s="19"/>
    </row>
    <row r="1491" spans="1:27" ht="14.4" customHeight="1">
      <c r="A1491" t="s">
        <v>3119</v>
      </c>
      <c r="B1491" s="168" t="s">
        <v>2934</v>
      </c>
      <c r="C1491" s="279" t="s">
        <v>5549</v>
      </c>
      <c r="D1491" s="14" t="s">
        <v>2935</v>
      </c>
      <c r="E1491" s="278" t="s">
        <v>1810</v>
      </c>
      <c r="F1491" s="281" t="s">
        <v>7254</v>
      </c>
      <c r="G1491" s="319">
        <v>4.0277022100000002E-3</v>
      </c>
      <c r="H1491" s="319">
        <v>3.1477857000000004E-4</v>
      </c>
      <c r="I1491" s="319">
        <v>5.7759612000000005E-4</v>
      </c>
      <c r="J1491" s="319">
        <v>1.9455292E-4</v>
      </c>
      <c r="K1491" s="319">
        <v>2.9407745999999999E-3</v>
      </c>
      <c r="L1491" s="320">
        <v>2.2111087218045111E-2</v>
      </c>
      <c r="M1491" s="308">
        <v>1.2176484000000001</v>
      </c>
      <c r="N1491" s="282">
        <v>5.4382487000000004E-4</v>
      </c>
      <c r="O1491" s="282">
        <v>5.1493039999999995E-4</v>
      </c>
      <c r="P1491" s="283">
        <v>2.0489351999999999E-5</v>
      </c>
      <c r="Q1491" s="283">
        <v>8.4051181999999993E-6</v>
      </c>
      <c r="R1491" s="255">
        <v>3.0871127205999997E-8</v>
      </c>
      <c r="S1491" s="256">
        <v>7.5774229498100007E-11</v>
      </c>
      <c r="T1491" s="256">
        <v>1.1771874560999999E-3</v>
      </c>
      <c r="U1491" s="274">
        <v>1.3272763E-6</v>
      </c>
      <c r="V1491" s="146"/>
      <c r="W1491" s="135"/>
      <c r="X1491" s="78" t="s">
        <v>3461</v>
      </c>
      <c r="Y1491" s="20"/>
      <c r="Z1491" s="20"/>
      <c r="AA1491" s="19"/>
    </row>
    <row r="1492" spans="1:27" ht="14.4" customHeight="1">
      <c r="A1492" t="s">
        <v>3120</v>
      </c>
      <c r="B1492" s="168" t="s">
        <v>2934</v>
      </c>
      <c r="C1492" s="279" t="s">
        <v>5550</v>
      </c>
      <c r="D1492" s="14" t="s">
        <v>2935</v>
      </c>
      <c r="E1492" s="278" t="s">
        <v>1810</v>
      </c>
      <c r="F1492" s="281" t="s">
        <v>7255</v>
      </c>
      <c r="G1492" s="319">
        <v>2.1368956630000002E-2</v>
      </c>
      <c r="H1492" s="319">
        <v>1.7179941000000001E-3</v>
      </c>
      <c r="I1492" s="319">
        <v>2.481708E-3</v>
      </c>
      <c r="J1492" s="319">
        <v>1.0720153E-4</v>
      </c>
      <c r="K1492" s="319">
        <v>1.7062053000000001E-2</v>
      </c>
      <c r="L1492" s="320">
        <v>0.1282861127819549</v>
      </c>
      <c r="M1492" s="308">
        <v>2.0211283999999998</v>
      </c>
      <c r="N1492" s="282">
        <v>2.8747519999999999E-3</v>
      </c>
      <c r="O1492" s="282">
        <v>2.7418327999999999E-3</v>
      </c>
      <c r="P1492" s="282">
        <v>1.1366236E-4</v>
      </c>
      <c r="Q1492" s="283">
        <v>1.9256785000000001E-5</v>
      </c>
      <c r="R1492" s="255">
        <v>1.6437846422000001E-7</v>
      </c>
      <c r="S1492" s="256">
        <v>4.2034897788759998E-10</v>
      </c>
      <c r="T1492" s="256">
        <v>2.6970288007E-3</v>
      </c>
      <c r="U1492" s="274">
        <v>6.9447674000000003E-6</v>
      </c>
      <c r="V1492" s="146"/>
      <c r="W1492" s="135"/>
      <c r="X1492" s="78" t="s">
        <v>3461</v>
      </c>
      <c r="Y1492" s="20"/>
      <c r="Z1492" s="20"/>
      <c r="AA1492" s="19"/>
    </row>
    <row r="1493" spans="1:27" ht="14.4" customHeight="1">
      <c r="B1493" s="168" t="s">
        <v>3691</v>
      </c>
      <c r="C1493" s="277" t="s">
        <v>3689</v>
      </c>
      <c r="D1493" s="277"/>
      <c r="F1493"/>
      <c r="G1493" s="210"/>
      <c r="H1493" s="210"/>
      <c r="I1493" s="210"/>
      <c r="J1493" s="210"/>
      <c r="K1493" s="210"/>
      <c r="L1493" s="210"/>
      <c r="M1493" s="5"/>
      <c r="N1493"/>
      <c r="O1493"/>
      <c r="V1493" s="182"/>
      <c r="W1493" s="164"/>
      <c r="X1493" s="78"/>
      <c r="Y1493" s="20"/>
      <c r="Z1493" s="20"/>
      <c r="AA1493" s="19"/>
    </row>
    <row r="1494" spans="1:27" ht="14.4" customHeight="1">
      <c r="B1494" s="168" t="s">
        <v>3691</v>
      </c>
      <c r="C1494" s="277" t="s">
        <v>3690</v>
      </c>
      <c r="D1494" s="277" t="s">
        <v>3121</v>
      </c>
      <c r="F1494"/>
      <c r="G1494" s="210"/>
      <c r="H1494" s="210"/>
      <c r="I1494" s="210"/>
      <c r="J1494" s="210"/>
      <c r="K1494" s="210"/>
      <c r="L1494" s="210"/>
      <c r="M1494" s="5"/>
      <c r="N1494"/>
      <c r="O1494"/>
      <c r="V1494" s="183"/>
      <c r="W1494" s="4"/>
      <c r="X1494" s="20"/>
      <c r="Y1494" s="20"/>
      <c r="Z1494" s="20"/>
      <c r="AA1494" s="19"/>
    </row>
    <row r="1495" spans="1:27" ht="14.4" customHeight="1">
      <c r="A1495" t="s">
        <v>3122</v>
      </c>
      <c r="B1495" s="168" t="s">
        <v>3691</v>
      </c>
      <c r="C1495" s="279" t="s">
        <v>5551</v>
      </c>
      <c r="D1495" s="14" t="s">
        <v>3692</v>
      </c>
      <c r="E1495" s="278" t="s">
        <v>1810</v>
      </c>
      <c r="F1495" s="281" t="s">
        <v>7256</v>
      </c>
      <c r="G1495" s="319">
        <v>3.1909543220000003E-2</v>
      </c>
      <c r="H1495" s="319">
        <v>2.6778087800000002E-3</v>
      </c>
      <c r="I1495" s="319">
        <v>4.0013372999999994E-3</v>
      </c>
      <c r="J1495" s="319">
        <v>1.7533014E-4</v>
      </c>
      <c r="K1495" s="319">
        <v>2.5055067E-2</v>
      </c>
      <c r="L1495" s="320">
        <v>0.18838396240601504</v>
      </c>
      <c r="M1495" s="308">
        <v>1.9795205</v>
      </c>
      <c r="N1495" s="282">
        <v>4.3080677999999999E-3</v>
      </c>
      <c r="O1495" s="282">
        <v>4.0565664999999999E-3</v>
      </c>
      <c r="P1495" s="282">
        <v>1.6957317000000001E-4</v>
      </c>
      <c r="Q1495" s="283">
        <v>8.1928164999999997E-5</v>
      </c>
      <c r="R1495" s="255">
        <v>2.4319943268999999E-7</v>
      </c>
      <c r="S1495" s="256">
        <v>6.2711969637299997E-10</v>
      </c>
      <c r="T1495" s="256">
        <v>1.1474532773499999E-2</v>
      </c>
      <c r="U1495" s="274">
        <v>9.6243605000000008E-6</v>
      </c>
      <c r="V1495" s="144"/>
      <c r="W1495" s="135"/>
      <c r="X1495" s="78" t="s">
        <v>3461</v>
      </c>
      <c r="Y1495" s="20"/>
      <c r="Z1495" s="20"/>
      <c r="AA1495" s="19"/>
    </row>
    <row r="1496" spans="1:27" ht="14.4" customHeight="1">
      <c r="A1496" t="s">
        <v>3123</v>
      </c>
      <c r="B1496" s="168" t="s">
        <v>3691</v>
      </c>
      <c r="C1496" s="279" t="s">
        <v>5552</v>
      </c>
      <c r="D1496" s="14" t="s">
        <v>3692</v>
      </c>
      <c r="E1496" s="278" t="s">
        <v>1810</v>
      </c>
      <c r="F1496" s="281" t="s">
        <v>7257</v>
      </c>
      <c r="G1496" s="319">
        <v>1.2902601090000001E-3</v>
      </c>
      <c r="H1496" s="319">
        <v>1.6417021E-4</v>
      </c>
      <c r="I1496" s="319">
        <v>2.7099915000000001E-4</v>
      </c>
      <c r="J1496" s="319">
        <v>1.3428679E-5</v>
      </c>
      <c r="K1496" s="319">
        <v>8.4166207000000001E-4</v>
      </c>
      <c r="L1496" s="320">
        <v>6.3282862406015038E-3</v>
      </c>
      <c r="M1496" s="308">
        <v>1.1257250999999999</v>
      </c>
      <c r="N1496" s="282">
        <v>1.9065451999999999E-4</v>
      </c>
      <c r="O1496" s="282">
        <v>1.7749148000000001E-4</v>
      </c>
      <c r="P1496" s="283">
        <v>6.5803644000000002E-6</v>
      </c>
      <c r="Q1496" s="283">
        <v>6.5826770000000001E-6</v>
      </c>
      <c r="R1496" s="255">
        <v>1.0640976025999999E-8</v>
      </c>
      <c r="S1496" s="256">
        <v>2.4335667513900001E-11</v>
      </c>
      <c r="T1496" s="256">
        <v>9.2194354755000007E-4</v>
      </c>
      <c r="U1496" s="274">
        <v>4.6981670999999998E-7</v>
      </c>
      <c r="V1496" s="146"/>
      <c r="W1496" s="135"/>
      <c r="X1496" s="78" t="s">
        <v>3461</v>
      </c>
      <c r="Y1496" s="20"/>
      <c r="Z1496" s="20"/>
      <c r="AA1496" s="19"/>
    </row>
    <row r="1497" spans="1:27" ht="14.4" customHeight="1">
      <c r="A1497" t="s">
        <v>3124</v>
      </c>
      <c r="B1497" s="168" t="s">
        <v>3691</v>
      </c>
      <c r="C1497" s="279" t="s">
        <v>5553</v>
      </c>
      <c r="D1497" s="14" t="s">
        <v>3692</v>
      </c>
      <c r="E1497" s="278" t="s">
        <v>1810</v>
      </c>
      <c r="F1497" s="281" t="s">
        <v>7258</v>
      </c>
      <c r="G1497" s="319">
        <v>1.1325065381E-4</v>
      </c>
      <c r="H1497" s="319">
        <v>1.35746131E-6</v>
      </c>
      <c r="I1497" s="319">
        <v>2.7539095000000002E-6</v>
      </c>
      <c r="J1497" s="319">
        <v>1.5494628999999998E-5</v>
      </c>
      <c r="K1497" s="319">
        <v>9.3644654000000002E-5</v>
      </c>
      <c r="L1497" s="320">
        <v>7.0409514285714285E-4</v>
      </c>
      <c r="M1497" s="308">
        <v>1.0526316</v>
      </c>
      <c r="N1497" s="283">
        <v>1.2182467E-5</v>
      </c>
      <c r="O1497" s="283">
        <v>1.1628972999999999E-5</v>
      </c>
      <c r="P1497" s="283">
        <v>5.5126109000000001E-7</v>
      </c>
      <c r="Q1497" s="283">
        <v>2.2329324E-9</v>
      </c>
      <c r="R1497" s="255">
        <v>6.9718065219000003E-10</v>
      </c>
      <c r="S1497" s="256">
        <v>2.0386874552779998E-12</v>
      </c>
      <c r="T1497" s="256">
        <v>3.1273563999999999E-7</v>
      </c>
      <c r="U1497" s="274">
        <v>2.8423477999999999E-8</v>
      </c>
      <c r="V1497" s="146"/>
      <c r="W1497" s="135"/>
      <c r="X1497" s="78" t="s">
        <v>3461</v>
      </c>
      <c r="Y1497" s="20"/>
      <c r="Z1497" s="20"/>
      <c r="AA1497" s="19"/>
    </row>
    <row r="1498" spans="1:27" ht="14.4" customHeight="1">
      <c r="A1498" t="s">
        <v>3125</v>
      </c>
      <c r="B1498" s="168" t="s">
        <v>3691</v>
      </c>
      <c r="C1498" s="279" t="s">
        <v>5554</v>
      </c>
      <c r="D1498" s="14" t="s">
        <v>3692</v>
      </c>
      <c r="E1498" s="278" t="s">
        <v>1810</v>
      </c>
      <c r="F1498" s="281" t="s">
        <v>7259</v>
      </c>
      <c r="G1498" s="319">
        <v>2.5051429457E-2</v>
      </c>
      <c r="H1498" s="319">
        <v>1.1123824900000001E-3</v>
      </c>
      <c r="I1498" s="319">
        <v>1.8686452199999999E-3</v>
      </c>
      <c r="J1498" s="319">
        <v>8.9671117469999999E-3</v>
      </c>
      <c r="K1498" s="319">
        <v>1.310329E-2</v>
      </c>
      <c r="L1498" s="320">
        <v>9.852097744360902E-2</v>
      </c>
      <c r="M1498" s="308">
        <v>2.4124612999999999</v>
      </c>
      <c r="N1498" s="282">
        <v>2.1995664000000002E-3</v>
      </c>
      <c r="O1498" s="282">
        <v>2.0832779E-3</v>
      </c>
      <c r="P1498" s="283">
        <v>8.6851248999999993E-5</v>
      </c>
      <c r="Q1498" s="283">
        <v>2.9437237000000001E-5</v>
      </c>
      <c r="R1498" s="255">
        <v>1.2489675827000002E-7</v>
      </c>
      <c r="S1498" s="256">
        <v>3.2119544785450001E-10</v>
      </c>
      <c r="T1498" s="256">
        <v>4.1228622919600002E-3</v>
      </c>
      <c r="U1498" s="274">
        <v>6.4054857000000001E-6</v>
      </c>
      <c r="V1498" s="146"/>
      <c r="W1498" s="135"/>
      <c r="X1498" s="78" t="s">
        <v>3461</v>
      </c>
      <c r="Y1498" s="20"/>
      <c r="Z1498" s="20"/>
      <c r="AA1498" s="19"/>
    </row>
    <row r="1499" spans="1:27" ht="14.4" customHeight="1">
      <c r="A1499" t="s">
        <v>3126</v>
      </c>
      <c r="B1499" s="168" t="s">
        <v>3691</v>
      </c>
      <c r="C1499" s="279" t="s">
        <v>5555</v>
      </c>
      <c r="D1499" s="14" t="s">
        <v>3692</v>
      </c>
      <c r="E1499" s="278" t="s">
        <v>1810</v>
      </c>
      <c r="F1499" s="281" t="s">
        <v>7260</v>
      </c>
      <c r="G1499" s="319">
        <v>1.1450035966E-3</v>
      </c>
      <c r="H1499" s="319">
        <v>1.0354021199999999E-4</v>
      </c>
      <c r="I1499" s="319">
        <v>2.9143200399999998E-4</v>
      </c>
      <c r="J1499" s="319">
        <v>2.0659506000000002E-6</v>
      </c>
      <c r="K1499" s="319">
        <v>7.4796542999999997E-4</v>
      </c>
      <c r="L1499" s="320">
        <v>5.6238002255639095E-3</v>
      </c>
      <c r="M1499" s="308">
        <v>1.1217404</v>
      </c>
      <c r="N1499" s="282">
        <v>1.9161845E-4</v>
      </c>
      <c r="O1499" s="282">
        <v>1.7813846999999999E-4</v>
      </c>
      <c r="P1499" s="283">
        <v>6.0524768999999997E-6</v>
      </c>
      <c r="Q1499" s="283">
        <v>7.4275010999999998E-6</v>
      </c>
      <c r="R1499" s="255">
        <v>1.06797643464E-8</v>
      </c>
      <c r="S1499" s="256">
        <v>2.238342082072E-11</v>
      </c>
      <c r="T1499" s="256">
        <v>1.040266298085E-3</v>
      </c>
      <c r="U1499" s="274">
        <v>4.2454346000000002E-7</v>
      </c>
      <c r="V1499" s="146"/>
      <c r="W1499" s="135"/>
      <c r="X1499" s="78" t="s">
        <v>3461</v>
      </c>
      <c r="Y1499" s="20"/>
      <c r="Z1499" s="20"/>
      <c r="AA1499" s="19"/>
    </row>
    <row r="1500" spans="1:27" ht="14.4" customHeight="1">
      <c r="A1500" t="s">
        <v>3127</v>
      </c>
      <c r="B1500" s="168" t="s">
        <v>3691</v>
      </c>
      <c r="C1500" s="279" t="s">
        <v>5556</v>
      </c>
      <c r="D1500" s="14" t="s">
        <v>3692</v>
      </c>
      <c r="E1500" s="278" t="s">
        <v>1810</v>
      </c>
      <c r="F1500" s="281" t="s">
        <v>7261</v>
      </c>
      <c r="G1500" s="319">
        <v>1.3553596083E-2</v>
      </c>
      <c r="H1500" s="319">
        <v>1.52235163E-3</v>
      </c>
      <c r="I1500" s="319">
        <v>3.9641149999999998E-3</v>
      </c>
      <c r="J1500" s="319">
        <v>1.0329753E-5</v>
      </c>
      <c r="K1500" s="319">
        <v>8.0567997000000006E-3</v>
      </c>
      <c r="L1500" s="320">
        <v>6.0577441353383457E-2</v>
      </c>
      <c r="M1500" s="308">
        <v>1.9897309999999999</v>
      </c>
      <c r="N1500" s="282">
        <v>2.3389919000000002E-3</v>
      </c>
      <c r="O1500" s="282">
        <v>2.1682423E-3</v>
      </c>
      <c r="P1500" s="283">
        <v>7.0475056999999994E-5</v>
      </c>
      <c r="Q1500" s="283">
        <v>1.0027448E-4</v>
      </c>
      <c r="R1500" s="255">
        <v>1.2999054736E-7</v>
      </c>
      <c r="S1500" s="256">
        <v>2.6063261017429999E-10</v>
      </c>
      <c r="T1500" s="256">
        <v>1.404404449042E-2</v>
      </c>
      <c r="U1500" s="274">
        <v>5.3846085E-6</v>
      </c>
      <c r="V1500" s="146"/>
      <c r="W1500" s="135"/>
      <c r="X1500" s="78" t="s">
        <v>3461</v>
      </c>
      <c r="Y1500" s="20"/>
      <c r="Z1500" s="20"/>
      <c r="AA1500" s="19"/>
    </row>
    <row r="1501" spans="1:27" ht="14.4" customHeight="1">
      <c r="A1501" t="s">
        <v>3128</v>
      </c>
      <c r="B1501" s="168" t="s">
        <v>3691</v>
      </c>
      <c r="C1501" s="279" t="s">
        <v>5557</v>
      </c>
      <c r="D1501" s="14" t="s">
        <v>3692</v>
      </c>
      <c r="E1501" s="278" t="s">
        <v>1810</v>
      </c>
      <c r="F1501" s="281" t="s">
        <v>7262</v>
      </c>
      <c r="G1501" s="319">
        <v>3.6570645840999998E-2</v>
      </c>
      <c r="H1501" s="319">
        <v>2.7230602000000003E-3</v>
      </c>
      <c r="I1501" s="319">
        <v>4.1366659999999998E-3</v>
      </c>
      <c r="J1501" s="319">
        <v>5.6813641E-5</v>
      </c>
      <c r="K1501" s="319">
        <v>2.9654106E-2</v>
      </c>
      <c r="L1501" s="320">
        <v>0.22296320300751879</v>
      </c>
      <c r="M1501" s="308">
        <v>2.4921536999999998</v>
      </c>
      <c r="N1501" s="282">
        <v>4.9697847000000003E-3</v>
      </c>
      <c r="O1501" s="282">
        <v>4.7190938E-3</v>
      </c>
      <c r="P1501" s="282">
        <v>1.9613802E-4</v>
      </c>
      <c r="Q1501" s="283">
        <v>5.4552872000000001E-5</v>
      </c>
      <c r="R1501" s="255">
        <v>2.8291929542E-7</v>
      </c>
      <c r="S1501" s="256">
        <v>7.2536249768499995E-10</v>
      </c>
      <c r="T1501" s="256">
        <v>7.6404582973000007E-3</v>
      </c>
      <c r="U1501" s="274">
        <v>1.1494752000000001E-5</v>
      </c>
      <c r="V1501" s="146"/>
      <c r="W1501" s="135"/>
      <c r="X1501" s="78" t="s">
        <v>3461</v>
      </c>
      <c r="Y1501" s="20"/>
      <c r="Z1501" s="20"/>
      <c r="AA1501" s="19"/>
    </row>
    <row r="1502" spans="1:27" ht="14.4" customHeight="1">
      <c r="A1502" t="s">
        <v>3129</v>
      </c>
      <c r="B1502" s="168" t="s">
        <v>3691</v>
      </c>
      <c r="C1502" s="279" t="s">
        <v>5558</v>
      </c>
      <c r="D1502" s="14" t="s">
        <v>3692</v>
      </c>
      <c r="E1502" s="278" t="s">
        <v>1810</v>
      </c>
      <c r="F1502" s="281" t="s">
        <v>7263</v>
      </c>
      <c r="G1502" s="319">
        <v>4.5580691199999995E-2</v>
      </c>
      <c r="H1502" s="319">
        <v>2.6977831000000001E-3</v>
      </c>
      <c r="I1502" s="319">
        <v>8.5734340999999992E-3</v>
      </c>
      <c r="J1502" s="319">
        <v>0</v>
      </c>
      <c r="K1502" s="319">
        <v>3.4309474E-2</v>
      </c>
      <c r="L1502" s="320">
        <v>0.25796596992481202</v>
      </c>
      <c r="M1502" s="308">
        <v>3.0994152000000001</v>
      </c>
      <c r="N1502" s="282">
        <v>7.1679954999999997E-3</v>
      </c>
      <c r="O1502" s="282">
        <v>6.6992075999999998E-3</v>
      </c>
      <c r="P1502" s="282">
        <v>2.4748967000000002E-4</v>
      </c>
      <c r="Q1502" s="282">
        <v>2.2129825000000001E-4</v>
      </c>
      <c r="R1502" s="255">
        <v>4.0163114827999999E-7</v>
      </c>
      <c r="S1502" s="256">
        <v>9.1527243739700002E-10</v>
      </c>
      <c r="T1502" s="256">
        <v>3.0994152000000001E-2</v>
      </c>
      <c r="U1502" s="274">
        <v>1.4859919E-5</v>
      </c>
      <c r="V1502" s="146"/>
      <c r="W1502" s="135"/>
      <c r="X1502" s="78" t="s">
        <v>3461</v>
      </c>
      <c r="Y1502" s="20"/>
      <c r="Z1502" s="20"/>
      <c r="AA1502" s="19"/>
    </row>
    <row r="1503" spans="1:27" ht="14.4" customHeight="1">
      <c r="A1503" t="s">
        <v>3130</v>
      </c>
      <c r="B1503" s="168" t="s">
        <v>3691</v>
      </c>
      <c r="C1503" s="279" t="s">
        <v>5559</v>
      </c>
      <c r="D1503" s="14" t="s">
        <v>3692</v>
      </c>
      <c r="E1503" s="278" t="s">
        <v>1810</v>
      </c>
      <c r="F1503" s="281" t="s">
        <v>7264</v>
      </c>
      <c r="G1503" s="319">
        <v>1.5601714345000002E-2</v>
      </c>
      <c r="H1503" s="319">
        <v>4.4254419000000001E-4</v>
      </c>
      <c r="I1503" s="319">
        <v>8.9017068999999998E-4</v>
      </c>
      <c r="J1503" s="319">
        <v>1.2195644865000001E-2</v>
      </c>
      <c r="K1503" s="319">
        <v>2.0733546000000001E-3</v>
      </c>
      <c r="L1503" s="320">
        <v>1.5589132330827067E-2</v>
      </c>
      <c r="M1503" s="308">
        <v>2.3068540999999998</v>
      </c>
      <c r="N1503" s="282">
        <v>5.2667519999999995E-4</v>
      </c>
      <c r="O1503" s="282">
        <v>4.9369702999999996E-4</v>
      </c>
      <c r="P1503" s="283">
        <v>1.7593232E-5</v>
      </c>
      <c r="Q1503" s="283">
        <v>1.5384941000000001E-5</v>
      </c>
      <c r="R1503" s="255">
        <v>2.9598143503000001E-8</v>
      </c>
      <c r="S1503" s="256">
        <v>6.5063727068600006E-11</v>
      </c>
      <c r="T1503" s="256">
        <v>2.1547536065000001E-3</v>
      </c>
      <c r="U1503" s="274">
        <v>3.3356842999999999E-6</v>
      </c>
      <c r="V1503" s="146"/>
      <c r="W1503" s="135"/>
      <c r="X1503" s="78" t="s">
        <v>3461</v>
      </c>
      <c r="Y1503" s="20"/>
      <c r="Z1503" s="20"/>
      <c r="AA1503" s="19"/>
    </row>
    <row r="1504" spans="1:27" ht="14.4" customHeight="1">
      <c r="A1504" t="s">
        <v>3131</v>
      </c>
      <c r="B1504" s="168" t="s">
        <v>3691</v>
      </c>
      <c r="C1504" s="279" t="s">
        <v>5560</v>
      </c>
      <c r="D1504" s="14" t="s">
        <v>3692</v>
      </c>
      <c r="E1504" s="278" t="s">
        <v>1810</v>
      </c>
      <c r="F1504" s="281" t="s">
        <v>7265</v>
      </c>
      <c r="G1504" s="319">
        <v>1.2901842089E-2</v>
      </c>
      <c r="H1504" s="319">
        <v>5.8285137000000003E-5</v>
      </c>
      <c r="I1504" s="319">
        <v>1.3374618199999999E-4</v>
      </c>
      <c r="J1504" s="319">
        <v>5.1132276999999999E-4</v>
      </c>
      <c r="K1504" s="319">
        <v>1.2198488E-2</v>
      </c>
      <c r="L1504" s="320">
        <v>9.1717954887218039E-2</v>
      </c>
      <c r="M1504" s="308">
        <v>1.0638129000000001</v>
      </c>
      <c r="N1504" s="282">
        <v>1.5288188E-3</v>
      </c>
      <c r="O1504" s="282">
        <v>1.4573349999999999E-3</v>
      </c>
      <c r="P1504" s="283">
        <v>7.0303605000000003E-5</v>
      </c>
      <c r="Q1504" s="283">
        <v>1.180178E-6</v>
      </c>
      <c r="R1504" s="255">
        <v>8.7370204612700005E-8</v>
      </c>
      <c r="S1504" s="256">
        <v>2.5999854364329994E-10</v>
      </c>
      <c r="T1504" s="256">
        <v>1.6529103599999999E-4</v>
      </c>
      <c r="U1504" s="274">
        <v>2.885793E-6</v>
      </c>
      <c r="V1504" s="146"/>
      <c r="W1504" s="135"/>
      <c r="X1504" s="78" t="s">
        <v>3461</v>
      </c>
      <c r="Y1504" s="20"/>
      <c r="Z1504" s="20"/>
      <c r="AA1504" s="19"/>
    </row>
    <row r="1505" spans="1:27" ht="14.4" customHeight="1">
      <c r="A1505" t="s">
        <v>3132</v>
      </c>
      <c r="B1505" s="168" t="s">
        <v>3691</v>
      </c>
      <c r="C1505" s="279" t="s">
        <v>5561</v>
      </c>
      <c r="D1505" s="14" t="s">
        <v>3692</v>
      </c>
      <c r="E1505" s="278" t="s">
        <v>1810</v>
      </c>
      <c r="F1505" s="281" t="s">
        <v>7266</v>
      </c>
      <c r="G1505" s="319">
        <v>1.6635095299999999E-4</v>
      </c>
      <c r="H1505" s="319">
        <v>1.13956224E-5</v>
      </c>
      <c r="I1505" s="319">
        <v>2.73803486E-5</v>
      </c>
      <c r="J1505" s="319">
        <v>2.5824382E-5</v>
      </c>
      <c r="K1505" s="319">
        <v>1.0175059999999999E-4</v>
      </c>
      <c r="L1505" s="320">
        <v>7.6504210526315785E-4</v>
      </c>
      <c r="M1505" s="308">
        <v>1.0593357000000001</v>
      </c>
      <c r="N1505" s="283">
        <v>2.1435162E-5</v>
      </c>
      <c r="O1505" s="283">
        <v>2.0105798000000001E-5</v>
      </c>
      <c r="P1505" s="283">
        <v>7.5166970000000003E-7</v>
      </c>
      <c r="Q1505" s="283">
        <v>5.7769405000000001E-7</v>
      </c>
      <c r="R1505" s="255">
        <v>1.2053835892E-9</v>
      </c>
      <c r="S1505" s="256">
        <v>2.7798435557240002E-12</v>
      </c>
      <c r="T1505" s="256">
        <v>8.0909530059999996E-5</v>
      </c>
      <c r="U1505" s="274">
        <v>5.7409835E-8</v>
      </c>
      <c r="V1505" s="146"/>
      <c r="W1505" s="135"/>
      <c r="X1505" s="78" t="s">
        <v>3461</v>
      </c>
      <c r="Y1505" s="20"/>
      <c r="Z1505" s="20"/>
      <c r="AA1505" s="19"/>
    </row>
    <row r="1506" spans="1:27" ht="14.4" customHeight="1">
      <c r="A1506" t="s">
        <v>3133</v>
      </c>
      <c r="B1506" s="168" t="s">
        <v>3691</v>
      </c>
      <c r="C1506" s="279" t="s">
        <v>5562</v>
      </c>
      <c r="D1506" s="14" t="s">
        <v>3692</v>
      </c>
      <c r="E1506" s="278" t="s">
        <v>1810</v>
      </c>
      <c r="F1506" s="281" t="s">
        <v>7267</v>
      </c>
      <c r="G1506" s="319">
        <v>3.8641549888000004E-2</v>
      </c>
      <c r="H1506" s="319">
        <v>2.7683801E-3</v>
      </c>
      <c r="I1506" s="319">
        <v>4.1315308999999995E-3</v>
      </c>
      <c r="J1506" s="319">
        <v>4.6483887999999998E-5</v>
      </c>
      <c r="K1506" s="319">
        <v>3.1695155000000003E-2</v>
      </c>
      <c r="L1506" s="320">
        <v>0.23830943609022556</v>
      </c>
      <c r="M1506" s="308">
        <v>2.4412731999999999</v>
      </c>
      <c r="N1506" s="282">
        <v>5.2154973E-3</v>
      </c>
      <c r="O1506" s="282">
        <v>4.9343019000000002E-3</v>
      </c>
      <c r="P1506" s="282">
        <v>2.0789916999999999E-4</v>
      </c>
      <c r="Q1506" s="283">
        <v>7.3296240000000001E-5</v>
      </c>
      <c r="R1506" s="255">
        <v>2.9582145553E-7</v>
      </c>
      <c r="S1506" s="256">
        <v>7.6885787167200002E-10</v>
      </c>
      <c r="T1506" s="256">
        <v>1.0265580206909999E-2</v>
      </c>
      <c r="U1506" s="274">
        <v>1.1888856E-5</v>
      </c>
      <c r="V1506" s="146"/>
      <c r="W1506" s="135"/>
      <c r="X1506" s="78" t="s">
        <v>3461</v>
      </c>
      <c r="Y1506" s="20"/>
      <c r="Z1506" s="20"/>
      <c r="AA1506" s="19"/>
    </row>
    <row r="1507" spans="1:27" ht="14.4" customHeight="1">
      <c r="A1507" t="s">
        <v>3134</v>
      </c>
      <c r="B1507" s="168" t="s">
        <v>3691</v>
      </c>
      <c r="C1507" s="279" t="s">
        <v>5563</v>
      </c>
      <c r="D1507" s="14" t="s">
        <v>3692</v>
      </c>
      <c r="E1507" s="278" t="s">
        <v>1810</v>
      </c>
      <c r="F1507" s="281" t="s">
        <v>7268</v>
      </c>
      <c r="G1507" s="319">
        <v>6.1691786299999992E-3</v>
      </c>
      <c r="H1507" s="319">
        <v>7.4752415999999996E-4</v>
      </c>
      <c r="I1507" s="319">
        <v>1.1287262699999998E-3</v>
      </c>
      <c r="J1507" s="319">
        <v>0</v>
      </c>
      <c r="K1507" s="319">
        <v>4.2929281999999997E-3</v>
      </c>
      <c r="L1507" s="320">
        <v>3.2277655639097742E-2</v>
      </c>
      <c r="M1507" s="308">
        <v>1.3094737000000001</v>
      </c>
      <c r="N1507" s="282">
        <v>8.8476324999999998E-4</v>
      </c>
      <c r="O1507" s="282">
        <v>8.2648754E-4</v>
      </c>
      <c r="P1507" s="283">
        <v>3.2000503000000001E-5</v>
      </c>
      <c r="Q1507" s="283">
        <v>2.6275199999999999E-5</v>
      </c>
      <c r="R1507" s="255">
        <v>4.9549612465999999E-8</v>
      </c>
      <c r="S1507" s="256">
        <v>1.1834505424060002E-10</v>
      </c>
      <c r="T1507" s="256">
        <v>3.6800000000000001E-3</v>
      </c>
      <c r="U1507" s="274">
        <v>2.1183361000000002E-6</v>
      </c>
      <c r="V1507" s="146"/>
      <c r="W1507" s="135"/>
      <c r="X1507" s="78" t="s">
        <v>3461</v>
      </c>
      <c r="Y1507" s="20"/>
      <c r="Z1507" s="20"/>
      <c r="AA1507" s="19"/>
    </row>
    <row r="1508" spans="1:27" ht="14.4" customHeight="1">
      <c r="B1508" s="168" t="s">
        <v>3694</v>
      </c>
      <c r="C1508" s="277" t="s">
        <v>3693</v>
      </c>
      <c r="D1508" s="277" t="s">
        <v>3135</v>
      </c>
      <c r="F1508"/>
      <c r="G1508" s="210"/>
      <c r="H1508" s="210"/>
      <c r="I1508" s="210"/>
      <c r="J1508" s="210"/>
      <c r="K1508" s="210"/>
      <c r="L1508" s="210"/>
      <c r="M1508" s="5"/>
      <c r="N1508"/>
      <c r="O1508"/>
      <c r="V1508" s="182"/>
      <c r="W1508" s="164"/>
      <c r="X1508" s="78"/>
      <c r="Y1508" s="20"/>
      <c r="Z1508" s="20"/>
      <c r="AA1508" s="19"/>
    </row>
    <row r="1509" spans="1:27" ht="14.4" customHeight="1">
      <c r="A1509" t="s">
        <v>3136</v>
      </c>
      <c r="B1509" s="168" t="s">
        <v>3694</v>
      </c>
      <c r="C1509" s="279" t="s">
        <v>5564</v>
      </c>
      <c r="D1509" s="14" t="s">
        <v>3695</v>
      </c>
      <c r="E1509" s="278" t="s">
        <v>1810</v>
      </c>
      <c r="F1509" s="281" t="s">
        <v>7269</v>
      </c>
      <c r="G1509" s="319">
        <v>3.2358474429999999E-2</v>
      </c>
      <c r="H1509" s="319">
        <v>2.51926862E-3</v>
      </c>
      <c r="I1509" s="319">
        <v>5.5077349000000001E-3</v>
      </c>
      <c r="J1509" s="319">
        <v>1.2759229099999999E-3</v>
      </c>
      <c r="K1509" s="319">
        <v>2.3055547999999999E-2</v>
      </c>
      <c r="L1509" s="320">
        <v>0.173349984962406</v>
      </c>
      <c r="M1509" s="308">
        <v>2.5761004999999999</v>
      </c>
      <c r="N1509" s="282">
        <v>4.0489625000000003E-3</v>
      </c>
      <c r="O1509" s="282">
        <v>3.8005160999999999E-3</v>
      </c>
      <c r="P1509" s="282">
        <v>1.5587015000000001E-4</v>
      </c>
      <c r="Q1509" s="283">
        <v>9.2576248000000001E-5</v>
      </c>
      <c r="R1509" s="255">
        <v>2.2784868863E-7</v>
      </c>
      <c r="S1509" s="256">
        <v>5.7644287727399996E-10</v>
      </c>
      <c r="T1509" s="256">
        <v>1.2965861201799999E-2</v>
      </c>
      <c r="U1509" s="274">
        <v>1.0370121999999999E-5</v>
      </c>
      <c r="V1509" s="146"/>
      <c r="W1509" s="135"/>
      <c r="X1509" s="78" t="s">
        <v>3461</v>
      </c>
      <c r="Y1509" s="20"/>
      <c r="Z1509" s="20"/>
      <c r="AA1509" s="19"/>
    </row>
    <row r="1510" spans="1:27" ht="14.4" customHeight="1">
      <c r="A1510" t="s">
        <v>3137</v>
      </c>
      <c r="B1510" s="168" t="s">
        <v>3694</v>
      </c>
      <c r="C1510" s="279" t="s">
        <v>5565</v>
      </c>
      <c r="D1510" s="14" t="s">
        <v>3695</v>
      </c>
      <c r="E1510" s="278" t="s">
        <v>1810</v>
      </c>
      <c r="F1510" s="281" t="s">
        <v>7270</v>
      </c>
      <c r="G1510" s="319">
        <v>3.9684888586E-2</v>
      </c>
      <c r="H1510" s="319">
        <v>1.71842526E-4</v>
      </c>
      <c r="I1510" s="319">
        <v>5.0533336000000003E-4</v>
      </c>
      <c r="J1510" s="319">
        <v>2.6494756999999999E-3</v>
      </c>
      <c r="K1510" s="319">
        <v>3.6358237000000002E-2</v>
      </c>
      <c r="L1510" s="320">
        <v>0.2733702030075188</v>
      </c>
      <c r="M1510" s="308">
        <v>3.6671486999999998</v>
      </c>
      <c r="N1510" s="282">
        <v>4.6381338999999999E-3</v>
      </c>
      <c r="O1510" s="282">
        <v>4.3250001000000003E-3</v>
      </c>
      <c r="P1510" s="282">
        <v>2.0926576000000001E-4</v>
      </c>
      <c r="Q1510" s="283">
        <v>1.0386804000000001E-4</v>
      </c>
      <c r="R1510" s="255">
        <v>2.5929257410599999E-7</v>
      </c>
      <c r="S1510" s="256">
        <v>7.7391183042000008E-10</v>
      </c>
      <c r="T1510" s="256">
        <v>1.4547345E-2</v>
      </c>
      <c r="U1510" s="274">
        <v>1.2256909000000001E-5</v>
      </c>
      <c r="V1510" s="146"/>
      <c r="W1510" s="135"/>
      <c r="X1510" s="78" t="s">
        <v>3461</v>
      </c>
      <c r="Y1510" s="20"/>
      <c r="Z1510" s="20"/>
      <c r="AA1510" s="19"/>
    </row>
    <row r="1511" spans="1:27" ht="14.4" customHeight="1">
      <c r="A1511" t="s">
        <v>3138</v>
      </c>
      <c r="B1511" s="168" t="s">
        <v>3694</v>
      </c>
      <c r="C1511" s="279" t="s">
        <v>5566</v>
      </c>
      <c r="D1511" s="14" t="s">
        <v>3695</v>
      </c>
      <c r="E1511" s="278" t="s">
        <v>1810</v>
      </c>
      <c r="F1511" s="281" t="s">
        <v>7271</v>
      </c>
      <c r="G1511" s="319">
        <v>3.6914831996E-2</v>
      </c>
      <c r="H1511" s="319">
        <v>1.6204251599999999E-4</v>
      </c>
      <c r="I1511" s="319">
        <v>4.3046648000000004E-4</v>
      </c>
      <c r="J1511" s="319">
        <v>0</v>
      </c>
      <c r="K1511" s="319">
        <v>3.6322322999999997E-2</v>
      </c>
      <c r="L1511" s="320">
        <v>0.2731001729323308</v>
      </c>
      <c r="M1511" s="308">
        <v>3.3079922000000002</v>
      </c>
      <c r="N1511" s="282">
        <v>4.6160452000000001E-3</v>
      </c>
      <c r="O1511" s="282">
        <v>4.3034945000000003E-3</v>
      </c>
      <c r="P1511" s="282">
        <v>2.0868268000000001E-4</v>
      </c>
      <c r="Q1511" s="283">
        <v>1.0386804000000001E-4</v>
      </c>
      <c r="R1511" s="255">
        <v>2.5800326806099998E-7</v>
      </c>
      <c r="S1511" s="256">
        <v>7.7175545666299994E-10</v>
      </c>
      <c r="T1511" s="256">
        <v>1.4547345E-2</v>
      </c>
      <c r="U1511" s="274">
        <v>1.1769638000000001E-5</v>
      </c>
      <c r="V1511" s="146"/>
      <c r="W1511" s="135"/>
      <c r="X1511" s="78" t="s">
        <v>3461</v>
      </c>
      <c r="Y1511" s="20"/>
      <c r="Z1511" s="20"/>
      <c r="AA1511" s="19"/>
    </row>
    <row r="1512" spans="1:27" ht="14.4" customHeight="1">
      <c r="A1512" t="s">
        <v>3139</v>
      </c>
      <c r="B1512" s="168" t="s">
        <v>3694</v>
      </c>
      <c r="C1512" s="279" t="s">
        <v>5567</v>
      </c>
      <c r="D1512" s="14" t="s">
        <v>3695</v>
      </c>
      <c r="E1512" s="278" t="s">
        <v>1810</v>
      </c>
      <c r="F1512" s="281" t="s">
        <v>7272</v>
      </c>
      <c r="G1512" s="319">
        <v>3.5951836234000001E-2</v>
      </c>
      <c r="H1512" s="319">
        <v>1.57815314E-4</v>
      </c>
      <c r="I1512" s="319">
        <v>4.1923691999999998E-4</v>
      </c>
      <c r="J1512" s="319">
        <v>0</v>
      </c>
      <c r="K1512" s="319">
        <v>3.5374783999999999E-2</v>
      </c>
      <c r="L1512" s="320">
        <v>0.26597581954887217</v>
      </c>
      <c r="M1512" s="308">
        <v>3.2490880999999998</v>
      </c>
      <c r="N1512" s="282">
        <v>4.4975824000000001E-3</v>
      </c>
      <c r="O1512" s="282">
        <v>4.1912293999999996E-3</v>
      </c>
      <c r="P1512" s="282">
        <v>2.0323878000000001E-4</v>
      </c>
      <c r="Q1512" s="283">
        <v>1.0311418E-4</v>
      </c>
      <c r="R1512" s="255">
        <v>2.5127274701500001E-7</v>
      </c>
      <c r="S1512" s="256">
        <v>7.5162271195000003E-10</v>
      </c>
      <c r="T1512" s="256">
        <v>1.4441762E-2</v>
      </c>
      <c r="U1512" s="274">
        <v>1.1495993000000001E-5</v>
      </c>
      <c r="V1512" s="146"/>
      <c r="W1512" s="135"/>
      <c r="X1512" s="78" t="s">
        <v>3461</v>
      </c>
      <c r="Y1512" s="20"/>
      <c r="Z1512" s="20"/>
      <c r="AA1512" s="19"/>
    </row>
    <row r="1513" spans="1:27" ht="14.4" customHeight="1">
      <c r="A1513" t="s">
        <v>3140</v>
      </c>
      <c r="B1513" s="168" t="s">
        <v>3694</v>
      </c>
      <c r="C1513" s="279" t="s">
        <v>5568</v>
      </c>
      <c r="D1513" s="14" t="s">
        <v>3695</v>
      </c>
      <c r="E1513" s="278" t="s">
        <v>1810</v>
      </c>
      <c r="F1513" s="281" t="s">
        <v>7273</v>
      </c>
      <c r="G1513" s="319">
        <v>3.5951836234000001E-2</v>
      </c>
      <c r="H1513" s="319">
        <v>1.57815314E-4</v>
      </c>
      <c r="I1513" s="319">
        <v>4.1923691999999998E-4</v>
      </c>
      <c r="J1513" s="319">
        <v>0</v>
      </c>
      <c r="K1513" s="319">
        <v>3.5374783999999999E-2</v>
      </c>
      <c r="L1513" s="320">
        <v>0.26597581954887217</v>
      </c>
      <c r="M1513" s="308">
        <v>3.2490880999999998</v>
      </c>
      <c r="N1513" s="282">
        <v>4.4975824000000001E-3</v>
      </c>
      <c r="O1513" s="282">
        <v>4.1912293999999996E-3</v>
      </c>
      <c r="P1513" s="282">
        <v>2.0323878000000001E-4</v>
      </c>
      <c r="Q1513" s="283">
        <v>1.0311418E-4</v>
      </c>
      <c r="R1513" s="255">
        <v>2.5127274701500001E-7</v>
      </c>
      <c r="S1513" s="256">
        <v>7.5162271195000003E-10</v>
      </c>
      <c r="T1513" s="256">
        <v>1.4441762E-2</v>
      </c>
      <c r="U1513" s="274">
        <v>1.1495993000000001E-5</v>
      </c>
      <c r="V1513" s="146"/>
      <c r="W1513" s="135"/>
      <c r="X1513" s="78" t="s">
        <v>3461</v>
      </c>
      <c r="Y1513" s="20"/>
      <c r="Z1513" s="20"/>
      <c r="AA1513" s="19"/>
    </row>
    <row r="1514" spans="1:27" ht="14.4" customHeight="1">
      <c r="A1514" t="s">
        <v>3141</v>
      </c>
      <c r="B1514" s="168" t="s">
        <v>3694</v>
      </c>
      <c r="C1514" s="279" t="s">
        <v>5569</v>
      </c>
      <c r="D1514" s="14" t="s">
        <v>3695</v>
      </c>
      <c r="E1514" s="278" t="s">
        <v>1810</v>
      </c>
      <c r="F1514" s="281" t="s">
        <v>7274</v>
      </c>
      <c r="G1514" s="319">
        <v>3.5309839736000007E-2</v>
      </c>
      <c r="H1514" s="319">
        <v>1.54997186E-4</v>
      </c>
      <c r="I1514" s="319">
        <v>4.1175054999999998E-4</v>
      </c>
      <c r="J1514" s="319">
        <v>0</v>
      </c>
      <c r="K1514" s="319">
        <v>3.4743092000000003E-2</v>
      </c>
      <c r="L1514" s="320">
        <v>0.26122625563909774</v>
      </c>
      <c r="M1514" s="308">
        <v>3.2098187</v>
      </c>
      <c r="N1514" s="282">
        <v>4.4186071999999998E-3</v>
      </c>
      <c r="O1514" s="282">
        <v>4.1163861000000001E-3</v>
      </c>
      <c r="P1514" s="282">
        <v>1.9960951999999999E-4</v>
      </c>
      <c r="Q1514" s="283">
        <v>1.026116E-4</v>
      </c>
      <c r="R1514" s="255">
        <v>2.4678573298499998E-7</v>
      </c>
      <c r="S1514" s="256">
        <v>7.3820087900800002E-10</v>
      </c>
      <c r="T1514" s="256">
        <v>1.4371373E-2</v>
      </c>
      <c r="U1514" s="274">
        <v>1.1313563E-5</v>
      </c>
      <c r="V1514" s="146"/>
      <c r="W1514" s="135"/>
      <c r="X1514" s="78" t="s">
        <v>3461</v>
      </c>
      <c r="Y1514" s="20"/>
      <c r="Z1514" s="20"/>
      <c r="AA1514" s="19"/>
    </row>
    <row r="1515" spans="1:27" ht="14.4" customHeight="1">
      <c r="A1515" t="s">
        <v>3142</v>
      </c>
      <c r="B1515" s="168" t="s">
        <v>3694</v>
      </c>
      <c r="C1515" s="279" t="s">
        <v>5570</v>
      </c>
      <c r="D1515" s="14" t="s">
        <v>3695</v>
      </c>
      <c r="E1515" s="278" t="s">
        <v>1810</v>
      </c>
      <c r="F1515" s="281" t="s">
        <v>7275</v>
      </c>
      <c r="G1515" s="319">
        <v>3.4667842227999998E-2</v>
      </c>
      <c r="H1515" s="319">
        <v>1.5217905799999999E-4</v>
      </c>
      <c r="I1515" s="319">
        <v>4.0426416999999996E-4</v>
      </c>
      <c r="J1515" s="319">
        <v>0</v>
      </c>
      <c r="K1515" s="319">
        <v>3.4111399000000001E-2</v>
      </c>
      <c r="L1515" s="320">
        <v>0.25647668421052633</v>
      </c>
      <c r="M1515" s="308">
        <v>3.1705492</v>
      </c>
      <c r="N1515" s="282">
        <v>4.3396320000000004E-3</v>
      </c>
      <c r="O1515" s="282">
        <v>4.0415427000000002E-3</v>
      </c>
      <c r="P1515" s="282">
        <v>1.9598025000000001E-4</v>
      </c>
      <c r="Q1515" s="283">
        <v>1.0210903E-4</v>
      </c>
      <c r="R1515" s="255">
        <v>2.4229871895400003E-7</v>
      </c>
      <c r="S1515" s="256">
        <v>7.2477904586599993E-10</v>
      </c>
      <c r="T1515" s="256">
        <v>1.4300983999999999E-2</v>
      </c>
      <c r="U1515" s="274">
        <v>1.1131132999999999E-5</v>
      </c>
      <c r="V1515" s="146"/>
      <c r="W1515" s="135"/>
      <c r="X1515" s="78" t="s">
        <v>3461</v>
      </c>
      <c r="Y1515" s="20"/>
      <c r="Z1515" s="20"/>
      <c r="AA1515" s="19"/>
    </row>
    <row r="1516" spans="1:27" ht="14.4" customHeight="1">
      <c r="A1516" t="s">
        <v>3143</v>
      </c>
      <c r="B1516" s="168" t="s">
        <v>3694</v>
      </c>
      <c r="C1516" s="279" t="s">
        <v>5571</v>
      </c>
      <c r="D1516" s="14" t="s">
        <v>3695</v>
      </c>
      <c r="E1516" s="278" t="s">
        <v>1810</v>
      </c>
      <c r="F1516" s="281" t="s">
        <v>7276</v>
      </c>
      <c r="G1516" s="319">
        <v>3.2741850714000001E-2</v>
      </c>
      <c r="H1516" s="319">
        <v>1.43724664E-4</v>
      </c>
      <c r="I1516" s="319">
        <v>3.8180505E-4</v>
      </c>
      <c r="J1516" s="319">
        <v>0</v>
      </c>
      <c r="K1516" s="319">
        <v>3.2216320999999999E-2</v>
      </c>
      <c r="L1516" s="320">
        <v>0.24222797744360899</v>
      </c>
      <c r="M1516" s="308">
        <v>3.0527408999999999</v>
      </c>
      <c r="N1516" s="282">
        <v>4.1027062999999999E-3</v>
      </c>
      <c r="O1516" s="282">
        <v>3.8170125E-3</v>
      </c>
      <c r="P1516" s="282">
        <v>1.8509245999999999E-4</v>
      </c>
      <c r="Q1516" s="283">
        <v>1.0060131E-4</v>
      </c>
      <c r="R1516" s="255">
        <v>2.2883767676200001E-7</v>
      </c>
      <c r="S1516" s="256">
        <v>6.8451353664E-10</v>
      </c>
      <c r="T1516" s="256">
        <v>1.4089819E-2</v>
      </c>
      <c r="U1516" s="274">
        <v>1.0583842999999999E-5</v>
      </c>
      <c r="V1516" s="146"/>
      <c r="W1516" s="135"/>
      <c r="X1516" s="78" t="s">
        <v>3461</v>
      </c>
      <c r="Y1516" s="20"/>
      <c r="Z1516" s="20"/>
      <c r="AA1516" s="19"/>
    </row>
    <row r="1517" spans="1:27" ht="14.4" customHeight="1">
      <c r="A1517" t="s">
        <v>3144</v>
      </c>
      <c r="B1517" s="168" t="s">
        <v>3694</v>
      </c>
      <c r="C1517" s="279" t="s">
        <v>5572</v>
      </c>
      <c r="D1517" s="14" t="s">
        <v>3695</v>
      </c>
      <c r="E1517" s="278" t="s">
        <v>1810</v>
      </c>
      <c r="F1517" s="281" t="s">
        <v>7277</v>
      </c>
      <c r="G1517" s="319">
        <v>3.4042711106000004E-2</v>
      </c>
      <c r="H1517" s="319">
        <v>1.48873746E-4</v>
      </c>
      <c r="I1517" s="319">
        <v>4.0709865000000006E-4</v>
      </c>
      <c r="J1517" s="319">
        <v>6.3018270999999995E-4</v>
      </c>
      <c r="K1517" s="319">
        <v>3.2856556000000002E-2</v>
      </c>
      <c r="L1517" s="320">
        <v>0.24704177443609024</v>
      </c>
      <c r="M1517" s="308">
        <v>3.1774363999999999</v>
      </c>
      <c r="N1517" s="282">
        <v>4.1869352999999998E-3</v>
      </c>
      <c r="O1517" s="282">
        <v>3.8969711E-3</v>
      </c>
      <c r="P1517" s="282">
        <v>1.8886040999999999E-4</v>
      </c>
      <c r="Q1517" s="283">
        <v>1.0110388E-4</v>
      </c>
      <c r="R1517" s="255">
        <v>2.3363136136100001E-7</v>
      </c>
      <c r="S1517" s="256">
        <v>6.9844826989600008E-10</v>
      </c>
      <c r="T1517" s="256">
        <v>1.4160206999999999E-2</v>
      </c>
      <c r="U1517" s="274">
        <v>1.0882172000000001E-5</v>
      </c>
      <c r="V1517" s="146"/>
      <c r="W1517" s="135"/>
      <c r="X1517" s="78" t="s">
        <v>3461</v>
      </c>
      <c r="Y1517" s="20"/>
      <c r="Z1517" s="20"/>
      <c r="AA1517" s="19"/>
    </row>
    <row r="1518" spans="1:27" ht="14.4" customHeight="1">
      <c r="A1518" t="s">
        <v>3145</v>
      </c>
      <c r="B1518" s="168" t="s">
        <v>3694</v>
      </c>
      <c r="C1518" s="279" t="s">
        <v>5573</v>
      </c>
      <c r="D1518" s="14" t="s">
        <v>3695</v>
      </c>
      <c r="E1518" s="278" t="s">
        <v>1810</v>
      </c>
      <c r="F1518" s="281" t="s">
        <v>7278</v>
      </c>
      <c r="G1518" s="319">
        <v>3.2099854216E-2</v>
      </c>
      <c r="H1518" s="319">
        <v>1.40906536E-4</v>
      </c>
      <c r="I1518" s="319">
        <v>3.7431868E-4</v>
      </c>
      <c r="J1518" s="319">
        <v>0</v>
      </c>
      <c r="K1518" s="319">
        <v>3.1584629000000003E-2</v>
      </c>
      <c r="L1518" s="320">
        <v>0.23747841353383459</v>
      </c>
      <c r="M1518" s="308">
        <v>3.0134715000000001</v>
      </c>
      <c r="N1518" s="282">
        <v>4.0237310999999996E-3</v>
      </c>
      <c r="O1518" s="282">
        <v>3.7421691000000001E-3</v>
      </c>
      <c r="P1518" s="282">
        <v>1.8146319999999999E-4</v>
      </c>
      <c r="Q1518" s="283">
        <v>1.0009873E-4</v>
      </c>
      <c r="R1518" s="255">
        <v>2.2435067273199999E-7</v>
      </c>
      <c r="S1518" s="256">
        <v>6.7109170359800005E-10</v>
      </c>
      <c r="T1518" s="256">
        <v>1.4019429999999999E-2</v>
      </c>
      <c r="U1518" s="274">
        <v>1.0401413000000001E-5</v>
      </c>
      <c r="V1518" s="146"/>
      <c r="W1518" s="135"/>
      <c r="X1518" s="78" t="s">
        <v>3461</v>
      </c>
      <c r="Y1518" s="20"/>
      <c r="Z1518" s="20"/>
      <c r="AA1518" s="19"/>
    </row>
    <row r="1519" spans="1:27" ht="14.4" customHeight="1">
      <c r="A1519" t="s">
        <v>3146</v>
      </c>
      <c r="B1519" s="168" t="s">
        <v>3694</v>
      </c>
      <c r="C1519" s="279" t="s">
        <v>5574</v>
      </c>
      <c r="D1519" s="14" t="s">
        <v>3695</v>
      </c>
      <c r="E1519" s="278" t="s">
        <v>1810</v>
      </c>
      <c r="F1519" s="281" t="s">
        <v>7279</v>
      </c>
      <c r="G1519" s="319">
        <v>3.1778854952000002E-2</v>
      </c>
      <c r="H1519" s="319">
        <v>1.3949746200000001E-4</v>
      </c>
      <c r="I1519" s="319">
        <v>3.7057548999999999E-4</v>
      </c>
      <c r="J1519" s="319">
        <v>0</v>
      </c>
      <c r="K1519" s="319">
        <v>3.1268782000000002E-2</v>
      </c>
      <c r="L1519" s="320">
        <v>0.23510362406015037</v>
      </c>
      <c r="M1519" s="308">
        <v>2.9938368</v>
      </c>
      <c r="N1519" s="282">
        <v>3.9842434999999999E-3</v>
      </c>
      <c r="O1519" s="282">
        <v>3.7047475000000002E-3</v>
      </c>
      <c r="P1519" s="282">
        <v>1.7964856000000001E-4</v>
      </c>
      <c r="Q1519" s="283">
        <v>9.9847443E-5</v>
      </c>
      <c r="R1519" s="255">
        <v>2.2210716571599998E-7</v>
      </c>
      <c r="S1519" s="256">
        <v>6.6438079202700003E-10</v>
      </c>
      <c r="T1519" s="256">
        <v>1.3984236000000001E-2</v>
      </c>
      <c r="U1519" s="274">
        <v>1.0310198E-5</v>
      </c>
      <c r="V1519" s="144"/>
      <c r="W1519" s="135"/>
      <c r="X1519" s="78" t="s">
        <v>3461</v>
      </c>
      <c r="Y1519" s="20"/>
      <c r="Z1519" s="20"/>
      <c r="AA1519" s="19"/>
    </row>
    <row r="1520" spans="1:27" ht="14.4" customHeight="1">
      <c r="A1520" t="s">
        <v>3147</v>
      </c>
      <c r="B1520" s="168" t="s">
        <v>3694</v>
      </c>
      <c r="C1520" s="279" t="s">
        <v>5575</v>
      </c>
      <c r="D1520" s="14" t="s">
        <v>3695</v>
      </c>
      <c r="E1520" s="278" t="s">
        <v>1810</v>
      </c>
      <c r="F1520" s="281" t="s">
        <v>7280</v>
      </c>
      <c r="G1520" s="319">
        <v>3.1457856697999997E-2</v>
      </c>
      <c r="H1520" s="319">
        <v>1.3808839800000001E-4</v>
      </c>
      <c r="I1520" s="319">
        <v>3.6683229999999998E-4</v>
      </c>
      <c r="J1520" s="319">
        <v>0</v>
      </c>
      <c r="K1520" s="319">
        <v>3.0952936E-2</v>
      </c>
      <c r="L1520" s="320">
        <v>0.23272884210526315</v>
      </c>
      <c r="M1520" s="308">
        <v>2.9742020999999998</v>
      </c>
      <c r="N1520" s="282">
        <v>3.9447559000000002E-3</v>
      </c>
      <c r="O1520" s="282">
        <v>3.6673258000000002E-3</v>
      </c>
      <c r="P1520" s="282">
        <v>1.7783392999999999E-4</v>
      </c>
      <c r="Q1520" s="283">
        <v>9.9596156E-5</v>
      </c>
      <c r="R1520" s="255">
        <v>2.1986365860099999E-7</v>
      </c>
      <c r="S1520" s="256">
        <v>6.5766987045599996E-10</v>
      </c>
      <c r="T1520" s="256">
        <v>1.3949041000000001E-2</v>
      </c>
      <c r="U1520" s="274">
        <v>1.0218983E-5</v>
      </c>
      <c r="V1520" s="159"/>
      <c r="W1520" s="135"/>
      <c r="X1520" s="78" t="s">
        <v>3461</v>
      </c>
      <c r="Y1520" s="20"/>
      <c r="Z1520" s="20"/>
      <c r="AA1520" s="19"/>
    </row>
    <row r="1521" spans="1:27" ht="14.4" customHeight="1">
      <c r="A1521" t="s">
        <v>3148</v>
      </c>
      <c r="B1521" s="168" t="s">
        <v>3694</v>
      </c>
      <c r="C1521" s="279" t="s">
        <v>5576</v>
      </c>
      <c r="D1521" s="14" t="s">
        <v>3695</v>
      </c>
      <c r="E1521" s="278" t="s">
        <v>1810</v>
      </c>
      <c r="F1521" s="281" t="s">
        <v>7281</v>
      </c>
      <c r="G1521" s="319">
        <v>3.2099854216E-2</v>
      </c>
      <c r="H1521" s="319">
        <v>1.40906536E-4</v>
      </c>
      <c r="I1521" s="319">
        <v>3.7431868E-4</v>
      </c>
      <c r="J1521" s="319">
        <v>0</v>
      </c>
      <c r="K1521" s="319">
        <v>3.1584629000000003E-2</v>
      </c>
      <c r="L1521" s="320">
        <v>0.23747841353383459</v>
      </c>
      <c r="M1521" s="308">
        <v>3.0134715000000001</v>
      </c>
      <c r="N1521" s="282">
        <v>4.0237310999999996E-3</v>
      </c>
      <c r="O1521" s="282">
        <v>3.7421691000000001E-3</v>
      </c>
      <c r="P1521" s="282">
        <v>1.8146319999999999E-4</v>
      </c>
      <c r="Q1521" s="283">
        <v>1.0009873E-4</v>
      </c>
      <c r="R1521" s="255">
        <v>2.2435067273199999E-7</v>
      </c>
      <c r="S1521" s="256">
        <v>6.7109170359800005E-10</v>
      </c>
      <c r="T1521" s="256">
        <v>1.4019429999999999E-2</v>
      </c>
      <c r="U1521" s="274">
        <v>1.0401413000000001E-5</v>
      </c>
      <c r="V1521" s="159"/>
      <c r="W1521" s="135"/>
      <c r="X1521" s="78" t="s">
        <v>3461</v>
      </c>
      <c r="Y1521" s="20"/>
      <c r="Z1521" s="20"/>
      <c r="AA1521" s="19"/>
    </row>
    <row r="1522" spans="1:27" ht="14.4" customHeight="1">
      <c r="A1522" t="s">
        <v>3149</v>
      </c>
      <c r="B1522" s="168" t="s">
        <v>3694</v>
      </c>
      <c r="C1522" s="279" t="s">
        <v>5577</v>
      </c>
      <c r="D1522" s="14" t="s">
        <v>3695</v>
      </c>
      <c r="E1522" s="278" t="s">
        <v>1810</v>
      </c>
      <c r="F1522" s="281" t="s">
        <v>7282</v>
      </c>
      <c r="G1522" s="319">
        <v>3.4447695369000005E-2</v>
      </c>
      <c r="H1522" s="319">
        <v>1.4921280899999999E-4</v>
      </c>
      <c r="I1522" s="319">
        <v>4.3777425999999998E-4</v>
      </c>
      <c r="J1522" s="319">
        <v>2.2456392999999999E-3</v>
      </c>
      <c r="K1522" s="319">
        <v>3.1615069000000003E-2</v>
      </c>
      <c r="L1522" s="320">
        <v>0.23770728571428573</v>
      </c>
      <c r="M1522" s="308">
        <v>3.3178849000000001</v>
      </c>
      <c r="N1522" s="282">
        <v>4.0424529999999997E-3</v>
      </c>
      <c r="O1522" s="282">
        <v>3.7603967999999999E-3</v>
      </c>
      <c r="P1522" s="282">
        <v>1.8195740000000001E-4</v>
      </c>
      <c r="Q1522" s="283">
        <v>1.0009873E-4</v>
      </c>
      <c r="R1522" s="255">
        <v>2.2544345627299999E-7</v>
      </c>
      <c r="S1522" s="256">
        <v>6.7291939440699999E-10</v>
      </c>
      <c r="T1522" s="256">
        <v>1.4019429999999999E-2</v>
      </c>
      <c r="U1522" s="274">
        <v>1.0814413999999999E-5</v>
      </c>
      <c r="V1522" s="159"/>
      <c r="W1522" s="135"/>
      <c r="X1522" s="78" t="s">
        <v>3461</v>
      </c>
      <c r="Y1522" s="20"/>
      <c r="Z1522" s="20"/>
      <c r="AA1522" s="19"/>
    </row>
    <row r="1523" spans="1:27" ht="14.4" customHeight="1">
      <c r="A1523" t="s">
        <v>3150</v>
      </c>
      <c r="B1523" s="168" t="s">
        <v>3694</v>
      </c>
      <c r="C1523" s="279" t="s">
        <v>5578</v>
      </c>
      <c r="D1523" s="14" t="s">
        <v>3695</v>
      </c>
      <c r="E1523" s="278" t="s">
        <v>1810</v>
      </c>
      <c r="F1523" s="281" t="s">
        <v>7283</v>
      </c>
      <c r="G1523" s="319">
        <v>2.9852864444999998E-2</v>
      </c>
      <c r="H1523" s="319">
        <v>1.3104307499999998E-4</v>
      </c>
      <c r="I1523" s="319">
        <v>3.4811637000000002E-4</v>
      </c>
      <c r="J1523" s="319">
        <v>0</v>
      </c>
      <c r="K1523" s="319">
        <v>2.9373705E-2</v>
      </c>
      <c r="L1523" s="320">
        <v>0.22085492481203006</v>
      </c>
      <c r="M1523" s="308">
        <v>2.8760284999999999</v>
      </c>
      <c r="N1523" s="282">
        <v>3.7473177999999998E-3</v>
      </c>
      <c r="O1523" s="282">
        <v>3.4802173E-3</v>
      </c>
      <c r="P1523" s="282">
        <v>1.6876076999999999E-4</v>
      </c>
      <c r="Q1523" s="283">
        <v>9.8339718999999995E-5</v>
      </c>
      <c r="R1523" s="255">
        <v>2.0864612352399999E-7</v>
      </c>
      <c r="S1523" s="256">
        <v>6.2411528280200006E-10</v>
      </c>
      <c r="T1523" s="256">
        <v>1.377307E-2</v>
      </c>
      <c r="U1523" s="274">
        <v>9.7629084999999992E-6</v>
      </c>
      <c r="V1523" s="159"/>
      <c r="W1523" s="135"/>
      <c r="X1523" s="78" t="s">
        <v>3461</v>
      </c>
      <c r="Y1523" s="20"/>
      <c r="Z1523" s="20"/>
      <c r="AA1523" s="19"/>
    </row>
    <row r="1524" spans="1:27" ht="14.4" customHeight="1">
      <c r="A1524" t="s">
        <v>3151</v>
      </c>
      <c r="B1524" s="168" t="s">
        <v>3694</v>
      </c>
      <c r="C1524" s="279" t="s">
        <v>5579</v>
      </c>
      <c r="D1524" s="14" t="s">
        <v>3695</v>
      </c>
      <c r="E1524" s="278" t="s">
        <v>1810</v>
      </c>
      <c r="F1524" s="281" t="s">
        <v>7284</v>
      </c>
      <c r="G1524" s="319">
        <v>3.6715192073000003E-2</v>
      </c>
      <c r="H1524" s="319">
        <v>1.5668800299999998E-4</v>
      </c>
      <c r="I1524" s="319">
        <v>5.0892337000000003E-4</v>
      </c>
      <c r="J1524" s="319">
        <v>5.0284826999999997E-3</v>
      </c>
      <c r="K1524" s="319">
        <v>3.1021098E-2</v>
      </c>
      <c r="L1524" s="320">
        <v>0.23324133834586466</v>
      </c>
      <c r="M1524" s="308">
        <v>3.6558508999999999</v>
      </c>
      <c r="N1524" s="282">
        <v>3.9866783000000001E-3</v>
      </c>
      <c r="O1524" s="282">
        <v>3.7081416000000001E-3</v>
      </c>
      <c r="P1524" s="282">
        <v>1.7894056999999999E-4</v>
      </c>
      <c r="Q1524" s="283">
        <v>9.9596156E-5</v>
      </c>
      <c r="R1524" s="255">
        <v>2.2231064445000001E-7</v>
      </c>
      <c r="S1524" s="256">
        <v>6.6176247186200004E-10</v>
      </c>
      <c r="T1524" s="256">
        <v>1.3949041000000001E-2</v>
      </c>
      <c r="U1524" s="274">
        <v>1.1143783999999999E-5</v>
      </c>
      <c r="V1524" s="159"/>
      <c r="W1524" s="135"/>
      <c r="X1524" s="78" t="s">
        <v>3461</v>
      </c>
      <c r="Y1524" s="20"/>
      <c r="Z1524" s="20"/>
      <c r="AA1524" s="19"/>
    </row>
    <row r="1525" spans="1:27" ht="14.4" customHeight="1">
      <c r="A1525" t="s">
        <v>3152</v>
      </c>
      <c r="B1525" s="168" t="s">
        <v>3694</v>
      </c>
      <c r="C1525" s="279" t="s">
        <v>5580</v>
      </c>
      <c r="D1525" s="14" t="s">
        <v>3695</v>
      </c>
      <c r="E1525" s="278" t="s">
        <v>1810</v>
      </c>
      <c r="F1525" s="281" t="s">
        <v>7285</v>
      </c>
      <c r="G1525" s="319">
        <v>2.8889868688999999E-2</v>
      </c>
      <c r="H1525" s="319">
        <v>1.26815879E-4</v>
      </c>
      <c r="I1525" s="319">
        <v>3.3688681000000002E-4</v>
      </c>
      <c r="J1525" s="319">
        <v>0</v>
      </c>
      <c r="K1525" s="319">
        <v>2.8426165999999999E-2</v>
      </c>
      <c r="L1525" s="320">
        <v>0.21373057142857141</v>
      </c>
      <c r="M1525" s="308">
        <v>2.8171244</v>
      </c>
      <c r="N1525" s="282">
        <v>3.6288549999999998E-3</v>
      </c>
      <c r="O1525" s="282">
        <v>3.3679522000000001E-3</v>
      </c>
      <c r="P1525" s="282">
        <v>1.6331688E-4</v>
      </c>
      <c r="Q1525" s="283">
        <v>9.7585857999999995E-5</v>
      </c>
      <c r="R1525" s="255">
        <v>2.0191560247799999E-7</v>
      </c>
      <c r="S1525" s="256">
        <v>6.0398253818899999E-10</v>
      </c>
      <c r="T1525" s="256">
        <v>1.3667487000000001E-2</v>
      </c>
      <c r="U1525" s="274">
        <v>9.4892635999999992E-6</v>
      </c>
      <c r="V1525" s="159"/>
      <c r="W1525" s="135"/>
      <c r="X1525" s="78" t="s">
        <v>3461</v>
      </c>
      <c r="Y1525" s="20"/>
      <c r="Z1525" s="20"/>
      <c r="AA1525" s="19"/>
    </row>
    <row r="1526" spans="1:27" ht="14.4" customHeight="1">
      <c r="A1526" t="s">
        <v>3153</v>
      </c>
      <c r="B1526" s="168" t="s">
        <v>3694</v>
      </c>
      <c r="C1526" s="279" t="s">
        <v>5581</v>
      </c>
      <c r="D1526" s="14" t="s">
        <v>3695</v>
      </c>
      <c r="E1526" s="278" t="s">
        <v>1810</v>
      </c>
      <c r="F1526" s="281" t="s">
        <v>7286</v>
      </c>
      <c r="G1526" s="319">
        <v>2.9566306899999999E-2</v>
      </c>
      <c r="H1526" s="319">
        <v>1.2702161E-4</v>
      </c>
      <c r="I1526" s="319">
        <v>3.9462909000000004E-4</v>
      </c>
      <c r="J1526" s="319">
        <v>3.1031962E-3</v>
      </c>
      <c r="K1526" s="319">
        <v>2.594146E-2</v>
      </c>
      <c r="L1526" s="320">
        <v>0.1950485714285714</v>
      </c>
      <c r="M1526" s="308">
        <v>3.0807083</v>
      </c>
      <c r="N1526" s="282">
        <v>3.3388253999999998E-3</v>
      </c>
      <c r="O1526" s="282">
        <v>3.0937670999999999E-3</v>
      </c>
      <c r="P1526" s="282">
        <v>1.4948275999999999E-4</v>
      </c>
      <c r="Q1526" s="283">
        <v>9.5575558999999995E-5</v>
      </c>
      <c r="R1526" s="255">
        <v>1.8547764138300001E-7</v>
      </c>
      <c r="S1526" s="256">
        <v>5.5282083721599996E-10</v>
      </c>
      <c r="T1526" s="256">
        <v>1.3385932999999999E-2</v>
      </c>
      <c r="U1526" s="274">
        <v>9.33026E-6</v>
      </c>
      <c r="V1526" s="159"/>
      <c r="W1526" s="135"/>
      <c r="X1526" s="78" t="s">
        <v>3461</v>
      </c>
      <c r="Y1526" s="20"/>
      <c r="Z1526" s="20"/>
      <c r="AA1526" s="19"/>
    </row>
    <row r="1527" spans="1:27" ht="14.4" customHeight="1">
      <c r="A1527" t="s">
        <v>3154</v>
      </c>
      <c r="B1527" s="168" t="s">
        <v>3694</v>
      </c>
      <c r="C1527" s="279" t="s">
        <v>5582</v>
      </c>
      <c r="D1527" s="14" t="s">
        <v>3695</v>
      </c>
      <c r="E1527" s="278" t="s">
        <v>1810</v>
      </c>
      <c r="F1527" s="281" t="s">
        <v>7287</v>
      </c>
      <c r="G1527" s="319">
        <v>2.6321880673000002E-2</v>
      </c>
      <c r="H1527" s="319">
        <v>1.15543356E-4</v>
      </c>
      <c r="I1527" s="319">
        <v>3.0694131700000001E-4</v>
      </c>
      <c r="J1527" s="319">
        <v>0</v>
      </c>
      <c r="K1527" s="319">
        <v>2.5899396000000002E-2</v>
      </c>
      <c r="L1527" s="320">
        <v>0.19473230075187969</v>
      </c>
      <c r="M1527" s="308">
        <v>2.6600465999999998</v>
      </c>
      <c r="N1527" s="282">
        <v>3.3129540999999999E-3</v>
      </c>
      <c r="O1527" s="282">
        <v>3.0685787E-3</v>
      </c>
      <c r="P1527" s="282">
        <v>1.4879982E-4</v>
      </c>
      <c r="Q1527" s="283">
        <v>9.5575558999999995E-5</v>
      </c>
      <c r="R1527" s="255">
        <v>1.83967546256E-7</v>
      </c>
      <c r="S1527" s="256">
        <v>5.5029519592100001E-10</v>
      </c>
      <c r="T1527" s="256">
        <v>1.3385932999999999E-2</v>
      </c>
      <c r="U1527" s="274">
        <v>8.7595438000000002E-6</v>
      </c>
      <c r="V1527" s="159"/>
      <c r="W1527" s="135"/>
      <c r="X1527" s="78" t="s">
        <v>3461</v>
      </c>
      <c r="Y1527" s="20"/>
      <c r="Z1527" s="20"/>
      <c r="AA1527" s="19"/>
    </row>
    <row r="1528" spans="1:27" ht="14.4" customHeight="1">
      <c r="A1528" t="s">
        <v>3155</v>
      </c>
      <c r="B1528" s="168" t="s">
        <v>3694</v>
      </c>
      <c r="C1528" s="279" t="s">
        <v>5583</v>
      </c>
      <c r="D1528" s="14" t="s">
        <v>3695</v>
      </c>
      <c r="E1528" s="278" t="s">
        <v>1810</v>
      </c>
      <c r="F1528" s="281" t="s">
        <v>7288</v>
      </c>
      <c r="G1528" s="319">
        <v>2.6642878921E-2</v>
      </c>
      <c r="H1528" s="319">
        <v>1.16952421E-4</v>
      </c>
      <c r="I1528" s="319">
        <v>3.1068449999999999E-4</v>
      </c>
      <c r="J1528" s="319">
        <v>0</v>
      </c>
      <c r="K1528" s="319">
        <v>2.6215242E-2</v>
      </c>
      <c r="L1528" s="320">
        <v>0.19710708270676691</v>
      </c>
      <c r="M1528" s="308">
        <v>2.6796812999999999</v>
      </c>
      <c r="N1528" s="282">
        <v>3.3524417000000001E-3</v>
      </c>
      <c r="O1528" s="282">
        <v>3.1060004E-3</v>
      </c>
      <c r="P1528" s="282">
        <v>1.5061445E-4</v>
      </c>
      <c r="Q1528" s="283">
        <v>9.5826845999999995E-5</v>
      </c>
      <c r="R1528" s="255">
        <v>1.8621105327099999E-7</v>
      </c>
      <c r="S1528" s="256">
        <v>5.5700611749200007E-10</v>
      </c>
      <c r="T1528" s="256">
        <v>1.3421127E-2</v>
      </c>
      <c r="U1528" s="274">
        <v>8.8507587999999997E-6</v>
      </c>
      <c r="V1528" s="159"/>
      <c r="W1528" s="135"/>
      <c r="X1528" s="78" t="s">
        <v>3461</v>
      </c>
      <c r="Y1528" s="20"/>
      <c r="Z1528" s="20"/>
      <c r="AA1528" s="19"/>
    </row>
    <row r="1529" spans="1:27" ht="14.4" customHeight="1">
      <c r="A1529" t="s">
        <v>3156</v>
      </c>
      <c r="B1529" s="168" t="s">
        <v>3694</v>
      </c>
      <c r="C1529" s="279" t="s">
        <v>5584</v>
      </c>
      <c r="D1529" s="14" t="s">
        <v>3695</v>
      </c>
      <c r="E1529" s="278" t="s">
        <v>1810</v>
      </c>
      <c r="F1529" s="281" t="s">
        <v>7289</v>
      </c>
      <c r="G1529" s="319">
        <v>2.9130721703E-2</v>
      </c>
      <c r="H1529" s="319">
        <v>1.24933733E-4</v>
      </c>
      <c r="I1529" s="319">
        <v>3.9272147000000003E-4</v>
      </c>
      <c r="J1529" s="319">
        <v>3.3006235000000001E-3</v>
      </c>
      <c r="K1529" s="319">
        <v>2.5312443E-2</v>
      </c>
      <c r="L1529" s="320">
        <v>0.19031912030075188</v>
      </c>
      <c r="M1529" s="308">
        <v>3.0682016999999999</v>
      </c>
      <c r="N1529" s="282">
        <v>3.2614961E-3</v>
      </c>
      <c r="O1529" s="282">
        <v>3.0205262E-3</v>
      </c>
      <c r="P1529" s="282">
        <v>1.4589694E-4</v>
      </c>
      <c r="Q1529" s="283">
        <v>9.5072983999999999E-5</v>
      </c>
      <c r="R1529" s="255">
        <v>1.81086707934E-7</v>
      </c>
      <c r="S1529" s="256">
        <v>5.3955968711299998E-10</v>
      </c>
      <c r="T1529" s="256">
        <v>1.3315544E-2</v>
      </c>
      <c r="U1529" s="274">
        <v>9.1841394000000005E-6</v>
      </c>
      <c r="V1529" s="159"/>
      <c r="W1529" s="135"/>
      <c r="X1529" s="78" t="s">
        <v>3461</v>
      </c>
      <c r="Y1529" s="20"/>
      <c r="Z1529" s="20"/>
      <c r="AA1529" s="19"/>
    </row>
    <row r="1530" spans="1:27" ht="14.4" customHeight="1">
      <c r="A1530" t="s">
        <v>3157</v>
      </c>
      <c r="B1530" s="168" t="s">
        <v>3694</v>
      </c>
      <c r="C1530" s="279" t="s">
        <v>5585</v>
      </c>
      <c r="D1530" s="14" t="s">
        <v>3695</v>
      </c>
      <c r="E1530" s="278" t="s">
        <v>1810</v>
      </c>
      <c r="F1530" s="281" t="s">
        <v>7290</v>
      </c>
      <c r="G1530" s="319">
        <v>2.5679883163999998E-2</v>
      </c>
      <c r="H1530" s="319">
        <v>1.12725225E-4</v>
      </c>
      <c r="I1530" s="319">
        <v>2.9945493899999998E-4</v>
      </c>
      <c r="J1530" s="319">
        <v>0</v>
      </c>
      <c r="K1530" s="319">
        <v>2.5267702999999999E-2</v>
      </c>
      <c r="L1530" s="320">
        <v>0.18998272932330826</v>
      </c>
      <c r="M1530" s="308">
        <v>2.6207772</v>
      </c>
      <c r="N1530" s="282">
        <v>3.2339789000000001E-3</v>
      </c>
      <c r="O1530" s="282">
        <v>2.9937353000000001E-3</v>
      </c>
      <c r="P1530" s="282">
        <v>1.4517056000000001E-4</v>
      </c>
      <c r="Q1530" s="283">
        <v>9.5072983999999999E-5</v>
      </c>
      <c r="R1530" s="255">
        <v>1.7948053212500003E-7</v>
      </c>
      <c r="S1530" s="256">
        <v>5.3687336287899995E-10</v>
      </c>
      <c r="T1530" s="256">
        <v>1.3315544E-2</v>
      </c>
      <c r="U1530" s="274">
        <v>8.5771137999999997E-6</v>
      </c>
      <c r="V1530" s="159"/>
      <c r="W1530" s="135"/>
      <c r="X1530" s="78" t="s">
        <v>3461</v>
      </c>
      <c r="Y1530" s="20"/>
      <c r="Z1530" s="20"/>
      <c r="AA1530" s="19"/>
    </row>
    <row r="1531" spans="1:27" ht="14.4" customHeight="1">
      <c r="A1531" t="s">
        <v>3158</v>
      </c>
      <c r="B1531" s="168" t="s">
        <v>3694</v>
      </c>
      <c r="C1531" s="279" t="s">
        <v>5586</v>
      </c>
      <c r="D1531" s="14" t="s">
        <v>3695</v>
      </c>
      <c r="E1531" s="278" t="s">
        <v>1810</v>
      </c>
      <c r="F1531" s="281" t="s">
        <v>7291</v>
      </c>
      <c r="G1531" s="319">
        <v>2.6630926126000001E-2</v>
      </c>
      <c r="H1531" s="319">
        <v>1.14722736E-4</v>
      </c>
      <c r="I1531" s="319">
        <v>3.4982148999999999E-4</v>
      </c>
      <c r="J1531" s="319">
        <v>2.4447709000000001E-3</v>
      </c>
      <c r="K1531" s="319">
        <v>2.3721611E-2</v>
      </c>
      <c r="L1531" s="320">
        <v>0.17835797744360901</v>
      </c>
      <c r="M1531" s="308">
        <v>2.8540108000000002</v>
      </c>
      <c r="N1531" s="282">
        <v>3.0569228E-3</v>
      </c>
      <c r="O1531" s="282">
        <v>2.8264709000000001E-3</v>
      </c>
      <c r="P1531" s="282">
        <v>1.3663543000000001E-4</v>
      </c>
      <c r="Q1531" s="283">
        <v>9.3816548000000003E-5</v>
      </c>
      <c r="R1531" s="255">
        <v>1.6945268929000001E-7</v>
      </c>
      <c r="S1531" s="256">
        <v>5.0530853978500004E-10</v>
      </c>
      <c r="T1531" s="256">
        <v>1.3139573E-2</v>
      </c>
      <c r="U1531" s="274">
        <v>8.5706626999999997E-6</v>
      </c>
      <c r="V1531" s="159"/>
      <c r="W1531" s="135"/>
      <c r="X1531" s="78" t="s">
        <v>3461</v>
      </c>
      <c r="Y1531" s="20"/>
      <c r="Z1531" s="20"/>
      <c r="AA1531" s="19"/>
    </row>
    <row r="1532" spans="1:27" ht="14.4" customHeight="1">
      <c r="A1532" t="s">
        <v>3159</v>
      </c>
      <c r="B1532" s="168" t="s">
        <v>3694</v>
      </c>
      <c r="C1532" s="279" t="s">
        <v>5587</v>
      </c>
      <c r="D1532" s="14" t="s">
        <v>3695</v>
      </c>
      <c r="E1532" s="278" t="s">
        <v>1810</v>
      </c>
      <c r="F1532" s="281" t="s">
        <v>7292</v>
      </c>
      <c r="G1532" s="319">
        <v>2.851091796E-2</v>
      </c>
      <c r="H1532" s="319">
        <v>1.2110042E-4</v>
      </c>
      <c r="I1532" s="319">
        <v>4.0556494000000001E-4</v>
      </c>
      <c r="J1532" s="319">
        <v>4.5499525999999997E-3</v>
      </c>
      <c r="K1532" s="319">
        <v>2.3434300000000002E-2</v>
      </c>
      <c r="L1532" s="320">
        <v>0.17619774436090227</v>
      </c>
      <c r="M1532" s="308">
        <v>3.1197493999999999</v>
      </c>
      <c r="N1532" s="282">
        <v>3.0349861E-3</v>
      </c>
      <c r="O1532" s="282">
        <v>2.8061368000000001E-3</v>
      </c>
      <c r="P1532" s="282">
        <v>1.3528408999999999E-4</v>
      </c>
      <c r="Q1532" s="283">
        <v>9.3565261000000004E-5</v>
      </c>
      <c r="R1532" s="255">
        <v>1.68233620031E-7</v>
      </c>
      <c r="S1532" s="256">
        <v>5.0031099532799995E-10</v>
      </c>
      <c r="T1532" s="256">
        <v>1.3104378E-2</v>
      </c>
      <c r="U1532" s="274">
        <v>8.8666167000000008E-6</v>
      </c>
      <c r="V1532" s="159"/>
      <c r="W1532" s="135"/>
      <c r="X1532" s="78" t="s">
        <v>3461</v>
      </c>
      <c r="Y1532" s="20"/>
      <c r="Z1532" s="20"/>
      <c r="AA1532" s="19"/>
    </row>
    <row r="1533" spans="1:27" ht="14.4" customHeight="1">
      <c r="A1533" t="s">
        <v>3160</v>
      </c>
      <c r="B1533" s="168" t="s">
        <v>3694</v>
      </c>
      <c r="C1533" s="279" t="s">
        <v>5588</v>
      </c>
      <c r="D1533" s="14" t="s">
        <v>3695</v>
      </c>
      <c r="E1533" s="278" t="s">
        <v>1810</v>
      </c>
      <c r="F1533" s="281" t="s">
        <v>7293</v>
      </c>
      <c r="G1533" s="319">
        <v>2.3111895149E-2</v>
      </c>
      <c r="H1533" s="319">
        <v>1.01452702E-4</v>
      </c>
      <c r="I1533" s="319">
        <v>2.6950944699999997E-4</v>
      </c>
      <c r="J1533" s="319">
        <v>0</v>
      </c>
      <c r="K1533" s="319">
        <v>2.2740933000000001E-2</v>
      </c>
      <c r="L1533" s="320">
        <v>0.17098445864661654</v>
      </c>
      <c r="M1533" s="308">
        <v>2.4636995000000002</v>
      </c>
      <c r="N1533" s="282">
        <v>2.9180780000000002E-3</v>
      </c>
      <c r="O1533" s="282">
        <v>2.6943618E-3</v>
      </c>
      <c r="P1533" s="282">
        <v>1.3065350000000001E-4</v>
      </c>
      <c r="Q1533" s="283">
        <v>9.3062685999999994E-5</v>
      </c>
      <c r="R1533" s="255">
        <v>1.6153248590299999E-7</v>
      </c>
      <c r="S1533" s="256">
        <v>4.8318603061100012E-10</v>
      </c>
      <c r="T1533" s="256">
        <v>1.3033990000000001E-2</v>
      </c>
      <c r="U1533" s="274">
        <v>7.8473941000000007E-6</v>
      </c>
      <c r="V1533" s="159"/>
      <c r="W1533" s="135"/>
      <c r="X1533" s="78" t="s">
        <v>3461</v>
      </c>
      <c r="Y1533" s="20"/>
      <c r="Z1533" s="20"/>
      <c r="AA1533" s="19"/>
    </row>
    <row r="1534" spans="1:27" ht="14.4" customHeight="1">
      <c r="A1534" t="s">
        <v>3161</v>
      </c>
      <c r="B1534" s="168" t="s">
        <v>3694</v>
      </c>
      <c r="C1534" s="279" t="s">
        <v>5589</v>
      </c>
      <c r="D1534" s="14" t="s">
        <v>3695</v>
      </c>
      <c r="E1534" s="278" t="s">
        <v>1810</v>
      </c>
      <c r="F1534" s="281" t="s">
        <v>7294</v>
      </c>
      <c r="G1534" s="319">
        <v>2.3111895149E-2</v>
      </c>
      <c r="H1534" s="319">
        <v>1.01452702E-4</v>
      </c>
      <c r="I1534" s="319">
        <v>2.6950944699999997E-4</v>
      </c>
      <c r="J1534" s="319">
        <v>0</v>
      </c>
      <c r="K1534" s="319">
        <v>2.2740933000000001E-2</v>
      </c>
      <c r="L1534" s="320">
        <v>0.17098445864661654</v>
      </c>
      <c r="M1534" s="308">
        <v>2.4636995000000002</v>
      </c>
      <c r="N1534" s="282">
        <v>2.9180780000000002E-3</v>
      </c>
      <c r="O1534" s="282">
        <v>2.6943618E-3</v>
      </c>
      <c r="P1534" s="282">
        <v>1.3065350000000001E-4</v>
      </c>
      <c r="Q1534" s="283">
        <v>9.3062685999999994E-5</v>
      </c>
      <c r="R1534" s="255">
        <v>1.6153248590299999E-7</v>
      </c>
      <c r="S1534" s="256">
        <v>4.8318603061100012E-10</v>
      </c>
      <c r="T1534" s="256">
        <v>1.3033990000000001E-2</v>
      </c>
      <c r="U1534" s="274">
        <v>7.8473941000000007E-6</v>
      </c>
      <c r="V1534" s="159"/>
      <c r="W1534" s="135"/>
      <c r="X1534" s="78" t="s">
        <v>3461</v>
      </c>
      <c r="Y1534" s="20"/>
      <c r="Z1534" s="20"/>
      <c r="AA1534" s="19"/>
    </row>
    <row r="1535" spans="1:27" ht="14.4" customHeight="1">
      <c r="A1535" t="s">
        <v>3162</v>
      </c>
      <c r="B1535" s="168" t="s">
        <v>3694</v>
      </c>
      <c r="C1535" s="279" t="s">
        <v>5590</v>
      </c>
      <c r="D1535" s="14" t="s">
        <v>3695</v>
      </c>
      <c r="E1535" s="278" t="s">
        <v>1810</v>
      </c>
      <c r="F1535" s="281" t="s">
        <v>7295</v>
      </c>
      <c r="G1535" s="319">
        <v>1.9259912128E-2</v>
      </c>
      <c r="H1535" s="319">
        <v>8.4543919000000008E-5</v>
      </c>
      <c r="I1535" s="319">
        <v>2.2459120899999998E-4</v>
      </c>
      <c r="J1535" s="319">
        <v>0</v>
      </c>
      <c r="K1535" s="319">
        <v>1.8950776999999999E-2</v>
      </c>
      <c r="L1535" s="320">
        <v>0.14248704511278193</v>
      </c>
      <c r="M1535" s="308">
        <v>2.2280829</v>
      </c>
      <c r="N1535" s="282">
        <v>2.4442266000000001E-3</v>
      </c>
      <c r="O1535" s="282">
        <v>2.2453015000000001E-3</v>
      </c>
      <c r="P1535" s="282">
        <v>1.0887792E-4</v>
      </c>
      <c r="Q1535" s="283">
        <v>9.0047237999999998E-5</v>
      </c>
      <c r="R1535" s="255">
        <v>1.3461040161889999E-7</v>
      </c>
      <c r="S1535" s="256">
        <v>4.02655022159E-10</v>
      </c>
      <c r="T1535" s="256">
        <v>1.2611658E-2</v>
      </c>
      <c r="U1535" s="274">
        <v>6.7528143999999997E-6</v>
      </c>
      <c r="V1535" s="144"/>
      <c r="W1535" s="135"/>
      <c r="X1535" s="78" t="s">
        <v>3461</v>
      </c>
      <c r="Y1535" s="20"/>
      <c r="Z1535" s="20"/>
      <c r="AA1535" s="19"/>
    </row>
    <row r="1536" spans="1:27" ht="14.4" customHeight="1">
      <c r="A1536" t="s">
        <v>3163</v>
      </c>
      <c r="B1536" s="168" t="s">
        <v>3694</v>
      </c>
      <c r="C1536" s="279" t="s">
        <v>5591</v>
      </c>
      <c r="D1536" s="14" t="s">
        <v>3695</v>
      </c>
      <c r="E1536" s="278" t="s">
        <v>1810</v>
      </c>
      <c r="F1536" s="281" t="s">
        <v>7296</v>
      </c>
      <c r="G1536" s="319">
        <v>2.16081817E-2</v>
      </c>
      <c r="H1536" s="319">
        <v>9.3125139999999997E-5</v>
      </c>
      <c r="I1536" s="319">
        <v>2.8312585999999999E-4</v>
      </c>
      <c r="J1536" s="319">
        <v>1.9390237E-3</v>
      </c>
      <c r="K1536" s="319">
        <v>1.9292907000000001E-2</v>
      </c>
      <c r="L1536" s="320">
        <v>0.14505945112781954</v>
      </c>
      <c r="M1536" s="308">
        <v>2.5105669000000002</v>
      </c>
      <c r="N1536" s="282">
        <v>2.4998798999999999E-3</v>
      </c>
      <c r="O1536" s="282">
        <v>2.2984620999999998E-3</v>
      </c>
      <c r="P1536" s="282">
        <v>1.1111928E-4</v>
      </c>
      <c r="Q1536" s="283">
        <v>9.0298525999999994E-5</v>
      </c>
      <c r="R1536" s="255">
        <v>1.3779748485800002E-7</v>
      </c>
      <c r="S1536" s="256">
        <v>4.1094408404799998E-10</v>
      </c>
      <c r="T1536" s="256">
        <v>1.2646852E-2</v>
      </c>
      <c r="U1536" s="274">
        <v>7.2006398999999996E-6</v>
      </c>
      <c r="V1536" s="144"/>
      <c r="W1536" s="135"/>
      <c r="X1536" s="78" t="s">
        <v>3461</v>
      </c>
      <c r="Y1536" s="20"/>
      <c r="Z1536" s="20"/>
      <c r="AA1536" s="19"/>
    </row>
    <row r="1537" spans="1:27" ht="14.4" customHeight="1">
      <c r="A1537" t="s">
        <v>3164</v>
      </c>
      <c r="B1537" s="168" t="s">
        <v>3694</v>
      </c>
      <c r="C1537" s="279" t="s">
        <v>5592</v>
      </c>
      <c r="D1537" s="14" t="s">
        <v>3695</v>
      </c>
      <c r="E1537" s="278" t="s">
        <v>1810</v>
      </c>
      <c r="F1537" s="281" t="s">
        <v>7297</v>
      </c>
      <c r="G1537" s="319">
        <v>1.6370925854000001E-2</v>
      </c>
      <c r="H1537" s="319">
        <v>7.1862331000000003E-5</v>
      </c>
      <c r="I1537" s="319">
        <v>1.9090252299999998E-4</v>
      </c>
      <c r="J1537" s="319">
        <v>0</v>
      </c>
      <c r="K1537" s="319">
        <v>1.6108160999999999E-2</v>
      </c>
      <c r="L1537" s="320">
        <v>0.121113992481203</v>
      </c>
      <c r="M1537" s="308">
        <v>2.0513705</v>
      </c>
      <c r="N1537" s="282">
        <v>2.0888381E-3</v>
      </c>
      <c r="O1537" s="282">
        <v>1.9085063E-3</v>
      </c>
      <c r="P1537" s="283">
        <v>9.2546229999999994E-5</v>
      </c>
      <c r="Q1537" s="283">
        <v>8.7785652999999993E-5</v>
      </c>
      <c r="R1537" s="255">
        <v>1.1441883838110001E-7</v>
      </c>
      <c r="S1537" s="256">
        <v>3.4225676832019997E-10</v>
      </c>
      <c r="T1537" s="256">
        <v>1.2294909E-2</v>
      </c>
      <c r="U1537" s="274">
        <v>5.9318797000000004E-6</v>
      </c>
      <c r="V1537" s="144"/>
      <c r="W1537" s="135"/>
      <c r="X1537" s="78" t="s">
        <v>3461</v>
      </c>
      <c r="Y1537" s="20"/>
      <c r="Z1537" s="20"/>
      <c r="AA1537" s="19"/>
    </row>
    <row r="1538" spans="1:27" ht="14.4" customHeight="1">
      <c r="A1538" t="s">
        <v>3165</v>
      </c>
      <c r="B1538" s="168" t="s">
        <v>3694</v>
      </c>
      <c r="C1538" s="279" t="s">
        <v>5593</v>
      </c>
      <c r="D1538" s="14" t="s">
        <v>3695</v>
      </c>
      <c r="E1538" s="278" t="s">
        <v>1810</v>
      </c>
      <c r="F1538" s="281" t="s">
        <v>7298</v>
      </c>
      <c r="G1538" s="319">
        <v>8.9879590589999996E-3</v>
      </c>
      <c r="H1538" s="319">
        <v>3.9453828999999998E-5</v>
      </c>
      <c r="I1538" s="319">
        <v>1.0480923000000001E-4</v>
      </c>
      <c r="J1538" s="319">
        <v>0</v>
      </c>
      <c r="K1538" s="319">
        <v>8.8436959999999998E-3</v>
      </c>
      <c r="L1538" s="320">
        <v>6.6493954887218043E-2</v>
      </c>
      <c r="M1538" s="308">
        <v>1.599772</v>
      </c>
      <c r="N1538" s="282">
        <v>1.1806231E-3</v>
      </c>
      <c r="O1538" s="282">
        <v>1.0478073999999999E-3</v>
      </c>
      <c r="P1538" s="283">
        <v>5.0809695000000002E-5</v>
      </c>
      <c r="Q1538" s="283">
        <v>8.2006044999999997E-5</v>
      </c>
      <c r="R1538" s="255">
        <v>6.2818186728799999E-8</v>
      </c>
      <c r="S1538" s="256">
        <v>1.8790567299759999E-10</v>
      </c>
      <c r="T1538" s="256">
        <v>1.148544E-2</v>
      </c>
      <c r="U1538" s="274">
        <v>3.8339353000000004E-6</v>
      </c>
      <c r="V1538" s="144"/>
      <c r="W1538" s="135"/>
      <c r="X1538" s="78" t="s">
        <v>3461</v>
      </c>
      <c r="Y1538" s="20"/>
      <c r="Z1538" s="20"/>
      <c r="AA1538" s="19"/>
    </row>
    <row r="1539" spans="1:27" ht="14.4" customHeight="1">
      <c r="A1539" t="s">
        <v>3166</v>
      </c>
      <c r="B1539" s="168" t="s">
        <v>3694</v>
      </c>
      <c r="C1539" s="279" t="s">
        <v>5594</v>
      </c>
      <c r="D1539" s="14" t="s">
        <v>3695</v>
      </c>
      <c r="E1539" s="278" t="s">
        <v>1810</v>
      </c>
      <c r="F1539" s="281" t="s">
        <v>7299</v>
      </c>
      <c r="G1539" s="319">
        <v>6.4199707422999998E-3</v>
      </c>
      <c r="H1539" s="319">
        <v>2.8181306299999999E-5</v>
      </c>
      <c r="I1539" s="319">
        <v>7.4863736000000005E-5</v>
      </c>
      <c r="J1539" s="319">
        <v>0</v>
      </c>
      <c r="K1539" s="319">
        <v>6.3169256999999999E-3</v>
      </c>
      <c r="L1539" s="320">
        <v>4.7495681954887216E-2</v>
      </c>
      <c r="M1539" s="308">
        <v>1.4426943000000001</v>
      </c>
      <c r="N1539" s="282">
        <v>8.6472220999999998E-4</v>
      </c>
      <c r="O1539" s="282">
        <v>7.4843383E-4</v>
      </c>
      <c r="P1539" s="283">
        <v>3.6292638999999999E-5</v>
      </c>
      <c r="Q1539" s="283">
        <v>7.9995745999999996E-5</v>
      </c>
      <c r="R1539" s="255">
        <v>4.4870133536299999E-8</v>
      </c>
      <c r="S1539" s="256">
        <v>1.3421834070969998E-10</v>
      </c>
      <c r="T1539" s="256">
        <v>1.1203886E-2</v>
      </c>
      <c r="U1539" s="274">
        <v>3.1042156000000001E-6</v>
      </c>
      <c r="V1539" s="144"/>
      <c r="W1539" s="135"/>
      <c r="X1539" s="78" t="s">
        <v>3461</v>
      </c>
      <c r="Y1539" s="20"/>
      <c r="Z1539" s="20"/>
      <c r="AA1539" s="19"/>
    </row>
    <row r="1540" spans="1:27" ht="14.4" customHeight="1">
      <c r="A1540" t="s">
        <v>3167</v>
      </c>
      <c r="B1540" s="168" t="s">
        <v>3694</v>
      </c>
      <c r="C1540" s="279" t="s">
        <v>5595</v>
      </c>
      <c r="D1540" s="14" t="s">
        <v>3695</v>
      </c>
      <c r="E1540" s="278" t="s">
        <v>1810</v>
      </c>
      <c r="F1540" s="281" t="s">
        <v>7300</v>
      </c>
      <c r="G1540" s="319">
        <v>3.2099854216000004E-3</v>
      </c>
      <c r="H1540" s="319">
        <v>1.40906536E-5</v>
      </c>
      <c r="I1540" s="319">
        <v>3.7431868000000002E-5</v>
      </c>
      <c r="J1540" s="319">
        <v>0</v>
      </c>
      <c r="K1540" s="319">
        <v>3.1584629000000002E-3</v>
      </c>
      <c r="L1540" s="320">
        <v>2.374784135338346E-2</v>
      </c>
      <c r="M1540" s="308">
        <v>1.2463472</v>
      </c>
      <c r="N1540" s="282">
        <v>4.6984610999999999E-4</v>
      </c>
      <c r="O1540" s="282">
        <v>3.7421691000000002E-4</v>
      </c>
      <c r="P1540" s="283">
        <v>1.8146320000000001E-5</v>
      </c>
      <c r="Q1540" s="283">
        <v>7.7482872999999996E-5</v>
      </c>
      <c r="R1540" s="255">
        <v>2.2435067273200002E-8</v>
      </c>
      <c r="S1540" s="256">
        <v>6.7109170359800005E-11</v>
      </c>
      <c r="T1540" s="256">
        <v>1.0851942999999999E-2</v>
      </c>
      <c r="U1540" s="274">
        <v>2.1920658000000002E-6</v>
      </c>
      <c r="V1540" s="144"/>
      <c r="W1540" s="135"/>
      <c r="X1540" s="78" t="s">
        <v>3461</v>
      </c>
      <c r="Y1540" s="20"/>
      <c r="Z1540" s="20"/>
      <c r="AA1540" s="19"/>
    </row>
    <row r="1541" spans="1:27" ht="14.4" customHeight="1">
      <c r="B1541" s="168" t="s">
        <v>3697</v>
      </c>
      <c r="C1541" s="277" t="s">
        <v>3696</v>
      </c>
      <c r="D1541" s="277" t="s">
        <v>3168</v>
      </c>
      <c r="F1541"/>
      <c r="G1541" s="210"/>
      <c r="H1541" s="210"/>
      <c r="I1541" s="210"/>
      <c r="J1541" s="210"/>
      <c r="K1541" s="210"/>
      <c r="L1541" s="210"/>
      <c r="M1541" s="5"/>
      <c r="N1541"/>
      <c r="O1541"/>
      <c r="V1541" s="183"/>
      <c r="W1541" s="164"/>
      <c r="X1541" s="78"/>
      <c r="Y1541" s="20"/>
      <c r="Z1541" s="20"/>
      <c r="AA1541" s="19"/>
    </row>
    <row r="1542" spans="1:27" ht="14.4" customHeight="1">
      <c r="A1542" t="s">
        <v>3169</v>
      </c>
      <c r="B1542" s="168" t="s">
        <v>3697</v>
      </c>
      <c r="C1542" s="279" t="s">
        <v>5596</v>
      </c>
      <c r="D1542" s="14" t="s">
        <v>3698</v>
      </c>
      <c r="E1542" s="278" t="s">
        <v>1810</v>
      </c>
      <c r="F1542" s="281" t="s">
        <v>7301</v>
      </c>
      <c r="G1542" s="319">
        <v>4.3110746380000002E-2</v>
      </c>
      <c r="H1542" s="319">
        <v>1.5342648399999999E-3</v>
      </c>
      <c r="I1542" s="319">
        <v>8.8846067000000004E-3</v>
      </c>
      <c r="J1542" s="319">
        <v>1.6816884000000001E-4</v>
      </c>
      <c r="K1542" s="319">
        <v>3.2523705999999999E-2</v>
      </c>
      <c r="L1542" s="320">
        <v>0.24453914285714284</v>
      </c>
      <c r="M1542" s="308">
        <v>2.6964035000000002</v>
      </c>
      <c r="N1542" s="282">
        <v>6.7304108000000003E-3</v>
      </c>
      <c r="O1542" s="282">
        <v>6.3137289000000001E-3</v>
      </c>
      <c r="P1542" s="282">
        <v>2.3893302000000001E-4</v>
      </c>
      <c r="Q1542" s="282">
        <v>1.7774886000000001E-4</v>
      </c>
      <c r="R1542" s="255">
        <v>3.7852091374000002E-7</v>
      </c>
      <c r="S1542" s="256">
        <v>8.8362802724399994E-10</v>
      </c>
      <c r="T1542" s="256">
        <v>2.48947982335E-2</v>
      </c>
      <c r="U1542" s="274">
        <v>1.2920431000000001E-5</v>
      </c>
      <c r="V1542" s="144"/>
      <c r="W1542" s="135"/>
      <c r="X1542" s="78" t="s">
        <v>3461</v>
      </c>
      <c r="Y1542" s="20"/>
      <c r="Z1542" s="20"/>
      <c r="AA1542" s="19"/>
    </row>
    <row r="1543" spans="1:27" ht="14.4" customHeight="1">
      <c r="A1543" t="s">
        <v>3170</v>
      </c>
      <c r="B1543" s="168" t="s">
        <v>3697</v>
      </c>
      <c r="C1543" s="279" t="s">
        <v>5597</v>
      </c>
      <c r="D1543" s="14" t="s">
        <v>3698</v>
      </c>
      <c r="E1543" s="278" t="s">
        <v>1810</v>
      </c>
      <c r="F1543" s="281" t="s">
        <v>7302</v>
      </c>
      <c r="G1543" s="319">
        <v>3.4401279489999999E-2</v>
      </c>
      <c r="H1543" s="319">
        <v>1.29217939E-3</v>
      </c>
      <c r="I1543" s="319">
        <v>2.2309857099999998E-3</v>
      </c>
      <c r="J1543" s="319">
        <v>1.2764439000000001E-4</v>
      </c>
      <c r="K1543" s="319">
        <v>3.0750469999999998E-2</v>
      </c>
      <c r="L1543" s="320">
        <v>0.23120654135338342</v>
      </c>
      <c r="M1543" s="308">
        <v>2.6851218000000001</v>
      </c>
      <c r="N1543" s="282">
        <v>4.3283406000000002E-3</v>
      </c>
      <c r="O1543" s="282">
        <v>4.1025573000000003E-3</v>
      </c>
      <c r="P1543" s="282">
        <v>1.9038968999999999E-4</v>
      </c>
      <c r="Q1543" s="283">
        <v>3.5393596999999998E-5</v>
      </c>
      <c r="R1543" s="255">
        <v>2.4595667236999999E-7</v>
      </c>
      <c r="S1543" s="256">
        <v>7.0410387030100001E-10</v>
      </c>
      <c r="T1543" s="256">
        <v>4.9570865087999998E-3</v>
      </c>
      <c r="U1543" s="274">
        <v>1.0536444E-5</v>
      </c>
      <c r="V1543" s="144"/>
      <c r="W1543" s="135"/>
      <c r="X1543" s="78" t="s">
        <v>3461</v>
      </c>
      <c r="Y1543" s="20"/>
      <c r="Z1543" s="20"/>
      <c r="AA1543" s="19"/>
    </row>
    <row r="1544" spans="1:27" ht="14.4" customHeight="1">
      <c r="A1544" t="s">
        <v>3171</v>
      </c>
      <c r="B1544" s="168" t="s">
        <v>3697</v>
      </c>
      <c r="C1544" s="279" t="s">
        <v>5598</v>
      </c>
      <c r="D1544" s="14" t="s">
        <v>3698</v>
      </c>
      <c r="E1544" s="278" t="s">
        <v>1810</v>
      </c>
      <c r="F1544" s="281" t="s">
        <v>7303</v>
      </c>
      <c r="G1544" s="319">
        <v>5.189342400000001E-4</v>
      </c>
      <c r="H1544" s="319">
        <v>3.2922158E-5</v>
      </c>
      <c r="I1544" s="319">
        <v>3.1448612000000002E-5</v>
      </c>
      <c r="J1544" s="319">
        <v>2.0778942E-4</v>
      </c>
      <c r="K1544" s="319">
        <v>2.4677405000000002E-4</v>
      </c>
      <c r="L1544" s="320">
        <v>1.8554439849624061E-3</v>
      </c>
      <c r="M1544" s="308">
        <v>1.0526316</v>
      </c>
      <c r="N1544" s="283">
        <v>4.0946384000000001E-5</v>
      </c>
      <c r="O1544" s="283">
        <v>3.9292000999999999E-5</v>
      </c>
      <c r="P1544" s="283">
        <v>1.6244383000000001E-6</v>
      </c>
      <c r="Q1544" s="283">
        <v>2.9944551999999997E-8</v>
      </c>
      <c r="R1544" s="255">
        <v>2.3556355482000002E-9</v>
      </c>
      <c r="S1544" s="256">
        <v>6.0075380414700006E-12</v>
      </c>
      <c r="T1544" s="256">
        <v>4.1939148000000001E-6</v>
      </c>
      <c r="U1544" s="274">
        <v>1.7928101000000001E-7</v>
      </c>
      <c r="V1544" s="144"/>
      <c r="W1544" s="135"/>
      <c r="X1544" s="78" t="s">
        <v>3461</v>
      </c>
      <c r="Y1544" s="20"/>
      <c r="Z1544" s="20"/>
      <c r="AA1544" s="19"/>
    </row>
    <row r="1545" spans="1:27" ht="14.4" customHeight="1">
      <c r="A1545" t="s">
        <v>3172</v>
      </c>
      <c r="B1545" s="168" t="s">
        <v>3697</v>
      </c>
      <c r="C1545" s="279" t="s">
        <v>5599</v>
      </c>
      <c r="D1545" s="14" t="s">
        <v>3698</v>
      </c>
      <c r="E1545" s="278" t="s">
        <v>1810</v>
      </c>
      <c r="F1545" s="281" t="s">
        <v>7304</v>
      </c>
      <c r="G1545" s="319">
        <v>3.6955211476999997E-2</v>
      </c>
      <c r="H1545" s="319">
        <v>1.67666298E-3</v>
      </c>
      <c r="I1545" s="319">
        <v>4.9936017999999997E-3</v>
      </c>
      <c r="J1545" s="319">
        <v>2.7999697000000001E-5</v>
      </c>
      <c r="K1545" s="319">
        <v>3.0256946999999999E-2</v>
      </c>
      <c r="L1545" s="320">
        <v>0.22749584210526314</v>
      </c>
      <c r="M1545" s="308">
        <v>2.6284743000000002</v>
      </c>
      <c r="N1545" s="282">
        <v>5.1152000999999999E-3</v>
      </c>
      <c r="O1545" s="282">
        <v>4.8375533999999998E-3</v>
      </c>
      <c r="P1545" s="282">
        <v>2.0414380999999999E-4</v>
      </c>
      <c r="Q1545" s="283">
        <v>7.3502868999999999E-5</v>
      </c>
      <c r="R1545" s="255">
        <v>2.9002118380000002E-7</v>
      </c>
      <c r="S1545" s="256">
        <v>7.5496969143200008E-10</v>
      </c>
      <c r="T1545" s="256">
        <v>1.0294519131499999E-2</v>
      </c>
      <c r="U1545" s="274">
        <v>1.1321594E-5</v>
      </c>
      <c r="V1545" s="144"/>
      <c r="W1545" s="135"/>
      <c r="X1545" s="78" t="s">
        <v>3461</v>
      </c>
      <c r="Y1545" s="20"/>
      <c r="Z1545" s="20"/>
      <c r="AA1545" s="19"/>
    </row>
    <row r="1546" spans="1:27" ht="14.4" customHeight="1">
      <c r="A1546" t="s">
        <v>3173</v>
      </c>
      <c r="B1546" s="168" t="s">
        <v>3697</v>
      </c>
      <c r="C1546" s="279" t="s">
        <v>5600</v>
      </c>
      <c r="D1546" s="14" t="s">
        <v>3698</v>
      </c>
      <c r="E1546" s="278" t="s">
        <v>1810</v>
      </c>
      <c r="F1546" s="281" t="s">
        <v>7305</v>
      </c>
      <c r="G1546" s="319">
        <v>4.3562522839900003E-2</v>
      </c>
      <c r="H1546" s="319">
        <v>1.5707474499999999E-3</v>
      </c>
      <c r="I1546" s="319">
        <v>2.42189269E-3</v>
      </c>
      <c r="J1546" s="319">
        <v>3.9026999E-6</v>
      </c>
      <c r="K1546" s="319">
        <v>3.9565980000000001E-2</v>
      </c>
      <c r="L1546" s="320">
        <v>0.29748857142857144</v>
      </c>
      <c r="M1546" s="308">
        <v>3.1778962000000002</v>
      </c>
      <c r="N1546" s="282">
        <v>5.4384923999999998E-3</v>
      </c>
      <c r="O1546" s="282">
        <v>5.1556817999999999E-3</v>
      </c>
      <c r="P1546" s="282">
        <v>2.4220999000000001E-4</v>
      </c>
      <c r="Q1546" s="283">
        <v>4.0600642E-5</v>
      </c>
      <c r="R1546" s="255">
        <v>3.0909363635999999E-7</v>
      </c>
      <c r="S1546" s="256">
        <v>8.95747007876E-10</v>
      </c>
      <c r="T1546" s="256">
        <v>5.686364470089E-3</v>
      </c>
      <c r="U1546" s="274">
        <v>1.3352953E-5</v>
      </c>
      <c r="V1546" s="144"/>
      <c r="W1546" s="135"/>
      <c r="X1546" s="78" t="s">
        <v>3461</v>
      </c>
      <c r="Y1546" s="20"/>
      <c r="Z1546" s="20"/>
      <c r="AA1546" s="19"/>
    </row>
    <row r="1547" spans="1:27" ht="14.4" customHeight="1">
      <c r="A1547" t="s">
        <v>3174</v>
      </c>
      <c r="B1547" s="168" t="s">
        <v>3697</v>
      </c>
      <c r="C1547" s="279" t="s">
        <v>5601</v>
      </c>
      <c r="D1547" s="14" t="s">
        <v>3698</v>
      </c>
      <c r="E1547" s="278" t="s">
        <v>1810</v>
      </c>
      <c r="F1547" s="281" t="s">
        <v>7306</v>
      </c>
      <c r="G1547" s="319">
        <v>4.93687225E-4</v>
      </c>
      <c r="H1547" s="319">
        <v>3.0852853000000002E-5</v>
      </c>
      <c r="I1547" s="319">
        <v>2.7871811999999999E-5</v>
      </c>
      <c r="J1547" s="319">
        <v>2.0320164000000001E-4</v>
      </c>
      <c r="K1547" s="319">
        <v>2.3176092E-4</v>
      </c>
      <c r="L1547" s="320">
        <v>1.7425633082706767E-3</v>
      </c>
      <c r="M1547" s="308">
        <v>1.0526316</v>
      </c>
      <c r="N1547" s="283">
        <v>3.8385491999999998E-5</v>
      </c>
      <c r="O1547" s="283">
        <v>3.6842538000000002E-5</v>
      </c>
      <c r="P1547" s="283">
        <v>1.51367E-6</v>
      </c>
      <c r="Q1547" s="283">
        <v>2.9283407999999999E-8</v>
      </c>
      <c r="R1547" s="255">
        <v>2.2087852286999999E-9</v>
      </c>
      <c r="S1547" s="256">
        <v>5.5978921860900009E-12</v>
      </c>
      <c r="T1547" s="256">
        <v>4.1013176000000003E-6</v>
      </c>
      <c r="U1547" s="274">
        <v>1.7240016999999999E-7</v>
      </c>
      <c r="V1547" s="144"/>
      <c r="W1547" s="135"/>
      <c r="X1547" s="78" t="s">
        <v>3461</v>
      </c>
      <c r="Y1547" s="20"/>
      <c r="Z1547" s="20"/>
      <c r="AA1547" s="19"/>
    </row>
    <row r="1548" spans="1:27" ht="14.4" customHeight="1">
      <c r="A1548" t="s">
        <v>3175</v>
      </c>
      <c r="B1548" s="168" t="s">
        <v>3697</v>
      </c>
      <c r="C1548" s="279" t="s">
        <v>5602</v>
      </c>
      <c r="D1548" s="14" t="s">
        <v>3698</v>
      </c>
      <c r="E1548" s="278" t="s">
        <v>1810</v>
      </c>
      <c r="F1548" s="281" t="s">
        <v>7307</v>
      </c>
      <c r="G1548" s="319">
        <v>4.3116742080400006E-2</v>
      </c>
      <c r="H1548" s="319">
        <v>1.5548768E-3</v>
      </c>
      <c r="I1548" s="319">
        <v>2.3974096099999998E-3</v>
      </c>
      <c r="J1548" s="319">
        <v>5.1716704000000002E-6</v>
      </c>
      <c r="K1548" s="319">
        <v>3.9159284000000003E-2</v>
      </c>
      <c r="L1548" s="320">
        <v>0.29443070676691729</v>
      </c>
      <c r="M1548" s="308">
        <v>3.1571044000000001</v>
      </c>
      <c r="N1548" s="282">
        <v>5.3826806999999997E-3</v>
      </c>
      <c r="O1548" s="282">
        <v>5.1027768000000001E-3</v>
      </c>
      <c r="P1548" s="282">
        <v>2.3972324E-4</v>
      </c>
      <c r="Q1548" s="283">
        <v>4.0180584999999998E-5</v>
      </c>
      <c r="R1548" s="255">
        <v>3.0592187005999999E-7</v>
      </c>
      <c r="S1548" s="256">
        <v>8.8655043794899998E-10</v>
      </c>
      <c r="T1548" s="256">
        <v>5.6275329823399995E-3</v>
      </c>
      <c r="U1548" s="274">
        <v>1.3216263E-5</v>
      </c>
      <c r="V1548" s="144"/>
      <c r="W1548" s="135"/>
      <c r="X1548" s="78" t="s">
        <v>3461</v>
      </c>
      <c r="Y1548" s="20"/>
      <c r="Z1548" s="20"/>
      <c r="AA1548" s="19"/>
    </row>
    <row r="1549" spans="1:27" ht="14.4" customHeight="1">
      <c r="A1549" t="s">
        <v>3176</v>
      </c>
      <c r="B1549" s="168" t="s">
        <v>3697</v>
      </c>
      <c r="C1549" s="279" t="s">
        <v>5603</v>
      </c>
      <c r="D1549" s="14" t="s">
        <v>3698</v>
      </c>
      <c r="E1549" s="278" t="s">
        <v>1810</v>
      </c>
      <c r="F1549" s="281" t="s">
        <v>7308</v>
      </c>
      <c r="G1549" s="319">
        <v>4.3286495640000003E-4</v>
      </c>
      <c r="H1549" s="319">
        <v>2.7051782000000002E-5</v>
      </c>
      <c r="I1549" s="319">
        <v>2.44380044E-5</v>
      </c>
      <c r="J1549" s="319">
        <v>1.781672E-4</v>
      </c>
      <c r="K1549" s="319">
        <v>2.0320797000000001E-4</v>
      </c>
      <c r="L1549" s="320">
        <v>1.5278794736842106E-3</v>
      </c>
      <c r="M1549" s="308">
        <v>1.0759747</v>
      </c>
      <c r="N1549" s="283">
        <v>3.3656399000000002E-5</v>
      </c>
      <c r="O1549" s="283">
        <v>3.2303537000000001E-5</v>
      </c>
      <c r="P1549" s="283">
        <v>1.3271859000000001E-6</v>
      </c>
      <c r="Q1549" s="283">
        <v>2.5675691999999999E-8</v>
      </c>
      <c r="R1549" s="255">
        <v>1.9366629485000001E-9</v>
      </c>
      <c r="S1549" s="256">
        <v>4.90823190278E-12</v>
      </c>
      <c r="T1549" s="256">
        <v>3.5960353000000001E-6</v>
      </c>
      <c r="U1549" s="274">
        <v>1.5116047E-7</v>
      </c>
      <c r="V1549" s="144"/>
      <c r="W1549" s="135"/>
      <c r="X1549" s="78" t="s">
        <v>3461</v>
      </c>
      <c r="Y1549" s="20"/>
      <c r="Z1549" s="20"/>
      <c r="AA1549" s="19"/>
    </row>
    <row r="1550" spans="1:27" ht="14.4" customHeight="1">
      <c r="A1550" t="s">
        <v>3177</v>
      </c>
      <c r="B1550" s="168" t="s">
        <v>3697</v>
      </c>
      <c r="C1550" s="279" t="s">
        <v>5604</v>
      </c>
      <c r="D1550" s="14" t="s">
        <v>3698</v>
      </c>
      <c r="E1550" s="278" t="s">
        <v>1810</v>
      </c>
      <c r="F1550" s="281" t="s">
        <v>7309</v>
      </c>
      <c r="G1550" s="319">
        <v>3.5193521046999993E-2</v>
      </c>
      <c r="H1550" s="319">
        <v>2.0587944999999998E-3</v>
      </c>
      <c r="I1550" s="319">
        <v>8.7173975999999993E-3</v>
      </c>
      <c r="J1550" s="319">
        <v>2.1969947E-5</v>
      </c>
      <c r="K1550" s="319">
        <v>2.4395358999999998E-2</v>
      </c>
      <c r="L1550" s="320">
        <v>0.18342375187969923</v>
      </c>
      <c r="M1550" s="308">
        <v>2.3487013999999999</v>
      </c>
      <c r="N1550" s="282">
        <v>5.5619496000000003E-3</v>
      </c>
      <c r="O1550" s="282">
        <v>5.2359045999999998E-3</v>
      </c>
      <c r="P1550" s="282">
        <v>1.9284959000000001E-4</v>
      </c>
      <c r="Q1550" s="282">
        <v>1.3319539999999999E-4</v>
      </c>
      <c r="R1550" s="255">
        <v>3.1390315035999998E-7</v>
      </c>
      <c r="S1550" s="256">
        <v>7.1320114091700001E-10</v>
      </c>
      <c r="T1550" s="256">
        <v>1.8654817430120003E-2</v>
      </c>
      <c r="U1550" s="274">
        <v>1.0947812999999999E-5</v>
      </c>
      <c r="V1550" s="144"/>
      <c r="W1550" s="135"/>
      <c r="X1550" s="78" t="s">
        <v>3461</v>
      </c>
      <c r="Y1550" s="20"/>
      <c r="Z1550" s="20"/>
      <c r="AA1550" s="19"/>
    </row>
    <row r="1551" spans="1:27" ht="14.4" customHeight="1">
      <c r="A1551" t="s">
        <v>3178</v>
      </c>
      <c r="B1551" s="168" t="s">
        <v>3697</v>
      </c>
      <c r="C1551" s="279" t="s">
        <v>5605</v>
      </c>
      <c r="D1551" s="14" t="s">
        <v>3698</v>
      </c>
      <c r="E1551" s="278" t="s">
        <v>1810</v>
      </c>
      <c r="F1551" s="281" t="s">
        <v>7310</v>
      </c>
      <c r="G1551" s="319">
        <v>4.6631001399999993E-3</v>
      </c>
      <c r="H1551" s="319">
        <v>3.7470701999999998E-4</v>
      </c>
      <c r="I1551" s="319">
        <v>6.2783822000000002E-4</v>
      </c>
      <c r="J1551" s="319">
        <v>9.3582370000000004E-4</v>
      </c>
      <c r="K1551" s="319">
        <v>2.7247311999999998E-3</v>
      </c>
      <c r="L1551" s="320">
        <v>2.0486700751879697E-2</v>
      </c>
      <c r="M1551" s="308">
        <v>1.4975000000000001</v>
      </c>
      <c r="N1551" s="282">
        <v>5.1221738000000003E-4</v>
      </c>
      <c r="O1551" s="282">
        <v>4.4379629000000002E-4</v>
      </c>
      <c r="P1551" s="283">
        <v>1.9950306000000001E-5</v>
      </c>
      <c r="Q1551" s="283">
        <v>4.8470782999999997E-5</v>
      </c>
      <c r="R1551" s="255">
        <v>2.6606491939999996E-8</v>
      </c>
      <c r="S1551" s="256">
        <v>7.3780717632600006E-11</v>
      </c>
      <c r="T1551" s="256">
        <v>6.788624985E-3</v>
      </c>
      <c r="U1551" s="274">
        <v>2.1255979E-6</v>
      </c>
      <c r="V1551" s="144"/>
      <c r="W1551" s="135"/>
      <c r="X1551" s="78" t="s">
        <v>3461</v>
      </c>
      <c r="Y1551" s="20"/>
      <c r="Z1551" s="20"/>
      <c r="AA1551" s="19"/>
    </row>
    <row r="1552" spans="1:27" ht="14.4" customHeight="1">
      <c r="A1552" t="s">
        <v>3179</v>
      </c>
      <c r="B1552" s="168" t="s">
        <v>3697</v>
      </c>
      <c r="C1552" s="279" t="s">
        <v>5606</v>
      </c>
      <c r="D1552" s="14" t="s">
        <v>3698</v>
      </c>
      <c r="E1552" s="278" t="s">
        <v>1810</v>
      </c>
      <c r="F1552" s="281" t="s">
        <v>7311</v>
      </c>
      <c r="G1552" s="319">
        <v>2.7862611689999997E-2</v>
      </c>
      <c r="H1552" s="319">
        <v>1.0184122000000001E-3</v>
      </c>
      <c r="I1552" s="319">
        <v>1.72445259E-3</v>
      </c>
      <c r="J1552" s="319">
        <v>1.1227689E-3</v>
      </c>
      <c r="K1552" s="319">
        <v>2.3996977999999999E-2</v>
      </c>
      <c r="L1552" s="320">
        <v>0.18042840601503757</v>
      </c>
      <c r="M1552" s="308">
        <v>2.4006861000000002</v>
      </c>
      <c r="N1552" s="282">
        <v>3.3693808999999998E-3</v>
      </c>
      <c r="O1552" s="282">
        <v>3.1943263E-3</v>
      </c>
      <c r="P1552" s="282">
        <v>1.4850643999999999E-4</v>
      </c>
      <c r="Q1552" s="283">
        <v>2.6548201E-5</v>
      </c>
      <c r="R1552" s="255">
        <v>1.9150637062000002E-7</v>
      </c>
      <c r="S1552" s="256">
        <v>5.4921021377300002E-10</v>
      </c>
      <c r="T1552" s="256">
        <v>3.7182354066999999E-3</v>
      </c>
      <c r="U1552" s="274">
        <v>8.4051458999999994E-6</v>
      </c>
      <c r="V1552" s="159"/>
      <c r="W1552" s="135"/>
      <c r="X1552" s="78" t="s">
        <v>3461</v>
      </c>
      <c r="Y1552" s="20"/>
      <c r="Z1552" s="20"/>
      <c r="AA1552" s="19"/>
    </row>
    <row r="1553" spans="1:27" ht="14.4" customHeight="1">
      <c r="A1553" t="s">
        <v>3180</v>
      </c>
      <c r="B1553" s="168" t="s">
        <v>3697</v>
      </c>
      <c r="C1553" s="279" t="s">
        <v>5607</v>
      </c>
      <c r="D1553" s="14" t="s">
        <v>3698</v>
      </c>
      <c r="E1553" s="278" t="s">
        <v>1810</v>
      </c>
      <c r="F1553" s="281" t="s">
        <v>7312</v>
      </c>
      <c r="G1553" s="319">
        <v>4.1906041285000001E-2</v>
      </c>
      <c r="H1553" s="319">
        <v>1.51544898E-3</v>
      </c>
      <c r="I1553" s="319">
        <v>2.3381049500000002E-3</v>
      </c>
      <c r="J1553" s="319">
        <v>2.4515354999999999E-5</v>
      </c>
      <c r="K1553" s="319">
        <v>3.8027972E-2</v>
      </c>
      <c r="L1553" s="320">
        <v>0.28592460150375937</v>
      </c>
      <c r="M1553" s="308">
        <v>3.0983904</v>
      </c>
      <c r="N1553" s="282">
        <v>5.2296037E-3</v>
      </c>
      <c r="O1553" s="282">
        <v>4.9573652000000001E-3</v>
      </c>
      <c r="P1553" s="282">
        <v>2.3286741999999999E-4</v>
      </c>
      <c r="Q1553" s="283">
        <v>3.9371169000000002E-5</v>
      </c>
      <c r="R1553" s="255">
        <v>2.9720414287000001E-7</v>
      </c>
      <c r="S1553" s="256">
        <v>8.6119608823200002E-10</v>
      </c>
      <c r="T1553" s="256">
        <v>5.51416940532E-3</v>
      </c>
      <c r="U1553" s="274">
        <v>1.2849443E-5</v>
      </c>
      <c r="V1553" s="159"/>
      <c r="W1553" s="135"/>
      <c r="X1553" s="78" t="s">
        <v>3461</v>
      </c>
      <c r="Y1553" s="20"/>
      <c r="Z1553" s="20"/>
      <c r="AA1553" s="19"/>
    </row>
    <row r="1554" spans="1:27" ht="14.4" customHeight="1">
      <c r="A1554" t="s">
        <v>3181</v>
      </c>
      <c r="B1554" s="168" t="s">
        <v>3697</v>
      </c>
      <c r="C1554" s="279" t="s">
        <v>5608</v>
      </c>
      <c r="D1554" s="14" t="s">
        <v>3698</v>
      </c>
      <c r="E1554" s="278" t="s">
        <v>1810</v>
      </c>
      <c r="F1554" s="281" t="s">
        <v>7313</v>
      </c>
      <c r="G1554" s="319">
        <v>5.0137109380000002E-4</v>
      </c>
      <c r="H1554" s="319">
        <v>3.1482641000000001E-5</v>
      </c>
      <c r="I1554" s="319">
        <v>2.89604028E-5</v>
      </c>
      <c r="J1554" s="319">
        <v>2.0459792E-4</v>
      </c>
      <c r="K1554" s="319">
        <v>2.3633013E-4</v>
      </c>
      <c r="L1554" s="320">
        <v>1.7769182706766917E-3</v>
      </c>
      <c r="M1554" s="308">
        <v>1.0526316</v>
      </c>
      <c r="N1554" s="283">
        <v>3.9164893999999999E-5</v>
      </c>
      <c r="O1554" s="283">
        <v>3.7588027E-5</v>
      </c>
      <c r="P1554" s="283">
        <v>1.5473821000000001E-6</v>
      </c>
      <c r="Q1554" s="283">
        <v>2.9484624999999999E-8</v>
      </c>
      <c r="R1554" s="255">
        <v>2.2534788671999999E-9</v>
      </c>
      <c r="S1554" s="256">
        <v>5.7225670142500006E-12</v>
      </c>
      <c r="T1554" s="256">
        <v>4.1294994000000004E-6</v>
      </c>
      <c r="U1554" s="274">
        <v>1.7449433999999999E-7</v>
      </c>
      <c r="V1554" s="159"/>
      <c r="W1554" s="135"/>
      <c r="X1554" s="78" t="s">
        <v>3461</v>
      </c>
      <c r="Y1554" s="20"/>
      <c r="Z1554" s="20"/>
      <c r="AA1554" s="19"/>
    </row>
    <row r="1555" spans="1:27" ht="14.4" customHeight="1">
      <c r="A1555" t="s">
        <v>3182</v>
      </c>
      <c r="B1555" s="168" t="s">
        <v>3697</v>
      </c>
      <c r="C1555" s="279" t="s">
        <v>5609</v>
      </c>
      <c r="D1555" s="14" t="s">
        <v>3698</v>
      </c>
      <c r="E1555" s="278" t="s">
        <v>1810</v>
      </c>
      <c r="F1555" s="281" t="s">
        <v>7314</v>
      </c>
      <c r="G1555" s="319">
        <v>4.93687225E-4</v>
      </c>
      <c r="H1555" s="319">
        <v>3.0852853000000002E-5</v>
      </c>
      <c r="I1555" s="319">
        <v>2.7871811999999999E-5</v>
      </c>
      <c r="J1555" s="319">
        <v>2.0320164000000001E-4</v>
      </c>
      <c r="K1555" s="319">
        <v>2.3176092E-4</v>
      </c>
      <c r="L1555" s="320">
        <v>1.7425633082706767E-3</v>
      </c>
      <c r="M1555" s="308">
        <v>1.0526316</v>
      </c>
      <c r="N1555" s="283">
        <v>3.8385491999999998E-5</v>
      </c>
      <c r="O1555" s="283">
        <v>3.6842538000000002E-5</v>
      </c>
      <c r="P1555" s="283">
        <v>1.51367E-6</v>
      </c>
      <c r="Q1555" s="283">
        <v>2.9283407999999999E-8</v>
      </c>
      <c r="R1555" s="255">
        <v>2.2087852286999999E-9</v>
      </c>
      <c r="S1555" s="256">
        <v>5.5978921860900009E-12</v>
      </c>
      <c r="T1555" s="256">
        <v>4.1013176000000003E-6</v>
      </c>
      <c r="U1555" s="274">
        <v>1.7240016999999999E-7</v>
      </c>
      <c r="V1555" s="159"/>
      <c r="W1555" s="135"/>
      <c r="X1555" s="78" t="s">
        <v>3461</v>
      </c>
      <c r="Y1555" s="20"/>
      <c r="Z1555" s="20"/>
      <c r="AA1555" s="19"/>
    </row>
    <row r="1556" spans="1:27" ht="14.4" customHeight="1">
      <c r="A1556" t="s">
        <v>3183</v>
      </c>
      <c r="B1556" s="168" t="s">
        <v>3697</v>
      </c>
      <c r="C1556" s="279" t="s">
        <v>5610</v>
      </c>
      <c r="D1556" s="14" t="s">
        <v>3698</v>
      </c>
      <c r="E1556" s="278" t="s">
        <v>1810</v>
      </c>
      <c r="F1556" s="281" t="s">
        <v>7315</v>
      </c>
      <c r="G1556" s="319">
        <v>4.3268326308200003E-2</v>
      </c>
      <c r="H1556" s="319">
        <v>1.55961957E-3</v>
      </c>
      <c r="I1556" s="319">
        <v>2.40436878E-3</v>
      </c>
      <c r="J1556" s="319">
        <v>3.0349582000000002E-6</v>
      </c>
      <c r="K1556" s="319">
        <v>3.9301303000000003E-2</v>
      </c>
      <c r="L1556" s="320">
        <v>0.29549851879699246</v>
      </c>
      <c r="M1556" s="308">
        <v>3.1637322999999999</v>
      </c>
      <c r="N1556" s="282">
        <v>5.4018959999999998E-3</v>
      </c>
      <c r="O1556" s="282">
        <v>5.1209803000000003E-3</v>
      </c>
      <c r="P1556" s="282">
        <v>2.4058032E-4</v>
      </c>
      <c r="Q1556" s="283">
        <v>4.0335317E-5</v>
      </c>
      <c r="R1556" s="255">
        <v>3.0701321151999998E-7</v>
      </c>
      <c r="S1556" s="256">
        <v>8.8972011763699999E-10</v>
      </c>
      <c r="T1556" s="256">
        <v>5.6492041560379999E-3</v>
      </c>
      <c r="U1556" s="274">
        <v>1.3263407E-5</v>
      </c>
      <c r="V1556" s="159"/>
      <c r="W1556" s="135"/>
      <c r="X1556" s="78" t="s">
        <v>3461</v>
      </c>
      <c r="Y1556" s="20"/>
      <c r="Z1556" s="20"/>
      <c r="AA1556" s="19"/>
    </row>
    <row r="1557" spans="1:27" ht="14.4" customHeight="1">
      <c r="A1557" t="s">
        <v>3184</v>
      </c>
      <c r="B1557" s="168" t="s">
        <v>3697</v>
      </c>
      <c r="C1557" s="279" t="s">
        <v>5611</v>
      </c>
      <c r="D1557" s="14" t="s">
        <v>3698</v>
      </c>
      <c r="E1557" s="278" t="s">
        <v>1810</v>
      </c>
      <c r="F1557" s="281" t="s">
        <v>7316</v>
      </c>
      <c r="G1557" s="319">
        <v>2.0951416767000002E-2</v>
      </c>
      <c r="H1557" s="319">
        <v>7.2979441699999993E-4</v>
      </c>
      <c r="I1557" s="319">
        <v>1.16059178E-3</v>
      </c>
      <c r="J1557" s="319">
        <v>2.38005757E-3</v>
      </c>
      <c r="K1557" s="319">
        <v>1.6680973000000002E-2</v>
      </c>
      <c r="L1557" s="320">
        <v>0.12542084962406017</v>
      </c>
      <c r="M1557" s="308">
        <v>2.1119536999999999</v>
      </c>
      <c r="N1557" s="282">
        <v>2.3240757999999999E-3</v>
      </c>
      <c r="O1557" s="282">
        <v>2.2045448E-3</v>
      </c>
      <c r="P1557" s="282">
        <v>1.0306588E-4</v>
      </c>
      <c r="Q1557" s="283">
        <v>1.6465092000000001E-5</v>
      </c>
      <c r="R1557" s="255">
        <v>1.32166959274E-7</v>
      </c>
      <c r="S1557" s="256">
        <v>3.8116080969480002E-10</v>
      </c>
      <c r="T1557" s="256">
        <v>2.3060352608000002E-3</v>
      </c>
      <c r="U1557" s="274">
        <v>6.1176436000000003E-6</v>
      </c>
      <c r="V1557" s="159"/>
      <c r="W1557" s="135"/>
      <c r="X1557" s="78" t="s">
        <v>3461</v>
      </c>
      <c r="Y1557" s="20"/>
      <c r="Z1557" s="20"/>
      <c r="AA1557" s="19"/>
    </row>
    <row r="1558" spans="1:27" ht="14.4" customHeight="1">
      <c r="A1558" t="s">
        <v>3185</v>
      </c>
      <c r="B1558" s="168" t="s">
        <v>3697</v>
      </c>
      <c r="C1558" s="279" t="s">
        <v>5612</v>
      </c>
      <c r="D1558" s="14" t="s">
        <v>3698</v>
      </c>
      <c r="E1558" s="278" t="s">
        <v>1810</v>
      </c>
      <c r="F1558" s="281" t="s">
        <v>7317</v>
      </c>
      <c r="G1558" s="319">
        <v>8.6279827600000011E-4</v>
      </c>
      <c r="H1558" s="319">
        <v>6.0736980999999999E-5</v>
      </c>
      <c r="I1558" s="319">
        <v>8.0520474999999994E-5</v>
      </c>
      <c r="J1558" s="319">
        <v>2.7092114000000001E-4</v>
      </c>
      <c r="K1558" s="319">
        <v>4.5061968000000002E-4</v>
      </c>
      <c r="L1558" s="320">
        <v>3.3881178947368423E-3</v>
      </c>
      <c r="M1558" s="308">
        <v>1.0536737</v>
      </c>
      <c r="N1558" s="283">
        <v>7.5793643999999999E-5</v>
      </c>
      <c r="O1558" s="283">
        <v>7.2623237999999997E-5</v>
      </c>
      <c r="P1558" s="283">
        <v>3.1313641E-6</v>
      </c>
      <c r="Q1558" s="283">
        <v>3.9042471000000001E-8</v>
      </c>
      <c r="R1558" s="255">
        <v>4.3539110711999999E-9</v>
      </c>
      <c r="S1558" s="256">
        <v>1.1580488451020001E-11</v>
      </c>
      <c r="T1558" s="256">
        <v>5.4681332000000004E-6</v>
      </c>
      <c r="U1558" s="274">
        <v>2.7299028000000002E-7</v>
      </c>
      <c r="V1558" s="144"/>
      <c r="W1558" s="135"/>
      <c r="X1558" s="78" t="s">
        <v>3461</v>
      </c>
      <c r="Y1558" s="20"/>
      <c r="Z1558" s="20"/>
      <c r="AA1558" s="19"/>
    </row>
    <row r="1559" spans="1:27" ht="14.4" customHeight="1">
      <c r="A1559" t="s">
        <v>3186</v>
      </c>
      <c r="B1559" s="168" t="s">
        <v>3697</v>
      </c>
      <c r="C1559" s="279" t="s">
        <v>5613</v>
      </c>
      <c r="D1559" s="14" t="s">
        <v>3698</v>
      </c>
      <c r="E1559" s="278" t="s">
        <v>1810</v>
      </c>
      <c r="F1559" s="281" t="s">
        <v>7318</v>
      </c>
      <c r="G1559" s="319">
        <v>5.9821683499999998E-3</v>
      </c>
      <c r="H1559" s="319">
        <v>4.8070175999999999E-4</v>
      </c>
      <c r="I1559" s="319">
        <v>8.0543708999999996E-4</v>
      </c>
      <c r="J1559" s="319">
        <v>1.2005436000000001E-3</v>
      </c>
      <c r="K1559" s="319">
        <v>3.4954858999999999E-3</v>
      </c>
      <c r="L1559" s="320">
        <v>2.6281848872180449E-2</v>
      </c>
      <c r="M1559" s="308">
        <v>1.0526316</v>
      </c>
      <c r="N1559" s="282">
        <v>5.951013E-4</v>
      </c>
      <c r="O1559" s="282">
        <v>5.6933456000000005E-4</v>
      </c>
      <c r="P1559" s="283">
        <v>2.5593721999999999E-5</v>
      </c>
      <c r="Q1559" s="283">
        <v>1.7301043999999999E-7</v>
      </c>
      <c r="R1559" s="255">
        <v>3.4132767195999997E-8</v>
      </c>
      <c r="S1559" s="256">
        <v>9.4651337561400005E-11</v>
      </c>
      <c r="T1559" s="256">
        <v>2.4231154E-5</v>
      </c>
      <c r="U1559" s="274">
        <v>1.6682345E-6</v>
      </c>
      <c r="V1559" s="144"/>
      <c r="W1559" s="135"/>
      <c r="X1559" s="78" t="s">
        <v>3461</v>
      </c>
      <c r="Y1559" s="20"/>
      <c r="Z1559" s="20"/>
      <c r="AA1559" s="19"/>
    </row>
    <row r="1560" spans="1:27" ht="14.4" customHeight="1">
      <c r="A1560" t="s">
        <v>3187</v>
      </c>
      <c r="B1560" s="168" t="s">
        <v>3697</v>
      </c>
      <c r="C1560" s="279" t="s">
        <v>5614</v>
      </c>
      <c r="D1560" s="14" t="s">
        <v>3698</v>
      </c>
      <c r="E1560" s="278" t="s">
        <v>1810</v>
      </c>
      <c r="F1560" s="281" t="s">
        <v>7319</v>
      </c>
      <c r="G1560" s="319">
        <v>3.9402988012999997E-2</v>
      </c>
      <c r="H1560" s="319">
        <v>1.4275111500000001E-3</v>
      </c>
      <c r="I1560" s="319">
        <v>2.2024156100000003E-3</v>
      </c>
      <c r="J1560" s="319">
        <v>5.0232253000000002E-5</v>
      </c>
      <c r="K1560" s="319">
        <v>3.5722828999999998E-2</v>
      </c>
      <c r="L1560" s="320">
        <v>0.26859269924812029</v>
      </c>
      <c r="M1560" s="308">
        <v>2.9661499999999998</v>
      </c>
      <c r="N1560" s="282">
        <v>4.9136316000000001E-3</v>
      </c>
      <c r="O1560" s="282">
        <v>4.6582337999999997E-3</v>
      </c>
      <c r="P1560" s="282">
        <v>2.1879404E-4</v>
      </c>
      <c r="Q1560" s="283">
        <v>3.6603801E-5</v>
      </c>
      <c r="R1560" s="255">
        <v>2.7927060900999999E-7</v>
      </c>
      <c r="S1560" s="256">
        <v>8.0914953734100007E-10</v>
      </c>
      <c r="T1560" s="256">
        <v>5.1265827620000006E-3</v>
      </c>
      <c r="U1560" s="274">
        <v>1.2076590999999999E-5</v>
      </c>
      <c r="V1560" s="144"/>
      <c r="W1560" s="135"/>
      <c r="X1560" s="78" t="s">
        <v>3461</v>
      </c>
      <c r="Y1560" s="20"/>
      <c r="Z1560" s="20"/>
      <c r="AA1560" s="19"/>
    </row>
    <row r="1561" spans="1:27" ht="14.4" customHeight="1">
      <c r="A1561" t="s">
        <v>3188</v>
      </c>
      <c r="B1561" s="168" t="s">
        <v>3697</v>
      </c>
      <c r="C1561" s="279" t="s">
        <v>5615</v>
      </c>
      <c r="D1561" s="14" t="s">
        <v>3698</v>
      </c>
      <c r="E1561" s="278" t="s">
        <v>1810</v>
      </c>
      <c r="F1561" s="281" t="s">
        <v>7320</v>
      </c>
      <c r="G1561" s="319">
        <v>3.6310639145000004E-2</v>
      </c>
      <c r="H1561" s="319">
        <v>1.2890857599999999E-3</v>
      </c>
      <c r="I1561" s="319">
        <v>2.1256824800000001E-3</v>
      </c>
      <c r="J1561" s="319">
        <v>1.349917905E-3</v>
      </c>
      <c r="K1561" s="319">
        <v>3.1545953000000002E-2</v>
      </c>
      <c r="L1561" s="320">
        <v>0.23718761654135337</v>
      </c>
      <c r="M1561" s="308">
        <v>2.8626352000000002</v>
      </c>
      <c r="N1561" s="282">
        <v>4.3933768999999999E-3</v>
      </c>
      <c r="O1561" s="282">
        <v>4.1646926000000004E-3</v>
      </c>
      <c r="P1561" s="282">
        <v>1.9430397999999999E-4</v>
      </c>
      <c r="Q1561" s="283">
        <v>3.4380244E-5</v>
      </c>
      <c r="R1561" s="255">
        <v>2.4968181309000001E-7</v>
      </c>
      <c r="S1561" s="256">
        <v>7.1857979785299994E-10</v>
      </c>
      <c r="T1561" s="256">
        <v>4.8151601923999993E-3</v>
      </c>
      <c r="U1561" s="274">
        <v>1.0953139E-5</v>
      </c>
      <c r="V1561" s="144"/>
      <c r="W1561" s="135"/>
      <c r="X1561" s="78" t="s">
        <v>3461</v>
      </c>
      <c r="Y1561" s="20"/>
      <c r="Z1561" s="20"/>
      <c r="AA1561" s="19"/>
    </row>
    <row r="1562" spans="1:27" ht="14.4" customHeight="1">
      <c r="A1562" t="s">
        <v>3189</v>
      </c>
      <c r="B1562" s="168" t="s">
        <v>3697</v>
      </c>
      <c r="C1562" s="279" t="s">
        <v>5616</v>
      </c>
      <c r="D1562" s="14" t="s">
        <v>3698</v>
      </c>
      <c r="E1562" s="278" t="s">
        <v>1810</v>
      </c>
      <c r="F1562" s="281" t="s">
        <v>7321</v>
      </c>
      <c r="G1562" s="319">
        <v>5.7766098100000001E-4</v>
      </c>
      <c r="H1562" s="319">
        <v>3.7735540999999997E-5</v>
      </c>
      <c r="I1562" s="319">
        <v>3.9768560000000001E-5</v>
      </c>
      <c r="J1562" s="319">
        <v>2.1846096999999999E-4</v>
      </c>
      <c r="K1562" s="319">
        <v>2.8169590999999999E-4</v>
      </c>
      <c r="L1562" s="320">
        <v>2.1180143609022552E-3</v>
      </c>
      <c r="M1562" s="308">
        <v>1.0526316</v>
      </c>
      <c r="N1562" s="283">
        <v>4.6903242999999999E-5</v>
      </c>
      <c r="O1562" s="283">
        <v>4.4989666000000001E-5</v>
      </c>
      <c r="P1562" s="283">
        <v>1.8820947999999999E-6</v>
      </c>
      <c r="Q1562" s="283">
        <v>3.1482430999999999E-8</v>
      </c>
      <c r="R1562" s="255">
        <v>2.6972221744000002E-9</v>
      </c>
      <c r="S1562" s="256">
        <v>6.9604099080999991E-12</v>
      </c>
      <c r="T1562" s="256">
        <v>4.4093041000000003E-6</v>
      </c>
      <c r="U1562" s="274">
        <v>1.9528644E-7</v>
      </c>
      <c r="V1562" s="144"/>
      <c r="W1562" s="135"/>
      <c r="X1562" s="78" t="s">
        <v>3461</v>
      </c>
      <c r="Y1562" s="20"/>
      <c r="Z1562" s="20"/>
      <c r="AA1562" s="19"/>
    </row>
    <row r="1563" spans="1:27" ht="14.4" customHeight="1">
      <c r="A1563" t="s">
        <v>3190</v>
      </c>
      <c r="B1563" s="168" t="s">
        <v>3697</v>
      </c>
      <c r="C1563" s="279" t="s">
        <v>5617</v>
      </c>
      <c r="D1563" s="14" t="s">
        <v>3698</v>
      </c>
      <c r="E1563" s="278" t="s">
        <v>1810</v>
      </c>
      <c r="F1563" s="281" t="s">
        <v>7322</v>
      </c>
      <c r="G1563" s="319">
        <v>4.93687225E-4</v>
      </c>
      <c r="H1563" s="319">
        <v>3.0852853000000002E-5</v>
      </c>
      <c r="I1563" s="319">
        <v>2.7871811999999999E-5</v>
      </c>
      <c r="J1563" s="319">
        <v>2.0320164000000001E-4</v>
      </c>
      <c r="K1563" s="319">
        <v>2.3176092E-4</v>
      </c>
      <c r="L1563" s="320">
        <v>1.7425633082706767E-3</v>
      </c>
      <c r="M1563" s="308">
        <v>1.0526316</v>
      </c>
      <c r="N1563" s="283">
        <v>3.8385491999999998E-5</v>
      </c>
      <c r="O1563" s="283">
        <v>3.6842538000000002E-5</v>
      </c>
      <c r="P1563" s="283">
        <v>1.51367E-6</v>
      </c>
      <c r="Q1563" s="283">
        <v>2.9283407999999999E-8</v>
      </c>
      <c r="R1563" s="255">
        <v>2.2087852286999999E-9</v>
      </c>
      <c r="S1563" s="256">
        <v>5.5978921860900009E-12</v>
      </c>
      <c r="T1563" s="256">
        <v>4.1013176000000003E-6</v>
      </c>
      <c r="U1563" s="274">
        <v>1.7240016999999999E-7</v>
      </c>
      <c r="V1563" s="144"/>
      <c r="W1563" s="135"/>
      <c r="X1563" s="78" t="s">
        <v>3461</v>
      </c>
      <c r="Y1563" s="20"/>
      <c r="Z1563" s="20"/>
      <c r="AA1563" s="19"/>
    </row>
    <row r="1564" spans="1:27" ht="14.4" customHeight="1">
      <c r="A1564" t="s">
        <v>3191</v>
      </c>
      <c r="B1564" s="168" t="s">
        <v>3697</v>
      </c>
      <c r="C1564" s="279" t="s">
        <v>5618</v>
      </c>
      <c r="D1564" s="14" t="s">
        <v>3698</v>
      </c>
      <c r="E1564" s="278" t="s">
        <v>1810</v>
      </c>
      <c r="F1564" s="281" t="s">
        <v>7323</v>
      </c>
      <c r="G1564" s="319">
        <v>5.5131627400000003E-4</v>
      </c>
      <c r="H1564" s="319">
        <v>3.5576266000000001E-5</v>
      </c>
      <c r="I1564" s="319">
        <v>3.6036247999999997E-5</v>
      </c>
      <c r="J1564" s="319">
        <v>2.1367373000000001E-4</v>
      </c>
      <c r="K1564" s="319">
        <v>2.6603002999999999E-4</v>
      </c>
      <c r="L1564" s="320">
        <v>2.0002257894736839E-3</v>
      </c>
      <c r="M1564" s="308">
        <v>1.0526316</v>
      </c>
      <c r="N1564" s="283">
        <v>4.4231007000000003E-5</v>
      </c>
      <c r="O1564" s="283">
        <v>4.2433703999999998E-5</v>
      </c>
      <c r="P1564" s="283">
        <v>1.7665106000000001E-6</v>
      </c>
      <c r="Q1564" s="283">
        <v>3.0792540999999999E-8</v>
      </c>
      <c r="R1564" s="255">
        <v>2.5439870479000001E-9</v>
      </c>
      <c r="S1564" s="256">
        <v>6.5329533672700007E-12</v>
      </c>
      <c r="T1564" s="256">
        <v>4.3126809E-6</v>
      </c>
      <c r="U1564" s="274">
        <v>1.8810643E-7</v>
      </c>
      <c r="V1564" s="144"/>
      <c r="W1564" s="135"/>
      <c r="X1564" s="78" t="s">
        <v>3461</v>
      </c>
      <c r="Y1564" s="20"/>
      <c r="Z1564" s="20"/>
      <c r="AA1564" s="19"/>
    </row>
    <row r="1565" spans="1:27" ht="14.4" customHeight="1">
      <c r="A1565" t="s">
        <v>3192</v>
      </c>
      <c r="B1565" s="168" t="s">
        <v>3697</v>
      </c>
      <c r="C1565" s="279" t="s">
        <v>5619</v>
      </c>
      <c r="D1565" s="14" t="s">
        <v>3698</v>
      </c>
      <c r="E1565" s="278" t="s">
        <v>1810</v>
      </c>
      <c r="F1565" s="281" t="s">
        <v>7324</v>
      </c>
      <c r="G1565" s="319">
        <v>4.93687225E-4</v>
      </c>
      <c r="H1565" s="319">
        <v>3.0852853000000002E-5</v>
      </c>
      <c r="I1565" s="319">
        <v>2.7871811999999999E-5</v>
      </c>
      <c r="J1565" s="319">
        <v>2.0320164000000001E-4</v>
      </c>
      <c r="K1565" s="319">
        <v>2.3176092E-4</v>
      </c>
      <c r="L1565" s="320">
        <v>1.7425633082706767E-3</v>
      </c>
      <c r="M1565" s="308">
        <v>1.0526316</v>
      </c>
      <c r="N1565" s="283">
        <v>3.8385491999999998E-5</v>
      </c>
      <c r="O1565" s="283">
        <v>3.6842538000000002E-5</v>
      </c>
      <c r="P1565" s="283">
        <v>1.51367E-6</v>
      </c>
      <c r="Q1565" s="283">
        <v>2.9283407999999999E-8</v>
      </c>
      <c r="R1565" s="255">
        <v>2.2087852286999999E-9</v>
      </c>
      <c r="S1565" s="256">
        <v>5.5978921860900009E-12</v>
      </c>
      <c r="T1565" s="256">
        <v>4.1013176000000003E-6</v>
      </c>
      <c r="U1565" s="274">
        <v>1.7240016999999999E-7</v>
      </c>
      <c r="V1565" s="144"/>
      <c r="W1565" s="135"/>
      <c r="X1565" s="78" t="s">
        <v>3461</v>
      </c>
      <c r="Y1565" s="20"/>
      <c r="Z1565" s="20"/>
      <c r="AA1565" s="19"/>
    </row>
    <row r="1566" spans="1:27" ht="14.4" customHeight="1">
      <c r="A1566" t="s">
        <v>3193</v>
      </c>
      <c r="B1566" s="168" t="s">
        <v>3697</v>
      </c>
      <c r="C1566" s="279" t="s">
        <v>5620</v>
      </c>
      <c r="D1566" s="14" t="s">
        <v>3698</v>
      </c>
      <c r="E1566" s="278" t="s">
        <v>1810</v>
      </c>
      <c r="F1566" s="281" t="s">
        <v>7325</v>
      </c>
      <c r="G1566" s="319">
        <v>3.9735473374000005E-2</v>
      </c>
      <c r="H1566" s="319">
        <v>1.43566431E-3</v>
      </c>
      <c r="I1566" s="319">
        <v>2.2124167199999998E-3</v>
      </c>
      <c r="J1566" s="319">
        <v>2.8712344E-5</v>
      </c>
      <c r="K1566" s="319">
        <v>3.6058680000000003E-2</v>
      </c>
      <c r="L1566" s="320">
        <v>0.27111789473684211</v>
      </c>
      <c r="M1566" s="308">
        <v>2.9870104999999998</v>
      </c>
      <c r="N1566" s="282">
        <v>4.9577331000000002E-3</v>
      </c>
      <c r="O1566" s="282">
        <v>4.6999961000000002E-3</v>
      </c>
      <c r="P1566" s="282">
        <v>2.2077623E-4</v>
      </c>
      <c r="Q1566" s="283">
        <v>3.6960778E-5</v>
      </c>
      <c r="R1566" s="255">
        <v>2.8177433815999995E-7</v>
      </c>
      <c r="S1566" s="256">
        <v>8.1648013151899986E-10</v>
      </c>
      <c r="T1566" s="256">
        <v>5.1765795152000004E-3</v>
      </c>
      <c r="U1566" s="274">
        <v>1.2180483999999999E-5</v>
      </c>
      <c r="V1566" s="144"/>
      <c r="W1566" s="135"/>
      <c r="X1566" s="78" t="s">
        <v>3461</v>
      </c>
      <c r="Y1566" s="20"/>
      <c r="Z1566" s="20"/>
      <c r="AA1566" s="19"/>
    </row>
    <row r="1567" spans="1:27" ht="14.4" customHeight="1">
      <c r="A1567" t="s">
        <v>3194</v>
      </c>
      <c r="B1567" s="168" t="s">
        <v>3697</v>
      </c>
      <c r="C1567" s="279" t="s">
        <v>5621</v>
      </c>
      <c r="D1567" s="14" t="s">
        <v>3698</v>
      </c>
      <c r="E1567" s="278" t="s">
        <v>1810</v>
      </c>
      <c r="F1567" s="281" t="s">
        <v>7326</v>
      </c>
      <c r="G1567" s="319">
        <v>3.6016414809000002E-2</v>
      </c>
      <c r="H1567" s="319">
        <v>2.1109166200000001E-3</v>
      </c>
      <c r="I1567" s="319">
        <v>8.9006214999999989E-3</v>
      </c>
      <c r="J1567" s="319">
        <v>5.8946688999999999E-5</v>
      </c>
      <c r="K1567" s="319">
        <v>2.4945930000000002E-2</v>
      </c>
      <c r="L1567" s="320">
        <v>0.18756338345864662</v>
      </c>
      <c r="M1567" s="308">
        <v>2.2737873999999998</v>
      </c>
      <c r="N1567" s="282">
        <v>5.6706346000000001E-3</v>
      </c>
      <c r="O1567" s="282">
        <v>5.3485609000000003E-3</v>
      </c>
      <c r="P1567" s="282">
        <v>1.9713983E-4</v>
      </c>
      <c r="Q1567" s="282">
        <v>1.2493393E-4</v>
      </c>
      <c r="R1567" s="255">
        <v>3.2065713201E-7</v>
      </c>
      <c r="S1567" s="256">
        <v>7.2906743659899999E-10</v>
      </c>
      <c r="T1567" s="256">
        <v>1.74977497497E-2</v>
      </c>
      <c r="U1567" s="274">
        <v>1.1015398000000001E-5</v>
      </c>
      <c r="V1567" s="144"/>
      <c r="W1567" s="135"/>
      <c r="X1567" s="78" t="s">
        <v>3461</v>
      </c>
      <c r="Y1567" s="20"/>
      <c r="Z1567" s="20"/>
      <c r="AA1567" s="19"/>
    </row>
    <row r="1568" spans="1:27" ht="14.4" customHeight="1">
      <c r="A1568" t="s">
        <v>3195</v>
      </c>
      <c r="B1568" s="168" t="s">
        <v>3697</v>
      </c>
      <c r="C1568" s="279" t="s">
        <v>5622</v>
      </c>
      <c r="D1568" s="14" t="s">
        <v>3698</v>
      </c>
      <c r="E1568" s="278" t="s">
        <v>1810</v>
      </c>
      <c r="F1568" s="281" t="s">
        <v>7327</v>
      </c>
      <c r="G1568" s="319">
        <v>3.5244853329E-2</v>
      </c>
      <c r="H1568" s="319">
        <v>1.2875653199999999E-3</v>
      </c>
      <c r="I1568" s="319">
        <v>1.9864432599999999E-3</v>
      </c>
      <c r="J1568" s="319">
        <v>9.7035748999999997E-5</v>
      </c>
      <c r="K1568" s="319">
        <v>3.1873809000000003E-2</v>
      </c>
      <c r="L1568" s="320">
        <v>0.2396526992481203</v>
      </c>
      <c r="M1568" s="308">
        <v>2.7556715999999999</v>
      </c>
      <c r="N1568" s="282">
        <v>4.3885230000000001E-3</v>
      </c>
      <c r="O1568" s="282">
        <v>4.1606643999999998E-3</v>
      </c>
      <c r="P1568" s="282">
        <v>1.9537185999999999E-4</v>
      </c>
      <c r="Q1568" s="283">
        <v>3.2486703999999999E-5</v>
      </c>
      <c r="R1568" s="255">
        <v>2.4944031004000002E-7</v>
      </c>
      <c r="S1568" s="256">
        <v>7.2252906943100001E-10</v>
      </c>
      <c r="T1568" s="256">
        <v>4.5499585196999998E-3</v>
      </c>
      <c r="U1568" s="274">
        <v>1.0796619E-5</v>
      </c>
      <c r="V1568" s="144"/>
      <c r="W1568" s="135"/>
      <c r="X1568" s="78" t="s">
        <v>3461</v>
      </c>
      <c r="Y1568" s="20"/>
      <c r="Z1568" s="20"/>
      <c r="AA1568" s="19"/>
    </row>
    <row r="1569" spans="1:27" ht="14.4" customHeight="1">
      <c r="A1569" t="s">
        <v>3196</v>
      </c>
      <c r="B1569" s="168" t="s">
        <v>3697</v>
      </c>
      <c r="C1569" s="279" t="s">
        <v>5623</v>
      </c>
      <c r="D1569" s="14" t="s">
        <v>3698</v>
      </c>
      <c r="E1569" s="278" t="s">
        <v>1810</v>
      </c>
      <c r="F1569" s="281" t="s">
        <v>7328</v>
      </c>
      <c r="G1569" s="319">
        <v>2.787144205E-2</v>
      </c>
      <c r="H1569" s="319">
        <v>1.03791276E-3</v>
      </c>
      <c r="I1569" s="319">
        <v>1.7195239E-3</v>
      </c>
      <c r="J1569" s="319">
        <v>2.0894803900000001E-3</v>
      </c>
      <c r="K1569" s="319">
        <v>2.3024525000000001E-2</v>
      </c>
      <c r="L1569" s="320">
        <v>0.17311672932330827</v>
      </c>
      <c r="M1569" s="308">
        <v>2.3856071999999999</v>
      </c>
      <c r="N1569" s="282">
        <v>3.2387898E-3</v>
      </c>
      <c r="O1569" s="282">
        <v>3.0718452000000002E-3</v>
      </c>
      <c r="P1569" s="282">
        <v>1.4301002999999999E-4</v>
      </c>
      <c r="Q1569" s="283">
        <v>2.3934494E-5</v>
      </c>
      <c r="R1569" s="255">
        <v>1.8416338107000001E-7</v>
      </c>
      <c r="S1569" s="256">
        <v>5.2888324543000004E-10</v>
      </c>
      <c r="T1569" s="256">
        <v>3.3521700832999999E-3</v>
      </c>
      <c r="U1569" s="274">
        <v>8.2646970000000008E-6</v>
      </c>
      <c r="V1569" s="144"/>
      <c r="W1569" s="135"/>
      <c r="X1569" s="78" t="s">
        <v>3461</v>
      </c>
      <c r="Y1569" s="20"/>
      <c r="Z1569" s="20"/>
      <c r="AA1569" s="19"/>
    </row>
    <row r="1570" spans="1:27" ht="14.4" customHeight="1">
      <c r="A1570" t="s">
        <v>3197</v>
      </c>
      <c r="B1570" s="168" t="s">
        <v>3697</v>
      </c>
      <c r="C1570" s="279" t="s">
        <v>5624</v>
      </c>
      <c r="D1570" s="14" t="s">
        <v>3698</v>
      </c>
      <c r="E1570" s="278" t="s">
        <v>1810</v>
      </c>
      <c r="F1570" s="281" t="s">
        <v>7329</v>
      </c>
      <c r="G1570" s="319">
        <v>4.9862685779999993E-4</v>
      </c>
      <c r="H1570" s="319">
        <v>3.1257716999999997E-5</v>
      </c>
      <c r="I1570" s="319">
        <v>2.8571620799999997E-5</v>
      </c>
      <c r="J1570" s="319">
        <v>2.0409924999999999E-4</v>
      </c>
      <c r="K1570" s="319">
        <v>2.3469826999999999E-4</v>
      </c>
      <c r="L1570" s="320">
        <v>1.7646486466165411E-3</v>
      </c>
      <c r="M1570" s="308">
        <v>1.0526316</v>
      </c>
      <c r="N1570" s="283">
        <v>3.8886536E-5</v>
      </c>
      <c r="O1570" s="283">
        <v>3.7321781E-5</v>
      </c>
      <c r="P1570" s="283">
        <v>1.5353421E-6</v>
      </c>
      <c r="Q1570" s="283">
        <v>2.9412762E-8</v>
      </c>
      <c r="R1570" s="255">
        <v>2.2375168048999997E-9</v>
      </c>
      <c r="S1570" s="256">
        <v>5.6780402856199995E-12</v>
      </c>
      <c r="T1570" s="256">
        <v>4.1194344000000002E-6</v>
      </c>
      <c r="U1570" s="274">
        <v>1.7374641999999999E-7</v>
      </c>
      <c r="V1570" s="144"/>
      <c r="W1570" s="135"/>
      <c r="X1570" s="78" t="s">
        <v>3461</v>
      </c>
      <c r="Y1570" s="20"/>
      <c r="Z1570" s="20"/>
      <c r="AA1570" s="19"/>
    </row>
    <row r="1571" spans="1:27" ht="14.4" customHeight="1">
      <c r="A1571" t="s">
        <v>3198</v>
      </c>
      <c r="B1571" s="168" t="s">
        <v>3697</v>
      </c>
      <c r="C1571" s="279" t="s">
        <v>5625</v>
      </c>
      <c r="D1571" s="14" t="s">
        <v>3698</v>
      </c>
      <c r="E1571" s="278" t="s">
        <v>1810</v>
      </c>
      <c r="F1571" s="281" t="s">
        <v>7330</v>
      </c>
      <c r="G1571" s="319">
        <v>2.9091534990000001E-2</v>
      </c>
      <c r="H1571" s="319">
        <v>9.7115624999999991E-4</v>
      </c>
      <c r="I1571" s="319">
        <v>1.64098705E-3</v>
      </c>
      <c r="J1571" s="319">
        <v>3.4616996900000002E-3</v>
      </c>
      <c r="K1571" s="319">
        <v>2.3017691999999999E-2</v>
      </c>
      <c r="L1571" s="320">
        <v>0.17306535338345863</v>
      </c>
      <c r="M1571" s="308">
        <v>2.5716500999999998</v>
      </c>
      <c r="N1571" s="282">
        <v>3.228065E-3</v>
      </c>
      <c r="O1571" s="282">
        <v>3.0607496E-3</v>
      </c>
      <c r="P1571" s="282">
        <v>1.4235946E-4</v>
      </c>
      <c r="Q1571" s="283">
        <v>2.4955926000000001E-5</v>
      </c>
      <c r="R1571" s="255">
        <v>1.8349817825E-7</v>
      </c>
      <c r="S1571" s="256">
        <v>5.2647729050000002E-10</v>
      </c>
      <c r="T1571" s="256">
        <v>3.4952277169000004E-3</v>
      </c>
      <c r="U1571" s="274">
        <v>8.4624609000000008E-6</v>
      </c>
      <c r="V1571" s="144"/>
      <c r="W1571" s="135"/>
      <c r="X1571" s="78" t="s">
        <v>3461</v>
      </c>
      <c r="Y1571" s="20"/>
      <c r="Z1571" s="20"/>
      <c r="AA1571" s="19"/>
    </row>
    <row r="1572" spans="1:27" ht="14.4" customHeight="1">
      <c r="B1572" s="168" t="s">
        <v>3700</v>
      </c>
      <c r="C1572" s="277" t="s">
        <v>3699</v>
      </c>
      <c r="D1572" s="277" t="s">
        <v>3199</v>
      </c>
      <c r="F1572"/>
      <c r="G1572" s="210"/>
      <c r="H1572" s="210"/>
      <c r="I1572" s="210"/>
      <c r="J1572" s="210"/>
      <c r="K1572" s="210"/>
      <c r="L1572" s="210"/>
      <c r="M1572" s="5"/>
      <c r="N1572"/>
      <c r="O1572"/>
      <c r="V1572" s="183"/>
      <c r="W1572" s="164"/>
      <c r="X1572" s="78"/>
      <c r="Y1572" s="20"/>
      <c r="Z1572" s="20"/>
      <c r="AA1572" s="19"/>
    </row>
    <row r="1573" spans="1:27" ht="14.4" customHeight="1">
      <c r="A1573" t="s">
        <v>3200</v>
      </c>
      <c r="B1573" s="168" t="s">
        <v>3700</v>
      </c>
      <c r="C1573" s="279" t="s">
        <v>5626</v>
      </c>
      <c r="D1573" s="14" t="s">
        <v>3701</v>
      </c>
      <c r="E1573" s="278" t="s">
        <v>1810</v>
      </c>
      <c r="F1573" s="281" t="s">
        <v>7331</v>
      </c>
      <c r="G1573" s="319">
        <v>2.6567820975E-2</v>
      </c>
      <c r="H1573" s="319">
        <v>7.4992921000000001E-4</v>
      </c>
      <c r="I1573" s="319">
        <v>1.74102999E-3</v>
      </c>
      <c r="J1573" s="319">
        <v>7.670245775E-3</v>
      </c>
      <c r="K1573" s="319">
        <v>1.6406615999999999E-2</v>
      </c>
      <c r="L1573" s="320">
        <v>0.12335801503759397</v>
      </c>
      <c r="M1573" s="308">
        <v>2.6379543000000001</v>
      </c>
      <c r="N1573" s="282">
        <v>2.5162678999999999E-3</v>
      </c>
      <c r="O1573" s="282">
        <v>2.3543763000000001E-3</v>
      </c>
      <c r="P1573" s="282">
        <v>1.0482075E-4</v>
      </c>
      <c r="Q1573" s="283">
        <v>5.7070871999999999E-5</v>
      </c>
      <c r="R1573" s="255">
        <v>1.41149659911E-7</v>
      </c>
      <c r="S1573" s="256">
        <v>3.8765071688829998E-10</v>
      </c>
      <c r="T1573" s="256">
        <v>7.9931193094099993E-3</v>
      </c>
      <c r="U1573" s="274">
        <v>7.2669599999999998E-6</v>
      </c>
      <c r="V1573" s="144"/>
      <c r="W1573" s="142"/>
      <c r="X1573" s="78" t="s">
        <v>3461</v>
      </c>
      <c r="Y1573" s="20"/>
      <c r="Z1573" s="20"/>
      <c r="AA1573" s="19"/>
    </row>
    <row r="1574" spans="1:27" ht="14.4" customHeight="1">
      <c r="A1574" t="s">
        <v>3201</v>
      </c>
      <c r="B1574" s="168" t="s">
        <v>3700</v>
      </c>
      <c r="C1574" s="279" t="s">
        <v>5627</v>
      </c>
      <c r="D1574" s="14" t="s">
        <v>3701</v>
      </c>
      <c r="E1574" s="278" t="s">
        <v>1810</v>
      </c>
      <c r="F1574" s="281" t="s">
        <v>7332</v>
      </c>
      <c r="G1574" s="319">
        <v>3.7949706090999999E-2</v>
      </c>
      <c r="H1574" s="319">
        <v>5.7805732299999997E-3</v>
      </c>
      <c r="I1574" s="319">
        <v>8.0305340000000006E-3</v>
      </c>
      <c r="J1574" s="319">
        <v>6.2865861000000004E-5</v>
      </c>
      <c r="K1574" s="319">
        <v>2.4075732999999998E-2</v>
      </c>
      <c r="L1574" s="320">
        <v>0.18102054887218044</v>
      </c>
      <c r="M1574" s="308">
        <v>2.1778069000000002</v>
      </c>
      <c r="N1574" s="282">
        <v>4.6131751000000002E-3</v>
      </c>
      <c r="O1574" s="282">
        <v>4.3250357999999999E-3</v>
      </c>
      <c r="P1574" s="282">
        <v>1.9570300999999999E-4</v>
      </c>
      <c r="Q1574" s="283">
        <v>9.2436258000000006E-5</v>
      </c>
      <c r="R1574" s="255">
        <v>2.5929471466999998E-7</v>
      </c>
      <c r="S1574" s="256">
        <v>7.2375373707200006E-10</v>
      </c>
      <c r="T1574" s="256">
        <v>1.2946254852200001E-2</v>
      </c>
      <c r="U1574" s="274">
        <v>1.1197435E-5</v>
      </c>
      <c r="V1574" s="144"/>
      <c r="W1574" s="142"/>
      <c r="X1574" s="78" t="s">
        <v>3461</v>
      </c>
      <c r="Y1574" s="20"/>
      <c r="Z1574" s="20"/>
      <c r="AA1574" s="19"/>
    </row>
    <row r="1575" spans="1:27" ht="14.4" customHeight="1">
      <c r="A1575" t="s">
        <v>3202</v>
      </c>
      <c r="B1575" s="168" t="s">
        <v>3700</v>
      </c>
      <c r="C1575" s="279" t="s">
        <v>5628</v>
      </c>
      <c r="D1575" s="14" t="s">
        <v>3701</v>
      </c>
      <c r="E1575" s="278" t="s">
        <v>1810</v>
      </c>
      <c r="F1575" s="281" t="s">
        <v>7333</v>
      </c>
      <c r="G1575" s="319">
        <v>2.5092472649000001E-2</v>
      </c>
      <c r="H1575" s="319">
        <v>9.3693773E-4</v>
      </c>
      <c r="I1575" s="319">
        <v>1.5501912399999999E-3</v>
      </c>
      <c r="J1575" s="319">
        <v>7.0024966790000007E-3</v>
      </c>
      <c r="K1575" s="319">
        <v>1.5602847E-2</v>
      </c>
      <c r="L1575" s="320">
        <v>0.11731463909774435</v>
      </c>
      <c r="M1575" s="308">
        <v>2.5357756999999999</v>
      </c>
      <c r="N1575" s="282">
        <v>2.3390934000000001E-3</v>
      </c>
      <c r="O1575" s="282">
        <v>2.1758109000000001E-3</v>
      </c>
      <c r="P1575" s="283">
        <v>9.9552942999999998E-5</v>
      </c>
      <c r="Q1575" s="283">
        <v>6.3729529E-5</v>
      </c>
      <c r="R1575" s="255">
        <v>1.3044429602E-7</v>
      </c>
      <c r="S1575" s="256">
        <v>3.6816916956980002E-10</v>
      </c>
      <c r="T1575" s="256">
        <v>8.9257043507999997E-3</v>
      </c>
      <c r="U1575" s="274">
        <v>6.9776316000000002E-6</v>
      </c>
      <c r="V1575" s="144"/>
      <c r="W1575" s="142"/>
      <c r="X1575" s="78" t="s">
        <v>3461</v>
      </c>
      <c r="Y1575" s="20"/>
      <c r="Z1575" s="20"/>
      <c r="AA1575" s="19"/>
    </row>
    <row r="1576" spans="1:27" ht="14.4" customHeight="1">
      <c r="A1576" t="s">
        <v>3203</v>
      </c>
      <c r="B1576" s="168" t="s">
        <v>3700</v>
      </c>
      <c r="C1576" s="279" t="s">
        <v>5629</v>
      </c>
      <c r="D1576" s="14" t="s">
        <v>3701</v>
      </c>
      <c r="E1576" s="278" t="s">
        <v>1810</v>
      </c>
      <c r="F1576" s="281" t="s">
        <v>7334</v>
      </c>
      <c r="G1576" s="319">
        <v>3.1423490438000003E-2</v>
      </c>
      <c r="H1576" s="319">
        <v>9.868891700000001E-4</v>
      </c>
      <c r="I1576" s="319">
        <v>3.2506990999999997E-3</v>
      </c>
      <c r="J1576" s="319">
        <v>5.3690701679999994E-3</v>
      </c>
      <c r="K1576" s="319">
        <v>2.1816832000000001E-2</v>
      </c>
      <c r="L1576" s="320">
        <v>0.16403633082706767</v>
      </c>
      <c r="M1576" s="308">
        <v>2.7190273</v>
      </c>
      <c r="N1576" s="282">
        <v>3.6053654999999999E-3</v>
      </c>
      <c r="O1576" s="282">
        <v>3.4036655999999999E-3</v>
      </c>
      <c r="P1576" s="282">
        <v>1.4477861E-4</v>
      </c>
      <c r="Q1576" s="283">
        <v>5.6921315999999997E-5</v>
      </c>
      <c r="R1576" s="255">
        <v>2.0405669248E-7</v>
      </c>
      <c r="S1576" s="256">
        <v>5.3542384577899999E-10</v>
      </c>
      <c r="T1576" s="256">
        <v>7.9721731454199998E-3</v>
      </c>
      <c r="U1576" s="274">
        <v>8.9907631000000008E-6</v>
      </c>
      <c r="V1576" s="144"/>
      <c r="W1576" s="142"/>
      <c r="X1576" s="78" t="s">
        <v>3461</v>
      </c>
      <c r="Y1576" s="20"/>
      <c r="Z1576" s="20"/>
      <c r="AA1576" s="19"/>
    </row>
    <row r="1577" spans="1:27" ht="14.4" customHeight="1">
      <c r="A1577" t="s">
        <v>3204</v>
      </c>
      <c r="B1577" s="168" t="s">
        <v>3700</v>
      </c>
      <c r="C1577" s="279" t="s">
        <v>5630</v>
      </c>
      <c r="D1577" s="14" t="s">
        <v>3701</v>
      </c>
      <c r="E1577" s="278" t="s">
        <v>1810</v>
      </c>
      <c r="F1577" s="281" t="s">
        <v>7335</v>
      </c>
      <c r="G1577" s="319">
        <v>1.7697674279999999E-2</v>
      </c>
      <c r="H1577" s="319">
        <v>1.2552524E-3</v>
      </c>
      <c r="I1577" s="319">
        <v>1.7196388899999998E-3</v>
      </c>
      <c r="J1577" s="319">
        <v>2.2436039900000002E-3</v>
      </c>
      <c r="K1577" s="319">
        <v>1.2479179E-2</v>
      </c>
      <c r="L1577" s="320">
        <v>9.3828413533834587E-2</v>
      </c>
      <c r="M1577" s="308">
        <v>1.8746172999999999</v>
      </c>
      <c r="N1577" s="282">
        <v>1.9622456999999999E-3</v>
      </c>
      <c r="O1577" s="282">
        <v>1.8097584E-3</v>
      </c>
      <c r="P1577" s="283">
        <v>8.3459332000000003E-5</v>
      </c>
      <c r="Q1577" s="283">
        <v>6.9027935000000006E-5</v>
      </c>
      <c r="R1577" s="255">
        <v>1.0849870608E-7</v>
      </c>
      <c r="S1577" s="256">
        <v>3.0865137387349999E-10</v>
      </c>
      <c r="T1577" s="256">
        <v>9.6677779487999993E-3</v>
      </c>
      <c r="U1577" s="274">
        <v>5.3796908E-6</v>
      </c>
      <c r="V1577" s="144"/>
      <c r="W1577" s="142"/>
      <c r="X1577" s="78" t="s">
        <v>3461</v>
      </c>
      <c r="Y1577" s="20"/>
      <c r="Z1577" s="20"/>
      <c r="AA1577" s="19"/>
    </row>
    <row r="1578" spans="1:27" ht="14.4" customHeight="1">
      <c r="A1578" t="s">
        <v>3205</v>
      </c>
      <c r="B1578" s="168" t="s">
        <v>3700</v>
      </c>
      <c r="C1578" s="279" t="s">
        <v>5631</v>
      </c>
      <c r="D1578" s="14" t="s">
        <v>3701</v>
      </c>
      <c r="E1578" s="278" t="s">
        <v>1810</v>
      </c>
      <c r="F1578" s="281" t="s">
        <v>7336</v>
      </c>
      <c r="G1578" s="319">
        <v>2.6793831769999998E-2</v>
      </c>
      <c r="H1578" s="319">
        <v>9.0168170999999997E-4</v>
      </c>
      <c r="I1578" s="319">
        <v>1.61091377E-3</v>
      </c>
      <c r="J1578" s="319">
        <v>1.2592729E-4</v>
      </c>
      <c r="K1578" s="319">
        <v>2.4155309E-2</v>
      </c>
      <c r="L1578" s="320">
        <v>0.18161886466165411</v>
      </c>
      <c r="M1578" s="308">
        <v>2.2681113000000002</v>
      </c>
      <c r="N1578" s="282">
        <v>3.3886770000000001E-3</v>
      </c>
      <c r="O1578" s="282">
        <v>3.1896463000000001E-3</v>
      </c>
      <c r="P1578" s="282">
        <v>1.4853885E-4</v>
      </c>
      <c r="Q1578" s="283">
        <v>5.0491826999999997E-5</v>
      </c>
      <c r="R1578" s="255">
        <v>1.9122580125999998E-7</v>
      </c>
      <c r="S1578" s="256">
        <v>5.4933005284300004E-10</v>
      </c>
      <c r="T1578" s="256">
        <v>7.0716845516E-3</v>
      </c>
      <c r="U1578" s="274">
        <v>8.1709505999999997E-6</v>
      </c>
      <c r="V1578" s="144"/>
      <c r="W1578" s="142"/>
      <c r="X1578" s="78" t="s">
        <v>3461</v>
      </c>
      <c r="Y1578" s="20"/>
      <c r="Z1578" s="20"/>
      <c r="AA1578" s="19"/>
    </row>
    <row r="1579" spans="1:27" ht="14.4" customHeight="1">
      <c r="A1579" t="s">
        <v>3206</v>
      </c>
      <c r="B1579" s="168" t="s">
        <v>3700</v>
      </c>
      <c r="C1579" s="279" t="s">
        <v>5632</v>
      </c>
      <c r="D1579" s="14" t="s">
        <v>3701</v>
      </c>
      <c r="E1579" s="278" t="s">
        <v>1810</v>
      </c>
      <c r="F1579" s="281" t="s">
        <v>7337</v>
      </c>
      <c r="G1579" s="319">
        <v>2.4631633966399998E-2</v>
      </c>
      <c r="H1579" s="319">
        <v>8.6219265999999998E-4</v>
      </c>
      <c r="I1579" s="319">
        <v>1.39424209E-3</v>
      </c>
      <c r="J1579" s="319">
        <v>9.2738552163999996E-3</v>
      </c>
      <c r="K1579" s="319">
        <v>1.3101343999999999E-2</v>
      </c>
      <c r="L1579" s="320">
        <v>9.8506345864661643E-2</v>
      </c>
      <c r="M1579" s="308">
        <v>2.6349041999999998</v>
      </c>
      <c r="N1579" s="282">
        <v>2.0130079000000001E-3</v>
      </c>
      <c r="O1579" s="282">
        <v>1.8550487E-3</v>
      </c>
      <c r="P1579" s="283">
        <v>8.4225331000000006E-5</v>
      </c>
      <c r="Q1579" s="283">
        <v>7.3733869000000004E-5</v>
      </c>
      <c r="R1579" s="255">
        <v>1.1121395241999999E-7</v>
      </c>
      <c r="S1579" s="256">
        <v>3.1148421073549998E-10</v>
      </c>
      <c r="T1579" s="256">
        <v>1.0326872327299999E-2</v>
      </c>
      <c r="U1579" s="274">
        <v>6.5899354999999998E-6</v>
      </c>
      <c r="V1579" s="144"/>
      <c r="W1579" s="142"/>
      <c r="X1579" s="78" t="s">
        <v>3461</v>
      </c>
      <c r="Y1579" s="20"/>
      <c r="Z1579" s="20"/>
      <c r="AA1579" s="19"/>
    </row>
    <row r="1580" spans="1:27" ht="14.4" customHeight="1">
      <c r="A1580" t="s">
        <v>3207</v>
      </c>
      <c r="B1580" s="168" t="s">
        <v>3700</v>
      </c>
      <c r="C1580" s="279" t="s">
        <v>5633</v>
      </c>
      <c r="D1580" s="14" t="s">
        <v>3701</v>
      </c>
      <c r="E1580" s="278" t="s">
        <v>1810</v>
      </c>
      <c r="F1580" s="281" t="s">
        <v>7338</v>
      </c>
      <c r="G1580" s="319">
        <v>3.1716395768999997E-2</v>
      </c>
      <c r="H1580" s="319">
        <v>1.6021992600000002E-3</v>
      </c>
      <c r="I1580" s="319">
        <v>2.5335260700000001E-3</v>
      </c>
      <c r="J1580" s="319">
        <v>1.8321439E-5</v>
      </c>
      <c r="K1580" s="319">
        <v>2.7562349E-2</v>
      </c>
      <c r="L1580" s="320">
        <v>0.20723570676691727</v>
      </c>
      <c r="M1580" s="308">
        <v>2.3199632000000001</v>
      </c>
      <c r="N1580" s="282">
        <v>4.0814273999999996E-3</v>
      </c>
      <c r="O1580" s="282">
        <v>3.7902539999999998E-3</v>
      </c>
      <c r="P1580" s="282">
        <v>1.7456924000000001E-4</v>
      </c>
      <c r="Q1580" s="282">
        <v>1.1660414000000001E-4</v>
      </c>
      <c r="R1580" s="255">
        <v>2.2723346100999998E-7</v>
      </c>
      <c r="S1580" s="256">
        <v>6.4559632253200003E-10</v>
      </c>
      <c r="T1580" s="256">
        <v>1.6331111790519999E-2</v>
      </c>
      <c r="U1580" s="274">
        <v>9.6493070000000001E-6</v>
      </c>
      <c r="V1580" s="144"/>
      <c r="W1580" s="143"/>
      <c r="X1580" s="78" t="s">
        <v>3461</v>
      </c>
      <c r="Y1580" s="20"/>
      <c r="Z1580" s="20"/>
      <c r="AA1580" s="19"/>
    </row>
    <row r="1581" spans="1:27" ht="14.4" customHeight="1">
      <c r="A1581" t="s">
        <v>3208</v>
      </c>
      <c r="B1581" s="168" t="s">
        <v>3700</v>
      </c>
      <c r="C1581" s="279" t="s">
        <v>5634</v>
      </c>
      <c r="D1581" s="14" t="s">
        <v>3701</v>
      </c>
      <c r="E1581" s="278" t="s">
        <v>1810</v>
      </c>
      <c r="F1581" s="281" t="s">
        <v>7339</v>
      </c>
      <c r="G1581" s="319">
        <v>3.6695410139999995E-2</v>
      </c>
      <c r="H1581" s="319">
        <v>5.2957764299999995E-3</v>
      </c>
      <c r="I1581" s="319">
        <v>6.4587390300000005E-3</v>
      </c>
      <c r="J1581" s="319">
        <v>1.4286468E-4</v>
      </c>
      <c r="K1581" s="319">
        <v>2.4798029999999999E-2</v>
      </c>
      <c r="L1581" s="320">
        <v>0.18645135338345864</v>
      </c>
      <c r="M1581" s="308">
        <v>1.9025262999999999</v>
      </c>
      <c r="N1581" s="282">
        <v>4.2938491999999998E-3</v>
      </c>
      <c r="O1581" s="282">
        <v>4.0220276000000003E-3</v>
      </c>
      <c r="P1581" s="282">
        <v>1.8969104999999999E-4</v>
      </c>
      <c r="Q1581" s="283">
        <v>8.2130587999999996E-5</v>
      </c>
      <c r="R1581" s="255">
        <v>2.4112875720000002E-7</v>
      </c>
      <c r="S1581" s="256">
        <v>7.0152016852899991E-10</v>
      </c>
      <c r="T1581" s="256">
        <v>1.1502883507399999E-2</v>
      </c>
      <c r="U1581" s="274">
        <v>1.0322979E-5</v>
      </c>
      <c r="V1581" s="144"/>
      <c r="W1581" s="143"/>
      <c r="X1581" s="78" t="s">
        <v>3461</v>
      </c>
      <c r="Y1581" s="20"/>
      <c r="Z1581" s="20"/>
      <c r="AA1581" s="19"/>
    </row>
    <row r="1582" spans="1:27" ht="14.4" customHeight="1">
      <c r="A1582" t="s">
        <v>3209</v>
      </c>
      <c r="B1582" s="168" t="s">
        <v>3700</v>
      </c>
      <c r="C1582" s="279" t="s">
        <v>5635</v>
      </c>
      <c r="D1582" s="14" t="s">
        <v>3701</v>
      </c>
      <c r="E1582" s="278" t="s">
        <v>1810</v>
      </c>
      <c r="F1582" s="281" t="s">
        <v>7340</v>
      </c>
      <c r="G1582" s="319">
        <v>2.5993132832999997E-2</v>
      </c>
      <c r="H1582" s="319">
        <v>1.18380522E-3</v>
      </c>
      <c r="I1582" s="319">
        <v>2.0796145000000002E-3</v>
      </c>
      <c r="J1582" s="319">
        <v>2.7763241130000001E-3</v>
      </c>
      <c r="K1582" s="319">
        <v>1.9953388999999998E-2</v>
      </c>
      <c r="L1582" s="320">
        <v>0.15002548120300749</v>
      </c>
      <c r="M1582" s="308">
        <v>2.4266027999999999</v>
      </c>
      <c r="N1582" s="282">
        <v>3.0550357E-3</v>
      </c>
      <c r="O1582" s="282">
        <v>2.8260022999999999E-3</v>
      </c>
      <c r="P1582" s="282">
        <v>1.2777363E-4</v>
      </c>
      <c r="Q1582" s="283">
        <v>1.0125979E-4</v>
      </c>
      <c r="R1582" s="255">
        <v>1.6942459860000002E-7</v>
      </c>
      <c r="S1582" s="256">
        <v>4.7253560994899996E-10</v>
      </c>
      <c r="T1582" s="256">
        <v>1.4182042654030001E-2</v>
      </c>
      <c r="U1582" s="274">
        <v>7.9876586999999995E-6</v>
      </c>
      <c r="V1582" s="144"/>
      <c r="W1582" s="143"/>
      <c r="X1582" s="78" t="s">
        <v>3461</v>
      </c>
      <c r="Y1582" s="20"/>
      <c r="Z1582" s="20"/>
      <c r="AA1582" s="19"/>
    </row>
    <row r="1583" spans="1:27" ht="14.4" customHeight="1">
      <c r="A1583" t="s">
        <v>3702</v>
      </c>
      <c r="B1583" s="168" t="s">
        <v>3700</v>
      </c>
      <c r="C1583" s="279" t="s">
        <v>5636</v>
      </c>
      <c r="D1583" s="14" t="s">
        <v>3701</v>
      </c>
      <c r="E1583" s="278" t="s">
        <v>1810</v>
      </c>
      <c r="F1583" s="281" t="s">
        <v>7341</v>
      </c>
      <c r="G1583" s="319">
        <v>2.7036572538E-2</v>
      </c>
      <c r="H1583" s="319">
        <v>1.05217013E-3</v>
      </c>
      <c r="I1583" s="319">
        <v>2.5353246E-3</v>
      </c>
      <c r="J1583" s="319">
        <v>6.4181738079999995E-3</v>
      </c>
      <c r="K1583" s="319">
        <v>1.7030903999999999E-2</v>
      </c>
      <c r="L1583" s="320">
        <v>0.12805190977443609</v>
      </c>
      <c r="M1583" s="308">
        <v>2.5633275000000002</v>
      </c>
      <c r="N1583" s="282">
        <v>2.8048295000000002E-3</v>
      </c>
      <c r="O1583" s="282">
        <v>2.6238284000000001E-3</v>
      </c>
      <c r="P1583" s="282">
        <v>1.1356304E-4</v>
      </c>
      <c r="Q1583" s="283">
        <v>6.7437996000000003E-5</v>
      </c>
      <c r="R1583" s="255">
        <v>1.5730386397E-7</v>
      </c>
      <c r="S1583" s="256">
        <v>4.1998166097089997E-10</v>
      </c>
      <c r="T1583" s="256">
        <v>9.4450974260000004E-3</v>
      </c>
      <c r="U1583" s="274">
        <v>7.6035063999999996E-6</v>
      </c>
      <c r="V1583" s="144"/>
      <c r="W1583" s="143"/>
      <c r="X1583" s="78" t="s">
        <v>3461</v>
      </c>
      <c r="Y1583" s="20"/>
      <c r="Z1583" s="20"/>
      <c r="AA1583" s="19"/>
    </row>
    <row r="1584" spans="1:27" ht="14.4" customHeight="1">
      <c r="A1584" t="s">
        <v>3210</v>
      </c>
      <c r="B1584" s="168" t="s">
        <v>3700</v>
      </c>
      <c r="C1584" s="279" t="s">
        <v>5637</v>
      </c>
      <c r="D1584" s="14" t="s">
        <v>3701</v>
      </c>
      <c r="E1584" s="278" t="s">
        <v>1810</v>
      </c>
      <c r="F1584" s="281" t="s">
        <v>7342</v>
      </c>
      <c r="G1584" s="319">
        <v>4.0995376745999998E-2</v>
      </c>
      <c r="H1584" s="319">
        <v>3.0954890659999996E-3</v>
      </c>
      <c r="I1584" s="319">
        <v>8.9613743999999995E-3</v>
      </c>
      <c r="J1584" s="319">
        <v>9.3739279999999997E-5</v>
      </c>
      <c r="K1584" s="319">
        <v>2.8844774E-2</v>
      </c>
      <c r="L1584" s="320">
        <v>0.21687799999999999</v>
      </c>
      <c r="M1584" s="308">
        <v>2.6570296</v>
      </c>
      <c r="N1584" s="282">
        <v>5.9557285000000001E-3</v>
      </c>
      <c r="O1584" s="282">
        <v>5.5824665999999997E-3</v>
      </c>
      <c r="P1584" s="282">
        <v>2.2228450000000001E-4</v>
      </c>
      <c r="Q1584" s="282">
        <v>1.5097744999999999E-4</v>
      </c>
      <c r="R1584" s="255">
        <v>3.3468024427999999E-7</v>
      </c>
      <c r="S1584" s="256">
        <v>8.2205805516699998E-10</v>
      </c>
      <c r="T1584" s="256">
        <v>2.11453009855E-2</v>
      </c>
      <c r="U1584" s="274">
        <v>1.2403778E-5</v>
      </c>
      <c r="V1584" s="144"/>
      <c r="W1584" s="143"/>
      <c r="X1584" s="78" t="s">
        <v>3461</v>
      </c>
      <c r="Y1584" s="20"/>
      <c r="Z1584" s="20"/>
      <c r="AA1584" s="19"/>
    </row>
    <row r="1585" spans="1:27" ht="14.4" customHeight="1">
      <c r="A1585" t="s">
        <v>3211</v>
      </c>
      <c r="B1585" s="168" t="s">
        <v>3700</v>
      </c>
      <c r="C1585" s="279" t="s">
        <v>5638</v>
      </c>
      <c r="D1585" s="14" t="s">
        <v>3701</v>
      </c>
      <c r="E1585" s="278" t="s">
        <v>1810</v>
      </c>
      <c r="F1585" s="281" t="s">
        <v>7343</v>
      </c>
      <c r="G1585" s="319">
        <v>1.0275108412E-2</v>
      </c>
      <c r="H1585" s="319">
        <v>7.3198626199999994E-4</v>
      </c>
      <c r="I1585" s="319">
        <v>1.5813745699999999E-3</v>
      </c>
      <c r="J1585" s="319">
        <v>1.9243668000000001E-4</v>
      </c>
      <c r="K1585" s="319">
        <v>7.7693108999999996E-3</v>
      </c>
      <c r="L1585" s="320">
        <v>5.8415871428571423E-2</v>
      </c>
      <c r="M1585" s="308">
        <v>1.3941247999999999</v>
      </c>
      <c r="N1585" s="282">
        <v>1.3765188E-3</v>
      </c>
      <c r="O1585" s="282">
        <v>1.2871137999999999E-3</v>
      </c>
      <c r="P1585" s="283">
        <v>5.4784182E-5</v>
      </c>
      <c r="Q1585" s="283">
        <v>3.4620871E-5</v>
      </c>
      <c r="R1585" s="255">
        <v>7.7165094011000007E-8</v>
      </c>
      <c r="S1585" s="256">
        <v>2.0260422081420001E-10</v>
      </c>
      <c r="T1585" s="256">
        <v>4.8488614429999998E-3</v>
      </c>
      <c r="U1585" s="274">
        <v>3.1130815000000001E-6</v>
      </c>
      <c r="V1585" s="144"/>
      <c r="W1585" s="143"/>
      <c r="X1585" s="78" t="s">
        <v>3461</v>
      </c>
      <c r="Y1585" s="20"/>
      <c r="Z1585" s="20"/>
      <c r="AA1585" s="19"/>
    </row>
    <row r="1586" spans="1:27" ht="14.4" customHeight="1">
      <c r="A1586" t="s">
        <v>3212</v>
      </c>
      <c r="B1586" s="168" t="s">
        <v>3700</v>
      </c>
      <c r="C1586" s="279" t="s">
        <v>5639</v>
      </c>
      <c r="D1586" s="14" t="s">
        <v>3701</v>
      </c>
      <c r="E1586" s="278" t="s">
        <v>1810</v>
      </c>
      <c r="F1586" s="281" t="s">
        <v>7344</v>
      </c>
      <c r="G1586" s="319">
        <v>2.8779216991000001E-2</v>
      </c>
      <c r="H1586" s="319">
        <v>5.1464088099999997E-4</v>
      </c>
      <c r="I1586" s="319">
        <v>1.7621368199999998E-3</v>
      </c>
      <c r="J1586" s="319">
        <v>1.269691329E-2</v>
      </c>
      <c r="K1586" s="319">
        <v>1.3805526E-2</v>
      </c>
      <c r="L1586" s="320">
        <v>0.10380094736842105</v>
      </c>
      <c r="M1586" s="308">
        <v>2.8681131</v>
      </c>
      <c r="N1586" s="282">
        <v>2.1902238000000001E-3</v>
      </c>
      <c r="O1586" s="282">
        <v>2.0755083999999999E-3</v>
      </c>
      <c r="P1586" s="283">
        <v>8.9719387999999994E-5</v>
      </c>
      <c r="Q1586" s="283">
        <v>2.4996015E-5</v>
      </c>
      <c r="R1586" s="255">
        <v>1.2443095880599999E-7</v>
      </c>
      <c r="S1586" s="256">
        <v>3.3180246697250001E-10</v>
      </c>
      <c r="T1586" s="256">
        <v>3.50084238476E-3</v>
      </c>
      <c r="U1586" s="274">
        <v>7.0020047999999997E-6</v>
      </c>
      <c r="V1586" s="144"/>
      <c r="W1586" s="143"/>
      <c r="X1586" s="78" t="s">
        <v>3461</v>
      </c>
      <c r="Y1586" s="20"/>
      <c r="Z1586" s="20"/>
      <c r="AA1586" s="19"/>
    </row>
    <row r="1587" spans="1:27" ht="14.4" customHeight="1">
      <c r="A1587" t="s">
        <v>3213</v>
      </c>
      <c r="B1587" s="168" t="s">
        <v>3700</v>
      </c>
      <c r="C1587" s="279" t="s">
        <v>5640</v>
      </c>
      <c r="D1587" s="14" t="s">
        <v>3701</v>
      </c>
      <c r="E1587" s="278" t="s">
        <v>1810</v>
      </c>
      <c r="F1587" s="281" t="s">
        <v>7345</v>
      </c>
      <c r="G1587" s="319">
        <v>3.6625407894000005E-2</v>
      </c>
      <c r="H1587" s="319">
        <v>1.39947506E-3</v>
      </c>
      <c r="I1587" s="319">
        <v>2.7203084E-3</v>
      </c>
      <c r="J1587" s="319">
        <v>3.5329434000000001E-5</v>
      </c>
      <c r="K1587" s="319">
        <v>3.2470295000000003E-2</v>
      </c>
      <c r="L1587" s="320">
        <v>0.24413755639097745</v>
      </c>
      <c r="M1587" s="308">
        <v>2.6718633000000001</v>
      </c>
      <c r="N1587" s="282">
        <v>4.6865114000000001E-3</v>
      </c>
      <c r="O1587" s="282">
        <v>4.4207022000000004E-3</v>
      </c>
      <c r="P1587" s="282">
        <v>2.0328529E-4</v>
      </c>
      <c r="Q1587" s="283">
        <v>6.2523909999999993E-5</v>
      </c>
      <c r="R1587" s="255">
        <v>2.6503010729E-7</v>
      </c>
      <c r="S1587" s="256">
        <v>7.5179470152299998E-10</v>
      </c>
      <c r="T1587" s="256">
        <v>8.7568500711400002E-3</v>
      </c>
      <c r="U1587" s="274">
        <v>1.1063232E-5</v>
      </c>
      <c r="V1587" s="144"/>
      <c r="W1587" s="143"/>
      <c r="X1587" s="78" t="s">
        <v>3461</v>
      </c>
      <c r="Y1587" s="20"/>
      <c r="Z1587" s="20"/>
      <c r="AA1587" s="19"/>
    </row>
    <row r="1588" spans="1:27" ht="14.4" customHeight="1">
      <c r="A1588" t="s">
        <v>3214</v>
      </c>
      <c r="B1588" s="168" t="s">
        <v>3700</v>
      </c>
      <c r="C1588" s="279" t="s">
        <v>5641</v>
      </c>
      <c r="D1588" s="14" t="s">
        <v>3701</v>
      </c>
      <c r="E1588" s="278" t="s">
        <v>1810</v>
      </c>
      <c r="F1588" s="281" t="s">
        <v>7346</v>
      </c>
      <c r="G1588" s="319">
        <v>2.1498558467999997E-2</v>
      </c>
      <c r="H1588" s="319">
        <v>8.0391586799999999E-4</v>
      </c>
      <c r="I1588" s="319">
        <v>2.1601379899999999E-3</v>
      </c>
      <c r="J1588" s="319">
        <v>1.7969361E-4</v>
      </c>
      <c r="K1588" s="319">
        <v>1.8354810999999999E-2</v>
      </c>
      <c r="L1588" s="320">
        <v>0.13800609774436087</v>
      </c>
      <c r="M1588" s="308">
        <v>1.8851114</v>
      </c>
      <c r="N1588" s="282">
        <v>2.8237480000000001E-3</v>
      </c>
      <c r="O1588" s="282">
        <v>2.6794760000000001E-3</v>
      </c>
      <c r="P1588" s="282">
        <v>1.1853294999999999E-4</v>
      </c>
      <c r="Q1588" s="283">
        <v>2.5739033999999998E-5</v>
      </c>
      <c r="R1588" s="255">
        <v>1.6064004957999999E-7</v>
      </c>
      <c r="S1588" s="256">
        <v>4.3836151546700002E-10</v>
      </c>
      <c r="T1588" s="256">
        <v>3.6049067435E-3</v>
      </c>
      <c r="U1588" s="274">
        <v>6.3263751999999999E-6</v>
      </c>
      <c r="V1588" s="144"/>
      <c r="W1588" s="143"/>
      <c r="X1588" s="78" t="s">
        <v>3461</v>
      </c>
      <c r="Y1588" s="20"/>
      <c r="Z1588" s="20"/>
      <c r="AA1588" s="19"/>
    </row>
    <row r="1589" spans="1:27" ht="14.4" customHeight="1">
      <c r="A1589" t="s">
        <v>3215</v>
      </c>
      <c r="B1589" s="168" t="s">
        <v>3700</v>
      </c>
      <c r="C1589" s="279" t="s">
        <v>5642</v>
      </c>
      <c r="D1589" s="14" t="s">
        <v>3701</v>
      </c>
      <c r="E1589" s="278" t="s">
        <v>1810</v>
      </c>
      <c r="F1589" s="281" t="s">
        <v>7347</v>
      </c>
      <c r="G1589" s="319">
        <v>2.2468225458999999E-2</v>
      </c>
      <c r="H1589" s="319">
        <v>6.3740695899999994E-4</v>
      </c>
      <c r="I1589" s="319">
        <v>1.0360044799999999E-3</v>
      </c>
      <c r="J1589" s="319">
        <v>3.7298510199999997E-3</v>
      </c>
      <c r="K1589" s="319">
        <v>1.7064962999999999E-2</v>
      </c>
      <c r="L1589" s="320">
        <v>0.128307992481203</v>
      </c>
      <c r="M1589" s="308">
        <v>2.1810239</v>
      </c>
      <c r="N1589" s="282">
        <v>2.3386011000000001E-3</v>
      </c>
      <c r="O1589" s="282">
        <v>2.2130801000000001E-3</v>
      </c>
      <c r="P1589" s="282">
        <v>1.0440404E-4</v>
      </c>
      <c r="Q1589" s="283">
        <v>2.1116981999999999E-5</v>
      </c>
      <c r="R1589" s="255">
        <v>1.32678665458E-7</v>
      </c>
      <c r="S1589" s="256">
        <v>3.8610962456129996E-10</v>
      </c>
      <c r="T1589" s="256">
        <v>2.9575604205E-3</v>
      </c>
      <c r="U1589" s="274">
        <v>6.2242819999999998E-6</v>
      </c>
      <c r="V1589" s="144"/>
      <c r="W1589" s="143"/>
      <c r="X1589" s="78" t="s">
        <v>3461</v>
      </c>
      <c r="Y1589" s="20"/>
      <c r="Z1589" s="20"/>
      <c r="AA1589" s="19"/>
    </row>
    <row r="1590" spans="1:27" ht="14.4" customHeight="1">
      <c r="A1590" t="s">
        <v>3216</v>
      </c>
      <c r="B1590" s="168" t="s">
        <v>3700</v>
      </c>
      <c r="C1590" s="279" t="s">
        <v>5643</v>
      </c>
      <c r="D1590" s="14" t="s">
        <v>3701</v>
      </c>
      <c r="E1590" s="278" t="s">
        <v>1810</v>
      </c>
      <c r="F1590" s="281" t="s">
        <v>7348</v>
      </c>
      <c r="G1590" s="319">
        <v>3.8864722306999999E-2</v>
      </c>
      <c r="H1590" s="319">
        <v>1.1240911399999999E-3</v>
      </c>
      <c r="I1590" s="319">
        <v>3.2890895E-3</v>
      </c>
      <c r="J1590" s="319">
        <v>1.6440667E-5</v>
      </c>
      <c r="K1590" s="319">
        <v>3.4435101000000003E-2</v>
      </c>
      <c r="L1590" s="320">
        <v>0.25891053383458645</v>
      </c>
      <c r="M1590" s="308">
        <v>2.8351836000000001</v>
      </c>
      <c r="N1590" s="282">
        <v>5.1385513000000004E-3</v>
      </c>
      <c r="O1590" s="282">
        <v>4.8647732999999999E-3</v>
      </c>
      <c r="P1590" s="282">
        <v>2.1711982E-4</v>
      </c>
      <c r="Q1590" s="283">
        <v>5.6658228000000002E-5</v>
      </c>
      <c r="R1590" s="255">
        <v>2.9165307824E-7</v>
      </c>
      <c r="S1590" s="256">
        <v>8.0295791065600001E-10</v>
      </c>
      <c r="T1590" s="256">
        <v>7.9353260299699999E-3</v>
      </c>
      <c r="U1590" s="274">
        <v>1.1811907E-5</v>
      </c>
      <c r="V1590" s="144"/>
      <c r="W1590" s="143"/>
      <c r="X1590" s="78" t="s">
        <v>3461</v>
      </c>
      <c r="Y1590" s="20"/>
      <c r="Z1590" s="20"/>
      <c r="AA1590" s="19"/>
    </row>
    <row r="1591" spans="1:27" ht="14.4" customHeight="1">
      <c r="A1591" t="s">
        <v>3217</v>
      </c>
      <c r="B1591" s="168" t="s">
        <v>3700</v>
      </c>
      <c r="C1591" s="279" t="s">
        <v>5644</v>
      </c>
      <c r="D1591" s="14" t="s">
        <v>3701</v>
      </c>
      <c r="E1591" s="278" t="s">
        <v>1810</v>
      </c>
      <c r="F1591" s="281" t="s">
        <v>7349</v>
      </c>
      <c r="G1591" s="319">
        <v>3.1470072416799999E-2</v>
      </c>
      <c r="H1591" s="319">
        <v>1.6950275099999999E-3</v>
      </c>
      <c r="I1591" s="319">
        <v>3.3249804000000001E-3</v>
      </c>
      <c r="J1591" s="319">
        <v>4.1855295067999999E-3</v>
      </c>
      <c r="K1591" s="319">
        <v>2.2264534999999998E-2</v>
      </c>
      <c r="L1591" s="320">
        <v>0.16740251879699247</v>
      </c>
      <c r="M1591" s="308">
        <v>2.5269173</v>
      </c>
      <c r="N1591" s="282">
        <v>3.6271792E-3</v>
      </c>
      <c r="O1591" s="282">
        <v>3.3806945999999998E-3</v>
      </c>
      <c r="P1591" s="282">
        <v>1.4923635999999999E-4</v>
      </c>
      <c r="Q1591" s="283">
        <v>9.7248275E-5</v>
      </c>
      <c r="R1591" s="255">
        <v>2.0267952659999998E-7</v>
      </c>
      <c r="S1591" s="256">
        <v>5.5190961729200007E-10</v>
      </c>
      <c r="T1591" s="256">
        <v>1.362020667812E-2</v>
      </c>
      <c r="U1591" s="274">
        <v>9.0885644999999992E-6</v>
      </c>
      <c r="V1591" s="144"/>
      <c r="W1591" s="143"/>
      <c r="X1591" s="78" t="s">
        <v>3461</v>
      </c>
      <c r="Y1591" s="20"/>
      <c r="Z1591" s="20"/>
      <c r="AA1591" s="19"/>
    </row>
    <row r="1592" spans="1:27" ht="14.4" customHeight="1">
      <c r="A1592" t="s">
        <v>3218</v>
      </c>
      <c r="B1592" s="168" t="s">
        <v>3700</v>
      </c>
      <c r="C1592" s="279" t="s">
        <v>5645</v>
      </c>
      <c r="D1592" s="14" t="s">
        <v>3701</v>
      </c>
      <c r="E1592" s="278" t="s">
        <v>1810</v>
      </c>
      <c r="F1592" s="281" t="s">
        <v>7350</v>
      </c>
      <c r="G1592" s="319">
        <v>1.3769144969999999E-2</v>
      </c>
      <c r="H1592" s="319">
        <v>1.0636024900000001E-3</v>
      </c>
      <c r="I1592" s="319">
        <v>2.7210240999999999E-3</v>
      </c>
      <c r="J1592" s="319">
        <v>1.4727197999999999E-4</v>
      </c>
      <c r="K1592" s="319">
        <v>9.8372463999999993E-3</v>
      </c>
      <c r="L1592" s="320">
        <v>7.3964258646616529E-2</v>
      </c>
      <c r="M1592" s="308">
        <v>1.4330833999999999</v>
      </c>
      <c r="N1592" s="282">
        <v>1.9241569999999999E-3</v>
      </c>
      <c r="O1592" s="282">
        <v>1.8167298000000001E-3</v>
      </c>
      <c r="P1592" s="283">
        <v>7.3826102000000007E-5</v>
      </c>
      <c r="Q1592" s="283">
        <v>3.3601088E-5</v>
      </c>
      <c r="R1592" s="255">
        <v>1.0891665568E-7</v>
      </c>
      <c r="S1592" s="256">
        <v>2.730255202658E-10</v>
      </c>
      <c r="T1592" s="256">
        <v>4.706034762E-3</v>
      </c>
      <c r="U1592" s="274">
        <v>3.9239009000000001E-6</v>
      </c>
      <c r="V1592" s="144"/>
      <c r="W1592" s="143"/>
      <c r="X1592" s="78" t="s">
        <v>3461</v>
      </c>
      <c r="Y1592" s="20"/>
      <c r="Z1592" s="20"/>
      <c r="AA1592" s="19"/>
    </row>
    <row r="1593" spans="1:27" ht="14.4" customHeight="1">
      <c r="A1593" t="s">
        <v>3219</v>
      </c>
      <c r="B1593" s="168" t="s">
        <v>3700</v>
      </c>
      <c r="C1593" s="279" t="s">
        <v>5646</v>
      </c>
      <c r="D1593" s="14" t="s">
        <v>3701</v>
      </c>
      <c r="E1593" s="278" t="s">
        <v>1810</v>
      </c>
      <c r="F1593" s="281" t="s">
        <v>7351</v>
      </c>
      <c r="G1593" s="319">
        <v>2.6262998074E-2</v>
      </c>
      <c r="H1593" s="319">
        <v>7.3664885799999994E-4</v>
      </c>
      <c r="I1593" s="319">
        <v>1.48917857E-3</v>
      </c>
      <c r="J1593" s="319">
        <v>8.9904796460000009E-3</v>
      </c>
      <c r="K1593" s="319">
        <v>1.5046690999999999E-2</v>
      </c>
      <c r="L1593" s="320">
        <v>0.11313301503759397</v>
      </c>
      <c r="M1593" s="308">
        <v>2.6667160999999999</v>
      </c>
      <c r="N1593" s="282">
        <v>2.2707355E-3</v>
      </c>
      <c r="O1593" s="282">
        <v>2.1199302E-3</v>
      </c>
      <c r="P1593" s="283">
        <v>9.5619494999999994E-5</v>
      </c>
      <c r="Q1593" s="283">
        <v>5.5185773000000002E-5</v>
      </c>
      <c r="R1593" s="255">
        <v>1.2709413942299998E-7</v>
      </c>
      <c r="S1593" s="256">
        <v>3.5362239167560003E-10</v>
      </c>
      <c r="T1593" s="256">
        <v>7.7290998010999994E-3</v>
      </c>
      <c r="U1593" s="274">
        <v>6.9752311000000003E-6</v>
      </c>
      <c r="V1593" s="144"/>
      <c r="W1593" s="143"/>
      <c r="X1593" s="78" t="s">
        <v>3461</v>
      </c>
      <c r="Y1593" s="20"/>
      <c r="Z1593" s="20"/>
      <c r="AA1593" s="19"/>
    </row>
    <row r="1594" spans="1:27" ht="14.4" customHeight="1">
      <c r="A1594" t="s">
        <v>3220</v>
      </c>
      <c r="B1594" s="168" t="s">
        <v>3700</v>
      </c>
      <c r="C1594" s="279" t="s">
        <v>5647</v>
      </c>
      <c r="D1594" s="14" t="s">
        <v>3701</v>
      </c>
      <c r="E1594" s="278" t="s">
        <v>1810</v>
      </c>
      <c r="F1594" s="281" t="s">
        <v>7352</v>
      </c>
      <c r="G1594" s="319">
        <v>2.5569187640000001E-2</v>
      </c>
      <c r="H1594" s="319">
        <v>1.5125821700000001E-3</v>
      </c>
      <c r="I1594" s="319">
        <v>2.2973882799999998E-3</v>
      </c>
      <c r="J1594" s="319">
        <v>1.1796019E-4</v>
      </c>
      <c r="K1594" s="319">
        <v>2.1641257000000001E-2</v>
      </c>
      <c r="L1594" s="320">
        <v>0.16271621804511277</v>
      </c>
      <c r="M1594" s="308">
        <v>2.0668397999999999</v>
      </c>
      <c r="N1594" s="282">
        <v>3.2749361E-3</v>
      </c>
      <c r="O1594" s="282">
        <v>3.0336389999999999E-3</v>
      </c>
      <c r="P1594" s="282">
        <v>1.3936676999999999E-4</v>
      </c>
      <c r="Q1594" s="283">
        <v>1.0193034000000001E-4</v>
      </c>
      <c r="R1594" s="255">
        <v>1.8187283712E-7</v>
      </c>
      <c r="S1594" s="256">
        <v>5.15409661791E-10</v>
      </c>
      <c r="T1594" s="256">
        <v>1.4275957847800001E-2</v>
      </c>
      <c r="U1594" s="274">
        <v>7.8446824000000001E-6</v>
      </c>
      <c r="V1594" s="144"/>
      <c r="W1594" s="143"/>
      <c r="X1594" s="78" t="s">
        <v>3461</v>
      </c>
      <c r="Y1594" s="20"/>
      <c r="Z1594" s="20"/>
      <c r="AA1594" s="19"/>
    </row>
    <row r="1595" spans="1:27" ht="14.4" customHeight="1">
      <c r="A1595" t="s">
        <v>3221</v>
      </c>
      <c r="B1595" s="168" t="s">
        <v>3700</v>
      </c>
      <c r="C1595" s="279" t="s">
        <v>5648</v>
      </c>
      <c r="D1595" s="14" t="s">
        <v>3701</v>
      </c>
      <c r="E1595" s="278" t="s">
        <v>1810</v>
      </c>
      <c r="F1595" s="281" t="s">
        <v>7353</v>
      </c>
      <c r="G1595" s="319">
        <v>3.2455342085999997E-2</v>
      </c>
      <c r="H1595" s="319">
        <v>1.182555938E-3</v>
      </c>
      <c r="I1595" s="319">
        <v>3.0682560000000001E-3</v>
      </c>
      <c r="J1595" s="319">
        <v>7.0583751479999998E-3</v>
      </c>
      <c r="K1595" s="319">
        <v>2.1146155E-2</v>
      </c>
      <c r="L1595" s="320">
        <v>0.15899364661654133</v>
      </c>
      <c r="M1595" s="308">
        <v>2.7432940000000001</v>
      </c>
      <c r="N1595" s="282">
        <v>3.4223036E-3</v>
      </c>
      <c r="O1595" s="282">
        <v>3.2317372999999998E-3</v>
      </c>
      <c r="P1595" s="282">
        <v>1.4038817E-4</v>
      </c>
      <c r="Q1595" s="283">
        <v>5.0178120000000001E-5</v>
      </c>
      <c r="R1595" s="255">
        <v>1.9374923632999999E-7</v>
      </c>
      <c r="S1595" s="256">
        <v>5.1918702201400002E-10</v>
      </c>
      <c r="T1595" s="256">
        <v>7.0277479884800001E-3</v>
      </c>
      <c r="U1595" s="274">
        <v>8.8839164E-6</v>
      </c>
      <c r="V1595" s="144"/>
      <c r="W1595" s="143"/>
      <c r="X1595" s="78" t="s">
        <v>3461</v>
      </c>
      <c r="Y1595" s="20"/>
      <c r="Z1595" s="20"/>
      <c r="AA1595" s="19"/>
    </row>
    <row r="1596" spans="1:27" ht="14.4" customHeight="1">
      <c r="A1596" t="s">
        <v>3222</v>
      </c>
      <c r="B1596" s="168" t="s">
        <v>3700</v>
      </c>
      <c r="C1596" s="279" t="s">
        <v>5649</v>
      </c>
      <c r="D1596" s="14" t="s">
        <v>3701</v>
      </c>
      <c r="E1596" s="278" t="s">
        <v>1810</v>
      </c>
      <c r="F1596" s="281" t="s">
        <v>7354</v>
      </c>
      <c r="G1596" s="319">
        <v>2.6118295969999997E-2</v>
      </c>
      <c r="H1596" s="319">
        <v>9.4845394999999993E-4</v>
      </c>
      <c r="I1596" s="319">
        <v>1.9826174399999999E-3</v>
      </c>
      <c r="J1596" s="319">
        <v>5.7391275799999995E-3</v>
      </c>
      <c r="K1596" s="319">
        <v>1.7448096999999999E-2</v>
      </c>
      <c r="L1596" s="320">
        <v>0.13118869924812029</v>
      </c>
      <c r="M1596" s="308">
        <v>2.4038781</v>
      </c>
      <c r="N1596" s="282">
        <v>2.6543424999999998E-3</v>
      </c>
      <c r="O1596" s="282">
        <v>2.5035887E-3</v>
      </c>
      <c r="P1596" s="282">
        <v>1.1264123E-4</v>
      </c>
      <c r="Q1596" s="283">
        <v>3.8112526999999999E-5</v>
      </c>
      <c r="R1596" s="255">
        <v>1.5009524472000001E-7</v>
      </c>
      <c r="S1596" s="256">
        <v>4.1657258493500002E-10</v>
      </c>
      <c r="T1596" s="256">
        <v>5.3378889519000005E-3</v>
      </c>
      <c r="U1596" s="274">
        <v>7.1251325000000003E-6</v>
      </c>
      <c r="V1596" s="144"/>
      <c r="W1596" s="143"/>
      <c r="X1596" s="78" t="s">
        <v>3461</v>
      </c>
      <c r="Y1596" s="20"/>
      <c r="Z1596" s="20"/>
      <c r="AA1596" s="19"/>
    </row>
    <row r="1597" spans="1:27" ht="14.4" customHeight="1">
      <c r="A1597" t="s">
        <v>3223</v>
      </c>
      <c r="B1597" s="168" t="s">
        <v>3700</v>
      </c>
      <c r="C1597" s="279" t="s">
        <v>5650</v>
      </c>
      <c r="D1597" s="14" t="s">
        <v>3701</v>
      </c>
      <c r="E1597" s="278" t="s">
        <v>1810</v>
      </c>
      <c r="F1597" s="281" t="s">
        <v>7355</v>
      </c>
      <c r="G1597" s="319">
        <v>2.6714323241300002E-2</v>
      </c>
      <c r="H1597" s="319">
        <v>1.1956385100000001E-3</v>
      </c>
      <c r="I1597" s="319">
        <v>2.1931180699999997E-3</v>
      </c>
      <c r="J1597" s="319">
        <v>4.0691236613E-3</v>
      </c>
      <c r="K1597" s="319">
        <v>1.9256443000000002E-2</v>
      </c>
      <c r="L1597" s="320">
        <v>0.14478528571428573</v>
      </c>
      <c r="M1597" s="308">
        <v>2.5229248000000002</v>
      </c>
      <c r="N1597" s="282">
        <v>2.9982972000000001E-3</v>
      </c>
      <c r="O1597" s="282">
        <v>2.7758203000000001E-3</v>
      </c>
      <c r="P1597" s="282">
        <v>1.2448968E-4</v>
      </c>
      <c r="Q1597" s="283">
        <v>9.7987134000000002E-5</v>
      </c>
      <c r="R1597" s="255">
        <v>1.6641608291000001E-7</v>
      </c>
      <c r="S1597" s="256">
        <v>4.6039083107400001E-10</v>
      </c>
      <c r="T1597" s="256">
        <v>1.372368838693E-2</v>
      </c>
      <c r="U1597" s="274">
        <v>8.0388425999999995E-6</v>
      </c>
      <c r="V1597" s="144"/>
      <c r="W1597" s="143"/>
      <c r="X1597" s="78" t="s">
        <v>3461</v>
      </c>
      <c r="Y1597" s="20"/>
      <c r="Z1597" s="20"/>
      <c r="AA1597" s="19"/>
    </row>
    <row r="1598" spans="1:27" ht="14.4" customHeight="1">
      <c r="A1598" t="s">
        <v>3224</v>
      </c>
      <c r="B1598" s="168" t="s">
        <v>3700</v>
      </c>
      <c r="C1598" s="279" t="s">
        <v>5651</v>
      </c>
      <c r="D1598" s="14" t="s">
        <v>3701</v>
      </c>
      <c r="E1598" s="278" t="s">
        <v>1810</v>
      </c>
      <c r="F1598" s="281" t="s">
        <v>7356</v>
      </c>
      <c r="G1598" s="319">
        <v>4.0525406941E-2</v>
      </c>
      <c r="H1598" s="319">
        <v>1.3336585049999999E-3</v>
      </c>
      <c r="I1598" s="319">
        <v>5.0939656E-3</v>
      </c>
      <c r="J1598" s="319">
        <v>1.340372836E-3</v>
      </c>
      <c r="K1598" s="319">
        <v>3.2757410000000001E-2</v>
      </c>
      <c r="L1598" s="320">
        <v>0.24629631578947367</v>
      </c>
      <c r="M1598" s="308">
        <v>2.8777813000000001</v>
      </c>
      <c r="N1598" s="282">
        <v>5.4325731999999996E-3</v>
      </c>
      <c r="O1598" s="282">
        <v>5.1719271999999998E-3</v>
      </c>
      <c r="P1598" s="282">
        <v>2.1841362E-4</v>
      </c>
      <c r="Q1598" s="283">
        <v>4.2232394999999999E-5</v>
      </c>
      <c r="R1598" s="255">
        <v>3.1006757529999997E-7</v>
      </c>
      <c r="S1598" s="256">
        <v>8.0774267866800005E-10</v>
      </c>
      <c r="T1598" s="256">
        <v>5.9149012662399999E-3</v>
      </c>
      <c r="U1598" s="274">
        <v>1.2053264E-5</v>
      </c>
      <c r="V1598" s="144"/>
      <c r="W1598" s="143"/>
      <c r="X1598" s="78" t="s">
        <v>3461</v>
      </c>
      <c r="Y1598" s="20"/>
      <c r="Z1598" s="20"/>
      <c r="AA1598" s="19"/>
    </row>
    <row r="1599" spans="1:27" ht="14.4" customHeight="1">
      <c r="A1599" t="s">
        <v>3225</v>
      </c>
      <c r="B1599" s="168" t="s">
        <v>3700</v>
      </c>
      <c r="C1599" s="279" t="s">
        <v>5652</v>
      </c>
      <c r="D1599" s="14" t="s">
        <v>3701</v>
      </c>
      <c r="E1599" s="278" t="s">
        <v>1810</v>
      </c>
      <c r="F1599" s="281" t="s">
        <v>7357</v>
      </c>
      <c r="G1599" s="319">
        <v>2.4381957205000002E-2</v>
      </c>
      <c r="H1599" s="319">
        <v>9.1662937499999999E-4</v>
      </c>
      <c r="I1599" s="319">
        <v>1.9698017399999998E-3</v>
      </c>
      <c r="J1599" s="319">
        <v>1.1850909000000001E-4</v>
      </c>
      <c r="K1599" s="319">
        <v>2.1377017000000002E-2</v>
      </c>
      <c r="L1599" s="320">
        <v>0.16072945112781956</v>
      </c>
      <c r="M1599" s="308">
        <v>2.0390345999999999</v>
      </c>
      <c r="N1599" s="282">
        <v>3.1124983000000001E-3</v>
      </c>
      <c r="O1599" s="282">
        <v>2.9533349E-3</v>
      </c>
      <c r="P1599" s="282">
        <v>1.3490980000000001E-4</v>
      </c>
      <c r="Q1599" s="283">
        <v>2.4253567000000001E-5</v>
      </c>
      <c r="R1599" s="255">
        <v>1.7705844830000002E-7</v>
      </c>
      <c r="S1599" s="256">
        <v>4.98926777803E-10</v>
      </c>
      <c r="T1599" s="256">
        <v>3.3968581266E-3</v>
      </c>
      <c r="U1599" s="274">
        <v>7.1563731E-6</v>
      </c>
      <c r="V1599" s="144"/>
      <c r="W1599" s="143"/>
      <c r="X1599" s="78" t="s">
        <v>3461</v>
      </c>
      <c r="Y1599" s="20"/>
      <c r="Z1599" s="20"/>
      <c r="AA1599" s="19"/>
    </row>
    <row r="1600" spans="1:27" ht="14.4" customHeight="1">
      <c r="A1600" t="s">
        <v>3226</v>
      </c>
      <c r="B1600" s="168" t="s">
        <v>3700</v>
      </c>
      <c r="C1600" s="279" t="s">
        <v>5653</v>
      </c>
      <c r="D1600" s="14" t="s">
        <v>3701</v>
      </c>
      <c r="E1600" s="278" t="s">
        <v>1810</v>
      </c>
      <c r="F1600" s="281" t="s">
        <v>7358</v>
      </c>
      <c r="G1600" s="319">
        <v>3.3114908292999998E-2</v>
      </c>
      <c r="H1600" s="319">
        <v>1.018751124E-3</v>
      </c>
      <c r="I1600" s="319">
        <v>4.2244350999999999E-3</v>
      </c>
      <c r="J1600" s="319">
        <v>4.3150520689999999E-3</v>
      </c>
      <c r="K1600" s="319">
        <v>2.3556669999999998E-2</v>
      </c>
      <c r="L1600" s="320">
        <v>0.17711781954887215</v>
      </c>
      <c r="M1600" s="308">
        <v>2.5440922000000001</v>
      </c>
      <c r="N1600" s="282">
        <v>4.0622237999999996E-3</v>
      </c>
      <c r="O1600" s="282">
        <v>3.8761019000000002E-3</v>
      </c>
      <c r="P1600" s="282">
        <v>1.6042811E-4</v>
      </c>
      <c r="Q1600" s="283">
        <v>2.5693830999999999E-5</v>
      </c>
      <c r="R1600" s="255">
        <v>2.3238021048000001E-7</v>
      </c>
      <c r="S1600" s="256">
        <v>5.9329924051300008E-10</v>
      </c>
      <c r="T1600" s="256">
        <v>3.5985757220000003E-3</v>
      </c>
      <c r="U1600" s="274">
        <v>9.2100836999999999E-6</v>
      </c>
      <c r="V1600" s="144"/>
      <c r="W1600" s="143"/>
      <c r="X1600" s="78" t="s">
        <v>3461</v>
      </c>
      <c r="Y1600" s="20"/>
      <c r="Z1600" s="20"/>
      <c r="AA1600" s="19"/>
    </row>
    <row r="1601" spans="1:27" ht="14.4" customHeight="1">
      <c r="A1601" t="s">
        <v>3227</v>
      </c>
      <c r="B1601" s="168" t="s">
        <v>3700</v>
      </c>
      <c r="C1601" s="279" t="s">
        <v>5654</v>
      </c>
      <c r="D1601" s="14" t="s">
        <v>3701</v>
      </c>
      <c r="E1601" s="278" t="s">
        <v>1810</v>
      </c>
      <c r="F1601" s="281" t="s">
        <v>7359</v>
      </c>
      <c r="G1601" s="319">
        <v>2.0566205949999999E-2</v>
      </c>
      <c r="H1601" s="319">
        <v>1.19235354E-3</v>
      </c>
      <c r="I1601" s="319">
        <v>1.7772122200000002E-3</v>
      </c>
      <c r="J1601" s="319">
        <v>2.0294319E-4</v>
      </c>
      <c r="K1601" s="319">
        <v>1.7393697E-2</v>
      </c>
      <c r="L1601" s="320">
        <v>0.13077967669172932</v>
      </c>
      <c r="M1601" s="308">
        <v>2.0025743999999999</v>
      </c>
      <c r="N1601" s="282">
        <v>2.6279441000000001E-3</v>
      </c>
      <c r="O1601" s="282">
        <v>2.4241454000000001E-3</v>
      </c>
      <c r="P1601" s="282">
        <v>1.1154856E-4</v>
      </c>
      <c r="Q1601" s="283">
        <v>9.2250130000000002E-5</v>
      </c>
      <c r="R1601" s="255">
        <v>1.453324588E-7</v>
      </c>
      <c r="S1601" s="256">
        <v>4.12531669645E-10</v>
      </c>
      <c r="T1601" s="256">
        <v>1.29201861011E-2</v>
      </c>
      <c r="U1601" s="274">
        <v>6.7230904999999999E-6</v>
      </c>
      <c r="V1601" s="144"/>
      <c r="W1601" s="143"/>
      <c r="X1601" s="78" t="s">
        <v>3461</v>
      </c>
      <c r="Y1601" s="20"/>
      <c r="Z1601" s="20"/>
      <c r="AA1601" s="19"/>
    </row>
    <row r="1602" spans="1:27" ht="14.4" customHeight="1">
      <c r="A1602" t="s">
        <v>3228</v>
      </c>
      <c r="B1602" s="168" t="s">
        <v>3700</v>
      </c>
      <c r="C1602" s="279" t="s">
        <v>5655</v>
      </c>
      <c r="D1602" s="14" t="s">
        <v>3701</v>
      </c>
      <c r="E1602" s="278" t="s">
        <v>1810</v>
      </c>
      <c r="F1602" s="281" t="s">
        <v>7360</v>
      </c>
      <c r="G1602" s="319">
        <v>2.1826096282999998E-2</v>
      </c>
      <c r="H1602" s="319">
        <v>5.11235479E-4</v>
      </c>
      <c r="I1602" s="319">
        <v>1.0073949999999999E-3</v>
      </c>
      <c r="J1602" s="319">
        <v>1.3443664804E-2</v>
      </c>
      <c r="K1602" s="319">
        <v>6.8638010000000001E-3</v>
      </c>
      <c r="L1602" s="320">
        <v>5.1607526315789472E-2</v>
      </c>
      <c r="M1602" s="308">
        <v>2.6590132</v>
      </c>
      <c r="N1602" s="282">
        <v>1.1246995E-3</v>
      </c>
      <c r="O1602" s="282">
        <v>1.0436709999999999E-3</v>
      </c>
      <c r="P1602" s="283">
        <v>4.5855046E-5</v>
      </c>
      <c r="Q1602" s="283">
        <v>3.5173519999999999E-5</v>
      </c>
      <c r="R1602" s="255">
        <v>6.2570200664000001E-8</v>
      </c>
      <c r="S1602" s="256">
        <v>1.6958226777580002E-10</v>
      </c>
      <c r="T1602" s="256">
        <v>4.9262633611800001E-3</v>
      </c>
      <c r="U1602" s="274">
        <v>5.0029760000000004E-6</v>
      </c>
      <c r="V1602" s="144"/>
      <c r="W1602" s="143"/>
      <c r="X1602" s="78" t="s">
        <v>3461</v>
      </c>
      <c r="Y1602" s="20"/>
      <c r="Z1602" s="20"/>
      <c r="AA1602" s="19"/>
    </row>
    <row r="1603" spans="1:27" ht="14.4" customHeight="1">
      <c r="A1603" t="s">
        <v>3229</v>
      </c>
      <c r="B1603" s="168" t="s">
        <v>3700</v>
      </c>
      <c r="C1603" s="279" t="s">
        <v>5656</v>
      </c>
      <c r="D1603" s="14" t="s">
        <v>3701</v>
      </c>
      <c r="E1603" s="278" t="s">
        <v>1810</v>
      </c>
      <c r="F1603" s="281" t="s">
        <v>7361</v>
      </c>
      <c r="G1603" s="319">
        <v>2.5582477329E-2</v>
      </c>
      <c r="H1603" s="319">
        <v>8.1770228999999994E-4</v>
      </c>
      <c r="I1603" s="319">
        <v>1.3754594499999998E-3</v>
      </c>
      <c r="J1603" s="319">
        <v>1.0909309589000001E-2</v>
      </c>
      <c r="K1603" s="319">
        <v>1.2480006E-2</v>
      </c>
      <c r="L1603" s="320">
        <v>9.3834631578947364E-2</v>
      </c>
      <c r="M1603" s="308">
        <v>2.7039604000000002</v>
      </c>
      <c r="N1603" s="282">
        <v>1.9219796999999999E-3</v>
      </c>
      <c r="O1603" s="282">
        <v>1.7777468E-3</v>
      </c>
      <c r="P1603" s="283">
        <v>8.0515987999999993E-5</v>
      </c>
      <c r="Q1603" s="283">
        <v>6.3716952000000002E-5</v>
      </c>
      <c r="R1603" s="255">
        <v>1.0657954375E-7</v>
      </c>
      <c r="S1603" s="256">
        <v>2.9776623134960003E-10</v>
      </c>
      <c r="T1603" s="256">
        <v>8.9239427788599997E-3</v>
      </c>
      <c r="U1603" s="274">
        <v>6.5507039999999999E-6</v>
      </c>
      <c r="V1603" s="144"/>
      <c r="W1603" s="143"/>
      <c r="X1603" s="78" t="s">
        <v>3461</v>
      </c>
      <c r="Y1603" s="20"/>
      <c r="Z1603" s="20"/>
      <c r="AA1603" s="19"/>
    </row>
    <row r="1604" spans="1:27" ht="14.4" customHeight="1">
      <c r="A1604" t="s">
        <v>3230</v>
      </c>
      <c r="B1604" s="168" t="s">
        <v>3700</v>
      </c>
      <c r="C1604" s="279" t="s">
        <v>5657</v>
      </c>
      <c r="D1604" s="14" t="s">
        <v>3701</v>
      </c>
      <c r="E1604" s="278" t="s">
        <v>1810</v>
      </c>
      <c r="F1604" s="281" t="s">
        <v>7362</v>
      </c>
      <c r="G1604" s="319">
        <v>2.4547262949999999E-2</v>
      </c>
      <c r="H1604" s="319">
        <v>9.8740848999999994E-4</v>
      </c>
      <c r="I1604" s="319">
        <v>1.4659699E-3</v>
      </c>
      <c r="J1604" s="319">
        <v>1.5565556E-4</v>
      </c>
      <c r="K1604" s="319">
        <v>2.1938229E-2</v>
      </c>
      <c r="L1604" s="320">
        <v>0.16494909022556389</v>
      </c>
      <c r="M1604" s="308">
        <v>2.1766287000000002</v>
      </c>
      <c r="N1604" s="282">
        <v>3.0611214000000001E-3</v>
      </c>
      <c r="O1604" s="282">
        <v>2.8737245E-3</v>
      </c>
      <c r="P1604" s="282">
        <v>1.3527944000000001E-4</v>
      </c>
      <c r="Q1604" s="283">
        <v>5.2117429999999999E-5</v>
      </c>
      <c r="R1604" s="255">
        <v>1.7228564673000002E-7</v>
      </c>
      <c r="S1604" s="256">
        <v>5.0029377760600005E-10</v>
      </c>
      <c r="T1604" s="256">
        <v>7.2993598718000003E-3</v>
      </c>
      <c r="U1604" s="274">
        <v>7.5537617E-6</v>
      </c>
      <c r="V1604" s="144"/>
      <c r="W1604" s="143"/>
      <c r="X1604" s="78" t="s">
        <v>3461</v>
      </c>
      <c r="Y1604" s="20"/>
      <c r="Z1604" s="20"/>
      <c r="AA1604" s="19"/>
    </row>
    <row r="1605" spans="1:27" ht="14.4" customHeight="1">
      <c r="A1605" t="s">
        <v>3231</v>
      </c>
      <c r="B1605" s="168" t="s">
        <v>3700</v>
      </c>
      <c r="C1605" s="279" t="s">
        <v>5658</v>
      </c>
      <c r="D1605" s="14" t="s">
        <v>3701</v>
      </c>
      <c r="E1605" s="278" t="s">
        <v>1810</v>
      </c>
      <c r="F1605" s="281" t="s">
        <v>7363</v>
      </c>
      <c r="G1605" s="319">
        <v>2.0071769986999999E-2</v>
      </c>
      <c r="H1605" s="319">
        <v>9.0337990999999999E-4</v>
      </c>
      <c r="I1605" s="319">
        <v>1.4756520700000002E-3</v>
      </c>
      <c r="J1605" s="319">
        <v>5.9824010070000004E-3</v>
      </c>
      <c r="K1605" s="319">
        <v>1.1710336999999999E-2</v>
      </c>
      <c r="L1605" s="320">
        <v>8.8047646616541339E-2</v>
      </c>
      <c r="M1605" s="308">
        <v>2.1965975000000002</v>
      </c>
      <c r="N1605" s="282">
        <v>1.8408153999999999E-3</v>
      </c>
      <c r="O1605" s="282">
        <v>1.7024395E-3</v>
      </c>
      <c r="P1605" s="283">
        <v>7.6909547000000001E-5</v>
      </c>
      <c r="Q1605" s="283">
        <v>6.1466295999999994E-5</v>
      </c>
      <c r="R1605" s="255">
        <v>1.0206471953999999E-7</v>
      </c>
      <c r="S1605" s="256">
        <v>2.84428796645E-10</v>
      </c>
      <c r="T1605" s="256">
        <v>8.6087250134999991E-3</v>
      </c>
      <c r="U1605" s="274">
        <v>5.4932356999999997E-6</v>
      </c>
      <c r="V1605" s="144"/>
      <c r="W1605" s="143"/>
      <c r="X1605" s="78" t="s">
        <v>3461</v>
      </c>
      <c r="Y1605" s="20"/>
      <c r="Z1605" s="20"/>
      <c r="AA1605" s="19"/>
    </row>
    <row r="1606" spans="1:27" ht="14.4" customHeight="1">
      <c r="A1606" t="s">
        <v>3232</v>
      </c>
      <c r="B1606" s="168" t="s">
        <v>3700</v>
      </c>
      <c r="C1606" s="279" t="s">
        <v>5659</v>
      </c>
      <c r="D1606" s="14" t="s">
        <v>3701</v>
      </c>
      <c r="E1606" s="278" t="s">
        <v>1810</v>
      </c>
      <c r="F1606" s="281" t="s">
        <v>7364</v>
      </c>
      <c r="G1606" s="319">
        <v>2.6207590406E-2</v>
      </c>
      <c r="H1606" s="319">
        <v>1.0139819359999999E-3</v>
      </c>
      <c r="I1606" s="319">
        <v>2.0351884199999999E-3</v>
      </c>
      <c r="J1606" s="319">
        <v>7.8955660500000004E-3</v>
      </c>
      <c r="K1606" s="319">
        <v>1.5262853999999999E-2</v>
      </c>
      <c r="L1606" s="320">
        <v>0.11475830075187969</v>
      </c>
      <c r="M1606" s="308">
        <v>2.5599498000000001</v>
      </c>
      <c r="N1606" s="282">
        <v>2.4179675000000002E-3</v>
      </c>
      <c r="O1606" s="282">
        <v>2.2636433000000002E-3</v>
      </c>
      <c r="P1606" s="282">
        <v>1.0059988E-4</v>
      </c>
      <c r="Q1606" s="283">
        <v>5.3724309999999997E-5</v>
      </c>
      <c r="R1606" s="255">
        <v>1.357100293E-7</v>
      </c>
      <c r="S1606" s="256">
        <v>3.7204097200980003E-10</v>
      </c>
      <c r="T1606" s="256">
        <v>7.5244131370000005E-3</v>
      </c>
      <c r="U1606" s="274">
        <v>7.0748640999999996E-6</v>
      </c>
      <c r="V1606" s="144"/>
      <c r="W1606" s="143"/>
      <c r="X1606" s="78" t="s">
        <v>3461</v>
      </c>
      <c r="Y1606" s="20"/>
      <c r="Z1606" s="20"/>
      <c r="AA1606" s="19"/>
    </row>
    <row r="1607" spans="1:27" ht="14.4" customHeight="1">
      <c r="A1607" t="s">
        <v>3233</v>
      </c>
      <c r="B1607" s="168" t="s">
        <v>3700</v>
      </c>
      <c r="C1607" s="279" t="s">
        <v>5660</v>
      </c>
      <c r="D1607" s="14" t="s">
        <v>3701</v>
      </c>
      <c r="E1607" s="278" t="s">
        <v>1810</v>
      </c>
      <c r="F1607" s="281" t="s">
        <v>7365</v>
      </c>
      <c r="G1607" s="319">
        <v>3.2028732423E-2</v>
      </c>
      <c r="H1607" s="319">
        <v>1.285330413E-3</v>
      </c>
      <c r="I1607" s="319">
        <v>3.8123380000000002E-3</v>
      </c>
      <c r="J1607" s="319">
        <v>1.1739701E-4</v>
      </c>
      <c r="K1607" s="319">
        <v>2.6813666999999999E-2</v>
      </c>
      <c r="L1607" s="320">
        <v>0.20160651879699246</v>
      </c>
      <c r="M1607" s="308">
        <v>2.3190512999999999</v>
      </c>
      <c r="N1607" s="282">
        <v>4.2939446000000003E-3</v>
      </c>
      <c r="O1607" s="282">
        <v>4.0887464E-3</v>
      </c>
      <c r="P1607" s="282">
        <v>1.7719639999999999E-4</v>
      </c>
      <c r="Q1607" s="283">
        <v>2.80018E-5</v>
      </c>
      <c r="R1607" s="255">
        <v>2.4512868207999999E-7</v>
      </c>
      <c r="S1607" s="256">
        <v>6.5531212889900002E-10</v>
      </c>
      <c r="T1607" s="256">
        <v>3.9218207809999994E-3</v>
      </c>
      <c r="U1607" s="274">
        <v>9.4254992000000003E-6</v>
      </c>
      <c r="V1607" s="144"/>
      <c r="W1607" s="143"/>
      <c r="X1607" s="78" t="s">
        <v>3461</v>
      </c>
      <c r="Y1607" s="20"/>
      <c r="Z1607" s="20"/>
      <c r="AA1607" s="19"/>
    </row>
    <row r="1608" spans="1:27" ht="14.4" customHeight="1">
      <c r="A1608" t="s">
        <v>3234</v>
      </c>
      <c r="B1608" s="168" t="s">
        <v>3700</v>
      </c>
      <c r="C1608" s="279" t="s">
        <v>5661</v>
      </c>
      <c r="D1608" s="14" t="s">
        <v>3701</v>
      </c>
      <c r="E1608" s="278" t="s">
        <v>1810</v>
      </c>
      <c r="F1608" s="281" t="s">
        <v>7366</v>
      </c>
      <c r="G1608" s="319">
        <v>3.3327877618999996E-2</v>
      </c>
      <c r="H1608" s="319">
        <v>1.2061161899999998E-3</v>
      </c>
      <c r="I1608" s="319">
        <v>3.7269733999999999E-3</v>
      </c>
      <c r="J1608" s="319">
        <v>3.386248029E-3</v>
      </c>
      <c r="K1608" s="319">
        <v>2.5008539999999999E-2</v>
      </c>
      <c r="L1608" s="320">
        <v>0.18803413533834584</v>
      </c>
      <c r="M1608" s="308">
        <v>2.7348387000000001</v>
      </c>
      <c r="N1608" s="282">
        <v>4.1350437000000004E-3</v>
      </c>
      <c r="O1608" s="282">
        <v>3.8943554000000001E-3</v>
      </c>
      <c r="P1608" s="282">
        <v>1.661051E-4</v>
      </c>
      <c r="Q1608" s="283">
        <v>7.4583150999999994E-5</v>
      </c>
      <c r="R1608" s="255">
        <v>2.3347454645000003E-7</v>
      </c>
      <c r="S1608" s="256">
        <v>6.1429400661199997E-10</v>
      </c>
      <c r="T1608" s="256">
        <v>1.0445819247000001E-2</v>
      </c>
      <c r="U1608" s="274">
        <v>9.9241129999999993E-6</v>
      </c>
      <c r="V1608" s="144"/>
      <c r="W1608" s="143"/>
      <c r="X1608" s="78" t="s">
        <v>3461</v>
      </c>
      <c r="Y1608" s="20"/>
      <c r="Z1608" s="20"/>
      <c r="AA1608" s="19"/>
    </row>
    <row r="1609" spans="1:27" ht="14.4" customHeight="1">
      <c r="A1609" t="s">
        <v>3235</v>
      </c>
      <c r="B1609" s="168" t="s">
        <v>3700</v>
      </c>
      <c r="C1609" s="279" t="s">
        <v>5662</v>
      </c>
      <c r="D1609" s="14" t="s">
        <v>3701</v>
      </c>
      <c r="E1609" s="278" t="s">
        <v>1810</v>
      </c>
      <c r="F1609" s="281" t="s">
        <v>7367</v>
      </c>
      <c r="G1609" s="319">
        <v>1.9190105170000003E-2</v>
      </c>
      <c r="H1609" s="319">
        <v>9.5803361999999997E-4</v>
      </c>
      <c r="I1609" s="319">
        <v>1.78669295E-3</v>
      </c>
      <c r="J1609" s="319">
        <v>1.3760660000000001E-4</v>
      </c>
      <c r="K1609" s="319">
        <v>1.6307772000000002E-2</v>
      </c>
      <c r="L1609" s="320">
        <v>0.12261482706766919</v>
      </c>
      <c r="M1609" s="308">
        <v>1.8762947000000001</v>
      </c>
      <c r="N1609" s="282">
        <v>2.4878323999999999E-3</v>
      </c>
      <c r="O1609" s="282">
        <v>2.3235201E-3</v>
      </c>
      <c r="P1609" s="282">
        <v>1.0497907E-4</v>
      </c>
      <c r="Q1609" s="283">
        <v>5.9333238E-5</v>
      </c>
      <c r="R1609" s="255">
        <v>1.3929976641000001E-7</v>
      </c>
      <c r="S1609" s="256">
        <v>3.8823622403410004E-10</v>
      </c>
      <c r="T1609" s="256">
        <v>8.3099773809000004E-3</v>
      </c>
      <c r="U1609" s="274">
        <v>5.9504248999999999E-6</v>
      </c>
      <c r="V1609" s="144"/>
      <c r="W1609" s="143"/>
      <c r="X1609" s="78" t="s">
        <v>3461</v>
      </c>
      <c r="Y1609" s="20"/>
      <c r="Z1609" s="20"/>
      <c r="AA1609" s="19"/>
    </row>
    <row r="1610" spans="1:27" ht="14.4" customHeight="1">
      <c r="A1610" t="s">
        <v>3236</v>
      </c>
      <c r="B1610" s="168" t="s">
        <v>3700</v>
      </c>
      <c r="C1610" s="279" t="s">
        <v>5663</v>
      </c>
      <c r="D1610" s="14" t="s">
        <v>3701</v>
      </c>
      <c r="E1610" s="278" t="s">
        <v>1810</v>
      </c>
      <c r="F1610" s="281" t="s">
        <v>7368</v>
      </c>
      <c r="G1610" s="319">
        <v>1.0195104381999999E-2</v>
      </c>
      <c r="H1610" s="319">
        <v>9.0635671199999995E-4</v>
      </c>
      <c r="I1610" s="319">
        <v>1.3448517199999999E-3</v>
      </c>
      <c r="J1610" s="319">
        <v>1.7348504999999999E-4</v>
      </c>
      <c r="K1610" s="319">
        <v>7.7704109E-3</v>
      </c>
      <c r="L1610" s="320">
        <v>5.8424142105263158E-2</v>
      </c>
      <c r="M1610" s="308">
        <v>1.4825999999999999</v>
      </c>
      <c r="N1610" s="282">
        <v>1.2909702000000001E-3</v>
      </c>
      <c r="O1610" s="282">
        <v>1.1931657E-3</v>
      </c>
      <c r="P1610" s="283">
        <v>5.3794554999999998E-5</v>
      </c>
      <c r="Q1610" s="283">
        <v>4.4009956E-5</v>
      </c>
      <c r="R1610" s="255">
        <v>7.1532713229999992E-8</v>
      </c>
      <c r="S1610" s="256">
        <v>1.989443634469E-10</v>
      </c>
      <c r="T1610" s="256">
        <v>6.1638594332E-3</v>
      </c>
      <c r="U1610" s="274">
        <v>3.2881548000000001E-6</v>
      </c>
      <c r="V1610" s="144"/>
      <c r="W1610" s="143"/>
      <c r="X1610" s="78" t="s">
        <v>3461</v>
      </c>
      <c r="Y1610" s="20"/>
      <c r="Z1610" s="20"/>
      <c r="AA1610" s="19"/>
    </row>
    <row r="1611" spans="1:27" ht="14.4" customHeight="1">
      <c r="A1611" t="s">
        <v>3237</v>
      </c>
      <c r="B1611" s="168" t="s">
        <v>3700</v>
      </c>
      <c r="C1611" s="279" t="s">
        <v>5664</v>
      </c>
      <c r="D1611" s="14" t="s">
        <v>3701</v>
      </c>
      <c r="E1611" s="278" t="s">
        <v>1810</v>
      </c>
      <c r="F1611" s="281" t="s">
        <v>7369</v>
      </c>
      <c r="G1611" s="319">
        <v>2.6750513266700002E-2</v>
      </c>
      <c r="H1611" s="319">
        <v>9.2238345000000008E-4</v>
      </c>
      <c r="I1611" s="319">
        <v>1.9303203699999999E-3</v>
      </c>
      <c r="J1611" s="319">
        <v>7.4662564467E-3</v>
      </c>
      <c r="K1611" s="319">
        <v>1.6431553000000002E-2</v>
      </c>
      <c r="L1611" s="320">
        <v>0.12354551127819549</v>
      </c>
      <c r="M1611" s="308">
        <v>2.6740995999999999</v>
      </c>
      <c r="N1611" s="282">
        <v>2.5776797000000001E-3</v>
      </c>
      <c r="O1611" s="282">
        <v>2.3969102E-3</v>
      </c>
      <c r="P1611" s="282">
        <v>1.0637515999999999E-4</v>
      </c>
      <c r="Q1611" s="283">
        <v>7.4394334999999996E-5</v>
      </c>
      <c r="R1611" s="255">
        <v>1.4369964981999999E-7</v>
      </c>
      <c r="S1611" s="256">
        <v>3.9339927623139998E-10</v>
      </c>
      <c r="T1611" s="256">
        <v>1.041937488975E-2</v>
      </c>
      <c r="U1611" s="274">
        <v>7.5020461000000003E-6</v>
      </c>
      <c r="V1611" s="144"/>
      <c r="W1611" s="143"/>
      <c r="X1611" s="78" t="s">
        <v>3461</v>
      </c>
      <c r="Y1611" s="20"/>
      <c r="Z1611" s="20"/>
      <c r="AA1611" s="19"/>
    </row>
    <row r="1612" spans="1:27" ht="14.4" customHeight="1">
      <c r="A1612" t="s">
        <v>3238</v>
      </c>
      <c r="B1612" s="168" t="s">
        <v>3700</v>
      </c>
      <c r="C1612" s="279" t="s">
        <v>5665</v>
      </c>
      <c r="D1612" s="14" t="s">
        <v>3701</v>
      </c>
      <c r="E1612" s="278" t="s">
        <v>1810</v>
      </c>
      <c r="F1612" s="281" t="s">
        <v>7370</v>
      </c>
      <c r="G1612" s="319">
        <v>2.3757999552999998E-2</v>
      </c>
      <c r="H1612" s="319">
        <v>1.3975941400000001E-3</v>
      </c>
      <c r="I1612" s="319">
        <v>1.9207510900000001E-3</v>
      </c>
      <c r="J1612" s="319">
        <v>5.7518322999999997E-5</v>
      </c>
      <c r="K1612" s="319">
        <v>2.0382135999999999E-2</v>
      </c>
      <c r="L1612" s="320">
        <v>0.15324914285714283</v>
      </c>
      <c r="M1612" s="308">
        <v>2.2267625999999998</v>
      </c>
      <c r="N1612" s="282">
        <v>3.0540243999999999E-3</v>
      </c>
      <c r="O1612" s="282">
        <v>2.8046536E-3</v>
      </c>
      <c r="P1612" s="282">
        <v>1.2972050000000001E-4</v>
      </c>
      <c r="Q1612" s="282">
        <v>1.1965036999999999E-4</v>
      </c>
      <c r="R1612" s="255">
        <v>1.6814469419E-7</v>
      </c>
      <c r="S1612" s="256">
        <v>4.7973558855900003E-10</v>
      </c>
      <c r="T1612" s="256">
        <v>1.6757754920299999E-2</v>
      </c>
      <c r="U1612" s="274">
        <v>7.7989960000000001E-6</v>
      </c>
      <c r="V1612" s="144"/>
      <c r="W1612" s="143"/>
      <c r="X1612" s="78" t="s">
        <v>3461</v>
      </c>
      <c r="Y1612" s="20"/>
      <c r="Z1612" s="20"/>
      <c r="AA1612" s="19"/>
    </row>
    <row r="1613" spans="1:27" ht="14.4" customHeight="1">
      <c r="A1613" t="s">
        <v>3239</v>
      </c>
      <c r="B1613" s="168" t="s">
        <v>3700</v>
      </c>
      <c r="C1613" s="279" t="s">
        <v>5666</v>
      </c>
      <c r="D1613" s="14" t="s">
        <v>3701</v>
      </c>
      <c r="E1613" s="278" t="s">
        <v>1810</v>
      </c>
      <c r="F1613" s="281" t="s">
        <v>7371</v>
      </c>
      <c r="G1613" s="319">
        <v>2.7068495524000001E-2</v>
      </c>
      <c r="H1613" s="319">
        <v>5.9999663300000007E-4</v>
      </c>
      <c r="I1613" s="319">
        <v>1.6426643399999998E-3</v>
      </c>
      <c r="J1613" s="319">
        <v>1.2813317551E-2</v>
      </c>
      <c r="K1613" s="319">
        <v>1.2012517E-2</v>
      </c>
      <c r="L1613" s="320">
        <v>9.0319676691729314E-2</v>
      </c>
      <c r="M1613" s="308">
        <v>2.8501276999999998</v>
      </c>
      <c r="N1613" s="282">
        <v>1.9396271E-3</v>
      </c>
      <c r="O1613" s="282">
        <v>1.8236058999999999E-3</v>
      </c>
      <c r="P1613" s="283">
        <v>7.8982854999999996E-5</v>
      </c>
      <c r="Q1613" s="283">
        <v>3.7038364000000003E-5</v>
      </c>
      <c r="R1613" s="255">
        <v>1.09328889295E-7</v>
      </c>
      <c r="S1613" s="256">
        <v>2.9209635345520004E-10</v>
      </c>
      <c r="T1613" s="256">
        <v>5.1874459560799996E-3</v>
      </c>
      <c r="U1613" s="274">
        <v>6.6312758999999998E-6</v>
      </c>
      <c r="V1613" s="144"/>
      <c r="W1613" s="143"/>
      <c r="X1613" s="78" t="s">
        <v>3461</v>
      </c>
      <c r="Y1613" s="20"/>
      <c r="Z1613" s="20"/>
      <c r="AA1613" s="19"/>
    </row>
    <row r="1614" spans="1:27" ht="14.4" customHeight="1">
      <c r="A1614" t="s">
        <v>3240</v>
      </c>
      <c r="B1614" s="168" t="s">
        <v>3700</v>
      </c>
      <c r="C1614" s="279" t="s">
        <v>5667</v>
      </c>
      <c r="D1614" s="14" t="s">
        <v>3701</v>
      </c>
      <c r="E1614" s="278" t="s">
        <v>1810</v>
      </c>
      <c r="F1614" s="281" t="s">
        <v>7372</v>
      </c>
      <c r="G1614" s="319">
        <v>7.6046358119999996E-3</v>
      </c>
      <c r="H1614" s="319">
        <v>2.7500446200000002E-4</v>
      </c>
      <c r="I1614" s="319">
        <v>4.7362138000000002E-4</v>
      </c>
      <c r="J1614" s="319">
        <v>2.2419947000000001E-4</v>
      </c>
      <c r="K1614" s="319">
        <v>6.6318104999999999E-3</v>
      </c>
      <c r="L1614" s="320">
        <v>4.9863236842105259E-2</v>
      </c>
      <c r="M1614" s="308">
        <v>1.3640979</v>
      </c>
      <c r="N1614" s="282">
        <v>9.3919699000000005E-4</v>
      </c>
      <c r="O1614" s="282">
        <v>8.8274899999999995E-4</v>
      </c>
      <c r="P1614" s="283">
        <v>4.1011060999999998E-5</v>
      </c>
      <c r="Q1614" s="283">
        <v>1.5436919999999999E-5</v>
      </c>
      <c r="R1614" s="255">
        <v>5.2922602489999999E-8</v>
      </c>
      <c r="S1614" s="256">
        <v>1.516681233376E-10</v>
      </c>
      <c r="T1614" s="256">
        <v>2.1620335268000002E-3</v>
      </c>
      <c r="U1614" s="274">
        <v>2.3182453000000001E-6</v>
      </c>
      <c r="V1614" s="144"/>
      <c r="W1614" s="143"/>
      <c r="X1614" s="78" t="s">
        <v>3461</v>
      </c>
      <c r="Y1614" s="20"/>
      <c r="Z1614" s="20"/>
      <c r="AA1614" s="19"/>
    </row>
    <row r="1615" spans="1:27" ht="14.4" customHeight="1">
      <c r="A1615" t="s">
        <v>3241</v>
      </c>
      <c r="B1615" s="168" t="s">
        <v>3700</v>
      </c>
      <c r="C1615" s="279" t="s">
        <v>5668</v>
      </c>
      <c r="D1615" s="14" t="s">
        <v>3701</v>
      </c>
      <c r="E1615" s="278" t="s">
        <v>1810</v>
      </c>
      <c r="F1615" s="281" t="s">
        <v>7373</v>
      </c>
      <c r="G1615" s="319">
        <v>2.7817497493000002E-2</v>
      </c>
      <c r="H1615" s="319">
        <v>5.1977398500000003E-4</v>
      </c>
      <c r="I1615" s="319">
        <v>1.7554696000000002E-3</v>
      </c>
      <c r="J1615" s="319">
        <v>1.0344999908E-2</v>
      </c>
      <c r="K1615" s="319">
        <v>1.5197254E-2</v>
      </c>
      <c r="L1615" s="320">
        <v>0.11426506766917292</v>
      </c>
      <c r="M1615" s="308">
        <v>2.7048000999999999</v>
      </c>
      <c r="N1615" s="282">
        <v>2.3702225000000001E-3</v>
      </c>
      <c r="O1615" s="282">
        <v>2.2398840000000001E-3</v>
      </c>
      <c r="P1615" s="283">
        <v>9.7587909999999995E-5</v>
      </c>
      <c r="Q1615" s="283">
        <v>3.2750584999999997E-5</v>
      </c>
      <c r="R1615" s="255">
        <v>1.3428560830000001E-7</v>
      </c>
      <c r="S1615" s="256">
        <v>3.6090203117749999E-10</v>
      </c>
      <c r="T1615" s="256">
        <v>4.5869167467799997E-3</v>
      </c>
      <c r="U1615" s="274">
        <v>7.0058394999999996E-6</v>
      </c>
      <c r="V1615" s="144"/>
      <c r="W1615" s="143"/>
      <c r="X1615" s="78" t="s">
        <v>3461</v>
      </c>
      <c r="Y1615" s="20"/>
      <c r="Z1615" s="20"/>
      <c r="AA1615" s="19"/>
    </row>
    <row r="1616" spans="1:27" ht="14.4" customHeight="1">
      <c r="A1616" t="s">
        <v>3242</v>
      </c>
      <c r="B1616" s="168" t="s">
        <v>3700</v>
      </c>
      <c r="C1616" s="279" t="s">
        <v>5669</v>
      </c>
      <c r="D1616" s="14" t="s">
        <v>3701</v>
      </c>
      <c r="E1616" s="278" t="s">
        <v>1810</v>
      </c>
      <c r="F1616" s="281" t="s">
        <v>7374</v>
      </c>
      <c r="G1616" s="319">
        <v>2.5809199830000001E-2</v>
      </c>
      <c r="H1616" s="319">
        <v>1.12540476E-3</v>
      </c>
      <c r="I1616" s="319">
        <v>2.3999153E-3</v>
      </c>
      <c r="J1616" s="319">
        <v>2.0716477699999998E-3</v>
      </c>
      <c r="K1616" s="319">
        <v>2.0212232E-2</v>
      </c>
      <c r="L1616" s="320">
        <v>0.15197166917293231</v>
      </c>
      <c r="M1616" s="308">
        <v>2.2512588999999998</v>
      </c>
      <c r="N1616" s="282">
        <v>3.1467927000000001E-3</v>
      </c>
      <c r="O1616" s="282">
        <v>2.9443770999999998E-3</v>
      </c>
      <c r="P1616" s="282">
        <v>1.3104522000000001E-4</v>
      </c>
      <c r="Q1616" s="283">
        <v>7.1370356999999999E-5</v>
      </c>
      <c r="R1616" s="255">
        <v>1.7652141085999999E-7</v>
      </c>
      <c r="S1616" s="256">
        <v>4.8463470283299998E-10</v>
      </c>
      <c r="T1616" s="256">
        <v>9.9958484093E-3</v>
      </c>
      <c r="U1616" s="274">
        <v>7.7011611E-6</v>
      </c>
      <c r="V1616" s="144"/>
      <c r="W1616" s="143"/>
      <c r="X1616" s="78" t="s">
        <v>3461</v>
      </c>
      <c r="Y1616" s="20"/>
      <c r="Z1616" s="20"/>
      <c r="AA1616" s="19"/>
    </row>
    <row r="1617" spans="1:27" ht="14.4" customHeight="1">
      <c r="A1617" t="s">
        <v>3243</v>
      </c>
      <c r="B1617" s="168" t="s">
        <v>3700</v>
      </c>
      <c r="C1617" s="279" t="s">
        <v>5670</v>
      </c>
      <c r="D1617" s="14" t="s">
        <v>3701</v>
      </c>
      <c r="E1617" s="278" t="s">
        <v>1810</v>
      </c>
      <c r="F1617" s="281" t="s">
        <v>7375</v>
      </c>
      <c r="G1617" s="319">
        <v>3.5267128969999999E-2</v>
      </c>
      <c r="H1617" s="319">
        <v>1.7774855800000002E-3</v>
      </c>
      <c r="I1617" s="319">
        <v>2.7850163000000001E-3</v>
      </c>
      <c r="J1617" s="319">
        <v>1.0685409E-4</v>
      </c>
      <c r="K1617" s="319">
        <v>3.0597773000000002E-2</v>
      </c>
      <c r="L1617" s="320">
        <v>0.23005844360902256</v>
      </c>
      <c r="M1617" s="308">
        <v>2.6909700999999999</v>
      </c>
      <c r="N1617" s="282">
        <v>4.4092660999999998E-3</v>
      </c>
      <c r="O1617" s="282">
        <v>4.1568756000000002E-3</v>
      </c>
      <c r="P1617" s="282">
        <v>1.9385818E-4</v>
      </c>
      <c r="Q1617" s="283">
        <v>5.8532295000000002E-5</v>
      </c>
      <c r="R1617" s="255">
        <v>2.492131614E-7</v>
      </c>
      <c r="S1617" s="256">
        <v>7.1693114447100007E-10</v>
      </c>
      <c r="T1617" s="256">
        <v>8.1978004880999995E-3</v>
      </c>
      <c r="U1617" s="274">
        <v>1.0866018E-5</v>
      </c>
      <c r="V1617" s="144"/>
      <c r="W1617" s="143"/>
      <c r="X1617" s="78" t="s">
        <v>3461</v>
      </c>
      <c r="Y1617" s="20"/>
      <c r="Z1617" s="20"/>
      <c r="AA1617" s="19"/>
    </row>
    <row r="1618" spans="1:27" ht="14.4" customHeight="1">
      <c r="A1618" t="s">
        <v>3244</v>
      </c>
      <c r="B1618" s="168" t="s">
        <v>3700</v>
      </c>
      <c r="C1618" s="279" t="s">
        <v>5671</v>
      </c>
      <c r="D1618" s="14" t="s">
        <v>3701</v>
      </c>
      <c r="E1618" s="278" t="s">
        <v>1810</v>
      </c>
      <c r="F1618" s="281" t="s">
        <v>7376</v>
      </c>
      <c r="G1618" s="319">
        <v>3.2138697020000001E-3</v>
      </c>
      <c r="H1618" s="319">
        <v>1.0065012850000001E-3</v>
      </c>
      <c r="I1618" s="319">
        <v>1.277161307E-3</v>
      </c>
      <c r="J1618" s="319">
        <v>2.5643455999999998E-4</v>
      </c>
      <c r="K1618" s="319">
        <v>6.7377254999999997E-4</v>
      </c>
      <c r="L1618" s="320">
        <v>5.0659590225563909E-3</v>
      </c>
      <c r="M1618" s="308">
        <v>1.1057566999999999</v>
      </c>
      <c r="N1618" s="282">
        <v>3.1420945000000002E-4</v>
      </c>
      <c r="O1618" s="282">
        <v>3.0020924999999999E-4</v>
      </c>
      <c r="P1618" s="283">
        <v>1.3389272000000001E-5</v>
      </c>
      <c r="Q1618" s="283">
        <v>6.1092729999999998E-7</v>
      </c>
      <c r="R1618" s="255">
        <v>1.7998157009999999E-8</v>
      </c>
      <c r="S1618" s="256">
        <v>4.9516539545860001E-11</v>
      </c>
      <c r="T1618" s="256">
        <v>8.5564047299999999E-5</v>
      </c>
      <c r="U1618" s="274">
        <v>9.1646967000000002E-7</v>
      </c>
      <c r="V1618" s="144"/>
      <c r="W1618" s="143"/>
      <c r="X1618" s="78" t="s">
        <v>3461</v>
      </c>
      <c r="Y1618" s="20"/>
      <c r="Z1618" s="20"/>
      <c r="AA1618" s="19"/>
    </row>
    <row r="1619" spans="1:27" ht="14.4" customHeight="1">
      <c r="A1619" t="s">
        <v>3245</v>
      </c>
      <c r="B1619" s="168" t="s">
        <v>3700</v>
      </c>
      <c r="C1619" s="279" t="s">
        <v>5672</v>
      </c>
      <c r="D1619" s="14" t="s">
        <v>3701</v>
      </c>
      <c r="E1619" s="278" t="s">
        <v>1810</v>
      </c>
      <c r="F1619" s="281" t="s">
        <v>7377</v>
      </c>
      <c r="G1619" s="319">
        <v>2.5348608137000003E-2</v>
      </c>
      <c r="H1619" s="319">
        <v>1.01771799E-3</v>
      </c>
      <c r="I1619" s="319">
        <v>1.90304378E-3</v>
      </c>
      <c r="J1619" s="319">
        <v>7.2425963670000003E-3</v>
      </c>
      <c r="K1619" s="319">
        <v>1.5185250000000001E-2</v>
      </c>
      <c r="L1619" s="320">
        <v>0.11417481203007519</v>
      </c>
      <c r="M1619" s="308">
        <v>2.5310526000000002</v>
      </c>
      <c r="N1619" s="282">
        <v>2.4053439000000002E-3</v>
      </c>
      <c r="O1619" s="282">
        <v>2.2285834999999999E-3</v>
      </c>
      <c r="P1619" s="283">
        <v>9.9333863E-5</v>
      </c>
      <c r="Q1619" s="283">
        <v>7.7426627000000002E-5</v>
      </c>
      <c r="R1619" s="255">
        <v>1.3360811721E-7</v>
      </c>
      <c r="S1619" s="256">
        <v>3.67358962373E-10</v>
      </c>
      <c r="T1619" s="256">
        <v>1.0844065455300001E-2</v>
      </c>
      <c r="U1619" s="274">
        <v>7.0297681999999999E-6</v>
      </c>
      <c r="V1619" s="144"/>
      <c r="W1619" s="143"/>
      <c r="X1619" s="78" t="s">
        <v>3461</v>
      </c>
      <c r="Y1619" s="20"/>
      <c r="Z1619" s="20"/>
      <c r="AA1619" s="19"/>
    </row>
    <row r="1620" spans="1:27" ht="14.4" customHeight="1">
      <c r="A1620" t="s">
        <v>3246</v>
      </c>
      <c r="B1620" s="168" t="s">
        <v>3700</v>
      </c>
      <c r="C1620" s="279" t="s">
        <v>5673</v>
      </c>
      <c r="D1620" s="14" t="s">
        <v>3701</v>
      </c>
      <c r="E1620" s="278" t="s">
        <v>1810</v>
      </c>
      <c r="F1620" s="281" t="s">
        <v>7378</v>
      </c>
      <c r="G1620" s="319">
        <v>8.3197692949999996E-3</v>
      </c>
      <c r="H1620" s="319">
        <v>3.7409102500000002E-4</v>
      </c>
      <c r="I1620" s="319">
        <v>9.1413243000000003E-4</v>
      </c>
      <c r="J1620" s="319">
        <v>2.0113299399999998E-3</v>
      </c>
      <c r="K1620" s="319">
        <v>5.0202158999999996E-3</v>
      </c>
      <c r="L1620" s="320">
        <v>3.7745984210526308E-2</v>
      </c>
      <c r="M1620" s="308">
        <v>1.4715708999999999</v>
      </c>
      <c r="N1620" s="282">
        <v>8.6997617999999999E-4</v>
      </c>
      <c r="O1620" s="282">
        <v>8.1528958000000003E-4</v>
      </c>
      <c r="P1620" s="283">
        <v>3.4562415999999997E-5</v>
      </c>
      <c r="Q1620" s="283">
        <v>2.0124188999999999E-5</v>
      </c>
      <c r="R1620" s="255">
        <v>4.8878271795000004E-8</v>
      </c>
      <c r="S1620" s="256">
        <v>1.2781958946779999E-10</v>
      </c>
      <c r="T1620" s="256">
        <v>2.8185138699E-3</v>
      </c>
      <c r="U1620" s="274">
        <v>2.3315176999999999E-6</v>
      </c>
      <c r="V1620" s="144"/>
      <c r="W1620" s="143"/>
      <c r="X1620" s="78" t="s">
        <v>3461</v>
      </c>
      <c r="Y1620" s="20"/>
      <c r="Z1620" s="20"/>
      <c r="AA1620" s="19"/>
    </row>
    <row r="1621" spans="1:27" ht="14.4" customHeight="1">
      <c r="A1621" t="s">
        <v>3247</v>
      </c>
      <c r="B1621" s="168" t="s">
        <v>3700</v>
      </c>
      <c r="C1621" s="279" t="s">
        <v>5674</v>
      </c>
      <c r="D1621" s="14" t="s">
        <v>3701</v>
      </c>
      <c r="E1621" s="278" t="s">
        <v>1810</v>
      </c>
      <c r="F1621" s="281" t="s">
        <v>7379</v>
      </c>
      <c r="G1621" s="319">
        <v>4.1019192258000006E-2</v>
      </c>
      <c r="H1621" s="319">
        <v>1.01015147E-3</v>
      </c>
      <c r="I1621" s="319">
        <v>3.0566980000000001E-3</v>
      </c>
      <c r="J1621" s="319">
        <v>1.2505788E-5</v>
      </c>
      <c r="K1621" s="319">
        <v>3.6939837000000003E-2</v>
      </c>
      <c r="L1621" s="320">
        <v>0.27774313533834588</v>
      </c>
      <c r="M1621" s="308">
        <v>3.0515539</v>
      </c>
      <c r="N1621" s="282">
        <v>5.3702371000000004E-3</v>
      </c>
      <c r="O1621" s="282">
        <v>5.0973054999999996E-3</v>
      </c>
      <c r="P1621" s="282">
        <v>2.2983309E-4</v>
      </c>
      <c r="Q1621" s="283">
        <v>4.3098513000000003E-5</v>
      </c>
      <c r="R1621" s="255">
        <v>3.0559385115999999E-7</v>
      </c>
      <c r="S1621" s="256">
        <v>8.4997443535000009E-10</v>
      </c>
      <c r="T1621" s="256">
        <v>6.0362063103999997E-3</v>
      </c>
      <c r="U1621" s="274">
        <v>1.2553772999999999E-5</v>
      </c>
      <c r="V1621" s="144"/>
      <c r="W1621" s="143"/>
      <c r="X1621" s="78" t="s">
        <v>3461</v>
      </c>
      <c r="Y1621" s="20"/>
      <c r="Z1621" s="20"/>
      <c r="AA1621" s="19"/>
    </row>
    <row r="1622" spans="1:27" ht="14.4" customHeight="1">
      <c r="A1622" t="s">
        <v>3248</v>
      </c>
      <c r="B1622" s="168" t="s">
        <v>3700</v>
      </c>
      <c r="C1622" s="279" t="s">
        <v>5675</v>
      </c>
      <c r="D1622" s="14" t="s">
        <v>3701</v>
      </c>
      <c r="E1622" s="278" t="s">
        <v>1810</v>
      </c>
      <c r="F1622" s="281" t="s">
        <v>7380</v>
      </c>
      <c r="G1622" s="319">
        <v>3.1924694513999999E-2</v>
      </c>
      <c r="H1622" s="319">
        <v>1.0446028299999999E-3</v>
      </c>
      <c r="I1622" s="319">
        <v>1.9893297099999999E-3</v>
      </c>
      <c r="J1622" s="319">
        <v>3.6333529740000003E-3</v>
      </c>
      <c r="K1622" s="319">
        <v>2.5257409000000001E-2</v>
      </c>
      <c r="L1622" s="320">
        <v>0.18990533082706768</v>
      </c>
      <c r="M1622" s="308">
        <v>2.7216802000000002</v>
      </c>
      <c r="N1622" s="282">
        <v>3.6360512E-3</v>
      </c>
      <c r="O1622" s="282">
        <v>3.4164945000000001E-3</v>
      </c>
      <c r="P1622" s="282">
        <v>1.5725790000000001E-4</v>
      </c>
      <c r="Q1622" s="283">
        <v>6.2298838000000005E-5</v>
      </c>
      <c r="R1622" s="255">
        <v>2.0482581089999999E-7</v>
      </c>
      <c r="S1622" s="256">
        <v>5.8157508375800009E-10</v>
      </c>
      <c r="T1622" s="256">
        <v>8.7253275170800001E-3</v>
      </c>
      <c r="U1622" s="274">
        <v>9.3837074000000002E-6</v>
      </c>
      <c r="V1622" s="144"/>
      <c r="W1622" s="143"/>
      <c r="X1622" s="78" t="s">
        <v>3461</v>
      </c>
      <c r="Y1622" s="20"/>
      <c r="Z1622" s="20"/>
      <c r="AA1622" s="19"/>
    </row>
    <row r="1623" spans="1:27" ht="14.4" customHeight="1">
      <c r="A1623" t="s">
        <v>3249</v>
      </c>
      <c r="B1623" s="168" t="s">
        <v>3700</v>
      </c>
      <c r="C1623" s="279" t="s">
        <v>5676</v>
      </c>
      <c r="D1623" s="14" t="s">
        <v>3701</v>
      </c>
      <c r="E1623" s="278" t="s">
        <v>1810</v>
      </c>
      <c r="F1623" s="281" t="s">
        <v>7381</v>
      </c>
      <c r="G1623" s="319">
        <v>3.9630393569999998E-2</v>
      </c>
      <c r="H1623" s="319">
        <v>1.3382576739999999E-3</v>
      </c>
      <c r="I1623" s="319">
        <v>3.0988605999999999E-3</v>
      </c>
      <c r="J1623" s="319">
        <v>7.0253296000000003E-5</v>
      </c>
      <c r="K1623" s="319">
        <v>3.5123021999999997E-2</v>
      </c>
      <c r="L1623" s="320">
        <v>0.26408287218045107</v>
      </c>
      <c r="M1623" s="308">
        <v>2.6667234999999998</v>
      </c>
      <c r="N1623" s="282">
        <v>5.0923176999999997E-3</v>
      </c>
      <c r="O1623" s="282">
        <v>4.8370768000000003E-3</v>
      </c>
      <c r="P1623" s="282">
        <v>2.2050494000000001E-4</v>
      </c>
      <c r="Q1623" s="283">
        <v>3.4735981999999998E-5</v>
      </c>
      <c r="R1623" s="255">
        <v>2.8999261061999996E-7</v>
      </c>
      <c r="S1623" s="256">
        <v>8.1547684633900013E-10</v>
      </c>
      <c r="T1623" s="256">
        <v>4.8649835563999997E-3</v>
      </c>
      <c r="U1623" s="274">
        <v>1.1598418E-5</v>
      </c>
      <c r="V1623" s="144"/>
      <c r="W1623" s="143"/>
      <c r="X1623" s="78" t="s">
        <v>3461</v>
      </c>
      <c r="Y1623" s="20"/>
      <c r="Z1623" s="20"/>
      <c r="AA1623" s="19"/>
    </row>
    <row r="1624" spans="1:27" ht="14.4" customHeight="1">
      <c r="B1624" s="278" t="s">
        <v>2386</v>
      </c>
      <c r="C1624" s="277" t="s">
        <v>3703</v>
      </c>
      <c r="D1624" s="280"/>
      <c r="E1624" s="278"/>
      <c r="F1624"/>
      <c r="G1624" s="210"/>
      <c r="H1624" s="210"/>
      <c r="I1624" s="210"/>
      <c r="J1624" s="210"/>
      <c r="K1624" s="210"/>
      <c r="L1624" s="210"/>
      <c r="M1624" s="5"/>
      <c r="N1624"/>
      <c r="O1624"/>
      <c r="V1624" s="183"/>
      <c r="W1624" s="118"/>
      <c r="X1624" s="78"/>
      <c r="Y1624" s="20"/>
      <c r="Z1624" s="20"/>
      <c r="AA1624" s="19"/>
    </row>
    <row r="1625" spans="1:27" ht="14.4" customHeight="1">
      <c r="B1625" s="278" t="s">
        <v>2386</v>
      </c>
      <c r="C1625" s="277" t="s">
        <v>3704</v>
      </c>
      <c r="D1625" s="277" t="s">
        <v>665</v>
      </c>
      <c r="E1625" s="278"/>
      <c r="F1625"/>
      <c r="G1625" s="210"/>
      <c r="H1625" s="210"/>
      <c r="I1625" s="210"/>
      <c r="J1625" s="210"/>
      <c r="K1625" s="210"/>
      <c r="L1625" s="210"/>
      <c r="M1625" s="5"/>
      <c r="N1625"/>
      <c r="O1625"/>
      <c r="V1625" s="183"/>
      <c r="W1625" s="118"/>
      <c r="X1625" s="20"/>
      <c r="Y1625" s="20"/>
      <c r="Z1625" s="20"/>
      <c r="AA1625" s="19"/>
    </row>
    <row r="1626" spans="1:27" ht="14.4" customHeight="1">
      <c r="A1626" t="s">
        <v>2385</v>
      </c>
      <c r="B1626" s="168" t="s">
        <v>2386</v>
      </c>
      <c r="C1626" s="279" t="s">
        <v>5677</v>
      </c>
      <c r="D1626" s="14" t="s">
        <v>665</v>
      </c>
      <c r="E1626" s="278" t="s">
        <v>1810</v>
      </c>
      <c r="F1626" s="281" t="s">
        <v>7382</v>
      </c>
      <c r="G1626" s="319">
        <v>1.221112858141E-2</v>
      </c>
      <c r="H1626" s="319">
        <v>4.74038183E-4</v>
      </c>
      <c r="I1626" s="319">
        <v>7.898206894099999E-4</v>
      </c>
      <c r="J1626" s="319">
        <v>1.11334709E-4</v>
      </c>
      <c r="K1626" s="319">
        <v>1.0835935E-2</v>
      </c>
      <c r="L1626" s="320">
        <v>8.1473195488721797E-2</v>
      </c>
      <c r="M1626" s="308">
        <v>1.1505837999999999</v>
      </c>
      <c r="N1626" s="282">
        <v>1.5892536999999999E-3</v>
      </c>
      <c r="O1626" s="282">
        <v>1.4581931E-3</v>
      </c>
      <c r="P1626" s="283">
        <v>6.8033218E-5</v>
      </c>
      <c r="Q1626" s="283">
        <v>6.3027404000000003E-5</v>
      </c>
      <c r="R1626" s="255">
        <v>8.7421647155459997E-8</v>
      </c>
      <c r="S1626" s="256">
        <v>2.5160213944830502E-10</v>
      </c>
      <c r="T1626" s="256">
        <v>8.8273674753699995E-3</v>
      </c>
      <c r="U1626" s="274">
        <v>4.0092650999999999E-6</v>
      </c>
      <c r="V1626" s="233"/>
      <c r="W1626" s="214"/>
      <c r="X1626" s="79" t="s">
        <v>1207</v>
      </c>
      <c r="Y1626" s="210"/>
      <c r="Z1626" s="210"/>
      <c r="AA1626" s="19"/>
    </row>
    <row r="1627" spans="1:27" ht="14.4" customHeight="1">
      <c r="A1627" t="s">
        <v>2387</v>
      </c>
      <c r="B1627" s="168" t="s">
        <v>2386</v>
      </c>
      <c r="C1627" s="279" t="s">
        <v>5678</v>
      </c>
      <c r="D1627" s="14" t="s">
        <v>665</v>
      </c>
      <c r="E1627" s="278" t="s">
        <v>1810</v>
      </c>
      <c r="F1627" s="281" t="s">
        <v>7383</v>
      </c>
      <c r="G1627" s="319">
        <v>6.0650859220000002E-3</v>
      </c>
      <c r="H1627" s="319">
        <v>1.7396917E-4</v>
      </c>
      <c r="I1627" s="319">
        <v>4.3386195000000001E-4</v>
      </c>
      <c r="J1627" s="319">
        <v>9.0935740199999998E-4</v>
      </c>
      <c r="K1627" s="319">
        <v>4.5478973999999997E-3</v>
      </c>
      <c r="L1627" s="320">
        <v>3.4194717293233076E-2</v>
      </c>
      <c r="M1627" s="308">
        <v>0.58953036999999997</v>
      </c>
      <c r="N1627" s="282">
        <v>6.8093009999999998E-4</v>
      </c>
      <c r="O1627" s="282">
        <v>6.4153873999999995E-4</v>
      </c>
      <c r="P1627" s="283">
        <v>2.8711508999999999E-5</v>
      </c>
      <c r="Q1627" s="283">
        <v>1.0679856E-5</v>
      </c>
      <c r="R1627" s="255">
        <v>3.8461554747000005E-8</v>
      </c>
      <c r="S1627" s="256">
        <v>1.0618161479580001E-10</v>
      </c>
      <c r="T1627" s="256">
        <v>1.4957781726000002E-3</v>
      </c>
      <c r="U1627" s="274">
        <v>1.7644540999999999E-6</v>
      </c>
      <c r="V1627" s="218"/>
      <c r="W1627" s="214"/>
      <c r="X1627" s="79" t="s">
        <v>982</v>
      </c>
      <c r="Y1627" s="210"/>
      <c r="Z1627" s="210"/>
      <c r="AA1627" s="19"/>
    </row>
    <row r="1628" spans="1:27" ht="14.4" customHeight="1">
      <c r="A1628" t="s">
        <v>2388</v>
      </c>
      <c r="B1628" s="168" t="s">
        <v>2386</v>
      </c>
      <c r="C1628" s="279" t="s">
        <v>5679</v>
      </c>
      <c r="D1628" s="14" t="s">
        <v>665</v>
      </c>
      <c r="E1628" s="278" t="s">
        <v>1810</v>
      </c>
      <c r="F1628" s="281" t="s">
        <v>7384</v>
      </c>
      <c r="G1628" s="319">
        <v>1.2308817131469999E-2</v>
      </c>
      <c r="H1628" s="319">
        <v>4.7783048739999997E-4</v>
      </c>
      <c r="I1628" s="319">
        <v>7.9613925707000001E-4</v>
      </c>
      <c r="J1628" s="319">
        <v>1.12225387E-4</v>
      </c>
      <c r="K1628" s="319">
        <v>1.0922622E-2</v>
      </c>
      <c r="L1628" s="320">
        <v>8.2124977443609012E-2</v>
      </c>
      <c r="M1628" s="308">
        <v>1.1597884999999999</v>
      </c>
      <c r="N1628" s="282">
        <v>1.6019677E-3</v>
      </c>
      <c r="O1628" s="282">
        <v>1.4698586000000001E-3</v>
      </c>
      <c r="P1628" s="283">
        <v>6.8577483999999995E-5</v>
      </c>
      <c r="Q1628" s="283">
        <v>6.3531623000000003E-5</v>
      </c>
      <c r="R1628" s="255">
        <v>8.8121019596430006E-8</v>
      </c>
      <c r="S1628" s="256">
        <v>2.5361495392890896E-10</v>
      </c>
      <c r="T1628" s="256">
        <v>8.8979864391699991E-3</v>
      </c>
      <c r="U1628" s="274">
        <v>4.0413392999999996E-6</v>
      </c>
      <c r="V1628" s="233"/>
      <c r="W1628" s="214"/>
      <c r="X1628" s="79" t="s">
        <v>1208</v>
      </c>
      <c r="Y1628" s="210"/>
      <c r="Z1628" s="210"/>
      <c r="AA1628" s="19"/>
    </row>
    <row r="1629" spans="1:27" ht="14.4" customHeight="1">
      <c r="A1629" t="s">
        <v>2389</v>
      </c>
      <c r="B1629" s="168" t="s">
        <v>2386</v>
      </c>
      <c r="C1629" s="279" t="s">
        <v>5680</v>
      </c>
      <c r="D1629" s="14" t="s">
        <v>665</v>
      </c>
      <c r="E1629" s="278" t="s">
        <v>1810</v>
      </c>
      <c r="F1629" s="281" t="s">
        <v>7385</v>
      </c>
      <c r="G1629" s="319">
        <v>4.6230736505252001E-2</v>
      </c>
      <c r="H1629" s="319">
        <v>1.310906167E-2</v>
      </c>
      <c r="I1629" s="319">
        <v>1.8575073389810001E-2</v>
      </c>
      <c r="J1629" s="319">
        <v>2.2594244544199999E-4</v>
      </c>
      <c r="K1629" s="319">
        <v>1.4320658999999999E-2</v>
      </c>
      <c r="L1629" s="320">
        <v>0.10767412781954887</v>
      </c>
      <c r="M1629" s="308">
        <v>1.5318288</v>
      </c>
      <c r="N1629" s="282">
        <v>7.2614717999999997E-3</v>
      </c>
      <c r="O1629" s="282">
        <v>7.0481983999999996E-3</v>
      </c>
      <c r="P1629" s="282">
        <v>1.9220264E-4</v>
      </c>
      <c r="Q1629" s="283">
        <v>2.1070789000000002E-5</v>
      </c>
      <c r="R1629" s="255">
        <v>4.2255385395626566E-7</v>
      </c>
      <c r="S1629" s="256">
        <v>7.1080859161402829E-10</v>
      </c>
      <c r="T1629" s="256">
        <v>2.9510909195E-3</v>
      </c>
      <c r="U1629" s="274">
        <v>1.8118495999999998E-5</v>
      </c>
      <c r="V1629" s="233"/>
      <c r="W1629" s="214"/>
      <c r="X1629" s="79" t="s">
        <v>1209</v>
      </c>
      <c r="Y1629" s="5"/>
      <c r="Z1629" s="5"/>
      <c r="AA1629" s="19"/>
    </row>
    <row r="1630" spans="1:27" ht="14.4" customHeight="1">
      <c r="A1630" t="s">
        <v>2390</v>
      </c>
      <c r="B1630" s="168" t="s">
        <v>2386</v>
      </c>
      <c r="C1630" s="279" t="s">
        <v>5681</v>
      </c>
      <c r="D1630" s="14" t="s">
        <v>665</v>
      </c>
      <c r="E1630" s="278" t="s">
        <v>1810</v>
      </c>
      <c r="F1630" s="281" t="s">
        <v>7386</v>
      </c>
      <c r="G1630" s="319">
        <v>2.575936220673667E-2</v>
      </c>
      <c r="H1630" s="319">
        <v>2.789771195E-3</v>
      </c>
      <c r="I1630" s="319">
        <v>7.930548232170001E-3</v>
      </c>
      <c r="J1630" s="319">
        <v>2.6519977956666999E-4</v>
      </c>
      <c r="K1630" s="319">
        <v>1.4773843E-2</v>
      </c>
      <c r="L1630" s="320">
        <v>0.11108152631578946</v>
      </c>
      <c r="M1630" s="308">
        <v>2.3192436999999999</v>
      </c>
      <c r="N1630" s="282">
        <v>4.0924956999999996E-3</v>
      </c>
      <c r="O1630" s="282">
        <v>3.9271098000000001E-3</v>
      </c>
      <c r="P1630" s="282">
        <v>1.3401339000000001E-4</v>
      </c>
      <c r="Q1630" s="283">
        <v>3.1372492999999999E-5</v>
      </c>
      <c r="R1630" s="255">
        <v>2.354382371183839E-7</v>
      </c>
      <c r="S1630" s="256">
        <v>4.9561165550800505E-10</v>
      </c>
      <c r="T1630" s="256">
        <v>4.393906609343E-3</v>
      </c>
      <c r="U1630" s="274">
        <v>9.6297645000000001E-6</v>
      </c>
      <c r="V1630" s="233"/>
      <c r="W1630" s="214"/>
      <c r="X1630" s="79" t="s">
        <v>1210</v>
      </c>
      <c r="Y1630" s="210"/>
      <c r="Z1630" s="210"/>
      <c r="AA1630" s="19"/>
    </row>
    <row r="1631" spans="1:27" ht="14.4" customHeight="1">
      <c r="A1631" t="s">
        <v>2391</v>
      </c>
      <c r="B1631" s="168" t="s">
        <v>2386</v>
      </c>
      <c r="C1631" s="279" t="s">
        <v>5682</v>
      </c>
      <c r="D1631" s="14" t="s">
        <v>665</v>
      </c>
      <c r="E1631" s="278" t="s">
        <v>1810</v>
      </c>
      <c r="F1631" s="281" t="s">
        <v>7387</v>
      </c>
      <c r="G1631" s="319">
        <v>2.1943864641210002E-2</v>
      </c>
      <c r="H1631" s="319">
        <v>1.6221810376999999E-3</v>
      </c>
      <c r="I1631" s="319">
        <v>6.5299670524100002E-3</v>
      </c>
      <c r="J1631" s="319">
        <v>3.8212551099999998E-5</v>
      </c>
      <c r="K1631" s="319">
        <v>1.3753504E-2</v>
      </c>
      <c r="L1631" s="320">
        <v>0.10340980451127819</v>
      </c>
      <c r="M1631" s="308">
        <v>1.1738033999999999</v>
      </c>
      <c r="N1631" s="282">
        <v>3.6246456999999999E-3</v>
      </c>
      <c r="O1631" s="282">
        <v>3.4254919E-3</v>
      </c>
      <c r="P1631" s="282">
        <v>1.1770371E-4</v>
      </c>
      <c r="Q1631" s="283">
        <v>8.1450109999999995E-5</v>
      </c>
      <c r="R1631" s="255">
        <v>2.0536521971451002E-7</v>
      </c>
      <c r="S1631" s="256">
        <v>4.3529478464403995E-10</v>
      </c>
      <c r="T1631" s="256">
        <v>1.1407578607749999E-2</v>
      </c>
      <c r="U1631" s="274">
        <v>6.8069645999999997E-6</v>
      </c>
      <c r="V1631" s="233"/>
      <c r="W1631" s="214"/>
      <c r="X1631" s="79" t="s">
        <v>816</v>
      </c>
      <c r="Y1631" s="210"/>
      <c r="Z1631" s="210"/>
      <c r="AA1631" s="19"/>
    </row>
    <row r="1632" spans="1:27" ht="14.4" customHeight="1">
      <c r="A1632" t="s">
        <v>2392</v>
      </c>
      <c r="B1632" s="168" t="s">
        <v>2386</v>
      </c>
      <c r="C1632" s="279" t="s">
        <v>5683</v>
      </c>
      <c r="D1632" s="14" t="s">
        <v>665</v>
      </c>
      <c r="E1632" s="278" t="s">
        <v>1810</v>
      </c>
      <c r="F1632" s="281" t="s">
        <v>7388</v>
      </c>
      <c r="G1632" s="319">
        <v>1.221112858141E-2</v>
      </c>
      <c r="H1632" s="319">
        <v>4.74038183E-4</v>
      </c>
      <c r="I1632" s="319">
        <v>7.898206894099999E-4</v>
      </c>
      <c r="J1632" s="319">
        <v>1.11334709E-4</v>
      </c>
      <c r="K1632" s="319">
        <v>1.0835935E-2</v>
      </c>
      <c r="L1632" s="320">
        <v>8.1473195488721797E-2</v>
      </c>
      <c r="M1632" s="308">
        <v>1.1505837999999999</v>
      </c>
      <c r="N1632" s="282">
        <v>1.5892536999999999E-3</v>
      </c>
      <c r="O1632" s="282">
        <v>1.4581931E-3</v>
      </c>
      <c r="P1632" s="283">
        <v>6.8033218E-5</v>
      </c>
      <c r="Q1632" s="283">
        <v>6.3027404000000003E-5</v>
      </c>
      <c r="R1632" s="255">
        <v>8.7421647155459997E-8</v>
      </c>
      <c r="S1632" s="256">
        <v>2.5160213944830502E-10</v>
      </c>
      <c r="T1632" s="256">
        <v>8.8273674753699995E-3</v>
      </c>
      <c r="U1632" s="274">
        <v>4.0092650999999999E-6</v>
      </c>
      <c r="V1632" s="233"/>
      <c r="W1632" s="214"/>
      <c r="X1632" s="79" t="s">
        <v>815</v>
      </c>
      <c r="Y1632" s="210"/>
      <c r="Z1632" s="210"/>
      <c r="AA1632" s="19"/>
    </row>
    <row r="1633" spans="1:27" ht="14.4" customHeight="1">
      <c r="B1633" s="278" t="s">
        <v>2394</v>
      </c>
      <c r="C1633" s="277" t="s">
        <v>3705</v>
      </c>
      <c r="D1633" s="280"/>
      <c r="E1633" s="278"/>
      <c r="F1633"/>
      <c r="G1633" s="210"/>
      <c r="H1633" s="210"/>
      <c r="I1633" s="210"/>
      <c r="J1633" s="210"/>
      <c r="K1633" s="210"/>
      <c r="L1633" s="210"/>
      <c r="M1633" s="5"/>
      <c r="N1633"/>
      <c r="O1633"/>
      <c r="V1633" s="189"/>
      <c r="W1633" s="215"/>
      <c r="X1633" s="17"/>
      <c r="Y1633" s="210"/>
      <c r="Z1633" s="210"/>
      <c r="AA1633" s="19"/>
    </row>
    <row r="1634" spans="1:27" ht="14.4" customHeight="1">
      <c r="B1634" s="278" t="s">
        <v>2394</v>
      </c>
      <c r="C1634" s="277" t="s">
        <v>3706</v>
      </c>
      <c r="D1634" s="277" t="s">
        <v>705</v>
      </c>
      <c r="E1634" s="278"/>
      <c r="F1634"/>
      <c r="G1634" s="210"/>
      <c r="H1634" s="210"/>
      <c r="I1634" s="210"/>
      <c r="J1634" s="210"/>
      <c r="K1634" s="210"/>
      <c r="L1634" s="210"/>
      <c r="M1634" s="5"/>
      <c r="N1634"/>
      <c r="O1634"/>
      <c r="V1634" s="189"/>
      <c r="W1634" s="215"/>
      <c r="X1634" s="22"/>
      <c r="Y1634" s="210"/>
      <c r="Z1634" s="210"/>
      <c r="AA1634" s="19"/>
    </row>
    <row r="1635" spans="1:27" ht="14.4" customHeight="1">
      <c r="A1635" t="s">
        <v>2393</v>
      </c>
      <c r="B1635" s="168" t="s">
        <v>2394</v>
      </c>
      <c r="C1635" s="279" t="s">
        <v>5684</v>
      </c>
      <c r="D1635" s="14" t="s">
        <v>705</v>
      </c>
      <c r="E1635" s="311" t="s">
        <v>2395</v>
      </c>
      <c r="F1635" s="281" t="s">
        <v>7389</v>
      </c>
      <c r="G1635" s="319">
        <v>0.38081331359690002</v>
      </c>
      <c r="H1635" s="319">
        <v>3.2593018499999997E-3</v>
      </c>
      <c r="I1635" s="319">
        <v>1.7295778772900002E-2</v>
      </c>
      <c r="J1635" s="319">
        <v>0.17201877297400001</v>
      </c>
      <c r="K1635" s="319">
        <v>0.18823946</v>
      </c>
      <c r="L1635" s="320">
        <v>1.4153342857142857</v>
      </c>
      <c r="M1635" s="308">
        <v>21.189509999999999</v>
      </c>
      <c r="N1635" s="282">
        <v>2.8636746000000001E-2</v>
      </c>
      <c r="O1635" s="282">
        <v>2.5985587000000001E-2</v>
      </c>
      <c r="P1635" s="282">
        <v>1.1679039E-3</v>
      </c>
      <c r="Q1635" s="282">
        <v>1.4832553E-3</v>
      </c>
      <c r="R1635" s="255">
        <v>1.5578889309103997E-6</v>
      </c>
      <c r="S1635" s="256">
        <v>4.3191710431680999E-9</v>
      </c>
      <c r="T1635" s="256">
        <v>0.2077388272887</v>
      </c>
      <c r="U1635" s="274">
        <v>7.0726912000000002E-5</v>
      </c>
      <c r="V1635" s="233"/>
      <c r="W1635" s="214"/>
      <c r="X1635" s="18" t="s">
        <v>983</v>
      </c>
      <c r="Y1635" s="210"/>
      <c r="Z1635" s="210"/>
      <c r="AA1635" s="19"/>
    </row>
    <row r="1636" spans="1:27" ht="14.4" customHeight="1">
      <c r="A1636" t="s">
        <v>2396</v>
      </c>
      <c r="B1636" s="168" t="s">
        <v>2394</v>
      </c>
      <c r="C1636" s="279" t="s">
        <v>5685</v>
      </c>
      <c r="D1636" s="14" t="s">
        <v>705</v>
      </c>
      <c r="E1636" s="311" t="s">
        <v>2395</v>
      </c>
      <c r="F1636" s="281" t="s">
        <v>7390</v>
      </c>
      <c r="G1636" s="319">
        <v>0.16963047733510001</v>
      </c>
      <c r="H1636" s="319">
        <v>1.3308816466999999E-3</v>
      </c>
      <c r="I1636" s="319">
        <v>2.1194149721399998E-2</v>
      </c>
      <c r="J1636" s="319">
        <v>7.0240998966999993E-2</v>
      </c>
      <c r="K1636" s="319">
        <v>7.6864447000000002E-2</v>
      </c>
      <c r="L1636" s="320">
        <v>0.57792817293233079</v>
      </c>
      <c r="M1636" s="308">
        <v>8.6523830999999998</v>
      </c>
      <c r="N1636" s="282">
        <v>1.6055017000000001E-2</v>
      </c>
      <c r="O1636" s="282">
        <v>1.4891623999999999E-2</v>
      </c>
      <c r="P1636" s="282">
        <v>5.5772999999999999E-4</v>
      </c>
      <c r="Q1636" s="282">
        <v>6.0566256000000001E-4</v>
      </c>
      <c r="R1636" s="255">
        <v>8.9278323859533999E-7</v>
      </c>
      <c r="S1636" s="256">
        <v>2.0626109758739801E-9</v>
      </c>
      <c r="T1636" s="256">
        <v>8.4826689559499999E-2</v>
      </c>
      <c r="U1636" s="274">
        <v>3.2772749E-5</v>
      </c>
      <c r="V1636" s="233"/>
      <c r="W1636" s="214"/>
      <c r="X1636" s="18" t="s">
        <v>984</v>
      </c>
      <c r="Y1636" s="210"/>
      <c r="Z1636" s="210"/>
      <c r="AA1636" s="19"/>
    </row>
    <row r="1637" spans="1:27" ht="14.4" customHeight="1">
      <c r="A1637" t="s">
        <v>3250</v>
      </c>
      <c r="B1637" s="168" t="s">
        <v>2394</v>
      </c>
      <c r="C1637" s="279" t="s">
        <v>5686</v>
      </c>
      <c r="D1637" s="14" t="s">
        <v>705</v>
      </c>
      <c r="E1637" s="311" t="s">
        <v>2803</v>
      </c>
      <c r="F1637" s="281" t="s">
        <v>7391</v>
      </c>
      <c r="G1637" s="319">
        <v>6.3645679356649998E-2</v>
      </c>
      <c r="H1637" s="319">
        <v>5.4473012739999994E-4</v>
      </c>
      <c r="I1637" s="319">
        <v>2.89065931625E-3</v>
      </c>
      <c r="J1637" s="319">
        <v>2.8749655913000001E-2</v>
      </c>
      <c r="K1637" s="319">
        <v>3.1460634000000001E-2</v>
      </c>
      <c r="L1637" s="320">
        <v>0.23654612030075187</v>
      </c>
      <c r="M1637" s="308">
        <v>3.5414222</v>
      </c>
      <c r="N1637" s="282">
        <v>4.7860856E-3</v>
      </c>
      <c r="O1637" s="282">
        <v>4.3429949999999997E-3</v>
      </c>
      <c r="P1637" s="282">
        <v>1.9519283999999999E-4</v>
      </c>
      <c r="Q1637" s="282">
        <v>2.4789780999999998E-4</v>
      </c>
      <c r="R1637" s="255">
        <v>2.6037140472331003E-7</v>
      </c>
      <c r="S1637" s="256">
        <v>7.2186703089734995E-10</v>
      </c>
      <c r="T1637" s="256">
        <v>3.47195813157E-2</v>
      </c>
      <c r="U1637" s="274">
        <v>1.1820653999999999E-5</v>
      </c>
      <c r="V1637" s="233"/>
      <c r="W1637" s="214"/>
      <c r="X1637" s="18" t="s">
        <v>983</v>
      </c>
      <c r="Y1637" s="5"/>
      <c r="Z1637" s="5"/>
      <c r="AA1637" s="19"/>
    </row>
    <row r="1638" spans="1:27" ht="14.4" customHeight="1">
      <c r="A1638" t="s">
        <v>3251</v>
      </c>
      <c r="B1638" s="168" t="s">
        <v>2394</v>
      </c>
      <c r="C1638" s="279" t="s">
        <v>5687</v>
      </c>
      <c r="D1638" s="14" t="s">
        <v>705</v>
      </c>
      <c r="E1638" s="311" t="s">
        <v>2803</v>
      </c>
      <c r="F1638" s="281" t="s">
        <v>7392</v>
      </c>
      <c r="G1638" s="319">
        <v>2.8350498388400001E-2</v>
      </c>
      <c r="H1638" s="319">
        <v>2.2243146099999999E-4</v>
      </c>
      <c r="I1638" s="319">
        <v>3.5421977128E-3</v>
      </c>
      <c r="J1638" s="319">
        <v>1.17394432146E-2</v>
      </c>
      <c r="K1638" s="319">
        <v>1.2846425999999999E-2</v>
      </c>
      <c r="L1638" s="320">
        <v>9.6589669172932324E-2</v>
      </c>
      <c r="M1638" s="308">
        <v>1.4460807</v>
      </c>
      <c r="N1638" s="282">
        <v>2.6832898E-3</v>
      </c>
      <c r="O1638" s="282">
        <v>2.4888508999999998E-3</v>
      </c>
      <c r="P1638" s="283">
        <v>9.3213927999999995E-5</v>
      </c>
      <c r="Q1638" s="283">
        <v>1.0122494E-4</v>
      </c>
      <c r="R1638" s="255">
        <v>1.4921168278009001E-7</v>
      </c>
      <c r="S1638" s="256">
        <v>3.4472606085516003E-10</v>
      </c>
      <c r="T1638" s="256">
        <v>1.417716282889E-2</v>
      </c>
      <c r="U1638" s="274">
        <v>5.4773395999999997E-6</v>
      </c>
      <c r="V1638" s="233"/>
      <c r="W1638" s="214"/>
      <c r="X1638" s="18" t="s">
        <v>984</v>
      </c>
      <c r="Y1638" s="201"/>
      <c r="Z1638" s="201"/>
      <c r="AA1638" s="201"/>
    </row>
    <row r="1639" spans="1:27" ht="14.4" customHeight="1">
      <c r="A1639" t="s">
        <v>8662</v>
      </c>
      <c r="B1639" s="168" t="s">
        <v>2394</v>
      </c>
      <c r="C1639" s="279" t="s">
        <v>8884</v>
      </c>
      <c r="D1639" s="14" t="s">
        <v>705</v>
      </c>
      <c r="E1639" s="311" t="s">
        <v>8663</v>
      </c>
      <c r="F1639" s="281" t="s">
        <v>8885</v>
      </c>
      <c r="G1639" s="319">
        <v>3.8081331359690003E-2</v>
      </c>
      <c r="H1639" s="319">
        <v>3.2593018499999996E-4</v>
      </c>
      <c r="I1639" s="319">
        <v>1.7295778772899999E-3</v>
      </c>
      <c r="J1639" s="319">
        <v>1.7201877297400001E-2</v>
      </c>
      <c r="K1639" s="319">
        <v>1.8823946000000001E-2</v>
      </c>
      <c r="L1639" s="320">
        <v>0.14153342857142856</v>
      </c>
      <c r="M1639" s="308">
        <v>2.118951</v>
      </c>
      <c r="N1639" s="282">
        <v>2.8636745999999999E-3</v>
      </c>
      <c r="O1639" s="282">
        <v>2.5985587000000002E-3</v>
      </c>
      <c r="P1639" s="283">
        <v>1.1679039E-4</v>
      </c>
      <c r="Q1639" s="283">
        <v>1.4832553000000001E-4</v>
      </c>
      <c r="R1639" s="255">
        <v>1.5578889309103998E-7</v>
      </c>
      <c r="S1639" s="256">
        <v>4.3191710431680994E-10</v>
      </c>
      <c r="T1639" s="256">
        <v>2.077388272887E-2</v>
      </c>
      <c r="U1639" s="274">
        <v>7.0726912000000003E-6</v>
      </c>
      <c r="V1639" s="233"/>
      <c r="W1639" s="214"/>
      <c r="X1639" s="18"/>
      <c r="Y1639" s="201"/>
      <c r="Z1639" s="201"/>
      <c r="AA1639" s="201"/>
    </row>
    <row r="1640" spans="1:27" ht="14.4" customHeight="1">
      <c r="A1640" t="s">
        <v>8664</v>
      </c>
      <c r="B1640" s="168" t="s">
        <v>2394</v>
      </c>
      <c r="C1640" s="279" t="s">
        <v>8886</v>
      </c>
      <c r="D1640" s="14" t="s">
        <v>705</v>
      </c>
      <c r="E1640" s="311" t="s">
        <v>8663</v>
      </c>
      <c r="F1640" s="281" t="s">
        <v>8887</v>
      </c>
      <c r="G1640" s="319">
        <v>1.6963047733509998E-2</v>
      </c>
      <c r="H1640" s="319">
        <v>1.3308816467E-4</v>
      </c>
      <c r="I1640" s="319">
        <v>2.1194149721399996E-3</v>
      </c>
      <c r="J1640" s="319">
        <v>7.0240998966999996E-3</v>
      </c>
      <c r="K1640" s="319">
        <v>7.6864447000000004E-3</v>
      </c>
      <c r="L1640" s="320">
        <v>5.779281729323308E-2</v>
      </c>
      <c r="M1640" s="308">
        <v>0.86523830999999995</v>
      </c>
      <c r="N1640" s="282">
        <v>1.6055017000000001E-3</v>
      </c>
      <c r="O1640" s="282">
        <v>1.4891624E-3</v>
      </c>
      <c r="P1640" s="283">
        <v>5.5773000000000003E-5</v>
      </c>
      <c r="Q1640" s="283">
        <v>6.0566256000000003E-5</v>
      </c>
      <c r="R1640" s="255">
        <v>8.927832385953401E-8</v>
      </c>
      <c r="S1640" s="256">
        <v>2.0626109758739796E-10</v>
      </c>
      <c r="T1640" s="256">
        <v>8.4826689559500002E-3</v>
      </c>
      <c r="U1640" s="274">
        <v>3.2772749E-6</v>
      </c>
      <c r="V1640" s="233"/>
      <c r="W1640" s="214"/>
      <c r="X1640" s="18"/>
      <c r="Y1640" s="201"/>
      <c r="Z1640" s="201"/>
      <c r="AA1640" s="201"/>
    </row>
    <row r="1641" spans="1:27" ht="14.4" customHeight="1">
      <c r="B1641" s="278" t="s">
        <v>2394</v>
      </c>
      <c r="C1641" s="277" t="s">
        <v>3707</v>
      </c>
      <c r="D1641" s="277" t="s">
        <v>793</v>
      </c>
      <c r="E1641" s="311"/>
      <c r="F1641"/>
      <c r="G1641" s="210"/>
      <c r="H1641" s="210"/>
      <c r="I1641" s="210"/>
      <c r="J1641" s="210"/>
      <c r="K1641" s="210"/>
      <c r="L1641" s="210"/>
      <c r="M1641" s="5"/>
      <c r="N1641"/>
      <c r="O1641"/>
      <c r="V1641" s="189"/>
      <c r="W1641" s="215"/>
      <c r="X1641" s="22"/>
      <c r="Y1641" s="201"/>
      <c r="Z1641" s="201"/>
      <c r="AA1641" s="201"/>
    </row>
    <row r="1642" spans="1:27" ht="14.4" customHeight="1">
      <c r="A1642" t="s">
        <v>2397</v>
      </c>
      <c r="B1642" s="168" t="s">
        <v>2394</v>
      </c>
      <c r="C1642" s="279" t="s">
        <v>5688</v>
      </c>
      <c r="D1642" s="14" t="s">
        <v>793</v>
      </c>
      <c r="E1642" s="311" t="s">
        <v>2395</v>
      </c>
      <c r="F1642" s="281" t="s">
        <v>7393</v>
      </c>
      <c r="G1642" s="319">
        <v>1.095652693138E-2</v>
      </c>
      <c r="H1642" s="319">
        <v>4.019453305E-4</v>
      </c>
      <c r="I1642" s="319">
        <v>6.6701167887999997E-4</v>
      </c>
      <c r="J1642" s="319">
        <v>9.4002121999999999E-5</v>
      </c>
      <c r="K1642" s="319">
        <v>9.7935677999999998E-3</v>
      </c>
      <c r="L1642" s="320">
        <v>7.3635848120300745E-2</v>
      </c>
      <c r="M1642" s="308">
        <v>0.97146091000000001</v>
      </c>
      <c r="N1642" s="282">
        <v>1.436884E-3</v>
      </c>
      <c r="O1642" s="282">
        <v>1.3217852000000001E-3</v>
      </c>
      <c r="P1642" s="283">
        <v>6.1883444000000005E-5</v>
      </c>
      <c r="Q1642" s="283">
        <v>5.3215298E-5</v>
      </c>
      <c r="R1642" s="255">
        <v>7.9243719149399993E-8</v>
      </c>
      <c r="S1642" s="256">
        <v>2.2885888750849903E-10</v>
      </c>
      <c r="T1642" s="256">
        <v>7.4531229577600002E-3</v>
      </c>
      <c r="U1642" s="274">
        <v>3.523301E-6</v>
      </c>
      <c r="V1642" s="233"/>
      <c r="W1642" s="214"/>
      <c r="X1642" s="22" t="s">
        <v>1174</v>
      </c>
      <c r="Y1642" s="20"/>
      <c r="Z1642" s="20"/>
      <c r="AA1642" s="19"/>
    </row>
    <row r="1643" spans="1:27" ht="14.4" customHeight="1">
      <c r="A1643" t="s">
        <v>2398</v>
      </c>
      <c r="B1643" s="168" t="s">
        <v>2394</v>
      </c>
      <c r="C1643" s="279" t="s">
        <v>5689</v>
      </c>
      <c r="D1643" s="14" t="s">
        <v>793</v>
      </c>
      <c r="E1643" s="311" t="s">
        <v>2395</v>
      </c>
      <c r="F1643" s="281" t="s">
        <v>7394</v>
      </c>
      <c r="G1643" s="319">
        <v>1.3013248263000002E-3</v>
      </c>
      <c r="H1643" s="319">
        <v>3.7326824800000002E-5</v>
      </c>
      <c r="I1643" s="319">
        <v>9.3089421000000001E-5</v>
      </c>
      <c r="J1643" s="319">
        <v>1.951117205E-4</v>
      </c>
      <c r="K1643" s="319">
        <v>9.7579686000000005E-4</v>
      </c>
      <c r="L1643" s="320">
        <v>7.3368184962406017E-3</v>
      </c>
      <c r="M1643" s="308">
        <v>0.12648963999999999</v>
      </c>
      <c r="N1643" s="282">
        <v>1.4610036E-4</v>
      </c>
      <c r="O1643" s="282">
        <v>1.3764855000000001E-4</v>
      </c>
      <c r="P1643" s="283">
        <v>6.1603412999999996E-6</v>
      </c>
      <c r="Q1643" s="283">
        <v>2.29147E-6</v>
      </c>
      <c r="R1643" s="255">
        <v>8.2523112312999999E-9</v>
      </c>
      <c r="S1643" s="256">
        <v>2.2782327476609998E-11</v>
      </c>
      <c r="T1643" s="256">
        <v>3.2093417037999997E-4</v>
      </c>
      <c r="U1643" s="274">
        <v>3.7858127999999998E-7</v>
      </c>
      <c r="V1643" s="233"/>
      <c r="W1643" s="214"/>
      <c r="X1643" s="22" t="s">
        <v>817</v>
      </c>
      <c r="Y1643" s="13"/>
      <c r="Z1643" s="13"/>
      <c r="AA1643" s="19"/>
    </row>
    <row r="1644" spans="1:27" ht="14.4" customHeight="1">
      <c r="B1644" s="278" t="s">
        <v>2394</v>
      </c>
      <c r="C1644" s="277" t="s">
        <v>3708</v>
      </c>
      <c r="D1644" s="277" t="s">
        <v>676</v>
      </c>
      <c r="E1644" s="311"/>
      <c r="F1644"/>
      <c r="G1644" s="210"/>
      <c r="H1644" s="210"/>
      <c r="I1644" s="210"/>
      <c r="J1644" s="210"/>
      <c r="K1644" s="210"/>
      <c r="L1644" s="210"/>
      <c r="M1644" s="5"/>
      <c r="N1644"/>
      <c r="O1644"/>
      <c r="V1644" s="189"/>
      <c r="W1644" s="215"/>
      <c r="X1644" s="22"/>
      <c r="Y1644" s="13"/>
      <c r="Z1644" s="13"/>
      <c r="AA1644" s="19"/>
    </row>
    <row r="1645" spans="1:27" ht="14.4" customHeight="1">
      <c r="A1645" t="s">
        <v>2399</v>
      </c>
      <c r="B1645" s="168" t="s">
        <v>2394</v>
      </c>
      <c r="C1645" s="279" t="s">
        <v>5690</v>
      </c>
      <c r="D1645" s="14" t="s">
        <v>676</v>
      </c>
      <c r="E1645" s="311" t="s">
        <v>2395</v>
      </c>
      <c r="F1645" s="281" t="s">
        <v>7395</v>
      </c>
      <c r="G1645" s="319">
        <v>5.2736637552999992E-3</v>
      </c>
      <c r="H1645" s="319">
        <v>1.0312660899999999E-4</v>
      </c>
      <c r="I1645" s="319">
        <v>2.6286090549999997E-4</v>
      </c>
      <c r="J1645" s="319">
        <v>2.3159249408E-3</v>
      </c>
      <c r="K1645" s="319">
        <v>2.5917512999999999E-3</v>
      </c>
      <c r="L1645" s="320">
        <v>1.9486851879699247E-2</v>
      </c>
      <c r="M1645" s="308">
        <v>0.28892037999999998</v>
      </c>
      <c r="N1645" s="282">
        <v>3.9734410999999999E-4</v>
      </c>
      <c r="O1645" s="282">
        <v>3.5742112999999999E-4</v>
      </c>
      <c r="P1645" s="283">
        <v>2.0358726999999999E-5</v>
      </c>
      <c r="Q1645" s="283">
        <v>1.9564250000000002E-5</v>
      </c>
      <c r="R1645" s="255">
        <v>2.1428125199434998E-8</v>
      </c>
      <c r="S1645" s="256">
        <v>7.529115102966E-11</v>
      </c>
      <c r="T1645" s="256">
        <v>2.7400910595299999E-3</v>
      </c>
      <c r="U1645" s="274">
        <v>1.0161030999999999E-6</v>
      </c>
      <c r="V1645" s="233"/>
      <c r="W1645" s="214"/>
      <c r="X1645" s="79" t="s">
        <v>985</v>
      </c>
      <c r="Y1645" s="20"/>
      <c r="Z1645" s="20"/>
      <c r="AA1645" s="19"/>
    </row>
    <row r="1646" spans="1:27" ht="14.4" customHeight="1">
      <c r="A1646" t="s">
        <v>2400</v>
      </c>
      <c r="B1646" s="168" t="s">
        <v>2394</v>
      </c>
      <c r="C1646" s="279" t="s">
        <v>5691</v>
      </c>
      <c r="D1646" s="14" t="s">
        <v>676</v>
      </c>
      <c r="E1646" s="311" t="s">
        <v>2395</v>
      </c>
      <c r="F1646" s="281" t="s">
        <v>7396</v>
      </c>
      <c r="G1646" s="319">
        <v>1.7467446904999998E-3</v>
      </c>
      <c r="H1646" s="319">
        <v>5.0103120599999996E-5</v>
      </c>
      <c r="I1646" s="319">
        <v>1.2495224300000001E-4</v>
      </c>
      <c r="J1646" s="319">
        <v>2.6189492689999999E-4</v>
      </c>
      <c r="K1646" s="319">
        <v>1.3097943999999999E-3</v>
      </c>
      <c r="L1646" s="320">
        <v>9.8480781954887204E-3</v>
      </c>
      <c r="M1646" s="308">
        <v>0.16978475000000001</v>
      </c>
      <c r="N1646" s="282">
        <v>1.9610786999999999E-4</v>
      </c>
      <c r="O1646" s="282">
        <v>1.8476315999999999E-4</v>
      </c>
      <c r="P1646" s="283">
        <v>8.2689144999999994E-6</v>
      </c>
      <c r="Q1646" s="283">
        <v>3.0757985999999998E-6</v>
      </c>
      <c r="R1646" s="255">
        <v>1.10769278246E-8</v>
      </c>
      <c r="S1646" s="256">
        <v>3.0580305187999995E-11</v>
      </c>
      <c r="T1646" s="256">
        <v>4.3078412091000003E-4</v>
      </c>
      <c r="U1646" s="274">
        <v>5.0816278999999997E-7</v>
      </c>
      <c r="V1646" s="233"/>
      <c r="W1646" s="214"/>
      <c r="X1646" s="79" t="s">
        <v>985</v>
      </c>
      <c r="Y1646" s="20"/>
      <c r="Z1646" s="20"/>
      <c r="AA1646" s="19"/>
    </row>
    <row r="1647" spans="1:27" ht="14.4" customHeight="1">
      <c r="A1647" t="s">
        <v>9005</v>
      </c>
      <c r="B1647" s="168" t="s">
        <v>2394</v>
      </c>
      <c r="C1647" s="279" t="s">
        <v>8888</v>
      </c>
      <c r="D1647" s="14" t="s">
        <v>676</v>
      </c>
      <c r="E1647" s="311" t="s">
        <v>8663</v>
      </c>
      <c r="F1647" s="281" t="s">
        <v>9006</v>
      </c>
      <c r="G1647" s="319">
        <v>7.8603513019999995E-3</v>
      </c>
      <c r="H1647" s="319">
        <v>2.2546404099999998E-4</v>
      </c>
      <c r="I1647" s="319">
        <v>5.6228509000000001E-4</v>
      </c>
      <c r="J1647" s="319">
        <v>1.1785271709999999E-3</v>
      </c>
      <c r="K1647" s="319">
        <v>5.8940750000000004E-3</v>
      </c>
      <c r="L1647" s="320">
        <v>4.431635338345865E-2</v>
      </c>
      <c r="M1647" s="308">
        <v>0.6447522</v>
      </c>
      <c r="N1647" s="282"/>
      <c r="O1647" s="282"/>
      <c r="P1647" s="283"/>
      <c r="Q1647" s="283"/>
      <c r="R1647" s="255"/>
      <c r="S1647" s="256"/>
      <c r="T1647" s="256"/>
      <c r="U1647" s="274"/>
      <c r="V1647" s="233"/>
      <c r="W1647" s="214"/>
      <c r="X1647" s="79"/>
      <c r="Y1647" s="20"/>
      <c r="Z1647" s="20"/>
      <c r="AA1647" s="19"/>
    </row>
    <row r="1648" spans="1:27" ht="14.4" customHeight="1">
      <c r="B1648" s="278" t="s">
        <v>2394</v>
      </c>
      <c r="C1648" s="277" t="s">
        <v>3709</v>
      </c>
      <c r="D1648" s="277" t="s">
        <v>687</v>
      </c>
      <c r="E1648" s="311"/>
      <c r="F1648"/>
      <c r="G1648" s="210"/>
      <c r="H1648" s="210"/>
      <c r="I1648" s="210"/>
      <c r="J1648" s="210"/>
      <c r="K1648" s="210"/>
      <c r="L1648" s="210"/>
      <c r="M1648" s="5"/>
      <c r="N1648"/>
      <c r="O1648"/>
      <c r="V1648" s="189"/>
      <c r="W1648" s="215"/>
      <c r="X1648" s="22"/>
      <c r="Y1648" s="20"/>
      <c r="Z1648" s="20"/>
      <c r="AA1648" s="19"/>
    </row>
    <row r="1649" spans="1:27" ht="14.4" customHeight="1">
      <c r="A1649" t="s">
        <v>2401</v>
      </c>
      <c r="B1649" s="168" t="s">
        <v>2394</v>
      </c>
      <c r="C1649" s="279" t="s">
        <v>5692</v>
      </c>
      <c r="D1649" s="14" t="s">
        <v>687</v>
      </c>
      <c r="E1649" s="311" t="s">
        <v>2395</v>
      </c>
      <c r="F1649" s="281" t="s">
        <v>7397</v>
      </c>
      <c r="G1649" s="319">
        <v>5.9794329089000002E-2</v>
      </c>
      <c r="H1649" s="319">
        <v>1.1692793980000002E-3</v>
      </c>
      <c r="I1649" s="319">
        <v>2.9803931800000002E-3</v>
      </c>
      <c r="J1649" s="319">
        <v>2.6258628510999998E-2</v>
      </c>
      <c r="K1649" s="319">
        <v>2.9386028000000002E-2</v>
      </c>
      <c r="L1649" s="320">
        <v>0.22094757894736841</v>
      </c>
      <c r="M1649" s="308">
        <v>3.2758630000000002</v>
      </c>
      <c r="N1649" s="282">
        <v>4.5052026999999996E-3</v>
      </c>
      <c r="O1649" s="282">
        <v>4.0525444000000001E-3</v>
      </c>
      <c r="P1649" s="282">
        <v>2.3083315E-4</v>
      </c>
      <c r="Q1649" s="282">
        <v>2.2182513999999999E-4</v>
      </c>
      <c r="R1649" s="255">
        <v>2.4295829368692E-7</v>
      </c>
      <c r="S1649" s="256">
        <v>8.5367289959680002E-10</v>
      </c>
      <c r="T1649" s="256">
        <v>3.1067946998400001E-2</v>
      </c>
      <c r="U1649" s="274">
        <v>1.1520872E-5</v>
      </c>
      <c r="V1649" s="233"/>
      <c r="W1649" s="214"/>
      <c r="X1649" s="18" t="s">
        <v>986</v>
      </c>
      <c r="Y1649" s="20"/>
      <c r="Z1649" s="20"/>
      <c r="AA1649" s="19"/>
    </row>
    <row r="1650" spans="1:27" ht="14.4" customHeight="1">
      <c r="A1650" t="s">
        <v>2402</v>
      </c>
      <c r="B1650" s="168" t="s">
        <v>2394</v>
      </c>
      <c r="C1650" s="279" t="s">
        <v>5693</v>
      </c>
      <c r="D1650" s="14" t="s">
        <v>687</v>
      </c>
      <c r="E1650" s="311" t="s">
        <v>8665</v>
      </c>
      <c r="F1650" s="281" t="s">
        <v>7398</v>
      </c>
      <c r="G1650" s="319">
        <v>3.0836732156799997E-4</v>
      </c>
      <c r="H1650" s="319">
        <v>1.5569765676999999E-5</v>
      </c>
      <c r="I1650" s="319">
        <v>2.7296796429999998E-5</v>
      </c>
      <c r="J1650" s="319">
        <v>1.2397106946099998E-4</v>
      </c>
      <c r="K1650" s="319">
        <v>1.4152969E-4</v>
      </c>
      <c r="L1650" s="320">
        <v>1.0641330075187969E-3</v>
      </c>
      <c r="M1650" s="308">
        <v>1.6755595000000002E-2</v>
      </c>
      <c r="N1650" s="283">
        <v>2.4392703999999999E-5</v>
      </c>
      <c r="O1650" s="283">
        <v>2.2123913999999998E-5</v>
      </c>
      <c r="P1650" s="283">
        <v>1.1757722E-6</v>
      </c>
      <c r="Q1650" s="283">
        <v>1.0930186000000001E-6</v>
      </c>
      <c r="R1650" s="255">
        <v>1.3263737214668002E-9</v>
      </c>
      <c r="S1650" s="256">
        <v>4.3482698788068309E-12</v>
      </c>
      <c r="T1650" s="256">
        <v>1.5308384083999999E-4</v>
      </c>
      <c r="U1650" s="274">
        <v>6.3120998999999996E-8</v>
      </c>
      <c r="V1650" s="233"/>
      <c r="W1650" s="214"/>
      <c r="X1650" s="18" t="s">
        <v>987</v>
      </c>
      <c r="Y1650" s="20"/>
      <c r="Z1650" s="20"/>
      <c r="AA1650" s="19"/>
    </row>
    <row r="1651" spans="1:27" ht="14.4" customHeight="1">
      <c r="A1651" t="s">
        <v>2403</v>
      </c>
      <c r="B1651" s="168" t="s">
        <v>2394</v>
      </c>
      <c r="C1651" s="279" t="s">
        <v>5694</v>
      </c>
      <c r="D1651" s="14" t="s">
        <v>687</v>
      </c>
      <c r="E1651" s="311" t="s">
        <v>2395</v>
      </c>
      <c r="F1651" s="281" t="s">
        <v>7399</v>
      </c>
      <c r="G1651" s="319">
        <v>2.2026237121599998E-2</v>
      </c>
      <c r="H1651" s="319">
        <v>1.1121261498000001E-3</v>
      </c>
      <c r="I1651" s="319">
        <v>1.9497711860000002E-3</v>
      </c>
      <c r="J1651" s="319">
        <v>8.8550767857999996E-3</v>
      </c>
      <c r="K1651" s="319">
        <v>1.0109263E-2</v>
      </c>
      <c r="L1651" s="320">
        <v>7.6009496240601507E-2</v>
      </c>
      <c r="M1651" s="308">
        <v>1.1968283</v>
      </c>
      <c r="N1651" s="282">
        <v>1.7423359999999999E-3</v>
      </c>
      <c r="O1651" s="282">
        <v>1.5802794999999999E-3</v>
      </c>
      <c r="P1651" s="283">
        <v>8.3983726999999994E-5</v>
      </c>
      <c r="Q1651" s="283">
        <v>7.8072761000000002E-5</v>
      </c>
      <c r="R1651" s="255">
        <v>9.4740980276609999E-8</v>
      </c>
      <c r="S1651" s="256">
        <v>3.1059070791186001E-10</v>
      </c>
      <c r="T1651" s="256">
        <v>1.0934560060000001E-2</v>
      </c>
      <c r="U1651" s="274">
        <v>4.5086427999999997E-6</v>
      </c>
      <c r="V1651" s="233"/>
      <c r="W1651" s="214"/>
      <c r="X1651" s="22" t="s">
        <v>1211</v>
      </c>
      <c r="Y1651" s="20"/>
      <c r="Z1651" s="20"/>
      <c r="AA1651" s="19"/>
    </row>
    <row r="1652" spans="1:27" ht="14.4" customHeight="1">
      <c r="A1652" t="s">
        <v>2404</v>
      </c>
      <c r="B1652" s="168" t="s">
        <v>2394</v>
      </c>
      <c r="C1652" s="279" t="s">
        <v>5695</v>
      </c>
      <c r="D1652" s="14" t="s">
        <v>687</v>
      </c>
      <c r="E1652" s="311" t="s">
        <v>2395</v>
      </c>
      <c r="F1652" s="281" t="s">
        <v>7400</v>
      </c>
      <c r="G1652" s="319">
        <v>2.5697276996999998E-2</v>
      </c>
      <c r="H1652" s="319">
        <v>1.2974805081E-3</v>
      </c>
      <c r="I1652" s="319">
        <v>2.274733043E-3</v>
      </c>
      <c r="J1652" s="319">
        <v>1.0330922445899999E-2</v>
      </c>
      <c r="K1652" s="319">
        <v>1.1794140999999999E-2</v>
      </c>
      <c r="L1652" s="320">
        <v>8.8677751879699243E-2</v>
      </c>
      <c r="M1652" s="308">
        <v>1.3962996000000001</v>
      </c>
      <c r="N1652" s="282">
        <v>2.0327254000000001E-3</v>
      </c>
      <c r="O1652" s="282">
        <v>1.8436595000000001E-3</v>
      </c>
      <c r="P1652" s="283">
        <v>9.7981013999999994E-5</v>
      </c>
      <c r="Q1652" s="283">
        <v>9.1084887000000004E-5</v>
      </c>
      <c r="R1652" s="255">
        <v>1.1053114313876003E-7</v>
      </c>
      <c r="S1652" s="256">
        <v>3.6235582373048594E-10</v>
      </c>
      <c r="T1652" s="256">
        <v>1.2756987402999999E-2</v>
      </c>
      <c r="U1652" s="274">
        <v>5.2600832999999998E-6</v>
      </c>
      <c r="V1652" s="233"/>
      <c r="W1652" s="214"/>
      <c r="X1652" s="22" t="s">
        <v>1211</v>
      </c>
      <c r="Y1652" s="210"/>
      <c r="Z1652" s="210"/>
      <c r="AA1652" s="19"/>
    </row>
    <row r="1653" spans="1:27" ht="14.4" customHeight="1">
      <c r="A1653" t="s">
        <v>3252</v>
      </c>
      <c r="B1653" s="168" t="s">
        <v>2394</v>
      </c>
      <c r="C1653" s="279" t="s">
        <v>5696</v>
      </c>
      <c r="D1653" s="14" t="s">
        <v>687</v>
      </c>
      <c r="E1653" s="311" t="s">
        <v>2803</v>
      </c>
      <c r="F1653" s="281" t="s">
        <v>7401</v>
      </c>
      <c r="G1653" s="319">
        <v>9.0297898301999989E-3</v>
      </c>
      <c r="H1653" s="319">
        <v>4.5592287030000002E-4</v>
      </c>
      <c r="I1653" s="319">
        <v>7.9932053199999989E-4</v>
      </c>
      <c r="J1653" s="319">
        <v>3.6301925279000002E-3</v>
      </c>
      <c r="K1653" s="319">
        <v>4.1443538999999998E-3</v>
      </c>
      <c r="L1653" s="320">
        <v>3.116055563909774E-2</v>
      </c>
      <c r="M1653" s="308">
        <v>0.49064700999999999</v>
      </c>
      <c r="N1653" s="282">
        <v>7.1428124E-4</v>
      </c>
      <c r="O1653" s="282">
        <v>6.4784520000000004E-4</v>
      </c>
      <c r="P1653" s="283">
        <v>3.4429639E-5</v>
      </c>
      <c r="Q1653" s="283">
        <v>3.2006403000000001E-5</v>
      </c>
      <c r="R1653" s="255">
        <v>3.8839640661995007E-8</v>
      </c>
      <c r="S1653" s="256">
        <v>1.2732854729707673E-10</v>
      </c>
      <c r="T1653" s="256">
        <v>4.4826894516000002E-3</v>
      </c>
      <c r="U1653" s="274">
        <v>1.8483455E-6</v>
      </c>
      <c r="V1653" s="233"/>
      <c r="W1653" s="214"/>
      <c r="X1653" s="22" t="s">
        <v>1211</v>
      </c>
      <c r="Y1653" s="210"/>
      <c r="Z1653" s="210"/>
      <c r="AA1653" s="19"/>
    </row>
    <row r="1654" spans="1:27" ht="14.4" customHeight="1">
      <c r="A1654" t="s">
        <v>3253</v>
      </c>
      <c r="B1654" s="168" t="s">
        <v>2394</v>
      </c>
      <c r="C1654" s="279" t="s">
        <v>5697</v>
      </c>
      <c r="D1654" s="14" t="s">
        <v>687</v>
      </c>
      <c r="E1654" s="311" t="s">
        <v>2803</v>
      </c>
      <c r="F1654" s="281" t="s">
        <v>7402</v>
      </c>
      <c r="G1654" s="319">
        <v>8.2231286074900007E-3</v>
      </c>
      <c r="H1654" s="319">
        <v>4.1519376140000002E-4</v>
      </c>
      <c r="I1654" s="319">
        <v>7.2791456100000001E-4</v>
      </c>
      <c r="J1654" s="319">
        <v>3.3058952850899999E-3</v>
      </c>
      <c r="K1654" s="319">
        <v>3.7741250000000001E-3</v>
      </c>
      <c r="L1654" s="320">
        <v>2.8376879699248118E-2</v>
      </c>
      <c r="M1654" s="308">
        <v>0.44681588</v>
      </c>
      <c r="N1654" s="282">
        <v>6.5047211999999998E-4</v>
      </c>
      <c r="O1654" s="282">
        <v>5.8997103E-4</v>
      </c>
      <c r="P1654" s="283">
        <v>3.1353925E-5</v>
      </c>
      <c r="Q1654" s="283">
        <v>2.9147163999999999E-5</v>
      </c>
      <c r="R1654" s="255">
        <v>3.5369965840579996E-8</v>
      </c>
      <c r="S1654" s="256">
        <v>1.159538638360156E-10</v>
      </c>
      <c r="T1654" s="256">
        <v>4.0822358889999995E-3</v>
      </c>
      <c r="U1654" s="274">
        <v>1.6832266E-6</v>
      </c>
      <c r="V1654" s="233"/>
      <c r="W1654" s="214"/>
      <c r="X1654" s="22" t="s">
        <v>1211</v>
      </c>
      <c r="Y1654" s="201"/>
      <c r="Z1654" s="201"/>
      <c r="AA1654" s="201"/>
    </row>
    <row r="1655" spans="1:27" ht="14.4" customHeight="1">
      <c r="B1655" s="278" t="s">
        <v>2394</v>
      </c>
      <c r="C1655" s="277" t="s">
        <v>3710</v>
      </c>
      <c r="D1655" s="277" t="s">
        <v>688</v>
      </c>
      <c r="E1655" s="311"/>
      <c r="F1655"/>
      <c r="G1655" s="210"/>
      <c r="H1655" s="210"/>
      <c r="I1655" s="210"/>
      <c r="J1655" s="210"/>
      <c r="K1655" s="210"/>
      <c r="L1655" s="210"/>
      <c r="M1655" s="5"/>
      <c r="N1655"/>
      <c r="O1655"/>
      <c r="V1655" s="189"/>
      <c r="W1655" s="215"/>
      <c r="X1655" s="22"/>
      <c r="Y1655" s="201"/>
      <c r="Z1655" s="201"/>
      <c r="AA1655" s="201"/>
    </row>
    <row r="1656" spans="1:27" ht="14.4" customHeight="1">
      <c r="A1656" t="s">
        <v>2405</v>
      </c>
      <c r="B1656" s="168" t="s">
        <v>2394</v>
      </c>
      <c r="C1656" s="279" t="s">
        <v>5698</v>
      </c>
      <c r="D1656" s="14" t="s">
        <v>688</v>
      </c>
      <c r="E1656" s="311" t="s">
        <v>2395</v>
      </c>
      <c r="F1656" s="281" t="s">
        <v>7403</v>
      </c>
      <c r="G1656" s="319">
        <v>5.5610473466999998E-3</v>
      </c>
      <c r="H1656" s="319">
        <v>1.065639459E-4</v>
      </c>
      <c r="I1656" s="319">
        <v>3.8304787849999998E-4</v>
      </c>
      <c r="J1656" s="319">
        <v>2.3931176223000003E-3</v>
      </c>
      <c r="K1656" s="319">
        <v>2.6783178999999998E-3</v>
      </c>
      <c r="L1656" s="320">
        <v>2.0137728571428568E-2</v>
      </c>
      <c r="M1656" s="308">
        <v>0.29855045000000002</v>
      </c>
      <c r="N1656" s="282">
        <v>4.4500099999999999E-4</v>
      </c>
      <c r="O1656" s="282">
        <v>4.0310893999999999E-4</v>
      </c>
      <c r="P1656" s="283">
        <v>2.1675709000000001E-5</v>
      </c>
      <c r="Q1656" s="283">
        <v>2.0216351000000001E-5</v>
      </c>
      <c r="R1656" s="255">
        <v>2.4167202498334003E-8</v>
      </c>
      <c r="S1656" s="256">
        <v>8.0161647205099987E-11</v>
      </c>
      <c r="T1656" s="256">
        <v>2.83142166096E-3</v>
      </c>
      <c r="U1656" s="274">
        <v>1.0807012E-6</v>
      </c>
      <c r="V1656" s="233"/>
      <c r="W1656" s="214"/>
      <c r="X1656" s="88" t="s">
        <v>988</v>
      </c>
      <c r="Y1656" s="20"/>
      <c r="Z1656" s="20"/>
      <c r="AA1656" s="19"/>
    </row>
    <row r="1657" spans="1:27" ht="14.4" customHeight="1">
      <c r="A1657" t="s">
        <v>2406</v>
      </c>
      <c r="B1657" s="168" t="s">
        <v>2394</v>
      </c>
      <c r="C1657" s="279" t="s">
        <v>5699</v>
      </c>
      <c r="D1657" s="14" t="s">
        <v>688</v>
      </c>
      <c r="E1657" s="311" t="s">
        <v>2395</v>
      </c>
      <c r="F1657" s="281" t="s">
        <v>7404</v>
      </c>
      <c r="G1657" s="319">
        <v>1.5849733080455001E-3</v>
      </c>
      <c r="H1657" s="319">
        <v>4.7165249470000005E-6</v>
      </c>
      <c r="I1657" s="319">
        <v>1.937564509285E-4</v>
      </c>
      <c r="J1657" s="319">
        <v>6.567572121700001E-4</v>
      </c>
      <c r="K1657" s="319">
        <v>7.2974311999999999E-4</v>
      </c>
      <c r="L1657" s="320">
        <v>5.4867903759398496E-3</v>
      </c>
      <c r="M1657" s="308">
        <v>7.204431E-2</v>
      </c>
      <c r="N1657" s="282">
        <v>1.507457E-4</v>
      </c>
      <c r="O1657" s="282">
        <v>1.4049221000000001E-4</v>
      </c>
      <c r="P1657" s="283">
        <v>5.2228606999999997E-6</v>
      </c>
      <c r="Q1657" s="283">
        <v>5.0306291999999998E-6</v>
      </c>
      <c r="R1657" s="255">
        <v>8.4227944742479992E-9</v>
      </c>
      <c r="S1657" s="256">
        <v>1.9315313229790002E-11</v>
      </c>
      <c r="T1657" s="256">
        <v>7.0456991180299991E-4</v>
      </c>
      <c r="U1657" s="274">
        <v>2.9436380000000002E-7</v>
      </c>
      <c r="V1657" s="233"/>
      <c r="W1657" s="214"/>
      <c r="X1657" s="88" t="s">
        <v>989</v>
      </c>
      <c r="Y1657" s="13"/>
      <c r="Z1657" s="13"/>
      <c r="AA1657" s="19"/>
    </row>
    <row r="1658" spans="1:27" ht="14.4" customHeight="1">
      <c r="A1658" t="s">
        <v>2407</v>
      </c>
      <c r="B1658" s="168" t="s">
        <v>2394</v>
      </c>
      <c r="C1658" s="279" t="s">
        <v>5700</v>
      </c>
      <c r="D1658" s="14" t="s">
        <v>688</v>
      </c>
      <c r="E1658" s="311" t="s">
        <v>2395</v>
      </c>
      <c r="F1658" s="281" t="s">
        <v>7405</v>
      </c>
      <c r="G1658" s="319">
        <v>9.4963629844740005E-4</v>
      </c>
      <c r="H1658" s="319">
        <v>2.8259045649999998E-6</v>
      </c>
      <c r="I1658" s="319">
        <v>1.160891211424E-4</v>
      </c>
      <c r="J1658" s="319">
        <v>3.9349589273999998E-4</v>
      </c>
      <c r="K1658" s="319">
        <v>4.3722538000000002E-4</v>
      </c>
      <c r="L1658" s="320">
        <v>3.287408872180451E-3</v>
      </c>
      <c r="M1658" s="308">
        <v>4.3165328000000003E-2</v>
      </c>
      <c r="N1658" s="283">
        <v>9.0319244000000001E-5</v>
      </c>
      <c r="O1658" s="283">
        <v>8.4175868999999997E-5</v>
      </c>
      <c r="P1658" s="283">
        <v>3.1292754999999999E-6</v>
      </c>
      <c r="Q1658" s="283">
        <v>3.0141000000000001E-6</v>
      </c>
      <c r="R1658" s="255">
        <v>5.0465148642272994E-9</v>
      </c>
      <c r="S1658" s="256">
        <v>1.1572764372029999E-11</v>
      </c>
      <c r="T1658" s="256">
        <v>4.2214286047300001E-4</v>
      </c>
      <c r="U1658" s="274">
        <v>1.7636799E-7</v>
      </c>
      <c r="V1658" s="233"/>
      <c r="W1658" s="214"/>
      <c r="X1658" s="88" t="s">
        <v>990</v>
      </c>
      <c r="Y1658" s="13"/>
      <c r="Z1658" s="13"/>
      <c r="AA1658" s="19"/>
    </row>
    <row r="1659" spans="1:27" ht="14.4" customHeight="1">
      <c r="A1659" t="s">
        <v>2408</v>
      </c>
      <c r="B1659" s="168" t="s">
        <v>2394</v>
      </c>
      <c r="C1659" s="279" t="s">
        <v>5701</v>
      </c>
      <c r="D1659" s="14" t="s">
        <v>688</v>
      </c>
      <c r="E1659" s="311" t="s">
        <v>2395</v>
      </c>
      <c r="F1659" s="281" t="s">
        <v>7406</v>
      </c>
      <c r="G1659" s="319">
        <v>3.7183700412819999E-3</v>
      </c>
      <c r="H1659" s="319">
        <v>1.106503512E-5</v>
      </c>
      <c r="I1659" s="319">
        <v>4.545554116319999E-4</v>
      </c>
      <c r="J1659" s="319">
        <v>1.54076179453E-3</v>
      </c>
      <c r="K1659" s="319">
        <v>1.7119877999999999E-3</v>
      </c>
      <c r="L1659" s="320">
        <v>1.2872088721804511E-2</v>
      </c>
      <c r="M1659" s="308">
        <v>0.16901698000000001</v>
      </c>
      <c r="N1659" s="282">
        <v>3.5365157999999998E-4</v>
      </c>
      <c r="O1659" s="282">
        <v>3.2959674E-4</v>
      </c>
      <c r="P1659" s="283">
        <v>1.2252906000000001E-5</v>
      </c>
      <c r="Q1659" s="283">
        <v>1.1801928E-5</v>
      </c>
      <c r="R1659" s="255">
        <v>1.9759996171751999E-8</v>
      </c>
      <c r="S1659" s="256">
        <v>4.5314000898979998E-11</v>
      </c>
      <c r="T1659" s="256">
        <v>1.6529310978849999E-3</v>
      </c>
      <c r="U1659" s="274">
        <v>6.9058168999999997E-7</v>
      </c>
      <c r="V1659" s="233"/>
      <c r="W1659" s="214"/>
      <c r="X1659" s="88" t="s">
        <v>991</v>
      </c>
      <c r="Y1659" s="13"/>
      <c r="Z1659" s="13"/>
      <c r="AA1659" s="19"/>
    </row>
    <row r="1660" spans="1:27" ht="14.4" customHeight="1">
      <c r="A1660" t="s">
        <v>2409</v>
      </c>
      <c r="B1660" s="168" t="s">
        <v>2394</v>
      </c>
      <c r="C1660" s="279" t="s">
        <v>5702</v>
      </c>
      <c r="D1660" s="14" t="s">
        <v>688</v>
      </c>
      <c r="E1660" s="311" t="s">
        <v>2395</v>
      </c>
      <c r="F1660" s="281" t="s">
        <v>7407</v>
      </c>
      <c r="G1660" s="319">
        <v>3.2473418016969995E-3</v>
      </c>
      <c r="H1660" s="319">
        <v>9.6633607999999998E-6</v>
      </c>
      <c r="I1660" s="319">
        <v>3.9697415004699997E-4</v>
      </c>
      <c r="J1660" s="319">
        <v>1.3455842908499998E-3</v>
      </c>
      <c r="K1660" s="319">
        <v>1.49512E-3</v>
      </c>
      <c r="L1660" s="320">
        <v>1.1241503759398495E-2</v>
      </c>
      <c r="M1660" s="308">
        <v>0.14760659000000001</v>
      </c>
      <c r="N1660" s="282">
        <v>3.0885241000000002E-4</v>
      </c>
      <c r="O1660" s="282">
        <v>2.8784474000000002E-4</v>
      </c>
      <c r="P1660" s="283">
        <v>1.0700757E-5</v>
      </c>
      <c r="Q1660" s="283">
        <v>1.0306907E-5</v>
      </c>
      <c r="R1660" s="255">
        <v>1.7256879484131999E-8</v>
      </c>
      <c r="S1660" s="256">
        <v>3.9573804659169998E-11</v>
      </c>
      <c r="T1660" s="256">
        <v>1.4435443968530001E-3</v>
      </c>
      <c r="U1660" s="274">
        <v>6.0310156000000004E-7</v>
      </c>
      <c r="V1660" s="233"/>
      <c r="W1660" s="214"/>
      <c r="X1660" s="88" t="s">
        <v>992</v>
      </c>
      <c r="Y1660" s="13"/>
      <c r="Z1660" s="13"/>
      <c r="AA1660" s="19"/>
    </row>
    <row r="1661" spans="1:27" ht="14.4" customHeight="1">
      <c r="A1661" t="s">
        <v>2410</v>
      </c>
      <c r="B1661" s="168" t="s">
        <v>2394</v>
      </c>
      <c r="C1661" s="279" t="s">
        <v>5703</v>
      </c>
      <c r="D1661" s="14" t="s">
        <v>688</v>
      </c>
      <c r="E1661" s="311" t="s">
        <v>2395</v>
      </c>
      <c r="F1661" s="281" t="s">
        <v>7408</v>
      </c>
      <c r="G1661" s="319">
        <v>1.3794765685349001E-3</v>
      </c>
      <c r="H1661" s="319">
        <v>4.1050127940000001E-6</v>
      </c>
      <c r="I1661" s="319">
        <v>1.686353261509E-4</v>
      </c>
      <c r="J1661" s="319">
        <v>5.7160658959000009E-4</v>
      </c>
      <c r="K1661" s="319">
        <v>6.3512963999999995E-4</v>
      </c>
      <c r="L1661" s="320">
        <v>4.7754108270676686E-3</v>
      </c>
      <c r="M1661" s="308">
        <v>6.2703540000000002E-2</v>
      </c>
      <c r="N1661" s="282">
        <v>1.3120105E-4</v>
      </c>
      <c r="O1661" s="282">
        <v>1.2227696000000001E-4</v>
      </c>
      <c r="P1661" s="283">
        <v>4.5457005000000001E-6</v>
      </c>
      <c r="Q1661" s="283">
        <v>4.3783923999999998E-6</v>
      </c>
      <c r="R1661" s="255">
        <v>7.330752783388E-9</v>
      </c>
      <c r="S1661" s="256">
        <v>1.6811022097570002E-11</v>
      </c>
      <c r="T1661" s="256">
        <v>6.1322021940799995E-4</v>
      </c>
      <c r="U1661" s="274">
        <v>2.5619861000000002E-7</v>
      </c>
      <c r="V1661" s="233"/>
      <c r="W1661" s="214"/>
      <c r="X1661" s="88" t="s">
        <v>993</v>
      </c>
      <c r="Y1661" s="20"/>
      <c r="Z1661" s="20"/>
      <c r="AA1661" s="19"/>
    </row>
    <row r="1662" spans="1:27" ht="14.4" customHeight="1">
      <c r="A1662" t="s">
        <v>2411</v>
      </c>
      <c r="B1662" s="168" t="s">
        <v>2394</v>
      </c>
      <c r="C1662" s="279" t="s">
        <v>5704</v>
      </c>
      <c r="D1662" s="14" t="s">
        <v>688</v>
      </c>
      <c r="E1662" s="311" t="s">
        <v>2395</v>
      </c>
      <c r="F1662" s="281" t="s">
        <v>7409</v>
      </c>
      <c r="G1662" s="319">
        <v>8.3280323341479998E-4</v>
      </c>
      <c r="H1662" s="319">
        <v>2.4782355560000001E-6</v>
      </c>
      <c r="I1662" s="319">
        <v>1.018067629088E-4</v>
      </c>
      <c r="J1662" s="319">
        <v>3.4508437494999998E-4</v>
      </c>
      <c r="K1662" s="319">
        <v>3.8343386000000001E-4</v>
      </c>
      <c r="L1662" s="320">
        <v>2.8829613533834586E-3</v>
      </c>
      <c r="M1662" s="308">
        <v>3.7854728999999997E-2</v>
      </c>
      <c r="N1662" s="283">
        <v>7.9207333E-5</v>
      </c>
      <c r="O1662" s="283">
        <v>7.3819771999999998E-5</v>
      </c>
      <c r="P1662" s="283">
        <v>2.7442829999999999E-6</v>
      </c>
      <c r="Q1662" s="283">
        <v>2.6432774999999999E-6</v>
      </c>
      <c r="R1662" s="255">
        <v>4.4256458579267997E-9</v>
      </c>
      <c r="S1662" s="256">
        <v>1.0148975492910002E-11</v>
      </c>
      <c r="T1662" s="256">
        <v>3.7020692708700004E-4</v>
      </c>
      <c r="U1662" s="274">
        <v>1.5466956000000001E-7</v>
      </c>
      <c r="V1662" s="233"/>
      <c r="W1662" s="214"/>
      <c r="X1662" s="88" t="s">
        <v>994</v>
      </c>
      <c r="Y1662" s="20"/>
      <c r="Z1662" s="20"/>
      <c r="AA1662" s="19"/>
    </row>
    <row r="1663" spans="1:27" ht="14.4" customHeight="1">
      <c r="A1663" t="s">
        <v>3254</v>
      </c>
      <c r="B1663" s="168" t="s">
        <v>2394</v>
      </c>
      <c r="C1663" s="279" t="s">
        <v>5705</v>
      </c>
      <c r="D1663" s="14" t="s">
        <v>688</v>
      </c>
      <c r="E1663" s="311" t="s">
        <v>2803</v>
      </c>
      <c r="F1663" s="281" t="s">
        <v>7410</v>
      </c>
      <c r="G1663" s="319">
        <v>5.6593910593950001E-4</v>
      </c>
      <c r="H1663" s="319">
        <v>1.684107813E-6</v>
      </c>
      <c r="I1663" s="319">
        <v>6.9183722656500007E-5</v>
      </c>
      <c r="J1663" s="319">
        <v>2.3450526546999996E-4</v>
      </c>
      <c r="K1663" s="319">
        <v>2.6056601000000001E-4</v>
      </c>
      <c r="L1663" s="320">
        <v>1.9591429323308272E-3</v>
      </c>
      <c r="M1663" s="308">
        <v>2.5724528999999999E-2</v>
      </c>
      <c r="N1663" s="282">
        <v>5.3826072E-5</v>
      </c>
      <c r="O1663" s="282">
        <v>5.0164906000000001E-5</v>
      </c>
      <c r="P1663" s="283">
        <v>1.8649027999999999E-6</v>
      </c>
      <c r="Q1663" s="283">
        <v>1.7962635E-6</v>
      </c>
      <c r="R1663" s="255">
        <v>3.0074883060094996E-9</v>
      </c>
      <c r="S1663" s="256">
        <v>6.8968296425040008E-12</v>
      </c>
      <c r="T1663" s="256">
        <v>2.5157752411600001E-4</v>
      </c>
      <c r="U1663" s="274">
        <v>1.0510712E-7</v>
      </c>
      <c r="V1663" s="233"/>
      <c r="W1663" s="214"/>
      <c r="X1663" s="88" t="s">
        <v>993</v>
      </c>
      <c r="Y1663" s="20"/>
      <c r="Z1663" s="20"/>
      <c r="AA1663" s="19"/>
    </row>
    <row r="1664" spans="1:27" ht="14.4" customHeight="1">
      <c r="B1664" s="278" t="s">
        <v>2413</v>
      </c>
      <c r="C1664" s="277" t="s">
        <v>3711</v>
      </c>
      <c r="D1664" s="280"/>
      <c r="E1664" s="311"/>
      <c r="F1664"/>
      <c r="G1664" s="210"/>
      <c r="H1664" s="210"/>
      <c r="I1664" s="210"/>
      <c r="J1664" s="210"/>
      <c r="K1664" s="210"/>
      <c r="L1664" s="210"/>
      <c r="M1664" s="5"/>
      <c r="N1664"/>
      <c r="O1664"/>
      <c r="V1664" s="189"/>
      <c r="W1664" s="215"/>
      <c r="X1664" s="22"/>
      <c r="Y1664" s="201"/>
      <c r="Z1664" s="201"/>
      <c r="AA1664" s="201"/>
    </row>
    <row r="1665" spans="1:27" ht="14.4" customHeight="1">
      <c r="B1665" s="278" t="s">
        <v>2413</v>
      </c>
      <c r="C1665" s="277" t="s">
        <v>3712</v>
      </c>
      <c r="D1665" s="277" t="s">
        <v>3255</v>
      </c>
      <c r="E1665" s="311"/>
      <c r="F1665"/>
      <c r="G1665" s="210"/>
      <c r="H1665" s="210"/>
      <c r="I1665" s="210"/>
      <c r="J1665" s="210"/>
      <c r="K1665" s="210"/>
      <c r="L1665" s="210"/>
      <c r="M1665" s="5"/>
      <c r="N1665"/>
      <c r="O1665"/>
      <c r="V1665" s="189"/>
      <c r="W1665" s="215"/>
      <c r="X1665" s="22"/>
      <c r="Y1665" s="60"/>
      <c r="Z1665" s="60"/>
      <c r="AA1665" s="19"/>
    </row>
    <row r="1666" spans="1:27" ht="14.4" customHeight="1">
      <c r="A1666" t="s">
        <v>2412</v>
      </c>
      <c r="B1666" s="168" t="s">
        <v>2413</v>
      </c>
      <c r="C1666" s="279" t="s">
        <v>5706</v>
      </c>
      <c r="D1666" s="14" t="s">
        <v>3713</v>
      </c>
      <c r="E1666" s="312" t="s">
        <v>1510</v>
      </c>
      <c r="F1666" s="281" t="s">
        <v>7411</v>
      </c>
      <c r="G1666" s="319">
        <v>8.9035460509999997E-2</v>
      </c>
      <c r="H1666" s="319">
        <v>2.55386743E-3</v>
      </c>
      <c r="I1666" s="319">
        <v>6.3690934999999999E-3</v>
      </c>
      <c r="J1666" s="319">
        <v>1.3349366579999999E-2</v>
      </c>
      <c r="K1666" s="319">
        <v>6.6763133000000002E-2</v>
      </c>
      <c r="L1666" s="320">
        <v>0.50197844360902255</v>
      </c>
      <c r="M1666" s="308">
        <v>8.6543057999999995</v>
      </c>
      <c r="N1666" s="282">
        <v>9.9960538999999994E-3</v>
      </c>
      <c r="O1666" s="282">
        <v>9.4177887000000005E-3</v>
      </c>
      <c r="P1666" s="282">
        <v>4.2148495000000002E-4</v>
      </c>
      <c r="Q1666" s="282">
        <v>1.5678029000000001E-4</v>
      </c>
      <c r="R1666" s="255">
        <v>5.6461563112000002E-7</v>
      </c>
      <c r="S1666" s="256">
        <v>1.5587460533510001E-9</v>
      </c>
      <c r="T1666" s="256">
        <v>2.1958023965799999E-2</v>
      </c>
      <c r="U1666" s="274">
        <v>2.5902186999999999E-5</v>
      </c>
      <c r="V1666" s="233"/>
      <c r="W1666" s="214"/>
      <c r="X1666" s="88" t="s">
        <v>995</v>
      </c>
      <c r="Y1666" s="60"/>
      <c r="Z1666" s="60"/>
      <c r="AA1666" s="19"/>
    </row>
    <row r="1667" spans="1:27" ht="14.4" customHeight="1">
      <c r="A1667" t="s">
        <v>2414</v>
      </c>
      <c r="B1667" s="168" t="s">
        <v>2413</v>
      </c>
      <c r="C1667" s="279" t="s">
        <v>5707</v>
      </c>
      <c r="D1667" s="14" t="s">
        <v>3713</v>
      </c>
      <c r="E1667" s="312" t="s">
        <v>1510</v>
      </c>
      <c r="F1667" s="281" t="s">
        <v>7412</v>
      </c>
      <c r="G1667" s="319">
        <v>0.11722682837319999</v>
      </c>
      <c r="H1667" s="319">
        <v>4.5507665819999998E-3</v>
      </c>
      <c r="I1667" s="319">
        <v>7.5822785811999992E-3</v>
      </c>
      <c r="J1667" s="319">
        <v>1.0688132100000001E-3</v>
      </c>
      <c r="K1667" s="319">
        <v>0.10402496999999999</v>
      </c>
      <c r="L1667" s="320">
        <v>0.78214263157894726</v>
      </c>
      <c r="M1667" s="308">
        <v>11.045604000000001</v>
      </c>
      <c r="N1667" s="282">
        <v>1.5256835E-2</v>
      </c>
      <c r="O1667" s="282">
        <v>1.3998653999999999E-2</v>
      </c>
      <c r="P1667" s="282">
        <v>6.5311890000000004E-4</v>
      </c>
      <c r="Q1667" s="282">
        <v>6.0506307999999998E-4</v>
      </c>
      <c r="R1667" s="255">
        <v>8.392478094870999E-7</v>
      </c>
      <c r="S1667" s="256">
        <v>2.41538050364114E-9</v>
      </c>
      <c r="T1667" s="256">
        <v>8.4742728563600003E-2</v>
      </c>
      <c r="U1667" s="274">
        <v>3.8488945E-5</v>
      </c>
      <c r="V1667" s="233"/>
      <c r="W1667" s="214"/>
      <c r="X1667" s="88" t="s">
        <v>996</v>
      </c>
      <c r="Y1667" s="60"/>
      <c r="Z1667" s="60"/>
      <c r="AA1667" s="19"/>
    </row>
    <row r="1668" spans="1:27" ht="14.4" customHeight="1">
      <c r="A1668" t="s">
        <v>3714</v>
      </c>
      <c r="B1668" s="168" t="s">
        <v>2413</v>
      </c>
      <c r="C1668" s="279" t="s">
        <v>5708</v>
      </c>
      <c r="D1668" s="14" t="s">
        <v>3713</v>
      </c>
      <c r="E1668" s="312" t="s">
        <v>2841</v>
      </c>
      <c r="F1668" s="281" t="s">
        <v>7413</v>
      </c>
      <c r="G1668" s="319">
        <v>9.7041374889999992E-5</v>
      </c>
      <c r="H1668" s="319">
        <v>2.7835067599999997E-6</v>
      </c>
      <c r="I1668" s="319">
        <v>6.9417913000000004E-6</v>
      </c>
      <c r="J1668" s="319">
        <v>1.4549718829999999E-5</v>
      </c>
      <c r="K1668" s="319">
        <v>7.2766357999999993E-5</v>
      </c>
      <c r="L1668" s="320">
        <v>5.4711547368421049E-4</v>
      </c>
      <c r="M1668" s="308">
        <v>9.4324859000000007E-3</v>
      </c>
      <c r="N1668" s="283">
        <v>1.0894882E-5</v>
      </c>
      <c r="O1668" s="283">
        <v>1.026462E-5</v>
      </c>
      <c r="P1668" s="283">
        <v>4.5938414000000001E-7</v>
      </c>
      <c r="Q1668" s="283">
        <v>1.708777E-7</v>
      </c>
      <c r="R1668" s="255">
        <v>6.1538487914999998E-10</v>
      </c>
      <c r="S1668" s="256">
        <v>1.6989058063340001E-12</v>
      </c>
      <c r="T1668" s="256">
        <v>2.3932451162000002E-5</v>
      </c>
      <c r="U1668" s="274">
        <v>2.8231265999999999E-8</v>
      </c>
      <c r="V1668" s="144"/>
      <c r="W1668" s="137"/>
      <c r="X1668" t="s">
        <v>4104</v>
      </c>
      <c r="Y1668" s="60"/>
      <c r="Z1668" s="60"/>
      <c r="AA1668" s="19"/>
    </row>
    <row r="1669" spans="1:27" ht="14.4" customHeight="1">
      <c r="A1669" t="s">
        <v>3715</v>
      </c>
      <c r="B1669" s="168" t="s">
        <v>2413</v>
      </c>
      <c r="C1669" s="279" t="s">
        <v>5709</v>
      </c>
      <c r="D1669" s="14" t="s">
        <v>3713</v>
      </c>
      <c r="E1669" s="312" t="s">
        <v>2841</v>
      </c>
      <c r="F1669" s="281" t="s">
        <v>7414</v>
      </c>
      <c r="G1669" s="319">
        <v>4.8520687290000003E-3</v>
      </c>
      <c r="H1669" s="319">
        <v>1.3917533800000001E-4</v>
      </c>
      <c r="I1669" s="319">
        <v>3.4708956999999997E-4</v>
      </c>
      <c r="J1669" s="319">
        <v>7.2748592099999994E-4</v>
      </c>
      <c r="K1669" s="319">
        <v>3.6383179000000002E-3</v>
      </c>
      <c r="L1669" s="320">
        <v>2.7355773684210525E-2</v>
      </c>
      <c r="M1669" s="308">
        <v>0.47162429</v>
      </c>
      <c r="N1669" s="282">
        <v>5.4474408000000001E-4</v>
      </c>
      <c r="O1669" s="282">
        <v>5.1323098999999999E-4</v>
      </c>
      <c r="P1669" s="283">
        <v>2.2969206999999999E-5</v>
      </c>
      <c r="Q1669" s="283">
        <v>8.5438850000000003E-6</v>
      </c>
      <c r="R1669" s="255">
        <v>3.0769244156999999E-8</v>
      </c>
      <c r="S1669" s="256">
        <v>8.4945291516700002E-11</v>
      </c>
      <c r="T1669" s="256">
        <v>1.19662255808E-3</v>
      </c>
      <c r="U1669" s="274">
        <v>1.4115633E-6</v>
      </c>
      <c r="V1669" s="144"/>
      <c r="W1669" s="137"/>
      <c r="X1669" t="s">
        <v>4104</v>
      </c>
      <c r="Y1669" s="20"/>
      <c r="Z1669" s="20"/>
      <c r="AA1669" s="19"/>
    </row>
    <row r="1670" spans="1:27" ht="14.4" customHeight="1">
      <c r="B1670" s="278" t="s">
        <v>2413</v>
      </c>
      <c r="C1670" s="277" t="s">
        <v>3716</v>
      </c>
      <c r="D1670" s="277" t="s">
        <v>666</v>
      </c>
      <c r="E1670" s="312"/>
      <c r="F1670"/>
      <c r="G1670" s="210"/>
      <c r="H1670" s="210"/>
      <c r="I1670" s="210"/>
      <c r="J1670" s="210"/>
      <c r="K1670" s="210"/>
      <c r="L1670" s="210"/>
      <c r="M1670" s="5"/>
      <c r="N1670"/>
      <c r="O1670"/>
      <c r="V1670" s="183"/>
      <c r="W1670" s="4"/>
      <c r="X1670" s="20"/>
      <c r="Y1670" s="20"/>
      <c r="Z1670" s="20"/>
      <c r="AA1670" s="19"/>
    </row>
    <row r="1671" spans="1:27" ht="14.4" customHeight="1">
      <c r="A1671" t="s">
        <v>2415</v>
      </c>
      <c r="B1671" s="168" t="s">
        <v>2413</v>
      </c>
      <c r="C1671" s="279" t="s">
        <v>5710</v>
      </c>
      <c r="D1671" s="14" t="s">
        <v>666</v>
      </c>
      <c r="E1671" s="312" t="s">
        <v>1510</v>
      </c>
      <c r="F1671" s="281" t="s">
        <v>7415</v>
      </c>
      <c r="G1671" s="319">
        <v>1.8680464657E-2</v>
      </c>
      <c r="H1671" s="319">
        <v>5.35825048E-4</v>
      </c>
      <c r="I1671" s="319">
        <v>1.3362948300000002E-3</v>
      </c>
      <c r="J1671" s="319">
        <v>2.8008207789999998E-3</v>
      </c>
      <c r="K1671" s="319">
        <v>1.4007524E-2</v>
      </c>
      <c r="L1671" s="320">
        <v>0.10531972932330827</v>
      </c>
      <c r="M1671" s="308">
        <v>1.8157535</v>
      </c>
      <c r="N1671" s="282">
        <v>2.0972647E-3</v>
      </c>
      <c r="O1671" s="282">
        <v>1.9759393E-3</v>
      </c>
      <c r="P1671" s="283">
        <v>8.8431446000000001E-5</v>
      </c>
      <c r="Q1671" s="283">
        <v>3.2893957000000003E-5</v>
      </c>
      <c r="R1671" s="255">
        <v>1.18461589735E-7</v>
      </c>
      <c r="S1671" s="256">
        <v>3.2703937345919997E-10</v>
      </c>
      <c r="T1671" s="256">
        <v>4.6069968236000002E-3</v>
      </c>
      <c r="U1671" s="274">
        <v>5.4345186999999999E-6</v>
      </c>
      <c r="V1671" s="233"/>
      <c r="W1671" s="214"/>
      <c r="X1671" s="88" t="s">
        <v>997</v>
      </c>
      <c r="Y1671" s="60"/>
      <c r="Z1671" s="60"/>
      <c r="AA1671" s="19"/>
    </row>
    <row r="1672" spans="1:27" ht="14.4" customHeight="1">
      <c r="A1672" t="s">
        <v>2416</v>
      </c>
      <c r="B1672" s="168" t="s">
        <v>2413</v>
      </c>
      <c r="C1672" s="279" t="s">
        <v>5711</v>
      </c>
      <c r="D1672" s="14" t="s">
        <v>666</v>
      </c>
      <c r="E1672" s="312" t="s">
        <v>1510</v>
      </c>
      <c r="F1672" s="281" t="s">
        <v>7416</v>
      </c>
      <c r="G1672" s="319">
        <v>1.8680464657E-2</v>
      </c>
      <c r="H1672" s="319">
        <v>5.35825048E-4</v>
      </c>
      <c r="I1672" s="319">
        <v>1.3362948300000002E-3</v>
      </c>
      <c r="J1672" s="319">
        <v>2.8008207789999998E-3</v>
      </c>
      <c r="K1672" s="319">
        <v>1.4007524E-2</v>
      </c>
      <c r="L1672" s="320">
        <v>0.10531972932330827</v>
      </c>
      <c r="M1672" s="308">
        <v>1.8157535</v>
      </c>
      <c r="N1672" s="282">
        <v>2.0972647E-3</v>
      </c>
      <c r="O1672" s="282">
        <v>1.9759393E-3</v>
      </c>
      <c r="P1672" s="283">
        <v>8.8431446000000001E-5</v>
      </c>
      <c r="Q1672" s="283">
        <v>3.2893957000000003E-5</v>
      </c>
      <c r="R1672" s="255">
        <v>1.18461589735E-7</v>
      </c>
      <c r="S1672" s="256">
        <v>3.2703937345919997E-10</v>
      </c>
      <c r="T1672" s="256">
        <v>4.6069968236000002E-3</v>
      </c>
      <c r="U1672" s="274">
        <v>5.4345186999999999E-6</v>
      </c>
      <c r="V1672" s="233"/>
      <c r="W1672" s="214"/>
      <c r="X1672" s="88" t="s">
        <v>997</v>
      </c>
      <c r="Y1672" s="60"/>
      <c r="Z1672" s="60"/>
      <c r="AA1672" s="19"/>
    </row>
    <row r="1673" spans="1:27" ht="14.4" customHeight="1">
      <c r="A1673" t="s">
        <v>2417</v>
      </c>
      <c r="B1673" s="168" t="s">
        <v>2413</v>
      </c>
      <c r="C1673" s="279" t="s">
        <v>5712</v>
      </c>
      <c r="D1673" s="14" t="s">
        <v>666</v>
      </c>
      <c r="E1673" s="312" t="s">
        <v>1510</v>
      </c>
      <c r="F1673" s="281" t="s">
        <v>7417</v>
      </c>
      <c r="G1673" s="319">
        <v>1.8680464657E-2</v>
      </c>
      <c r="H1673" s="319">
        <v>5.35825048E-4</v>
      </c>
      <c r="I1673" s="319">
        <v>1.3362948300000002E-3</v>
      </c>
      <c r="J1673" s="319">
        <v>2.8008207789999998E-3</v>
      </c>
      <c r="K1673" s="319">
        <v>1.4007524E-2</v>
      </c>
      <c r="L1673" s="320">
        <v>0.10531972932330827</v>
      </c>
      <c r="M1673" s="308">
        <v>1.8157535</v>
      </c>
      <c r="N1673" s="282">
        <v>2.0972647E-3</v>
      </c>
      <c r="O1673" s="282">
        <v>1.9759393E-3</v>
      </c>
      <c r="P1673" s="283">
        <v>8.8431446000000001E-5</v>
      </c>
      <c r="Q1673" s="283">
        <v>3.2893957000000003E-5</v>
      </c>
      <c r="R1673" s="255">
        <v>1.18461589735E-7</v>
      </c>
      <c r="S1673" s="256">
        <v>3.2703937345919997E-10</v>
      </c>
      <c r="T1673" s="256">
        <v>4.6069968236000002E-3</v>
      </c>
      <c r="U1673" s="274">
        <v>5.4345186999999999E-6</v>
      </c>
      <c r="V1673" s="234"/>
      <c r="W1673" s="214"/>
      <c r="X1673" s="88" t="s">
        <v>997</v>
      </c>
      <c r="Y1673" s="60"/>
      <c r="Z1673" s="60"/>
      <c r="AA1673" s="19"/>
    </row>
    <row r="1674" spans="1:27" ht="14.4" customHeight="1">
      <c r="B1674" s="278" t="s">
        <v>2413</v>
      </c>
      <c r="C1674" s="277" t="s">
        <v>3717</v>
      </c>
      <c r="D1674" s="277" t="s">
        <v>667</v>
      </c>
      <c r="E1674" s="312"/>
      <c r="F1674"/>
      <c r="G1674" s="210"/>
      <c r="H1674" s="210"/>
      <c r="I1674" s="210"/>
      <c r="J1674" s="210"/>
      <c r="K1674" s="210"/>
      <c r="L1674" s="210"/>
      <c r="M1674" s="5"/>
      <c r="N1674"/>
      <c r="O1674"/>
      <c r="V1674" s="185"/>
      <c r="W1674" s="215"/>
      <c r="X1674" s="22"/>
      <c r="Y1674" s="5"/>
      <c r="Z1674" s="5"/>
      <c r="AA1674" s="19"/>
    </row>
    <row r="1675" spans="1:27" ht="14.4" customHeight="1">
      <c r="A1675" t="s">
        <v>8666</v>
      </c>
      <c r="B1675" s="168" t="s">
        <v>2413</v>
      </c>
      <c r="C1675" s="279" t="s">
        <v>5713</v>
      </c>
      <c r="D1675" s="14" t="s">
        <v>667</v>
      </c>
      <c r="E1675" s="312" t="s">
        <v>1508</v>
      </c>
      <c r="F1675" s="281" t="s">
        <v>8497</v>
      </c>
      <c r="G1675" s="319">
        <v>1.2807962769726287</v>
      </c>
      <c r="H1675" s="319">
        <v>7.5937649829999995E-2</v>
      </c>
      <c r="I1675" s="319">
        <v>0.50600362783403907</v>
      </c>
      <c r="J1675" s="319">
        <v>0.41523953930858959</v>
      </c>
      <c r="K1675" s="319">
        <v>0.28361545999999999</v>
      </c>
      <c r="L1675" s="320">
        <v>2.1324470676691729</v>
      </c>
      <c r="M1675" s="308">
        <v>41.079281999999999</v>
      </c>
      <c r="N1675" s="282">
        <v>0.15197601999999999</v>
      </c>
      <c r="O1675" s="282">
        <v>0.14546922000000001</v>
      </c>
      <c r="P1675" s="282">
        <v>4.5870362999999997E-3</v>
      </c>
      <c r="Q1675" s="282">
        <v>1.9197615E-3</v>
      </c>
      <c r="R1675" s="255">
        <v>8.7211761996508273E-6</v>
      </c>
      <c r="S1675" s="256">
        <v>1.6963891771109083E-8</v>
      </c>
      <c r="T1675" s="256">
        <v>0.26887416000000003</v>
      </c>
      <c r="U1675" s="121">
        <v>4.2007714000000002E-4</v>
      </c>
      <c r="V1675" s="234"/>
      <c r="W1675" s="214"/>
      <c r="X1675" s="22" t="s">
        <v>8490</v>
      </c>
      <c r="Y1675" s="20"/>
      <c r="Z1675" s="20"/>
      <c r="AA1675" s="19"/>
    </row>
    <row r="1676" spans="1:27" ht="14.4" customHeight="1">
      <c r="A1676" t="s">
        <v>8667</v>
      </c>
      <c r="B1676" s="168" t="s">
        <v>2413</v>
      </c>
      <c r="C1676" s="279" t="s">
        <v>5714</v>
      </c>
      <c r="D1676" s="14" t="s">
        <v>667</v>
      </c>
      <c r="E1676" s="312" t="s">
        <v>1508</v>
      </c>
      <c r="F1676" s="281" t="s">
        <v>8498</v>
      </c>
      <c r="G1676" s="319">
        <v>1.540369600738259</v>
      </c>
      <c r="H1676" s="319">
        <v>1.0580668453E-2</v>
      </c>
      <c r="I1676" s="319">
        <v>0.73676847866808004</v>
      </c>
      <c r="J1676" s="319">
        <v>0.62488397361717907</v>
      </c>
      <c r="K1676" s="319">
        <v>0.16813648</v>
      </c>
      <c r="L1676" s="320">
        <v>1.264184060150376</v>
      </c>
      <c r="M1676" s="308">
        <v>22.931301000000001</v>
      </c>
      <c r="N1676" s="282">
        <v>0.22106113999999999</v>
      </c>
      <c r="O1676" s="282">
        <v>0.21431833</v>
      </c>
      <c r="P1676" s="282">
        <v>5.5101511000000001E-3</v>
      </c>
      <c r="Q1676" s="282">
        <v>1.2326571000000001E-3</v>
      </c>
      <c r="R1676" s="255">
        <v>1.2848820612781643E-5</v>
      </c>
      <c r="S1676" s="256">
        <v>2.037777766940367E-8</v>
      </c>
      <c r="T1676" s="256">
        <v>0.17264104400000002</v>
      </c>
      <c r="U1676" s="121">
        <v>3.3193900000000001E-4</v>
      </c>
      <c r="V1676" s="234"/>
      <c r="W1676" s="214"/>
      <c r="X1676" s="22" t="s">
        <v>8491</v>
      </c>
      <c r="Y1676" s="20"/>
      <c r="Z1676" s="20"/>
      <c r="AA1676" s="19"/>
    </row>
    <row r="1677" spans="1:27" ht="14.4" customHeight="1">
      <c r="A1677" t="s">
        <v>8668</v>
      </c>
      <c r="B1677" s="168" t="s">
        <v>2413</v>
      </c>
      <c r="C1677" s="279" t="s">
        <v>5715</v>
      </c>
      <c r="D1677" s="14" t="s">
        <v>667</v>
      </c>
      <c r="E1677" s="312" t="s">
        <v>1508</v>
      </c>
      <c r="F1677" s="281" t="s">
        <v>8499</v>
      </c>
      <c r="G1677" s="319">
        <v>1.2737831550084691</v>
      </c>
      <c r="H1677" s="319">
        <v>9.3970998599999994E-2</v>
      </c>
      <c r="I1677" s="319">
        <v>0.61855488587470997</v>
      </c>
      <c r="J1677" s="319">
        <v>0.17631933053375901</v>
      </c>
      <c r="K1677" s="319">
        <v>0.38493793999999998</v>
      </c>
      <c r="L1677" s="320">
        <v>2.8942702255639094</v>
      </c>
      <c r="M1677" s="308">
        <v>49.618127999999999</v>
      </c>
      <c r="N1677" s="282">
        <v>2.373186</v>
      </c>
      <c r="O1677" s="282">
        <v>2.3640907000000002</v>
      </c>
      <c r="P1677" s="282">
        <v>8.1652081999999994E-3</v>
      </c>
      <c r="Q1677" s="282">
        <v>9.3011761999999996E-4</v>
      </c>
      <c r="R1677" s="255">
        <v>1.4173205847811936E-4</v>
      </c>
      <c r="S1677" s="256">
        <v>3.0196775814450859E-8</v>
      </c>
      <c r="T1677" s="256">
        <v>0.13026857019999999</v>
      </c>
      <c r="U1677" s="121">
        <v>5.5878383000000002E-4</v>
      </c>
      <c r="V1677" s="234"/>
      <c r="W1677" s="214"/>
      <c r="X1677" s="22" t="s">
        <v>998</v>
      </c>
      <c r="Y1677" s="60"/>
      <c r="Z1677" s="60"/>
      <c r="AA1677" s="19"/>
    </row>
    <row r="1678" spans="1:27" ht="14.4" customHeight="1">
      <c r="A1678" t="s">
        <v>2418</v>
      </c>
      <c r="B1678" s="168" t="s">
        <v>2413</v>
      </c>
      <c r="C1678" s="279" t="s">
        <v>5716</v>
      </c>
      <c r="D1678" s="14" t="s">
        <v>667</v>
      </c>
      <c r="E1678" s="312" t="s">
        <v>1508</v>
      </c>
      <c r="F1678" s="281" t="s">
        <v>7418</v>
      </c>
      <c r="G1678" s="319">
        <v>0.45378931490423968</v>
      </c>
      <c r="H1678" s="319">
        <v>3.5879083199999995E-2</v>
      </c>
      <c r="I1678" s="319">
        <v>0.13667039143735998</v>
      </c>
      <c r="J1678" s="319">
        <v>8.82615102668797E-2</v>
      </c>
      <c r="K1678" s="319">
        <v>0.19297833</v>
      </c>
      <c r="L1678" s="320">
        <v>1.450964887218045</v>
      </c>
      <c r="M1678" s="308">
        <v>24.875091000000001</v>
      </c>
      <c r="N1678" s="282">
        <v>5.6039990999999997E-2</v>
      </c>
      <c r="O1678" s="282">
        <v>5.3214798000000001E-2</v>
      </c>
      <c r="P1678" s="282">
        <v>2.3589371999999998E-3</v>
      </c>
      <c r="Q1678" s="282">
        <v>4.6625496E-4</v>
      </c>
      <c r="R1678" s="255">
        <v>3.1903356685572003E-6</v>
      </c>
      <c r="S1678" s="256">
        <v>8.7238801762003916E-9</v>
      </c>
      <c r="T1678" s="256">
        <v>6.5301814099999994E-2</v>
      </c>
      <c r="U1678" s="121">
        <v>2.5200316E-4</v>
      </c>
      <c r="V1678" s="234"/>
      <c r="W1678" s="214"/>
      <c r="X1678" s="22" t="s">
        <v>999</v>
      </c>
      <c r="Y1678" s="60"/>
      <c r="Z1678" s="60"/>
      <c r="AA1678" s="19"/>
    </row>
    <row r="1679" spans="1:27" ht="14.4" customHeight="1">
      <c r="A1679" t="s">
        <v>8669</v>
      </c>
      <c r="B1679" s="168" t="s">
        <v>2413</v>
      </c>
      <c r="C1679" s="279" t="s">
        <v>5717</v>
      </c>
      <c r="D1679" s="14" t="s">
        <v>667</v>
      </c>
      <c r="E1679" s="312" t="s">
        <v>1508</v>
      </c>
      <c r="F1679" s="281" t="s">
        <v>8500</v>
      </c>
      <c r="G1679" s="319">
        <v>4.2218207097620493</v>
      </c>
      <c r="H1679" s="319">
        <v>0.29026412400000001</v>
      </c>
      <c r="I1679" s="319">
        <v>0.33233936762650002</v>
      </c>
      <c r="J1679" s="319">
        <v>1.7496847181355499</v>
      </c>
      <c r="K1679" s="319">
        <v>1.8495325</v>
      </c>
      <c r="L1679" s="320">
        <v>13.906259398496241</v>
      </c>
      <c r="M1679" s="308">
        <v>235.85731999999999</v>
      </c>
      <c r="N1679" s="282">
        <v>0.34760373999999999</v>
      </c>
      <c r="O1679" s="282">
        <v>0.32961360000000001</v>
      </c>
      <c r="P1679" s="282">
        <v>1.3283454E-2</v>
      </c>
      <c r="Q1679" s="282">
        <v>4.7066775999999996E-3</v>
      </c>
      <c r="R1679" s="255">
        <v>1.9761007381920998E-5</v>
      </c>
      <c r="S1679" s="256">
        <v>4.9125197919488779E-8</v>
      </c>
      <c r="T1679" s="256">
        <v>0.65919854499999997</v>
      </c>
      <c r="U1679" s="121">
        <v>2.0193206E-3</v>
      </c>
      <c r="V1679" s="234"/>
      <c r="W1679" s="214"/>
      <c r="X1679" s="22" t="s">
        <v>1000</v>
      </c>
      <c r="Y1679" s="20"/>
      <c r="Z1679" s="20"/>
      <c r="AA1679" s="19"/>
    </row>
    <row r="1680" spans="1:27" ht="14.4" customHeight="1">
      <c r="A1680" t="s">
        <v>2419</v>
      </c>
      <c r="B1680" s="168" t="s">
        <v>2413</v>
      </c>
      <c r="C1680" s="279" t="s">
        <v>5718</v>
      </c>
      <c r="D1680" s="14" t="s">
        <v>667</v>
      </c>
      <c r="E1680" s="312" t="s">
        <v>1508</v>
      </c>
      <c r="F1680" s="281" t="s">
        <v>7419</v>
      </c>
      <c r="G1680" s="319">
        <v>0.13072055008284938</v>
      </c>
      <c r="H1680" s="319">
        <v>3.528800104428E-3</v>
      </c>
      <c r="I1680" s="319">
        <v>2.0050738668421397E-2</v>
      </c>
      <c r="J1680" s="319">
        <v>1.784013131E-2</v>
      </c>
      <c r="K1680" s="319">
        <v>8.9300879999999999E-2</v>
      </c>
      <c r="L1680" s="320">
        <v>0.67143518796992474</v>
      </c>
      <c r="M1680" s="308">
        <v>11.573539</v>
      </c>
      <c r="N1680" s="282">
        <v>1.5065396999999999E-2</v>
      </c>
      <c r="O1680" s="282">
        <v>1.4163171E-2</v>
      </c>
      <c r="P1680" s="282">
        <v>6.9166135E-4</v>
      </c>
      <c r="Q1680" s="282">
        <v>2.1056482999999999E-4</v>
      </c>
      <c r="R1680" s="255">
        <v>8.4911095130870907E-7</v>
      </c>
      <c r="S1680" s="256">
        <v>2.5579191484400134E-9</v>
      </c>
      <c r="T1680" s="256">
        <v>2.9490872668E-2</v>
      </c>
      <c r="U1680" s="274">
        <v>4.7137076000000001E-5</v>
      </c>
      <c r="V1680" s="234"/>
      <c r="W1680" s="214"/>
      <c r="X1680" s="22" t="s">
        <v>1001</v>
      </c>
      <c r="Y1680" s="60"/>
      <c r="Z1680" s="60"/>
      <c r="AA1680" s="19"/>
    </row>
    <row r="1681" spans="1:27" ht="14.4" customHeight="1">
      <c r="A1681" t="s">
        <v>2420</v>
      </c>
      <c r="B1681" s="168" t="s">
        <v>2413</v>
      </c>
      <c r="C1681" s="279" t="s">
        <v>5719</v>
      </c>
      <c r="D1681" s="14" t="s">
        <v>667</v>
      </c>
      <c r="E1681" s="312" t="s">
        <v>1508</v>
      </c>
      <c r="F1681" s="281" t="s">
        <v>7420</v>
      </c>
      <c r="G1681" s="319">
        <v>3.4057192471147531E-2</v>
      </c>
      <c r="H1681" s="319">
        <v>3.1514797330000001E-3</v>
      </c>
      <c r="I1681" s="319">
        <v>2.5167395496168001E-2</v>
      </c>
      <c r="J1681" s="319">
        <v>4.1357992419795309E-3</v>
      </c>
      <c r="K1681" s="319">
        <v>1.602518E-3</v>
      </c>
      <c r="L1681" s="320">
        <v>1.2049007518796992E-2</v>
      </c>
      <c r="M1681" s="308">
        <v>0.18985369999999999</v>
      </c>
      <c r="N1681" s="282">
        <v>4.5575071999999998E-3</v>
      </c>
      <c r="O1681" s="282">
        <v>4.2717225000000001E-3</v>
      </c>
      <c r="P1681" s="282">
        <v>2.7836084000000002E-4</v>
      </c>
      <c r="Q1681" s="283">
        <v>7.4238531999999998E-6</v>
      </c>
      <c r="R1681" s="255">
        <v>2.5609847206687101E-7</v>
      </c>
      <c r="S1681" s="256">
        <v>1.029440979751019E-9</v>
      </c>
      <c r="T1681" s="256">
        <v>1.03975534E-3</v>
      </c>
      <c r="U1681" s="274">
        <v>2.9813631E-5</v>
      </c>
      <c r="V1681" s="234"/>
      <c r="W1681" s="214"/>
      <c r="X1681" s="22" t="s">
        <v>1002</v>
      </c>
      <c r="Y1681" s="60"/>
      <c r="Z1681" s="60"/>
      <c r="AA1681" s="19"/>
    </row>
    <row r="1682" spans="1:27" ht="14.4" customHeight="1">
      <c r="A1682" t="s">
        <v>2421</v>
      </c>
      <c r="B1682" s="168" t="s">
        <v>2413</v>
      </c>
      <c r="C1682" s="279" t="s">
        <v>5720</v>
      </c>
      <c r="D1682" s="14" t="s">
        <v>667</v>
      </c>
      <c r="E1682" s="312" t="s">
        <v>1508</v>
      </c>
      <c r="F1682" s="281" t="s">
        <v>7421</v>
      </c>
      <c r="G1682" s="319">
        <v>1.5448515831519061E-2</v>
      </c>
      <c r="H1682" s="319">
        <v>1.111211862E-3</v>
      </c>
      <c r="I1682" s="319">
        <v>1.1475022943529301E-2</v>
      </c>
      <c r="J1682" s="319">
        <v>2.0672563159897604E-3</v>
      </c>
      <c r="K1682" s="319">
        <v>7.9502470999999995E-4</v>
      </c>
      <c r="L1682" s="320">
        <v>5.9776293984962403E-3</v>
      </c>
      <c r="M1682" s="308">
        <v>9.4205944E-2</v>
      </c>
      <c r="N1682" s="282">
        <v>2.0229764999999999E-3</v>
      </c>
      <c r="O1682" s="282">
        <v>1.8905504000000001E-3</v>
      </c>
      <c r="P1682" s="282">
        <v>1.2876184E-4</v>
      </c>
      <c r="Q1682" s="283">
        <v>3.6642476999999998E-6</v>
      </c>
      <c r="R1682" s="255">
        <v>1.133423521157354E-7</v>
      </c>
      <c r="S1682" s="256">
        <v>4.7619023506347443E-10</v>
      </c>
      <c r="T1682" s="256">
        <v>5.1319995999999995E-4</v>
      </c>
      <c r="U1682" s="274">
        <v>1.4032068999999999E-5</v>
      </c>
      <c r="V1682" s="234"/>
      <c r="W1682" s="214"/>
      <c r="X1682" s="22" t="s">
        <v>1003</v>
      </c>
      <c r="Y1682" s="60"/>
      <c r="Z1682" s="60"/>
      <c r="AA1682" s="19"/>
    </row>
    <row r="1683" spans="1:27" ht="14.4" customHeight="1">
      <c r="A1683" t="s">
        <v>2422</v>
      </c>
      <c r="B1683" s="168" t="s">
        <v>2413</v>
      </c>
      <c r="C1683" s="279" t="s">
        <v>5721</v>
      </c>
      <c r="D1683" s="14" t="s">
        <v>667</v>
      </c>
      <c r="E1683" s="312" t="s">
        <v>1508</v>
      </c>
      <c r="F1683" s="281" t="s">
        <v>7422</v>
      </c>
      <c r="G1683" s="319">
        <v>0.75078534443499989</v>
      </c>
      <c r="H1683" s="319">
        <v>2.2298984319999996E-2</v>
      </c>
      <c r="I1683" s="319">
        <v>3.7498862115000003E-2</v>
      </c>
      <c r="J1683" s="319">
        <v>0.221166168</v>
      </c>
      <c r="K1683" s="319">
        <v>0.46982132999999998</v>
      </c>
      <c r="L1683" s="320">
        <v>3.5324912030075186</v>
      </c>
      <c r="M1683" s="308">
        <v>50.448422000000001</v>
      </c>
      <c r="N1683" s="282">
        <v>6.9648980999999999E-2</v>
      </c>
      <c r="O1683" s="282">
        <v>6.3926599000000001E-2</v>
      </c>
      <c r="P1683" s="282">
        <v>2.9601464E-3</v>
      </c>
      <c r="Q1683" s="282">
        <v>2.7622351000000001E-3</v>
      </c>
      <c r="R1683" s="255">
        <v>3.8325298989139993E-6</v>
      </c>
      <c r="S1683" s="256">
        <v>1.0947286489185299E-8</v>
      </c>
      <c r="T1683" s="256">
        <v>0.38686766640000003</v>
      </c>
      <c r="U1683" s="121">
        <v>1.7968716999999999E-4</v>
      </c>
      <c r="V1683" s="234"/>
      <c r="W1683" s="214"/>
      <c r="X1683" s="22" t="s">
        <v>1004</v>
      </c>
      <c r="Y1683" s="20"/>
      <c r="Z1683" s="20"/>
      <c r="AA1683" s="19"/>
    </row>
    <row r="1684" spans="1:27" ht="14.4" customHeight="1">
      <c r="A1684" t="s">
        <v>2423</v>
      </c>
      <c r="B1684" s="168" t="s">
        <v>2413</v>
      </c>
      <c r="C1684" s="279" t="s">
        <v>5722</v>
      </c>
      <c r="D1684" s="14" t="s">
        <v>667</v>
      </c>
      <c r="E1684" s="312" t="s">
        <v>1508</v>
      </c>
      <c r="F1684" s="281" t="s">
        <v>7423</v>
      </c>
      <c r="G1684" s="319">
        <v>0.83881559252399995</v>
      </c>
      <c r="H1684" s="319">
        <v>2.0462767890000001E-2</v>
      </c>
      <c r="I1684" s="319">
        <v>3.4094126333999997E-2</v>
      </c>
      <c r="J1684" s="319">
        <v>0.31650477830000001</v>
      </c>
      <c r="K1684" s="319">
        <v>0.46775391999999999</v>
      </c>
      <c r="L1684" s="320">
        <v>3.5169467669172931</v>
      </c>
      <c r="M1684" s="308">
        <v>49.667158999999998</v>
      </c>
      <c r="N1684" s="282">
        <v>6.8632928999999995E-2</v>
      </c>
      <c r="O1684" s="282">
        <v>6.2945704000000005E-2</v>
      </c>
      <c r="P1684" s="282">
        <v>2.9367845000000002E-3</v>
      </c>
      <c r="Q1684" s="282">
        <v>2.7504410000000002E-3</v>
      </c>
      <c r="R1684" s="255">
        <v>3.7737232936729999E-6</v>
      </c>
      <c r="S1684" s="256">
        <v>1.0860889746419801E-8</v>
      </c>
      <c r="T1684" s="256">
        <v>0.38521583110000002</v>
      </c>
      <c r="U1684" s="121">
        <v>1.7306831E-4</v>
      </c>
      <c r="V1684" s="234"/>
      <c r="W1684" s="214"/>
      <c r="X1684" s="22" t="s">
        <v>1004</v>
      </c>
      <c r="Y1684" s="60"/>
      <c r="Z1684" s="60"/>
      <c r="AA1684" s="19"/>
    </row>
    <row r="1685" spans="1:27" ht="14.4" customHeight="1">
      <c r="B1685" s="278" t="s">
        <v>2413</v>
      </c>
      <c r="C1685" s="277" t="s">
        <v>3718</v>
      </c>
      <c r="D1685" s="277" t="s">
        <v>668</v>
      </c>
      <c r="E1685" s="312"/>
      <c r="F1685"/>
      <c r="G1685" s="210"/>
      <c r="H1685" s="210"/>
      <c r="I1685" s="210"/>
      <c r="J1685" s="210"/>
      <c r="K1685" s="210"/>
      <c r="L1685" s="210"/>
      <c r="M1685" s="5"/>
      <c r="N1685"/>
      <c r="O1685"/>
      <c r="V1685" s="183"/>
      <c r="W1685" s="215"/>
      <c r="X1685" s="22"/>
      <c r="Y1685" s="60"/>
      <c r="Z1685" s="60"/>
      <c r="AA1685" s="19"/>
    </row>
    <row r="1686" spans="1:27" ht="14.4" customHeight="1">
      <c r="A1686" t="s">
        <v>2424</v>
      </c>
      <c r="B1686" s="168" t="s">
        <v>2413</v>
      </c>
      <c r="C1686" s="279" t="s">
        <v>5723</v>
      </c>
      <c r="D1686" s="14" t="s">
        <v>668</v>
      </c>
      <c r="E1686" s="312" t="s">
        <v>2841</v>
      </c>
      <c r="F1686" s="281" t="s">
        <v>7424</v>
      </c>
      <c r="G1686" s="319">
        <v>0.20026850273819868</v>
      </c>
      <c r="H1686" s="319">
        <v>7.2133474400000001E-3</v>
      </c>
      <c r="I1686" s="319">
        <v>1.4539167760089807E-2</v>
      </c>
      <c r="J1686" s="319">
        <v>3.2204677538108864E-2</v>
      </c>
      <c r="K1686" s="319">
        <v>0.14631131</v>
      </c>
      <c r="L1686" s="320">
        <v>1.1000850375939848</v>
      </c>
      <c r="M1686" s="308">
        <v>17.144309</v>
      </c>
      <c r="N1686" s="282">
        <v>2.2074008999999999E-2</v>
      </c>
      <c r="O1686" s="282">
        <v>2.0805543999999999E-2</v>
      </c>
      <c r="P1686" s="282">
        <v>9.3197956000000003E-4</v>
      </c>
      <c r="Q1686" s="282">
        <v>3.3648614000000003E-4</v>
      </c>
      <c r="R1686" s="255">
        <v>1.2473347358150443E-6</v>
      </c>
      <c r="S1686" s="256">
        <v>3.4466699908259475E-9</v>
      </c>
      <c r="T1686" s="256">
        <v>4.7126910300000005E-2</v>
      </c>
      <c r="U1686" s="274">
        <v>5.5992207000000002E-5</v>
      </c>
      <c r="V1686" s="233"/>
      <c r="W1686" s="214"/>
      <c r="X1686" s="22" t="s">
        <v>1005</v>
      </c>
      <c r="Y1686" s="60"/>
      <c r="Z1686" s="60"/>
      <c r="AA1686" s="19"/>
    </row>
    <row r="1687" spans="1:27" ht="14.4" customHeight="1">
      <c r="A1687" t="s">
        <v>2425</v>
      </c>
      <c r="B1687" s="168" t="s">
        <v>2413</v>
      </c>
      <c r="C1687" s="279" t="s">
        <v>5724</v>
      </c>
      <c r="D1687" s="14" t="s">
        <v>668</v>
      </c>
      <c r="E1687" s="312" t="s">
        <v>1510</v>
      </c>
      <c r="F1687" s="281" t="s">
        <v>7425</v>
      </c>
      <c r="G1687" s="319">
        <v>31.628752720089999</v>
      </c>
      <c r="H1687" s="319">
        <v>1.2327421410000001</v>
      </c>
      <c r="I1687" s="319">
        <v>2.0639970890199999</v>
      </c>
      <c r="J1687" s="319">
        <v>0.49514149007000002</v>
      </c>
      <c r="K1687" s="319">
        <v>27.836872</v>
      </c>
      <c r="L1687" s="320">
        <v>209.2997894736842</v>
      </c>
      <c r="M1687" s="308">
        <v>2967.4625000000001</v>
      </c>
      <c r="N1687" s="282">
        <v>4.0901994999999998</v>
      </c>
      <c r="O1687" s="282">
        <v>3.7558056</v>
      </c>
      <c r="P1687" s="282">
        <v>0.17501133999999999</v>
      </c>
      <c r="Q1687" s="282">
        <v>0.15938257</v>
      </c>
      <c r="R1687" s="255">
        <v>2.251682026917E-4</v>
      </c>
      <c r="S1687" s="256">
        <v>6.4723129524802368E-7</v>
      </c>
      <c r="T1687" s="256">
        <v>22.322488932300001</v>
      </c>
      <c r="U1687" s="121">
        <v>1.032166E-2</v>
      </c>
      <c r="V1687" s="233"/>
      <c r="W1687" s="214"/>
      <c r="X1687" s="22" t="s">
        <v>1006</v>
      </c>
      <c r="Y1687" s="60"/>
      <c r="Z1687" s="60"/>
      <c r="AA1687" s="19"/>
    </row>
    <row r="1688" spans="1:27" ht="14.4" customHeight="1">
      <c r="A1688" t="s">
        <v>2426</v>
      </c>
      <c r="B1688" s="168" t="s">
        <v>2413</v>
      </c>
      <c r="C1688" s="279" t="s">
        <v>5725</v>
      </c>
      <c r="D1688" s="14" t="s">
        <v>668</v>
      </c>
      <c r="E1688" s="312" t="s">
        <v>2841</v>
      </c>
      <c r="F1688" s="281" t="s">
        <v>7426</v>
      </c>
      <c r="G1688" s="319">
        <v>7.1764569281070001E-2</v>
      </c>
      <c r="H1688" s="319">
        <v>1.7320950700000001E-3</v>
      </c>
      <c r="I1688" s="319">
        <v>2.4630130645070001E-2</v>
      </c>
      <c r="J1688" s="319">
        <v>2.6124970565999998E-2</v>
      </c>
      <c r="K1688" s="319">
        <v>1.9277373E-2</v>
      </c>
      <c r="L1688" s="320">
        <v>0.14494265413533833</v>
      </c>
      <c r="M1688" s="308">
        <v>2.1192970999999998</v>
      </c>
      <c r="N1688" s="282">
        <v>9.9341645999999999E-3</v>
      </c>
      <c r="O1688" s="282">
        <v>9.5636939999999993E-3</v>
      </c>
      <c r="P1688" s="282">
        <v>2.5508276000000001E-4</v>
      </c>
      <c r="Q1688" s="282">
        <v>1.153878E-4</v>
      </c>
      <c r="R1688" s="255">
        <v>5.7336295325021E-7</v>
      </c>
      <c r="S1688" s="256">
        <v>9.4335342104114038E-10</v>
      </c>
      <c r="T1688" s="256">
        <v>1.6160755400000001E-2</v>
      </c>
      <c r="U1688" s="274">
        <v>1.4963968E-5</v>
      </c>
      <c r="V1688" s="233"/>
      <c r="W1688" s="214"/>
      <c r="X1688" s="22" t="s">
        <v>1007</v>
      </c>
      <c r="Y1688" s="60"/>
      <c r="Z1688" s="60"/>
      <c r="AA1688" s="19"/>
    </row>
    <row r="1689" spans="1:27" ht="14.4" customHeight="1">
      <c r="A1689" t="s">
        <v>2427</v>
      </c>
      <c r="B1689" s="168" t="s">
        <v>2413</v>
      </c>
      <c r="C1689" s="279" t="s">
        <v>5726</v>
      </c>
      <c r="D1689" s="14" t="s">
        <v>668</v>
      </c>
      <c r="E1689" s="312" t="s">
        <v>2841</v>
      </c>
      <c r="F1689" s="281" t="s">
        <v>7427</v>
      </c>
      <c r="G1689" s="319">
        <v>6.5981114470511304E-2</v>
      </c>
      <c r="H1689" s="319">
        <v>1.4248169499999999E-3</v>
      </c>
      <c r="I1689" s="319">
        <v>2.4704479347511299E-2</v>
      </c>
      <c r="J1689" s="319">
        <v>2.5936902173000004E-2</v>
      </c>
      <c r="K1689" s="319">
        <v>1.3914915999999999E-2</v>
      </c>
      <c r="L1689" s="320">
        <v>0.10462342857142856</v>
      </c>
      <c r="M1689" s="308">
        <v>1.8171497000000001</v>
      </c>
      <c r="N1689" s="282">
        <v>9.3128169999999993E-3</v>
      </c>
      <c r="O1689" s="282">
        <v>8.9793067000000001E-3</v>
      </c>
      <c r="P1689" s="282">
        <v>2.2351232000000001E-4</v>
      </c>
      <c r="Q1689" s="282">
        <v>1.0999804E-4</v>
      </c>
      <c r="R1689" s="255">
        <v>5.3832773295204916E-7</v>
      </c>
      <c r="S1689" s="256">
        <v>8.2659882039761004E-10</v>
      </c>
      <c r="T1689" s="256">
        <v>1.5405887399999998E-2</v>
      </c>
      <c r="U1689" s="274">
        <v>1.3422409999999999E-5</v>
      </c>
      <c r="V1689" s="233"/>
      <c r="W1689" s="214"/>
      <c r="X1689" s="22" t="s">
        <v>1009</v>
      </c>
      <c r="Y1689" s="60"/>
      <c r="Z1689" s="60"/>
      <c r="AA1689" s="19"/>
    </row>
    <row r="1690" spans="1:27" ht="14.4" customHeight="1">
      <c r="B1690" s="278" t="s">
        <v>2413</v>
      </c>
      <c r="C1690" s="277" t="s">
        <v>3719</v>
      </c>
      <c r="D1690" s="277" t="s">
        <v>3720</v>
      </c>
      <c r="E1690" s="312"/>
      <c r="F1690"/>
      <c r="G1690" s="210"/>
      <c r="H1690" s="210"/>
      <c r="I1690" s="210"/>
      <c r="J1690" s="210"/>
      <c r="K1690" s="210"/>
      <c r="L1690" s="210"/>
      <c r="M1690" s="5"/>
      <c r="N1690"/>
      <c r="O1690"/>
      <c r="V1690" s="189"/>
      <c r="W1690" s="215"/>
      <c r="X1690" s="22"/>
      <c r="Y1690" s="60"/>
      <c r="Z1690" s="60"/>
      <c r="AA1690" s="19"/>
    </row>
    <row r="1691" spans="1:27" ht="14.4" customHeight="1">
      <c r="A1691" t="s">
        <v>2428</v>
      </c>
      <c r="B1691" s="168" t="s">
        <v>2413</v>
      </c>
      <c r="C1691" s="279" t="s">
        <v>5727</v>
      </c>
      <c r="D1691" s="14" t="s">
        <v>244</v>
      </c>
      <c r="E1691" s="312" t="s">
        <v>1508</v>
      </c>
      <c r="F1691" s="281" t="s">
        <v>7428</v>
      </c>
      <c r="G1691" s="319">
        <v>0.40241875002580002</v>
      </c>
      <c r="H1691" s="319">
        <v>1.2186160239E-2</v>
      </c>
      <c r="I1691" s="319">
        <v>2.9622976786799999E-2</v>
      </c>
      <c r="J1691" s="319">
        <v>7.3592713000000004E-2</v>
      </c>
      <c r="K1691" s="319">
        <v>0.28701690000000002</v>
      </c>
      <c r="L1691" s="320">
        <v>2.1580218045112782</v>
      </c>
      <c r="M1691" s="308">
        <v>43.626880999999997</v>
      </c>
      <c r="N1691" s="282">
        <v>5.1275670000000002E-2</v>
      </c>
      <c r="O1691" s="282">
        <v>4.6957077E-2</v>
      </c>
      <c r="P1691" s="282">
        <v>2.5379300999999999E-3</v>
      </c>
      <c r="Q1691" s="282">
        <v>1.7806625000000001E-3</v>
      </c>
      <c r="R1691" s="255">
        <v>2.8151724867261E-6</v>
      </c>
      <c r="S1691" s="256">
        <v>9.3858361182394098E-9</v>
      </c>
      <c r="T1691" s="256">
        <v>0.24939250093599999</v>
      </c>
      <c r="U1691" s="121">
        <v>1.8506377999999999E-4</v>
      </c>
      <c r="V1691" s="233"/>
      <c r="W1691" s="214"/>
      <c r="X1691" s="22" t="s">
        <v>1008</v>
      </c>
      <c r="Y1691" s="60"/>
      <c r="Z1691" s="60"/>
      <c r="AA1691" s="19"/>
    </row>
    <row r="1692" spans="1:27" ht="14.4" customHeight="1">
      <c r="A1692" t="s">
        <v>2429</v>
      </c>
      <c r="B1692" s="168" t="s">
        <v>2413</v>
      </c>
      <c r="C1692" s="279" t="s">
        <v>5728</v>
      </c>
      <c r="D1692" s="14" t="s">
        <v>244</v>
      </c>
      <c r="E1692" s="312" t="s">
        <v>2841</v>
      </c>
      <c r="F1692" s="281" t="s">
        <v>7429</v>
      </c>
      <c r="G1692" s="319">
        <v>0.10548397434000001</v>
      </c>
      <c r="H1692" s="319">
        <v>3.0256718299999999E-3</v>
      </c>
      <c r="I1692" s="319">
        <v>7.5457272000000004E-3</v>
      </c>
      <c r="J1692" s="319">
        <v>1.5815544310000002E-2</v>
      </c>
      <c r="K1692" s="319">
        <v>7.9097030999999998E-2</v>
      </c>
      <c r="L1692" s="320">
        <v>0.59471451879699244</v>
      </c>
      <c r="M1692" s="308">
        <v>10.253112</v>
      </c>
      <c r="N1692" s="282">
        <v>1.1842736E-2</v>
      </c>
      <c r="O1692" s="282">
        <v>1.1157642000000001E-2</v>
      </c>
      <c r="P1692" s="282">
        <v>4.9935056000000001E-4</v>
      </c>
      <c r="Q1692" s="282">
        <v>1.8574406000000001E-4</v>
      </c>
      <c r="R1692" s="255">
        <v>6.6892336503000002E-7</v>
      </c>
      <c r="S1692" s="256">
        <v>1.8467105826609999E-9</v>
      </c>
      <c r="T1692" s="256">
        <v>2.6014574623000001E-2</v>
      </c>
      <c r="U1692" s="274">
        <v>3.0687386000000002E-5</v>
      </c>
      <c r="V1692" s="233"/>
      <c r="W1692" s="214"/>
      <c r="X1692" s="22" t="s">
        <v>1010</v>
      </c>
      <c r="Y1692" s="60"/>
      <c r="Z1692" s="60"/>
      <c r="AA1692" s="19"/>
    </row>
    <row r="1693" spans="1:27" ht="14.4" customHeight="1">
      <c r="A1693" t="s">
        <v>2430</v>
      </c>
      <c r="B1693" s="168" t="s">
        <v>2413</v>
      </c>
      <c r="C1693" s="279" t="s">
        <v>5729</v>
      </c>
      <c r="D1693" s="14" t="s">
        <v>244</v>
      </c>
      <c r="E1693" s="312" t="s">
        <v>2841</v>
      </c>
      <c r="F1693" s="281" t="s">
        <v>7430</v>
      </c>
      <c r="G1693" s="319">
        <v>0.2877034148</v>
      </c>
      <c r="H1693" s="319">
        <v>8.2524016000000006E-3</v>
      </c>
      <c r="I1693" s="319">
        <v>2.0580675499999999E-2</v>
      </c>
      <c r="J1693" s="319">
        <v>4.3136277700000003E-2</v>
      </c>
      <c r="K1693" s="319">
        <v>0.21573406000000001</v>
      </c>
      <c r="L1693" s="320">
        <v>1.6220606015037593</v>
      </c>
      <c r="M1693" s="308">
        <v>27.964962</v>
      </c>
      <c r="N1693" s="282">
        <v>3.2300599999999999E-2</v>
      </c>
      <c r="O1693" s="282">
        <v>3.0432032000000001E-2</v>
      </c>
      <c r="P1693" s="282">
        <v>1.3619591000000001E-3</v>
      </c>
      <c r="Q1693" s="282">
        <v>5.0660965999999995E-4</v>
      </c>
      <c r="R1693" s="255">
        <v>1.8244622904000002E-6</v>
      </c>
      <c r="S1693" s="256">
        <v>5.0368310976399997E-9</v>
      </c>
      <c r="T1693" s="256">
        <v>7.0953734074000005E-2</v>
      </c>
      <c r="U1693" s="274">
        <v>8.3698646000000004E-5</v>
      </c>
      <c r="V1693" s="233"/>
      <c r="W1693" s="214"/>
      <c r="X1693" s="22" t="s">
        <v>1011</v>
      </c>
      <c r="Y1693" s="60"/>
      <c r="Z1693" s="60"/>
      <c r="AA1693" s="19"/>
    </row>
    <row r="1694" spans="1:27" ht="14.4" customHeight="1">
      <c r="A1694" t="s">
        <v>2431</v>
      </c>
      <c r="B1694" s="168" t="s">
        <v>2413</v>
      </c>
      <c r="C1694" s="279" t="s">
        <v>5730</v>
      </c>
      <c r="D1694" s="14" t="s">
        <v>244</v>
      </c>
      <c r="E1694" s="312" t="s">
        <v>2841</v>
      </c>
      <c r="F1694" s="281" t="s">
        <v>7431</v>
      </c>
      <c r="G1694" s="319">
        <v>0.45073292230000001</v>
      </c>
      <c r="H1694" s="319">
        <v>1.2928693099999999E-2</v>
      </c>
      <c r="I1694" s="319">
        <v>3.2242884999999999E-2</v>
      </c>
      <c r="J1694" s="319">
        <v>6.7579804199999996E-2</v>
      </c>
      <c r="K1694" s="319">
        <v>0.33798154000000002</v>
      </c>
      <c r="L1694" s="320">
        <v>2.5412145864661655</v>
      </c>
      <c r="M1694" s="308">
        <v>43.811539000000003</v>
      </c>
      <c r="N1694" s="282">
        <v>5.0604002000000002E-2</v>
      </c>
      <c r="O1694" s="282">
        <v>4.7676593000000003E-2</v>
      </c>
      <c r="P1694" s="282">
        <v>2.1337245000000002E-3</v>
      </c>
      <c r="Q1694" s="282">
        <v>7.9368419999999997E-4</v>
      </c>
      <c r="R1694" s="255">
        <v>2.8583088933999996E-6</v>
      </c>
      <c r="S1694" s="256">
        <v>7.890992812919999E-9</v>
      </c>
      <c r="T1694" s="256">
        <v>0.111160253426</v>
      </c>
      <c r="U1694" s="121">
        <v>1.3112717000000001E-4</v>
      </c>
      <c r="V1694" s="233"/>
      <c r="W1694" s="214"/>
      <c r="X1694" s="22" t="s">
        <v>1012</v>
      </c>
      <c r="Y1694" s="49"/>
      <c r="Z1694" s="49"/>
      <c r="AA1694" s="19"/>
    </row>
    <row r="1695" spans="1:27" ht="14.4" customHeight="1">
      <c r="A1695" t="s">
        <v>2432</v>
      </c>
      <c r="B1695" s="168" t="s">
        <v>2413</v>
      </c>
      <c r="C1695" s="279" t="s">
        <v>5731</v>
      </c>
      <c r="D1695" s="14" t="s">
        <v>244</v>
      </c>
      <c r="E1695" s="312" t="s">
        <v>1510</v>
      </c>
      <c r="F1695" s="281" t="s">
        <v>7432</v>
      </c>
      <c r="G1695" s="319">
        <v>1.7758570953E-2</v>
      </c>
      <c r="H1695" s="319">
        <v>5.0938172999999995E-4</v>
      </c>
      <c r="I1695" s="319">
        <v>1.2703478000000001E-3</v>
      </c>
      <c r="J1695" s="319">
        <v>2.662598423E-3</v>
      </c>
      <c r="K1695" s="319">
        <v>1.3316243E-2</v>
      </c>
      <c r="L1695" s="320">
        <v>0.10012212781954886</v>
      </c>
      <c r="M1695" s="308">
        <v>1.7261449</v>
      </c>
      <c r="N1695" s="282">
        <v>1.9937633000000001E-3</v>
      </c>
      <c r="O1695" s="282">
        <v>1.8784253999999999E-3</v>
      </c>
      <c r="P1695" s="283">
        <v>8.4067296999999999E-5</v>
      </c>
      <c r="Q1695" s="283">
        <v>3.1270618999999997E-5</v>
      </c>
      <c r="R1695" s="255">
        <v>1.12615433484E-7</v>
      </c>
      <c r="S1695" s="256">
        <v>3.1089976924300002E-10</v>
      </c>
      <c r="T1695" s="256">
        <v>4.3796385525999995E-3</v>
      </c>
      <c r="U1695" s="274">
        <v>5.1663217000000004E-6</v>
      </c>
      <c r="V1695" s="218"/>
      <c r="W1695" s="214"/>
      <c r="X1695" s="22" t="s">
        <v>1013</v>
      </c>
      <c r="Y1695" s="60"/>
      <c r="Z1695" s="60"/>
      <c r="AA1695" s="211"/>
    </row>
    <row r="1696" spans="1:27" ht="14.4" customHeight="1">
      <c r="A1696" t="s">
        <v>3721</v>
      </c>
      <c r="B1696" s="168" t="s">
        <v>2413</v>
      </c>
      <c r="C1696" s="279" t="s">
        <v>5732</v>
      </c>
      <c r="D1696" s="14" t="s">
        <v>244</v>
      </c>
      <c r="E1696" s="312" t="s">
        <v>2841</v>
      </c>
      <c r="F1696" s="281" t="s">
        <v>7433</v>
      </c>
      <c r="G1696" s="319">
        <v>1.4556206429000001E-4</v>
      </c>
      <c r="H1696" s="319">
        <v>4.1752600500000002E-6</v>
      </c>
      <c r="I1696" s="319">
        <v>1.0412687000000001E-5</v>
      </c>
      <c r="J1696" s="319">
        <v>2.1824577240000001E-5</v>
      </c>
      <c r="K1696" s="319">
        <v>1.0914954000000001E-4</v>
      </c>
      <c r="L1696" s="320">
        <v>8.2067323308270673E-4</v>
      </c>
      <c r="M1696" s="308">
        <v>1.4148729000000001E-2</v>
      </c>
      <c r="N1696" s="283">
        <v>1.6342322000000001E-5</v>
      </c>
      <c r="O1696" s="283">
        <v>1.539693E-5</v>
      </c>
      <c r="P1696" s="283">
        <v>6.8907619999999995E-7</v>
      </c>
      <c r="Q1696" s="283">
        <v>2.5631654999999999E-7</v>
      </c>
      <c r="R1696" s="255">
        <v>9.2307732872000002E-10</v>
      </c>
      <c r="S1696" s="256">
        <v>2.5483587595E-12</v>
      </c>
      <c r="T1696" s="256">
        <v>3.5898676741999998E-5</v>
      </c>
      <c r="U1696" s="274">
        <v>4.2346899E-8</v>
      </c>
      <c r="V1696" s="242"/>
      <c r="W1696" s="214"/>
      <c r="X1696" s="22" t="s">
        <v>4103</v>
      </c>
      <c r="Y1696" s="60"/>
      <c r="Z1696" s="60"/>
      <c r="AA1696" s="19"/>
    </row>
    <row r="1697" spans="1:27" ht="14.4" customHeight="1">
      <c r="A1697" t="s">
        <v>3722</v>
      </c>
      <c r="B1697" s="168" t="s">
        <v>2413</v>
      </c>
      <c r="C1697" s="279" t="s">
        <v>5733</v>
      </c>
      <c r="D1697" s="14" t="s">
        <v>244</v>
      </c>
      <c r="E1697" s="312" t="s">
        <v>2841</v>
      </c>
      <c r="F1697" s="281" t="s">
        <v>7434</v>
      </c>
      <c r="G1697" s="319">
        <v>8.7337236570000001E-3</v>
      </c>
      <c r="H1697" s="319">
        <v>2.5051560300000001E-4</v>
      </c>
      <c r="I1697" s="319">
        <v>6.2476121999999992E-4</v>
      </c>
      <c r="J1697" s="319">
        <v>1.309474634E-3</v>
      </c>
      <c r="K1697" s="319">
        <v>6.5489722000000002E-3</v>
      </c>
      <c r="L1697" s="320">
        <v>4.9240392481203009E-2</v>
      </c>
      <c r="M1697" s="308">
        <v>0.84892372999999999</v>
      </c>
      <c r="N1697" s="282">
        <v>9.8053935000000001E-4</v>
      </c>
      <c r="O1697" s="282">
        <v>9.2381577999999995E-4</v>
      </c>
      <c r="P1697" s="283">
        <v>4.1344572000000001E-5</v>
      </c>
      <c r="Q1697" s="283">
        <v>1.5378993E-5</v>
      </c>
      <c r="R1697" s="255">
        <v>5.5384639123E-8</v>
      </c>
      <c r="S1697" s="256">
        <v>1.5290152599000001E-10</v>
      </c>
      <c r="T1697" s="256">
        <v>2.15392060455E-3</v>
      </c>
      <c r="U1697" s="274">
        <v>2.5408139999999998E-6</v>
      </c>
      <c r="V1697" s="242"/>
      <c r="W1697" s="214"/>
      <c r="X1697" s="22" t="s">
        <v>4103</v>
      </c>
      <c r="Y1697" s="60"/>
      <c r="Z1697" s="60"/>
      <c r="AA1697" s="19"/>
    </row>
    <row r="1698" spans="1:27" ht="14.4" customHeight="1">
      <c r="A1698" t="s">
        <v>2433</v>
      </c>
      <c r="B1698" s="168" t="s">
        <v>2413</v>
      </c>
      <c r="C1698" s="279" t="s">
        <v>5734</v>
      </c>
      <c r="D1698" s="14" t="s">
        <v>244</v>
      </c>
      <c r="E1698" s="312" t="s">
        <v>1510</v>
      </c>
      <c r="F1698" s="281" t="s">
        <v>7435</v>
      </c>
      <c r="G1698" s="319">
        <v>1.1644964833E-2</v>
      </c>
      <c r="H1698" s="319">
        <v>3.3402080400000002E-4</v>
      </c>
      <c r="I1698" s="319">
        <v>8.3301494999999998E-4</v>
      </c>
      <c r="J1698" s="319">
        <v>1.745966179E-3</v>
      </c>
      <c r="K1698" s="319">
        <v>8.7319628999999992E-3</v>
      </c>
      <c r="L1698" s="320">
        <v>6.5653856390977428E-2</v>
      </c>
      <c r="M1698" s="308">
        <v>1.1318983</v>
      </c>
      <c r="N1698" s="282">
        <v>1.3073857999999999E-3</v>
      </c>
      <c r="O1698" s="282">
        <v>1.2317544E-3</v>
      </c>
      <c r="P1698" s="283">
        <v>5.5126096000000003E-5</v>
      </c>
      <c r="Q1698" s="283">
        <v>2.0505324000000001E-5</v>
      </c>
      <c r="R1698" s="255">
        <v>7.3846185497000004E-8</v>
      </c>
      <c r="S1698" s="256">
        <v>2.0386870091999999E-10</v>
      </c>
      <c r="T1698" s="256">
        <v>2.8718941393999996E-3</v>
      </c>
      <c r="U1698" s="274">
        <v>3.3877519E-6</v>
      </c>
      <c r="V1698" s="242"/>
      <c r="W1698" s="214"/>
      <c r="X1698" s="22" t="s">
        <v>1014</v>
      </c>
      <c r="Y1698" s="60"/>
      <c r="Z1698" s="60"/>
      <c r="AA1698" s="7"/>
    </row>
    <row r="1699" spans="1:27" ht="14.4" customHeight="1">
      <c r="A1699" t="s">
        <v>2434</v>
      </c>
      <c r="B1699" s="168" t="s">
        <v>2413</v>
      </c>
      <c r="C1699" s="279" t="s">
        <v>5735</v>
      </c>
      <c r="D1699" s="14" t="s">
        <v>244</v>
      </c>
      <c r="E1699" s="312" t="s">
        <v>1510</v>
      </c>
      <c r="F1699" s="281" t="s">
        <v>7436</v>
      </c>
      <c r="G1699" s="319">
        <v>0.15608811056569999</v>
      </c>
      <c r="H1699" s="319">
        <v>8.1950914209999986E-3</v>
      </c>
      <c r="I1699" s="319">
        <v>3.6489897724700002E-2</v>
      </c>
      <c r="J1699" s="319">
        <v>7.1502914199999996E-3</v>
      </c>
      <c r="K1699" s="319">
        <v>0.10425283</v>
      </c>
      <c r="L1699" s="320">
        <v>0.78385586466165413</v>
      </c>
      <c r="M1699" s="308">
        <v>10.105084</v>
      </c>
      <c r="N1699" s="282">
        <v>2.3359242999999998E-2</v>
      </c>
      <c r="O1699" s="282">
        <v>2.2135397000000001E-2</v>
      </c>
      <c r="P1699" s="282">
        <v>8.2683118000000002E-4</v>
      </c>
      <c r="Q1699" s="282">
        <v>3.9701439999999998E-4</v>
      </c>
      <c r="R1699" s="255">
        <v>1.3270621688997001E-6</v>
      </c>
      <c r="S1699" s="256">
        <v>3.0578076335308608E-9</v>
      </c>
      <c r="T1699" s="256">
        <v>5.5604257340799997E-2</v>
      </c>
      <c r="U1699" s="274">
        <v>4.5893558000000002E-5</v>
      </c>
      <c r="V1699" s="242"/>
      <c r="W1699" s="214"/>
      <c r="X1699" s="22" t="s">
        <v>1015</v>
      </c>
      <c r="Y1699" s="20"/>
      <c r="Z1699" s="20"/>
      <c r="AA1699" s="7"/>
    </row>
    <row r="1700" spans="1:27" ht="14.4" customHeight="1">
      <c r="A1700" t="s">
        <v>2435</v>
      </c>
      <c r="B1700" s="168" t="s">
        <v>2413</v>
      </c>
      <c r="C1700" s="279" t="s">
        <v>5736</v>
      </c>
      <c r="D1700" s="14" t="s">
        <v>244</v>
      </c>
      <c r="E1700" s="312" t="s">
        <v>1510</v>
      </c>
      <c r="F1700" s="281" t="s">
        <v>7437</v>
      </c>
      <c r="G1700" s="319">
        <v>3.9059153139999997E-2</v>
      </c>
      <c r="H1700" s="319">
        <v>1.12036145E-3</v>
      </c>
      <c r="I1700" s="319">
        <v>2.794071E-3</v>
      </c>
      <c r="J1700" s="319">
        <v>5.8562616900000005E-3</v>
      </c>
      <c r="K1700" s="319">
        <v>2.9288458999999999E-2</v>
      </c>
      <c r="L1700" s="320">
        <v>0.22021397744360902</v>
      </c>
      <c r="M1700" s="308">
        <v>3.7965756000000002</v>
      </c>
      <c r="N1700" s="282">
        <v>4.3851899000000001E-3</v>
      </c>
      <c r="O1700" s="282">
        <v>4.1315095E-3</v>
      </c>
      <c r="P1700" s="282">
        <v>1.8490210999999999E-4</v>
      </c>
      <c r="Q1700" s="283">
        <v>6.8778274000000001E-5</v>
      </c>
      <c r="R1700" s="255">
        <v>2.4769241336E-7</v>
      </c>
      <c r="S1700" s="256">
        <v>6.8380960036900001E-10</v>
      </c>
      <c r="T1700" s="256">
        <v>9.6328114676000002E-3</v>
      </c>
      <c r="U1700" s="274">
        <v>1.1363085E-5</v>
      </c>
      <c r="V1700" s="216"/>
      <c r="W1700" s="214"/>
      <c r="X1700" s="22" t="s">
        <v>1016</v>
      </c>
      <c r="Y1700" s="60"/>
      <c r="Z1700" s="60"/>
      <c r="AA1700" s="7"/>
    </row>
    <row r="1701" spans="1:27" ht="14.4" customHeight="1">
      <c r="A1701" t="s">
        <v>2436</v>
      </c>
      <c r="B1701" s="168" t="s">
        <v>2413</v>
      </c>
      <c r="C1701" s="279" t="s">
        <v>5737</v>
      </c>
      <c r="D1701" s="14" t="s">
        <v>244</v>
      </c>
      <c r="E1701" s="312" t="s">
        <v>1510</v>
      </c>
      <c r="F1701" s="281" t="s">
        <v>7438</v>
      </c>
      <c r="G1701" s="319">
        <v>1.1644964833E-2</v>
      </c>
      <c r="H1701" s="319">
        <v>3.3402080400000002E-4</v>
      </c>
      <c r="I1701" s="319">
        <v>8.3301494999999998E-4</v>
      </c>
      <c r="J1701" s="319">
        <v>1.745966179E-3</v>
      </c>
      <c r="K1701" s="319">
        <v>8.7319628999999992E-3</v>
      </c>
      <c r="L1701" s="320">
        <v>6.5653856390977428E-2</v>
      </c>
      <c r="M1701" s="308">
        <v>1.1318983</v>
      </c>
      <c r="N1701" s="282">
        <v>1.3073857999999999E-3</v>
      </c>
      <c r="O1701" s="282">
        <v>1.2317544E-3</v>
      </c>
      <c r="P1701" s="283">
        <v>5.5126096000000003E-5</v>
      </c>
      <c r="Q1701" s="283">
        <v>2.0505324000000001E-5</v>
      </c>
      <c r="R1701" s="255">
        <v>7.3846185497000004E-8</v>
      </c>
      <c r="S1701" s="256">
        <v>2.0386870091999999E-10</v>
      </c>
      <c r="T1701" s="256">
        <v>2.8718941393999996E-3</v>
      </c>
      <c r="U1701" s="274">
        <v>3.3877519E-6</v>
      </c>
      <c r="V1701" s="216"/>
      <c r="W1701" s="214"/>
      <c r="X1701" s="22" t="s">
        <v>1017</v>
      </c>
      <c r="Y1701" s="60"/>
      <c r="Z1701" s="60"/>
      <c r="AA1701" s="7"/>
    </row>
    <row r="1702" spans="1:27" ht="14.4" customHeight="1">
      <c r="A1702" t="s">
        <v>2437</v>
      </c>
      <c r="B1702" s="168" t="s">
        <v>2413</v>
      </c>
      <c r="C1702" s="279" t="s">
        <v>5738</v>
      </c>
      <c r="D1702" s="14" t="s">
        <v>244</v>
      </c>
      <c r="E1702" s="312" t="s">
        <v>2841</v>
      </c>
      <c r="F1702" s="281" t="s">
        <v>7439</v>
      </c>
      <c r="G1702" s="319">
        <v>0.59457249550000002</v>
      </c>
      <c r="H1702" s="319">
        <v>1.70545457E-2</v>
      </c>
      <c r="I1702" s="319">
        <v>4.2532354999999994E-2</v>
      </c>
      <c r="J1702" s="319">
        <v>8.914612479999999E-2</v>
      </c>
      <c r="K1702" s="319">
        <v>0.44583947000000002</v>
      </c>
      <c r="L1702" s="320">
        <v>3.3521764661654134</v>
      </c>
      <c r="M1702" s="308">
        <v>57.792841000000003</v>
      </c>
      <c r="N1702" s="282">
        <v>6.6752939999999997E-2</v>
      </c>
      <c r="O1702" s="282">
        <v>6.2891325999999997E-2</v>
      </c>
      <c r="P1702" s="282">
        <v>2.8146465999999998E-3</v>
      </c>
      <c r="Q1702" s="282">
        <v>1.0469677E-3</v>
      </c>
      <c r="R1702" s="255">
        <v>3.7704631839000001E-6</v>
      </c>
      <c r="S1702" s="256">
        <v>1.0409196031500001E-8</v>
      </c>
      <c r="T1702" s="256">
        <v>0.14663412267699999</v>
      </c>
      <c r="U1702" s="121">
        <v>1.7297297E-4</v>
      </c>
      <c r="V1702" s="216"/>
      <c r="W1702" s="214"/>
      <c r="X1702" s="22" t="s">
        <v>1018</v>
      </c>
      <c r="Y1702" s="60"/>
      <c r="Z1702" s="60"/>
      <c r="AA1702" s="19"/>
    </row>
    <row r="1703" spans="1:27" ht="14.4" customHeight="1">
      <c r="A1703" t="s">
        <v>2438</v>
      </c>
      <c r="B1703" s="168" t="s">
        <v>2413</v>
      </c>
      <c r="C1703" s="279" t="s">
        <v>5739</v>
      </c>
      <c r="D1703" s="14" t="s">
        <v>244</v>
      </c>
      <c r="E1703" s="312" t="s">
        <v>2841</v>
      </c>
      <c r="F1703" s="281" t="s">
        <v>7440</v>
      </c>
      <c r="G1703" s="319">
        <v>1.0453782012999999</v>
      </c>
      <c r="H1703" s="319">
        <v>2.99853263E-2</v>
      </c>
      <c r="I1703" s="319">
        <v>7.4780447E-2</v>
      </c>
      <c r="J1703" s="319">
        <v>0.15673683799999999</v>
      </c>
      <c r="K1703" s="319">
        <v>0.78387558999999996</v>
      </c>
      <c r="L1703" s="320">
        <v>5.893801428571428</v>
      </c>
      <c r="M1703" s="308">
        <v>101.61145</v>
      </c>
      <c r="N1703" s="282">
        <v>0.11736510999999999</v>
      </c>
      <c r="O1703" s="282">
        <v>0.11057562</v>
      </c>
      <c r="P1703" s="282">
        <v>4.9487155999999996E-3</v>
      </c>
      <c r="Q1703" s="282">
        <v>1.84078E-3</v>
      </c>
      <c r="R1703" s="255">
        <v>6.6292336351E-6</v>
      </c>
      <c r="S1703" s="256">
        <v>1.8301463105810001E-8</v>
      </c>
      <c r="T1703" s="256">
        <v>0.25781232380999997</v>
      </c>
      <c r="U1703" s="121">
        <v>3.0412130999999998E-4</v>
      </c>
      <c r="V1703" s="216"/>
      <c r="W1703" s="214"/>
      <c r="X1703" s="22" t="s">
        <v>1019</v>
      </c>
      <c r="Y1703" s="60"/>
      <c r="Z1703" s="60"/>
      <c r="AA1703" s="19"/>
    </row>
    <row r="1704" spans="1:27" ht="14.4" customHeight="1">
      <c r="A1704" t="s">
        <v>2439</v>
      </c>
      <c r="B1704" s="168" t="s">
        <v>2413</v>
      </c>
      <c r="C1704" s="279" t="s">
        <v>5740</v>
      </c>
      <c r="D1704" s="14" t="s">
        <v>244</v>
      </c>
      <c r="E1704" s="312" t="s">
        <v>2841</v>
      </c>
      <c r="F1704" s="281" t="s">
        <v>7441</v>
      </c>
      <c r="G1704" s="319">
        <v>0.11509106971999999</v>
      </c>
      <c r="H1704" s="319">
        <v>3.30123892E-3</v>
      </c>
      <c r="I1704" s="319">
        <v>8.2329644000000007E-3</v>
      </c>
      <c r="J1704" s="319">
        <v>1.7255966399999999E-2</v>
      </c>
      <c r="K1704" s="319">
        <v>8.63009E-2</v>
      </c>
      <c r="L1704" s="320">
        <v>0.648878947368421</v>
      </c>
      <c r="M1704" s="308">
        <v>11.186928</v>
      </c>
      <c r="N1704" s="282">
        <v>1.292133E-2</v>
      </c>
      <c r="O1704" s="282">
        <v>1.2173839000000001E-2</v>
      </c>
      <c r="P1704" s="282">
        <v>5.4482958999999996E-4</v>
      </c>
      <c r="Q1704" s="282">
        <v>2.0266095000000001E-4</v>
      </c>
      <c r="R1704" s="255">
        <v>7.2984646587000001E-7</v>
      </c>
      <c r="S1704" s="256">
        <v>2.0149023582399999E-9</v>
      </c>
      <c r="T1704" s="256">
        <v>2.8383886458E-2</v>
      </c>
      <c r="U1704" s="274">
        <v>3.3482282E-5</v>
      </c>
      <c r="V1704" s="216"/>
      <c r="W1704" s="214"/>
      <c r="X1704" s="22" t="s">
        <v>1020</v>
      </c>
      <c r="Y1704" s="60"/>
      <c r="Z1704" s="60"/>
      <c r="AA1704" s="19"/>
    </row>
    <row r="1705" spans="1:27" ht="14.4" customHeight="1">
      <c r="A1705" t="s">
        <v>2440</v>
      </c>
      <c r="B1705" s="168" t="s">
        <v>2413</v>
      </c>
      <c r="C1705" s="279" t="s">
        <v>5741</v>
      </c>
      <c r="D1705" s="14" t="s">
        <v>244</v>
      </c>
      <c r="E1705" s="312" t="s">
        <v>2841</v>
      </c>
      <c r="F1705" s="281" t="s">
        <v>7442</v>
      </c>
      <c r="G1705" s="319">
        <v>0.24939633171</v>
      </c>
      <c r="H1705" s="319">
        <v>7.1536123099999998E-3</v>
      </c>
      <c r="I1705" s="319">
        <v>1.78404034E-2</v>
      </c>
      <c r="J1705" s="319">
        <v>3.7392775999999996E-2</v>
      </c>
      <c r="K1705" s="319">
        <v>0.18700954</v>
      </c>
      <c r="L1705" s="320">
        <v>1.4060867669172932</v>
      </c>
      <c r="M1705" s="308">
        <v>24.241489000000001</v>
      </c>
      <c r="N1705" s="282">
        <v>2.7999845999999998E-2</v>
      </c>
      <c r="O1705" s="282">
        <v>2.6380073E-2</v>
      </c>
      <c r="P1705" s="282">
        <v>1.1806172E-3</v>
      </c>
      <c r="Q1705" s="282">
        <v>4.3915569E-4</v>
      </c>
      <c r="R1705" s="255">
        <v>1.5815391334000001E-6</v>
      </c>
      <c r="S1705" s="256">
        <v>4.36618794564E-9</v>
      </c>
      <c r="T1705" s="256">
        <v>6.1506398584999997E-2</v>
      </c>
      <c r="U1705" s="274">
        <v>7.2554354000000005E-5</v>
      </c>
      <c r="V1705" s="216"/>
      <c r="W1705" s="214"/>
      <c r="X1705" s="22" t="s">
        <v>1021</v>
      </c>
      <c r="Y1705" s="60"/>
      <c r="Z1705" s="60"/>
      <c r="AA1705" s="19"/>
    </row>
    <row r="1706" spans="1:27" ht="14.4" customHeight="1">
      <c r="A1706" t="s">
        <v>2441</v>
      </c>
      <c r="B1706" s="168" t="s">
        <v>2413</v>
      </c>
      <c r="C1706" s="279" t="s">
        <v>5742</v>
      </c>
      <c r="D1706" s="14" t="s">
        <v>244</v>
      </c>
      <c r="E1706" s="312" t="s">
        <v>2841</v>
      </c>
      <c r="F1706" s="281" t="s">
        <v>7443</v>
      </c>
      <c r="G1706" s="319">
        <v>0.37409449789999999</v>
      </c>
      <c r="H1706" s="319">
        <v>1.07304184E-2</v>
      </c>
      <c r="I1706" s="319">
        <v>2.6760605E-2</v>
      </c>
      <c r="J1706" s="319">
        <v>5.6089164500000004E-2</v>
      </c>
      <c r="K1706" s="319">
        <v>0.28051430999999999</v>
      </c>
      <c r="L1706" s="320">
        <v>2.1091301503759396</v>
      </c>
      <c r="M1706" s="308">
        <v>36.362233000000003</v>
      </c>
      <c r="N1706" s="282">
        <v>4.1999768999999999E-2</v>
      </c>
      <c r="O1706" s="282">
        <v>3.9570108999999999E-2</v>
      </c>
      <c r="P1706" s="282">
        <v>1.7709258000000001E-3</v>
      </c>
      <c r="Q1706" s="282">
        <v>6.5873353000000005E-4</v>
      </c>
      <c r="R1706" s="255">
        <v>2.3723087400999999E-6</v>
      </c>
      <c r="S1706" s="256">
        <v>6.5492819784600003E-9</v>
      </c>
      <c r="T1706" s="256">
        <v>9.2259598878000004E-2</v>
      </c>
      <c r="U1706" s="121">
        <v>1.0883153E-4</v>
      </c>
      <c r="V1706" s="216"/>
      <c r="W1706" s="214"/>
      <c r="X1706" s="22" t="s">
        <v>1022</v>
      </c>
      <c r="Y1706" s="60"/>
      <c r="Z1706" s="60"/>
      <c r="AA1706" s="19"/>
    </row>
    <row r="1707" spans="1:27" ht="14.4" customHeight="1">
      <c r="A1707" t="s">
        <v>2442</v>
      </c>
      <c r="B1707" s="168" t="s">
        <v>2413</v>
      </c>
      <c r="C1707" s="279" t="s">
        <v>5743</v>
      </c>
      <c r="D1707" s="14" t="s">
        <v>244</v>
      </c>
      <c r="E1707" s="312" t="s">
        <v>2841</v>
      </c>
      <c r="F1707" s="281" t="s">
        <v>7444</v>
      </c>
      <c r="G1707" s="319">
        <v>0.44396428960000001</v>
      </c>
      <c r="H1707" s="319">
        <v>1.2734542999999999E-2</v>
      </c>
      <c r="I1707" s="319">
        <v>3.1758695000000003E-2</v>
      </c>
      <c r="J1707" s="319">
        <v>6.65649616E-2</v>
      </c>
      <c r="K1707" s="319">
        <v>0.33290608999999999</v>
      </c>
      <c r="L1707" s="320">
        <v>2.5030533082706765</v>
      </c>
      <c r="M1707" s="308">
        <v>43.153623000000003</v>
      </c>
      <c r="N1707" s="282">
        <v>4.9844083999999997E-2</v>
      </c>
      <c r="O1707" s="282">
        <v>4.6960636E-2</v>
      </c>
      <c r="P1707" s="282">
        <v>2.1016823999999998E-3</v>
      </c>
      <c r="Q1707" s="282">
        <v>7.8176548000000005E-4</v>
      </c>
      <c r="R1707" s="255">
        <v>2.8153857870999998E-6</v>
      </c>
      <c r="S1707" s="256">
        <v>7.7724941735800005E-9</v>
      </c>
      <c r="T1707" s="256">
        <v>0.109490966314</v>
      </c>
      <c r="U1707" s="121">
        <v>1.2915803999999999E-4</v>
      </c>
      <c r="V1707" s="216"/>
      <c r="W1707" s="214"/>
      <c r="X1707" s="22" t="s">
        <v>1023</v>
      </c>
      <c r="Y1707" s="60"/>
      <c r="Z1707" s="60"/>
      <c r="AA1707" s="19"/>
    </row>
    <row r="1708" spans="1:27" ht="14.4" customHeight="1">
      <c r="A1708" t="s">
        <v>2443</v>
      </c>
      <c r="B1708" s="168" t="s">
        <v>2413</v>
      </c>
      <c r="C1708" s="279" t="s">
        <v>5744</v>
      </c>
      <c r="D1708" s="14" t="s">
        <v>244</v>
      </c>
      <c r="E1708" s="312" t="s">
        <v>2841</v>
      </c>
      <c r="F1708" s="281" t="s">
        <v>7445</v>
      </c>
      <c r="G1708" s="319">
        <v>0.56575121700000008</v>
      </c>
      <c r="H1708" s="319">
        <v>1.6227844500000001E-2</v>
      </c>
      <c r="I1708" s="319">
        <v>4.0470644E-2</v>
      </c>
      <c r="J1708" s="319">
        <v>8.4824858500000003E-2</v>
      </c>
      <c r="K1708" s="319">
        <v>0.42422787000000001</v>
      </c>
      <c r="L1708" s="320">
        <v>3.1896832330827065</v>
      </c>
      <c r="M1708" s="308">
        <v>54.991393000000002</v>
      </c>
      <c r="N1708" s="282">
        <v>6.3517160000000003E-2</v>
      </c>
      <c r="O1708" s="282">
        <v>5.9842734000000002E-2</v>
      </c>
      <c r="P1708" s="282">
        <v>2.6782095000000001E-3</v>
      </c>
      <c r="Q1708" s="282">
        <v>9.9621699000000002E-4</v>
      </c>
      <c r="R1708" s="255">
        <v>3.5876938513999997E-6</v>
      </c>
      <c r="S1708" s="256">
        <v>9.9046210307600015E-9</v>
      </c>
      <c r="T1708" s="256">
        <v>0.13952618917200002</v>
      </c>
      <c r="U1708" s="121">
        <v>1.6458828000000001E-4</v>
      </c>
      <c r="V1708" s="216"/>
      <c r="W1708" s="214"/>
      <c r="X1708" s="22" t="s">
        <v>1024</v>
      </c>
      <c r="Y1708" s="60"/>
      <c r="Z1708" s="60"/>
      <c r="AA1708" s="19"/>
    </row>
    <row r="1709" spans="1:27" ht="14.4" customHeight="1">
      <c r="A1709" t="s">
        <v>2444</v>
      </c>
      <c r="B1709" s="168" t="s">
        <v>2413</v>
      </c>
      <c r="C1709" s="279" t="s">
        <v>5745</v>
      </c>
      <c r="D1709" s="14" t="s">
        <v>244</v>
      </c>
      <c r="E1709" s="312" t="s">
        <v>1510</v>
      </c>
      <c r="F1709" s="281" t="s">
        <v>7446</v>
      </c>
      <c r="G1709" s="319">
        <v>1.1644964833E-2</v>
      </c>
      <c r="H1709" s="319">
        <v>3.3402080400000002E-4</v>
      </c>
      <c r="I1709" s="319">
        <v>8.3301494999999998E-4</v>
      </c>
      <c r="J1709" s="319">
        <v>1.745966179E-3</v>
      </c>
      <c r="K1709" s="319">
        <v>8.7319628999999992E-3</v>
      </c>
      <c r="L1709" s="320">
        <v>6.5653856390977428E-2</v>
      </c>
      <c r="M1709" s="308">
        <v>1.1318983</v>
      </c>
      <c r="N1709" s="282">
        <v>1.3073857999999999E-3</v>
      </c>
      <c r="O1709" s="282">
        <v>1.2317544E-3</v>
      </c>
      <c r="P1709" s="283">
        <v>5.5126096000000003E-5</v>
      </c>
      <c r="Q1709" s="283">
        <v>2.0505324000000001E-5</v>
      </c>
      <c r="R1709" s="255">
        <v>7.3846185497000004E-8</v>
      </c>
      <c r="S1709" s="256">
        <v>2.0386870091999999E-10</v>
      </c>
      <c r="T1709" s="256">
        <v>2.8718941393999996E-3</v>
      </c>
      <c r="U1709" s="274">
        <v>3.3877519E-6</v>
      </c>
      <c r="V1709" s="216"/>
      <c r="W1709" s="214"/>
      <c r="X1709" s="22" t="s">
        <v>1014</v>
      </c>
      <c r="Y1709" s="60"/>
      <c r="Z1709" s="60"/>
      <c r="AA1709" s="19"/>
    </row>
    <row r="1710" spans="1:27" ht="14.4" customHeight="1">
      <c r="A1710" t="s">
        <v>3256</v>
      </c>
      <c r="B1710" s="168" t="s">
        <v>2413</v>
      </c>
      <c r="C1710" s="279" t="s">
        <v>5746</v>
      </c>
      <c r="D1710" s="14" t="s">
        <v>244</v>
      </c>
      <c r="E1710" s="312" t="s">
        <v>1510</v>
      </c>
      <c r="F1710" s="281" t="s">
        <v>7447</v>
      </c>
      <c r="G1710" s="319">
        <v>0.1721883349485</v>
      </c>
      <c r="H1710" s="319">
        <v>7.8661986859999995E-3</v>
      </c>
      <c r="I1710" s="319">
        <v>2.0756729402500004E-2</v>
      </c>
      <c r="J1710" s="319">
        <v>1.100368686E-2</v>
      </c>
      <c r="K1710" s="319">
        <v>0.13256171999999999</v>
      </c>
      <c r="L1710" s="320">
        <v>0.99670466165413529</v>
      </c>
      <c r="M1710" s="308">
        <v>15.4322</v>
      </c>
      <c r="N1710" s="282">
        <v>2.2452791999999999E-2</v>
      </c>
      <c r="O1710" s="282">
        <v>2.0922092E-2</v>
      </c>
      <c r="P1710" s="282">
        <v>9.0151577000000004E-4</v>
      </c>
      <c r="Q1710" s="282">
        <v>6.2918448999999997E-4</v>
      </c>
      <c r="R1710" s="255">
        <v>1.2543220642215E-6</v>
      </c>
      <c r="S1710" s="256">
        <v>3.3340079743877101E-9</v>
      </c>
      <c r="T1710" s="256">
        <v>8.8121076683999988E-2</v>
      </c>
      <c r="U1710" s="274">
        <v>5.5283883999999997E-5</v>
      </c>
      <c r="V1710" s="216"/>
      <c r="W1710" s="214"/>
      <c r="X1710" s="22" t="s">
        <v>1025</v>
      </c>
      <c r="Y1710" s="60"/>
      <c r="Z1710" s="60"/>
      <c r="AA1710" s="19"/>
    </row>
    <row r="1711" spans="1:27" ht="14.4" customHeight="1">
      <c r="A1711" t="s">
        <v>3257</v>
      </c>
      <c r="B1711" s="168" t="s">
        <v>2413</v>
      </c>
      <c r="C1711" s="279" t="s">
        <v>5747</v>
      </c>
      <c r="D1711" s="14" t="s">
        <v>244</v>
      </c>
      <c r="E1711" s="312" t="s">
        <v>1510</v>
      </c>
      <c r="F1711" s="281" t="s">
        <v>7448</v>
      </c>
      <c r="G1711" s="319">
        <v>0.1435370901321</v>
      </c>
      <c r="H1711" s="319">
        <v>7.5575628499999995E-3</v>
      </c>
      <c r="I1711" s="319">
        <v>1.84415910321E-2</v>
      </c>
      <c r="J1711" s="319">
        <v>7.2953162500000003E-3</v>
      </c>
      <c r="K1711" s="319">
        <v>0.11024262</v>
      </c>
      <c r="L1711" s="320">
        <v>0.82889187969924805</v>
      </c>
      <c r="M1711" s="308">
        <v>11.905889999999999</v>
      </c>
      <c r="N1711" s="282">
        <v>1.8876171000000001E-2</v>
      </c>
      <c r="O1711" s="282">
        <v>1.7601367999999999E-2</v>
      </c>
      <c r="P1711" s="282">
        <v>7.6020272999999998E-4</v>
      </c>
      <c r="Q1711" s="282">
        <v>5.1460088999999995E-4</v>
      </c>
      <c r="R1711" s="255">
        <v>1.0552378679947001E-6</v>
      </c>
      <c r="S1711" s="256">
        <v>2.8114006266813201E-9</v>
      </c>
      <c r="T1711" s="256">
        <v>7.2072953235000001E-2</v>
      </c>
      <c r="U1711" s="274">
        <v>4.5180442E-5</v>
      </c>
      <c r="V1711" s="241"/>
      <c r="W1711" s="214"/>
      <c r="X1711" s="22" t="s">
        <v>1026</v>
      </c>
      <c r="Y1711" s="60"/>
      <c r="Z1711" s="60"/>
      <c r="AA1711" s="19"/>
    </row>
    <row r="1712" spans="1:27" ht="14.4" customHeight="1">
      <c r="A1712" t="s">
        <v>3258</v>
      </c>
      <c r="B1712" s="168" t="s">
        <v>2413</v>
      </c>
      <c r="C1712" s="279" t="s">
        <v>5748</v>
      </c>
      <c r="D1712" s="14" t="s">
        <v>244</v>
      </c>
      <c r="E1712" s="312" t="s">
        <v>1510</v>
      </c>
      <c r="F1712" s="281" t="s">
        <v>7449</v>
      </c>
      <c r="G1712" s="319">
        <v>8.2815190017899998E-2</v>
      </c>
      <c r="H1712" s="319">
        <v>1.0113463064000001E-2</v>
      </c>
      <c r="I1712" s="319">
        <v>1.3452585873900001E-2</v>
      </c>
      <c r="J1712" s="319">
        <v>4.9165408000000001E-4</v>
      </c>
      <c r="K1712" s="319">
        <v>5.8757486999999997E-2</v>
      </c>
      <c r="L1712" s="320">
        <v>0.44178561654135334</v>
      </c>
      <c r="M1712" s="308">
        <v>5.080978</v>
      </c>
      <c r="N1712" s="282">
        <v>1.0395635E-2</v>
      </c>
      <c r="O1712" s="282">
        <v>9.6820264E-3</v>
      </c>
      <c r="P1712" s="282">
        <v>4.3527965000000001E-4</v>
      </c>
      <c r="Q1712" s="282">
        <v>2.7832901999999999E-4</v>
      </c>
      <c r="R1712" s="255">
        <v>5.8045722311529996E-7</v>
      </c>
      <c r="S1712" s="256">
        <v>1.6097620556177498E-9</v>
      </c>
      <c r="T1712" s="256">
        <v>3.8981655419199998E-2</v>
      </c>
      <c r="U1712" s="274">
        <v>2.5132898999999998E-5</v>
      </c>
      <c r="V1712" s="216"/>
      <c r="W1712" s="214"/>
      <c r="X1712" s="22" t="s">
        <v>1027</v>
      </c>
      <c r="Y1712" s="60"/>
      <c r="Z1712" s="60"/>
      <c r="AA1712" s="19"/>
    </row>
    <row r="1713" spans="1:27" ht="14.4" customHeight="1">
      <c r="A1713" t="s">
        <v>3259</v>
      </c>
      <c r="B1713" s="168" t="s">
        <v>2413</v>
      </c>
      <c r="C1713" s="279" t="s">
        <v>5749</v>
      </c>
      <c r="D1713" s="14" t="s">
        <v>244</v>
      </c>
      <c r="E1713" s="312" t="s">
        <v>2841</v>
      </c>
      <c r="F1713" s="281" t="s">
        <v>7450</v>
      </c>
      <c r="G1713" s="319">
        <v>7.1931918669999997E-2</v>
      </c>
      <c r="H1713" s="319">
        <v>2.0632743700000002E-3</v>
      </c>
      <c r="I1713" s="319">
        <v>5.1456027999999994E-3</v>
      </c>
      <c r="J1713" s="319">
        <v>1.07849785E-2</v>
      </c>
      <c r="K1713" s="319">
        <v>5.3938063000000001E-2</v>
      </c>
      <c r="L1713" s="320">
        <v>0.40554934586466163</v>
      </c>
      <c r="M1713" s="308">
        <v>6.9918300999999996</v>
      </c>
      <c r="N1713" s="282">
        <v>8.0758310000000003E-3</v>
      </c>
      <c r="O1713" s="282">
        <v>7.6086493999999996E-3</v>
      </c>
      <c r="P1713" s="282">
        <v>3.4051848999999999E-4</v>
      </c>
      <c r="Q1713" s="282">
        <v>1.2666309E-4</v>
      </c>
      <c r="R1713" s="255">
        <v>4.5615404291999998E-7</v>
      </c>
      <c r="S1713" s="256">
        <v>1.2593139845250002E-9</v>
      </c>
      <c r="T1713" s="256">
        <v>1.77399289111E-2</v>
      </c>
      <c r="U1713" s="274">
        <v>2.0926426000000001E-5</v>
      </c>
      <c r="V1713" s="216"/>
      <c r="W1713" s="214"/>
      <c r="X1713" s="22" t="s">
        <v>1028</v>
      </c>
      <c r="Y1713" s="60"/>
      <c r="Z1713" s="60"/>
      <c r="AA1713" s="19"/>
    </row>
    <row r="1714" spans="1:27" ht="14.4" customHeight="1">
      <c r="A1714" t="s">
        <v>3260</v>
      </c>
      <c r="B1714" s="168" t="s">
        <v>2413</v>
      </c>
      <c r="C1714" s="279" t="s">
        <v>5750</v>
      </c>
      <c r="D1714" s="14" t="s">
        <v>244</v>
      </c>
      <c r="E1714" s="312" t="s">
        <v>2841</v>
      </c>
      <c r="F1714" s="281" t="s">
        <v>7451</v>
      </c>
      <c r="G1714" s="319">
        <v>0.14386384135999999</v>
      </c>
      <c r="H1714" s="319">
        <v>4.1265487500000003E-3</v>
      </c>
      <c r="I1714" s="319">
        <v>1.0291205599999999E-2</v>
      </c>
      <c r="J1714" s="319">
        <v>2.1569957010000002E-2</v>
      </c>
      <c r="K1714" s="319">
        <v>0.10787613</v>
      </c>
      <c r="L1714" s="320">
        <v>0.81109872180451126</v>
      </c>
      <c r="M1714" s="308">
        <v>13.98366</v>
      </c>
      <c r="N1714" s="282">
        <v>1.6151662000000001E-2</v>
      </c>
      <c r="O1714" s="282">
        <v>1.5217299E-2</v>
      </c>
      <c r="P1714" s="282">
        <v>6.8103697999999998E-4</v>
      </c>
      <c r="Q1714" s="282">
        <v>2.5332619000000001E-4</v>
      </c>
      <c r="R1714" s="255">
        <v>9.1230808983000001E-7</v>
      </c>
      <c r="S1714" s="256">
        <v>2.5186278660499998E-9</v>
      </c>
      <c r="T1714" s="256">
        <v>3.5479858821999999E-2</v>
      </c>
      <c r="U1714" s="274">
        <v>4.1852852000000002E-5</v>
      </c>
      <c r="V1714" s="216"/>
      <c r="W1714" s="214"/>
      <c r="X1714" s="22" t="s">
        <v>1029</v>
      </c>
      <c r="Y1714" s="60"/>
      <c r="Z1714" s="60"/>
      <c r="AA1714" s="19"/>
    </row>
    <row r="1715" spans="1:27" ht="14.4" customHeight="1">
      <c r="A1715" t="s">
        <v>3261</v>
      </c>
      <c r="B1715" s="168" t="s">
        <v>2413</v>
      </c>
      <c r="C1715" s="279" t="s">
        <v>5751</v>
      </c>
      <c r="D1715" s="14" t="s">
        <v>244</v>
      </c>
      <c r="E1715" s="312" t="s">
        <v>1510</v>
      </c>
      <c r="F1715" s="281" t="s">
        <v>7452</v>
      </c>
      <c r="G1715" s="319">
        <v>0.15089934088000001</v>
      </c>
      <c r="H1715" s="319">
        <v>4.3283529700000002E-3</v>
      </c>
      <c r="I1715" s="319">
        <v>1.0794485499999999E-2</v>
      </c>
      <c r="J1715" s="319">
        <v>2.262481241E-2</v>
      </c>
      <c r="K1715" s="319">
        <v>0.11315169</v>
      </c>
      <c r="L1715" s="320">
        <v>0.85076458646616537</v>
      </c>
      <c r="M1715" s="308">
        <v>14.667516000000001</v>
      </c>
      <c r="N1715" s="282">
        <v>1.6941541000000001E-2</v>
      </c>
      <c r="O1715" s="282">
        <v>1.5961484000000001E-2</v>
      </c>
      <c r="P1715" s="282">
        <v>7.1434232999999995E-4</v>
      </c>
      <c r="Q1715" s="282">
        <v>2.6571481999999999E-4</v>
      </c>
      <c r="R1715" s="255">
        <v>9.5692348807000004E-7</v>
      </c>
      <c r="S1715" s="256">
        <v>2.6417986014889996E-9</v>
      </c>
      <c r="T1715" s="256">
        <v>3.7214961206E-2</v>
      </c>
      <c r="U1715" s="274">
        <v>4.3899619000000001E-5</v>
      </c>
      <c r="V1715" s="216"/>
      <c r="W1715" s="214"/>
      <c r="X1715" s="22" t="s">
        <v>1119</v>
      </c>
      <c r="Y1715" s="60"/>
      <c r="Z1715" s="60"/>
      <c r="AA1715" s="19"/>
    </row>
    <row r="1716" spans="1:27" ht="14.4" customHeight="1">
      <c r="A1716" t="s">
        <v>3262</v>
      </c>
      <c r="B1716" s="168" t="s">
        <v>2413</v>
      </c>
      <c r="C1716" s="279" t="s">
        <v>5752</v>
      </c>
      <c r="D1716" s="14" t="s">
        <v>244</v>
      </c>
      <c r="E1716" s="312" t="s">
        <v>2841</v>
      </c>
      <c r="F1716" s="281" t="s">
        <v>7453</v>
      </c>
      <c r="G1716" s="319">
        <v>0.47950569510000002</v>
      </c>
      <c r="H1716" s="319">
        <v>1.37540023E-2</v>
      </c>
      <c r="I1716" s="319">
        <v>3.4301127000000001E-2</v>
      </c>
      <c r="J1716" s="319">
        <v>7.1893795800000007E-2</v>
      </c>
      <c r="K1716" s="319">
        <v>0.35955677000000003</v>
      </c>
      <c r="L1716" s="320">
        <v>2.7034343609022558</v>
      </c>
      <c r="M1716" s="308">
        <v>46.608271000000002</v>
      </c>
      <c r="N1716" s="282">
        <v>5.3834333999999998E-2</v>
      </c>
      <c r="O1716" s="282">
        <v>5.0720053000000001E-2</v>
      </c>
      <c r="P1716" s="282">
        <v>2.2699319000000001E-3</v>
      </c>
      <c r="Q1716" s="282">
        <v>8.4434943000000001E-4</v>
      </c>
      <c r="R1716" s="255">
        <v>3.0407705872999999E-6</v>
      </c>
      <c r="S1716" s="256">
        <v>8.3947184227299981E-9</v>
      </c>
      <c r="T1716" s="256">
        <v>0.11825622179</v>
      </c>
      <c r="U1716" s="121">
        <v>1.3949774000000001E-4</v>
      </c>
      <c r="V1716" s="216"/>
      <c r="W1716" s="214"/>
      <c r="X1716" s="22" t="s">
        <v>1030</v>
      </c>
      <c r="Y1716" s="60"/>
      <c r="Z1716" s="60"/>
      <c r="AA1716" s="19"/>
    </row>
    <row r="1717" spans="1:27" ht="14.4" customHeight="1">
      <c r="A1717" t="s">
        <v>3263</v>
      </c>
      <c r="B1717" s="168" t="s">
        <v>2413</v>
      </c>
      <c r="C1717" s="279" t="s">
        <v>5753</v>
      </c>
      <c r="D1717" s="14" t="s">
        <v>244</v>
      </c>
      <c r="E1717" s="312" t="s">
        <v>2841</v>
      </c>
      <c r="F1717" s="281" t="s">
        <v>7454</v>
      </c>
      <c r="G1717" s="319">
        <v>1.5344181551</v>
      </c>
      <c r="H1717" s="319">
        <v>4.4012808200000003E-2</v>
      </c>
      <c r="I1717" s="319">
        <v>0.109763604</v>
      </c>
      <c r="J1717" s="319">
        <v>0.23006014290000001</v>
      </c>
      <c r="K1717" s="319">
        <v>1.1505816</v>
      </c>
      <c r="L1717" s="320">
        <v>8.6509894736842092</v>
      </c>
      <c r="M1717" s="308">
        <v>149.14646999999999</v>
      </c>
      <c r="N1717" s="282">
        <v>0.17226986999999999</v>
      </c>
      <c r="O1717" s="282">
        <v>0.16230417</v>
      </c>
      <c r="P1717" s="282">
        <v>7.2637819999999999E-3</v>
      </c>
      <c r="Q1717" s="282">
        <v>2.7019181999999998E-3</v>
      </c>
      <c r="R1717" s="255">
        <v>9.7304657354000005E-6</v>
      </c>
      <c r="S1717" s="256">
        <v>2.6863099430720001E-8</v>
      </c>
      <c r="T1717" s="256">
        <v>0.37841991573</v>
      </c>
      <c r="U1717" s="121">
        <v>4.4639278000000002E-4</v>
      </c>
      <c r="V1717" s="216"/>
      <c r="W1717" s="214"/>
      <c r="X1717" s="22" t="s">
        <v>1031</v>
      </c>
      <c r="Y1717" s="60"/>
      <c r="Z1717" s="60"/>
      <c r="AA1717" s="19"/>
    </row>
    <row r="1718" spans="1:27" ht="14.4" customHeight="1">
      <c r="A1718" t="s">
        <v>3264</v>
      </c>
      <c r="B1718" s="168" t="s">
        <v>2413</v>
      </c>
      <c r="C1718" s="279" t="s">
        <v>5754</v>
      </c>
      <c r="D1718" s="14" t="s">
        <v>244</v>
      </c>
      <c r="E1718" s="312" t="s">
        <v>2841</v>
      </c>
      <c r="F1718" s="281" t="s">
        <v>7455</v>
      </c>
      <c r="G1718" s="319">
        <v>2.2057504205000003</v>
      </c>
      <c r="H1718" s="319">
        <v>6.3269107500000005E-2</v>
      </c>
      <c r="I1718" s="319">
        <v>0.157786916</v>
      </c>
      <c r="J1718" s="319">
        <v>0.33071509700000001</v>
      </c>
      <c r="K1718" s="319">
        <v>1.6539793</v>
      </c>
      <c r="L1718" s="320">
        <v>12.435934586466166</v>
      </c>
      <c r="M1718" s="308">
        <v>214.40039999999999</v>
      </c>
      <c r="N1718" s="282">
        <v>0.24764066000000001</v>
      </c>
      <c r="O1718" s="282">
        <v>0.23331481000000001</v>
      </c>
      <c r="P1718" s="282">
        <v>1.0441801000000001E-2</v>
      </c>
      <c r="Q1718" s="282">
        <v>3.8840501E-3</v>
      </c>
      <c r="R1718" s="255">
        <v>1.3987698008999999E-5</v>
      </c>
      <c r="S1718" s="256">
        <v>3.8616129449E-8</v>
      </c>
      <c r="T1718" s="256">
        <v>0.54398461080000005</v>
      </c>
      <c r="U1718" s="121">
        <v>6.4169667999999997E-4</v>
      </c>
      <c r="V1718" s="216"/>
      <c r="W1718" s="214"/>
      <c r="X1718" s="22" t="s">
        <v>1032</v>
      </c>
      <c r="Y1718" s="60"/>
      <c r="Z1718" s="60"/>
      <c r="AA1718" s="19"/>
    </row>
    <row r="1719" spans="1:27" ht="14.4" customHeight="1">
      <c r="A1719" t="s">
        <v>3265</v>
      </c>
      <c r="B1719" s="168" t="s">
        <v>2413</v>
      </c>
      <c r="C1719" s="279" t="s">
        <v>5755</v>
      </c>
      <c r="D1719" s="14" t="s">
        <v>244</v>
      </c>
      <c r="E1719" s="312" t="s">
        <v>2840</v>
      </c>
      <c r="F1719" s="281" t="s">
        <v>7456</v>
      </c>
      <c r="G1719" s="319">
        <v>4.8035480120000003E-3</v>
      </c>
      <c r="H1719" s="319">
        <v>1.3778358299999999E-4</v>
      </c>
      <c r="I1719" s="319">
        <v>3.4361866999999999E-4</v>
      </c>
      <c r="J1719" s="319">
        <v>7.202110590000001E-4</v>
      </c>
      <c r="K1719" s="319">
        <v>3.6019347E-3</v>
      </c>
      <c r="L1719" s="320">
        <v>2.7082215789473684E-2</v>
      </c>
      <c r="M1719" s="308">
        <v>0.46690805000000002</v>
      </c>
      <c r="N1719" s="282">
        <v>5.3929664000000003E-4</v>
      </c>
      <c r="O1719" s="282">
        <v>5.0809868000000001E-4</v>
      </c>
      <c r="P1719" s="283">
        <v>2.2739514999999999E-5</v>
      </c>
      <c r="Q1719" s="283">
        <v>8.4584460999999993E-6</v>
      </c>
      <c r="R1719" s="255">
        <v>3.0461551318000002E-8</v>
      </c>
      <c r="S1719" s="256">
        <v>8.4095838189499996E-11</v>
      </c>
      <c r="T1719" s="256">
        <v>1.1846563174999999E-3</v>
      </c>
      <c r="U1719" s="274">
        <v>1.3974477E-6</v>
      </c>
      <c r="V1719" s="216"/>
      <c r="W1719" s="214"/>
      <c r="X1719" s="22" t="s">
        <v>1033</v>
      </c>
      <c r="Y1719" s="60"/>
      <c r="Z1719" s="60"/>
      <c r="AA1719" s="19"/>
    </row>
    <row r="1720" spans="1:27" ht="14.4" customHeight="1">
      <c r="A1720" t="s">
        <v>3266</v>
      </c>
      <c r="B1720" s="168" t="s">
        <v>2413</v>
      </c>
      <c r="C1720" s="279" t="s">
        <v>5756</v>
      </c>
      <c r="D1720" s="14" t="s">
        <v>244</v>
      </c>
      <c r="E1720" s="312" t="s">
        <v>2840</v>
      </c>
      <c r="F1720" s="281" t="s">
        <v>7457</v>
      </c>
      <c r="G1720" s="319">
        <v>9.5901138310000005E-3</v>
      </c>
      <c r="H1720" s="319">
        <v>2.7508005600000002E-4</v>
      </c>
      <c r="I1720" s="319">
        <v>6.8602251999999998E-4</v>
      </c>
      <c r="J1720" s="319">
        <v>1.437875955E-3</v>
      </c>
      <c r="K1720" s="319">
        <v>7.1911353000000001E-3</v>
      </c>
      <c r="L1720" s="320">
        <v>5.406868646616541E-2</v>
      </c>
      <c r="M1720" s="308">
        <v>0.93216542000000002</v>
      </c>
      <c r="N1720" s="282">
        <v>1.0766866999999999E-3</v>
      </c>
      <c r="O1720" s="282">
        <v>1.0144011000000001E-3</v>
      </c>
      <c r="P1720" s="283">
        <v>4.5398636999999997E-5</v>
      </c>
      <c r="Q1720" s="283">
        <v>1.6886988999999999E-5</v>
      </c>
      <c r="R1720" s="255">
        <v>6.0815410347000001E-8</v>
      </c>
      <c r="S1720" s="256">
        <v>1.678943662545E-10</v>
      </c>
      <c r="T1720" s="256">
        <v>2.3651244358E-3</v>
      </c>
      <c r="U1720" s="274">
        <v>2.7899548999999998E-6</v>
      </c>
      <c r="V1720" s="216"/>
      <c r="W1720" s="214"/>
      <c r="X1720" s="22" t="s">
        <v>1034</v>
      </c>
      <c r="Y1720" s="60"/>
      <c r="Z1720" s="60"/>
      <c r="AA1720" s="19"/>
    </row>
    <row r="1721" spans="1:27" ht="14.4" customHeight="1">
      <c r="A1721" t="s">
        <v>3267</v>
      </c>
      <c r="B1721" s="168" t="s">
        <v>2413</v>
      </c>
      <c r="C1721" s="279" t="s">
        <v>5757</v>
      </c>
      <c r="D1721" s="14" t="s">
        <v>244</v>
      </c>
      <c r="E1721" s="312" t="s">
        <v>2840</v>
      </c>
      <c r="F1721" s="281" t="s">
        <v>7458</v>
      </c>
      <c r="G1721" s="319">
        <v>1.9189931537E-2</v>
      </c>
      <c r="H1721" s="319">
        <v>5.5043845700000001E-4</v>
      </c>
      <c r="I1721" s="319">
        <v>1.3727392299999999E-3</v>
      </c>
      <c r="J1721" s="319">
        <v>2.8772068499999998E-3</v>
      </c>
      <c r="K1721" s="319">
        <v>1.4389547000000001E-2</v>
      </c>
      <c r="L1721" s="320">
        <v>0.10819208270676692</v>
      </c>
      <c r="M1721" s="308">
        <v>1.8652740999999999</v>
      </c>
      <c r="N1721" s="282">
        <v>2.1544628000000001E-3</v>
      </c>
      <c r="O1721" s="282">
        <v>2.0298285999999998E-3</v>
      </c>
      <c r="P1721" s="283">
        <v>9.0843213E-5</v>
      </c>
      <c r="Q1721" s="283">
        <v>3.3791065E-5</v>
      </c>
      <c r="R1721" s="255">
        <v>1.21692355401E-7</v>
      </c>
      <c r="S1721" s="256">
        <v>3.3595863169449995E-10</v>
      </c>
      <c r="T1721" s="256">
        <v>4.7326421997E-3</v>
      </c>
      <c r="U1721" s="274">
        <v>5.5827329000000003E-6</v>
      </c>
      <c r="V1721" s="216"/>
      <c r="W1721" s="214"/>
      <c r="X1721" s="22" t="s">
        <v>1035</v>
      </c>
      <c r="Y1721" s="60"/>
      <c r="Z1721" s="60"/>
      <c r="AA1721" s="19"/>
    </row>
    <row r="1722" spans="1:27" ht="14.4" customHeight="1">
      <c r="A1722" t="s">
        <v>3268</v>
      </c>
      <c r="B1722" s="168" t="s">
        <v>2413</v>
      </c>
      <c r="C1722" s="279" t="s">
        <v>5758</v>
      </c>
      <c r="D1722" s="14" t="s">
        <v>244</v>
      </c>
      <c r="E1722" s="312" t="s">
        <v>2840</v>
      </c>
      <c r="F1722" s="281" t="s">
        <v>7459</v>
      </c>
      <c r="G1722" s="319">
        <v>4.5075718109999996E-2</v>
      </c>
      <c r="H1722" s="319">
        <v>1.29293886E-3</v>
      </c>
      <c r="I1722" s="319">
        <v>3.2244621E-3</v>
      </c>
      <c r="J1722" s="319">
        <v>6.7583441500000006E-3</v>
      </c>
      <c r="K1722" s="319">
        <v>3.3799972999999997E-2</v>
      </c>
      <c r="L1722" s="320">
        <v>0.25413513533834581</v>
      </c>
      <c r="M1722" s="308">
        <v>4.3813896999999997</v>
      </c>
      <c r="N1722" s="282">
        <v>5.0606725000000002E-3</v>
      </c>
      <c r="O1722" s="282">
        <v>4.7679159E-3</v>
      </c>
      <c r="P1722" s="282">
        <v>2.1338393000000001E-4</v>
      </c>
      <c r="Q1722" s="283">
        <v>7.9372691999999998E-5</v>
      </c>
      <c r="R1722" s="255">
        <v>2.8584628025999998E-7</v>
      </c>
      <c r="S1722" s="256">
        <v>7.8914175633799989E-10</v>
      </c>
      <c r="T1722" s="256">
        <v>1.1116623599600001E-2</v>
      </c>
      <c r="U1722" s="274">
        <v>1.3113423E-5</v>
      </c>
      <c r="V1722" s="216"/>
      <c r="W1722" s="214"/>
      <c r="X1722" s="22" t="s">
        <v>1036</v>
      </c>
      <c r="Y1722" s="60"/>
      <c r="Z1722" s="60"/>
      <c r="AA1722" s="19"/>
    </row>
    <row r="1723" spans="1:27" ht="14.4" customHeight="1">
      <c r="A1723" t="s">
        <v>3269</v>
      </c>
      <c r="B1723" s="168" t="s">
        <v>2413</v>
      </c>
      <c r="C1723" s="279" t="s">
        <v>5759</v>
      </c>
      <c r="D1723" s="14" t="s">
        <v>244</v>
      </c>
      <c r="E1723" s="312" t="s">
        <v>1510</v>
      </c>
      <c r="F1723" s="281" t="s">
        <v>7460</v>
      </c>
      <c r="G1723" s="319">
        <v>1.1644964833E-2</v>
      </c>
      <c r="H1723" s="319">
        <v>3.3402080400000002E-4</v>
      </c>
      <c r="I1723" s="319">
        <v>8.3301494999999998E-4</v>
      </c>
      <c r="J1723" s="319">
        <v>1.745966179E-3</v>
      </c>
      <c r="K1723" s="319">
        <v>8.7319628999999992E-3</v>
      </c>
      <c r="L1723" s="320">
        <v>6.5653856390977428E-2</v>
      </c>
      <c r="M1723" s="308">
        <v>1.1318983</v>
      </c>
      <c r="N1723" s="282">
        <v>1.3073857999999999E-3</v>
      </c>
      <c r="O1723" s="282">
        <v>1.2317544E-3</v>
      </c>
      <c r="P1723" s="283">
        <v>5.5126096000000003E-5</v>
      </c>
      <c r="Q1723" s="283">
        <v>2.0505324000000001E-5</v>
      </c>
      <c r="R1723" s="255">
        <v>7.3846185497000004E-8</v>
      </c>
      <c r="S1723" s="256">
        <v>2.0386870091999999E-10</v>
      </c>
      <c r="T1723" s="256">
        <v>2.8718941393999996E-3</v>
      </c>
      <c r="U1723" s="274">
        <v>3.3877519E-6</v>
      </c>
      <c r="V1723" s="216"/>
      <c r="W1723" s="214"/>
      <c r="X1723" s="22" t="s">
        <v>1014</v>
      </c>
      <c r="Y1723" s="60"/>
      <c r="Z1723" s="60"/>
      <c r="AA1723" s="19"/>
    </row>
    <row r="1724" spans="1:27" ht="14.4" customHeight="1">
      <c r="A1724" t="s">
        <v>3270</v>
      </c>
      <c r="B1724" s="168" t="s">
        <v>2413</v>
      </c>
      <c r="C1724" s="279" t="s">
        <v>5760</v>
      </c>
      <c r="D1724" s="14" t="s">
        <v>244</v>
      </c>
      <c r="E1724" s="312" t="s">
        <v>2841</v>
      </c>
      <c r="F1724" s="281" t="s">
        <v>7461</v>
      </c>
      <c r="G1724" s="319">
        <v>5.6499720167368567E-2</v>
      </c>
      <c r="H1724" s="319">
        <v>1.6219982400000001E-3</v>
      </c>
      <c r="I1724" s="319">
        <v>6.7586281624500005E-3</v>
      </c>
      <c r="J1724" s="319">
        <v>2.3095288764918561E-2</v>
      </c>
      <c r="K1724" s="319">
        <v>2.5023805E-2</v>
      </c>
      <c r="L1724" s="320">
        <v>0.18814890977443607</v>
      </c>
      <c r="M1724" s="308">
        <v>3.2653208</v>
      </c>
      <c r="N1724" s="282">
        <v>5.0747162999999996E-3</v>
      </c>
      <c r="O1724" s="282">
        <v>4.8132670000000004E-3</v>
      </c>
      <c r="P1724" s="282">
        <v>1.8386889999999999E-4</v>
      </c>
      <c r="Q1724" s="283">
        <v>7.7580358000000005E-5</v>
      </c>
      <c r="R1724" s="255">
        <v>2.8856515953388504E-7</v>
      </c>
      <c r="S1724" s="256">
        <v>6.7998853415793896E-10</v>
      </c>
      <c r="T1724" s="256">
        <v>1.086559661E-2</v>
      </c>
      <c r="U1724" s="274">
        <v>1.1450486999999999E-5</v>
      </c>
      <c r="V1724" s="216"/>
      <c r="W1724" s="214"/>
      <c r="X1724" s="22" t="s">
        <v>1037</v>
      </c>
      <c r="Y1724" s="60"/>
      <c r="Z1724" s="60"/>
      <c r="AA1724" s="19"/>
    </row>
    <row r="1725" spans="1:27" ht="14.4" customHeight="1">
      <c r="B1725" s="278" t="s">
        <v>2092</v>
      </c>
      <c r="C1725" s="277" t="s">
        <v>3723</v>
      </c>
      <c r="D1725" s="277" t="s">
        <v>1155</v>
      </c>
      <c r="E1725" s="312"/>
      <c r="F1725"/>
      <c r="G1725" s="210"/>
      <c r="H1725" s="210"/>
      <c r="I1725" s="210"/>
      <c r="J1725" s="210"/>
      <c r="K1725" s="210"/>
      <c r="L1725" s="210"/>
      <c r="M1725" s="5"/>
      <c r="N1725"/>
      <c r="O1725"/>
      <c r="V1725" s="183"/>
      <c r="W1725" s="215"/>
      <c r="X1725" s="22"/>
      <c r="Y1725" s="60"/>
      <c r="Z1725" s="60"/>
      <c r="AA1725" s="19"/>
    </row>
    <row r="1726" spans="1:27" ht="14.4" customHeight="1">
      <c r="A1726" t="s">
        <v>2445</v>
      </c>
      <c r="B1726" s="168" t="s">
        <v>2092</v>
      </c>
      <c r="C1726" s="279" t="s">
        <v>5761</v>
      </c>
      <c r="D1726" s="14" t="s">
        <v>1155</v>
      </c>
      <c r="E1726" s="312" t="s">
        <v>1510</v>
      </c>
      <c r="F1726" s="281" t="s">
        <v>7462</v>
      </c>
      <c r="G1726" s="319">
        <v>2.2115280545452313E-2</v>
      </c>
      <c r="H1726" s="319">
        <v>9.0135826479999996E-4</v>
      </c>
      <c r="I1726" s="319">
        <v>1.7845348456499998E-3</v>
      </c>
      <c r="J1726" s="319">
        <v>1.7220434350023125E-3</v>
      </c>
      <c r="K1726" s="319">
        <v>1.7707344E-2</v>
      </c>
      <c r="L1726" s="320">
        <v>0.13313792481203007</v>
      </c>
      <c r="M1726" s="308">
        <v>3.6014995999999999</v>
      </c>
      <c r="N1726" s="282">
        <v>2.7920390000000001E-3</v>
      </c>
      <c r="O1726" s="282">
        <v>2.5097631E-3</v>
      </c>
      <c r="P1726" s="282">
        <v>1.1409353E-4</v>
      </c>
      <c r="Q1726" s="282">
        <v>1.6818232999999999E-4</v>
      </c>
      <c r="R1726" s="255">
        <v>1.5046541130296484E-7</v>
      </c>
      <c r="S1726" s="256">
        <v>4.2194354093928964E-10</v>
      </c>
      <c r="T1726" s="256">
        <v>2.3554948799100001E-2</v>
      </c>
      <c r="U1726" s="274">
        <v>8.6721975999999995E-6</v>
      </c>
      <c r="V1726" s="216"/>
      <c r="W1726" s="214"/>
      <c r="X1726" s="18" t="s">
        <v>1149</v>
      </c>
      <c r="Y1726" s="60"/>
      <c r="Z1726" s="60"/>
      <c r="AA1726" s="19"/>
    </row>
    <row r="1727" spans="1:27" ht="14.4" customHeight="1">
      <c r="A1727" t="s">
        <v>2446</v>
      </c>
      <c r="B1727" s="168" t="s">
        <v>2092</v>
      </c>
      <c r="C1727" s="279" t="s">
        <v>5762</v>
      </c>
      <c r="D1727" s="14" t="s">
        <v>1155</v>
      </c>
      <c r="E1727" s="312" t="s">
        <v>1508</v>
      </c>
      <c r="F1727" s="281" t="s">
        <v>7463</v>
      </c>
      <c r="G1727" s="319">
        <v>3.9700942145999996E-3</v>
      </c>
      <c r="H1727" s="319">
        <v>1.1802159659999999E-4</v>
      </c>
      <c r="I1727" s="319">
        <v>9.0069020399999994E-4</v>
      </c>
      <c r="J1727" s="319">
        <v>1.316157414E-3</v>
      </c>
      <c r="K1727" s="319">
        <v>1.6352249999999999E-3</v>
      </c>
      <c r="L1727" s="320">
        <v>1.2294924812030074E-2</v>
      </c>
      <c r="M1727" s="308">
        <v>0.27915230000000002</v>
      </c>
      <c r="N1727" s="282">
        <v>2.9200158999999999E-4</v>
      </c>
      <c r="O1727" s="282">
        <v>2.7120642999999998E-4</v>
      </c>
      <c r="P1727" s="283">
        <v>1.0877707E-5</v>
      </c>
      <c r="Q1727" s="283">
        <v>9.9174563000000006E-6</v>
      </c>
      <c r="R1727" s="255">
        <v>1.6259378254899999E-8</v>
      </c>
      <c r="S1727" s="256">
        <v>4.0228204451340002E-11</v>
      </c>
      <c r="T1727" s="256">
        <v>1.3889995016999998E-3</v>
      </c>
      <c r="U1727" s="274">
        <v>7.9976762000000002E-7</v>
      </c>
      <c r="V1727" s="216"/>
      <c r="W1727" s="214"/>
      <c r="X1727" s="22" t="s">
        <v>1167</v>
      </c>
      <c r="Y1727" s="60"/>
      <c r="Z1727" s="60"/>
      <c r="AA1727" s="19"/>
    </row>
    <row r="1728" spans="1:27" ht="14.4" customHeight="1">
      <c r="A1728" t="s">
        <v>2447</v>
      </c>
      <c r="B1728" s="168" t="s">
        <v>2092</v>
      </c>
      <c r="C1728" s="279" t="s">
        <v>5763</v>
      </c>
      <c r="D1728" s="14" t="s">
        <v>1155</v>
      </c>
      <c r="E1728" s="312" t="s">
        <v>1508</v>
      </c>
      <c r="F1728" s="281" t="s">
        <v>7464</v>
      </c>
      <c r="G1728" s="319">
        <v>7.5980701070000002E-3</v>
      </c>
      <c r="H1728" s="319">
        <v>3.5008171699999998E-4</v>
      </c>
      <c r="I1728" s="319">
        <v>1.78210478E-3</v>
      </c>
      <c r="J1728" s="319">
        <v>2.5282963099999998E-3</v>
      </c>
      <c r="K1728" s="319">
        <v>2.9375872999999999E-3</v>
      </c>
      <c r="L1728" s="320">
        <v>2.2087122556390976E-2</v>
      </c>
      <c r="M1728" s="308">
        <v>0.49249966000000001</v>
      </c>
      <c r="N1728" s="282">
        <v>5.7020678E-4</v>
      </c>
      <c r="O1728" s="282">
        <v>5.2935467000000003E-4</v>
      </c>
      <c r="P1728" s="283">
        <v>2.0168389000000001E-5</v>
      </c>
      <c r="Q1728" s="283">
        <v>2.0683723999999999E-5</v>
      </c>
      <c r="R1728" s="255">
        <v>3.1735891582E-8</v>
      </c>
      <c r="S1728" s="256">
        <v>7.458723754089998E-11</v>
      </c>
      <c r="T1728" s="256">
        <v>2.8968800961999999E-3</v>
      </c>
      <c r="U1728" s="274">
        <v>1.6759848000000001E-6</v>
      </c>
      <c r="V1728" s="216"/>
      <c r="W1728" s="214"/>
      <c r="X1728" s="22" t="s">
        <v>1167</v>
      </c>
      <c r="Y1728" s="60"/>
      <c r="Z1728" s="60"/>
      <c r="AA1728" s="19"/>
    </row>
    <row r="1729" spans="1:27" ht="14.4" customHeight="1">
      <c r="A1729" t="s">
        <v>3271</v>
      </c>
      <c r="B1729" s="168" t="s">
        <v>2092</v>
      </c>
      <c r="C1729" s="279" t="s">
        <v>5764</v>
      </c>
      <c r="D1729" s="14" t="s">
        <v>1155</v>
      </c>
      <c r="E1729" s="312" t="s">
        <v>1508</v>
      </c>
      <c r="F1729" s="281" t="s">
        <v>7465</v>
      </c>
      <c r="G1729" s="319">
        <v>1.2984391420000001E-3</v>
      </c>
      <c r="H1729" s="319">
        <v>3.7244052899999998E-5</v>
      </c>
      <c r="I1729" s="319">
        <v>9.2882996000000001E-5</v>
      </c>
      <c r="J1729" s="319">
        <v>1.9467906310000001E-4</v>
      </c>
      <c r="K1729" s="319">
        <v>9.7363303E-4</v>
      </c>
      <c r="L1729" s="320">
        <v>7.3205490977443603E-3</v>
      </c>
      <c r="M1729" s="308">
        <v>0.12620914999999999</v>
      </c>
      <c r="N1729" s="282">
        <v>1.4577639000000001E-4</v>
      </c>
      <c r="O1729" s="282">
        <v>1.3734332E-4</v>
      </c>
      <c r="P1729" s="283">
        <v>6.1466806999999998E-6</v>
      </c>
      <c r="Q1729" s="283">
        <v>2.2863886E-6</v>
      </c>
      <c r="R1729" s="255">
        <v>8.2340118130000002E-9</v>
      </c>
      <c r="S1729" s="256">
        <v>2.2731806992010002E-11</v>
      </c>
      <c r="T1729" s="256">
        <v>3.2022249464999999E-4</v>
      </c>
      <c r="U1729" s="274">
        <v>3.7774177999999999E-7</v>
      </c>
      <c r="V1729" s="216"/>
      <c r="W1729" s="214"/>
      <c r="X1729" s="22" t="s">
        <v>1167</v>
      </c>
      <c r="Y1729" s="60"/>
      <c r="Z1729" s="60"/>
      <c r="AA1729" s="19"/>
    </row>
    <row r="1730" spans="1:27" ht="14.4" customHeight="1">
      <c r="A1730" t="s">
        <v>3272</v>
      </c>
      <c r="B1730" s="168" t="s">
        <v>2092</v>
      </c>
      <c r="C1730" s="279" t="s">
        <v>5765</v>
      </c>
      <c r="D1730" s="14" t="s">
        <v>1155</v>
      </c>
      <c r="E1730" s="312" t="s">
        <v>1508</v>
      </c>
      <c r="F1730" s="281" t="s">
        <v>7466</v>
      </c>
      <c r="G1730" s="319">
        <v>1.6879708473000001E-3</v>
      </c>
      <c r="H1730" s="319">
        <v>4.84172692E-5</v>
      </c>
      <c r="I1730" s="319">
        <v>1.2074789400000001E-4</v>
      </c>
      <c r="J1730" s="319">
        <v>2.530827841E-4</v>
      </c>
      <c r="K1730" s="319">
        <v>1.2657229E-3</v>
      </c>
      <c r="L1730" s="320">
        <v>9.5167135338345855E-3</v>
      </c>
      <c r="M1730" s="308">
        <v>0.16407189</v>
      </c>
      <c r="N1730" s="282">
        <v>1.895093E-4</v>
      </c>
      <c r="O1730" s="282">
        <v>1.7854631E-4</v>
      </c>
      <c r="P1730" s="283">
        <v>7.9906850000000002E-6</v>
      </c>
      <c r="Q1730" s="283">
        <v>2.9723052000000001E-6</v>
      </c>
      <c r="R1730" s="255">
        <v>1.0704215256900001E-8</v>
      </c>
      <c r="S1730" s="256">
        <v>2.9551349908609998E-11</v>
      </c>
      <c r="T1730" s="256">
        <v>4.1628924405000002E-4</v>
      </c>
      <c r="U1730" s="274">
        <v>4.9106430999999997E-7</v>
      </c>
      <c r="V1730" s="216"/>
      <c r="W1730" s="214"/>
      <c r="X1730" s="22" t="s">
        <v>1167</v>
      </c>
      <c r="Y1730" s="60"/>
      <c r="Z1730" s="60"/>
      <c r="AA1730" s="19"/>
    </row>
    <row r="1731" spans="1:27" ht="14.4" customHeight="1">
      <c r="A1731" t="s">
        <v>2448</v>
      </c>
      <c r="B1731" s="168" t="s">
        <v>2092</v>
      </c>
      <c r="C1731" s="279" t="s">
        <v>5766</v>
      </c>
      <c r="D1731" s="14" t="s">
        <v>1155</v>
      </c>
      <c r="E1731" s="312" t="s">
        <v>1508</v>
      </c>
      <c r="F1731" s="281" t="s">
        <v>7467</v>
      </c>
      <c r="G1731" s="319">
        <v>2.9042070233999996E-3</v>
      </c>
      <c r="H1731" s="319">
        <v>7.1786164200000012E-5</v>
      </c>
      <c r="I1731" s="319">
        <v>7.2120395540000001E-4</v>
      </c>
      <c r="J1731" s="319">
        <v>1.0661155037999998E-3</v>
      </c>
      <c r="K1731" s="319">
        <v>1.0451014E-3</v>
      </c>
      <c r="L1731" s="320">
        <v>7.8579052631578949E-3</v>
      </c>
      <c r="M1731" s="308">
        <v>0.20531930000000001</v>
      </c>
      <c r="N1731" s="282">
        <v>2.9791075000000001E-4</v>
      </c>
      <c r="O1731" s="282">
        <v>2.7446296000000002E-4</v>
      </c>
      <c r="P1731" s="283">
        <v>9.6085574000000003E-6</v>
      </c>
      <c r="Q1731" s="283">
        <v>1.3839236E-5</v>
      </c>
      <c r="R1731" s="255">
        <v>1.6454613986856997E-8</v>
      </c>
      <c r="S1731" s="256">
        <v>3.5534606779689804E-11</v>
      </c>
      <c r="T1731" s="256">
        <v>1.93826828727E-3</v>
      </c>
      <c r="U1731" s="274">
        <v>7.3799950999999999E-7</v>
      </c>
      <c r="V1731" s="216"/>
      <c r="W1731" s="214"/>
      <c r="X1731" s="22" t="s">
        <v>1167</v>
      </c>
      <c r="Y1731" s="260" t="s">
        <v>3488</v>
      </c>
      <c r="Z1731" s="60"/>
      <c r="AA1731" s="19"/>
    </row>
    <row r="1732" spans="1:27" ht="14.4" customHeight="1">
      <c r="B1732" s="278" t="s">
        <v>2118</v>
      </c>
      <c r="C1732" s="277" t="s">
        <v>3724</v>
      </c>
      <c r="D1732" s="277" t="s">
        <v>669</v>
      </c>
      <c r="E1732" s="312"/>
      <c r="F1732"/>
      <c r="G1732" s="210"/>
      <c r="H1732" s="210"/>
      <c r="I1732" s="210"/>
      <c r="J1732" s="210"/>
      <c r="K1732" s="210"/>
      <c r="L1732" s="210"/>
      <c r="M1732" s="5"/>
      <c r="N1732"/>
      <c r="O1732"/>
      <c r="V1732" s="182"/>
      <c r="W1732" s="215"/>
      <c r="X1732" s="22"/>
      <c r="Y1732" s="212" t="s">
        <v>3489</v>
      </c>
      <c r="Z1732" s="60"/>
      <c r="AA1732" s="19"/>
    </row>
    <row r="1733" spans="1:27" ht="14.4" customHeight="1">
      <c r="A1733" t="s">
        <v>2449</v>
      </c>
      <c r="B1733" s="168" t="s">
        <v>2118</v>
      </c>
      <c r="C1733" s="279" t="s">
        <v>5767</v>
      </c>
      <c r="D1733" s="14" t="s">
        <v>669</v>
      </c>
      <c r="E1733" s="312" t="s">
        <v>1510</v>
      </c>
      <c r="F1733" s="281" t="s">
        <v>7468</v>
      </c>
      <c r="G1733" s="319">
        <v>3.7555011329999999E-2</v>
      </c>
      <c r="H1733" s="319">
        <v>1.0772170999999999E-3</v>
      </c>
      <c r="I1733" s="319">
        <v>2.6864732000000001E-3</v>
      </c>
      <c r="J1733" s="319">
        <v>5.6307410300000006E-3</v>
      </c>
      <c r="K1733" s="319">
        <v>2.8160580000000001E-2</v>
      </c>
      <c r="L1733" s="320">
        <v>0.21173368421052632</v>
      </c>
      <c r="M1733" s="308">
        <v>3.650372</v>
      </c>
      <c r="N1733" s="282">
        <v>4.2163191999999997E-3</v>
      </c>
      <c r="O1733" s="282">
        <v>3.9724078999999997E-3</v>
      </c>
      <c r="P1733" s="282">
        <v>1.7778166E-4</v>
      </c>
      <c r="Q1733" s="283">
        <v>6.6129669999999996E-5</v>
      </c>
      <c r="R1733" s="255">
        <v>2.3815394662999999E-7</v>
      </c>
      <c r="S1733" s="256">
        <v>6.5747656162700002E-10</v>
      </c>
      <c r="T1733" s="256">
        <v>9.2618585096000006E-3</v>
      </c>
      <c r="U1733" s="274">
        <v>1.0925500000000001E-5</v>
      </c>
      <c r="V1733" s="216"/>
      <c r="W1733" s="214"/>
      <c r="X1733" s="243" t="s">
        <v>1124</v>
      </c>
      <c r="Y1733" s="260" t="s">
        <v>3490</v>
      </c>
      <c r="Z1733" s="60"/>
      <c r="AA1733" s="19"/>
    </row>
    <row r="1734" spans="1:27" ht="14.4" customHeight="1">
      <c r="A1734" t="s">
        <v>2450</v>
      </c>
      <c r="B1734" s="168" t="s">
        <v>2118</v>
      </c>
      <c r="C1734" s="279" t="s">
        <v>5768</v>
      </c>
      <c r="D1734" s="14" t="s">
        <v>669</v>
      </c>
      <c r="E1734" s="312" t="s">
        <v>1510</v>
      </c>
      <c r="F1734" s="281" t="s">
        <v>7469</v>
      </c>
      <c r="G1734" s="319">
        <v>0.19476203738999998</v>
      </c>
      <c r="H1734" s="319">
        <v>5.5864979900000005E-3</v>
      </c>
      <c r="I1734" s="319">
        <v>1.3932175099999999E-2</v>
      </c>
      <c r="J1734" s="319">
        <v>2.9201284299999998E-2</v>
      </c>
      <c r="K1734" s="319">
        <v>0.14604207999999999</v>
      </c>
      <c r="L1734" s="320">
        <v>1.0980607518796992</v>
      </c>
      <c r="M1734" s="308">
        <v>18.930999</v>
      </c>
      <c r="N1734" s="282">
        <v>2.1866027E-2</v>
      </c>
      <c r="O1734" s="282">
        <v>2.0601092000000001E-2</v>
      </c>
      <c r="P1734" s="282">
        <v>9.2198395999999998E-4</v>
      </c>
      <c r="Q1734" s="282">
        <v>3.4295153999999999E-4</v>
      </c>
      <c r="R1734" s="255">
        <v>1.2350774778400002E-6</v>
      </c>
      <c r="S1734" s="256">
        <v>3.4097040016470001E-9</v>
      </c>
      <c r="T1734" s="256">
        <v>4.8032429291000003E-2</v>
      </c>
      <c r="U1734" s="274">
        <v>5.6660151000000003E-5</v>
      </c>
      <c r="V1734" s="216"/>
      <c r="W1734" s="214"/>
      <c r="X1734" s="243" t="s">
        <v>1124</v>
      </c>
      <c r="Y1734" s="212" t="s">
        <v>8522</v>
      </c>
      <c r="Z1734" s="60"/>
      <c r="AA1734" s="19"/>
    </row>
    <row r="1735" spans="1:27" ht="14.4" customHeight="1">
      <c r="A1735" t="s">
        <v>2451</v>
      </c>
      <c r="B1735" s="168" t="s">
        <v>2118</v>
      </c>
      <c r="C1735" s="279" t="s">
        <v>5769</v>
      </c>
      <c r="D1735" s="14" t="s">
        <v>669</v>
      </c>
      <c r="E1735" s="312" t="s">
        <v>1510</v>
      </c>
      <c r="F1735" s="281" t="s">
        <v>7470</v>
      </c>
      <c r="G1735" s="319">
        <v>2.1834308736999999E-2</v>
      </c>
      <c r="H1735" s="319">
        <v>6.2628900700000001E-4</v>
      </c>
      <c r="I1735" s="319">
        <v>1.56190304E-3</v>
      </c>
      <c r="J1735" s="319">
        <v>3.2736866899999999E-3</v>
      </c>
      <c r="K1735" s="319">
        <v>1.637243E-2</v>
      </c>
      <c r="L1735" s="320">
        <v>0.12310097744360902</v>
      </c>
      <c r="M1735" s="308">
        <v>2.1223093</v>
      </c>
      <c r="N1735" s="282">
        <v>2.4513484E-3</v>
      </c>
      <c r="O1735" s="282">
        <v>2.3095394999999999E-3</v>
      </c>
      <c r="P1735" s="282">
        <v>1.0336143E-4</v>
      </c>
      <c r="Q1735" s="283">
        <v>3.8447481999999998E-5</v>
      </c>
      <c r="R1735" s="255">
        <v>1.3846159780800001E-7</v>
      </c>
      <c r="S1735" s="256">
        <v>3.8225381422509998E-10</v>
      </c>
      <c r="T1735" s="256">
        <v>5.3848014613999996E-3</v>
      </c>
      <c r="U1735" s="274">
        <v>6.3520349000000003E-6</v>
      </c>
      <c r="V1735" s="216"/>
      <c r="W1735" s="214"/>
      <c r="X1735" s="243" t="s">
        <v>1124</v>
      </c>
      <c r="Y1735" s="212" t="s">
        <v>3491</v>
      </c>
      <c r="Z1735" s="60"/>
      <c r="AA1735" s="19"/>
    </row>
    <row r="1736" spans="1:27" ht="14.4" customHeight="1">
      <c r="A1736" t="s">
        <v>2452</v>
      </c>
      <c r="B1736" s="168" t="s">
        <v>2118</v>
      </c>
      <c r="C1736" s="279" t="s">
        <v>5770</v>
      </c>
      <c r="D1736" s="14" t="s">
        <v>669</v>
      </c>
      <c r="E1736" s="312" t="s">
        <v>1510</v>
      </c>
      <c r="F1736" s="281" t="s">
        <v>7471</v>
      </c>
      <c r="G1736" s="319">
        <v>5.9389321039999998E-2</v>
      </c>
      <c r="H1736" s="319">
        <v>1.7035061300000002E-3</v>
      </c>
      <c r="I1736" s="319">
        <v>4.2483763000000004E-3</v>
      </c>
      <c r="J1736" s="319">
        <v>8.9044276099999996E-3</v>
      </c>
      <c r="K1736" s="319">
        <v>4.4533010999999997E-2</v>
      </c>
      <c r="L1736" s="320">
        <v>0.33483466917293231</v>
      </c>
      <c r="M1736" s="308">
        <v>5.7726813000000003</v>
      </c>
      <c r="N1736" s="282">
        <v>6.6676675999999997E-3</v>
      </c>
      <c r="O1736" s="282">
        <v>6.2819473000000001E-3</v>
      </c>
      <c r="P1736" s="282">
        <v>2.8114308999999999E-4</v>
      </c>
      <c r="Q1736" s="283">
        <v>1.0457715E-4</v>
      </c>
      <c r="R1736" s="255">
        <v>3.7661554443999998E-7</v>
      </c>
      <c r="S1736" s="256">
        <v>1.0397303658519999E-9</v>
      </c>
      <c r="T1736" s="256">
        <v>1.46466600709E-2</v>
      </c>
      <c r="U1736" s="274">
        <v>1.7277535000000001E-5</v>
      </c>
      <c r="V1736" s="216"/>
      <c r="W1736" s="214"/>
      <c r="X1736" s="243" t="s">
        <v>1124</v>
      </c>
      <c r="Y1736" s="212" t="s">
        <v>8523</v>
      </c>
      <c r="Z1736" s="60"/>
      <c r="AA1736" s="19"/>
    </row>
    <row r="1737" spans="1:27" ht="14.4" customHeight="1">
      <c r="A1737" t="s">
        <v>2453</v>
      </c>
      <c r="B1737" s="168" t="s">
        <v>2118</v>
      </c>
      <c r="C1737" s="279" t="s">
        <v>5771</v>
      </c>
      <c r="D1737" s="14" t="s">
        <v>669</v>
      </c>
      <c r="E1737" s="312" t="s">
        <v>1510</v>
      </c>
      <c r="F1737" s="281" t="s">
        <v>7472</v>
      </c>
      <c r="G1737" s="319">
        <v>8.1223629490000004E-2</v>
      </c>
      <c r="H1737" s="319">
        <v>2.32979509E-3</v>
      </c>
      <c r="I1737" s="319">
        <v>5.8102793000000003E-3</v>
      </c>
      <c r="J1737" s="319">
        <v>1.21781141E-2</v>
      </c>
      <c r="K1737" s="319">
        <v>6.0905440999999998E-2</v>
      </c>
      <c r="L1737" s="320">
        <v>0.45793564661654129</v>
      </c>
      <c r="M1737" s="308">
        <v>7.8949907000000001</v>
      </c>
      <c r="N1737" s="282">
        <v>9.1190158999999993E-3</v>
      </c>
      <c r="O1737" s="282">
        <v>8.5914867999999991E-3</v>
      </c>
      <c r="P1737" s="282">
        <v>3.8450452000000001E-4</v>
      </c>
      <c r="Q1737" s="282">
        <v>1.4302463000000001E-4</v>
      </c>
      <c r="R1737" s="255">
        <v>5.1507714223999994E-7</v>
      </c>
      <c r="S1737" s="256">
        <v>1.4219841600770002E-9</v>
      </c>
      <c r="T1737" s="256">
        <v>2.0031461332299997E-2</v>
      </c>
      <c r="U1737" s="274">
        <v>2.3629569999999999E-5</v>
      </c>
      <c r="V1737" s="216"/>
      <c r="W1737" s="214"/>
      <c r="X1737" s="243" t="s">
        <v>1124</v>
      </c>
      <c r="Y1737" s="212" t="s">
        <v>8524</v>
      </c>
      <c r="Z1737" s="60"/>
      <c r="AA1737" s="19"/>
    </row>
    <row r="1738" spans="1:27" ht="14.4" customHeight="1">
      <c r="A1738" t="s">
        <v>2454</v>
      </c>
      <c r="B1738" s="168" t="s">
        <v>2118</v>
      </c>
      <c r="C1738" s="279" t="s">
        <v>5772</v>
      </c>
      <c r="D1738" s="14" t="s">
        <v>669</v>
      </c>
      <c r="E1738" s="312" t="s">
        <v>1510</v>
      </c>
      <c r="F1738" s="281" t="s">
        <v>7473</v>
      </c>
      <c r="G1738" s="319">
        <v>0.20698924946000002</v>
      </c>
      <c r="H1738" s="319">
        <v>5.9372198599999997E-3</v>
      </c>
      <c r="I1738" s="319">
        <v>1.48068408E-2</v>
      </c>
      <c r="J1738" s="319">
        <v>3.1034548799999999E-2</v>
      </c>
      <c r="K1738" s="319">
        <v>0.15521064000000001</v>
      </c>
      <c r="L1738" s="320">
        <v>1.1669972932330828</v>
      </c>
      <c r="M1738" s="308">
        <v>20.119492000000001</v>
      </c>
      <c r="N1738" s="282">
        <v>2.3238782999999999E-2</v>
      </c>
      <c r="O1738" s="282">
        <v>2.1894434000000001E-2</v>
      </c>
      <c r="P1738" s="282">
        <v>9.7986636000000011E-4</v>
      </c>
      <c r="Q1738" s="282">
        <v>3.6448212999999998E-4</v>
      </c>
      <c r="R1738" s="255">
        <v>1.3126159598200002E-6</v>
      </c>
      <c r="S1738" s="256">
        <v>3.6237660952940001E-9</v>
      </c>
      <c r="T1738" s="256">
        <v>5.1047917717999998E-2</v>
      </c>
      <c r="U1738" s="274">
        <v>6.0217290999999999E-5</v>
      </c>
      <c r="V1738" s="216"/>
      <c r="W1738" s="214"/>
      <c r="X1738" s="243" t="s">
        <v>1124</v>
      </c>
      <c r="Y1738" s="212" t="s">
        <v>3492</v>
      </c>
      <c r="Z1738" s="60"/>
      <c r="AA1738" s="19"/>
    </row>
    <row r="1739" spans="1:27" ht="14.4" customHeight="1">
      <c r="A1739" t="s">
        <v>2455</v>
      </c>
      <c r="B1739" s="168" t="s">
        <v>2118</v>
      </c>
      <c r="C1739" s="279" t="s">
        <v>5773</v>
      </c>
      <c r="D1739" s="14" t="s">
        <v>669</v>
      </c>
      <c r="E1739" s="312" t="s">
        <v>1510</v>
      </c>
      <c r="F1739" s="281" t="s">
        <v>7474</v>
      </c>
      <c r="G1739" s="319">
        <v>6.6047577737411003E-2</v>
      </c>
      <c r="H1739" s="319">
        <v>2.18113149E-3</v>
      </c>
      <c r="I1739" s="319">
        <v>4.5485354122999999E-3</v>
      </c>
      <c r="J1739" s="319">
        <v>6.2299988351109999E-3</v>
      </c>
      <c r="K1739" s="319">
        <v>5.3087912000000001E-2</v>
      </c>
      <c r="L1739" s="320">
        <v>0.39915723308270673</v>
      </c>
      <c r="M1739" s="308">
        <v>6.3153809000000001</v>
      </c>
      <c r="N1739" s="282">
        <v>7.8808221000000005E-3</v>
      </c>
      <c r="O1739" s="282">
        <v>7.3366118000000001E-3</v>
      </c>
      <c r="P1739" s="282">
        <v>3.3482868000000001E-4</v>
      </c>
      <c r="Q1739" s="282">
        <v>2.0938162000000001E-4</v>
      </c>
      <c r="R1739" s="255">
        <v>4.3984482901799997E-7</v>
      </c>
      <c r="S1739" s="256">
        <v>1.2382717866533139E-9</v>
      </c>
      <c r="T1739" s="256">
        <v>2.9325157093099997E-2</v>
      </c>
      <c r="U1739" s="274">
        <v>2.0179515E-5</v>
      </c>
      <c r="V1739" s="216"/>
      <c r="W1739" s="214"/>
      <c r="X1739" s="88" t="s">
        <v>3487</v>
      </c>
      <c r="Y1739" s="20"/>
      <c r="Z1739" s="60"/>
      <c r="AA1739" s="19"/>
    </row>
    <row r="1740" spans="1:27" ht="14.4" customHeight="1">
      <c r="A1740" t="s">
        <v>2456</v>
      </c>
      <c r="B1740" s="168" t="s">
        <v>2118</v>
      </c>
      <c r="C1740" s="279" t="s">
        <v>5774</v>
      </c>
      <c r="D1740" s="14" t="s">
        <v>669</v>
      </c>
      <c r="E1740" s="312" t="s">
        <v>1510</v>
      </c>
      <c r="F1740" s="281" t="s">
        <v>7475</v>
      </c>
      <c r="G1740" s="319">
        <v>3.842838455E-2</v>
      </c>
      <c r="H1740" s="319">
        <v>1.10226866E-3</v>
      </c>
      <c r="I1740" s="319">
        <v>2.7489493999999998E-3</v>
      </c>
      <c r="J1740" s="319">
        <v>5.7616884900000007E-3</v>
      </c>
      <c r="K1740" s="319">
        <v>2.8815477999999999E-2</v>
      </c>
      <c r="L1740" s="320">
        <v>0.21665772932330823</v>
      </c>
      <c r="M1740" s="308">
        <v>3.7352644000000002</v>
      </c>
      <c r="N1740" s="282">
        <v>4.3143731000000003E-3</v>
      </c>
      <c r="O1740" s="282">
        <v>4.0647894000000002E-3</v>
      </c>
      <c r="P1740" s="282">
        <v>1.8191611999999999E-4</v>
      </c>
      <c r="Q1740" s="283">
        <v>6.7667569000000004E-5</v>
      </c>
      <c r="R1740" s="255">
        <v>2.4369241234000003E-7</v>
      </c>
      <c r="S1740" s="256">
        <v>6.7276670331600012E-10</v>
      </c>
      <c r="T1740" s="256">
        <v>9.4772505399999991E-3</v>
      </c>
      <c r="U1740" s="274">
        <v>1.1179581E-5</v>
      </c>
      <c r="V1740" s="216"/>
      <c r="W1740" s="214"/>
      <c r="X1740" s="243" t="s">
        <v>1124</v>
      </c>
      <c r="Y1740" s="212"/>
      <c r="Z1740" s="60"/>
      <c r="AA1740" s="19"/>
    </row>
    <row r="1741" spans="1:27" ht="14.4" customHeight="1">
      <c r="A1741" t="s">
        <v>2457</v>
      </c>
      <c r="B1741" s="168" t="s">
        <v>2118</v>
      </c>
      <c r="C1741" s="279" t="s">
        <v>5775</v>
      </c>
      <c r="D1741" s="14" t="s">
        <v>669</v>
      </c>
      <c r="E1741" s="312" t="s">
        <v>1510</v>
      </c>
      <c r="F1741" s="281" t="s">
        <v>7476</v>
      </c>
      <c r="G1741" s="319">
        <v>7.8603513020000002E-2</v>
      </c>
      <c r="H1741" s="319">
        <v>2.2546404100000001E-3</v>
      </c>
      <c r="I1741" s="319">
        <v>5.6228509000000003E-3</v>
      </c>
      <c r="J1741" s="319">
        <v>1.178527171E-2</v>
      </c>
      <c r="K1741" s="319">
        <v>5.894075E-2</v>
      </c>
      <c r="L1741" s="320">
        <v>0.44316353383458645</v>
      </c>
      <c r="M1741" s="308">
        <v>7.6403135000000004</v>
      </c>
      <c r="N1741" s="282">
        <v>8.8248540999999996E-3</v>
      </c>
      <c r="O1741" s="282">
        <v>8.3143421000000002E-3</v>
      </c>
      <c r="P1741" s="282">
        <v>3.7210115E-4</v>
      </c>
      <c r="Q1741" s="282">
        <v>1.3841094000000001E-4</v>
      </c>
      <c r="R1741" s="255">
        <v>4.9846175611000009E-7</v>
      </c>
      <c r="S1741" s="256">
        <v>1.3761137330099998E-9</v>
      </c>
      <c r="T1741" s="256">
        <v>1.93852857409E-2</v>
      </c>
      <c r="U1741" s="274">
        <v>2.2867326000000002E-5</v>
      </c>
      <c r="V1741" s="216"/>
      <c r="W1741" s="214"/>
      <c r="X1741" s="243" t="s">
        <v>1124</v>
      </c>
      <c r="Y1741" s="261"/>
      <c r="Z1741" s="60"/>
      <c r="AA1741" s="19"/>
    </row>
    <row r="1742" spans="1:27" ht="14.4" customHeight="1">
      <c r="B1742" s="278" t="s">
        <v>2252</v>
      </c>
      <c r="C1742" s="277" t="s">
        <v>3725</v>
      </c>
      <c r="D1742" s="277" t="s">
        <v>670</v>
      </c>
      <c r="E1742" s="312"/>
      <c r="F1742"/>
      <c r="G1742" s="210"/>
      <c r="H1742" s="210"/>
      <c r="I1742" s="210"/>
      <c r="J1742" s="210"/>
      <c r="K1742" s="210"/>
      <c r="L1742" s="210"/>
      <c r="M1742" s="5"/>
      <c r="N1742"/>
      <c r="O1742"/>
      <c r="V1742" s="182"/>
      <c r="W1742" s="215"/>
      <c r="X1742" s="22"/>
      <c r="Y1742" s="212"/>
      <c r="Z1742" s="60"/>
      <c r="AA1742" s="19"/>
    </row>
    <row r="1743" spans="1:27" ht="14.4" customHeight="1">
      <c r="A1743" t="s">
        <v>2458</v>
      </c>
      <c r="B1743" s="168" t="s">
        <v>2252</v>
      </c>
      <c r="C1743" s="279" t="s">
        <v>5776</v>
      </c>
      <c r="D1743" s="14" t="s">
        <v>670</v>
      </c>
      <c r="E1743" s="312" t="s">
        <v>3273</v>
      </c>
      <c r="F1743" s="281" t="s">
        <v>7477</v>
      </c>
      <c r="G1743" s="319">
        <v>2.01191937076E-4</v>
      </c>
      <c r="H1743" s="319">
        <v>8.4479439440000019E-6</v>
      </c>
      <c r="I1743" s="319">
        <v>1.4746729565E-5</v>
      </c>
      <c r="J1743" s="319">
        <v>7.9486926566999996E-5</v>
      </c>
      <c r="K1743" s="319">
        <v>9.8510336999999999E-5</v>
      </c>
      <c r="L1743" s="320">
        <v>7.4067922556390973E-4</v>
      </c>
      <c r="M1743" s="308">
        <v>1.0792804E-2</v>
      </c>
      <c r="N1743" s="283">
        <v>1.5983339E-5</v>
      </c>
      <c r="O1743" s="283">
        <v>1.4586829E-5</v>
      </c>
      <c r="P1743" s="283">
        <v>6.6807610000000002E-7</v>
      </c>
      <c r="Q1743" s="283">
        <v>7.2843366000000001E-7</v>
      </c>
      <c r="R1743" s="255">
        <v>8.745101301569E-10</v>
      </c>
      <c r="S1743" s="256">
        <v>2.4706955989077002E-12</v>
      </c>
      <c r="T1743" s="256">
        <v>1.0202151908080001E-4</v>
      </c>
      <c r="U1743" s="274">
        <v>3.9153852E-8</v>
      </c>
      <c r="V1743" s="216"/>
      <c r="W1743" s="214"/>
      <c r="X1743" s="88" t="s">
        <v>1038</v>
      </c>
      <c r="Y1743" s="4"/>
      <c r="Z1743" s="60"/>
      <c r="AA1743" s="19"/>
    </row>
    <row r="1744" spans="1:27" ht="14.4" customHeight="1">
      <c r="A1744" t="s">
        <v>2459</v>
      </c>
      <c r="B1744" s="168" t="s">
        <v>2252</v>
      </c>
      <c r="C1744" s="279" t="s">
        <v>5777</v>
      </c>
      <c r="D1744" s="14" t="s">
        <v>670</v>
      </c>
      <c r="E1744" s="312" t="s">
        <v>3273</v>
      </c>
      <c r="F1744" s="281" t="s">
        <v>7478</v>
      </c>
      <c r="G1744" s="319">
        <v>6.1311234733699995E-4</v>
      </c>
      <c r="H1744" s="319">
        <v>6.3484835040000006E-6</v>
      </c>
      <c r="I1744" s="319">
        <v>2.8680877992999999E-5</v>
      </c>
      <c r="J1744" s="319">
        <v>2.6325019584000001E-4</v>
      </c>
      <c r="K1744" s="319">
        <v>3.1483279000000001E-4</v>
      </c>
      <c r="L1744" s="320">
        <v>2.3671638345864662E-3</v>
      </c>
      <c r="M1744" s="308">
        <v>3.3231747999999998E-2</v>
      </c>
      <c r="N1744" s="283">
        <v>4.7326651999999997E-5</v>
      </c>
      <c r="O1744" s="283">
        <v>4.3079515000000001E-5</v>
      </c>
      <c r="P1744" s="283">
        <v>1.9914756999999998E-6</v>
      </c>
      <c r="Q1744" s="283">
        <v>2.2556620000000001E-6</v>
      </c>
      <c r="R1744" s="255">
        <v>2.5827046647696999E-9</v>
      </c>
      <c r="S1744" s="256">
        <v>7.3649247304820002E-12</v>
      </c>
      <c r="T1744" s="256">
        <v>3.15919051983E-4</v>
      </c>
      <c r="U1744" s="274">
        <v>1.1519115E-7</v>
      </c>
      <c r="V1744" s="216"/>
      <c r="W1744" s="214"/>
      <c r="X1744" s="88" t="s">
        <v>1039</v>
      </c>
      <c r="Y1744" s="4"/>
      <c r="Z1744" s="60"/>
      <c r="AA1744" s="19"/>
    </row>
    <row r="1745" spans="1:27" ht="14.4" customHeight="1">
      <c r="A1745" t="s">
        <v>2460</v>
      </c>
      <c r="B1745" s="168" t="s">
        <v>2252</v>
      </c>
      <c r="C1745" s="279" t="s">
        <v>5778</v>
      </c>
      <c r="D1745" s="14" t="s">
        <v>670</v>
      </c>
      <c r="E1745" s="312" t="s">
        <v>1510</v>
      </c>
      <c r="F1745" s="281" t="s">
        <v>7479</v>
      </c>
      <c r="G1745" s="319">
        <v>0.14556206429000002</v>
      </c>
      <c r="H1745" s="319">
        <v>4.1752600499999999E-3</v>
      </c>
      <c r="I1745" s="319">
        <v>1.0412687E-2</v>
      </c>
      <c r="J1745" s="319">
        <v>2.182457724E-2</v>
      </c>
      <c r="K1745" s="319">
        <v>0.10914954</v>
      </c>
      <c r="L1745" s="320">
        <v>0.82067323308270679</v>
      </c>
      <c r="M1745" s="308">
        <v>14.148728999999999</v>
      </c>
      <c r="N1745" s="282">
        <v>1.6342321999999999E-2</v>
      </c>
      <c r="O1745" s="282">
        <v>1.539693E-2</v>
      </c>
      <c r="P1745" s="282">
        <v>6.8907620000000001E-4</v>
      </c>
      <c r="Q1745" s="282">
        <v>2.5631655E-4</v>
      </c>
      <c r="R1745" s="255">
        <v>9.2307732871999995E-7</v>
      </c>
      <c r="S1745" s="256">
        <v>2.5483587594999994E-9</v>
      </c>
      <c r="T1745" s="256">
        <v>3.5898676742000001E-2</v>
      </c>
      <c r="U1745" s="274">
        <v>4.2346899000000003E-5</v>
      </c>
      <c r="V1745" s="216"/>
      <c r="W1745" s="214"/>
      <c r="X1745" s="88" t="s">
        <v>1099</v>
      </c>
      <c r="Y1745" s="4"/>
      <c r="Z1745" s="60"/>
      <c r="AA1745" s="19"/>
    </row>
    <row r="1746" spans="1:27" ht="14.4" customHeight="1">
      <c r="A1746" t="s">
        <v>2461</v>
      </c>
      <c r="B1746" s="168" t="s">
        <v>2252</v>
      </c>
      <c r="C1746" s="279" t="s">
        <v>5779</v>
      </c>
      <c r="D1746" s="14" t="s">
        <v>670</v>
      </c>
      <c r="E1746" s="312" t="s">
        <v>1510</v>
      </c>
      <c r="F1746" s="281" t="s">
        <v>7480</v>
      </c>
      <c r="G1746" s="319">
        <v>0.10917154521</v>
      </c>
      <c r="H1746" s="319">
        <v>3.1314450799999997E-3</v>
      </c>
      <c r="I1746" s="319">
        <v>7.8095152000000004E-3</v>
      </c>
      <c r="J1746" s="319">
        <v>1.6368432929999999E-2</v>
      </c>
      <c r="K1746" s="319">
        <v>8.1862151999999994E-2</v>
      </c>
      <c r="L1746" s="320">
        <v>0.61550490225563903</v>
      </c>
      <c r="M1746" s="308">
        <v>10.611547</v>
      </c>
      <c r="N1746" s="282">
        <v>1.2256741999999999E-2</v>
      </c>
      <c r="O1746" s="282">
        <v>1.1547697000000001E-2</v>
      </c>
      <c r="P1746" s="282">
        <v>5.1680715000000004E-4</v>
      </c>
      <c r="Q1746" s="282">
        <v>1.9223741000000001E-4</v>
      </c>
      <c r="R1746" s="255">
        <v>6.9230799403999998E-7</v>
      </c>
      <c r="S1746" s="256">
        <v>1.911269022125E-9</v>
      </c>
      <c r="T1746" s="256">
        <v>2.6924007306999998E-2</v>
      </c>
      <c r="U1746" s="274">
        <v>3.1760173999999997E-5</v>
      </c>
      <c r="V1746" s="216"/>
      <c r="W1746" s="214"/>
      <c r="X1746" s="88" t="s">
        <v>1099</v>
      </c>
      <c r="Y1746" s="4"/>
      <c r="Z1746" s="60"/>
      <c r="AA1746" s="19"/>
    </row>
    <row r="1747" spans="1:27" ht="14.4" customHeight="1">
      <c r="B1747" s="278" t="s">
        <v>2463</v>
      </c>
      <c r="C1747" s="277" t="s">
        <v>3726</v>
      </c>
      <c r="D1747" s="280"/>
      <c r="E1747" s="312"/>
      <c r="F1747"/>
      <c r="G1747" s="210"/>
      <c r="H1747" s="210"/>
      <c r="I1747" s="210"/>
      <c r="J1747" s="210"/>
      <c r="K1747" s="210"/>
      <c r="L1747" s="210"/>
      <c r="M1747" s="5"/>
      <c r="N1747"/>
      <c r="O1747"/>
      <c r="V1747" s="183"/>
      <c r="W1747" s="118"/>
      <c r="X1747" s="60"/>
      <c r="Y1747" s="20"/>
      <c r="Z1747" s="20"/>
      <c r="AA1747" s="19"/>
    </row>
    <row r="1748" spans="1:27" ht="14.4" customHeight="1">
      <c r="B1748" s="278" t="s">
        <v>2463</v>
      </c>
      <c r="C1748" s="277" t="s">
        <v>3727</v>
      </c>
      <c r="D1748" s="277" t="s">
        <v>645</v>
      </c>
      <c r="E1748" s="312"/>
      <c r="F1748"/>
      <c r="G1748" s="210"/>
      <c r="H1748" s="210"/>
      <c r="I1748" s="210"/>
      <c r="J1748" s="210"/>
      <c r="K1748" s="210"/>
      <c r="L1748" s="210"/>
      <c r="M1748" s="5"/>
      <c r="N1748"/>
      <c r="O1748"/>
      <c r="V1748" s="183"/>
      <c r="W1748" s="118"/>
      <c r="X1748" s="20"/>
      <c r="Y1748" s="20"/>
      <c r="Z1748" s="60"/>
      <c r="AA1748" s="19"/>
    </row>
    <row r="1749" spans="1:27" ht="14.4" customHeight="1">
      <c r="A1749" t="s">
        <v>2462</v>
      </c>
      <c r="B1749" s="168" t="s">
        <v>2463</v>
      </c>
      <c r="C1749" s="279" t="s">
        <v>5780</v>
      </c>
      <c r="D1749" s="14" t="s">
        <v>645</v>
      </c>
      <c r="E1749" s="312" t="s">
        <v>1510</v>
      </c>
      <c r="F1749" s="281" t="s">
        <v>7481</v>
      </c>
      <c r="G1749" s="319">
        <v>-5.5143493064000002E-2</v>
      </c>
      <c r="H1749" s="319">
        <v>-4.6103220400000007E-3</v>
      </c>
      <c r="I1749" s="319">
        <v>-1.5661328603999998E-2</v>
      </c>
      <c r="J1749" s="319">
        <v>-5.0211954199999992E-3</v>
      </c>
      <c r="K1749" s="319">
        <v>-2.9850647000000001E-2</v>
      </c>
      <c r="L1749" s="320">
        <v>-0.22444095488721805</v>
      </c>
      <c r="M1749" s="308">
        <v>-51.891328999999999</v>
      </c>
      <c r="N1749" s="282">
        <v>-1.2304160999999999E-2</v>
      </c>
      <c r="O1749" s="282">
        <v>-9.1575683000000001E-3</v>
      </c>
      <c r="P1749" s="282">
        <v>-3.0405683000000002E-4</v>
      </c>
      <c r="Q1749" s="282">
        <v>-2.8425359000000001E-3</v>
      </c>
      <c r="R1749" s="255">
        <v>-5.4901489258900001E-7</v>
      </c>
      <c r="S1749" s="256">
        <v>-1.1244705449683E-9</v>
      </c>
      <c r="T1749" s="256">
        <v>-0.39811427968899998</v>
      </c>
      <c r="U1749" s="274">
        <v>-7.4431092000000004E-5</v>
      </c>
      <c r="V1749" s="218"/>
      <c r="W1749" s="214"/>
      <c r="X1749" s="18" t="s">
        <v>8501</v>
      </c>
      <c r="Y1749" s="20"/>
      <c r="Z1749" s="60"/>
      <c r="AA1749" s="19"/>
    </row>
    <row r="1750" spans="1:27" ht="14.4" customHeight="1">
      <c r="A1750" t="s">
        <v>2464</v>
      </c>
      <c r="B1750" s="168" t="s">
        <v>2463</v>
      </c>
      <c r="C1750" s="279" t="s">
        <v>5781</v>
      </c>
      <c r="D1750" s="14" t="s">
        <v>645</v>
      </c>
      <c r="E1750" s="312" t="s">
        <v>1510</v>
      </c>
      <c r="F1750" s="281" t="s">
        <v>7482</v>
      </c>
      <c r="G1750" s="319">
        <v>-4.6376618906000006E-2</v>
      </c>
      <c r="H1750" s="319">
        <v>1.6438580999999985E-4</v>
      </c>
      <c r="I1750" s="319">
        <v>-6.9778429960000001E-3</v>
      </c>
      <c r="J1750" s="319">
        <v>-3.54044372E-3</v>
      </c>
      <c r="K1750" s="319">
        <v>-3.6022718000000002E-2</v>
      </c>
      <c r="L1750" s="320">
        <v>-0.27084750375939848</v>
      </c>
      <c r="M1750" s="308">
        <v>-36.588565000000003</v>
      </c>
      <c r="N1750" s="282">
        <v>-9.8202080000000004E-3</v>
      </c>
      <c r="O1750" s="282">
        <v>-7.5472743000000002E-3</v>
      </c>
      <c r="P1750" s="282">
        <v>-2.6866229E-4</v>
      </c>
      <c r="Q1750" s="282">
        <v>-2.0042713999999999E-3</v>
      </c>
      <c r="R1750" s="255">
        <v>-4.5247448400599995E-7</v>
      </c>
      <c r="S1750" s="256">
        <v>-9.9357353401859967E-10</v>
      </c>
      <c r="T1750" s="256">
        <v>-0.28071028361700001</v>
      </c>
      <c r="U1750" s="274">
        <v>-5.3545156000000003E-5</v>
      </c>
      <c r="V1750" s="216"/>
      <c r="W1750" s="214"/>
      <c r="X1750" s="18" t="s">
        <v>8501</v>
      </c>
      <c r="Y1750" s="13"/>
      <c r="Z1750" s="13"/>
      <c r="AA1750" s="19"/>
    </row>
    <row r="1751" spans="1:27" ht="14.4" customHeight="1">
      <c r="A1751" t="s">
        <v>2465</v>
      </c>
      <c r="B1751" s="168" t="s">
        <v>2463</v>
      </c>
      <c r="C1751" s="279" t="s">
        <v>5782</v>
      </c>
      <c r="D1751" s="14" t="s">
        <v>645</v>
      </c>
      <c r="E1751" s="312" t="s">
        <v>1510</v>
      </c>
      <c r="F1751" s="281" t="s">
        <v>7483</v>
      </c>
      <c r="G1751" s="319">
        <v>-7.3840770518000004E-2</v>
      </c>
      <c r="H1751" s="319">
        <v>-4.4758914999999998E-3</v>
      </c>
      <c r="I1751" s="319">
        <v>-1.5320852447999999E-2</v>
      </c>
      <c r="J1751" s="319">
        <v>-4.93212757E-3</v>
      </c>
      <c r="K1751" s="319">
        <v>-4.9111899000000001E-2</v>
      </c>
      <c r="L1751" s="320">
        <v>-0.3692623984962406</v>
      </c>
      <c r="M1751" s="308">
        <v>-50.970861999999997</v>
      </c>
      <c r="N1751" s="282">
        <v>-1.4491354E-2</v>
      </c>
      <c r="O1751" s="282">
        <v>-1.1288390000000001E-2</v>
      </c>
      <c r="P1751" s="282">
        <v>-4.1085033000000002E-4</v>
      </c>
      <c r="Q1751" s="282">
        <v>-2.7921140000000001E-3</v>
      </c>
      <c r="R1751" s="255">
        <v>-6.7676196836199999E-7</v>
      </c>
      <c r="S1751" s="256">
        <v>-1.5194168588729002E-9</v>
      </c>
      <c r="T1751" s="256">
        <v>-0.391052383309</v>
      </c>
      <c r="U1751" s="274">
        <v>-7.7227820000000001E-5</v>
      </c>
      <c r="V1751" s="216"/>
      <c r="W1751" s="214"/>
      <c r="X1751" s="18" t="s">
        <v>8501</v>
      </c>
      <c r="Y1751" s="13"/>
      <c r="Z1751" s="13"/>
      <c r="AA1751" s="19"/>
    </row>
    <row r="1752" spans="1:27" ht="14.4" customHeight="1">
      <c r="A1752" t="s">
        <v>2466</v>
      </c>
      <c r="B1752" s="168" t="s">
        <v>2463</v>
      </c>
      <c r="C1752" s="279" t="s">
        <v>5783</v>
      </c>
      <c r="D1752" s="14" t="s">
        <v>645</v>
      </c>
      <c r="E1752" s="312" t="s">
        <v>1510</v>
      </c>
      <c r="F1752" s="281" t="s">
        <v>7484</v>
      </c>
      <c r="G1752" s="319">
        <v>-0.47179072861299998</v>
      </c>
      <c r="H1752" s="319">
        <v>-3.1959884349999999E-3</v>
      </c>
      <c r="I1752" s="319">
        <v>-1.3188336297999998E-2</v>
      </c>
      <c r="J1752" s="319">
        <v>-4.6315238800000002E-3</v>
      </c>
      <c r="K1752" s="319">
        <v>-0.45077487999999999</v>
      </c>
      <c r="L1752" s="320">
        <v>-3.3892848120300751</v>
      </c>
      <c r="M1752" s="308">
        <v>-47.864286</v>
      </c>
      <c r="N1752" s="282">
        <v>-6.2805594000000006E-2</v>
      </c>
      <c r="O1752" s="282">
        <v>-5.7503357999999997E-2</v>
      </c>
      <c r="P1752" s="282">
        <v>-2.6802965000000002E-3</v>
      </c>
      <c r="Q1752" s="282">
        <v>-2.6219400000000001E-3</v>
      </c>
      <c r="R1752" s="255">
        <v>-3.4474435244009999E-6</v>
      </c>
      <c r="S1752" s="256">
        <v>-9.9123389943274007E-9</v>
      </c>
      <c r="T1752" s="256">
        <v>-0.36721849177500004</v>
      </c>
      <c r="U1752" s="121">
        <v>-1.5674260000000001E-4</v>
      </c>
      <c r="V1752" s="216"/>
      <c r="W1752" s="214"/>
      <c r="X1752" s="18" t="s">
        <v>1040</v>
      </c>
      <c r="Y1752" s="13"/>
      <c r="Z1752" s="13"/>
      <c r="AA1752" s="19"/>
    </row>
    <row r="1753" spans="1:27" ht="14.4" customHeight="1">
      <c r="A1753" t="s">
        <v>2467</v>
      </c>
      <c r="B1753" s="168" t="s">
        <v>2463</v>
      </c>
      <c r="C1753" s="279" t="s">
        <v>5784</v>
      </c>
      <c r="D1753" s="14" t="s">
        <v>645</v>
      </c>
      <c r="E1753" s="312" t="s">
        <v>1510</v>
      </c>
      <c r="F1753" s="281" t="s">
        <v>7485</v>
      </c>
      <c r="G1753" s="319">
        <v>0.49931178901760004</v>
      </c>
      <c r="H1753" s="319">
        <v>5.5499857399999998E-2</v>
      </c>
      <c r="I1753" s="319">
        <v>0.44844475469759998</v>
      </c>
      <c r="J1753" s="319">
        <v>-2.7388338799999999E-3</v>
      </c>
      <c r="K1753" s="319">
        <v>-1.8939892000000001E-3</v>
      </c>
      <c r="L1753" s="320">
        <v>-1.424052030075188E-2</v>
      </c>
      <c r="M1753" s="308">
        <v>-28.304361</v>
      </c>
      <c r="N1753" s="282">
        <v>-5.4749470999999996E-3</v>
      </c>
      <c r="O1753" s="282">
        <v>-3.8169647999999998E-3</v>
      </c>
      <c r="P1753" s="282">
        <v>-1.0750817E-4</v>
      </c>
      <c r="Q1753" s="282">
        <v>-1.5504741000000001E-3</v>
      </c>
      <c r="R1753" s="255">
        <v>-2.2883481983299997E-7</v>
      </c>
      <c r="S1753" s="256">
        <v>-3.9758938186601999E-10</v>
      </c>
      <c r="T1753" s="256">
        <v>-0.21715323619400001</v>
      </c>
      <c r="U1753" s="274">
        <v>5.4838615999999997E-5</v>
      </c>
      <c r="V1753" s="216"/>
      <c r="W1753" s="214"/>
      <c r="X1753" s="18" t="s">
        <v>8501</v>
      </c>
      <c r="Y1753" s="13"/>
      <c r="Z1753" s="13"/>
      <c r="AA1753" s="19"/>
    </row>
    <row r="1754" spans="1:27" ht="14.4" customHeight="1">
      <c r="A1754" t="s">
        <v>2468</v>
      </c>
      <c r="B1754" s="168" t="s">
        <v>2463</v>
      </c>
      <c r="C1754" s="279" t="s">
        <v>5785</v>
      </c>
      <c r="D1754" s="14" t="s">
        <v>645</v>
      </c>
      <c r="E1754" s="312" t="s">
        <v>1510</v>
      </c>
      <c r="F1754" s="281" t="s">
        <v>7486</v>
      </c>
      <c r="G1754" s="319">
        <v>-3.973512123999998E-3</v>
      </c>
      <c r="H1754" s="319">
        <v>-3.9636066100000008E-3</v>
      </c>
      <c r="I1754" s="319">
        <v>-1.1846197653999999E-2</v>
      </c>
      <c r="J1754" s="319">
        <v>-3.5181768600000001E-3</v>
      </c>
      <c r="K1754" s="319">
        <v>1.5354469000000001E-2</v>
      </c>
      <c r="L1754" s="320">
        <v>0.11544713533834586</v>
      </c>
      <c r="M1754" s="308">
        <v>-36.358448000000003</v>
      </c>
      <c r="N1754" s="282">
        <v>-4.3401845000000001E-3</v>
      </c>
      <c r="O1754" s="282">
        <v>-2.3353009000000001E-3</v>
      </c>
      <c r="P1754" s="283">
        <v>-1.3217641000000001E-5</v>
      </c>
      <c r="Q1754" s="282">
        <v>-1.991666E-3</v>
      </c>
      <c r="R1754" s="255">
        <v>-1.40006048922E-7</v>
      </c>
      <c r="S1754" s="256">
        <v>-4.888181424170002E-11</v>
      </c>
      <c r="T1754" s="256">
        <v>-0.278944812022</v>
      </c>
      <c r="U1754" s="274">
        <v>-4.4993222000000002E-5</v>
      </c>
      <c r="V1754" s="216"/>
      <c r="W1754" s="214"/>
      <c r="X1754" s="18" t="s">
        <v>1041</v>
      </c>
      <c r="Y1754" s="13"/>
      <c r="Z1754" s="13"/>
      <c r="AA1754" s="19"/>
    </row>
    <row r="1755" spans="1:27" ht="14.4" customHeight="1">
      <c r="A1755" t="s">
        <v>2469</v>
      </c>
      <c r="B1755" s="168" t="s">
        <v>2463</v>
      </c>
      <c r="C1755" s="279" t="s">
        <v>5786</v>
      </c>
      <c r="D1755" s="14" t="s">
        <v>645</v>
      </c>
      <c r="E1755" s="312" t="s">
        <v>1510</v>
      </c>
      <c r="F1755" s="281" t="s">
        <v>7487</v>
      </c>
      <c r="G1755" s="319">
        <v>2.2488092699999955E-3</v>
      </c>
      <c r="H1755" s="319">
        <v>-2.3823425400000004E-3</v>
      </c>
      <c r="I1755" s="319">
        <v>-1.1949170980000002E-2</v>
      </c>
      <c r="J1755" s="319">
        <v>-4.4979222099999997E-3</v>
      </c>
      <c r="K1755" s="319">
        <v>2.1078244999999999E-2</v>
      </c>
      <c r="L1755" s="320">
        <v>0.15848304511278194</v>
      </c>
      <c r="M1755" s="308">
        <v>-46.483584999999998</v>
      </c>
      <c r="N1755" s="282">
        <v>-4.8346687000000001E-3</v>
      </c>
      <c r="O1755" s="282">
        <v>-2.3040609E-3</v>
      </c>
      <c r="P1755" s="283">
        <v>1.5699290999999999E-5</v>
      </c>
      <c r="Q1755" s="282">
        <v>-2.5463070999999999E-3</v>
      </c>
      <c r="R1755" s="255">
        <v>-1.3813314427299999E-7</v>
      </c>
      <c r="S1755" s="256">
        <v>5.805951361369998E-11</v>
      </c>
      <c r="T1755" s="256">
        <v>-0.35662565220500003</v>
      </c>
      <c r="U1755" s="274">
        <v>-5.5587546000000002E-5</v>
      </c>
      <c r="V1755" s="216"/>
      <c r="W1755" s="214"/>
      <c r="X1755" s="18" t="s">
        <v>8501</v>
      </c>
      <c r="Y1755" s="13"/>
      <c r="Z1755" s="13"/>
      <c r="AA1755" s="19"/>
    </row>
    <row r="1756" spans="1:27" ht="14.4" customHeight="1">
      <c r="A1756" t="s">
        <v>2470</v>
      </c>
      <c r="B1756" s="168" t="s">
        <v>2463</v>
      </c>
      <c r="C1756" s="279" t="s">
        <v>5787</v>
      </c>
      <c r="D1756" s="14" t="s">
        <v>645</v>
      </c>
      <c r="E1756" s="312" t="s">
        <v>1510</v>
      </c>
      <c r="F1756" s="281" t="s">
        <v>7488</v>
      </c>
      <c r="G1756" s="319">
        <v>1.6182783848699998E-2</v>
      </c>
      <c r="H1756" s="319">
        <v>-4.5295788900000002E-3</v>
      </c>
      <c r="I1756" s="319">
        <v>-9.9933451913000008E-3</v>
      </c>
      <c r="J1756" s="319">
        <v>-2.2712280699999999E-3</v>
      </c>
      <c r="K1756" s="319">
        <v>3.2976935999999998E-2</v>
      </c>
      <c r="L1756" s="320">
        <v>0.24794688721804509</v>
      </c>
      <c r="M1756" s="308">
        <v>-23.471909</v>
      </c>
      <c r="N1756" s="282">
        <v>-3.8071405E-4</v>
      </c>
      <c r="O1756" s="282">
        <v>8.0015291999999995E-4</v>
      </c>
      <c r="P1756" s="282">
        <v>1.0489208E-4</v>
      </c>
      <c r="Q1756" s="282">
        <v>-1.285759E-3</v>
      </c>
      <c r="R1756" s="255">
        <v>4.7970794815999983E-8</v>
      </c>
      <c r="S1756" s="256">
        <v>3.8791447408000004E-10</v>
      </c>
      <c r="T1756" s="256">
        <v>-0.18007829269799999</v>
      </c>
      <c r="U1756" s="274">
        <v>-2.5408705E-5</v>
      </c>
      <c r="V1756" s="216"/>
      <c r="W1756" s="214"/>
      <c r="X1756" s="193" t="s">
        <v>1120</v>
      </c>
      <c r="Y1756" s="13"/>
      <c r="Z1756" s="13"/>
      <c r="AA1756" s="19"/>
    </row>
    <row r="1757" spans="1:27" ht="14.4" customHeight="1">
      <c r="B1757" s="278" t="s">
        <v>2463</v>
      </c>
      <c r="C1757" s="277" t="s">
        <v>3728</v>
      </c>
      <c r="D1757" s="277" t="s">
        <v>646</v>
      </c>
      <c r="E1757" s="312"/>
      <c r="F1757"/>
      <c r="G1757" s="210"/>
      <c r="H1757" s="210"/>
      <c r="I1757" s="210"/>
      <c r="J1757" s="210"/>
      <c r="K1757" s="210"/>
      <c r="L1757" s="210"/>
      <c r="M1757" s="5"/>
      <c r="N1757"/>
      <c r="O1757"/>
      <c r="V1757" s="182"/>
      <c r="W1757" s="215"/>
      <c r="X1757" s="49"/>
      <c r="Y1757" s="13"/>
      <c r="Z1757" s="13"/>
      <c r="AA1757" s="19"/>
    </row>
    <row r="1758" spans="1:27" ht="14.4" customHeight="1">
      <c r="A1758" t="s">
        <v>2471</v>
      </c>
      <c r="B1758" s="168" t="s">
        <v>2463</v>
      </c>
      <c r="C1758" s="279" t="s">
        <v>5788</v>
      </c>
      <c r="D1758" s="14" t="s">
        <v>646</v>
      </c>
      <c r="E1758" s="312" t="s">
        <v>1510</v>
      </c>
      <c r="F1758" s="281" t="s">
        <v>7489</v>
      </c>
      <c r="G1758" s="319">
        <v>-0.52526107335383998</v>
      </c>
      <c r="H1758" s="319">
        <v>-0.21789253710000001</v>
      </c>
      <c r="I1758" s="319">
        <v>-0.31208439570500002</v>
      </c>
      <c r="J1758" s="319">
        <v>-5.5539395488400003E-3</v>
      </c>
      <c r="K1758" s="319">
        <v>1.0269799E-2</v>
      </c>
      <c r="L1758" s="320">
        <v>7.7216533834586459E-2</v>
      </c>
      <c r="M1758" s="308">
        <v>-44.144750000000002</v>
      </c>
      <c r="N1758" s="282">
        <v>-9.2847430999999994E-2</v>
      </c>
      <c r="O1758" s="282">
        <v>-8.9650373000000005E-2</v>
      </c>
      <c r="P1758" s="282">
        <v>-1.8157412999999999E-3</v>
      </c>
      <c r="Q1758" s="282">
        <v>-1.3813174000000001E-3</v>
      </c>
      <c r="R1758" s="255">
        <v>-5.3747225857053994E-6</v>
      </c>
      <c r="S1758" s="256">
        <v>-6.7150198027166859E-9</v>
      </c>
      <c r="T1758" s="256">
        <v>-0.19346182256800001</v>
      </c>
      <c r="U1758" s="121">
        <v>-2.7200469999999997E-4</v>
      </c>
      <c r="V1758" s="216"/>
      <c r="W1758" s="214"/>
      <c r="X1758" s="18" t="s">
        <v>8502</v>
      </c>
      <c r="Y1758" s="49"/>
      <c r="Z1758" s="49"/>
      <c r="AA1758" s="19"/>
    </row>
    <row r="1759" spans="1:27" ht="14.4" customHeight="1">
      <c r="A1759" t="s">
        <v>2472</v>
      </c>
      <c r="B1759" s="168" t="s">
        <v>2463</v>
      </c>
      <c r="C1759" s="279" t="s">
        <v>5789</v>
      </c>
      <c r="D1759" s="14" t="s">
        <v>646</v>
      </c>
      <c r="E1759" s="312" t="s">
        <v>1510</v>
      </c>
      <c r="F1759" s="281" t="s">
        <v>7490</v>
      </c>
      <c r="G1759" s="319">
        <v>7.0374181208000004E-3</v>
      </c>
      <c r="H1759" s="319">
        <v>-8.12988015E-4</v>
      </c>
      <c r="I1759" s="319">
        <v>-4.4416473542E-3</v>
      </c>
      <c r="J1759" s="319">
        <v>-1.7145545100000002E-3</v>
      </c>
      <c r="K1759" s="319">
        <v>1.4006608E-2</v>
      </c>
      <c r="L1759" s="320">
        <v>0.10531284210526315</v>
      </c>
      <c r="M1759" s="308">
        <v>-17.718990000000002</v>
      </c>
      <c r="N1759" s="282">
        <v>-1.0948564000000001E-3</v>
      </c>
      <c r="O1759" s="282">
        <v>-1.6507806000000001E-4</v>
      </c>
      <c r="P1759" s="283">
        <v>4.0843677E-5</v>
      </c>
      <c r="Q1759" s="282">
        <v>-9.7062202000000001E-4</v>
      </c>
      <c r="R1759" s="255">
        <v>-9.8967653759999936E-9</v>
      </c>
      <c r="S1759" s="256">
        <v>1.5104910153141999E-10</v>
      </c>
      <c r="T1759" s="256">
        <v>-0.135941462821</v>
      </c>
      <c r="U1759" s="274">
        <v>-1.9879534000000001E-5</v>
      </c>
      <c r="V1759" s="216"/>
      <c r="W1759" s="214"/>
      <c r="X1759" s="18" t="s">
        <v>8503</v>
      </c>
      <c r="Y1759" s="13"/>
      <c r="Z1759" s="13"/>
      <c r="AA1759" s="19"/>
    </row>
    <row r="1760" spans="1:27" ht="14.4" customHeight="1">
      <c r="A1760" t="s">
        <v>2473</v>
      </c>
      <c r="B1760" s="168" t="s">
        <v>2463</v>
      </c>
      <c r="C1760" s="279" t="s">
        <v>5790</v>
      </c>
      <c r="D1760" s="14" t="s">
        <v>646</v>
      </c>
      <c r="E1760" s="312" t="s">
        <v>1510</v>
      </c>
      <c r="F1760" s="281" t="s">
        <v>7491</v>
      </c>
      <c r="G1760" s="319">
        <v>2.0924409434200004E-2</v>
      </c>
      <c r="H1760" s="319">
        <v>-5.3489110999999992E-3</v>
      </c>
      <c r="I1760" s="319">
        <v>-1.2931144435799999E-2</v>
      </c>
      <c r="J1760" s="319">
        <v>-3.2398400299999998E-3</v>
      </c>
      <c r="K1760" s="319">
        <v>4.2444305000000002E-2</v>
      </c>
      <c r="L1760" s="320">
        <v>0.31913011278195486</v>
      </c>
      <c r="M1760" s="308">
        <v>-33.481988999999999</v>
      </c>
      <c r="N1760" s="282">
        <v>-8.8152840000000005E-4</v>
      </c>
      <c r="O1760" s="282">
        <v>8.1901916000000005E-4</v>
      </c>
      <c r="P1760" s="283">
        <v>1.3354989E-4</v>
      </c>
      <c r="Q1760" s="282">
        <v>-1.8340975E-3</v>
      </c>
      <c r="R1760" s="255">
        <v>4.9101869931000051E-8</v>
      </c>
      <c r="S1760" s="256">
        <v>4.9389754491889995E-10</v>
      </c>
      <c r="T1760" s="256">
        <v>-0.25687639208299995</v>
      </c>
      <c r="U1760" s="274">
        <v>-3.6532277E-5</v>
      </c>
      <c r="V1760" s="216"/>
      <c r="W1760" s="214"/>
      <c r="X1760" s="18" t="s">
        <v>8504</v>
      </c>
      <c r="Y1760" s="13"/>
      <c r="Z1760" s="13"/>
      <c r="AA1760" s="19"/>
    </row>
    <row r="1761" spans="1:27" ht="14.4" customHeight="1">
      <c r="A1761" t="s">
        <v>2474</v>
      </c>
      <c r="B1761" s="168" t="s">
        <v>2463</v>
      </c>
      <c r="C1761" s="279" t="s">
        <v>5791</v>
      </c>
      <c r="D1761" s="14" t="s">
        <v>646</v>
      </c>
      <c r="E1761" s="312" t="s">
        <v>1510</v>
      </c>
      <c r="F1761" s="281" t="s">
        <v>7492</v>
      </c>
      <c r="G1761" s="319">
        <v>6.3671921217999996E-3</v>
      </c>
      <c r="H1761" s="319">
        <v>-1.118988014E-3</v>
      </c>
      <c r="I1761" s="319">
        <v>-4.8058733542000005E-3</v>
      </c>
      <c r="J1761" s="319">
        <v>-1.7145545100000002E-3</v>
      </c>
      <c r="K1761" s="319">
        <v>1.4006608E-2</v>
      </c>
      <c r="L1761" s="320">
        <v>0.10531284210526315</v>
      </c>
      <c r="M1761" s="308">
        <v>-17.718990000000002</v>
      </c>
      <c r="N1761" s="282">
        <v>-1.1561038E-3</v>
      </c>
      <c r="O1761" s="282">
        <v>-2.235498E-4</v>
      </c>
      <c r="P1761" s="283">
        <v>3.8068021E-5</v>
      </c>
      <c r="Q1761" s="282">
        <v>-9.7062202000000001E-4</v>
      </c>
      <c r="R1761" s="255">
        <v>-1.340226537569999E-8</v>
      </c>
      <c r="S1761" s="256">
        <v>1.4078410153141997E-10</v>
      </c>
      <c r="T1761" s="256">
        <v>-0.135941462821</v>
      </c>
      <c r="U1761" s="274">
        <v>-2.0065512999999998E-5</v>
      </c>
      <c r="V1761" s="216"/>
      <c r="W1761" s="214"/>
      <c r="X1761" s="18" t="s">
        <v>8505</v>
      </c>
      <c r="Y1761" s="13"/>
      <c r="Z1761" s="13"/>
      <c r="AA1761" s="19"/>
    </row>
    <row r="1762" spans="1:27" ht="14.4" customHeight="1">
      <c r="A1762" t="s">
        <v>2475</v>
      </c>
      <c r="B1762" s="168" t="s">
        <v>2463</v>
      </c>
      <c r="C1762" s="279" t="s">
        <v>5792</v>
      </c>
      <c r="D1762" s="14" t="s">
        <v>646</v>
      </c>
      <c r="E1762" s="312" t="s">
        <v>1510</v>
      </c>
      <c r="F1762" s="281" t="s">
        <v>7493</v>
      </c>
      <c r="G1762" s="319">
        <v>-0.20033433535199999</v>
      </c>
      <c r="H1762" s="319">
        <v>-6.654796399999999E-4</v>
      </c>
      <c r="I1762" s="319">
        <v>-4.8074678620000002E-3</v>
      </c>
      <c r="J1762" s="319">
        <v>-1.9817578499999999E-3</v>
      </c>
      <c r="K1762" s="319">
        <v>-0.19287963</v>
      </c>
      <c r="L1762" s="320">
        <v>-1.4502227819548872</v>
      </c>
      <c r="M1762" s="308">
        <v>-20.480391999999998</v>
      </c>
      <c r="N1762" s="282">
        <v>-2.6733032E-2</v>
      </c>
      <c r="O1762" s="282">
        <v>-2.4470655000000001E-2</v>
      </c>
      <c r="P1762" s="282">
        <v>-1.1404895999999999E-3</v>
      </c>
      <c r="Q1762" s="282">
        <v>-1.1218878000000001E-3</v>
      </c>
      <c r="R1762" s="255">
        <v>-1.467065616795E-6</v>
      </c>
      <c r="S1762" s="256">
        <v>-4.2177870485529204E-9</v>
      </c>
      <c r="T1762" s="256">
        <v>-0.15712714196200001</v>
      </c>
      <c r="U1762" s="274">
        <v>-6.6641070000000006E-5</v>
      </c>
      <c r="V1762" s="216"/>
      <c r="W1762" s="214"/>
      <c r="X1762" s="18" t="s">
        <v>8506</v>
      </c>
      <c r="Y1762" s="13"/>
      <c r="Z1762" s="13"/>
      <c r="AA1762" s="19"/>
    </row>
    <row r="1763" spans="1:27" ht="14.4" customHeight="1">
      <c r="A1763" t="s">
        <v>2476</v>
      </c>
      <c r="B1763" s="168" t="s">
        <v>2463</v>
      </c>
      <c r="C1763" s="279" t="s">
        <v>5793</v>
      </c>
      <c r="D1763" s="14" t="s">
        <v>646</v>
      </c>
      <c r="E1763" s="312" t="s">
        <v>1510</v>
      </c>
      <c r="F1763" s="281" t="s">
        <v>7494</v>
      </c>
      <c r="G1763" s="319">
        <v>-0.17066129490900001</v>
      </c>
      <c r="H1763" s="319">
        <v>4.8643310900000003E-4</v>
      </c>
      <c r="I1763" s="319">
        <v>-2.8882035579999997E-3</v>
      </c>
      <c r="J1763" s="319">
        <v>-1.7112144599999999E-3</v>
      </c>
      <c r="K1763" s="319">
        <v>-0.16654831</v>
      </c>
      <c r="L1763" s="320">
        <v>-1.2522429323308271</v>
      </c>
      <c r="M1763" s="308">
        <v>-17.684473000000001</v>
      </c>
      <c r="N1763" s="282">
        <v>-2.2871144999999999E-2</v>
      </c>
      <c r="O1763" s="282">
        <v>-2.0927245000000001E-2</v>
      </c>
      <c r="P1763" s="282">
        <v>-9.7516889999999998E-4</v>
      </c>
      <c r="Q1763" s="282">
        <v>-9.6873119999999998E-4</v>
      </c>
      <c r="R1763" s="255">
        <v>-1.254631053255E-6</v>
      </c>
      <c r="S1763" s="256">
        <v>-3.6063938456084501E-9</v>
      </c>
      <c r="T1763" s="256">
        <v>-0.13567664158099998</v>
      </c>
      <c r="U1763" s="274">
        <v>-5.6898555999999997E-5</v>
      </c>
      <c r="V1763" s="216"/>
      <c r="W1763" s="214"/>
      <c r="X1763" s="18" t="s">
        <v>8507</v>
      </c>
      <c r="Y1763" s="13"/>
      <c r="Z1763" s="13"/>
      <c r="AA1763" s="19"/>
    </row>
    <row r="1764" spans="1:27" ht="14.4" customHeight="1">
      <c r="A1764" t="s">
        <v>2477</v>
      </c>
      <c r="B1764" s="168" t="s">
        <v>2463</v>
      </c>
      <c r="C1764" s="279" t="s">
        <v>5794</v>
      </c>
      <c r="D1764" s="14" t="s">
        <v>646</v>
      </c>
      <c r="E1764" s="312" t="s">
        <v>1510</v>
      </c>
      <c r="F1764" s="281" t="s">
        <v>7495</v>
      </c>
      <c r="G1764" s="319">
        <v>-7.70019461691E-2</v>
      </c>
      <c r="H1764" s="319">
        <v>4.122306037999999E-3</v>
      </c>
      <c r="I1764" s="319">
        <v>3.1697210529000003E-3</v>
      </c>
      <c r="J1764" s="319">
        <v>-8.5727725999999998E-4</v>
      </c>
      <c r="K1764" s="319">
        <v>-8.3436696000000005E-2</v>
      </c>
      <c r="L1764" s="320">
        <v>-0.62734357894736847</v>
      </c>
      <c r="M1764" s="308">
        <v>-8.8594951999999996</v>
      </c>
      <c r="N1764" s="282">
        <v>-1.068157E-2</v>
      </c>
      <c r="O1764" s="282">
        <v>-9.7429044999999999E-3</v>
      </c>
      <c r="P1764" s="282">
        <v>-4.5335412E-4</v>
      </c>
      <c r="Q1764" s="282">
        <v>-4.8531101E-4</v>
      </c>
      <c r="R1764" s="255">
        <v>-5.8410697929970001E-7</v>
      </c>
      <c r="S1764" s="256">
        <v>-1.6766054735844397E-9</v>
      </c>
      <c r="T1764" s="256">
        <v>-6.7970729410399999E-2</v>
      </c>
      <c r="U1764" s="274">
        <v>-2.6147493000000001E-5</v>
      </c>
      <c r="V1764" s="216"/>
      <c r="W1764" s="214"/>
      <c r="X1764" s="18" t="s">
        <v>8508</v>
      </c>
      <c r="Y1764" s="13"/>
      <c r="Z1764" s="13"/>
      <c r="AA1764" s="19"/>
    </row>
    <row r="1765" spans="1:27" ht="14.4" customHeight="1">
      <c r="A1765" t="s">
        <v>2478</v>
      </c>
      <c r="B1765" s="168" t="s">
        <v>2463</v>
      </c>
      <c r="C1765" s="279" t="s">
        <v>5795</v>
      </c>
      <c r="D1765" s="14" t="s">
        <v>646</v>
      </c>
      <c r="E1765" s="312" t="s">
        <v>1510</v>
      </c>
      <c r="F1765" s="281" t="s">
        <v>7496</v>
      </c>
      <c r="G1765" s="319">
        <v>-0.1661431834432</v>
      </c>
      <c r="H1765" s="319">
        <v>6.6182721799999992E-4</v>
      </c>
      <c r="I1765" s="319">
        <v>-2.5959699811999998E-3</v>
      </c>
      <c r="J1765" s="319">
        <v>-1.67002068E-3</v>
      </c>
      <c r="K1765" s="319">
        <v>-0.16253902000000001</v>
      </c>
      <c r="L1765" s="320">
        <v>-1.2220978947368422</v>
      </c>
      <c r="M1765" s="308">
        <v>-17.258756999999999</v>
      </c>
      <c r="N1765" s="282">
        <v>-2.2283121999999999E-2</v>
      </c>
      <c r="O1765" s="282">
        <v>-2.0387714000000001E-2</v>
      </c>
      <c r="P1765" s="282">
        <v>-9.4999660999999999E-4</v>
      </c>
      <c r="Q1765" s="282">
        <v>-9.4541106000000004E-4</v>
      </c>
      <c r="R1765" s="255">
        <v>-1.2222849853419002E-6</v>
      </c>
      <c r="S1765" s="256">
        <v>-3.5133010482249703E-9</v>
      </c>
      <c r="T1765" s="256">
        <v>-0.13241050963099998</v>
      </c>
      <c r="U1765" s="274">
        <v>-5.5415128000000001E-5</v>
      </c>
      <c r="V1765" s="216"/>
      <c r="W1765" s="214"/>
      <c r="X1765" s="18" t="s">
        <v>8509</v>
      </c>
      <c r="Y1765" s="13"/>
      <c r="Z1765" s="13"/>
      <c r="AA1765" s="19"/>
    </row>
    <row r="1766" spans="1:27" ht="14.4" customHeight="1">
      <c r="A1766" t="s">
        <v>2479</v>
      </c>
      <c r="B1766" s="168" t="s">
        <v>2463</v>
      </c>
      <c r="C1766" s="279" t="s">
        <v>5796</v>
      </c>
      <c r="D1766" s="14" t="s">
        <v>646</v>
      </c>
      <c r="E1766" s="312" t="s">
        <v>1510</v>
      </c>
      <c r="F1766" s="281" t="s">
        <v>7497</v>
      </c>
      <c r="G1766" s="319">
        <v>-8.9999838260999998E-2</v>
      </c>
      <c r="H1766" s="319">
        <v>-4.2509028999999999E-3</v>
      </c>
      <c r="I1766" s="319">
        <v>-1.5120727341000001E-2</v>
      </c>
      <c r="J1766" s="319">
        <v>-4.9655280200000002E-3</v>
      </c>
      <c r="K1766" s="319">
        <v>-6.5662680000000001E-2</v>
      </c>
      <c r="L1766" s="320">
        <v>-0.49370436090225561</v>
      </c>
      <c r="M1766" s="308">
        <v>-51.316037000000001</v>
      </c>
      <c r="N1766" s="282">
        <v>-1.6518251000000001E-2</v>
      </c>
      <c r="O1766" s="282">
        <v>-1.3203585E-2</v>
      </c>
      <c r="P1766" s="282">
        <v>-5.0364357999999998E-4</v>
      </c>
      <c r="Q1766" s="282">
        <v>-2.8110221999999999E-3</v>
      </c>
      <c r="R1766" s="255">
        <v>-7.9158185993799996E-7</v>
      </c>
      <c r="S1766" s="256">
        <v>-1.8625872365422004E-9</v>
      </c>
      <c r="T1766" s="256">
        <v>-0.393700595702</v>
      </c>
      <c r="U1766" s="274">
        <v>-8.0995690999999996E-5</v>
      </c>
      <c r="V1766" s="216"/>
      <c r="W1766" s="214"/>
      <c r="X1766" s="18" t="s">
        <v>8510</v>
      </c>
      <c r="Y1766" s="13"/>
      <c r="Z1766" s="13"/>
      <c r="AA1766" s="19"/>
    </row>
    <row r="1767" spans="1:27" ht="14.4" customHeight="1">
      <c r="A1767" t="s">
        <v>8670</v>
      </c>
      <c r="B1767" s="168" t="s">
        <v>2463</v>
      </c>
      <c r="C1767" s="279" t="s">
        <v>5797</v>
      </c>
      <c r="D1767" s="14" t="s">
        <v>646</v>
      </c>
      <c r="E1767" s="312" t="s">
        <v>1510</v>
      </c>
      <c r="F1767" s="281" t="s">
        <v>8889</v>
      </c>
      <c r="G1767" s="319">
        <v>4.2706290519399996E-2</v>
      </c>
      <c r="H1767" s="319">
        <v>-1.2870261589999999E-3</v>
      </c>
      <c r="I1767" s="319">
        <v>-5.2314681015999996E-3</v>
      </c>
      <c r="J1767" s="319">
        <v>-1.82588922E-3</v>
      </c>
      <c r="K1767" s="319">
        <v>5.1050673999999997E-2</v>
      </c>
      <c r="L1767" s="320">
        <v>0.38383965413533833</v>
      </c>
      <c r="M1767" s="308">
        <v>-18.869574</v>
      </c>
      <c r="N1767" s="282">
        <v>3.1609148999999998E-3</v>
      </c>
      <c r="O1767" s="282">
        <v>3.9491832999999999E-3</v>
      </c>
      <c r="P1767" s="282">
        <v>2.4538110000000001E-4</v>
      </c>
      <c r="Q1767" s="282">
        <v>-1.0336493999999999E-3</v>
      </c>
      <c r="R1767" s="255">
        <v>2.3676158948479995E-7</v>
      </c>
      <c r="S1767" s="256">
        <v>9.074744820600603E-10</v>
      </c>
      <c r="T1767" s="256">
        <v>-0.144768830796</v>
      </c>
      <c r="U1767" s="274">
        <v>-1.3851044E-5</v>
      </c>
      <c r="V1767" s="216"/>
      <c r="W1767" s="214"/>
      <c r="X1767" s="18" t="s">
        <v>8511</v>
      </c>
      <c r="Y1767" s="13"/>
      <c r="Z1767" s="13"/>
      <c r="AA1767" s="19"/>
    </row>
    <row r="1768" spans="1:27" ht="14.4" customHeight="1">
      <c r="A1768" t="s">
        <v>2480</v>
      </c>
      <c r="B1768" s="168" t="s">
        <v>2463</v>
      </c>
      <c r="C1768" s="279" t="s">
        <v>5798</v>
      </c>
      <c r="D1768" s="14" t="s">
        <v>646</v>
      </c>
      <c r="E1768" s="312" t="s">
        <v>1510</v>
      </c>
      <c r="F1768" s="281" t="s">
        <v>7498</v>
      </c>
      <c r="G1768" s="319">
        <v>-0.2033274473842</v>
      </c>
      <c r="H1768" s="319">
        <v>-5.0169113999999995E-4</v>
      </c>
      <c r="I1768" s="319">
        <v>-4.6801880442000005E-3</v>
      </c>
      <c r="J1768" s="319">
        <v>-2.0151582E-3</v>
      </c>
      <c r="K1768" s="319">
        <v>-0.19613041000000001</v>
      </c>
      <c r="L1768" s="320">
        <v>-1.4746647368421053</v>
      </c>
      <c r="M1768" s="308">
        <v>-20.825566999999999</v>
      </c>
      <c r="N1768" s="282">
        <v>-2.7148561000000002E-2</v>
      </c>
      <c r="O1768" s="282">
        <v>-2.4849640999999999E-2</v>
      </c>
      <c r="P1768" s="282">
        <v>-1.1581238999999999E-3</v>
      </c>
      <c r="Q1768" s="282">
        <v>-1.1407959999999999E-3</v>
      </c>
      <c r="R1768" s="255">
        <v>-1.4897865663020002E-6</v>
      </c>
      <c r="S1768" s="256">
        <v>-4.2830026729131886E-9</v>
      </c>
      <c r="T1768" s="256">
        <v>-0.159775354354</v>
      </c>
      <c r="U1768" s="274">
        <v>-6.7657872000000005E-5</v>
      </c>
      <c r="V1768" s="216"/>
      <c r="W1768" s="214"/>
      <c r="X1768" s="18" t="s">
        <v>8506</v>
      </c>
      <c r="Y1768" s="13"/>
      <c r="Z1768" s="13"/>
      <c r="AA1768" s="19"/>
    </row>
    <row r="1769" spans="1:27" ht="14.4" customHeight="1">
      <c r="A1769" t="s">
        <v>2481</v>
      </c>
      <c r="B1769" s="168" t="s">
        <v>2463</v>
      </c>
      <c r="C1769" s="279" t="s">
        <v>5799</v>
      </c>
      <c r="D1769" s="14" t="s">
        <v>646</v>
      </c>
      <c r="E1769" s="312" t="s">
        <v>1510</v>
      </c>
      <c r="F1769" s="281" t="s">
        <v>7499</v>
      </c>
      <c r="G1769" s="319">
        <v>-0.17279963342769999</v>
      </c>
      <c r="H1769" s="319">
        <v>6.8340433800000004E-4</v>
      </c>
      <c r="I1769" s="319">
        <v>-2.7056362956999996E-3</v>
      </c>
      <c r="J1769" s="319">
        <v>-1.73682147E-3</v>
      </c>
      <c r="K1769" s="319">
        <v>-0.16904058</v>
      </c>
      <c r="L1769" s="320">
        <v>-1.2709818045112782</v>
      </c>
      <c r="M1769" s="308">
        <v>-17.949107000000001</v>
      </c>
      <c r="N1769" s="282">
        <v>-2.3175425999999999E-2</v>
      </c>
      <c r="O1769" s="282">
        <v>-2.1204158000000001E-2</v>
      </c>
      <c r="P1769" s="282">
        <v>-9.8804089000000006E-4</v>
      </c>
      <c r="Q1769" s="282">
        <v>-9.832275000000001E-4</v>
      </c>
      <c r="R1769" s="255">
        <v>-1.2712324854380003E-6</v>
      </c>
      <c r="S1769" s="256">
        <v>-3.6539973980545299E-9</v>
      </c>
      <c r="T1769" s="256">
        <v>-0.13770693441599999</v>
      </c>
      <c r="U1769" s="274">
        <v>-5.7634708999999997E-5</v>
      </c>
      <c r="V1769" s="216"/>
      <c r="W1769" s="214"/>
      <c r="X1769" s="18" t="s">
        <v>8512</v>
      </c>
      <c r="Y1769" s="13"/>
      <c r="Z1769" s="13"/>
      <c r="AA1769" s="19"/>
    </row>
    <row r="1770" spans="1:27" ht="14.4" customHeight="1">
      <c r="A1770" t="s">
        <v>2482</v>
      </c>
      <c r="B1770" s="168" t="s">
        <v>2463</v>
      </c>
      <c r="C1770" s="279" t="s">
        <v>5800</v>
      </c>
      <c r="D1770" s="14" t="s">
        <v>646</v>
      </c>
      <c r="E1770" s="312" t="s">
        <v>1510</v>
      </c>
      <c r="F1770" s="281" t="s">
        <v>7500</v>
      </c>
      <c r="G1770" s="319">
        <v>-7.7552832551799997E-2</v>
      </c>
      <c r="H1770" s="319">
        <v>4.3809022259999999E-3</v>
      </c>
      <c r="I1770" s="319">
        <v>3.4549649521999999E-3</v>
      </c>
      <c r="J1770" s="319">
        <v>-8.6841073000000003E-4</v>
      </c>
      <c r="K1770" s="319">
        <v>-8.4520288999999998E-2</v>
      </c>
      <c r="L1770" s="320">
        <v>-0.63549089473684206</v>
      </c>
      <c r="M1770" s="308">
        <v>-8.9745536000000001</v>
      </c>
      <c r="N1770" s="282">
        <v>-1.0779248E-2</v>
      </c>
      <c r="O1770" s="282">
        <v>-9.8302519999999994E-3</v>
      </c>
      <c r="P1770" s="282">
        <v>-4.5738178E-4</v>
      </c>
      <c r="Q1770" s="282">
        <v>-4.9161375000000005E-4</v>
      </c>
      <c r="R1770" s="255">
        <v>-5.8934365261879999E-7</v>
      </c>
      <c r="S1770" s="256">
        <v>-1.6915006460762698E-9</v>
      </c>
      <c r="T1770" s="256">
        <v>-6.8853466207899991E-2</v>
      </c>
      <c r="U1770" s="274">
        <v>-2.6362440999999999E-5</v>
      </c>
      <c r="V1770" s="216"/>
      <c r="W1770" s="214"/>
      <c r="X1770" s="18" t="s">
        <v>8513</v>
      </c>
      <c r="Y1770" s="13"/>
      <c r="Z1770" s="13"/>
      <c r="AA1770" s="19"/>
    </row>
    <row r="1771" spans="1:27" ht="14.4" customHeight="1">
      <c r="B1771" s="278" t="s">
        <v>2463</v>
      </c>
      <c r="C1771" s="277" t="s">
        <v>3729</v>
      </c>
      <c r="D1771" s="277" t="s">
        <v>647</v>
      </c>
      <c r="F1771"/>
      <c r="G1771" s="210"/>
      <c r="H1771" s="210"/>
      <c r="I1771" s="210"/>
      <c r="J1771" s="210"/>
      <c r="K1771" s="210"/>
      <c r="L1771" s="210"/>
      <c r="M1771" s="5"/>
      <c r="N1771"/>
      <c r="O1771"/>
      <c r="V1771" s="183"/>
      <c r="W1771" s="215"/>
      <c r="X1771" s="22"/>
      <c r="Y1771" s="13"/>
      <c r="Z1771" s="13"/>
      <c r="AA1771" s="19"/>
    </row>
    <row r="1772" spans="1:27" ht="14.4" customHeight="1">
      <c r="A1772" t="s">
        <v>2483</v>
      </c>
      <c r="B1772" s="168" t="s">
        <v>2463</v>
      </c>
      <c r="C1772" s="279" t="s">
        <v>5801</v>
      </c>
      <c r="D1772" s="14" t="s">
        <v>647</v>
      </c>
      <c r="E1772" s="312" t="s">
        <v>1510</v>
      </c>
      <c r="F1772" s="281" t="s">
        <v>7501</v>
      </c>
      <c r="G1772" s="319">
        <v>-1.6550843996E-2</v>
      </c>
      <c r="H1772" s="319">
        <v>-3.4198336399999998E-3</v>
      </c>
      <c r="I1772" s="319">
        <v>-1.2658470765999999E-2</v>
      </c>
      <c r="J1772" s="319">
        <v>-4.23851239E-3</v>
      </c>
      <c r="K1772" s="319">
        <v>3.7659728000000001E-3</v>
      </c>
      <c r="L1772" s="320">
        <v>2.8315584962406014E-2</v>
      </c>
      <c r="M1772" s="308">
        <v>-43.802725000000002</v>
      </c>
      <c r="N1772" s="282">
        <v>-6.7560171999999996E-3</v>
      </c>
      <c r="O1772" s="282">
        <v>-4.2690660000000002E-3</v>
      </c>
      <c r="P1772" s="283">
        <v>-8.7497920999999999E-5</v>
      </c>
      <c r="Q1772" s="282">
        <v>-2.3994532999999998E-3</v>
      </c>
      <c r="R1772" s="255">
        <v>-2.5593920522099998E-7</v>
      </c>
      <c r="S1772" s="256">
        <v>-3.2358698262269996E-10</v>
      </c>
      <c r="T1772" s="256">
        <v>-0.33605788262199998</v>
      </c>
      <c r="U1772" s="274">
        <v>-5.6470256E-5</v>
      </c>
      <c r="V1772" s="218"/>
      <c r="W1772" s="214"/>
      <c r="X1772" s="18" t="s">
        <v>1052</v>
      </c>
      <c r="Y1772" s="20"/>
      <c r="Z1772" s="20"/>
      <c r="AA1772" s="19"/>
    </row>
    <row r="1773" spans="1:27" ht="14.4" customHeight="1">
      <c r="A1773" t="s">
        <v>2484</v>
      </c>
      <c r="B1773" s="168" t="s">
        <v>2463</v>
      </c>
      <c r="C1773" s="279" t="s">
        <v>5802</v>
      </c>
      <c r="D1773" s="14" t="s">
        <v>647</v>
      </c>
      <c r="E1773" s="312" t="s">
        <v>1510</v>
      </c>
      <c r="F1773" s="281" t="s">
        <v>7502</v>
      </c>
      <c r="G1773" s="319">
        <v>-0.50721770266099997</v>
      </c>
      <c r="H1773" s="319">
        <v>-4.0673028999999999E-3</v>
      </c>
      <c r="I1773" s="319">
        <v>-1.4902191741000001E-2</v>
      </c>
      <c r="J1773" s="319">
        <v>-4.9655280200000002E-3</v>
      </c>
      <c r="K1773" s="319">
        <v>-0.48328268000000002</v>
      </c>
      <c r="L1773" s="320">
        <v>-3.6337043609022555</v>
      </c>
      <c r="M1773" s="308">
        <v>-51.316037000000001</v>
      </c>
      <c r="N1773" s="282">
        <v>-6.7463110000000007E-2</v>
      </c>
      <c r="O1773" s="282">
        <v>-6.1772687999999999E-2</v>
      </c>
      <c r="P1773" s="282">
        <v>-2.8793998999999998E-3</v>
      </c>
      <c r="Q1773" s="282">
        <v>-2.8110221999999999E-3</v>
      </c>
      <c r="R1773" s="255">
        <v>-3.7033985199379998E-6</v>
      </c>
      <c r="S1773" s="256">
        <v>-1.06486680465392E-8</v>
      </c>
      <c r="T1773" s="256">
        <v>-0.393700595702</v>
      </c>
      <c r="U1773" s="121">
        <v>-1.6843564E-4</v>
      </c>
      <c r="V1773" s="216"/>
      <c r="W1773" s="214"/>
      <c r="X1773" s="18" t="s">
        <v>1052</v>
      </c>
      <c r="Y1773" s="13"/>
      <c r="Z1773" s="13"/>
      <c r="AA1773" s="19"/>
    </row>
    <row r="1774" spans="1:27" ht="14.4" customHeight="1">
      <c r="A1774" t="s">
        <v>2485</v>
      </c>
      <c r="B1774" s="168" t="s">
        <v>2463</v>
      </c>
      <c r="C1774" s="279" t="s">
        <v>5803</v>
      </c>
      <c r="D1774" s="14" t="s">
        <v>647</v>
      </c>
      <c r="E1774" s="312" t="s">
        <v>1510</v>
      </c>
      <c r="F1774" s="281" t="s">
        <v>7503</v>
      </c>
      <c r="G1774" s="319">
        <v>-0.16626251595449998</v>
      </c>
      <c r="H1774" s="319">
        <v>9.7231126000000098E-5</v>
      </c>
      <c r="I1774" s="319">
        <v>-3.2454398804999994E-3</v>
      </c>
      <c r="J1774" s="319">
        <v>-1.6588872E-3</v>
      </c>
      <c r="K1774" s="319">
        <v>-0.16145541999999999</v>
      </c>
      <c r="L1774" s="320">
        <v>-1.2139505263157893</v>
      </c>
      <c r="M1774" s="308">
        <v>-17.143699000000002</v>
      </c>
      <c r="N1774" s="282">
        <v>-2.2246690999999999E-2</v>
      </c>
      <c r="O1774" s="282">
        <v>-2.0358838000000001E-2</v>
      </c>
      <c r="P1774" s="282">
        <v>-9.4874460000000005E-4</v>
      </c>
      <c r="Q1774" s="282">
        <v>-9.3910832000000004E-4</v>
      </c>
      <c r="R1774" s="255">
        <v>-1.2205538028026998E-6</v>
      </c>
      <c r="S1774" s="256">
        <v>-3.5086708737415501E-9</v>
      </c>
      <c r="T1774" s="256">
        <v>-0.13152777883300001</v>
      </c>
      <c r="U1774" s="274">
        <v>-5.5386158E-5</v>
      </c>
      <c r="V1774" s="216"/>
      <c r="W1774" s="214"/>
      <c r="X1774" s="18" t="s">
        <v>1053</v>
      </c>
      <c r="Y1774" s="13"/>
      <c r="Z1774" s="13"/>
      <c r="AA1774" s="19"/>
    </row>
    <row r="1775" spans="1:27" ht="14.4" customHeight="1">
      <c r="A1775" t="s">
        <v>2486</v>
      </c>
      <c r="B1775" s="168" t="s">
        <v>2463</v>
      </c>
      <c r="C1775" s="279" t="s">
        <v>5804</v>
      </c>
      <c r="D1775" s="14" t="s">
        <v>647</v>
      </c>
      <c r="E1775" s="312" t="s">
        <v>1510</v>
      </c>
      <c r="F1775" s="281" t="s">
        <v>7504</v>
      </c>
      <c r="G1775" s="319">
        <v>-7.5011926370000034E-3</v>
      </c>
      <c r="H1775" s="319">
        <v>-3.5681261199999995E-3</v>
      </c>
      <c r="I1775" s="319">
        <v>-1.2672561087000002E-2</v>
      </c>
      <c r="J1775" s="319">
        <v>-4.1583514300000003E-3</v>
      </c>
      <c r="K1775" s="319">
        <v>1.2897845999999999E-2</v>
      </c>
      <c r="L1775" s="320">
        <v>9.6976285714285709E-2</v>
      </c>
      <c r="M1775" s="308">
        <v>-42.974305000000001</v>
      </c>
      <c r="N1775" s="282">
        <v>-5.5473885000000001E-3</v>
      </c>
      <c r="O1775" s="282">
        <v>-3.1579313000000002E-3</v>
      </c>
      <c r="P1775" s="283">
        <v>-3.5383647E-5</v>
      </c>
      <c r="Q1775" s="282">
        <v>-2.3540735000000001E-3</v>
      </c>
      <c r="R1775" s="255">
        <v>-1.8932441852399998E-7</v>
      </c>
      <c r="S1775" s="256">
        <v>-1.3085667723770001E-10</v>
      </c>
      <c r="T1775" s="256">
        <v>-0.32970217287999998</v>
      </c>
      <c r="U1775" s="274">
        <v>-5.3602323000000003E-5</v>
      </c>
      <c r="V1775" s="216"/>
      <c r="W1775" s="214"/>
      <c r="X1775" s="18" t="s">
        <v>728</v>
      </c>
      <c r="Y1775" s="13"/>
      <c r="Z1775" s="13"/>
      <c r="AA1775" s="19"/>
    </row>
    <row r="1776" spans="1:27" ht="14.4" customHeight="1">
      <c r="A1776" t="s">
        <v>2487</v>
      </c>
      <c r="B1776" s="168" t="s">
        <v>2463</v>
      </c>
      <c r="C1776" s="279" t="s">
        <v>5805</v>
      </c>
      <c r="D1776" s="14" t="s">
        <v>647</v>
      </c>
      <c r="E1776" s="312" t="s">
        <v>1510</v>
      </c>
      <c r="F1776" s="281" t="s">
        <v>7505</v>
      </c>
      <c r="G1776" s="319">
        <v>-0.32103187722520005</v>
      </c>
      <c r="H1776" s="319">
        <v>1.3666190999999989E-4</v>
      </c>
      <c r="I1776" s="319">
        <v>-6.3250729452E-3</v>
      </c>
      <c r="J1776" s="319">
        <v>-3.2019861900000001E-3</v>
      </c>
      <c r="K1776" s="319">
        <v>-0.31164148000000003</v>
      </c>
      <c r="L1776" s="320">
        <v>-2.343169022556391</v>
      </c>
      <c r="M1776" s="308">
        <v>-33.090789999999998</v>
      </c>
      <c r="N1776" s="282">
        <v>-4.2950803000000003E-2</v>
      </c>
      <c r="O1776" s="282">
        <v>-3.9306405000000003E-2</v>
      </c>
      <c r="P1776" s="282">
        <v>-1.8317308E-3</v>
      </c>
      <c r="Q1776" s="282">
        <v>-1.8126681E-3</v>
      </c>
      <c r="R1776" s="255">
        <v>-2.3564991162750007E-6</v>
      </c>
      <c r="S1776" s="256">
        <v>-6.7741525240598995E-9</v>
      </c>
      <c r="T1776" s="256">
        <v>-0.25387509137199998</v>
      </c>
      <c r="U1776" s="121">
        <v>-1.0693744E-4</v>
      </c>
      <c r="V1776" s="216"/>
      <c r="W1776" s="214"/>
      <c r="X1776" s="18" t="s">
        <v>1052</v>
      </c>
      <c r="Y1776" s="13"/>
      <c r="Z1776" s="13"/>
      <c r="AA1776" s="19"/>
    </row>
    <row r="1777" spans="1:27" ht="14.4" customHeight="1">
      <c r="A1777" t="s">
        <v>2488</v>
      </c>
      <c r="B1777" s="168" t="s">
        <v>2463</v>
      </c>
      <c r="C1777" s="279" t="s">
        <v>5806</v>
      </c>
      <c r="D1777" s="14" t="s">
        <v>647</v>
      </c>
      <c r="E1777" s="312" t="s">
        <v>1510</v>
      </c>
      <c r="F1777" s="281" t="s">
        <v>7506</v>
      </c>
      <c r="G1777" s="319">
        <v>1.1780013248000043E-3</v>
      </c>
      <c r="H1777" s="319">
        <v>-2.7397381099999998E-3</v>
      </c>
      <c r="I1777" s="319">
        <v>-9.7487973751999978E-3</v>
      </c>
      <c r="J1777" s="319">
        <v>-3.2019861900000001E-3</v>
      </c>
      <c r="K1777" s="319">
        <v>1.6868523E-2</v>
      </c>
      <c r="L1777" s="320">
        <v>0.126831</v>
      </c>
      <c r="M1777" s="308">
        <v>-33.090789999999998</v>
      </c>
      <c r="N1777" s="282">
        <v>-3.4231626999999998E-3</v>
      </c>
      <c r="O1777" s="282">
        <v>-1.6228101E-3</v>
      </c>
      <c r="P1777" s="283">
        <v>1.2315485999999999E-5</v>
      </c>
      <c r="Q1777" s="282">
        <v>-1.8126681E-3</v>
      </c>
      <c r="R1777" s="255">
        <v>-9.7290769275999972E-8</v>
      </c>
      <c r="S1777" s="256">
        <v>4.5545440944299996E-11</v>
      </c>
      <c r="T1777" s="256">
        <v>-0.25387509137199998</v>
      </c>
      <c r="U1777" s="274">
        <v>-3.9815484000000001E-5</v>
      </c>
      <c r="V1777" s="216"/>
      <c r="W1777" s="214"/>
      <c r="X1777" s="18" t="s">
        <v>1052</v>
      </c>
      <c r="Y1777" s="13"/>
      <c r="Z1777" s="13"/>
      <c r="AA1777" s="19"/>
    </row>
    <row r="1778" spans="1:27" ht="14.4" customHeight="1">
      <c r="A1778" t="s">
        <v>2489</v>
      </c>
      <c r="B1778" s="168" t="s">
        <v>2463</v>
      </c>
      <c r="C1778" s="279" t="s">
        <v>5807</v>
      </c>
      <c r="D1778" s="14" t="s">
        <v>647</v>
      </c>
      <c r="E1778" s="312" t="s">
        <v>1510</v>
      </c>
      <c r="F1778" s="281" t="s">
        <v>7507</v>
      </c>
      <c r="G1778" s="319">
        <v>4.8397451496799998E-2</v>
      </c>
      <c r="H1778" s="319">
        <v>-2.8853493300000001E-3</v>
      </c>
      <c r="I1778" s="319">
        <v>-1.0224395433200003E-2</v>
      </c>
      <c r="J1778" s="319">
        <v>-3.3511747400000002E-3</v>
      </c>
      <c r="K1778" s="319">
        <v>6.4858370999999998E-2</v>
      </c>
      <c r="L1778" s="320">
        <v>0.48765692481203005</v>
      </c>
      <c r="M1778" s="308">
        <v>-34.632572000000003</v>
      </c>
      <c r="N1778" s="282">
        <v>2.1762381000000001E-3</v>
      </c>
      <c r="O1778" s="282">
        <v>3.7919147999999998E-3</v>
      </c>
      <c r="P1778" s="282">
        <v>2.8144815E-4</v>
      </c>
      <c r="Q1778" s="282">
        <v>-1.8971248999999999E-3</v>
      </c>
      <c r="R1778" s="255">
        <v>2.2733302478600001E-7</v>
      </c>
      <c r="S1778" s="256">
        <v>1.0408585420575995E-9</v>
      </c>
      <c r="T1778" s="256">
        <v>-0.26570376005900004</v>
      </c>
      <c r="U1778" s="274">
        <v>-3.1785487E-5</v>
      </c>
      <c r="V1778" s="216"/>
      <c r="W1778" s="214"/>
      <c r="X1778" s="14" t="s">
        <v>727</v>
      </c>
      <c r="Y1778" s="13"/>
      <c r="Z1778" s="13"/>
      <c r="AA1778" s="19"/>
    </row>
    <row r="1779" spans="1:27" ht="14.4" customHeight="1">
      <c r="A1779" t="s">
        <v>2490</v>
      </c>
      <c r="B1779" s="168" t="s">
        <v>2463</v>
      </c>
      <c r="C1779" s="279" t="s">
        <v>5808</v>
      </c>
      <c r="D1779" s="14" t="s">
        <v>647</v>
      </c>
      <c r="E1779" s="312" t="s">
        <v>1510</v>
      </c>
      <c r="F1779" s="281" t="s">
        <v>7508</v>
      </c>
      <c r="G1779" s="319">
        <v>-8.9999838260999998E-2</v>
      </c>
      <c r="H1779" s="319">
        <v>-4.2509028999999999E-3</v>
      </c>
      <c r="I1779" s="319">
        <v>-1.5120727341000001E-2</v>
      </c>
      <c r="J1779" s="319">
        <v>-4.9655280200000002E-3</v>
      </c>
      <c r="K1779" s="319">
        <v>-6.5662680000000001E-2</v>
      </c>
      <c r="L1779" s="320">
        <v>-0.49370436090225561</v>
      </c>
      <c r="M1779" s="308">
        <v>-51.316037000000001</v>
      </c>
      <c r="N1779" s="282">
        <v>-1.6518251000000001E-2</v>
      </c>
      <c r="O1779" s="282">
        <v>-1.3203585E-2</v>
      </c>
      <c r="P1779" s="282">
        <v>-5.0364357999999998E-4</v>
      </c>
      <c r="Q1779" s="282">
        <v>-2.8110221999999999E-3</v>
      </c>
      <c r="R1779" s="255">
        <v>-7.9158185993799996E-7</v>
      </c>
      <c r="S1779" s="256">
        <v>-1.8625872365422004E-9</v>
      </c>
      <c r="T1779" s="256">
        <v>-0.393700595702</v>
      </c>
      <c r="U1779" s="274">
        <v>-8.0995690999999996E-5</v>
      </c>
      <c r="V1779" s="216"/>
      <c r="W1779" s="214"/>
      <c r="X1779" s="14" t="s">
        <v>727</v>
      </c>
      <c r="Y1779" s="13"/>
      <c r="Z1779" s="13"/>
      <c r="AA1779" s="19"/>
    </row>
    <row r="1780" spans="1:27" ht="14.4" customHeight="1">
      <c r="A1780" t="s">
        <v>2491</v>
      </c>
      <c r="B1780" s="168" t="s">
        <v>2463</v>
      </c>
      <c r="C1780" s="279" t="s">
        <v>5809</v>
      </c>
      <c r="D1780" s="14" t="s">
        <v>647</v>
      </c>
      <c r="E1780" s="312" t="s">
        <v>1510</v>
      </c>
      <c r="F1780" s="281" t="s">
        <v>7509</v>
      </c>
      <c r="G1780" s="319">
        <v>-0.2405264340279</v>
      </c>
      <c r="H1780" s="319">
        <v>-1.1618133099999999E-3</v>
      </c>
      <c r="I1780" s="319">
        <v>-6.1877814178999992E-3</v>
      </c>
      <c r="J1780" s="319">
        <v>-2.3714293000000001E-3</v>
      </c>
      <c r="K1780" s="319">
        <v>-0.23080540999999999</v>
      </c>
      <c r="L1780" s="320">
        <v>-1.7353790225563908</v>
      </c>
      <c r="M1780" s="308">
        <v>-24.507435000000001</v>
      </c>
      <c r="N1780" s="282">
        <v>-3.2062680000000003E-2</v>
      </c>
      <c r="O1780" s="282">
        <v>-2.9352138E-2</v>
      </c>
      <c r="P1780" s="282">
        <v>-1.3680584E-3</v>
      </c>
      <c r="Q1780" s="282">
        <v>-1.3424837E-3</v>
      </c>
      <c r="R1780" s="255">
        <v>-1.759720529804E-6</v>
      </c>
      <c r="S1780" s="256">
        <v>-5.0593875758028407E-9</v>
      </c>
      <c r="T1780" s="256">
        <v>-0.18802292987499999</v>
      </c>
      <c r="U1780" s="274">
        <v>-7.9966780999999996E-5</v>
      </c>
      <c r="V1780" s="216"/>
      <c r="W1780" s="214"/>
      <c r="X1780" s="14" t="s">
        <v>727</v>
      </c>
      <c r="Y1780" s="13"/>
      <c r="Z1780" s="13"/>
      <c r="AA1780" s="19"/>
    </row>
    <row r="1781" spans="1:27" ht="14.4" customHeight="1">
      <c r="A1781" t="s">
        <v>2492</v>
      </c>
      <c r="B1781" s="168" t="s">
        <v>2463</v>
      </c>
      <c r="C1781" s="279" t="s">
        <v>5810</v>
      </c>
      <c r="D1781" s="14" t="s">
        <v>647</v>
      </c>
      <c r="E1781" s="312" t="s">
        <v>1510</v>
      </c>
      <c r="F1781" s="281" t="s">
        <v>7510</v>
      </c>
      <c r="G1781" s="319">
        <v>4.0574336807999996E-2</v>
      </c>
      <c r="H1781" s="319">
        <v>-2.1848858000000004E-3</v>
      </c>
      <c r="I1781" s="319">
        <v>-7.8341311520000005E-3</v>
      </c>
      <c r="J1781" s="319">
        <v>-2.5829652399999999E-3</v>
      </c>
      <c r="K1781" s="319">
        <v>5.3176319E-2</v>
      </c>
      <c r="L1781" s="320">
        <v>0.39982194736842103</v>
      </c>
      <c r="M1781" s="308">
        <v>-26.693543999999999</v>
      </c>
      <c r="N1781" s="282">
        <v>2.0740929999999999E-3</v>
      </c>
      <c r="O1781" s="282">
        <v>3.3009084000000001E-3</v>
      </c>
      <c r="P1781" s="282">
        <v>2.3542039999999999E-4</v>
      </c>
      <c r="Q1781" s="282">
        <v>-1.4622357999999999E-3</v>
      </c>
      <c r="R1781" s="255">
        <v>1.9789619035299996E-7</v>
      </c>
      <c r="S1781" s="256">
        <v>8.7063758685005003E-10</v>
      </c>
      <c r="T1781" s="256">
        <v>-0.20479492502900001</v>
      </c>
      <c r="U1781" s="274">
        <v>-2.3807499999999999E-5</v>
      </c>
      <c r="V1781" s="216"/>
      <c r="W1781" s="214"/>
      <c r="X1781" s="14" t="s">
        <v>727</v>
      </c>
      <c r="Y1781" s="13"/>
      <c r="Z1781" s="13"/>
      <c r="AA1781" s="19"/>
    </row>
    <row r="1782" spans="1:27" ht="14.4" customHeight="1">
      <c r="A1782" t="s">
        <v>2493</v>
      </c>
      <c r="B1782" s="168" t="s">
        <v>2463</v>
      </c>
      <c r="C1782" s="279" t="s">
        <v>5811</v>
      </c>
      <c r="D1782" s="14" t="s">
        <v>647</v>
      </c>
      <c r="E1782" s="312" t="s">
        <v>1510</v>
      </c>
      <c r="F1782" s="281" t="s">
        <v>7511</v>
      </c>
      <c r="G1782" s="319">
        <v>-0.30171611703500001</v>
      </c>
      <c r="H1782" s="319">
        <v>-3.59320412E-3</v>
      </c>
      <c r="I1782" s="319">
        <v>-1.0209730055E-2</v>
      </c>
      <c r="J1782" s="319">
        <v>-2.9281028599999997E-3</v>
      </c>
      <c r="K1782" s="319">
        <v>-0.28498508</v>
      </c>
      <c r="L1782" s="320">
        <v>-2.1427449624060149</v>
      </c>
      <c r="M1782" s="308">
        <v>-30.260354</v>
      </c>
      <c r="N1782" s="282">
        <v>-4.0021198000000001E-2</v>
      </c>
      <c r="O1782" s="282">
        <v>-3.6654797000000003E-2</v>
      </c>
      <c r="P1782" s="282">
        <v>-1.7087796000000001E-3</v>
      </c>
      <c r="Q1782" s="282">
        <v>-1.6576207000000001E-3</v>
      </c>
      <c r="R1782" s="255">
        <v>-2.1975297956089997E-6</v>
      </c>
      <c r="S1782" s="256">
        <v>-6.3194512232382001E-9</v>
      </c>
      <c r="T1782" s="256">
        <v>-0.23215976975199998</v>
      </c>
      <c r="U1782" s="121">
        <v>-1.000503E-4</v>
      </c>
      <c r="V1782" s="216"/>
      <c r="W1782" s="214"/>
      <c r="X1782" s="18" t="s">
        <v>1120</v>
      </c>
      <c r="Y1782" s="13"/>
      <c r="Z1782" s="13"/>
      <c r="AA1782" s="19"/>
    </row>
    <row r="1783" spans="1:27" ht="14.4" customHeight="1">
      <c r="A1783" t="s">
        <v>2494</v>
      </c>
      <c r="B1783" s="168" t="s">
        <v>2463</v>
      </c>
      <c r="C1783" s="279" t="s">
        <v>5812</v>
      </c>
      <c r="D1783" s="14" t="s">
        <v>647</v>
      </c>
      <c r="E1783" s="312" t="s">
        <v>1510</v>
      </c>
      <c r="F1783" s="281" t="s">
        <v>7512</v>
      </c>
      <c r="G1783" s="319">
        <v>-0.19774335888979999</v>
      </c>
      <c r="H1783" s="319">
        <v>-1.01286825E-3</v>
      </c>
      <c r="I1783" s="319">
        <v>-5.1532832298000009E-3</v>
      </c>
      <c r="J1783" s="319">
        <v>-1.94835741E-3</v>
      </c>
      <c r="K1783" s="319">
        <v>-0.18962884999999999</v>
      </c>
      <c r="L1783" s="320">
        <v>-1.4257808270676691</v>
      </c>
      <c r="M1783" s="308">
        <v>-20.135216</v>
      </c>
      <c r="N1783" s="282">
        <v>-2.6354252000000002E-2</v>
      </c>
      <c r="O1783" s="282">
        <v>-2.4126750999999998E-2</v>
      </c>
      <c r="P1783" s="282">
        <v>-1.1245207E-3</v>
      </c>
      <c r="Q1783" s="282">
        <v>-1.1029796E-3</v>
      </c>
      <c r="R1783" s="255">
        <v>-1.446447970191E-6</v>
      </c>
      <c r="S1783" s="256">
        <v>-4.1587304231916408E-9</v>
      </c>
      <c r="T1783" s="256">
        <v>-0.154478929569</v>
      </c>
      <c r="U1783" s="274">
        <v>-6.5735856000000002E-5</v>
      </c>
      <c r="V1783" s="216"/>
      <c r="W1783" s="214"/>
      <c r="X1783" s="18" t="s">
        <v>1054</v>
      </c>
      <c r="Y1783" s="13"/>
      <c r="Z1783" s="13"/>
      <c r="AA1783" s="19"/>
    </row>
    <row r="1784" spans="1:27" ht="14.4" customHeight="1">
      <c r="A1784" t="s">
        <v>2495</v>
      </c>
      <c r="B1784" s="168" t="s">
        <v>2463</v>
      </c>
      <c r="C1784" s="279" t="s">
        <v>5813</v>
      </c>
      <c r="D1784" s="14" t="s">
        <v>647</v>
      </c>
      <c r="E1784" s="312" t="s">
        <v>1510</v>
      </c>
      <c r="F1784" s="281" t="s">
        <v>7513</v>
      </c>
      <c r="G1784" s="319">
        <v>6.8776911238999996E-3</v>
      </c>
      <c r="H1784" s="319">
        <v>-2.4123583800000001E-3</v>
      </c>
      <c r="I1784" s="319">
        <v>-8.5334933161E-3</v>
      </c>
      <c r="J1784" s="319">
        <v>-2.7945011799999997E-3</v>
      </c>
      <c r="K1784" s="319">
        <v>2.0618043999999999E-2</v>
      </c>
      <c r="L1784" s="320">
        <v>0.15502288721804508</v>
      </c>
      <c r="M1784" s="308">
        <v>-28.879653000000001</v>
      </c>
      <c r="N1784" s="282">
        <v>-2.2720010000000001E-3</v>
      </c>
      <c r="O1784" s="282">
        <v>-7.3413422999999995E-4</v>
      </c>
      <c r="P1784" s="283">
        <v>4.4121062999999999E-5</v>
      </c>
      <c r="Q1784" s="282">
        <v>-1.5819878E-3</v>
      </c>
      <c r="R1784" s="255">
        <v>-4.4012839400000017E-8</v>
      </c>
      <c r="S1784" s="256">
        <v>1.6316960979835002E-10</v>
      </c>
      <c r="T1784" s="256">
        <v>-0.221566920182</v>
      </c>
      <c r="U1784" s="274">
        <v>-3.3525390000000002E-5</v>
      </c>
      <c r="V1784" s="216"/>
      <c r="W1784" s="214"/>
      <c r="X1784" s="14" t="s">
        <v>727</v>
      </c>
      <c r="Y1784" s="13"/>
      <c r="Z1784" s="13"/>
      <c r="AA1784" s="19"/>
    </row>
    <row r="1785" spans="1:27" ht="14.4" customHeight="1">
      <c r="A1785" t="s">
        <v>2496</v>
      </c>
      <c r="B1785" s="168" t="s">
        <v>2463</v>
      </c>
      <c r="C1785" s="279" t="s">
        <v>5814</v>
      </c>
      <c r="D1785" s="14" t="s">
        <v>647</v>
      </c>
      <c r="E1785" s="312" t="s">
        <v>1510</v>
      </c>
      <c r="F1785" s="281" t="s">
        <v>7514</v>
      </c>
      <c r="G1785" s="319">
        <v>1.4489492662100003E-2</v>
      </c>
      <c r="H1785" s="319">
        <v>-1.5396071100000001E-3</v>
      </c>
      <c r="I1785" s="319">
        <v>-5.4193193178999994E-3</v>
      </c>
      <c r="J1785" s="319">
        <v>-1.77022191E-3</v>
      </c>
      <c r="K1785" s="319">
        <v>2.3218641000000002E-2</v>
      </c>
      <c r="L1785" s="320">
        <v>0.17457624812030076</v>
      </c>
      <c r="M1785" s="308">
        <v>-18.294281999999999</v>
      </c>
      <c r="N1785" s="282">
        <v>-2.0149921E-4</v>
      </c>
      <c r="O1785" s="282">
        <v>7.1496502000000005E-4</v>
      </c>
      <c r="P1785" s="283">
        <v>8.5671492999999995E-5</v>
      </c>
      <c r="Q1785" s="282">
        <v>-1.0021356999999999E-3</v>
      </c>
      <c r="R1785" s="255">
        <v>4.2863615054999992E-8</v>
      </c>
      <c r="S1785" s="256">
        <v>3.1683244148619002E-10</v>
      </c>
      <c r="T1785" s="256">
        <v>-0.14035514680799999</v>
      </c>
      <c r="U1785" s="274">
        <v>-1.9114640000000001E-5</v>
      </c>
      <c r="V1785" s="216"/>
      <c r="W1785" s="214"/>
      <c r="X1785" s="14" t="s">
        <v>727</v>
      </c>
      <c r="Y1785" s="13"/>
      <c r="Z1785" s="13"/>
      <c r="AA1785" s="19"/>
    </row>
    <row r="1786" spans="1:27" ht="14.4" customHeight="1">
      <c r="A1786" t="s">
        <v>2497</v>
      </c>
      <c r="B1786" s="168" t="s">
        <v>2463</v>
      </c>
      <c r="C1786" s="279" t="s">
        <v>5815</v>
      </c>
      <c r="D1786" s="14" t="s">
        <v>647</v>
      </c>
      <c r="E1786" s="312" t="s">
        <v>1510</v>
      </c>
      <c r="F1786" s="281" t="s">
        <v>7515</v>
      </c>
      <c r="G1786" s="319">
        <v>-6.8407237137000004E-2</v>
      </c>
      <c r="H1786" s="319">
        <v>-4.0846304199999997E-3</v>
      </c>
      <c r="I1786" s="319">
        <v>-1.4494210646999999E-2</v>
      </c>
      <c r="J1786" s="319">
        <v>-4.7539920699999991E-3</v>
      </c>
      <c r="K1786" s="319">
        <v>-4.5074403999999998E-2</v>
      </c>
      <c r="L1786" s="320">
        <v>-0.33890529323308266</v>
      </c>
      <c r="M1786" s="308">
        <v>-49.129928</v>
      </c>
      <c r="N1786" s="282">
        <v>-1.3645663000000001E-2</v>
      </c>
      <c r="O1786" s="282">
        <v>-1.0573351E-2</v>
      </c>
      <c r="P1786" s="282">
        <v>-3.8104204E-4</v>
      </c>
      <c r="Q1786" s="282">
        <v>-2.6912702E-3</v>
      </c>
      <c r="R1786" s="255">
        <v>-6.3389393010799997E-7</v>
      </c>
      <c r="S1786" s="256">
        <v>-1.4091791136810996E-9</v>
      </c>
      <c r="T1786" s="256">
        <v>-0.37692859054799999</v>
      </c>
      <c r="U1786" s="274">
        <v>-7.3824435E-5</v>
      </c>
      <c r="V1786" s="216"/>
      <c r="W1786" s="214"/>
      <c r="X1786" s="14" t="s">
        <v>727</v>
      </c>
      <c r="Y1786" s="13"/>
      <c r="Z1786" s="13"/>
      <c r="AA1786" s="19"/>
    </row>
    <row r="1787" spans="1:27" ht="14.4" customHeight="1">
      <c r="A1787" t="s">
        <v>2498</v>
      </c>
      <c r="B1787" s="168" t="s">
        <v>2463</v>
      </c>
      <c r="C1787" s="279" t="s">
        <v>5816</v>
      </c>
      <c r="D1787" s="14" t="s">
        <v>647</v>
      </c>
      <c r="E1787" s="312" t="s">
        <v>1510</v>
      </c>
      <c r="F1787" s="281" t="s">
        <v>7516</v>
      </c>
      <c r="G1787" s="319">
        <v>-2.8475628111E-2</v>
      </c>
      <c r="H1787" s="319">
        <v>-3.9976036199999999E-3</v>
      </c>
      <c r="I1787" s="319">
        <v>-1.4232716781E-2</v>
      </c>
      <c r="J1787" s="319">
        <v>-4.6760578100000002E-3</v>
      </c>
      <c r="K1787" s="319">
        <v>-5.5692498999999999E-3</v>
      </c>
      <c r="L1787" s="320">
        <v>-4.1874059398496241E-2</v>
      </c>
      <c r="M1787" s="308">
        <v>-48.324519000000002</v>
      </c>
      <c r="N1787" s="282">
        <v>-8.6855000000000005E-3</v>
      </c>
      <c r="O1787" s="282">
        <v>-5.8844233999999999E-3</v>
      </c>
      <c r="P1787" s="282">
        <v>-1.5392554E-4</v>
      </c>
      <c r="Q1787" s="282">
        <v>-2.6471509999999999E-3</v>
      </c>
      <c r="R1787" s="255">
        <v>-3.5278317651299999E-7</v>
      </c>
      <c r="S1787" s="256">
        <v>-5.692512644783E-10</v>
      </c>
      <c r="T1787" s="256">
        <v>-0.37074943496599999</v>
      </c>
      <c r="U1787" s="274">
        <v>-6.4474894999999995E-5</v>
      </c>
      <c r="V1787" s="216"/>
      <c r="W1787" s="214"/>
      <c r="X1787" s="14" t="s">
        <v>727</v>
      </c>
      <c r="Y1787" s="13"/>
      <c r="Z1787" s="13"/>
      <c r="AA1787" s="19"/>
    </row>
    <row r="1788" spans="1:27" ht="14.4" customHeight="1">
      <c r="A1788" t="s">
        <v>2499</v>
      </c>
      <c r="B1788" s="168" t="s">
        <v>2463</v>
      </c>
      <c r="C1788" s="279" t="s">
        <v>5817</v>
      </c>
      <c r="D1788" s="14" t="s">
        <v>647</v>
      </c>
      <c r="E1788" s="312" t="s">
        <v>1510</v>
      </c>
      <c r="F1788" s="281" t="s">
        <v>7517</v>
      </c>
      <c r="G1788" s="319">
        <v>4.0721295260300001E-2</v>
      </c>
      <c r="H1788" s="319">
        <v>-6.6685582000000003E-4</v>
      </c>
      <c r="I1788" s="319">
        <v>-2.3051453697E-3</v>
      </c>
      <c r="J1788" s="319">
        <v>-7.4594254999999995E-4</v>
      </c>
      <c r="K1788" s="319">
        <v>4.4439238999999998E-2</v>
      </c>
      <c r="L1788" s="320">
        <v>0.33412961654135337</v>
      </c>
      <c r="M1788" s="308">
        <v>-7.7089113999999999</v>
      </c>
      <c r="N1788" s="282">
        <v>4.1420679E-3</v>
      </c>
      <c r="O1788" s="282">
        <v>4.3311299000000003E-3</v>
      </c>
      <c r="P1788" s="282">
        <v>2.3322162E-4</v>
      </c>
      <c r="Q1788" s="282">
        <v>-4.2228361000000002E-4</v>
      </c>
      <c r="R1788" s="255">
        <v>2.5966006345060009E-7</v>
      </c>
      <c r="S1788" s="256">
        <v>8.6250598577762997E-10</v>
      </c>
      <c r="T1788" s="256">
        <v>-5.9143362435000006E-2</v>
      </c>
      <c r="U1788" s="274">
        <v>-8.0031931000000005E-7</v>
      </c>
      <c r="V1788" s="218"/>
      <c r="W1788" s="214"/>
      <c r="X1788" s="14" t="s">
        <v>727</v>
      </c>
      <c r="Y1788" s="13"/>
      <c r="Z1788" s="13"/>
      <c r="AA1788" s="19"/>
    </row>
    <row r="1789" spans="1:27" ht="14.4" customHeight="1">
      <c r="A1789" t="s">
        <v>2500</v>
      </c>
      <c r="B1789" s="168" t="s">
        <v>2463</v>
      </c>
      <c r="C1789" s="279" t="s">
        <v>5818</v>
      </c>
      <c r="D1789" s="14" t="s">
        <v>647</v>
      </c>
      <c r="E1789" s="312" t="s">
        <v>1510</v>
      </c>
      <c r="F1789" s="281" t="s">
        <v>7518</v>
      </c>
      <c r="G1789" s="319">
        <v>-4.0050838352000004E-2</v>
      </c>
      <c r="H1789" s="319">
        <v>-3.7760857699999997E-3</v>
      </c>
      <c r="I1789" s="319">
        <v>-9.7281063419999998E-3</v>
      </c>
      <c r="J1789" s="319">
        <v>-2.5829652399999999E-3</v>
      </c>
      <c r="K1789" s="319">
        <v>-2.3963681000000001E-2</v>
      </c>
      <c r="L1789" s="320">
        <v>-0.18017805263157893</v>
      </c>
      <c r="M1789" s="308">
        <v>-26.693543999999999</v>
      </c>
      <c r="N1789" s="282">
        <v>-7.6613782E-3</v>
      </c>
      <c r="O1789" s="282">
        <v>-5.9809879E-3</v>
      </c>
      <c r="P1789" s="282">
        <v>-2.1815461E-4</v>
      </c>
      <c r="Q1789" s="282">
        <v>-1.4622357999999999E-3</v>
      </c>
      <c r="R1789" s="255">
        <v>-3.5857240964299999E-7</v>
      </c>
      <c r="S1789" s="256">
        <v>-8.0678481314994999E-10</v>
      </c>
      <c r="T1789" s="256">
        <v>-0.20479492502900001</v>
      </c>
      <c r="U1789" s="274">
        <v>-4.0946526000000003E-5</v>
      </c>
      <c r="V1789" s="216"/>
      <c r="W1789" s="214"/>
      <c r="X1789" s="14" t="s">
        <v>727</v>
      </c>
      <c r="Y1789" s="13"/>
      <c r="Z1789" s="13"/>
      <c r="AA1789" s="19"/>
    </row>
    <row r="1790" spans="1:27" ht="14.4" customHeight="1">
      <c r="A1790" t="s">
        <v>2501</v>
      </c>
      <c r="B1790" s="168" t="s">
        <v>2463</v>
      </c>
      <c r="C1790" s="279" t="s">
        <v>5819</v>
      </c>
      <c r="D1790" s="14" t="s">
        <v>647</v>
      </c>
      <c r="E1790" s="312" t="s">
        <v>1510</v>
      </c>
      <c r="F1790" s="281" t="s">
        <v>7519</v>
      </c>
      <c r="G1790" s="319">
        <v>2.0924409434200004E-2</v>
      </c>
      <c r="H1790" s="319">
        <v>-5.3489110999999992E-3</v>
      </c>
      <c r="I1790" s="319">
        <v>-1.2931144435799999E-2</v>
      </c>
      <c r="J1790" s="319">
        <v>-3.2398400299999998E-3</v>
      </c>
      <c r="K1790" s="319">
        <v>4.2444305000000002E-2</v>
      </c>
      <c r="L1790" s="320">
        <v>0.31913011278195486</v>
      </c>
      <c r="M1790" s="308">
        <v>-33.481988999999999</v>
      </c>
      <c r="N1790" s="282">
        <v>-8.8152840000000005E-4</v>
      </c>
      <c r="O1790" s="282">
        <v>8.1901916000000005E-4</v>
      </c>
      <c r="P1790" s="283">
        <v>1.3354989E-4</v>
      </c>
      <c r="Q1790" s="282">
        <v>-1.8340975E-3</v>
      </c>
      <c r="R1790" s="255">
        <v>4.9101869931000051E-8</v>
      </c>
      <c r="S1790" s="256">
        <v>4.9389754491889995E-10</v>
      </c>
      <c r="T1790" s="256">
        <v>-0.25687639208299995</v>
      </c>
      <c r="U1790" s="274">
        <v>-3.6532277E-5</v>
      </c>
      <c r="V1790" s="216"/>
      <c r="W1790" s="214"/>
      <c r="X1790" s="18" t="s">
        <v>1041</v>
      </c>
      <c r="Y1790" s="13"/>
      <c r="Z1790" s="13"/>
      <c r="AA1790" s="19"/>
    </row>
    <row r="1791" spans="1:27" ht="14.4" customHeight="1">
      <c r="A1791" t="s">
        <v>2502</v>
      </c>
      <c r="B1791" s="168" t="s">
        <v>2463</v>
      </c>
      <c r="C1791" s="279" t="s">
        <v>5820</v>
      </c>
      <c r="D1791" s="14" t="s">
        <v>647</v>
      </c>
      <c r="E1791" s="312" t="s">
        <v>1510</v>
      </c>
      <c r="F1791" s="281" t="s">
        <v>7520</v>
      </c>
      <c r="G1791" s="319">
        <v>-1.1257277253800001E-2</v>
      </c>
      <c r="H1791" s="319">
        <v>-1.4740209100000002E-3</v>
      </c>
      <c r="I1791" s="319">
        <v>-5.7360448338000004E-3</v>
      </c>
      <c r="J1791" s="319">
        <v>-1.94835741E-3</v>
      </c>
      <c r="K1791" s="319">
        <v>-2.0988540999999999E-3</v>
      </c>
      <c r="L1791" s="320">
        <v>-1.5780857894736839E-2</v>
      </c>
      <c r="M1791" s="308">
        <v>-20.135216</v>
      </c>
      <c r="N1791" s="282">
        <v>-3.5589013999999999E-3</v>
      </c>
      <c r="O1791" s="282">
        <v>-2.3947893000000001E-3</v>
      </c>
      <c r="P1791" s="282">
        <v>-6.1132548000000003E-5</v>
      </c>
      <c r="Q1791" s="282">
        <v>-1.1029796E-3</v>
      </c>
      <c r="R1791" s="255">
        <v>-1.4357250259100001E-7</v>
      </c>
      <c r="S1791" s="256">
        <v>-2.2608190619633999E-10</v>
      </c>
      <c r="T1791" s="256">
        <v>-0.154478929569</v>
      </c>
      <c r="U1791" s="274">
        <v>-2.6718857000000002E-5</v>
      </c>
      <c r="V1791" s="216"/>
      <c r="W1791" s="214"/>
      <c r="X1791" s="18" t="s">
        <v>1041</v>
      </c>
      <c r="Y1791" s="13"/>
      <c r="Z1791" s="13"/>
      <c r="AA1791" s="19"/>
    </row>
    <row r="1792" spans="1:27" ht="14.4" customHeight="1">
      <c r="A1792" t="s">
        <v>2503</v>
      </c>
      <c r="B1792" s="168" t="s">
        <v>2463</v>
      </c>
      <c r="C1792" s="279" t="s">
        <v>5821</v>
      </c>
      <c r="D1792" s="14" t="s">
        <v>647</v>
      </c>
      <c r="E1792" s="312" t="s">
        <v>1510</v>
      </c>
      <c r="F1792" s="281" t="s">
        <v>7521</v>
      </c>
      <c r="G1792" s="319">
        <v>0.9549327180388999</v>
      </c>
      <c r="H1792" s="319">
        <v>0.109844419116</v>
      </c>
      <c r="I1792" s="319">
        <v>0.83790989887290002</v>
      </c>
      <c r="J1792" s="319">
        <v>-1.1578809500000001E-3</v>
      </c>
      <c r="K1792" s="319">
        <v>8.3362809999999992E-3</v>
      </c>
      <c r="L1792" s="320">
        <v>6.2678804511278191E-2</v>
      </c>
      <c r="M1792" s="308">
        <v>-11.966070999999999</v>
      </c>
      <c r="N1792" s="282">
        <v>-9.6934734999999997E-4</v>
      </c>
      <c r="O1792" s="282">
        <v>-3.3084329999999998E-4</v>
      </c>
      <c r="P1792" s="283">
        <v>1.6980949999999999E-5</v>
      </c>
      <c r="Q1792" s="282">
        <v>-6.5548500000000003E-4</v>
      </c>
      <c r="R1792" s="255">
        <v>-1.9834730611099995E-8</v>
      </c>
      <c r="S1792" s="256">
        <v>6.2799365965740003E-11</v>
      </c>
      <c r="T1792" s="256">
        <v>-9.1804621943900003E-2</v>
      </c>
      <c r="U1792" s="121">
        <v>1.5797865999999999E-4</v>
      </c>
      <c r="V1792" s="216"/>
      <c r="W1792" s="214"/>
      <c r="X1792" s="18" t="s">
        <v>1120</v>
      </c>
      <c r="Y1792" s="13"/>
      <c r="Z1792" s="13"/>
      <c r="AA1792" s="19"/>
    </row>
    <row r="1793" spans="1:27" ht="14.4" customHeight="1">
      <c r="A1793" t="s">
        <v>2504</v>
      </c>
      <c r="B1793" s="168" t="s">
        <v>2463</v>
      </c>
      <c r="C1793" s="279" t="s">
        <v>5822</v>
      </c>
      <c r="D1793" s="14" t="s">
        <v>647</v>
      </c>
      <c r="E1793" s="312" t="s">
        <v>1510</v>
      </c>
      <c r="F1793" s="281" t="s">
        <v>7522</v>
      </c>
      <c r="G1793" s="319">
        <v>-0.18252442058749999</v>
      </c>
      <c r="H1793" s="319">
        <v>-1.2060147381E-3</v>
      </c>
      <c r="I1793" s="319">
        <v>-5.0673670793999993E-3</v>
      </c>
      <c r="J1793" s="319">
        <v>-1.79248877E-3</v>
      </c>
      <c r="K1793" s="319">
        <v>-0.17445854999999999</v>
      </c>
      <c r="L1793" s="320">
        <v>-1.3117184210526314</v>
      </c>
      <c r="M1793" s="308">
        <v>-18.524398999999999</v>
      </c>
      <c r="N1793" s="282">
        <v>-2.4300789E-2</v>
      </c>
      <c r="O1793" s="282">
        <v>-2.2249002E-2</v>
      </c>
      <c r="P1793" s="282">
        <v>-1.037046E-3</v>
      </c>
      <c r="Q1793" s="282">
        <v>-1.0147412000000001E-3</v>
      </c>
      <c r="R1793" s="255">
        <v>-1.3338730010205201E-6</v>
      </c>
      <c r="S1793" s="256">
        <v>-3.8352294737796597E-9</v>
      </c>
      <c r="T1793" s="256">
        <v>-0.142120618403</v>
      </c>
      <c r="U1793" s="274">
        <v>-6.0643624000000002E-5</v>
      </c>
      <c r="V1793" s="216"/>
      <c r="W1793" s="214"/>
      <c r="X1793" s="18" t="s">
        <v>1055</v>
      </c>
      <c r="Y1793" s="13"/>
      <c r="Z1793" s="13"/>
      <c r="AA1793" s="19"/>
    </row>
    <row r="1794" spans="1:27" ht="14.4" customHeight="1">
      <c r="A1794" t="s">
        <v>3274</v>
      </c>
      <c r="B1794" s="168" t="s">
        <v>2463</v>
      </c>
      <c r="C1794" s="279" t="s">
        <v>5823</v>
      </c>
      <c r="D1794" s="14" t="s">
        <v>647</v>
      </c>
      <c r="E1794" s="312" t="s">
        <v>1510</v>
      </c>
      <c r="F1794" s="281" t="s">
        <v>7523</v>
      </c>
      <c r="G1794" s="319">
        <v>-0.30660056470799996</v>
      </c>
      <c r="H1794" s="319">
        <v>-3.7828194900000004E-3</v>
      </c>
      <c r="I1794" s="319">
        <v>-1.0525658438000001E-2</v>
      </c>
      <c r="J1794" s="319">
        <v>-2.9726367799999998E-3</v>
      </c>
      <c r="K1794" s="319">
        <v>-0.28931944999999998</v>
      </c>
      <c r="L1794" s="320">
        <v>-2.1753342105263154</v>
      </c>
      <c r="M1794" s="308">
        <v>-30.720586999999998</v>
      </c>
      <c r="N1794" s="282">
        <v>-4.0656899000000003E-2</v>
      </c>
      <c r="O1794" s="282">
        <v>-3.7238075000000002E-2</v>
      </c>
      <c r="P1794" s="282">
        <v>-1.7359929000000001E-3</v>
      </c>
      <c r="Q1794" s="282">
        <v>-1.6828317000000001E-3</v>
      </c>
      <c r="R1794" s="255">
        <v>-2.2324985276479993E-6</v>
      </c>
      <c r="S1794" s="256">
        <v>-6.4200921237838995E-9</v>
      </c>
      <c r="T1794" s="256">
        <v>-0.235690712942</v>
      </c>
      <c r="U1794" s="121">
        <v>-1.0165401E-4</v>
      </c>
      <c r="V1794" s="146"/>
      <c r="W1794" s="227"/>
      <c r="X1794" s="18" t="s">
        <v>1120</v>
      </c>
      <c r="Y1794" s="13"/>
      <c r="Z1794" s="13"/>
      <c r="AA1794" s="19"/>
    </row>
    <row r="1795" spans="1:27" ht="14.4" customHeight="1">
      <c r="A1795" t="s">
        <v>3275</v>
      </c>
      <c r="B1795" s="168" t="s">
        <v>2463</v>
      </c>
      <c r="C1795" s="279" t="s">
        <v>5824</v>
      </c>
      <c r="D1795" s="14" t="s">
        <v>647</v>
      </c>
      <c r="E1795" s="312" t="s">
        <v>1510</v>
      </c>
      <c r="F1795" s="281" t="s">
        <v>7524</v>
      </c>
      <c r="G1795" s="319">
        <v>-0.30293722653570004</v>
      </c>
      <c r="H1795" s="319">
        <v>-3.6406080200000004E-3</v>
      </c>
      <c r="I1795" s="319">
        <v>-1.02887121757E-2</v>
      </c>
      <c r="J1795" s="319">
        <v>-2.93923634E-3</v>
      </c>
      <c r="K1795" s="319">
        <v>-0.28606867000000002</v>
      </c>
      <c r="L1795" s="320">
        <v>-2.1508922556390977</v>
      </c>
      <c r="M1795" s="308">
        <v>-30.375412000000001</v>
      </c>
      <c r="N1795" s="282">
        <v>-4.0180122999999998E-2</v>
      </c>
      <c r="O1795" s="282">
        <v>-3.6800617000000001E-2</v>
      </c>
      <c r="P1795" s="282">
        <v>-1.7155829000000001E-3</v>
      </c>
      <c r="Q1795" s="282">
        <v>-1.6639235E-3</v>
      </c>
      <c r="R1795" s="255">
        <v>-2.2062719761509997E-6</v>
      </c>
      <c r="S1795" s="256">
        <v>-6.3446114961226001E-9</v>
      </c>
      <c r="T1795" s="256">
        <v>-0.23304250055</v>
      </c>
      <c r="U1795" s="121">
        <v>-1.0045122999999999E-4</v>
      </c>
      <c r="V1795" s="144"/>
      <c r="W1795" s="137"/>
      <c r="X1795" s="18" t="s">
        <v>1120</v>
      </c>
      <c r="Y1795" s="20"/>
      <c r="Z1795" s="20"/>
      <c r="AA1795" s="19"/>
    </row>
    <row r="1796" spans="1:27" ht="14.4" customHeight="1">
      <c r="A1796" t="s">
        <v>3276</v>
      </c>
      <c r="B1796" s="168" t="s">
        <v>2463</v>
      </c>
      <c r="C1796" s="279" t="s">
        <v>5825</v>
      </c>
      <c r="D1796" s="14" t="s">
        <v>647</v>
      </c>
      <c r="E1796" s="312" t="s">
        <v>1510</v>
      </c>
      <c r="F1796" s="281" t="s">
        <v>7525</v>
      </c>
      <c r="G1796" s="319">
        <v>-0.28828387429679997</v>
      </c>
      <c r="H1796" s="319">
        <v>-3.0717622099999996E-3</v>
      </c>
      <c r="I1796" s="319">
        <v>-9.3409274267999987E-3</v>
      </c>
      <c r="J1796" s="319">
        <v>-2.80563466E-3</v>
      </c>
      <c r="K1796" s="319">
        <v>-0.27306554999999999</v>
      </c>
      <c r="L1796" s="320">
        <v>-2.0531244360902252</v>
      </c>
      <c r="M1796" s="308">
        <v>-28.994712</v>
      </c>
      <c r="N1796" s="282">
        <v>-3.8273018999999998E-2</v>
      </c>
      <c r="O1796" s="282">
        <v>-3.5050785000000001E-2</v>
      </c>
      <c r="P1796" s="282">
        <v>-1.6339430999999999E-3</v>
      </c>
      <c r="Q1796" s="282">
        <v>-1.5882906E-3</v>
      </c>
      <c r="R1796" s="255">
        <v>-2.1013659799259996E-6</v>
      </c>
      <c r="S1796" s="256">
        <v>-6.0426888926874802E-9</v>
      </c>
      <c r="T1796" s="256">
        <v>-0.22244966097900001</v>
      </c>
      <c r="U1796" s="274">
        <v>-9.5640111000000003E-5</v>
      </c>
      <c r="V1796" s="144"/>
      <c r="W1796" s="137"/>
      <c r="X1796" s="18" t="s">
        <v>1120</v>
      </c>
      <c r="Y1796" s="20"/>
      <c r="Z1796" s="20"/>
      <c r="AA1796" s="19"/>
    </row>
    <row r="1797" spans="1:27" ht="14.4" customHeight="1">
      <c r="B1797" s="278" t="s">
        <v>2463</v>
      </c>
      <c r="C1797" s="277" t="s">
        <v>3730</v>
      </c>
      <c r="D1797" s="277" t="s">
        <v>648</v>
      </c>
      <c r="E1797" s="312"/>
      <c r="F1797"/>
      <c r="G1797" s="210"/>
      <c r="H1797" s="210"/>
      <c r="I1797" s="210"/>
      <c r="J1797" s="210"/>
      <c r="K1797" s="210"/>
      <c r="L1797" s="210"/>
      <c r="M1797" s="5"/>
      <c r="N1797"/>
      <c r="O1797"/>
      <c r="V1797" s="183"/>
      <c r="W1797" s="4"/>
      <c r="X1797" s="20"/>
      <c r="Y1797" s="20"/>
      <c r="Z1797" s="20"/>
      <c r="AA1797" s="19"/>
    </row>
    <row r="1798" spans="1:27" ht="14.4" customHeight="1">
      <c r="A1798" t="s">
        <v>2505</v>
      </c>
      <c r="B1798" s="168" t="s">
        <v>2463</v>
      </c>
      <c r="C1798" s="279" t="s">
        <v>5826</v>
      </c>
      <c r="D1798" s="14" t="s">
        <v>648</v>
      </c>
      <c r="E1798" s="312" t="s">
        <v>1510</v>
      </c>
      <c r="F1798" s="281" t="s">
        <v>7526</v>
      </c>
      <c r="G1798" s="319">
        <v>-1.1687871222999999E-2</v>
      </c>
      <c r="H1798" s="319">
        <v>-3.1860524000000001E-3</v>
      </c>
      <c r="I1798" s="319">
        <v>-1.1191388093E-2</v>
      </c>
      <c r="J1798" s="319">
        <v>-3.6517784300000001E-3</v>
      </c>
      <c r="K1798" s="319">
        <v>6.3413476999999996E-3</v>
      </c>
      <c r="L1798" s="320">
        <v>4.7679306015037587E-2</v>
      </c>
      <c r="M1798" s="308">
        <v>-37.739148999999998</v>
      </c>
      <c r="N1798" s="282">
        <v>-5.4907150000000002E-3</v>
      </c>
      <c r="O1798" s="282">
        <v>-3.3634857000000001E-3</v>
      </c>
      <c r="P1798" s="283">
        <v>-5.9930396E-5</v>
      </c>
      <c r="Q1798" s="282">
        <v>-2.0672988999999998E-3</v>
      </c>
      <c r="R1798" s="255">
        <v>-2.0164782334699999E-7</v>
      </c>
      <c r="S1798" s="256">
        <v>-2.2163607389097997E-10</v>
      </c>
      <c r="T1798" s="256">
        <v>-0.28953765159200001</v>
      </c>
      <c r="U1798" s="274">
        <v>-4.8149555999999997E-5</v>
      </c>
      <c r="V1798" s="216"/>
      <c r="W1798" s="214"/>
      <c r="X1798" s="18" t="s">
        <v>1120</v>
      </c>
      <c r="Y1798" s="20"/>
      <c r="Z1798" s="20"/>
      <c r="AA1798" s="19"/>
    </row>
    <row r="1799" spans="1:27" ht="14.4" customHeight="1">
      <c r="A1799" t="s">
        <v>2506</v>
      </c>
      <c r="B1799" s="168" t="s">
        <v>2463</v>
      </c>
      <c r="C1799" s="279" t="s">
        <v>5827</v>
      </c>
      <c r="D1799" s="14" t="s">
        <v>648</v>
      </c>
      <c r="E1799" s="312" t="s">
        <v>1510</v>
      </c>
      <c r="F1799" s="281" t="s">
        <v>7527</v>
      </c>
      <c r="G1799" s="319">
        <v>6.1196023510000017E-3</v>
      </c>
      <c r="H1799" s="319">
        <v>-3.0714332999999998E-3</v>
      </c>
      <c r="I1799" s="319">
        <v>-1.0942168218999999E-2</v>
      </c>
      <c r="J1799" s="319">
        <v>-3.5961111299999998E-3</v>
      </c>
      <c r="K1799" s="319">
        <v>2.3729315000000001E-2</v>
      </c>
      <c r="L1799" s="320">
        <v>0.17841590225563908</v>
      </c>
      <c r="M1799" s="308">
        <v>-37.163857</v>
      </c>
      <c r="N1799" s="282">
        <v>-3.2593307999999998E-3</v>
      </c>
      <c r="O1799" s="282">
        <v>-1.2646643000000001E-3</v>
      </c>
      <c r="P1799" s="283">
        <v>4.1118612999999999E-5</v>
      </c>
      <c r="Q1799" s="282">
        <v>-2.0357852000000001E-3</v>
      </c>
      <c r="R1799" s="255">
        <v>-7.5819206568999986E-8</v>
      </c>
      <c r="S1799" s="256">
        <v>1.5206587655519995E-10</v>
      </c>
      <c r="T1799" s="256">
        <v>-0.28512396760399999</v>
      </c>
      <c r="U1799" s="274">
        <v>-4.3709876000000001E-5</v>
      </c>
      <c r="V1799" s="216"/>
      <c r="W1799" s="214"/>
      <c r="X1799" s="18" t="s">
        <v>1120</v>
      </c>
      <c r="Y1799" s="20"/>
      <c r="Z1799" s="20"/>
      <c r="AA1799" s="19"/>
    </row>
    <row r="1800" spans="1:27" ht="14.4" customHeight="1">
      <c r="A1800" t="s">
        <v>2507</v>
      </c>
      <c r="B1800" s="168" t="s">
        <v>2463</v>
      </c>
      <c r="C1800" s="279" t="s">
        <v>5828</v>
      </c>
      <c r="D1800" s="14" t="s">
        <v>648</v>
      </c>
      <c r="E1800" s="312" t="s">
        <v>1510</v>
      </c>
      <c r="F1800" s="281" t="s">
        <v>7528</v>
      </c>
      <c r="G1800" s="319">
        <v>-2.20293307628E-2</v>
      </c>
      <c r="H1800" s="319">
        <v>-2.71129584E-3</v>
      </c>
      <c r="I1800" s="319">
        <v>-9.7014081128000001E-3</v>
      </c>
      <c r="J1800" s="319">
        <v>-3.1953061100000002E-3</v>
      </c>
      <c r="K1800" s="319">
        <v>-6.4213207000000001E-3</v>
      </c>
      <c r="L1800" s="320">
        <v>-4.828060676691729E-2</v>
      </c>
      <c r="M1800" s="308">
        <v>-33.021754999999999</v>
      </c>
      <c r="N1800" s="282">
        <v>-6.2503200000000002E-3</v>
      </c>
      <c r="O1800" s="282">
        <v>-4.3215457000000002E-3</v>
      </c>
      <c r="P1800" s="282">
        <v>-1.1988784E-4</v>
      </c>
      <c r="Q1800" s="282">
        <v>-1.8088865E-3</v>
      </c>
      <c r="R1800" s="255">
        <v>-2.59085471934E-7</v>
      </c>
      <c r="S1800" s="256">
        <v>-4.4337220452750005E-10</v>
      </c>
      <c r="T1800" s="256">
        <v>-0.25334544889300004</v>
      </c>
      <c r="U1800" s="274">
        <v>-4.4593805E-5</v>
      </c>
      <c r="V1800" s="216"/>
      <c r="W1800" s="214"/>
      <c r="X1800" s="18" t="s">
        <v>1120</v>
      </c>
      <c r="Y1800" s="20"/>
      <c r="Z1800" s="20"/>
      <c r="AA1800" s="19"/>
    </row>
    <row r="1801" spans="1:27" ht="14.4" customHeight="1">
      <c r="B1801" s="278" t="s">
        <v>2463</v>
      </c>
      <c r="C1801" s="277" t="s">
        <v>3731</v>
      </c>
      <c r="D1801" s="277" t="s">
        <v>3485</v>
      </c>
      <c r="E1801" s="312"/>
      <c r="F1801"/>
      <c r="G1801" s="210"/>
      <c r="H1801" s="210"/>
      <c r="I1801" s="210"/>
      <c r="J1801" s="210"/>
      <c r="K1801" s="210"/>
      <c r="L1801" s="210"/>
      <c r="M1801" s="5"/>
      <c r="N1801"/>
      <c r="O1801"/>
      <c r="V1801" s="182"/>
      <c r="W1801" s="215"/>
      <c r="X1801" s="18"/>
      <c r="Y1801" s="20"/>
      <c r="Z1801" s="20"/>
      <c r="AA1801" s="19"/>
    </row>
    <row r="1802" spans="1:27" ht="14.4" customHeight="1">
      <c r="A1802" t="s">
        <v>2508</v>
      </c>
      <c r="B1802" s="168" t="s">
        <v>2463</v>
      </c>
      <c r="C1802" s="279" t="s">
        <v>5829</v>
      </c>
      <c r="D1802" s="14" t="s">
        <v>3732</v>
      </c>
      <c r="E1802" s="312" t="s">
        <v>1510</v>
      </c>
      <c r="F1802" s="281" t="s">
        <v>7529</v>
      </c>
      <c r="G1802" s="319">
        <v>1.1056174276999998E-2</v>
      </c>
      <c r="H1802" s="319">
        <v>-3.1248524000000001E-3</v>
      </c>
      <c r="I1802" s="319">
        <v>-1.1118542893000001E-2</v>
      </c>
      <c r="J1802" s="319">
        <v>-3.6517784300000001E-3</v>
      </c>
      <c r="K1802" s="319">
        <v>2.8951347999999998E-2</v>
      </c>
      <c r="L1802" s="320">
        <v>0.21767930827067666</v>
      </c>
      <c r="M1802" s="308">
        <v>-37.739148999999998</v>
      </c>
      <c r="N1802" s="282">
        <v>-2.7183148000000002E-3</v>
      </c>
      <c r="O1802" s="282">
        <v>-7.2035459000000001E-4</v>
      </c>
      <c r="P1802" s="283">
        <v>6.9338652000000003E-5</v>
      </c>
      <c r="Q1802" s="282">
        <v>-2.0672988999999998E-3</v>
      </c>
      <c r="R1802" s="255">
        <v>-4.3186719150999982E-8</v>
      </c>
      <c r="S1802" s="256">
        <v>2.5642993310909989E-10</v>
      </c>
      <c r="T1802" s="256">
        <v>-0.28953765159200001</v>
      </c>
      <c r="U1802" s="274">
        <v>-4.3372309000000003E-5</v>
      </c>
      <c r="V1802" s="216"/>
      <c r="W1802" s="214"/>
      <c r="X1802" s="18" t="s">
        <v>1120</v>
      </c>
      <c r="Y1802" s="13"/>
      <c r="Z1802" s="13"/>
      <c r="AA1802" s="19"/>
    </row>
    <row r="1803" spans="1:27" ht="14.4" customHeight="1">
      <c r="A1803" t="s">
        <v>2509</v>
      </c>
      <c r="B1803" s="168" t="s">
        <v>2463</v>
      </c>
      <c r="C1803" s="279" t="s">
        <v>5830</v>
      </c>
      <c r="D1803" s="14" t="s">
        <v>3732</v>
      </c>
      <c r="E1803" s="312" t="s">
        <v>1510</v>
      </c>
      <c r="F1803" s="281" t="s">
        <v>7530</v>
      </c>
      <c r="G1803" s="319">
        <v>-5.1557301057000002E-2</v>
      </c>
      <c r="H1803" s="319">
        <v>-4.45817456E-3</v>
      </c>
      <c r="I1803" s="319">
        <v>-1.3427433967E-2</v>
      </c>
      <c r="J1803" s="319">
        <v>-4.0080495300000001E-3</v>
      </c>
      <c r="K1803" s="319">
        <v>-2.9663643E-2</v>
      </c>
      <c r="L1803" s="320">
        <v>-0.22303490977443607</v>
      </c>
      <c r="M1803" s="308">
        <v>-41.421016999999999</v>
      </c>
      <c r="N1803" s="282">
        <v>-1.0689690999999999E-2</v>
      </c>
      <c r="O1803" s="282">
        <v>-8.1377166000000008E-3</v>
      </c>
      <c r="P1803" s="282">
        <v>-2.8298758000000002E-4</v>
      </c>
      <c r="Q1803" s="282">
        <v>-2.2689864999999999E-3</v>
      </c>
      <c r="R1803" s="255">
        <v>-4.8787269564499999E-7</v>
      </c>
      <c r="S1803" s="256">
        <v>-1.0465516952634999E-9</v>
      </c>
      <c r="T1803" s="256">
        <v>-0.317785227113</v>
      </c>
      <c r="U1803" s="274">
        <v>-6.1109247999999999E-5</v>
      </c>
      <c r="V1803" s="216"/>
      <c r="W1803" s="214"/>
      <c r="X1803" s="18" t="s">
        <v>1120</v>
      </c>
      <c r="Y1803" s="13"/>
      <c r="Z1803" s="13"/>
      <c r="AA1803" s="19"/>
    </row>
    <row r="1804" spans="1:27" ht="14.4" customHeight="1">
      <c r="A1804" t="s">
        <v>2510</v>
      </c>
      <c r="B1804" s="168" t="s">
        <v>2463</v>
      </c>
      <c r="C1804" s="279" t="s">
        <v>5831</v>
      </c>
      <c r="D1804" s="14" t="s">
        <v>3732</v>
      </c>
      <c r="E1804" s="312" t="s">
        <v>1510</v>
      </c>
      <c r="F1804" s="281" t="s">
        <v>7531</v>
      </c>
      <c r="G1804" s="319">
        <v>-5.4223751121000002E-2</v>
      </c>
      <c r="H1804" s="319">
        <v>-4.4365975100000002E-3</v>
      </c>
      <c r="I1804" s="319">
        <v>-1.3537100291E-2</v>
      </c>
      <c r="J1804" s="319">
        <v>-4.0748503200000001E-3</v>
      </c>
      <c r="K1804" s="319">
        <v>-3.2175202999999999E-2</v>
      </c>
      <c r="L1804" s="320">
        <v>-0.24191881954887218</v>
      </c>
      <c r="M1804" s="308">
        <v>-42.111367000000001</v>
      </c>
      <c r="N1804" s="282">
        <v>-1.1094909999999999E-2</v>
      </c>
      <c r="O1804" s="282">
        <v>-8.4897895000000008E-3</v>
      </c>
      <c r="P1804" s="282">
        <v>-2.9831763000000001E-4</v>
      </c>
      <c r="Q1804" s="282">
        <v>-2.3068030000000001E-3</v>
      </c>
      <c r="R1804" s="255">
        <v>-5.0898018870800005E-7</v>
      </c>
      <c r="S1804" s="256">
        <v>-1.1032456765840998E-9</v>
      </c>
      <c r="T1804" s="256">
        <v>-0.32308165189899996</v>
      </c>
      <c r="U1804" s="274">
        <v>-6.2492348999999999E-5</v>
      </c>
      <c r="V1804" s="216"/>
      <c r="W1804" s="214"/>
      <c r="X1804" s="18" t="s">
        <v>1120</v>
      </c>
      <c r="Y1804" s="13"/>
      <c r="Z1804" s="13"/>
      <c r="AA1804" s="19"/>
    </row>
    <row r="1805" spans="1:27" ht="14.4" customHeight="1">
      <c r="A1805" t="s">
        <v>2511</v>
      </c>
      <c r="B1805" s="168" t="s">
        <v>2463</v>
      </c>
      <c r="C1805" s="279" t="s">
        <v>5832</v>
      </c>
      <c r="D1805" s="14" t="s">
        <v>3732</v>
      </c>
      <c r="E1805" s="312" t="s">
        <v>1510</v>
      </c>
      <c r="F1805" s="281" t="s">
        <v>7532</v>
      </c>
      <c r="G1805" s="319">
        <v>0.48893705149880001</v>
      </c>
      <c r="H1805" s="319">
        <v>5.6561710289999997E-2</v>
      </c>
      <c r="I1805" s="319">
        <v>0.43595200657880001</v>
      </c>
      <c r="J1805" s="319">
        <v>-1.9706243700000001E-3</v>
      </c>
      <c r="K1805" s="319">
        <v>-1.6060409999999999E-3</v>
      </c>
      <c r="L1805" s="320">
        <v>-1.2075496240601502E-2</v>
      </c>
      <c r="M1805" s="308">
        <v>-20.365333</v>
      </c>
      <c r="N1805" s="282">
        <v>-3.5646092999999999E-3</v>
      </c>
      <c r="O1805" s="282">
        <v>-2.3886119E-3</v>
      </c>
      <c r="P1805" s="283">
        <v>-6.0412353000000003E-5</v>
      </c>
      <c r="Q1805" s="282">
        <v>-1.1155850999999999E-3</v>
      </c>
      <c r="R1805" s="255">
        <v>-1.4320215226699999E-7</v>
      </c>
      <c r="S1805" s="256">
        <v>-2.2341846907219002E-10</v>
      </c>
      <c r="T1805" s="256">
        <v>-0.15624440116399999</v>
      </c>
      <c r="U1805" s="274">
        <v>6.3289314999999998E-5</v>
      </c>
      <c r="V1805" s="218"/>
      <c r="W1805" s="214"/>
      <c r="X1805" s="18" t="s">
        <v>1120</v>
      </c>
      <c r="Y1805" s="13"/>
      <c r="Z1805" s="13"/>
      <c r="AA1805" s="19"/>
    </row>
    <row r="1806" spans="1:27" ht="14.4" customHeight="1">
      <c r="A1806" t="s">
        <v>2512</v>
      </c>
      <c r="B1806" s="168" t="s">
        <v>2463</v>
      </c>
      <c r="C1806" s="279" t="s">
        <v>5833</v>
      </c>
      <c r="D1806" s="14" t="s">
        <v>3732</v>
      </c>
      <c r="E1806" s="312" t="s">
        <v>1510</v>
      </c>
      <c r="F1806" s="281" t="s">
        <v>7533</v>
      </c>
      <c r="G1806" s="319">
        <v>-7.9991873201999991E-2</v>
      </c>
      <c r="H1806" s="319">
        <v>-4.6159479100000003E-3</v>
      </c>
      <c r="I1806" s="319">
        <v>-1.3457321022E-2</v>
      </c>
      <c r="J1806" s="319">
        <v>-3.9301152699999994E-3</v>
      </c>
      <c r="K1806" s="319">
        <v>-5.7988488999999997E-2</v>
      </c>
      <c r="L1806" s="320">
        <v>-0.43600367669172929</v>
      </c>
      <c r="M1806" s="308">
        <v>-40.615608000000002</v>
      </c>
      <c r="N1806" s="282">
        <v>-1.4058978E-2</v>
      </c>
      <c r="O1806" s="282">
        <v>-1.1389877E-2</v>
      </c>
      <c r="P1806" s="282">
        <v>-4.4423336000000001E-4</v>
      </c>
      <c r="Q1806" s="282">
        <v>-2.2248673999999999E-3</v>
      </c>
      <c r="R1806" s="255">
        <v>-6.8284634194999998E-7</v>
      </c>
      <c r="S1806" s="256">
        <v>-1.6428748110615997E-9</v>
      </c>
      <c r="T1806" s="256">
        <v>-0.31160607153100001</v>
      </c>
      <c r="U1806" s="274">
        <v>-6.6128644000000003E-5</v>
      </c>
      <c r="V1806" s="216"/>
      <c r="W1806" s="214"/>
      <c r="X1806" s="18" t="s">
        <v>1120</v>
      </c>
      <c r="Y1806" s="13"/>
      <c r="Z1806" s="13"/>
      <c r="AA1806" s="19"/>
    </row>
    <row r="1807" spans="1:27" ht="14.4" customHeight="1">
      <c r="A1807" t="s">
        <v>2513</v>
      </c>
      <c r="B1807" s="168" t="s">
        <v>2463</v>
      </c>
      <c r="C1807" s="279" t="s">
        <v>5834</v>
      </c>
      <c r="D1807" s="14" t="s">
        <v>3732</v>
      </c>
      <c r="E1807" s="312" t="s">
        <v>1510</v>
      </c>
      <c r="F1807" s="281" t="s">
        <v>7534</v>
      </c>
      <c r="G1807" s="319">
        <v>-4.7949278404999986E-3</v>
      </c>
      <c r="H1807" s="319">
        <v>-1.6722720399999999E-3</v>
      </c>
      <c r="I1807" s="319">
        <v>-5.9607173104999998E-3</v>
      </c>
      <c r="J1807" s="319">
        <v>-1.9594908900000003E-3</v>
      </c>
      <c r="K1807" s="319">
        <v>4.7975524000000002E-3</v>
      </c>
      <c r="L1807" s="320">
        <v>3.6071822556390978E-2</v>
      </c>
      <c r="M1807" s="308">
        <v>-20.250274999999998</v>
      </c>
      <c r="N1807" s="282">
        <v>-2.7684862000000002E-3</v>
      </c>
      <c r="O1807" s="282">
        <v>-1.6353253999999999E-3</v>
      </c>
      <c r="P1807" s="283">
        <v>-2.3878535000000001E-5</v>
      </c>
      <c r="Q1807" s="282">
        <v>-1.1092822999999999E-3</v>
      </c>
      <c r="R1807" s="255">
        <v>-9.804109073E-8</v>
      </c>
      <c r="S1807" s="256">
        <v>-8.830818658926E-11</v>
      </c>
      <c r="T1807" s="256">
        <v>-0.15536167036699999</v>
      </c>
      <c r="U1807" s="274">
        <v>-2.5521238999999999E-5</v>
      </c>
      <c r="V1807" s="216"/>
      <c r="W1807" s="214"/>
      <c r="X1807" s="18" t="s">
        <v>1120</v>
      </c>
      <c r="Y1807" s="13"/>
      <c r="Z1807" s="13"/>
      <c r="AA1807" s="19"/>
    </row>
    <row r="1808" spans="1:27" ht="14.4" customHeight="1">
      <c r="A1808" t="s">
        <v>2514</v>
      </c>
      <c r="B1808" s="168" t="s">
        <v>2463</v>
      </c>
      <c r="C1808" s="279" t="s">
        <v>5835</v>
      </c>
      <c r="D1808" s="14" t="s">
        <v>3732</v>
      </c>
      <c r="E1808" s="312" t="s">
        <v>1510</v>
      </c>
      <c r="F1808" s="281" t="s">
        <v>7535</v>
      </c>
      <c r="G1808" s="319">
        <v>3.2398232352399997E-2</v>
      </c>
      <c r="H1808" s="319">
        <v>-2.6854691500000001E-3</v>
      </c>
      <c r="I1808" s="319">
        <v>-9.5127596575999996E-3</v>
      </c>
      <c r="J1808" s="319">
        <v>-3.11737184E-3</v>
      </c>
      <c r="K1808" s="319">
        <v>4.7713832999999997E-2</v>
      </c>
      <c r="L1808" s="320">
        <v>0.35875062406015035</v>
      </c>
      <c r="M1808" s="308">
        <v>-32.216346000000001</v>
      </c>
      <c r="N1808" s="282">
        <v>4.8357339999999997E-4</v>
      </c>
      <c r="O1808" s="282">
        <v>2.0583817E-3</v>
      </c>
      <c r="P1808" s="282">
        <v>1.8995899E-4</v>
      </c>
      <c r="Q1808" s="282">
        <v>-1.7647673000000001E-3</v>
      </c>
      <c r="R1808" s="255">
        <v>1.2340418561099998E-7</v>
      </c>
      <c r="S1808" s="256">
        <v>7.0251106968560002E-10</v>
      </c>
      <c r="T1808" s="256">
        <v>-0.24716629331000001</v>
      </c>
      <c r="U1808" s="274">
        <v>-3.2214369000000003E-5</v>
      </c>
      <c r="V1808" s="216"/>
      <c r="W1808" s="214"/>
      <c r="X1808" s="18" t="s">
        <v>1120</v>
      </c>
      <c r="Y1808" s="13"/>
      <c r="Z1808" s="13"/>
      <c r="AA1808" s="19"/>
    </row>
    <row r="1809" spans="1:27" ht="14.4" customHeight="1">
      <c r="A1809" t="s">
        <v>2515</v>
      </c>
      <c r="B1809" s="168" t="s">
        <v>2463</v>
      </c>
      <c r="C1809" s="279" t="s">
        <v>5836</v>
      </c>
      <c r="D1809" s="14" t="s">
        <v>3732</v>
      </c>
      <c r="E1809" s="312" t="s">
        <v>1510</v>
      </c>
      <c r="F1809" s="281" t="s">
        <v>7536</v>
      </c>
      <c r="G1809" s="319">
        <v>2.3953753208999992E-3</v>
      </c>
      <c r="H1809" s="319">
        <v>-2.41837368E-3</v>
      </c>
      <c r="I1809" s="319">
        <v>-8.6308858890999998E-3</v>
      </c>
      <c r="J1809" s="319">
        <v>-2.8390351099999997E-3</v>
      </c>
      <c r="K1809" s="319">
        <v>1.628367E-2</v>
      </c>
      <c r="L1809" s="320">
        <v>0.12243360902255639</v>
      </c>
      <c r="M1809" s="308">
        <v>-29.339887000000001</v>
      </c>
      <c r="N1809" s="282">
        <v>-2.8709540000000002E-3</v>
      </c>
      <c r="O1809" s="282">
        <v>-1.2823284E-3</v>
      </c>
      <c r="P1809" s="283">
        <v>1.8573168999999999E-5</v>
      </c>
      <c r="Q1809" s="282">
        <v>-1.6071988000000001E-3</v>
      </c>
      <c r="R1809" s="255">
        <v>-7.6878197431999994E-8</v>
      </c>
      <c r="S1809" s="256">
        <v>6.8687758855539979E-11</v>
      </c>
      <c r="T1809" s="256">
        <v>-0.22509787337200002</v>
      </c>
      <c r="U1809" s="274">
        <v>-3.5017508999999999E-5</v>
      </c>
      <c r="V1809" s="216"/>
      <c r="W1809" s="214"/>
      <c r="X1809" s="18" t="s">
        <v>1120</v>
      </c>
      <c r="Y1809" s="13"/>
      <c r="Z1809" s="13"/>
      <c r="AA1809" s="19"/>
    </row>
    <row r="1810" spans="1:27" ht="14.4" customHeight="1">
      <c r="A1810" t="s">
        <v>2516</v>
      </c>
      <c r="B1810" s="168" t="s">
        <v>2463</v>
      </c>
      <c r="C1810" s="279" t="s">
        <v>5837</v>
      </c>
      <c r="D1810" s="14" t="s">
        <v>3732</v>
      </c>
      <c r="E1810" s="312" t="s">
        <v>1510</v>
      </c>
      <c r="F1810" s="281" t="s">
        <v>7537</v>
      </c>
      <c r="G1810" s="319">
        <v>1.2172309844718998</v>
      </c>
      <c r="H1810" s="319">
        <v>-4.0047873399999995E-4</v>
      </c>
      <c r="I1810" s="319">
        <v>1.2004565285858999</v>
      </c>
      <c r="J1810" s="319">
        <v>-8.1274337999999999E-4</v>
      </c>
      <c r="K1810" s="319">
        <v>1.7987678E-2</v>
      </c>
      <c r="L1810" s="320">
        <v>0.1352456992481203</v>
      </c>
      <c r="M1810" s="308">
        <v>-8.3992617000000003</v>
      </c>
      <c r="N1810" s="282">
        <v>0.37203351000000001</v>
      </c>
      <c r="O1810" s="282">
        <v>0.36553080999999998</v>
      </c>
      <c r="P1810" s="282">
        <v>6.9628028E-3</v>
      </c>
      <c r="Q1810" s="282">
        <v>-4.6010004999999998E-4</v>
      </c>
      <c r="R1810" s="255">
        <v>2.1914316722373802E-5</v>
      </c>
      <c r="S1810" s="256">
        <v>2.5750009884255967E-8</v>
      </c>
      <c r="T1810" s="256">
        <v>-6.4439783220199998E-2</v>
      </c>
      <c r="U1810" s="121">
        <v>3.2419835E-4</v>
      </c>
      <c r="V1810" s="216"/>
      <c r="W1810" s="214"/>
      <c r="X1810" s="18" t="s">
        <v>1120</v>
      </c>
      <c r="Y1810" s="13"/>
      <c r="Z1810" s="13"/>
      <c r="AA1810" s="19"/>
    </row>
    <row r="1811" spans="1:27" ht="14.4" customHeight="1">
      <c r="A1811" t="s">
        <v>2517</v>
      </c>
      <c r="B1811" s="168" t="s">
        <v>2463</v>
      </c>
      <c r="C1811" s="279" t="s">
        <v>5838</v>
      </c>
      <c r="D1811" s="14" t="s">
        <v>3732</v>
      </c>
      <c r="E1811" s="312" t="s">
        <v>1510</v>
      </c>
      <c r="F1811" s="281" t="s">
        <v>7538</v>
      </c>
      <c r="G1811" s="319">
        <v>-0.18252442058749999</v>
      </c>
      <c r="H1811" s="319">
        <v>-1.2060147381E-3</v>
      </c>
      <c r="I1811" s="319">
        <v>-5.0673670793999993E-3</v>
      </c>
      <c r="J1811" s="319">
        <v>-1.79248877E-3</v>
      </c>
      <c r="K1811" s="319">
        <v>-0.17445854999999999</v>
      </c>
      <c r="L1811" s="320">
        <v>-1.3117184210526314</v>
      </c>
      <c r="M1811" s="308">
        <v>-18.524398999999999</v>
      </c>
      <c r="N1811" s="282">
        <v>-2.4300789E-2</v>
      </c>
      <c r="O1811" s="282">
        <v>-2.2249002E-2</v>
      </c>
      <c r="P1811" s="282">
        <v>-1.037046E-3</v>
      </c>
      <c r="Q1811" s="282">
        <v>-1.0147412000000001E-3</v>
      </c>
      <c r="R1811" s="255">
        <v>-1.3338730010205201E-6</v>
      </c>
      <c r="S1811" s="256">
        <v>-3.8352294737796597E-9</v>
      </c>
      <c r="T1811" s="256">
        <v>-0.142120618403</v>
      </c>
      <c r="U1811" s="274">
        <v>-6.0643624000000002E-5</v>
      </c>
      <c r="V1811" s="216"/>
      <c r="W1811" s="214"/>
      <c r="X1811" s="18" t="s">
        <v>1120</v>
      </c>
      <c r="Y1811" s="13"/>
      <c r="Z1811" s="13"/>
      <c r="AA1811" s="19"/>
    </row>
    <row r="1812" spans="1:27" ht="14.4" customHeight="1">
      <c r="A1812" t="s">
        <v>2518</v>
      </c>
      <c r="B1812" s="168" t="s">
        <v>2463</v>
      </c>
      <c r="C1812" s="279" t="s">
        <v>5839</v>
      </c>
      <c r="D1812" s="14" t="s">
        <v>3732</v>
      </c>
      <c r="E1812" s="312" t="s">
        <v>1510</v>
      </c>
      <c r="F1812" s="281" t="s">
        <v>7539</v>
      </c>
      <c r="G1812" s="319">
        <v>2.5636311819300005E-2</v>
      </c>
      <c r="H1812" s="319">
        <v>-2.9857472E-3</v>
      </c>
      <c r="I1812" s="319">
        <v>-1.0449920880699999E-2</v>
      </c>
      <c r="J1812" s="319">
        <v>-3.4035021000000001E-3</v>
      </c>
      <c r="K1812" s="319">
        <v>4.2475482000000002E-2</v>
      </c>
      <c r="L1812" s="320">
        <v>0.31936452631578949</v>
      </c>
      <c r="M1812" s="308">
        <v>-35.173347</v>
      </c>
      <c r="N1812" s="282">
        <v>-6.5691568999999995E-4</v>
      </c>
      <c r="O1812" s="282">
        <v>1.1176775E-3</v>
      </c>
      <c r="P1812" s="282">
        <v>1.5215450999999999E-4</v>
      </c>
      <c r="Q1812" s="282">
        <v>-1.9267476999999999E-3</v>
      </c>
      <c r="R1812" s="255">
        <v>6.7007041432000014E-8</v>
      </c>
      <c r="S1812" s="256">
        <v>5.6270157588969997E-10</v>
      </c>
      <c r="T1812" s="256">
        <v>-0.26985262280700001</v>
      </c>
      <c r="U1812" s="274">
        <v>-3.7220194999999999E-5</v>
      </c>
      <c r="V1812" s="216"/>
      <c r="W1812" s="214"/>
      <c r="X1812" s="18" t="s">
        <v>1120</v>
      </c>
      <c r="Y1812" s="13"/>
      <c r="Z1812" s="13"/>
      <c r="AA1812" s="19"/>
    </row>
    <row r="1813" spans="1:27" ht="14.4" customHeight="1">
      <c r="A1813" t="s">
        <v>2519</v>
      </c>
      <c r="B1813" s="168" t="s">
        <v>2463</v>
      </c>
      <c r="C1813" s="279" t="s">
        <v>5840</v>
      </c>
      <c r="D1813" s="14" t="s">
        <v>3732</v>
      </c>
      <c r="E1813" s="312" t="s">
        <v>1510</v>
      </c>
      <c r="F1813" s="281" t="s">
        <v>7540</v>
      </c>
      <c r="G1813" s="319">
        <v>4.0016188170899997E-2</v>
      </c>
      <c r="H1813" s="319">
        <v>-1.3367876780000001E-2</v>
      </c>
      <c r="I1813" s="319">
        <v>-2.2272943249100001E-2</v>
      </c>
      <c r="J1813" s="319">
        <v>-3.1396388E-3</v>
      </c>
      <c r="K1813" s="319">
        <v>7.8796646999999997E-2</v>
      </c>
      <c r="L1813" s="320">
        <v>0.59245599248120295</v>
      </c>
      <c r="M1813" s="308">
        <v>-32.446463000000001</v>
      </c>
      <c r="N1813" s="282">
        <v>2.1056079000000001E-3</v>
      </c>
      <c r="O1813" s="282">
        <v>3.6133809000000001E-3</v>
      </c>
      <c r="P1813" s="282">
        <v>2.6959982000000001E-4</v>
      </c>
      <c r="Q1813" s="282">
        <v>-1.7773728E-3</v>
      </c>
      <c r="R1813" s="255">
        <v>2.1662954458099992E-7</v>
      </c>
      <c r="S1813" s="256">
        <v>9.9704073490770005E-10</v>
      </c>
      <c r="T1813" s="256">
        <v>-0.24893176490499999</v>
      </c>
      <c r="U1813" s="274">
        <v>-3.2480407999999997E-5</v>
      </c>
      <c r="V1813" s="216"/>
      <c r="W1813" s="214"/>
      <c r="X1813" s="18" t="s">
        <v>1120</v>
      </c>
      <c r="Y1813" s="13"/>
      <c r="Z1813" s="13"/>
      <c r="AA1813" s="19"/>
    </row>
    <row r="1814" spans="1:27" ht="14.4" customHeight="1">
      <c r="A1814" t="s">
        <v>2520</v>
      </c>
      <c r="B1814" s="168" t="s">
        <v>2463</v>
      </c>
      <c r="C1814" s="279" t="s">
        <v>5841</v>
      </c>
      <c r="D1814" s="14" t="s">
        <v>3732</v>
      </c>
      <c r="E1814" s="312" t="s">
        <v>1510</v>
      </c>
      <c r="F1814" s="281" t="s">
        <v>7541</v>
      </c>
      <c r="G1814" s="319">
        <v>7.2915824821300004E-2</v>
      </c>
      <c r="H1814" s="319">
        <v>-2.0660171100000003E-3</v>
      </c>
      <c r="I1814" s="319">
        <v>-7.286596288699999E-3</v>
      </c>
      <c r="J1814" s="319">
        <v>-2.3825627799999999E-3</v>
      </c>
      <c r="K1814" s="319">
        <v>8.4651001000000003E-2</v>
      </c>
      <c r="L1814" s="320">
        <v>0.63647369172932333</v>
      </c>
      <c r="M1814" s="308">
        <v>-24.622492999999999</v>
      </c>
      <c r="N1814" s="282">
        <v>6.2490122E-3</v>
      </c>
      <c r="O1814" s="282">
        <v>7.1784372999999999E-3</v>
      </c>
      <c r="P1814" s="282">
        <v>4.1936128E-4</v>
      </c>
      <c r="Q1814" s="282">
        <v>-1.3487864E-3</v>
      </c>
      <c r="R1814" s="255">
        <v>4.3036194967499995E-7</v>
      </c>
      <c r="S1814" s="256">
        <v>1.5508923214177301E-9</v>
      </c>
      <c r="T1814" s="256">
        <v>-0.18890566067300002</v>
      </c>
      <c r="U1814" s="274">
        <v>-1.4527732000000001E-5</v>
      </c>
      <c r="V1814" s="216"/>
      <c r="W1814" s="214"/>
      <c r="X1814" s="18" t="s">
        <v>1120</v>
      </c>
      <c r="Y1814" s="13"/>
      <c r="Z1814" s="13"/>
      <c r="AA1814" s="19"/>
    </row>
    <row r="1815" spans="1:27" ht="14.4" customHeight="1">
      <c r="A1815" t="s">
        <v>2521</v>
      </c>
      <c r="B1815" s="168" t="s">
        <v>2463</v>
      </c>
      <c r="C1815" s="279" t="s">
        <v>5842</v>
      </c>
      <c r="D1815" s="14" t="s">
        <v>3732</v>
      </c>
      <c r="E1815" s="312" t="s">
        <v>1510</v>
      </c>
      <c r="F1815" s="281" t="s">
        <v>7542</v>
      </c>
      <c r="G1815" s="319">
        <v>1.4591918243000001E-2</v>
      </c>
      <c r="H1815" s="319">
        <v>-3.0654180199999998E-3</v>
      </c>
      <c r="I1815" s="319">
        <v>-1.0844775537000001E-2</v>
      </c>
      <c r="J1815" s="319">
        <v>-3.5515772000000003E-3</v>
      </c>
      <c r="K1815" s="319">
        <v>3.2053689000000003E-2</v>
      </c>
      <c r="L1815" s="320">
        <v>0.24100518045112784</v>
      </c>
      <c r="M1815" s="308">
        <v>-36.703623</v>
      </c>
      <c r="N1815" s="282">
        <v>-2.1732924E-3</v>
      </c>
      <c r="O1815" s="282">
        <v>-2.5209891999999998E-4</v>
      </c>
      <c r="P1815" s="283">
        <v>8.9380726999999997E-5</v>
      </c>
      <c r="Q1815" s="282">
        <v>-2.0105741999999998E-3</v>
      </c>
      <c r="R1815" s="255">
        <v>-1.5113844425000014E-8</v>
      </c>
      <c r="S1815" s="256">
        <v>3.3055003209889992E-10</v>
      </c>
      <c r="T1815" s="256">
        <v>-0.28159302441399997</v>
      </c>
      <c r="U1815" s="274">
        <v>-4.1381277E-5</v>
      </c>
      <c r="V1815" s="216"/>
      <c r="W1815" s="214"/>
      <c r="X1815" s="18" t="s">
        <v>1120</v>
      </c>
      <c r="Y1815" s="13"/>
      <c r="Z1815" s="13"/>
      <c r="AA1815" s="19"/>
    </row>
    <row r="1816" spans="1:27" ht="14.4" customHeight="1">
      <c r="A1816" t="s">
        <v>2522</v>
      </c>
      <c r="B1816" s="168" t="s">
        <v>2463</v>
      </c>
      <c r="C1816" s="279" t="s">
        <v>5843</v>
      </c>
      <c r="D1816" s="14" t="s">
        <v>3732</v>
      </c>
      <c r="E1816" s="312" t="s">
        <v>1510</v>
      </c>
      <c r="F1816" s="281" t="s">
        <v>7543</v>
      </c>
      <c r="G1816" s="319">
        <v>5.9184832664523999</v>
      </c>
      <c r="H1816" s="319">
        <v>-2.6854691500000001E-3</v>
      </c>
      <c r="I1816" s="319">
        <v>5.9031722744424</v>
      </c>
      <c r="J1816" s="319">
        <v>-3.11737184E-3</v>
      </c>
      <c r="K1816" s="319">
        <v>2.1113832999999999E-2</v>
      </c>
      <c r="L1816" s="320">
        <v>0.15875062406015036</v>
      </c>
      <c r="M1816" s="308">
        <v>-32.216346000000001</v>
      </c>
      <c r="N1816" s="282">
        <v>1.8221563999999999</v>
      </c>
      <c r="O1816" s="282">
        <v>1.7900609999999999</v>
      </c>
      <c r="P1816" s="282">
        <v>3.3860162999999999E-2</v>
      </c>
      <c r="Q1816" s="282">
        <v>-1.7647673000000001E-3</v>
      </c>
      <c r="R1816" s="255">
        <v>1.0731780694561099E-4</v>
      </c>
      <c r="S1816" s="256">
        <v>1.2522249379968507E-7</v>
      </c>
      <c r="T1816" s="256">
        <v>-0.24716629331000001</v>
      </c>
      <c r="U1816" s="121">
        <v>1.5908641E-3</v>
      </c>
      <c r="V1816" s="216"/>
      <c r="W1816" s="214"/>
      <c r="X1816" s="18" t="s">
        <v>1132</v>
      </c>
      <c r="Y1816" s="13"/>
      <c r="Z1816" s="13"/>
      <c r="AA1816" s="19"/>
    </row>
    <row r="1817" spans="1:27" ht="14.4" customHeight="1">
      <c r="A1817" t="s">
        <v>2523</v>
      </c>
      <c r="B1817" s="168" t="s">
        <v>2463</v>
      </c>
      <c r="C1817" s="279" t="s">
        <v>5844</v>
      </c>
      <c r="D1817" s="14" t="s">
        <v>3732</v>
      </c>
      <c r="E1817" s="312" t="s">
        <v>1510</v>
      </c>
      <c r="F1817" s="281" t="s">
        <v>7544</v>
      </c>
      <c r="G1817" s="319">
        <v>2.3596938172100002E-2</v>
      </c>
      <c r="H1817" s="319">
        <v>-2.0186133099999999E-3</v>
      </c>
      <c r="I1817" s="319">
        <v>-7.2076142178999995E-3</v>
      </c>
      <c r="J1817" s="319">
        <v>-2.3714293000000001E-3</v>
      </c>
      <c r="K1817" s="319">
        <v>3.5194595000000002E-2</v>
      </c>
      <c r="L1817" s="320">
        <v>0.264621015037594</v>
      </c>
      <c r="M1817" s="308">
        <v>-24.507435000000001</v>
      </c>
      <c r="N1817" s="282">
        <v>2.3818888E-4</v>
      </c>
      <c r="O1817" s="282">
        <v>1.4422215E-3</v>
      </c>
      <c r="P1817" s="282">
        <v>1.3845114E-4</v>
      </c>
      <c r="Q1817" s="282">
        <v>-1.3424837E-3</v>
      </c>
      <c r="R1817" s="255">
        <v>8.6464120195999981E-8</v>
      </c>
      <c r="S1817" s="256">
        <v>5.1202343380116006E-10</v>
      </c>
      <c r="T1817" s="256">
        <v>-0.18802292987499999</v>
      </c>
      <c r="U1817" s="274">
        <v>-2.4722213000000001E-5</v>
      </c>
      <c r="V1817" s="216"/>
      <c r="W1817" s="214"/>
      <c r="X1817" s="18" t="s">
        <v>1132</v>
      </c>
      <c r="Y1817" s="13"/>
      <c r="Z1817" s="13"/>
      <c r="AA1817" s="19"/>
    </row>
    <row r="1818" spans="1:27" ht="14.4" customHeight="1">
      <c r="A1818" t="s">
        <v>2524</v>
      </c>
      <c r="B1818" s="168" t="s">
        <v>2463</v>
      </c>
      <c r="C1818" s="279" t="s">
        <v>5845</v>
      </c>
      <c r="D1818" s="14" t="s">
        <v>3732</v>
      </c>
      <c r="E1818" s="312" t="s">
        <v>1510</v>
      </c>
      <c r="F1818" s="281" t="s">
        <v>7545</v>
      </c>
      <c r="G1818" s="319">
        <v>2.8924547571299995E-2</v>
      </c>
      <c r="H1818" s="319">
        <v>-2.3055201899999998E-3</v>
      </c>
      <c r="I1818" s="319">
        <v>-8.1807437687000002E-3</v>
      </c>
      <c r="J1818" s="319">
        <v>-2.6831664700000001E-3</v>
      </c>
      <c r="K1818" s="319">
        <v>4.2093977999999997E-2</v>
      </c>
      <c r="L1818" s="320">
        <v>0.31649607518796991</v>
      </c>
      <c r="M1818" s="308">
        <v>-27.72907</v>
      </c>
      <c r="N1818" s="282">
        <v>5.4265027E-4</v>
      </c>
      <c r="O1818" s="282">
        <v>1.892216E-3</v>
      </c>
      <c r="P1818" s="282">
        <v>1.6939475E-4</v>
      </c>
      <c r="Q1818" s="282">
        <v>-1.5189604000000001E-3</v>
      </c>
      <c r="R1818" s="255">
        <v>1.1344219574699997E-7</v>
      </c>
      <c r="S1818" s="256">
        <v>6.2645986757021999E-10</v>
      </c>
      <c r="T1818" s="256">
        <v>-0.21273955220599999</v>
      </c>
      <c r="U1818" s="274">
        <v>-2.7508687000000001E-5</v>
      </c>
      <c r="V1818" s="216"/>
      <c r="W1818" s="214"/>
      <c r="X1818" s="18" t="s">
        <v>1120</v>
      </c>
      <c r="Y1818" s="13"/>
      <c r="Z1818" s="13"/>
      <c r="AA1818" s="19"/>
    </row>
    <row r="1819" spans="1:27" ht="14.4" customHeight="1">
      <c r="B1819" s="278" t="s">
        <v>2463</v>
      </c>
      <c r="C1819" s="277" t="s">
        <v>3733</v>
      </c>
      <c r="D1819" s="277" t="s">
        <v>649</v>
      </c>
      <c r="F1819"/>
      <c r="G1819" s="210"/>
      <c r="H1819" s="210"/>
      <c r="I1819" s="210"/>
      <c r="J1819" s="210"/>
      <c r="K1819" s="210"/>
      <c r="L1819" s="210"/>
      <c r="M1819" s="5"/>
      <c r="N1819"/>
      <c r="O1819"/>
      <c r="V1819" s="182"/>
      <c r="W1819" s="215"/>
      <c r="X1819" s="22"/>
      <c r="Y1819" s="13"/>
      <c r="Z1819" s="13"/>
      <c r="AA1819" s="19"/>
    </row>
    <row r="1820" spans="1:27" ht="14.4" customHeight="1">
      <c r="A1820" t="s">
        <v>2525</v>
      </c>
      <c r="B1820" s="168" t="s">
        <v>2463</v>
      </c>
      <c r="C1820" s="279" t="s">
        <v>5846</v>
      </c>
      <c r="D1820" s="14" t="s">
        <v>649</v>
      </c>
      <c r="E1820" s="312" t="s">
        <v>1510</v>
      </c>
      <c r="F1820" s="281" t="s">
        <v>7546</v>
      </c>
      <c r="G1820" s="319">
        <v>-0.1351269116404</v>
      </c>
      <c r="H1820" s="319">
        <v>1.8658842140000002E-3</v>
      </c>
      <c r="I1820" s="319">
        <v>-5.8982539439999973E-4</v>
      </c>
      <c r="J1820" s="319">
        <v>-1.38723046E-3</v>
      </c>
      <c r="K1820" s="319">
        <v>-0.13501574</v>
      </c>
      <c r="L1820" s="320">
        <v>-1.0151559398496239</v>
      </c>
      <c r="M1820" s="308">
        <v>-14.336274</v>
      </c>
      <c r="N1820" s="282">
        <v>-1.8246417000000001E-2</v>
      </c>
      <c r="O1820" s="282">
        <v>-1.6683903999999999E-2</v>
      </c>
      <c r="P1820" s="282">
        <v>-7.7719224000000003E-4</v>
      </c>
      <c r="Q1820" s="282">
        <v>-7.8532145E-4</v>
      </c>
      <c r="R1820" s="255">
        <v>-1.0002340212378998E-6</v>
      </c>
      <c r="S1820" s="256">
        <v>-2.8742316040029404E-9</v>
      </c>
      <c r="T1820" s="256">
        <v>-0.1099890013731</v>
      </c>
      <c r="U1820" s="274">
        <v>-4.5231595000000002E-5</v>
      </c>
      <c r="V1820" s="216"/>
      <c r="W1820" s="214"/>
      <c r="X1820" s="18" t="s">
        <v>8514</v>
      </c>
      <c r="Y1820" s="13"/>
      <c r="Z1820" s="13"/>
      <c r="AA1820" s="19"/>
    </row>
    <row r="1821" spans="1:27" ht="14.4" customHeight="1">
      <c r="A1821" t="s">
        <v>2526</v>
      </c>
      <c r="B1821" s="168" t="s">
        <v>2463</v>
      </c>
      <c r="C1821" s="279" t="s">
        <v>5847</v>
      </c>
      <c r="D1821" s="14" t="s">
        <v>649</v>
      </c>
      <c r="E1821" s="312" t="s">
        <v>1510</v>
      </c>
      <c r="F1821" s="281" t="s">
        <v>7547</v>
      </c>
      <c r="G1821" s="319">
        <v>-0.1148564403971</v>
      </c>
      <c r="H1821" s="319">
        <v>2.6527875830000005E-3</v>
      </c>
      <c r="I1821" s="319">
        <v>7.2127688989999969E-4</v>
      </c>
      <c r="J1821" s="319">
        <v>-1.2024148699999999E-3</v>
      </c>
      <c r="K1821" s="319">
        <v>-0.11702809</v>
      </c>
      <c r="L1821" s="320">
        <v>-0.87991045112781952</v>
      </c>
      <c r="M1821" s="308">
        <v>-12.426304999999999</v>
      </c>
      <c r="N1821" s="282">
        <v>-1.5608255999999999E-2</v>
      </c>
      <c r="O1821" s="282">
        <v>-1.4263303E-2</v>
      </c>
      <c r="P1821" s="282">
        <v>-6.6425709999999995E-4</v>
      </c>
      <c r="Q1821" s="282">
        <v>-6.8069596E-4</v>
      </c>
      <c r="R1821" s="255">
        <v>-8.5511408967959999E-7</v>
      </c>
      <c r="S1821" s="256">
        <v>-2.4565720992748597E-9</v>
      </c>
      <c r="T1821" s="256">
        <v>-9.5335569134000001E-2</v>
      </c>
      <c r="U1821" s="274">
        <v>-3.8576214999999999E-5</v>
      </c>
      <c r="V1821" s="216"/>
      <c r="W1821" s="214"/>
      <c r="X1821" s="18" t="s">
        <v>8514</v>
      </c>
      <c r="Y1821" s="13"/>
      <c r="Z1821" s="13"/>
      <c r="AA1821" s="19"/>
    </row>
    <row r="1822" spans="1:27" ht="14.4" customHeight="1">
      <c r="A1822" t="s">
        <v>2527</v>
      </c>
      <c r="B1822" s="168" t="s">
        <v>2463</v>
      </c>
      <c r="C1822" s="279" t="s">
        <v>5848</v>
      </c>
      <c r="D1822" s="14" t="s">
        <v>649</v>
      </c>
      <c r="E1822" s="312" t="s">
        <v>1510</v>
      </c>
      <c r="F1822" s="281" t="s">
        <v>7548</v>
      </c>
      <c r="G1822" s="319">
        <v>-4.8916350928999999E-2</v>
      </c>
      <c r="H1822" s="319">
        <v>5.2125937960000009E-3</v>
      </c>
      <c r="I1822" s="319">
        <v>4.9863087000000007E-3</v>
      </c>
      <c r="J1822" s="319">
        <v>-6.0120742500000001E-4</v>
      </c>
      <c r="K1822" s="319">
        <v>-5.8514046E-2</v>
      </c>
      <c r="L1822" s="320">
        <v>-0.43995523308270673</v>
      </c>
      <c r="M1822" s="308">
        <v>-6.2131524999999996</v>
      </c>
      <c r="N1822" s="282">
        <v>-7.0262861000000001E-3</v>
      </c>
      <c r="O1822" s="282">
        <v>-6.3890604000000004E-3</v>
      </c>
      <c r="P1822" s="282">
        <v>-2.9687772000000002E-4</v>
      </c>
      <c r="Q1822" s="282">
        <v>-3.4034798E-4</v>
      </c>
      <c r="R1822" s="255">
        <v>-3.8303719483480005E-7</v>
      </c>
      <c r="S1822" s="256">
        <v>-1.0979205486899302E-9</v>
      </c>
      <c r="T1822" s="256">
        <v>-4.7667785067E-2</v>
      </c>
      <c r="U1822" s="274">
        <v>-1.6926183000000001E-5</v>
      </c>
      <c r="V1822" s="216"/>
      <c r="W1822" s="214"/>
      <c r="X1822" s="18" t="s">
        <v>8514</v>
      </c>
      <c r="Y1822" s="13"/>
      <c r="Z1822" s="13"/>
      <c r="AA1822" s="19"/>
    </row>
    <row r="1823" spans="1:27" ht="14.4" customHeight="1">
      <c r="A1823" t="s">
        <v>2528</v>
      </c>
      <c r="B1823" s="168" t="s">
        <v>2463</v>
      </c>
      <c r="C1823" s="279" t="s">
        <v>5849</v>
      </c>
      <c r="D1823" s="14" t="s">
        <v>649</v>
      </c>
      <c r="E1823" s="312" t="s">
        <v>1510</v>
      </c>
      <c r="F1823" s="281" t="s">
        <v>7549</v>
      </c>
      <c r="G1823" s="319">
        <v>-0.1111931021089</v>
      </c>
      <c r="H1823" s="319">
        <v>2.7949991189999998E-3</v>
      </c>
      <c r="I1823" s="319">
        <v>9.5822320209999962E-4</v>
      </c>
      <c r="J1823" s="319">
        <v>-1.1690144299999999E-3</v>
      </c>
      <c r="K1823" s="319">
        <v>-0.11377731000000001</v>
      </c>
      <c r="L1823" s="320">
        <v>-0.85546849624060151</v>
      </c>
      <c r="M1823" s="308">
        <v>-12.08113</v>
      </c>
      <c r="N1823" s="282">
        <v>-1.5131479999999999E-2</v>
      </c>
      <c r="O1823" s="282">
        <v>-1.3825845E-2</v>
      </c>
      <c r="P1823" s="282">
        <v>-6.4384713000000004E-4</v>
      </c>
      <c r="Q1823" s="282">
        <v>-6.6178774000000002E-4</v>
      </c>
      <c r="R1823" s="255">
        <v>-8.288876001411999E-7</v>
      </c>
      <c r="S1823" s="256">
        <v>-2.3810914738147802E-9</v>
      </c>
      <c r="T1823" s="256">
        <v>-9.2687358741399994E-2</v>
      </c>
      <c r="U1823" s="274">
        <v>-3.7373434999999999E-5</v>
      </c>
      <c r="V1823" s="216"/>
      <c r="W1823" s="214"/>
      <c r="X1823" s="18" t="s">
        <v>8514</v>
      </c>
      <c r="Y1823" s="20"/>
      <c r="Z1823" s="20"/>
      <c r="AA1823" s="19"/>
    </row>
    <row r="1824" spans="1:27" ht="14.4" customHeight="1">
      <c r="A1824" t="s">
        <v>2529</v>
      </c>
      <c r="B1824" s="168" t="s">
        <v>2463</v>
      </c>
      <c r="C1824" s="279" t="s">
        <v>5850</v>
      </c>
      <c r="D1824" s="14" t="s">
        <v>649</v>
      </c>
      <c r="E1824" s="312" t="s">
        <v>1510</v>
      </c>
      <c r="F1824" s="281" t="s">
        <v>7550</v>
      </c>
      <c r="G1824" s="319">
        <v>-0.1373873620802</v>
      </c>
      <c r="H1824" s="319">
        <v>2.0581150739999998E-3</v>
      </c>
      <c r="I1824" s="319">
        <v>-4.1515634420000028E-4</v>
      </c>
      <c r="J1824" s="319">
        <v>-1.41395081E-3</v>
      </c>
      <c r="K1824" s="319">
        <v>-0.13761636999999999</v>
      </c>
      <c r="L1824" s="320">
        <v>-1.0347095488721803</v>
      </c>
      <c r="M1824" s="308">
        <v>-14.612413999999999</v>
      </c>
      <c r="N1824" s="282">
        <v>-1.8566591E-2</v>
      </c>
      <c r="O1824" s="282">
        <v>-1.6975397999999999E-2</v>
      </c>
      <c r="P1824" s="282">
        <v>-7.9074455999999995E-4</v>
      </c>
      <c r="Q1824" s="282">
        <v>-8.0044803000000003E-4</v>
      </c>
      <c r="R1824" s="255">
        <v>-1.0177097214570001E-6</v>
      </c>
      <c r="S1824" s="256">
        <v>-2.9243511233313592E-9</v>
      </c>
      <c r="T1824" s="256">
        <v>-0.1121075712872</v>
      </c>
      <c r="U1824" s="274">
        <v>-4.600784E-5</v>
      </c>
      <c r="V1824" s="216"/>
      <c r="W1824" s="214"/>
      <c r="X1824" s="18" t="s">
        <v>8514</v>
      </c>
      <c r="Y1824" s="20"/>
      <c r="Z1824" s="20"/>
      <c r="AA1824" s="19"/>
    </row>
    <row r="1825" spans="1:27" ht="14.4" customHeight="1">
      <c r="A1825" t="s">
        <v>2530</v>
      </c>
      <c r="B1825" s="168" t="s">
        <v>2463</v>
      </c>
      <c r="C1825" s="279" t="s">
        <v>5851</v>
      </c>
      <c r="D1825" s="14" t="s">
        <v>649</v>
      </c>
      <c r="E1825" s="312" t="s">
        <v>1510</v>
      </c>
      <c r="F1825" s="281" t="s">
        <v>7551</v>
      </c>
      <c r="G1825" s="319">
        <v>-0.1154073335898</v>
      </c>
      <c r="H1825" s="319">
        <v>2.911383771E-3</v>
      </c>
      <c r="I1825" s="319">
        <v>1.0065209892E-3</v>
      </c>
      <c r="J1825" s="319">
        <v>-1.21354835E-3</v>
      </c>
      <c r="K1825" s="319">
        <v>-0.11811169000000001</v>
      </c>
      <c r="L1825" s="320">
        <v>-0.8880578195488722</v>
      </c>
      <c r="M1825" s="308">
        <v>-12.541363</v>
      </c>
      <c r="N1825" s="282">
        <v>-1.5705934000000001E-2</v>
      </c>
      <c r="O1825" s="282">
        <v>-1.4350651000000001E-2</v>
      </c>
      <c r="P1825" s="282">
        <v>-6.6828476E-4</v>
      </c>
      <c r="Q1825" s="282">
        <v>-6.8699869999999999E-4</v>
      </c>
      <c r="R1825" s="255">
        <v>-8.6035075318870002E-7</v>
      </c>
      <c r="S1825" s="256">
        <v>-2.4714672737665901E-9</v>
      </c>
      <c r="T1825" s="256">
        <v>-9.6218305931499992E-2</v>
      </c>
      <c r="U1825" s="274">
        <v>-3.8791163000000001E-5</v>
      </c>
      <c r="V1825" s="216"/>
      <c r="W1825" s="214"/>
      <c r="X1825" s="18" t="s">
        <v>8514</v>
      </c>
      <c r="Y1825" s="13"/>
      <c r="Z1825" s="13"/>
      <c r="AA1825" s="19"/>
    </row>
    <row r="1826" spans="1:27" ht="14.4" customHeight="1">
      <c r="A1826" t="s">
        <v>2531</v>
      </c>
      <c r="B1826" s="168" t="s">
        <v>2463</v>
      </c>
      <c r="C1826" s="279" t="s">
        <v>5852</v>
      </c>
      <c r="D1826" s="14" t="s">
        <v>649</v>
      </c>
      <c r="E1826" s="312" t="s">
        <v>1510</v>
      </c>
      <c r="F1826" s="281" t="s">
        <v>7552</v>
      </c>
      <c r="G1826" s="319">
        <v>-4.8978792475500001E-2</v>
      </c>
      <c r="H1826" s="319">
        <v>5.4901515009999988E-3</v>
      </c>
      <c r="I1826" s="319">
        <v>5.3031455374999998E-3</v>
      </c>
      <c r="J1826" s="319">
        <v>-6.07887514E-4</v>
      </c>
      <c r="K1826" s="319">
        <v>-5.9164201999999999E-2</v>
      </c>
      <c r="L1826" s="320">
        <v>-0.44484362406015032</v>
      </c>
      <c r="M1826" s="308">
        <v>-6.2821875</v>
      </c>
      <c r="N1826" s="282">
        <v>-7.0603938999999998E-3</v>
      </c>
      <c r="O1826" s="282">
        <v>-6.4180801999999997E-3</v>
      </c>
      <c r="P1826" s="282">
        <v>-2.9818405000000002E-4</v>
      </c>
      <c r="Q1826" s="282">
        <v>-3.4412963000000001E-4</v>
      </c>
      <c r="R1826" s="255">
        <v>-3.8477699515410006E-7</v>
      </c>
      <c r="S1826" s="256">
        <v>-1.1027516507211903E-9</v>
      </c>
      <c r="T1826" s="256">
        <v>-4.8197426545500001E-2</v>
      </c>
      <c r="U1826" s="274">
        <v>-1.6980759999999999E-5</v>
      </c>
      <c r="V1826" s="216"/>
      <c r="W1826" s="214"/>
      <c r="X1826" s="18" t="s">
        <v>8514</v>
      </c>
      <c r="Y1826" s="13"/>
      <c r="Z1826" s="13"/>
      <c r="AA1826" s="19"/>
    </row>
    <row r="1827" spans="1:27" ht="14.4" customHeight="1">
      <c r="B1827" s="278" t="s">
        <v>2463</v>
      </c>
      <c r="C1827" s="277" t="s">
        <v>3734</v>
      </c>
      <c r="D1827" s="277" t="s">
        <v>640</v>
      </c>
      <c r="F1827"/>
      <c r="G1827" s="210"/>
      <c r="H1827" s="210"/>
      <c r="I1827" s="210"/>
      <c r="J1827" s="210"/>
      <c r="K1827" s="210"/>
      <c r="L1827" s="210"/>
      <c r="M1827" s="5"/>
      <c r="N1827"/>
      <c r="O1827"/>
      <c r="V1827" s="183"/>
      <c r="W1827" s="118"/>
      <c r="X1827" s="18"/>
      <c r="Y1827" s="13"/>
      <c r="Z1827" s="13"/>
      <c r="AA1827" s="19"/>
    </row>
    <row r="1828" spans="1:27" ht="14.4" customHeight="1">
      <c r="A1828" t="s">
        <v>2532</v>
      </c>
      <c r="B1828" s="168" t="s">
        <v>2463</v>
      </c>
      <c r="C1828" s="279" t="s">
        <v>5853</v>
      </c>
      <c r="D1828" s="14" t="s">
        <v>640</v>
      </c>
      <c r="E1828" s="312" t="s">
        <v>1510</v>
      </c>
      <c r="F1828" s="281" t="s">
        <v>7553</v>
      </c>
      <c r="G1828" s="319">
        <v>0.192620292134</v>
      </c>
      <c r="H1828" s="319">
        <v>5.0079127500000003E-3</v>
      </c>
      <c r="I1828" s="319">
        <v>3.6413347399999956E-4</v>
      </c>
      <c r="J1828" s="319">
        <v>-2.7622140899999999E-3</v>
      </c>
      <c r="K1828" s="319">
        <v>0.19001045999999999</v>
      </c>
      <c r="L1828" s="320">
        <v>1.4286500751879698</v>
      </c>
      <c r="M1828" s="308">
        <v>-28.545984000000001</v>
      </c>
      <c r="N1828" s="282">
        <v>1.9941796000000001E-2</v>
      </c>
      <c r="O1828" s="282">
        <v>2.0429169E-2</v>
      </c>
      <c r="P1828" s="282">
        <v>1.0763372E-3</v>
      </c>
      <c r="Q1828" s="282">
        <v>-1.5637099E-3</v>
      </c>
      <c r="R1828" s="255">
        <v>1.2247703691490002E-6</v>
      </c>
      <c r="S1828" s="256">
        <v>3.9805368603714898E-9</v>
      </c>
      <c r="T1828" s="256">
        <v>-0.219006984869</v>
      </c>
      <c r="U1828" s="274">
        <v>6.9168973999999997E-6</v>
      </c>
      <c r="V1828" s="216"/>
      <c r="W1828" s="214"/>
      <c r="X1828" s="18" t="s">
        <v>1120</v>
      </c>
      <c r="Y1828" s="13"/>
      <c r="Z1828" s="13"/>
      <c r="AA1828" s="19"/>
    </row>
    <row r="1829" spans="1:27" ht="14.4" customHeight="1">
      <c r="A1829" t="s">
        <v>2533</v>
      </c>
      <c r="B1829" s="168" t="s">
        <v>2463</v>
      </c>
      <c r="C1829" s="279" t="s">
        <v>5854</v>
      </c>
      <c r="D1829" s="14" t="s">
        <v>640</v>
      </c>
      <c r="E1829" s="312" t="s">
        <v>1510</v>
      </c>
      <c r="F1829" s="281" t="s">
        <v>7554</v>
      </c>
      <c r="G1829" s="319">
        <v>0.1282425172402</v>
      </c>
      <c r="H1829" s="319">
        <v>6.9431317799999994E-3</v>
      </c>
      <c r="I1829" s="319">
        <v>4.3165928701999999E-3</v>
      </c>
      <c r="J1829" s="319">
        <v>-1.94835741E-3</v>
      </c>
      <c r="K1829" s="319">
        <v>0.11893115</v>
      </c>
      <c r="L1829" s="320">
        <v>0.89421917293233077</v>
      </c>
      <c r="M1829" s="308">
        <v>-20.135216</v>
      </c>
      <c r="N1829" s="282">
        <v>1.290612E-2</v>
      </c>
      <c r="O1829" s="282">
        <v>1.3304887E-2</v>
      </c>
      <c r="P1829" s="282">
        <v>7.0421274000000004E-4</v>
      </c>
      <c r="Q1829" s="282">
        <v>-1.1029796E-3</v>
      </c>
      <c r="R1829" s="255">
        <v>7.9765507385500001E-7</v>
      </c>
      <c r="S1829" s="256">
        <v>2.60433705494336E-9</v>
      </c>
      <c r="T1829" s="256">
        <v>-0.154478929569</v>
      </c>
      <c r="U1829" s="274">
        <v>3.7873356000000001E-6</v>
      </c>
      <c r="V1829" s="218"/>
      <c r="W1829" s="214"/>
      <c r="X1829" s="18" t="s">
        <v>1120</v>
      </c>
      <c r="Y1829" s="20"/>
      <c r="Z1829" s="20"/>
      <c r="AA1829" s="19"/>
    </row>
    <row r="1830" spans="1:27" ht="14.4" customHeight="1">
      <c r="A1830" t="s">
        <v>2534</v>
      </c>
      <c r="B1830" s="168" t="s">
        <v>2463</v>
      </c>
      <c r="C1830" s="279" t="s">
        <v>5855</v>
      </c>
      <c r="D1830" s="14" t="s">
        <v>640</v>
      </c>
      <c r="E1830" s="312" t="s">
        <v>1510</v>
      </c>
      <c r="F1830" s="281" t="s">
        <v>7555</v>
      </c>
      <c r="G1830" s="319">
        <v>0.1695270164753</v>
      </c>
      <c r="H1830" s="319">
        <v>4.9716894600000004E-3</v>
      </c>
      <c r="I1830" s="319">
        <v>4.2027388530000066E-4</v>
      </c>
      <c r="J1830" s="319">
        <v>-2.71322687E-3</v>
      </c>
      <c r="K1830" s="319">
        <v>0.16684827999999999</v>
      </c>
      <c r="L1830" s="320">
        <v>1.2544983458646615</v>
      </c>
      <c r="M1830" s="308">
        <v>-28.039726999999999</v>
      </c>
      <c r="N1830" s="282">
        <v>1.7182472000000001E-2</v>
      </c>
      <c r="O1830" s="282">
        <v>1.7773397999999999E-2</v>
      </c>
      <c r="P1830" s="282">
        <v>9.4505171000000001E-4</v>
      </c>
      <c r="Q1830" s="282">
        <v>-1.5359778000000001E-3</v>
      </c>
      <c r="R1830" s="255">
        <v>1.0655514553140002E-6</v>
      </c>
      <c r="S1830" s="256">
        <v>3.4950137666801598E-9</v>
      </c>
      <c r="T1830" s="256">
        <v>-0.21512294335999999</v>
      </c>
      <c r="U1830" s="274">
        <v>2.6768341999999999E-6</v>
      </c>
      <c r="V1830" s="216"/>
      <c r="W1830" s="214"/>
      <c r="X1830" s="18" t="s">
        <v>1120</v>
      </c>
      <c r="Y1830" s="13"/>
      <c r="Z1830" s="13"/>
      <c r="AA1830" s="19"/>
    </row>
    <row r="1831" spans="1:27" ht="14.4" customHeight="1">
      <c r="A1831" t="s">
        <v>2535</v>
      </c>
      <c r="B1831" s="168" t="s">
        <v>2463</v>
      </c>
      <c r="C1831" s="279" t="s">
        <v>5856</v>
      </c>
      <c r="D1831" s="14" t="s">
        <v>640</v>
      </c>
      <c r="E1831" s="312" t="s">
        <v>1510</v>
      </c>
      <c r="F1831" s="281" t="s">
        <v>7556</v>
      </c>
      <c r="G1831" s="319">
        <v>-0.2431984049856</v>
      </c>
      <c r="H1831" s="319">
        <v>5.6780064299999993E-3</v>
      </c>
      <c r="I1831" s="319">
        <v>1.5971066843999987E-3</v>
      </c>
      <c r="J1831" s="319">
        <v>-2.5473381000000002E-3</v>
      </c>
      <c r="K1831" s="319">
        <v>-0.24792618</v>
      </c>
      <c r="L1831" s="320">
        <v>-1.8641066165413533</v>
      </c>
      <c r="M1831" s="308">
        <v>-26.325357</v>
      </c>
      <c r="N1831" s="282">
        <v>-3.3054765E-2</v>
      </c>
      <c r="O1831" s="282">
        <v>-3.0205984000000002E-2</v>
      </c>
      <c r="P1831" s="282">
        <v>-1.4067146000000001E-3</v>
      </c>
      <c r="Q1831" s="282">
        <v>-1.442067E-3</v>
      </c>
      <c r="R1831" s="255">
        <v>-1.8109102849880001E-6</v>
      </c>
      <c r="S1831" s="256">
        <v>-5.2023469391111795E-9</v>
      </c>
      <c r="T1831" s="256">
        <v>-0.20197016847600002</v>
      </c>
      <c r="U1831" s="274">
        <v>-8.1689158000000002E-5</v>
      </c>
      <c r="V1831" s="216"/>
      <c r="W1831" s="214"/>
      <c r="X1831" s="18" t="s">
        <v>1040</v>
      </c>
      <c r="Y1831" s="13"/>
      <c r="Z1831" s="13"/>
      <c r="AA1831" s="19"/>
    </row>
    <row r="1832" spans="1:27" ht="14.4" customHeight="1">
      <c r="A1832" t="s">
        <v>2536</v>
      </c>
      <c r="B1832" s="168" t="s">
        <v>2463</v>
      </c>
      <c r="C1832" s="279" t="s">
        <v>5857</v>
      </c>
      <c r="D1832" s="14" t="s">
        <v>640</v>
      </c>
      <c r="E1832" s="312" t="s">
        <v>1510</v>
      </c>
      <c r="F1832" s="281" t="s">
        <v>7557</v>
      </c>
      <c r="G1832" s="319">
        <v>0.63448898514569996</v>
      </c>
      <c r="H1832" s="319">
        <v>6.0747460301999998E-2</v>
      </c>
      <c r="I1832" s="319">
        <v>0.45718807345369999</v>
      </c>
      <c r="J1832" s="319">
        <v>-1.5063586099999999E-3</v>
      </c>
      <c r="K1832" s="319">
        <v>0.11805981</v>
      </c>
      <c r="L1832" s="320">
        <v>0.88766774436090223</v>
      </c>
      <c r="M1832" s="308">
        <v>-15.567399</v>
      </c>
      <c r="N1832" s="282">
        <v>1.2118090999999999E-2</v>
      </c>
      <c r="O1832" s="282">
        <v>1.2325233E-2</v>
      </c>
      <c r="P1832" s="282">
        <v>6.4561955999999998E-4</v>
      </c>
      <c r="Q1832" s="282">
        <v>-8.5276077999999996E-4</v>
      </c>
      <c r="R1832" s="255">
        <v>7.3892281825339997E-7</v>
      </c>
      <c r="S1832" s="256">
        <v>2.3876463093145001E-9</v>
      </c>
      <c r="T1832" s="256">
        <v>-0.1194342789068</v>
      </c>
      <c r="U1832" s="274">
        <v>9.9221180999999999E-5</v>
      </c>
      <c r="V1832" s="216"/>
      <c r="W1832" s="214"/>
      <c r="X1832" s="18" t="s">
        <v>1120</v>
      </c>
      <c r="Y1832" s="13"/>
      <c r="Z1832" s="13"/>
      <c r="AA1832" s="19"/>
    </row>
    <row r="1833" spans="1:27" ht="14.4" customHeight="1">
      <c r="A1833" t="s">
        <v>2537</v>
      </c>
      <c r="B1833" s="168" t="s">
        <v>2463</v>
      </c>
      <c r="C1833" s="279" t="s">
        <v>5858</v>
      </c>
      <c r="D1833" s="14" t="s">
        <v>640</v>
      </c>
      <c r="E1833" s="312" t="s">
        <v>1510</v>
      </c>
      <c r="F1833" s="281" t="s">
        <v>7558</v>
      </c>
      <c r="G1833" s="319">
        <v>0.16966873154509998</v>
      </c>
      <c r="H1833" s="319">
        <v>2.7772163900000001E-3</v>
      </c>
      <c r="I1833" s="319">
        <v>-6.1494761489999986E-4</v>
      </c>
      <c r="J1833" s="319">
        <v>-1.9349972300000001E-3</v>
      </c>
      <c r="K1833" s="319">
        <v>0.16944145999999999</v>
      </c>
      <c r="L1833" s="320">
        <v>1.2739959398496239</v>
      </c>
      <c r="M1833" s="308">
        <v>-19.997146000000001</v>
      </c>
      <c r="N1833" s="282">
        <v>1.8259002999999999E-2</v>
      </c>
      <c r="O1833" s="282">
        <v>1.8400204999999999E-2</v>
      </c>
      <c r="P1833" s="282">
        <v>9.5421472000000005E-4</v>
      </c>
      <c r="Q1833" s="282">
        <v>-1.0954163E-3</v>
      </c>
      <c r="R1833" s="255">
        <v>1.1031297933839997E-6</v>
      </c>
      <c r="S1833" s="256">
        <v>3.5289005720702796E-9</v>
      </c>
      <c r="T1833" s="256">
        <v>-0.153419644612</v>
      </c>
      <c r="U1833" s="274">
        <v>1.2018529E-5</v>
      </c>
      <c r="V1833" s="216"/>
      <c r="W1833" s="214"/>
      <c r="X1833" s="18" t="s">
        <v>1041</v>
      </c>
      <c r="Y1833" s="13"/>
      <c r="Z1833" s="13"/>
      <c r="AA1833" s="19"/>
    </row>
    <row r="1834" spans="1:27" ht="14.4" customHeight="1">
      <c r="A1834" t="s">
        <v>2538</v>
      </c>
      <c r="B1834" s="168" t="s">
        <v>2463</v>
      </c>
      <c r="C1834" s="279" t="s">
        <v>5859</v>
      </c>
      <c r="D1834" s="14" t="s">
        <v>640</v>
      </c>
      <c r="E1834" s="312" t="s">
        <v>1510</v>
      </c>
      <c r="F1834" s="281" t="s">
        <v>7559</v>
      </c>
      <c r="G1834" s="319">
        <v>0.2242471134813</v>
      </c>
      <c r="H1834" s="319">
        <v>6.2356715399999986E-3</v>
      </c>
      <c r="I1834" s="319">
        <v>2.4097691613000002E-3</v>
      </c>
      <c r="J1834" s="319">
        <v>-2.4738572200000003E-3</v>
      </c>
      <c r="K1834" s="319">
        <v>0.21807552999999999</v>
      </c>
      <c r="L1834" s="320">
        <v>1.6396656390977442</v>
      </c>
      <c r="M1834" s="308">
        <v>-25.565971999999999</v>
      </c>
      <c r="N1834" s="282">
        <v>2.4057964000000001E-2</v>
      </c>
      <c r="O1834" s="282">
        <v>2.4205889000000001E-2</v>
      </c>
      <c r="P1834" s="282">
        <v>1.2525431999999999E-3</v>
      </c>
      <c r="Q1834" s="282">
        <v>-1.4004689000000001E-3</v>
      </c>
      <c r="R1834" s="255">
        <v>1.45119244447E-6</v>
      </c>
      <c r="S1834" s="256">
        <v>4.63218644184283E-9</v>
      </c>
      <c r="T1834" s="256">
        <v>-0.19614411121299999</v>
      </c>
      <c r="U1834" s="274">
        <v>1.7300893999999999E-5</v>
      </c>
      <c r="V1834" s="216"/>
      <c r="W1834" s="214"/>
      <c r="X1834" s="18" t="s">
        <v>1120</v>
      </c>
      <c r="Y1834" s="13"/>
      <c r="Z1834" s="13"/>
      <c r="AA1834" s="19"/>
    </row>
    <row r="1835" spans="1:27" ht="14.4" customHeight="1">
      <c r="A1835" t="s">
        <v>2539</v>
      </c>
      <c r="B1835" s="168" t="s">
        <v>2463</v>
      </c>
      <c r="C1835" s="279" t="s">
        <v>5860</v>
      </c>
      <c r="D1835" s="14" t="s">
        <v>640</v>
      </c>
      <c r="E1835" s="312" t="s">
        <v>1510</v>
      </c>
      <c r="F1835" s="281" t="s">
        <v>7560</v>
      </c>
      <c r="G1835" s="319">
        <v>0.12828093484880002</v>
      </c>
      <c r="H1835" s="319">
        <v>-1.779084139999999E-4</v>
      </c>
      <c r="I1835" s="319">
        <v>-2.7427913471999997E-3</v>
      </c>
      <c r="J1835" s="319">
        <v>-1.2491753900000001E-3</v>
      </c>
      <c r="K1835" s="319">
        <v>0.13245081</v>
      </c>
      <c r="L1835" s="320">
        <v>0.9958707518796992</v>
      </c>
      <c r="M1835" s="308">
        <v>-12.909549999999999</v>
      </c>
      <c r="N1835" s="282">
        <v>1.4208635000000001E-2</v>
      </c>
      <c r="O1835" s="282">
        <v>1.4186364999999999E-2</v>
      </c>
      <c r="P1835" s="282">
        <v>7.2943702000000002E-4</v>
      </c>
      <c r="Q1835" s="282">
        <v>-7.0716747000000005E-4</v>
      </c>
      <c r="R1835" s="255">
        <v>8.505015211605E-7</v>
      </c>
      <c r="S1835" s="256">
        <v>2.6976220810995503E-9</v>
      </c>
      <c r="T1835" s="256">
        <v>-9.9043063483699997E-2</v>
      </c>
      <c r="U1835" s="274">
        <v>1.1396349E-5</v>
      </c>
      <c r="V1835" s="216"/>
      <c r="W1835" s="214"/>
      <c r="X1835" s="18" t="s">
        <v>1120</v>
      </c>
      <c r="Y1835" s="13"/>
      <c r="Z1835" s="13"/>
      <c r="AA1835" s="19"/>
    </row>
    <row r="1836" spans="1:27" ht="14.4" customHeight="1">
      <c r="B1836" s="278" t="s">
        <v>2463</v>
      </c>
      <c r="C1836" s="277" t="s">
        <v>3735</v>
      </c>
      <c r="D1836" s="277" t="s">
        <v>641</v>
      </c>
      <c r="E1836" s="312"/>
      <c r="F1836"/>
      <c r="G1836" s="210"/>
      <c r="H1836" s="210"/>
      <c r="I1836" s="210"/>
      <c r="J1836" s="210"/>
      <c r="K1836" s="210"/>
      <c r="L1836" s="210"/>
      <c r="M1836" s="5"/>
      <c r="N1836"/>
      <c r="O1836"/>
      <c r="V1836" s="182"/>
      <c r="W1836" s="215"/>
      <c r="X1836" s="22"/>
      <c r="Y1836" s="13"/>
      <c r="Z1836" s="13"/>
      <c r="AA1836" s="19"/>
    </row>
    <row r="1837" spans="1:27" ht="14.4" customHeight="1">
      <c r="A1837" t="s">
        <v>2540</v>
      </c>
      <c r="B1837" s="168" t="s">
        <v>2463</v>
      </c>
      <c r="C1837" s="279" t="s">
        <v>5861</v>
      </c>
      <c r="D1837" s="14" t="s">
        <v>641</v>
      </c>
      <c r="E1837" s="312" t="s">
        <v>1510</v>
      </c>
      <c r="F1837" s="281" t="s">
        <v>7561</v>
      </c>
      <c r="G1837" s="319">
        <v>-9.1635515477260038E-2</v>
      </c>
      <c r="H1837" s="319">
        <v>-0.11704987775999999</v>
      </c>
      <c r="I1837" s="319">
        <v>-0.16831980765840002</v>
      </c>
      <c r="J1837" s="319">
        <v>-3.0524400588599998E-3</v>
      </c>
      <c r="K1837" s="319">
        <v>0.19678661</v>
      </c>
      <c r="L1837" s="320">
        <v>1.4795985714285713</v>
      </c>
      <c r="M1837" s="308">
        <v>-24.256601</v>
      </c>
      <c r="N1837" s="282">
        <v>-2.7170526E-2</v>
      </c>
      <c r="O1837" s="282">
        <v>-2.6526871E-2</v>
      </c>
      <c r="P1837" s="282">
        <v>1.1480909E-4</v>
      </c>
      <c r="Q1837" s="282">
        <v>-7.5846405000000005E-4</v>
      </c>
      <c r="R1837" s="255">
        <v>-1.5903399493634E-6</v>
      </c>
      <c r="S1837" s="256">
        <v>4.2458986846477762E-10</v>
      </c>
      <c r="T1837" s="256">
        <v>-0.1062274527527</v>
      </c>
      <c r="U1837" s="121">
        <v>-1.0780631E-4</v>
      </c>
      <c r="V1837" s="216"/>
      <c r="W1837" s="214"/>
      <c r="X1837" s="18" t="s">
        <v>1062</v>
      </c>
      <c r="Y1837" s="13"/>
      <c r="Z1837" s="13"/>
      <c r="AA1837" s="19"/>
    </row>
    <row r="1838" spans="1:27" ht="14.4" customHeight="1">
      <c r="A1838" t="s">
        <v>2541</v>
      </c>
      <c r="B1838" s="168" t="s">
        <v>2463</v>
      </c>
      <c r="C1838" s="279" t="s">
        <v>5862</v>
      </c>
      <c r="D1838" s="14" t="s">
        <v>641</v>
      </c>
      <c r="E1838" s="312" t="s">
        <v>1510</v>
      </c>
      <c r="F1838" s="281" t="s">
        <v>7562</v>
      </c>
      <c r="G1838" s="319">
        <v>9.1234532445299998E-2</v>
      </c>
      <c r="H1838" s="319">
        <v>2.1755773480000001E-3</v>
      </c>
      <c r="I1838" s="319">
        <v>6.8338038730000005E-4</v>
      </c>
      <c r="J1838" s="319">
        <v>-9.4077829E-4</v>
      </c>
      <c r="K1838" s="319">
        <v>8.9316353000000001E-2</v>
      </c>
      <c r="L1838" s="320">
        <v>0.6715515263157894</v>
      </c>
      <c r="M1838" s="308">
        <v>-9.7224330999999999</v>
      </c>
      <c r="N1838" s="282">
        <v>9.8892093999999996E-3</v>
      </c>
      <c r="O1838" s="282">
        <v>9.9108921000000006E-3</v>
      </c>
      <c r="P1838" s="282">
        <v>5.1089888999999999E-4</v>
      </c>
      <c r="Q1838" s="282">
        <v>-5.3258156E-4</v>
      </c>
      <c r="R1838" s="255">
        <v>5.9417818643040002E-7</v>
      </c>
      <c r="S1838" s="256">
        <v>1.88941900385656E-9</v>
      </c>
      <c r="T1838" s="256">
        <v>-7.4591255391899994E-2</v>
      </c>
      <c r="U1838" s="274">
        <v>7.7988799999999994E-6</v>
      </c>
      <c r="V1838" s="216"/>
      <c r="W1838" s="214"/>
      <c r="X1838" s="18" t="s">
        <v>1062</v>
      </c>
      <c r="Y1838" s="20"/>
      <c r="Z1838" s="20"/>
      <c r="AA1838" s="19"/>
    </row>
    <row r="1839" spans="1:27" ht="14.4" customHeight="1">
      <c r="A1839" t="s">
        <v>2542</v>
      </c>
      <c r="B1839" s="168" t="s">
        <v>2463</v>
      </c>
      <c r="C1839" s="279" t="s">
        <v>5863</v>
      </c>
      <c r="D1839" s="14" t="s">
        <v>641</v>
      </c>
      <c r="E1839" s="312" t="s">
        <v>1510</v>
      </c>
      <c r="F1839" s="281" t="s">
        <v>7563</v>
      </c>
      <c r="G1839" s="319">
        <v>0.1808901903114</v>
      </c>
      <c r="H1839" s="319">
        <v>8.6098911000000004E-4</v>
      </c>
      <c r="I1839" s="319">
        <v>-2.5844934086000004E-3</v>
      </c>
      <c r="J1839" s="319">
        <v>-1.7813553899999998E-3</v>
      </c>
      <c r="K1839" s="319">
        <v>0.18439505</v>
      </c>
      <c r="L1839" s="320">
        <v>1.386428947368421</v>
      </c>
      <c r="M1839" s="308">
        <v>-18.409341000000001</v>
      </c>
      <c r="N1839" s="282">
        <v>1.9937694999999998E-2</v>
      </c>
      <c r="O1839" s="282">
        <v>1.9921347999999998E-2</v>
      </c>
      <c r="P1839" s="282">
        <v>1.0247851000000001E-3</v>
      </c>
      <c r="Q1839" s="282">
        <v>-1.0084384999999999E-3</v>
      </c>
      <c r="R1839" s="255">
        <v>1.194325481515E-6</v>
      </c>
      <c r="S1839" s="256">
        <v>3.7898855870047604E-9</v>
      </c>
      <c r="T1839" s="256">
        <v>-0.14123787760600001</v>
      </c>
      <c r="U1839" s="274">
        <v>1.5989097000000001E-5</v>
      </c>
      <c r="V1839" s="216"/>
      <c r="W1839" s="214"/>
      <c r="X1839" s="18" t="s">
        <v>1212</v>
      </c>
      <c r="Y1839" s="13"/>
      <c r="Z1839" s="13"/>
      <c r="AA1839" s="19"/>
    </row>
    <row r="1840" spans="1:27" ht="14.4" customHeight="1">
      <c r="A1840" t="s">
        <v>2543</v>
      </c>
      <c r="B1840" s="168" t="s">
        <v>2463</v>
      </c>
      <c r="C1840" s="279" t="s">
        <v>5864</v>
      </c>
      <c r="D1840" s="14" t="s">
        <v>641</v>
      </c>
      <c r="E1840" s="312" t="s">
        <v>1510</v>
      </c>
      <c r="F1840" s="281" t="s">
        <v>7564</v>
      </c>
      <c r="G1840" s="319">
        <v>9.1234532445299998E-2</v>
      </c>
      <c r="H1840" s="319">
        <v>2.1755773480000001E-3</v>
      </c>
      <c r="I1840" s="319">
        <v>6.8338038730000005E-4</v>
      </c>
      <c r="J1840" s="319">
        <v>-9.4077829E-4</v>
      </c>
      <c r="K1840" s="319">
        <v>8.9316353000000001E-2</v>
      </c>
      <c r="L1840" s="320">
        <v>0.6715515263157894</v>
      </c>
      <c r="M1840" s="308">
        <v>-9.7224330999999999</v>
      </c>
      <c r="N1840" s="282">
        <v>9.8892093999999996E-3</v>
      </c>
      <c r="O1840" s="282">
        <v>9.9108921000000006E-3</v>
      </c>
      <c r="P1840" s="282">
        <v>5.1089888999999999E-4</v>
      </c>
      <c r="Q1840" s="282">
        <v>-5.3258156E-4</v>
      </c>
      <c r="R1840" s="255">
        <v>5.9417818643040002E-7</v>
      </c>
      <c r="S1840" s="256">
        <v>1.88941900385656E-9</v>
      </c>
      <c r="T1840" s="256">
        <v>-7.4591255391899994E-2</v>
      </c>
      <c r="U1840" s="274">
        <v>7.7988799999999994E-6</v>
      </c>
      <c r="V1840" s="216"/>
      <c r="W1840" s="214"/>
      <c r="X1840" s="18" t="s">
        <v>1062</v>
      </c>
      <c r="Y1840" s="13"/>
      <c r="Z1840" s="13"/>
      <c r="AA1840" s="19"/>
    </row>
    <row r="1841" spans="1:27" ht="14.4" customHeight="1">
      <c r="A1841" t="s">
        <v>2544</v>
      </c>
      <c r="B1841" s="168" t="s">
        <v>2463</v>
      </c>
      <c r="C1841" s="279" t="s">
        <v>5865</v>
      </c>
      <c r="D1841" s="14" t="s">
        <v>641</v>
      </c>
      <c r="E1841" s="312" t="s">
        <v>1510</v>
      </c>
      <c r="F1841" s="281" t="s">
        <v>7565</v>
      </c>
      <c r="G1841" s="319">
        <v>-0.1025232047966</v>
      </c>
      <c r="H1841" s="319">
        <v>3.1315661840000003E-3</v>
      </c>
      <c r="I1841" s="319">
        <v>1.5189958194000001E-3</v>
      </c>
      <c r="J1841" s="319">
        <v>-1.0899668E-3</v>
      </c>
      <c r="K1841" s="319">
        <v>-0.10608380000000001</v>
      </c>
      <c r="L1841" s="320">
        <v>-0.79762255639097746</v>
      </c>
      <c r="M1841" s="308">
        <v>-11.264215</v>
      </c>
      <c r="N1841" s="282">
        <v>-1.4003109999999999E-2</v>
      </c>
      <c r="O1841" s="282">
        <v>-1.2790528000000001E-2</v>
      </c>
      <c r="P1841" s="282">
        <v>-5.9554355E-4</v>
      </c>
      <c r="Q1841" s="282">
        <v>-6.1703829000000002E-4</v>
      </c>
      <c r="R1841" s="255">
        <v>-7.668182294711001E-7</v>
      </c>
      <c r="S1841" s="256">
        <v>-2.2024539820252499E-9</v>
      </c>
      <c r="T1841" s="256">
        <v>-8.6419928078900005E-2</v>
      </c>
      <c r="U1841" s="274">
        <v>-3.4526856999999999E-5</v>
      </c>
      <c r="V1841" s="216"/>
      <c r="W1841" s="214"/>
      <c r="X1841" s="18" t="s">
        <v>1063</v>
      </c>
      <c r="Y1841" s="13"/>
      <c r="Z1841" s="13"/>
      <c r="AA1841" s="19"/>
    </row>
    <row r="1842" spans="1:27" ht="14.4" customHeight="1">
      <c r="A1842" t="s">
        <v>2545</v>
      </c>
      <c r="B1842" s="168" t="s">
        <v>2463</v>
      </c>
      <c r="C1842" s="279" t="s">
        <v>5866</v>
      </c>
      <c r="D1842" s="14" t="s">
        <v>641</v>
      </c>
      <c r="E1842" s="312" t="s">
        <v>1510</v>
      </c>
      <c r="F1842" s="281" t="s">
        <v>7566</v>
      </c>
      <c r="G1842" s="319">
        <v>-8.6160292354699991E-2</v>
      </c>
      <c r="H1842" s="319">
        <v>3.7667773480000001E-3</v>
      </c>
      <c r="I1842" s="319">
        <v>2.5773555873000002E-3</v>
      </c>
      <c r="J1842" s="319">
        <v>-9.4077829E-4</v>
      </c>
      <c r="K1842" s="319">
        <v>-9.1563646999999998E-2</v>
      </c>
      <c r="L1842" s="320">
        <v>-0.68844847368421047</v>
      </c>
      <c r="M1842" s="308">
        <v>-9.7224330999999999</v>
      </c>
      <c r="N1842" s="282">
        <v>-1.187351E-2</v>
      </c>
      <c r="O1842" s="282">
        <v>-1.0836548999999999E-2</v>
      </c>
      <c r="P1842" s="282">
        <v>-5.0437902999999999E-4</v>
      </c>
      <c r="Q1842" s="282">
        <v>-5.3258156E-4</v>
      </c>
      <c r="R1842" s="255">
        <v>-6.4967321361959986E-7</v>
      </c>
      <c r="S1842" s="256">
        <v>-1.8653070364434399E-9</v>
      </c>
      <c r="T1842" s="256">
        <v>-7.4591255391899994E-2</v>
      </c>
      <c r="U1842" s="274">
        <v>-2.9154440999999999E-5</v>
      </c>
      <c r="V1842" s="216"/>
      <c r="W1842" s="214"/>
      <c r="X1842" s="18" t="s">
        <v>1064</v>
      </c>
      <c r="Y1842" s="13"/>
      <c r="Z1842" s="13"/>
      <c r="AA1842" s="19"/>
    </row>
    <row r="1843" spans="1:27" ht="14.4" customHeight="1">
      <c r="A1843" t="s">
        <v>2546</v>
      </c>
      <c r="B1843" s="168" t="s">
        <v>2463</v>
      </c>
      <c r="C1843" s="279" t="s">
        <v>5867</v>
      </c>
      <c r="D1843" s="14" t="s">
        <v>641</v>
      </c>
      <c r="E1843" s="312" t="s">
        <v>1510</v>
      </c>
      <c r="F1843" s="281" t="s">
        <v>7567</v>
      </c>
      <c r="G1843" s="319">
        <v>-3.4751442377400001E-2</v>
      </c>
      <c r="H1843" s="319">
        <v>5.7624781049999997E-3</v>
      </c>
      <c r="I1843" s="319">
        <v>5.9025006805999997E-3</v>
      </c>
      <c r="J1843" s="319">
        <v>-4.7205916300000004E-4</v>
      </c>
      <c r="K1843" s="319">
        <v>-4.5944362000000002E-2</v>
      </c>
      <c r="L1843" s="320">
        <v>-0.34544633082706766</v>
      </c>
      <c r="M1843" s="308">
        <v>-4.8784752999999998</v>
      </c>
      <c r="N1843" s="282">
        <v>-5.1827517999999996E-3</v>
      </c>
      <c r="O1843" s="282">
        <v>-4.6975563999999996E-3</v>
      </c>
      <c r="P1843" s="282">
        <v>-2.1795918E-4</v>
      </c>
      <c r="Q1843" s="282">
        <v>-2.6723619000000001E-4</v>
      </c>
      <c r="R1843" s="255">
        <v>-2.816280788621E-7</v>
      </c>
      <c r="S1843" s="256">
        <v>-8.0606206830178013E-10</v>
      </c>
      <c r="T1843" s="256">
        <v>-3.7428037815600002E-2</v>
      </c>
      <c r="U1843" s="274">
        <v>-1.2275435E-5</v>
      </c>
      <c r="V1843" s="216"/>
      <c r="W1843" s="214"/>
      <c r="X1843" s="18" t="s">
        <v>1065</v>
      </c>
      <c r="Y1843" s="13"/>
      <c r="Z1843" s="13"/>
      <c r="AA1843" s="19"/>
    </row>
    <row r="1844" spans="1:27" ht="14.4" customHeight="1">
      <c r="A1844" t="s">
        <v>2547</v>
      </c>
      <c r="B1844" s="168" t="s">
        <v>2463</v>
      </c>
      <c r="C1844" s="279" t="s">
        <v>5868</v>
      </c>
      <c r="D1844" s="14" t="s">
        <v>641</v>
      </c>
      <c r="E1844" s="312" t="s">
        <v>1510</v>
      </c>
      <c r="F1844" s="281" t="s">
        <v>7568</v>
      </c>
      <c r="G1844" s="319">
        <v>-8.3718066689199996E-2</v>
      </c>
      <c r="H1844" s="319">
        <v>3.8615849720000004E-3</v>
      </c>
      <c r="I1844" s="319">
        <v>2.7353196888000005E-3</v>
      </c>
      <c r="J1844" s="319">
        <v>-9.1851135000000001E-4</v>
      </c>
      <c r="K1844" s="319">
        <v>-8.9396459999999997E-2</v>
      </c>
      <c r="L1844" s="320">
        <v>-0.67215383458646616</v>
      </c>
      <c r="M1844" s="308">
        <v>-9.4923163000000006</v>
      </c>
      <c r="N1844" s="282">
        <v>-1.1555658999999999E-2</v>
      </c>
      <c r="O1844" s="282">
        <v>-1.0544911000000001E-2</v>
      </c>
      <c r="P1844" s="282">
        <v>-4.9077238999999996E-4</v>
      </c>
      <c r="Q1844" s="282">
        <v>-5.1997608000000002E-4</v>
      </c>
      <c r="R1844" s="255">
        <v>-6.3218888714139996E-7</v>
      </c>
      <c r="S1844" s="256">
        <v>-1.8149866869629899E-9</v>
      </c>
      <c r="T1844" s="256">
        <v>-7.2825781796799993E-2</v>
      </c>
      <c r="U1844" s="274">
        <v>-2.8352588000000001E-5</v>
      </c>
      <c r="V1844" s="216"/>
      <c r="W1844" s="214"/>
      <c r="X1844" s="18" t="s">
        <v>1066</v>
      </c>
      <c r="Y1844" s="13"/>
      <c r="Z1844" s="13"/>
      <c r="AA1844" s="19"/>
    </row>
    <row r="1845" spans="1:27" ht="14.4" customHeight="1">
      <c r="A1845" t="s">
        <v>2548</v>
      </c>
      <c r="B1845" s="168" t="s">
        <v>2463</v>
      </c>
      <c r="C1845" s="279" t="s">
        <v>5869</v>
      </c>
      <c r="D1845" s="14" t="s">
        <v>641</v>
      </c>
      <c r="E1845" s="312" t="s">
        <v>1510</v>
      </c>
      <c r="F1845" s="281" t="s">
        <v>7569</v>
      </c>
      <c r="G1845" s="319">
        <v>0.1550775067421</v>
      </c>
      <c r="H1845" s="319">
        <v>5.2630434099999995E-3</v>
      </c>
      <c r="I1845" s="319">
        <v>7.3097377209999992E-4</v>
      </c>
      <c r="J1845" s="319">
        <v>-2.7310404400000001E-3</v>
      </c>
      <c r="K1845" s="319">
        <v>0.15181453</v>
      </c>
      <c r="L1845" s="320">
        <v>1.1414626315789473</v>
      </c>
      <c r="M1845" s="308">
        <v>-28.223821000000001</v>
      </c>
      <c r="N1845" s="282">
        <v>1.5378070000000001E-2</v>
      </c>
      <c r="O1845" s="282">
        <v>1.606235E-2</v>
      </c>
      <c r="P1845" s="282">
        <v>8.6178312000000003E-4</v>
      </c>
      <c r="Q1845" s="282">
        <v>-1.5460622E-3</v>
      </c>
      <c r="R1845" s="255">
        <v>9.6297064144700009E-7</v>
      </c>
      <c r="S1845" s="256">
        <v>3.1870677340592795E-9</v>
      </c>
      <c r="T1845" s="256">
        <v>-0.216535326636</v>
      </c>
      <c r="U1845" s="274">
        <v>-5.2973962999999996E-7</v>
      </c>
      <c r="V1845" s="216"/>
      <c r="W1845" s="214"/>
      <c r="X1845" s="18" t="s">
        <v>1213</v>
      </c>
      <c r="Y1845" s="13"/>
      <c r="Z1845" s="13"/>
      <c r="AA1845" s="19"/>
    </row>
    <row r="1846" spans="1:27" ht="14.4" customHeight="1">
      <c r="A1846" t="s">
        <v>8671</v>
      </c>
      <c r="B1846" s="168" t="s">
        <v>2463</v>
      </c>
      <c r="C1846" s="279" t="s">
        <v>5870</v>
      </c>
      <c r="D1846" s="14" t="s">
        <v>641</v>
      </c>
      <c r="E1846" s="312" t="s">
        <v>1510</v>
      </c>
      <c r="F1846" s="281" t="s">
        <v>8890</v>
      </c>
      <c r="G1846" s="319">
        <v>0.13795308646519999</v>
      </c>
      <c r="H1846" s="319">
        <v>2.4104716290000001E-3</v>
      </c>
      <c r="I1846" s="319">
        <v>9.2913333620000009E-4</v>
      </c>
      <c r="J1846" s="319">
        <v>-9.5747849999999995E-4</v>
      </c>
      <c r="K1846" s="319">
        <v>0.13557095999999999</v>
      </c>
      <c r="L1846" s="320">
        <v>1.0193305263157892</v>
      </c>
      <c r="M1846" s="308">
        <v>-9.8950206999999999</v>
      </c>
      <c r="N1846" s="282">
        <v>1.5557094E-2</v>
      </c>
      <c r="O1846" s="282">
        <v>1.5323089E-2</v>
      </c>
      <c r="P1846" s="282">
        <v>7.7604021E-4</v>
      </c>
      <c r="Q1846" s="282">
        <v>-5.4203567999999995E-4</v>
      </c>
      <c r="R1846" s="255">
        <v>9.1865043165619998E-7</v>
      </c>
      <c r="S1846" s="256">
        <v>2.8699712301319201E-9</v>
      </c>
      <c r="T1846" s="256">
        <v>-7.5915360588200004E-2</v>
      </c>
      <c r="U1846" s="274">
        <v>1.7421224000000001E-5</v>
      </c>
      <c r="V1846" s="216"/>
      <c r="W1846" s="214"/>
      <c r="X1846" s="18" t="s">
        <v>1062</v>
      </c>
      <c r="Y1846" s="13"/>
      <c r="Z1846" s="13"/>
      <c r="AA1846" s="19"/>
    </row>
    <row r="1847" spans="1:27" ht="14.4" customHeight="1">
      <c r="A1847" t="s">
        <v>2549</v>
      </c>
      <c r="B1847" s="168" t="s">
        <v>2463</v>
      </c>
      <c r="C1847" s="279" t="s">
        <v>5871</v>
      </c>
      <c r="D1847" s="14" t="s">
        <v>641</v>
      </c>
      <c r="E1847" s="312" t="s">
        <v>1510</v>
      </c>
      <c r="F1847" s="281" t="s">
        <v>7570</v>
      </c>
      <c r="G1847" s="319">
        <v>-0.1044173194141</v>
      </c>
      <c r="H1847" s="319">
        <v>3.3380181700000001E-3</v>
      </c>
      <c r="I1847" s="319">
        <v>1.7173595058999997E-3</v>
      </c>
      <c r="J1847" s="319">
        <v>-1.1133470900000001E-3</v>
      </c>
      <c r="K1847" s="319">
        <v>-0.10835934999999999</v>
      </c>
      <c r="L1847" s="320">
        <v>-0.81473195488721795</v>
      </c>
      <c r="M1847" s="308">
        <v>-11.505838000000001</v>
      </c>
      <c r="N1847" s="282">
        <v>-1.4275606E-2</v>
      </c>
      <c r="O1847" s="282">
        <v>-1.3038276999999999E-2</v>
      </c>
      <c r="P1847" s="282">
        <v>-6.0705486999999999E-4</v>
      </c>
      <c r="Q1847" s="282">
        <v>-6.3027403999999995E-4</v>
      </c>
      <c r="R1847" s="255">
        <v>-7.8167127355460006E-7</v>
      </c>
      <c r="S1847" s="256">
        <v>-2.245025398483049E-9</v>
      </c>
      <c r="T1847" s="256">
        <v>-8.8273674753700002E-2</v>
      </c>
      <c r="U1847" s="274">
        <v>-3.5182823999999997E-5</v>
      </c>
      <c r="V1847" s="216"/>
      <c r="W1847" s="214"/>
      <c r="X1847" s="18" t="s">
        <v>1067</v>
      </c>
      <c r="Y1847" s="13"/>
      <c r="Z1847" s="13"/>
      <c r="AA1847" s="19"/>
    </row>
    <row r="1848" spans="1:27" ht="14.4" customHeight="1">
      <c r="A1848" t="s">
        <v>2550</v>
      </c>
      <c r="B1848" s="168" t="s">
        <v>2463</v>
      </c>
      <c r="C1848" s="279" t="s">
        <v>5872</v>
      </c>
      <c r="D1848" s="14" t="s">
        <v>641</v>
      </c>
      <c r="E1848" s="312" t="s">
        <v>1510</v>
      </c>
      <c r="F1848" s="281" t="s">
        <v>7571</v>
      </c>
      <c r="G1848" s="319">
        <v>-8.7321735334800005E-2</v>
      </c>
      <c r="H1848" s="319">
        <v>4.0016716289999997E-3</v>
      </c>
      <c r="I1848" s="319">
        <v>2.8231085362000002E-3</v>
      </c>
      <c r="J1848" s="319">
        <v>-9.5747849999999995E-4</v>
      </c>
      <c r="K1848" s="319">
        <v>-9.3189037000000002E-2</v>
      </c>
      <c r="L1848" s="320">
        <v>-0.70066945112781953</v>
      </c>
      <c r="M1848" s="308">
        <v>-9.8950206999999999</v>
      </c>
      <c r="N1848" s="282">
        <v>-1.2050651000000001E-2</v>
      </c>
      <c r="O1848" s="282">
        <v>-1.0996807000000001E-2</v>
      </c>
      <c r="P1848" s="282">
        <v>-5.1180835999999996E-4</v>
      </c>
      <c r="Q1848" s="282">
        <v>-5.4203567999999995E-4</v>
      </c>
      <c r="R1848" s="255">
        <v>-6.5928096844379992E-7</v>
      </c>
      <c r="S1848" s="256">
        <v>-1.8927823494680803E-9</v>
      </c>
      <c r="T1848" s="256">
        <v>-7.5915360588200004E-2</v>
      </c>
      <c r="U1848" s="274">
        <v>-2.9569853000000001E-5</v>
      </c>
      <c r="V1848" s="216"/>
      <c r="W1848" s="214"/>
      <c r="X1848" s="18" t="s">
        <v>1068</v>
      </c>
      <c r="Y1848" s="13"/>
      <c r="Z1848" s="13"/>
      <c r="AA1848" s="19"/>
    </row>
    <row r="1849" spans="1:27" ht="14.4" customHeight="1">
      <c r="A1849" t="s">
        <v>2551</v>
      </c>
      <c r="B1849" s="168" t="s">
        <v>2463</v>
      </c>
      <c r="C1849" s="279" t="s">
        <v>5873</v>
      </c>
      <c r="D1849" s="14" t="s">
        <v>641</v>
      </c>
      <c r="E1849" s="312" t="s">
        <v>1510</v>
      </c>
      <c r="F1849" s="281" t="s">
        <v>7572</v>
      </c>
      <c r="G1849" s="319">
        <v>-3.4813884013900002E-2</v>
      </c>
      <c r="H1849" s="319">
        <v>6.0400358199999993E-3</v>
      </c>
      <c r="I1849" s="319">
        <v>6.2193374180999992E-3</v>
      </c>
      <c r="J1849" s="319">
        <v>-4.7873925199999997E-4</v>
      </c>
      <c r="K1849" s="319">
        <v>-4.6594518000000001E-2</v>
      </c>
      <c r="L1849" s="320">
        <v>-0.35033472180451125</v>
      </c>
      <c r="M1849" s="308">
        <v>-4.9475103000000002</v>
      </c>
      <c r="N1849" s="282">
        <v>-5.2168596000000001E-3</v>
      </c>
      <c r="O1849" s="282">
        <v>-4.7265763000000002E-3</v>
      </c>
      <c r="P1849" s="282">
        <v>-2.1926551999999999E-4</v>
      </c>
      <c r="Q1849" s="282">
        <v>-2.7101783999999997E-4</v>
      </c>
      <c r="R1849" s="255">
        <v>-2.8336787917139999E-7</v>
      </c>
      <c r="S1849" s="256">
        <v>-8.1089319043394011E-10</v>
      </c>
      <c r="T1849" s="256">
        <v>-3.7957680294100002E-2</v>
      </c>
      <c r="U1849" s="274">
        <v>-1.2330012999999999E-5</v>
      </c>
      <c r="V1849" s="216"/>
      <c r="W1849" s="244"/>
      <c r="X1849" s="18" t="s">
        <v>1069</v>
      </c>
      <c r="Y1849" s="13"/>
      <c r="Z1849" s="13"/>
      <c r="AA1849" s="19"/>
    </row>
    <row r="1850" spans="1:27" ht="14.4" customHeight="1">
      <c r="B1850" s="278" t="s">
        <v>2463</v>
      </c>
      <c r="C1850" s="277" t="s">
        <v>3736</v>
      </c>
      <c r="D1850" s="277" t="s">
        <v>643</v>
      </c>
      <c r="E1850" s="312"/>
      <c r="F1850"/>
      <c r="G1850" s="210"/>
      <c r="H1850" s="210"/>
      <c r="I1850" s="210"/>
      <c r="J1850" s="210"/>
      <c r="K1850" s="210"/>
      <c r="L1850" s="210"/>
      <c r="M1850" s="5"/>
      <c r="N1850"/>
      <c r="O1850"/>
      <c r="V1850" s="182"/>
      <c r="W1850" s="215"/>
      <c r="X1850" s="22"/>
      <c r="Y1850" s="13"/>
      <c r="Z1850" s="13"/>
      <c r="AA1850" s="19"/>
    </row>
    <row r="1851" spans="1:27" ht="14.4" customHeight="1">
      <c r="A1851" t="s">
        <v>2552</v>
      </c>
      <c r="B1851" s="168" t="s">
        <v>2463</v>
      </c>
      <c r="C1851" s="279" t="s">
        <v>5874</v>
      </c>
      <c r="D1851" s="14" t="s">
        <v>643</v>
      </c>
      <c r="E1851" s="312" t="s">
        <v>1510</v>
      </c>
      <c r="F1851" s="281" t="s">
        <v>7573</v>
      </c>
      <c r="G1851" s="319">
        <v>0.1926257793067</v>
      </c>
      <c r="H1851" s="319">
        <v>4.7004404100000003E-3</v>
      </c>
      <c r="I1851" s="319">
        <v>8.7115765669999994E-4</v>
      </c>
      <c r="J1851" s="319">
        <v>-2.33134876E-3</v>
      </c>
      <c r="K1851" s="319">
        <v>0.18938553</v>
      </c>
      <c r="L1851" s="320">
        <v>1.4239513533834585</v>
      </c>
      <c r="M1851" s="308">
        <v>-24.093225</v>
      </c>
      <c r="N1851" s="282">
        <v>2.0467899000000001E-2</v>
      </c>
      <c r="O1851" s="282">
        <v>2.0709781E-2</v>
      </c>
      <c r="P1851" s="282">
        <v>1.0779111E-3</v>
      </c>
      <c r="Q1851" s="282">
        <v>-1.3197937999999999E-3</v>
      </c>
      <c r="R1851" s="255">
        <v>1.241593650049E-6</v>
      </c>
      <c r="S1851" s="256">
        <v>3.9863576973908903E-9</v>
      </c>
      <c r="T1851" s="256">
        <v>-0.18484507500399999</v>
      </c>
      <c r="U1851" s="274">
        <v>1.2208456E-5</v>
      </c>
      <c r="V1851" s="235"/>
      <c r="W1851" s="214"/>
      <c r="X1851" s="18" t="s">
        <v>1052</v>
      </c>
      <c r="Y1851" s="13"/>
      <c r="Z1851" s="13"/>
      <c r="AA1851" s="19"/>
    </row>
    <row r="1852" spans="1:27" ht="14.4" customHeight="1">
      <c r="A1852" t="s">
        <v>2553</v>
      </c>
      <c r="B1852" s="168" t="s">
        <v>2463</v>
      </c>
      <c r="C1852" s="279" t="s">
        <v>5875</v>
      </c>
      <c r="D1852" s="14" t="s">
        <v>643</v>
      </c>
      <c r="E1852" s="312" t="s">
        <v>1510</v>
      </c>
      <c r="F1852" s="281" t="s">
        <v>7574</v>
      </c>
      <c r="G1852" s="319">
        <v>-0.2621403576579</v>
      </c>
      <c r="H1852" s="319">
        <v>5.4466434100000002E-3</v>
      </c>
      <c r="I1852" s="319">
        <v>9.4950937209999987E-4</v>
      </c>
      <c r="J1852" s="319">
        <v>-2.7310404400000001E-3</v>
      </c>
      <c r="K1852" s="319">
        <v>-0.26580546999999999</v>
      </c>
      <c r="L1852" s="320">
        <v>-1.9985373684210523</v>
      </c>
      <c r="M1852" s="308">
        <v>-28.223821000000001</v>
      </c>
      <c r="N1852" s="282">
        <v>-3.5566788000000002E-2</v>
      </c>
      <c r="O1852" s="282">
        <v>-3.2506752999999999E-2</v>
      </c>
      <c r="P1852" s="282">
        <v>-1.5139731999999999E-3</v>
      </c>
      <c r="Q1852" s="282">
        <v>-1.5460622E-3</v>
      </c>
      <c r="R1852" s="255">
        <v>-1.9488460585530002E-6</v>
      </c>
      <c r="S1852" s="256">
        <v>-5.5990134759377208E-9</v>
      </c>
      <c r="T1852" s="256">
        <v>-0.216535326636</v>
      </c>
      <c r="U1852" s="274">
        <v>-8.7969684000000002E-5</v>
      </c>
      <c r="V1852" s="216"/>
      <c r="W1852" s="214"/>
      <c r="X1852" s="18" t="s">
        <v>1052</v>
      </c>
      <c r="Y1852" s="20"/>
      <c r="Z1852" s="20"/>
      <c r="AA1852" s="19"/>
    </row>
    <row r="1853" spans="1:27" ht="14.4" customHeight="1">
      <c r="A1853" t="s">
        <v>2554</v>
      </c>
      <c r="B1853" s="168" t="s">
        <v>2463</v>
      </c>
      <c r="C1853" s="279" t="s">
        <v>5876</v>
      </c>
      <c r="D1853" s="14" t="s">
        <v>643</v>
      </c>
      <c r="E1853" s="312" t="s">
        <v>1510</v>
      </c>
      <c r="F1853" s="281" t="s">
        <v>7575</v>
      </c>
      <c r="G1853" s="319">
        <v>-8.4386906066799994E-2</v>
      </c>
      <c r="H1853" s="319">
        <v>3.2756570729999997E-3</v>
      </c>
      <c r="I1853" s="319">
        <v>2.0503078002000004E-3</v>
      </c>
      <c r="J1853" s="319">
        <v>-9.1238793999999989E-4</v>
      </c>
      <c r="K1853" s="319">
        <v>-8.8800483E-2</v>
      </c>
      <c r="L1853" s="320">
        <v>-0.6676728045112782</v>
      </c>
      <c r="M1853" s="308">
        <v>-9.4290342000000003</v>
      </c>
      <c r="N1853" s="282">
        <v>-1.1590745E-2</v>
      </c>
      <c r="O1853" s="282">
        <v>-1.0581653999999999E-2</v>
      </c>
      <c r="P1853" s="282">
        <v>-4.9258186999999996E-4</v>
      </c>
      <c r="Q1853" s="282">
        <v>-5.1650958000000002E-4</v>
      </c>
      <c r="R1853" s="255">
        <v>-6.3439170135419994E-7</v>
      </c>
      <c r="S1853" s="256">
        <v>-1.8216785650293998E-9</v>
      </c>
      <c r="T1853" s="256">
        <v>-7.2340276858199992E-2</v>
      </c>
      <c r="U1853" s="274">
        <v>-2.8504034999999999E-5</v>
      </c>
      <c r="V1853" s="216"/>
      <c r="W1853" s="214"/>
      <c r="X1853" s="18" t="s">
        <v>1053</v>
      </c>
      <c r="Y1853" s="13"/>
      <c r="Z1853" s="13"/>
    </row>
    <row r="1854" spans="1:27" ht="14.4" customHeight="1">
      <c r="A1854" t="s">
        <v>2555</v>
      </c>
      <c r="B1854" s="168" t="s">
        <v>2463</v>
      </c>
      <c r="C1854" s="279" t="s">
        <v>5877</v>
      </c>
      <c r="D1854" s="14" t="s">
        <v>643</v>
      </c>
      <c r="E1854" s="312" t="s">
        <v>1510</v>
      </c>
      <c r="F1854" s="281" t="s">
        <v>7576</v>
      </c>
      <c r="G1854" s="319">
        <v>0.19776786511969999</v>
      </c>
      <c r="H1854" s="319">
        <v>4.4004557899999987E-3</v>
      </c>
      <c r="I1854" s="319">
        <v>6.0432426970000012E-4</v>
      </c>
      <c r="J1854" s="319">
        <v>-2.28681494E-3</v>
      </c>
      <c r="K1854" s="319">
        <v>0.1950499</v>
      </c>
      <c r="L1854" s="320">
        <v>1.4665406015037592</v>
      </c>
      <c r="M1854" s="308">
        <v>-23.632991000000001</v>
      </c>
      <c r="N1854" s="282">
        <v>2.1167966E-2</v>
      </c>
      <c r="O1854" s="282">
        <v>2.1354293999999999E-2</v>
      </c>
      <c r="P1854" s="282">
        <v>1.1082548E-3</v>
      </c>
      <c r="Q1854" s="282">
        <v>-1.2945828999999999E-3</v>
      </c>
      <c r="R1854" s="255">
        <v>1.2802334830869999E-6</v>
      </c>
      <c r="S1854" s="256">
        <v>4.0985752652455999E-9</v>
      </c>
      <c r="T1854" s="256">
        <v>-0.18131413181400002</v>
      </c>
      <c r="U1854" s="274">
        <v>1.3793424E-5</v>
      </c>
      <c r="V1854" s="216"/>
      <c r="W1854" s="214"/>
      <c r="X1854" s="18" t="s">
        <v>728</v>
      </c>
      <c r="Y1854" s="13"/>
      <c r="Z1854" s="13"/>
      <c r="AA1854" s="19"/>
    </row>
    <row r="1855" spans="1:27" ht="14.4" customHeight="1">
      <c r="A1855" t="s">
        <v>2556</v>
      </c>
      <c r="B1855" s="168" t="s">
        <v>2463</v>
      </c>
      <c r="C1855" s="279" t="s">
        <v>5878</v>
      </c>
      <c r="D1855" s="14" t="s">
        <v>643</v>
      </c>
      <c r="E1855" s="312" t="s">
        <v>1510</v>
      </c>
      <c r="F1855" s="281" t="s">
        <v>7577</v>
      </c>
      <c r="G1855" s="319">
        <v>-0.1630198723913</v>
      </c>
      <c r="H1855" s="319">
        <v>6.2707159600000001E-3</v>
      </c>
      <c r="I1855" s="319">
        <v>3.8952067787000003E-3</v>
      </c>
      <c r="J1855" s="319">
        <v>-1.76131513E-3</v>
      </c>
      <c r="K1855" s="319">
        <v>-0.17142447999999999</v>
      </c>
      <c r="L1855" s="320">
        <v>-1.288905864661654</v>
      </c>
      <c r="M1855" s="308">
        <v>-18.202235999999999</v>
      </c>
      <c r="N1855" s="282">
        <v>-2.2385861E-2</v>
      </c>
      <c r="O1855" s="282">
        <v>-2.0437385999999998E-2</v>
      </c>
      <c r="P1855" s="282">
        <v>-9.5138098999999999E-4</v>
      </c>
      <c r="Q1855" s="282">
        <v>-9.9709352999999994E-4</v>
      </c>
      <c r="R1855" s="255">
        <v>-1.2252629282760001E-6</v>
      </c>
      <c r="S1855" s="256">
        <v>-3.51842088701887E-9</v>
      </c>
      <c r="T1855" s="256">
        <v>-0.13964895017000001</v>
      </c>
      <c r="U1855" s="274">
        <v>-5.5057550999999999E-5</v>
      </c>
      <c r="V1855" s="216"/>
      <c r="W1855" s="214"/>
      <c r="X1855" s="18" t="s">
        <v>1052</v>
      </c>
      <c r="Y1855" s="13"/>
      <c r="Z1855" s="13"/>
      <c r="AA1855" s="19"/>
    </row>
    <row r="1856" spans="1:27" ht="14.4" customHeight="1">
      <c r="A1856" t="s">
        <v>2557</v>
      </c>
      <c r="B1856" s="168" t="s">
        <v>2463</v>
      </c>
      <c r="C1856" s="279" t="s">
        <v>5879</v>
      </c>
      <c r="D1856" s="14" t="s">
        <v>643</v>
      </c>
      <c r="E1856" s="312" t="s">
        <v>1510</v>
      </c>
      <c r="F1856" s="281" t="s">
        <v>7578</v>
      </c>
      <c r="G1856" s="319">
        <v>0.1591900032087</v>
      </c>
      <c r="H1856" s="319">
        <v>3.3943159599999998E-3</v>
      </c>
      <c r="I1856" s="319">
        <v>4.7148237870000003E-4</v>
      </c>
      <c r="J1856" s="319">
        <v>-1.76131513E-3</v>
      </c>
      <c r="K1856" s="319">
        <v>0.15708552000000001</v>
      </c>
      <c r="L1856" s="320">
        <v>1.181094135338346</v>
      </c>
      <c r="M1856" s="308">
        <v>-18.202235999999999</v>
      </c>
      <c r="N1856" s="282">
        <v>1.7141779999999999E-2</v>
      </c>
      <c r="O1856" s="282">
        <v>1.7246207999999999E-2</v>
      </c>
      <c r="P1856" s="282">
        <v>8.9266533000000004E-4</v>
      </c>
      <c r="Q1856" s="282">
        <v>-9.9709352999999994E-4</v>
      </c>
      <c r="R1856" s="255">
        <v>1.0339453714339999E-6</v>
      </c>
      <c r="S1856" s="256">
        <v>3.3012770723061303E-9</v>
      </c>
      <c r="T1856" s="256">
        <v>-0.13964895017000001</v>
      </c>
      <c r="U1856" s="274">
        <v>1.2064407E-5</v>
      </c>
      <c r="V1856" s="216"/>
      <c r="W1856" s="214"/>
      <c r="X1856" s="18" t="s">
        <v>1052</v>
      </c>
      <c r="Y1856" s="13"/>
      <c r="Z1856" s="13"/>
      <c r="AA1856" s="19"/>
    </row>
    <row r="1857" spans="1:27" ht="14.4" customHeight="1">
      <c r="A1857" t="s">
        <v>2558</v>
      </c>
      <c r="B1857" s="168" t="s">
        <v>2463</v>
      </c>
      <c r="C1857" s="279" t="s">
        <v>5880</v>
      </c>
      <c r="D1857" s="14" t="s">
        <v>643</v>
      </c>
      <c r="E1857" s="312" t="s">
        <v>1510</v>
      </c>
      <c r="F1857" s="281" t="s">
        <v>7579</v>
      </c>
      <c r="G1857" s="319">
        <v>0.21385823345730001</v>
      </c>
      <c r="H1857" s="319">
        <v>3.5378680600000002E-3</v>
      </c>
      <c r="I1857" s="319">
        <v>4.7767483729999939E-4</v>
      </c>
      <c r="J1857" s="319">
        <v>-1.8425894399999999E-3</v>
      </c>
      <c r="K1857" s="319">
        <v>0.21168528</v>
      </c>
      <c r="L1857" s="320">
        <v>1.5916186466165414</v>
      </c>
      <c r="M1857" s="308">
        <v>-19.042162000000001</v>
      </c>
      <c r="N1857" s="282">
        <v>2.3710625999999999E-2</v>
      </c>
      <c r="O1857" s="282">
        <v>2.3550431E-2</v>
      </c>
      <c r="P1857" s="282">
        <v>1.2032983000000001E-3</v>
      </c>
      <c r="Q1857" s="282">
        <v>-1.0431035E-3</v>
      </c>
      <c r="R1857" s="255">
        <v>1.4118963236830002E-6</v>
      </c>
      <c r="S1857" s="256">
        <v>4.4500674994389211E-9</v>
      </c>
      <c r="T1857" s="256">
        <v>-0.14609293699200002</v>
      </c>
      <c r="U1857" s="274">
        <v>2.2540056000000001E-5</v>
      </c>
      <c r="V1857" s="216"/>
      <c r="W1857" s="214"/>
      <c r="X1857" s="14" t="s">
        <v>727</v>
      </c>
      <c r="Y1857" s="13"/>
      <c r="Z1857" s="13"/>
      <c r="AA1857" s="19"/>
    </row>
    <row r="1858" spans="1:27" ht="14.4" customHeight="1">
      <c r="A1858" t="s">
        <v>2559</v>
      </c>
      <c r="B1858" s="168" t="s">
        <v>2463</v>
      </c>
      <c r="C1858" s="279" t="s">
        <v>5881</v>
      </c>
      <c r="D1858" s="14" t="s">
        <v>643</v>
      </c>
      <c r="E1858" s="312" t="s">
        <v>1510</v>
      </c>
      <c r="F1858" s="281" t="s">
        <v>7580</v>
      </c>
      <c r="G1858" s="319">
        <v>0.1550775067421</v>
      </c>
      <c r="H1858" s="319">
        <v>5.2630434099999995E-3</v>
      </c>
      <c r="I1858" s="319">
        <v>7.3097377209999992E-4</v>
      </c>
      <c r="J1858" s="319">
        <v>-2.7310404400000001E-3</v>
      </c>
      <c r="K1858" s="319">
        <v>0.15181453</v>
      </c>
      <c r="L1858" s="320">
        <v>1.1414626315789473</v>
      </c>
      <c r="M1858" s="308">
        <v>-28.223821000000001</v>
      </c>
      <c r="N1858" s="282">
        <v>1.5378070000000001E-2</v>
      </c>
      <c r="O1858" s="282">
        <v>1.606235E-2</v>
      </c>
      <c r="P1858" s="282">
        <v>8.6178312000000003E-4</v>
      </c>
      <c r="Q1858" s="282">
        <v>-1.5460622E-3</v>
      </c>
      <c r="R1858" s="255">
        <v>9.6297064144700009E-7</v>
      </c>
      <c r="S1858" s="256">
        <v>3.1870677340592795E-9</v>
      </c>
      <c r="T1858" s="256">
        <v>-0.216535326636</v>
      </c>
      <c r="U1858" s="274">
        <v>-5.2973962999999996E-7</v>
      </c>
      <c r="V1858" s="216"/>
      <c r="W1858" s="214"/>
      <c r="X1858" s="14" t="s">
        <v>727</v>
      </c>
      <c r="Y1858" s="13"/>
      <c r="Z1858" s="13"/>
      <c r="AA1858" s="19"/>
    </row>
    <row r="1859" spans="1:27" ht="14.4" customHeight="1">
      <c r="A1859" t="s">
        <v>2560</v>
      </c>
      <c r="B1859" s="168" t="s">
        <v>2463</v>
      </c>
      <c r="C1859" s="279" t="s">
        <v>5882</v>
      </c>
      <c r="D1859" s="14" t="s">
        <v>643</v>
      </c>
      <c r="E1859" s="312" t="s">
        <v>1510</v>
      </c>
      <c r="F1859" s="281" t="s">
        <v>7581</v>
      </c>
      <c r="G1859" s="319">
        <v>-0.1232995956427</v>
      </c>
      <c r="H1859" s="319">
        <v>3.3889532840000003E-3</v>
      </c>
      <c r="I1859" s="319">
        <v>1.3944971733E-3</v>
      </c>
      <c r="J1859" s="319">
        <v>-1.3026161E-3</v>
      </c>
      <c r="K1859" s="319">
        <v>-0.12678043</v>
      </c>
      <c r="L1859" s="320">
        <v>-0.95323631578947365</v>
      </c>
      <c r="M1859" s="308">
        <v>-13.461830000000001</v>
      </c>
      <c r="N1859" s="282">
        <v>-1.6805844E-2</v>
      </c>
      <c r="O1859" s="282">
        <v>-1.5353484000000001E-2</v>
      </c>
      <c r="P1859" s="282">
        <v>-7.149395E-4</v>
      </c>
      <c r="Q1859" s="282">
        <v>-7.3742063E-4</v>
      </c>
      <c r="R1859" s="255">
        <v>-9.2047266932369997E-7</v>
      </c>
      <c r="S1859" s="256">
        <v>-2.6440070735584998E-9</v>
      </c>
      <c r="T1859" s="256">
        <v>-0.1032802033118</v>
      </c>
      <c r="U1859" s="274">
        <v>-4.1477836000000003E-5</v>
      </c>
      <c r="V1859" s="216"/>
      <c r="W1859" s="214"/>
      <c r="X1859" s="14" t="s">
        <v>727</v>
      </c>
      <c r="Y1859" s="13"/>
      <c r="Z1859" s="13"/>
      <c r="AA1859" s="19"/>
    </row>
    <row r="1860" spans="1:27" ht="14.4" customHeight="1">
      <c r="A1860" t="s">
        <v>2561</v>
      </c>
      <c r="B1860" s="168" t="s">
        <v>2463</v>
      </c>
      <c r="C1860" s="279" t="s">
        <v>5883</v>
      </c>
      <c r="D1860" s="14" t="s">
        <v>643</v>
      </c>
      <c r="E1860" s="312" t="s">
        <v>1510</v>
      </c>
      <c r="F1860" s="281" t="s">
        <v>7582</v>
      </c>
      <c r="G1860" s="319">
        <v>0.1738343955403</v>
      </c>
      <c r="H1860" s="319">
        <v>5.4521323989999999E-3</v>
      </c>
      <c r="I1860" s="319">
        <v>3.6088873912999996E-3</v>
      </c>
      <c r="J1860" s="319">
        <v>-1.42174425E-3</v>
      </c>
      <c r="K1860" s="319">
        <v>0.16619512</v>
      </c>
      <c r="L1860" s="320">
        <v>1.2495873684210526</v>
      </c>
      <c r="M1860" s="308">
        <v>-14.692955</v>
      </c>
      <c r="N1860" s="282">
        <v>1.9188986000000002E-2</v>
      </c>
      <c r="O1860" s="282">
        <v>1.9024413E-2</v>
      </c>
      <c r="P1860" s="282">
        <v>9.6943264000000004E-4</v>
      </c>
      <c r="Q1860" s="282">
        <v>-8.0485995E-4</v>
      </c>
      <c r="R1860" s="255">
        <v>1.1405524104384999E-6</v>
      </c>
      <c r="S1860" s="256">
        <v>3.5851798847489395E-9</v>
      </c>
      <c r="T1860" s="256">
        <v>-0.11272548084550001</v>
      </c>
      <c r="U1860" s="274">
        <v>1.9645745E-5</v>
      </c>
      <c r="V1860" s="216"/>
      <c r="W1860" s="214"/>
      <c r="X1860" s="14" t="s">
        <v>727</v>
      </c>
      <c r="Y1860" s="13"/>
      <c r="Z1860" s="13"/>
      <c r="AA1860" s="19"/>
    </row>
    <row r="1861" spans="1:27" ht="14.4" customHeight="1">
      <c r="A1861" t="s">
        <v>2562</v>
      </c>
      <c r="B1861" s="168" t="s">
        <v>2463</v>
      </c>
      <c r="C1861" s="279" t="s">
        <v>5884</v>
      </c>
      <c r="D1861" s="14" t="s">
        <v>643</v>
      </c>
      <c r="E1861" s="312" t="s">
        <v>1510</v>
      </c>
      <c r="F1861" s="281" t="s">
        <v>7583</v>
      </c>
      <c r="G1861" s="319">
        <v>-0.1576248028785</v>
      </c>
      <c r="H1861" s="319">
        <v>2.0004463690000002E-3</v>
      </c>
      <c r="I1861" s="319">
        <v>-8.8984597749999946E-4</v>
      </c>
      <c r="J1861" s="319">
        <v>-1.6143532699999998E-3</v>
      </c>
      <c r="K1861" s="319">
        <v>-0.15712105000000001</v>
      </c>
      <c r="L1861" s="320">
        <v>-1.1813612781954888</v>
      </c>
      <c r="M1861" s="308">
        <v>-16.683465000000002</v>
      </c>
      <c r="N1861" s="282">
        <v>-2.1268004E-2</v>
      </c>
      <c r="O1861" s="282">
        <v>-1.9448119E-2</v>
      </c>
      <c r="P1861" s="282">
        <v>-9.0598763999999996E-4</v>
      </c>
      <c r="Q1861" s="282">
        <v>-9.1389735999999997E-4</v>
      </c>
      <c r="R1861" s="255">
        <v>-1.1659543697651999E-6</v>
      </c>
      <c r="S1861" s="256">
        <v>-3.3505459738888401E-9</v>
      </c>
      <c r="T1861" s="256">
        <v>-0.127996825643</v>
      </c>
      <c r="U1861" s="274">
        <v>-5.2740973999999998E-5</v>
      </c>
      <c r="V1861" s="216"/>
      <c r="W1861" s="214"/>
      <c r="X1861" s="18" t="s">
        <v>1120</v>
      </c>
      <c r="Y1861" s="13"/>
      <c r="Z1861" s="13"/>
      <c r="AA1861" s="19"/>
    </row>
    <row r="1862" spans="1:27" ht="14.4" customHeight="1">
      <c r="A1862" t="s">
        <v>2563</v>
      </c>
      <c r="B1862" s="168" t="s">
        <v>2463</v>
      </c>
      <c r="C1862" s="279" t="s">
        <v>5885</v>
      </c>
      <c r="D1862" s="14" t="s">
        <v>643</v>
      </c>
      <c r="E1862" s="312" t="s">
        <v>1510</v>
      </c>
      <c r="F1862" s="281" t="s">
        <v>7584</v>
      </c>
      <c r="G1862" s="319">
        <v>-0.1015807294714</v>
      </c>
      <c r="H1862" s="319">
        <v>2.7201824650000001E-3</v>
      </c>
      <c r="I1862" s="319">
        <v>1.0665546436000001E-3</v>
      </c>
      <c r="J1862" s="319">
        <v>-1.07159658E-3</v>
      </c>
      <c r="K1862" s="319">
        <v>-0.10429587</v>
      </c>
      <c r="L1862" s="320">
        <v>-0.78417947368421048</v>
      </c>
      <c r="M1862" s="308">
        <v>-11.074369000000001</v>
      </c>
      <c r="N1862" s="282">
        <v>-1.3838879E-2</v>
      </c>
      <c r="O1862" s="282">
        <v>-1.2643481E-2</v>
      </c>
      <c r="P1862" s="282">
        <v>-5.8875911E-4</v>
      </c>
      <c r="Q1862" s="282">
        <v>-6.0663875999999995E-4</v>
      </c>
      <c r="R1862" s="255">
        <v>-7.5800245212960005E-7</v>
      </c>
      <c r="S1862" s="256">
        <v>-2.1773636172547005E-9</v>
      </c>
      <c r="T1862" s="256">
        <v>-8.4963412262899995E-2</v>
      </c>
      <c r="U1862" s="274">
        <v>-3.4162892999999999E-5</v>
      </c>
      <c r="V1862" s="216"/>
      <c r="W1862" s="214"/>
      <c r="X1862" s="18" t="s">
        <v>1054</v>
      </c>
      <c r="Y1862" s="13"/>
      <c r="Z1862" s="13"/>
      <c r="AA1862" s="19"/>
    </row>
    <row r="1863" spans="1:27" ht="14.4" customHeight="1">
      <c r="A1863" t="s">
        <v>2564</v>
      </c>
      <c r="B1863" s="168" t="s">
        <v>2463</v>
      </c>
      <c r="C1863" s="279" t="s">
        <v>5886</v>
      </c>
      <c r="D1863" s="14" t="s">
        <v>643</v>
      </c>
      <c r="E1863" s="312" t="s">
        <v>1510</v>
      </c>
      <c r="F1863" s="281" t="s">
        <v>7585</v>
      </c>
      <c r="G1863" s="319">
        <v>0.1447413226466</v>
      </c>
      <c r="H1863" s="319">
        <v>2.9395326709999998E-3</v>
      </c>
      <c r="I1863" s="319">
        <v>3.8358232560000045E-4</v>
      </c>
      <c r="J1863" s="319">
        <v>-1.53753235E-3</v>
      </c>
      <c r="K1863" s="319">
        <v>0.14295574</v>
      </c>
      <c r="L1863" s="320">
        <v>1.0748551879699246</v>
      </c>
      <c r="M1863" s="308">
        <v>-15.889562</v>
      </c>
      <c r="N1863" s="282">
        <v>1.5670673E-2</v>
      </c>
      <c r="O1863" s="282">
        <v>1.5728866000000001E-2</v>
      </c>
      <c r="P1863" s="282">
        <v>8.1221609999999997E-4</v>
      </c>
      <c r="Q1863" s="282">
        <v>-8.7040844999999997E-4</v>
      </c>
      <c r="R1863" s="255">
        <v>9.4297755479539995E-7</v>
      </c>
      <c r="S1863" s="256">
        <v>3.0037577846271003E-9</v>
      </c>
      <c r="T1863" s="256">
        <v>-0.12190594713989999</v>
      </c>
      <c r="U1863" s="274">
        <v>1.1739213E-5</v>
      </c>
      <c r="V1863" s="216"/>
      <c r="W1863" s="214"/>
      <c r="X1863" s="14" t="s">
        <v>727</v>
      </c>
      <c r="Y1863" s="13"/>
      <c r="Z1863" s="13"/>
      <c r="AA1863" s="19"/>
    </row>
    <row r="1864" spans="1:27" ht="14.4" customHeight="1">
      <c r="A1864" t="s">
        <v>2565</v>
      </c>
      <c r="B1864" s="168" t="s">
        <v>2463</v>
      </c>
      <c r="C1864" s="279" t="s">
        <v>5887</v>
      </c>
      <c r="D1864" s="14" t="s">
        <v>643</v>
      </c>
      <c r="E1864" s="312" t="s">
        <v>1510</v>
      </c>
      <c r="F1864" s="281" t="s">
        <v>7586</v>
      </c>
      <c r="G1864" s="319">
        <v>0.1017990557861</v>
      </c>
      <c r="H1864" s="319">
        <v>1.8497659109999998E-3</v>
      </c>
      <c r="I1864" s="319">
        <v>2.2789858509999984E-4</v>
      </c>
      <c r="J1864" s="319">
        <v>-9.7417871E-4</v>
      </c>
      <c r="K1864" s="319">
        <v>0.10069557</v>
      </c>
      <c r="L1864" s="320">
        <v>0.7571095488721804</v>
      </c>
      <c r="M1864" s="308">
        <v>-10.067608</v>
      </c>
      <c r="N1864" s="282">
        <v>1.1161664999999999E-2</v>
      </c>
      <c r="O1864" s="282">
        <v>1.1141046E-2</v>
      </c>
      <c r="P1864" s="282">
        <v>5.7210900000000001E-4</v>
      </c>
      <c r="Q1864" s="282">
        <v>-5.5148979000000005E-4</v>
      </c>
      <c r="R1864" s="255">
        <v>6.6792838689199986E-7</v>
      </c>
      <c r="S1864" s="256">
        <v>2.1157876934063803E-9</v>
      </c>
      <c r="T1864" s="256">
        <v>-7.72394657845E-2</v>
      </c>
      <c r="U1864" s="274">
        <v>9.5516054000000003E-6</v>
      </c>
      <c r="V1864" s="216"/>
      <c r="W1864" s="214"/>
      <c r="X1864" s="14" t="s">
        <v>727</v>
      </c>
      <c r="Y1864" s="13"/>
      <c r="Z1864" s="13"/>
      <c r="AA1864" s="19"/>
    </row>
    <row r="1865" spans="1:27" ht="14.4" customHeight="1">
      <c r="A1865" t="s">
        <v>2566</v>
      </c>
      <c r="B1865" s="168" t="s">
        <v>2463</v>
      </c>
      <c r="C1865" s="279" t="s">
        <v>5888</v>
      </c>
      <c r="D1865" s="14" t="s">
        <v>643</v>
      </c>
      <c r="E1865" s="312" t="s">
        <v>1510</v>
      </c>
      <c r="F1865" s="281" t="s">
        <v>7587</v>
      </c>
      <c r="G1865" s="319">
        <v>0.1662906475599</v>
      </c>
      <c r="H1865" s="319">
        <v>5.0263834800000004E-3</v>
      </c>
      <c r="I1865" s="319">
        <v>6.861430699000011E-4</v>
      </c>
      <c r="J1865" s="319">
        <v>-2.6141389900000002E-3</v>
      </c>
      <c r="K1865" s="319">
        <v>0.16319226000000001</v>
      </c>
      <c r="L1865" s="320">
        <v>1.2270094736842105</v>
      </c>
      <c r="M1865" s="308">
        <v>-27.015708</v>
      </c>
      <c r="N1865" s="282">
        <v>1.6899793E-2</v>
      </c>
      <c r="O1865" s="282">
        <v>1.7453119999999999E-2</v>
      </c>
      <c r="P1865" s="282">
        <v>9.2655641999999999E-4</v>
      </c>
      <c r="Q1865" s="282">
        <v>-1.4798833999999999E-3</v>
      </c>
      <c r="R1865" s="255">
        <v>1.0463501159689998E-6</v>
      </c>
      <c r="S1865" s="256">
        <v>3.42661402606226E-9</v>
      </c>
      <c r="T1865" s="256">
        <v>-0.207266593262</v>
      </c>
      <c r="U1865" s="274">
        <v>3.2336408E-6</v>
      </c>
      <c r="V1865" s="216"/>
      <c r="W1865" s="214"/>
      <c r="X1865" s="14" t="s">
        <v>727</v>
      </c>
      <c r="Y1865" s="13"/>
      <c r="Z1865" s="13"/>
      <c r="AA1865" s="19"/>
    </row>
    <row r="1866" spans="1:27" ht="14.4" customHeight="1">
      <c r="A1866" t="s">
        <v>2567</v>
      </c>
      <c r="B1866" s="168" t="s">
        <v>2463</v>
      </c>
      <c r="C1866" s="279" t="s">
        <v>5889</v>
      </c>
      <c r="D1866" s="14" t="s">
        <v>643</v>
      </c>
      <c r="E1866" s="312" t="s">
        <v>1510</v>
      </c>
      <c r="F1866" s="281" t="s">
        <v>7588</v>
      </c>
      <c r="G1866" s="319">
        <v>0.20231469041870001</v>
      </c>
      <c r="H1866" s="319">
        <v>4.9617180200000012E-3</v>
      </c>
      <c r="I1866" s="319">
        <v>6.9489415870000089E-4</v>
      </c>
      <c r="J1866" s="319">
        <v>-2.5718317600000001E-3</v>
      </c>
      <c r="K1866" s="319">
        <v>0.19922991000000001</v>
      </c>
      <c r="L1866" s="320">
        <v>1.4979692481203009</v>
      </c>
      <c r="M1866" s="308">
        <v>-26.578486000000002</v>
      </c>
      <c r="N1866" s="282">
        <v>2.1351394999999999E-2</v>
      </c>
      <c r="O1866" s="282">
        <v>2.1675426000000001E-2</v>
      </c>
      <c r="P1866" s="282">
        <v>1.1319023000000001E-3</v>
      </c>
      <c r="Q1866" s="282">
        <v>-1.455933E-3</v>
      </c>
      <c r="R1866" s="255">
        <v>1.2994859718789998E-6</v>
      </c>
      <c r="S1866" s="256">
        <v>4.1860291453404796E-9</v>
      </c>
      <c r="T1866" s="256">
        <v>-0.20391219423099999</v>
      </c>
      <c r="U1866" s="274">
        <v>1.1300215999999999E-5</v>
      </c>
      <c r="V1866" s="216"/>
      <c r="W1866" s="214"/>
      <c r="X1866" s="14" t="s">
        <v>727</v>
      </c>
      <c r="Y1866" s="13"/>
      <c r="Z1866" s="13"/>
      <c r="AA1866" s="19"/>
    </row>
    <row r="1867" spans="1:27" ht="14.4" customHeight="1">
      <c r="A1867" t="s">
        <v>2568</v>
      </c>
      <c r="B1867" s="168" t="s">
        <v>2463</v>
      </c>
      <c r="C1867" s="279" t="s">
        <v>5890</v>
      </c>
      <c r="D1867" s="14" t="s">
        <v>643</v>
      </c>
      <c r="E1867" s="312" t="s">
        <v>1510</v>
      </c>
      <c r="F1867" s="281" t="s">
        <v>7589</v>
      </c>
      <c r="G1867" s="319">
        <v>7.7598901769699996E-2</v>
      </c>
      <c r="H1867" s="319">
        <v>7.6473945100000011E-4</v>
      </c>
      <c r="I1867" s="319">
        <v>8.0113046700000092E-5</v>
      </c>
      <c r="J1867" s="319">
        <v>-4.0971172800000001E-4</v>
      </c>
      <c r="K1867" s="319">
        <v>7.7163760999999997E-2</v>
      </c>
      <c r="L1867" s="320">
        <v>0.58017865413533831</v>
      </c>
      <c r="M1867" s="308">
        <v>-4.2341483999999996</v>
      </c>
      <c r="N1867" s="282">
        <v>8.9416140000000005E-3</v>
      </c>
      <c r="O1867" s="282">
        <v>8.7348730000000006E-3</v>
      </c>
      <c r="P1867" s="282">
        <v>4.3868193999999999E-4</v>
      </c>
      <c r="Q1867" s="282">
        <v>-2.3194085E-4</v>
      </c>
      <c r="R1867" s="255">
        <v>5.2367343703379995E-7</v>
      </c>
      <c r="S1867" s="256">
        <v>1.6223444807641096E-9</v>
      </c>
      <c r="T1867" s="256">
        <v>-3.2484712349400001E-2</v>
      </c>
      <c r="U1867" s="274">
        <v>1.1307661E-5</v>
      </c>
      <c r="V1867" s="216"/>
      <c r="W1867" s="214"/>
      <c r="X1867" s="14" t="s">
        <v>727</v>
      </c>
      <c r="Y1867" s="13"/>
      <c r="Z1867" s="13"/>
      <c r="AA1867" s="19"/>
    </row>
    <row r="1868" spans="1:27" ht="14.4" customHeight="1">
      <c r="A1868" t="s">
        <v>2569</v>
      </c>
      <c r="B1868" s="168" t="s">
        <v>2463</v>
      </c>
      <c r="C1868" s="279" t="s">
        <v>5891</v>
      </c>
      <c r="D1868" s="14" t="s">
        <v>643</v>
      </c>
      <c r="E1868" s="312" t="s">
        <v>1510</v>
      </c>
      <c r="F1868" s="281" t="s">
        <v>7590</v>
      </c>
      <c r="G1868" s="319">
        <v>8.743333958140001E-2</v>
      </c>
      <c r="H1868" s="319">
        <v>1.1728727879999996E-3</v>
      </c>
      <c r="I1868" s="319">
        <v>-1.4823783065999999E-3</v>
      </c>
      <c r="J1868" s="319">
        <v>-1.4206309000000001E-3</v>
      </c>
      <c r="K1868" s="319">
        <v>8.9163476000000005E-2</v>
      </c>
      <c r="L1868" s="320">
        <v>0.6704020751879699</v>
      </c>
      <c r="M1868" s="308">
        <v>-14.681449000000001</v>
      </c>
      <c r="N1868" s="282">
        <v>8.9304303000000002E-3</v>
      </c>
      <c r="O1868" s="282">
        <v>9.2425478000000005E-3</v>
      </c>
      <c r="P1868" s="282">
        <v>4.9211218999999995E-4</v>
      </c>
      <c r="Q1868" s="282">
        <v>-8.0422968000000005E-4</v>
      </c>
      <c r="R1868" s="255">
        <v>5.5410957921379994E-7</v>
      </c>
      <c r="S1868" s="256">
        <v>1.8199414866351801E-9</v>
      </c>
      <c r="T1868" s="256">
        <v>-0.11263721376569999</v>
      </c>
      <c r="U1868" s="274">
        <v>9.1020220000000002E-7</v>
      </c>
      <c r="V1868" s="216"/>
      <c r="W1868" s="214"/>
      <c r="X1868" s="14" t="s">
        <v>727</v>
      </c>
      <c r="Y1868" s="13"/>
      <c r="Z1868" s="13"/>
      <c r="AA1868" s="19"/>
    </row>
    <row r="1869" spans="1:27" ht="14.4" customHeight="1">
      <c r="A1869" t="s">
        <v>2570</v>
      </c>
      <c r="B1869" s="168" t="s">
        <v>2463</v>
      </c>
      <c r="C1869" s="279" t="s">
        <v>5892</v>
      </c>
      <c r="D1869" s="14" t="s">
        <v>643</v>
      </c>
      <c r="E1869" s="312" t="s">
        <v>1510</v>
      </c>
      <c r="F1869" s="281" t="s">
        <v>7591</v>
      </c>
      <c r="G1869" s="319">
        <v>0.1808901903114</v>
      </c>
      <c r="H1869" s="319">
        <v>8.6098911000000004E-4</v>
      </c>
      <c r="I1869" s="319">
        <v>-2.5844934086000004E-3</v>
      </c>
      <c r="J1869" s="319">
        <v>-1.7813553899999998E-3</v>
      </c>
      <c r="K1869" s="319">
        <v>0.18439505</v>
      </c>
      <c r="L1869" s="320">
        <v>1.386428947368421</v>
      </c>
      <c r="M1869" s="308">
        <v>-18.409341000000001</v>
      </c>
      <c r="N1869" s="282">
        <v>1.9937694999999998E-2</v>
      </c>
      <c r="O1869" s="282">
        <v>1.9921347999999998E-2</v>
      </c>
      <c r="P1869" s="282">
        <v>1.0247851000000001E-3</v>
      </c>
      <c r="Q1869" s="282">
        <v>-1.0084384999999999E-3</v>
      </c>
      <c r="R1869" s="255">
        <v>1.194325481515E-6</v>
      </c>
      <c r="S1869" s="256">
        <v>3.7898855870047604E-9</v>
      </c>
      <c r="T1869" s="256">
        <v>-0.14123787760600001</v>
      </c>
      <c r="U1869" s="274">
        <v>1.5989097000000001E-5</v>
      </c>
      <c r="V1869" s="216"/>
      <c r="W1869" s="214"/>
      <c r="X1869" s="18" t="s">
        <v>1070</v>
      </c>
      <c r="Y1869" s="13"/>
      <c r="Z1869" s="13"/>
      <c r="AA1869" s="19"/>
    </row>
    <row r="1870" spans="1:27" ht="14.4" customHeight="1">
      <c r="A1870" t="s">
        <v>2571</v>
      </c>
      <c r="B1870" s="168" t="s">
        <v>2463</v>
      </c>
      <c r="C1870" s="279" t="s">
        <v>5893</v>
      </c>
      <c r="D1870" s="14" t="s">
        <v>643</v>
      </c>
      <c r="E1870" s="312" t="s">
        <v>1510</v>
      </c>
      <c r="F1870" s="281" t="s">
        <v>7592</v>
      </c>
      <c r="G1870" s="319">
        <v>8.4886840792600005E-2</v>
      </c>
      <c r="H1870" s="319">
        <v>2.2404894690000003E-3</v>
      </c>
      <c r="I1870" s="319">
        <v>4.8381790359999972E-4</v>
      </c>
      <c r="J1870" s="319">
        <v>-1.07159658E-3</v>
      </c>
      <c r="K1870" s="319">
        <v>8.3234130000000003E-2</v>
      </c>
      <c r="L1870" s="320">
        <v>0.62582052631578944</v>
      </c>
      <c r="M1870" s="308">
        <v>-11.074369000000001</v>
      </c>
      <c r="N1870" s="282">
        <v>8.9561400999999992E-3</v>
      </c>
      <c r="O1870" s="282">
        <v>9.0884107000000006E-3</v>
      </c>
      <c r="P1870" s="282">
        <v>4.7436819999999998E-4</v>
      </c>
      <c r="Q1870" s="282">
        <v>-6.0663875999999995E-4</v>
      </c>
      <c r="R1870" s="255">
        <v>5.4486874787040003E-7</v>
      </c>
      <c r="S1870" s="256">
        <v>1.7543202477453001E-9</v>
      </c>
      <c r="T1870" s="256">
        <v>-8.4963412262899995E-2</v>
      </c>
      <c r="U1870" s="274">
        <v>4.8606412000000001E-6</v>
      </c>
      <c r="V1870" s="216"/>
      <c r="W1870" s="214"/>
      <c r="X1870" s="18" t="s">
        <v>1070</v>
      </c>
      <c r="Y1870" s="13"/>
      <c r="Z1870" s="13"/>
      <c r="AA1870" s="19"/>
    </row>
    <row r="1871" spans="1:27" ht="14.4" customHeight="1">
      <c r="A1871" t="s">
        <v>2572</v>
      </c>
      <c r="B1871" s="168" t="s">
        <v>2463</v>
      </c>
      <c r="C1871" s="279" t="s">
        <v>5894</v>
      </c>
      <c r="D1871" s="14" t="s">
        <v>643</v>
      </c>
      <c r="E1871" s="312" t="s">
        <v>1510</v>
      </c>
      <c r="F1871" s="281" t="s">
        <v>7593</v>
      </c>
      <c r="G1871" s="319">
        <v>1.0120807911286001</v>
      </c>
      <c r="H1871" s="319">
        <v>0.11206291651</v>
      </c>
      <c r="I1871" s="319">
        <v>0.84160625415359991</v>
      </c>
      <c r="J1871" s="319">
        <v>-6.36834535E-4</v>
      </c>
      <c r="K1871" s="319">
        <v>5.9048455E-2</v>
      </c>
      <c r="L1871" s="320">
        <v>0.44397334586466164</v>
      </c>
      <c r="M1871" s="308">
        <v>-6.5813392999999998</v>
      </c>
      <c r="N1871" s="282">
        <v>6.4683598999999998E-3</v>
      </c>
      <c r="O1871" s="282">
        <v>6.4935002999999998E-3</v>
      </c>
      <c r="P1871" s="282">
        <v>3.3537641000000001E-4</v>
      </c>
      <c r="Q1871" s="282">
        <v>-3.6051675E-4</v>
      </c>
      <c r="R1871" s="255">
        <v>3.8929857851740002E-7</v>
      </c>
      <c r="S1871" s="256">
        <v>1.2402974052720999E-9</v>
      </c>
      <c r="T1871" s="256">
        <v>-5.0492542619100002E-2</v>
      </c>
      <c r="U1871" s="121">
        <v>1.7674202E-4</v>
      </c>
      <c r="V1871" s="216"/>
      <c r="W1871" s="214"/>
      <c r="X1871" s="18" t="s">
        <v>1120</v>
      </c>
      <c r="Y1871" s="13"/>
      <c r="Z1871" s="13"/>
      <c r="AA1871" s="19"/>
    </row>
    <row r="1872" spans="1:27" ht="14.4" customHeight="1">
      <c r="A1872" t="s">
        <v>2573</v>
      </c>
      <c r="B1872" s="168" t="s">
        <v>2463</v>
      </c>
      <c r="C1872" s="279" t="s">
        <v>5895</v>
      </c>
      <c r="D1872" s="14" t="s">
        <v>643</v>
      </c>
      <c r="E1872" s="312" t="s">
        <v>1510</v>
      </c>
      <c r="F1872" s="281" t="s">
        <v>7594</v>
      </c>
      <c r="G1872" s="319">
        <v>-9.3993738086599998E-2</v>
      </c>
      <c r="H1872" s="319">
        <v>2.2307621089999998E-3</v>
      </c>
      <c r="I1872" s="319">
        <v>6.588329843999996E-4</v>
      </c>
      <c r="J1872" s="319">
        <v>-9.8531218000000005E-4</v>
      </c>
      <c r="K1872" s="319">
        <v>-9.5898021E-2</v>
      </c>
      <c r="L1872" s="320">
        <v>-0.72103775187969921</v>
      </c>
      <c r="M1872" s="308">
        <v>-10.182667</v>
      </c>
      <c r="N1872" s="282">
        <v>-1.27787E-2</v>
      </c>
      <c r="O1872" s="282">
        <v>-1.1677102E-2</v>
      </c>
      <c r="P1872" s="282">
        <v>-5.4380520999999999E-4</v>
      </c>
      <c r="Q1872" s="282">
        <v>-5.5779253000000004E-4</v>
      </c>
      <c r="R1872" s="255">
        <v>-7.0006607661709987E-7</v>
      </c>
      <c r="S1872" s="256">
        <v>-2.0111139359842398E-9</v>
      </c>
      <c r="T1872" s="256">
        <v>-7.8122202581999992E-2</v>
      </c>
      <c r="U1872" s="274">
        <v>-3.1576452E-5</v>
      </c>
      <c r="V1872" s="216"/>
      <c r="W1872" s="214"/>
      <c r="X1872" s="18" t="s">
        <v>1055</v>
      </c>
      <c r="Y1872" s="13"/>
      <c r="Z1872" s="13"/>
      <c r="AA1872" s="19"/>
    </row>
    <row r="1873" spans="1:27" ht="14.4" customHeight="1">
      <c r="A1873" t="s">
        <v>3277</v>
      </c>
      <c r="B1873" s="168" t="s">
        <v>2463</v>
      </c>
      <c r="C1873" s="279" t="s">
        <v>5896</v>
      </c>
      <c r="D1873" s="14" t="s">
        <v>643</v>
      </c>
      <c r="E1873" s="312" t="s">
        <v>1510</v>
      </c>
      <c r="F1873" s="281" t="s">
        <v>7595</v>
      </c>
      <c r="G1873" s="319">
        <v>-0.1642077202783</v>
      </c>
      <c r="H1873" s="319">
        <v>-4.9495746999999994E-4</v>
      </c>
      <c r="I1873" s="319">
        <v>-3.8826360482999999E-3</v>
      </c>
      <c r="J1873" s="319">
        <v>-1.62548676E-3</v>
      </c>
      <c r="K1873" s="319">
        <v>-0.15820464000000001</v>
      </c>
      <c r="L1873" s="320">
        <v>-1.1895085714285714</v>
      </c>
      <c r="M1873" s="308">
        <v>-16.798522999999999</v>
      </c>
      <c r="N1873" s="282">
        <v>-2.1916908999999998E-2</v>
      </c>
      <c r="O1873" s="282">
        <v>-2.0061711999999999E-2</v>
      </c>
      <c r="P1873" s="282">
        <v>-9.3499621000000003E-4</v>
      </c>
      <c r="Q1873" s="282">
        <v>-9.2020009999999996E-4</v>
      </c>
      <c r="R1873" s="255">
        <v>-1.2027405523024002E-6</v>
      </c>
      <c r="S1873" s="256">
        <v>-3.4578262483822699E-9</v>
      </c>
      <c r="T1873" s="256">
        <v>-0.12887956644000001</v>
      </c>
      <c r="U1873" s="274">
        <v>-5.4629726999999997E-5</v>
      </c>
      <c r="V1873" s="146"/>
      <c r="W1873" s="227"/>
      <c r="X1873" s="18" t="s">
        <v>1120</v>
      </c>
      <c r="Y1873" s="13"/>
      <c r="Z1873" s="13"/>
      <c r="AA1873" s="19"/>
    </row>
    <row r="1874" spans="1:27" ht="14.4" customHeight="1">
      <c r="A1874" t="s">
        <v>3278</v>
      </c>
      <c r="B1874" s="168" t="s">
        <v>2463</v>
      </c>
      <c r="C1874" s="279" t="s">
        <v>5897</v>
      </c>
      <c r="D1874" s="14" t="s">
        <v>643</v>
      </c>
      <c r="E1874" s="312" t="s">
        <v>1510</v>
      </c>
      <c r="F1874" s="281" t="s">
        <v>7596</v>
      </c>
      <c r="G1874" s="319">
        <v>-0.1629866108885</v>
      </c>
      <c r="H1874" s="319">
        <v>-4.4755365099999995E-4</v>
      </c>
      <c r="I1874" s="319">
        <v>-3.8036539675E-3</v>
      </c>
      <c r="J1874" s="319">
        <v>-1.6143532699999998E-3</v>
      </c>
      <c r="K1874" s="319">
        <v>-0.15712105000000001</v>
      </c>
      <c r="L1874" s="320">
        <v>-1.1813612781954888</v>
      </c>
      <c r="M1874" s="308">
        <v>-16.683465000000002</v>
      </c>
      <c r="N1874" s="282">
        <v>-2.1757983000000002E-2</v>
      </c>
      <c r="O1874" s="282">
        <v>-1.9915893E-2</v>
      </c>
      <c r="P1874" s="282">
        <v>-9.2819289000000001E-4</v>
      </c>
      <c r="Q1874" s="282">
        <v>-9.1389735999999997E-4</v>
      </c>
      <c r="R1874" s="255">
        <v>-1.1939983697652001E-6</v>
      </c>
      <c r="S1874" s="256">
        <v>-3.4326659738888403E-9</v>
      </c>
      <c r="T1874" s="256">
        <v>-0.127996825643</v>
      </c>
      <c r="U1874" s="274">
        <v>-5.4228799999999998E-5</v>
      </c>
      <c r="V1874" s="144"/>
      <c r="W1874" s="137"/>
      <c r="X1874" s="18" t="s">
        <v>1120</v>
      </c>
      <c r="Y1874" s="20"/>
      <c r="Z1874" s="20"/>
      <c r="AA1874" s="19"/>
    </row>
    <row r="1875" spans="1:27" ht="14.4" customHeight="1">
      <c r="A1875" t="s">
        <v>3279</v>
      </c>
      <c r="B1875" s="168" t="s">
        <v>2463</v>
      </c>
      <c r="C1875" s="279" t="s">
        <v>5898</v>
      </c>
      <c r="D1875" s="14" t="s">
        <v>643</v>
      </c>
      <c r="E1875" s="312" t="s">
        <v>1510</v>
      </c>
      <c r="F1875" s="281" t="s">
        <v>7597</v>
      </c>
      <c r="G1875" s="319">
        <v>-0.15443882539629999</v>
      </c>
      <c r="H1875" s="319">
        <v>-1.1572692399999996E-4</v>
      </c>
      <c r="I1875" s="319">
        <v>-3.2507794623E-3</v>
      </c>
      <c r="J1875" s="319">
        <v>-1.53641901E-3</v>
      </c>
      <c r="K1875" s="319">
        <v>-0.1495359</v>
      </c>
      <c r="L1875" s="320">
        <v>-1.1243300751879699</v>
      </c>
      <c r="M1875" s="308">
        <v>-15.878056000000001</v>
      </c>
      <c r="N1875" s="282">
        <v>-2.0645506000000001E-2</v>
      </c>
      <c r="O1875" s="282">
        <v>-1.8895157999999999E-2</v>
      </c>
      <c r="P1875" s="282">
        <v>-8.8056964000000004E-4</v>
      </c>
      <c r="Q1875" s="282">
        <v>-8.6977818000000002E-4</v>
      </c>
      <c r="R1875" s="255">
        <v>-1.1328031871293997E-6</v>
      </c>
      <c r="S1875" s="256">
        <v>-3.2565445485866596E-9</v>
      </c>
      <c r="T1875" s="256">
        <v>-0.1218176700601</v>
      </c>
      <c r="U1875" s="274">
        <v>-5.1422314000000002E-5</v>
      </c>
      <c r="V1875" s="144"/>
      <c r="W1875" s="137"/>
      <c r="X1875" s="18" t="s">
        <v>1120</v>
      </c>
      <c r="Y1875" s="20"/>
      <c r="Z1875" s="20"/>
      <c r="AA1875" s="19"/>
    </row>
    <row r="1876" spans="1:27" ht="14.4" customHeight="1">
      <c r="B1876" s="278" t="s">
        <v>2463</v>
      </c>
      <c r="C1876" s="277" t="s">
        <v>3737</v>
      </c>
      <c r="D1876" s="277" t="s">
        <v>642</v>
      </c>
      <c r="F1876"/>
      <c r="G1876" s="210"/>
      <c r="H1876" s="210"/>
      <c r="I1876" s="210"/>
      <c r="J1876" s="210"/>
      <c r="K1876" s="210"/>
      <c r="L1876" s="210"/>
      <c r="M1876" s="5"/>
      <c r="N1876"/>
      <c r="O1876"/>
      <c r="V1876" s="183"/>
      <c r="W1876" s="4"/>
      <c r="X1876" s="20"/>
      <c r="Y1876" s="20"/>
      <c r="Z1876" s="20"/>
      <c r="AA1876" s="19"/>
    </row>
    <row r="1877" spans="1:27" ht="14.4" customHeight="1">
      <c r="A1877" t="s">
        <v>2574</v>
      </c>
      <c r="B1877" s="168" t="s">
        <v>2463</v>
      </c>
      <c r="C1877" s="279" t="s">
        <v>5899</v>
      </c>
      <c r="D1877" s="14" t="s">
        <v>642</v>
      </c>
      <c r="E1877" s="312" t="s">
        <v>1510</v>
      </c>
      <c r="F1877" s="281" t="s">
        <v>7598</v>
      </c>
      <c r="G1877" s="319">
        <v>0.16903682595649999</v>
      </c>
      <c r="H1877" s="319">
        <v>3.82971272E-3</v>
      </c>
      <c r="I1877" s="319">
        <v>4.9795795650000023E-4</v>
      </c>
      <c r="J1877" s="319">
        <v>-2.0040247199999998E-3</v>
      </c>
      <c r="K1877" s="319">
        <v>0.16671317999999999</v>
      </c>
      <c r="L1877" s="320">
        <v>1.2534825563909773</v>
      </c>
      <c r="M1877" s="308">
        <v>-20.710508000000001</v>
      </c>
      <c r="N1877" s="282">
        <v>1.8030239999999999E-2</v>
      </c>
      <c r="O1877" s="282">
        <v>1.8217772E-2</v>
      </c>
      <c r="P1877" s="282">
        <v>9.4696123999999998E-4</v>
      </c>
      <c r="Q1877" s="282">
        <v>-1.1344933E-3</v>
      </c>
      <c r="R1877" s="255">
        <v>1.0921925172280001E-6</v>
      </c>
      <c r="S1877" s="256">
        <v>3.50207558146823E-9</v>
      </c>
      <c r="T1877" s="256">
        <v>-0.15889261355700002</v>
      </c>
      <c r="U1877" s="274">
        <v>1.1187568E-5</v>
      </c>
      <c r="V1877" s="216"/>
      <c r="W1877" s="214"/>
      <c r="X1877" s="18" t="s">
        <v>1120</v>
      </c>
      <c r="Y1877" s="13"/>
      <c r="Z1877" s="13"/>
      <c r="AA1877" s="19"/>
    </row>
    <row r="1878" spans="1:27" ht="14.4" customHeight="1">
      <c r="A1878" t="s">
        <v>2575</v>
      </c>
      <c r="B1878" s="168" t="s">
        <v>2463</v>
      </c>
      <c r="C1878" s="279" t="s">
        <v>5900</v>
      </c>
      <c r="D1878" s="14" t="s">
        <v>642</v>
      </c>
      <c r="E1878" s="312" t="s">
        <v>1510</v>
      </c>
      <c r="F1878" s="281" t="s">
        <v>7599</v>
      </c>
      <c r="G1878" s="319">
        <v>0.18366940209630001</v>
      </c>
      <c r="H1878" s="319">
        <v>3.8210819500000002E-3</v>
      </c>
      <c r="I1878" s="319">
        <v>5.4182460629999989E-4</v>
      </c>
      <c r="J1878" s="319">
        <v>-1.9773044599999999E-3</v>
      </c>
      <c r="K1878" s="319">
        <v>0.18128379999999999</v>
      </c>
      <c r="L1878" s="320">
        <v>1.3630360902255638</v>
      </c>
      <c r="M1878" s="308">
        <v>-20.434367999999999</v>
      </c>
      <c r="N1878" s="282">
        <v>1.9848418E-2</v>
      </c>
      <c r="O1878" s="282">
        <v>1.9937462999999999E-2</v>
      </c>
      <c r="P1878" s="282">
        <v>1.0303216E-3</v>
      </c>
      <c r="Q1878" s="282">
        <v>-1.1193666999999999E-3</v>
      </c>
      <c r="R1878" s="255">
        <v>1.1952915363960004E-6</v>
      </c>
      <c r="S1878" s="256">
        <v>3.8103609858990587E-9</v>
      </c>
      <c r="T1878" s="256">
        <v>-0.15677404364300002</v>
      </c>
      <c r="U1878" s="274">
        <v>1.4584839E-5</v>
      </c>
      <c r="V1878" s="216"/>
      <c r="W1878" s="214"/>
      <c r="X1878" s="18" t="s">
        <v>1120</v>
      </c>
      <c r="Y1878" s="13"/>
      <c r="Z1878" s="13"/>
      <c r="AA1878" s="19"/>
    </row>
    <row r="1879" spans="1:27" ht="14.4" customHeight="1">
      <c r="A1879" t="s">
        <v>2576</v>
      </c>
      <c r="B1879" s="168" t="s">
        <v>2463</v>
      </c>
      <c r="C1879" s="279" t="s">
        <v>5901</v>
      </c>
      <c r="D1879" s="14" t="s">
        <v>642</v>
      </c>
      <c r="E1879" s="312" t="s">
        <v>1510</v>
      </c>
      <c r="F1879" s="281" t="s">
        <v>7600</v>
      </c>
      <c r="G1879" s="319">
        <v>0.13573844087699999</v>
      </c>
      <c r="H1879" s="319">
        <v>3.4132774899999999E-3</v>
      </c>
      <c r="I1879" s="319">
        <v>5.030751170000008E-4</v>
      </c>
      <c r="J1879" s="319">
        <v>-1.7568617299999999E-3</v>
      </c>
      <c r="K1879" s="319">
        <v>0.13357895</v>
      </c>
      <c r="L1879" s="320">
        <v>1.004353007518797</v>
      </c>
      <c r="M1879" s="308">
        <v>-18.156212</v>
      </c>
      <c r="N1879" s="282">
        <v>1.4282838000000001E-2</v>
      </c>
      <c r="O1879" s="282">
        <v>1.4518309E-2</v>
      </c>
      <c r="P1879" s="282">
        <v>7.5910134000000003E-4</v>
      </c>
      <c r="Q1879" s="282">
        <v>-9.9457243999999997E-4</v>
      </c>
      <c r="R1879" s="255">
        <v>8.7040220463400004E-7</v>
      </c>
      <c r="S1879" s="256">
        <v>2.8073274716520995E-9</v>
      </c>
      <c r="T1879" s="256">
        <v>-0.13929586185099999</v>
      </c>
      <c r="U1879" s="274">
        <v>7.2059000999999998E-6</v>
      </c>
      <c r="V1879" s="216"/>
      <c r="W1879" s="214"/>
      <c r="X1879" s="18" t="s">
        <v>1120</v>
      </c>
      <c r="Y1879" s="13"/>
      <c r="Z1879" s="13"/>
      <c r="AA1879" s="19"/>
    </row>
    <row r="1880" spans="1:27" ht="14.4" customHeight="1">
      <c r="B1880" s="278" t="s">
        <v>2463</v>
      </c>
      <c r="C1880" s="277" t="s">
        <v>3738</v>
      </c>
      <c r="D1880" s="277" t="s">
        <v>3493</v>
      </c>
      <c r="E1880" s="312"/>
      <c r="F1880"/>
      <c r="G1880" s="210"/>
      <c r="H1880" s="210"/>
      <c r="I1880" s="210"/>
      <c r="J1880" s="210"/>
      <c r="K1880" s="210"/>
      <c r="L1880" s="210"/>
      <c r="M1880" s="5"/>
      <c r="N1880"/>
      <c r="O1880"/>
      <c r="V1880" s="183"/>
      <c r="W1880" s="215"/>
      <c r="X1880" s="18"/>
      <c r="Y1880" s="13"/>
      <c r="Z1880" s="13"/>
      <c r="AA1880" s="19"/>
    </row>
    <row r="1881" spans="1:27" ht="14.4" customHeight="1">
      <c r="A1881" t="s">
        <v>2577</v>
      </c>
      <c r="B1881" s="168" t="s">
        <v>2463</v>
      </c>
      <c r="C1881" s="279" t="s">
        <v>5902</v>
      </c>
      <c r="D1881" s="14" t="s">
        <v>3493</v>
      </c>
      <c r="E1881" s="312" t="s">
        <v>1510</v>
      </c>
      <c r="F1881" s="281" t="s">
        <v>7601</v>
      </c>
      <c r="G1881" s="319">
        <v>0.1912924234882</v>
      </c>
      <c r="H1881" s="319">
        <v>3.8719511799999995E-3</v>
      </c>
      <c r="I1881" s="319">
        <v>5.392104182000006E-4</v>
      </c>
      <c r="J1881" s="319">
        <v>-2.0084781099999997E-3</v>
      </c>
      <c r="K1881" s="319">
        <v>0.18888974</v>
      </c>
      <c r="L1881" s="320">
        <v>1.4202236090225564</v>
      </c>
      <c r="M1881" s="308">
        <v>-20.756532</v>
      </c>
      <c r="N1881" s="282">
        <v>2.0739069999999998E-2</v>
      </c>
      <c r="O1881" s="282">
        <v>2.0802575E-2</v>
      </c>
      <c r="P1881" s="282">
        <v>1.0735090000000001E-3</v>
      </c>
      <c r="Q1881" s="282">
        <v>-1.1370143999999999E-3</v>
      </c>
      <c r="R1881" s="255">
        <v>1.2471567640389999E-6</v>
      </c>
      <c r="S1881" s="256">
        <v>3.9700775181092592E-9</v>
      </c>
      <c r="T1881" s="256">
        <v>-0.15924571187599998</v>
      </c>
      <c r="U1881" s="274">
        <v>1.5804444000000001E-5</v>
      </c>
      <c r="V1881" s="216"/>
      <c r="W1881" s="214"/>
      <c r="X1881" s="18" t="s">
        <v>1120</v>
      </c>
      <c r="Y1881" s="13"/>
      <c r="Z1881" s="13"/>
      <c r="AA1881" s="19"/>
    </row>
    <row r="1882" spans="1:27" ht="14.4" customHeight="1">
      <c r="A1882" t="s">
        <v>2578</v>
      </c>
      <c r="B1882" s="168" t="s">
        <v>2463</v>
      </c>
      <c r="C1882" s="279" t="s">
        <v>5903</v>
      </c>
      <c r="D1882" s="14" t="s">
        <v>3493</v>
      </c>
      <c r="E1882" s="312" t="s">
        <v>1510</v>
      </c>
      <c r="F1882" s="281" t="s">
        <v>7602</v>
      </c>
      <c r="G1882" s="319">
        <v>0.14626297830319998</v>
      </c>
      <c r="H1882" s="319">
        <v>3.2212439599999996E-3</v>
      </c>
      <c r="I1882" s="319">
        <v>-6.3233837680000057E-4</v>
      </c>
      <c r="J1882" s="319">
        <v>-2.2044272799999999E-3</v>
      </c>
      <c r="K1882" s="319">
        <v>0.14587849999999999</v>
      </c>
      <c r="L1882" s="320">
        <v>1.096830827067669</v>
      </c>
      <c r="M1882" s="308">
        <v>-22.781559000000001</v>
      </c>
      <c r="N1882" s="282">
        <v>1.5056218999999999E-2</v>
      </c>
      <c r="O1882" s="282">
        <v>1.5485011E-2</v>
      </c>
      <c r="P1882" s="282">
        <v>8.1915055999999997E-4</v>
      </c>
      <c r="Q1882" s="282">
        <v>-1.2479425999999999E-3</v>
      </c>
      <c r="R1882" s="255">
        <v>9.2835798891900009E-7</v>
      </c>
      <c r="S1882" s="256">
        <v>3.0294029680005495E-9</v>
      </c>
      <c r="T1882" s="256">
        <v>-0.17478187791200001</v>
      </c>
      <c r="U1882" s="274">
        <v>3.8408471999999998E-6</v>
      </c>
      <c r="V1882" s="216"/>
      <c r="W1882" s="214"/>
      <c r="X1882" s="18" t="s">
        <v>1120</v>
      </c>
      <c r="Y1882" s="13"/>
      <c r="Z1882" s="13"/>
      <c r="AA1882" s="19"/>
    </row>
    <row r="1883" spans="1:27" ht="14.4" customHeight="1">
      <c r="A1883" t="s">
        <v>2579</v>
      </c>
      <c r="B1883" s="168" t="s">
        <v>2463</v>
      </c>
      <c r="C1883" s="279" t="s">
        <v>5904</v>
      </c>
      <c r="D1883" s="14" t="s">
        <v>3493</v>
      </c>
      <c r="E1883" s="312" t="s">
        <v>1510</v>
      </c>
      <c r="F1883" s="281" t="s">
        <v>7603</v>
      </c>
      <c r="G1883" s="319">
        <v>0.1468935304747</v>
      </c>
      <c r="H1883" s="319">
        <v>3.3708113599999999E-3</v>
      </c>
      <c r="I1883" s="319">
        <v>-5.2875321530000013E-4</v>
      </c>
      <c r="J1883" s="319">
        <v>-2.24116767E-3</v>
      </c>
      <c r="K1883" s="319">
        <v>0.14629264</v>
      </c>
      <c r="L1883" s="320">
        <v>1.0999446616541353</v>
      </c>
      <c r="M1883" s="308">
        <v>-23.161252000000001</v>
      </c>
      <c r="N1883" s="282">
        <v>1.5080098E-2</v>
      </c>
      <c r="O1883" s="282">
        <v>1.5526649999999999E-2</v>
      </c>
      <c r="P1883" s="282">
        <v>8.2218948E-4</v>
      </c>
      <c r="Q1883" s="282">
        <v>-1.2687416000000001E-3</v>
      </c>
      <c r="R1883" s="255">
        <v>9.3085434419999987E-7</v>
      </c>
      <c r="S1883" s="256">
        <v>3.0406415339810507E-9</v>
      </c>
      <c r="T1883" s="256">
        <v>-0.17769491154399999</v>
      </c>
      <c r="U1883" s="274">
        <v>3.5402475999999999E-6</v>
      </c>
      <c r="V1883" s="216"/>
      <c r="W1883" s="214"/>
      <c r="X1883" s="18" t="s">
        <v>1120</v>
      </c>
      <c r="Y1883" s="13"/>
      <c r="Z1883" s="13"/>
      <c r="AA1883" s="19"/>
    </row>
    <row r="1884" spans="1:27" ht="14.4" customHeight="1">
      <c r="A1884" t="s">
        <v>2580</v>
      </c>
      <c r="B1884" s="168" t="s">
        <v>2463</v>
      </c>
      <c r="C1884" s="279" t="s">
        <v>5905</v>
      </c>
      <c r="D1884" s="14" t="s">
        <v>3493</v>
      </c>
      <c r="E1884" s="312" t="s">
        <v>1510</v>
      </c>
      <c r="F1884" s="281" t="s">
        <v>7604</v>
      </c>
      <c r="G1884" s="319">
        <v>0.58613762648580003</v>
      </c>
      <c r="H1884" s="319">
        <v>6.0335054495999997E-2</v>
      </c>
      <c r="I1884" s="319">
        <v>0.44223897405980001</v>
      </c>
      <c r="J1884" s="319">
        <v>-1.0844000700000001E-3</v>
      </c>
      <c r="K1884" s="319">
        <v>8.4647998000000002E-2</v>
      </c>
      <c r="L1884" s="320">
        <v>0.63645111278195488</v>
      </c>
      <c r="M1884" s="308">
        <v>-11.206685999999999</v>
      </c>
      <c r="N1884" s="282">
        <v>9.0858501000000008E-3</v>
      </c>
      <c r="O1884" s="282">
        <v>9.2186048999999999E-3</v>
      </c>
      <c r="P1884" s="282">
        <v>4.8113206999999999E-4</v>
      </c>
      <c r="Q1884" s="282">
        <v>-6.1388692000000002E-4</v>
      </c>
      <c r="R1884" s="255">
        <v>5.52674152784E-7</v>
      </c>
      <c r="S1884" s="256">
        <v>1.7793345515195598E-9</v>
      </c>
      <c r="T1884" s="256">
        <v>-8.59785596801E-2</v>
      </c>
      <c r="U1884" s="274">
        <v>9.5203065999999997E-5</v>
      </c>
      <c r="V1884" s="216"/>
      <c r="W1884" s="214"/>
      <c r="X1884" s="18" t="s">
        <v>1120</v>
      </c>
      <c r="Y1884" s="13"/>
      <c r="Z1884" s="13"/>
      <c r="AA1884" s="19"/>
    </row>
    <row r="1885" spans="1:27" ht="14.4" customHeight="1">
      <c r="A1885" t="s">
        <v>2581</v>
      </c>
      <c r="B1885" s="168" t="s">
        <v>2463</v>
      </c>
      <c r="C1885" s="279" t="s">
        <v>5906</v>
      </c>
      <c r="D1885" s="14" t="s">
        <v>3493</v>
      </c>
      <c r="E1885" s="312" t="s">
        <v>1510</v>
      </c>
      <c r="F1885" s="281" t="s">
        <v>7605</v>
      </c>
      <c r="G1885" s="319">
        <v>0.1141650641162</v>
      </c>
      <c r="H1885" s="319">
        <v>2.9212592400000002E-3</v>
      </c>
      <c r="I1885" s="319">
        <v>-8.9917177380000035E-4</v>
      </c>
      <c r="J1885" s="319">
        <v>-2.1598933499999999E-3</v>
      </c>
      <c r="K1885" s="319">
        <v>0.11430287</v>
      </c>
      <c r="L1885" s="320">
        <v>0.85942007518796992</v>
      </c>
      <c r="M1885" s="308">
        <v>-22.321325999999999</v>
      </c>
      <c r="N1885" s="282">
        <v>1.1210156000000001E-2</v>
      </c>
      <c r="O1885" s="282">
        <v>1.1795393E-2</v>
      </c>
      <c r="P1885" s="282">
        <v>6.3749480999999997E-4</v>
      </c>
      <c r="Q1885" s="282">
        <v>-1.2227315999999999E-3</v>
      </c>
      <c r="R1885" s="255">
        <v>7.0715784194800017E-7</v>
      </c>
      <c r="S1885" s="256">
        <v>2.3575992118532599E-9</v>
      </c>
      <c r="T1885" s="256">
        <v>-0.17125093472200001</v>
      </c>
      <c r="U1885" s="274">
        <v>-2.3813284000000001E-6</v>
      </c>
      <c r="V1885" s="216"/>
      <c r="W1885" s="214"/>
      <c r="X1885" s="18" t="s">
        <v>1120</v>
      </c>
      <c r="Y1885" s="13"/>
      <c r="Z1885" s="13"/>
      <c r="AA1885" s="19"/>
    </row>
    <row r="1886" spans="1:27" ht="14.4" customHeight="1">
      <c r="A1886" t="s">
        <v>2582</v>
      </c>
      <c r="B1886" s="168" t="s">
        <v>2463</v>
      </c>
      <c r="C1886" s="279" t="s">
        <v>5907</v>
      </c>
      <c r="D1886" s="14" t="s">
        <v>3493</v>
      </c>
      <c r="E1886" s="312" t="s">
        <v>1510</v>
      </c>
      <c r="F1886" s="281" t="s">
        <v>7606</v>
      </c>
      <c r="G1886" s="319">
        <v>9.1917206927200013E-2</v>
      </c>
      <c r="H1886" s="319">
        <v>2.0821103749999997E-3</v>
      </c>
      <c r="I1886" s="319">
        <v>2.9466253220000006E-4</v>
      </c>
      <c r="J1886" s="319">
        <v>-1.07771998E-3</v>
      </c>
      <c r="K1886" s="319">
        <v>9.0618154000000006E-2</v>
      </c>
      <c r="L1886" s="320">
        <v>0.68133950375939856</v>
      </c>
      <c r="M1886" s="308">
        <v>-11.137651</v>
      </c>
      <c r="N1886" s="282">
        <v>9.8184030999999995E-3</v>
      </c>
      <c r="O1886" s="282">
        <v>9.9135638000000005E-3</v>
      </c>
      <c r="P1886" s="282">
        <v>5.1494455000000001E-4</v>
      </c>
      <c r="Q1886" s="282">
        <v>-6.1010527000000001E-4</v>
      </c>
      <c r="R1886" s="255">
        <v>5.9433835209319995E-7</v>
      </c>
      <c r="S1886" s="256">
        <v>1.9043807156518195E-9</v>
      </c>
      <c r="T1886" s="256">
        <v>-8.54489172016E-2</v>
      </c>
      <c r="U1886" s="274">
        <v>6.2321409999999997E-6</v>
      </c>
      <c r="V1886" s="216"/>
      <c r="W1886" s="214"/>
      <c r="X1886" s="18" t="s">
        <v>1120</v>
      </c>
      <c r="Y1886" s="13"/>
      <c r="Z1886" s="13"/>
      <c r="AA1886" s="19"/>
    </row>
    <row r="1887" spans="1:27" ht="14.4" customHeight="1">
      <c r="A1887" t="s">
        <v>2583</v>
      </c>
      <c r="B1887" s="168" t="s">
        <v>2463</v>
      </c>
      <c r="C1887" s="279" t="s">
        <v>5908</v>
      </c>
      <c r="D1887" s="14" t="s">
        <v>3493</v>
      </c>
      <c r="E1887" s="312" t="s">
        <v>1510</v>
      </c>
      <c r="F1887" s="281" t="s">
        <v>7607</v>
      </c>
      <c r="G1887" s="319">
        <v>0.1862584484608</v>
      </c>
      <c r="H1887" s="319">
        <v>3.2874119650000005E-3</v>
      </c>
      <c r="I1887" s="319">
        <v>4.3898100580000036E-4</v>
      </c>
      <c r="J1887" s="319">
        <v>-1.7145545100000002E-3</v>
      </c>
      <c r="K1887" s="319">
        <v>0.18424661000000001</v>
      </c>
      <c r="L1887" s="320">
        <v>1.385312857142857</v>
      </c>
      <c r="M1887" s="308">
        <v>-17.718990000000002</v>
      </c>
      <c r="N1887" s="282">
        <v>2.0508169999999999E-2</v>
      </c>
      <c r="O1887" s="282">
        <v>2.0431614000000001E-2</v>
      </c>
      <c r="P1887" s="282">
        <v>1.0471775E-3</v>
      </c>
      <c r="Q1887" s="282">
        <v>-9.7062202000000001E-4</v>
      </c>
      <c r="R1887" s="255">
        <v>1.2249169816210003E-6</v>
      </c>
      <c r="S1887" s="256">
        <v>3.87269801183632E-9</v>
      </c>
      <c r="T1887" s="256">
        <v>-0.135941462821</v>
      </c>
      <c r="U1887" s="274">
        <v>1.8302371E-5</v>
      </c>
      <c r="V1887" s="216"/>
      <c r="W1887" s="214"/>
      <c r="X1887" s="18" t="s">
        <v>1120</v>
      </c>
      <c r="Y1887" s="13"/>
      <c r="Z1887" s="13"/>
      <c r="AA1887" s="19"/>
    </row>
    <row r="1888" spans="1:27" ht="14.4" customHeight="1">
      <c r="A1888" t="s">
        <v>2584</v>
      </c>
      <c r="B1888" s="168" t="s">
        <v>2463</v>
      </c>
      <c r="C1888" s="279" t="s">
        <v>5909</v>
      </c>
      <c r="D1888" s="14" t="s">
        <v>3493</v>
      </c>
      <c r="E1888" s="312" t="s">
        <v>1510</v>
      </c>
      <c r="F1888" s="281" t="s">
        <v>7608</v>
      </c>
      <c r="G1888" s="319">
        <v>0.14245701566499999</v>
      </c>
      <c r="H1888" s="319">
        <v>3.0188442750000003E-3</v>
      </c>
      <c r="I1888" s="319">
        <v>4.2835739999999995E-4</v>
      </c>
      <c r="J1888" s="319">
        <v>-1.56202601E-3</v>
      </c>
      <c r="K1888" s="319">
        <v>0.14057184</v>
      </c>
      <c r="L1888" s="320">
        <v>1.0569311278195488</v>
      </c>
      <c r="M1888" s="308">
        <v>-16.142690999999999</v>
      </c>
      <c r="N1888" s="282">
        <v>1.5357786E-2</v>
      </c>
      <c r="O1888" s="282">
        <v>1.5443146E-2</v>
      </c>
      <c r="P1888" s="282">
        <v>7.9891418E-4</v>
      </c>
      <c r="Q1888" s="282">
        <v>-8.8427448000000003E-4</v>
      </c>
      <c r="R1888" s="255">
        <v>9.258480916868001E-7</v>
      </c>
      <c r="S1888" s="256">
        <v>2.9545642989680602E-9</v>
      </c>
      <c r="T1888" s="256">
        <v>-0.1238479628944</v>
      </c>
      <c r="U1888" s="274">
        <v>1.0968762E-5</v>
      </c>
      <c r="V1888" s="216"/>
      <c r="W1888" s="214"/>
      <c r="X1888" s="18" t="s">
        <v>1120</v>
      </c>
      <c r="Y1888" s="13"/>
      <c r="Z1888" s="13"/>
      <c r="AA1888" s="19"/>
    </row>
    <row r="1889" spans="1:27" ht="14.4" customHeight="1">
      <c r="A1889" t="s">
        <v>2585</v>
      </c>
      <c r="B1889" s="168" t="s">
        <v>2463</v>
      </c>
      <c r="C1889" s="279" t="s">
        <v>5910</v>
      </c>
      <c r="D1889" s="14" t="s">
        <v>3493</v>
      </c>
      <c r="E1889" s="312" t="s">
        <v>1510</v>
      </c>
      <c r="F1889" s="281" t="s">
        <v>7609</v>
      </c>
      <c r="G1889" s="319">
        <v>1.2572835392602</v>
      </c>
      <c r="H1889" s="319">
        <v>1.1543664879999998E-3</v>
      </c>
      <c r="I1889" s="319">
        <v>1.2030471953061999</v>
      </c>
      <c r="J1889" s="319">
        <v>-4.4756553400000001E-4</v>
      </c>
      <c r="K1889" s="319">
        <v>5.3529542999999999E-2</v>
      </c>
      <c r="L1889" s="320">
        <v>0.4024777669172932</v>
      </c>
      <c r="M1889" s="308">
        <v>-4.6253469000000003</v>
      </c>
      <c r="N1889" s="282">
        <v>0.37724626</v>
      </c>
      <c r="O1889" s="282">
        <v>0.37031367999999998</v>
      </c>
      <c r="P1889" s="282">
        <v>7.1859517000000001E-3</v>
      </c>
      <c r="Q1889" s="282">
        <v>-2.5337016000000001E-4</v>
      </c>
      <c r="R1889" s="255">
        <v>2.2201059553266499E-5</v>
      </c>
      <c r="S1889" s="256">
        <v>2.6575265526349463E-8</v>
      </c>
      <c r="T1889" s="256">
        <v>-3.5486017060999998E-2</v>
      </c>
      <c r="U1889" s="121">
        <v>3.3734873999999998E-4</v>
      </c>
      <c r="V1889" s="216"/>
      <c r="W1889" s="214"/>
      <c r="X1889" s="18" t="s">
        <v>1120</v>
      </c>
      <c r="Y1889" s="13"/>
      <c r="Z1889" s="13"/>
      <c r="AA1889" s="19"/>
    </row>
    <row r="1890" spans="1:27" ht="14.4" customHeight="1">
      <c r="A1890" t="s">
        <v>2586</v>
      </c>
      <c r="B1890" s="168" t="s">
        <v>2463</v>
      </c>
      <c r="C1890" s="279" t="s">
        <v>5911</v>
      </c>
      <c r="D1890" s="14" t="s">
        <v>3493</v>
      </c>
      <c r="E1890" s="312" t="s">
        <v>1510</v>
      </c>
      <c r="F1890" s="281" t="s">
        <v>7610</v>
      </c>
      <c r="G1890" s="319">
        <v>-9.3993738086599998E-2</v>
      </c>
      <c r="H1890" s="319">
        <v>2.2307621089999998E-3</v>
      </c>
      <c r="I1890" s="319">
        <v>6.588329843999996E-4</v>
      </c>
      <c r="J1890" s="319">
        <v>-9.8531218000000005E-4</v>
      </c>
      <c r="K1890" s="319">
        <v>-9.5898021E-2</v>
      </c>
      <c r="L1890" s="320">
        <v>-0.72103775187969921</v>
      </c>
      <c r="M1890" s="308">
        <v>-10.182667</v>
      </c>
      <c r="N1890" s="282">
        <v>-1.27787E-2</v>
      </c>
      <c r="O1890" s="282">
        <v>-1.1677102E-2</v>
      </c>
      <c r="P1890" s="282">
        <v>-5.4380520999999999E-4</v>
      </c>
      <c r="Q1890" s="282">
        <v>-5.5779253000000004E-4</v>
      </c>
      <c r="R1890" s="255">
        <v>-7.0006607661709987E-7</v>
      </c>
      <c r="S1890" s="256">
        <v>-2.0111139359842398E-9</v>
      </c>
      <c r="T1890" s="256">
        <v>-7.8122202581999992E-2</v>
      </c>
      <c r="U1890" s="274">
        <v>-3.1576452E-5</v>
      </c>
      <c r="V1890" s="216"/>
      <c r="W1890" s="214"/>
      <c r="X1890" s="18" t="s">
        <v>1120</v>
      </c>
      <c r="Y1890" s="13"/>
      <c r="Z1890" s="13"/>
      <c r="AA1890" s="19"/>
    </row>
    <row r="1891" spans="1:27" ht="14.4" customHeight="1">
      <c r="A1891" t="s">
        <v>2587</v>
      </c>
      <c r="B1891" s="168" t="s">
        <v>2463</v>
      </c>
      <c r="C1891" s="279" t="s">
        <v>5912</v>
      </c>
      <c r="D1891" s="14" t="s">
        <v>3493</v>
      </c>
      <c r="E1891" s="312" t="s">
        <v>1510</v>
      </c>
      <c r="F1891" s="281" t="s">
        <v>7611</v>
      </c>
      <c r="G1891" s="319">
        <v>0.19366143349340001</v>
      </c>
      <c r="H1891" s="319">
        <v>3.5370181100000003E-3</v>
      </c>
      <c r="I1891" s="319">
        <v>4.1801187339999993E-4</v>
      </c>
      <c r="J1891" s="319">
        <v>-1.87153649E-3</v>
      </c>
      <c r="K1891" s="319">
        <v>0.19157794</v>
      </c>
      <c r="L1891" s="320">
        <v>1.4404356390977442</v>
      </c>
      <c r="M1891" s="308">
        <v>-19.341314000000001</v>
      </c>
      <c r="N1891" s="282">
        <v>2.1211214999999999E-2</v>
      </c>
      <c r="O1891" s="282">
        <v>2.1182414E-2</v>
      </c>
      <c r="P1891" s="282">
        <v>1.0882915999999999E-3</v>
      </c>
      <c r="Q1891" s="282">
        <v>-1.0594907E-3</v>
      </c>
      <c r="R1891" s="255">
        <v>1.269928927375E-6</v>
      </c>
      <c r="S1891" s="256">
        <v>4.0247469983196108E-9</v>
      </c>
      <c r="T1891" s="256">
        <v>-0.148388051066</v>
      </c>
      <c r="U1891" s="274">
        <v>1.7947293000000001E-5</v>
      </c>
      <c r="V1891" s="216"/>
      <c r="W1891" s="214"/>
      <c r="X1891" s="18" t="s">
        <v>1052</v>
      </c>
      <c r="Y1891" s="13"/>
      <c r="Z1891" s="13"/>
      <c r="AA1891" s="19"/>
    </row>
    <row r="1892" spans="1:27" ht="14.4" customHeight="1">
      <c r="A1892" t="s">
        <v>2588</v>
      </c>
      <c r="B1892" s="168" t="s">
        <v>2463</v>
      </c>
      <c r="C1892" s="279" t="s">
        <v>5913</v>
      </c>
      <c r="D1892" s="14" t="s">
        <v>3493</v>
      </c>
      <c r="E1892" s="312" t="s">
        <v>1510</v>
      </c>
      <c r="F1892" s="281" t="s">
        <v>7612</v>
      </c>
      <c r="G1892" s="319">
        <v>0.19497540753500001</v>
      </c>
      <c r="H1892" s="319">
        <v>-7.3523322280000004E-3</v>
      </c>
      <c r="I1892" s="319">
        <v>-1.2250118907E-2</v>
      </c>
      <c r="J1892" s="319">
        <v>-1.72680133E-3</v>
      </c>
      <c r="K1892" s="319">
        <v>0.21630466000000001</v>
      </c>
      <c r="L1892" s="320">
        <v>1.6263508270676692</v>
      </c>
      <c r="M1892" s="308">
        <v>-17.845555000000001</v>
      </c>
      <c r="N1892" s="282">
        <v>2.2273237000000001E-2</v>
      </c>
      <c r="O1892" s="282">
        <v>2.2117851000000001E-2</v>
      </c>
      <c r="P1892" s="282">
        <v>1.1329414000000001E-3</v>
      </c>
      <c r="Q1892" s="282">
        <v>-9.7755504000000002E-4</v>
      </c>
      <c r="R1892" s="255">
        <v>1.326010207016E-6</v>
      </c>
      <c r="S1892" s="256">
        <v>4.1898718975481493E-9</v>
      </c>
      <c r="T1892" s="256">
        <v>-0.136912470698</v>
      </c>
      <c r="U1892" s="274">
        <v>1.8397166000000001E-5</v>
      </c>
      <c r="V1892" s="216"/>
      <c r="W1892" s="214"/>
      <c r="X1892" s="18" t="s">
        <v>4105</v>
      </c>
      <c r="Y1892" s="13"/>
      <c r="Z1892" s="13"/>
      <c r="AA1892" s="19"/>
    </row>
    <row r="1893" spans="1:27" ht="14.4" customHeight="1">
      <c r="A1893" t="s">
        <v>2589</v>
      </c>
      <c r="B1893" s="168" t="s">
        <v>2463</v>
      </c>
      <c r="C1893" s="279" t="s">
        <v>5914</v>
      </c>
      <c r="D1893" s="14" t="s">
        <v>3493</v>
      </c>
      <c r="E1893" s="312" t="s">
        <v>1510</v>
      </c>
      <c r="F1893" s="281" t="s">
        <v>7613</v>
      </c>
      <c r="G1893" s="319">
        <v>0.1905089879887</v>
      </c>
      <c r="H1893" s="319">
        <v>2.4989706199999998E-3</v>
      </c>
      <c r="I1893" s="319">
        <v>3.1937690869999981E-4</v>
      </c>
      <c r="J1893" s="319">
        <v>-1.31040954E-3</v>
      </c>
      <c r="K1893" s="319">
        <v>0.18900105</v>
      </c>
      <c r="L1893" s="320">
        <v>1.4210605263157894</v>
      </c>
      <c r="M1893" s="308">
        <v>-13.542370999999999</v>
      </c>
      <c r="N1893" s="282">
        <v>2.1553525E-2</v>
      </c>
      <c r="O1893" s="282">
        <v>2.1220836999999999E-2</v>
      </c>
      <c r="P1893" s="282">
        <v>1.0745212E-3</v>
      </c>
      <c r="Q1893" s="282">
        <v>-7.4183254999999997E-4</v>
      </c>
      <c r="R1893" s="255">
        <v>1.2722324433117999E-6</v>
      </c>
      <c r="S1893" s="256">
        <v>3.9738209235218995E-9</v>
      </c>
      <c r="T1893" s="256">
        <v>-0.10389811287010001</v>
      </c>
      <c r="U1893" s="274">
        <v>2.4081492000000001E-5</v>
      </c>
      <c r="V1893" s="216"/>
      <c r="W1893" s="214"/>
      <c r="X1893" s="18" t="s">
        <v>1120</v>
      </c>
      <c r="Y1893" s="13"/>
      <c r="Z1893" s="13"/>
      <c r="AA1893" s="19"/>
    </row>
    <row r="1894" spans="1:27" ht="14.4" customHeight="1">
      <c r="A1894" t="s">
        <v>2590</v>
      </c>
      <c r="B1894" s="168" t="s">
        <v>2463</v>
      </c>
      <c r="C1894" s="279" t="s">
        <v>5915</v>
      </c>
      <c r="D1894" s="14" t="s">
        <v>3493</v>
      </c>
      <c r="E1894" s="312" t="s">
        <v>1510</v>
      </c>
      <c r="F1894" s="281" t="s">
        <v>7614</v>
      </c>
      <c r="G1894" s="319">
        <v>0.18982160720989999</v>
      </c>
      <c r="H1894" s="319">
        <v>3.7370299399999995E-3</v>
      </c>
      <c r="I1894" s="319">
        <v>4.8915141990000036E-4</v>
      </c>
      <c r="J1894" s="319">
        <v>-1.9539241499999999E-3</v>
      </c>
      <c r="K1894" s="319">
        <v>0.18754935</v>
      </c>
      <c r="L1894" s="320">
        <v>1.4101454887218046</v>
      </c>
      <c r="M1894" s="308">
        <v>-20.192746</v>
      </c>
      <c r="N1894" s="282">
        <v>2.0632497999999999E-2</v>
      </c>
      <c r="O1894" s="282">
        <v>2.0672972000000001E-2</v>
      </c>
      <c r="P1894" s="282">
        <v>1.0656573999999999E-3</v>
      </c>
      <c r="Q1894" s="282">
        <v>-1.1061309E-3</v>
      </c>
      <c r="R1894" s="255">
        <v>1.2393867915299999E-6</v>
      </c>
      <c r="S1894" s="256">
        <v>3.9410406996526504E-9</v>
      </c>
      <c r="T1894" s="256">
        <v>-0.154920294968</v>
      </c>
      <c r="U1894" s="274">
        <v>1.6151678E-5</v>
      </c>
      <c r="V1894" s="218"/>
      <c r="W1894" s="214"/>
      <c r="X1894" s="18" t="s">
        <v>1120</v>
      </c>
      <c r="Y1894" s="13"/>
      <c r="Z1894" s="13"/>
      <c r="AA1894" s="19"/>
    </row>
    <row r="1895" spans="1:27" ht="14.4" customHeight="1">
      <c r="A1895" t="s">
        <v>2591</v>
      </c>
      <c r="B1895" s="168" t="s">
        <v>2463</v>
      </c>
      <c r="C1895" s="279" t="s">
        <v>5916</v>
      </c>
      <c r="D1895" s="14" t="s">
        <v>3493</v>
      </c>
      <c r="E1895" s="312" t="s">
        <v>1510</v>
      </c>
      <c r="F1895" s="281" t="s">
        <v>7615</v>
      </c>
      <c r="G1895" s="319">
        <v>6.0723434371608001</v>
      </c>
      <c r="H1895" s="319">
        <v>3.2874119650000005E-3</v>
      </c>
      <c r="I1895" s="319">
        <v>5.9131239697058007</v>
      </c>
      <c r="J1895" s="319">
        <v>-1.7145545100000002E-3</v>
      </c>
      <c r="K1895" s="319">
        <v>0.15764660999999999</v>
      </c>
      <c r="L1895" s="320">
        <v>1.1853128571428571</v>
      </c>
      <c r="M1895" s="308">
        <v>-17.718990000000002</v>
      </c>
      <c r="N1895" s="282">
        <v>1.8421810000000001</v>
      </c>
      <c r="O1895" s="282">
        <v>1.8084342</v>
      </c>
      <c r="P1895" s="282">
        <v>3.4717380999999999E-2</v>
      </c>
      <c r="Q1895" s="282">
        <v>-9.7062202000000001E-4</v>
      </c>
      <c r="R1895" s="255">
        <v>1.0841931330062099E-4</v>
      </c>
      <c r="S1895" s="256">
        <v>1.2839268407683131E-7</v>
      </c>
      <c r="T1895" s="256">
        <v>-0.135941462821</v>
      </c>
      <c r="U1895" s="121">
        <v>1.6413809000000001E-3</v>
      </c>
      <c r="V1895" s="216"/>
      <c r="W1895" s="214"/>
      <c r="X1895" s="18" t="s">
        <v>1052</v>
      </c>
      <c r="Y1895" s="13"/>
      <c r="Z1895" s="13"/>
      <c r="AA1895" s="19"/>
    </row>
    <row r="1896" spans="1:27" ht="14.4" customHeight="1">
      <c r="A1896" t="s">
        <v>2592</v>
      </c>
      <c r="B1896" s="168" t="s">
        <v>2463</v>
      </c>
      <c r="C1896" s="279" t="s">
        <v>5917</v>
      </c>
      <c r="D1896" s="14" t="s">
        <v>3493</v>
      </c>
      <c r="E1896" s="312" t="s">
        <v>1510</v>
      </c>
      <c r="F1896" s="281" t="s">
        <v>7616</v>
      </c>
      <c r="G1896" s="319">
        <v>0.1408237715573</v>
      </c>
      <c r="H1896" s="319">
        <v>2.5321532839999998E-3</v>
      </c>
      <c r="I1896" s="319">
        <v>3.7466437330000048E-4</v>
      </c>
      <c r="J1896" s="319">
        <v>-1.3026161E-3</v>
      </c>
      <c r="K1896" s="319">
        <v>0.13921956999999999</v>
      </c>
      <c r="L1896" s="320">
        <v>1.0467636842105261</v>
      </c>
      <c r="M1896" s="308">
        <v>-13.461830000000001</v>
      </c>
      <c r="N1896" s="282">
        <v>1.5495024E-2</v>
      </c>
      <c r="O1896" s="282">
        <v>1.5440875E-2</v>
      </c>
      <c r="P1896" s="282">
        <v>7.9157003E-4</v>
      </c>
      <c r="Q1896" s="282">
        <v>-7.3742063E-4</v>
      </c>
      <c r="R1896" s="255">
        <v>9.2571193067629975E-7</v>
      </c>
      <c r="S1896" s="256">
        <v>2.9274039264415004E-9</v>
      </c>
      <c r="T1896" s="256">
        <v>-0.1032802033118</v>
      </c>
      <c r="U1896" s="274">
        <v>1.3766732000000001E-5</v>
      </c>
      <c r="V1896" s="216"/>
      <c r="W1896" s="214"/>
      <c r="X1896" s="14" t="s">
        <v>727</v>
      </c>
      <c r="Y1896" s="13"/>
      <c r="Z1896" s="13"/>
      <c r="AA1896" s="19"/>
    </row>
    <row r="1897" spans="1:27" ht="14.4" customHeight="1">
      <c r="A1897" t="s">
        <v>2593</v>
      </c>
      <c r="B1897" s="168" t="s">
        <v>2463</v>
      </c>
      <c r="C1897" s="279" t="s">
        <v>5918</v>
      </c>
      <c r="D1897" s="14" t="s">
        <v>3493</v>
      </c>
      <c r="E1897" s="312" t="s">
        <v>1510</v>
      </c>
      <c r="F1897" s="281" t="s">
        <v>7617</v>
      </c>
      <c r="G1897" s="319">
        <v>0.16129317800770002</v>
      </c>
      <c r="H1897" s="319">
        <v>2.833053728E-3</v>
      </c>
      <c r="I1897" s="319">
        <v>3.8091248970000024E-4</v>
      </c>
      <c r="J1897" s="319">
        <v>-1.47629821E-3</v>
      </c>
      <c r="K1897" s="319">
        <v>0.15955551000000001</v>
      </c>
      <c r="L1897" s="320">
        <v>1.1996654887218046</v>
      </c>
      <c r="M1897" s="308">
        <v>-15.256741</v>
      </c>
      <c r="N1897" s="282">
        <v>1.777016E-2</v>
      </c>
      <c r="O1897" s="282">
        <v>1.7699029000000002E-2</v>
      </c>
      <c r="P1897" s="282">
        <v>9.0687484000000001E-4</v>
      </c>
      <c r="Q1897" s="282">
        <v>-8.3574338000000001E-4</v>
      </c>
      <c r="R1897" s="255">
        <v>1.0610928826371E-6</v>
      </c>
      <c r="S1897" s="256">
        <v>3.3538270162047503E-9</v>
      </c>
      <c r="T1897" s="256">
        <v>-0.1170508977534</v>
      </c>
      <c r="U1897" s="274">
        <v>1.5951748E-5</v>
      </c>
      <c r="V1897" s="216"/>
      <c r="W1897" s="214"/>
      <c r="X1897" s="18" t="s">
        <v>1120</v>
      </c>
      <c r="Y1897" s="13"/>
      <c r="Z1897" s="13"/>
      <c r="AA1897" s="19"/>
    </row>
    <row r="1898" spans="1:27" ht="14.4" customHeight="1">
      <c r="B1898" s="278" t="s">
        <v>2463</v>
      </c>
      <c r="C1898" s="277" t="s">
        <v>3739</v>
      </c>
      <c r="D1898" s="277" t="s">
        <v>3280</v>
      </c>
      <c r="E1898" s="312"/>
      <c r="F1898"/>
      <c r="G1898" s="210"/>
      <c r="H1898" s="210"/>
      <c r="I1898" s="210"/>
      <c r="J1898" s="210"/>
      <c r="K1898" s="210"/>
      <c r="L1898" s="210"/>
      <c r="M1898" s="5"/>
      <c r="N1898"/>
      <c r="O1898"/>
      <c r="V1898" s="183"/>
      <c r="W1898" s="118"/>
      <c r="X1898" s="13"/>
      <c r="Y1898" s="13"/>
      <c r="Z1898" s="13"/>
      <c r="AA1898" s="19"/>
    </row>
    <row r="1899" spans="1:27" ht="14.4" customHeight="1">
      <c r="A1899" t="s">
        <v>3281</v>
      </c>
      <c r="B1899" s="168" t="s">
        <v>2463</v>
      </c>
      <c r="C1899" s="279" t="s">
        <v>5919</v>
      </c>
      <c r="D1899" s="14" t="s">
        <v>3740</v>
      </c>
      <c r="E1899" s="312" t="s">
        <v>1510</v>
      </c>
      <c r="F1899" s="281" t="s">
        <v>7618</v>
      </c>
      <c r="G1899" s="319">
        <v>-0.25793783862000003</v>
      </c>
      <c r="H1899" s="319">
        <v>-2.17370526E-3</v>
      </c>
      <c r="I1899" s="319">
        <v>-7.6990088200000004E-3</v>
      </c>
      <c r="J1899" s="319">
        <v>-2.5228445400000002E-3</v>
      </c>
      <c r="K1899" s="319">
        <v>-0.24554228</v>
      </c>
      <c r="L1899" s="320">
        <v>-1.8461825563909773</v>
      </c>
      <c r="M1899" s="308">
        <v>-26.072229</v>
      </c>
      <c r="N1899" s="282">
        <v>-3.4297561999999997E-2</v>
      </c>
      <c r="O1899" s="282">
        <v>-3.1405445999999997E-2</v>
      </c>
      <c r="P1899" s="282">
        <v>-1.4639144000000001E-3</v>
      </c>
      <c r="Q1899" s="282">
        <v>-1.428201E-3</v>
      </c>
      <c r="R1899" s="255">
        <v>-1.8828205447849998E-6</v>
      </c>
      <c r="S1899" s="256">
        <v>-5.4138844574628401E-9</v>
      </c>
      <c r="T1899" s="256">
        <v>-0.200028152722</v>
      </c>
      <c r="U1899" s="274">
        <v>-8.5642554999999996E-5</v>
      </c>
      <c r="V1899" s="144"/>
      <c r="W1899" s="143"/>
      <c r="X1899" s="18" t="s">
        <v>1120</v>
      </c>
      <c r="Y1899" s="20"/>
      <c r="Z1899" s="20"/>
      <c r="AA1899" s="19"/>
    </row>
    <row r="1900" spans="1:27" ht="14.4" customHeight="1">
      <c r="A1900" t="s">
        <v>3282</v>
      </c>
      <c r="B1900" s="168" t="s">
        <v>2463</v>
      </c>
      <c r="C1900" s="279" t="s">
        <v>5920</v>
      </c>
      <c r="D1900" s="14" t="s">
        <v>3740</v>
      </c>
      <c r="E1900" s="312" t="s">
        <v>1510</v>
      </c>
      <c r="F1900" s="281" t="s">
        <v>7619</v>
      </c>
      <c r="G1900" s="319">
        <v>0.13548027062369999</v>
      </c>
      <c r="H1900" s="319">
        <v>-1.3397269239999998E-3</v>
      </c>
      <c r="I1900" s="319">
        <v>-4.7076834422999994E-3</v>
      </c>
      <c r="J1900" s="319">
        <v>-1.53641901E-3</v>
      </c>
      <c r="K1900" s="319">
        <v>0.1430641</v>
      </c>
      <c r="L1900" s="320">
        <v>1.0756699248120301</v>
      </c>
      <c r="M1900" s="308">
        <v>-15.878056000000001</v>
      </c>
      <c r="N1900" s="282">
        <v>1.4829102E-2</v>
      </c>
      <c r="O1900" s="282">
        <v>1.4924843E-2</v>
      </c>
      <c r="P1900" s="282">
        <v>7.7403724999999997E-4</v>
      </c>
      <c r="Q1900" s="282">
        <v>-8.6977818000000002E-4</v>
      </c>
      <c r="R1900" s="255">
        <v>8.9477477287060011E-7</v>
      </c>
      <c r="S1900" s="256">
        <v>2.8625637515133402E-9</v>
      </c>
      <c r="T1900" s="256">
        <v>-0.1218176700601</v>
      </c>
      <c r="U1900" s="274">
        <v>9.1756097999999998E-6</v>
      </c>
      <c r="V1900" s="144"/>
      <c r="W1900" s="143"/>
      <c r="X1900" s="18" t="s">
        <v>1120</v>
      </c>
      <c r="Y1900" s="20"/>
      <c r="Z1900" s="20"/>
      <c r="AA1900" s="19"/>
    </row>
    <row r="1901" spans="1:27" ht="14.4" customHeight="1">
      <c r="A1901" t="s">
        <v>3283</v>
      </c>
      <c r="B1901" s="168" t="s">
        <v>2463</v>
      </c>
      <c r="C1901" s="279" t="s">
        <v>5921</v>
      </c>
      <c r="D1901" s="14" t="s">
        <v>3740</v>
      </c>
      <c r="E1901" s="312" t="s">
        <v>1510</v>
      </c>
      <c r="F1901" s="281" t="s">
        <v>7620</v>
      </c>
      <c r="G1901" s="319">
        <v>-0.2445514054274</v>
      </c>
      <c r="H1901" s="319">
        <v>-4.7338403100000001E-3</v>
      </c>
      <c r="I1901" s="319">
        <v>-1.03627996574E-2</v>
      </c>
      <c r="J1901" s="319">
        <v>-2.33357546E-3</v>
      </c>
      <c r="K1901" s="319">
        <v>-0.22712119</v>
      </c>
      <c r="L1901" s="320">
        <v>-1.7076781203007518</v>
      </c>
      <c r="M1901" s="308">
        <v>-24.116236000000001</v>
      </c>
      <c r="N1901" s="282">
        <v>-3.2269552E-2</v>
      </c>
      <c r="O1901" s="282">
        <v>-2.9569707000000001E-2</v>
      </c>
      <c r="P1901" s="282">
        <v>-1.3787901E-3</v>
      </c>
      <c r="Q1901" s="282">
        <v>-1.3210544E-3</v>
      </c>
      <c r="R1901" s="255">
        <v>-1.77276422609E-6</v>
      </c>
      <c r="S1901" s="256">
        <v>-5.0990758803795903E-9</v>
      </c>
      <c r="T1901" s="256">
        <v>-0.18502161916400001</v>
      </c>
      <c r="U1901" s="274">
        <v>-8.0872565999999996E-5</v>
      </c>
      <c r="V1901" s="144"/>
      <c r="W1901" s="143"/>
      <c r="X1901" s="18" t="s">
        <v>1120</v>
      </c>
      <c r="Y1901" s="20"/>
      <c r="Z1901" s="20"/>
      <c r="AA1901" s="19"/>
    </row>
    <row r="1902" spans="1:27" ht="14.4" customHeight="1">
      <c r="B1902" s="278" t="s">
        <v>2463</v>
      </c>
      <c r="C1902" s="277" t="s">
        <v>3741</v>
      </c>
      <c r="D1902" s="277" t="s">
        <v>3285</v>
      </c>
      <c r="E1902" s="312"/>
      <c r="F1902"/>
      <c r="G1902" s="210"/>
      <c r="H1902" s="210"/>
      <c r="I1902" s="210"/>
      <c r="J1902" s="210"/>
      <c r="K1902" s="210"/>
      <c r="L1902" s="210"/>
      <c r="M1902" s="5"/>
      <c r="N1902"/>
      <c r="O1902"/>
      <c r="V1902" s="183"/>
      <c r="W1902" s="118"/>
      <c r="X1902" s="20"/>
      <c r="Y1902" s="20"/>
      <c r="Z1902" s="20"/>
      <c r="AA1902" s="19"/>
    </row>
    <row r="1903" spans="1:27" ht="14.4" customHeight="1">
      <c r="A1903" t="s">
        <v>3284</v>
      </c>
      <c r="B1903" s="168" t="s">
        <v>2463</v>
      </c>
      <c r="C1903" s="279" t="s">
        <v>5922</v>
      </c>
      <c r="D1903" s="14" t="s">
        <v>3742</v>
      </c>
      <c r="E1903" s="312" t="s">
        <v>1510</v>
      </c>
      <c r="F1903" s="281" t="s">
        <v>7621</v>
      </c>
      <c r="G1903" s="319">
        <v>0.49557838499999995</v>
      </c>
      <c r="H1903" s="319">
        <v>1.67688E-2</v>
      </c>
      <c r="I1903" s="319">
        <v>1.9959584999999998E-2</v>
      </c>
      <c r="J1903" s="319">
        <v>0</v>
      </c>
      <c r="K1903" s="319">
        <v>0.45884999999999998</v>
      </c>
      <c r="L1903" s="320">
        <v>3.4499999999999997</v>
      </c>
      <c r="M1903" s="308">
        <v>0</v>
      </c>
      <c r="N1903" s="282">
        <v>5.9371181000000002E-2</v>
      </c>
      <c r="O1903" s="282">
        <v>5.6606939000000002E-2</v>
      </c>
      <c r="P1903" s="282">
        <v>2.7642412999999998E-3</v>
      </c>
      <c r="Q1903" s="282">
        <v>0</v>
      </c>
      <c r="R1903" s="255">
        <v>3.3937014000000002E-6</v>
      </c>
      <c r="S1903" s="256">
        <v>1.0222785925E-8</v>
      </c>
      <c r="T1903" s="256">
        <v>0</v>
      </c>
      <c r="U1903" s="121">
        <v>1.0638676999999999E-4</v>
      </c>
      <c r="V1903" s="144"/>
      <c r="W1903" s="143"/>
      <c r="X1903" s="20" t="s">
        <v>6391</v>
      </c>
      <c r="Y1903" s="20"/>
      <c r="Z1903" s="20"/>
      <c r="AA1903" s="19"/>
    </row>
    <row r="1904" spans="1:27" ht="14.4" customHeight="1">
      <c r="A1904" t="s">
        <v>3286</v>
      </c>
      <c r="B1904" s="168" t="s">
        <v>2463</v>
      </c>
      <c r="C1904" s="279" t="s">
        <v>5923</v>
      </c>
      <c r="D1904" s="14" t="s">
        <v>3742</v>
      </c>
      <c r="E1904" s="312" t="s">
        <v>1510</v>
      </c>
      <c r="F1904" s="281" t="s">
        <v>7622</v>
      </c>
      <c r="G1904" s="319">
        <v>0.341937255</v>
      </c>
      <c r="H1904" s="319">
        <v>1.52388E-2</v>
      </c>
      <c r="I1904" s="319">
        <v>1.8138455000000001E-2</v>
      </c>
      <c r="J1904" s="319">
        <v>0</v>
      </c>
      <c r="K1904" s="319">
        <v>0.30856</v>
      </c>
      <c r="L1904" s="320">
        <v>2.3199999999999998</v>
      </c>
      <c r="M1904" s="308">
        <v>0</v>
      </c>
      <c r="N1904" s="282">
        <v>4.071806E-2</v>
      </c>
      <c r="O1904" s="282">
        <v>3.8823265000000003E-2</v>
      </c>
      <c r="P1904" s="282">
        <v>1.8947941E-3</v>
      </c>
      <c r="Q1904" s="282">
        <v>0</v>
      </c>
      <c r="R1904" s="255">
        <v>2.3275338999999999E-6</v>
      </c>
      <c r="S1904" s="256">
        <v>7.0073744800000001E-9</v>
      </c>
      <c r="T1904" s="256">
        <v>0</v>
      </c>
      <c r="U1904" s="274">
        <v>7.3949476000000002E-5</v>
      </c>
      <c r="V1904" s="144"/>
      <c r="W1904" s="143"/>
      <c r="X1904" s="20" t="s">
        <v>6391</v>
      </c>
      <c r="Y1904" s="20"/>
      <c r="Z1904" s="20"/>
      <c r="AA1904" s="19"/>
    </row>
    <row r="1905" spans="1:27" ht="14.4" customHeight="1">
      <c r="A1905" t="s">
        <v>3287</v>
      </c>
      <c r="B1905" s="168" t="s">
        <v>2463</v>
      </c>
      <c r="C1905" s="279" t="s">
        <v>5924</v>
      </c>
      <c r="D1905" s="14" t="s">
        <v>3742</v>
      </c>
      <c r="E1905" s="312" t="s">
        <v>1510</v>
      </c>
      <c r="F1905" s="281" t="s">
        <v>7623</v>
      </c>
      <c r="G1905" s="319">
        <v>0.46711220400000003</v>
      </c>
      <c r="H1905" s="319">
        <v>1.6524E-2</v>
      </c>
      <c r="I1905" s="319">
        <v>1.9668204000000002E-2</v>
      </c>
      <c r="J1905" s="319">
        <v>0</v>
      </c>
      <c r="K1905" s="319">
        <v>0.43092000000000003</v>
      </c>
      <c r="L1905" s="320">
        <v>3.24</v>
      </c>
      <c r="M1905" s="308">
        <v>0</v>
      </c>
      <c r="N1905" s="282">
        <v>5.5912585000000001E-2</v>
      </c>
      <c r="O1905" s="282">
        <v>5.3309563999999997E-2</v>
      </c>
      <c r="P1905" s="282">
        <v>2.6030212000000001E-3</v>
      </c>
      <c r="Q1905" s="282">
        <v>0</v>
      </c>
      <c r="R1905" s="255">
        <v>3.1960169999999998E-6</v>
      </c>
      <c r="S1905" s="256">
        <v>9.6265578600000011E-9</v>
      </c>
      <c r="T1905" s="256">
        <v>0</v>
      </c>
      <c r="U1905" s="121">
        <v>1.0038263000000001E-4</v>
      </c>
      <c r="V1905" s="144"/>
      <c r="W1905" s="143"/>
      <c r="X1905" s="20" t="s">
        <v>6391</v>
      </c>
      <c r="Y1905" s="20"/>
      <c r="Z1905" s="20"/>
      <c r="AA1905" s="19"/>
    </row>
    <row r="1906" spans="1:27" ht="14.4" customHeight="1">
      <c r="A1906" t="s">
        <v>3288</v>
      </c>
      <c r="B1906" s="168" t="s">
        <v>2463</v>
      </c>
      <c r="C1906" s="279" t="s">
        <v>5925</v>
      </c>
      <c r="D1906" s="14" t="s">
        <v>3742</v>
      </c>
      <c r="E1906" s="312" t="s">
        <v>1510</v>
      </c>
      <c r="F1906" s="281" t="s">
        <v>7624</v>
      </c>
      <c r="G1906" s="319">
        <v>3.6192204000000006E-2</v>
      </c>
      <c r="H1906" s="319">
        <v>1.6524E-2</v>
      </c>
      <c r="I1906" s="319">
        <v>1.9668204000000002E-2</v>
      </c>
      <c r="J1906" s="319">
        <v>0</v>
      </c>
      <c r="K1906" s="319">
        <v>0</v>
      </c>
      <c r="L1906" s="320">
        <v>0</v>
      </c>
      <c r="M1906" s="308">
        <v>0</v>
      </c>
      <c r="N1906" s="282">
        <v>3.3073593999999999E-3</v>
      </c>
      <c r="O1906" s="282">
        <v>3.157474E-3</v>
      </c>
      <c r="P1906" s="282">
        <v>1.4988541999999999E-4</v>
      </c>
      <c r="Q1906" s="282">
        <v>0</v>
      </c>
      <c r="R1906" s="255">
        <v>1.89297E-7</v>
      </c>
      <c r="S1906" s="256">
        <v>5.5430999999999992E-10</v>
      </c>
      <c r="T1906" s="256">
        <v>0</v>
      </c>
      <c r="U1906" s="274">
        <v>1.0042828E-5</v>
      </c>
      <c r="V1906" s="144"/>
      <c r="W1906" s="143"/>
      <c r="X1906" s="20" t="s">
        <v>6391</v>
      </c>
      <c r="Y1906" s="20"/>
      <c r="Z1906" s="20"/>
      <c r="AA1906" s="19"/>
    </row>
    <row r="1907" spans="1:27" ht="14.4" customHeight="1">
      <c r="A1907" t="s">
        <v>3289</v>
      </c>
      <c r="B1907" s="168" t="s">
        <v>2463</v>
      </c>
      <c r="C1907" s="279" t="s">
        <v>5926</v>
      </c>
      <c r="D1907" s="14" t="s">
        <v>3742</v>
      </c>
      <c r="E1907" s="312" t="s">
        <v>1510</v>
      </c>
      <c r="F1907" s="281" t="s">
        <v>7625</v>
      </c>
      <c r="G1907" s="319">
        <v>0.7997055434</v>
      </c>
      <c r="H1907" s="319">
        <v>6.7161197000000006E-2</v>
      </c>
      <c r="I1907" s="319">
        <v>0.46787434639999997</v>
      </c>
      <c r="J1907" s="319">
        <v>0</v>
      </c>
      <c r="K1907" s="319">
        <v>0.26467000000000002</v>
      </c>
      <c r="L1907" s="320">
        <v>1.99</v>
      </c>
      <c r="M1907" s="308">
        <v>0</v>
      </c>
      <c r="N1907" s="282">
        <v>3.3620694E-2</v>
      </c>
      <c r="O1907" s="282">
        <v>3.2054584999999997E-2</v>
      </c>
      <c r="P1907" s="282">
        <v>1.566109E-3</v>
      </c>
      <c r="Q1907" s="282">
        <v>0</v>
      </c>
      <c r="R1907" s="255">
        <v>1.9217376999999997E-6</v>
      </c>
      <c r="S1907" s="256">
        <v>5.791823235E-9</v>
      </c>
      <c r="T1907" s="256">
        <v>0</v>
      </c>
      <c r="U1907" s="121">
        <v>1.5346654000000001E-4</v>
      </c>
      <c r="V1907" s="144"/>
      <c r="W1907" s="143"/>
      <c r="X1907" s="20" t="s">
        <v>6391</v>
      </c>
      <c r="Y1907" s="20"/>
      <c r="Z1907" s="20"/>
      <c r="AA1907" s="19"/>
    </row>
    <row r="1908" spans="1:27" ht="14.4" customHeight="1">
      <c r="A1908" t="s">
        <v>3290</v>
      </c>
      <c r="B1908" s="168" t="s">
        <v>2463</v>
      </c>
      <c r="C1908" s="279" t="s">
        <v>5927</v>
      </c>
      <c r="D1908" s="14" t="s">
        <v>3742</v>
      </c>
      <c r="E1908" s="312" t="s">
        <v>1510</v>
      </c>
      <c r="F1908" s="281" t="s">
        <v>7626</v>
      </c>
      <c r="G1908" s="319">
        <v>0.381898136</v>
      </c>
      <c r="H1908" s="319">
        <v>1.1016E-2</v>
      </c>
      <c r="I1908" s="319">
        <v>1.3112136E-2</v>
      </c>
      <c r="J1908" s="319">
        <v>0</v>
      </c>
      <c r="K1908" s="319">
        <v>0.35776999999999998</v>
      </c>
      <c r="L1908" s="320">
        <v>2.6899999999999995</v>
      </c>
      <c r="M1908" s="308">
        <v>0</v>
      </c>
      <c r="N1908" s="282">
        <v>4.5880232E-2</v>
      </c>
      <c r="O1908" s="282">
        <v>4.3743600000000001E-2</v>
      </c>
      <c r="P1908" s="282">
        <v>2.1366320999999999E-3</v>
      </c>
      <c r="Q1908" s="282">
        <v>0</v>
      </c>
      <c r="R1908" s="255">
        <v>2.622518E-6</v>
      </c>
      <c r="S1908" s="256">
        <v>7.9017457849999997E-9</v>
      </c>
      <c r="T1908" s="256">
        <v>0</v>
      </c>
      <c r="U1908" s="274">
        <v>8.1699557000000002E-5</v>
      </c>
      <c r="V1908" s="144"/>
      <c r="W1908" s="143"/>
      <c r="X1908" s="20" t="s">
        <v>6391</v>
      </c>
      <c r="Y1908" s="20"/>
      <c r="Z1908" s="20"/>
      <c r="AA1908" s="19"/>
    </row>
    <row r="1909" spans="1:27" ht="14.4" customHeight="1">
      <c r="A1909" t="s">
        <v>3291</v>
      </c>
      <c r="B1909" s="168" t="s">
        <v>2463</v>
      </c>
      <c r="C1909" s="279" t="s">
        <v>5928</v>
      </c>
      <c r="D1909" s="14" t="s">
        <v>3742</v>
      </c>
      <c r="E1909" s="312" t="s">
        <v>1510</v>
      </c>
      <c r="F1909" s="281" t="s">
        <v>7627</v>
      </c>
      <c r="G1909" s="319">
        <v>0.49557838499999995</v>
      </c>
      <c r="H1909" s="319">
        <v>1.67688E-2</v>
      </c>
      <c r="I1909" s="319">
        <v>1.9959584999999998E-2</v>
      </c>
      <c r="J1909" s="319">
        <v>0</v>
      </c>
      <c r="K1909" s="319">
        <v>0.45884999999999998</v>
      </c>
      <c r="L1909" s="320">
        <v>3.4499999999999997</v>
      </c>
      <c r="M1909" s="308">
        <v>0</v>
      </c>
      <c r="N1909" s="282">
        <v>5.9371181000000002E-2</v>
      </c>
      <c r="O1909" s="282">
        <v>5.6606939000000002E-2</v>
      </c>
      <c r="P1909" s="282">
        <v>2.7642412999999998E-3</v>
      </c>
      <c r="Q1909" s="282">
        <v>0</v>
      </c>
      <c r="R1909" s="255">
        <v>3.3937014000000002E-6</v>
      </c>
      <c r="S1909" s="256">
        <v>1.0222785925E-8</v>
      </c>
      <c r="T1909" s="256">
        <v>0</v>
      </c>
      <c r="U1909" s="121">
        <v>1.0638676999999999E-4</v>
      </c>
      <c r="V1909" s="144"/>
      <c r="W1909" s="143"/>
      <c r="X1909" s="20" t="s">
        <v>6391</v>
      </c>
      <c r="Y1909" s="20"/>
      <c r="Z1909" s="20"/>
      <c r="AA1909" s="19"/>
    </row>
    <row r="1910" spans="1:27" ht="14.4" customHeight="1">
      <c r="A1910" t="s">
        <v>3292</v>
      </c>
      <c r="B1910" s="168" t="s">
        <v>2463</v>
      </c>
      <c r="C1910" s="279" t="s">
        <v>5929</v>
      </c>
      <c r="D1910" s="14" t="s">
        <v>3742</v>
      </c>
      <c r="E1910" s="312" t="s">
        <v>1510</v>
      </c>
      <c r="F1910" s="281" t="s">
        <v>7628</v>
      </c>
      <c r="G1910" s="319">
        <v>0.26528979679999998</v>
      </c>
      <c r="H1910" s="319">
        <v>5.1408000000000001E-3</v>
      </c>
      <c r="I1910" s="319">
        <v>6.1189968000000001E-3</v>
      </c>
      <c r="J1910" s="319">
        <v>0</v>
      </c>
      <c r="K1910" s="319">
        <v>0.25402999999999998</v>
      </c>
      <c r="L1910" s="320">
        <v>1.9099999999999997</v>
      </c>
      <c r="M1910" s="308">
        <v>0</v>
      </c>
      <c r="N1910" s="282">
        <v>3.2040061000000002E-2</v>
      </c>
      <c r="O1910" s="282">
        <v>3.0547292E-2</v>
      </c>
      <c r="P1910" s="282">
        <v>1.4927696999999999E-3</v>
      </c>
      <c r="Q1910" s="282">
        <v>0</v>
      </c>
      <c r="R1910" s="255">
        <v>1.8313724000000002E-6</v>
      </c>
      <c r="S1910" s="256">
        <v>5.5205981150000001E-9</v>
      </c>
      <c r="T1910" s="256">
        <v>0</v>
      </c>
      <c r="U1910" s="274">
        <v>5.6380303999999997E-5</v>
      </c>
      <c r="V1910" s="144"/>
      <c r="W1910" s="143"/>
      <c r="X1910" s="20" t="s">
        <v>6391</v>
      </c>
      <c r="Y1910" s="20"/>
      <c r="Z1910" s="20"/>
      <c r="AA1910" s="19"/>
    </row>
    <row r="1911" spans="1:27" ht="14.4" customHeight="1">
      <c r="B1911" s="278" t="s">
        <v>2463</v>
      </c>
      <c r="C1911" s="277" t="s">
        <v>3743</v>
      </c>
      <c r="D1911" s="277" t="s">
        <v>3294</v>
      </c>
      <c r="E1911" s="312"/>
      <c r="F1911"/>
      <c r="G1911" s="210"/>
      <c r="H1911" s="210"/>
      <c r="I1911" s="210"/>
      <c r="J1911" s="210"/>
      <c r="K1911" s="210"/>
      <c r="L1911" s="210"/>
      <c r="M1911" s="5"/>
      <c r="N1911"/>
      <c r="O1911"/>
      <c r="V1911" s="183"/>
      <c r="W1911" s="118"/>
      <c r="X1911" s="20"/>
      <c r="Y1911" s="20"/>
      <c r="Z1911" s="20"/>
      <c r="AA1911" s="19"/>
    </row>
    <row r="1912" spans="1:27" ht="14.4" customHeight="1">
      <c r="A1912" t="s">
        <v>3293</v>
      </c>
      <c r="B1912" s="168" t="s">
        <v>2463</v>
      </c>
      <c r="C1912" s="279" t="s">
        <v>5930</v>
      </c>
      <c r="D1912" s="14" t="s">
        <v>3744</v>
      </c>
      <c r="E1912" s="312" t="s">
        <v>1510</v>
      </c>
      <c r="F1912" s="281" t="s">
        <v>7629</v>
      </c>
      <c r="G1912" s="319">
        <v>0.4378085652</v>
      </c>
      <c r="H1912" s="319">
        <v>6.1812000000000004E-3</v>
      </c>
      <c r="I1912" s="319">
        <v>7.3573652000000003E-3</v>
      </c>
      <c r="J1912" s="319">
        <v>0</v>
      </c>
      <c r="K1912" s="319">
        <v>0.42426999999999998</v>
      </c>
      <c r="L1912" s="320">
        <v>3.1899999999999995</v>
      </c>
      <c r="M1912" s="308">
        <v>0</v>
      </c>
      <c r="N1912" s="282">
        <v>5.3030613999999997E-2</v>
      </c>
      <c r="O1912" s="282">
        <v>5.0559266999999998E-2</v>
      </c>
      <c r="P1912" s="282">
        <v>2.471347E-3</v>
      </c>
      <c r="Q1912" s="282">
        <v>0</v>
      </c>
      <c r="R1912" s="255">
        <v>3.0311311000000002E-6</v>
      </c>
      <c r="S1912" s="256">
        <v>9.1395970350000003E-9</v>
      </c>
      <c r="T1912" s="256">
        <v>0</v>
      </c>
      <c r="U1912" s="274">
        <v>9.2702426E-5</v>
      </c>
      <c r="V1912" s="144"/>
      <c r="W1912" s="143"/>
      <c r="X1912" s="20" t="s">
        <v>6391</v>
      </c>
      <c r="Y1912" s="20"/>
      <c r="Z1912" s="20"/>
      <c r="AA1912" s="19"/>
    </row>
    <row r="1913" spans="1:27" ht="14.4" customHeight="1">
      <c r="A1913" t="s">
        <v>3295</v>
      </c>
      <c r="B1913" s="168" t="s">
        <v>2463</v>
      </c>
      <c r="C1913" s="279" t="s">
        <v>5931</v>
      </c>
      <c r="D1913" s="14" t="s">
        <v>3744</v>
      </c>
      <c r="E1913" s="312" t="s">
        <v>1510</v>
      </c>
      <c r="F1913" s="281" t="s">
        <v>7630</v>
      </c>
      <c r="G1913" s="319">
        <v>0.1944185652</v>
      </c>
      <c r="H1913" s="319">
        <v>6.1812000000000004E-3</v>
      </c>
      <c r="I1913" s="319">
        <v>7.3573652000000003E-3</v>
      </c>
      <c r="J1913" s="319">
        <v>0</v>
      </c>
      <c r="K1913" s="319">
        <v>0.18088000000000001</v>
      </c>
      <c r="L1913" s="320">
        <v>1.36</v>
      </c>
      <c r="M1913" s="308">
        <v>0</v>
      </c>
      <c r="N1913" s="282">
        <v>2.3318403000000001E-2</v>
      </c>
      <c r="O1913" s="282">
        <v>2.2232623999999999E-2</v>
      </c>
      <c r="P1913" s="282">
        <v>1.0857796E-3</v>
      </c>
      <c r="Q1913" s="282">
        <v>0</v>
      </c>
      <c r="R1913" s="255">
        <v>1.3328910999999999E-6</v>
      </c>
      <c r="S1913" s="256">
        <v>4.0154570400000002E-9</v>
      </c>
      <c r="T1913" s="256">
        <v>0</v>
      </c>
      <c r="U1913" s="274">
        <v>4.1677169999999999E-5</v>
      </c>
      <c r="V1913" s="144"/>
      <c r="W1913" s="143"/>
      <c r="X1913" s="20" t="s">
        <v>6391</v>
      </c>
      <c r="Y1913" s="20"/>
      <c r="Z1913" s="20"/>
      <c r="AA1913" s="19"/>
    </row>
    <row r="1914" spans="1:27" ht="14.4" customHeight="1">
      <c r="A1914" t="s">
        <v>3296</v>
      </c>
      <c r="B1914" s="168" t="s">
        <v>2463</v>
      </c>
      <c r="C1914" s="279" t="s">
        <v>5932</v>
      </c>
      <c r="D1914" s="14" t="s">
        <v>3744</v>
      </c>
      <c r="E1914" s="312" t="s">
        <v>1510</v>
      </c>
      <c r="F1914" s="281" t="s">
        <v>7631</v>
      </c>
      <c r="G1914" s="319">
        <v>0.37626823799999998</v>
      </c>
      <c r="H1914" s="319">
        <v>8.4455999999999993E-3</v>
      </c>
      <c r="I1914" s="319">
        <v>1.0052637999999999E-2</v>
      </c>
      <c r="J1914" s="319">
        <v>0</v>
      </c>
      <c r="K1914" s="319">
        <v>0.35776999999999998</v>
      </c>
      <c r="L1914" s="320">
        <v>2.6899999999999995</v>
      </c>
      <c r="M1914" s="308">
        <v>0</v>
      </c>
      <c r="N1914" s="282">
        <v>4.5365754000000001E-2</v>
      </c>
      <c r="O1914" s="282">
        <v>4.3252437999999997E-2</v>
      </c>
      <c r="P1914" s="282">
        <v>2.1133164999999998E-3</v>
      </c>
      <c r="Q1914" s="282">
        <v>0</v>
      </c>
      <c r="R1914" s="255">
        <v>2.5930718E-6</v>
      </c>
      <c r="S1914" s="256">
        <v>7.8155197849999988E-9</v>
      </c>
      <c r="T1914" s="256">
        <v>0</v>
      </c>
      <c r="U1914" s="274">
        <v>8.0137338999999996E-5</v>
      </c>
      <c r="V1914" s="144"/>
      <c r="W1914" s="143"/>
      <c r="X1914" s="20" t="s">
        <v>6391</v>
      </c>
      <c r="Y1914" s="20"/>
      <c r="Z1914" s="20"/>
      <c r="AA1914" s="19"/>
    </row>
    <row r="1915" spans="1:27" ht="14.4" customHeight="1">
      <c r="A1915" t="s">
        <v>3297</v>
      </c>
      <c r="B1915" s="168" t="s">
        <v>2463</v>
      </c>
      <c r="C1915" s="279" t="s">
        <v>5933</v>
      </c>
      <c r="D1915" s="14" t="s">
        <v>3744</v>
      </c>
      <c r="E1915" s="312" t="s">
        <v>1510</v>
      </c>
      <c r="F1915" s="281" t="s">
        <v>7632</v>
      </c>
      <c r="G1915" s="319">
        <v>0.1944185652</v>
      </c>
      <c r="H1915" s="319">
        <v>6.1812000000000004E-3</v>
      </c>
      <c r="I1915" s="319">
        <v>7.3573652000000003E-3</v>
      </c>
      <c r="J1915" s="319">
        <v>0</v>
      </c>
      <c r="K1915" s="319">
        <v>0.18088000000000001</v>
      </c>
      <c r="L1915" s="320">
        <v>1.36</v>
      </c>
      <c r="M1915" s="308">
        <v>0</v>
      </c>
      <c r="N1915" s="282">
        <v>2.3318403000000001E-2</v>
      </c>
      <c r="O1915" s="282">
        <v>2.2232623999999999E-2</v>
      </c>
      <c r="P1915" s="282">
        <v>1.0857796E-3</v>
      </c>
      <c r="Q1915" s="282">
        <v>0</v>
      </c>
      <c r="R1915" s="255">
        <v>1.3328910999999999E-6</v>
      </c>
      <c r="S1915" s="256">
        <v>4.0154570400000002E-9</v>
      </c>
      <c r="T1915" s="256">
        <v>0</v>
      </c>
      <c r="U1915" s="274">
        <v>4.1677169999999999E-5</v>
      </c>
      <c r="V1915" s="144"/>
      <c r="W1915" s="143"/>
      <c r="X1915" s="20" t="s">
        <v>6391</v>
      </c>
      <c r="Y1915" s="20"/>
      <c r="Z1915" s="20"/>
      <c r="AA1915" s="19"/>
    </row>
    <row r="1916" spans="1:27" ht="14.4" customHeight="1">
      <c r="A1916" t="s">
        <v>3298</v>
      </c>
      <c r="B1916" s="168" t="s">
        <v>2463</v>
      </c>
      <c r="C1916" s="279" t="s">
        <v>5934</v>
      </c>
      <c r="D1916" s="14" t="s">
        <v>3744</v>
      </c>
      <c r="E1916" s="312" t="s">
        <v>1510</v>
      </c>
      <c r="F1916" s="281" t="s">
        <v>7633</v>
      </c>
      <c r="G1916" s="319">
        <v>0.24296879119999998</v>
      </c>
      <c r="H1916" s="319">
        <v>6.4872000000000003E-3</v>
      </c>
      <c r="I1916" s="319">
        <v>7.7215911999999999E-3</v>
      </c>
      <c r="J1916" s="319">
        <v>0</v>
      </c>
      <c r="K1916" s="319">
        <v>0.22875999999999999</v>
      </c>
      <c r="L1916" s="320">
        <v>1.7199999999999998</v>
      </c>
      <c r="M1916" s="308">
        <v>0</v>
      </c>
      <c r="N1916" s="282">
        <v>2.9224676000000002E-2</v>
      </c>
      <c r="O1916" s="282">
        <v>2.7863550000000001E-2</v>
      </c>
      <c r="P1916" s="282">
        <v>1.3611259E-3</v>
      </c>
      <c r="Q1916" s="282">
        <v>0</v>
      </c>
      <c r="R1916" s="255">
        <v>1.6704766E-6</v>
      </c>
      <c r="S1916" s="256">
        <v>5.0337495799999997E-9</v>
      </c>
      <c r="T1916" s="256">
        <v>0</v>
      </c>
      <c r="U1916" s="274">
        <v>5.1900904000000001E-5</v>
      </c>
      <c r="V1916" s="144"/>
      <c r="W1916" s="143"/>
      <c r="X1916" s="20" t="s">
        <v>6391</v>
      </c>
      <c r="Y1916" s="20"/>
      <c r="Z1916" s="20"/>
      <c r="AA1916" s="19"/>
    </row>
    <row r="1917" spans="1:27" ht="14.4" customHeight="1">
      <c r="B1917" s="278" t="s">
        <v>2463</v>
      </c>
      <c r="C1917" s="277" t="s">
        <v>3745</v>
      </c>
      <c r="D1917" s="277" t="s">
        <v>3300</v>
      </c>
      <c r="F1917"/>
      <c r="G1917" s="210"/>
      <c r="H1917" s="210"/>
      <c r="I1917" s="210"/>
      <c r="J1917" s="210"/>
      <c r="K1917" s="210"/>
      <c r="L1917" s="210"/>
      <c r="M1917" s="5"/>
      <c r="N1917"/>
      <c r="O1917"/>
      <c r="V1917" s="183"/>
      <c r="W1917" s="118"/>
      <c r="X1917" s="20"/>
      <c r="Y1917" s="20"/>
      <c r="Z1917" s="20"/>
      <c r="AA1917" s="19"/>
    </row>
    <row r="1918" spans="1:27" ht="14.4" customHeight="1">
      <c r="A1918" t="s">
        <v>3299</v>
      </c>
      <c r="B1918" s="168" t="s">
        <v>2463</v>
      </c>
      <c r="C1918" s="279" t="s">
        <v>5935</v>
      </c>
      <c r="D1918" s="14" t="s">
        <v>3746</v>
      </c>
      <c r="E1918" s="312" t="s">
        <v>1510</v>
      </c>
      <c r="F1918" s="281" t="s">
        <v>7634</v>
      </c>
      <c r="G1918" s="319">
        <v>0.448326803</v>
      </c>
      <c r="H1918" s="319">
        <v>1.4626800000000001E-2</v>
      </c>
      <c r="I1918" s="319">
        <v>1.7410003E-2</v>
      </c>
      <c r="J1918" s="319">
        <v>0</v>
      </c>
      <c r="K1918" s="319">
        <v>0.41628999999999999</v>
      </c>
      <c r="L1918" s="320">
        <v>3.13</v>
      </c>
      <c r="M1918" s="308">
        <v>0</v>
      </c>
      <c r="N1918" s="282">
        <v>5.3746871000000002E-2</v>
      </c>
      <c r="O1918" s="282">
        <v>5.1244343999999997E-2</v>
      </c>
      <c r="P1918" s="282">
        <v>2.5025266999999999E-3</v>
      </c>
      <c r="Q1918" s="282">
        <v>0</v>
      </c>
      <c r="R1918" s="255">
        <v>3.0722028999999999E-6</v>
      </c>
      <c r="S1918" s="256">
        <v>9.2549064449999992E-9</v>
      </c>
      <c r="T1918" s="256">
        <v>0</v>
      </c>
      <c r="U1918" s="274">
        <v>9.6162468000000005E-5</v>
      </c>
      <c r="V1918" s="144"/>
      <c r="W1918" s="143"/>
      <c r="X1918" s="20" t="s">
        <v>6391</v>
      </c>
      <c r="Y1918" s="20"/>
      <c r="Z1918" s="20"/>
      <c r="AA1918" s="19"/>
    </row>
    <row r="1919" spans="1:27" ht="14.4" customHeight="1">
      <c r="A1919" t="s">
        <v>3301</v>
      </c>
      <c r="B1919" s="168" t="s">
        <v>2463</v>
      </c>
      <c r="C1919" s="279" t="s">
        <v>5936</v>
      </c>
      <c r="D1919" s="14" t="s">
        <v>3746</v>
      </c>
      <c r="E1919" s="312" t="s">
        <v>1510</v>
      </c>
      <c r="F1919" s="281" t="s">
        <v>7635</v>
      </c>
      <c r="G1919" s="319">
        <v>3.7398610999999998E-2</v>
      </c>
      <c r="H1919" s="319">
        <v>1.7074800000000001E-2</v>
      </c>
      <c r="I1919" s="319">
        <v>2.0323811000000001E-2</v>
      </c>
      <c r="J1919" s="319">
        <v>0</v>
      </c>
      <c r="K1919" s="319">
        <v>0</v>
      </c>
      <c r="L1919" s="320">
        <v>0</v>
      </c>
      <c r="M1919" s="308">
        <v>0</v>
      </c>
      <c r="N1919" s="282">
        <v>3.4176047000000001E-3</v>
      </c>
      <c r="O1919" s="282">
        <v>3.2627231E-3</v>
      </c>
      <c r="P1919" s="282">
        <v>1.5488160000000001E-4</v>
      </c>
      <c r="Q1919" s="282">
        <v>0</v>
      </c>
      <c r="R1919" s="255">
        <v>1.9560689999999999E-7</v>
      </c>
      <c r="S1919" s="256">
        <v>5.7278700000000002E-10</v>
      </c>
      <c r="T1919" s="256">
        <v>0</v>
      </c>
      <c r="U1919" s="274">
        <v>1.0377589E-5</v>
      </c>
      <c r="V1919" s="144"/>
      <c r="W1919" s="143"/>
      <c r="X1919" s="20" t="s">
        <v>6391</v>
      </c>
      <c r="Y1919" s="20"/>
      <c r="Z1919" s="20"/>
      <c r="AA1919" s="19"/>
    </row>
    <row r="1920" spans="1:27" ht="14.4" customHeight="1">
      <c r="A1920" t="s">
        <v>3302</v>
      </c>
      <c r="B1920" s="168" t="s">
        <v>2463</v>
      </c>
      <c r="C1920" s="279" t="s">
        <v>5937</v>
      </c>
      <c r="D1920" s="14" t="s">
        <v>3746</v>
      </c>
      <c r="E1920" s="312" t="s">
        <v>1510</v>
      </c>
      <c r="F1920" s="281" t="s">
        <v>7636</v>
      </c>
      <c r="G1920" s="319">
        <v>1.5683288399999998E-2</v>
      </c>
      <c r="H1920" s="319">
        <v>7.1603999999999999E-3</v>
      </c>
      <c r="I1920" s="319">
        <v>8.5228883999999994E-3</v>
      </c>
      <c r="J1920" s="319">
        <v>0</v>
      </c>
      <c r="K1920" s="319">
        <v>0</v>
      </c>
      <c r="L1920" s="320">
        <v>0</v>
      </c>
      <c r="M1920" s="308">
        <v>0</v>
      </c>
      <c r="N1920" s="282">
        <v>1.4331890999999999E-3</v>
      </c>
      <c r="O1920" s="282">
        <v>1.3682386999999999E-3</v>
      </c>
      <c r="P1920" s="283">
        <v>6.4950350000000004E-5</v>
      </c>
      <c r="Q1920" s="282">
        <v>0</v>
      </c>
      <c r="R1920" s="255">
        <v>8.2028699999999997E-8</v>
      </c>
      <c r="S1920" s="256">
        <v>2.4020099999999996E-10</v>
      </c>
      <c r="T1920" s="256">
        <v>0</v>
      </c>
      <c r="U1920" s="274">
        <v>4.3518923000000002E-6</v>
      </c>
      <c r="V1920" s="144"/>
      <c r="W1920" s="143"/>
      <c r="X1920" s="20" t="s">
        <v>6391</v>
      </c>
      <c r="Y1920" s="20"/>
      <c r="Z1920" s="20"/>
      <c r="AA1920" s="19"/>
    </row>
    <row r="1921" spans="1:27" ht="14.4" customHeight="1">
      <c r="A1921" t="s">
        <v>3303</v>
      </c>
      <c r="B1921" s="168" t="s">
        <v>2463</v>
      </c>
      <c r="C1921" s="279" t="s">
        <v>5938</v>
      </c>
      <c r="D1921" s="14" t="s">
        <v>3746</v>
      </c>
      <c r="E1921" s="312" t="s">
        <v>1510</v>
      </c>
      <c r="F1921" s="281" t="s">
        <v>7637</v>
      </c>
      <c r="G1921" s="319">
        <v>0.448584441</v>
      </c>
      <c r="H1921" s="319">
        <v>1.4137200000000001E-2</v>
      </c>
      <c r="I1921" s="319">
        <v>1.6827241E-2</v>
      </c>
      <c r="J1921" s="319">
        <v>0</v>
      </c>
      <c r="K1921" s="319">
        <v>0.41761999999999999</v>
      </c>
      <c r="L1921" s="320">
        <v>3.1399999999999997</v>
      </c>
      <c r="M1921" s="308">
        <v>0</v>
      </c>
      <c r="N1921" s="282">
        <v>5.3811236999999998E-2</v>
      </c>
      <c r="O1921" s="282">
        <v>5.1305580000000003E-2</v>
      </c>
      <c r="P1921" s="282">
        <v>2.5056571000000001E-3</v>
      </c>
      <c r="Q1921" s="282">
        <v>0</v>
      </c>
      <c r="R1921" s="255">
        <v>3.0758740999999997E-6</v>
      </c>
      <c r="S1921" s="256">
        <v>9.2664832100000017E-9</v>
      </c>
      <c r="T1921" s="256">
        <v>0</v>
      </c>
      <c r="U1921" s="274">
        <v>9.6143729000000005E-5</v>
      </c>
      <c r="V1921" s="144"/>
      <c r="W1921" s="143"/>
      <c r="X1921" s="20" t="s">
        <v>6391</v>
      </c>
      <c r="Y1921" s="20"/>
      <c r="Z1921" s="20"/>
      <c r="AA1921" s="19"/>
    </row>
    <row r="1922" spans="1:27" ht="14.4" customHeight="1">
      <c r="A1922" t="s">
        <v>3304</v>
      </c>
      <c r="B1922" s="168" t="s">
        <v>2463</v>
      </c>
      <c r="C1922" s="279" t="s">
        <v>5939</v>
      </c>
      <c r="D1922" s="14" t="s">
        <v>3746</v>
      </c>
      <c r="E1922" s="312" t="s">
        <v>1510</v>
      </c>
      <c r="F1922" s="281" t="s">
        <v>7638</v>
      </c>
      <c r="G1922" s="319">
        <v>3.016017E-2</v>
      </c>
      <c r="H1922" s="319">
        <v>1.3769999999999999E-2</v>
      </c>
      <c r="I1922" s="319">
        <v>1.6390169999999999E-2</v>
      </c>
      <c r="J1922" s="319">
        <v>0</v>
      </c>
      <c r="K1922" s="319">
        <v>0</v>
      </c>
      <c r="L1922" s="320">
        <v>0</v>
      </c>
      <c r="M1922" s="308">
        <v>0</v>
      </c>
      <c r="N1922" s="282">
        <v>2.7561328E-3</v>
      </c>
      <c r="O1922" s="282">
        <v>2.6312282999999999E-3</v>
      </c>
      <c r="P1922" s="282">
        <v>1.2490451999999999E-4</v>
      </c>
      <c r="Q1922" s="282">
        <v>0</v>
      </c>
      <c r="R1922" s="255">
        <v>1.577475E-7</v>
      </c>
      <c r="S1922" s="256">
        <v>4.6192500000000004E-10</v>
      </c>
      <c r="T1922" s="256">
        <v>0</v>
      </c>
      <c r="U1922" s="274">
        <v>8.3690236999999998E-6</v>
      </c>
      <c r="V1922" s="144"/>
      <c r="W1922" s="143"/>
      <c r="X1922" s="20" t="s">
        <v>6391</v>
      </c>
      <c r="Y1922" s="20"/>
      <c r="Z1922" s="20"/>
      <c r="AA1922" s="19"/>
    </row>
    <row r="1923" spans="1:27" ht="14.4" customHeight="1">
      <c r="A1923" t="s">
        <v>3305</v>
      </c>
      <c r="B1923" s="168" t="s">
        <v>2463</v>
      </c>
      <c r="C1923" s="279" t="s">
        <v>5940</v>
      </c>
      <c r="D1923" s="14" t="s">
        <v>3746</v>
      </c>
      <c r="E1923" s="312" t="s">
        <v>1510</v>
      </c>
      <c r="F1923" s="281" t="s">
        <v>7639</v>
      </c>
      <c r="G1923" s="319">
        <v>0.35237004600000005</v>
      </c>
      <c r="H1923" s="319">
        <v>1.08936E-2</v>
      </c>
      <c r="I1923" s="319">
        <v>1.2966446E-2</v>
      </c>
      <c r="J1923" s="319">
        <v>0</v>
      </c>
      <c r="K1923" s="319">
        <v>0.32851000000000002</v>
      </c>
      <c r="L1923" s="320">
        <v>2.4700000000000002</v>
      </c>
      <c r="M1923" s="308">
        <v>0</v>
      </c>
      <c r="N1923" s="282">
        <v>4.2283774000000003E-2</v>
      </c>
      <c r="O1923" s="282">
        <v>4.0314823E-2</v>
      </c>
      <c r="P1923" s="282">
        <v>1.9689508E-3</v>
      </c>
      <c r="Q1923" s="282">
        <v>0</v>
      </c>
      <c r="R1923" s="255">
        <v>2.4169558000000001E-6</v>
      </c>
      <c r="S1923" s="256">
        <v>7.2816229549999991E-9</v>
      </c>
      <c r="T1923" s="256">
        <v>0</v>
      </c>
      <c r="U1923" s="274">
        <v>7.5490982000000004E-5</v>
      </c>
      <c r="V1923" s="144"/>
      <c r="W1923" s="143"/>
      <c r="X1923" s="20" t="s">
        <v>6391</v>
      </c>
      <c r="Y1923" s="20"/>
      <c r="Z1923" s="20"/>
      <c r="AA1923" s="19"/>
    </row>
    <row r="1924" spans="1:27" ht="14.4" customHeight="1">
      <c r="A1924" t="s">
        <v>3306</v>
      </c>
      <c r="B1924" s="168" t="s">
        <v>2463</v>
      </c>
      <c r="C1924" s="279" t="s">
        <v>5941</v>
      </c>
      <c r="D1924" s="14" t="s">
        <v>3746</v>
      </c>
      <c r="E1924" s="312" t="s">
        <v>1510</v>
      </c>
      <c r="F1924" s="281" t="s">
        <v>7640</v>
      </c>
      <c r="G1924" s="319">
        <v>0.41595240699999997</v>
      </c>
      <c r="H1924" s="319">
        <v>1.13832E-2</v>
      </c>
      <c r="I1924" s="319">
        <v>1.3549207000000001E-2</v>
      </c>
      <c r="J1924" s="319">
        <v>0</v>
      </c>
      <c r="K1924" s="319">
        <v>0.39101999999999998</v>
      </c>
      <c r="L1924" s="320">
        <v>2.9399999999999995</v>
      </c>
      <c r="M1924" s="308">
        <v>0</v>
      </c>
      <c r="N1924" s="282">
        <v>5.0012774000000003E-2</v>
      </c>
      <c r="O1924" s="282">
        <v>4.7683525999999997E-2</v>
      </c>
      <c r="P1924" s="282">
        <v>2.3292479999999999E-3</v>
      </c>
      <c r="Q1924" s="282">
        <v>0</v>
      </c>
      <c r="R1924" s="255">
        <v>2.8587246000000001E-6</v>
      </c>
      <c r="S1924" s="256">
        <v>8.61408291E-9</v>
      </c>
      <c r="T1924" s="256">
        <v>0</v>
      </c>
      <c r="U1924" s="274">
        <v>8.8893394000000002E-5</v>
      </c>
      <c r="V1924" s="144"/>
      <c r="W1924" s="143"/>
      <c r="X1924" s="20" t="s">
        <v>6391</v>
      </c>
      <c r="Y1924" s="20"/>
      <c r="Z1924" s="20"/>
      <c r="AA1924" s="19"/>
    </row>
    <row r="1925" spans="1:27" ht="14.4" customHeight="1">
      <c r="A1925" t="s">
        <v>3307</v>
      </c>
      <c r="B1925" s="168" t="s">
        <v>2463</v>
      </c>
      <c r="C1925" s="279" t="s">
        <v>5942</v>
      </c>
      <c r="D1925" s="14" t="s">
        <v>3746</v>
      </c>
      <c r="E1925" s="312" t="s">
        <v>1510</v>
      </c>
      <c r="F1925" s="281" t="s">
        <v>7641</v>
      </c>
      <c r="G1925" s="319">
        <v>0.45461647500000002</v>
      </c>
      <c r="H1925" s="319">
        <v>1.6891199999999999E-2</v>
      </c>
      <c r="I1925" s="319">
        <v>2.0105274999999999E-2</v>
      </c>
      <c r="J1925" s="319">
        <v>0</v>
      </c>
      <c r="K1925" s="319">
        <v>0.41761999999999999</v>
      </c>
      <c r="L1925" s="320">
        <v>3.1399999999999997</v>
      </c>
      <c r="M1925" s="308">
        <v>0</v>
      </c>
      <c r="N1925" s="282">
        <v>5.4362463999999999E-2</v>
      </c>
      <c r="O1925" s="282">
        <v>5.1831825999999998E-2</v>
      </c>
      <c r="P1925" s="282">
        <v>2.530638E-3</v>
      </c>
      <c r="Q1925" s="282">
        <v>0</v>
      </c>
      <c r="R1925" s="255">
        <v>3.1074236000000002E-6</v>
      </c>
      <c r="S1925" s="256">
        <v>9.3588682100000005E-9</v>
      </c>
      <c r="T1925" s="256">
        <v>0</v>
      </c>
      <c r="U1925" s="274">
        <v>9.7817533999999996E-5</v>
      </c>
      <c r="V1925" s="144"/>
      <c r="W1925" s="143"/>
      <c r="X1925" s="20" t="s">
        <v>6391</v>
      </c>
      <c r="Y1925" s="20"/>
      <c r="Z1925" s="20"/>
      <c r="AA1925" s="19"/>
    </row>
    <row r="1926" spans="1:27" ht="14.4" customHeight="1">
      <c r="A1926" t="s">
        <v>3308</v>
      </c>
      <c r="B1926" s="168" t="s">
        <v>2463</v>
      </c>
      <c r="C1926" s="279" t="s">
        <v>5943</v>
      </c>
      <c r="D1926" s="14" t="s">
        <v>3746</v>
      </c>
      <c r="E1926" s="312" t="s">
        <v>1510</v>
      </c>
      <c r="F1926" s="281" t="s">
        <v>7642</v>
      </c>
      <c r="G1926" s="319">
        <v>1.9570599000000001E-2</v>
      </c>
      <c r="H1926" s="319">
        <v>8.9352000000000008E-3</v>
      </c>
      <c r="I1926" s="319">
        <v>1.0635399E-2</v>
      </c>
      <c r="J1926" s="319">
        <v>0</v>
      </c>
      <c r="K1926" s="319">
        <v>0</v>
      </c>
      <c r="L1926" s="320">
        <v>0</v>
      </c>
      <c r="M1926" s="308">
        <v>0</v>
      </c>
      <c r="N1926" s="282">
        <v>1.788424E-3</v>
      </c>
      <c r="O1926" s="282">
        <v>1.7073748000000001E-3</v>
      </c>
      <c r="P1926" s="283">
        <v>8.1049154999999993E-5</v>
      </c>
      <c r="Q1926" s="282">
        <v>0</v>
      </c>
      <c r="R1926" s="255">
        <v>1.023606E-7</v>
      </c>
      <c r="S1926" s="256">
        <v>2.9973799999999997E-10</v>
      </c>
      <c r="T1926" s="256">
        <v>0</v>
      </c>
      <c r="U1926" s="274">
        <v>5.4305665000000002E-6</v>
      </c>
      <c r="V1926" s="144"/>
      <c r="W1926" s="143"/>
      <c r="X1926" s="20" t="s">
        <v>6391</v>
      </c>
      <c r="Y1926" s="20"/>
      <c r="Z1926" s="20"/>
      <c r="AA1926" s="19"/>
    </row>
    <row r="1927" spans="1:27" ht="14.4" customHeight="1">
      <c r="A1927" t="s">
        <v>3309</v>
      </c>
      <c r="B1927" s="168" t="s">
        <v>2463</v>
      </c>
      <c r="C1927" s="279" t="s">
        <v>5944</v>
      </c>
      <c r="D1927" s="14" t="s">
        <v>3746</v>
      </c>
      <c r="E1927" s="312" t="s">
        <v>1510</v>
      </c>
      <c r="F1927" s="281" t="s">
        <v>7643</v>
      </c>
      <c r="G1927" s="319">
        <v>0.32977049800000002</v>
      </c>
      <c r="H1927" s="319">
        <v>1.15056E-2</v>
      </c>
      <c r="I1927" s="319">
        <v>1.3694898E-2</v>
      </c>
      <c r="J1927" s="319">
        <v>0</v>
      </c>
      <c r="K1927" s="319">
        <v>0.30457000000000001</v>
      </c>
      <c r="L1927" s="320">
        <v>2.29</v>
      </c>
      <c r="M1927" s="308">
        <v>0</v>
      </c>
      <c r="N1927" s="282">
        <v>3.9483756000000002E-2</v>
      </c>
      <c r="O1927" s="282">
        <v>3.7645538999999999E-2</v>
      </c>
      <c r="P1927" s="282">
        <v>1.8382168E-3</v>
      </c>
      <c r="Q1927" s="282">
        <v>0</v>
      </c>
      <c r="R1927" s="255">
        <v>2.2569268000000002E-6</v>
      </c>
      <c r="S1927" s="256">
        <v>6.7981391849999998E-9</v>
      </c>
      <c r="T1927" s="256">
        <v>0</v>
      </c>
      <c r="U1927" s="274">
        <v>7.0844061000000002E-5</v>
      </c>
      <c r="V1927" s="144"/>
      <c r="W1927" s="143"/>
      <c r="X1927" s="20" t="s">
        <v>6391</v>
      </c>
      <c r="Y1927" s="20"/>
      <c r="Z1927" s="20"/>
      <c r="AA1927" s="19"/>
    </row>
    <row r="1928" spans="1:27" ht="14.4" customHeight="1">
      <c r="A1928" t="s">
        <v>3310</v>
      </c>
      <c r="B1928" s="168" t="s">
        <v>2463</v>
      </c>
      <c r="C1928" s="279" t="s">
        <v>5945</v>
      </c>
      <c r="D1928" s="14" t="s">
        <v>3746</v>
      </c>
      <c r="E1928" s="312" t="s">
        <v>1510</v>
      </c>
      <c r="F1928" s="281" t="s">
        <v>7644</v>
      </c>
      <c r="G1928" s="319">
        <v>1.9436554000000002E-2</v>
      </c>
      <c r="H1928" s="319">
        <v>8.8739999999999999E-3</v>
      </c>
      <c r="I1928" s="319">
        <v>1.0562554E-2</v>
      </c>
      <c r="J1928" s="319">
        <v>0</v>
      </c>
      <c r="K1928" s="319">
        <v>0</v>
      </c>
      <c r="L1928" s="320">
        <v>0</v>
      </c>
      <c r="M1928" s="308">
        <v>0</v>
      </c>
      <c r="N1928" s="282">
        <v>1.7761744999999999E-3</v>
      </c>
      <c r="O1928" s="282">
        <v>1.6956804999999999E-3</v>
      </c>
      <c r="P1928" s="283">
        <v>8.0494024000000005E-5</v>
      </c>
      <c r="Q1928" s="282">
        <v>0</v>
      </c>
      <c r="R1928" s="255">
        <v>1.016595E-7</v>
      </c>
      <c r="S1928" s="256">
        <v>2.9768499999999999E-10</v>
      </c>
      <c r="T1928" s="256">
        <v>0</v>
      </c>
      <c r="U1928" s="274">
        <v>5.3933707999999999E-6</v>
      </c>
      <c r="V1928" s="144"/>
      <c r="W1928" s="143"/>
      <c r="X1928" s="20" t="s">
        <v>6391</v>
      </c>
      <c r="Y1928" s="20"/>
      <c r="Z1928" s="20"/>
      <c r="AA1928" s="19"/>
    </row>
    <row r="1929" spans="1:27" ht="14.4" customHeight="1">
      <c r="A1929" t="s">
        <v>3311</v>
      </c>
      <c r="B1929" s="168" t="s">
        <v>2463</v>
      </c>
      <c r="C1929" s="279" t="s">
        <v>5946</v>
      </c>
      <c r="D1929" s="14" t="s">
        <v>3746</v>
      </c>
      <c r="E1929" s="312" t="s">
        <v>1510</v>
      </c>
      <c r="F1929" s="281" t="s">
        <v>7645</v>
      </c>
      <c r="G1929" s="319">
        <v>1.5951378799999999E-2</v>
      </c>
      <c r="H1929" s="319">
        <v>7.2827999999999999E-3</v>
      </c>
      <c r="I1929" s="319">
        <v>8.6685788E-3</v>
      </c>
      <c r="J1929" s="319">
        <v>0</v>
      </c>
      <c r="K1929" s="319">
        <v>0</v>
      </c>
      <c r="L1929" s="320">
        <v>0</v>
      </c>
      <c r="M1929" s="308">
        <v>0</v>
      </c>
      <c r="N1929" s="282">
        <v>1.457688E-3</v>
      </c>
      <c r="O1929" s="282">
        <v>1.3916274E-3</v>
      </c>
      <c r="P1929" s="283">
        <v>6.6060613000000005E-5</v>
      </c>
      <c r="Q1929" s="282">
        <v>0</v>
      </c>
      <c r="R1929" s="255">
        <v>8.3430900000000009E-8</v>
      </c>
      <c r="S1929" s="256">
        <v>2.4430699999999998E-10</v>
      </c>
      <c r="T1929" s="256">
        <v>0</v>
      </c>
      <c r="U1929" s="274">
        <v>4.4262837E-6</v>
      </c>
      <c r="V1929" s="144"/>
      <c r="W1929" s="143"/>
      <c r="X1929" s="20" t="s">
        <v>6391</v>
      </c>
      <c r="Y1929" s="20"/>
      <c r="Z1929" s="20"/>
      <c r="AA1929" s="19"/>
    </row>
    <row r="1930" spans="1:27" ht="14.4" customHeight="1">
      <c r="A1930" t="s">
        <v>3312</v>
      </c>
      <c r="B1930" s="168" t="s">
        <v>2463</v>
      </c>
      <c r="C1930" s="279" t="s">
        <v>5947</v>
      </c>
      <c r="D1930" s="14" t="s">
        <v>3746</v>
      </c>
      <c r="E1930" s="312" t="s">
        <v>1510</v>
      </c>
      <c r="F1930" s="281" t="s">
        <v>7646</v>
      </c>
      <c r="G1930" s="319">
        <v>0.31337700600000001</v>
      </c>
      <c r="H1930" s="319">
        <v>9.4859999999999996E-3</v>
      </c>
      <c r="I1930" s="319">
        <v>1.1291005999999999E-2</v>
      </c>
      <c r="J1930" s="319">
        <v>0</v>
      </c>
      <c r="K1930" s="319">
        <v>0.29260000000000003</v>
      </c>
      <c r="L1930" s="320">
        <v>2.2000000000000002</v>
      </c>
      <c r="M1930" s="308">
        <v>0</v>
      </c>
      <c r="N1930" s="282">
        <v>3.7618266999999997E-2</v>
      </c>
      <c r="O1930" s="282">
        <v>3.5866512000000003E-2</v>
      </c>
      <c r="P1930" s="282">
        <v>1.7517548E-3</v>
      </c>
      <c r="Q1930" s="282">
        <v>0</v>
      </c>
      <c r="R1930" s="255">
        <v>2.1502705000000001E-6</v>
      </c>
      <c r="S1930" s="256">
        <v>6.4783832999999999E-9</v>
      </c>
      <c r="T1930" s="256">
        <v>0</v>
      </c>
      <c r="U1930" s="274">
        <v>6.7107164999999998E-5</v>
      </c>
      <c r="V1930" s="144"/>
      <c r="W1930" s="143"/>
      <c r="X1930" s="20" t="s">
        <v>6391</v>
      </c>
      <c r="Y1930" s="20"/>
      <c r="Z1930" s="20"/>
      <c r="AA1930" s="19"/>
    </row>
    <row r="1931" spans="1:27" ht="14.4" customHeight="1">
      <c r="A1931" t="s">
        <v>3313</v>
      </c>
      <c r="B1931" s="168" t="s">
        <v>2463</v>
      </c>
      <c r="C1931" s="279" t="s">
        <v>5948</v>
      </c>
      <c r="D1931" s="14" t="s">
        <v>3746</v>
      </c>
      <c r="E1931" s="312" t="s">
        <v>1510</v>
      </c>
      <c r="F1931" s="281" t="s">
        <v>7647</v>
      </c>
      <c r="G1931" s="319">
        <v>0.20864642959999999</v>
      </c>
      <c r="H1931" s="319">
        <v>5.9975999999999996E-3</v>
      </c>
      <c r="I1931" s="319">
        <v>7.1388296000000004E-3</v>
      </c>
      <c r="J1931" s="319">
        <v>0</v>
      </c>
      <c r="K1931" s="319">
        <v>0.19550999999999999</v>
      </c>
      <c r="L1931" s="320">
        <v>1.4699999999999998</v>
      </c>
      <c r="M1931" s="308">
        <v>0</v>
      </c>
      <c r="N1931" s="282">
        <v>2.5067635000000001E-2</v>
      </c>
      <c r="O1931" s="282">
        <v>2.3900234999999999E-2</v>
      </c>
      <c r="P1931" s="282">
        <v>1.1673997E-3</v>
      </c>
      <c r="Q1931" s="282">
        <v>0</v>
      </c>
      <c r="R1931" s="255">
        <v>1.4328678E-6</v>
      </c>
      <c r="S1931" s="256">
        <v>4.3173064549999999E-9</v>
      </c>
      <c r="T1931" s="256">
        <v>0</v>
      </c>
      <c r="U1931" s="274">
        <v>4.4632675000000002E-5</v>
      </c>
      <c r="V1931" s="144"/>
      <c r="W1931" s="143"/>
      <c r="X1931" s="20" t="s">
        <v>6391</v>
      </c>
      <c r="Y1931" s="20"/>
      <c r="Z1931" s="20"/>
      <c r="AA1931" s="19"/>
    </row>
    <row r="1932" spans="1:27" ht="14.4" customHeight="1">
      <c r="A1932" t="s">
        <v>3314</v>
      </c>
      <c r="B1932" s="168" t="s">
        <v>2463</v>
      </c>
      <c r="C1932" s="279" t="s">
        <v>5949</v>
      </c>
      <c r="D1932" s="14" t="s">
        <v>3746</v>
      </c>
      <c r="E1932" s="312" t="s">
        <v>1510</v>
      </c>
      <c r="F1932" s="281" t="s">
        <v>7648</v>
      </c>
      <c r="G1932" s="319">
        <v>0.45300793299999997</v>
      </c>
      <c r="H1932" s="319">
        <v>1.6156799999999999E-2</v>
      </c>
      <c r="I1932" s="319">
        <v>1.9231133000000001E-2</v>
      </c>
      <c r="J1932" s="319">
        <v>0</v>
      </c>
      <c r="K1932" s="319">
        <v>0.41761999999999999</v>
      </c>
      <c r="L1932" s="320">
        <v>3.1399999999999997</v>
      </c>
      <c r="M1932" s="308">
        <v>0</v>
      </c>
      <c r="N1932" s="282">
        <v>5.4215470000000002E-2</v>
      </c>
      <c r="O1932" s="282">
        <v>5.1691492999999998E-2</v>
      </c>
      <c r="P1932" s="282">
        <v>2.5239764E-3</v>
      </c>
      <c r="Q1932" s="282">
        <v>0</v>
      </c>
      <c r="R1932" s="255">
        <v>3.0990103999999999E-6</v>
      </c>
      <c r="S1932" s="256">
        <v>9.3342322100000005E-9</v>
      </c>
      <c r="T1932" s="256">
        <v>0</v>
      </c>
      <c r="U1932" s="274">
        <v>9.7371186000000002E-5</v>
      </c>
      <c r="V1932" s="144"/>
      <c r="W1932" s="143"/>
      <c r="X1932" s="20" t="s">
        <v>6391</v>
      </c>
      <c r="Y1932" s="20"/>
      <c r="Z1932" s="20"/>
      <c r="AA1932" s="19"/>
    </row>
    <row r="1933" spans="1:27" ht="14.4" customHeight="1">
      <c r="A1933" t="s">
        <v>3315</v>
      </c>
      <c r="B1933" s="168" t="s">
        <v>2463</v>
      </c>
      <c r="C1933" s="279" t="s">
        <v>5950</v>
      </c>
      <c r="D1933" s="14" t="s">
        <v>3746</v>
      </c>
      <c r="E1933" s="312" t="s">
        <v>1510</v>
      </c>
      <c r="F1933" s="281" t="s">
        <v>7649</v>
      </c>
      <c r="G1933" s="319">
        <v>0.48439175200000001</v>
      </c>
      <c r="H1933" s="319">
        <v>1.5911999999999999E-2</v>
      </c>
      <c r="I1933" s="319">
        <v>1.8939752000000001E-2</v>
      </c>
      <c r="J1933" s="319">
        <v>0</v>
      </c>
      <c r="K1933" s="319">
        <v>0.44954</v>
      </c>
      <c r="L1933" s="320">
        <v>3.38</v>
      </c>
      <c r="M1933" s="308">
        <v>0</v>
      </c>
      <c r="N1933" s="282">
        <v>5.8063154999999998E-2</v>
      </c>
      <c r="O1933" s="282">
        <v>5.5359685999999998E-2</v>
      </c>
      <c r="P1933" s="282">
        <v>2.7034696000000002E-3</v>
      </c>
      <c r="Q1933" s="282">
        <v>0</v>
      </c>
      <c r="R1933" s="255">
        <v>3.318926E-6</v>
      </c>
      <c r="S1933" s="256">
        <v>9.9980385699999992E-9</v>
      </c>
      <c r="T1933" s="256">
        <v>0</v>
      </c>
      <c r="U1933" s="121">
        <v>1.0391424E-4</v>
      </c>
      <c r="V1933" s="144"/>
      <c r="W1933" s="143"/>
      <c r="X1933" s="20" t="s">
        <v>6391</v>
      </c>
      <c r="Y1933" s="20"/>
      <c r="Z1933" s="20"/>
      <c r="AA1933" s="19"/>
    </row>
    <row r="1934" spans="1:27" ht="14.4" customHeight="1">
      <c r="A1934" t="s">
        <v>3316</v>
      </c>
      <c r="B1934" s="168" t="s">
        <v>2463</v>
      </c>
      <c r="C1934" s="279" t="s">
        <v>5951</v>
      </c>
      <c r="D1934" s="14" t="s">
        <v>3746</v>
      </c>
      <c r="E1934" s="312" t="s">
        <v>1510</v>
      </c>
      <c r="F1934" s="281" t="s">
        <v>7589</v>
      </c>
      <c r="G1934" s="319">
        <v>0.1225358532</v>
      </c>
      <c r="H1934" s="319">
        <v>2.5092000000000001E-3</v>
      </c>
      <c r="I1934" s="319">
        <v>2.9866532000000002E-3</v>
      </c>
      <c r="J1934" s="319">
        <v>0</v>
      </c>
      <c r="K1934" s="319">
        <v>0.11704000000000001</v>
      </c>
      <c r="L1934" s="320">
        <v>0.88</v>
      </c>
      <c r="M1934" s="308">
        <v>0</v>
      </c>
      <c r="N1934" s="282">
        <v>1.4790068E-2</v>
      </c>
      <c r="O1934" s="282">
        <v>1.4101023000000001E-2</v>
      </c>
      <c r="P1934" s="282">
        <v>6.8904418000000002E-4</v>
      </c>
      <c r="Q1934" s="282">
        <v>0</v>
      </c>
      <c r="R1934" s="255">
        <v>8.4538509999999994E-7</v>
      </c>
      <c r="S1934" s="256">
        <v>2.5482403200000001E-9</v>
      </c>
      <c r="T1934" s="256">
        <v>0</v>
      </c>
      <c r="U1934" s="274">
        <v>2.6061757000000001E-5</v>
      </c>
      <c r="V1934" s="144"/>
      <c r="W1934" s="143"/>
      <c r="X1934" s="20" t="s">
        <v>6391</v>
      </c>
      <c r="Y1934" s="20"/>
      <c r="Z1934" s="20"/>
      <c r="AA1934" s="19"/>
    </row>
    <row r="1935" spans="1:27" ht="14.4" customHeight="1">
      <c r="A1935" t="s">
        <v>3317</v>
      </c>
      <c r="B1935" s="168" t="s">
        <v>2463</v>
      </c>
      <c r="C1935" s="279" t="s">
        <v>5952</v>
      </c>
      <c r="D1935" s="14" t="s">
        <v>3746</v>
      </c>
      <c r="E1935" s="312" t="s">
        <v>1510</v>
      </c>
      <c r="F1935" s="281" t="s">
        <v>7650</v>
      </c>
      <c r="G1935" s="319">
        <v>0.2432473336</v>
      </c>
      <c r="H1935" s="319">
        <v>7.2215999999999999E-3</v>
      </c>
      <c r="I1935" s="319">
        <v>8.5957336000000006E-3</v>
      </c>
      <c r="J1935" s="319">
        <v>0</v>
      </c>
      <c r="K1935" s="319">
        <v>0.22742999999999999</v>
      </c>
      <c r="L1935" s="320">
        <v>1.71</v>
      </c>
      <c r="M1935" s="308">
        <v>0</v>
      </c>
      <c r="N1935" s="282">
        <v>2.9209308E-2</v>
      </c>
      <c r="O1935" s="282">
        <v>2.7849090999999999E-2</v>
      </c>
      <c r="P1935" s="282">
        <v>1.3602161000000001E-3</v>
      </c>
      <c r="Q1935" s="282">
        <v>0</v>
      </c>
      <c r="R1935" s="255">
        <v>1.6696098E-6</v>
      </c>
      <c r="S1935" s="256">
        <v>5.0303848150000002E-9</v>
      </c>
      <c r="T1935" s="256">
        <v>0</v>
      </c>
      <c r="U1935" s="274">
        <v>5.2068424999999999E-5</v>
      </c>
      <c r="V1935" s="144"/>
      <c r="W1935" s="143"/>
      <c r="X1935" s="20" t="s">
        <v>6391</v>
      </c>
      <c r="Y1935" s="20"/>
      <c r="Z1935" s="20"/>
      <c r="AA1935" s="19"/>
    </row>
    <row r="1936" spans="1:27" ht="14.4" customHeight="1">
      <c r="A1936" t="s">
        <v>3318</v>
      </c>
      <c r="B1936" s="168" t="s">
        <v>2463</v>
      </c>
      <c r="C1936" s="279" t="s">
        <v>5953</v>
      </c>
      <c r="D1936" s="14" t="s">
        <v>3746</v>
      </c>
      <c r="E1936" s="312" t="s">
        <v>1510</v>
      </c>
      <c r="F1936" s="281" t="s">
        <v>7651</v>
      </c>
      <c r="G1936" s="319">
        <v>0.37626823799999998</v>
      </c>
      <c r="H1936" s="319">
        <v>8.4455999999999993E-3</v>
      </c>
      <c r="I1936" s="319">
        <v>1.0052637999999999E-2</v>
      </c>
      <c r="J1936" s="319">
        <v>0</v>
      </c>
      <c r="K1936" s="319">
        <v>0.35776999999999998</v>
      </c>
      <c r="L1936" s="320">
        <v>2.6899999999999995</v>
      </c>
      <c r="M1936" s="308">
        <v>0</v>
      </c>
      <c r="N1936" s="282">
        <v>4.5365754000000001E-2</v>
      </c>
      <c r="O1936" s="282">
        <v>4.3252437999999997E-2</v>
      </c>
      <c r="P1936" s="282">
        <v>2.1133164999999998E-3</v>
      </c>
      <c r="Q1936" s="282">
        <v>0</v>
      </c>
      <c r="R1936" s="255">
        <v>2.5930718E-6</v>
      </c>
      <c r="S1936" s="256">
        <v>7.8155197849999988E-9</v>
      </c>
      <c r="T1936" s="256">
        <v>0</v>
      </c>
      <c r="U1936" s="274">
        <v>8.0137338999999996E-5</v>
      </c>
      <c r="V1936" s="144"/>
      <c r="W1936" s="143"/>
      <c r="X1936" s="20" t="s">
        <v>6391</v>
      </c>
      <c r="Y1936" s="20"/>
      <c r="Z1936" s="20"/>
      <c r="AA1936" s="19"/>
    </row>
    <row r="1937" spans="1:27" ht="14.4" customHeight="1">
      <c r="A1937" t="s">
        <v>3319</v>
      </c>
      <c r="B1937" s="168" t="s">
        <v>2463</v>
      </c>
      <c r="C1937" s="279" t="s">
        <v>5954</v>
      </c>
      <c r="D1937" s="14" t="s">
        <v>3746</v>
      </c>
      <c r="E1937" s="312" t="s">
        <v>1510</v>
      </c>
      <c r="F1937" s="281" t="s">
        <v>7652</v>
      </c>
      <c r="G1937" s="319">
        <v>1.0819284527999999</v>
      </c>
      <c r="H1937" s="319">
        <v>0.11477442</v>
      </c>
      <c r="I1937" s="319">
        <v>0.84612403279999993</v>
      </c>
      <c r="J1937" s="319">
        <v>0</v>
      </c>
      <c r="K1937" s="319">
        <v>0.12103</v>
      </c>
      <c r="L1937" s="320">
        <v>0.90999999999999992</v>
      </c>
      <c r="M1937" s="308">
        <v>0</v>
      </c>
      <c r="N1937" s="282">
        <v>1.5558891E-2</v>
      </c>
      <c r="O1937" s="282">
        <v>1.4834365E-2</v>
      </c>
      <c r="P1937" s="282">
        <v>7.2452642000000002E-4</v>
      </c>
      <c r="Q1937" s="282">
        <v>0</v>
      </c>
      <c r="R1937" s="255">
        <v>8.8935040000000008E-7</v>
      </c>
      <c r="S1937" s="256">
        <v>2.679461615E-9</v>
      </c>
      <c r="T1937" s="256">
        <v>0</v>
      </c>
      <c r="U1937" s="121">
        <v>1.9967501E-4</v>
      </c>
      <c r="V1937" s="144"/>
      <c r="W1937" s="143"/>
      <c r="X1937" s="20" t="s">
        <v>6391</v>
      </c>
      <c r="Y1937" s="20"/>
      <c r="Z1937" s="20"/>
      <c r="AA1937" s="19"/>
    </row>
    <row r="1938" spans="1:27" ht="14.4" customHeight="1">
      <c r="A1938" t="s">
        <v>3320</v>
      </c>
      <c r="B1938" s="168" t="s">
        <v>2463</v>
      </c>
      <c r="C1938" s="279" t="s">
        <v>5955</v>
      </c>
      <c r="D1938" s="14" t="s">
        <v>3746</v>
      </c>
      <c r="E1938" s="312" t="s">
        <v>1510</v>
      </c>
      <c r="F1938" s="281" t="s">
        <v>7653</v>
      </c>
      <c r="G1938" s="319">
        <v>1.4074745999999999E-2</v>
      </c>
      <c r="H1938" s="319">
        <v>6.4260000000000003E-3</v>
      </c>
      <c r="I1938" s="319">
        <v>7.6487459999999997E-3</v>
      </c>
      <c r="J1938" s="319">
        <v>0</v>
      </c>
      <c r="K1938" s="319">
        <v>0</v>
      </c>
      <c r="L1938" s="320">
        <v>0</v>
      </c>
      <c r="M1938" s="308">
        <v>0</v>
      </c>
      <c r="N1938" s="282">
        <v>1.2861953000000001E-3</v>
      </c>
      <c r="O1938" s="282">
        <v>1.2279064999999999E-3</v>
      </c>
      <c r="P1938" s="283">
        <v>5.8288775999999998E-5</v>
      </c>
      <c r="Q1938" s="282">
        <v>0</v>
      </c>
      <c r="R1938" s="255">
        <v>7.3615500000000002E-8</v>
      </c>
      <c r="S1938" s="256">
        <v>2.1556500000000002E-10</v>
      </c>
      <c r="T1938" s="256">
        <v>0</v>
      </c>
      <c r="U1938" s="274">
        <v>3.9055444000000003E-6</v>
      </c>
      <c r="V1938" s="144"/>
      <c r="W1938" s="143"/>
      <c r="X1938" s="20" t="s">
        <v>6391</v>
      </c>
      <c r="Y1938" s="20"/>
      <c r="Z1938" s="20"/>
      <c r="AA1938" s="19"/>
    </row>
    <row r="1939" spans="1:27" ht="14.4" customHeight="1">
      <c r="A1939" t="s">
        <v>3321</v>
      </c>
      <c r="B1939" s="168" t="s">
        <v>2463</v>
      </c>
      <c r="C1939" s="279" t="s">
        <v>5956</v>
      </c>
      <c r="D1939" s="14" t="s">
        <v>3746</v>
      </c>
      <c r="E1939" s="312" t="s">
        <v>1510</v>
      </c>
      <c r="F1939" s="281" t="s">
        <v>7654</v>
      </c>
      <c r="G1939" s="319">
        <v>1.5951378799999999E-2</v>
      </c>
      <c r="H1939" s="319">
        <v>7.2827999999999999E-3</v>
      </c>
      <c r="I1939" s="319">
        <v>8.6685788E-3</v>
      </c>
      <c r="J1939" s="319">
        <v>0</v>
      </c>
      <c r="K1939" s="319">
        <v>0</v>
      </c>
      <c r="L1939" s="320">
        <v>0</v>
      </c>
      <c r="M1939" s="308">
        <v>0</v>
      </c>
      <c r="N1939" s="282">
        <v>1.457688E-3</v>
      </c>
      <c r="O1939" s="282">
        <v>1.3916274E-3</v>
      </c>
      <c r="P1939" s="283">
        <v>6.6060613000000005E-5</v>
      </c>
      <c r="Q1939" s="282">
        <v>0</v>
      </c>
      <c r="R1939" s="255">
        <v>8.3430900000000009E-8</v>
      </c>
      <c r="S1939" s="256">
        <v>2.4430699999999998E-10</v>
      </c>
      <c r="T1939" s="256">
        <v>0</v>
      </c>
      <c r="U1939" s="274">
        <v>4.4262837E-6</v>
      </c>
      <c r="V1939" s="144"/>
      <c r="W1939" s="143"/>
      <c r="X1939" s="20" t="s">
        <v>6391</v>
      </c>
      <c r="Y1939" s="20"/>
      <c r="Z1939" s="20"/>
      <c r="AA1939" s="19"/>
    </row>
    <row r="1940" spans="1:27" ht="14.4" customHeight="1">
      <c r="A1940" t="s">
        <v>3322</v>
      </c>
      <c r="B1940" s="168" t="s">
        <v>2463</v>
      </c>
      <c r="C1940" s="279" t="s">
        <v>5957</v>
      </c>
      <c r="D1940" s="14" t="s">
        <v>3746</v>
      </c>
      <c r="E1940" s="312" t="s">
        <v>1510</v>
      </c>
      <c r="F1940" s="281" t="s">
        <v>7655</v>
      </c>
      <c r="G1940" s="319">
        <v>1.5951378799999999E-2</v>
      </c>
      <c r="H1940" s="319">
        <v>7.2827999999999999E-3</v>
      </c>
      <c r="I1940" s="319">
        <v>8.6685788E-3</v>
      </c>
      <c r="J1940" s="319">
        <v>0</v>
      </c>
      <c r="K1940" s="319">
        <v>0</v>
      </c>
      <c r="L1940" s="320">
        <v>0</v>
      </c>
      <c r="M1940" s="308">
        <v>0</v>
      </c>
      <c r="N1940" s="282">
        <v>1.457688E-3</v>
      </c>
      <c r="O1940" s="282">
        <v>1.3916274E-3</v>
      </c>
      <c r="P1940" s="283">
        <v>6.6060613000000005E-5</v>
      </c>
      <c r="Q1940" s="282">
        <v>0</v>
      </c>
      <c r="R1940" s="255">
        <v>8.3430900000000009E-8</v>
      </c>
      <c r="S1940" s="256">
        <v>2.4430699999999998E-10</v>
      </c>
      <c r="T1940" s="256">
        <v>0</v>
      </c>
      <c r="U1940" s="274">
        <v>4.4262837E-6</v>
      </c>
      <c r="V1940" s="144"/>
      <c r="W1940" s="143"/>
      <c r="X1940" s="20" t="s">
        <v>6391</v>
      </c>
      <c r="Y1940" s="20"/>
      <c r="Z1940" s="20"/>
      <c r="AA1940" s="19"/>
    </row>
    <row r="1941" spans="1:27" ht="14.4" customHeight="1">
      <c r="A1941" t="s">
        <v>3323</v>
      </c>
      <c r="B1941" s="168" t="s">
        <v>2463</v>
      </c>
      <c r="C1941" s="279" t="s">
        <v>5958</v>
      </c>
      <c r="D1941" s="14" t="s">
        <v>3746</v>
      </c>
      <c r="E1941" s="312" t="s">
        <v>1510</v>
      </c>
      <c r="F1941" s="281" t="s">
        <v>7656</v>
      </c>
      <c r="G1941" s="319">
        <v>1.5951378799999999E-2</v>
      </c>
      <c r="H1941" s="319">
        <v>7.2827999999999999E-3</v>
      </c>
      <c r="I1941" s="319">
        <v>8.6685788E-3</v>
      </c>
      <c r="J1941" s="319">
        <v>0</v>
      </c>
      <c r="K1941" s="319">
        <v>0</v>
      </c>
      <c r="L1941" s="320">
        <v>0</v>
      </c>
      <c r="M1941" s="308">
        <v>0</v>
      </c>
      <c r="N1941" s="282">
        <v>1.457688E-3</v>
      </c>
      <c r="O1941" s="282">
        <v>1.3916274E-3</v>
      </c>
      <c r="P1941" s="283">
        <v>6.6060613000000005E-5</v>
      </c>
      <c r="Q1941" s="282">
        <v>0</v>
      </c>
      <c r="R1941" s="255">
        <v>8.3430900000000009E-8</v>
      </c>
      <c r="S1941" s="256">
        <v>2.4430699999999998E-10</v>
      </c>
      <c r="T1941" s="256">
        <v>0</v>
      </c>
      <c r="U1941" s="274">
        <v>4.4262837E-6</v>
      </c>
      <c r="V1941" s="144"/>
      <c r="W1941" s="143"/>
      <c r="X1941" s="20" t="s">
        <v>6391</v>
      </c>
      <c r="Y1941" s="20"/>
      <c r="Z1941" s="20"/>
      <c r="AA1941" s="19"/>
    </row>
    <row r="1942" spans="1:27" ht="14.4" customHeight="1">
      <c r="B1942" s="278" t="s">
        <v>2463</v>
      </c>
      <c r="C1942" s="277" t="s">
        <v>3747</v>
      </c>
      <c r="D1942" s="277" t="s">
        <v>3325</v>
      </c>
      <c r="E1942" s="312"/>
      <c r="F1942"/>
      <c r="G1942" s="210"/>
      <c r="H1942" s="210"/>
      <c r="I1942" s="210"/>
      <c r="J1942" s="210"/>
      <c r="K1942" s="210"/>
      <c r="L1942" s="210"/>
      <c r="M1942" s="5"/>
      <c r="N1942"/>
      <c r="O1942"/>
      <c r="V1942" s="183"/>
      <c r="W1942" s="118"/>
      <c r="X1942" s="20"/>
      <c r="Y1942" s="20"/>
      <c r="Z1942" s="20"/>
      <c r="AA1942" s="19"/>
    </row>
    <row r="1943" spans="1:27" ht="14.4" customHeight="1">
      <c r="A1943" t="s">
        <v>3324</v>
      </c>
      <c r="B1943" s="168" t="s">
        <v>2463</v>
      </c>
      <c r="C1943" s="279" t="s">
        <v>5959</v>
      </c>
      <c r="D1943" s="14" t="s">
        <v>3748</v>
      </c>
      <c r="E1943" s="312" t="s">
        <v>1510</v>
      </c>
      <c r="F1943" s="281" t="s">
        <v>7657</v>
      </c>
      <c r="G1943" s="319">
        <v>0.38883713000000003</v>
      </c>
      <c r="H1943" s="319">
        <v>1.2362400000000001E-2</v>
      </c>
      <c r="I1943" s="319">
        <v>1.4714730000000001E-2</v>
      </c>
      <c r="J1943" s="319">
        <v>0</v>
      </c>
      <c r="K1943" s="319">
        <v>0.36176000000000003</v>
      </c>
      <c r="L1943" s="320">
        <v>2.72</v>
      </c>
      <c r="M1943" s="308">
        <v>0</v>
      </c>
      <c r="N1943" s="282">
        <v>4.6636806000000003E-2</v>
      </c>
      <c r="O1943" s="282">
        <v>4.4465246999999999E-2</v>
      </c>
      <c r="P1943" s="282">
        <v>2.1715592000000001E-3</v>
      </c>
      <c r="Q1943" s="282">
        <v>0</v>
      </c>
      <c r="R1943" s="255">
        <v>2.6657821999999998E-6</v>
      </c>
      <c r="S1943" s="256">
        <v>8.0309140800000003E-9</v>
      </c>
      <c r="T1943" s="256">
        <v>0</v>
      </c>
      <c r="U1943" s="274">
        <v>8.3354340999999995E-5</v>
      </c>
      <c r="V1943" s="144"/>
      <c r="W1943" s="143"/>
      <c r="X1943" s="20" t="s">
        <v>6391</v>
      </c>
      <c r="Y1943" s="20"/>
      <c r="Z1943" s="20"/>
      <c r="AA1943" s="19"/>
    </row>
    <row r="1944" spans="1:27" ht="14.4" customHeight="1">
      <c r="A1944" t="s">
        <v>3326</v>
      </c>
      <c r="B1944" s="168" t="s">
        <v>2463</v>
      </c>
      <c r="C1944" s="279" t="s">
        <v>5960</v>
      </c>
      <c r="D1944" s="14" t="s">
        <v>3748</v>
      </c>
      <c r="E1944" s="312" t="s">
        <v>1510</v>
      </c>
      <c r="F1944" s="281" t="s">
        <v>7658</v>
      </c>
      <c r="G1944" s="319">
        <v>0.40053904000000001</v>
      </c>
      <c r="H1944" s="319">
        <v>1.2239999999999999E-2</v>
      </c>
      <c r="I1944" s="319">
        <v>1.456904E-2</v>
      </c>
      <c r="J1944" s="319">
        <v>0</v>
      </c>
      <c r="K1944" s="319">
        <v>0.37373000000000001</v>
      </c>
      <c r="L1944" s="320">
        <v>2.81</v>
      </c>
      <c r="M1944" s="308">
        <v>0</v>
      </c>
      <c r="N1944" s="282">
        <v>4.8073563999999999E-2</v>
      </c>
      <c r="O1944" s="282">
        <v>4.5834972000000002E-2</v>
      </c>
      <c r="P1944" s="282">
        <v>2.2385916E-3</v>
      </c>
      <c r="Q1944" s="282">
        <v>0</v>
      </c>
      <c r="R1944" s="255">
        <v>2.7478999999999996E-6</v>
      </c>
      <c r="S1944" s="256">
        <v>8.2788149649999995E-9</v>
      </c>
      <c r="T1944" s="256">
        <v>0</v>
      </c>
      <c r="U1944" s="274">
        <v>8.5789387999999996E-5</v>
      </c>
      <c r="V1944" s="144"/>
      <c r="W1944" s="143"/>
      <c r="X1944" s="20" t="s">
        <v>6391</v>
      </c>
      <c r="Y1944" s="20"/>
      <c r="Z1944" s="20"/>
      <c r="AA1944" s="19"/>
    </row>
    <row r="1945" spans="1:27" ht="14.4" customHeight="1">
      <c r="A1945" t="s">
        <v>3327</v>
      </c>
      <c r="B1945" s="168" t="s">
        <v>2463</v>
      </c>
      <c r="C1945" s="279" t="s">
        <v>5961</v>
      </c>
      <c r="D1945" s="14" t="s">
        <v>3748</v>
      </c>
      <c r="E1945" s="312" t="s">
        <v>1510</v>
      </c>
      <c r="F1945" s="281" t="s">
        <v>7659</v>
      </c>
      <c r="G1945" s="319">
        <v>0.32843004600000003</v>
      </c>
      <c r="H1945" s="319">
        <v>1.08936E-2</v>
      </c>
      <c r="I1945" s="319">
        <v>1.2966446E-2</v>
      </c>
      <c r="J1945" s="319">
        <v>0</v>
      </c>
      <c r="K1945" s="319">
        <v>0.30457000000000001</v>
      </c>
      <c r="L1945" s="320">
        <v>2.29</v>
      </c>
      <c r="M1945" s="308">
        <v>0</v>
      </c>
      <c r="N1945" s="282">
        <v>3.9361261000000002E-2</v>
      </c>
      <c r="O1945" s="282">
        <v>3.7528595999999997E-2</v>
      </c>
      <c r="P1945" s="282">
        <v>1.8326655E-3</v>
      </c>
      <c r="Q1945" s="282">
        <v>0</v>
      </c>
      <c r="R1945" s="255">
        <v>2.2499158E-6</v>
      </c>
      <c r="S1945" s="256">
        <v>6.7776091849999993E-9</v>
      </c>
      <c r="T1945" s="256">
        <v>0</v>
      </c>
      <c r="U1945" s="274">
        <v>7.0472104000000003E-5</v>
      </c>
      <c r="V1945" s="144"/>
      <c r="W1945" s="143"/>
      <c r="X1945" s="20" t="s">
        <v>6391</v>
      </c>
      <c r="Y1945" s="20"/>
      <c r="Z1945" s="20"/>
      <c r="AA1945" s="19"/>
    </row>
    <row r="1946" spans="1:27" ht="14.4" customHeight="1">
      <c r="B1946" s="278" t="s">
        <v>2463</v>
      </c>
      <c r="C1946" s="277" t="s">
        <v>3749</v>
      </c>
      <c r="D1946" s="277" t="s">
        <v>3494</v>
      </c>
      <c r="E1946" s="312"/>
      <c r="F1946"/>
      <c r="G1946" s="210"/>
      <c r="H1946" s="210"/>
      <c r="I1946" s="210"/>
      <c r="J1946" s="210"/>
      <c r="K1946" s="210"/>
      <c r="L1946" s="210"/>
      <c r="M1946" s="5"/>
      <c r="N1946"/>
      <c r="O1946"/>
      <c r="V1946" s="183"/>
      <c r="W1946" s="118"/>
      <c r="X1946" s="20"/>
      <c r="Y1946" s="20"/>
      <c r="Z1946" s="20"/>
      <c r="AA1946" s="19"/>
    </row>
    <row r="1947" spans="1:27" ht="14.4" customHeight="1">
      <c r="A1947" t="s">
        <v>3328</v>
      </c>
      <c r="B1947" s="168" t="s">
        <v>2463</v>
      </c>
      <c r="C1947" s="279" t="s">
        <v>5962</v>
      </c>
      <c r="D1947" s="14" t="s">
        <v>3750</v>
      </c>
      <c r="E1947" s="312" t="s">
        <v>1510</v>
      </c>
      <c r="F1947" s="281" t="s">
        <v>7660</v>
      </c>
      <c r="G1947" s="319">
        <v>0.41158117599999999</v>
      </c>
      <c r="H1947" s="319">
        <v>1.24236E-2</v>
      </c>
      <c r="I1947" s="319">
        <v>1.4787576E-2</v>
      </c>
      <c r="J1947" s="319">
        <v>0</v>
      </c>
      <c r="K1947" s="319">
        <v>0.38436999999999999</v>
      </c>
      <c r="L1947" s="320">
        <v>2.8899999999999997</v>
      </c>
      <c r="M1947" s="308">
        <v>0</v>
      </c>
      <c r="N1947" s="282">
        <v>4.9409205999999997E-2</v>
      </c>
      <c r="O1947" s="282">
        <v>4.7108377999999999E-2</v>
      </c>
      <c r="P1947" s="282">
        <v>2.3008282000000001E-3</v>
      </c>
      <c r="Q1947" s="282">
        <v>0</v>
      </c>
      <c r="R1947" s="255">
        <v>2.8242432999999999E-6</v>
      </c>
      <c r="S1947" s="256">
        <v>8.508980085E-9</v>
      </c>
      <c r="T1947" s="256">
        <v>0</v>
      </c>
      <c r="U1947" s="274">
        <v>8.8131587999999995E-5</v>
      </c>
      <c r="V1947" s="144"/>
      <c r="W1947" s="143"/>
      <c r="X1947" s="20" t="s">
        <v>6391</v>
      </c>
      <c r="Y1947" s="20"/>
      <c r="Z1947" s="20"/>
      <c r="AA1947" s="19"/>
    </row>
    <row r="1948" spans="1:27" ht="14.4" customHeight="1">
      <c r="A1948" t="s">
        <v>3329</v>
      </c>
      <c r="B1948" s="168" t="s">
        <v>2463</v>
      </c>
      <c r="C1948" s="279" t="s">
        <v>5963</v>
      </c>
      <c r="D1948" s="14" t="s">
        <v>3750</v>
      </c>
      <c r="E1948" s="312" t="s">
        <v>1510</v>
      </c>
      <c r="F1948" s="281" t="s">
        <v>7661</v>
      </c>
      <c r="G1948" s="319">
        <v>0.388043311</v>
      </c>
      <c r="H1948" s="319">
        <v>1.2607200000000001E-2</v>
      </c>
      <c r="I1948" s="319">
        <v>1.5006111000000001E-2</v>
      </c>
      <c r="J1948" s="319">
        <v>0</v>
      </c>
      <c r="K1948" s="319">
        <v>0.36042999999999997</v>
      </c>
      <c r="L1948" s="320">
        <v>2.7099999999999995</v>
      </c>
      <c r="M1948" s="308">
        <v>0</v>
      </c>
      <c r="N1948" s="282">
        <v>4.6523441999999998E-2</v>
      </c>
      <c r="O1948" s="282">
        <v>4.4357234000000002E-2</v>
      </c>
      <c r="P1948" s="282">
        <v>2.1662082999999999E-3</v>
      </c>
      <c r="Q1948" s="282">
        <v>0</v>
      </c>
      <c r="R1948" s="255">
        <v>2.6593066000000003E-6</v>
      </c>
      <c r="S1948" s="256">
        <v>8.0111253150000006E-9</v>
      </c>
      <c r="T1948" s="256">
        <v>0</v>
      </c>
      <c r="U1948" s="274">
        <v>8.3224296999999994E-5</v>
      </c>
      <c r="V1948" s="144"/>
      <c r="W1948" s="143"/>
      <c r="X1948" s="20" t="s">
        <v>6391</v>
      </c>
      <c r="Y1948" s="20"/>
      <c r="Z1948" s="20"/>
      <c r="AA1948" s="19"/>
    </row>
    <row r="1949" spans="1:27" ht="14.4" customHeight="1">
      <c r="A1949" t="s">
        <v>3330</v>
      </c>
      <c r="B1949" s="168" t="s">
        <v>2463</v>
      </c>
      <c r="C1949" s="279" t="s">
        <v>5964</v>
      </c>
      <c r="D1949" s="14" t="s">
        <v>3750</v>
      </c>
      <c r="E1949" s="312" t="s">
        <v>1510</v>
      </c>
      <c r="F1949" s="281" t="s">
        <v>7662</v>
      </c>
      <c r="G1949" s="319">
        <v>0.39270353700000005</v>
      </c>
      <c r="H1949" s="319">
        <v>1.29132E-2</v>
      </c>
      <c r="I1949" s="319">
        <v>1.5370337E-2</v>
      </c>
      <c r="J1949" s="319">
        <v>0</v>
      </c>
      <c r="K1949" s="319">
        <v>0.36442000000000002</v>
      </c>
      <c r="L1949" s="320">
        <v>2.74</v>
      </c>
      <c r="M1949" s="308">
        <v>0</v>
      </c>
      <c r="N1949" s="282">
        <v>4.7071775000000003E-2</v>
      </c>
      <c r="O1949" s="282">
        <v>4.4880076999999997E-2</v>
      </c>
      <c r="P1949" s="282">
        <v>2.1916981999999998E-3</v>
      </c>
      <c r="Q1949" s="282">
        <v>0</v>
      </c>
      <c r="R1949" s="255">
        <v>2.6906520999999998E-6</v>
      </c>
      <c r="S1949" s="256">
        <v>8.1053926100000014E-9</v>
      </c>
      <c r="T1949" s="256">
        <v>0</v>
      </c>
      <c r="U1949" s="274">
        <v>8.4246754999999998E-5</v>
      </c>
      <c r="V1949" s="144"/>
      <c r="W1949" s="143"/>
      <c r="X1949" s="20" t="s">
        <v>6391</v>
      </c>
      <c r="Y1949" s="20"/>
      <c r="Z1949" s="20"/>
      <c r="AA1949" s="19"/>
    </row>
    <row r="1950" spans="1:27" ht="14.4" customHeight="1">
      <c r="A1950" t="s">
        <v>3331</v>
      </c>
      <c r="B1950" s="168" t="s">
        <v>2463</v>
      </c>
      <c r="C1950" s="279" t="s">
        <v>5965</v>
      </c>
      <c r="D1950" s="14" t="s">
        <v>3750</v>
      </c>
      <c r="E1950" s="312" t="s">
        <v>1510</v>
      </c>
      <c r="F1950" s="281" t="s">
        <v>7663</v>
      </c>
      <c r="G1950" s="319">
        <v>0.70507401800000002</v>
      </c>
      <c r="H1950" s="319">
        <v>6.4952185999999995E-2</v>
      </c>
      <c r="I1950" s="319">
        <v>0.44993183200000003</v>
      </c>
      <c r="J1950" s="319">
        <v>0</v>
      </c>
      <c r="K1950" s="319">
        <v>0.19019</v>
      </c>
      <c r="L1950" s="320">
        <v>1.43</v>
      </c>
      <c r="M1950" s="308">
        <v>0</v>
      </c>
      <c r="N1950" s="282">
        <v>2.4565180999999998E-2</v>
      </c>
      <c r="O1950" s="282">
        <v>2.3421404999999999E-2</v>
      </c>
      <c r="P1950" s="282">
        <v>1.1437756000000001E-3</v>
      </c>
      <c r="Q1950" s="282">
        <v>0</v>
      </c>
      <c r="R1950" s="255">
        <v>1.404161E-6</v>
      </c>
      <c r="S1950" s="256">
        <v>4.2299393950000003E-9</v>
      </c>
      <c r="T1950" s="256">
        <v>0</v>
      </c>
      <c r="U1950" s="121">
        <v>1.3425331000000001E-4</v>
      </c>
      <c r="V1950" s="144"/>
      <c r="W1950" s="143"/>
      <c r="X1950" s="20" t="s">
        <v>6391</v>
      </c>
      <c r="Y1950" s="20"/>
      <c r="Z1950" s="20"/>
      <c r="AA1950" s="19"/>
    </row>
    <row r="1951" spans="1:27" ht="14.4" customHeight="1">
      <c r="A1951" t="s">
        <v>3332</v>
      </c>
      <c r="B1951" s="168" t="s">
        <v>2463</v>
      </c>
      <c r="C1951" s="279" t="s">
        <v>5966</v>
      </c>
      <c r="D1951" s="14" t="s">
        <v>3750</v>
      </c>
      <c r="E1951" s="312" t="s">
        <v>1510</v>
      </c>
      <c r="F1951" s="281" t="s">
        <v>7664</v>
      </c>
      <c r="G1951" s="319">
        <v>0.35106094999999998</v>
      </c>
      <c r="H1951" s="319">
        <v>1.2117599999999999E-2</v>
      </c>
      <c r="I1951" s="319">
        <v>1.442335E-2</v>
      </c>
      <c r="J1951" s="319">
        <v>0</v>
      </c>
      <c r="K1951" s="319">
        <v>0.32451999999999998</v>
      </c>
      <c r="L1951" s="320">
        <v>2.4399999999999995</v>
      </c>
      <c r="M1951" s="308">
        <v>0</v>
      </c>
      <c r="N1951" s="282">
        <v>4.2041677999999999E-2</v>
      </c>
      <c r="O1951" s="282">
        <v>4.0084338999999997E-2</v>
      </c>
      <c r="P1951" s="282">
        <v>1.9573392999999999E-3</v>
      </c>
      <c r="Q1951" s="282">
        <v>0</v>
      </c>
      <c r="R1951" s="255">
        <v>2.4031378000000002E-6</v>
      </c>
      <c r="S1951" s="256">
        <v>7.2386806600000009E-9</v>
      </c>
      <c r="T1951" s="256">
        <v>0</v>
      </c>
      <c r="U1951" s="274">
        <v>7.5398414999999994E-5</v>
      </c>
      <c r="V1951" s="144"/>
      <c r="W1951" s="143"/>
      <c r="X1951" s="20" t="s">
        <v>6391</v>
      </c>
      <c r="Y1951" s="20"/>
      <c r="Z1951" s="20"/>
      <c r="AA1951" s="19"/>
    </row>
    <row r="1952" spans="1:27" ht="14.4" customHeight="1">
      <c r="A1952" t="s">
        <v>3333</v>
      </c>
      <c r="B1952" s="168" t="s">
        <v>2463</v>
      </c>
      <c r="C1952" s="279" t="s">
        <v>5967</v>
      </c>
      <c r="D1952" s="14" t="s">
        <v>3750</v>
      </c>
      <c r="E1952" s="312" t="s">
        <v>1510</v>
      </c>
      <c r="F1952" s="281" t="s">
        <v>7665</v>
      </c>
      <c r="G1952" s="319">
        <v>0.2101209268</v>
      </c>
      <c r="H1952" s="319">
        <v>6.6708000000000002E-3</v>
      </c>
      <c r="I1952" s="319">
        <v>7.9401268000000007E-3</v>
      </c>
      <c r="J1952" s="319">
        <v>0</v>
      </c>
      <c r="K1952" s="319">
        <v>0.19550999999999999</v>
      </c>
      <c r="L1952" s="320">
        <v>1.4699999999999998</v>
      </c>
      <c r="M1952" s="308">
        <v>0</v>
      </c>
      <c r="N1952" s="282">
        <v>2.5202379E-2</v>
      </c>
      <c r="O1952" s="282">
        <v>2.4028872999999999E-2</v>
      </c>
      <c r="P1952" s="282">
        <v>1.1735061E-3</v>
      </c>
      <c r="Q1952" s="282">
        <v>0</v>
      </c>
      <c r="R1952" s="255">
        <v>1.4405799E-6</v>
      </c>
      <c r="S1952" s="256">
        <v>4.3398894550000006E-9</v>
      </c>
      <c r="T1952" s="256">
        <v>0</v>
      </c>
      <c r="U1952" s="274">
        <v>4.5041828000000003E-5</v>
      </c>
      <c r="V1952" s="144"/>
      <c r="W1952" s="143"/>
      <c r="X1952" s="20" t="s">
        <v>6391</v>
      </c>
      <c r="Y1952" s="20"/>
      <c r="Z1952" s="20"/>
      <c r="AA1952" s="19"/>
    </row>
    <row r="1953" spans="1:27" ht="14.4" customHeight="1">
      <c r="A1953" t="s">
        <v>3334</v>
      </c>
      <c r="B1953" s="168" t="s">
        <v>2463</v>
      </c>
      <c r="C1953" s="279" t="s">
        <v>5968</v>
      </c>
      <c r="D1953" s="14" t="s">
        <v>3750</v>
      </c>
      <c r="E1953" s="312" t="s">
        <v>1510</v>
      </c>
      <c r="F1953" s="281" t="s">
        <v>7666</v>
      </c>
      <c r="G1953" s="319">
        <v>0.37430982000000002</v>
      </c>
      <c r="H1953" s="319">
        <v>1.0587600000000001E-2</v>
      </c>
      <c r="I1953" s="319">
        <v>1.2602220000000001E-2</v>
      </c>
      <c r="J1953" s="319">
        <v>0</v>
      </c>
      <c r="K1953" s="319">
        <v>0.35111999999999999</v>
      </c>
      <c r="L1953" s="320">
        <v>2.6399999999999997</v>
      </c>
      <c r="M1953" s="308">
        <v>0</v>
      </c>
      <c r="N1953" s="282">
        <v>4.4982676999999999E-2</v>
      </c>
      <c r="O1953" s="282">
        <v>4.2887788000000003E-2</v>
      </c>
      <c r="P1953" s="282">
        <v>2.0948891E-3</v>
      </c>
      <c r="Q1953" s="282">
        <v>0</v>
      </c>
      <c r="R1953" s="255">
        <v>2.5712103000000001E-6</v>
      </c>
      <c r="S1953" s="256">
        <v>7.7473709599999996E-9</v>
      </c>
      <c r="T1953" s="256">
        <v>0</v>
      </c>
      <c r="U1953" s="274">
        <v>8.0045053999999998E-5</v>
      </c>
      <c r="V1953" s="144"/>
      <c r="W1953" s="143"/>
      <c r="X1953" s="20" t="s">
        <v>6391</v>
      </c>
      <c r="Y1953" s="20"/>
      <c r="Z1953" s="20"/>
      <c r="AA1953" s="19"/>
    </row>
    <row r="1954" spans="1:27" ht="14.4" customHeight="1">
      <c r="A1954" t="s">
        <v>3335</v>
      </c>
      <c r="B1954" s="168" t="s">
        <v>2463</v>
      </c>
      <c r="C1954" s="279" t="s">
        <v>5969</v>
      </c>
      <c r="D1954" s="14" t="s">
        <v>3750</v>
      </c>
      <c r="E1954" s="312" t="s">
        <v>1510</v>
      </c>
      <c r="F1954" s="281" t="s">
        <v>7667</v>
      </c>
      <c r="G1954" s="319">
        <v>0.31377914200000001</v>
      </c>
      <c r="H1954" s="319">
        <v>9.6696000000000004E-3</v>
      </c>
      <c r="I1954" s="319">
        <v>1.1509541999999999E-2</v>
      </c>
      <c r="J1954" s="319">
        <v>0</v>
      </c>
      <c r="K1954" s="319">
        <v>0.29260000000000003</v>
      </c>
      <c r="L1954" s="320">
        <v>2.2000000000000002</v>
      </c>
      <c r="M1954" s="308">
        <v>0</v>
      </c>
      <c r="N1954" s="282">
        <v>3.7655015E-2</v>
      </c>
      <c r="O1954" s="282">
        <v>3.5901595000000001E-2</v>
      </c>
      <c r="P1954" s="282">
        <v>1.7534202E-3</v>
      </c>
      <c r="Q1954" s="282">
        <v>0</v>
      </c>
      <c r="R1954" s="255">
        <v>2.1523738000000002E-6</v>
      </c>
      <c r="S1954" s="256">
        <v>6.4845423000000003E-9</v>
      </c>
      <c r="T1954" s="256">
        <v>0</v>
      </c>
      <c r="U1954" s="274">
        <v>6.7218751999999996E-5</v>
      </c>
      <c r="V1954" s="144"/>
      <c r="W1954" s="143"/>
      <c r="X1954" s="20" t="s">
        <v>6391</v>
      </c>
      <c r="Y1954" s="20"/>
      <c r="Z1954" s="20"/>
      <c r="AA1954" s="19"/>
    </row>
    <row r="1955" spans="1:27" ht="14.4" customHeight="1">
      <c r="A1955" t="s">
        <v>3336</v>
      </c>
      <c r="B1955" s="168" t="s">
        <v>2463</v>
      </c>
      <c r="C1955" s="279" t="s">
        <v>5970</v>
      </c>
      <c r="D1955" s="14" t="s">
        <v>3750</v>
      </c>
      <c r="E1955" s="312" t="s">
        <v>1510</v>
      </c>
      <c r="F1955" s="281" t="s">
        <v>7668</v>
      </c>
      <c r="G1955" s="319">
        <v>1.3063722599999998</v>
      </c>
      <c r="H1955" s="319">
        <v>3.0599999999999998E-3</v>
      </c>
      <c r="I1955" s="319">
        <v>1.2062222599999999</v>
      </c>
      <c r="J1955" s="319">
        <v>0</v>
      </c>
      <c r="K1955" s="319">
        <v>9.7089999999999996E-2</v>
      </c>
      <c r="L1955" s="320">
        <v>0.73</v>
      </c>
      <c r="M1955" s="308">
        <v>0</v>
      </c>
      <c r="N1955" s="282">
        <v>0.38363506000000003</v>
      </c>
      <c r="O1955" s="282">
        <v>0.37617561999999999</v>
      </c>
      <c r="P1955" s="282">
        <v>7.4594453E-3</v>
      </c>
      <c r="Q1955" s="282">
        <v>0</v>
      </c>
      <c r="R1955" s="255">
        <v>2.2552494999999998E-5</v>
      </c>
      <c r="S1955" s="256">
        <v>2.7586705844999998E-8</v>
      </c>
      <c r="T1955" s="256">
        <v>0</v>
      </c>
      <c r="U1955" s="121">
        <v>3.5346599000000002E-4</v>
      </c>
      <c r="V1955" s="144"/>
      <c r="W1955" s="143"/>
      <c r="X1955" s="20" t="s">
        <v>6391</v>
      </c>
      <c r="Y1955" s="20"/>
      <c r="Z1955" s="20"/>
      <c r="AA1955" s="19"/>
    </row>
    <row r="1956" spans="1:27" ht="14.4" customHeight="1">
      <c r="A1956" t="s">
        <v>3337</v>
      </c>
      <c r="B1956" s="168" t="s">
        <v>2463</v>
      </c>
      <c r="C1956" s="279" t="s">
        <v>5971</v>
      </c>
      <c r="D1956" s="14" t="s">
        <v>3750</v>
      </c>
      <c r="E1956" s="312" t="s">
        <v>1510</v>
      </c>
      <c r="F1956" s="281" t="s">
        <v>7669</v>
      </c>
      <c r="G1956" s="319">
        <v>1.4074745999999999E-2</v>
      </c>
      <c r="H1956" s="319">
        <v>6.4260000000000003E-3</v>
      </c>
      <c r="I1956" s="319">
        <v>7.6487459999999997E-3</v>
      </c>
      <c r="J1956" s="319">
        <v>0</v>
      </c>
      <c r="K1956" s="319">
        <v>0</v>
      </c>
      <c r="L1956" s="320">
        <v>0</v>
      </c>
      <c r="M1956" s="308">
        <v>0</v>
      </c>
      <c r="N1956" s="282">
        <v>1.2861953000000001E-3</v>
      </c>
      <c r="O1956" s="282">
        <v>1.2279064999999999E-3</v>
      </c>
      <c r="P1956" s="283">
        <v>5.8288775999999998E-5</v>
      </c>
      <c r="Q1956" s="282">
        <v>0</v>
      </c>
      <c r="R1956" s="255">
        <v>7.3615500000000002E-8</v>
      </c>
      <c r="S1956" s="256">
        <v>2.1556500000000002E-10</v>
      </c>
      <c r="T1956" s="256">
        <v>0</v>
      </c>
      <c r="U1956" s="274">
        <v>3.9055444000000003E-6</v>
      </c>
      <c r="V1956" s="144"/>
      <c r="W1956" s="143"/>
      <c r="X1956" s="20" t="s">
        <v>6391</v>
      </c>
      <c r="Y1956" s="20"/>
      <c r="Z1956" s="20"/>
      <c r="AA1956" s="19"/>
    </row>
    <row r="1957" spans="1:27" ht="14.4" customHeight="1">
      <c r="A1957" t="s">
        <v>3338</v>
      </c>
      <c r="B1957" s="168" t="s">
        <v>2463</v>
      </c>
      <c r="C1957" s="279" t="s">
        <v>5972</v>
      </c>
      <c r="D1957" s="14" t="s">
        <v>3750</v>
      </c>
      <c r="E1957" s="312" t="s">
        <v>1510</v>
      </c>
      <c r="F1957" s="281" t="s">
        <v>7670</v>
      </c>
      <c r="G1957" s="319">
        <v>0.39893049800000002</v>
      </c>
      <c r="H1957" s="319">
        <v>1.15056E-2</v>
      </c>
      <c r="I1957" s="319">
        <v>1.3694898E-2</v>
      </c>
      <c r="J1957" s="319">
        <v>0</v>
      </c>
      <c r="K1957" s="319">
        <v>0.37373000000000001</v>
      </c>
      <c r="L1957" s="320">
        <v>2.81</v>
      </c>
      <c r="M1957" s="308">
        <v>0</v>
      </c>
      <c r="N1957" s="282">
        <v>4.7926570000000002E-2</v>
      </c>
      <c r="O1957" s="282">
        <v>4.5694640000000002E-2</v>
      </c>
      <c r="P1957" s="282">
        <v>2.23193E-3</v>
      </c>
      <c r="Q1957" s="282">
        <v>0</v>
      </c>
      <c r="R1957" s="255">
        <v>2.7394868000000002E-6</v>
      </c>
      <c r="S1957" s="256">
        <v>8.2541789649999996E-9</v>
      </c>
      <c r="T1957" s="256">
        <v>0</v>
      </c>
      <c r="U1957" s="274">
        <v>8.5343040000000002E-5</v>
      </c>
      <c r="V1957" s="144"/>
      <c r="W1957" s="143"/>
      <c r="X1957" s="20" t="s">
        <v>6391</v>
      </c>
      <c r="Y1957" s="20"/>
      <c r="Z1957" s="20"/>
      <c r="AA1957" s="19"/>
    </row>
    <row r="1958" spans="1:27" ht="14.4" customHeight="1">
      <c r="A1958" t="s">
        <v>3339</v>
      </c>
      <c r="B1958" s="168" t="s">
        <v>2463</v>
      </c>
      <c r="C1958" s="279" t="s">
        <v>5973</v>
      </c>
      <c r="D1958" s="14" t="s">
        <v>3750</v>
      </c>
      <c r="E1958" s="312" t="s">
        <v>1510</v>
      </c>
      <c r="F1958" s="281" t="s">
        <v>7671</v>
      </c>
      <c r="G1958" s="319">
        <v>0.38436999999999999</v>
      </c>
      <c r="H1958" s="319">
        <v>0</v>
      </c>
      <c r="I1958" s="319">
        <v>0</v>
      </c>
      <c r="J1958" s="319">
        <v>0</v>
      </c>
      <c r="K1958" s="319">
        <v>0.38436999999999999</v>
      </c>
      <c r="L1958" s="320">
        <v>2.8899999999999997</v>
      </c>
      <c r="M1958" s="308">
        <v>0</v>
      </c>
      <c r="N1958" s="282">
        <v>4.6922562000000001E-2</v>
      </c>
      <c r="O1958" s="282">
        <v>4.4734426000000001E-2</v>
      </c>
      <c r="P1958" s="282">
        <v>2.1881366E-3</v>
      </c>
      <c r="Q1958" s="282">
        <v>0</v>
      </c>
      <c r="R1958" s="255">
        <v>2.6819199999999998E-6</v>
      </c>
      <c r="S1958" s="256">
        <v>8.092221085000001E-9</v>
      </c>
      <c r="T1958" s="256">
        <v>0</v>
      </c>
      <c r="U1958" s="274">
        <v>8.0580868000000005E-5</v>
      </c>
      <c r="V1958" s="144"/>
      <c r="W1958" s="143"/>
      <c r="X1958" s="20" t="s">
        <v>6391</v>
      </c>
      <c r="Y1958" s="20"/>
      <c r="Z1958" s="20"/>
      <c r="AA1958" s="19"/>
    </row>
    <row r="1959" spans="1:27" ht="14.4" customHeight="1">
      <c r="A1959" t="s">
        <v>3340</v>
      </c>
      <c r="B1959" s="168" t="s">
        <v>2463</v>
      </c>
      <c r="C1959" s="279" t="s">
        <v>5974</v>
      </c>
      <c r="D1959" s="14" t="s">
        <v>3750</v>
      </c>
      <c r="E1959" s="312" t="s">
        <v>1510</v>
      </c>
      <c r="F1959" s="281" t="s">
        <v>7672</v>
      </c>
      <c r="G1959" s="319">
        <v>0.33423396639999997</v>
      </c>
      <c r="H1959" s="319">
        <v>8.0783999999999995E-3</v>
      </c>
      <c r="I1959" s="319">
        <v>9.6155663999999991E-3</v>
      </c>
      <c r="J1959" s="319">
        <v>0</v>
      </c>
      <c r="K1959" s="319">
        <v>0.31653999999999999</v>
      </c>
      <c r="L1959" s="320">
        <v>2.38</v>
      </c>
      <c r="M1959" s="308">
        <v>0</v>
      </c>
      <c r="N1959" s="282">
        <v>4.0259041000000002E-2</v>
      </c>
      <c r="O1959" s="282">
        <v>3.8383768999999998E-2</v>
      </c>
      <c r="P1959" s="282">
        <v>1.8752721999999999E-3</v>
      </c>
      <c r="Q1959" s="282">
        <v>0</v>
      </c>
      <c r="R1959" s="255">
        <v>2.3011852000000002E-6</v>
      </c>
      <c r="S1959" s="256">
        <v>6.9351780699999999E-9</v>
      </c>
      <c r="T1959" s="256">
        <v>0</v>
      </c>
      <c r="U1959" s="274">
        <v>7.1270542000000003E-5</v>
      </c>
      <c r="V1959" s="144"/>
      <c r="W1959" s="143"/>
      <c r="X1959" s="20" t="s">
        <v>6391</v>
      </c>
      <c r="Y1959" s="20"/>
      <c r="Z1959" s="20"/>
      <c r="AA1959" s="19"/>
    </row>
    <row r="1960" spans="1:27" ht="14.4" customHeight="1">
      <c r="A1960" t="s">
        <v>3341</v>
      </c>
      <c r="B1960" s="168" t="s">
        <v>2463</v>
      </c>
      <c r="C1960" s="279" t="s">
        <v>5975</v>
      </c>
      <c r="D1960" s="14" t="s">
        <v>3750</v>
      </c>
      <c r="E1960" s="312" t="s">
        <v>1510</v>
      </c>
      <c r="F1960" s="281" t="s">
        <v>7673</v>
      </c>
      <c r="G1960" s="319">
        <v>0.40412690400000001</v>
      </c>
      <c r="H1960" s="319">
        <v>1.20564E-2</v>
      </c>
      <c r="I1960" s="319">
        <v>1.4350504E-2</v>
      </c>
      <c r="J1960" s="319">
        <v>0</v>
      </c>
      <c r="K1960" s="319">
        <v>0.37772</v>
      </c>
      <c r="L1960" s="320">
        <v>2.84</v>
      </c>
      <c r="M1960" s="308">
        <v>0</v>
      </c>
      <c r="N1960" s="282">
        <v>4.8523901000000001E-2</v>
      </c>
      <c r="O1960" s="282">
        <v>4.6264260000000001E-2</v>
      </c>
      <c r="P1960" s="282">
        <v>2.2596404E-3</v>
      </c>
      <c r="Q1960" s="282">
        <v>0</v>
      </c>
      <c r="R1960" s="255">
        <v>2.7736367000000002E-6</v>
      </c>
      <c r="S1960" s="256">
        <v>8.3566582600000009E-9</v>
      </c>
      <c r="T1960" s="256">
        <v>0</v>
      </c>
      <c r="U1960" s="274">
        <v>8.6514280999999994E-5</v>
      </c>
      <c r="V1960" s="144"/>
      <c r="W1960" s="143"/>
      <c r="X1960" s="20" t="s">
        <v>6391</v>
      </c>
      <c r="Y1960" s="20"/>
      <c r="Z1960" s="20"/>
      <c r="AA1960" s="19"/>
    </row>
    <row r="1961" spans="1:27" ht="14.4" customHeight="1">
      <c r="A1961" t="s">
        <v>3342</v>
      </c>
      <c r="B1961" s="168" t="s">
        <v>2463</v>
      </c>
      <c r="C1961" s="279" t="s">
        <v>5976</v>
      </c>
      <c r="D1961" s="14" t="s">
        <v>3750</v>
      </c>
      <c r="E1961" s="312" t="s">
        <v>1510</v>
      </c>
      <c r="F1961" s="281" t="s">
        <v>7674</v>
      </c>
      <c r="G1961" s="319">
        <v>6.2603948199999992</v>
      </c>
      <c r="H1961" s="319">
        <v>1.0587600000000001E-2</v>
      </c>
      <c r="I1961" s="319">
        <v>5.9252872199999995</v>
      </c>
      <c r="J1961" s="319">
        <v>0</v>
      </c>
      <c r="K1961" s="319">
        <v>0.32451999999999998</v>
      </c>
      <c r="L1961" s="320">
        <v>2.4399999999999995</v>
      </c>
      <c r="M1961" s="308">
        <v>0</v>
      </c>
      <c r="N1961" s="282">
        <v>1.8666555</v>
      </c>
      <c r="O1961" s="282">
        <v>1.8308903999999999</v>
      </c>
      <c r="P1961" s="282">
        <v>3.5765092999999998E-2</v>
      </c>
      <c r="Q1961" s="282">
        <v>0</v>
      </c>
      <c r="R1961" s="255">
        <v>1.097656143E-4</v>
      </c>
      <c r="S1961" s="256">
        <v>1.3226735666E-7</v>
      </c>
      <c r="T1961" s="256">
        <v>0</v>
      </c>
      <c r="U1961" s="121">
        <v>1.7031234999999999E-3</v>
      </c>
      <c r="V1961" s="144"/>
      <c r="W1961" s="143"/>
      <c r="X1961" s="20" t="s">
        <v>6391</v>
      </c>
      <c r="Y1961" s="20"/>
      <c r="Z1961" s="20"/>
      <c r="AA1961" s="19"/>
    </row>
    <row r="1962" spans="1:27" ht="14.4" customHeight="1">
      <c r="A1962" t="s">
        <v>3343</v>
      </c>
      <c r="B1962" s="168" t="s">
        <v>2463</v>
      </c>
      <c r="C1962" s="279" t="s">
        <v>5977</v>
      </c>
      <c r="D1962" s="14" t="s">
        <v>3750</v>
      </c>
      <c r="E1962" s="312" t="s">
        <v>1510</v>
      </c>
      <c r="F1962" s="281" t="s">
        <v>7675</v>
      </c>
      <c r="G1962" s="319">
        <v>0.2836939664</v>
      </c>
      <c r="H1962" s="319">
        <v>8.0783999999999995E-3</v>
      </c>
      <c r="I1962" s="319">
        <v>9.6155663999999991E-3</v>
      </c>
      <c r="J1962" s="319">
        <v>0</v>
      </c>
      <c r="K1962" s="319">
        <v>0.26600000000000001</v>
      </c>
      <c r="L1962" s="320">
        <v>2</v>
      </c>
      <c r="M1962" s="308">
        <v>0</v>
      </c>
      <c r="N1962" s="282">
        <v>3.4089293E-2</v>
      </c>
      <c r="O1962" s="282">
        <v>3.2501733999999997E-2</v>
      </c>
      <c r="P1962" s="282">
        <v>1.5875587E-3</v>
      </c>
      <c r="Q1962" s="282">
        <v>0</v>
      </c>
      <c r="R1962" s="255">
        <v>1.9485452000000001E-6</v>
      </c>
      <c r="S1962" s="256">
        <v>5.8711489999999996E-9</v>
      </c>
      <c r="T1962" s="256">
        <v>0</v>
      </c>
      <c r="U1962" s="274">
        <v>6.0675133999999997E-5</v>
      </c>
      <c r="V1962" s="144"/>
      <c r="W1962" s="143"/>
      <c r="X1962" s="20" t="s">
        <v>6391</v>
      </c>
      <c r="Y1962" s="20"/>
      <c r="Z1962" s="20"/>
      <c r="AA1962" s="19"/>
    </row>
    <row r="1963" spans="1:27" ht="14.4" customHeight="1">
      <c r="A1963" t="s">
        <v>3344</v>
      </c>
      <c r="B1963" s="168" t="s">
        <v>2463</v>
      </c>
      <c r="C1963" s="279" t="s">
        <v>5978</v>
      </c>
      <c r="D1963" s="14" t="s">
        <v>3750</v>
      </c>
      <c r="E1963" s="312" t="s">
        <v>1510</v>
      </c>
      <c r="F1963" s="281" t="s">
        <v>7676</v>
      </c>
      <c r="G1963" s="319">
        <v>0.32321273500000003</v>
      </c>
      <c r="H1963" s="319">
        <v>9.1187999999999998E-3</v>
      </c>
      <c r="I1963" s="319">
        <v>1.0853935E-2</v>
      </c>
      <c r="J1963" s="319">
        <v>0</v>
      </c>
      <c r="K1963" s="319">
        <v>0.30324000000000001</v>
      </c>
      <c r="L1963" s="320">
        <v>2.2799999999999998</v>
      </c>
      <c r="M1963" s="308">
        <v>0</v>
      </c>
      <c r="N1963" s="282">
        <v>3.8843664E-2</v>
      </c>
      <c r="O1963" s="282">
        <v>3.7034668999999999E-2</v>
      </c>
      <c r="P1963" s="282">
        <v>1.8089953E-3</v>
      </c>
      <c r="Q1963" s="282">
        <v>0</v>
      </c>
      <c r="R1963" s="255">
        <v>2.2203038999999999E-6</v>
      </c>
      <c r="S1963" s="256">
        <v>6.69007142E-9</v>
      </c>
      <c r="T1963" s="256">
        <v>0</v>
      </c>
      <c r="U1963" s="274">
        <v>6.9114603000000006E-5</v>
      </c>
      <c r="V1963" s="144"/>
      <c r="W1963" s="143"/>
      <c r="X1963" s="20" t="s">
        <v>6391</v>
      </c>
      <c r="Y1963" s="20"/>
      <c r="Z1963" s="20"/>
      <c r="AA1963" s="19"/>
    </row>
    <row r="1964" spans="1:27" ht="14.4" customHeight="1">
      <c r="B1964" s="278" t="s">
        <v>2463</v>
      </c>
      <c r="C1964" s="277" t="s">
        <v>3751</v>
      </c>
      <c r="D1964" s="277" t="s">
        <v>3346</v>
      </c>
      <c r="E1964" s="312"/>
      <c r="F1964"/>
      <c r="G1964" s="210"/>
      <c r="H1964" s="210"/>
      <c r="I1964" s="210"/>
      <c r="J1964" s="210"/>
      <c r="K1964" s="210"/>
      <c r="L1964" s="210"/>
      <c r="M1964" s="5"/>
      <c r="N1964"/>
      <c r="O1964"/>
      <c r="V1964" s="183"/>
      <c r="W1964" s="118"/>
      <c r="X1964" s="20"/>
      <c r="Y1964" s="20"/>
      <c r="Z1964" s="20"/>
      <c r="AA1964" s="19"/>
    </row>
    <row r="1965" spans="1:27" ht="14.4" customHeight="1">
      <c r="A1965" t="s">
        <v>3345</v>
      </c>
      <c r="B1965" s="168" t="s">
        <v>2463</v>
      </c>
      <c r="C1965" s="279" t="s">
        <v>5979</v>
      </c>
      <c r="D1965" s="14" t="s">
        <v>3752</v>
      </c>
      <c r="E1965" s="312" t="s">
        <v>1510</v>
      </c>
      <c r="F1965" s="281" t="s">
        <v>7677</v>
      </c>
      <c r="G1965" s="319">
        <v>1.8766327999999999E-2</v>
      </c>
      <c r="H1965" s="319">
        <v>8.5679999999999992E-3</v>
      </c>
      <c r="I1965" s="319">
        <v>1.0198328E-2</v>
      </c>
      <c r="J1965" s="319">
        <v>0</v>
      </c>
      <c r="K1965" s="319">
        <v>0</v>
      </c>
      <c r="L1965" s="320">
        <v>0</v>
      </c>
      <c r="M1965" s="308">
        <v>0</v>
      </c>
      <c r="N1965" s="282">
        <v>1.7149271E-3</v>
      </c>
      <c r="O1965" s="282">
        <v>1.6372087E-3</v>
      </c>
      <c r="P1965" s="283">
        <v>7.7718367999999997E-5</v>
      </c>
      <c r="Q1965" s="282">
        <v>0</v>
      </c>
      <c r="R1965" s="255">
        <v>9.8154000000000007E-8</v>
      </c>
      <c r="S1965" s="256">
        <v>2.8742000000000003E-10</v>
      </c>
      <c r="T1965" s="256">
        <v>0</v>
      </c>
      <c r="U1965" s="274">
        <v>5.2073924999999998E-6</v>
      </c>
      <c r="V1965" s="144"/>
      <c r="W1965" s="143"/>
      <c r="X1965" s="20" t="s">
        <v>6391</v>
      </c>
      <c r="Y1965" s="20"/>
      <c r="Z1965" s="20"/>
      <c r="AA1965" s="19"/>
    </row>
    <row r="1966" spans="1:27" ht="14.4" customHeight="1">
      <c r="A1966" t="s">
        <v>3347</v>
      </c>
      <c r="B1966" s="168" t="s">
        <v>2463</v>
      </c>
      <c r="C1966" s="279" t="s">
        <v>5980</v>
      </c>
      <c r="D1966" s="14" t="s">
        <v>3752</v>
      </c>
      <c r="E1966" s="312" t="s">
        <v>1510</v>
      </c>
      <c r="F1966" s="281" t="s">
        <v>7678</v>
      </c>
      <c r="G1966" s="319">
        <v>0.30399384200000001</v>
      </c>
      <c r="H1966" s="319">
        <v>5.202E-3</v>
      </c>
      <c r="I1966" s="319">
        <v>6.1918420000000004E-3</v>
      </c>
      <c r="J1966" s="319">
        <v>0</v>
      </c>
      <c r="K1966" s="319">
        <v>0.29260000000000003</v>
      </c>
      <c r="L1966" s="320">
        <v>2.2000000000000002</v>
      </c>
      <c r="M1966" s="308">
        <v>0</v>
      </c>
      <c r="N1966" s="282">
        <v>3.6760803000000002E-2</v>
      </c>
      <c r="O1966" s="282">
        <v>3.5047908000000003E-2</v>
      </c>
      <c r="P1966" s="282">
        <v>1.7128957000000001E-3</v>
      </c>
      <c r="Q1966" s="282">
        <v>0</v>
      </c>
      <c r="R1966" s="255">
        <v>2.1011935E-6</v>
      </c>
      <c r="S1966" s="256">
        <v>6.3346733000000002E-9</v>
      </c>
      <c r="T1966" s="256">
        <v>0</v>
      </c>
      <c r="U1966" s="274">
        <v>6.4503468999999999E-5</v>
      </c>
      <c r="V1966" s="144"/>
      <c r="W1966" s="143"/>
      <c r="X1966" s="20" t="s">
        <v>6391</v>
      </c>
      <c r="Y1966" s="20"/>
      <c r="Z1966" s="20"/>
      <c r="AA1966" s="19"/>
    </row>
    <row r="1967" spans="1:27" ht="14.4" customHeight="1">
      <c r="A1967" t="s">
        <v>3348</v>
      </c>
      <c r="B1967" s="168" t="s">
        <v>2463</v>
      </c>
      <c r="C1967" s="279" t="s">
        <v>5981</v>
      </c>
      <c r="D1967" s="14" t="s">
        <v>3752</v>
      </c>
      <c r="E1967" s="312" t="s">
        <v>1510</v>
      </c>
      <c r="F1967" s="281" t="s">
        <v>7679</v>
      </c>
      <c r="G1967" s="319">
        <v>1.1393842000000001E-2</v>
      </c>
      <c r="H1967" s="319">
        <v>5.202E-3</v>
      </c>
      <c r="I1967" s="319">
        <v>6.1918420000000004E-3</v>
      </c>
      <c r="J1967" s="319">
        <v>0</v>
      </c>
      <c r="K1967" s="319">
        <v>0</v>
      </c>
      <c r="L1967" s="320">
        <v>0</v>
      </c>
      <c r="M1967" s="308">
        <v>0</v>
      </c>
      <c r="N1967" s="282">
        <v>1.0412056999999999E-3</v>
      </c>
      <c r="O1967" s="282">
        <v>9.9401957999999992E-4</v>
      </c>
      <c r="P1967" s="283">
        <v>4.7186152000000001E-5</v>
      </c>
      <c r="Q1967" s="282">
        <v>0</v>
      </c>
      <c r="R1967" s="255">
        <v>5.9593499999999997E-8</v>
      </c>
      <c r="S1967" s="256">
        <v>1.7450500000000001E-10</v>
      </c>
      <c r="T1967" s="256">
        <v>0</v>
      </c>
      <c r="U1967" s="274">
        <v>3.1616312E-6</v>
      </c>
      <c r="V1967" s="144"/>
      <c r="W1967" s="143"/>
      <c r="X1967" s="20" t="s">
        <v>6391</v>
      </c>
      <c r="Y1967" s="20"/>
      <c r="Z1967" s="20"/>
      <c r="AA1967" s="19"/>
    </row>
    <row r="1968" spans="1:27" ht="14.4" customHeight="1">
      <c r="B1968" s="278" t="s">
        <v>2463</v>
      </c>
      <c r="C1968" s="277" t="s">
        <v>3753</v>
      </c>
      <c r="D1968" s="277" t="s">
        <v>1501</v>
      </c>
      <c r="E1968" s="312"/>
      <c r="F1968"/>
      <c r="G1968" s="210"/>
      <c r="H1968" s="210"/>
      <c r="I1968" s="210"/>
      <c r="J1968" s="210"/>
      <c r="K1968" s="210"/>
      <c r="L1968" s="210"/>
      <c r="M1968" s="5"/>
      <c r="N1968"/>
      <c r="O1968"/>
      <c r="V1968" s="183"/>
      <c r="W1968" s="118"/>
      <c r="X1968" s="20"/>
      <c r="Y1968" s="20"/>
      <c r="Z1968" s="20"/>
      <c r="AA1968" s="19"/>
    </row>
    <row r="1969" spans="1:27" ht="14.4" customHeight="1">
      <c r="A1969" t="s">
        <v>2594</v>
      </c>
      <c r="B1969" s="168" t="s">
        <v>2463</v>
      </c>
      <c r="C1969" s="279" t="s">
        <v>5982</v>
      </c>
      <c r="D1969" s="14" t="s">
        <v>1501</v>
      </c>
      <c r="E1969" s="312" t="s">
        <v>1508</v>
      </c>
      <c r="F1969" s="281" t="s">
        <v>7680</v>
      </c>
      <c r="G1969" s="319">
        <v>7.3348167122499995E-3</v>
      </c>
      <c r="H1969" s="319">
        <v>2.4899148109999996E-4</v>
      </c>
      <c r="I1969" s="319">
        <v>3.3341202149999991E-5</v>
      </c>
      <c r="J1969" s="319">
        <v>-1.2981627099999999E-4</v>
      </c>
      <c r="K1969" s="319">
        <v>7.1823002999999996E-3</v>
      </c>
      <c r="L1969" s="320">
        <v>5.4002257894736838E-2</v>
      </c>
      <c r="M1969" s="308">
        <v>-1.3415807</v>
      </c>
      <c r="N1969" s="282">
        <v>7.2658928999999996E-4</v>
      </c>
      <c r="O1969" s="282">
        <v>7.5931979000000004E-4</v>
      </c>
      <c r="P1969" s="283">
        <v>4.0759447999999999E-5</v>
      </c>
      <c r="Q1969" s="283">
        <v>-7.3489953000000001E-5</v>
      </c>
      <c r="R1969" s="255">
        <v>4.5522769488610009E-8</v>
      </c>
      <c r="S1969" s="256">
        <v>1.5073760817894698E-10</v>
      </c>
      <c r="T1969" s="256">
        <v>-1.0292710499280001E-2</v>
      </c>
      <c r="U1969" s="274">
        <v>-3.3024630999999998E-8</v>
      </c>
      <c r="V1969" s="216"/>
      <c r="W1969" s="214"/>
      <c r="X1969" s="18" t="s">
        <v>1072</v>
      </c>
      <c r="Y1969" s="18"/>
      <c r="Z1969" s="18"/>
      <c r="AA1969" s="19"/>
    </row>
    <row r="1970" spans="1:27" ht="14.4" customHeight="1">
      <c r="A1970" t="s">
        <v>2595</v>
      </c>
      <c r="B1970" s="168" t="s">
        <v>2463</v>
      </c>
      <c r="C1970" s="279" t="s">
        <v>5983</v>
      </c>
      <c r="D1970" s="14" t="s">
        <v>1501</v>
      </c>
      <c r="E1970" s="312" t="s">
        <v>1508</v>
      </c>
      <c r="F1970" s="281" t="s">
        <v>7681</v>
      </c>
      <c r="G1970" s="319">
        <v>7.3348167122499995E-3</v>
      </c>
      <c r="H1970" s="319">
        <v>2.4899148109999996E-4</v>
      </c>
      <c r="I1970" s="319">
        <v>3.3341202149999991E-5</v>
      </c>
      <c r="J1970" s="319">
        <v>-1.2981627099999999E-4</v>
      </c>
      <c r="K1970" s="319">
        <v>7.1823002999999996E-3</v>
      </c>
      <c r="L1970" s="320">
        <v>5.4002257894736838E-2</v>
      </c>
      <c r="M1970" s="308">
        <v>-1.3415807</v>
      </c>
      <c r="N1970" s="282">
        <v>7.2658928999999996E-4</v>
      </c>
      <c r="O1970" s="282">
        <v>7.5931979000000004E-4</v>
      </c>
      <c r="P1970" s="283">
        <v>4.0759447999999999E-5</v>
      </c>
      <c r="Q1970" s="283">
        <v>-7.3489953000000001E-5</v>
      </c>
      <c r="R1970" s="255">
        <v>4.5522769488610009E-8</v>
      </c>
      <c r="S1970" s="256">
        <v>1.5073760817894698E-10</v>
      </c>
      <c r="T1970" s="256">
        <v>-1.0292710499280001E-2</v>
      </c>
      <c r="U1970" s="274">
        <v>-3.3024630999999998E-8</v>
      </c>
      <c r="V1970" s="216"/>
      <c r="W1970" s="214"/>
      <c r="X1970" s="18" t="s">
        <v>1071</v>
      </c>
      <c r="Y1970" s="18"/>
      <c r="Z1970" s="18"/>
      <c r="AA1970" s="19"/>
    </row>
    <row r="1971" spans="1:27" ht="14.4" customHeight="1">
      <c r="A1971" t="s">
        <v>2596</v>
      </c>
      <c r="B1971" s="168" t="s">
        <v>2463</v>
      </c>
      <c r="C1971" s="279" t="s">
        <v>5984</v>
      </c>
      <c r="D1971" s="14" t="s">
        <v>1501</v>
      </c>
      <c r="E1971" s="312" t="s">
        <v>1508</v>
      </c>
      <c r="F1971" s="281" t="s">
        <v>7682</v>
      </c>
      <c r="G1971" s="319">
        <v>1.1376033627120001E-2</v>
      </c>
      <c r="H1971" s="319">
        <v>2.1377200750000001E-4</v>
      </c>
      <c r="I1971" s="319">
        <v>2.9994655620000012E-5</v>
      </c>
      <c r="J1971" s="319">
        <v>-1.1077803600000001E-4</v>
      </c>
      <c r="K1971" s="319">
        <v>1.1243045E-2</v>
      </c>
      <c r="L1971" s="320">
        <v>8.4534172932330828E-2</v>
      </c>
      <c r="M1971" s="308">
        <v>-1.1448309000000001</v>
      </c>
      <c r="N1971" s="282">
        <v>1.2445983000000001E-3</v>
      </c>
      <c r="O1971" s="282">
        <v>1.2434035999999999E-3</v>
      </c>
      <c r="P1971" s="283">
        <v>6.3906914999999997E-5</v>
      </c>
      <c r="Q1971" s="283">
        <v>-6.2712266999999996E-5</v>
      </c>
      <c r="R1971" s="255">
        <v>7.4544580770049996E-8</v>
      </c>
      <c r="S1971" s="256">
        <v>2.3634214227627604E-10</v>
      </c>
      <c r="T1971" s="256">
        <v>-8.7832306354900004E-3</v>
      </c>
      <c r="U1971" s="274">
        <v>1.04474E-6</v>
      </c>
      <c r="V1971" s="216"/>
      <c r="W1971" s="214"/>
      <c r="X1971" s="18" t="s">
        <v>1073</v>
      </c>
      <c r="Y1971" s="18"/>
      <c r="Z1971" s="18"/>
      <c r="AA1971" s="19"/>
    </row>
    <row r="1972" spans="1:27" ht="14.4" customHeight="1">
      <c r="A1972" t="s">
        <v>2597</v>
      </c>
      <c r="B1972" s="168" t="s">
        <v>2463</v>
      </c>
      <c r="C1972" s="279" t="s">
        <v>5985</v>
      </c>
      <c r="D1972" s="14" t="s">
        <v>1501</v>
      </c>
      <c r="E1972" s="312" t="s">
        <v>1508</v>
      </c>
      <c r="F1972" s="281" t="s">
        <v>7683</v>
      </c>
      <c r="G1972" s="319">
        <v>9.6237132558300003E-3</v>
      </c>
      <c r="H1972" s="319">
        <v>2.792645255E-4</v>
      </c>
      <c r="I1972" s="319">
        <v>4.1289670330000008E-5</v>
      </c>
      <c r="J1972" s="319">
        <v>-1.4367744000000002E-4</v>
      </c>
      <c r="K1972" s="319">
        <v>9.4468364999999999E-3</v>
      </c>
      <c r="L1972" s="320">
        <v>7.1028845864661655E-2</v>
      </c>
      <c r="M1972" s="308">
        <v>-1.4848284</v>
      </c>
      <c r="N1972" s="282">
        <v>9.877362199999999E-4</v>
      </c>
      <c r="O1972" s="282">
        <v>1.0154023E-3</v>
      </c>
      <c r="P1972" s="283">
        <v>5.3670761000000001E-5</v>
      </c>
      <c r="Q1972" s="283">
        <v>-8.1336864999999995E-5</v>
      </c>
      <c r="R1972" s="255">
        <v>6.0875439699169991E-8</v>
      </c>
      <c r="S1972" s="256">
        <v>1.9848654818979101E-10</v>
      </c>
      <c r="T1972" s="256">
        <v>-1.1391717642219999E-2</v>
      </c>
      <c r="U1972" s="274">
        <v>2.7966202000000003E-7</v>
      </c>
      <c r="V1972" s="216"/>
      <c r="W1972" s="214"/>
      <c r="X1972" s="18" t="s">
        <v>1074</v>
      </c>
      <c r="Y1972" s="18"/>
      <c r="Z1972" s="18"/>
      <c r="AA1972" s="19"/>
    </row>
    <row r="1973" spans="1:27" ht="14.4" customHeight="1">
      <c r="A1973" t="s">
        <v>2598</v>
      </c>
      <c r="B1973" s="168" t="s">
        <v>2463</v>
      </c>
      <c r="C1973" s="279" t="s">
        <v>5986</v>
      </c>
      <c r="D1973" s="14" t="s">
        <v>1501</v>
      </c>
      <c r="E1973" s="312" t="s">
        <v>1508</v>
      </c>
      <c r="F1973" s="281" t="s">
        <v>7684</v>
      </c>
      <c r="G1973" s="319">
        <v>1.1463595578979999E-2</v>
      </c>
      <c r="H1973" s="319">
        <v>1.8933840049999999E-4</v>
      </c>
      <c r="I1973" s="319">
        <v>2.6853723479999995E-5</v>
      </c>
      <c r="J1973" s="319">
        <v>-9.7974544999999998E-5</v>
      </c>
      <c r="K1973" s="319">
        <v>1.1345378E-2</v>
      </c>
      <c r="L1973" s="320">
        <v>8.53035939849624E-2</v>
      </c>
      <c r="M1973" s="308">
        <v>-1.0125137</v>
      </c>
      <c r="N1973" s="282">
        <v>1.2719294999999999E-3</v>
      </c>
      <c r="O1973" s="282">
        <v>1.2628903999999999E-3</v>
      </c>
      <c r="P1973" s="283">
        <v>6.4503206000000006E-5</v>
      </c>
      <c r="Q1973" s="283">
        <v>-5.5464116E-5</v>
      </c>
      <c r="R1973" s="255">
        <v>7.5712851463790005E-8</v>
      </c>
      <c r="S1973" s="256">
        <v>2.3854736061605702E-10</v>
      </c>
      <c r="T1973" s="256">
        <v>-7.7680834183299994E-3</v>
      </c>
      <c r="U1973" s="274">
        <v>1.2180323000000001E-6</v>
      </c>
      <c r="V1973" s="216"/>
      <c r="W1973" s="214"/>
      <c r="X1973" s="18" t="s">
        <v>1075</v>
      </c>
      <c r="Y1973" s="18"/>
      <c r="Z1973" s="18"/>
      <c r="AA1973" s="19"/>
    </row>
    <row r="1974" spans="1:27" ht="14.4" customHeight="1">
      <c r="A1974" t="s">
        <v>2599</v>
      </c>
      <c r="B1974" s="168" t="s">
        <v>2463</v>
      </c>
      <c r="C1974" s="279" t="s">
        <v>5987</v>
      </c>
      <c r="D1974" s="14" t="s">
        <v>1501</v>
      </c>
      <c r="E1974" s="312" t="s">
        <v>1508</v>
      </c>
      <c r="F1974" s="281" t="s">
        <v>7685</v>
      </c>
      <c r="G1974" s="319">
        <v>9.57086519138E-3</v>
      </c>
      <c r="H1974" s="319">
        <v>2.7760643959999997E-4</v>
      </c>
      <c r="I1974" s="319">
        <v>3.762420777999997E-5</v>
      </c>
      <c r="J1974" s="319">
        <v>-1.4451245600000001E-4</v>
      </c>
      <c r="K1974" s="319">
        <v>9.4001469999999993E-3</v>
      </c>
      <c r="L1974" s="320">
        <v>7.0677796992481196E-2</v>
      </c>
      <c r="M1974" s="308">
        <v>-1.4934578000000001</v>
      </c>
      <c r="N1974" s="282">
        <v>9.8041795999999999E-4</v>
      </c>
      <c r="O1974" s="282">
        <v>1.0088530000000001E-3</v>
      </c>
      <c r="P1974" s="283">
        <v>5.3374578000000002E-5</v>
      </c>
      <c r="Q1974" s="283">
        <v>-8.1809570000000001E-5</v>
      </c>
      <c r="R1974" s="255">
        <v>6.0482790608509997E-8</v>
      </c>
      <c r="S1974" s="256">
        <v>1.9739118549411399E-10</v>
      </c>
      <c r="T1974" s="256">
        <v>-1.1457922952030001E-2</v>
      </c>
      <c r="U1974" s="274">
        <v>2.5799508999999998E-7</v>
      </c>
      <c r="V1974" s="216"/>
      <c r="W1974" s="214"/>
      <c r="X1974" s="18" t="s">
        <v>1076</v>
      </c>
      <c r="Y1974" s="18"/>
      <c r="Z1974" s="18"/>
      <c r="AA1974" s="19"/>
    </row>
    <row r="1975" spans="1:27" ht="14.4" customHeight="1">
      <c r="A1975" t="s">
        <v>2600</v>
      </c>
      <c r="B1975" s="168" t="s">
        <v>2463</v>
      </c>
      <c r="C1975" s="279" t="s">
        <v>5988</v>
      </c>
      <c r="D1975" s="14" t="s">
        <v>1501</v>
      </c>
      <c r="E1975" s="312" t="s">
        <v>1508</v>
      </c>
      <c r="F1975" s="281" t="s">
        <v>7686</v>
      </c>
      <c r="G1975" s="319">
        <v>1.275927767929E-2</v>
      </c>
      <c r="H1975" s="319">
        <v>2.7771962429999999E-4</v>
      </c>
      <c r="I1975" s="319">
        <v>3.6473115990000016E-5</v>
      </c>
      <c r="J1975" s="319">
        <v>-1.4514706100000001E-4</v>
      </c>
      <c r="K1975" s="319">
        <v>1.2590232E-2</v>
      </c>
      <c r="L1975" s="320">
        <v>9.46633984962406E-2</v>
      </c>
      <c r="M1975" s="308">
        <v>-1.5000161000000001</v>
      </c>
      <c r="N1975" s="282">
        <v>1.3688973000000001E-3</v>
      </c>
      <c r="O1975" s="282">
        <v>1.3795417E-3</v>
      </c>
      <c r="P1975" s="283">
        <v>7.1524414000000001E-5</v>
      </c>
      <c r="Q1975" s="283">
        <v>-8.2168827000000006E-5</v>
      </c>
      <c r="R1975" s="255">
        <v>8.2706337872509995E-8</v>
      </c>
      <c r="S1975" s="256">
        <v>2.6451336851866099E-10</v>
      </c>
      <c r="T1975" s="256">
        <v>-1.150823898749E-2</v>
      </c>
      <c r="U1975" s="274">
        <v>9.1858414999999998E-7</v>
      </c>
      <c r="V1975" s="216"/>
      <c r="W1975" s="214"/>
      <c r="X1975" s="18" t="s">
        <v>1077</v>
      </c>
      <c r="Y1975" s="18"/>
      <c r="Z1975" s="18"/>
      <c r="AA1975" s="19"/>
    </row>
    <row r="1976" spans="1:27" ht="14.4" customHeight="1">
      <c r="A1976" t="s">
        <v>2601</v>
      </c>
      <c r="B1976" s="168" t="s">
        <v>2463</v>
      </c>
      <c r="C1976" s="279" t="s">
        <v>5989</v>
      </c>
      <c r="D1976" s="14" t="s">
        <v>1501</v>
      </c>
      <c r="E1976" s="312" t="s">
        <v>1508</v>
      </c>
      <c r="F1976" s="281" t="s">
        <v>7687</v>
      </c>
      <c r="G1976" s="319">
        <v>-7.3624058823000002E-3</v>
      </c>
      <c r="H1976" s="319">
        <v>1.4816172840000002E-4</v>
      </c>
      <c r="I1976" s="319">
        <v>2.1153669300000034E-5</v>
      </c>
      <c r="J1976" s="319">
        <v>-7.6598280000000007E-5</v>
      </c>
      <c r="K1976" s="319">
        <v>-7.4551230000000001E-3</v>
      </c>
      <c r="L1976" s="320">
        <v>-5.6053556390977442E-2</v>
      </c>
      <c r="M1976" s="308">
        <v>-0.79160165000000005</v>
      </c>
      <c r="N1976" s="282">
        <v>-9.9847308000000005E-4</v>
      </c>
      <c r="O1976" s="282">
        <v>-9.1260563999999997E-4</v>
      </c>
      <c r="P1976" s="283">
        <v>-4.2504586999999997E-5</v>
      </c>
      <c r="Q1976" s="283">
        <v>-4.3362853999999999E-5</v>
      </c>
      <c r="R1976" s="255">
        <v>-5.4712568646529994E-8</v>
      </c>
      <c r="S1976" s="256">
        <v>-1.5719152391179399E-10</v>
      </c>
      <c r="T1976" s="256">
        <v>-6.0732288870500003E-3</v>
      </c>
      <c r="U1976" s="274">
        <v>-2.4701080000000001E-6</v>
      </c>
      <c r="V1976" s="216"/>
      <c r="W1976" s="214"/>
      <c r="X1976" s="18" t="s">
        <v>1078</v>
      </c>
      <c r="Y1976" s="18"/>
      <c r="Z1976" s="18"/>
      <c r="AA1976" s="19"/>
    </row>
    <row r="1977" spans="1:27" ht="14.4" customHeight="1">
      <c r="A1977" t="s">
        <v>2602</v>
      </c>
      <c r="B1977" s="168" t="s">
        <v>2463</v>
      </c>
      <c r="C1977" s="279" t="s">
        <v>5990</v>
      </c>
      <c r="D1977" s="14" t="s">
        <v>1501</v>
      </c>
      <c r="E1977" s="312" t="s">
        <v>1508</v>
      </c>
      <c r="F1977" s="281" t="s">
        <v>7688</v>
      </c>
      <c r="G1977" s="319">
        <v>7.5450687529899996E-3</v>
      </c>
      <c r="H1977" s="319">
        <v>2.2860126430000001E-4</v>
      </c>
      <c r="I1977" s="319">
        <v>3.1403722690000038E-5</v>
      </c>
      <c r="J1977" s="319">
        <v>-1.1879413400000001E-4</v>
      </c>
      <c r="K1977" s="319">
        <v>7.4038578999999997E-3</v>
      </c>
      <c r="L1977" s="320">
        <v>5.5668104511278189E-2</v>
      </c>
      <c r="M1977" s="308">
        <v>-1.2276729</v>
      </c>
      <c r="N1977" s="282">
        <v>7.6653941999999995E-4</v>
      </c>
      <c r="O1977" s="282">
        <v>7.9175127000000005E-4</v>
      </c>
      <c r="P1977" s="283">
        <v>4.2038391999999999E-5</v>
      </c>
      <c r="Q1977" s="283">
        <v>-6.7250239999999998E-5</v>
      </c>
      <c r="R1977" s="255">
        <v>4.7467102899520009E-8</v>
      </c>
      <c r="S1977" s="256">
        <v>1.55467426777599E-10</v>
      </c>
      <c r="T1977" s="256">
        <v>-9.4188011097200014E-3</v>
      </c>
      <c r="U1977" s="274">
        <v>1.4452840999999999E-7</v>
      </c>
      <c r="V1977" s="216"/>
      <c r="W1977" s="214"/>
      <c r="X1977" s="18" t="s">
        <v>1079</v>
      </c>
      <c r="Y1977" s="18"/>
      <c r="Z1977" s="18"/>
      <c r="AA1977" s="19"/>
    </row>
    <row r="1978" spans="1:27" ht="14.4" customHeight="1">
      <c r="A1978" t="s">
        <v>2603</v>
      </c>
      <c r="B1978" s="168" t="s">
        <v>2463</v>
      </c>
      <c r="C1978" s="279" t="s">
        <v>5991</v>
      </c>
      <c r="D1978" s="14" t="s">
        <v>1501</v>
      </c>
      <c r="E1978" s="312" t="s">
        <v>1508</v>
      </c>
      <c r="F1978" s="281" t="s">
        <v>7689</v>
      </c>
      <c r="G1978" s="319">
        <v>7.9935656351299983E-3</v>
      </c>
      <c r="H1978" s="319">
        <v>2.3408441500000001E-4</v>
      </c>
      <c r="I1978" s="319">
        <v>3.2967420130000028E-5</v>
      </c>
      <c r="J1978" s="319">
        <v>-1.212435E-4</v>
      </c>
      <c r="K1978" s="319">
        <v>7.8477572999999991E-3</v>
      </c>
      <c r="L1978" s="320">
        <v>5.9005693984962394E-2</v>
      </c>
      <c r="M1978" s="308">
        <v>-1.2529858</v>
      </c>
      <c r="N1978" s="282">
        <v>8.1805230999999995E-4</v>
      </c>
      <c r="O1978" s="282">
        <v>8.4211902999999999E-4</v>
      </c>
      <c r="P1978" s="283">
        <v>4.4570127000000003E-5</v>
      </c>
      <c r="Q1978" s="283">
        <v>-6.8636843000000004E-5</v>
      </c>
      <c r="R1978" s="255">
        <v>5.0486752586649998E-8</v>
      </c>
      <c r="S1978" s="256">
        <v>1.6483035065708599E-10</v>
      </c>
      <c r="T1978" s="256">
        <v>-9.61300318518E-3</v>
      </c>
      <c r="U1978" s="274">
        <v>2.0903345999999999E-7</v>
      </c>
      <c r="V1978" s="216"/>
      <c r="W1978" s="214"/>
      <c r="X1978" s="18" t="s">
        <v>1080</v>
      </c>
      <c r="Y1978" s="18"/>
      <c r="Z1978" s="18"/>
      <c r="AA1978" s="19"/>
    </row>
    <row r="1979" spans="1:27" ht="14.4" customHeight="1">
      <c r="A1979" t="s">
        <v>2604</v>
      </c>
      <c r="B1979" s="168" t="s">
        <v>2463</v>
      </c>
      <c r="C1979" s="279" t="s">
        <v>5992</v>
      </c>
      <c r="D1979" s="14" t="s">
        <v>1501</v>
      </c>
      <c r="E1979" s="312" t="s">
        <v>1508</v>
      </c>
      <c r="F1979" s="281" t="s">
        <v>7690</v>
      </c>
      <c r="G1979" s="319">
        <v>1.059785948763E-2</v>
      </c>
      <c r="H1979" s="319">
        <v>2.587338036E-4</v>
      </c>
      <c r="I1979" s="319">
        <v>3.5011687030000044E-5</v>
      </c>
      <c r="J1979" s="319">
        <v>-1.34715003E-4</v>
      </c>
      <c r="K1979" s="319">
        <v>1.0438829E-2</v>
      </c>
      <c r="L1979" s="320">
        <v>7.8487436090225557E-2</v>
      </c>
      <c r="M1979" s="308">
        <v>-1.3922064000000001</v>
      </c>
      <c r="N1979" s="282">
        <v>1.1185365E-3</v>
      </c>
      <c r="O1979" s="282">
        <v>1.1355031E-3</v>
      </c>
      <c r="P1979" s="283">
        <v>5.9296490999999999E-5</v>
      </c>
      <c r="Q1979" s="283">
        <v>-7.6263159E-5</v>
      </c>
      <c r="R1979" s="255">
        <v>6.8075726861980014E-8</v>
      </c>
      <c r="S1979" s="256">
        <v>2.1929175850393902E-10</v>
      </c>
      <c r="T1979" s="256">
        <v>-1.06811146502E-2</v>
      </c>
      <c r="U1979" s="274">
        <v>5.9183160999999999E-7</v>
      </c>
      <c r="V1979" s="216"/>
      <c r="W1979" s="214"/>
      <c r="X1979" s="18" t="s">
        <v>1081</v>
      </c>
      <c r="Y1979" s="18"/>
      <c r="Z1979" s="18"/>
      <c r="AA1979" s="19"/>
    </row>
    <row r="1980" spans="1:27" ht="14.4" customHeight="1">
      <c r="A1980" t="s">
        <v>2605</v>
      </c>
      <c r="B1980" s="168" t="s">
        <v>2463</v>
      </c>
      <c r="C1980" s="279" t="s">
        <v>5993</v>
      </c>
      <c r="D1980" s="14" t="s">
        <v>1501</v>
      </c>
      <c r="E1980" s="312" t="s">
        <v>1508</v>
      </c>
      <c r="F1980" s="281" t="s">
        <v>7691</v>
      </c>
      <c r="G1980" s="319">
        <v>5.5572780303800003E-3</v>
      </c>
      <c r="H1980" s="319">
        <v>1.0131365250000001E-4</v>
      </c>
      <c r="I1980" s="319">
        <v>-3.5059873119999997E-5</v>
      </c>
      <c r="J1980" s="319">
        <v>-7.6820949000000002E-5</v>
      </c>
      <c r="K1980" s="319">
        <v>5.5678452000000002E-3</v>
      </c>
      <c r="L1980" s="320">
        <v>4.1863497744360899E-2</v>
      </c>
      <c r="M1980" s="308">
        <v>-0.79390282000000001</v>
      </c>
      <c r="N1980" s="282">
        <v>5.8160590999999995E-4</v>
      </c>
      <c r="O1980" s="282">
        <v>5.9389146000000004E-4</v>
      </c>
      <c r="P1980" s="283">
        <v>3.1203356E-5</v>
      </c>
      <c r="Q1980" s="283">
        <v>-4.3488909000000001E-5</v>
      </c>
      <c r="R1980" s="255">
        <v>3.5605003642529995E-8</v>
      </c>
      <c r="S1980" s="256">
        <v>1.15397025640727E-10</v>
      </c>
      <c r="T1980" s="256">
        <v>-6.0908836030099996E-3</v>
      </c>
      <c r="U1980" s="274">
        <v>2.2870732999999999E-7</v>
      </c>
      <c r="V1980" s="216"/>
      <c r="W1980" s="214"/>
      <c r="X1980" s="18" t="s">
        <v>1082</v>
      </c>
      <c r="Y1980" s="18"/>
      <c r="Z1980" s="18"/>
      <c r="AA1980" s="19"/>
    </row>
    <row r="1981" spans="1:27" ht="14.4" customHeight="1">
      <c r="B1981" s="278" t="s">
        <v>2463</v>
      </c>
      <c r="C1981" s="277" t="s">
        <v>2607</v>
      </c>
      <c r="D1981" s="277" t="s">
        <v>1502</v>
      </c>
      <c r="E1981" s="312"/>
      <c r="F1981"/>
      <c r="G1981" s="210"/>
      <c r="H1981" s="210"/>
      <c r="I1981" s="210"/>
      <c r="J1981" s="210"/>
      <c r="K1981" s="210"/>
      <c r="L1981" s="210"/>
      <c r="M1981" s="5"/>
      <c r="N1981"/>
      <c r="O1981"/>
      <c r="V1981" s="182"/>
      <c r="W1981" s="215"/>
      <c r="X1981" s="18"/>
      <c r="Y1981" s="18"/>
      <c r="Z1981" s="18"/>
      <c r="AA1981" s="19"/>
    </row>
    <row r="1982" spans="1:27" ht="14.4" customHeight="1">
      <c r="A1982" t="s">
        <v>2606</v>
      </c>
      <c r="B1982" s="168" t="s">
        <v>2463</v>
      </c>
      <c r="C1982" s="279" t="s">
        <v>2607</v>
      </c>
      <c r="D1982" s="14" t="s">
        <v>1502</v>
      </c>
      <c r="E1982" s="312" t="s">
        <v>1508</v>
      </c>
      <c r="F1982" s="281" t="s">
        <v>7692</v>
      </c>
      <c r="G1982" s="319">
        <v>-2.8669113047200003E-3</v>
      </c>
      <c r="H1982" s="319">
        <v>4.577190479999999E-4</v>
      </c>
      <c r="I1982" s="319">
        <v>6.6580429280000046E-5</v>
      </c>
      <c r="J1982" s="319">
        <v>-2.3602958200000002E-4</v>
      </c>
      <c r="K1982" s="319">
        <v>-3.1551812E-3</v>
      </c>
      <c r="L1982" s="320">
        <v>-2.3723166917293231E-2</v>
      </c>
      <c r="M1982" s="308">
        <v>-2.4392377000000001</v>
      </c>
      <c r="N1982" s="282">
        <v>-6.5726436000000004E-4</v>
      </c>
      <c r="O1982" s="282">
        <v>-5.0549744000000002E-4</v>
      </c>
      <c r="P1982" s="283">
        <v>-1.8148825E-5</v>
      </c>
      <c r="Q1982" s="282">
        <v>-1.3361809999999999E-4</v>
      </c>
      <c r="R1982" s="255">
        <v>-3.0305601626100002E-8</v>
      </c>
      <c r="S1982" s="256">
        <v>-6.7118436670541981E-11</v>
      </c>
      <c r="T1982" s="256">
        <v>-1.8714018907800001E-2</v>
      </c>
      <c r="U1982" s="274">
        <v>-3.4561504000000001E-6</v>
      </c>
      <c r="V1982" s="216"/>
      <c r="W1982" s="214"/>
      <c r="X1982" s="18" t="s">
        <v>1083</v>
      </c>
      <c r="Y1982" s="18"/>
      <c r="Z1982" s="18"/>
      <c r="AA1982" s="19"/>
    </row>
    <row r="1983" spans="1:27" ht="14.4" customHeight="1">
      <c r="A1983" t="s">
        <v>2608</v>
      </c>
      <c r="B1983" s="168" t="s">
        <v>2463</v>
      </c>
      <c r="C1983" s="279" t="s">
        <v>5994</v>
      </c>
      <c r="D1983" s="14" t="s">
        <v>1502</v>
      </c>
      <c r="E1983" s="312" t="s">
        <v>1508</v>
      </c>
      <c r="F1983" s="281" t="s">
        <v>7693</v>
      </c>
      <c r="G1983" s="319">
        <v>-2.8669113047200003E-3</v>
      </c>
      <c r="H1983" s="319">
        <v>4.577190479999999E-4</v>
      </c>
      <c r="I1983" s="319">
        <v>6.6580429280000046E-5</v>
      </c>
      <c r="J1983" s="319">
        <v>-2.3602958200000002E-4</v>
      </c>
      <c r="K1983" s="319">
        <v>-3.1551812E-3</v>
      </c>
      <c r="L1983" s="320">
        <v>-2.3723166917293231E-2</v>
      </c>
      <c r="M1983" s="308">
        <v>-2.4392377000000001</v>
      </c>
      <c r="N1983" s="282">
        <v>-6.5726436000000004E-4</v>
      </c>
      <c r="O1983" s="282">
        <v>-5.0549744000000002E-4</v>
      </c>
      <c r="P1983" s="283">
        <v>-1.8148825E-5</v>
      </c>
      <c r="Q1983" s="282">
        <v>-1.3361809999999999E-4</v>
      </c>
      <c r="R1983" s="255">
        <v>-3.0305601626100002E-8</v>
      </c>
      <c r="S1983" s="256">
        <v>-6.7118436670541981E-11</v>
      </c>
      <c r="T1983" s="256">
        <v>-1.8714018907800001E-2</v>
      </c>
      <c r="U1983" s="274">
        <v>-3.4561504000000001E-6</v>
      </c>
      <c r="V1983" s="216"/>
      <c r="W1983" s="214"/>
      <c r="X1983" s="18" t="s">
        <v>1084</v>
      </c>
      <c r="Y1983" s="18"/>
      <c r="Z1983" s="18"/>
      <c r="AA1983" s="19"/>
    </row>
    <row r="1984" spans="1:27" ht="14.4" customHeight="1">
      <c r="A1984" t="s">
        <v>2609</v>
      </c>
      <c r="B1984" s="168" t="s">
        <v>2463</v>
      </c>
      <c r="C1984" s="279" t="s">
        <v>5995</v>
      </c>
      <c r="D1984" s="14" t="s">
        <v>1502</v>
      </c>
      <c r="E1984" s="312" t="s">
        <v>1508</v>
      </c>
      <c r="F1984" s="281" t="s">
        <v>7694</v>
      </c>
      <c r="G1984" s="319">
        <v>0.27337486709858005</v>
      </c>
      <c r="H1984" s="319">
        <v>0.12398998861300001</v>
      </c>
      <c r="I1984" s="319">
        <v>0.14717463580558002</v>
      </c>
      <c r="J1984" s="319">
        <v>-2.0151582000000001E-4</v>
      </c>
      <c r="K1984" s="319">
        <v>2.4117585000000001E-3</v>
      </c>
      <c r="L1984" s="320">
        <v>1.8133522556390978E-2</v>
      </c>
      <c r="M1984" s="308">
        <v>-2.0825567</v>
      </c>
      <c r="N1984" s="282">
        <v>2.48011E-2</v>
      </c>
      <c r="O1984" s="282">
        <v>2.3780468999999999E-2</v>
      </c>
      <c r="P1984" s="282">
        <v>1.1347099999999999E-3</v>
      </c>
      <c r="Q1984" s="282">
        <v>-1.140796E-4</v>
      </c>
      <c r="R1984" s="255">
        <v>1.4256876027218003E-6</v>
      </c>
      <c r="S1984" s="256">
        <v>4.1964127580084798E-9</v>
      </c>
      <c r="T1984" s="256">
        <v>-1.5977535435399998E-2</v>
      </c>
      <c r="U1984" s="274">
        <v>7.3239745999999995E-5</v>
      </c>
      <c r="V1984" s="216"/>
      <c r="W1984" s="214"/>
      <c r="X1984" s="18" t="s">
        <v>1085</v>
      </c>
      <c r="Y1984" s="18"/>
      <c r="Z1984" s="18"/>
      <c r="AA1984" s="19"/>
    </row>
    <row r="1985" spans="1:27" ht="14.4" customHeight="1">
      <c r="A1985" t="s">
        <v>2610</v>
      </c>
      <c r="B1985" s="168" t="s">
        <v>2463</v>
      </c>
      <c r="C1985" s="279" t="s">
        <v>5996</v>
      </c>
      <c r="D1985" s="14" t="s">
        <v>1502</v>
      </c>
      <c r="E1985" s="312" t="s">
        <v>1508</v>
      </c>
      <c r="F1985" s="281" t="s">
        <v>7695</v>
      </c>
      <c r="G1985" s="319">
        <v>-1.6126792093500001E-3</v>
      </c>
      <c r="H1985" s="319">
        <v>5.0275865500000005E-4</v>
      </c>
      <c r="I1985" s="319">
        <v>7.0562155649999921E-5</v>
      </c>
      <c r="J1985" s="319">
        <v>-2.6052322000000001E-4</v>
      </c>
      <c r="K1985" s="319">
        <v>-1.9254768E-3</v>
      </c>
      <c r="L1985" s="320">
        <v>-1.4477269172932331E-2</v>
      </c>
      <c r="M1985" s="308">
        <v>-2.6923661000000001</v>
      </c>
      <c r="N1985" s="282">
        <v>-5.3587442000000004E-4</v>
      </c>
      <c r="O1985" s="282">
        <v>-3.7720019000000001E-4</v>
      </c>
      <c r="P1985" s="283">
        <v>-1.1190100999999999E-5</v>
      </c>
      <c r="Q1985" s="282">
        <v>-1.4748412999999999E-4</v>
      </c>
      <c r="R1985" s="255">
        <v>-2.2613920763699997E-8</v>
      </c>
      <c r="S1985" s="256">
        <v>-4.1383507706680003E-11</v>
      </c>
      <c r="T1985" s="256">
        <v>-2.0656039662399997E-2</v>
      </c>
      <c r="U1985" s="274">
        <v>-3.4898597000000002E-6</v>
      </c>
      <c r="V1985" s="216"/>
      <c r="W1985" s="214"/>
      <c r="X1985" s="18" t="s">
        <v>1086</v>
      </c>
      <c r="Y1985" s="18"/>
      <c r="Z1985" s="18"/>
      <c r="AA1985" s="19"/>
    </row>
    <row r="1986" spans="1:27" ht="14.4" customHeight="1">
      <c r="A1986" t="s">
        <v>2611</v>
      </c>
      <c r="B1986" s="168" t="s">
        <v>2463</v>
      </c>
      <c r="C1986" s="279" t="s">
        <v>5997</v>
      </c>
      <c r="D1986" s="14" t="s">
        <v>1502</v>
      </c>
      <c r="E1986" s="312" t="s">
        <v>1508</v>
      </c>
      <c r="F1986" s="281" t="s">
        <v>7696</v>
      </c>
      <c r="G1986" s="319">
        <v>3.8757086711400002E-3</v>
      </c>
      <c r="H1986" s="319">
        <v>3.4313891099999999E-4</v>
      </c>
      <c r="I1986" s="319">
        <v>4.7500499140000032E-5</v>
      </c>
      <c r="J1986" s="319">
        <v>-1.7813553899999999E-4</v>
      </c>
      <c r="K1986" s="319">
        <v>3.6632048E-3</v>
      </c>
      <c r="L1986" s="320">
        <v>2.7542893233082705E-2</v>
      </c>
      <c r="M1986" s="308">
        <v>-1.8409340999999999</v>
      </c>
      <c r="N1986" s="282">
        <v>2.4137763999999999E-4</v>
      </c>
      <c r="O1986" s="282">
        <v>3.2152975999999998E-4</v>
      </c>
      <c r="P1986" s="283">
        <v>2.0691726000000002E-5</v>
      </c>
      <c r="Q1986" s="283">
        <v>-1.0084385E-4</v>
      </c>
      <c r="R1986" s="255">
        <v>1.9276364151500002E-8</v>
      </c>
      <c r="S1986" s="256">
        <v>7.6522656550276002E-11</v>
      </c>
      <c r="T1986" s="256">
        <v>-1.41237877606E-2</v>
      </c>
      <c r="U1986" s="274">
        <v>-1.3426312999999999E-6</v>
      </c>
      <c r="V1986" s="216"/>
      <c r="W1986" s="214"/>
      <c r="X1986" s="18" t="s">
        <v>1087</v>
      </c>
      <c r="Y1986" s="18"/>
      <c r="Z1986" s="18"/>
      <c r="AA1986" s="19"/>
    </row>
    <row r="1987" spans="1:27" ht="14.4" customHeight="1">
      <c r="A1987" t="s">
        <v>2612</v>
      </c>
      <c r="B1987" s="168" t="s">
        <v>2463</v>
      </c>
      <c r="C1987" s="279" t="s">
        <v>5998</v>
      </c>
      <c r="D1987" s="14" t="s">
        <v>1502</v>
      </c>
      <c r="E1987" s="312" t="s">
        <v>1508</v>
      </c>
      <c r="F1987" s="281" t="s">
        <v>7697</v>
      </c>
      <c r="G1987" s="319">
        <v>-1.8128445544999998E-3</v>
      </c>
      <c r="H1987" s="319">
        <v>5.0306988600000001E-4</v>
      </c>
      <c r="I1987" s="319">
        <v>6.6420975500000064E-5</v>
      </c>
      <c r="J1987" s="319">
        <v>-2.6274991599999997E-4</v>
      </c>
      <c r="K1987" s="319">
        <v>-2.1195855E-3</v>
      </c>
      <c r="L1987" s="320">
        <v>-1.5936733082706767E-2</v>
      </c>
      <c r="M1987" s="308">
        <v>-2.7153778000000002</v>
      </c>
      <c r="N1987" s="282">
        <v>-5.6293941999999999E-4</v>
      </c>
      <c r="O1987" s="282">
        <v>-4.0186151999999998E-4</v>
      </c>
      <c r="P1987" s="283">
        <v>-1.2333229999999999E-5</v>
      </c>
      <c r="Q1987" s="282">
        <v>-1.4874467E-4</v>
      </c>
      <c r="R1987" s="255">
        <v>-2.4092417464200004E-8</v>
      </c>
      <c r="S1987" s="256">
        <v>-4.5611057899365001E-11</v>
      </c>
      <c r="T1987" s="256">
        <v>-2.0832587821900003E-2</v>
      </c>
      <c r="U1987" s="274">
        <v>-3.5593536E-6</v>
      </c>
      <c r="V1987" s="216"/>
      <c r="W1987" s="214"/>
      <c r="X1987" s="18" t="s">
        <v>1088</v>
      </c>
      <c r="Y1987" s="18"/>
      <c r="Z1987" s="18"/>
      <c r="AA1987" s="19"/>
    </row>
    <row r="1988" spans="1:27" ht="14.4" customHeight="1">
      <c r="A1988" t="s">
        <v>2613</v>
      </c>
      <c r="B1988" s="168" t="s">
        <v>2463</v>
      </c>
      <c r="C1988" s="279" t="s">
        <v>5999</v>
      </c>
      <c r="D1988" s="14" t="s">
        <v>1502</v>
      </c>
      <c r="E1988" s="312" t="s">
        <v>1508</v>
      </c>
      <c r="F1988" s="281" t="s">
        <v>7698</v>
      </c>
      <c r="G1988" s="319">
        <v>1.2441172465600002E-3</v>
      </c>
      <c r="H1988" s="319">
        <v>5.1058715900000008E-4</v>
      </c>
      <c r="I1988" s="319">
        <v>7.1082585559999992E-5</v>
      </c>
      <c r="J1988" s="319">
        <v>-2.6486527800000001E-4</v>
      </c>
      <c r="K1988" s="319">
        <v>9.2731278000000004E-4</v>
      </c>
      <c r="L1988" s="320">
        <v>6.9722765413533835E-3</v>
      </c>
      <c r="M1988" s="308">
        <v>-2.7372388999999999</v>
      </c>
      <c r="N1988" s="282">
        <v>-1.9273960999999999E-4</v>
      </c>
      <c r="O1988" s="283">
        <v>-4.7838832999999997E-5</v>
      </c>
      <c r="P1988" s="283">
        <v>5.0414138999999997E-6</v>
      </c>
      <c r="Q1988" s="282">
        <v>-1.4994218999999999E-4</v>
      </c>
      <c r="R1988" s="255">
        <v>-2.8680355722000004E-9</v>
      </c>
      <c r="S1988" s="256">
        <v>1.8644281652224002E-11</v>
      </c>
      <c r="T1988" s="256">
        <v>-2.10003072734E-2</v>
      </c>
      <c r="U1988" s="274">
        <v>-2.9435608000000002E-6</v>
      </c>
      <c r="V1988" s="218"/>
      <c r="W1988" s="214"/>
      <c r="X1988" s="18" t="s">
        <v>1089</v>
      </c>
      <c r="Y1988" s="18"/>
      <c r="Z1988" s="18"/>
      <c r="AA1988" s="19"/>
    </row>
    <row r="1989" spans="1:27" ht="14.4" customHeight="1">
      <c r="A1989" t="s">
        <v>2614</v>
      </c>
      <c r="B1989" s="168" t="s">
        <v>2463</v>
      </c>
      <c r="C1989" s="279" t="s">
        <v>6000</v>
      </c>
      <c r="D1989" s="14" t="s">
        <v>1502</v>
      </c>
      <c r="E1989" s="312" t="s">
        <v>1508</v>
      </c>
      <c r="F1989" s="281" t="s">
        <v>7699</v>
      </c>
      <c r="G1989" s="319">
        <v>-1.3373872649569999E-2</v>
      </c>
      <c r="H1989" s="319">
        <v>2.7037226969999997E-4</v>
      </c>
      <c r="I1989" s="319">
        <v>3.9841465730000044E-5</v>
      </c>
      <c r="J1989" s="319">
        <v>-1.3916838499999999E-4</v>
      </c>
      <c r="K1989" s="319">
        <v>-1.3544918E-2</v>
      </c>
      <c r="L1989" s="320">
        <v>-0.1018414887218045</v>
      </c>
      <c r="M1989" s="308">
        <v>-1.4382296999999999</v>
      </c>
      <c r="N1989" s="282">
        <v>-1.8138494999999999E-3</v>
      </c>
      <c r="O1989" s="282">
        <v>-1.6578509999999999E-3</v>
      </c>
      <c r="P1989" s="283">
        <v>-7.7214172999999996E-5</v>
      </c>
      <c r="Q1989" s="283">
        <v>-7.8784254999999994E-5</v>
      </c>
      <c r="R1989" s="255">
        <v>-9.9391548444770008E-8</v>
      </c>
      <c r="S1989" s="256">
        <v>-2.85555377335081E-10</v>
      </c>
      <c r="T1989" s="256">
        <v>-1.1034208969210001E-2</v>
      </c>
      <c r="U1989" s="274">
        <v>-4.4871225999999996E-6</v>
      </c>
      <c r="V1989" s="234"/>
      <c r="W1989" s="214"/>
      <c r="X1989" s="18" t="s">
        <v>1090</v>
      </c>
      <c r="Y1989" s="18"/>
      <c r="Z1989" s="18"/>
      <c r="AA1989" s="19"/>
    </row>
    <row r="1990" spans="1:27" ht="14.4" customHeight="1">
      <c r="A1990" t="s">
        <v>2615</v>
      </c>
      <c r="B1990" s="168" t="s">
        <v>2463</v>
      </c>
      <c r="C1990" s="279" t="s">
        <v>6001</v>
      </c>
      <c r="D1990" s="14" t="s">
        <v>1502</v>
      </c>
      <c r="E1990" s="312" t="s">
        <v>1508</v>
      </c>
      <c r="F1990" s="281" t="s">
        <v>7700</v>
      </c>
      <c r="G1990" s="319">
        <v>-1.8016031883799999E-3</v>
      </c>
      <c r="H1990" s="319">
        <v>4.1452592400000005E-4</v>
      </c>
      <c r="I1990" s="319">
        <v>5.5773222619999986E-5</v>
      </c>
      <c r="J1990" s="319">
        <v>-2.15989335E-4</v>
      </c>
      <c r="K1990" s="319">
        <v>-2.0559129999999999E-3</v>
      </c>
      <c r="L1990" s="320">
        <v>-1.5457992481203007E-2</v>
      </c>
      <c r="M1990" s="308">
        <v>-2.2321325999999999</v>
      </c>
      <c r="N1990" s="282">
        <v>-5.0083416000000003E-4</v>
      </c>
      <c r="O1990" s="282">
        <v>-3.6664667000000002E-4</v>
      </c>
      <c r="P1990" s="283">
        <v>-1.1914322000000001E-5</v>
      </c>
      <c r="Q1990" s="282">
        <v>-1.2227316000000001E-4</v>
      </c>
      <c r="R1990" s="255">
        <v>-2.1981215805200004E-8</v>
      </c>
      <c r="S1990" s="256">
        <v>-4.4061841014673994E-11</v>
      </c>
      <c r="T1990" s="256">
        <v>-1.7125093472199999E-2</v>
      </c>
      <c r="U1990" s="274">
        <v>-2.9910426000000002E-6</v>
      </c>
      <c r="V1990" s="234"/>
      <c r="W1990" s="214"/>
      <c r="X1990" s="18" t="s">
        <v>1091</v>
      </c>
      <c r="Y1990" s="18"/>
      <c r="Z1990" s="18"/>
      <c r="AA1990" s="19"/>
    </row>
    <row r="1991" spans="1:27" ht="14.4" customHeight="1">
      <c r="A1991" t="s">
        <v>2616</v>
      </c>
      <c r="B1991" s="168" t="s">
        <v>2463</v>
      </c>
      <c r="C1991" s="279" t="s">
        <v>6002</v>
      </c>
      <c r="D1991" s="14" t="s">
        <v>1502</v>
      </c>
      <c r="E1991" s="312" t="s">
        <v>1508</v>
      </c>
      <c r="F1991" s="281" t="s">
        <v>7701</v>
      </c>
      <c r="G1991" s="319">
        <v>-1.5434166296800001E-3</v>
      </c>
      <c r="H1991" s="319">
        <v>4.24940396E-4</v>
      </c>
      <c r="I1991" s="319">
        <v>5.9146102320000006E-5</v>
      </c>
      <c r="J1991" s="319">
        <v>-2.2044272800000002E-4</v>
      </c>
      <c r="K1991" s="319">
        <v>-1.8070604E-3</v>
      </c>
      <c r="L1991" s="320">
        <v>-1.3586920300751879E-2</v>
      </c>
      <c r="M1991" s="308">
        <v>-2.2781558999999998</v>
      </c>
      <c r="N1991" s="282">
        <v>-4.7523295000000002E-4</v>
      </c>
      <c r="O1991" s="282">
        <v>-3.3995363000000002E-4</v>
      </c>
      <c r="P1991" s="283">
        <v>-1.0485056E-5</v>
      </c>
      <c r="Q1991" s="282">
        <v>-1.2479426E-4</v>
      </c>
      <c r="R1991" s="255">
        <v>-2.0380913108099997E-8</v>
      </c>
      <c r="S1991" s="256">
        <v>-3.8776093754945005E-11</v>
      </c>
      <c r="T1991" s="256">
        <v>-1.7478187791200001E-2</v>
      </c>
      <c r="U1991" s="274">
        <v>-2.9905213000000002E-6</v>
      </c>
      <c r="V1991" s="234"/>
      <c r="W1991" s="214"/>
      <c r="X1991" s="18" t="s">
        <v>1092</v>
      </c>
      <c r="Y1991" s="18"/>
      <c r="Z1991" s="18"/>
      <c r="AA1991" s="19"/>
    </row>
    <row r="1992" spans="1:27" ht="14.4" customHeight="1">
      <c r="A1992" t="s">
        <v>2617</v>
      </c>
      <c r="B1992" s="168" t="s">
        <v>2463</v>
      </c>
      <c r="C1992" s="279" t="s">
        <v>6003</v>
      </c>
      <c r="D1992" s="14" t="s">
        <v>1502</v>
      </c>
      <c r="E1992" s="312" t="s">
        <v>1508</v>
      </c>
      <c r="F1992" s="281" t="s">
        <v>7702</v>
      </c>
      <c r="G1992" s="319">
        <v>1.014914569000009E-5</v>
      </c>
      <c r="H1992" s="319">
        <v>4.7487600400000009E-4</v>
      </c>
      <c r="I1992" s="319">
        <v>6.8955447690000041E-5</v>
      </c>
      <c r="J1992" s="319">
        <v>-2.44936356E-4</v>
      </c>
      <c r="K1992" s="319">
        <v>-2.8874595000000003E-4</v>
      </c>
      <c r="L1992" s="320">
        <v>-2.1710221804511279E-3</v>
      </c>
      <c r="M1992" s="308">
        <v>-2.5312844000000001</v>
      </c>
      <c r="N1992" s="282">
        <v>-3.1763053E-4</v>
      </c>
      <c r="O1992" s="282">
        <v>-1.7713131999999999E-4</v>
      </c>
      <c r="P1992" s="283">
        <v>-1.8389255000000001E-6</v>
      </c>
      <c r="Q1992" s="282">
        <v>-1.3866029000000001E-4</v>
      </c>
      <c r="R1992" s="255">
        <v>-1.06193837438E-8</v>
      </c>
      <c r="S1992" s="256">
        <v>-6.8007598951530021E-12</v>
      </c>
      <c r="T1992" s="256">
        <v>-1.94202085458E-2</v>
      </c>
      <c r="U1992" s="274">
        <v>-2.9607494999999999E-6</v>
      </c>
      <c r="V1992" s="234"/>
      <c r="W1992" s="214"/>
      <c r="X1992" s="18" t="s">
        <v>1093</v>
      </c>
      <c r="Y1992" s="18"/>
      <c r="Z1992" s="18"/>
      <c r="AA1992" s="19"/>
    </row>
    <row r="1993" spans="1:27" ht="14.4" customHeight="1">
      <c r="A1993" t="s">
        <v>2618</v>
      </c>
      <c r="B1993" s="168" t="s">
        <v>2463</v>
      </c>
      <c r="C1993" s="279" t="s">
        <v>6004</v>
      </c>
      <c r="D1993" s="14" t="s">
        <v>1502</v>
      </c>
      <c r="E1993" s="312" t="s">
        <v>1508</v>
      </c>
      <c r="F1993" s="281" t="s">
        <v>7703</v>
      </c>
      <c r="G1993" s="319">
        <v>-3.2790279956999992E-4</v>
      </c>
      <c r="H1993" s="319">
        <v>2.7037226969999997E-4</v>
      </c>
      <c r="I1993" s="319">
        <v>3.9841465730000044E-5</v>
      </c>
      <c r="J1993" s="319">
        <v>-1.3916838499999999E-4</v>
      </c>
      <c r="K1993" s="319">
        <v>-4.9894814999999998E-4</v>
      </c>
      <c r="L1993" s="320">
        <v>-3.7514898496240597E-3</v>
      </c>
      <c r="M1993" s="308">
        <v>-1.4382296999999999</v>
      </c>
      <c r="N1993" s="282">
        <v>-2.212425E-4</v>
      </c>
      <c r="O1993" s="282">
        <v>-1.39512E-4</v>
      </c>
      <c r="P1993" s="283">
        <v>-2.9462431999999999E-6</v>
      </c>
      <c r="Q1993" s="283">
        <v>-7.8784254999999994E-5</v>
      </c>
      <c r="R1993" s="255">
        <v>-8.3640289447699998E-9</v>
      </c>
      <c r="S1993" s="256">
        <v>-1.0895869450091001E-11</v>
      </c>
      <c r="T1993" s="256">
        <v>-1.1034208969210001E-2</v>
      </c>
      <c r="U1993" s="274">
        <v>-1.7521131E-6</v>
      </c>
      <c r="V1993" s="234"/>
      <c r="W1993" s="214"/>
      <c r="X1993" s="18" t="s">
        <v>1094</v>
      </c>
      <c r="Y1993" s="18"/>
      <c r="Z1993" s="18"/>
      <c r="AA1993" s="19"/>
    </row>
    <row r="1994" spans="1:27" ht="14.4" customHeight="1">
      <c r="B1994" s="278" t="s">
        <v>2463</v>
      </c>
      <c r="C1994" s="277" t="s">
        <v>3754</v>
      </c>
      <c r="D1994" s="277" t="s">
        <v>1227</v>
      </c>
      <c r="E1994" s="312"/>
      <c r="F1994"/>
      <c r="G1994" s="210"/>
      <c r="H1994" s="210"/>
      <c r="I1994" s="210"/>
      <c r="J1994" s="210"/>
      <c r="K1994" s="210"/>
      <c r="L1994" s="210"/>
      <c r="M1994" s="5"/>
      <c r="N1994"/>
      <c r="O1994"/>
      <c r="V1994" s="185"/>
      <c r="W1994" s="215"/>
      <c r="X1994" s="18"/>
      <c r="Y1994" s="18"/>
      <c r="Z1994" s="18"/>
      <c r="AA1994" s="19"/>
    </row>
    <row r="1995" spans="1:27" ht="14.4" customHeight="1">
      <c r="A1995" t="s">
        <v>2619</v>
      </c>
      <c r="B1995" s="168" t="s">
        <v>2463</v>
      </c>
      <c r="C1995" s="279" t="s">
        <v>6005</v>
      </c>
      <c r="D1995" s="14" t="s">
        <v>1227</v>
      </c>
      <c r="E1995" s="312" t="s">
        <v>1510</v>
      </c>
      <c r="F1995" s="281" t="s">
        <v>7704</v>
      </c>
      <c r="G1995" s="319">
        <v>0</v>
      </c>
      <c r="H1995" s="319">
        <v>0</v>
      </c>
      <c r="I1995" s="319">
        <v>0</v>
      </c>
      <c r="J1995" s="319">
        <v>0</v>
      </c>
      <c r="K1995" s="319">
        <v>0</v>
      </c>
      <c r="L1995" s="320">
        <v>0</v>
      </c>
      <c r="M1995" s="308">
        <v>0</v>
      </c>
      <c r="N1995" s="282">
        <v>0</v>
      </c>
      <c r="O1995" s="282">
        <v>0</v>
      </c>
      <c r="P1995" s="282">
        <v>0</v>
      </c>
      <c r="Q1995" s="282">
        <v>0</v>
      </c>
      <c r="R1995" s="255">
        <v>0</v>
      </c>
      <c r="S1995" s="256">
        <v>0</v>
      </c>
      <c r="T1995" s="256">
        <v>0</v>
      </c>
      <c r="U1995" s="121">
        <v>0</v>
      </c>
      <c r="V1995" s="234"/>
      <c r="W1995" s="214"/>
      <c r="X1995" s="18" t="s">
        <v>1127</v>
      </c>
      <c r="Y1995" s="22"/>
      <c r="Z1995" s="18"/>
      <c r="AA1995" s="19"/>
    </row>
    <row r="1996" spans="1:27" ht="14.4" customHeight="1">
      <c r="A1996" t="s">
        <v>8672</v>
      </c>
      <c r="B1996" s="168" t="s">
        <v>2463</v>
      </c>
      <c r="C1996" s="279" t="s">
        <v>6006</v>
      </c>
      <c r="D1996" s="14" t="s">
        <v>1227</v>
      </c>
      <c r="E1996" s="312" t="s">
        <v>1510</v>
      </c>
      <c r="F1996" s="281" t="s">
        <v>8891</v>
      </c>
      <c r="G1996" s="319">
        <v>-2.0391790395458003</v>
      </c>
      <c r="H1996" s="319">
        <v>-5.6865995799999999E-2</v>
      </c>
      <c r="I1996" s="319">
        <v>-0.25957292984370001</v>
      </c>
      <c r="J1996" s="319">
        <v>-0.93170520390209999</v>
      </c>
      <c r="K1996" s="319">
        <v>-0.79103491000000004</v>
      </c>
      <c r="L1996" s="320">
        <v>-5.9476309022556393</v>
      </c>
      <c r="M1996" s="308">
        <v>-106.54919</v>
      </c>
      <c r="N1996" s="282">
        <v>-0.17390273000000001</v>
      </c>
      <c r="O1996" s="282">
        <v>-0.16567311000000001</v>
      </c>
      <c r="P1996" s="282">
        <v>-6.0658416999999996E-3</v>
      </c>
      <c r="Q1996" s="282">
        <v>-2.1637777000000002E-3</v>
      </c>
      <c r="R1996" s="255">
        <v>-9.9324403948141517E-6</v>
      </c>
      <c r="S1996" s="256">
        <v>-2.2432846736070136E-8</v>
      </c>
      <c r="T1996" s="256">
        <v>-0.30305010200000004</v>
      </c>
      <c r="U1996" s="121">
        <v>-3.8136896E-4</v>
      </c>
      <c r="V1996" s="234"/>
      <c r="W1996" s="214"/>
      <c r="X1996" s="18" t="s">
        <v>1127</v>
      </c>
      <c r="Y1996" s="18"/>
      <c r="Z1996" s="22"/>
      <c r="AA1996" s="19"/>
    </row>
    <row r="1997" spans="1:27" ht="14.4" customHeight="1">
      <c r="A1997" t="s">
        <v>2620</v>
      </c>
      <c r="B1997" s="168" t="s">
        <v>2463</v>
      </c>
      <c r="C1997" s="279" t="s">
        <v>6007</v>
      </c>
      <c r="D1997" s="14" t="s">
        <v>1227</v>
      </c>
      <c r="E1997" s="312" t="s">
        <v>1510</v>
      </c>
      <c r="F1997" s="281" t="s">
        <v>7705</v>
      </c>
      <c r="G1997" s="319">
        <v>-2.3840842717655897</v>
      </c>
      <c r="H1997" s="319">
        <v>-4.2231234157000003E-2</v>
      </c>
      <c r="I1997" s="319">
        <v>-0.13492226385020001</v>
      </c>
      <c r="J1997" s="319">
        <v>-2.0042188337583897</v>
      </c>
      <c r="K1997" s="319">
        <v>-0.20271194000000001</v>
      </c>
      <c r="L1997" s="320">
        <v>-1.52414992481203</v>
      </c>
      <c r="M1997" s="308">
        <v>-36.262776000000002</v>
      </c>
      <c r="N1997" s="282">
        <v>-5.9110482999999998E-2</v>
      </c>
      <c r="O1997" s="282">
        <v>-5.5504570000000003E-2</v>
      </c>
      <c r="P1997" s="282">
        <v>-2.0437633000000002E-3</v>
      </c>
      <c r="Q1997" s="282">
        <v>-1.5621490999999999E-3</v>
      </c>
      <c r="R1997" s="255">
        <v>-3.3276121904828999E-6</v>
      </c>
      <c r="S1997" s="256">
        <v>-7.5582963270967468E-9</v>
      </c>
      <c r="T1997" s="256">
        <v>-0.21878839</v>
      </c>
      <c r="U1997" s="121">
        <v>-8.7155184000000004E-4</v>
      </c>
      <c r="V1997" s="234"/>
      <c r="W1997" s="214"/>
      <c r="X1997" s="18" t="s">
        <v>1127</v>
      </c>
      <c r="Y1997" s="111" t="s">
        <v>1128</v>
      </c>
      <c r="Z1997" s="18"/>
      <c r="AA1997" s="19"/>
    </row>
    <row r="1998" spans="1:27" ht="14.4" customHeight="1">
      <c r="A1998" t="s">
        <v>2621</v>
      </c>
      <c r="B1998" s="168" t="s">
        <v>2463</v>
      </c>
      <c r="C1998" s="279" t="s">
        <v>6008</v>
      </c>
      <c r="D1998" s="14" t="s">
        <v>1227</v>
      </c>
      <c r="E1998" s="312" t="s">
        <v>1510</v>
      </c>
      <c r="F1998" s="281" t="s">
        <v>7706</v>
      </c>
      <c r="G1998" s="319">
        <v>-26603.254838824603</v>
      </c>
      <c r="H1998" s="319">
        <v>-700.6526159</v>
      </c>
      <c r="I1998" s="319">
        <v>-2165.0156129245997</v>
      </c>
      <c r="J1998" s="319">
        <v>-21903.089210000002</v>
      </c>
      <c r="K1998" s="319">
        <v>-1834.4974</v>
      </c>
      <c r="L1998" s="320">
        <v>-13793.213533834585</v>
      </c>
      <c r="M1998" s="308">
        <v>-213454.39</v>
      </c>
      <c r="N1998" s="282">
        <v>-1087.692</v>
      </c>
      <c r="O1998" s="282">
        <v>-1049.5673999999999</v>
      </c>
      <c r="P1998" s="282">
        <v>-19.873715000000001</v>
      </c>
      <c r="Q1998" s="282">
        <v>-18.250869999999999</v>
      </c>
      <c r="R1998" s="255">
        <v>-6.2923703646668494E-2</v>
      </c>
      <c r="S1998" s="256">
        <v>-7.3497468003899988E-5</v>
      </c>
      <c r="T1998" s="256">
        <v>-2556.1442999999999</v>
      </c>
      <c r="U1998" s="121">
        <v>-51.087221999999997</v>
      </c>
      <c r="V1998" s="234"/>
      <c r="W1998" s="214"/>
      <c r="X1998" s="18" t="s">
        <v>1127</v>
      </c>
      <c r="Y1998" s="109" t="s">
        <v>1125</v>
      </c>
      <c r="Z1998" s="18"/>
      <c r="AA1998" s="19"/>
    </row>
    <row r="1999" spans="1:27" ht="14.4" customHeight="1">
      <c r="A1999" t="s">
        <v>2622</v>
      </c>
      <c r="B1999" s="168" t="s">
        <v>2463</v>
      </c>
      <c r="C1999" s="279" t="s">
        <v>6009</v>
      </c>
      <c r="D1999" s="14" t="s">
        <v>1227</v>
      </c>
      <c r="E1999" s="312" t="s">
        <v>1510</v>
      </c>
      <c r="F1999" s="281" t="s">
        <v>7707</v>
      </c>
      <c r="G1999" s="319">
        <v>-0.56156975930124986</v>
      </c>
      <c r="H1999" s="319">
        <v>-1.3614188419999999E-2</v>
      </c>
      <c r="I1999" s="319">
        <v>-8.9921615640099997E-2</v>
      </c>
      <c r="J1999" s="319">
        <v>-0.41535644924114995</v>
      </c>
      <c r="K1999" s="319">
        <v>-4.2677505999999997E-2</v>
      </c>
      <c r="L1999" s="320">
        <v>-0.32088350375939845</v>
      </c>
      <c r="M1999" s="308">
        <v>-5.2744574000000002</v>
      </c>
      <c r="N1999" s="282">
        <v>-3.3613601E-2</v>
      </c>
      <c r="O1999" s="282">
        <v>-3.2607590999999998E-2</v>
      </c>
      <c r="P1999" s="282">
        <v>-7.5395262999999998E-4</v>
      </c>
      <c r="Q1999" s="282">
        <v>-2.5205726000000002E-4</v>
      </c>
      <c r="R1999" s="255">
        <v>-1.9548915969050002E-6</v>
      </c>
      <c r="S1999" s="256">
        <v>-2.7882863318556053E-9</v>
      </c>
      <c r="T1999" s="256">
        <v>-3.5302136999999997E-2</v>
      </c>
      <c r="U1999" s="121">
        <v>-1.4286525E-3</v>
      </c>
      <c r="V1999" s="234"/>
      <c r="W1999" s="214"/>
      <c r="X1999" s="18" t="s">
        <v>1127</v>
      </c>
      <c r="Y1999" s="114" t="s">
        <v>1126</v>
      </c>
      <c r="Z1999" s="18"/>
      <c r="AA1999" s="19"/>
    </row>
    <row r="2000" spans="1:27" ht="14.4" customHeight="1">
      <c r="A2000" t="s">
        <v>2623</v>
      </c>
      <c r="B2000" s="168" t="s">
        <v>2463</v>
      </c>
      <c r="C2000" s="279" t="s">
        <v>6010</v>
      </c>
      <c r="D2000" s="14" t="s">
        <v>1227</v>
      </c>
      <c r="E2000" s="312" t="s">
        <v>1510</v>
      </c>
      <c r="F2000" s="281" t="s">
        <v>7708</v>
      </c>
      <c r="G2000" s="319">
        <v>-3.6172991106710999</v>
      </c>
      <c r="H2000" s="319">
        <v>-0.1357665626</v>
      </c>
      <c r="I2000" s="319">
        <v>-0.22616446178300001</v>
      </c>
      <c r="J2000" s="319">
        <v>-0.14501948628809999</v>
      </c>
      <c r="K2000" s="319">
        <v>-3.1103486</v>
      </c>
      <c r="L2000" s="320">
        <v>-23.386079699248118</v>
      </c>
      <c r="M2000" s="308">
        <v>-330.20825000000002</v>
      </c>
      <c r="N2000" s="282">
        <v>-0.45723877000000002</v>
      </c>
      <c r="O2000" s="282">
        <v>-0.41846106</v>
      </c>
      <c r="P2000" s="282">
        <v>-1.9519036E-2</v>
      </c>
      <c r="Q2000" s="282">
        <v>-1.9258682999999999E-2</v>
      </c>
      <c r="R2000" s="255">
        <v>-2.5087592799658E-5</v>
      </c>
      <c r="S2000" s="256">
        <v>-7.218578557662469E-8</v>
      </c>
      <c r="T2000" s="256">
        <v>-2.6972945199999998</v>
      </c>
      <c r="U2000" s="121">
        <v>-1.1504766000000001E-3</v>
      </c>
      <c r="V2000" s="234"/>
      <c r="W2000" s="214"/>
      <c r="X2000" s="18" t="s">
        <v>1127</v>
      </c>
      <c r="Y2000" s="109" t="s">
        <v>1122</v>
      </c>
      <c r="Z2000" s="18"/>
      <c r="AA2000" s="19"/>
    </row>
    <row r="2001" spans="1:27" ht="14.4" customHeight="1">
      <c r="A2001" t="s">
        <v>2624</v>
      </c>
      <c r="B2001" s="168" t="s">
        <v>2463</v>
      </c>
      <c r="C2001" s="279" t="s">
        <v>6011</v>
      </c>
      <c r="D2001" s="14" t="s">
        <v>1227</v>
      </c>
      <c r="E2001" s="312" t="s">
        <v>1510</v>
      </c>
      <c r="F2001" s="281" t="s">
        <v>7709</v>
      </c>
      <c r="G2001" s="319">
        <v>-19.38429052336064</v>
      </c>
      <c r="H2001" s="319">
        <v>-7.8395195737000004E-2</v>
      </c>
      <c r="I2001" s="319">
        <v>-9.2766808387890016</v>
      </c>
      <c r="J2001" s="319">
        <v>-8.9273674888346406</v>
      </c>
      <c r="K2001" s="319">
        <v>-1.101847</v>
      </c>
      <c r="L2001" s="320">
        <v>-8.2845639097744357</v>
      </c>
      <c r="M2001" s="308">
        <v>-160.83014</v>
      </c>
      <c r="N2001" s="282">
        <v>-3.0078467999999998</v>
      </c>
      <c r="O2001" s="282">
        <v>-2.9331779</v>
      </c>
      <c r="P2001" s="282">
        <v>-5.9958368999999997E-2</v>
      </c>
      <c r="Q2001" s="282">
        <v>-1.4710546E-2</v>
      </c>
      <c r="R2001" s="255">
        <v>-1.758499908767711E-4</v>
      </c>
      <c r="S2001" s="256">
        <v>-2.2173953396441636E-7</v>
      </c>
      <c r="T2001" s="256">
        <v>-2.06030048</v>
      </c>
      <c r="U2001" s="121">
        <v>-3.0976355999999998E-3</v>
      </c>
      <c r="V2001" s="234"/>
      <c r="W2001" s="214"/>
      <c r="X2001" s="18" t="s">
        <v>1127</v>
      </c>
      <c r="Y2001" s="110" t="s">
        <v>1123</v>
      </c>
      <c r="Z2001" s="18"/>
      <c r="AA2001" s="19"/>
    </row>
    <row r="2002" spans="1:27" ht="14.4" customHeight="1">
      <c r="A2002" t="s">
        <v>2625</v>
      </c>
      <c r="B2002" s="168" t="s">
        <v>2463</v>
      </c>
      <c r="C2002" s="279" t="s">
        <v>6012</v>
      </c>
      <c r="D2002" s="14" t="s">
        <v>1227</v>
      </c>
      <c r="E2002" s="312" t="s">
        <v>1510</v>
      </c>
      <c r="F2002" s="281" t="s">
        <v>7710</v>
      </c>
      <c r="G2002" s="319">
        <v>-26180.60561290332</v>
      </c>
      <c r="H2002" s="319">
        <v>-131.98167495999999</v>
      </c>
      <c r="I2002" s="319">
        <v>-14743.723330173319</v>
      </c>
      <c r="J2002" s="319">
        <v>-8469.7202077700003</v>
      </c>
      <c r="K2002" s="319">
        <v>-2835.1804000000002</v>
      </c>
      <c r="L2002" s="320">
        <v>-21317.145864661656</v>
      </c>
      <c r="M2002" s="308">
        <v>-327074.5</v>
      </c>
      <c r="N2002" s="282">
        <v>-4908.5501000000004</v>
      </c>
      <c r="O2002" s="282">
        <v>-4777.3872000000001</v>
      </c>
      <c r="P2002" s="282">
        <v>-101.33168999999999</v>
      </c>
      <c r="Q2002" s="282">
        <v>-29.831199000000002</v>
      </c>
      <c r="R2002" s="255">
        <v>-0.28641409919193084</v>
      </c>
      <c r="S2002" s="256">
        <v>-3.747473862813624E-4</v>
      </c>
      <c r="T2002" s="256">
        <v>-4178.0391300000001</v>
      </c>
      <c r="U2002" s="121">
        <v>-5.7717162000000002</v>
      </c>
      <c r="V2002" s="234"/>
      <c r="W2002" s="214"/>
      <c r="X2002" s="18" t="s">
        <v>1127</v>
      </c>
      <c r="Y2002" s="18"/>
      <c r="Z2002" s="18"/>
      <c r="AA2002" s="19"/>
    </row>
    <row r="2003" spans="1:27" ht="14.4" customHeight="1">
      <c r="A2003" t="s">
        <v>2626</v>
      </c>
      <c r="B2003" s="168" t="s">
        <v>2463</v>
      </c>
      <c r="C2003" s="279" t="s">
        <v>6013</v>
      </c>
      <c r="D2003" s="14" t="s">
        <v>1227</v>
      </c>
      <c r="E2003" s="312" t="s">
        <v>1510</v>
      </c>
      <c r="F2003" s="281" t="s">
        <v>7711</v>
      </c>
      <c r="G2003" s="319">
        <v>-20043.266180197599</v>
      </c>
      <c r="H2003" s="319">
        <v>-69.723498868999997</v>
      </c>
      <c r="I2003" s="319">
        <v>-7931.8896584285994</v>
      </c>
      <c r="J2003" s="319">
        <v>-8236.1951228999988</v>
      </c>
      <c r="K2003" s="319">
        <v>-3805.4578999999999</v>
      </c>
      <c r="L2003" s="320">
        <v>-28612.465413533831</v>
      </c>
      <c r="M2003" s="308">
        <v>-399540.38</v>
      </c>
      <c r="N2003" s="282">
        <v>-2924.6855999999998</v>
      </c>
      <c r="O2003" s="282">
        <v>-2815.9996999999998</v>
      </c>
      <c r="P2003" s="282">
        <v>-67.129960999999994</v>
      </c>
      <c r="Q2003" s="282">
        <v>-41.555956999999999</v>
      </c>
      <c r="R2003" s="255">
        <v>-0.16882492267419949</v>
      </c>
      <c r="S2003" s="256">
        <v>-2.4826168552228428E-4</v>
      </c>
      <c r="T2003" s="256">
        <v>-5820.1620000000003</v>
      </c>
      <c r="U2003" s="121">
        <v>-5.8388586</v>
      </c>
      <c r="V2003" s="218"/>
      <c r="W2003" s="214"/>
      <c r="X2003" s="18" t="s">
        <v>1127</v>
      </c>
      <c r="Y2003" s="18"/>
      <c r="Z2003" s="18"/>
      <c r="AA2003" s="19"/>
    </row>
    <row r="2004" spans="1:27" ht="14.4" customHeight="1">
      <c r="A2004" t="s">
        <v>2627</v>
      </c>
      <c r="B2004" s="168" t="s">
        <v>2463</v>
      </c>
      <c r="C2004" s="279" t="s">
        <v>6014</v>
      </c>
      <c r="D2004" s="14" t="s">
        <v>1227</v>
      </c>
      <c r="E2004" s="312" t="s">
        <v>1510</v>
      </c>
      <c r="F2004" s="281" t="s">
        <v>7712</v>
      </c>
      <c r="G2004" s="319">
        <v>-16562.796424300097</v>
      </c>
      <c r="H2004" s="319">
        <v>-25.940781510000001</v>
      </c>
      <c r="I2004" s="319">
        <v>-4177.5707026900991</v>
      </c>
      <c r="J2004" s="319">
        <v>-8466.6574400999998</v>
      </c>
      <c r="K2004" s="319">
        <v>-3892.6275000000001</v>
      </c>
      <c r="L2004" s="320">
        <v>-29267.875939849622</v>
      </c>
      <c r="M2004" s="308">
        <v>-403394.25</v>
      </c>
      <c r="N2004" s="282">
        <v>-1775.0066999999999</v>
      </c>
      <c r="O2004" s="282">
        <v>-1690.2570000000001</v>
      </c>
      <c r="P2004" s="282">
        <v>-45.811416999999999</v>
      </c>
      <c r="Q2004" s="282">
        <v>-38.938271</v>
      </c>
      <c r="R2004" s="255">
        <v>-0.10133435286955399</v>
      </c>
      <c r="S2004" s="256">
        <v>-1.6942092282356749E-4</v>
      </c>
      <c r="T2004" s="256">
        <v>-5453.5394999999999</v>
      </c>
      <c r="U2004" s="121">
        <v>-2.4639277000000002</v>
      </c>
      <c r="V2004" s="218"/>
      <c r="W2004" s="214"/>
      <c r="X2004" s="18" t="s">
        <v>1127</v>
      </c>
      <c r="Y2004" s="18"/>
      <c r="Z2004" s="18"/>
      <c r="AA2004" s="19"/>
    </row>
    <row r="2005" spans="1:27" ht="14.4" customHeight="1">
      <c r="A2005" t="s">
        <v>2628</v>
      </c>
      <c r="B2005" s="168" t="s">
        <v>2463</v>
      </c>
      <c r="C2005" s="279" t="s">
        <v>6015</v>
      </c>
      <c r="D2005" s="14" t="s">
        <v>1227</v>
      </c>
      <c r="E2005" s="312" t="s">
        <v>1510</v>
      </c>
      <c r="F2005" s="281" t="s">
        <v>7713</v>
      </c>
      <c r="G2005" s="319">
        <v>-319.53818426982298</v>
      </c>
      <c r="H2005" s="319">
        <v>-3.7683363769999998</v>
      </c>
      <c r="I2005" s="319">
        <v>-16.157108092822998</v>
      </c>
      <c r="J2005" s="319">
        <v>-293.06963630000001</v>
      </c>
      <c r="K2005" s="319">
        <v>-6.5431035</v>
      </c>
      <c r="L2005" s="320">
        <v>-49.196266917293229</v>
      </c>
      <c r="M2005" s="308">
        <v>-725.73558000000003</v>
      </c>
      <c r="N2005" s="282">
        <v>-7.5520491999999999</v>
      </c>
      <c r="O2005" s="282">
        <v>-7.2699384</v>
      </c>
      <c r="P2005" s="282">
        <v>-0.12588089</v>
      </c>
      <c r="Q2005" s="282">
        <v>-0.1562299</v>
      </c>
      <c r="R2005" s="255">
        <v>-4.3584762926353999E-4</v>
      </c>
      <c r="S2005" s="256">
        <v>-4.6553583915590003E-7</v>
      </c>
      <c r="T2005" s="256">
        <v>-21.880938</v>
      </c>
      <c r="U2005" s="121">
        <v>-0.63939225</v>
      </c>
      <c r="V2005" s="218"/>
      <c r="W2005" s="214"/>
      <c r="X2005" s="18" t="s">
        <v>1127</v>
      </c>
      <c r="Y2005" s="18"/>
      <c r="Z2005" s="18"/>
      <c r="AA2005" s="19"/>
    </row>
    <row r="2006" spans="1:27" ht="14.4" customHeight="1">
      <c r="A2006" t="s">
        <v>2629</v>
      </c>
      <c r="B2006" s="168" t="s">
        <v>2463</v>
      </c>
      <c r="C2006" s="279" t="s">
        <v>6016</v>
      </c>
      <c r="D2006" s="14" t="s">
        <v>1227</v>
      </c>
      <c r="E2006" s="312" t="s">
        <v>1510</v>
      </c>
      <c r="F2006" s="281" t="s">
        <v>7714</v>
      </c>
      <c r="G2006" s="319">
        <v>-6.0112149814000003E-2</v>
      </c>
      <c r="H2006" s="319">
        <v>-7.9745875000000015E-3</v>
      </c>
      <c r="I2006" s="319">
        <v>-1.8258832790000006E-3</v>
      </c>
      <c r="J2006" s="319">
        <v>-2.9067191035000002E-2</v>
      </c>
      <c r="K2006" s="319">
        <v>-2.1244487999999999E-2</v>
      </c>
      <c r="L2006" s="320">
        <v>-0.15973299248120298</v>
      </c>
      <c r="M2006" s="308">
        <v>-5.0430830999999996</v>
      </c>
      <c r="N2006" s="282">
        <v>-3.1533481999999999E-3</v>
      </c>
      <c r="O2006" s="282">
        <v>-2.8303394E-3</v>
      </c>
      <c r="P2006" s="282">
        <v>-1.5192379999999999E-4</v>
      </c>
      <c r="Q2006" s="282">
        <v>-1.7108504E-4</v>
      </c>
      <c r="R2006" s="255">
        <v>-1.6968461569417003E-7</v>
      </c>
      <c r="S2006" s="256">
        <v>-5.6184835640439995E-10</v>
      </c>
      <c r="T2006" s="256">
        <v>-2.3961489799999999E-2</v>
      </c>
      <c r="U2006" s="274">
        <v>-1.5861027999999999E-5</v>
      </c>
      <c r="V2006" s="218"/>
      <c r="W2006" s="214"/>
      <c r="X2006" s="18" t="s">
        <v>1127</v>
      </c>
      <c r="Y2006" s="18"/>
      <c r="Z2006" s="18"/>
      <c r="AA2006" s="19"/>
    </row>
    <row r="2007" spans="1:27" ht="14.4" customHeight="1">
      <c r="A2007" t="s">
        <v>2630</v>
      </c>
      <c r="B2007" s="168" t="s">
        <v>2463</v>
      </c>
      <c r="C2007" s="279" t="s">
        <v>6017</v>
      </c>
      <c r="D2007" s="14" t="s">
        <v>1227</v>
      </c>
      <c r="E2007" s="312" t="s">
        <v>1510</v>
      </c>
      <c r="F2007" s="281" t="s">
        <v>7715</v>
      </c>
      <c r="G2007" s="319">
        <v>-14.091391770119799</v>
      </c>
      <c r="H2007" s="319">
        <v>-0.1933371783</v>
      </c>
      <c r="I2007" s="319">
        <v>-0.57696334055499987</v>
      </c>
      <c r="J2007" s="319">
        <v>-12.203671851264799</v>
      </c>
      <c r="K2007" s="319">
        <v>-1.1174194</v>
      </c>
      <c r="L2007" s="320">
        <v>-8.4016496240601501</v>
      </c>
      <c r="M2007" s="308">
        <v>-157.33287999999999</v>
      </c>
      <c r="N2007" s="282">
        <v>-0.30625080999999998</v>
      </c>
      <c r="O2007" s="282">
        <v>-0.29012354000000001</v>
      </c>
      <c r="P2007" s="282">
        <v>-9.9313292999999997E-3</v>
      </c>
      <c r="Q2007" s="282">
        <v>-6.1959333000000004E-3</v>
      </c>
      <c r="R2007" s="255">
        <v>-1.7393497683271901E-5</v>
      </c>
      <c r="S2007" s="256">
        <v>-3.6728289315208011E-8</v>
      </c>
      <c r="T2007" s="256">
        <v>-0.86777777999999994</v>
      </c>
      <c r="U2007" s="121">
        <v>-7.0408015999999995E-4</v>
      </c>
      <c r="V2007" s="218"/>
      <c r="W2007" s="214"/>
      <c r="X2007" s="18" t="s">
        <v>1127</v>
      </c>
      <c r="Y2007" s="18"/>
      <c r="Z2007" s="18"/>
      <c r="AA2007" s="19"/>
    </row>
    <row r="2008" spans="1:27" ht="14.4" customHeight="1">
      <c r="A2008" t="s">
        <v>2631</v>
      </c>
      <c r="B2008" s="168" t="s">
        <v>2463</v>
      </c>
      <c r="C2008" s="279" t="s">
        <v>6018</v>
      </c>
      <c r="D2008" s="14" t="s">
        <v>1227</v>
      </c>
      <c r="E2008" s="312" t="s">
        <v>1510</v>
      </c>
      <c r="F2008" s="281" t="s">
        <v>7716</v>
      </c>
      <c r="G2008" s="319">
        <v>-1.7127053743781002</v>
      </c>
      <c r="H2008" s="319">
        <v>-0.183539754</v>
      </c>
      <c r="I2008" s="319">
        <v>-0.14740697468900002</v>
      </c>
      <c r="J2008" s="319">
        <v>-1.1651081856891001</v>
      </c>
      <c r="K2008" s="319">
        <v>-0.21665045999999999</v>
      </c>
      <c r="L2008" s="320">
        <v>-1.6289508270676689</v>
      </c>
      <c r="M2008" s="308">
        <v>-27.237465</v>
      </c>
      <c r="N2008" s="282">
        <v>-8.9329194000000001E-2</v>
      </c>
      <c r="O2008" s="282">
        <v>-8.6232938999999995E-2</v>
      </c>
      <c r="P2008" s="282">
        <v>-2.6507381000000002E-3</v>
      </c>
      <c r="Q2008" s="282">
        <v>-4.4551633E-4</v>
      </c>
      <c r="R2008" s="255">
        <v>-5.1698405048440002E-6</v>
      </c>
      <c r="S2008" s="256">
        <v>-9.8030255095048826E-9</v>
      </c>
      <c r="T2008" s="256">
        <v>-6.2397244999999997E-2</v>
      </c>
      <c r="U2008" s="121">
        <v>-1.1299063000000001E-3</v>
      </c>
      <c r="V2008" s="218"/>
      <c r="W2008" s="214"/>
      <c r="X2008" s="18" t="s">
        <v>1127</v>
      </c>
      <c r="Y2008" s="18"/>
      <c r="Z2008" s="18"/>
      <c r="AA2008" s="19"/>
    </row>
    <row r="2009" spans="1:27" ht="14.4" customHeight="1">
      <c r="B2009" s="278" t="s">
        <v>2463</v>
      </c>
      <c r="C2009" s="277" t="s">
        <v>3755</v>
      </c>
      <c r="D2009" s="277" t="s">
        <v>1228</v>
      </c>
      <c r="E2009" s="312"/>
      <c r="F2009"/>
      <c r="G2009" s="210"/>
      <c r="H2009" s="210"/>
      <c r="I2009" s="210"/>
      <c r="J2009" s="210"/>
      <c r="K2009" s="210"/>
      <c r="L2009" s="210"/>
      <c r="M2009" s="5"/>
      <c r="N2009"/>
      <c r="O2009"/>
      <c r="V2009" s="183"/>
      <c r="W2009" s="215"/>
      <c r="X2009" s="18"/>
      <c r="Y2009" s="18"/>
      <c r="Z2009" s="18"/>
      <c r="AA2009" s="19"/>
    </row>
    <row r="2010" spans="1:27" ht="14.4" customHeight="1">
      <c r="A2010" t="s">
        <v>2632</v>
      </c>
      <c r="B2010" s="168" t="s">
        <v>2463</v>
      </c>
      <c r="C2010" s="279" t="s">
        <v>6019</v>
      </c>
      <c r="D2010" s="14" t="s">
        <v>1228</v>
      </c>
      <c r="E2010" s="312" t="s">
        <v>1510</v>
      </c>
      <c r="F2010" s="281" t="s">
        <v>7717</v>
      </c>
      <c r="G2010" s="319">
        <v>0</v>
      </c>
      <c r="H2010" s="319">
        <v>0</v>
      </c>
      <c r="I2010" s="319">
        <v>0</v>
      </c>
      <c r="J2010" s="319">
        <v>0</v>
      </c>
      <c r="K2010" s="319">
        <v>0</v>
      </c>
      <c r="L2010" s="320">
        <v>0</v>
      </c>
      <c r="M2010" s="308">
        <v>0</v>
      </c>
      <c r="N2010" s="282">
        <v>0</v>
      </c>
      <c r="O2010" s="282">
        <v>0</v>
      </c>
      <c r="P2010" s="282">
        <v>0</v>
      </c>
      <c r="Q2010" s="282">
        <v>0</v>
      </c>
      <c r="R2010" s="255">
        <v>0</v>
      </c>
      <c r="S2010" s="256">
        <v>0</v>
      </c>
      <c r="T2010" s="256">
        <v>0</v>
      </c>
      <c r="U2010" s="121">
        <v>0</v>
      </c>
      <c r="V2010" s="218"/>
      <c r="W2010" s="214"/>
      <c r="X2010" s="18" t="s">
        <v>1129</v>
      </c>
      <c r="Y2010" s="22"/>
      <c r="Z2010" s="18"/>
      <c r="AA2010" s="19"/>
    </row>
    <row r="2011" spans="1:27" ht="14.4" customHeight="1">
      <c r="A2011" t="s">
        <v>2633</v>
      </c>
      <c r="B2011" s="168" t="s">
        <v>2463</v>
      </c>
      <c r="C2011" s="279" t="s">
        <v>6020</v>
      </c>
      <c r="D2011" s="14" t="s">
        <v>1228</v>
      </c>
      <c r="E2011" s="312" t="s">
        <v>1510</v>
      </c>
      <c r="F2011" s="281" t="s">
        <v>7718</v>
      </c>
      <c r="G2011" s="319">
        <v>-0.71217204118850008</v>
      </c>
      <c r="H2011" s="319">
        <v>2.0905645180000001E-3</v>
      </c>
      <c r="I2011" s="319">
        <v>1.2364643936E-2</v>
      </c>
      <c r="J2011" s="319">
        <v>-0.76676531264250003</v>
      </c>
      <c r="K2011" s="319">
        <v>4.0138063000000002E-2</v>
      </c>
      <c r="L2011" s="320">
        <v>0.30178994736842107</v>
      </c>
      <c r="M2011" s="308">
        <v>-43.623555000000003</v>
      </c>
      <c r="N2011" s="282">
        <v>5.1334010999999997E-3</v>
      </c>
      <c r="O2011" s="282">
        <v>7.9216388000000002E-3</v>
      </c>
      <c r="P2011" s="282">
        <v>3.1289502000000002E-4</v>
      </c>
      <c r="Q2011" s="282">
        <v>-3.1011327000000002E-3</v>
      </c>
      <c r="R2011" s="255">
        <v>4.7491838969760003E-7</v>
      </c>
      <c r="S2011" s="256">
        <v>1.1571561422987884E-9</v>
      </c>
      <c r="T2011" s="256">
        <v>-0.43433230749099999</v>
      </c>
      <c r="U2011" s="274">
        <v>-4.0686472000000001E-5</v>
      </c>
      <c r="V2011" s="218"/>
      <c r="W2011" s="214"/>
      <c r="X2011" s="18" t="s">
        <v>1129</v>
      </c>
      <c r="Y2011" s="18"/>
      <c r="Z2011" s="22"/>
      <c r="AA2011" s="19"/>
    </row>
    <row r="2012" spans="1:27" ht="14.4" customHeight="1">
      <c r="A2012" t="s">
        <v>2634</v>
      </c>
      <c r="B2012" s="168" t="s">
        <v>2463</v>
      </c>
      <c r="C2012" s="279" t="s">
        <v>6021</v>
      </c>
      <c r="D2012" s="14" t="s">
        <v>1228</v>
      </c>
      <c r="E2012" s="312" t="s">
        <v>1510</v>
      </c>
      <c r="F2012" s="281" t="s">
        <v>7719</v>
      </c>
      <c r="G2012" s="319">
        <v>-1.0321418220355001</v>
      </c>
      <c r="H2012" s="319">
        <v>2.9564475728E-2</v>
      </c>
      <c r="I2012" s="319">
        <v>-0.43033329789099994</v>
      </c>
      <c r="J2012" s="319">
        <v>-0.7704907298725</v>
      </c>
      <c r="K2012" s="319">
        <v>0.13911773</v>
      </c>
      <c r="L2012" s="320">
        <v>1.0459979699248119</v>
      </c>
      <c r="M2012" s="308">
        <v>21.674167000000001</v>
      </c>
      <c r="N2012" s="282">
        <v>-8.6761257999999994E-2</v>
      </c>
      <c r="O2012" s="282">
        <v>-8.7019379999999993E-2</v>
      </c>
      <c r="P2012" s="282">
        <v>-1.1940038E-3</v>
      </c>
      <c r="Q2012" s="282">
        <v>1.4521263999999999E-3</v>
      </c>
      <c r="R2012" s="255">
        <v>-5.2169892310389997E-6</v>
      </c>
      <c r="S2012" s="256">
        <v>-4.4156946414044097E-9</v>
      </c>
      <c r="T2012" s="256">
        <v>0.203379053073</v>
      </c>
      <c r="U2012" s="121">
        <v>-1.2855082000000001E-5</v>
      </c>
      <c r="V2012" s="218"/>
      <c r="W2012" s="214"/>
      <c r="X2012" s="18" t="s">
        <v>1129</v>
      </c>
      <c r="Y2012" s="111" t="s">
        <v>1130</v>
      </c>
      <c r="Z2012" s="18"/>
      <c r="AA2012" s="19"/>
    </row>
    <row r="2013" spans="1:27" ht="14.4" customHeight="1">
      <c r="A2013" t="s">
        <v>2635</v>
      </c>
      <c r="B2013" s="168" t="s">
        <v>2463</v>
      </c>
      <c r="C2013" s="279" t="s">
        <v>6022</v>
      </c>
      <c r="D2013" s="14" t="s">
        <v>1228</v>
      </c>
      <c r="E2013" s="312" t="s">
        <v>1510</v>
      </c>
      <c r="F2013" s="281" t="s">
        <v>7720</v>
      </c>
      <c r="G2013" s="319">
        <v>0</v>
      </c>
      <c r="H2013" s="319">
        <v>0</v>
      </c>
      <c r="I2013" s="319">
        <v>0</v>
      </c>
      <c r="J2013" s="319">
        <v>0</v>
      </c>
      <c r="K2013" s="319">
        <v>0</v>
      </c>
      <c r="L2013" s="320">
        <v>0</v>
      </c>
      <c r="M2013" s="308">
        <v>0</v>
      </c>
      <c r="N2013" s="282">
        <v>0</v>
      </c>
      <c r="O2013" s="282">
        <v>0</v>
      </c>
      <c r="P2013" s="282">
        <v>0</v>
      </c>
      <c r="Q2013" s="282">
        <v>0</v>
      </c>
      <c r="R2013" s="255">
        <v>0</v>
      </c>
      <c r="S2013" s="256">
        <v>0</v>
      </c>
      <c r="T2013" s="256">
        <v>0</v>
      </c>
      <c r="U2013" s="121">
        <v>0</v>
      </c>
      <c r="V2013" s="218"/>
      <c r="W2013" s="214"/>
      <c r="X2013" s="18" t="s">
        <v>1129</v>
      </c>
      <c r="Y2013" s="109" t="s">
        <v>1125</v>
      </c>
      <c r="Z2013" s="18"/>
      <c r="AA2013" s="19"/>
    </row>
    <row r="2014" spans="1:27" ht="14.4" customHeight="1">
      <c r="A2014" t="s">
        <v>2636</v>
      </c>
      <c r="B2014" s="168" t="s">
        <v>2463</v>
      </c>
      <c r="C2014" s="279" t="s">
        <v>6023</v>
      </c>
      <c r="D2014" s="14" t="s">
        <v>1228</v>
      </c>
      <c r="E2014" s="312" t="s">
        <v>1510</v>
      </c>
      <c r="F2014" s="281" t="s">
        <v>7721</v>
      </c>
      <c r="G2014" s="319">
        <v>-0.47338732264450006</v>
      </c>
      <c r="H2014" s="319">
        <v>2.8850103899999999E-4</v>
      </c>
      <c r="I2014" s="319">
        <v>5.2898589999999046E-6</v>
      </c>
      <c r="J2014" s="319">
        <v>-0.56491821754250005</v>
      </c>
      <c r="K2014" s="319">
        <v>9.1237103999999999E-2</v>
      </c>
      <c r="L2014" s="320">
        <v>0.68599326315789466</v>
      </c>
      <c r="M2014" s="308">
        <v>-30.718191000000001</v>
      </c>
      <c r="N2014" s="282">
        <v>8.6530526000000007E-3</v>
      </c>
      <c r="O2014" s="282">
        <v>1.0354989E-2</v>
      </c>
      <c r="P2014" s="282">
        <v>5.3594063000000003E-4</v>
      </c>
      <c r="Q2014" s="282">
        <v>-2.2378774999999998E-3</v>
      </c>
      <c r="R2014" s="255">
        <v>6.2080272340100009E-7</v>
      </c>
      <c r="S2014" s="256">
        <v>1.982028983623188E-9</v>
      </c>
      <c r="T2014" s="256">
        <v>-0.31342821821700001</v>
      </c>
      <c r="U2014" s="274">
        <v>-1.8633112999999998E-5</v>
      </c>
      <c r="V2014" s="218"/>
      <c r="W2014" s="214"/>
      <c r="X2014" s="18" t="s">
        <v>1129</v>
      </c>
      <c r="Y2014" s="114" t="s">
        <v>1126</v>
      </c>
      <c r="Z2014" s="18"/>
      <c r="AA2014" s="19"/>
    </row>
    <row r="2015" spans="1:27" ht="14.4" customHeight="1">
      <c r="A2015" t="s">
        <v>2637</v>
      </c>
      <c r="B2015" s="168" t="s">
        <v>2463</v>
      </c>
      <c r="C2015" s="279" t="s">
        <v>6024</v>
      </c>
      <c r="D2015" s="14" t="s">
        <v>1228</v>
      </c>
      <c r="E2015" s="312" t="s">
        <v>1510</v>
      </c>
      <c r="F2015" s="281" t="s">
        <v>7722</v>
      </c>
      <c r="G2015" s="319">
        <v>-0.74059780713550005</v>
      </c>
      <c r="H2015" s="319">
        <v>-8.004960120000001E-4</v>
      </c>
      <c r="I2015" s="319">
        <v>-2.0243072510000002E-3</v>
      </c>
      <c r="J2015" s="319">
        <v>-0.7704907298725</v>
      </c>
      <c r="K2015" s="319">
        <v>3.2717726000000003E-2</v>
      </c>
      <c r="L2015" s="320">
        <v>0.24599793984962406</v>
      </c>
      <c r="M2015" s="308">
        <v>-43.932833000000002</v>
      </c>
      <c r="N2015" s="282">
        <v>8.1213363000000005E-7</v>
      </c>
      <c r="O2015" s="282">
        <v>2.9779116E-3</v>
      </c>
      <c r="P2015" s="282">
        <v>1.8771227000000001E-4</v>
      </c>
      <c r="Q2015" s="282">
        <v>-3.1648117999999999E-3</v>
      </c>
      <c r="R2015" s="255">
        <v>1.7853187486099996E-7</v>
      </c>
      <c r="S2015" s="256">
        <v>6.9420217859558787E-10</v>
      </c>
      <c r="T2015" s="256">
        <v>-0.44325094692700001</v>
      </c>
      <c r="U2015" s="274">
        <v>-4.8032918000000001E-5</v>
      </c>
      <c r="V2015" s="218"/>
      <c r="W2015" s="214"/>
      <c r="X2015" s="18" t="s">
        <v>1129</v>
      </c>
      <c r="Y2015" s="109" t="s">
        <v>1122</v>
      </c>
      <c r="Z2015" s="18"/>
      <c r="AA2015" s="19"/>
    </row>
    <row r="2016" spans="1:27" ht="14.4" customHeight="1">
      <c r="A2016" t="s">
        <v>2638</v>
      </c>
      <c r="B2016" s="168" t="s">
        <v>2463</v>
      </c>
      <c r="C2016" s="279" t="s">
        <v>6025</v>
      </c>
      <c r="D2016" s="14" t="s">
        <v>1228</v>
      </c>
      <c r="E2016" s="312" t="s">
        <v>1510</v>
      </c>
      <c r="F2016" s="281" t="s">
        <v>7723</v>
      </c>
      <c r="G2016" s="319">
        <v>-0.61229999999999996</v>
      </c>
      <c r="H2016" s="319">
        <v>0</v>
      </c>
      <c r="I2016" s="319">
        <v>0</v>
      </c>
      <c r="J2016" s="319">
        <v>-0.61229999999999996</v>
      </c>
      <c r="K2016" s="319">
        <v>0</v>
      </c>
      <c r="L2016" s="320">
        <v>0</v>
      </c>
      <c r="M2016" s="308">
        <v>0</v>
      </c>
      <c r="N2016" s="282">
        <v>0</v>
      </c>
      <c r="O2016" s="282">
        <v>0</v>
      </c>
      <c r="P2016" s="282">
        <v>0</v>
      </c>
      <c r="Q2016" s="282">
        <v>0</v>
      </c>
      <c r="R2016" s="255">
        <v>0</v>
      </c>
      <c r="S2016" s="256">
        <v>0</v>
      </c>
      <c r="T2016" s="256">
        <v>0</v>
      </c>
      <c r="U2016" s="121">
        <v>0</v>
      </c>
      <c r="V2016" s="218"/>
      <c r="W2016" s="214"/>
      <c r="X2016" s="18" t="s">
        <v>1129</v>
      </c>
      <c r="Y2016" s="110" t="s">
        <v>1123</v>
      </c>
      <c r="Z2016" s="18"/>
      <c r="AA2016" s="19"/>
    </row>
    <row r="2017" spans="1:27" ht="14.4" customHeight="1">
      <c r="A2017" t="s">
        <v>2639</v>
      </c>
      <c r="B2017" s="168" t="s">
        <v>2463</v>
      </c>
      <c r="C2017" s="279" t="s">
        <v>6026</v>
      </c>
      <c r="D2017" s="14" t="s">
        <v>1228</v>
      </c>
      <c r="E2017" s="312" t="s">
        <v>1510</v>
      </c>
      <c r="F2017" s="281" t="s">
        <v>7724</v>
      </c>
      <c r="G2017" s="319">
        <v>-0.5366290082995</v>
      </c>
      <c r="H2017" s="319">
        <v>8.9748744000000017E-5</v>
      </c>
      <c r="I2017" s="319">
        <v>-3.6513089099999993E-4</v>
      </c>
      <c r="J2017" s="319">
        <v>-0.60243715515250007</v>
      </c>
      <c r="K2017" s="319">
        <v>6.6083529000000002E-2</v>
      </c>
      <c r="L2017" s="320">
        <v>0.49686863909774437</v>
      </c>
      <c r="M2017" s="308">
        <v>-33.129989000000002</v>
      </c>
      <c r="N2017" s="282">
        <v>5.3070942999999997E-3</v>
      </c>
      <c r="O2017" s="282">
        <v>7.3241534999999997E-3</v>
      </c>
      <c r="P2017" s="282">
        <v>3.8999260999999998E-4</v>
      </c>
      <c r="Q2017" s="282">
        <v>-2.4070518000000002E-3</v>
      </c>
      <c r="R2017" s="255">
        <v>4.3909793079099999E-7</v>
      </c>
      <c r="S2017" s="256">
        <v>1.442280354702588E-9</v>
      </c>
      <c r="T2017" s="256">
        <v>-0.33712210163200002</v>
      </c>
      <c r="U2017" s="274">
        <v>-2.7033083000000001E-5</v>
      </c>
      <c r="V2017" s="218"/>
      <c r="W2017" s="214"/>
      <c r="X2017" s="18" t="s">
        <v>1129</v>
      </c>
      <c r="Y2017" s="18"/>
      <c r="Z2017" s="18"/>
      <c r="AA2017" s="19"/>
    </row>
    <row r="2018" spans="1:27" ht="14.4" customHeight="1">
      <c r="A2018" t="s">
        <v>2640</v>
      </c>
      <c r="B2018" s="168" t="s">
        <v>2463</v>
      </c>
      <c r="C2018" s="279" t="s">
        <v>6027</v>
      </c>
      <c r="D2018" s="14" t="s">
        <v>1228</v>
      </c>
      <c r="E2018" s="312" t="s">
        <v>1510</v>
      </c>
      <c r="F2018" s="281" t="s">
        <v>7725</v>
      </c>
      <c r="G2018" s="319">
        <v>-0.66210677519750005</v>
      </c>
      <c r="H2018" s="319">
        <v>-5.3135222399999999E-4</v>
      </c>
      <c r="I2018" s="319">
        <v>-1.522695791E-3</v>
      </c>
      <c r="J2018" s="319">
        <v>-0.71968383518250012</v>
      </c>
      <c r="K2018" s="319">
        <v>5.9631108000000002E-2</v>
      </c>
      <c r="L2018" s="320">
        <v>0.4483541954887218</v>
      </c>
      <c r="M2018" s="308">
        <v>-40.666857</v>
      </c>
      <c r="N2018" s="282">
        <v>3.6591025999999998E-3</v>
      </c>
      <c r="O2018" s="282">
        <v>6.2501702999999999E-3</v>
      </c>
      <c r="P2018" s="282">
        <v>3.4465389000000002E-4</v>
      </c>
      <c r="Q2018" s="282">
        <v>-2.9357214999999998E-3</v>
      </c>
      <c r="R2018" s="255">
        <v>3.7471044758100005E-7</v>
      </c>
      <c r="S2018" s="256">
        <v>1.2746076166948884E-9</v>
      </c>
      <c r="T2018" s="256">
        <v>-0.41116548230299999</v>
      </c>
      <c r="U2018" s="274">
        <v>-3.8156650999999999E-5</v>
      </c>
      <c r="V2018" s="218"/>
      <c r="W2018" s="214"/>
      <c r="X2018" s="18" t="s">
        <v>1129</v>
      </c>
      <c r="Y2018" s="18"/>
      <c r="Z2018" s="18"/>
      <c r="AA2018" s="19"/>
    </row>
    <row r="2019" spans="1:27" ht="14.4" customHeight="1">
      <c r="A2019" t="s">
        <v>2641</v>
      </c>
      <c r="B2019" s="168" t="s">
        <v>2463</v>
      </c>
      <c r="C2019" s="279" t="s">
        <v>6028</v>
      </c>
      <c r="D2019" s="14" t="s">
        <v>1228</v>
      </c>
      <c r="E2019" s="312" t="s">
        <v>1510</v>
      </c>
      <c r="F2019" s="281" t="s">
        <v>7726</v>
      </c>
      <c r="G2019" s="319">
        <v>-0.74059780713550005</v>
      </c>
      <c r="H2019" s="319">
        <v>-8.004960120000001E-4</v>
      </c>
      <c r="I2019" s="319">
        <v>-2.0243072510000002E-3</v>
      </c>
      <c r="J2019" s="319">
        <v>-0.7704907298725</v>
      </c>
      <c r="K2019" s="319">
        <v>3.2717726000000003E-2</v>
      </c>
      <c r="L2019" s="320">
        <v>0.24599793984962406</v>
      </c>
      <c r="M2019" s="308">
        <v>-43.932833000000002</v>
      </c>
      <c r="N2019" s="282">
        <v>8.1213362000000001E-7</v>
      </c>
      <c r="O2019" s="282">
        <v>2.9779116E-3</v>
      </c>
      <c r="P2019" s="282">
        <v>1.8771227000000001E-4</v>
      </c>
      <c r="Q2019" s="282">
        <v>-3.1648117999999999E-3</v>
      </c>
      <c r="R2019" s="255">
        <v>1.7853187486099996E-7</v>
      </c>
      <c r="S2019" s="256">
        <v>6.9420217859558787E-10</v>
      </c>
      <c r="T2019" s="256">
        <v>-0.44325094692700001</v>
      </c>
      <c r="U2019" s="274">
        <v>-4.8032918000000001E-5</v>
      </c>
      <c r="V2019" s="218"/>
      <c r="W2019" s="214"/>
      <c r="X2019" s="18" t="s">
        <v>1129</v>
      </c>
      <c r="Y2019" s="18"/>
      <c r="Z2019" s="18"/>
      <c r="AA2019" s="19"/>
    </row>
    <row r="2020" spans="1:27" ht="14.4" customHeight="1">
      <c r="A2020" t="s">
        <v>2642</v>
      </c>
      <c r="B2020" s="168" t="s">
        <v>2463</v>
      </c>
      <c r="C2020" s="279" t="s">
        <v>6029</v>
      </c>
      <c r="D2020" s="14" t="s">
        <v>1228</v>
      </c>
      <c r="E2020" s="312" t="s">
        <v>1510</v>
      </c>
      <c r="F2020" s="281" t="s">
        <v>7727</v>
      </c>
      <c r="G2020" s="319">
        <v>-0.73863289772009999</v>
      </c>
      <c r="H2020" s="319">
        <v>-4.3136599422000002E-2</v>
      </c>
      <c r="I2020" s="319">
        <v>-1.4524320313000001E-2</v>
      </c>
      <c r="J2020" s="319">
        <v>-0.5577230979851</v>
      </c>
      <c r="K2020" s="319">
        <v>-0.12324888000000001</v>
      </c>
      <c r="L2020" s="320">
        <v>-0.92668330827067669</v>
      </c>
      <c r="M2020" s="308">
        <v>-56.874521000000001</v>
      </c>
      <c r="N2020" s="282">
        <v>-2.2838351E-2</v>
      </c>
      <c r="O2020" s="282">
        <v>-1.7964540000000001E-2</v>
      </c>
      <c r="P2020" s="282">
        <v>-7.5694341000000004E-4</v>
      </c>
      <c r="Q2020" s="282">
        <v>-4.1168678999999996E-3</v>
      </c>
      <c r="R2020" s="255">
        <v>-1.0770107756904998E-6</v>
      </c>
      <c r="S2020" s="256">
        <v>-2.799346947641829E-9</v>
      </c>
      <c r="T2020" s="256">
        <v>-0.57659214164000006</v>
      </c>
      <c r="U2020" s="274">
        <v>-1.4251355999999999E-4</v>
      </c>
      <c r="V2020" s="234"/>
      <c r="W2020" s="214"/>
      <c r="X2020" s="18" t="s">
        <v>1129</v>
      </c>
      <c r="Y2020" s="18"/>
      <c r="Z2020" s="18"/>
      <c r="AA2020" s="19"/>
    </row>
    <row r="2021" spans="1:27" ht="14.4" customHeight="1">
      <c r="A2021" t="s">
        <v>2643</v>
      </c>
      <c r="B2021" s="168" t="s">
        <v>2463</v>
      </c>
      <c r="C2021" s="279" t="s">
        <v>6030</v>
      </c>
      <c r="D2021" s="14" t="s">
        <v>1228</v>
      </c>
      <c r="E2021" s="312" t="s">
        <v>1510</v>
      </c>
      <c r="F2021" s="281" t="s">
        <v>7728</v>
      </c>
      <c r="G2021" s="319">
        <v>-0.73863289772009999</v>
      </c>
      <c r="H2021" s="319">
        <v>-4.3136599422000002E-2</v>
      </c>
      <c r="I2021" s="319">
        <v>-1.4524320313000001E-2</v>
      </c>
      <c r="J2021" s="319">
        <v>-0.5577230979851</v>
      </c>
      <c r="K2021" s="319">
        <v>-0.12324888000000001</v>
      </c>
      <c r="L2021" s="320">
        <v>-0.92668330827067669</v>
      </c>
      <c r="M2021" s="308">
        <v>-56.874521000000001</v>
      </c>
      <c r="N2021" s="282">
        <v>-2.2838351E-2</v>
      </c>
      <c r="O2021" s="282">
        <v>-1.7964540000000001E-2</v>
      </c>
      <c r="P2021" s="282">
        <v>-7.5694341000000004E-4</v>
      </c>
      <c r="Q2021" s="282">
        <v>-4.1168678999999996E-3</v>
      </c>
      <c r="R2021" s="255">
        <v>-1.0770107756904998E-6</v>
      </c>
      <c r="S2021" s="256">
        <v>-2.799346947641829E-9</v>
      </c>
      <c r="T2021" s="256">
        <v>-0.57659214164000006</v>
      </c>
      <c r="U2021" s="274">
        <v>-1.4251355999999999E-4</v>
      </c>
      <c r="V2021" s="234"/>
      <c r="W2021" s="214"/>
      <c r="X2021" s="18" t="s">
        <v>1129</v>
      </c>
      <c r="Y2021" s="18"/>
      <c r="Z2021" s="18"/>
      <c r="AA2021" s="19"/>
    </row>
    <row r="2022" spans="1:27" ht="14.4" customHeight="1">
      <c r="A2022" t="s">
        <v>2644</v>
      </c>
      <c r="B2022" s="168" t="s">
        <v>2463</v>
      </c>
      <c r="C2022" s="279" t="s">
        <v>6031</v>
      </c>
      <c r="D2022" s="14" t="s">
        <v>1228</v>
      </c>
      <c r="E2022" s="312" t="s">
        <v>1510</v>
      </c>
      <c r="F2022" s="281" t="s">
        <v>7729</v>
      </c>
      <c r="G2022" s="319">
        <v>0</v>
      </c>
      <c r="H2022" s="319">
        <v>0</v>
      </c>
      <c r="I2022" s="319">
        <v>0</v>
      </c>
      <c r="J2022" s="319">
        <v>0</v>
      </c>
      <c r="K2022" s="319">
        <v>0</v>
      </c>
      <c r="L2022" s="320">
        <v>0</v>
      </c>
      <c r="M2022" s="308">
        <v>0</v>
      </c>
      <c r="N2022" s="282">
        <v>0</v>
      </c>
      <c r="O2022" s="282">
        <v>0</v>
      </c>
      <c r="P2022" s="282">
        <v>0</v>
      </c>
      <c r="Q2022" s="282">
        <v>0</v>
      </c>
      <c r="R2022" s="255">
        <v>0</v>
      </c>
      <c r="S2022" s="256">
        <v>0</v>
      </c>
      <c r="T2022" s="256">
        <v>0</v>
      </c>
      <c r="U2022" s="121">
        <v>0</v>
      </c>
      <c r="V2022" s="234"/>
      <c r="W2022" s="214"/>
      <c r="X2022" s="18" t="s">
        <v>1129</v>
      </c>
      <c r="Y2022" s="18"/>
      <c r="Z2022" s="18"/>
      <c r="AA2022" s="19"/>
    </row>
    <row r="2023" spans="1:27" ht="14.4" customHeight="1">
      <c r="A2023" t="s">
        <v>2645</v>
      </c>
      <c r="B2023" s="168" t="s">
        <v>2463</v>
      </c>
      <c r="C2023" s="279" t="s">
        <v>6032</v>
      </c>
      <c r="D2023" s="14" t="s">
        <v>1228</v>
      </c>
      <c r="E2023" s="312" t="s">
        <v>1510</v>
      </c>
      <c r="F2023" s="281" t="s">
        <v>7730</v>
      </c>
      <c r="G2023" s="319">
        <v>0</v>
      </c>
      <c r="H2023" s="319">
        <v>0</v>
      </c>
      <c r="I2023" s="319">
        <v>0</v>
      </c>
      <c r="J2023" s="319">
        <v>0</v>
      </c>
      <c r="K2023" s="319">
        <v>0</v>
      </c>
      <c r="L2023" s="320">
        <v>0</v>
      </c>
      <c r="M2023" s="308">
        <v>0</v>
      </c>
      <c r="N2023" s="282">
        <v>0</v>
      </c>
      <c r="O2023" s="282">
        <v>0</v>
      </c>
      <c r="P2023" s="282">
        <v>0</v>
      </c>
      <c r="Q2023" s="282">
        <v>0</v>
      </c>
      <c r="R2023" s="255">
        <v>0</v>
      </c>
      <c r="S2023" s="256">
        <v>0</v>
      </c>
      <c r="T2023" s="256">
        <v>0</v>
      </c>
      <c r="U2023" s="121">
        <v>0</v>
      </c>
      <c r="V2023" s="234"/>
      <c r="W2023" s="214"/>
      <c r="X2023" s="18" t="s">
        <v>1129</v>
      </c>
      <c r="Y2023" s="18"/>
      <c r="Z2023" s="18"/>
      <c r="AA2023" s="19"/>
    </row>
    <row r="2024" spans="1:27" ht="14.4" customHeight="1">
      <c r="A2024" t="s">
        <v>2646</v>
      </c>
      <c r="B2024" s="168" t="s">
        <v>2463</v>
      </c>
      <c r="C2024" s="279" t="s">
        <v>6033</v>
      </c>
      <c r="D2024" s="14" t="s">
        <v>1228</v>
      </c>
      <c r="E2024" s="312" t="s">
        <v>1510</v>
      </c>
      <c r="F2024" s="281" t="s">
        <v>7731</v>
      </c>
      <c r="G2024" s="319">
        <v>-0.4364422743095</v>
      </c>
      <c r="H2024" s="319">
        <v>4.4170590400000005E-4</v>
      </c>
      <c r="I2024" s="319">
        <v>2.9082258900000002E-4</v>
      </c>
      <c r="J2024" s="319">
        <v>-0.53599736980250001</v>
      </c>
      <c r="K2024" s="319">
        <v>9.8822567E-2</v>
      </c>
      <c r="L2024" s="320">
        <v>0.74302681954887217</v>
      </c>
      <c r="M2024" s="308">
        <v>-28.859096999999998</v>
      </c>
      <c r="N2024" s="282">
        <v>9.7912677E-3</v>
      </c>
      <c r="O2024" s="282">
        <v>1.1317494000000001E-2</v>
      </c>
      <c r="P2024" s="282">
        <v>5.8124599000000004E-4</v>
      </c>
      <c r="Q2024" s="282">
        <v>-2.1074723000000001E-3</v>
      </c>
      <c r="R2024" s="255">
        <v>6.7850683029100012E-7</v>
      </c>
      <c r="S2024" s="256">
        <v>2.1495783246009882E-9</v>
      </c>
      <c r="T2024" s="256">
        <v>-0.29516418558400004</v>
      </c>
      <c r="U2024" s="274">
        <v>-1.4632721E-5</v>
      </c>
      <c r="V2024" s="234"/>
      <c r="W2024" s="214"/>
      <c r="X2024" s="18" t="s">
        <v>1129</v>
      </c>
      <c r="Y2024" s="18"/>
      <c r="Z2024" s="18"/>
      <c r="AA2024" s="19"/>
    </row>
    <row r="2025" spans="1:27" ht="14.4" customHeight="1">
      <c r="A2025" t="s">
        <v>2647</v>
      </c>
      <c r="B2025" s="168" t="s">
        <v>2463</v>
      </c>
      <c r="C2025" s="279" t="s">
        <v>6034</v>
      </c>
      <c r="D2025" s="14" t="s">
        <v>1228</v>
      </c>
      <c r="E2025" s="312" t="s">
        <v>1510</v>
      </c>
      <c r="F2025" s="281" t="s">
        <v>7732</v>
      </c>
      <c r="G2025" s="319">
        <v>-0.20709534406649996</v>
      </c>
      <c r="H2025" s="319">
        <v>1.4064826969999997E-3</v>
      </c>
      <c r="I2025" s="319">
        <v>2.0889066789999996E-3</v>
      </c>
      <c r="J2025" s="319">
        <v>-0.35387419344249998</v>
      </c>
      <c r="K2025" s="319">
        <v>0.14328346</v>
      </c>
      <c r="L2025" s="320">
        <v>1.0773192481203007</v>
      </c>
      <c r="M2025" s="308">
        <v>-17.151827999999998</v>
      </c>
      <c r="N2025" s="282">
        <v>1.6555237E-2</v>
      </c>
      <c r="O2025" s="282">
        <v>1.6993787E-2</v>
      </c>
      <c r="P2025" s="282">
        <v>8.4772109000000003E-4</v>
      </c>
      <c r="Q2025" s="282">
        <v>-1.2862718999999999E-3</v>
      </c>
      <c r="R2025" s="255">
        <v>1.0188122021310001E-6</v>
      </c>
      <c r="S2025" s="256">
        <v>3.1350632484285884E-9</v>
      </c>
      <c r="T2025" s="256">
        <v>-0.18015012900800001</v>
      </c>
      <c r="U2025" s="274">
        <v>9.8656350999999999E-6</v>
      </c>
      <c r="V2025" s="234"/>
      <c r="W2025" s="214"/>
      <c r="X2025" s="18" t="s">
        <v>1129</v>
      </c>
      <c r="Y2025" s="18"/>
      <c r="Z2025" s="18"/>
      <c r="AA2025" s="19"/>
    </row>
    <row r="2026" spans="1:27" ht="14.4" customHeight="1">
      <c r="A2026" t="s">
        <v>2648</v>
      </c>
      <c r="B2026" s="168" t="s">
        <v>2463</v>
      </c>
      <c r="C2026" s="279" t="s">
        <v>6035</v>
      </c>
      <c r="D2026" s="14" t="s">
        <v>1228</v>
      </c>
      <c r="E2026" s="312" t="s">
        <v>1510</v>
      </c>
      <c r="F2026" s="281" t="s">
        <v>7733</v>
      </c>
      <c r="G2026" s="319">
        <v>-0.74059780713550005</v>
      </c>
      <c r="H2026" s="319">
        <v>-8.004960120000001E-4</v>
      </c>
      <c r="I2026" s="319">
        <v>-2.0243072510000002E-3</v>
      </c>
      <c r="J2026" s="319">
        <v>-0.7704907298725</v>
      </c>
      <c r="K2026" s="319">
        <v>3.2717726000000003E-2</v>
      </c>
      <c r="L2026" s="320">
        <v>0.24599793984962406</v>
      </c>
      <c r="M2026" s="308">
        <v>-43.932833000000002</v>
      </c>
      <c r="N2026" s="282">
        <v>8.1213363000000005E-7</v>
      </c>
      <c r="O2026" s="282">
        <v>2.9779116E-3</v>
      </c>
      <c r="P2026" s="282">
        <v>1.8771227000000001E-4</v>
      </c>
      <c r="Q2026" s="282">
        <v>-3.1648117999999999E-3</v>
      </c>
      <c r="R2026" s="255">
        <v>1.7853187486099996E-7</v>
      </c>
      <c r="S2026" s="256">
        <v>6.9420217859558787E-10</v>
      </c>
      <c r="T2026" s="256">
        <v>-0.44325094692700001</v>
      </c>
      <c r="U2026" s="274">
        <v>-4.8032918000000001E-5</v>
      </c>
      <c r="V2026" s="218"/>
      <c r="W2026" s="214"/>
      <c r="X2026" s="18" t="s">
        <v>1129</v>
      </c>
      <c r="Y2026" s="18"/>
      <c r="Z2026" s="18"/>
      <c r="AA2026" s="19"/>
    </row>
    <row r="2027" spans="1:27" ht="14.4" customHeight="1">
      <c r="A2027" t="s">
        <v>2649</v>
      </c>
      <c r="B2027" s="168" t="s">
        <v>2463</v>
      </c>
      <c r="C2027" s="279" t="s">
        <v>6036</v>
      </c>
      <c r="D2027" s="14" t="s">
        <v>1228</v>
      </c>
      <c r="E2027" s="312" t="s">
        <v>1510</v>
      </c>
      <c r="F2027" s="281" t="s">
        <v>7734</v>
      </c>
      <c r="G2027" s="319">
        <v>-0.7905132605445</v>
      </c>
      <c r="H2027" s="319">
        <v>-1.0412747809999997E-3</v>
      </c>
      <c r="I2027" s="319">
        <v>-1.5355757309999999E-3</v>
      </c>
      <c r="J2027" s="319">
        <v>-0.83067735903250006</v>
      </c>
      <c r="K2027" s="319">
        <v>4.2740949E-2</v>
      </c>
      <c r="L2027" s="320">
        <v>0.32136051879699246</v>
      </c>
      <c r="M2027" s="308">
        <v>-46.132559000000001</v>
      </c>
      <c r="N2027" s="282">
        <v>8.8265059000000004E-4</v>
      </c>
      <c r="O2027" s="282">
        <v>3.9788235E-3</v>
      </c>
      <c r="P2027" s="282">
        <v>2.4106227000000001E-4</v>
      </c>
      <c r="Q2027" s="282">
        <v>-3.3372352000000001E-3</v>
      </c>
      <c r="R2027" s="255">
        <v>2.3853858153399996E-7</v>
      </c>
      <c r="S2027" s="256">
        <v>8.9150248500958897E-10</v>
      </c>
      <c r="T2027" s="256">
        <v>-0.467399882406</v>
      </c>
      <c r="U2027" s="274">
        <v>-4.9175107999999998E-5</v>
      </c>
      <c r="V2027" s="218"/>
      <c r="W2027" s="214"/>
      <c r="X2027" s="18" t="s">
        <v>1129</v>
      </c>
      <c r="Y2027" s="18"/>
      <c r="Z2027" s="18"/>
      <c r="AA2027" s="19"/>
    </row>
    <row r="2028" spans="1:27" ht="14.4" customHeight="1">
      <c r="A2028" t="s">
        <v>2650</v>
      </c>
      <c r="B2028" s="168" t="s">
        <v>2463</v>
      </c>
      <c r="C2028" s="279" t="s">
        <v>6037</v>
      </c>
      <c r="D2028" s="14" t="s">
        <v>1228</v>
      </c>
      <c r="E2028" s="312" t="s">
        <v>1510</v>
      </c>
      <c r="F2028" s="281" t="s">
        <v>7735</v>
      </c>
      <c r="G2028" s="319">
        <v>-0.31332184193500001</v>
      </c>
      <c r="H2028" s="319">
        <v>6.1147997099999995E-3</v>
      </c>
      <c r="I2028" s="319">
        <v>9.8590603569999984E-3</v>
      </c>
      <c r="J2028" s="319">
        <v>-0.49603432200200004</v>
      </c>
      <c r="K2028" s="319">
        <v>0.16673862</v>
      </c>
      <c r="L2028" s="320">
        <v>1.2536738345864662</v>
      </c>
      <c r="M2028" s="308">
        <v>-13.061712</v>
      </c>
      <c r="N2028" s="282">
        <v>2.1470693999999999E-2</v>
      </c>
      <c r="O2028" s="282">
        <v>2.1637151E-2</v>
      </c>
      <c r="P2028" s="282">
        <v>1.0456667E-3</v>
      </c>
      <c r="Q2028" s="282">
        <v>-1.212124E-3</v>
      </c>
      <c r="R2028" s="255">
        <v>1.2971913181289998E-6</v>
      </c>
      <c r="S2028" s="256">
        <v>3.8671107414861002E-9</v>
      </c>
      <c r="T2028" s="256">
        <v>-0.169765257394</v>
      </c>
      <c r="U2028" s="274">
        <v>2.303696E-5</v>
      </c>
      <c r="V2028" s="218"/>
      <c r="W2028" s="214"/>
      <c r="X2028" s="18" t="s">
        <v>1129</v>
      </c>
      <c r="Y2028" s="18"/>
      <c r="Z2028" s="18"/>
      <c r="AA2028" s="19"/>
    </row>
    <row r="2029" spans="1:27" ht="14.4" customHeight="1">
      <c r="A2029" t="s">
        <v>2651</v>
      </c>
      <c r="B2029" s="168" t="s">
        <v>2463</v>
      </c>
      <c r="C2029" s="279" t="s">
        <v>6038</v>
      </c>
      <c r="D2029" s="14" t="s">
        <v>1228</v>
      </c>
      <c r="E2029" s="312" t="s">
        <v>1510</v>
      </c>
      <c r="F2029" s="281" t="s">
        <v>7736</v>
      </c>
      <c r="G2029" s="319">
        <v>-0.30605179152549999</v>
      </c>
      <c r="H2029" s="319">
        <v>1.0876509179999999E-3</v>
      </c>
      <c r="I2029" s="319">
        <v>1.4946900889999998E-3</v>
      </c>
      <c r="J2029" s="319">
        <v>-0.41406082253249998</v>
      </c>
      <c r="K2029" s="319">
        <v>0.10542669</v>
      </c>
      <c r="L2029" s="320">
        <v>0.79268187969924808</v>
      </c>
      <c r="M2029" s="308">
        <v>-21.020754</v>
      </c>
      <c r="N2029" s="282">
        <v>1.1492189999999999E-2</v>
      </c>
      <c r="O2029" s="282">
        <v>1.2422053000000001E-2</v>
      </c>
      <c r="P2029" s="282">
        <v>6.2779253999999997E-4</v>
      </c>
      <c r="Q2029" s="282">
        <v>-1.5576557E-3</v>
      </c>
      <c r="R2029" s="255">
        <v>7.4472741910100008E-7</v>
      </c>
      <c r="S2029" s="256">
        <v>2.3217179951515883E-9</v>
      </c>
      <c r="T2029" s="256">
        <v>-0.218159064486</v>
      </c>
      <c r="U2029" s="274">
        <v>-3.0865173000000001E-6</v>
      </c>
      <c r="V2029" s="218"/>
      <c r="W2029" s="214"/>
      <c r="X2029" s="18" t="s">
        <v>1129</v>
      </c>
      <c r="Y2029" s="18"/>
      <c r="Z2029" s="18"/>
      <c r="AA2029" s="19"/>
    </row>
    <row r="2030" spans="1:27" ht="14.4" customHeight="1">
      <c r="A2030" t="s">
        <v>2652</v>
      </c>
      <c r="B2030" s="168" t="s">
        <v>2463</v>
      </c>
      <c r="C2030" s="279" t="s">
        <v>6039</v>
      </c>
      <c r="D2030" s="14" t="s">
        <v>1228</v>
      </c>
      <c r="E2030" s="312" t="s">
        <v>1510</v>
      </c>
      <c r="F2030" s="281" t="s">
        <v>7737</v>
      </c>
      <c r="G2030" s="319">
        <v>-0.59312518138750003</v>
      </c>
      <c r="H2030" s="319">
        <v>-1.9595771399999999E-4</v>
      </c>
      <c r="I2030" s="319">
        <v>-8.9761069099999992E-4</v>
      </c>
      <c r="J2030" s="319">
        <v>-0.65637062798250012</v>
      </c>
      <c r="K2030" s="319">
        <v>6.4339014999999999E-2</v>
      </c>
      <c r="L2030" s="320">
        <v>0.48375199248120299</v>
      </c>
      <c r="M2030" s="308">
        <v>-36.596947999999998</v>
      </c>
      <c r="N2030" s="282">
        <v>4.6983909999999997E-3</v>
      </c>
      <c r="O2030" s="282">
        <v>6.9725283999999997E-3</v>
      </c>
      <c r="P2030" s="282">
        <v>3.7610250000000002E-4</v>
      </c>
      <c r="Q2030" s="282">
        <v>-2.6502398999999999E-3</v>
      </c>
      <c r="R2030" s="255">
        <v>4.1801728454099997E-7</v>
      </c>
      <c r="S2030" s="256">
        <v>1.390911632436988E-9</v>
      </c>
      <c r="T2030" s="256">
        <v>-0.37118205654100001</v>
      </c>
      <c r="U2030" s="274">
        <v>-3.1893404E-5</v>
      </c>
      <c r="V2030" s="218"/>
      <c r="W2030" s="214"/>
      <c r="X2030" s="18" t="s">
        <v>1129</v>
      </c>
      <c r="Y2030" s="18"/>
      <c r="Z2030" s="18"/>
      <c r="AA2030" s="19"/>
    </row>
    <row r="2031" spans="1:27" ht="14.4" customHeight="1">
      <c r="A2031" t="s">
        <v>2653</v>
      </c>
      <c r="B2031" s="168" t="s">
        <v>2463</v>
      </c>
      <c r="C2031" s="279" t="s">
        <v>6040</v>
      </c>
      <c r="D2031" s="14" t="s">
        <v>1228</v>
      </c>
      <c r="E2031" s="312" t="s">
        <v>1510</v>
      </c>
      <c r="F2031" s="281" t="s">
        <v>7738</v>
      </c>
      <c r="G2031" s="319">
        <v>-0.2886284251865</v>
      </c>
      <c r="H2031" s="319">
        <v>1.485155517E-3</v>
      </c>
      <c r="I2031" s="319">
        <v>2.235531599E-3</v>
      </c>
      <c r="J2031" s="319">
        <v>-0.33902294730249999</v>
      </c>
      <c r="K2031" s="319">
        <v>4.6673834999999997E-2</v>
      </c>
      <c r="L2031" s="320">
        <v>0.35093109022556385</v>
      </c>
      <c r="M2031" s="308">
        <v>-16.197158000000002</v>
      </c>
      <c r="N2031" s="282">
        <v>4.8704385999999997E-3</v>
      </c>
      <c r="O2031" s="282">
        <v>5.7909123999999998E-3</v>
      </c>
      <c r="P2031" s="282">
        <v>2.9883321E-4</v>
      </c>
      <c r="Q2031" s="282">
        <v>-1.2193071E-3</v>
      </c>
      <c r="R2031" s="255">
        <v>3.4717700401099999E-7</v>
      </c>
      <c r="S2031" s="256">
        <v>1.105152392693889E-9</v>
      </c>
      <c r="T2031" s="256">
        <v>-0.17077129765600002</v>
      </c>
      <c r="U2031" s="274">
        <v>-9.1503526999999996E-6</v>
      </c>
      <c r="V2031" s="218"/>
      <c r="W2031" s="214"/>
      <c r="X2031" s="18" t="s">
        <v>1129</v>
      </c>
      <c r="Y2031" s="18"/>
      <c r="Z2031" s="18"/>
      <c r="AA2031" s="19"/>
    </row>
    <row r="2032" spans="1:27" ht="14.4" customHeight="1">
      <c r="A2032" t="s">
        <v>2654</v>
      </c>
      <c r="B2032" s="168" t="s">
        <v>2463</v>
      </c>
      <c r="C2032" s="279" t="s">
        <v>6041</v>
      </c>
      <c r="D2032" s="14" t="s">
        <v>1228</v>
      </c>
      <c r="E2032" s="312" t="s">
        <v>1510</v>
      </c>
      <c r="F2032" s="281" t="s">
        <v>7739</v>
      </c>
      <c r="G2032" s="319">
        <v>-2.8024149781439999E-17</v>
      </c>
      <c r="H2032" s="319">
        <v>-4.5542860789999995E-19</v>
      </c>
      <c r="I2032" s="319">
        <v>-9.5793240501999997E-19</v>
      </c>
      <c r="J2032" s="319">
        <v>-1.37155176852E-18</v>
      </c>
      <c r="K2032" s="319">
        <v>-2.5239236999999999E-17</v>
      </c>
      <c r="L2032" s="320">
        <v>-1.8976869924812029E-16</v>
      </c>
      <c r="M2032" s="308">
        <v>-1.7849970000000002E-15</v>
      </c>
      <c r="N2032" s="282">
        <v>-3.4002896000000001E-18</v>
      </c>
      <c r="O2032" s="282">
        <v>-3.2137071000000002E-18</v>
      </c>
      <c r="P2032" s="282">
        <v>-1.5100732000000001E-19</v>
      </c>
      <c r="Q2032" s="282">
        <v>-3.5575182999999998E-20</v>
      </c>
      <c r="R2032" s="255">
        <v>-1.9266829371134002E-22</v>
      </c>
      <c r="S2032" s="256">
        <v>-5.5845902529870519E-25</v>
      </c>
      <c r="T2032" s="256">
        <v>-4.9825185426999997E-18</v>
      </c>
      <c r="U2032" s="121">
        <v>-7.7151349000000005E-21</v>
      </c>
      <c r="V2032" s="218"/>
      <c r="W2032" s="214"/>
      <c r="X2032" s="18" t="s">
        <v>1129</v>
      </c>
      <c r="Y2032" s="18"/>
      <c r="Z2032" s="18"/>
      <c r="AA2032" s="19"/>
    </row>
    <row r="2033" spans="1:27" ht="14.4" customHeight="1">
      <c r="B2033" s="278" t="s">
        <v>2463</v>
      </c>
      <c r="C2033" s="277" t="s">
        <v>3756</v>
      </c>
      <c r="D2033" s="277" t="s">
        <v>750</v>
      </c>
      <c r="E2033" s="312"/>
      <c r="F2033"/>
      <c r="G2033" s="210"/>
      <c r="H2033" s="210"/>
      <c r="I2033" s="210"/>
      <c r="J2033" s="210"/>
      <c r="K2033" s="210"/>
      <c r="L2033" s="210"/>
      <c r="M2033" s="5"/>
      <c r="N2033"/>
      <c r="O2033"/>
      <c r="V2033" s="183"/>
      <c r="W2033" s="215"/>
      <c r="X2033" s="18"/>
      <c r="Y2033" s="22"/>
      <c r="Z2033" s="18"/>
      <c r="AA2033" s="19"/>
    </row>
    <row r="2034" spans="1:27" ht="14.4" customHeight="1">
      <c r="A2034" t="s">
        <v>2655</v>
      </c>
      <c r="B2034" s="168" t="s">
        <v>2463</v>
      </c>
      <c r="C2034" s="279" t="s">
        <v>6042</v>
      </c>
      <c r="D2034" s="14" t="s">
        <v>750</v>
      </c>
      <c r="E2034" s="312" t="s">
        <v>1510</v>
      </c>
      <c r="F2034" s="281" t="s">
        <v>7740</v>
      </c>
      <c r="G2034" s="319">
        <v>-9.7520707038200004E-3</v>
      </c>
      <c r="H2034" s="319">
        <v>-3.5287076860000003E-4</v>
      </c>
      <c r="I2034" s="319">
        <v>-5.7825733350000007E-4</v>
      </c>
      <c r="J2034" s="319">
        <v>7.7651099828000001E-4</v>
      </c>
      <c r="K2034" s="319">
        <v>-9.5974535999999999E-3</v>
      </c>
      <c r="L2034" s="320">
        <v>-7.2161305263157893E-2</v>
      </c>
      <c r="M2034" s="308">
        <v>-1.0067387000000001</v>
      </c>
      <c r="N2034" s="282">
        <v>-1.3816458E-3</v>
      </c>
      <c r="O2034" s="282">
        <v>-1.2695431E-3</v>
      </c>
      <c r="P2034" s="283">
        <v>-5.8206148000000003E-5</v>
      </c>
      <c r="Q2034" s="283">
        <v>-5.3896551999999997E-5</v>
      </c>
      <c r="R2034" s="255">
        <v>-7.6111694913919991E-8</v>
      </c>
      <c r="S2034" s="256">
        <v>-2.1525942029103405E-10</v>
      </c>
      <c r="T2034" s="256">
        <v>-7.54853680191E-3</v>
      </c>
      <c r="U2034" s="274">
        <v>-3.4742063000000001E-6</v>
      </c>
      <c r="V2034" s="218"/>
      <c r="W2034" s="214"/>
      <c r="X2034" s="29" t="s">
        <v>1095</v>
      </c>
      <c r="Y2034" s="22"/>
      <c r="Z2034" s="22"/>
      <c r="AA2034" s="19"/>
    </row>
    <row r="2035" spans="1:27" ht="14.4" customHeight="1">
      <c r="A2035" t="s">
        <v>2656</v>
      </c>
      <c r="B2035" s="168" t="s">
        <v>2463</v>
      </c>
      <c r="C2035" s="279" t="s">
        <v>6043</v>
      </c>
      <c r="D2035" s="14" t="s">
        <v>750</v>
      </c>
      <c r="E2035" s="312" t="s">
        <v>1510</v>
      </c>
      <c r="F2035" s="281" t="s">
        <v>7741</v>
      </c>
      <c r="G2035" s="319">
        <v>-3.4430760393820002E-2</v>
      </c>
      <c r="H2035" s="319">
        <v>-1.3109019532E-3</v>
      </c>
      <c r="I2035" s="319">
        <v>-2.1744849876999999E-3</v>
      </c>
      <c r="J2035" s="319">
        <v>5.5150354707999996E-4</v>
      </c>
      <c r="K2035" s="319">
        <v>-3.1496877E-2</v>
      </c>
      <c r="L2035" s="320">
        <v>-0.23681862406015036</v>
      </c>
      <c r="M2035" s="308">
        <v>-3.3320685999999999</v>
      </c>
      <c r="N2035" s="282">
        <v>-4.5935274999999998E-3</v>
      </c>
      <c r="O2035" s="282">
        <v>-4.2165513000000003E-3</v>
      </c>
      <c r="P2035" s="282">
        <v>-1.9570127999999999E-4</v>
      </c>
      <c r="Q2035" s="282">
        <v>-1.8127494E-4</v>
      </c>
      <c r="R2035" s="255">
        <v>-2.5279083874560001E-7</v>
      </c>
      <c r="S2035" s="256">
        <v>-7.237473414142569E-10</v>
      </c>
      <c r="T2035" s="256">
        <v>-2.5388646920130001E-2</v>
      </c>
      <c r="U2035" s="274">
        <v>-1.1576931000000001E-5</v>
      </c>
      <c r="V2035" s="218"/>
      <c r="W2035" s="214"/>
      <c r="X2035" s="29" t="s">
        <v>1096</v>
      </c>
      <c r="Y2035" s="22"/>
      <c r="Z2035" s="22"/>
      <c r="AA2035" s="19"/>
    </row>
    <row r="2036" spans="1:27" ht="14.4" customHeight="1">
      <c r="A2036" t="s">
        <v>2657</v>
      </c>
      <c r="B2036" s="168" t="s">
        <v>2463</v>
      </c>
      <c r="C2036" s="279" t="s">
        <v>6044</v>
      </c>
      <c r="D2036" s="14" t="s">
        <v>750</v>
      </c>
      <c r="E2036" s="312" t="s">
        <v>1510</v>
      </c>
      <c r="F2036" s="281" t="s">
        <v>7742</v>
      </c>
      <c r="G2036" s="319">
        <v>-2.9546308928020001E-2</v>
      </c>
      <c r="H2036" s="319">
        <v>-1.1212866544000001E-3</v>
      </c>
      <c r="I2036" s="319">
        <v>-1.8585567056999999E-3</v>
      </c>
      <c r="J2036" s="319">
        <v>5.9603743208000003E-4</v>
      </c>
      <c r="K2036" s="319">
        <v>-2.7162503000000001E-2</v>
      </c>
      <c r="L2036" s="320">
        <v>-0.20422934586466165</v>
      </c>
      <c r="M2036" s="308">
        <v>-2.8718349999999999</v>
      </c>
      <c r="N2036" s="282">
        <v>-3.9578260000000002E-3</v>
      </c>
      <c r="O2036" s="282">
        <v>-3.6332740000000001E-3</v>
      </c>
      <c r="P2036" s="282">
        <v>-1.68488E-4</v>
      </c>
      <c r="Q2036" s="282">
        <v>-1.5606397000000001E-4</v>
      </c>
      <c r="R2036" s="255">
        <v>-2.1782218667709997E-7</v>
      </c>
      <c r="S2036" s="256">
        <v>-6.2310649146745088E-10</v>
      </c>
      <c r="T2036" s="256">
        <v>-2.1857699729980001E-2</v>
      </c>
      <c r="U2036" s="274">
        <v>-9.9732250999999996E-6</v>
      </c>
      <c r="V2036" s="218"/>
      <c r="W2036" s="214"/>
      <c r="X2036" s="29" t="s">
        <v>1096</v>
      </c>
      <c r="Y2036" s="22"/>
      <c r="Z2036" s="22"/>
      <c r="AA2036" s="19"/>
    </row>
    <row r="2037" spans="1:27" ht="14.4" customHeight="1">
      <c r="A2037" t="s">
        <v>2658</v>
      </c>
      <c r="B2037" s="168" t="s">
        <v>2463</v>
      </c>
      <c r="C2037" s="279" t="s">
        <v>6045</v>
      </c>
      <c r="D2037" s="14" t="s">
        <v>750</v>
      </c>
      <c r="E2037" s="312" t="s">
        <v>1510</v>
      </c>
      <c r="F2037" s="281" t="s">
        <v>7743</v>
      </c>
      <c r="G2037" s="319">
        <v>0</v>
      </c>
      <c r="H2037" s="319">
        <v>0</v>
      </c>
      <c r="I2037" s="319">
        <v>0</v>
      </c>
      <c r="J2037" s="319">
        <v>0</v>
      </c>
      <c r="K2037" s="319">
        <v>0</v>
      </c>
      <c r="L2037" s="320">
        <v>0</v>
      </c>
      <c r="M2037" s="308">
        <v>0</v>
      </c>
      <c r="N2037" s="282">
        <v>0</v>
      </c>
      <c r="O2037" s="282">
        <v>0</v>
      </c>
      <c r="P2037" s="282">
        <v>0</v>
      </c>
      <c r="Q2037" s="282">
        <v>0</v>
      </c>
      <c r="R2037" s="255">
        <v>0</v>
      </c>
      <c r="S2037" s="256">
        <v>0</v>
      </c>
      <c r="T2037" s="256">
        <v>0</v>
      </c>
      <c r="U2037" s="121">
        <v>0</v>
      </c>
      <c r="V2037" s="218"/>
      <c r="W2037" s="214"/>
      <c r="X2037" s="29" t="s">
        <v>1097</v>
      </c>
      <c r="Y2037" s="22"/>
      <c r="Z2037" s="22"/>
      <c r="AA2037" s="19"/>
    </row>
    <row r="2038" spans="1:27" ht="14.4" customHeight="1">
      <c r="A2038" t="s">
        <v>2659</v>
      </c>
      <c r="B2038" s="168" t="s">
        <v>2463</v>
      </c>
      <c r="C2038" s="279" t="s">
        <v>6046</v>
      </c>
      <c r="D2038" s="14" t="s">
        <v>750</v>
      </c>
      <c r="E2038" s="312" t="s">
        <v>1510</v>
      </c>
      <c r="F2038" s="281" t="s">
        <v>7744</v>
      </c>
      <c r="G2038" s="319">
        <v>-2.9499016787552499E-3</v>
      </c>
      <c r="H2038" s="319">
        <v>-1.5362232650000001E-4</v>
      </c>
      <c r="I2038" s="319">
        <v>-4.3156183745000004E-4</v>
      </c>
      <c r="J2038" s="319">
        <v>-1.0972911480525E-4</v>
      </c>
      <c r="K2038" s="319">
        <v>-2.2549884E-3</v>
      </c>
      <c r="L2038" s="320">
        <v>-1.6954799999999999E-2</v>
      </c>
      <c r="M2038" s="308">
        <v>-0.23826427</v>
      </c>
      <c r="N2038" s="282">
        <v>-4.0745711000000001E-4</v>
      </c>
      <c r="O2038" s="282">
        <v>-3.7909560999999998E-4</v>
      </c>
      <c r="P2038" s="283">
        <v>-1.5791382999999999E-5</v>
      </c>
      <c r="Q2038" s="283">
        <v>-1.2570113000000001E-5</v>
      </c>
      <c r="R2038" s="255">
        <v>-2.2727554319515098E-8</v>
      </c>
      <c r="S2038" s="256">
        <v>-5.8400085301803868E-11</v>
      </c>
      <c r="T2038" s="256">
        <v>-1.7605200759999999E-3</v>
      </c>
      <c r="U2038" s="274">
        <v>-9.3684310999999997E-7</v>
      </c>
      <c r="V2038" s="218"/>
      <c r="W2038" s="214"/>
      <c r="X2038" s="29" t="s">
        <v>751</v>
      </c>
      <c r="Y2038" s="22"/>
      <c r="Z2038" s="22"/>
      <c r="AA2038" s="19"/>
    </row>
    <row r="2039" spans="1:27" ht="14.4" customHeight="1">
      <c r="A2039" t="s">
        <v>2660</v>
      </c>
      <c r="B2039" s="168" t="s">
        <v>2463</v>
      </c>
      <c r="C2039" s="279" t="s">
        <v>6047</v>
      </c>
      <c r="D2039" s="14" t="s">
        <v>750</v>
      </c>
      <c r="E2039" s="312" t="s">
        <v>1510</v>
      </c>
      <c r="F2039" s="281" t="s">
        <v>7745</v>
      </c>
      <c r="G2039" s="319">
        <v>0.14099999999999999</v>
      </c>
      <c r="H2039" s="319">
        <v>0</v>
      </c>
      <c r="I2039" s="319">
        <v>0</v>
      </c>
      <c r="J2039" s="319">
        <v>0.14099999999999999</v>
      </c>
      <c r="K2039" s="319">
        <v>0</v>
      </c>
      <c r="L2039" s="320">
        <v>0</v>
      </c>
      <c r="M2039" s="308">
        <v>0</v>
      </c>
      <c r="N2039" s="282">
        <v>0</v>
      </c>
      <c r="O2039" s="282">
        <v>0</v>
      </c>
      <c r="P2039" s="282">
        <v>0</v>
      </c>
      <c r="Q2039" s="282">
        <v>0</v>
      </c>
      <c r="R2039" s="255">
        <v>0</v>
      </c>
      <c r="S2039" s="256">
        <v>0</v>
      </c>
      <c r="T2039" s="256">
        <v>0</v>
      </c>
      <c r="U2039" s="121">
        <v>0</v>
      </c>
      <c r="V2039" s="218"/>
      <c r="W2039" s="214"/>
      <c r="X2039" s="29" t="s">
        <v>1098</v>
      </c>
      <c r="Y2039" s="22"/>
      <c r="Z2039" s="22"/>
      <c r="AA2039" s="19"/>
    </row>
    <row r="2040" spans="1:27" ht="14.4" customHeight="1">
      <c r="A2040" t="s">
        <v>2661</v>
      </c>
      <c r="B2040" s="168" t="s">
        <v>2463</v>
      </c>
      <c r="C2040" s="279" t="s">
        <v>6048</v>
      </c>
      <c r="D2040" s="14" t="s">
        <v>750</v>
      </c>
      <c r="E2040" s="312" t="s">
        <v>1510</v>
      </c>
      <c r="F2040" s="281" t="s">
        <v>7746</v>
      </c>
      <c r="G2040" s="319">
        <v>0.29900006457400002</v>
      </c>
      <c r="H2040" s="319">
        <v>8.7036853999999996E-4</v>
      </c>
      <c r="I2040" s="319">
        <v>7.6696033999999999E-5</v>
      </c>
      <c r="J2040" s="319">
        <v>0</v>
      </c>
      <c r="K2040" s="319">
        <v>0.29805300000000001</v>
      </c>
      <c r="L2040" s="320">
        <v>2.2410000000000001</v>
      </c>
      <c r="M2040" s="308">
        <v>0</v>
      </c>
      <c r="N2040" s="282">
        <v>4.4868715000000003E-2</v>
      </c>
      <c r="O2040" s="282">
        <v>4.2779195999999999E-2</v>
      </c>
      <c r="P2040" s="282">
        <v>2.0895189000000002E-3</v>
      </c>
      <c r="Q2040" s="282">
        <v>0</v>
      </c>
      <c r="R2040" s="255">
        <v>2.5647000000000002E-6</v>
      </c>
      <c r="S2040" s="256">
        <v>7.7275108200000007E-9</v>
      </c>
      <c r="T2040" s="256">
        <v>0</v>
      </c>
      <c r="U2040" s="274">
        <v>6.4050640999999998E-5</v>
      </c>
      <c r="V2040" s="218"/>
      <c r="W2040" s="245"/>
      <c r="X2040" s="22" t="s">
        <v>4106</v>
      </c>
      <c r="Y2040" s="22"/>
      <c r="Z2040" s="22"/>
      <c r="AA2040" s="19"/>
    </row>
    <row r="2041" spans="1:27" ht="14.4" customHeight="1">
      <c r="A2041" t="s">
        <v>2662</v>
      </c>
      <c r="B2041" s="168" t="s">
        <v>2463</v>
      </c>
      <c r="C2041" s="279" t="s">
        <v>6049</v>
      </c>
      <c r="D2041" s="14" t="s">
        <v>750</v>
      </c>
      <c r="E2041" s="312" t="s">
        <v>1510</v>
      </c>
      <c r="F2041" s="281" t="s">
        <v>7747</v>
      </c>
      <c r="G2041" s="319">
        <v>2.6431484449700001E-2</v>
      </c>
      <c r="H2041" s="319">
        <v>1.3345513738000001E-3</v>
      </c>
      <c r="I2041" s="319">
        <v>2.339725415E-3</v>
      </c>
      <c r="J2041" s="319">
        <v>1.06260916609E-2</v>
      </c>
      <c r="K2041" s="319">
        <v>1.2131116000000001E-2</v>
      </c>
      <c r="L2041" s="320">
        <v>9.1211398496240603E-2</v>
      </c>
      <c r="M2041" s="308">
        <v>1.4361938999999999</v>
      </c>
      <c r="N2041" s="282">
        <v>2.0908032000000001E-3</v>
      </c>
      <c r="O2041" s="282">
        <v>1.8963355E-3</v>
      </c>
      <c r="P2041" s="282">
        <v>1.0078047E-4</v>
      </c>
      <c r="Q2041" s="283">
        <v>9.3687312999999995E-5</v>
      </c>
      <c r="R2041" s="255">
        <v>1.1368917571189999E-7</v>
      </c>
      <c r="S2041" s="256">
        <v>3.7270884390187102E-10</v>
      </c>
      <c r="T2041" s="256">
        <v>1.3121472072E-2</v>
      </c>
      <c r="U2041" s="274">
        <v>5.4103714000000003E-6</v>
      </c>
      <c r="V2041" s="218"/>
      <c r="W2041" s="245"/>
      <c r="X2041" s="22" t="s">
        <v>4107</v>
      </c>
      <c r="Y2041" s="22"/>
      <c r="Z2041" s="22"/>
      <c r="AA2041" s="19"/>
    </row>
    <row r="2042" spans="1:27" ht="14.4" customHeight="1">
      <c r="A2042" t="s">
        <v>2663</v>
      </c>
      <c r="B2042" s="168" t="s">
        <v>2463</v>
      </c>
      <c r="C2042" s="279" t="s">
        <v>6050</v>
      </c>
      <c r="D2042" s="14" t="s">
        <v>750</v>
      </c>
      <c r="E2042" s="312" t="s">
        <v>1510</v>
      </c>
      <c r="F2042" s="281" t="s">
        <v>7748</v>
      </c>
      <c r="G2042" s="319">
        <v>2.3581054022E-3</v>
      </c>
      <c r="H2042" s="319">
        <v>6.7639213199999993E-5</v>
      </c>
      <c r="I2042" s="319">
        <v>1.6868552800000002E-4</v>
      </c>
      <c r="J2042" s="319">
        <v>3.5355816100000003E-4</v>
      </c>
      <c r="K2042" s="319">
        <v>1.7682225E-3</v>
      </c>
      <c r="L2042" s="320">
        <v>1.3294906015037593E-2</v>
      </c>
      <c r="M2042" s="308">
        <v>0.22920941</v>
      </c>
      <c r="N2042" s="282">
        <v>2.6474562E-4</v>
      </c>
      <c r="O2042" s="282">
        <v>2.4943026000000002E-4</v>
      </c>
      <c r="P2042" s="283">
        <v>1.1163035E-5</v>
      </c>
      <c r="Q2042" s="283">
        <v>4.1523280999999999E-6</v>
      </c>
      <c r="R2042" s="255">
        <v>1.4953852923200001E-8</v>
      </c>
      <c r="S2042" s="256">
        <v>4.1283412060299997E-11</v>
      </c>
      <c r="T2042" s="256">
        <v>5.8155856223E-4</v>
      </c>
      <c r="U2042" s="274">
        <v>6.8601977000000001E-7</v>
      </c>
      <c r="V2042" s="218"/>
      <c r="W2042" s="245"/>
      <c r="X2042" s="22" t="s">
        <v>4108</v>
      </c>
      <c r="Y2042" s="22"/>
      <c r="Z2042" s="22"/>
      <c r="AA2042" s="19"/>
    </row>
    <row r="2043" spans="1:27" ht="14.4" customHeight="1">
      <c r="A2043" t="s">
        <v>2664</v>
      </c>
      <c r="B2043" s="168" t="s">
        <v>2463</v>
      </c>
      <c r="C2043" s="279" t="s">
        <v>6051</v>
      </c>
      <c r="D2043" s="14" t="s">
        <v>750</v>
      </c>
      <c r="E2043" s="312" t="s">
        <v>1510</v>
      </c>
      <c r="F2043" s="281" t="s">
        <v>7749</v>
      </c>
      <c r="G2043" s="319">
        <v>1.32157424204E-2</v>
      </c>
      <c r="H2043" s="319">
        <v>6.6727569290000001E-4</v>
      </c>
      <c r="I2043" s="319">
        <v>1.1698626949999999E-3</v>
      </c>
      <c r="J2043" s="319">
        <v>5.3130460325000002E-3</v>
      </c>
      <c r="K2043" s="319">
        <v>6.0655580000000004E-3</v>
      </c>
      <c r="L2043" s="320">
        <v>4.5605699248120302E-2</v>
      </c>
      <c r="M2043" s="308">
        <v>0.71809694999999996</v>
      </c>
      <c r="N2043" s="282">
        <v>1.0454016E-3</v>
      </c>
      <c r="O2043" s="282">
        <v>9.4816772999999999E-4</v>
      </c>
      <c r="P2043" s="283">
        <v>5.0390236000000003E-5</v>
      </c>
      <c r="Q2043" s="283">
        <v>4.6843657000000003E-5</v>
      </c>
      <c r="R2043" s="255">
        <v>5.6844588404949999E-8</v>
      </c>
      <c r="S2043" s="256">
        <v>1.863544269519357E-10</v>
      </c>
      <c r="T2043" s="256">
        <v>6.5607362359000002E-3</v>
      </c>
      <c r="U2043" s="274">
        <v>2.7051857000000002E-6</v>
      </c>
      <c r="V2043" s="218"/>
      <c r="W2043" s="245"/>
      <c r="X2043" s="22" t="s">
        <v>4109</v>
      </c>
      <c r="Y2043" s="22"/>
      <c r="Z2043" s="22"/>
      <c r="AA2043" s="19"/>
    </row>
    <row r="2044" spans="1:27" ht="14.4" customHeight="1">
      <c r="A2044" t="s">
        <v>2665</v>
      </c>
      <c r="B2044" s="168" t="s">
        <v>2463</v>
      </c>
      <c r="C2044" s="279" t="s">
        <v>6052</v>
      </c>
      <c r="D2044" s="14" t="s">
        <v>750</v>
      </c>
      <c r="E2044" s="312" t="s">
        <v>1510</v>
      </c>
      <c r="F2044" s="281" t="s">
        <v>7750</v>
      </c>
      <c r="G2044" s="319">
        <v>1.32157424204E-2</v>
      </c>
      <c r="H2044" s="319">
        <v>6.6727569290000001E-4</v>
      </c>
      <c r="I2044" s="319">
        <v>1.1698626949999999E-3</v>
      </c>
      <c r="J2044" s="319">
        <v>5.3130460325000002E-3</v>
      </c>
      <c r="K2044" s="319">
        <v>6.0655580000000004E-3</v>
      </c>
      <c r="L2044" s="320">
        <v>4.5605699248120302E-2</v>
      </c>
      <c r="M2044" s="308">
        <v>0.71809694999999996</v>
      </c>
      <c r="N2044" s="282">
        <v>1.0454016E-3</v>
      </c>
      <c r="O2044" s="282">
        <v>9.4816772999999999E-4</v>
      </c>
      <c r="P2044" s="283">
        <v>5.0390236000000003E-5</v>
      </c>
      <c r="Q2044" s="283">
        <v>4.6843657000000003E-5</v>
      </c>
      <c r="R2044" s="255">
        <v>5.6844588404949999E-8</v>
      </c>
      <c r="S2044" s="256">
        <v>1.863544269519357E-10</v>
      </c>
      <c r="T2044" s="256">
        <v>6.5607362359000002E-3</v>
      </c>
      <c r="U2044" s="274">
        <v>2.7051857000000002E-6</v>
      </c>
      <c r="V2044" s="218"/>
      <c r="W2044" s="245"/>
      <c r="X2044" s="22" t="s">
        <v>4109</v>
      </c>
      <c r="Y2044" s="22"/>
      <c r="Z2044" s="22"/>
      <c r="AA2044" s="19"/>
    </row>
    <row r="2045" spans="1:27" ht="14.4" customHeight="1">
      <c r="A2045" t="s">
        <v>2666</v>
      </c>
      <c r="B2045" s="168" t="s">
        <v>2463</v>
      </c>
      <c r="C2045" s="279" t="s">
        <v>6053</v>
      </c>
      <c r="D2045" s="14" t="s">
        <v>750</v>
      </c>
      <c r="E2045" s="312" t="s">
        <v>1510</v>
      </c>
      <c r="F2045" s="281" t="s">
        <v>7751</v>
      </c>
      <c r="G2045" s="319">
        <v>8.8104948662000009E-3</v>
      </c>
      <c r="H2045" s="319">
        <v>4.4485045490000005E-4</v>
      </c>
      <c r="I2045" s="319">
        <v>7.7990845599999997E-4</v>
      </c>
      <c r="J2045" s="319">
        <v>3.5420306553000003E-3</v>
      </c>
      <c r="K2045" s="319">
        <v>4.0437053000000004E-3</v>
      </c>
      <c r="L2045" s="320">
        <v>3.0403799248120301E-2</v>
      </c>
      <c r="M2045" s="308">
        <v>0.47873130000000003</v>
      </c>
      <c r="N2045" s="282">
        <v>6.9693440999999995E-4</v>
      </c>
      <c r="O2045" s="282">
        <v>6.3211181999999996E-4</v>
      </c>
      <c r="P2045" s="283">
        <v>3.3593490999999998E-5</v>
      </c>
      <c r="Q2045" s="283">
        <v>3.1229104E-5</v>
      </c>
      <c r="R2045" s="255">
        <v>3.7896392009665E-8</v>
      </c>
      <c r="S2045" s="256">
        <v>1.242362816709538E-10</v>
      </c>
      <c r="T2045" s="256">
        <v>4.3738241239000006E-3</v>
      </c>
      <c r="U2045" s="274">
        <v>1.8034571E-6</v>
      </c>
      <c r="V2045" s="218"/>
      <c r="W2045" s="245"/>
      <c r="X2045" s="22" t="s">
        <v>4110</v>
      </c>
      <c r="Y2045" s="22"/>
      <c r="Z2045" s="22"/>
      <c r="AA2045" s="19"/>
    </row>
    <row r="2046" spans="1:27" ht="14.4" customHeight="1">
      <c r="A2046" t="s">
        <v>2667</v>
      </c>
      <c r="B2046" s="168" t="s">
        <v>2463</v>
      </c>
      <c r="C2046" s="279" t="s">
        <v>6054</v>
      </c>
      <c r="D2046" s="14" t="s">
        <v>750</v>
      </c>
      <c r="E2046" s="312" t="s">
        <v>1510</v>
      </c>
      <c r="F2046" s="281" t="s">
        <v>7752</v>
      </c>
      <c r="G2046" s="319">
        <v>2.6431484449700001E-2</v>
      </c>
      <c r="H2046" s="319">
        <v>1.3345513738000001E-3</v>
      </c>
      <c r="I2046" s="319">
        <v>2.339725415E-3</v>
      </c>
      <c r="J2046" s="319">
        <v>1.06260916609E-2</v>
      </c>
      <c r="K2046" s="319">
        <v>1.2131116000000001E-2</v>
      </c>
      <c r="L2046" s="320">
        <v>9.1211398496240603E-2</v>
      </c>
      <c r="M2046" s="308">
        <v>1.4361938999999999</v>
      </c>
      <c r="N2046" s="282">
        <v>2.0908032000000001E-3</v>
      </c>
      <c r="O2046" s="282">
        <v>1.8963355E-3</v>
      </c>
      <c r="P2046" s="282">
        <v>1.0078047E-4</v>
      </c>
      <c r="Q2046" s="283">
        <v>9.3687312999999995E-5</v>
      </c>
      <c r="R2046" s="255">
        <v>1.1368917571189999E-7</v>
      </c>
      <c r="S2046" s="256">
        <v>3.7270884390187102E-10</v>
      </c>
      <c r="T2046" s="256">
        <v>1.3121472072E-2</v>
      </c>
      <c r="U2046" s="274">
        <v>5.4103714000000003E-6</v>
      </c>
      <c r="V2046" s="218"/>
      <c r="W2046" s="245"/>
      <c r="X2046" s="22" t="s">
        <v>4107</v>
      </c>
      <c r="Y2046" s="22"/>
      <c r="Z2046" s="22"/>
      <c r="AA2046" s="19"/>
    </row>
    <row r="2047" spans="1:27" ht="14.4" customHeight="1">
      <c r="A2047" t="s">
        <v>2668</v>
      </c>
      <c r="B2047" s="168" t="s">
        <v>2463</v>
      </c>
      <c r="C2047" s="279" t="s">
        <v>6055</v>
      </c>
      <c r="D2047" s="14" t="s">
        <v>750</v>
      </c>
      <c r="E2047" s="312" t="s">
        <v>1510</v>
      </c>
      <c r="F2047" s="281" t="s">
        <v>7753</v>
      </c>
      <c r="G2047" s="319">
        <v>2.2026237121599998E-2</v>
      </c>
      <c r="H2047" s="319">
        <v>1.1121261498000001E-3</v>
      </c>
      <c r="I2047" s="319">
        <v>1.9497711860000002E-3</v>
      </c>
      <c r="J2047" s="319">
        <v>8.8550767857999996E-3</v>
      </c>
      <c r="K2047" s="319">
        <v>1.0109263E-2</v>
      </c>
      <c r="L2047" s="320">
        <v>7.6009496240601507E-2</v>
      </c>
      <c r="M2047" s="308">
        <v>1.1968283</v>
      </c>
      <c r="N2047" s="282">
        <v>1.7423359999999999E-3</v>
      </c>
      <c r="O2047" s="282">
        <v>1.5802794999999999E-3</v>
      </c>
      <c r="P2047" s="283">
        <v>8.3983726999999994E-5</v>
      </c>
      <c r="Q2047" s="283">
        <v>7.8072761000000002E-5</v>
      </c>
      <c r="R2047" s="255">
        <v>9.4740980276609999E-8</v>
      </c>
      <c r="S2047" s="256">
        <v>3.1059070791186001E-10</v>
      </c>
      <c r="T2047" s="256">
        <v>1.0934560060000001E-2</v>
      </c>
      <c r="U2047" s="274">
        <v>4.5086427999999997E-6</v>
      </c>
      <c r="V2047" s="218"/>
      <c r="W2047" s="245"/>
      <c r="X2047" s="22" t="s">
        <v>4111</v>
      </c>
      <c r="Y2047" s="22"/>
      <c r="Z2047" s="22"/>
      <c r="AA2047" s="19"/>
    </row>
    <row r="2048" spans="1:27" ht="14.4" customHeight="1">
      <c r="A2048" t="s">
        <v>2669</v>
      </c>
      <c r="B2048" s="168" t="s">
        <v>2463</v>
      </c>
      <c r="C2048" s="279" t="s">
        <v>6056</v>
      </c>
      <c r="D2048" s="14" t="s">
        <v>750</v>
      </c>
      <c r="E2048" s="312" t="s">
        <v>1510</v>
      </c>
      <c r="F2048" s="281" t="s">
        <v>7754</v>
      </c>
      <c r="G2048" s="319">
        <v>2.6431484449700001E-2</v>
      </c>
      <c r="H2048" s="319">
        <v>1.3345513738000001E-3</v>
      </c>
      <c r="I2048" s="319">
        <v>2.339725415E-3</v>
      </c>
      <c r="J2048" s="319">
        <v>1.06260916609E-2</v>
      </c>
      <c r="K2048" s="319">
        <v>1.2131116000000001E-2</v>
      </c>
      <c r="L2048" s="320">
        <v>9.1211398496240603E-2</v>
      </c>
      <c r="M2048" s="308">
        <v>1.4361938999999999</v>
      </c>
      <c r="N2048" s="282">
        <v>2.0908032000000001E-3</v>
      </c>
      <c r="O2048" s="282">
        <v>1.8963355E-3</v>
      </c>
      <c r="P2048" s="282">
        <v>1.0078047E-4</v>
      </c>
      <c r="Q2048" s="283">
        <v>9.3687312999999995E-5</v>
      </c>
      <c r="R2048" s="255">
        <v>1.1368917571189999E-7</v>
      </c>
      <c r="S2048" s="256">
        <v>3.7270884390187102E-10</v>
      </c>
      <c r="T2048" s="256">
        <v>1.3121472072E-2</v>
      </c>
      <c r="U2048" s="274">
        <v>5.4103714000000003E-6</v>
      </c>
      <c r="V2048" s="218"/>
      <c r="W2048" s="246"/>
      <c r="X2048" s="22" t="s">
        <v>4107</v>
      </c>
      <c r="Y2048" s="22"/>
      <c r="Z2048" s="22"/>
      <c r="AA2048" s="19"/>
    </row>
    <row r="2049" spans="1:27" ht="14.4" customHeight="1">
      <c r="A2049" t="s">
        <v>2670</v>
      </c>
      <c r="B2049" s="168" t="s">
        <v>2463</v>
      </c>
      <c r="C2049" s="279" t="s">
        <v>6057</v>
      </c>
      <c r="D2049" s="14" t="s">
        <v>750</v>
      </c>
      <c r="E2049" s="312" t="s">
        <v>1510</v>
      </c>
      <c r="F2049" s="281" t="s">
        <v>7755</v>
      </c>
      <c r="G2049" s="319">
        <v>0</v>
      </c>
      <c r="H2049" s="319">
        <v>0</v>
      </c>
      <c r="I2049" s="319">
        <v>0</v>
      </c>
      <c r="J2049" s="319">
        <v>0</v>
      </c>
      <c r="K2049" s="319">
        <v>0</v>
      </c>
      <c r="L2049" s="320">
        <v>0</v>
      </c>
      <c r="M2049" s="308">
        <v>0</v>
      </c>
      <c r="N2049" s="282">
        <v>0</v>
      </c>
      <c r="O2049" s="282">
        <v>0</v>
      </c>
      <c r="P2049" s="282">
        <v>0</v>
      </c>
      <c r="Q2049" s="282">
        <v>0</v>
      </c>
      <c r="R2049" s="255">
        <v>0</v>
      </c>
      <c r="S2049" s="256">
        <v>0</v>
      </c>
      <c r="T2049" s="256">
        <v>0</v>
      </c>
      <c r="U2049" s="121">
        <v>0</v>
      </c>
      <c r="V2049" s="218"/>
      <c r="W2049" s="246"/>
      <c r="X2049" s="22" t="s">
        <v>4112</v>
      </c>
      <c r="Y2049" s="22"/>
      <c r="Z2049" s="22"/>
      <c r="AA2049" s="19"/>
    </row>
    <row r="2050" spans="1:27" ht="14.4" customHeight="1">
      <c r="A2050" t="s">
        <v>3757</v>
      </c>
      <c r="B2050" s="168" t="s">
        <v>2463</v>
      </c>
      <c r="C2050" s="279" t="s">
        <v>6058</v>
      </c>
      <c r="D2050" s="14" t="s">
        <v>750</v>
      </c>
      <c r="E2050" s="312" t="s">
        <v>1510</v>
      </c>
      <c r="F2050" s="281" t="s">
        <v>7756</v>
      </c>
      <c r="G2050" s="319">
        <v>0.20083000000000001</v>
      </c>
      <c r="H2050" s="319">
        <v>0</v>
      </c>
      <c r="I2050" s="319">
        <v>0</v>
      </c>
      <c r="J2050" s="319">
        <v>0</v>
      </c>
      <c r="K2050" s="319">
        <v>0.20083000000000001</v>
      </c>
      <c r="L2050" s="320">
        <v>1.51</v>
      </c>
      <c r="M2050" s="308">
        <v>0</v>
      </c>
      <c r="N2050" s="282">
        <v>2.4516632999999999E-2</v>
      </c>
      <c r="O2050" s="282">
        <v>2.3373350000000001E-2</v>
      </c>
      <c r="P2050" s="282">
        <v>1.1432823999999999E-3</v>
      </c>
      <c r="Q2050" s="282">
        <v>0</v>
      </c>
      <c r="R2050" s="255">
        <v>1.4012799999999999E-6</v>
      </c>
      <c r="S2050" s="256">
        <v>4.2281155150000001E-9</v>
      </c>
      <c r="T2050" s="256">
        <v>0</v>
      </c>
      <c r="U2050" s="274">
        <v>4.2102806999999999E-5</v>
      </c>
      <c r="V2050" s="144"/>
      <c r="W2050" s="137"/>
      <c r="X2050" s="22" t="s">
        <v>4112</v>
      </c>
      <c r="Y2050" s="20"/>
      <c r="Z2050" s="20"/>
      <c r="AA2050" s="19"/>
    </row>
    <row r="2051" spans="1:27" ht="14.4" customHeight="1">
      <c r="A2051" t="s">
        <v>3758</v>
      </c>
      <c r="B2051" s="168" t="s">
        <v>2463</v>
      </c>
      <c r="C2051" s="279" t="s">
        <v>6059</v>
      </c>
      <c r="D2051" s="14" t="s">
        <v>750</v>
      </c>
      <c r="E2051" s="312" t="s">
        <v>1510</v>
      </c>
      <c r="F2051" s="281" t="s">
        <v>7757</v>
      </c>
      <c r="G2051" s="319">
        <v>2.2533619014300003E-2</v>
      </c>
      <c r="H2051" s="319">
        <v>6.8734297699999997E-4</v>
      </c>
      <c r="I2051" s="319">
        <v>1.5842081073E-3</v>
      </c>
      <c r="J2051" s="319">
        <v>2.8090319300000002E-3</v>
      </c>
      <c r="K2051" s="319">
        <v>1.7453036000000002E-2</v>
      </c>
      <c r="L2051" s="320">
        <v>0.13122583458646617</v>
      </c>
      <c r="M2051" s="308">
        <v>2.1782449000000002</v>
      </c>
      <c r="N2051" s="282">
        <v>2.6021626000000001E-3</v>
      </c>
      <c r="O2051" s="282">
        <v>2.4386716000000001E-3</v>
      </c>
      <c r="P2051" s="282">
        <v>1.1005906E-4</v>
      </c>
      <c r="Q2051" s="283">
        <v>5.3432003999999997E-5</v>
      </c>
      <c r="R2051" s="255">
        <v>1.4620333135662002E-7</v>
      </c>
      <c r="S2051" s="256">
        <v>4.0702315513311704E-10</v>
      </c>
      <c r="T2051" s="256">
        <v>7.4834739511999999E-3</v>
      </c>
      <c r="U2051" s="274">
        <v>6.7067718000000001E-6</v>
      </c>
      <c r="V2051" s="144"/>
      <c r="W2051" s="137"/>
      <c r="X2051" s="22" t="s">
        <v>4113</v>
      </c>
      <c r="Y2051" s="20"/>
      <c r="Z2051" s="20"/>
      <c r="AA2051" s="19"/>
    </row>
    <row r="2052" spans="1:27" ht="14.4" customHeight="1">
      <c r="A2052" t="s">
        <v>3759</v>
      </c>
      <c r="B2052" s="168" t="s">
        <v>2463</v>
      </c>
      <c r="C2052" s="279" t="s">
        <v>6060</v>
      </c>
      <c r="D2052" s="14" t="s">
        <v>750</v>
      </c>
      <c r="E2052" s="312" t="s">
        <v>1510</v>
      </c>
      <c r="F2052" s="281" t="s">
        <v>7758</v>
      </c>
      <c r="G2052" s="319">
        <v>-0.2293819504987</v>
      </c>
      <c r="H2052" s="319">
        <v>-9.0920647599999991E-3</v>
      </c>
      <c r="I2052" s="319">
        <v>-1.47097925887E-2</v>
      </c>
      <c r="J2052" s="319">
        <v>5.1219684999999999E-4</v>
      </c>
      <c r="K2052" s="319">
        <v>-0.20609229000000001</v>
      </c>
      <c r="L2052" s="320">
        <v>-1.5495660902255639</v>
      </c>
      <c r="M2052" s="308">
        <v>-21.558299000000002</v>
      </c>
      <c r="N2052" s="282">
        <v>-3.0184141000000001E-2</v>
      </c>
      <c r="O2052" s="282">
        <v>-2.7643852E-2</v>
      </c>
      <c r="P2052" s="282">
        <v>-1.2934661999999999E-3</v>
      </c>
      <c r="Q2052" s="282">
        <v>-1.2468233000000001E-3</v>
      </c>
      <c r="R2052" s="255">
        <v>-1.657305230012E-6</v>
      </c>
      <c r="S2052" s="256">
        <v>-4.7835289442495293E-9</v>
      </c>
      <c r="T2052" s="256">
        <v>-0.17462512218100001</v>
      </c>
      <c r="U2052" s="274">
        <v>-7.6004368000000006E-5</v>
      </c>
      <c r="V2052" s="144"/>
      <c r="W2052" s="137"/>
      <c r="X2052" s="22" t="s">
        <v>4113</v>
      </c>
      <c r="Y2052" s="20"/>
      <c r="Z2052" s="20"/>
      <c r="AA2052" s="19"/>
    </row>
    <row r="2053" spans="1:27" ht="14.4" customHeight="1">
      <c r="B2053" s="278" t="s">
        <v>1223</v>
      </c>
      <c r="C2053" s="277" t="s">
        <v>3760</v>
      </c>
      <c r="D2053" s="329"/>
      <c r="F2053"/>
      <c r="G2053" s="210"/>
      <c r="H2053" s="210"/>
      <c r="I2053" s="210"/>
      <c r="J2053" s="210"/>
      <c r="K2053" s="210"/>
      <c r="L2053" s="210"/>
      <c r="M2053" s="5"/>
      <c r="N2053"/>
      <c r="O2053"/>
      <c r="V2053" s="183"/>
      <c r="W2053" s="4"/>
      <c r="X2053" s="20"/>
      <c r="Y2053" s="20"/>
      <c r="Z2053" s="20"/>
      <c r="AA2053" s="19"/>
    </row>
    <row r="2054" spans="1:27" ht="14.4" customHeight="1">
      <c r="B2054" s="278" t="s">
        <v>1223</v>
      </c>
      <c r="C2054" s="277" t="s">
        <v>3761</v>
      </c>
      <c r="D2054" s="277" t="s">
        <v>3762</v>
      </c>
      <c r="F2054"/>
      <c r="G2054" s="210"/>
      <c r="H2054" s="210"/>
      <c r="I2054" s="210"/>
      <c r="J2054" s="210"/>
      <c r="K2054" s="210"/>
      <c r="L2054" s="210"/>
      <c r="M2054" s="5"/>
      <c r="N2054"/>
      <c r="O2054"/>
      <c r="V2054" s="183"/>
      <c r="W2054" s="4"/>
      <c r="X2054" s="20"/>
      <c r="Y2054" s="20"/>
      <c r="Z2054" s="20"/>
      <c r="AA2054" s="19"/>
    </row>
    <row r="2055" spans="1:27" ht="14.4" customHeight="1">
      <c r="A2055" t="s">
        <v>3763</v>
      </c>
      <c r="B2055" s="278" t="s">
        <v>1223</v>
      </c>
      <c r="C2055" s="279" t="s">
        <v>6061</v>
      </c>
      <c r="D2055" s="14" t="s">
        <v>3762</v>
      </c>
      <c r="E2055" s="312" t="s">
        <v>1510</v>
      </c>
      <c r="F2055" s="281" t="s">
        <v>7759</v>
      </c>
      <c r="G2055" s="319">
        <v>0.45768993414381098</v>
      </c>
      <c r="H2055" s="319">
        <v>1.679436408591E-2</v>
      </c>
      <c r="I2055" s="319">
        <v>0.116960920057901</v>
      </c>
      <c r="J2055" s="319">
        <v>0</v>
      </c>
      <c r="K2055" s="319">
        <v>0.32393464999999999</v>
      </c>
      <c r="L2055" s="320">
        <v>2.4355988721804511</v>
      </c>
      <c r="M2055" s="308">
        <v>0</v>
      </c>
      <c r="N2055" s="282">
        <v>7.1363625E-2</v>
      </c>
      <c r="O2055" s="282">
        <v>6.8839792999999996E-2</v>
      </c>
      <c r="P2055" s="282">
        <v>2.5238328E-3</v>
      </c>
      <c r="Q2055" s="282">
        <v>0</v>
      </c>
      <c r="R2055" s="255">
        <v>4.1270858518999999E-6</v>
      </c>
      <c r="S2055" s="256">
        <v>9.3337010933099999E-9</v>
      </c>
      <c r="T2055" s="256">
        <v>0</v>
      </c>
      <c r="U2055" s="121">
        <v>1.0351501E-4</v>
      </c>
      <c r="V2055" s="144"/>
      <c r="W2055" s="137"/>
      <c r="X2055" s="20" t="s">
        <v>4039</v>
      </c>
      <c r="Y2055" s="20"/>
      <c r="Z2055" s="20"/>
      <c r="AA2055" s="19"/>
    </row>
    <row r="2056" spans="1:27" ht="14.4" customHeight="1">
      <c r="A2056" t="s">
        <v>3764</v>
      </c>
      <c r="B2056" s="278" t="s">
        <v>1223</v>
      </c>
      <c r="C2056" s="279" t="s">
        <v>6062</v>
      </c>
      <c r="D2056" s="14" t="s">
        <v>3762</v>
      </c>
      <c r="E2056" s="312" t="s">
        <v>1510</v>
      </c>
      <c r="F2056" s="281" t="s">
        <v>7760</v>
      </c>
      <c r="G2056" s="319">
        <v>8.6967132275554304E-2</v>
      </c>
      <c r="H2056" s="319">
        <v>5.144102758512E-3</v>
      </c>
      <c r="I2056" s="319">
        <v>3.6676716517042303E-2</v>
      </c>
      <c r="J2056" s="319">
        <v>0</v>
      </c>
      <c r="K2056" s="319">
        <v>4.5146313E-2</v>
      </c>
      <c r="L2056" s="320">
        <v>0.33944596240601504</v>
      </c>
      <c r="M2056" s="308">
        <v>0</v>
      </c>
      <c r="N2056" s="282">
        <v>1.5552497E-2</v>
      </c>
      <c r="O2056" s="282">
        <v>1.5081815E-2</v>
      </c>
      <c r="P2056" s="282">
        <v>4.7068225000000002E-4</v>
      </c>
      <c r="Q2056" s="282">
        <v>0</v>
      </c>
      <c r="R2056" s="255">
        <v>9.0418554710000001E-7</v>
      </c>
      <c r="S2056" s="256">
        <v>1.740688777616E-9</v>
      </c>
      <c r="T2056" s="256">
        <v>0</v>
      </c>
      <c r="U2056" s="274">
        <v>2.0633525E-5</v>
      </c>
      <c r="V2056" s="144"/>
      <c r="W2056" s="137"/>
      <c r="X2056" s="20" t="s">
        <v>4039</v>
      </c>
      <c r="Y2056" s="20"/>
      <c r="Z2056" s="20"/>
      <c r="AA2056" s="19"/>
    </row>
    <row r="2057" spans="1:27" ht="14.4" customHeight="1">
      <c r="B2057" s="278" t="s">
        <v>1223</v>
      </c>
      <c r="C2057" s="277" t="s">
        <v>3765</v>
      </c>
      <c r="D2057" s="277" t="s">
        <v>3766</v>
      </c>
      <c r="E2057" s="312"/>
      <c r="F2057"/>
      <c r="G2057" s="210"/>
      <c r="H2057" s="210"/>
      <c r="I2057" s="210"/>
      <c r="J2057" s="210"/>
      <c r="K2057" s="210"/>
      <c r="L2057" s="210"/>
      <c r="M2057" s="5"/>
      <c r="N2057"/>
      <c r="O2057"/>
      <c r="V2057" s="183"/>
      <c r="W2057" s="4"/>
      <c r="X2057" s="20"/>
      <c r="Y2057" s="20"/>
      <c r="Z2057" s="20"/>
      <c r="AA2057" s="19"/>
    </row>
    <row r="2058" spans="1:27" ht="14.4" customHeight="1">
      <c r="A2058" t="s">
        <v>3767</v>
      </c>
      <c r="B2058" s="278" t="s">
        <v>1223</v>
      </c>
      <c r="C2058" s="279" t="s">
        <v>6063</v>
      </c>
      <c r="D2058" s="14" t="s">
        <v>3766</v>
      </c>
      <c r="E2058" s="312" t="s">
        <v>1510</v>
      </c>
      <c r="F2058" s="281" t="s">
        <v>7761</v>
      </c>
      <c r="G2058" s="319">
        <v>8.3248121061026997E-2</v>
      </c>
      <c r="H2058" s="319">
        <v>3.2488658908199999E-3</v>
      </c>
      <c r="I2058" s="319">
        <v>2.4926370170206998E-2</v>
      </c>
      <c r="J2058" s="319">
        <v>0</v>
      </c>
      <c r="K2058" s="319">
        <v>5.5072885000000002E-2</v>
      </c>
      <c r="L2058" s="320">
        <v>0.41408184210526316</v>
      </c>
      <c r="M2058" s="308">
        <v>0</v>
      </c>
      <c r="N2058" s="282">
        <v>1.3314319E-2</v>
      </c>
      <c r="O2058" s="282">
        <v>1.2861226999999999E-2</v>
      </c>
      <c r="P2058" s="282">
        <v>4.5309187000000002E-4</v>
      </c>
      <c r="Q2058" s="282">
        <v>0</v>
      </c>
      <c r="R2058" s="255">
        <v>7.7105679432000004E-7</v>
      </c>
      <c r="S2058" s="256">
        <v>1.6756355652609997E-9</v>
      </c>
      <c r="T2058" s="256">
        <v>0</v>
      </c>
      <c r="U2058" s="274">
        <v>1.8822306000000001E-5</v>
      </c>
      <c r="V2058" s="144"/>
      <c r="W2058" s="137"/>
      <c r="X2058" s="20" t="s">
        <v>4039</v>
      </c>
      <c r="Y2058" s="20"/>
      <c r="Z2058" s="20"/>
      <c r="AA2058" s="19"/>
    </row>
    <row r="2059" spans="1:27" ht="14.4" customHeight="1">
      <c r="A2059" t="s">
        <v>3768</v>
      </c>
      <c r="B2059" s="278" t="s">
        <v>1223</v>
      </c>
      <c r="C2059" s="279" t="s">
        <v>6064</v>
      </c>
      <c r="D2059" s="14" t="s">
        <v>3766</v>
      </c>
      <c r="E2059" s="312" t="s">
        <v>1510</v>
      </c>
      <c r="F2059" s="281" t="s">
        <v>7762</v>
      </c>
      <c r="G2059" s="319">
        <v>0.38236507086528199</v>
      </c>
      <c r="H2059" s="319">
        <v>2.5882438301999999E-4</v>
      </c>
      <c r="I2059" s="319">
        <v>7.5866596482262003E-2</v>
      </c>
      <c r="J2059" s="319">
        <v>0</v>
      </c>
      <c r="K2059" s="319">
        <v>0.30623964999999997</v>
      </c>
      <c r="L2059" s="320">
        <v>2.3025537593984957</v>
      </c>
      <c r="M2059" s="308">
        <v>0</v>
      </c>
      <c r="N2059" s="282">
        <v>5.7520364999999997E-2</v>
      </c>
      <c r="O2059" s="282">
        <v>5.5402445000000002E-2</v>
      </c>
      <c r="P2059" s="282">
        <v>2.1179198000000001E-3</v>
      </c>
      <c r="Q2059" s="282">
        <v>0</v>
      </c>
      <c r="R2059" s="255">
        <v>3.3214894770880001E-6</v>
      </c>
      <c r="S2059" s="256">
        <v>7.8325437139599995E-9</v>
      </c>
      <c r="T2059" s="256">
        <v>0</v>
      </c>
      <c r="U2059" s="274">
        <v>8.2282708999999995E-5</v>
      </c>
      <c r="V2059" s="144"/>
      <c r="W2059" s="137"/>
      <c r="X2059" s="20" t="s">
        <v>4039</v>
      </c>
      <c r="Y2059" s="20"/>
      <c r="Z2059" s="20"/>
      <c r="AA2059" s="19"/>
    </row>
    <row r="2060" spans="1:27" ht="14.4" customHeight="1">
      <c r="A2060" t="s">
        <v>3769</v>
      </c>
      <c r="B2060" s="278" t="s">
        <v>1223</v>
      </c>
      <c r="C2060" s="279" t="s">
        <v>6065</v>
      </c>
      <c r="D2060" s="14" t="s">
        <v>3766</v>
      </c>
      <c r="E2060" s="312" t="s">
        <v>1510</v>
      </c>
      <c r="F2060" s="281" t="s">
        <v>7763</v>
      </c>
      <c r="G2060" s="319">
        <v>0.35852791300271603</v>
      </c>
      <c r="H2060" s="319">
        <v>5.4927465752699998E-3</v>
      </c>
      <c r="I2060" s="319">
        <v>0.104689156427446</v>
      </c>
      <c r="J2060" s="319">
        <v>0</v>
      </c>
      <c r="K2060" s="319">
        <v>0.24834601000000001</v>
      </c>
      <c r="L2060" s="320">
        <v>1.8672632330827068</v>
      </c>
      <c r="M2060" s="308">
        <v>0</v>
      </c>
      <c r="N2060" s="282">
        <v>6.1093854000000003E-2</v>
      </c>
      <c r="O2060" s="282">
        <v>5.9080236000000001E-2</v>
      </c>
      <c r="P2060" s="282">
        <v>2.0136181E-3</v>
      </c>
      <c r="Q2060" s="282">
        <v>0</v>
      </c>
      <c r="R2060" s="255">
        <v>3.5419805113099999E-6</v>
      </c>
      <c r="S2060" s="256">
        <v>7.4468125056399997E-9</v>
      </c>
      <c r="T2060" s="256">
        <v>0</v>
      </c>
      <c r="U2060" s="274">
        <v>8.1888155000000003E-5</v>
      </c>
      <c r="V2060" s="144"/>
      <c r="W2060" s="137"/>
      <c r="X2060" s="20" t="s">
        <v>4039</v>
      </c>
      <c r="Y2060" s="20"/>
      <c r="Z2060" s="20"/>
      <c r="AA2060" s="19"/>
    </row>
    <row r="2061" spans="1:27" ht="14.4" customHeight="1">
      <c r="A2061" t="s">
        <v>3770</v>
      </c>
      <c r="B2061" s="278" t="s">
        <v>1223</v>
      </c>
      <c r="C2061" s="279" t="s">
        <v>6066</v>
      </c>
      <c r="D2061" s="14" t="s">
        <v>3766</v>
      </c>
      <c r="E2061" s="312" t="s">
        <v>1510</v>
      </c>
      <c r="F2061" s="281" t="s">
        <v>7764</v>
      </c>
      <c r="G2061" s="319">
        <v>0.37357264450585903</v>
      </c>
      <c r="H2061" s="319">
        <v>5.2805497195300005E-3</v>
      </c>
      <c r="I2061" s="319">
        <v>0.104664474786329</v>
      </c>
      <c r="J2061" s="319">
        <v>0</v>
      </c>
      <c r="K2061" s="319">
        <v>0.26362762000000001</v>
      </c>
      <c r="L2061" s="320">
        <v>1.9821625563909775</v>
      </c>
      <c r="M2061" s="308">
        <v>0</v>
      </c>
      <c r="N2061" s="282">
        <v>6.3007503000000006E-2</v>
      </c>
      <c r="O2061" s="282">
        <v>6.0907136000000001E-2</v>
      </c>
      <c r="P2061" s="282">
        <v>2.1003672999999998E-3</v>
      </c>
      <c r="Q2061" s="282">
        <v>0</v>
      </c>
      <c r="R2061" s="255">
        <v>3.65150695983E-6</v>
      </c>
      <c r="S2061" s="256">
        <v>7.7676306154400013E-9</v>
      </c>
      <c r="T2061" s="256">
        <v>0</v>
      </c>
      <c r="U2061" s="274">
        <v>8.5043736000000006E-5</v>
      </c>
      <c r="V2061" s="144"/>
      <c r="W2061" s="137"/>
      <c r="X2061" s="20" t="s">
        <v>4039</v>
      </c>
      <c r="Y2061" s="20"/>
      <c r="Z2061" s="20"/>
      <c r="AA2061" s="19"/>
    </row>
    <row r="2062" spans="1:27" ht="14.4" customHeight="1">
      <c r="A2062" t="s">
        <v>3771</v>
      </c>
      <c r="B2062" s="278" t="s">
        <v>1223</v>
      </c>
      <c r="C2062" s="279" t="s">
        <v>6067</v>
      </c>
      <c r="D2062" s="14" t="s">
        <v>3766</v>
      </c>
      <c r="E2062" s="312" t="s">
        <v>1510</v>
      </c>
      <c r="F2062" s="281" t="s">
        <v>7765</v>
      </c>
      <c r="G2062" s="319">
        <v>0.388617374909002</v>
      </c>
      <c r="H2062" s="319">
        <v>5.0683527637899999E-3</v>
      </c>
      <c r="I2062" s="319">
        <v>0.104639792145212</v>
      </c>
      <c r="J2062" s="319">
        <v>0</v>
      </c>
      <c r="K2062" s="319">
        <v>0.27890923000000001</v>
      </c>
      <c r="L2062" s="320">
        <v>2.0970618796992482</v>
      </c>
      <c r="M2062" s="308">
        <v>0</v>
      </c>
      <c r="N2062" s="282">
        <v>6.4921152999999995E-2</v>
      </c>
      <c r="O2062" s="282">
        <v>6.2734036000000007E-2</v>
      </c>
      <c r="P2062" s="282">
        <v>2.1871165E-3</v>
      </c>
      <c r="Q2062" s="282">
        <v>0</v>
      </c>
      <c r="R2062" s="255">
        <v>3.7610333083499997E-6</v>
      </c>
      <c r="S2062" s="256">
        <v>8.0884487152300016E-9</v>
      </c>
      <c r="T2062" s="256">
        <v>0</v>
      </c>
      <c r="U2062" s="274">
        <v>8.8199318000000004E-5</v>
      </c>
      <c r="V2062" s="144"/>
      <c r="W2062" s="137"/>
      <c r="X2062" s="20" t="s">
        <v>4039</v>
      </c>
      <c r="Y2062" s="20"/>
      <c r="Z2062" s="20"/>
      <c r="AA2062" s="19"/>
    </row>
    <row r="2063" spans="1:27" ht="14.4" customHeight="1">
      <c r="B2063" s="278" t="s">
        <v>1223</v>
      </c>
      <c r="C2063" s="277" t="s">
        <v>3772</v>
      </c>
      <c r="D2063" s="277" t="s">
        <v>3773</v>
      </c>
      <c r="E2063" s="312"/>
      <c r="F2063"/>
      <c r="G2063" s="210"/>
      <c r="H2063" s="210"/>
      <c r="I2063" s="210"/>
      <c r="J2063" s="210"/>
      <c r="K2063" s="210"/>
      <c r="L2063" s="210"/>
      <c r="M2063" s="5"/>
      <c r="N2063"/>
      <c r="O2063"/>
      <c r="V2063" s="183"/>
      <c r="W2063" s="4"/>
      <c r="X2063" s="20"/>
      <c r="Y2063" s="20"/>
      <c r="Z2063" s="20"/>
      <c r="AA2063" s="19"/>
    </row>
    <row r="2064" spans="1:27" ht="14.4" customHeight="1">
      <c r="A2064" t="s">
        <v>3774</v>
      </c>
      <c r="B2064" s="278" t="s">
        <v>1223</v>
      </c>
      <c r="C2064" s="279" t="s">
        <v>6068</v>
      </c>
      <c r="D2064" s="14" t="s">
        <v>3773</v>
      </c>
      <c r="E2064" s="312" t="s">
        <v>1510</v>
      </c>
      <c r="F2064" s="281" t="s">
        <v>7766</v>
      </c>
      <c r="G2064" s="319">
        <v>0.22905488946681801</v>
      </c>
      <c r="H2064" s="319">
        <v>1.483240400723E-2</v>
      </c>
      <c r="I2064" s="319">
        <v>8.1348855459588004E-2</v>
      </c>
      <c r="J2064" s="319">
        <v>0</v>
      </c>
      <c r="K2064" s="319">
        <v>0.13287362999999999</v>
      </c>
      <c r="L2064" s="320">
        <v>0.99904984962406007</v>
      </c>
      <c r="M2064" s="308">
        <v>0</v>
      </c>
      <c r="N2064" s="282">
        <v>3.8230272000000003E-2</v>
      </c>
      <c r="O2064" s="282">
        <v>3.6986423999999997E-2</v>
      </c>
      <c r="P2064" s="282">
        <v>1.2438480000000001E-3</v>
      </c>
      <c r="Q2064" s="282">
        <v>0</v>
      </c>
      <c r="R2064" s="255">
        <v>2.2174114912000002E-6</v>
      </c>
      <c r="S2064" s="256">
        <v>4.6000294073119996E-9</v>
      </c>
      <c r="T2064" s="256">
        <v>0</v>
      </c>
      <c r="U2064" s="274">
        <v>5.3863880000000003E-5</v>
      </c>
      <c r="V2064" s="144"/>
      <c r="W2064" s="137"/>
      <c r="X2064" s="20" t="s">
        <v>4039</v>
      </c>
      <c r="Y2064" s="20"/>
      <c r="Z2064" s="20"/>
      <c r="AA2064" s="19"/>
    </row>
    <row r="2065" spans="1:27" ht="14.4" customHeight="1">
      <c r="A2065" t="s">
        <v>3775</v>
      </c>
      <c r="B2065" s="278" t="s">
        <v>1223</v>
      </c>
      <c r="C2065" s="279" t="s">
        <v>6069</v>
      </c>
      <c r="D2065" s="14" t="s">
        <v>3773</v>
      </c>
      <c r="E2065" s="312" t="s">
        <v>1510</v>
      </c>
      <c r="F2065" s="281" t="s">
        <v>7767</v>
      </c>
      <c r="G2065" s="319">
        <v>0.22383983064368002</v>
      </c>
      <c r="H2065" s="319">
        <v>1.469443128569E-2</v>
      </c>
      <c r="I2065" s="319">
        <v>7.993825935799001E-2</v>
      </c>
      <c r="J2065" s="319">
        <v>0</v>
      </c>
      <c r="K2065" s="319">
        <v>0.12920714</v>
      </c>
      <c r="L2065" s="320">
        <v>0.97148225563909762</v>
      </c>
      <c r="M2065" s="308">
        <v>0</v>
      </c>
      <c r="N2065" s="282">
        <v>3.732912E-2</v>
      </c>
      <c r="O2065" s="282">
        <v>3.6115290000000001E-2</v>
      </c>
      <c r="P2065" s="282">
        <v>1.2138298000000001E-3</v>
      </c>
      <c r="Q2065" s="282">
        <v>0</v>
      </c>
      <c r="R2065" s="255">
        <v>2.1651852843E-6</v>
      </c>
      <c r="S2065" s="256">
        <v>4.4890154583940002E-9</v>
      </c>
      <c r="T2065" s="256">
        <v>0</v>
      </c>
      <c r="U2065" s="274">
        <v>5.2631233999999998E-5</v>
      </c>
      <c r="V2065" s="144"/>
      <c r="W2065" s="137"/>
      <c r="X2065" s="20" t="s">
        <v>4039</v>
      </c>
      <c r="Y2065" s="20"/>
      <c r="Z2065" s="20"/>
      <c r="AA2065" s="19"/>
    </row>
    <row r="2066" spans="1:27" ht="14.4" customHeight="1">
      <c r="A2066" t="s">
        <v>3776</v>
      </c>
      <c r="B2066" s="278" t="s">
        <v>1223</v>
      </c>
      <c r="C2066" s="279" t="s">
        <v>6070</v>
      </c>
      <c r="D2066" s="14" t="s">
        <v>3773</v>
      </c>
      <c r="E2066" s="312" t="s">
        <v>1510</v>
      </c>
      <c r="F2066" s="281" t="s">
        <v>7768</v>
      </c>
      <c r="G2066" s="319">
        <v>0.24250969976119099</v>
      </c>
      <c r="H2066" s="319">
        <v>1.1890605216269999E-2</v>
      </c>
      <c r="I2066" s="319">
        <v>7.3647914544921006E-2</v>
      </c>
      <c r="J2066" s="319">
        <v>0</v>
      </c>
      <c r="K2066" s="319">
        <v>0.15697117999999999</v>
      </c>
      <c r="L2066" s="320">
        <v>1.1802344360902255</v>
      </c>
      <c r="M2066" s="308">
        <v>0</v>
      </c>
      <c r="N2066" s="282">
        <v>3.9237243999999998E-2</v>
      </c>
      <c r="O2066" s="282">
        <v>3.7907842999999997E-2</v>
      </c>
      <c r="P2066" s="282">
        <v>1.3294008E-3</v>
      </c>
      <c r="Q2066" s="282">
        <v>0</v>
      </c>
      <c r="R2066" s="255">
        <v>2.2726525252000001E-6</v>
      </c>
      <c r="S2066" s="256">
        <v>4.9164231379350001E-9</v>
      </c>
      <c r="T2066" s="256">
        <v>0</v>
      </c>
      <c r="U2066" s="274">
        <v>5.5926642000000002E-5</v>
      </c>
      <c r="V2066" s="144"/>
      <c r="W2066" s="137"/>
      <c r="X2066" s="20" t="s">
        <v>4039</v>
      </c>
      <c r="Y2066" s="20"/>
      <c r="Z2066" s="20"/>
      <c r="AA2066" s="19"/>
    </row>
    <row r="2067" spans="1:27" ht="14.4" customHeight="1">
      <c r="A2067" t="s">
        <v>3777</v>
      </c>
      <c r="B2067" s="278" t="s">
        <v>1223</v>
      </c>
      <c r="C2067" s="279" t="s">
        <v>6071</v>
      </c>
      <c r="D2067" s="14" t="s">
        <v>3773</v>
      </c>
      <c r="E2067" s="312" t="s">
        <v>1510</v>
      </c>
      <c r="F2067" s="281" t="s">
        <v>7769</v>
      </c>
      <c r="G2067" s="319">
        <v>0.22402196454006498</v>
      </c>
      <c r="H2067" s="319">
        <v>1.507275136778E-2</v>
      </c>
      <c r="I2067" s="319">
        <v>8.0610013172285E-2</v>
      </c>
      <c r="J2067" s="319">
        <v>0</v>
      </c>
      <c r="K2067" s="319">
        <v>0.12833919999999999</v>
      </c>
      <c r="L2067" s="320">
        <v>0.96495639097744346</v>
      </c>
      <c r="M2067" s="308">
        <v>0</v>
      </c>
      <c r="N2067" s="282">
        <v>3.7375763999999999E-2</v>
      </c>
      <c r="O2067" s="282">
        <v>3.6162017999999997E-2</v>
      </c>
      <c r="P2067" s="282">
        <v>1.2137452000000001E-3</v>
      </c>
      <c r="Q2067" s="282">
        <v>0</v>
      </c>
      <c r="R2067" s="255">
        <v>2.1679866980000001E-6</v>
      </c>
      <c r="S2067" s="256">
        <v>4.488702589162E-9</v>
      </c>
      <c r="T2067" s="256">
        <v>0</v>
      </c>
      <c r="U2067" s="274">
        <v>5.2747814999999998E-5</v>
      </c>
      <c r="V2067" s="144"/>
      <c r="W2067" s="137"/>
      <c r="X2067" s="20" t="s">
        <v>4039</v>
      </c>
      <c r="Y2067" s="20"/>
      <c r="Z2067" s="20"/>
      <c r="AA2067" s="19"/>
    </row>
    <row r="2068" spans="1:27" ht="14.4" customHeight="1">
      <c r="A2068" t="s">
        <v>3778</v>
      </c>
      <c r="B2068" s="278" t="s">
        <v>1223</v>
      </c>
      <c r="C2068" s="279" t="s">
        <v>6072</v>
      </c>
      <c r="D2068" s="14" t="s">
        <v>3773</v>
      </c>
      <c r="E2068" s="312" t="s">
        <v>1510</v>
      </c>
      <c r="F2068" s="281" t="s">
        <v>7770</v>
      </c>
      <c r="G2068" s="319">
        <v>0.189053425800289</v>
      </c>
      <c r="H2068" s="319">
        <v>1.2458228988559999E-2</v>
      </c>
      <c r="I2068" s="319">
        <v>6.6722726811729E-2</v>
      </c>
      <c r="J2068" s="319">
        <v>0</v>
      </c>
      <c r="K2068" s="319">
        <v>0.10987247</v>
      </c>
      <c r="L2068" s="320">
        <v>0.82610879699248119</v>
      </c>
      <c r="M2068" s="308">
        <v>0</v>
      </c>
      <c r="N2068" s="282">
        <v>3.1380775999999999E-2</v>
      </c>
      <c r="O2068" s="282">
        <v>3.0355501E-2</v>
      </c>
      <c r="P2068" s="282">
        <v>1.0252751E-3</v>
      </c>
      <c r="Q2068" s="282">
        <v>0</v>
      </c>
      <c r="R2068" s="255">
        <v>1.8198740909E-6</v>
      </c>
      <c r="S2068" s="256">
        <v>3.7916977473229993E-9</v>
      </c>
      <c r="T2068" s="256">
        <v>0</v>
      </c>
      <c r="U2068" s="274">
        <v>4.4416026000000001E-5</v>
      </c>
      <c r="V2068" s="144"/>
      <c r="W2068" s="137"/>
      <c r="X2068" s="20" t="s">
        <v>4039</v>
      </c>
      <c r="Y2068" s="20"/>
      <c r="Z2068" s="20"/>
      <c r="AA2068" s="19"/>
    </row>
    <row r="2069" spans="1:27" ht="14.4" customHeight="1">
      <c r="A2069" t="s">
        <v>3779</v>
      </c>
      <c r="B2069" s="278" t="s">
        <v>1223</v>
      </c>
      <c r="C2069" s="279" t="s">
        <v>6073</v>
      </c>
      <c r="D2069" s="14" t="s">
        <v>3773</v>
      </c>
      <c r="E2069" s="312" t="s">
        <v>1510</v>
      </c>
      <c r="F2069" s="281" t="s">
        <v>7771</v>
      </c>
      <c r="G2069" s="319">
        <v>0.32506257798044702</v>
      </c>
      <c r="H2069" s="319">
        <v>1.9912200588290001E-2</v>
      </c>
      <c r="I2069" s="319">
        <v>0.114234857392157</v>
      </c>
      <c r="J2069" s="319">
        <v>0</v>
      </c>
      <c r="K2069" s="319">
        <v>0.19091552000000001</v>
      </c>
      <c r="L2069" s="320">
        <v>1.435455037593985</v>
      </c>
      <c r="M2069" s="308">
        <v>0</v>
      </c>
      <c r="N2069" s="282">
        <v>5.4160332999999998E-2</v>
      </c>
      <c r="O2069" s="282">
        <v>5.2394914000000001E-2</v>
      </c>
      <c r="P2069" s="282">
        <v>1.7654188E-3</v>
      </c>
      <c r="Q2069" s="282">
        <v>0</v>
      </c>
      <c r="R2069" s="255">
        <v>3.1411819651000001E-6</v>
      </c>
      <c r="S2069" s="256">
        <v>6.5289156723100005E-9</v>
      </c>
      <c r="T2069" s="256">
        <v>0</v>
      </c>
      <c r="U2069" s="274">
        <v>7.6105306000000001E-5</v>
      </c>
      <c r="V2069" s="144"/>
      <c r="W2069" s="137"/>
      <c r="X2069" s="20" t="s">
        <v>4039</v>
      </c>
      <c r="Y2069" s="20"/>
      <c r="Z2069" s="20"/>
      <c r="AA2069" s="19"/>
    </row>
    <row r="2070" spans="1:27" ht="14.4" customHeight="1">
      <c r="A2070" t="s">
        <v>3780</v>
      </c>
      <c r="B2070" s="278" t="s">
        <v>1223</v>
      </c>
      <c r="C2070" s="279" t="s">
        <v>6074</v>
      </c>
      <c r="D2070" s="14" t="s">
        <v>3773</v>
      </c>
      <c r="E2070" s="312" t="s">
        <v>1510</v>
      </c>
      <c r="F2070" s="281" t="s">
        <v>7772</v>
      </c>
      <c r="G2070" s="319">
        <v>0.32705972403322203</v>
      </c>
      <c r="H2070" s="319">
        <v>1.632932249174E-2</v>
      </c>
      <c r="I2070" s="319">
        <v>0.11103983154148199</v>
      </c>
      <c r="J2070" s="319">
        <v>0</v>
      </c>
      <c r="K2070" s="319">
        <v>0.19969057000000001</v>
      </c>
      <c r="L2070" s="320">
        <v>1.5014328571428572</v>
      </c>
      <c r="M2070" s="308">
        <v>0</v>
      </c>
      <c r="N2070" s="282">
        <v>5.5067324000000001E-2</v>
      </c>
      <c r="O2070" s="282">
        <v>5.3274202999999999E-2</v>
      </c>
      <c r="P2070" s="282">
        <v>1.793121E-3</v>
      </c>
      <c r="Q2070" s="282">
        <v>0</v>
      </c>
      <c r="R2070" s="255">
        <v>3.1938971244000001E-6</v>
      </c>
      <c r="S2070" s="256">
        <v>6.6313646296099999E-9</v>
      </c>
      <c r="T2070" s="256">
        <v>0</v>
      </c>
      <c r="U2070" s="274">
        <v>7.6260788999999997E-5</v>
      </c>
      <c r="V2070" s="144"/>
      <c r="W2070" s="137"/>
      <c r="X2070" s="20" t="s">
        <v>4039</v>
      </c>
      <c r="Y2070" s="20"/>
      <c r="Z2070" s="20"/>
      <c r="AA2070" s="19"/>
    </row>
    <row r="2071" spans="1:27" ht="14.4" customHeight="1">
      <c r="A2071" t="s">
        <v>3781</v>
      </c>
      <c r="B2071" s="278" t="s">
        <v>1223</v>
      </c>
      <c r="C2071" s="279" t="s">
        <v>6075</v>
      </c>
      <c r="D2071" s="14" t="s">
        <v>3773</v>
      </c>
      <c r="E2071" s="312" t="s">
        <v>1510</v>
      </c>
      <c r="F2071" s="281" t="s">
        <v>7773</v>
      </c>
      <c r="G2071" s="319">
        <v>0.42463058296019002</v>
      </c>
      <c r="H2071" s="319">
        <v>2.4780360951870001E-2</v>
      </c>
      <c r="I2071" s="319">
        <v>0.12726995200832</v>
      </c>
      <c r="J2071" s="319">
        <v>0</v>
      </c>
      <c r="K2071" s="319">
        <v>0.27258027000000001</v>
      </c>
      <c r="L2071" s="320">
        <v>2.0494757142857143</v>
      </c>
      <c r="M2071" s="308">
        <v>0</v>
      </c>
      <c r="N2071" s="282">
        <v>6.7310550999999996E-2</v>
      </c>
      <c r="O2071" s="282">
        <v>6.4995180999999999E-2</v>
      </c>
      <c r="P2071" s="282">
        <v>2.3153700000000002E-3</v>
      </c>
      <c r="Q2071" s="282">
        <v>0</v>
      </c>
      <c r="R2071" s="255">
        <v>3.8965935245999999E-6</v>
      </c>
      <c r="S2071" s="256">
        <v>8.5627587948900003E-9</v>
      </c>
      <c r="T2071" s="256">
        <v>0</v>
      </c>
      <c r="U2071" s="274">
        <v>9.8153747000000004E-5</v>
      </c>
      <c r="V2071" s="144"/>
      <c r="W2071" s="137"/>
      <c r="X2071" s="20" t="s">
        <v>4039</v>
      </c>
      <c r="Y2071" s="20"/>
      <c r="Z2071" s="20"/>
      <c r="AA2071" s="19"/>
    </row>
    <row r="2072" spans="1:27" ht="14.4" customHeight="1">
      <c r="A2072" t="s">
        <v>3782</v>
      </c>
      <c r="B2072" s="278" t="s">
        <v>1223</v>
      </c>
      <c r="C2072" s="279" t="s">
        <v>6076</v>
      </c>
      <c r="D2072" s="14" t="s">
        <v>3773</v>
      </c>
      <c r="E2072" s="312" t="s">
        <v>1510</v>
      </c>
      <c r="F2072" s="281" t="s">
        <v>7774</v>
      </c>
      <c r="G2072" s="319">
        <v>0.22402196454006498</v>
      </c>
      <c r="H2072" s="319">
        <v>1.507275136778E-2</v>
      </c>
      <c r="I2072" s="319">
        <v>8.0610013172285E-2</v>
      </c>
      <c r="J2072" s="319">
        <v>0</v>
      </c>
      <c r="K2072" s="319">
        <v>0.12833919999999999</v>
      </c>
      <c r="L2072" s="320">
        <v>0.96495639097744346</v>
      </c>
      <c r="M2072" s="308">
        <v>0</v>
      </c>
      <c r="N2072" s="282">
        <v>3.7375763999999999E-2</v>
      </c>
      <c r="O2072" s="282">
        <v>3.6162017999999997E-2</v>
      </c>
      <c r="P2072" s="282">
        <v>1.2137452000000001E-3</v>
      </c>
      <c r="Q2072" s="282">
        <v>0</v>
      </c>
      <c r="R2072" s="255">
        <v>2.1679866980000001E-6</v>
      </c>
      <c r="S2072" s="256">
        <v>4.488702589162E-9</v>
      </c>
      <c r="T2072" s="256">
        <v>0</v>
      </c>
      <c r="U2072" s="274">
        <v>5.2747814999999998E-5</v>
      </c>
      <c r="V2072" s="144"/>
      <c r="W2072" s="137"/>
      <c r="X2072" s="20" t="s">
        <v>4039</v>
      </c>
      <c r="Y2072" s="20"/>
      <c r="Z2072" s="20"/>
      <c r="AA2072" s="19"/>
    </row>
    <row r="2073" spans="1:27" ht="14.4" customHeight="1">
      <c r="A2073" t="s">
        <v>3783</v>
      </c>
      <c r="B2073" s="278" t="s">
        <v>1223</v>
      </c>
      <c r="C2073" s="279" t="s">
        <v>6077</v>
      </c>
      <c r="D2073" s="14" t="s">
        <v>3773</v>
      </c>
      <c r="E2073" s="312" t="s">
        <v>1510</v>
      </c>
      <c r="F2073" s="281" t="s">
        <v>7775</v>
      </c>
      <c r="G2073" s="319">
        <v>0.22402196454006498</v>
      </c>
      <c r="H2073" s="319">
        <v>1.507275136778E-2</v>
      </c>
      <c r="I2073" s="319">
        <v>8.0610013172285E-2</v>
      </c>
      <c r="J2073" s="319">
        <v>0</v>
      </c>
      <c r="K2073" s="319">
        <v>0.12833919999999999</v>
      </c>
      <c r="L2073" s="320">
        <v>0.96495639097744346</v>
      </c>
      <c r="M2073" s="308">
        <v>0</v>
      </c>
      <c r="N2073" s="282">
        <v>3.7375763999999999E-2</v>
      </c>
      <c r="O2073" s="282">
        <v>3.6162017999999997E-2</v>
      </c>
      <c r="P2073" s="282">
        <v>1.2137452000000001E-3</v>
      </c>
      <c r="Q2073" s="282">
        <v>0</v>
      </c>
      <c r="R2073" s="255">
        <v>2.1679866980000001E-6</v>
      </c>
      <c r="S2073" s="256">
        <v>4.488702589162E-9</v>
      </c>
      <c r="T2073" s="256">
        <v>0</v>
      </c>
      <c r="U2073" s="274">
        <v>5.2747814999999998E-5</v>
      </c>
      <c r="V2073" s="144"/>
      <c r="W2073" s="137"/>
      <c r="X2073" s="20" t="s">
        <v>4039</v>
      </c>
      <c r="Y2073" s="20"/>
      <c r="Z2073" s="20"/>
      <c r="AA2073" s="19"/>
    </row>
    <row r="2074" spans="1:27" ht="14.4" customHeight="1">
      <c r="B2074" s="278" t="s">
        <v>1223</v>
      </c>
      <c r="C2074" s="277" t="s">
        <v>3784</v>
      </c>
      <c r="D2074" s="277" t="s">
        <v>3785</v>
      </c>
      <c r="F2074"/>
      <c r="G2074" s="210"/>
      <c r="H2074" s="210"/>
      <c r="I2074" s="210"/>
      <c r="J2074" s="210"/>
      <c r="K2074" s="210"/>
      <c r="L2074" s="210"/>
      <c r="M2074" s="5"/>
      <c r="N2074"/>
      <c r="O2074"/>
      <c r="V2074" s="183"/>
      <c r="W2074" s="4"/>
      <c r="X2074" s="20"/>
      <c r="Y2074" s="20"/>
      <c r="Z2074" s="20"/>
      <c r="AA2074" s="19"/>
    </row>
    <row r="2075" spans="1:27" ht="14.4" customHeight="1">
      <c r="A2075" t="s">
        <v>3786</v>
      </c>
      <c r="B2075" s="278" t="s">
        <v>1223</v>
      </c>
      <c r="C2075" s="279" t="s">
        <v>6078</v>
      </c>
      <c r="D2075" s="14" t="s">
        <v>3785</v>
      </c>
      <c r="E2075" s="312" t="s">
        <v>1510</v>
      </c>
      <c r="F2075" s="281" t="s">
        <v>7776</v>
      </c>
      <c r="G2075" s="319">
        <v>0.77529676190210006</v>
      </c>
      <c r="H2075" s="319">
        <v>4.7235633324030003E-2</v>
      </c>
      <c r="I2075" s="319">
        <v>0.28863535857806999</v>
      </c>
      <c r="J2075" s="319">
        <v>0</v>
      </c>
      <c r="K2075" s="319">
        <v>0.43942576999999999</v>
      </c>
      <c r="L2075" s="320">
        <v>3.3039531578947368</v>
      </c>
      <c r="M2075" s="308">
        <v>0</v>
      </c>
      <c r="N2075" s="282">
        <v>0.13223236999999999</v>
      </c>
      <c r="O2075" s="282">
        <v>0.12802108000000001</v>
      </c>
      <c r="P2075" s="282">
        <v>4.2112994999999997E-3</v>
      </c>
      <c r="Q2075" s="282">
        <v>0</v>
      </c>
      <c r="R2075" s="255">
        <v>7.675124412200001E-6</v>
      </c>
      <c r="S2075" s="256">
        <v>1.5574332602420001E-8</v>
      </c>
      <c r="T2075" s="256">
        <v>0</v>
      </c>
      <c r="U2075" s="121">
        <v>1.8253078E-4</v>
      </c>
      <c r="V2075" s="144"/>
      <c r="W2075" s="137"/>
      <c r="X2075" s="20" t="s">
        <v>4039</v>
      </c>
      <c r="Y2075" s="20"/>
      <c r="Z2075" s="20"/>
      <c r="AA2075" s="19"/>
    </row>
    <row r="2076" spans="1:27" ht="14.4" customHeight="1">
      <c r="A2076" t="s">
        <v>3787</v>
      </c>
      <c r="B2076" s="278" t="s">
        <v>1223</v>
      </c>
      <c r="C2076" s="279" t="s">
        <v>6079</v>
      </c>
      <c r="D2076" s="14" t="s">
        <v>3785</v>
      </c>
      <c r="E2076" s="312" t="s">
        <v>1510</v>
      </c>
      <c r="F2076" s="281" t="s">
        <v>7777</v>
      </c>
      <c r="G2076" s="319">
        <v>7.49943888661085E-2</v>
      </c>
      <c r="H2076" s="319">
        <v>4.5728629058999999E-5</v>
      </c>
      <c r="I2076" s="319">
        <v>1.3496125237049499E-2</v>
      </c>
      <c r="J2076" s="319">
        <v>0</v>
      </c>
      <c r="K2076" s="319">
        <v>6.1452535000000003E-2</v>
      </c>
      <c r="L2076" s="320">
        <v>0.46204913533834585</v>
      </c>
      <c r="M2076" s="308">
        <v>0</v>
      </c>
      <c r="N2076" s="282">
        <v>1.1538212000000001E-2</v>
      </c>
      <c r="O2076" s="282">
        <v>1.1113325E-2</v>
      </c>
      <c r="P2076" s="282">
        <v>4.2488680000000003E-4</v>
      </c>
      <c r="Q2076" s="282">
        <v>0</v>
      </c>
      <c r="R2076" s="255">
        <v>6.6626648545339996E-7</v>
      </c>
      <c r="S2076" s="256">
        <v>1.571326928289E-9</v>
      </c>
      <c r="T2076" s="256">
        <v>0</v>
      </c>
      <c r="U2076" s="274">
        <v>1.6504993E-5</v>
      </c>
      <c r="V2076" s="144"/>
      <c r="W2076" s="137"/>
      <c r="X2076" s="20" t="s">
        <v>4039</v>
      </c>
      <c r="Y2076" s="20"/>
      <c r="Z2076" s="20"/>
      <c r="AA2076" s="19"/>
    </row>
    <row r="2077" spans="1:27" ht="14.4" customHeight="1">
      <c r="B2077" s="278" t="s">
        <v>1223</v>
      </c>
      <c r="C2077" s="277" t="s">
        <v>3788</v>
      </c>
      <c r="D2077" s="277" t="s">
        <v>3789</v>
      </c>
      <c r="E2077" s="312"/>
      <c r="F2077"/>
      <c r="G2077" s="210"/>
      <c r="H2077" s="210"/>
      <c r="I2077" s="210"/>
      <c r="J2077" s="210"/>
      <c r="K2077" s="210"/>
      <c r="L2077" s="210"/>
      <c r="M2077" s="5"/>
      <c r="N2077"/>
      <c r="O2077"/>
      <c r="V2077" s="183"/>
      <c r="W2077" s="4"/>
      <c r="X2077" s="20"/>
      <c r="Y2077" s="20"/>
      <c r="Z2077" s="20"/>
      <c r="AA2077" s="19"/>
    </row>
    <row r="2078" spans="1:27" ht="14.4" customHeight="1">
      <c r="A2078" t="s">
        <v>3790</v>
      </c>
      <c r="B2078" s="278" t="s">
        <v>1223</v>
      </c>
      <c r="C2078" s="279" t="s">
        <v>6080</v>
      </c>
      <c r="D2078" s="14" t="s">
        <v>3789</v>
      </c>
      <c r="E2078" s="312" t="s">
        <v>1510</v>
      </c>
      <c r="F2078" s="281" t="s">
        <v>7778</v>
      </c>
      <c r="G2078" s="319">
        <v>1.0494635462687238</v>
      </c>
      <c r="H2078" s="319">
        <v>2.7081336312569999E-2</v>
      </c>
      <c r="I2078" s="319">
        <v>0.57609891995615392</v>
      </c>
      <c r="J2078" s="319">
        <v>0</v>
      </c>
      <c r="K2078" s="319">
        <v>0.44628329</v>
      </c>
      <c r="L2078" s="320">
        <v>3.3555134586466164</v>
      </c>
      <c r="M2078" s="308">
        <v>0</v>
      </c>
      <c r="N2078" s="282">
        <v>0.22583537000000001</v>
      </c>
      <c r="O2078" s="282">
        <v>0.21997384</v>
      </c>
      <c r="P2078" s="282">
        <v>5.8615357E-3</v>
      </c>
      <c r="Q2078" s="282">
        <v>0</v>
      </c>
      <c r="R2078" s="255">
        <v>1.31878802356E-5</v>
      </c>
      <c r="S2078" s="256">
        <v>2.167727735678E-8</v>
      </c>
      <c r="T2078" s="256">
        <v>0</v>
      </c>
      <c r="U2078" s="121">
        <v>2.5810843999999998E-4</v>
      </c>
      <c r="V2078" s="144"/>
      <c r="W2078" s="137"/>
      <c r="X2078" s="20" t="s">
        <v>4039</v>
      </c>
      <c r="Y2078" s="20"/>
      <c r="Z2078" s="20"/>
      <c r="AA2078" s="19"/>
    </row>
    <row r="2079" spans="1:27" ht="14.4" customHeight="1">
      <c r="B2079" s="278" t="s">
        <v>1223</v>
      </c>
      <c r="C2079" s="277" t="s">
        <v>3791</v>
      </c>
      <c r="D2079" s="277" t="s">
        <v>3792</v>
      </c>
      <c r="E2079" s="312"/>
      <c r="F2079"/>
      <c r="G2079" s="210"/>
      <c r="H2079" s="210"/>
      <c r="I2079" s="210"/>
      <c r="J2079" s="210"/>
      <c r="K2079" s="210"/>
      <c r="L2079" s="210"/>
      <c r="M2079" s="5"/>
      <c r="N2079"/>
      <c r="O2079"/>
      <c r="V2079" s="183"/>
      <c r="W2079" s="4"/>
      <c r="X2079" s="20"/>
      <c r="Y2079" s="20"/>
      <c r="Z2079" s="20"/>
      <c r="AA2079" s="19"/>
    </row>
    <row r="2080" spans="1:27" ht="14.4" customHeight="1">
      <c r="A2080" t="s">
        <v>3793</v>
      </c>
      <c r="B2080" s="278" t="s">
        <v>1223</v>
      </c>
      <c r="C2080" s="279" t="s">
        <v>6081</v>
      </c>
      <c r="D2080" s="14" t="s">
        <v>3792</v>
      </c>
      <c r="E2080" s="312" t="s">
        <v>1510</v>
      </c>
      <c r="F2080" s="281" t="s">
        <v>7779</v>
      </c>
      <c r="G2080" s="319">
        <v>0.28106929203991499</v>
      </c>
      <c r="H2080" s="319">
        <v>3.4406515970200001E-3</v>
      </c>
      <c r="I2080" s="319">
        <v>5.7638650442894998E-2</v>
      </c>
      <c r="J2080" s="319">
        <v>0</v>
      </c>
      <c r="K2080" s="319">
        <v>0.21998999</v>
      </c>
      <c r="L2080" s="320">
        <v>1.6540600751879697</v>
      </c>
      <c r="M2080" s="308">
        <v>0</v>
      </c>
      <c r="N2080" s="282">
        <v>4.3416050999999997E-2</v>
      </c>
      <c r="O2080" s="282">
        <v>4.1838330999999999E-2</v>
      </c>
      <c r="P2080" s="282">
        <v>1.5777196E-3</v>
      </c>
      <c r="Q2080" s="282">
        <v>0</v>
      </c>
      <c r="R2080" s="255">
        <v>2.5082932682800002E-6</v>
      </c>
      <c r="S2080" s="256">
        <v>5.8347620725999996E-9</v>
      </c>
      <c r="T2080" s="256">
        <v>0</v>
      </c>
      <c r="U2080" s="274">
        <v>6.2375558000000005E-5</v>
      </c>
      <c r="V2080" s="144"/>
      <c r="W2080" s="137"/>
      <c r="X2080" s="20" t="s">
        <v>4039</v>
      </c>
      <c r="Y2080" s="20"/>
      <c r="Z2080" s="20"/>
      <c r="AA2080" s="19"/>
    </row>
    <row r="2081" spans="1:27" ht="14.4" customHeight="1">
      <c r="A2081" t="s">
        <v>3794</v>
      </c>
      <c r="B2081" s="278" t="s">
        <v>1223</v>
      </c>
      <c r="C2081" s="279" t="s">
        <v>6082</v>
      </c>
      <c r="D2081" s="14" t="s">
        <v>3792</v>
      </c>
      <c r="E2081" s="312" t="s">
        <v>1510</v>
      </c>
      <c r="F2081" s="281" t="s">
        <v>7780</v>
      </c>
      <c r="G2081" s="319">
        <v>0.304091752251611</v>
      </c>
      <c r="H2081" s="319">
        <v>3.45937850798E-3</v>
      </c>
      <c r="I2081" s="319">
        <v>7.2650433743631004E-2</v>
      </c>
      <c r="J2081" s="319">
        <v>0</v>
      </c>
      <c r="K2081" s="319">
        <v>0.22798193999999999</v>
      </c>
      <c r="L2081" s="320">
        <v>1.71414992481203</v>
      </c>
      <c r="M2081" s="308">
        <v>0</v>
      </c>
      <c r="N2081" s="282">
        <v>4.9049379999999997E-2</v>
      </c>
      <c r="O2081" s="282">
        <v>4.7339740999999998E-2</v>
      </c>
      <c r="P2081" s="282">
        <v>1.7096387000000001E-3</v>
      </c>
      <c r="Q2081" s="282">
        <v>0</v>
      </c>
      <c r="R2081" s="255">
        <v>2.8381139637699999E-6</v>
      </c>
      <c r="S2081" s="256">
        <v>6.3226282354700005E-9</v>
      </c>
      <c r="T2081" s="256">
        <v>0</v>
      </c>
      <c r="U2081" s="274">
        <v>6.8215833999999998E-5</v>
      </c>
      <c r="V2081" s="144"/>
      <c r="W2081" s="137"/>
      <c r="X2081" s="20" t="s">
        <v>4039</v>
      </c>
      <c r="Y2081" s="20"/>
      <c r="Z2081" s="20"/>
      <c r="AA2081" s="19"/>
    </row>
    <row r="2082" spans="1:27" ht="14.4" customHeight="1">
      <c r="A2082" t="s">
        <v>3795</v>
      </c>
      <c r="B2082" s="278" t="s">
        <v>1223</v>
      </c>
      <c r="C2082" s="279" t="s">
        <v>6083</v>
      </c>
      <c r="D2082" s="14" t="s">
        <v>3792</v>
      </c>
      <c r="E2082" s="312" t="s">
        <v>1510</v>
      </c>
      <c r="F2082" s="281" t="s">
        <v>7781</v>
      </c>
      <c r="G2082" s="319">
        <v>6.3904727452654603E-2</v>
      </c>
      <c r="H2082" s="319">
        <v>2.3439733601060002E-3</v>
      </c>
      <c r="I2082" s="319">
        <v>1.9590331092548603E-2</v>
      </c>
      <c r="J2082" s="319">
        <v>0</v>
      </c>
      <c r="K2082" s="319">
        <v>4.1970423E-2</v>
      </c>
      <c r="L2082" s="320">
        <v>0.3155670902255639</v>
      </c>
      <c r="M2082" s="308">
        <v>0</v>
      </c>
      <c r="N2082" s="282">
        <v>1.0535044E-2</v>
      </c>
      <c r="O2082" s="282">
        <v>1.0183258000000001E-2</v>
      </c>
      <c r="P2082" s="282">
        <v>3.5178640000000001E-4</v>
      </c>
      <c r="Q2082" s="282">
        <v>0</v>
      </c>
      <c r="R2082" s="255">
        <v>6.1050705385999995E-7</v>
      </c>
      <c r="S2082" s="256">
        <v>1.3009852108820002E-9</v>
      </c>
      <c r="T2082" s="256">
        <v>0</v>
      </c>
      <c r="U2082" s="274">
        <v>1.4634216999999999E-5</v>
      </c>
      <c r="V2082" s="144"/>
      <c r="W2082" s="137"/>
      <c r="X2082" s="20" t="s">
        <v>4039</v>
      </c>
      <c r="Y2082" s="20"/>
      <c r="Z2082" s="20"/>
      <c r="AA2082" s="19"/>
    </row>
    <row r="2083" spans="1:27" ht="14.4" customHeight="1">
      <c r="A2083" t="s">
        <v>3796</v>
      </c>
      <c r="B2083" s="278" t="s">
        <v>1223</v>
      </c>
      <c r="C2083" s="279" t="s">
        <v>6084</v>
      </c>
      <c r="D2083" s="14" t="s">
        <v>3792</v>
      </c>
      <c r="E2083" s="312" t="s">
        <v>1510</v>
      </c>
      <c r="F2083" s="281" t="s">
        <v>7782</v>
      </c>
      <c r="G2083" s="319">
        <v>0.13963790162301182</v>
      </c>
      <c r="H2083" s="319">
        <v>3.7507474346419999E-3</v>
      </c>
      <c r="I2083" s="319">
        <v>3.9664572188369801E-2</v>
      </c>
      <c r="J2083" s="319">
        <v>0</v>
      </c>
      <c r="K2083" s="319">
        <v>9.6222582000000001E-2</v>
      </c>
      <c r="L2083" s="320">
        <v>0.72347806015037586</v>
      </c>
      <c r="M2083" s="308">
        <v>0</v>
      </c>
      <c r="N2083" s="282">
        <v>2.2990136000000001E-2</v>
      </c>
      <c r="O2083" s="282">
        <v>2.2213871999999999E-2</v>
      </c>
      <c r="P2083" s="282">
        <v>7.7626327000000002E-4</v>
      </c>
      <c r="Q2083" s="282">
        <v>0</v>
      </c>
      <c r="R2083" s="255">
        <v>1.33176692675E-6</v>
      </c>
      <c r="S2083" s="256">
        <v>2.8707961370720001E-9</v>
      </c>
      <c r="T2083" s="256">
        <v>0</v>
      </c>
      <c r="U2083" s="274">
        <v>3.1816512999999998E-5</v>
      </c>
      <c r="V2083" s="144"/>
      <c r="W2083" s="137"/>
      <c r="X2083" s="20" t="s">
        <v>4039</v>
      </c>
      <c r="Y2083" s="20"/>
      <c r="Z2083" s="20"/>
      <c r="AA2083" s="19"/>
    </row>
    <row r="2084" spans="1:27" ht="14.4" customHeight="1">
      <c r="A2084" t="s">
        <v>3797</v>
      </c>
      <c r="B2084" s="278" t="s">
        <v>1223</v>
      </c>
      <c r="C2084" s="279" t="s">
        <v>6085</v>
      </c>
      <c r="D2084" s="14" t="s">
        <v>3792</v>
      </c>
      <c r="E2084" s="312" t="s">
        <v>1510</v>
      </c>
      <c r="F2084" s="281" t="s">
        <v>7783</v>
      </c>
      <c r="G2084" s="319">
        <v>0.14684836616831071</v>
      </c>
      <c r="H2084" s="319">
        <v>5.1189784223830007E-3</v>
      </c>
      <c r="I2084" s="319">
        <v>5.3233309745927701E-2</v>
      </c>
      <c r="J2084" s="319">
        <v>0</v>
      </c>
      <c r="K2084" s="319">
        <v>8.8496078000000006E-2</v>
      </c>
      <c r="L2084" s="320">
        <v>0.66538404511278193</v>
      </c>
      <c r="M2084" s="308">
        <v>0</v>
      </c>
      <c r="N2084" s="282">
        <v>2.5948285000000001E-2</v>
      </c>
      <c r="O2084" s="282">
        <v>2.5136366E-2</v>
      </c>
      <c r="P2084" s="282">
        <v>8.1191829000000005E-4</v>
      </c>
      <c r="Q2084" s="282">
        <v>0</v>
      </c>
      <c r="R2084" s="255">
        <v>1.50697640094E-6</v>
      </c>
      <c r="S2084" s="256">
        <v>3.002656401879E-9</v>
      </c>
      <c r="T2084" s="256">
        <v>0</v>
      </c>
      <c r="U2084" s="274">
        <v>3.4265659999999997E-5</v>
      </c>
      <c r="V2084" s="144"/>
      <c r="W2084" s="137"/>
      <c r="X2084" s="20" t="s">
        <v>4039</v>
      </c>
      <c r="Y2084" s="20"/>
      <c r="Z2084" s="20"/>
      <c r="AA2084" s="19"/>
    </row>
    <row r="2085" spans="1:27" ht="14.4" customHeight="1">
      <c r="A2085" t="s">
        <v>3798</v>
      </c>
      <c r="B2085" s="278" t="s">
        <v>1223</v>
      </c>
      <c r="C2085" s="279" t="s">
        <v>6086</v>
      </c>
      <c r="D2085" s="14" t="s">
        <v>3792</v>
      </c>
      <c r="E2085" s="312" t="s">
        <v>1510</v>
      </c>
      <c r="F2085" s="281" t="s">
        <v>7784</v>
      </c>
      <c r="G2085" s="319">
        <v>8.5328594675208702E-2</v>
      </c>
      <c r="H2085" s="319">
        <v>3.7723146001000002E-3</v>
      </c>
      <c r="I2085" s="319">
        <v>3.4818542075108698E-2</v>
      </c>
      <c r="J2085" s="319">
        <v>0</v>
      </c>
      <c r="K2085" s="319">
        <v>4.6737738000000001E-2</v>
      </c>
      <c r="L2085" s="320">
        <v>0.3514115639097744</v>
      </c>
      <c r="M2085" s="308">
        <v>0</v>
      </c>
      <c r="N2085" s="282">
        <v>1.5744414000000002E-2</v>
      </c>
      <c r="O2085" s="282">
        <v>1.527207E-2</v>
      </c>
      <c r="P2085" s="282">
        <v>4.7234407999999998E-4</v>
      </c>
      <c r="Q2085" s="282">
        <v>0</v>
      </c>
      <c r="R2085" s="255">
        <v>9.1559173347999996E-7</v>
      </c>
      <c r="S2085" s="256">
        <v>1.7468346019849999E-9</v>
      </c>
      <c r="T2085" s="256">
        <v>0</v>
      </c>
      <c r="U2085" s="274">
        <v>2.0376339999999999E-5</v>
      </c>
      <c r="V2085" s="144"/>
      <c r="W2085" s="137"/>
      <c r="X2085" s="20" t="s">
        <v>4039</v>
      </c>
      <c r="Y2085" s="20"/>
      <c r="Z2085" s="20"/>
      <c r="AA2085" s="19"/>
    </row>
    <row r="2086" spans="1:27" ht="14.4" customHeight="1">
      <c r="A2086" t="s">
        <v>3799</v>
      </c>
      <c r="B2086" s="278" t="s">
        <v>1223</v>
      </c>
      <c r="C2086" s="279" t="s">
        <v>6087</v>
      </c>
      <c r="D2086" s="14" t="s">
        <v>3792</v>
      </c>
      <c r="E2086" s="312" t="s">
        <v>1510</v>
      </c>
      <c r="F2086" s="281" t="s">
        <v>7785</v>
      </c>
      <c r="G2086" s="319">
        <v>0.21920785032574061</v>
      </c>
      <c r="H2086" s="319">
        <v>1.8419857940260001E-3</v>
      </c>
      <c r="I2086" s="319">
        <v>5.4388534531714605E-2</v>
      </c>
      <c r="J2086" s="319">
        <v>0</v>
      </c>
      <c r="K2086" s="319">
        <v>0.16297733</v>
      </c>
      <c r="L2086" s="320">
        <v>1.2253934586466164</v>
      </c>
      <c r="M2086" s="308">
        <v>0</v>
      </c>
      <c r="N2086" s="282">
        <v>3.6097433999999998E-2</v>
      </c>
      <c r="O2086" s="282">
        <v>3.4859493999999998E-2</v>
      </c>
      <c r="P2086" s="282">
        <v>1.2379403E-3</v>
      </c>
      <c r="Q2086" s="282">
        <v>0</v>
      </c>
      <c r="R2086" s="255">
        <v>2.08989774079E-6</v>
      </c>
      <c r="S2086" s="256">
        <v>4.5781816016020004E-9</v>
      </c>
      <c r="T2086" s="256">
        <v>0</v>
      </c>
      <c r="U2086" s="274">
        <v>4.9416987000000002E-5</v>
      </c>
      <c r="V2086" s="144"/>
      <c r="W2086" s="137"/>
      <c r="X2086" s="20" t="s">
        <v>4039</v>
      </c>
      <c r="Y2086" s="20"/>
      <c r="Z2086" s="20"/>
      <c r="AA2086" s="19"/>
    </row>
    <row r="2087" spans="1:27" ht="14.4" customHeight="1">
      <c r="A2087" t="s">
        <v>3800</v>
      </c>
      <c r="B2087" s="278" t="s">
        <v>1223</v>
      </c>
      <c r="C2087" s="279" t="s">
        <v>6088</v>
      </c>
      <c r="D2087" s="14" t="s">
        <v>3792</v>
      </c>
      <c r="E2087" s="312" t="s">
        <v>1510</v>
      </c>
      <c r="F2087" s="281" t="s">
        <v>7786</v>
      </c>
      <c r="G2087" s="319">
        <v>0.1339484662747821</v>
      </c>
      <c r="H2087" s="319">
        <v>1.9083719135860001E-3</v>
      </c>
      <c r="I2087" s="319">
        <v>3.3688998361196099E-2</v>
      </c>
      <c r="J2087" s="319">
        <v>0</v>
      </c>
      <c r="K2087" s="319">
        <v>9.8351095999999999E-2</v>
      </c>
      <c r="L2087" s="320">
        <v>0.73948192481203001</v>
      </c>
      <c r="M2087" s="308">
        <v>0</v>
      </c>
      <c r="N2087" s="282">
        <v>2.1930821E-2</v>
      </c>
      <c r="O2087" s="282">
        <v>2.1176766E-2</v>
      </c>
      <c r="P2087" s="282">
        <v>7.5405505999999998E-4</v>
      </c>
      <c r="Q2087" s="282">
        <v>0</v>
      </c>
      <c r="R2087" s="255">
        <v>1.26959030602E-6</v>
      </c>
      <c r="S2087" s="256">
        <v>2.788665164367E-9</v>
      </c>
      <c r="T2087" s="256">
        <v>0</v>
      </c>
      <c r="U2087" s="274">
        <v>3.0294804000000001E-5</v>
      </c>
      <c r="V2087" s="144"/>
      <c r="W2087" s="137"/>
      <c r="X2087" s="20" t="s">
        <v>4039</v>
      </c>
      <c r="Y2087" s="20"/>
      <c r="Z2087" s="20"/>
      <c r="AA2087" s="19"/>
    </row>
    <row r="2088" spans="1:27" ht="14.4" customHeight="1">
      <c r="A2088" t="s">
        <v>3801</v>
      </c>
      <c r="B2088" s="278" t="s">
        <v>1223</v>
      </c>
      <c r="C2088" s="279" t="s">
        <v>6089</v>
      </c>
      <c r="D2088" s="14" t="s">
        <v>3792</v>
      </c>
      <c r="E2088" s="312" t="s">
        <v>1510</v>
      </c>
      <c r="F2088" s="281" t="s">
        <v>7787</v>
      </c>
      <c r="G2088" s="319">
        <v>0.35322067254068801</v>
      </c>
      <c r="H2088" s="319">
        <v>1.6484210536030001E-2</v>
      </c>
      <c r="I2088" s="319">
        <v>0.13359462200465799</v>
      </c>
      <c r="J2088" s="319">
        <v>0</v>
      </c>
      <c r="K2088" s="319">
        <v>0.20314183999999999</v>
      </c>
      <c r="L2088" s="320">
        <v>1.5273822556390977</v>
      </c>
      <c r="M2088" s="308">
        <v>0</v>
      </c>
      <c r="N2088" s="282">
        <v>6.1805872999999997E-2</v>
      </c>
      <c r="O2088" s="282">
        <v>5.9875195999999999E-2</v>
      </c>
      <c r="P2088" s="282">
        <v>1.9306765E-3</v>
      </c>
      <c r="Q2088" s="282">
        <v>0</v>
      </c>
      <c r="R2088" s="255">
        <v>3.5896400344999998E-6</v>
      </c>
      <c r="S2088" s="256">
        <v>7.1400760747400002E-9</v>
      </c>
      <c r="T2088" s="256">
        <v>0</v>
      </c>
      <c r="U2088" s="274">
        <v>8.2688659000000001E-5</v>
      </c>
      <c r="V2088" s="144"/>
      <c r="W2088" s="137"/>
      <c r="X2088" s="20" t="s">
        <v>4039</v>
      </c>
      <c r="Y2088" s="20"/>
      <c r="Z2088" s="20"/>
      <c r="AA2088" s="19"/>
    </row>
    <row r="2089" spans="1:27" ht="14.4" customHeight="1">
      <c r="A2089" t="s">
        <v>3802</v>
      </c>
      <c r="B2089" s="278" t="s">
        <v>1223</v>
      </c>
      <c r="C2089" s="279" t="s">
        <v>6090</v>
      </c>
      <c r="D2089" s="14" t="s">
        <v>3792</v>
      </c>
      <c r="E2089" s="312" t="s">
        <v>1510</v>
      </c>
      <c r="F2089" s="281" t="s">
        <v>7788</v>
      </c>
      <c r="G2089" s="319">
        <v>0.49053307837460802</v>
      </c>
      <c r="H2089" s="319">
        <v>1.855544314427E-2</v>
      </c>
      <c r="I2089" s="319">
        <v>0.14809013523033801</v>
      </c>
      <c r="J2089" s="319">
        <v>0</v>
      </c>
      <c r="K2089" s="319">
        <v>0.32388749999999999</v>
      </c>
      <c r="L2089" s="320">
        <v>2.4352443609022556</v>
      </c>
      <c r="M2089" s="308">
        <v>0</v>
      </c>
      <c r="N2089" s="282">
        <v>8.0204093000000004E-2</v>
      </c>
      <c r="O2089" s="282">
        <v>7.7507138000000003E-2</v>
      </c>
      <c r="P2089" s="282">
        <v>2.6969543000000002E-3</v>
      </c>
      <c r="Q2089" s="282">
        <v>0</v>
      </c>
      <c r="R2089" s="255">
        <v>4.6467109961000003E-6</v>
      </c>
      <c r="S2089" s="256">
        <v>9.9739436261899997E-9</v>
      </c>
      <c r="T2089" s="256">
        <v>0</v>
      </c>
      <c r="U2089" s="121">
        <v>1.1215574E-4</v>
      </c>
      <c r="V2089" s="144"/>
      <c r="W2089" s="137"/>
      <c r="X2089" s="20" t="s">
        <v>4039</v>
      </c>
      <c r="Y2089" s="20"/>
      <c r="Z2089" s="20"/>
      <c r="AA2089" s="19"/>
    </row>
    <row r="2090" spans="1:27" ht="14.4" customHeight="1">
      <c r="A2090" t="s">
        <v>3803</v>
      </c>
      <c r="B2090" s="278" t="s">
        <v>1223</v>
      </c>
      <c r="C2090" s="279" t="s">
        <v>6091</v>
      </c>
      <c r="D2090" s="14" t="s">
        <v>3792</v>
      </c>
      <c r="E2090" s="312" t="s">
        <v>1510</v>
      </c>
      <c r="F2090" s="281" t="s">
        <v>7789</v>
      </c>
      <c r="G2090" s="319">
        <v>0.14118757774919699</v>
      </c>
      <c r="H2090" s="319">
        <v>4.46558273389E-3</v>
      </c>
      <c r="I2090" s="319">
        <v>4.1583266015306992E-2</v>
      </c>
      <c r="J2090" s="319">
        <v>0</v>
      </c>
      <c r="K2090" s="319">
        <v>9.5138729000000005E-2</v>
      </c>
      <c r="L2090" s="320">
        <v>0.71532878947368417</v>
      </c>
      <c r="M2090" s="308">
        <v>0</v>
      </c>
      <c r="N2090" s="282">
        <v>2.3228212000000002E-2</v>
      </c>
      <c r="O2090" s="282">
        <v>2.2447422000000002E-2</v>
      </c>
      <c r="P2090" s="282">
        <v>7.8078991999999995E-4</v>
      </c>
      <c r="Q2090" s="282">
        <v>0</v>
      </c>
      <c r="R2090" s="255">
        <v>1.3457687042E-6</v>
      </c>
      <c r="S2090" s="256">
        <v>2.8875366756530003E-9</v>
      </c>
      <c r="T2090" s="256">
        <v>0</v>
      </c>
      <c r="U2090" s="274">
        <v>3.2226617000000001E-5</v>
      </c>
      <c r="V2090" s="144"/>
      <c r="W2090" s="137"/>
      <c r="X2090" s="20" t="s">
        <v>4039</v>
      </c>
      <c r="Y2090" s="20"/>
      <c r="Z2090" s="20"/>
      <c r="AA2090" s="19"/>
    </row>
    <row r="2091" spans="1:27" ht="14.4" customHeight="1">
      <c r="A2091" t="s">
        <v>8673</v>
      </c>
      <c r="B2091" s="278" t="s">
        <v>1223</v>
      </c>
      <c r="C2091" s="279" t="s">
        <v>6092</v>
      </c>
      <c r="D2091" s="14" t="s">
        <v>3792</v>
      </c>
      <c r="E2091" s="312" t="s">
        <v>1510</v>
      </c>
      <c r="F2091" s="281" t="s">
        <v>8892</v>
      </c>
      <c r="G2091" s="319">
        <v>0.21176838976020021</v>
      </c>
      <c r="H2091" s="319">
        <v>4.0758620912500002E-3</v>
      </c>
      <c r="I2091" s="319">
        <v>4.9375317668950203E-2</v>
      </c>
      <c r="J2091" s="319">
        <v>0</v>
      </c>
      <c r="K2091" s="319">
        <v>0.15831721000000001</v>
      </c>
      <c r="L2091" s="320">
        <v>1.190354962406015</v>
      </c>
      <c r="M2091" s="308">
        <v>0</v>
      </c>
      <c r="N2091" s="282">
        <v>3.3436059999999997E-2</v>
      </c>
      <c r="O2091" s="282">
        <v>3.2251452999999999E-2</v>
      </c>
      <c r="P2091" s="282">
        <v>1.1846070000000001E-3</v>
      </c>
      <c r="Q2091" s="282">
        <v>0</v>
      </c>
      <c r="R2091" s="255">
        <v>1.9335403363800001E-6</v>
      </c>
      <c r="S2091" s="256">
        <v>4.3809429041549998E-9</v>
      </c>
      <c r="T2091" s="256">
        <v>0</v>
      </c>
      <c r="U2091" s="274">
        <v>4.7531241000000002E-5</v>
      </c>
      <c r="V2091" s="144"/>
      <c r="W2091" s="137"/>
      <c r="X2091" s="20" t="s">
        <v>4039</v>
      </c>
      <c r="Y2091" s="20"/>
      <c r="Z2091" s="20"/>
      <c r="AA2091" s="19"/>
    </row>
    <row r="2092" spans="1:27" ht="14.4" customHeight="1">
      <c r="A2092" t="s">
        <v>3804</v>
      </c>
      <c r="B2092" s="278" t="s">
        <v>1223</v>
      </c>
      <c r="C2092" s="279" t="s">
        <v>6093</v>
      </c>
      <c r="D2092" s="14" t="s">
        <v>3792</v>
      </c>
      <c r="E2092" s="312" t="s">
        <v>1510</v>
      </c>
      <c r="F2092" s="281" t="s">
        <v>7790</v>
      </c>
      <c r="G2092" s="319">
        <v>0.1248438450898082</v>
      </c>
      <c r="H2092" s="319">
        <v>2.8526161606739998E-3</v>
      </c>
      <c r="I2092" s="319">
        <v>3.8273348929134199E-2</v>
      </c>
      <c r="J2092" s="319">
        <v>0</v>
      </c>
      <c r="K2092" s="319">
        <v>8.3717879999999995E-2</v>
      </c>
      <c r="L2092" s="320">
        <v>0.62945774436090218</v>
      </c>
      <c r="M2092" s="308">
        <v>0</v>
      </c>
      <c r="N2092" s="282">
        <v>2.1223855999999999E-2</v>
      </c>
      <c r="O2092" s="282">
        <v>2.0528037999999998E-2</v>
      </c>
      <c r="P2092" s="282">
        <v>6.9581828000000003E-4</v>
      </c>
      <c r="Q2092" s="282">
        <v>0</v>
      </c>
      <c r="R2092" s="255">
        <v>1.23069769241E-6</v>
      </c>
      <c r="S2092" s="256">
        <v>2.5732924525180001E-9</v>
      </c>
      <c r="T2092" s="256">
        <v>0</v>
      </c>
      <c r="U2092" s="274">
        <v>2.8595583000000001E-5</v>
      </c>
      <c r="V2092" s="144"/>
      <c r="W2092" s="137"/>
      <c r="X2092" s="20" t="s">
        <v>4039</v>
      </c>
      <c r="Y2092" s="20"/>
      <c r="Z2092" s="20"/>
      <c r="AA2092" s="19"/>
    </row>
    <row r="2093" spans="1:27" ht="14.4" customHeight="1">
      <c r="A2093" t="s">
        <v>3805</v>
      </c>
      <c r="B2093" s="278" t="s">
        <v>1223</v>
      </c>
      <c r="C2093" s="279" t="s">
        <v>6094</v>
      </c>
      <c r="D2093" s="14" t="s">
        <v>3792</v>
      </c>
      <c r="E2093" s="312" t="s">
        <v>1510</v>
      </c>
      <c r="F2093" s="281" t="s">
        <v>7791</v>
      </c>
      <c r="G2093" s="319">
        <v>9.8176827216070989E-2</v>
      </c>
      <c r="H2093" s="319">
        <v>3.724299316001E-3</v>
      </c>
      <c r="I2093" s="319">
        <v>3.9695669900070001E-2</v>
      </c>
      <c r="J2093" s="319">
        <v>0</v>
      </c>
      <c r="K2093" s="319">
        <v>5.4756857999999999E-2</v>
      </c>
      <c r="L2093" s="320">
        <v>0.41170569924812028</v>
      </c>
      <c r="M2093" s="308">
        <v>0</v>
      </c>
      <c r="N2093" s="282">
        <v>1.7891110000000002E-2</v>
      </c>
      <c r="O2093" s="282">
        <v>1.7351729999999999E-2</v>
      </c>
      <c r="P2093" s="282">
        <v>5.3937951999999997E-4</v>
      </c>
      <c r="Q2093" s="282">
        <v>0</v>
      </c>
      <c r="R2093" s="255">
        <v>1.04027159241E-6</v>
      </c>
      <c r="S2093" s="256">
        <v>1.9947467804860001E-9</v>
      </c>
      <c r="T2093" s="256">
        <v>0</v>
      </c>
      <c r="U2093" s="274">
        <v>2.3079074E-5</v>
      </c>
      <c r="V2093" s="144"/>
      <c r="W2093" s="137"/>
      <c r="X2093" s="20" t="s">
        <v>4039</v>
      </c>
      <c r="Y2093" s="20"/>
      <c r="Z2093" s="20"/>
      <c r="AA2093" s="19"/>
    </row>
    <row r="2094" spans="1:27" ht="14.4" customHeight="1">
      <c r="A2094" t="s">
        <v>3806</v>
      </c>
      <c r="B2094" s="278" t="s">
        <v>1223</v>
      </c>
      <c r="C2094" s="279" t="s">
        <v>6095</v>
      </c>
      <c r="D2094" s="14" t="s">
        <v>3792</v>
      </c>
      <c r="E2094" s="312" t="s">
        <v>1510</v>
      </c>
      <c r="F2094" s="281" t="s">
        <v>7792</v>
      </c>
      <c r="G2094" s="319">
        <v>7.7910696682351496E-2</v>
      </c>
      <c r="H2094" s="319">
        <v>1.7881161999379999E-3</v>
      </c>
      <c r="I2094" s="319">
        <v>2.3198355482413498E-2</v>
      </c>
      <c r="J2094" s="319">
        <v>0</v>
      </c>
      <c r="K2094" s="319">
        <v>5.2924224999999998E-2</v>
      </c>
      <c r="L2094" s="320">
        <v>0.39792650375939848</v>
      </c>
      <c r="M2094" s="308">
        <v>0</v>
      </c>
      <c r="N2094" s="282">
        <v>1.317111E-2</v>
      </c>
      <c r="O2094" s="282">
        <v>1.2735873E-2</v>
      </c>
      <c r="P2094" s="282">
        <v>4.3523618999999998E-4</v>
      </c>
      <c r="Q2094" s="282">
        <v>0</v>
      </c>
      <c r="R2094" s="255">
        <v>7.6354157497999998E-7</v>
      </c>
      <c r="S2094" s="256">
        <v>1.6096012913779998E-9</v>
      </c>
      <c r="T2094" s="256">
        <v>0</v>
      </c>
      <c r="U2094" s="274">
        <v>1.7851242000000001E-5</v>
      </c>
      <c r="V2094" s="144"/>
      <c r="W2094" s="137"/>
      <c r="X2094" s="20" t="s">
        <v>4039</v>
      </c>
      <c r="Y2094" s="20"/>
      <c r="Z2094" s="20"/>
      <c r="AA2094" s="19"/>
    </row>
    <row r="2095" spans="1:27" ht="14.4" customHeight="1">
      <c r="A2095" t="s">
        <v>3807</v>
      </c>
      <c r="B2095" s="278" t="s">
        <v>1223</v>
      </c>
      <c r="C2095" s="279" t="s">
        <v>6096</v>
      </c>
      <c r="D2095" s="14" t="s">
        <v>3792</v>
      </c>
      <c r="E2095" s="312" t="s">
        <v>1510</v>
      </c>
      <c r="F2095" s="281" t="s">
        <v>7793</v>
      </c>
      <c r="G2095" s="319">
        <v>9.9641155903176404E-2</v>
      </c>
      <c r="H2095" s="319">
        <v>5.0394369365149997E-3</v>
      </c>
      <c r="I2095" s="319">
        <v>3.5087406966661398E-2</v>
      </c>
      <c r="J2095" s="319">
        <v>0</v>
      </c>
      <c r="K2095" s="319">
        <v>5.9514312E-2</v>
      </c>
      <c r="L2095" s="320">
        <v>0.44747603007518794</v>
      </c>
      <c r="M2095" s="308">
        <v>0</v>
      </c>
      <c r="N2095" s="282">
        <v>1.6821999000000001E-2</v>
      </c>
      <c r="O2095" s="282">
        <v>1.6279063E-2</v>
      </c>
      <c r="P2095" s="282">
        <v>5.4293582999999997E-4</v>
      </c>
      <c r="Q2095" s="282">
        <v>0</v>
      </c>
      <c r="R2095" s="255">
        <v>9.7596303365999992E-7</v>
      </c>
      <c r="S2095" s="256">
        <v>2.0078987719170003E-9</v>
      </c>
      <c r="T2095" s="256">
        <v>0</v>
      </c>
      <c r="U2095" s="274">
        <v>2.3168385999999998E-5</v>
      </c>
      <c r="V2095" s="144"/>
      <c r="W2095" s="137"/>
      <c r="X2095" s="20" t="s">
        <v>4039</v>
      </c>
      <c r="Y2095" s="20"/>
      <c r="Z2095" s="20"/>
      <c r="AA2095" s="19"/>
    </row>
    <row r="2096" spans="1:27" ht="14.4" customHeight="1">
      <c r="A2096" t="s">
        <v>3808</v>
      </c>
      <c r="B2096" s="278" t="s">
        <v>1223</v>
      </c>
      <c r="C2096" s="279" t="s">
        <v>6097</v>
      </c>
      <c r="D2096" s="14" t="s">
        <v>3792</v>
      </c>
      <c r="E2096" s="312" t="s">
        <v>1510</v>
      </c>
      <c r="F2096" s="281" t="s">
        <v>7794</v>
      </c>
      <c r="G2096" s="319">
        <v>0.184679608250717</v>
      </c>
      <c r="H2096" s="319">
        <v>4.1394599838700001E-3</v>
      </c>
      <c r="I2096" s="319">
        <v>4.3233298266846999E-2</v>
      </c>
      <c r="J2096" s="319">
        <v>0</v>
      </c>
      <c r="K2096" s="319">
        <v>0.13730685000000001</v>
      </c>
      <c r="L2096" s="320">
        <v>1.0323823308270677</v>
      </c>
      <c r="M2096" s="308">
        <v>0</v>
      </c>
      <c r="N2096" s="282">
        <v>2.8808803000000001E-2</v>
      </c>
      <c r="O2096" s="282">
        <v>2.7781685E-2</v>
      </c>
      <c r="P2096" s="282">
        <v>1.0271175999999999E-3</v>
      </c>
      <c r="Q2096" s="282">
        <v>0</v>
      </c>
      <c r="R2096" s="255">
        <v>1.6655686477200001E-6</v>
      </c>
      <c r="S2096" s="256">
        <v>3.7985118642480005E-9</v>
      </c>
      <c r="T2096" s="256">
        <v>0</v>
      </c>
      <c r="U2096" s="274">
        <v>4.1313265000000001E-5</v>
      </c>
      <c r="V2096" s="144"/>
      <c r="W2096" s="137"/>
      <c r="X2096" s="20" t="s">
        <v>4039</v>
      </c>
      <c r="Y2096" s="20"/>
      <c r="Z2096" s="20"/>
      <c r="AA2096" s="19"/>
    </row>
    <row r="2097" spans="1:27" ht="14.4" customHeight="1">
      <c r="A2097" t="s">
        <v>3809</v>
      </c>
      <c r="B2097" s="278" t="s">
        <v>1223</v>
      </c>
      <c r="C2097" s="279" t="s">
        <v>6098</v>
      </c>
      <c r="D2097" s="14" t="s">
        <v>3792</v>
      </c>
      <c r="E2097" s="312" t="s">
        <v>1510</v>
      </c>
      <c r="F2097" s="281" t="s">
        <v>7795</v>
      </c>
      <c r="G2097" s="319">
        <v>9.6609589011722299E-2</v>
      </c>
      <c r="H2097" s="319">
        <v>2.4853201439280002E-3</v>
      </c>
      <c r="I2097" s="319">
        <v>2.3576238867794301E-2</v>
      </c>
      <c r="J2097" s="319">
        <v>0</v>
      </c>
      <c r="K2097" s="319">
        <v>7.0548029999999998E-2</v>
      </c>
      <c r="L2097" s="320">
        <v>0.53043631578947359</v>
      </c>
      <c r="M2097" s="308">
        <v>0</v>
      </c>
      <c r="N2097" s="282">
        <v>1.5281948E-2</v>
      </c>
      <c r="O2097" s="282">
        <v>1.4743398E-2</v>
      </c>
      <c r="P2097" s="282">
        <v>5.3854987999999999E-4</v>
      </c>
      <c r="Q2097" s="282">
        <v>0</v>
      </c>
      <c r="R2097" s="255">
        <v>8.8389676282999999E-7</v>
      </c>
      <c r="S2097" s="256">
        <v>1.9916785603780001E-9</v>
      </c>
      <c r="T2097" s="256">
        <v>0</v>
      </c>
      <c r="U2097" s="274">
        <v>2.1808923E-5</v>
      </c>
      <c r="V2097" s="144"/>
      <c r="W2097" s="137"/>
      <c r="X2097" s="20" t="s">
        <v>4039</v>
      </c>
      <c r="Y2097" s="20"/>
      <c r="Z2097" s="20"/>
      <c r="AA2097" s="19"/>
    </row>
    <row r="2098" spans="1:27" ht="14.4" customHeight="1">
      <c r="A2098" t="s">
        <v>3810</v>
      </c>
      <c r="B2098" s="278" t="s">
        <v>1223</v>
      </c>
      <c r="C2098" s="279" t="s">
        <v>6099</v>
      </c>
      <c r="D2098" s="14" t="s">
        <v>3792</v>
      </c>
      <c r="E2098" s="312" t="s">
        <v>1510</v>
      </c>
      <c r="F2098" s="281" t="s">
        <v>7796</v>
      </c>
      <c r="G2098" s="319">
        <v>0.30786599782748603</v>
      </c>
      <c r="H2098" s="319">
        <v>1.396507271071E-2</v>
      </c>
      <c r="I2098" s="319">
        <v>0.107792475116776</v>
      </c>
      <c r="J2098" s="319">
        <v>0</v>
      </c>
      <c r="K2098" s="319">
        <v>0.18610845000000001</v>
      </c>
      <c r="L2098" s="320">
        <v>1.3993116541353383</v>
      </c>
      <c r="M2098" s="308">
        <v>0</v>
      </c>
      <c r="N2098" s="282">
        <v>5.2316666999999997E-2</v>
      </c>
      <c r="O2098" s="282">
        <v>5.0633791999999997E-2</v>
      </c>
      <c r="P2098" s="282">
        <v>1.6828755999999999E-3</v>
      </c>
      <c r="Q2098" s="282">
        <v>0</v>
      </c>
      <c r="R2098" s="255">
        <v>3.0355990611999998E-6</v>
      </c>
      <c r="S2098" s="256">
        <v>6.2236522273400001E-9</v>
      </c>
      <c r="T2098" s="256">
        <v>0</v>
      </c>
      <c r="U2098" s="274">
        <v>7.1423710000000006E-5</v>
      </c>
      <c r="V2098" s="144"/>
      <c r="W2098" s="137"/>
      <c r="X2098" s="20" t="s">
        <v>4039</v>
      </c>
      <c r="Y2098" s="20"/>
      <c r="Z2098" s="20"/>
      <c r="AA2098" s="19"/>
    </row>
    <row r="2099" spans="1:27" ht="14.4" customHeight="1">
      <c r="A2099" t="s">
        <v>3811</v>
      </c>
      <c r="B2099" s="278" t="s">
        <v>1223</v>
      </c>
      <c r="C2099" s="279" t="s">
        <v>6100</v>
      </c>
      <c r="D2099" s="14" t="s">
        <v>3792</v>
      </c>
      <c r="E2099" s="312" t="s">
        <v>1510</v>
      </c>
      <c r="F2099" s="281" t="s">
        <v>7797</v>
      </c>
      <c r="G2099" s="319">
        <v>0.33088844503918202</v>
      </c>
      <c r="H2099" s="319">
        <v>1.398379952167E-2</v>
      </c>
      <c r="I2099" s="319">
        <v>0.12280425551751199</v>
      </c>
      <c r="J2099" s="319">
        <v>0</v>
      </c>
      <c r="K2099" s="319">
        <v>0.19410039000000001</v>
      </c>
      <c r="L2099" s="320">
        <v>1.4594014285714285</v>
      </c>
      <c r="M2099" s="308">
        <v>0</v>
      </c>
      <c r="N2099" s="282">
        <v>5.7949995999999997E-2</v>
      </c>
      <c r="O2099" s="282">
        <v>5.6135202000000002E-2</v>
      </c>
      <c r="P2099" s="282">
        <v>1.8147946E-3</v>
      </c>
      <c r="Q2099" s="282">
        <v>0</v>
      </c>
      <c r="R2099" s="255">
        <v>3.3654198467000001E-6</v>
      </c>
      <c r="S2099" s="256">
        <v>6.7115184942099999E-9</v>
      </c>
      <c r="T2099" s="256">
        <v>0</v>
      </c>
      <c r="U2099" s="274">
        <v>7.7263985999999999E-5</v>
      </c>
      <c r="V2099" s="144"/>
      <c r="W2099" s="137"/>
      <c r="X2099" s="20" t="s">
        <v>4039</v>
      </c>
      <c r="Y2099" s="20"/>
      <c r="Z2099" s="20"/>
      <c r="AA2099" s="19"/>
    </row>
    <row r="2100" spans="1:27" ht="14.4" customHeight="1">
      <c r="A2100" t="s">
        <v>3812</v>
      </c>
      <c r="B2100" s="278" t="s">
        <v>1223</v>
      </c>
      <c r="C2100" s="279" t="s">
        <v>6101</v>
      </c>
      <c r="D2100" s="14" t="s">
        <v>3792</v>
      </c>
      <c r="E2100" s="312" t="s">
        <v>1510</v>
      </c>
      <c r="F2100" s="281" t="s">
        <v>7798</v>
      </c>
      <c r="G2100" s="319">
        <v>8.0535849439660703E-2</v>
      </c>
      <c r="H2100" s="319">
        <v>3.4397277621340001E-3</v>
      </c>
      <c r="I2100" s="319">
        <v>2.8456484677526702E-2</v>
      </c>
      <c r="J2100" s="319">
        <v>0</v>
      </c>
      <c r="K2100" s="319">
        <v>4.8639636999999999E-2</v>
      </c>
      <c r="L2100" s="320">
        <v>0.36571155639097741</v>
      </c>
      <c r="M2100" s="308">
        <v>0</v>
      </c>
      <c r="N2100" s="282">
        <v>1.3825079000000001E-2</v>
      </c>
      <c r="O2100" s="282">
        <v>1.3383565E-2</v>
      </c>
      <c r="P2100" s="282">
        <v>4.4151336000000001E-4</v>
      </c>
      <c r="Q2100" s="282">
        <v>0</v>
      </c>
      <c r="R2100" s="255">
        <v>8.0237201207999998E-7</v>
      </c>
      <c r="S2100" s="256">
        <v>1.6328157149340001E-9</v>
      </c>
      <c r="T2100" s="256">
        <v>0</v>
      </c>
      <c r="U2100" s="274">
        <v>1.8712223E-5</v>
      </c>
      <c r="V2100" s="144"/>
      <c r="W2100" s="137"/>
      <c r="X2100" s="20" t="s">
        <v>4039</v>
      </c>
      <c r="Y2100" s="20"/>
      <c r="Z2100" s="20"/>
      <c r="AA2100" s="19"/>
    </row>
    <row r="2101" spans="1:27" ht="14.4" customHeight="1">
      <c r="A2101" t="s">
        <v>3813</v>
      </c>
      <c r="B2101" s="278" t="s">
        <v>1223</v>
      </c>
      <c r="C2101" s="279" t="s">
        <v>6102</v>
      </c>
      <c r="D2101" s="14" t="s">
        <v>3792</v>
      </c>
      <c r="E2101" s="312" t="s">
        <v>1510</v>
      </c>
      <c r="F2101" s="281" t="s">
        <v>7799</v>
      </c>
      <c r="G2101" s="319">
        <v>7.863390666450959E-2</v>
      </c>
      <c r="H2101" s="319">
        <v>2.7763522232899999E-3</v>
      </c>
      <c r="I2101" s="319">
        <v>2.4461122441219597E-2</v>
      </c>
      <c r="J2101" s="319">
        <v>0</v>
      </c>
      <c r="K2101" s="319">
        <v>5.1396431999999999E-2</v>
      </c>
      <c r="L2101" s="320">
        <v>0.38643933834586464</v>
      </c>
      <c r="M2101" s="308">
        <v>0</v>
      </c>
      <c r="N2101" s="282">
        <v>1.3064029E-2</v>
      </c>
      <c r="O2101" s="282">
        <v>1.263072E-2</v>
      </c>
      <c r="P2101" s="282">
        <v>4.3330885E-4</v>
      </c>
      <c r="Q2101" s="282">
        <v>0</v>
      </c>
      <c r="R2101" s="255">
        <v>7.5723743372E-7</v>
      </c>
      <c r="S2101" s="256">
        <v>1.602473499609E-9</v>
      </c>
      <c r="T2101" s="256">
        <v>0</v>
      </c>
      <c r="U2101" s="274">
        <v>1.8025938E-5</v>
      </c>
      <c r="V2101" s="144"/>
      <c r="W2101" s="137"/>
      <c r="X2101" s="20" t="s">
        <v>4039</v>
      </c>
      <c r="Y2101" s="20"/>
      <c r="Z2101" s="20"/>
      <c r="AA2101" s="19"/>
    </row>
    <row r="2102" spans="1:27" ht="14.4" customHeight="1">
      <c r="A2102" t="s">
        <v>3814</v>
      </c>
      <c r="B2102" s="278" t="s">
        <v>1223</v>
      </c>
      <c r="C2102" s="279" t="s">
        <v>6103</v>
      </c>
      <c r="D2102" s="14" t="s">
        <v>3792</v>
      </c>
      <c r="E2102" s="312" t="s">
        <v>1510</v>
      </c>
      <c r="F2102" s="281" t="s">
        <v>7800</v>
      </c>
      <c r="G2102" s="319">
        <v>7.8687981839275806E-2</v>
      </c>
      <c r="H2102" s="319">
        <v>4.4143685019109999E-3</v>
      </c>
      <c r="I2102" s="319">
        <v>3.1540724337364795E-2</v>
      </c>
      <c r="J2102" s="319">
        <v>0</v>
      </c>
      <c r="K2102" s="319">
        <v>4.2732889000000003E-2</v>
      </c>
      <c r="L2102" s="320">
        <v>0.32129991729323309</v>
      </c>
      <c r="M2102" s="308">
        <v>0</v>
      </c>
      <c r="N2102" s="282">
        <v>1.4069317E-2</v>
      </c>
      <c r="O2102" s="282">
        <v>1.3638314E-2</v>
      </c>
      <c r="P2102" s="282">
        <v>4.3100338000000001E-4</v>
      </c>
      <c r="Q2102" s="282">
        <v>0</v>
      </c>
      <c r="R2102" s="255">
        <v>8.1764471004000007E-7</v>
      </c>
      <c r="S2102" s="256">
        <v>1.5939474194440002E-9</v>
      </c>
      <c r="T2102" s="256">
        <v>0</v>
      </c>
      <c r="U2102" s="274">
        <v>1.8753656999999999E-5</v>
      </c>
      <c r="V2102" s="144"/>
      <c r="W2102" s="137"/>
      <c r="X2102" s="20" t="s">
        <v>4039</v>
      </c>
      <c r="Y2102" s="20"/>
      <c r="Z2102" s="20"/>
      <c r="AA2102" s="19"/>
    </row>
    <row r="2103" spans="1:27" ht="14.4" customHeight="1">
      <c r="A2103" t="s">
        <v>3815</v>
      </c>
      <c r="B2103" s="278" t="s">
        <v>1223</v>
      </c>
      <c r="C2103" s="279" t="s">
        <v>6104</v>
      </c>
      <c r="D2103" s="14" t="s">
        <v>3792</v>
      </c>
      <c r="E2103" s="312" t="s">
        <v>1510</v>
      </c>
      <c r="F2103" s="281" t="s">
        <v>7801</v>
      </c>
      <c r="G2103" s="319">
        <v>0.67878784042702001</v>
      </c>
      <c r="H2103" s="319">
        <v>1.0281261080759999E-2</v>
      </c>
      <c r="I2103" s="319">
        <v>6.7093159346260006E-2</v>
      </c>
      <c r="J2103" s="319">
        <v>0</v>
      </c>
      <c r="K2103" s="319">
        <v>0.60141341999999998</v>
      </c>
      <c r="L2103" s="320">
        <v>4.5219054135338341</v>
      </c>
      <c r="M2103" s="308">
        <v>0</v>
      </c>
      <c r="N2103" s="282">
        <v>9.1059493000000005E-2</v>
      </c>
      <c r="O2103" s="282">
        <v>8.7253710999999998E-2</v>
      </c>
      <c r="P2103" s="282">
        <v>3.8057821999999998E-3</v>
      </c>
      <c r="Q2103" s="282">
        <v>0</v>
      </c>
      <c r="R2103" s="255">
        <v>5.2310378045000001E-6</v>
      </c>
      <c r="S2103" s="256">
        <v>1.4074638185759999E-8</v>
      </c>
      <c r="T2103" s="256">
        <v>0</v>
      </c>
      <c r="U2103" s="121">
        <v>1.4623870999999999E-4</v>
      </c>
      <c r="V2103" s="144"/>
      <c r="W2103" s="137"/>
      <c r="X2103" s="20" t="s">
        <v>4039</v>
      </c>
      <c r="Y2103" s="20"/>
      <c r="Z2103" s="20"/>
      <c r="AA2103" s="19"/>
    </row>
    <row r="2104" spans="1:27" ht="14.4" customHeight="1">
      <c r="B2104" s="278" t="s">
        <v>1223</v>
      </c>
      <c r="C2104" s="277" t="s">
        <v>3816</v>
      </c>
      <c r="D2104" s="277" t="s">
        <v>3817</v>
      </c>
      <c r="E2104" s="312"/>
      <c r="F2104"/>
      <c r="G2104" s="210"/>
      <c r="H2104" s="210"/>
      <c r="I2104" s="210"/>
      <c r="J2104" s="210"/>
      <c r="K2104" s="210"/>
      <c r="L2104" s="210"/>
      <c r="M2104" s="5"/>
      <c r="N2104"/>
      <c r="O2104"/>
      <c r="V2104" s="183"/>
      <c r="W2104" s="4"/>
      <c r="X2104" s="20"/>
      <c r="Y2104" s="20"/>
      <c r="Z2104" s="20"/>
      <c r="AA2104" s="19"/>
    </row>
    <row r="2105" spans="1:27" ht="14.4" customHeight="1">
      <c r="A2105" t="s">
        <v>3818</v>
      </c>
      <c r="B2105" s="278" t="s">
        <v>1223</v>
      </c>
      <c r="C2105" s="279" t="s">
        <v>6105</v>
      </c>
      <c r="D2105" s="14" t="s">
        <v>3817</v>
      </c>
      <c r="E2105" s="312" t="s">
        <v>1510</v>
      </c>
      <c r="F2105" s="281" t="s">
        <v>7802</v>
      </c>
      <c r="G2105" s="319">
        <v>0.84985608253764888</v>
      </c>
      <c r="H2105" s="319">
        <v>4.5325722324809997E-2</v>
      </c>
      <c r="I2105" s="319">
        <v>0.35782082021283895</v>
      </c>
      <c r="J2105" s="319">
        <v>0</v>
      </c>
      <c r="K2105" s="319">
        <v>0.44670954000000002</v>
      </c>
      <c r="L2105" s="320">
        <v>3.3587183458646614</v>
      </c>
      <c r="M2105" s="308">
        <v>0</v>
      </c>
      <c r="N2105" s="282">
        <v>0.15568401000000001</v>
      </c>
      <c r="O2105" s="282">
        <v>0.15102331999999999</v>
      </c>
      <c r="P2105" s="282">
        <v>4.6606807999999998E-3</v>
      </c>
      <c r="Q2105" s="282">
        <v>0</v>
      </c>
      <c r="R2105" s="255">
        <v>9.0541561518999991E-6</v>
      </c>
      <c r="S2105" s="256">
        <v>1.7236245371949999E-8</v>
      </c>
      <c r="T2105" s="256">
        <v>0</v>
      </c>
      <c r="U2105" s="121">
        <v>2.0337403E-4</v>
      </c>
      <c r="V2105" s="144"/>
      <c r="W2105" s="137"/>
      <c r="X2105" s="20" t="s">
        <v>4039</v>
      </c>
      <c r="Y2105" s="20"/>
      <c r="Z2105" s="20"/>
      <c r="AA2105" s="19"/>
    </row>
    <row r="2106" spans="1:27" ht="14.4" customHeight="1">
      <c r="A2106" t="s">
        <v>3819</v>
      </c>
      <c r="B2106" s="278" t="s">
        <v>1223</v>
      </c>
      <c r="C2106" s="279" t="s">
        <v>6106</v>
      </c>
      <c r="D2106" s="14" t="s">
        <v>3817</v>
      </c>
      <c r="E2106" s="312" t="s">
        <v>1510</v>
      </c>
      <c r="F2106" s="281" t="s">
        <v>7803</v>
      </c>
      <c r="G2106" s="319">
        <v>0.75366953743043696</v>
      </c>
      <c r="H2106" s="319">
        <v>2.8110664146179999E-2</v>
      </c>
      <c r="I2106" s="319">
        <v>0.32352247328425698</v>
      </c>
      <c r="J2106" s="319">
        <v>0</v>
      </c>
      <c r="K2106" s="319">
        <v>0.40203640000000002</v>
      </c>
      <c r="L2106" s="320">
        <v>3.02283007518797</v>
      </c>
      <c r="M2106" s="308">
        <v>0</v>
      </c>
      <c r="N2106" s="282">
        <v>0.14320873000000001</v>
      </c>
      <c r="O2106" s="282">
        <v>0.1390248</v>
      </c>
      <c r="P2106" s="282">
        <v>4.1839373000000001E-3</v>
      </c>
      <c r="Q2106" s="282">
        <v>0</v>
      </c>
      <c r="R2106" s="255">
        <v>8.3348198194000005E-6</v>
      </c>
      <c r="S2106" s="256">
        <v>1.54731408965E-8</v>
      </c>
      <c r="T2106" s="256">
        <v>0</v>
      </c>
      <c r="U2106" s="121">
        <v>1.8035423999999999E-4</v>
      </c>
      <c r="V2106" s="144"/>
      <c r="W2106" s="137"/>
      <c r="X2106" s="20" t="s">
        <v>4039</v>
      </c>
      <c r="Y2106" s="20"/>
      <c r="Z2106" s="20"/>
      <c r="AA2106" s="19"/>
    </row>
    <row r="2107" spans="1:27" ht="14.4" customHeight="1">
      <c r="A2107" t="s">
        <v>3820</v>
      </c>
      <c r="B2107" s="278" t="s">
        <v>1223</v>
      </c>
      <c r="C2107" s="279" t="s">
        <v>6107</v>
      </c>
      <c r="D2107" s="14" t="s">
        <v>3817</v>
      </c>
      <c r="E2107" s="312" t="s">
        <v>1510</v>
      </c>
      <c r="F2107" s="281" t="s">
        <v>7804</v>
      </c>
      <c r="G2107" s="319">
        <v>0.39515374709669204</v>
      </c>
      <c r="H2107" s="319">
        <v>1.5057410166079999E-2</v>
      </c>
      <c r="I2107" s="319">
        <v>0.12332785693061199</v>
      </c>
      <c r="J2107" s="319">
        <v>0</v>
      </c>
      <c r="K2107" s="319">
        <v>0.25676848000000002</v>
      </c>
      <c r="L2107" s="320">
        <v>1.9305900751879699</v>
      </c>
      <c r="M2107" s="308">
        <v>0</v>
      </c>
      <c r="N2107" s="282">
        <v>6.5930801999999997E-2</v>
      </c>
      <c r="O2107" s="282">
        <v>6.3747369999999998E-2</v>
      </c>
      <c r="P2107" s="282">
        <v>2.1834323E-3</v>
      </c>
      <c r="Q2107" s="282">
        <v>0</v>
      </c>
      <c r="R2107" s="255">
        <v>3.8217847965E-6</v>
      </c>
      <c r="S2107" s="256">
        <v>8.0748234201399995E-9</v>
      </c>
      <c r="T2107" s="256">
        <v>0</v>
      </c>
      <c r="U2107" s="274">
        <v>9.1157646999999998E-5</v>
      </c>
      <c r="V2107" s="144"/>
      <c r="W2107" s="137"/>
      <c r="X2107" s="20" t="s">
        <v>4039</v>
      </c>
      <c r="Y2107" s="20"/>
      <c r="Z2107" s="20"/>
      <c r="AA2107" s="19"/>
    </row>
    <row r="2108" spans="1:27" ht="14.4" customHeight="1">
      <c r="A2108" t="s">
        <v>3821</v>
      </c>
      <c r="B2108" s="278" t="s">
        <v>1223</v>
      </c>
      <c r="C2108" s="279" t="s">
        <v>6108</v>
      </c>
      <c r="D2108" s="14" t="s">
        <v>3817</v>
      </c>
      <c r="E2108" s="312" t="s">
        <v>1510</v>
      </c>
      <c r="F2108" s="281" t="s">
        <v>7805</v>
      </c>
      <c r="G2108" s="319">
        <v>0.56110915863728095</v>
      </c>
      <c r="H2108" s="319">
        <v>2.1888311564750001E-2</v>
      </c>
      <c r="I2108" s="319">
        <v>0.13800866707253098</v>
      </c>
      <c r="J2108" s="319">
        <v>0</v>
      </c>
      <c r="K2108" s="319">
        <v>0.40121217999999997</v>
      </c>
      <c r="L2108" s="320">
        <v>3.0166329323308267</v>
      </c>
      <c r="M2108" s="308">
        <v>0</v>
      </c>
      <c r="N2108" s="282">
        <v>8.6395277000000006E-2</v>
      </c>
      <c r="O2108" s="282">
        <v>8.3300463000000005E-2</v>
      </c>
      <c r="P2108" s="282">
        <v>3.0948139E-3</v>
      </c>
      <c r="Q2108" s="282">
        <v>0</v>
      </c>
      <c r="R2108" s="255">
        <v>4.9940324837E-6</v>
      </c>
      <c r="S2108" s="256">
        <v>1.144531754242E-8</v>
      </c>
      <c r="T2108" s="256">
        <v>0</v>
      </c>
      <c r="U2108" s="121">
        <v>1.2689765999999999E-4</v>
      </c>
      <c r="V2108" s="144"/>
      <c r="W2108" s="137"/>
      <c r="X2108" s="20" t="s">
        <v>4039</v>
      </c>
      <c r="Y2108" s="20"/>
      <c r="Z2108" s="20"/>
      <c r="AA2108" s="19"/>
    </row>
    <row r="2109" spans="1:27" ht="14.4" customHeight="1">
      <c r="A2109" t="s">
        <v>3822</v>
      </c>
      <c r="B2109" s="278" t="s">
        <v>1223</v>
      </c>
      <c r="C2109" s="279" t="s">
        <v>6109</v>
      </c>
      <c r="D2109" s="14" t="s">
        <v>3817</v>
      </c>
      <c r="E2109" s="312" t="s">
        <v>1510</v>
      </c>
      <c r="F2109" s="281" t="s">
        <v>7806</v>
      </c>
      <c r="G2109" s="319">
        <v>0.56596683395691993</v>
      </c>
      <c r="H2109" s="319">
        <v>3.301455273896E-2</v>
      </c>
      <c r="I2109" s="319">
        <v>0.22554309121795998</v>
      </c>
      <c r="J2109" s="319">
        <v>0</v>
      </c>
      <c r="K2109" s="319">
        <v>0.30740919</v>
      </c>
      <c r="L2109" s="320">
        <v>2.3113472932330827</v>
      </c>
      <c r="M2109" s="308">
        <v>0</v>
      </c>
      <c r="N2109" s="282">
        <v>0.10013991</v>
      </c>
      <c r="O2109" s="282">
        <v>9.7052484999999994E-2</v>
      </c>
      <c r="P2109" s="282">
        <v>3.0874228000000001E-3</v>
      </c>
      <c r="Q2109" s="282">
        <v>0</v>
      </c>
      <c r="R2109" s="255">
        <v>5.8184942771999995E-6</v>
      </c>
      <c r="S2109" s="256">
        <v>1.1417983688070001E-8</v>
      </c>
      <c r="T2109" s="256">
        <v>0</v>
      </c>
      <c r="U2109" s="121">
        <v>1.3449322E-4</v>
      </c>
      <c r="V2109" s="144"/>
      <c r="W2109" s="137"/>
      <c r="X2109" s="20" t="s">
        <v>4039</v>
      </c>
      <c r="Y2109" s="20"/>
      <c r="Z2109" s="20"/>
      <c r="AA2109" s="19"/>
    </row>
    <row r="2110" spans="1:27" ht="14.4" customHeight="1">
      <c r="A2110" t="s">
        <v>3823</v>
      </c>
      <c r="B2110" s="278" t="s">
        <v>1223</v>
      </c>
      <c r="C2110" s="279" t="s">
        <v>6110</v>
      </c>
      <c r="D2110" s="14" t="s">
        <v>3817</v>
      </c>
      <c r="E2110" s="312" t="s">
        <v>1510</v>
      </c>
      <c r="F2110" s="281" t="s">
        <v>7807</v>
      </c>
      <c r="G2110" s="319">
        <v>0.50919851014804696</v>
      </c>
      <c r="H2110" s="319">
        <v>2.1796761473299998E-2</v>
      </c>
      <c r="I2110" s="319">
        <v>0.13554502867474699</v>
      </c>
      <c r="J2110" s="319">
        <v>0</v>
      </c>
      <c r="K2110" s="319">
        <v>0.35185672000000001</v>
      </c>
      <c r="L2110" s="320">
        <v>2.6455392481203006</v>
      </c>
      <c r="M2110" s="308">
        <v>0</v>
      </c>
      <c r="N2110" s="282">
        <v>7.9781094999999996E-2</v>
      </c>
      <c r="O2110" s="282">
        <v>7.6978659000000005E-2</v>
      </c>
      <c r="P2110" s="282">
        <v>2.8024363999999999E-3</v>
      </c>
      <c r="Q2110" s="282">
        <v>0</v>
      </c>
      <c r="R2110" s="255">
        <v>4.6150274761999997E-6</v>
      </c>
      <c r="S2110" s="256">
        <v>1.0364039873749999E-8</v>
      </c>
      <c r="T2110" s="256">
        <v>0</v>
      </c>
      <c r="U2110" s="121">
        <v>1.159856E-4</v>
      </c>
      <c r="V2110" s="144"/>
      <c r="W2110" s="137"/>
      <c r="X2110" s="20" t="s">
        <v>4039</v>
      </c>
      <c r="Y2110" s="20"/>
      <c r="Z2110" s="20"/>
      <c r="AA2110" s="19"/>
    </row>
    <row r="2111" spans="1:27" ht="14.4" customHeight="1">
      <c r="A2111" t="s">
        <v>3824</v>
      </c>
      <c r="B2111" s="278" t="s">
        <v>1223</v>
      </c>
      <c r="C2111" s="279" t="s">
        <v>6111</v>
      </c>
      <c r="D2111" s="14" t="s">
        <v>3817</v>
      </c>
      <c r="E2111" s="312" t="s">
        <v>1510</v>
      </c>
      <c r="F2111" s="281" t="s">
        <v>7808</v>
      </c>
      <c r="G2111" s="319">
        <v>0.25394587449642403</v>
      </c>
      <c r="H2111" s="319">
        <v>1.4037313796839999E-2</v>
      </c>
      <c r="I2111" s="319">
        <v>8.9199820699584001E-2</v>
      </c>
      <c r="J2111" s="319">
        <v>0</v>
      </c>
      <c r="K2111" s="319">
        <v>0.15070874000000001</v>
      </c>
      <c r="L2111" s="320">
        <v>1.1331484210526315</v>
      </c>
      <c r="M2111" s="308">
        <v>0</v>
      </c>
      <c r="N2111" s="282">
        <v>4.2768915999999997E-2</v>
      </c>
      <c r="O2111" s="282">
        <v>4.1384035E-2</v>
      </c>
      <c r="P2111" s="282">
        <v>1.3848808000000001E-3</v>
      </c>
      <c r="Q2111" s="282">
        <v>0</v>
      </c>
      <c r="R2111" s="255">
        <v>2.4810573203999999E-6</v>
      </c>
      <c r="S2111" s="256">
        <v>5.1216006758569996E-9</v>
      </c>
      <c r="T2111" s="256">
        <v>0</v>
      </c>
      <c r="U2111" s="274">
        <v>5.9369140999999999E-5</v>
      </c>
      <c r="V2111" s="144"/>
      <c r="W2111" s="137"/>
      <c r="X2111" s="20" t="s">
        <v>4039</v>
      </c>
      <c r="Y2111" s="20"/>
      <c r="Z2111" s="20"/>
      <c r="AA2111" s="19"/>
    </row>
    <row r="2112" spans="1:27" ht="14.4" customHeight="1">
      <c r="A2112" t="s">
        <v>3825</v>
      </c>
      <c r="B2112" s="278" t="s">
        <v>1223</v>
      </c>
      <c r="C2112" s="279" t="s">
        <v>6112</v>
      </c>
      <c r="D2112" s="14" t="s">
        <v>3817</v>
      </c>
      <c r="E2112" s="312" t="s">
        <v>1510</v>
      </c>
      <c r="F2112" s="281" t="s">
        <v>7809</v>
      </c>
      <c r="G2112" s="319">
        <v>1.4803231938538159</v>
      </c>
      <c r="H2112" s="319">
        <v>5.922066684749E-2</v>
      </c>
      <c r="I2112" s="319">
        <v>0.75971959700632596</v>
      </c>
      <c r="J2112" s="319">
        <v>0</v>
      </c>
      <c r="K2112" s="319">
        <v>0.66138293000000004</v>
      </c>
      <c r="L2112" s="320">
        <v>4.9728039849624057</v>
      </c>
      <c r="M2112" s="308">
        <v>0</v>
      </c>
      <c r="N2112" s="282">
        <v>0.30352873000000002</v>
      </c>
      <c r="O2112" s="282">
        <v>0.29531711999999999</v>
      </c>
      <c r="P2112" s="282">
        <v>8.2116105000000009E-3</v>
      </c>
      <c r="Q2112" s="282">
        <v>0</v>
      </c>
      <c r="R2112" s="255">
        <v>1.7704863727399999E-5</v>
      </c>
      <c r="S2112" s="256">
        <v>3.0368381719500004E-8</v>
      </c>
      <c r="T2112" s="256">
        <v>0</v>
      </c>
      <c r="U2112" s="121">
        <v>3.6289824999999998E-4</v>
      </c>
      <c r="V2112" s="144"/>
      <c r="W2112" s="137"/>
      <c r="X2112" s="20" t="s">
        <v>4039</v>
      </c>
      <c r="Y2112" s="20"/>
      <c r="Z2112" s="20"/>
      <c r="AA2112" s="19"/>
    </row>
    <row r="2113" spans="1:27" ht="14.4" customHeight="1">
      <c r="A2113" t="s">
        <v>3826</v>
      </c>
      <c r="B2113" s="278" t="s">
        <v>1223</v>
      </c>
      <c r="C2113" s="279" t="s">
        <v>6113</v>
      </c>
      <c r="D2113" s="14" t="s">
        <v>3817</v>
      </c>
      <c r="E2113" s="312" t="s">
        <v>1510</v>
      </c>
      <c r="F2113" s="281" t="s">
        <v>7810</v>
      </c>
      <c r="G2113" s="319">
        <v>0.70422370246301091</v>
      </c>
      <c r="H2113" s="319">
        <v>2.9429646638810002E-2</v>
      </c>
      <c r="I2113" s="319">
        <v>0.303786555824201</v>
      </c>
      <c r="J2113" s="319">
        <v>0</v>
      </c>
      <c r="K2113" s="319">
        <v>0.37100749999999999</v>
      </c>
      <c r="L2113" s="320">
        <v>2.7895300751879697</v>
      </c>
      <c r="M2113" s="308">
        <v>0</v>
      </c>
      <c r="N2113" s="282">
        <v>0.13239522000000001</v>
      </c>
      <c r="O2113" s="282">
        <v>0.12851106000000001</v>
      </c>
      <c r="P2113" s="282">
        <v>3.8841597000000001E-3</v>
      </c>
      <c r="Q2113" s="282">
        <v>0</v>
      </c>
      <c r="R2113" s="255">
        <v>7.7044998188000002E-6</v>
      </c>
      <c r="S2113" s="256">
        <v>1.436449605905E-8</v>
      </c>
      <c r="T2113" s="256">
        <v>0</v>
      </c>
      <c r="U2113" s="121">
        <v>1.6814525999999999E-4</v>
      </c>
      <c r="V2113" s="144"/>
      <c r="W2113" s="137"/>
      <c r="X2113" s="20" t="s">
        <v>4039</v>
      </c>
      <c r="Y2113" s="20"/>
      <c r="Z2113" s="20"/>
      <c r="AA2113" s="19"/>
    </row>
    <row r="2114" spans="1:27" ht="14.4" customHeight="1">
      <c r="A2114" t="s">
        <v>3827</v>
      </c>
      <c r="B2114" s="278" t="s">
        <v>1223</v>
      </c>
      <c r="C2114" s="279" t="s">
        <v>6114</v>
      </c>
      <c r="D2114" s="14" t="s">
        <v>3817</v>
      </c>
      <c r="E2114" s="312" t="s">
        <v>1510</v>
      </c>
      <c r="F2114" s="281" t="s">
        <v>7811</v>
      </c>
      <c r="G2114" s="319">
        <v>0.79303768855586698</v>
      </c>
      <c r="H2114" s="319">
        <v>3.263571987701E-2</v>
      </c>
      <c r="I2114" s="319">
        <v>0.31970219867885702</v>
      </c>
      <c r="J2114" s="319">
        <v>0</v>
      </c>
      <c r="K2114" s="319">
        <v>0.44069976999999999</v>
      </c>
      <c r="L2114" s="320">
        <v>3.3135321052631577</v>
      </c>
      <c r="M2114" s="308">
        <v>0</v>
      </c>
      <c r="N2114" s="282">
        <v>0.14588287</v>
      </c>
      <c r="O2114" s="282">
        <v>0.14149248</v>
      </c>
      <c r="P2114" s="282">
        <v>4.3903850999999997E-3</v>
      </c>
      <c r="Q2114" s="282">
        <v>0</v>
      </c>
      <c r="R2114" s="255">
        <v>8.4827626590000005E-6</v>
      </c>
      <c r="S2114" s="256">
        <v>1.6236631395210002E-8</v>
      </c>
      <c r="T2114" s="256">
        <v>0</v>
      </c>
      <c r="U2114" s="121">
        <v>1.8857594999999999E-4</v>
      </c>
      <c r="V2114" s="144"/>
      <c r="W2114" s="137"/>
      <c r="X2114" s="20" t="s">
        <v>4039</v>
      </c>
      <c r="Y2114" s="20"/>
      <c r="Z2114" s="20"/>
      <c r="AA2114" s="19"/>
    </row>
    <row r="2115" spans="1:27" ht="14.4" customHeight="1">
      <c r="B2115" s="278" t="s">
        <v>1223</v>
      </c>
      <c r="C2115" s="277" t="s">
        <v>3828</v>
      </c>
      <c r="D2115" s="277" t="s">
        <v>3829</v>
      </c>
      <c r="E2115" s="312"/>
      <c r="F2115"/>
      <c r="G2115" s="210"/>
      <c r="H2115" s="210"/>
      <c r="I2115" s="210"/>
      <c r="J2115" s="210"/>
      <c r="K2115" s="210"/>
      <c r="L2115" s="210"/>
      <c r="M2115" s="5"/>
      <c r="N2115"/>
      <c r="O2115"/>
      <c r="V2115" s="183"/>
      <c r="W2115" s="4"/>
      <c r="X2115" s="20"/>
      <c r="Y2115" s="20"/>
      <c r="Z2115" s="20"/>
      <c r="AA2115" s="19"/>
    </row>
    <row r="2116" spans="1:27" ht="14.4" customHeight="1">
      <c r="A2116" t="s">
        <v>3830</v>
      </c>
      <c r="B2116" s="278" t="s">
        <v>1223</v>
      </c>
      <c r="C2116" s="279" t="s">
        <v>6115</v>
      </c>
      <c r="D2116" s="14" t="s">
        <v>3829</v>
      </c>
      <c r="E2116" s="312" t="s">
        <v>1510</v>
      </c>
      <c r="F2116" s="281" t="s">
        <v>7812</v>
      </c>
      <c r="G2116" s="319">
        <v>0.27920885970016401</v>
      </c>
      <c r="H2116" s="319">
        <v>1.8937418247429998E-2</v>
      </c>
      <c r="I2116" s="319">
        <v>0.100427651452734</v>
      </c>
      <c r="J2116" s="319">
        <v>0</v>
      </c>
      <c r="K2116" s="319">
        <v>0.15984379000000001</v>
      </c>
      <c r="L2116" s="320">
        <v>1.2018330075187971</v>
      </c>
      <c r="M2116" s="308">
        <v>0</v>
      </c>
      <c r="N2116" s="282">
        <v>4.6541447999999999E-2</v>
      </c>
      <c r="O2116" s="282">
        <v>4.5029043999999997E-2</v>
      </c>
      <c r="P2116" s="282">
        <v>1.5124048E-3</v>
      </c>
      <c r="Q2116" s="282">
        <v>0</v>
      </c>
      <c r="R2116" s="255">
        <v>2.6995830311000002E-6</v>
      </c>
      <c r="S2116" s="256">
        <v>5.5932130102270006E-9</v>
      </c>
      <c r="T2116" s="256">
        <v>0</v>
      </c>
      <c r="U2116" s="274">
        <v>6.5758662E-5</v>
      </c>
      <c r="V2116" s="144"/>
      <c r="W2116" s="137"/>
      <c r="X2116" s="20" t="s">
        <v>4039</v>
      </c>
      <c r="Y2116" s="20"/>
      <c r="Z2116" s="20"/>
      <c r="AA2116" s="19"/>
    </row>
    <row r="2117" spans="1:27" ht="14.4" customHeight="1">
      <c r="A2117" t="s">
        <v>3831</v>
      </c>
      <c r="B2117" s="278" t="s">
        <v>1223</v>
      </c>
      <c r="C2117" s="279" t="s">
        <v>6116</v>
      </c>
      <c r="D2117" s="14" t="s">
        <v>3829</v>
      </c>
      <c r="E2117" s="312" t="s">
        <v>1510</v>
      </c>
      <c r="F2117" s="281" t="s">
        <v>7813</v>
      </c>
      <c r="G2117" s="319">
        <v>0.236214399489101</v>
      </c>
      <c r="H2117" s="319">
        <v>2.1276742260489999E-2</v>
      </c>
      <c r="I2117" s="319">
        <v>0.106559307228611</v>
      </c>
      <c r="J2117" s="319">
        <v>0</v>
      </c>
      <c r="K2117" s="319">
        <v>0.10837835</v>
      </c>
      <c r="L2117" s="320">
        <v>0.81487481203007517</v>
      </c>
      <c r="M2117" s="308">
        <v>0</v>
      </c>
      <c r="N2117" s="282">
        <v>4.1724417E-2</v>
      </c>
      <c r="O2117" s="282">
        <v>4.0465288000000002E-2</v>
      </c>
      <c r="P2117" s="282">
        <v>1.2591286E-3</v>
      </c>
      <c r="Q2117" s="282">
        <v>0</v>
      </c>
      <c r="R2117" s="255">
        <v>2.4259764706000002E-6</v>
      </c>
      <c r="S2117" s="256">
        <v>4.6565408179210003E-9</v>
      </c>
      <c r="T2117" s="256">
        <v>0</v>
      </c>
      <c r="U2117" s="274">
        <v>5.7281209000000001E-5</v>
      </c>
      <c r="V2117" s="144"/>
      <c r="W2117" s="137"/>
      <c r="X2117" s="20" t="s">
        <v>4039</v>
      </c>
      <c r="Y2117" s="20"/>
      <c r="Z2117" s="20"/>
      <c r="AA2117" s="19"/>
    </row>
    <row r="2118" spans="1:27" ht="14.4" customHeight="1">
      <c r="A2118" t="s">
        <v>3832</v>
      </c>
      <c r="B2118" s="278" t="s">
        <v>1223</v>
      </c>
      <c r="C2118" s="279" t="s">
        <v>6117</v>
      </c>
      <c r="D2118" s="14" t="s">
        <v>3829</v>
      </c>
      <c r="E2118" s="312" t="s">
        <v>1510</v>
      </c>
      <c r="F2118" s="281" t="s">
        <v>7814</v>
      </c>
      <c r="G2118" s="319">
        <v>0.37252165060394299</v>
      </c>
      <c r="H2118" s="319">
        <v>2.397951380215E-2</v>
      </c>
      <c r="I2118" s="319">
        <v>0.132841536801793</v>
      </c>
      <c r="J2118" s="319">
        <v>0</v>
      </c>
      <c r="K2118" s="319">
        <v>0.21570059999999999</v>
      </c>
      <c r="L2118" s="320">
        <v>1.6218090225563908</v>
      </c>
      <c r="M2118" s="308">
        <v>0</v>
      </c>
      <c r="N2118" s="282">
        <v>6.2092147E-2</v>
      </c>
      <c r="O2118" s="282">
        <v>6.0072899999999999E-2</v>
      </c>
      <c r="P2118" s="282">
        <v>2.0192472000000001E-3</v>
      </c>
      <c r="Q2118" s="282">
        <v>0</v>
      </c>
      <c r="R2118" s="255">
        <v>3.6014927401000004E-6</v>
      </c>
      <c r="S2118" s="256">
        <v>7.46763016839E-9</v>
      </c>
      <c r="T2118" s="256">
        <v>0</v>
      </c>
      <c r="U2118" s="274">
        <v>8.7425314999999999E-5</v>
      </c>
      <c r="V2118" s="144"/>
      <c r="W2118" s="137"/>
      <c r="X2118" s="20" t="s">
        <v>4039</v>
      </c>
      <c r="Y2118" s="20"/>
      <c r="Z2118" s="20"/>
      <c r="AA2118" s="19"/>
    </row>
    <row r="2119" spans="1:27" ht="14.4" customHeight="1">
      <c r="A2119" t="s">
        <v>3833</v>
      </c>
      <c r="B2119" s="278" t="s">
        <v>1223</v>
      </c>
      <c r="C2119" s="279" t="s">
        <v>6118</v>
      </c>
      <c r="D2119" s="14" t="s">
        <v>3829</v>
      </c>
      <c r="E2119" s="312" t="s">
        <v>1510</v>
      </c>
      <c r="F2119" s="281" t="s">
        <v>7815</v>
      </c>
      <c r="G2119" s="319">
        <v>0.25828203468792599</v>
      </c>
      <c r="H2119" s="319">
        <v>1.8182594791920002E-2</v>
      </c>
      <c r="I2119" s="319">
        <v>0.109855099896006</v>
      </c>
      <c r="J2119" s="319">
        <v>0</v>
      </c>
      <c r="K2119" s="319">
        <v>0.13024433999999999</v>
      </c>
      <c r="L2119" s="320">
        <v>0.9792807518796991</v>
      </c>
      <c r="M2119" s="308">
        <v>0</v>
      </c>
      <c r="N2119" s="282">
        <v>4.5668100000000003E-2</v>
      </c>
      <c r="O2119" s="282">
        <v>4.4277464000000002E-2</v>
      </c>
      <c r="P2119" s="282">
        <v>1.3906362000000001E-3</v>
      </c>
      <c r="Q2119" s="282">
        <v>0</v>
      </c>
      <c r="R2119" s="255">
        <v>2.6545242445000002E-6</v>
      </c>
      <c r="S2119" s="256">
        <v>5.1428853949790004E-9</v>
      </c>
      <c r="T2119" s="256">
        <v>0</v>
      </c>
      <c r="U2119" s="274">
        <v>6.1674768999999996E-5</v>
      </c>
      <c r="V2119" s="144"/>
      <c r="W2119" s="137"/>
      <c r="X2119" s="20" t="s">
        <v>4039</v>
      </c>
      <c r="Y2119" s="20"/>
      <c r="Z2119" s="20"/>
      <c r="AA2119" s="19"/>
    </row>
    <row r="2120" spans="1:27" ht="14.4" customHeight="1">
      <c r="A2120" t="s">
        <v>3834</v>
      </c>
      <c r="B2120" s="278" t="s">
        <v>1223</v>
      </c>
      <c r="C2120" s="279" t="s">
        <v>6119</v>
      </c>
      <c r="D2120" s="14" t="s">
        <v>3829</v>
      </c>
      <c r="E2120" s="312" t="s">
        <v>1510</v>
      </c>
      <c r="F2120" s="281" t="s">
        <v>7816</v>
      </c>
      <c r="G2120" s="319">
        <v>0.29015230609354203</v>
      </c>
      <c r="H2120" s="319">
        <v>2.1277130899849998E-2</v>
      </c>
      <c r="I2120" s="319">
        <v>0.114597025193692</v>
      </c>
      <c r="J2120" s="319">
        <v>0</v>
      </c>
      <c r="K2120" s="319">
        <v>0.15427815</v>
      </c>
      <c r="L2120" s="320">
        <v>1.1599860902255639</v>
      </c>
      <c r="M2120" s="308">
        <v>0</v>
      </c>
      <c r="N2120" s="282">
        <v>4.9810044999999997E-2</v>
      </c>
      <c r="O2120" s="282">
        <v>4.8243610999999999E-2</v>
      </c>
      <c r="P2120" s="282">
        <v>1.5664342000000001E-3</v>
      </c>
      <c r="Q2120" s="282">
        <v>0</v>
      </c>
      <c r="R2120" s="255">
        <v>2.8923028285000001E-6</v>
      </c>
      <c r="S2120" s="256">
        <v>5.7930260289350005E-9</v>
      </c>
      <c r="T2120" s="256">
        <v>0</v>
      </c>
      <c r="U2120" s="274">
        <v>6.9119363999999996E-5</v>
      </c>
      <c r="V2120" s="144"/>
      <c r="W2120" s="137"/>
      <c r="X2120" s="20" t="s">
        <v>4039</v>
      </c>
      <c r="Y2120" s="20"/>
      <c r="Z2120" s="20"/>
      <c r="AA2120" s="19"/>
    </row>
    <row r="2121" spans="1:27" ht="14.4" customHeight="1">
      <c r="A2121" t="s">
        <v>3835</v>
      </c>
      <c r="B2121" s="278" t="s">
        <v>1223</v>
      </c>
      <c r="C2121" s="279" t="s">
        <v>6120</v>
      </c>
      <c r="D2121" s="14" t="s">
        <v>3829</v>
      </c>
      <c r="E2121" s="312" t="s">
        <v>1510</v>
      </c>
      <c r="F2121" s="281" t="s">
        <v>7817</v>
      </c>
      <c r="G2121" s="319">
        <v>0.441090842677344</v>
      </c>
      <c r="H2121" s="319">
        <v>1.8074905252599999E-2</v>
      </c>
      <c r="I2121" s="319">
        <v>0.16086401742474399</v>
      </c>
      <c r="J2121" s="319">
        <v>0</v>
      </c>
      <c r="K2121" s="319">
        <v>0.26215191999999998</v>
      </c>
      <c r="L2121" s="320">
        <v>1.9710670676691726</v>
      </c>
      <c r="M2121" s="308">
        <v>0</v>
      </c>
      <c r="N2121" s="282">
        <v>7.7508289999999994E-2</v>
      </c>
      <c r="O2121" s="282">
        <v>7.5075644999999996E-2</v>
      </c>
      <c r="P2121" s="282">
        <v>2.4326446000000001E-3</v>
      </c>
      <c r="Q2121" s="282">
        <v>0</v>
      </c>
      <c r="R2121" s="255">
        <v>4.5009379709000003E-6</v>
      </c>
      <c r="S2121" s="256">
        <v>8.9964666166299995E-9</v>
      </c>
      <c r="T2121" s="256">
        <v>0</v>
      </c>
      <c r="U2121" s="121">
        <v>1.0332705E-4</v>
      </c>
      <c r="V2121" s="144"/>
      <c r="W2121" s="137"/>
      <c r="X2121" s="20" t="s">
        <v>4039</v>
      </c>
      <c r="Y2121" s="20"/>
      <c r="Z2121" s="20"/>
      <c r="AA2121" s="19"/>
    </row>
    <row r="2122" spans="1:27" ht="14.4" customHeight="1">
      <c r="A2122" t="s">
        <v>3836</v>
      </c>
      <c r="B2122" s="278" t="s">
        <v>1223</v>
      </c>
      <c r="C2122" s="279" t="s">
        <v>6121</v>
      </c>
      <c r="D2122" s="14" t="s">
        <v>3829</v>
      </c>
      <c r="E2122" s="312" t="s">
        <v>1510</v>
      </c>
      <c r="F2122" s="281" t="s">
        <v>7818</v>
      </c>
      <c r="G2122" s="319">
        <v>0.52679202242051204</v>
      </c>
      <c r="H2122" s="319">
        <v>2.026133910524E-2</v>
      </c>
      <c r="I2122" s="319">
        <v>0.20053745331527201</v>
      </c>
      <c r="J2122" s="319">
        <v>0</v>
      </c>
      <c r="K2122" s="319">
        <v>0.30599323</v>
      </c>
      <c r="L2122" s="320">
        <v>2.3007009774436091</v>
      </c>
      <c r="M2122" s="308">
        <v>0</v>
      </c>
      <c r="N2122" s="282">
        <v>9.4606929000000006E-2</v>
      </c>
      <c r="O2122" s="282">
        <v>9.1695280000000004E-2</v>
      </c>
      <c r="P2122" s="282">
        <v>2.9116488E-3</v>
      </c>
      <c r="Q2122" s="282">
        <v>0</v>
      </c>
      <c r="R2122" s="255">
        <v>5.4973189735000001E-6</v>
      </c>
      <c r="S2122" s="256">
        <v>1.0767931803629998E-8</v>
      </c>
      <c r="T2122" s="256">
        <v>0</v>
      </c>
      <c r="U2122" s="121">
        <v>1.2393973999999999E-4</v>
      </c>
      <c r="V2122" s="144"/>
      <c r="W2122" s="137"/>
      <c r="X2122" s="20" t="s">
        <v>4039</v>
      </c>
      <c r="Y2122" s="20"/>
      <c r="Z2122" s="20"/>
      <c r="AA2122" s="19"/>
    </row>
    <row r="2123" spans="1:27" ht="14.4" customHeight="1">
      <c r="B2123" s="278" t="s">
        <v>1223</v>
      </c>
      <c r="C2123" s="277" t="s">
        <v>3837</v>
      </c>
      <c r="D2123" s="277" t="s">
        <v>3838</v>
      </c>
      <c r="E2123" s="312"/>
      <c r="F2123"/>
      <c r="G2123" s="210"/>
      <c r="H2123" s="210"/>
      <c r="I2123" s="210"/>
      <c r="J2123" s="210"/>
      <c r="K2123" s="210"/>
      <c r="L2123" s="210"/>
      <c r="M2123" s="5"/>
      <c r="N2123"/>
      <c r="O2123"/>
      <c r="V2123" s="183"/>
      <c r="W2123" s="4"/>
      <c r="X2123" s="20"/>
      <c r="Y2123" s="20"/>
      <c r="Z2123" s="20"/>
      <c r="AA2123" s="19"/>
    </row>
    <row r="2124" spans="1:27" ht="14.4" customHeight="1">
      <c r="A2124" t="s">
        <v>3839</v>
      </c>
      <c r="B2124" s="278" t="s">
        <v>1223</v>
      </c>
      <c r="C2124" s="279" t="s">
        <v>6122</v>
      </c>
      <c r="D2124" s="14" t="s">
        <v>3838</v>
      </c>
      <c r="E2124" s="312" t="s">
        <v>1510</v>
      </c>
      <c r="F2124" s="281" t="s">
        <v>7819</v>
      </c>
      <c r="G2124" s="319">
        <v>0.217936010684461</v>
      </c>
      <c r="H2124" s="319">
        <v>3.0239732875599998E-3</v>
      </c>
      <c r="I2124" s="319">
        <v>2.9217007396901001E-2</v>
      </c>
      <c r="J2124" s="319">
        <v>0</v>
      </c>
      <c r="K2124" s="319">
        <v>0.18569503000000001</v>
      </c>
      <c r="L2124" s="320">
        <v>1.3962032330827068</v>
      </c>
      <c r="M2124" s="308">
        <v>0</v>
      </c>
      <c r="N2124" s="282">
        <v>3.0519849000000002E-2</v>
      </c>
      <c r="O2124" s="282">
        <v>2.9301014E-2</v>
      </c>
      <c r="P2124" s="282">
        <v>1.2188351E-3</v>
      </c>
      <c r="Q2124" s="282">
        <v>0</v>
      </c>
      <c r="R2124" s="255">
        <v>1.75665552097E-6</v>
      </c>
      <c r="S2124" s="256">
        <v>4.5075261685499993E-9</v>
      </c>
      <c r="T2124" s="256">
        <v>0</v>
      </c>
      <c r="U2124" s="274">
        <v>4.7234110000000003E-5</v>
      </c>
      <c r="V2124" s="144"/>
      <c r="W2124" s="137"/>
      <c r="X2124" s="20" t="s">
        <v>4039</v>
      </c>
      <c r="Y2124" s="20"/>
      <c r="Z2124" s="20"/>
      <c r="AA2124" s="19"/>
    </row>
    <row r="2125" spans="1:27" ht="14.4" customHeight="1">
      <c r="A2125" t="s">
        <v>3840</v>
      </c>
      <c r="B2125" s="278" t="s">
        <v>1223</v>
      </c>
      <c r="C2125" s="279" t="s">
        <v>6123</v>
      </c>
      <c r="D2125" s="14" t="s">
        <v>3838</v>
      </c>
      <c r="E2125" s="312" t="s">
        <v>1510</v>
      </c>
      <c r="F2125" s="281" t="s">
        <v>7820</v>
      </c>
      <c r="G2125" s="319">
        <v>0.204823529968927</v>
      </c>
      <c r="H2125" s="319">
        <v>1.084182881369E-2</v>
      </c>
      <c r="I2125" s="319">
        <v>8.2082511155237001E-2</v>
      </c>
      <c r="J2125" s="319">
        <v>0</v>
      </c>
      <c r="K2125" s="319">
        <v>0.11189919</v>
      </c>
      <c r="L2125" s="320">
        <v>0.84134729323308266</v>
      </c>
      <c r="M2125" s="308">
        <v>0</v>
      </c>
      <c r="N2125" s="282">
        <v>3.6164182000000003E-2</v>
      </c>
      <c r="O2125" s="282">
        <v>3.5051969000000002E-2</v>
      </c>
      <c r="P2125" s="282">
        <v>1.1122127E-3</v>
      </c>
      <c r="Q2125" s="282">
        <v>0</v>
      </c>
      <c r="R2125" s="255">
        <v>2.101436978E-6</v>
      </c>
      <c r="S2125" s="256">
        <v>4.1132127830700003E-9</v>
      </c>
      <c r="T2125" s="256">
        <v>0</v>
      </c>
      <c r="U2125" s="274">
        <v>4.8195433E-5</v>
      </c>
      <c r="V2125" s="144"/>
      <c r="W2125" s="137"/>
      <c r="X2125" s="20" t="s">
        <v>4039</v>
      </c>
      <c r="Y2125" s="20"/>
      <c r="Z2125" s="20"/>
      <c r="AA2125" s="19"/>
    </row>
    <row r="2126" spans="1:27" ht="14.4" customHeight="1">
      <c r="A2126" t="s">
        <v>3841</v>
      </c>
      <c r="B2126" s="278" t="s">
        <v>1223</v>
      </c>
      <c r="C2126" s="279" t="s">
        <v>6124</v>
      </c>
      <c r="D2126" s="14" t="s">
        <v>3838</v>
      </c>
      <c r="E2126" s="312" t="s">
        <v>1510</v>
      </c>
      <c r="F2126" s="281" t="s">
        <v>7821</v>
      </c>
      <c r="G2126" s="319">
        <v>0.283945767565424</v>
      </c>
      <c r="H2126" s="319">
        <v>1.068929835605E-2</v>
      </c>
      <c r="I2126" s="319">
        <v>0.10298033920937401</v>
      </c>
      <c r="J2126" s="319">
        <v>0</v>
      </c>
      <c r="K2126" s="319">
        <v>0.17027613</v>
      </c>
      <c r="L2126" s="320">
        <v>1.2802716541353383</v>
      </c>
      <c r="M2126" s="308">
        <v>0</v>
      </c>
      <c r="N2126" s="282">
        <v>4.9625889999999999E-2</v>
      </c>
      <c r="O2126" s="282">
        <v>4.8064755000000001E-2</v>
      </c>
      <c r="P2126" s="282">
        <v>1.5611348999999999E-3</v>
      </c>
      <c r="Q2126" s="282">
        <v>0</v>
      </c>
      <c r="R2126" s="255">
        <v>2.8815800831000002E-6</v>
      </c>
      <c r="S2126" s="256">
        <v>5.7734280007820006E-9</v>
      </c>
      <c r="T2126" s="256">
        <v>0</v>
      </c>
      <c r="U2126" s="274">
        <v>6.6022274000000002E-5</v>
      </c>
      <c r="V2126" s="144"/>
      <c r="W2126" s="137"/>
      <c r="X2126" s="20" t="s">
        <v>4039</v>
      </c>
      <c r="Y2126" s="20"/>
      <c r="Z2126" s="20"/>
      <c r="AA2126" s="19"/>
    </row>
    <row r="2127" spans="1:27" ht="14.4" customHeight="1">
      <c r="A2127" t="s">
        <v>3842</v>
      </c>
      <c r="B2127" s="278" t="s">
        <v>1223</v>
      </c>
      <c r="C2127" s="279" t="s">
        <v>6125</v>
      </c>
      <c r="D2127" s="14" t="s">
        <v>3838</v>
      </c>
      <c r="E2127" s="312" t="s">
        <v>1510</v>
      </c>
      <c r="F2127" s="281" t="s">
        <v>7822</v>
      </c>
      <c r="G2127" s="319">
        <v>0.30696822577711003</v>
      </c>
      <c r="H2127" s="319">
        <v>1.0708025167E-2</v>
      </c>
      <c r="I2127" s="319">
        <v>0.11799212061011001</v>
      </c>
      <c r="J2127" s="319">
        <v>0</v>
      </c>
      <c r="K2127" s="319">
        <v>0.17826808</v>
      </c>
      <c r="L2127" s="320">
        <v>1.3403615037593983</v>
      </c>
      <c r="M2127" s="308">
        <v>0</v>
      </c>
      <c r="N2127" s="282">
        <v>5.5259218999999998E-2</v>
      </c>
      <c r="O2127" s="282">
        <v>5.3566164999999999E-2</v>
      </c>
      <c r="P2127" s="282">
        <v>1.6930539E-3</v>
      </c>
      <c r="Q2127" s="282">
        <v>0</v>
      </c>
      <c r="R2127" s="255">
        <v>3.2114008685999996E-6</v>
      </c>
      <c r="S2127" s="256">
        <v>6.2612941576500005E-9</v>
      </c>
      <c r="T2127" s="256">
        <v>0</v>
      </c>
      <c r="U2127" s="274">
        <v>7.1862549999999995E-5</v>
      </c>
      <c r="V2127" s="144"/>
      <c r="W2127" s="137"/>
      <c r="X2127" s="20" t="s">
        <v>4039</v>
      </c>
      <c r="Y2127" s="20"/>
      <c r="Z2127" s="20"/>
      <c r="AA2127" s="19"/>
    </row>
    <row r="2128" spans="1:27" ht="14.4" customHeight="1">
      <c r="A2128" t="s">
        <v>3843</v>
      </c>
      <c r="B2128" s="278" t="s">
        <v>1223</v>
      </c>
      <c r="C2128" s="279" t="s">
        <v>6126</v>
      </c>
      <c r="D2128" s="14" t="s">
        <v>3838</v>
      </c>
      <c r="E2128" s="312" t="s">
        <v>1510</v>
      </c>
      <c r="F2128" s="281" t="s">
        <v>7823</v>
      </c>
      <c r="G2128" s="319">
        <v>0.153159172393945</v>
      </c>
      <c r="H2128" s="319">
        <v>1.0740562819139999E-2</v>
      </c>
      <c r="I2128" s="319">
        <v>7.8101394574805E-2</v>
      </c>
      <c r="J2128" s="319">
        <v>0</v>
      </c>
      <c r="K2128" s="319">
        <v>6.4317214999999997E-2</v>
      </c>
      <c r="L2128" s="320">
        <v>0.48358808270676684</v>
      </c>
      <c r="M2128" s="308">
        <v>0</v>
      </c>
      <c r="N2128" s="282">
        <v>2.9170376000000001E-2</v>
      </c>
      <c r="O2128" s="282">
        <v>2.8351544999999999E-2</v>
      </c>
      <c r="P2128" s="282">
        <v>8.1883092999999996E-4</v>
      </c>
      <c r="Q2128" s="282">
        <v>0</v>
      </c>
      <c r="R2128" s="255">
        <v>1.6997329513E-6</v>
      </c>
      <c r="S2128" s="256">
        <v>3.0282209144889998E-9</v>
      </c>
      <c r="T2128" s="256">
        <v>0</v>
      </c>
      <c r="U2128" s="274">
        <v>3.7118995999999997E-5</v>
      </c>
      <c r="V2128" s="144"/>
      <c r="W2128" s="137"/>
      <c r="X2128" s="20" t="s">
        <v>4039</v>
      </c>
      <c r="Y2128" s="20"/>
      <c r="Z2128" s="20"/>
      <c r="AA2128" s="19"/>
    </row>
    <row r="2129" spans="1:27" ht="14.4" customHeight="1">
      <c r="A2129" t="s">
        <v>3844</v>
      </c>
      <c r="B2129" s="278" t="s">
        <v>1223</v>
      </c>
      <c r="C2129" s="279" t="s">
        <v>6127</v>
      </c>
      <c r="D2129" s="14" t="s">
        <v>3838</v>
      </c>
      <c r="E2129" s="312" t="s">
        <v>1510</v>
      </c>
      <c r="F2129" s="281" t="s">
        <v>7824</v>
      </c>
      <c r="G2129" s="319">
        <v>0.18446266622503699</v>
      </c>
      <c r="H2129" s="319">
        <v>1.5481674342439999E-2</v>
      </c>
      <c r="I2129" s="319">
        <v>9.3712015882596991E-2</v>
      </c>
      <c r="J2129" s="319">
        <v>0</v>
      </c>
      <c r="K2129" s="319">
        <v>7.5268976000000001E-2</v>
      </c>
      <c r="L2129" s="320">
        <v>0.5659321503759398</v>
      </c>
      <c r="M2129" s="308">
        <v>0</v>
      </c>
      <c r="N2129" s="282">
        <v>3.4610376999999998E-2</v>
      </c>
      <c r="O2129" s="282">
        <v>3.3627738999999997E-2</v>
      </c>
      <c r="P2129" s="282">
        <v>9.8263803999999993E-4</v>
      </c>
      <c r="Q2129" s="282">
        <v>0</v>
      </c>
      <c r="R2129" s="255">
        <v>2.0160515132E-6</v>
      </c>
      <c r="S2129" s="256">
        <v>3.6340163838089999E-9</v>
      </c>
      <c r="T2129" s="256">
        <v>0</v>
      </c>
      <c r="U2129" s="274">
        <v>4.5111356000000003E-5</v>
      </c>
      <c r="V2129" s="144"/>
      <c r="W2129" s="137"/>
      <c r="X2129" s="20" t="s">
        <v>4039</v>
      </c>
      <c r="Y2129" s="20"/>
      <c r="Z2129" s="20"/>
      <c r="AA2129" s="19"/>
    </row>
    <row r="2130" spans="1:27" ht="14.4" customHeight="1">
      <c r="A2130" t="s">
        <v>3845</v>
      </c>
      <c r="B2130" s="278" t="s">
        <v>1223</v>
      </c>
      <c r="C2130" s="279" t="s">
        <v>6128</v>
      </c>
      <c r="D2130" s="14" t="s">
        <v>3838</v>
      </c>
      <c r="E2130" s="312" t="s">
        <v>1510</v>
      </c>
      <c r="F2130" s="281" t="s">
        <v>7825</v>
      </c>
      <c r="G2130" s="319">
        <v>6.0845839674983901E-2</v>
      </c>
      <c r="H2130" s="319">
        <v>3.442457289292E-3</v>
      </c>
      <c r="I2130" s="319">
        <v>2.5570693385691904E-2</v>
      </c>
      <c r="J2130" s="319">
        <v>0</v>
      </c>
      <c r="K2130" s="319">
        <v>3.1832688999999997E-2</v>
      </c>
      <c r="L2130" s="320">
        <v>0.23934352631578945</v>
      </c>
      <c r="M2130" s="308">
        <v>0</v>
      </c>
      <c r="N2130" s="282">
        <v>1.09599E-2</v>
      </c>
      <c r="O2130" s="282">
        <v>1.0629125999999999E-2</v>
      </c>
      <c r="P2130" s="282">
        <v>3.3077397E-4</v>
      </c>
      <c r="Q2130" s="282">
        <v>0</v>
      </c>
      <c r="R2130" s="255">
        <v>6.3723777052999997E-7</v>
      </c>
      <c r="S2130" s="256">
        <v>1.2232765187800002E-9</v>
      </c>
      <c r="T2130" s="256">
        <v>0</v>
      </c>
      <c r="U2130" s="274">
        <v>1.4463954E-5</v>
      </c>
      <c r="V2130" s="144"/>
      <c r="W2130" s="137"/>
      <c r="X2130" s="20" t="s">
        <v>4039</v>
      </c>
      <c r="Y2130" s="20"/>
      <c r="Z2130" s="20"/>
      <c r="AA2130" s="19"/>
    </row>
    <row r="2131" spans="1:27" ht="14.4" customHeight="1">
      <c r="A2131" t="s">
        <v>3846</v>
      </c>
      <c r="B2131" s="278" t="s">
        <v>1223</v>
      </c>
      <c r="C2131" s="279" t="s">
        <v>6129</v>
      </c>
      <c r="D2131" s="14" t="s">
        <v>3838</v>
      </c>
      <c r="E2131" s="312" t="s">
        <v>1510</v>
      </c>
      <c r="F2131" s="281" t="s">
        <v>7826</v>
      </c>
      <c r="G2131" s="319">
        <v>0.18446266622503699</v>
      </c>
      <c r="H2131" s="319">
        <v>1.5481674342439999E-2</v>
      </c>
      <c r="I2131" s="319">
        <v>9.3712015882596991E-2</v>
      </c>
      <c r="J2131" s="319">
        <v>0</v>
      </c>
      <c r="K2131" s="319">
        <v>7.5268976000000001E-2</v>
      </c>
      <c r="L2131" s="320">
        <v>0.5659321503759398</v>
      </c>
      <c r="M2131" s="308">
        <v>0</v>
      </c>
      <c r="N2131" s="282">
        <v>3.4610376999999998E-2</v>
      </c>
      <c r="O2131" s="282">
        <v>3.3627738999999997E-2</v>
      </c>
      <c r="P2131" s="282">
        <v>9.8263803999999993E-4</v>
      </c>
      <c r="Q2131" s="282">
        <v>0</v>
      </c>
      <c r="R2131" s="255">
        <v>2.0160515132E-6</v>
      </c>
      <c r="S2131" s="256">
        <v>3.6340163838089999E-9</v>
      </c>
      <c r="T2131" s="256">
        <v>0</v>
      </c>
      <c r="U2131" s="274">
        <v>4.5111356000000003E-5</v>
      </c>
      <c r="V2131" s="144"/>
      <c r="W2131" s="137"/>
      <c r="X2131" s="20" t="s">
        <v>4039</v>
      </c>
      <c r="Y2131" s="20"/>
      <c r="Z2131" s="20"/>
      <c r="AA2131" s="19"/>
    </row>
    <row r="2132" spans="1:27" ht="14.4" customHeight="1">
      <c r="A2132" t="s">
        <v>3847</v>
      </c>
      <c r="B2132" s="278" t="s">
        <v>1223</v>
      </c>
      <c r="C2132" s="279" t="s">
        <v>6130</v>
      </c>
      <c r="D2132" s="14" t="s">
        <v>3838</v>
      </c>
      <c r="E2132" s="312" t="s">
        <v>1510</v>
      </c>
      <c r="F2132" s="281" t="s">
        <v>7827</v>
      </c>
      <c r="G2132" s="319">
        <v>8.7064033861698392E-2</v>
      </c>
      <c r="H2132" s="319">
        <v>5.2463294137570001E-3</v>
      </c>
      <c r="I2132" s="319">
        <v>3.9388798447941395E-2</v>
      </c>
      <c r="J2132" s="319">
        <v>0</v>
      </c>
      <c r="K2132" s="319">
        <v>4.2428906000000002E-2</v>
      </c>
      <c r="L2132" s="320">
        <v>0.31901433082706765</v>
      </c>
      <c r="M2132" s="308">
        <v>0</v>
      </c>
      <c r="N2132" s="282">
        <v>1.6062284999999999E-2</v>
      </c>
      <c r="O2132" s="282">
        <v>1.5590928E-2</v>
      </c>
      <c r="P2132" s="282">
        <v>4.7135676999999999E-4</v>
      </c>
      <c r="Q2132" s="282">
        <v>0</v>
      </c>
      <c r="R2132" s="255">
        <v>9.3470792817999999E-7</v>
      </c>
      <c r="S2132" s="256">
        <v>1.7431833345959999E-9</v>
      </c>
      <c r="T2132" s="256">
        <v>0</v>
      </c>
      <c r="U2132" s="274">
        <v>2.0858722000000001E-5</v>
      </c>
      <c r="V2132" s="144"/>
      <c r="W2132" s="137"/>
      <c r="X2132" s="20" t="s">
        <v>4039</v>
      </c>
      <c r="Y2132" s="20"/>
      <c r="Z2132" s="20"/>
      <c r="AA2132" s="19"/>
    </row>
    <row r="2133" spans="1:27" ht="14.4" customHeight="1">
      <c r="A2133" t="s">
        <v>3848</v>
      </c>
      <c r="B2133" s="278" t="s">
        <v>1223</v>
      </c>
      <c r="C2133" s="279" t="s">
        <v>6131</v>
      </c>
      <c r="D2133" s="14" t="s">
        <v>3838</v>
      </c>
      <c r="E2133" s="312" t="s">
        <v>1510</v>
      </c>
      <c r="F2133" s="281" t="s">
        <v>7828</v>
      </c>
      <c r="G2133" s="319">
        <v>0.247264174015382</v>
      </c>
      <c r="H2133" s="319">
        <v>5.9684821929000004E-3</v>
      </c>
      <c r="I2133" s="319">
        <v>4.2662351822482007E-2</v>
      </c>
      <c r="J2133" s="319">
        <v>0</v>
      </c>
      <c r="K2133" s="319">
        <v>0.19863333999999999</v>
      </c>
      <c r="L2133" s="320">
        <v>1.4934837593984962</v>
      </c>
      <c r="M2133" s="308">
        <v>0</v>
      </c>
      <c r="N2133" s="282">
        <v>3.5819891E-2</v>
      </c>
      <c r="O2133" s="282">
        <v>3.444266E-2</v>
      </c>
      <c r="P2133" s="282">
        <v>1.3772306999999999E-3</v>
      </c>
      <c r="Q2133" s="282">
        <v>0</v>
      </c>
      <c r="R2133" s="255">
        <v>2.06490768039E-6</v>
      </c>
      <c r="S2133" s="256">
        <v>5.0933089515099997E-9</v>
      </c>
      <c r="T2133" s="256">
        <v>0</v>
      </c>
      <c r="U2133" s="274">
        <v>5.4530602999999997E-5</v>
      </c>
      <c r="V2133" s="144"/>
      <c r="W2133" s="137"/>
      <c r="X2133" s="20" t="s">
        <v>4039</v>
      </c>
      <c r="Y2133" s="20"/>
      <c r="Z2133" s="20"/>
      <c r="AA2133" s="19"/>
    </row>
    <row r="2134" spans="1:27" ht="14.4" customHeight="1">
      <c r="A2134" t="s">
        <v>3849</v>
      </c>
      <c r="B2134" s="278" t="s">
        <v>1223</v>
      </c>
      <c r="C2134" s="279" t="s">
        <v>6132</v>
      </c>
      <c r="D2134" s="14" t="s">
        <v>3838</v>
      </c>
      <c r="E2134" s="312" t="s">
        <v>1510</v>
      </c>
      <c r="F2134" s="281" t="s">
        <v>7829</v>
      </c>
      <c r="G2134" s="319">
        <v>0.198430508041717</v>
      </c>
      <c r="H2134" s="319">
        <v>4.6159720771399998E-4</v>
      </c>
      <c r="I2134" s="319">
        <v>1.2806320834003002E-2</v>
      </c>
      <c r="J2134" s="319">
        <v>0</v>
      </c>
      <c r="K2134" s="319">
        <v>0.18516258999999999</v>
      </c>
      <c r="L2134" s="320">
        <v>1.3921999248120298</v>
      </c>
      <c r="M2134" s="308">
        <v>0</v>
      </c>
      <c r="N2134" s="282">
        <v>2.6284981999999998E-2</v>
      </c>
      <c r="O2134" s="282">
        <v>2.5160195999999999E-2</v>
      </c>
      <c r="P2134" s="282">
        <v>1.124786E-3</v>
      </c>
      <c r="Q2134" s="282">
        <v>0</v>
      </c>
      <c r="R2134" s="255">
        <v>1.5084050096849999E-6</v>
      </c>
      <c r="S2134" s="256">
        <v>4.1597114066899997E-9</v>
      </c>
      <c r="T2134" s="256">
        <v>0</v>
      </c>
      <c r="U2134" s="274">
        <v>4.2301425000000003E-5</v>
      </c>
      <c r="V2134" s="144"/>
      <c r="W2134" s="137"/>
      <c r="X2134" s="20" t="s">
        <v>4039</v>
      </c>
      <c r="Y2134" s="20"/>
      <c r="Z2134" s="20"/>
      <c r="AA2134" s="19"/>
    </row>
    <row r="2135" spans="1:27" ht="14.4" customHeight="1">
      <c r="A2135" t="s">
        <v>3850</v>
      </c>
      <c r="B2135" s="278" t="s">
        <v>1223</v>
      </c>
      <c r="C2135" s="279" t="s">
        <v>6133</v>
      </c>
      <c r="D2135" s="14" t="s">
        <v>3838</v>
      </c>
      <c r="E2135" s="312" t="s">
        <v>1510</v>
      </c>
      <c r="F2135" s="281" t="s">
        <v>7830</v>
      </c>
      <c r="G2135" s="319">
        <v>9.7710451865158005E-2</v>
      </c>
      <c r="H2135" s="319">
        <v>7.0916392659500001E-3</v>
      </c>
      <c r="I2135" s="319">
        <v>4.2415455599208E-2</v>
      </c>
      <c r="J2135" s="319">
        <v>0</v>
      </c>
      <c r="K2135" s="319">
        <v>4.8203357000000002E-2</v>
      </c>
      <c r="L2135" s="320">
        <v>0.36243125563909773</v>
      </c>
      <c r="M2135" s="308">
        <v>0</v>
      </c>
      <c r="N2135" s="282">
        <v>1.730319E-2</v>
      </c>
      <c r="O2135" s="282">
        <v>1.6779134000000001E-2</v>
      </c>
      <c r="P2135" s="282">
        <v>5.2405599E-4</v>
      </c>
      <c r="Q2135" s="282">
        <v>0</v>
      </c>
      <c r="R2135" s="255">
        <v>1.0059432595E-6</v>
      </c>
      <c r="S2135" s="256">
        <v>1.9380768759909998E-9</v>
      </c>
      <c r="T2135" s="256">
        <v>0</v>
      </c>
      <c r="U2135" s="274">
        <v>2.3339544999999999E-5</v>
      </c>
      <c r="V2135" s="144"/>
      <c r="W2135" s="137"/>
      <c r="X2135" s="20" t="s">
        <v>4039</v>
      </c>
      <c r="Y2135" s="20"/>
      <c r="Z2135" s="20"/>
      <c r="AA2135" s="19"/>
    </row>
    <row r="2136" spans="1:27" ht="14.4" customHeight="1">
      <c r="A2136" t="s">
        <v>3851</v>
      </c>
      <c r="B2136" s="278" t="s">
        <v>1223</v>
      </c>
      <c r="C2136" s="279" t="s">
        <v>6134</v>
      </c>
      <c r="D2136" s="14" t="s">
        <v>3838</v>
      </c>
      <c r="E2136" s="312" t="s">
        <v>1510</v>
      </c>
      <c r="F2136" s="281" t="s">
        <v>7831</v>
      </c>
      <c r="G2136" s="319">
        <v>9.2453657834723091E-2</v>
      </c>
      <c r="H2136" s="319">
        <v>5.2467738185399994E-3</v>
      </c>
      <c r="I2136" s="319">
        <v>4.0396448016183098E-2</v>
      </c>
      <c r="J2136" s="319">
        <v>0</v>
      </c>
      <c r="K2136" s="319">
        <v>4.6810435999999997E-2</v>
      </c>
      <c r="L2136" s="320">
        <v>0.35195816541353381</v>
      </c>
      <c r="M2136" s="308">
        <v>0</v>
      </c>
      <c r="N2136" s="282">
        <v>1.6904965000000001E-2</v>
      </c>
      <c r="O2136" s="282">
        <v>1.6402957999999999E-2</v>
      </c>
      <c r="P2136" s="282">
        <v>5.0200674000000002E-4</v>
      </c>
      <c r="Q2136" s="282">
        <v>0</v>
      </c>
      <c r="R2136" s="255">
        <v>9.8339076416000001E-7</v>
      </c>
      <c r="S2136" s="256">
        <v>1.8565338147989998E-9</v>
      </c>
      <c r="T2136" s="256">
        <v>0</v>
      </c>
      <c r="U2136" s="274">
        <v>2.2052169000000001E-5</v>
      </c>
      <c r="V2136" s="144"/>
      <c r="W2136" s="137"/>
      <c r="X2136" s="20" t="s">
        <v>4039</v>
      </c>
      <c r="Y2136" s="20"/>
      <c r="Z2136" s="20"/>
      <c r="AA2136" s="19"/>
    </row>
    <row r="2137" spans="1:27" ht="14.4" customHeight="1">
      <c r="A2137" t="s">
        <v>8674</v>
      </c>
      <c r="B2137" s="278" t="s">
        <v>1223</v>
      </c>
      <c r="C2137" s="279" t="s">
        <v>6135</v>
      </c>
      <c r="D2137" s="14" t="s">
        <v>3838</v>
      </c>
      <c r="E2137" s="312" t="s">
        <v>1510</v>
      </c>
      <c r="F2137" s="281" t="s">
        <v>8893</v>
      </c>
      <c r="G2137" s="319">
        <v>9.2453657834723091E-2</v>
      </c>
      <c r="H2137" s="319">
        <v>5.2467738185399994E-3</v>
      </c>
      <c r="I2137" s="319">
        <v>4.0396448016183098E-2</v>
      </c>
      <c r="J2137" s="319">
        <v>0</v>
      </c>
      <c r="K2137" s="319">
        <v>4.6810435999999997E-2</v>
      </c>
      <c r="L2137" s="320">
        <v>0.35195816541353381</v>
      </c>
      <c r="M2137" s="308">
        <v>0</v>
      </c>
      <c r="N2137" s="282">
        <v>1.6904965000000001E-2</v>
      </c>
      <c r="O2137" s="282">
        <v>1.6402957999999999E-2</v>
      </c>
      <c r="P2137" s="282">
        <v>5.0200674000000002E-4</v>
      </c>
      <c r="Q2137" s="282">
        <v>0</v>
      </c>
      <c r="R2137" s="255">
        <v>9.8339076416000001E-7</v>
      </c>
      <c r="S2137" s="256">
        <v>1.8565338147989998E-9</v>
      </c>
      <c r="T2137" s="256">
        <v>0</v>
      </c>
      <c r="U2137" s="274">
        <v>2.2052169000000001E-5</v>
      </c>
      <c r="V2137" s="144"/>
      <c r="W2137" s="137"/>
      <c r="X2137" s="20" t="s">
        <v>4039</v>
      </c>
      <c r="Y2137" s="20"/>
      <c r="Z2137" s="20"/>
      <c r="AA2137" s="19"/>
    </row>
    <row r="2138" spans="1:27" ht="14.4" customHeight="1">
      <c r="A2138" t="s">
        <v>3852</v>
      </c>
      <c r="B2138" s="278" t="s">
        <v>1223</v>
      </c>
      <c r="C2138" s="279" t="s">
        <v>6136</v>
      </c>
      <c r="D2138" s="14" t="s">
        <v>3838</v>
      </c>
      <c r="E2138" s="312" t="s">
        <v>1510</v>
      </c>
      <c r="F2138" s="281" t="s">
        <v>7832</v>
      </c>
      <c r="G2138" s="319">
        <v>0.3440564833214762</v>
      </c>
      <c r="H2138" s="319">
        <v>1.9643634939190001E-3</v>
      </c>
      <c r="I2138" s="319">
        <v>8.7292499827557199E-2</v>
      </c>
      <c r="J2138" s="319">
        <v>0</v>
      </c>
      <c r="K2138" s="319">
        <v>0.25479962</v>
      </c>
      <c r="L2138" s="320">
        <v>1.9157866165413533</v>
      </c>
      <c r="M2138" s="308">
        <v>0</v>
      </c>
      <c r="N2138" s="282">
        <v>5.7520221000000003E-2</v>
      </c>
      <c r="O2138" s="282">
        <v>5.5569611999999997E-2</v>
      </c>
      <c r="P2138" s="282">
        <v>1.9506091000000001E-3</v>
      </c>
      <c r="Q2138" s="282">
        <v>0</v>
      </c>
      <c r="R2138" s="255">
        <v>3.33151158008E-6</v>
      </c>
      <c r="S2138" s="256">
        <v>7.2137909166700001E-9</v>
      </c>
      <c r="T2138" s="256">
        <v>0</v>
      </c>
      <c r="U2138" s="274">
        <v>7.7834505000000002E-5</v>
      </c>
      <c r="V2138" s="144"/>
      <c r="W2138" s="137"/>
      <c r="X2138" s="20" t="s">
        <v>4039</v>
      </c>
      <c r="Y2138" s="20"/>
      <c r="Z2138" s="20"/>
      <c r="AA2138" s="19"/>
    </row>
    <row r="2139" spans="1:27" ht="14.4" customHeight="1">
      <c r="A2139" t="s">
        <v>3853</v>
      </c>
      <c r="B2139" s="278" t="s">
        <v>1223</v>
      </c>
      <c r="C2139" s="279" t="s">
        <v>6137</v>
      </c>
      <c r="D2139" s="14" t="s">
        <v>3838</v>
      </c>
      <c r="E2139" s="312" t="s">
        <v>1510</v>
      </c>
      <c r="F2139" s="281" t="s">
        <v>7833</v>
      </c>
      <c r="G2139" s="319">
        <v>7.7614525730175993E-2</v>
      </c>
      <c r="H2139" s="319">
        <v>4.8731969660299997E-3</v>
      </c>
      <c r="I2139" s="319">
        <v>3.4485590764146E-2</v>
      </c>
      <c r="J2139" s="319">
        <v>0</v>
      </c>
      <c r="K2139" s="319">
        <v>3.8255737999999997E-2</v>
      </c>
      <c r="L2139" s="320">
        <v>0.28763712781954881</v>
      </c>
      <c r="M2139" s="308">
        <v>0</v>
      </c>
      <c r="N2139" s="282">
        <v>1.3977142999999999E-2</v>
      </c>
      <c r="O2139" s="282">
        <v>1.3560747E-2</v>
      </c>
      <c r="P2139" s="282">
        <v>4.1639649999999998E-4</v>
      </c>
      <c r="Q2139" s="282">
        <v>0</v>
      </c>
      <c r="R2139" s="255">
        <v>8.1299440190000004E-7</v>
      </c>
      <c r="S2139" s="256">
        <v>1.5399278742399999E-9</v>
      </c>
      <c r="T2139" s="256">
        <v>0</v>
      </c>
      <c r="U2139" s="274">
        <v>1.8417486999999999E-5</v>
      </c>
      <c r="V2139" s="144"/>
      <c r="W2139" s="137"/>
      <c r="X2139" s="20" t="s">
        <v>4039</v>
      </c>
      <c r="Y2139" s="20"/>
      <c r="Z2139" s="20"/>
      <c r="AA2139" s="19"/>
    </row>
    <row r="2140" spans="1:27" ht="14.4" customHeight="1">
      <c r="A2140" t="s">
        <v>3854</v>
      </c>
      <c r="B2140" s="278" t="s">
        <v>1223</v>
      </c>
      <c r="C2140" s="279" t="s">
        <v>6138</v>
      </c>
      <c r="D2140" s="14" t="s">
        <v>3838</v>
      </c>
      <c r="E2140" s="312" t="s">
        <v>1510</v>
      </c>
      <c r="F2140" s="281" t="s">
        <v>7834</v>
      </c>
      <c r="G2140" s="319">
        <v>0.27854975051687297</v>
      </c>
      <c r="H2140" s="319">
        <v>1.0858785838500001E-2</v>
      </c>
      <c r="I2140" s="319">
        <v>8.4953404678372993E-2</v>
      </c>
      <c r="J2140" s="319">
        <v>0</v>
      </c>
      <c r="K2140" s="319">
        <v>0.18273755999999999</v>
      </c>
      <c r="L2140" s="320">
        <v>1.3739666165413533</v>
      </c>
      <c r="M2140" s="308">
        <v>0</v>
      </c>
      <c r="N2140" s="282">
        <v>4.5303714000000002E-2</v>
      </c>
      <c r="O2140" s="282">
        <v>4.3779026999999998E-2</v>
      </c>
      <c r="P2140" s="282">
        <v>1.5246861E-3</v>
      </c>
      <c r="Q2140" s="282">
        <v>0</v>
      </c>
      <c r="R2140" s="255">
        <v>2.6246419763000001E-6</v>
      </c>
      <c r="S2140" s="256">
        <v>5.6386320084399995E-9</v>
      </c>
      <c r="T2140" s="256">
        <v>0</v>
      </c>
      <c r="U2140" s="274">
        <v>6.3492504999999996E-5</v>
      </c>
      <c r="V2140" s="144"/>
      <c r="W2140" s="137"/>
      <c r="X2140" s="20" t="s">
        <v>4039</v>
      </c>
      <c r="Y2140" s="20"/>
      <c r="Z2140" s="20"/>
      <c r="AA2140" s="19"/>
    </row>
    <row r="2141" spans="1:27" ht="14.4" customHeight="1">
      <c r="A2141" t="s">
        <v>3855</v>
      </c>
      <c r="B2141" s="278" t="s">
        <v>1223</v>
      </c>
      <c r="C2141" s="279" t="s">
        <v>6139</v>
      </c>
      <c r="D2141" s="14" t="s">
        <v>3838</v>
      </c>
      <c r="E2141" s="312" t="s">
        <v>1510</v>
      </c>
      <c r="F2141" s="281" t="s">
        <v>7835</v>
      </c>
      <c r="G2141" s="319">
        <v>0.30157221172855997</v>
      </c>
      <c r="H2141" s="319">
        <v>1.0877513649450001E-2</v>
      </c>
      <c r="I2141" s="319">
        <v>9.9965188079109993E-2</v>
      </c>
      <c r="J2141" s="319">
        <v>0</v>
      </c>
      <c r="K2141" s="319">
        <v>0.19072950999999999</v>
      </c>
      <c r="L2141" s="320">
        <v>1.4340564661654134</v>
      </c>
      <c r="M2141" s="308">
        <v>0</v>
      </c>
      <c r="N2141" s="282">
        <v>5.0937043000000001E-2</v>
      </c>
      <c r="O2141" s="282">
        <v>4.9280437000000003E-2</v>
      </c>
      <c r="P2141" s="282">
        <v>1.6566051E-3</v>
      </c>
      <c r="Q2141" s="282">
        <v>0</v>
      </c>
      <c r="R2141" s="255">
        <v>2.9544626618E-6</v>
      </c>
      <c r="S2141" s="256">
        <v>6.1264981753199999E-9</v>
      </c>
      <c r="T2141" s="256">
        <v>0</v>
      </c>
      <c r="U2141" s="274">
        <v>6.9332781000000003E-5</v>
      </c>
      <c r="V2141" s="144"/>
      <c r="W2141" s="137"/>
      <c r="X2141" s="20" t="s">
        <v>4039</v>
      </c>
      <c r="Y2141" s="20"/>
      <c r="Z2141" s="20"/>
      <c r="AA2141" s="19"/>
    </row>
    <row r="2142" spans="1:27" ht="14.4" customHeight="1">
      <c r="A2142" t="s">
        <v>3856</v>
      </c>
      <c r="B2142" s="278" t="s">
        <v>1223</v>
      </c>
      <c r="C2142" s="279" t="s">
        <v>6140</v>
      </c>
      <c r="D2142" s="14" t="s">
        <v>3838</v>
      </c>
      <c r="E2142" s="312" t="s">
        <v>1510</v>
      </c>
      <c r="F2142" s="281" t="s">
        <v>7836</v>
      </c>
      <c r="G2142" s="319">
        <v>0.131029748311074</v>
      </c>
      <c r="H2142" s="319">
        <v>5.9659088053800003E-3</v>
      </c>
      <c r="I2142" s="319">
        <v>6.0352291505694003E-2</v>
      </c>
      <c r="J2142" s="319">
        <v>0</v>
      </c>
      <c r="K2142" s="319">
        <v>6.4711547999999994E-2</v>
      </c>
      <c r="L2142" s="320">
        <v>0.48655299248120293</v>
      </c>
      <c r="M2142" s="308">
        <v>0</v>
      </c>
      <c r="N2142" s="282">
        <v>2.4541932999999998E-2</v>
      </c>
      <c r="O2142" s="282">
        <v>2.3833126999999999E-2</v>
      </c>
      <c r="P2142" s="282">
        <v>7.0880555000000004E-4</v>
      </c>
      <c r="Q2142" s="282">
        <v>0</v>
      </c>
      <c r="R2142" s="255">
        <v>1.4288445647199999E-6</v>
      </c>
      <c r="S2142" s="256">
        <v>2.6213223413040001E-9</v>
      </c>
      <c r="T2142" s="256">
        <v>0</v>
      </c>
      <c r="U2142" s="274">
        <v>3.0979024999999998E-5</v>
      </c>
      <c r="V2142" s="144"/>
      <c r="W2142" s="137"/>
      <c r="X2142" s="20" t="s">
        <v>4039</v>
      </c>
      <c r="Y2142" s="20"/>
      <c r="Z2142" s="20"/>
      <c r="AA2142" s="19"/>
    </row>
    <row r="2143" spans="1:27" ht="14.4" customHeight="1">
      <c r="A2143" t="s">
        <v>3857</v>
      </c>
      <c r="B2143" s="278" t="s">
        <v>1223</v>
      </c>
      <c r="C2143" s="279" t="s">
        <v>6141</v>
      </c>
      <c r="D2143" s="14" t="s">
        <v>3838</v>
      </c>
      <c r="E2143" s="312" t="s">
        <v>1510</v>
      </c>
      <c r="F2143" s="281" t="s">
        <v>7837</v>
      </c>
      <c r="G2143" s="319">
        <v>0.19996322652738502</v>
      </c>
      <c r="H2143" s="319">
        <v>1.1134973855479999E-2</v>
      </c>
      <c r="I2143" s="319">
        <v>7.9918742671905005E-2</v>
      </c>
      <c r="J2143" s="319">
        <v>0</v>
      </c>
      <c r="K2143" s="319">
        <v>0.10890951</v>
      </c>
      <c r="L2143" s="320">
        <v>0.81886849624060143</v>
      </c>
      <c r="M2143" s="308">
        <v>0</v>
      </c>
      <c r="N2143" s="282">
        <v>3.5380099999999998E-2</v>
      </c>
      <c r="O2143" s="282">
        <v>3.4291103000000003E-2</v>
      </c>
      <c r="P2143" s="282">
        <v>1.0889976E-3</v>
      </c>
      <c r="Q2143" s="282">
        <v>0</v>
      </c>
      <c r="R2143" s="255">
        <v>2.0558215465E-6</v>
      </c>
      <c r="S2143" s="256">
        <v>4.0273581234410001E-9</v>
      </c>
      <c r="T2143" s="256">
        <v>0</v>
      </c>
      <c r="U2143" s="274">
        <v>4.7320412000000001E-5</v>
      </c>
      <c r="V2143" s="144"/>
      <c r="W2143" s="137"/>
      <c r="X2143" s="20" t="s">
        <v>4039</v>
      </c>
      <c r="Y2143" s="20"/>
      <c r="Z2143" s="20"/>
      <c r="AA2143" s="19"/>
    </row>
    <row r="2144" spans="1:27" ht="14.4" customHeight="1">
      <c r="A2144" t="s">
        <v>3858</v>
      </c>
      <c r="B2144" s="278" t="s">
        <v>1223</v>
      </c>
      <c r="C2144" s="279" t="s">
        <v>6142</v>
      </c>
      <c r="D2144" s="14" t="s">
        <v>3838</v>
      </c>
      <c r="E2144" s="312" t="s">
        <v>1510</v>
      </c>
      <c r="F2144" s="281" t="s">
        <v>7838</v>
      </c>
      <c r="G2144" s="319">
        <v>0.32913290960225799</v>
      </c>
      <c r="H2144" s="319">
        <v>1.20502884421E-3</v>
      </c>
      <c r="I2144" s="319">
        <v>1.4178110758048002E-2</v>
      </c>
      <c r="J2144" s="319">
        <v>0</v>
      </c>
      <c r="K2144" s="319">
        <v>0.31374976999999998</v>
      </c>
      <c r="L2144" s="320">
        <v>2.3590208270676691</v>
      </c>
      <c r="M2144" s="308">
        <v>0</v>
      </c>
      <c r="N2144" s="282">
        <v>4.2018666000000003E-2</v>
      </c>
      <c r="O2144" s="282">
        <v>4.0157204000000002E-2</v>
      </c>
      <c r="P2144" s="282">
        <v>1.8614618000000001E-3</v>
      </c>
      <c r="Q2144" s="282">
        <v>0</v>
      </c>
      <c r="R2144" s="255">
        <v>2.4075062238299996E-6</v>
      </c>
      <c r="S2144" s="256">
        <v>6.8841042250899993E-9</v>
      </c>
      <c r="T2144" s="256">
        <v>0</v>
      </c>
      <c r="U2144" s="274">
        <v>6.9610320000000001E-5</v>
      </c>
      <c r="V2144" s="144"/>
      <c r="W2144" s="137"/>
      <c r="X2144" s="20" t="s">
        <v>4039</v>
      </c>
      <c r="Y2144" s="20"/>
      <c r="Z2144" s="20"/>
      <c r="AA2144" s="19"/>
    </row>
    <row r="2145" spans="1:27" ht="14.4" customHeight="1">
      <c r="A2145" t="s">
        <v>3859</v>
      </c>
      <c r="B2145" s="278" t="s">
        <v>1223</v>
      </c>
      <c r="C2145" s="279" t="s">
        <v>6143</v>
      </c>
      <c r="D2145" s="14" t="s">
        <v>3838</v>
      </c>
      <c r="E2145" s="312" t="s">
        <v>1510</v>
      </c>
      <c r="F2145" s="281" t="s">
        <v>7839</v>
      </c>
      <c r="G2145" s="319">
        <v>0.279372014439216</v>
      </c>
      <c r="H2145" s="319">
        <v>1.308520192124E-2</v>
      </c>
      <c r="I2145" s="319">
        <v>9.5860692517975993E-2</v>
      </c>
      <c r="J2145" s="319">
        <v>0</v>
      </c>
      <c r="K2145" s="319">
        <v>0.17042611999999999</v>
      </c>
      <c r="L2145" s="320">
        <v>1.2813993984962404</v>
      </c>
      <c r="M2145" s="308">
        <v>0</v>
      </c>
      <c r="N2145" s="282">
        <v>4.7399340999999998E-2</v>
      </c>
      <c r="O2145" s="282">
        <v>4.5866111000000001E-2</v>
      </c>
      <c r="P2145" s="282">
        <v>1.5332297999999999E-3</v>
      </c>
      <c r="Q2145" s="282">
        <v>0</v>
      </c>
      <c r="R2145" s="255">
        <v>2.7497669485E-6</v>
      </c>
      <c r="S2145" s="256">
        <v>5.6702284370550003E-9</v>
      </c>
      <c r="T2145" s="256">
        <v>0</v>
      </c>
      <c r="U2145" s="274">
        <v>6.5078454000000005E-5</v>
      </c>
      <c r="V2145" s="144"/>
      <c r="W2145" s="137"/>
      <c r="X2145" s="20" t="s">
        <v>4039</v>
      </c>
      <c r="Y2145" s="20"/>
      <c r="Z2145" s="20"/>
      <c r="AA2145" s="19"/>
    </row>
    <row r="2146" spans="1:27" ht="14.4" customHeight="1">
      <c r="A2146" t="s">
        <v>3860</v>
      </c>
      <c r="B2146" s="278" t="s">
        <v>1223</v>
      </c>
      <c r="C2146" s="279" t="s">
        <v>6144</v>
      </c>
      <c r="D2146" s="14" t="s">
        <v>3838</v>
      </c>
      <c r="E2146" s="312" t="s">
        <v>1510</v>
      </c>
      <c r="F2146" s="281" t="s">
        <v>7840</v>
      </c>
      <c r="G2146" s="319">
        <v>0.30239447465090302</v>
      </c>
      <c r="H2146" s="319">
        <v>1.310392873219E-2</v>
      </c>
      <c r="I2146" s="319">
        <v>0.11087247591871301</v>
      </c>
      <c r="J2146" s="319">
        <v>0</v>
      </c>
      <c r="K2146" s="319">
        <v>0.17841807000000001</v>
      </c>
      <c r="L2146" s="320">
        <v>1.3414892481203007</v>
      </c>
      <c r="M2146" s="308">
        <v>0</v>
      </c>
      <c r="N2146" s="282">
        <v>5.3032669999999997E-2</v>
      </c>
      <c r="O2146" s="282">
        <v>5.1367520999999999E-2</v>
      </c>
      <c r="P2146" s="282">
        <v>1.6651488E-3</v>
      </c>
      <c r="Q2146" s="282">
        <v>0</v>
      </c>
      <c r="R2146" s="255">
        <v>3.079587634E-6</v>
      </c>
      <c r="S2146" s="256">
        <v>6.1580948039299997E-9</v>
      </c>
      <c r="T2146" s="256">
        <v>0</v>
      </c>
      <c r="U2146" s="274">
        <v>7.0918729999999998E-5</v>
      </c>
      <c r="V2146" s="144"/>
      <c r="W2146" s="137"/>
      <c r="X2146" s="20" t="s">
        <v>4039</v>
      </c>
      <c r="Y2146" s="20"/>
      <c r="Z2146" s="20"/>
      <c r="AA2146" s="19"/>
    </row>
    <row r="2147" spans="1:27" ht="14.4" customHeight="1">
      <c r="A2147" t="s">
        <v>3861</v>
      </c>
      <c r="B2147" s="278" t="s">
        <v>1223</v>
      </c>
      <c r="C2147" s="279" t="s">
        <v>6145</v>
      </c>
      <c r="D2147" s="14" t="s">
        <v>3838</v>
      </c>
      <c r="E2147" s="312" t="s">
        <v>1510</v>
      </c>
      <c r="F2147" s="281" t="s">
        <v>7841</v>
      </c>
      <c r="G2147" s="319">
        <v>0.18201887410210169</v>
      </c>
      <c r="H2147" s="319">
        <v>4.3811037115700001E-4</v>
      </c>
      <c r="I2147" s="319">
        <v>5.3397237309446999E-3</v>
      </c>
      <c r="J2147" s="319">
        <v>0</v>
      </c>
      <c r="K2147" s="319">
        <v>0.17624103999999999</v>
      </c>
      <c r="L2147" s="320">
        <v>1.3251206015037593</v>
      </c>
      <c r="M2147" s="308">
        <v>0</v>
      </c>
      <c r="N2147" s="282">
        <v>2.2936742999999999E-2</v>
      </c>
      <c r="O2147" s="282">
        <v>2.1904739999999999E-2</v>
      </c>
      <c r="P2147" s="282">
        <v>1.0320027E-3</v>
      </c>
      <c r="Q2147" s="282">
        <v>0</v>
      </c>
      <c r="R2147" s="255">
        <v>1.3132338187470001E-6</v>
      </c>
      <c r="S2147" s="256">
        <v>3.8165780479199996E-9</v>
      </c>
      <c r="T2147" s="256">
        <v>0</v>
      </c>
      <c r="U2147" s="274">
        <v>3.8404829000000001E-5</v>
      </c>
      <c r="V2147" s="144"/>
      <c r="W2147" s="137"/>
      <c r="X2147" s="20" t="s">
        <v>4039</v>
      </c>
      <c r="Y2147" s="20"/>
      <c r="Z2147" s="20"/>
      <c r="AA2147" s="19"/>
    </row>
    <row r="2148" spans="1:27" ht="14.4" customHeight="1">
      <c r="B2148" s="278" t="s">
        <v>1223</v>
      </c>
      <c r="C2148" s="277" t="s">
        <v>3862</v>
      </c>
      <c r="D2148" s="277" t="s">
        <v>3863</v>
      </c>
      <c r="E2148" s="312"/>
      <c r="F2148"/>
      <c r="G2148" s="210"/>
      <c r="H2148" s="210"/>
      <c r="I2148" s="210"/>
      <c r="J2148" s="210"/>
      <c r="K2148" s="210"/>
      <c r="L2148" s="210"/>
      <c r="M2148" s="5"/>
      <c r="N2148"/>
      <c r="O2148"/>
      <c r="V2148" s="183"/>
      <c r="W2148" s="4"/>
      <c r="X2148" s="20"/>
      <c r="Y2148" s="20"/>
      <c r="Z2148" s="20"/>
      <c r="AA2148" s="19"/>
    </row>
    <row r="2149" spans="1:27" ht="14.4" customHeight="1">
      <c r="A2149" t="s">
        <v>3864</v>
      </c>
      <c r="B2149" s="278" t="s">
        <v>1223</v>
      </c>
      <c r="C2149" s="279" t="s">
        <v>6146</v>
      </c>
      <c r="D2149" s="14" t="s">
        <v>3863</v>
      </c>
      <c r="E2149" s="312" t="s">
        <v>1510</v>
      </c>
      <c r="F2149" s="281" t="s">
        <v>7842</v>
      </c>
      <c r="G2149" s="319">
        <v>1.0648663810071781</v>
      </c>
      <c r="H2149" s="319">
        <v>2.1316082373800001E-2</v>
      </c>
      <c r="I2149" s="319">
        <v>0.29195195863337803</v>
      </c>
      <c r="J2149" s="319">
        <v>0</v>
      </c>
      <c r="K2149" s="319">
        <v>0.75159834000000003</v>
      </c>
      <c r="L2149" s="320">
        <v>5.651115338345865</v>
      </c>
      <c r="M2149" s="308">
        <v>0</v>
      </c>
      <c r="N2149" s="282">
        <v>0.17689072</v>
      </c>
      <c r="O2149" s="282">
        <v>0.17091987</v>
      </c>
      <c r="P2149" s="282">
        <v>5.9708529999999999E-3</v>
      </c>
      <c r="Q2149" s="282">
        <v>0</v>
      </c>
      <c r="R2149" s="255">
        <v>1.02469946012E-5</v>
      </c>
      <c r="S2149" s="256">
        <v>2.2081556930320002E-8</v>
      </c>
      <c r="T2149" s="256">
        <v>0</v>
      </c>
      <c r="U2149" s="121">
        <v>2.4269765E-4</v>
      </c>
      <c r="V2149" s="144"/>
      <c r="W2149" s="137"/>
      <c r="X2149" s="20" t="s">
        <v>4039</v>
      </c>
      <c r="Y2149" s="20"/>
      <c r="Z2149" s="20"/>
      <c r="AA2149" s="19"/>
    </row>
    <row r="2150" spans="1:27" ht="14.4" customHeight="1">
      <c r="A2150" t="s">
        <v>3865</v>
      </c>
      <c r="B2150" s="278" t="s">
        <v>1223</v>
      </c>
      <c r="C2150" s="279" t="s">
        <v>6147</v>
      </c>
      <c r="D2150" s="14" t="s">
        <v>3863</v>
      </c>
      <c r="E2150" s="312" t="s">
        <v>1510</v>
      </c>
      <c r="F2150" s="281" t="s">
        <v>7843</v>
      </c>
      <c r="G2150" s="319">
        <v>0.90667757775274604</v>
      </c>
      <c r="H2150" s="319">
        <v>3.0469290933379998E-2</v>
      </c>
      <c r="I2150" s="319">
        <v>0.13310195681936601</v>
      </c>
      <c r="J2150" s="319">
        <v>0</v>
      </c>
      <c r="K2150" s="319">
        <v>0.74310633000000004</v>
      </c>
      <c r="L2150" s="320">
        <v>5.587265639097744</v>
      </c>
      <c r="M2150" s="308">
        <v>0</v>
      </c>
      <c r="N2150" s="282">
        <v>0.12505705</v>
      </c>
      <c r="O2150" s="282">
        <v>0.12002690000000001</v>
      </c>
      <c r="P2150" s="282">
        <v>5.0301505999999999E-3</v>
      </c>
      <c r="Q2150" s="282">
        <v>0</v>
      </c>
      <c r="R2150" s="255">
        <v>7.1958573096000001E-6</v>
      </c>
      <c r="S2150" s="256">
        <v>1.8602628095820002E-8</v>
      </c>
      <c r="T2150" s="256">
        <v>0</v>
      </c>
      <c r="U2150" s="121">
        <v>1.9951147E-4</v>
      </c>
      <c r="V2150" s="144"/>
      <c r="W2150" s="137"/>
      <c r="X2150" s="20" t="s">
        <v>4039</v>
      </c>
      <c r="Y2150" s="20"/>
      <c r="Z2150" s="20"/>
      <c r="AA2150" s="19"/>
    </row>
    <row r="2151" spans="1:27" ht="14.4" customHeight="1">
      <c r="A2151" t="s">
        <v>3866</v>
      </c>
      <c r="B2151" s="278" t="s">
        <v>1223</v>
      </c>
      <c r="C2151" s="279" t="s">
        <v>6148</v>
      </c>
      <c r="D2151" s="14" t="s">
        <v>3863</v>
      </c>
      <c r="E2151" s="312" t="s">
        <v>1510</v>
      </c>
      <c r="F2151" s="281" t="s">
        <v>7844</v>
      </c>
      <c r="G2151" s="319">
        <v>1.254883275510055</v>
      </c>
      <c r="H2151" s="319">
        <v>3.6378269095640001E-2</v>
      </c>
      <c r="I2151" s="319">
        <v>0.15269840641441501</v>
      </c>
      <c r="J2151" s="319">
        <v>0</v>
      </c>
      <c r="K2151" s="319">
        <v>1.0658065999999999</v>
      </c>
      <c r="L2151" s="320">
        <v>8.0135834586466164</v>
      </c>
      <c r="M2151" s="308">
        <v>0</v>
      </c>
      <c r="N2151" s="282">
        <v>0.16962187000000001</v>
      </c>
      <c r="O2151" s="282">
        <v>0.16262715</v>
      </c>
      <c r="P2151" s="282">
        <v>6.9947235999999998E-3</v>
      </c>
      <c r="Q2151" s="282">
        <v>0</v>
      </c>
      <c r="R2151" s="255">
        <v>9.7498292356999995E-6</v>
      </c>
      <c r="S2151" s="256">
        <v>2.586806070911E-8</v>
      </c>
      <c r="T2151" s="256">
        <v>0</v>
      </c>
      <c r="U2151" s="121">
        <v>2.7431404000000001E-4</v>
      </c>
      <c r="V2151" s="144"/>
      <c r="W2151" s="137"/>
      <c r="X2151" s="20" t="s">
        <v>4039</v>
      </c>
      <c r="Y2151" s="20"/>
      <c r="Z2151" s="20"/>
      <c r="AA2151" s="19"/>
    </row>
    <row r="2152" spans="1:27" ht="14.4" customHeight="1">
      <c r="B2152" s="278" t="s">
        <v>1223</v>
      </c>
      <c r="C2152" s="277" t="s">
        <v>3867</v>
      </c>
      <c r="D2152" s="277" t="s">
        <v>3868</v>
      </c>
      <c r="E2152" s="312"/>
      <c r="F2152"/>
      <c r="G2152" s="210"/>
      <c r="H2152" s="210"/>
      <c r="I2152" s="210"/>
      <c r="J2152" s="210"/>
      <c r="K2152" s="210"/>
      <c r="L2152" s="210"/>
      <c r="M2152" s="5"/>
      <c r="N2152"/>
      <c r="O2152"/>
      <c r="V2152" s="183"/>
      <c r="W2152" s="4"/>
      <c r="X2152" s="20"/>
      <c r="Y2152" s="20"/>
      <c r="Z2152" s="20"/>
      <c r="AA2152" s="19"/>
    </row>
    <row r="2153" spans="1:27" ht="14.4" customHeight="1">
      <c r="A2153" t="s">
        <v>3869</v>
      </c>
      <c r="B2153" s="278" t="s">
        <v>1223</v>
      </c>
      <c r="C2153" s="279" t="s">
        <v>6149</v>
      </c>
      <c r="D2153" s="14" t="s">
        <v>3868</v>
      </c>
      <c r="E2153" s="312" t="s">
        <v>1510</v>
      </c>
      <c r="F2153" s="281" t="s">
        <v>7845</v>
      </c>
      <c r="G2153" s="319">
        <v>0.28430275046098097</v>
      </c>
      <c r="H2153" s="319">
        <v>1.5081029119120001E-2</v>
      </c>
      <c r="I2153" s="319">
        <v>8.0885801341861005E-2</v>
      </c>
      <c r="J2153" s="319">
        <v>0</v>
      </c>
      <c r="K2153" s="319">
        <v>0.18833591999999999</v>
      </c>
      <c r="L2153" s="320">
        <v>1.4160595488721803</v>
      </c>
      <c r="M2153" s="308">
        <v>0</v>
      </c>
      <c r="N2153" s="282">
        <v>4.4775903999999998E-2</v>
      </c>
      <c r="O2153" s="282">
        <v>4.3219159E-2</v>
      </c>
      <c r="P2153" s="282">
        <v>1.5567457E-3</v>
      </c>
      <c r="Q2153" s="282">
        <v>0</v>
      </c>
      <c r="R2153" s="255">
        <v>2.5910766186000002E-6</v>
      </c>
      <c r="S2153" s="256">
        <v>5.7571954485499997E-9</v>
      </c>
      <c r="T2153" s="256">
        <v>0</v>
      </c>
      <c r="U2153" s="274">
        <v>6.5397101999999996E-5</v>
      </c>
      <c r="V2153" s="144"/>
      <c r="W2153" s="137"/>
      <c r="X2153" s="20" t="s">
        <v>4039</v>
      </c>
      <c r="Y2153" s="20"/>
      <c r="Z2153" s="20"/>
      <c r="AA2153" s="19"/>
    </row>
    <row r="2154" spans="1:27" ht="14.4" customHeight="1">
      <c r="A2154" t="s">
        <v>3870</v>
      </c>
      <c r="B2154" s="278" t="s">
        <v>1223</v>
      </c>
      <c r="C2154" s="279" t="s">
        <v>6150</v>
      </c>
      <c r="D2154" s="14" t="s">
        <v>3868</v>
      </c>
      <c r="E2154" s="312" t="s">
        <v>1510</v>
      </c>
      <c r="F2154" s="281" t="s">
        <v>7846</v>
      </c>
      <c r="G2154" s="319">
        <v>0.54119144864045798</v>
      </c>
      <c r="H2154" s="319">
        <v>1.7732222718230002E-2</v>
      </c>
      <c r="I2154" s="319">
        <v>0.19010210592222801</v>
      </c>
      <c r="J2154" s="319">
        <v>0</v>
      </c>
      <c r="K2154" s="319">
        <v>0.33335712000000001</v>
      </c>
      <c r="L2154" s="320">
        <v>2.5064445112781955</v>
      </c>
      <c r="M2154" s="308">
        <v>0</v>
      </c>
      <c r="N2154" s="282">
        <v>9.5213491999999997E-2</v>
      </c>
      <c r="O2154" s="282">
        <v>9.2210293999999998E-2</v>
      </c>
      <c r="P2154" s="282">
        <v>3.0031978999999999E-3</v>
      </c>
      <c r="Q2154" s="282">
        <v>0</v>
      </c>
      <c r="R2154" s="255">
        <v>5.5281951141999994E-6</v>
      </c>
      <c r="S2154" s="256">
        <v>1.1106501233E-8</v>
      </c>
      <c r="T2154" s="256">
        <v>0</v>
      </c>
      <c r="U2154" s="121">
        <v>1.2615116E-4</v>
      </c>
      <c r="V2154" s="144"/>
      <c r="W2154" s="137"/>
      <c r="X2154" s="20" t="s">
        <v>4039</v>
      </c>
      <c r="Y2154" s="20"/>
      <c r="Z2154" s="20"/>
      <c r="AA2154" s="19"/>
    </row>
    <row r="2155" spans="1:27" ht="14.4" customHeight="1">
      <c r="A2155" t="s">
        <v>3871</v>
      </c>
      <c r="B2155" s="278" t="s">
        <v>1223</v>
      </c>
      <c r="C2155" s="279" t="s">
        <v>6151</v>
      </c>
      <c r="D2155" s="14" t="s">
        <v>3868</v>
      </c>
      <c r="E2155" s="312" t="s">
        <v>1510</v>
      </c>
      <c r="F2155" s="281" t="s">
        <v>7847</v>
      </c>
      <c r="G2155" s="319">
        <v>1.064863633247674</v>
      </c>
      <c r="H2155" s="319">
        <v>4.4790585875000004E-2</v>
      </c>
      <c r="I2155" s="319">
        <v>0.34641358737267403</v>
      </c>
      <c r="J2155" s="319">
        <v>0</v>
      </c>
      <c r="K2155" s="319">
        <v>0.67365945999999999</v>
      </c>
      <c r="L2155" s="320">
        <v>5.0651087218045108</v>
      </c>
      <c r="M2155" s="308">
        <v>0</v>
      </c>
      <c r="N2155" s="282">
        <v>0.17912399000000001</v>
      </c>
      <c r="O2155" s="282">
        <v>0.17325325</v>
      </c>
      <c r="P2155" s="282">
        <v>5.8707389999999998E-3</v>
      </c>
      <c r="Q2155" s="282">
        <v>0</v>
      </c>
      <c r="R2155" s="255">
        <v>1.03868854531E-5</v>
      </c>
      <c r="S2155" s="256">
        <v>2.1711312430820001E-8</v>
      </c>
      <c r="T2155" s="256">
        <v>0</v>
      </c>
      <c r="U2155" s="121">
        <v>2.4691654999999999E-4</v>
      </c>
      <c r="V2155" s="144"/>
      <c r="W2155" s="137"/>
      <c r="X2155" s="20" t="s">
        <v>4039</v>
      </c>
      <c r="Y2155" s="20"/>
      <c r="Z2155" s="20"/>
      <c r="AA2155" s="19"/>
    </row>
    <row r="2156" spans="1:27" ht="14.4" customHeight="1">
      <c r="A2156" t="s">
        <v>3872</v>
      </c>
      <c r="B2156" s="278" t="s">
        <v>1223</v>
      </c>
      <c r="C2156" s="279" t="s">
        <v>6152</v>
      </c>
      <c r="D2156" s="14" t="s">
        <v>3868</v>
      </c>
      <c r="E2156" s="312" t="s">
        <v>1510</v>
      </c>
      <c r="F2156" s="281" t="s">
        <v>7848</v>
      </c>
      <c r="G2156" s="319">
        <v>0.41509355434490403</v>
      </c>
      <c r="H2156" s="319">
        <v>1.682333614908E-2</v>
      </c>
      <c r="I2156" s="319">
        <v>0.14986458819582402</v>
      </c>
      <c r="J2156" s="319">
        <v>0</v>
      </c>
      <c r="K2156" s="319">
        <v>0.24840562999999999</v>
      </c>
      <c r="L2156" s="320">
        <v>1.8677115037593983</v>
      </c>
      <c r="M2156" s="308">
        <v>0</v>
      </c>
      <c r="N2156" s="282">
        <v>7.2058049999999998E-2</v>
      </c>
      <c r="O2156" s="282">
        <v>6.9780281E-2</v>
      </c>
      <c r="P2156" s="282">
        <v>2.2777692999999999E-3</v>
      </c>
      <c r="Q2156" s="282">
        <v>0</v>
      </c>
      <c r="R2156" s="255">
        <v>4.183470052E-6</v>
      </c>
      <c r="S2156" s="256">
        <v>8.4237030199300015E-9</v>
      </c>
      <c r="T2156" s="256">
        <v>0</v>
      </c>
      <c r="U2156" s="274">
        <v>9.6541693000000005E-5</v>
      </c>
      <c r="V2156" s="144"/>
      <c r="W2156" s="137"/>
      <c r="X2156" s="20" t="s">
        <v>4039</v>
      </c>
      <c r="Y2156" s="20"/>
      <c r="Z2156" s="20"/>
      <c r="AA2156" s="19"/>
    </row>
    <row r="2157" spans="1:27" ht="14.4" customHeight="1">
      <c r="A2157" t="s">
        <v>3873</v>
      </c>
      <c r="B2157" s="278" t="s">
        <v>1223</v>
      </c>
      <c r="C2157" s="279" t="s">
        <v>6153</v>
      </c>
      <c r="D2157" s="14" t="s">
        <v>3868</v>
      </c>
      <c r="E2157" s="312" t="s">
        <v>1510</v>
      </c>
      <c r="F2157" s="281" t="s">
        <v>7849</v>
      </c>
      <c r="G2157" s="319">
        <v>0.20050272025392801</v>
      </c>
      <c r="H2157" s="319">
        <v>3.64204131721E-3</v>
      </c>
      <c r="I2157" s="319">
        <v>6.1143458936718E-2</v>
      </c>
      <c r="J2157" s="319">
        <v>0</v>
      </c>
      <c r="K2157" s="319">
        <v>0.13571722</v>
      </c>
      <c r="L2157" s="320">
        <v>1.0204302255639097</v>
      </c>
      <c r="M2157" s="308">
        <v>0</v>
      </c>
      <c r="N2157" s="282">
        <v>3.4319036999999997E-2</v>
      </c>
      <c r="O2157" s="282">
        <v>3.3197917E-2</v>
      </c>
      <c r="P2157" s="282">
        <v>1.1211203999999999E-3</v>
      </c>
      <c r="Q2157" s="282">
        <v>0</v>
      </c>
      <c r="R2157" s="255">
        <v>1.99028279825E-6</v>
      </c>
      <c r="S2157" s="256">
        <v>4.1461551559139999E-9</v>
      </c>
      <c r="T2157" s="256">
        <v>0</v>
      </c>
      <c r="U2157" s="274">
        <v>4.5857350999999998E-5</v>
      </c>
      <c r="V2157" s="144"/>
      <c r="W2157" s="143"/>
      <c r="X2157" s="20" t="s">
        <v>4039</v>
      </c>
      <c r="Y2157" s="20"/>
      <c r="Z2157" s="20"/>
      <c r="AA2157" s="19"/>
    </row>
    <row r="2158" spans="1:27" ht="14.4" customHeight="1">
      <c r="B2158" s="278" t="s">
        <v>1223</v>
      </c>
      <c r="C2158" s="277" t="s">
        <v>3874</v>
      </c>
      <c r="D2158" s="277" t="s">
        <v>3875</v>
      </c>
      <c r="E2158" s="312"/>
      <c r="F2158"/>
      <c r="G2158" s="210"/>
      <c r="H2158" s="210"/>
      <c r="I2158" s="210"/>
      <c r="J2158" s="210"/>
      <c r="K2158" s="210"/>
      <c r="L2158" s="210"/>
      <c r="M2158" s="5"/>
      <c r="N2158"/>
      <c r="O2158"/>
      <c r="V2158" s="183"/>
      <c r="W2158" s="118"/>
      <c r="X2158" s="20"/>
      <c r="Y2158" s="20"/>
      <c r="Z2158" s="20"/>
      <c r="AA2158" s="19"/>
    </row>
    <row r="2159" spans="1:27" ht="14.4" customHeight="1">
      <c r="A2159" t="s">
        <v>3876</v>
      </c>
      <c r="B2159" s="278" t="s">
        <v>1223</v>
      </c>
      <c r="C2159" s="279" t="s">
        <v>6154</v>
      </c>
      <c r="D2159" s="14" t="s">
        <v>3875</v>
      </c>
      <c r="E2159" s="312" t="s">
        <v>1510</v>
      </c>
      <c r="F2159" s="281" t="s">
        <v>7850</v>
      </c>
      <c r="G2159" s="319">
        <v>0.783133821997271</v>
      </c>
      <c r="H2159" s="319">
        <v>2.8123723823260002E-2</v>
      </c>
      <c r="I2159" s="319">
        <v>0.19812734817401098</v>
      </c>
      <c r="J2159" s="319">
        <v>0</v>
      </c>
      <c r="K2159" s="319">
        <v>0.55688274999999998</v>
      </c>
      <c r="L2159" s="320">
        <v>4.1870883458646615</v>
      </c>
      <c r="M2159" s="308">
        <v>0</v>
      </c>
      <c r="N2159" s="282">
        <v>0.12189664</v>
      </c>
      <c r="O2159" s="282">
        <v>0.11757645</v>
      </c>
      <c r="P2159" s="282">
        <v>4.3201960000000001E-3</v>
      </c>
      <c r="Q2159" s="282">
        <v>0</v>
      </c>
      <c r="R2159" s="255">
        <v>7.0489476107999998E-6</v>
      </c>
      <c r="S2159" s="256">
        <v>1.5977055782259999E-8</v>
      </c>
      <c r="T2159" s="256">
        <v>0</v>
      </c>
      <c r="U2159" s="121">
        <v>1.7693236999999999E-4</v>
      </c>
      <c r="V2159" s="218"/>
      <c r="W2159" s="246"/>
      <c r="X2159" s="20" t="s">
        <v>4039</v>
      </c>
      <c r="Y2159" s="20"/>
      <c r="Z2159" s="20"/>
      <c r="AA2159" s="19"/>
    </row>
    <row r="2160" spans="1:27" ht="14.4" customHeight="1">
      <c r="A2160" t="s">
        <v>3877</v>
      </c>
      <c r="B2160" s="278" t="s">
        <v>1223</v>
      </c>
      <c r="C2160" s="279" t="s">
        <v>6155</v>
      </c>
      <c r="D2160" s="14" t="s">
        <v>3875</v>
      </c>
      <c r="E2160" s="312" t="s">
        <v>1510</v>
      </c>
      <c r="F2160" s="281" t="s">
        <v>7851</v>
      </c>
      <c r="G2160" s="319">
        <v>1.902001807848491</v>
      </c>
      <c r="H2160" s="319">
        <v>9.734269952437001E-2</v>
      </c>
      <c r="I2160" s="319">
        <v>1.025466148324121</v>
      </c>
      <c r="J2160" s="319">
        <v>0</v>
      </c>
      <c r="K2160" s="319">
        <v>0.77919296000000005</v>
      </c>
      <c r="L2160" s="320">
        <v>5.8585936842105264</v>
      </c>
      <c r="M2160" s="308">
        <v>0</v>
      </c>
      <c r="N2160" s="282">
        <v>0.39404772999999998</v>
      </c>
      <c r="O2160" s="282">
        <v>0.38355</v>
      </c>
      <c r="P2160" s="282">
        <v>1.0497727E-2</v>
      </c>
      <c r="Q2160" s="282">
        <v>0</v>
      </c>
      <c r="R2160" s="255">
        <v>2.2994604115999999E-5</v>
      </c>
      <c r="S2160" s="256">
        <v>3.8822953382420001E-8</v>
      </c>
      <c r="T2160" s="256">
        <v>0</v>
      </c>
      <c r="U2160" s="121">
        <v>4.7190501999999998E-4</v>
      </c>
      <c r="V2160" s="218"/>
      <c r="W2160" s="246"/>
      <c r="X2160" s="20" t="s">
        <v>4039</v>
      </c>
      <c r="Y2160" s="20"/>
      <c r="Z2160" s="20"/>
      <c r="AA2160" s="19"/>
    </row>
    <row r="2161" spans="1:27" ht="14.4" customHeight="1">
      <c r="A2161" t="s">
        <v>3878</v>
      </c>
      <c r="B2161" s="278" t="s">
        <v>1223</v>
      </c>
      <c r="C2161" s="279" t="s">
        <v>6156</v>
      </c>
      <c r="D2161" s="14" t="s">
        <v>3875</v>
      </c>
      <c r="E2161" s="312" t="s">
        <v>1510</v>
      </c>
      <c r="F2161" s="281" t="s">
        <v>7852</v>
      </c>
      <c r="G2161" s="319">
        <v>0.19374277060246201</v>
      </c>
      <c r="H2161" s="319">
        <v>1.2949354336390001E-2</v>
      </c>
      <c r="I2161" s="319">
        <v>7.321922626607201E-2</v>
      </c>
      <c r="J2161" s="319">
        <v>0</v>
      </c>
      <c r="K2161" s="319">
        <v>0.10757419</v>
      </c>
      <c r="L2161" s="320">
        <v>0.80882849624060149</v>
      </c>
      <c r="M2161" s="308">
        <v>0</v>
      </c>
      <c r="N2161" s="282">
        <v>3.2910479999999999E-2</v>
      </c>
      <c r="O2161" s="282">
        <v>3.1862106000000001E-2</v>
      </c>
      <c r="P2161" s="282">
        <v>1.0483745000000001E-3</v>
      </c>
      <c r="Q2161" s="282">
        <v>0</v>
      </c>
      <c r="R2161" s="255">
        <v>1.910198194E-6</v>
      </c>
      <c r="S2161" s="256">
        <v>3.8771246553799998E-9</v>
      </c>
      <c r="T2161" s="256">
        <v>0</v>
      </c>
      <c r="U2161" s="274">
        <v>4.5760556000000003E-5</v>
      </c>
      <c r="V2161" s="218"/>
      <c r="W2161" s="246"/>
      <c r="X2161" s="20" t="s">
        <v>4039</v>
      </c>
      <c r="Y2161" s="20"/>
      <c r="Z2161" s="20"/>
      <c r="AA2161" s="19"/>
    </row>
    <row r="2162" spans="1:27" ht="14.4" customHeight="1">
      <c r="A2162" t="s">
        <v>3879</v>
      </c>
      <c r="B2162" s="278" t="s">
        <v>1223</v>
      </c>
      <c r="C2162" s="279" t="s">
        <v>6157</v>
      </c>
      <c r="D2162" s="14" t="s">
        <v>3875</v>
      </c>
      <c r="E2162" s="312" t="s">
        <v>1510</v>
      </c>
      <c r="F2162" s="281" t="s">
        <v>7853</v>
      </c>
      <c r="G2162" s="319">
        <v>1.295330276468879</v>
      </c>
      <c r="H2162" s="319">
        <v>6.5216439849650004E-2</v>
      </c>
      <c r="I2162" s="319">
        <v>0.61011254661922898</v>
      </c>
      <c r="J2162" s="319">
        <v>0</v>
      </c>
      <c r="K2162" s="319">
        <v>0.62000129000000004</v>
      </c>
      <c r="L2162" s="320">
        <v>4.6616638345864665</v>
      </c>
      <c r="M2162" s="308">
        <v>0</v>
      </c>
      <c r="N2162" s="282">
        <v>0.25131671999999999</v>
      </c>
      <c r="O2162" s="282">
        <v>0.24418256999999999</v>
      </c>
      <c r="P2162" s="282">
        <v>7.1341470000000004E-3</v>
      </c>
      <c r="Q2162" s="282">
        <v>0</v>
      </c>
      <c r="R2162" s="255">
        <v>1.46392431564E-5</v>
      </c>
      <c r="S2162" s="256">
        <v>2.6383679417280002E-8</v>
      </c>
      <c r="T2162" s="256">
        <v>0</v>
      </c>
      <c r="U2162" s="121">
        <v>3.1470754999999998E-4</v>
      </c>
      <c r="V2162" s="218"/>
      <c r="W2162" s="246"/>
      <c r="X2162" s="20" t="s">
        <v>4039</v>
      </c>
      <c r="Y2162" s="20"/>
      <c r="Z2162" s="20"/>
      <c r="AA2162" s="19"/>
    </row>
    <row r="2163" spans="1:27" ht="14.4" customHeight="1">
      <c r="A2163" t="s">
        <v>3880</v>
      </c>
      <c r="B2163" s="278" t="s">
        <v>1223</v>
      </c>
      <c r="C2163" s="279" t="s">
        <v>6158</v>
      </c>
      <c r="D2163" s="14" t="s">
        <v>3875</v>
      </c>
      <c r="E2163" s="312" t="s">
        <v>1510</v>
      </c>
      <c r="F2163" s="281" t="s">
        <v>7854</v>
      </c>
      <c r="G2163" s="319">
        <v>0.83706855677746195</v>
      </c>
      <c r="H2163" s="319">
        <v>2.3715608721489999E-2</v>
      </c>
      <c r="I2163" s="319">
        <v>0.35137977805597198</v>
      </c>
      <c r="J2163" s="319">
        <v>0</v>
      </c>
      <c r="K2163" s="319">
        <v>0.46197316999999999</v>
      </c>
      <c r="L2163" s="320">
        <v>3.4734824812030074</v>
      </c>
      <c r="M2163" s="308">
        <v>0</v>
      </c>
      <c r="N2163" s="282">
        <v>0.15931795000000001</v>
      </c>
      <c r="O2163" s="282">
        <v>0.15465342000000001</v>
      </c>
      <c r="P2163" s="282">
        <v>4.6645313000000001E-3</v>
      </c>
      <c r="Q2163" s="282">
        <v>0</v>
      </c>
      <c r="R2163" s="255">
        <v>9.2717875883000006E-6</v>
      </c>
      <c r="S2163" s="256">
        <v>1.7250485641410003E-8</v>
      </c>
      <c r="T2163" s="256">
        <v>0</v>
      </c>
      <c r="U2163" s="121">
        <v>1.9888029999999999E-4</v>
      </c>
      <c r="V2163" s="218"/>
      <c r="W2163" s="246"/>
      <c r="X2163" s="20" t="s">
        <v>4039</v>
      </c>
      <c r="Y2163" s="20"/>
      <c r="Z2163" s="20"/>
      <c r="AA2163" s="19"/>
    </row>
    <row r="2164" spans="1:27" ht="14.4" customHeight="1">
      <c r="B2164" s="278" t="s">
        <v>1223</v>
      </c>
      <c r="C2164" s="277" t="s">
        <v>3881</v>
      </c>
      <c r="D2164" s="277" t="s">
        <v>3882</v>
      </c>
      <c r="E2164" s="312"/>
      <c r="F2164"/>
      <c r="G2164" s="210"/>
      <c r="H2164" s="210"/>
      <c r="I2164" s="210"/>
      <c r="J2164" s="210"/>
      <c r="K2164" s="210"/>
      <c r="L2164" s="210"/>
      <c r="M2164" s="5"/>
      <c r="N2164"/>
      <c r="O2164"/>
      <c r="V2164" s="183"/>
      <c r="W2164" s="29"/>
      <c r="X2164" s="22"/>
      <c r="Y2164" s="20"/>
      <c r="Z2164" s="20"/>
      <c r="AA2164" s="19"/>
    </row>
    <row r="2165" spans="1:27" ht="14.4" customHeight="1">
      <c r="A2165" t="s">
        <v>3883</v>
      </c>
      <c r="B2165" s="278" t="s">
        <v>1223</v>
      </c>
      <c r="C2165" s="279" t="s">
        <v>6159</v>
      </c>
      <c r="D2165" s="14" t="s">
        <v>3882</v>
      </c>
      <c r="E2165" s="312" t="s">
        <v>1510</v>
      </c>
      <c r="F2165" s="281" t="s">
        <v>7855</v>
      </c>
      <c r="G2165" s="319">
        <v>3.0230041638406142</v>
      </c>
      <c r="H2165" s="319">
        <v>0.1222423017212</v>
      </c>
      <c r="I2165" s="319">
        <v>1.577520662119414</v>
      </c>
      <c r="J2165" s="319">
        <v>0</v>
      </c>
      <c r="K2165" s="319">
        <v>1.3232412</v>
      </c>
      <c r="L2165" s="320">
        <v>9.9491819548872176</v>
      </c>
      <c r="M2165" s="308">
        <v>0</v>
      </c>
      <c r="N2165" s="282">
        <v>0.62651405999999998</v>
      </c>
      <c r="O2165" s="282">
        <v>0.60970824000000001</v>
      </c>
      <c r="P2165" s="282">
        <v>1.6805825E-2</v>
      </c>
      <c r="Q2165" s="282">
        <v>0</v>
      </c>
      <c r="R2165" s="255">
        <v>3.6553252102000002E-5</v>
      </c>
      <c r="S2165" s="256">
        <v>6.21517210124E-8</v>
      </c>
      <c r="T2165" s="256">
        <v>0</v>
      </c>
      <c r="U2165" s="121">
        <v>7.4483948999999995E-4</v>
      </c>
      <c r="V2165" s="144"/>
      <c r="W2165" s="292"/>
      <c r="X2165" s="20" t="s">
        <v>4039</v>
      </c>
      <c r="Y2165" s="20"/>
      <c r="Z2165" s="20"/>
      <c r="AA2165" s="19"/>
    </row>
    <row r="2166" spans="1:27" ht="14.4" customHeight="1">
      <c r="A2166" t="s">
        <v>3884</v>
      </c>
      <c r="B2166" s="278" t="s">
        <v>1223</v>
      </c>
      <c r="C2166" s="279" t="s">
        <v>6160</v>
      </c>
      <c r="D2166" s="14" t="s">
        <v>3882</v>
      </c>
      <c r="E2166" s="312" t="s">
        <v>1510</v>
      </c>
      <c r="F2166" s="281" t="s">
        <v>7856</v>
      </c>
      <c r="G2166" s="319">
        <v>3.1984602950581857</v>
      </c>
      <c r="H2166" s="319">
        <v>0.12938624106571001</v>
      </c>
      <c r="I2166" s="319">
        <v>1.669594253992476</v>
      </c>
      <c r="J2166" s="319">
        <v>0</v>
      </c>
      <c r="K2166" s="319">
        <v>1.3994797999999999</v>
      </c>
      <c r="L2166" s="320">
        <v>10.522404511278195</v>
      </c>
      <c r="M2166" s="308">
        <v>0</v>
      </c>
      <c r="N2166" s="282">
        <v>0.66295842000000005</v>
      </c>
      <c r="O2166" s="282">
        <v>0.64517734000000004</v>
      </c>
      <c r="P2166" s="282">
        <v>1.7781079000000002E-2</v>
      </c>
      <c r="Q2166" s="282">
        <v>0</v>
      </c>
      <c r="R2166" s="255">
        <v>3.8679696852E-5</v>
      </c>
      <c r="S2166" s="256">
        <v>6.5758429663920008E-8</v>
      </c>
      <c r="T2166" s="256">
        <v>0</v>
      </c>
      <c r="U2166" s="121">
        <v>7.8810709999999995E-4</v>
      </c>
      <c r="V2166" s="218"/>
      <c r="W2166" s="248"/>
      <c r="X2166" s="20" t="s">
        <v>4039</v>
      </c>
      <c r="Y2166" s="20"/>
      <c r="Z2166" s="20"/>
      <c r="AA2166" s="19"/>
    </row>
    <row r="2167" spans="1:27" ht="14.4" customHeight="1">
      <c r="A2167" t="s">
        <v>3885</v>
      </c>
      <c r="B2167" s="278" t="s">
        <v>1223</v>
      </c>
      <c r="C2167" s="279" t="s">
        <v>6161</v>
      </c>
      <c r="D2167" s="14" t="s">
        <v>3882</v>
      </c>
      <c r="E2167" s="312" t="s">
        <v>1510</v>
      </c>
      <c r="F2167" s="281" t="s">
        <v>7857</v>
      </c>
      <c r="G2167" s="319">
        <v>2.3385062436647721</v>
      </c>
      <c r="H2167" s="319">
        <v>0.10061583624936001</v>
      </c>
      <c r="I2167" s="319">
        <v>1.161086907415412</v>
      </c>
      <c r="J2167" s="319">
        <v>0</v>
      </c>
      <c r="K2167" s="319">
        <v>1.0768035</v>
      </c>
      <c r="L2167" s="320">
        <v>8.0962669172932333</v>
      </c>
      <c r="M2167" s="308">
        <v>0</v>
      </c>
      <c r="N2167" s="282">
        <v>0.46989507000000003</v>
      </c>
      <c r="O2167" s="282">
        <v>0.45695321</v>
      </c>
      <c r="P2167" s="282">
        <v>1.2941866E-2</v>
      </c>
      <c r="Q2167" s="282">
        <v>0</v>
      </c>
      <c r="R2167" s="255">
        <v>2.7395275648000002E-5</v>
      </c>
      <c r="S2167" s="256">
        <v>4.7861930764440002E-8</v>
      </c>
      <c r="T2167" s="256">
        <v>0</v>
      </c>
      <c r="U2167" s="121">
        <v>5.7096827000000005E-4</v>
      </c>
      <c r="V2167" s="218"/>
      <c r="W2167" s="248"/>
      <c r="X2167" s="20" t="s">
        <v>4039</v>
      </c>
      <c r="Y2167" s="20"/>
      <c r="Z2167" s="20"/>
      <c r="AA2167" s="19"/>
    </row>
    <row r="2168" spans="1:27" ht="14.4" customHeight="1">
      <c r="A2168" t="s">
        <v>3886</v>
      </c>
      <c r="B2168" s="278" t="s">
        <v>1223</v>
      </c>
      <c r="C2168" s="279" t="s">
        <v>6162</v>
      </c>
      <c r="D2168" s="14" t="s">
        <v>3882</v>
      </c>
      <c r="E2168" s="312" t="s">
        <v>1510</v>
      </c>
      <c r="F2168" s="281" t="s">
        <v>7858</v>
      </c>
      <c r="G2168" s="319">
        <v>3.8142945295298558</v>
      </c>
      <c r="H2168" s="319">
        <v>0.15446081896311001</v>
      </c>
      <c r="I2168" s="319">
        <v>1.9927637105667459</v>
      </c>
      <c r="J2168" s="319">
        <v>0</v>
      </c>
      <c r="K2168" s="319">
        <v>1.6670700000000001</v>
      </c>
      <c r="L2168" s="320">
        <v>12.534360902255639</v>
      </c>
      <c r="M2168" s="308">
        <v>0</v>
      </c>
      <c r="N2168" s="282">
        <v>0.79087465000000001</v>
      </c>
      <c r="O2168" s="282">
        <v>0.76967052000000002</v>
      </c>
      <c r="P2168" s="282">
        <v>2.1204127999999999E-2</v>
      </c>
      <c r="Q2168" s="282">
        <v>0</v>
      </c>
      <c r="R2168" s="255">
        <v>4.614331615E-5</v>
      </c>
      <c r="S2168" s="256">
        <v>7.8417633778620002E-8</v>
      </c>
      <c r="T2168" s="256">
        <v>0</v>
      </c>
      <c r="U2168" s="121">
        <v>9.3997229E-4</v>
      </c>
      <c r="V2168" s="218"/>
      <c r="W2168" s="248"/>
      <c r="X2168" s="20" t="s">
        <v>4039</v>
      </c>
      <c r="Y2168" s="20"/>
      <c r="Z2168" s="20"/>
      <c r="AA2168" s="19"/>
    </row>
    <row r="2169" spans="1:27" ht="14.4" customHeight="1">
      <c r="A2169" t="s">
        <v>3887</v>
      </c>
      <c r="B2169" s="278" t="s">
        <v>1223</v>
      </c>
      <c r="C2169" s="279" t="s">
        <v>6163</v>
      </c>
      <c r="D2169" s="14" t="s">
        <v>3882</v>
      </c>
      <c r="E2169" s="312" t="s">
        <v>1510</v>
      </c>
      <c r="F2169" s="281" t="s">
        <v>7859</v>
      </c>
      <c r="G2169" s="319">
        <v>2.448988245190197</v>
      </c>
      <c r="H2169" s="319">
        <v>9.9131609131159995E-2</v>
      </c>
      <c r="I2169" s="319">
        <v>1.279168836059037</v>
      </c>
      <c r="J2169" s="319">
        <v>0</v>
      </c>
      <c r="K2169" s="319">
        <v>1.0706878</v>
      </c>
      <c r="L2169" s="320">
        <v>8.0502842105263159</v>
      </c>
      <c r="M2169" s="308">
        <v>0</v>
      </c>
      <c r="N2169" s="282">
        <v>0.50774134000000004</v>
      </c>
      <c r="O2169" s="282">
        <v>0.49412698999999999</v>
      </c>
      <c r="P2169" s="282">
        <v>1.3614345E-2</v>
      </c>
      <c r="Q2169" s="282">
        <v>0</v>
      </c>
      <c r="R2169" s="255">
        <v>2.9623920918000001E-5</v>
      </c>
      <c r="S2169" s="256">
        <v>5.0348909946739998E-8</v>
      </c>
      <c r="T2169" s="256">
        <v>0</v>
      </c>
      <c r="U2169" s="121">
        <v>6.0349139999999997E-4</v>
      </c>
      <c r="V2169" s="218"/>
      <c r="W2169" s="248"/>
      <c r="X2169" s="20" t="s">
        <v>4039</v>
      </c>
      <c r="Y2169" s="20"/>
      <c r="Z2169" s="20"/>
      <c r="AA2169" s="19"/>
    </row>
    <row r="2170" spans="1:27" ht="14.4" customHeight="1">
      <c r="A2170" t="s">
        <v>3888</v>
      </c>
      <c r="B2170" s="278" t="s">
        <v>1223</v>
      </c>
      <c r="C2170" s="279" t="s">
        <v>6164</v>
      </c>
      <c r="D2170" s="14" t="s">
        <v>3882</v>
      </c>
      <c r="E2170" s="312" t="s">
        <v>1510</v>
      </c>
      <c r="F2170" s="281" t="s">
        <v>7860</v>
      </c>
      <c r="G2170" s="319">
        <v>3.8142945295298558</v>
      </c>
      <c r="H2170" s="319">
        <v>0.15446081896311001</v>
      </c>
      <c r="I2170" s="319">
        <v>1.9927637105667459</v>
      </c>
      <c r="J2170" s="319">
        <v>0</v>
      </c>
      <c r="K2170" s="319">
        <v>1.6670700000000001</v>
      </c>
      <c r="L2170" s="320">
        <v>12.534360902255639</v>
      </c>
      <c r="M2170" s="308">
        <v>0</v>
      </c>
      <c r="N2170" s="282">
        <v>0.79087465000000001</v>
      </c>
      <c r="O2170" s="282">
        <v>0.76967052000000002</v>
      </c>
      <c r="P2170" s="282">
        <v>2.1204127999999999E-2</v>
      </c>
      <c r="Q2170" s="282">
        <v>0</v>
      </c>
      <c r="R2170" s="255">
        <v>4.614331615E-5</v>
      </c>
      <c r="S2170" s="256">
        <v>7.8417633778620002E-8</v>
      </c>
      <c r="T2170" s="256">
        <v>0</v>
      </c>
      <c r="U2170" s="121">
        <v>9.3997229E-4</v>
      </c>
      <c r="V2170" s="218"/>
      <c r="W2170" s="248"/>
      <c r="X2170" s="20" t="s">
        <v>4039</v>
      </c>
      <c r="Y2170" s="20"/>
      <c r="Z2170" s="20"/>
      <c r="AA2170" s="19"/>
    </row>
    <row r="2171" spans="1:27" ht="14.4" customHeight="1">
      <c r="A2171" t="s">
        <v>3889</v>
      </c>
      <c r="B2171" s="278" t="s">
        <v>1223</v>
      </c>
      <c r="C2171" s="279" t="s">
        <v>6165</v>
      </c>
      <c r="D2171" s="14" t="s">
        <v>3882</v>
      </c>
      <c r="E2171" s="312" t="s">
        <v>1510</v>
      </c>
      <c r="F2171" s="281" t="s">
        <v>7861</v>
      </c>
      <c r="G2171" s="319">
        <v>2.4955684440795869</v>
      </c>
      <c r="H2171" s="319">
        <v>9.971818758892001E-2</v>
      </c>
      <c r="I2171" s="319">
        <v>1.290008256490667</v>
      </c>
      <c r="J2171" s="319">
        <v>0</v>
      </c>
      <c r="K2171" s="319">
        <v>1.105842</v>
      </c>
      <c r="L2171" s="320">
        <v>8.3146015037593983</v>
      </c>
      <c r="M2171" s="308">
        <v>0</v>
      </c>
      <c r="N2171" s="282">
        <v>0.51526044999999998</v>
      </c>
      <c r="O2171" s="282">
        <v>0.50138300999999996</v>
      </c>
      <c r="P2171" s="282">
        <v>1.3877433E-2</v>
      </c>
      <c r="Q2171" s="282">
        <v>0</v>
      </c>
      <c r="R2171" s="255">
        <v>3.0058933737000001E-5</v>
      </c>
      <c r="S2171" s="256">
        <v>5.132186826704E-8</v>
      </c>
      <c r="T2171" s="256">
        <v>0</v>
      </c>
      <c r="U2171" s="121">
        <v>6.1399347999999999E-4</v>
      </c>
      <c r="V2171" s="218"/>
      <c r="W2171" s="248"/>
      <c r="X2171" s="20" t="s">
        <v>4039</v>
      </c>
      <c r="Y2171" s="20"/>
      <c r="Z2171" s="20"/>
      <c r="AA2171" s="19"/>
    </row>
    <row r="2172" spans="1:27" ht="14.4" customHeight="1">
      <c r="B2172" s="278" t="s">
        <v>1223</v>
      </c>
      <c r="C2172" s="277" t="s">
        <v>3890</v>
      </c>
      <c r="D2172" s="277" t="s">
        <v>3891</v>
      </c>
      <c r="E2172" s="312"/>
      <c r="F2172"/>
      <c r="G2172" s="210"/>
      <c r="H2172" s="210"/>
      <c r="I2172" s="210"/>
      <c r="J2172" s="210"/>
      <c r="K2172" s="210"/>
      <c r="L2172" s="210"/>
      <c r="M2172" s="5"/>
      <c r="N2172"/>
      <c r="O2172"/>
      <c r="V2172" s="183"/>
      <c r="W2172" s="29"/>
      <c r="X2172" s="22"/>
      <c r="Y2172" s="20"/>
      <c r="Z2172" s="20"/>
      <c r="AA2172" s="19"/>
    </row>
    <row r="2173" spans="1:27" ht="14.4" customHeight="1">
      <c r="A2173" t="s">
        <v>3892</v>
      </c>
      <c r="B2173" s="278" t="s">
        <v>1223</v>
      </c>
      <c r="C2173" s="279" t="s">
        <v>6166</v>
      </c>
      <c r="D2173" s="14" t="s">
        <v>3891</v>
      </c>
      <c r="E2173" s="312" t="s">
        <v>1510</v>
      </c>
      <c r="F2173" s="281" t="s">
        <v>7862</v>
      </c>
      <c r="G2173" s="319">
        <v>0.35841299579016395</v>
      </c>
      <c r="H2173" s="319">
        <v>9.7025642284500006E-3</v>
      </c>
      <c r="I2173" s="319">
        <v>8.1629571561713993E-2</v>
      </c>
      <c r="J2173" s="319">
        <v>0</v>
      </c>
      <c r="K2173" s="319">
        <v>0.26708085999999998</v>
      </c>
      <c r="L2173" s="320">
        <v>2.0081267669172931</v>
      </c>
      <c r="M2173" s="308">
        <v>0</v>
      </c>
      <c r="N2173" s="282">
        <v>5.5278039000000001E-2</v>
      </c>
      <c r="O2173" s="282">
        <v>5.3285370999999998E-2</v>
      </c>
      <c r="P2173" s="282">
        <v>1.9926684000000001E-3</v>
      </c>
      <c r="Q2173" s="282">
        <v>0</v>
      </c>
      <c r="R2173" s="255">
        <v>3.1945666714999999E-6</v>
      </c>
      <c r="S2173" s="256">
        <v>7.3693359016999993E-9</v>
      </c>
      <c r="T2173" s="256">
        <v>0</v>
      </c>
      <c r="U2173" s="274">
        <v>8.0390978999999999E-5</v>
      </c>
      <c r="V2173" s="218"/>
      <c r="W2173" s="248"/>
      <c r="X2173" s="20" t="s">
        <v>4039</v>
      </c>
      <c r="Y2173" s="20"/>
      <c r="Z2173" s="20"/>
      <c r="AA2173" s="19"/>
    </row>
    <row r="2174" spans="1:27" ht="14.4" customHeight="1">
      <c r="B2174" s="278" t="s">
        <v>1223</v>
      </c>
      <c r="C2174" s="277" t="s">
        <v>3893</v>
      </c>
      <c r="D2174" s="277" t="s">
        <v>3894</v>
      </c>
      <c r="E2174" s="312"/>
      <c r="F2174"/>
      <c r="G2174" s="210"/>
      <c r="H2174" s="210"/>
      <c r="I2174" s="210"/>
      <c r="J2174" s="210"/>
      <c r="K2174" s="210"/>
      <c r="L2174" s="210"/>
      <c r="M2174" s="5"/>
      <c r="N2174"/>
      <c r="O2174"/>
      <c r="V2174" s="183"/>
      <c r="W2174" s="29"/>
      <c r="X2174" s="22"/>
      <c r="Y2174" s="20"/>
      <c r="Z2174" s="20"/>
      <c r="AA2174" s="19"/>
    </row>
    <row r="2175" spans="1:27" ht="14.4" customHeight="1">
      <c r="A2175" t="s">
        <v>3895</v>
      </c>
      <c r="B2175" s="278" t="s">
        <v>1223</v>
      </c>
      <c r="C2175" s="279" t="s">
        <v>6167</v>
      </c>
      <c r="D2175" s="14" t="s">
        <v>3894</v>
      </c>
      <c r="E2175" s="312" t="s">
        <v>1510</v>
      </c>
      <c r="F2175" s="281" t="s">
        <v>7863</v>
      </c>
      <c r="G2175" s="319">
        <v>0.38267651818221404</v>
      </c>
      <c r="H2175" s="319">
        <v>1.4869292840466999E-2</v>
      </c>
      <c r="I2175" s="319">
        <v>0.194369905341747</v>
      </c>
      <c r="J2175" s="319">
        <v>0</v>
      </c>
      <c r="K2175" s="319">
        <v>0.17343732000000001</v>
      </c>
      <c r="L2175" s="320">
        <v>1.3040399999999999</v>
      </c>
      <c r="M2175" s="308">
        <v>0</v>
      </c>
      <c r="N2175" s="282">
        <v>7.8478084000000004E-2</v>
      </c>
      <c r="O2175" s="282">
        <v>7.6348970000000002E-2</v>
      </c>
      <c r="P2175" s="282">
        <v>2.1291138E-3</v>
      </c>
      <c r="Q2175" s="282">
        <v>0</v>
      </c>
      <c r="R2175" s="255">
        <v>4.5772763501999999E-6</v>
      </c>
      <c r="S2175" s="256">
        <v>7.8739416790609993E-9</v>
      </c>
      <c r="T2175" s="256">
        <v>0</v>
      </c>
      <c r="U2175" s="274">
        <v>9.3883579999999995E-5</v>
      </c>
      <c r="V2175" s="218"/>
      <c r="W2175" s="248"/>
      <c r="X2175" s="20" t="s">
        <v>4039</v>
      </c>
      <c r="Y2175" s="20"/>
      <c r="Z2175" s="20"/>
      <c r="AA2175" s="19"/>
    </row>
    <row r="2176" spans="1:27" ht="14.4" customHeight="1">
      <c r="A2176" t="s">
        <v>3896</v>
      </c>
      <c r="B2176" s="278" t="s">
        <v>1223</v>
      </c>
      <c r="C2176" s="279" t="s">
        <v>6168</v>
      </c>
      <c r="D2176" s="14" t="s">
        <v>3894</v>
      </c>
      <c r="E2176" s="312" t="s">
        <v>1510</v>
      </c>
      <c r="F2176" s="281" t="s">
        <v>7864</v>
      </c>
      <c r="G2176" s="319">
        <v>1.255532670773454</v>
      </c>
      <c r="H2176" s="319">
        <v>5.1191932021959999E-2</v>
      </c>
      <c r="I2176" s="319">
        <v>0.66069117875149397</v>
      </c>
      <c r="J2176" s="319">
        <v>0</v>
      </c>
      <c r="K2176" s="319">
        <v>0.54364955999999998</v>
      </c>
      <c r="L2176" s="320">
        <v>4.0875906766917289</v>
      </c>
      <c r="M2176" s="308">
        <v>0</v>
      </c>
      <c r="N2176" s="282">
        <v>0.26109400999999999</v>
      </c>
      <c r="O2176" s="282">
        <v>0.25411576000000002</v>
      </c>
      <c r="P2176" s="282">
        <v>6.9782532999999999E-3</v>
      </c>
      <c r="Q2176" s="282">
        <v>0</v>
      </c>
      <c r="R2176" s="255">
        <v>1.5234757951100001E-5</v>
      </c>
      <c r="S2176" s="256">
        <v>2.5807150300690002E-8</v>
      </c>
      <c r="T2176" s="256">
        <v>0</v>
      </c>
      <c r="U2176" s="121">
        <v>3.0972638000000002E-4</v>
      </c>
      <c r="V2176" s="218"/>
      <c r="W2176" s="248"/>
      <c r="X2176" s="20" t="s">
        <v>4039</v>
      </c>
      <c r="Y2176" s="20"/>
      <c r="Z2176" s="20"/>
      <c r="AA2176" s="19"/>
    </row>
    <row r="2177" spans="1:27" ht="14.4" customHeight="1">
      <c r="A2177" t="s">
        <v>3897</v>
      </c>
      <c r="B2177" s="278" t="s">
        <v>1223</v>
      </c>
      <c r="C2177" s="279" t="s">
        <v>6169</v>
      </c>
      <c r="D2177" s="14" t="s">
        <v>3894</v>
      </c>
      <c r="E2177" s="312" t="s">
        <v>1510</v>
      </c>
      <c r="F2177" s="281" t="s">
        <v>7865</v>
      </c>
      <c r="G2177" s="319">
        <v>0.4713751000205525</v>
      </c>
      <c r="H2177" s="319">
        <v>1.6742834839221999E-2</v>
      </c>
      <c r="I2177" s="319">
        <v>0.2143649651813305</v>
      </c>
      <c r="J2177" s="319">
        <v>0</v>
      </c>
      <c r="K2177" s="319">
        <v>0.24026729999999999</v>
      </c>
      <c r="L2177" s="320">
        <v>1.8065210526315787</v>
      </c>
      <c r="M2177" s="308">
        <v>0</v>
      </c>
      <c r="N2177" s="282">
        <v>9.2410053000000006E-2</v>
      </c>
      <c r="O2177" s="282">
        <v>8.9783443000000004E-2</v>
      </c>
      <c r="P2177" s="282">
        <v>2.6266103999999998E-3</v>
      </c>
      <c r="Q2177" s="282">
        <v>0</v>
      </c>
      <c r="R2177" s="255">
        <v>5.3827004297000006E-6</v>
      </c>
      <c r="S2177" s="256">
        <v>9.7137958588599998E-9</v>
      </c>
      <c r="T2177" s="256">
        <v>0</v>
      </c>
      <c r="U2177" s="121">
        <v>1.1385077E-4</v>
      </c>
      <c r="V2177" s="218"/>
      <c r="W2177" s="248"/>
      <c r="X2177" s="20" t="s">
        <v>4039</v>
      </c>
      <c r="Y2177" s="20"/>
      <c r="Z2177" s="20"/>
      <c r="AA2177" s="19"/>
    </row>
    <row r="2178" spans="1:27" ht="14.4" customHeight="1">
      <c r="A2178" t="s">
        <v>3898</v>
      </c>
      <c r="B2178" s="278" t="s">
        <v>1223</v>
      </c>
      <c r="C2178" s="279" t="s">
        <v>6170</v>
      </c>
      <c r="D2178" s="14" t="s">
        <v>3894</v>
      </c>
      <c r="E2178" s="312" t="s">
        <v>1510</v>
      </c>
      <c r="F2178" s="281" t="s">
        <v>7866</v>
      </c>
      <c r="G2178" s="319">
        <v>0.4713751000205525</v>
      </c>
      <c r="H2178" s="319">
        <v>1.6742834839221999E-2</v>
      </c>
      <c r="I2178" s="319">
        <v>0.2143649651813305</v>
      </c>
      <c r="J2178" s="319">
        <v>0</v>
      </c>
      <c r="K2178" s="319">
        <v>0.24026729999999999</v>
      </c>
      <c r="L2178" s="320">
        <v>1.8065210526315787</v>
      </c>
      <c r="M2178" s="308">
        <v>0</v>
      </c>
      <c r="N2178" s="282">
        <v>9.2410053000000006E-2</v>
      </c>
      <c r="O2178" s="282">
        <v>8.9783443000000004E-2</v>
      </c>
      <c r="P2178" s="282">
        <v>2.6266103999999998E-3</v>
      </c>
      <c r="Q2178" s="282">
        <v>0</v>
      </c>
      <c r="R2178" s="255">
        <v>5.3827004297000006E-6</v>
      </c>
      <c r="S2178" s="256">
        <v>9.7137958588599998E-9</v>
      </c>
      <c r="T2178" s="256">
        <v>0</v>
      </c>
      <c r="U2178" s="121">
        <v>1.1385077E-4</v>
      </c>
      <c r="V2178" s="218"/>
      <c r="W2178" s="248"/>
      <c r="X2178" s="20" t="s">
        <v>4039</v>
      </c>
      <c r="Y2178" s="20"/>
      <c r="Z2178" s="20"/>
      <c r="AA2178" s="19"/>
    </row>
    <row r="2179" spans="1:27" ht="14.4" customHeight="1">
      <c r="A2179" t="s">
        <v>3899</v>
      </c>
      <c r="B2179" s="278" t="s">
        <v>1223</v>
      </c>
      <c r="C2179" s="279" t="s">
        <v>6171</v>
      </c>
      <c r="D2179" s="14" t="s">
        <v>3894</v>
      </c>
      <c r="E2179" s="312" t="s">
        <v>1510</v>
      </c>
      <c r="F2179" s="281" t="s">
        <v>7867</v>
      </c>
      <c r="G2179" s="319">
        <v>1.2247623878989369</v>
      </c>
      <c r="H2179" s="319">
        <v>4.7038342283990002E-2</v>
      </c>
      <c r="I2179" s="319">
        <v>0.61224745561494698</v>
      </c>
      <c r="J2179" s="319">
        <v>0</v>
      </c>
      <c r="K2179" s="319">
        <v>0.56547658999999995</v>
      </c>
      <c r="L2179" s="320">
        <v>4.2517036842105256</v>
      </c>
      <c r="M2179" s="308">
        <v>0</v>
      </c>
      <c r="N2179" s="282">
        <v>0.24955342999999999</v>
      </c>
      <c r="O2179" s="282">
        <v>0.24273644999999999</v>
      </c>
      <c r="P2179" s="282">
        <v>6.8169744999999997E-3</v>
      </c>
      <c r="Q2179" s="282">
        <v>0</v>
      </c>
      <c r="R2179" s="255">
        <v>1.45525452439E-5</v>
      </c>
      <c r="S2179" s="256">
        <v>2.521070396533E-8</v>
      </c>
      <c r="T2179" s="256">
        <v>0</v>
      </c>
      <c r="U2179" s="121">
        <v>2.9984237000000002E-4</v>
      </c>
      <c r="V2179" s="218"/>
      <c r="W2179" s="248"/>
      <c r="X2179" s="20" t="s">
        <v>4039</v>
      </c>
      <c r="Y2179" s="20"/>
      <c r="Z2179" s="20"/>
      <c r="AA2179" s="19"/>
    </row>
    <row r="2180" spans="1:27" ht="14.4" customHeight="1">
      <c r="A2180" t="s">
        <v>3900</v>
      </c>
      <c r="B2180" s="278" t="s">
        <v>1223</v>
      </c>
      <c r="C2180" s="279" t="s">
        <v>6172</v>
      </c>
      <c r="D2180" s="14" t="s">
        <v>3894</v>
      </c>
      <c r="E2180" s="312" t="s">
        <v>1510</v>
      </c>
      <c r="F2180" s="281" t="s">
        <v>7868</v>
      </c>
      <c r="G2180" s="319">
        <v>1.0470659729783041</v>
      </c>
      <c r="H2180" s="319">
        <v>3.8767614942410003E-2</v>
      </c>
      <c r="I2180" s="319">
        <v>0.49035386803589398</v>
      </c>
      <c r="J2180" s="319">
        <v>0</v>
      </c>
      <c r="K2180" s="319">
        <v>0.51794448999999998</v>
      </c>
      <c r="L2180" s="320">
        <v>3.8943194736842104</v>
      </c>
      <c r="M2180" s="308">
        <v>0</v>
      </c>
      <c r="N2180" s="282">
        <v>0.20730903000000001</v>
      </c>
      <c r="O2180" s="282">
        <v>0.20148236999999999</v>
      </c>
      <c r="P2180" s="282">
        <v>5.8266582000000003E-3</v>
      </c>
      <c r="Q2180" s="282">
        <v>0</v>
      </c>
      <c r="R2180" s="255">
        <v>1.2079279039399999E-5</v>
      </c>
      <c r="S2180" s="256">
        <v>2.1548292715440002E-8</v>
      </c>
      <c r="T2180" s="256">
        <v>0</v>
      </c>
      <c r="U2180" s="121">
        <v>2.5380561000000002E-4</v>
      </c>
      <c r="V2180" s="218"/>
      <c r="W2180" s="248"/>
      <c r="X2180" s="20" t="s">
        <v>4039</v>
      </c>
      <c r="Y2180" s="20"/>
      <c r="Z2180" s="20"/>
      <c r="AA2180" s="19"/>
    </row>
    <row r="2181" spans="1:27" ht="14.4" customHeight="1">
      <c r="A2181" t="s">
        <v>3901</v>
      </c>
      <c r="B2181" s="278" t="s">
        <v>1223</v>
      </c>
      <c r="C2181" s="279" t="s">
        <v>6173</v>
      </c>
      <c r="D2181" s="14" t="s">
        <v>3894</v>
      </c>
      <c r="E2181" s="312" t="s">
        <v>1510</v>
      </c>
      <c r="F2181" s="281" t="s">
        <v>7869</v>
      </c>
      <c r="G2181" s="319">
        <v>0.57715163442781903</v>
      </c>
      <c r="H2181" s="319">
        <v>2.0329834530280002E-2</v>
      </c>
      <c r="I2181" s="319">
        <v>0.25566967989753903</v>
      </c>
      <c r="J2181" s="319">
        <v>0</v>
      </c>
      <c r="K2181" s="319">
        <v>0.30115212000000002</v>
      </c>
      <c r="L2181" s="320">
        <v>2.2643016541353385</v>
      </c>
      <c r="M2181" s="308">
        <v>0</v>
      </c>
      <c r="N2181" s="282">
        <v>0.11163697</v>
      </c>
      <c r="O2181" s="282">
        <v>0.10842594</v>
      </c>
      <c r="P2181" s="282">
        <v>3.2110315999999998E-3</v>
      </c>
      <c r="Q2181" s="282">
        <v>0</v>
      </c>
      <c r="R2181" s="255">
        <v>6.5003561789999992E-6</v>
      </c>
      <c r="S2181" s="256">
        <v>1.1875116829070002E-8</v>
      </c>
      <c r="T2181" s="256">
        <v>0</v>
      </c>
      <c r="U2181" s="121">
        <v>1.3868012999999999E-4</v>
      </c>
      <c r="V2181" s="218"/>
      <c r="W2181" s="248"/>
      <c r="X2181" s="20" t="s">
        <v>4039</v>
      </c>
      <c r="Y2181" s="20"/>
      <c r="Z2181" s="20"/>
      <c r="AA2181" s="19"/>
    </row>
    <row r="2182" spans="1:27" ht="14.4" customHeight="1">
      <c r="A2182" t="s">
        <v>3902</v>
      </c>
      <c r="B2182" s="278" t="s">
        <v>1223</v>
      </c>
      <c r="C2182" s="279" t="s">
        <v>6174</v>
      </c>
      <c r="D2182" s="14" t="s">
        <v>3894</v>
      </c>
      <c r="E2182" s="312" t="s">
        <v>1510</v>
      </c>
      <c r="F2182" s="281" t="s">
        <v>7870</v>
      </c>
      <c r="G2182" s="319">
        <v>0.54584314961908897</v>
      </c>
      <c r="H2182" s="319">
        <v>1.9031916057779999E-2</v>
      </c>
      <c r="I2182" s="319">
        <v>0.23898875356130897</v>
      </c>
      <c r="J2182" s="319">
        <v>0</v>
      </c>
      <c r="K2182" s="319">
        <v>0.28782247999999999</v>
      </c>
      <c r="L2182" s="320">
        <v>2.1640787969924808</v>
      </c>
      <c r="M2182" s="308">
        <v>0</v>
      </c>
      <c r="N2182" s="282">
        <v>0.10509373</v>
      </c>
      <c r="O2182" s="282">
        <v>0.10205665</v>
      </c>
      <c r="P2182" s="282">
        <v>3.0370809E-3</v>
      </c>
      <c r="Q2182" s="282">
        <v>0</v>
      </c>
      <c r="R2182" s="255">
        <v>6.1185041882E-6</v>
      </c>
      <c r="S2182" s="256">
        <v>1.1231808332029999E-8</v>
      </c>
      <c r="T2182" s="256">
        <v>0</v>
      </c>
      <c r="U2182" s="121">
        <v>1.3094134999999999E-4</v>
      </c>
      <c r="V2182" s="218"/>
      <c r="W2182" s="248"/>
      <c r="X2182" s="20" t="s">
        <v>4039</v>
      </c>
      <c r="Y2182" s="20"/>
      <c r="Z2182" s="20"/>
      <c r="AA2182" s="19"/>
    </row>
    <row r="2183" spans="1:27" ht="14.4" customHeight="1">
      <c r="A2183" t="s">
        <v>3903</v>
      </c>
      <c r="B2183" s="278" t="s">
        <v>1223</v>
      </c>
      <c r="C2183" s="279" t="s">
        <v>6175</v>
      </c>
      <c r="D2183" s="14" t="s">
        <v>3894</v>
      </c>
      <c r="E2183" s="312" t="s">
        <v>1510</v>
      </c>
      <c r="F2183" s="281" t="s">
        <v>7871</v>
      </c>
      <c r="G2183" s="319">
        <v>0.51627700793447628</v>
      </c>
      <c r="H2183" s="319">
        <v>1.9537089378695999E-2</v>
      </c>
      <c r="I2183" s="319">
        <v>0.25726004855578022</v>
      </c>
      <c r="J2183" s="319">
        <v>0</v>
      </c>
      <c r="K2183" s="319">
        <v>0.23947987000000001</v>
      </c>
      <c r="L2183" s="320">
        <v>1.8006005263157894</v>
      </c>
      <c r="M2183" s="308">
        <v>0</v>
      </c>
      <c r="N2183" s="282">
        <v>0.10511475000000001</v>
      </c>
      <c r="O2183" s="282">
        <v>0.1022404</v>
      </c>
      <c r="P2183" s="282">
        <v>2.8743489E-3</v>
      </c>
      <c r="Q2183" s="282">
        <v>0</v>
      </c>
      <c r="R2183" s="255">
        <v>6.1295205162000004E-6</v>
      </c>
      <c r="S2183" s="256">
        <v>1.062998852594E-8</v>
      </c>
      <c r="T2183" s="256">
        <v>0</v>
      </c>
      <c r="U2183" s="121">
        <v>1.2630896000000001E-4</v>
      </c>
      <c r="V2183" s="218"/>
      <c r="W2183" s="248"/>
      <c r="X2183" s="20" t="s">
        <v>4039</v>
      </c>
      <c r="Y2183" s="20"/>
      <c r="Z2183" s="20"/>
      <c r="AA2183" s="19"/>
    </row>
    <row r="2184" spans="1:27" ht="14.4" customHeight="1">
      <c r="A2184" t="s">
        <v>3904</v>
      </c>
      <c r="B2184" s="278" t="s">
        <v>1223</v>
      </c>
      <c r="C2184" s="279" t="s">
        <v>6176</v>
      </c>
      <c r="D2184" s="14" t="s">
        <v>3894</v>
      </c>
      <c r="E2184" s="312" t="s">
        <v>1510</v>
      </c>
      <c r="F2184" s="281" t="s">
        <v>7872</v>
      </c>
      <c r="G2184" s="319">
        <v>0.49888340681851251</v>
      </c>
      <c r="H2184" s="319">
        <v>1.8816022449527001E-2</v>
      </c>
      <c r="I2184" s="319">
        <v>0.24799286436898552</v>
      </c>
      <c r="J2184" s="319">
        <v>0</v>
      </c>
      <c r="K2184" s="319">
        <v>0.23207452000000001</v>
      </c>
      <c r="L2184" s="320">
        <v>1.7449212030075187</v>
      </c>
      <c r="M2184" s="308">
        <v>0</v>
      </c>
      <c r="N2184" s="282">
        <v>0.10147962000000001</v>
      </c>
      <c r="O2184" s="282">
        <v>9.8701907000000005E-2</v>
      </c>
      <c r="P2184" s="282">
        <v>2.7777097E-3</v>
      </c>
      <c r="Q2184" s="282">
        <v>0</v>
      </c>
      <c r="R2184" s="255">
        <v>5.9173805991000006E-6</v>
      </c>
      <c r="S2184" s="256">
        <v>1.0272594866469999E-8</v>
      </c>
      <c r="T2184" s="256">
        <v>0</v>
      </c>
      <c r="U2184" s="121">
        <v>1.2200963999999999E-4</v>
      </c>
      <c r="V2184" s="144"/>
      <c r="W2184" s="292"/>
      <c r="X2184" s="20" t="s">
        <v>4039</v>
      </c>
      <c r="Y2184" s="20"/>
      <c r="Z2184" s="20"/>
      <c r="AA2184" s="19"/>
    </row>
    <row r="2185" spans="1:27" ht="14.4" customHeight="1">
      <c r="A2185" t="s">
        <v>3905</v>
      </c>
      <c r="B2185" s="278" t="s">
        <v>1223</v>
      </c>
      <c r="C2185" s="279" t="s">
        <v>6177</v>
      </c>
      <c r="D2185" s="14" t="s">
        <v>3894</v>
      </c>
      <c r="E2185" s="312" t="s">
        <v>1510</v>
      </c>
      <c r="F2185" s="281" t="s">
        <v>7873</v>
      </c>
      <c r="G2185" s="319">
        <v>0.53367061805043892</v>
      </c>
      <c r="H2185" s="319">
        <v>2.0258155307863998E-2</v>
      </c>
      <c r="I2185" s="319">
        <v>0.26652723274257489</v>
      </c>
      <c r="J2185" s="319">
        <v>0</v>
      </c>
      <c r="K2185" s="319">
        <v>0.24688523000000001</v>
      </c>
      <c r="L2185" s="320">
        <v>1.8562799248120301</v>
      </c>
      <c r="M2185" s="308">
        <v>0</v>
      </c>
      <c r="N2185" s="282">
        <v>0.10874989</v>
      </c>
      <c r="O2185" s="282">
        <v>0.1057789</v>
      </c>
      <c r="P2185" s="282">
        <v>2.9709882E-3</v>
      </c>
      <c r="Q2185" s="282">
        <v>0</v>
      </c>
      <c r="R2185" s="255">
        <v>6.3416605331999994E-6</v>
      </c>
      <c r="S2185" s="256">
        <v>1.098738219541E-8</v>
      </c>
      <c r="T2185" s="256">
        <v>0</v>
      </c>
      <c r="U2185" s="121">
        <v>1.3060828000000001E-4</v>
      </c>
      <c r="V2185" s="218"/>
      <c r="W2185" s="248"/>
      <c r="X2185" s="20" t="s">
        <v>4039</v>
      </c>
      <c r="Y2185" s="20"/>
      <c r="Z2185" s="20"/>
      <c r="AA2185" s="19"/>
    </row>
    <row r="2186" spans="1:27" ht="14.4" customHeight="1">
      <c r="A2186" t="s">
        <v>3906</v>
      </c>
      <c r="B2186" s="278" t="s">
        <v>1223</v>
      </c>
      <c r="C2186" s="279" t="s">
        <v>6178</v>
      </c>
      <c r="D2186" s="14" t="s">
        <v>3894</v>
      </c>
      <c r="E2186" s="312" t="s">
        <v>1510</v>
      </c>
      <c r="F2186" s="281" t="s">
        <v>7874</v>
      </c>
      <c r="G2186" s="319">
        <v>0.51365736708993315</v>
      </c>
      <c r="H2186" s="319">
        <v>1.7983276255593001E-2</v>
      </c>
      <c r="I2186" s="319">
        <v>0.23592757083434021</v>
      </c>
      <c r="J2186" s="319">
        <v>0</v>
      </c>
      <c r="K2186" s="319">
        <v>0.25974651999999998</v>
      </c>
      <c r="L2186" s="320">
        <v>1.9529813533834584</v>
      </c>
      <c r="M2186" s="308">
        <v>0</v>
      </c>
      <c r="N2186" s="282">
        <v>0.10125170999999999</v>
      </c>
      <c r="O2186" s="282">
        <v>9.8387762000000004E-2</v>
      </c>
      <c r="P2186" s="282">
        <v>2.8639449000000001E-3</v>
      </c>
      <c r="Q2186" s="282">
        <v>0</v>
      </c>
      <c r="R2186" s="255">
        <v>5.8985468749000004E-6</v>
      </c>
      <c r="S2186" s="256">
        <v>1.059151209307E-8</v>
      </c>
      <c r="T2186" s="256">
        <v>0</v>
      </c>
      <c r="U2186" s="121">
        <v>1.2423533999999999E-4</v>
      </c>
      <c r="V2186" s="218"/>
      <c r="W2186" s="248"/>
      <c r="X2186" s="20" t="s">
        <v>4039</v>
      </c>
      <c r="Y2186" s="20"/>
      <c r="Z2186" s="20"/>
      <c r="AA2186" s="19"/>
    </row>
    <row r="2187" spans="1:27" ht="14.4" customHeight="1">
      <c r="A2187" t="s">
        <v>3907</v>
      </c>
      <c r="B2187" s="278" t="s">
        <v>1223</v>
      </c>
      <c r="C2187" s="279" t="s">
        <v>6179</v>
      </c>
      <c r="D2187" s="14" t="s">
        <v>3894</v>
      </c>
      <c r="E2187" s="312" t="s">
        <v>1510</v>
      </c>
      <c r="F2187" s="281" t="s">
        <v>7875</v>
      </c>
      <c r="G2187" s="319">
        <v>0.56750667475050487</v>
      </c>
      <c r="H2187" s="319">
        <v>2.0266629946129003E-2</v>
      </c>
      <c r="I2187" s="319">
        <v>0.26674939480437582</v>
      </c>
      <c r="J2187" s="319">
        <v>0</v>
      </c>
      <c r="K2187" s="319">
        <v>0.28049065000000001</v>
      </c>
      <c r="L2187" s="320">
        <v>2.1089522556390978</v>
      </c>
      <c r="M2187" s="308">
        <v>0</v>
      </c>
      <c r="N2187" s="282">
        <v>0.11291663</v>
      </c>
      <c r="O2187" s="282">
        <v>0.10975310000000001</v>
      </c>
      <c r="P2187" s="282">
        <v>3.163534E-3</v>
      </c>
      <c r="Q2187" s="282">
        <v>0</v>
      </c>
      <c r="R2187" s="255">
        <v>6.5799219931999997E-6</v>
      </c>
      <c r="S2187" s="256">
        <v>1.1699460024839999E-8</v>
      </c>
      <c r="T2187" s="256">
        <v>0</v>
      </c>
      <c r="U2187" s="121">
        <v>1.3771449000000001E-4</v>
      </c>
      <c r="V2187" s="218"/>
      <c r="W2187" s="248"/>
      <c r="X2187" s="20" t="s">
        <v>4039</v>
      </c>
      <c r="Y2187" s="20"/>
      <c r="Z2187" s="20"/>
      <c r="AA2187" s="19"/>
    </row>
    <row r="2188" spans="1:27" ht="14.4" customHeight="1">
      <c r="A2188" t="s">
        <v>3908</v>
      </c>
      <c r="B2188" s="278" t="s">
        <v>1223</v>
      </c>
      <c r="C2188" s="279" t="s">
        <v>6180</v>
      </c>
      <c r="D2188" s="14" t="s">
        <v>3894</v>
      </c>
      <c r="E2188" s="312" t="s">
        <v>1510</v>
      </c>
      <c r="F2188" s="281" t="s">
        <v>7876</v>
      </c>
      <c r="G2188" s="319">
        <v>0.55011306363454215</v>
      </c>
      <c r="H2188" s="319">
        <v>1.9545563016961E-2</v>
      </c>
      <c r="I2188" s="319">
        <v>0.2574822106175812</v>
      </c>
      <c r="J2188" s="319">
        <v>0</v>
      </c>
      <c r="K2188" s="319">
        <v>0.27308528999999998</v>
      </c>
      <c r="L2188" s="320">
        <v>2.0532728571428569</v>
      </c>
      <c r="M2188" s="308">
        <v>0</v>
      </c>
      <c r="N2188" s="282">
        <v>0.1092815</v>
      </c>
      <c r="O2188" s="282">
        <v>0.10621460000000001</v>
      </c>
      <c r="P2188" s="282">
        <v>3.0668948E-3</v>
      </c>
      <c r="Q2188" s="282">
        <v>0</v>
      </c>
      <c r="R2188" s="255">
        <v>6.3677819761000008E-6</v>
      </c>
      <c r="S2188" s="256">
        <v>1.1342066465370001E-8</v>
      </c>
      <c r="T2188" s="256">
        <v>0</v>
      </c>
      <c r="U2188" s="121">
        <v>1.3341517000000001E-4</v>
      </c>
      <c r="V2188" s="218"/>
      <c r="W2188" s="248"/>
      <c r="X2188" s="20" t="s">
        <v>4039</v>
      </c>
      <c r="Y2188" s="20"/>
      <c r="Z2188" s="20"/>
      <c r="AA2188" s="19"/>
    </row>
    <row r="2189" spans="1:27" ht="14.4" customHeight="1">
      <c r="A2189" t="s">
        <v>3909</v>
      </c>
      <c r="B2189" s="278" t="s">
        <v>1223</v>
      </c>
      <c r="C2189" s="279" t="s">
        <v>6181</v>
      </c>
      <c r="D2189" s="14" t="s">
        <v>3894</v>
      </c>
      <c r="E2189" s="312" t="s">
        <v>1510</v>
      </c>
      <c r="F2189" s="281" t="s">
        <v>7877</v>
      </c>
      <c r="G2189" s="319">
        <v>0.49200487609731103</v>
      </c>
      <c r="H2189" s="319">
        <v>1.7565593790513E-2</v>
      </c>
      <c r="I2189" s="319">
        <v>0.21811525230679801</v>
      </c>
      <c r="J2189" s="319">
        <v>0</v>
      </c>
      <c r="K2189" s="319">
        <v>0.25632402999999998</v>
      </c>
      <c r="L2189" s="320">
        <v>1.9272483458646614</v>
      </c>
      <c r="M2189" s="308">
        <v>0</v>
      </c>
      <c r="N2189" s="282">
        <v>9.5292516999999993E-2</v>
      </c>
      <c r="O2189" s="282">
        <v>9.2552994999999999E-2</v>
      </c>
      <c r="P2189" s="282">
        <v>2.7395223E-3</v>
      </c>
      <c r="Q2189" s="282">
        <v>0</v>
      </c>
      <c r="R2189" s="255">
        <v>5.5487406646999999E-6</v>
      </c>
      <c r="S2189" s="256">
        <v>1.01313693845E-8</v>
      </c>
      <c r="T2189" s="256">
        <v>0</v>
      </c>
      <c r="U2189" s="121">
        <v>1.1839318E-4</v>
      </c>
      <c r="V2189" s="218"/>
      <c r="W2189" s="248"/>
      <c r="X2189" s="20" t="s">
        <v>4039</v>
      </c>
      <c r="Y2189" s="20"/>
      <c r="Z2189" s="20"/>
      <c r="AA2189" s="19"/>
    </row>
    <row r="2190" spans="1:27" ht="14.4" customHeight="1">
      <c r="A2190" t="s">
        <v>3910</v>
      </c>
      <c r="B2190" s="278" t="s">
        <v>1223</v>
      </c>
      <c r="C2190" s="279" t="s">
        <v>6182</v>
      </c>
      <c r="D2190" s="14" t="s">
        <v>3894</v>
      </c>
      <c r="E2190" s="312" t="s">
        <v>1510</v>
      </c>
      <c r="F2190" s="281" t="s">
        <v>7878</v>
      </c>
      <c r="G2190" s="319">
        <v>0.53271946251857849</v>
      </c>
      <c r="H2190" s="319">
        <v>1.8824497087792002E-2</v>
      </c>
      <c r="I2190" s="319">
        <v>0.2482150254307865</v>
      </c>
      <c r="J2190" s="319">
        <v>0</v>
      </c>
      <c r="K2190" s="319">
        <v>0.26567994</v>
      </c>
      <c r="L2190" s="320">
        <v>1.9975935338345865</v>
      </c>
      <c r="M2190" s="308">
        <v>0</v>
      </c>
      <c r="N2190" s="282">
        <v>0.10564635999999999</v>
      </c>
      <c r="O2190" s="282">
        <v>0.10267611</v>
      </c>
      <c r="P2190" s="282">
        <v>2.9702554999999999E-3</v>
      </c>
      <c r="Q2190" s="282">
        <v>0</v>
      </c>
      <c r="R2190" s="255">
        <v>6.1556419590000003E-6</v>
      </c>
      <c r="S2190" s="256">
        <v>1.09846727959E-8</v>
      </c>
      <c r="T2190" s="256">
        <v>0</v>
      </c>
      <c r="U2190" s="121">
        <v>1.2911583999999999E-4</v>
      </c>
      <c r="V2190" s="218"/>
      <c r="W2190" s="248"/>
      <c r="X2190" s="20" t="s">
        <v>4039</v>
      </c>
      <c r="Y2190" s="20"/>
      <c r="Z2190" s="20"/>
      <c r="AA2190" s="19"/>
    </row>
    <row r="2191" spans="1:27" ht="14.4" customHeight="1">
      <c r="B2191" s="278" t="s">
        <v>1223</v>
      </c>
      <c r="C2191" s="277" t="s">
        <v>3911</v>
      </c>
      <c r="D2191" s="277" t="s">
        <v>3912</v>
      </c>
      <c r="E2191" s="312"/>
      <c r="F2191"/>
      <c r="G2191" s="210"/>
      <c r="H2191" s="210"/>
      <c r="I2191" s="210"/>
      <c r="J2191" s="210"/>
      <c r="K2191" s="210"/>
      <c r="L2191" s="210"/>
      <c r="M2191" s="5"/>
      <c r="N2191"/>
      <c r="O2191"/>
      <c r="V2191" s="183"/>
      <c r="W2191" s="29"/>
      <c r="X2191" s="22"/>
      <c r="Y2191" s="20"/>
      <c r="Z2191" s="20"/>
      <c r="AA2191" s="19"/>
    </row>
    <row r="2192" spans="1:27" ht="14.4" customHeight="1">
      <c r="A2192" t="s">
        <v>3913</v>
      </c>
      <c r="B2192" s="278" t="s">
        <v>1223</v>
      </c>
      <c r="C2192" s="279" t="s">
        <v>6183</v>
      </c>
      <c r="D2192" s="14" t="s">
        <v>3912</v>
      </c>
      <c r="E2192" s="312" t="s">
        <v>1510</v>
      </c>
      <c r="F2192" s="281" t="s">
        <v>7879</v>
      </c>
      <c r="G2192" s="319">
        <v>0.97984940603218706</v>
      </c>
      <c r="H2192" s="319">
        <v>7.2701302012420005E-2</v>
      </c>
      <c r="I2192" s="319">
        <v>0.47115476401976703</v>
      </c>
      <c r="J2192" s="319">
        <v>0</v>
      </c>
      <c r="K2192" s="319">
        <v>0.43599334000000001</v>
      </c>
      <c r="L2192" s="320">
        <v>3.2781454135338346</v>
      </c>
      <c r="M2192" s="308">
        <v>0</v>
      </c>
      <c r="N2192" s="282">
        <v>0.18216919000000001</v>
      </c>
      <c r="O2192" s="282">
        <v>0.17690765</v>
      </c>
      <c r="P2192" s="282">
        <v>5.2615407999999997E-3</v>
      </c>
      <c r="Q2192" s="282">
        <v>0</v>
      </c>
      <c r="R2192" s="255">
        <v>1.0605974117000001E-5</v>
      </c>
      <c r="S2192" s="256">
        <v>1.945836087812E-8</v>
      </c>
      <c r="T2192" s="256">
        <v>0</v>
      </c>
      <c r="U2192" s="121">
        <v>2.3767990999999999E-4</v>
      </c>
      <c r="V2192" s="218"/>
      <c r="W2192" s="248"/>
      <c r="X2192" s="20" t="s">
        <v>4039</v>
      </c>
      <c r="Y2192" s="20"/>
      <c r="Z2192" s="20"/>
      <c r="AA2192" s="19"/>
    </row>
    <row r="2193" spans="1:27" ht="14.4" customHeight="1">
      <c r="A2193" t="s">
        <v>3914</v>
      </c>
      <c r="B2193" s="278" t="s">
        <v>1223</v>
      </c>
      <c r="C2193" s="279" t="s">
        <v>6184</v>
      </c>
      <c r="D2193" s="14" t="s">
        <v>3912</v>
      </c>
      <c r="E2193" s="312" t="s">
        <v>1510</v>
      </c>
      <c r="F2193" s="281" t="s">
        <v>7880</v>
      </c>
      <c r="G2193" s="319">
        <v>6.5034748409598997E-2</v>
      </c>
      <c r="H2193" s="319">
        <v>2.3552005752199999E-4</v>
      </c>
      <c r="I2193" s="319">
        <v>8.8767493520769992E-3</v>
      </c>
      <c r="J2193" s="319">
        <v>0</v>
      </c>
      <c r="K2193" s="319">
        <v>5.5922478999999997E-2</v>
      </c>
      <c r="L2193" s="320">
        <v>0.42046976691729321</v>
      </c>
      <c r="M2193" s="308">
        <v>0</v>
      </c>
      <c r="N2193" s="282">
        <v>9.4674055999999993E-3</v>
      </c>
      <c r="O2193" s="282">
        <v>9.0988496999999998E-3</v>
      </c>
      <c r="P2193" s="282">
        <v>3.6855585999999999E-4</v>
      </c>
      <c r="Q2193" s="282">
        <v>0</v>
      </c>
      <c r="R2193" s="255">
        <v>5.4549458814E-7</v>
      </c>
      <c r="S2193" s="256">
        <v>1.363002385837E-9</v>
      </c>
      <c r="T2193" s="256">
        <v>0</v>
      </c>
      <c r="U2193" s="274">
        <v>1.4181483E-5</v>
      </c>
      <c r="V2193" s="218"/>
      <c r="W2193" s="248"/>
      <c r="X2193" s="20" t="s">
        <v>4039</v>
      </c>
      <c r="Y2193" s="20"/>
      <c r="Z2193" s="20"/>
      <c r="AA2193" s="19"/>
    </row>
    <row r="2194" spans="1:27" ht="14.4" customHeight="1">
      <c r="A2194" t="s">
        <v>3915</v>
      </c>
      <c r="B2194" s="278" t="s">
        <v>1223</v>
      </c>
      <c r="C2194" s="279" t="s">
        <v>6185</v>
      </c>
      <c r="D2194" s="14" t="s">
        <v>3912</v>
      </c>
      <c r="E2194" s="312" t="s">
        <v>1510</v>
      </c>
      <c r="F2194" s="281" t="s">
        <v>7881</v>
      </c>
      <c r="G2194" s="319">
        <v>0.1050773044842428</v>
      </c>
      <c r="H2194" s="319">
        <v>3.2612223625699999E-3</v>
      </c>
      <c r="I2194" s="319">
        <v>3.0966738121672797E-2</v>
      </c>
      <c r="J2194" s="319">
        <v>0</v>
      </c>
      <c r="K2194" s="319">
        <v>7.0849343999999995E-2</v>
      </c>
      <c r="L2194" s="320">
        <v>0.53270183458646614</v>
      </c>
      <c r="M2194" s="308">
        <v>0</v>
      </c>
      <c r="N2194" s="282">
        <v>1.7430811000000001E-2</v>
      </c>
      <c r="O2194" s="282">
        <v>1.6847243000000001E-2</v>
      </c>
      <c r="P2194" s="282">
        <v>5.8356859000000005E-4</v>
      </c>
      <c r="Q2194" s="282">
        <v>0</v>
      </c>
      <c r="R2194" s="255">
        <v>1.0100265326099998E-6</v>
      </c>
      <c r="S2194" s="256">
        <v>2.1581678006909997E-9</v>
      </c>
      <c r="T2194" s="256">
        <v>0</v>
      </c>
      <c r="U2194" s="274">
        <v>2.4089998999999999E-5</v>
      </c>
      <c r="V2194" s="218"/>
      <c r="W2194" s="248"/>
      <c r="X2194" s="20" t="s">
        <v>4039</v>
      </c>
      <c r="Y2194" s="20"/>
      <c r="Z2194" s="20"/>
      <c r="AA2194" s="19"/>
    </row>
    <row r="2195" spans="1:27" ht="14.4" customHeight="1">
      <c r="A2195" t="s">
        <v>3916</v>
      </c>
      <c r="B2195" s="278" t="s">
        <v>1223</v>
      </c>
      <c r="C2195" s="279" t="s">
        <v>6186</v>
      </c>
      <c r="D2195" s="14" t="s">
        <v>3912</v>
      </c>
      <c r="E2195" s="312" t="s">
        <v>1510</v>
      </c>
      <c r="F2195" s="281" t="s">
        <v>7882</v>
      </c>
      <c r="G2195" s="319">
        <v>8.9758445659232203E-2</v>
      </c>
      <c r="H2195" s="319">
        <v>1.5776729902850001E-3</v>
      </c>
      <c r="I2195" s="319">
        <v>2.0195405668947199E-2</v>
      </c>
      <c r="J2195" s="319">
        <v>0</v>
      </c>
      <c r="K2195" s="319">
        <v>6.7985367000000005E-2</v>
      </c>
      <c r="L2195" s="320">
        <v>0.51116817293233086</v>
      </c>
      <c r="M2195" s="308">
        <v>0</v>
      </c>
      <c r="N2195" s="282">
        <v>1.4086537999999999E-2</v>
      </c>
      <c r="O2195" s="282">
        <v>1.35838E-2</v>
      </c>
      <c r="P2195" s="282">
        <v>5.0273821999999996E-4</v>
      </c>
      <c r="Q2195" s="282">
        <v>0</v>
      </c>
      <c r="R2195" s="255">
        <v>8.1437647252999993E-7</v>
      </c>
      <c r="S2195" s="256">
        <v>1.859239011365E-9</v>
      </c>
      <c r="T2195" s="256">
        <v>0</v>
      </c>
      <c r="U2195" s="274">
        <v>2.0094514E-5</v>
      </c>
      <c r="V2195" s="218"/>
      <c r="W2195" s="248"/>
      <c r="X2195" s="20" t="s">
        <v>4039</v>
      </c>
      <c r="Y2195" s="20"/>
      <c r="Z2195" s="20"/>
      <c r="AA2195" s="19"/>
    </row>
    <row r="2196" spans="1:27" ht="14.4" customHeight="1">
      <c r="A2196" t="s">
        <v>3917</v>
      </c>
      <c r="B2196" s="278" t="s">
        <v>1223</v>
      </c>
      <c r="C2196" s="279" t="s">
        <v>6187</v>
      </c>
      <c r="D2196" s="14" t="s">
        <v>3912</v>
      </c>
      <c r="E2196" s="312" t="s">
        <v>1510</v>
      </c>
      <c r="F2196" s="281" t="s">
        <v>7883</v>
      </c>
      <c r="G2196" s="319">
        <v>6.9046722947046599E-2</v>
      </c>
      <c r="H2196" s="319">
        <v>1.3656887415619998E-3</v>
      </c>
      <c r="I2196" s="319">
        <v>1.4009596205484601E-2</v>
      </c>
      <c r="J2196" s="319">
        <v>0</v>
      </c>
      <c r="K2196" s="319">
        <v>5.3671438000000002E-2</v>
      </c>
      <c r="L2196" s="320">
        <v>0.40354464661654132</v>
      </c>
      <c r="M2196" s="308">
        <v>0</v>
      </c>
      <c r="N2196" s="282">
        <v>1.0523396000000001E-2</v>
      </c>
      <c r="O2196" s="282">
        <v>1.0136932E-2</v>
      </c>
      <c r="P2196" s="282">
        <v>3.8646402000000002E-4</v>
      </c>
      <c r="Q2196" s="282">
        <v>0</v>
      </c>
      <c r="R2196" s="255">
        <v>6.0772974394000002E-7</v>
      </c>
      <c r="S2196" s="256">
        <v>1.429230839166E-9</v>
      </c>
      <c r="T2196" s="256">
        <v>0</v>
      </c>
      <c r="U2196" s="274">
        <v>1.5382240999999999E-5</v>
      </c>
      <c r="V2196" s="218"/>
      <c r="W2196" s="248"/>
      <c r="X2196" s="20" t="s">
        <v>4039</v>
      </c>
      <c r="Y2196" s="20"/>
      <c r="Z2196" s="20"/>
      <c r="AA2196" s="19"/>
    </row>
    <row r="2197" spans="1:27" ht="14.4" customHeight="1">
      <c r="A2197" t="s">
        <v>3918</v>
      </c>
      <c r="B2197" s="278" t="s">
        <v>1223</v>
      </c>
      <c r="C2197" s="279" t="s">
        <v>6188</v>
      </c>
      <c r="D2197" s="14" t="s">
        <v>3912</v>
      </c>
      <c r="E2197" s="312" t="s">
        <v>1510</v>
      </c>
      <c r="F2197" s="281" t="s">
        <v>7884</v>
      </c>
      <c r="G2197" s="319">
        <v>0.1078047058665305</v>
      </c>
      <c r="H2197" s="319">
        <v>3.2113332863360003E-3</v>
      </c>
      <c r="I2197" s="319">
        <v>3.01320645801945E-2</v>
      </c>
      <c r="J2197" s="319">
        <v>0</v>
      </c>
      <c r="K2197" s="319">
        <v>7.4461308000000004E-2</v>
      </c>
      <c r="L2197" s="320">
        <v>0.55985945864661657</v>
      </c>
      <c r="M2197" s="308">
        <v>0</v>
      </c>
      <c r="N2197" s="282">
        <v>1.7504973E-2</v>
      </c>
      <c r="O2197" s="282">
        <v>1.6907907E-2</v>
      </c>
      <c r="P2197" s="282">
        <v>5.9706560999999998E-4</v>
      </c>
      <c r="Q2197" s="282">
        <v>0</v>
      </c>
      <c r="R2197" s="255">
        <v>1.0136635005200002E-6</v>
      </c>
      <c r="S2197" s="256">
        <v>2.2080828862490001E-9</v>
      </c>
      <c r="T2197" s="256">
        <v>0</v>
      </c>
      <c r="U2197" s="274">
        <v>2.4498494E-5</v>
      </c>
      <c r="V2197" s="218"/>
      <c r="W2197" s="248"/>
      <c r="X2197" s="20" t="s">
        <v>4039</v>
      </c>
      <c r="Y2197" s="20"/>
      <c r="Z2197" s="20"/>
      <c r="AA2197" s="19"/>
    </row>
    <row r="2198" spans="1:27" ht="14.4" customHeight="1">
      <c r="A2198" t="s">
        <v>3919</v>
      </c>
      <c r="B2198" s="278" t="s">
        <v>1223</v>
      </c>
      <c r="C2198" s="279" t="s">
        <v>6189</v>
      </c>
      <c r="D2198" s="14" t="s">
        <v>3912</v>
      </c>
      <c r="E2198" s="312" t="s">
        <v>1510</v>
      </c>
      <c r="F2198" s="281" t="s">
        <v>7885</v>
      </c>
      <c r="G2198" s="319">
        <v>0.22700485821223099</v>
      </c>
      <c r="H2198" s="319">
        <v>6.7103119742299997E-3</v>
      </c>
      <c r="I2198" s="319">
        <v>6.610729623800099E-2</v>
      </c>
      <c r="J2198" s="319">
        <v>0</v>
      </c>
      <c r="K2198" s="319">
        <v>0.15418725</v>
      </c>
      <c r="L2198" s="320">
        <v>1.1593026315789472</v>
      </c>
      <c r="M2198" s="308">
        <v>0</v>
      </c>
      <c r="N2198" s="282">
        <v>3.7404433000000001E-2</v>
      </c>
      <c r="O2198" s="282">
        <v>3.6146323000000001E-2</v>
      </c>
      <c r="P2198" s="282">
        <v>1.2581103000000001E-3</v>
      </c>
      <c r="Q2198" s="282">
        <v>0</v>
      </c>
      <c r="R2198" s="255">
        <v>2.1670456517500001E-6</v>
      </c>
      <c r="S2198" s="256">
        <v>4.6527746166499997E-9</v>
      </c>
      <c r="T2198" s="256">
        <v>0</v>
      </c>
      <c r="U2198" s="274">
        <v>5.1787525E-5</v>
      </c>
      <c r="V2198" s="218"/>
      <c r="W2198" s="248"/>
      <c r="X2198" s="20" t="s">
        <v>4039</v>
      </c>
      <c r="Y2198" s="20"/>
      <c r="Z2198" s="20"/>
      <c r="AA2198" s="19"/>
    </row>
    <row r="2199" spans="1:27" ht="14.4" customHeight="1">
      <c r="A2199" t="s">
        <v>3920</v>
      </c>
      <c r="B2199" s="278" t="s">
        <v>1223</v>
      </c>
      <c r="C2199" s="279" t="s">
        <v>6190</v>
      </c>
      <c r="D2199" s="14" t="s">
        <v>3912</v>
      </c>
      <c r="E2199" s="312" t="s">
        <v>1510</v>
      </c>
      <c r="F2199" s="281" t="s">
        <v>7886</v>
      </c>
      <c r="G2199" s="319">
        <v>9.1145970244967497E-2</v>
      </c>
      <c r="H2199" s="319">
        <v>9.7880277541699989E-4</v>
      </c>
      <c r="I2199" s="319">
        <v>1.7956355469550499E-2</v>
      </c>
      <c r="J2199" s="319">
        <v>0</v>
      </c>
      <c r="K2199" s="319">
        <v>7.2210811999999999E-2</v>
      </c>
      <c r="L2199" s="320">
        <v>0.54293843609022552</v>
      </c>
      <c r="M2199" s="308">
        <v>0</v>
      </c>
      <c r="N2199" s="282">
        <v>1.4029778999999999E-2</v>
      </c>
      <c r="O2199" s="282">
        <v>1.3516808999999999E-2</v>
      </c>
      <c r="P2199" s="282">
        <v>5.1297023999999998E-4</v>
      </c>
      <c r="Q2199" s="282">
        <v>0</v>
      </c>
      <c r="R2199" s="255">
        <v>8.1036023545000009E-7</v>
      </c>
      <c r="S2199" s="256">
        <v>1.8970792647900001E-9</v>
      </c>
      <c r="T2199" s="256">
        <v>0</v>
      </c>
      <c r="U2199" s="274">
        <v>2.0212344E-5</v>
      </c>
      <c r="V2199" s="218"/>
      <c r="W2199" s="248"/>
      <c r="X2199" s="20" t="s">
        <v>4039</v>
      </c>
      <c r="Y2199" s="20"/>
      <c r="Z2199" s="20"/>
      <c r="AA2199" s="19"/>
    </row>
    <row r="2200" spans="1:27" ht="14.4" customHeight="1">
      <c r="A2200" t="s">
        <v>3921</v>
      </c>
      <c r="B2200" s="278" t="s">
        <v>1223</v>
      </c>
      <c r="C2200" s="279" t="s">
        <v>6191</v>
      </c>
      <c r="D2200" s="14" t="s">
        <v>3912</v>
      </c>
      <c r="E2200" s="312" t="s">
        <v>1510</v>
      </c>
      <c r="F2200" s="281" t="s">
        <v>7887</v>
      </c>
      <c r="G2200" s="319">
        <v>0.23171843422221899</v>
      </c>
      <c r="H2200" s="319">
        <v>9.0313837587099998E-3</v>
      </c>
      <c r="I2200" s="319">
        <v>7.2711950463509006E-2</v>
      </c>
      <c r="J2200" s="319">
        <v>0</v>
      </c>
      <c r="K2200" s="319">
        <v>0.1499751</v>
      </c>
      <c r="L2200" s="320">
        <v>1.1276323308270677</v>
      </c>
      <c r="M2200" s="308">
        <v>0</v>
      </c>
      <c r="N2200" s="282">
        <v>3.8438386999999997E-2</v>
      </c>
      <c r="O2200" s="282">
        <v>3.7163120000000001E-2</v>
      </c>
      <c r="P2200" s="282">
        <v>1.2752675E-3</v>
      </c>
      <c r="Q2200" s="282">
        <v>0</v>
      </c>
      <c r="R2200" s="255">
        <v>2.2280047750000002E-6</v>
      </c>
      <c r="S2200" s="256">
        <v>4.7162258638710007E-9</v>
      </c>
      <c r="T2200" s="256">
        <v>0</v>
      </c>
      <c r="U2200" s="274">
        <v>5.3282209999999997E-5</v>
      </c>
      <c r="V2200" s="218"/>
      <c r="W2200" s="248"/>
      <c r="X2200" s="20" t="s">
        <v>4039</v>
      </c>
      <c r="Y2200" s="20"/>
      <c r="Z2200" s="20"/>
      <c r="AA2200" s="19"/>
    </row>
    <row r="2201" spans="1:27" ht="14.4" customHeight="1">
      <c r="A2201" t="s">
        <v>3922</v>
      </c>
      <c r="B2201" s="278" t="s">
        <v>1223</v>
      </c>
      <c r="C2201" s="279" t="s">
        <v>6192</v>
      </c>
      <c r="D2201" s="14" t="s">
        <v>3912</v>
      </c>
      <c r="E2201" s="312" t="s">
        <v>1510</v>
      </c>
      <c r="F2201" s="281" t="s">
        <v>7888</v>
      </c>
      <c r="G2201" s="319">
        <v>0.81441487067821394</v>
      </c>
      <c r="H2201" s="319">
        <v>5.4625557131089998E-2</v>
      </c>
      <c r="I2201" s="319">
        <v>0.34070562354712397</v>
      </c>
      <c r="J2201" s="319">
        <v>0</v>
      </c>
      <c r="K2201" s="319">
        <v>0.41908369000000001</v>
      </c>
      <c r="L2201" s="320">
        <v>3.1510051879699246</v>
      </c>
      <c r="M2201" s="308">
        <v>0</v>
      </c>
      <c r="N2201" s="282">
        <v>0.14288677999999999</v>
      </c>
      <c r="O2201" s="282">
        <v>0.13850818000000001</v>
      </c>
      <c r="P2201" s="282">
        <v>4.3785973000000002E-3</v>
      </c>
      <c r="Q2201" s="282">
        <v>0</v>
      </c>
      <c r="R2201" s="255">
        <v>8.3038477839999997E-6</v>
      </c>
      <c r="S2201" s="256">
        <v>1.6193037451899998E-8</v>
      </c>
      <c r="T2201" s="256">
        <v>0</v>
      </c>
      <c r="U2201" s="121">
        <v>1.9316238E-4</v>
      </c>
      <c r="V2201" s="218"/>
      <c r="W2201" s="248"/>
      <c r="X2201" s="20" t="s">
        <v>4039</v>
      </c>
      <c r="Y2201" s="20"/>
      <c r="Z2201" s="20"/>
      <c r="AA2201" s="19"/>
    </row>
    <row r="2202" spans="1:27" ht="14.4" customHeight="1">
      <c r="A2202" t="s">
        <v>3923</v>
      </c>
      <c r="B2202" s="278" t="s">
        <v>1223</v>
      </c>
      <c r="C2202" s="279" t="s">
        <v>6193</v>
      </c>
      <c r="D2202" s="14" t="s">
        <v>3912</v>
      </c>
      <c r="E2202" s="312" t="s">
        <v>1510</v>
      </c>
      <c r="F2202" s="281" t="s">
        <v>7889</v>
      </c>
      <c r="G2202" s="319">
        <v>3.3365589206732438E-2</v>
      </c>
      <c r="H2202" s="319">
        <v>3.7050294401999999E-6</v>
      </c>
      <c r="I2202" s="319">
        <v>5.5339781772922401E-3</v>
      </c>
      <c r="J2202" s="319">
        <v>0</v>
      </c>
      <c r="K2202" s="319">
        <v>2.7827905999999999E-2</v>
      </c>
      <c r="L2202" s="320">
        <v>0.20923237593984961</v>
      </c>
      <c r="M2202" s="308">
        <v>0</v>
      </c>
      <c r="N2202" s="282">
        <v>5.0619636999999999E-3</v>
      </c>
      <c r="O2202" s="282">
        <v>4.8726708999999998E-3</v>
      </c>
      <c r="P2202" s="282">
        <v>1.8929278999999999E-4</v>
      </c>
      <c r="Q2202" s="282">
        <v>0</v>
      </c>
      <c r="R2202" s="255">
        <v>2.9212654748724001E-7</v>
      </c>
      <c r="S2202" s="256">
        <v>7.0004729062200012E-10</v>
      </c>
      <c r="T2202" s="256">
        <v>0</v>
      </c>
      <c r="U2202" s="274">
        <v>7.3213274999999999E-6</v>
      </c>
      <c r="V2202" s="218"/>
      <c r="W2202" s="248"/>
      <c r="X2202" s="20" t="s">
        <v>4039</v>
      </c>
      <c r="Y2202" s="20"/>
      <c r="Z2202" s="20"/>
      <c r="AA2202" s="19"/>
    </row>
    <row r="2203" spans="1:27" ht="14.4" customHeight="1">
      <c r="A2203" t="s">
        <v>3924</v>
      </c>
      <c r="B2203" s="278" t="s">
        <v>1223</v>
      </c>
      <c r="C2203" s="279" t="s">
        <v>6194</v>
      </c>
      <c r="D2203" s="14" t="s">
        <v>3912</v>
      </c>
      <c r="E2203" s="312" t="s">
        <v>1510</v>
      </c>
      <c r="F2203" s="281" t="s">
        <v>7890</v>
      </c>
      <c r="G2203" s="319">
        <v>8.7683497054331996E-2</v>
      </c>
      <c r="H2203" s="319">
        <v>2.0114796209810002E-3</v>
      </c>
      <c r="I2203" s="319">
        <v>1.9279769433351E-2</v>
      </c>
      <c r="J2203" s="319">
        <v>0</v>
      </c>
      <c r="K2203" s="319">
        <v>6.6392248000000001E-2</v>
      </c>
      <c r="L2203" s="320">
        <v>0.49918983458646615</v>
      </c>
      <c r="M2203" s="308">
        <v>0</v>
      </c>
      <c r="N2203" s="282">
        <v>1.3524766000000001E-2</v>
      </c>
      <c r="O2203" s="282">
        <v>1.3035578000000001E-2</v>
      </c>
      <c r="P2203" s="282">
        <v>4.8918761000000003E-4</v>
      </c>
      <c r="Q2203" s="282">
        <v>0</v>
      </c>
      <c r="R2203" s="255">
        <v>7.8150947604999995E-7</v>
      </c>
      <c r="S2203" s="256">
        <v>1.8091257410229999E-9</v>
      </c>
      <c r="T2203" s="256">
        <v>0</v>
      </c>
      <c r="U2203" s="274">
        <v>1.9618903000000001E-5</v>
      </c>
      <c r="V2203" s="218"/>
      <c r="W2203" s="248"/>
      <c r="X2203" s="20" t="s">
        <v>4039</v>
      </c>
      <c r="Y2203" s="20"/>
      <c r="Z2203" s="20"/>
      <c r="AA2203" s="19"/>
    </row>
    <row r="2204" spans="1:27" ht="14.4" customHeight="1">
      <c r="A2204" t="s">
        <v>3925</v>
      </c>
      <c r="B2204" s="278" t="s">
        <v>1223</v>
      </c>
      <c r="C2204" s="279" t="s">
        <v>6195</v>
      </c>
      <c r="D2204" s="14" t="s">
        <v>3912</v>
      </c>
      <c r="E2204" s="312" t="s">
        <v>1510</v>
      </c>
      <c r="F2204" s="281" t="s">
        <v>7891</v>
      </c>
      <c r="G2204" s="319">
        <v>6.5034748409598997E-2</v>
      </c>
      <c r="H2204" s="319">
        <v>2.3552005752199999E-4</v>
      </c>
      <c r="I2204" s="319">
        <v>8.8767493520769992E-3</v>
      </c>
      <c r="J2204" s="319">
        <v>0</v>
      </c>
      <c r="K2204" s="319">
        <v>5.5922478999999997E-2</v>
      </c>
      <c r="L2204" s="320">
        <v>0.42046976691729321</v>
      </c>
      <c r="M2204" s="308">
        <v>0</v>
      </c>
      <c r="N2204" s="282">
        <v>9.4674055999999993E-3</v>
      </c>
      <c r="O2204" s="282">
        <v>9.0988496999999998E-3</v>
      </c>
      <c r="P2204" s="282">
        <v>3.6855585999999999E-4</v>
      </c>
      <c r="Q2204" s="282">
        <v>0</v>
      </c>
      <c r="R2204" s="255">
        <v>5.4549458814E-7</v>
      </c>
      <c r="S2204" s="256">
        <v>1.363002385837E-9</v>
      </c>
      <c r="T2204" s="256">
        <v>0</v>
      </c>
      <c r="U2204" s="274">
        <v>1.4181483E-5</v>
      </c>
      <c r="V2204" s="144"/>
      <c r="W2204" s="292"/>
      <c r="X2204" s="20" t="s">
        <v>4039</v>
      </c>
      <c r="Y2204" s="20"/>
      <c r="Z2204" s="20"/>
      <c r="AA2204" s="19"/>
    </row>
    <row r="2205" spans="1:27" ht="14.4" customHeight="1">
      <c r="A2205" t="s">
        <v>3926</v>
      </c>
      <c r="B2205" s="278" t="s">
        <v>1223</v>
      </c>
      <c r="C2205" s="279" t="s">
        <v>6196</v>
      </c>
      <c r="D2205" s="14" t="s">
        <v>3912</v>
      </c>
      <c r="E2205" s="312" t="s">
        <v>1510</v>
      </c>
      <c r="F2205" s="281" t="s">
        <v>7892</v>
      </c>
      <c r="G2205" s="319">
        <v>7.2961809921255893E-2</v>
      </c>
      <c r="H2205" s="319">
        <v>8.5710589323299998E-4</v>
      </c>
      <c r="I2205" s="319">
        <v>1.2517806028022899E-2</v>
      </c>
      <c r="J2205" s="319">
        <v>0</v>
      </c>
      <c r="K2205" s="319">
        <v>5.9586897999999999E-2</v>
      </c>
      <c r="L2205" s="320">
        <v>0.44802178947368421</v>
      </c>
      <c r="M2205" s="308">
        <v>0</v>
      </c>
      <c r="N2205" s="282">
        <v>1.0887482E-2</v>
      </c>
      <c r="O2205" s="282">
        <v>1.0476704999999999E-2</v>
      </c>
      <c r="P2205" s="282">
        <v>4.1077696999999999E-4</v>
      </c>
      <c r="Q2205" s="282">
        <v>0</v>
      </c>
      <c r="R2205" s="255">
        <v>6.2809979191000006E-7</v>
      </c>
      <c r="S2205" s="256">
        <v>1.519145584667E-9</v>
      </c>
      <c r="T2205" s="256">
        <v>0</v>
      </c>
      <c r="U2205" s="274">
        <v>1.608458E-5</v>
      </c>
      <c r="V2205" s="218"/>
      <c r="W2205" s="248"/>
      <c r="X2205" s="20" t="s">
        <v>4039</v>
      </c>
      <c r="Y2205" s="20"/>
      <c r="Z2205" s="20"/>
      <c r="AA2205" s="19"/>
    </row>
    <row r="2206" spans="1:27" ht="14.4" customHeight="1">
      <c r="A2206" t="s">
        <v>3927</v>
      </c>
      <c r="B2206" s="278" t="s">
        <v>1223</v>
      </c>
      <c r="C2206" s="279" t="s">
        <v>6197</v>
      </c>
      <c r="D2206" s="14" t="s">
        <v>3912</v>
      </c>
      <c r="E2206" s="312" t="s">
        <v>1510</v>
      </c>
      <c r="F2206" s="281" t="s">
        <v>7893</v>
      </c>
      <c r="G2206" s="319">
        <v>2.8137462172025698</v>
      </c>
      <c r="H2206" s="319">
        <v>0.24578421850329998</v>
      </c>
      <c r="I2206" s="319">
        <v>1.74410727869927</v>
      </c>
      <c r="J2206" s="319">
        <v>0</v>
      </c>
      <c r="K2206" s="319">
        <v>0.82385472000000004</v>
      </c>
      <c r="L2206" s="320">
        <v>6.1943963909774435</v>
      </c>
      <c r="M2206" s="308">
        <v>0</v>
      </c>
      <c r="N2206" s="282">
        <v>0.58636186000000001</v>
      </c>
      <c r="O2206" s="282">
        <v>0.57135091000000005</v>
      </c>
      <c r="P2206" s="282">
        <v>1.5010951E-2</v>
      </c>
      <c r="Q2206" s="282">
        <v>0</v>
      </c>
      <c r="R2206" s="255">
        <v>3.4253651764000001E-5</v>
      </c>
      <c r="S2206" s="256">
        <v>5.5513870371320002E-8</v>
      </c>
      <c r="T2206" s="256">
        <v>0</v>
      </c>
      <c r="U2206" s="121">
        <v>7.1173685E-4</v>
      </c>
      <c r="V2206" s="218"/>
      <c r="W2206" s="248"/>
      <c r="X2206" s="20" t="s">
        <v>4039</v>
      </c>
      <c r="Y2206" s="20"/>
      <c r="Z2206" s="20"/>
      <c r="AA2206" s="19"/>
    </row>
    <row r="2207" spans="1:27" ht="14.4" customHeight="1">
      <c r="B2207" s="278" t="s">
        <v>1223</v>
      </c>
      <c r="C2207" s="277" t="s">
        <v>3928</v>
      </c>
      <c r="D2207" s="277" t="s">
        <v>3929</v>
      </c>
      <c r="E2207" s="312"/>
      <c r="F2207"/>
      <c r="G2207" s="210"/>
      <c r="H2207" s="210"/>
      <c r="I2207" s="210"/>
      <c r="J2207" s="210"/>
      <c r="K2207" s="210"/>
      <c r="L2207" s="210"/>
      <c r="M2207" s="5"/>
      <c r="N2207"/>
      <c r="O2207"/>
      <c r="V2207" s="183"/>
      <c r="W2207" s="29"/>
      <c r="X2207" s="22"/>
      <c r="Y2207" s="20"/>
      <c r="Z2207" s="20"/>
      <c r="AA2207" s="19"/>
    </row>
    <row r="2208" spans="1:27" ht="14.4" customHeight="1">
      <c r="A2208" t="s">
        <v>3930</v>
      </c>
      <c r="B2208" s="278" t="s">
        <v>1223</v>
      </c>
      <c r="C2208" s="279" t="s">
        <v>6198</v>
      </c>
      <c r="D2208" s="14" t="s">
        <v>3929</v>
      </c>
      <c r="E2208" s="312" t="s">
        <v>1510</v>
      </c>
      <c r="F2208" s="281" t="s">
        <v>7894</v>
      </c>
      <c r="G2208" s="319">
        <v>1.4404554070102051</v>
      </c>
      <c r="H2208" s="319">
        <v>0.11697189576831001</v>
      </c>
      <c r="I2208" s="319">
        <v>0.74241429124189506</v>
      </c>
      <c r="J2208" s="319">
        <v>0</v>
      </c>
      <c r="K2208" s="319">
        <v>0.58106922000000005</v>
      </c>
      <c r="L2208" s="320">
        <v>4.368941503759399</v>
      </c>
      <c r="M2208" s="308">
        <v>0</v>
      </c>
      <c r="N2208" s="282">
        <v>0.27724558999999999</v>
      </c>
      <c r="O2208" s="282">
        <v>0.26948697999999999</v>
      </c>
      <c r="P2208" s="282">
        <v>7.7586154999999997E-3</v>
      </c>
      <c r="Q2208" s="282">
        <v>0</v>
      </c>
      <c r="R2208" s="255">
        <v>1.6156293471E-5</v>
      </c>
      <c r="S2208" s="256">
        <v>2.8693104824019999E-8</v>
      </c>
      <c r="T2208" s="256">
        <v>0</v>
      </c>
      <c r="U2208" s="121">
        <v>3.5613811999999999E-4</v>
      </c>
      <c r="V2208" s="144"/>
      <c r="W2208" s="292"/>
      <c r="X2208" s="20" t="s">
        <v>4039</v>
      </c>
      <c r="Y2208" s="20"/>
      <c r="Z2208" s="20"/>
      <c r="AA2208" s="19"/>
    </row>
    <row r="2209" spans="1:27" ht="14.4" customHeight="1">
      <c r="A2209" t="s">
        <v>3931</v>
      </c>
      <c r="B2209" s="278" t="s">
        <v>1223</v>
      </c>
      <c r="C2209" s="279" t="s">
        <v>6199</v>
      </c>
      <c r="D2209" s="14" t="s">
        <v>3929</v>
      </c>
      <c r="E2209" s="312" t="s">
        <v>1510</v>
      </c>
      <c r="F2209" s="281" t="s">
        <v>7895</v>
      </c>
      <c r="G2209" s="319">
        <v>1.4828027779812603</v>
      </c>
      <c r="H2209" s="319">
        <v>0.11922568239590001</v>
      </c>
      <c r="I2209" s="319">
        <v>0.86182177558536011</v>
      </c>
      <c r="J2209" s="319">
        <v>0</v>
      </c>
      <c r="K2209" s="319">
        <v>0.50175532</v>
      </c>
      <c r="L2209" s="320">
        <v>3.7725963909774434</v>
      </c>
      <c r="M2209" s="308">
        <v>0</v>
      </c>
      <c r="N2209" s="282">
        <v>0.29098248999999998</v>
      </c>
      <c r="O2209" s="282">
        <v>0.28322929000000002</v>
      </c>
      <c r="P2209" s="282">
        <v>7.7532E-3</v>
      </c>
      <c r="Q2209" s="282">
        <v>0</v>
      </c>
      <c r="R2209" s="255">
        <v>1.6980172955999999E-5</v>
      </c>
      <c r="S2209" s="256">
        <v>2.8673076603619996E-8</v>
      </c>
      <c r="T2209" s="256">
        <v>0</v>
      </c>
      <c r="U2209" s="121">
        <v>3.6137894000000002E-4</v>
      </c>
      <c r="V2209" s="218"/>
      <c r="W2209" s="248"/>
      <c r="X2209" s="20" t="s">
        <v>4039</v>
      </c>
      <c r="Y2209" s="20"/>
      <c r="Z2209" s="20"/>
      <c r="AA2209" s="19"/>
    </row>
    <row r="2210" spans="1:27" ht="14.4" customHeight="1">
      <c r="A2210" t="s">
        <v>3932</v>
      </c>
      <c r="B2210" s="278" t="s">
        <v>1223</v>
      </c>
      <c r="C2210" s="279" t="s">
        <v>6200</v>
      </c>
      <c r="D2210" s="14" t="s">
        <v>3929</v>
      </c>
      <c r="E2210" s="312" t="s">
        <v>1510</v>
      </c>
      <c r="F2210" s="281" t="s">
        <v>7896</v>
      </c>
      <c r="G2210" s="319">
        <v>0.96430300602458496</v>
      </c>
      <c r="H2210" s="319">
        <v>7.8735961539599997E-2</v>
      </c>
      <c r="I2210" s="319">
        <v>0.43097064448498501</v>
      </c>
      <c r="J2210" s="319">
        <v>0</v>
      </c>
      <c r="K2210" s="319">
        <v>0.45459640000000001</v>
      </c>
      <c r="L2210" s="320">
        <v>3.418018045112782</v>
      </c>
      <c r="M2210" s="308">
        <v>0</v>
      </c>
      <c r="N2210" s="282">
        <v>0.17146633999999999</v>
      </c>
      <c r="O2210" s="282">
        <v>0.16630698999999999</v>
      </c>
      <c r="P2210" s="282">
        <v>5.1593508000000003E-3</v>
      </c>
      <c r="Q2210" s="282">
        <v>0</v>
      </c>
      <c r="R2210" s="255">
        <v>9.9704427420000014E-6</v>
      </c>
      <c r="S2210" s="256">
        <v>1.9080439378380001E-8</v>
      </c>
      <c r="T2210" s="256">
        <v>0</v>
      </c>
      <c r="U2210" s="121">
        <v>2.3259109E-4</v>
      </c>
      <c r="V2210" s="218"/>
      <c r="W2210" s="248"/>
      <c r="X2210" s="20" t="s">
        <v>4039</v>
      </c>
      <c r="Y2210" s="20"/>
      <c r="Z2210" s="20"/>
      <c r="AA2210" s="19"/>
    </row>
    <row r="2211" spans="1:27" ht="14.4" customHeight="1">
      <c r="A2211" t="s">
        <v>3933</v>
      </c>
      <c r="B2211" s="278" t="s">
        <v>1223</v>
      </c>
      <c r="C2211" s="279" t="s">
        <v>6201</v>
      </c>
      <c r="D2211" s="14" t="s">
        <v>3929</v>
      </c>
      <c r="E2211" s="312" t="s">
        <v>1510</v>
      </c>
      <c r="F2211" s="281" t="s">
        <v>7897</v>
      </c>
      <c r="G2211" s="319">
        <v>0.39491992347573401</v>
      </c>
      <c r="H2211" s="319">
        <v>2.9879871026539998E-2</v>
      </c>
      <c r="I2211" s="319">
        <v>0.18010282244919401</v>
      </c>
      <c r="J2211" s="319">
        <v>0</v>
      </c>
      <c r="K2211" s="319">
        <v>0.18493723000000001</v>
      </c>
      <c r="L2211" s="320">
        <v>1.3905054887218045</v>
      </c>
      <c r="M2211" s="308">
        <v>0</v>
      </c>
      <c r="N2211" s="282">
        <v>7.0850964000000002E-2</v>
      </c>
      <c r="O2211" s="282">
        <v>6.8743284000000002E-2</v>
      </c>
      <c r="P2211" s="282">
        <v>2.1076801999999999E-3</v>
      </c>
      <c r="Q2211" s="282">
        <v>0</v>
      </c>
      <c r="R2211" s="255">
        <v>4.1212999444999998E-6</v>
      </c>
      <c r="S2211" s="256">
        <v>7.7946751036699989E-9</v>
      </c>
      <c r="T2211" s="256">
        <v>0</v>
      </c>
      <c r="U2211" s="274">
        <v>9.4676543999999994E-5</v>
      </c>
      <c r="V2211" s="218"/>
      <c r="W2211" s="248"/>
      <c r="X2211" s="20" t="s">
        <v>4039</v>
      </c>
      <c r="Y2211" s="20"/>
      <c r="Z2211" s="20"/>
      <c r="AA2211" s="19"/>
    </row>
    <row r="2212" spans="1:27" ht="14.4" customHeight="1">
      <c r="A2212" t="s">
        <v>3934</v>
      </c>
      <c r="B2212" s="278" t="s">
        <v>1223</v>
      </c>
      <c r="C2212" s="279" t="s">
        <v>6202</v>
      </c>
      <c r="D2212" s="14" t="s">
        <v>3929</v>
      </c>
      <c r="E2212" s="312" t="s">
        <v>1510</v>
      </c>
      <c r="F2212" s="281" t="s">
        <v>7898</v>
      </c>
      <c r="G2212" s="319">
        <v>1.043421393728126</v>
      </c>
      <c r="H2212" s="319">
        <v>3.2992132623079998E-2</v>
      </c>
      <c r="I2212" s="319">
        <v>0.10914455110504599</v>
      </c>
      <c r="J2212" s="319">
        <v>0</v>
      </c>
      <c r="K2212" s="319">
        <v>0.90128470999999999</v>
      </c>
      <c r="L2212" s="320">
        <v>6.7765767669172927</v>
      </c>
      <c r="M2212" s="308">
        <v>0</v>
      </c>
      <c r="N2212" s="282">
        <v>0.13713462000000001</v>
      </c>
      <c r="O2212" s="282">
        <v>0.13132451000000001</v>
      </c>
      <c r="P2212" s="282">
        <v>5.8101150000000002E-3</v>
      </c>
      <c r="Q2212" s="282">
        <v>0</v>
      </c>
      <c r="R2212" s="255">
        <v>7.8731719575000011E-6</v>
      </c>
      <c r="S2212" s="256">
        <v>2.1487111788120001E-8</v>
      </c>
      <c r="T2212" s="256">
        <v>0</v>
      </c>
      <c r="U2212" s="121">
        <v>2.2730077000000001E-4</v>
      </c>
      <c r="V2212" s="144"/>
      <c r="W2212" s="292"/>
      <c r="X2212" s="20" t="s">
        <v>4039</v>
      </c>
      <c r="Y2212" s="20"/>
      <c r="Z2212" s="20"/>
      <c r="AA2212" s="19"/>
    </row>
    <row r="2213" spans="1:27" ht="14.4" customHeight="1">
      <c r="A2213" t="s">
        <v>3935</v>
      </c>
      <c r="B2213" s="278" t="s">
        <v>1223</v>
      </c>
      <c r="C2213" s="279" t="s">
        <v>6203</v>
      </c>
      <c r="D2213" s="14" t="s">
        <v>3929</v>
      </c>
      <c r="E2213" s="312" t="s">
        <v>1510</v>
      </c>
      <c r="F2213" s="281" t="s">
        <v>7899</v>
      </c>
      <c r="G2213" s="319">
        <v>0.40148346761361897</v>
      </c>
      <c r="H2213" s="319">
        <v>1.9273516137460003E-2</v>
      </c>
      <c r="I2213" s="319">
        <v>0.176298181476159</v>
      </c>
      <c r="J2213" s="319">
        <v>0</v>
      </c>
      <c r="K2213" s="319">
        <v>0.20591176999999999</v>
      </c>
      <c r="L2213" s="320">
        <v>1.5482087969924812</v>
      </c>
      <c r="M2213" s="308">
        <v>0</v>
      </c>
      <c r="N2213" s="282">
        <v>7.2631791000000001E-2</v>
      </c>
      <c r="O2213" s="282">
        <v>7.0476021999999999E-2</v>
      </c>
      <c r="P2213" s="282">
        <v>2.1557688E-3</v>
      </c>
      <c r="Q2213" s="282">
        <v>0</v>
      </c>
      <c r="R2213" s="255">
        <v>4.2251811096999997E-6</v>
      </c>
      <c r="S2213" s="256">
        <v>7.9725178079699992E-9</v>
      </c>
      <c r="T2213" s="256">
        <v>0</v>
      </c>
      <c r="U2213" s="274">
        <v>9.3826337000000001E-5</v>
      </c>
      <c r="V2213" s="218"/>
      <c r="W2213" s="248"/>
      <c r="X2213" s="20" t="s">
        <v>4039</v>
      </c>
      <c r="Y2213" s="20"/>
      <c r="Z2213" s="20"/>
      <c r="AA2213" s="19"/>
    </row>
    <row r="2214" spans="1:27" ht="14.4" customHeight="1">
      <c r="A2214" t="s">
        <v>3936</v>
      </c>
      <c r="B2214" s="278" t="s">
        <v>1223</v>
      </c>
      <c r="C2214" s="279" t="s">
        <v>6204</v>
      </c>
      <c r="D2214" s="14" t="s">
        <v>3929</v>
      </c>
      <c r="E2214" s="312" t="s">
        <v>1510</v>
      </c>
      <c r="F2214" s="281" t="s">
        <v>7900</v>
      </c>
      <c r="G2214" s="319">
        <v>0.40450483672611903</v>
      </c>
      <c r="H2214" s="319">
        <v>1.9468084445519999E-2</v>
      </c>
      <c r="I2214" s="319">
        <v>0.17786406228059901</v>
      </c>
      <c r="J2214" s="319">
        <v>0</v>
      </c>
      <c r="K2214" s="319">
        <v>0.20717268999999999</v>
      </c>
      <c r="L2214" s="320">
        <v>1.5576893984962406</v>
      </c>
      <c r="M2214" s="308">
        <v>0</v>
      </c>
      <c r="N2214" s="282">
        <v>7.3199539999999994E-2</v>
      </c>
      <c r="O2214" s="282">
        <v>7.1027881000000001E-2</v>
      </c>
      <c r="P2214" s="282">
        <v>2.1716595E-3</v>
      </c>
      <c r="Q2214" s="282">
        <v>0</v>
      </c>
      <c r="R2214" s="255">
        <v>4.2582662393E-6</v>
      </c>
      <c r="S2214" s="256">
        <v>8.0312850432399987E-9</v>
      </c>
      <c r="T2214" s="256">
        <v>0</v>
      </c>
      <c r="U2214" s="274">
        <v>9.4543496000000003E-5</v>
      </c>
      <c r="V2214" s="218"/>
      <c r="W2214" s="248"/>
      <c r="X2214" s="20" t="s">
        <v>4039</v>
      </c>
      <c r="Y2214" s="20"/>
      <c r="Z2214" s="20"/>
      <c r="AA2214" s="19"/>
    </row>
    <row r="2215" spans="1:27" ht="14.4" customHeight="1">
      <c r="A2215" t="s">
        <v>3937</v>
      </c>
      <c r="B2215" s="278" t="s">
        <v>1223</v>
      </c>
      <c r="C2215" s="279" t="s">
        <v>6205</v>
      </c>
      <c r="D2215" s="14" t="s">
        <v>3929</v>
      </c>
      <c r="E2215" s="312" t="s">
        <v>1510</v>
      </c>
      <c r="F2215" s="281" t="s">
        <v>7901</v>
      </c>
      <c r="G2215" s="319">
        <v>0.82123339369119597</v>
      </c>
      <c r="H2215" s="319">
        <v>4.8199606175470006E-2</v>
      </c>
      <c r="I2215" s="319">
        <v>0.393689327515726</v>
      </c>
      <c r="J2215" s="319">
        <v>0</v>
      </c>
      <c r="K2215" s="319">
        <v>0.37934445999999999</v>
      </c>
      <c r="L2215" s="320">
        <v>2.8522139849624057</v>
      </c>
      <c r="M2215" s="308">
        <v>0</v>
      </c>
      <c r="N2215" s="282">
        <v>0.15849571000000001</v>
      </c>
      <c r="O2215" s="282">
        <v>0.15399858999999999</v>
      </c>
      <c r="P2215" s="282">
        <v>4.4971153E-3</v>
      </c>
      <c r="Q2215" s="282">
        <v>0</v>
      </c>
      <c r="R2215" s="255">
        <v>9.2325295926000008E-6</v>
      </c>
      <c r="S2215" s="256">
        <v>1.6631343594369999E-8</v>
      </c>
      <c r="T2215" s="256">
        <v>0</v>
      </c>
      <c r="U2215" s="121">
        <v>2.0033320000000001E-4</v>
      </c>
      <c r="V2215" s="218"/>
      <c r="W2215" s="248"/>
      <c r="X2215" s="20" t="s">
        <v>4039</v>
      </c>
      <c r="Y2215" s="20"/>
      <c r="Z2215" s="20"/>
      <c r="AA2215" s="19"/>
    </row>
    <row r="2216" spans="1:27" ht="14.4" customHeight="1">
      <c r="B2216" s="278" t="s">
        <v>1223</v>
      </c>
      <c r="C2216" s="277" t="s">
        <v>3938</v>
      </c>
      <c r="D2216" s="277" t="s">
        <v>3939</v>
      </c>
      <c r="E2216" s="312"/>
      <c r="F2216"/>
      <c r="G2216" s="210"/>
      <c r="H2216" s="210"/>
      <c r="I2216" s="210"/>
      <c r="J2216" s="210"/>
      <c r="K2216" s="210"/>
      <c r="L2216" s="210"/>
      <c r="M2216" s="5"/>
      <c r="N2216"/>
      <c r="O2216"/>
      <c r="V2216" s="183"/>
      <c r="W2216" s="29"/>
      <c r="X2216" s="22"/>
      <c r="Y2216" s="20"/>
      <c r="Z2216" s="20"/>
      <c r="AA2216" s="19"/>
    </row>
    <row r="2217" spans="1:27" ht="14.4" customHeight="1">
      <c r="A2217" t="s">
        <v>3940</v>
      </c>
      <c r="B2217" s="278" t="s">
        <v>1223</v>
      </c>
      <c r="C2217" s="279" t="s">
        <v>6206</v>
      </c>
      <c r="D2217" s="14" t="s">
        <v>3939</v>
      </c>
      <c r="E2217" s="312" t="s">
        <v>1510</v>
      </c>
      <c r="F2217" s="281" t="s">
        <v>7902</v>
      </c>
      <c r="G2217" s="319">
        <v>0.31418344509761498</v>
      </c>
      <c r="H2217" s="319">
        <v>1.1313655514120001E-2</v>
      </c>
      <c r="I2217" s="319">
        <v>0.106360899583495</v>
      </c>
      <c r="J2217" s="319">
        <v>0</v>
      </c>
      <c r="K2217" s="319">
        <v>0.19650888999999999</v>
      </c>
      <c r="L2217" s="320">
        <v>1.4775104511278194</v>
      </c>
      <c r="M2217" s="308">
        <v>0</v>
      </c>
      <c r="N2217" s="282">
        <v>5.3428628999999998E-2</v>
      </c>
      <c r="O2217" s="282">
        <v>5.1703683E-2</v>
      </c>
      <c r="P2217" s="282">
        <v>1.7249454E-3</v>
      </c>
      <c r="Q2217" s="282">
        <v>0</v>
      </c>
      <c r="R2217" s="255">
        <v>3.0997412091999998E-6</v>
      </c>
      <c r="S2217" s="256">
        <v>6.3792361395499994E-9</v>
      </c>
      <c r="T2217" s="256">
        <v>0</v>
      </c>
      <c r="U2217" s="274">
        <v>7.2325541000000003E-5</v>
      </c>
      <c r="V2217" s="218"/>
      <c r="W2217" s="248"/>
      <c r="X2217" s="20" t="s">
        <v>4039</v>
      </c>
      <c r="Y2217" s="20"/>
      <c r="Z2217" s="20"/>
      <c r="AA2217" s="19"/>
    </row>
    <row r="2218" spans="1:27" ht="14.4" customHeight="1">
      <c r="A2218" t="s">
        <v>3941</v>
      </c>
      <c r="B2218" s="278" t="s">
        <v>1223</v>
      </c>
      <c r="C2218" s="279" t="s">
        <v>6207</v>
      </c>
      <c r="D2218" s="14" t="s">
        <v>3939</v>
      </c>
      <c r="E2218" s="312" t="s">
        <v>1510</v>
      </c>
      <c r="F2218" s="281" t="s">
        <v>7903</v>
      </c>
      <c r="G2218" s="319">
        <v>0.33720589130930201</v>
      </c>
      <c r="H2218" s="319">
        <v>1.1332382325070001E-2</v>
      </c>
      <c r="I2218" s="319">
        <v>0.121372678984232</v>
      </c>
      <c r="J2218" s="319">
        <v>0</v>
      </c>
      <c r="K2218" s="319">
        <v>0.20450082999999999</v>
      </c>
      <c r="L2218" s="320">
        <v>1.5376002255639096</v>
      </c>
      <c r="M2218" s="308">
        <v>0</v>
      </c>
      <c r="N2218" s="282">
        <v>5.9061957999999998E-2</v>
      </c>
      <c r="O2218" s="282">
        <v>5.7205092999999999E-2</v>
      </c>
      <c r="P2218" s="282">
        <v>1.8568644999999999E-3</v>
      </c>
      <c r="Q2218" s="282">
        <v>0</v>
      </c>
      <c r="R2218" s="255">
        <v>3.4295618947000001E-6</v>
      </c>
      <c r="S2218" s="256">
        <v>6.8671024064199993E-9</v>
      </c>
      <c r="T2218" s="256">
        <v>0</v>
      </c>
      <c r="U2218" s="274">
        <v>7.8165816999999996E-5</v>
      </c>
      <c r="V2218" s="218"/>
      <c r="W2218" s="248"/>
      <c r="X2218" s="20" t="s">
        <v>4039</v>
      </c>
      <c r="Y2218" s="20"/>
      <c r="Z2218" s="20"/>
      <c r="AA2218" s="19"/>
    </row>
    <row r="2219" spans="1:27" ht="14.4" customHeight="1">
      <c r="A2219" t="s">
        <v>3942</v>
      </c>
      <c r="B2219" s="278" t="s">
        <v>1223</v>
      </c>
      <c r="C2219" s="279" t="s">
        <v>6208</v>
      </c>
      <c r="D2219" s="14" t="s">
        <v>3939</v>
      </c>
      <c r="E2219" s="312" t="s">
        <v>1510</v>
      </c>
      <c r="F2219" s="281" t="s">
        <v>7904</v>
      </c>
      <c r="G2219" s="319">
        <v>0.97995717394534898</v>
      </c>
      <c r="H2219" s="319">
        <v>3.1053846571910002E-2</v>
      </c>
      <c r="I2219" s="319">
        <v>0.122083887373439</v>
      </c>
      <c r="J2219" s="319">
        <v>0</v>
      </c>
      <c r="K2219" s="319">
        <v>0.82681943999999996</v>
      </c>
      <c r="L2219" s="320">
        <v>6.2166875187969914</v>
      </c>
      <c r="M2219" s="308">
        <v>0</v>
      </c>
      <c r="N2219" s="282">
        <v>0.13106371999999999</v>
      </c>
      <c r="O2219" s="282">
        <v>0.12563194999999999</v>
      </c>
      <c r="P2219" s="282">
        <v>5.4317691E-3</v>
      </c>
      <c r="Q2219" s="282">
        <v>0</v>
      </c>
      <c r="R2219" s="255">
        <v>7.5318917048E-6</v>
      </c>
      <c r="S2219" s="256">
        <v>2.0087903356599997E-8</v>
      </c>
      <c r="T2219" s="256">
        <v>0</v>
      </c>
      <c r="U2219" s="121">
        <v>2.1355266000000001E-4</v>
      </c>
      <c r="V2219" s="218"/>
      <c r="W2219" s="248"/>
      <c r="X2219" s="20" t="s">
        <v>4039</v>
      </c>
      <c r="Y2219" s="20"/>
      <c r="Z2219" s="20"/>
      <c r="AA2219" s="19"/>
    </row>
    <row r="2220" spans="1:27" ht="14.4" customHeight="1">
      <c r="B2220" s="278" t="s">
        <v>1223</v>
      </c>
      <c r="C2220" s="277" t="s">
        <v>3943</v>
      </c>
      <c r="D2220" s="277" t="s">
        <v>3944</v>
      </c>
      <c r="F2220"/>
      <c r="G2220" s="210"/>
      <c r="H2220" s="210"/>
      <c r="I2220" s="210"/>
      <c r="J2220" s="210"/>
      <c r="K2220" s="210"/>
      <c r="L2220" s="210"/>
      <c r="M2220" s="5"/>
      <c r="N2220"/>
      <c r="O2220"/>
      <c r="V2220" s="183"/>
      <c r="W2220" s="29"/>
      <c r="X2220" s="22"/>
      <c r="Y2220" s="20"/>
      <c r="Z2220" s="20"/>
      <c r="AA2220" s="19"/>
    </row>
    <row r="2221" spans="1:27" ht="14.4" customHeight="1">
      <c r="A2221" t="s">
        <v>3945</v>
      </c>
      <c r="B2221" s="278" t="s">
        <v>1223</v>
      </c>
      <c r="C2221" s="279" t="s">
        <v>6209</v>
      </c>
      <c r="D2221" s="14" t="s">
        <v>3944</v>
      </c>
      <c r="E2221" s="312" t="s">
        <v>1510</v>
      </c>
      <c r="F2221" s="281" t="s">
        <v>7905</v>
      </c>
      <c r="G2221" s="319">
        <v>1.7307210970476681</v>
      </c>
      <c r="H2221" s="319">
        <v>6.7184095266050001E-2</v>
      </c>
      <c r="I2221" s="319">
        <v>0.80939813178161801</v>
      </c>
      <c r="J2221" s="319">
        <v>0</v>
      </c>
      <c r="K2221" s="319">
        <v>0.85413886999999999</v>
      </c>
      <c r="L2221" s="320">
        <v>6.422096766917293</v>
      </c>
      <c r="M2221" s="308">
        <v>0</v>
      </c>
      <c r="N2221" s="282">
        <v>0.34166844000000002</v>
      </c>
      <c r="O2221" s="282">
        <v>0.33204607000000003</v>
      </c>
      <c r="P2221" s="282">
        <v>9.6223704999999996E-3</v>
      </c>
      <c r="Q2221" s="282">
        <v>0</v>
      </c>
      <c r="R2221" s="255">
        <v>1.9906838552300001E-5</v>
      </c>
      <c r="S2221" s="256">
        <v>3.5585689990400005E-8</v>
      </c>
      <c r="T2221" s="256">
        <v>0</v>
      </c>
      <c r="U2221" s="121">
        <v>4.1976338999999999E-4</v>
      </c>
      <c r="V2221" s="218"/>
      <c r="W2221" s="248"/>
      <c r="X2221" s="20" t="s">
        <v>4039</v>
      </c>
      <c r="Y2221" s="20"/>
      <c r="Z2221" s="20"/>
      <c r="AA2221" s="19"/>
    </row>
    <row r="2222" spans="1:27" ht="14.4" customHeight="1">
      <c r="B2222" s="278" t="s">
        <v>1223</v>
      </c>
      <c r="C2222" s="277" t="s">
        <v>3946</v>
      </c>
      <c r="D2222" s="277" t="s">
        <v>3947</v>
      </c>
      <c r="E2222" s="312"/>
      <c r="F2222"/>
      <c r="G2222" s="210"/>
      <c r="H2222" s="210"/>
      <c r="I2222" s="210"/>
      <c r="J2222" s="210"/>
      <c r="K2222" s="210"/>
      <c r="L2222" s="210"/>
      <c r="M2222" s="5"/>
      <c r="N2222"/>
      <c r="O2222"/>
      <c r="V2222" s="183"/>
      <c r="W2222" s="29"/>
      <c r="X2222" s="20"/>
      <c r="Y2222" s="20"/>
      <c r="Z2222" s="20"/>
      <c r="AA2222" s="19"/>
    </row>
    <row r="2223" spans="1:27" ht="14.4" customHeight="1">
      <c r="A2223" t="s">
        <v>3948</v>
      </c>
      <c r="B2223" s="278" t="s">
        <v>1223</v>
      </c>
      <c r="C2223" s="279" t="s">
        <v>6210</v>
      </c>
      <c r="D2223" s="14" t="s">
        <v>3947</v>
      </c>
      <c r="E2223" s="312" t="s">
        <v>1510</v>
      </c>
      <c r="F2223" s="281" t="s">
        <v>7906</v>
      </c>
      <c r="G2223" s="319">
        <v>0.77818784299207</v>
      </c>
      <c r="H2223" s="319">
        <v>3.6951171013000002E-2</v>
      </c>
      <c r="I2223" s="319">
        <v>0.34743121197907001</v>
      </c>
      <c r="J2223" s="319">
        <v>0</v>
      </c>
      <c r="K2223" s="319">
        <v>0.39380546</v>
      </c>
      <c r="L2223" s="320">
        <v>2.9609433082706764</v>
      </c>
      <c r="M2223" s="308">
        <v>0</v>
      </c>
      <c r="N2223" s="282">
        <v>0.14279169999999999</v>
      </c>
      <c r="O2223" s="282">
        <v>0.13859632999999999</v>
      </c>
      <c r="P2223" s="282">
        <v>4.1953633999999998E-3</v>
      </c>
      <c r="Q2223" s="282">
        <v>0</v>
      </c>
      <c r="R2223" s="255">
        <v>8.3091326614999997E-6</v>
      </c>
      <c r="S2223" s="256">
        <v>1.551539719216E-8</v>
      </c>
      <c r="T2223" s="256">
        <v>0</v>
      </c>
      <c r="U2223" s="121">
        <v>1.8294736000000001E-4</v>
      </c>
      <c r="V2223" s="218"/>
      <c r="W2223" s="248"/>
      <c r="X2223" s="20" t="s">
        <v>4039</v>
      </c>
      <c r="Y2223" s="20"/>
      <c r="Z2223" s="20"/>
      <c r="AA2223" s="19"/>
    </row>
    <row r="2224" spans="1:27" ht="14.4" customHeight="1">
      <c r="A2224" t="s">
        <v>3949</v>
      </c>
      <c r="B2224" s="278" t="s">
        <v>1223</v>
      </c>
      <c r="C2224" s="279" t="s">
        <v>6211</v>
      </c>
      <c r="D2224" s="14" t="s">
        <v>3947</v>
      </c>
      <c r="E2224" s="312" t="s">
        <v>1510</v>
      </c>
      <c r="F2224" s="281" t="s">
        <v>7907</v>
      </c>
      <c r="G2224" s="319">
        <v>0.46517057155867003</v>
      </c>
      <c r="H2224" s="319">
        <v>2.5228147569700002E-2</v>
      </c>
      <c r="I2224" s="319">
        <v>0.17952734398897002</v>
      </c>
      <c r="J2224" s="319">
        <v>0</v>
      </c>
      <c r="K2224" s="319">
        <v>0.26041508000000002</v>
      </c>
      <c r="L2224" s="320">
        <v>1.958008120300752</v>
      </c>
      <c r="M2224" s="308">
        <v>0</v>
      </c>
      <c r="N2224" s="282">
        <v>7.489991E-2</v>
      </c>
      <c r="O2224" s="282">
        <v>7.2483222999999999E-2</v>
      </c>
      <c r="P2224" s="282">
        <v>2.4166869999999998E-3</v>
      </c>
      <c r="Q2224" s="282">
        <v>0</v>
      </c>
      <c r="R2224" s="255">
        <v>4.3455169739000002E-6</v>
      </c>
      <c r="S2224" s="256">
        <v>8.9374519576200012E-9</v>
      </c>
      <c r="T2224" s="256">
        <v>0</v>
      </c>
      <c r="U2224" s="121">
        <v>1.0389445E-4</v>
      </c>
      <c r="V2224" s="218"/>
      <c r="W2224" s="248"/>
      <c r="X2224" s="20" t="s">
        <v>4039</v>
      </c>
      <c r="Y2224" s="20"/>
      <c r="Z2224" s="20"/>
      <c r="AA2224" s="19"/>
    </row>
    <row r="2225" spans="1:27" ht="14.4" customHeight="1">
      <c r="A2225" t="s">
        <v>3950</v>
      </c>
      <c r="B2225" s="278" t="s">
        <v>1223</v>
      </c>
      <c r="C2225" s="279" t="s">
        <v>6212</v>
      </c>
      <c r="D2225" s="14" t="s">
        <v>3947</v>
      </c>
      <c r="E2225" s="312" t="s">
        <v>1510</v>
      </c>
      <c r="F2225" s="281" t="s">
        <v>7908</v>
      </c>
      <c r="G2225" s="319">
        <v>1.4748245183303101</v>
      </c>
      <c r="H2225" s="319">
        <v>6.0441192572899996E-2</v>
      </c>
      <c r="I2225" s="319">
        <v>0.67286813575741011</v>
      </c>
      <c r="J2225" s="319">
        <v>0</v>
      </c>
      <c r="K2225" s="319">
        <v>0.74151518999999999</v>
      </c>
      <c r="L2225" s="320">
        <v>5.5753021804511276</v>
      </c>
      <c r="M2225" s="308">
        <v>0</v>
      </c>
      <c r="N2225" s="282">
        <v>0.28052557</v>
      </c>
      <c r="O2225" s="282">
        <v>0.27245887000000002</v>
      </c>
      <c r="P2225" s="282">
        <v>8.0667037000000004E-3</v>
      </c>
      <c r="Q2225" s="282">
        <v>0</v>
      </c>
      <c r="R2225" s="255">
        <v>1.6334464317799998E-5</v>
      </c>
      <c r="S2225" s="256">
        <v>2.9832484210619997E-8</v>
      </c>
      <c r="T2225" s="256">
        <v>0</v>
      </c>
      <c r="U2225" s="121">
        <v>3.5096214E-4</v>
      </c>
      <c r="V2225" s="218"/>
      <c r="W2225" s="248"/>
      <c r="X2225" s="20" t="s">
        <v>4039</v>
      </c>
      <c r="Y2225" s="20"/>
      <c r="Z2225" s="20"/>
      <c r="AA2225" s="19"/>
    </row>
    <row r="2226" spans="1:27" ht="14.4" customHeight="1">
      <c r="A2226" t="s">
        <v>3951</v>
      </c>
      <c r="B2226" s="278" t="s">
        <v>1223</v>
      </c>
      <c r="C2226" s="279" t="s">
        <v>6213</v>
      </c>
      <c r="D2226" s="14" t="s">
        <v>3947</v>
      </c>
      <c r="E2226" s="312" t="s">
        <v>1510</v>
      </c>
      <c r="F2226" s="281" t="s">
        <v>7909</v>
      </c>
      <c r="G2226" s="319">
        <v>0.82948071906700482</v>
      </c>
      <c r="H2226" s="319">
        <v>3.2105907503310001E-2</v>
      </c>
      <c r="I2226" s="319">
        <v>0.26440545156369494</v>
      </c>
      <c r="J2226" s="319">
        <v>0</v>
      </c>
      <c r="K2226" s="319">
        <v>0.53296935999999995</v>
      </c>
      <c r="L2226" s="320">
        <v>4.0072884210526309</v>
      </c>
      <c r="M2226" s="308">
        <v>0</v>
      </c>
      <c r="N2226" s="282">
        <v>0.13865812999999999</v>
      </c>
      <c r="O2226" s="282">
        <v>0.13408797</v>
      </c>
      <c r="P2226" s="282">
        <v>4.5701591999999999E-3</v>
      </c>
      <c r="Q2226" s="282">
        <v>0</v>
      </c>
      <c r="R2226" s="255">
        <v>8.0388474292000006E-6</v>
      </c>
      <c r="S2226" s="256">
        <v>1.6901476697560001E-8</v>
      </c>
      <c r="T2226" s="256">
        <v>0</v>
      </c>
      <c r="U2226" s="121">
        <v>1.9119214999999999E-4</v>
      </c>
      <c r="V2226" s="218"/>
      <c r="W2226" s="248"/>
      <c r="X2226" s="20" t="s">
        <v>4039</v>
      </c>
      <c r="Y2226" s="20"/>
      <c r="Z2226" s="20"/>
      <c r="AA2226" s="19"/>
    </row>
    <row r="2227" spans="1:27" ht="14.4" customHeight="1">
      <c r="A2227" t="s">
        <v>3952</v>
      </c>
      <c r="B2227" s="278" t="s">
        <v>1223</v>
      </c>
      <c r="C2227" s="279" t="s">
        <v>6214</v>
      </c>
      <c r="D2227" s="14" t="s">
        <v>3947</v>
      </c>
      <c r="E2227" s="312" t="s">
        <v>1510</v>
      </c>
      <c r="F2227" s="281" t="s">
        <v>7910</v>
      </c>
      <c r="G2227" s="319">
        <v>0.88756110784701903</v>
      </c>
      <c r="H2227" s="319">
        <v>3.7379442532730005E-2</v>
      </c>
      <c r="I2227" s="319">
        <v>0.30582766531428901</v>
      </c>
      <c r="J2227" s="319">
        <v>0</v>
      </c>
      <c r="K2227" s="319">
        <v>0.544354</v>
      </c>
      <c r="L2227" s="320">
        <v>4.0928872180451128</v>
      </c>
      <c r="M2227" s="308">
        <v>0</v>
      </c>
      <c r="N2227" s="282">
        <v>0.15145713</v>
      </c>
      <c r="O2227" s="282">
        <v>0.14658244000000001</v>
      </c>
      <c r="P2227" s="282">
        <v>4.8746908000000004E-3</v>
      </c>
      <c r="Q2227" s="282">
        <v>0</v>
      </c>
      <c r="R2227" s="255">
        <v>8.7879161493999997E-6</v>
      </c>
      <c r="S2227" s="256">
        <v>1.8027702645869999E-8</v>
      </c>
      <c r="T2227" s="256">
        <v>0</v>
      </c>
      <c r="U2227" s="121">
        <v>2.0602418E-4</v>
      </c>
      <c r="V2227" s="218"/>
      <c r="W2227" s="248"/>
      <c r="X2227" s="20" t="s">
        <v>4039</v>
      </c>
      <c r="Y2227" s="20"/>
      <c r="Z2227" s="20"/>
      <c r="AA2227" s="19"/>
    </row>
    <row r="2228" spans="1:27" ht="14.4" customHeight="1">
      <c r="A2228" t="s">
        <v>3953</v>
      </c>
      <c r="B2228" s="278" t="s">
        <v>1223</v>
      </c>
      <c r="C2228" s="279" t="s">
        <v>6215</v>
      </c>
      <c r="D2228" s="14" t="s">
        <v>3947</v>
      </c>
      <c r="E2228" s="312" t="s">
        <v>1510</v>
      </c>
      <c r="F2228" s="281" t="s">
        <v>7911</v>
      </c>
      <c r="G2228" s="319">
        <v>0.2079512648125714</v>
      </c>
      <c r="H2228" s="319">
        <v>3.067663092853E-3</v>
      </c>
      <c r="I2228" s="319">
        <v>6.6288671719718389E-2</v>
      </c>
      <c r="J2228" s="319">
        <v>0</v>
      </c>
      <c r="K2228" s="319">
        <v>0.13859493000000001</v>
      </c>
      <c r="L2228" s="320">
        <v>1.0420671428571429</v>
      </c>
      <c r="M2228" s="308">
        <v>0</v>
      </c>
      <c r="N2228" s="282">
        <v>3.6502168000000002E-2</v>
      </c>
      <c r="O2228" s="282">
        <v>3.5333795000000001E-2</v>
      </c>
      <c r="P2228" s="282">
        <v>1.1683729999999999E-3</v>
      </c>
      <c r="Q2228" s="282">
        <v>0</v>
      </c>
      <c r="R2228" s="255">
        <v>2.1183330172899999E-6</v>
      </c>
      <c r="S2228" s="256">
        <v>4.320906121135E-9</v>
      </c>
      <c r="T2228" s="256">
        <v>0</v>
      </c>
      <c r="U2228" s="274">
        <v>4.7848968000000001E-5</v>
      </c>
      <c r="V2228" s="218"/>
      <c r="W2228" s="248"/>
      <c r="X2228" s="20" t="s">
        <v>4039</v>
      </c>
      <c r="Y2228" s="20"/>
      <c r="Z2228" s="20"/>
      <c r="AA2228" s="19"/>
    </row>
    <row r="2229" spans="1:27" ht="14.4" customHeight="1">
      <c r="A2229" t="s">
        <v>3954</v>
      </c>
      <c r="B2229" s="278" t="s">
        <v>1223</v>
      </c>
      <c r="C2229" s="279" t="s">
        <v>6216</v>
      </c>
      <c r="D2229" s="14" t="s">
        <v>3947</v>
      </c>
      <c r="E2229" s="312" t="s">
        <v>1510</v>
      </c>
      <c r="F2229" s="281" t="s">
        <v>7912</v>
      </c>
      <c r="G2229" s="319">
        <v>0.1470865298891787</v>
      </c>
      <c r="H2229" s="319">
        <v>3.048528518706E-3</v>
      </c>
      <c r="I2229" s="319">
        <v>3.9669471370472699E-2</v>
      </c>
      <c r="J2229" s="319">
        <v>0</v>
      </c>
      <c r="K2229" s="319">
        <v>0.10436853</v>
      </c>
      <c r="L2229" s="320">
        <v>0.78472578947368421</v>
      </c>
      <c r="M2229" s="308">
        <v>0</v>
      </c>
      <c r="N2229" s="282">
        <v>2.4122693000000001E-2</v>
      </c>
      <c r="O2229" s="282">
        <v>2.3301262E-2</v>
      </c>
      <c r="P2229" s="282">
        <v>8.2143163000000005E-4</v>
      </c>
      <c r="Q2229" s="282">
        <v>0</v>
      </c>
      <c r="R2229" s="255">
        <v>1.3969581224899999E-6</v>
      </c>
      <c r="S2229" s="256">
        <v>3.0378388305230001E-9</v>
      </c>
      <c r="T2229" s="256">
        <v>0</v>
      </c>
      <c r="U2229" s="274">
        <v>3.3346182E-5</v>
      </c>
      <c r="V2229" s="218"/>
      <c r="W2229" s="248"/>
      <c r="X2229" s="20" t="s">
        <v>4039</v>
      </c>
      <c r="Y2229" s="20"/>
      <c r="Z2229" s="20"/>
      <c r="AA2229" s="19"/>
    </row>
    <row r="2230" spans="1:27" ht="14.4" customHeight="1">
      <c r="A2230" t="s">
        <v>3955</v>
      </c>
      <c r="B2230" s="278" t="s">
        <v>1223</v>
      </c>
      <c r="C2230" s="279" t="s">
        <v>6217</v>
      </c>
      <c r="D2230" s="14" t="s">
        <v>3947</v>
      </c>
      <c r="E2230" s="312" t="s">
        <v>1510</v>
      </c>
      <c r="F2230" s="281" t="s">
        <v>7913</v>
      </c>
      <c r="G2230" s="319">
        <v>0.13499670837316488</v>
      </c>
      <c r="H2230" s="319">
        <v>4.9099021124899998E-3</v>
      </c>
      <c r="I2230" s="319">
        <v>3.5689045260674894E-2</v>
      </c>
      <c r="J2230" s="319">
        <v>0</v>
      </c>
      <c r="K2230" s="319">
        <v>9.4397760999999997E-2</v>
      </c>
      <c r="L2230" s="320">
        <v>0.70975760150375933</v>
      </c>
      <c r="M2230" s="308">
        <v>0</v>
      </c>
      <c r="N2230" s="282">
        <v>2.1324817999999999E-2</v>
      </c>
      <c r="O2230" s="282">
        <v>2.0579463999999999E-2</v>
      </c>
      <c r="P2230" s="282">
        <v>7.4535436999999998E-4</v>
      </c>
      <c r="Q2230" s="282">
        <v>0</v>
      </c>
      <c r="R2230" s="255">
        <v>1.2337808039900001E-6</v>
      </c>
      <c r="S2230" s="256">
        <v>2.7564880664570003E-9</v>
      </c>
      <c r="T2230" s="256">
        <v>0</v>
      </c>
      <c r="U2230" s="274">
        <v>3.0643988000000001E-5</v>
      </c>
      <c r="V2230" s="218"/>
      <c r="W2230" s="248"/>
      <c r="X2230" s="20" t="s">
        <v>4039</v>
      </c>
      <c r="Y2230" s="20"/>
      <c r="Z2230" s="20"/>
      <c r="AA2230" s="19"/>
    </row>
    <row r="2231" spans="1:27" ht="14.4" customHeight="1">
      <c r="A2231" t="s">
        <v>3956</v>
      </c>
      <c r="B2231" s="278" t="s">
        <v>1223</v>
      </c>
      <c r="C2231" s="279" t="s">
        <v>6218</v>
      </c>
      <c r="D2231" s="14" t="s">
        <v>3947</v>
      </c>
      <c r="E2231" s="312" t="s">
        <v>1510</v>
      </c>
      <c r="F2231" s="281" t="s">
        <v>7914</v>
      </c>
      <c r="G2231" s="319">
        <v>0.36201712934146202</v>
      </c>
      <c r="H2231" s="319">
        <v>1.386985585661E-2</v>
      </c>
      <c r="I2231" s="319">
        <v>0.12540381348485202</v>
      </c>
      <c r="J2231" s="319">
        <v>0</v>
      </c>
      <c r="K2231" s="319">
        <v>0.22274346</v>
      </c>
      <c r="L2231" s="320">
        <v>1.674762857142857</v>
      </c>
      <c r="M2231" s="308">
        <v>0</v>
      </c>
      <c r="N2231" s="282">
        <v>6.2315461000000003E-2</v>
      </c>
      <c r="O2231" s="282">
        <v>6.0322116000000002E-2</v>
      </c>
      <c r="P2231" s="282">
        <v>1.9933446E-3</v>
      </c>
      <c r="Q2231" s="282">
        <v>0</v>
      </c>
      <c r="R2231" s="255">
        <v>3.6164338055999995E-6</v>
      </c>
      <c r="S2231" s="256">
        <v>7.3718365393600004E-9</v>
      </c>
      <c r="T2231" s="256">
        <v>0</v>
      </c>
      <c r="U2231" s="274">
        <v>8.3995311000000002E-5</v>
      </c>
      <c r="V2231" s="218"/>
      <c r="W2231" s="248"/>
      <c r="X2231" s="20" t="s">
        <v>4039</v>
      </c>
      <c r="Y2231" s="20"/>
      <c r="Z2231" s="20"/>
      <c r="AA2231" s="19"/>
    </row>
    <row r="2232" spans="1:27" ht="14.4" customHeight="1">
      <c r="A2232" t="s">
        <v>3957</v>
      </c>
      <c r="B2232" s="278" t="s">
        <v>1223</v>
      </c>
      <c r="C2232" s="279" t="s">
        <v>6219</v>
      </c>
      <c r="D2232" s="14" t="s">
        <v>3947</v>
      </c>
      <c r="E2232" s="312" t="s">
        <v>1510</v>
      </c>
      <c r="F2232" s="281" t="s">
        <v>7915</v>
      </c>
      <c r="G2232" s="319">
        <v>0.21312023226175303</v>
      </c>
      <c r="H2232" s="319">
        <v>1.655949390115E-2</v>
      </c>
      <c r="I2232" s="319">
        <v>9.9974179360603016E-2</v>
      </c>
      <c r="J2232" s="319">
        <v>0</v>
      </c>
      <c r="K2232" s="319">
        <v>9.6586559000000002E-2</v>
      </c>
      <c r="L2232" s="320">
        <v>0.72621472932330822</v>
      </c>
      <c r="M2232" s="308">
        <v>0</v>
      </c>
      <c r="N2232" s="282">
        <v>3.8575957000000001E-2</v>
      </c>
      <c r="O2232" s="282">
        <v>3.7440920000000003E-2</v>
      </c>
      <c r="P2232" s="282">
        <v>1.135037E-3</v>
      </c>
      <c r="Q2232" s="282">
        <v>0</v>
      </c>
      <c r="R2232" s="255">
        <v>2.2446595040999998E-6</v>
      </c>
      <c r="S2232" s="256">
        <v>4.1976221254270002E-9</v>
      </c>
      <c r="T2232" s="256">
        <v>0</v>
      </c>
      <c r="U2232" s="274">
        <v>5.1259615000000001E-5</v>
      </c>
      <c r="V2232" s="218"/>
      <c r="W2232" s="248"/>
      <c r="X2232" s="20" t="s">
        <v>4039</v>
      </c>
      <c r="Y2232" s="20"/>
      <c r="Z2232" s="20"/>
      <c r="AA2232" s="19"/>
    </row>
    <row r="2233" spans="1:27" ht="14.4" customHeight="1">
      <c r="A2233" t="s">
        <v>3958</v>
      </c>
      <c r="B2233" s="278" t="s">
        <v>1223</v>
      </c>
      <c r="C2233" s="279" t="s">
        <v>6220</v>
      </c>
      <c r="D2233" s="14" t="s">
        <v>3947</v>
      </c>
      <c r="E2233" s="312" t="s">
        <v>1510</v>
      </c>
      <c r="F2233" s="281" t="s">
        <v>7916</v>
      </c>
      <c r="G2233" s="319">
        <v>0.20648108714552899</v>
      </c>
      <c r="H2233" s="319">
        <v>4.3843721413799998E-3</v>
      </c>
      <c r="I2233" s="319">
        <v>4.6036425004148999E-2</v>
      </c>
      <c r="J2233" s="319">
        <v>0</v>
      </c>
      <c r="K2233" s="319">
        <v>0.15606028999999999</v>
      </c>
      <c r="L2233" s="320">
        <v>1.1733856390977442</v>
      </c>
      <c r="M2233" s="308">
        <v>0</v>
      </c>
      <c r="N2233" s="282">
        <v>3.1966585999999998E-2</v>
      </c>
      <c r="O2233" s="282">
        <v>3.0815301E-2</v>
      </c>
      <c r="P2233" s="282">
        <v>1.1512848000000001E-3</v>
      </c>
      <c r="Q2233" s="282">
        <v>0</v>
      </c>
      <c r="R2233" s="255">
        <v>1.8474401658800001E-6</v>
      </c>
      <c r="S2233" s="256">
        <v>4.2577100249999998E-9</v>
      </c>
      <c r="T2233" s="256">
        <v>0</v>
      </c>
      <c r="U2233" s="274">
        <v>4.6124941999999998E-5</v>
      </c>
      <c r="V2233" s="218"/>
      <c r="W2233" s="248"/>
      <c r="X2233" s="20" t="s">
        <v>4039</v>
      </c>
      <c r="Y2233" s="20"/>
      <c r="Z2233" s="20"/>
      <c r="AA2233" s="19"/>
    </row>
    <row r="2234" spans="1:27" ht="14.4" customHeight="1">
      <c r="B2234" s="278" t="s">
        <v>1223</v>
      </c>
      <c r="C2234" s="277" t="s">
        <v>3959</v>
      </c>
      <c r="D2234" s="277" t="s">
        <v>3960</v>
      </c>
      <c r="E2234" s="312"/>
      <c r="F2234"/>
      <c r="G2234" s="210"/>
      <c r="H2234" s="210"/>
      <c r="I2234" s="210"/>
      <c r="J2234" s="210"/>
      <c r="K2234" s="210"/>
      <c r="L2234" s="210"/>
      <c r="M2234" s="5"/>
      <c r="N2234"/>
      <c r="O2234"/>
      <c r="V2234" s="183"/>
      <c r="W2234" s="29"/>
      <c r="X2234" s="22"/>
      <c r="Y2234" s="20"/>
      <c r="Z2234" s="20"/>
      <c r="AA2234" s="19"/>
    </row>
    <row r="2235" spans="1:27" ht="14.4" customHeight="1">
      <c r="A2235" t="s">
        <v>3961</v>
      </c>
      <c r="B2235" s="278" t="s">
        <v>1223</v>
      </c>
      <c r="C2235" s="279" t="s">
        <v>6221</v>
      </c>
      <c r="D2235" s="14" t="s">
        <v>3960</v>
      </c>
      <c r="E2235" s="312" t="s">
        <v>1510</v>
      </c>
      <c r="F2235" s="281" t="s">
        <v>7917</v>
      </c>
      <c r="G2235" s="319">
        <v>3.4538404272033958</v>
      </c>
      <c r="H2235" s="319">
        <v>0.14076593037318</v>
      </c>
      <c r="I2235" s="319">
        <v>1.8175391968302159</v>
      </c>
      <c r="J2235" s="319">
        <v>0</v>
      </c>
      <c r="K2235" s="319">
        <v>1.4955353</v>
      </c>
      <c r="L2235" s="320">
        <v>11.244626315789473</v>
      </c>
      <c r="M2235" s="308">
        <v>0</v>
      </c>
      <c r="N2235" s="282">
        <v>0.71831378000000001</v>
      </c>
      <c r="O2235" s="282">
        <v>0.69911626999999998</v>
      </c>
      <c r="P2235" s="282">
        <v>1.9197502000000002E-2</v>
      </c>
      <c r="Q2235" s="282">
        <v>0</v>
      </c>
      <c r="R2235" s="255">
        <v>4.1913445825000001E-5</v>
      </c>
      <c r="S2235" s="256">
        <v>7.099667911392E-8</v>
      </c>
      <c r="T2235" s="256">
        <v>0</v>
      </c>
      <c r="U2235" s="121">
        <v>8.5206512E-4</v>
      </c>
      <c r="V2235" s="218"/>
      <c r="W2235" s="248"/>
      <c r="X2235" s="20" t="s">
        <v>4039</v>
      </c>
      <c r="Y2235" s="20"/>
      <c r="Z2235" s="20"/>
      <c r="AA2235" s="19"/>
    </row>
    <row r="2236" spans="1:27" ht="14.4" customHeight="1">
      <c r="A2236" t="s">
        <v>3962</v>
      </c>
      <c r="B2236" s="278" t="s">
        <v>1223</v>
      </c>
      <c r="C2236" s="279" t="s">
        <v>6222</v>
      </c>
      <c r="D2236" s="14" t="s">
        <v>3960</v>
      </c>
      <c r="E2236" s="312" t="s">
        <v>1510</v>
      </c>
      <c r="F2236" s="281" t="s">
        <v>7918</v>
      </c>
      <c r="G2236" s="319">
        <v>3.4537017171996118</v>
      </c>
      <c r="H2236" s="319">
        <v>0.14076590036973</v>
      </c>
      <c r="I2236" s="319">
        <v>1.817499516829882</v>
      </c>
      <c r="J2236" s="319">
        <v>0</v>
      </c>
      <c r="K2236" s="319">
        <v>1.4954362999999999</v>
      </c>
      <c r="L2236" s="320">
        <v>11.243881954887216</v>
      </c>
      <c r="M2236" s="308">
        <v>0</v>
      </c>
      <c r="N2236" s="282">
        <v>0.71828946000000005</v>
      </c>
      <c r="O2236" s="282">
        <v>0.69909275000000004</v>
      </c>
      <c r="P2236" s="282">
        <v>1.9196711000000002E-2</v>
      </c>
      <c r="Q2236" s="282">
        <v>0</v>
      </c>
      <c r="R2236" s="255">
        <v>4.1912034820999994E-5</v>
      </c>
      <c r="S2236" s="256">
        <v>7.0993754556940006E-8</v>
      </c>
      <c r="T2236" s="256">
        <v>0</v>
      </c>
      <c r="U2236" s="121">
        <v>8.5203343E-4</v>
      </c>
      <c r="V2236" s="218"/>
      <c r="W2236" s="248"/>
      <c r="X2236" s="20" t="s">
        <v>4039</v>
      </c>
      <c r="Y2236" s="20"/>
      <c r="Z2236" s="20"/>
      <c r="AA2236" s="19"/>
    </row>
    <row r="2237" spans="1:27" ht="14.4" customHeight="1">
      <c r="A2237" t="s">
        <v>3963</v>
      </c>
      <c r="B2237" s="278" t="s">
        <v>1223</v>
      </c>
      <c r="C2237" s="279" t="s">
        <v>6223</v>
      </c>
      <c r="D2237" s="14" t="s">
        <v>3960</v>
      </c>
      <c r="E2237" s="312" t="s">
        <v>1510</v>
      </c>
      <c r="F2237" s="281" t="s">
        <v>7919</v>
      </c>
      <c r="G2237" s="319">
        <v>0.94321717149305107</v>
      </c>
      <c r="H2237" s="319">
        <v>6.0975928747080001E-2</v>
      </c>
      <c r="I2237" s="319">
        <v>0.29319470274597098</v>
      </c>
      <c r="J2237" s="319">
        <v>0</v>
      </c>
      <c r="K2237" s="319">
        <v>0.58904654000000001</v>
      </c>
      <c r="L2237" s="320">
        <v>4.4289213533834584</v>
      </c>
      <c r="M2237" s="308">
        <v>0</v>
      </c>
      <c r="N2237" s="282">
        <v>0.14978311999999999</v>
      </c>
      <c r="O2237" s="282">
        <v>0.14465964000000001</v>
      </c>
      <c r="P2237" s="282">
        <v>5.1234834E-3</v>
      </c>
      <c r="Q2237" s="282">
        <v>0</v>
      </c>
      <c r="R2237" s="255">
        <v>8.6726403012999989E-6</v>
      </c>
      <c r="S2237" s="256">
        <v>1.8947793812480001E-8</v>
      </c>
      <c r="T2237" s="256">
        <v>0</v>
      </c>
      <c r="U2237" s="121">
        <v>2.1915682E-4</v>
      </c>
      <c r="V2237" s="218"/>
      <c r="W2237" s="248"/>
      <c r="X2237" s="20" t="s">
        <v>4039</v>
      </c>
      <c r="Y2237" s="20"/>
      <c r="Z2237" s="20"/>
      <c r="AA2237" s="19"/>
    </row>
    <row r="2238" spans="1:27" ht="14.4" customHeight="1">
      <c r="A2238" t="s">
        <v>3964</v>
      </c>
      <c r="B2238" s="278" t="s">
        <v>1223</v>
      </c>
      <c r="C2238" s="279" t="s">
        <v>6224</v>
      </c>
      <c r="D2238" s="14" t="s">
        <v>3960</v>
      </c>
      <c r="E2238" s="312" t="s">
        <v>1510</v>
      </c>
      <c r="F2238" s="281" t="s">
        <v>7920</v>
      </c>
      <c r="G2238" s="319">
        <v>0.42443228811463002</v>
      </c>
      <c r="H2238" s="319">
        <v>2.3512805741039998E-2</v>
      </c>
      <c r="I2238" s="319">
        <v>0.11372974237358999</v>
      </c>
      <c r="J2238" s="319">
        <v>0</v>
      </c>
      <c r="K2238" s="319">
        <v>0.28718974000000003</v>
      </c>
      <c r="L2238" s="320">
        <v>2.1593213533834588</v>
      </c>
      <c r="M2238" s="308">
        <v>0</v>
      </c>
      <c r="N2238" s="282">
        <v>6.5247867000000001E-2</v>
      </c>
      <c r="O2238" s="282">
        <v>6.2927406000000005E-2</v>
      </c>
      <c r="P2238" s="282">
        <v>2.3204613999999999E-3</v>
      </c>
      <c r="Q2238" s="282">
        <v>0</v>
      </c>
      <c r="R2238" s="255">
        <v>3.7726262524000003E-6</v>
      </c>
      <c r="S2238" s="256">
        <v>8.581587898080001E-9</v>
      </c>
      <c r="T2238" s="256">
        <v>0</v>
      </c>
      <c r="U2238" s="274">
        <v>9.7240050999999997E-5</v>
      </c>
      <c r="V2238" s="218"/>
      <c r="W2238" s="248"/>
      <c r="X2238" s="20" t="s">
        <v>4039</v>
      </c>
      <c r="Y2238" s="20"/>
      <c r="Z2238" s="20"/>
      <c r="AA2238" s="19"/>
    </row>
    <row r="2239" spans="1:27" ht="14.4" customHeight="1">
      <c r="A2239" t="s">
        <v>3965</v>
      </c>
      <c r="B2239" s="278" t="s">
        <v>1223</v>
      </c>
      <c r="C2239" s="279" t="s">
        <v>6225</v>
      </c>
      <c r="D2239" s="14" t="s">
        <v>3960</v>
      </c>
      <c r="E2239" s="312" t="s">
        <v>1510</v>
      </c>
      <c r="F2239" s="281" t="s">
        <v>7921</v>
      </c>
      <c r="G2239" s="319">
        <v>0.83340167068386206</v>
      </c>
      <c r="H2239" s="319">
        <v>4.1231915278599998E-2</v>
      </c>
      <c r="I2239" s="319">
        <v>0.20281089540526198</v>
      </c>
      <c r="J2239" s="319">
        <v>0</v>
      </c>
      <c r="K2239" s="319">
        <v>0.58935886000000004</v>
      </c>
      <c r="L2239" s="320">
        <v>4.4312696240601506</v>
      </c>
      <c r="M2239" s="308">
        <v>0</v>
      </c>
      <c r="N2239" s="282">
        <v>0.1256553</v>
      </c>
      <c r="O2239" s="282">
        <v>0.12108376</v>
      </c>
      <c r="P2239" s="282">
        <v>4.5715364000000003E-3</v>
      </c>
      <c r="Q2239" s="282">
        <v>0</v>
      </c>
      <c r="R2239" s="255">
        <v>7.2592184226999999E-6</v>
      </c>
      <c r="S2239" s="256">
        <v>1.6906569542120001E-8</v>
      </c>
      <c r="T2239" s="256">
        <v>0</v>
      </c>
      <c r="U2239" s="121">
        <v>1.8918229000000001E-4</v>
      </c>
      <c r="V2239" s="144"/>
      <c r="W2239" s="292"/>
      <c r="X2239" s="20" t="s">
        <v>4039</v>
      </c>
      <c r="Y2239" s="20"/>
      <c r="Z2239" s="20"/>
      <c r="AA2239" s="19"/>
    </row>
    <row r="2240" spans="1:27" ht="14.4" customHeight="1">
      <c r="A2240" t="s">
        <v>3966</v>
      </c>
      <c r="B2240" s="278" t="s">
        <v>1223</v>
      </c>
      <c r="C2240" s="279" t="s">
        <v>6226</v>
      </c>
      <c r="D2240" s="14" t="s">
        <v>3960</v>
      </c>
      <c r="E2240" s="312" t="s">
        <v>1510</v>
      </c>
      <c r="F2240" s="281" t="s">
        <v>7922</v>
      </c>
      <c r="G2240" s="319">
        <v>1.68098836290161</v>
      </c>
      <c r="H2240" s="319">
        <v>0.1166091954796</v>
      </c>
      <c r="I2240" s="319">
        <v>0.70012935742200999</v>
      </c>
      <c r="J2240" s="319">
        <v>0</v>
      </c>
      <c r="K2240" s="319">
        <v>0.86424981000000001</v>
      </c>
      <c r="L2240" s="320">
        <v>6.4981188721804513</v>
      </c>
      <c r="M2240" s="308">
        <v>0</v>
      </c>
      <c r="N2240" s="282">
        <v>0.29211165</v>
      </c>
      <c r="O2240" s="282">
        <v>0.28310806999999999</v>
      </c>
      <c r="P2240" s="282">
        <v>9.0035778000000007E-3</v>
      </c>
      <c r="Q2240" s="282">
        <v>0</v>
      </c>
      <c r="R2240" s="255">
        <v>1.6972905915000001E-5</v>
      </c>
      <c r="S2240" s="256">
        <v>3.3297255606090001E-8</v>
      </c>
      <c r="T2240" s="256">
        <v>0</v>
      </c>
      <c r="U2240" s="121">
        <v>3.9776537E-4</v>
      </c>
      <c r="V2240" s="144"/>
      <c r="W2240" s="292"/>
      <c r="X2240" s="20" t="s">
        <v>4039</v>
      </c>
      <c r="Y2240" s="20"/>
      <c r="Z2240" s="20"/>
      <c r="AA2240" s="19"/>
    </row>
    <row r="2241" spans="1:27" ht="14.4" customHeight="1">
      <c r="A2241" t="s">
        <v>3967</v>
      </c>
      <c r="B2241" s="278" t="s">
        <v>1223</v>
      </c>
      <c r="C2241" s="279" t="s">
        <v>6227</v>
      </c>
      <c r="D2241" s="14" t="s">
        <v>3960</v>
      </c>
      <c r="E2241" s="312" t="s">
        <v>1510</v>
      </c>
      <c r="F2241" s="281" t="s">
        <v>7923</v>
      </c>
      <c r="G2241" s="319">
        <v>0.98457976927461099</v>
      </c>
      <c r="H2241" s="319">
        <v>7.1049366518990006E-2</v>
      </c>
      <c r="I2241" s="319">
        <v>0.31791384275562101</v>
      </c>
      <c r="J2241" s="319">
        <v>0</v>
      </c>
      <c r="K2241" s="319">
        <v>0.59561655999999996</v>
      </c>
      <c r="L2241" s="320">
        <v>4.4783199999999992</v>
      </c>
      <c r="M2241" s="308">
        <v>0</v>
      </c>
      <c r="N2241" s="282">
        <v>0.15657562</v>
      </c>
      <c r="O2241" s="282">
        <v>0.15124969999999999</v>
      </c>
      <c r="P2241" s="282">
        <v>5.3259136999999996E-3</v>
      </c>
      <c r="Q2241" s="282">
        <v>0</v>
      </c>
      <c r="R2241" s="255">
        <v>9.067727950999999E-6</v>
      </c>
      <c r="S2241" s="256">
        <v>1.969642619148E-8</v>
      </c>
      <c r="T2241" s="256">
        <v>0</v>
      </c>
      <c r="U2241" s="121">
        <v>2.3020332E-4</v>
      </c>
      <c r="V2241" s="218"/>
      <c r="W2241" s="248"/>
      <c r="X2241" s="20" t="s">
        <v>4039</v>
      </c>
      <c r="Y2241" s="20"/>
      <c r="Z2241" s="20"/>
      <c r="AA2241" s="19"/>
    </row>
    <row r="2242" spans="1:27" ht="14.4" customHeight="1">
      <c r="B2242" s="278" t="s">
        <v>1223</v>
      </c>
      <c r="C2242" s="277" t="s">
        <v>3968</v>
      </c>
      <c r="D2242" s="277" t="s">
        <v>3969</v>
      </c>
      <c r="E2242" s="312"/>
      <c r="F2242"/>
      <c r="G2242" s="210"/>
      <c r="H2242" s="210"/>
      <c r="I2242" s="210"/>
      <c r="J2242" s="210"/>
      <c r="K2242" s="210"/>
      <c r="L2242" s="210"/>
      <c r="M2242" s="5"/>
      <c r="N2242"/>
      <c r="O2242"/>
      <c r="V2242" s="183"/>
      <c r="W2242" s="29"/>
      <c r="X2242" s="22"/>
      <c r="Y2242" s="20"/>
      <c r="Z2242" s="20"/>
      <c r="AA2242" s="19"/>
    </row>
    <row r="2243" spans="1:27" ht="14.4" customHeight="1">
      <c r="A2243" t="s">
        <v>3970</v>
      </c>
      <c r="B2243" s="278" t="s">
        <v>1223</v>
      </c>
      <c r="C2243" s="279" t="s">
        <v>6228</v>
      </c>
      <c r="D2243" s="14" t="s">
        <v>8549</v>
      </c>
      <c r="E2243" s="312" t="s">
        <v>1510</v>
      </c>
      <c r="F2243" s="281" t="s">
        <v>7924</v>
      </c>
      <c r="G2243" s="319">
        <v>2.5182629934556862</v>
      </c>
      <c r="H2243" s="319">
        <v>1.289172342664E-2</v>
      </c>
      <c r="I2243" s="319">
        <v>0.27747667002904602</v>
      </c>
      <c r="J2243" s="319">
        <v>0</v>
      </c>
      <c r="K2243" s="319">
        <v>2.2278945999999999</v>
      </c>
      <c r="L2243" s="320">
        <v>16.751087218045111</v>
      </c>
      <c r="M2243" s="308">
        <v>0</v>
      </c>
      <c r="N2243" s="282">
        <v>0.35375915000000002</v>
      </c>
      <c r="O2243" s="282">
        <v>0.33949135000000003</v>
      </c>
      <c r="P2243" s="282">
        <v>1.4267791E-2</v>
      </c>
      <c r="Q2243" s="282">
        <v>0</v>
      </c>
      <c r="R2243" s="255">
        <v>2.0353198849799999E-5</v>
      </c>
      <c r="S2243" s="256">
        <v>5.2765499018199998E-8</v>
      </c>
      <c r="T2243" s="256">
        <v>0</v>
      </c>
      <c r="U2243" s="121">
        <v>5.4558692000000004E-4</v>
      </c>
      <c r="V2243" s="218"/>
      <c r="W2243" s="248"/>
      <c r="X2243" s="20" t="s">
        <v>4039</v>
      </c>
      <c r="Y2243" s="20"/>
      <c r="Z2243" s="20"/>
      <c r="AA2243" s="19"/>
    </row>
    <row r="2244" spans="1:27" ht="14.4" customHeight="1">
      <c r="A2244" t="s">
        <v>3971</v>
      </c>
      <c r="B2244" s="278" t="s">
        <v>1223</v>
      </c>
      <c r="C2244" s="279" t="s">
        <v>6229</v>
      </c>
      <c r="D2244" s="14" t="s">
        <v>8549</v>
      </c>
      <c r="E2244" s="312" t="s">
        <v>1510</v>
      </c>
      <c r="F2244" s="281" t="s">
        <v>7925</v>
      </c>
      <c r="G2244" s="319">
        <v>0.99209348150302701</v>
      </c>
      <c r="H2244" s="319">
        <v>9.5491613418699998E-3</v>
      </c>
      <c r="I2244" s="319">
        <v>0.19359038016115701</v>
      </c>
      <c r="J2244" s="319">
        <v>0</v>
      </c>
      <c r="K2244" s="319">
        <v>0.78895393999999996</v>
      </c>
      <c r="L2244" s="320">
        <v>5.9319845112781948</v>
      </c>
      <c r="M2244" s="308">
        <v>0</v>
      </c>
      <c r="N2244" s="282">
        <v>0.154</v>
      </c>
      <c r="O2244" s="282">
        <v>0.14838833000000001</v>
      </c>
      <c r="P2244" s="282">
        <v>5.6116715000000001E-3</v>
      </c>
      <c r="Q2244" s="282">
        <v>0</v>
      </c>
      <c r="R2244" s="255">
        <v>8.8961828759999989E-6</v>
      </c>
      <c r="S2244" s="256">
        <v>2.0753223426819997E-8</v>
      </c>
      <c r="T2244" s="256">
        <v>0</v>
      </c>
      <c r="U2244" s="121">
        <v>2.2098058999999999E-4</v>
      </c>
      <c r="V2244" s="218"/>
      <c r="W2244" s="248"/>
      <c r="X2244" s="20" t="s">
        <v>4039</v>
      </c>
      <c r="Y2244" s="20"/>
      <c r="Z2244" s="20"/>
      <c r="AA2244" s="19"/>
    </row>
    <row r="2245" spans="1:27" ht="14.4" customHeight="1">
      <c r="A2245" t="s">
        <v>3972</v>
      </c>
      <c r="B2245" s="278" t="s">
        <v>1223</v>
      </c>
      <c r="C2245" s="279" t="s">
        <v>6230</v>
      </c>
      <c r="D2245" s="14" t="s">
        <v>8549</v>
      </c>
      <c r="E2245" s="312" t="s">
        <v>1510</v>
      </c>
      <c r="F2245" s="281" t="s">
        <v>7926</v>
      </c>
      <c r="G2245" s="319">
        <v>0.87190175461706976</v>
      </c>
      <c r="H2245" s="319">
        <v>8.0798791575199997E-4</v>
      </c>
      <c r="I2245" s="319">
        <v>0.15681115670131771</v>
      </c>
      <c r="J2245" s="319">
        <v>0</v>
      </c>
      <c r="K2245" s="319">
        <v>0.71428261000000004</v>
      </c>
      <c r="L2245" s="320">
        <v>5.3705459398496238</v>
      </c>
      <c r="M2245" s="308">
        <v>0</v>
      </c>
      <c r="N2245" s="282">
        <v>0.13534154000000001</v>
      </c>
      <c r="O2245" s="282">
        <v>0.13037868</v>
      </c>
      <c r="P2245" s="282">
        <v>4.9628607000000002E-3</v>
      </c>
      <c r="Q2245" s="282">
        <v>0</v>
      </c>
      <c r="R2245" s="255">
        <v>7.8164677380000001E-6</v>
      </c>
      <c r="S2245" s="256">
        <v>1.835377529876E-8</v>
      </c>
      <c r="T2245" s="256">
        <v>0</v>
      </c>
      <c r="U2245" s="121">
        <v>1.9305842E-4</v>
      </c>
      <c r="V2245" s="218"/>
      <c r="W2245" s="248"/>
      <c r="X2245" s="20" t="s">
        <v>4039</v>
      </c>
      <c r="Y2245" s="20"/>
      <c r="Z2245" s="20"/>
      <c r="AA2245" s="19"/>
    </row>
    <row r="2246" spans="1:27" ht="14.4" customHeight="1">
      <c r="A2246" t="s">
        <v>3973</v>
      </c>
      <c r="B2246" s="278" t="s">
        <v>1223</v>
      </c>
      <c r="C2246" s="279" t="s">
        <v>6231</v>
      </c>
      <c r="D2246" s="14" t="s">
        <v>8549</v>
      </c>
      <c r="E2246" s="312" t="s">
        <v>1510</v>
      </c>
      <c r="F2246" s="281" t="s">
        <v>7927</v>
      </c>
      <c r="G2246" s="319">
        <v>0.81500010665472633</v>
      </c>
      <c r="H2246" s="319">
        <v>1.0780394151096001E-2</v>
      </c>
      <c r="I2246" s="319">
        <v>0.16261411250363039</v>
      </c>
      <c r="J2246" s="319">
        <v>0</v>
      </c>
      <c r="K2246" s="319">
        <v>0.6416056</v>
      </c>
      <c r="L2246" s="320">
        <v>4.8241022556390973</v>
      </c>
      <c r="M2246" s="308">
        <v>0</v>
      </c>
      <c r="N2246" s="282">
        <v>0.12627587000000001</v>
      </c>
      <c r="O2246" s="282">
        <v>0.12167687000000001</v>
      </c>
      <c r="P2246" s="282">
        <v>4.5990038999999998E-3</v>
      </c>
      <c r="Q2246" s="282">
        <v>0</v>
      </c>
      <c r="R2246" s="255">
        <v>7.2947762525999999E-6</v>
      </c>
      <c r="S2246" s="256">
        <v>1.700814998382E-8</v>
      </c>
      <c r="T2246" s="256">
        <v>0</v>
      </c>
      <c r="U2246" s="121">
        <v>1.8192902999999999E-4</v>
      </c>
      <c r="V2246" s="218"/>
      <c r="W2246" s="248"/>
      <c r="X2246" s="20" t="s">
        <v>4039</v>
      </c>
      <c r="Y2246" s="20"/>
      <c r="Z2246" s="20"/>
      <c r="AA2246" s="19"/>
    </row>
    <row r="2247" spans="1:27" ht="14.4" customHeight="1">
      <c r="A2247" t="s">
        <v>3974</v>
      </c>
      <c r="B2247" s="278" t="s">
        <v>1223</v>
      </c>
      <c r="C2247" s="279" t="s">
        <v>6232</v>
      </c>
      <c r="D2247" s="14" t="s">
        <v>8549</v>
      </c>
      <c r="E2247" s="312" t="s">
        <v>1510</v>
      </c>
      <c r="F2247" s="281" t="s">
        <v>7928</v>
      </c>
      <c r="G2247" s="319">
        <v>0.31418332660280202</v>
      </c>
      <c r="H2247" s="319">
        <v>6.1282876193399999E-3</v>
      </c>
      <c r="I2247" s="319">
        <v>6.5780438983462003E-2</v>
      </c>
      <c r="J2247" s="319">
        <v>0</v>
      </c>
      <c r="K2247" s="319">
        <v>0.24227460000000001</v>
      </c>
      <c r="L2247" s="320">
        <v>1.8216135338345865</v>
      </c>
      <c r="M2247" s="308">
        <v>0</v>
      </c>
      <c r="N2247" s="282">
        <v>4.8225667999999999E-2</v>
      </c>
      <c r="O2247" s="282">
        <v>4.6467957999999997E-2</v>
      </c>
      <c r="P2247" s="282">
        <v>1.7577096999999999E-3</v>
      </c>
      <c r="Q2247" s="282">
        <v>0</v>
      </c>
      <c r="R2247" s="255">
        <v>2.7858488113000002E-6</v>
      </c>
      <c r="S2247" s="256">
        <v>6.5004056634399997E-9</v>
      </c>
      <c r="T2247" s="256">
        <v>0</v>
      </c>
      <c r="U2247" s="274">
        <v>7.0065275E-5</v>
      </c>
      <c r="V2247" s="218"/>
      <c r="W2247" s="248"/>
      <c r="X2247" s="20" t="s">
        <v>4039</v>
      </c>
      <c r="Y2247" s="20"/>
      <c r="Z2247" s="20"/>
      <c r="AA2247" s="19"/>
    </row>
    <row r="2248" spans="1:27" ht="14.4" customHeight="1">
      <c r="A2248" t="s">
        <v>3975</v>
      </c>
      <c r="B2248" s="278" t="s">
        <v>1223</v>
      </c>
      <c r="C2248" s="279" t="s">
        <v>6233</v>
      </c>
      <c r="D2248" s="14" t="s">
        <v>8549</v>
      </c>
      <c r="E2248" s="312" t="s">
        <v>1510</v>
      </c>
      <c r="F2248" s="281" t="s">
        <v>7929</v>
      </c>
      <c r="G2248" s="319">
        <v>0.56032065693151301</v>
      </c>
      <c r="H2248" s="319">
        <v>7.8368470709000004E-3</v>
      </c>
      <c r="I2248" s="319">
        <v>0.118222039860613</v>
      </c>
      <c r="J2248" s="319">
        <v>0</v>
      </c>
      <c r="K2248" s="319">
        <v>0.43426176999999999</v>
      </c>
      <c r="L2248" s="320">
        <v>3.2651260902255639</v>
      </c>
      <c r="M2248" s="308">
        <v>0</v>
      </c>
      <c r="N2248" s="282">
        <v>8.7187395000000001E-2</v>
      </c>
      <c r="O2248" s="282">
        <v>8.4039863000000006E-2</v>
      </c>
      <c r="P2248" s="282">
        <v>3.1475320000000002E-3</v>
      </c>
      <c r="Q2248" s="282">
        <v>0</v>
      </c>
      <c r="R2248" s="255">
        <v>5.0383610492000001E-6</v>
      </c>
      <c r="S2248" s="256">
        <v>1.1640281062139999E-8</v>
      </c>
      <c r="T2248" s="256">
        <v>0</v>
      </c>
      <c r="U2248" s="121">
        <v>1.2490244000000001E-4</v>
      </c>
      <c r="V2248" s="218"/>
      <c r="W2248" s="248"/>
      <c r="X2248" s="20" t="s">
        <v>4039</v>
      </c>
      <c r="Y2248" s="20"/>
      <c r="Z2248" s="20"/>
      <c r="AA2248" s="19"/>
    </row>
    <row r="2249" spans="1:27" ht="14.4" customHeight="1">
      <c r="A2249" t="s">
        <v>3976</v>
      </c>
      <c r="B2249" s="278" t="s">
        <v>1223</v>
      </c>
      <c r="C2249" s="279" t="s">
        <v>6234</v>
      </c>
      <c r="D2249" s="14" t="s">
        <v>8549</v>
      </c>
      <c r="E2249" s="312" t="s">
        <v>1510</v>
      </c>
      <c r="F2249" s="281" t="s">
        <v>7930</v>
      </c>
      <c r="G2249" s="319">
        <v>0.39135498360818</v>
      </c>
      <c r="H2249" s="319">
        <v>7.80917943871E-3</v>
      </c>
      <c r="I2249" s="319">
        <v>7.2466404169469992E-2</v>
      </c>
      <c r="J2249" s="319">
        <v>0</v>
      </c>
      <c r="K2249" s="319">
        <v>0.31107940000000001</v>
      </c>
      <c r="L2249" s="320">
        <v>2.338942857142857</v>
      </c>
      <c r="M2249" s="308">
        <v>0</v>
      </c>
      <c r="N2249" s="282">
        <v>5.8385312000000002E-2</v>
      </c>
      <c r="O2249" s="282">
        <v>5.6194278E-2</v>
      </c>
      <c r="P2249" s="282">
        <v>2.1910344999999999E-3</v>
      </c>
      <c r="Q2249" s="282">
        <v>0</v>
      </c>
      <c r="R2249" s="255">
        <v>3.3689614470999997E-6</v>
      </c>
      <c r="S2249" s="256">
        <v>8.1029380991299995E-9</v>
      </c>
      <c r="T2249" s="256">
        <v>0</v>
      </c>
      <c r="U2249" s="274">
        <v>8.6782023E-5</v>
      </c>
      <c r="V2249" s="218"/>
      <c r="W2249" s="248"/>
      <c r="X2249" s="20" t="s">
        <v>4039</v>
      </c>
      <c r="Y2249" s="20"/>
      <c r="Z2249" s="20"/>
      <c r="AA2249" s="19"/>
    </row>
    <row r="2250" spans="1:27" ht="14.4" customHeight="1">
      <c r="A2250" t="s">
        <v>3977</v>
      </c>
      <c r="B2250" s="278" t="s">
        <v>1223</v>
      </c>
      <c r="C2250" s="279" t="s">
        <v>6235</v>
      </c>
      <c r="D2250" s="14" t="s">
        <v>8549</v>
      </c>
      <c r="E2250" s="312" t="s">
        <v>1510</v>
      </c>
      <c r="F2250" s="281" t="s">
        <v>7931</v>
      </c>
      <c r="G2250" s="319">
        <v>0.91786638356397909</v>
      </c>
      <c r="H2250" s="319">
        <v>7.7934463909900002E-4</v>
      </c>
      <c r="I2250" s="319">
        <v>0.16718849892488008</v>
      </c>
      <c r="J2250" s="319">
        <v>0</v>
      </c>
      <c r="K2250" s="319">
        <v>0.74989854</v>
      </c>
      <c r="L2250" s="320">
        <v>5.6383348872180452</v>
      </c>
      <c r="M2250" s="308">
        <v>0</v>
      </c>
      <c r="N2250" s="282">
        <v>0.14289603000000001</v>
      </c>
      <c r="O2250" s="282">
        <v>0.13767114</v>
      </c>
      <c r="P2250" s="282">
        <v>5.2248900999999999E-3</v>
      </c>
      <c r="Q2250" s="282">
        <v>0</v>
      </c>
      <c r="R2250" s="255">
        <v>8.2536656789100002E-6</v>
      </c>
      <c r="S2250" s="256">
        <v>1.9322818623619999E-8</v>
      </c>
      <c r="T2250" s="256">
        <v>0</v>
      </c>
      <c r="U2250" s="121">
        <v>2.0337455000000001E-4</v>
      </c>
      <c r="V2250" s="218"/>
      <c r="W2250" s="248"/>
      <c r="X2250" s="20" t="s">
        <v>4039</v>
      </c>
      <c r="Y2250" s="20"/>
      <c r="Z2250" s="20"/>
      <c r="AA2250" s="19"/>
    </row>
    <row r="2251" spans="1:27" ht="14.4" customHeight="1">
      <c r="A2251" t="s">
        <v>3978</v>
      </c>
      <c r="B2251" s="278" t="s">
        <v>1223</v>
      </c>
      <c r="C2251" s="279" t="s">
        <v>6236</v>
      </c>
      <c r="D2251" s="14" t="s">
        <v>8549</v>
      </c>
      <c r="E2251" s="312" t="s">
        <v>1510</v>
      </c>
      <c r="F2251" s="281" t="s">
        <v>7932</v>
      </c>
      <c r="G2251" s="319">
        <v>0.289690230382321</v>
      </c>
      <c r="H2251" s="319">
        <v>6.7749166129799998E-3</v>
      </c>
      <c r="I2251" s="319">
        <v>5.2032813769341005E-2</v>
      </c>
      <c r="J2251" s="319">
        <v>0</v>
      </c>
      <c r="K2251" s="319">
        <v>0.23088249999999999</v>
      </c>
      <c r="L2251" s="320">
        <v>1.7359586466165411</v>
      </c>
      <c r="M2251" s="308">
        <v>0</v>
      </c>
      <c r="N2251" s="282">
        <v>4.2534862E-2</v>
      </c>
      <c r="O2251" s="282">
        <v>4.0918232999999998E-2</v>
      </c>
      <c r="P2251" s="282">
        <v>1.6166291000000001E-3</v>
      </c>
      <c r="Q2251" s="282">
        <v>0</v>
      </c>
      <c r="R2251" s="255">
        <v>2.4531314221E-6</v>
      </c>
      <c r="S2251" s="256">
        <v>5.9786578208400002E-9</v>
      </c>
      <c r="T2251" s="256">
        <v>0</v>
      </c>
      <c r="U2251" s="274">
        <v>6.4116849000000003E-5</v>
      </c>
      <c r="V2251" s="218"/>
      <c r="W2251" s="248"/>
      <c r="X2251" s="20" t="s">
        <v>4039</v>
      </c>
      <c r="Y2251" s="20"/>
      <c r="Z2251" s="20"/>
      <c r="AA2251" s="19"/>
    </row>
    <row r="2252" spans="1:27" ht="14.4" customHeight="1">
      <c r="A2252" t="s">
        <v>3979</v>
      </c>
      <c r="B2252" s="278" t="s">
        <v>1223</v>
      </c>
      <c r="C2252" s="279" t="s">
        <v>6237</v>
      </c>
      <c r="D2252" s="14" t="s">
        <v>8549</v>
      </c>
      <c r="E2252" s="312" t="s">
        <v>1510</v>
      </c>
      <c r="F2252" s="281" t="s">
        <v>7933</v>
      </c>
      <c r="G2252" s="319">
        <v>1.7275457067005551</v>
      </c>
      <c r="H2252" s="319">
        <v>2.838635247712E-2</v>
      </c>
      <c r="I2252" s="319">
        <v>0.25994265422343499</v>
      </c>
      <c r="J2252" s="319">
        <v>0</v>
      </c>
      <c r="K2252" s="319">
        <v>1.4392167</v>
      </c>
      <c r="L2252" s="320">
        <v>10.821178195488722</v>
      </c>
      <c r="M2252" s="308">
        <v>0</v>
      </c>
      <c r="N2252" s="282">
        <v>0.24708028000000001</v>
      </c>
      <c r="O2252" s="282">
        <v>0.23741193999999999</v>
      </c>
      <c r="P2252" s="282">
        <v>9.6683420999999995E-3</v>
      </c>
      <c r="Q2252" s="282">
        <v>0</v>
      </c>
      <c r="R2252" s="255">
        <v>1.42333302096E-5</v>
      </c>
      <c r="S2252" s="256">
        <v>3.5755703090160001E-8</v>
      </c>
      <c r="T2252" s="256">
        <v>0</v>
      </c>
      <c r="U2252" s="121">
        <v>3.7761355999999999E-4</v>
      </c>
      <c r="V2252" s="218"/>
      <c r="W2252" s="248"/>
      <c r="X2252" s="20" t="s">
        <v>4039</v>
      </c>
      <c r="Y2252" s="20"/>
      <c r="Z2252" s="20"/>
      <c r="AA2252" s="19"/>
    </row>
    <row r="2253" spans="1:27" ht="14.4" customHeight="1">
      <c r="A2253" t="s">
        <v>3980</v>
      </c>
      <c r="B2253" s="278" t="s">
        <v>1223</v>
      </c>
      <c r="C2253" s="279" t="s">
        <v>6238</v>
      </c>
      <c r="D2253" s="14" t="s">
        <v>8549</v>
      </c>
      <c r="E2253" s="312" t="s">
        <v>1510</v>
      </c>
      <c r="F2253" s="281" t="s">
        <v>7934</v>
      </c>
      <c r="G2253" s="319">
        <v>0.91786638356397909</v>
      </c>
      <c r="H2253" s="319">
        <v>7.7934463909900002E-4</v>
      </c>
      <c r="I2253" s="319">
        <v>0.16718849892488008</v>
      </c>
      <c r="J2253" s="319">
        <v>0</v>
      </c>
      <c r="K2253" s="319">
        <v>0.74989854</v>
      </c>
      <c r="L2253" s="320">
        <v>5.6383348872180452</v>
      </c>
      <c r="M2253" s="308">
        <v>0</v>
      </c>
      <c r="N2253" s="282">
        <v>0.14289603000000001</v>
      </c>
      <c r="O2253" s="282">
        <v>0.13767114</v>
      </c>
      <c r="P2253" s="282">
        <v>5.2248900999999999E-3</v>
      </c>
      <c r="Q2253" s="282">
        <v>0</v>
      </c>
      <c r="R2253" s="255">
        <v>8.2536656789100002E-6</v>
      </c>
      <c r="S2253" s="256">
        <v>1.9322818623619999E-8</v>
      </c>
      <c r="T2253" s="256">
        <v>0</v>
      </c>
      <c r="U2253" s="121">
        <v>2.0337455000000001E-4</v>
      </c>
      <c r="V2253" s="218"/>
      <c r="W2253" s="248"/>
      <c r="X2253" s="20" t="s">
        <v>4039</v>
      </c>
      <c r="Y2253" s="20"/>
      <c r="Z2253" s="20"/>
      <c r="AA2253" s="19"/>
    </row>
    <row r="2254" spans="1:27" ht="14.4" customHeight="1">
      <c r="A2254" t="s">
        <v>3981</v>
      </c>
      <c r="B2254" s="278" t="s">
        <v>1223</v>
      </c>
      <c r="C2254" s="279" t="s">
        <v>6239</v>
      </c>
      <c r="D2254" s="14" t="s">
        <v>8549</v>
      </c>
      <c r="E2254" s="312" t="s">
        <v>1510</v>
      </c>
      <c r="F2254" s="281" t="s">
        <v>7935</v>
      </c>
      <c r="G2254" s="319">
        <v>1.1370712915003096</v>
      </c>
      <c r="H2254" s="319">
        <v>9.3266839453700007E-4</v>
      </c>
      <c r="I2254" s="319">
        <v>0.2084101831057727</v>
      </c>
      <c r="J2254" s="319">
        <v>0</v>
      </c>
      <c r="K2254" s="319">
        <v>0.92772843999999999</v>
      </c>
      <c r="L2254" s="320">
        <v>6.9754018045112778</v>
      </c>
      <c r="M2254" s="308">
        <v>0</v>
      </c>
      <c r="N2254" s="282">
        <v>0.17729839999999999</v>
      </c>
      <c r="O2254" s="282">
        <v>0.17082509000000001</v>
      </c>
      <c r="P2254" s="282">
        <v>6.4733113000000004E-3</v>
      </c>
      <c r="Q2254" s="282">
        <v>0</v>
      </c>
      <c r="R2254" s="255">
        <v>1.024131237693E-5</v>
      </c>
      <c r="S2254" s="256">
        <v>2.3939760816240002E-8</v>
      </c>
      <c r="T2254" s="256">
        <v>0</v>
      </c>
      <c r="U2254" s="121">
        <v>2.5204968000000001E-4</v>
      </c>
      <c r="V2254" s="218"/>
      <c r="W2254" s="248"/>
      <c r="X2254" s="20" t="s">
        <v>4039</v>
      </c>
      <c r="Y2254" s="20"/>
      <c r="Z2254" s="20"/>
      <c r="AA2254" s="19"/>
    </row>
    <row r="2255" spans="1:27" ht="14.4" customHeight="1">
      <c r="A2255" t="s">
        <v>3982</v>
      </c>
      <c r="B2255" s="278" t="s">
        <v>1223</v>
      </c>
      <c r="C2255" s="279" t="s">
        <v>6240</v>
      </c>
      <c r="D2255" s="14" t="s">
        <v>8549</v>
      </c>
      <c r="E2255" s="312" t="s">
        <v>1510</v>
      </c>
      <c r="F2255" s="281" t="s">
        <v>7936</v>
      </c>
      <c r="G2255" s="319">
        <v>0.92901583731789805</v>
      </c>
      <c r="H2255" s="319">
        <v>2.0638887620760001E-2</v>
      </c>
      <c r="I2255" s="319">
        <v>0.175775689697138</v>
      </c>
      <c r="J2255" s="319">
        <v>0</v>
      </c>
      <c r="K2255" s="319">
        <v>0.73260126000000003</v>
      </c>
      <c r="L2255" s="320">
        <v>5.5082801503759402</v>
      </c>
      <c r="M2255" s="308">
        <v>0</v>
      </c>
      <c r="N2255" s="282">
        <v>0.13818178</v>
      </c>
      <c r="O2255" s="282">
        <v>0.13299712999999999</v>
      </c>
      <c r="P2255" s="282">
        <v>5.1846545000000001E-3</v>
      </c>
      <c r="Q2255" s="282">
        <v>0</v>
      </c>
      <c r="R2255" s="255">
        <v>7.9734488855999991E-6</v>
      </c>
      <c r="S2255" s="256">
        <v>1.9174017633430001E-8</v>
      </c>
      <c r="T2255" s="256">
        <v>0</v>
      </c>
      <c r="U2255" s="121">
        <v>2.0594822E-4</v>
      </c>
      <c r="V2255" s="218"/>
      <c r="W2255" s="248"/>
      <c r="X2255" s="20" t="s">
        <v>4039</v>
      </c>
      <c r="Y2255" s="20"/>
      <c r="Z2255" s="20"/>
      <c r="AA2255" s="19"/>
    </row>
    <row r="2256" spans="1:27" ht="14.4" customHeight="1">
      <c r="A2256" t="s">
        <v>3983</v>
      </c>
      <c r="B2256" s="278" t="s">
        <v>1223</v>
      </c>
      <c r="C2256" s="279" t="s">
        <v>6241</v>
      </c>
      <c r="D2256" s="14" t="s">
        <v>8549</v>
      </c>
      <c r="E2256" s="312" t="s">
        <v>1510</v>
      </c>
      <c r="F2256" s="281" t="s">
        <v>7937</v>
      </c>
      <c r="G2256" s="319">
        <v>0.58710540448235093</v>
      </c>
      <c r="H2256" s="319">
        <v>7.68216160893E-3</v>
      </c>
      <c r="I2256" s="319">
        <v>0.116540452873421</v>
      </c>
      <c r="J2256" s="319">
        <v>0</v>
      </c>
      <c r="K2256" s="319">
        <v>0.46288278999999999</v>
      </c>
      <c r="L2256" s="320">
        <v>3.480321729323308</v>
      </c>
      <c r="M2256" s="308">
        <v>0</v>
      </c>
      <c r="N2256" s="282">
        <v>9.0509085000000003E-2</v>
      </c>
      <c r="O2256" s="282">
        <v>8.7202641999999997E-2</v>
      </c>
      <c r="P2256" s="282">
        <v>3.3064438999999999E-3</v>
      </c>
      <c r="Q2256" s="282">
        <v>0</v>
      </c>
      <c r="R2256" s="255">
        <v>5.2279761593999996E-6</v>
      </c>
      <c r="S2256" s="256">
        <v>1.222797282461E-8</v>
      </c>
      <c r="T2256" s="256">
        <v>0</v>
      </c>
      <c r="U2256" s="121">
        <v>1.3068252999999999E-4</v>
      </c>
      <c r="V2256" s="218"/>
      <c r="W2256" s="248"/>
      <c r="X2256" s="20" t="s">
        <v>4039</v>
      </c>
      <c r="Y2256" s="20"/>
      <c r="Z2256" s="20"/>
      <c r="AA2256" s="19"/>
    </row>
    <row r="2257" spans="1:27" ht="14.4" customHeight="1">
      <c r="A2257" t="s">
        <v>3984</v>
      </c>
      <c r="B2257" s="278" t="s">
        <v>1223</v>
      </c>
      <c r="C2257" s="279" t="s">
        <v>6242</v>
      </c>
      <c r="D2257" s="14" t="s">
        <v>8549</v>
      </c>
      <c r="E2257" s="312" t="s">
        <v>1510</v>
      </c>
      <c r="F2257" s="281" t="s">
        <v>7938</v>
      </c>
      <c r="G2257" s="319">
        <v>0.89168015770619802</v>
      </c>
      <c r="H2257" s="319">
        <v>2.0638480857569998E-2</v>
      </c>
      <c r="I2257" s="319">
        <v>0.16416826684862801</v>
      </c>
      <c r="J2257" s="319">
        <v>0</v>
      </c>
      <c r="K2257" s="319">
        <v>0.70687341000000004</v>
      </c>
      <c r="L2257" s="320">
        <v>5.314837669172932</v>
      </c>
      <c r="M2257" s="308">
        <v>0</v>
      </c>
      <c r="N2257" s="282">
        <v>0.13149748</v>
      </c>
      <c r="O2257" s="282">
        <v>0.12652495999999999</v>
      </c>
      <c r="P2257" s="282">
        <v>4.9725161000000002E-3</v>
      </c>
      <c r="Q2257" s="282">
        <v>0</v>
      </c>
      <c r="R2257" s="255">
        <v>7.5854295262999996E-6</v>
      </c>
      <c r="S2257" s="256">
        <v>1.8389483135079999E-8</v>
      </c>
      <c r="T2257" s="256">
        <v>0</v>
      </c>
      <c r="U2257" s="121">
        <v>1.9739192E-4</v>
      </c>
      <c r="V2257" s="144"/>
      <c r="W2257" s="137"/>
      <c r="X2257" s="20" t="s">
        <v>4039</v>
      </c>
      <c r="Y2257" s="20"/>
      <c r="Z2257" s="20"/>
      <c r="AA2257" s="19"/>
    </row>
    <row r="2258" spans="1:27" ht="14.4" customHeight="1">
      <c r="A2258" t="s">
        <v>3985</v>
      </c>
      <c r="B2258" s="278" t="s">
        <v>1223</v>
      </c>
      <c r="C2258" s="279" t="s">
        <v>6243</v>
      </c>
      <c r="D2258" s="14" t="s">
        <v>8549</v>
      </c>
      <c r="E2258" s="312" t="s">
        <v>1510</v>
      </c>
      <c r="F2258" s="281" t="s">
        <v>7939</v>
      </c>
      <c r="G2258" s="319">
        <v>0.54976972597065099</v>
      </c>
      <c r="H2258" s="319">
        <v>7.6817539457400006E-3</v>
      </c>
      <c r="I2258" s="319">
        <v>0.104933032024911</v>
      </c>
      <c r="J2258" s="319">
        <v>0</v>
      </c>
      <c r="K2258" s="319">
        <v>0.43715493999999999</v>
      </c>
      <c r="L2258" s="320">
        <v>3.2868792481203006</v>
      </c>
      <c r="M2258" s="308">
        <v>0</v>
      </c>
      <c r="N2258" s="282">
        <v>8.3824783999999999E-2</v>
      </c>
      <c r="O2258" s="282">
        <v>8.0730477999999994E-2</v>
      </c>
      <c r="P2258" s="282">
        <v>3.0943055000000001E-3</v>
      </c>
      <c r="Q2258" s="282">
        <v>0</v>
      </c>
      <c r="R2258" s="255">
        <v>4.8399567000000003E-6</v>
      </c>
      <c r="S2258" s="256">
        <v>1.1443437316260001E-8</v>
      </c>
      <c r="T2258" s="256">
        <v>0</v>
      </c>
      <c r="U2258" s="121">
        <v>1.2212622999999999E-4</v>
      </c>
      <c r="V2258" s="144"/>
      <c r="W2258" s="137"/>
      <c r="X2258" s="20" t="s">
        <v>4039</v>
      </c>
      <c r="Y2258" s="20"/>
      <c r="Z2258" s="20"/>
      <c r="AA2258" s="19"/>
    </row>
    <row r="2259" spans="1:27" ht="14.4" customHeight="1">
      <c r="A2259" t="s">
        <v>3986</v>
      </c>
      <c r="B2259" s="278" t="s">
        <v>1223</v>
      </c>
      <c r="C2259" s="279" t="s">
        <v>6244</v>
      </c>
      <c r="D2259" s="14" t="s">
        <v>8549</v>
      </c>
      <c r="E2259" s="312" t="s">
        <v>1510</v>
      </c>
      <c r="F2259" s="281" t="s">
        <v>7940</v>
      </c>
      <c r="G2259" s="319">
        <v>0.99423795698039197</v>
      </c>
      <c r="H2259" s="319">
        <v>2.293165151706E-2</v>
      </c>
      <c r="I2259" s="319">
        <v>0.18213293546333198</v>
      </c>
      <c r="J2259" s="319">
        <v>0</v>
      </c>
      <c r="K2259" s="319">
        <v>0.78917336999999999</v>
      </c>
      <c r="L2259" s="320">
        <v>5.9336343609022553</v>
      </c>
      <c r="M2259" s="308">
        <v>0</v>
      </c>
      <c r="N2259" s="282">
        <v>0.14649369000000001</v>
      </c>
      <c r="O2259" s="282">
        <v>0.14094862999999999</v>
      </c>
      <c r="P2259" s="282">
        <v>5.5450528999999998E-3</v>
      </c>
      <c r="Q2259" s="282">
        <v>0</v>
      </c>
      <c r="R2259" s="255">
        <v>8.4501578971999998E-6</v>
      </c>
      <c r="S2259" s="256">
        <v>2.0506852313029998E-8</v>
      </c>
      <c r="T2259" s="256">
        <v>0</v>
      </c>
      <c r="U2259" s="121">
        <v>2.2004675000000001E-4</v>
      </c>
      <c r="V2259" s="144"/>
      <c r="W2259" s="137"/>
      <c r="X2259" s="20" t="s">
        <v>4039</v>
      </c>
      <c r="Y2259" s="20"/>
      <c r="Z2259" s="20"/>
      <c r="AA2259" s="19"/>
    </row>
    <row r="2260" spans="1:27" ht="14.4" customHeight="1">
      <c r="A2260" t="s">
        <v>3987</v>
      </c>
      <c r="B2260" s="278" t="s">
        <v>1223</v>
      </c>
      <c r="C2260" s="279" t="s">
        <v>6245</v>
      </c>
      <c r="D2260" s="14" t="s">
        <v>8549</v>
      </c>
      <c r="E2260" s="312" t="s">
        <v>1510</v>
      </c>
      <c r="F2260" s="281" t="s">
        <v>7941</v>
      </c>
      <c r="G2260" s="319">
        <v>0.61433747080756895</v>
      </c>
      <c r="H2260" s="319">
        <v>8.5352884816999996E-3</v>
      </c>
      <c r="I2260" s="319">
        <v>0.116316002325869</v>
      </c>
      <c r="J2260" s="319">
        <v>0</v>
      </c>
      <c r="K2260" s="319">
        <v>0.48948617999999999</v>
      </c>
      <c r="L2260" s="320">
        <v>3.6803472180451124</v>
      </c>
      <c r="M2260" s="308">
        <v>0</v>
      </c>
      <c r="N2260" s="282">
        <v>9.3524022999999998E-2</v>
      </c>
      <c r="O2260" s="282">
        <v>9.0065871000000006E-2</v>
      </c>
      <c r="P2260" s="282">
        <v>3.4581522E-3</v>
      </c>
      <c r="Q2260" s="282">
        <v>0</v>
      </c>
      <c r="R2260" s="255">
        <v>5.3996325124999995E-6</v>
      </c>
      <c r="S2260" s="256">
        <v>1.278902420656E-8</v>
      </c>
      <c r="T2260" s="256">
        <v>0</v>
      </c>
      <c r="U2260" s="121">
        <v>1.3641820000000001E-4</v>
      </c>
      <c r="V2260" s="144"/>
      <c r="W2260" s="137"/>
      <c r="X2260" s="20" t="s">
        <v>4039</v>
      </c>
      <c r="Y2260" s="20"/>
      <c r="Z2260" s="20"/>
      <c r="AA2260" s="19"/>
    </row>
    <row r="2261" spans="1:27" ht="14.4" customHeight="1">
      <c r="A2261" t="s">
        <v>3988</v>
      </c>
      <c r="B2261" s="278" t="s">
        <v>1223</v>
      </c>
      <c r="C2261" s="279" t="s">
        <v>6246</v>
      </c>
      <c r="D2261" s="14" t="s">
        <v>8549</v>
      </c>
      <c r="E2261" s="312" t="s">
        <v>1510</v>
      </c>
      <c r="F2261" s="281" t="s">
        <v>7942</v>
      </c>
      <c r="G2261" s="319">
        <v>1.8351555640052499</v>
      </c>
      <c r="H2261" s="319">
        <v>3.4350999628700002E-2</v>
      </c>
      <c r="I2261" s="319">
        <v>0.40477236437655001</v>
      </c>
      <c r="J2261" s="319">
        <v>0</v>
      </c>
      <c r="K2261" s="319">
        <v>1.3960322000000001</v>
      </c>
      <c r="L2261" s="320">
        <v>10.496482706766917</v>
      </c>
      <c r="M2261" s="308">
        <v>0</v>
      </c>
      <c r="N2261" s="282">
        <v>0.26552777</v>
      </c>
      <c r="O2261" s="282">
        <v>0.25563372000000001</v>
      </c>
      <c r="P2261" s="282">
        <v>9.8940504999999995E-3</v>
      </c>
      <c r="Q2261" s="282">
        <v>0</v>
      </c>
      <c r="R2261" s="255">
        <v>1.5325762541499999E-5</v>
      </c>
      <c r="S2261" s="256">
        <v>3.659042402093E-8</v>
      </c>
      <c r="T2261" s="256">
        <v>0</v>
      </c>
      <c r="U2261" s="121">
        <v>3.9228932000000001E-4</v>
      </c>
      <c r="V2261" s="144"/>
      <c r="W2261" s="137"/>
      <c r="X2261" s="20" t="s">
        <v>4039</v>
      </c>
      <c r="Y2261" s="20"/>
      <c r="Z2261" s="20"/>
      <c r="AA2261" s="19"/>
    </row>
    <row r="2262" spans="1:27" ht="14.4" customHeight="1">
      <c r="A2262" t="s">
        <v>3989</v>
      </c>
      <c r="B2262" s="278" t="s">
        <v>1223</v>
      </c>
      <c r="C2262" s="279" t="s">
        <v>6247</v>
      </c>
      <c r="D2262" s="14" t="s">
        <v>8549</v>
      </c>
      <c r="E2262" s="312" t="s">
        <v>1510</v>
      </c>
      <c r="F2262" s="281" t="s">
        <v>7943</v>
      </c>
      <c r="G2262" s="319">
        <v>3.4135028167559538</v>
      </c>
      <c r="H2262" s="319">
        <v>2.917271485181E-2</v>
      </c>
      <c r="I2262" s="319">
        <v>0.87298570190414404</v>
      </c>
      <c r="J2262" s="319">
        <v>0</v>
      </c>
      <c r="K2262" s="319">
        <v>2.5113444</v>
      </c>
      <c r="L2262" s="320">
        <v>18.88228872180451</v>
      </c>
      <c r="M2262" s="308">
        <v>0</v>
      </c>
      <c r="N2262" s="282">
        <v>0.56710362999999997</v>
      </c>
      <c r="O2262" s="282">
        <v>0.54782226999999994</v>
      </c>
      <c r="P2262" s="282">
        <v>1.9281355999999999E-2</v>
      </c>
      <c r="Q2262" s="282">
        <v>0</v>
      </c>
      <c r="R2262" s="255">
        <v>3.2843061637999999E-5</v>
      </c>
      <c r="S2262" s="256">
        <v>7.1306790425099999E-8</v>
      </c>
      <c r="T2262" s="256">
        <v>0</v>
      </c>
      <c r="U2262" s="121">
        <v>7.7151621000000001E-4</v>
      </c>
      <c r="V2262" s="144"/>
      <c r="W2262" s="137"/>
      <c r="X2262" s="20" t="s">
        <v>4039</v>
      </c>
      <c r="Y2262" s="20"/>
      <c r="Z2262" s="20"/>
      <c r="AA2262" s="19"/>
    </row>
    <row r="2263" spans="1:27" ht="14.4" customHeight="1">
      <c r="A2263" t="s">
        <v>3990</v>
      </c>
      <c r="B2263" s="278" t="s">
        <v>1223</v>
      </c>
      <c r="C2263" s="279" t="s">
        <v>6248</v>
      </c>
      <c r="D2263" s="14" t="s">
        <v>8549</v>
      </c>
      <c r="E2263" s="312" t="s">
        <v>1510</v>
      </c>
      <c r="F2263" s="281" t="s">
        <v>7944</v>
      </c>
      <c r="G2263" s="319">
        <v>1.6701966504339141</v>
      </c>
      <c r="H2263" s="319">
        <v>1.8466457528439999E-2</v>
      </c>
      <c r="I2263" s="319">
        <v>0.28772569290547401</v>
      </c>
      <c r="J2263" s="319">
        <v>0</v>
      </c>
      <c r="K2263" s="319">
        <v>1.3640045000000001</v>
      </c>
      <c r="L2263" s="320">
        <v>10.255672932330826</v>
      </c>
      <c r="M2263" s="308">
        <v>0</v>
      </c>
      <c r="N2263" s="282">
        <v>0.25090261000000003</v>
      </c>
      <c r="O2263" s="282">
        <v>0.24147461000000001</v>
      </c>
      <c r="P2263" s="282">
        <v>9.4280006E-3</v>
      </c>
      <c r="Q2263" s="282">
        <v>0</v>
      </c>
      <c r="R2263" s="255">
        <v>1.4476894985099999E-5</v>
      </c>
      <c r="S2263" s="256">
        <v>3.4866866029009999E-8</v>
      </c>
      <c r="T2263" s="256">
        <v>0</v>
      </c>
      <c r="U2263" s="121">
        <v>3.6919398999999997E-4</v>
      </c>
      <c r="V2263" s="144"/>
      <c r="W2263" s="137"/>
      <c r="X2263" s="20" t="s">
        <v>4039</v>
      </c>
      <c r="Y2263" s="20"/>
      <c r="Z2263" s="20"/>
      <c r="AA2263" s="19"/>
    </row>
    <row r="2264" spans="1:27" ht="14.4" customHeight="1">
      <c r="A2264" t="s">
        <v>3991</v>
      </c>
      <c r="B2264" s="278" t="s">
        <v>1223</v>
      </c>
      <c r="C2264" s="279" t="s">
        <v>6249</v>
      </c>
      <c r="D2264" s="14" t="s">
        <v>8549</v>
      </c>
      <c r="E2264" s="312" t="s">
        <v>1510</v>
      </c>
      <c r="F2264" s="281" t="s">
        <v>7945</v>
      </c>
      <c r="G2264" s="319">
        <v>2.2966416025622669</v>
      </c>
      <c r="H2264" s="319">
        <v>8.2971251457399989E-3</v>
      </c>
      <c r="I2264" s="319">
        <v>0.46914407741652703</v>
      </c>
      <c r="J2264" s="319">
        <v>0</v>
      </c>
      <c r="K2264" s="319">
        <v>1.8192003999999999</v>
      </c>
      <c r="L2264" s="320">
        <v>13.678198496240601</v>
      </c>
      <c r="M2264" s="308">
        <v>0</v>
      </c>
      <c r="N2264" s="282">
        <v>0.36473926000000001</v>
      </c>
      <c r="O2264" s="282">
        <v>0.35169454999999999</v>
      </c>
      <c r="P2264" s="282">
        <v>1.3044705E-2</v>
      </c>
      <c r="Q2264" s="282">
        <v>0</v>
      </c>
      <c r="R2264" s="255">
        <v>2.10848054976E-5</v>
      </c>
      <c r="S2264" s="256">
        <v>4.8242254092200004E-8</v>
      </c>
      <c r="T2264" s="256">
        <v>0</v>
      </c>
      <c r="U2264" s="121">
        <v>5.1226030000000005E-4</v>
      </c>
      <c r="V2264" s="144"/>
      <c r="W2264" s="137"/>
      <c r="X2264" s="20" t="s">
        <v>4039</v>
      </c>
      <c r="Y2264" s="20"/>
      <c r="Z2264" s="20"/>
      <c r="AA2264" s="19"/>
    </row>
    <row r="2265" spans="1:27" ht="14.4" customHeight="1">
      <c r="A2265" t="s">
        <v>8675</v>
      </c>
      <c r="B2265" s="278" t="s">
        <v>1223</v>
      </c>
      <c r="C2265" s="279" t="s">
        <v>6250</v>
      </c>
      <c r="D2265" s="14" t="s">
        <v>8549</v>
      </c>
      <c r="E2265" s="312" t="s">
        <v>1510</v>
      </c>
      <c r="F2265" s="281" t="s">
        <v>8894</v>
      </c>
      <c r="G2265" s="319">
        <v>0.69237198867079897</v>
      </c>
      <c r="H2265" s="319">
        <v>1.1504748164270001E-2</v>
      </c>
      <c r="I2265" s="319">
        <v>0.17802620050652901</v>
      </c>
      <c r="J2265" s="319">
        <v>0</v>
      </c>
      <c r="K2265" s="319">
        <v>0.50284103999999996</v>
      </c>
      <c r="L2265" s="320">
        <v>3.7807596992481196</v>
      </c>
      <c r="M2265" s="308">
        <v>0</v>
      </c>
      <c r="N2265" s="282">
        <v>0.1138338</v>
      </c>
      <c r="O2265" s="282">
        <v>0.10993751</v>
      </c>
      <c r="P2265" s="282">
        <v>3.8962891999999999E-3</v>
      </c>
      <c r="Q2265" s="282">
        <v>0</v>
      </c>
      <c r="R2265" s="255">
        <v>6.5909779541000002E-6</v>
      </c>
      <c r="S2265" s="256">
        <v>1.440935343812E-8</v>
      </c>
      <c r="T2265" s="256">
        <v>0</v>
      </c>
      <c r="U2265" s="121">
        <v>1.5716282E-4</v>
      </c>
      <c r="V2265" s="144"/>
      <c r="W2265" s="137"/>
      <c r="X2265" s="20" t="s">
        <v>4039</v>
      </c>
      <c r="Y2265" s="20"/>
      <c r="Z2265" s="20"/>
      <c r="AA2265" s="19"/>
    </row>
    <row r="2266" spans="1:27" ht="14.4" customHeight="1">
      <c r="B2266" s="278" t="s">
        <v>1223</v>
      </c>
      <c r="C2266" s="277" t="s">
        <v>3992</v>
      </c>
      <c r="D2266" s="277" t="s">
        <v>3993</v>
      </c>
      <c r="E2266" s="312"/>
      <c r="F2266"/>
      <c r="G2266" s="210"/>
      <c r="H2266" s="210"/>
      <c r="I2266" s="210"/>
      <c r="J2266" s="210"/>
      <c r="K2266" s="210"/>
      <c r="L2266" s="210"/>
      <c r="M2266" s="5"/>
      <c r="N2266"/>
      <c r="O2266"/>
      <c r="V2266" s="183"/>
      <c r="W2266" s="4"/>
      <c r="X2266" s="20"/>
      <c r="Y2266" s="20"/>
      <c r="Z2266" s="20"/>
      <c r="AA2266" s="19"/>
    </row>
    <row r="2267" spans="1:27" ht="14.4" customHeight="1">
      <c r="A2267" t="s">
        <v>3994</v>
      </c>
      <c r="B2267" s="278" t="s">
        <v>1223</v>
      </c>
      <c r="C2267" s="279" t="s">
        <v>6251</v>
      </c>
      <c r="D2267" s="14" t="s">
        <v>3993</v>
      </c>
      <c r="E2267" s="312" t="s">
        <v>1510</v>
      </c>
      <c r="F2267" s="281" t="s">
        <v>7946</v>
      </c>
      <c r="G2267" s="319">
        <v>7.786327203540969</v>
      </c>
      <c r="H2267" s="319">
        <v>0.39886290230121002</v>
      </c>
      <c r="I2267" s="319">
        <v>4.433365101239759</v>
      </c>
      <c r="J2267" s="319">
        <v>0</v>
      </c>
      <c r="K2267" s="319">
        <v>2.9540991999999999</v>
      </c>
      <c r="L2267" s="320">
        <v>22.211272180451125</v>
      </c>
      <c r="M2267" s="308">
        <v>0</v>
      </c>
      <c r="N2267" s="282">
        <v>1.658074</v>
      </c>
      <c r="O2267" s="282">
        <v>1.6150727</v>
      </c>
      <c r="P2267" s="282">
        <v>4.3001336000000001E-2</v>
      </c>
      <c r="Q2267" s="282">
        <v>0</v>
      </c>
      <c r="R2267" s="255">
        <v>9.6826897905999998E-5</v>
      </c>
      <c r="S2267" s="256">
        <v>1.5902860866230001E-7</v>
      </c>
      <c r="T2267" s="256">
        <v>0</v>
      </c>
      <c r="U2267" s="121">
        <v>1.9483898000000001E-3</v>
      </c>
      <c r="V2267" s="144"/>
      <c r="W2267" s="137"/>
      <c r="X2267" s="20" t="s">
        <v>4039</v>
      </c>
      <c r="Y2267" s="20"/>
      <c r="Z2267" s="20"/>
      <c r="AA2267" s="19"/>
    </row>
    <row r="2268" spans="1:27" ht="14.4" customHeight="1">
      <c r="A2268" t="s">
        <v>3995</v>
      </c>
      <c r="B2268" s="278" t="s">
        <v>1223</v>
      </c>
      <c r="C2268" s="279" t="s">
        <v>6252</v>
      </c>
      <c r="D2268" s="14" t="s">
        <v>3993</v>
      </c>
      <c r="E2268" s="312" t="s">
        <v>1510</v>
      </c>
      <c r="F2268" s="281" t="s">
        <v>7947</v>
      </c>
      <c r="G2268" s="319">
        <v>9.5564418870325003</v>
      </c>
      <c r="H2268" s="319">
        <v>0.4918178542976</v>
      </c>
      <c r="I2268" s="319">
        <v>5.4545289327348998</v>
      </c>
      <c r="J2268" s="319">
        <v>0</v>
      </c>
      <c r="K2268" s="319">
        <v>3.6100951000000001</v>
      </c>
      <c r="L2268" s="320">
        <v>27.143572180451127</v>
      </c>
      <c r="M2268" s="308">
        <v>0</v>
      </c>
      <c r="N2268" s="282">
        <v>2.0368016999999998</v>
      </c>
      <c r="O2268" s="282">
        <v>1.9840327</v>
      </c>
      <c r="P2268" s="282">
        <v>5.2769005000000001E-2</v>
      </c>
      <c r="Q2268" s="282">
        <v>0</v>
      </c>
      <c r="R2268" s="255">
        <v>1.18946804606E-4</v>
      </c>
      <c r="S2268" s="256">
        <v>1.9515164348330001E-7</v>
      </c>
      <c r="T2268" s="256">
        <v>0</v>
      </c>
      <c r="U2268" s="121">
        <v>2.3923338999999998E-3</v>
      </c>
      <c r="V2268" s="144"/>
      <c r="W2268" s="137"/>
      <c r="X2268" s="20" t="s">
        <v>4039</v>
      </c>
      <c r="Y2268" s="20"/>
      <c r="Z2268" s="20"/>
      <c r="AA2268" s="19"/>
    </row>
    <row r="2269" spans="1:27" ht="14.4" customHeight="1">
      <c r="A2269" t="s">
        <v>3996</v>
      </c>
      <c r="B2269" s="278" t="s">
        <v>1223</v>
      </c>
      <c r="C2269" s="279" t="s">
        <v>6253</v>
      </c>
      <c r="D2269" s="14" t="s">
        <v>3993</v>
      </c>
      <c r="E2269" s="312" t="s">
        <v>1510</v>
      </c>
      <c r="F2269" s="281" t="s">
        <v>7948</v>
      </c>
      <c r="G2269" s="319">
        <v>7.786327203540969</v>
      </c>
      <c r="H2269" s="319">
        <v>0.39886290230121002</v>
      </c>
      <c r="I2269" s="319">
        <v>4.433365101239759</v>
      </c>
      <c r="J2269" s="319">
        <v>0</v>
      </c>
      <c r="K2269" s="319">
        <v>2.9540991999999999</v>
      </c>
      <c r="L2269" s="320">
        <v>22.211272180451125</v>
      </c>
      <c r="M2269" s="308">
        <v>0</v>
      </c>
      <c r="N2269" s="282">
        <v>1.658074</v>
      </c>
      <c r="O2269" s="282">
        <v>1.6150727</v>
      </c>
      <c r="P2269" s="282">
        <v>4.3001336000000001E-2</v>
      </c>
      <c r="Q2269" s="282">
        <v>0</v>
      </c>
      <c r="R2269" s="255">
        <v>9.6826897905999998E-5</v>
      </c>
      <c r="S2269" s="256">
        <v>1.5902860866230001E-7</v>
      </c>
      <c r="T2269" s="256">
        <v>0</v>
      </c>
      <c r="U2269" s="121">
        <v>1.9483898000000001E-3</v>
      </c>
      <c r="V2269" s="144"/>
      <c r="W2269" s="137"/>
      <c r="X2269" s="20" t="s">
        <v>4039</v>
      </c>
      <c r="Y2269" s="20"/>
      <c r="Z2269" s="20"/>
      <c r="AA2269" s="19"/>
    </row>
    <row r="2270" spans="1:27" ht="14.4" customHeight="1">
      <c r="A2270" t="s">
        <v>3997</v>
      </c>
      <c r="B2270" s="278" t="s">
        <v>1223</v>
      </c>
      <c r="C2270" s="279" t="s">
        <v>6254</v>
      </c>
      <c r="D2270" s="14" t="s">
        <v>3993</v>
      </c>
      <c r="E2270" s="312" t="s">
        <v>1510</v>
      </c>
      <c r="F2270" s="281" t="s">
        <v>7949</v>
      </c>
      <c r="G2270" s="319">
        <v>1.520245190559236</v>
      </c>
      <c r="H2270" s="319">
        <v>3.191084965536E-2</v>
      </c>
      <c r="I2270" s="319">
        <v>0.63415058090387599</v>
      </c>
      <c r="J2270" s="319">
        <v>0</v>
      </c>
      <c r="K2270" s="319">
        <v>0.85418375999999996</v>
      </c>
      <c r="L2270" s="320">
        <v>6.4224342857142851</v>
      </c>
      <c r="M2270" s="308">
        <v>0</v>
      </c>
      <c r="N2270" s="282">
        <v>0.29177818999999999</v>
      </c>
      <c r="O2270" s="282">
        <v>0.28326941</v>
      </c>
      <c r="P2270" s="282">
        <v>8.5087869000000007E-3</v>
      </c>
      <c r="Q2270" s="282">
        <v>0</v>
      </c>
      <c r="R2270" s="255">
        <v>1.6982578817299999E-5</v>
      </c>
      <c r="S2270" s="256">
        <v>3.1467407276219999E-8</v>
      </c>
      <c r="T2270" s="256">
        <v>0</v>
      </c>
      <c r="U2270" s="121">
        <v>3.6010604000000001E-4</v>
      </c>
      <c r="V2270" s="144"/>
      <c r="W2270" s="137"/>
      <c r="X2270" s="20" t="s">
        <v>4039</v>
      </c>
      <c r="Y2270" s="20"/>
      <c r="Z2270" s="20"/>
      <c r="AA2270" s="19"/>
    </row>
    <row r="2271" spans="1:27" ht="14.4" customHeight="1">
      <c r="A2271" t="s">
        <v>3998</v>
      </c>
      <c r="B2271" s="278" t="s">
        <v>1223</v>
      </c>
      <c r="C2271" s="279" t="s">
        <v>6255</v>
      </c>
      <c r="D2271" s="14" t="s">
        <v>3993</v>
      </c>
      <c r="E2271" s="312" t="s">
        <v>1510</v>
      </c>
      <c r="F2271" s="281" t="s">
        <v>7950</v>
      </c>
      <c r="G2271" s="319">
        <v>1.520245190559236</v>
      </c>
      <c r="H2271" s="319">
        <v>3.191084965536E-2</v>
      </c>
      <c r="I2271" s="319">
        <v>0.63415058090387599</v>
      </c>
      <c r="J2271" s="319">
        <v>0</v>
      </c>
      <c r="K2271" s="319">
        <v>0.85418375999999996</v>
      </c>
      <c r="L2271" s="320">
        <v>6.4224342857142851</v>
      </c>
      <c r="M2271" s="308">
        <v>0</v>
      </c>
      <c r="N2271" s="282">
        <v>0.29177818999999999</v>
      </c>
      <c r="O2271" s="282">
        <v>0.28326941</v>
      </c>
      <c r="P2271" s="282">
        <v>8.5087869000000007E-3</v>
      </c>
      <c r="Q2271" s="282">
        <v>0</v>
      </c>
      <c r="R2271" s="255">
        <v>1.6982578817299999E-5</v>
      </c>
      <c r="S2271" s="256">
        <v>3.1467407276219999E-8</v>
      </c>
      <c r="T2271" s="256">
        <v>0</v>
      </c>
      <c r="U2271" s="121">
        <v>3.6010604000000001E-4</v>
      </c>
      <c r="V2271" s="144"/>
      <c r="W2271" s="137"/>
      <c r="X2271" s="20" t="s">
        <v>4039</v>
      </c>
      <c r="Y2271" s="20"/>
      <c r="Z2271" s="20"/>
      <c r="AA2271" s="19"/>
    </row>
    <row r="2272" spans="1:27" ht="14.4" customHeight="1">
      <c r="A2272" t="s">
        <v>3999</v>
      </c>
      <c r="B2272" s="278" t="s">
        <v>1223</v>
      </c>
      <c r="C2272" s="279" t="s">
        <v>6256</v>
      </c>
      <c r="D2272" s="14" t="s">
        <v>3993</v>
      </c>
      <c r="E2272" s="312" t="s">
        <v>1510</v>
      </c>
      <c r="F2272" s="281" t="s">
        <v>7951</v>
      </c>
      <c r="G2272" s="319">
        <v>7.1090473739637581</v>
      </c>
      <c r="H2272" s="319">
        <v>0.36348104974897999</v>
      </c>
      <c r="I2272" s="319">
        <v>4.0396590242147781</v>
      </c>
      <c r="J2272" s="319">
        <v>0</v>
      </c>
      <c r="K2272" s="319">
        <v>2.7059072999999998</v>
      </c>
      <c r="L2272" s="320">
        <v>20.34516766917293</v>
      </c>
      <c r="M2272" s="308">
        <v>0</v>
      </c>
      <c r="N2272" s="282">
        <v>1.5124994</v>
      </c>
      <c r="O2272" s="282">
        <v>1.4732371</v>
      </c>
      <c r="P2272" s="282">
        <v>3.9262302999999998E-2</v>
      </c>
      <c r="Q2272" s="282">
        <v>0</v>
      </c>
      <c r="R2272" s="255">
        <v>8.8323565888999994E-5</v>
      </c>
      <c r="S2272" s="256">
        <v>1.452008234053E-7</v>
      </c>
      <c r="T2272" s="256">
        <v>0</v>
      </c>
      <c r="U2272" s="121">
        <v>1.7782952999999999E-3</v>
      </c>
      <c r="V2272" s="144"/>
      <c r="W2272" s="137"/>
      <c r="X2272" s="20" t="s">
        <v>4039</v>
      </c>
      <c r="Y2272" s="20"/>
      <c r="Z2272" s="20"/>
      <c r="AA2272" s="19"/>
    </row>
    <row r="2273" spans="1:27" ht="14.4" customHeight="1">
      <c r="A2273" t="s">
        <v>4000</v>
      </c>
      <c r="B2273" s="278" t="s">
        <v>1223</v>
      </c>
      <c r="C2273" s="279" t="s">
        <v>6257</v>
      </c>
      <c r="D2273" s="14" t="s">
        <v>3993</v>
      </c>
      <c r="E2273" s="312" t="s">
        <v>1510</v>
      </c>
      <c r="F2273" s="281" t="s">
        <v>7952</v>
      </c>
      <c r="G2273" s="319">
        <v>8.0760354716779652</v>
      </c>
      <c r="H2273" s="319">
        <v>0.41883766530594002</v>
      </c>
      <c r="I2273" s="319">
        <v>4.6488776063720243</v>
      </c>
      <c r="J2273" s="319">
        <v>0</v>
      </c>
      <c r="K2273" s="319">
        <v>3.0083202</v>
      </c>
      <c r="L2273" s="320">
        <v>22.61894887218045</v>
      </c>
      <c r="M2273" s="308">
        <v>0</v>
      </c>
      <c r="N2273" s="282">
        <v>1.7276341</v>
      </c>
      <c r="O2273" s="282">
        <v>1.6830505</v>
      </c>
      <c r="P2273" s="282">
        <v>4.4583592999999998E-2</v>
      </c>
      <c r="Q2273" s="282">
        <v>0</v>
      </c>
      <c r="R2273" s="255">
        <v>1.0090230900099999E-4</v>
      </c>
      <c r="S2273" s="256">
        <v>1.6488015134960001E-7</v>
      </c>
      <c r="T2273" s="256">
        <v>0</v>
      </c>
      <c r="U2273" s="121">
        <v>2.0245008000000001E-3</v>
      </c>
      <c r="V2273" s="144"/>
      <c r="W2273" s="137"/>
      <c r="X2273" s="20" t="s">
        <v>4039</v>
      </c>
      <c r="Y2273" s="20"/>
      <c r="Z2273" s="20"/>
      <c r="AA2273" s="19"/>
    </row>
    <row r="2274" spans="1:27" ht="14.4" customHeight="1">
      <c r="A2274" t="s">
        <v>4001</v>
      </c>
      <c r="B2274" s="278" t="s">
        <v>1223</v>
      </c>
      <c r="C2274" s="279" t="s">
        <v>6258</v>
      </c>
      <c r="D2274" s="14" t="s">
        <v>3993</v>
      </c>
      <c r="E2274" s="312" t="s">
        <v>1510</v>
      </c>
      <c r="F2274" s="281" t="s">
        <v>7953</v>
      </c>
      <c r="G2274" s="319">
        <v>5.0619164995387074</v>
      </c>
      <c r="H2274" s="319">
        <v>0.24239599953504998</v>
      </c>
      <c r="I2274" s="319">
        <v>2.7980380000036571</v>
      </c>
      <c r="J2274" s="319">
        <v>0</v>
      </c>
      <c r="K2274" s="319">
        <v>2.0214824999999998</v>
      </c>
      <c r="L2274" s="320">
        <v>15.199116541353382</v>
      </c>
      <c r="M2274" s="308">
        <v>0</v>
      </c>
      <c r="N2274" s="282">
        <v>1.0657091000000001</v>
      </c>
      <c r="O2274" s="282">
        <v>1.0377242</v>
      </c>
      <c r="P2274" s="282">
        <v>2.7984881E-2</v>
      </c>
      <c r="Q2274" s="282">
        <v>0</v>
      </c>
      <c r="R2274" s="255">
        <v>6.2213679404000001E-5</v>
      </c>
      <c r="S2274" s="256">
        <v>1.034943806324E-7</v>
      </c>
      <c r="T2274" s="256">
        <v>0</v>
      </c>
      <c r="U2274" s="121">
        <v>1.2586741E-3</v>
      </c>
      <c r="V2274" s="144"/>
      <c r="W2274" s="137"/>
      <c r="X2274" s="20" t="s">
        <v>4039</v>
      </c>
      <c r="Y2274" s="20"/>
      <c r="Z2274" s="20"/>
      <c r="AA2274" s="19"/>
    </row>
    <row r="2275" spans="1:27" ht="14.4" customHeight="1">
      <c r="A2275" t="s">
        <v>4002</v>
      </c>
      <c r="B2275" s="278" t="s">
        <v>1223</v>
      </c>
      <c r="C2275" s="279" t="s">
        <v>6259</v>
      </c>
      <c r="D2275" s="14" t="s">
        <v>3993</v>
      </c>
      <c r="E2275" s="312" t="s">
        <v>1510</v>
      </c>
      <c r="F2275" s="281" t="s">
        <v>7954</v>
      </c>
      <c r="G2275" s="319">
        <v>1.9495649660823691</v>
      </c>
      <c r="H2275" s="319">
        <v>6.2778434977289993E-2</v>
      </c>
      <c r="I2275" s="319">
        <v>0.90245445110507905</v>
      </c>
      <c r="J2275" s="319">
        <v>0</v>
      </c>
      <c r="K2275" s="319">
        <v>0.98433208000000005</v>
      </c>
      <c r="L2275" s="320">
        <v>7.4009930827067674</v>
      </c>
      <c r="M2275" s="308">
        <v>0</v>
      </c>
      <c r="N2275" s="282">
        <v>0.38457118000000001</v>
      </c>
      <c r="O2275" s="282">
        <v>0.37373071000000002</v>
      </c>
      <c r="P2275" s="282">
        <v>1.0840476999999999E-2</v>
      </c>
      <c r="Q2275" s="282">
        <v>0</v>
      </c>
      <c r="R2275" s="255">
        <v>2.2405917180399998E-5</v>
      </c>
      <c r="S2275" s="256">
        <v>4.0090522875969999E-8</v>
      </c>
      <c r="T2275" s="256">
        <v>0</v>
      </c>
      <c r="U2275" s="121">
        <v>4.6927154000000001E-4</v>
      </c>
      <c r="V2275" s="144"/>
      <c r="W2275" s="137"/>
      <c r="X2275" s="20" t="s">
        <v>4039</v>
      </c>
      <c r="Y2275" s="20"/>
      <c r="Z2275" s="20"/>
      <c r="AA2275" s="19"/>
    </row>
    <row r="2276" spans="1:27" ht="14.4" customHeight="1">
      <c r="A2276" t="s">
        <v>4003</v>
      </c>
      <c r="B2276" s="278" t="s">
        <v>1223</v>
      </c>
      <c r="C2276" s="279" t="s">
        <v>6260</v>
      </c>
      <c r="D2276" s="14" t="s">
        <v>3993</v>
      </c>
      <c r="E2276" s="312" t="s">
        <v>1510</v>
      </c>
      <c r="F2276" s="281" t="s">
        <v>7955</v>
      </c>
      <c r="G2276" s="319">
        <v>1.9495649660823691</v>
      </c>
      <c r="H2276" s="319">
        <v>6.2778434977289993E-2</v>
      </c>
      <c r="I2276" s="319">
        <v>0.90245445110507905</v>
      </c>
      <c r="J2276" s="319">
        <v>0</v>
      </c>
      <c r="K2276" s="319">
        <v>0.98433208000000005</v>
      </c>
      <c r="L2276" s="320">
        <v>7.4009930827067674</v>
      </c>
      <c r="M2276" s="308">
        <v>0</v>
      </c>
      <c r="N2276" s="282">
        <v>0.38457118000000001</v>
      </c>
      <c r="O2276" s="282">
        <v>0.37373071000000002</v>
      </c>
      <c r="P2276" s="282">
        <v>1.0840476999999999E-2</v>
      </c>
      <c r="Q2276" s="282">
        <v>0</v>
      </c>
      <c r="R2276" s="255">
        <v>2.2405917180399998E-5</v>
      </c>
      <c r="S2276" s="256">
        <v>4.0090522875969999E-8</v>
      </c>
      <c r="T2276" s="256">
        <v>0</v>
      </c>
      <c r="U2276" s="121">
        <v>4.6927154000000001E-4</v>
      </c>
      <c r="V2276" s="144"/>
      <c r="W2276" s="137"/>
      <c r="X2276" s="20" t="s">
        <v>4039</v>
      </c>
      <c r="Y2276" s="20"/>
      <c r="Z2276" s="20"/>
      <c r="AA2276" s="19"/>
    </row>
    <row r="2277" spans="1:27" ht="14.4" customHeight="1">
      <c r="A2277" t="s">
        <v>4004</v>
      </c>
      <c r="B2277" s="278" t="s">
        <v>1223</v>
      </c>
      <c r="C2277" s="279" t="s">
        <v>6261</v>
      </c>
      <c r="D2277" s="14" t="s">
        <v>3993</v>
      </c>
      <c r="E2277" s="312" t="s">
        <v>1510</v>
      </c>
      <c r="F2277" s="281" t="s">
        <v>7956</v>
      </c>
      <c r="G2277" s="319">
        <v>1.9495649660823691</v>
      </c>
      <c r="H2277" s="319">
        <v>6.2778434977289993E-2</v>
      </c>
      <c r="I2277" s="319">
        <v>0.90245445110507905</v>
      </c>
      <c r="J2277" s="319">
        <v>0</v>
      </c>
      <c r="K2277" s="319">
        <v>0.98433208000000005</v>
      </c>
      <c r="L2277" s="320">
        <v>7.4009930827067674</v>
      </c>
      <c r="M2277" s="308">
        <v>0</v>
      </c>
      <c r="N2277" s="282">
        <v>0.38457118000000001</v>
      </c>
      <c r="O2277" s="282">
        <v>0.37373071000000002</v>
      </c>
      <c r="P2277" s="282">
        <v>1.0840476999999999E-2</v>
      </c>
      <c r="Q2277" s="282">
        <v>0</v>
      </c>
      <c r="R2277" s="255">
        <v>2.2405917180399998E-5</v>
      </c>
      <c r="S2277" s="256">
        <v>4.0090522875969999E-8</v>
      </c>
      <c r="T2277" s="256">
        <v>0</v>
      </c>
      <c r="U2277" s="121">
        <v>4.6927154000000001E-4</v>
      </c>
      <c r="V2277" s="144"/>
      <c r="W2277" s="137"/>
      <c r="X2277" s="20" t="s">
        <v>4039</v>
      </c>
      <c r="Y2277" s="20"/>
      <c r="Z2277" s="20"/>
      <c r="AA2277" s="19"/>
    </row>
    <row r="2278" spans="1:27" ht="14.4" customHeight="1">
      <c r="A2278" t="s">
        <v>4005</v>
      </c>
      <c r="B2278" s="278" t="s">
        <v>1223</v>
      </c>
      <c r="C2278" s="279" t="s">
        <v>6262</v>
      </c>
      <c r="D2278" s="14" t="s">
        <v>3993</v>
      </c>
      <c r="E2278" s="312" t="s">
        <v>1510</v>
      </c>
      <c r="F2278" s="281" t="s">
        <v>7957</v>
      </c>
      <c r="G2278" s="319">
        <v>3.9971741855830469</v>
      </c>
      <c r="H2278" s="319">
        <v>0.18562075446713999</v>
      </c>
      <c r="I2278" s="319">
        <v>2.1570212311159067</v>
      </c>
      <c r="J2278" s="319">
        <v>0</v>
      </c>
      <c r="K2278" s="319">
        <v>1.6545322</v>
      </c>
      <c r="L2278" s="320">
        <v>12.440091729323308</v>
      </c>
      <c r="M2278" s="308">
        <v>0</v>
      </c>
      <c r="N2278" s="282">
        <v>0.83342782999999998</v>
      </c>
      <c r="O2278" s="282">
        <v>0.81131101000000005</v>
      </c>
      <c r="P2278" s="282">
        <v>2.2116822000000001E-2</v>
      </c>
      <c r="Q2278" s="282">
        <v>0</v>
      </c>
      <c r="R2278" s="255">
        <v>4.8639748362E-5</v>
      </c>
      <c r="S2278" s="256">
        <v>8.1792979467040004E-8</v>
      </c>
      <c r="T2278" s="256">
        <v>0</v>
      </c>
      <c r="U2278" s="121">
        <v>9.9005865000000005E-4</v>
      </c>
      <c r="V2278" s="144"/>
      <c r="W2278" s="137"/>
      <c r="X2278" s="20" t="s">
        <v>4039</v>
      </c>
      <c r="Y2278" s="20"/>
      <c r="Z2278" s="20"/>
      <c r="AA2278" s="19"/>
    </row>
    <row r="2279" spans="1:27" ht="14.4" customHeight="1">
      <c r="A2279" t="s">
        <v>4006</v>
      </c>
      <c r="B2279" s="278" t="s">
        <v>1223</v>
      </c>
      <c r="C2279" s="279" t="s">
        <v>6263</v>
      </c>
      <c r="D2279" s="14" t="s">
        <v>3993</v>
      </c>
      <c r="E2279" s="312" t="s">
        <v>1510</v>
      </c>
      <c r="F2279" s="281" t="s">
        <v>7958</v>
      </c>
      <c r="G2279" s="319">
        <v>4.0201966387947436</v>
      </c>
      <c r="H2279" s="319">
        <v>0.18563947827809998</v>
      </c>
      <c r="I2279" s="319">
        <v>2.1720329605166442</v>
      </c>
      <c r="J2279" s="319">
        <v>0</v>
      </c>
      <c r="K2279" s="319">
        <v>1.6625242</v>
      </c>
      <c r="L2279" s="320">
        <v>12.500181954887218</v>
      </c>
      <c r="M2279" s="308">
        <v>0</v>
      </c>
      <c r="N2279" s="282">
        <v>0.83906115999999997</v>
      </c>
      <c r="O2279" s="282">
        <v>0.81681241999999998</v>
      </c>
      <c r="P2279" s="282">
        <v>2.2248740999999999E-2</v>
      </c>
      <c r="Q2279" s="282">
        <v>0</v>
      </c>
      <c r="R2279" s="255">
        <v>4.8969569148000002E-5</v>
      </c>
      <c r="S2279" s="256">
        <v>8.2280844963920011E-8</v>
      </c>
      <c r="T2279" s="256">
        <v>0</v>
      </c>
      <c r="U2279" s="121">
        <v>9.9589893000000002E-4</v>
      </c>
      <c r="V2279" s="144"/>
      <c r="W2279" s="137"/>
      <c r="X2279" s="20" t="s">
        <v>4039</v>
      </c>
      <c r="Y2279" s="20"/>
      <c r="Z2279" s="20"/>
      <c r="AA2279" s="19"/>
    </row>
    <row r="2280" spans="1:27" ht="14.4" customHeight="1">
      <c r="A2280" t="s">
        <v>4007</v>
      </c>
      <c r="B2280" s="278" t="s">
        <v>1223</v>
      </c>
      <c r="C2280" s="279" t="s">
        <v>6264</v>
      </c>
      <c r="D2280" s="14" t="s">
        <v>3993</v>
      </c>
      <c r="E2280" s="312" t="s">
        <v>1510</v>
      </c>
      <c r="F2280" s="281" t="s">
        <v>7959</v>
      </c>
      <c r="G2280" s="319">
        <v>3.0384358605185708</v>
      </c>
      <c r="H2280" s="319">
        <v>0.12814154984974999</v>
      </c>
      <c r="I2280" s="319">
        <v>1.5570501106688208</v>
      </c>
      <c r="J2280" s="319">
        <v>0</v>
      </c>
      <c r="K2280" s="319">
        <v>1.3532442</v>
      </c>
      <c r="L2280" s="320">
        <v>10.174768421052631</v>
      </c>
      <c r="M2280" s="308">
        <v>0</v>
      </c>
      <c r="N2280" s="282">
        <v>0.62110175999999995</v>
      </c>
      <c r="O2280" s="282">
        <v>0.60426170000000001</v>
      </c>
      <c r="P2280" s="282">
        <v>1.6840062999999999E-2</v>
      </c>
      <c r="Q2280" s="282">
        <v>0</v>
      </c>
      <c r="R2280" s="255">
        <v>3.6226721019E-5</v>
      </c>
      <c r="S2280" s="256">
        <v>6.2278340969810002E-8</v>
      </c>
      <c r="T2280" s="256">
        <v>0</v>
      </c>
      <c r="U2280" s="121">
        <v>7.4556220000000003E-4</v>
      </c>
      <c r="V2280" s="144"/>
      <c r="W2280" s="137"/>
      <c r="X2280" s="20" t="s">
        <v>4039</v>
      </c>
      <c r="Y2280" s="20"/>
      <c r="Z2280" s="20"/>
      <c r="AA2280" s="19"/>
    </row>
    <row r="2281" spans="1:27" ht="14.4" customHeight="1">
      <c r="A2281" t="s">
        <v>4008</v>
      </c>
      <c r="B2281" s="278" t="s">
        <v>1223</v>
      </c>
      <c r="C2281" s="279" t="s">
        <v>6265</v>
      </c>
      <c r="D2281" s="14" t="s">
        <v>3993</v>
      </c>
      <c r="E2281" s="312" t="s">
        <v>1510</v>
      </c>
      <c r="F2281" s="281" t="s">
        <v>7960</v>
      </c>
      <c r="G2281" s="319">
        <v>6.6216798989991839</v>
      </c>
      <c r="H2281" s="319">
        <v>0.33804031051939998</v>
      </c>
      <c r="I2281" s="319">
        <v>3.7515324884797838</v>
      </c>
      <c r="J2281" s="319">
        <v>0</v>
      </c>
      <c r="K2281" s="319">
        <v>2.5321071000000002</v>
      </c>
      <c r="L2281" s="320">
        <v>19.038399248120299</v>
      </c>
      <c r="M2281" s="308">
        <v>0</v>
      </c>
      <c r="N2281" s="282">
        <v>1.4068712000000001</v>
      </c>
      <c r="O2281" s="282">
        <v>1.3702991</v>
      </c>
      <c r="P2281" s="282">
        <v>3.6572090000000002E-2</v>
      </c>
      <c r="Q2281" s="282">
        <v>0</v>
      </c>
      <c r="R2281" s="255">
        <v>8.215222704300001E-5</v>
      </c>
      <c r="S2281" s="256">
        <v>1.3525181373760001E-7</v>
      </c>
      <c r="T2281" s="256">
        <v>0</v>
      </c>
      <c r="U2281" s="121">
        <v>1.6556084E-3</v>
      </c>
      <c r="V2281" s="144"/>
      <c r="W2281" s="137"/>
      <c r="X2281" s="20" t="s">
        <v>4039</v>
      </c>
      <c r="Y2281" s="20"/>
      <c r="Z2281" s="20"/>
      <c r="AA2281" s="19"/>
    </row>
    <row r="2282" spans="1:27" ht="14.4" customHeight="1">
      <c r="A2282" t="s">
        <v>4009</v>
      </c>
      <c r="B2282" s="278" t="s">
        <v>1223</v>
      </c>
      <c r="C2282" s="279" t="s">
        <v>6266</v>
      </c>
      <c r="D2282" s="14" t="s">
        <v>3993</v>
      </c>
      <c r="E2282" s="312" t="s">
        <v>1510</v>
      </c>
      <c r="F2282" s="281" t="s">
        <v>7961</v>
      </c>
      <c r="G2282" s="319">
        <v>5.2237308940826015</v>
      </c>
      <c r="H2282" s="319">
        <v>0.15754072074012002</v>
      </c>
      <c r="I2282" s="319">
        <v>2.5918095733424815</v>
      </c>
      <c r="J2282" s="319">
        <v>0</v>
      </c>
      <c r="K2282" s="319">
        <v>2.4743805999999999</v>
      </c>
      <c r="L2282" s="320">
        <v>18.604365413533834</v>
      </c>
      <c r="M2282" s="308">
        <v>0</v>
      </c>
      <c r="N2282" s="282">
        <v>1.0718413</v>
      </c>
      <c r="O2282" s="282">
        <v>1.0426441</v>
      </c>
      <c r="P2282" s="282">
        <v>2.9197184000000001E-2</v>
      </c>
      <c r="Q2282" s="282">
        <v>0</v>
      </c>
      <c r="R2282" s="255">
        <v>6.2508641045000006E-5</v>
      </c>
      <c r="S2282" s="256">
        <v>1.079777514339E-7</v>
      </c>
      <c r="T2282" s="256">
        <v>0</v>
      </c>
      <c r="U2282" s="121">
        <v>1.2733369E-3</v>
      </c>
      <c r="V2282" s="144"/>
      <c r="W2282" s="137"/>
      <c r="X2282" s="20" t="s">
        <v>4039</v>
      </c>
      <c r="Y2282" s="20"/>
      <c r="Z2282" s="20"/>
      <c r="AA2282" s="19"/>
    </row>
    <row r="2283" spans="1:27" ht="14.4" customHeight="1">
      <c r="B2283" s="278" t="s">
        <v>1223</v>
      </c>
      <c r="C2283" s="277" t="s">
        <v>4010</v>
      </c>
      <c r="D2283" s="277" t="s">
        <v>4011</v>
      </c>
      <c r="E2283" s="312"/>
      <c r="F2283"/>
      <c r="G2283" s="210"/>
      <c r="H2283" s="210"/>
      <c r="I2283" s="210"/>
      <c r="J2283" s="210"/>
      <c r="K2283" s="210"/>
      <c r="L2283" s="210"/>
      <c r="M2283" s="5"/>
      <c r="N2283"/>
      <c r="O2283"/>
      <c r="V2283" s="183"/>
      <c r="W2283" s="4"/>
      <c r="X2283" s="20"/>
      <c r="Y2283" s="20"/>
      <c r="Z2283" s="20"/>
      <c r="AA2283" s="19"/>
    </row>
    <row r="2284" spans="1:27" ht="14.4" customHeight="1">
      <c r="A2284" t="s">
        <v>8676</v>
      </c>
      <c r="B2284" s="278" t="s">
        <v>1223</v>
      </c>
      <c r="C2284" s="279" t="s">
        <v>6267</v>
      </c>
      <c r="D2284" s="14" t="s">
        <v>4011</v>
      </c>
      <c r="E2284" s="312" t="s">
        <v>1510</v>
      </c>
      <c r="F2284" s="281" t="s">
        <v>8895</v>
      </c>
      <c r="G2284" s="319">
        <v>0.59820495539318197</v>
      </c>
      <c r="H2284" s="319">
        <v>6.4251023168000005E-3</v>
      </c>
      <c r="I2284" s="319">
        <v>0.14566091307638199</v>
      </c>
      <c r="J2284" s="319">
        <v>0</v>
      </c>
      <c r="K2284" s="319">
        <v>0.44611894000000002</v>
      </c>
      <c r="L2284" s="320">
        <v>3.3542777443609024</v>
      </c>
      <c r="M2284" s="308">
        <v>0</v>
      </c>
      <c r="N2284" s="282">
        <v>9.7747819999999999E-2</v>
      </c>
      <c r="O2284" s="282">
        <v>9.4371463000000003E-2</v>
      </c>
      <c r="P2284" s="282">
        <v>3.3763562000000001E-3</v>
      </c>
      <c r="Q2284" s="282">
        <v>0</v>
      </c>
      <c r="R2284" s="255">
        <v>5.6577615465900003E-6</v>
      </c>
      <c r="S2284" s="256">
        <v>1.248652445225E-8</v>
      </c>
      <c r="T2284" s="256">
        <v>0</v>
      </c>
      <c r="U2284" s="121">
        <v>1.3491522999999999E-4</v>
      </c>
      <c r="V2284" s="144"/>
      <c r="W2284" s="137"/>
      <c r="X2284" s="20" t="s">
        <v>4039</v>
      </c>
      <c r="Y2284" s="20"/>
      <c r="Z2284" s="20"/>
      <c r="AA2284" s="19"/>
    </row>
    <row r="2285" spans="1:27" ht="14.4" customHeight="1">
      <c r="A2285" t="s">
        <v>4012</v>
      </c>
      <c r="B2285" s="278" t="s">
        <v>1223</v>
      </c>
      <c r="C2285" s="279" t="s">
        <v>6268</v>
      </c>
      <c r="D2285" s="14" t="s">
        <v>4011</v>
      </c>
      <c r="E2285" s="312" t="s">
        <v>1510</v>
      </c>
      <c r="F2285" s="281" t="s">
        <v>7962</v>
      </c>
      <c r="G2285" s="319">
        <v>1.015328304138631</v>
      </c>
      <c r="H2285" s="319">
        <v>3.5946077490689995E-2</v>
      </c>
      <c r="I2285" s="319">
        <v>0.40390151664794099</v>
      </c>
      <c r="J2285" s="319">
        <v>0</v>
      </c>
      <c r="K2285" s="319">
        <v>0.57548071000000001</v>
      </c>
      <c r="L2285" s="320">
        <v>4.3269226315789471</v>
      </c>
      <c r="M2285" s="308">
        <v>0</v>
      </c>
      <c r="N2285" s="282">
        <v>0.18722092000000001</v>
      </c>
      <c r="O2285" s="282">
        <v>0.18158431999999999</v>
      </c>
      <c r="P2285" s="282">
        <v>5.6366003E-3</v>
      </c>
      <c r="Q2285" s="282">
        <v>0</v>
      </c>
      <c r="R2285" s="255">
        <v>1.0886349967000001E-5</v>
      </c>
      <c r="S2285" s="256">
        <v>2.084541495958E-8</v>
      </c>
      <c r="T2285" s="256">
        <v>0</v>
      </c>
      <c r="U2285" s="121">
        <v>2.4046081999999999E-4</v>
      </c>
      <c r="V2285" s="144"/>
      <c r="W2285" s="137"/>
      <c r="X2285" s="20" t="s">
        <v>4039</v>
      </c>
      <c r="Y2285" s="20"/>
      <c r="Z2285" s="20"/>
      <c r="AA2285" s="19"/>
    </row>
    <row r="2286" spans="1:27" ht="14.4" customHeight="1">
      <c r="A2286" t="s">
        <v>4013</v>
      </c>
      <c r="B2286" s="278" t="s">
        <v>1223</v>
      </c>
      <c r="C2286" s="279" t="s">
        <v>6269</v>
      </c>
      <c r="D2286" s="14" t="s">
        <v>4011</v>
      </c>
      <c r="E2286" s="312" t="s">
        <v>1510</v>
      </c>
      <c r="F2286" s="281" t="s">
        <v>7963</v>
      </c>
      <c r="G2286" s="319">
        <v>0.10760144586755341</v>
      </c>
      <c r="H2286" s="319">
        <v>1.2023776007649999E-3</v>
      </c>
      <c r="I2286" s="319">
        <v>1.8077710266788397E-2</v>
      </c>
      <c r="J2286" s="319">
        <v>0</v>
      </c>
      <c r="K2286" s="319">
        <v>8.8321358000000003E-2</v>
      </c>
      <c r="L2286" s="320">
        <v>0.66407036090225557</v>
      </c>
      <c r="M2286" s="308">
        <v>0</v>
      </c>
      <c r="N2286" s="282">
        <v>1.5973733E-2</v>
      </c>
      <c r="O2286" s="282">
        <v>1.5368272000000001E-2</v>
      </c>
      <c r="P2286" s="282">
        <v>6.0546082999999998E-4</v>
      </c>
      <c r="Q2286" s="282">
        <v>0</v>
      </c>
      <c r="R2286" s="255">
        <v>9.2135922866000002E-7</v>
      </c>
      <c r="S2286" s="256">
        <v>2.2391302893820003E-9</v>
      </c>
      <c r="T2286" s="256">
        <v>0</v>
      </c>
      <c r="U2286" s="274">
        <v>2.3665453E-5</v>
      </c>
      <c r="V2286" s="144"/>
      <c r="W2286" s="137"/>
      <c r="X2286" s="20" t="s">
        <v>4039</v>
      </c>
      <c r="Y2286" s="20"/>
      <c r="Z2286" s="20"/>
      <c r="AA2286" s="19"/>
    </row>
    <row r="2287" spans="1:27" ht="14.4" customHeight="1">
      <c r="A2287" t="s">
        <v>4014</v>
      </c>
      <c r="B2287" s="278" t="s">
        <v>1223</v>
      </c>
      <c r="C2287" s="279" t="s">
        <v>6270</v>
      </c>
      <c r="D2287" s="14" t="s">
        <v>4011</v>
      </c>
      <c r="E2287" s="312" t="s">
        <v>1510</v>
      </c>
      <c r="F2287" s="281" t="s">
        <v>7964</v>
      </c>
      <c r="G2287" s="319">
        <v>0.49120967458200399</v>
      </c>
      <c r="H2287" s="319">
        <v>5.1363784455699998E-3</v>
      </c>
      <c r="I2287" s="319">
        <v>5.0999436136434005E-2</v>
      </c>
      <c r="J2287" s="319">
        <v>0</v>
      </c>
      <c r="K2287" s="319">
        <v>0.43507385999999998</v>
      </c>
      <c r="L2287" s="320">
        <v>3.2712320300751876</v>
      </c>
      <c r="M2287" s="308">
        <v>0</v>
      </c>
      <c r="N2287" s="282">
        <v>6.6917819000000003E-2</v>
      </c>
      <c r="O2287" s="282">
        <v>6.4157639000000002E-2</v>
      </c>
      <c r="P2287" s="282">
        <v>2.7601793999999999E-3</v>
      </c>
      <c r="Q2287" s="282">
        <v>0</v>
      </c>
      <c r="R2287" s="255">
        <v>3.8463812465599998E-6</v>
      </c>
      <c r="S2287" s="256">
        <v>1.0207763889250001E-8</v>
      </c>
      <c r="T2287" s="256">
        <v>0</v>
      </c>
      <c r="U2287" s="121">
        <v>1.0573569E-4</v>
      </c>
      <c r="V2287" s="144"/>
      <c r="W2287" s="137"/>
      <c r="X2287" s="20" t="s">
        <v>4039</v>
      </c>
      <c r="Y2287" s="20"/>
      <c r="Z2287" s="20"/>
      <c r="AA2287" s="19"/>
    </row>
    <row r="2288" spans="1:27" ht="14.4" customHeight="1">
      <c r="A2288" t="s">
        <v>4015</v>
      </c>
      <c r="B2288" s="278" t="s">
        <v>1223</v>
      </c>
      <c r="C2288" s="279" t="s">
        <v>6271</v>
      </c>
      <c r="D2288" s="14" t="s">
        <v>4011</v>
      </c>
      <c r="E2288" s="312" t="s">
        <v>1510</v>
      </c>
      <c r="F2288" s="281" t="s">
        <v>7965</v>
      </c>
      <c r="G2288" s="319">
        <v>0.71907848952862896</v>
      </c>
      <c r="H2288" s="319">
        <v>1.7070700465690002E-2</v>
      </c>
      <c r="I2288" s="319">
        <v>0.26504817906293898</v>
      </c>
      <c r="J2288" s="319">
        <v>0</v>
      </c>
      <c r="K2288" s="319">
        <v>0.43695961</v>
      </c>
      <c r="L2288" s="320">
        <v>3.2854106015037594</v>
      </c>
      <c r="M2288" s="308">
        <v>0</v>
      </c>
      <c r="N2288" s="282">
        <v>0.13077533</v>
      </c>
      <c r="O2288" s="282">
        <v>0.12676122000000001</v>
      </c>
      <c r="P2288" s="282">
        <v>4.0141155000000001E-3</v>
      </c>
      <c r="Q2288" s="282">
        <v>0</v>
      </c>
      <c r="R2288" s="255">
        <v>7.5995933397000004E-6</v>
      </c>
      <c r="S2288" s="256">
        <v>1.484510153391E-8</v>
      </c>
      <c r="T2288" s="256">
        <v>0</v>
      </c>
      <c r="U2288" s="121">
        <v>1.6803696E-4</v>
      </c>
      <c r="V2288" s="144"/>
      <c r="W2288" s="137"/>
      <c r="X2288" s="20" t="s">
        <v>4039</v>
      </c>
      <c r="Y2288" s="20"/>
      <c r="Z2288" s="20"/>
      <c r="AA2288" s="19"/>
    </row>
    <row r="2289" spans="1:27" ht="14.4" customHeight="1">
      <c r="A2289" t="s">
        <v>4016</v>
      </c>
      <c r="B2289" s="278" t="s">
        <v>1223</v>
      </c>
      <c r="C2289" s="279" t="s">
        <v>6272</v>
      </c>
      <c r="D2289" s="14" t="s">
        <v>4011</v>
      </c>
      <c r="E2289" s="312" t="s">
        <v>1510</v>
      </c>
      <c r="F2289" s="281" t="s">
        <v>7966</v>
      </c>
      <c r="G2289" s="319">
        <v>0.41489149280600895</v>
      </c>
      <c r="H2289" s="319">
        <v>7.4082446023899995E-3</v>
      </c>
      <c r="I2289" s="319">
        <v>6.0253228203619003E-2</v>
      </c>
      <c r="J2289" s="319">
        <v>0</v>
      </c>
      <c r="K2289" s="319">
        <v>0.34723001999999997</v>
      </c>
      <c r="L2289" s="320">
        <v>2.6107520300751874</v>
      </c>
      <c r="M2289" s="308">
        <v>0</v>
      </c>
      <c r="N2289" s="282">
        <v>5.8910696999999998E-2</v>
      </c>
      <c r="O2289" s="282">
        <v>5.6588067999999998E-2</v>
      </c>
      <c r="P2289" s="282">
        <v>2.3226299E-3</v>
      </c>
      <c r="Q2289" s="282">
        <v>0</v>
      </c>
      <c r="R2289" s="255">
        <v>3.3925699948000003E-6</v>
      </c>
      <c r="S2289" s="256">
        <v>8.589607532530001E-9</v>
      </c>
      <c r="T2289" s="256">
        <v>0</v>
      </c>
      <c r="U2289" s="274">
        <v>9.0719094999999996E-5</v>
      </c>
      <c r="V2289" s="144"/>
      <c r="W2289" s="137"/>
      <c r="X2289" s="20" t="s">
        <v>4039</v>
      </c>
      <c r="Y2289" s="20"/>
      <c r="Z2289" s="20"/>
      <c r="AA2289" s="19"/>
    </row>
    <row r="2290" spans="1:27" ht="14.4" customHeight="1">
      <c r="A2290" t="s">
        <v>4017</v>
      </c>
      <c r="B2290" s="278" t="s">
        <v>1223</v>
      </c>
      <c r="C2290" s="279" t="s">
        <v>6273</v>
      </c>
      <c r="D2290" s="14" t="s">
        <v>4011</v>
      </c>
      <c r="E2290" s="312" t="s">
        <v>1510</v>
      </c>
      <c r="F2290" s="281" t="s">
        <v>7967</v>
      </c>
      <c r="G2290" s="319">
        <v>1.0714142276123249</v>
      </c>
      <c r="H2290" s="319">
        <v>3.2352495777900003E-2</v>
      </c>
      <c r="I2290" s="319">
        <v>0.45958407183442496</v>
      </c>
      <c r="J2290" s="319">
        <v>0</v>
      </c>
      <c r="K2290" s="319">
        <v>0.57947766000000001</v>
      </c>
      <c r="L2290" s="320">
        <v>4.3569748872180449</v>
      </c>
      <c r="M2290" s="308">
        <v>0</v>
      </c>
      <c r="N2290" s="282">
        <v>0.20571696</v>
      </c>
      <c r="O2290" s="282">
        <v>0.19974312999999999</v>
      </c>
      <c r="P2290" s="282">
        <v>5.9738363999999999E-3</v>
      </c>
      <c r="Q2290" s="282">
        <v>0</v>
      </c>
      <c r="R2290" s="255">
        <v>1.19750076346E-5</v>
      </c>
      <c r="S2290" s="256">
        <v>2.2092590638580001E-8</v>
      </c>
      <c r="T2290" s="256">
        <v>0</v>
      </c>
      <c r="U2290" s="121">
        <v>2.5582797E-4</v>
      </c>
      <c r="V2290" s="144"/>
      <c r="W2290" s="137"/>
      <c r="X2290" s="20" t="s">
        <v>4039</v>
      </c>
      <c r="Y2290" s="20"/>
      <c r="Z2290" s="20"/>
      <c r="AA2290" s="19"/>
    </row>
    <row r="2291" spans="1:27" ht="14.4" customHeight="1">
      <c r="B2291" s="278" t="s">
        <v>1223</v>
      </c>
      <c r="C2291" s="277" t="s">
        <v>4018</v>
      </c>
      <c r="D2291" s="277" t="s">
        <v>4019</v>
      </c>
      <c r="F2291"/>
      <c r="G2291" s="210"/>
      <c r="H2291" s="210"/>
      <c r="I2291" s="210"/>
      <c r="J2291" s="210"/>
      <c r="K2291" s="210"/>
      <c r="L2291" s="210"/>
      <c r="M2291" s="5"/>
      <c r="N2291"/>
      <c r="O2291"/>
      <c r="V2291" s="183"/>
      <c r="W2291" s="4"/>
      <c r="X2291" s="20"/>
      <c r="Y2291" s="20"/>
      <c r="Z2291" s="20"/>
      <c r="AA2291" s="19"/>
    </row>
    <row r="2292" spans="1:27" ht="14.4" customHeight="1">
      <c r="A2292" t="s">
        <v>4020</v>
      </c>
      <c r="B2292" s="278" t="s">
        <v>1223</v>
      </c>
      <c r="C2292" s="279" t="s">
        <v>6274</v>
      </c>
      <c r="D2292" s="14" t="s">
        <v>4019</v>
      </c>
      <c r="E2292" s="312" t="s">
        <v>1510</v>
      </c>
      <c r="F2292" s="281" t="s">
        <v>7968</v>
      </c>
      <c r="G2292" s="319">
        <v>2.4210387040846744</v>
      </c>
      <c r="H2292" s="319">
        <v>7.5337789618880005E-2</v>
      </c>
      <c r="I2292" s="319">
        <v>1.0860261144657941</v>
      </c>
      <c r="J2292" s="319">
        <v>0</v>
      </c>
      <c r="K2292" s="319">
        <v>1.2596748</v>
      </c>
      <c r="L2292" s="320">
        <v>9.4712390977443608</v>
      </c>
      <c r="M2292" s="308">
        <v>0</v>
      </c>
      <c r="N2292" s="282">
        <v>0.47203693000000002</v>
      </c>
      <c r="O2292" s="282">
        <v>0.45856359000000002</v>
      </c>
      <c r="P2292" s="282">
        <v>1.3473344E-2</v>
      </c>
      <c r="Q2292" s="282">
        <v>0</v>
      </c>
      <c r="R2292" s="255">
        <v>2.7491822142999999E-5</v>
      </c>
      <c r="S2292" s="256">
        <v>4.9827457449809994E-8</v>
      </c>
      <c r="T2292" s="256">
        <v>0</v>
      </c>
      <c r="U2292" s="121">
        <v>5.8044642999999999E-4</v>
      </c>
      <c r="V2292" s="144"/>
      <c r="W2292" s="137"/>
      <c r="X2292" s="20" t="s">
        <v>4039</v>
      </c>
      <c r="Y2292" s="20"/>
      <c r="Z2292" s="20"/>
      <c r="AA2292" s="19"/>
    </row>
    <row r="2293" spans="1:27" ht="14.4" customHeight="1">
      <c r="A2293" t="s">
        <v>4021</v>
      </c>
      <c r="B2293" s="278" t="s">
        <v>1223</v>
      </c>
      <c r="C2293" s="279" t="s">
        <v>6275</v>
      </c>
      <c r="D2293" s="14" t="s">
        <v>4019</v>
      </c>
      <c r="E2293" s="312" t="s">
        <v>1510</v>
      </c>
      <c r="F2293" s="281" t="s">
        <v>7969</v>
      </c>
      <c r="G2293" s="319">
        <v>8.5514436264871208</v>
      </c>
      <c r="H2293" s="319">
        <v>0.43890677615939999</v>
      </c>
      <c r="I2293" s="319">
        <v>4.8760935503277203</v>
      </c>
      <c r="J2293" s="319">
        <v>0</v>
      </c>
      <c r="K2293" s="319">
        <v>3.2364432999999999</v>
      </c>
      <c r="L2293" s="320">
        <v>24.334160150375936</v>
      </c>
      <c r="M2293" s="308">
        <v>0</v>
      </c>
      <c r="N2293" s="282">
        <v>1.822074</v>
      </c>
      <c r="O2293" s="282">
        <v>1.77485</v>
      </c>
      <c r="P2293" s="282">
        <v>4.7223996999999997E-2</v>
      </c>
      <c r="Q2293" s="282">
        <v>0</v>
      </c>
      <c r="R2293" s="255">
        <v>1.06405875128E-4</v>
      </c>
      <c r="S2293" s="256">
        <v>1.7464496116320001E-7</v>
      </c>
      <c r="T2293" s="256">
        <v>0</v>
      </c>
      <c r="U2293" s="121">
        <v>2.1403677E-3</v>
      </c>
      <c r="V2293" s="144"/>
      <c r="W2293" s="137"/>
      <c r="X2293" s="20" t="s">
        <v>4039</v>
      </c>
      <c r="Y2293" s="20"/>
      <c r="Z2293" s="20"/>
      <c r="AA2293" s="19"/>
    </row>
    <row r="2294" spans="1:27" ht="14.4" customHeight="1">
      <c r="A2294" t="s">
        <v>4022</v>
      </c>
      <c r="B2294" s="278" t="s">
        <v>1223</v>
      </c>
      <c r="C2294" s="279" t="s">
        <v>6276</v>
      </c>
      <c r="D2294" s="14" t="s">
        <v>4019</v>
      </c>
      <c r="E2294" s="312" t="s">
        <v>1510</v>
      </c>
      <c r="F2294" s="281" t="s">
        <v>7949</v>
      </c>
      <c r="G2294" s="319">
        <v>1.9470826879068253</v>
      </c>
      <c r="H2294" s="319">
        <v>3.9320090289050001E-2</v>
      </c>
      <c r="I2294" s="319">
        <v>0.78478599761777501</v>
      </c>
      <c r="J2294" s="319">
        <v>0</v>
      </c>
      <c r="K2294" s="319">
        <v>1.1229766000000001</v>
      </c>
      <c r="L2294" s="320">
        <v>8.4434330827067665</v>
      </c>
      <c r="M2294" s="308">
        <v>0</v>
      </c>
      <c r="N2294" s="282">
        <v>0.36921556999999999</v>
      </c>
      <c r="O2294" s="282">
        <v>0.35830985999999998</v>
      </c>
      <c r="P2294" s="282">
        <v>1.0905717000000001E-2</v>
      </c>
      <c r="Q2294" s="282">
        <v>0</v>
      </c>
      <c r="R2294" s="255">
        <v>2.1481406296999998E-5</v>
      </c>
      <c r="S2294" s="256">
        <v>4.0331793062620005E-8</v>
      </c>
      <c r="T2294" s="256">
        <v>0</v>
      </c>
      <c r="U2294" s="121">
        <v>4.5946139E-4</v>
      </c>
      <c r="V2294" s="144"/>
      <c r="W2294" s="137"/>
      <c r="X2294" s="20" t="s">
        <v>4039</v>
      </c>
      <c r="Y2294" s="20"/>
      <c r="Z2294" s="20"/>
      <c r="AA2294" s="19"/>
    </row>
    <row r="2295" spans="1:27" ht="14.4" customHeight="1">
      <c r="A2295" t="s">
        <v>4023</v>
      </c>
      <c r="B2295" s="278" t="s">
        <v>1223</v>
      </c>
      <c r="C2295" s="279" t="s">
        <v>6277</v>
      </c>
      <c r="D2295" s="14" t="s">
        <v>4019</v>
      </c>
      <c r="E2295" s="312" t="s">
        <v>1510</v>
      </c>
      <c r="F2295" s="281" t="s">
        <v>7970</v>
      </c>
      <c r="G2295" s="319">
        <v>5.3179492791293974</v>
      </c>
      <c r="H2295" s="319">
        <v>0.27268969858320996</v>
      </c>
      <c r="I2295" s="319">
        <v>2.9598644805461873</v>
      </c>
      <c r="J2295" s="319">
        <v>0</v>
      </c>
      <c r="K2295" s="319">
        <v>2.0853950999999999</v>
      </c>
      <c r="L2295" s="320">
        <v>15.679662406015037</v>
      </c>
      <c r="M2295" s="308">
        <v>0</v>
      </c>
      <c r="N2295" s="282">
        <v>1.1192861000000001</v>
      </c>
      <c r="O2295" s="282">
        <v>1.0899266000000001</v>
      </c>
      <c r="P2295" s="282">
        <v>2.9359488999999999E-2</v>
      </c>
      <c r="Q2295" s="282">
        <v>0</v>
      </c>
      <c r="R2295" s="255">
        <v>6.5343321889000007E-5</v>
      </c>
      <c r="S2295" s="256">
        <v>1.085779901942E-7</v>
      </c>
      <c r="T2295" s="256">
        <v>0</v>
      </c>
      <c r="U2295" s="121">
        <v>1.3259251E-3</v>
      </c>
      <c r="V2295" s="144"/>
      <c r="W2295" s="137"/>
      <c r="X2295" s="20" t="s">
        <v>4039</v>
      </c>
      <c r="Y2295" s="20"/>
      <c r="Z2295" s="20"/>
      <c r="AA2295" s="19"/>
    </row>
    <row r="2296" spans="1:27" ht="14.4" customHeight="1">
      <c r="A2296" t="s">
        <v>4024</v>
      </c>
      <c r="B2296" s="278" t="s">
        <v>1223</v>
      </c>
      <c r="C2296" s="279" t="s">
        <v>6278</v>
      </c>
      <c r="D2296" s="14" t="s">
        <v>4019</v>
      </c>
      <c r="E2296" s="312" t="s">
        <v>1510</v>
      </c>
      <c r="F2296" s="281" t="s">
        <v>7971</v>
      </c>
      <c r="G2296" s="319">
        <v>2.4210387040846744</v>
      </c>
      <c r="H2296" s="319">
        <v>7.5337789618880005E-2</v>
      </c>
      <c r="I2296" s="319">
        <v>1.0860261144657941</v>
      </c>
      <c r="J2296" s="319">
        <v>0</v>
      </c>
      <c r="K2296" s="319">
        <v>1.2596748</v>
      </c>
      <c r="L2296" s="320">
        <v>9.4712390977443608</v>
      </c>
      <c r="M2296" s="308">
        <v>0</v>
      </c>
      <c r="N2296" s="282">
        <v>0.47203693000000002</v>
      </c>
      <c r="O2296" s="282">
        <v>0.45856359000000002</v>
      </c>
      <c r="P2296" s="282">
        <v>1.3473344E-2</v>
      </c>
      <c r="Q2296" s="282">
        <v>0</v>
      </c>
      <c r="R2296" s="255">
        <v>2.7491822142999999E-5</v>
      </c>
      <c r="S2296" s="256">
        <v>4.9827457449809994E-8</v>
      </c>
      <c r="T2296" s="256">
        <v>0</v>
      </c>
      <c r="U2296" s="121">
        <v>5.8044642999999999E-4</v>
      </c>
      <c r="V2296" s="144"/>
      <c r="W2296" s="137"/>
      <c r="X2296" s="20" t="s">
        <v>4039</v>
      </c>
      <c r="Y2296" s="20"/>
      <c r="Z2296" s="20"/>
      <c r="AA2296" s="19"/>
    </row>
    <row r="2297" spans="1:27" ht="14.4" customHeight="1">
      <c r="A2297" t="s">
        <v>4025</v>
      </c>
      <c r="B2297" s="278" t="s">
        <v>1223</v>
      </c>
      <c r="C2297" s="279" t="s">
        <v>6279</v>
      </c>
      <c r="D2297" s="14" t="s">
        <v>4019</v>
      </c>
      <c r="E2297" s="312" t="s">
        <v>1510</v>
      </c>
      <c r="F2297" s="281" t="s">
        <v>7972</v>
      </c>
      <c r="G2297" s="319">
        <v>2.4224050611950019</v>
      </c>
      <c r="H2297" s="319">
        <v>7.5417166631189997E-2</v>
      </c>
      <c r="I2297" s="319">
        <v>1.0865565945638118</v>
      </c>
      <c r="J2297" s="319">
        <v>0</v>
      </c>
      <c r="K2297" s="319">
        <v>1.2604313</v>
      </c>
      <c r="L2297" s="320">
        <v>9.4769270676691733</v>
      </c>
      <c r="M2297" s="308">
        <v>0</v>
      </c>
      <c r="N2297" s="282">
        <v>0.47227522999999999</v>
      </c>
      <c r="O2297" s="282">
        <v>0.45879445000000002</v>
      </c>
      <c r="P2297" s="282">
        <v>1.3480781000000001E-2</v>
      </c>
      <c r="Q2297" s="282">
        <v>0</v>
      </c>
      <c r="R2297" s="255">
        <v>2.7505662045E-5</v>
      </c>
      <c r="S2297" s="256">
        <v>4.9854960984909998E-8</v>
      </c>
      <c r="T2297" s="256">
        <v>0</v>
      </c>
      <c r="U2297" s="121">
        <v>5.8076934000000002E-4</v>
      </c>
      <c r="V2297" s="144"/>
      <c r="W2297" s="137"/>
      <c r="X2297" s="20" t="s">
        <v>4039</v>
      </c>
      <c r="Y2297" s="20"/>
      <c r="Z2297" s="20"/>
      <c r="AA2297" s="19"/>
    </row>
    <row r="2298" spans="1:27" ht="14.4" customHeight="1">
      <c r="A2298" t="s">
        <v>4026</v>
      </c>
      <c r="B2298" s="278" t="s">
        <v>1223</v>
      </c>
      <c r="C2298" s="279" t="s">
        <v>6280</v>
      </c>
      <c r="D2298" s="14" t="s">
        <v>4019</v>
      </c>
      <c r="E2298" s="312" t="s">
        <v>1510</v>
      </c>
      <c r="F2298" s="281" t="s">
        <v>7973</v>
      </c>
      <c r="G2298" s="319">
        <v>1.178898405762896</v>
      </c>
      <c r="H2298" s="319">
        <v>3.3807719085820004E-2</v>
      </c>
      <c r="I2298" s="319">
        <v>0.49699877667707598</v>
      </c>
      <c r="J2298" s="319">
        <v>0</v>
      </c>
      <c r="K2298" s="319">
        <v>0.64809190999999999</v>
      </c>
      <c r="L2298" s="320">
        <v>4.8728715037593986</v>
      </c>
      <c r="M2298" s="308">
        <v>0</v>
      </c>
      <c r="N2298" s="282">
        <v>0.22485379999999999</v>
      </c>
      <c r="O2298" s="282">
        <v>0.21828212999999999</v>
      </c>
      <c r="P2298" s="282">
        <v>6.5716732000000002E-3</v>
      </c>
      <c r="Q2298" s="282">
        <v>0</v>
      </c>
      <c r="R2298" s="255">
        <v>1.3086458397600001E-5</v>
      </c>
      <c r="S2298" s="256">
        <v>2.4303525144669999E-8</v>
      </c>
      <c r="T2298" s="256">
        <v>0</v>
      </c>
      <c r="U2298" s="121">
        <v>2.8044042999999998E-4</v>
      </c>
      <c r="V2298" s="144"/>
      <c r="W2298" s="137"/>
      <c r="X2298" s="20" t="s">
        <v>4039</v>
      </c>
      <c r="Y2298" s="20"/>
      <c r="Z2298" s="20"/>
      <c r="AA2298" s="19"/>
    </row>
    <row r="2299" spans="1:27" ht="14.4" customHeight="1">
      <c r="A2299" t="s">
        <v>4027</v>
      </c>
      <c r="B2299" s="278" t="s">
        <v>1223</v>
      </c>
      <c r="C2299" s="279" t="s">
        <v>6281</v>
      </c>
      <c r="D2299" s="14" t="s">
        <v>4019</v>
      </c>
      <c r="E2299" s="312" t="s">
        <v>1510</v>
      </c>
      <c r="F2299" s="281" t="s">
        <v>7974</v>
      </c>
      <c r="G2299" s="319">
        <v>2.0120365936617528</v>
      </c>
      <c r="H2299" s="319">
        <v>7.5793526776279999E-2</v>
      </c>
      <c r="I2299" s="319">
        <v>0.98804867688547304</v>
      </c>
      <c r="J2299" s="319">
        <v>0</v>
      </c>
      <c r="K2299" s="319">
        <v>0.94819439000000005</v>
      </c>
      <c r="L2299" s="320">
        <v>7.1292811278195485</v>
      </c>
      <c r="M2299" s="308">
        <v>0</v>
      </c>
      <c r="N2299" s="282">
        <v>0.40496264999999998</v>
      </c>
      <c r="O2299" s="282">
        <v>0.39379844000000003</v>
      </c>
      <c r="P2299" s="282">
        <v>1.1164211E-2</v>
      </c>
      <c r="Q2299" s="282">
        <v>0</v>
      </c>
      <c r="R2299" s="255">
        <v>2.3609018750000003E-5</v>
      </c>
      <c r="S2299" s="256">
        <v>4.1287761490010001E-8</v>
      </c>
      <c r="T2299" s="256">
        <v>0</v>
      </c>
      <c r="U2299" s="121">
        <v>4.8941632999999999E-4</v>
      </c>
      <c r="V2299" s="144"/>
      <c r="W2299" s="137"/>
      <c r="X2299" s="20" t="s">
        <v>4039</v>
      </c>
      <c r="Y2299" s="20"/>
      <c r="Z2299" s="20"/>
      <c r="AA2299" s="19"/>
    </row>
    <row r="2300" spans="1:27" ht="14.4" customHeight="1">
      <c r="A2300" t="s">
        <v>4028</v>
      </c>
      <c r="B2300" s="278" t="s">
        <v>1223</v>
      </c>
      <c r="C2300" s="279" t="s">
        <v>6282</v>
      </c>
      <c r="D2300" s="14" t="s">
        <v>4019</v>
      </c>
      <c r="E2300" s="312" t="s">
        <v>1510</v>
      </c>
      <c r="F2300" s="281" t="s">
        <v>7975</v>
      </c>
      <c r="G2300" s="319">
        <v>4.2387796322555253</v>
      </c>
      <c r="H2300" s="319">
        <v>0.19348715172269998</v>
      </c>
      <c r="I2300" s="319">
        <v>2.2606084805328259</v>
      </c>
      <c r="J2300" s="319">
        <v>0</v>
      </c>
      <c r="K2300" s="319">
        <v>1.7846839999999999</v>
      </c>
      <c r="L2300" s="320">
        <v>13.418676691729322</v>
      </c>
      <c r="M2300" s="308">
        <v>0</v>
      </c>
      <c r="N2300" s="282">
        <v>0.87954009</v>
      </c>
      <c r="O2300" s="282">
        <v>0.85608002999999999</v>
      </c>
      <c r="P2300" s="282">
        <v>2.3460064999999999E-2</v>
      </c>
      <c r="Q2300" s="282">
        <v>0</v>
      </c>
      <c r="R2300" s="255">
        <v>5.1323743023999996E-5</v>
      </c>
      <c r="S2300" s="256">
        <v>8.6760595628799996E-8</v>
      </c>
      <c r="T2300" s="256">
        <v>0</v>
      </c>
      <c r="U2300" s="121">
        <v>1.0476933E-3</v>
      </c>
      <c r="V2300" s="144"/>
      <c r="W2300" s="137"/>
      <c r="X2300" s="20" t="s">
        <v>4039</v>
      </c>
      <c r="Y2300" s="20"/>
      <c r="Z2300" s="20"/>
      <c r="AA2300" s="19"/>
    </row>
    <row r="2301" spans="1:27" ht="14.4" customHeight="1">
      <c r="A2301" t="s">
        <v>4029</v>
      </c>
      <c r="B2301" s="278" t="s">
        <v>1223</v>
      </c>
      <c r="C2301" s="279" t="s">
        <v>6283</v>
      </c>
      <c r="D2301" s="14" t="s">
        <v>4019</v>
      </c>
      <c r="E2301" s="312" t="s">
        <v>1510</v>
      </c>
      <c r="F2301" s="281" t="s">
        <v>7976</v>
      </c>
      <c r="G2301" s="319">
        <v>1.3944049088323809</v>
      </c>
      <c r="H2301" s="319">
        <v>4.1968531908830001E-2</v>
      </c>
      <c r="I2301" s="319">
        <v>0.60788044692355092</v>
      </c>
      <c r="J2301" s="319">
        <v>0</v>
      </c>
      <c r="K2301" s="319">
        <v>0.74455592999999998</v>
      </c>
      <c r="L2301" s="320">
        <v>5.5981648872180445</v>
      </c>
      <c r="M2301" s="308">
        <v>0</v>
      </c>
      <c r="N2301" s="282">
        <v>0.26901765</v>
      </c>
      <c r="O2301" s="282">
        <v>0.26125282</v>
      </c>
      <c r="P2301" s="282">
        <v>7.7648250000000004E-3</v>
      </c>
      <c r="Q2301" s="282">
        <v>0</v>
      </c>
      <c r="R2301" s="255">
        <v>1.5662639336099998E-5</v>
      </c>
      <c r="S2301" s="256">
        <v>2.8716069339610001E-8</v>
      </c>
      <c r="T2301" s="256">
        <v>0</v>
      </c>
      <c r="U2301" s="121">
        <v>3.3307034999999999E-4</v>
      </c>
      <c r="V2301" s="144"/>
      <c r="W2301" s="137"/>
      <c r="X2301" s="20" t="s">
        <v>4039</v>
      </c>
      <c r="Y2301" s="20"/>
      <c r="Z2301" s="20"/>
      <c r="AA2301" s="19"/>
    </row>
    <row r="2302" spans="1:27" ht="14.4" customHeight="1">
      <c r="A2302" t="s">
        <v>4030</v>
      </c>
      <c r="B2302" s="278" t="s">
        <v>1223</v>
      </c>
      <c r="C2302" s="279" t="s">
        <v>6284</v>
      </c>
      <c r="D2302" s="14" t="s">
        <v>4019</v>
      </c>
      <c r="E2302" s="312" t="s">
        <v>1510</v>
      </c>
      <c r="F2302" s="281" t="s">
        <v>7977</v>
      </c>
      <c r="G2302" s="319">
        <v>7.5212253887635407</v>
      </c>
      <c r="H2302" s="319">
        <v>0.38493509059389003</v>
      </c>
      <c r="I2302" s="319">
        <v>4.2793327981696505</v>
      </c>
      <c r="J2302" s="319">
        <v>0</v>
      </c>
      <c r="K2302" s="319">
        <v>2.8569575</v>
      </c>
      <c r="L2302" s="320">
        <v>21.480883458646616</v>
      </c>
      <c r="M2302" s="308">
        <v>0</v>
      </c>
      <c r="N2302" s="282">
        <v>1.6011439999999999</v>
      </c>
      <c r="O2302" s="282">
        <v>1.5596056</v>
      </c>
      <c r="P2302" s="282">
        <v>4.1538342999999998E-2</v>
      </c>
      <c r="Q2302" s="282">
        <v>0</v>
      </c>
      <c r="R2302" s="255">
        <v>9.3501537946000013E-5</v>
      </c>
      <c r="S2302" s="256">
        <v>1.5361813108760001E-7</v>
      </c>
      <c r="T2302" s="256">
        <v>0</v>
      </c>
      <c r="U2302" s="121">
        <v>1.8818235999999999E-3</v>
      </c>
      <c r="V2302" s="144"/>
      <c r="W2302" s="137"/>
      <c r="X2302" s="20" t="s">
        <v>4039</v>
      </c>
      <c r="Y2302" s="20"/>
      <c r="Z2302" s="20"/>
      <c r="AA2302" s="19"/>
    </row>
    <row r="2303" spans="1:27" ht="14.4" customHeight="1">
      <c r="A2303" t="s">
        <v>4031</v>
      </c>
      <c r="B2303" s="278" t="s">
        <v>1223</v>
      </c>
      <c r="C2303" s="279" t="s">
        <v>6285</v>
      </c>
      <c r="D2303" s="14" t="s">
        <v>4019</v>
      </c>
      <c r="E2303" s="312" t="s">
        <v>1510</v>
      </c>
      <c r="F2303" s="281" t="s">
        <v>7978</v>
      </c>
      <c r="G2303" s="319">
        <v>4.0480697447110927</v>
      </c>
      <c r="H2303" s="319">
        <v>0.18081914484427999</v>
      </c>
      <c r="I2303" s="319">
        <v>2.136275399866812</v>
      </c>
      <c r="J2303" s="319">
        <v>0</v>
      </c>
      <c r="K2303" s="319">
        <v>1.7309752</v>
      </c>
      <c r="L2303" s="320">
        <v>13.014851127819549</v>
      </c>
      <c r="M2303" s="308">
        <v>0</v>
      </c>
      <c r="N2303" s="282">
        <v>0.83675765999999996</v>
      </c>
      <c r="O2303" s="282">
        <v>0.81434264999999995</v>
      </c>
      <c r="P2303" s="282">
        <v>2.2415015E-2</v>
      </c>
      <c r="Q2303" s="282">
        <v>0</v>
      </c>
      <c r="R2303" s="255">
        <v>4.8821501383999997E-5</v>
      </c>
      <c r="S2303" s="256">
        <v>8.2895764136120002E-8</v>
      </c>
      <c r="T2303" s="256">
        <v>0</v>
      </c>
      <c r="U2303" s="121">
        <v>9.9866735000000008E-4</v>
      </c>
      <c r="V2303" s="144"/>
      <c r="W2303" s="137"/>
      <c r="X2303" s="20" t="s">
        <v>4039</v>
      </c>
      <c r="Y2303" s="20"/>
      <c r="Z2303" s="20"/>
      <c r="AA2303" s="19"/>
    </row>
    <row r="2304" spans="1:27" ht="14.4" customHeight="1">
      <c r="B2304" s="278" t="s">
        <v>1223</v>
      </c>
      <c r="C2304" s="277" t="s">
        <v>3486</v>
      </c>
      <c r="D2304" s="277" t="s">
        <v>4032</v>
      </c>
      <c r="E2304" s="312"/>
      <c r="F2304"/>
      <c r="G2304" s="210"/>
      <c r="H2304" s="210"/>
      <c r="I2304" s="210"/>
      <c r="J2304" s="210"/>
      <c r="K2304" s="210"/>
      <c r="L2304" s="210"/>
      <c r="M2304" s="5"/>
      <c r="N2304"/>
      <c r="O2304"/>
      <c r="V2304" s="183"/>
      <c r="W2304" s="4"/>
      <c r="X2304" s="20"/>
      <c r="Y2304" s="20"/>
      <c r="Z2304" s="20"/>
      <c r="AA2304" s="19"/>
    </row>
    <row r="2305" spans="1:27" ht="14.4" customHeight="1">
      <c r="A2305" t="s">
        <v>4033</v>
      </c>
      <c r="B2305" s="278" t="s">
        <v>1223</v>
      </c>
      <c r="C2305" s="279" t="s">
        <v>6286</v>
      </c>
      <c r="D2305" s="14" t="s">
        <v>4032</v>
      </c>
      <c r="E2305" s="312" t="s">
        <v>1510</v>
      </c>
      <c r="F2305" s="281" t="s">
        <v>7979</v>
      </c>
      <c r="G2305" s="319">
        <v>3.6390515130000002E-2</v>
      </c>
      <c r="H2305" s="319">
        <v>1.0438150199999999E-3</v>
      </c>
      <c r="I2305" s="319">
        <v>2.6031717000000003E-3</v>
      </c>
      <c r="J2305" s="319">
        <v>5.4561444100000005E-3</v>
      </c>
      <c r="K2305" s="319">
        <v>2.7287384000000001E-2</v>
      </c>
      <c r="L2305" s="320">
        <v>0.2051683007518797</v>
      </c>
      <c r="M2305" s="308">
        <v>3.5371822000000002</v>
      </c>
      <c r="N2305" s="282">
        <v>4.0855806000000003E-3</v>
      </c>
      <c r="O2305" s="282">
        <v>3.8492323999999999E-3</v>
      </c>
      <c r="P2305" s="282">
        <v>1.7226905E-4</v>
      </c>
      <c r="Q2305" s="283">
        <v>6.4079137000000002E-5</v>
      </c>
      <c r="R2305" s="255">
        <v>2.3076932667999999E-7</v>
      </c>
      <c r="S2305" s="256">
        <v>6.3708969137499988E-10</v>
      </c>
      <c r="T2305" s="256">
        <v>8.9746691355999993E-3</v>
      </c>
      <c r="U2305" s="274">
        <v>1.0586725E-5</v>
      </c>
      <c r="V2305" s="144"/>
      <c r="W2305" s="137"/>
      <c r="X2305" s="20" t="s">
        <v>4039</v>
      </c>
      <c r="Y2305" s="20"/>
      <c r="Z2305" s="20"/>
      <c r="AA2305" s="19"/>
    </row>
    <row r="2306" spans="1:27" ht="14.4" customHeight="1">
      <c r="A2306" t="s">
        <v>4034</v>
      </c>
      <c r="B2306" s="278" t="s">
        <v>1223</v>
      </c>
      <c r="C2306" s="279" t="s">
        <v>6287</v>
      </c>
      <c r="D2306" s="14" t="s">
        <v>4032</v>
      </c>
      <c r="E2306" s="312" t="s">
        <v>1510</v>
      </c>
      <c r="F2306" s="281" t="s">
        <v>7980</v>
      </c>
      <c r="G2306" s="319">
        <v>2.668637745E-2</v>
      </c>
      <c r="H2306" s="319">
        <v>7.6546435E-4</v>
      </c>
      <c r="I2306" s="319">
        <v>1.9089925700000001E-3</v>
      </c>
      <c r="J2306" s="319">
        <v>4.0011725299999995E-3</v>
      </c>
      <c r="K2306" s="319">
        <v>2.0010747999999998E-2</v>
      </c>
      <c r="L2306" s="320">
        <v>0.15045675187969923</v>
      </c>
      <c r="M2306" s="308">
        <v>2.5939336000000002</v>
      </c>
      <c r="N2306" s="282">
        <v>2.9960924999999998E-3</v>
      </c>
      <c r="O2306" s="282">
        <v>2.8227704999999998E-3</v>
      </c>
      <c r="P2306" s="282">
        <v>1.2633064000000001E-4</v>
      </c>
      <c r="Q2306" s="283">
        <v>4.6991367000000002E-5</v>
      </c>
      <c r="R2306" s="255">
        <v>1.69230843765E-7</v>
      </c>
      <c r="S2306" s="256">
        <v>4.6719909994199998E-10</v>
      </c>
      <c r="T2306" s="256">
        <v>6.5814240193999996E-3</v>
      </c>
      <c r="U2306" s="274">
        <v>7.7635982000000008E-6</v>
      </c>
      <c r="V2306" s="144"/>
      <c r="W2306" s="137"/>
      <c r="X2306" s="20" t="s">
        <v>4039</v>
      </c>
      <c r="Y2306" s="20"/>
      <c r="Z2306" s="20"/>
      <c r="AA2306" s="19"/>
    </row>
    <row r="2307" spans="1:27" ht="14.4" customHeight="1">
      <c r="A2307" t="s">
        <v>4035</v>
      </c>
      <c r="B2307" s="278" t="s">
        <v>1223</v>
      </c>
      <c r="C2307" s="279" t="s">
        <v>6288</v>
      </c>
      <c r="D2307" s="14" t="s">
        <v>4032</v>
      </c>
      <c r="E2307" s="312" t="s">
        <v>1510</v>
      </c>
      <c r="F2307" s="281" t="s">
        <v>7981</v>
      </c>
      <c r="G2307" s="319">
        <v>7.2781030140000008E-2</v>
      </c>
      <c r="H2307" s="319">
        <v>2.08763002E-3</v>
      </c>
      <c r="I2307" s="319">
        <v>5.2063435000000002E-3</v>
      </c>
      <c r="J2307" s="319">
        <v>1.091228862E-2</v>
      </c>
      <c r="K2307" s="319">
        <v>5.4574768000000003E-2</v>
      </c>
      <c r="L2307" s="320">
        <v>0.41033660150375939</v>
      </c>
      <c r="M2307" s="308">
        <v>7.0743644000000003</v>
      </c>
      <c r="N2307" s="282">
        <v>8.1711612000000006E-3</v>
      </c>
      <c r="O2307" s="282">
        <v>7.6984649000000002E-3</v>
      </c>
      <c r="P2307" s="282">
        <v>3.4453810000000001E-4</v>
      </c>
      <c r="Q2307" s="282">
        <v>1.2815826999999999E-4</v>
      </c>
      <c r="R2307" s="255">
        <v>4.6153866235999997E-7</v>
      </c>
      <c r="S2307" s="256">
        <v>1.2741793817499998E-9</v>
      </c>
      <c r="T2307" s="256">
        <v>1.79493378712E-2</v>
      </c>
      <c r="U2307" s="274">
        <v>2.117345E-5</v>
      </c>
      <c r="V2307" s="144"/>
      <c r="W2307" s="137"/>
      <c r="X2307" s="20" t="s">
        <v>4039</v>
      </c>
      <c r="Y2307" s="20"/>
      <c r="Z2307" s="20"/>
      <c r="AA2307" s="19"/>
    </row>
    <row r="2308" spans="1:27" ht="14.4" customHeight="1">
      <c r="B2308" s="278" t="s">
        <v>3349</v>
      </c>
      <c r="C2308" s="277" t="s">
        <v>4036</v>
      </c>
      <c r="D2308" s="327"/>
      <c r="E2308" s="312"/>
      <c r="F2308"/>
      <c r="G2308" s="210"/>
      <c r="H2308" s="210"/>
      <c r="I2308" s="210"/>
      <c r="J2308" s="210"/>
      <c r="K2308" s="210"/>
      <c r="L2308" s="210"/>
      <c r="M2308" s="5"/>
      <c r="N2308"/>
      <c r="O2308"/>
      <c r="V2308" s="183"/>
      <c r="W2308" s="4"/>
      <c r="X2308" s="20"/>
      <c r="Y2308" s="20"/>
      <c r="Z2308" s="20"/>
      <c r="AA2308" s="19"/>
    </row>
    <row r="2309" spans="1:27" ht="14.4" customHeight="1">
      <c r="B2309" s="278" t="s">
        <v>3349</v>
      </c>
      <c r="C2309" s="277" t="s">
        <v>4037</v>
      </c>
      <c r="D2309" s="328" t="s">
        <v>3351</v>
      </c>
      <c r="E2309" s="312"/>
      <c r="F2309"/>
      <c r="G2309" s="210"/>
      <c r="H2309" s="210"/>
      <c r="I2309" s="210"/>
      <c r="J2309" s="210"/>
      <c r="K2309" s="210"/>
      <c r="L2309" s="210"/>
      <c r="M2309" s="5"/>
      <c r="N2309"/>
      <c r="O2309"/>
      <c r="V2309" s="183"/>
      <c r="W2309" s="4"/>
      <c r="X2309" s="20"/>
      <c r="Y2309" s="20"/>
      <c r="Z2309" s="20"/>
      <c r="AA2309" s="19"/>
    </row>
    <row r="2310" spans="1:27" ht="14.4" customHeight="1">
      <c r="A2310" t="s">
        <v>3350</v>
      </c>
      <c r="B2310" s="278" t="s">
        <v>3349</v>
      </c>
      <c r="C2310" s="279" t="s">
        <v>6289</v>
      </c>
      <c r="D2310" t="s">
        <v>4038</v>
      </c>
      <c r="E2310" s="312" t="s">
        <v>1510</v>
      </c>
      <c r="F2310" s="281" t="s">
        <v>7982</v>
      </c>
      <c r="G2310" s="319">
        <v>0.64495936158370992</v>
      </c>
      <c r="H2310" s="319">
        <v>1.415564739E-2</v>
      </c>
      <c r="I2310" s="319">
        <v>7.0800192817999985E-2</v>
      </c>
      <c r="J2310" s="319">
        <v>1.026868137571E-2</v>
      </c>
      <c r="K2310" s="319">
        <v>0.54973483999999995</v>
      </c>
      <c r="L2310" s="320">
        <v>4.1333446616541343</v>
      </c>
      <c r="M2310" s="308">
        <v>59.601444000000001</v>
      </c>
      <c r="N2310" s="282">
        <v>8.9879756000000005E-2</v>
      </c>
      <c r="O2310" s="282">
        <v>8.2704017000000005E-2</v>
      </c>
      <c r="P2310" s="282">
        <v>3.5676773000000001E-3</v>
      </c>
      <c r="Q2310" s="282">
        <v>3.6080617999999999E-3</v>
      </c>
      <c r="R2310" s="255">
        <v>4.9582744244736998E-6</v>
      </c>
      <c r="S2310" s="256">
        <v>1.3194073024367699E-8</v>
      </c>
      <c r="T2310" s="256">
        <v>0.50533078311399993</v>
      </c>
      <c r="U2310" s="121">
        <v>2.0934533999999999E-4</v>
      </c>
      <c r="V2310" s="144"/>
      <c r="W2310" s="137"/>
      <c r="X2310" s="22" t="s">
        <v>4045</v>
      </c>
      <c r="Y2310" s="20"/>
      <c r="Z2310" s="20"/>
      <c r="AA2310" s="19"/>
    </row>
    <row r="2311" spans="1:27" ht="14.4" customHeight="1">
      <c r="A2311" t="s">
        <v>3352</v>
      </c>
      <c r="B2311" s="278" t="s">
        <v>3349</v>
      </c>
      <c r="C2311" s="279" t="s">
        <v>6290</v>
      </c>
      <c r="D2311" t="s">
        <v>4038</v>
      </c>
      <c r="E2311" s="312" t="s">
        <v>1510</v>
      </c>
      <c r="F2311" s="281" t="s">
        <v>7983</v>
      </c>
      <c r="G2311" s="319">
        <v>0.28080238318148043</v>
      </c>
      <c r="H2311" s="319">
        <v>3.4153856636499999E-3</v>
      </c>
      <c r="I2311" s="319">
        <v>3.9316997517830403E-2</v>
      </c>
      <c r="J2311" s="319">
        <v>0</v>
      </c>
      <c r="K2311" s="319">
        <v>0.23807</v>
      </c>
      <c r="L2311" s="320">
        <v>1.79</v>
      </c>
      <c r="M2311" s="308">
        <v>38.805</v>
      </c>
      <c r="N2311" s="282">
        <v>4.3321169E-2</v>
      </c>
      <c r="O2311" s="282">
        <v>3.9035930000000003E-2</v>
      </c>
      <c r="P2311" s="282">
        <v>1.5878604000000001E-3</v>
      </c>
      <c r="Q2311" s="282">
        <v>2.6973778000000002E-3</v>
      </c>
      <c r="R2311" s="255">
        <v>2.3402836000000001E-6</v>
      </c>
      <c r="S2311" s="256">
        <v>5.8722649349999999E-9</v>
      </c>
      <c r="T2311" s="256">
        <v>0.37778400000000001</v>
      </c>
      <c r="U2311" s="121">
        <v>1.0887988000000001E-4</v>
      </c>
      <c r="V2311" s="144"/>
      <c r="W2311" s="137"/>
      <c r="X2311" s="22" t="s">
        <v>4045</v>
      </c>
      <c r="Y2311" s="20"/>
      <c r="Z2311" s="20"/>
      <c r="AA2311" s="19"/>
    </row>
    <row r="2312" spans="1:27" ht="14.4" customHeight="1">
      <c r="A2312" t="s">
        <v>3353</v>
      </c>
      <c r="B2312" s="278" t="s">
        <v>3349</v>
      </c>
      <c r="C2312" s="279" t="s">
        <v>6291</v>
      </c>
      <c r="D2312" t="s">
        <v>4038</v>
      </c>
      <c r="E2312" s="312" t="s">
        <v>1510</v>
      </c>
      <c r="F2312" s="281" t="s">
        <v>7984</v>
      </c>
      <c r="G2312" s="319">
        <v>0.25684114081787862</v>
      </c>
      <c r="H2312" s="319">
        <v>2.82622351899E-3</v>
      </c>
      <c r="I2312" s="319">
        <v>3.58949172988886E-2</v>
      </c>
      <c r="J2312" s="319">
        <v>0</v>
      </c>
      <c r="K2312" s="319">
        <v>0.21812000000000001</v>
      </c>
      <c r="L2312" s="320">
        <v>1.64</v>
      </c>
      <c r="M2312" s="308">
        <v>34.088999999999999</v>
      </c>
      <c r="N2312" s="282">
        <v>3.9563900999999999E-2</v>
      </c>
      <c r="O2312" s="282">
        <v>3.5742191E-2</v>
      </c>
      <c r="P2312" s="282">
        <v>1.4543143000000001E-3</v>
      </c>
      <c r="Q2312" s="282">
        <v>2.3673955000000002E-3</v>
      </c>
      <c r="R2312" s="255">
        <v>2.1428171999999998E-6</v>
      </c>
      <c r="S2312" s="256">
        <v>5.3783814600000001E-9</v>
      </c>
      <c r="T2312" s="256">
        <v>0.33156799999999997</v>
      </c>
      <c r="U2312" s="274">
        <v>9.7704040999999997E-5</v>
      </c>
      <c r="V2312" s="144"/>
      <c r="W2312" s="137"/>
      <c r="X2312" s="22" t="s">
        <v>4045</v>
      </c>
      <c r="Y2312" s="20"/>
      <c r="Z2312" s="20"/>
      <c r="AA2312" s="19"/>
    </row>
    <row r="2313" spans="1:27" ht="14.4" customHeight="1">
      <c r="A2313" t="s">
        <v>3354</v>
      </c>
      <c r="B2313" s="278" t="s">
        <v>3349</v>
      </c>
      <c r="C2313" s="279" t="s">
        <v>6292</v>
      </c>
      <c r="D2313" t="s">
        <v>4038</v>
      </c>
      <c r="E2313" s="312" t="s">
        <v>1510</v>
      </c>
      <c r="F2313" s="281" t="s">
        <v>7985</v>
      </c>
      <c r="G2313" s="319">
        <v>0.445445853492</v>
      </c>
      <c r="H2313" s="319">
        <v>2.07514645E-2</v>
      </c>
      <c r="I2313" s="319">
        <v>5.7948621020999999E-2</v>
      </c>
      <c r="J2313" s="319">
        <v>8.7991979710000008E-3</v>
      </c>
      <c r="K2313" s="319">
        <v>0.35794657000000002</v>
      </c>
      <c r="L2313" s="320">
        <v>2.6913275939849624</v>
      </c>
      <c r="M2313" s="308">
        <v>57.586818999999998</v>
      </c>
      <c r="N2313" s="282">
        <v>6.1207254000000003E-2</v>
      </c>
      <c r="O2313" s="282">
        <v>5.5279724000000002E-2</v>
      </c>
      <c r="P2313" s="282">
        <v>2.4410258000000002E-3</v>
      </c>
      <c r="Q2313" s="282">
        <v>3.4865038E-3</v>
      </c>
      <c r="R2313" s="255">
        <v>3.314132201878E-6</v>
      </c>
      <c r="S2313" s="256">
        <v>9.0274621390048304E-9</v>
      </c>
      <c r="T2313" s="256">
        <v>0.48830585134499999</v>
      </c>
      <c r="U2313" s="121">
        <v>1.6747965999999999E-4</v>
      </c>
      <c r="V2313" s="144"/>
      <c r="W2313" s="137"/>
      <c r="X2313" s="22" t="s">
        <v>4045</v>
      </c>
      <c r="Y2313" s="20"/>
      <c r="Z2313" s="20"/>
      <c r="AA2313" s="19"/>
    </row>
    <row r="2314" spans="1:27" ht="14.4" customHeight="1">
      <c r="A2314" t="s">
        <v>3355</v>
      </c>
      <c r="B2314" s="278" t="s">
        <v>3349</v>
      </c>
      <c r="C2314" s="279" t="s">
        <v>6293</v>
      </c>
      <c r="D2314" t="s">
        <v>4038</v>
      </c>
      <c r="E2314" s="312" t="s">
        <v>1510</v>
      </c>
      <c r="F2314" s="281" t="s">
        <v>7986</v>
      </c>
      <c r="G2314" s="319">
        <v>2.3663419519640641E-2</v>
      </c>
      <c r="H2314" s="319">
        <v>1.2172510485999998E-3</v>
      </c>
      <c r="I2314" s="319">
        <v>8.0536595603000003E-3</v>
      </c>
      <c r="J2314" s="319">
        <v>1.9264569107406422E-3</v>
      </c>
      <c r="K2314" s="319">
        <v>1.2466052E-2</v>
      </c>
      <c r="L2314" s="320">
        <v>9.3729714285714277E-2</v>
      </c>
      <c r="M2314" s="308">
        <v>2.586878</v>
      </c>
      <c r="N2314" s="282">
        <v>3.886657E-3</v>
      </c>
      <c r="O2314" s="282">
        <v>3.7325637000000002E-3</v>
      </c>
      <c r="P2314" s="282">
        <v>1.1833798E-4</v>
      </c>
      <c r="Q2314" s="283">
        <v>3.5755389999999999E-5</v>
      </c>
      <c r="R2314" s="255">
        <v>2.2377479733787629E-7</v>
      </c>
      <c r="S2314" s="256">
        <v>4.3764044128333944E-10</v>
      </c>
      <c r="T2314" s="256">
        <v>5.0077577399899997E-3</v>
      </c>
      <c r="U2314" s="274">
        <v>6.3653926000000003E-6</v>
      </c>
      <c r="V2314" s="144"/>
      <c r="W2314" s="137"/>
      <c r="X2314" s="22" t="s">
        <v>4045</v>
      </c>
      <c r="Y2314" s="20"/>
      <c r="Z2314" s="20"/>
      <c r="AA2314" s="19"/>
    </row>
    <row r="2315" spans="1:27" ht="14.4" customHeight="1">
      <c r="A2315" t="s">
        <v>3356</v>
      </c>
      <c r="B2315" s="278" t="s">
        <v>3349</v>
      </c>
      <c r="C2315" s="279" t="s">
        <v>6294</v>
      </c>
      <c r="D2315" t="s">
        <v>4038</v>
      </c>
      <c r="E2315" s="312" t="s">
        <v>1510</v>
      </c>
      <c r="F2315" s="281" t="s">
        <v>7987</v>
      </c>
      <c r="G2315" s="319">
        <v>0.14383014934137778</v>
      </c>
      <c r="H2315" s="319">
        <v>1.0966842391000001E-2</v>
      </c>
      <c r="I2315" s="319">
        <v>1.88732760997E-2</v>
      </c>
      <c r="J2315" s="319">
        <v>9.1456608506777885E-3</v>
      </c>
      <c r="K2315" s="319">
        <v>0.10484437000000001</v>
      </c>
      <c r="L2315" s="320">
        <v>0.78830353383458651</v>
      </c>
      <c r="M2315" s="308">
        <v>8.5157243000000005</v>
      </c>
      <c r="N2315" s="282">
        <v>1.7918604000000001E-2</v>
      </c>
      <c r="O2315" s="282">
        <v>1.6948517999999999E-2</v>
      </c>
      <c r="P2315" s="282">
        <v>7.0203186999999998E-4</v>
      </c>
      <c r="Q2315" s="282">
        <v>2.6805372000000003E-4</v>
      </c>
      <c r="R2315" s="255">
        <v>1.0160981995923696E-6</v>
      </c>
      <c r="S2315" s="256">
        <v>2.5962716687008479E-9</v>
      </c>
      <c r="T2315" s="256">
        <v>3.7542537202099997E-2</v>
      </c>
      <c r="U2315" s="274">
        <v>4.2574694000000001E-5</v>
      </c>
      <c r="V2315" s="144"/>
      <c r="W2315" s="137"/>
      <c r="X2315" s="22" t="s">
        <v>4045</v>
      </c>
      <c r="Y2315" s="20"/>
      <c r="Z2315" s="20"/>
      <c r="AA2315" s="19"/>
    </row>
    <row r="2316" spans="1:27" ht="14.4" customHeight="1">
      <c r="A2316" t="s">
        <v>3357</v>
      </c>
      <c r="B2316" s="278" t="s">
        <v>3349</v>
      </c>
      <c r="C2316" s="279" t="s">
        <v>6295</v>
      </c>
      <c r="D2316" t="s">
        <v>4038</v>
      </c>
      <c r="E2316" s="312" t="s">
        <v>1510</v>
      </c>
      <c r="F2316" s="281" t="s">
        <v>7988</v>
      </c>
      <c r="G2316" s="319">
        <v>0.15436643743179138</v>
      </c>
      <c r="H2316" s="319">
        <v>1.7167792232007002E-2</v>
      </c>
      <c r="I2316" s="319">
        <v>3.3458645199784372E-2</v>
      </c>
      <c r="J2316" s="319">
        <v>0</v>
      </c>
      <c r="K2316" s="319">
        <v>0.10374</v>
      </c>
      <c r="L2316" s="320">
        <v>0.77999999999999992</v>
      </c>
      <c r="M2316" s="308">
        <v>0</v>
      </c>
      <c r="N2316" s="282">
        <v>2.2038157999999999E-2</v>
      </c>
      <c r="O2316" s="282">
        <v>2.1272406000000001E-2</v>
      </c>
      <c r="P2316" s="282">
        <v>7.6575221E-4</v>
      </c>
      <c r="Q2316" s="282">
        <v>0</v>
      </c>
      <c r="R2316" s="255">
        <v>1.27532409E-6</v>
      </c>
      <c r="S2316" s="256">
        <v>2.8319238700000004E-9</v>
      </c>
      <c r="T2316" s="256">
        <v>0</v>
      </c>
      <c r="U2316" s="274">
        <v>4.5611841999999997E-5</v>
      </c>
      <c r="V2316" s="144"/>
      <c r="W2316" s="137"/>
      <c r="X2316" s="22" t="s">
        <v>4045</v>
      </c>
      <c r="Y2316" s="20"/>
      <c r="Z2316" s="20"/>
      <c r="AA2316" s="19"/>
    </row>
    <row r="2317" spans="1:27" ht="14.4" customHeight="1">
      <c r="A2317" t="s">
        <v>3358</v>
      </c>
      <c r="B2317" s="278" t="s">
        <v>3349</v>
      </c>
      <c r="C2317" s="279" t="s">
        <v>6296</v>
      </c>
      <c r="D2317" t="s">
        <v>4038</v>
      </c>
      <c r="E2317" s="312" t="s">
        <v>1510</v>
      </c>
      <c r="F2317" s="281" t="s">
        <v>7989</v>
      </c>
      <c r="G2317" s="319">
        <v>0.35718418749609998</v>
      </c>
      <c r="H2317" s="319">
        <v>1.3916817889999999E-2</v>
      </c>
      <c r="I2317" s="319">
        <v>2.2936479596099998E-2</v>
      </c>
      <c r="J2317" s="319">
        <v>3.7807400099999998E-3</v>
      </c>
      <c r="K2317" s="319">
        <v>0.31655014999999997</v>
      </c>
      <c r="L2317" s="320">
        <v>2.3800763157894735</v>
      </c>
      <c r="M2317" s="308">
        <v>33.663361999999999</v>
      </c>
      <c r="N2317" s="282">
        <v>4.6396207000000002E-2</v>
      </c>
      <c r="O2317" s="282">
        <v>4.2563914000000001E-2</v>
      </c>
      <c r="P2317" s="282">
        <v>1.9877311E-3</v>
      </c>
      <c r="Q2317" s="282">
        <v>1.8445626000000001E-3</v>
      </c>
      <c r="R2317" s="255">
        <v>2.5517933602840003E-6</v>
      </c>
      <c r="S2317" s="256">
        <v>7.3510764001328993E-9</v>
      </c>
      <c r="T2317" s="256">
        <v>0.25834211162799997</v>
      </c>
      <c r="U2317" s="121">
        <v>1.3026195999999999E-4</v>
      </c>
      <c r="V2317" s="144"/>
      <c r="W2317" s="137"/>
      <c r="X2317" s="22" t="s">
        <v>4045</v>
      </c>
      <c r="Y2317" s="20"/>
      <c r="Z2317" s="20"/>
      <c r="AA2317" s="19"/>
    </row>
    <row r="2318" spans="1:27" ht="14.4" customHeight="1">
      <c r="A2318" t="s">
        <v>3359</v>
      </c>
      <c r="B2318" s="278" t="s">
        <v>3349</v>
      </c>
      <c r="C2318" s="279" t="s">
        <v>6297</v>
      </c>
      <c r="D2318" t="s">
        <v>4038</v>
      </c>
      <c r="E2318" s="312" t="s">
        <v>1510</v>
      </c>
      <c r="F2318" s="281" t="s">
        <v>7990</v>
      </c>
      <c r="G2318" s="319">
        <v>0.30186153318078002</v>
      </c>
      <c r="H2318" s="319">
        <v>1.8952637809999999E-2</v>
      </c>
      <c r="I2318" s="319">
        <v>6.7861821952999987E-2</v>
      </c>
      <c r="J2318" s="319">
        <v>7.7849334177799998E-3</v>
      </c>
      <c r="K2318" s="319">
        <v>0.20726214000000001</v>
      </c>
      <c r="L2318" s="320">
        <v>1.5583619548872181</v>
      </c>
      <c r="M2318" s="308">
        <v>16.613050000000001</v>
      </c>
      <c r="N2318" s="282">
        <v>4.5445032000000003E-2</v>
      </c>
      <c r="O2318" s="282">
        <v>4.3011972000000002E-2</v>
      </c>
      <c r="P2318" s="282">
        <v>1.6018079999999999E-3</v>
      </c>
      <c r="Q2318" s="282">
        <v>8.3125172999999998E-4</v>
      </c>
      <c r="R2318" s="255">
        <v>2.5786553794095006E-6</v>
      </c>
      <c r="S2318" s="256">
        <v>5.9238461620836574E-9</v>
      </c>
      <c r="T2318" s="256">
        <v>0.116421811</v>
      </c>
      <c r="U2318" s="274">
        <v>9.0875983999999998E-5</v>
      </c>
      <c r="V2318" s="144"/>
      <c r="W2318" s="137"/>
      <c r="X2318" s="22" t="s">
        <v>4045</v>
      </c>
      <c r="Y2318" s="20"/>
      <c r="Z2318" s="20"/>
      <c r="AA2318" s="19"/>
    </row>
    <row r="2319" spans="1:27" ht="14.4" customHeight="1">
      <c r="A2319" t="s">
        <v>3360</v>
      </c>
      <c r="B2319" s="278" t="s">
        <v>3349</v>
      </c>
      <c r="C2319" s="279" t="s">
        <v>6298</v>
      </c>
      <c r="D2319" t="s">
        <v>4038</v>
      </c>
      <c r="E2319" s="312" t="s">
        <v>1510</v>
      </c>
      <c r="F2319" s="281" t="s">
        <v>7991</v>
      </c>
      <c r="G2319" s="319">
        <v>0.35035480694589999</v>
      </c>
      <c r="H2319" s="319">
        <v>3.3294798888E-2</v>
      </c>
      <c r="I2319" s="319">
        <v>7.4715279577299995E-2</v>
      </c>
      <c r="J2319" s="319">
        <v>3.7901484805999996E-3</v>
      </c>
      <c r="K2319" s="319">
        <v>0.23855457999999999</v>
      </c>
      <c r="L2319" s="320">
        <v>1.7936434586466163</v>
      </c>
      <c r="M2319" s="308">
        <v>72.175882000000001</v>
      </c>
      <c r="N2319" s="282">
        <v>5.0665012000000002E-2</v>
      </c>
      <c r="O2319" s="282">
        <v>4.3875088E-2</v>
      </c>
      <c r="P2319" s="282">
        <v>1.8488762E-3</v>
      </c>
      <c r="Q2319" s="282">
        <v>4.9410477999999999E-3</v>
      </c>
      <c r="R2319" s="255">
        <v>2.6304009371591001E-6</v>
      </c>
      <c r="S2319" s="256">
        <v>6.8375600567900115E-9</v>
      </c>
      <c r="T2319" s="256">
        <v>0.69202349695760002</v>
      </c>
      <c r="U2319" s="121">
        <v>1.6633878999999999E-4</v>
      </c>
      <c r="V2319" s="144"/>
      <c r="W2319" s="137"/>
      <c r="X2319" s="22" t="s">
        <v>4045</v>
      </c>
      <c r="Y2319" s="20"/>
      <c r="Z2319" s="20"/>
      <c r="AA2319" s="19"/>
    </row>
    <row r="2320" spans="1:27" ht="14.4" customHeight="1">
      <c r="A2320" t="s">
        <v>3361</v>
      </c>
      <c r="B2320" s="278" t="s">
        <v>3349</v>
      </c>
      <c r="C2320" s="279" t="s">
        <v>6299</v>
      </c>
      <c r="D2320" t="s">
        <v>4038</v>
      </c>
      <c r="E2320" s="312" t="s">
        <v>1510</v>
      </c>
      <c r="F2320" s="281" t="s">
        <v>7992</v>
      </c>
      <c r="G2320" s="319">
        <v>0.29651705308533</v>
      </c>
      <c r="H2320" s="319">
        <v>2.1172107099999997E-2</v>
      </c>
      <c r="I2320" s="319">
        <v>2.9969836279200003E-2</v>
      </c>
      <c r="J2320" s="319">
        <v>2.7711197061299998E-3</v>
      </c>
      <c r="K2320" s="319">
        <v>0.24260398999999999</v>
      </c>
      <c r="L2320" s="320">
        <v>1.8240901503759397</v>
      </c>
      <c r="M2320" s="308">
        <v>28.141113000000001</v>
      </c>
      <c r="N2320" s="282">
        <v>3.9597462999999999E-2</v>
      </c>
      <c r="O2320" s="282">
        <v>3.6471877E-2</v>
      </c>
      <c r="P2320" s="282">
        <v>1.5883787999999999E-3</v>
      </c>
      <c r="Q2320" s="282">
        <v>1.5372073E-3</v>
      </c>
      <c r="R2320" s="255">
        <v>2.1865633208482199E-6</v>
      </c>
      <c r="S2320" s="256">
        <v>5.8741820124690102E-9</v>
      </c>
      <c r="T2320" s="256">
        <v>0.215295133832</v>
      </c>
      <c r="U2320" s="121">
        <v>1.1193689E-4</v>
      </c>
      <c r="V2320" s="144"/>
      <c r="W2320" s="137"/>
      <c r="X2320" s="22" t="s">
        <v>4045</v>
      </c>
      <c r="Y2320" s="20"/>
      <c r="Z2320" s="20"/>
      <c r="AA2320" s="19"/>
    </row>
    <row r="2321" spans="1:27" ht="14.4" customHeight="1">
      <c r="A2321" t="s">
        <v>3362</v>
      </c>
      <c r="B2321" s="278" t="s">
        <v>3349</v>
      </c>
      <c r="C2321" s="279" t="s">
        <v>6300</v>
      </c>
      <c r="D2321" t="s">
        <v>4038</v>
      </c>
      <c r="E2321" s="312" t="s">
        <v>1510</v>
      </c>
      <c r="F2321" s="281" t="s">
        <v>7993</v>
      </c>
      <c r="G2321" s="319">
        <v>0.48922593627591598</v>
      </c>
      <c r="H2321" s="319">
        <v>1.869125365E-2</v>
      </c>
      <c r="I2321" s="319">
        <v>6.3506958619999998E-2</v>
      </c>
      <c r="J2321" s="319">
        <v>9.459524005915999E-3</v>
      </c>
      <c r="K2321" s="319">
        <v>0.39756819999999998</v>
      </c>
      <c r="L2321" s="320">
        <v>2.9892345864661651</v>
      </c>
      <c r="M2321" s="308">
        <v>73.198106999999993</v>
      </c>
      <c r="N2321" s="282">
        <v>6.3497755000000003E-2</v>
      </c>
      <c r="O2321" s="282">
        <v>5.6485962000000001E-2</v>
      </c>
      <c r="P2321" s="282">
        <v>2.6010769999999998E-3</v>
      </c>
      <c r="Q2321" s="282">
        <v>4.4107160000000003E-3</v>
      </c>
      <c r="R2321" s="255">
        <v>3.3864485191803806E-6</v>
      </c>
      <c r="S2321" s="256">
        <v>9.619367784995587E-9</v>
      </c>
      <c r="T2321" s="256">
        <v>0.61774734824999999</v>
      </c>
      <c r="U2321" s="121">
        <v>1.9593865E-4</v>
      </c>
      <c r="V2321" s="144"/>
      <c r="W2321" s="137"/>
      <c r="X2321" s="22" t="s">
        <v>4045</v>
      </c>
      <c r="Y2321" s="20"/>
      <c r="Z2321" s="20"/>
      <c r="AA2321" s="19"/>
    </row>
    <row r="2322" spans="1:27" ht="14.4" customHeight="1">
      <c r="A2322" t="s">
        <v>3363</v>
      </c>
      <c r="B2322" s="278" t="s">
        <v>3349</v>
      </c>
      <c r="C2322" s="279" t="s">
        <v>6301</v>
      </c>
      <c r="D2322" t="s">
        <v>4038</v>
      </c>
      <c r="E2322" s="312" t="s">
        <v>1510</v>
      </c>
      <c r="F2322" s="281" t="s">
        <v>7994</v>
      </c>
      <c r="G2322" s="319">
        <v>0.48855101887555796</v>
      </c>
      <c r="H2322" s="319">
        <v>1.4572433445E-2</v>
      </c>
      <c r="I2322" s="319">
        <v>0.19621011492709997</v>
      </c>
      <c r="J2322" s="319">
        <v>1.7220605034579998E-3</v>
      </c>
      <c r="K2322" s="319">
        <v>0.27604641000000002</v>
      </c>
      <c r="L2322" s="320">
        <v>2.075536917293233</v>
      </c>
      <c r="M2322" s="308">
        <v>47.368285</v>
      </c>
      <c r="N2322" s="282">
        <v>5.2532045999999999E-2</v>
      </c>
      <c r="O2322" s="282">
        <v>4.7428297000000001E-2</v>
      </c>
      <c r="P2322" s="282">
        <v>1.8916804000000001E-3</v>
      </c>
      <c r="Q2322" s="282">
        <v>3.2120685E-3</v>
      </c>
      <c r="R2322" s="255">
        <v>2.8434230718766004E-6</v>
      </c>
      <c r="S2322" s="256">
        <v>6.9958596298288941E-9</v>
      </c>
      <c r="T2322" s="256">
        <v>0.4498695403952</v>
      </c>
      <c r="U2322" s="121">
        <v>1.6274017E-4</v>
      </c>
      <c r="V2322" s="144"/>
      <c r="W2322" s="137"/>
      <c r="X2322" s="22" t="s">
        <v>4045</v>
      </c>
      <c r="Y2322" s="20"/>
      <c r="Z2322" s="20"/>
      <c r="AA2322" s="19"/>
    </row>
    <row r="2323" spans="1:27" ht="14.4" customHeight="1">
      <c r="A2323" t="s">
        <v>3364</v>
      </c>
      <c r="B2323" s="278" t="s">
        <v>3349</v>
      </c>
      <c r="C2323" s="279" t="s">
        <v>6302</v>
      </c>
      <c r="D2323" t="s">
        <v>4038</v>
      </c>
      <c r="E2323" s="312" t="s">
        <v>1510</v>
      </c>
      <c r="F2323" s="281" t="s">
        <v>7995</v>
      </c>
      <c r="G2323" s="319">
        <v>0.6609168956</v>
      </c>
      <c r="H2323" s="319">
        <v>2.9988500500000004E-2</v>
      </c>
      <c r="I2323" s="319">
        <v>0.189581262</v>
      </c>
      <c r="J2323" s="319">
        <v>0.18997416310000001</v>
      </c>
      <c r="K2323" s="319">
        <v>0.25137296999999997</v>
      </c>
      <c r="L2323" s="320">
        <v>1.8900223308270674</v>
      </c>
      <c r="M2323" s="308">
        <v>61.536110999999998</v>
      </c>
      <c r="N2323" s="282">
        <v>5.0702013999999997E-2</v>
      </c>
      <c r="O2323" s="282">
        <v>4.4949601999999998E-2</v>
      </c>
      <c r="P2323" s="282">
        <v>1.7377423999999999E-3</v>
      </c>
      <c r="Q2323" s="282">
        <v>4.0146696000000004E-3</v>
      </c>
      <c r="R2323" s="255">
        <v>2.6948202833019999E-6</v>
      </c>
      <c r="S2323" s="256">
        <v>6.42656218267672E-9</v>
      </c>
      <c r="T2323" s="256">
        <v>0.56227865310000003</v>
      </c>
      <c r="U2323" s="121">
        <v>1.8589141999999999E-4</v>
      </c>
      <c r="V2323" s="144"/>
      <c r="W2323" s="137"/>
      <c r="X2323" s="22" t="s">
        <v>4045</v>
      </c>
      <c r="Y2323" s="20"/>
      <c r="Z2323" s="20"/>
      <c r="AA2323" s="19"/>
    </row>
    <row r="2324" spans="1:27" ht="14.4" customHeight="1">
      <c r="A2324" t="s">
        <v>3365</v>
      </c>
      <c r="B2324" s="278" t="s">
        <v>3349</v>
      </c>
      <c r="C2324" s="279" t="s">
        <v>6303</v>
      </c>
      <c r="D2324" t="s">
        <v>4038</v>
      </c>
      <c r="E2324" s="312" t="s">
        <v>1510</v>
      </c>
      <c r="F2324" s="281" t="s">
        <v>7996</v>
      </c>
      <c r="G2324" s="319">
        <v>1.9750091149592701</v>
      </c>
      <c r="H2324" s="319">
        <v>6.0004117709999999E-2</v>
      </c>
      <c r="I2324" s="319">
        <v>1.3837164300920002</v>
      </c>
      <c r="J2324" s="319">
        <v>1.283406715727E-2</v>
      </c>
      <c r="K2324" s="319">
        <v>0.51845450000000004</v>
      </c>
      <c r="L2324" s="320">
        <v>3.8981541353383458</v>
      </c>
      <c r="M2324" s="308">
        <v>75.736479000000003</v>
      </c>
      <c r="N2324" s="282">
        <v>0.10106912</v>
      </c>
      <c r="O2324" s="282">
        <v>9.2889019000000003E-2</v>
      </c>
      <c r="P2324" s="282">
        <v>3.6652047999999999E-3</v>
      </c>
      <c r="Q2324" s="282">
        <v>4.5148929000000003E-3</v>
      </c>
      <c r="R2324" s="255">
        <v>5.568886012344699E-6</v>
      </c>
      <c r="S2324" s="256">
        <v>1.3554751817827031E-8</v>
      </c>
      <c r="T2324" s="256">
        <v>0.63233793723700005</v>
      </c>
      <c r="U2324" s="121">
        <v>4.4900590999999998E-4</v>
      </c>
      <c r="V2324" s="144"/>
      <c r="W2324" s="137"/>
      <c r="X2324" s="22" t="s">
        <v>4045</v>
      </c>
      <c r="Y2324" s="20"/>
      <c r="Z2324" s="20"/>
      <c r="AA2324" s="19"/>
    </row>
    <row r="2325" spans="1:27" ht="14.4" customHeight="1">
      <c r="A2325" t="s">
        <v>3366</v>
      </c>
      <c r="B2325" s="278" t="s">
        <v>3349</v>
      </c>
      <c r="C2325" s="279" t="s">
        <v>6304</v>
      </c>
      <c r="D2325" t="s">
        <v>4038</v>
      </c>
      <c r="E2325" s="312" t="s">
        <v>1510</v>
      </c>
      <c r="F2325" s="281" t="s">
        <v>7997</v>
      </c>
      <c r="G2325" s="319">
        <v>1.41210234170613</v>
      </c>
      <c r="H2325" s="319">
        <v>4.7018057619999998E-2</v>
      </c>
      <c r="I2325" s="319">
        <v>0.8219561142020001</v>
      </c>
      <c r="J2325" s="319">
        <v>1.3063419884130002E-2</v>
      </c>
      <c r="K2325" s="319">
        <v>0.53006474999999997</v>
      </c>
      <c r="L2325" s="320">
        <v>3.9854492481203003</v>
      </c>
      <c r="M2325" s="308">
        <v>76.543942000000001</v>
      </c>
      <c r="N2325" s="282">
        <v>0.10904435</v>
      </c>
      <c r="O2325" s="282">
        <v>0.10033504</v>
      </c>
      <c r="P2325" s="282">
        <v>3.8738114000000001E-3</v>
      </c>
      <c r="Q2325" s="282">
        <v>4.8354998000000003E-3</v>
      </c>
      <c r="R2325" s="255">
        <v>6.0152902130759007E-6</v>
      </c>
      <c r="S2325" s="256">
        <v>1.432622523156851E-8</v>
      </c>
      <c r="T2325" s="256">
        <v>0.67724087067499994</v>
      </c>
      <c r="U2325" s="121">
        <v>3.6209989000000003E-4</v>
      </c>
      <c r="V2325" s="144"/>
      <c r="W2325" s="137"/>
      <c r="X2325" s="22" t="s">
        <v>4045</v>
      </c>
      <c r="Y2325" s="20"/>
      <c r="Z2325" s="20"/>
      <c r="AA2325" s="19"/>
    </row>
    <row r="2326" spans="1:27" ht="14.4" customHeight="1">
      <c r="A2326" t="s">
        <v>3367</v>
      </c>
      <c r="B2326" s="278" t="s">
        <v>3349</v>
      </c>
      <c r="C2326" s="279" t="s">
        <v>6305</v>
      </c>
      <c r="D2326" t="s">
        <v>4038</v>
      </c>
      <c r="E2326" s="312" t="s">
        <v>1510</v>
      </c>
      <c r="F2326" s="281" t="s">
        <v>7998</v>
      </c>
      <c r="G2326" s="319">
        <v>0.64241942796380003</v>
      </c>
      <c r="H2326" s="319">
        <v>2.5664470022000001E-2</v>
      </c>
      <c r="I2326" s="319">
        <v>0.33762709585790002</v>
      </c>
      <c r="J2326" s="319">
        <v>5.2962820839E-3</v>
      </c>
      <c r="K2326" s="319">
        <v>0.27383158000000002</v>
      </c>
      <c r="L2326" s="320">
        <v>2.0588840601503762</v>
      </c>
      <c r="M2326" s="308">
        <v>50.318776999999997</v>
      </c>
      <c r="N2326" s="282">
        <v>5.5572484999999998E-2</v>
      </c>
      <c r="O2326" s="282">
        <v>5.0398701999999997E-2</v>
      </c>
      <c r="P2326" s="282">
        <v>1.9606915999999999E-3</v>
      </c>
      <c r="Q2326" s="282">
        <v>3.2130919999999999E-3</v>
      </c>
      <c r="R2326" s="255">
        <v>3.0215048563551E-6</v>
      </c>
      <c r="S2326" s="256">
        <v>7.2510783673696026E-9</v>
      </c>
      <c r="T2326" s="256">
        <v>0.45001288188919997</v>
      </c>
      <c r="U2326" s="121">
        <v>1.9692719000000001E-4</v>
      </c>
      <c r="V2326" s="144"/>
      <c r="W2326" s="137"/>
      <c r="X2326" s="22" t="s">
        <v>4045</v>
      </c>
      <c r="Y2326" s="20"/>
      <c r="Z2326" s="20"/>
      <c r="AA2326" s="19"/>
    </row>
    <row r="2327" spans="1:27" ht="14.4" customHeight="1">
      <c r="A2327" t="s">
        <v>3368</v>
      </c>
      <c r="B2327" s="278" t="s">
        <v>3349</v>
      </c>
      <c r="C2327" s="279" t="s">
        <v>6306</v>
      </c>
      <c r="D2327" t="s">
        <v>4038</v>
      </c>
      <c r="E2327" s="312" t="s">
        <v>1510</v>
      </c>
      <c r="F2327" s="281" t="s">
        <v>7999</v>
      </c>
      <c r="G2327" s="319">
        <v>0.440514903588</v>
      </c>
      <c r="H2327" s="319">
        <v>1.7022658239999999E-2</v>
      </c>
      <c r="I2327" s="319">
        <v>7.4865408418000004E-2</v>
      </c>
      <c r="J2327" s="319">
        <v>7.7943669299999994E-3</v>
      </c>
      <c r="K2327" s="319">
        <v>0.34083247</v>
      </c>
      <c r="L2327" s="320">
        <v>2.5626501503759398</v>
      </c>
      <c r="M2327" s="308">
        <v>56.869475999999999</v>
      </c>
      <c r="N2327" s="282">
        <v>6.2791266999999998E-2</v>
      </c>
      <c r="O2327" s="282">
        <v>5.6767818999999997E-2</v>
      </c>
      <c r="P2327" s="282">
        <v>2.4457681000000001E-3</v>
      </c>
      <c r="Q2327" s="282">
        <v>3.5776797000000001E-3</v>
      </c>
      <c r="R2327" s="255">
        <v>3.4033464681078003E-6</v>
      </c>
      <c r="S2327" s="256">
        <v>9.0450005637970883E-9</v>
      </c>
      <c r="T2327" s="256">
        <v>0.50107558458799994</v>
      </c>
      <c r="U2327" s="121">
        <v>1.6528003999999999E-4</v>
      </c>
      <c r="V2327" s="144"/>
      <c r="W2327" s="137"/>
      <c r="X2327" s="22" t="s">
        <v>4045</v>
      </c>
      <c r="Y2327" s="20"/>
      <c r="Z2327" s="20"/>
      <c r="AA2327" s="19"/>
    </row>
    <row r="2328" spans="1:27" ht="14.4" customHeight="1">
      <c r="A2328" t="s">
        <v>3369</v>
      </c>
      <c r="B2328" s="278" t="s">
        <v>3349</v>
      </c>
      <c r="C2328" s="279" t="s">
        <v>6307</v>
      </c>
      <c r="D2328" t="s">
        <v>4038</v>
      </c>
      <c r="E2328" s="312" t="s">
        <v>1510</v>
      </c>
      <c r="F2328" s="281" t="s">
        <v>8000</v>
      </c>
      <c r="G2328" s="319">
        <v>0.49948665238699996</v>
      </c>
      <c r="H2328" s="319">
        <v>2.3644388129999996E-2</v>
      </c>
      <c r="I2328" s="319">
        <v>6.7214008863999988E-2</v>
      </c>
      <c r="J2328" s="319">
        <v>1.6662245393E-2</v>
      </c>
      <c r="K2328" s="319">
        <v>0.39196600999999998</v>
      </c>
      <c r="L2328" s="320">
        <v>2.9471128571428569</v>
      </c>
      <c r="M2328" s="308">
        <v>60.573239999999998</v>
      </c>
      <c r="N2328" s="282">
        <v>6.3147522999999997E-2</v>
      </c>
      <c r="O2328" s="282">
        <v>5.7060973000000001E-2</v>
      </c>
      <c r="P2328" s="282">
        <v>2.6366194999999999E-3</v>
      </c>
      <c r="Q2328" s="282">
        <v>3.4499306000000001E-3</v>
      </c>
      <c r="R2328" s="255">
        <v>3.4209216636870005E-6</v>
      </c>
      <c r="S2328" s="256">
        <v>9.7508118468071618E-9</v>
      </c>
      <c r="T2328" s="256">
        <v>0.48318356426000003</v>
      </c>
      <c r="U2328" s="121">
        <v>2.8390495000000002E-4</v>
      </c>
      <c r="V2328" s="144"/>
      <c r="W2328" s="137"/>
      <c r="X2328" s="22" t="s">
        <v>4045</v>
      </c>
      <c r="Y2328" s="20"/>
      <c r="Z2328" s="20"/>
      <c r="AA2328" s="19"/>
    </row>
    <row r="2329" spans="1:27" ht="14.4" customHeight="1">
      <c r="A2329" t="s">
        <v>3370</v>
      </c>
      <c r="B2329" s="278" t="s">
        <v>3349</v>
      </c>
      <c r="C2329" s="279" t="s">
        <v>6308</v>
      </c>
      <c r="D2329" t="s">
        <v>4038</v>
      </c>
      <c r="E2329" s="312" t="s">
        <v>1510</v>
      </c>
      <c r="F2329" s="281" t="s">
        <v>8001</v>
      </c>
      <c r="G2329" s="319">
        <v>0.34287602315600002</v>
      </c>
      <c r="H2329" s="319">
        <v>1.6044244440000001E-2</v>
      </c>
      <c r="I2329" s="319">
        <v>3.6193846703E-2</v>
      </c>
      <c r="J2329" s="319">
        <v>5.5481420130000002E-3</v>
      </c>
      <c r="K2329" s="319">
        <v>0.28508979000000001</v>
      </c>
      <c r="L2329" s="320">
        <v>2.1435322556390979</v>
      </c>
      <c r="M2329" s="308">
        <v>41.026243999999998</v>
      </c>
      <c r="N2329" s="282">
        <v>4.5394543000000002E-2</v>
      </c>
      <c r="O2329" s="282">
        <v>4.1063082000000001E-2</v>
      </c>
      <c r="P2329" s="282">
        <v>1.8834572999999999E-3</v>
      </c>
      <c r="Q2329" s="282">
        <v>2.4480035E-3</v>
      </c>
      <c r="R2329" s="255">
        <v>2.4618154618602004E-6</v>
      </c>
      <c r="S2329" s="256">
        <v>6.9654486523534808E-9</v>
      </c>
      <c r="T2329" s="256">
        <v>0.34285762533000003</v>
      </c>
      <c r="U2329" s="121">
        <v>1.2464236E-4</v>
      </c>
      <c r="V2329" s="144"/>
      <c r="W2329" s="137"/>
      <c r="X2329" s="22" t="s">
        <v>4045</v>
      </c>
      <c r="Y2329" s="20"/>
      <c r="Z2329" s="20"/>
      <c r="AA2329" s="19"/>
    </row>
    <row r="2330" spans="1:27" ht="14.4" customHeight="1">
      <c r="A2330" t="s">
        <v>3371</v>
      </c>
      <c r="B2330" s="278" t="s">
        <v>3349</v>
      </c>
      <c r="C2330" s="279" t="s">
        <v>6309</v>
      </c>
      <c r="D2330" t="s">
        <v>4038</v>
      </c>
      <c r="E2330" s="312" t="s">
        <v>1510</v>
      </c>
      <c r="F2330" s="281" t="s">
        <v>8002</v>
      </c>
      <c r="G2330" s="319">
        <v>0.23337337643709999</v>
      </c>
      <c r="H2330" s="319">
        <v>4.6690368500000006E-3</v>
      </c>
      <c r="I2330" s="319">
        <v>3.3672564268099996E-2</v>
      </c>
      <c r="J2330" s="319">
        <v>7.2740531900000001E-4</v>
      </c>
      <c r="K2330" s="319">
        <v>0.19430437</v>
      </c>
      <c r="L2330" s="320">
        <v>1.4609351127819548</v>
      </c>
      <c r="M2330" s="308">
        <v>58.218328999999997</v>
      </c>
      <c r="N2330" s="282">
        <v>3.7372989000000002E-2</v>
      </c>
      <c r="O2330" s="282">
        <v>3.2041132999999999E-2</v>
      </c>
      <c r="P2330" s="282">
        <v>1.3125265E-3</v>
      </c>
      <c r="Q2330" s="282">
        <v>4.0193288000000002E-3</v>
      </c>
      <c r="R2330" s="255">
        <v>1.9209312747402999E-6</v>
      </c>
      <c r="S2330" s="256">
        <v>4.8540179508878592E-9</v>
      </c>
      <c r="T2330" s="256">
        <v>0.56293120555709997</v>
      </c>
      <c r="U2330" s="274">
        <v>1.2199164E-4</v>
      </c>
      <c r="V2330" s="144"/>
      <c r="W2330" s="137"/>
      <c r="X2330" s="22" t="s">
        <v>4045</v>
      </c>
      <c r="Y2330" s="20"/>
      <c r="Z2330" s="20"/>
      <c r="AA2330" s="19"/>
    </row>
    <row r="2331" spans="1:27" ht="14.4" customHeight="1">
      <c r="A2331" t="s">
        <v>3372</v>
      </c>
      <c r="B2331" s="278" t="s">
        <v>3349</v>
      </c>
      <c r="C2331" s="279" t="s">
        <v>6310</v>
      </c>
      <c r="D2331" t="s">
        <v>4038</v>
      </c>
      <c r="E2331" s="312" t="s">
        <v>1510</v>
      </c>
      <c r="F2331" s="281" t="s">
        <v>8003</v>
      </c>
      <c r="G2331" s="319">
        <v>0.66392863653500001</v>
      </c>
      <c r="H2331" s="319">
        <v>2.7110736859999998E-2</v>
      </c>
      <c r="I2331" s="319">
        <v>9.2216325656999998E-2</v>
      </c>
      <c r="J2331" s="319">
        <v>1.0224134018E-2</v>
      </c>
      <c r="K2331" s="319">
        <v>0.53437743999999998</v>
      </c>
      <c r="L2331" s="320">
        <v>4.0178754887218044</v>
      </c>
      <c r="M2331" s="308">
        <v>85.759097999999994</v>
      </c>
      <c r="N2331" s="282">
        <v>9.3381778999999998E-2</v>
      </c>
      <c r="O2331" s="282">
        <v>8.4290090999999998E-2</v>
      </c>
      <c r="P2331" s="282">
        <v>3.6536062999999999E-3</v>
      </c>
      <c r="Q2331" s="282">
        <v>5.4380814000000001E-3</v>
      </c>
      <c r="R2331" s="255">
        <v>5.053362753477999E-6</v>
      </c>
      <c r="S2331" s="256">
        <v>1.351185753435472E-8</v>
      </c>
      <c r="T2331" s="256">
        <v>0.76163604044099997</v>
      </c>
      <c r="U2331" s="121">
        <v>2.5795167E-4</v>
      </c>
      <c r="V2331" s="144"/>
      <c r="W2331" s="137"/>
      <c r="X2331" s="22" t="s">
        <v>4045</v>
      </c>
      <c r="Y2331" s="20"/>
      <c r="Z2331" s="20"/>
      <c r="AA2331" s="19"/>
    </row>
    <row r="2332" spans="1:27" ht="14.4" customHeight="1">
      <c r="A2332" t="s">
        <v>3373</v>
      </c>
      <c r="B2332" s="278" t="s">
        <v>3349</v>
      </c>
      <c r="C2332" s="279" t="s">
        <v>6311</v>
      </c>
      <c r="D2332" t="s">
        <v>4038</v>
      </c>
      <c r="E2332" s="312" t="s">
        <v>1510</v>
      </c>
      <c r="F2332" s="281" t="s">
        <v>8004</v>
      </c>
      <c r="G2332" s="319">
        <v>0.57515811381369997</v>
      </c>
      <c r="H2332" s="319">
        <v>1.9251870599999998E-2</v>
      </c>
      <c r="I2332" s="319">
        <v>3.3826206774999999E-2</v>
      </c>
      <c r="J2332" s="319">
        <v>0.27699527643869998</v>
      </c>
      <c r="K2332" s="319">
        <v>0.24508476000000001</v>
      </c>
      <c r="L2332" s="320">
        <v>1.8427425563909774</v>
      </c>
      <c r="M2332" s="308">
        <v>55.637912999999998</v>
      </c>
      <c r="N2332" s="282">
        <v>4.1657450999999998E-2</v>
      </c>
      <c r="O2332" s="282">
        <v>3.6700247999999998E-2</v>
      </c>
      <c r="P2332" s="282">
        <v>1.6819872000000001E-3</v>
      </c>
      <c r="Q2332" s="282">
        <v>3.2752160000000001E-3</v>
      </c>
      <c r="R2332" s="255">
        <v>2.200254689788E-6</v>
      </c>
      <c r="S2332" s="256">
        <v>6.2203667182746455E-9</v>
      </c>
      <c r="T2332" s="256">
        <v>0.45871372442499997</v>
      </c>
      <c r="U2332" s="121">
        <v>1.3336905999999999E-4</v>
      </c>
      <c r="V2332" s="144"/>
      <c r="W2332" s="137"/>
      <c r="X2332" s="22" t="s">
        <v>4045</v>
      </c>
      <c r="Y2332" s="20"/>
      <c r="Z2332" s="20"/>
      <c r="AA2332" s="19"/>
    </row>
    <row r="2333" spans="1:27" ht="14.4" customHeight="1" thickBot="1">
      <c r="A2333" t="s">
        <v>3374</v>
      </c>
      <c r="B2333" s="278" t="s">
        <v>3349</v>
      </c>
      <c r="C2333" s="279" t="s">
        <v>6312</v>
      </c>
      <c r="D2333" t="s">
        <v>4038</v>
      </c>
      <c r="E2333" s="312" t="s">
        <v>1510</v>
      </c>
      <c r="F2333" s="281" t="s">
        <v>8005</v>
      </c>
      <c r="G2333" s="319">
        <v>0.27351719738070002</v>
      </c>
      <c r="H2333" s="319">
        <v>5.7780757069999999E-3</v>
      </c>
      <c r="I2333" s="319">
        <v>2.8216983743700002E-2</v>
      </c>
      <c r="J2333" s="319">
        <v>9.6493792999999999E-4</v>
      </c>
      <c r="K2333" s="319">
        <v>0.2385572</v>
      </c>
      <c r="L2333" s="320">
        <v>1.7936631578947366</v>
      </c>
      <c r="M2333" s="308">
        <v>46.879660000000001</v>
      </c>
      <c r="N2333" s="282">
        <v>4.0127284999999999E-2</v>
      </c>
      <c r="O2333" s="282">
        <v>3.5456567000000001E-2</v>
      </c>
      <c r="P2333" s="282">
        <v>1.5398121E-3</v>
      </c>
      <c r="Q2333" s="282">
        <v>3.1309063999999998E-3</v>
      </c>
      <c r="R2333" s="255">
        <v>2.1256934797930003E-6</v>
      </c>
      <c r="S2333" s="256">
        <v>5.6945713126599493E-9</v>
      </c>
      <c r="T2333" s="256">
        <v>0.43850229602250002</v>
      </c>
      <c r="U2333" s="274">
        <v>1.1572824E-4</v>
      </c>
      <c r="V2333" s="144"/>
      <c r="W2333" s="137"/>
      <c r="X2333" s="22" t="s">
        <v>4045</v>
      </c>
      <c r="Y2333" s="20"/>
      <c r="Z2333" s="20"/>
      <c r="AA2333" s="19"/>
    </row>
    <row r="2334" spans="1:27" ht="14.4" customHeight="1">
      <c r="A2334" t="s">
        <v>3375</v>
      </c>
      <c r="B2334" s="278" t="s">
        <v>3349</v>
      </c>
      <c r="C2334" s="279" t="s">
        <v>6313</v>
      </c>
      <c r="D2334" t="s">
        <v>4038</v>
      </c>
      <c r="E2334" s="312" t="s">
        <v>1510</v>
      </c>
      <c r="F2334" s="281" t="s">
        <v>8006</v>
      </c>
      <c r="G2334" s="319">
        <v>0.49501192960000001</v>
      </c>
      <c r="H2334" s="319">
        <v>3.4681795299999998E-2</v>
      </c>
      <c r="I2334" s="319">
        <v>0.1383315493</v>
      </c>
      <c r="J2334" s="319">
        <v>3.2654404999999997E-2</v>
      </c>
      <c r="K2334" s="319">
        <v>0.28934418000000001</v>
      </c>
      <c r="L2334" s="320">
        <v>2.1755201503759398</v>
      </c>
      <c r="M2334" s="308">
        <v>40.352817999999999</v>
      </c>
      <c r="N2334" s="282">
        <v>5.3461715E-2</v>
      </c>
      <c r="O2334" s="282">
        <v>4.9033555E-2</v>
      </c>
      <c r="P2334" s="282">
        <v>1.9576230999999999E-3</v>
      </c>
      <c r="Q2334" s="282">
        <v>2.4705365999999999E-3</v>
      </c>
      <c r="R2334" s="255">
        <v>2.9396616148762004E-6</v>
      </c>
      <c r="S2334" s="256">
        <v>7.2397303244511974E-9</v>
      </c>
      <c r="T2334" s="256">
        <v>0.34601353474999996</v>
      </c>
      <c r="U2334" s="121">
        <v>1.6564606000000001E-4</v>
      </c>
      <c r="V2334" s="144"/>
      <c r="W2334" s="137"/>
      <c r="X2334" s="22" t="s">
        <v>4045</v>
      </c>
      <c r="Y2334" s="293" t="s">
        <v>4044</v>
      </c>
      <c r="Z2334" s="294"/>
      <c r="AA2334" s="295"/>
    </row>
    <row r="2335" spans="1:27" ht="14.4" customHeight="1">
      <c r="A2335" t="s">
        <v>3376</v>
      </c>
      <c r="B2335" s="278" t="s">
        <v>3349</v>
      </c>
      <c r="C2335" s="279" t="s">
        <v>6314</v>
      </c>
      <c r="D2335" t="s">
        <v>4038</v>
      </c>
      <c r="E2335" s="312" t="s">
        <v>1510</v>
      </c>
      <c r="F2335" s="281" t="s">
        <v>8007</v>
      </c>
      <c r="G2335" s="319">
        <v>0.75321392353099992</v>
      </c>
      <c r="H2335" s="319">
        <v>3.1498685140000003E-2</v>
      </c>
      <c r="I2335" s="319">
        <v>6.8625629487000003E-2</v>
      </c>
      <c r="J2335" s="319">
        <v>3.2832828904000001E-2</v>
      </c>
      <c r="K2335" s="319">
        <v>0.62025677999999995</v>
      </c>
      <c r="L2335" s="320">
        <v>4.6635848120300745</v>
      </c>
      <c r="M2335" s="308">
        <v>101.87139999999999</v>
      </c>
      <c r="N2335" s="282">
        <v>9.9540195999999997E-2</v>
      </c>
      <c r="O2335" s="282">
        <v>8.9789379000000002E-2</v>
      </c>
      <c r="P2335" s="282">
        <v>4.0609753999999998E-3</v>
      </c>
      <c r="Q2335" s="282">
        <v>5.6898423999999998E-3</v>
      </c>
      <c r="R2335" s="255">
        <v>5.3830562823819998E-6</v>
      </c>
      <c r="S2335" s="256">
        <v>1.5018400216169572E-8</v>
      </c>
      <c r="T2335" s="256">
        <v>0.79689668843999995</v>
      </c>
      <c r="U2335" s="121">
        <v>2.8078066000000002E-4</v>
      </c>
      <c r="V2335" s="144"/>
      <c r="W2335" s="137"/>
      <c r="X2335" s="22" t="s">
        <v>4045</v>
      </c>
      <c r="Y2335" s="297" t="s">
        <v>4040</v>
      </c>
      <c r="Z2335" s="20"/>
      <c r="AA2335" s="19"/>
    </row>
    <row r="2336" spans="1:27" ht="14.4" customHeight="1">
      <c r="A2336" t="s">
        <v>3377</v>
      </c>
      <c r="B2336" s="278" t="s">
        <v>3349</v>
      </c>
      <c r="C2336" s="279" t="s">
        <v>6315</v>
      </c>
      <c r="D2336" t="s">
        <v>4038</v>
      </c>
      <c r="E2336" s="312" t="s">
        <v>1510</v>
      </c>
      <c r="F2336" s="281" t="s">
        <v>8008</v>
      </c>
      <c r="G2336" s="319">
        <v>2.3682291798537998</v>
      </c>
      <c r="H2336" s="319">
        <v>7.0807900300000004E-2</v>
      </c>
      <c r="I2336" s="319">
        <v>0.62341359244439998</v>
      </c>
      <c r="J2336" s="319">
        <v>2.6723871094000004E-3</v>
      </c>
      <c r="K2336" s="319">
        <v>1.6713353</v>
      </c>
      <c r="L2336" s="320">
        <v>12.566430827067668</v>
      </c>
      <c r="M2336" s="308">
        <v>350.26386000000002</v>
      </c>
      <c r="N2336" s="282">
        <v>0.36030292000000003</v>
      </c>
      <c r="O2336" s="282">
        <v>0.32322337000000001</v>
      </c>
      <c r="P2336" s="282">
        <v>1.2435577E-2</v>
      </c>
      <c r="Q2336" s="282">
        <v>2.4643971000000001E-2</v>
      </c>
      <c r="R2336" s="255">
        <v>1.9377899921063569E-5</v>
      </c>
      <c r="S2336" s="256">
        <v>4.5989558867040198E-8</v>
      </c>
      <c r="T2336" s="256">
        <v>3.4515365336315997</v>
      </c>
      <c r="U2336" s="121">
        <v>9.8663594999999992E-4</v>
      </c>
      <c r="V2336" s="144"/>
      <c r="W2336" s="137"/>
      <c r="X2336" s="22" t="s">
        <v>4045</v>
      </c>
      <c r="Y2336" s="297" t="s">
        <v>4041</v>
      </c>
      <c r="Z2336" s="20"/>
      <c r="AA2336" s="19"/>
    </row>
    <row r="2337" spans="1:27" ht="14.4" customHeight="1">
      <c r="A2337" t="s">
        <v>3378</v>
      </c>
      <c r="B2337" s="278" t="s">
        <v>3349</v>
      </c>
      <c r="C2337" s="279" t="s">
        <v>6316</v>
      </c>
      <c r="D2337" t="s">
        <v>4038</v>
      </c>
      <c r="E2337" s="312" t="s">
        <v>1510</v>
      </c>
      <c r="F2337" s="281" t="s">
        <v>8009</v>
      </c>
      <c r="G2337" s="319">
        <v>8.5118660357951986E-2</v>
      </c>
      <c r="H2337" s="319">
        <v>1.69386632653E-4</v>
      </c>
      <c r="I2337" s="319">
        <v>2.6986105382499999E-3</v>
      </c>
      <c r="J2337" s="319">
        <v>5.7969577187048996E-2</v>
      </c>
      <c r="K2337" s="319">
        <v>2.4281086E-2</v>
      </c>
      <c r="L2337" s="320">
        <v>0.18256455639097743</v>
      </c>
      <c r="M2337" s="308">
        <v>6.6651888000000001</v>
      </c>
      <c r="N2337" s="282">
        <v>4.2211588000000003E-3</v>
      </c>
      <c r="O2337" s="282">
        <v>3.5916325000000002E-3</v>
      </c>
      <c r="P2337" s="282">
        <v>1.5366161000000001E-4</v>
      </c>
      <c r="Q2337" s="282">
        <v>4.7586471999999999E-4</v>
      </c>
      <c r="R2337" s="255">
        <v>2.1532568771495434E-7</v>
      </c>
      <c r="S2337" s="256">
        <v>5.6827519592494305E-10</v>
      </c>
      <c r="T2337" s="256">
        <v>6.6647719774434996E-2</v>
      </c>
      <c r="U2337" s="274">
        <v>1.4027342E-5</v>
      </c>
      <c r="V2337" s="144"/>
      <c r="W2337" s="137"/>
      <c r="X2337" s="22" t="s">
        <v>4045</v>
      </c>
      <c r="Y2337" s="297" t="s">
        <v>4042</v>
      </c>
      <c r="Z2337" s="20"/>
      <c r="AA2337" s="19"/>
    </row>
    <row r="2338" spans="1:27" ht="14.4" customHeight="1" thickBot="1">
      <c r="A2338" t="s">
        <v>3379</v>
      </c>
      <c r="B2338" s="278" t="s">
        <v>3349</v>
      </c>
      <c r="C2338" s="279" t="s">
        <v>6317</v>
      </c>
      <c r="D2338" t="s">
        <v>4038</v>
      </c>
      <c r="E2338" s="312" t="s">
        <v>1510</v>
      </c>
      <c r="F2338" s="281" t="s">
        <v>8010</v>
      </c>
      <c r="G2338" s="319">
        <v>0.11320760657884724</v>
      </c>
      <c r="H2338" s="319">
        <v>1.0523051566999999E-2</v>
      </c>
      <c r="I2338" s="319">
        <v>2.0243334530999999E-2</v>
      </c>
      <c r="J2338" s="319">
        <v>4.3836594808472351E-3</v>
      </c>
      <c r="K2338" s="319">
        <v>7.8057560999999998E-2</v>
      </c>
      <c r="L2338" s="320">
        <v>0.58689895488721799</v>
      </c>
      <c r="M2338" s="308">
        <v>4.9894807999999999</v>
      </c>
      <c r="N2338" s="282">
        <v>1.5545088E-2</v>
      </c>
      <c r="O2338" s="282">
        <v>1.4857092000000001E-2</v>
      </c>
      <c r="P2338" s="282">
        <v>5.6223400999999996E-4</v>
      </c>
      <c r="Q2338" s="282">
        <v>1.2576204E-4</v>
      </c>
      <c r="R2338" s="255">
        <v>8.9071294305587712E-7</v>
      </c>
      <c r="S2338" s="256">
        <v>2.0792677586727634E-9</v>
      </c>
      <c r="T2338" s="256">
        <v>1.7613731608600001E-2</v>
      </c>
      <c r="U2338" s="274">
        <v>3.955709E-5</v>
      </c>
      <c r="V2338" s="144"/>
      <c r="W2338" s="137"/>
      <c r="X2338" s="22" t="s">
        <v>4045</v>
      </c>
      <c r="Y2338" s="299" t="s">
        <v>4043</v>
      </c>
      <c r="Z2338" s="300"/>
      <c r="AA2338" s="301"/>
    </row>
    <row r="2339" spans="1:27" ht="14.4" customHeight="1">
      <c r="A2339" t="s">
        <v>3380</v>
      </c>
      <c r="B2339" s="278" t="s">
        <v>3349</v>
      </c>
      <c r="C2339" s="279" t="s">
        <v>6318</v>
      </c>
      <c r="D2339" t="s">
        <v>4038</v>
      </c>
      <c r="E2339" s="312" t="s">
        <v>1510</v>
      </c>
      <c r="F2339" s="281" t="s">
        <v>8011</v>
      </c>
      <c r="G2339" s="319">
        <v>1.815214001959</v>
      </c>
      <c r="H2339" s="319">
        <v>0.15460020903999999</v>
      </c>
      <c r="I2339" s="319">
        <v>0.32475634591899999</v>
      </c>
      <c r="J2339" s="319">
        <v>0.15440774699999998</v>
      </c>
      <c r="K2339" s="319">
        <v>1.1814496999999999</v>
      </c>
      <c r="L2339" s="320">
        <v>8.8830804511278192</v>
      </c>
      <c r="M2339" s="308">
        <v>55.349826999999998</v>
      </c>
      <c r="N2339" s="282">
        <v>0.23041405000000001</v>
      </c>
      <c r="O2339" s="282">
        <v>0.22048988</v>
      </c>
      <c r="P2339" s="282">
        <v>8.8877117999999998E-3</v>
      </c>
      <c r="Q2339" s="282">
        <v>1.0364533E-3</v>
      </c>
      <c r="R2339" s="255">
        <v>1.3218817899999999E-5</v>
      </c>
      <c r="S2339" s="256">
        <v>3.286875646743E-8</v>
      </c>
      <c r="T2339" s="256">
        <v>0.14516151990000001</v>
      </c>
      <c r="U2339" s="121">
        <v>1.3686405999999999E-3</v>
      </c>
      <c r="V2339" s="144"/>
      <c r="W2339" s="137"/>
      <c r="X2339" s="22" t="s">
        <v>4045</v>
      </c>
      <c r="Y2339" s="20"/>
      <c r="Z2339" s="20"/>
      <c r="AA2339" s="19"/>
    </row>
    <row r="2340" spans="1:27" ht="14.4" customHeight="1">
      <c r="A2340" t="s">
        <v>3381</v>
      </c>
      <c r="B2340" s="278" t="s">
        <v>3349</v>
      </c>
      <c r="C2340" s="279" t="s">
        <v>6319</v>
      </c>
      <c r="D2340" t="s">
        <v>4038</v>
      </c>
      <c r="E2340" s="312" t="s">
        <v>1510</v>
      </c>
      <c r="F2340" s="281" t="s">
        <v>8012</v>
      </c>
      <c r="G2340" s="319">
        <v>0.33080177489553997</v>
      </c>
      <c r="H2340" s="319">
        <v>1.285463683E-2</v>
      </c>
      <c r="I2340" s="319">
        <v>2.1422647102000002E-2</v>
      </c>
      <c r="J2340" s="319">
        <v>3.4487909635399997E-3</v>
      </c>
      <c r="K2340" s="319">
        <v>0.29307569999999999</v>
      </c>
      <c r="L2340" s="320">
        <v>2.2035766917293231</v>
      </c>
      <c r="M2340" s="308">
        <v>31.125603999999999</v>
      </c>
      <c r="N2340" s="282">
        <v>4.2996966999999997E-2</v>
      </c>
      <c r="O2340" s="282">
        <v>3.9450226999999997E-2</v>
      </c>
      <c r="P2340" s="282">
        <v>1.8410961E-3</v>
      </c>
      <c r="Q2340" s="282">
        <v>1.7056434999999999E-3</v>
      </c>
      <c r="R2340" s="255">
        <v>2.3651214780950005E-6</v>
      </c>
      <c r="S2340" s="256">
        <v>6.8087872441882786E-9</v>
      </c>
      <c r="T2340" s="256">
        <v>0.23888565133799999</v>
      </c>
      <c r="U2340" s="121">
        <v>1.0847558999999999E-4</v>
      </c>
      <c r="V2340" s="144"/>
      <c r="W2340" s="137"/>
      <c r="X2340" s="22" t="s">
        <v>4045</v>
      </c>
      <c r="Y2340" s="20"/>
      <c r="Z2340" s="20"/>
      <c r="AA2340" s="19"/>
    </row>
    <row r="2341" spans="1:27" ht="14.4" customHeight="1">
      <c r="A2341" t="s">
        <v>3382</v>
      </c>
      <c r="B2341" s="278" t="s">
        <v>3349</v>
      </c>
      <c r="C2341" s="279" t="s">
        <v>6320</v>
      </c>
      <c r="D2341" t="s">
        <v>4038</v>
      </c>
      <c r="E2341" s="312" t="s">
        <v>1510</v>
      </c>
      <c r="F2341" s="281" t="s">
        <v>8013</v>
      </c>
      <c r="G2341" s="319">
        <v>0.2539007999897</v>
      </c>
      <c r="H2341" s="319">
        <v>5.5541333470000001E-3</v>
      </c>
      <c r="I2341" s="319">
        <v>2.34388406827E-2</v>
      </c>
      <c r="J2341" s="319">
        <v>1.4305959600000001E-3</v>
      </c>
      <c r="K2341" s="319">
        <v>0.22347723</v>
      </c>
      <c r="L2341" s="320">
        <v>1.6802799248120299</v>
      </c>
      <c r="M2341" s="308">
        <v>26.830952</v>
      </c>
      <c r="N2341" s="282">
        <v>3.4432215000000002E-2</v>
      </c>
      <c r="O2341" s="282">
        <v>3.1435075999999999E-2</v>
      </c>
      <c r="P2341" s="282">
        <v>1.4308609E-3</v>
      </c>
      <c r="Q2341" s="282">
        <v>1.5662788E-3</v>
      </c>
      <c r="R2341" s="255">
        <v>1.8845968206052E-6</v>
      </c>
      <c r="S2341" s="256">
        <v>5.2916455427012013E-9</v>
      </c>
      <c r="T2341" s="256">
        <v>0.2193667778626</v>
      </c>
      <c r="U2341" s="274">
        <v>8.8199297000000006E-5</v>
      </c>
      <c r="V2341" s="144"/>
      <c r="W2341" s="137"/>
      <c r="X2341" s="22" t="s">
        <v>4045</v>
      </c>
      <c r="Y2341" s="20"/>
      <c r="Z2341" s="20"/>
      <c r="AA2341" s="19"/>
    </row>
    <row r="2342" spans="1:27" ht="14.4" customHeight="1">
      <c r="A2342" t="s">
        <v>3383</v>
      </c>
      <c r="B2342" s="278" t="s">
        <v>3349</v>
      </c>
      <c r="C2342" s="279" t="s">
        <v>6321</v>
      </c>
      <c r="D2342" t="s">
        <v>4038</v>
      </c>
      <c r="E2342" s="312" t="s">
        <v>1510</v>
      </c>
      <c r="F2342" s="281" t="s">
        <v>8014</v>
      </c>
      <c r="G2342" s="319">
        <v>30.372398188904118</v>
      </c>
      <c r="H2342" s="319">
        <v>0.1111671936905</v>
      </c>
      <c r="I2342" s="319">
        <v>12.09534674056162</v>
      </c>
      <c r="J2342" s="319">
        <v>13.531431654652</v>
      </c>
      <c r="K2342" s="319">
        <v>4.6344526000000004</v>
      </c>
      <c r="L2342" s="320">
        <v>34.845508270676696</v>
      </c>
      <c r="M2342" s="308">
        <v>1.2540708</v>
      </c>
      <c r="N2342" s="282">
        <v>4.2845972000000003</v>
      </c>
      <c r="O2342" s="282">
        <v>4.1835294000000003</v>
      </c>
      <c r="P2342" s="282">
        <v>9.6210720999999999E-2</v>
      </c>
      <c r="Q2342" s="282">
        <v>4.8570877999999998E-3</v>
      </c>
      <c r="R2342" s="255">
        <v>2.5081111142352029E-4</v>
      </c>
      <c r="S2342" s="256">
        <v>3.5580887802051187E-7</v>
      </c>
      <c r="T2342" s="256">
        <v>0.68026440099999996</v>
      </c>
      <c r="U2342" s="121">
        <v>4.4629142000000002E-3</v>
      </c>
      <c r="V2342" s="144"/>
      <c r="W2342" s="137"/>
      <c r="X2342" s="22" t="s">
        <v>4045</v>
      </c>
      <c r="Y2342" s="20"/>
      <c r="Z2342" s="20"/>
      <c r="AA2342" s="19"/>
    </row>
    <row r="2343" spans="1:27" ht="14.4" customHeight="1">
      <c r="A2343" t="s">
        <v>3384</v>
      </c>
      <c r="B2343" s="278" t="s">
        <v>3349</v>
      </c>
      <c r="C2343" s="279" t="s">
        <v>6322</v>
      </c>
      <c r="D2343" t="s">
        <v>4038</v>
      </c>
      <c r="E2343" s="312" t="s">
        <v>1510</v>
      </c>
      <c r="F2343" s="281" t="s">
        <v>8015</v>
      </c>
      <c r="G2343" s="319">
        <v>0.51856666836800003</v>
      </c>
      <c r="H2343" s="319">
        <v>2.023249622E-2</v>
      </c>
      <c r="I2343" s="319">
        <v>3.3208696048000003E-2</v>
      </c>
      <c r="J2343" s="319">
        <v>5.7754060999999999E-3</v>
      </c>
      <c r="K2343" s="319">
        <v>0.45935007</v>
      </c>
      <c r="L2343" s="320">
        <v>3.4537599248120299</v>
      </c>
      <c r="M2343" s="308">
        <v>48.877451999999998</v>
      </c>
      <c r="N2343" s="282">
        <v>6.7309363999999997E-2</v>
      </c>
      <c r="O2343" s="282">
        <v>6.1746292000000001E-2</v>
      </c>
      <c r="P2343" s="282">
        <v>2.8845739E-3</v>
      </c>
      <c r="Q2343" s="282">
        <v>2.6784984999999998E-3</v>
      </c>
      <c r="R2343" s="255">
        <v>3.7018160119369997E-6</v>
      </c>
      <c r="S2343" s="256">
        <v>1.06678029825701E-8</v>
      </c>
      <c r="T2343" s="256">
        <v>0.375139846813</v>
      </c>
      <c r="U2343" s="121">
        <v>1.9621537999999999E-4</v>
      </c>
      <c r="V2343" s="144"/>
      <c r="W2343" s="137"/>
      <c r="X2343" s="22" t="s">
        <v>4045</v>
      </c>
      <c r="Y2343" s="20"/>
      <c r="Z2343" s="20"/>
      <c r="AA2343" s="19"/>
    </row>
    <row r="2344" spans="1:27" ht="14.4" customHeight="1">
      <c r="A2344" t="s">
        <v>3385</v>
      </c>
      <c r="B2344" s="278" t="s">
        <v>3349</v>
      </c>
      <c r="C2344" s="279" t="s">
        <v>6323</v>
      </c>
      <c r="D2344" t="s">
        <v>4038</v>
      </c>
      <c r="E2344" s="312" t="s">
        <v>1510</v>
      </c>
      <c r="F2344" s="281" t="s">
        <v>8016</v>
      </c>
      <c r="G2344" s="319">
        <v>10.124953164488053</v>
      </c>
      <c r="H2344" s="319">
        <v>0.74502770500000004</v>
      </c>
      <c r="I2344" s="319">
        <v>0.89208930048799995</v>
      </c>
      <c r="J2344" s="319">
        <v>7.6893239290000537</v>
      </c>
      <c r="K2344" s="319">
        <v>0.79851223000000005</v>
      </c>
      <c r="L2344" s="320">
        <v>6.0038513533834585</v>
      </c>
      <c r="M2344" s="308">
        <v>99.024439000000001</v>
      </c>
      <c r="N2344" s="282">
        <v>0.40005048999999998</v>
      </c>
      <c r="O2344" s="282">
        <v>0.38477242</v>
      </c>
      <c r="P2344" s="282">
        <v>9.9679899999999995E-3</v>
      </c>
      <c r="Q2344" s="282">
        <v>5.3100791999999997E-3</v>
      </c>
      <c r="R2344" s="255">
        <v>2.3067890503816043E-5</v>
      </c>
      <c r="S2344" s="256">
        <v>3.6863868539490461E-8</v>
      </c>
      <c r="T2344" s="256">
        <v>0.74370858000000006</v>
      </c>
      <c r="U2344" s="121">
        <v>1.0371410000000001E-3</v>
      </c>
      <c r="V2344" s="144"/>
      <c r="W2344" s="137"/>
      <c r="X2344" s="22" t="s">
        <v>4045</v>
      </c>
      <c r="Y2344" s="20"/>
      <c r="Z2344" s="20"/>
      <c r="AA2344" s="19"/>
    </row>
    <row r="2345" spans="1:27" ht="14.4" customHeight="1">
      <c r="A2345" t="s">
        <v>3386</v>
      </c>
      <c r="B2345" s="278" t="s">
        <v>3349</v>
      </c>
      <c r="C2345" s="279" t="s">
        <v>6324</v>
      </c>
      <c r="D2345" t="s">
        <v>4038</v>
      </c>
      <c r="E2345" s="312" t="s">
        <v>1510</v>
      </c>
      <c r="F2345" s="281" t="s">
        <v>8017</v>
      </c>
      <c r="G2345" s="319">
        <v>0.97979467578000001</v>
      </c>
      <c r="H2345" s="319">
        <v>4.2987850599999995E-2</v>
      </c>
      <c r="I2345" s="319">
        <v>0.11487814213</v>
      </c>
      <c r="J2345" s="319">
        <v>4.8044803050000001E-2</v>
      </c>
      <c r="K2345" s="319">
        <v>0.77388387999999997</v>
      </c>
      <c r="L2345" s="320">
        <v>5.8186757894736836</v>
      </c>
      <c r="M2345" s="308">
        <v>122.72641</v>
      </c>
      <c r="N2345" s="282">
        <v>0.12719379</v>
      </c>
      <c r="O2345" s="282">
        <v>0.11541841</v>
      </c>
      <c r="P2345" s="282">
        <v>5.1904776E-3</v>
      </c>
      <c r="Q2345" s="282">
        <v>6.5848955999999997E-3</v>
      </c>
      <c r="R2345" s="255">
        <v>6.9195691551879996E-6</v>
      </c>
      <c r="S2345" s="256">
        <v>1.9195553345758007E-8</v>
      </c>
      <c r="T2345" s="256">
        <v>0.92225428854000002</v>
      </c>
      <c r="U2345" s="121">
        <v>3.5425841000000002E-4</v>
      </c>
      <c r="V2345" s="144"/>
      <c r="W2345" s="137"/>
      <c r="X2345" s="22" t="s">
        <v>4045</v>
      </c>
      <c r="Y2345" s="20"/>
      <c r="Z2345" s="20"/>
      <c r="AA2345" s="19"/>
    </row>
    <row r="2346" spans="1:27" ht="14.4" customHeight="1">
      <c r="A2346" t="s">
        <v>3387</v>
      </c>
      <c r="B2346" s="278" t="s">
        <v>3349</v>
      </c>
      <c r="C2346" s="279" t="s">
        <v>6325</v>
      </c>
      <c r="D2346" t="s">
        <v>4038</v>
      </c>
      <c r="E2346" s="312" t="s">
        <v>1510</v>
      </c>
      <c r="F2346" s="281" t="s">
        <v>8018</v>
      </c>
      <c r="G2346" s="319">
        <v>8.4895684318997092E-2</v>
      </c>
      <c r="H2346" s="319">
        <v>2.6251893045E-5</v>
      </c>
      <c r="I2346" s="319">
        <v>6.1020001552100003E-5</v>
      </c>
      <c r="J2346" s="319">
        <v>1.103854244E-4</v>
      </c>
      <c r="K2346" s="319">
        <v>8.4698026999999995E-2</v>
      </c>
      <c r="L2346" s="320">
        <v>0.63682727067669165</v>
      </c>
      <c r="M2346" s="308">
        <v>8.3791264000000004E-2</v>
      </c>
      <c r="N2346" s="282">
        <v>1.0357753000000001E-2</v>
      </c>
      <c r="O2346" s="282">
        <v>9.8731779999999998E-3</v>
      </c>
      <c r="P2346" s="282">
        <v>4.8257836000000003E-4</v>
      </c>
      <c r="Q2346" s="283">
        <v>1.9963135000000001E-6</v>
      </c>
      <c r="R2346" s="255">
        <v>5.9191715068403602E-7</v>
      </c>
      <c r="S2346" s="256">
        <v>1.7846832574604671E-9</v>
      </c>
      <c r="T2346" s="256">
        <v>2.7959572715299997E-4</v>
      </c>
      <c r="U2346" s="274">
        <v>1.7873460000000001E-5</v>
      </c>
      <c r="V2346" s="144"/>
      <c r="W2346" s="137"/>
      <c r="X2346" s="22" t="s">
        <v>4045</v>
      </c>
      <c r="Y2346" s="20"/>
      <c r="Z2346" s="20"/>
      <c r="AA2346" s="19"/>
    </row>
    <row r="2347" spans="1:27" ht="14.4" customHeight="1">
      <c r="A2347" t="s">
        <v>3388</v>
      </c>
      <c r="B2347" s="278" t="s">
        <v>3349</v>
      </c>
      <c r="C2347" s="279" t="s">
        <v>6326</v>
      </c>
      <c r="D2347" t="s">
        <v>4038</v>
      </c>
      <c r="E2347" s="312" t="s">
        <v>1510</v>
      </c>
      <c r="F2347" s="281" t="s">
        <v>8019</v>
      </c>
      <c r="G2347" s="319">
        <v>0.1121593255767</v>
      </c>
      <c r="H2347" s="319">
        <v>3.982759927E-2</v>
      </c>
      <c r="I2347" s="319">
        <v>3.5555763067E-3</v>
      </c>
      <c r="J2347" s="319">
        <v>6.4332770000000003E-3</v>
      </c>
      <c r="K2347" s="319">
        <v>6.2342873E-2</v>
      </c>
      <c r="L2347" s="320">
        <v>0.46874340601503756</v>
      </c>
      <c r="M2347" s="308">
        <v>7.2090505</v>
      </c>
      <c r="N2347" s="282">
        <v>8.9830221999999994E-3</v>
      </c>
      <c r="O2347" s="282">
        <v>8.1121205999999998E-3</v>
      </c>
      <c r="P2347" s="282">
        <v>3.9411325E-4</v>
      </c>
      <c r="Q2347" s="282">
        <v>4.7678838999999998E-4</v>
      </c>
      <c r="R2347" s="255">
        <v>4.8633816186650004E-7</v>
      </c>
      <c r="S2347" s="256">
        <v>1.4575194502799497E-9</v>
      </c>
      <c r="T2347" s="256">
        <v>6.6777085999999999E-2</v>
      </c>
      <c r="U2347" s="121">
        <v>1.6910628E-4</v>
      </c>
      <c r="V2347" s="144"/>
      <c r="W2347" s="137"/>
      <c r="X2347" s="22" t="s">
        <v>4045</v>
      </c>
      <c r="Y2347" s="20"/>
      <c r="Z2347" s="20"/>
      <c r="AA2347" s="19"/>
    </row>
    <row r="2348" spans="1:27" ht="14.4" customHeight="1">
      <c r="A2348" t="s">
        <v>3389</v>
      </c>
      <c r="B2348" s="278" t="s">
        <v>3349</v>
      </c>
      <c r="C2348" s="279" t="s">
        <v>6327</v>
      </c>
      <c r="D2348" t="s">
        <v>4038</v>
      </c>
      <c r="E2348" s="312" t="s">
        <v>1510</v>
      </c>
      <c r="F2348" s="281" t="s">
        <v>8020</v>
      </c>
      <c r="G2348" s="319">
        <v>1.6061247466999998E-2</v>
      </c>
      <c r="H2348" s="319">
        <v>9.2547670599999994E-4</v>
      </c>
      <c r="I2348" s="319">
        <v>5.1311161000000004E-5</v>
      </c>
      <c r="J2348" s="319">
        <v>3.2580996000000002E-3</v>
      </c>
      <c r="K2348" s="319">
        <v>1.1826359999999999E-2</v>
      </c>
      <c r="L2348" s="320">
        <v>8.8919999999999985E-2</v>
      </c>
      <c r="M2348" s="308">
        <v>1.5606599999999999</v>
      </c>
      <c r="N2348" s="282">
        <v>1.5524862999999999E-3</v>
      </c>
      <c r="O2348" s="282">
        <v>1.3879560999999999E-3</v>
      </c>
      <c r="P2348" s="283">
        <v>7.5894119999999997E-5</v>
      </c>
      <c r="Q2348" s="283">
        <v>8.8635989E-5</v>
      </c>
      <c r="R2348" s="255">
        <v>8.3210799999999992E-8</v>
      </c>
      <c r="S2348" s="256">
        <v>2.8067352237999998E-10</v>
      </c>
      <c r="T2348" s="256">
        <v>1.2414004039999999E-2</v>
      </c>
      <c r="U2348" s="274">
        <v>8.2382715000000001E-5</v>
      </c>
      <c r="V2348" s="144"/>
      <c r="W2348" s="137"/>
      <c r="X2348" s="22" t="s">
        <v>4045</v>
      </c>
      <c r="Y2348" s="20"/>
      <c r="Z2348" s="20"/>
      <c r="AA2348" s="19"/>
    </row>
    <row r="2349" spans="1:27" ht="14.4" customHeight="1">
      <c r="A2349" t="s">
        <v>3390</v>
      </c>
      <c r="B2349" s="278" t="s">
        <v>3349</v>
      </c>
      <c r="C2349" s="279" t="s">
        <v>6328</v>
      </c>
      <c r="D2349" t="s">
        <v>4038</v>
      </c>
      <c r="E2349" s="312" t="s">
        <v>1510</v>
      </c>
      <c r="F2349" s="281" t="s">
        <v>8021</v>
      </c>
      <c r="G2349" s="319">
        <v>0.31406389563623299</v>
      </c>
      <c r="H2349" s="319">
        <v>2.9940846509950002E-3</v>
      </c>
      <c r="I2349" s="319">
        <v>4.7729810985237986E-2</v>
      </c>
      <c r="J2349" s="319">
        <v>0</v>
      </c>
      <c r="K2349" s="319">
        <v>0.26334000000000002</v>
      </c>
      <c r="L2349" s="320">
        <v>1.98</v>
      </c>
      <c r="M2349" s="308">
        <v>53.283999999999999</v>
      </c>
      <c r="N2349" s="282">
        <v>4.8716256999999999E-2</v>
      </c>
      <c r="O2349" s="282">
        <v>4.3218527E-2</v>
      </c>
      <c r="P2349" s="282">
        <v>1.7438029999999999E-3</v>
      </c>
      <c r="Q2349" s="282">
        <v>3.7539264E-3</v>
      </c>
      <c r="R2349" s="255">
        <v>2.5910388E-6</v>
      </c>
      <c r="S2349" s="256">
        <v>6.4489754699999997E-9</v>
      </c>
      <c r="T2349" s="256">
        <v>0.52576000000000001</v>
      </c>
      <c r="U2349" s="121">
        <v>1.3281275000000001E-4</v>
      </c>
      <c r="V2349" s="144"/>
      <c r="W2349" s="137"/>
      <c r="X2349" s="22" t="s">
        <v>4045</v>
      </c>
      <c r="Y2349" s="20"/>
      <c r="Z2349" s="20"/>
      <c r="AA2349" s="19"/>
    </row>
    <row r="2350" spans="1:27" ht="14.4" customHeight="1">
      <c r="A2350" t="s">
        <v>3391</v>
      </c>
      <c r="B2350" s="278" t="s">
        <v>3349</v>
      </c>
      <c r="C2350" s="279" t="s">
        <v>6329</v>
      </c>
      <c r="D2350" t="s">
        <v>4038</v>
      </c>
      <c r="E2350" s="312" t="s">
        <v>1510</v>
      </c>
      <c r="F2350" s="281" t="s">
        <v>8022</v>
      </c>
      <c r="G2350" s="319">
        <v>0.2362597940908</v>
      </c>
      <c r="H2350" s="319">
        <v>1.6998060480999999E-2</v>
      </c>
      <c r="I2350" s="319">
        <v>6.7205369253799996E-2</v>
      </c>
      <c r="J2350" s="319">
        <v>5.0959435600000003E-4</v>
      </c>
      <c r="K2350" s="319">
        <v>0.15154677</v>
      </c>
      <c r="L2350" s="320">
        <v>1.1394493984962406</v>
      </c>
      <c r="M2350" s="308">
        <v>13.179978999999999</v>
      </c>
      <c r="N2350" s="282">
        <v>3.8558687000000001E-2</v>
      </c>
      <c r="O2350" s="282">
        <v>3.6392427999999998E-2</v>
      </c>
      <c r="P2350" s="282">
        <v>1.2700259E-3</v>
      </c>
      <c r="Q2350" s="282">
        <v>8.9623299000000001E-4</v>
      </c>
      <c r="R2350" s="255">
        <v>2.1818002671223004E-6</v>
      </c>
      <c r="S2350" s="256">
        <v>4.696841295056301E-9</v>
      </c>
      <c r="T2350" s="256">
        <v>0.12552282794790001</v>
      </c>
      <c r="U2350" s="274">
        <v>7.3528859000000001E-5</v>
      </c>
      <c r="V2350" s="144"/>
      <c r="W2350" s="137"/>
      <c r="X2350" s="22" t="s">
        <v>4045</v>
      </c>
      <c r="Y2350" s="20"/>
      <c r="Z2350" s="20"/>
      <c r="AA2350" s="19"/>
    </row>
    <row r="2351" spans="1:27" ht="14.4" customHeight="1">
      <c r="A2351" t="s">
        <v>3392</v>
      </c>
      <c r="B2351" s="278" t="s">
        <v>3349</v>
      </c>
      <c r="C2351" s="279" t="s">
        <v>6330</v>
      </c>
      <c r="D2351" t="s">
        <v>4038</v>
      </c>
      <c r="E2351" s="312" t="s">
        <v>1510</v>
      </c>
      <c r="F2351" s="281" t="s">
        <v>8023</v>
      </c>
      <c r="G2351" s="319">
        <v>0.63281690067579999</v>
      </c>
      <c r="H2351" s="319">
        <v>3.4412962484799997E-2</v>
      </c>
      <c r="I2351" s="319">
        <v>0.14701218400000002</v>
      </c>
      <c r="J2351" s="319">
        <v>1.1591404191E-2</v>
      </c>
      <c r="K2351" s="319">
        <v>0.43980035000000001</v>
      </c>
      <c r="L2351" s="320">
        <v>3.3067695488721802</v>
      </c>
      <c r="M2351" s="308">
        <v>98.499709999999993</v>
      </c>
      <c r="N2351" s="282">
        <v>9.5540613999999996E-2</v>
      </c>
      <c r="O2351" s="282">
        <v>8.6181704999999997E-2</v>
      </c>
      <c r="P2351" s="282">
        <v>3.3671567999999999E-3</v>
      </c>
      <c r="Q2351" s="282">
        <v>5.9917525000000001E-3</v>
      </c>
      <c r="R2351" s="255">
        <v>5.1667688937879269E-6</v>
      </c>
      <c r="S2351" s="256">
        <v>1.2452502806757499E-8</v>
      </c>
      <c r="T2351" s="256">
        <v>0.83918101557659996</v>
      </c>
      <c r="U2351" s="121">
        <v>2.6501079999999999E-4</v>
      </c>
      <c r="V2351" s="144"/>
      <c r="W2351" s="137"/>
      <c r="X2351" s="22" t="s">
        <v>4045</v>
      </c>
      <c r="Y2351" s="20"/>
      <c r="Z2351" s="20"/>
      <c r="AA2351" s="19"/>
    </row>
    <row r="2352" spans="1:27" ht="14.4" customHeight="1">
      <c r="A2352" t="s">
        <v>3393</v>
      </c>
      <c r="B2352" s="278" t="s">
        <v>3349</v>
      </c>
      <c r="C2352" s="279" t="s">
        <v>6331</v>
      </c>
      <c r="D2352" t="s">
        <v>4038</v>
      </c>
      <c r="E2352" s="312" t="s">
        <v>1510</v>
      </c>
      <c r="F2352" s="281" t="s">
        <v>8024</v>
      </c>
      <c r="G2352" s="319">
        <v>0.21898478253932768</v>
      </c>
      <c r="H2352" s="319">
        <v>2.5111040292500501E-2</v>
      </c>
      <c r="I2352" s="319">
        <v>3.7576014063527639E-2</v>
      </c>
      <c r="J2352" s="319">
        <v>1.0300818329950927E-4</v>
      </c>
      <c r="K2352" s="319">
        <v>0.15619472000000001</v>
      </c>
      <c r="L2352" s="320">
        <v>1.1743963909774435</v>
      </c>
      <c r="M2352" s="308">
        <v>13.365926</v>
      </c>
      <c r="N2352" s="282">
        <v>3.0778955E-2</v>
      </c>
      <c r="O2352" s="282">
        <v>2.8979636999999999E-2</v>
      </c>
      <c r="P2352" s="282">
        <v>1.1008501E-3</v>
      </c>
      <c r="Q2352" s="282">
        <v>6.9846792000000004E-4</v>
      </c>
      <c r="R2352" s="255">
        <v>1.7373883041058213E-6</v>
      </c>
      <c r="S2352" s="256">
        <v>4.0711912236889823E-9</v>
      </c>
      <c r="T2352" s="256">
        <v>9.7824639281999998E-2</v>
      </c>
      <c r="U2352" s="274">
        <v>9.1196721000000005E-5</v>
      </c>
      <c r="V2352" s="144"/>
      <c r="W2352" s="137"/>
      <c r="X2352" s="22" t="s">
        <v>4045</v>
      </c>
      <c r="Y2352" s="20"/>
      <c r="Z2352" s="20"/>
      <c r="AA2352" s="19"/>
    </row>
    <row r="2353" spans="1:27" ht="14.4" customHeight="1">
      <c r="A2353" t="s">
        <v>3394</v>
      </c>
      <c r="B2353" s="278" t="s">
        <v>3349</v>
      </c>
      <c r="C2353" s="279" t="s">
        <v>6332</v>
      </c>
      <c r="D2353" t="s">
        <v>4038</v>
      </c>
      <c r="E2353" s="312" t="s">
        <v>1510</v>
      </c>
      <c r="F2353" s="281" t="s">
        <v>8025</v>
      </c>
      <c r="G2353" s="319">
        <v>0.21959204042118999</v>
      </c>
      <c r="H2353" s="319">
        <v>1.9767392309999999E-4</v>
      </c>
      <c r="I2353" s="319">
        <v>3.2935522448999997E-4</v>
      </c>
      <c r="J2353" s="319">
        <v>0.21454642657359999</v>
      </c>
      <c r="K2353" s="319">
        <v>4.5185846999999998E-3</v>
      </c>
      <c r="L2353" s="320">
        <v>3.3974321052631574E-2</v>
      </c>
      <c r="M2353" s="308">
        <v>12.722792999999999</v>
      </c>
      <c r="N2353" s="282">
        <v>1.536869E-3</v>
      </c>
      <c r="O2353" s="282">
        <v>6.0806651000000001E-4</v>
      </c>
      <c r="P2353" s="283">
        <v>2.8369852E-5</v>
      </c>
      <c r="Q2353" s="282">
        <v>9.0043263000000003E-4</v>
      </c>
      <c r="R2353" s="255">
        <v>3.6454827150760005E-8</v>
      </c>
      <c r="S2353" s="256">
        <v>1.04918091638218E-10</v>
      </c>
      <c r="T2353" s="256">
        <v>0.12611101522573001</v>
      </c>
      <c r="U2353" s="274">
        <v>1.6454895E-5</v>
      </c>
      <c r="V2353" s="144"/>
      <c r="W2353" s="137"/>
      <c r="X2353" s="22" t="s">
        <v>4045</v>
      </c>
      <c r="Y2353" s="20"/>
      <c r="Z2353" s="20"/>
      <c r="AA2353" s="19"/>
    </row>
    <row r="2354" spans="1:27" ht="14.4" customHeight="1">
      <c r="A2354" t="s">
        <v>3395</v>
      </c>
      <c r="B2354" s="278" t="s">
        <v>3349</v>
      </c>
      <c r="C2354" s="279" t="s">
        <v>6333</v>
      </c>
      <c r="D2354" t="s">
        <v>4038</v>
      </c>
      <c r="E2354" s="312" t="s">
        <v>1510</v>
      </c>
      <c r="F2354" s="281" t="s">
        <v>8026</v>
      </c>
      <c r="G2354" s="319">
        <v>4.234389560573E-2</v>
      </c>
      <c r="H2354" s="319">
        <v>1.23859662509E-3</v>
      </c>
      <c r="I2354" s="319">
        <v>3.0477497970999999E-3</v>
      </c>
      <c r="J2354" s="319">
        <v>6.62638418354E-3</v>
      </c>
      <c r="K2354" s="319">
        <v>3.1431164999999997E-2</v>
      </c>
      <c r="L2354" s="320">
        <v>0.23632454887218041</v>
      </c>
      <c r="M2354" s="308">
        <v>4.0686479000000002</v>
      </c>
      <c r="N2354" s="282">
        <v>4.7174414999999999E-3</v>
      </c>
      <c r="O2354" s="282">
        <v>4.4414774000000002E-3</v>
      </c>
      <c r="P2354" s="282">
        <v>1.9943744000000001E-4</v>
      </c>
      <c r="Q2354" s="283">
        <v>7.6526659999999998E-5</v>
      </c>
      <c r="R2354" s="255">
        <v>2.6627562650377601E-7</v>
      </c>
      <c r="S2354" s="256">
        <v>7.3756451503779899E-10</v>
      </c>
      <c r="T2354" s="256">
        <v>1.0718019496700001E-2</v>
      </c>
      <c r="U2354" s="274">
        <v>1.2223719999999999E-5</v>
      </c>
      <c r="V2354" s="144"/>
      <c r="W2354" s="137"/>
      <c r="X2354" s="22" t="s">
        <v>4045</v>
      </c>
      <c r="Y2354" s="20"/>
      <c r="Z2354" s="20"/>
      <c r="AA2354" s="19"/>
    </row>
    <row r="2355" spans="1:27" ht="14.4" customHeight="1">
      <c r="A2355" t="s">
        <v>3396</v>
      </c>
      <c r="B2355" s="278" t="s">
        <v>3349</v>
      </c>
      <c r="C2355" s="279" t="s">
        <v>6334</v>
      </c>
      <c r="D2355" t="s">
        <v>4038</v>
      </c>
      <c r="E2355" s="312" t="s">
        <v>1510</v>
      </c>
      <c r="F2355" s="281" t="s">
        <v>8027</v>
      </c>
      <c r="G2355" s="319">
        <v>0.15581669816339999</v>
      </c>
      <c r="H2355" s="319">
        <v>5.311089693E-3</v>
      </c>
      <c r="I2355" s="319">
        <v>1.0577124130399998E-2</v>
      </c>
      <c r="J2355" s="319">
        <v>1.166936434E-2</v>
      </c>
      <c r="K2355" s="319">
        <v>0.12825912</v>
      </c>
      <c r="L2355" s="320">
        <v>0.96435428571428572</v>
      </c>
      <c r="M2355" s="308">
        <v>14.898334</v>
      </c>
      <c r="N2355" s="282">
        <v>1.8978086000000002E-2</v>
      </c>
      <c r="O2355" s="282">
        <v>1.7614178000000001E-2</v>
      </c>
      <c r="P2355" s="282">
        <v>8.0716399000000001E-4</v>
      </c>
      <c r="Q2355" s="282">
        <v>5.5674461999999998E-4</v>
      </c>
      <c r="R2355" s="255">
        <v>1.0560058644155E-6</v>
      </c>
      <c r="S2355" s="256">
        <v>2.9850738820530001E-9</v>
      </c>
      <c r="T2355" s="256">
        <v>7.7975437103999998E-2</v>
      </c>
      <c r="U2355" s="274">
        <v>4.8436453000000001E-5</v>
      </c>
      <c r="V2355" s="144"/>
      <c r="W2355" s="137"/>
      <c r="X2355" s="22" t="s">
        <v>4045</v>
      </c>
      <c r="Y2355" s="20"/>
      <c r="Z2355" s="20"/>
      <c r="AA2355" s="19"/>
    </row>
    <row r="2356" spans="1:27" ht="14.4" customHeight="1">
      <c r="A2356" t="s">
        <v>3397</v>
      </c>
      <c r="B2356" s="278" t="s">
        <v>3349</v>
      </c>
      <c r="C2356" s="279" t="s">
        <v>6335</v>
      </c>
      <c r="D2356" t="s">
        <v>4038</v>
      </c>
      <c r="E2356" s="312" t="s">
        <v>1510</v>
      </c>
      <c r="F2356" s="281" t="s">
        <v>8028</v>
      </c>
      <c r="G2356" s="319">
        <v>0.13843475905210001</v>
      </c>
      <c r="H2356" s="319">
        <v>5.2796116159999993E-3</v>
      </c>
      <c r="I2356" s="319">
        <v>9.0358642371000004E-3</v>
      </c>
      <c r="J2356" s="319">
        <v>2.6126931989999998E-3</v>
      </c>
      <c r="K2356" s="319">
        <v>0.12150659</v>
      </c>
      <c r="L2356" s="320">
        <v>0.91358338345864654</v>
      </c>
      <c r="M2356" s="308">
        <v>13.066210999999999</v>
      </c>
      <c r="N2356" s="282">
        <v>1.7862861000000001E-2</v>
      </c>
      <c r="O2356" s="282">
        <v>1.6415401E-2</v>
      </c>
      <c r="P2356" s="282">
        <v>7.6451006999999997E-4</v>
      </c>
      <c r="Q2356" s="282">
        <v>6.8295059000000001E-4</v>
      </c>
      <c r="R2356" s="255">
        <v>9.841367319466999E-7</v>
      </c>
      <c r="S2356" s="256">
        <v>2.8273301767456998E-9</v>
      </c>
      <c r="T2356" s="256">
        <v>9.5651343739199993E-2</v>
      </c>
      <c r="U2356" s="274">
        <v>4.5198606000000001E-5</v>
      </c>
      <c r="V2356" s="144"/>
      <c r="W2356" s="137"/>
      <c r="X2356" s="22" t="s">
        <v>4045</v>
      </c>
      <c r="Y2356" s="20"/>
      <c r="Z2356" s="20"/>
      <c r="AA2356" s="19"/>
    </row>
    <row r="2357" spans="1:27" ht="14.4" customHeight="1">
      <c r="A2357" t="s">
        <v>3398</v>
      </c>
      <c r="B2357" s="278" t="s">
        <v>3349</v>
      </c>
      <c r="C2357" s="279" t="s">
        <v>6336</v>
      </c>
      <c r="D2357" t="s">
        <v>4038</v>
      </c>
      <c r="E2357" s="312" t="s">
        <v>1510</v>
      </c>
      <c r="F2357" s="281" t="s">
        <v>8029</v>
      </c>
      <c r="G2357" s="319">
        <v>0.30776086153499999</v>
      </c>
      <c r="H2357" s="319">
        <v>4.4824324330000002E-3</v>
      </c>
      <c r="I2357" s="319">
        <v>2.5308429101999999E-2</v>
      </c>
      <c r="J2357" s="319">
        <v>0</v>
      </c>
      <c r="K2357" s="319">
        <v>0.27796999999999999</v>
      </c>
      <c r="L2357" s="320">
        <v>2.09</v>
      </c>
      <c r="M2357" s="308">
        <v>44.731999999999999</v>
      </c>
      <c r="N2357" s="282">
        <v>4.4945868999999999E-2</v>
      </c>
      <c r="O2357" s="282">
        <v>3.9984984000000001E-2</v>
      </c>
      <c r="P2357" s="282">
        <v>1.7670207E-3</v>
      </c>
      <c r="Q2357" s="282">
        <v>3.1938648000000001E-3</v>
      </c>
      <c r="R2357" s="255">
        <v>2.39718128E-6</v>
      </c>
      <c r="S2357" s="256">
        <v>6.534839885E-9</v>
      </c>
      <c r="T2357" s="256">
        <v>0.44732</v>
      </c>
      <c r="U2357" s="121">
        <v>1.2396898E-4</v>
      </c>
      <c r="V2357" s="144"/>
      <c r="W2357" s="137"/>
      <c r="X2357" s="22" t="s">
        <v>4045</v>
      </c>
      <c r="Y2357" s="20"/>
      <c r="Z2357" s="20"/>
      <c r="AA2357" s="19"/>
    </row>
    <row r="2358" spans="1:27" ht="14.4" customHeight="1">
      <c r="A2358" t="s">
        <v>3399</v>
      </c>
      <c r="B2358" s="278" t="s">
        <v>3349</v>
      </c>
      <c r="C2358" s="279" t="s">
        <v>6337</v>
      </c>
      <c r="D2358" t="s">
        <v>4038</v>
      </c>
      <c r="E2358" s="312" t="s">
        <v>1510</v>
      </c>
      <c r="F2358" s="281" t="s">
        <v>8030</v>
      </c>
      <c r="G2358" s="319">
        <v>0.29107026248700002</v>
      </c>
      <c r="H2358" s="319">
        <v>1.6470498110000002E-2</v>
      </c>
      <c r="I2358" s="319">
        <v>3.1782444136999995E-2</v>
      </c>
      <c r="J2358" s="319">
        <v>1.9704690239999999E-2</v>
      </c>
      <c r="K2358" s="319">
        <v>0.22311263000000001</v>
      </c>
      <c r="L2358" s="320">
        <v>1.6775385714285713</v>
      </c>
      <c r="M2358" s="308">
        <v>42.124040999999998</v>
      </c>
      <c r="N2358" s="282">
        <v>3.6898609999999998E-2</v>
      </c>
      <c r="O2358" s="282">
        <v>3.3390945999999998E-2</v>
      </c>
      <c r="P2358" s="282">
        <v>1.5116484999999999E-3</v>
      </c>
      <c r="Q2358" s="282">
        <v>1.9960150999999999E-3</v>
      </c>
      <c r="R2358" s="255">
        <v>2.001855288326E-6</v>
      </c>
      <c r="S2358" s="256">
        <v>5.5904161912875186E-9</v>
      </c>
      <c r="T2358" s="256">
        <v>0.27955394183500004</v>
      </c>
      <c r="U2358" s="121">
        <v>1.0968503999999999E-4</v>
      </c>
      <c r="V2358" s="144"/>
      <c r="W2358" s="137"/>
      <c r="X2358" s="22" t="s">
        <v>4045</v>
      </c>
      <c r="Y2358" s="20"/>
      <c r="Z2358" s="20"/>
      <c r="AA2358" s="19"/>
    </row>
    <row r="2359" spans="1:27" ht="14.4" customHeight="1">
      <c r="A2359" t="s">
        <v>3400</v>
      </c>
      <c r="B2359" s="278" t="s">
        <v>3349</v>
      </c>
      <c r="C2359" s="279" t="s">
        <v>6338</v>
      </c>
      <c r="D2359" t="s">
        <v>4038</v>
      </c>
      <c r="E2359" s="312" t="s">
        <v>1510</v>
      </c>
      <c r="F2359" s="281" t="s">
        <v>8031</v>
      </c>
      <c r="G2359" s="319">
        <v>0.17260745251510001</v>
      </c>
      <c r="H2359" s="319">
        <v>6.2551410999999993E-3</v>
      </c>
      <c r="I2359" s="319">
        <v>1.03723279751E-2</v>
      </c>
      <c r="J2359" s="319">
        <v>1.4617134399999999E-3</v>
      </c>
      <c r="K2359" s="319">
        <v>0.15451827000000001</v>
      </c>
      <c r="L2359" s="320">
        <v>1.1617915037593984</v>
      </c>
      <c r="M2359" s="308">
        <v>32.646265</v>
      </c>
      <c r="N2359" s="282">
        <v>2.3920388000000001E-2</v>
      </c>
      <c r="O2359" s="282">
        <v>2.0863131E-2</v>
      </c>
      <c r="P2359" s="282">
        <v>9.7739674999999999E-4</v>
      </c>
      <c r="Q2359" s="282">
        <v>2.0798606E-3</v>
      </c>
      <c r="R2359" s="255">
        <v>1.2507872213547E-6</v>
      </c>
      <c r="S2359" s="256">
        <v>3.6146329833386188E-9</v>
      </c>
      <c r="T2359" s="256">
        <v>0.29129700500859995</v>
      </c>
      <c r="U2359" s="274">
        <v>7.6644080999999995E-5</v>
      </c>
      <c r="V2359" s="144"/>
      <c r="W2359" s="137"/>
      <c r="X2359" s="22" t="s">
        <v>4045</v>
      </c>
      <c r="Y2359" s="20"/>
      <c r="Z2359" s="20"/>
      <c r="AA2359" s="19"/>
    </row>
    <row r="2360" spans="1:27" ht="14.4" customHeight="1">
      <c r="A2360" t="s">
        <v>3401</v>
      </c>
      <c r="B2360" s="278" t="s">
        <v>3349</v>
      </c>
      <c r="C2360" s="279" t="s">
        <v>6339</v>
      </c>
      <c r="D2360" t="s">
        <v>4038</v>
      </c>
      <c r="E2360" s="312" t="s">
        <v>1510</v>
      </c>
      <c r="F2360" s="281" t="s">
        <v>8032</v>
      </c>
      <c r="G2360" s="319">
        <v>0.92541970221900005</v>
      </c>
      <c r="H2360" s="319">
        <v>4.9103688999999999E-2</v>
      </c>
      <c r="I2360" s="319">
        <v>0.11138979060000001</v>
      </c>
      <c r="J2360" s="319">
        <v>3.4468822619E-2</v>
      </c>
      <c r="K2360" s="319">
        <v>0.73045740000000003</v>
      </c>
      <c r="L2360" s="320">
        <v>5.4921609022556392</v>
      </c>
      <c r="M2360" s="308">
        <v>154.08416</v>
      </c>
      <c r="N2360" s="282">
        <v>0.12696199999999999</v>
      </c>
      <c r="O2360" s="282">
        <v>0.11234888</v>
      </c>
      <c r="P2360" s="282">
        <v>5.4731340000000002E-3</v>
      </c>
      <c r="Q2360" s="282">
        <v>9.1399853999999999E-3</v>
      </c>
      <c r="R2360" s="255">
        <v>6.7355441689169998E-6</v>
      </c>
      <c r="S2360" s="256">
        <v>2.0240880312694475E-8</v>
      </c>
      <c r="T2360" s="256">
        <v>1.28010996383</v>
      </c>
      <c r="U2360" s="121">
        <v>3.8697379999999998E-4</v>
      </c>
      <c r="V2360" s="144"/>
      <c r="W2360" s="137"/>
      <c r="X2360" s="22" t="s">
        <v>4045</v>
      </c>
      <c r="Y2360" s="20"/>
      <c r="Z2360" s="20"/>
      <c r="AA2360" s="19"/>
    </row>
    <row r="2361" spans="1:27" ht="14.4" customHeight="1">
      <c r="A2361" t="s">
        <v>3402</v>
      </c>
      <c r="B2361" s="278" t="s">
        <v>3349</v>
      </c>
      <c r="C2361" s="279" t="s">
        <v>6340</v>
      </c>
      <c r="D2361" t="s">
        <v>4038</v>
      </c>
      <c r="E2361" s="312" t="s">
        <v>1510</v>
      </c>
      <c r="F2361" s="281" t="s">
        <v>8033</v>
      </c>
      <c r="G2361" s="319">
        <v>0.21445387427262622</v>
      </c>
      <c r="H2361" s="319">
        <v>2.8163485063300003E-3</v>
      </c>
      <c r="I2361" s="319">
        <v>4.9377525766296226E-2</v>
      </c>
      <c r="J2361" s="319">
        <v>0</v>
      </c>
      <c r="K2361" s="319">
        <v>0.16225999999999999</v>
      </c>
      <c r="L2361" s="320">
        <v>1.2199999999999998</v>
      </c>
      <c r="M2361" s="308">
        <v>52.706000000000003</v>
      </c>
      <c r="N2361" s="282">
        <v>3.8253901E-2</v>
      </c>
      <c r="O2361" s="282">
        <v>3.3305830000000002E-2</v>
      </c>
      <c r="P2361" s="282">
        <v>1.2017130999999999E-3</v>
      </c>
      <c r="Q2361" s="282">
        <v>3.746358E-3</v>
      </c>
      <c r="R2361" s="255">
        <v>1.9967524000000002E-6</v>
      </c>
      <c r="S2361" s="256">
        <v>4.4442053300000004E-9</v>
      </c>
      <c r="T2361" s="256">
        <v>0.52470000000000006</v>
      </c>
      <c r="U2361" s="121">
        <v>1.1301963E-4</v>
      </c>
      <c r="V2361" s="144"/>
      <c r="W2361" s="137"/>
      <c r="X2361" s="22" t="s">
        <v>4045</v>
      </c>
      <c r="Y2361" s="20"/>
      <c r="Z2361" s="20"/>
      <c r="AA2361" s="19"/>
    </row>
    <row r="2362" spans="1:27" ht="14.4" customHeight="1">
      <c r="A2362" t="s">
        <v>3403</v>
      </c>
      <c r="B2362" s="278" t="s">
        <v>3349</v>
      </c>
      <c r="C2362" s="279" t="s">
        <v>6341</v>
      </c>
      <c r="D2362" t="s">
        <v>4038</v>
      </c>
      <c r="E2362" s="312" t="s">
        <v>1510</v>
      </c>
      <c r="F2362" s="281" t="s">
        <v>8034</v>
      </c>
      <c r="G2362" s="319">
        <v>28.298635676645137</v>
      </c>
      <c r="H2362" s="319">
        <v>0.38346902799999993</v>
      </c>
      <c r="I2362" s="319">
        <v>0.91328708647029999</v>
      </c>
      <c r="J2362" s="319">
        <v>25.903877362174839</v>
      </c>
      <c r="K2362" s="319">
        <v>1.0980022</v>
      </c>
      <c r="L2362" s="320">
        <v>8.2556556390977445</v>
      </c>
      <c r="M2362" s="308">
        <v>120.79300000000001</v>
      </c>
      <c r="N2362" s="282">
        <v>0.38779363</v>
      </c>
      <c r="O2362" s="282">
        <v>0.36581712</v>
      </c>
      <c r="P2362" s="282">
        <v>1.1073202000000001E-2</v>
      </c>
      <c r="Q2362" s="282">
        <v>1.0903313E-2</v>
      </c>
      <c r="R2362" s="255">
        <v>2.1931481628269304E-5</v>
      </c>
      <c r="S2362" s="256">
        <v>4.095119154594492E-8</v>
      </c>
      <c r="T2362" s="256">
        <v>1.5270746499999999</v>
      </c>
      <c r="U2362" s="121">
        <v>1.8043215E-3</v>
      </c>
      <c r="V2362" s="144"/>
      <c r="W2362" s="137"/>
      <c r="X2362" s="22" t="s">
        <v>4045</v>
      </c>
      <c r="Y2362" s="20"/>
      <c r="Z2362" s="20"/>
      <c r="AA2362" s="19"/>
    </row>
    <row r="2363" spans="1:27" ht="14.4" customHeight="1">
      <c r="A2363" t="s">
        <v>3404</v>
      </c>
      <c r="B2363" s="278" t="s">
        <v>3349</v>
      </c>
      <c r="C2363" s="279" t="s">
        <v>6342</v>
      </c>
      <c r="D2363" t="s">
        <v>4038</v>
      </c>
      <c r="E2363" s="312" t="s">
        <v>1510</v>
      </c>
      <c r="F2363" s="281" t="s">
        <v>8035</v>
      </c>
      <c r="G2363" s="319">
        <v>0.25387923049988081</v>
      </c>
      <c r="H2363" s="319">
        <v>2.6531495967460003E-3</v>
      </c>
      <c r="I2363" s="319">
        <v>4.1086080903134828E-2</v>
      </c>
      <c r="J2363" s="319">
        <v>0</v>
      </c>
      <c r="K2363" s="319">
        <v>0.21013999999999999</v>
      </c>
      <c r="L2363" s="320">
        <v>1.5799999999999998</v>
      </c>
      <c r="M2363" s="308">
        <v>51.021999999999998</v>
      </c>
      <c r="N2363" s="282">
        <v>4.0167064000000002E-2</v>
      </c>
      <c r="O2363" s="282">
        <v>3.5144574999999997E-2</v>
      </c>
      <c r="P2363" s="282">
        <v>1.4047936999999999E-3</v>
      </c>
      <c r="Q2363" s="282">
        <v>3.6176951999999998E-3</v>
      </c>
      <c r="R2363" s="255">
        <v>2.1069889000000003E-6</v>
      </c>
      <c r="S2363" s="256">
        <v>5.1952428699999997E-9</v>
      </c>
      <c r="T2363" s="256">
        <v>0.50668000000000002</v>
      </c>
      <c r="U2363" s="121">
        <v>1.1733739000000001E-4</v>
      </c>
      <c r="V2363" s="144"/>
      <c r="W2363" s="137"/>
      <c r="X2363" s="22" t="s">
        <v>4045</v>
      </c>
      <c r="Y2363" s="20"/>
      <c r="Z2363" s="20"/>
      <c r="AA2363" s="19"/>
    </row>
    <row r="2364" spans="1:27" ht="14.4" customHeight="1">
      <c r="A2364" t="s">
        <v>3405</v>
      </c>
      <c r="B2364" s="278" t="s">
        <v>3349</v>
      </c>
      <c r="C2364" s="279" t="s">
        <v>6343</v>
      </c>
      <c r="D2364" t="s">
        <v>4038</v>
      </c>
      <c r="E2364" s="312" t="s">
        <v>1510</v>
      </c>
      <c r="F2364" s="281" t="s">
        <v>8035</v>
      </c>
      <c r="G2364" s="319">
        <v>0.23525923049988082</v>
      </c>
      <c r="H2364" s="319">
        <v>2.6531495967460003E-3</v>
      </c>
      <c r="I2364" s="319">
        <v>4.1086080903134828E-2</v>
      </c>
      <c r="J2364" s="319">
        <v>0</v>
      </c>
      <c r="K2364" s="319">
        <v>0.19152</v>
      </c>
      <c r="L2364" s="320">
        <v>1.44</v>
      </c>
      <c r="M2364" s="308">
        <v>51.021999999999998</v>
      </c>
      <c r="N2364" s="282">
        <v>3.7893997999999998E-2</v>
      </c>
      <c r="O2364" s="282">
        <v>3.2977509000000002E-2</v>
      </c>
      <c r="P2364" s="282">
        <v>1.298794E-3</v>
      </c>
      <c r="Q2364" s="282">
        <v>3.6176951999999998E-3</v>
      </c>
      <c r="R2364" s="255">
        <v>1.9770688999999999E-6</v>
      </c>
      <c r="S2364" s="256">
        <v>4.8032321600000003E-9</v>
      </c>
      <c r="T2364" s="256">
        <v>0.50668000000000002</v>
      </c>
      <c r="U2364" s="121">
        <v>1.1343382E-4</v>
      </c>
      <c r="V2364" s="144"/>
      <c r="W2364" s="137"/>
      <c r="X2364" s="22" t="s">
        <v>4045</v>
      </c>
      <c r="Y2364" s="20"/>
      <c r="Z2364" s="20"/>
      <c r="AA2364" s="19"/>
    </row>
    <row r="2365" spans="1:27" ht="14.4" customHeight="1">
      <c r="A2365" t="s">
        <v>3406</v>
      </c>
      <c r="B2365" s="278" t="s">
        <v>3349</v>
      </c>
      <c r="C2365" s="279" t="s">
        <v>6344</v>
      </c>
      <c r="D2365" t="s">
        <v>4038</v>
      </c>
      <c r="E2365" s="312" t="s">
        <v>1510</v>
      </c>
      <c r="F2365" s="281" t="s">
        <v>8036</v>
      </c>
      <c r="G2365" s="319">
        <v>0.92184425585664009</v>
      </c>
      <c r="H2365" s="319">
        <v>4.800697680000001E-2</v>
      </c>
      <c r="I2365" s="319">
        <v>0.13486307149000001</v>
      </c>
      <c r="J2365" s="319">
        <v>3.4290347566639998E-2</v>
      </c>
      <c r="K2365" s="319">
        <v>0.70468386000000005</v>
      </c>
      <c r="L2365" s="320">
        <v>5.2983748872180456</v>
      </c>
      <c r="M2365" s="308">
        <v>74.457583</v>
      </c>
      <c r="N2365" s="282">
        <v>0.12733035000000001</v>
      </c>
      <c r="O2365" s="282">
        <v>0.11846738</v>
      </c>
      <c r="P2365" s="282">
        <v>4.9348072000000003E-3</v>
      </c>
      <c r="Q2365" s="282">
        <v>3.9281604000000001E-3</v>
      </c>
      <c r="R2365" s="255">
        <v>7.1023607496585001E-6</v>
      </c>
      <c r="S2365" s="256">
        <v>1.8250026521724871E-8</v>
      </c>
      <c r="T2365" s="256">
        <v>0.55016251630000002</v>
      </c>
      <c r="U2365" s="121">
        <v>2.9276346999999999E-4</v>
      </c>
      <c r="V2365" s="144"/>
      <c r="W2365" s="137"/>
      <c r="X2365" s="22" t="s">
        <v>4045</v>
      </c>
      <c r="Y2365" s="20"/>
      <c r="Z2365" s="20"/>
      <c r="AA2365" s="19"/>
    </row>
    <row r="2366" spans="1:27" ht="14.4" customHeight="1">
      <c r="A2366" t="s">
        <v>3407</v>
      </c>
      <c r="B2366" s="278" t="s">
        <v>3349</v>
      </c>
      <c r="C2366" s="279" t="s">
        <v>6345</v>
      </c>
      <c r="D2366" t="s">
        <v>4038</v>
      </c>
      <c r="E2366" s="312" t="s">
        <v>1510</v>
      </c>
      <c r="F2366" s="281" t="s">
        <v>8037</v>
      </c>
      <c r="G2366" s="319">
        <v>0.30096068567544998</v>
      </c>
      <c r="H2366" s="319">
        <v>5.4040352800000001E-4</v>
      </c>
      <c r="I2366" s="319">
        <v>9.0039558145000003E-4</v>
      </c>
      <c r="J2366" s="319">
        <v>0.28716692156599999</v>
      </c>
      <c r="K2366" s="319">
        <v>1.2352965E-2</v>
      </c>
      <c r="L2366" s="320">
        <v>9.2879436090225559E-2</v>
      </c>
      <c r="M2366" s="308">
        <v>17.699266000000001</v>
      </c>
      <c r="N2366" s="282">
        <v>2.9818239000000001E-3</v>
      </c>
      <c r="O2366" s="282">
        <v>1.6623401E-3</v>
      </c>
      <c r="P2366" s="283">
        <v>7.7557869E-5</v>
      </c>
      <c r="Q2366" s="282">
        <v>1.2419258999999999E-3</v>
      </c>
      <c r="R2366" s="255">
        <v>9.9660677877529986E-8</v>
      </c>
      <c r="S2366" s="256">
        <v>2.86826435309762E-10</v>
      </c>
      <c r="T2366" s="256">
        <v>0.17393919709191999</v>
      </c>
      <c r="U2366" s="274">
        <v>2.4358066E-5</v>
      </c>
      <c r="V2366" s="144"/>
      <c r="W2366" s="137"/>
      <c r="X2366" s="22" t="s">
        <v>4045</v>
      </c>
      <c r="Y2366" s="20"/>
      <c r="Z2366" s="20"/>
      <c r="AA2366" s="19"/>
    </row>
    <row r="2367" spans="1:27" ht="14.4" customHeight="1">
      <c r="A2367" t="s">
        <v>3408</v>
      </c>
      <c r="B2367" s="278" t="s">
        <v>3349</v>
      </c>
      <c r="C2367" s="279" t="s">
        <v>6346</v>
      </c>
      <c r="D2367" t="s">
        <v>4038</v>
      </c>
      <c r="E2367" s="312" t="s">
        <v>1510</v>
      </c>
      <c r="F2367" s="281" t="s">
        <v>8038</v>
      </c>
      <c r="G2367" s="319">
        <v>0.25214171631807691</v>
      </c>
      <c r="H2367" s="319">
        <v>2.8385655244130004E-3</v>
      </c>
      <c r="I2367" s="319">
        <v>5.9113150793663943E-2</v>
      </c>
      <c r="J2367" s="319">
        <v>0</v>
      </c>
      <c r="K2367" s="319">
        <v>0.19019</v>
      </c>
      <c r="L2367" s="320">
        <v>1.43</v>
      </c>
      <c r="M2367" s="308">
        <v>52.387999999999998</v>
      </c>
      <c r="N2367" s="282">
        <v>4.4579483000000003E-2</v>
      </c>
      <c r="O2367" s="282">
        <v>3.9440454999999999E-2</v>
      </c>
      <c r="P2367" s="282">
        <v>1.4153751E-3</v>
      </c>
      <c r="Q2367" s="282">
        <v>3.7236527999999999E-3</v>
      </c>
      <c r="R2367" s="255">
        <v>2.3645357000000003E-6</v>
      </c>
      <c r="S2367" s="256">
        <v>5.2343753949999997E-9</v>
      </c>
      <c r="T2367" s="256">
        <v>0.52151999999999998</v>
      </c>
      <c r="U2367" s="121">
        <v>1.2113318999999999E-4</v>
      </c>
      <c r="V2367" s="144"/>
      <c r="W2367" s="137"/>
      <c r="X2367" s="22" t="s">
        <v>4045</v>
      </c>
      <c r="Y2367" s="20"/>
      <c r="Z2367" s="20"/>
      <c r="AA2367" s="19"/>
    </row>
    <row r="2368" spans="1:27" ht="14.4" customHeight="1">
      <c r="A2368" t="s">
        <v>3409</v>
      </c>
      <c r="B2368" s="278" t="s">
        <v>3349</v>
      </c>
      <c r="C2368" s="279" t="s">
        <v>6347</v>
      </c>
      <c r="D2368" t="s">
        <v>4038</v>
      </c>
      <c r="E2368" s="312" t="s">
        <v>1510</v>
      </c>
      <c r="F2368" s="281" t="s">
        <v>8039</v>
      </c>
      <c r="G2368" s="319">
        <v>0.71416039282999999</v>
      </c>
      <c r="H2368" s="319">
        <v>5.2842742699999994E-2</v>
      </c>
      <c r="I2368" s="319">
        <v>0.12713435012999999</v>
      </c>
      <c r="J2368" s="319">
        <v>5.8708299999999998E-2</v>
      </c>
      <c r="K2368" s="319">
        <v>0.47547499999999998</v>
      </c>
      <c r="L2368" s="320">
        <v>3.5749999999999997</v>
      </c>
      <c r="M2368" s="308">
        <v>3.1118999999999999</v>
      </c>
      <c r="N2368" s="282">
        <v>9.1071154000000001E-2</v>
      </c>
      <c r="O2368" s="282">
        <v>8.7777360999999998E-2</v>
      </c>
      <c r="P2368" s="282">
        <v>3.2886400999999998E-3</v>
      </c>
      <c r="Q2368" s="283">
        <v>5.1522240000000002E-6</v>
      </c>
      <c r="R2368" s="255">
        <v>5.2624317320000001E-6</v>
      </c>
      <c r="S2368" s="256">
        <v>1.21621307302E-8</v>
      </c>
      <c r="T2368" s="256">
        <v>7.2159999999999998E-4</v>
      </c>
      <c r="U2368" s="121">
        <v>1.9072781999999999E-4</v>
      </c>
      <c r="V2368" s="144"/>
      <c r="W2368" s="137"/>
      <c r="X2368" s="22" t="s">
        <v>4045</v>
      </c>
      <c r="Y2368" s="20"/>
      <c r="Z2368" s="20"/>
      <c r="AA2368" s="19"/>
    </row>
    <row r="2369" spans="1:27" ht="14.4" customHeight="1">
      <c r="A2369" t="s">
        <v>3410</v>
      </c>
      <c r="B2369" s="278" t="s">
        <v>3349</v>
      </c>
      <c r="C2369" s="279" t="s">
        <v>6348</v>
      </c>
      <c r="D2369" t="s">
        <v>4038</v>
      </c>
      <c r="E2369" s="312" t="s">
        <v>1510</v>
      </c>
      <c r="F2369" s="281" t="s">
        <v>8040</v>
      </c>
      <c r="G2369" s="319">
        <v>1.7827416594400001</v>
      </c>
      <c r="H2369" s="319">
        <v>0.13252877300000002</v>
      </c>
      <c r="I2369" s="319">
        <v>0.37743978644000004</v>
      </c>
      <c r="J2369" s="319">
        <v>9.8915100000000006E-2</v>
      </c>
      <c r="K2369" s="319">
        <v>1.1738580000000001</v>
      </c>
      <c r="L2369" s="320">
        <v>8.8260000000000005</v>
      </c>
      <c r="M2369" s="308">
        <v>6.4493</v>
      </c>
      <c r="N2369" s="282">
        <v>0.23235091999999999</v>
      </c>
      <c r="O2369" s="282">
        <v>0.22408123999999999</v>
      </c>
      <c r="P2369" s="282">
        <v>8.2622809999999998E-3</v>
      </c>
      <c r="Q2369" s="283">
        <v>7.3984680000000004E-6</v>
      </c>
      <c r="R2369" s="255">
        <v>1.3434127020999999E-5</v>
      </c>
      <c r="S2369" s="256">
        <v>3.0555772802799999E-8</v>
      </c>
      <c r="T2369" s="256">
        <v>1.0361999999999999E-3</v>
      </c>
      <c r="U2369" s="121">
        <v>4.6370926999999998E-4</v>
      </c>
      <c r="V2369" s="144"/>
      <c r="W2369" s="137"/>
      <c r="X2369" s="22" t="s">
        <v>4045</v>
      </c>
      <c r="Y2369" s="20"/>
      <c r="Z2369" s="20"/>
      <c r="AA2369" s="19"/>
    </row>
    <row r="2370" spans="1:27" ht="14.4" customHeight="1">
      <c r="A2370" t="s">
        <v>3411</v>
      </c>
      <c r="B2370" s="278" t="s">
        <v>3349</v>
      </c>
      <c r="C2370" s="279" t="s">
        <v>6349</v>
      </c>
      <c r="D2370" t="s">
        <v>4038</v>
      </c>
      <c r="E2370" s="312" t="s">
        <v>1510</v>
      </c>
      <c r="F2370" s="281" t="s">
        <v>8041</v>
      </c>
      <c r="G2370" s="319">
        <v>0.85750102907000003</v>
      </c>
      <c r="H2370" s="319">
        <v>8.5996812000000006E-2</v>
      </c>
      <c r="I2370" s="319">
        <v>0.15265051706999999</v>
      </c>
      <c r="J2370" s="319">
        <v>8.5922699999999991E-2</v>
      </c>
      <c r="K2370" s="319">
        <v>0.53293100000000004</v>
      </c>
      <c r="L2370" s="320">
        <v>4.0069999999999997</v>
      </c>
      <c r="M2370" s="308">
        <v>4.5551000000000004</v>
      </c>
      <c r="N2370" s="282">
        <v>0.10529968000000001</v>
      </c>
      <c r="O2370" s="282">
        <v>0.10156353</v>
      </c>
      <c r="P2370" s="282">
        <v>3.7286067E-3</v>
      </c>
      <c r="Q2370" s="283">
        <v>7.5398399999999996E-6</v>
      </c>
      <c r="R2370" s="255">
        <v>6.0889406700000006E-6</v>
      </c>
      <c r="S2370" s="256">
        <v>1.37892258517E-8</v>
      </c>
      <c r="T2370" s="256">
        <v>1.0560000000000001E-3</v>
      </c>
      <c r="U2370" s="121">
        <v>2.4453080000000002E-4</v>
      </c>
      <c r="V2370" s="144"/>
      <c r="W2370" s="137"/>
      <c r="X2370" s="22" t="s">
        <v>4045</v>
      </c>
      <c r="Y2370" s="20"/>
      <c r="Z2370" s="20"/>
      <c r="AA2370" s="19"/>
    </row>
    <row r="2371" spans="1:27" ht="14.4" customHeight="1">
      <c r="A2371" t="s">
        <v>3412</v>
      </c>
      <c r="B2371" s="278" t="s">
        <v>3349</v>
      </c>
      <c r="C2371" s="279" t="s">
        <v>6350</v>
      </c>
      <c r="D2371" t="s">
        <v>4038</v>
      </c>
      <c r="E2371" s="312" t="s">
        <v>1510</v>
      </c>
      <c r="F2371" s="281" t="s">
        <v>8042</v>
      </c>
      <c r="G2371" s="319">
        <v>0.86304566970999996</v>
      </c>
      <c r="H2371" s="319">
        <v>5.4071965200000002E-2</v>
      </c>
      <c r="I2371" s="319">
        <v>0.47214755451000001</v>
      </c>
      <c r="J2371" s="319">
        <v>4.6088149999999994E-2</v>
      </c>
      <c r="K2371" s="319">
        <v>0.290738</v>
      </c>
      <c r="L2371" s="320">
        <v>2.1859999999999999</v>
      </c>
      <c r="M2371" s="308">
        <v>2.0069499999999998</v>
      </c>
      <c r="N2371" s="282">
        <v>5.4756859999999997E-2</v>
      </c>
      <c r="O2371" s="282">
        <v>5.2752831E-2</v>
      </c>
      <c r="P2371" s="282">
        <v>1.9995210000000002E-3</v>
      </c>
      <c r="Q2371" s="283">
        <v>4.5081960000000002E-6</v>
      </c>
      <c r="R2371" s="255">
        <v>3.1626397460000004E-6</v>
      </c>
      <c r="S2371" s="256">
        <v>7.3946781549999993E-9</v>
      </c>
      <c r="T2371" s="256">
        <v>6.3139999999999995E-4</v>
      </c>
      <c r="U2371" s="121">
        <v>1.3609137999999999E-4</v>
      </c>
      <c r="V2371" s="144"/>
      <c r="W2371" s="137"/>
      <c r="X2371" s="22" t="s">
        <v>4045</v>
      </c>
      <c r="Y2371" s="20"/>
      <c r="Z2371" s="20"/>
      <c r="AA2371" s="19"/>
    </row>
    <row r="2372" spans="1:27" ht="14.4" customHeight="1">
      <c r="A2372" t="s">
        <v>3413</v>
      </c>
      <c r="B2372" s="278" t="s">
        <v>3349</v>
      </c>
      <c r="C2372" s="279" t="s">
        <v>6351</v>
      </c>
      <c r="D2372" t="s">
        <v>4038</v>
      </c>
      <c r="E2372" s="312" t="s">
        <v>1510</v>
      </c>
      <c r="F2372" s="281" t="s">
        <v>8043</v>
      </c>
      <c r="G2372" s="319">
        <v>0.42743130263000001</v>
      </c>
      <c r="H2372" s="319">
        <v>3.8955375200000003E-2</v>
      </c>
      <c r="I2372" s="319">
        <v>7.3093517430000005E-2</v>
      </c>
      <c r="J2372" s="319">
        <v>4.6589409999999998E-2</v>
      </c>
      <c r="K2372" s="319">
        <v>0.268793</v>
      </c>
      <c r="L2372" s="320">
        <v>2.0209999999999999</v>
      </c>
      <c r="M2372" s="308">
        <v>2.1783299999999999</v>
      </c>
      <c r="N2372" s="282">
        <v>5.1191632000000001E-2</v>
      </c>
      <c r="O2372" s="282">
        <v>4.9342127E-2</v>
      </c>
      <c r="P2372" s="282">
        <v>1.8451063999999999E-3</v>
      </c>
      <c r="Q2372" s="283">
        <v>4.3982399999999999E-6</v>
      </c>
      <c r="R2372" s="255">
        <v>2.9581611029999999E-6</v>
      </c>
      <c r="S2372" s="256">
        <v>6.8236182138000001E-9</v>
      </c>
      <c r="T2372" s="256">
        <v>6.1600000000000001E-4</v>
      </c>
      <c r="U2372" s="121">
        <v>1.2007333E-4</v>
      </c>
      <c r="V2372" s="144"/>
      <c r="W2372" s="137"/>
      <c r="X2372" s="22" t="s">
        <v>4045</v>
      </c>
      <c r="Y2372" s="20"/>
      <c r="Z2372" s="20"/>
      <c r="AA2372" s="19"/>
    </row>
    <row r="2373" spans="1:27" ht="14.4" customHeight="1">
      <c r="A2373" t="s">
        <v>3414</v>
      </c>
      <c r="B2373" s="278" t="s">
        <v>3349</v>
      </c>
      <c r="C2373" s="279" t="s">
        <v>6352</v>
      </c>
      <c r="D2373" t="s">
        <v>4038</v>
      </c>
      <c r="E2373" s="312" t="s">
        <v>1510</v>
      </c>
      <c r="F2373" s="281" t="s">
        <v>8044</v>
      </c>
      <c r="G2373" s="319">
        <v>1.12376595072</v>
      </c>
      <c r="H2373" s="319">
        <v>0.21255033800000001</v>
      </c>
      <c r="I2373" s="319">
        <v>0.26615061271999996</v>
      </c>
      <c r="J2373" s="319">
        <v>0.11253299999999999</v>
      </c>
      <c r="K2373" s="319">
        <v>0.53253200000000001</v>
      </c>
      <c r="L2373" s="320">
        <v>4.0039999999999996</v>
      </c>
      <c r="M2373" s="308">
        <v>8.1180000000000003</v>
      </c>
      <c r="N2373" s="282">
        <v>0.11521728000000001</v>
      </c>
      <c r="O2373" s="282">
        <v>0.1111767</v>
      </c>
      <c r="P2373" s="282">
        <v>4.0329978999999998E-3</v>
      </c>
      <c r="Q2373" s="283">
        <v>7.5869640000000002E-6</v>
      </c>
      <c r="R2373" s="255">
        <v>6.6652695700000007E-6</v>
      </c>
      <c r="S2373" s="256">
        <v>1.4914932995999999E-8</v>
      </c>
      <c r="T2373" s="256">
        <v>1.0625999999999999E-3</v>
      </c>
      <c r="U2373" s="121">
        <v>3.7542590000000001E-4</v>
      </c>
      <c r="V2373" s="144"/>
      <c r="W2373" s="137"/>
      <c r="X2373" s="22" t="s">
        <v>4045</v>
      </c>
      <c r="Y2373" s="20"/>
      <c r="Z2373" s="20"/>
      <c r="AA2373" s="19"/>
    </row>
    <row r="2374" spans="1:27" ht="14.4" customHeight="1">
      <c r="A2374" t="s">
        <v>3415</v>
      </c>
      <c r="B2374" s="278" t="s">
        <v>3349</v>
      </c>
      <c r="C2374" s="279" t="s">
        <v>6353</v>
      </c>
      <c r="D2374" t="s">
        <v>4038</v>
      </c>
      <c r="E2374" s="312" t="s">
        <v>1510</v>
      </c>
      <c r="F2374" s="281" t="s">
        <v>8045</v>
      </c>
      <c r="G2374" s="319">
        <v>1.6432104770100002</v>
      </c>
      <c r="H2374" s="319">
        <v>0.16618781299999999</v>
      </c>
      <c r="I2374" s="319">
        <v>0.25245146401000002</v>
      </c>
      <c r="J2374" s="319">
        <v>0.35235720000000004</v>
      </c>
      <c r="K2374" s="319">
        <v>0.87221400000000004</v>
      </c>
      <c r="L2374" s="320">
        <v>6.5579999999999998</v>
      </c>
      <c r="M2374" s="308">
        <v>6.5846</v>
      </c>
      <c r="N2374" s="282">
        <v>0.17513042000000001</v>
      </c>
      <c r="O2374" s="282">
        <v>0.16883176</v>
      </c>
      <c r="P2374" s="282">
        <v>6.2548867999999997E-3</v>
      </c>
      <c r="Q2374" s="283">
        <v>4.3778196000000003E-5</v>
      </c>
      <c r="R2374" s="255">
        <v>1.0121807990000001E-5</v>
      </c>
      <c r="S2374" s="256">
        <v>2.3131977792E-8</v>
      </c>
      <c r="T2374" s="256">
        <v>6.1314000000000004E-3</v>
      </c>
      <c r="U2374" s="121">
        <v>5.4868061999999997E-4</v>
      </c>
      <c r="V2374" s="144"/>
      <c r="W2374" s="137"/>
      <c r="X2374" s="22" t="s">
        <v>4045</v>
      </c>
      <c r="Y2374" s="20"/>
      <c r="Z2374" s="20"/>
      <c r="AA2374" s="19"/>
    </row>
    <row r="2375" spans="1:27" ht="14.4" customHeight="1">
      <c r="A2375" t="s">
        <v>3416</v>
      </c>
      <c r="B2375" s="278" t="s">
        <v>3349</v>
      </c>
      <c r="C2375" s="279" t="s">
        <v>6354</v>
      </c>
      <c r="D2375" t="s">
        <v>4038</v>
      </c>
      <c r="E2375" s="312" t="s">
        <v>1510</v>
      </c>
      <c r="F2375" s="281" t="s">
        <v>8046</v>
      </c>
      <c r="G2375" s="319">
        <v>1.7836443488000002</v>
      </c>
      <c r="H2375" s="319">
        <v>0.19423181899999997</v>
      </c>
      <c r="I2375" s="319">
        <v>0.43386382979999999</v>
      </c>
      <c r="J2375" s="319">
        <v>0.1537927</v>
      </c>
      <c r="K2375" s="319">
        <v>1.0017560000000001</v>
      </c>
      <c r="L2375" s="320">
        <v>7.532</v>
      </c>
      <c r="M2375" s="308">
        <v>7.7121000000000004</v>
      </c>
      <c r="N2375" s="282">
        <v>0.23507249</v>
      </c>
      <c r="O2375" s="282">
        <v>0.22745936</v>
      </c>
      <c r="P2375" s="282">
        <v>7.5991710000000001E-3</v>
      </c>
      <c r="Q2375" s="283">
        <v>1.3964412000000001E-5</v>
      </c>
      <c r="R2375" s="255">
        <v>1.3636652240000001E-5</v>
      </c>
      <c r="S2375" s="256">
        <v>2.8103443006E-8</v>
      </c>
      <c r="T2375" s="256">
        <v>1.9558000000000002E-3</v>
      </c>
      <c r="U2375" s="121">
        <v>5.1132963999999997E-4</v>
      </c>
      <c r="V2375" s="144"/>
      <c r="W2375" s="137"/>
      <c r="X2375" s="22" t="s">
        <v>4045</v>
      </c>
      <c r="Y2375" s="20"/>
      <c r="Z2375" s="20"/>
      <c r="AA2375" s="19"/>
    </row>
    <row r="2376" spans="1:27" ht="14.4" customHeight="1">
      <c r="A2376" t="s">
        <v>3417</v>
      </c>
      <c r="B2376" s="278" t="s">
        <v>3349</v>
      </c>
      <c r="C2376" s="279" t="s">
        <v>6355</v>
      </c>
      <c r="D2376" t="s">
        <v>4038</v>
      </c>
      <c r="E2376" s="312" t="s">
        <v>1510</v>
      </c>
      <c r="F2376" s="281" t="s">
        <v>8047</v>
      </c>
      <c r="G2376" s="319">
        <v>2.661728783</v>
      </c>
      <c r="H2376" s="319">
        <v>1.7739684099999999</v>
      </c>
      <c r="I2376" s="319">
        <v>0.24707117300000001</v>
      </c>
      <c r="J2376" s="319">
        <v>7.7833199999999991E-2</v>
      </c>
      <c r="K2376" s="319">
        <v>0.56285600000000002</v>
      </c>
      <c r="L2376" s="320">
        <v>4.2320000000000002</v>
      </c>
      <c r="M2376" s="308">
        <v>5.2316000000000003</v>
      </c>
      <c r="N2376" s="282">
        <v>0.11228339</v>
      </c>
      <c r="O2376" s="282">
        <v>0.10808928</v>
      </c>
      <c r="P2376" s="282">
        <v>4.1884556E-3</v>
      </c>
      <c r="Q2376" s="283">
        <v>5.6548800000000001E-6</v>
      </c>
      <c r="R2376" s="255">
        <v>6.4801727120000003E-6</v>
      </c>
      <c r="S2376" s="256">
        <v>1.5489850536000001E-8</v>
      </c>
      <c r="T2376" s="256">
        <v>7.9199999999999995E-4</v>
      </c>
      <c r="U2376" s="121">
        <v>1.3995334E-3</v>
      </c>
      <c r="V2376" s="144"/>
      <c r="W2376" s="137"/>
      <c r="X2376" s="22" t="s">
        <v>4045</v>
      </c>
      <c r="Y2376" s="20"/>
      <c r="Z2376" s="20"/>
      <c r="AA2376" s="19"/>
    </row>
    <row r="2377" spans="1:27" ht="14.4" customHeight="1">
      <c r="A2377" t="s">
        <v>3418</v>
      </c>
      <c r="B2377" s="278" t="s">
        <v>3349</v>
      </c>
      <c r="C2377" s="279" t="s">
        <v>6356</v>
      </c>
      <c r="D2377" t="s">
        <v>4038</v>
      </c>
      <c r="E2377" s="312" t="s">
        <v>1510</v>
      </c>
      <c r="F2377" s="281" t="s">
        <v>8048</v>
      </c>
      <c r="G2377" s="319">
        <v>0.58188168815999997</v>
      </c>
      <c r="H2377" s="319">
        <v>3.7794541500000001E-2</v>
      </c>
      <c r="I2377" s="319">
        <v>0.16261448666000003</v>
      </c>
      <c r="J2377" s="319">
        <v>3.780066E-2</v>
      </c>
      <c r="K2377" s="319">
        <v>0.34367199999999998</v>
      </c>
      <c r="L2377" s="320">
        <v>2.5839999999999996</v>
      </c>
      <c r="M2377" s="308">
        <v>2.0655800000000002</v>
      </c>
      <c r="N2377" s="282">
        <v>7.3373703999999998E-2</v>
      </c>
      <c r="O2377" s="282">
        <v>7.0847541E-2</v>
      </c>
      <c r="P2377" s="282">
        <v>2.5229114000000002E-3</v>
      </c>
      <c r="Q2377" s="283">
        <v>3.251556E-6</v>
      </c>
      <c r="R2377" s="255">
        <v>4.2474544809999999E-6</v>
      </c>
      <c r="S2377" s="256">
        <v>9.3302935008999997E-9</v>
      </c>
      <c r="T2377" s="256">
        <v>4.5540000000000001E-4</v>
      </c>
      <c r="U2377" s="121">
        <v>1.4429001E-4</v>
      </c>
      <c r="V2377" s="144"/>
      <c r="W2377" s="137"/>
      <c r="X2377" s="22" t="s">
        <v>4045</v>
      </c>
      <c r="Y2377" s="20"/>
      <c r="Z2377" s="20"/>
      <c r="AA2377" s="19"/>
    </row>
    <row r="2378" spans="1:27" ht="14.4" customHeight="1">
      <c r="A2378" t="s">
        <v>3419</v>
      </c>
      <c r="B2378" s="278" t="s">
        <v>3349</v>
      </c>
      <c r="C2378" s="279" t="s">
        <v>6357</v>
      </c>
      <c r="D2378" t="s">
        <v>4038</v>
      </c>
      <c r="E2378" s="312" t="s">
        <v>1510</v>
      </c>
      <c r="F2378" s="281" t="s">
        <v>8049</v>
      </c>
      <c r="G2378" s="319">
        <v>0.62471038676000001</v>
      </c>
      <c r="H2378" s="319">
        <v>4.3185936799999998E-2</v>
      </c>
      <c r="I2378" s="319">
        <v>0.23325536996000001</v>
      </c>
      <c r="J2378" s="319">
        <v>4.8487080000000002E-2</v>
      </c>
      <c r="K2378" s="319">
        <v>0.29978199999999999</v>
      </c>
      <c r="L2378" s="320">
        <v>2.254</v>
      </c>
      <c r="M2378" s="308">
        <v>2.2730399999999999</v>
      </c>
      <c r="N2378" s="282">
        <v>0.10351984</v>
      </c>
      <c r="O2378" s="282">
        <v>0.10061071000000001</v>
      </c>
      <c r="P2378" s="282">
        <v>2.9045611E-3</v>
      </c>
      <c r="Q2378" s="283">
        <v>4.5710279999999999E-6</v>
      </c>
      <c r="R2378" s="255">
        <v>6.0318172900000003E-6</v>
      </c>
      <c r="S2378" s="256">
        <v>1.0741719872000002E-8</v>
      </c>
      <c r="T2378" s="256">
        <v>6.4019999999999995E-4</v>
      </c>
      <c r="U2378" s="121">
        <v>1.7346606E-4</v>
      </c>
      <c r="V2378" s="144"/>
      <c r="W2378" s="137"/>
      <c r="X2378" s="22" t="s">
        <v>4045</v>
      </c>
      <c r="Y2378" s="20"/>
      <c r="Z2378" s="20"/>
      <c r="AA2378" s="19"/>
    </row>
    <row r="2379" spans="1:27" ht="14.4" customHeight="1">
      <c r="A2379" t="s">
        <v>3420</v>
      </c>
      <c r="B2379" s="278" t="s">
        <v>3349</v>
      </c>
      <c r="C2379" s="279" t="s">
        <v>6358</v>
      </c>
      <c r="D2379" t="s">
        <v>4038</v>
      </c>
      <c r="E2379" s="312" t="s">
        <v>1510</v>
      </c>
      <c r="F2379" s="281" t="s">
        <v>8050</v>
      </c>
      <c r="G2379" s="319">
        <v>1.09945020385</v>
      </c>
      <c r="H2379" s="319">
        <v>9.4280767500000001E-2</v>
      </c>
      <c r="I2379" s="319">
        <v>0.19024024635</v>
      </c>
      <c r="J2379" s="319">
        <v>7.2789190000000004E-2</v>
      </c>
      <c r="K2379" s="319">
        <v>0.74214000000000002</v>
      </c>
      <c r="L2379" s="320">
        <v>5.58</v>
      </c>
      <c r="M2379" s="308">
        <v>4.0454699999999999</v>
      </c>
      <c r="N2379" s="282">
        <v>0.14231870999999999</v>
      </c>
      <c r="O2379" s="282">
        <v>0.13718077000000001</v>
      </c>
      <c r="P2379" s="282">
        <v>5.1317447000000004E-3</v>
      </c>
      <c r="Q2379" s="283">
        <v>6.1889519999999999E-6</v>
      </c>
      <c r="R2379" s="255">
        <v>8.2242668740000001E-6</v>
      </c>
      <c r="S2379" s="256">
        <v>1.8978345626000001E-8</v>
      </c>
      <c r="T2379" s="256">
        <v>8.6680000000000004E-4</v>
      </c>
      <c r="U2379" s="121">
        <v>2.9830459000000002E-4</v>
      </c>
      <c r="V2379" s="144"/>
      <c r="W2379" s="137"/>
      <c r="X2379" s="22" t="s">
        <v>4045</v>
      </c>
      <c r="Y2379" s="20"/>
      <c r="Z2379" s="20"/>
      <c r="AA2379" s="19"/>
    </row>
    <row r="2380" spans="1:27" ht="14.4" customHeight="1">
      <c r="A2380" t="s">
        <v>3421</v>
      </c>
      <c r="B2380" s="278" t="s">
        <v>3349</v>
      </c>
      <c r="C2380" s="279" t="s">
        <v>6359</v>
      </c>
      <c r="D2380" t="s">
        <v>4038</v>
      </c>
      <c r="E2380" s="312" t="s">
        <v>1510</v>
      </c>
      <c r="F2380" s="281" t="s">
        <v>8051</v>
      </c>
      <c r="G2380" s="319">
        <v>1.0127720980399999</v>
      </c>
      <c r="H2380" s="319">
        <v>0.1024988157</v>
      </c>
      <c r="I2380" s="319">
        <v>0.19308648234</v>
      </c>
      <c r="J2380" s="319">
        <v>0.1105738</v>
      </c>
      <c r="K2380" s="319">
        <v>0.60661299999999996</v>
      </c>
      <c r="L2380" s="320">
        <v>4.5609999999999991</v>
      </c>
      <c r="M2380" s="308">
        <v>4.6904000000000003</v>
      </c>
      <c r="N2380" s="282">
        <v>0.12304169</v>
      </c>
      <c r="O2380" s="282">
        <v>0.11874798</v>
      </c>
      <c r="P2380" s="282">
        <v>4.2827595999999999E-3</v>
      </c>
      <c r="Q2380" s="283">
        <v>1.0948476E-5</v>
      </c>
      <c r="R2380" s="255">
        <v>7.1191832979999997E-6</v>
      </c>
      <c r="S2380" s="256">
        <v>1.5838607859499999E-8</v>
      </c>
      <c r="T2380" s="256">
        <v>1.5334000000000001E-3</v>
      </c>
      <c r="U2380" s="121">
        <v>2.9050646E-4</v>
      </c>
      <c r="V2380" s="144"/>
      <c r="W2380" s="137"/>
      <c r="X2380" s="22" t="s">
        <v>4045</v>
      </c>
      <c r="Y2380" s="20"/>
      <c r="Z2380" s="20"/>
      <c r="AA2380" s="19"/>
    </row>
    <row r="2381" spans="1:27" ht="14.4" customHeight="1">
      <c r="A2381" t="s">
        <v>3422</v>
      </c>
      <c r="B2381" s="278" t="s">
        <v>3349</v>
      </c>
      <c r="C2381" s="279" t="s">
        <v>6360</v>
      </c>
      <c r="D2381" t="s">
        <v>4038</v>
      </c>
      <c r="E2381" s="312" t="s">
        <v>1510</v>
      </c>
      <c r="F2381" s="281" t="s">
        <v>8052</v>
      </c>
      <c r="G2381" s="319">
        <v>1.01091449751</v>
      </c>
      <c r="H2381" s="319">
        <v>7.0591039899999999E-2</v>
      </c>
      <c r="I2381" s="319">
        <v>0.30502339761000002</v>
      </c>
      <c r="J2381" s="319">
        <v>7.7498059999999994E-2</v>
      </c>
      <c r="K2381" s="319">
        <v>0.55780200000000002</v>
      </c>
      <c r="L2381" s="320">
        <v>4.194</v>
      </c>
      <c r="M2381" s="308">
        <v>3.9597799999999999</v>
      </c>
      <c r="N2381" s="282">
        <v>0.1022319</v>
      </c>
      <c r="O2381" s="282">
        <v>9.8430808999999994E-2</v>
      </c>
      <c r="P2381" s="282">
        <v>3.7941367999999999E-3</v>
      </c>
      <c r="Q2381" s="283">
        <v>6.9586440000000001E-6</v>
      </c>
      <c r="R2381" s="255">
        <v>5.901127615E-6</v>
      </c>
      <c r="S2381" s="256">
        <v>1.40315708667E-8</v>
      </c>
      <c r="T2381" s="256">
        <v>9.7460000000000005E-4</v>
      </c>
      <c r="U2381" s="121">
        <v>2.3306796000000001E-4</v>
      </c>
      <c r="V2381" s="144"/>
      <c r="W2381" s="137"/>
      <c r="X2381" s="22" t="s">
        <v>4045</v>
      </c>
      <c r="Y2381" s="20"/>
      <c r="Z2381" s="20"/>
      <c r="AA2381" s="19"/>
    </row>
    <row r="2382" spans="1:27" ht="14.4" customHeight="1">
      <c r="A2382" t="s">
        <v>3423</v>
      </c>
      <c r="B2382" s="278" t="s">
        <v>3349</v>
      </c>
      <c r="C2382" s="279" t="s">
        <v>6361</v>
      </c>
      <c r="D2382" t="s">
        <v>4038</v>
      </c>
      <c r="E2382" s="312" t="s">
        <v>1510</v>
      </c>
      <c r="F2382" s="281" t="s">
        <v>8053</v>
      </c>
      <c r="G2382" s="319">
        <v>0.97919515596000006</v>
      </c>
      <c r="H2382" s="319">
        <v>7.9173996800000007E-2</v>
      </c>
      <c r="I2382" s="319">
        <v>0.17741965915999999</v>
      </c>
      <c r="J2382" s="319">
        <v>7.3960499999999998E-2</v>
      </c>
      <c r="K2382" s="319">
        <v>0.64864100000000002</v>
      </c>
      <c r="L2382" s="320">
        <v>4.8769999999999998</v>
      </c>
      <c r="M2382" s="308">
        <v>5.6375000000000002</v>
      </c>
      <c r="N2382" s="282">
        <v>0.11814167</v>
      </c>
      <c r="O2382" s="282">
        <v>0.11377442</v>
      </c>
      <c r="P2382" s="282">
        <v>4.3625775E-3</v>
      </c>
      <c r="Q2382" s="283">
        <v>4.6652760000000002E-6</v>
      </c>
      <c r="R2382" s="255">
        <v>6.8210085720000006E-6</v>
      </c>
      <c r="S2382" s="256">
        <v>1.6133792658899999E-8</v>
      </c>
      <c r="T2382" s="256">
        <v>6.5340000000000005E-4</v>
      </c>
      <c r="U2382" s="121">
        <v>2.5446494999999998E-4</v>
      </c>
      <c r="V2382" s="144"/>
      <c r="W2382" s="137"/>
      <c r="X2382" s="22" t="s">
        <v>4045</v>
      </c>
      <c r="Y2382" s="20"/>
      <c r="Z2382" s="20"/>
      <c r="AA2382" s="19"/>
    </row>
    <row r="2383" spans="1:27" ht="14.4" customHeight="1">
      <c r="A2383" t="s">
        <v>3424</v>
      </c>
      <c r="B2383" s="278" t="s">
        <v>3349</v>
      </c>
      <c r="C2383" s="279" t="s">
        <v>6362</v>
      </c>
      <c r="D2383" t="s">
        <v>4038</v>
      </c>
      <c r="E2383" s="312" t="s">
        <v>1510</v>
      </c>
      <c r="F2383" s="281" t="s">
        <v>8054</v>
      </c>
      <c r="G2383" s="319">
        <v>4.8060058297000001</v>
      </c>
      <c r="H2383" s="319">
        <v>0.46196583800000002</v>
      </c>
      <c r="I2383" s="319">
        <v>1.5617819917</v>
      </c>
      <c r="J2383" s="319">
        <v>0.36804199999999998</v>
      </c>
      <c r="K2383" s="319">
        <v>2.4142160000000001</v>
      </c>
      <c r="L2383" s="320">
        <v>18.152000000000001</v>
      </c>
      <c r="M2383" s="308">
        <v>20.295000000000002</v>
      </c>
      <c r="N2383" s="282">
        <v>0.72959056</v>
      </c>
      <c r="O2383" s="282">
        <v>0.70758105000000004</v>
      </c>
      <c r="P2383" s="282">
        <v>2.1978050999999998E-2</v>
      </c>
      <c r="Q2383" s="283">
        <v>3.1463123999999999E-5</v>
      </c>
      <c r="R2383" s="255">
        <v>4.2420925960000004E-5</v>
      </c>
      <c r="S2383" s="256">
        <v>8.1279774234999985E-8</v>
      </c>
      <c r="T2383" s="256">
        <v>4.4066000000000001E-3</v>
      </c>
      <c r="U2383" s="121">
        <v>1.3936953E-3</v>
      </c>
      <c r="V2383" s="144"/>
      <c r="W2383" s="137"/>
      <c r="X2383" s="22" t="s">
        <v>4045</v>
      </c>
      <c r="Y2383" s="20"/>
      <c r="Z2383" s="20"/>
      <c r="AA2383" s="19"/>
    </row>
    <row r="2384" spans="1:27" ht="14.4" customHeight="1">
      <c r="A2384" t="s">
        <v>3425</v>
      </c>
      <c r="B2384" s="278" t="s">
        <v>3349</v>
      </c>
      <c r="C2384" s="279" t="s">
        <v>6363</v>
      </c>
      <c r="D2384" t="s">
        <v>4038</v>
      </c>
      <c r="E2384" s="312" t="s">
        <v>1510</v>
      </c>
      <c r="F2384" s="281" t="s">
        <v>8055</v>
      </c>
      <c r="G2384" s="319">
        <v>3.8647653257999997</v>
      </c>
      <c r="H2384" s="319">
        <v>0.490228836</v>
      </c>
      <c r="I2384" s="319">
        <v>1.3378654898</v>
      </c>
      <c r="J2384" s="319">
        <v>0.34823599999999999</v>
      </c>
      <c r="K2384" s="319">
        <v>1.6884349999999999</v>
      </c>
      <c r="L2384" s="320">
        <v>12.694999999999999</v>
      </c>
      <c r="M2384" s="308">
        <v>16.236000000000001</v>
      </c>
      <c r="N2384" s="282">
        <v>0.55255162999999996</v>
      </c>
      <c r="O2384" s="282">
        <v>0.53663766000000002</v>
      </c>
      <c r="P2384" s="282">
        <v>1.5881044E-2</v>
      </c>
      <c r="Q2384" s="283">
        <v>3.2923967999999998E-5</v>
      </c>
      <c r="R2384" s="255">
        <v>3.2172521619999997E-5</v>
      </c>
      <c r="S2384" s="256">
        <v>5.87316699375E-8</v>
      </c>
      <c r="T2384" s="256">
        <v>4.6112000000000002E-3</v>
      </c>
      <c r="U2384" s="121">
        <v>1.1532996E-3</v>
      </c>
      <c r="V2384" s="144"/>
      <c r="W2384" s="137"/>
      <c r="X2384" s="22" t="s">
        <v>4045</v>
      </c>
      <c r="Y2384" s="20"/>
      <c r="Z2384" s="20"/>
      <c r="AA2384" s="19"/>
    </row>
    <row r="2385" spans="1:27" ht="14.4" customHeight="1">
      <c r="A2385" t="s">
        <v>3426</v>
      </c>
      <c r="B2385" s="278" t="s">
        <v>3349</v>
      </c>
      <c r="C2385" s="279" t="s">
        <v>6364</v>
      </c>
      <c r="D2385" t="s">
        <v>4038</v>
      </c>
      <c r="E2385" s="312" t="s">
        <v>1510</v>
      </c>
      <c r="F2385" s="281" t="s">
        <v>8056</v>
      </c>
      <c r="G2385" s="319">
        <v>2.1763264133</v>
      </c>
      <c r="H2385" s="319">
        <v>0.28352523499999999</v>
      </c>
      <c r="I2385" s="319">
        <v>0.39061367830000004</v>
      </c>
      <c r="J2385" s="319">
        <v>0.20636850000000001</v>
      </c>
      <c r="K2385" s="319">
        <v>1.2958190000000001</v>
      </c>
      <c r="L2385" s="320">
        <v>9.7430000000000003</v>
      </c>
      <c r="M2385" s="308">
        <v>10.5985</v>
      </c>
      <c r="N2385" s="282">
        <v>0.25830905999999998</v>
      </c>
      <c r="O2385" s="282">
        <v>0.24914131</v>
      </c>
      <c r="P2385" s="282">
        <v>9.1492757000000008E-3</v>
      </c>
      <c r="Q2385" s="283">
        <v>1.8472607999999998E-5</v>
      </c>
      <c r="R2385" s="255">
        <v>1.4936529360000002E-5</v>
      </c>
      <c r="S2385" s="256">
        <v>3.3836078840499998E-8</v>
      </c>
      <c r="T2385" s="256">
        <v>2.5872E-3</v>
      </c>
      <c r="U2385" s="121">
        <v>6.5801186000000005E-4</v>
      </c>
      <c r="V2385" s="144"/>
      <c r="W2385" s="137"/>
      <c r="X2385" s="22" t="s">
        <v>4045</v>
      </c>
      <c r="Y2385" s="20"/>
      <c r="Z2385" s="20"/>
      <c r="AA2385" s="19"/>
    </row>
    <row r="2386" spans="1:27" ht="14.4" customHeight="1">
      <c r="A2386" t="s">
        <v>3427</v>
      </c>
      <c r="B2386" s="278" t="s">
        <v>3349</v>
      </c>
      <c r="C2386" s="279" t="s">
        <v>6365</v>
      </c>
      <c r="D2386" t="s">
        <v>4038</v>
      </c>
      <c r="E2386" s="312" t="s">
        <v>1510</v>
      </c>
      <c r="F2386" s="281" t="s">
        <v>8057</v>
      </c>
      <c r="G2386" s="319">
        <v>3.3237872816519998</v>
      </c>
      <c r="H2386" s="319">
        <v>0.11118462754000001</v>
      </c>
      <c r="I2386" s="319">
        <v>0.23268185311199999</v>
      </c>
      <c r="J2386" s="319">
        <v>0.28875180100000003</v>
      </c>
      <c r="K2386" s="319">
        <v>2.6911689999999999</v>
      </c>
      <c r="L2386" s="320">
        <v>20.234353383458647</v>
      </c>
      <c r="M2386" s="308">
        <v>317.75364999999999</v>
      </c>
      <c r="N2386" s="282">
        <v>0.40052072</v>
      </c>
      <c r="O2386" s="282">
        <v>0.37266659000000002</v>
      </c>
      <c r="P2386" s="282">
        <v>1.6975535E-2</v>
      </c>
      <c r="Q2386" s="282">
        <v>1.0878598999999999E-2</v>
      </c>
      <c r="R2386" s="255">
        <v>2.2342121487033999E-5</v>
      </c>
      <c r="S2386" s="256">
        <v>6.27793438089147E-8</v>
      </c>
      <c r="T2386" s="256">
        <v>1.52361329164</v>
      </c>
      <c r="U2386" s="121">
        <v>1.0221955E-3</v>
      </c>
      <c r="V2386" s="144"/>
      <c r="W2386" s="137"/>
      <c r="X2386" s="22" t="s">
        <v>4045</v>
      </c>
      <c r="Y2386" s="20"/>
      <c r="Z2386" s="20"/>
      <c r="AA2386" s="19"/>
    </row>
    <row r="2387" spans="1:27" ht="14.4" customHeight="1">
      <c r="A2387" t="s">
        <v>3428</v>
      </c>
      <c r="B2387" s="278" t="s">
        <v>3349</v>
      </c>
      <c r="C2387" s="279" t="s">
        <v>6366</v>
      </c>
      <c r="D2387" t="s">
        <v>4038</v>
      </c>
      <c r="E2387" s="312" t="s">
        <v>1510</v>
      </c>
      <c r="F2387" s="281" t="s">
        <v>8058</v>
      </c>
      <c r="G2387" s="319">
        <v>1.217985969918</v>
      </c>
      <c r="H2387" s="319">
        <v>5.5818947370000004E-2</v>
      </c>
      <c r="I2387" s="319">
        <v>0.15860638554800002</v>
      </c>
      <c r="J2387" s="319">
        <v>5.2714137000000001E-2</v>
      </c>
      <c r="K2387" s="319">
        <v>0.95084650000000004</v>
      </c>
      <c r="L2387" s="320">
        <v>7.1492218045112779</v>
      </c>
      <c r="M2387" s="308">
        <v>102.10890000000001</v>
      </c>
      <c r="N2387" s="282">
        <v>0.16460768000000001</v>
      </c>
      <c r="O2387" s="282">
        <v>0.15341431</v>
      </c>
      <c r="P2387" s="282">
        <v>6.4545647999999997E-3</v>
      </c>
      <c r="Q2387" s="282">
        <v>4.7388048000000004E-3</v>
      </c>
      <c r="R2387" s="255">
        <v>9.1975007564879996E-6</v>
      </c>
      <c r="S2387" s="256">
        <v>2.3870432179477093E-8</v>
      </c>
      <c r="T2387" s="256">
        <v>0.66369814683099992</v>
      </c>
      <c r="U2387" s="121">
        <v>3.8214530000000002E-4</v>
      </c>
      <c r="V2387" s="144"/>
      <c r="W2387" s="137"/>
      <c r="X2387" s="22" t="s">
        <v>4045</v>
      </c>
      <c r="Y2387" s="20"/>
      <c r="Z2387" s="20"/>
      <c r="AA2387" s="19"/>
    </row>
    <row r="2388" spans="1:27" ht="14.4" customHeight="1">
      <c r="A2388" t="s">
        <v>3429</v>
      </c>
      <c r="B2388" s="278" t="s">
        <v>3349</v>
      </c>
      <c r="C2388" s="279" t="s">
        <v>6367</v>
      </c>
      <c r="D2388" t="s">
        <v>4038</v>
      </c>
      <c r="E2388" s="312" t="s">
        <v>1510</v>
      </c>
      <c r="F2388" s="281" t="s">
        <v>8059</v>
      </c>
      <c r="G2388" s="319">
        <v>1.7698425990610001</v>
      </c>
      <c r="H2388" s="319">
        <v>7.0811538229999998E-2</v>
      </c>
      <c r="I2388" s="319">
        <v>0.175278153331</v>
      </c>
      <c r="J2388" s="319">
        <v>0.1033409075</v>
      </c>
      <c r="K2388" s="319">
        <v>1.420412</v>
      </c>
      <c r="L2388" s="320">
        <v>10.67978947368421</v>
      </c>
      <c r="M2388" s="308">
        <v>158.76615000000001</v>
      </c>
      <c r="N2388" s="282">
        <v>0.22753728000000001</v>
      </c>
      <c r="O2388" s="282">
        <v>0.21162202999999999</v>
      </c>
      <c r="P2388" s="282">
        <v>9.2809008999999998E-3</v>
      </c>
      <c r="Q2388" s="282">
        <v>6.6343490999999999E-3</v>
      </c>
      <c r="R2388" s="255">
        <v>1.2687172358684002E-5</v>
      </c>
      <c r="S2388" s="256">
        <v>3.4322858002039897E-8</v>
      </c>
      <c r="T2388" s="256">
        <v>0.92918055622000006</v>
      </c>
      <c r="U2388" s="121">
        <v>5.5305244999999999E-4</v>
      </c>
      <c r="V2388" s="144"/>
      <c r="W2388" s="137"/>
      <c r="X2388" s="22" t="s">
        <v>4045</v>
      </c>
      <c r="Y2388" s="20"/>
      <c r="Z2388" s="20"/>
      <c r="AA2388" s="19"/>
    </row>
    <row r="2389" spans="1:27" ht="14.4" customHeight="1">
      <c r="A2389" t="s">
        <v>3430</v>
      </c>
      <c r="B2389" s="278" t="s">
        <v>3349</v>
      </c>
      <c r="C2389" s="279" t="s">
        <v>6368</v>
      </c>
      <c r="D2389" t="s">
        <v>4038</v>
      </c>
      <c r="E2389" s="312" t="s">
        <v>1510</v>
      </c>
      <c r="F2389" s="281" t="s">
        <v>8060</v>
      </c>
      <c r="G2389" s="319">
        <v>1.079976855795</v>
      </c>
      <c r="H2389" s="319">
        <v>4.328884098E-2</v>
      </c>
      <c r="I2389" s="319">
        <v>0.113419864515</v>
      </c>
      <c r="J2389" s="319">
        <v>7.4159710300000001E-2</v>
      </c>
      <c r="K2389" s="319">
        <v>0.84910843999999996</v>
      </c>
      <c r="L2389" s="320">
        <v>6.3842739849624053</v>
      </c>
      <c r="M2389" s="308">
        <v>96.085054</v>
      </c>
      <c r="N2389" s="282">
        <v>0.13830218999999999</v>
      </c>
      <c r="O2389" s="282">
        <v>0.12897233</v>
      </c>
      <c r="P2389" s="282">
        <v>5.5909022999999997E-3</v>
      </c>
      <c r="Q2389" s="282">
        <v>3.7389581000000002E-3</v>
      </c>
      <c r="R2389" s="255">
        <v>7.7321541072479993E-6</v>
      </c>
      <c r="S2389" s="256">
        <v>2.0676414220813299E-8</v>
      </c>
      <c r="T2389" s="256">
        <v>0.52366359998800005</v>
      </c>
      <c r="U2389" s="121">
        <v>3.3401957000000001E-4</v>
      </c>
      <c r="V2389" s="144"/>
      <c r="W2389" s="137"/>
      <c r="X2389" s="22" t="s">
        <v>4045</v>
      </c>
      <c r="Y2389" s="20"/>
      <c r="Z2389" s="20"/>
      <c r="AA2389" s="19"/>
    </row>
    <row r="2390" spans="1:27" ht="14.4" customHeight="1">
      <c r="A2390" t="s">
        <v>3431</v>
      </c>
      <c r="B2390" s="278" t="s">
        <v>3349</v>
      </c>
      <c r="C2390" s="279" t="s">
        <v>6369</v>
      </c>
      <c r="D2390" t="s">
        <v>4038</v>
      </c>
      <c r="E2390" s="312" t="s">
        <v>1510</v>
      </c>
      <c r="F2390" s="281" t="s">
        <v>8061</v>
      </c>
      <c r="G2390" s="319">
        <v>5.1868484717539998</v>
      </c>
      <c r="H2390" s="319">
        <v>0.16735407784</v>
      </c>
      <c r="I2390" s="319">
        <v>0.40690815491399995</v>
      </c>
      <c r="J2390" s="319">
        <v>0.61026123900000007</v>
      </c>
      <c r="K2390" s="319">
        <v>4.0023249999999999</v>
      </c>
      <c r="L2390" s="320">
        <v>30.092669172932329</v>
      </c>
      <c r="M2390" s="308">
        <v>492.96872000000002</v>
      </c>
      <c r="N2390" s="282">
        <v>0.61001903999999996</v>
      </c>
      <c r="O2390" s="282">
        <v>0.57164749000000004</v>
      </c>
      <c r="P2390" s="282">
        <v>2.5502311E-2</v>
      </c>
      <c r="Q2390" s="282">
        <v>1.2869241999999999E-2</v>
      </c>
      <c r="R2390" s="255">
        <v>3.4271432009792995E-5</v>
      </c>
      <c r="S2390" s="256">
        <v>9.431327929948561E-8</v>
      </c>
      <c r="T2390" s="256">
        <v>1.8024148758</v>
      </c>
      <c r="U2390" s="121">
        <v>1.5496425999999999E-3</v>
      </c>
      <c r="V2390" s="144"/>
      <c r="W2390" s="137"/>
      <c r="X2390" s="22" t="s">
        <v>4045</v>
      </c>
      <c r="Y2390" s="20"/>
      <c r="Z2390" s="20"/>
      <c r="AA2390" s="19"/>
    </row>
    <row r="2391" spans="1:27" ht="14.4" customHeight="1">
      <c r="A2391" t="s">
        <v>3432</v>
      </c>
      <c r="B2391" s="278" t="s">
        <v>3349</v>
      </c>
      <c r="C2391" s="279" t="s">
        <v>6370</v>
      </c>
      <c r="D2391" t="s">
        <v>4038</v>
      </c>
      <c r="E2391" s="312" t="s">
        <v>1510</v>
      </c>
      <c r="F2391" s="281" t="s">
        <v>8062</v>
      </c>
      <c r="G2391" s="319">
        <v>3.0844207219449999</v>
      </c>
      <c r="H2391" s="319">
        <v>0.14260852960000001</v>
      </c>
      <c r="I2391" s="319">
        <v>0.42224920124500004</v>
      </c>
      <c r="J2391" s="319">
        <v>0.1562167911</v>
      </c>
      <c r="K2391" s="319">
        <v>2.3633462000000001</v>
      </c>
      <c r="L2391" s="320">
        <v>17.769520300751878</v>
      </c>
      <c r="M2391" s="308">
        <v>255.66995</v>
      </c>
      <c r="N2391" s="282">
        <v>0.41681526000000002</v>
      </c>
      <c r="O2391" s="282">
        <v>0.38931017000000001</v>
      </c>
      <c r="P2391" s="282">
        <v>1.6189344000000001E-2</v>
      </c>
      <c r="Q2391" s="282">
        <v>1.1315745E-2</v>
      </c>
      <c r="R2391" s="255">
        <v>2.3339937976422998E-5</v>
      </c>
      <c r="S2391" s="256">
        <v>5.9871833746370001E-8</v>
      </c>
      <c r="T2391" s="256">
        <v>1.5848383194600002</v>
      </c>
      <c r="U2391" s="121">
        <v>9.6002725999999995E-4</v>
      </c>
      <c r="V2391" s="144"/>
      <c r="W2391" s="137"/>
      <c r="X2391" s="22" t="s">
        <v>4045</v>
      </c>
      <c r="Y2391" s="20"/>
      <c r="Z2391" s="20"/>
      <c r="AA2391" s="19"/>
    </row>
    <row r="2392" spans="1:27" ht="14.4" customHeight="1">
      <c r="A2392" t="s">
        <v>3433</v>
      </c>
      <c r="B2392" s="278" t="s">
        <v>3349</v>
      </c>
      <c r="C2392" s="279" t="s">
        <v>6371</v>
      </c>
      <c r="D2392" t="s">
        <v>4038</v>
      </c>
      <c r="E2392" s="312" t="s">
        <v>1510</v>
      </c>
      <c r="F2392" s="281" t="s">
        <v>8063</v>
      </c>
      <c r="G2392" s="319">
        <v>2.8032105421070002</v>
      </c>
      <c r="H2392" s="319">
        <v>0.10990172550000001</v>
      </c>
      <c r="I2392" s="319">
        <v>0.26111244810700002</v>
      </c>
      <c r="J2392" s="319">
        <v>0.16125956850000001</v>
      </c>
      <c r="K2392" s="319">
        <v>2.2709367999999999</v>
      </c>
      <c r="L2392" s="320">
        <v>17.074712781954887</v>
      </c>
      <c r="M2392" s="308">
        <v>254.26564999999999</v>
      </c>
      <c r="N2392" s="282">
        <v>0.35830250000000002</v>
      </c>
      <c r="O2392" s="282">
        <v>0.33288985999999998</v>
      </c>
      <c r="P2392" s="282">
        <v>1.4731849E-2</v>
      </c>
      <c r="Q2392" s="282">
        <v>1.0680788E-2</v>
      </c>
      <c r="R2392" s="255">
        <v>1.9957425619518998E-5</v>
      </c>
      <c r="S2392" s="256">
        <v>5.4481688795869898E-8</v>
      </c>
      <c r="T2392" s="256">
        <v>1.49590870508</v>
      </c>
      <c r="U2392" s="121">
        <v>8.7802055000000005E-4</v>
      </c>
      <c r="V2392" s="144"/>
      <c r="W2392" s="137"/>
      <c r="X2392" s="22" t="s">
        <v>4045</v>
      </c>
      <c r="Y2392" s="20"/>
      <c r="Z2392" s="20"/>
      <c r="AA2392" s="19"/>
    </row>
    <row r="2393" spans="1:27" ht="14.4" customHeight="1">
      <c r="A2393" t="s">
        <v>3434</v>
      </c>
      <c r="B2393" s="278" t="s">
        <v>3349</v>
      </c>
      <c r="C2393" s="279" t="s">
        <v>6372</v>
      </c>
      <c r="D2393" t="s">
        <v>4038</v>
      </c>
      <c r="E2393" s="312" t="s">
        <v>1510</v>
      </c>
      <c r="F2393" s="281" t="s">
        <v>8064</v>
      </c>
      <c r="G2393" s="319">
        <v>1.233043872206</v>
      </c>
      <c r="H2393" s="319">
        <v>4.5591310710000006E-2</v>
      </c>
      <c r="I2393" s="319">
        <v>0.106634220196</v>
      </c>
      <c r="J2393" s="319">
        <v>9.0283001299999999E-2</v>
      </c>
      <c r="K2393" s="319">
        <v>0.99053533999999999</v>
      </c>
      <c r="L2393" s="320">
        <v>7.4476341353383457</v>
      </c>
      <c r="M2393" s="308">
        <v>113.8464</v>
      </c>
      <c r="N2393" s="282">
        <v>0.15381006999999999</v>
      </c>
      <c r="O2393" s="282">
        <v>0.14314041</v>
      </c>
      <c r="P2393" s="282">
        <v>6.3748661999999999E-3</v>
      </c>
      <c r="Q2393" s="282">
        <v>4.2947984E-3</v>
      </c>
      <c r="R2393" s="255">
        <v>8.5815593949560004E-6</v>
      </c>
      <c r="S2393" s="256">
        <v>2.3575688621261002E-8</v>
      </c>
      <c r="T2393" s="256">
        <v>0.60151237337100005</v>
      </c>
      <c r="U2393" s="121">
        <v>3.8186219000000001E-4</v>
      </c>
      <c r="V2393" s="144"/>
      <c r="W2393" s="137"/>
      <c r="X2393" s="22" t="s">
        <v>4045</v>
      </c>
      <c r="Y2393" s="20"/>
      <c r="Z2393" s="20"/>
      <c r="AA2393" s="19"/>
    </row>
    <row r="2394" spans="1:27" ht="14.4" customHeight="1">
      <c r="A2394" t="s">
        <v>3435</v>
      </c>
      <c r="B2394" s="278" t="s">
        <v>3349</v>
      </c>
      <c r="C2394" s="279" t="s">
        <v>6373</v>
      </c>
      <c r="D2394" t="s">
        <v>4038</v>
      </c>
      <c r="E2394" s="312" t="s">
        <v>1510</v>
      </c>
      <c r="F2394" s="281" t="s">
        <v>8065</v>
      </c>
      <c r="G2394" s="319">
        <v>3.2372776110419998</v>
      </c>
      <c r="H2394" s="319">
        <v>0.14916344380000002</v>
      </c>
      <c r="I2394" s="319">
        <v>0.441289701142</v>
      </c>
      <c r="J2394" s="319">
        <v>0.16690076609999999</v>
      </c>
      <c r="K2394" s="319">
        <v>2.4799237000000001</v>
      </c>
      <c r="L2394" s="320">
        <v>18.646042857142856</v>
      </c>
      <c r="M2394" s="308">
        <v>268.75544000000002</v>
      </c>
      <c r="N2394" s="282">
        <v>0.43680165999999998</v>
      </c>
      <c r="O2394" s="282">
        <v>0.40800568999999998</v>
      </c>
      <c r="P2394" s="282">
        <v>1.6976339E-2</v>
      </c>
      <c r="Q2394" s="282">
        <v>1.1819632E-2</v>
      </c>
      <c r="R2394" s="255">
        <v>2.4460772749807996E-5</v>
      </c>
      <c r="S2394" s="256">
        <v>6.2782317362299997E-8</v>
      </c>
      <c r="T2394" s="256">
        <v>1.65541063551</v>
      </c>
      <c r="U2394" s="121">
        <v>1.0069971E-3</v>
      </c>
      <c r="V2394" s="144"/>
      <c r="W2394" s="137"/>
      <c r="X2394" s="22" t="s">
        <v>4045</v>
      </c>
      <c r="Y2394" s="20"/>
      <c r="Z2394" s="20"/>
      <c r="AA2394" s="19"/>
    </row>
    <row r="2395" spans="1:27" ht="14.4" customHeight="1">
      <c r="A2395" t="s">
        <v>3436</v>
      </c>
      <c r="B2395" s="278" t="s">
        <v>3349</v>
      </c>
      <c r="C2395" s="279" t="s">
        <v>6374</v>
      </c>
      <c r="D2395" t="s">
        <v>4038</v>
      </c>
      <c r="E2395" s="312" t="s">
        <v>1510</v>
      </c>
      <c r="F2395" s="281" t="s">
        <v>8066</v>
      </c>
      <c r="G2395" s="319">
        <v>0.57048239057610006</v>
      </c>
      <c r="H2395" s="319">
        <v>2.133259966E-2</v>
      </c>
      <c r="I2395" s="319">
        <v>4.9838460816099994E-2</v>
      </c>
      <c r="J2395" s="319">
        <v>3.9690880099999999E-2</v>
      </c>
      <c r="K2395" s="319">
        <v>0.45962045000000001</v>
      </c>
      <c r="L2395" s="320">
        <v>3.4557928571428569</v>
      </c>
      <c r="M2395" s="308">
        <v>52.523342</v>
      </c>
      <c r="N2395" s="282">
        <v>7.1514377000000004E-2</v>
      </c>
      <c r="O2395" s="282">
        <v>6.6520206999999998E-2</v>
      </c>
      <c r="P2395" s="282">
        <v>2.9611250999999998E-3</v>
      </c>
      <c r="Q2395" s="282">
        <v>2.0330449999999998E-3</v>
      </c>
      <c r="R2395" s="255">
        <v>3.9880219783760001E-6</v>
      </c>
      <c r="S2395" s="256">
        <v>1.0950906465777199E-8</v>
      </c>
      <c r="T2395" s="256">
        <v>0.28474019634500003</v>
      </c>
      <c r="U2395" s="121">
        <v>1.7717351999999999E-4</v>
      </c>
      <c r="V2395" s="144"/>
      <c r="W2395" s="137"/>
      <c r="X2395" s="22" t="s">
        <v>4045</v>
      </c>
      <c r="Y2395" s="20"/>
      <c r="Z2395" s="20"/>
      <c r="AA2395" s="19"/>
    </row>
    <row r="2396" spans="1:27" ht="14.4" customHeight="1">
      <c r="A2396" t="s">
        <v>3437</v>
      </c>
      <c r="B2396" s="278" t="s">
        <v>3349</v>
      </c>
      <c r="C2396" s="279" t="s">
        <v>6375</v>
      </c>
      <c r="D2396" t="s">
        <v>4038</v>
      </c>
      <c r="E2396" s="312" t="s">
        <v>1510</v>
      </c>
      <c r="F2396" s="281" t="s">
        <v>8067</v>
      </c>
      <c r="G2396" s="319">
        <v>0.736155197737</v>
      </c>
      <c r="H2396" s="319">
        <v>2.8065659429999997E-2</v>
      </c>
      <c r="I2396" s="319">
        <v>6.1476603606999997E-2</v>
      </c>
      <c r="J2396" s="319">
        <v>3.9119284700000007E-2</v>
      </c>
      <c r="K2396" s="319">
        <v>0.60749365</v>
      </c>
      <c r="L2396" s="320">
        <v>4.5676214285714281</v>
      </c>
      <c r="M2396" s="308">
        <v>67.911636000000001</v>
      </c>
      <c r="N2396" s="282">
        <v>9.3490326999999998E-2</v>
      </c>
      <c r="O2396" s="282">
        <v>8.6663592999999997E-2</v>
      </c>
      <c r="P2396" s="282">
        <v>3.8954366000000002E-3</v>
      </c>
      <c r="Q2396" s="282">
        <v>2.9312980000000002E-3</v>
      </c>
      <c r="R2396" s="255">
        <v>5.1956589999049998E-6</v>
      </c>
      <c r="S2396" s="256">
        <v>1.4406200356824E-8</v>
      </c>
      <c r="T2396" s="256">
        <v>0.41054593173799997</v>
      </c>
      <c r="U2396" s="121">
        <v>2.3203364E-4</v>
      </c>
      <c r="V2396" s="144"/>
      <c r="W2396" s="137"/>
      <c r="X2396" s="22" t="s">
        <v>4045</v>
      </c>
      <c r="Y2396" s="20"/>
      <c r="Z2396" s="20"/>
      <c r="AA2396" s="19"/>
    </row>
    <row r="2397" spans="1:27" ht="14.4" customHeight="1">
      <c r="A2397" t="s">
        <v>3438</v>
      </c>
      <c r="B2397" s="278" t="s">
        <v>3349</v>
      </c>
      <c r="C2397" s="279" t="s">
        <v>6376</v>
      </c>
      <c r="D2397" t="s">
        <v>4038</v>
      </c>
      <c r="E2397" s="312" t="s">
        <v>1510</v>
      </c>
      <c r="F2397" s="281" t="s">
        <v>8068</v>
      </c>
      <c r="G2397" s="319">
        <v>1.3782490318189999</v>
      </c>
      <c r="H2397" s="319">
        <v>5.0489403549999999E-2</v>
      </c>
      <c r="I2397" s="319">
        <v>0.12272034216899999</v>
      </c>
      <c r="J2397" s="319">
        <v>0.1134635861</v>
      </c>
      <c r="K2397" s="319">
        <v>1.0915756999999999</v>
      </c>
      <c r="L2397" s="320">
        <v>8.2073360902255637</v>
      </c>
      <c r="M2397" s="308">
        <v>127.01076999999999</v>
      </c>
      <c r="N2397" s="282">
        <v>0.17075635</v>
      </c>
      <c r="O2397" s="282">
        <v>0.15923139</v>
      </c>
      <c r="P2397" s="282">
        <v>7.0478008999999998E-3</v>
      </c>
      <c r="Q2397" s="282">
        <v>4.4771543000000002E-3</v>
      </c>
      <c r="R2397" s="255">
        <v>9.546246400508002E-6</v>
      </c>
      <c r="S2397" s="256">
        <v>2.60643525851878E-8</v>
      </c>
      <c r="T2397" s="256">
        <v>0.62705241858000005</v>
      </c>
      <c r="U2397" s="121">
        <v>4.2324589000000001E-4</v>
      </c>
      <c r="V2397" s="144"/>
      <c r="W2397" s="137"/>
      <c r="X2397" s="22" t="s">
        <v>4045</v>
      </c>
      <c r="Y2397" s="20"/>
      <c r="Z2397" s="20"/>
      <c r="AA2397" s="19"/>
    </row>
    <row r="2398" spans="1:27" ht="14.4" customHeight="1">
      <c r="A2398" t="s">
        <v>3439</v>
      </c>
      <c r="B2398" s="278" t="s">
        <v>3349</v>
      </c>
      <c r="C2398" s="279" t="s">
        <v>6377</v>
      </c>
      <c r="D2398" t="s">
        <v>4038</v>
      </c>
      <c r="E2398" s="312" t="s">
        <v>1510</v>
      </c>
      <c r="F2398" s="281" t="s">
        <v>8069</v>
      </c>
      <c r="G2398" s="319">
        <v>3.0526758562520002</v>
      </c>
      <c r="H2398" s="319">
        <v>0.11287058690000001</v>
      </c>
      <c r="I2398" s="319">
        <v>0.247436623252</v>
      </c>
      <c r="J2398" s="319">
        <v>0.19253454610000001</v>
      </c>
      <c r="K2398" s="319">
        <v>2.4998341000000002</v>
      </c>
      <c r="L2398" s="320">
        <v>18.795745112781955</v>
      </c>
      <c r="M2398" s="308">
        <v>283.81585999999999</v>
      </c>
      <c r="N2398" s="282">
        <v>0.38252439999999999</v>
      </c>
      <c r="O2398" s="282">
        <v>0.35505554</v>
      </c>
      <c r="P2398" s="282">
        <v>1.5982895E-2</v>
      </c>
      <c r="Q2398" s="282">
        <v>1.1485956E-2</v>
      </c>
      <c r="R2398" s="255">
        <v>2.1286303712063005E-5</v>
      </c>
      <c r="S2398" s="256">
        <v>5.9108339409288393E-8</v>
      </c>
      <c r="T2398" s="256">
        <v>1.60867733388</v>
      </c>
      <c r="U2398" s="121">
        <v>9.5491206999999997E-4</v>
      </c>
      <c r="V2398" s="144"/>
      <c r="W2398" s="137"/>
      <c r="X2398" s="22" t="s">
        <v>4045</v>
      </c>
      <c r="Y2398" s="20"/>
      <c r="Z2398" s="20"/>
      <c r="AA2398" s="19"/>
    </row>
    <row r="2399" spans="1:27" ht="14.4" customHeight="1">
      <c r="A2399" t="s">
        <v>3440</v>
      </c>
      <c r="B2399" s="278" t="s">
        <v>3349</v>
      </c>
      <c r="C2399" s="279" t="s">
        <v>6378</v>
      </c>
      <c r="D2399" t="s">
        <v>4038</v>
      </c>
      <c r="E2399" s="312" t="s">
        <v>1510</v>
      </c>
      <c r="F2399" s="281" t="s">
        <v>8070</v>
      </c>
      <c r="G2399" s="319">
        <v>1.602086322908</v>
      </c>
      <c r="H2399" s="319">
        <v>6.0118004290000006E-2</v>
      </c>
      <c r="I2399" s="319">
        <v>0.14163151201800001</v>
      </c>
      <c r="J2399" s="319">
        <v>0.11194250659999999</v>
      </c>
      <c r="K2399" s="319">
        <v>1.2883943</v>
      </c>
      <c r="L2399" s="320">
        <v>9.6871751879699239</v>
      </c>
      <c r="M2399" s="308">
        <v>147.22498999999999</v>
      </c>
      <c r="N2399" s="282">
        <v>0.20101384999999999</v>
      </c>
      <c r="O2399" s="282">
        <v>0.18701639</v>
      </c>
      <c r="P2399" s="282">
        <v>8.3111094000000007E-3</v>
      </c>
      <c r="Q2399" s="282">
        <v>5.6863523999999997E-3</v>
      </c>
      <c r="R2399" s="255">
        <v>1.1212013728197002E-5</v>
      </c>
      <c r="S2399" s="256">
        <v>3.0736351717925288E-8</v>
      </c>
      <c r="T2399" s="256">
        <v>0.79640790468</v>
      </c>
      <c r="U2399" s="121">
        <v>4.972876E-4</v>
      </c>
      <c r="V2399" s="144"/>
      <c r="W2399" s="137"/>
      <c r="X2399" s="22" t="s">
        <v>4045</v>
      </c>
      <c r="Y2399" s="20"/>
      <c r="Z2399" s="20"/>
      <c r="AA2399" s="19"/>
    </row>
    <row r="2400" spans="1:27" ht="14.4" customHeight="1">
      <c r="A2400" t="s">
        <v>3441</v>
      </c>
      <c r="B2400" s="278" t="s">
        <v>3349</v>
      </c>
      <c r="C2400" s="279" t="s">
        <v>6379</v>
      </c>
      <c r="D2400" t="s">
        <v>4038</v>
      </c>
      <c r="E2400" s="312" t="s">
        <v>1510</v>
      </c>
      <c r="F2400" s="281" t="s">
        <v>8071</v>
      </c>
      <c r="G2400" s="319">
        <v>0.79824891677980003</v>
      </c>
      <c r="H2400" s="319">
        <v>2.6733850650000002E-2</v>
      </c>
      <c r="I2400" s="319">
        <v>5.4507688629800002E-2</v>
      </c>
      <c r="J2400" s="319">
        <v>6.6378907500000001E-2</v>
      </c>
      <c r="K2400" s="319">
        <v>0.65062847000000001</v>
      </c>
      <c r="L2400" s="320">
        <v>4.8919433834586465</v>
      </c>
      <c r="M2400" s="308">
        <v>76.463599000000002</v>
      </c>
      <c r="N2400" s="282">
        <v>9.6387228000000005E-2</v>
      </c>
      <c r="O2400" s="282">
        <v>8.9598466000000002E-2</v>
      </c>
      <c r="P2400" s="282">
        <v>4.0958662000000002E-3</v>
      </c>
      <c r="Q2400" s="282">
        <v>2.6928956E-3</v>
      </c>
      <c r="R2400" s="255">
        <v>5.3716106571690012E-6</v>
      </c>
      <c r="S2400" s="256">
        <v>1.5147433596913196E-8</v>
      </c>
      <c r="T2400" s="256">
        <v>0.377156243261</v>
      </c>
      <c r="U2400" s="121">
        <v>2.4638744999999997E-4</v>
      </c>
      <c r="V2400" s="144"/>
      <c r="W2400" s="137"/>
      <c r="X2400" s="22" t="s">
        <v>4045</v>
      </c>
      <c r="Y2400" s="20"/>
      <c r="Z2400" s="20"/>
      <c r="AA2400" s="19"/>
    </row>
    <row r="2401" spans="1:27" ht="14.4" customHeight="1">
      <c r="A2401" t="s">
        <v>3442</v>
      </c>
      <c r="B2401" s="278" t="s">
        <v>3349</v>
      </c>
      <c r="C2401" s="279" t="s">
        <v>6380</v>
      </c>
      <c r="D2401" t="s">
        <v>4038</v>
      </c>
      <c r="E2401" s="312" t="s">
        <v>1510</v>
      </c>
      <c r="F2401" s="281" t="s">
        <v>8072</v>
      </c>
      <c r="G2401" s="319">
        <v>1.5969522824489999</v>
      </c>
      <c r="H2401" s="319">
        <v>5.9814799940000003E-2</v>
      </c>
      <c r="I2401" s="319">
        <v>0.14324686260899999</v>
      </c>
      <c r="J2401" s="319">
        <v>0.1168522199</v>
      </c>
      <c r="K2401" s="319">
        <v>1.2770383999999999</v>
      </c>
      <c r="L2401" s="320">
        <v>9.601792481203006</v>
      </c>
      <c r="M2401" s="308">
        <v>146.54920999999999</v>
      </c>
      <c r="N2401" s="282">
        <v>0.19996579</v>
      </c>
      <c r="O2401" s="282">
        <v>0.18618635</v>
      </c>
      <c r="P2401" s="282">
        <v>8.2511874999999998E-3</v>
      </c>
      <c r="Q2401" s="282">
        <v>5.5282498000000001E-3</v>
      </c>
      <c r="R2401" s="255">
        <v>1.1162251505564001E-5</v>
      </c>
      <c r="S2401" s="256">
        <v>3.0514746732473909E-8</v>
      </c>
      <c r="T2401" s="256">
        <v>0.77426467760999995</v>
      </c>
      <c r="U2401" s="121">
        <v>4.9413828000000005E-4</v>
      </c>
      <c r="V2401" s="144"/>
      <c r="W2401" s="137"/>
      <c r="X2401" s="22" t="s">
        <v>4045</v>
      </c>
      <c r="Y2401" s="20"/>
      <c r="Z2401" s="20"/>
      <c r="AA2401" s="19"/>
    </row>
    <row r="2402" spans="1:27" ht="14.4" customHeight="1">
      <c r="A2402" t="s">
        <v>3443</v>
      </c>
      <c r="B2402" s="278" t="s">
        <v>3349</v>
      </c>
      <c r="C2402" s="279" t="s">
        <v>6381</v>
      </c>
      <c r="D2402" t="s">
        <v>4038</v>
      </c>
      <c r="E2402" s="312" t="s">
        <v>1510</v>
      </c>
      <c r="F2402" s="281" t="s">
        <v>8073</v>
      </c>
      <c r="G2402" s="319">
        <v>0.86159727237700001</v>
      </c>
      <c r="H2402" s="319">
        <v>2.9791221110000002E-2</v>
      </c>
      <c r="I2402" s="319">
        <v>6.3832110466999992E-2</v>
      </c>
      <c r="J2402" s="319">
        <v>6.91859908E-2</v>
      </c>
      <c r="K2402" s="319">
        <v>0.69878795000000005</v>
      </c>
      <c r="L2402" s="320">
        <v>5.254044736842105</v>
      </c>
      <c r="M2402" s="308">
        <v>81.589254999999994</v>
      </c>
      <c r="N2402" s="282">
        <v>0.10509699</v>
      </c>
      <c r="O2402" s="282">
        <v>9.7736653000000007E-2</v>
      </c>
      <c r="P2402" s="282">
        <v>4.4300284999999997E-3</v>
      </c>
      <c r="Q2402" s="282">
        <v>2.9303040999999999E-3</v>
      </c>
      <c r="R2402" s="255">
        <v>5.8595115020040005E-6</v>
      </c>
      <c r="S2402" s="256">
        <v>1.6383241856678696E-8</v>
      </c>
      <c r="T2402" s="256">
        <v>0.41040673202200001</v>
      </c>
      <c r="U2402" s="121">
        <v>2.6615341000000003E-4</v>
      </c>
      <c r="V2402" s="144"/>
      <c r="W2402" s="137"/>
      <c r="X2402" s="22" t="s">
        <v>4045</v>
      </c>
      <c r="Y2402" s="20"/>
      <c r="Z2402" s="20"/>
      <c r="AA2402" s="19"/>
    </row>
    <row r="2403" spans="1:27" ht="14.4" customHeight="1">
      <c r="A2403" t="s">
        <v>3444</v>
      </c>
      <c r="B2403" s="278" t="s">
        <v>3349</v>
      </c>
      <c r="C2403" s="279" t="s">
        <v>6382</v>
      </c>
      <c r="D2403" t="s">
        <v>4038</v>
      </c>
      <c r="E2403" s="312" t="s">
        <v>1510</v>
      </c>
      <c r="F2403" s="281" t="s">
        <v>8074</v>
      </c>
      <c r="G2403" s="319">
        <v>0.60755444006399995</v>
      </c>
      <c r="H2403" s="319">
        <v>3.1812936679999994E-2</v>
      </c>
      <c r="I2403" s="319">
        <v>9.5680063853999991E-2</v>
      </c>
      <c r="J2403" s="319">
        <v>7.1751395299999993E-3</v>
      </c>
      <c r="K2403" s="319">
        <v>0.47288629999999998</v>
      </c>
      <c r="L2403" s="320">
        <v>3.5555360902255635</v>
      </c>
      <c r="M2403" s="308">
        <v>47.486305000000002</v>
      </c>
      <c r="N2403" s="282">
        <v>8.7093927000000002E-2</v>
      </c>
      <c r="O2403" s="282">
        <v>8.1075971999999996E-2</v>
      </c>
      <c r="P2403" s="282">
        <v>3.3145168999999999E-3</v>
      </c>
      <c r="Q2403" s="282">
        <v>2.7034379999999998E-3</v>
      </c>
      <c r="R2403" s="255">
        <v>4.8606698170850014E-6</v>
      </c>
      <c r="S2403" s="256">
        <v>1.2257829108387801E-8</v>
      </c>
      <c r="T2403" s="256">
        <v>0.37863276328600004</v>
      </c>
      <c r="U2403" s="121">
        <v>1.9419384999999999E-4</v>
      </c>
      <c r="V2403" s="144"/>
      <c r="W2403" s="137"/>
      <c r="X2403" s="22" t="s">
        <v>4045</v>
      </c>
      <c r="Y2403" s="20"/>
      <c r="Z2403" s="20"/>
      <c r="AA2403" s="19"/>
    </row>
    <row r="2404" spans="1:27" ht="14.4" customHeight="1">
      <c r="A2404" t="s">
        <v>3445</v>
      </c>
      <c r="B2404" s="278" t="s">
        <v>3349</v>
      </c>
      <c r="C2404" s="279" t="s">
        <v>6383</v>
      </c>
      <c r="D2404" t="s">
        <v>4038</v>
      </c>
      <c r="E2404" s="312" t="s">
        <v>1510</v>
      </c>
      <c r="F2404" s="281" t="s">
        <v>8075</v>
      </c>
      <c r="G2404" s="319">
        <v>0.62939798651900003</v>
      </c>
      <c r="H2404" s="319">
        <v>2.3375912100000003E-2</v>
      </c>
      <c r="I2404" s="319">
        <v>4.1424714819000008E-2</v>
      </c>
      <c r="J2404" s="319">
        <v>2.0428339600000001E-2</v>
      </c>
      <c r="K2404" s="319">
        <v>0.54416902</v>
      </c>
      <c r="L2404" s="320">
        <v>4.0914963909774436</v>
      </c>
      <c r="M2404" s="308">
        <v>59.615026</v>
      </c>
      <c r="N2404" s="282">
        <v>8.0049907000000003E-2</v>
      </c>
      <c r="O2404" s="282">
        <v>7.3736768999999994E-2</v>
      </c>
      <c r="P2404" s="282">
        <v>3.4192662999999999E-3</v>
      </c>
      <c r="Q2404" s="282">
        <v>2.8938719E-3</v>
      </c>
      <c r="R2404" s="255">
        <v>4.4206695418140006E-6</v>
      </c>
      <c r="S2404" s="256">
        <v>1.2645215447749397E-8</v>
      </c>
      <c r="T2404" s="256">
        <v>0.40530418519</v>
      </c>
      <c r="U2404" s="121">
        <v>2.0274700999999999E-4</v>
      </c>
      <c r="V2404" s="144"/>
      <c r="W2404" s="137"/>
      <c r="X2404" s="22" t="s">
        <v>4045</v>
      </c>
      <c r="Y2404" s="20"/>
      <c r="Z2404" s="20"/>
      <c r="AA2404" s="19"/>
    </row>
    <row r="2405" spans="1:27" ht="14.4" customHeight="1">
      <c r="A2405" t="s">
        <v>3446</v>
      </c>
      <c r="B2405" s="278" t="s">
        <v>3349</v>
      </c>
      <c r="C2405" s="279" t="s">
        <v>6384</v>
      </c>
      <c r="D2405" t="s">
        <v>4038</v>
      </c>
      <c r="E2405" s="312" t="s">
        <v>1510</v>
      </c>
      <c r="F2405" s="281" t="s">
        <v>8076</v>
      </c>
      <c r="G2405" s="319">
        <v>0.92438397039099995</v>
      </c>
      <c r="H2405" s="319">
        <v>3.9411656889999994E-2</v>
      </c>
      <c r="I2405" s="319">
        <v>0.101705816901</v>
      </c>
      <c r="J2405" s="319">
        <v>4.2341986599999999E-2</v>
      </c>
      <c r="K2405" s="319">
        <v>0.74092451000000004</v>
      </c>
      <c r="L2405" s="320">
        <v>5.5708609774436093</v>
      </c>
      <c r="M2405" s="308">
        <v>80.811565000000002</v>
      </c>
      <c r="N2405" s="282">
        <v>0.12188653000000001</v>
      </c>
      <c r="O2405" s="282">
        <v>0.11331033</v>
      </c>
      <c r="P2405" s="282">
        <v>4.9050153000000001E-3</v>
      </c>
      <c r="Q2405" s="282">
        <v>3.6711773E-3</v>
      </c>
      <c r="R2405" s="255">
        <v>6.7931855136940002E-6</v>
      </c>
      <c r="S2405" s="256">
        <v>1.8139849720298899E-8</v>
      </c>
      <c r="T2405" s="256">
        <v>0.51417048549300004</v>
      </c>
      <c r="U2405" s="121">
        <v>2.9102442999999999E-4</v>
      </c>
      <c r="V2405" s="144"/>
      <c r="W2405" s="137"/>
      <c r="X2405" s="22" t="s">
        <v>4045</v>
      </c>
      <c r="Y2405" s="20"/>
      <c r="Z2405" s="20"/>
      <c r="AA2405" s="19"/>
    </row>
    <row r="2406" spans="1:27" ht="14.4" customHeight="1">
      <c r="A2406" t="s">
        <v>3447</v>
      </c>
      <c r="B2406" s="278" t="s">
        <v>3349</v>
      </c>
      <c r="C2406" s="279" t="s">
        <v>6385</v>
      </c>
      <c r="D2406" t="s">
        <v>4038</v>
      </c>
      <c r="E2406" s="312" t="s">
        <v>1510</v>
      </c>
      <c r="F2406" s="281" t="s">
        <v>8077</v>
      </c>
      <c r="G2406" s="319">
        <v>0.83992153700999994</v>
      </c>
      <c r="H2406" s="319">
        <v>3.5311139169999999E-2</v>
      </c>
      <c r="I2406" s="319">
        <v>9.0791414540000004E-2</v>
      </c>
      <c r="J2406" s="319">
        <v>4.1744553300000001E-2</v>
      </c>
      <c r="K2406" s="319">
        <v>0.67207443</v>
      </c>
      <c r="L2406" s="320">
        <v>5.0531912030075183</v>
      </c>
      <c r="M2406" s="308">
        <v>73.806589000000002</v>
      </c>
      <c r="N2406" s="282">
        <v>0.11007396999999999</v>
      </c>
      <c r="O2406" s="282">
        <v>0.10236551000000001</v>
      </c>
      <c r="P2406" s="282">
        <v>4.4392985000000001E-3</v>
      </c>
      <c r="Q2406" s="282">
        <v>3.2691601000000002E-3</v>
      </c>
      <c r="R2406" s="255">
        <v>6.1370210058639996E-6</v>
      </c>
      <c r="S2406" s="256">
        <v>1.64175238943732E-8</v>
      </c>
      <c r="T2406" s="256">
        <v>0.45786556443499998</v>
      </c>
      <c r="U2406" s="121">
        <v>2.6371734000000001E-4</v>
      </c>
      <c r="V2406" s="144"/>
      <c r="W2406" s="137"/>
      <c r="X2406" s="22" t="s">
        <v>4045</v>
      </c>
      <c r="Y2406" s="20"/>
      <c r="Z2406" s="20"/>
      <c r="AA2406" s="19"/>
    </row>
    <row r="2407" spans="1:27" ht="14.4" customHeight="1">
      <c r="A2407" t="s">
        <v>3448</v>
      </c>
      <c r="B2407" s="278" t="s">
        <v>3349</v>
      </c>
      <c r="C2407" s="279" t="s">
        <v>6386</v>
      </c>
      <c r="D2407" t="s">
        <v>4038</v>
      </c>
      <c r="E2407" s="312" t="s">
        <v>1510</v>
      </c>
      <c r="F2407" s="281" t="s">
        <v>8078</v>
      </c>
      <c r="G2407" s="319">
        <v>3.5444301815530004</v>
      </c>
      <c r="H2407" s="319">
        <v>0.12906953550000003</v>
      </c>
      <c r="I2407" s="319">
        <v>0.257546061253</v>
      </c>
      <c r="J2407" s="319">
        <v>0.1929151848</v>
      </c>
      <c r="K2407" s="319">
        <v>2.9648994000000002</v>
      </c>
      <c r="L2407" s="320">
        <v>22.292476691729323</v>
      </c>
      <c r="M2407" s="308">
        <v>333.80405999999999</v>
      </c>
      <c r="N2407" s="282">
        <v>0.44390391000000001</v>
      </c>
      <c r="O2407" s="282">
        <v>0.41086043</v>
      </c>
      <c r="P2407" s="282">
        <v>1.8770235999999999E-2</v>
      </c>
      <c r="Q2407" s="282">
        <v>1.4273245E-2</v>
      </c>
      <c r="R2407" s="255">
        <v>2.4631920183590006E-5</v>
      </c>
      <c r="S2407" s="256">
        <v>6.9416552796996125E-8</v>
      </c>
      <c r="T2407" s="256">
        <v>1.99905389188</v>
      </c>
      <c r="U2407" s="121">
        <v>1.1193106999999999E-3</v>
      </c>
      <c r="V2407" s="144"/>
      <c r="W2407" s="137"/>
      <c r="X2407" s="22" t="s">
        <v>4045</v>
      </c>
      <c r="Y2407" s="20"/>
      <c r="Z2407" s="20"/>
      <c r="AA2407" s="19"/>
    </row>
    <row r="2408" spans="1:27" ht="14.4" customHeight="1">
      <c r="A2408" t="s">
        <v>3449</v>
      </c>
      <c r="B2408" s="278" t="s">
        <v>3349</v>
      </c>
      <c r="C2408" s="279" t="s">
        <v>6387</v>
      </c>
      <c r="D2408" t="s">
        <v>4038</v>
      </c>
      <c r="E2408" s="312" t="s">
        <v>1510</v>
      </c>
      <c r="F2408" s="281" t="s">
        <v>8079</v>
      </c>
      <c r="G2408" s="319">
        <v>3.0766608900870001</v>
      </c>
      <c r="H2408" s="319">
        <v>0.11201789940000001</v>
      </c>
      <c r="I2408" s="319">
        <v>0.20964738138699998</v>
      </c>
      <c r="J2408" s="319">
        <v>0.1416502093</v>
      </c>
      <c r="K2408" s="319">
        <v>2.6133454</v>
      </c>
      <c r="L2408" s="320">
        <v>19.649213533834587</v>
      </c>
      <c r="M2408" s="308">
        <v>291.40667000000002</v>
      </c>
      <c r="N2408" s="282">
        <v>0.38674722</v>
      </c>
      <c r="O2408" s="282">
        <v>0.35718598000000001</v>
      </c>
      <c r="P2408" s="282">
        <v>1.6460189E-2</v>
      </c>
      <c r="Q2408" s="282">
        <v>1.3101049E-2</v>
      </c>
      <c r="R2408" s="255">
        <v>2.1414027477810001E-5</v>
      </c>
      <c r="S2408" s="256">
        <v>6.0873479276646687E-8</v>
      </c>
      <c r="T2408" s="256">
        <v>1.8348808217500001</v>
      </c>
      <c r="U2408" s="121">
        <v>9.7953704E-4</v>
      </c>
      <c r="V2408" s="144"/>
      <c r="W2408" s="137"/>
      <c r="X2408" s="22" t="s">
        <v>4045</v>
      </c>
      <c r="Y2408" s="20"/>
      <c r="Z2408" s="20"/>
      <c r="AA2408" s="19"/>
    </row>
    <row r="2409" spans="1:27" ht="14.4" customHeight="1">
      <c r="A2409" t="s">
        <v>3450</v>
      </c>
      <c r="B2409" s="278" t="s">
        <v>3349</v>
      </c>
      <c r="C2409" s="279" t="s">
        <v>6388</v>
      </c>
      <c r="D2409" t="s">
        <v>4038</v>
      </c>
      <c r="E2409" s="312" t="s">
        <v>1510</v>
      </c>
      <c r="F2409" s="281" t="s">
        <v>8080</v>
      </c>
      <c r="G2409" s="319">
        <v>2.7697402239019997</v>
      </c>
      <c r="H2409" s="319">
        <v>0.10433308769999999</v>
      </c>
      <c r="I2409" s="319">
        <v>0.22522965270200002</v>
      </c>
      <c r="J2409" s="319">
        <v>0.15175778349999999</v>
      </c>
      <c r="K2409" s="319">
        <v>2.2884196999999999</v>
      </c>
      <c r="L2409" s="320">
        <v>17.206163157894736</v>
      </c>
      <c r="M2409" s="308">
        <v>256.70526999999998</v>
      </c>
      <c r="N2409" s="282">
        <v>0.35025102000000002</v>
      </c>
      <c r="O2409" s="282">
        <v>0.32465276999999998</v>
      </c>
      <c r="P2409" s="282">
        <v>1.4635931E-2</v>
      </c>
      <c r="Q2409" s="282">
        <v>1.0962313E-2</v>
      </c>
      <c r="R2409" s="255">
        <v>1.9463595311213001E-5</v>
      </c>
      <c r="S2409" s="256">
        <v>5.4126965442228799E-8</v>
      </c>
      <c r="T2409" s="256">
        <v>1.5353378795899999</v>
      </c>
      <c r="U2409" s="121">
        <v>8.7233988000000003E-4</v>
      </c>
      <c r="V2409" s="144"/>
      <c r="W2409" s="137"/>
      <c r="X2409" s="22" t="s">
        <v>4045</v>
      </c>
      <c r="Y2409" s="20"/>
      <c r="Z2409" s="20"/>
      <c r="AA2409" s="19"/>
    </row>
    <row r="2410" spans="1:27" ht="14.4" customHeight="1">
      <c r="A2410" t="s">
        <v>3451</v>
      </c>
      <c r="B2410" s="278" t="s">
        <v>3349</v>
      </c>
      <c r="C2410" s="279" t="s">
        <v>6389</v>
      </c>
      <c r="D2410" t="s">
        <v>4038</v>
      </c>
      <c r="E2410" s="312" t="s">
        <v>1510</v>
      </c>
      <c r="F2410" s="281" t="s">
        <v>8081</v>
      </c>
      <c r="G2410" s="319">
        <v>1.321235260586</v>
      </c>
      <c r="H2410" s="319">
        <v>5.2687110160000002E-2</v>
      </c>
      <c r="I2410" s="319">
        <v>0.13463402252600001</v>
      </c>
      <c r="J2410" s="319">
        <v>8.6446227900000006E-2</v>
      </c>
      <c r="K2410" s="319">
        <v>1.0474679</v>
      </c>
      <c r="L2410" s="320">
        <v>7.8756984962406014</v>
      </c>
      <c r="M2410" s="308">
        <v>118.14023</v>
      </c>
      <c r="N2410" s="282">
        <v>0.16916903999999999</v>
      </c>
      <c r="O2410" s="282">
        <v>0.15759461</v>
      </c>
      <c r="P2410" s="282">
        <v>6.8695427999999996E-3</v>
      </c>
      <c r="Q2410" s="282">
        <v>4.7048953000000003E-3</v>
      </c>
      <c r="R2410" s="255">
        <v>9.4481178241960005E-6</v>
      </c>
      <c r="S2410" s="256">
        <v>2.5405113934476401E-8</v>
      </c>
      <c r="T2410" s="256">
        <v>0.65894893017099998</v>
      </c>
      <c r="U2410" s="121">
        <v>4.1011116000000002E-4</v>
      </c>
      <c r="V2410" s="144"/>
      <c r="W2410" s="137"/>
      <c r="X2410" s="22" t="s">
        <v>4045</v>
      </c>
      <c r="Y2410" s="20"/>
      <c r="Z2410" s="20"/>
      <c r="AA2410" s="19"/>
    </row>
    <row r="2411" spans="1:27" ht="14.4" customHeight="1">
      <c r="A2411" t="s">
        <v>3452</v>
      </c>
      <c r="B2411" s="278" t="s">
        <v>3349</v>
      </c>
      <c r="C2411" s="279" t="s">
        <v>6390</v>
      </c>
      <c r="D2411" t="s">
        <v>4038</v>
      </c>
      <c r="E2411" s="312" t="s">
        <v>1510</v>
      </c>
      <c r="F2411" s="281" t="s">
        <v>8082</v>
      </c>
      <c r="G2411" s="319">
        <v>1.0165471391250001</v>
      </c>
      <c r="H2411" s="319">
        <v>3.5525069009999993E-2</v>
      </c>
      <c r="I2411" s="319">
        <v>7.8549752215000018E-2</v>
      </c>
      <c r="J2411" s="319">
        <v>8.2938517899999994E-2</v>
      </c>
      <c r="K2411" s="319">
        <v>0.81953379999999998</v>
      </c>
      <c r="L2411" s="320">
        <v>6.1619082706766912</v>
      </c>
      <c r="M2411" s="308">
        <v>95.737775999999997</v>
      </c>
      <c r="N2411" s="282">
        <v>0.1242953</v>
      </c>
      <c r="O2411" s="282">
        <v>0.11567628000000001</v>
      </c>
      <c r="P2411" s="282">
        <v>5.2155124000000004E-3</v>
      </c>
      <c r="Q2411" s="282">
        <v>3.4034997000000002E-3</v>
      </c>
      <c r="R2411" s="255">
        <v>6.9350290639789996E-6</v>
      </c>
      <c r="S2411" s="256">
        <v>1.9288137484557305E-8</v>
      </c>
      <c r="T2411" s="256">
        <v>0.47668062636999997</v>
      </c>
      <c r="U2411" s="121">
        <v>3.1339707000000003E-4</v>
      </c>
      <c r="V2411" s="144"/>
      <c r="W2411" s="137"/>
      <c r="X2411" s="22" t="s">
        <v>4045</v>
      </c>
      <c r="Y2411" s="20"/>
      <c r="Z2411" s="20"/>
      <c r="AA2411" s="19"/>
    </row>
    <row r="2412" spans="1:27" ht="14.4">
      <c r="B2412" s="278" t="s">
        <v>8677</v>
      </c>
      <c r="C2412" s="326" t="s">
        <v>8678</v>
      </c>
      <c r="E2412" s="312"/>
      <c r="G2412" s="210"/>
      <c r="H2412" s="210"/>
      <c r="I2412" s="210"/>
      <c r="J2412" s="210"/>
      <c r="K2412" s="210"/>
      <c r="L2412" s="210"/>
      <c r="U2412" s="20"/>
    </row>
    <row r="2413" spans="1:27" ht="14.4">
      <c r="B2413" s="278" t="s">
        <v>8677</v>
      </c>
      <c r="C2413" s="326" t="s">
        <v>8679</v>
      </c>
      <c r="D2413" s="326" t="s">
        <v>8550</v>
      </c>
      <c r="E2413" s="312"/>
      <c r="G2413" s="210"/>
      <c r="H2413" s="210"/>
      <c r="I2413" s="210"/>
      <c r="J2413" s="210"/>
      <c r="K2413" s="210"/>
      <c r="L2413" s="210"/>
      <c r="U2413" s="20"/>
    </row>
    <row r="2414" spans="1:27" ht="14.4">
      <c r="A2414" t="s">
        <v>8680</v>
      </c>
      <c r="B2414" s="278" t="s">
        <v>8677</v>
      </c>
      <c r="C2414" s="279" t="s">
        <v>8896</v>
      </c>
      <c r="D2414" t="s">
        <v>8550</v>
      </c>
      <c r="E2414" s="312" t="s">
        <v>1510</v>
      </c>
      <c r="F2414" s="310" t="s">
        <v>8897</v>
      </c>
      <c r="G2414" s="319">
        <v>0.13300000000000001</v>
      </c>
      <c r="H2414" s="319">
        <v>0</v>
      </c>
      <c r="I2414" s="319">
        <v>0</v>
      </c>
      <c r="J2414" s="319">
        <v>0</v>
      </c>
      <c r="K2414" s="319">
        <v>0.13300000000000001</v>
      </c>
      <c r="L2414" s="320">
        <v>1</v>
      </c>
      <c r="M2414" s="332">
        <v>0</v>
      </c>
      <c r="N2414" s="333">
        <v>1.6236180999999999E-2</v>
      </c>
      <c r="O2414" s="333">
        <v>1.5479039999999999E-2</v>
      </c>
      <c r="P2414" s="282">
        <v>7.5714068999999996E-4</v>
      </c>
      <c r="Q2414" s="282">
        <v>0</v>
      </c>
      <c r="R2414" s="256">
        <v>9.2800000000000005E-7</v>
      </c>
      <c r="S2414" s="256">
        <v>2.8000764999999998E-9</v>
      </c>
      <c r="T2414" s="256">
        <v>0</v>
      </c>
      <c r="U2414" s="325">
        <v>2.7882653000000001E-5</v>
      </c>
      <c r="V2414" s="144"/>
      <c r="W2414" s="137"/>
    </row>
    <row r="2415" spans="1:27" ht="14.4">
      <c r="A2415" t="s">
        <v>8681</v>
      </c>
      <c r="B2415" s="278" t="s">
        <v>8677</v>
      </c>
      <c r="C2415" s="279" t="s">
        <v>8898</v>
      </c>
      <c r="D2415" t="s">
        <v>8550</v>
      </c>
      <c r="E2415" s="312" t="s">
        <v>1510</v>
      </c>
      <c r="F2415" s="310" t="s">
        <v>8899</v>
      </c>
      <c r="G2415" s="319">
        <v>0</v>
      </c>
      <c r="H2415" s="319">
        <v>0</v>
      </c>
      <c r="I2415" s="319">
        <v>0</v>
      </c>
      <c r="J2415" s="319">
        <v>0</v>
      </c>
      <c r="K2415" s="319">
        <v>0</v>
      </c>
      <c r="L2415" s="320">
        <v>0</v>
      </c>
      <c r="M2415" s="332">
        <v>0</v>
      </c>
      <c r="N2415" s="333">
        <v>0</v>
      </c>
      <c r="O2415" s="333">
        <v>0</v>
      </c>
      <c r="P2415" s="282">
        <v>0</v>
      </c>
      <c r="Q2415" s="282">
        <v>0</v>
      </c>
      <c r="R2415" s="256">
        <v>0</v>
      </c>
      <c r="S2415" s="256">
        <v>0</v>
      </c>
      <c r="T2415" s="256">
        <v>0</v>
      </c>
      <c r="U2415" s="325">
        <v>0</v>
      </c>
      <c r="V2415" s="144"/>
      <c r="W2415" s="137"/>
    </row>
    <row r="2416" spans="1:27" ht="14.4">
      <c r="A2416" t="s">
        <v>8682</v>
      </c>
      <c r="B2416" s="278" t="s">
        <v>8677</v>
      </c>
      <c r="C2416" s="279" t="s">
        <v>8900</v>
      </c>
      <c r="D2416" t="s">
        <v>8550</v>
      </c>
      <c r="E2416" s="312" t="s">
        <v>1510</v>
      </c>
      <c r="F2416" s="310" t="s">
        <v>8901</v>
      </c>
      <c r="G2416" s="319">
        <v>3.9748104166</v>
      </c>
      <c r="H2416" s="319">
        <v>1.0486367999999999E-2</v>
      </c>
      <c r="I2416" s="319">
        <v>9.240486E-4</v>
      </c>
      <c r="J2416" s="319">
        <v>0</v>
      </c>
      <c r="K2416" s="319">
        <v>3.9634</v>
      </c>
      <c r="L2416" s="320">
        <v>29.799999999999997</v>
      </c>
      <c r="M2416" s="332">
        <v>0</v>
      </c>
      <c r="N2416" s="333">
        <v>0.58442313999999995</v>
      </c>
      <c r="O2416" s="333">
        <v>0.55711200000000005</v>
      </c>
      <c r="P2416" s="282">
        <v>2.7311143999999999E-2</v>
      </c>
      <c r="Q2416" s="282">
        <v>0</v>
      </c>
      <c r="R2416" s="256">
        <v>3.3399999999999999E-5</v>
      </c>
      <c r="S2416" s="256">
        <v>1.0100275E-7</v>
      </c>
      <c r="T2416" s="256">
        <v>0</v>
      </c>
      <c r="U2416" s="325">
        <v>8.4976590000000003E-4</v>
      </c>
      <c r="V2416" s="144"/>
      <c r="W2416" s="137"/>
    </row>
    <row r="2417" spans="1:23" ht="14.4">
      <c r="A2417" t="s">
        <v>8683</v>
      </c>
      <c r="B2417" s="278" t="s">
        <v>8677</v>
      </c>
      <c r="C2417" s="279" t="s">
        <v>8902</v>
      </c>
      <c r="D2417" t="s">
        <v>8550</v>
      </c>
      <c r="E2417" s="312" t="s">
        <v>1510</v>
      </c>
      <c r="F2417" s="310" t="s">
        <v>8903</v>
      </c>
      <c r="G2417" s="319">
        <v>3.6024104166000002</v>
      </c>
      <c r="H2417" s="319">
        <v>1.0486367999999999E-2</v>
      </c>
      <c r="I2417" s="319">
        <v>9.240486E-4</v>
      </c>
      <c r="J2417" s="319">
        <v>0</v>
      </c>
      <c r="K2417" s="319">
        <v>3.5910000000000002</v>
      </c>
      <c r="L2417" s="320">
        <v>27</v>
      </c>
      <c r="M2417" s="332">
        <v>0</v>
      </c>
      <c r="N2417" s="333">
        <v>0.54058693000000002</v>
      </c>
      <c r="O2417" s="333">
        <v>0.51541199999999998</v>
      </c>
      <c r="P2417" s="282">
        <v>2.5174927E-2</v>
      </c>
      <c r="Q2417" s="282">
        <v>0</v>
      </c>
      <c r="R2417" s="256">
        <v>3.0899999999999999E-5</v>
      </c>
      <c r="S2417" s="256">
        <v>9.3102540000000009E-8</v>
      </c>
      <c r="T2417" s="256">
        <v>0</v>
      </c>
      <c r="U2417" s="325">
        <v>7.7169447000000003E-4</v>
      </c>
      <c r="V2417" s="144"/>
      <c r="W2417" s="137"/>
    </row>
    <row r="2418" spans="1:23" ht="14.4">
      <c r="A2418" t="s">
        <v>8684</v>
      </c>
      <c r="B2418" s="278" t="s">
        <v>8677</v>
      </c>
      <c r="C2418" s="279" t="s">
        <v>8904</v>
      </c>
      <c r="D2418" t="s">
        <v>8550</v>
      </c>
      <c r="E2418" s="312" t="s">
        <v>1510</v>
      </c>
      <c r="F2418" s="310" t="s">
        <v>8905</v>
      </c>
      <c r="G2418" s="319">
        <v>6.5987370000000002E-5</v>
      </c>
      <c r="H2418" s="319">
        <v>0</v>
      </c>
      <c r="I2418" s="319">
        <v>6.5987370000000002E-5</v>
      </c>
      <c r="J2418" s="319">
        <v>0</v>
      </c>
      <c r="K2418" s="319">
        <v>0</v>
      </c>
      <c r="L2418" s="320">
        <v>0</v>
      </c>
      <c r="M2418" s="332">
        <v>0</v>
      </c>
      <c r="N2418" s="333">
        <v>0</v>
      </c>
      <c r="O2418" s="333">
        <v>0</v>
      </c>
      <c r="P2418" s="282">
        <v>0</v>
      </c>
      <c r="Q2418" s="282">
        <v>0</v>
      </c>
      <c r="R2418" s="256">
        <v>0</v>
      </c>
      <c r="S2418" s="256">
        <v>0</v>
      </c>
      <c r="T2418" s="256">
        <v>0</v>
      </c>
      <c r="U2418" s="325">
        <v>5.3353858000000003E-5</v>
      </c>
      <c r="V2418" s="144"/>
      <c r="W2418" s="137"/>
    </row>
    <row r="2419" spans="1:23" ht="14.4">
      <c r="A2419" t="s">
        <v>8685</v>
      </c>
      <c r="B2419" s="278" t="s">
        <v>8677</v>
      </c>
      <c r="C2419" s="279" t="s">
        <v>8906</v>
      </c>
      <c r="D2419" t="s">
        <v>8550</v>
      </c>
      <c r="E2419" s="312" t="s">
        <v>1510</v>
      </c>
      <c r="F2419" s="310" t="s">
        <v>8907</v>
      </c>
      <c r="G2419" s="319">
        <v>6.5987370000000002E-5</v>
      </c>
      <c r="H2419" s="319">
        <v>0</v>
      </c>
      <c r="I2419" s="319">
        <v>6.5987370000000002E-5</v>
      </c>
      <c r="J2419" s="319">
        <v>0</v>
      </c>
      <c r="K2419" s="319">
        <v>0</v>
      </c>
      <c r="L2419" s="320">
        <v>0</v>
      </c>
      <c r="M2419" s="332">
        <v>0</v>
      </c>
      <c r="N2419" s="333">
        <v>0</v>
      </c>
      <c r="O2419" s="333">
        <v>0</v>
      </c>
      <c r="P2419" s="282">
        <v>0</v>
      </c>
      <c r="Q2419" s="282">
        <v>0</v>
      </c>
      <c r="R2419" s="256">
        <v>0</v>
      </c>
      <c r="S2419" s="256">
        <v>0</v>
      </c>
      <c r="T2419" s="256">
        <v>0</v>
      </c>
      <c r="U2419" s="325">
        <v>7.7295484000000004E-9</v>
      </c>
      <c r="V2419" s="144"/>
      <c r="W2419" s="137"/>
    </row>
    <row r="2420" spans="1:23" ht="14.4">
      <c r="A2420" t="s">
        <v>8686</v>
      </c>
      <c r="B2420" s="278" t="s">
        <v>8677</v>
      </c>
      <c r="C2420" s="279" t="s">
        <v>8908</v>
      </c>
      <c r="D2420" t="s">
        <v>8550</v>
      </c>
      <c r="E2420" s="312" t="s">
        <v>1510</v>
      </c>
      <c r="F2420" s="310" t="s">
        <v>8909</v>
      </c>
      <c r="G2420" s="319">
        <v>36.312465719999999</v>
      </c>
      <c r="H2420" s="319">
        <v>3.4657199999999998E-3</v>
      </c>
      <c r="I2420" s="319">
        <v>0</v>
      </c>
      <c r="J2420" s="319">
        <v>0</v>
      </c>
      <c r="K2420" s="319">
        <v>36.308999999999997</v>
      </c>
      <c r="L2420" s="320">
        <v>272.99999999999994</v>
      </c>
      <c r="M2420" s="332">
        <v>0</v>
      </c>
      <c r="N2420" s="333">
        <v>4.9432910000000003</v>
      </c>
      <c r="O2420" s="333">
        <v>4.7177711999999996</v>
      </c>
      <c r="P2420" s="282">
        <v>0.22551977000000001</v>
      </c>
      <c r="Q2420" s="282">
        <v>0</v>
      </c>
      <c r="R2420" s="256">
        <v>2.8284000000000002E-4</v>
      </c>
      <c r="S2420" s="256">
        <v>8.3402279999999999E-7</v>
      </c>
      <c r="T2420" s="256">
        <v>0</v>
      </c>
      <c r="U2420" s="325">
        <v>7.6142576999999999E-3</v>
      </c>
      <c r="V2420" s="144"/>
      <c r="W2420" s="137"/>
    </row>
    <row r="2421" spans="1:23" ht="14.4">
      <c r="A2421" t="s">
        <v>8687</v>
      </c>
      <c r="B2421" s="278" t="s">
        <v>8677</v>
      </c>
      <c r="C2421" s="279" t="s">
        <v>8910</v>
      </c>
      <c r="D2421" t="s">
        <v>8550</v>
      </c>
      <c r="E2421" s="312" t="s">
        <v>1510</v>
      </c>
      <c r="F2421" s="310" t="s">
        <v>8911</v>
      </c>
      <c r="G2421" s="319">
        <v>0.68640137831600001</v>
      </c>
      <c r="H2421" s="319">
        <v>0.68559885720000002</v>
      </c>
      <c r="I2421" s="319">
        <v>4.5211160000000002E-6</v>
      </c>
      <c r="J2421" s="319">
        <v>0</v>
      </c>
      <c r="K2421" s="319">
        <v>7.9799999999999999E-4</v>
      </c>
      <c r="L2421" s="320">
        <v>5.9999999999999993E-3</v>
      </c>
      <c r="M2421" s="332">
        <v>0</v>
      </c>
      <c r="N2421" s="333">
        <v>8.0287199999999996E-3</v>
      </c>
      <c r="O2421" s="333">
        <v>1.7013600000000001E-3</v>
      </c>
      <c r="P2421" s="282">
        <v>6.3273599999999998E-3</v>
      </c>
      <c r="Q2421" s="282">
        <v>0</v>
      </c>
      <c r="R2421" s="256">
        <v>1.02E-7</v>
      </c>
      <c r="S2421" s="256">
        <v>2.3400000000000001E-8</v>
      </c>
      <c r="T2421" s="256">
        <v>0</v>
      </c>
      <c r="U2421" s="325">
        <v>6.9634633000000001E-4</v>
      </c>
      <c r="V2421" s="144"/>
      <c r="W2421" s="137"/>
    </row>
    <row r="2422" spans="1:23" ht="14.4">
      <c r="A2422" t="s">
        <v>8688</v>
      </c>
      <c r="B2422" s="278" t="s">
        <v>8677</v>
      </c>
      <c r="C2422" s="279" t="s">
        <v>8912</v>
      </c>
      <c r="D2422" t="s">
        <v>8550</v>
      </c>
      <c r="E2422" s="312" t="s">
        <v>1510</v>
      </c>
      <c r="F2422" s="310" t="s">
        <v>8913</v>
      </c>
      <c r="G2422" s="319">
        <v>0.23603916694999999</v>
      </c>
      <c r="H2422" s="319">
        <v>0.177877548</v>
      </c>
      <c r="I2422" s="319">
        <v>4.0618950000000002E-5</v>
      </c>
      <c r="J2422" s="319">
        <v>0</v>
      </c>
      <c r="K2422" s="319">
        <v>5.8120999999999999E-2</v>
      </c>
      <c r="L2422" s="320">
        <v>0.43699999999999994</v>
      </c>
      <c r="M2422" s="332">
        <v>0</v>
      </c>
      <c r="N2422" s="333">
        <v>2.070864E-3</v>
      </c>
      <c r="O2422" s="333">
        <v>4.4035199999999997E-4</v>
      </c>
      <c r="P2422" s="282">
        <v>1.630512E-3</v>
      </c>
      <c r="Q2422" s="282">
        <v>0</v>
      </c>
      <c r="R2422" s="256">
        <v>2.6400000000000001E-8</v>
      </c>
      <c r="S2422" s="256">
        <v>6.0300000000000001E-9</v>
      </c>
      <c r="T2422" s="256">
        <v>0</v>
      </c>
      <c r="U2422" s="325">
        <v>2.5578575E-4</v>
      </c>
      <c r="V2422" s="144"/>
      <c r="W2422" s="137"/>
    </row>
    <row r="2423" spans="1:23" ht="14.4">
      <c r="A2423" t="s">
        <v>8689</v>
      </c>
      <c r="B2423" s="278" t="s">
        <v>8677</v>
      </c>
      <c r="C2423" s="279" t="s">
        <v>8914</v>
      </c>
      <c r="D2423" t="s">
        <v>8550</v>
      </c>
      <c r="E2423" s="312" t="s">
        <v>1510</v>
      </c>
      <c r="F2423" s="310" t="s">
        <v>8915</v>
      </c>
      <c r="G2423" s="319">
        <v>0.88745509476350004</v>
      </c>
      <c r="H2423" s="319">
        <v>0.88745386607999999</v>
      </c>
      <c r="I2423" s="319">
        <v>1.2286835000000001E-6</v>
      </c>
      <c r="J2423" s="319">
        <v>0</v>
      </c>
      <c r="K2423" s="319">
        <v>0</v>
      </c>
      <c r="L2423" s="320">
        <v>0</v>
      </c>
      <c r="M2423" s="332">
        <v>0</v>
      </c>
      <c r="N2423" s="333">
        <v>1.0367908E-2</v>
      </c>
      <c r="O2423" s="333">
        <v>2.2017600000000001E-3</v>
      </c>
      <c r="P2423" s="282">
        <v>8.1661482000000007E-3</v>
      </c>
      <c r="Q2423" s="282">
        <v>0</v>
      </c>
      <c r="R2423" s="256">
        <v>1.3199999999999999E-7</v>
      </c>
      <c r="S2423" s="256">
        <v>3.0200252369999999E-8</v>
      </c>
      <c r="T2423" s="256">
        <v>0</v>
      </c>
      <c r="U2423" s="325">
        <v>7.8033989999999999E-4</v>
      </c>
      <c r="V2423" s="144"/>
      <c r="W2423" s="137"/>
    </row>
    <row r="2424" spans="1:23" ht="14.4">
      <c r="A2424" t="s">
        <v>8690</v>
      </c>
      <c r="B2424" s="278" t="s">
        <v>8677</v>
      </c>
      <c r="C2424" s="279" t="s">
        <v>8916</v>
      </c>
      <c r="D2424" t="s">
        <v>8550</v>
      </c>
      <c r="E2424" s="312" t="s">
        <v>1510</v>
      </c>
      <c r="F2424" s="310" t="s">
        <v>8917</v>
      </c>
      <c r="G2424" s="319">
        <v>0.31374625883500001</v>
      </c>
      <c r="H2424" s="319">
        <v>0.31107681576000001</v>
      </c>
      <c r="I2424" s="319">
        <v>9.4430749999999994E-6</v>
      </c>
      <c r="J2424" s="319">
        <v>0</v>
      </c>
      <c r="K2424" s="319">
        <v>2.66E-3</v>
      </c>
      <c r="L2424" s="320">
        <v>0.02</v>
      </c>
      <c r="M2424" s="332">
        <v>0</v>
      </c>
      <c r="N2424" s="333">
        <v>3.6368559999999999E-3</v>
      </c>
      <c r="O2424" s="333">
        <v>7.7061600000000001E-4</v>
      </c>
      <c r="P2424" s="282">
        <v>2.8662399999999999E-3</v>
      </c>
      <c r="Q2424" s="282">
        <v>0</v>
      </c>
      <c r="R2424" s="256">
        <v>4.6199999999999997E-8</v>
      </c>
      <c r="S2424" s="256">
        <v>1.0600000000000001E-8</v>
      </c>
      <c r="T2424" s="256">
        <v>0</v>
      </c>
      <c r="U2424" s="325">
        <v>3.4813016E-4</v>
      </c>
      <c r="V2424" s="144"/>
      <c r="W2424" s="137"/>
    </row>
    <row r="2425" spans="1:23" ht="14.4">
      <c r="A2425" t="s">
        <v>8691</v>
      </c>
      <c r="B2425" s="278" t="s">
        <v>8677</v>
      </c>
      <c r="C2425" s="279" t="s">
        <v>8918</v>
      </c>
      <c r="D2425" t="s">
        <v>8550</v>
      </c>
      <c r="E2425" s="312" t="s">
        <v>1510</v>
      </c>
      <c r="F2425" s="310" t="s">
        <v>8919</v>
      </c>
      <c r="G2425" s="319">
        <v>3351.600240778766</v>
      </c>
      <c r="H2425" s="319">
        <v>2.7034560000000001E-6</v>
      </c>
      <c r="I2425" s="319">
        <v>2.3807531000000001E-4</v>
      </c>
      <c r="J2425" s="319">
        <v>0</v>
      </c>
      <c r="K2425" s="319">
        <v>3351.6</v>
      </c>
      <c r="L2425" s="320">
        <v>25199.999999999996</v>
      </c>
      <c r="M2425" s="332">
        <v>0</v>
      </c>
      <c r="N2425" s="333">
        <v>423.39573999999999</v>
      </c>
      <c r="O2425" s="333">
        <v>403.65600000000001</v>
      </c>
      <c r="P2425" s="282">
        <v>19.739740999999999</v>
      </c>
      <c r="Q2425" s="282">
        <v>0</v>
      </c>
      <c r="R2425" s="256">
        <v>2.4199999999999999E-2</v>
      </c>
      <c r="S2425" s="256">
        <v>7.3002000000000003E-5</v>
      </c>
      <c r="T2425" s="256">
        <v>0</v>
      </c>
      <c r="U2425" s="325">
        <v>0.70264289999999996</v>
      </c>
      <c r="V2425" s="144"/>
      <c r="W2425" s="137"/>
    </row>
    <row r="2426" spans="1:23" ht="14.4">
      <c r="A2426" t="s">
        <v>8692</v>
      </c>
      <c r="B2426" s="278" t="s">
        <v>8677</v>
      </c>
      <c r="C2426" s="279" t="s">
        <v>8920</v>
      </c>
      <c r="D2426" t="s">
        <v>8550</v>
      </c>
      <c r="E2426" s="312" t="s">
        <v>1510</v>
      </c>
      <c r="F2426" s="310" t="s">
        <v>8921</v>
      </c>
      <c r="G2426" s="319">
        <v>203.50231985878</v>
      </c>
      <c r="H2426" s="319">
        <v>1.0896967280000001E-2</v>
      </c>
      <c r="I2426" s="319">
        <v>1.4228915000000001E-3</v>
      </c>
      <c r="J2426" s="319">
        <v>0</v>
      </c>
      <c r="K2426" s="319">
        <v>203.49</v>
      </c>
      <c r="L2426" s="320">
        <v>1530</v>
      </c>
      <c r="M2426" s="332">
        <v>0</v>
      </c>
      <c r="N2426" s="333">
        <v>25.196818</v>
      </c>
      <c r="O2426" s="333">
        <v>24.023250000000001</v>
      </c>
      <c r="P2426" s="282">
        <v>1.1735679000000001</v>
      </c>
      <c r="Q2426" s="282">
        <v>0</v>
      </c>
      <c r="R2426" s="256">
        <v>1.4402428000000001E-3</v>
      </c>
      <c r="S2426" s="256">
        <v>4.3401180000000002E-6</v>
      </c>
      <c r="T2426" s="256">
        <v>0</v>
      </c>
      <c r="U2426" s="325">
        <v>4.2675176000000002E-2</v>
      </c>
      <c r="V2426" s="144"/>
      <c r="W2426" s="137"/>
    </row>
    <row r="2427" spans="1:23" ht="14.4">
      <c r="A2427" t="s">
        <v>8693</v>
      </c>
      <c r="B2427" s="278" t="s">
        <v>8677</v>
      </c>
      <c r="C2427" s="279" t="s">
        <v>8922</v>
      </c>
      <c r="D2427" t="s">
        <v>8550</v>
      </c>
      <c r="E2427" s="312" t="s">
        <v>1510</v>
      </c>
      <c r="F2427" s="310" t="s">
        <v>8923</v>
      </c>
      <c r="G2427" s="319">
        <v>772.73</v>
      </c>
      <c r="H2427" s="319">
        <v>0</v>
      </c>
      <c r="I2427" s="319">
        <v>0</v>
      </c>
      <c r="J2427" s="319">
        <v>0</v>
      </c>
      <c r="K2427" s="319">
        <v>772.73</v>
      </c>
      <c r="L2427" s="320">
        <v>5810</v>
      </c>
      <c r="M2427" s="332">
        <v>0</v>
      </c>
      <c r="N2427" s="333">
        <v>89.399073999999999</v>
      </c>
      <c r="O2427" s="333">
        <v>85.234800000000007</v>
      </c>
      <c r="P2427" s="282">
        <v>4.1642738000000001</v>
      </c>
      <c r="Q2427" s="282">
        <v>0</v>
      </c>
      <c r="R2427" s="256">
        <v>5.11E-3</v>
      </c>
      <c r="S2427" s="256">
        <v>1.5400421000000003E-5</v>
      </c>
      <c r="T2427" s="256">
        <v>0</v>
      </c>
      <c r="U2427" s="325">
        <v>0.16199822</v>
      </c>
      <c r="V2427" s="144"/>
      <c r="W2427" s="137"/>
    </row>
    <row r="2428" spans="1:23" ht="14.4">
      <c r="A2428" t="s">
        <v>8694</v>
      </c>
      <c r="B2428" s="278" t="s">
        <v>8677</v>
      </c>
      <c r="C2428" s="279" t="s">
        <v>8924</v>
      </c>
      <c r="D2428" t="s">
        <v>8550</v>
      </c>
      <c r="E2428" s="312" t="s">
        <v>1510</v>
      </c>
      <c r="F2428" s="310" t="s">
        <v>8925</v>
      </c>
      <c r="G2428" s="319">
        <v>102.54328491495001</v>
      </c>
      <c r="H2428" s="319">
        <v>1.81872E-4</v>
      </c>
      <c r="I2428" s="319">
        <v>1.0304295000000001E-4</v>
      </c>
      <c r="J2428" s="319">
        <v>0</v>
      </c>
      <c r="K2428" s="319">
        <v>102.54300000000001</v>
      </c>
      <c r="L2428" s="320">
        <v>771</v>
      </c>
      <c r="M2428" s="332">
        <v>0</v>
      </c>
      <c r="N2428" s="333">
        <v>13.262672999999999</v>
      </c>
      <c r="O2428" s="333">
        <v>12.64344</v>
      </c>
      <c r="P2428" s="282">
        <v>0.61923289999999998</v>
      </c>
      <c r="Q2428" s="282">
        <v>0</v>
      </c>
      <c r="R2428" s="256">
        <v>7.5799999999999999E-4</v>
      </c>
      <c r="S2428" s="256">
        <v>2.2900625000000002E-6</v>
      </c>
      <c r="T2428" s="256">
        <v>0</v>
      </c>
      <c r="U2428" s="325">
        <v>2.1497657999999999E-2</v>
      </c>
      <c r="V2428" s="144"/>
      <c r="W2428" s="137"/>
    </row>
    <row r="2429" spans="1:23" ht="14.4">
      <c r="A2429" t="s">
        <v>8695</v>
      </c>
      <c r="B2429" s="278" t="s">
        <v>8677</v>
      </c>
      <c r="C2429" s="279" t="s">
        <v>8926</v>
      </c>
      <c r="D2429" t="s">
        <v>8550</v>
      </c>
      <c r="E2429" s="312" t="s">
        <v>1510</v>
      </c>
      <c r="F2429" s="310" t="s">
        <v>8927</v>
      </c>
      <c r="G2429" s="319">
        <v>6.6637976048600001E-2</v>
      </c>
      <c r="H2429" s="319">
        <v>4.2022799999999999E-6</v>
      </c>
      <c r="I2429" s="319">
        <v>7.7376860000000003E-7</v>
      </c>
      <c r="J2429" s="319">
        <v>0</v>
      </c>
      <c r="K2429" s="319">
        <v>6.6632999999999998E-2</v>
      </c>
      <c r="L2429" s="320">
        <v>0.501</v>
      </c>
      <c r="M2429" s="332">
        <v>0</v>
      </c>
      <c r="N2429" s="333">
        <v>0</v>
      </c>
      <c r="O2429" s="333">
        <v>0</v>
      </c>
      <c r="P2429" s="282">
        <v>0</v>
      </c>
      <c r="Q2429" s="282">
        <v>0</v>
      </c>
      <c r="R2429" s="256">
        <v>0</v>
      </c>
      <c r="S2429" s="256">
        <v>0</v>
      </c>
      <c r="T2429" s="256">
        <v>0</v>
      </c>
      <c r="U2429" s="325">
        <v>1.3972080999999999E-5</v>
      </c>
      <c r="V2429" s="144"/>
      <c r="W2429" s="137"/>
    </row>
    <row r="2430" spans="1:23" ht="14.4">
      <c r="B2430" s="278" t="s">
        <v>8677</v>
      </c>
      <c r="C2430" s="326" t="s">
        <v>8696</v>
      </c>
      <c r="D2430" s="326" t="s">
        <v>8551</v>
      </c>
      <c r="E2430" s="312"/>
      <c r="G2430" s="210"/>
      <c r="H2430" s="210"/>
      <c r="I2430" s="210"/>
      <c r="J2430" s="210"/>
      <c r="K2430" s="210"/>
      <c r="L2430" s="210"/>
      <c r="U2430" s="20"/>
    </row>
    <row r="2431" spans="1:23" ht="14.4">
      <c r="A2431" t="s">
        <v>8697</v>
      </c>
      <c r="B2431" s="278" t="s">
        <v>8677</v>
      </c>
      <c r="C2431" s="279" t="s">
        <v>8928</v>
      </c>
      <c r="D2431" t="s">
        <v>8551</v>
      </c>
      <c r="E2431" s="312" t="s">
        <v>1510</v>
      </c>
      <c r="F2431" s="310" t="s">
        <v>8929</v>
      </c>
      <c r="G2431" s="319">
        <v>10.0215</v>
      </c>
      <c r="H2431" s="319">
        <v>0</v>
      </c>
      <c r="I2431" s="319">
        <v>10.0215</v>
      </c>
      <c r="J2431" s="319">
        <v>0</v>
      </c>
      <c r="K2431" s="319">
        <v>0</v>
      </c>
      <c r="L2431" s="320">
        <v>0</v>
      </c>
      <c r="M2431" s="332">
        <v>0</v>
      </c>
      <c r="N2431" s="333">
        <v>3.0930848000000002</v>
      </c>
      <c r="O2431" s="333">
        <v>3.0357599999999998</v>
      </c>
      <c r="P2431" s="282">
        <v>5.7324800000000002E-2</v>
      </c>
      <c r="Q2431" s="282">
        <v>0</v>
      </c>
      <c r="R2431" s="256">
        <v>1.8200000000000001E-4</v>
      </c>
      <c r="S2431" s="256">
        <v>2.1199999999999999E-7</v>
      </c>
      <c r="T2431" s="256">
        <v>0</v>
      </c>
      <c r="U2431" s="325">
        <v>2.7604321999999998E-3</v>
      </c>
      <c r="V2431" s="144"/>
      <c r="W2431" s="137"/>
    </row>
    <row r="2432" spans="1:23" ht="14.4">
      <c r="B2432" s="278" t="s">
        <v>8677</v>
      </c>
      <c r="C2432" s="326" t="s">
        <v>8698</v>
      </c>
      <c r="D2432" s="326" t="s">
        <v>8552</v>
      </c>
      <c r="E2432" s="312"/>
      <c r="G2432" s="210"/>
      <c r="H2432" s="210"/>
      <c r="I2432" s="210"/>
      <c r="J2432" s="210"/>
      <c r="K2432" s="210"/>
      <c r="L2432" s="210"/>
      <c r="U2432" s="20"/>
    </row>
    <row r="2433" spans="1:23" ht="14.4">
      <c r="A2433" t="s">
        <v>8699</v>
      </c>
      <c r="B2433" s="278" t="s">
        <v>8677</v>
      </c>
      <c r="C2433" s="279" t="s">
        <v>8930</v>
      </c>
      <c r="D2433" t="s">
        <v>8552</v>
      </c>
      <c r="E2433" s="312" t="s">
        <v>1510</v>
      </c>
      <c r="F2433" s="310" t="s">
        <v>8931</v>
      </c>
      <c r="G2433" s="319">
        <v>20.055238392000003</v>
      </c>
      <c r="H2433" s="319">
        <v>2.864592E-3</v>
      </c>
      <c r="I2433" s="319">
        <v>20.052373800000002</v>
      </c>
      <c r="J2433" s="319">
        <v>0</v>
      </c>
      <c r="K2433" s="319">
        <v>0</v>
      </c>
      <c r="L2433" s="320">
        <v>0</v>
      </c>
      <c r="M2433" s="332">
        <v>0</v>
      </c>
      <c r="N2433" s="333">
        <v>2.6311664000000001</v>
      </c>
      <c r="O2433" s="333">
        <v>2.5186799999999998</v>
      </c>
      <c r="P2433" s="282">
        <v>0.1124864</v>
      </c>
      <c r="Q2433" s="282">
        <v>0</v>
      </c>
      <c r="R2433" s="256">
        <v>1.5100000000000001E-4</v>
      </c>
      <c r="S2433" s="256">
        <v>4.1600000000000002E-7</v>
      </c>
      <c r="T2433" s="256">
        <v>0</v>
      </c>
      <c r="U2433" s="325">
        <v>9.5438911999999997E-3</v>
      </c>
      <c r="V2433" s="144"/>
      <c r="W2433" s="137"/>
    </row>
    <row r="2434" spans="1:23" ht="14.4">
      <c r="A2434" t="s">
        <v>8700</v>
      </c>
      <c r="B2434" s="278" t="s">
        <v>8677</v>
      </c>
      <c r="C2434" s="279" t="s">
        <v>8932</v>
      </c>
      <c r="D2434" t="s">
        <v>8552</v>
      </c>
      <c r="E2434" s="312" t="s">
        <v>1510</v>
      </c>
      <c r="F2434" s="310" t="s">
        <v>8933</v>
      </c>
      <c r="G2434" s="319">
        <v>9.9087999999999994</v>
      </c>
      <c r="H2434" s="319">
        <v>4.5288000000000004</v>
      </c>
      <c r="I2434" s="319">
        <v>5.38</v>
      </c>
      <c r="J2434" s="319">
        <v>0</v>
      </c>
      <c r="K2434" s="319">
        <v>0</v>
      </c>
      <c r="L2434" s="320">
        <v>0</v>
      </c>
      <c r="M2434" s="332">
        <v>0</v>
      </c>
      <c r="N2434" s="333">
        <v>0.89151972000000002</v>
      </c>
      <c r="O2434" s="333">
        <v>0.85022964000000001</v>
      </c>
      <c r="P2434" s="282">
        <v>4.129008E-2</v>
      </c>
      <c r="Q2434" s="282">
        <v>0</v>
      </c>
      <c r="R2434" s="256">
        <v>5.0973000000000001E-5</v>
      </c>
      <c r="S2434" s="256">
        <v>1.5270000000000001E-7</v>
      </c>
      <c r="T2434" s="256">
        <v>0</v>
      </c>
      <c r="U2434" s="325">
        <v>7.0580911000000005E-4</v>
      </c>
      <c r="V2434" s="144"/>
      <c r="W2434" s="137"/>
    </row>
    <row r="2435" spans="1:23" ht="14.4">
      <c r="A2435" t="s">
        <v>8701</v>
      </c>
      <c r="B2435" s="278" t="s">
        <v>8677</v>
      </c>
      <c r="C2435" s="279" t="s">
        <v>8934</v>
      </c>
      <c r="D2435" t="s">
        <v>8552</v>
      </c>
      <c r="E2435" s="312" t="s">
        <v>1510</v>
      </c>
      <c r="F2435" s="310" t="s">
        <v>8935</v>
      </c>
      <c r="G2435" s="319">
        <v>13.40452</v>
      </c>
      <c r="H2435" s="319">
        <v>6.12</v>
      </c>
      <c r="I2435" s="319">
        <v>7.2845199999999997</v>
      </c>
      <c r="J2435" s="319">
        <v>0</v>
      </c>
      <c r="K2435" s="319">
        <v>0</v>
      </c>
      <c r="L2435" s="320">
        <v>0</v>
      </c>
      <c r="M2435" s="332">
        <v>0</v>
      </c>
      <c r="N2435" s="333">
        <v>1.2249479000000001</v>
      </c>
      <c r="O2435" s="333">
        <v>1.1694348000000001</v>
      </c>
      <c r="P2435" s="282">
        <v>5.5513119999999999E-2</v>
      </c>
      <c r="Q2435" s="282">
        <v>0</v>
      </c>
      <c r="R2435" s="256">
        <v>7.0110000000000005E-5</v>
      </c>
      <c r="S2435" s="256">
        <v>2.0530000000000002E-7</v>
      </c>
      <c r="T2435" s="256">
        <v>0</v>
      </c>
      <c r="U2435" s="325">
        <v>3.7195661000000001E-3</v>
      </c>
      <c r="V2435" s="144"/>
      <c r="W2435" s="137"/>
    </row>
    <row r="2436" spans="1:23" ht="14.4">
      <c r="A2436" t="s">
        <v>8702</v>
      </c>
      <c r="B2436" s="278" t="s">
        <v>8677</v>
      </c>
      <c r="C2436" s="279" t="s">
        <v>8936</v>
      </c>
      <c r="D2436" t="s">
        <v>8552</v>
      </c>
      <c r="E2436" s="312" t="s">
        <v>1510</v>
      </c>
      <c r="F2436" s="310" t="s">
        <v>8937</v>
      </c>
      <c r="G2436" s="319">
        <v>1.139906117</v>
      </c>
      <c r="H2436" s="319">
        <v>1.1150321759999999</v>
      </c>
      <c r="I2436" s="319">
        <v>2.4873941E-2</v>
      </c>
      <c r="J2436" s="319">
        <v>0</v>
      </c>
      <c r="K2436" s="319">
        <v>0</v>
      </c>
      <c r="L2436" s="320">
        <v>0</v>
      </c>
      <c r="M2436" s="332">
        <v>0</v>
      </c>
      <c r="N2436" s="333">
        <v>1.2848480000000001E-2</v>
      </c>
      <c r="O2436" s="333">
        <v>2.73552E-3</v>
      </c>
      <c r="P2436" s="282">
        <v>1.0112960000000001E-2</v>
      </c>
      <c r="Q2436" s="282">
        <v>0</v>
      </c>
      <c r="R2436" s="256">
        <v>1.6400000000000001E-7</v>
      </c>
      <c r="S2436" s="256">
        <v>3.7399999999999997E-8</v>
      </c>
      <c r="T2436" s="256">
        <v>0</v>
      </c>
      <c r="U2436" s="325">
        <v>1.1816730000000001E-3</v>
      </c>
      <c r="V2436" s="144"/>
      <c r="W2436" s="137"/>
    </row>
    <row r="2437" spans="1:23" ht="14.4">
      <c r="A2437" t="s">
        <v>8703</v>
      </c>
      <c r="B2437" s="278" t="s">
        <v>8677</v>
      </c>
      <c r="C2437" s="279" t="s">
        <v>8938</v>
      </c>
      <c r="D2437" t="s">
        <v>8552</v>
      </c>
      <c r="E2437" s="312" t="s">
        <v>1510</v>
      </c>
      <c r="F2437" s="310" t="s">
        <v>8939</v>
      </c>
      <c r="G2437" s="319">
        <v>5.38</v>
      </c>
      <c r="H2437" s="319">
        <v>0</v>
      </c>
      <c r="I2437" s="319">
        <v>5.38</v>
      </c>
      <c r="J2437" s="319">
        <v>0</v>
      </c>
      <c r="K2437" s="319">
        <v>0</v>
      </c>
      <c r="L2437" s="320">
        <v>0</v>
      </c>
      <c r="M2437" s="332">
        <v>0</v>
      </c>
      <c r="N2437" s="333">
        <v>0</v>
      </c>
      <c r="O2437" s="333">
        <v>0</v>
      </c>
      <c r="P2437" s="282">
        <v>0</v>
      </c>
      <c r="Q2437" s="282">
        <v>0</v>
      </c>
      <c r="R2437" s="256">
        <v>0</v>
      </c>
      <c r="S2437" s="256">
        <v>0</v>
      </c>
      <c r="T2437" s="256">
        <v>0</v>
      </c>
      <c r="U2437" s="325">
        <v>0</v>
      </c>
      <c r="V2437" s="144"/>
      <c r="W2437" s="137"/>
    </row>
    <row r="2438" spans="1:23" ht="14.4">
      <c r="A2438" t="s">
        <v>8704</v>
      </c>
      <c r="B2438" s="278" t="s">
        <v>8677</v>
      </c>
      <c r="C2438" s="279" t="s">
        <v>8940</v>
      </c>
      <c r="D2438" t="s">
        <v>8552</v>
      </c>
      <c r="E2438" s="312" t="s">
        <v>1510</v>
      </c>
      <c r="F2438" s="310" t="s">
        <v>8941</v>
      </c>
      <c r="G2438" s="319">
        <v>16.464053277870004</v>
      </c>
      <c r="H2438" s="319">
        <v>1.1426400000000001E-3</v>
      </c>
      <c r="I2438" s="319">
        <v>16.462910637870003</v>
      </c>
      <c r="J2438" s="319">
        <v>0</v>
      </c>
      <c r="K2438" s="319">
        <v>0</v>
      </c>
      <c r="L2438" s="320">
        <v>0</v>
      </c>
      <c r="M2438" s="332">
        <v>0</v>
      </c>
      <c r="N2438" s="333">
        <v>0</v>
      </c>
      <c r="O2438" s="333">
        <v>0</v>
      </c>
      <c r="P2438" s="282">
        <v>0</v>
      </c>
      <c r="Q2438" s="282">
        <v>0</v>
      </c>
      <c r="R2438" s="256">
        <v>0</v>
      </c>
      <c r="S2438" s="256">
        <v>0</v>
      </c>
      <c r="T2438" s="256">
        <v>0</v>
      </c>
      <c r="U2438" s="325">
        <v>7.6905130000000002E-7</v>
      </c>
      <c r="V2438" s="144"/>
      <c r="W2438" s="137"/>
    </row>
    <row r="2439" spans="1:23" ht="14.4">
      <c r="A2439" t="s">
        <v>8705</v>
      </c>
      <c r="B2439" s="278" t="s">
        <v>8677</v>
      </c>
      <c r="C2439" s="279" t="s">
        <v>8942</v>
      </c>
      <c r="D2439" t="s">
        <v>8552</v>
      </c>
      <c r="E2439" s="312" t="s">
        <v>1510</v>
      </c>
      <c r="F2439" s="310" t="s">
        <v>8943</v>
      </c>
      <c r="G2439" s="319">
        <v>5.2260767189999999</v>
      </c>
      <c r="H2439" s="319">
        <v>0</v>
      </c>
      <c r="I2439" s="319">
        <v>5.2260767189999999</v>
      </c>
      <c r="J2439" s="319">
        <v>0</v>
      </c>
      <c r="K2439" s="319">
        <v>0</v>
      </c>
      <c r="L2439" s="320">
        <v>0</v>
      </c>
      <c r="M2439" s="332">
        <v>0</v>
      </c>
      <c r="N2439" s="333">
        <v>0</v>
      </c>
      <c r="O2439" s="333">
        <v>0</v>
      </c>
      <c r="P2439" s="282">
        <v>0</v>
      </c>
      <c r="Q2439" s="282">
        <v>0</v>
      </c>
      <c r="R2439" s="256">
        <v>0</v>
      </c>
      <c r="S2439" s="256">
        <v>0</v>
      </c>
      <c r="T2439" s="256">
        <v>0</v>
      </c>
      <c r="U2439" s="325">
        <v>8.7579883000000004E-7</v>
      </c>
      <c r="V2439" s="144"/>
      <c r="W2439" s="137"/>
    </row>
    <row r="2440" spans="1:23" ht="14.4">
      <c r="B2440" s="278" t="s">
        <v>8677</v>
      </c>
      <c r="C2440" s="326" t="s">
        <v>8706</v>
      </c>
      <c r="D2440" s="326" t="s">
        <v>8553</v>
      </c>
      <c r="E2440" s="312"/>
      <c r="G2440" s="210"/>
      <c r="H2440" s="210"/>
      <c r="I2440" s="210"/>
      <c r="J2440" s="210"/>
      <c r="K2440" s="210"/>
      <c r="L2440" s="210"/>
      <c r="U2440" s="20"/>
    </row>
    <row r="2441" spans="1:23" ht="14.4">
      <c r="A2441" t="s">
        <v>8707</v>
      </c>
      <c r="B2441" s="278" t="s">
        <v>8677</v>
      </c>
      <c r="C2441" s="279" t="s">
        <v>8708</v>
      </c>
      <c r="D2441" t="s">
        <v>8553</v>
      </c>
      <c r="E2441" s="312" t="s">
        <v>1510</v>
      </c>
      <c r="F2441" s="310" t="s">
        <v>8944</v>
      </c>
      <c r="G2441" s="319">
        <v>0.13526391899999998</v>
      </c>
      <c r="H2441" s="319">
        <v>0.13457222639999999</v>
      </c>
      <c r="I2441" s="319">
        <v>6.9169260000000003E-4</v>
      </c>
      <c r="J2441" s="319">
        <v>0</v>
      </c>
      <c r="K2441" s="319">
        <v>0</v>
      </c>
      <c r="L2441" s="320">
        <v>0</v>
      </c>
      <c r="M2441" s="332">
        <v>0</v>
      </c>
      <c r="N2441" s="333">
        <v>1.8861911E-3</v>
      </c>
      <c r="O2441" s="333">
        <v>6.6386400000000001E-4</v>
      </c>
      <c r="P2441" s="282">
        <v>1.2223271000000001E-3</v>
      </c>
      <c r="Q2441" s="282">
        <v>0</v>
      </c>
      <c r="R2441" s="256">
        <v>3.9799999999999999E-8</v>
      </c>
      <c r="S2441" s="256">
        <v>4.5204405999999999E-9</v>
      </c>
      <c r="T2441" s="256">
        <v>0</v>
      </c>
      <c r="U2441" s="325">
        <v>1.8685562999999999E-4</v>
      </c>
      <c r="V2441" s="144"/>
      <c r="W2441" s="137"/>
    </row>
    <row r="2442" spans="1:23" ht="14.4">
      <c r="A2442" t="s">
        <v>8709</v>
      </c>
      <c r="B2442" s="278" t="s">
        <v>8677</v>
      </c>
      <c r="C2442" s="279" t="s">
        <v>8945</v>
      </c>
      <c r="D2442" t="s">
        <v>8553</v>
      </c>
      <c r="E2442" s="312" t="s">
        <v>1510</v>
      </c>
      <c r="F2442" s="310" t="s">
        <v>8946</v>
      </c>
      <c r="G2442" s="319">
        <v>0.49773080560000005</v>
      </c>
      <c r="H2442" s="319">
        <v>0.49533488000000003</v>
      </c>
      <c r="I2442" s="319">
        <v>2.3959255999999999E-3</v>
      </c>
      <c r="J2442" s="319">
        <v>0</v>
      </c>
      <c r="K2442" s="319">
        <v>0</v>
      </c>
      <c r="L2442" s="320">
        <v>0</v>
      </c>
      <c r="M2442" s="332">
        <v>0</v>
      </c>
      <c r="N2442" s="333">
        <v>8.7123837999999995E-2</v>
      </c>
      <c r="O2442" s="333">
        <v>8.5084679999999996E-2</v>
      </c>
      <c r="P2442" s="282">
        <v>2.0391579000000001E-3</v>
      </c>
      <c r="Q2442" s="282">
        <v>0</v>
      </c>
      <c r="R2442" s="256">
        <v>5.101E-6</v>
      </c>
      <c r="S2442" s="256">
        <v>7.5412644999999994E-9</v>
      </c>
      <c r="T2442" s="256">
        <v>0</v>
      </c>
      <c r="U2442" s="325">
        <v>7.7457975E-4</v>
      </c>
      <c r="V2442" s="144"/>
      <c r="W2442" s="137"/>
    </row>
    <row r="2443" spans="1:23" ht="14.4">
      <c r="A2443" t="s">
        <v>8710</v>
      </c>
      <c r="B2443" s="278" t="s">
        <v>8677</v>
      </c>
      <c r="C2443" s="279" t="s">
        <v>8947</v>
      </c>
      <c r="D2443" t="s">
        <v>8553</v>
      </c>
      <c r="E2443" s="312" t="s">
        <v>1510</v>
      </c>
      <c r="F2443" s="310" t="s">
        <v>8948</v>
      </c>
      <c r="G2443" s="319">
        <v>0.50931431999999999</v>
      </c>
      <c r="H2443" s="319">
        <v>0.47518919999999998</v>
      </c>
      <c r="I2443" s="319">
        <v>3.4125120000000002E-2</v>
      </c>
      <c r="J2443" s="319">
        <v>0</v>
      </c>
      <c r="K2443" s="319">
        <v>0</v>
      </c>
      <c r="L2443" s="320">
        <v>0</v>
      </c>
      <c r="M2443" s="332">
        <v>0</v>
      </c>
      <c r="N2443" s="333">
        <v>0.15079319999999999</v>
      </c>
      <c r="O2443" s="333">
        <v>0.15078720000000001</v>
      </c>
      <c r="P2443" s="282">
        <v>6.0001759999999999E-6</v>
      </c>
      <c r="Q2443" s="282">
        <v>0</v>
      </c>
      <c r="R2443" s="256">
        <v>9.0399999999999998E-6</v>
      </c>
      <c r="S2443" s="256">
        <v>2.219E-11</v>
      </c>
      <c r="T2443" s="256">
        <v>0</v>
      </c>
      <c r="U2443" s="325">
        <v>6.4166775999999995E-4</v>
      </c>
      <c r="V2443" s="144"/>
      <c r="W2443" s="137"/>
    </row>
    <row r="2444" spans="1:23" ht="14.4">
      <c r="A2444" t="s">
        <v>8711</v>
      </c>
      <c r="B2444" s="278" t="s">
        <v>8677</v>
      </c>
      <c r="C2444" s="279" t="s">
        <v>8949</v>
      </c>
      <c r="D2444" t="s">
        <v>8553</v>
      </c>
      <c r="E2444" s="312" t="s">
        <v>1510</v>
      </c>
      <c r="F2444" s="310" t="s">
        <v>8950</v>
      </c>
      <c r="G2444" s="319">
        <v>1.1652502999999999</v>
      </c>
      <c r="H2444" s="319">
        <v>1.157594112</v>
      </c>
      <c r="I2444" s="319">
        <v>7.6561880000000004E-3</v>
      </c>
      <c r="J2444" s="319">
        <v>0</v>
      </c>
      <c r="K2444" s="319">
        <v>0</v>
      </c>
      <c r="L2444" s="320">
        <v>0</v>
      </c>
      <c r="M2444" s="332">
        <v>0</v>
      </c>
      <c r="N2444" s="333">
        <v>1.5108435E-2</v>
      </c>
      <c r="O2444" s="333">
        <v>4.5086040000000003E-3</v>
      </c>
      <c r="P2444" s="282">
        <v>1.0599831000000001E-2</v>
      </c>
      <c r="Q2444" s="282">
        <v>0</v>
      </c>
      <c r="R2444" s="256">
        <v>2.7029999999999998E-7</v>
      </c>
      <c r="S2444" s="256">
        <v>3.9200559899999998E-8</v>
      </c>
      <c r="T2444" s="256">
        <v>0</v>
      </c>
      <c r="U2444" s="325">
        <v>1.2298665E-3</v>
      </c>
      <c r="V2444" s="144"/>
      <c r="W2444" s="137"/>
    </row>
    <row r="2445" spans="1:23" ht="14.4">
      <c r="A2445" t="s">
        <v>8712</v>
      </c>
      <c r="B2445" s="278" t="s">
        <v>8677</v>
      </c>
      <c r="C2445" s="279" t="s">
        <v>8951</v>
      </c>
      <c r="D2445" t="s">
        <v>8553</v>
      </c>
      <c r="E2445" s="312" t="s">
        <v>1510</v>
      </c>
      <c r="F2445" s="310" t="s">
        <v>8952</v>
      </c>
      <c r="G2445" s="319">
        <v>2.502247751694</v>
      </c>
      <c r="H2445" s="319">
        <v>2.5022445015999999</v>
      </c>
      <c r="I2445" s="319">
        <v>3.2500939999999999E-6</v>
      </c>
      <c r="J2445" s="319">
        <v>0</v>
      </c>
      <c r="K2445" s="319">
        <v>0</v>
      </c>
      <c r="L2445" s="320">
        <v>0</v>
      </c>
      <c r="M2445" s="332">
        <v>0</v>
      </c>
      <c r="N2445" s="333">
        <v>0.12212696000000001</v>
      </c>
      <c r="O2445" s="333">
        <v>0.10398312</v>
      </c>
      <c r="P2445" s="282">
        <v>1.8143840000000001E-2</v>
      </c>
      <c r="Q2445" s="282">
        <v>0</v>
      </c>
      <c r="R2445" s="256">
        <v>6.2339999999999999E-6</v>
      </c>
      <c r="S2445" s="256">
        <v>6.7099999999999999E-8</v>
      </c>
      <c r="T2445" s="256">
        <v>0</v>
      </c>
      <c r="U2445" s="325">
        <v>2.3895974E-3</v>
      </c>
      <c r="V2445" s="144"/>
      <c r="W2445" s="137"/>
    </row>
    <row r="2446" spans="1:23" ht="14.4">
      <c r="A2446" t="s">
        <v>8713</v>
      </c>
      <c r="B2446" s="278" t="s">
        <v>8677</v>
      </c>
      <c r="C2446" s="279" t="s">
        <v>8953</v>
      </c>
      <c r="D2446" t="s">
        <v>8553</v>
      </c>
      <c r="E2446" s="312" t="s">
        <v>1510</v>
      </c>
      <c r="F2446" s="310" t="s">
        <v>8954</v>
      </c>
      <c r="G2446" s="319">
        <v>0.58144194900000001</v>
      </c>
      <c r="H2446" s="319">
        <v>0.57760027199999997</v>
      </c>
      <c r="I2446" s="319">
        <v>3.8416769999999999E-3</v>
      </c>
      <c r="J2446" s="319">
        <v>0</v>
      </c>
      <c r="K2446" s="319">
        <v>0</v>
      </c>
      <c r="L2446" s="320">
        <v>0</v>
      </c>
      <c r="M2446" s="332">
        <v>0</v>
      </c>
      <c r="N2446" s="333">
        <v>6.7323119000000002E-3</v>
      </c>
      <c r="O2446" s="333">
        <v>1.4311440000000001E-3</v>
      </c>
      <c r="P2446" s="282">
        <v>5.3011678999999997E-3</v>
      </c>
      <c r="Q2446" s="282">
        <v>0</v>
      </c>
      <c r="R2446" s="256">
        <v>8.5800000000000001E-8</v>
      </c>
      <c r="S2446" s="256">
        <v>1.9604911000000004E-8</v>
      </c>
      <c r="T2446" s="256">
        <v>0</v>
      </c>
      <c r="U2446" s="325">
        <v>5.3189199E-4</v>
      </c>
      <c r="V2446" s="144"/>
      <c r="W2446" s="137"/>
    </row>
    <row r="2447" spans="1:23" ht="14.4">
      <c r="A2447" t="s">
        <v>8714</v>
      </c>
      <c r="B2447" s="278" t="s">
        <v>8677</v>
      </c>
      <c r="C2447" s="279" t="s">
        <v>8953</v>
      </c>
      <c r="D2447" t="s">
        <v>8553</v>
      </c>
      <c r="E2447" s="312" t="s">
        <v>1510</v>
      </c>
      <c r="F2447" s="310" t="s">
        <v>8955</v>
      </c>
      <c r="G2447" s="319">
        <v>3.1163342279999999</v>
      </c>
      <c r="H2447" s="319">
        <v>0.36317896</v>
      </c>
      <c r="I2447" s="319">
        <v>1.3355268E-2</v>
      </c>
      <c r="J2447" s="319">
        <v>0</v>
      </c>
      <c r="K2447" s="319">
        <v>2.7397999999999998</v>
      </c>
      <c r="L2447" s="320">
        <v>20.599999999999998</v>
      </c>
      <c r="M2447" s="332">
        <v>0</v>
      </c>
      <c r="N2447" s="333">
        <v>0.47818242999999999</v>
      </c>
      <c r="O2447" s="333">
        <v>0.46303680000000003</v>
      </c>
      <c r="P2447" s="282">
        <v>1.5145627E-2</v>
      </c>
      <c r="Q2447" s="282">
        <v>0</v>
      </c>
      <c r="R2447" s="256">
        <v>2.7759999999999998E-5</v>
      </c>
      <c r="S2447" s="256">
        <v>5.6011932999999994E-8</v>
      </c>
      <c r="T2447" s="256">
        <v>0</v>
      </c>
      <c r="U2447" s="325">
        <v>9.921530699999999E-4</v>
      </c>
      <c r="V2447" s="144"/>
      <c r="W2447" s="137"/>
    </row>
    <row r="2448" spans="1:23" ht="14.4">
      <c r="A2448" t="s">
        <v>8715</v>
      </c>
      <c r="B2448" s="278" t="s">
        <v>8677</v>
      </c>
      <c r="C2448" s="279" t="s">
        <v>8956</v>
      </c>
      <c r="D2448" t="s">
        <v>8553</v>
      </c>
      <c r="E2448" s="312" t="s">
        <v>1510</v>
      </c>
      <c r="F2448" s="310" t="s">
        <v>8957</v>
      </c>
      <c r="G2448" s="319">
        <v>7.0813669999999997E-4</v>
      </c>
      <c r="H2448" s="319">
        <v>0</v>
      </c>
      <c r="I2448" s="319">
        <v>7.0813669999999997E-4</v>
      </c>
      <c r="J2448" s="319">
        <v>0</v>
      </c>
      <c r="K2448" s="319">
        <v>0</v>
      </c>
      <c r="L2448" s="320">
        <v>0</v>
      </c>
      <c r="M2448" s="332">
        <v>0</v>
      </c>
      <c r="N2448" s="333">
        <v>5.7706064E-7</v>
      </c>
      <c r="O2448" s="333">
        <v>0</v>
      </c>
      <c r="P2448" s="282">
        <v>5.7706064E-7</v>
      </c>
      <c r="Q2448" s="282">
        <v>0</v>
      </c>
      <c r="R2448" s="256">
        <v>0</v>
      </c>
      <c r="S2448" s="256">
        <v>2.1341E-12</v>
      </c>
      <c r="T2448" s="256">
        <v>0</v>
      </c>
      <c r="U2448" s="325">
        <v>8.2948856999999995E-8</v>
      </c>
      <c r="V2448" s="144"/>
      <c r="W2448" s="137"/>
    </row>
    <row r="2449" spans="1:23" ht="14.4">
      <c r="A2449" t="s">
        <v>8716</v>
      </c>
      <c r="B2449" s="278" t="s">
        <v>8677</v>
      </c>
      <c r="C2449" s="279" t="s">
        <v>8958</v>
      </c>
      <c r="D2449" t="s">
        <v>8553</v>
      </c>
      <c r="E2449" s="312" t="s">
        <v>1510</v>
      </c>
      <c r="F2449" s="310" t="s">
        <v>8959</v>
      </c>
      <c r="G2449" s="319">
        <v>0.39984618861600002</v>
      </c>
      <c r="H2449" s="319">
        <v>0.399648027096</v>
      </c>
      <c r="I2449" s="319">
        <v>1.9816152000000001E-4</v>
      </c>
      <c r="J2449" s="319">
        <v>0</v>
      </c>
      <c r="K2449" s="319">
        <v>0</v>
      </c>
      <c r="L2449" s="320">
        <v>0</v>
      </c>
      <c r="M2449" s="332">
        <v>0</v>
      </c>
      <c r="N2449" s="333">
        <v>4.6682319999999996E-3</v>
      </c>
      <c r="O2449" s="333">
        <v>9.907920000000001E-4</v>
      </c>
      <c r="P2449" s="282">
        <v>3.6774400000000001E-3</v>
      </c>
      <c r="Q2449" s="282">
        <v>0</v>
      </c>
      <c r="R2449" s="256">
        <v>5.9400000000000003E-8</v>
      </c>
      <c r="S2449" s="256">
        <v>1.3599999999999999E-8</v>
      </c>
      <c r="T2449" s="256">
        <v>0</v>
      </c>
      <c r="U2449" s="325">
        <v>3.7322008999999997E-4</v>
      </c>
      <c r="V2449" s="144"/>
      <c r="W2449" s="137"/>
    </row>
    <row r="2450" spans="1:23" ht="14.4">
      <c r="A2450" t="s">
        <v>8717</v>
      </c>
      <c r="B2450" s="278" t="s">
        <v>8677</v>
      </c>
      <c r="C2450" s="279" t="s">
        <v>8960</v>
      </c>
      <c r="D2450" t="s">
        <v>8553</v>
      </c>
      <c r="E2450" s="312" t="s">
        <v>1510</v>
      </c>
      <c r="F2450" s="310" t="s">
        <v>8961</v>
      </c>
      <c r="G2450" s="319">
        <v>0.75830101379999992</v>
      </c>
      <c r="H2450" s="319">
        <v>0.75504658479999998</v>
      </c>
      <c r="I2450" s="319">
        <v>3.2544290000000001E-3</v>
      </c>
      <c r="J2450" s="319">
        <v>0</v>
      </c>
      <c r="K2450" s="319">
        <v>0</v>
      </c>
      <c r="L2450" s="320">
        <v>0</v>
      </c>
      <c r="M2450" s="332">
        <v>0</v>
      </c>
      <c r="N2450" s="333">
        <v>9.3477668000000007E-3</v>
      </c>
      <c r="O2450" s="333">
        <v>2.425272E-3</v>
      </c>
      <c r="P2450" s="282">
        <v>6.9224947999999998E-3</v>
      </c>
      <c r="Q2450" s="282">
        <v>0</v>
      </c>
      <c r="R2450" s="256">
        <v>1.4539999999999999E-7</v>
      </c>
      <c r="S2450" s="256">
        <v>2.56009424E-8</v>
      </c>
      <c r="T2450" s="256">
        <v>0</v>
      </c>
      <c r="U2450" s="325">
        <v>7.9165240999999999E-4</v>
      </c>
      <c r="V2450" s="144"/>
      <c r="W2450" s="137"/>
    </row>
    <row r="2451" spans="1:23" ht="14.4">
      <c r="A2451" t="s">
        <v>8718</v>
      </c>
      <c r="B2451" s="278" t="s">
        <v>8677</v>
      </c>
      <c r="C2451" s="279" t="s">
        <v>8962</v>
      </c>
      <c r="D2451" t="s">
        <v>8553</v>
      </c>
      <c r="E2451" s="312" t="s">
        <v>1510</v>
      </c>
      <c r="F2451" s="310" t="s">
        <v>8963</v>
      </c>
      <c r="G2451" s="319">
        <v>0.427770447</v>
      </c>
      <c r="H2451" s="319">
        <v>0.42261613199999998</v>
      </c>
      <c r="I2451" s="319">
        <v>5.1543149999999996E-3</v>
      </c>
      <c r="J2451" s="319">
        <v>0</v>
      </c>
      <c r="K2451" s="319">
        <v>0</v>
      </c>
      <c r="L2451" s="320">
        <v>0</v>
      </c>
      <c r="M2451" s="332">
        <v>0</v>
      </c>
      <c r="N2451" s="333">
        <v>5.2343199999999998E-3</v>
      </c>
      <c r="O2451" s="333">
        <v>1.366092E-3</v>
      </c>
      <c r="P2451" s="282">
        <v>3.868228E-3</v>
      </c>
      <c r="Q2451" s="282">
        <v>0</v>
      </c>
      <c r="R2451" s="256">
        <v>8.1899999999999999E-8</v>
      </c>
      <c r="S2451" s="256">
        <v>1.43055768E-8</v>
      </c>
      <c r="T2451" s="256">
        <v>0</v>
      </c>
      <c r="U2451" s="325">
        <v>4.1419569000000002E-4</v>
      </c>
      <c r="V2451" s="144"/>
      <c r="W2451" s="137"/>
    </row>
    <row r="2452" spans="1:23" ht="14.4">
      <c r="A2452" t="s">
        <v>8719</v>
      </c>
      <c r="B2452" s="278" t="s">
        <v>8677</v>
      </c>
      <c r="C2452" s="279" t="s">
        <v>8964</v>
      </c>
      <c r="D2452" t="s">
        <v>8553</v>
      </c>
      <c r="E2452" s="312" t="s">
        <v>1510</v>
      </c>
      <c r="F2452" s="310" t="s">
        <v>8965</v>
      </c>
      <c r="G2452" s="319">
        <v>2.2217045450922002</v>
      </c>
      <c r="H2452" s="319">
        <v>2.2217018083200002</v>
      </c>
      <c r="I2452" s="319">
        <v>2.7367722000000002E-6</v>
      </c>
      <c r="J2452" s="319">
        <v>0</v>
      </c>
      <c r="K2452" s="319">
        <v>0</v>
      </c>
      <c r="L2452" s="320">
        <v>0</v>
      </c>
      <c r="M2452" s="332">
        <v>0</v>
      </c>
      <c r="N2452" s="333">
        <v>2.5892559999999998E-2</v>
      </c>
      <c r="O2452" s="333">
        <v>5.5043999999999996E-3</v>
      </c>
      <c r="P2452" s="282">
        <v>2.0388159999999999E-2</v>
      </c>
      <c r="Q2452" s="282">
        <v>0</v>
      </c>
      <c r="R2452" s="256">
        <v>3.3000000000000002E-7</v>
      </c>
      <c r="S2452" s="256">
        <v>7.54E-8</v>
      </c>
      <c r="T2452" s="256">
        <v>0</v>
      </c>
      <c r="U2452" s="325">
        <v>1.9771764999999999E-3</v>
      </c>
      <c r="V2452" s="144"/>
      <c r="W2452" s="137"/>
    </row>
    <row r="2453" spans="1:23" ht="14.4">
      <c r="A2453" t="s">
        <v>8720</v>
      </c>
      <c r="B2453" s="278" t="s">
        <v>8677</v>
      </c>
      <c r="C2453" s="279" t="s">
        <v>8966</v>
      </c>
      <c r="D2453" t="s">
        <v>8553</v>
      </c>
      <c r="E2453" s="312" t="s">
        <v>1510</v>
      </c>
      <c r="F2453" s="310" t="s">
        <v>8967</v>
      </c>
      <c r="G2453" s="319">
        <v>13.735890840000001</v>
      </c>
      <c r="H2453" s="319">
        <v>13.216095440000002</v>
      </c>
      <c r="I2453" s="319">
        <v>0.51979540000000002</v>
      </c>
      <c r="J2453" s="319">
        <v>0</v>
      </c>
      <c r="K2453" s="319">
        <v>0</v>
      </c>
      <c r="L2453" s="320">
        <v>0</v>
      </c>
      <c r="M2453" s="332">
        <v>0</v>
      </c>
      <c r="N2453" s="333">
        <v>3.1891454000000001</v>
      </c>
      <c r="O2453" s="333">
        <v>3.1797251000000002</v>
      </c>
      <c r="P2453" s="282">
        <v>9.4203358000000004E-3</v>
      </c>
      <c r="Q2453" s="282">
        <v>0</v>
      </c>
      <c r="R2453" s="256">
        <v>1.9063100000000003E-4</v>
      </c>
      <c r="S2453" s="256">
        <v>3.4838519999999998E-8</v>
      </c>
      <c r="T2453" s="256">
        <v>0</v>
      </c>
      <c r="U2453" s="325">
        <v>1.7426391999999999E-2</v>
      </c>
      <c r="V2453" s="144"/>
      <c r="W2453" s="137"/>
    </row>
    <row r="2454" spans="1:23" ht="14.4">
      <c r="A2454" t="s">
        <v>8721</v>
      </c>
      <c r="B2454" s="278" t="s">
        <v>8677</v>
      </c>
      <c r="C2454" s="279" t="s">
        <v>8968</v>
      </c>
      <c r="D2454" t="s">
        <v>8553</v>
      </c>
      <c r="E2454" s="312" t="s">
        <v>1510</v>
      </c>
      <c r="F2454" s="310" t="s">
        <v>8969</v>
      </c>
      <c r="G2454" s="319">
        <v>0.91643951099269993</v>
      </c>
      <c r="H2454" s="319">
        <v>0.91643692319999992</v>
      </c>
      <c r="I2454" s="319">
        <v>2.5877926999999998E-6</v>
      </c>
      <c r="J2454" s="319">
        <v>0</v>
      </c>
      <c r="K2454" s="319">
        <v>0</v>
      </c>
      <c r="L2454" s="320">
        <v>0</v>
      </c>
      <c r="M2454" s="332">
        <v>0</v>
      </c>
      <c r="N2454" s="333">
        <v>1.9008081E-2</v>
      </c>
      <c r="O2454" s="333">
        <v>1.0841999999999999E-2</v>
      </c>
      <c r="P2454" s="282">
        <v>8.1660806000000002E-3</v>
      </c>
      <c r="Q2454" s="282">
        <v>0</v>
      </c>
      <c r="R2454" s="256">
        <v>6.5000000000000002E-7</v>
      </c>
      <c r="S2454" s="256">
        <v>3.0200002374899998E-8</v>
      </c>
      <c r="T2454" s="256">
        <v>0</v>
      </c>
      <c r="U2454" s="325">
        <v>9.7208888000000003E-4</v>
      </c>
      <c r="V2454" s="144"/>
      <c r="W2454" s="137"/>
    </row>
    <row r="2455" spans="1:23" ht="14.4">
      <c r="A2455" t="s">
        <v>8722</v>
      </c>
      <c r="B2455" s="278" t="s">
        <v>8677</v>
      </c>
      <c r="C2455" s="279" t="s">
        <v>8970</v>
      </c>
      <c r="D2455" t="s">
        <v>8553</v>
      </c>
      <c r="E2455" s="312" t="s">
        <v>1510</v>
      </c>
      <c r="F2455" s="310" t="s">
        <v>8971</v>
      </c>
      <c r="G2455" s="319">
        <v>2.5913228055809996</v>
      </c>
      <c r="H2455" s="319">
        <v>2.5913141271999995</v>
      </c>
      <c r="I2455" s="319">
        <v>8.6783809999999995E-6</v>
      </c>
      <c r="J2455" s="319">
        <v>0</v>
      </c>
      <c r="K2455" s="319">
        <v>0</v>
      </c>
      <c r="L2455" s="320">
        <v>0</v>
      </c>
      <c r="M2455" s="332">
        <v>0</v>
      </c>
      <c r="N2455" s="333">
        <v>3.6631759999999999E-2</v>
      </c>
      <c r="O2455" s="333">
        <v>1.337736E-2</v>
      </c>
      <c r="P2455" s="282">
        <v>2.3254400000000001E-2</v>
      </c>
      <c r="Q2455" s="282">
        <v>0</v>
      </c>
      <c r="R2455" s="256">
        <v>8.019999999999999E-7</v>
      </c>
      <c r="S2455" s="256">
        <v>8.6000000470300012E-8</v>
      </c>
      <c r="T2455" s="256">
        <v>0</v>
      </c>
      <c r="U2455" s="325">
        <v>2.2373841999999999E-3</v>
      </c>
      <c r="V2455" s="144"/>
      <c r="W2455" s="137"/>
    </row>
    <row r="2456" spans="1:23" ht="14.4">
      <c r="A2456" t="s">
        <v>8723</v>
      </c>
      <c r="B2456" s="278" t="s">
        <v>8677</v>
      </c>
      <c r="C2456" s="279" t="s">
        <v>8972</v>
      </c>
      <c r="D2456" t="s">
        <v>8553</v>
      </c>
      <c r="E2456" s="312" t="s">
        <v>1510</v>
      </c>
      <c r="F2456" s="310" t="s">
        <v>8973</v>
      </c>
      <c r="G2456" s="319">
        <v>0.29010961410000002</v>
      </c>
      <c r="H2456" s="319">
        <v>0.28911299760000003</v>
      </c>
      <c r="I2456" s="319">
        <v>9.9661650000000004E-4</v>
      </c>
      <c r="J2456" s="319">
        <v>0</v>
      </c>
      <c r="K2456" s="319">
        <v>0</v>
      </c>
      <c r="L2456" s="320">
        <v>0</v>
      </c>
      <c r="M2456" s="332">
        <v>0</v>
      </c>
      <c r="N2456" s="333">
        <v>3.9597134999999999E-3</v>
      </c>
      <c r="O2456" s="333">
        <v>1.30938E-3</v>
      </c>
      <c r="P2456" s="282">
        <v>2.6503335000000001E-3</v>
      </c>
      <c r="Q2456" s="282">
        <v>0</v>
      </c>
      <c r="R2456" s="256">
        <v>7.8499999999999995E-8</v>
      </c>
      <c r="S2456" s="256">
        <v>9.8015290999999995E-9</v>
      </c>
      <c r="T2456" s="256">
        <v>0</v>
      </c>
      <c r="U2456" s="325">
        <v>2.7677608000000001E-4</v>
      </c>
      <c r="V2456" s="144"/>
      <c r="W2456" s="137"/>
    </row>
    <row r="2457" spans="1:23" ht="14.4">
      <c r="A2457" t="s">
        <v>8724</v>
      </c>
      <c r="B2457" s="278" t="s">
        <v>8677</v>
      </c>
      <c r="C2457" s="279" t="s">
        <v>8974</v>
      </c>
      <c r="D2457" t="s">
        <v>8553</v>
      </c>
      <c r="E2457" s="312" t="s">
        <v>1510</v>
      </c>
      <c r="F2457" s="310" t="s">
        <v>8975</v>
      </c>
      <c r="G2457" s="319">
        <v>1.0663939974000001</v>
      </c>
      <c r="H2457" s="319">
        <v>1.0651363272000001</v>
      </c>
      <c r="I2457" s="319">
        <v>1.2576702000000001E-3</v>
      </c>
      <c r="J2457" s="319">
        <v>0</v>
      </c>
      <c r="K2457" s="319">
        <v>0</v>
      </c>
      <c r="L2457" s="320">
        <v>0</v>
      </c>
      <c r="M2457" s="332">
        <v>0</v>
      </c>
      <c r="N2457" s="333">
        <v>1.2424114E-2</v>
      </c>
      <c r="O2457" s="333">
        <v>2.6354400000000002E-3</v>
      </c>
      <c r="P2457" s="282">
        <v>9.7886736000000005E-3</v>
      </c>
      <c r="Q2457" s="282">
        <v>0</v>
      </c>
      <c r="R2457" s="256">
        <v>1.5800000000000001E-7</v>
      </c>
      <c r="S2457" s="256">
        <v>3.62007158E-8</v>
      </c>
      <c r="T2457" s="256">
        <v>0</v>
      </c>
      <c r="U2457" s="325">
        <v>1.1093549E-3</v>
      </c>
      <c r="V2457" s="144"/>
      <c r="W2457" s="137"/>
    </row>
    <row r="2458" spans="1:23" ht="14.4">
      <c r="A2458" t="s">
        <v>8725</v>
      </c>
      <c r="B2458" s="278" t="s">
        <v>8677</v>
      </c>
      <c r="C2458" s="279" t="s">
        <v>8976</v>
      </c>
      <c r="D2458" t="s">
        <v>8553</v>
      </c>
      <c r="E2458" s="312" t="s">
        <v>1510</v>
      </c>
      <c r="F2458" s="310" t="s">
        <v>8977</v>
      </c>
      <c r="G2458" s="319">
        <v>1.167272055</v>
      </c>
      <c r="H2458" s="319">
        <v>1.156436</v>
      </c>
      <c r="I2458" s="319">
        <v>1.0836055000000001E-2</v>
      </c>
      <c r="J2458" s="319">
        <v>0</v>
      </c>
      <c r="K2458" s="319">
        <v>0</v>
      </c>
      <c r="L2458" s="320">
        <v>0</v>
      </c>
      <c r="M2458" s="332">
        <v>0</v>
      </c>
      <c r="N2458" s="333">
        <v>0.17497572</v>
      </c>
      <c r="O2458" s="333">
        <v>0.1749732</v>
      </c>
      <c r="P2458" s="282">
        <v>2.5152608E-6</v>
      </c>
      <c r="Q2458" s="282">
        <v>0</v>
      </c>
      <c r="R2458" s="256">
        <v>1.049E-5</v>
      </c>
      <c r="S2458" s="256">
        <v>9.3020000000000006E-12</v>
      </c>
      <c r="T2458" s="256">
        <v>0</v>
      </c>
      <c r="U2458" s="325">
        <v>1.3268113000000001E-3</v>
      </c>
      <c r="V2458" s="144"/>
      <c r="W2458" s="137"/>
    </row>
    <row r="2459" spans="1:23" ht="14.4">
      <c r="A2459" t="s">
        <v>8726</v>
      </c>
      <c r="B2459" s="278" t="s">
        <v>8677</v>
      </c>
      <c r="C2459" s="279" t="s">
        <v>8978</v>
      </c>
      <c r="D2459" t="s">
        <v>8553</v>
      </c>
      <c r="E2459" s="312" t="s">
        <v>1510</v>
      </c>
      <c r="F2459" s="310" t="s">
        <v>8979</v>
      </c>
      <c r="G2459" s="319">
        <v>2.5949313017628999</v>
      </c>
      <c r="H2459" s="319">
        <v>2.5949294272799999</v>
      </c>
      <c r="I2459" s="319">
        <v>1.8744829E-6</v>
      </c>
      <c r="J2459" s="319">
        <v>0</v>
      </c>
      <c r="K2459" s="319">
        <v>0</v>
      </c>
      <c r="L2459" s="320">
        <v>0</v>
      </c>
      <c r="M2459" s="332">
        <v>0</v>
      </c>
      <c r="N2459" s="333">
        <v>3.028776E-2</v>
      </c>
      <c r="O2459" s="333">
        <v>6.4384799999999999E-3</v>
      </c>
      <c r="P2459" s="282">
        <v>2.384928E-2</v>
      </c>
      <c r="Q2459" s="282">
        <v>0</v>
      </c>
      <c r="R2459" s="256">
        <v>3.8599999999999999E-7</v>
      </c>
      <c r="S2459" s="256">
        <v>8.8199999999999996E-8</v>
      </c>
      <c r="T2459" s="256">
        <v>0</v>
      </c>
      <c r="U2459" s="325">
        <v>2.2227882999999999E-3</v>
      </c>
      <c r="V2459" s="144"/>
      <c r="W2459" s="137"/>
    </row>
    <row r="2460" spans="1:23" ht="14.4">
      <c r="A2460" t="s">
        <v>8727</v>
      </c>
      <c r="B2460" s="278" t="s">
        <v>8677</v>
      </c>
      <c r="C2460" s="279" t="s">
        <v>8980</v>
      </c>
      <c r="D2460" t="s">
        <v>8553</v>
      </c>
      <c r="E2460" s="312" t="s">
        <v>1510</v>
      </c>
      <c r="F2460" s="310" t="s">
        <v>8981</v>
      </c>
      <c r="G2460" s="319">
        <v>0.58617320340000012</v>
      </c>
      <c r="H2460" s="319">
        <v>0.58551700000000007</v>
      </c>
      <c r="I2460" s="319">
        <v>6.5620339999999998E-4</v>
      </c>
      <c r="J2460" s="319">
        <v>0</v>
      </c>
      <c r="K2460" s="319">
        <v>0</v>
      </c>
      <c r="L2460" s="320">
        <v>0</v>
      </c>
      <c r="M2460" s="332">
        <v>0</v>
      </c>
      <c r="N2460" s="333">
        <v>7.5437246999999999E-2</v>
      </c>
      <c r="O2460" s="333">
        <v>7.4417819999999996E-2</v>
      </c>
      <c r="P2460" s="282">
        <v>1.0194275E-3</v>
      </c>
      <c r="Q2460" s="282">
        <v>0</v>
      </c>
      <c r="R2460" s="256">
        <v>4.4614999999999996E-6</v>
      </c>
      <c r="S2460" s="256">
        <v>3.7700719800000001E-9</v>
      </c>
      <c r="T2460" s="256">
        <v>0</v>
      </c>
      <c r="U2460" s="325">
        <v>9.1508094000000001E-4</v>
      </c>
      <c r="V2460" s="144"/>
      <c r="W2460" s="137"/>
    </row>
    <row r="2461" spans="1:23" ht="14.4">
      <c r="A2461" t="s">
        <v>8728</v>
      </c>
      <c r="B2461" s="278" t="s">
        <v>8677</v>
      </c>
      <c r="C2461" s="279" t="s">
        <v>8982</v>
      </c>
      <c r="D2461" t="s">
        <v>8553</v>
      </c>
      <c r="E2461" s="312" t="s">
        <v>1510</v>
      </c>
      <c r="F2461" s="310" t="s">
        <v>8983</v>
      </c>
      <c r="G2461" s="319">
        <v>1.3578707730000001</v>
      </c>
      <c r="H2461" s="319">
        <v>0.51131080000000007</v>
      </c>
      <c r="I2461" s="319">
        <v>3.339973E-3</v>
      </c>
      <c r="J2461" s="319">
        <v>0</v>
      </c>
      <c r="K2461" s="319">
        <v>0.84321999999999997</v>
      </c>
      <c r="L2461" s="320">
        <v>6.34</v>
      </c>
      <c r="M2461" s="332">
        <v>0</v>
      </c>
      <c r="N2461" s="333">
        <v>0.16639572</v>
      </c>
      <c r="O2461" s="333">
        <v>0.16618784</v>
      </c>
      <c r="P2461" s="282">
        <v>2.0787946000000001E-4</v>
      </c>
      <c r="Q2461" s="282">
        <v>0</v>
      </c>
      <c r="R2461" s="256">
        <v>9.9633E-6</v>
      </c>
      <c r="S2461" s="256">
        <v>7.6878500000000005E-10</v>
      </c>
      <c r="T2461" s="256">
        <v>0</v>
      </c>
      <c r="U2461" s="325">
        <v>7.3416728000000005E-4</v>
      </c>
      <c r="V2461" s="144"/>
      <c r="W2461" s="137"/>
    </row>
    <row r="2462" spans="1:23" ht="14.4">
      <c r="A2462" t="s">
        <v>8729</v>
      </c>
      <c r="B2462" s="278" t="s">
        <v>8677</v>
      </c>
      <c r="C2462" s="279" t="s">
        <v>8984</v>
      </c>
      <c r="D2462" t="s">
        <v>8553</v>
      </c>
      <c r="E2462" s="312" t="s">
        <v>1510</v>
      </c>
      <c r="F2462" s="310" t="s">
        <v>8985</v>
      </c>
      <c r="G2462" s="319">
        <v>0.98044665097600003</v>
      </c>
      <c r="H2462" s="319">
        <v>0.97965950167600002</v>
      </c>
      <c r="I2462" s="319">
        <v>7.871493E-4</v>
      </c>
      <c r="J2462" s="319">
        <v>0</v>
      </c>
      <c r="K2462" s="319">
        <v>0</v>
      </c>
      <c r="L2462" s="320">
        <v>0</v>
      </c>
      <c r="M2462" s="332">
        <v>0</v>
      </c>
      <c r="N2462" s="333">
        <v>1.5405851E-2</v>
      </c>
      <c r="O2462" s="333">
        <v>6.4284720000000002E-3</v>
      </c>
      <c r="P2462" s="282">
        <v>8.9773786000000005E-3</v>
      </c>
      <c r="Q2462" s="282">
        <v>0</v>
      </c>
      <c r="R2462" s="256">
        <v>3.854E-7</v>
      </c>
      <c r="S2462" s="256">
        <v>3.3200364800000003E-8</v>
      </c>
      <c r="T2462" s="256">
        <v>0</v>
      </c>
      <c r="U2462" s="325">
        <v>1.2638612000000001E-3</v>
      </c>
      <c r="V2462" s="144"/>
      <c r="W2462" s="137"/>
    </row>
    <row r="2463" spans="1:23" ht="14.4">
      <c r="A2463" t="s">
        <v>8730</v>
      </c>
      <c r="B2463" s="278" t="s">
        <v>8677</v>
      </c>
      <c r="C2463" s="279" t="s">
        <v>8986</v>
      </c>
      <c r="D2463" t="s">
        <v>8553</v>
      </c>
      <c r="E2463" s="312" t="s">
        <v>1510</v>
      </c>
      <c r="F2463" s="310" t="s">
        <v>8987</v>
      </c>
      <c r="G2463" s="319">
        <v>0.67395982210999994</v>
      </c>
      <c r="H2463" s="319">
        <v>0.66791563999999992</v>
      </c>
      <c r="I2463" s="319">
        <v>1.9218210999999999E-4</v>
      </c>
      <c r="J2463" s="319">
        <v>0</v>
      </c>
      <c r="K2463" s="319">
        <v>5.8520000000000004E-3</v>
      </c>
      <c r="L2463" s="320">
        <v>4.3999999999999997E-2</v>
      </c>
      <c r="M2463" s="332">
        <v>0</v>
      </c>
      <c r="N2463" s="333">
        <v>1.5808191999999999E-2</v>
      </c>
      <c r="O2463" s="333">
        <v>9.8862359999999996E-3</v>
      </c>
      <c r="P2463" s="282">
        <v>5.9219555999999998E-3</v>
      </c>
      <c r="Q2463" s="282">
        <v>0</v>
      </c>
      <c r="R2463" s="256">
        <v>5.9269999999999995E-7</v>
      </c>
      <c r="S2463" s="256">
        <v>2.1900723300000001E-8</v>
      </c>
      <c r="T2463" s="256">
        <v>0</v>
      </c>
      <c r="U2463" s="325">
        <v>6.7748045999999995E-4</v>
      </c>
      <c r="V2463" s="144"/>
      <c r="W2463" s="137"/>
    </row>
    <row r="2464" spans="1:23" ht="14.4">
      <c r="A2464" t="s">
        <v>8731</v>
      </c>
      <c r="B2464" s="278" t="s">
        <v>8677</v>
      </c>
      <c r="C2464" s="279" t="s">
        <v>8988</v>
      </c>
      <c r="D2464" t="s">
        <v>8553</v>
      </c>
      <c r="E2464" s="312" t="s">
        <v>1510</v>
      </c>
      <c r="F2464" s="310" t="s">
        <v>8989</v>
      </c>
      <c r="G2464" s="319">
        <v>2.1294386999999998E-3</v>
      </c>
      <c r="H2464" s="319">
        <v>0</v>
      </c>
      <c r="I2464" s="319">
        <v>2.1294386999999998E-3</v>
      </c>
      <c r="J2464" s="319">
        <v>0</v>
      </c>
      <c r="K2464" s="319">
        <v>0</v>
      </c>
      <c r="L2464" s="320">
        <v>0</v>
      </c>
      <c r="M2464" s="332">
        <v>0</v>
      </c>
      <c r="N2464" s="333">
        <v>0</v>
      </c>
      <c r="O2464" s="333">
        <v>0</v>
      </c>
      <c r="P2464" s="282">
        <v>0</v>
      </c>
      <c r="Q2464" s="282">
        <v>0</v>
      </c>
      <c r="R2464" s="256">
        <v>0</v>
      </c>
      <c r="S2464" s="256">
        <v>0</v>
      </c>
      <c r="T2464" s="256">
        <v>0</v>
      </c>
      <c r="U2464" s="325">
        <v>2.4943560000000002E-7</v>
      </c>
      <c r="V2464" s="144"/>
      <c r="W2464" s="137"/>
    </row>
    <row r="2465" spans="1:23" ht="14.4">
      <c r="A2465" t="s">
        <v>8732</v>
      </c>
      <c r="B2465" s="278" t="s">
        <v>8677</v>
      </c>
      <c r="C2465" s="279" t="s">
        <v>8988</v>
      </c>
      <c r="D2465" t="s">
        <v>8553</v>
      </c>
      <c r="E2465" s="312" t="s">
        <v>1510</v>
      </c>
      <c r="F2465" s="310" t="s">
        <v>8990</v>
      </c>
      <c r="G2465" s="319">
        <v>4.8662735574999998E-2</v>
      </c>
      <c r="H2465" s="319">
        <v>4.8649680000000001E-2</v>
      </c>
      <c r="I2465" s="319">
        <v>1.3055575000000001E-5</v>
      </c>
      <c r="J2465" s="319">
        <v>0</v>
      </c>
      <c r="K2465" s="319">
        <v>0</v>
      </c>
      <c r="L2465" s="320">
        <v>0</v>
      </c>
      <c r="M2465" s="332">
        <v>0</v>
      </c>
      <c r="N2465" s="333">
        <v>0</v>
      </c>
      <c r="O2465" s="333">
        <v>0</v>
      </c>
      <c r="P2465" s="282">
        <v>0</v>
      </c>
      <c r="Q2465" s="282">
        <v>0</v>
      </c>
      <c r="R2465" s="256">
        <v>0</v>
      </c>
      <c r="S2465" s="256">
        <v>0</v>
      </c>
      <c r="T2465" s="256">
        <v>0</v>
      </c>
      <c r="U2465" s="325">
        <v>3.2193305999999999E-5</v>
      </c>
      <c r="V2465" s="144"/>
      <c r="W2465" s="137"/>
    </row>
    <row r="2466" spans="1:23" ht="14.4">
      <c r="A2466" t="s">
        <v>8733</v>
      </c>
      <c r="B2466" s="278" t="s">
        <v>8677</v>
      </c>
      <c r="C2466" s="279" t="s">
        <v>8991</v>
      </c>
      <c r="D2466" t="s">
        <v>8553</v>
      </c>
      <c r="E2466" s="312" t="s">
        <v>1510</v>
      </c>
      <c r="F2466" s="310" t="s">
        <v>8992</v>
      </c>
      <c r="G2466" s="319">
        <v>2.8167627519999999E-2</v>
      </c>
      <c r="H2466" s="319">
        <v>2.7952703999999998E-2</v>
      </c>
      <c r="I2466" s="319">
        <v>2.1492352000000001E-4</v>
      </c>
      <c r="J2466" s="319">
        <v>0</v>
      </c>
      <c r="K2466" s="319">
        <v>0</v>
      </c>
      <c r="L2466" s="320">
        <v>0</v>
      </c>
      <c r="M2466" s="332">
        <v>0</v>
      </c>
      <c r="N2466" s="333">
        <v>7.1340848999999996E-3</v>
      </c>
      <c r="O2466" s="333">
        <v>7.1340359999999998E-3</v>
      </c>
      <c r="P2466" s="282">
        <v>4.8942399999999998E-8</v>
      </c>
      <c r="Q2466" s="282">
        <v>0</v>
      </c>
      <c r="R2466" s="256">
        <v>4.277E-7</v>
      </c>
      <c r="S2466" s="256">
        <v>1.8099999999999999E-13</v>
      </c>
      <c r="T2466" s="256">
        <v>0</v>
      </c>
      <c r="U2466" s="325">
        <v>2.1466184000000001E-5</v>
      </c>
      <c r="V2466" s="144"/>
      <c r="W2466" s="137"/>
    </row>
    <row r="2467" spans="1:23" ht="14.4">
      <c r="A2467" t="s">
        <v>8734</v>
      </c>
      <c r="B2467" s="278" t="s">
        <v>8677</v>
      </c>
      <c r="C2467" s="279" t="s">
        <v>8993</v>
      </c>
      <c r="D2467" t="s">
        <v>8553</v>
      </c>
      <c r="E2467" s="312" t="s">
        <v>1510</v>
      </c>
      <c r="F2467" s="310" t="s">
        <v>8994</v>
      </c>
      <c r="G2467" s="319">
        <v>40.1</v>
      </c>
      <c r="H2467" s="319">
        <v>40.1</v>
      </c>
      <c r="I2467" s="319">
        <v>0</v>
      </c>
      <c r="J2467" s="319">
        <v>0</v>
      </c>
      <c r="K2467" s="319">
        <v>0</v>
      </c>
      <c r="L2467" s="320">
        <v>0</v>
      </c>
      <c r="M2467" s="332">
        <v>0</v>
      </c>
      <c r="N2467" s="333">
        <v>10.491720000000001</v>
      </c>
      <c r="O2467" s="333">
        <v>10.491720000000001</v>
      </c>
      <c r="P2467" s="282">
        <v>0</v>
      </c>
      <c r="Q2467" s="282">
        <v>0</v>
      </c>
      <c r="R2467" s="256">
        <v>6.29E-4</v>
      </c>
      <c r="S2467" s="256">
        <v>0</v>
      </c>
      <c r="T2467" s="256">
        <v>0</v>
      </c>
      <c r="U2467" s="325">
        <v>3.5892713999999999E-2</v>
      </c>
      <c r="V2467" s="144"/>
      <c r="W2467" s="137"/>
    </row>
  </sheetData>
  <autoFilter ref="B1:D1725" xr:uid="{00000000-0001-0000-0100-000000000000}"/>
  <phoneticPr fontId="3"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W2535"/>
  <sheetViews>
    <sheetView zoomScale="75" zoomScaleNormal="75" workbookViewId="0">
      <pane xSplit="6" ySplit="3" topLeftCell="G4" activePane="bottomRight" state="frozenSplit"/>
      <selection pane="topRight" activeCell="E1" sqref="E1"/>
      <selection pane="bottomLeft" activeCell="A6" sqref="A6"/>
      <selection pane="bottomRight" activeCell="G4" sqref="G4"/>
    </sheetView>
  </sheetViews>
  <sheetFormatPr defaultRowHeight="13.2"/>
  <cols>
    <col min="1" max="1" width="3.109375" customWidth="1"/>
    <col min="2" max="2" width="12.5546875" customWidth="1"/>
    <col min="3" max="3" width="14.77734375" style="51" customWidth="1"/>
    <col min="4" max="4" width="27" customWidth="1"/>
    <col min="5" max="5" width="4.109375" customWidth="1"/>
    <col min="6" max="6" width="69" style="14" customWidth="1"/>
    <col min="7" max="7" width="12.77734375" style="4" customWidth="1"/>
    <col min="8" max="8" width="14.5546875" style="4" customWidth="1"/>
    <col min="9" max="10" width="13.6640625" style="4" customWidth="1"/>
    <col min="11" max="11" width="15" style="60" customWidth="1"/>
    <col min="12" max="19" width="14.21875" style="5" customWidth="1"/>
    <col min="20" max="20" width="14.5546875" style="5" customWidth="1"/>
    <col min="21" max="22" width="14.21875" style="5" customWidth="1"/>
    <col min="23" max="23" width="14.44140625" style="5" customWidth="1"/>
    <col min="24" max="24" width="11.109375" style="4" customWidth="1"/>
    <col min="25" max="25" width="2.33203125" style="4" customWidth="1"/>
    <col min="26" max="26" width="13.77734375" style="12" customWidth="1"/>
    <col min="27" max="27" width="3.88671875" style="12" customWidth="1"/>
    <col min="28" max="28" width="11.109375" style="12" customWidth="1"/>
    <col min="29" max="29" width="12.109375" style="12" customWidth="1"/>
    <col min="30" max="30" width="11.33203125" style="12" customWidth="1"/>
    <col min="31" max="32" width="12.109375" style="12" bestFit="1" customWidth="1"/>
    <col min="33" max="33" width="3.88671875" style="12" customWidth="1"/>
    <col min="34" max="39" width="12.77734375" style="4" customWidth="1"/>
    <col min="40" max="40" width="10.88671875" style="4" customWidth="1"/>
    <col min="41" max="41" width="3.6640625" style="4" customWidth="1"/>
    <col min="42" max="42" width="13" style="4" customWidth="1"/>
    <col min="43" max="70" width="12.77734375" style="4" customWidth="1"/>
    <col min="71" max="71" width="2.88671875" style="20" customWidth="1"/>
    <col min="72" max="88" width="12.77734375" style="20" customWidth="1"/>
    <col min="89" max="89" width="4.6640625" style="20" customWidth="1"/>
    <col min="90" max="99" width="12.77734375" style="20" customWidth="1"/>
    <col min="100" max="100" width="8.33203125" style="144" customWidth="1"/>
    <col min="101" max="101" width="12.77734375" style="137" customWidth="1"/>
    <col min="102" max="102" width="49.77734375" style="20" customWidth="1"/>
    <col min="103" max="103" width="14.33203125" style="20" customWidth="1"/>
    <col min="104" max="104" width="12.88671875" style="20" customWidth="1"/>
    <col min="105" max="105" width="17" style="19" customWidth="1"/>
    <col min="106" max="106" width="44.6640625" style="19" customWidth="1"/>
    <col min="107" max="107" width="9.44140625" style="13" bestFit="1" customWidth="1"/>
    <col min="108" max="108" width="30.88671875" style="13" customWidth="1"/>
    <col min="109" max="116" width="9.44140625" style="13" bestFit="1" customWidth="1"/>
    <col min="117" max="117" width="11.109375" style="13" bestFit="1" customWidth="1"/>
    <col min="118" max="118" width="10.109375" style="13" bestFit="1" customWidth="1"/>
  </cols>
  <sheetData>
    <row r="1" spans="1:118" ht="14.4">
      <c r="A1" s="14" t="s">
        <v>79</v>
      </c>
      <c r="B1" s="115" t="s">
        <v>1229</v>
      </c>
      <c r="C1" s="165" t="s">
        <v>79</v>
      </c>
      <c r="D1" s="166" t="s">
        <v>79</v>
      </c>
      <c r="E1" s="15"/>
      <c r="F1" s="28" t="s">
        <v>337</v>
      </c>
      <c r="G1" s="53" t="s">
        <v>175</v>
      </c>
      <c r="H1" s="56" t="s">
        <v>671</v>
      </c>
      <c r="I1" s="56" t="s">
        <v>671</v>
      </c>
      <c r="J1" s="56" t="s">
        <v>671</v>
      </c>
      <c r="K1" s="204" t="s">
        <v>671</v>
      </c>
      <c r="L1" s="174" t="s">
        <v>671</v>
      </c>
      <c r="M1" s="174" t="s">
        <v>671</v>
      </c>
      <c r="N1" s="174" t="s">
        <v>671</v>
      </c>
      <c r="O1" s="174" t="s">
        <v>671</v>
      </c>
      <c r="P1" s="174" t="s">
        <v>671</v>
      </c>
      <c r="Q1" s="174" t="s">
        <v>671</v>
      </c>
      <c r="R1" s="174" t="s">
        <v>671</v>
      </c>
      <c r="S1" s="174" t="s">
        <v>671</v>
      </c>
      <c r="T1" s="174" t="s">
        <v>671</v>
      </c>
      <c r="U1" s="174" t="s">
        <v>671</v>
      </c>
      <c r="V1" s="174" t="s">
        <v>671</v>
      </c>
      <c r="W1" s="175" t="s">
        <v>671</v>
      </c>
      <c r="X1" s="94" t="s">
        <v>671</v>
      </c>
      <c r="Y1" s="92"/>
      <c r="Z1" s="89" t="s">
        <v>4114</v>
      </c>
      <c r="AA1" s="287"/>
      <c r="AB1" s="313" t="s">
        <v>8735</v>
      </c>
      <c r="AC1" s="313" t="s">
        <v>8736</v>
      </c>
      <c r="AD1" s="313" t="s">
        <v>651</v>
      </c>
      <c r="AE1" s="313" t="s">
        <v>8737</v>
      </c>
      <c r="AF1" s="313" t="s">
        <v>720</v>
      </c>
      <c r="AG1" s="287"/>
      <c r="AH1" s="275" t="s">
        <v>210</v>
      </c>
      <c r="AI1" s="87" t="s">
        <v>4115</v>
      </c>
      <c r="AJ1" s="87" t="s">
        <v>4115</v>
      </c>
      <c r="AK1" s="87" t="s">
        <v>4115</v>
      </c>
      <c r="AL1" s="87" t="s">
        <v>4116</v>
      </c>
      <c r="AM1" s="87" t="s">
        <v>4116</v>
      </c>
      <c r="AN1" s="87" t="s">
        <v>4116</v>
      </c>
      <c r="AO1" s="284"/>
      <c r="AP1" s="249" t="s">
        <v>773</v>
      </c>
      <c r="AQ1" s="249" t="s">
        <v>719</v>
      </c>
      <c r="AR1" s="249" t="s">
        <v>719</v>
      </c>
      <c r="AS1" s="249" t="s">
        <v>719</v>
      </c>
      <c r="AT1" s="252" t="s">
        <v>719</v>
      </c>
      <c r="AU1" s="252" t="s">
        <v>719</v>
      </c>
      <c r="AV1" s="252" t="s">
        <v>719</v>
      </c>
      <c r="AW1" s="84" t="s">
        <v>4117</v>
      </c>
      <c r="AX1" s="84" t="s">
        <v>4117</v>
      </c>
      <c r="AY1" s="84" t="s">
        <v>4117</v>
      </c>
      <c r="AZ1" s="84" t="s">
        <v>4118</v>
      </c>
      <c r="BA1" s="84" t="s">
        <v>4119</v>
      </c>
      <c r="BB1" s="84" t="s">
        <v>4120</v>
      </c>
      <c r="BC1" s="84" t="s">
        <v>4121</v>
      </c>
      <c r="BD1" s="84" t="s">
        <v>4120</v>
      </c>
      <c r="BE1" s="84" t="s">
        <v>4122</v>
      </c>
      <c r="BF1" s="84" t="s">
        <v>4123</v>
      </c>
      <c r="BG1" s="97" t="s">
        <v>4124</v>
      </c>
      <c r="BH1" s="84" t="s">
        <v>4125</v>
      </c>
      <c r="BI1" s="84" t="s">
        <v>4126</v>
      </c>
      <c r="BJ1" s="84" t="s">
        <v>4127</v>
      </c>
      <c r="BK1" s="84" t="s">
        <v>4128</v>
      </c>
      <c r="BL1" s="84" t="s">
        <v>4128</v>
      </c>
      <c r="BM1" s="84" t="s">
        <v>4129</v>
      </c>
      <c r="BN1" s="84" t="s">
        <v>4130</v>
      </c>
      <c r="BO1" s="84" t="s">
        <v>4131</v>
      </c>
      <c r="BP1" s="84" t="s">
        <v>4132</v>
      </c>
      <c r="BQ1" s="84" t="s">
        <v>4133</v>
      </c>
      <c r="BR1" s="84" t="s">
        <v>4133</v>
      </c>
      <c r="BT1" s="119" t="s">
        <v>1230</v>
      </c>
      <c r="BU1" s="120" t="s">
        <v>4134</v>
      </c>
      <c r="BV1" s="120" t="s">
        <v>4135</v>
      </c>
      <c r="BW1" s="120" t="s">
        <v>4136</v>
      </c>
      <c r="BX1" s="120" t="s">
        <v>4137</v>
      </c>
      <c r="BY1" s="120" t="s">
        <v>4138</v>
      </c>
      <c r="BZ1" s="120" t="s">
        <v>4138</v>
      </c>
      <c r="CA1" s="120" t="s">
        <v>4139</v>
      </c>
      <c r="CB1" s="120" t="s">
        <v>4140</v>
      </c>
      <c r="CC1" s="120" t="s">
        <v>4141</v>
      </c>
      <c r="CD1" s="120" t="s">
        <v>4142</v>
      </c>
      <c r="CE1" s="120" t="s">
        <v>4129</v>
      </c>
      <c r="CF1" s="120" t="s">
        <v>4143</v>
      </c>
      <c r="CG1" s="120" t="s">
        <v>4144</v>
      </c>
      <c r="CH1" s="120" t="s">
        <v>4145</v>
      </c>
      <c r="CI1" s="120" t="s">
        <v>4145</v>
      </c>
      <c r="CJ1" s="121" t="s">
        <v>4146</v>
      </c>
      <c r="CK1"/>
      <c r="CL1" s="315" t="s">
        <v>8744</v>
      </c>
      <c r="CM1" s="315" t="s">
        <v>8744</v>
      </c>
      <c r="CN1" s="315" t="s">
        <v>8744</v>
      </c>
      <c r="CO1" s="315" t="s">
        <v>8744</v>
      </c>
      <c r="CP1" s="315" t="s">
        <v>8744</v>
      </c>
      <c r="CQ1" s="315" t="s">
        <v>8744</v>
      </c>
      <c r="CR1" s="315" t="s">
        <v>8744</v>
      </c>
      <c r="CS1" s="315" t="s">
        <v>8744</v>
      </c>
      <c r="CT1" s="315" t="s">
        <v>8744</v>
      </c>
      <c r="CU1" s="315" t="s">
        <v>8744</v>
      </c>
      <c r="CW1" s="132" t="s">
        <v>1429</v>
      </c>
      <c r="CX1" s="73" t="s">
        <v>686</v>
      </c>
      <c r="DB1" s="66"/>
    </row>
    <row r="2" spans="1:118" ht="14.4">
      <c r="A2" s="14" t="s">
        <v>79</v>
      </c>
      <c r="B2" s="115" t="s">
        <v>1229</v>
      </c>
      <c r="C2" s="165" t="s">
        <v>79</v>
      </c>
      <c r="D2" s="166"/>
      <c r="E2" s="15"/>
      <c r="F2" s="6"/>
      <c r="G2" s="54" t="s">
        <v>93</v>
      </c>
      <c r="H2" s="57" t="s">
        <v>137</v>
      </c>
      <c r="I2" s="57" t="s">
        <v>9007</v>
      </c>
      <c r="J2" s="57" t="s">
        <v>672</v>
      </c>
      <c r="K2" s="205" t="s">
        <v>650</v>
      </c>
      <c r="L2" s="176" t="s">
        <v>4134</v>
      </c>
      <c r="M2" s="176" t="s">
        <v>4147</v>
      </c>
      <c r="N2" s="176" t="s">
        <v>4148</v>
      </c>
      <c r="O2" s="176" t="s">
        <v>4149</v>
      </c>
      <c r="P2" s="176" t="s">
        <v>4150</v>
      </c>
      <c r="Q2" s="176" t="s">
        <v>4150</v>
      </c>
      <c r="R2" s="176" t="s">
        <v>4151</v>
      </c>
      <c r="S2" s="177" t="s">
        <v>4152</v>
      </c>
      <c r="T2" s="176" t="s">
        <v>8516</v>
      </c>
      <c r="U2" s="176" t="s">
        <v>4153</v>
      </c>
      <c r="V2" s="177" t="s">
        <v>9012</v>
      </c>
      <c r="W2" s="178" t="s">
        <v>4154</v>
      </c>
      <c r="X2" s="81" t="s">
        <v>4155</v>
      </c>
      <c r="Y2" s="95"/>
      <c r="Z2" s="90" t="s">
        <v>205</v>
      </c>
      <c r="AA2" s="288"/>
      <c r="AB2" s="313" t="s">
        <v>8738</v>
      </c>
      <c r="AC2" s="313" t="s">
        <v>8738</v>
      </c>
      <c r="AD2" s="313" t="s">
        <v>8738</v>
      </c>
      <c r="AE2" s="313" t="s">
        <v>8738</v>
      </c>
      <c r="AF2" s="313" t="s">
        <v>8738</v>
      </c>
      <c r="AG2" s="288"/>
      <c r="AH2" s="276" t="s">
        <v>145</v>
      </c>
      <c r="AI2" s="83" t="s">
        <v>4156</v>
      </c>
      <c r="AJ2" s="83" t="s">
        <v>4157</v>
      </c>
      <c r="AK2" s="83" t="s">
        <v>4158</v>
      </c>
      <c r="AL2" s="83" t="s">
        <v>4158</v>
      </c>
      <c r="AM2" s="83" t="s">
        <v>4159</v>
      </c>
      <c r="AN2" s="83" t="s">
        <v>651</v>
      </c>
      <c r="AO2" s="285"/>
      <c r="AP2" s="250" t="s">
        <v>775</v>
      </c>
      <c r="AQ2" s="250" t="s">
        <v>137</v>
      </c>
      <c r="AR2" s="250" t="s">
        <v>4160</v>
      </c>
      <c r="AS2" s="250" t="s">
        <v>720</v>
      </c>
      <c r="AT2" s="253" t="s">
        <v>137</v>
      </c>
      <c r="AU2" s="253" t="s">
        <v>4160</v>
      </c>
      <c r="AV2" s="253" t="s">
        <v>720</v>
      </c>
      <c r="AW2" s="85" t="s">
        <v>4161</v>
      </c>
      <c r="AX2" s="85" t="s">
        <v>4162</v>
      </c>
      <c r="AY2" s="85" t="s">
        <v>4163</v>
      </c>
      <c r="AZ2" s="85" t="s">
        <v>4164</v>
      </c>
      <c r="BA2" s="85" t="s">
        <v>4165</v>
      </c>
      <c r="BB2" s="85" t="s">
        <v>4161</v>
      </c>
      <c r="BC2" s="85" t="s">
        <v>4166</v>
      </c>
      <c r="BD2" s="85" t="s">
        <v>4162</v>
      </c>
      <c r="BE2" s="85" t="s">
        <v>4167</v>
      </c>
      <c r="BF2" s="85" t="s">
        <v>4168</v>
      </c>
      <c r="BG2" s="85" t="s">
        <v>4168</v>
      </c>
      <c r="BH2" s="85" t="s">
        <v>4160</v>
      </c>
      <c r="BI2" s="85" t="s">
        <v>4160</v>
      </c>
      <c r="BJ2" s="85" t="s">
        <v>4160</v>
      </c>
      <c r="BK2" s="85" t="s">
        <v>4169</v>
      </c>
      <c r="BL2" s="85" t="s">
        <v>4170</v>
      </c>
      <c r="BM2" s="85" t="s">
        <v>79</v>
      </c>
      <c r="BN2" s="85" t="s">
        <v>4171</v>
      </c>
      <c r="BO2" s="85" t="s">
        <v>4172</v>
      </c>
      <c r="BP2" s="85" t="s">
        <v>4173</v>
      </c>
      <c r="BQ2" s="85" t="s">
        <v>4174</v>
      </c>
      <c r="BR2" s="85" t="s">
        <v>4175</v>
      </c>
      <c r="BT2" s="122" t="s">
        <v>175</v>
      </c>
      <c r="BU2" s="120"/>
      <c r="BV2" s="120"/>
      <c r="BW2" s="120" t="s">
        <v>4176</v>
      </c>
      <c r="BX2" s="120" t="s">
        <v>4177</v>
      </c>
      <c r="BY2" s="120" t="s">
        <v>4178</v>
      </c>
      <c r="BZ2" s="120" t="s">
        <v>4176</v>
      </c>
      <c r="CA2" s="120" t="s">
        <v>4179</v>
      </c>
      <c r="CB2" s="120" t="s">
        <v>4180</v>
      </c>
      <c r="CC2" s="120" t="s">
        <v>4181</v>
      </c>
      <c r="CD2" s="120"/>
      <c r="CE2" s="120"/>
      <c r="CF2" s="120"/>
      <c r="CG2" s="120"/>
      <c r="CH2" s="120" t="s">
        <v>4182</v>
      </c>
      <c r="CI2" s="120" t="s">
        <v>4183</v>
      </c>
      <c r="CJ2" s="121"/>
      <c r="CK2"/>
      <c r="CL2" s="315" t="s">
        <v>4143</v>
      </c>
      <c r="CM2" s="315" t="s">
        <v>8745</v>
      </c>
      <c r="CN2" s="315" t="s">
        <v>8746</v>
      </c>
      <c r="CO2" s="315" t="s">
        <v>4134</v>
      </c>
      <c r="CP2" s="315" t="s">
        <v>4147</v>
      </c>
      <c r="CQ2" s="315" t="s">
        <v>8747</v>
      </c>
      <c r="CR2" s="315" t="s">
        <v>8748</v>
      </c>
      <c r="CS2" s="315" t="s">
        <v>8749</v>
      </c>
      <c r="CT2" s="315" t="s">
        <v>4136</v>
      </c>
      <c r="CU2" s="315" t="s">
        <v>8750</v>
      </c>
      <c r="CV2" s="145" t="s">
        <v>1389</v>
      </c>
      <c r="CW2" s="133" t="s">
        <v>1428</v>
      </c>
      <c r="CX2" s="74" t="s">
        <v>690</v>
      </c>
      <c r="CZ2" s="22"/>
      <c r="DB2" s="66"/>
    </row>
    <row r="3" spans="1:118" ht="14.4" customHeight="1" thickBot="1">
      <c r="A3" s="14" t="s">
        <v>79</v>
      </c>
      <c r="B3" s="115" t="s">
        <v>1229</v>
      </c>
      <c r="C3" s="165" t="s">
        <v>79</v>
      </c>
      <c r="D3" s="166" t="s">
        <v>79</v>
      </c>
      <c r="E3" s="16" t="s">
        <v>16</v>
      </c>
      <c r="F3" s="6"/>
      <c r="G3" s="55" t="s">
        <v>460</v>
      </c>
      <c r="H3" s="58" t="s">
        <v>460</v>
      </c>
      <c r="I3" s="58" t="s">
        <v>9008</v>
      </c>
      <c r="J3" s="58" t="s">
        <v>9009</v>
      </c>
      <c r="K3" s="206" t="s">
        <v>9010</v>
      </c>
      <c r="L3" s="179" t="s">
        <v>673</v>
      </c>
      <c r="M3" s="179" t="s">
        <v>673</v>
      </c>
      <c r="N3" s="180" t="s">
        <v>4184</v>
      </c>
      <c r="O3" s="179" t="s">
        <v>673</v>
      </c>
      <c r="P3" s="179" t="s">
        <v>4185</v>
      </c>
      <c r="Q3" s="179" t="s">
        <v>4186</v>
      </c>
      <c r="R3" s="179" t="s">
        <v>4187</v>
      </c>
      <c r="S3" s="179" t="s">
        <v>673</v>
      </c>
      <c r="T3" s="179" t="s">
        <v>8517</v>
      </c>
      <c r="U3" s="179" t="s">
        <v>673</v>
      </c>
      <c r="V3" s="179" t="s">
        <v>9011</v>
      </c>
      <c r="W3" s="180" t="s">
        <v>4188</v>
      </c>
      <c r="X3" s="80" t="s">
        <v>4189</v>
      </c>
      <c r="Y3" s="93"/>
      <c r="Z3" s="91" t="s">
        <v>685</v>
      </c>
      <c r="AA3" s="289"/>
      <c r="AB3" s="318" t="s">
        <v>8739</v>
      </c>
      <c r="AC3" s="318" t="s">
        <v>8740</v>
      </c>
      <c r="AD3" s="318" t="s">
        <v>8741</v>
      </c>
      <c r="AE3" s="318" t="s">
        <v>8742</v>
      </c>
      <c r="AF3" s="318" t="s">
        <v>8743</v>
      </c>
      <c r="AG3" s="289"/>
      <c r="AH3" s="82" t="s">
        <v>338</v>
      </c>
      <c r="AI3" s="82" t="s">
        <v>338</v>
      </c>
      <c r="AJ3" s="82" t="s">
        <v>338</v>
      </c>
      <c r="AK3" s="82" t="s">
        <v>338</v>
      </c>
      <c r="AL3" s="82" t="s">
        <v>338</v>
      </c>
      <c r="AM3" s="82" t="s">
        <v>338</v>
      </c>
      <c r="AN3" s="82" t="s">
        <v>338</v>
      </c>
      <c r="AO3" s="286"/>
      <c r="AP3" s="251" t="s">
        <v>774</v>
      </c>
      <c r="AQ3" s="251" t="s">
        <v>767</v>
      </c>
      <c r="AR3" s="251" t="s">
        <v>767</v>
      </c>
      <c r="AS3" s="251" t="s">
        <v>767</v>
      </c>
      <c r="AT3" s="254" t="s">
        <v>4190</v>
      </c>
      <c r="AU3" s="254" t="s">
        <v>4191</v>
      </c>
      <c r="AV3" s="254" t="s">
        <v>4192</v>
      </c>
      <c r="AW3" s="86" t="s">
        <v>4190</v>
      </c>
      <c r="AX3" s="86" t="s">
        <v>4191</v>
      </c>
      <c r="AY3" s="86" t="s">
        <v>4191</v>
      </c>
      <c r="AZ3" s="86" t="s">
        <v>4190</v>
      </c>
      <c r="BA3" s="86" t="s">
        <v>4190</v>
      </c>
      <c r="BB3" s="86" t="s">
        <v>4190</v>
      </c>
      <c r="BC3" s="86" t="s">
        <v>4190</v>
      </c>
      <c r="BD3" s="86" t="s">
        <v>4191</v>
      </c>
      <c r="BE3" s="86" t="s">
        <v>4191</v>
      </c>
      <c r="BF3" s="86" t="s">
        <v>4191</v>
      </c>
      <c r="BG3" s="86" t="s">
        <v>4191</v>
      </c>
      <c r="BH3" s="86" t="s">
        <v>4191</v>
      </c>
      <c r="BI3" s="86" t="s">
        <v>4191</v>
      </c>
      <c r="BJ3" s="86" t="s">
        <v>4191</v>
      </c>
      <c r="BK3" s="86" t="s">
        <v>4190</v>
      </c>
      <c r="BL3" s="86" t="s">
        <v>4190</v>
      </c>
      <c r="BM3" s="86" t="s">
        <v>4191</v>
      </c>
      <c r="BN3" s="86" t="s">
        <v>4192</v>
      </c>
      <c r="BO3" s="86" t="s">
        <v>4192</v>
      </c>
      <c r="BP3" s="86" t="s">
        <v>4190</v>
      </c>
      <c r="BQ3" s="86" t="s">
        <v>4191</v>
      </c>
      <c r="BR3" s="86" t="s">
        <v>4191</v>
      </c>
      <c r="BS3" s="48"/>
      <c r="BT3" s="123" t="s">
        <v>767</v>
      </c>
      <c r="BU3" s="124" t="s">
        <v>767</v>
      </c>
      <c r="BV3" s="124" t="s">
        <v>767</v>
      </c>
      <c r="BW3" s="124" t="s">
        <v>767</v>
      </c>
      <c r="BX3" s="124" t="s">
        <v>767</v>
      </c>
      <c r="BY3" s="124" t="s">
        <v>767</v>
      </c>
      <c r="BZ3" s="124" t="s">
        <v>767</v>
      </c>
      <c r="CA3" s="124" t="s">
        <v>767</v>
      </c>
      <c r="CB3" s="124" t="s">
        <v>767</v>
      </c>
      <c r="CC3" s="124" t="s">
        <v>767</v>
      </c>
      <c r="CD3" s="124" t="s">
        <v>767</v>
      </c>
      <c r="CE3" s="124" t="s">
        <v>767</v>
      </c>
      <c r="CF3" s="124" t="s">
        <v>767</v>
      </c>
      <c r="CG3" s="124" t="s">
        <v>767</v>
      </c>
      <c r="CH3" s="124" t="s">
        <v>767</v>
      </c>
      <c r="CI3" s="124" t="s">
        <v>767</v>
      </c>
      <c r="CJ3" s="125" t="s">
        <v>767</v>
      </c>
      <c r="CK3" s="48"/>
      <c r="CL3" s="316" t="s">
        <v>8751</v>
      </c>
      <c r="CM3" s="316" t="s">
        <v>8752</v>
      </c>
      <c r="CN3" s="316" t="s">
        <v>8753</v>
      </c>
      <c r="CO3" s="316" t="s">
        <v>8754</v>
      </c>
      <c r="CP3" s="316" t="s">
        <v>8755</v>
      </c>
      <c r="CQ3" s="316" t="s">
        <v>8756</v>
      </c>
      <c r="CR3" s="316" t="s">
        <v>8756</v>
      </c>
      <c r="CS3" s="316" t="s">
        <v>8757</v>
      </c>
      <c r="CT3" s="316" t="s">
        <v>8758</v>
      </c>
      <c r="CU3" s="317" t="s">
        <v>8759</v>
      </c>
      <c r="CV3" s="145" t="s">
        <v>1390</v>
      </c>
      <c r="CW3" s="134" t="s">
        <v>1430</v>
      </c>
      <c r="CX3" s="75" t="s">
        <v>766</v>
      </c>
      <c r="CY3" s="18"/>
      <c r="CZ3" s="71"/>
      <c r="DB3" s="67"/>
      <c r="DC3" s="59"/>
      <c r="DE3" s="18"/>
    </row>
    <row r="4" spans="1:118" ht="14.4" customHeight="1">
      <c r="A4" s="167"/>
      <c r="B4" s="168"/>
      <c r="C4" s="169"/>
      <c r="D4" s="1"/>
      <c r="E4" s="117"/>
      <c r="F4" s="76"/>
      <c r="G4" s="170"/>
      <c r="H4" s="171"/>
      <c r="I4" s="171"/>
      <c r="J4" s="171"/>
      <c r="K4" s="207"/>
      <c r="L4" s="181"/>
      <c r="M4" s="181"/>
      <c r="N4" s="78"/>
      <c r="O4" s="181"/>
      <c r="P4" s="181"/>
      <c r="Q4" s="181"/>
      <c r="R4" s="181"/>
      <c r="S4" s="181"/>
      <c r="T4" s="181"/>
      <c r="U4" s="181"/>
      <c r="V4" s="181"/>
      <c r="W4" s="78"/>
      <c r="X4" s="116"/>
      <c r="Y4" s="116"/>
      <c r="Z4" s="307"/>
      <c r="AA4" s="307"/>
      <c r="AB4" s="314"/>
      <c r="AC4" s="307"/>
      <c r="AD4" s="307"/>
      <c r="AE4" s="307"/>
      <c r="AF4" s="307"/>
      <c r="AG4" s="307"/>
      <c r="AH4" s="172"/>
      <c r="AI4" s="172"/>
      <c r="AJ4" s="172"/>
      <c r="AK4" s="172"/>
      <c r="AL4" s="172"/>
      <c r="AM4" s="172"/>
      <c r="AN4" s="172"/>
      <c r="AO4" s="172"/>
      <c r="AP4" s="172"/>
      <c r="AQ4" s="172"/>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172"/>
      <c r="BS4" s="116"/>
      <c r="BT4" s="173"/>
      <c r="BU4" s="172"/>
      <c r="BV4" s="172"/>
      <c r="BW4" s="172"/>
      <c r="BX4" s="172"/>
      <c r="BY4" s="172"/>
      <c r="BZ4" s="172"/>
      <c r="CA4" s="172"/>
      <c r="CB4" s="172"/>
      <c r="CC4" s="172"/>
      <c r="CD4" s="172"/>
      <c r="CE4" s="172"/>
      <c r="CF4" s="172"/>
      <c r="CG4" s="172"/>
      <c r="CH4" s="172"/>
      <c r="CI4" s="172"/>
      <c r="CJ4" s="172"/>
      <c r="CK4" s="172"/>
      <c r="CL4" s="172"/>
      <c r="CM4" s="172"/>
      <c r="CN4" s="172"/>
      <c r="CO4" s="172"/>
      <c r="CP4" s="172"/>
      <c r="CQ4" s="172"/>
      <c r="CR4" s="172"/>
      <c r="CS4" s="172"/>
      <c r="CT4" s="172"/>
      <c r="CU4" s="172"/>
      <c r="CV4" s="183"/>
      <c r="CW4" s="247"/>
      <c r="CX4" s="21" t="s">
        <v>691</v>
      </c>
      <c r="DC4" s="61"/>
      <c r="DD4" s="61"/>
      <c r="DE4" s="18"/>
      <c r="DF4" s="18"/>
    </row>
    <row r="5" spans="1:118" ht="14.4" customHeight="1">
      <c r="A5" s="201"/>
      <c r="B5" s="168"/>
      <c r="C5" s="277" t="s">
        <v>653</v>
      </c>
      <c r="D5" s="277" t="s">
        <v>652</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s="183"/>
      <c r="CW5" s="208"/>
      <c r="DB5" s="66"/>
      <c r="DC5" s="61"/>
      <c r="DD5" s="61"/>
      <c r="DE5"/>
      <c r="DF5"/>
      <c r="DG5"/>
      <c r="DH5" s="4"/>
      <c r="DI5"/>
      <c r="DJ5"/>
      <c r="DK5"/>
      <c r="DL5"/>
      <c r="DM5"/>
      <c r="DN5"/>
    </row>
    <row r="6" spans="1:118" ht="14.4" customHeight="1">
      <c r="A6" t="s">
        <v>3512</v>
      </c>
      <c r="B6" s="168" t="s">
        <v>1507</v>
      </c>
      <c r="C6" s="279" t="str">
        <f t="shared" ref="C6:C78" si="0">MID(A6,1,12)</f>
        <v>A.010.02.101</v>
      </c>
      <c r="D6" s="280" t="s">
        <v>2809</v>
      </c>
      <c r="E6" s="278" t="s">
        <v>1510</v>
      </c>
      <c r="F6" s="281" t="str">
        <f t="shared" ref="F6:F78" si="1">MID(A6, 21,85)</f>
        <v>Leather Chrome tanning, hides from Argentia</v>
      </c>
      <c r="G6" s="319">
        <f>H6+I6+J6+K6</f>
        <v>5.4472698949999998</v>
      </c>
      <c r="H6" s="319">
        <f>N6+O6+P6+Q6</f>
        <v>0.98287606999999999</v>
      </c>
      <c r="I6" s="319">
        <f>L6+M6+R6+V6</f>
        <v>1.0877902670000001</v>
      </c>
      <c r="J6" s="319">
        <f>S6+T6+U6+W6+X6</f>
        <v>1.2591478580000002</v>
      </c>
      <c r="K6" s="319">
        <v>2.1174556999999998</v>
      </c>
      <c r="L6" s="319">
        <v>0.41595588999999999</v>
      </c>
      <c r="M6" s="319">
        <v>0.18105228000000001</v>
      </c>
      <c r="N6" s="319">
        <v>0.12540714</v>
      </c>
      <c r="O6" s="319">
        <v>0.28739998</v>
      </c>
      <c r="P6" s="319">
        <v>0.52575751999999998</v>
      </c>
      <c r="Q6" s="319">
        <v>4.4311429999999999E-2</v>
      </c>
      <c r="R6" s="319">
        <v>0.45249719999999999</v>
      </c>
      <c r="S6" s="319">
        <v>1.0896877</v>
      </c>
      <c r="T6" s="319">
        <v>9.8287630000000001E-2</v>
      </c>
      <c r="U6" s="319">
        <v>5.9503923E-2</v>
      </c>
      <c r="V6" s="319">
        <v>3.8284896999999998E-2</v>
      </c>
      <c r="W6" s="319">
        <v>1.1668605E-2</v>
      </c>
      <c r="X6" s="319">
        <v>0</v>
      </c>
      <c r="Y6" s="210"/>
      <c r="Z6" s="320">
        <f>K6/0.133</f>
        <v>15.920719548872178</v>
      </c>
      <c r="AA6" s="210"/>
      <c r="AB6" s="321">
        <f>K6</f>
        <v>2.1174556999999998</v>
      </c>
      <c r="AC6" s="321">
        <f>L6+M6+N6+O6+P6+Q6+R6</f>
        <v>2.03238144</v>
      </c>
      <c r="AD6" s="321">
        <f>W6+T6+L6+M6+R6</f>
        <v>1.159461605</v>
      </c>
      <c r="AE6" s="321">
        <f>V6+L6+M6+R6</f>
        <v>1.0877902669999999</v>
      </c>
      <c r="AF6" s="321">
        <f>S6+U6+X6</f>
        <v>1.1491916230000001</v>
      </c>
      <c r="AG6"/>
      <c r="AH6" s="121">
        <v>110.56886</v>
      </c>
      <c r="AI6" s="121">
        <v>92.244595000000004</v>
      </c>
      <c r="AJ6" s="121">
        <v>8.0663087999999998</v>
      </c>
      <c r="AK6" s="121">
        <v>0</v>
      </c>
      <c r="AL6" s="121">
        <v>0.27005899999999999</v>
      </c>
      <c r="AM6" s="121">
        <v>1.2437662</v>
      </c>
      <c r="AN6" s="121">
        <v>8.7441303999999995</v>
      </c>
      <c r="AO6"/>
      <c r="AP6" s="282">
        <v>0.35636042000000001</v>
      </c>
      <c r="AQ6" s="282">
        <v>0.33688182999999999</v>
      </c>
      <c r="AR6" s="282">
        <v>1.400422E-2</v>
      </c>
      <c r="AS6" s="282">
        <v>5.4743704999999998E-3</v>
      </c>
      <c r="AT6" s="255">
        <f t="shared" ref="AT6:AT9" si="2">AW6+AZ6+BA6+BB6+BC6+BK6+BL6+BP6</f>
        <v>2.0196751893299E-5</v>
      </c>
      <c r="AU6" s="256">
        <f t="shared" ref="AU6:AU9" si="3">AX6+AY6+BD6+BE6+BF6+BG6+BH6+BI6+BJ6+BM6+BQ6+BR6</f>
        <v>5.1790755229807604E-8</v>
      </c>
      <c r="AV6" s="256">
        <f t="shared" ref="AV6:AV9" si="4">BN6+BO6</f>
        <v>0.76671854900000003</v>
      </c>
      <c r="AW6" s="272">
        <v>1.4924702E-5</v>
      </c>
      <c r="AX6" s="272">
        <v>4.5036186999999997E-8</v>
      </c>
      <c r="AY6" s="272">
        <v>1.2302268999999999E-12</v>
      </c>
      <c r="AZ6" s="272">
        <v>2.4149370999999998E-9</v>
      </c>
      <c r="BA6" s="272">
        <v>3.9155979000000002E-11</v>
      </c>
      <c r="BB6" s="272">
        <v>1.8662674999999999E-8</v>
      </c>
      <c r="BC6" s="272">
        <v>5.1009687000000003E-6</v>
      </c>
      <c r="BD6" s="272">
        <v>3.7527907E-9</v>
      </c>
      <c r="BE6" s="272">
        <v>2.8012945000000001E-9</v>
      </c>
      <c r="BF6" s="272">
        <v>9.3448713999999995E-12</v>
      </c>
      <c r="BG6" s="272">
        <v>8.3122615999999996E-15</v>
      </c>
      <c r="BH6" s="272">
        <v>2.1569432999999999E-11</v>
      </c>
      <c r="BI6" s="272">
        <v>3.3996132000000001E-12</v>
      </c>
      <c r="BJ6" s="272">
        <v>1.0958374E-12</v>
      </c>
      <c r="BK6" s="272">
        <v>6.8062456000000004E-8</v>
      </c>
      <c r="BL6" s="272">
        <v>8.1758565999999998E-8</v>
      </c>
      <c r="BM6" s="272">
        <v>1.6296264999999999E-10</v>
      </c>
      <c r="BN6" s="273">
        <v>4.2865829000000001E-2</v>
      </c>
      <c r="BO6" s="273">
        <v>0.72385272000000001</v>
      </c>
      <c r="BP6" s="272">
        <v>1.4340321999999999E-10</v>
      </c>
      <c r="BQ6" s="272">
        <v>8.7204663000000002E-13</v>
      </c>
      <c r="BR6" s="272">
        <v>3.9016012000000003E-17</v>
      </c>
      <c r="BS6"/>
      <c r="BT6" s="121">
        <v>1.77922E-3</v>
      </c>
      <c r="BU6" s="274">
        <v>2.1249324999999998E-5</v>
      </c>
      <c r="BV6" s="121">
        <v>4.4391189999999999E-4</v>
      </c>
      <c r="BW6" s="274">
        <v>5.3005581000000001E-5</v>
      </c>
      <c r="BX6" s="121">
        <v>2.7028607E-4</v>
      </c>
      <c r="BY6" s="274">
        <v>3.8049952999999999E-6</v>
      </c>
      <c r="BZ6" s="274">
        <v>4.5532693000000001E-9</v>
      </c>
      <c r="CA6" s="274">
        <v>5.8218399000000002E-6</v>
      </c>
      <c r="CB6" s="121">
        <v>7.0552957999999995E-4</v>
      </c>
      <c r="CC6" s="274">
        <v>2.9321131000000001E-5</v>
      </c>
      <c r="CD6" s="274">
        <v>2.9399822000000001E-7</v>
      </c>
      <c r="CE6" s="274">
        <v>1.1459436E-7</v>
      </c>
      <c r="CF6" s="274">
        <v>5.6507782E-9</v>
      </c>
      <c r="CG6" s="121">
        <v>1.0033831E-4</v>
      </c>
      <c r="CH6" s="121">
        <v>1.1804371E-4</v>
      </c>
      <c r="CI6" s="274">
        <v>2.7468143999999999E-5</v>
      </c>
      <c r="CJ6" s="274">
        <v>2.0586576999999998E-8</v>
      </c>
      <c r="CK6" s="4"/>
      <c r="CL6" s="323">
        <v>8.9870935999999997E-9</v>
      </c>
      <c r="CM6" s="323">
        <v>15.813192000000001</v>
      </c>
      <c r="CN6" s="323">
        <v>0.11928563</v>
      </c>
      <c r="CO6" s="323">
        <v>1.5448352E-2</v>
      </c>
      <c r="CP6" s="323">
        <v>9.4677293999999995E-3</v>
      </c>
      <c r="CQ6" s="323">
        <v>2.1183732E-8</v>
      </c>
      <c r="CR6" s="323">
        <v>1.0493188000000001E-6</v>
      </c>
      <c r="CS6" s="323">
        <v>4.9794760999999996E-3</v>
      </c>
      <c r="CT6" s="323">
        <v>2.6939468</v>
      </c>
      <c r="CU6" s="323">
        <v>11.699811</v>
      </c>
      <c r="CV6" s="146"/>
      <c r="CW6" s="135"/>
      <c r="CX6" s="22" t="s">
        <v>820</v>
      </c>
      <c r="CY6" s="12"/>
      <c r="CZ6" s="12"/>
      <c r="DB6"/>
      <c r="DC6" s="61"/>
      <c r="DD6" s="61"/>
      <c r="DE6"/>
      <c r="DF6"/>
      <c r="DG6"/>
      <c r="DH6" s="4"/>
      <c r="DI6"/>
      <c r="DJ6"/>
      <c r="DK6"/>
      <c r="DL6"/>
      <c r="DM6"/>
      <c r="DN6"/>
    </row>
    <row r="7" spans="1:118" ht="14.4" customHeight="1">
      <c r="A7" t="s">
        <v>3513</v>
      </c>
      <c r="B7" s="168" t="s">
        <v>1507</v>
      </c>
      <c r="C7" s="279" t="str">
        <f t="shared" si="0"/>
        <v>A.010.02.102</v>
      </c>
      <c r="D7" s="280" t="s">
        <v>2809</v>
      </c>
      <c r="E7" s="278" t="s">
        <v>1510</v>
      </c>
      <c r="F7" s="281" t="str">
        <f t="shared" si="1"/>
        <v>Leather Vegetable tanning, hides from Europe</v>
      </c>
      <c r="G7" s="319">
        <f t="shared" ref="G7:G80" si="5">H7+I7+J7+K7</f>
        <v>2.7294468431146002</v>
      </c>
      <c r="H7" s="319">
        <f t="shared" ref="H7:H80" si="6">N7+O7+P7+Q7</f>
        <v>0.16319124494999998</v>
      </c>
      <c r="I7" s="319">
        <f t="shared" ref="I7:I70" si="7">L7+M7+R7+V7</f>
        <v>0.12532693890800001</v>
      </c>
      <c r="J7" s="319">
        <f t="shared" ref="J7:J70" si="8">S7+T7+U7+W7+X7</f>
        <v>4.9999759256599996E-2</v>
      </c>
      <c r="K7" s="319">
        <v>2.3909289</v>
      </c>
      <c r="L7" s="319">
        <v>7.8845784000000002E-2</v>
      </c>
      <c r="M7" s="319">
        <v>4.2407027999999999E-2</v>
      </c>
      <c r="N7" s="319">
        <v>3.4865347999999997E-2</v>
      </c>
      <c r="O7" s="319">
        <v>0.12708813999999999</v>
      </c>
      <c r="P7" s="319">
        <v>3.9018617000000002E-4</v>
      </c>
      <c r="Q7" s="319">
        <v>8.4757077999999999E-4</v>
      </c>
      <c r="R7" s="319">
        <v>3.9759011E-3</v>
      </c>
      <c r="S7" s="319">
        <v>2.7945328E-3</v>
      </c>
      <c r="T7" s="319">
        <v>2.2515787999999998E-2</v>
      </c>
      <c r="U7" s="319">
        <v>2.4680044000000002E-2</v>
      </c>
      <c r="V7" s="319">
        <v>9.8225807999999999E-5</v>
      </c>
      <c r="W7" s="319">
        <v>9.3944566000000005E-6</v>
      </c>
      <c r="X7" s="319">
        <v>0</v>
      </c>
      <c r="Y7" s="210"/>
      <c r="Z7" s="320">
        <f t="shared" ref="Z7:Z79" si="9">K7/0.133</f>
        <v>17.976909022556391</v>
      </c>
      <c r="AA7" s="210"/>
      <c r="AB7" s="321">
        <f t="shared" ref="AB7:AB79" si="10">K7</f>
        <v>2.3909289</v>
      </c>
      <c r="AC7" s="321">
        <f t="shared" ref="AC7:AC79" si="11">L7+M7+N7+O7+P7+Q7+R7</f>
        <v>0.28841995804999998</v>
      </c>
      <c r="AD7" s="321">
        <f t="shared" ref="AD7:AD70" si="12">W7+T7+L7+M7+R7</f>
        <v>0.14775389555660001</v>
      </c>
      <c r="AE7" s="321">
        <f t="shared" ref="AE7:AE79" si="13">V7+L7+M7+R7</f>
        <v>0.12532693890800001</v>
      </c>
      <c r="AF7" s="321">
        <f t="shared" ref="AF7:AF79" si="14">S7+U7+X7</f>
        <v>2.7474576800000001E-2</v>
      </c>
      <c r="AG7"/>
      <c r="AH7" s="121">
        <v>90.541864000000004</v>
      </c>
      <c r="AI7" s="121">
        <v>79.980474999999998</v>
      </c>
      <c r="AJ7" s="121">
        <v>3.3456565999999999</v>
      </c>
      <c r="AK7" s="121">
        <v>0</v>
      </c>
      <c r="AL7" s="121">
        <v>0.27357814000000003</v>
      </c>
      <c r="AM7" s="121">
        <v>1.2207421000000001</v>
      </c>
      <c r="AN7" s="121">
        <v>5.7214128000000004</v>
      </c>
      <c r="AO7"/>
      <c r="AP7" s="282">
        <v>0.32985086000000002</v>
      </c>
      <c r="AQ7" s="282">
        <v>0.31092154</v>
      </c>
      <c r="AR7" s="282">
        <v>1.4482323E-2</v>
      </c>
      <c r="AS7" s="282">
        <v>4.4469888999999997E-3</v>
      </c>
      <c r="AT7" s="255">
        <f t="shared" si="2"/>
        <v>1.8640379788251996E-5</v>
      </c>
      <c r="AU7" s="256">
        <f t="shared" si="3"/>
        <v>5.3558888514763734E-8</v>
      </c>
      <c r="AV7" s="256">
        <f t="shared" si="4"/>
        <v>0.62282757210000006</v>
      </c>
      <c r="AW7" s="272">
        <v>1.6744035E-5</v>
      </c>
      <c r="AX7" s="272">
        <v>5.0523071000000001E-8</v>
      </c>
      <c r="AY7" s="272">
        <v>1.3802635E-12</v>
      </c>
      <c r="AZ7" s="272">
        <v>2.8656657999999999E-10</v>
      </c>
      <c r="BA7" s="272">
        <v>3.3303291999999998E-11</v>
      </c>
      <c r="BB7" s="272">
        <v>5.1843693999999998E-9</v>
      </c>
      <c r="BC7" s="272">
        <v>1.87881E-6</v>
      </c>
      <c r="BD7" s="272">
        <v>7.5433754E-10</v>
      </c>
      <c r="BE7" s="272">
        <v>2.0959308000000001E-9</v>
      </c>
      <c r="BF7" s="272">
        <v>1.6583899999999998E-11</v>
      </c>
      <c r="BG7" s="272">
        <v>7.6997394999999993E-15</v>
      </c>
      <c r="BH7" s="272">
        <v>2.3650743000000002E-12</v>
      </c>
      <c r="BI7" s="272">
        <v>2.2005292000000001E-13</v>
      </c>
      <c r="BJ7" s="272">
        <v>7.1721763999999994E-14</v>
      </c>
      <c r="BK7" s="272">
        <v>4.3786746000000004E-9</v>
      </c>
      <c r="BL7" s="272">
        <v>7.4961060000000005E-9</v>
      </c>
      <c r="BM7" s="272">
        <v>1.6397318E-10</v>
      </c>
      <c r="BN7" s="273">
        <v>1.2136121E-3</v>
      </c>
      <c r="BO7" s="273">
        <v>0.62161396000000002</v>
      </c>
      <c r="BP7" s="272">
        <v>1.5576837999999999E-10</v>
      </c>
      <c r="BQ7" s="272">
        <v>9.4724016000000008E-13</v>
      </c>
      <c r="BR7" s="272">
        <v>4.2380226000000002E-17</v>
      </c>
      <c r="BS7"/>
      <c r="BT7" s="121">
        <v>7.8337228000000003E-4</v>
      </c>
      <c r="BU7" s="274">
        <v>1.6097707999999999E-5</v>
      </c>
      <c r="BV7" s="121">
        <v>5.0124391999999997E-4</v>
      </c>
      <c r="BW7" s="274">
        <v>4.6699628999999997E-7</v>
      </c>
      <c r="BX7" s="121">
        <v>1.2390171E-4</v>
      </c>
      <c r="BY7" s="274">
        <v>3.2383502E-6</v>
      </c>
      <c r="BZ7" s="274">
        <v>3.6949726000000001E-9</v>
      </c>
      <c r="CA7" s="274">
        <v>4.9562629E-6</v>
      </c>
      <c r="CB7" s="274">
        <v>5.2360236999999997E-7</v>
      </c>
      <c r="CC7" s="274">
        <v>5.6084251999999997E-7</v>
      </c>
      <c r="CD7" s="274">
        <v>2.5013065999999999E-7</v>
      </c>
      <c r="CE7" s="274">
        <v>1.2053763E-7</v>
      </c>
      <c r="CF7" s="274">
        <v>4.8928336000000003E-9</v>
      </c>
      <c r="CG7" s="274">
        <v>8.8226996999999996E-6</v>
      </c>
      <c r="CH7" s="274">
        <v>9.7685666000000006E-5</v>
      </c>
      <c r="CI7" s="274">
        <v>2.5472914E-5</v>
      </c>
      <c r="CJ7" s="274">
        <v>2.2361686000000001E-8</v>
      </c>
      <c r="CK7" s="4"/>
      <c r="CL7" s="323">
        <v>7.7255566000000001E-9</v>
      </c>
      <c r="CM7" s="323">
        <v>17.927336</v>
      </c>
      <c r="CN7" s="323">
        <v>0.10597738</v>
      </c>
      <c r="CO7" s="323">
        <v>1.1788332E-2</v>
      </c>
      <c r="CP7" s="323">
        <v>5.5454576000000004E-4</v>
      </c>
      <c r="CQ7" s="323">
        <v>7.0528631999999998E-9</v>
      </c>
      <c r="CR7" s="323">
        <v>4.2789256000000002E-8</v>
      </c>
      <c r="CS7" s="323">
        <v>6.3163908999999999E-4</v>
      </c>
      <c r="CT7" s="323">
        <v>0.14206704000000001</v>
      </c>
      <c r="CU7" s="323">
        <v>10.048635000000001</v>
      </c>
      <c r="CV7" s="146"/>
      <c r="CW7" s="135"/>
      <c r="CX7" s="22" t="s">
        <v>820</v>
      </c>
      <c r="CY7" s="12"/>
      <c r="CZ7" s="12"/>
      <c r="DB7"/>
      <c r="DC7" s="61"/>
      <c r="DD7" s="61"/>
      <c r="DE7"/>
      <c r="DF7"/>
      <c r="DG7"/>
      <c r="DH7" s="4"/>
      <c r="DI7"/>
      <c r="DJ7"/>
      <c r="DK7"/>
      <c r="DL7"/>
      <c r="DM7"/>
      <c r="DN7"/>
    </row>
    <row r="8" spans="1:118" ht="14.4" customHeight="1">
      <c r="A8" t="s">
        <v>1509</v>
      </c>
      <c r="B8" s="168" t="s">
        <v>1507</v>
      </c>
      <c r="C8" s="279" t="str">
        <f t="shared" si="0"/>
        <v>A.010.02.103</v>
      </c>
      <c r="D8" s="280" t="s">
        <v>2809</v>
      </c>
      <c r="E8" s="278" t="s">
        <v>1510</v>
      </c>
      <c r="F8" s="281" t="str">
        <f t="shared" si="1"/>
        <v>Wool (Australia, transported to Rotterdam)</v>
      </c>
      <c r="G8" s="319">
        <f t="shared" si="5"/>
        <v>10.943222063955401</v>
      </c>
      <c r="H8" s="319">
        <f t="shared" si="6"/>
        <v>2.023795032E-2</v>
      </c>
      <c r="I8" s="319">
        <f t="shared" si="7"/>
        <v>6.1543912399999998E-2</v>
      </c>
      <c r="J8" s="319">
        <f t="shared" si="8"/>
        <v>0.47713920123539999</v>
      </c>
      <c r="K8" s="319">
        <v>10.384301000000001</v>
      </c>
      <c r="L8" s="319">
        <v>3.0407699999999999E-2</v>
      </c>
      <c r="M8" s="319">
        <v>2.0846257999999999E-2</v>
      </c>
      <c r="N8" s="319">
        <v>8.3548071999999998E-3</v>
      </c>
      <c r="O8" s="319">
        <v>1.5075749999999999E-3</v>
      </c>
      <c r="P8" s="319">
        <v>3.1101612000000001E-4</v>
      </c>
      <c r="Q8" s="319">
        <v>1.0064551999999999E-2</v>
      </c>
      <c r="R8" s="319">
        <v>8.4618960999999996E-3</v>
      </c>
      <c r="S8" s="319">
        <v>3.4386015999999999E-4</v>
      </c>
      <c r="T8" s="319">
        <v>0.47543538000000002</v>
      </c>
      <c r="U8" s="319">
        <v>1.3584787E-3</v>
      </c>
      <c r="V8" s="319">
        <v>1.8280582999999999E-3</v>
      </c>
      <c r="W8" s="319">
        <v>1.4823753999999999E-6</v>
      </c>
      <c r="X8" s="319">
        <v>0</v>
      </c>
      <c r="Y8" s="210"/>
      <c r="Z8" s="320">
        <f t="shared" si="9"/>
        <v>78.077451127819543</v>
      </c>
      <c r="AA8" s="210"/>
      <c r="AB8" s="321">
        <f t="shared" si="10"/>
        <v>10.384301000000001</v>
      </c>
      <c r="AC8" s="321">
        <f t="shared" si="11"/>
        <v>7.995380442000001E-2</v>
      </c>
      <c r="AD8" s="321">
        <f t="shared" si="12"/>
        <v>0.53515271647539997</v>
      </c>
      <c r="AE8" s="321">
        <f t="shared" si="13"/>
        <v>6.1543912399999998E-2</v>
      </c>
      <c r="AF8" s="321">
        <f t="shared" si="14"/>
        <v>1.7023388599999999E-3</v>
      </c>
      <c r="AG8"/>
      <c r="AH8" s="121">
        <v>59.007663999999998</v>
      </c>
      <c r="AI8" s="121">
        <v>57.220900999999998</v>
      </c>
      <c r="AJ8" s="121">
        <v>0.18417388000000001</v>
      </c>
      <c r="AK8" s="121">
        <v>0</v>
      </c>
      <c r="AL8" s="121">
        <v>5.7371874000000005E-4</v>
      </c>
      <c r="AM8" s="121">
        <v>1.5532864</v>
      </c>
      <c r="AN8" s="121">
        <v>4.8729923000000001E-2</v>
      </c>
      <c r="AO8"/>
      <c r="AP8" s="282">
        <v>1.2866957999999999</v>
      </c>
      <c r="AQ8" s="282">
        <v>1.2224499</v>
      </c>
      <c r="AR8" s="282">
        <v>6.0243117999999998E-2</v>
      </c>
      <c r="AS8" s="282">
        <v>4.0027932999999998E-3</v>
      </c>
      <c r="AT8" s="255">
        <f t="shared" si="2"/>
        <v>7.3288363032710305E-5</v>
      </c>
      <c r="AU8" s="256">
        <f t="shared" si="3"/>
        <v>2.2279259530044255E-7</v>
      </c>
      <c r="AV8" s="256">
        <f t="shared" si="4"/>
        <v>0.56061530446600005</v>
      </c>
      <c r="AW8" s="272">
        <v>7.2478814000000006E-5</v>
      </c>
      <c r="AX8" s="272">
        <v>2.1868679000000001E-7</v>
      </c>
      <c r="AY8" s="272">
        <v>5.9748011999999998E-12</v>
      </c>
      <c r="AZ8" s="272">
        <v>4.0200688E-10</v>
      </c>
      <c r="BA8" s="272">
        <v>8.6210613000000004E-12</v>
      </c>
      <c r="BB8" s="272">
        <v>1.2423725000000001E-9</v>
      </c>
      <c r="BC8" s="272">
        <v>7.0251246999999997E-7</v>
      </c>
      <c r="BD8" s="272">
        <v>1.8703033999999999E-10</v>
      </c>
      <c r="BE8" s="272">
        <v>8.7984418999999998E-10</v>
      </c>
      <c r="BF8" s="272">
        <v>2.4503482000000001E-12</v>
      </c>
      <c r="BG8" s="272">
        <v>9.5265252999999997E-14</v>
      </c>
      <c r="BH8" s="272">
        <v>2.3108083999999998E-12</v>
      </c>
      <c r="BI8" s="272">
        <v>6.5076338000000002E-13</v>
      </c>
      <c r="BJ8" s="272">
        <v>3.8280222000000002E-13</v>
      </c>
      <c r="BK8" s="272">
        <v>9.9539165999999996E-10</v>
      </c>
      <c r="BL8" s="272">
        <v>1.0435943E-7</v>
      </c>
      <c r="BM8" s="272">
        <v>3.0268912E-9</v>
      </c>
      <c r="BN8" s="272">
        <v>6.0344465999999998E-5</v>
      </c>
      <c r="BO8" s="273">
        <v>0.56055496000000005</v>
      </c>
      <c r="BP8" s="272">
        <v>2.8740608999999998E-11</v>
      </c>
      <c r="BQ8" s="272">
        <v>1.7477397E-13</v>
      </c>
      <c r="BR8" s="272">
        <v>7.8195168999999996E-18</v>
      </c>
      <c r="BS8"/>
      <c r="BT8" s="121">
        <v>2.2751532999999999E-3</v>
      </c>
      <c r="BU8" s="274">
        <v>6.6057979999999999E-6</v>
      </c>
      <c r="BV8" s="121">
        <v>2.1770065000000002E-3</v>
      </c>
      <c r="BW8" s="274">
        <v>9.9170407999999994E-7</v>
      </c>
      <c r="BX8" s="274">
        <v>6.3553413000000003E-6</v>
      </c>
      <c r="BY8" s="274">
        <v>1.0560764000000001E-6</v>
      </c>
      <c r="BZ8" s="274">
        <v>5.4986686999999997E-8</v>
      </c>
      <c r="CA8" s="274">
        <v>2.0686864E-6</v>
      </c>
      <c r="CB8" s="274">
        <v>4.1736173999999999E-7</v>
      </c>
      <c r="CC8" s="274">
        <v>6.6597725999999999E-6</v>
      </c>
      <c r="CD8" s="274">
        <v>6.2760263000000002E-8</v>
      </c>
      <c r="CE8" s="274">
        <v>1.9732448999999998E-6</v>
      </c>
      <c r="CF8" s="274">
        <v>8.6360667999999997E-10</v>
      </c>
      <c r="CG8" s="274">
        <v>2.6665234999999999E-6</v>
      </c>
      <c r="CH8" s="274">
        <v>6.9086291999999994E-5</v>
      </c>
      <c r="CI8" s="274">
        <v>1.4326508000000001E-7</v>
      </c>
      <c r="CJ8" s="274">
        <v>4.1259236999999997E-9</v>
      </c>
      <c r="CK8" s="4"/>
      <c r="CL8" s="323">
        <v>1.4324537000000001E-9</v>
      </c>
      <c r="CM8" s="323">
        <v>78.061209000000005</v>
      </c>
      <c r="CN8" s="323">
        <v>2.1512071000000001E-2</v>
      </c>
      <c r="CO8" s="323">
        <v>4.5557273000000004E-3</v>
      </c>
      <c r="CP8" s="323">
        <v>3.6592482999999999E-4</v>
      </c>
      <c r="CQ8" s="323">
        <v>1.1221597E-8</v>
      </c>
      <c r="CR8" s="323">
        <v>7.1594899999999997E-7</v>
      </c>
      <c r="CS8" s="323">
        <v>2.5371192000000001E-4</v>
      </c>
      <c r="CT8" s="323">
        <v>0.72752057000000003</v>
      </c>
      <c r="CU8" s="323">
        <v>7.7380772999999996</v>
      </c>
      <c r="CV8" s="146"/>
      <c r="CW8" s="135"/>
      <c r="CX8" s="22" t="s">
        <v>821</v>
      </c>
      <c r="CY8" s="12"/>
      <c r="CZ8" s="12"/>
      <c r="DB8"/>
      <c r="DC8" s="61"/>
      <c r="DD8" s="61"/>
      <c r="DE8"/>
      <c r="DF8"/>
      <c r="DG8"/>
      <c r="DH8" s="4"/>
      <c r="DI8"/>
      <c r="DJ8"/>
      <c r="DK8"/>
      <c r="DL8"/>
      <c r="DM8"/>
      <c r="DN8"/>
    </row>
    <row r="9" spans="1:118" ht="14.4" customHeight="1">
      <c r="A9" t="s">
        <v>1511</v>
      </c>
      <c r="B9" s="168" t="s">
        <v>1507</v>
      </c>
      <c r="C9" s="279" t="str">
        <f t="shared" si="0"/>
        <v>A.010.02.104</v>
      </c>
      <c r="D9" s="280" t="s">
        <v>2809</v>
      </c>
      <c r="E9" s="278" t="s">
        <v>1510</v>
      </c>
      <c r="F9" s="281" t="str">
        <f t="shared" si="1"/>
        <v>Wool at farm Australia</v>
      </c>
      <c r="G9" s="319">
        <f t="shared" si="5"/>
        <v>10.850805380495101</v>
      </c>
      <c r="H9" s="319">
        <f t="shared" si="6"/>
        <v>1.9904329450000001E-2</v>
      </c>
      <c r="I9" s="319">
        <f t="shared" si="7"/>
        <v>5.0287929799999999E-2</v>
      </c>
      <c r="J9" s="319">
        <f t="shared" si="8"/>
        <v>0.43886012124510004</v>
      </c>
      <c r="K9" s="319">
        <v>10.341753000000001</v>
      </c>
      <c r="L9" s="319">
        <v>1.9898814000000001E-2</v>
      </c>
      <c r="M9" s="319">
        <v>2.0114218E-2</v>
      </c>
      <c r="N9" s="319">
        <v>8.1566833999999998E-3</v>
      </c>
      <c r="O9" s="319">
        <v>1.4129520000000001E-3</v>
      </c>
      <c r="P9" s="319">
        <v>3.0574005E-4</v>
      </c>
      <c r="Q9" s="319">
        <v>1.0028954E-2</v>
      </c>
      <c r="R9" s="319">
        <v>8.4491750999999993E-3</v>
      </c>
      <c r="S9" s="319">
        <v>3.1959845999999999E-4</v>
      </c>
      <c r="T9" s="319">
        <v>0.43728792</v>
      </c>
      <c r="U9" s="319">
        <v>1.2512685E-3</v>
      </c>
      <c r="V9" s="319">
        <v>1.8257226999999999E-3</v>
      </c>
      <c r="W9" s="319">
        <v>1.3342851E-6</v>
      </c>
      <c r="X9" s="319">
        <v>0</v>
      </c>
      <c r="Y9" s="210"/>
      <c r="Z9" s="320">
        <f t="shared" si="9"/>
        <v>77.757541353383459</v>
      </c>
      <c r="AA9" s="210"/>
      <c r="AB9" s="321">
        <f t="shared" si="10"/>
        <v>10.341753000000001</v>
      </c>
      <c r="AC9" s="321">
        <f t="shared" si="11"/>
        <v>6.8366536550000009E-2</v>
      </c>
      <c r="AD9" s="321">
        <f t="shared" si="12"/>
        <v>0.4857514613851</v>
      </c>
      <c r="AE9" s="321">
        <f t="shared" si="13"/>
        <v>5.0287929799999999E-2</v>
      </c>
      <c r="AF9" s="321">
        <f t="shared" si="14"/>
        <v>1.57086696E-3</v>
      </c>
      <c r="AG9"/>
      <c r="AH9" s="121">
        <v>54.795938</v>
      </c>
      <c r="AI9" s="121">
        <v>53.030369999999998</v>
      </c>
      <c r="AJ9" s="121">
        <v>0.16964039</v>
      </c>
      <c r="AK9" s="121">
        <v>0</v>
      </c>
      <c r="AL9" s="121">
        <v>5.1640382999999996E-4</v>
      </c>
      <c r="AM9" s="121">
        <v>1.5502302999999999</v>
      </c>
      <c r="AN9" s="121">
        <v>4.5181007000000002E-2</v>
      </c>
      <c r="AO9"/>
      <c r="AP9" s="282">
        <v>1.2779259000000001</v>
      </c>
      <c r="AQ9" s="282">
        <v>1.2142789</v>
      </c>
      <c r="AR9" s="282">
        <v>5.9937944E-2</v>
      </c>
      <c r="AS9" s="282">
        <v>3.7090094999999998E-3</v>
      </c>
      <c r="AT9" s="255">
        <f t="shared" si="2"/>
        <v>7.2798494615661799E-5</v>
      </c>
      <c r="AU9" s="256">
        <f t="shared" si="3"/>
        <v>2.2166399645232735E-7</v>
      </c>
      <c r="AV9" s="256">
        <f t="shared" si="4"/>
        <v>0.51946911152300002</v>
      </c>
      <c r="AW9" s="272">
        <v>7.2181903000000002E-5</v>
      </c>
      <c r="AX9" s="272">
        <v>2.1779093999999999E-7</v>
      </c>
      <c r="AY9" s="272">
        <v>5.9503252999999999E-12</v>
      </c>
      <c r="AZ9" s="272">
        <v>4.0156881000000001E-10</v>
      </c>
      <c r="BA9" s="272">
        <v>8.6096008000000004E-12</v>
      </c>
      <c r="BB9" s="272">
        <v>1.2128851E-9</v>
      </c>
      <c r="BC9" s="272">
        <v>5.0970096999999999E-7</v>
      </c>
      <c r="BD9" s="272">
        <v>1.8087469E-10</v>
      </c>
      <c r="BE9" s="272">
        <v>6.5684171999999999E-10</v>
      </c>
      <c r="BF9" s="272">
        <v>2.4474356999999999E-12</v>
      </c>
      <c r="BG9" s="272">
        <v>9.5171439E-14</v>
      </c>
      <c r="BH9" s="272">
        <v>2.2938043999999999E-12</v>
      </c>
      <c r="BI9" s="272">
        <v>1.4741010000000001E-13</v>
      </c>
      <c r="BJ9" s="272">
        <v>2.9127442000000002E-13</v>
      </c>
      <c r="BK9" s="272">
        <v>9.9301274999999991E-10</v>
      </c>
      <c r="BL9" s="272">
        <v>1.0424870000000001E-7</v>
      </c>
      <c r="BM9" s="272">
        <v>3.0239572999999999E-9</v>
      </c>
      <c r="BN9" s="272">
        <v>5.7821522999999998E-5</v>
      </c>
      <c r="BO9" s="273">
        <v>0.51941128999999997</v>
      </c>
      <c r="BP9" s="272">
        <v>2.5869401E-11</v>
      </c>
      <c r="BQ9" s="272">
        <v>1.5731393E-13</v>
      </c>
      <c r="BR9" s="272">
        <v>7.0383415999999999E-18</v>
      </c>
      <c r="BS9"/>
      <c r="BT9" s="121">
        <v>2.2579661000000002E-3</v>
      </c>
      <c r="BU9" s="274">
        <v>5.0660140000000002E-6</v>
      </c>
      <c r="BV9" s="121">
        <v>2.1680864999999998E-3</v>
      </c>
      <c r="BW9" s="274">
        <v>9.9021335E-7</v>
      </c>
      <c r="BX9" s="274">
        <v>5.0082597999999998E-6</v>
      </c>
      <c r="BY9" s="274">
        <v>1.0514805E-6</v>
      </c>
      <c r="BZ9" s="274">
        <v>5.4930025000000001E-8</v>
      </c>
      <c r="CA9" s="274">
        <v>2.0612622000000002E-6</v>
      </c>
      <c r="CB9" s="274">
        <v>4.1028161999999999E-7</v>
      </c>
      <c r="CC9" s="274">
        <v>6.6362174999999996E-6</v>
      </c>
      <c r="CD9" s="274">
        <v>6.2676147000000002E-8</v>
      </c>
      <c r="CE9" s="274">
        <v>1.9713322E-6</v>
      </c>
      <c r="CF9" s="274">
        <v>8.6203459999999999E-10</v>
      </c>
      <c r="CG9" s="274">
        <v>2.3951746000000001E-6</v>
      </c>
      <c r="CH9" s="274">
        <v>6.4024619000000002E-5</v>
      </c>
      <c r="CI9" s="274">
        <v>1.4252648999999999E-7</v>
      </c>
      <c r="CJ9" s="274">
        <v>3.7137409999999999E-9</v>
      </c>
      <c r="CK9" s="4"/>
      <c r="CL9" s="323">
        <v>1.4298831E-9</v>
      </c>
      <c r="CM9" s="323">
        <v>77.741322999999994</v>
      </c>
      <c r="CN9" s="323">
        <v>2.1348246000000001E-2</v>
      </c>
      <c r="CO9" s="323">
        <v>3.5013606E-3</v>
      </c>
      <c r="CP9" s="323">
        <v>3.1991777999999999E-4</v>
      </c>
      <c r="CQ9" s="323">
        <v>1.1203714E-8</v>
      </c>
      <c r="CR9" s="323">
        <v>7.1452074999999999E-7</v>
      </c>
      <c r="CS9" s="323">
        <v>1.8729479999999999E-4</v>
      </c>
      <c r="CT9" s="323">
        <v>0.47901789</v>
      </c>
      <c r="CU9" s="323">
        <v>7.1704786</v>
      </c>
      <c r="CV9" s="146"/>
      <c r="CW9" s="135"/>
      <c r="CX9" s="22" t="s">
        <v>821</v>
      </c>
      <c r="CY9" s="12"/>
      <c r="CZ9" s="12"/>
      <c r="DB9"/>
      <c r="DC9" s="61"/>
      <c r="DD9" s="61"/>
      <c r="DE9"/>
      <c r="DF9"/>
      <c r="DG9"/>
      <c r="DH9" s="4"/>
      <c r="DI9"/>
      <c r="DJ9"/>
      <c r="DK9"/>
      <c r="DL9"/>
      <c r="DM9"/>
      <c r="DN9"/>
    </row>
    <row r="10" spans="1:118" ht="14.4" customHeight="1">
      <c r="B10" s="168" t="s">
        <v>1507</v>
      </c>
      <c r="C10" s="277"/>
      <c r="D10" s="277"/>
      <c r="E10" s="278"/>
      <c r="F10"/>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s="182"/>
      <c r="CW10" s="164"/>
      <c r="CX10" s="22"/>
      <c r="CY10" s="12"/>
      <c r="CZ10" s="12"/>
      <c r="DB10"/>
      <c r="DC10" s="61"/>
      <c r="DD10" s="61"/>
      <c r="DE10"/>
      <c r="DF10"/>
      <c r="DG10"/>
      <c r="DH10" s="4"/>
      <c r="DI10"/>
      <c r="DJ10"/>
      <c r="DK10"/>
      <c r="DL10"/>
      <c r="DM10"/>
      <c r="DN10"/>
    </row>
    <row r="11" spans="1:118" ht="14.4" customHeight="1">
      <c r="A11" t="s">
        <v>1512</v>
      </c>
      <c r="B11" s="168" t="s">
        <v>1507</v>
      </c>
      <c r="C11" s="279" t="str">
        <f t="shared" si="0"/>
        <v>A.010.04.101</v>
      </c>
      <c r="D11" s="280" t="s">
        <v>2810</v>
      </c>
      <c r="E11" s="278" t="s">
        <v>1510</v>
      </c>
      <c r="F11" s="281" t="str">
        <f t="shared" si="1"/>
        <v>Crude palm kernel oil refined</v>
      </c>
      <c r="G11" s="319">
        <f t="shared" si="5"/>
        <v>0.7765873124692001</v>
      </c>
      <c r="H11" s="319">
        <f t="shared" si="6"/>
        <v>4.0584136000000005E-3</v>
      </c>
      <c r="I11" s="319">
        <f t="shared" si="7"/>
        <v>0.62707727100999999</v>
      </c>
      <c r="J11" s="319">
        <f t="shared" si="8"/>
        <v>1.9530567859200001E-2</v>
      </c>
      <c r="K11" s="319">
        <v>0.12592106</v>
      </c>
      <c r="L11" s="319">
        <v>1.3839674999999999E-2</v>
      </c>
      <c r="M11" s="319">
        <v>3.6066518000000001E-3</v>
      </c>
      <c r="N11" s="319">
        <v>3.3431526E-3</v>
      </c>
      <c r="O11" s="319">
        <v>1.6230296000000001E-4</v>
      </c>
      <c r="P11" s="319">
        <v>9.6322500000000008E-6</v>
      </c>
      <c r="Q11" s="319">
        <v>5.4332578999999998E-4</v>
      </c>
      <c r="R11" s="319">
        <v>3.9186420999999999E-4</v>
      </c>
      <c r="S11" s="319">
        <v>1.5778425000000001E-4</v>
      </c>
      <c r="T11" s="319">
        <v>1.5500576E-2</v>
      </c>
      <c r="U11" s="319">
        <v>3.8719813000000001E-3</v>
      </c>
      <c r="V11" s="319">
        <v>0.60923908000000004</v>
      </c>
      <c r="W11" s="319">
        <v>2.263092E-7</v>
      </c>
      <c r="X11" s="319">
        <v>0</v>
      </c>
      <c r="Y11" s="210"/>
      <c r="Z11" s="320">
        <f t="shared" si="9"/>
        <v>0.94677488721804504</v>
      </c>
      <c r="AA11" s="210"/>
      <c r="AB11" s="321">
        <f t="shared" si="10"/>
        <v>0.12592106</v>
      </c>
      <c r="AC11" s="321">
        <f t="shared" si="11"/>
        <v>2.1896604609999995E-2</v>
      </c>
      <c r="AD11" s="321">
        <f t="shared" si="12"/>
        <v>3.3338993319200004E-2</v>
      </c>
      <c r="AE11" s="321">
        <f t="shared" si="13"/>
        <v>0.6270772710100001</v>
      </c>
      <c r="AF11" s="321">
        <f t="shared" si="14"/>
        <v>4.0297655499999998E-3</v>
      </c>
      <c r="AG11"/>
      <c r="AH11" s="121">
        <v>4.5654006999999996</v>
      </c>
      <c r="AI11" s="121">
        <v>3.6312118999999998</v>
      </c>
      <c r="AJ11" s="121">
        <v>0.52487713999999996</v>
      </c>
      <c r="AK11" s="121">
        <v>0</v>
      </c>
      <c r="AL11" s="121">
        <v>5.2495510000000002E-2</v>
      </c>
      <c r="AM11" s="121">
        <v>0.23778930000000001</v>
      </c>
      <c r="AN11" s="121">
        <v>0.1190269</v>
      </c>
      <c r="AO11"/>
      <c r="AP11" s="282">
        <v>2.3018819999999999E-2</v>
      </c>
      <c r="AQ11" s="282">
        <v>2.1868767000000001E-2</v>
      </c>
      <c r="AR11" s="282">
        <v>9.6887611000000002E-4</v>
      </c>
      <c r="AS11" s="282">
        <v>1.8117719E-4</v>
      </c>
      <c r="AT11" s="255">
        <f t="shared" ref="AT11:AT23" si="15">AW11+AZ11+BA11+BB11+BC11+BK11+BL11+BP11</f>
        <v>1.3110771304725E-6</v>
      </c>
      <c r="AU11" s="256">
        <f t="shared" ref="AU11:AU23" si="16">AX11+AY11+BD11+BE11+BF11+BG11+BH11+BI11+BJ11+BM11+BQ11+BR11</f>
        <v>3.5831216953397786E-9</v>
      </c>
      <c r="AV11" s="256">
        <f t="shared" ref="AV11:AV23" si="17">BN11+BO11</f>
        <v>2.53749568564E-2</v>
      </c>
      <c r="AW11" s="272">
        <v>1.0221839999999999E-6</v>
      </c>
      <c r="AX11" s="272">
        <v>3.0809552000000002E-9</v>
      </c>
      <c r="AY11" s="272">
        <v>8.4086369000000002E-14</v>
      </c>
      <c r="AZ11" s="272">
        <v>1.1577171000000001E-11</v>
      </c>
      <c r="BA11" s="272">
        <v>3.0056279999999998E-13</v>
      </c>
      <c r="BB11" s="272">
        <v>4.9721741000000001E-10</v>
      </c>
      <c r="BC11" s="272">
        <v>2.8546811E-7</v>
      </c>
      <c r="BD11" s="272">
        <v>7.8764354000000001E-11</v>
      </c>
      <c r="BE11" s="272">
        <v>3.3036072999999998E-10</v>
      </c>
      <c r="BF11" s="272">
        <v>9.4475898E-12</v>
      </c>
      <c r="BG11" s="272">
        <v>5.4745770999999998E-14</v>
      </c>
      <c r="BH11" s="272">
        <v>6.7429783000000004E-14</v>
      </c>
      <c r="BI11" s="272">
        <v>4.9341073999999997E-14</v>
      </c>
      <c r="BJ11" s="272">
        <v>1.6294203E-14</v>
      </c>
      <c r="BK11" s="272">
        <v>3.5474198000000001E-11</v>
      </c>
      <c r="BL11" s="272">
        <v>2.8760633999999999E-9</v>
      </c>
      <c r="BM11" s="272">
        <v>8.3295240999999999E-11</v>
      </c>
      <c r="BN11" s="272">
        <v>5.6348564000000003E-6</v>
      </c>
      <c r="BO11" s="273">
        <v>2.5369322E-2</v>
      </c>
      <c r="BP11" s="272">
        <v>4.3877306999999999E-12</v>
      </c>
      <c r="BQ11" s="272">
        <v>2.6682146000000001E-14</v>
      </c>
      <c r="BR11" s="272">
        <v>1.193779E-18</v>
      </c>
      <c r="BS11"/>
      <c r="BT11" s="274">
        <v>3.8627312999999997E-5</v>
      </c>
      <c r="BU11" s="274">
        <v>2.4144711000000001E-6</v>
      </c>
      <c r="BV11" s="274">
        <v>2.6398597E-5</v>
      </c>
      <c r="BW11" s="274">
        <v>4.5918031999999998E-8</v>
      </c>
      <c r="BX11" s="274">
        <v>1.9396071E-6</v>
      </c>
      <c r="BY11" s="274">
        <v>2.6896939000000002E-7</v>
      </c>
      <c r="BZ11" s="274">
        <v>1.5176185999999999E-9</v>
      </c>
      <c r="CA11" s="274">
        <v>4.2109138999999998E-7</v>
      </c>
      <c r="CB11" s="274">
        <v>1.2925801E-8</v>
      </c>
      <c r="CC11" s="274">
        <v>3.5952183999999998E-7</v>
      </c>
      <c r="CD11" s="274">
        <v>2.2029904000000002E-9</v>
      </c>
      <c r="CE11" s="274">
        <v>5.4303400000000002E-8</v>
      </c>
      <c r="CF11" s="274">
        <v>3.2578864000000002E-11</v>
      </c>
      <c r="CG11" s="274">
        <v>1.6215336999999999E-6</v>
      </c>
      <c r="CH11" s="274">
        <v>5.0141985000000003E-6</v>
      </c>
      <c r="CI11" s="274">
        <v>7.1792727000000002E-8</v>
      </c>
      <c r="CJ11" s="274">
        <v>6.298907E-10</v>
      </c>
      <c r="CK11" s="4"/>
      <c r="CL11" s="323">
        <v>5.3995109000000002E-11</v>
      </c>
      <c r="CM11" s="323">
        <v>0.83014239999999995</v>
      </c>
      <c r="CN11" s="323">
        <v>1.0641407E-2</v>
      </c>
      <c r="CO11" s="323">
        <v>1.7080546000000001E-3</v>
      </c>
      <c r="CP11" s="323">
        <v>2.2905471E-4</v>
      </c>
      <c r="CQ11" s="323">
        <v>3.2187961E-10</v>
      </c>
      <c r="CR11" s="323">
        <v>1.9769769E-8</v>
      </c>
      <c r="CS11" s="323">
        <v>2.3871816000000001E-5</v>
      </c>
      <c r="CT11" s="323">
        <v>3.5634728999999997E-2</v>
      </c>
      <c r="CU11" s="323">
        <v>0.36028902000000002</v>
      </c>
      <c r="CV11" s="146"/>
      <c r="CW11" s="135"/>
      <c r="CX11" s="22" t="s">
        <v>794</v>
      </c>
      <c r="CY11" s="12"/>
      <c r="CZ11" s="12"/>
      <c r="DB11"/>
      <c r="DC11" s="61"/>
      <c r="DD11" s="61"/>
      <c r="DE11"/>
      <c r="DF11"/>
      <c r="DG11"/>
      <c r="DH11" s="4"/>
      <c r="DI11"/>
      <c r="DJ11"/>
      <c r="DK11"/>
      <c r="DL11"/>
      <c r="DM11"/>
      <c r="DN11"/>
    </row>
    <row r="12" spans="1:118" ht="14.4" customHeight="1">
      <c r="A12" t="s">
        <v>1513</v>
      </c>
      <c r="B12" s="168" t="s">
        <v>1507</v>
      </c>
      <c r="C12" s="279" t="str">
        <f t="shared" si="0"/>
        <v>A.010.04.102</v>
      </c>
      <c r="D12" s="280" t="s">
        <v>2810</v>
      </c>
      <c r="E12" s="278" t="s">
        <v>1510</v>
      </c>
      <c r="F12" s="281" t="str">
        <f t="shared" si="1"/>
        <v>Palm kernel oil, crude from trees</v>
      </c>
      <c r="G12" s="319">
        <f t="shared" si="5"/>
        <v>0.67149279936919004</v>
      </c>
      <c r="H12" s="319">
        <f t="shared" si="6"/>
        <v>2.5404806964999999E-3</v>
      </c>
      <c r="I12" s="319">
        <f t="shared" si="7"/>
        <v>0.58532132358</v>
      </c>
      <c r="J12" s="319">
        <f t="shared" si="8"/>
        <v>5.3497709268999995E-4</v>
      </c>
      <c r="K12" s="319">
        <v>8.3096017999999994E-2</v>
      </c>
      <c r="L12" s="319">
        <v>1.0560335000000001E-2</v>
      </c>
      <c r="M12" s="319">
        <v>2.0587054999999998E-3</v>
      </c>
      <c r="N12" s="319">
        <v>2.2745781999999998E-3</v>
      </c>
      <c r="O12" s="319">
        <v>6.5932128999999996E-6</v>
      </c>
      <c r="P12" s="319">
        <v>4.2265360000000003E-7</v>
      </c>
      <c r="Q12" s="319">
        <v>2.5888662999999998E-4</v>
      </c>
      <c r="R12" s="319">
        <v>1.5457308E-4</v>
      </c>
      <c r="S12" s="319">
        <v>6.6439205000000003E-6</v>
      </c>
      <c r="T12" s="319">
        <v>5.2426155000000001E-4</v>
      </c>
      <c r="U12" s="319">
        <v>3.9118572000000004E-6</v>
      </c>
      <c r="V12" s="319">
        <v>0.57254771000000004</v>
      </c>
      <c r="W12" s="319">
        <v>1.5976498999999999E-7</v>
      </c>
      <c r="X12" s="319">
        <v>0</v>
      </c>
      <c r="Y12" s="210"/>
      <c r="Z12" s="320">
        <f t="shared" si="9"/>
        <v>0.62478209022556386</v>
      </c>
      <c r="AA12" s="210"/>
      <c r="AB12" s="321">
        <f t="shared" si="10"/>
        <v>8.3096017999999994E-2</v>
      </c>
      <c r="AC12" s="321">
        <f t="shared" si="11"/>
        <v>1.5314094276500002E-2</v>
      </c>
      <c r="AD12" s="321">
        <f t="shared" si="12"/>
        <v>1.3298034894990001E-2</v>
      </c>
      <c r="AE12" s="321">
        <f t="shared" si="13"/>
        <v>0.58532132358</v>
      </c>
      <c r="AF12" s="321">
        <f t="shared" si="14"/>
        <v>1.05557777E-5</v>
      </c>
      <c r="AG12"/>
      <c r="AH12" s="121">
        <v>7.2306058000000006E-2</v>
      </c>
      <c r="AI12" s="121">
        <v>6.9922150000000002E-2</v>
      </c>
      <c r="AJ12" s="121">
        <v>5.3033276999999996E-4</v>
      </c>
      <c r="AK12" s="121">
        <v>0</v>
      </c>
      <c r="AL12" s="274">
        <v>6.1833305000000003E-5</v>
      </c>
      <c r="AM12" s="274">
        <v>1.6927101999999999E-3</v>
      </c>
      <c r="AN12" s="274">
        <v>9.9032019999999998E-5</v>
      </c>
      <c r="AP12" s="282">
        <v>1.6110097E-2</v>
      </c>
      <c r="AQ12" s="282">
        <v>1.5439204E-2</v>
      </c>
      <c r="AR12" s="282">
        <v>6.6617699000000004E-4</v>
      </c>
      <c r="AS12" s="283">
        <v>4.7167448999999999E-6</v>
      </c>
      <c r="AT12" s="255">
        <f t="shared" si="15"/>
        <v>9.2561172257781013E-7</v>
      </c>
      <c r="AU12" s="256">
        <f t="shared" si="16"/>
        <v>2.4636722386638689E-9</v>
      </c>
      <c r="AV12" s="256">
        <f t="shared" si="17"/>
        <v>6.6060853731000002E-4</v>
      </c>
      <c r="AW12" s="272">
        <v>7.1407034999999999E-7</v>
      </c>
      <c r="AX12" s="272">
        <v>2.1514742999999999E-9</v>
      </c>
      <c r="AY12" s="272">
        <v>5.8698031E-14</v>
      </c>
      <c r="AZ12" s="272">
        <v>4.7260932000000001E-13</v>
      </c>
      <c r="BA12" s="272">
        <v>1.236399E-14</v>
      </c>
      <c r="BB12" s="272">
        <v>3.3831759999999999E-10</v>
      </c>
      <c r="BC12" s="272">
        <v>2.1108658E-7</v>
      </c>
      <c r="BD12" s="272">
        <v>5.5337556999999998E-11</v>
      </c>
      <c r="BE12" s="272">
        <v>2.4474642999999998E-10</v>
      </c>
      <c r="BF12" s="272">
        <v>8.8178420999999999E-12</v>
      </c>
      <c r="BG12" s="272">
        <v>4.9086210000000003E-14</v>
      </c>
      <c r="BH12" s="272">
        <v>3.7758629000000001E-15</v>
      </c>
      <c r="BI12" s="272">
        <v>1.7890822000000001E-16</v>
      </c>
      <c r="BJ12" s="272">
        <v>3.2420999E-16</v>
      </c>
      <c r="BK12" s="272">
        <v>1.8430369E-12</v>
      </c>
      <c r="BL12" s="272">
        <v>1.1104941E-10</v>
      </c>
      <c r="BM12" s="272">
        <v>3.1652089999999998E-12</v>
      </c>
      <c r="BN12" s="272">
        <v>9.2555731000000002E-7</v>
      </c>
      <c r="BO12" s="273">
        <v>6.5968297999999996E-4</v>
      </c>
      <c r="BP12" s="272">
        <v>3.0975575999999998E-12</v>
      </c>
      <c r="BQ12" s="272">
        <v>1.8836499000000001E-14</v>
      </c>
      <c r="BR12" s="272">
        <v>8.4275890000000001E-19</v>
      </c>
      <c r="BS12"/>
      <c r="BT12" s="274">
        <v>2.2528565000000001E-5</v>
      </c>
      <c r="BU12" s="274">
        <v>1.770769E-6</v>
      </c>
      <c r="BV12" s="274">
        <v>1.7420583000000001E-5</v>
      </c>
      <c r="BW12" s="274">
        <v>1.8106875000000001E-8</v>
      </c>
      <c r="BX12" s="274">
        <v>1.3394726999999999E-6</v>
      </c>
      <c r="BY12" s="274">
        <v>1.6401989999999999E-7</v>
      </c>
      <c r="BZ12" s="274">
        <v>6.1128884999999996E-11</v>
      </c>
      <c r="CA12" s="274">
        <v>2.4943077000000002E-7</v>
      </c>
      <c r="CB12" s="274">
        <v>5.6717137000000002E-10</v>
      </c>
      <c r="CC12" s="274">
        <v>1.7130678999999999E-7</v>
      </c>
      <c r="CD12" s="274">
        <v>9.0746966000000003E-11</v>
      </c>
      <c r="CE12" s="274">
        <v>2.0635711000000001E-9</v>
      </c>
      <c r="CF12" s="274">
        <v>1.6960168999999999E-12</v>
      </c>
      <c r="CG12" s="274">
        <v>1.3064040999999999E-6</v>
      </c>
      <c r="CH12" s="274">
        <v>8.4446698000000005E-8</v>
      </c>
      <c r="CI12" s="274">
        <v>7.9681979999999998E-10</v>
      </c>
      <c r="CJ12" s="274">
        <v>4.4467695000000002E-10</v>
      </c>
      <c r="CK12" s="4"/>
      <c r="CL12" s="323">
        <v>2.7733089000000002E-12</v>
      </c>
      <c r="CM12" s="323">
        <v>0.51564801999999998</v>
      </c>
      <c r="CN12" s="323">
        <v>6.8761580999999999E-3</v>
      </c>
      <c r="CO12" s="323">
        <v>1.2489527E-3</v>
      </c>
      <c r="CP12" s="323">
        <v>1.9877411E-4</v>
      </c>
      <c r="CQ12" s="323">
        <v>1.2701636E-11</v>
      </c>
      <c r="CR12" s="323">
        <v>7.6189346000000005E-10</v>
      </c>
      <c r="CS12" s="323">
        <v>2.3560296000000002E-6</v>
      </c>
      <c r="CT12" s="323">
        <v>5.3186200000000002E-4</v>
      </c>
      <c r="CU12" s="323">
        <v>9.2972677000000004E-3</v>
      </c>
      <c r="CV12" s="146"/>
      <c r="CW12" s="135"/>
      <c r="CX12" s="22" t="s">
        <v>794</v>
      </c>
      <c r="CY12" s="12"/>
      <c r="CZ12" s="12"/>
      <c r="DB12"/>
      <c r="DC12" s="61"/>
      <c r="DD12" s="61"/>
      <c r="DE12"/>
      <c r="DF12"/>
      <c r="DG12"/>
      <c r="DH12" s="4"/>
      <c r="DI12"/>
      <c r="DJ12"/>
      <c r="DK12"/>
      <c r="DL12"/>
      <c r="DM12"/>
      <c r="DN12"/>
    </row>
    <row r="13" spans="1:118" ht="14.4" customHeight="1">
      <c r="A13" t="s">
        <v>1514</v>
      </c>
      <c r="B13" s="168" t="s">
        <v>1507</v>
      </c>
      <c r="C13" s="279" t="str">
        <f t="shared" si="0"/>
        <v>A.010.04.103</v>
      </c>
      <c r="D13" s="280" t="s">
        <v>2810</v>
      </c>
      <c r="E13" s="278" t="s">
        <v>1510</v>
      </c>
      <c r="F13" s="281" t="str">
        <f t="shared" si="1"/>
        <v>Potatoe starch, DE</v>
      </c>
      <c r="G13" s="319">
        <f t="shared" si="5"/>
        <v>0.12038113150536001</v>
      </c>
      <c r="H13" s="319">
        <f t="shared" si="6"/>
        <v>3.9988150920000007E-3</v>
      </c>
      <c r="I13" s="319">
        <f t="shared" si="7"/>
        <v>1.5646901731000001E-2</v>
      </c>
      <c r="J13" s="319">
        <f t="shared" si="8"/>
        <v>1.6763746682359998E-2</v>
      </c>
      <c r="K13" s="319">
        <v>8.3971667999999999E-2</v>
      </c>
      <c r="L13" s="319">
        <v>4.4809871999999997E-3</v>
      </c>
      <c r="M13" s="319">
        <v>3.7967994000000001E-3</v>
      </c>
      <c r="N13" s="319">
        <v>3.0094935E-3</v>
      </c>
      <c r="O13" s="319">
        <v>5.6120395999999999E-4</v>
      </c>
      <c r="P13" s="319">
        <v>4.3666162000000002E-5</v>
      </c>
      <c r="Q13" s="319">
        <v>3.8445146999999997E-4</v>
      </c>
      <c r="R13" s="319">
        <v>7.3217357E-3</v>
      </c>
      <c r="S13" s="319">
        <v>2.2028654E-4</v>
      </c>
      <c r="T13" s="319">
        <v>1.2230069999999999E-2</v>
      </c>
      <c r="U13" s="319">
        <v>4.3132255000000001E-3</v>
      </c>
      <c r="V13" s="319">
        <v>4.7379431000000001E-5</v>
      </c>
      <c r="W13" s="319">
        <v>1.6464236000000001E-7</v>
      </c>
      <c r="X13" s="319">
        <v>0</v>
      </c>
      <c r="Y13" s="210"/>
      <c r="Z13" s="320">
        <f t="shared" si="9"/>
        <v>0.63136592481203002</v>
      </c>
      <c r="AA13" s="210"/>
      <c r="AB13" s="321">
        <f t="shared" si="10"/>
        <v>8.3971667999999999E-2</v>
      </c>
      <c r="AC13" s="321">
        <f t="shared" si="11"/>
        <v>1.9598337391999999E-2</v>
      </c>
      <c r="AD13" s="321">
        <f t="shared" si="12"/>
        <v>2.782975694236E-2</v>
      </c>
      <c r="AE13" s="321">
        <f t="shared" si="13"/>
        <v>1.5646901731000001E-2</v>
      </c>
      <c r="AF13" s="321">
        <f t="shared" si="14"/>
        <v>4.5335120399999998E-3</v>
      </c>
      <c r="AG13"/>
      <c r="AH13" s="121">
        <v>9.4328412999999998</v>
      </c>
      <c r="AI13" s="121">
        <v>8.4147652999999991</v>
      </c>
      <c r="AJ13" s="121">
        <v>0.58469826999999996</v>
      </c>
      <c r="AK13" s="121">
        <v>0</v>
      </c>
      <c r="AL13" s="121">
        <v>5.2957779000000003E-2</v>
      </c>
      <c r="AM13" s="121">
        <v>0.24967803999999999</v>
      </c>
      <c r="AN13" s="121">
        <v>0.13074192000000001</v>
      </c>
      <c r="AO13"/>
      <c r="AP13" s="282">
        <v>1.3043895E-2</v>
      </c>
      <c r="AQ13" s="282">
        <v>1.2012402E-2</v>
      </c>
      <c r="AR13" s="282">
        <v>5.9088382000000003E-4</v>
      </c>
      <c r="AS13" s="282">
        <v>4.4060897999999998E-4</v>
      </c>
      <c r="AT13" s="255">
        <f t="shared" si="15"/>
        <v>7.2016797011009995E-7</v>
      </c>
      <c r="AU13" s="256">
        <f t="shared" si="16"/>
        <v>2.1852212065711873E-9</v>
      </c>
      <c r="AV13" s="256">
        <f t="shared" si="17"/>
        <v>6.170994103E-2</v>
      </c>
      <c r="AW13" s="272">
        <v>5.9180243999999995E-7</v>
      </c>
      <c r="AX13" s="272">
        <v>1.7858231000000001E-9</v>
      </c>
      <c r="AY13" s="272">
        <v>4.8781857000000002E-14</v>
      </c>
      <c r="AZ13" s="272">
        <v>4.0142508999999997E-11</v>
      </c>
      <c r="BA13" s="272">
        <v>3.1796900999999998E-12</v>
      </c>
      <c r="BB13" s="272">
        <v>4.4749755E-10</v>
      </c>
      <c r="BC13" s="272">
        <v>1.234177E-7</v>
      </c>
      <c r="BD13" s="272">
        <v>6.4515269999999997E-11</v>
      </c>
      <c r="BE13" s="272">
        <v>1.3538278E-10</v>
      </c>
      <c r="BF13" s="272">
        <v>9.9989854E-14</v>
      </c>
      <c r="BG13" s="272">
        <v>2.6393457000000002E-15</v>
      </c>
      <c r="BH13" s="272">
        <v>5.5913737000000003E-11</v>
      </c>
      <c r="BI13" s="272">
        <v>5.9833911000000004E-11</v>
      </c>
      <c r="BJ13" s="272">
        <v>5.6930050999999998E-12</v>
      </c>
      <c r="BK13" s="272">
        <v>4.8874713999999997E-10</v>
      </c>
      <c r="BL13" s="272">
        <v>3.9650710999999998E-9</v>
      </c>
      <c r="BM13" s="272">
        <v>7.7888579999999996E-11</v>
      </c>
      <c r="BN13" s="273">
        <v>4.2274602999999998E-4</v>
      </c>
      <c r="BO13" s="273">
        <v>6.1287195000000003E-2</v>
      </c>
      <c r="BP13" s="272">
        <v>3.1921210000000001E-12</v>
      </c>
      <c r="BQ13" s="272">
        <v>1.9411545999999999E-14</v>
      </c>
      <c r="BR13" s="272">
        <v>8.6848696999999998E-19</v>
      </c>
      <c r="BS13"/>
      <c r="BT13" s="274">
        <v>3.3744692E-5</v>
      </c>
      <c r="BU13" s="274">
        <v>1.0815602999999999E-6</v>
      </c>
      <c r="BV13" s="274">
        <v>1.7604156999999999E-5</v>
      </c>
      <c r="BW13" s="274">
        <v>8.5776970999999999E-7</v>
      </c>
      <c r="BX13" s="274">
        <v>1.1833822E-6</v>
      </c>
      <c r="BY13" s="274">
        <v>2.9090879999999999E-7</v>
      </c>
      <c r="BZ13" s="274">
        <v>1.5070911E-9</v>
      </c>
      <c r="CA13" s="274">
        <v>4.5542993999999999E-7</v>
      </c>
      <c r="CB13" s="274">
        <v>5.8596915000000001E-8</v>
      </c>
      <c r="CC13" s="274">
        <v>2.5439377000000001E-7</v>
      </c>
      <c r="CD13" s="274">
        <v>2.3835842999999999E-8</v>
      </c>
      <c r="CE13" s="274">
        <v>5.0910397000000001E-8</v>
      </c>
      <c r="CF13" s="274">
        <v>5.6504299000000003E-10</v>
      </c>
      <c r="CG13" s="274">
        <v>7.0429826000000001E-7</v>
      </c>
      <c r="CH13" s="274">
        <v>1.0609927E-5</v>
      </c>
      <c r="CI13" s="274">
        <v>5.6699159000000002E-7</v>
      </c>
      <c r="CJ13" s="274">
        <v>4.5825222000000001E-10</v>
      </c>
      <c r="CK13" s="4"/>
      <c r="CL13" s="323">
        <v>9.2034749999999996E-10</v>
      </c>
      <c r="CM13" s="323">
        <v>0.62670760999999997</v>
      </c>
      <c r="CN13" s="323">
        <v>9.1738835000000005E-3</v>
      </c>
      <c r="CO13" s="323">
        <v>8.0584738000000005E-4</v>
      </c>
      <c r="CP13" s="323">
        <v>2.8935867000000002E-5</v>
      </c>
      <c r="CQ13" s="323">
        <v>8.9161252999999998E-10</v>
      </c>
      <c r="CR13" s="323">
        <v>2.0841749999999999E-8</v>
      </c>
      <c r="CS13" s="323">
        <v>4.533657E-5</v>
      </c>
      <c r="CT13" s="323">
        <v>29.522200000000002</v>
      </c>
      <c r="CU13" s="323">
        <v>0.98060254999999996</v>
      </c>
      <c r="CV13" s="146"/>
      <c r="CW13" s="135"/>
      <c r="CX13" s="22" t="s">
        <v>795</v>
      </c>
      <c r="CY13" s="12"/>
      <c r="CZ13" s="12"/>
      <c r="DB13"/>
      <c r="DC13" s="61"/>
      <c r="DD13" s="61"/>
      <c r="DE13"/>
      <c r="DF13"/>
      <c r="DG13"/>
      <c r="DH13" s="4"/>
      <c r="DI13"/>
      <c r="DJ13"/>
      <c r="DK13"/>
      <c r="DL13"/>
      <c r="DM13"/>
      <c r="DN13"/>
    </row>
    <row r="14" spans="1:118" ht="14.4" customHeight="1">
      <c r="A14" t="s">
        <v>1515</v>
      </c>
      <c r="B14" s="168" t="s">
        <v>1507</v>
      </c>
      <c r="C14" s="279" t="str">
        <f t="shared" si="0"/>
        <v>A.010.04.104</v>
      </c>
      <c r="D14" s="280" t="s">
        <v>2810</v>
      </c>
      <c r="E14" s="278" t="s">
        <v>1510</v>
      </c>
      <c r="F14" s="281" t="str">
        <f t="shared" si="1"/>
        <v>Potatoes, DE</v>
      </c>
      <c r="G14" s="319">
        <f t="shared" si="5"/>
        <v>1.04561056422642E-2</v>
      </c>
      <c r="H14" s="319">
        <f t="shared" si="6"/>
        <v>3.1763969150000004E-4</v>
      </c>
      <c r="I14" s="319">
        <f t="shared" si="7"/>
        <v>2.2099186005999998E-3</v>
      </c>
      <c r="J14" s="319">
        <f t="shared" si="8"/>
        <v>2.4587784501642002E-3</v>
      </c>
      <c r="K14" s="319">
        <v>5.4697688999999997E-3</v>
      </c>
      <c r="L14" s="319">
        <v>4.8744214999999998E-4</v>
      </c>
      <c r="M14" s="319">
        <v>2.8008759000000002E-4</v>
      </c>
      <c r="N14" s="319">
        <v>1.9438598E-4</v>
      </c>
      <c r="O14" s="319">
        <v>4.9075863000000001E-5</v>
      </c>
      <c r="P14" s="319">
        <v>3.5445664999999999E-6</v>
      </c>
      <c r="Q14" s="319">
        <v>7.0633281999999998E-5</v>
      </c>
      <c r="R14" s="319">
        <v>1.4334521E-3</v>
      </c>
      <c r="S14" s="319">
        <v>6.9569803999999997E-6</v>
      </c>
      <c r="T14" s="319">
        <v>2.3592370000000001E-3</v>
      </c>
      <c r="U14" s="319">
        <v>9.2577985999999995E-5</v>
      </c>
      <c r="V14" s="319">
        <v>8.9367606000000008E-6</v>
      </c>
      <c r="W14" s="319">
        <v>6.4837641999999996E-9</v>
      </c>
      <c r="X14" s="319">
        <v>0</v>
      </c>
      <c r="Y14" s="210"/>
      <c r="Z14" s="320">
        <f t="shared" si="9"/>
        <v>4.1126081954887213E-2</v>
      </c>
      <c r="AA14" s="210"/>
      <c r="AB14" s="321">
        <f t="shared" si="10"/>
        <v>5.4697688999999997E-3</v>
      </c>
      <c r="AC14" s="321">
        <f t="shared" si="11"/>
        <v>2.5186215314999998E-3</v>
      </c>
      <c r="AD14" s="321">
        <f t="shared" si="12"/>
        <v>4.5602253237642006E-3</v>
      </c>
      <c r="AE14" s="321">
        <f t="shared" si="13"/>
        <v>2.2099186006000002E-3</v>
      </c>
      <c r="AF14" s="321">
        <f t="shared" si="14"/>
        <v>9.9534966399999995E-5</v>
      </c>
      <c r="AG14"/>
      <c r="AH14" s="121">
        <v>0.59756704000000005</v>
      </c>
      <c r="AI14" s="121">
        <v>0.56964387000000005</v>
      </c>
      <c r="AJ14" s="121">
        <v>1.2550064E-2</v>
      </c>
      <c r="AK14" s="121">
        <v>0</v>
      </c>
      <c r="AL14" s="121">
        <v>9.4132372000000004E-4</v>
      </c>
      <c r="AM14" s="121">
        <v>1.1621289E-2</v>
      </c>
      <c r="AN14" s="121">
        <v>2.8104887000000001E-3</v>
      </c>
      <c r="AO14"/>
      <c r="AP14" s="282">
        <v>9.3413386999999996E-4</v>
      </c>
      <c r="AQ14" s="282">
        <v>8.5271141000000002E-4</v>
      </c>
      <c r="AR14" s="283">
        <v>4.6744467000000003E-5</v>
      </c>
      <c r="AS14" s="283">
        <v>3.4678000000000002E-5</v>
      </c>
      <c r="AT14" s="255">
        <f t="shared" si="15"/>
        <v>5.1121786687909997E-8</v>
      </c>
      <c r="AU14" s="256">
        <f t="shared" si="16"/>
        <v>1.7287155201777178E-10</v>
      </c>
      <c r="AV14" s="256">
        <f t="shared" si="17"/>
        <v>4.8568627639999995E-3</v>
      </c>
      <c r="AW14" s="272">
        <v>3.8522050999999999E-8</v>
      </c>
      <c r="AX14" s="272">
        <v>1.162423E-10</v>
      </c>
      <c r="AY14" s="272">
        <v>3.1753548000000001E-15</v>
      </c>
      <c r="AZ14" s="272">
        <v>4.3592237000000002E-12</v>
      </c>
      <c r="BA14" s="272">
        <v>1.6739662E-13</v>
      </c>
      <c r="BB14" s="272">
        <v>2.8904365000000001E-11</v>
      </c>
      <c r="BC14" s="272">
        <v>1.1771230999999999E-8</v>
      </c>
      <c r="BD14" s="272">
        <v>4.1843980000000003E-12</v>
      </c>
      <c r="BE14" s="272">
        <v>1.3373739E-11</v>
      </c>
      <c r="BF14" s="272">
        <v>1.424113E-14</v>
      </c>
      <c r="BG14" s="272">
        <v>4.8425461999999999E-16</v>
      </c>
      <c r="BH14" s="272">
        <v>1.1171025000000001E-11</v>
      </c>
      <c r="BI14" s="272">
        <v>1.1966112E-11</v>
      </c>
      <c r="BJ14" s="272">
        <v>1.1380627999999999E-12</v>
      </c>
      <c r="BK14" s="272">
        <v>4.1690893999999999E-11</v>
      </c>
      <c r="BL14" s="272">
        <v>7.5325710000000005E-10</v>
      </c>
      <c r="BM14" s="272">
        <v>1.4777249999999999E-11</v>
      </c>
      <c r="BN14" s="272">
        <v>8.3386364E-5</v>
      </c>
      <c r="BO14" s="273">
        <v>4.7734763999999997E-3</v>
      </c>
      <c r="BP14" s="272">
        <v>1.2570858999999999E-13</v>
      </c>
      <c r="BQ14" s="272">
        <v>7.6444415E-16</v>
      </c>
      <c r="BR14" s="272">
        <v>3.4201798E-20</v>
      </c>
      <c r="BS14"/>
      <c r="BT14" s="274">
        <v>2.4858030999999998E-6</v>
      </c>
      <c r="BU14" s="274">
        <v>1.0225971E-7</v>
      </c>
      <c r="BV14" s="274">
        <v>1.1467043000000001E-6</v>
      </c>
      <c r="BW14" s="274">
        <v>1.6791721E-7</v>
      </c>
      <c r="BX14" s="274">
        <v>1.1523433E-7</v>
      </c>
      <c r="BY14" s="274">
        <v>1.9754432999999998E-8</v>
      </c>
      <c r="BZ14" s="274">
        <v>2.8458206999999998E-10</v>
      </c>
      <c r="CA14" s="274">
        <v>3.232747E-8</v>
      </c>
      <c r="CB14" s="274">
        <v>4.7565585999999999E-9</v>
      </c>
      <c r="CC14" s="274">
        <v>4.6738453999999997E-8</v>
      </c>
      <c r="CD14" s="274">
        <v>1.2458529000000001E-9</v>
      </c>
      <c r="CE14" s="274">
        <v>9.6394645000000003E-9</v>
      </c>
      <c r="CF14" s="274">
        <v>5.0835122999999998E-11</v>
      </c>
      <c r="CG14" s="274">
        <v>4.8520641000000003E-8</v>
      </c>
      <c r="CH14" s="274">
        <v>6.9182167999999996E-7</v>
      </c>
      <c r="CI14" s="274">
        <v>9.8529516000000001E-8</v>
      </c>
      <c r="CJ14" s="274">
        <v>1.8046384000000002E-11</v>
      </c>
      <c r="CK14" s="4"/>
      <c r="CL14" s="323">
        <v>8.0920828000000003E-11</v>
      </c>
      <c r="CM14" s="323">
        <v>4.0858710999999999E-2</v>
      </c>
      <c r="CN14" s="323">
        <v>5.6294370999999998E-4</v>
      </c>
      <c r="CO14" s="323">
        <v>7.3804770999999996E-5</v>
      </c>
      <c r="CP14" s="323">
        <v>2.7300912000000002E-6</v>
      </c>
      <c r="CQ14" s="323">
        <v>8.4582966999999994E-11</v>
      </c>
      <c r="CR14" s="323">
        <v>3.9248045000000001E-9</v>
      </c>
      <c r="CS14" s="323">
        <v>4.5284870000000002E-6</v>
      </c>
      <c r="CT14" s="323">
        <v>5.9032118999999996</v>
      </c>
      <c r="CU14" s="323">
        <v>7.0942605000000006E-2</v>
      </c>
      <c r="CV14" s="146"/>
      <c r="CW14" s="135"/>
      <c r="CX14" s="22" t="s">
        <v>796</v>
      </c>
      <c r="CY14" s="12"/>
      <c r="CZ14" s="12"/>
      <c r="DB14"/>
      <c r="DC14" s="61"/>
      <c r="DD14" s="61"/>
      <c r="DE14"/>
      <c r="DF14"/>
      <c r="DG14"/>
      <c r="DH14" s="4"/>
      <c r="DI14"/>
      <c r="DJ14"/>
      <c r="DK14"/>
      <c r="DL14"/>
      <c r="DM14"/>
      <c r="DN14"/>
    </row>
    <row r="15" spans="1:118" ht="14.4" customHeight="1">
      <c r="A15" t="s">
        <v>1516</v>
      </c>
      <c r="B15" s="168" t="s">
        <v>1507</v>
      </c>
      <c r="C15" s="279" t="str">
        <f t="shared" si="0"/>
        <v>A.010.04.105</v>
      </c>
      <c r="D15" s="280" t="s">
        <v>2810</v>
      </c>
      <c r="E15" s="278" t="s">
        <v>1510</v>
      </c>
      <c r="F15" s="281" t="str">
        <f t="shared" si="1"/>
        <v>Rape cake, Europe</v>
      </c>
      <c r="G15" s="319">
        <f t="shared" si="5"/>
        <v>0.15038501470085999</v>
      </c>
      <c r="H15" s="319">
        <f t="shared" si="6"/>
        <v>1.3797195893999999E-3</v>
      </c>
      <c r="I15" s="319">
        <f t="shared" si="7"/>
        <v>0.120007225131</v>
      </c>
      <c r="J15" s="319">
        <f t="shared" si="8"/>
        <v>2.8520349804599999E-3</v>
      </c>
      <c r="K15" s="319">
        <v>2.6146035000000001E-2</v>
      </c>
      <c r="L15" s="319">
        <v>1.4070546E-3</v>
      </c>
      <c r="M15" s="319">
        <v>0.11822891000000001</v>
      </c>
      <c r="N15" s="319">
        <v>1.1174592E-3</v>
      </c>
      <c r="O15" s="319">
        <v>1.6133563999999999E-4</v>
      </c>
      <c r="P15" s="319">
        <v>8.5781203999999995E-6</v>
      </c>
      <c r="Q15" s="319">
        <v>9.2346628999999994E-5</v>
      </c>
      <c r="R15" s="319">
        <v>3.616863E-4</v>
      </c>
      <c r="S15" s="319">
        <v>4.0429139000000002E-5</v>
      </c>
      <c r="T15" s="319">
        <v>2.5944895999999999E-3</v>
      </c>
      <c r="U15" s="319">
        <v>2.1650785E-4</v>
      </c>
      <c r="V15" s="319">
        <v>9.5742310000000004E-6</v>
      </c>
      <c r="W15" s="319">
        <v>6.0839146000000001E-7</v>
      </c>
      <c r="X15" s="319">
        <v>0</v>
      </c>
      <c r="Y15" s="210"/>
      <c r="Z15" s="320">
        <f t="shared" si="9"/>
        <v>0.19658672932330828</v>
      </c>
      <c r="AA15" s="210"/>
      <c r="AB15" s="321">
        <f t="shared" si="10"/>
        <v>2.6146035000000001E-2</v>
      </c>
      <c r="AC15" s="321">
        <f t="shared" si="11"/>
        <v>0.1213773704894</v>
      </c>
      <c r="AD15" s="321">
        <f t="shared" si="12"/>
        <v>0.12259274889146</v>
      </c>
      <c r="AE15" s="321">
        <f t="shared" si="13"/>
        <v>0.120007225131</v>
      </c>
      <c r="AF15" s="321">
        <f t="shared" si="14"/>
        <v>2.5693698899999999E-4</v>
      </c>
      <c r="AG15"/>
      <c r="AH15" s="121">
        <v>3.1665245999999998</v>
      </c>
      <c r="AI15" s="121">
        <v>3.1113203</v>
      </c>
      <c r="AJ15" s="121">
        <v>2.9350541000000001E-2</v>
      </c>
      <c r="AK15" s="121">
        <v>0</v>
      </c>
      <c r="AL15" s="121">
        <v>2.1533195000000001E-3</v>
      </c>
      <c r="AM15" s="121">
        <v>1.7342730000000001E-2</v>
      </c>
      <c r="AN15" s="121">
        <v>6.3576733E-3</v>
      </c>
      <c r="AO15"/>
      <c r="AP15" s="282">
        <v>6.0188050999999999E-3</v>
      </c>
      <c r="AQ15" s="282">
        <v>5.5566675999999997E-3</v>
      </c>
      <c r="AR15" s="282">
        <v>2.5749227000000001E-4</v>
      </c>
      <c r="AS15" s="283">
        <v>2.0464518E-4</v>
      </c>
      <c r="AT15" s="255">
        <f t="shared" si="15"/>
        <v>3.3313355634444997E-7</v>
      </c>
      <c r="AU15" s="256">
        <f t="shared" si="16"/>
        <v>9.5226431076105925E-10</v>
      </c>
      <c r="AV15" s="256">
        <f t="shared" si="17"/>
        <v>2.8661790140000001E-2</v>
      </c>
      <c r="AW15" s="272">
        <v>1.9203332999999999E-7</v>
      </c>
      <c r="AX15" s="272">
        <v>5.7879727000000005E-10</v>
      </c>
      <c r="AY15" s="272">
        <v>1.5817119E-14</v>
      </c>
      <c r="AZ15" s="272">
        <v>2.1387293999999999E-9</v>
      </c>
      <c r="BA15" s="272">
        <v>4.7616644999999995E-13</v>
      </c>
      <c r="BB15" s="272">
        <v>1.6616004E-10</v>
      </c>
      <c r="BC15" s="272">
        <v>1.3800168E-7</v>
      </c>
      <c r="BD15" s="272">
        <v>2.3783291000000001E-11</v>
      </c>
      <c r="BE15" s="272">
        <v>3.1451417E-10</v>
      </c>
      <c r="BF15" s="272">
        <v>1.6935768999999999E-11</v>
      </c>
      <c r="BG15" s="272">
        <v>2.1972346000000002E-12</v>
      </c>
      <c r="BH15" s="272">
        <v>1.7019854999999999E-13</v>
      </c>
      <c r="BI15" s="272">
        <v>2.1560207000000001E-15</v>
      </c>
      <c r="BJ15" s="272">
        <v>4.0541251000000004E-15</v>
      </c>
      <c r="BK15" s="272">
        <v>9.0077316000000002E-11</v>
      </c>
      <c r="BL15" s="272">
        <v>6.9130779999999999E-10</v>
      </c>
      <c r="BM15" s="272">
        <v>1.5772616999999999E-11</v>
      </c>
      <c r="BN15" s="273">
        <v>3.0380214000000003E-4</v>
      </c>
      <c r="BO15" s="273">
        <v>2.8357988000000001E-2</v>
      </c>
      <c r="BP15" s="272">
        <v>1.1795622E-11</v>
      </c>
      <c r="BQ15" s="272">
        <v>7.1730136999999995E-14</v>
      </c>
      <c r="BR15" s="272">
        <v>3.2092594E-18</v>
      </c>
      <c r="BS15"/>
      <c r="BT15" s="274">
        <v>2.4163166E-5</v>
      </c>
      <c r="BU15" s="274">
        <v>2.5488939000000002E-6</v>
      </c>
      <c r="BV15" s="274">
        <v>5.4813596999999997E-6</v>
      </c>
      <c r="BW15" s="274">
        <v>4.2385933000000002E-8</v>
      </c>
      <c r="BX15" s="274">
        <v>2.4037578999999999E-6</v>
      </c>
      <c r="BY15" s="274">
        <v>6.7934076999999996E-6</v>
      </c>
      <c r="BZ15" s="274">
        <v>4.3957754999999998E-7</v>
      </c>
      <c r="CA15" s="274">
        <v>2.0027424999999999E-6</v>
      </c>
      <c r="CB15" s="274">
        <v>1.1511234E-8</v>
      </c>
      <c r="CC15" s="274">
        <v>6.1106302000000002E-8</v>
      </c>
      <c r="CD15" s="274">
        <v>3.5603089000000001E-9</v>
      </c>
      <c r="CE15" s="274">
        <v>1.0303197E-8</v>
      </c>
      <c r="CF15" s="274">
        <v>1.5391073000000001E-10</v>
      </c>
      <c r="CG15" s="274">
        <v>2.4489430999999998E-7</v>
      </c>
      <c r="CH15" s="274">
        <v>3.7761423999999998E-6</v>
      </c>
      <c r="CI15" s="274">
        <v>3.4167550000000001E-7</v>
      </c>
      <c r="CJ15" s="274">
        <v>1.6933475E-9</v>
      </c>
      <c r="CK15" s="4"/>
      <c r="CL15" s="323">
        <v>2.4483614000000003E-10</v>
      </c>
      <c r="CM15" s="323">
        <v>0.20495229000000001</v>
      </c>
      <c r="CN15" s="323">
        <v>3.3143744999999999E-3</v>
      </c>
      <c r="CO15" s="323">
        <v>1.4923555000000001E-3</v>
      </c>
      <c r="CP15" s="323">
        <v>4.7280587000000001E-3</v>
      </c>
      <c r="CQ15" s="323">
        <v>1.5701186E-10</v>
      </c>
      <c r="CR15" s="323">
        <v>4.8025923E-9</v>
      </c>
      <c r="CS15" s="323">
        <v>5.692363E-5</v>
      </c>
      <c r="CT15" s="323">
        <v>6.1453955000000003E-3</v>
      </c>
      <c r="CU15" s="323">
        <v>0.40732645000000001</v>
      </c>
      <c r="CV15" s="146"/>
      <c r="CW15" s="135"/>
      <c r="CX15" s="22" t="s">
        <v>822</v>
      </c>
      <c r="CY15" s="12"/>
      <c r="CZ15" s="12"/>
      <c r="DB15"/>
      <c r="DC15" s="61"/>
      <c r="DD15" s="61"/>
      <c r="DE15"/>
      <c r="DF15"/>
      <c r="DG15"/>
      <c r="DH15" s="4"/>
      <c r="DI15"/>
      <c r="DJ15"/>
      <c r="DK15"/>
      <c r="DL15"/>
      <c r="DM15"/>
      <c r="DN15"/>
    </row>
    <row r="16" spans="1:118" ht="14.4" customHeight="1">
      <c r="A16" t="s">
        <v>1517</v>
      </c>
      <c r="B16" s="168" t="s">
        <v>1507</v>
      </c>
      <c r="C16" s="279" t="str">
        <f t="shared" si="0"/>
        <v>A.010.04.106</v>
      </c>
      <c r="D16" s="280" t="s">
        <v>2810</v>
      </c>
      <c r="E16" s="278" t="s">
        <v>1510</v>
      </c>
      <c r="F16" s="281" t="str">
        <f t="shared" si="1"/>
        <v>Soy meal at coast Brazil</v>
      </c>
      <c r="G16" s="319">
        <f t="shared" si="5"/>
        <v>1.5836369569894999</v>
      </c>
      <c r="H16" s="319">
        <f t="shared" si="6"/>
        <v>7.6929644320000009E-3</v>
      </c>
      <c r="I16" s="319">
        <f t="shared" si="7"/>
        <v>0.75680575760999991</v>
      </c>
      <c r="J16" s="319">
        <f t="shared" si="8"/>
        <v>2.9629954947499995E-2</v>
      </c>
      <c r="K16" s="319">
        <v>0.78950827999999995</v>
      </c>
      <c r="L16" s="319">
        <v>7.8358154999999992E-3</v>
      </c>
      <c r="M16" s="319">
        <v>1.2182238E-2</v>
      </c>
      <c r="N16" s="319">
        <v>5.8779749000000001E-3</v>
      </c>
      <c r="O16" s="319">
        <v>8.8620432000000005E-4</v>
      </c>
      <c r="P16" s="319">
        <v>4.4480861999999999E-5</v>
      </c>
      <c r="Q16" s="319">
        <v>8.8430435000000005E-4</v>
      </c>
      <c r="R16" s="319">
        <v>6.7763410999999998E-4</v>
      </c>
      <c r="S16" s="319">
        <v>2.9815425E-4</v>
      </c>
      <c r="T16" s="319">
        <v>2.7724955999999999E-2</v>
      </c>
      <c r="U16" s="319">
        <v>1.6014293E-3</v>
      </c>
      <c r="V16" s="319">
        <v>0.73611006999999995</v>
      </c>
      <c r="W16" s="319">
        <v>5.4153974999999997E-6</v>
      </c>
      <c r="X16" s="319">
        <v>0</v>
      </c>
      <c r="Y16" s="210"/>
      <c r="Z16" s="320">
        <f t="shared" si="9"/>
        <v>5.9361524812030071</v>
      </c>
      <c r="AA16" s="210"/>
      <c r="AB16" s="321">
        <f t="shared" si="10"/>
        <v>0.78950827999999995</v>
      </c>
      <c r="AC16" s="321">
        <f t="shared" si="11"/>
        <v>2.8388652041999998E-2</v>
      </c>
      <c r="AD16" s="321">
        <f t="shared" si="12"/>
        <v>4.8426059007499994E-2</v>
      </c>
      <c r="AE16" s="321">
        <f t="shared" si="13"/>
        <v>0.75680575760999991</v>
      </c>
      <c r="AF16" s="321">
        <f t="shared" si="14"/>
        <v>1.89958355E-3</v>
      </c>
      <c r="AG16"/>
      <c r="AH16" s="121">
        <v>7.4375325999999999</v>
      </c>
      <c r="AI16" s="121">
        <v>6.9910261</v>
      </c>
      <c r="AJ16" s="121">
        <v>0.21709017</v>
      </c>
      <c r="AK16" s="121">
        <v>0</v>
      </c>
      <c r="AL16" s="121">
        <v>2.0220719000000002E-2</v>
      </c>
      <c r="AM16" s="121">
        <v>0.16101524</v>
      </c>
      <c r="AN16" s="121">
        <v>4.8180379000000002E-2</v>
      </c>
      <c r="AO16"/>
      <c r="AP16" s="282">
        <v>0.10081065</v>
      </c>
      <c r="AQ16" s="282">
        <v>9.5765604000000004E-2</v>
      </c>
      <c r="AR16" s="282">
        <v>4.6532413999999999E-3</v>
      </c>
      <c r="AS16" s="282">
        <v>3.9180424000000001E-4</v>
      </c>
      <c r="AT16" s="255">
        <f t="shared" si="15"/>
        <v>5.7413431698067004E-6</v>
      </c>
      <c r="AU16" s="256">
        <f t="shared" si="16"/>
        <v>1.7208732572420686E-8</v>
      </c>
      <c r="AV16" s="256">
        <f t="shared" si="17"/>
        <v>5.4874542999999998E-2</v>
      </c>
      <c r="AW16" s="272">
        <v>5.5210087E-6</v>
      </c>
      <c r="AX16" s="272">
        <v>1.6657698999999999E-8</v>
      </c>
      <c r="AY16" s="272">
        <v>4.5511144000000001E-13</v>
      </c>
      <c r="AZ16" s="272">
        <v>2.1544211E-9</v>
      </c>
      <c r="BA16" s="272">
        <v>1.4453566999999999E-12</v>
      </c>
      <c r="BB16" s="272">
        <v>8.7405175000000004E-10</v>
      </c>
      <c r="BC16" s="272">
        <v>2.1038227999999999E-7</v>
      </c>
      <c r="BD16" s="272">
        <v>1.3173645000000001E-10</v>
      </c>
      <c r="BE16" s="272">
        <v>2.3918202E-10</v>
      </c>
      <c r="BF16" s="272">
        <v>1.9530305000000001E-11</v>
      </c>
      <c r="BG16" s="272">
        <v>1.0717142999999999E-13</v>
      </c>
      <c r="BH16" s="272">
        <v>8.2394722999999999E-13</v>
      </c>
      <c r="BI16" s="272">
        <v>1.4400594000000001E-14</v>
      </c>
      <c r="BJ16" s="272">
        <v>2.5507854000000001E-14</v>
      </c>
      <c r="BK16" s="272">
        <v>3.5057946000000002E-10</v>
      </c>
      <c r="BL16" s="272">
        <v>6.4668571E-9</v>
      </c>
      <c r="BM16" s="272">
        <v>1.5852112000000001E-10</v>
      </c>
      <c r="BN16" s="273">
        <v>1.059606E-3</v>
      </c>
      <c r="BO16" s="273">
        <v>5.3814937E-2</v>
      </c>
      <c r="BP16" s="272">
        <v>1.0483504E-10</v>
      </c>
      <c r="BQ16" s="272">
        <v>6.3751034999999998E-13</v>
      </c>
      <c r="BR16" s="272">
        <v>2.8522685000000003E-17</v>
      </c>
      <c r="BS16"/>
      <c r="BT16" s="121">
        <v>1.8312476E-4</v>
      </c>
      <c r="BU16" s="274">
        <v>1.9163312999999998E-6</v>
      </c>
      <c r="BV16" s="121">
        <v>1.6551568E-4</v>
      </c>
      <c r="BW16" s="274">
        <v>7.9441070000000006E-8</v>
      </c>
      <c r="BX16" s="274">
        <v>1.8950331000000001E-6</v>
      </c>
      <c r="BY16" s="274">
        <v>8.3146536999999995E-7</v>
      </c>
      <c r="BZ16" s="274">
        <v>5.0562602999999995E-7</v>
      </c>
      <c r="CA16" s="274">
        <v>8.2253402000000002E-7</v>
      </c>
      <c r="CB16" s="274">
        <v>5.9690184999999997E-8</v>
      </c>
      <c r="CC16" s="274">
        <v>5.8514933000000003E-7</v>
      </c>
      <c r="CD16" s="274">
        <v>1.0720012E-8</v>
      </c>
      <c r="CE16" s="274">
        <v>1.0350192999999999E-7</v>
      </c>
      <c r="CF16" s="274">
        <v>1.1964775E-9</v>
      </c>
      <c r="CG16" s="274">
        <v>1.7423027000000001E-6</v>
      </c>
      <c r="CH16" s="274">
        <v>8.6217202000000004E-6</v>
      </c>
      <c r="CI16" s="274">
        <v>4.1931306999999998E-7</v>
      </c>
      <c r="CJ16" s="274">
        <v>1.5049832999999999E-8</v>
      </c>
      <c r="CK16" s="4"/>
      <c r="CL16" s="323">
        <v>1.8694064000000002E-9</v>
      </c>
      <c r="CM16" s="323">
        <v>5.9423985000000004</v>
      </c>
      <c r="CN16" s="323">
        <v>2.0007337E-2</v>
      </c>
      <c r="CO16" s="323">
        <v>1.4282786E-3</v>
      </c>
      <c r="CP16" s="323">
        <v>1.4570387999999999E-4</v>
      </c>
      <c r="CQ16" s="323">
        <v>8.9462605000000002E-10</v>
      </c>
      <c r="CR16" s="323">
        <v>4.7592743000000002E-8</v>
      </c>
      <c r="CS16" s="323">
        <v>7.3604541999999998E-5</v>
      </c>
      <c r="CT16" s="323">
        <v>3.7931092E-2</v>
      </c>
      <c r="CU16" s="323">
        <v>0.77869811</v>
      </c>
      <c r="CV16" s="146"/>
      <c r="CW16" s="135"/>
      <c r="CX16" s="22" t="s">
        <v>828</v>
      </c>
      <c r="CY16"/>
      <c r="CZ16" s="12"/>
      <c r="DB16"/>
      <c r="DC16" s="61"/>
      <c r="DD16" s="61"/>
      <c r="DE16"/>
      <c r="DF16"/>
      <c r="DG16"/>
      <c r="DH16" s="4"/>
      <c r="DI16"/>
      <c r="DJ16"/>
      <c r="DK16"/>
      <c r="DL16"/>
      <c r="DM16"/>
      <c r="DN16"/>
    </row>
    <row r="17" spans="1:118" ht="14.4" customHeight="1">
      <c r="A17" t="s">
        <v>1518</v>
      </c>
      <c r="B17" s="168" t="s">
        <v>1507</v>
      </c>
      <c r="C17" s="279" t="str">
        <f t="shared" si="0"/>
        <v>A.010.04.107</v>
      </c>
      <c r="D17" s="280" t="s">
        <v>2810</v>
      </c>
      <c r="E17" s="278" t="s">
        <v>1510</v>
      </c>
      <c r="F17" s="281" t="str">
        <f t="shared" si="1"/>
        <v>Soy meal at coast USA</v>
      </c>
      <c r="G17" s="319">
        <f t="shared" si="5"/>
        <v>0.10773352276510001</v>
      </c>
      <c r="H17" s="319">
        <f t="shared" si="6"/>
        <v>5.9743614329999997E-3</v>
      </c>
      <c r="I17" s="319">
        <f t="shared" si="7"/>
        <v>1.7945690707E-2</v>
      </c>
      <c r="J17" s="319">
        <f t="shared" si="8"/>
        <v>1.8996308625100003E-2</v>
      </c>
      <c r="K17" s="319">
        <v>6.4817161999999998E-2</v>
      </c>
      <c r="L17" s="319">
        <v>6.9647397999999996E-3</v>
      </c>
      <c r="M17" s="319">
        <v>1.0419326E-2</v>
      </c>
      <c r="N17" s="319">
        <v>4.5454611000000002E-3</v>
      </c>
      <c r="O17" s="319">
        <v>7.1168070000000004E-4</v>
      </c>
      <c r="P17" s="319">
        <v>3.5634033000000002E-5</v>
      </c>
      <c r="Q17" s="319">
        <v>6.8158559999999995E-4</v>
      </c>
      <c r="R17" s="319">
        <v>5.0122494000000002E-4</v>
      </c>
      <c r="S17" s="319">
        <v>1.1027492000000001E-4</v>
      </c>
      <c r="T17" s="319">
        <v>1.7382831000000001E-2</v>
      </c>
      <c r="U17" s="319">
        <v>1.5023743E-3</v>
      </c>
      <c r="V17" s="319">
        <v>6.0399967000000001E-5</v>
      </c>
      <c r="W17" s="319">
        <v>8.2840509999999995E-7</v>
      </c>
      <c r="X17" s="319">
        <v>0</v>
      </c>
      <c r="Y17" s="210"/>
      <c r="Z17" s="320">
        <f t="shared" si="9"/>
        <v>0.48734708270676685</v>
      </c>
      <c r="AA17" s="210"/>
      <c r="AB17" s="321">
        <f t="shared" si="10"/>
        <v>6.4817161999999998E-2</v>
      </c>
      <c r="AC17" s="321">
        <f t="shared" si="11"/>
        <v>2.3859652173000005E-2</v>
      </c>
      <c r="AD17" s="321">
        <f t="shared" si="12"/>
        <v>3.5268950145100002E-2</v>
      </c>
      <c r="AE17" s="321">
        <f t="shared" si="13"/>
        <v>1.7945690706999997E-2</v>
      </c>
      <c r="AF17" s="321">
        <f t="shared" si="14"/>
        <v>1.6126492200000001E-3</v>
      </c>
      <c r="AG17"/>
      <c r="AH17" s="121">
        <v>5.9511504000000004</v>
      </c>
      <c r="AI17" s="121">
        <v>5.5540959000000001</v>
      </c>
      <c r="AJ17" s="121">
        <v>0.20366128</v>
      </c>
      <c r="AK17" s="121">
        <v>0</v>
      </c>
      <c r="AL17" s="121">
        <v>1.8445429999999999E-2</v>
      </c>
      <c r="AM17" s="121">
        <v>0.12912813000000001</v>
      </c>
      <c r="AN17" s="121">
        <v>4.5819637000000003E-2</v>
      </c>
      <c r="AO17"/>
      <c r="AP17" s="282">
        <v>1.1626497E-2</v>
      </c>
      <c r="AQ17" s="282">
        <v>1.0836876E-2</v>
      </c>
      <c r="AR17" s="282">
        <v>4.9331476999999997E-4</v>
      </c>
      <c r="AS17" s="282">
        <v>2.9630633000000001E-4</v>
      </c>
      <c r="AT17" s="255">
        <f t="shared" si="15"/>
        <v>6.4969281983630009E-7</v>
      </c>
      <c r="AU17" s="256">
        <f t="shared" si="16"/>
        <v>1.824388972821342E-9</v>
      </c>
      <c r="AV17" s="256">
        <f t="shared" si="17"/>
        <v>4.1499485400000001E-2</v>
      </c>
      <c r="AW17" s="272">
        <v>4.6373278000000001E-7</v>
      </c>
      <c r="AX17" s="272">
        <v>1.3986506999999999E-9</v>
      </c>
      <c r="AY17" s="272">
        <v>3.8213643000000002E-14</v>
      </c>
      <c r="AZ17" s="272">
        <v>2.145178E-9</v>
      </c>
      <c r="BA17" s="272">
        <v>1.1829212999999999E-12</v>
      </c>
      <c r="BB17" s="272">
        <v>6.7591188E-10</v>
      </c>
      <c r="BC17" s="272">
        <v>1.7841093999999999E-7</v>
      </c>
      <c r="BD17" s="272">
        <v>1.0318721E-10</v>
      </c>
      <c r="BE17" s="272">
        <v>2.0181704E-10</v>
      </c>
      <c r="BF17" s="272">
        <v>1.9466433000000001E-11</v>
      </c>
      <c r="BG17" s="272">
        <v>1.0529184E-13</v>
      </c>
      <c r="BH17" s="272">
        <v>7.4015149E-13</v>
      </c>
      <c r="BI17" s="272">
        <v>1.0851490000000001E-14</v>
      </c>
      <c r="BJ17" s="272">
        <v>1.9338992000000001E-14</v>
      </c>
      <c r="BK17" s="272">
        <v>3.0830038E-10</v>
      </c>
      <c r="BL17" s="272">
        <v>4.4026252000000003E-9</v>
      </c>
      <c r="BM17" s="272">
        <v>1.0025704E-10</v>
      </c>
      <c r="BN17" s="273">
        <v>1.0335774000000001E-3</v>
      </c>
      <c r="BO17" s="273">
        <v>4.0465908000000002E-2</v>
      </c>
      <c r="BP17" s="272">
        <v>1.5901455000000001E-11</v>
      </c>
      <c r="BQ17" s="272">
        <v>9.6698039999999994E-14</v>
      </c>
      <c r="BR17" s="272">
        <v>4.3263418999999997E-18</v>
      </c>
      <c r="BS17"/>
      <c r="BT17" s="274">
        <v>2.8017964999999999E-5</v>
      </c>
      <c r="BU17" s="274">
        <v>1.5919376E-6</v>
      </c>
      <c r="BV17" s="274">
        <v>1.3588530000000001E-5</v>
      </c>
      <c r="BW17" s="274">
        <v>5.8762943999999997E-8</v>
      </c>
      <c r="BX17" s="274">
        <v>1.6529549E-6</v>
      </c>
      <c r="BY17" s="274">
        <v>7.0009751000000005E-7</v>
      </c>
      <c r="BZ17" s="274">
        <v>5.0446303000000004E-7</v>
      </c>
      <c r="CA17" s="274">
        <v>6.1427270999999999E-7</v>
      </c>
      <c r="CB17" s="274">
        <v>4.7818364000000002E-8</v>
      </c>
      <c r="CC17" s="274">
        <v>4.5100915999999998E-7</v>
      </c>
      <c r="CD17" s="274">
        <v>8.7882331000000005E-9</v>
      </c>
      <c r="CE17" s="274">
        <v>6.5514800999999994E-8</v>
      </c>
      <c r="CF17" s="274">
        <v>1.1570079000000001E-9</v>
      </c>
      <c r="CG17" s="274">
        <v>1.4463914E-6</v>
      </c>
      <c r="CH17" s="274">
        <v>6.8860708E-6</v>
      </c>
      <c r="CI17" s="274">
        <v>3.9791390999999999E-7</v>
      </c>
      <c r="CJ17" s="274">
        <v>2.2827697999999999E-9</v>
      </c>
      <c r="CK17" s="4"/>
      <c r="CL17" s="323">
        <v>1.8050869000000001E-9</v>
      </c>
      <c r="CM17" s="323">
        <v>0.49418190000000001</v>
      </c>
      <c r="CN17" s="323">
        <v>1.5149187E-2</v>
      </c>
      <c r="CO17" s="323">
        <v>1.1797184000000001E-3</v>
      </c>
      <c r="CP17" s="323">
        <v>1.3089503E-4</v>
      </c>
      <c r="CQ17" s="323">
        <v>6.5068878E-10</v>
      </c>
      <c r="CR17" s="323">
        <v>3.3422586999999998E-8</v>
      </c>
      <c r="CS17" s="323">
        <v>6.5074330000000003E-5</v>
      </c>
      <c r="CT17" s="323">
        <v>2.7824064999999999E-2</v>
      </c>
      <c r="CU17" s="323">
        <v>0.58893258999999998</v>
      </c>
      <c r="CV17" s="146"/>
      <c r="CW17" s="135"/>
      <c r="CX17" s="22" t="s">
        <v>828</v>
      </c>
      <c r="CY17" s="107" t="s">
        <v>827</v>
      </c>
      <c r="CZ17" s="12"/>
      <c r="DB17"/>
      <c r="DC17" s="61"/>
      <c r="DD17" s="61"/>
      <c r="DE17"/>
      <c r="DF17"/>
      <c r="DG17"/>
      <c r="DH17" s="4"/>
      <c r="DI17"/>
      <c r="DJ17"/>
      <c r="DK17"/>
      <c r="DL17"/>
      <c r="DM17"/>
      <c r="DN17"/>
    </row>
    <row r="18" spans="1:118" ht="14.4" customHeight="1">
      <c r="A18" t="s">
        <v>1519</v>
      </c>
      <c r="B18" s="168" t="s">
        <v>1507</v>
      </c>
      <c r="C18" s="279" t="str">
        <f t="shared" si="0"/>
        <v>A.010.04.108</v>
      </c>
      <c r="D18" s="280" t="s">
        <v>2810</v>
      </c>
      <c r="E18" s="278" t="s">
        <v>1510</v>
      </c>
      <c r="F18" s="281" t="str">
        <f t="shared" si="1"/>
        <v>Soy oil, refined at coast Brazil</v>
      </c>
      <c r="G18" s="319">
        <f t="shared" si="5"/>
        <v>1.6488204164688001</v>
      </c>
      <c r="H18" s="319">
        <f t="shared" si="6"/>
        <v>8.0363302120000004E-3</v>
      </c>
      <c r="I18" s="319">
        <f t="shared" si="7"/>
        <v>0.78767004441999999</v>
      </c>
      <c r="J18" s="319">
        <f t="shared" si="8"/>
        <v>3.0934921836800001E-2</v>
      </c>
      <c r="K18" s="319">
        <v>0.82217912000000004</v>
      </c>
      <c r="L18" s="319">
        <v>8.1882000999999992E-3</v>
      </c>
      <c r="M18" s="319">
        <v>1.2703116E-2</v>
      </c>
      <c r="N18" s="319">
        <v>6.1381936999999999E-3</v>
      </c>
      <c r="O18" s="319">
        <v>9.2635391000000004E-4</v>
      </c>
      <c r="P18" s="319">
        <v>4.6575071999999997E-5</v>
      </c>
      <c r="Q18" s="319">
        <v>9.2520752999999999E-4</v>
      </c>
      <c r="R18" s="319">
        <v>7.0591831999999995E-4</v>
      </c>
      <c r="S18" s="319">
        <v>3.1361791000000003E-4</v>
      </c>
      <c r="T18" s="319">
        <v>2.8861504E-2</v>
      </c>
      <c r="U18" s="319">
        <v>1.7541640999999999E-3</v>
      </c>
      <c r="V18" s="319">
        <v>0.76607281000000005</v>
      </c>
      <c r="W18" s="319">
        <v>5.6358268000000001E-6</v>
      </c>
      <c r="X18" s="319">
        <v>0</v>
      </c>
      <c r="Y18" s="210"/>
      <c r="Z18" s="320">
        <f t="shared" si="9"/>
        <v>6.1817978947368424</v>
      </c>
      <c r="AA18" s="210"/>
      <c r="AB18" s="321">
        <f t="shared" si="10"/>
        <v>0.82217912000000004</v>
      </c>
      <c r="AC18" s="321">
        <f t="shared" si="11"/>
        <v>2.9633564631999999E-2</v>
      </c>
      <c r="AD18" s="321">
        <f t="shared" si="12"/>
        <v>5.0464374246799996E-2</v>
      </c>
      <c r="AE18" s="321">
        <f t="shared" si="13"/>
        <v>0.78767004441999999</v>
      </c>
      <c r="AF18" s="321">
        <f t="shared" si="14"/>
        <v>2.0677820099999997E-3</v>
      </c>
      <c r="AG18"/>
      <c r="AH18" s="121">
        <v>7.8154808999999998</v>
      </c>
      <c r="AI18" s="121">
        <v>7.3305939999999996</v>
      </c>
      <c r="AJ18" s="121">
        <v>0.23779473000000001</v>
      </c>
      <c r="AK18" s="121">
        <v>0</v>
      </c>
      <c r="AL18" s="121">
        <v>2.2228859E-2</v>
      </c>
      <c r="AM18" s="121">
        <v>0.17203890999999999</v>
      </c>
      <c r="AN18" s="121">
        <v>5.2824333000000001E-2</v>
      </c>
      <c r="AO18"/>
      <c r="AP18" s="282">
        <v>0.10499698</v>
      </c>
      <c r="AQ18" s="282">
        <v>9.9741183999999997E-2</v>
      </c>
      <c r="AR18" s="282">
        <v>4.8461045999999997E-3</v>
      </c>
      <c r="AS18" s="282">
        <v>4.0969351E-4</v>
      </c>
      <c r="AT18" s="255">
        <f t="shared" si="15"/>
        <v>5.9796872709147993E-6</v>
      </c>
      <c r="AU18" s="256">
        <f t="shared" si="16"/>
        <v>1.7921984370555677E-8</v>
      </c>
      <c r="AV18" s="256">
        <f t="shared" si="17"/>
        <v>5.7380044500000005E-2</v>
      </c>
      <c r="AW18" s="272">
        <v>5.7494827000000001E-6</v>
      </c>
      <c r="AX18" s="272">
        <v>1.7347039999999999E-8</v>
      </c>
      <c r="AY18" s="272">
        <v>4.7394516000000003E-13</v>
      </c>
      <c r="AZ18" s="272">
        <v>2.2424502999999999E-9</v>
      </c>
      <c r="BA18" s="272">
        <v>1.5128348000000001E-12</v>
      </c>
      <c r="BB18" s="272">
        <v>9.1274602999999997E-10</v>
      </c>
      <c r="BC18" s="272">
        <v>2.1983835000000001E-7</v>
      </c>
      <c r="BD18" s="272">
        <v>1.3754295000000001E-10</v>
      </c>
      <c r="BE18" s="272">
        <v>2.4988793999999998E-10</v>
      </c>
      <c r="BF18" s="272">
        <v>2.0328369000000001E-11</v>
      </c>
      <c r="BG18" s="272">
        <v>1.1153599E-13</v>
      </c>
      <c r="BH18" s="272">
        <v>8.6041490999999995E-13</v>
      </c>
      <c r="BI18" s="272">
        <v>1.5001379E-14</v>
      </c>
      <c r="BJ18" s="272">
        <v>2.6564743E-14</v>
      </c>
      <c r="BK18" s="272">
        <v>3.6639898999999999E-10</v>
      </c>
      <c r="BL18" s="272">
        <v>6.7340105000000002E-9</v>
      </c>
      <c r="BM18" s="272">
        <v>1.6503416E-10</v>
      </c>
      <c r="BN18" s="273">
        <v>1.1028094999999999E-3</v>
      </c>
      <c r="BO18" s="273">
        <v>5.6277235000000002E-2</v>
      </c>
      <c r="BP18" s="272">
        <v>1.0910226E-10</v>
      </c>
      <c r="BQ18" s="272">
        <v>6.6345969000000003E-13</v>
      </c>
      <c r="BR18" s="272">
        <v>2.9683677999999997E-17</v>
      </c>
      <c r="BS18"/>
      <c r="BT18" s="121">
        <v>1.9080255000000001E-4</v>
      </c>
      <c r="BU18" s="274">
        <v>2.0020445000000001E-6</v>
      </c>
      <c r="BV18" s="121">
        <v>1.7236492999999999E-4</v>
      </c>
      <c r="BW18" s="274">
        <v>8.2757175000000004E-8</v>
      </c>
      <c r="BX18" s="274">
        <v>1.9806882999999999E-6</v>
      </c>
      <c r="BY18" s="274">
        <v>8.6731677E-7</v>
      </c>
      <c r="BZ18" s="274">
        <v>5.2620820999999996E-7</v>
      </c>
      <c r="CA18" s="274">
        <v>8.5907624999999999E-7</v>
      </c>
      <c r="CB18" s="274">
        <v>6.2500468000000001E-8</v>
      </c>
      <c r="CC18" s="274">
        <v>6.1221520999999995E-7</v>
      </c>
      <c r="CD18" s="274">
        <v>1.122131E-8</v>
      </c>
      <c r="CE18" s="274">
        <v>1.0775474999999999E-7</v>
      </c>
      <c r="CF18" s="274">
        <v>1.6237895000000001E-9</v>
      </c>
      <c r="CG18" s="274">
        <v>1.8177526E-6</v>
      </c>
      <c r="CH18" s="274">
        <v>9.0528567000000002E-6</v>
      </c>
      <c r="CI18" s="274">
        <v>4.3793806000000002E-7</v>
      </c>
      <c r="CJ18" s="274">
        <v>1.5662424000000001E-8</v>
      </c>
      <c r="CK18" s="4"/>
      <c r="CL18" s="323">
        <v>2.2680132000000001E-9</v>
      </c>
      <c r="CM18" s="323">
        <v>6.1882852000000002</v>
      </c>
      <c r="CN18" s="323">
        <v>2.0899652000000001E-2</v>
      </c>
      <c r="CO18" s="323">
        <v>1.4921673999999999E-3</v>
      </c>
      <c r="CP18" s="323">
        <v>1.5182263E-4</v>
      </c>
      <c r="CQ18" s="323">
        <v>9.3413229000000003E-10</v>
      </c>
      <c r="CR18" s="323">
        <v>4.9685771000000002E-8</v>
      </c>
      <c r="CS18" s="323">
        <v>7.6931264000000001E-5</v>
      </c>
      <c r="CT18" s="323">
        <v>3.9506955000000003E-2</v>
      </c>
      <c r="CU18" s="323">
        <v>0.81467628999999997</v>
      </c>
      <c r="CV18" s="146"/>
      <c r="CW18" s="135"/>
      <c r="CX18" s="22" t="s">
        <v>828</v>
      </c>
      <c r="CY18" s="106" t="s">
        <v>798</v>
      </c>
      <c r="CZ18" s="12"/>
      <c r="DB18"/>
      <c r="DC18" s="61"/>
      <c r="DD18" s="61"/>
      <c r="DE18"/>
      <c r="DF18"/>
      <c r="DG18"/>
      <c r="DH18" s="4"/>
      <c r="DI18"/>
      <c r="DJ18"/>
      <c r="DK18"/>
      <c r="DL18"/>
      <c r="DM18"/>
      <c r="DN18"/>
    </row>
    <row r="19" spans="1:118" ht="14.4" customHeight="1">
      <c r="A19" t="s">
        <v>1520</v>
      </c>
      <c r="B19" s="168" t="s">
        <v>1507</v>
      </c>
      <c r="C19" s="279" t="str">
        <f t="shared" si="0"/>
        <v>A.010.04.109</v>
      </c>
      <c r="D19" s="280" t="s">
        <v>2810</v>
      </c>
      <c r="E19" s="278" t="s">
        <v>1510</v>
      </c>
      <c r="F19" s="281" t="str">
        <f t="shared" si="1"/>
        <v>Soy oil, refined at coast USA</v>
      </c>
      <c r="G19" s="319">
        <f t="shared" si="5"/>
        <v>0.11284165918904999</v>
      </c>
      <c r="H19" s="319">
        <f t="shared" si="6"/>
        <v>6.2477729919999999E-3</v>
      </c>
      <c r="I19" s="319">
        <f t="shared" si="7"/>
        <v>1.8735339752000001E-2</v>
      </c>
      <c r="J19" s="319">
        <f t="shared" si="8"/>
        <v>1.9868441445049997E-2</v>
      </c>
      <c r="K19" s="319">
        <v>6.7990104999999995E-2</v>
      </c>
      <c r="L19" s="319">
        <v>7.2816681000000003E-3</v>
      </c>
      <c r="M19" s="319">
        <v>1.0868447E-2</v>
      </c>
      <c r="N19" s="319">
        <v>4.7514410999999999E-3</v>
      </c>
      <c r="O19" s="319">
        <v>7.4472646000000003E-4</v>
      </c>
      <c r="P19" s="319">
        <v>3.7368142E-5</v>
      </c>
      <c r="Q19" s="319">
        <v>7.1423728999999998E-4</v>
      </c>
      <c r="R19" s="319">
        <v>5.2232856999999996E-4</v>
      </c>
      <c r="S19" s="319">
        <v>1.1809112E-4</v>
      </c>
      <c r="T19" s="319">
        <v>1.8098410999999998E-2</v>
      </c>
      <c r="U19" s="319">
        <v>1.6510772E-3</v>
      </c>
      <c r="V19" s="319">
        <v>6.2896082E-5</v>
      </c>
      <c r="W19" s="319">
        <v>8.6212505E-7</v>
      </c>
      <c r="X19" s="319">
        <v>0</v>
      </c>
      <c r="Y19" s="210"/>
      <c r="Z19" s="320">
        <f t="shared" si="9"/>
        <v>0.51120379699248109</v>
      </c>
      <c r="AA19" s="210"/>
      <c r="AB19" s="321">
        <f t="shared" si="10"/>
        <v>6.7990104999999995E-2</v>
      </c>
      <c r="AC19" s="321">
        <f t="shared" si="11"/>
        <v>2.4920216662000002E-2</v>
      </c>
      <c r="AD19" s="321">
        <f t="shared" si="12"/>
        <v>3.6771716795050001E-2</v>
      </c>
      <c r="AE19" s="321">
        <f t="shared" si="13"/>
        <v>1.8735339752000001E-2</v>
      </c>
      <c r="AF19" s="321">
        <f t="shared" si="14"/>
        <v>1.76916832E-3</v>
      </c>
      <c r="AG19"/>
      <c r="AH19" s="121">
        <v>6.2685968000000001</v>
      </c>
      <c r="AI19" s="121">
        <v>5.8351749000000002</v>
      </c>
      <c r="AJ19" s="121">
        <v>0.22381923000000001</v>
      </c>
      <c r="AK19" s="121">
        <v>0</v>
      </c>
      <c r="AL19" s="121">
        <v>2.0381309E-2</v>
      </c>
      <c r="AM19" s="121">
        <v>0.13885386</v>
      </c>
      <c r="AN19" s="121">
        <v>5.0367497999999997E-2</v>
      </c>
      <c r="AO19"/>
      <c r="AP19" s="282">
        <v>1.2182669E-2</v>
      </c>
      <c r="AQ19" s="282">
        <v>1.1355508E-2</v>
      </c>
      <c r="AR19" s="282">
        <v>5.1685193E-4</v>
      </c>
      <c r="AS19" s="282">
        <v>3.1030845000000002E-4</v>
      </c>
      <c r="AT19" s="255">
        <f t="shared" si="15"/>
        <v>6.8078587526619992E-7</v>
      </c>
      <c r="AU19" s="256">
        <f t="shared" si="16"/>
        <v>1.9114346553304438E-9</v>
      </c>
      <c r="AV19" s="256">
        <f t="shared" si="17"/>
        <v>4.3460567399999997E-2</v>
      </c>
      <c r="AW19" s="272">
        <v>4.8635491999999996E-7</v>
      </c>
      <c r="AX19" s="272">
        <v>1.4668855999999999E-9</v>
      </c>
      <c r="AY19" s="272">
        <v>4.0077914000000001E-14</v>
      </c>
      <c r="AZ19" s="272">
        <v>2.2328309999999999E-9</v>
      </c>
      <c r="BA19" s="272">
        <v>1.2397172000000001E-12</v>
      </c>
      <c r="BB19" s="272">
        <v>7.0654105999999999E-10</v>
      </c>
      <c r="BC19" s="272">
        <v>1.8656564E-7</v>
      </c>
      <c r="BD19" s="272">
        <v>1.0783163999999999E-10</v>
      </c>
      <c r="BE19" s="272">
        <v>2.1100206E-10</v>
      </c>
      <c r="BF19" s="272">
        <v>2.0261898E-11</v>
      </c>
      <c r="BG19" s="272">
        <v>1.0957987999999999E-13</v>
      </c>
      <c r="BH19" s="272">
        <v>7.7320833999999996E-13</v>
      </c>
      <c r="BI19" s="272">
        <v>1.1307810999999999E-14</v>
      </c>
      <c r="BJ19" s="272">
        <v>2.0144783E-14</v>
      </c>
      <c r="BK19" s="272">
        <v>3.2239897000000001E-10</v>
      </c>
      <c r="BL19" s="272">
        <v>4.5857558000000004E-9</v>
      </c>
      <c r="BM19" s="272">
        <v>1.043985E-10</v>
      </c>
      <c r="BN19" s="273">
        <v>1.0757214000000001E-3</v>
      </c>
      <c r="BO19" s="273">
        <v>4.2384845999999997E-2</v>
      </c>
      <c r="BP19" s="272">
        <v>1.6548719000000001E-11</v>
      </c>
      <c r="BQ19" s="272">
        <v>1.006341E-13</v>
      </c>
      <c r="BR19" s="272">
        <v>4.5024442999999998E-18</v>
      </c>
      <c r="BS19"/>
      <c r="BT19" s="274">
        <v>2.9382270999999999E-5</v>
      </c>
      <c r="BU19" s="274">
        <v>1.6644466E-6</v>
      </c>
      <c r="BV19" s="274">
        <v>1.4253718E-5</v>
      </c>
      <c r="BW19" s="274">
        <v>6.1237364000000005E-8</v>
      </c>
      <c r="BX19" s="274">
        <v>1.7287566E-6</v>
      </c>
      <c r="BY19" s="274">
        <v>7.3060171E-7</v>
      </c>
      <c r="BZ19" s="274">
        <v>5.2499786999999995E-7</v>
      </c>
      <c r="CA19" s="274">
        <v>6.4233784999999995E-7</v>
      </c>
      <c r="CB19" s="274">
        <v>5.0145415E-8</v>
      </c>
      <c r="CC19" s="274">
        <v>4.7261498000000001E-7</v>
      </c>
      <c r="CD19" s="274">
        <v>9.2108993999999999E-9</v>
      </c>
      <c r="CE19" s="274">
        <v>6.8221391000000001E-8</v>
      </c>
      <c r="CF19" s="274">
        <v>1.5827133E-9</v>
      </c>
      <c r="CG19" s="274">
        <v>1.5097964999999999E-6</v>
      </c>
      <c r="CH19" s="274">
        <v>7.2465593000000004E-6</v>
      </c>
      <c r="CI19" s="274">
        <v>4.1566785999999998E-7</v>
      </c>
      <c r="CJ19" s="274">
        <v>2.3756891999999998E-9</v>
      </c>
      <c r="CK19" s="4"/>
      <c r="CL19" s="323">
        <v>2.2010755999999999E-9</v>
      </c>
      <c r="CM19" s="323">
        <v>0.51830388000000005</v>
      </c>
      <c r="CN19" s="323">
        <v>1.5843756000000001E-2</v>
      </c>
      <c r="CO19" s="323">
        <v>1.2334898E-3</v>
      </c>
      <c r="CP19" s="323">
        <v>1.3641099999999999E-4</v>
      </c>
      <c r="CQ19" s="323">
        <v>6.8026577000000005E-10</v>
      </c>
      <c r="CR19" s="323">
        <v>3.4938831999999999E-8</v>
      </c>
      <c r="CS19" s="323">
        <v>6.8053838000000006E-5</v>
      </c>
      <c r="CT19" s="323">
        <v>2.8988531000000001E-2</v>
      </c>
      <c r="CU19" s="323">
        <v>0.61718653000000001</v>
      </c>
      <c r="CV19" s="146"/>
      <c r="CW19" s="135"/>
      <c r="CX19" s="22" t="s">
        <v>828</v>
      </c>
      <c r="CY19" s="106" t="s">
        <v>823</v>
      </c>
      <c r="CZ19" s="12"/>
      <c r="DB19"/>
      <c r="DC19" s="61"/>
      <c r="DD19" s="61"/>
      <c r="DE19"/>
      <c r="DF19"/>
      <c r="DG19"/>
      <c r="DH19" s="4"/>
      <c r="DI19"/>
      <c r="DJ19"/>
      <c r="DK19"/>
      <c r="DL19"/>
      <c r="DM19"/>
      <c r="DN19"/>
    </row>
    <row r="20" spans="1:118" ht="14.4" customHeight="1">
      <c r="A20" t="s">
        <v>1521</v>
      </c>
      <c r="B20" s="168" t="s">
        <v>1507</v>
      </c>
      <c r="C20" s="279" t="str">
        <f t="shared" si="0"/>
        <v>A.010.04.110</v>
      </c>
      <c r="D20" s="280" t="s">
        <v>2810</v>
      </c>
      <c r="E20" s="278" t="s">
        <v>1510</v>
      </c>
      <c r="F20" s="281" t="str">
        <f t="shared" si="1"/>
        <v>Soybean grain, harvested and transported to coast Brazil</v>
      </c>
      <c r="G20" s="319">
        <f t="shared" si="5"/>
        <v>1.5257329130796999</v>
      </c>
      <c r="H20" s="319">
        <f t="shared" si="6"/>
        <v>5.3412061480000005E-3</v>
      </c>
      <c r="I20" s="319">
        <f t="shared" si="7"/>
        <v>0.73744190709000002</v>
      </c>
      <c r="J20" s="319">
        <f t="shared" si="8"/>
        <v>2.8115619841700003E-2</v>
      </c>
      <c r="K20" s="319">
        <v>0.75483418000000002</v>
      </c>
      <c r="L20" s="319">
        <v>4.6287074999999999E-3</v>
      </c>
      <c r="M20" s="319">
        <v>1.0749669999999999E-2</v>
      </c>
      <c r="N20" s="319">
        <v>4.2567382000000004E-3</v>
      </c>
      <c r="O20" s="319">
        <v>5.1260431000000001E-4</v>
      </c>
      <c r="P20" s="319">
        <v>2.5583027999999999E-5</v>
      </c>
      <c r="Q20" s="319">
        <v>5.4628060999999996E-4</v>
      </c>
      <c r="R20" s="319">
        <v>6.2080958999999997E-4</v>
      </c>
      <c r="S20" s="319">
        <v>2.5406917999999998E-4</v>
      </c>
      <c r="T20" s="319">
        <v>2.7071807999999999E-2</v>
      </c>
      <c r="U20" s="319">
        <v>7.8443543999999997E-4</v>
      </c>
      <c r="V20" s="319">
        <v>0.72144271999999998</v>
      </c>
      <c r="W20" s="319">
        <v>5.3072217000000001E-6</v>
      </c>
      <c r="X20" s="319">
        <v>0</v>
      </c>
      <c r="Y20" s="210"/>
      <c r="Z20" s="320">
        <f t="shared" si="9"/>
        <v>5.675444962406015</v>
      </c>
      <c r="AA20" s="210"/>
      <c r="AB20" s="321">
        <f t="shared" si="10"/>
        <v>0.75483418000000002</v>
      </c>
      <c r="AC20" s="321">
        <f t="shared" si="11"/>
        <v>2.1340393238000001E-2</v>
      </c>
      <c r="AD20" s="321">
        <f t="shared" si="12"/>
        <v>4.3076302311700003E-2</v>
      </c>
      <c r="AE20" s="321">
        <f t="shared" si="13"/>
        <v>0.73744190709000002</v>
      </c>
      <c r="AF20" s="321">
        <f t="shared" si="14"/>
        <v>1.0385046199999999E-3</v>
      </c>
      <c r="AG20"/>
      <c r="AH20" s="121">
        <v>4.8850036000000001</v>
      </c>
      <c r="AI20" s="121">
        <v>4.6269742999999997</v>
      </c>
      <c r="AJ20" s="121">
        <v>0.10633901</v>
      </c>
      <c r="AK20" s="121">
        <v>0</v>
      </c>
      <c r="AL20" s="121">
        <v>1.0135662E-2</v>
      </c>
      <c r="AM20" s="121">
        <v>0.11809173000000001</v>
      </c>
      <c r="AN20" s="121">
        <v>2.3462881000000001E-2</v>
      </c>
      <c r="AO20"/>
      <c r="AP20" s="282">
        <v>9.5209196999999995E-2</v>
      </c>
      <c r="AQ20" s="282">
        <v>9.0481175999999996E-2</v>
      </c>
      <c r="AR20" s="282">
        <v>4.4198036000000001E-3</v>
      </c>
      <c r="AS20" s="282">
        <v>3.0821669E-4</v>
      </c>
      <c r="AT20" s="255">
        <f t="shared" si="15"/>
        <v>5.4245309469107101E-6</v>
      </c>
      <c r="AU20" s="256">
        <f t="shared" si="16"/>
        <v>1.6345427247308923E-8</v>
      </c>
      <c r="AV20" s="256">
        <f t="shared" si="17"/>
        <v>4.3167604300000002E-2</v>
      </c>
      <c r="AW20" s="272">
        <v>5.2773556000000004E-6</v>
      </c>
      <c r="AX20" s="272">
        <v>1.5922508999999999E-8</v>
      </c>
      <c r="AY20" s="272">
        <v>4.3502710000000001E-13</v>
      </c>
      <c r="AZ20" s="272">
        <v>2.0730289999999999E-9</v>
      </c>
      <c r="BA20" s="272">
        <v>8.6524071000000004E-13</v>
      </c>
      <c r="BB20" s="272">
        <v>6.3295526999999997E-10</v>
      </c>
      <c r="BC20" s="272">
        <v>1.384628E-7</v>
      </c>
      <c r="BD20" s="272">
        <v>9.0744137999999999E-11</v>
      </c>
      <c r="BE20" s="272">
        <v>1.5739378E-10</v>
      </c>
      <c r="BF20" s="272">
        <v>1.9132432999999998E-11</v>
      </c>
      <c r="BG20" s="272">
        <v>1.0495772999999999E-13</v>
      </c>
      <c r="BH20" s="272">
        <v>5.9931814999999996E-13</v>
      </c>
      <c r="BI20" s="272">
        <v>1.1568810999999999E-14</v>
      </c>
      <c r="BJ20" s="272">
        <v>2.3540914999999999E-14</v>
      </c>
      <c r="BK20" s="272">
        <v>1.9932692E-10</v>
      </c>
      <c r="BL20" s="272">
        <v>5.7036296000000004E-9</v>
      </c>
      <c r="BM20" s="272">
        <v>1.5384868E-10</v>
      </c>
      <c r="BN20" s="273">
        <v>1.0373653E-3</v>
      </c>
      <c r="BO20" s="273">
        <v>4.2130239E-2</v>
      </c>
      <c r="BP20" s="272">
        <v>1.0274088E-10</v>
      </c>
      <c r="BQ20" s="272">
        <v>6.2477565E-13</v>
      </c>
      <c r="BR20" s="272">
        <v>2.7952925E-17</v>
      </c>
      <c r="BS20"/>
      <c r="BT20" s="121">
        <v>1.7014256000000001E-4</v>
      </c>
      <c r="BU20" s="274">
        <v>1.2985109000000001E-6</v>
      </c>
      <c r="BV20" s="121">
        <v>1.5824647000000001E-4</v>
      </c>
      <c r="BW20" s="274">
        <v>7.2762582999999997E-8</v>
      </c>
      <c r="BX20" s="274">
        <v>1.1299756999999999E-6</v>
      </c>
      <c r="BY20" s="274">
        <v>7.1935075000000001E-7</v>
      </c>
      <c r="BZ20" s="274">
        <v>4.9551144999999999E-7</v>
      </c>
      <c r="CA20" s="274">
        <v>6.6058285000000002E-7</v>
      </c>
      <c r="CB20" s="274">
        <v>3.4330621999999997E-8</v>
      </c>
      <c r="CC20" s="274">
        <v>3.6147706000000001E-7</v>
      </c>
      <c r="CD20" s="274">
        <v>6.3640994000000002E-9</v>
      </c>
      <c r="CE20" s="274">
        <v>1.0042524999999999E-7</v>
      </c>
      <c r="CF20" s="274">
        <v>1.4244449E-10</v>
      </c>
      <c r="CG20" s="274">
        <v>9.3141177000000002E-7</v>
      </c>
      <c r="CH20" s="274">
        <v>5.6748408000000001E-6</v>
      </c>
      <c r="CI20" s="274">
        <v>3.9565561999999998E-7</v>
      </c>
      <c r="CJ20" s="274">
        <v>1.4749202E-8</v>
      </c>
      <c r="CK20" s="4"/>
      <c r="CL20" s="323">
        <v>2.3112047E-10</v>
      </c>
      <c r="CM20" s="323">
        <v>5.6825125999999999</v>
      </c>
      <c r="CN20" s="323">
        <v>1.5284407999999999E-2</v>
      </c>
      <c r="CO20" s="323">
        <v>9.7525501999999999E-4</v>
      </c>
      <c r="CP20" s="323">
        <v>1.3519237999999999E-4</v>
      </c>
      <c r="CQ20" s="323">
        <v>6.8341671000000003E-10</v>
      </c>
      <c r="CR20" s="323">
        <v>3.7318873999999998E-8</v>
      </c>
      <c r="CS20" s="323">
        <v>4.3452621000000002E-5</v>
      </c>
      <c r="CT20" s="323">
        <v>3.4523167E-2</v>
      </c>
      <c r="CU20" s="323">
        <v>0.59601287000000003</v>
      </c>
      <c r="CV20" s="146"/>
      <c r="CW20" s="135"/>
      <c r="CX20" s="22" t="s">
        <v>828</v>
      </c>
      <c r="CY20" s="106" t="s">
        <v>824</v>
      </c>
      <c r="CZ20" s="12"/>
      <c r="DB20"/>
      <c r="DC20" s="61"/>
      <c r="DD20" s="61"/>
      <c r="DE20"/>
      <c r="DF20"/>
      <c r="DG20"/>
      <c r="DH20" s="4"/>
      <c r="DI20"/>
      <c r="DJ20"/>
      <c r="DK20"/>
      <c r="DL20"/>
      <c r="DM20"/>
      <c r="DN20"/>
    </row>
    <row r="21" spans="1:118" ht="14.4" customHeight="1">
      <c r="A21" t="s">
        <v>1522</v>
      </c>
      <c r="B21" s="168" t="s">
        <v>1507</v>
      </c>
      <c r="C21" s="279" t="str">
        <f t="shared" si="0"/>
        <v>A.010.04.111</v>
      </c>
      <c r="D21" s="280" t="s">
        <v>2810</v>
      </c>
      <c r="E21" s="278" t="s">
        <v>1510</v>
      </c>
      <c r="F21" s="281" t="str">
        <f t="shared" si="1"/>
        <v>Soybean grain, harvested and transported to coast USA</v>
      </c>
      <c r="G21" s="319">
        <f t="shared" si="5"/>
        <v>7.9235641225340006E-2</v>
      </c>
      <c r="H21" s="319">
        <f t="shared" si="6"/>
        <v>3.6568449549999999E-3</v>
      </c>
      <c r="I21" s="319">
        <f t="shared" si="7"/>
        <v>1.3303018405E-2</v>
      </c>
      <c r="J21" s="319">
        <f t="shared" si="8"/>
        <v>1.769383986534E-2</v>
      </c>
      <c r="K21" s="319">
        <v>4.4581938000000002E-2</v>
      </c>
      <c r="L21" s="319">
        <v>3.7749872000000001E-3</v>
      </c>
      <c r="M21" s="319">
        <v>9.0218833999999998E-3</v>
      </c>
      <c r="N21" s="319">
        <v>2.9507737000000001E-3</v>
      </c>
      <c r="O21" s="319">
        <v>3.4155793000000001E-4</v>
      </c>
      <c r="P21" s="319">
        <v>1.6912464999999999E-5</v>
      </c>
      <c r="Q21" s="319">
        <v>3.4760086000000003E-4</v>
      </c>
      <c r="R21" s="319">
        <v>4.4791523000000001E-4</v>
      </c>
      <c r="S21" s="319">
        <v>6.9933193999999993E-5</v>
      </c>
      <c r="T21" s="319">
        <v>1.6935741000000001E-2</v>
      </c>
      <c r="U21" s="319">
        <v>6.8735404999999996E-4</v>
      </c>
      <c r="V21" s="319">
        <v>5.8232575E-5</v>
      </c>
      <c r="W21" s="319">
        <v>8.1162134E-7</v>
      </c>
      <c r="X21" s="319">
        <v>0</v>
      </c>
      <c r="Y21" s="210"/>
      <c r="Z21" s="320">
        <f t="shared" si="9"/>
        <v>0.33520254135338345</v>
      </c>
      <c r="AA21" s="210"/>
      <c r="AB21" s="321">
        <f t="shared" si="10"/>
        <v>4.4581938000000002E-2</v>
      </c>
      <c r="AC21" s="321">
        <f t="shared" si="11"/>
        <v>1.6901630784999996E-2</v>
      </c>
      <c r="AD21" s="321">
        <f t="shared" si="12"/>
        <v>3.0181338451339999E-2</v>
      </c>
      <c r="AE21" s="321">
        <f t="shared" si="13"/>
        <v>1.3303018405E-2</v>
      </c>
      <c r="AF21" s="321">
        <f t="shared" si="14"/>
        <v>7.5728724399999993E-4</v>
      </c>
      <c r="AG21"/>
      <c r="AH21" s="121">
        <v>3.4282363</v>
      </c>
      <c r="AI21" s="121">
        <v>3.2186737000000001</v>
      </c>
      <c r="AJ21" s="121">
        <v>9.3177685999999996E-2</v>
      </c>
      <c r="AK21" s="121">
        <v>0</v>
      </c>
      <c r="AL21" s="121">
        <v>8.3957448000000004E-3</v>
      </c>
      <c r="AM21" s="121">
        <v>8.6839948E-2</v>
      </c>
      <c r="AN21" s="121">
        <v>2.1149174E-2</v>
      </c>
      <c r="AO21"/>
      <c r="AP21" s="282">
        <v>7.8019650999999997E-3</v>
      </c>
      <c r="AQ21" s="282">
        <v>7.2445835000000004E-3</v>
      </c>
      <c r="AR21" s="282">
        <v>3.4276013999999999E-4</v>
      </c>
      <c r="AS21" s="282">
        <v>2.146215E-4</v>
      </c>
      <c r="AT21" s="255">
        <f t="shared" si="15"/>
        <v>4.3432753665713002E-7</v>
      </c>
      <c r="AU21" s="256">
        <f t="shared" si="16"/>
        <v>1.2676040784091741E-9</v>
      </c>
      <c r="AV21" s="256">
        <f t="shared" si="17"/>
        <v>3.0059034299999999E-2</v>
      </c>
      <c r="AW21" s="272">
        <v>3.2084174000000002E-7</v>
      </c>
      <c r="AX21" s="272">
        <v>9.6748470999999994E-10</v>
      </c>
      <c r="AY21" s="272">
        <v>2.643565E-14</v>
      </c>
      <c r="AZ21" s="272">
        <v>2.0639700999999999E-9</v>
      </c>
      <c r="BA21" s="272">
        <v>6.0803412999999999E-13</v>
      </c>
      <c r="BB21" s="272">
        <v>4.3876317999999999E-10</v>
      </c>
      <c r="BC21" s="272">
        <v>1.0712846000000001E-7</v>
      </c>
      <c r="BD21" s="272">
        <v>6.2763719000000006E-11</v>
      </c>
      <c r="BE21" s="272">
        <v>1.2077327E-10</v>
      </c>
      <c r="BF21" s="272">
        <v>1.9069834E-11</v>
      </c>
      <c r="BG21" s="272">
        <v>1.0311557999999999E-13</v>
      </c>
      <c r="BH21" s="272">
        <v>5.1719198000000001E-13</v>
      </c>
      <c r="BI21" s="272">
        <v>8.0904195000000003E-15</v>
      </c>
      <c r="BJ21" s="272">
        <v>1.7494961999999999E-14</v>
      </c>
      <c r="BK21" s="272">
        <v>1.5789020999999999E-10</v>
      </c>
      <c r="BL21" s="272">
        <v>3.6805258999999998E-9</v>
      </c>
      <c r="BM21" s="272">
        <v>9.6745474E-11</v>
      </c>
      <c r="BN21" s="273">
        <v>1.0118553E-3</v>
      </c>
      <c r="BO21" s="273">
        <v>2.9047178999999999E-2</v>
      </c>
      <c r="BP21" s="272">
        <v>1.5579232999999999E-11</v>
      </c>
      <c r="BQ21" s="272">
        <v>9.4738579000000005E-14</v>
      </c>
      <c r="BR21" s="272">
        <v>4.2386742000000001E-18</v>
      </c>
      <c r="BS21"/>
      <c r="BT21" s="274">
        <v>1.8126139999999999E-5</v>
      </c>
      <c r="BU21" s="274">
        <v>9.805804799999999E-7</v>
      </c>
      <c r="BV21" s="274">
        <v>9.3463363000000006E-6</v>
      </c>
      <c r="BW21" s="274">
        <v>5.2496452000000001E-8</v>
      </c>
      <c r="BX21" s="274">
        <v>8.9272077E-7</v>
      </c>
      <c r="BY21" s="274">
        <v>5.9060027999999996E-7</v>
      </c>
      <c r="BZ21" s="274">
        <v>4.9437162999999998E-7</v>
      </c>
      <c r="CA21" s="274">
        <v>4.5647096999999998E-7</v>
      </c>
      <c r="CB21" s="274">
        <v>2.2695338000000001E-8</v>
      </c>
      <c r="CC21" s="274">
        <v>2.3000951E-7</v>
      </c>
      <c r="CD21" s="274">
        <v>4.4708096999999997E-9</v>
      </c>
      <c r="CE21" s="274">
        <v>6.3194982999999996E-8</v>
      </c>
      <c r="CF21" s="274">
        <v>1.0376125E-10</v>
      </c>
      <c r="CG21" s="274">
        <v>6.4139621000000003E-7</v>
      </c>
      <c r="CH21" s="274">
        <v>3.9737728000000004E-6</v>
      </c>
      <c r="CI21" s="274">
        <v>3.7468281999999998E-7</v>
      </c>
      <c r="CJ21" s="274">
        <v>2.2365124000000001E-9</v>
      </c>
      <c r="CK21" s="4"/>
      <c r="CL21" s="323">
        <v>1.6808243E-10</v>
      </c>
      <c r="CM21" s="323">
        <v>0.34284725999999999</v>
      </c>
      <c r="CN21" s="323">
        <v>1.0523054E-2</v>
      </c>
      <c r="CO21" s="323">
        <v>7.3164715999999999E-4</v>
      </c>
      <c r="CP21" s="323">
        <v>1.2067858E-4</v>
      </c>
      <c r="CQ21" s="323">
        <v>4.4433969E-10</v>
      </c>
      <c r="CR21" s="323">
        <v>2.3431047000000002E-8</v>
      </c>
      <c r="CS21" s="323">
        <v>3.5092366000000003E-5</v>
      </c>
      <c r="CT21" s="323">
        <v>2.4617515E-2</v>
      </c>
      <c r="CU21" s="323">
        <v>0.41002826999999997</v>
      </c>
      <c r="CV21" s="146"/>
      <c r="CW21" s="135"/>
      <c r="CX21" s="22" t="s">
        <v>828</v>
      </c>
      <c r="CY21" s="106" t="s">
        <v>825</v>
      </c>
      <c r="CZ21" s="12"/>
      <c r="DB21"/>
      <c r="DC21" s="61"/>
      <c r="DD21" s="61"/>
      <c r="DE21"/>
      <c r="DF21"/>
      <c r="DG21"/>
      <c r="DH21" s="4"/>
      <c r="DI21"/>
      <c r="DJ21"/>
      <c r="DK21"/>
      <c r="DL21"/>
      <c r="DM21"/>
      <c r="DN21"/>
    </row>
    <row r="22" spans="1:118" ht="14.4" customHeight="1">
      <c r="A22" t="s">
        <v>1523</v>
      </c>
      <c r="B22" s="168" t="s">
        <v>1507</v>
      </c>
      <c r="C22" s="279" t="str">
        <f t="shared" si="0"/>
        <v>A.010.04.112</v>
      </c>
      <c r="D22" s="280" t="s">
        <v>2810</v>
      </c>
      <c r="E22" s="278" t="s">
        <v>1510</v>
      </c>
      <c r="F22" s="281" t="str">
        <f t="shared" si="1"/>
        <v>Soybean oil, crude, degummed at coast Brazil</v>
      </c>
      <c r="G22" s="319">
        <f t="shared" si="5"/>
        <v>1.5847091067698</v>
      </c>
      <c r="H22" s="319">
        <f t="shared" si="6"/>
        <v>7.6981727160000003E-3</v>
      </c>
      <c r="I22" s="319">
        <f t="shared" si="7"/>
        <v>0.75731812838000001</v>
      </c>
      <c r="J22" s="319">
        <f t="shared" si="8"/>
        <v>2.9650015673799997E-2</v>
      </c>
      <c r="K22" s="319">
        <v>0.79004278999999999</v>
      </c>
      <c r="L22" s="319">
        <v>7.8411204999999998E-3</v>
      </c>
      <c r="M22" s="319">
        <v>1.2190484999999999E-2</v>
      </c>
      <c r="N22" s="319">
        <v>5.8819544000000001E-3</v>
      </c>
      <c r="O22" s="319">
        <v>8.8680430000000004E-4</v>
      </c>
      <c r="P22" s="319">
        <v>4.4510976000000002E-5</v>
      </c>
      <c r="Q22" s="319">
        <v>8.8490303999999998E-4</v>
      </c>
      <c r="R22" s="319">
        <v>6.7809287999999999E-4</v>
      </c>
      <c r="S22" s="319">
        <v>2.9835611E-4</v>
      </c>
      <c r="T22" s="319">
        <v>2.7743726999999999E-2</v>
      </c>
      <c r="U22" s="319">
        <v>1.6025135E-3</v>
      </c>
      <c r="V22" s="319">
        <v>0.73660842999999998</v>
      </c>
      <c r="W22" s="319">
        <v>5.4190638000000003E-6</v>
      </c>
      <c r="X22" s="319">
        <v>0</v>
      </c>
      <c r="Y22" s="210"/>
      <c r="Z22" s="320">
        <f t="shared" si="9"/>
        <v>5.9401713533834579</v>
      </c>
      <c r="AA22" s="210"/>
      <c r="AB22" s="321">
        <f t="shared" si="10"/>
        <v>0.79004278999999999</v>
      </c>
      <c r="AC22" s="321">
        <f t="shared" si="11"/>
        <v>2.8407871096000001E-2</v>
      </c>
      <c r="AD22" s="321">
        <f t="shared" si="12"/>
        <v>4.8458844443800005E-2</v>
      </c>
      <c r="AE22" s="321">
        <f t="shared" si="13"/>
        <v>0.7573181283799999</v>
      </c>
      <c r="AF22" s="321">
        <f t="shared" si="14"/>
        <v>1.9008696100000001E-3</v>
      </c>
      <c r="AG22"/>
      <c r="AH22" s="121">
        <v>7.4425679999999996</v>
      </c>
      <c r="AI22" s="121">
        <v>6.9957592000000002</v>
      </c>
      <c r="AJ22" s="121">
        <v>0.21723714</v>
      </c>
      <c r="AK22" s="121">
        <v>0</v>
      </c>
      <c r="AL22" s="121">
        <v>2.0234407999999999E-2</v>
      </c>
      <c r="AM22" s="121">
        <v>0.16112425999999999</v>
      </c>
      <c r="AN22" s="121">
        <v>4.8212998E-2</v>
      </c>
      <c r="AO22"/>
      <c r="AP22" s="282">
        <v>0.10087889999999999</v>
      </c>
      <c r="AQ22" s="282">
        <v>9.5830439000000003E-2</v>
      </c>
      <c r="AR22" s="282">
        <v>4.6563917E-3</v>
      </c>
      <c r="AS22" s="282">
        <v>3.920695E-4</v>
      </c>
      <c r="AT22" s="255">
        <f t="shared" si="15"/>
        <v>5.7452301376552012E-6</v>
      </c>
      <c r="AU22" s="256">
        <f t="shared" si="16"/>
        <v>1.7220383621569996E-8</v>
      </c>
      <c r="AV22" s="256">
        <f t="shared" si="17"/>
        <v>5.4911694400000002E-2</v>
      </c>
      <c r="AW22" s="272">
        <v>5.5247465000000003E-6</v>
      </c>
      <c r="AX22" s="272">
        <v>1.6668977000000001E-8</v>
      </c>
      <c r="AY22" s="272">
        <v>4.5541956000000002E-13</v>
      </c>
      <c r="AZ22" s="272">
        <v>2.1558797000000001E-9</v>
      </c>
      <c r="BA22" s="272">
        <v>1.4463351999999999E-12</v>
      </c>
      <c r="BB22" s="272">
        <v>8.7464349999999997E-10</v>
      </c>
      <c r="BC22" s="272">
        <v>2.1052470999999999E-7</v>
      </c>
      <c r="BD22" s="272">
        <v>1.3182563E-10</v>
      </c>
      <c r="BE22" s="272">
        <v>2.3934394999999999E-10</v>
      </c>
      <c r="BF22" s="272">
        <v>1.9543527000000002E-11</v>
      </c>
      <c r="BG22" s="272">
        <v>1.0724398999999999E-13</v>
      </c>
      <c r="BH22" s="272">
        <v>8.2450504999999996E-13</v>
      </c>
      <c r="BI22" s="272">
        <v>1.4410344E-14</v>
      </c>
      <c r="BJ22" s="272">
        <v>2.5525124E-14</v>
      </c>
      <c r="BK22" s="272">
        <v>3.5081680999999999E-10</v>
      </c>
      <c r="BL22" s="272">
        <v>6.4712353000000002E-9</v>
      </c>
      <c r="BM22" s="272">
        <v>1.5862844E-10</v>
      </c>
      <c r="BN22" s="273">
        <v>1.0603234000000001E-3</v>
      </c>
      <c r="BO22" s="273">
        <v>5.3851371000000002E-2</v>
      </c>
      <c r="BP22" s="272">
        <v>1.0490601E-10</v>
      </c>
      <c r="BQ22" s="272">
        <v>6.3794196000000001E-13</v>
      </c>
      <c r="BR22" s="272">
        <v>2.8541996000000003E-17</v>
      </c>
      <c r="BS22"/>
      <c r="BT22" s="121">
        <v>1.8324874E-4</v>
      </c>
      <c r="BU22" s="274">
        <v>1.9176286000000001E-6</v>
      </c>
      <c r="BV22" s="121">
        <v>1.6562774E-4</v>
      </c>
      <c r="BW22" s="274">
        <v>7.9494852999999994E-8</v>
      </c>
      <c r="BX22" s="274">
        <v>1.896316E-6</v>
      </c>
      <c r="BY22" s="274">
        <v>8.3202828999999996E-7</v>
      </c>
      <c r="BZ22" s="274">
        <v>5.0596834999999997E-7</v>
      </c>
      <c r="CA22" s="274">
        <v>8.2309090000000003E-7</v>
      </c>
      <c r="CB22" s="274">
        <v>5.9730595999999998E-8</v>
      </c>
      <c r="CC22" s="274">
        <v>5.8554549E-7</v>
      </c>
      <c r="CD22" s="274">
        <v>1.0727270000000001E-8</v>
      </c>
      <c r="CE22" s="274">
        <v>1.03572E-7</v>
      </c>
      <c r="CF22" s="274">
        <v>1.1972876E-9</v>
      </c>
      <c r="CG22" s="274">
        <v>1.7434823000000001E-6</v>
      </c>
      <c r="CH22" s="274">
        <v>8.6275573000000007E-6</v>
      </c>
      <c r="CI22" s="274">
        <v>4.1959695000000003E-7</v>
      </c>
      <c r="CJ22" s="274">
        <v>1.5060022000000001E-8</v>
      </c>
      <c r="CK22" s="4"/>
      <c r="CL22" s="323">
        <v>1.8706719999999999E-9</v>
      </c>
      <c r="CM22" s="323">
        <v>5.9464215999999999</v>
      </c>
      <c r="CN22" s="323">
        <v>2.0020882E-2</v>
      </c>
      <c r="CO22" s="323">
        <v>1.4292456E-3</v>
      </c>
      <c r="CP22" s="323">
        <v>1.4580252999999999E-4</v>
      </c>
      <c r="CQ22" s="323">
        <v>8.9523172999999997E-10</v>
      </c>
      <c r="CR22" s="323">
        <v>4.7624964E-8</v>
      </c>
      <c r="CS22" s="323">
        <v>7.3654374000000006E-5</v>
      </c>
      <c r="CT22" s="323">
        <v>3.7956772E-2</v>
      </c>
      <c r="CU22" s="323">
        <v>0.77922530999999995</v>
      </c>
      <c r="CV22" s="146"/>
      <c r="CW22" s="135"/>
      <c r="CX22" s="22" t="s">
        <v>828</v>
      </c>
      <c r="CY22" s="108" t="s">
        <v>826</v>
      </c>
      <c r="CZ22" s="12"/>
      <c r="DB22"/>
      <c r="DC22" s="61"/>
      <c r="DD22" s="61"/>
      <c r="DE22"/>
      <c r="DF22"/>
      <c r="DG22"/>
      <c r="DH22" s="4"/>
      <c r="DI22"/>
      <c r="DJ22"/>
      <c r="DK22"/>
      <c r="DL22"/>
      <c r="DM22"/>
      <c r="DN22"/>
    </row>
    <row r="23" spans="1:118" ht="14.4" customHeight="1">
      <c r="A23" t="s">
        <v>1524</v>
      </c>
      <c r="B23" s="168" t="s">
        <v>1507</v>
      </c>
      <c r="C23" s="279" t="str">
        <f t="shared" si="0"/>
        <v>A.010.04.113</v>
      </c>
      <c r="D23" s="280" t="s">
        <v>2810</v>
      </c>
      <c r="E23" s="278" t="s">
        <v>1510</v>
      </c>
      <c r="F23" s="281" t="str">
        <f t="shared" si="1"/>
        <v>Soybean oil, crude, degummed at coast USA</v>
      </c>
      <c r="G23" s="319">
        <f t="shared" si="5"/>
        <v>0.10780645921294001</v>
      </c>
      <c r="H23" s="319">
        <f t="shared" si="6"/>
        <v>5.9784061279999998E-3</v>
      </c>
      <c r="I23" s="319">
        <f t="shared" si="7"/>
        <v>1.7957840139000002E-2</v>
      </c>
      <c r="J23" s="319">
        <f t="shared" si="8"/>
        <v>1.9009168945939996E-2</v>
      </c>
      <c r="K23" s="319">
        <v>6.4861044000000007E-2</v>
      </c>
      <c r="L23" s="319">
        <v>6.9694550000000003E-3</v>
      </c>
      <c r="M23" s="319">
        <v>1.0426380000000001E-2</v>
      </c>
      <c r="N23" s="319">
        <v>4.5485383999999997E-3</v>
      </c>
      <c r="O23" s="319">
        <v>7.1216252999999996E-4</v>
      </c>
      <c r="P23" s="319">
        <v>3.5658158000000002E-5</v>
      </c>
      <c r="Q23" s="319">
        <v>6.8204704000000003E-4</v>
      </c>
      <c r="R23" s="319">
        <v>5.0156427999999999E-4</v>
      </c>
      <c r="S23" s="319">
        <v>1.1034958E-4</v>
      </c>
      <c r="T23" s="319">
        <v>1.7394599E-2</v>
      </c>
      <c r="U23" s="319">
        <v>1.5033913999999999E-3</v>
      </c>
      <c r="V23" s="319">
        <v>6.0440859E-5</v>
      </c>
      <c r="W23" s="319">
        <v>8.2896594000000003E-7</v>
      </c>
      <c r="X23" s="319">
        <v>0</v>
      </c>
      <c r="Y23" s="210"/>
      <c r="Z23" s="320">
        <f t="shared" si="9"/>
        <v>0.487677022556391</v>
      </c>
      <c r="AA23" s="210"/>
      <c r="AB23" s="321">
        <f t="shared" si="10"/>
        <v>6.4861044000000007E-2</v>
      </c>
      <c r="AC23" s="321">
        <f t="shared" si="11"/>
        <v>2.3875805408000002E-2</v>
      </c>
      <c r="AD23" s="321">
        <f t="shared" si="12"/>
        <v>3.5292827245939996E-2</v>
      </c>
      <c r="AE23" s="321">
        <f t="shared" si="13"/>
        <v>1.7957840138999998E-2</v>
      </c>
      <c r="AF23" s="321">
        <f t="shared" si="14"/>
        <v>1.6137409799999998E-3</v>
      </c>
      <c r="AG23"/>
      <c r="AH23" s="121">
        <v>5.9551794999999998</v>
      </c>
      <c r="AI23" s="121">
        <v>5.5578561999999998</v>
      </c>
      <c r="AJ23" s="121">
        <v>0.20379917</v>
      </c>
      <c r="AK23" s="121">
        <v>0</v>
      </c>
      <c r="AL23" s="121">
        <v>1.8457918E-2</v>
      </c>
      <c r="AM23" s="121">
        <v>0.12921556000000001</v>
      </c>
      <c r="AN23" s="121">
        <v>4.5850657000000003E-2</v>
      </c>
      <c r="AO23"/>
      <c r="AP23" s="282">
        <v>1.1634369E-2</v>
      </c>
      <c r="AQ23" s="282">
        <v>1.0844213E-2</v>
      </c>
      <c r="AR23" s="282">
        <v>4.9364875999999996E-4</v>
      </c>
      <c r="AS23" s="282">
        <v>2.9650693000000001E-4</v>
      </c>
      <c r="AT23" s="255">
        <f t="shared" si="15"/>
        <v>6.5013267063320007E-7</v>
      </c>
      <c r="AU23" s="256">
        <f t="shared" si="16"/>
        <v>1.8256241159712709E-9</v>
      </c>
      <c r="AV23" s="256">
        <f t="shared" si="17"/>
        <v>4.1527582200000003E-2</v>
      </c>
      <c r="AW23" s="272">
        <v>4.6404673000000003E-7</v>
      </c>
      <c r="AX23" s="272">
        <v>1.3995976000000001E-9</v>
      </c>
      <c r="AY23" s="272">
        <v>3.8239515000000002E-14</v>
      </c>
      <c r="AZ23" s="272">
        <v>2.1466303000000002E-9</v>
      </c>
      <c r="BA23" s="272">
        <v>1.1837222E-12</v>
      </c>
      <c r="BB23" s="272">
        <v>6.7636949000000002E-10</v>
      </c>
      <c r="BC23" s="272">
        <v>1.7853173E-7</v>
      </c>
      <c r="BD23" s="272">
        <v>1.0325707E-10</v>
      </c>
      <c r="BE23" s="272">
        <v>2.0195367999999999E-10</v>
      </c>
      <c r="BF23" s="272">
        <v>1.9479611999999999E-11</v>
      </c>
      <c r="BG23" s="272">
        <v>1.0536312E-13</v>
      </c>
      <c r="BH23" s="272">
        <v>7.4065257999999999E-13</v>
      </c>
      <c r="BI23" s="272">
        <v>1.0858836E-14</v>
      </c>
      <c r="BJ23" s="272">
        <v>1.9352085000000001E-14</v>
      </c>
      <c r="BK23" s="272">
        <v>3.0850909999999997E-10</v>
      </c>
      <c r="BL23" s="272">
        <v>4.4056058E-9</v>
      </c>
      <c r="BM23" s="272">
        <v>1.0032492000000001E-10</v>
      </c>
      <c r="BN23" s="273">
        <v>1.0342772E-3</v>
      </c>
      <c r="BO23" s="273">
        <v>4.0493305E-2</v>
      </c>
      <c r="BP23" s="272">
        <v>1.5912220999999999E-11</v>
      </c>
      <c r="BQ23" s="272">
        <v>9.6763505999999996E-14</v>
      </c>
      <c r="BR23" s="272">
        <v>4.3292708999999996E-18</v>
      </c>
      <c r="BS23"/>
      <c r="BT23" s="274">
        <v>2.8036932999999999E-5</v>
      </c>
      <c r="BU23" s="274">
        <v>1.5930153000000001E-6</v>
      </c>
      <c r="BV23" s="274">
        <v>1.3597729E-5</v>
      </c>
      <c r="BW23" s="274">
        <v>5.8802727000000003E-8</v>
      </c>
      <c r="BX23" s="274">
        <v>1.6540740000000001E-6</v>
      </c>
      <c r="BY23" s="274">
        <v>7.0057149000000004E-7</v>
      </c>
      <c r="BZ23" s="274">
        <v>5.0480456000000004E-7</v>
      </c>
      <c r="CA23" s="274">
        <v>6.1468859000000003E-7</v>
      </c>
      <c r="CB23" s="274">
        <v>4.7850737999999999E-8</v>
      </c>
      <c r="CC23" s="274">
        <v>4.513145E-7</v>
      </c>
      <c r="CD23" s="274">
        <v>8.7941828999999996E-9</v>
      </c>
      <c r="CE23" s="274">
        <v>6.5559155999999995E-8</v>
      </c>
      <c r="CF23" s="274">
        <v>1.1577912E-9</v>
      </c>
      <c r="CG23" s="274">
        <v>1.4473706E-6</v>
      </c>
      <c r="CH23" s="274">
        <v>6.8907328000000003E-6</v>
      </c>
      <c r="CI23" s="274">
        <v>3.9818329999999999E-7</v>
      </c>
      <c r="CJ23" s="274">
        <v>2.2843151999999999E-9</v>
      </c>
      <c r="CK23" s="4"/>
      <c r="CL23" s="323">
        <v>1.8063089E-9</v>
      </c>
      <c r="CM23" s="323">
        <v>0.49451646999999999</v>
      </c>
      <c r="CN23" s="323">
        <v>1.5159443999999999E-2</v>
      </c>
      <c r="CO23" s="323">
        <v>1.1805171000000001E-3</v>
      </c>
      <c r="CP23" s="323">
        <v>1.3098364999999999E-4</v>
      </c>
      <c r="CQ23" s="323">
        <v>6.5112931000000003E-10</v>
      </c>
      <c r="CR23" s="323">
        <v>3.3445214999999998E-8</v>
      </c>
      <c r="CS23" s="323">
        <v>6.5118385999999998E-5</v>
      </c>
      <c r="CT23" s="323">
        <v>2.7842902999999999E-2</v>
      </c>
      <c r="CU23" s="323">
        <v>0.58933131000000005</v>
      </c>
      <c r="CV23" s="146"/>
      <c r="CW23" s="135"/>
      <c r="CX23" s="22" t="s">
        <v>828</v>
      </c>
      <c r="CY23" s="12"/>
      <c r="CZ23" s="12"/>
      <c r="DB23"/>
      <c r="DC23" s="61"/>
      <c r="DD23" s="61"/>
      <c r="DE23"/>
      <c r="DF23"/>
      <c r="DG23"/>
      <c r="DH23" s="4"/>
      <c r="DI23"/>
      <c r="DJ23"/>
      <c r="DK23"/>
      <c r="DL23"/>
      <c r="DM23"/>
      <c r="DN23"/>
    </row>
    <row r="24" spans="1:118" ht="14.4" customHeight="1">
      <c r="B24" s="168" t="s">
        <v>1507</v>
      </c>
      <c r="C24" s="277"/>
      <c r="D24" s="277"/>
      <c r="E24" s="278"/>
      <c r="F24"/>
      <c r="G24" s="210"/>
      <c r="H24" s="210"/>
      <c r="I24" s="210"/>
      <c r="J24" s="210"/>
      <c r="K24" s="210"/>
      <c r="L24" s="210"/>
      <c r="M24" s="210"/>
      <c r="N24" s="210"/>
      <c r="O24" s="210"/>
      <c r="P24" s="210"/>
      <c r="Q24" s="210"/>
      <c r="R24" s="210"/>
      <c r="S24" s="210"/>
      <c r="T24" s="210"/>
      <c r="U24" s="210"/>
      <c r="V24" s="210"/>
      <c r="W24" s="210"/>
      <c r="X24" s="210"/>
      <c r="Y24" s="210"/>
      <c r="Z24" s="210"/>
      <c r="AA24" s="210"/>
      <c r="AB24" s="210"/>
      <c r="AC24" s="210"/>
      <c r="AD24" s="210"/>
      <c r="AE24" s="210"/>
      <c r="AF24" s="210"/>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s="183"/>
      <c r="CW24" s="164"/>
      <c r="CY24" s="12"/>
      <c r="DB24" s="14"/>
      <c r="DC24" s="61"/>
      <c r="DD24" s="61"/>
      <c r="DE24"/>
      <c r="DF24"/>
      <c r="DG24"/>
      <c r="DH24"/>
      <c r="DI24"/>
      <c r="DJ24"/>
      <c r="DK24"/>
      <c r="DL24"/>
      <c r="DM24"/>
      <c r="DN24"/>
    </row>
    <row r="25" spans="1:118" ht="14.4" customHeight="1">
      <c r="A25" t="s">
        <v>1525</v>
      </c>
      <c r="B25" s="168" t="s">
        <v>1507</v>
      </c>
      <c r="C25" s="279" t="str">
        <f t="shared" si="0"/>
        <v>A.010.06.101</v>
      </c>
      <c r="D25" s="280" t="s">
        <v>2811</v>
      </c>
      <c r="E25" s="278" t="s">
        <v>1510</v>
      </c>
      <c r="F25" s="281" t="str">
        <f t="shared" si="1"/>
        <v>Palm oil in Rotterdam</v>
      </c>
      <c r="G25" s="319">
        <f t="shared" si="5"/>
        <v>0.79948435641074</v>
      </c>
      <c r="H25" s="319">
        <f t="shared" si="6"/>
        <v>4.1788791780000001E-3</v>
      </c>
      <c r="I25" s="319">
        <f t="shared" si="7"/>
        <v>0.62983920091000001</v>
      </c>
      <c r="J25" s="319">
        <f t="shared" si="8"/>
        <v>2.900470632274E-2</v>
      </c>
      <c r="K25" s="319">
        <v>0.13646157</v>
      </c>
      <c r="L25" s="319">
        <v>1.6374517000000002E-2</v>
      </c>
      <c r="M25" s="319">
        <v>3.8233326999999998E-3</v>
      </c>
      <c r="N25" s="319">
        <v>3.4204167000000001E-3</v>
      </c>
      <c r="O25" s="319">
        <v>1.8891667E-4</v>
      </c>
      <c r="P25" s="319">
        <v>1.1149548E-5</v>
      </c>
      <c r="Q25" s="319">
        <v>5.5839626E-4</v>
      </c>
      <c r="R25" s="319">
        <v>4.0055121E-4</v>
      </c>
      <c r="S25" s="319">
        <v>1.6761009E-4</v>
      </c>
      <c r="T25" s="319">
        <v>2.4936758999999999E-2</v>
      </c>
      <c r="U25" s="319">
        <v>3.8999786999999999E-3</v>
      </c>
      <c r="V25" s="319">
        <v>0.60924080000000003</v>
      </c>
      <c r="W25" s="319">
        <v>3.5853274000000001E-7</v>
      </c>
      <c r="X25" s="319">
        <v>0</v>
      </c>
      <c r="Y25" s="210"/>
      <c r="Z25" s="320">
        <f t="shared" si="9"/>
        <v>1.0260268421052632</v>
      </c>
      <c r="AA25" s="210"/>
      <c r="AB25" s="321">
        <f t="shared" si="10"/>
        <v>0.13646157</v>
      </c>
      <c r="AC25" s="321">
        <f t="shared" si="11"/>
        <v>2.4777280088000005E-2</v>
      </c>
      <c r="AD25" s="321">
        <f t="shared" si="12"/>
        <v>4.5535518442740008E-2</v>
      </c>
      <c r="AE25" s="321">
        <f t="shared" si="13"/>
        <v>0.62983920091000012</v>
      </c>
      <c r="AF25" s="321">
        <f t="shared" si="14"/>
        <v>4.0675887899999999E-3</v>
      </c>
      <c r="AG25"/>
      <c r="AH25" s="121">
        <v>5.6159581000000003</v>
      </c>
      <c r="AI25" s="121">
        <v>4.6752580000000004</v>
      </c>
      <c r="AJ25" s="121">
        <v>0.52867251000000004</v>
      </c>
      <c r="AK25" s="121">
        <v>0</v>
      </c>
      <c r="AL25" s="121">
        <v>5.2546684000000003E-2</v>
      </c>
      <c r="AM25" s="121">
        <v>0.23954566999999999</v>
      </c>
      <c r="AN25" s="121">
        <v>0.11993522</v>
      </c>
      <c r="AO25"/>
      <c r="AP25" s="282">
        <v>2.5178913000000001E-2</v>
      </c>
      <c r="AQ25" s="282">
        <v>2.3879755999999999E-2</v>
      </c>
      <c r="AR25" s="282">
        <v>1.0448974000000001E-3</v>
      </c>
      <c r="AS25" s="282">
        <v>2.5425943000000002E-4</v>
      </c>
      <c r="AT25" s="255">
        <f t="shared" ref="AT25:AT28" si="18">AW25+AZ25+BA25+BB25+BC25+BK25+BL25+BP25</f>
        <v>1.4316400439840902E-6</v>
      </c>
      <c r="AU25" s="256">
        <f t="shared" ref="AU25:AU28" si="19">AX25+AY25+BD25+BE25+BF25+BG25+BH25+BI25+BJ25+BM25+BQ25+BR25</f>
        <v>3.8642653719732565E-9</v>
      </c>
      <c r="AV25" s="256">
        <f t="shared" ref="AV25:AV28" si="20">BN25+BO25</f>
        <v>3.5610564852000003E-2</v>
      </c>
      <c r="AW25" s="272">
        <v>1.0957595E-6</v>
      </c>
      <c r="AX25" s="272">
        <v>3.3029513000000001E-9</v>
      </c>
      <c r="AY25" s="272">
        <v>9.0151575E-14</v>
      </c>
      <c r="AZ25" s="272">
        <v>1.1968308000000001E-11</v>
      </c>
      <c r="BA25" s="272">
        <v>3.1079538999999998E-13</v>
      </c>
      <c r="BB25" s="272">
        <v>5.0871277000000003E-10</v>
      </c>
      <c r="BC25" s="272">
        <v>3.3234560999999999E-7</v>
      </c>
      <c r="BD25" s="272">
        <v>8.0877891E-11</v>
      </c>
      <c r="BE25" s="272">
        <v>3.8460201000000001E-10</v>
      </c>
      <c r="BF25" s="272">
        <v>9.4501902000000003E-12</v>
      </c>
      <c r="BG25" s="272">
        <v>5.4829533E-14</v>
      </c>
      <c r="BH25" s="272">
        <v>7.3782631999999995E-14</v>
      </c>
      <c r="BI25" s="272">
        <v>1.6976693E-13</v>
      </c>
      <c r="BJ25" s="272">
        <v>3.8368739999999998E-14</v>
      </c>
      <c r="BK25" s="272">
        <v>3.7159802E-11</v>
      </c>
      <c r="BL25" s="272">
        <v>2.9698310000000002E-9</v>
      </c>
      <c r="BM25" s="272">
        <v>8.5914808E-11</v>
      </c>
      <c r="BN25" s="272">
        <v>6.7988519999999998E-6</v>
      </c>
      <c r="BO25" s="273">
        <v>3.5603766000000002E-2</v>
      </c>
      <c r="BP25" s="272">
        <v>6.9513087000000003E-12</v>
      </c>
      <c r="BQ25" s="272">
        <v>4.2271471999999999E-14</v>
      </c>
      <c r="BR25" s="272">
        <v>1.8912569999999999E-18</v>
      </c>
      <c r="BS25"/>
      <c r="BT25" s="274">
        <v>4.2900683000000001E-5</v>
      </c>
      <c r="BU25" s="274">
        <v>2.7905141000000001E-6</v>
      </c>
      <c r="BV25" s="274">
        <v>2.8608352000000001E-5</v>
      </c>
      <c r="BW25" s="274">
        <v>4.6936163E-8</v>
      </c>
      <c r="BX25" s="274">
        <v>2.2678427999999999E-6</v>
      </c>
      <c r="BY25" s="274">
        <v>2.7307294000000002E-7</v>
      </c>
      <c r="BZ25" s="274">
        <v>1.5682097E-9</v>
      </c>
      <c r="CA25" s="274">
        <v>4.2772014E-7</v>
      </c>
      <c r="CB25" s="274">
        <v>1.4961907999999999E-8</v>
      </c>
      <c r="CC25" s="274">
        <v>3.6949404999999998E-7</v>
      </c>
      <c r="CD25" s="274">
        <v>2.2780937999999999E-9</v>
      </c>
      <c r="CE25" s="274">
        <v>5.6011236999999997E-8</v>
      </c>
      <c r="CF25" s="274">
        <v>3.3982509000000003E-11</v>
      </c>
      <c r="CG25" s="274">
        <v>1.6931696E-6</v>
      </c>
      <c r="CH25" s="274">
        <v>6.2752778999999997E-6</v>
      </c>
      <c r="CI25" s="274">
        <v>7.2452186000000006E-8</v>
      </c>
      <c r="CJ25" s="274">
        <v>9.9791100000000003E-10</v>
      </c>
      <c r="CK25" s="4"/>
      <c r="CL25" s="323">
        <v>5.6290335E-11</v>
      </c>
      <c r="CM25" s="323">
        <v>0.90937237000000004</v>
      </c>
      <c r="CN25" s="323">
        <v>1.0787679E-2</v>
      </c>
      <c r="CO25" s="323">
        <v>1.9661135E-3</v>
      </c>
      <c r="CP25" s="323">
        <v>2.4043671E-4</v>
      </c>
      <c r="CQ25" s="323">
        <v>3.3385203999999998E-10</v>
      </c>
      <c r="CR25" s="323">
        <v>2.0572911E-8</v>
      </c>
      <c r="CS25" s="323">
        <v>3.9969987000000003E-5</v>
      </c>
      <c r="CT25" s="323">
        <v>9.53571E-2</v>
      </c>
      <c r="CU25" s="323">
        <v>0.50159772999999996</v>
      </c>
      <c r="CV25" s="147"/>
      <c r="CW25" s="135"/>
      <c r="CX25" s="22" t="s">
        <v>794</v>
      </c>
      <c r="CZ25" s="13"/>
      <c r="DB25"/>
      <c r="DC25" s="61"/>
      <c r="DD25" s="61"/>
      <c r="DE25"/>
      <c r="DF25"/>
      <c r="DG25"/>
      <c r="DH25"/>
      <c r="DI25"/>
      <c r="DJ25"/>
      <c r="DK25"/>
      <c r="DL25"/>
      <c r="DM25"/>
      <c r="DN25"/>
    </row>
    <row r="26" spans="1:118" ht="14.4" customHeight="1">
      <c r="A26" t="s">
        <v>1526</v>
      </c>
      <c r="B26" s="168" t="s">
        <v>1507</v>
      </c>
      <c r="C26" s="279" t="str">
        <f t="shared" si="0"/>
        <v>A.010.06.102</v>
      </c>
      <c r="D26" s="280" t="s">
        <v>2811</v>
      </c>
      <c r="E26" s="278" t="s">
        <v>1510</v>
      </c>
      <c r="F26" s="281" t="str">
        <f t="shared" si="1"/>
        <v>Rape oil, Europe</v>
      </c>
      <c r="G26" s="319">
        <f t="shared" si="5"/>
        <v>0.46536643700940006</v>
      </c>
      <c r="H26" s="319">
        <f t="shared" si="6"/>
        <v>4.2695423539999998E-3</v>
      </c>
      <c r="I26" s="319">
        <f t="shared" si="7"/>
        <v>0.37136236635800002</v>
      </c>
      <c r="J26" s="319">
        <f t="shared" si="8"/>
        <v>8.8256222974000004E-3</v>
      </c>
      <c r="K26" s="319">
        <v>8.0908906000000003E-2</v>
      </c>
      <c r="L26" s="319">
        <v>4.3541305999999997E-3</v>
      </c>
      <c r="M26" s="319">
        <v>0.36585937000000002</v>
      </c>
      <c r="N26" s="319">
        <v>3.4579775999999999E-3</v>
      </c>
      <c r="O26" s="319">
        <v>4.9925312000000002E-4</v>
      </c>
      <c r="P26" s="319">
        <v>2.6544994000000001E-5</v>
      </c>
      <c r="Q26" s="319">
        <v>2.8576664000000001E-4</v>
      </c>
      <c r="R26" s="319">
        <v>1.1192382999999999E-3</v>
      </c>
      <c r="S26" s="319">
        <v>1.2510797000000001E-4</v>
      </c>
      <c r="T26" s="319">
        <v>8.0286481000000007E-3</v>
      </c>
      <c r="U26" s="319">
        <v>6.6998356000000001E-4</v>
      </c>
      <c r="V26" s="319">
        <v>2.9627457999999999E-5</v>
      </c>
      <c r="W26" s="319">
        <v>1.8826673999999999E-6</v>
      </c>
      <c r="X26" s="319">
        <v>0</v>
      </c>
      <c r="Y26" s="210"/>
      <c r="Z26" s="320">
        <f t="shared" si="9"/>
        <v>0.6083376390977443</v>
      </c>
      <c r="AA26" s="210"/>
      <c r="AB26" s="321">
        <f t="shared" si="10"/>
        <v>8.0908906000000003E-2</v>
      </c>
      <c r="AC26" s="321">
        <f t="shared" si="11"/>
        <v>0.37560228125400003</v>
      </c>
      <c r="AD26" s="321">
        <f t="shared" si="12"/>
        <v>0.37936326966740003</v>
      </c>
      <c r="AE26" s="321">
        <f t="shared" si="13"/>
        <v>0.37136236635800002</v>
      </c>
      <c r="AF26" s="321">
        <f t="shared" si="14"/>
        <v>7.9509152999999999E-4</v>
      </c>
      <c r="AG26"/>
      <c r="AH26" s="121">
        <v>9.7988102999999995</v>
      </c>
      <c r="AI26" s="121">
        <v>9.6279807000000002</v>
      </c>
      <c r="AJ26" s="121">
        <v>9.0825247999999997E-2</v>
      </c>
      <c r="AK26" s="121">
        <v>0</v>
      </c>
      <c r="AL26" s="121">
        <v>6.6634472000000004E-3</v>
      </c>
      <c r="AM26" s="121">
        <v>5.3667077000000001E-2</v>
      </c>
      <c r="AN26" s="121">
        <v>1.9673820000000002E-2</v>
      </c>
      <c r="AO26"/>
      <c r="AP26" s="282">
        <v>1.8625191999999999E-2</v>
      </c>
      <c r="AQ26" s="282">
        <v>1.7195108000000001E-2</v>
      </c>
      <c r="AR26" s="282">
        <v>7.9680983000000004E-4</v>
      </c>
      <c r="AS26" s="282">
        <v>6.3327451999999995E-4</v>
      </c>
      <c r="AT26" s="255">
        <f t="shared" si="18"/>
        <v>1.0308817816711E-6</v>
      </c>
      <c r="AU26" s="256">
        <f t="shared" si="19"/>
        <v>2.9467818692320533E-9</v>
      </c>
      <c r="AV26" s="256">
        <f t="shared" si="20"/>
        <v>8.8693909709999991E-2</v>
      </c>
      <c r="AW26" s="272">
        <v>5.9424713000000004E-7</v>
      </c>
      <c r="AX26" s="272">
        <v>1.7910881000000001E-9</v>
      </c>
      <c r="AY26" s="272">
        <v>4.8946075000000002E-14</v>
      </c>
      <c r="AZ26" s="272">
        <v>6.6182981E-9</v>
      </c>
      <c r="BA26" s="272">
        <v>1.4734971000000001E-12</v>
      </c>
      <c r="BB26" s="272">
        <v>5.1418226000000001E-10</v>
      </c>
      <c r="BC26" s="272">
        <v>4.2704619999999998E-7</v>
      </c>
      <c r="BD26" s="272">
        <v>7.3597394999999999E-11</v>
      </c>
      <c r="BE26" s="272">
        <v>9.7326410999999991E-10</v>
      </c>
      <c r="BF26" s="272">
        <v>5.2407737000000002E-11</v>
      </c>
      <c r="BG26" s="272">
        <v>6.7993426000000003E-12</v>
      </c>
      <c r="BH26" s="272">
        <v>5.2667941999999996E-13</v>
      </c>
      <c r="BI26" s="272">
        <v>6.6718059999999998E-15</v>
      </c>
      <c r="BJ26" s="272">
        <v>1.254549E-14</v>
      </c>
      <c r="BK26" s="272">
        <v>2.7874426000000001E-10</v>
      </c>
      <c r="BL26" s="272">
        <v>2.1392519999999998E-9</v>
      </c>
      <c r="BM26" s="272">
        <v>4.8808363000000002E-11</v>
      </c>
      <c r="BN26" s="273">
        <v>9.4011571000000003E-4</v>
      </c>
      <c r="BO26" s="273">
        <v>8.7753793999999996E-2</v>
      </c>
      <c r="BP26" s="272">
        <v>3.6501554000000002E-11</v>
      </c>
      <c r="BQ26" s="272">
        <v>2.2196890999999999E-13</v>
      </c>
      <c r="BR26" s="272">
        <v>9.9310533999999994E-18</v>
      </c>
      <c r="BS26"/>
      <c r="BT26" s="274">
        <v>7.4772915999999994E-5</v>
      </c>
      <c r="BU26" s="274">
        <v>7.8875521000000008E-6</v>
      </c>
      <c r="BV26" s="274">
        <v>1.6962067000000001E-5</v>
      </c>
      <c r="BW26" s="274">
        <v>1.3116326999999999E-7</v>
      </c>
      <c r="BX26" s="274">
        <v>7.4384288000000001E-6</v>
      </c>
      <c r="BY26" s="274">
        <v>2.10222E-5</v>
      </c>
      <c r="BZ26" s="274">
        <v>1.3602727E-6</v>
      </c>
      <c r="CA26" s="274">
        <v>6.1974867999999999E-6</v>
      </c>
      <c r="CB26" s="274">
        <v>3.5621512000000003E-8</v>
      </c>
      <c r="CC26" s="274">
        <v>1.8909345E-7</v>
      </c>
      <c r="CD26" s="274">
        <v>1.1017375999999999E-8</v>
      </c>
      <c r="CE26" s="274">
        <v>3.1883241999999999E-8</v>
      </c>
      <c r="CF26" s="274">
        <v>4.7627675999999997E-10</v>
      </c>
      <c r="CG26" s="274">
        <v>7.5782544000000003E-7</v>
      </c>
      <c r="CH26" s="274">
        <v>1.1685272999999999E-5</v>
      </c>
      <c r="CI26" s="274">
        <v>1.0573147999999999E-6</v>
      </c>
      <c r="CJ26" s="274">
        <v>5.2400638999999998E-9</v>
      </c>
      <c r="CK26" s="4"/>
      <c r="CL26" s="323">
        <v>7.5764544999999996E-10</v>
      </c>
      <c r="CM26" s="323">
        <v>0.63422487000000005</v>
      </c>
      <c r="CN26" s="323">
        <v>1.0256332E-2</v>
      </c>
      <c r="CO26" s="323">
        <v>4.6180941999999997E-3</v>
      </c>
      <c r="CP26" s="323">
        <v>1.4630977999999999E-2</v>
      </c>
      <c r="CQ26" s="323">
        <v>4.8587319999999998E-10</v>
      </c>
      <c r="CR26" s="323">
        <v>1.4861622E-8</v>
      </c>
      <c r="CS26" s="323">
        <v>1.7615017E-4</v>
      </c>
      <c r="CT26" s="323">
        <v>1.9016926999999999E-2</v>
      </c>
      <c r="CU26" s="323">
        <v>1.2604717000000001</v>
      </c>
      <c r="CV26" s="147"/>
      <c r="CW26" s="135"/>
      <c r="CX26" s="22" t="s">
        <v>797</v>
      </c>
      <c r="CY26" s="13"/>
      <c r="CZ26" s="13"/>
      <c r="DB26"/>
      <c r="DC26" s="61"/>
      <c r="DD26" s="61"/>
      <c r="DE26"/>
      <c r="DF26"/>
      <c r="DG26"/>
      <c r="DH26"/>
      <c r="DI26"/>
      <c r="DJ26"/>
      <c r="DK26"/>
      <c r="DL26"/>
      <c r="DM26"/>
      <c r="DN26"/>
    </row>
    <row r="27" spans="1:118" ht="14.4" customHeight="1">
      <c r="A27" t="s">
        <v>1527</v>
      </c>
      <c r="B27" s="168" t="s">
        <v>1507</v>
      </c>
      <c r="C27" s="279" t="str">
        <f t="shared" si="0"/>
        <v>A.010.06.103</v>
      </c>
      <c r="D27" s="280" t="s">
        <v>2811</v>
      </c>
      <c r="E27" s="278" t="s">
        <v>1510</v>
      </c>
      <c r="F27" s="281" t="str">
        <f t="shared" si="1"/>
        <v>Soybean oil from Brazil in Rotterdam</v>
      </c>
      <c r="G27" s="319">
        <f t="shared" si="5"/>
        <v>1.6648698145349998</v>
      </c>
      <c r="H27" s="319">
        <f t="shared" si="6"/>
        <v>8.2934058439999986E-3</v>
      </c>
      <c r="I27" s="319">
        <f t="shared" si="7"/>
        <v>0.78948343998999992</v>
      </c>
      <c r="J27" s="319">
        <f t="shared" si="8"/>
        <v>3.7530868701000003E-2</v>
      </c>
      <c r="K27" s="319">
        <v>0.82956209999999997</v>
      </c>
      <c r="L27" s="319">
        <v>9.6507239999999994E-3</v>
      </c>
      <c r="M27" s="319">
        <v>1.3016234E-2</v>
      </c>
      <c r="N27" s="319">
        <v>6.3210111999999997E-3</v>
      </c>
      <c r="O27" s="319">
        <v>9.5948338999999998E-4</v>
      </c>
      <c r="P27" s="319">
        <v>4.8597974E-5</v>
      </c>
      <c r="Q27" s="319">
        <v>9.6431328000000003E-4</v>
      </c>
      <c r="R27" s="319">
        <v>7.3728198999999995E-4</v>
      </c>
      <c r="S27" s="319">
        <v>3.3792407999999998E-4</v>
      </c>
      <c r="T27" s="319">
        <v>3.5406437999999998E-2</v>
      </c>
      <c r="U27" s="319">
        <v>1.7803419E-3</v>
      </c>
      <c r="V27" s="319">
        <v>0.76607919999999996</v>
      </c>
      <c r="W27" s="319">
        <v>6.1647210000000004E-6</v>
      </c>
      <c r="X27" s="319">
        <v>0</v>
      </c>
      <c r="Y27" s="210"/>
      <c r="Z27" s="320">
        <f t="shared" si="9"/>
        <v>6.2373090225563903</v>
      </c>
      <c r="AA27" s="210"/>
      <c r="AB27" s="321">
        <f t="shared" si="10"/>
        <v>0.82956209999999997</v>
      </c>
      <c r="AC27" s="321">
        <f t="shared" si="11"/>
        <v>3.1697645834000004E-2</v>
      </c>
      <c r="AD27" s="321">
        <f t="shared" si="12"/>
        <v>5.8816842710999996E-2</v>
      </c>
      <c r="AE27" s="321">
        <f t="shared" si="13"/>
        <v>0.78948343998999992</v>
      </c>
      <c r="AF27" s="321">
        <f t="shared" si="14"/>
        <v>2.1182659799999998E-3</v>
      </c>
      <c r="AG27"/>
      <c r="AH27" s="121">
        <v>8.5841270999999999</v>
      </c>
      <c r="AI27" s="121">
        <v>8.0889238999999993</v>
      </c>
      <c r="AJ27" s="121">
        <v>0.24134352000000001</v>
      </c>
      <c r="AK27" s="121">
        <v>0</v>
      </c>
      <c r="AL27" s="121">
        <v>2.2433555000000001E-2</v>
      </c>
      <c r="AM27" s="121">
        <v>0.17783245</v>
      </c>
      <c r="AN27" s="121">
        <v>5.3593649E-2</v>
      </c>
      <c r="AO27"/>
      <c r="AP27" s="282">
        <v>0.10645292000000001</v>
      </c>
      <c r="AQ27" s="282">
        <v>0.10108938000000001</v>
      </c>
      <c r="AR27" s="282">
        <v>4.9012715999999998E-3</v>
      </c>
      <c r="AS27" s="282">
        <v>4.6226607999999997E-4</v>
      </c>
      <c r="AT27" s="255">
        <f t="shared" si="18"/>
        <v>6.0605143935352001E-6</v>
      </c>
      <c r="AU27" s="256">
        <f t="shared" si="19"/>
        <v>1.8126004730873583E-8</v>
      </c>
      <c r="AV27" s="256">
        <f t="shared" si="20"/>
        <v>6.4743148099999995E-2</v>
      </c>
      <c r="AW27" s="272">
        <v>5.8011158999999999E-6</v>
      </c>
      <c r="AX27" s="272">
        <v>1.7502834000000001E-8</v>
      </c>
      <c r="AY27" s="272">
        <v>4.7820148000000001E-13</v>
      </c>
      <c r="AZ27" s="272">
        <v>2.2440147999999999E-9</v>
      </c>
      <c r="BA27" s="272">
        <v>1.5537652E-12</v>
      </c>
      <c r="BB27" s="272">
        <v>9.3993380000000005E-10</v>
      </c>
      <c r="BC27" s="272">
        <v>2.4861842E-7</v>
      </c>
      <c r="BD27" s="272">
        <v>1.4171122E-10</v>
      </c>
      <c r="BE27" s="272">
        <v>2.8329861000000001E-10</v>
      </c>
      <c r="BF27" s="272">
        <v>2.0338770999999999E-11</v>
      </c>
      <c r="BG27" s="272">
        <v>1.1187104E-13</v>
      </c>
      <c r="BH27" s="272">
        <v>8.7463918999999995E-13</v>
      </c>
      <c r="BI27" s="272">
        <v>7.9850911000000002E-14</v>
      </c>
      <c r="BJ27" s="272">
        <v>3.9287789000000003E-14</v>
      </c>
      <c r="BK27" s="272">
        <v>3.7258589999999999E-10</v>
      </c>
      <c r="BL27" s="272">
        <v>7.1026286999999999E-9</v>
      </c>
      <c r="BM27" s="272">
        <v>1.7551242999999999E-10</v>
      </c>
      <c r="BN27" s="273">
        <v>1.1060861000000001E-3</v>
      </c>
      <c r="BO27" s="273">
        <v>6.3637061999999994E-2</v>
      </c>
      <c r="BP27" s="272">
        <v>1.1935657000000001E-10</v>
      </c>
      <c r="BQ27" s="272">
        <v>7.2581699000000003E-13</v>
      </c>
      <c r="BR27" s="272">
        <v>3.2473590000000001E-17</v>
      </c>
      <c r="BS27"/>
      <c r="BT27" s="121">
        <v>1.9386685E-4</v>
      </c>
      <c r="BU27" s="274">
        <v>2.2407364999999998E-6</v>
      </c>
      <c r="BV27" s="121">
        <v>1.7391273000000001E-4</v>
      </c>
      <c r="BW27" s="274">
        <v>8.6433267999999997E-8</v>
      </c>
      <c r="BX27" s="274">
        <v>2.1855795000000001E-6</v>
      </c>
      <c r="BY27" s="274">
        <v>8.8373097000000001E-7</v>
      </c>
      <c r="BZ27" s="274">
        <v>5.2641058E-7</v>
      </c>
      <c r="CA27" s="274">
        <v>8.8559124999999996E-7</v>
      </c>
      <c r="CB27" s="274">
        <v>6.5215059999999998E-8</v>
      </c>
      <c r="CC27" s="274">
        <v>6.3809170999999997E-7</v>
      </c>
      <c r="CD27" s="274">
        <v>1.1521723E-8</v>
      </c>
      <c r="CE27" s="274">
        <v>1.145861E-7</v>
      </c>
      <c r="CF27" s="274">
        <v>1.6294041E-9</v>
      </c>
      <c r="CG27" s="274">
        <v>1.8880878E-6</v>
      </c>
      <c r="CH27" s="274">
        <v>9.9687953999999996E-6</v>
      </c>
      <c r="CI27" s="274">
        <v>4.4057589000000001E-7</v>
      </c>
      <c r="CJ27" s="274">
        <v>1.7134504999999999E-8</v>
      </c>
      <c r="CK27" s="4"/>
      <c r="CL27" s="323">
        <v>2.2771941000000001E-9</v>
      </c>
      <c r="CM27" s="323">
        <v>6.2437084</v>
      </c>
      <c r="CN27" s="323">
        <v>2.1484739999999999E-2</v>
      </c>
      <c r="CO27" s="323">
        <v>1.6585802000000001E-3</v>
      </c>
      <c r="CP27" s="323">
        <v>1.5972476E-4</v>
      </c>
      <c r="CQ27" s="323">
        <v>9.7696063000000002E-10</v>
      </c>
      <c r="CR27" s="323">
        <v>5.2300187000000002E-8</v>
      </c>
      <c r="CS27" s="323">
        <v>8.6583995999999999E-5</v>
      </c>
      <c r="CT27" s="323">
        <v>7.2938608000000002E-2</v>
      </c>
      <c r="CU27" s="323">
        <v>0.91683654999999997</v>
      </c>
      <c r="CV27" s="147"/>
      <c r="CW27" s="135"/>
      <c r="CX27" s="22" t="s">
        <v>828</v>
      </c>
      <c r="CY27" s="13"/>
      <c r="CZ27" s="13"/>
      <c r="DB27"/>
      <c r="DC27" s="61"/>
      <c r="DD27" s="61"/>
      <c r="DE27"/>
      <c r="DF27"/>
      <c r="DG27"/>
      <c r="DH27"/>
      <c r="DI27"/>
      <c r="DJ27"/>
      <c r="DK27"/>
      <c r="DL27"/>
      <c r="DM27"/>
      <c r="DN27"/>
    </row>
    <row r="28" spans="1:118" ht="14.4" customHeight="1">
      <c r="A28" t="s">
        <v>1528</v>
      </c>
      <c r="B28" s="168" t="s">
        <v>1507</v>
      </c>
      <c r="C28" s="279" t="str">
        <f t="shared" si="0"/>
        <v>A.010.06.104</v>
      </c>
      <c r="D28" s="280" t="s">
        <v>2811</v>
      </c>
      <c r="E28" s="278" t="s">
        <v>1510</v>
      </c>
      <c r="F28" s="281" t="str">
        <f t="shared" si="1"/>
        <v>Soybean oil from USA in Rotterdam</v>
      </c>
      <c r="G28" s="319">
        <f t="shared" si="5"/>
        <v>0.12630868834120001</v>
      </c>
      <c r="H28" s="319">
        <f t="shared" si="6"/>
        <v>6.4971640559999995E-3</v>
      </c>
      <c r="I28" s="319">
        <f t="shared" si="7"/>
        <v>2.0233059275999998E-2</v>
      </c>
      <c r="J28" s="319">
        <f t="shared" si="8"/>
        <v>2.5394341009199999E-2</v>
      </c>
      <c r="K28" s="319">
        <v>7.4184124000000004E-2</v>
      </c>
      <c r="L28" s="319">
        <v>8.4475639999999994E-3</v>
      </c>
      <c r="M28" s="319">
        <v>1.1162639E-2</v>
      </c>
      <c r="N28" s="319">
        <v>4.929943E-3</v>
      </c>
      <c r="O28" s="319">
        <v>7.7534923E-4</v>
      </c>
      <c r="P28" s="319">
        <v>3.9252716000000002E-5</v>
      </c>
      <c r="Q28" s="319">
        <v>7.5261911000000005E-4</v>
      </c>
      <c r="R28" s="319">
        <v>5.5357653999999997E-4</v>
      </c>
      <c r="S28" s="319">
        <v>1.4188459E-4</v>
      </c>
      <c r="T28" s="319">
        <v>2.3576744E-2</v>
      </c>
      <c r="U28" s="319">
        <v>1.6743214E-3</v>
      </c>
      <c r="V28" s="319">
        <v>6.9279735999999999E-5</v>
      </c>
      <c r="W28" s="319">
        <v>1.3910192000000001E-6</v>
      </c>
      <c r="X28" s="319">
        <v>0</v>
      </c>
      <c r="Y28" s="210"/>
      <c r="Z28" s="320">
        <f t="shared" si="9"/>
        <v>0.55777536842105269</v>
      </c>
      <c r="AA28" s="210"/>
      <c r="AB28" s="321">
        <f t="shared" si="10"/>
        <v>7.4184124000000004E-2</v>
      </c>
      <c r="AC28" s="321">
        <f t="shared" si="11"/>
        <v>2.6660943595999999E-2</v>
      </c>
      <c r="AD28" s="321">
        <f t="shared" si="12"/>
        <v>4.3741914559200006E-2</v>
      </c>
      <c r="AE28" s="321">
        <f t="shared" si="13"/>
        <v>2.0233059276000002E-2</v>
      </c>
      <c r="AF28" s="321">
        <f t="shared" si="14"/>
        <v>1.8162059899999999E-3</v>
      </c>
      <c r="AG28"/>
      <c r="AH28" s="121">
        <v>6.9198620000000002</v>
      </c>
      <c r="AI28" s="121">
        <v>6.4766614000000002</v>
      </c>
      <c r="AJ28" s="121">
        <v>0.22697034999999999</v>
      </c>
      <c r="AK28" s="121">
        <v>0</v>
      </c>
      <c r="AL28" s="121">
        <v>2.0586005000000001E-2</v>
      </c>
      <c r="AM28" s="121">
        <v>0.14460528</v>
      </c>
      <c r="AN28" s="121">
        <v>5.1038907000000001E-2</v>
      </c>
      <c r="AO28"/>
      <c r="AP28" s="282">
        <v>1.3392996000000001E-2</v>
      </c>
      <c r="AQ28" s="282">
        <v>1.2474802E-2</v>
      </c>
      <c r="AR28" s="282">
        <v>5.6350938000000001E-4</v>
      </c>
      <c r="AS28" s="282">
        <v>3.5468465999999999E-4</v>
      </c>
      <c r="AT28" s="255">
        <f t="shared" si="18"/>
        <v>7.478897859185999E-7</v>
      </c>
      <c r="AU28" s="256">
        <f t="shared" si="19"/>
        <v>2.0839843640863562E-9</v>
      </c>
      <c r="AV28" s="256">
        <f t="shared" si="20"/>
        <v>4.9675722900000004E-2</v>
      </c>
      <c r="AW28" s="272">
        <v>5.2969214999999999E-7</v>
      </c>
      <c r="AX28" s="272">
        <v>1.5976484000000001E-9</v>
      </c>
      <c r="AY28" s="272">
        <v>4.3650359000000001E-14</v>
      </c>
      <c r="AZ28" s="272">
        <v>2.2343954999999999E-9</v>
      </c>
      <c r="BA28" s="272">
        <v>1.2806476E-12</v>
      </c>
      <c r="BB28" s="272">
        <v>7.3308634999999997E-10</v>
      </c>
      <c r="BC28" s="272">
        <v>2.0991934999999999E-7</v>
      </c>
      <c r="BD28" s="272">
        <v>1.118534E-10</v>
      </c>
      <c r="BE28" s="272">
        <v>2.3813770000000001E-10</v>
      </c>
      <c r="BF28" s="272">
        <v>2.0272299000000001E-11</v>
      </c>
      <c r="BG28" s="272">
        <v>1.0991494E-13</v>
      </c>
      <c r="BH28" s="272">
        <v>7.8705018000000001E-13</v>
      </c>
      <c r="BI28" s="272">
        <v>6.1906709000000004E-14</v>
      </c>
      <c r="BJ28" s="272">
        <v>3.0284205999999998E-14</v>
      </c>
      <c r="BK28" s="272">
        <v>3.2856688999999998E-10</v>
      </c>
      <c r="BL28" s="272">
        <v>4.9541535000000002E-9</v>
      </c>
      <c r="BM28" s="272">
        <v>1.1487676E-10</v>
      </c>
      <c r="BN28" s="273">
        <v>1.0789509000000001E-3</v>
      </c>
      <c r="BO28" s="273">
        <v>4.8596772000000003E-2</v>
      </c>
      <c r="BP28" s="272">
        <v>2.6803030999999999E-11</v>
      </c>
      <c r="BQ28" s="272">
        <v>1.629914E-13</v>
      </c>
      <c r="BR28" s="272">
        <v>7.2923562000000005E-18</v>
      </c>
      <c r="BS28"/>
      <c r="BT28" s="274">
        <v>3.1966968E-5</v>
      </c>
      <c r="BU28" s="274">
        <v>1.8598766999999999E-6</v>
      </c>
      <c r="BV28" s="274">
        <v>1.5552256999999999E-5</v>
      </c>
      <c r="BW28" s="274">
        <v>6.4899905000000005E-8</v>
      </c>
      <c r="BX28" s="274">
        <v>1.8957678E-6</v>
      </c>
      <c r="BY28" s="274">
        <v>7.4701589999999998E-7</v>
      </c>
      <c r="BZ28" s="274">
        <v>5.2520023999999999E-7</v>
      </c>
      <c r="CA28" s="274">
        <v>6.6885285000000003E-7</v>
      </c>
      <c r="CB28" s="274">
        <v>5.2674382000000002E-8</v>
      </c>
      <c r="CC28" s="274">
        <v>4.9801244999999999E-7</v>
      </c>
      <c r="CD28" s="274">
        <v>9.5113128000000004E-9</v>
      </c>
      <c r="CE28" s="274">
        <v>7.5052741999999994E-8</v>
      </c>
      <c r="CF28" s="274">
        <v>1.5883278E-9</v>
      </c>
      <c r="CG28" s="274">
        <v>1.5727403000000001E-6</v>
      </c>
      <c r="CH28" s="274">
        <v>8.0213646000000003E-6</v>
      </c>
      <c r="CI28" s="274">
        <v>4.1830570000000001E-7</v>
      </c>
      <c r="CJ28" s="274">
        <v>3.8477703000000003E-9</v>
      </c>
      <c r="CK28" s="4"/>
      <c r="CL28" s="323">
        <v>2.2102564999999999E-9</v>
      </c>
      <c r="CM28" s="323">
        <v>0.56478748999999995</v>
      </c>
      <c r="CN28" s="323">
        <v>1.6428844000000001E-2</v>
      </c>
      <c r="CO28" s="323">
        <v>1.3703033999999999E-3</v>
      </c>
      <c r="CP28" s="323">
        <v>1.4302683999999999E-4</v>
      </c>
      <c r="CQ28" s="323">
        <v>7.2292107999999997E-10</v>
      </c>
      <c r="CR28" s="323">
        <v>3.7532797999999998E-8</v>
      </c>
      <c r="CS28" s="323">
        <v>7.5835219999999997E-5</v>
      </c>
      <c r="CT28" s="323">
        <v>5.5396369000000001E-2</v>
      </c>
      <c r="CU28" s="323">
        <v>0.70351604000000001</v>
      </c>
      <c r="CV28" s="147"/>
      <c r="CW28" s="135"/>
      <c r="CX28" s="22" t="s">
        <v>828</v>
      </c>
      <c r="CY28" s="13"/>
      <c r="CZ28" s="13"/>
      <c r="DB28"/>
      <c r="DC28" s="61"/>
      <c r="DD28" s="61"/>
      <c r="DE28"/>
      <c r="DF28"/>
      <c r="DG28"/>
      <c r="DH28"/>
      <c r="DI28"/>
      <c r="DJ28"/>
      <c r="DK28"/>
      <c r="DL28"/>
      <c r="DM28"/>
      <c r="DN28"/>
    </row>
    <row r="29" spans="1:118" ht="14.4" customHeight="1">
      <c r="B29" s="168" t="s">
        <v>1507</v>
      </c>
      <c r="C29" s="277"/>
      <c r="D29" s="277"/>
      <c r="E29" s="278"/>
      <c r="F29"/>
      <c r="G29" s="210"/>
      <c r="H29" s="210"/>
      <c r="I29" s="210"/>
      <c r="J29" s="210"/>
      <c r="K29" s="210"/>
      <c r="L29" s="210"/>
      <c r="M29" s="210"/>
      <c r="N29" s="210"/>
      <c r="O29" s="210"/>
      <c r="P29" s="210"/>
      <c r="Q29" s="210"/>
      <c r="R29" s="210"/>
      <c r="S29" s="210"/>
      <c r="T29" s="210"/>
      <c r="U29" s="210"/>
      <c r="V29" s="210"/>
      <c r="W29" s="210"/>
      <c r="X29" s="210"/>
      <c r="Y29" s="210"/>
      <c r="Z29" s="210"/>
      <c r="AA29" s="210"/>
      <c r="AB29" s="210"/>
      <c r="AC29" s="210"/>
      <c r="AD29" s="210"/>
      <c r="AE29" s="210"/>
      <c r="AF29" s="210"/>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s="183"/>
      <c r="CW29" s="164"/>
      <c r="DB29" s="22"/>
      <c r="DC29" s="61"/>
      <c r="DD29" s="61"/>
      <c r="DE29"/>
      <c r="DF29"/>
      <c r="DG29"/>
      <c r="DH29"/>
      <c r="DI29"/>
      <c r="DJ29"/>
      <c r="DK29"/>
      <c r="DL29"/>
      <c r="DM29"/>
      <c r="DN29"/>
    </row>
    <row r="30" spans="1:118" ht="14.4" customHeight="1">
      <c r="A30" t="s">
        <v>1529</v>
      </c>
      <c r="B30" s="168" t="s">
        <v>1507</v>
      </c>
      <c r="C30" s="279" t="str">
        <f t="shared" si="0"/>
        <v>A.010.08.101</v>
      </c>
      <c r="D30" s="280" t="s">
        <v>2812</v>
      </c>
      <c r="E30" s="278" t="s">
        <v>1510</v>
      </c>
      <c r="F30" s="281" t="str">
        <f t="shared" si="1"/>
        <v>bio-Cotton, China</v>
      </c>
      <c r="G30" s="319">
        <f t="shared" si="5"/>
        <v>0.95970506389559995</v>
      </c>
      <c r="H30" s="319">
        <f t="shared" si="6"/>
        <v>2.0207889636000001E-3</v>
      </c>
      <c r="I30" s="319">
        <f t="shared" si="7"/>
        <v>4.4367633219999994E-3</v>
      </c>
      <c r="J30" s="319">
        <f t="shared" si="8"/>
        <v>0.91480367361000003</v>
      </c>
      <c r="K30" s="319">
        <v>3.8443838000000001E-2</v>
      </c>
      <c r="L30" s="319">
        <v>2.1122648999999999E-3</v>
      </c>
      <c r="M30" s="319">
        <v>2.0691009999999998E-3</v>
      </c>
      <c r="N30" s="319">
        <v>1.5344273E-3</v>
      </c>
      <c r="O30" s="319">
        <v>2.3001595E-4</v>
      </c>
      <c r="P30" s="319">
        <v>8.6855836000000001E-6</v>
      </c>
      <c r="Q30" s="319">
        <v>2.4766012999999999E-4</v>
      </c>
      <c r="R30" s="319">
        <v>2.1104245999999999E-4</v>
      </c>
      <c r="S30" s="319">
        <v>2.6243181E-4</v>
      </c>
      <c r="T30" s="319">
        <v>1.1438597E-2</v>
      </c>
      <c r="U30" s="319">
        <v>4.9491148000000004E-3</v>
      </c>
      <c r="V30" s="319">
        <v>4.4354962000000001E-5</v>
      </c>
      <c r="W30" s="319">
        <v>0.89815352999999998</v>
      </c>
      <c r="X30" s="319">
        <v>0</v>
      </c>
      <c r="Y30" s="210"/>
      <c r="Z30" s="320">
        <f t="shared" si="9"/>
        <v>0.28905141353383457</v>
      </c>
      <c r="AA30" s="210"/>
      <c r="AB30" s="321">
        <f t="shared" si="10"/>
        <v>3.8443838000000001E-2</v>
      </c>
      <c r="AC30" s="321">
        <f t="shared" si="11"/>
        <v>6.413197323599999E-3</v>
      </c>
      <c r="AD30" s="321">
        <f t="shared" si="12"/>
        <v>0.91398453536000013</v>
      </c>
      <c r="AE30" s="321">
        <f t="shared" si="13"/>
        <v>4.4367633219999994E-3</v>
      </c>
      <c r="AF30" s="321">
        <f t="shared" si="14"/>
        <v>5.2115466100000002E-3</v>
      </c>
      <c r="AG30"/>
      <c r="AH30" s="121">
        <v>4.7974585000000003</v>
      </c>
      <c r="AI30" s="121">
        <v>3.6192240999999998</v>
      </c>
      <c r="AJ30" s="121">
        <v>0.67089078999999996</v>
      </c>
      <c r="AK30" s="121">
        <v>0</v>
      </c>
      <c r="AL30" s="121">
        <v>6.7869183999999999E-2</v>
      </c>
      <c r="AM30" s="121">
        <v>0.28769408000000002</v>
      </c>
      <c r="AN30" s="121">
        <v>0.15178037999999999</v>
      </c>
      <c r="AO30"/>
      <c r="AP30" s="282">
        <v>3.4013575999999997E-2</v>
      </c>
      <c r="AQ30" s="282">
        <v>3.1081574000000001E-2</v>
      </c>
      <c r="AR30" s="282">
        <v>2.7721942E-3</v>
      </c>
      <c r="AS30" s="282">
        <v>1.5980685000000001E-4</v>
      </c>
      <c r="AT30" s="255">
        <f t="shared" ref="AT30:AT45" si="21">AW30+AZ30+BA30+BB30+BC30+BK30+BL30+BP30</f>
        <v>1.8634037206030499E-6</v>
      </c>
      <c r="AU30" s="256">
        <f t="shared" ref="AU30:AU45" si="22">AX30+AY30+BD30+BE30+BF30+BG30+BH30+BI30+BJ30+BM30+BQ30+BR30</f>
        <v>1.02521975701475E-8</v>
      </c>
      <c r="AV30" s="256">
        <f t="shared" ref="AV30:AV45" si="23">BN30+BO30</f>
        <v>2.2381911217999997E-2</v>
      </c>
      <c r="AW30" s="272">
        <v>2.6894227999999998E-7</v>
      </c>
      <c r="AX30" s="272">
        <v>8.1148647000000005E-10</v>
      </c>
      <c r="AY30" s="272">
        <v>2.2169903E-14</v>
      </c>
      <c r="AZ30" s="272">
        <v>1.0395983999999999E-11</v>
      </c>
      <c r="BA30" s="272">
        <v>2.5025204999999999E-13</v>
      </c>
      <c r="BB30" s="272">
        <v>2.2816100999999999E-10</v>
      </c>
      <c r="BC30" s="272">
        <v>5.9160887000000003E-8</v>
      </c>
      <c r="BD30" s="272">
        <v>3.2683907999999998E-11</v>
      </c>
      <c r="BE30" s="272">
        <v>6.6963060000000003E-11</v>
      </c>
      <c r="BF30" s="272">
        <v>6.6569694999999999E-14</v>
      </c>
      <c r="BG30" s="272">
        <v>2.3314195E-15</v>
      </c>
      <c r="BH30" s="272">
        <v>7.2581622000000003E-14</v>
      </c>
      <c r="BI30" s="272">
        <v>3.8826848000000001E-15</v>
      </c>
      <c r="BJ30" s="272">
        <v>7.3126232000000003E-15</v>
      </c>
      <c r="BK30" s="272">
        <v>3.3977357000000001E-11</v>
      </c>
      <c r="BL30" s="272">
        <v>2.5560689999999999E-9</v>
      </c>
      <c r="BM30" s="272">
        <v>7.3457304999999999E-11</v>
      </c>
      <c r="BN30" s="272">
        <v>1.5591218E-5</v>
      </c>
      <c r="BO30" s="273">
        <v>2.2366319999999999E-2</v>
      </c>
      <c r="BP30" s="272">
        <v>1.5324717E-6</v>
      </c>
      <c r="BQ30" s="272">
        <v>9.2595271999999997E-9</v>
      </c>
      <c r="BR30" s="272">
        <v>7.9047791999999993E-12</v>
      </c>
      <c r="BS30"/>
      <c r="BT30" s="121">
        <v>6.5142879999999996E-4</v>
      </c>
      <c r="BU30" s="274">
        <v>5.3966647999999995E-7</v>
      </c>
      <c r="BV30" s="274">
        <v>8.0595202999999992E-6</v>
      </c>
      <c r="BW30" s="274">
        <v>2.4734959E-8</v>
      </c>
      <c r="BX30" s="274">
        <v>5.0630071999999999E-7</v>
      </c>
      <c r="BY30" s="274">
        <v>1.5330926E-7</v>
      </c>
      <c r="BZ30" s="274">
        <v>1.3789012E-9</v>
      </c>
      <c r="CA30" s="274">
        <v>2.4395492000000002E-7</v>
      </c>
      <c r="CB30" s="274">
        <v>1.1655441999999999E-8</v>
      </c>
      <c r="CC30" s="274">
        <v>1.6387814999999999E-7</v>
      </c>
      <c r="CD30" s="274">
        <v>1.8308544000000001E-9</v>
      </c>
      <c r="CE30" s="274">
        <v>4.7889083000000003E-8</v>
      </c>
      <c r="CF30" s="274">
        <v>3.0673966999999998E-11</v>
      </c>
      <c r="CG30" s="274">
        <v>3.3775849999999999E-7</v>
      </c>
      <c r="CH30" s="274">
        <v>5.1814698999999999E-6</v>
      </c>
      <c r="CI30" s="274">
        <v>9.6912362000000004E-8</v>
      </c>
      <c r="CJ30" s="121">
        <v>6.3605851000000002E-4</v>
      </c>
      <c r="CK30"/>
      <c r="CL30" s="322">
        <v>5.0390216000000002E-11</v>
      </c>
      <c r="CM30" s="322">
        <v>0.28853982</v>
      </c>
      <c r="CN30" s="322">
        <v>5.7976692000000002E-3</v>
      </c>
      <c r="CO30" s="322">
        <v>3.9958475999999997E-4</v>
      </c>
      <c r="CP30" s="322">
        <v>1.7501117000000001E-5</v>
      </c>
      <c r="CQ30" s="322">
        <v>2.8410986000000001E-10</v>
      </c>
      <c r="CR30" s="322">
        <v>1.7528628999999999E-8</v>
      </c>
      <c r="CS30" s="322">
        <v>1.9614421000000001E-5</v>
      </c>
      <c r="CT30" s="322">
        <v>1.2009845999999999E-2</v>
      </c>
      <c r="CU30" s="322">
        <v>0.32041618999999999</v>
      </c>
      <c r="CV30" s="146"/>
      <c r="CW30" s="135"/>
      <c r="CX30" s="13" t="s">
        <v>799</v>
      </c>
      <c r="CY30" s="13"/>
      <c r="CZ30" s="13"/>
      <c r="DB30" s="3"/>
      <c r="DC30" s="62"/>
      <c r="DD30" s="62"/>
      <c r="DE30"/>
      <c r="DF30"/>
      <c r="DG30"/>
      <c r="DH30"/>
      <c r="DI30"/>
      <c r="DJ30"/>
      <c r="DK30"/>
      <c r="DL30"/>
      <c r="DM30"/>
      <c r="DN30"/>
    </row>
    <row r="31" spans="1:118" ht="14.4" customHeight="1">
      <c r="A31" t="s">
        <v>1530</v>
      </c>
      <c r="B31" s="168" t="s">
        <v>1507</v>
      </c>
      <c r="C31" s="279" t="str">
        <f t="shared" si="0"/>
        <v>A.010.08.102</v>
      </c>
      <c r="D31" s="280" t="s">
        <v>2812</v>
      </c>
      <c r="E31" s="278" t="s">
        <v>1510</v>
      </c>
      <c r="F31" s="281" t="str">
        <f t="shared" si="1"/>
        <v>bio-Cotton, India</v>
      </c>
      <c r="G31" s="319">
        <f t="shared" si="5"/>
        <v>0.89009257553699994</v>
      </c>
      <c r="H31" s="319">
        <f t="shared" si="6"/>
        <v>2.5092805290000001E-3</v>
      </c>
      <c r="I31" s="319">
        <f t="shared" si="7"/>
        <v>5.6697341180000005E-3</v>
      </c>
      <c r="J31" s="319">
        <f t="shared" si="8"/>
        <v>0.83096992088999999</v>
      </c>
      <c r="K31" s="319">
        <v>5.0943639999999998E-2</v>
      </c>
      <c r="L31" s="319">
        <v>2.7072384E-3</v>
      </c>
      <c r="M31" s="319">
        <v>2.5662533000000002E-3</v>
      </c>
      <c r="N31" s="319">
        <v>1.8321445999999999E-3</v>
      </c>
      <c r="O31" s="319">
        <v>2.7912047999999998E-4</v>
      </c>
      <c r="P31" s="319">
        <v>1.2866339000000001E-5</v>
      </c>
      <c r="Q31" s="319">
        <v>3.8514910999999999E-4</v>
      </c>
      <c r="R31" s="319">
        <v>3.2685137E-4</v>
      </c>
      <c r="S31" s="319">
        <v>3.0651029E-4</v>
      </c>
      <c r="T31" s="319">
        <v>1.7427437E-2</v>
      </c>
      <c r="U31" s="319">
        <v>6.0802136000000003E-3</v>
      </c>
      <c r="V31" s="319">
        <v>6.9391047999999998E-5</v>
      </c>
      <c r="W31" s="319">
        <v>0.80715576</v>
      </c>
      <c r="X31" s="319">
        <v>0</v>
      </c>
      <c r="Y31" s="210"/>
      <c r="Z31" s="320">
        <f t="shared" si="9"/>
        <v>0.38303488721804507</v>
      </c>
      <c r="AA31" s="210"/>
      <c r="AB31" s="321">
        <f t="shared" si="10"/>
        <v>5.0943639999999998E-2</v>
      </c>
      <c r="AC31" s="321">
        <f t="shared" si="11"/>
        <v>8.1096235990000005E-3</v>
      </c>
      <c r="AD31" s="321">
        <f t="shared" si="12"/>
        <v>0.83018354007000006</v>
      </c>
      <c r="AE31" s="321">
        <f t="shared" si="13"/>
        <v>5.6697341180000005E-3</v>
      </c>
      <c r="AF31" s="321">
        <f t="shared" si="14"/>
        <v>6.3867238900000003E-3</v>
      </c>
      <c r="AG31"/>
      <c r="AH31" s="121">
        <v>6.2957099000000003</v>
      </c>
      <c r="AI31" s="121">
        <v>4.8359544000000003</v>
      </c>
      <c r="AJ31" s="121">
        <v>0.82422008000000002</v>
      </c>
      <c r="AK31" s="121">
        <v>0</v>
      </c>
      <c r="AL31" s="121">
        <v>8.3169787999999994E-2</v>
      </c>
      <c r="AM31" s="121">
        <v>0.36575911999999999</v>
      </c>
      <c r="AN31" s="121">
        <v>0.18660649000000001</v>
      </c>
      <c r="AO31"/>
      <c r="AP31" s="282">
        <v>3.3065579999999997E-2</v>
      </c>
      <c r="AQ31" s="282">
        <v>3.0233854000000001E-2</v>
      </c>
      <c r="AR31" s="282">
        <v>2.6075931000000001E-3</v>
      </c>
      <c r="AS31" s="282">
        <v>2.2413293000000001E-4</v>
      </c>
      <c r="AT31" s="255">
        <f t="shared" si="21"/>
        <v>1.81258117250519E-6</v>
      </c>
      <c r="AU31" s="256">
        <f t="shared" si="22"/>
        <v>9.6434656153919984E-9</v>
      </c>
      <c r="AV31" s="256">
        <f t="shared" si="23"/>
        <v>3.1391167095999997E-2</v>
      </c>
      <c r="AW31" s="272">
        <v>3.5647171000000002E-7</v>
      </c>
      <c r="AX31" s="272">
        <v>1.0755935999999999E-9</v>
      </c>
      <c r="AY31" s="272">
        <v>2.9385218999999998E-14</v>
      </c>
      <c r="AZ31" s="272">
        <v>1.5896656E-11</v>
      </c>
      <c r="BA31" s="272">
        <v>3.6792819000000001E-13</v>
      </c>
      <c r="BB31" s="272">
        <v>2.7243002999999999E-10</v>
      </c>
      <c r="BC31" s="272">
        <v>7.4577258000000003E-8</v>
      </c>
      <c r="BD31" s="272">
        <v>3.9080817000000002E-11</v>
      </c>
      <c r="BE31" s="272">
        <v>8.5102505000000001E-11</v>
      </c>
      <c r="BF31" s="272">
        <v>1.0006433E-13</v>
      </c>
      <c r="BG31" s="272">
        <v>3.6363212999999997E-15</v>
      </c>
      <c r="BH31" s="272">
        <v>1.0387771E-13</v>
      </c>
      <c r="BI31" s="272">
        <v>5.9012757000000003E-15</v>
      </c>
      <c r="BJ31" s="272">
        <v>1.1304636E-14</v>
      </c>
      <c r="BK31" s="272">
        <v>4.7501690999999998E-11</v>
      </c>
      <c r="BL31" s="272">
        <v>3.9854082E-9</v>
      </c>
      <c r="BM31" s="272">
        <v>1.1492483E-10</v>
      </c>
      <c r="BN31" s="272">
        <v>1.7100096000000002E-5</v>
      </c>
      <c r="BO31" s="273">
        <v>3.1374066999999999E-2</v>
      </c>
      <c r="BP31" s="272">
        <v>1.3772106E-6</v>
      </c>
      <c r="BQ31" s="272">
        <v>8.3214057999999992E-9</v>
      </c>
      <c r="BR31" s="272">
        <v>7.1038938999999998E-12</v>
      </c>
      <c r="BS31"/>
      <c r="BT31" s="121">
        <v>5.9186299999999998E-4</v>
      </c>
      <c r="BU31" s="274">
        <v>6.8119991000000003E-7</v>
      </c>
      <c r="BV31" s="274">
        <v>1.0680029E-5</v>
      </c>
      <c r="BW31" s="274">
        <v>3.8307338000000002E-8</v>
      </c>
      <c r="BX31" s="274">
        <v>6.4796347999999996E-7</v>
      </c>
      <c r="BY31" s="274">
        <v>1.8562787999999999E-7</v>
      </c>
      <c r="BZ31" s="274">
        <v>2.1317368000000001E-9</v>
      </c>
      <c r="CA31" s="274">
        <v>2.9938922000000001E-7</v>
      </c>
      <c r="CB31" s="274">
        <v>1.7265721000000001E-8</v>
      </c>
      <c r="CC31" s="274">
        <v>2.5485541000000002E-7</v>
      </c>
      <c r="CD31" s="274">
        <v>2.6874274000000001E-9</v>
      </c>
      <c r="CE31" s="274">
        <v>7.4921939999999995E-8</v>
      </c>
      <c r="CF31" s="274">
        <v>4.2403344000000002E-11</v>
      </c>
      <c r="CG31" s="274">
        <v>4.0909989E-7</v>
      </c>
      <c r="CH31" s="274">
        <v>6.8354933999999998E-6</v>
      </c>
      <c r="CI31" s="274">
        <v>1.1828867E-7</v>
      </c>
      <c r="CJ31" s="121">
        <v>5.7161569999999995E-4</v>
      </c>
      <c r="CK31"/>
      <c r="CL31" s="322">
        <v>6.9850704999999996E-11</v>
      </c>
      <c r="CM31" s="322">
        <v>0.38230204000000001</v>
      </c>
      <c r="CN31" s="322">
        <v>6.8445512999999996E-3</v>
      </c>
      <c r="CO31" s="322">
        <v>5.0100698000000001E-4</v>
      </c>
      <c r="CP31" s="322">
        <v>2.3232681999999999E-5</v>
      </c>
      <c r="CQ31" s="322">
        <v>4.3763377000000001E-10</v>
      </c>
      <c r="CR31" s="322">
        <v>2.7325233E-8</v>
      </c>
      <c r="CS31" s="322">
        <v>2.5120156E-5</v>
      </c>
      <c r="CT31" s="322">
        <v>1.8575096999999999E-2</v>
      </c>
      <c r="CU31" s="322">
        <v>0.44687008</v>
      </c>
      <c r="CV31" s="146"/>
      <c r="CW31" s="135"/>
      <c r="CX31" s="13" t="s">
        <v>799</v>
      </c>
      <c r="CY31" s="13"/>
      <c r="CZ31" s="13"/>
      <c r="DB31" s="3"/>
      <c r="DC31" s="62"/>
      <c r="DD31" s="62"/>
      <c r="DE31"/>
      <c r="DF31"/>
      <c r="DG31"/>
      <c r="DH31"/>
      <c r="DI31"/>
      <c r="DJ31"/>
      <c r="DK31"/>
      <c r="DL31"/>
      <c r="DM31"/>
      <c r="DN31"/>
    </row>
    <row r="32" spans="1:118" ht="14.4" customHeight="1">
      <c r="A32" t="s">
        <v>1531</v>
      </c>
      <c r="B32" s="168" t="s">
        <v>1507</v>
      </c>
      <c r="C32" s="279" t="str">
        <f t="shared" si="0"/>
        <v>A.010.08.103</v>
      </c>
      <c r="D32" s="280" t="s">
        <v>2812</v>
      </c>
      <c r="E32" s="278" t="s">
        <v>1510</v>
      </c>
      <c r="F32" s="281" t="str">
        <f t="shared" si="1"/>
        <v>bio-Cotton, USA</v>
      </c>
      <c r="G32" s="319">
        <f t="shared" si="5"/>
        <v>0.99608207784899994</v>
      </c>
      <c r="H32" s="319">
        <f t="shared" si="6"/>
        <v>4.4901238989999998E-3</v>
      </c>
      <c r="I32" s="319">
        <f t="shared" si="7"/>
        <v>1.0638940620000001E-2</v>
      </c>
      <c r="J32" s="319">
        <f t="shared" si="8"/>
        <v>0.87876204332999996</v>
      </c>
      <c r="K32" s="319">
        <v>0.10219097000000001</v>
      </c>
      <c r="L32" s="319">
        <v>5.3720197000000003E-3</v>
      </c>
      <c r="M32" s="319">
        <v>4.5915108000000003E-3</v>
      </c>
      <c r="N32" s="319">
        <v>3.2958699000000002E-3</v>
      </c>
      <c r="O32" s="319">
        <v>5.1543613E-4</v>
      </c>
      <c r="P32" s="319">
        <v>2.1152979000000001E-5</v>
      </c>
      <c r="Q32" s="319">
        <v>6.5766488999999999E-4</v>
      </c>
      <c r="R32" s="319">
        <v>5.5639524999999998E-4</v>
      </c>
      <c r="S32" s="319">
        <v>5.7918632999999996E-4</v>
      </c>
      <c r="T32" s="319">
        <v>2.9297866999999998E-2</v>
      </c>
      <c r="U32" s="319">
        <v>1.342987E-2</v>
      </c>
      <c r="V32" s="319">
        <v>1.1901487E-4</v>
      </c>
      <c r="W32" s="319">
        <v>0.83545512</v>
      </c>
      <c r="X32" s="319">
        <v>0</v>
      </c>
      <c r="Y32" s="210"/>
      <c r="Z32" s="320">
        <f t="shared" si="9"/>
        <v>0.76835315789473679</v>
      </c>
      <c r="AA32" s="210"/>
      <c r="AB32" s="321">
        <f t="shared" si="10"/>
        <v>0.10219097000000001</v>
      </c>
      <c r="AC32" s="321">
        <f t="shared" si="11"/>
        <v>1.5010049649000001E-2</v>
      </c>
      <c r="AD32" s="321">
        <f t="shared" si="12"/>
        <v>0.87527291274999997</v>
      </c>
      <c r="AE32" s="321">
        <f t="shared" si="13"/>
        <v>1.0638940620000001E-2</v>
      </c>
      <c r="AF32" s="321">
        <f t="shared" si="14"/>
        <v>1.400905633E-2</v>
      </c>
      <c r="AG32"/>
      <c r="AH32" s="121">
        <v>12.696813000000001</v>
      </c>
      <c r="AI32" s="121">
        <v>9.4992573999999994</v>
      </c>
      <c r="AJ32" s="121">
        <v>1.8205221</v>
      </c>
      <c r="AK32" s="121">
        <v>0</v>
      </c>
      <c r="AL32" s="121">
        <v>0.18363542999999999</v>
      </c>
      <c r="AM32" s="121">
        <v>0.78093210999999996</v>
      </c>
      <c r="AN32" s="121">
        <v>0.41246623999999998</v>
      </c>
      <c r="AO32"/>
      <c r="AP32" s="282">
        <v>4.9832281999999999E-2</v>
      </c>
      <c r="AQ32" s="282">
        <v>4.6003100999999998E-2</v>
      </c>
      <c r="AR32" s="282">
        <v>3.4153836999999999E-3</v>
      </c>
      <c r="AS32" s="282">
        <v>4.1379650999999999E-4</v>
      </c>
      <c r="AT32" s="255">
        <f t="shared" si="21"/>
        <v>2.7579797249760998E-6</v>
      </c>
      <c r="AU32" s="256">
        <f t="shared" si="22"/>
        <v>1.26308570045761E-8</v>
      </c>
      <c r="AV32" s="256">
        <f t="shared" si="23"/>
        <v>5.7954693001E-2</v>
      </c>
      <c r="AW32" s="272">
        <v>7.1466700999999999E-7</v>
      </c>
      <c r="AX32" s="272">
        <v>2.1563744999999999E-9</v>
      </c>
      <c r="AY32" s="272">
        <v>5.8912772000000004E-14</v>
      </c>
      <c r="AZ32" s="272">
        <v>2.6799492000000001E-11</v>
      </c>
      <c r="BA32" s="272">
        <v>6.0117310000000002E-13</v>
      </c>
      <c r="BB32" s="272">
        <v>4.9007664999999999E-10</v>
      </c>
      <c r="BC32" s="272">
        <v>1.4417014E-7</v>
      </c>
      <c r="BD32" s="272">
        <v>7.0174665999999994E-11</v>
      </c>
      <c r="BE32" s="272">
        <v>1.6337307999999999E-10</v>
      </c>
      <c r="BF32" s="272">
        <v>1.6645375000000001E-13</v>
      </c>
      <c r="BG32" s="272">
        <v>6.2227562000000001E-15</v>
      </c>
      <c r="BH32" s="272">
        <v>1.6590942E-13</v>
      </c>
      <c r="BI32" s="272">
        <v>9.9023079000000002E-15</v>
      </c>
      <c r="BJ32" s="272">
        <v>1.9217170000000001E-14</v>
      </c>
      <c r="BK32" s="272">
        <v>7.4308161000000005E-11</v>
      </c>
      <c r="BL32" s="272">
        <v>6.8184894999999999E-9</v>
      </c>
      <c r="BM32" s="272">
        <v>1.9711726000000001E-10</v>
      </c>
      <c r="BN32" s="272">
        <v>2.3831000999999999E-5</v>
      </c>
      <c r="BO32" s="273">
        <v>5.7930862E-2</v>
      </c>
      <c r="BP32" s="272">
        <v>1.8917323000000001E-6</v>
      </c>
      <c r="BQ32" s="272">
        <v>1.0037793E-8</v>
      </c>
      <c r="BR32" s="272">
        <v>5.5978803999999998E-12</v>
      </c>
      <c r="BS32"/>
      <c r="BT32" s="121">
        <v>5.2431362999999997E-4</v>
      </c>
      <c r="BU32" s="274">
        <v>1.2962422E-6</v>
      </c>
      <c r="BV32" s="274">
        <v>2.1423726000000001E-5</v>
      </c>
      <c r="BW32" s="274">
        <v>6.5209038000000004E-8</v>
      </c>
      <c r="BX32" s="274">
        <v>1.2659923000000001E-6</v>
      </c>
      <c r="BY32" s="274">
        <v>3.3378206000000002E-7</v>
      </c>
      <c r="BZ32" s="274">
        <v>3.6239259999999999E-9</v>
      </c>
      <c r="CA32" s="274">
        <v>5.3690430000000003E-7</v>
      </c>
      <c r="CB32" s="274">
        <v>2.8385807999999999E-8</v>
      </c>
      <c r="CC32" s="274">
        <v>4.3518067999999999E-7</v>
      </c>
      <c r="CD32" s="274">
        <v>4.3852337000000001E-9</v>
      </c>
      <c r="CE32" s="274">
        <v>1.2850354E-7</v>
      </c>
      <c r="CF32" s="274">
        <v>6.5652046000000006E-11</v>
      </c>
      <c r="CG32" s="274">
        <v>7.3156629000000002E-7</v>
      </c>
      <c r="CH32" s="274">
        <v>1.3680607999999999E-5</v>
      </c>
      <c r="CI32" s="274">
        <v>2.5003178000000002E-7</v>
      </c>
      <c r="CJ32" s="121">
        <v>4.8412942999999999E-4</v>
      </c>
      <c r="CK32"/>
      <c r="CL32" s="322">
        <v>1.0842318E-10</v>
      </c>
      <c r="CM32" s="322">
        <v>0.76718178999999997</v>
      </c>
      <c r="CN32" s="322">
        <v>1.2458309000000001E-2</v>
      </c>
      <c r="CO32" s="322">
        <v>9.5018947000000001E-4</v>
      </c>
      <c r="CP32" s="322">
        <v>4.0915509999999999E-5</v>
      </c>
      <c r="CQ32" s="322">
        <v>7.4193225999999998E-10</v>
      </c>
      <c r="CR32" s="322">
        <v>4.6743001999999998E-8</v>
      </c>
      <c r="CS32" s="322">
        <v>4.9588488999999998E-5</v>
      </c>
      <c r="CT32" s="322">
        <v>3.1588027999999997E-2</v>
      </c>
      <c r="CU32" s="322">
        <v>0.82738878999999999</v>
      </c>
      <c r="CV32" s="146"/>
      <c r="CW32" s="135"/>
      <c r="CX32" s="13" t="s">
        <v>799</v>
      </c>
      <c r="CY32" s="13"/>
      <c r="CZ32" s="13"/>
      <c r="DB32" s="3"/>
      <c r="DC32" s="61"/>
      <c r="DD32" s="61"/>
      <c r="DE32"/>
      <c r="DF32"/>
      <c r="DG32"/>
      <c r="DH32"/>
      <c r="DI32"/>
      <c r="DJ32"/>
      <c r="DK32"/>
      <c r="DL32"/>
      <c r="DM32"/>
      <c r="DN32"/>
    </row>
    <row r="33" spans="1:118" ht="14.4" customHeight="1">
      <c r="A33" t="s">
        <v>1532</v>
      </c>
      <c r="B33" s="168" t="s">
        <v>1507</v>
      </c>
      <c r="C33" s="279" t="str">
        <f t="shared" si="0"/>
        <v>A.010.08.104</v>
      </c>
      <c r="D33" s="280" t="s">
        <v>2812</v>
      </c>
      <c r="E33" s="278" t="s">
        <v>1510</v>
      </c>
      <c r="F33" s="281" t="str">
        <f t="shared" si="1"/>
        <v>Cotton, China</v>
      </c>
      <c r="G33" s="319">
        <f t="shared" si="5"/>
        <v>1.0285262220010001</v>
      </c>
      <c r="H33" s="319">
        <f t="shared" si="6"/>
        <v>5.4137698299999999E-3</v>
      </c>
      <c r="I33" s="319">
        <f t="shared" si="7"/>
        <v>1.6145246140999998E-2</v>
      </c>
      <c r="J33" s="319">
        <f t="shared" si="8"/>
        <v>0.91840877903000007</v>
      </c>
      <c r="K33" s="319">
        <v>8.8558426999999995E-2</v>
      </c>
      <c r="L33" s="319">
        <v>8.3062951999999992E-3</v>
      </c>
      <c r="M33" s="319">
        <v>5.0203788000000001E-3</v>
      </c>
      <c r="N33" s="319">
        <v>3.9980711999999998E-3</v>
      </c>
      <c r="O33" s="319">
        <v>8.9869806000000005E-4</v>
      </c>
      <c r="P33" s="319">
        <v>4.280818E-5</v>
      </c>
      <c r="Q33" s="319">
        <v>4.7419238999999998E-4</v>
      </c>
      <c r="R33" s="319">
        <v>2.7644594000000001E-3</v>
      </c>
      <c r="S33" s="319">
        <v>3.3398142999999998E-4</v>
      </c>
      <c r="T33" s="319">
        <v>1.4069251E-2</v>
      </c>
      <c r="U33" s="319">
        <v>5.8520066000000001E-3</v>
      </c>
      <c r="V33" s="319">
        <v>5.4112741E-5</v>
      </c>
      <c r="W33" s="319">
        <v>0.89815354000000003</v>
      </c>
      <c r="X33" s="319">
        <v>0</v>
      </c>
      <c r="Y33" s="210"/>
      <c r="Z33" s="320">
        <f t="shared" si="9"/>
        <v>0.66585283458646605</v>
      </c>
      <c r="AA33" s="210"/>
      <c r="AB33" s="321">
        <f t="shared" si="10"/>
        <v>8.8558426999999995E-2</v>
      </c>
      <c r="AC33" s="321">
        <f t="shared" si="11"/>
        <v>2.1504903229999997E-2</v>
      </c>
      <c r="AD33" s="321">
        <f t="shared" si="12"/>
        <v>0.92831392440000005</v>
      </c>
      <c r="AE33" s="321">
        <f t="shared" si="13"/>
        <v>1.6145246140999998E-2</v>
      </c>
      <c r="AF33" s="321">
        <f t="shared" si="14"/>
        <v>6.1859880299999998E-3</v>
      </c>
      <c r="AG33"/>
      <c r="AH33" s="121">
        <v>10.115384000000001</v>
      </c>
      <c r="AI33" s="121">
        <v>8.7321039999999996</v>
      </c>
      <c r="AJ33" s="121">
        <v>0.79328989999999999</v>
      </c>
      <c r="AK33" s="121">
        <v>0</v>
      </c>
      <c r="AL33" s="121">
        <v>7.6067100999999998E-2</v>
      </c>
      <c r="AM33" s="121">
        <v>0.33546621999999998</v>
      </c>
      <c r="AN33" s="121">
        <v>0.17845696</v>
      </c>
      <c r="AO33"/>
      <c r="AP33" s="282">
        <v>4.3047044999999999E-2</v>
      </c>
      <c r="AQ33" s="282">
        <v>3.9482476000000002E-2</v>
      </c>
      <c r="AR33" s="282">
        <v>3.1238039E-3</v>
      </c>
      <c r="AS33" s="282">
        <v>4.4076424999999999E-4</v>
      </c>
      <c r="AT33" s="255">
        <f t="shared" si="21"/>
        <v>2.3670549024563998E-6</v>
      </c>
      <c r="AU33" s="256">
        <f t="shared" si="22"/>
        <v>1.1552529109246499E-8</v>
      </c>
      <c r="AV33" s="256">
        <f t="shared" si="23"/>
        <v>6.1731687709999997E-2</v>
      </c>
      <c r="AW33" s="272">
        <v>6.2275666000000001E-7</v>
      </c>
      <c r="AX33" s="272">
        <v>1.8791738999999998E-9</v>
      </c>
      <c r="AY33" s="272">
        <v>5.1334155999999997E-14</v>
      </c>
      <c r="AZ33" s="272">
        <v>4.9931483999999999E-11</v>
      </c>
      <c r="BA33" s="272">
        <v>2.3696624E-12</v>
      </c>
      <c r="BB33" s="272">
        <v>5.9449312999999997E-10</v>
      </c>
      <c r="BC33" s="272">
        <v>2.0691145000000001E-7</v>
      </c>
      <c r="BD33" s="272">
        <v>8.5375421000000006E-11</v>
      </c>
      <c r="BE33" s="272">
        <v>2.2912567000000001E-10</v>
      </c>
      <c r="BF33" s="272">
        <v>1.1688359E-13</v>
      </c>
      <c r="BG33" s="272">
        <v>3.1416365000000001E-15</v>
      </c>
      <c r="BH33" s="272">
        <v>8.4266081999999999E-13</v>
      </c>
      <c r="BI33" s="272">
        <v>1.1730775999999999E-12</v>
      </c>
      <c r="BJ33" s="272">
        <v>2.5246244000000001E-14</v>
      </c>
      <c r="BK33" s="272">
        <v>4.4431648000000001E-10</v>
      </c>
      <c r="BL33" s="272">
        <v>3.8238817000000004E-9</v>
      </c>
      <c r="BM33" s="272">
        <v>8.9209094999999996E-11</v>
      </c>
      <c r="BN33" s="273">
        <v>7.6258871000000001E-4</v>
      </c>
      <c r="BO33" s="273">
        <v>6.0969098999999999E-2</v>
      </c>
      <c r="BP33" s="272">
        <v>1.5324717999999999E-6</v>
      </c>
      <c r="BQ33" s="272">
        <v>9.2595278999999999E-9</v>
      </c>
      <c r="BR33" s="272">
        <v>7.9047791999999993E-12</v>
      </c>
      <c r="BS33"/>
      <c r="BT33" s="121">
        <v>6.7305863000000001E-4</v>
      </c>
      <c r="BU33" s="274">
        <v>1.7767709E-6</v>
      </c>
      <c r="BV33" s="274">
        <v>1.8565744000000001E-5</v>
      </c>
      <c r="BW33" s="274">
        <v>3.2391571000000001E-7</v>
      </c>
      <c r="BX33" s="274">
        <v>1.9520575999999998E-6</v>
      </c>
      <c r="BY33" s="274">
        <v>3.8757327000000003E-7</v>
      </c>
      <c r="BZ33" s="274">
        <v>1.9291504999999999E-9</v>
      </c>
      <c r="CA33" s="274">
        <v>6.0311107999999995E-7</v>
      </c>
      <c r="CB33" s="274">
        <v>5.7445563E-8</v>
      </c>
      <c r="CC33" s="274">
        <v>3.1377586000000001E-7</v>
      </c>
      <c r="CD33" s="274">
        <v>1.7711153000000001E-8</v>
      </c>
      <c r="CE33" s="274">
        <v>5.8258700000000003E-8</v>
      </c>
      <c r="CF33" s="274">
        <v>7.4632141000000004E-10</v>
      </c>
      <c r="CG33" s="274">
        <v>9.2961861000000002E-7</v>
      </c>
      <c r="CH33" s="274">
        <v>1.1332414999999999E-5</v>
      </c>
      <c r="CI33" s="274">
        <v>6.7903604999999999E-7</v>
      </c>
      <c r="CJ33" s="121">
        <v>6.3605851999999998E-4</v>
      </c>
      <c r="CK33"/>
      <c r="CL33" s="322">
        <v>1.1879916E-9</v>
      </c>
      <c r="CM33" s="322">
        <v>0.66215416000000005</v>
      </c>
      <c r="CN33" s="322">
        <v>1.2959836000000001E-2</v>
      </c>
      <c r="CO33" s="322">
        <v>1.3035275E-3</v>
      </c>
      <c r="CP33" s="322">
        <v>3.7483298999999998E-5</v>
      </c>
      <c r="CQ33" s="322">
        <v>8.1162986000000002E-10</v>
      </c>
      <c r="CR33" s="322">
        <v>2.6299826999999998E-8</v>
      </c>
      <c r="CS33" s="322">
        <v>7.7074062999999993E-5</v>
      </c>
      <c r="CT33" s="322">
        <v>0.25675641999999999</v>
      </c>
      <c r="CU33" s="322">
        <v>0.93620214999999996</v>
      </c>
      <c r="CV33" s="146"/>
      <c r="CW33" s="135"/>
      <c r="CX33" s="13" t="s">
        <v>799</v>
      </c>
      <c r="CY33" s="13"/>
      <c r="CZ33" s="13"/>
      <c r="DB33" s="3"/>
      <c r="DC33" s="61"/>
      <c r="DD33" s="61"/>
      <c r="DE33"/>
      <c r="DF33"/>
      <c r="DG33"/>
      <c r="DH33"/>
      <c r="DI33"/>
      <c r="DJ33"/>
      <c r="DK33"/>
      <c r="DL33"/>
      <c r="DM33"/>
      <c r="DN33"/>
    </row>
    <row r="34" spans="1:118" ht="14.4" customHeight="1">
      <c r="A34" t="s">
        <v>1533</v>
      </c>
      <c r="B34" s="168" t="s">
        <v>1507</v>
      </c>
      <c r="C34" s="279" t="str">
        <f t="shared" si="0"/>
        <v>A.010.08.105</v>
      </c>
      <c r="D34" s="280" t="s">
        <v>2812</v>
      </c>
      <c r="E34" s="278" t="s">
        <v>1510</v>
      </c>
      <c r="F34" s="281" t="str">
        <f t="shared" si="1"/>
        <v>Cotton, India</v>
      </c>
      <c r="G34" s="319">
        <f t="shared" si="5"/>
        <v>1.0245972172940001</v>
      </c>
      <c r="H34" s="319">
        <f t="shared" si="6"/>
        <v>9.0512798409999994E-3</v>
      </c>
      <c r="I34" s="319">
        <f t="shared" si="7"/>
        <v>2.9785119783E-2</v>
      </c>
      <c r="J34" s="319">
        <f t="shared" si="8"/>
        <v>0.83847203767</v>
      </c>
      <c r="K34" s="319">
        <v>0.14728878000000001</v>
      </c>
      <c r="L34" s="319">
        <v>1.4760657999999999E-2</v>
      </c>
      <c r="M34" s="319">
        <v>8.2638738E-3</v>
      </c>
      <c r="N34" s="319">
        <v>6.5840476000000002E-3</v>
      </c>
      <c r="O34" s="319">
        <v>1.5721651E-3</v>
      </c>
      <c r="P34" s="319">
        <v>7.8028320999999997E-5</v>
      </c>
      <c r="Q34" s="319">
        <v>8.1703882000000005E-4</v>
      </c>
      <c r="R34" s="319">
        <v>6.6716739000000002E-3</v>
      </c>
      <c r="S34" s="319">
        <v>4.4462126999999998E-4</v>
      </c>
      <c r="T34" s="319">
        <v>2.3025803000000001E-2</v>
      </c>
      <c r="U34" s="319">
        <v>7.8458434000000001E-3</v>
      </c>
      <c r="V34" s="319">
        <v>8.8914083000000003E-5</v>
      </c>
      <c r="W34" s="319">
        <v>0.80715577000000005</v>
      </c>
      <c r="X34" s="319">
        <v>0</v>
      </c>
      <c r="Y34" s="210"/>
      <c r="Z34" s="320">
        <f t="shared" si="9"/>
        <v>1.1074344360902255</v>
      </c>
      <c r="AA34" s="210"/>
      <c r="AB34" s="321">
        <f t="shared" si="10"/>
        <v>0.14728878000000001</v>
      </c>
      <c r="AC34" s="321">
        <f t="shared" si="11"/>
        <v>3.8747485540999993E-2</v>
      </c>
      <c r="AD34" s="321">
        <f t="shared" si="12"/>
        <v>0.85987777870000015</v>
      </c>
      <c r="AE34" s="321">
        <f t="shared" si="13"/>
        <v>2.9785119783E-2</v>
      </c>
      <c r="AF34" s="321">
        <f t="shared" si="14"/>
        <v>8.2904646700000008E-3</v>
      </c>
      <c r="AG34"/>
      <c r="AH34" s="121">
        <v>16.500578000000001</v>
      </c>
      <c r="AI34" s="121">
        <v>14.638869</v>
      </c>
      <c r="AJ34" s="121">
        <v>1.0635745999999999</v>
      </c>
      <c r="AK34" s="121">
        <v>0</v>
      </c>
      <c r="AL34" s="121">
        <v>9.9416400000000002E-2</v>
      </c>
      <c r="AM34" s="121">
        <v>0.45986337999999999</v>
      </c>
      <c r="AN34" s="121">
        <v>0.23885455</v>
      </c>
      <c r="AO34"/>
      <c r="AP34" s="282">
        <v>5.0488257000000002E-2</v>
      </c>
      <c r="AQ34" s="282">
        <v>4.6435958999999999E-2</v>
      </c>
      <c r="AR34" s="282">
        <v>3.2850509000000002E-3</v>
      </c>
      <c r="AS34" s="282">
        <v>7.6724718000000002E-4</v>
      </c>
      <c r="AT34" s="255">
        <f t="shared" si="21"/>
        <v>2.7839303655771001E-6</v>
      </c>
      <c r="AU34" s="256">
        <f t="shared" si="22"/>
        <v>1.2148856739560501E-8</v>
      </c>
      <c r="AV34" s="256">
        <f t="shared" si="23"/>
        <v>0.10745758620000001</v>
      </c>
      <c r="AW34" s="272">
        <v>1.0366078000000001E-6</v>
      </c>
      <c r="AX34" s="272">
        <v>3.1280029E-9</v>
      </c>
      <c r="AY34" s="272">
        <v>8.5447603999999994E-14</v>
      </c>
      <c r="AZ34" s="272">
        <v>9.0957984999999995E-11</v>
      </c>
      <c r="BA34" s="272">
        <v>4.4040421000000003E-12</v>
      </c>
      <c r="BB34" s="272">
        <v>9.7901538999999993E-10</v>
      </c>
      <c r="BC34" s="272">
        <v>3.6169309999999997E-7</v>
      </c>
      <c r="BD34" s="272">
        <v>1.4070984000000001E-10</v>
      </c>
      <c r="BE34" s="272">
        <v>4.0019048000000001E-10</v>
      </c>
      <c r="BF34" s="272">
        <v>1.9828699000000001E-13</v>
      </c>
      <c r="BG34" s="272">
        <v>5.2464724999999998E-15</v>
      </c>
      <c r="BH34" s="272">
        <v>1.6152514E-12</v>
      </c>
      <c r="BI34" s="272">
        <v>3.0079555999999999E-12</v>
      </c>
      <c r="BJ34" s="272">
        <v>4.9167493999999997E-14</v>
      </c>
      <c r="BK34" s="272">
        <v>8.3697415999999998E-10</v>
      </c>
      <c r="BL34" s="272">
        <v>6.507314E-9</v>
      </c>
      <c r="BM34" s="272">
        <v>1.4648097E-10</v>
      </c>
      <c r="BN34" s="273">
        <v>1.7914462E-3</v>
      </c>
      <c r="BO34" s="273">
        <v>0.10566614000000001</v>
      </c>
      <c r="BP34" s="272">
        <v>1.3772107999999999E-6</v>
      </c>
      <c r="BQ34" s="272">
        <v>8.3214072999999997E-9</v>
      </c>
      <c r="BR34" s="272">
        <v>7.1038939999999998E-12</v>
      </c>
      <c r="BS34"/>
      <c r="BT34" s="121">
        <v>6.3410213999999998E-4</v>
      </c>
      <c r="BU34" s="274">
        <v>3.0833230000000002E-6</v>
      </c>
      <c r="BV34" s="274">
        <v>3.0878211000000002E-5</v>
      </c>
      <c r="BW34" s="274">
        <v>7.8167517E-7</v>
      </c>
      <c r="BX34" s="274">
        <v>3.4525659000000002E-6</v>
      </c>
      <c r="BY34" s="274">
        <v>6.3766112999999998E-7</v>
      </c>
      <c r="BZ34" s="274">
        <v>3.2280274000000001E-9</v>
      </c>
      <c r="CA34" s="274">
        <v>9.9254228000000008E-7</v>
      </c>
      <c r="CB34" s="274">
        <v>1.0470851E-7</v>
      </c>
      <c r="CC34" s="274">
        <v>5.4063934999999997E-7</v>
      </c>
      <c r="CD34" s="274">
        <v>3.2924999999999999E-8</v>
      </c>
      <c r="CE34" s="274">
        <v>9.5686246000000006E-8</v>
      </c>
      <c r="CF34" s="274">
        <v>1.3803129000000001E-9</v>
      </c>
      <c r="CG34" s="274">
        <v>1.5511735000000001E-6</v>
      </c>
      <c r="CH34" s="274">
        <v>1.8637647000000001E-5</v>
      </c>
      <c r="CI34" s="274">
        <v>1.6930435999999999E-6</v>
      </c>
      <c r="CJ34" s="121">
        <v>5.7161573000000005E-4</v>
      </c>
      <c r="CK34"/>
      <c r="CL34" s="322">
        <v>2.1976358999999998E-9</v>
      </c>
      <c r="CM34" s="322">
        <v>1.1006269</v>
      </c>
      <c r="CN34" s="322">
        <v>2.0639256000000002E-2</v>
      </c>
      <c r="CO34" s="322">
        <v>2.2551578000000001E-3</v>
      </c>
      <c r="CP34" s="322">
        <v>6.1905070000000003E-5</v>
      </c>
      <c r="CQ34" s="322">
        <v>1.4472868000000001E-9</v>
      </c>
      <c r="CR34" s="322">
        <v>4.4295102E-8</v>
      </c>
      <c r="CS34" s="322">
        <v>1.3668562000000001E-4</v>
      </c>
      <c r="CT34" s="322">
        <v>0.63576323000000001</v>
      </c>
      <c r="CU34" s="322">
        <v>1.6297211</v>
      </c>
      <c r="CV34" s="146"/>
      <c r="CW34" s="135"/>
      <c r="CX34" s="13" t="s">
        <v>799</v>
      </c>
      <c r="CY34" s="13"/>
      <c r="CZ34" s="13"/>
      <c r="DB34" s="3"/>
      <c r="DC34" s="61"/>
      <c r="DD34" s="61"/>
      <c r="DE34"/>
      <c r="DF34"/>
      <c r="DG34"/>
      <c r="DH34"/>
      <c r="DI34"/>
      <c r="DJ34"/>
      <c r="DK34"/>
      <c r="DL34"/>
      <c r="DM34"/>
      <c r="DN34"/>
    </row>
    <row r="35" spans="1:118" ht="14.4" customHeight="1">
      <c r="A35" t="s">
        <v>1534</v>
      </c>
      <c r="B35" s="168" t="s">
        <v>1507</v>
      </c>
      <c r="C35" s="279" t="str">
        <f t="shared" si="0"/>
        <v>A.010.08.106</v>
      </c>
      <c r="D35" s="280" t="s">
        <v>2812</v>
      </c>
      <c r="E35" s="278" t="s">
        <v>1510</v>
      </c>
      <c r="F35" s="281" t="str">
        <f t="shared" si="1"/>
        <v>Cotton, trade mix, China, India, USA</v>
      </c>
      <c r="G35" s="319">
        <f t="shared" si="5"/>
        <v>1.0449413933180001</v>
      </c>
      <c r="H35" s="319">
        <f t="shared" si="6"/>
        <v>7.8653186620000013E-3</v>
      </c>
      <c r="I35" s="319">
        <f t="shared" si="7"/>
        <v>2.4465637035999997E-2</v>
      </c>
      <c r="J35" s="319">
        <f t="shared" si="8"/>
        <v>0.87875830761999996</v>
      </c>
      <c r="K35" s="319">
        <v>0.13385213000000001</v>
      </c>
      <c r="L35" s="319">
        <v>1.2370358999999999E-2</v>
      </c>
      <c r="M35" s="319">
        <v>7.2799624999999998E-3</v>
      </c>
      <c r="N35" s="319">
        <v>5.7472894000000002E-3</v>
      </c>
      <c r="O35" s="319">
        <v>1.3119504E-3</v>
      </c>
      <c r="P35" s="319">
        <v>6.3781332000000006E-5</v>
      </c>
      <c r="Q35" s="319">
        <v>7.4229752999999999E-4</v>
      </c>
      <c r="R35" s="319">
        <v>4.7270606000000001E-3</v>
      </c>
      <c r="S35" s="319">
        <v>4.6790092E-4</v>
      </c>
      <c r="T35" s="319">
        <v>2.2530674000000001E-2</v>
      </c>
      <c r="U35" s="319">
        <v>8.9419227000000004E-3</v>
      </c>
      <c r="V35" s="319">
        <v>8.8254935999999999E-5</v>
      </c>
      <c r="W35" s="319">
        <v>0.84681781</v>
      </c>
      <c r="X35" s="319">
        <v>0</v>
      </c>
      <c r="Y35" s="210"/>
      <c r="Z35" s="320">
        <f t="shared" si="9"/>
        <v>1.0064069924812031</v>
      </c>
      <c r="AA35" s="210"/>
      <c r="AB35" s="321">
        <f t="shared" si="10"/>
        <v>0.13385213000000001</v>
      </c>
      <c r="AC35" s="321">
        <f t="shared" si="11"/>
        <v>3.2242700762000004E-2</v>
      </c>
      <c r="AD35" s="321">
        <f t="shared" si="12"/>
        <v>0.89372586610000004</v>
      </c>
      <c r="AE35" s="321">
        <f t="shared" si="13"/>
        <v>2.4465637035999997E-2</v>
      </c>
      <c r="AF35" s="321">
        <f t="shared" si="14"/>
        <v>9.4098236200000004E-3</v>
      </c>
      <c r="AG35"/>
      <c r="AH35" s="121">
        <v>15.280365</v>
      </c>
      <c r="AI35" s="121">
        <v>13.16108</v>
      </c>
      <c r="AJ35" s="121">
        <v>1.2121542000000001</v>
      </c>
      <c r="AK35" s="121">
        <v>0</v>
      </c>
      <c r="AL35" s="121">
        <v>0.11625588000000001</v>
      </c>
      <c r="AM35" s="121">
        <v>0.51791412999999997</v>
      </c>
      <c r="AN35" s="121">
        <v>0.27296101</v>
      </c>
      <c r="AO35"/>
      <c r="AP35" s="282">
        <v>5.1117087999999998E-2</v>
      </c>
      <c r="AQ35" s="282">
        <v>4.7054612000000003E-2</v>
      </c>
      <c r="AR35" s="282">
        <v>3.3958673E-3</v>
      </c>
      <c r="AS35" s="282">
        <v>6.6660826999999996E-4</v>
      </c>
      <c r="AT35" s="255">
        <f t="shared" si="21"/>
        <v>2.8210198894788999E-6</v>
      </c>
      <c r="AU35" s="256">
        <f t="shared" si="22"/>
        <v>1.2558680871798901E-8</v>
      </c>
      <c r="AV35" s="256">
        <f t="shared" si="23"/>
        <v>9.3362503100000008E-2</v>
      </c>
      <c r="AW35" s="272">
        <v>9.4110270000000003E-7</v>
      </c>
      <c r="AX35" s="272">
        <v>2.8397797000000002E-9</v>
      </c>
      <c r="AY35" s="272">
        <v>7.7575684999999997E-14</v>
      </c>
      <c r="AZ35" s="272">
        <v>7.4919771999999996E-11</v>
      </c>
      <c r="BA35" s="272">
        <v>3.5017569E-12</v>
      </c>
      <c r="BB35" s="272">
        <v>8.5459285000000002E-10</v>
      </c>
      <c r="BC35" s="272">
        <v>3.0610010000000001E-7</v>
      </c>
      <c r="BD35" s="272">
        <v>1.227501E-10</v>
      </c>
      <c r="BE35" s="272">
        <v>3.3927623999999999E-10</v>
      </c>
      <c r="BF35" s="272">
        <v>1.8035442E-13</v>
      </c>
      <c r="BG35" s="272">
        <v>5.0676149000000002E-15</v>
      </c>
      <c r="BH35" s="272">
        <v>1.2531437E-12</v>
      </c>
      <c r="BI35" s="272">
        <v>2.0545622000000001E-12</v>
      </c>
      <c r="BJ35" s="272">
        <v>3.9773479000000002E-14</v>
      </c>
      <c r="BK35" s="272">
        <v>6.5497700000000002E-10</v>
      </c>
      <c r="BL35" s="272">
        <v>6.1249980999999996E-9</v>
      </c>
      <c r="BM35" s="272">
        <v>1.4556700999999999E-10</v>
      </c>
      <c r="BN35" s="273">
        <v>1.2573701000000001E-3</v>
      </c>
      <c r="BO35" s="273">
        <v>9.2105133000000006E-2</v>
      </c>
      <c r="BP35" s="272">
        <v>1.5661041E-6</v>
      </c>
      <c r="BQ35" s="272">
        <v>9.1007007000000004E-9</v>
      </c>
      <c r="BR35" s="272">
        <v>6.9966447000000003E-12</v>
      </c>
      <c r="BS35"/>
      <c r="BT35" s="121">
        <v>6.2766565999999998E-4</v>
      </c>
      <c r="BU35" s="274">
        <v>2.6233457000000001E-6</v>
      </c>
      <c r="BV35" s="274">
        <v>2.8061298E-5</v>
      </c>
      <c r="BW35" s="274">
        <v>5.5385494000000003E-7</v>
      </c>
      <c r="BX35" s="274">
        <v>2.8990323E-6</v>
      </c>
      <c r="BY35" s="274">
        <v>5.5891432000000002E-7</v>
      </c>
      <c r="BZ35" s="274">
        <v>3.0817812000000001E-9</v>
      </c>
      <c r="CA35" s="274">
        <v>8.7238640000000001E-7</v>
      </c>
      <c r="CB35" s="274">
        <v>8.5590056999999996E-8</v>
      </c>
      <c r="CC35" s="274">
        <v>4.9118260000000004E-7</v>
      </c>
      <c r="CD35" s="274">
        <v>2.6163121E-8</v>
      </c>
      <c r="CE35" s="274">
        <v>9.5046157000000003E-8</v>
      </c>
      <c r="CF35" s="274">
        <v>1.0907841999999999E-9</v>
      </c>
      <c r="CG35" s="274">
        <v>1.3422675000000001E-6</v>
      </c>
      <c r="CH35" s="274">
        <v>1.710912E-5</v>
      </c>
      <c r="CI35" s="274">
        <v>1.1968009999999999E-6</v>
      </c>
      <c r="CJ35" s="121">
        <v>5.7174649000000003E-4</v>
      </c>
      <c r="CK35"/>
      <c r="CL35" s="322">
        <v>1.7367112000000001E-9</v>
      </c>
      <c r="CM35" s="322">
        <v>1.0009523</v>
      </c>
      <c r="CN35" s="322">
        <v>1.8513292000000001E-2</v>
      </c>
      <c r="CO35" s="322">
        <v>1.9204541999999999E-3</v>
      </c>
      <c r="CP35" s="322">
        <v>5.5389578999999998E-5</v>
      </c>
      <c r="CQ35" s="322">
        <v>1.2403693999999999E-9</v>
      </c>
      <c r="CR35" s="322">
        <v>4.1983555999999998E-8</v>
      </c>
      <c r="CS35" s="322">
        <v>1.1463168E-4</v>
      </c>
      <c r="CT35" s="322">
        <v>0.44350475</v>
      </c>
      <c r="CU35" s="322">
        <v>1.4097470000000001</v>
      </c>
      <c r="CV35" s="146"/>
      <c r="CW35" s="135"/>
      <c r="CX35" s="13" t="s">
        <v>799</v>
      </c>
      <c r="CY35" s="13"/>
      <c r="CZ35" s="13"/>
      <c r="DB35" s="3"/>
      <c r="DC35" s="61"/>
      <c r="DD35" s="61"/>
      <c r="DE35"/>
      <c r="DF35"/>
      <c r="DG35"/>
      <c r="DH35"/>
      <c r="DI35"/>
      <c r="DJ35"/>
      <c r="DK35"/>
      <c r="DL35"/>
      <c r="DM35"/>
      <c r="DN35"/>
    </row>
    <row r="36" spans="1:118" ht="14.4" customHeight="1">
      <c r="A36" t="s">
        <v>1535</v>
      </c>
      <c r="B36" s="168" t="s">
        <v>1507</v>
      </c>
      <c r="C36" s="279" t="str">
        <f t="shared" si="0"/>
        <v>A.010.08.107</v>
      </c>
      <c r="D36" s="280" t="s">
        <v>2812</v>
      </c>
      <c r="E36" s="278" t="s">
        <v>1510</v>
      </c>
      <c r="F36" s="281" t="str">
        <f t="shared" si="1"/>
        <v>Cotton, USA</v>
      </c>
      <c r="G36" s="319">
        <f t="shared" si="5"/>
        <v>1.097479454561</v>
      </c>
      <c r="H36" s="319">
        <f t="shared" si="6"/>
        <v>9.4564908210000003E-3</v>
      </c>
      <c r="I36" s="319">
        <f t="shared" si="7"/>
        <v>2.7949244420000002E-2</v>
      </c>
      <c r="J36" s="319">
        <f t="shared" si="8"/>
        <v>0.88427483932000006</v>
      </c>
      <c r="K36" s="319">
        <v>0.17579887999999999</v>
      </c>
      <c r="L36" s="319">
        <v>1.4379888E-2</v>
      </c>
      <c r="M36" s="319">
        <v>8.9082178999999994E-3</v>
      </c>
      <c r="N36" s="319">
        <v>6.8965993000000003E-3</v>
      </c>
      <c r="O36" s="319">
        <v>1.4908807E-3</v>
      </c>
      <c r="P36" s="319">
        <v>7.1321251000000004E-5</v>
      </c>
      <c r="Q36" s="319">
        <v>9.9768957000000006E-4</v>
      </c>
      <c r="R36" s="319">
        <v>4.5272424E-3</v>
      </c>
      <c r="S36" s="319">
        <v>6.8522432000000003E-4</v>
      </c>
      <c r="T36" s="319">
        <v>3.3350598000000002E-2</v>
      </c>
      <c r="U36" s="319">
        <v>1.4783887000000001E-2</v>
      </c>
      <c r="V36" s="319">
        <v>1.3389612E-4</v>
      </c>
      <c r="W36" s="319">
        <v>0.83545513000000005</v>
      </c>
      <c r="X36" s="319">
        <v>0</v>
      </c>
      <c r="Y36" s="210"/>
      <c r="Z36" s="320">
        <f t="shared" si="9"/>
        <v>1.3217960902255639</v>
      </c>
      <c r="AA36" s="210"/>
      <c r="AB36" s="321">
        <f t="shared" si="10"/>
        <v>0.17579887999999999</v>
      </c>
      <c r="AC36" s="321">
        <f t="shared" si="11"/>
        <v>3.7271839121000003E-2</v>
      </c>
      <c r="AD36" s="321">
        <f t="shared" si="12"/>
        <v>0.89662107629999999</v>
      </c>
      <c r="AE36" s="321">
        <f t="shared" si="13"/>
        <v>2.7949244419999998E-2</v>
      </c>
      <c r="AF36" s="321">
        <f t="shared" si="14"/>
        <v>1.5469111320000001E-2</v>
      </c>
      <c r="AG36"/>
      <c r="AH36" s="121">
        <v>20.525697000000001</v>
      </c>
      <c r="AI36" s="121">
        <v>17.020071000000002</v>
      </c>
      <c r="AJ36" s="121">
        <v>2.0040771999999998</v>
      </c>
      <c r="AK36" s="121">
        <v>0</v>
      </c>
      <c r="AL36" s="121">
        <v>0.19606440999999999</v>
      </c>
      <c r="AM36" s="121">
        <v>0.85298547000000002</v>
      </c>
      <c r="AN36" s="121">
        <v>0.45249918</v>
      </c>
      <c r="AO36"/>
      <c r="AP36" s="282">
        <v>6.3066952999999995E-2</v>
      </c>
      <c r="AQ36" s="282">
        <v>5.8309571999999997E-2</v>
      </c>
      <c r="AR36" s="282">
        <v>3.9314320999999999E-3</v>
      </c>
      <c r="AS36" s="282">
        <v>8.2594923000000003E-4</v>
      </c>
      <c r="AT36" s="255">
        <f t="shared" si="21"/>
        <v>3.4957776682792997E-6</v>
      </c>
      <c r="AU36" s="256">
        <f t="shared" si="22"/>
        <v>1.4539319857743402E-8</v>
      </c>
      <c r="AV36" s="256">
        <f t="shared" si="23"/>
        <v>0.11567916340000001</v>
      </c>
      <c r="AW36" s="272">
        <v>1.2343463999999999E-6</v>
      </c>
      <c r="AX36" s="272">
        <v>3.7245841E-9</v>
      </c>
      <c r="AY36" s="272">
        <v>1.0174897E-13</v>
      </c>
      <c r="AZ36" s="272">
        <v>8.5289503999999995E-11</v>
      </c>
      <c r="BA36" s="272">
        <v>3.7114252999999998E-12</v>
      </c>
      <c r="BB36" s="272">
        <v>1.0254879999999999E-9</v>
      </c>
      <c r="BC36" s="272">
        <v>3.5921038E-7</v>
      </c>
      <c r="BD36" s="272">
        <v>1.4718666999999999E-10</v>
      </c>
      <c r="BE36" s="272">
        <v>3.9947421E-10</v>
      </c>
      <c r="BF36" s="272">
        <v>2.4046253E-13</v>
      </c>
      <c r="BG36" s="272">
        <v>7.4324694E-15</v>
      </c>
      <c r="BH36" s="272">
        <v>1.2774129E-12</v>
      </c>
      <c r="BI36" s="272">
        <v>1.8463719999999999E-12</v>
      </c>
      <c r="BJ36" s="272">
        <v>4.5698374E-14</v>
      </c>
      <c r="BK36" s="272">
        <v>6.7311384999999995E-10</v>
      </c>
      <c r="BL36" s="272">
        <v>8.7007855000000007E-9</v>
      </c>
      <c r="BM36" s="272">
        <v>2.2116387000000001E-10</v>
      </c>
      <c r="BN36" s="273">
        <v>1.1420934E-3</v>
      </c>
      <c r="BO36" s="273">
        <v>0.11453707</v>
      </c>
      <c r="BP36" s="272">
        <v>1.8917325E-6</v>
      </c>
      <c r="BQ36" s="272">
        <v>1.0037794000000001E-8</v>
      </c>
      <c r="BR36" s="272">
        <v>5.5978804999999999E-12</v>
      </c>
      <c r="BS36"/>
      <c r="BT36" s="121">
        <v>5.5615587000000001E-4</v>
      </c>
      <c r="BU36" s="274">
        <v>3.0981258E-6</v>
      </c>
      <c r="BV36" s="274">
        <v>3.6855182999999999E-5</v>
      </c>
      <c r="BW36" s="274">
        <v>5.3046123000000001E-7</v>
      </c>
      <c r="BX36" s="274">
        <v>3.3723615000000002E-6</v>
      </c>
      <c r="BY36" s="274">
        <v>6.7625491000000001E-7</v>
      </c>
      <c r="BZ36" s="274">
        <v>4.4390086000000003E-9</v>
      </c>
      <c r="CA36" s="274">
        <v>1.0621275999999999E-6</v>
      </c>
      <c r="CB36" s="274">
        <v>9.5708096999999994E-8</v>
      </c>
      <c r="CC36" s="274">
        <v>6.6017699000000001E-7</v>
      </c>
      <c r="CD36" s="274">
        <v>2.7690527000000001E-8</v>
      </c>
      <c r="CE36" s="274">
        <v>1.4432736E-7</v>
      </c>
      <c r="CF36" s="274">
        <v>1.1323833E-9</v>
      </c>
      <c r="CG36" s="274">
        <v>1.5963503999999999E-6</v>
      </c>
      <c r="CH36" s="274">
        <v>2.2733147999999999E-5</v>
      </c>
      <c r="CI36" s="274">
        <v>1.1689287000000001E-6</v>
      </c>
      <c r="CJ36" s="121">
        <v>4.8412945000000002E-4</v>
      </c>
      <c r="CK36"/>
      <c r="CL36" s="322">
        <v>1.8034014E-9</v>
      </c>
      <c r="CM36" s="322">
        <v>1.315947</v>
      </c>
      <c r="CN36" s="322">
        <v>2.2947832000000001E-2</v>
      </c>
      <c r="CO36" s="322">
        <v>2.2671776999999998E-3</v>
      </c>
      <c r="CP36" s="322">
        <v>7.0190601000000001E-5</v>
      </c>
      <c r="CQ36" s="322">
        <v>1.5193667000000001E-9</v>
      </c>
      <c r="CR36" s="322">
        <v>5.9975010000000003E-8</v>
      </c>
      <c r="CS36" s="322">
        <v>1.3325547999999999E-4</v>
      </c>
      <c r="CT36" s="322">
        <v>0.41379761999999998</v>
      </c>
      <c r="CU36" s="322">
        <v>1.7305868</v>
      </c>
      <c r="CV36" s="146"/>
      <c r="CW36" s="135"/>
      <c r="CX36" s="13" t="s">
        <v>799</v>
      </c>
      <c r="CY36" s="13"/>
      <c r="CZ36" s="13"/>
      <c r="DB36" s="3"/>
      <c r="DC36" s="61"/>
      <c r="DD36" s="61"/>
      <c r="DE36"/>
      <c r="DF36"/>
      <c r="DG36"/>
      <c r="DH36"/>
      <c r="DI36"/>
      <c r="DJ36"/>
      <c r="DK36"/>
      <c r="DL36"/>
      <c r="DM36"/>
      <c r="DN36"/>
    </row>
    <row r="37" spans="1:118" ht="14.4" customHeight="1">
      <c r="A37" t="s">
        <v>3517</v>
      </c>
      <c r="B37" s="168" t="s">
        <v>1507</v>
      </c>
      <c r="C37" s="279" t="str">
        <f t="shared" si="0"/>
        <v>A.010.08.108</v>
      </c>
      <c r="D37" s="280" t="s">
        <v>2812</v>
      </c>
      <c r="E37" s="278" t="s">
        <v>1510</v>
      </c>
      <c r="F37" s="281" t="str">
        <f t="shared" si="1"/>
        <v>Jute fibres,  Bangladesh, rainfed</v>
      </c>
      <c r="G37" s="319">
        <f t="shared" si="5"/>
        <v>0.182338585548</v>
      </c>
      <c r="H37" s="319">
        <f t="shared" si="6"/>
        <v>2.9749329890000004E-3</v>
      </c>
      <c r="I37" s="319">
        <f t="shared" si="7"/>
        <v>2.9098503929E-2</v>
      </c>
      <c r="J37" s="319">
        <f t="shared" si="8"/>
        <v>2.1965308629999999E-2</v>
      </c>
      <c r="K37" s="319">
        <v>0.12829984</v>
      </c>
      <c r="L37" s="319">
        <v>3.4454303999999999E-3</v>
      </c>
      <c r="M37" s="319">
        <v>2.5467767E-3</v>
      </c>
      <c r="N37" s="319">
        <v>1.9212820000000001E-3</v>
      </c>
      <c r="O37" s="319">
        <v>4.0404261999999998E-4</v>
      </c>
      <c r="P37" s="319">
        <v>2.3404789E-5</v>
      </c>
      <c r="Q37" s="319">
        <v>6.2620358000000005E-4</v>
      </c>
      <c r="R37" s="319">
        <v>2.3055736E-2</v>
      </c>
      <c r="S37" s="319">
        <v>1.4584742E-4</v>
      </c>
      <c r="T37" s="319">
        <v>1.4237614000000001E-2</v>
      </c>
      <c r="U37" s="319">
        <v>5.7098361000000001E-4</v>
      </c>
      <c r="V37" s="319">
        <v>5.0560828999999998E-5</v>
      </c>
      <c r="W37" s="319">
        <v>7.0108636000000002E-3</v>
      </c>
      <c r="X37" s="319">
        <v>0</v>
      </c>
      <c r="Y37" s="210"/>
      <c r="Z37" s="320">
        <f t="shared" si="9"/>
        <v>0.96466045112781951</v>
      </c>
      <c r="AA37" s="210"/>
      <c r="AB37" s="321">
        <f t="shared" si="10"/>
        <v>0.12829984</v>
      </c>
      <c r="AC37" s="321">
        <f t="shared" si="11"/>
        <v>3.2022876089000001E-2</v>
      </c>
      <c r="AD37" s="321">
        <f t="shared" si="12"/>
        <v>5.0296420700000004E-2</v>
      </c>
      <c r="AE37" s="321">
        <f t="shared" si="13"/>
        <v>2.9098503929E-2</v>
      </c>
      <c r="AF37" s="321">
        <f t="shared" si="14"/>
        <v>7.1683103000000001E-4</v>
      </c>
      <c r="AG37"/>
      <c r="AH37" s="121">
        <v>3.8946295000000002</v>
      </c>
      <c r="AI37" s="121">
        <v>3.7274953000000002</v>
      </c>
      <c r="AJ37" s="121">
        <v>7.7404283000000004E-2</v>
      </c>
      <c r="AK37" s="121">
        <v>0</v>
      </c>
      <c r="AL37" s="121">
        <v>6.1525527999999998E-3</v>
      </c>
      <c r="AM37" s="121">
        <v>6.6748480999999998E-2</v>
      </c>
      <c r="AN37" s="121">
        <v>1.6828843E-2</v>
      </c>
      <c r="AO37"/>
      <c r="AP37" s="282">
        <v>2.3305721000000001E-2</v>
      </c>
      <c r="AQ37" s="282">
        <v>2.2108121000000001E-2</v>
      </c>
      <c r="AR37" s="282">
        <v>9.7120826000000003E-4</v>
      </c>
      <c r="AS37" s="282">
        <v>2.2639221000000001E-4</v>
      </c>
      <c r="AT37" s="255">
        <f t="shared" si="21"/>
        <v>1.3254268830741999E-6</v>
      </c>
      <c r="AU37" s="256">
        <f t="shared" si="22"/>
        <v>3.5917465280099997E-9</v>
      </c>
      <c r="AV37" s="256">
        <f t="shared" si="23"/>
        <v>3.1707591770000002E-2</v>
      </c>
      <c r="AW37" s="272">
        <v>1.0491346999999999E-6</v>
      </c>
      <c r="AX37" s="272">
        <v>3.1621349E-9</v>
      </c>
      <c r="AY37" s="272">
        <v>8.6296277000000003E-14</v>
      </c>
      <c r="AZ37" s="272">
        <v>2.7391359999999999E-11</v>
      </c>
      <c r="BA37" s="272">
        <v>1.1249942E-12</v>
      </c>
      <c r="BB37" s="272">
        <v>2.8568658999999998E-10</v>
      </c>
      <c r="BC37" s="272">
        <v>8.8889718999999997E-8</v>
      </c>
      <c r="BD37" s="272">
        <v>4.1202228999999998E-11</v>
      </c>
      <c r="BE37" s="272">
        <v>1.0028482000000001E-10</v>
      </c>
      <c r="BF37" s="272">
        <v>9.2735590999999997E-14</v>
      </c>
      <c r="BG37" s="272">
        <v>2.7895973999999999E-15</v>
      </c>
      <c r="BH37" s="272">
        <v>4.1029242000000001E-13</v>
      </c>
      <c r="BI37" s="272">
        <v>7.1669706000000005E-15</v>
      </c>
      <c r="BJ37" s="272">
        <v>1.3582853999999999E-14</v>
      </c>
      <c r="BK37" s="272">
        <v>2.0744562999999999E-10</v>
      </c>
      <c r="BL37" s="272">
        <v>3.2081155000000001E-9</v>
      </c>
      <c r="BM37" s="272">
        <v>8.3568941000000005E-11</v>
      </c>
      <c r="BN37" s="273">
        <v>5.9993077E-4</v>
      </c>
      <c r="BO37" s="273">
        <v>3.1107661000000002E-2</v>
      </c>
      <c r="BP37" s="272">
        <v>1.836727E-7</v>
      </c>
      <c r="BQ37" s="272">
        <v>2.0370829E-10</v>
      </c>
      <c r="BR37" s="272">
        <v>2.3448429999999998E-13</v>
      </c>
      <c r="BS37"/>
      <c r="BT37" s="274">
        <v>3.9869427000000002E-5</v>
      </c>
      <c r="BU37" s="274">
        <v>7.8773148000000005E-7</v>
      </c>
      <c r="BV37" s="274">
        <v>2.6897291999999999E-5</v>
      </c>
      <c r="BW37" s="274">
        <v>2.7007228999999999E-6</v>
      </c>
      <c r="BX37" s="274">
        <v>8.2783464999999995E-7</v>
      </c>
      <c r="BY37" s="274">
        <v>1.8941214000000001E-7</v>
      </c>
      <c r="BZ37" s="274">
        <v>1.6916681E-9</v>
      </c>
      <c r="CA37" s="274">
        <v>3.0075612000000001E-7</v>
      </c>
      <c r="CB37" s="274">
        <v>3.1407579000000001E-8</v>
      </c>
      <c r="CC37" s="274">
        <v>4.1436255999999998E-7</v>
      </c>
      <c r="CD37" s="274">
        <v>8.3817036E-9</v>
      </c>
      <c r="CE37" s="274">
        <v>5.45223E-8</v>
      </c>
      <c r="CF37" s="274">
        <v>3.2858211000000001E-10</v>
      </c>
      <c r="CG37" s="274">
        <v>7.5975833000000005E-7</v>
      </c>
      <c r="CH37" s="274">
        <v>4.5146247000000002E-6</v>
      </c>
      <c r="CI37" s="274">
        <v>6.7533532999999996E-7</v>
      </c>
      <c r="CJ37" s="274">
        <v>1.7052648999999999E-6</v>
      </c>
      <c r="CK37" s="4"/>
      <c r="CL37" s="323">
        <v>5.2378669999999999E-10</v>
      </c>
      <c r="CM37" s="323">
        <v>0.83968430999999999</v>
      </c>
      <c r="CN37" s="323">
        <v>6.1410298000000004E-3</v>
      </c>
      <c r="CO37" s="323">
        <v>1.5582674E-3</v>
      </c>
      <c r="CP37" s="323">
        <v>2.1530907999999999E-5</v>
      </c>
      <c r="CQ37" s="323">
        <v>5.1522736000000001E-10</v>
      </c>
      <c r="CR37" s="323">
        <v>2.2037687999999998E-8</v>
      </c>
      <c r="CS37" s="323">
        <v>3.2151203E-5</v>
      </c>
      <c r="CT37" s="323">
        <v>2.1161355E-2</v>
      </c>
      <c r="CU37" s="323">
        <v>0.46580558</v>
      </c>
      <c r="CV37" s="146"/>
      <c r="CW37" s="135"/>
      <c r="CX37" s="13" t="s">
        <v>693</v>
      </c>
      <c r="CY37" s="13"/>
      <c r="CZ37" s="13"/>
      <c r="DB37" s="3"/>
      <c r="DC37" s="61"/>
      <c r="DD37" s="61"/>
      <c r="DE37"/>
      <c r="DF37"/>
      <c r="DG37"/>
      <c r="DH37"/>
      <c r="DI37"/>
      <c r="DJ37"/>
      <c r="DK37"/>
      <c r="DL37"/>
      <c r="DM37"/>
      <c r="DN37"/>
    </row>
    <row r="38" spans="1:118" ht="14.4" customHeight="1">
      <c r="A38" t="s">
        <v>3518</v>
      </c>
      <c r="B38" s="168" t="s">
        <v>1507</v>
      </c>
      <c r="C38" s="279" t="str">
        <f t="shared" si="0"/>
        <v>A.010.08.109</v>
      </c>
      <c r="D38" s="280" t="s">
        <v>2812</v>
      </c>
      <c r="E38" s="278" t="s">
        <v>1510</v>
      </c>
      <c r="F38" s="281" t="str">
        <f t="shared" si="1"/>
        <v>Jute fibres, trade mix</v>
      </c>
      <c r="G38" s="319">
        <f t="shared" si="5"/>
        <v>0.27661079194799998</v>
      </c>
      <c r="H38" s="319">
        <f t="shared" si="6"/>
        <v>2.9749329890000004E-3</v>
      </c>
      <c r="I38" s="319">
        <f t="shared" si="7"/>
        <v>2.9098503929E-2</v>
      </c>
      <c r="J38" s="319">
        <f t="shared" si="8"/>
        <v>0.11623751503</v>
      </c>
      <c r="K38" s="319">
        <v>0.12829984</v>
      </c>
      <c r="L38" s="319">
        <v>3.4454303999999999E-3</v>
      </c>
      <c r="M38" s="319">
        <v>2.5467767E-3</v>
      </c>
      <c r="N38" s="319">
        <v>1.9212820000000001E-3</v>
      </c>
      <c r="O38" s="319">
        <v>4.0404261999999998E-4</v>
      </c>
      <c r="P38" s="319">
        <v>2.3404789E-5</v>
      </c>
      <c r="Q38" s="319">
        <v>6.2620358000000005E-4</v>
      </c>
      <c r="R38" s="319">
        <v>2.3055736E-2</v>
      </c>
      <c r="S38" s="319">
        <v>1.4584742E-4</v>
      </c>
      <c r="T38" s="319">
        <v>1.4237614000000001E-2</v>
      </c>
      <c r="U38" s="319">
        <v>5.7098361000000001E-4</v>
      </c>
      <c r="V38" s="319">
        <v>5.0560828999999998E-5</v>
      </c>
      <c r="W38" s="319">
        <v>0.10128307</v>
      </c>
      <c r="X38" s="319">
        <v>0</v>
      </c>
      <c r="Y38" s="210"/>
      <c r="Z38" s="320">
        <f t="shared" si="9"/>
        <v>0.96466045112781951</v>
      </c>
      <c r="AA38" s="210"/>
      <c r="AB38" s="321">
        <f t="shared" si="10"/>
        <v>0.12829984</v>
      </c>
      <c r="AC38" s="321">
        <f t="shared" si="11"/>
        <v>3.2022876089000001E-2</v>
      </c>
      <c r="AD38" s="321">
        <f t="shared" si="12"/>
        <v>0.14456862710000001</v>
      </c>
      <c r="AE38" s="321">
        <f t="shared" si="13"/>
        <v>2.9098503929E-2</v>
      </c>
      <c r="AF38" s="321">
        <f t="shared" si="14"/>
        <v>7.1683103000000001E-4</v>
      </c>
      <c r="AG38"/>
      <c r="AH38" s="121">
        <v>3.8946295000000002</v>
      </c>
      <c r="AI38" s="121">
        <v>3.7274953000000002</v>
      </c>
      <c r="AJ38" s="121">
        <v>7.7404283000000004E-2</v>
      </c>
      <c r="AK38" s="121">
        <v>0</v>
      </c>
      <c r="AL38" s="121">
        <v>6.1525527999999998E-3</v>
      </c>
      <c r="AM38" s="121">
        <v>6.6748480999999998E-2</v>
      </c>
      <c r="AN38" s="121">
        <v>1.6828843E-2</v>
      </c>
      <c r="AO38"/>
      <c r="AP38" s="282">
        <v>2.3293187999999999E-2</v>
      </c>
      <c r="AQ38" s="282">
        <v>2.1894355000000001E-2</v>
      </c>
      <c r="AR38" s="282">
        <v>1.172441E-3</v>
      </c>
      <c r="AS38" s="282">
        <v>2.2639221000000001E-4</v>
      </c>
      <c r="AT38" s="255">
        <f t="shared" si="21"/>
        <v>1.3126112030742001E-6</v>
      </c>
      <c r="AU38" s="256">
        <f t="shared" si="22"/>
        <v>4.3359504095299998E-9</v>
      </c>
      <c r="AV38" s="256">
        <f t="shared" si="23"/>
        <v>3.1707591770000002E-2</v>
      </c>
      <c r="AW38" s="272">
        <v>1.0491346999999999E-6</v>
      </c>
      <c r="AX38" s="272">
        <v>3.1621349E-9</v>
      </c>
      <c r="AY38" s="272">
        <v>8.6296277000000003E-14</v>
      </c>
      <c r="AZ38" s="272">
        <v>2.7391359999999999E-11</v>
      </c>
      <c r="BA38" s="272">
        <v>1.1249942E-12</v>
      </c>
      <c r="BB38" s="272">
        <v>2.8568658999999998E-10</v>
      </c>
      <c r="BC38" s="272">
        <v>8.8889718999999997E-8</v>
      </c>
      <c r="BD38" s="272">
        <v>4.1202228999999998E-11</v>
      </c>
      <c r="BE38" s="272">
        <v>1.0028482000000001E-10</v>
      </c>
      <c r="BF38" s="272">
        <v>9.2735590999999997E-14</v>
      </c>
      <c r="BG38" s="272">
        <v>2.7895973999999999E-15</v>
      </c>
      <c r="BH38" s="272">
        <v>4.1029242000000001E-13</v>
      </c>
      <c r="BI38" s="272">
        <v>7.1669706000000005E-15</v>
      </c>
      <c r="BJ38" s="272">
        <v>1.3582853999999999E-14</v>
      </c>
      <c r="BK38" s="272">
        <v>2.0744562999999999E-10</v>
      </c>
      <c r="BL38" s="272">
        <v>3.2081155000000001E-9</v>
      </c>
      <c r="BM38" s="272">
        <v>8.3568941000000005E-11</v>
      </c>
      <c r="BN38" s="273">
        <v>5.9993077E-4</v>
      </c>
      <c r="BO38" s="273">
        <v>3.1107661000000002E-2</v>
      </c>
      <c r="BP38" s="272">
        <v>1.7085702E-7</v>
      </c>
      <c r="BQ38" s="272">
        <v>9.4770320999999997E-10</v>
      </c>
      <c r="BR38" s="272">
        <v>4.4344582000000001E-13</v>
      </c>
      <c r="BS38"/>
      <c r="BT38" s="274">
        <v>6.8333173999999994E-5</v>
      </c>
      <c r="BU38" s="274">
        <v>7.8773148000000005E-7</v>
      </c>
      <c r="BV38" s="274">
        <v>2.6897291999999999E-5</v>
      </c>
      <c r="BW38" s="274">
        <v>2.7007228999999999E-6</v>
      </c>
      <c r="BX38" s="274">
        <v>8.2783464999999995E-7</v>
      </c>
      <c r="BY38" s="274">
        <v>1.8941214000000001E-7</v>
      </c>
      <c r="BZ38" s="274">
        <v>1.6916681E-9</v>
      </c>
      <c r="CA38" s="274">
        <v>3.0075612000000001E-7</v>
      </c>
      <c r="CB38" s="274">
        <v>3.1407579000000001E-8</v>
      </c>
      <c r="CC38" s="274">
        <v>4.1436255999999998E-7</v>
      </c>
      <c r="CD38" s="274">
        <v>8.3817036E-9</v>
      </c>
      <c r="CE38" s="274">
        <v>5.45223E-8</v>
      </c>
      <c r="CF38" s="274">
        <v>3.2858211000000001E-10</v>
      </c>
      <c r="CG38" s="274">
        <v>7.5975833000000005E-7</v>
      </c>
      <c r="CH38" s="274">
        <v>4.5146247000000002E-6</v>
      </c>
      <c r="CI38" s="274">
        <v>6.7533532999999996E-7</v>
      </c>
      <c r="CJ38" s="274">
        <v>3.0169012000000002E-5</v>
      </c>
      <c r="CK38" s="4"/>
      <c r="CL38" s="323">
        <v>5.2378669999999999E-10</v>
      </c>
      <c r="CM38" s="323">
        <v>0.83968430999999999</v>
      </c>
      <c r="CN38" s="323">
        <v>6.1410298000000004E-3</v>
      </c>
      <c r="CO38" s="323">
        <v>1.5582674E-3</v>
      </c>
      <c r="CP38" s="323">
        <v>2.1530907999999999E-5</v>
      </c>
      <c r="CQ38" s="323">
        <v>5.1522736000000001E-10</v>
      </c>
      <c r="CR38" s="323">
        <v>2.2037687999999998E-8</v>
      </c>
      <c r="CS38" s="323">
        <v>3.2151203E-5</v>
      </c>
      <c r="CT38" s="323">
        <v>2.1161355E-2</v>
      </c>
      <c r="CU38" s="323">
        <v>0.46580558</v>
      </c>
      <c r="CV38" s="146"/>
      <c r="CW38" s="135"/>
      <c r="CX38" s="13" t="s">
        <v>693</v>
      </c>
      <c r="CY38" s="13"/>
      <c r="CZ38" s="13"/>
      <c r="DB38" s="3"/>
      <c r="DC38" s="61"/>
      <c r="DD38" s="61"/>
      <c r="DE38"/>
      <c r="DF38"/>
      <c r="DG38"/>
      <c r="DH38"/>
      <c r="DI38"/>
      <c r="DJ38"/>
      <c r="DK38"/>
      <c r="DL38"/>
      <c r="DM38"/>
      <c r="DN38"/>
    </row>
    <row r="39" spans="1:118" ht="14.4" customHeight="1">
      <c r="A39" t="s">
        <v>3519</v>
      </c>
      <c r="B39" s="168" t="s">
        <v>1507</v>
      </c>
      <c r="C39" s="279" t="str">
        <f t="shared" si="0"/>
        <v>A.010.08.110</v>
      </c>
      <c r="D39" s="280" t="s">
        <v>2812</v>
      </c>
      <c r="E39" s="278" t="s">
        <v>1510</v>
      </c>
      <c r="F39" s="281" t="str">
        <f t="shared" si="1"/>
        <v>Jute fibres, Bangladesh</v>
      </c>
      <c r="G39" s="319">
        <f t="shared" si="5"/>
        <v>0.22699731294799999</v>
      </c>
      <c r="H39" s="319">
        <f t="shared" si="6"/>
        <v>2.9749329890000004E-3</v>
      </c>
      <c r="I39" s="319">
        <f t="shared" si="7"/>
        <v>2.9098503929E-2</v>
      </c>
      <c r="J39" s="319">
        <f t="shared" si="8"/>
        <v>6.662403603E-2</v>
      </c>
      <c r="K39" s="319">
        <v>0.12829984</v>
      </c>
      <c r="L39" s="319">
        <v>3.4454303999999999E-3</v>
      </c>
      <c r="M39" s="319">
        <v>2.5467767E-3</v>
      </c>
      <c r="N39" s="319">
        <v>1.9212820000000001E-3</v>
      </c>
      <c r="O39" s="319">
        <v>4.0404261999999998E-4</v>
      </c>
      <c r="P39" s="319">
        <v>2.3404789E-5</v>
      </c>
      <c r="Q39" s="319">
        <v>6.2620358000000005E-4</v>
      </c>
      <c r="R39" s="319">
        <v>2.3055736E-2</v>
      </c>
      <c r="S39" s="319">
        <v>1.4584742E-4</v>
      </c>
      <c r="T39" s="319">
        <v>1.4237614000000001E-2</v>
      </c>
      <c r="U39" s="319">
        <v>5.7098361000000001E-4</v>
      </c>
      <c r="V39" s="319">
        <v>5.0560828999999998E-5</v>
      </c>
      <c r="W39" s="319">
        <v>5.1669591000000001E-2</v>
      </c>
      <c r="X39" s="319">
        <v>0</v>
      </c>
      <c r="Y39" s="210"/>
      <c r="Z39" s="320">
        <f t="shared" si="9"/>
        <v>0.96466045112781951</v>
      </c>
      <c r="AA39" s="210"/>
      <c r="AB39" s="321">
        <f t="shared" si="10"/>
        <v>0.12829984</v>
      </c>
      <c r="AC39" s="321">
        <f t="shared" si="11"/>
        <v>3.2022876089000001E-2</v>
      </c>
      <c r="AD39" s="321">
        <f t="shared" si="12"/>
        <v>9.4955148099999998E-2</v>
      </c>
      <c r="AE39" s="321">
        <f t="shared" si="13"/>
        <v>2.9098503929E-2</v>
      </c>
      <c r="AF39" s="321">
        <f t="shared" si="14"/>
        <v>7.1683103000000001E-4</v>
      </c>
      <c r="AG39"/>
      <c r="AH39" s="121">
        <v>3.8946295000000002</v>
      </c>
      <c r="AI39" s="121">
        <v>3.7274953000000002</v>
      </c>
      <c r="AJ39" s="121">
        <v>7.7404283000000004E-2</v>
      </c>
      <c r="AK39" s="121">
        <v>0</v>
      </c>
      <c r="AL39" s="121">
        <v>6.1525527999999998E-3</v>
      </c>
      <c r="AM39" s="121">
        <v>6.6748480999999998E-2</v>
      </c>
      <c r="AN39" s="121">
        <v>1.6828843E-2</v>
      </c>
      <c r="AO39"/>
      <c r="AP39" s="282">
        <v>4.3173822000000001E-2</v>
      </c>
      <c r="AQ39" s="282">
        <v>4.1625349999999998E-2</v>
      </c>
      <c r="AR39" s="282">
        <v>1.3220799E-3</v>
      </c>
      <c r="AS39" s="282">
        <v>2.2639221000000001E-4</v>
      </c>
      <c r="AT39" s="255">
        <f t="shared" si="21"/>
        <v>2.4955245830742001E-6</v>
      </c>
      <c r="AU39" s="256">
        <f t="shared" si="22"/>
        <v>4.8893488627099994E-9</v>
      </c>
      <c r="AV39" s="256">
        <f t="shared" si="23"/>
        <v>3.1707591770000002E-2</v>
      </c>
      <c r="AW39" s="272">
        <v>1.0491346999999999E-6</v>
      </c>
      <c r="AX39" s="272">
        <v>3.1621349E-9</v>
      </c>
      <c r="AY39" s="272">
        <v>8.6296277000000003E-14</v>
      </c>
      <c r="AZ39" s="272">
        <v>2.7391359999999999E-11</v>
      </c>
      <c r="BA39" s="272">
        <v>1.1249942E-12</v>
      </c>
      <c r="BB39" s="272">
        <v>2.8568658999999998E-10</v>
      </c>
      <c r="BC39" s="272">
        <v>8.8889718999999997E-8</v>
      </c>
      <c r="BD39" s="272">
        <v>4.1202228999999998E-11</v>
      </c>
      <c r="BE39" s="272">
        <v>1.0028482000000001E-10</v>
      </c>
      <c r="BF39" s="272">
        <v>9.2735590999999997E-14</v>
      </c>
      <c r="BG39" s="272">
        <v>2.7895973999999999E-15</v>
      </c>
      <c r="BH39" s="272">
        <v>4.1029242000000001E-13</v>
      </c>
      <c r="BI39" s="272">
        <v>7.1669706000000005E-15</v>
      </c>
      <c r="BJ39" s="272">
        <v>1.3582853999999999E-14</v>
      </c>
      <c r="BK39" s="272">
        <v>2.0744562999999999E-10</v>
      </c>
      <c r="BL39" s="272">
        <v>3.2081155000000001E-9</v>
      </c>
      <c r="BM39" s="272">
        <v>8.3568941000000005E-11</v>
      </c>
      <c r="BN39" s="273">
        <v>5.9993077E-4</v>
      </c>
      <c r="BO39" s="273">
        <v>3.1107661000000002E-2</v>
      </c>
      <c r="BP39" s="272">
        <v>1.3537704000000001E-6</v>
      </c>
      <c r="BQ39" s="272">
        <v>1.4998165E-9</v>
      </c>
      <c r="BR39" s="272">
        <v>1.7286090000000001E-12</v>
      </c>
      <c r="BS39"/>
      <c r="BT39" s="274">
        <v>5.0688966999999998E-5</v>
      </c>
      <c r="BU39" s="274">
        <v>7.8773148000000005E-7</v>
      </c>
      <c r="BV39" s="274">
        <v>2.6897291999999999E-5</v>
      </c>
      <c r="BW39" s="274">
        <v>2.7007228999999999E-6</v>
      </c>
      <c r="BX39" s="274">
        <v>8.2783464999999995E-7</v>
      </c>
      <c r="BY39" s="274">
        <v>1.8941214000000001E-7</v>
      </c>
      <c r="BZ39" s="274">
        <v>1.6916681E-9</v>
      </c>
      <c r="CA39" s="274">
        <v>3.0075612000000001E-7</v>
      </c>
      <c r="CB39" s="274">
        <v>3.1407579000000001E-8</v>
      </c>
      <c r="CC39" s="274">
        <v>4.1436255999999998E-7</v>
      </c>
      <c r="CD39" s="274">
        <v>8.3817036E-9</v>
      </c>
      <c r="CE39" s="274">
        <v>5.45223E-8</v>
      </c>
      <c r="CF39" s="274">
        <v>3.2858211000000001E-10</v>
      </c>
      <c r="CG39" s="274">
        <v>7.5975833000000005E-7</v>
      </c>
      <c r="CH39" s="274">
        <v>4.5146247000000002E-6</v>
      </c>
      <c r="CI39" s="274">
        <v>6.7533532999999996E-7</v>
      </c>
      <c r="CJ39" s="274">
        <v>1.2524804999999999E-5</v>
      </c>
      <c r="CK39" s="4"/>
      <c r="CL39" s="323">
        <v>5.2378669999999999E-10</v>
      </c>
      <c r="CM39" s="323">
        <v>0.83968430999999999</v>
      </c>
      <c r="CN39" s="323">
        <v>6.1410298000000004E-3</v>
      </c>
      <c r="CO39" s="323">
        <v>1.5582674E-3</v>
      </c>
      <c r="CP39" s="323">
        <v>2.1530907999999999E-5</v>
      </c>
      <c r="CQ39" s="323">
        <v>5.1522736000000001E-10</v>
      </c>
      <c r="CR39" s="323">
        <v>2.2037687999999998E-8</v>
      </c>
      <c r="CS39" s="323">
        <v>3.2151203E-5</v>
      </c>
      <c r="CT39" s="323">
        <v>2.1161355E-2</v>
      </c>
      <c r="CU39" s="323">
        <v>0.46580558</v>
      </c>
      <c r="CV39" s="146"/>
      <c r="CW39" s="135"/>
      <c r="CX39" s="13" t="s">
        <v>693</v>
      </c>
      <c r="CY39" s="13"/>
      <c r="DB39" s="3"/>
      <c r="DC39" s="61"/>
      <c r="DD39" s="61"/>
      <c r="DE39"/>
      <c r="DF39"/>
      <c r="DG39"/>
      <c r="DH39"/>
      <c r="DI39"/>
      <c r="DJ39"/>
      <c r="DK39"/>
      <c r="DL39"/>
      <c r="DM39"/>
      <c r="DN39"/>
    </row>
    <row r="40" spans="1:118" ht="14.4" customHeight="1">
      <c r="A40" t="s">
        <v>3520</v>
      </c>
      <c r="B40" s="168" t="s">
        <v>1507</v>
      </c>
      <c r="C40" s="279" t="str">
        <f t="shared" si="0"/>
        <v>A.010.08.111</v>
      </c>
      <c r="D40" s="280" t="s">
        <v>2812</v>
      </c>
      <c r="E40" s="278" t="s">
        <v>1510</v>
      </c>
      <c r="F40" s="281" t="str">
        <f t="shared" si="1"/>
        <v>Jute fibres, India</v>
      </c>
      <c r="G40" s="319">
        <f t="shared" si="5"/>
        <v>0.67769202194800005</v>
      </c>
      <c r="H40" s="319">
        <f t="shared" si="6"/>
        <v>2.9749329890000004E-3</v>
      </c>
      <c r="I40" s="319">
        <f t="shared" si="7"/>
        <v>2.9098503929E-2</v>
      </c>
      <c r="J40" s="319">
        <f t="shared" si="8"/>
        <v>0.51731874502999997</v>
      </c>
      <c r="K40" s="319">
        <v>0.12829984</v>
      </c>
      <c r="L40" s="319">
        <v>3.4454303999999999E-3</v>
      </c>
      <c r="M40" s="319">
        <v>2.5467767E-3</v>
      </c>
      <c r="N40" s="319">
        <v>1.9212820000000001E-3</v>
      </c>
      <c r="O40" s="319">
        <v>4.0404261999999998E-4</v>
      </c>
      <c r="P40" s="319">
        <v>2.3404789E-5</v>
      </c>
      <c r="Q40" s="319">
        <v>6.2620358000000005E-4</v>
      </c>
      <c r="R40" s="319">
        <v>2.3055736E-2</v>
      </c>
      <c r="S40" s="319">
        <v>1.4584742E-4</v>
      </c>
      <c r="T40" s="319">
        <v>1.4237614000000001E-2</v>
      </c>
      <c r="U40" s="319">
        <v>5.7098361000000001E-4</v>
      </c>
      <c r="V40" s="319">
        <v>5.0560828999999998E-5</v>
      </c>
      <c r="W40" s="319">
        <v>0.50236429999999999</v>
      </c>
      <c r="X40" s="319">
        <v>0</v>
      </c>
      <c r="Y40" s="210"/>
      <c r="Z40" s="320">
        <f t="shared" si="9"/>
        <v>0.96466045112781951</v>
      </c>
      <c r="AA40" s="210"/>
      <c r="AB40" s="321">
        <f t="shared" si="10"/>
        <v>0.12829984</v>
      </c>
      <c r="AC40" s="321">
        <f t="shared" si="11"/>
        <v>3.2022876089000001E-2</v>
      </c>
      <c r="AD40" s="321">
        <f t="shared" si="12"/>
        <v>0.54564985710000002</v>
      </c>
      <c r="AE40" s="321">
        <f t="shared" si="13"/>
        <v>2.9098503929E-2</v>
      </c>
      <c r="AF40" s="321">
        <f t="shared" si="14"/>
        <v>7.1683103000000001E-4</v>
      </c>
      <c r="AG40"/>
      <c r="AH40" s="121">
        <v>3.8946295000000002</v>
      </c>
      <c r="AI40" s="121">
        <v>3.7274953000000002</v>
      </c>
      <c r="AJ40" s="121">
        <v>7.7404283000000004E-2</v>
      </c>
      <c r="AK40" s="121">
        <v>0</v>
      </c>
      <c r="AL40" s="121">
        <v>6.1525527999999998E-3</v>
      </c>
      <c r="AM40" s="121">
        <v>6.6748480999999998E-2</v>
      </c>
      <c r="AN40" s="121">
        <v>1.6828843E-2</v>
      </c>
      <c r="AO40"/>
      <c r="AP40" s="282">
        <v>2.1861548000000001E-2</v>
      </c>
      <c r="AQ40" s="282">
        <v>1.9624292000000002E-2</v>
      </c>
      <c r="AR40" s="282">
        <v>2.0108633E-3</v>
      </c>
      <c r="AS40" s="282">
        <v>2.2639221000000001E-4</v>
      </c>
      <c r="AT40" s="255">
        <f t="shared" si="21"/>
        <v>1.1765162910742001E-6</v>
      </c>
      <c r="AU40" s="256">
        <f t="shared" si="22"/>
        <v>7.4366245702100003E-9</v>
      </c>
      <c r="AV40" s="256">
        <f t="shared" si="23"/>
        <v>3.1707591770000002E-2</v>
      </c>
      <c r="AW40" s="272">
        <v>1.0491346999999999E-6</v>
      </c>
      <c r="AX40" s="272">
        <v>3.1621349E-9</v>
      </c>
      <c r="AY40" s="272">
        <v>8.6296277000000003E-14</v>
      </c>
      <c r="AZ40" s="272">
        <v>2.7391359999999999E-11</v>
      </c>
      <c r="BA40" s="272">
        <v>1.1249942E-12</v>
      </c>
      <c r="BB40" s="272">
        <v>2.8568658999999998E-10</v>
      </c>
      <c r="BC40" s="272">
        <v>8.8889718999999997E-8</v>
      </c>
      <c r="BD40" s="272">
        <v>4.1202228999999998E-11</v>
      </c>
      <c r="BE40" s="272">
        <v>1.0028482000000001E-10</v>
      </c>
      <c r="BF40" s="272">
        <v>9.2735590999999997E-14</v>
      </c>
      <c r="BG40" s="272">
        <v>2.7895973999999999E-15</v>
      </c>
      <c r="BH40" s="272">
        <v>4.1029242000000001E-13</v>
      </c>
      <c r="BI40" s="272">
        <v>7.1669706000000005E-15</v>
      </c>
      <c r="BJ40" s="272">
        <v>1.3582853999999999E-14</v>
      </c>
      <c r="BK40" s="272">
        <v>2.0744562999999999E-10</v>
      </c>
      <c r="BL40" s="272">
        <v>3.2081155000000001E-9</v>
      </c>
      <c r="BM40" s="272">
        <v>8.3568941000000005E-11</v>
      </c>
      <c r="BN40" s="273">
        <v>5.9993077E-4</v>
      </c>
      <c r="BO40" s="273">
        <v>3.1107661000000002E-2</v>
      </c>
      <c r="BP40" s="272">
        <v>3.4762107999999999E-8</v>
      </c>
      <c r="BQ40" s="272">
        <v>4.0475851000000002E-9</v>
      </c>
      <c r="BR40" s="272">
        <v>1.2357164999999999E-12</v>
      </c>
      <c r="BS40"/>
      <c r="BT40" s="121">
        <v>1.8961701000000001E-4</v>
      </c>
      <c r="BU40" s="274">
        <v>7.8773148000000005E-7</v>
      </c>
      <c r="BV40" s="274">
        <v>2.6897291999999999E-5</v>
      </c>
      <c r="BW40" s="274">
        <v>2.7007228999999999E-6</v>
      </c>
      <c r="BX40" s="274">
        <v>8.2783464999999995E-7</v>
      </c>
      <c r="BY40" s="274">
        <v>1.8941214000000001E-7</v>
      </c>
      <c r="BZ40" s="274">
        <v>1.6916681E-9</v>
      </c>
      <c r="CA40" s="274">
        <v>3.0075612000000001E-7</v>
      </c>
      <c r="CB40" s="274">
        <v>3.1407579000000001E-8</v>
      </c>
      <c r="CC40" s="274">
        <v>4.1436255999999998E-7</v>
      </c>
      <c r="CD40" s="274">
        <v>8.3817036E-9</v>
      </c>
      <c r="CE40" s="274">
        <v>5.45223E-8</v>
      </c>
      <c r="CF40" s="274">
        <v>3.2858211000000001E-10</v>
      </c>
      <c r="CG40" s="274">
        <v>7.5975833000000005E-7</v>
      </c>
      <c r="CH40" s="274">
        <v>4.5146247000000002E-6</v>
      </c>
      <c r="CI40" s="274">
        <v>6.7533532999999996E-7</v>
      </c>
      <c r="CJ40" s="121">
        <v>1.5145284E-4</v>
      </c>
      <c r="CK40"/>
      <c r="CL40" s="322">
        <v>5.2378669999999999E-10</v>
      </c>
      <c r="CM40" s="322">
        <v>0.83968430999999999</v>
      </c>
      <c r="CN40" s="322">
        <v>6.1410298000000004E-3</v>
      </c>
      <c r="CO40" s="322">
        <v>1.5582674E-3</v>
      </c>
      <c r="CP40" s="322">
        <v>2.1530907999999999E-5</v>
      </c>
      <c r="CQ40" s="322">
        <v>5.1522736000000001E-10</v>
      </c>
      <c r="CR40" s="322">
        <v>2.2037687999999998E-8</v>
      </c>
      <c r="CS40" s="322">
        <v>3.2151203E-5</v>
      </c>
      <c r="CT40" s="322">
        <v>2.1161355E-2</v>
      </c>
      <c r="CU40" s="322">
        <v>0.46580558</v>
      </c>
      <c r="CV40" s="146"/>
      <c r="CW40" s="135"/>
      <c r="CX40" s="13" t="s">
        <v>693</v>
      </c>
      <c r="CY40" s="13"/>
      <c r="CZ40" s="66"/>
      <c r="DB40" s="3"/>
      <c r="DC40" s="61"/>
      <c r="DD40" s="61"/>
      <c r="DE40"/>
      <c r="DF40"/>
      <c r="DG40"/>
      <c r="DH40"/>
      <c r="DI40"/>
      <c r="DJ40"/>
      <c r="DK40"/>
      <c r="DL40"/>
      <c r="DM40"/>
      <c r="DN40"/>
    </row>
    <row r="41" spans="1:118" ht="14.4" customHeight="1">
      <c r="A41" t="s">
        <v>3521</v>
      </c>
      <c r="B41" s="168" t="s">
        <v>1507</v>
      </c>
      <c r="C41" s="279" t="str">
        <f t="shared" si="0"/>
        <v>A.010.08.112</v>
      </c>
      <c r="D41" s="280" t="s">
        <v>2812</v>
      </c>
      <c r="E41" s="278" t="s">
        <v>1510</v>
      </c>
      <c r="F41" s="281" t="str">
        <f t="shared" si="1"/>
        <v>Jute fibres, India, rainfed</v>
      </c>
      <c r="G41" s="319">
        <f t="shared" si="5"/>
        <v>0.24347177894799998</v>
      </c>
      <c r="H41" s="319">
        <f t="shared" si="6"/>
        <v>2.9749329890000004E-3</v>
      </c>
      <c r="I41" s="319">
        <f t="shared" si="7"/>
        <v>2.9098503929E-2</v>
      </c>
      <c r="J41" s="319">
        <f t="shared" si="8"/>
        <v>8.3098502029999993E-2</v>
      </c>
      <c r="K41" s="319">
        <v>0.12829984</v>
      </c>
      <c r="L41" s="319">
        <v>3.4454303999999999E-3</v>
      </c>
      <c r="M41" s="319">
        <v>2.5467767E-3</v>
      </c>
      <c r="N41" s="319">
        <v>1.9212820000000001E-3</v>
      </c>
      <c r="O41" s="319">
        <v>4.0404261999999998E-4</v>
      </c>
      <c r="P41" s="319">
        <v>2.3404789E-5</v>
      </c>
      <c r="Q41" s="319">
        <v>6.2620358000000005E-4</v>
      </c>
      <c r="R41" s="319">
        <v>2.3055736E-2</v>
      </c>
      <c r="S41" s="319">
        <v>1.4584742E-4</v>
      </c>
      <c r="T41" s="319">
        <v>1.4237614000000001E-2</v>
      </c>
      <c r="U41" s="319">
        <v>5.7098361000000001E-4</v>
      </c>
      <c r="V41" s="319">
        <v>5.0560828999999998E-5</v>
      </c>
      <c r="W41" s="319">
        <v>6.8144056999999994E-2</v>
      </c>
      <c r="X41" s="319">
        <v>0</v>
      </c>
      <c r="Y41" s="210"/>
      <c r="Z41" s="320">
        <f t="shared" si="9"/>
        <v>0.96466045112781951</v>
      </c>
      <c r="AA41" s="210"/>
      <c r="AB41" s="321">
        <f t="shared" si="10"/>
        <v>0.12829984</v>
      </c>
      <c r="AC41" s="321">
        <f t="shared" si="11"/>
        <v>3.2022876089000001E-2</v>
      </c>
      <c r="AD41" s="321">
        <f t="shared" si="12"/>
        <v>0.11142961409999999</v>
      </c>
      <c r="AE41" s="321">
        <f t="shared" si="13"/>
        <v>2.9098503929E-2</v>
      </c>
      <c r="AF41" s="321">
        <f t="shared" si="14"/>
        <v>7.1683103000000001E-4</v>
      </c>
      <c r="AG41"/>
      <c r="AH41" s="121">
        <v>3.8946295000000002</v>
      </c>
      <c r="AI41" s="121">
        <v>3.7274953000000002</v>
      </c>
      <c r="AJ41" s="121">
        <v>7.7404283000000004E-2</v>
      </c>
      <c r="AK41" s="121">
        <v>0</v>
      </c>
      <c r="AL41" s="121">
        <v>6.1525527999999998E-3</v>
      </c>
      <c r="AM41" s="121">
        <v>6.6748480999999998E-2</v>
      </c>
      <c r="AN41" s="121">
        <v>1.6828843E-2</v>
      </c>
      <c r="AO41"/>
      <c r="AP41" s="282">
        <v>2.0414879E-2</v>
      </c>
      <c r="AQ41" s="282">
        <v>1.9123850000000001E-2</v>
      </c>
      <c r="AR41" s="282">
        <v>1.0646363E-3</v>
      </c>
      <c r="AS41" s="282">
        <v>2.2639221000000001E-4</v>
      </c>
      <c r="AT41" s="255">
        <f t="shared" si="21"/>
        <v>1.1465137867742E-6</v>
      </c>
      <c r="AU41" s="256">
        <f t="shared" si="22"/>
        <v>3.937264451009999E-9</v>
      </c>
      <c r="AV41" s="256">
        <f t="shared" si="23"/>
        <v>3.1707591770000002E-2</v>
      </c>
      <c r="AW41" s="272">
        <v>1.0491346999999999E-6</v>
      </c>
      <c r="AX41" s="272">
        <v>3.1621349E-9</v>
      </c>
      <c r="AY41" s="272">
        <v>8.6296277000000003E-14</v>
      </c>
      <c r="AZ41" s="272">
        <v>2.7391359999999999E-11</v>
      </c>
      <c r="BA41" s="272">
        <v>1.1249942E-12</v>
      </c>
      <c r="BB41" s="272">
        <v>2.8568658999999998E-10</v>
      </c>
      <c r="BC41" s="272">
        <v>8.8889718999999997E-8</v>
      </c>
      <c r="BD41" s="272">
        <v>4.1202228999999998E-11</v>
      </c>
      <c r="BE41" s="272">
        <v>1.0028482000000001E-10</v>
      </c>
      <c r="BF41" s="272">
        <v>9.2735590999999997E-14</v>
      </c>
      <c r="BG41" s="272">
        <v>2.7895973999999999E-15</v>
      </c>
      <c r="BH41" s="272">
        <v>4.1029242000000001E-13</v>
      </c>
      <c r="BI41" s="272">
        <v>7.1669706000000005E-15</v>
      </c>
      <c r="BJ41" s="272">
        <v>1.3582853999999999E-14</v>
      </c>
      <c r="BK41" s="272">
        <v>2.0744562999999999E-10</v>
      </c>
      <c r="BL41" s="272">
        <v>3.2081155000000001E-9</v>
      </c>
      <c r="BM41" s="272">
        <v>8.3568941000000005E-11</v>
      </c>
      <c r="BN41" s="273">
        <v>5.9993077E-4</v>
      </c>
      <c r="BO41" s="273">
        <v>3.1107661000000002E-2</v>
      </c>
      <c r="BP41" s="272">
        <v>4.7596037000000003E-9</v>
      </c>
      <c r="BQ41" s="272">
        <v>5.4929307E-10</v>
      </c>
      <c r="BR41" s="272">
        <v>1.6762729999999999E-13</v>
      </c>
      <c r="BS41"/>
      <c r="BT41" s="274">
        <v>5.8713923000000003E-5</v>
      </c>
      <c r="BU41" s="274">
        <v>7.8773148000000005E-7</v>
      </c>
      <c r="BV41" s="274">
        <v>2.6897291999999999E-5</v>
      </c>
      <c r="BW41" s="274">
        <v>2.7007228999999999E-6</v>
      </c>
      <c r="BX41" s="274">
        <v>8.2783464999999995E-7</v>
      </c>
      <c r="BY41" s="274">
        <v>1.8941214000000001E-7</v>
      </c>
      <c r="BZ41" s="274">
        <v>1.6916681E-9</v>
      </c>
      <c r="CA41" s="274">
        <v>3.0075612000000001E-7</v>
      </c>
      <c r="CB41" s="274">
        <v>3.1407579000000001E-8</v>
      </c>
      <c r="CC41" s="274">
        <v>4.1436255999999998E-7</v>
      </c>
      <c r="CD41" s="274">
        <v>8.3817036E-9</v>
      </c>
      <c r="CE41" s="274">
        <v>5.45223E-8</v>
      </c>
      <c r="CF41" s="274">
        <v>3.2858211000000001E-10</v>
      </c>
      <c r="CG41" s="274">
        <v>7.5975833000000005E-7</v>
      </c>
      <c r="CH41" s="274">
        <v>4.5146247000000002E-6</v>
      </c>
      <c r="CI41" s="274">
        <v>6.7533532999999996E-7</v>
      </c>
      <c r="CJ41" s="274">
        <v>2.0549761000000001E-5</v>
      </c>
      <c r="CK41" s="4"/>
      <c r="CL41" s="323">
        <v>5.2378669999999999E-10</v>
      </c>
      <c r="CM41" s="323">
        <v>0.83968430999999999</v>
      </c>
      <c r="CN41" s="323">
        <v>6.1410298000000004E-3</v>
      </c>
      <c r="CO41" s="323">
        <v>1.5582674E-3</v>
      </c>
      <c r="CP41" s="323">
        <v>2.1530907999999999E-5</v>
      </c>
      <c r="CQ41" s="323">
        <v>5.1522736000000001E-10</v>
      </c>
      <c r="CR41" s="323">
        <v>2.2037687999999998E-8</v>
      </c>
      <c r="CS41" s="323">
        <v>3.2151203E-5</v>
      </c>
      <c r="CT41" s="323">
        <v>2.1161355E-2</v>
      </c>
      <c r="CU41" s="323">
        <v>0.46580558</v>
      </c>
      <c r="CV41" s="146"/>
      <c r="CW41" s="135"/>
      <c r="CX41" s="13" t="s">
        <v>693</v>
      </c>
      <c r="CY41" s="13"/>
      <c r="CZ41" s="13"/>
      <c r="DB41" s="3"/>
      <c r="DC41" s="61"/>
      <c r="DD41" s="61"/>
      <c r="DE41"/>
      <c r="DF41"/>
      <c r="DG41"/>
      <c r="DH41"/>
      <c r="DI41"/>
      <c r="DJ41"/>
      <c r="DK41"/>
      <c r="DL41"/>
      <c r="DM41"/>
      <c r="DN41"/>
    </row>
    <row r="42" spans="1:118" ht="14.4" customHeight="1">
      <c r="A42" t="s">
        <v>3522</v>
      </c>
      <c r="B42" s="168" t="s">
        <v>1507</v>
      </c>
      <c r="C42" s="279" t="str">
        <f t="shared" si="0"/>
        <v>A.010.08.113</v>
      </c>
      <c r="D42" s="280" t="s">
        <v>2812</v>
      </c>
      <c r="E42" s="278" t="s">
        <v>1510</v>
      </c>
      <c r="F42" s="281" t="str">
        <f t="shared" si="1"/>
        <v>Kenaf fibres, Italy</v>
      </c>
      <c r="G42" s="319">
        <f t="shared" si="5"/>
        <v>0.28075868383299996</v>
      </c>
      <c r="H42" s="319">
        <f t="shared" si="6"/>
        <v>2.6112871029999999E-3</v>
      </c>
      <c r="I42" s="319">
        <f t="shared" si="7"/>
        <v>6.6394165900000007E-3</v>
      </c>
      <c r="J42" s="319">
        <f t="shared" si="8"/>
        <v>0.22728081913999998</v>
      </c>
      <c r="K42" s="319">
        <v>4.4227161000000001E-2</v>
      </c>
      <c r="L42" s="319">
        <v>3.8639224999999998E-3</v>
      </c>
      <c r="M42" s="319">
        <v>2.4409164000000001E-3</v>
      </c>
      <c r="N42" s="319">
        <v>1.8998454E-3</v>
      </c>
      <c r="O42" s="319">
        <v>4.1594544000000001E-4</v>
      </c>
      <c r="P42" s="319">
        <v>2.0828862999999999E-5</v>
      </c>
      <c r="Q42" s="319">
        <v>2.7466740000000001E-4</v>
      </c>
      <c r="R42" s="319">
        <v>2.9935908000000002E-4</v>
      </c>
      <c r="S42" s="319">
        <v>1.6929533999999999E-4</v>
      </c>
      <c r="T42" s="319">
        <v>8.7295211999999997E-3</v>
      </c>
      <c r="U42" s="319">
        <v>3.0288426000000001E-3</v>
      </c>
      <c r="V42" s="319">
        <v>3.5218610000000003E-5</v>
      </c>
      <c r="W42" s="319">
        <v>0.21535315999999999</v>
      </c>
      <c r="X42" s="319">
        <v>0</v>
      </c>
      <c r="Y42" s="210"/>
      <c r="Z42" s="320">
        <f t="shared" si="9"/>
        <v>0.33253504511278192</v>
      </c>
      <c r="AA42" s="210"/>
      <c r="AB42" s="321">
        <f t="shared" si="10"/>
        <v>4.4227161000000001E-2</v>
      </c>
      <c r="AC42" s="321">
        <f t="shared" si="11"/>
        <v>9.2154850829999999E-3</v>
      </c>
      <c r="AD42" s="321">
        <f t="shared" si="12"/>
        <v>0.23068687918</v>
      </c>
      <c r="AE42" s="321">
        <f t="shared" si="13"/>
        <v>6.6394165900000007E-3</v>
      </c>
      <c r="AF42" s="321">
        <f t="shared" si="14"/>
        <v>3.1981379399999999E-3</v>
      </c>
      <c r="AG42"/>
      <c r="AH42" s="121">
        <v>5.093496</v>
      </c>
      <c r="AI42" s="121">
        <v>4.3707931000000002</v>
      </c>
      <c r="AJ42" s="121">
        <v>0.41058537000000001</v>
      </c>
      <c r="AK42" s="121">
        <v>0</v>
      </c>
      <c r="AL42" s="121">
        <v>3.9625501E-2</v>
      </c>
      <c r="AM42" s="121">
        <v>0.18001305000000001</v>
      </c>
      <c r="AN42" s="121">
        <v>9.2478974000000005E-2</v>
      </c>
      <c r="AO42"/>
      <c r="AP42" s="282">
        <v>1.9845430000000001E-2</v>
      </c>
      <c r="AQ42" s="282">
        <v>1.9048491000000001E-2</v>
      </c>
      <c r="AR42" s="282">
        <v>5.7150695000000005E-4</v>
      </c>
      <c r="AS42" s="282">
        <v>2.2543260999999999E-4</v>
      </c>
      <c r="AT42" s="255">
        <f t="shared" si="21"/>
        <v>1.1419958534748E-6</v>
      </c>
      <c r="AU42" s="256">
        <f t="shared" si="22"/>
        <v>2.1135611907183998E-9</v>
      </c>
      <c r="AV42" s="256">
        <f t="shared" si="23"/>
        <v>3.1573194899999997E-2</v>
      </c>
      <c r="AW42" s="272">
        <v>3.1087154999999999E-7</v>
      </c>
      <c r="AX42" s="272">
        <v>9.380522799999999E-10</v>
      </c>
      <c r="AY42" s="272">
        <v>2.5625386000000001E-14</v>
      </c>
      <c r="AZ42" s="272">
        <v>2.4854541000000001E-11</v>
      </c>
      <c r="BA42" s="272">
        <v>1.0942737999999999E-12</v>
      </c>
      <c r="BB42" s="272">
        <v>2.8249749999999999E-10</v>
      </c>
      <c r="BC42" s="272">
        <v>9.6859707999999995E-8</v>
      </c>
      <c r="BD42" s="272">
        <v>4.0588615000000001E-11</v>
      </c>
      <c r="BE42" s="272">
        <v>1.0782731E-10</v>
      </c>
      <c r="BF42" s="272">
        <v>6.6703662999999999E-14</v>
      </c>
      <c r="BG42" s="272">
        <v>1.9722959000000001E-15</v>
      </c>
      <c r="BH42" s="272">
        <v>3.7375251000000001E-13</v>
      </c>
      <c r="BI42" s="272">
        <v>5.7186514999999997E-15</v>
      </c>
      <c r="BJ42" s="272">
        <v>1.0859906E-14</v>
      </c>
      <c r="BK42" s="272">
        <v>1.9972486E-10</v>
      </c>
      <c r="BL42" s="272">
        <v>2.3131042999999999E-9</v>
      </c>
      <c r="BM42" s="272">
        <v>5.8149231000000003E-11</v>
      </c>
      <c r="BN42" s="273">
        <v>8.6212289999999998E-4</v>
      </c>
      <c r="BO42" s="273">
        <v>3.0711071999999999E-2</v>
      </c>
      <c r="BP42" s="272">
        <v>7.3144332000000002E-7</v>
      </c>
      <c r="BQ42" s="272">
        <v>9.6838283999999995E-10</v>
      </c>
      <c r="BR42" s="272">
        <v>7.6282306000000005E-14</v>
      </c>
      <c r="BS42"/>
      <c r="BT42" s="121">
        <v>1.3506980999999999E-4</v>
      </c>
      <c r="BU42" s="274">
        <v>8.3786149999999995E-7</v>
      </c>
      <c r="BV42" s="274">
        <v>9.2719593999999996E-6</v>
      </c>
      <c r="BW42" s="274">
        <v>3.5111191999999998E-8</v>
      </c>
      <c r="BX42" s="274">
        <v>9.1224947000000002E-7</v>
      </c>
      <c r="BY42" s="274">
        <v>1.8570991E-7</v>
      </c>
      <c r="BZ42" s="274">
        <v>1.1883283E-9</v>
      </c>
      <c r="CA42" s="274">
        <v>2.9131335999999999E-7</v>
      </c>
      <c r="CB42" s="274">
        <v>2.7950868000000001E-8</v>
      </c>
      <c r="CC42" s="274">
        <v>1.8174901999999999E-7</v>
      </c>
      <c r="CD42" s="274">
        <v>8.1691272999999994E-9</v>
      </c>
      <c r="CE42" s="274">
        <v>3.7952724999999997E-8</v>
      </c>
      <c r="CF42" s="274">
        <v>3.4841823999999999E-10</v>
      </c>
      <c r="CG42" s="274">
        <v>4.4213555000000002E-7</v>
      </c>
      <c r="CH42" s="274">
        <v>5.6985834999999998E-6</v>
      </c>
      <c r="CI42" s="274">
        <v>1.0937964000000001E-6</v>
      </c>
      <c r="CJ42" s="121">
        <v>1.1604373E-4</v>
      </c>
      <c r="CK42"/>
      <c r="CL42" s="322">
        <v>5.5428103999999995E-10</v>
      </c>
      <c r="CM42" s="322">
        <v>0.33080583000000002</v>
      </c>
      <c r="CN42" s="322">
        <v>6.2221200000000003E-3</v>
      </c>
      <c r="CO42" s="322">
        <v>6.1421119000000003E-4</v>
      </c>
      <c r="CP42" s="322">
        <v>1.9128888E-5</v>
      </c>
      <c r="CQ42" s="322">
        <v>4.2747213999999999E-10</v>
      </c>
      <c r="CR42" s="322">
        <v>1.6116376000000001E-8</v>
      </c>
      <c r="CS42" s="322">
        <v>3.5923775000000001E-5</v>
      </c>
      <c r="CT42" s="322">
        <v>1.6807704999999999E-2</v>
      </c>
      <c r="CU42" s="322">
        <v>0.46644999999999998</v>
      </c>
      <c r="CV42" s="146"/>
      <c r="CW42" s="135"/>
      <c r="CX42" s="20" t="s">
        <v>694</v>
      </c>
      <c r="CY42" s="63"/>
      <c r="DA42" s="63"/>
      <c r="DB42" s="3"/>
      <c r="DC42" s="61"/>
      <c r="DD42" s="61"/>
      <c r="DE42"/>
      <c r="DF42"/>
      <c r="DG42"/>
      <c r="DH42"/>
      <c r="DI42"/>
      <c r="DJ42"/>
      <c r="DK42"/>
      <c r="DL42"/>
      <c r="DM42"/>
      <c r="DN42"/>
    </row>
    <row r="43" spans="1:118" ht="14.4" customHeight="1">
      <c r="A43" t="s">
        <v>3523</v>
      </c>
      <c r="B43" s="168" t="s">
        <v>1507</v>
      </c>
      <c r="C43" s="279" t="str">
        <f t="shared" si="0"/>
        <v>A.010.08.114</v>
      </c>
      <c r="D43" s="280" t="s">
        <v>2812</v>
      </c>
      <c r="E43" s="278" t="s">
        <v>1510</v>
      </c>
      <c r="F43" s="281" t="str">
        <f t="shared" si="1"/>
        <v>Kenaf fibres, India</v>
      </c>
      <c r="G43" s="319">
        <f t="shared" si="5"/>
        <v>0.31744830383300005</v>
      </c>
      <c r="H43" s="319">
        <f t="shared" si="6"/>
        <v>2.6112871029999999E-3</v>
      </c>
      <c r="I43" s="319">
        <f t="shared" si="7"/>
        <v>6.6394165900000007E-3</v>
      </c>
      <c r="J43" s="319">
        <f t="shared" si="8"/>
        <v>0.26397043914000001</v>
      </c>
      <c r="K43" s="319">
        <v>4.4227161000000001E-2</v>
      </c>
      <c r="L43" s="319">
        <v>3.8639224999999998E-3</v>
      </c>
      <c r="M43" s="319">
        <v>2.4409164000000001E-3</v>
      </c>
      <c r="N43" s="319">
        <v>1.8998454E-3</v>
      </c>
      <c r="O43" s="319">
        <v>4.1594544000000001E-4</v>
      </c>
      <c r="P43" s="319">
        <v>2.0828862999999999E-5</v>
      </c>
      <c r="Q43" s="319">
        <v>2.7466740000000001E-4</v>
      </c>
      <c r="R43" s="319">
        <v>2.9935908000000002E-4</v>
      </c>
      <c r="S43" s="319">
        <v>1.6929533999999999E-4</v>
      </c>
      <c r="T43" s="319">
        <v>8.7295211999999997E-3</v>
      </c>
      <c r="U43" s="319">
        <v>3.0288426000000001E-3</v>
      </c>
      <c r="V43" s="319">
        <v>3.5218610000000003E-5</v>
      </c>
      <c r="W43" s="319">
        <v>0.25204278000000002</v>
      </c>
      <c r="X43" s="319">
        <v>0</v>
      </c>
      <c r="Y43" s="210"/>
      <c r="Z43" s="320">
        <f t="shared" si="9"/>
        <v>0.33253504511278192</v>
      </c>
      <c r="AA43" s="210"/>
      <c r="AB43" s="321">
        <f t="shared" si="10"/>
        <v>4.4227161000000001E-2</v>
      </c>
      <c r="AC43" s="321">
        <f t="shared" si="11"/>
        <v>9.2154850829999999E-3</v>
      </c>
      <c r="AD43" s="321">
        <f t="shared" si="12"/>
        <v>0.26737649918</v>
      </c>
      <c r="AE43" s="321">
        <f t="shared" si="13"/>
        <v>6.6394165900000007E-3</v>
      </c>
      <c r="AF43" s="321">
        <f t="shared" si="14"/>
        <v>3.1981379399999999E-3</v>
      </c>
      <c r="AG43"/>
      <c r="AH43" s="121">
        <v>5.093496</v>
      </c>
      <c r="AI43" s="121">
        <v>4.3707931000000002</v>
      </c>
      <c r="AJ43" s="121">
        <v>0.41058537000000001</v>
      </c>
      <c r="AK43" s="121">
        <v>0</v>
      </c>
      <c r="AL43" s="121">
        <v>3.9625501E-2</v>
      </c>
      <c r="AM43" s="121">
        <v>0.18001305000000001</v>
      </c>
      <c r="AN43" s="121">
        <v>9.2478974000000005E-2</v>
      </c>
      <c r="AO43"/>
      <c r="AP43" s="282">
        <v>8.2231500999999999E-3</v>
      </c>
      <c r="AQ43" s="282">
        <v>7.1388158999999996E-3</v>
      </c>
      <c r="AR43" s="282">
        <v>8.5890163999999996E-4</v>
      </c>
      <c r="AS43" s="282">
        <v>2.2543260999999999E-4</v>
      </c>
      <c r="AT43" s="255">
        <f t="shared" si="21"/>
        <v>4.2798656547479997E-7</v>
      </c>
      <c r="AU43" s="256">
        <f t="shared" si="22"/>
        <v>3.1764113426724001E-9</v>
      </c>
      <c r="AV43" s="256">
        <f t="shared" si="23"/>
        <v>3.1573194899999997E-2</v>
      </c>
      <c r="AW43" s="272">
        <v>3.1087154999999999E-7</v>
      </c>
      <c r="AX43" s="272">
        <v>9.380522799999999E-10</v>
      </c>
      <c r="AY43" s="272">
        <v>2.5625386000000001E-14</v>
      </c>
      <c r="AZ43" s="272">
        <v>2.4854541000000001E-11</v>
      </c>
      <c r="BA43" s="272">
        <v>1.0942737999999999E-12</v>
      </c>
      <c r="BB43" s="272">
        <v>2.8249749999999999E-10</v>
      </c>
      <c r="BC43" s="272">
        <v>9.6859707999999995E-8</v>
      </c>
      <c r="BD43" s="272">
        <v>4.0588615000000001E-11</v>
      </c>
      <c r="BE43" s="272">
        <v>1.0782731E-10</v>
      </c>
      <c r="BF43" s="272">
        <v>6.6703662999999999E-14</v>
      </c>
      <c r="BG43" s="272">
        <v>1.9722959000000001E-15</v>
      </c>
      <c r="BH43" s="272">
        <v>3.7375251000000001E-13</v>
      </c>
      <c r="BI43" s="272">
        <v>5.7186514999999997E-15</v>
      </c>
      <c r="BJ43" s="272">
        <v>1.0859906E-14</v>
      </c>
      <c r="BK43" s="272">
        <v>1.9972486E-10</v>
      </c>
      <c r="BL43" s="272">
        <v>2.3131042999999999E-9</v>
      </c>
      <c r="BM43" s="272">
        <v>5.8149231000000003E-11</v>
      </c>
      <c r="BN43" s="273">
        <v>8.6212289999999998E-4</v>
      </c>
      <c r="BO43" s="273">
        <v>3.0711071999999999E-2</v>
      </c>
      <c r="BP43" s="272">
        <v>1.7434031999999999E-8</v>
      </c>
      <c r="BQ43" s="272">
        <v>2.0306892999999999E-9</v>
      </c>
      <c r="BR43" s="272">
        <v>6.1997426000000005E-13</v>
      </c>
      <c r="BS43"/>
      <c r="BT43" s="274">
        <v>9.5011119999999997E-5</v>
      </c>
      <c r="BU43" s="274">
        <v>8.3786149999999995E-7</v>
      </c>
      <c r="BV43" s="274">
        <v>9.2719593999999996E-6</v>
      </c>
      <c r="BW43" s="274">
        <v>3.5111191999999998E-8</v>
      </c>
      <c r="BX43" s="274">
        <v>9.1224947000000002E-7</v>
      </c>
      <c r="BY43" s="274">
        <v>1.8570991E-7</v>
      </c>
      <c r="BZ43" s="274">
        <v>1.1883283E-9</v>
      </c>
      <c r="CA43" s="274">
        <v>2.9131335999999999E-7</v>
      </c>
      <c r="CB43" s="274">
        <v>2.7950868000000001E-8</v>
      </c>
      <c r="CC43" s="274">
        <v>1.8174901999999999E-7</v>
      </c>
      <c r="CD43" s="274">
        <v>8.1691272999999994E-9</v>
      </c>
      <c r="CE43" s="274">
        <v>3.7952724999999997E-8</v>
      </c>
      <c r="CF43" s="274">
        <v>3.4841823999999999E-10</v>
      </c>
      <c r="CG43" s="274">
        <v>4.4213555000000002E-7</v>
      </c>
      <c r="CH43" s="274">
        <v>5.6985834999999998E-6</v>
      </c>
      <c r="CI43" s="274">
        <v>1.0937964000000001E-6</v>
      </c>
      <c r="CJ43" s="274">
        <v>7.5985040999999997E-5</v>
      </c>
      <c r="CK43" s="4"/>
      <c r="CL43" s="323">
        <v>5.5428103999999995E-10</v>
      </c>
      <c r="CM43" s="323">
        <v>0.33080583000000002</v>
      </c>
      <c r="CN43" s="323">
        <v>6.2221200000000003E-3</v>
      </c>
      <c r="CO43" s="323">
        <v>6.1421119000000003E-4</v>
      </c>
      <c r="CP43" s="323">
        <v>1.9128888E-5</v>
      </c>
      <c r="CQ43" s="323">
        <v>4.2747213999999999E-10</v>
      </c>
      <c r="CR43" s="323">
        <v>1.6116376000000001E-8</v>
      </c>
      <c r="CS43" s="323">
        <v>3.5923775000000001E-5</v>
      </c>
      <c r="CT43" s="323">
        <v>1.6807704999999999E-2</v>
      </c>
      <c r="CU43" s="323">
        <v>0.46644999999999998</v>
      </c>
      <c r="CV43" s="146"/>
      <c r="CW43" s="135"/>
      <c r="CX43" s="13" t="s">
        <v>694</v>
      </c>
      <c r="CY43" s="63"/>
      <c r="CZ43"/>
      <c r="DA43" s="63"/>
      <c r="DB43"/>
      <c r="DC43" s="61"/>
      <c r="DD43" s="61"/>
      <c r="DE43"/>
      <c r="DF43"/>
      <c r="DG43"/>
      <c r="DH43"/>
      <c r="DI43"/>
      <c r="DJ43"/>
      <c r="DK43"/>
      <c r="DL43"/>
      <c r="DM43"/>
      <c r="DN43"/>
    </row>
    <row r="44" spans="1:118" ht="14.4" customHeight="1">
      <c r="A44" t="s">
        <v>1536</v>
      </c>
      <c r="B44" s="168" t="s">
        <v>1507</v>
      </c>
      <c r="C44" s="279" t="str">
        <f t="shared" si="0"/>
        <v>A.010.08.115</v>
      </c>
      <c r="D44" s="280" t="s">
        <v>2812</v>
      </c>
      <c r="E44" s="278" t="s">
        <v>1510</v>
      </c>
      <c r="F44" s="281" t="str">
        <f t="shared" si="1"/>
        <v>Linseed produced in region</v>
      </c>
      <c r="G44" s="319">
        <f t="shared" si="5"/>
        <v>0.15887582476279999</v>
      </c>
      <c r="H44" s="319">
        <f t="shared" si="6"/>
        <v>6.019521747E-3</v>
      </c>
      <c r="I44" s="319">
        <f t="shared" si="7"/>
        <v>1.427713154E-2</v>
      </c>
      <c r="J44" s="319">
        <f t="shared" si="8"/>
        <v>0.1005985174758</v>
      </c>
      <c r="K44" s="319">
        <v>3.7980654000000003E-2</v>
      </c>
      <c r="L44" s="319">
        <v>5.9465081999999997E-3</v>
      </c>
      <c r="M44" s="319">
        <v>5.9514716E-3</v>
      </c>
      <c r="N44" s="319">
        <v>3.0442834999999998E-3</v>
      </c>
      <c r="O44" s="319">
        <v>5.4749735999999995E-4</v>
      </c>
      <c r="P44" s="319">
        <v>8.0354487000000002E-5</v>
      </c>
      <c r="Q44" s="319">
        <v>2.3473864000000001E-3</v>
      </c>
      <c r="R44" s="319">
        <v>1.9665478000000002E-3</v>
      </c>
      <c r="S44" s="319">
        <v>1.8904406999999999E-4</v>
      </c>
      <c r="T44" s="319">
        <v>9.9738421999999993E-2</v>
      </c>
      <c r="U44" s="319">
        <v>6.6840398000000002E-4</v>
      </c>
      <c r="V44" s="319">
        <v>4.1260393999999998E-4</v>
      </c>
      <c r="W44" s="319">
        <v>2.6474257999999998E-6</v>
      </c>
      <c r="X44" s="319">
        <v>0</v>
      </c>
      <c r="Y44" s="210"/>
      <c r="Z44" s="320">
        <f t="shared" si="9"/>
        <v>0.28556882706766917</v>
      </c>
      <c r="AA44" s="210"/>
      <c r="AB44" s="321">
        <f t="shared" si="10"/>
        <v>3.7980654000000003E-2</v>
      </c>
      <c r="AC44" s="321">
        <f t="shared" si="11"/>
        <v>1.9884049346999999E-2</v>
      </c>
      <c r="AD44" s="321">
        <f t="shared" si="12"/>
        <v>0.11360559702579999</v>
      </c>
      <c r="AE44" s="321">
        <f t="shared" si="13"/>
        <v>1.4277131539999998E-2</v>
      </c>
      <c r="AF44" s="321">
        <f t="shared" si="14"/>
        <v>8.5744805000000004E-4</v>
      </c>
      <c r="AG44"/>
      <c r="AH44" s="121">
        <v>14.099779</v>
      </c>
      <c r="AI44" s="121">
        <v>13.616102</v>
      </c>
      <c r="AJ44" s="121">
        <v>9.0614026E-2</v>
      </c>
      <c r="AK44" s="121">
        <v>0</v>
      </c>
      <c r="AL44" s="121">
        <v>4.5679811999999997E-3</v>
      </c>
      <c r="AM44" s="121">
        <v>0.36724589000000002</v>
      </c>
      <c r="AN44" s="121">
        <v>2.1248704E-2</v>
      </c>
      <c r="AO44"/>
      <c r="AP44" s="282">
        <v>8.9415055000000004E-3</v>
      </c>
      <c r="AQ44" s="282">
        <v>7.5467800999999999E-3</v>
      </c>
      <c r="AR44" s="282">
        <v>4.7722991000000002E-4</v>
      </c>
      <c r="AS44" s="282">
        <v>9.174955E-4</v>
      </c>
      <c r="AT44" s="255">
        <f t="shared" si="21"/>
        <v>4.5244484763869995E-7</v>
      </c>
      <c r="AU44" s="256">
        <f t="shared" si="22"/>
        <v>1.764903510318147E-9</v>
      </c>
      <c r="AV44" s="256">
        <f t="shared" si="23"/>
        <v>0.12850077476300001</v>
      </c>
      <c r="AW44" s="272">
        <v>2.7156879999999998E-7</v>
      </c>
      <c r="AX44" s="272">
        <v>8.1959714000000002E-10</v>
      </c>
      <c r="AY44" s="272">
        <v>2.2382667000000001E-14</v>
      </c>
      <c r="AZ44" s="272">
        <v>1.0471068E-10</v>
      </c>
      <c r="BA44" s="272">
        <v>2.6116967E-12</v>
      </c>
      <c r="BB44" s="272">
        <v>4.5267644999999999E-10</v>
      </c>
      <c r="BC44" s="272">
        <v>1.5622999999999999E-7</v>
      </c>
      <c r="BD44" s="272">
        <v>6.6514941000000001E-11</v>
      </c>
      <c r="BE44" s="272">
        <v>1.9385818E-10</v>
      </c>
      <c r="BF44" s="272">
        <v>5.6922125999999997E-13</v>
      </c>
      <c r="BG44" s="272">
        <v>2.1566770000000001E-14</v>
      </c>
      <c r="BH44" s="272">
        <v>6.3886873999999998E-13</v>
      </c>
      <c r="BI44" s="272">
        <v>3.4743567E-14</v>
      </c>
      <c r="BJ44" s="272">
        <v>6.7437439000000001E-14</v>
      </c>
      <c r="BK44" s="272">
        <v>3.3455896E-10</v>
      </c>
      <c r="BL44" s="272">
        <v>2.3700160999999999E-8</v>
      </c>
      <c r="BM44" s="272">
        <v>6.8326688000000002E-10</v>
      </c>
      <c r="BN44" s="272">
        <v>2.6734762999999999E-5</v>
      </c>
      <c r="BO44" s="273">
        <v>0.12847404000000001</v>
      </c>
      <c r="BP44" s="272">
        <v>5.1328852000000002E-11</v>
      </c>
      <c r="BQ44" s="272">
        <v>3.1213490999999999E-13</v>
      </c>
      <c r="BR44" s="272">
        <v>1.3965147E-17</v>
      </c>
      <c r="BS44"/>
      <c r="BT44" s="274">
        <v>3.1687365000000002E-5</v>
      </c>
      <c r="BU44" s="274">
        <v>1.5156553999999999E-6</v>
      </c>
      <c r="BV44" s="274">
        <v>7.9624167000000002E-6</v>
      </c>
      <c r="BW44" s="274">
        <v>2.3049463999999999E-7</v>
      </c>
      <c r="BX44" s="274">
        <v>1.5110961000000001E-6</v>
      </c>
      <c r="BY44" s="274">
        <v>3.5100235000000001E-7</v>
      </c>
      <c r="BZ44" s="274">
        <v>1.2484074E-8</v>
      </c>
      <c r="CA44" s="274">
        <v>6.3824091000000005E-7</v>
      </c>
      <c r="CB44" s="274">
        <v>1.0783006E-7</v>
      </c>
      <c r="CC44" s="274">
        <v>1.5532793000000001E-6</v>
      </c>
      <c r="CD44" s="274">
        <v>1.9167081000000002E-8</v>
      </c>
      <c r="CE44" s="274">
        <v>4.4545530000000002E-7</v>
      </c>
      <c r="CF44" s="274">
        <v>5.1629258E-10</v>
      </c>
      <c r="CG44" s="274">
        <v>8.1041886999999995E-7</v>
      </c>
      <c r="CH44" s="274">
        <v>1.6444369E-5</v>
      </c>
      <c r="CI44" s="274">
        <v>7.7570162999999995E-8</v>
      </c>
      <c r="CJ44" s="274">
        <v>7.3686306000000002E-9</v>
      </c>
      <c r="CK44" s="4"/>
      <c r="CL44" s="323">
        <v>8.3013465999999998E-10</v>
      </c>
      <c r="CM44" s="323">
        <v>0.28084573000000002</v>
      </c>
      <c r="CN44" s="323">
        <v>8.9650615999999992E-3</v>
      </c>
      <c r="CO44" s="323">
        <v>1.0732591000000001E-3</v>
      </c>
      <c r="CP44" s="323">
        <v>8.1141027999999998E-5</v>
      </c>
      <c r="CQ44" s="323">
        <v>2.6870226000000001E-9</v>
      </c>
      <c r="CR44" s="323">
        <v>1.6387375E-7</v>
      </c>
      <c r="CS44" s="323">
        <v>5.6676177999999998E-5</v>
      </c>
      <c r="CT44" s="323">
        <v>0.11101138000000001</v>
      </c>
      <c r="CU44" s="323">
        <v>1.8024625999999999</v>
      </c>
      <c r="CV44" s="146"/>
      <c r="CW44" s="135"/>
      <c r="CX44" s="22" t="s">
        <v>1100</v>
      </c>
      <c r="CY44" s="63"/>
      <c r="CZ44" s="13"/>
      <c r="DB44"/>
      <c r="DC44" s="61"/>
      <c r="DD44" s="61"/>
      <c r="DE44"/>
      <c r="DF44"/>
      <c r="DG44"/>
      <c r="DH44"/>
      <c r="DI44"/>
      <c r="DJ44"/>
      <c r="DK44"/>
      <c r="DL44"/>
      <c r="DM44"/>
      <c r="DN44"/>
    </row>
    <row r="45" spans="1:118" ht="14.4" customHeight="1">
      <c r="A45" t="s">
        <v>3524</v>
      </c>
      <c r="B45" s="168" t="s">
        <v>1507</v>
      </c>
      <c r="C45" s="279" t="str">
        <f t="shared" si="0"/>
        <v>A.010.08.116</v>
      </c>
      <c r="D45" s="280" t="s">
        <v>2812</v>
      </c>
      <c r="E45" s="278" t="s">
        <v>1510</v>
      </c>
      <c r="F45" s="281" t="str">
        <f t="shared" si="1"/>
        <v>European Flax, scutched, long fibres (12% moisture content)</v>
      </c>
      <c r="G45" s="319">
        <f t="shared" si="5"/>
        <v>0.32969102607049999</v>
      </c>
      <c r="H45" s="319">
        <f t="shared" si="6"/>
        <v>4.8497324410000001E-2</v>
      </c>
      <c r="I45" s="319">
        <f t="shared" si="7"/>
        <v>9.6945699320499998E-2</v>
      </c>
      <c r="J45" s="319">
        <f t="shared" si="8"/>
        <v>9.9867234000000009E-4</v>
      </c>
      <c r="K45" s="319">
        <v>0.18324932999999999</v>
      </c>
      <c r="L45" s="319">
        <v>6.5195032E-2</v>
      </c>
      <c r="M45" s="319">
        <v>1.8268214000000001E-2</v>
      </c>
      <c r="N45" s="319">
        <v>9.0315918000000005E-3</v>
      </c>
      <c r="O45" s="319">
        <v>5.5064310999999996E-4</v>
      </c>
      <c r="P45" s="319">
        <v>9.6822035000000001E-3</v>
      </c>
      <c r="Q45" s="319">
        <v>2.9232886E-2</v>
      </c>
      <c r="R45" s="319">
        <v>1.3479599E-2</v>
      </c>
      <c r="S45" s="319">
        <v>1.3495196E-4</v>
      </c>
      <c r="T45" s="319">
        <v>0</v>
      </c>
      <c r="U45" s="319">
        <v>8.6372038E-4</v>
      </c>
      <c r="V45" s="319">
        <v>2.8543205000000002E-6</v>
      </c>
      <c r="W45" s="319">
        <v>0</v>
      </c>
      <c r="X45" s="319">
        <v>0</v>
      </c>
      <c r="Y45" s="210"/>
      <c r="Z45" s="320">
        <f t="shared" si="9"/>
        <v>1.3778145112781954</v>
      </c>
      <c r="AA45" s="210"/>
      <c r="AB45" s="321">
        <f t="shared" si="10"/>
        <v>0.18324932999999999</v>
      </c>
      <c r="AC45" s="321">
        <f t="shared" si="11"/>
        <v>0.14544016941000001</v>
      </c>
      <c r="AD45" s="321">
        <f t="shared" si="12"/>
        <v>9.6942845E-2</v>
      </c>
      <c r="AE45" s="321">
        <f t="shared" si="13"/>
        <v>9.6945699320499998E-2</v>
      </c>
      <c r="AF45" s="321">
        <f t="shared" si="14"/>
        <v>9.9867234000000009E-4</v>
      </c>
      <c r="AG45"/>
      <c r="AH45" s="121">
        <v>10.320736999999999</v>
      </c>
      <c r="AI45" s="121">
        <v>10.15232</v>
      </c>
      <c r="AJ45" s="121">
        <v>0.11709875</v>
      </c>
      <c r="AK45" s="121">
        <v>0</v>
      </c>
      <c r="AL45" s="121">
        <v>0</v>
      </c>
      <c r="AM45" s="121">
        <v>2.8684860999999999E-2</v>
      </c>
      <c r="AN45" s="121">
        <v>2.2633092E-2</v>
      </c>
      <c r="AO45"/>
      <c r="AP45" s="282">
        <v>2.925546E-2</v>
      </c>
      <c r="AQ45" s="282">
        <v>2.7458505000000001E-2</v>
      </c>
      <c r="AR45" s="282">
        <v>1.2315989000000001E-3</v>
      </c>
      <c r="AS45" s="282">
        <v>5.6535581000000004E-4</v>
      </c>
      <c r="AT45" s="255">
        <f t="shared" si="21"/>
        <v>1.6461933099466999E-6</v>
      </c>
      <c r="AU45" s="256">
        <f t="shared" si="22"/>
        <v>4.5547296825751608E-9</v>
      </c>
      <c r="AV45" s="256">
        <f t="shared" si="23"/>
        <v>7.9181486539099996E-2</v>
      </c>
      <c r="AW45" s="272">
        <v>1.2890681E-6</v>
      </c>
      <c r="AX45" s="272">
        <v>3.8898179000000003E-9</v>
      </c>
      <c r="AY45" s="272">
        <v>1.0625851E-13</v>
      </c>
      <c r="AZ45" s="272">
        <v>4.6016748000000003E-11</v>
      </c>
      <c r="BA45" s="272">
        <v>5.9777986999999999E-12</v>
      </c>
      <c r="BB45" s="272">
        <v>1.3439344000000001E-9</v>
      </c>
      <c r="BC45" s="272">
        <v>1.8847354E-7</v>
      </c>
      <c r="BD45" s="272">
        <v>2.6217371000000002E-10</v>
      </c>
      <c r="BE45" s="272">
        <v>3.5820086000000002E-10</v>
      </c>
      <c r="BF45" s="272">
        <v>6.7105207000000002E-14</v>
      </c>
      <c r="BG45" s="272">
        <v>3.4421716000000002E-16</v>
      </c>
      <c r="BH45" s="272">
        <v>4.0659327999999998E-11</v>
      </c>
      <c r="BI45" s="272">
        <v>2.3892871E-14</v>
      </c>
      <c r="BJ45" s="272">
        <v>1.3645307E-13</v>
      </c>
      <c r="BK45" s="272">
        <v>1.6021820999999999E-8</v>
      </c>
      <c r="BL45" s="272">
        <v>1.5123391999999999E-7</v>
      </c>
      <c r="BM45" s="272">
        <v>3.5438306999999999E-12</v>
      </c>
      <c r="BN45" s="272">
        <v>6.3505391000000004E-6</v>
      </c>
      <c r="BO45" s="273">
        <v>7.9175135999999993E-2</v>
      </c>
      <c r="BP45" s="273">
        <v>0</v>
      </c>
      <c r="BQ45" s="273">
        <v>0</v>
      </c>
      <c r="BR45" s="273">
        <v>0</v>
      </c>
      <c r="BS45"/>
      <c r="BT45" s="274">
        <v>9.9484273000000005E-5</v>
      </c>
      <c r="BU45" s="274">
        <v>2.9536925000000001E-6</v>
      </c>
      <c r="BV45" s="274">
        <v>3.8417124999999997E-5</v>
      </c>
      <c r="BW45" s="274">
        <v>1.5791819E-6</v>
      </c>
      <c r="BX45" s="274">
        <v>2.9188107000000002E-6</v>
      </c>
      <c r="BY45" s="274">
        <v>4.2100993999999998E-7</v>
      </c>
      <c r="BZ45" s="274">
        <v>8.6085699000000002E-11</v>
      </c>
      <c r="CA45" s="274">
        <v>2.2810395999999999E-6</v>
      </c>
      <c r="CB45" s="274">
        <v>1.2992834999999999E-5</v>
      </c>
      <c r="CC45" s="274">
        <v>1.9343571E-5</v>
      </c>
      <c r="CD45" s="274">
        <v>4.4930666999999997E-8</v>
      </c>
      <c r="CE45" s="274">
        <v>2.5762798000000001E-9</v>
      </c>
      <c r="CF45" s="274">
        <v>7.9311131999999995E-10</v>
      </c>
      <c r="CG45" s="274">
        <v>6.6315203000000003E-6</v>
      </c>
      <c r="CH45" s="274">
        <v>1.1865664E-5</v>
      </c>
      <c r="CI45" s="274">
        <v>3.1436315000000002E-8</v>
      </c>
      <c r="CJ45" s="121">
        <v>0</v>
      </c>
      <c r="CK45"/>
      <c r="CL45" s="322">
        <v>1.3158942E-9</v>
      </c>
      <c r="CM45" s="322">
        <v>1.3693584999999999</v>
      </c>
      <c r="CN45" s="322">
        <v>9.6902320999999996E-3</v>
      </c>
      <c r="CO45" s="322">
        <v>1.8382302E-3</v>
      </c>
      <c r="CP45" s="322">
        <v>2.2301596E-4</v>
      </c>
      <c r="CQ45" s="322">
        <v>5.2732224000000001E-9</v>
      </c>
      <c r="CR45" s="322">
        <v>8.4325484000000002E-7</v>
      </c>
      <c r="CS45" s="322">
        <v>7.5242691999999995E-5</v>
      </c>
      <c r="CT45" s="322">
        <v>8.7759031000000001E-2</v>
      </c>
      <c r="CU45" s="322">
        <v>1.3556052999999999</v>
      </c>
      <c r="CV45" s="146"/>
      <c r="CW45" s="135"/>
      <c r="CX45" t="s">
        <v>4102</v>
      </c>
      <c r="CY45" s="13"/>
      <c r="CZ45" s="13"/>
      <c r="DB45"/>
      <c r="DC45" s="61"/>
      <c r="DD45" s="61"/>
      <c r="DE45"/>
      <c r="DF45"/>
      <c r="DG45"/>
      <c r="DH45"/>
      <c r="DI45"/>
      <c r="DJ45"/>
      <c r="DK45"/>
      <c r="DL45"/>
      <c r="DM45"/>
      <c r="DN45"/>
    </row>
    <row r="46" spans="1:118" ht="14.4" customHeight="1">
      <c r="B46" s="168" t="s">
        <v>1538</v>
      </c>
      <c r="C46" s="277"/>
      <c r="D46" s="280"/>
      <c r="E46" s="278"/>
      <c r="F46"/>
      <c r="G46" s="210"/>
      <c r="H46" s="210"/>
      <c r="I46" s="210"/>
      <c r="J46" s="210"/>
      <c r="K46" s="210"/>
      <c r="L46" s="210"/>
      <c r="M46" s="210"/>
      <c r="N46" s="210"/>
      <c r="O46" s="210"/>
      <c r="P46" s="210"/>
      <c r="Q46" s="210"/>
      <c r="R46" s="210"/>
      <c r="S46" s="210"/>
      <c r="T46" s="210"/>
      <c r="U46" s="210"/>
      <c r="V46" s="210"/>
      <c r="W46" s="210"/>
      <c r="X46" s="210"/>
      <c r="Y46" s="210"/>
      <c r="Z46" s="210"/>
      <c r="AA46" s="210"/>
      <c r="AB46" s="210"/>
      <c r="AC46" s="210"/>
      <c r="AD46" s="210"/>
      <c r="AE46" s="210"/>
      <c r="AF46" s="210"/>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s="183"/>
      <c r="CW46" s="164"/>
      <c r="DB46" s="14"/>
      <c r="DC46" s="61"/>
      <c r="DD46" s="61"/>
      <c r="DE46"/>
      <c r="DF46"/>
      <c r="DG46"/>
      <c r="DH46"/>
      <c r="DI46"/>
      <c r="DJ46"/>
      <c r="DK46"/>
      <c r="DL46"/>
      <c r="DM46"/>
      <c r="DN46"/>
    </row>
    <row r="47" spans="1:118" ht="14.4" customHeight="1">
      <c r="B47" s="168" t="s">
        <v>1538</v>
      </c>
      <c r="C47" s="277"/>
      <c r="D47" s="277"/>
      <c r="E47" s="278"/>
      <c r="F47"/>
      <c r="G47" s="210"/>
      <c r="H47" s="210"/>
      <c r="I47" s="210"/>
      <c r="J47" s="210"/>
      <c r="K47" s="210"/>
      <c r="L47" s="210"/>
      <c r="M47" s="210"/>
      <c r="N47" s="210"/>
      <c r="O47" s="210"/>
      <c r="P47" s="210"/>
      <c r="Q47" s="210"/>
      <c r="R47" s="210"/>
      <c r="S47" s="210"/>
      <c r="T47" s="210"/>
      <c r="U47" s="210"/>
      <c r="V47" s="210"/>
      <c r="W47" s="210"/>
      <c r="X47" s="210"/>
      <c r="Y47" s="210"/>
      <c r="Z47" s="210"/>
      <c r="AA47" s="210"/>
      <c r="AB47" s="210"/>
      <c r="AC47" s="210"/>
      <c r="AD47" s="210"/>
      <c r="AE47" s="210"/>
      <c r="AF47" s="210"/>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s="183"/>
      <c r="CW47" s="4"/>
    </row>
    <row r="48" spans="1:118" ht="14.4" customHeight="1">
      <c r="A48" t="s">
        <v>1537</v>
      </c>
      <c r="B48" s="168" t="s">
        <v>1538</v>
      </c>
      <c r="C48" s="279" t="str">
        <f t="shared" si="0"/>
        <v>A.020.01.101</v>
      </c>
      <c r="D48" s="14" t="s">
        <v>2813</v>
      </c>
      <c r="E48" s="278" t="s">
        <v>1510</v>
      </c>
      <c r="F48" s="281" t="str">
        <f t="shared" si="1"/>
        <v>Alumina</v>
      </c>
      <c r="G48" s="319">
        <f t="shared" si="5"/>
        <v>1.14914850366854</v>
      </c>
      <c r="H48" s="319">
        <f t="shared" si="6"/>
        <v>3.2883931000000005E-2</v>
      </c>
      <c r="I48" s="319">
        <f t="shared" si="7"/>
        <v>0.142007944897</v>
      </c>
      <c r="J48" s="319">
        <f t="shared" si="8"/>
        <v>0.49580317777154004</v>
      </c>
      <c r="K48" s="319">
        <v>0.47845345</v>
      </c>
      <c r="L48" s="319">
        <v>0.11518265</v>
      </c>
      <c r="M48" s="319">
        <v>2.5593072000000001E-2</v>
      </c>
      <c r="N48" s="319">
        <v>2.1505531000000001E-2</v>
      </c>
      <c r="O48" s="319">
        <v>2.5677298000000002E-3</v>
      </c>
      <c r="P48" s="319">
        <v>4.1240215999999996E-3</v>
      </c>
      <c r="Q48" s="319">
        <v>4.6866486000000001E-3</v>
      </c>
      <c r="R48" s="319">
        <v>1.2203800999999999E-3</v>
      </c>
      <c r="S48" s="319">
        <v>0.41306668000000002</v>
      </c>
      <c r="T48" s="319">
        <v>2.4813559000000001E-3</v>
      </c>
      <c r="U48" s="319">
        <v>8.0254974000000007E-2</v>
      </c>
      <c r="V48" s="319">
        <v>1.1842797E-5</v>
      </c>
      <c r="W48" s="319">
        <v>1.6787154000000001E-7</v>
      </c>
      <c r="X48" s="319">
        <v>0</v>
      </c>
      <c r="Y48" s="210"/>
      <c r="Z48" s="320">
        <f t="shared" si="9"/>
        <v>3.5973943609022556</v>
      </c>
      <c r="AA48" s="210"/>
      <c r="AB48" s="321">
        <f t="shared" si="10"/>
        <v>0.47845345</v>
      </c>
      <c r="AC48" s="321">
        <f t="shared" si="11"/>
        <v>0.1748800331</v>
      </c>
      <c r="AD48" s="321">
        <f t="shared" si="12"/>
        <v>0.14447762587154001</v>
      </c>
      <c r="AE48" s="321">
        <f t="shared" si="13"/>
        <v>0.142007944897</v>
      </c>
      <c r="AF48" s="321">
        <f t="shared" si="14"/>
        <v>0.49332165400000005</v>
      </c>
      <c r="AG48"/>
      <c r="AH48" s="121">
        <v>62.767671999999997</v>
      </c>
      <c r="AI48" s="121">
        <v>44.241835000000002</v>
      </c>
      <c r="AJ48" s="121">
        <v>10.879178</v>
      </c>
      <c r="AK48" s="121">
        <v>0</v>
      </c>
      <c r="AL48" s="121">
        <v>1.0944</v>
      </c>
      <c r="AM48" s="121">
        <v>4.0904961999999996</v>
      </c>
      <c r="AN48" s="121">
        <v>2.4617621000000001</v>
      </c>
      <c r="AO48"/>
      <c r="AP48" s="282">
        <v>0.10086254</v>
      </c>
      <c r="AQ48" s="282">
        <v>9.5772897999999995E-2</v>
      </c>
      <c r="AR48" s="282">
        <v>3.5909395999999998E-3</v>
      </c>
      <c r="AS48" s="282">
        <v>1.4987036000000001E-3</v>
      </c>
      <c r="AT48" s="255">
        <f t="shared" ref="AT48:AT60" si="24">AW48+AZ48+BA48+BB48+BC48+BK48+BL48+BP48</f>
        <v>5.7417804843594009E-6</v>
      </c>
      <c r="AU48" s="256">
        <f t="shared" ref="AU48:AU60" si="25">AX48+AY48+BD48+BE48+BF48+BG48+BH48+BI48+BJ48+BM48+BQ48+BR48</f>
        <v>1.3280102337522114E-8</v>
      </c>
      <c r="AV48" s="256">
        <f t="shared" ref="AV48:AV60" si="26">BN48+BO48</f>
        <v>0.20990247300000001</v>
      </c>
      <c r="AW48" s="272">
        <v>3.3468206000000001E-6</v>
      </c>
      <c r="AX48" s="272">
        <v>1.0098481E-8</v>
      </c>
      <c r="AY48" s="272">
        <v>2.7589126999999998E-13</v>
      </c>
      <c r="AZ48" s="272">
        <v>3.2376039999999997E-11</v>
      </c>
      <c r="BA48" s="272">
        <v>3.8735904000000001E-12</v>
      </c>
      <c r="BB48" s="272">
        <v>3.1977258000000002E-9</v>
      </c>
      <c r="BC48" s="272">
        <v>2.3744517E-6</v>
      </c>
      <c r="BD48" s="272">
        <v>4.5440911E-10</v>
      </c>
      <c r="BE48" s="272">
        <v>2.7050927999999999E-9</v>
      </c>
      <c r="BF48" s="272">
        <v>5.8678931999999999E-14</v>
      </c>
      <c r="BG48" s="272">
        <v>7.6920858999999999E-16</v>
      </c>
      <c r="BH48" s="272">
        <v>2.7431481999999998E-12</v>
      </c>
      <c r="BI48" s="272">
        <v>3.1161525E-14</v>
      </c>
      <c r="BJ48" s="272">
        <v>1.2938723E-13</v>
      </c>
      <c r="BK48" s="272">
        <v>1.5383478E-8</v>
      </c>
      <c r="BL48" s="272">
        <v>1.8874761999999998E-9</v>
      </c>
      <c r="BM48" s="272">
        <v>1.8860597999999999E-11</v>
      </c>
      <c r="BN48" s="273">
        <v>1.5783403000000001E-2</v>
      </c>
      <c r="BO48" s="273">
        <v>0.19411907</v>
      </c>
      <c r="BP48" s="272">
        <v>3.254729E-12</v>
      </c>
      <c r="BQ48" s="272">
        <v>1.9792271000000001E-14</v>
      </c>
      <c r="BR48" s="272">
        <v>8.8552086999999991E-19</v>
      </c>
      <c r="BS48"/>
      <c r="BT48" s="121">
        <v>2.2414572E-4</v>
      </c>
      <c r="BU48" s="274">
        <v>1.9700013999999999E-5</v>
      </c>
      <c r="BV48" s="121">
        <v>1.003049E-4</v>
      </c>
      <c r="BW48" s="274">
        <v>1.4309921E-7</v>
      </c>
      <c r="BX48" s="274">
        <v>1.6985599999999999E-5</v>
      </c>
      <c r="BY48" s="274">
        <v>2.0646466000000002E-6</v>
      </c>
      <c r="BZ48" s="274">
        <v>3.8790192999999999E-10</v>
      </c>
      <c r="CA48" s="274">
        <v>3.1391123999999998E-6</v>
      </c>
      <c r="CB48" s="274">
        <v>5.5341465999999997E-6</v>
      </c>
      <c r="CC48" s="274">
        <v>3.1011826E-6</v>
      </c>
      <c r="CD48" s="274">
        <v>2.9099451E-8</v>
      </c>
      <c r="CE48" s="274">
        <v>1.2466798E-8</v>
      </c>
      <c r="CF48" s="274">
        <v>5.1412254000000002E-10</v>
      </c>
      <c r="CG48" s="274">
        <v>5.2953558999999998E-6</v>
      </c>
      <c r="CH48" s="274">
        <v>6.6418033000000004E-5</v>
      </c>
      <c r="CI48" s="274">
        <v>1.4166985999999999E-6</v>
      </c>
      <c r="CJ48" s="274">
        <v>4.6724005999999999E-10</v>
      </c>
      <c r="CK48" s="4"/>
      <c r="CL48" s="323">
        <v>8.5275751000000003E-10</v>
      </c>
      <c r="CM48" s="323">
        <v>3.5905448</v>
      </c>
      <c r="CN48" s="323">
        <v>7.6832290999999997E-2</v>
      </c>
      <c r="CO48" s="323">
        <v>1.3958570999999999E-2</v>
      </c>
      <c r="CP48" s="323">
        <v>1.5764646999999999E-4</v>
      </c>
      <c r="CQ48" s="323">
        <v>3.0333407E-9</v>
      </c>
      <c r="CR48" s="323">
        <v>1.3925953999999999E-7</v>
      </c>
      <c r="CS48" s="323">
        <v>7.9183561000000001E-4</v>
      </c>
      <c r="CT48" s="323">
        <v>2.0762301E-2</v>
      </c>
      <c r="CU48" s="323">
        <v>2.9880635999999998</v>
      </c>
      <c r="CV48" s="148" t="s">
        <v>1268</v>
      </c>
      <c r="CW48" s="135"/>
      <c r="CX48" s="22" t="s">
        <v>829</v>
      </c>
      <c r="CY48" s="13"/>
      <c r="CZ48" s="13"/>
      <c r="DB48"/>
      <c r="DC48" s="61"/>
      <c r="DD48" s="61"/>
      <c r="DE48"/>
      <c r="DF48"/>
      <c r="DG48"/>
      <c r="DH48"/>
      <c r="DI48"/>
      <c r="DJ48"/>
      <c r="DK48"/>
      <c r="DL48"/>
      <c r="DM48"/>
      <c r="DN48"/>
    </row>
    <row r="49" spans="1:118" ht="14.4" customHeight="1" thickBot="1">
      <c r="A49" t="s">
        <v>1539</v>
      </c>
      <c r="B49" s="168" t="s">
        <v>1538</v>
      </c>
      <c r="C49" s="279" t="str">
        <f t="shared" si="0"/>
        <v>A.020.01.102</v>
      </c>
      <c r="D49" s="14" t="s">
        <v>2813</v>
      </c>
      <c r="E49" s="278" t="s">
        <v>1510</v>
      </c>
      <c r="F49" s="281" t="str">
        <f t="shared" si="1"/>
        <v>Aluminium Nitride</v>
      </c>
      <c r="G49" s="319">
        <f t="shared" si="5"/>
        <v>1.4315479487514198</v>
      </c>
      <c r="H49" s="319">
        <f t="shared" si="6"/>
        <v>4.0965048099999998E-2</v>
      </c>
      <c r="I49" s="319">
        <f t="shared" si="7"/>
        <v>0.17690592262599997</v>
      </c>
      <c r="J49" s="319">
        <f t="shared" si="8"/>
        <v>0.61764516802541991</v>
      </c>
      <c r="K49" s="319">
        <v>0.59603181000000005</v>
      </c>
      <c r="L49" s="319">
        <v>0.14348839999999999</v>
      </c>
      <c r="M49" s="319">
        <v>3.1882485000000002E-2</v>
      </c>
      <c r="N49" s="319">
        <v>2.6790444E-2</v>
      </c>
      <c r="O49" s="319">
        <v>3.1987409000000001E-3</v>
      </c>
      <c r="P49" s="319">
        <v>5.1374862999999998E-3</v>
      </c>
      <c r="Q49" s="319">
        <v>5.8383769E-3</v>
      </c>
      <c r="R49" s="319">
        <v>1.5202845E-3</v>
      </c>
      <c r="S49" s="319">
        <v>0.51457644999999996</v>
      </c>
      <c r="T49" s="319">
        <v>3.0911408999999999E-3</v>
      </c>
      <c r="U49" s="319">
        <v>9.9977367999999997E-2</v>
      </c>
      <c r="V49" s="319">
        <v>1.4753126000000001E-5</v>
      </c>
      <c r="W49" s="319">
        <v>2.0912542E-7</v>
      </c>
      <c r="X49" s="319">
        <v>0</v>
      </c>
      <c r="Y49" s="210"/>
      <c r="Z49" s="320">
        <f t="shared" si="9"/>
        <v>4.4814421804511282</v>
      </c>
      <c r="AA49" s="210"/>
      <c r="AB49" s="321">
        <f t="shared" si="10"/>
        <v>0.59603181000000005</v>
      </c>
      <c r="AC49" s="321">
        <f t="shared" si="11"/>
        <v>0.21785621759999996</v>
      </c>
      <c r="AD49" s="321">
        <f t="shared" si="12"/>
        <v>0.17998251952541997</v>
      </c>
      <c r="AE49" s="321">
        <f t="shared" si="13"/>
        <v>0.176905922626</v>
      </c>
      <c r="AF49" s="321">
        <f t="shared" si="14"/>
        <v>0.61455381799999997</v>
      </c>
      <c r="AG49"/>
      <c r="AH49" s="121">
        <v>78.192618999999993</v>
      </c>
      <c r="AI49" s="121">
        <v>55.11412</v>
      </c>
      <c r="AJ49" s="121">
        <v>13.5527</v>
      </c>
      <c r="AK49" s="121">
        <v>0</v>
      </c>
      <c r="AL49" s="121">
        <v>1.3633451999999999</v>
      </c>
      <c r="AM49" s="121">
        <v>5.0957220999999997</v>
      </c>
      <c r="AN49" s="121">
        <v>3.066732</v>
      </c>
      <c r="AO49"/>
      <c r="AP49" s="282">
        <v>0.12564918</v>
      </c>
      <c r="AQ49" s="282">
        <v>0.11930876999999999</v>
      </c>
      <c r="AR49" s="282">
        <v>4.4734012000000002E-3</v>
      </c>
      <c r="AS49" s="282">
        <v>1.8670051E-3</v>
      </c>
      <c r="AT49" s="255">
        <f t="shared" si="24"/>
        <v>7.1528040029252999E-6</v>
      </c>
      <c r="AU49" s="256">
        <f t="shared" si="25"/>
        <v>1.6543643253110181E-8</v>
      </c>
      <c r="AV49" s="256">
        <f t="shared" si="26"/>
        <v>0.26148530199999998</v>
      </c>
      <c r="AW49" s="272">
        <v>4.1692906999999998E-6</v>
      </c>
      <c r="AX49" s="272">
        <v>1.2580149E-8</v>
      </c>
      <c r="AY49" s="272">
        <v>3.4369064000000001E-13</v>
      </c>
      <c r="AZ49" s="272">
        <v>4.0332345000000001E-11</v>
      </c>
      <c r="BA49" s="272">
        <v>4.8255124000000003E-12</v>
      </c>
      <c r="BB49" s="272">
        <v>3.9835563000000003E-9</v>
      </c>
      <c r="BC49" s="272">
        <v>2.9579652999999998E-6</v>
      </c>
      <c r="BD49" s="272">
        <v>5.6607864999999996E-10</v>
      </c>
      <c r="BE49" s="272">
        <v>3.3698603999999999E-9</v>
      </c>
      <c r="BF49" s="272">
        <v>7.3099085000000006E-14</v>
      </c>
      <c r="BG49" s="272">
        <v>9.5823904999999994E-16</v>
      </c>
      <c r="BH49" s="272">
        <v>3.4172678E-12</v>
      </c>
      <c r="BI49" s="272">
        <v>3.8819366999999999E-14</v>
      </c>
      <c r="BJ49" s="272">
        <v>1.6118371999999999E-13</v>
      </c>
      <c r="BK49" s="272">
        <v>1.9163916999999999E-8</v>
      </c>
      <c r="BL49" s="272">
        <v>2.3513172E-9</v>
      </c>
      <c r="BM49" s="272">
        <v>2.3495526999999999E-11</v>
      </c>
      <c r="BN49" s="273">
        <v>1.9662122000000001E-2</v>
      </c>
      <c r="BO49" s="273">
        <v>0.24182318</v>
      </c>
      <c r="BP49" s="272">
        <v>4.0545679000000002E-12</v>
      </c>
      <c r="BQ49" s="272">
        <v>2.4656156E-14</v>
      </c>
      <c r="BR49" s="272">
        <v>1.1031347000000001E-18</v>
      </c>
      <c r="BS49"/>
      <c r="BT49" s="121">
        <v>2.7922880000000002E-4</v>
      </c>
      <c r="BU49" s="274">
        <v>2.4541226999999999E-5</v>
      </c>
      <c r="BV49" s="121">
        <v>1.2495449999999999E-4</v>
      </c>
      <c r="BW49" s="274">
        <v>1.7826537000000001E-7</v>
      </c>
      <c r="BX49" s="274">
        <v>2.1159755E-5</v>
      </c>
      <c r="BY49" s="274">
        <v>2.5720267E-6</v>
      </c>
      <c r="BZ49" s="274">
        <v>4.8322755000000004E-10</v>
      </c>
      <c r="CA49" s="274">
        <v>3.9105388000000002E-6</v>
      </c>
      <c r="CB49" s="274">
        <v>6.8941448999999996E-6</v>
      </c>
      <c r="CC49" s="274">
        <v>3.8632879999999996E-6</v>
      </c>
      <c r="CD49" s="274">
        <v>3.6250543999999998E-8</v>
      </c>
      <c r="CE49" s="274">
        <v>1.5530472999999999E-8</v>
      </c>
      <c r="CF49" s="274">
        <v>6.4046644999999997E-10</v>
      </c>
      <c r="CG49" s="274">
        <v>6.5966720999999999E-6</v>
      </c>
      <c r="CH49" s="274">
        <v>8.2740044999999994E-5</v>
      </c>
      <c r="CI49" s="274">
        <v>1.7648475999999999E-6</v>
      </c>
      <c r="CJ49" s="274">
        <v>5.8206276000000005E-10</v>
      </c>
      <c r="CK49" s="4"/>
      <c r="CL49" s="323">
        <v>1.0623199000000001E-9</v>
      </c>
      <c r="CM49" s="323">
        <v>4.4729093000000004</v>
      </c>
      <c r="CN49" s="323">
        <v>9.5713571999999997E-2</v>
      </c>
      <c r="CO49" s="323">
        <v>1.7388843000000001E-2</v>
      </c>
      <c r="CP49" s="323">
        <v>1.9638756999999999E-4</v>
      </c>
      <c r="CQ49" s="323">
        <v>3.7787742000000003E-9</v>
      </c>
      <c r="CR49" s="323">
        <v>1.7348210999999999E-7</v>
      </c>
      <c r="CS49" s="323">
        <v>9.8642658999999991E-4</v>
      </c>
      <c r="CT49" s="323">
        <v>2.5864568000000001E-2</v>
      </c>
      <c r="CU49" s="323">
        <v>3.7223703000000001</v>
      </c>
      <c r="CV49" s="148" t="s">
        <v>1269</v>
      </c>
      <c r="CW49" s="135"/>
      <c r="CX49" s="22" t="s">
        <v>829</v>
      </c>
      <c r="CY49" s="13"/>
      <c r="CZ49" s="13"/>
      <c r="DB49"/>
      <c r="DC49" s="61"/>
      <c r="DD49" s="61"/>
      <c r="DE49"/>
      <c r="DF49"/>
      <c r="DG49"/>
      <c r="DH49"/>
      <c r="DI49"/>
      <c r="DJ49"/>
      <c r="DK49"/>
      <c r="DL49"/>
      <c r="DM49"/>
      <c r="DN49"/>
    </row>
    <row r="50" spans="1:118" ht="14.4" customHeight="1" thickBot="1">
      <c r="A50" t="s">
        <v>1540</v>
      </c>
      <c r="B50" s="168" t="s">
        <v>1538</v>
      </c>
      <c r="C50" s="279" t="str">
        <f t="shared" si="0"/>
        <v>A.020.01.103</v>
      </c>
      <c r="D50" s="14" t="s">
        <v>2813</v>
      </c>
      <c r="E50" s="278" t="s">
        <v>1510</v>
      </c>
      <c r="F50" s="281" t="str">
        <f t="shared" si="1"/>
        <v>Boron Carbide</v>
      </c>
      <c r="G50" s="319">
        <f t="shared" si="5"/>
        <v>1.477687694886</v>
      </c>
      <c r="H50" s="319">
        <f t="shared" si="6"/>
        <v>0.12338674391</v>
      </c>
      <c r="I50" s="319">
        <f t="shared" si="7"/>
        <v>0.259681316976</v>
      </c>
      <c r="J50" s="319">
        <f t="shared" si="8"/>
        <v>0.12852949399999999</v>
      </c>
      <c r="K50" s="319">
        <v>0.96609014000000004</v>
      </c>
      <c r="L50" s="319">
        <v>0.16168927999999999</v>
      </c>
      <c r="M50" s="319">
        <v>9.7981233000000001E-2</v>
      </c>
      <c r="N50" s="319">
        <v>8.2317730000000006E-2</v>
      </c>
      <c r="O50" s="319">
        <v>4.0946191E-2</v>
      </c>
      <c r="P50" s="319">
        <v>0</v>
      </c>
      <c r="Q50" s="319">
        <v>1.2282290999999999E-4</v>
      </c>
      <c r="R50" s="319">
        <v>1.0803976E-5</v>
      </c>
      <c r="S50" s="319">
        <v>5.7124289000000002E-2</v>
      </c>
      <c r="T50" s="319">
        <v>0</v>
      </c>
      <c r="U50" s="319">
        <v>7.1405204999999999E-2</v>
      </c>
      <c r="V50" s="319">
        <v>0</v>
      </c>
      <c r="W50" s="319">
        <v>0</v>
      </c>
      <c r="X50" s="319">
        <v>0</v>
      </c>
      <c r="Y50" s="210"/>
      <c r="Z50" s="320">
        <f t="shared" si="9"/>
        <v>7.2638356390977439</v>
      </c>
      <c r="AA50" s="210"/>
      <c r="AB50" s="321">
        <f t="shared" si="10"/>
        <v>0.96609014000000004</v>
      </c>
      <c r="AC50" s="321">
        <f t="shared" si="11"/>
        <v>0.38306806088599998</v>
      </c>
      <c r="AD50" s="321">
        <f t="shared" si="12"/>
        <v>0.259681316976</v>
      </c>
      <c r="AE50" s="321">
        <f t="shared" si="13"/>
        <v>0.259681316976</v>
      </c>
      <c r="AF50" s="321">
        <f t="shared" si="14"/>
        <v>0.12852949399999999</v>
      </c>
      <c r="AG50"/>
      <c r="AH50" s="121">
        <v>47.970981999999999</v>
      </c>
      <c r="AI50" s="121">
        <v>31.477528</v>
      </c>
      <c r="AJ50" s="121">
        <v>9.6795153000000003</v>
      </c>
      <c r="AK50" s="121">
        <v>0</v>
      </c>
      <c r="AL50" s="121">
        <v>0.98052653999999995</v>
      </c>
      <c r="AM50" s="121">
        <v>3.6409311999999998</v>
      </c>
      <c r="AN50" s="121">
        <v>2.1924806999999999</v>
      </c>
      <c r="AO50"/>
      <c r="AP50" s="282">
        <v>0.18692979000000001</v>
      </c>
      <c r="AQ50" s="282">
        <v>0.17880609</v>
      </c>
      <c r="AR50" s="282">
        <v>7.2280151000000004E-3</v>
      </c>
      <c r="AS50" s="282">
        <v>8.9569305000000005E-4</v>
      </c>
      <c r="AT50" s="255">
        <f t="shared" si="24"/>
        <v>1.07197893294E-5</v>
      </c>
      <c r="AU50" s="256">
        <f t="shared" si="25"/>
        <v>2.673082520172E-8</v>
      </c>
      <c r="AV50" s="256">
        <f t="shared" si="26"/>
        <v>0.12544720809999999</v>
      </c>
      <c r="AW50" s="272">
        <v>6.8094934000000004E-6</v>
      </c>
      <c r="AX50" s="272">
        <v>2.0548395E-8</v>
      </c>
      <c r="AY50" s="272">
        <v>5.6130171999999998E-13</v>
      </c>
      <c r="AZ50" s="272">
        <v>3.6447439999999999E-10</v>
      </c>
      <c r="BA50" s="273">
        <v>0</v>
      </c>
      <c r="BB50" s="272">
        <v>1.2240055E-8</v>
      </c>
      <c r="BC50" s="272">
        <v>3.8976914000000001E-6</v>
      </c>
      <c r="BD50" s="272">
        <v>1.7351286E-9</v>
      </c>
      <c r="BE50" s="272">
        <v>4.4467403E-9</v>
      </c>
      <c r="BF50" s="273">
        <v>0</v>
      </c>
      <c r="BG50" s="273">
        <v>0</v>
      </c>
      <c r="BH50" s="273">
        <v>0</v>
      </c>
      <c r="BI50" s="273">
        <v>0</v>
      </c>
      <c r="BJ50" s="273">
        <v>0</v>
      </c>
      <c r="BK50" s="273">
        <v>0</v>
      </c>
      <c r="BL50" s="273">
        <v>0</v>
      </c>
      <c r="BM50" s="273">
        <v>0</v>
      </c>
      <c r="BN50" s="273">
        <v>3.7857480999999998E-3</v>
      </c>
      <c r="BO50" s="273">
        <v>0.12166146</v>
      </c>
      <c r="BP50" s="273">
        <v>0</v>
      </c>
      <c r="BQ50" s="273">
        <v>0</v>
      </c>
      <c r="BR50" s="273">
        <v>0</v>
      </c>
      <c r="BS50"/>
      <c r="BT50" s="121">
        <v>1.0939300999999999E-3</v>
      </c>
      <c r="BU50" s="274">
        <v>3.4686932000000002E-5</v>
      </c>
      <c r="BV50" s="121">
        <v>2.0253501000000001E-4</v>
      </c>
      <c r="BW50" s="274">
        <v>1.2655430000000001E-9</v>
      </c>
      <c r="BX50" s="274">
        <v>5.9620263999999997E-5</v>
      </c>
      <c r="BY50" s="274">
        <v>7.9239835000000006E-6</v>
      </c>
      <c r="BZ50" s="121">
        <v>0</v>
      </c>
      <c r="CA50" s="274">
        <v>1.2026902E-5</v>
      </c>
      <c r="CB50" s="121">
        <v>0</v>
      </c>
      <c r="CC50" s="274">
        <v>8.1272635000000002E-8</v>
      </c>
      <c r="CD50" s="121">
        <v>0</v>
      </c>
      <c r="CE50" s="121">
        <v>0</v>
      </c>
      <c r="CF50" s="121">
        <v>0</v>
      </c>
      <c r="CG50" s="274">
        <v>1.7404391000000001E-5</v>
      </c>
      <c r="CH50" s="274">
        <v>4.9861845999999997E-5</v>
      </c>
      <c r="CI50" s="121">
        <v>7.0978828000000001E-4</v>
      </c>
      <c r="CJ50" s="121">
        <v>0</v>
      </c>
      <c r="CK50"/>
      <c r="CL50" s="322">
        <v>0</v>
      </c>
      <c r="CM50" s="322">
        <v>7.2092742999999997</v>
      </c>
      <c r="CN50" s="322">
        <v>0.33400859999999999</v>
      </c>
      <c r="CO50" s="322">
        <v>2.5549665999999999E-2</v>
      </c>
      <c r="CP50" s="322">
        <v>5.9572748999999999E-4</v>
      </c>
      <c r="CQ50" s="322">
        <v>0</v>
      </c>
      <c r="CR50" s="322">
        <v>0</v>
      </c>
      <c r="CS50" s="322">
        <v>1.1341344999999999E-3</v>
      </c>
      <c r="CT50" s="322">
        <v>0</v>
      </c>
      <c r="CU50" s="322">
        <v>1.8156429000000001</v>
      </c>
      <c r="CV50" s="149" t="s">
        <v>1270</v>
      </c>
      <c r="CW50" s="135"/>
      <c r="CX50" s="18" t="s">
        <v>830</v>
      </c>
      <c r="CY50" s="13"/>
      <c r="CZ50" s="13"/>
      <c r="DB50"/>
      <c r="DC50" s="61"/>
      <c r="DD50" s="61"/>
      <c r="DE50"/>
      <c r="DF50"/>
      <c r="DG50"/>
      <c r="DH50"/>
      <c r="DI50"/>
      <c r="DJ50"/>
      <c r="DK50"/>
      <c r="DL50"/>
      <c r="DM50"/>
      <c r="DN50"/>
    </row>
    <row r="51" spans="1:118" ht="14.4" customHeight="1">
      <c r="A51" t="s">
        <v>1541</v>
      </c>
      <c r="B51" s="168" t="s">
        <v>1538</v>
      </c>
      <c r="C51" s="279" t="str">
        <f t="shared" si="0"/>
        <v>A.020.01.104</v>
      </c>
      <c r="D51" s="14" t="s">
        <v>2813</v>
      </c>
      <c r="E51" s="278" t="s">
        <v>1510</v>
      </c>
      <c r="F51" s="281" t="str">
        <f t="shared" si="1"/>
        <v>Germanium</v>
      </c>
      <c r="G51" s="319">
        <f t="shared" si="5"/>
        <v>1107.6566451648</v>
      </c>
      <c r="H51" s="319">
        <f t="shared" si="6"/>
        <v>4.321332076</v>
      </c>
      <c r="I51" s="319">
        <f t="shared" si="7"/>
        <v>7.2000053888000002</v>
      </c>
      <c r="J51" s="319">
        <f t="shared" si="8"/>
        <v>997.35492870000007</v>
      </c>
      <c r="K51" s="319">
        <v>98.780378999999996</v>
      </c>
      <c r="L51" s="319">
        <v>2.5828994999999999</v>
      </c>
      <c r="M51" s="319">
        <v>4.2319456000000004</v>
      </c>
      <c r="N51" s="319">
        <v>3.6369199999999999</v>
      </c>
      <c r="O51" s="319">
        <v>0.55960564000000002</v>
      </c>
      <c r="P51" s="319">
        <v>6.6660193000000006E-2</v>
      </c>
      <c r="Q51" s="319">
        <v>5.8146243E-2</v>
      </c>
      <c r="R51" s="319">
        <v>0.38225951000000002</v>
      </c>
      <c r="S51" s="319">
        <v>996.47715000000005</v>
      </c>
      <c r="T51" s="319">
        <v>0</v>
      </c>
      <c r="U51" s="319">
        <v>0.87777870000000002</v>
      </c>
      <c r="V51" s="319">
        <v>2.9007788E-3</v>
      </c>
      <c r="W51" s="319">
        <v>0</v>
      </c>
      <c r="X51" s="319">
        <v>0</v>
      </c>
      <c r="Y51" s="210"/>
      <c r="Z51" s="320">
        <f t="shared" si="9"/>
        <v>742.70961654135328</v>
      </c>
      <c r="AA51" s="210"/>
      <c r="AB51" s="321">
        <f t="shared" si="10"/>
        <v>98.780378999999996</v>
      </c>
      <c r="AC51" s="321">
        <f t="shared" si="11"/>
        <v>11.518436686000001</v>
      </c>
      <c r="AD51" s="321">
        <f t="shared" si="12"/>
        <v>7.1971046100000002</v>
      </c>
      <c r="AE51" s="321">
        <f t="shared" si="13"/>
        <v>7.2000053888000002</v>
      </c>
      <c r="AF51" s="321">
        <f t="shared" si="14"/>
        <v>997.35492870000007</v>
      </c>
      <c r="AG51"/>
      <c r="AH51" s="121">
        <v>10488.722</v>
      </c>
      <c r="AI51" s="121">
        <v>10317.564</v>
      </c>
      <c r="AJ51" s="121">
        <v>119.0047</v>
      </c>
      <c r="AK51" s="121">
        <v>0</v>
      </c>
      <c r="AL51" s="121">
        <v>0</v>
      </c>
      <c r="AM51" s="121">
        <v>29.151748999999999</v>
      </c>
      <c r="AN51" s="121">
        <v>23.001479</v>
      </c>
      <c r="AO51"/>
      <c r="AP51" s="282">
        <v>15.011713</v>
      </c>
      <c r="AQ51" s="282">
        <v>13.292888</v>
      </c>
      <c r="AR51" s="282">
        <v>0.62019082000000003</v>
      </c>
      <c r="AS51" s="282">
        <v>1.0986338</v>
      </c>
      <c r="AT51" s="255">
        <f t="shared" si="24"/>
        <v>7.969357357941999E-4</v>
      </c>
      <c r="AU51" s="256">
        <f t="shared" si="25"/>
        <v>2.2936050923411995E-6</v>
      </c>
      <c r="AV51" s="256">
        <f t="shared" si="26"/>
        <v>153.870282</v>
      </c>
      <c r="AW51" s="273">
        <v>6.9986098000000005E-4</v>
      </c>
      <c r="AX51" s="272">
        <v>2.1120439999999998E-6</v>
      </c>
      <c r="AY51" s="272">
        <v>5.7686914999999999E-11</v>
      </c>
      <c r="AZ51" s="272">
        <v>4.6765737999999999E-8</v>
      </c>
      <c r="BA51" s="272">
        <v>6.0750961999999999E-9</v>
      </c>
      <c r="BB51" s="272">
        <v>5.4079563E-7</v>
      </c>
      <c r="BC51" s="273">
        <v>9.5476673999999996E-5</v>
      </c>
      <c r="BD51" s="272">
        <v>7.8297713999999999E-8</v>
      </c>
      <c r="BE51" s="272">
        <v>9.9376454999999999E-8</v>
      </c>
      <c r="BF51" s="272">
        <v>6.8197442999999998E-11</v>
      </c>
      <c r="BG51" s="272">
        <v>3.498198E-13</v>
      </c>
      <c r="BH51" s="272">
        <v>1.4451745E-10</v>
      </c>
      <c r="BI51" s="272">
        <v>8.3494743999999993E-12</v>
      </c>
      <c r="BJ51" s="272">
        <v>6.3105389999999997E-12</v>
      </c>
      <c r="BK51" s="272">
        <v>7.2606945999999999E-7</v>
      </c>
      <c r="BL51" s="272">
        <v>2.7837586999999998E-7</v>
      </c>
      <c r="BM51" s="272">
        <v>3.6015117E-9</v>
      </c>
      <c r="BN51" s="273">
        <v>73.406453999999997</v>
      </c>
      <c r="BO51" s="273">
        <v>80.463828000000007</v>
      </c>
      <c r="BP51" s="273">
        <v>0</v>
      </c>
      <c r="BQ51" s="273">
        <v>0</v>
      </c>
      <c r="BR51" s="273">
        <v>0</v>
      </c>
      <c r="BS51"/>
      <c r="BT51" s="121">
        <v>3.6549234999999999E-2</v>
      </c>
      <c r="BU51" s="121">
        <v>8.5814709000000004E-4</v>
      </c>
      <c r="BV51" s="121">
        <v>2.0708714999999999E-2</v>
      </c>
      <c r="BW51" s="121">
        <v>4.5006792000000002E-5</v>
      </c>
      <c r="BX51" s="121">
        <v>9.5570381000000004E-4</v>
      </c>
      <c r="BY51" s="121">
        <v>3.3922325999999998E-4</v>
      </c>
      <c r="BZ51" s="274">
        <v>8.7486871000000003E-8</v>
      </c>
      <c r="CA51" s="121">
        <v>5.1947821E-4</v>
      </c>
      <c r="CB51" s="274">
        <v>8.9453284999999998E-5</v>
      </c>
      <c r="CC51" s="121">
        <v>3.8475707999999997E-5</v>
      </c>
      <c r="CD51" s="274">
        <v>4.5661980000000003E-5</v>
      </c>
      <c r="CE51" s="274">
        <v>2.6182124999999998E-6</v>
      </c>
      <c r="CF51" s="274">
        <v>8.0602038000000002E-7</v>
      </c>
      <c r="CG51" s="121">
        <v>8.5434069000000004E-4</v>
      </c>
      <c r="CH51" s="121">
        <v>1.2058796E-2</v>
      </c>
      <c r="CI51" s="274">
        <v>3.2721705999999999E-5</v>
      </c>
      <c r="CJ51" s="121">
        <v>0</v>
      </c>
      <c r="CK51"/>
      <c r="CL51" s="322">
        <v>1.3373123E-6</v>
      </c>
      <c r="CM51" s="322">
        <v>734.11591999999996</v>
      </c>
      <c r="CN51" s="322">
        <v>9.8479550000000007</v>
      </c>
      <c r="CO51" s="322">
        <v>0.67211465999999997</v>
      </c>
      <c r="CP51" s="322">
        <v>2.7126813999999999E-2</v>
      </c>
      <c r="CQ51" s="322">
        <v>1.1933772999999999E-6</v>
      </c>
      <c r="CR51" s="322">
        <v>1.5293381000000001E-6</v>
      </c>
      <c r="CS51" s="322">
        <v>3.4054752000000001E-2</v>
      </c>
      <c r="CT51" s="322">
        <v>14.847892</v>
      </c>
      <c r="CU51" s="322">
        <v>1377.6697999999999</v>
      </c>
      <c r="CV51" s="148" t="s">
        <v>1271</v>
      </c>
      <c r="CW51" s="135"/>
      <c r="CX51" s="18" t="s">
        <v>831</v>
      </c>
      <c r="CY51" s="13"/>
      <c r="CZ51" s="13"/>
      <c r="DB51"/>
      <c r="DC51" s="61"/>
      <c r="DD51" s="61"/>
      <c r="DE51"/>
      <c r="DF51"/>
      <c r="DG51"/>
      <c r="DH51"/>
      <c r="DI51"/>
      <c r="DJ51"/>
      <c r="DK51"/>
      <c r="DL51"/>
      <c r="DM51"/>
      <c r="DN51"/>
    </row>
    <row r="52" spans="1:118" ht="14.4" customHeight="1">
      <c r="A52" t="s">
        <v>1542</v>
      </c>
      <c r="B52" s="168" t="s">
        <v>1538</v>
      </c>
      <c r="C52" s="279" t="str">
        <f t="shared" si="0"/>
        <v>A.020.01.105</v>
      </c>
      <c r="D52" s="14" t="s">
        <v>2813</v>
      </c>
      <c r="E52" s="278" t="s">
        <v>1510</v>
      </c>
      <c r="F52" s="281" t="str">
        <f t="shared" si="1"/>
        <v>Glaze (in addition to Porcelain and Stoneware)</v>
      </c>
      <c r="G52" s="319">
        <f t="shared" si="5"/>
        <v>0.20628823827291826</v>
      </c>
      <c r="H52" s="319">
        <f t="shared" si="6"/>
        <v>0.19496028023119999</v>
      </c>
      <c r="I52" s="319">
        <f t="shared" si="7"/>
        <v>5.7999726758300001E-3</v>
      </c>
      <c r="J52" s="319">
        <f t="shared" si="8"/>
        <v>4.8764956588830002E-4</v>
      </c>
      <c r="K52" s="319">
        <v>5.0403358000000002E-3</v>
      </c>
      <c r="L52" s="319">
        <v>3.8411952999999998E-4</v>
      </c>
      <c r="M52" s="319">
        <v>5.3049998000000002E-4</v>
      </c>
      <c r="N52" s="319">
        <v>0.19191256000000001</v>
      </c>
      <c r="O52" s="319">
        <v>7.0398312999999995E-5</v>
      </c>
      <c r="P52" s="319">
        <v>7.1912181999999998E-6</v>
      </c>
      <c r="Q52" s="319">
        <v>2.9701306999999999E-3</v>
      </c>
      <c r="R52" s="319">
        <v>4.8850276999999999E-3</v>
      </c>
      <c r="S52" s="319">
        <v>2.7950504E-5</v>
      </c>
      <c r="T52" s="319">
        <v>3.4710841E-6</v>
      </c>
      <c r="U52" s="319">
        <v>4.5622692000000002E-4</v>
      </c>
      <c r="V52" s="319">
        <v>3.2546582999999998E-7</v>
      </c>
      <c r="W52" s="319">
        <v>1.0577883E-9</v>
      </c>
      <c r="X52" s="319">
        <v>0</v>
      </c>
      <c r="Y52" s="210"/>
      <c r="Z52" s="320">
        <f t="shared" si="9"/>
        <v>3.7897261654135338E-2</v>
      </c>
      <c r="AA52" s="210"/>
      <c r="AB52" s="321">
        <f t="shared" si="10"/>
        <v>5.0403358000000002E-3</v>
      </c>
      <c r="AC52" s="321">
        <f t="shared" si="11"/>
        <v>0.20075992744119997</v>
      </c>
      <c r="AD52" s="321">
        <f t="shared" si="12"/>
        <v>5.8031193518883004E-3</v>
      </c>
      <c r="AE52" s="321">
        <f t="shared" si="13"/>
        <v>5.7999726758300001E-3</v>
      </c>
      <c r="AF52" s="321">
        <f t="shared" si="14"/>
        <v>4.8417742400000001E-4</v>
      </c>
      <c r="AG52"/>
      <c r="AH52" s="121">
        <v>1.3744388999999999</v>
      </c>
      <c r="AI52" s="121">
        <v>1.2724551</v>
      </c>
      <c r="AJ52" s="121">
        <v>6.1846643999999999E-2</v>
      </c>
      <c r="AK52" s="121">
        <v>0</v>
      </c>
      <c r="AL52" s="121">
        <v>4.9650850999999998E-3</v>
      </c>
      <c r="AM52" s="121">
        <v>2.1589873999999998E-2</v>
      </c>
      <c r="AN52" s="121">
        <v>1.3582194000000001E-2</v>
      </c>
      <c r="AO52"/>
      <c r="AP52" s="282">
        <v>3.2153541000000002E-3</v>
      </c>
      <c r="AQ52" s="282">
        <v>1.3261314000000001E-3</v>
      </c>
      <c r="AR52" s="282">
        <v>1.8228328E-3</v>
      </c>
      <c r="AS52" s="283">
        <v>6.6389856999999995E-5</v>
      </c>
      <c r="AT52" s="255">
        <f t="shared" si="24"/>
        <v>7.9504278492433984E-8</v>
      </c>
      <c r="AU52" s="256">
        <f t="shared" si="25"/>
        <v>6.7412456984769276E-9</v>
      </c>
      <c r="AV52" s="256">
        <f t="shared" si="26"/>
        <v>9.29829924015E-3</v>
      </c>
      <c r="AW52" s="272">
        <v>3.6314819000000003E-8</v>
      </c>
      <c r="AX52" s="272">
        <v>1.0961312E-10</v>
      </c>
      <c r="AY52" s="272">
        <v>2.992938E-15</v>
      </c>
      <c r="AZ52" s="272">
        <v>5.0461951999999997E-12</v>
      </c>
      <c r="BA52" s="272">
        <v>6.5520061E-13</v>
      </c>
      <c r="BB52" s="272">
        <v>2.857958E-8</v>
      </c>
      <c r="BC52" s="272">
        <v>1.3071094E-8</v>
      </c>
      <c r="BD52" s="272">
        <v>6.5337580999999998E-9</v>
      </c>
      <c r="BE52" s="272">
        <v>1.3726002E-11</v>
      </c>
      <c r="BF52" s="272">
        <v>9.3111951999999996E-15</v>
      </c>
      <c r="BG52" s="272">
        <v>3.8393538000000001E-17</v>
      </c>
      <c r="BH52" s="272">
        <v>8.0795209000000002E-11</v>
      </c>
      <c r="BI52" s="272">
        <v>1.8007696E-12</v>
      </c>
      <c r="BJ52" s="272">
        <v>1.1306987000000001E-12</v>
      </c>
      <c r="BK52" s="272">
        <v>7.8309187999999995E-11</v>
      </c>
      <c r="BL52" s="272">
        <v>1.4547543999999999E-9</v>
      </c>
      <c r="BM52" s="272">
        <v>4.0933192999999998E-13</v>
      </c>
      <c r="BN52" s="272">
        <v>9.6684014999999996E-7</v>
      </c>
      <c r="BO52" s="273">
        <v>9.2973324000000003E-3</v>
      </c>
      <c r="BP52" s="272">
        <v>2.0508624000000001E-14</v>
      </c>
      <c r="BQ52" s="272">
        <v>1.2471460999999999E-16</v>
      </c>
      <c r="BR52" s="272">
        <v>5.5798237999999998E-21</v>
      </c>
      <c r="BS52"/>
      <c r="BT52" s="121">
        <v>3.6552786999999998E-4</v>
      </c>
      <c r="BU52" s="274">
        <v>1.1633259E-7</v>
      </c>
      <c r="BV52" s="274">
        <v>1.0566762E-6</v>
      </c>
      <c r="BW52" s="274">
        <v>5.7224127E-7</v>
      </c>
      <c r="BX52" s="274">
        <v>1.2710863000000001E-7</v>
      </c>
      <c r="BY52" s="274">
        <v>4.2566196000000002E-8</v>
      </c>
      <c r="BZ52" s="274">
        <v>9.8390299000000007E-12</v>
      </c>
      <c r="CA52" s="274">
        <v>6.5106688999999999E-8</v>
      </c>
      <c r="CB52" s="274">
        <v>9.6501084000000002E-9</v>
      </c>
      <c r="CC52" s="274">
        <v>1.9653528000000002E-6</v>
      </c>
      <c r="CD52" s="274">
        <v>4.9246412E-9</v>
      </c>
      <c r="CE52" s="274">
        <v>2.9600227999999998E-10</v>
      </c>
      <c r="CF52" s="274">
        <v>8.6929862000000002E-11</v>
      </c>
      <c r="CG52" s="121">
        <v>3.6000433000000001E-4</v>
      </c>
      <c r="CH52" s="274">
        <v>1.5534049E-6</v>
      </c>
      <c r="CI52" s="274">
        <v>9.7766393999999997E-9</v>
      </c>
      <c r="CJ52" s="274">
        <v>2.9441624E-12</v>
      </c>
      <c r="CK52" s="4"/>
      <c r="CL52" s="323">
        <v>1.4422979999999999E-10</v>
      </c>
      <c r="CM52" s="323">
        <v>3.6970369000000003E-2</v>
      </c>
      <c r="CN52" s="323">
        <v>0.37629075000000001</v>
      </c>
      <c r="CO52" s="323">
        <v>9.0128793000000004E-5</v>
      </c>
      <c r="CP52" s="323">
        <v>3.4019613E-6</v>
      </c>
      <c r="CQ52" s="323">
        <v>1.2877405000000001E-10</v>
      </c>
      <c r="CR52" s="323">
        <v>5.7796329999999995E-10</v>
      </c>
      <c r="CS52" s="323">
        <v>4.6355809999999998E-6</v>
      </c>
      <c r="CT52" s="323">
        <v>1.2481647</v>
      </c>
      <c r="CU52" s="323">
        <v>0.15781811000000001</v>
      </c>
      <c r="CV52" s="146"/>
      <c r="CW52" s="135"/>
      <c r="CX52" s="22" t="s">
        <v>832</v>
      </c>
      <c r="CY52" s="13"/>
      <c r="CZ52" s="13"/>
      <c r="DB52"/>
      <c r="DC52" s="61"/>
      <c r="DD52" s="61"/>
      <c r="DE52"/>
      <c r="DF52"/>
      <c r="DG52"/>
      <c r="DH52"/>
      <c r="DI52"/>
      <c r="DJ52"/>
      <c r="DK52"/>
      <c r="DL52"/>
      <c r="DM52"/>
      <c r="DN52"/>
    </row>
    <row r="53" spans="1:118" ht="14.4" customHeight="1">
      <c r="A53" t="s">
        <v>1543</v>
      </c>
      <c r="B53" s="168" t="s">
        <v>1538</v>
      </c>
      <c r="C53" s="279" t="str">
        <f t="shared" si="0"/>
        <v>A.020.01.106</v>
      </c>
      <c r="D53" s="14" t="s">
        <v>2813</v>
      </c>
      <c r="E53" s="278" t="s">
        <v>1510</v>
      </c>
      <c r="F53" s="281" t="str">
        <f t="shared" si="1"/>
        <v>Porcelain</v>
      </c>
      <c r="G53" s="319">
        <f t="shared" si="5"/>
        <v>8.2122144658160007E-2</v>
      </c>
      <c r="H53" s="319">
        <f t="shared" si="6"/>
        <v>8.152134111000001E-3</v>
      </c>
      <c r="I53" s="319">
        <f t="shared" si="7"/>
        <v>1.4131469153E-2</v>
      </c>
      <c r="J53" s="319">
        <f t="shared" si="8"/>
        <v>3.9571043941600001E-3</v>
      </c>
      <c r="K53" s="319">
        <v>5.5881436999999999E-2</v>
      </c>
      <c r="L53" s="319">
        <v>4.7666119000000003E-3</v>
      </c>
      <c r="M53" s="319">
        <v>9.0765481999999995E-3</v>
      </c>
      <c r="N53" s="319">
        <v>7.6313413000000004E-3</v>
      </c>
      <c r="O53" s="319">
        <v>3.7316748000000002E-4</v>
      </c>
      <c r="P53" s="319">
        <v>4.3020281E-5</v>
      </c>
      <c r="Q53" s="319">
        <v>1.0460505E-4</v>
      </c>
      <c r="R53" s="319">
        <v>2.8015590000000001E-4</v>
      </c>
      <c r="S53" s="319">
        <v>1.0795347999999999E-4</v>
      </c>
      <c r="T53" s="319">
        <v>3.2860215999999999E-3</v>
      </c>
      <c r="U53" s="319">
        <v>5.6260041999999996E-4</v>
      </c>
      <c r="V53" s="319">
        <v>8.1531529999999999E-6</v>
      </c>
      <c r="W53" s="319">
        <v>5.2889416000000002E-7</v>
      </c>
      <c r="X53" s="319">
        <v>0</v>
      </c>
      <c r="Y53" s="210"/>
      <c r="Z53" s="320">
        <f t="shared" si="9"/>
        <v>0.42016118045112777</v>
      </c>
      <c r="AA53" s="210"/>
      <c r="AB53" s="321">
        <f t="shared" si="10"/>
        <v>5.5881436999999999E-2</v>
      </c>
      <c r="AC53" s="321">
        <f t="shared" si="11"/>
        <v>2.2275450110999996E-2</v>
      </c>
      <c r="AD53" s="321">
        <f t="shared" si="12"/>
        <v>1.7409866494159997E-2</v>
      </c>
      <c r="AE53" s="321">
        <f t="shared" si="13"/>
        <v>1.4131469153E-2</v>
      </c>
      <c r="AF53" s="321">
        <f t="shared" si="14"/>
        <v>6.7055389999999993E-4</v>
      </c>
      <c r="AG53"/>
      <c r="AH53" s="121">
        <v>6.9269048</v>
      </c>
      <c r="AI53" s="121">
        <v>6.8118866000000002</v>
      </c>
      <c r="AJ53" s="121">
        <v>7.6274343999999994E-2</v>
      </c>
      <c r="AK53" s="121">
        <v>0</v>
      </c>
      <c r="AL53" s="121">
        <v>2.0469611999999999E-4</v>
      </c>
      <c r="AM53" s="121">
        <v>2.3777572E-2</v>
      </c>
      <c r="AN53" s="121">
        <v>1.4761563E-2</v>
      </c>
      <c r="AO53"/>
      <c r="AP53" s="282">
        <v>1.0603097000000001E-2</v>
      </c>
      <c r="AQ53" s="282">
        <v>9.7858895000000005E-3</v>
      </c>
      <c r="AR53" s="282">
        <v>4.2633607000000002E-4</v>
      </c>
      <c r="AS53" s="282">
        <v>3.9087110000000003E-4</v>
      </c>
      <c r="AT53" s="255">
        <f t="shared" si="24"/>
        <v>5.8668402403140004E-7</v>
      </c>
      <c r="AU53" s="256">
        <f t="shared" si="25"/>
        <v>1.5766866168685116E-9</v>
      </c>
      <c r="AV53" s="256">
        <f t="shared" si="26"/>
        <v>5.4743852529999998E-2</v>
      </c>
      <c r="AW53" s="272">
        <v>3.9663087999999999E-7</v>
      </c>
      <c r="AX53" s="272">
        <v>1.1969801E-9</v>
      </c>
      <c r="AY53" s="272">
        <v>3.2692372999999999E-14</v>
      </c>
      <c r="AZ53" s="272">
        <v>3.0621279000000002E-11</v>
      </c>
      <c r="BA53" s="272">
        <v>3.8155404000000003E-12</v>
      </c>
      <c r="BB53" s="272">
        <v>1.1347346000000001E-9</v>
      </c>
      <c r="BC53" s="272">
        <v>1.8501231E-7</v>
      </c>
      <c r="BD53" s="272">
        <v>1.6201894000000001E-10</v>
      </c>
      <c r="BE53" s="272">
        <v>2.0441794E-10</v>
      </c>
      <c r="BF53" s="272">
        <v>5.2774604000000003E-14</v>
      </c>
      <c r="BG53" s="272">
        <v>5.5240259999999999E-16</v>
      </c>
      <c r="BH53" s="272">
        <v>1.0284808E-13</v>
      </c>
      <c r="BI53" s="272">
        <v>2.4639793E-13</v>
      </c>
      <c r="BJ53" s="272">
        <v>5.6033385999999998E-14</v>
      </c>
      <c r="BK53" s="272">
        <v>4.575721E-10</v>
      </c>
      <c r="BL53" s="272">
        <v>3.4038362000000001E-9</v>
      </c>
      <c r="BM53" s="272">
        <v>1.2715978000000001E-11</v>
      </c>
      <c r="BN53" s="273">
        <v>8.9714253000000002E-4</v>
      </c>
      <c r="BO53" s="273">
        <v>5.3846709999999999E-2</v>
      </c>
      <c r="BP53" s="272">
        <v>1.0254312E-11</v>
      </c>
      <c r="BQ53" s="272">
        <v>6.2357302999999998E-14</v>
      </c>
      <c r="BR53" s="272">
        <v>2.7899119E-18</v>
      </c>
      <c r="BS53"/>
      <c r="BT53" s="274">
        <v>2.6275736000000002E-5</v>
      </c>
      <c r="BU53" s="274">
        <v>1.7214985E-6</v>
      </c>
      <c r="BV53" s="274">
        <v>1.1715209000000001E-5</v>
      </c>
      <c r="BW53" s="274">
        <v>3.2961807000000002E-8</v>
      </c>
      <c r="BX53" s="274">
        <v>1.2006591000000001E-6</v>
      </c>
      <c r="BY53" s="274">
        <v>7.2793163999999995E-7</v>
      </c>
      <c r="BZ53" s="274">
        <v>2.5672196000000001E-10</v>
      </c>
      <c r="CA53" s="274">
        <v>1.1093099E-6</v>
      </c>
      <c r="CB53" s="274">
        <v>5.7730186999999998E-8</v>
      </c>
      <c r="CC53" s="274">
        <v>6.9217773000000002E-8</v>
      </c>
      <c r="CD53" s="274">
        <v>2.8671349000000001E-8</v>
      </c>
      <c r="CE53" s="274">
        <v>1.3040398000000001E-8</v>
      </c>
      <c r="CF53" s="274">
        <v>5.0641530000000005E-10</v>
      </c>
      <c r="CG53" s="274">
        <v>1.5976333000000001E-6</v>
      </c>
      <c r="CH53" s="274">
        <v>7.9771500000000004E-6</v>
      </c>
      <c r="CI53" s="274">
        <v>2.248792E-8</v>
      </c>
      <c r="CJ53" s="274">
        <v>1.4720811999999999E-9</v>
      </c>
      <c r="CK53" s="4"/>
      <c r="CL53" s="323">
        <v>8.4008668000000004E-10</v>
      </c>
      <c r="CM53" s="323">
        <v>0.41473375000000001</v>
      </c>
      <c r="CN53" s="323">
        <v>2.7782601000000001E-2</v>
      </c>
      <c r="CO53" s="323">
        <v>1.3785767000000001E-3</v>
      </c>
      <c r="CP53" s="323">
        <v>5.8473069000000003E-5</v>
      </c>
      <c r="CQ53" s="323">
        <v>7.8387757999999996E-10</v>
      </c>
      <c r="CR53" s="323">
        <v>5.4974324000000001E-9</v>
      </c>
      <c r="CS53" s="323">
        <v>4.7168047999999998E-5</v>
      </c>
      <c r="CT53" s="323">
        <v>7.9820836000000006E-2</v>
      </c>
      <c r="CU53" s="323">
        <v>0.90977158999999996</v>
      </c>
      <c r="CV53" s="146"/>
      <c r="CW53" s="135"/>
      <c r="CX53" s="22" t="s">
        <v>833</v>
      </c>
      <c r="CY53" s="13"/>
      <c r="CZ53" s="13"/>
      <c r="DB53"/>
      <c r="DC53" s="61"/>
      <c r="DD53" s="61"/>
      <c r="DE53"/>
      <c r="DF53"/>
      <c r="DG53"/>
      <c r="DH53"/>
      <c r="DI53"/>
      <c r="DJ53"/>
      <c r="DK53"/>
      <c r="DL53"/>
      <c r="DM53"/>
      <c r="DN53"/>
    </row>
    <row r="54" spans="1:118" ht="14.4" customHeight="1" thickBot="1">
      <c r="A54" t="s">
        <v>1544</v>
      </c>
      <c r="B54" s="168" t="s">
        <v>1538</v>
      </c>
      <c r="C54" s="279" t="str">
        <f t="shared" si="0"/>
        <v>A.020.01.107</v>
      </c>
      <c r="D54" s="14" t="s">
        <v>2813</v>
      </c>
      <c r="E54" s="278" t="s">
        <v>1510</v>
      </c>
      <c r="F54" s="281" t="str">
        <f t="shared" si="1"/>
        <v>PZT Piezo-electric ceramic</v>
      </c>
      <c r="G54" s="319">
        <f t="shared" si="5"/>
        <v>66.507245358999995</v>
      </c>
      <c r="H54" s="319">
        <f t="shared" si="6"/>
        <v>4.9357740590000008</v>
      </c>
      <c r="I54" s="319">
        <f t="shared" si="7"/>
        <v>23.154820000000001</v>
      </c>
      <c r="J54" s="319">
        <f t="shared" si="8"/>
        <v>8.7873253000000009</v>
      </c>
      <c r="K54" s="319">
        <v>29.629325999999999</v>
      </c>
      <c r="L54" s="319">
        <v>16.63569</v>
      </c>
      <c r="M54" s="319">
        <v>5.4662227000000003</v>
      </c>
      <c r="N54" s="319">
        <v>4.5890567000000004</v>
      </c>
      <c r="O54" s="319">
        <v>0.11227038</v>
      </c>
      <c r="P54" s="319">
        <v>6.0731638999999997E-2</v>
      </c>
      <c r="Q54" s="319">
        <v>0.17371534</v>
      </c>
      <c r="R54" s="319">
        <v>1.0529073</v>
      </c>
      <c r="S54" s="319">
        <v>4.6479480000000004</v>
      </c>
      <c r="T54" s="319">
        <v>0</v>
      </c>
      <c r="U54" s="319">
        <v>1.1852773000000001</v>
      </c>
      <c r="V54" s="319">
        <v>0</v>
      </c>
      <c r="W54" s="319">
        <v>2.9540999999999999</v>
      </c>
      <c r="X54" s="319">
        <v>0</v>
      </c>
      <c r="Y54" s="210"/>
      <c r="Z54" s="320">
        <f t="shared" si="9"/>
        <v>222.77688721804509</v>
      </c>
      <c r="AA54" s="210"/>
      <c r="AB54" s="321">
        <f t="shared" si="10"/>
        <v>29.629325999999999</v>
      </c>
      <c r="AC54" s="321">
        <f t="shared" si="11"/>
        <v>28.090594059000001</v>
      </c>
      <c r="AD54" s="321">
        <f t="shared" si="12"/>
        <v>26.108920000000001</v>
      </c>
      <c r="AE54" s="321">
        <f t="shared" si="13"/>
        <v>23.154820000000001</v>
      </c>
      <c r="AF54" s="321">
        <f t="shared" si="14"/>
        <v>5.8332253000000005</v>
      </c>
      <c r="AG54"/>
      <c r="AH54" s="121">
        <v>3268.9585999999999</v>
      </c>
      <c r="AI54" s="121">
        <v>3096.9605999999999</v>
      </c>
      <c r="AJ54" s="121">
        <v>160.67400000000001</v>
      </c>
      <c r="AK54" s="121">
        <v>0</v>
      </c>
      <c r="AL54" s="121">
        <v>0</v>
      </c>
      <c r="AM54" s="121">
        <v>0</v>
      </c>
      <c r="AN54" s="121">
        <v>11.324</v>
      </c>
      <c r="AO54"/>
      <c r="AP54" s="282">
        <v>12.003886</v>
      </c>
      <c r="AQ54" s="282">
        <v>11.476281999999999</v>
      </c>
      <c r="AR54" s="282">
        <v>0.38304837000000003</v>
      </c>
      <c r="AS54" s="282">
        <v>0.14455514999999999</v>
      </c>
      <c r="AT54" s="255">
        <f t="shared" si="24"/>
        <v>6.8802650903399996E-4</v>
      </c>
      <c r="AU54" s="256">
        <f t="shared" si="25"/>
        <v>1.4165990270463902E-6</v>
      </c>
      <c r="AV54" s="256">
        <f t="shared" si="26"/>
        <v>20.245819099999999</v>
      </c>
      <c r="AW54" s="273">
        <v>2.0979574E-4</v>
      </c>
      <c r="AX54" s="272">
        <v>6.3309060000000002E-7</v>
      </c>
      <c r="AY54" s="272">
        <v>1.7292545000000001E-11</v>
      </c>
      <c r="AZ54" s="272">
        <v>7.8408034000000001E-8</v>
      </c>
      <c r="BA54" s="273">
        <v>0</v>
      </c>
      <c r="BB54" s="272">
        <v>6.8236635999999997E-7</v>
      </c>
      <c r="BC54" s="273">
        <v>4.4116039999999999E-4</v>
      </c>
      <c r="BD54" s="272">
        <v>9.7274956000000002E-8</v>
      </c>
      <c r="BE54" s="272">
        <v>5.0958724999999998E-7</v>
      </c>
      <c r="BF54" s="272">
        <v>9.6606831000000008E-10</v>
      </c>
      <c r="BG54" s="272">
        <v>4.4226739000000002E-13</v>
      </c>
      <c r="BH54" s="272">
        <v>1.200587E-9</v>
      </c>
      <c r="BI54" s="272">
        <v>2.4695116000000001E-10</v>
      </c>
      <c r="BJ54" s="272">
        <v>5.7088164E-11</v>
      </c>
      <c r="BK54" s="272">
        <v>5.3933174000000001E-7</v>
      </c>
      <c r="BL54" s="272">
        <v>7.1322629E-6</v>
      </c>
      <c r="BM54" s="273">
        <v>0</v>
      </c>
      <c r="BN54" s="273">
        <v>0.39027810000000002</v>
      </c>
      <c r="BO54" s="273">
        <v>19.855540999999999</v>
      </c>
      <c r="BP54" s="272">
        <v>2.8637999999999999E-5</v>
      </c>
      <c r="BQ54" s="272">
        <v>1.7415000000000001E-7</v>
      </c>
      <c r="BR54" s="272">
        <v>7.7915999999999992E-12</v>
      </c>
      <c r="BS54"/>
      <c r="BT54" s="121">
        <v>4.0094178000000001E-2</v>
      </c>
      <c r="BU54" s="121">
        <v>3.0412777E-3</v>
      </c>
      <c r="BV54" s="121">
        <v>6.2116106000000004E-3</v>
      </c>
      <c r="BW54" s="121">
        <v>2.3102551000000001E-4</v>
      </c>
      <c r="BX54" s="121">
        <v>2.1790148999999998E-3</v>
      </c>
      <c r="BY54" s="121">
        <v>4.3907031999999998E-4</v>
      </c>
      <c r="BZ54" s="274">
        <v>2.5014486000000001E-5</v>
      </c>
      <c r="CA54" s="121">
        <v>6.6567674E-4</v>
      </c>
      <c r="CB54" s="274">
        <v>8.1497583999999993E-5</v>
      </c>
      <c r="CC54" s="121">
        <v>1.1494845E-4</v>
      </c>
      <c r="CD54" s="121">
        <v>0</v>
      </c>
      <c r="CE54" s="121">
        <v>0</v>
      </c>
      <c r="CF54" s="274">
        <v>1.5775125999999999E-5</v>
      </c>
      <c r="CG54" s="121">
        <v>1.0772841E-3</v>
      </c>
      <c r="CH54" s="121">
        <v>3.8381719999999999E-3</v>
      </c>
      <c r="CI54" s="121">
        <v>1.8062617E-2</v>
      </c>
      <c r="CJ54" s="121">
        <v>4.1111934999999997E-3</v>
      </c>
      <c r="CK54"/>
      <c r="CL54" s="322">
        <v>1.3776E-5</v>
      </c>
      <c r="CM54" s="322">
        <v>220.76857999999999</v>
      </c>
      <c r="CN54" s="322">
        <v>18.446459000000001</v>
      </c>
      <c r="CO54" s="322">
        <v>2.5601576000000001</v>
      </c>
      <c r="CP54" s="322">
        <v>4.3780516999999998E-2</v>
      </c>
      <c r="CQ54" s="322">
        <v>4.1556742000000003E-6</v>
      </c>
      <c r="CR54" s="322">
        <v>1.2043800999999999E-5</v>
      </c>
      <c r="CS54" s="322">
        <v>0.10686345</v>
      </c>
      <c r="CT54" s="322">
        <v>183.30122</v>
      </c>
      <c r="CU54" s="322">
        <v>314.27458999999999</v>
      </c>
      <c r="CV54" s="146"/>
      <c r="CW54" s="135"/>
      <c r="CX54" s="22" t="s">
        <v>834</v>
      </c>
      <c r="CY54" s="13"/>
      <c r="CZ54" s="13"/>
      <c r="DB54"/>
      <c r="DC54" s="61"/>
      <c r="DD54" s="61"/>
      <c r="DE54"/>
      <c r="DF54"/>
      <c r="DG54"/>
      <c r="DH54"/>
      <c r="DI54"/>
      <c r="DJ54"/>
      <c r="DK54"/>
      <c r="DL54"/>
      <c r="DM54"/>
      <c r="DN54"/>
    </row>
    <row r="55" spans="1:118" ht="14.4" customHeight="1" thickBot="1">
      <c r="A55" t="s">
        <v>1545</v>
      </c>
      <c r="B55" s="168" t="s">
        <v>1538</v>
      </c>
      <c r="C55" s="279" t="str">
        <f t="shared" si="0"/>
        <v>A.020.01.108</v>
      </c>
      <c r="D55" s="14" t="s">
        <v>2813</v>
      </c>
      <c r="E55" s="278" t="s">
        <v>1510</v>
      </c>
      <c r="F55" s="281" t="str">
        <f t="shared" si="1"/>
        <v>Silicon (purified) for electronics and PV cells, gross</v>
      </c>
      <c r="G55" s="319">
        <f t="shared" si="5"/>
        <v>52.086350190653704</v>
      </c>
      <c r="H55" s="319">
        <f t="shared" si="6"/>
        <v>1.0153275766999998</v>
      </c>
      <c r="I55" s="319">
        <f t="shared" si="7"/>
        <v>2.2878447930700001</v>
      </c>
      <c r="J55" s="319">
        <f t="shared" si="8"/>
        <v>20.336604820883704</v>
      </c>
      <c r="K55" s="319">
        <v>28.446573000000001</v>
      </c>
      <c r="L55" s="319">
        <v>1.2312546</v>
      </c>
      <c r="M55" s="319">
        <v>1.0284150000000001</v>
      </c>
      <c r="N55" s="319">
        <v>0.86891766999999998</v>
      </c>
      <c r="O55" s="319">
        <v>0.13690949999999999</v>
      </c>
      <c r="P55" s="319">
        <v>4.8163716000000001E-3</v>
      </c>
      <c r="Q55" s="319">
        <v>4.6840351000000001E-3</v>
      </c>
      <c r="R55" s="319">
        <v>2.7883216999999998E-2</v>
      </c>
      <c r="S55" s="319">
        <v>16.658536000000002</v>
      </c>
      <c r="T55" s="319">
        <v>7.6491509999999999E-2</v>
      </c>
      <c r="U55" s="319">
        <v>3.6015703999999999</v>
      </c>
      <c r="V55" s="319">
        <v>2.9197606999999999E-4</v>
      </c>
      <c r="W55" s="319">
        <v>6.9108836999999999E-6</v>
      </c>
      <c r="X55" s="319">
        <v>0</v>
      </c>
      <c r="Y55" s="210"/>
      <c r="Z55" s="320">
        <f t="shared" si="9"/>
        <v>213.88400751879698</v>
      </c>
      <c r="AA55" s="210"/>
      <c r="AB55" s="321">
        <f t="shared" si="10"/>
        <v>28.446573000000001</v>
      </c>
      <c r="AC55" s="321">
        <f t="shared" si="11"/>
        <v>3.3028803936999998</v>
      </c>
      <c r="AD55" s="321">
        <f t="shared" si="12"/>
        <v>2.3640512378836998</v>
      </c>
      <c r="AE55" s="321">
        <f t="shared" si="13"/>
        <v>2.2878447930700001</v>
      </c>
      <c r="AF55" s="321">
        <f t="shared" si="14"/>
        <v>20.260106400000002</v>
      </c>
      <c r="AG55"/>
      <c r="AH55" s="121">
        <v>3139.8989000000001</v>
      </c>
      <c r="AI55" s="121">
        <v>2310.2080000000001</v>
      </c>
      <c r="AJ55" s="121">
        <v>488.22118999999998</v>
      </c>
      <c r="AK55" s="121">
        <v>0</v>
      </c>
      <c r="AL55" s="121">
        <v>48.588261000000003</v>
      </c>
      <c r="AM55" s="121">
        <v>182.58056999999999</v>
      </c>
      <c r="AN55" s="121">
        <v>110.30095</v>
      </c>
      <c r="AO55"/>
      <c r="AP55" s="282">
        <v>4.1705015999999997</v>
      </c>
      <c r="AQ55" s="282">
        <v>3.8980003000000001</v>
      </c>
      <c r="AR55" s="282">
        <v>0.17763092999999999</v>
      </c>
      <c r="AS55" s="282">
        <v>9.4870339999999997E-2</v>
      </c>
      <c r="AT55" s="255">
        <f t="shared" si="24"/>
        <v>2.3369306408741001E-4</v>
      </c>
      <c r="AU55" s="256">
        <f t="shared" si="25"/>
        <v>6.5691913578979975E-7</v>
      </c>
      <c r="AV55" s="256">
        <f t="shared" si="26"/>
        <v>13.287162100000002</v>
      </c>
      <c r="AW55" s="273">
        <v>1.9924967000000001E-4</v>
      </c>
      <c r="AX55" s="272">
        <v>6.0121275999999997E-7</v>
      </c>
      <c r="AY55" s="272">
        <v>1.6424756999999999E-11</v>
      </c>
      <c r="AZ55" s="272">
        <v>3.3816667000000002E-9</v>
      </c>
      <c r="BA55" s="272">
        <v>4.3717403000000001E-10</v>
      </c>
      <c r="BB55" s="272">
        <v>1.2920269999999999E-7</v>
      </c>
      <c r="BC55" s="272">
        <v>3.4233149999999999E-5</v>
      </c>
      <c r="BD55" s="272">
        <v>1.8436731999999999E-8</v>
      </c>
      <c r="BE55" s="272">
        <v>3.6839073000000003E-8</v>
      </c>
      <c r="BF55" s="272">
        <v>5.0375148000000004E-12</v>
      </c>
      <c r="BG55" s="272">
        <v>2.9520815000000002E-14</v>
      </c>
      <c r="BH55" s="272">
        <v>1.0569620000000001E-11</v>
      </c>
      <c r="BI55" s="272">
        <v>1.3268403E-12</v>
      </c>
      <c r="BJ55" s="272">
        <v>5.9793834000000005E-13</v>
      </c>
      <c r="BK55" s="272">
        <v>5.2265929E-8</v>
      </c>
      <c r="BL55" s="272">
        <v>2.4822628000000001E-8</v>
      </c>
      <c r="BM55" s="272">
        <v>3.9576975999999998E-10</v>
      </c>
      <c r="BN55" s="273">
        <v>1.3890971000000001</v>
      </c>
      <c r="BO55" s="273">
        <v>11.898065000000001</v>
      </c>
      <c r="BP55" s="272">
        <v>1.3398967999999999E-10</v>
      </c>
      <c r="BQ55" s="272">
        <v>8.1480209000000004E-13</v>
      </c>
      <c r="BR55" s="272">
        <v>3.6454849E-17</v>
      </c>
      <c r="BS55"/>
      <c r="BT55" s="121">
        <v>1.0389990999999999E-2</v>
      </c>
      <c r="BU55" s="121">
        <v>2.9614924000000002E-4</v>
      </c>
      <c r="BV55" s="121">
        <v>5.9636536000000004E-3</v>
      </c>
      <c r="BW55" s="274">
        <v>3.2827209999999999E-6</v>
      </c>
      <c r="BX55" s="121">
        <v>3.0465610000000003E-4</v>
      </c>
      <c r="BY55" s="274">
        <v>8.2849616999999993E-5</v>
      </c>
      <c r="BZ55" s="274">
        <v>8.9322241000000005E-9</v>
      </c>
      <c r="CA55" s="121">
        <v>1.2610017999999999E-4</v>
      </c>
      <c r="CB55" s="274">
        <v>6.4632314999999997E-6</v>
      </c>
      <c r="CC55" s="274">
        <v>3.0994533000000001E-6</v>
      </c>
      <c r="CD55" s="274">
        <v>3.2858175999999998E-6</v>
      </c>
      <c r="CE55" s="274">
        <v>2.7744341999999999E-7</v>
      </c>
      <c r="CF55" s="274">
        <v>5.8004972999999997E-8</v>
      </c>
      <c r="CG55" s="121">
        <v>1.8768393000000001E-4</v>
      </c>
      <c r="CH55" s="121">
        <v>3.3481625999999998E-3</v>
      </c>
      <c r="CI55" s="274">
        <v>6.4240690000000002E-5</v>
      </c>
      <c r="CJ55" s="274">
        <v>1.9235193999999999E-8</v>
      </c>
      <c r="CK55" s="4"/>
      <c r="CL55" s="323">
        <v>9.6237453999999996E-8</v>
      </c>
      <c r="CM55" s="323">
        <v>213.26519999999999</v>
      </c>
      <c r="CN55" s="323">
        <v>3.1667743000000002</v>
      </c>
      <c r="CO55" s="323">
        <v>0.22213015999999999</v>
      </c>
      <c r="CP55" s="323">
        <v>6.4216166999999996E-3</v>
      </c>
      <c r="CQ55" s="323">
        <v>8.6330514999999995E-8</v>
      </c>
      <c r="CR55" s="323">
        <v>1.4390766999999999E-7</v>
      </c>
      <c r="CS55" s="323">
        <v>1.1947925999999999E-2</v>
      </c>
      <c r="CT55" s="323">
        <v>1.4445543000000001</v>
      </c>
      <c r="CU55" s="323">
        <v>190.18503000000001</v>
      </c>
      <c r="CV55" s="149" t="s">
        <v>1272</v>
      </c>
      <c r="CW55" s="135"/>
      <c r="CX55" s="22" t="s">
        <v>835</v>
      </c>
      <c r="CY55" s="13"/>
      <c r="CZ55" s="13"/>
      <c r="DB55"/>
      <c r="DC55" s="62"/>
      <c r="DD55" s="62"/>
      <c r="DE55"/>
      <c r="DF55"/>
      <c r="DG55"/>
      <c r="DH55"/>
      <c r="DI55"/>
      <c r="DJ55"/>
      <c r="DK55"/>
      <c r="DL55"/>
      <c r="DM55"/>
      <c r="DN55"/>
    </row>
    <row r="56" spans="1:118" ht="14.4" customHeight="1">
      <c r="A56" t="s">
        <v>1546</v>
      </c>
      <c r="B56" s="168" t="s">
        <v>1538</v>
      </c>
      <c r="C56" s="279" t="str">
        <f t="shared" si="0"/>
        <v>A.020.01.109</v>
      </c>
      <c r="D56" s="14" t="s">
        <v>2813</v>
      </c>
      <c r="E56" s="278" t="s">
        <v>1510</v>
      </c>
      <c r="F56" s="281" t="str">
        <f t="shared" si="1"/>
        <v>Silicon carbide</v>
      </c>
      <c r="G56" s="319">
        <f t="shared" si="5"/>
        <v>3.6646254193429999</v>
      </c>
      <c r="H56" s="319">
        <f t="shared" si="6"/>
        <v>0.27090423189999996</v>
      </c>
      <c r="I56" s="319">
        <f t="shared" si="7"/>
        <v>1.0905044912430002</v>
      </c>
      <c r="J56" s="319">
        <f t="shared" si="8"/>
        <v>6.3814961999999996E-3</v>
      </c>
      <c r="K56" s="319">
        <v>2.2968351999999999</v>
      </c>
      <c r="L56" s="319">
        <v>0.81815503000000001</v>
      </c>
      <c r="M56" s="319">
        <v>0.23098341999999999</v>
      </c>
      <c r="N56" s="319">
        <v>0.19409371</v>
      </c>
      <c r="O56" s="319">
        <v>7.0700823999999995E-2</v>
      </c>
      <c r="P56" s="319">
        <v>1.3654082999999999E-3</v>
      </c>
      <c r="Q56" s="319">
        <v>4.7442895999999998E-3</v>
      </c>
      <c r="R56" s="319">
        <v>4.1334224000000003E-2</v>
      </c>
      <c r="S56" s="319">
        <v>1.1297957999999999E-3</v>
      </c>
      <c r="T56" s="319">
        <v>0</v>
      </c>
      <c r="U56" s="319">
        <v>5.2517003999999999E-3</v>
      </c>
      <c r="V56" s="319">
        <v>3.1817243000000002E-5</v>
      </c>
      <c r="W56" s="319">
        <v>0</v>
      </c>
      <c r="X56" s="319">
        <v>0</v>
      </c>
      <c r="Y56" s="210"/>
      <c r="Z56" s="320">
        <f t="shared" si="9"/>
        <v>17.269437593984961</v>
      </c>
      <c r="AA56" s="210"/>
      <c r="AB56" s="321">
        <f t="shared" si="10"/>
        <v>2.2968351999999999</v>
      </c>
      <c r="AC56" s="321">
        <f t="shared" si="11"/>
        <v>1.3613769059000003</v>
      </c>
      <c r="AD56" s="321">
        <f t="shared" si="12"/>
        <v>1.0904726740000001</v>
      </c>
      <c r="AE56" s="321">
        <f t="shared" si="13"/>
        <v>1.0905044912430002</v>
      </c>
      <c r="AF56" s="321">
        <f t="shared" si="14"/>
        <v>6.3814961999999996E-3</v>
      </c>
      <c r="AG56"/>
      <c r="AH56" s="121">
        <v>196.02517</v>
      </c>
      <c r="AI56" s="121">
        <v>194.94789</v>
      </c>
      <c r="AJ56" s="121">
        <v>0.71199842000000002</v>
      </c>
      <c r="AK56" s="121">
        <v>0</v>
      </c>
      <c r="AL56" s="121">
        <v>0</v>
      </c>
      <c r="AM56" s="121">
        <v>0.17099967999999999</v>
      </c>
      <c r="AN56" s="121">
        <v>0.19428403</v>
      </c>
      <c r="AO56"/>
      <c r="AP56" s="282">
        <v>0.60531584000000005</v>
      </c>
      <c r="AQ56" s="282">
        <v>0.57205715000000001</v>
      </c>
      <c r="AR56" s="282">
        <v>1.9656519000000001E-2</v>
      </c>
      <c r="AS56" s="282">
        <v>1.3602168E-2</v>
      </c>
      <c r="AT56" s="255">
        <f t="shared" si="24"/>
        <v>3.4295992130323002E-5</v>
      </c>
      <c r="AU56" s="256">
        <f t="shared" si="25"/>
        <v>7.2694227126253998E-8</v>
      </c>
      <c r="AV56" s="256">
        <f t="shared" si="26"/>
        <v>1.9050656224940001</v>
      </c>
      <c r="AW56" s="272">
        <v>1.6124809E-5</v>
      </c>
      <c r="AX56" s="272">
        <v>4.8655602999999998E-8</v>
      </c>
      <c r="AY56" s="272">
        <v>1.3291910999999999E-12</v>
      </c>
      <c r="AZ56" s="272">
        <v>1.5265991E-9</v>
      </c>
      <c r="BA56" s="272">
        <v>3.6625223000000002E-11</v>
      </c>
      <c r="BB56" s="272">
        <v>2.8860775000000001E-8</v>
      </c>
      <c r="BC56" s="272">
        <v>1.8001753999999998E-5</v>
      </c>
      <c r="BD56" s="272">
        <v>4.1339110999999998E-9</v>
      </c>
      <c r="BE56" s="272">
        <v>1.9720804999999999E-8</v>
      </c>
      <c r="BF56" s="272">
        <v>3.6013108000000002E-12</v>
      </c>
      <c r="BG56" s="272">
        <v>5.1521494E-14</v>
      </c>
      <c r="BH56" s="272">
        <v>1.3029401E-10</v>
      </c>
      <c r="BI56" s="272">
        <v>8.0471936000000004E-13</v>
      </c>
      <c r="BJ56" s="272">
        <v>2.1302035E-12</v>
      </c>
      <c r="BK56" s="272">
        <v>3.0491090999999997E-8</v>
      </c>
      <c r="BL56" s="272">
        <v>1.0851404E-7</v>
      </c>
      <c r="BM56" s="272">
        <v>4.5697070000000003E-11</v>
      </c>
      <c r="BN56" s="272">
        <v>9.4122493999999996E-5</v>
      </c>
      <c r="BO56" s="273">
        <v>1.9049715</v>
      </c>
      <c r="BP56" s="273">
        <v>0</v>
      </c>
      <c r="BQ56" s="273">
        <v>0</v>
      </c>
      <c r="BR56" s="273">
        <v>0</v>
      </c>
      <c r="BS56"/>
      <c r="BT56" s="121">
        <v>1.1367631000000001E-3</v>
      </c>
      <c r="BU56" s="121">
        <v>1.4534246E-4</v>
      </c>
      <c r="BV56" s="121">
        <v>4.8151774000000002E-4</v>
      </c>
      <c r="BW56" s="274">
        <v>4.8432615000000004E-6</v>
      </c>
      <c r="BX56" s="121">
        <v>1.6916469E-4</v>
      </c>
      <c r="BY56" s="274">
        <v>1.8528926999999999E-5</v>
      </c>
      <c r="BZ56" s="274">
        <v>5.4411421999999999E-8</v>
      </c>
      <c r="CA56" s="274">
        <v>2.8109139000000002E-5</v>
      </c>
      <c r="CB56" s="274">
        <v>1.8322818000000001E-6</v>
      </c>
      <c r="CC56" s="274">
        <v>3.1393240999999999E-6</v>
      </c>
      <c r="CD56" s="274">
        <v>2.6694244999999997E-7</v>
      </c>
      <c r="CE56" s="274">
        <v>3.3174786000000002E-8</v>
      </c>
      <c r="CF56" s="274">
        <v>3.9324600000000003E-9</v>
      </c>
      <c r="CG56" s="274">
        <v>4.7989984000000003E-5</v>
      </c>
      <c r="CH56" s="121">
        <v>2.3537115999999999E-4</v>
      </c>
      <c r="CI56" s="274">
        <v>5.6565823999999997E-7</v>
      </c>
      <c r="CJ56" s="121">
        <v>0</v>
      </c>
      <c r="CK56"/>
      <c r="CL56" s="322">
        <v>6.5245078E-9</v>
      </c>
      <c r="CM56" s="322">
        <v>17.197944</v>
      </c>
      <c r="CN56" s="322">
        <v>0.52847577999999995</v>
      </c>
      <c r="CO56" s="322">
        <v>0.10369162</v>
      </c>
      <c r="CP56" s="322">
        <v>1.5417795E-3</v>
      </c>
      <c r="CQ56" s="322">
        <v>1.3168098000000001E-8</v>
      </c>
      <c r="CR56" s="322">
        <v>1.4715642000000001E-7</v>
      </c>
      <c r="CS56" s="322">
        <v>6.9778033E-3</v>
      </c>
      <c r="CT56" s="322">
        <v>2.7050768000000001</v>
      </c>
      <c r="CU56" s="322">
        <v>26.353397000000001</v>
      </c>
      <c r="CV56" s="148" t="s">
        <v>1273</v>
      </c>
      <c r="CW56" s="135"/>
      <c r="CX56" s="18" t="s">
        <v>836</v>
      </c>
      <c r="CY56" s="13"/>
      <c r="CZ56" s="13"/>
      <c r="DA56"/>
      <c r="DB56"/>
      <c r="DC56" s="61"/>
      <c r="DD56" s="61"/>
      <c r="DE56"/>
      <c r="DF56"/>
      <c r="DG56"/>
      <c r="DH56"/>
      <c r="DI56"/>
      <c r="DJ56"/>
      <c r="DK56"/>
      <c r="DL56"/>
      <c r="DM56"/>
      <c r="DN56"/>
    </row>
    <row r="57" spans="1:118" ht="14.4" customHeight="1">
      <c r="A57" t="s">
        <v>1547</v>
      </c>
      <c r="B57" s="168" t="s">
        <v>1538</v>
      </c>
      <c r="C57" s="279" t="str">
        <f t="shared" si="0"/>
        <v>A.020.01.110</v>
      </c>
      <c r="D57" s="14" t="s">
        <v>2813</v>
      </c>
      <c r="E57" s="278" t="s">
        <v>1510</v>
      </c>
      <c r="F57" s="281" t="str">
        <f t="shared" si="1"/>
        <v>Silicon Nitride</v>
      </c>
      <c r="G57" s="319">
        <f t="shared" si="5"/>
        <v>1.2084856174207299</v>
      </c>
      <c r="H57" s="319">
        <f t="shared" si="6"/>
        <v>1.414804358E-2</v>
      </c>
      <c r="I57" s="319">
        <f t="shared" si="7"/>
        <v>2.481459116E-2</v>
      </c>
      <c r="J57" s="319">
        <f t="shared" si="8"/>
        <v>0.71806923268072997</v>
      </c>
      <c r="K57" s="319">
        <v>0.45145374999999999</v>
      </c>
      <c r="L57" s="319">
        <v>9.6883459000000009E-3</v>
      </c>
      <c r="M57" s="319">
        <v>1.3918737E-2</v>
      </c>
      <c r="N57" s="319">
        <v>1.1903975000000001E-2</v>
      </c>
      <c r="O57" s="319">
        <v>1.8369083E-3</v>
      </c>
      <c r="P57" s="319">
        <v>2.0641592E-4</v>
      </c>
      <c r="Q57" s="319">
        <v>2.0074436000000001E-4</v>
      </c>
      <c r="R57" s="319">
        <v>1.1949949999999999E-3</v>
      </c>
      <c r="S57" s="319">
        <v>0.70856322999999999</v>
      </c>
      <c r="T57" s="319">
        <v>3.2782076000000002E-3</v>
      </c>
      <c r="U57" s="319">
        <v>6.2274988999999996E-3</v>
      </c>
      <c r="V57" s="319">
        <v>1.251326E-5</v>
      </c>
      <c r="W57" s="319">
        <v>2.9618073E-7</v>
      </c>
      <c r="X57" s="319">
        <v>0</v>
      </c>
      <c r="Y57" s="210"/>
      <c r="Z57" s="320">
        <f t="shared" si="9"/>
        <v>3.3943890977443605</v>
      </c>
      <c r="AA57" s="210"/>
      <c r="AB57" s="321">
        <f t="shared" si="10"/>
        <v>0.45145374999999999</v>
      </c>
      <c r="AC57" s="321">
        <f t="shared" si="11"/>
        <v>3.8950121480000002E-2</v>
      </c>
      <c r="AD57" s="321">
        <f t="shared" si="12"/>
        <v>2.8080581680730004E-2</v>
      </c>
      <c r="AE57" s="321">
        <f t="shared" si="13"/>
        <v>2.481459116E-2</v>
      </c>
      <c r="AF57" s="321">
        <f t="shared" si="14"/>
        <v>0.71479072889999995</v>
      </c>
      <c r="AG57"/>
      <c r="AH57" s="121">
        <v>35.054371000000003</v>
      </c>
      <c r="AI57" s="121">
        <v>33.710799000000002</v>
      </c>
      <c r="AJ57" s="121">
        <v>0.84423139000000003</v>
      </c>
      <c r="AK57" s="121">
        <v>0</v>
      </c>
      <c r="AL57" s="121">
        <v>4.8314615999999998E-2</v>
      </c>
      <c r="AM57" s="121">
        <v>0.27200334999999998</v>
      </c>
      <c r="AN57" s="121">
        <v>0.17902303</v>
      </c>
      <c r="AO57"/>
      <c r="AP57" s="282">
        <v>6.3794780999999995E-2</v>
      </c>
      <c r="AQ57" s="282">
        <v>5.8765417E-2</v>
      </c>
      <c r="AR57" s="282">
        <v>2.7662516000000002E-3</v>
      </c>
      <c r="AS57" s="282">
        <v>2.2631119999999998E-3</v>
      </c>
      <c r="AT57" s="255">
        <f t="shared" si="24"/>
        <v>3.5231065759146999E-6</v>
      </c>
      <c r="AU57" s="256">
        <f t="shared" si="25"/>
        <v>1.0230220500480151E-8</v>
      </c>
      <c r="AV57" s="256">
        <f t="shared" si="26"/>
        <v>0.316962458</v>
      </c>
      <c r="AW57" s="272">
        <v>3.1827922999999999E-6</v>
      </c>
      <c r="AX57" s="272">
        <v>9.6044699000000004E-9</v>
      </c>
      <c r="AY57" s="272">
        <v>2.6235493E-13</v>
      </c>
      <c r="AZ57" s="272">
        <v>1.4492857E-10</v>
      </c>
      <c r="BA57" s="272">
        <v>1.873603E-11</v>
      </c>
      <c r="BB57" s="272">
        <v>1.7700737E-9</v>
      </c>
      <c r="BC57" s="272">
        <v>3.3507100000000002E-7</v>
      </c>
      <c r="BD57" s="272">
        <v>2.5611612000000003E-10</v>
      </c>
      <c r="BE57" s="272">
        <v>3.5162300999999999E-10</v>
      </c>
      <c r="BF57" s="272">
        <v>2.1589348999999999E-13</v>
      </c>
      <c r="BG57" s="272">
        <v>1.2651778E-15</v>
      </c>
      <c r="BH57" s="272">
        <v>4.5298371999999999E-13</v>
      </c>
      <c r="BI57" s="272">
        <v>5.6864582000000005E-14</v>
      </c>
      <c r="BJ57" s="272">
        <v>2.5625929000000001E-14</v>
      </c>
      <c r="BK57" s="272">
        <v>2.2399682999999999E-9</v>
      </c>
      <c r="BL57" s="272">
        <v>1.0638269000000001E-9</v>
      </c>
      <c r="BM57" s="272">
        <v>1.6961560999999998E-11</v>
      </c>
      <c r="BN57" s="273">
        <v>5.9424268000000002E-2</v>
      </c>
      <c r="BO57" s="273">
        <v>0.25753819</v>
      </c>
      <c r="BP57" s="272">
        <v>5.7424146999999999E-12</v>
      </c>
      <c r="BQ57" s="272">
        <v>3.4920089000000001E-14</v>
      </c>
      <c r="BR57" s="272">
        <v>1.5623507E-18</v>
      </c>
      <c r="BS57"/>
      <c r="BT57" s="121">
        <v>1.4744545999999999E-4</v>
      </c>
      <c r="BU57" s="274">
        <v>2.9912008000000002E-6</v>
      </c>
      <c r="BV57" s="274">
        <v>9.4644575000000003E-5</v>
      </c>
      <c r="BW57" s="274">
        <v>1.4068804000000001E-7</v>
      </c>
      <c r="BX57" s="274">
        <v>3.2766049000000001E-6</v>
      </c>
      <c r="BY57" s="274">
        <v>1.1118924000000001E-6</v>
      </c>
      <c r="BZ57" s="274">
        <v>3.8280960000000002E-10</v>
      </c>
      <c r="CA57" s="274">
        <v>1.7027115E-6</v>
      </c>
      <c r="CB57" s="274">
        <v>2.7699562999999998E-7</v>
      </c>
      <c r="CC57" s="274">
        <v>1.3283370999999999E-7</v>
      </c>
      <c r="CD57" s="274">
        <v>1.4082075000000001E-7</v>
      </c>
      <c r="CE57" s="274">
        <v>1.1890432E-8</v>
      </c>
      <c r="CF57" s="274">
        <v>2.4859273999999999E-9</v>
      </c>
      <c r="CG57" s="274">
        <v>2.7927578E-6</v>
      </c>
      <c r="CH57" s="274">
        <v>4.0057483000000001E-5</v>
      </c>
      <c r="CI57" s="274">
        <v>1.6131491E-7</v>
      </c>
      <c r="CJ57" s="274">
        <v>8.2436545999999996E-10</v>
      </c>
      <c r="CK57" s="4"/>
      <c r="CL57" s="323">
        <v>4.1244623000000004E-9</v>
      </c>
      <c r="CM57" s="323">
        <v>3.3678686999999998</v>
      </c>
      <c r="CN57" s="323">
        <v>3.3094155E-2</v>
      </c>
      <c r="CO57" s="323">
        <v>2.3233010999999999E-3</v>
      </c>
      <c r="CP57" s="323">
        <v>9.1862006999999995E-5</v>
      </c>
      <c r="CQ57" s="323">
        <v>3.6998792E-9</v>
      </c>
      <c r="CR57" s="323">
        <v>6.1674715999999997E-9</v>
      </c>
      <c r="CS57" s="323">
        <v>1.1894089E-4</v>
      </c>
      <c r="CT57" s="323">
        <v>6.1909472E-2</v>
      </c>
      <c r="CU57" s="323">
        <v>4.3843524</v>
      </c>
      <c r="CV57" s="148" t="s">
        <v>1274</v>
      </c>
      <c r="CW57" s="135"/>
      <c r="CX57" s="18" t="s">
        <v>837</v>
      </c>
      <c r="CY57" s="13"/>
      <c r="CZ57" s="13"/>
      <c r="DB57"/>
      <c r="DC57" s="61"/>
      <c r="DD57" s="61"/>
      <c r="DE57"/>
      <c r="DF57"/>
      <c r="DG57"/>
      <c r="DH57"/>
      <c r="DI57"/>
      <c r="DJ57"/>
      <c r="DK57"/>
      <c r="DL57"/>
      <c r="DM57"/>
      <c r="DN57"/>
    </row>
    <row r="58" spans="1:118" ht="14.4" customHeight="1" thickBot="1">
      <c r="A58" t="s">
        <v>1548</v>
      </c>
      <c r="B58" s="168" t="s">
        <v>1538</v>
      </c>
      <c r="C58" s="279" t="str">
        <f t="shared" si="0"/>
        <v>A.020.01.111</v>
      </c>
      <c r="D58" s="14" t="s">
        <v>2813</v>
      </c>
      <c r="E58" s="278" t="s">
        <v>1510</v>
      </c>
      <c r="F58" s="281" t="str">
        <f t="shared" si="1"/>
        <v>Stoneware</v>
      </c>
      <c r="G58" s="319">
        <f t="shared" si="5"/>
        <v>7.9127942092659997E-2</v>
      </c>
      <c r="H58" s="319">
        <f t="shared" si="6"/>
        <v>8.1432240739999998E-3</v>
      </c>
      <c r="I58" s="319">
        <f t="shared" si="7"/>
        <v>1.37654401945E-2</v>
      </c>
      <c r="J58" s="319">
        <f t="shared" si="8"/>
        <v>2.71641182416E-3</v>
      </c>
      <c r="K58" s="319">
        <v>5.4502865999999997E-2</v>
      </c>
      <c r="L58" s="319">
        <v>4.4226793999999998E-3</v>
      </c>
      <c r="M58" s="319">
        <v>9.0546043999999992E-3</v>
      </c>
      <c r="N58" s="319">
        <v>7.6263375000000001E-3</v>
      </c>
      <c r="O58" s="319">
        <v>3.7026101E-4</v>
      </c>
      <c r="P58" s="319">
        <v>4.2859894000000003E-5</v>
      </c>
      <c r="Q58" s="319">
        <v>1.0376567E-4</v>
      </c>
      <c r="R58" s="319">
        <v>2.8002175999999998E-4</v>
      </c>
      <c r="S58" s="319">
        <v>1.0735902E-4</v>
      </c>
      <c r="T58" s="319">
        <v>2.0493248999999998E-3</v>
      </c>
      <c r="U58" s="319">
        <v>5.5919900999999998E-4</v>
      </c>
      <c r="V58" s="319">
        <v>8.1346344999999994E-6</v>
      </c>
      <c r="W58" s="319">
        <v>5.2889416000000002E-7</v>
      </c>
      <c r="X58" s="319">
        <v>0</v>
      </c>
      <c r="Y58" s="210"/>
      <c r="Z58" s="320">
        <f t="shared" si="9"/>
        <v>0.40979598496240599</v>
      </c>
      <c r="AA58" s="210"/>
      <c r="AB58" s="321">
        <f t="shared" si="10"/>
        <v>5.4502865999999997E-2</v>
      </c>
      <c r="AC58" s="321">
        <f t="shared" si="11"/>
        <v>2.1900529633999997E-2</v>
      </c>
      <c r="AD58" s="321">
        <f t="shared" si="12"/>
        <v>1.5807159354159998E-2</v>
      </c>
      <c r="AE58" s="321">
        <f t="shared" si="13"/>
        <v>1.37654401945E-2</v>
      </c>
      <c r="AF58" s="321">
        <f t="shared" si="14"/>
        <v>6.6655803000000003E-4</v>
      </c>
      <c r="AG58"/>
      <c r="AH58" s="121">
        <v>6.7908045000000001</v>
      </c>
      <c r="AI58" s="121">
        <v>6.6764098000000001</v>
      </c>
      <c r="AJ58" s="121">
        <v>7.5813248E-2</v>
      </c>
      <c r="AK58" s="121">
        <v>0</v>
      </c>
      <c r="AL58" s="121">
        <v>2.0469611999999999E-4</v>
      </c>
      <c r="AM58" s="121">
        <v>2.3728738999999999E-2</v>
      </c>
      <c r="AN58" s="121">
        <v>1.4648041000000001E-2</v>
      </c>
      <c r="AO58"/>
      <c r="AP58" s="282">
        <v>1.0314507000000001E-2</v>
      </c>
      <c r="AQ58" s="282">
        <v>9.5204829999999997E-3</v>
      </c>
      <c r="AR58" s="282">
        <v>4.1646947000000001E-4</v>
      </c>
      <c r="AS58" s="282">
        <v>3.7755489000000002E-4</v>
      </c>
      <c r="AT58" s="255">
        <f t="shared" si="24"/>
        <v>5.7077236131140003E-7</v>
      </c>
      <c r="AU58" s="256">
        <f t="shared" si="25"/>
        <v>1.5401977516165115E-9</v>
      </c>
      <c r="AV58" s="256">
        <f t="shared" si="26"/>
        <v>5.2878835860000001E-2</v>
      </c>
      <c r="AW58" s="272">
        <v>3.8701197000000002E-7</v>
      </c>
      <c r="AX58" s="272">
        <v>1.1679576E-9</v>
      </c>
      <c r="AY58" s="272">
        <v>3.1899435000000002E-14</v>
      </c>
      <c r="AZ58" s="272">
        <v>3.0621279000000002E-11</v>
      </c>
      <c r="BA58" s="272">
        <v>3.8155404000000003E-12</v>
      </c>
      <c r="BB58" s="272">
        <v>1.1339897E-9</v>
      </c>
      <c r="BC58" s="272">
        <v>1.7872057999999999E-7</v>
      </c>
      <c r="BD58" s="272">
        <v>1.6184905E-10</v>
      </c>
      <c r="BE58" s="272">
        <v>1.9714221999999999E-10</v>
      </c>
      <c r="BF58" s="272">
        <v>5.2774604000000003E-14</v>
      </c>
      <c r="BG58" s="272">
        <v>5.5240259999999999E-16</v>
      </c>
      <c r="BH58" s="272">
        <v>1.0240464999999999E-13</v>
      </c>
      <c r="BI58" s="272">
        <v>2.2987469000000001E-13</v>
      </c>
      <c r="BJ58" s="272">
        <v>5.3037742000000003E-14</v>
      </c>
      <c r="BK58" s="272">
        <v>4.5755007999999998E-10</v>
      </c>
      <c r="BL58" s="272">
        <v>3.4035804000000001E-9</v>
      </c>
      <c r="BM58" s="272">
        <v>1.2715978000000001E-11</v>
      </c>
      <c r="BN58" s="273">
        <v>3.6308785999999998E-4</v>
      </c>
      <c r="BO58" s="273">
        <v>5.2515748000000001E-2</v>
      </c>
      <c r="BP58" s="272">
        <v>1.0254312E-11</v>
      </c>
      <c r="BQ58" s="272">
        <v>6.2357302999999998E-14</v>
      </c>
      <c r="BR58" s="272">
        <v>2.7899119E-18</v>
      </c>
      <c r="BS58"/>
      <c r="BT58" s="274">
        <v>2.5719646999999999E-5</v>
      </c>
      <c r="BU58" s="274">
        <v>1.6713373999999999E-6</v>
      </c>
      <c r="BV58" s="274">
        <v>1.1426199E-5</v>
      </c>
      <c r="BW58" s="274">
        <v>3.2946093000000003E-8</v>
      </c>
      <c r="BX58" s="274">
        <v>1.1567381999999999E-6</v>
      </c>
      <c r="BY58" s="274">
        <v>7.2793163999999995E-7</v>
      </c>
      <c r="BZ58" s="274">
        <v>2.5672196000000001E-10</v>
      </c>
      <c r="CA58" s="274">
        <v>1.1093099E-6</v>
      </c>
      <c r="CB58" s="274">
        <v>5.7514960000000003E-8</v>
      </c>
      <c r="CC58" s="274">
        <v>6.8662350999999999E-8</v>
      </c>
      <c r="CD58" s="274">
        <v>2.8671349000000001E-8</v>
      </c>
      <c r="CE58" s="274">
        <v>1.3040398000000001E-8</v>
      </c>
      <c r="CF58" s="274">
        <v>5.0641530000000005E-10</v>
      </c>
      <c r="CG58" s="274">
        <v>1.5890632000000001E-6</v>
      </c>
      <c r="CH58" s="274">
        <v>7.8135095E-6</v>
      </c>
      <c r="CI58" s="274">
        <v>2.248792E-8</v>
      </c>
      <c r="CJ58" s="274">
        <v>1.4720811999999999E-9</v>
      </c>
      <c r="CK58" s="4"/>
      <c r="CL58" s="323">
        <v>8.4008668000000004E-10</v>
      </c>
      <c r="CM58" s="323">
        <v>0.40436854999999999</v>
      </c>
      <c r="CN58" s="323">
        <v>2.7782601000000001E-2</v>
      </c>
      <c r="CO58" s="323">
        <v>1.3442573000000001E-3</v>
      </c>
      <c r="CP58" s="323">
        <v>5.6981656000000003E-5</v>
      </c>
      <c r="CQ58" s="323">
        <v>7.8367694999999999E-10</v>
      </c>
      <c r="CR58" s="323">
        <v>5.4737228000000001E-9</v>
      </c>
      <c r="CS58" s="323">
        <v>4.4998267000000002E-5</v>
      </c>
      <c r="CT58" s="323">
        <v>7.1676904E-2</v>
      </c>
      <c r="CU58" s="323">
        <v>0.89141625000000002</v>
      </c>
      <c r="CV58" s="146"/>
      <c r="CW58" s="135"/>
      <c r="CX58" s="22" t="s">
        <v>838</v>
      </c>
      <c r="CY58" s="13"/>
      <c r="CZ58" s="13"/>
      <c r="DB58"/>
      <c r="DC58" s="61"/>
      <c r="DD58" s="61"/>
      <c r="DE58"/>
      <c r="DF58"/>
      <c r="DG58"/>
      <c r="DH58"/>
      <c r="DI58"/>
      <c r="DJ58"/>
      <c r="DK58"/>
      <c r="DL58"/>
      <c r="DM58"/>
      <c r="DN58"/>
    </row>
    <row r="59" spans="1:118" ht="14.4" customHeight="1" thickBot="1">
      <c r="A59" t="s">
        <v>1549</v>
      </c>
      <c r="B59" s="168" t="s">
        <v>1538</v>
      </c>
      <c r="C59" s="279" t="str">
        <f t="shared" si="0"/>
        <v>A.020.01.112</v>
      </c>
      <c r="D59" s="14" t="s">
        <v>2813</v>
      </c>
      <c r="E59" s="278" t="s">
        <v>1510</v>
      </c>
      <c r="F59" s="281" t="str">
        <f t="shared" si="1"/>
        <v>Tungsten Carbide</v>
      </c>
      <c r="G59" s="319">
        <f t="shared" si="5"/>
        <v>23.851469374878</v>
      </c>
      <c r="H59" s="319">
        <f t="shared" si="6"/>
        <v>1.5094830588779999</v>
      </c>
      <c r="I59" s="319">
        <f t="shared" si="7"/>
        <v>3.1399058479999997</v>
      </c>
      <c r="J59" s="319">
        <f t="shared" si="8"/>
        <v>18.986699848000001</v>
      </c>
      <c r="K59" s="319">
        <v>0.21538061999999999</v>
      </c>
      <c r="L59" s="319">
        <v>2.6018914999999998</v>
      </c>
      <c r="M59" s="319">
        <v>7.1407548000000001E-2</v>
      </c>
      <c r="N59" s="319">
        <v>2.5476934999999999E-2</v>
      </c>
      <c r="O59" s="319">
        <v>3.5553877999999998E-5</v>
      </c>
      <c r="P59" s="319">
        <v>0.44372397000000002</v>
      </c>
      <c r="Q59" s="319">
        <v>1.0402465999999999</v>
      </c>
      <c r="R59" s="319">
        <v>0.46660679999999999</v>
      </c>
      <c r="S59" s="319">
        <v>18.947606</v>
      </c>
      <c r="T59" s="319">
        <v>0</v>
      </c>
      <c r="U59" s="319">
        <v>3.9093848E-2</v>
      </c>
      <c r="V59" s="319">
        <v>0</v>
      </c>
      <c r="W59" s="319">
        <v>0</v>
      </c>
      <c r="X59" s="319">
        <v>0</v>
      </c>
      <c r="Y59" s="210"/>
      <c r="Z59" s="320">
        <f t="shared" si="9"/>
        <v>1.6194031578947368</v>
      </c>
      <c r="AA59" s="210"/>
      <c r="AB59" s="321">
        <f t="shared" si="10"/>
        <v>0.21538061999999999</v>
      </c>
      <c r="AC59" s="321">
        <f t="shared" si="11"/>
        <v>4.6493889068779994</v>
      </c>
      <c r="AD59" s="321">
        <f t="shared" si="12"/>
        <v>3.1399058479999997</v>
      </c>
      <c r="AE59" s="321">
        <f t="shared" si="13"/>
        <v>3.1399058479999997</v>
      </c>
      <c r="AF59" s="321">
        <f t="shared" si="14"/>
        <v>18.986699848000001</v>
      </c>
      <c r="AG59"/>
      <c r="AH59" s="121">
        <v>31.598860999999999</v>
      </c>
      <c r="AI59" s="121">
        <v>19.618814</v>
      </c>
      <c r="AJ59" s="121">
        <v>5.3001195000000001</v>
      </c>
      <c r="AK59" s="121">
        <v>0</v>
      </c>
      <c r="AL59" s="121">
        <v>6.5731850999999999</v>
      </c>
      <c r="AM59" s="121">
        <v>6.6623162E-2</v>
      </c>
      <c r="AN59" s="121">
        <v>4.0118857000000001E-2</v>
      </c>
      <c r="AO59"/>
      <c r="AP59" s="282">
        <v>1.2327516000000001</v>
      </c>
      <c r="AQ59" s="282">
        <v>1.2017724000000001</v>
      </c>
      <c r="AR59" s="282">
        <v>2.2579861999999999E-2</v>
      </c>
      <c r="AS59" s="282">
        <v>8.3993272000000008E-3</v>
      </c>
      <c r="AT59" s="255">
        <f t="shared" si="24"/>
        <v>7.20487038858E-5</v>
      </c>
      <c r="AU59" s="256">
        <f t="shared" si="25"/>
        <v>8.3505405679340017E-8</v>
      </c>
      <c r="AV59" s="256">
        <f t="shared" si="26"/>
        <v>1.1763763599999999</v>
      </c>
      <c r="AW59" s="272">
        <v>1.5028062000000001E-6</v>
      </c>
      <c r="AX59" s="272">
        <v>4.5343289000000001E-9</v>
      </c>
      <c r="AY59" s="272">
        <v>1.2388434E-13</v>
      </c>
      <c r="AZ59" s="273">
        <v>0</v>
      </c>
      <c r="BA59" s="273">
        <v>0</v>
      </c>
      <c r="BB59" s="272">
        <v>3.7844858000000003E-9</v>
      </c>
      <c r="BC59" s="272">
        <v>4.7255916E-5</v>
      </c>
      <c r="BD59" s="272">
        <v>8.6181573999999997E-10</v>
      </c>
      <c r="BE59" s="272">
        <v>5.5044546000000002E-8</v>
      </c>
      <c r="BF59" s="272">
        <v>2.0719076E-11</v>
      </c>
      <c r="BG59" s="272">
        <v>7.9834199999999995E-13</v>
      </c>
      <c r="BH59" s="272">
        <v>2.2905581999999999E-8</v>
      </c>
      <c r="BI59" s="272">
        <v>3.9660808999999997E-11</v>
      </c>
      <c r="BJ59" s="272">
        <v>9.7830928000000006E-11</v>
      </c>
      <c r="BK59" s="272">
        <v>2.8593862E-6</v>
      </c>
      <c r="BL59" s="272">
        <v>2.0426810999999999E-5</v>
      </c>
      <c r="BM59" s="273">
        <v>0</v>
      </c>
      <c r="BN59" s="273">
        <v>0.98372188999999999</v>
      </c>
      <c r="BO59" s="273">
        <v>0.19265446999999999</v>
      </c>
      <c r="BP59" s="273">
        <v>0</v>
      </c>
      <c r="BQ59" s="273">
        <v>0</v>
      </c>
      <c r="BR59" s="273">
        <v>0</v>
      </c>
      <c r="BS59"/>
      <c r="BT59" s="121">
        <v>5.0877350999999999E-3</v>
      </c>
      <c r="BU59" s="121">
        <v>3.7950467E-4</v>
      </c>
      <c r="BV59" s="274">
        <v>4.5153257999999999E-5</v>
      </c>
      <c r="BW59" s="274">
        <v>5.4656778000000001E-5</v>
      </c>
      <c r="BX59" s="121">
        <v>3.1262682999999997E-4</v>
      </c>
      <c r="BY59" s="274">
        <v>2.415693E-6</v>
      </c>
      <c r="BZ59" s="274">
        <v>5.3805909000000002E-7</v>
      </c>
      <c r="CA59" s="274">
        <v>3.2651272999999997E-8</v>
      </c>
      <c r="CB59" s="121">
        <v>5.9544633E-4</v>
      </c>
      <c r="CC59" s="121">
        <v>6.8833719999999998E-4</v>
      </c>
      <c r="CD59" s="121">
        <v>0</v>
      </c>
      <c r="CE59" s="121">
        <v>0</v>
      </c>
      <c r="CF59" s="121">
        <v>0</v>
      </c>
      <c r="CG59" s="274">
        <v>4.7149978000000001E-5</v>
      </c>
      <c r="CH59" s="274">
        <v>3.0463005E-5</v>
      </c>
      <c r="CI59" s="121">
        <v>2.9314107E-3</v>
      </c>
      <c r="CJ59" s="121">
        <v>0</v>
      </c>
      <c r="CK59"/>
      <c r="CL59" s="322">
        <v>0</v>
      </c>
      <c r="CM59" s="322">
        <v>1.6194032</v>
      </c>
      <c r="CN59" s="322">
        <v>0.10315572000000001</v>
      </c>
      <c r="CO59" s="322">
        <v>0.25965650000000001</v>
      </c>
      <c r="CP59" s="322">
        <v>2.3587153E-3</v>
      </c>
      <c r="CQ59" s="322">
        <v>3.9675738000000001E-5</v>
      </c>
      <c r="CR59" s="322">
        <v>3.490948E-5</v>
      </c>
      <c r="CS59" s="322">
        <v>1.5867483000000002E-2</v>
      </c>
      <c r="CT59" s="322">
        <v>454.16798999999997</v>
      </c>
      <c r="CU59" s="322">
        <v>2.6201732999999998</v>
      </c>
      <c r="CV59" s="149" t="s">
        <v>1275</v>
      </c>
      <c r="CW59" s="135"/>
      <c r="CX59" s="18" t="s">
        <v>839</v>
      </c>
      <c r="CY59" s="13"/>
      <c r="CZ59" s="13"/>
      <c r="DB59"/>
      <c r="DC59" s="61"/>
      <c r="DD59" s="61"/>
      <c r="DE59"/>
      <c r="DF59"/>
      <c r="DG59"/>
      <c r="DH59"/>
      <c r="DI59"/>
      <c r="DJ59"/>
      <c r="DK59"/>
      <c r="DL59"/>
      <c r="DM59"/>
      <c r="DN59"/>
    </row>
    <row r="60" spans="1:118" ht="14.4" customHeight="1">
      <c r="A60" t="s">
        <v>1550</v>
      </c>
      <c r="B60" s="168" t="s">
        <v>1538</v>
      </c>
      <c r="C60" s="279" t="str">
        <f t="shared" si="0"/>
        <v>A.020.01.113</v>
      </c>
      <c r="D60" s="14" t="s">
        <v>2813</v>
      </c>
      <c r="E60" s="278" t="s">
        <v>1510</v>
      </c>
      <c r="F60" s="281" t="str">
        <f t="shared" si="1"/>
        <v>Zirconia</v>
      </c>
      <c r="G60" s="319">
        <f t="shared" si="5"/>
        <v>0.56604035568176392</v>
      </c>
      <c r="H60" s="319">
        <f t="shared" si="6"/>
        <v>3.3325527124799999E-4</v>
      </c>
      <c r="I60" s="319">
        <f t="shared" si="7"/>
        <v>2.7347100410515829E-2</v>
      </c>
      <c r="J60" s="319">
        <f t="shared" si="8"/>
        <v>0.49580000000000002</v>
      </c>
      <c r="K60" s="319">
        <v>4.2560000000000001E-2</v>
      </c>
      <c r="L60" s="319">
        <v>2.60559E-2</v>
      </c>
      <c r="M60" s="319">
        <v>1.2911999999999999E-3</v>
      </c>
      <c r="N60" s="319">
        <v>3.3323400000000002E-4</v>
      </c>
      <c r="O60" s="319">
        <v>0</v>
      </c>
      <c r="P60" s="319">
        <v>0</v>
      </c>
      <c r="Q60" s="319">
        <v>2.1271247999999999E-8</v>
      </c>
      <c r="R60" s="319">
        <v>4.1051582999999998E-10</v>
      </c>
      <c r="S60" s="319">
        <v>0.49580000000000002</v>
      </c>
      <c r="T60" s="319">
        <v>0</v>
      </c>
      <c r="U60" s="319">
        <v>0</v>
      </c>
      <c r="V60" s="319">
        <v>0</v>
      </c>
      <c r="W60" s="319">
        <v>0</v>
      </c>
      <c r="X60" s="319">
        <v>0</v>
      </c>
      <c r="Y60" s="210"/>
      <c r="Z60" s="320">
        <f t="shared" si="9"/>
        <v>0.32</v>
      </c>
      <c r="AA60" s="210"/>
      <c r="AB60" s="321">
        <f t="shared" si="10"/>
        <v>4.2560000000000001E-2</v>
      </c>
      <c r="AC60" s="321">
        <f t="shared" si="11"/>
        <v>2.768035568176383E-2</v>
      </c>
      <c r="AD60" s="321">
        <f t="shared" si="12"/>
        <v>2.7347100410515829E-2</v>
      </c>
      <c r="AE60" s="321">
        <f t="shared" si="13"/>
        <v>2.7347100410515829E-2</v>
      </c>
      <c r="AF60" s="321">
        <f t="shared" si="14"/>
        <v>0.49580000000000002</v>
      </c>
      <c r="AG60"/>
      <c r="AH60" s="121">
        <v>4.2</v>
      </c>
      <c r="AI60" s="121">
        <v>4.2</v>
      </c>
      <c r="AJ60" s="121">
        <v>0</v>
      </c>
      <c r="AK60" s="121">
        <v>0</v>
      </c>
      <c r="AL60" s="121">
        <v>0</v>
      </c>
      <c r="AM60" s="121">
        <v>0</v>
      </c>
      <c r="AN60" s="121">
        <v>0</v>
      </c>
      <c r="AO60"/>
      <c r="AP60" s="282">
        <v>1.3541361999999999E-2</v>
      </c>
      <c r="AQ60" s="282">
        <v>1.2847094E-2</v>
      </c>
      <c r="AR60" s="282">
        <v>3.9438772E-4</v>
      </c>
      <c r="AS60" s="282">
        <v>2.9987999999999998E-4</v>
      </c>
      <c r="AT60" s="255">
        <f t="shared" si="24"/>
        <v>7.702095E-7</v>
      </c>
      <c r="AU60" s="256">
        <f t="shared" si="25"/>
        <v>1.45853448E-9</v>
      </c>
      <c r="AV60" s="256">
        <f t="shared" si="26"/>
        <v>4.2000000000000003E-2</v>
      </c>
      <c r="AW60" s="272">
        <v>2.9695999999999998E-7</v>
      </c>
      <c r="AX60" s="272">
        <v>8.9600000000000001E-10</v>
      </c>
      <c r="AY60" s="272">
        <v>2.448E-14</v>
      </c>
      <c r="AZ60" s="273">
        <v>0</v>
      </c>
      <c r="BA60" s="273">
        <v>0</v>
      </c>
      <c r="BB60" s="272">
        <v>4.9499999999999997E-11</v>
      </c>
      <c r="BC60" s="272">
        <v>4.7319999999999998E-7</v>
      </c>
      <c r="BD60" s="272">
        <v>1.1309999999999999E-11</v>
      </c>
      <c r="BE60" s="272">
        <v>5.5120000000000002E-10</v>
      </c>
      <c r="BF60" s="273">
        <v>0</v>
      </c>
      <c r="BG60" s="273">
        <v>0</v>
      </c>
      <c r="BH60" s="273">
        <v>0</v>
      </c>
      <c r="BI60" s="273">
        <v>0</v>
      </c>
      <c r="BJ60" s="273">
        <v>0</v>
      </c>
      <c r="BK60" s="273">
        <v>0</v>
      </c>
      <c r="BL60" s="273">
        <v>0</v>
      </c>
      <c r="BM60" s="273">
        <v>0</v>
      </c>
      <c r="BN60" s="273">
        <v>0</v>
      </c>
      <c r="BO60" s="273">
        <v>4.2000000000000003E-2</v>
      </c>
      <c r="BP60" s="273">
        <v>0</v>
      </c>
      <c r="BQ60" s="273">
        <v>0</v>
      </c>
      <c r="BR60" s="273">
        <v>0</v>
      </c>
      <c r="BS60"/>
      <c r="BT60" s="274">
        <v>2.6292933000000001E-5</v>
      </c>
      <c r="BU60" s="274">
        <v>3.8001393000000001E-6</v>
      </c>
      <c r="BV60" s="274">
        <v>8.9224491000000001E-6</v>
      </c>
      <c r="BW60" s="274">
        <v>4.8086504999999998E-14</v>
      </c>
      <c r="BX60" s="274">
        <v>3.1303054E-6</v>
      </c>
      <c r="BY60" s="121">
        <v>0</v>
      </c>
      <c r="BZ60" s="121">
        <v>0</v>
      </c>
      <c r="CA60" s="121">
        <v>0</v>
      </c>
      <c r="CB60" s="121">
        <v>0</v>
      </c>
      <c r="CC60" s="274">
        <v>1.4075309E-11</v>
      </c>
      <c r="CD60" s="121">
        <v>0</v>
      </c>
      <c r="CE60" s="121">
        <v>0</v>
      </c>
      <c r="CF60" s="121">
        <v>0</v>
      </c>
      <c r="CG60" s="274">
        <v>5.4324141000000002E-7</v>
      </c>
      <c r="CH60" s="121">
        <v>5.1196644999999998E-6</v>
      </c>
      <c r="CI60" s="274">
        <v>4.7771188999999999E-6</v>
      </c>
      <c r="CJ60" s="121">
        <v>0</v>
      </c>
      <c r="CK60"/>
      <c r="CL60" s="322">
        <v>0</v>
      </c>
      <c r="CM60" s="322">
        <v>0.32</v>
      </c>
      <c r="CN60" s="322">
        <v>1.3492545E-3</v>
      </c>
      <c r="CO60" s="322">
        <v>2.5999999999999999E-3</v>
      </c>
      <c r="CP60" s="322">
        <v>8.7756479999999998E-5</v>
      </c>
      <c r="CQ60" s="322">
        <v>0</v>
      </c>
      <c r="CR60" s="322">
        <v>0</v>
      </c>
      <c r="CS60" s="322">
        <v>1.5888885999999999E-4</v>
      </c>
      <c r="CT60" s="322">
        <v>0</v>
      </c>
      <c r="CU60" s="322">
        <v>0.57599999999999996</v>
      </c>
      <c r="CV60" s="148" t="s">
        <v>1276</v>
      </c>
      <c r="CW60" s="135"/>
      <c r="CX60" s="18" t="s">
        <v>840</v>
      </c>
      <c r="CY60" s="13"/>
      <c r="CZ60" s="13"/>
      <c r="DB60"/>
      <c r="DC60" s="61"/>
      <c r="DD60" s="61"/>
      <c r="DE60"/>
      <c r="DF60"/>
      <c r="DG60"/>
      <c r="DH60"/>
      <c r="DI60"/>
      <c r="DJ60"/>
      <c r="DK60"/>
      <c r="DL60"/>
      <c r="DM60"/>
      <c r="DN60"/>
    </row>
    <row r="61" spans="1:118" ht="14.4" customHeight="1">
      <c r="B61" s="168" t="s">
        <v>1552</v>
      </c>
      <c r="C61" s="277"/>
      <c r="D61" s="280"/>
      <c r="E61" s="278"/>
      <c r="F61"/>
      <c r="G61" s="210"/>
      <c r="H61" s="210"/>
      <c r="I61" s="210"/>
      <c r="J61" s="210"/>
      <c r="K61" s="210"/>
      <c r="L61" s="210"/>
      <c r="M61" s="210"/>
      <c r="N61" s="210"/>
      <c r="O61" s="210"/>
      <c r="P61" s="210"/>
      <c r="Q61" s="210"/>
      <c r="R61" s="210"/>
      <c r="S61" s="210"/>
      <c r="T61" s="210"/>
      <c r="U61" s="210"/>
      <c r="V61" s="210"/>
      <c r="W61" s="210"/>
      <c r="X61" s="210"/>
      <c r="Y61" s="210"/>
      <c r="Z61" s="210"/>
      <c r="AA61" s="210"/>
      <c r="AB61" s="210"/>
      <c r="AC61" s="210"/>
      <c r="AD61" s="210"/>
      <c r="AE61" s="210"/>
      <c r="AF61" s="210"/>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s="182"/>
      <c r="CW61" s="164"/>
      <c r="CX61" s="13"/>
      <c r="CY61" s="13"/>
      <c r="CZ61" s="13"/>
      <c r="DB61"/>
      <c r="DC61" s="61"/>
      <c r="DD61" s="61"/>
      <c r="DE61"/>
      <c r="DF61"/>
      <c r="DG61"/>
      <c r="DH61"/>
      <c r="DI61"/>
      <c r="DJ61"/>
      <c r="DK61"/>
      <c r="DL61"/>
      <c r="DM61"/>
      <c r="DN61"/>
    </row>
    <row r="62" spans="1:118" ht="14.4" customHeight="1">
      <c r="B62" s="168" t="s">
        <v>1552</v>
      </c>
      <c r="C62" s="277"/>
      <c r="D62" s="277"/>
      <c r="E62" s="278"/>
      <c r="F62"/>
      <c r="G62" s="210"/>
      <c r="H62" s="210"/>
      <c r="I62" s="210"/>
      <c r="J62" s="210"/>
      <c r="K62" s="210"/>
      <c r="L62" s="210"/>
      <c r="M62" s="210"/>
      <c r="N62" s="210"/>
      <c r="O62" s="210"/>
      <c r="P62" s="210"/>
      <c r="Q62" s="210"/>
      <c r="R62" s="210"/>
      <c r="S62" s="210"/>
      <c r="T62" s="210"/>
      <c r="U62" s="210"/>
      <c r="V62" s="210"/>
      <c r="W62" s="210"/>
      <c r="X62" s="210"/>
      <c r="Y62" s="210"/>
      <c r="Z62" s="210"/>
      <c r="AA62" s="210"/>
      <c r="AB62" s="210"/>
      <c r="AC62" s="210"/>
      <c r="AD62" s="210"/>
      <c r="AE62" s="210"/>
      <c r="AF62" s="210"/>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s="183"/>
      <c r="CW62" s="164"/>
      <c r="DB62" s="14"/>
      <c r="DC62" s="61"/>
      <c r="DD62" s="61"/>
      <c r="DE62"/>
      <c r="DF62"/>
      <c r="DG62"/>
      <c r="DH62"/>
      <c r="DI62"/>
      <c r="DJ62"/>
      <c r="DK62"/>
      <c r="DL62"/>
      <c r="DM62"/>
      <c r="DN62"/>
    </row>
    <row r="63" spans="1:118" ht="14.4" customHeight="1">
      <c r="A63" t="s">
        <v>1551</v>
      </c>
      <c r="B63" s="168" t="s">
        <v>1552</v>
      </c>
      <c r="C63" s="279" t="str">
        <f t="shared" si="0"/>
        <v>A.030.02.101</v>
      </c>
      <c r="D63" s="14" t="s">
        <v>2814</v>
      </c>
      <c r="E63" s="278" t="s">
        <v>1510</v>
      </c>
      <c r="F63" s="281" t="str">
        <f t="shared" si="1"/>
        <v>HCL (hydrochloric acid)</v>
      </c>
      <c r="G63" s="319">
        <f t="shared" si="5"/>
        <v>8.5118660357951986E-2</v>
      </c>
      <c r="H63" s="319">
        <f t="shared" si="6"/>
        <v>1.69386632653E-4</v>
      </c>
      <c r="I63" s="319">
        <f t="shared" si="7"/>
        <v>2.6986105382499999E-3</v>
      </c>
      <c r="J63" s="319">
        <f t="shared" si="8"/>
        <v>5.7969577187048996E-2</v>
      </c>
      <c r="K63" s="319">
        <v>2.4281086E-2</v>
      </c>
      <c r="L63" s="319">
        <v>2.5240589999999999E-3</v>
      </c>
      <c r="M63" s="319">
        <v>1.7380202999999999E-4</v>
      </c>
      <c r="N63" s="319">
        <v>1.0183044E-4</v>
      </c>
      <c r="O63" s="319">
        <v>6.6799083000000002E-5</v>
      </c>
      <c r="P63" s="319">
        <v>2.8209153E-8</v>
      </c>
      <c r="Q63" s="319">
        <v>7.2890050000000004E-7</v>
      </c>
      <c r="R63" s="319">
        <v>6.2193549000000002E-7</v>
      </c>
      <c r="S63" s="319">
        <v>4.4343492999999998E-7</v>
      </c>
      <c r="T63" s="319">
        <v>5.7968862000000003E-2</v>
      </c>
      <c r="U63" s="319">
        <v>2.6108893E-7</v>
      </c>
      <c r="V63" s="319">
        <v>1.2757276E-7</v>
      </c>
      <c r="W63" s="319">
        <v>1.0663189E-8</v>
      </c>
      <c r="X63" s="319">
        <v>0</v>
      </c>
      <c r="Y63" s="210"/>
      <c r="Z63" s="320">
        <f t="shared" si="9"/>
        <v>0.18256455639097743</v>
      </c>
      <c r="AA63" s="210"/>
      <c r="AB63" s="321">
        <f t="shared" si="10"/>
        <v>2.4281086E-2</v>
      </c>
      <c r="AC63" s="321">
        <f t="shared" si="11"/>
        <v>2.8678695981429994E-3</v>
      </c>
      <c r="AD63" s="321">
        <f t="shared" si="12"/>
        <v>6.0667355628679004E-2</v>
      </c>
      <c r="AE63" s="321">
        <f t="shared" si="13"/>
        <v>2.6986105382499999E-3</v>
      </c>
      <c r="AF63" s="321">
        <f t="shared" si="14"/>
        <v>7.0452385999999993E-7</v>
      </c>
      <c r="AG63"/>
      <c r="AH63" s="121">
        <v>6.6651888000000001</v>
      </c>
      <c r="AI63" s="121">
        <v>6.6650296999999998</v>
      </c>
      <c r="AJ63" s="274">
        <v>3.5395979E-5</v>
      </c>
      <c r="AK63" s="121">
        <v>0</v>
      </c>
      <c r="AL63" s="274">
        <v>4.1269378000000001E-6</v>
      </c>
      <c r="AM63" s="274">
        <v>1.1297649E-4</v>
      </c>
      <c r="AN63" s="274">
        <v>6.6096901999999996E-6</v>
      </c>
      <c r="AP63" s="282">
        <v>4.2211588000000003E-3</v>
      </c>
      <c r="AQ63" s="282">
        <v>3.5916325000000002E-3</v>
      </c>
      <c r="AR63" s="282">
        <v>1.5366161000000001E-4</v>
      </c>
      <c r="AS63" s="282">
        <v>4.7586471999999999E-4</v>
      </c>
      <c r="AT63" s="255">
        <f t="shared" ref="AT63:AT67" si="27">AW63+AZ63+BA63+BB63+BC63+BK63+BL63+BP63</f>
        <v>2.1532568771495434E-7</v>
      </c>
      <c r="AU63" s="256">
        <f t="shared" ref="AU63:AU67" si="28">AX63+AY63+BD63+BE63+BF63+BG63+BH63+BI63+BJ63+BM63+BQ63+BR63</f>
        <v>5.6827519592494305E-10</v>
      </c>
      <c r="AV63" s="256">
        <f t="shared" ref="AV63:AV67" si="29">BN63+BO63</f>
        <v>6.6647719774434996E-2</v>
      </c>
      <c r="AW63" s="272">
        <v>1.694223E-7</v>
      </c>
      <c r="AX63" s="272">
        <v>5.1118806000000001E-10</v>
      </c>
      <c r="AY63" s="272">
        <v>1.3966384E-14</v>
      </c>
      <c r="AZ63" s="272">
        <v>3.1543345000000001E-14</v>
      </c>
      <c r="BA63" s="272">
        <v>8.2520932999999998E-16</v>
      </c>
      <c r="BB63" s="272">
        <v>1.5126829999999999E-11</v>
      </c>
      <c r="BC63" s="272">
        <v>4.5880486999999998E-8</v>
      </c>
      <c r="BD63" s="272">
        <v>3.4150727999999999E-12</v>
      </c>
      <c r="BE63" s="272">
        <v>5.3445081999999998E-11</v>
      </c>
      <c r="BF63" s="272">
        <v>2.0971406999999999E-16</v>
      </c>
      <c r="BG63" s="272">
        <v>6.7550556999999998E-18</v>
      </c>
      <c r="BH63" s="272">
        <v>2.5201227000000001E-16</v>
      </c>
      <c r="BI63" s="272">
        <v>1.1940864E-17</v>
      </c>
      <c r="BJ63" s="272">
        <v>2.1638734999999999E-17</v>
      </c>
      <c r="BK63" s="272">
        <v>1.2300973999999999E-13</v>
      </c>
      <c r="BL63" s="272">
        <v>7.4117665000000004E-12</v>
      </c>
      <c r="BM63" s="272">
        <v>2.1125541999999999E-13</v>
      </c>
      <c r="BN63" s="272">
        <v>6.1774434999999998E-8</v>
      </c>
      <c r="BO63" s="273">
        <v>6.6647657999999999E-2</v>
      </c>
      <c r="BP63" s="272">
        <v>2.0674016000000001E-13</v>
      </c>
      <c r="BQ63" s="272">
        <v>1.2572036999999999E-15</v>
      </c>
      <c r="BR63" s="272">
        <v>5.6248224000000003E-20</v>
      </c>
      <c r="BS63"/>
      <c r="BT63" s="274">
        <v>1.4027342E-5</v>
      </c>
      <c r="BU63" s="274">
        <v>3.6863487000000002E-7</v>
      </c>
      <c r="BV63" s="274">
        <v>5.0903841999999999E-6</v>
      </c>
      <c r="BW63" s="274">
        <v>7.2896960999999999E-11</v>
      </c>
      <c r="BX63" s="274">
        <v>3.635378E-7</v>
      </c>
      <c r="BY63" s="274">
        <v>3.309314E-10</v>
      </c>
      <c r="BZ63" s="274">
        <v>4.0799228000000003E-12</v>
      </c>
      <c r="CA63" s="274">
        <v>5.3457663000000001E-10</v>
      </c>
      <c r="CB63" s="274">
        <v>3.7854697000000001E-11</v>
      </c>
      <c r="CC63" s="274">
        <v>4.8231770000000004E-10</v>
      </c>
      <c r="CD63" s="274">
        <v>6.0567211000000003E-12</v>
      </c>
      <c r="CE63" s="274">
        <v>1.3772884E-10</v>
      </c>
      <c r="CF63" s="274">
        <v>1.1319719E-13</v>
      </c>
      <c r="CG63" s="274">
        <v>1.1231144E-7</v>
      </c>
      <c r="CH63" s="274">
        <v>8.0907838000000002E-6</v>
      </c>
      <c r="CI63" s="274">
        <v>5.3182112000000002E-11</v>
      </c>
      <c r="CJ63" s="274">
        <v>2.9679055999999999E-11</v>
      </c>
      <c r="CK63" s="4"/>
      <c r="CL63" s="323">
        <v>1.8509885000000001E-13</v>
      </c>
      <c r="CM63" s="323">
        <v>0.18256278000000001</v>
      </c>
      <c r="CN63" s="323">
        <v>4.1076923999999997E-4</v>
      </c>
      <c r="CO63" s="323">
        <v>2.5227717E-4</v>
      </c>
      <c r="CP63" s="323">
        <v>1.1542728E-5</v>
      </c>
      <c r="CQ63" s="323">
        <v>8.4774481000000001E-13</v>
      </c>
      <c r="CR63" s="323">
        <v>5.0851025000000001E-11</v>
      </c>
      <c r="CS63" s="323">
        <v>1.5400831000000001E-5</v>
      </c>
      <c r="CT63" s="323">
        <v>3.5498043999999998E-5</v>
      </c>
      <c r="CU63" s="323">
        <v>0.91025924000000003</v>
      </c>
      <c r="CV63" s="148" t="s">
        <v>1253</v>
      </c>
      <c r="CW63" s="136" t="s">
        <v>1434</v>
      </c>
      <c r="CX63" s="22" t="s">
        <v>842</v>
      </c>
      <c r="CY63" s="13"/>
      <c r="CZ63" s="13"/>
      <c r="DB63" s="3"/>
      <c r="DC63" s="61"/>
      <c r="DD63" s="61"/>
      <c r="DE63"/>
      <c r="DF63"/>
      <c r="DG63"/>
      <c r="DH63"/>
      <c r="DI63"/>
      <c r="DJ63"/>
      <c r="DK63"/>
      <c r="DL63"/>
      <c r="DM63"/>
      <c r="DN63"/>
    </row>
    <row r="64" spans="1:118" ht="14.4" customHeight="1" thickBot="1">
      <c r="A64" t="s">
        <v>1553</v>
      </c>
      <c r="B64" s="168" t="s">
        <v>1552</v>
      </c>
      <c r="C64" s="279" t="str">
        <f t="shared" si="0"/>
        <v>A.030.02.102</v>
      </c>
      <c r="D64" s="14" t="s">
        <v>2814</v>
      </c>
      <c r="E64" s="278" t="s">
        <v>1510</v>
      </c>
      <c r="F64" s="281" t="str">
        <f t="shared" si="1"/>
        <v>Nitric acid</v>
      </c>
      <c r="G64" s="319">
        <f t="shared" si="5"/>
        <v>8.4895684318997092E-2</v>
      </c>
      <c r="H64" s="319">
        <f t="shared" si="6"/>
        <v>2.6251893045E-5</v>
      </c>
      <c r="I64" s="319">
        <f t="shared" si="7"/>
        <v>6.1020001552100003E-5</v>
      </c>
      <c r="J64" s="319">
        <f t="shared" si="8"/>
        <v>1.103854244E-4</v>
      </c>
      <c r="K64" s="319">
        <v>8.4698026999999995E-2</v>
      </c>
      <c r="L64" s="319">
        <v>3.3838425E-5</v>
      </c>
      <c r="M64" s="319">
        <v>2.670245E-5</v>
      </c>
      <c r="N64" s="319">
        <v>2.2535122000000001E-5</v>
      </c>
      <c r="O64" s="319">
        <v>3.5615160000000001E-6</v>
      </c>
      <c r="P64" s="319">
        <v>8.2923057000000002E-8</v>
      </c>
      <c r="Q64" s="319">
        <v>7.2331987999999998E-8</v>
      </c>
      <c r="R64" s="319">
        <v>4.7551807999999998E-7</v>
      </c>
      <c r="S64" s="319">
        <v>3.9909943999999996E-6</v>
      </c>
      <c r="T64" s="319">
        <v>0</v>
      </c>
      <c r="U64" s="319">
        <v>1.0639443E-4</v>
      </c>
      <c r="V64" s="319">
        <v>3.6084720999999999E-9</v>
      </c>
      <c r="W64" s="319">
        <v>0</v>
      </c>
      <c r="X64" s="319">
        <v>0</v>
      </c>
      <c r="Y64" s="210"/>
      <c r="Z64" s="320">
        <f t="shared" si="9"/>
        <v>0.63682727067669165</v>
      </c>
      <c r="AA64" s="210"/>
      <c r="AB64" s="321">
        <f t="shared" si="10"/>
        <v>8.4698026999999995E-2</v>
      </c>
      <c r="AC64" s="321">
        <f t="shared" si="11"/>
        <v>8.7268286125000014E-5</v>
      </c>
      <c r="AD64" s="321">
        <f t="shared" si="12"/>
        <v>6.101639308E-5</v>
      </c>
      <c r="AE64" s="321">
        <f t="shared" si="13"/>
        <v>6.1020001552100003E-5</v>
      </c>
      <c r="AF64" s="321">
        <f t="shared" si="14"/>
        <v>1.103854244E-4</v>
      </c>
      <c r="AG64"/>
      <c r="AH64" s="121">
        <v>8.3791264000000004E-2</v>
      </c>
      <c r="AI64" s="121">
        <v>5.9255165999999998E-2</v>
      </c>
      <c r="AJ64" s="121">
        <v>1.4422588E-2</v>
      </c>
      <c r="AK64" s="121">
        <v>0</v>
      </c>
      <c r="AL64" s="121">
        <v>1.4459996000000001E-3</v>
      </c>
      <c r="AM64" s="121">
        <v>5.4056084999999999E-3</v>
      </c>
      <c r="AN64" s="121">
        <v>3.2619025999999999E-3</v>
      </c>
      <c r="AO64"/>
      <c r="AP64" s="282">
        <v>1.0357753000000001E-2</v>
      </c>
      <c r="AQ64" s="282">
        <v>9.8731779999999998E-3</v>
      </c>
      <c r="AR64" s="282">
        <v>4.8257836000000003E-4</v>
      </c>
      <c r="AS64" s="283">
        <v>1.9963135000000001E-6</v>
      </c>
      <c r="AT64" s="255">
        <f t="shared" si="27"/>
        <v>5.9191715068403602E-7</v>
      </c>
      <c r="AU64" s="256">
        <f t="shared" si="28"/>
        <v>1.7846832574604671E-9</v>
      </c>
      <c r="AV64" s="256">
        <f t="shared" si="29"/>
        <v>2.7959572715299997E-4</v>
      </c>
      <c r="AW64" s="272">
        <v>5.9098893000000001E-7</v>
      </c>
      <c r="AX64" s="272">
        <v>1.7831567000000001E-9</v>
      </c>
      <c r="AY64" s="272">
        <v>4.8718367999999997E-14</v>
      </c>
      <c r="AZ64" s="272">
        <v>5.8175019000000005E-14</v>
      </c>
      <c r="BA64" s="272">
        <v>7.5572171000000007E-15</v>
      </c>
      <c r="BB64" s="272">
        <v>3.3508252999999999E-12</v>
      </c>
      <c r="BC64" s="272">
        <v>9.2355463000000003E-10</v>
      </c>
      <c r="BD64" s="272">
        <v>4.7704158E-13</v>
      </c>
      <c r="BE64" s="272">
        <v>9.9603407000000003E-13</v>
      </c>
      <c r="BF64" s="272">
        <v>8.4835345000000001E-17</v>
      </c>
      <c r="BG64" s="272">
        <v>4.3516415999999998E-19</v>
      </c>
      <c r="BH64" s="272">
        <v>1.7977488999999999E-16</v>
      </c>
      <c r="BI64" s="272">
        <v>1.0386468E-17</v>
      </c>
      <c r="BJ64" s="272">
        <v>7.8500999999999995E-18</v>
      </c>
      <c r="BK64" s="272">
        <v>9.0320619999999997E-13</v>
      </c>
      <c r="BL64" s="272">
        <v>3.462903E-13</v>
      </c>
      <c r="BM64" s="272">
        <v>4.4801604999999997E-15</v>
      </c>
      <c r="BN64" s="272">
        <v>8.5137153000000002E-8</v>
      </c>
      <c r="BO64" s="273">
        <v>2.7951058999999999E-4</v>
      </c>
      <c r="BP64" s="273">
        <v>0</v>
      </c>
      <c r="BQ64" s="273">
        <v>0</v>
      </c>
      <c r="BR64" s="273">
        <v>0</v>
      </c>
      <c r="BS64"/>
      <c r="BT64" s="274">
        <v>1.7873460000000001E-5</v>
      </c>
      <c r="BU64" s="274">
        <v>7.9638873999999999E-9</v>
      </c>
      <c r="BV64" s="274">
        <v>1.7756434000000001E-5</v>
      </c>
      <c r="BW64" s="274">
        <v>5.5986949000000002E-11</v>
      </c>
      <c r="BX64" s="274">
        <v>8.1415309000000004E-9</v>
      </c>
      <c r="BY64" s="274">
        <v>2.1557304000000001E-9</v>
      </c>
      <c r="BZ64" s="274">
        <v>1.0883075000000001E-13</v>
      </c>
      <c r="CA64" s="274">
        <v>3.2776698999999999E-9</v>
      </c>
      <c r="CB64" s="274">
        <v>1.112769E-10</v>
      </c>
      <c r="CC64" s="274">
        <v>4.7862496999999997E-11</v>
      </c>
      <c r="CD64" s="274">
        <v>5.6801979999999999E-11</v>
      </c>
      <c r="CE64" s="274">
        <v>3.2569690999999999E-12</v>
      </c>
      <c r="CF64" s="274">
        <v>1.0026624999999999E-12</v>
      </c>
      <c r="CG64" s="274">
        <v>4.7955952999999996E-9</v>
      </c>
      <c r="CH64" s="274">
        <v>8.8532873000000005E-8</v>
      </c>
      <c r="CI64" s="274">
        <v>1.8822950000000001E-9</v>
      </c>
      <c r="CJ64" s="121">
        <v>0</v>
      </c>
      <c r="CK64"/>
      <c r="CL64" s="322">
        <v>1.6635720000000001E-12</v>
      </c>
      <c r="CM64" s="322">
        <v>0.63681657999999997</v>
      </c>
      <c r="CN64" s="322">
        <v>8.5206505999999994E-5</v>
      </c>
      <c r="CO64" s="322">
        <v>5.9521282999999999E-6</v>
      </c>
      <c r="CP64" s="322">
        <v>1.6408854999999999E-7</v>
      </c>
      <c r="CQ64" s="322">
        <v>1.4845215000000001E-12</v>
      </c>
      <c r="CR64" s="322">
        <v>1.9024456000000001E-12</v>
      </c>
      <c r="CS64" s="322">
        <v>3.2182724000000001E-7</v>
      </c>
      <c r="CT64" s="322">
        <v>1.8470281999999999E-5</v>
      </c>
      <c r="CU64" s="322">
        <v>4.3913355000000003E-3</v>
      </c>
      <c r="CV64" s="148" t="s">
        <v>1254</v>
      </c>
      <c r="CW64" s="136" t="s">
        <v>1431</v>
      </c>
      <c r="CX64" s="20" t="s">
        <v>4046</v>
      </c>
      <c r="CY64" s="13"/>
      <c r="CZ64" s="13"/>
      <c r="DB64" s="3"/>
      <c r="DC64" s="61"/>
      <c r="DD64" s="61"/>
      <c r="DE64"/>
      <c r="DF64"/>
      <c r="DG64"/>
      <c r="DH64"/>
      <c r="DI64"/>
      <c r="DJ64"/>
      <c r="DK64"/>
      <c r="DL64"/>
      <c r="DM64"/>
      <c r="DN64"/>
    </row>
    <row r="65" spans="1:118" ht="14.4" customHeight="1" thickBot="1">
      <c r="A65" t="s">
        <v>1554</v>
      </c>
      <c r="B65" s="168" t="s">
        <v>1552</v>
      </c>
      <c r="C65" s="279" t="str">
        <f t="shared" si="0"/>
        <v>A.030.02.103</v>
      </c>
      <c r="D65" s="14" t="s">
        <v>2814</v>
      </c>
      <c r="E65" s="278" t="s">
        <v>1510</v>
      </c>
      <c r="F65" s="281" t="str">
        <f t="shared" si="1"/>
        <v>Phosphoric acid</v>
      </c>
      <c r="G65" s="319">
        <f t="shared" si="5"/>
        <v>0.1121593255767</v>
      </c>
      <c r="H65" s="319">
        <f t="shared" si="6"/>
        <v>3.982759927E-2</v>
      </c>
      <c r="I65" s="319">
        <f t="shared" si="7"/>
        <v>3.5555763067E-3</v>
      </c>
      <c r="J65" s="319">
        <f t="shared" si="8"/>
        <v>6.4332770000000003E-3</v>
      </c>
      <c r="K65" s="319">
        <v>6.2342873E-2</v>
      </c>
      <c r="L65" s="319">
        <v>1.3609353000000001E-3</v>
      </c>
      <c r="M65" s="319">
        <v>1.8770430999999999E-3</v>
      </c>
      <c r="N65" s="319">
        <v>3.0080828999999999E-3</v>
      </c>
      <c r="O65" s="319">
        <v>2.4850159000000001E-4</v>
      </c>
      <c r="P65" s="319">
        <v>2.6324780000000001E-5</v>
      </c>
      <c r="Q65" s="319">
        <v>3.6544689999999998E-2</v>
      </c>
      <c r="R65" s="319">
        <v>3.1645236000000002E-4</v>
      </c>
      <c r="S65" s="319">
        <v>5.0757294000000003E-3</v>
      </c>
      <c r="T65" s="319">
        <v>0</v>
      </c>
      <c r="U65" s="319">
        <v>1.3575476E-3</v>
      </c>
      <c r="V65" s="319">
        <v>1.1455467000000001E-6</v>
      </c>
      <c r="W65" s="319">
        <v>0</v>
      </c>
      <c r="X65" s="319">
        <v>0</v>
      </c>
      <c r="Y65" s="210"/>
      <c r="Z65" s="320">
        <f t="shared" si="9"/>
        <v>0.46874340601503756</v>
      </c>
      <c r="AA65" s="210"/>
      <c r="AB65" s="321">
        <f t="shared" si="10"/>
        <v>6.2342873E-2</v>
      </c>
      <c r="AC65" s="321">
        <f t="shared" si="11"/>
        <v>4.3382030029999991E-2</v>
      </c>
      <c r="AD65" s="321">
        <f t="shared" si="12"/>
        <v>3.5544307599999999E-3</v>
      </c>
      <c r="AE65" s="321">
        <f t="shared" si="13"/>
        <v>3.5555763067E-3</v>
      </c>
      <c r="AF65" s="321">
        <f t="shared" si="14"/>
        <v>6.4332770000000003E-3</v>
      </c>
      <c r="AG65"/>
      <c r="AH65" s="121">
        <v>7.2090505</v>
      </c>
      <c r="AI65" s="121">
        <v>6.9079559000000001</v>
      </c>
      <c r="AJ65" s="121">
        <v>0.18403183000000001</v>
      </c>
      <c r="AK65" s="121">
        <v>0</v>
      </c>
      <c r="AL65" s="121">
        <v>1.3881596E-2</v>
      </c>
      <c r="AM65" s="121">
        <v>6.3058028000000002E-2</v>
      </c>
      <c r="AN65" s="121">
        <v>4.0123093999999998E-2</v>
      </c>
      <c r="AO65"/>
      <c r="AP65" s="282">
        <v>8.9830221999999994E-3</v>
      </c>
      <c r="AQ65" s="282">
        <v>8.1121205999999998E-3</v>
      </c>
      <c r="AR65" s="282">
        <v>3.9411325E-4</v>
      </c>
      <c r="AS65" s="282">
        <v>4.7678838999999998E-4</v>
      </c>
      <c r="AT65" s="255">
        <f t="shared" si="27"/>
        <v>4.8633816186650004E-7</v>
      </c>
      <c r="AU65" s="256">
        <f t="shared" si="28"/>
        <v>1.4575194502799497E-9</v>
      </c>
      <c r="AV65" s="256">
        <f t="shared" si="29"/>
        <v>6.6777085999999999E-2</v>
      </c>
      <c r="AW65" s="272">
        <v>4.3919037000000002E-7</v>
      </c>
      <c r="AX65" s="272">
        <v>1.3252991999999999E-9</v>
      </c>
      <c r="AY65" s="272">
        <v>3.6202296000000003E-14</v>
      </c>
      <c r="AZ65" s="272">
        <v>1.8468259999999999E-11</v>
      </c>
      <c r="BA65" s="272">
        <v>2.3991165E-12</v>
      </c>
      <c r="BB65" s="272">
        <v>4.4753892999999998E-10</v>
      </c>
      <c r="BC65" s="272">
        <v>4.6282720000000002E-8</v>
      </c>
      <c r="BD65" s="272">
        <v>8.2059376000000001E-11</v>
      </c>
      <c r="BE65" s="272">
        <v>4.8612467999999997E-11</v>
      </c>
      <c r="BF65" s="272">
        <v>2.6931854999999999E-14</v>
      </c>
      <c r="BG65" s="272">
        <v>1.3814735E-16</v>
      </c>
      <c r="BH65" s="272">
        <v>5.7071394999999998E-14</v>
      </c>
      <c r="BI65" s="272">
        <v>3.2972913000000001E-15</v>
      </c>
      <c r="BJ65" s="272">
        <v>2.4920953000000001E-15</v>
      </c>
      <c r="BK65" s="272">
        <v>2.8673212999999998E-10</v>
      </c>
      <c r="BL65" s="272">
        <v>1.0993343E-10</v>
      </c>
      <c r="BM65" s="272">
        <v>1.4222732E-12</v>
      </c>
      <c r="BN65" s="273">
        <v>1.4477402E-2</v>
      </c>
      <c r="BO65" s="273">
        <v>5.2299683999999999E-2</v>
      </c>
      <c r="BP65" s="273">
        <v>0</v>
      </c>
      <c r="BQ65" s="273">
        <v>0</v>
      </c>
      <c r="BR65" s="273">
        <v>0</v>
      </c>
      <c r="BS65"/>
      <c r="BT65" s="121">
        <v>1.6910628E-4</v>
      </c>
      <c r="BU65" s="274">
        <v>4.1193905000000002E-7</v>
      </c>
      <c r="BV65" s="274">
        <v>1.306981E-5</v>
      </c>
      <c r="BW65" s="274">
        <v>3.7159098E-8</v>
      </c>
      <c r="BX65" s="274">
        <v>4.4979936000000003E-7</v>
      </c>
      <c r="BY65" s="274">
        <v>1.5060664999999999E-7</v>
      </c>
      <c r="BZ65" s="274">
        <v>3.4549445000000002E-11</v>
      </c>
      <c r="CA65" s="274">
        <v>2.3040915E-7</v>
      </c>
      <c r="CB65" s="274">
        <v>3.5326000999999998E-8</v>
      </c>
      <c r="CC65" s="274">
        <v>2.4181833999999999E-5</v>
      </c>
      <c r="CD65" s="274">
        <v>1.8032374999999999E-8</v>
      </c>
      <c r="CE65" s="274">
        <v>1.0339583999999999E-9</v>
      </c>
      <c r="CF65" s="274">
        <v>3.1830554999999999E-10</v>
      </c>
      <c r="CG65" s="274">
        <v>1.8592865000000001E-6</v>
      </c>
      <c r="CH65" s="274">
        <v>8.2213780000000004E-6</v>
      </c>
      <c r="CI65" s="121">
        <v>1.2043932E-4</v>
      </c>
      <c r="CJ65" s="121">
        <v>0</v>
      </c>
      <c r="CK65"/>
      <c r="CL65" s="322">
        <v>5.2811807999999996E-10</v>
      </c>
      <c r="CM65" s="322">
        <v>0.46534966999999999</v>
      </c>
      <c r="CN65" s="322">
        <v>4.5894337999999998E-3</v>
      </c>
      <c r="CO65" s="322">
        <v>3.1922062000000001E-4</v>
      </c>
      <c r="CP65" s="322">
        <v>1.1963951E-5</v>
      </c>
      <c r="CQ65" s="322">
        <v>4.7127668000000005E-10</v>
      </c>
      <c r="CR65" s="322">
        <v>6.0395099000000003E-10</v>
      </c>
      <c r="CS65" s="322">
        <v>1.6417531000000001E-5</v>
      </c>
      <c r="CT65" s="322">
        <v>5.8635815999999999E-3</v>
      </c>
      <c r="CU65" s="322">
        <v>0.89243722000000003</v>
      </c>
      <c r="CV65" s="149" t="s">
        <v>1255</v>
      </c>
      <c r="CW65" s="136" t="s">
        <v>1432</v>
      </c>
      <c r="CX65" s="18" t="s">
        <v>841</v>
      </c>
      <c r="CY65" s="13"/>
      <c r="CZ65" s="13"/>
      <c r="DB65" s="3"/>
      <c r="DC65" s="62"/>
      <c r="DD65" s="62"/>
      <c r="DE65"/>
      <c r="DF65"/>
      <c r="DG65"/>
      <c r="DH65"/>
      <c r="DI65"/>
      <c r="DJ65"/>
      <c r="DK65"/>
      <c r="DL65"/>
      <c r="DM65"/>
      <c r="DN65"/>
    </row>
    <row r="66" spans="1:118" ht="14.4" customHeight="1" thickBot="1">
      <c r="A66" t="s">
        <v>1555</v>
      </c>
      <c r="B66" s="168" t="s">
        <v>1552</v>
      </c>
      <c r="C66" s="279" t="str">
        <f t="shared" si="0"/>
        <v>A.030.02.104</v>
      </c>
      <c r="D66" s="14" t="s">
        <v>2814</v>
      </c>
      <c r="E66" s="278" t="s">
        <v>1510</v>
      </c>
      <c r="F66" s="281" t="str">
        <f t="shared" si="1"/>
        <v>Sulphuric acid</v>
      </c>
      <c r="G66" s="319">
        <f t="shared" si="5"/>
        <v>1.6061247466999998E-2</v>
      </c>
      <c r="H66" s="319">
        <f t="shared" si="6"/>
        <v>9.2547670599999994E-4</v>
      </c>
      <c r="I66" s="319">
        <f t="shared" si="7"/>
        <v>5.1311161000000004E-5</v>
      </c>
      <c r="J66" s="319">
        <f t="shared" si="8"/>
        <v>3.2580996000000002E-3</v>
      </c>
      <c r="K66" s="319">
        <v>1.1826359999999999E-2</v>
      </c>
      <c r="L66" s="319">
        <v>3.066579E-5</v>
      </c>
      <c r="M66" s="319">
        <v>0</v>
      </c>
      <c r="N66" s="319">
        <v>9.1432799999999995E-4</v>
      </c>
      <c r="O66" s="319">
        <v>0</v>
      </c>
      <c r="P66" s="319">
        <v>0</v>
      </c>
      <c r="Q66" s="319">
        <v>1.1148706E-5</v>
      </c>
      <c r="R66" s="319">
        <v>2.0645371000000001E-5</v>
      </c>
      <c r="S66" s="319">
        <v>3.2580996000000002E-3</v>
      </c>
      <c r="T66" s="319">
        <v>0</v>
      </c>
      <c r="U66" s="319">
        <v>0</v>
      </c>
      <c r="V66" s="319">
        <v>0</v>
      </c>
      <c r="W66" s="319">
        <v>0</v>
      </c>
      <c r="X66" s="319">
        <v>0</v>
      </c>
      <c r="Y66" s="210"/>
      <c r="Z66" s="320">
        <f t="shared" si="9"/>
        <v>8.8919999999999985E-2</v>
      </c>
      <c r="AA66" s="210"/>
      <c r="AB66" s="321">
        <f t="shared" si="10"/>
        <v>1.1826359999999999E-2</v>
      </c>
      <c r="AC66" s="321">
        <f t="shared" si="11"/>
        <v>9.7678786700000002E-4</v>
      </c>
      <c r="AD66" s="321">
        <f t="shared" si="12"/>
        <v>5.1311161000000004E-5</v>
      </c>
      <c r="AE66" s="321">
        <f t="shared" si="13"/>
        <v>5.1311161000000004E-5</v>
      </c>
      <c r="AF66" s="321">
        <f t="shared" si="14"/>
        <v>3.2580996000000002E-3</v>
      </c>
      <c r="AG66"/>
      <c r="AH66" s="121">
        <v>1.5606599999999999</v>
      </c>
      <c r="AI66" s="121">
        <v>1.5606599999999999</v>
      </c>
      <c r="AJ66" s="121">
        <v>0</v>
      </c>
      <c r="AK66" s="121">
        <v>0</v>
      </c>
      <c r="AL66" s="121">
        <v>0</v>
      </c>
      <c r="AM66" s="121">
        <v>0</v>
      </c>
      <c r="AN66" s="121">
        <v>0</v>
      </c>
      <c r="AO66"/>
      <c r="AP66" s="282">
        <v>1.5524862999999999E-3</v>
      </c>
      <c r="AQ66" s="282">
        <v>1.3879560999999999E-3</v>
      </c>
      <c r="AR66" s="283">
        <v>7.5894119999999997E-5</v>
      </c>
      <c r="AS66" s="283">
        <v>8.8635989E-5</v>
      </c>
      <c r="AT66" s="255">
        <f t="shared" si="27"/>
        <v>8.3210799999999992E-8</v>
      </c>
      <c r="AU66" s="256">
        <f t="shared" si="28"/>
        <v>2.8067352237999998E-10</v>
      </c>
      <c r="AV66" s="256">
        <f t="shared" si="29"/>
        <v>1.2414004039999999E-2</v>
      </c>
      <c r="AW66" s="272">
        <v>8.2517760000000001E-8</v>
      </c>
      <c r="AX66" s="272">
        <v>2.4897600000000002E-10</v>
      </c>
      <c r="AY66" s="272">
        <v>6.8023799999999999E-15</v>
      </c>
      <c r="AZ66" s="273">
        <v>0</v>
      </c>
      <c r="BA66" s="273">
        <v>0</v>
      </c>
      <c r="BB66" s="272">
        <v>1.3611999999999999E-10</v>
      </c>
      <c r="BC66" s="272">
        <v>5.5691999999999998E-10</v>
      </c>
      <c r="BD66" s="272">
        <v>3.1042000000000001E-11</v>
      </c>
      <c r="BE66" s="272">
        <v>6.4871999999999999E-13</v>
      </c>
      <c r="BF66" s="273">
        <v>0</v>
      </c>
      <c r="BG66" s="273">
        <v>0</v>
      </c>
      <c r="BH66" s="273">
        <v>0</v>
      </c>
      <c r="BI66" s="273">
        <v>0</v>
      </c>
      <c r="BJ66" s="273">
        <v>0</v>
      </c>
      <c r="BK66" s="273">
        <v>0</v>
      </c>
      <c r="BL66" s="273">
        <v>0</v>
      </c>
      <c r="BM66" s="273">
        <v>0</v>
      </c>
      <c r="BN66" s="273">
        <v>1.2556404E-4</v>
      </c>
      <c r="BO66" s="273">
        <v>1.2288439999999999E-2</v>
      </c>
      <c r="BP66" s="273">
        <v>0</v>
      </c>
      <c r="BQ66" s="273">
        <v>0</v>
      </c>
      <c r="BR66" s="273">
        <v>0</v>
      </c>
      <c r="BS66"/>
      <c r="BT66" s="274">
        <v>8.2382715000000001E-5</v>
      </c>
      <c r="BU66" s="274">
        <v>4.4724717000000001E-9</v>
      </c>
      <c r="BV66" s="274">
        <v>2.4793254999999999E-6</v>
      </c>
      <c r="BW66" s="274">
        <v>2.4183323999999998E-9</v>
      </c>
      <c r="BX66" s="274">
        <v>3.6841287000000002E-9</v>
      </c>
      <c r="BY66" s="121">
        <v>0</v>
      </c>
      <c r="BZ66" s="121">
        <v>0</v>
      </c>
      <c r="CA66" s="121">
        <v>0</v>
      </c>
      <c r="CB66" s="121">
        <v>0</v>
      </c>
      <c r="CC66" s="274">
        <v>7.3771636999999997E-9</v>
      </c>
      <c r="CD66" s="121">
        <v>0</v>
      </c>
      <c r="CE66" s="121">
        <v>0</v>
      </c>
      <c r="CF66" s="121">
        <v>0</v>
      </c>
      <c r="CG66" s="274">
        <v>9.7128343999999998E-7</v>
      </c>
      <c r="CH66" s="274">
        <v>1.7995621E-6</v>
      </c>
      <c r="CI66" s="274">
        <v>7.7114592E-5</v>
      </c>
      <c r="CJ66" s="121">
        <v>0</v>
      </c>
      <c r="CK66"/>
      <c r="CL66" s="322">
        <v>0</v>
      </c>
      <c r="CM66" s="322">
        <v>8.8919999999999999E-2</v>
      </c>
      <c r="CN66" s="322">
        <v>0</v>
      </c>
      <c r="CO66" s="322">
        <v>3.0599999999999999E-6</v>
      </c>
      <c r="CP66" s="322">
        <v>0</v>
      </c>
      <c r="CQ66" s="322">
        <v>0</v>
      </c>
      <c r="CR66" s="322">
        <v>0</v>
      </c>
      <c r="CS66" s="322">
        <v>1.8699996999999999E-7</v>
      </c>
      <c r="CT66" s="322">
        <v>0</v>
      </c>
      <c r="CU66" s="322">
        <v>0.2109</v>
      </c>
      <c r="CV66" s="149" t="s">
        <v>1256</v>
      </c>
      <c r="CW66" s="136" t="s">
        <v>1433</v>
      </c>
      <c r="CX66" s="18" t="s">
        <v>1137</v>
      </c>
      <c r="DB66" s="22"/>
      <c r="DC66" s="61"/>
      <c r="DD66" s="61"/>
      <c r="DE66"/>
      <c r="DF66"/>
      <c r="DG66"/>
      <c r="DH66"/>
      <c r="DI66"/>
      <c r="DJ66"/>
      <c r="DK66"/>
      <c r="DL66"/>
      <c r="DM66"/>
      <c r="DN66"/>
    </row>
    <row r="67" spans="1:118" ht="14.4" customHeight="1">
      <c r="A67" t="s">
        <v>3472</v>
      </c>
      <c r="B67" s="168" t="s">
        <v>1552</v>
      </c>
      <c r="C67" s="279" t="str">
        <f t="shared" si="0"/>
        <v>A.030.02.105</v>
      </c>
      <c r="D67" s="14" t="s">
        <v>2814</v>
      </c>
      <c r="E67" s="278" t="s">
        <v>1510</v>
      </c>
      <c r="F67" s="281" t="str">
        <f t="shared" si="1"/>
        <v>Boric acid</v>
      </c>
      <c r="G67" s="319">
        <f t="shared" si="5"/>
        <v>1.815214001959</v>
      </c>
      <c r="H67" s="319">
        <f t="shared" si="6"/>
        <v>0.15460020903999999</v>
      </c>
      <c r="I67" s="319">
        <f t="shared" si="7"/>
        <v>0.32475634591899999</v>
      </c>
      <c r="J67" s="319">
        <f t="shared" si="8"/>
        <v>0.15440774699999998</v>
      </c>
      <c r="K67" s="319">
        <v>1.1814496999999999</v>
      </c>
      <c r="L67" s="319">
        <v>0.202344</v>
      </c>
      <c r="M67" s="319">
        <v>0.12239867</v>
      </c>
      <c r="N67" s="319">
        <v>0.10283174</v>
      </c>
      <c r="O67" s="319">
        <v>5.1612997000000001E-2</v>
      </c>
      <c r="P67" s="319">
        <v>0</v>
      </c>
      <c r="Q67" s="319">
        <v>1.5547204000000001E-4</v>
      </c>
      <c r="R67" s="319">
        <v>1.3675918999999999E-5</v>
      </c>
      <c r="S67" s="319">
        <v>7.2019070000000004E-2</v>
      </c>
      <c r="T67" s="319">
        <v>0</v>
      </c>
      <c r="U67" s="319">
        <v>8.2388676999999993E-2</v>
      </c>
      <c r="V67" s="319">
        <v>0</v>
      </c>
      <c r="W67" s="319">
        <v>0</v>
      </c>
      <c r="X67" s="319">
        <v>0</v>
      </c>
      <c r="Y67" s="210"/>
      <c r="Z67" s="320">
        <f t="shared" si="9"/>
        <v>8.8830804511278192</v>
      </c>
      <c r="AA67" s="210"/>
      <c r="AB67" s="321">
        <f t="shared" si="10"/>
        <v>1.1814496999999999</v>
      </c>
      <c r="AC67" s="321">
        <f t="shared" si="11"/>
        <v>0.47935655495899998</v>
      </c>
      <c r="AD67" s="321">
        <f t="shared" si="12"/>
        <v>0.32475634591899999</v>
      </c>
      <c r="AE67" s="321">
        <f t="shared" si="13"/>
        <v>0.32475634591899999</v>
      </c>
      <c r="AF67" s="321">
        <f t="shared" si="14"/>
        <v>0.15440774699999998</v>
      </c>
      <c r="AG67"/>
      <c r="AH67" s="121">
        <v>55.349826999999998</v>
      </c>
      <c r="AI67" s="121">
        <v>36.319367999999997</v>
      </c>
      <c r="AJ67" s="121">
        <v>11.168407999999999</v>
      </c>
      <c r="AK67" s="121">
        <v>0</v>
      </c>
      <c r="AL67" s="121">
        <v>1.1313500999999999</v>
      </c>
      <c r="AM67" s="121">
        <v>4.2009752999999996</v>
      </c>
      <c r="AN67" s="121">
        <v>2.5297257000000002</v>
      </c>
      <c r="AO67"/>
      <c r="AP67" s="282">
        <v>0.23041405000000001</v>
      </c>
      <c r="AQ67" s="282">
        <v>0.22048988</v>
      </c>
      <c r="AR67" s="282">
        <v>8.8877117999999998E-3</v>
      </c>
      <c r="AS67" s="282">
        <v>1.0364533E-3</v>
      </c>
      <c r="AT67" s="255">
        <f t="shared" si="27"/>
        <v>1.3218817899999999E-5</v>
      </c>
      <c r="AU67" s="256">
        <f t="shared" si="28"/>
        <v>3.286875646743E-8</v>
      </c>
      <c r="AV67" s="256">
        <f t="shared" si="29"/>
        <v>0.14516151990000001</v>
      </c>
      <c r="AW67" s="272">
        <v>8.3304024999999992E-6</v>
      </c>
      <c r="AX67" s="272">
        <v>2.5138012E-8</v>
      </c>
      <c r="AY67" s="272">
        <v>6.8666743000000001E-13</v>
      </c>
      <c r="AZ67" s="272">
        <v>4.6136E-10</v>
      </c>
      <c r="BA67" s="273">
        <v>0</v>
      </c>
      <c r="BB67" s="272">
        <v>1.5290339999999999E-8</v>
      </c>
      <c r="BC67" s="272">
        <v>4.8726637E-6</v>
      </c>
      <c r="BD67" s="272">
        <v>2.1675318E-9</v>
      </c>
      <c r="BE67" s="272">
        <v>5.5625260000000002E-9</v>
      </c>
      <c r="BF67" s="273">
        <v>0</v>
      </c>
      <c r="BG67" s="273">
        <v>0</v>
      </c>
      <c r="BH67" s="273">
        <v>0</v>
      </c>
      <c r="BI67" s="273">
        <v>0</v>
      </c>
      <c r="BJ67" s="273">
        <v>0</v>
      </c>
      <c r="BK67" s="273">
        <v>0</v>
      </c>
      <c r="BL67" s="273">
        <v>0</v>
      </c>
      <c r="BM67" s="273">
        <v>0</v>
      </c>
      <c r="BN67" s="273">
        <v>4.7862299000000002E-3</v>
      </c>
      <c r="BO67" s="273">
        <v>0.14037529000000001</v>
      </c>
      <c r="BP67" s="273">
        <v>0</v>
      </c>
      <c r="BQ67" s="273">
        <v>0</v>
      </c>
      <c r="BR67" s="273">
        <v>0</v>
      </c>
      <c r="BS67"/>
      <c r="BT67" s="121">
        <v>1.3686405999999999E-3</v>
      </c>
      <c r="BU67" s="274">
        <v>4.3383733E-5</v>
      </c>
      <c r="BV67" s="121">
        <v>2.4768385999999999E-4</v>
      </c>
      <c r="BW67" s="274">
        <v>1.6019532E-9</v>
      </c>
      <c r="BX67" s="274">
        <v>7.4940637999999996E-5</v>
      </c>
      <c r="BY67" s="274">
        <v>9.8986817999999998E-6</v>
      </c>
      <c r="BZ67" s="121">
        <v>0</v>
      </c>
      <c r="CA67" s="274">
        <v>1.5024068999999999E-5</v>
      </c>
      <c r="CB67" s="121">
        <v>0</v>
      </c>
      <c r="CC67" s="274">
        <v>1.0287675E-7</v>
      </c>
      <c r="CD67" s="121">
        <v>0</v>
      </c>
      <c r="CE67" s="121">
        <v>0</v>
      </c>
      <c r="CF67" s="121">
        <v>0</v>
      </c>
      <c r="CG67" s="274">
        <v>2.1747369E-5</v>
      </c>
      <c r="CH67" s="274">
        <v>5.7531541999999998E-5</v>
      </c>
      <c r="CI67" s="121">
        <v>8.9832623000000002E-4</v>
      </c>
      <c r="CJ67" s="121">
        <v>0</v>
      </c>
      <c r="CK67"/>
      <c r="CL67" s="322">
        <v>0</v>
      </c>
      <c r="CM67" s="322">
        <v>8.8140155999999994</v>
      </c>
      <c r="CN67" s="322">
        <v>0.41725474000000001</v>
      </c>
      <c r="CO67" s="322">
        <v>3.1952790000000002E-2</v>
      </c>
      <c r="CP67" s="322">
        <v>7.4418591000000001E-4</v>
      </c>
      <c r="CQ67" s="322">
        <v>0</v>
      </c>
      <c r="CR67" s="322">
        <v>0</v>
      </c>
      <c r="CS67" s="322">
        <v>1.4143882E-3</v>
      </c>
      <c r="CT67" s="322">
        <v>0</v>
      </c>
      <c r="CU67" s="322">
        <v>2.0949230999999999</v>
      </c>
      <c r="CV67" s="259"/>
      <c r="CW67" s="136"/>
      <c r="CX67" s="18"/>
      <c r="DB67" s="22"/>
      <c r="DC67" s="61"/>
      <c r="DD67" s="61"/>
      <c r="DE67"/>
      <c r="DF67"/>
      <c r="DG67"/>
      <c r="DH67"/>
      <c r="DI67"/>
      <c r="DJ67"/>
      <c r="DK67"/>
      <c r="DL67"/>
      <c r="DM67"/>
      <c r="DN67"/>
    </row>
    <row r="68" spans="1:118" ht="14.4" customHeight="1" thickBot="1">
      <c r="B68" s="278" t="s">
        <v>1552</v>
      </c>
      <c r="C68" s="277" t="s">
        <v>3529</v>
      </c>
      <c r="D68" s="277" t="s">
        <v>2815</v>
      </c>
      <c r="E68" s="278"/>
      <c r="F68"/>
      <c r="G68" s="210"/>
      <c r="H68" s="210"/>
      <c r="I68" s="210"/>
      <c r="J68" s="210"/>
      <c r="K68" s="210"/>
      <c r="L68" s="210"/>
      <c r="M68" s="210"/>
      <c r="N68" s="210"/>
      <c r="O68" s="210"/>
      <c r="P68" s="210"/>
      <c r="Q68" s="210"/>
      <c r="R68" s="210"/>
      <c r="S68" s="210"/>
      <c r="T68" s="210"/>
      <c r="U68" s="210"/>
      <c r="V68" s="210"/>
      <c r="W68" s="210"/>
      <c r="X68" s="210"/>
      <c r="Y68" s="210"/>
      <c r="Z68" s="210"/>
      <c r="AA68" s="210"/>
      <c r="AB68" s="210"/>
      <c r="AC68" s="210"/>
      <c r="AD68" s="210"/>
      <c r="AE68" s="210"/>
      <c r="AF68" s="210"/>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s="182"/>
      <c r="CW68" s="164"/>
      <c r="CY68" s="13"/>
      <c r="CZ68" s="13"/>
      <c r="DB68"/>
      <c r="DC68" s="61"/>
      <c r="DD68" s="61"/>
      <c r="DE68"/>
      <c r="DF68"/>
      <c r="DG68"/>
      <c r="DH68"/>
      <c r="DI68"/>
      <c r="DJ68"/>
      <c r="DK68"/>
      <c r="DL68"/>
      <c r="DM68"/>
      <c r="DN68"/>
    </row>
    <row r="69" spans="1:118" ht="14.4" customHeight="1" thickBot="1">
      <c r="A69" t="s">
        <v>1556</v>
      </c>
      <c r="B69" s="168" t="s">
        <v>1552</v>
      </c>
      <c r="C69" s="279" t="str">
        <f t="shared" si="0"/>
        <v>A.030.04.101</v>
      </c>
      <c r="D69" s="14" t="s">
        <v>2815</v>
      </c>
      <c r="E69" s="278" t="s">
        <v>1510</v>
      </c>
      <c r="F69" s="281" t="str">
        <f t="shared" si="1"/>
        <v>Acetic acid trade mix</v>
      </c>
      <c r="G69" s="319">
        <f t="shared" si="5"/>
        <v>0.29443659037306197</v>
      </c>
      <c r="H69" s="319">
        <f t="shared" si="6"/>
        <v>1.1380081930000001E-2</v>
      </c>
      <c r="I69" s="319">
        <f t="shared" si="7"/>
        <v>1.9088569316E-2</v>
      </c>
      <c r="J69" s="319">
        <f t="shared" si="8"/>
        <v>3.5624891270620001E-3</v>
      </c>
      <c r="K69" s="319">
        <v>0.26040544999999998</v>
      </c>
      <c r="L69" s="319">
        <v>6.9338589999999997E-3</v>
      </c>
      <c r="M69" s="319">
        <v>1.1152686E-2</v>
      </c>
      <c r="N69" s="319">
        <v>9.5791372000000007E-3</v>
      </c>
      <c r="O69" s="319">
        <v>1.4743613999999999E-3</v>
      </c>
      <c r="P69" s="319">
        <v>1.7304412E-4</v>
      </c>
      <c r="Q69" s="319">
        <v>1.5353921000000001E-4</v>
      </c>
      <c r="R69" s="319">
        <v>9.9402413999999991E-4</v>
      </c>
      <c r="S69" s="319">
        <v>3.853482E-4</v>
      </c>
      <c r="T69" s="319">
        <v>1.3016566E-4</v>
      </c>
      <c r="U69" s="319">
        <v>3.0469356E-3</v>
      </c>
      <c r="V69" s="319">
        <v>8.0001759999999994E-6</v>
      </c>
      <c r="W69" s="319">
        <v>3.9667062E-8</v>
      </c>
      <c r="X69" s="319">
        <v>0</v>
      </c>
      <c r="Y69" s="210"/>
      <c r="Z69" s="320">
        <f t="shared" si="9"/>
        <v>1.9579357142857141</v>
      </c>
      <c r="AA69" s="210"/>
      <c r="AB69" s="321">
        <f t="shared" si="10"/>
        <v>0.26040544999999998</v>
      </c>
      <c r="AC69" s="321">
        <f t="shared" si="11"/>
        <v>3.0460651070000001E-2</v>
      </c>
      <c r="AD69" s="321">
        <f t="shared" si="12"/>
        <v>1.9210774467062E-2</v>
      </c>
      <c r="AE69" s="321">
        <f t="shared" si="13"/>
        <v>1.9088569316E-2</v>
      </c>
      <c r="AF69" s="321">
        <f t="shared" si="14"/>
        <v>3.4322837999999998E-3</v>
      </c>
      <c r="AG69"/>
      <c r="AH69" s="121">
        <v>27.745688000000001</v>
      </c>
      <c r="AI69" s="121">
        <v>27.123494999999998</v>
      </c>
      <c r="AJ69" s="121">
        <v>0.41307451000000001</v>
      </c>
      <c r="AK69" s="121">
        <v>0</v>
      </c>
      <c r="AL69" s="121">
        <v>1.0571149E-2</v>
      </c>
      <c r="AM69" s="121">
        <v>0.11524603</v>
      </c>
      <c r="AN69" s="121">
        <v>8.3301249999999993E-2</v>
      </c>
      <c r="AO69"/>
      <c r="AP69" s="282">
        <v>3.8208480000000003E-2</v>
      </c>
      <c r="AQ69" s="282">
        <v>3.5071958E-2</v>
      </c>
      <c r="AR69" s="282">
        <v>1.6353966999999999E-3</v>
      </c>
      <c r="AS69" s="282">
        <v>1.5011248E-3</v>
      </c>
      <c r="AT69" s="255">
        <f t="shared" ref="AT69:AT76" si="30">AW69+AZ69+BA69+BB69+BC69+BK69+BL69+BP69</f>
        <v>2.1026354176864E-6</v>
      </c>
      <c r="AU69" s="256">
        <f t="shared" ref="AU69:AU76" si="31">AX69+AY69+BD69+BE69+BF69+BG69+BH69+BI69+BJ69+BM69+BQ69+BR69</f>
        <v>6.0480645138761133E-9</v>
      </c>
      <c r="AV69" s="256">
        <f t="shared" ref="AV69:AV76" si="32">BN69+BO69</f>
        <v>0.210241566312</v>
      </c>
      <c r="AW69" s="272">
        <v>1.8445419E-6</v>
      </c>
      <c r="AX69" s="272">
        <v>5.5664518000000001E-9</v>
      </c>
      <c r="AY69" s="272">
        <v>1.5203891999999999E-13</v>
      </c>
      <c r="AZ69" s="272">
        <v>1.2144354999999999E-10</v>
      </c>
      <c r="BA69" s="272">
        <v>1.5763933000000001E-11</v>
      </c>
      <c r="BB69" s="272">
        <v>1.4243794E-9</v>
      </c>
      <c r="BC69" s="272">
        <v>2.5389725999999998E-7</v>
      </c>
      <c r="BD69" s="272">
        <v>2.0616532000000001E-10</v>
      </c>
      <c r="BE69" s="272">
        <v>2.6456860000000002E-10</v>
      </c>
      <c r="BF69" s="272">
        <v>1.7770746000000001E-13</v>
      </c>
      <c r="BG69" s="272">
        <v>9.3268016999999997E-16</v>
      </c>
      <c r="BH69" s="272">
        <v>3.7586484000000001E-13</v>
      </c>
      <c r="BI69" s="272">
        <v>2.1705792E-14</v>
      </c>
      <c r="BJ69" s="272">
        <v>1.6452177000000001E-14</v>
      </c>
      <c r="BK69" s="272">
        <v>1.8841284000000001E-9</v>
      </c>
      <c r="BL69" s="272">
        <v>7.4977333000000003E-10</v>
      </c>
      <c r="BM69" s="272">
        <v>1.0129415E-11</v>
      </c>
      <c r="BN69" s="272">
        <v>1.7536312E-5</v>
      </c>
      <c r="BO69" s="273">
        <v>0.21022403000000001</v>
      </c>
      <c r="BP69" s="272">
        <v>7.6907340000000002E-13</v>
      </c>
      <c r="BQ69" s="272">
        <v>4.6767977000000002E-15</v>
      </c>
      <c r="BR69" s="272">
        <v>2.0924339E-19</v>
      </c>
      <c r="BS69"/>
      <c r="BT69" s="274">
        <v>9.6432411999999995E-5</v>
      </c>
      <c r="BU69" s="274">
        <v>2.2799401000000002E-6</v>
      </c>
      <c r="BV69" s="274">
        <v>5.4592443E-5</v>
      </c>
      <c r="BW69" s="274">
        <v>1.1703403E-7</v>
      </c>
      <c r="BX69" s="274">
        <v>2.5327312999999999E-6</v>
      </c>
      <c r="BY69" s="274">
        <v>8.9394776999999999E-7</v>
      </c>
      <c r="BZ69" s="274">
        <v>2.4214796999999999E-10</v>
      </c>
      <c r="CA69" s="274">
        <v>1.3689012E-6</v>
      </c>
      <c r="CB69" s="274">
        <v>2.3221302000000001E-7</v>
      </c>
      <c r="CC69" s="274">
        <v>1.0159779E-7</v>
      </c>
      <c r="CD69" s="274">
        <v>1.1848521E-7</v>
      </c>
      <c r="CE69" s="274">
        <v>7.3048838000000001E-9</v>
      </c>
      <c r="CF69" s="274">
        <v>2.0915117000000001E-9</v>
      </c>
      <c r="CG69" s="274">
        <v>2.246475E-6</v>
      </c>
      <c r="CH69" s="274">
        <v>3.1842362999999997E-5</v>
      </c>
      <c r="CI69" s="274">
        <v>9.6532401000000006E-8</v>
      </c>
      <c r="CJ69" s="274">
        <v>1.1040609E-10</v>
      </c>
      <c r="CK69" s="4"/>
      <c r="CL69" s="323">
        <v>3.4701310000000002E-9</v>
      </c>
      <c r="CM69" s="323">
        <v>1.9356340999999999</v>
      </c>
      <c r="CN69" s="323">
        <v>2.61254E-2</v>
      </c>
      <c r="CO69" s="323">
        <v>1.7835119000000001E-3</v>
      </c>
      <c r="CP69" s="323">
        <v>7.1485338999999998E-5</v>
      </c>
      <c r="CQ69" s="323">
        <v>3.0991795999999999E-9</v>
      </c>
      <c r="CR69" s="323">
        <v>4.1567882999999999E-9</v>
      </c>
      <c r="CS69" s="323">
        <v>9.0480780999999997E-5</v>
      </c>
      <c r="CT69" s="323">
        <v>3.8652526E-2</v>
      </c>
      <c r="CU69" s="323">
        <v>3.5959979</v>
      </c>
      <c r="CV69" s="149" t="s">
        <v>1257</v>
      </c>
      <c r="CW69" s="136" t="s">
        <v>1435</v>
      </c>
      <c r="CX69" s="22" t="s">
        <v>843</v>
      </c>
      <c r="CY69" s="13"/>
      <c r="CZ69" s="13"/>
      <c r="DB69"/>
      <c r="DC69" s="61"/>
      <c r="DD69" s="61"/>
      <c r="DE69"/>
      <c r="DF69"/>
      <c r="DG69"/>
      <c r="DH69"/>
      <c r="DI69"/>
      <c r="DJ69"/>
      <c r="DK69"/>
      <c r="DL69"/>
      <c r="DM69"/>
      <c r="DN69"/>
    </row>
    <row r="70" spans="1:118" ht="14.4" customHeight="1" thickBot="1">
      <c r="A70" t="s">
        <v>1557</v>
      </c>
      <c r="B70" s="168" t="s">
        <v>1552</v>
      </c>
      <c r="C70" s="279" t="str">
        <f t="shared" si="0"/>
        <v>A.030.04.102</v>
      </c>
      <c r="D70" s="14" t="s">
        <v>2815</v>
      </c>
      <c r="E70" s="278" t="s">
        <v>1510</v>
      </c>
      <c r="F70" s="281" t="str">
        <f t="shared" si="1"/>
        <v>Acetic Anhydride trade mix</v>
      </c>
      <c r="G70" s="319">
        <f t="shared" si="5"/>
        <v>0.748261427468774</v>
      </c>
      <c r="H70" s="319">
        <f t="shared" si="6"/>
        <v>1.649512262E-2</v>
      </c>
      <c r="I70" s="319">
        <f t="shared" si="7"/>
        <v>2.8703918946999998E-2</v>
      </c>
      <c r="J70" s="319">
        <f t="shared" si="8"/>
        <v>0.45332300590177399</v>
      </c>
      <c r="K70" s="319">
        <v>0.24973938000000001</v>
      </c>
      <c r="L70" s="319">
        <v>1.0910072E-2</v>
      </c>
      <c r="M70" s="319">
        <v>1.6077233999999999E-2</v>
      </c>
      <c r="N70" s="319">
        <v>1.3562390000000001E-2</v>
      </c>
      <c r="O70" s="319">
        <v>2.0833811000000001E-3</v>
      </c>
      <c r="P70" s="319">
        <v>2.6810917000000002E-4</v>
      </c>
      <c r="Q70" s="319">
        <v>5.8124234999999995E-4</v>
      </c>
      <c r="R70" s="319">
        <v>1.6419954E-3</v>
      </c>
      <c r="S70" s="319">
        <v>6.5532427999999995E-4</v>
      </c>
      <c r="T70" s="319">
        <v>0.44450117</v>
      </c>
      <c r="U70" s="319">
        <v>7.9751853999999994E-3</v>
      </c>
      <c r="V70" s="319">
        <v>7.4617547000000004E-5</v>
      </c>
      <c r="W70" s="319">
        <v>1.7421774E-8</v>
      </c>
      <c r="X70" s="319">
        <v>1.9130880000000001E-4</v>
      </c>
      <c r="Y70" s="210"/>
      <c r="Z70" s="320">
        <f t="shared" si="9"/>
        <v>1.8777396992481203</v>
      </c>
      <c r="AA70" s="210"/>
      <c r="AB70" s="321">
        <f t="shared" si="10"/>
        <v>0.24973938000000001</v>
      </c>
      <c r="AC70" s="321">
        <f t="shared" si="11"/>
        <v>4.5124424019999998E-2</v>
      </c>
      <c r="AD70" s="321">
        <f t="shared" si="12"/>
        <v>0.473130488821774</v>
      </c>
      <c r="AE70" s="321">
        <f t="shared" si="13"/>
        <v>2.8703918946999998E-2</v>
      </c>
      <c r="AF70" s="321">
        <f t="shared" si="14"/>
        <v>8.8218184799999984E-3</v>
      </c>
      <c r="AG70"/>
      <c r="AH70" s="121">
        <v>49.938268999999998</v>
      </c>
      <c r="AI70" s="121">
        <v>48.150976</v>
      </c>
      <c r="AJ70" s="121">
        <v>1.0811489000000001</v>
      </c>
      <c r="AK70" s="121">
        <v>0</v>
      </c>
      <c r="AL70" s="121">
        <v>6.8004623E-2</v>
      </c>
      <c r="AM70" s="121">
        <v>0.40642715000000001</v>
      </c>
      <c r="AN70" s="121">
        <v>0.23171216</v>
      </c>
      <c r="AO70"/>
      <c r="AP70" s="282">
        <v>4.0686646999999999E-2</v>
      </c>
      <c r="AQ70" s="282">
        <v>3.6225904000000003E-2</v>
      </c>
      <c r="AR70" s="282">
        <v>1.6727522999999999E-3</v>
      </c>
      <c r="AS70" s="282">
        <v>2.7879914999999998E-3</v>
      </c>
      <c r="AT70" s="255">
        <f t="shared" si="30"/>
        <v>2.1718167764420402E-6</v>
      </c>
      <c r="AU70" s="256">
        <f t="shared" si="31"/>
        <v>6.1862141550961981E-9</v>
      </c>
      <c r="AV70" s="256">
        <f t="shared" si="32"/>
        <v>0.39047500052100004</v>
      </c>
      <c r="AW70" s="272">
        <v>1.7795952E-6</v>
      </c>
      <c r="AX70" s="272">
        <v>5.3708391999999998E-9</v>
      </c>
      <c r="AY70" s="272">
        <v>1.4667931E-13</v>
      </c>
      <c r="AZ70" s="272">
        <v>1.7297408999999999E-10</v>
      </c>
      <c r="BA70" s="272">
        <v>2.0925575000000001E-11</v>
      </c>
      <c r="BB70" s="272">
        <v>2.0166874E-9</v>
      </c>
      <c r="BC70" s="272">
        <v>3.7985982999999998E-7</v>
      </c>
      <c r="BD70" s="272">
        <v>2.9289190999999999E-10</v>
      </c>
      <c r="BE70" s="272">
        <v>4.0148047000000002E-10</v>
      </c>
      <c r="BF70" s="272">
        <v>3.1820178E-13</v>
      </c>
      <c r="BG70" s="272">
        <v>4.5635097999999999E-15</v>
      </c>
      <c r="BH70" s="272">
        <v>6.3058405000000004E-13</v>
      </c>
      <c r="BI70" s="272">
        <v>3.0556641999999999E-13</v>
      </c>
      <c r="BJ70" s="272">
        <v>8.8815884999999997E-14</v>
      </c>
      <c r="BK70" s="272">
        <v>2.4996313E-9</v>
      </c>
      <c r="BL70" s="272">
        <v>7.6511902999999996E-9</v>
      </c>
      <c r="BM70" s="272">
        <v>1.1950611E-10</v>
      </c>
      <c r="BN70" s="272">
        <v>2.7420521E-5</v>
      </c>
      <c r="BO70" s="273">
        <v>0.39044758000000002</v>
      </c>
      <c r="BP70" s="272">
        <v>3.3777703999999998E-13</v>
      </c>
      <c r="BQ70" s="272">
        <v>2.0540495E-15</v>
      </c>
      <c r="BR70" s="272">
        <v>9.1899697999999999E-20</v>
      </c>
      <c r="BS70"/>
      <c r="BT70" s="121">
        <v>1.2500291E-4</v>
      </c>
      <c r="BU70" s="274">
        <v>3.4153594000000001E-6</v>
      </c>
      <c r="BV70" s="274">
        <v>5.2356364000000001E-5</v>
      </c>
      <c r="BW70" s="274">
        <v>1.9313709E-7</v>
      </c>
      <c r="BX70" s="274">
        <v>3.7476277E-6</v>
      </c>
      <c r="BY70" s="274">
        <v>1.2695332E-6</v>
      </c>
      <c r="BZ70" s="274">
        <v>2.2450333999999999E-9</v>
      </c>
      <c r="CA70" s="274">
        <v>1.9590366E-6</v>
      </c>
      <c r="CB70" s="274">
        <v>3.5978363E-7</v>
      </c>
      <c r="CC70" s="274">
        <v>3.8461145000000002E-7</v>
      </c>
      <c r="CD70" s="274">
        <v>1.5720977E-7</v>
      </c>
      <c r="CE70" s="274">
        <v>7.8824288999999994E-8</v>
      </c>
      <c r="CF70" s="274">
        <v>2.7663162E-9</v>
      </c>
      <c r="CG70" s="274">
        <v>3.2711979000000001E-6</v>
      </c>
      <c r="CH70" s="274">
        <v>5.7605144000000002E-5</v>
      </c>
      <c r="CI70" s="274">
        <v>2.0002121999999999E-7</v>
      </c>
      <c r="CJ70" s="274">
        <v>4.8490354000000003E-11</v>
      </c>
      <c r="CK70" s="4"/>
      <c r="CL70" s="323">
        <v>4.5897406000000001E-9</v>
      </c>
      <c r="CM70" s="323">
        <v>1.8478521000000001</v>
      </c>
      <c r="CN70" s="323">
        <v>3.8242502999999997E-2</v>
      </c>
      <c r="CO70" s="323">
        <v>2.6449774999999999E-3</v>
      </c>
      <c r="CP70" s="323">
        <v>1.094993E-4</v>
      </c>
      <c r="CQ70" s="323">
        <v>7.8528097999999998E-9</v>
      </c>
      <c r="CR70" s="323">
        <v>3.2593539000000003E-8</v>
      </c>
      <c r="CS70" s="323">
        <v>1.3547173E-4</v>
      </c>
      <c r="CT70" s="323">
        <v>0.18148089000000001</v>
      </c>
      <c r="CU70" s="323">
        <v>6.2877608</v>
      </c>
      <c r="CV70" s="149" t="s">
        <v>1258</v>
      </c>
      <c r="CW70" s="136" t="s">
        <v>1436</v>
      </c>
      <c r="CX70" s="13" t="s">
        <v>852</v>
      </c>
      <c r="CY70"/>
      <c r="CZ70"/>
      <c r="DA70" s="13"/>
      <c r="DB70"/>
      <c r="DC70" s="61"/>
      <c r="DD70" s="61"/>
      <c r="DE70"/>
      <c r="DF70"/>
      <c r="DG70"/>
      <c r="DH70"/>
      <c r="DI70"/>
      <c r="DJ70"/>
      <c r="DK70"/>
      <c r="DL70"/>
      <c r="DM70"/>
      <c r="DN70"/>
    </row>
    <row r="71" spans="1:118" ht="14.4" customHeight="1" thickBot="1">
      <c r="A71" t="s">
        <v>1558</v>
      </c>
      <c r="B71" s="168" t="s">
        <v>1552</v>
      </c>
      <c r="C71" s="279" t="str">
        <f t="shared" si="0"/>
        <v>A.030.04.103</v>
      </c>
      <c r="D71" s="14" t="s">
        <v>2815</v>
      </c>
      <c r="E71" s="278" t="s">
        <v>1510</v>
      </c>
      <c r="F71" s="281" t="str">
        <f t="shared" si="1"/>
        <v>Acetic Anhydride, Halcon process</v>
      </c>
      <c r="G71" s="319">
        <f t="shared" si="5"/>
        <v>0.60398466602690004</v>
      </c>
      <c r="H71" s="319">
        <f t="shared" si="6"/>
        <v>1.4447225559999997E-2</v>
      </c>
      <c r="I71" s="319">
        <f t="shared" ref="I71:I134" si="33">L71+M71+R71+V71</f>
        <v>2.4589032376900001E-2</v>
      </c>
      <c r="J71" s="319">
        <f t="shared" ref="J71:J134" si="34">S71+T71+U71+W71+X71</f>
        <v>0.43766284809</v>
      </c>
      <c r="K71" s="319">
        <v>0.12728555999999999</v>
      </c>
      <c r="L71" s="319">
        <v>9.3719508000000007E-3</v>
      </c>
      <c r="M71" s="319">
        <v>1.3969702000000001E-2</v>
      </c>
      <c r="N71" s="319">
        <v>1.2124553999999999E-2</v>
      </c>
      <c r="O71" s="319">
        <v>1.8487379999999999E-3</v>
      </c>
      <c r="P71" s="319">
        <v>2.5222710999999999E-4</v>
      </c>
      <c r="Q71" s="319">
        <v>2.2170645E-4</v>
      </c>
      <c r="R71" s="319">
        <v>1.2385126E-3</v>
      </c>
      <c r="S71" s="319">
        <v>6.0343598999999999E-4</v>
      </c>
      <c r="T71" s="319">
        <v>0.42899999999999999</v>
      </c>
      <c r="U71" s="319">
        <v>7.7604921000000004E-3</v>
      </c>
      <c r="V71" s="319">
        <v>8.8669769000000005E-6</v>
      </c>
      <c r="W71" s="319">
        <v>0</v>
      </c>
      <c r="X71" s="319">
        <v>2.9891999999999999E-4</v>
      </c>
      <c r="Y71" s="210"/>
      <c r="Z71" s="320">
        <f t="shared" si="9"/>
        <v>0.95703428571428562</v>
      </c>
      <c r="AA71" s="210"/>
      <c r="AB71" s="321">
        <f t="shared" si="10"/>
        <v>0.12728555999999999</v>
      </c>
      <c r="AC71" s="321">
        <f t="shared" si="11"/>
        <v>3.9027390959999998E-2</v>
      </c>
      <c r="AD71" s="321">
        <f t="shared" ref="AD71:AD134" si="35">W71+T71+L71+M71+R71</f>
        <v>0.45358016540000007</v>
      </c>
      <c r="AE71" s="321">
        <f t="shared" si="13"/>
        <v>2.4589032376900001E-2</v>
      </c>
      <c r="AF71" s="321">
        <f t="shared" si="14"/>
        <v>8.6628480899999995E-3</v>
      </c>
      <c r="AG71"/>
      <c r="AH71" s="121">
        <v>35.472499999999997</v>
      </c>
      <c r="AI71" s="121">
        <v>33.776528999999996</v>
      </c>
      <c r="AJ71" s="121">
        <v>1.0520396999999999</v>
      </c>
      <c r="AK71" s="121">
        <v>0</v>
      </c>
      <c r="AL71" s="121">
        <v>6.9721280999999996E-2</v>
      </c>
      <c r="AM71" s="121">
        <v>0.34800173000000001</v>
      </c>
      <c r="AN71" s="121">
        <v>0.22620837999999999</v>
      </c>
      <c r="AO71"/>
      <c r="AP71" s="282">
        <v>2.3775484E-2</v>
      </c>
      <c r="AQ71" s="282">
        <v>2.1037961000000001E-2</v>
      </c>
      <c r="AR71" s="282">
        <v>9.1944585000000004E-4</v>
      </c>
      <c r="AS71" s="282">
        <v>1.8180774999999999E-3</v>
      </c>
      <c r="AT71" s="255">
        <f t="shared" si="30"/>
        <v>1.2612686189049998E-6</v>
      </c>
      <c r="AU71" s="256">
        <f t="shared" si="31"/>
        <v>3.4003174928592001E-9</v>
      </c>
      <c r="AV71" s="256">
        <f t="shared" si="32"/>
        <v>0.254632695942</v>
      </c>
      <c r="AW71" s="272">
        <v>9.2088038000000003E-7</v>
      </c>
      <c r="AX71" s="272">
        <v>2.7797348000000002E-9</v>
      </c>
      <c r="AY71" s="272">
        <v>7.5893475000000004E-14</v>
      </c>
      <c r="AZ71" s="272">
        <v>1.4295150999999999E-10</v>
      </c>
      <c r="BA71" s="272">
        <v>1.8570095E-11</v>
      </c>
      <c r="BB71" s="272">
        <v>1.8028950999999999E-9</v>
      </c>
      <c r="BC71" s="272">
        <v>3.3065306999999998E-7</v>
      </c>
      <c r="BD71" s="272">
        <v>2.6236095E-10</v>
      </c>
      <c r="BE71" s="272">
        <v>3.4583455999999998E-10</v>
      </c>
      <c r="BF71" s="272">
        <v>2.0846304000000001E-13</v>
      </c>
      <c r="BG71" s="272">
        <v>1.0693142E-15</v>
      </c>
      <c r="BH71" s="272">
        <v>5.3383124999999997E-13</v>
      </c>
      <c r="BI71" s="272">
        <v>4.5052335E-13</v>
      </c>
      <c r="BJ71" s="272">
        <v>1.0845543E-13</v>
      </c>
      <c r="BK71" s="272">
        <v>2.2194940000000002E-9</v>
      </c>
      <c r="BL71" s="272">
        <v>5.5512582E-9</v>
      </c>
      <c r="BM71" s="272">
        <v>1.1008947000000001E-11</v>
      </c>
      <c r="BN71" s="272">
        <v>2.3445942E-5</v>
      </c>
      <c r="BO71" s="273">
        <v>0.25460925000000001</v>
      </c>
      <c r="BP71" s="273">
        <v>0</v>
      </c>
      <c r="BQ71" s="273">
        <v>0</v>
      </c>
      <c r="BR71" s="273">
        <v>0</v>
      </c>
      <c r="BS71"/>
      <c r="BT71" s="274">
        <v>8.0073448999999999E-5</v>
      </c>
      <c r="BU71" s="274">
        <v>2.9556678999999999E-6</v>
      </c>
      <c r="BV71" s="274">
        <v>2.6684655999999998E-5</v>
      </c>
      <c r="BW71" s="274">
        <v>1.4577887E-7</v>
      </c>
      <c r="BX71" s="274">
        <v>3.2565891000000001E-6</v>
      </c>
      <c r="BY71" s="274">
        <v>1.1205187E-6</v>
      </c>
      <c r="BZ71" s="274">
        <v>2.6742614E-10</v>
      </c>
      <c r="CA71" s="274">
        <v>1.7147988999999999E-6</v>
      </c>
      <c r="CB71" s="274">
        <v>3.3847101999999998E-7</v>
      </c>
      <c r="CC71" s="274">
        <v>1.4670445000000001E-7</v>
      </c>
      <c r="CD71" s="274">
        <v>1.3957759E-7</v>
      </c>
      <c r="CE71" s="274">
        <v>8.0032403999999995E-9</v>
      </c>
      <c r="CF71" s="274">
        <v>2.4638087E-9</v>
      </c>
      <c r="CG71" s="274">
        <v>2.9671665000000002E-6</v>
      </c>
      <c r="CH71" s="274">
        <v>4.0406286000000001E-5</v>
      </c>
      <c r="CI71" s="274">
        <v>1.8649900000000001E-7</v>
      </c>
      <c r="CJ71" s="121">
        <v>0</v>
      </c>
      <c r="CK71"/>
      <c r="CL71" s="322">
        <v>4.0878393E-9</v>
      </c>
      <c r="CM71" s="322">
        <v>0.93053986</v>
      </c>
      <c r="CN71" s="322">
        <v>3.4646333000000001E-2</v>
      </c>
      <c r="CO71" s="322">
        <v>2.3011697999999999E-3</v>
      </c>
      <c r="CP71" s="322">
        <v>8.9204826000000001E-5</v>
      </c>
      <c r="CQ71" s="322">
        <v>8.9679031000000002E-9</v>
      </c>
      <c r="CR71" s="322">
        <v>7.88725E-9</v>
      </c>
      <c r="CS71" s="322">
        <v>1.1776749999999999E-4</v>
      </c>
      <c r="CT71" s="322">
        <v>0.22365841</v>
      </c>
      <c r="CU71" s="322">
        <v>4.3403052999999998</v>
      </c>
      <c r="CV71" s="149" t="s">
        <v>1258</v>
      </c>
      <c r="CW71" s="136" t="s">
        <v>1436</v>
      </c>
      <c r="CX71" s="13" t="s">
        <v>853</v>
      </c>
      <c r="CY71" s="13"/>
      <c r="CZ71" s="13"/>
      <c r="DB71"/>
      <c r="DC71" s="61"/>
      <c r="DD71" s="61"/>
      <c r="DE71"/>
      <c r="DF71"/>
      <c r="DG71"/>
      <c r="DH71"/>
      <c r="DI71"/>
      <c r="DJ71"/>
      <c r="DK71"/>
      <c r="DL71"/>
      <c r="DM71"/>
      <c r="DN71"/>
    </row>
    <row r="72" spans="1:118" ht="14.4" customHeight="1" thickBot="1">
      <c r="A72" t="s">
        <v>1559</v>
      </c>
      <c r="B72" s="168" t="s">
        <v>1552</v>
      </c>
      <c r="C72" s="279" t="str">
        <f t="shared" si="0"/>
        <v>A.030.04.104</v>
      </c>
      <c r="D72" s="14" t="s">
        <v>2815</v>
      </c>
      <c r="E72" s="278" t="s">
        <v>1510</v>
      </c>
      <c r="F72" s="281" t="str">
        <f t="shared" si="1"/>
        <v>Acetic Anhydride, Ketene process</v>
      </c>
      <c r="G72" s="319">
        <f t="shared" si="5"/>
        <v>1.0047534203238149</v>
      </c>
      <c r="H72" s="319">
        <f t="shared" si="6"/>
        <v>2.0135826759999999E-2</v>
      </c>
      <c r="I72" s="319">
        <f t="shared" si="33"/>
        <v>3.6019272650000003E-2</v>
      </c>
      <c r="J72" s="319">
        <f t="shared" si="34"/>
        <v>0.48116328091381499</v>
      </c>
      <c r="K72" s="319">
        <v>0.46743504000000002</v>
      </c>
      <c r="L72" s="319">
        <v>1.3644509000000001E-2</v>
      </c>
      <c r="M72" s="319">
        <v>1.9823957999999999E-2</v>
      </c>
      <c r="N72" s="319">
        <v>1.6118541E-2</v>
      </c>
      <c r="O72" s="319">
        <v>2.5005244999999998E-3</v>
      </c>
      <c r="P72" s="319">
        <v>2.9634395999999998E-4</v>
      </c>
      <c r="Q72" s="319">
        <v>1.2204173E-3</v>
      </c>
      <c r="R72" s="319">
        <v>2.3592982000000002E-3</v>
      </c>
      <c r="S72" s="319">
        <v>7.4757011999999998E-4</v>
      </c>
      <c r="T72" s="319">
        <v>0.4720588</v>
      </c>
      <c r="U72" s="319">
        <v>8.3568623999999998E-3</v>
      </c>
      <c r="V72" s="319">
        <v>1.9150745000000001E-4</v>
      </c>
      <c r="W72" s="319">
        <v>4.8393815E-8</v>
      </c>
      <c r="X72" s="319">
        <v>0</v>
      </c>
      <c r="Y72" s="210"/>
      <c r="Z72" s="320">
        <f t="shared" si="9"/>
        <v>3.5145491729323308</v>
      </c>
      <c r="AA72" s="210"/>
      <c r="AB72" s="321">
        <f t="shared" si="10"/>
        <v>0.46743504000000002</v>
      </c>
      <c r="AC72" s="321">
        <f t="shared" si="11"/>
        <v>5.5963591959999996E-2</v>
      </c>
      <c r="AD72" s="321">
        <f t="shared" si="35"/>
        <v>0.50788661359381504</v>
      </c>
      <c r="AE72" s="321">
        <f t="shared" si="13"/>
        <v>3.6019272649999996E-2</v>
      </c>
      <c r="AF72" s="321">
        <f t="shared" si="14"/>
        <v>9.1044325200000005E-3</v>
      </c>
      <c r="AG72"/>
      <c r="AH72" s="121">
        <v>75.655191000000002</v>
      </c>
      <c r="AI72" s="121">
        <v>73.705547999999993</v>
      </c>
      <c r="AJ72" s="121">
        <v>1.1328986000000001</v>
      </c>
      <c r="AK72" s="121">
        <v>0</v>
      </c>
      <c r="AL72" s="121">
        <v>6.4952787999999997E-2</v>
      </c>
      <c r="AM72" s="121">
        <v>0.51029457</v>
      </c>
      <c r="AN72" s="121">
        <v>0.24149667</v>
      </c>
      <c r="AO72"/>
      <c r="AP72" s="282">
        <v>7.0750937999999999E-2</v>
      </c>
      <c r="AQ72" s="282">
        <v>6.3226692000000001E-2</v>
      </c>
      <c r="AR72" s="282">
        <v>3.0119638000000002E-3</v>
      </c>
      <c r="AS72" s="282">
        <v>4.5122831000000002E-3</v>
      </c>
      <c r="AT72" s="255">
        <f t="shared" si="30"/>
        <v>3.7905690578345494E-6</v>
      </c>
      <c r="AU72" s="256">
        <f t="shared" si="31"/>
        <v>1.1138919300413475E-8</v>
      </c>
      <c r="AV72" s="256">
        <f t="shared" si="32"/>
        <v>0.63197242644000007</v>
      </c>
      <c r="AW72" s="272">
        <v>3.3061992999999998E-6</v>
      </c>
      <c r="AX72" s="272">
        <v>9.9772469999999999E-9</v>
      </c>
      <c r="AY72" s="272">
        <v>2.7252079999999999E-13</v>
      </c>
      <c r="AZ72" s="272">
        <v>2.2634757000000001E-10</v>
      </c>
      <c r="BA72" s="272">
        <v>2.5113095000000001E-11</v>
      </c>
      <c r="BB72" s="272">
        <v>2.3967625999999999E-9</v>
      </c>
      <c r="BC72" s="272">
        <v>4.6733854E-7</v>
      </c>
      <c r="BD72" s="272">
        <v>3.4716918000000002E-10</v>
      </c>
      <c r="BE72" s="272">
        <v>5.0040652999999998E-10</v>
      </c>
      <c r="BF72" s="272">
        <v>5.1329289E-13</v>
      </c>
      <c r="BG72" s="272">
        <v>1.0775413E-14</v>
      </c>
      <c r="BH72" s="272">
        <v>8.0258903E-13</v>
      </c>
      <c r="BI72" s="272">
        <v>4.7865198000000002E-14</v>
      </c>
      <c r="BJ72" s="272">
        <v>5.3901134E-14</v>
      </c>
      <c r="BK72" s="272">
        <v>2.9976533000000001E-9</v>
      </c>
      <c r="BL72" s="272">
        <v>1.1384403000000001E-8</v>
      </c>
      <c r="BM72" s="272">
        <v>3.1238993999999998E-10</v>
      </c>
      <c r="BN72" s="272">
        <v>3.4486439999999998E-5</v>
      </c>
      <c r="BO72" s="273">
        <v>0.63193794000000003</v>
      </c>
      <c r="BP72" s="272">
        <v>9.3826954999999994E-13</v>
      </c>
      <c r="BQ72" s="272">
        <v>5.7056932E-15</v>
      </c>
      <c r="BR72" s="272">
        <v>2.5527694000000001E-19</v>
      </c>
      <c r="BS72"/>
      <c r="BT72" s="121">
        <v>2.0487751000000001E-4</v>
      </c>
      <c r="BU72" s="274">
        <v>4.2325888E-6</v>
      </c>
      <c r="BV72" s="274">
        <v>9.7994956999999995E-5</v>
      </c>
      <c r="BW72" s="274">
        <v>2.7732949000000001E-7</v>
      </c>
      <c r="BX72" s="274">
        <v>4.6205852999999999E-6</v>
      </c>
      <c r="BY72" s="274">
        <v>1.5344476999999999E-6</v>
      </c>
      <c r="BZ72" s="274">
        <v>5.7607796000000003E-9</v>
      </c>
      <c r="CA72" s="274">
        <v>2.3932368999999998E-6</v>
      </c>
      <c r="CB72" s="274">
        <v>3.9767272999999999E-7</v>
      </c>
      <c r="CC72" s="274">
        <v>8.0755722000000004E-7</v>
      </c>
      <c r="CD72" s="274">
        <v>1.8855586000000001E-7</v>
      </c>
      <c r="CE72" s="274">
        <v>2.0472838000000001E-7</v>
      </c>
      <c r="CF72" s="274">
        <v>3.3041072E-9</v>
      </c>
      <c r="CG72" s="274">
        <v>3.8116981000000002E-6</v>
      </c>
      <c r="CH72" s="274">
        <v>8.8180892999999995E-5</v>
      </c>
      <c r="CI72" s="274">
        <v>2.2406073000000001E-7</v>
      </c>
      <c r="CJ72" s="274">
        <v>1.3469543E-10</v>
      </c>
      <c r="CK72" s="4"/>
      <c r="CL72" s="323">
        <v>5.4820094999999996E-9</v>
      </c>
      <c r="CM72" s="323">
        <v>3.4786294999999998</v>
      </c>
      <c r="CN72" s="323">
        <v>4.4635695000000003E-2</v>
      </c>
      <c r="CO72" s="323">
        <v>3.2561911999999999E-3</v>
      </c>
      <c r="CP72" s="323">
        <v>1.4557837999999999E-4</v>
      </c>
      <c r="CQ72" s="323">
        <v>5.8704217000000002E-9</v>
      </c>
      <c r="CR72" s="323">
        <v>7.6515831000000004E-8</v>
      </c>
      <c r="CS72" s="323">
        <v>1.6694592000000001E-4</v>
      </c>
      <c r="CT72" s="323">
        <v>0.10649862</v>
      </c>
      <c r="CU72" s="323">
        <v>9.7499041999999996</v>
      </c>
      <c r="CV72" s="149" t="s">
        <v>1258</v>
      </c>
      <c r="CW72" s="136" t="s">
        <v>1436</v>
      </c>
      <c r="CX72" s="22" t="s">
        <v>854</v>
      </c>
      <c r="CY72" s="13"/>
      <c r="CZ72" s="13"/>
      <c r="DB72"/>
      <c r="DC72" s="61"/>
      <c r="DD72" s="61"/>
      <c r="DE72"/>
      <c r="DF72"/>
      <c r="DG72"/>
      <c r="DH72"/>
      <c r="DI72"/>
      <c r="DJ72"/>
      <c r="DK72"/>
      <c r="DL72"/>
      <c r="DM72"/>
      <c r="DN72"/>
    </row>
    <row r="73" spans="1:118" ht="14.4" customHeight="1">
      <c r="A73" t="s">
        <v>3530</v>
      </c>
      <c r="B73" s="168" t="s">
        <v>1552</v>
      </c>
      <c r="C73" s="279" t="str">
        <f t="shared" si="0"/>
        <v>A.030.04.105</v>
      </c>
      <c r="D73" s="14" t="s">
        <v>2815</v>
      </c>
      <c r="E73" s="278" t="s">
        <v>1510</v>
      </c>
      <c r="F73" s="281" t="str">
        <f t="shared" si="1"/>
        <v>Chloroacetic acid (1)</v>
      </c>
      <c r="G73" s="319">
        <f t="shared" si="5"/>
        <v>0.37957462652686103</v>
      </c>
      <c r="H73" s="319">
        <f t="shared" si="6"/>
        <v>3.4531314059999998E-2</v>
      </c>
      <c r="I73" s="319">
        <f t="shared" si="33"/>
        <v>4.69719923436E-2</v>
      </c>
      <c r="J73" s="319">
        <f t="shared" si="34"/>
        <v>3.7146801232610001E-3</v>
      </c>
      <c r="K73" s="319">
        <v>0.29435664</v>
      </c>
      <c r="L73" s="319">
        <v>3.5379648999999999E-2</v>
      </c>
      <c r="M73" s="319">
        <v>1.0683603E-2</v>
      </c>
      <c r="N73" s="319">
        <v>8.1105480000000004E-3</v>
      </c>
      <c r="O73" s="319">
        <v>2.6158231000000001E-2</v>
      </c>
      <c r="P73" s="319">
        <v>1.3066037000000001E-4</v>
      </c>
      <c r="Q73" s="319">
        <v>1.3187469000000001E-4</v>
      </c>
      <c r="R73" s="319">
        <v>9.0286993999999998E-4</v>
      </c>
      <c r="S73" s="319">
        <v>3.2179430999999998E-4</v>
      </c>
      <c r="T73" s="319">
        <v>8.5909333000000005E-5</v>
      </c>
      <c r="U73" s="319">
        <v>3.3069503E-3</v>
      </c>
      <c r="V73" s="319">
        <v>5.8704036000000001E-6</v>
      </c>
      <c r="W73" s="319">
        <v>2.6180261000000001E-8</v>
      </c>
      <c r="X73" s="319">
        <v>0</v>
      </c>
      <c r="Y73" s="210"/>
      <c r="Z73" s="320">
        <f t="shared" si="9"/>
        <v>2.213207819548872</v>
      </c>
      <c r="AA73" s="210"/>
      <c r="AB73" s="321">
        <f t="shared" si="10"/>
        <v>0.29435664</v>
      </c>
      <c r="AC73" s="321">
        <f t="shared" si="11"/>
        <v>8.1497435999999993E-2</v>
      </c>
      <c r="AD73" s="321">
        <f t="shared" si="35"/>
        <v>4.7052057453260999E-2</v>
      </c>
      <c r="AE73" s="321">
        <f t="shared" si="13"/>
        <v>4.69719923436E-2</v>
      </c>
      <c r="AF73" s="321">
        <f t="shared" si="14"/>
        <v>3.6287446099999999E-3</v>
      </c>
      <c r="AG73"/>
      <c r="AH73" s="121">
        <v>24.999092999999998</v>
      </c>
      <c r="AI73" s="121">
        <v>20.874566999999999</v>
      </c>
      <c r="AJ73" s="121">
        <v>0.44831082999999999</v>
      </c>
      <c r="AK73" s="121">
        <v>0</v>
      </c>
      <c r="AL73" s="121">
        <v>2.2593754000000001E-2</v>
      </c>
      <c r="AM73" s="121">
        <v>0.13930651999999999</v>
      </c>
      <c r="AN73" s="121">
        <v>3.5143149999999999</v>
      </c>
      <c r="AO73"/>
      <c r="AP73" s="282">
        <v>5.0320662000000002E-2</v>
      </c>
      <c r="AQ73" s="282">
        <v>4.7194645E-2</v>
      </c>
      <c r="AR73" s="282">
        <v>1.9712932999999999E-3</v>
      </c>
      <c r="AS73" s="282">
        <v>1.1547239E-3</v>
      </c>
      <c r="AT73" s="255">
        <f t="shared" si="30"/>
        <v>2.8294151674914397E-6</v>
      </c>
      <c r="AU73" s="256">
        <f t="shared" si="31"/>
        <v>7.2902858353695601E-9</v>
      </c>
      <c r="AV73" s="256">
        <f t="shared" si="32"/>
        <v>0.16172603624699999</v>
      </c>
      <c r="AW73" s="272">
        <v>2.0741394999999999E-6</v>
      </c>
      <c r="AX73" s="272">
        <v>6.2589302000000001E-9</v>
      </c>
      <c r="AY73" s="272">
        <v>1.7097024000000001E-13</v>
      </c>
      <c r="AZ73" s="272">
        <v>9.4282239999999997E-11</v>
      </c>
      <c r="BA73" s="272">
        <v>1.1503863E-11</v>
      </c>
      <c r="BB73" s="272">
        <v>1.2059816000000001E-9</v>
      </c>
      <c r="BC73" s="272">
        <v>7.5143815999999995E-7</v>
      </c>
      <c r="BD73" s="272">
        <v>1.7616427000000001E-10</v>
      </c>
      <c r="BE73" s="272">
        <v>8.4652175999999997E-10</v>
      </c>
      <c r="BF73" s="272">
        <v>1.4414963E-13</v>
      </c>
      <c r="BG73" s="272">
        <v>9.0376195999999996E-16</v>
      </c>
      <c r="BH73" s="272">
        <v>8.6321999000000005E-13</v>
      </c>
      <c r="BI73" s="272">
        <v>1.9270298999999999E-14</v>
      </c>
      <c r="BJ73" s="272">
        <v>2.1521924E-14</v>
      </c>
      <c r="BK73" s="272">
        <v>1.4937934999999999E-9</v>
      </c>
      <c r="BL73" s="272">
        <v>1.0314386999999999E-9</v>
      </c>
      <c r="BM73" s="272">
        <v>7.4464826999999995E-12</v>
      </c>
      <c r="BN73" s="272">
        <v>1.3826247E-5</v>
      </c>
      <c r="BO73" s="273">
        <v>0.16171221</v>
      </c>
      <c r="BP73" s="272">
        <v>5.0758843999999999E-13</v>
      </c>
      <c r="BQ73" s="272">
        <v>3.0866864999999999E-15</v>
      </c>
      <c r="BR73" s="272">
        <v>1.3810063999999999E-19</v>
      </c>
      <c r="BS73"/>
      <c r="BT73" s="121">
        <v>1.4017327999999999E-4</v>
      </c>
      <c r="BU73" s="274">
        <v>6.2158735000000001E-6</v>
      </c>
      <c r="BV73" s="274">
        <v>6.1710106999999996E-5</v>
      </c>
      <c r="BW73" s="274">
        <v>1.0619564E-7</v>
      </c>
      <c r="BX73" s="274">
        <v>1.8377372000000001E-5</v>
      </c>
      <c r="BY73" s="274">
        <v>7.4514985999999999E-7</v>
      </c>
      <c r="BZ73" s="274">
        <v>4.2087440000000002E-10</v>
      </c>
      <c r="CA73" s="274">
        <v>1.1395958000000001E-6</v>
      </c>
      <c r="CB73" s="274">
        <v>1.7533700999999999E-7</v>
      </c>
      <c r="CC73" s="274">
        <v>8.7262249999999998E-8</v>
      </c>
      <c r="CD73" s="274">
        <v>8.6427659999999996E-8</v>
      </c>
      <c r="CE73" s="274">
        <v>5.3742932999999999E-9</v>
      </c>
      <c r="CF73" s="274">
        <v>1.5220794E-9</v>
      </c>
      <c r="CG73" s="274">
        <v>2.2573117000000001E-6</v>
      </c>
      <c r="CH73" s="274">
        <v>2.4733199999999999E-5</v>
      </c>
      <c r="CI73" s="274">
        <v>2.4532054999999999E-5</v>
      </c>
      <c r="CJ73" s="274">
        <v>7.2868017999999996E-11</v>
      </c>
      <c r="CK73" s="4"/>
      <c r="CL73" s="323">
        <v>2.5253580999999999E-9</v>
      </c>
      <c r="CM73" s="323">
        <v>2.1968437000000001</v>
      </c>
      <c r="CN73" s="323">
        <v>2.2563399000000001E-2</v>
      </c>
      <c r="CO73" s="323">
        <v>4.4370818999999997E-3</v>
      </c>
      <c r="CP73" s="323">
        <v>1.5425502999999999E-4</v>
      </c>
      <c r="CQ73" s="323">
        <v>2.2886595000000001E-9</v>
      </c>
      <c r="CR73" s="323">
        <v>3.6480440000000002E-9</v>
      </c>
      <c r="CS73" s="323">
        <v>2.6041855000000002E-4</v>
      </c>
      <c r="CT73" s="323">
        <v>4.0101478000000003E-2</v>
      </c>
      <c r="CU73" s="323">
        <v>2.7337851</v>
      </c>
      <c r="CV73" s="148" t="s">
        <v>1259</v>
      </c>
      <c r="CW73" s="136" t="s">
        <v>1437</v>
      </c>
      <c r="CY73" s="13"/>
      <c r="CZ73" s="13"/>
      <c r="DB73"/>
      <c r="DC73" s="61"/>
      <c r="DD73" s="61"/>
      <c r="DE73"/>
      <c r="DF73"/>
      <c r="DG73"/>
      <c r="DH73"/>
      <c r="DI73"/>
      <c r="DJ73"/>
      <c r="DK73"/>
      <c r="DL73"/>
      <c r="DM73"/>
      <c r="DN73"/>
    </row>
    <row r="74" spans="1:118" ht="14.4" customHeight="1">
      <c r="A74" t="s">
        <v>1560</v>
      </c>
      <c r="B74" s="168" t="s">
        <v>1552</v>
      </c>
      <c r="C74" s="279" t="str">
        <f t="shared" si="0"/>
        <v>A.030.04.106</v>
      </c>
      <c r="D74" s="14" t="s">
        <v>2815</v>
      </c>
      <c r="E74" s="278" t="s">
        <v>1510</v>
      </c>
      <c r="F74" s="281" t="str">
        <f t="shared" si="1"/>
        <v>Maleic acid</v>
      </c>
      <c r="G74" s="319">
        <f t="shared" si="5"/>
        <v>0.11278900960204299</v>
      </c>
      <c r="H74" s="319">
        <f t="shared" si="6"/>
        <v>2.3094211107042999E-2</v>
      </c>
      <c r="I74" s="319">
        <f t="shared" si="33"/>
        <v>4.1384262839999998E-2</v>
      </c>
      <c r="J74" s="319">
        <f t="shared" si="34"/>
        <v>1.747728655E-3</v>
      </c>
      <c r="K74" s="319">
        <v>4.6562806999999998E-2</v>
      </c>
      <c r="L74" s="319">
        <v>1.6244149999999999E-2</v>
      </c>
      <c r="M74" s="319">
        <v>2.4857902000000001E-2</v>
      </c>
      <c r="N74" s="319">
        <v>2.0883071999999999E-2</v>
      </c>
      <c r="O74" s="319">
        <v>2.1884611000000001E-3</v>
      </c>
      <c r="P74" s="319">
        <v>6.2588043000000001E-8</v>
      </c>
      <c r="Q74" s="319">
        <v>2.2615418999999999E-5</v>
      </c>
      <c r="R74" s="319">
        <v>2.8221083999999997E-4</v>
      </c>
      <c r="S74" s="319">
        <v>9.1030654999999999E-5</v>
      </c>
      <c r="T74" s="319">
        <v>0</v>
      </c>
      <c r="U74" s="319">
        <v>1.6441030000000001E-3</v>
      </c>
      <c r="V74" s="319">
        <v>0</v>
      </c>
      <c r="W74" s="319">
        <v>1.2595000000000001E-5</v>
      </c>
      <c r="X74" s="319">
        <v>0</v>
      </c>
      <c r="Y74" s="210"/>
      <c r="Z74" s="320">
        <f t="shared" si="9"/>
        <v>0.35009629323308267</v>
      </c>
      <c r="AA74" s="210"/>
      <c r="AB74" s="321">
        <f t="shared" si="10"/>
        <v>4.6562806999999998E-2</v>
      </c>
      <c r="AC74" s="321">
        <f t="shared" si="11"/>
        <v>6.4478473947043008E-2</v>
      </c>
      <c r="AD74" s="321">
        <f t="shared" si="35"/>
        <v>4.1396857840000002E-2</v>
      </c>
      <c r="AE74" s="321">
        <f t="shared" si="13"/>
        <v>4.1384262839999998E-2</v>
      </c>
      <c r="AF74" s="321">
        <f t="shared" si="14"/>
        <v>1.735133655E-3</v>
      </c>
      <c r="AG74"/>
      <c r="AH74" s="121">
        <v>50.256259999999997</v>
      </c>
      <c r="AI74" s="121">
        <v>50.007055000000001</v>
      </c>
      <c r="AJ74" s="121">
        <v>0.22289900000000001</v>
      </c>
      <c r="AK74" s="121">
        <v>0</v>
      </c>
      <c r="AL74" s="121">
        <v>1.9714852000000001E-2</v>
      </c>
      <c r="AM74" s="121">
        <v>7.8911835999999997E-4</v>
      </c>
      <c r="AN74" s="121">
        <v>5.8020277000000002E-3</v>
      </c>
      <c r="AO74"/>
      <c r="AP74" s="282">
        <v>1.8594765999999999E-2</v>
      </c>
      <c r="AQ74" s="282">
        <v>1.45042E-2</v>
      </c>
      <c r="AR74" s="282">
        <v>5.6595856999999998E-4</v>
      </c>
      <c r="AS74" s="282">
        <v>3.5246073E-3</v>
      </c>
      <c r="AT74" s="255">
        <f t="shared" si="30"/>
        <v>8.6955634782516345E-7</v>
      </c>
      <c r="AU74" s="256">
        <f t="shared" si="31"/>
        <v>2.0930420832543475E-9</v>
      </c>
      <c r="AV74" s="256">
        <f t="shared" si="32"/>
        <v>0.49364248314340003</v>
      </c>
      <c r="AW74" s="272">
        <v>3.3519065999999998E-7</v>
      </c>
      <c r="AX74" s="272">
        <v>1.0117530000000001E-9</v>
      </c>
      <c r="AY74" s="272">
        <v>2.7625568000000001E-14</v>
      </c>
      <c r="AZ74" s="272">
        <v>1.7695780000000002E-18</v>
      </c>
      <c r="BA74" s="273">
        <v>0</v>
      </c>
      <c r="BB74" s="272">
        <v>3.1051627000000001E-9</v>
      </c>
      <c r="BC74" s="272">
        <v>5.3113799999999997E-7</v>
      </c>
      <c r="BD74" s="272">
        <v>4.4018253000000002E-10</v>
      </c>
      <c r="BE74" s="272">
        <v>6.0399298000000004E-10</v>
      </c>
      <c r="BF74" s="272">
        <v>2.4459561000000001E-13</v>
      </c>
      <c r="BG74" s="272">
        <v>4.2107562999999997E-15</v>
      </c>
      <c r="BH74" s="272">
        <v>1.0060514E-15</v>
      </c>
      <c r="BI74" s="272">
        <v>3.2274169000000001E-19</v>
      </c>
      <c r="BJ74" s="272">
        <v>1.7259051999999999E-18</v>
      </c>
      <c r="BK74" s="272">
        <v>2.0761553999999999E-14</v>
      </c>
      <c r="BL74" s="272">
        <v>4.0436183999999998E-13</v>
      </c>
      <c r="BM74" s="272">
        <v>3.6093599999999999E-11</v>
      </c>
      <c r="BN74" s="272">
        <v>1.3031434E-6</v>
      </c>
      <c r="BO74" s="273">
        <v>0.49364118000000001</v>
      </c>
      <c r="BP74" s="272">
        <v>1.221E-10</v>
      </c>
      <c r="BQ74" s="272">
        <v>7.4250000000000002E-13</v>
      </c>
      <c r="BR74" s="272">
        <v>3.322E-17</v>
      </c>
      <c r="BS74"/>
      <c r="BT74" s="274">
        <v>8.9512511999999993E-5</v>
      </c>
      <c r="BU74" s="274">
        <v>5.1864140999999999E-6</v>
      </c>
      <c r="BV74" s="274">
        <v>9.7616135000000001E-6</v>
      </c>
      <c r="BW74" s="274">
        <v>3.3057279999999999E-8</v>
      </c>
      <c r="BX74" s="274">
        <v>4.6014965000000003E-6</v>
      </c>
      <c r="BY74" s="274">
        <v>2.022855E-6</v>
      </c>
      <c r="BZ74" s="274">
        <v>1.0108090999999999E-11</v>
      </c>
      <c r="CA74" s="274">
        <v>3.0510867999999999E-6</v>
      </c>
      <c r="CB74" s="274">
        <v>8.3988747000000006E-11</v>
      </c>
      <c r="CC74" s="274">
        <v>1.4964755E-8</v>
      </c>
      <c r="CD74" s="121">
        <v>0</v>
      </c>
      <c r="CE74" s="274">
        <v>7.9816391999999997E-8</v>
      </c>
      <c r="CF74" s="121">
        <v>0</v>
      </c>
      <c r="CG74" s="274">
        <v>4.1668846999999998E-6</v>
      </c>
      <c r="CH74" s="274">
        <v>6.0576440999999997E-5</v>
      </c>
      <c r="CI74" s="274">
        <v>2.5957237000000003E-10</v>
      </c>
      <c r="CJ74" s="274">
        <v>1.7528344E-8</v>
      </c>
      <c r="CK74" s="4"/>
      <c r="CL74" s="323">
        <v>0</v>
      </c>
      <c r="CM74" s="323">
        <v>0.34149035999999999</v>
      </c>
      <c r="CN74" s="323">
        <v>8.4653862999999996E-2</v>
      </c>
      <c r="CO74" s="323">
        <v>4.0223189999999999E-3</v>
      </c>
      <c r="CP74" s="323">
        <v>1.6150994000000001E-4</v>
      </c>
      <c r="CQ74" s="323">
        <v>4.4556026999999999E-13</v>
      </c>
      <c r="CR74" s="323">
        <v>5.2852988000000003E-11</v>
      </c>
      <c r="CS74" s="323">
        <v>1.2394406E-4</v>
      </c>
      <c r="CT74" s="323">
        <v>1.0598791999999999E-6</v>
      </c>
      <c r="CU74" s="323">
        <v>6.7512277000000003</v>
      </c>
      <c r="CV74" s="148" t="s">
        <v>1260</v>
      </c>
      <c r="CW74" s="136" t="s">
        <v>1436</v>
      </c>
      <c r="DB74" s="22"/>
      <c r="DC74"/>
      <c r="DD74"/>
      <c r="DE74"/>
      <c r="DF74"/>
      <c r="DG74"/>
      <c r="DH74"/>
      <c r="DI74"/>
      <c r="DJ74"/>
      <c r="DK74"/>
      <c r="DL74"/>
      <c r="DM74"/>
      <c r="DN74"/>
    </row>
    <row r="75" spans="1:118" ht="14.4" customHeight="1">
      <c r="A75" t="s">
        <v>2816</v>
      </c>
      <c r="B75" s="168" t="s">
        <v>1552</v>
      </c>
      <c r="C75" s="279" t="str">
        <f t="shared" si="0"/>
        <v>A.030.04.107</v>
      </c>
      <c r="D75" s="14" t="s">
        <v>2815</v>
      </c>
      <c r="E75" s="278" t="s">
        <v>1510</v>
      </c>
      <c r="F75" s="281" t="str">
        <f t="shared" si="1"/>
        <v>Adipic acid</v>
      </c>
      <c r="G75" s="319">
        <f t="shared" si="5"/>
        <v>0.663604000842</v>
      </c>
      <c r="H75" s="319">
        <f t="shared" si="6"/>
        <v>1.5262654499999999E-2</v>
      </c>
      <c r="I75" s="319">
        <f t="shared" si="33"/>
        <v>0.11338416786899999</v>
      </c>
      <c r="J75" s="319">
        <f t="shared" si="34"/>
        <v>8.5212284730000008E-3</v>
      </c>
      <c r="K75" s="319">
        <v>0.52643594999999999</v>
      </c>
      <c r="L75" s="319">
        <v>4.3130300000000003E-2</v>
      </c>
      <c r="M75" s="319">
        <v>1.3743148E-2</v>
      </c>
      <c r="N75" s="319">
        <v>1.0851128999999999E-2</v>
      </c>
      <c r="O75" s="319">
        <v>3.3498491999999999E-3</v>
      </c>
      <c r="P75" s="319">
        <v>5.2805940000000002E-4</v>
      </c>
      <c r="Q75" s="319">
        <v>5.3361689999999998E-4</v>
      </c>
      <c r="R75" s="319">
        <v>5.6492494999999997E-2</v>
      </c>
      <c r="S75" s="319">
        <v>9.8988837999999997E-4</v>
      </c>
      <c r="T75" s="319">
        <v>2.846955E-3</v>
      </c>
      <c r="U75" s="319">
        <v>4.6612842E-3</v>
      </c>
      <c r="V75" s="319">
        <v>1.8224869000000001E-5</v>
      </c>
      <c r="W75" s="319">
        <v>2.3100892999999999E-5</v>
      </c>
      <c r="X75" s="319">
        <v>0</v>
      </c>
      <c r="Y75" s="210"/>
      <c r="Z75" s="320">
        <f t="shared" si="9"/>
        <v>3.9581650375939845</v>
      </c>
      <c r="AA75" s="210"/>
      <c r="AB75" s="321">
        <f t="shared" si="10"/>
        <v>0.52643594999999999</v>
      </c>
      <c r="AC75" s="321">
        <f t="shared" si="11"/>
        <v>0.12862859750000002</v>
      </c>
      <c r="AD75" s="321">
        <f t="shared" si="35"/>
        <v>0.11623599889299999</v>
      </c>
      <c r="AE75" s="321">
        <f t="shared" si="13"/>
        <v>0.11338416786899999</v>
      </c>
      <c r="AF75" s="321">
        <f t="shared" si="14"/>
        <v>5.6511725799999997E-3</v>
      </c>
      <c r="AG75"/>
      <c r="AH75" s="121">
        <v>58.477381000000001</v>
      </c>
      <c r="AI75" s="121">
        <v>57.262746999999997</v>
      </c>
      <c r="AJ75" s="121">
        <v>0.63190924000000004</v>
      </c>
      <c r="AK75" s="121">
        <v>0</v>
      </c>
      <c r="AL75" s="121">
        <v>0.23934665999999999</v>
      </c>
      <c r="AM75" s="121">
        <v>0.20832270999999999</v>
      </c>
      <c r="AN75" s="121">
        <v>0.13505544</v>
      </c>
      <c r="AO75"/>
      <c r="AP75" s="282">
        <v>9.6741433000000002E-2</v>
      </c>
      <c r="AQ75" s="282">
        <v>8.9696228000000003E-2</v>
      </c>
      <c r="AR75" s="282">
        <v>3.3938913000000001E-3</v>
      </c>
      <c r="AS75" s="282">
        <v>3.6513137E-3</v>
      </c>
      <c r="AT75" s="255">
        <f t="shared" si="30"/>
        <v>5.3774716801529991E-6</v>
      </c>
      <c r="AU75" s="256">
        <f t="shared" si="31"/>
        <v>1.2551373319372389E-8</v>
      </c>
      <c r="AV75" s="256">
        <f t="shared" si="32"/>
        <v>0.5113884746520001</v>
      </c>
      <c r="AW75" s="272">
        <v>3.6987470000000001E-6</v>
      </c>
      <c r="AX75" s="272">
        <v>1.1160961000000001E-8</v>
      </c>
      <c r="AY75" s="272">
        <v>3.0489215999999999E-13</v>
      </c>
      <c r="AZ75" s="272">
        <v>1.146907E-10</v>
      </c>
      <c r="BA75" s="272">
        <v>1.5144453000000001E-11</v>
      </c>
      <c r="BB75" s="272">
        <v>1.6128782E-9</v>
      </c>
      <c r="BC75" s="272">
        <v>9.0789559000000001E-7</v>
      </c>
      <c r="BD75" s="272">
        <v>2.5249850999999999E-10</v>
      </c>
      <c r="BE75" s="272">
        <v>1.0277785000000001E-9</v>
      </c>
      <c r="BF75" s="272">
        <v>6.8214708999999997E-12</v>
      </c>
      <c r="BG75" s="272">
        <v>1.4870527000000001E-15</v>
      </c>
      <c r="BH75" s="272">
        <v>1.1519162E-12</v>
      </c>
      <c r="BI75" s="272">
        <v>5.9133629000000001E-11</v>
      </c>
      <c r="BJ75" s="272">
        <v>1.2688158E-11</v>
      </c>
      <c r="BK75" s="272">
        <v>7.8609919000000008E-9</v>
      </c>
      <c r="BL75" s="272">
        <v>7.6077748999999996E-7</v>
      </c>
      <c r="BM75" s="272">
        <v>2.7309949E-11</v>
      </c>
      <c r="BN75" s="272">
        <v>3.2934651999999997E-5</v>
      </c>
      <c r="BO75" s="273">
        <v>0.51135554000000005</v>
      </c>
      <c r="BP75" s="272">
        <v>4.478949E-10</v>
      </c>
      <c r="BQ75" s="272">
        <v>2.7236852000000001E-12</v>
      </c>
      <c r="BR75" s="272">
        <v>1.2185969E-16</v>
      </c>
      <c r="BS75"/>
      <c r="BT75" s="121">
        <v>2.0972613E-4</v>
      </c>
      <c r="BU75" s="274">
        <v>7.5300866999999997E-6</v>
      </c>
      <c r="BV75" s="121">
        <v>1.1036414E-4</v>
      </c>
      <c r="BW75" s="274">
        <v>6.6179023000000001E-6</v>
      </c>
      <c r="BX75" s="274">
        <v>8.3776773999999996E-6</v>
      </c>
      <c r="BY75" s="274">
        <v>8.7126673000000004E-7</v>
      </c>
      <c r="BZ75" s="274">
        <v>5.6668362999999999E-10</v>
      </c>
      <c r="CA75" s="274">
        <v>1.3362449E-6</v>
      </c>
      <c r="CB75" s="274">
        <v>7.0861852999999996E-7</v>
      </c>
      <c r="CC75" s="274">
        <v>3.5309740999999998E-7</v>
      </c>
      <c r="CD75" s="274">
        <v>1.1115542000000001E-7</v>
      </c>
      <c r="CE75" s="274">
        <v>1.8449943000000001E-8</v>
      </c>
      <c r="CF75" s="274">
        <v>2.0355024000000002E-9</v>
      </c>
      <c r="CG75" s="274">
        <v>4.1825683000000002E-6</v>
      </c>
      <c r="CH75" s="274">
        <v>6.8612465999999994E-5</v>
      </c>
      <c r="CI75" s="274">
        <v>5.7555648000000004E-7</v>
      </c>
      <c r="CJ75" s="274">
        <v>6.4298575000000006E-8</v>
      </c>
      <c r="CK75" s="4"/>
      <c r="CL75" s="323">
        <v>3.3279441000000001E-9</v>
      </c>
      <c r="CM75" s="323">
        <v>3.9375027</v>
      </c>
      <c r="CN75" s="323">
        <v>3.0350642000000001E-2</v>
      </c>
      <c r="CO75" s="323">
        <v>5.3677986999999998E-3</v>
      </c>
      <c r="CP75" s="323">
        <v>3.3074234999999998E-4</v>
      </c>
      <c r="CQ75" s="323">
        <v>3.6440191000000001E-9</v>
      </c>
      <c r="CR75" s="323">
        <v>5.2653371999999999E-7</v>
      </c>
      <c r="CS75" s="323">
        <v>3.1022274E-4</v>
      </c>
      <c r="CT75" s="323">
        <v>15.887267</v>
      </c>
      <c r="CU75" s="323">
        <v>7.6335606</v>
      </c>
      <c r="CX75" s="20" t="s">
        <v>4047</v>
      </c>
    </row>
    <row r="76" spans="1:118" ht="14.4" customHeight="1">
      <c r="A76" t="s">
        <v>8554</v>
      </c>
      <c r="B76" s="168" t="s">
        <v>1552</v>
      </c>
      <c r="C76" s="279" t="str">
        <f t="shared" si="0"/>
        <v>A.030.04.108</v>
      </c>
      <c r="D76" s="14" t="s">
        <v>2815</v>
      </c>
      <c r="E76" s="278" t="s">
        <v>1510</v>
      </c>
      <c r="F76" s="281" t="str">
        <f t="shared" si="1"/>
        <v>Methacrylic acid, copy</v>
      </c>
      <c r="G76" s="319">
        <f t="shared" si="5"/>
        <v>1.8057133489999999</v>
      </c>
      <c r="H76" s="319">
        <f t="shared" si="6"/>
        <v>0.20621362900000001</v>
      </c>
      <c r="I76" s="319">
        <f t="shared" si="33"/>
        <v>0.52908852799999995</v>
      </c>
      <c r="J76" s="319">
        <f t="shared" si="34"/>
        <v>0.18945751199999999</v>
      </c>
      <c r="K76" s="319">
        <v>0.88095367999999996</v>
      </c>
      <c r="L76" s="319">
        <v>0.23091312</v>
      </c>
      <c r="M76" s="319">
        <v>0.10366518</v>
      </c>
      <c r="N76" s="319">
        <v>7.6263385000000003E-2</v>
      </c>
      <c r="O76" s="319">
        <v>6.8447162000000006E-2</v>
      </c>
      <c r="P76" s="319">
        <v>4.1911299999999999E-2</v>
      </c>
      <c r="Q76" s="319">
        <v>1.9591781999999999E-2</v>
      </c>
      <c r="R76" s="319">
        <v>0.15757462999999999</v>
      </c>
      <c r="S76" s="319">
        <v>0.13097260999999999</v>
      </c>
      <c r="T76" s="319">
        <v>0</v>
      </c>
      <c r="U76" s="319">
        <v>4.4614813000000003E-2</v>
      </c>
      <c r="V76" s="319">
        <v>3.6935598E-2</v>
      </c>
      <c r="W76" s="319">
        <v>1.3870089E-2</v>
      </c>
      <c r="X76" s="319">
        <v>0</v>
      </c>
      <c r="Y76" s="210"/>
      <c r="Z76" s="320">
        <f t="shared" si="9"/>
        <v>6.6237118796992478</v>
      </c>
      <c r="AA76" s="210"/>
      <c r="AB76" s="321">
        <f t="shared" si="10"/>
        <v>0.88095367999999996</v>
      </c>
      <c r="AC76" s="321">
        <f t="shared" si="11"/>
        <v>0.69836655900000011</v>
      </c>
      <c r="AD76" s="321">
        <f t="shared" si="35"/>
        <v>0.50602301899999991</v>
      </c>
      <c r="AE76" s="321">
        <f t="shared" si="13"/>
        <v>0.52908852799999995</v>
      </c>
      <c r="AF76" s="321">
        <f t="shared" si="14"/>
        <v>0.17558742299999999</v>
      </c>
      <c r="AG76"/>
      <c r="AH76" s="121">
        <v>117.19502</v>
      </c>
      <c r="AI76" s="121">
        <v>106.36320000000001</v>
      </c>
      <c r="AJ76" s="121">
        <v>6.0480017000000004</v>
      </c>
      <c r="AK76" s="121">
        <v>3.4219356999999999E-3</v>
      </c>
      <c r="AL76" s="121">
        <v>1.3275663</v>
      </c>
      <c r="AM76" s="121">
        <v>1.2686318999999999</v>
      </c>
      <c r="AN76" s="121">
        <v>2.1842046000000002</v>
      </c>
      <c r="AO76"/>
      <c r="AP76" s="282">
        <v>0.24451284000000001</v>
      </c>
      <c r="AQ76" s="282">
        <v>0.23047089000000001</v>
      </c>
      <c r="AR76" s="282">
        <v>8.4829715000000003E-3</v>
      </c>
      <c r="AS76" s="282">
        <v>5.5589832999999996E-3</v>
      </c>
      <c r="AT76" s="255">
        <f t="shared" si="30"/>
        <v>1.3817199598589999E-5</v>
      </c>
      <c r="AU76" s="256">
        <f t="shared" si="31"/>
        <v>3.1371936105350997E-8</v>
      </c>
      <c r="AV76" s="256">
        <f t="shared" si="32"/>
        <v>0.77856908720000007</v>
      </c>
      <c r="AW76" s="272">
        <v>6.3558525999999996E-6</v>
      </c>
      <c r="AX76" s="272">
        <v>1.9184964000000001E-8</v>
      </c>
      <c r="AY76" s="272">
        <v>5.2382423000000004E-13</v>
      </c>
      <c r="AZ76" s="272">
        <v>5.9524783000000004E-10</v>
      </c>
      <c r="BA76" s="272">
        <v>1.9009276E-10</v>
      </c>
      <c r="BB76" s="272">
        <v>1.1341198000000001E-8</v>
      </c>
      <c r="BC76" s="272">
        <v>6.6392125999999999E-6</v>
      </c>
      <c r="BD76" s="272">
        <v>1.7379637E-9</v>
      </c>
      <c r="BE76" s="272">
        <v>6.1240466999999999E-9</v>
      </c>
      <c r="BF76" s="272">
        <v>4.0476822000000002E-10</v>
      </c>
      <c r="BG76" s="272">
        <v>1.3917112E-12</v>
      </c>
      <c r="BH76" s="272">
        <v>1.5114231999999999E-9</v>
      </c>
      <c r="BI76" s="272">
        <v>6.1914960000000001E-12</v>
      </c>
      <c r="BJ76" s="272">
        <v>1.4104449E-11</v>
      </c>
      <c r="BK76" s="272">
        <v>1.2067871E-7</v>
      </c>
      <c r="BL76" s="272">
        <v>5.0536581000000003E-7</v>
      </c>
      <c r="BM76" s="272">
        <v>1.2537395999999999E-9</v>
      </c>
      <c r="BN76" s="272">
        <v>7.9721871999999996E-3</v>
      </c>
      <c r="BO76" s="273">
        <v>0.77059690000000003</v>
      </c>
      <c r="BP76" s="272">
        <v>1.8396334000000001E-7</v>
      </c>
      <c r="BQ76" s="272">
        <v>1.1327482999999999E-9</v>
      </c>
      <c r="BR76" s="272">
        <v>7.0904920999999997E-14</v>
      </c>
      <c r="BS76"/>
      <c r="BT76" s="121">
        <v>7.1875319999999999E-4</v>
      </c>
      <c r="BU76" s="274">
        <v>4.5957481999999999E-5</v>
      </c>
      <c r="BV76" s="121">
        <v>1.8468666000000001E-4</v>
      </c>
      <c r="BW76" s="274">
        <v>1.8776454E-5</v>
      </c>
      <c r="BX76" s="274">
        <v>5.1216084999999998E-5</v>
      </c>
      <c r="BY76" s="274">
        <v>1.0500726E-5</v>
      </c>
      <c r="BZ76" s="274">
        <v>3.9919567000000001E-6</v>
      </c>
      <c r="CA76" s="274">
        <v>1.2480121E-5</v>
      </c>
      <c r="CB76" s="274">
        <v>5.6242012999999997E-5</v>
      </c>
      <c r="CC76" s="274">
        <v>1.2963997E-5</v>
      </c>
      <c r="CD76" s="274">
        <v>1.3966347E-6</v>
      </c>
      <c r="CE76" s="274">
        <v>1.6550307E-6</v>
      </c>
      <c r="CF76" s="274">
        <v>1.1720824999999999E-7</v>
      </c>
      <c r="CG76" s="274">
        <v>2.6275807999999999E-5</v>
      </c>
      <c r="CH76" s="274">
        <v>1.3350031999999999E-4</v>
      </c>
      <c r="CI76" s="274">
        <v>1.3114419999999999E-4</v>
      </c>
      <c r="CJ76" s="274">
        <v>2.7848497000000001E-5</v>
      </c>
      <c r="CK76" s="4"/>
      <c r="CL76" s="323">
        <v>1.1021037999999999E-7</v>
      </c>
      <c r="CM76" s="323">
        <v>6.4524394000000003</v>
      </c>
      <c r="CN76" s="323">
        <v>0.27647692000000001</v>
      </c>
      <c r="CO76" s="323">
        <v>3.4085340999999998E-2</v>
      </c>
      <c r="CP76" s="323">
        <v>7.5585436999999998E-3</v>
      </c>
      <c r="CQ76" s="323">
        <v>5.7952002000000002E-8</v>
      </c>
      <c r="CR76" s="323">
        <v>1.0279058999999999E-6</v>
      </c>
      <c r="CS76" s="323">
        <v>4.2971894999999996E-3</v>
      </c>
      <c r="CT76" s="323">
        <v>9.9966393</v>
      </c>
      <c r="CU76" s="323">
        <v>11.744135999999999</v>
      </c>
    </row>
    <row r="77" spans="1:118" ht="14.4" customHeight="1">
      <c r="B77" s="278" t="s">
        <v>1552</v>
      </c>
      <c r="C77" s="277" t="s">
        <v>3531</v>
      </c>
      <c r="D77" s="277" t="s">
        <v>2817</v>
      </c>
      <c r="E77" s="278"/>
      <c r="F77"/>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c r="AD77" s="210"/>
      <c r="AE77" s="210"/>
      <c r="AF77" s="210"/>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s="183"/>
      <c r="CW77" s="4"/>
    </row>
    <row r="78" spans="1:118" ht="14.4" customHeight="1">
      <c r="A78" t="s">
        <v>1561</v>
      </c>
      <c r="B78" s="168" t="s">
        <v>1552</v>
      </c>
      <c r="C78" s="279" t="str">
        <f t="shared" si="0"/>
        <v>A.030.06.101</v>
      </c>
      <c r="D78" s="14" t="s">
        <v>2817</v>
      </c>
      <c r="E78" s="278" t="s">
        <v>1510</v>
      </c>
      <c r="F78" s="281" t="str">
        <f t="shared" si="1"/>
        <v>Fertilizer-N</v>
      </c>
      <c r="G78" s="319">
        <f t="shared" si="5"/>
        <v>0.73747540827431202</v>
      </c>
      <c r="H78" s="319">
        <f t="shared" si="6"/>
        <v>3.8405581600000002E-2</v>
      </c>
      <c r="I78" s="319">
        <f t="shared" si="33"/>
        <v>0.107890458213</v>
      </c>
      <c r="J78" s="319">
        <f t="shared" si="34"/>
        <v>2.7432278461311996E-2</v>
      </c>
      <c r="K78" s="319">
        <v>0.56374709000000001</v>
      </c>
      <c r="L78" s="319">
        <v>7.0374836999999996E-2</v>
      </c>
      <c r="M78" s="319">
        <v>3.3404231999999999E-2</v>
      </c>
      <c r="N78" s="319">
        <v>2.8011265E-2</v>
      </c>
      <c r="O78" s="319">
        <v>7.6141840000000004E-3</v>
      </c>
      <c r="P78" s="319">
        <v>3.876776E-4</v>
      </c>
      <c r="Q78" s="319">
        <v>2.3924549999999999E-3</v>
      </c>
      <c r="R78" s="319">
        <v>4.0257940999999997E-3</v>
      </c>
      <c r="S78" s="319">
        <v>7.7352295999999997E-4</v>
      </c>
      <c r="T78" s="319">
        <v>1.7582792999999999E-2</v>
      </c>
      <c r="U78" s="319">
        <v>9.0759090000000001E-3</v>
      </c>
      <c r="V78" s="319">
        <v>8.5595113000000005E-5</v>
      </c>
      <c r="W78" s="319">
        <v>5.3501311999999997E-8</v>
      </c>
      <c r="X78" s="319">
        <v>0</v>
      </c>
      <c r="Y78" s="210"/>
      <c r="Z78" s="320">
        <f t="shared" si="9"/>
        <v>4.2386999248120301</v>
      </c>
      <c r="AA78" s="210"/>
      <c r="AB78" s="321">
        <f t="shared" si="10"/>
        <v>0.56374709000000001</v>
      </c>
      <c r="AC78" s="321">
        <f t="shared" si="11"/>
        <v>0.1462104447</v>
      </c>
      <c r="AD78" s="321">
        <f t="shared" si="35"/>
        <v>0.12538770960131201</v>
      </c>
      <c r="AE78" s="321">
        <f t="shared" si="13"/>
        <v>0.10789045821299999</v>
      </c>
      <c r="AF78" s="321">
        <f t="shared" si="14"/>
        <v>9.8494319600000001E-3</v>
      </c>
      <c r="AG78"/>
      <c r="AH78" s="121">
        <v>59.566066999999997</v>
      </c>
      <c r="AI78" s="121">
        <v>57.532207</v>
      </c>
      <c r="AJ78" s="121">
        <v>1.2303689</v>
      </c>
      <c r="AK78" s="121">
        <v>0</v>
      </c>
      <c r="AL78" s="121">
        <v>7.6329734999999996E-2</v>
      </c>
      <c r="AM78" s="121">
        <v>0.46068674999999998</v>
      </c>
      <c r="AN78" s="121">
        <v>0.26647398999999999</v>
      </c>
      <c r="AO78"/>
      <c r="AP78" s="282">
        <v>0.10186428</v>
      </c>
      <c r="AQ78" s="282">
        <v>9.4773903000000007E-2</v>
      </c>
      <c r="AR78" s="282">
        <v>3.9478457E-3</v>
      </c>
      <c r="AS78" s="282">
        <v>3.1425283E-3</v>
      </c>
      <c r="AT78" s="255">
        <f t="shared" ref="AT78:AT80" si="36">AW78+AZ78+BA78+BB78+BC78+BK78+BL78+BP78</f>
        <v>5.6818886797287997E-6</v>
      </c>
      <c r="AU78" s="256">
        <f t="shared" ref="AU78:AU80" si="37">AX78+AY78+BD78+BE78+BF78+BG78+BH78+BI78+BJ78+BM78+BQ78+BR78</f>
        <v>1.4600020775388017E-8</v>
      </c>
      <c r="AV78" s="256">
        <f t="shared" ref="AV78:AV80" si="38">BN78+BO78</f>
        <v>0.44013001909999999</v>
      </c>
      <c r="AW78" s="272">
        <v>3.9809573000000002E-6</v>
      </c>
      <c r="AX78" s="272">
        <v>1.2013162E-8</v>
      </c>
      <c r="AY78" s="272">
        <v>3.2814234000000001E-13</v>
      </c>
      <c r="AZ78" s="272">
        <v>4.4465165000000002E-10</v>
      </c>
      <c r="BA78" s="272">
        <v>2.4367183999999999E-11</v>
      </c>
      <c r="BB78" s="272">
        <v>4.1651422000000002E-9</v>
      </c>
      <c r="BC78" s="272">
        <v>1.6789103E-6</v>
      </c>
      <c r="BD78" s="272">
        <v>5.9910178E-10</v>
      </c>
      <c r="BE78" s="272">
        <v>1.8407802E-9</v>
      </c>
      <c r="BF78" s="272">
        <v>5.4485252000000005E-13</v>
      </c>
      <c r="BG78" s="272">
        <v>7.9439601000000006E-15</v>
      </c>
      <c r="BH78" s="272">
        <v>8.8222071999999994E-12</v>
      </c>
      <c r="BI78" s="272">
        <v>8.0904192000000004E-14</v>
      </c>
      <c r="BJ78" s="272">
        <v>1.5442702000000001E-13</v>
      </c>
      <c r="BK78" s="272">
        <v>4.7133293999999997E-9</v>
      </c>
      <c r="BL78" s="272">
        <v>1.2672552E-8</v>
      </c>
      <c r="BM78" s="272">
        <v>1.3703201E-10</v>
      </c>
      <c r="BN78" s="273">
        <v>4.3920690999999998E-3</v>
      </c>
      <c r="BO78" s="273">
        <v>0.43573794999999999</v>
      </c>
      <c r="BP78" s="272">
        <v>1.0372948000000001E-12</v>
      </c>
      <c r="BQ78" s="272">
        <v>6.3078736999999998E-15</v>
      </c>
      <c r="BR78" s="272">
        <v>2.8221894E-19</v>
      </c>
      <c r="BS78"/>
      <c r="BT78" s="121">
        <v>2.3421078E-4</v>
      </c>
      <c r="BU78" s="274">
        <v>1.4042786000000001E-5</v>
      </c>
      <c r="BV78" s="121">
        <v>1.181862E-4</v>
      </c>
      <c r="BW78" s="274">
        <v>4.7250523999999998E-7</v>
      </c>
      <c r="BX78" s="274">
        <v>1.6427553999999999E-5</v>
      </c>
      <c r="BY78" s="274">
        <v>2.6590499E-6</v>
      </c>
      <c r="BZ78" s="274">
        <v>5.5381459999999999E-9</v>
      </c>
      <c r="CA78" s="274">
        <v>4.0704766000000001E-6</v>
      </c>
      <c r="CB78" s="274">
        <v>5.2023605000000002E-7</v>
      </c>
      <c r="CC78" s="274">
        <v>1.5831013999999999E-6</v>
      </c>
      <c r="CD78" s="274">
        <v>1.8260608000000001E-7</v>
      </c>
      <c r="CE78" s="274">
        <v>9.0498432E-8</v>
      </c>
      <c r="CF78" s="274">
        <v>8.0833668999999998E-9</v>
      </c>
      <c r="CG78" s="274">
        <v>6.7300106000000003E-6</v>
      </c>
      <c r="CH78" s="274">
        <v>6.8982030999999996E-5</v>
      </c>
      <c r="CI78" s="274">
        <v>2.4995164E-7</v>
      </c>
      <c r="CJ78" s="274">
        <v>1.4891122000000001E-10</v>
      </c>
      <c r="CK78" s="4"/>
      <c r="CL78" s="323">
        <v>1.2856144999999999E-8</v>
      </c>
      <c r="CM78" s="323">
        <v>4.2021373999999998</v>
      </c>
      <c r="CN78" s="323">
        <v>8.1091208999999997E-2</v>
      </c>
      <c r="CO78" s="323">
        <v>1.0263766000000001E-2</v>
      </c>
      <c r="CP78" s="323">
        <v>2.2370600999999999E-4</v>
      </c>
      <c r="CQ78" s="323">
        <v>5.9148869999999999E-9</v>
      </c>
      <c r="CR78" s="323">
        <v>8.7814462999999993E-8</v>
      </c>
      <c r="CS78" s="323">
        <v>6.5298845999999997E-4</v>
      </c>
      <c r="CT78" s="323">
        <v>0.22433075999999999</v>
      </c>
      <c r="CU78" s="323">
        <v>6.9715828999999996</v>
      </c>
      <c r="CV78" s="146"/>
      <c r="CW78" s="135"/>
      <c r="CX78" s="18" t="s">
        <v>692</v>
      </c>
      <c r="DB78" s="22"/>
      <c r="DC78"/>
      <c r="DD78"/>
      <c r="DE78"/>
      <c r="DF78"/>
      <c r="DG78"/>
      <c r="DH78"/>
      <c r="DI78"/>
      <c r="DJ78"/>
      <c r="DK78"/>
      <c r="DL78"/>
      <c r="DM78"/>
      <c r="DN78"/>
    </row>
    <row r="79" spans="1:118" ht="14.4" customHeight="1">
      <c r="A79" t="s">
        <v>1562</v>
      </c>
      <c r="B79" s="168" t="s">
        <v>1552</v>
      </c>
      <c r="C79" s="279" t="str">
        <f t="shared" ref="C79:C145" si="39">MID(A79,1,12)</f>
        <v>A.030.06.102</v>
      </c>
      <c r="D79" s="14" t="s">
        <v>2817</v>
      </c>
      <c r="E79" s="278" t="s">
        <v>1510</v>
      </c>
      <c r="F79" s="281" t="str">
        <f t="shared" ref="F79:F145" si="40">MID(A79, 21,85)</f>
        <v>Fertilizer-P</v>
      </c>
      <c r="G79" s="319">
        <f t="shared" si="5"/>
        <v>0.23194153527226399</v>
      </c>
      <c r="H79" s="319">
        <f t="shared" si="6"/>
        <v>1.1277241552E-2</v>
      </c>
      <c r="I79" s="319">
        <f t="shared" si="33"/>
        <v>3.6397177709999999E-2</v>
      </c>
      <c r="J79" s="319">
        <f t="shared" si="34"/>
        <v>2.3647036010264001E-2</v>
      </c>
      <c r="K79" s="319">
        <v>0.16062008</v>
      </c>
      <c r="L79" s="319">
        <v>2.4693795000000001E-2</v>
      </c>
      <c r="M79" s="319">
        <v>1.0102180000000001E-2</v>
      </c>
      <c r="N79" s="319">
        <v>8.1969304E-3</v>
      </c>
      <c r="O79" s="319">
        <v>2.3415679E-3</v>
      </c>
      <c r="P79" s="319">
        <v>8.5389092000000004E-5</v>
      </c>
      <c r="Q79" s="319">
        <v>6.5335415999999999E-4</v>
      </c>
      <c r="R79" s="319">
        <v>1.5288558E-3</v>
      </c>
      <c r="S79" s="319">
        <v>3.2759854999999999E-4</v>
      </c>
      <c r="T79" s="319">
        <v>1.6770803000000001E-2</v>
      </c>
      <c r="U79" s="319">
        <v>6.5485832999999999E-3</v>
      </c>
      <c r="V79" s="319">
        <v>7.2346909999999997E-5</v>
      </c>
      <c r="W79" s="319">
        <v>5.1160264000000001E-8</v>
      </c>
      <c r="X79" s="319">
        <v>0</v>
      </c>
      <c r="Y79" s="210"/>
      <c r="Z79" s="320">
        <f t="shared" si="9"/>
        <v>1.2076697744360902</v>
      </c>
      <c r="AA79" s="210"/>
      <c r="AB79" s="321">
        <f t="shared" si="10"/>
        <v>0.16062008</v>
      </c>
      <c r="AC79" s="321">
        <f t="shared" si="11"/>
        <v>4.7602072352000008E-2</v>
      </c>
      <c r="AD79" s="321">
        <f t="shared" si="35"/>
        <v>5.3095684960264004E-2</v>
      </c>
      <c r="AE79" s="321">
        <f t="shared" si="13"/>
        <v>3.6397177709999999E-2</v>
      </c>
      <c r="AF79" s="321">
        <f t="shared" si="14"/>
        <v>6.8761818499999995E-3</v>
      </c>
      <c r="AG79"/>
      <c r="AH79" s="121">
        <v>16.845808999999999</v>
      </c>
      <c r="AI79" s="121">
        <v>15.296893000000001</v>
      </c>
      <c r="AJ79" s="121">
        <v>0.88772116999999995</v>
      </c>
      <c r="AK79" s="121">
        <v>0</v>
      </c>
      <c r="AL79" s="121">
        <v>8.1039314000000001E-2</v>
      </c>
      <c r="AM79" s="121">
        <v>0.38015912000000002</v>
      </c>
      <c r="AN79" s="121">
        <v>0.19999702</v>
      </c>
      <c r="AO79"/>
      <c r="AP79" s="282">
        <v>3.0945211E-2</v>
      </c>
      <c r="AQ79" s="282">
        <v>2.8556927999999999E-2</v>
      </c>
      <c r="AR79" s="282">
        <v>1.1726339000000001E-3</v>
      </c>
      <c r="AS79" s="282">
        <v>1.2156491999999999E-3</v>
      </c>
      <c r="AT79" s="255">
        <f t="shared" si="36"/>
        <v>1.7120460496612301E-6</v>
      </c>
      <c r="AU79" s="256">
        <f t="shared" si="37"/>
        <v>4.3366637635076697E-9</v>
      </c>
      <c r="AV79" s="256">
        <f t="shared" si="38"/>
        <v>0.17025900199999999</v>
      </c>
      <c r="AW79" s="272">
        <v>1.1299243E-6</v>
      </c>
      <c r="AX79" s="272">
        <v>3.4095724999999998E-9</v>
      </c>
      <c r="AY79" s="272">
        <v>9.3139999999999995E-14</v>
      </c>
      <c r="AZ79" s="272">
        <v>9.1634901000000003E-11</v>
      </c>
      <c r="BA79" s="272">
        <v>4.4928542000000002E-12</v>
      </c>
      <c r="BB79" s="272">
        <v>1.2188432000000001E-9</v>
      </c>
      <c r="BC79" s="272">
        <v>5.7272563000000005E-7</v>
      </c>
      <c r="BD79" s="272">
        <v>1.7503725999999999E-10</v>
      </c>
      <c r="BE79" s="272">
        <v>6.2923534999999996E-10</v>
      </c>
      <c r="BF79" s="272">
        <v>2.1758416E-13</v>
      </c>
      <c r="BG79" s="272">
        <v>5.0818747999999998E-15</v>
      </c>
      <c r="BH79" s="272">
        <v>3.3904170999999999E-12</v>
      </c>
      <c r="BI79" s="272">
        <v>2.9593536999999997E-14</v>
      </c>
      <c r="BJ79" s="272">
        <v>6.6134704999999997E-14</v>
      </c>
      <c r="BK79" s="272">
        <v>1.1946171000000001E-9</v>
      </c>
      <c r="BL79" s="272">
        <v>6.8855397000000001E-9</v>
      </c>
      <c r="BM79" s="272">
        <v>1.1901067E-10</v>
      </c>
      <c r="BN79" s="273">
        <v>5.0192291999999999E-2</v>
      </c>
      <c r="BO79" s="273">
        <v>0.12006670999999999</v>
      </c>
      <c r="BP79" s="272">
        <v>9.9190602999999993E-13</v>
      </c>
      <c r="BQ79" s="272">
        <v>6.031861E-15</v>
      </c>
      <c r="BR79" s="272">
        <v>2.6986992999999998E-19</v>
      </c>
      <c r="BS79"/>
      <c r="BT79" s="121">
        <v>1.3839344E-4</v>
      </c>
      <c r="BU79" s="274">
        <v>4.7390893999999997E-6</v>
      </c>
      <c r="BV79" s="274">
        <v>3.3673037999999998E-5</v>
      </c>
      <c r="BW79" s="274">
        <v>1.7926507E-7</v>
      </c>
      <c r="BX79" s="274">
        <v>5.4252115E-6</v>
      </c>
      <c r="BY79" s="274">
        <v>7.8964699000000002E-7</v>
      </c>
      <c r="BZ79" s="274">
        <v>3.4668445000000002E-9</v>
      </c>
      <c r="CA79" s="274">
        <v>1.2185144E-6</v>
      </c>
      <c r="CB79" s="274">
        <v>1.1458615000000001E-7</v>
      </c>
      <c r="CC79" s="274">
        <v>4.3232825000000001E-7</v>
      </c>
      <c r="CD79" s="274">
        <v>3.3490056000000002E-8</v>
      </c>
      <c r="CE79" s="274">
        <v>7.7811255000000006E-8</v>
      </c>
      <c r="CF79" s="274">
        <v>9.6114506000000005E-10</v>
      </c>
      <c r="CG79" s="274">
        <v>1.9757724E-6</v>
      </c>
      <c r="CH79" s="274">
        <v>1.9236714E-5</v>
      </c>
      <c r="CI79" s="274">
        <v>7.0493401999999997E-5</v>
      </c>
      <c r="CJ79" s="274">
        <v>1.4239533999999999E-10</v>
      </c>
      <c r="CK79" s="4"/>
      <c r="CL79" s="323">
        <v>1.5496623999999999E-9</v>
      </c>
      <c r="CM79" s="323">
        <v>1.2006163000000001</v>
      </c>
      <c r="CN79" s="323">
        <v>2.3903404999999999E-2</v>
      </c>
      <c r="CO79" s="323">
        <v>3.4218130000000001E-3</v>
      </c>
      <c r="CP79" s="323">
        <v>7.3069621999999996E-5</v>
      </c>
      <c r="CQ79" s="323">
        <v>1.4251625E-9</v>
      </c>
      <c r="CR79" s="323">
        <v>3.5458860999999999E-8</v>
      </c>
      <c r="CS79" s="323">
        <v>2.1940870000000001E-4</v>
      </c>
      <c r="CT79" s="323">
        <v>9.1783614999999999E-2</v>
      </c>
      <c r="CU79" s="323">
        <v>1.8122278000000001</v>
      </c>
      <c r="CV79" s="146"/>
      <c r="CW79" s="135"/>
      <c r="CX79" s="18" t="s">
        <v>692</v>
      </c>
    </row>
    <row r="80" spans="1:118" ht="14.4" customHeight="1">
      <c r="A80" t="s">
        <v>1563</v>
      </c>
      <c r="B80" s="168" t="s">
        <v>1552</v>
      </c>
      <c r="C80" s="279" t="str">
        <f t="shared" si="39"/>
        <v>A.030.06.103</v>
      </c>
      <c r="D80" s="14" t="s">
        <v>2817</v>
      </c>
      <c r="E80" s="278" t="s">
        <v>1510</v>
      </c>
      <c r="F80" s="281" t="str">
        <f t="shared" si="40"/>
        <v>Fertilizer-K</v>
      </c>
      <c r="G80" s="319">
        <f t="shared" si="5"/>
        <v>0.13357471021717199</v>
      </c>
      <c r="H80" s="319">
        <f t="shared" si="6"/>
        <v>6.3000537350000009E-3</v>
      </c>
      <c r="I80" s="319">
        <f t="shared" si="33"/>
        <v>1.4764217505E-2</v>
      </c>
      <c r="J80" s="319">
        <f t="shared" si="34"/>
        <v>9.6063089771720005E-3</v>
      </c>
      <c r="K80" s="319">
        <v>0.10290413</v>
      </c>
      <c r="L80" s="319">
        <v>8.9007216999999993E-3</v>
      </c>
      <c r="M80" s="319">
        <v>5.3308149000000004E-3</v>
      </c>
      <c r="N80" s="319">
        <v>4.3987252000000001E-3</v>
      </c>
      <c r="O80" s="319">
        <v>1.1127388000000001E-3</v>
      </c>
      <c r="P80" s="319">
        <v>7.4768575000000006E-5</v>
      </c>
      <c r="Q80" s="319">
        <v>7.1382116000000002E-4</v>
      </c>
      <c r="R80" s="319">
        <v>5.0161981000000004E-4</v>
      </c>
      <c r="S80" s="319">
        <v>1.7221207E-4</v>
      </c>
      <c r="T80" s="319">
        <v>6.9336524000000004E-3</v>
      </c>
      <c r="U80" s="319">
        <v>2.5004234E-3</v>
      </c>
      <c r="V80" s="319">
        <v>3.1061094999999999E-5</v>
      </c>
      <c r="W80" s="319">
        <v>2.1107172E-8</v>
      </c>
      <c r="X80" s="319">
        <v>0</v>
      </c>
      <c r="Y80" s="210"/>
      <c r="Z80" s="320">
        <f t="shared" ref="Z80:Z146" si="41">K80/0.133</f>
        <v>0.77371526315789463</v>
      </c>
      <c r="AA80" s="210"/>
      <c r="AB80" s="321">
        <f t="shared" ref="AB80:AB146" si="42">K80</f>
        <v>0.10290413</v>
      </c>
      <c r="AC80" s="321">
        <f t="shared" ref="AC80:AC146" si="43">L80+M80+N80+O80+P80+Q80+R80</f>
        <v>2.1033210144999995E-2</v>
      </c>
      <c r="AD80" s="321">
        <f t="shared" si="35"/>
        <v>2.1666829917172E-2</v>
      </c>
      <c r="AE80" s="321">
        <f t="shared" ref="AE80:AE146" si="44">V80+L80+M80+R80</f>
        <v>1.4764217505E-2</v>
      </c>
      <c r="AF80" s="321">
        <f t="shared" ref="AF80:AF146" si="45">S80+U80+X80</f>
        <v>2.6726354699999999E-3</v>
      </c>
      <c r="AG80"/>
      <c r="AH80" s="121">
        <v>11.609925</v>
      </c>
      <c r="AI80" s="121">
        <v>11.031784</v>
      </c>
      <c r="AJ80" s="121">
        <v>0.33896264999999998</v>
      </c>
      <c r="AK80" s="121">
        <v>0</v>
      </c>
      <c r="AL80" s="121">
        <v>2.5317861000000001E-2</v>
      </c>
      <c r="AM80" s="121">
        <v>0.13972308999999999</v>
      </c>
      <c r="AN80" s="121">
        <v>7.4137784999999998E-2</v>
      </c>
      <c r="AO80"/>
      <c r="AP80" s="282">
        <v>1.7111377000000001E-2</v>
      </c>
      <c r="AQ80" s="282">
        <v>1.5871408E-2</v>
      </c>
      <c r="AR80" s="282">
        <v>6.9880888000000004E-4</v>
      </c>
      <c r="AS80" s="282">
        <v>5.4116009000000002E-4</v>
      </c>
      <c r="AT80" s="255">
        <f t="shared" si="36"/>
        <v>9.5152325299260994E-7</v>
      </c>
      <c r="AU80" s="256">
        <f t="shared" si="37"/>
        <v>2.5843523499930401E-9</v>
      </c>
      <c r="AV80" s="256">
        <f t="shared" si="38"/>
        <v>7.5792728616199997E-2</v>
      </c>
      <c r="AW80" s="272">
        <v>7.2702228000000002E-7</v>
      </c>
      <c r="AX80" s="272">
        <v>2.1939082999999998E-9</v>
      </c>
      <c r="AY80" s="272">
        <v>5.9926718000000001E-14</v>
      </c>
      <c r="AZ80" s="272">
        <v>1.0101022000000001E-10</v>
      </c>
      <c r="BA80" s="272">
        <v>4.5488923000000001E-12</v>
      </c>
      <c r="BB80" s="272">
        <v>6.5406885000000004E-10</v>
      </c>
      <c r="BC80" s="272">
        <v>2.2044716000000001E-7</v>
      </c>
      <c r="BD80" s="272">
        <v>9.4126543999999998E-11</v>
      </c>
      <c r="BE80" s="272">
        <v>2.4480458E-10</v>
      </c>
      <c r="BF80" s="272">
        <v>9.5379388000000003E-14</v>
      </c>
      <c r="BG80" s="272">
        <v>1.8707530000000001E-15</v>
      </c>
      <c r="BH80" s="272">
        <v>7.5416645999999996E-13</v>
      </c>
      <c r="BI80" s="272">
        <v>1.0118644E-14</v>
      </c>
      <c r="BJ80" s="272">
        <v>1.4423355999999998E-14</v>
      </c>
      <c r="BK80" s="272">
        <v>7.1861610000000005E-10</v>
      </c>
      <c r="BL80" s="272">
        <v>2.5751596999999999E-9</v>
      </c>
      <c r="BM80" s="272">
        <v>5.0574551999999997E-11</v>
      </c>
      <c r="BN80" s="272">
        <v>7.0746162000000003E-6</v>
      </c>
      <c r="BO80" s="273">
        <v>7.5785653999999994E-2</v>
      </c>
      <c r="BP80" s="272">
        <v>4.0923031000000002E-13</v>
      </c>
      <c r="BQ80" s="272">
        <v>2.4885626999999999E-15</v>
      </c>
      <c r="BR80" s="272">
        <v>1.1134013999999999E-19</v>
      </c>
      <c r="BS80"/>
      <c r="BT80" s="274">
        <v>4.2160901000000001E-5</v>
      </c>
      <c r="BU80" s="274">
        <v>1.9014128999999999E-6</v>
      </c>
      <c r="BV80" s="274">
        <v>2.1573233999999998E-5</v>
      </c>
      <c r="BW80" s="274">
        <v>5.8933531000000003E-8</v>
      </c>
      <c r="BX80" s="274">
        <v>2.2594275000000001E-6</v>
      </c>
      <c r="BY80" s="274">
        <v>4.195144E-7</v>
      </c>
      <c r="BZ80" s="274">
        <v>1.0525863E-9</v>
      </c>
      <c r="CA80" s="274">
        <v>6.4735957999999995E-7</v>
      </c>
      <c r="CB80" s="274">
        <v>1.0033416E-7</v>
      </c>
      <c r="CC80" s="274">
        <v>4.7233962E-7</v>
      </c>
      <c r="CD80" s="274">
        <v>3.4140028000000002E-8</v>
      </c>
      <c r="CE80" s="274">
        <v>3.3170143000000001E-8</v>
      </c>
      <c r="CF80" s="274">
        <v>2.2269634999999998E-9</v>
      </c>
      <c r="CG80" s="274">
        <v>1.0454878E-6</v>
      </c>
      <c r="CH80" s="274">
        <v>1.3354312E-5</v>
      </c>
      <c r="CI80" s="274">
        <v>2.5789711E-7</v>
      </c>
      <c r="CJ80" s="274">
        <v>5.8747993000000002E-11</v>
      </c>
      <c r="CK80" s="4"/>
      <c r="CL80" s="323">
        <v>3.5106172E-9</v>
      </c>
      <c r="CM80" s="323">
        <v>0.76689430999999997</v>
      </c>
      <c r="CN80" s="323">
        <v>1.360105E-2</v>
      </c>
      <c r="CO80" s="323">
        <v>1.4083739E-3</v>
      </c>
      <c r="CP80" s="323">
        <v>3.6841293999999999E-5</v>
      </c>
      <c r="CQ80" s="323">
        <v>1.1951764000000001E-9</v>
      </c>
      <c r="CR80" s="323">
        <v>2.7804070000000001E-8</v>
      </c>
      <c r="CS80" s="323">
        <v>8.7598799000000003E-5</v>
      </c>
      <c r="CT80" s="323">
        <v>2.4620840000000001E-2</v>
      </c>
      <c r="CU80" s="323">
        <v>1.2323464</v>
      </c>
      <c r="CV80" s="146"/>
      <c r="CW80" s="135"/>
      <c r="CX80" s="18" t="s">
        <v>692</v>
      </c>
      <c r="CY80" s="13"/>
      <c r="CZ80" s="13"/>
      <c r="DB80"/>
      <c r="DC80"/>
      <c r="DD80"/>
      <c r="DE80"/>
      <c r="DF80"/>
      <c r="DG80"/>
      <c r="DH80"/>
      <c r="DI80"/>
      <c r="DJ80"/>
      <c r="DK80"/>
      <c r="DL80"/>
      <c r="DM80"/>
      <c r="DN80"/>
    </row>
    <row r="81" spans="1:118" ht="14.4" customHeight="1">
      <c r="B81" s="278" t="s">
        <v>1552</v>
      </c>
      <c r="C81" s="277" t="s">
        <v>3532</v>
      </c>
      <c r="D81" s="277" t="s">
        <v>2818</v>
      </c>
      <c r="E81" s="278"/>
      <c r="F81"/>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c r="AD81" s="210"/>
      <c r="AE81" s="210"/>
      <c r="AF81" s="210"/>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s="183"/>
      <c r="CW81" s="4"/>
      <c r="CY81" s="13"/>
      <c r="CZ81" s="13"/>
      <c r="DB81"/>
      <c r="DC81"/>
      <c r="DD81"/>
      <c r="DE81"/>
      <c r="DF81"/>
      <c r="DG81"/>
      <c r="DH81"/>
      <c r="DI81"/>
      <c r="DJ81"/>
      <c r="DK81"/>
      <c r="DL81"/>
      <c r="DM81"/>
      <c r="DN81"/>
    </row>
    <row r="82" spans="1:118" ht="14.4" customHeight="1">
      <c r="A82" t="s">
        <v>1564</v>
      </c>
      <c r="B82" s="168" t="s">
        <v>1552</v>
      </c>
      <c r="C82" s="279" t="str">
        <f t="shared" si="39"/>
        <v>A.030.08.101</v>
      </c>
      <c r="D82" s="14" t="s">
        <v>2818</v>
      </c>
      <c r="E82" s="278" t="s">
        <v>1510</v>
      </c>
      <c r="F82" s="281" t="str">
        <f t="shared" si="40"/>
        <v>Argon</v>
      </c>
      <c r="G82" s="319">
        <f t="shared" ref="G82:G147" si="46">H82+I82+J82+K82</f>
        <v>0.33080177489553997</v>
      </c>
      <c r="H82" s="319">
        <f t="shared" ref="H82:H147" si="47">N82+O82+P82+Q82</f>
        <v>1.285463683E-2</v>
      </c>
      <c r="I82" s="319">
        <f t="shared" si="33"/>
        <v>2.1422647102000002E-2</v>
      </c>
      <c r="J82" s="319">
        <f t="shared" si="34"/>
        <v>3.4487909635399997E-3</v>
      </c>
      <c r="K82" s="319">
        <v>0.29307569999999999</v>
      </c>
      <c r="L82" s="319">
        <v>7.6813482000000002E-3</v>
      </c>
      <c r="M82" s="319">
        <v>1.2591229000000001E-2</v>
      </c>
      <c r="N82" s="319">
        <v>1.0812761000000001E-2</v>
      </c>
      <c r="O82" s="319">
        <v>1.6629107999999999E-3</v>
      </c>
      <c r="P82" s="319">
        <v>1.9778564000000001E-4</v>
      </c>
      <c r="Q82" s="319">
        <v>1.8117938999999999E-4</v>
      </c>
      <c r="R82" s="319">
        <v>1.1398964E-3</v>
      </c>
      <c r="S82" s="319">
        <v>4.1170851999999998E-4</v>
      </c>
      <c r="T82" s="319">
        <v>4.3388551999999999E-4</v>
      </c>
      <c r="U82" s="319">
        <v>2.6030646999999998E-3</v>
      </c>
      <c r="V82" s="319">
        <v>1.0173502000000001E-5</v>
      </c>
      <c r="W82" s="319">
        <v>1.3222354000000001E-7</v>
      </c>
      <c r="X82" s="319">
        <v>0</v>
      </c>
      <c r="Y82" s="210"/>
      <c r="Z82" s="320">
        <f t="shared" si="41"/>
        <v>2.2035766917293231</v>
      </c>
      <c r="AA82" s="210"/>
      <c r="AB82" s="321">
        <f t="shared" si="42"/>
        <v>0.29307569999999999</v>
      </c>
      <c r="AC82" s="321">
        <f t="shared" si="43"/>
        <v>3.4267110430000004E-2</v>
      </c>
      <c r="AD82" s="321">
        <f t="shared" si="35"/>
        <v>2.1846491343540001E-2</v>
      </c>
      <c r="AE82" s="321">
        <f t="shared" si="44"/>
        <v>2.1422647102000002E-2</v>
      </c>
      <c r="AF82" s="321">
        <f t="shared" si="45"/>
        <v>3.0147732199999997E-3</v>
      </c>
      <c r="AG82"/>
      <c r="AH82" s="121">
        <v>31.125603999999999</v>
      </c>
      <c r="AI82" s="121">
        <v>30.616690999999999</v>
      </c>
      <c r="AJ82" s="121">
        <v>0.35291006000000003</v>
      </c>
      <c r="AK82" s="121">
        <v>0</v>
      </c>
      <c r="AL82" s="274">
        <v>5.1174029000000001E-5</v>
      </c>
      <c r="AM82" s="121">
        <v>8.7743298999999997E-2</v>
      </c>
      <c r="AN82" s="121">
        <v>6.8208324000000001E-2</v>
      </c>
      <c r="AO82"/>
      <c r="AP82" s="282">
        <v>4.2996966999999997E-2</v>
      </c>
      <c r="AQ82" s="282">
        <v>3.9450226999999997E-2</v>
      </c>
      <c r="AR82" s="282">
        <v>1.8410961E-3</v>
      </c>
      <c r="AS82" s="282">
        <v>1.7056434999999999E-3</v>
      </c>
      <c r="AT82" s="255">
        <f t="shared" ref="AT82:AT91" si="48">AW82+AZ82+BA82+BB82+BC82+BK82+BL82+BP82</f>
        <v>2.3651214780950005E-6</v>
      </c>
      <c r="AU82" s="256">
        <f t="shared" ref="AU82:AU91" si="49">AX82+AY82+BD82+BE82+BF82+BG82+BH82+BI82+BJ82+BM82+BQ82+BR82</f>
        <v>6.8087872441882786E-9</v>
      </c>
      <c r="AV82" s="256">
        <f t="shared" ref="AV82:AV91" si="50">BN82+BO82</f>
        <v>0.23888565133799999</v>
      </c>
      <c r="AW82" s="272">
        <v>2.0764225E-6</v>
      </c>
      <c r="AX82" s="272">
        <v>6.2662374000000001E-9</v>
      </c>
      <c r="AY82" s="272">
        <v>1.7115173000000001E-13</v>
      </c>
      <c r="AZ82" s="272">
        <v>1.3890308999999999E-10</v>
      </c>
      <c r="BA82" s="272">
        <v>1.8003607000000001E-11</v>
      </c>
      <c r="BB82" s="272">
        <v>1.6078149E-9</v>
      </c>
      <c r="BC82" s="272">
        <v>2.8386327000000001E-7</v>
      </c>
      <c r="BD82" s="272">
        <v>2.3278105999999999E-10</v>
      </c>
      <c r="BE82" s="272">
        <v>2.9561472000000001E-10</v>
      </c>
      <c r="BF82" s="272">
        <v>2.0458936999999999E-13</v>
      </c>
      <c r="BG82" s="272">
        <v>1.1198678E-15</v>
      </c>
      <c r="BH82" s="272">
        <v>4.3116041000000002E-13</v>
      </c>
      <c r="BI82" s="272">
        <v>2.4877752000000001E-14</v>
      </c>
      <c r="BJ82" s="272">
        <v>1.8959034999999999E-14</v>
      </c>
      <c r="BK82" s="272">
        <v>2.1520162999999998E-9</v>
      </c>
      <c r="BL82" s="272">
        <v>9.1640661999999998E-10</v>
      </c>
      <c r="BM82" s="272">
        <v>1.3286616E-11</v>
      </c>
      <c r="BN82" s="272">
        <v>1.9881337999999999E-5</v>
      </c>
      <c r="BO82" s="273">
        <v>0.23886577000000001</v>
      </c>
      <c r="BP82" s="272">
        <v>2.5635779999999999E-12</v>
      </c>
      <c r="BQ82" s="272">
        <v>1.5589326000000001E-14</v>
      </c>
      <c r="BR82" s="272">
        <v>6.9747798000000003E-19</v>
      </c>
      <c r="BS82"/>
      <c r="BT82" s="121">
        <v>1.0847558999999999E-4</v>
      </c>
      <c r="BU82" s="274">
        <v>2.5525870000000002E-6</v>
      </c>
      <c r="BV82" s="274">
        <v>6.1441564000000006E-5</v>
      </c>
      <c r="BW82" s="274">
        <v>1.34206E-7</v>
      </c>
      <c r="BX82" s="274">
        <v>2.8391496E-6</v>
      </c>
      <c r="BY82" s="274">
        <v>1.0088236E-6</v>
      </c>
      <c r="BZ82" s="274">
        <v>3.0971188000000001E-10</v>
      </c>
      <c r="CA82" s="274">
        <v>1.5452325E-6</v>
      </c>
      <c r="CB82" s="274">
        <v>2.6541441E-7</v>
      </c>
      <c r="CC82" s="274">
        <v>1.1988745999999999E-7</v>
      </c>
      <c r="CD82" s="274">
        <v>1.3531791000000001E-7</v>
      </c>
      <c r="CE82" s="274">
        <v>9.4625258999999995E-9</v>
      </c>
      <c r="CF82" s="274">
        <v>2.3886952E-9</v>
      </c>
      <c r="CG82" s="274">
        <v>2.5396596999999999E-6</v>
      </c>
      <c r="CH82" s="274">
        <v>3.5785935999999997E-5</v>
      </c>
      <c r="CI82" s="274">
        <v>9.5283817000000006E-8</v>
      </c>
      <c r="CJ82" s="274">
        <v>3.6802029999999998E-10</v>
      </c>
      <c r="CK82" s="4"/>
      <c r="CL82" s="323">
        <v>3.9631808000000002E-9</v>
      </c>
      <c r="CM82" s="323">
        <v>2.1781016000000002</v>
      </c>
      <c r="CN82" s="323">
        <v>2.9314195000000001E-2</v>
      </c>
      <c r="CO82" s="323">
        <v>1.9989232000000002E-3</v>
      </c>
      <c r="CP82" s="323">
        <v>8.0870428000000001E-5</v>
      </c>
      <c r="CQ82" s="323">
        <v>3.5450871000000001E-9</v>
      </c>
      <c r="CR82" s="323">
        <v>5.1601851999999999E-9</v>
      </c>
      <c r="CS82" s="323">
        <v>1.0116789E-4</v>
      </c>
      <c r="CT82" s="323">
        <v>4.4417037999999999E-2</v>
      </c>
      <c r="CU82" s="323">
        <v>4.0881118000000001</v>
      </c>
      <c r="CV82" s="148" t="s">
        <v>1261</v>
      </c>
      <c r="CW82" s="136" t="s">
        <v>1439</v>
      </c>
      <c r="CX82" s="22" t="s">
        <v>844</v>
      </c>
      <c r="CY82" s="13"/>
      <c r="CZ82" s="13"/>
      <c r="DB82"/>
      <c r="DC82"/>
      <c r="DD82"/>
      <c r="DE82"/>
      <c r="DF82"/>
      <c r="DG82"/>
      <c r="DH82"/>
      <c r="DI82"/>
      <c r="DJ82"/>
      <c r="DK82"/>
      <c r="DL82"/>
      <c r="DM82"/>
      <c r="DN82"/>
    </row>
    <row r="83" spans="1:118" ht="14.4" customHeight="1">
      <c r="A83" t="s">
        <v>1565</v>
      </c>
      <c r="B83" s="168" t="s">
        <v>1552</v>
      </c>
      <c r="C83" s="279" t="str">
        <f t="shared" si="39"/>
        <v>A.030.08.102</v>
      </c>
      <c r="D83" s="14" t="s">
        <v>2818</v>
      </c>
      <c r="E83" s="278" t="s">
        <v>1510</v>
      </c>
      <c r="F83" s="281" t="str">
        <f t="shared" si="40"/>
        <v>Carbon dioxide, liquid</v>
      </c>
      <c r="G83" s="319">
        <f t="shared" si="46"/>
        <v>7.7908351376200002E-2</v>
      </c>
      <c r="H83" s="319">
        <f t="shared" si="47"/>
        <v>2.6555448410000002E-3</v>
      </c>
      <c r="I83" s="319">
        <f t="shared" si="33"/>
        <v>5.2885621651999996E-3</v>
      </c>
      <c r="J83" s="319">
        <f t="shared" si="34"/>
        <v>5.8346823700000001E-3</v>
      </c>
      <c r="K83" s="319">
        <v>6.4129562000000001E-2</v>
      </c>
      <c r="L83" s="319">
        <v>2.4946147999999999E-3</v>
      </c>
      <c r="M83" s="319">
        <v>2.6502939000000001E-3</v>
      </c>
      <c r="N83" s="319">
        <v>2.2570099999999998E-3</v>
      </c>
      <c r="O83" s="319">
        <v>3.5198571000000001E-4</v>
      </c>
      <c r="P83" s="319">
        <v>2.4862291999999999E-5</v>
      </c>
      <c r="Q83" s="319">
        <v>2.1686839E-5</v>
      </c>
      <c r="R83" s="319">
        <v>1.4257156000000001E-4</v>
      </c>
      <c r="S83" s="319">
        <v>2.4217166999999999E-4</v>
      </c>
      <c r="T83" s="319">
        <v>0</v>
      </c>
      <c r="U83" s="319">
        <v>5.5925107E-3</v>
      </c>
      <c r="V83" s="319">
        <v>1.0819052E-6</v>
      </c>
      <c r="W83" s="319">
        <v>0</v>
      </c>
      <c r="X83" s="319">
        <v>0</v>
      </c>
      <c r="Y83" s="210"/>
      <c r="Z83" s="320">
        <f t="shared" si="41"/>
        <v>0.48217715789473681</v>
      </c>
      <c r="AA83" s="210"/>
      <c r="AB83" s="321">
        <f t="shared" si="42"/>
        <v>6.4129562000000001E-2</v>
      </c>
      <c r="AC83" s="321">
        <f t="shared" si="43"/>
        <v>7.9430251009999994E-3</v>
      </c>
      <c r="AD83" s="321">
        <f t="shared" si="35"/>
        <v>5.2874802599999996E-3</v>
      </c>
      <c r="AE83" s="321">
        <f t="shared" si="44"/>
        <v>5.2885621651999996E-3</v>
      </c>
      <c r="AF83" s="321">
        <f t="shared" si="45"/>
        <v>5.8346823700000001E-3</v>
      </c>
      <c r="AG83"/>
      <c r="AH83" s="121">
        <v>7.4491671000000004</v>
      </c>
      <c r="AI83" s="121">
        <v>6.1691710000000004</v>
      </c>
      <c r="AJ83" s="121">
        <v>0.75811276000000005</v>
      </c>
      <c r="AK83" s="121">
        <v>0</v>
      </c>
      <c r="AL83" s="121">
        <v>7.229998E-2</v>
      </c>
      <c r="AM83" s="121">
        <v>0.27933997999999999</v>
      </c>
      <c r="AN83" s="121">
        <v>0.17024334999999999</v>
      </c>
      <c r="AO83"/>
      <c r="AP83" s="282">
        <v>9.4890432E-3</v>
      </c>
      <c r="AQ83" s="282">
        <v>8.8070888999999992E-3</v>
      </c>
      <c r="AR83" s="282">
        <v>4.0358199000000003E-4</v>
      </c>
      <c r="AS83" s="282">
        <v>2.7837230999999999E-4</v>
      </c>
      <c r="AT83" s="255">
        <f t="shared" si="48"/>
        <v>5.2800292620730008E-7</v>
      </c>
      <c r="AU83" s="256">
        <f t="shared" si="49"/>
        <v>1.4925369905275E-9</v>
      </c>
      <c r="AV83" s="256">
        <f t="shared" si="50"/>
        <v>3.8987718551899996E-2</v>
      </c>
      <c r="AW83" s="272">
        <v>4.5142375E-7</v>
      </c>
      <c r="AX83" s="272">
        <v>1.3622016E-9</v>
      </c>
      <c r="AY83" s="272">
        <v>3.7210899000000002E-14</v>
      </c>
      <c r="AZ83" s="272">
        <v>1.7442245E-11</v>
      </c>
      <c r="BA83" s="272">
        <v>2.2658323E-12</v>
      </c>
      <c r="BB83" s="272">
        <v>3.3560555000000002E-10</v>
      </c>
      <c r="BC83" s="272">
        <v>7.5849233999999995E-8</v>
      </c>
      <c r="BD83" s="272">
        <v>4.8184837000000002E-11</v>
      </c>
      <c r="BE83" s="272">
        <v>8.068515E-11</v>
      </c>
      <c r="BF83" s="272">
        <v>2.5435640999999999E-14</v>
      </c>
      <c r="BG83" s="272">
        <v>1.304725E-16</v>
      </c>
      <c r="BH83" s="272">
        <v>5.3900760999999998E-14</v>
      </c>
      <c r="BI83" s="272">
        <v>3.1141084999999999E-15</v>
      </c>
      <c r="BJ83" s="272">
        <v>2.3536454999999999E-15</v>
      </c>
      <c r="BK83" s="272">
        <v>2.7080256000000002E-10</v>
      </c>
      <c r="BL83" s="272">
        <v>1.0382602E-10</v>
      </c>
      <c r="BM83" s="272">
        <v>1.3432579999999999E-12</v>
      </c>
      <c r="BN83" s="272">
        <v>6.2625519000000004E-6</v>
      </c>
      <c r="BO83" s="273">
        <v>3.8981455999999998E-2</v>
      </c>
      <c r="BP83" s="273">
        <v>0</v>
      </c>
      <c r="BQ83" s="273">
        <v>0</v>
      </c>
      <c r="BR83" s="273">
        <v>0</v>
      </c>
      <c r="BS83"/>
      <c r="BT83" s="274">
        <v>2.4218225999999999E-5</v>
      </c>
      <c r="BU83" s="274">
        <v>6.6488268999999997E-7</v>
      </c>
      <c r="BV83" s="274">
        <v>1.3444377999999999E-5</v>
      </c>
      <c r="BW83" s="274">
        <v>1.678621E-8</v>
      </c>
      <c r="BX83" s="274">
        <v>7.0408279E-7</v>
      </c>
      <c r="BY83" s="274">
        <v>2.1320770000000001E-7</v>
      </c>
      <c r="BZ83" s="274">
        <v>3.2630031E-11</v>
      </c>
      <c r="CA83" s="274">
        <v>3.2532292000000001E-7</v>
      </c>
      <c r="CB83" s="274">
        <v>3.3363444999999999E-8</v>
      </c>
      <c r="CC83" s="274">
        <v>1.4350308E-8</v>
      </c>
      <c r="CD83" s="274">
        <v>1.7030575999999999E-8</v>
      </c>
      <c r="CE83" s="274">
        <v>9.7651629999999991E-10</v>
      </c>
      <c r="CF83" s="274">
        <v>3.0062189999999998E-10</v>
      </c>
      <c r="CG83" s="274">
        <v>5.0528516000000001E-7</v>
      </c>
      <c r="CH83" s="274">
        <v>8.1741829000000007E-6</v>
      </c>
      <c r="CI83" s="274">
        <v>1.040433E-7</v>
      </c>
      <c r="CJ83" s="121">
        <v>0</v>
      </c>
      <c r="CK83"/>
      <c r="CL83" s="322">
        <v>4.9877819000000001E-10</v>
      </c>
      <c r="CM83" s="322">
        <v>0.47897195999999997</v>
      </c>
      <c r="CN83" s="322">
        <v>7.3207966000000003E-3</v>
      </c>
      <c r="CO83" s="322">
        <v>5.0648100999999999E-4</v>
      </c>
      <c r="CP83" s="322">
        <v>1.6634688999999998E-5</v>
      </c>
      <c r="CQ83" s="322">
        <v>4.4509464E-10</v>
      </c>
      <c r="CR83" s="322">
        <v>5.7039815999999999E-10</v>
      </c>
      <c r="CS83" s="322">
        <v>2.6674634E-5</v>
      </c>
      <c r="CT83" s="322">
        <v>5.5378270000000004E-3</v>
      </c>
      <c r="CU83" s="322">
        <v>0.64770833999999999</v>
      </c>
      <c r="CV83" s="148" t="s">
        <v>1262</v>
      </c>
      <c r="CW83" s="136" t="s">
        <v>1438</v>
      </c>
      <c r="CX83" s="22" t="s">
        <v>844</v>
      </c>
      <c r="CY83" s="13"/>
      <c r="CZ83" s="13"/>
      <c r="DB83"/>
      <c r="DC83"/>
      <c r="DD83"/>
      <c r="DE83"/>
      <c r="DF83"/>
      <c r="DG83"/>
      <c r="DH83"/>
      <c r="DI83"/>
      <c r="DJ83"/>
      <c r="DK83"/>
      <c r="DL83"/>
      <c r="DM83"/>
      <c r="DN83"/>
    </row>
    <row r="84" spans="1:118" ht="14.4" customHeight="1">
      <c r="A84" t="s">
        <v>1566</v>
      </c>
      <c r="B84" s="168" t="s">
        <v>1552</v>
      </c>
      <c r="C84" s="279" t="str">
        <f t="shared" si="39"/>
        <v>A.030.08.103</v>
      </c>
      <c r="D84" s="14" t="s">
        <v>2818</v>
      </c>
      <c r="E84" s="278" t="s">
        <v>1510</v>
      </c>
      <c r="F84" s="281" t="str">
        <f t="shared" si="40"/>
        <v>Carbon monoxide</v>
      </c>
      <c r="G84" s="319">
        <f t="shared" si="46"/>
        <v>0.260303231114</v>
      </c>
      <c r="H84" s="319">
        <f t="shared" si="47"/>
        <v>8.6786761139999984E-3</v>
      </c>
      <c r="I84" s="319">
        <f t="shared" si="33"/>
        <v>6.3509912000000002E-2</v>
      </c>
      <c r="J84" s="319">
        <f t="shared" si="34"/>
        <v>2.6226029999999998E-3</v>
      </c>
      <c r="K84" s="319">
        <v>0.18549204</v>
      </c>
      <c r="L84" s="319">
        <v>2.4706555000000002E-2</v>
      </c>
      <c r="M84" s="319">
        <v>2.7448091000000001E-2</v>
      </c>
      <c r="N84" s="319">
        <v>5.0730287999999997E-3</v>
      </c>
      <c r="O84" s="319">
        <v>2.6742966999999999E-3</v>
      </c>
      <c r="P84" s="319">
        <v>7.1092143999999997E-5</v>
      </c>
      <c r="Q84" s="319">
        <v>8.6025846999999999E-4</v>
      </c>
      <c r="R84" s="319">
        <v>1.1355265999999999E-2</v>
      </c>
      <c r="S84" s="319">
        <v>0</v>
      </c>
      <c r="T84" s="319">
        <v>0</v>
      </c>
      <c r="U84" s="319">
        <v>2.2835455999999999E-3</v>
      </c>
      <c r="V84" s="319">
        <v>0</v>
      </c>
      <c r="W84" s="319">
        <v>3.390574E-4</v>
      </c>
      <c r="X84" s="319">
        <v>0</v>
      </c>
      <c r="Y84" s="210"/>
      <c r="Z84" s="320">
        <f t="shared" si="41"/>
        <v>1.3946769924812028</v>
      </c>
      <c r="AA84" s="210"/>
      <c r="AB84" s="321">
        <f t="shared" si="42"/>
        <v>0.18549204</v>
      </c>
      <c r="AC84" s="321">
        <f t="shared" si="43"/>
        <v>7.2188588114000002E-2</v>
      </c>
      <c r="AD84" s="321">
        <f t="shared" si="35"/>
        <v>6.3848969399999997E-2</v>
      </c>
      <c r="AE84" s="321">
        <f t="shared" si="44"/>
        <v>6.3509912000000002E-2</v>
      </c>
      <c r="AF84" s="321">
        <f t="shared" si="45"/>
        <v>2.2835455999999999E-3</v>
      </c>
      <c r="AG84"/>
      <c r="AH84" s="121">
        <v>52.799857000000003</v>
      </c>
      <c r="AI84" s="121">
        <v>52.449804999999998</v>
      </c>
      <c r="AJ84" s="121">
        <v>0.30957008000000003</v>
      </c>
      <c r="AK84" s="121">
        <v>0</v>
      </c>
      <c r="AL84" s="121">
        <v>9.1468880000000004E-4</v>
      </c>
      <c r="AM84" s="121">
        <v>3.8214970000000001E-3</v>
      </c>
      <c r="AN84" s="121">
        <v>3.5746E-2</v>
      </c>
      <c r="AO84"/>
      <c r="AP84" s="282">
        <v>3.9322955999999999E-2</v>
      </c>
      <c r="AQ84" s="282">
        <v>3.4978058999999999E-2</v>
      </c>
      <c r="AR84" s="282">
        <v>1.4403338999999999E-3</v>
      </c>
      <c r="AS84" s="282">
        <v>2.9045631999999998E-3</v>
      </c>
      <c r="AT84" s="255">
        <f t="shared" si="48"/>
        <v>2.0970059785700001E-6</v>
      </c>
      <c r="AU84" s="256">
        <f t="shared" si="49"/>
        <v>5.3266784627947995E-9</v>
      </c>
      <c r="AV84" s="256">
        <f t="shared" si="50"/>
        <v>0.40680157</v>
      </c>
      <c r="AW84" s="272">
        <v>1.3693484E-6</v>
      </c>
      <c r="AX84" s="272">
        <v>4.1345365999999998E-9</v>
      </c>
      <c r="AY84" s="272">
        <v>1.1283868E-13</v>
      </c>
      <c r="AZ84" s="272">
        <v>1.0197035000000001E-10</v>
      </c>
      <c r="BA84" s="273">
        <v>0</v>
      </c>
      <c r="BB84" s="272">
        <v>7.5423143999999999E-10</v>
      </c>
      <c r="BC84" s="272">
        <v>7.0364475999999998E-7</v>
      </c>
      <c r="BD84" s="272">
        <v>1.0932549000000001E-10</v>
      </c>
      <c r="BE84" s="272">
        <v>1.041177E-9</v>
      </c>
      <c r="BF84" s="272">
        <v>3.2345566000000002E-13</v>
      </c>
      <c r="BG84" s="272">
        <v>4.270321E-14</v>
      </c>
      <c r="BH84" s="272">
        <v>2.1015780999999999E-13</v>
      </c>
      <c r="BI84" s="272">
        <v>8.0500217E-13</v>
      </c>
      <c r="BJ84" s="272">
        <v>1.672267E-13</v>
      </c>
      <c r="BK84" s="272">
        <v>8.8291678000000002E-10</v>
      </c>
      <c r="BL84" s="272">
        <v>1.5699835999999999E-8</v>
      </c>
      <c r="BM84" s="273">
        <v>0</v>
      </c>
      <c r="BN84" s="273">
        <v>0</v>
      </c>
      <c r="BO84" s="273">
        <v>0.40680157</v>
      </c>
      <c r="BP84" s="272">
        <v>6.5738640000000003E-9</v>
      </c>
      <c r="BQ84" s="272">
        <v>3.9976199999999998E-11</v>
      </c>
      <c r="BR84" s="272">
        <v>1.7885647999999999E-15</v>
      </c>
      <c r="BS84"/>
      <c r="BT84" s="121">
        <v>1.2616748000000001E-4</v>
      </c>
      <c r="BU84" s="274">
        <v>7.9689881999999998E-6</v>
      </c>
      <c r="BV84" s="274">
        <v>3.8887295000000003E-5</v>
      </c>
      <c r="BW84" s="274">
        <v>1.3644572999999999E-6</v>
      </c>
      <c r="BX84" s="274">
        <v>9.0347945000000003E-6</v>
      </c>
      <c r="BY84" s="274">
        <v>7.5174103000000001E-7</v>
      </c>
      <c r="BZ84" s="121">
        <v>0</v>
      </c>
      <c r="CA84" s="274">
        <v>3.8239514E-6</v>
      </c>
      <c r="CB84" s="274">
        <v>9.5400652000000003E-8</v>
      </c>
      <c r="CC84" s="274">
        <v>5.6923804000000002E-7</v>
      </c>
      <c r="CD84" s="121">
        <v>0</v>
      </c>
      <c r="CE84" s="121">
        <v>0</v>
      </c>
      <c r="CF84" s="274">
        <v>7.1731010999999996E-12</v>
      </c>
      <c r="CG84" s="274">
        <v>1.8258198999999999E-6</v>
      </c>
      <c r="CH84" s="274">
        <v>6.0902063E-5</v>
      </c>
      <c r="CI84" s="121">
        <v>0</v>
      </c>
      <c r="CJ84" s="274">
        <v>9.4372606000000005E-7</v>
      </c>
      <c r="CK84" s="4"/>
      <c r="CL84" s="323">
        <v>1.1729769E-10</v>
      </c>
      <c r="CM84" s="323">
        <v>1.3327279999999999</v>
      </c>
      <c r="CN84" s="323">
        <v>2.4701266E-2</v>
      </c>
      <c r="CO84" s="323">
        <v>5.1156960999999999E-3</v>
      </c>
      <c r="CP84" s="323">
        <v>2.4911646999999998E-4</v>
      </c>
      <c r="CQ84" s="323">
        <v>3.4437525000000002E-9</v>
      </c>
      <c r="CR84" s="323">
        <v>3.6268760999999999E-8</v>
      </c>
      <c r="CS84" s="323">
        <v>2.8384807E-4</v>
      </c>
      <c r="CT84" s="323">
        <v>0.60326566999999998</v>
      </c>
      <c r="CU84" s="323">
        <v>6.9684648999999999</v>
      </c>
      <c r="CV84" s="148" t="s">
        <v>1263</v>
      </c>
      <c r="CW84" s="136" t="s">
        <v>1440</v>
      </c>
      <c r="CX84" s="18" t="s">
        <v>845</v>
      </c>
      <c r="CY84" s="13"/>
      <c r="CZ84" s="13"/>
      <c r="DB84"/>
      <c r="DC84"/>
      <c r="DD84"/>
      <c r="DE84"/>
      <c r="DF84"/>
      <c r="DG84"/>
      <c r="DH84"/>
      <c r="DI84"/>
      <c r="DJ84"/>
      <c r="DK84"/>
      <c r="DL84"/>
      <c r="DM84"/>
      <c r="DN84"/>
    </row>
    <row r="85" spans="1:118" ht="14.4" customHeight="1">
      <c r="A85" t="s">
        <v>1567</v>
      </c>
      <c r="B85" s="168" t="s">
        <v>1552</v>
      </c>
      <c r="C85" s="279" t="str">
        <f t="shared" si="39"/>
        <v>A.030.08.104</v>
      </c>
      <c r="D85" s="14" t="s">
        <v>2818</v>
      </c>
      <c r="E85" s="278" t="s">
        <v>1510</v>
      </c>
      <c r="F85" s="281" t="str">
        <f t="shared" si="40"/>
        <v>Chlorine (US 2011)</v>
      </c>
      <c r="G85" s="319">
        <f t="shared" si="46"/>
        <v>0.13668168718138896</v>
      </c>
      <c r="H85" s="319">
        <f t="shared" si="47"/>
        <v>7.9644035099999989E-3</v>
      </c>
      <c r="I85" s="319">
        <f t="shared" si="33"/>
        <v>1.3082403928000001E-2</v>
      </c>
      <c r="J85" s="319">
        <f t="shared" si="34"/>
        <v>1.7534637743388943E-2</v>
      </c>
      <c r="K85" s="319">
        <v>9.8100242000000004E-2</v>
      </c>
      <c r="L85" s="319">
        <v>7.2183181999999997E-3</v>
      </c>
      <c r="M85" s="319">
        <v>5.5713064E-3</v>
      </c>
      <c r="N85" s="319">
        <v>4.6518888000000001E-3</v>
      </c>
      <c r="O85" s="319">
        <v>1.0643987000000001E-3</v>
      </c>
      <c r="P85" s="319">
        <v>1.1836931E-4</v>
      </c>
      <c r="Q85" s="319">
        <v>2.1297466999999999E-3</v>
      </c>
      <c r="R85" s="319">
        <v>2.7665238000000001E-4</v>
      </c>
      <c r="S85" s="319">
        <v>5.4757204000000002E-4</v>
      </c>
      <c r="T85" s="319">
        <v>3.4905505E-3</v>
      </c>
      <c r="U85" s="319">
        <v>1.3496515000000001E-2</v>
      </c>
      <c r="V85" s="319">
        <v>1.6126948000000001E-5</v>
      </c>
      <c r="W85" s="319">
        <v>2.0338893999999999E-10</v>
      </c>
      <c r="X85" s="319">
        <v>0</v>
      </c>
      <c r="Y85" s="210"/>
      <c r="Z85" s="320">
        <f t="shared" si="41"/>
        <v>0.73759580451127815</v>
      </c>
      <c r="AA85" s="210"/>
      <c r="AB85" s="321">
        <f t="shared" si="42"/>
        <v>9.8100242000000004E-2</v>
      </c>
      <c r="AC85" s="321">
        <f t="shared" si="43"/>
        <v>2.1030680490000002E-2</v>
      </c>
      <c r="AD85" s="321">
        <f t="shared" si="35"/>
        <v>1.6556827683388939E-2</v>
      </c>
      <c r="AE85" s="321">
        <f t="shared" si="44"/>
        <v>1.3082403928000001E-2</v>
      </c>
      <c r="AF85" s="321">
        <f t="shared" si="45"/>
        <v>1.404408704E-2</v>
      </c>
      <c r="AG85"/>
      <c r="AH85" s="121">
        <v>15.457922999999999</v>
      </c>
      <c r="AI85" s="121">
        <v>12.345483</v>
      </c>
      <c r="AJ85" s="121">
        <v>1.8295629</v>
      </c>
      <c r="AK85" s="121">
        <v>0</v>
      </c>
      <c r="AL85" s="121">
        <v>0.17877175000000001</v>
      </c>
      <c r="AM85" s="121">
        <v>0.69174773000000001</v>
      </c>
      <c r="AN85" s="121">
        <v>0.41235734000000002</v>
      </c>
      <c r="AO85"/>
      <c r="AP85" s="282">
        <v>1.5962641E-2</v>
      </c>
      <c r="AQ85" s="282">
        <v>1.4804321E-2</v>
      </c>
      <c r="AR85" s="282">
        <v>6.5527152E-4</v>
      </c>
      <c r="AS85" s="282">
        <v>5.0304818000000001E-4</v>
      </c>
      <c r="AT85" s="255">
        <f t="shared" si="48"/>
        <v>8.8754922221754783E-7</v>
      </c>
      <c r="AU85" s="256">
        <f t="shared" si="49"/>
        <v>2.4233413888909607E-9</v>
      </c>
      <c r="AV85" s="256">
        <f t="shared" si="50"/>
        <v>7.0454926434000004E-2</v>
      </c>
      <c r="AW85" s="272">
        <v>6.9067383999999998E-7</v>
      </c>
      <c r="AX85" s="272">
        <v>2.0841497E-9</v>
      </c>
      <c r="AY85" s="272">
        <v>5.6932032000000003E-14</v>
      </c>
      <c r="AZ85" s="272">
        <v>1.4236494E-10</v>
      </c>
      <c r="BA85" s="272">
        <v>3.3071842000000001E-12</v>
      </c>
      <c r="BB85" s="272">
        <v>6.9170908999999996E-10</v>
      </c>
      <c r="BC85" s="272">
        <v>1.9373218E-7</v>
      </c>
      <c r="BD85" s="272">
        <v>9.9004147000000003E-11</v>
      </c>
      <c r="BE85" s="272">
        <v>2.1143989999999999E-10</v>
      </c>
      <c r="BF85" s="272">
        <v>1.3430318E-12</v>
      </c>
      <c r="BG85" s="272">
        <v>9.4661136999999996E-16</v>
      </c>
      <c r="BH85" s="272">
        <v>1.2630088E-12</v>
      </c>
      <c r="BI85" s="272">
        <v>5.7358236000000003E-15</v>
      </c>
      <c r="BJ85" s="272">
        <v>7.6238431000000007E-15</v>
      </c>
      <c r="BK85" s="272">
        <v>6.1967686000000005E-10</v>
      </c>
      <c r="BL85" s="272">
        <v>1.6861402E-9</v>
      </c>
      <c r="BM85" s="272">
        <v>2.6070338999999999E-11</v>
      </c>
      <c r="BN85" s="272">
        <v>1.3378434E-5</v>
      </c>
      <c r="BO85" s="273">
        <v>7.0441548000000007E-2</v>
      </c>
      <c r="BP85" s="272">
        <v>3.9433478000000001E-15</v>
      </c>
      <c r="BQ85" s="272">
        <v>2.3979818E-17</v>
      </c>
      <c r="BR85" s="272">
        <v>1.0728748E-21</v>
      </c>
      <c r="BS85"/>
      <c r="BT85" s="274">
        <v>4.5341435000000002E-5</v>
      </c>
      <c r="BU85" s="274">
        <v>1.6838625E-6</v>
      </c>
      <c r="BV85" s="274">
        <v>2.0566127999999999E-5</v>
      </c>
      <c r="BW85" s="274">
        <v>3.2532875999999998E-8</v>
      </c>
      <c r="BX85" s="274">
        <v>2.0152430999999998E-6</v>
      </c>
      <c r="BY85" s="274">
        <v>4.4408678000000002E-7</v>
      </c>
      <c r="BZ85" s="274">
        <v>4.8526900999999995E-10</v>
      </c>
      <c r="CA85" s="274">
        <v>6.8020157000000005E-7</v>
      </c>
      <c r="CB85" s="274">
        <v>1.5884328E-7</v>
      </c>
      <c r="CC85" s="274">
        <v>1.4092658E-6</v>
      </c>
      <c r="CD85" s="274">
        <v>2.4841377000000002E-8</v>
      </c>
      <c r="CE85" s="274">
        <v>1.7139553E-8</v>
      </c>
      <c r="CF85" s="274">
        <v>1.6455325000000001E-7</v>
      </c>
      <c r="CG85" s="274">
        <v>1.0378346E-6</v>
      </c>
      <c r="CH85" s="274">
        <v>1.6860491000000001E-5</v>
      </c>
      <c r="CI85" s="274">
        <v>2.4592582999999999E-7</v>
      </c>
      <c r="CJ85" s="274">
        <v>5.6609630999999995E-13</v>
      </c>
      <c r="CK85" s="4"/>
      <c r="CL85" s="323">
        <v>1.4012409E-7</v>
      </c>
      <c r="CM85" s="323">
        <v>0.73260636999999995</v>
      </c>
      <c r="CN85" s="323">
        <v>1.6175156999999999E-2</v>
      </c>
      <c r="CO85" s="323">
        <v>1.2604089000000001E-3</v>
      </c>
      <c r="CP85" s="323">
        <v>4.9390832000000002E-5</v>
      </c>
      <c r="CQ85" s="323">
        <v>1.2552456E-9</v>
      </c>
      <c r="CR85" s="323">
        <v>6.7629027999999999E-8</v>
      </c>
      <c r="CS85" s="323">
        <v>7.6225517000000004E-5</v>
      </c>
      <c r="CT85" s="323">
        <v>1.2770106999999999E-2</v>
      </c>
      <c r="CU85" s="323">
        <v>1.1361671</v>
      </c>
      <c r="CV85" s="148" t="s">
        <v>1264</v>
      </c>
      <c r="CW85" s="136" t="s">
        <v>1441</v>
      </c>
      <c r="CY85" s="13"/>
      <c r="CZ85" s="13"/>
      <c r="DB85"/>
      <c r="DC85"/>
      <c r="DD85"/>
      <c r="DE85"/>
      <c r="DF85"/>
      <c r="DG85"/>
      <c r="DH85"/>
      <c r="DI85"/>
      <c r="DJ85"/>
      <c r="DK85"/>
      <c r="DL85"/>
      <c r="DM85"/>
      <c r="DN85"/>
    </row>
    <row r="86" spans="1:118" ht="14.4" customHeight="1">
      <c r="A86" t="s">
        <v>1568</v>
      </c>
      <c r="B86" s="168" t="s">
        <v>1552</v>
      </c>
      <c r="C86" s="279" t="str">
        <f t="shared" si="39"/>
        <v>A.030.08.105</v>
      </c>
      <c r="D86" s="14" t="s">
        <v>2818</v>
      </c>
      <c r="E86" s="278" t="s">
        <v>1510</v>
      </c>
      <c r="F86" s="281" t="str">
        <f t="shared" si="40"/>
        <v>Chlorine (Plasticseurope 2013)</v>
      </c>
      <c r="G86" s="319">
        <f t="shared" si="46"/>
        <v>0.18896475457543857</v>
      </c>
      <c r="H86" s="319">
        <f t="shared" si="47"/>
        <v>3.2761164287871999E-2</v>
      </c>
      <c r="I86" s="319">
        <f t="shared" si="33"/>
        <v>3.6503590287566563E-2</v>
      </c>
      <c r="J86" s="319">
        <f t="shared" si="34"/>
        <v>0</v>
      </c>
      <c r="K86" s="319">
        <v>0.1197</v>
      </c>
      <c r="L86" s="319">
        <v>3.4674389999999999E-2</v>
      </c>
      <c r="M86" s="319">
        <v>1.8292E-3</v>
      </c>
      <c r="N86" s="319">
        <v>1.9994039999999999E-4</v>
      </c>
      <c r="O86" s="319">
        <v>3.2561199999999998E-2</v>
      </c>
      <c r="P86" s="319">
        <v>0</v>
      </c>
      <c r="Q86" s="319">
        <v>2.3887872000000001E-8</v>
      </c>
      <c r="R86" s="319">
        <v>2.8756656E-10</v>
      </c>
      <c r="S86" s="319">
        <v>0</v>
      </c>
      <c r="T86" s="319">
        <v>0</v>
      </c>
      <c r="U86" s="319">
        <v>0</v>
      </c>
      <c r="V86" s="319">
        <v>0</v>
      </c>
      <c r="W86" s="319">
        <v>0</v>
      </c>
      <c r="X86" s="319">
        <v>0</v>
      </c>
      <c r="Y86" s="210"/>
      <c r="Z86" s="320">
        <f t="shared" si="41"/>
        <v>0.89999999999999991</v>
      </c>
      <c r="AA86" s="210"/>
      <c r="AB86" s="321">
        <f t="shared" si="42"/>
        <v>0.1197</v>
      </c>
      <c r="AC86" s="321">
        <f t="shared" si="43"/>
        <v>6.9264754575438556E-2</v>
      </c>
      <c r="AD86" s="321">
        <f t="shared" si="35"/>
        <v>3.6503590287566563E-2</v>
      </c>
      <c r="AE86" s="321">
        <f t="shared" si="44"/>
        <v>3.6503590287566563E-2</v>
      </c>
      <c r="AF86" s="321">
        <f t="shared" si="45"/>
        <v>0</v>
      </c>
      <c r="AG86"/>
      <c r="AH86" s="121">
        <v>4.5</v>
      </c>
      <c r="AI86" s="121">
        <v>0</v>
      </c>
      <c r="AJ86" s="121">
        <v>0</v>
      </c>
      <c r="AK86" s="121">
        <v>0</v>
      </c>
      <c r="AL86" s="121">
        <v>0</v>
      </c>
      <c r="AM86" s="121">
        <v>0</v>
      </c>
      <c r="AN86" s="121">
        <v>4.5</v>
      </c>
      <c r="AO86"/>
      <c r="AP86" s="282">
        <v>2.5316966E-2</v>
      </c>
      <c r="AQ86" s="282">
        <v>2.4435360999999999E-2</v>
      </c>
      <c r="AR86" s="282">
        <v>8.8160536000000001E-4</v>
      </c>
      <c r="AS86" s="282">
        <v>0</v>
      </c>
      <c r="AT86" s="255">
        <f t="shared" si="48"/>
        <v>1.4649497E-6</v>
      </c>
      <c r="AU86" s="256">
        <f t="shared" si="49"/>
        <v>3.2603748500000003E-9</v>
      </c>
      <c r="AV86" s="256">
        <f t="shared" si="50"/>
        <v>0</v>
      </c>
      <c r="AW86" s="272">
        <v>8.3519999999999996E-7</v>
      </c>
      <c r="AX86" s="272">
        <v>2.52E-9</v>
      </c>
      <c r="AY86" s="272">
        <v>6.8850000000000005E-14</v>
      </c>
      <c r="AZ86" s="273">
        <v>0</v>
      </c>
      <c r="BA86" s="273">
        <v>0</v>
      </c>
      <c r="BB86" s="272">
        <v>2.9699999999999998E-11</v>
      </c>
      <c r="BC86" s="272">
        <v>6.2972E-7</v>
      </c>
      <c r="BD86" s="272">
        <v>6.7860000000000004E-12</v>
      </c>
      <c r="BE86" s="272">
        <v>7.3351999999999997E-10</v>
      </c>
      <c r="BF86" s="273">
        <v>0</v>
      </c>
      <c r="BG86" s="273">
        <v>0</v>
      </c>
      <c r="BH86" s="273">
        <v>0</v>
      </c>
      <c r="BI86" s="273">
        <v>0</v>
      </c>
      <c r="BJ86" s="273">
        <v>0</v>
      </c>
      <c r="BK86" s="273">
        <v>0</v>
      </c>
      <c r="BL86" s="273">
        <v>0</v>
      </c>
      <c r="BM86" s="273">
        <v>0</v>
      </c>
      <c r="BN86" s="273">
        <v>0</v>
      </c>
      <c r="BO86" s="273">
        <v>0</v>
      </c>
      <c r="BP86" s="273">
        <v>0</v>
      </c>
      <c r="BQ86" s="273">
        <v>0</v>
      </c>
      <c r="BR86" s="273">
        <v>0</v>
      </c>
      <c r="BS86"/>
      <c r="BT86" s="274">
        <v>8.3493274999999994E-5</v>
      </c>
      <c r="BU86" s="274">
        <v>5.0571085000000002E-6</v>
      </c>
      <c r="BV86" s="274">
        <v>2.5094387999999999E-5</v>
      </c>
      <c r="BW86" s="274">
        <v>3.3684622000000002E-14</v>
      </c>
      <c r="BX86" s="274">
        <v>2.067639E-5</v>
      </c>
      <c r="BY86" s="121">
        <v>0</v>
      </c>
      <c r="BZ86" s="121">
        <v>0</v>
      </c>
      <c r="CA86" s="121">
        <v>0</v>
      </c>
      <c r="CB86" s="121">
        <v>0</v>
      </c>
      <c r="CC86" s="274">
        <v>1.5806743999999999E-11</v>
      </c>
      <c r="CD86" s="121">
        <v>0</v>
      </c>
      <c r="CE86" s="121">
        <v>0</v>
      </c>
      <c r="CF86" s="121">
        <v>0</v>
      </c>
      <c r="CG86" s="274">
        <v>5.0621030000000001E-7</v>
      </c>
      <c r="CH86" s="121">
        <v>0</v>
      </c>
      <c r="CI86" s="274">
        <v>3.2159161999999998E-5</v>
      </c>
      <c r="CJ86" s="121">
        <v>0</v>
      </c>
      <c r="CK86"/>
      <c r="CL86" s="322">
        <v>0</v>
      </c>
      <c r="CM86" s="322">
        <v>0.9</v>
      </c>
      <c r="CN86" s="322">
        <v>8.0955269999999997E-4</v>
      </c>
      <c r="CO86" s="322">
        <v>3.46E-3</v>
      </c>
      <c r="CP86" s="322">
        <v>1.2432168000000001E-4</v>
      </c>
      <c r="CQ86" s="322">
        <v>0</v>
      </c>
      <c r="CR86" s="322">
        <v>0</v>
      </c>
      <c r="CS86" s="322">
        <v>2.1144440999999999E-4</v>
      </c>
      <c r="CT86" s="322">
        <v>0</v>
      </c>
      <c r="CU86" s="322">
        <v>0</v>
      </c>
      <c r="CV86" s="148" t="s">
        <v>1264</v>
      </c>
      <c r="CW86" s="136" t="s">
        <v>1441</v>
      </c>
      <c r="CY86" s="13"/>
      <c r="CZ86" s="13"/>
      <c r="DB86"/>
      <c r="DC86"/>
      <c r="DD86"/>
      <c r="DE86"/>
      <c r="DF86"/>
      <c r="DG86"/>
      <c r="DH86"/>
      <c r="DI86"/>
      <c r="DJ86"/>
      <c r="DK86"/>
      <c r="DL86"/>
      <c r="DM86"/>
      <c r="DN86"/>
    </row>
    <row r="87" spans="1:118" ht="14.4" customHeight="1">
      <c r="A87" t="s">
        <v>1569</v>
      </c>
      <c r="B87" s="168" t="s">
        <v>1552</v>
      </c>
      <c r="C87" s="279" t="str">
        <f t="shared" si="39"/>
        <v>A.030.08.106</v>
      </c>
      <c r="D87" s="14" t="s">
        <v>2818</v>
      </c>
      <c r="E87" s="278" t="s">
        <v>1510</v>
      </c>
      <c r="F87" s="281" t="str">
        <f t="shared" si="40"/>
        <v>Chlorine (European Chlor-Alkali Industry 2022)</v>
      </c>
      <c r="G87" s="319">
        <f t="shared" si="46"/>
        <v>0.12718398347725862</v>
      </c>
      <c r="H87" s="319">
        <f t="shared" si="47"/>
        <v>1.3666383705244999E-3</v>
      </c>
      <c r="I87" s="319">
        <f t="shared" si="33"/>
        <v>3.1387345106734119E-2</v>
      </c>
      <c r="J87" s="319">
        <f t="shared" si="34"/>
        <v>0</v>
      </c>
      <c r="K87" s="319">
        <v>9.443E-2</v>
      </c>
      <c r="L87" s="319">
        <v>3.0365145E-2</v>
      </c>
      <c r="M87" s="319">
        <v>1.0222E-3</v>
      </c>
      <c r="N87" s="319">
        <v>8.6640840000000002E-5</v>
      </c>
      <c r="O87" s="319">
        <v>1.279992E-3</v>
      </c>
      <c r="P87" s="319">
        <v>0</v>
      </c>
      <c r="Q87" s="319">
        <v>5.5305244999999998E-9</v>
      </c>
      <c r="R87" s="319">
        <v>1.0673412E-10</v>
      </c>
      <c r="S87" s="319">
        <v>0</v>
      </c>
      <c r="T87" s="319">
        <v>0</v>
      </c>
      <c r="U87" s="319">
        <v>0</v>
      </c>
      <c r="V87" s="319">
        <v>0</v>
      </c>
      <c r="W87" s="319">
        <v>0</v>
      </c>
      <c r="X87" s="319">
        <v>0</v>
      </c>
      <c r="Y87" s="210"/>
      <c r="Z87" s="320">
        <f t="shared" si="41"/>
        <v>0.71</v>
      </c>
      <c r="AA87" s="210"/>
      <c r="AB87" s="321">
        <f t="shared" si="42"/>
        <v>9.443E-2</v>
      </c>
      <c r="AC87" s="321">
        <f t="shared" si="43"/>
        <v>3.2753983477258615E-2</v>
      </c>
      <c r="AD87" s="321">
        <f t="shared" si="35"/>
        <v>3.1387345106734119E-2</v>
      </c>
      <c r="AE87" s="321">
        <f t="shared" si="44"/>
        <v>3.1387345106734119E-2</v>
      </c>
      <c r="AF87" s="321">
        <f t="shared" si="45"/>
        <v>0</v>
      </c>
      <c r="AG87"/>
      <c r="AH87" s="121">
        <v>0</v>
      </c>
      <c r="AI87" s="121">
        <v>0</v>
      </c>
      <c r="AJ87" s="121">
        <v>0</v>
      </c>
      <c r="AK87" s="121">
        <v>0</v>
      </c>
      <c r="AL87" s="121">
        <v>0</v>
      </c>
      <c r="AM87" s="121">
        <v>0</v>
      </c>
      <c r="AN87" s="121">
        <v>0</v>
      </c>
      <c r="AO87"/>
      <c r="AP87" s="282">
        <v>2.0900744999999998E-2</v>
      </c>
      <c r="AQ87" s="282">
        <v>2.0188686000000001E-2</v>
      </c>
      <c r="AR87" s="282">
        <v>7.1205916999999999E-4</v>
      </c>
      <c r="AS87" s="282">
        <v>0</v>
      </c>
      <c r="AT87" s="255">
        <f t="shared" si="48"/>
        <v>1.21035287E-6</v>
      </c>
      <c r="AU87" s="256">
        <f t="shared" si="49"/>
        <v>2.6333549150000007E-9</v>
      </c>
      <c r="AV87" s="256">
        <f t="shared" si="50"/>
        <v>0</v>
      </c>
      <c r="AW87" s="272">
        <v>6.5888000000000003E-7</v>
      </c>
      <c r="AX87" s="272">
        <v>1.9880000000000002E-9</v>
      </c>
      <c r="AY87" s="272">
        <v>5.4315E-14</v>
      </c>
      <c r="AZ87" s="273">
        <v>0</v>
      </c>
      <c r="BA87" s="273">
        <v>0</v>
      </c>
      <c r="BB87" s="272">
        <v>1.287E-11</v>
      </c>
      <c r="BC87" s="272">
        <v>5.5145999999999999E-7</v>
      </c>
      <c r="BD87" s="272">
        <v>2.9405999999999998E-12</v>
      </c>
      <c r="BE87" s="272">
        <v>6.4236000000000004E-10</v>
      </c>
      <c r="BF87" s="273">
        <v>0</v>
      </c>
      <c r="BG87" s="273">
        <v>0</v>
      </c>
      <c r="BH87" s="273">
        <v>0</v>
      </c>
      <c r="BI87" s="273">
        <v>0</v>
      </c>
      <c r="BJ87" s="273">
        <v>0</v>
      </c>
      <c r="BK87" s="273">
        <v>0</v>
      </c>
      <c r="BL87" s="273">
        <v>0</v>
      </c>
      <c r="BM87" s="273">
        <v>0</v>
      </c>
      <c r="BN87" s="273">
        <v>0</v>
      </c>
      <c r="BO87" s="273">
        <v>0</v>
      </c>
      <c r="BP87" s="273">
        <v>0</v>
      </c>
      <c r="BQ87" s="273">
        <v>0</v>
      </c>
      <c r="BR87" s="273">
        <v>0</v>
      </c>
      <c r="BS87"/>
      <c r="BT87" s="274">
        <v>2.9393650999999999E-5</v>
      </c>
      <c r="BU87" s="274">
        <v>4.4286239000000001E-6</v>
      </c>
      <c r="BV87" s="274">
        <v>1.9796683999999999E-5</v>
      </c>
      <c r="BW87" s="274">
        <v>1.2502491E-14</v>
      </c>
      <c r="BX87" s="274">
        <v>4.8037571000000003E-6</v>
      </c>
      <c r="BY87" s="121">
        <v>0</v>
      </c>
      <c r="BZ87" s="121">
        <v>0</v>
      </c>
      <c r="CA87" s="121">
        <v>0</v>
      </c>
      <c r="CB87" s="121">
        <v>0</v>
      </c>
      <c r="CC87" s="274">
        <v>3.6595802000000002E-12</v>
      </c>
      <c r="CD87" s="121">
        <v>0</v>
      </c>
      <c r="CE87" s="121">
        <v>0</v>
      </c>
      <c r="CF87" s="121">
        <v>0</v>
      </c>
      <c r="CG87" s="274">
        <v>3.6458218000000002E-7</v>
      </c>
      <c r="CH87" s="121">
        <v>0</v>
      </c>
      <c r="CI87" s="121">
        <v>0</v>
      </c>
      <c r="CJ87" s="121">
        <v>0</v>
      </c>
      <c r="CK87"/>
      <c r="CL87" s="322">
        <v>0</v>
      </c>
      <c r="CM87" s="322">
        <v>0.71</v>
      </c>
      <c r="CN87" s="322">
        <v>3.5080616999999997E-4</v>
      </c>
      <c r="CO87" s="322">
        <v>3.0300000000000001E-3</v>
      </c>
      <c r="CP87" s="322">
        <v>6.9473879999999998E-5</v>
      </c>
      <c r="CQ87" s="322">
        <v>0</v>
      </c>
      <c r="CR87" s="322">
        <v>0</v>
      </c>
      <c r="CS87" s="322">
        <v>1.8516663000000001E-4</v>
      </c>
      <c r="CT87" s="322">
        <v>0</v>
      </c>
      <c r="CU87" s="322">
        <v>0</v>
      </c>
      <c r="CV87" s="148" t="s">
        <v>1264</v>
      </c>
      <c r="CW87" s="136" t="s">
        <v>1441</v>
      </c>
      <c r="CY87" s="13"/>
      <c r="CZ87" s="13"/>
      <c r="DB87"/>
      <c r="DC87"/>
      <c r="DD87"/>
      <c r="DE87"/>
      <c r="DF87"/>
      <c r="DG87"/>
      <c r="DH87"/>
      <c r="DI87"/>
      <c r="DJ87"/>
      <c r="DK87"/>
      <c r="DL87"/>
      <c r="DM87"/>
      <c r="DN87"/>
    </row>
    <row r="88" spans="1:118" ht="14.4" customHeight="1" thickBot="1">
      <c r="A88" t="s">
        <v>1570</v>
      </c>
      <c r="B88" s="168" t="s">
        <v>1552</v>
      </c>
      <c r="C88" s="279" t="str">
        <f t="shared" si="39"/>
        <v>A.030.08.107</v>
      </c>
      <c r="D88" s="14" t="s">
        <v>2818</v>
      </c>
      <c r="E88" s="278" t="s">
        <v>1510</v>
      </c>
      <c r="F88" s="281" t="str">
        <f t="shared" si="40"/>
        <v>Chlorine (average of USLCI, Plasticseurope, EU chlor-alkali ind.)</v>
      </c>
      <c r="G88" s="319">
        <f t="shared" si="46"/>
        <v>0.15094347784309631</v>
      </c>
      <c r="H88" s="319">
        <f t="shared" si="47"/>
        <v>1.4030735524999999E-2</v>
      </c>
      <c r="I88" s="319">
        <f t="shared" si="33"/>
        <v>2.6991113040300004E-2</v>
      </c>
      <c r="J88" s="319">
        <f t="shared" si="34"/>
        <v>5.8448792777963127E-3</v>
      </c>
      <c r="K88" s="319">
        <v>0.10407675</v>
      </c>
      <c r="L88" s="319">
        <v>2.4085951000000001E-2</v>
      </c>
      <c r="M88" s="319">
        <v>2.8075688000000001E-3</v>
      </c>
      <c r="N88" s="319">
        <v>1.6461567E-3</v>
      </c>
      <c r="O88" s="319">
        <v>1.1635197E-2</v>
      </c>
      <c r="P88" s="319">
        <v>3.9456435E-5</v>
      </c>
      <c r="Q88" s="319">
        <v>7.0992538999999999E-4</v>
      </c>
      <c r="R88" s="319">
        <v>9.2217590999999998E-5</v>
      </c>
      <c r="S88" s="319">
        <v>1.8252401E-4</v>
      </c>
      <c r="T88" s="319">
        <v>1.1635167999999999E-3</v>
      </c>
      <c r="U88" s="319">
        <v>4.4988383999999999E-3</v>
      </c>
      <c r="V88" s="319">
        <v>5.3756493000000004E-6</v>
      </c>
      <c r="W88" s="319">
        <v>6.7796312999999999E-11</v>
      </c>
      <c r="X88" s="319">
        <v>0</v>
      </c>
      <c r="Y88" s="210"/>
      <c r="Z88" s="320">
        <f t="shared" si="41"/>
        <v>0.78253195488721794</v>
      </c>
      <c r="AA88" s="210"/>
      <c r="AB88" s="321">
        <f t="shared" si="42"/>
        <v>0.10407675</v>
      </c>
      <c r="AC88" s="321">
        <f t="shared" si="43"/>
        <v>4.1016472915999996E-2</v>
      </c>
      <c r="AD88" s="321">
        <f t="shared" si="35"/>
        <v>2.8149254258796316E-2</v>
      </c>
      <c r="AE88" s="321">
        <f t="shared" si="44"/>
        <v>2.6991113040300004E-2</v>
      </c>
      <c r="AF88" s="321">
        <f t="shared" si="45"/>
        <v>4.6813624099999998E-3</v>
      </c>
      <c r="AG88"/>
      <c r="AH88" s="121">
        <v>6.6526411000000003</v>
      </c>
      <c r="AI88" s="121">
        <v>4.1151610999999999</v>
      </c>
      <c r="AJ88" s="121">
        <v>0.60985429999999996</v>
      </c>
      <c r="AK88" s="121">
        <v>0</v>
      </c>
      <c r="AL88" s="121">
        <v>5.9590584000000002E-2</v>
      </c>
      <c r="AM88" s="121">
        <v>0.23058258000000001</v>
      </c>
      <c r="AN88" s="121">
        <v>1.6374523999999999</v>
      </c>
      <c r="AO88"/>
      <c r="AP88" s="282">
        <v>2.0726784000000002E-2</v>
      </c>
      <c r="AQ88" s="282">
        <v>1.9809456E-2</v>
      </c>
      <c r="AR88" s="282">
        <v>7.4964534999999997E-4</v>
      </c>
      <c r="AS88" s="282">
        <v>1.6768273000000001E-4</v>
      </c>
      <c r="AT88" s="255">
        <f t="shared" si="48"/>
        <v>1.1876172640781492E-6</v>
      </c>
      <c r="AU88" s="256">
        <f t="shared" si="49"/>
        <v>2.7723570141969604E-9</v>
      </c>
      <c r="AV88" s="256">
        <f t="shared" si="50"/>
        <v>2.3484975478099999E-2</v>
      </c>
      <c r="AW88" s="272">
        <v>7.2825127999999996E-7</v>
      </c>
      <c r="AX88" s="272">
        <v>2.1973831999999999E-9</v>
      </c>
      <c r="AY88" s="272">
        <v>6.0032344000000005E-14</v>
      </c>
      <c r="AZ88" s="272">
        <v>4.7454979E-11</v>
      </c>
      <c r="BA88" s="272">
        <v>1.1023947E-12</v>
      </c>
      <c r="BB88" s="272">
        <v>2.447597E-10</v>
      </c>
      <c r="BC88" s="272">
        <v>4.5830405999999998E-7</v>
      </c>
      <c r="BD88" s="272">
        <v>3.6243582000000002E-11</v>
      </c>
      <c r="BE88" s="272">
        <v>5.2910663000000003E-10</v>
      </c>
      <c r="BF88" s="272">
        <v>4.4767727000000002E-13</v>
      </c>
      <c r="BG88" s="272">
        <v>3.1553713000000002E-16</v>
      </c>
      <c r="BH88" s="272">
        <v>4.2100292999999999E-13</v>
      </c>
      <c r="BI88" s="272">
        <v>1.9119411999999998E-15</v>
      </c>
      <c r="BJ88" s="272">
        <v>2.541281E-15</v>
      </c>
      <c r="BK88" s="272">
        <v>2.0655895000000001E-10</v>
      </c>
      <c r="BL88" s="272">
        <v>5.6204673999999999E-10</v>
      </c>
      <c r="BM88" s="272">
        <v>8.6901129000000001E-12</v>
      </c>
      <c r="BN88" s="272">
        <v>4.4594781E-6</v>
      </c>
      <c r="BO88" s="273">
        <v>2.3480516E-2</v>
      </c>
      <c r="BP88" s="272">
        <v>1.3144493E-15</v>
      </c>
      <c r="BQ88" s="272">
        <v>7.9932725999999996E-18</v>
      </c>
      <c r="BR88" s="272">
        <v>3.5762494000000002E-22</v>
      </c>
      <c r="BS88"/>
      <c r="BT88" s="274">
        <v>5.2742786999999997E-5</v>
      </c>
      <c r="BU88" s="274">
        <v>3.7231983E-6</v>
      </c>
      <c r="BV88" s="274">
        <v>2.1819066999999999E-5</v>
      </c>
      <c r="BW88" s="274">
        <v>1.0844307E-8</v>
      </c>
      <c r="BX88" s="274">
        <v>9.1651300000000001E-6</v>
      </c>
      <c r="BY88" s="274">
        <v>1.4802892999999999E-7</v>
      </c>
      <c r="BZ88" s="274">
        <v>1.6175634E-10</v>
      </c>
      <c r="CA88" s="274">
        <v>2.2673385999999999E-7</v>
      </c>
      <c r="CB88" s="274">
        <v>5.2947758000000001E-8</v>
      </c>
      <c r="CC88" s="274">
        <v>4.6976176000000002E-7</v>
      </c>
      <c r="CD88" s="274">
        <v>8.2804588999999994E-9</v>
      </c>
      <c r="CE88" s="274">
        <v>5.7131844999999997E-9</v>
      </c>
      <c r="CF88" s="274">
        <v>5.4851084E-8</v>
      </c>
      <c r="CG88" s="274">
        <v>6.3620902000000005E-7</v>
      </c>
      <c r="CH88" s="274">
        <v>5.6201635000000002E-6</v>
      </c>
      <c r="CI88" s="274">
        <v>1.0801695999999999E-5</v>
      </c>
      <c r="CJ88" s="274">
        <v>1.8869877E-13</v>
      </c>
      <c r="CK88" s="4"/>
      <c r="CL88" s="323">
        <v>4.6708032000000001E-8</v>
      </c>
      <c r="CM88" s="323">
        <v>0.78086878999999998</v>
      </c>
      <c r="CN88" s="323">
        <v>5.7785053000000003E-3</v>
      </c>
      <c r="CO88" s="323">
        <v>2.5834695999999999E-3</v>
      </c>
      <c r="CP88" s="323">
        <v>8.1062130999999996E-5</v>
      </c>
      <c r="CQ88" s="323">
        <v>4.1841520000000001E-10</v>
      </c>
      <c r="CR88" s="323">
        <v>2.2543009000000002E-8</v>
      </c>
      <c r="CS88" s="323">
        <v>1.5761219000000001E-4</v>
      </c>
      <c r="CT88" s="323">
        <v>4.2567024000000004E-3</v>
      </c>
      <c r="CU88" s="323">
        <v>0.37872236999999997</v>
      </c>
      <c r="CV88" s="148" t="s">
        <v>1264</v>
      </c>
      <c r="CW88" s="136" t="s">
        <v>1441</v>
      </c>
      <c r="CZ88" s="21"/>
      <c r="DB88" s="1"/>
      <c r="DC88"/>
      <c r="DD88"/>
      <c r="DE88"/>
      <c r="DF88"/>
      <c r="DG88"/>
      <c r="DH88"/>
      <c r="DI88"/>
      <c r="DJ88"/>
      <c r="DK88"/>
      <c r="DL88"/>
      <c r="DM88"/>
      <c r="DN88"/>
    </row>
    <row r="89" spans="1:118" ht="14.4" customHeight="1" thickBot="1">
      <c r="A89" t="s">
        <v>1571</v>
      </c>
      <c r="B89" s="168" t="s">
        <v>1552</v>
      </c>
      <c r="C89" s="279" t="str">
        <f t="shared" si="39"/>
        <v>A.030.08.108</v>
      </c>
      <c r="D89" s="14" t="s">
        <v>2818</v>
      </c>
      <c r="E89" s="278" t="s">
        <v>1510</v>
      </c>
      <c r="F89" s="281" t="str">
        <f t="shared" si="40"/>
        <v>Hydrogen, methane to hydrogen (SMR)</v>
      </c>
      <c r="G89" s="319">
        <f t="shared" si="46"/>
        <v>1.768999667099</v>
      </c>
      <c r="H89" s="319">
        <f t="shared" si="47"/>
        <v>6.8377510500000002E-2</v>
      </c>
      <c r="I89" s="319">
        <f t="shared" si="33"/>
        <v>0.11487625050899999</v>
      </c>
      <c r="J89" s="319">
        <f t="shared" si="34"/>
        <v>2.0780906089999999E-2</v>
      </c>
      <c r="K89" s="319">
        <v>1.5649649999999999</v>
      </c>
      <c r="L89" s="319">
        <v>4.1848007E-2</v>
      </c>
      <c r="M89" s="319">
        <v>6.7001915999999995E-2</v>
      </c>
      <c r="N89" s="319">
        <v>5.7561382000000001E-2</v>
      </c>
      <c r="O89" s="319">
        <v>8.8600429000000001E-3</v>
      </c>
      <c r="P89" s="319">
        <v>1.0423304000000001E-3</v>
      </c>
      <c r="Q89" s="319">
        <v>9.137552E-4</v>
      </c>
      <c r="R89" s="319">
        <v>5.9801578999999997E-3</v>
      </c>
      <c r="S89" s="319">
        <v>2.2916091E-3</v>
      </c>
      <c r="T89" s="319">
        <v>2.2196111000000001E-4</v>
      </c>
      <c r="U89" s="319">
        <v>1.7717673999999999E-2</v>
      </c>
      <c r="V89" s="319">
        <v>4.6169608999999997E-5</v>
      </c>
      <c r="W89" s="319">
        <v>5.4966187999999996E-4</v>
      </c>
      <c r="X89" s="319">
        <v>0</v>
      </c>
      <c r="Y89" s="210"/>
      <c r="Z89" s="320">
        <f t="shared" si="41"/>
        <v>11.766654135338344</v>
      </c>
      <c r="AA89" s="210"/>
      <c r="AB89" s="321">
        <f t="shared" si="42"/>
        <v>1.5649649999999999</v>
      </c>
      <c r="AC89" s="321">
        <f t="shared" si="43"/>
        <v>0.18320759140000001</v>
      </c>
      <c r="AD89" s="321">
        <f t="shared" si="35"/>
        <v>0.11560170388999999</v>
      </c>
      <c r="AE89" s="321">
        <f t="shared" si="44"/>
        <v>0.11487625050899999</v>
      </c>
      <c r="AF89" s="321">
        <f t="shared" si="45"/>
        <v>2.0009283100000001E-2</v>
      </c>
      <c r="AG89"/>
      <c r="AH89" s="121">
        <v>166.69176999999999</v>
      </c>
      <c r="AI89" s="121">
        <v>163.09259</v>
      </c>
      <c r="AJ89" s="121">
        <v>2.4020017999999999</v>
      </c>
      <c r="AK89" s="121">
        <v>0</v>
      </c>
      <c r="AL89" s="121">
        <v>5.4856254E-2</v>
      </c>
      <c r="AM89" s="121">
        <v>0.66008148</v>
      </c>
      <c r="AN89" s="121">
        <v>0.48224763999999998</v>
      </c>
      <c r="AO89"/>
      <c r="AP89" s="282">
        <v>0.22988847000000001</v>
      </c>
      <c r="AQ89" s="282">
        <v>0.21100911999999999</v>
      </c>
      <c r="AR89" s="282">
        <v>9.8462332999999999E-3</v>
      </c>
      <c r="AS89" s="282">
        <v>9.0331188999999996E-3</v>
      </c>
      <c r="AT89" s="255">
        <f t="shared" si="48"/>
        <v>1.2650427256427001E-5</v>
      </c>
      <c r="AU89" s="256">
        <f t="shared" si="49"/>
        <v>3.6413584225898205E-8</v>
      </c>
      <c r="AV89" s="256">
        <f t="shared" si="50"/>
        <v>1.2651426838099999</v>
      </c>
      <c r="AW89" s="272">
        <v>1.1085646E-5</v>
      </c>
      <c r="AX89" s="272">
        <v>3.3454237999999999E-8</v>
      </c>
      <c r="AY89" s="272">
        <v>9.1374945999999999E-13</v>
      </c>
      <c r="AZ89" s="272">
        <v>7.3132759999999996E-10</v>
      </c>
      <c r="BA89" s="272">
        <v>9.4982126999999998E-11</v>
      </c>
      <c r="BB89" s="272">
        <v>8.5591476999999998E-9</v>
      </c>
      <c r="BC89" s="272">
        <v>1.528987E-6</v>
      </c>
      <c r="BD89" s="272">
        <v>1.2389063999999999E-9</v>
      </c>
      <c r="BE89" s="272">
        <v>1.5934902999999999E-9</v>
      </c>
      <c r="BF89" s="272">
        <v>1.0675094E-12</v>
      </c>
      <c r="BG89" s="272">
        <v>5.5123398E-15</v>
      </c>
      <c r="BH89" s="272">
        <v>2.2609213E-12</v>
      </c>
      <c r="BI89" s="272">
        <v>1.3060986000000001E-13</v>
      </c>
      <c r="BJ89" s="272">
        <v>9.8796012000000004E-14</v>
      </c>
      <c r="BK89" s="272">
        <v>1.1351997E-8</v>
      </c>
      <c r="BL89" s="272">
        <v>4.3996020000000002E-9</v>
      </c>
      <c r="BM89" s="272">
        <v>5.7662232E-11</v>
      </c>
      <c r="BN89" s="273">
        <v>1.0418381E-4</v>
      </c>
      <c r="BO89" s="273">
        <v>1.2650385</v>
      </c>
      <c r="BP89" s="272">
        <v>1.06572E-8</v>
      </c>
      <c r="BQ89" s="272">
        <v>6.4807295999999997E-11</v>
      </c>
      <c r="BR89" s="272">
        <v>2.8995263999999999E-15</v>
      </c>
      <c r="BS89"/>
      <c r="BT89" s="121">
        <v>5.8108146000000001E-4</v>
      </c>
      <c r="BU89" s="274">
        <v>1.3725335E-5</v>
      </c>
      <c r="BV89" s="121">
        <v>3.2808554E-4</v>
      </c>
      <c r="BW89" s="274">
        <v>7.0409476000000001E-7</v>
      </c>
      <c r="BX89" s="274">
        <v>1.5244066000000001E-5</v>
      </c>
      <c r="BY89" s="274">
        <v>5.3710640999999999E-6</v>
      </c>
      <c r="BZ89" s="274">
        <v>1.3938069E-9</v>
      </c>
      <c r="CA89" s="274">
        <v>8.2244036999999998E-6</v>
      </c>
      <c r="CB89" s="274">
        <v>1.3987339999999999E-6</v>
      </c>
      <c r="CC89" s="274">
        <v>6.0463713000000001E-7</v>
      </c>
      <c r="CD89" s="274">
        <v>7.1390907999999996E-7</v>
      </c>
      <c r="CE89" s="274">
        <v>4.1817259000000003E-8</v>
      </c>
      <c r="CF89" s="274">
        <v>1.2601872E-8</v>
      </c>
      <c r="CG89" s="274">
        <v>1.350543E-5</v>
      </c>
      <c r="CH89" s="121">
        <v>1.9134887E-4</v>
      </c>
      <c r="CI89" s="274">
        <v>5.6965327999999996E-7</v>
      </c>
      <c r="CJ89" s="274">
        <v>1.5299187E-6</v>
      </c>
      <c r="CK89" s="4"/>
      <c r="CL89" s="323">
        <v>2.0908437999999998E-8</v>
      </c>
      <c r="CM89" s="323">
        <v>11.632254</v>
      </c>
      <c r="CN89" s="323">
        <v>0.15718088</v>
      </c>
      <c r="CO89" s="323">
        <v>1.0734725000000001E-2</v>
      </c>
      <c r="CP89" s="323">
        <v>4.2929808E-4</v>
      </c>
      <c r="CQ89" s="323">
        <v>1.8662451E-8</v>
      </c>
      <c r="CR89" s="323">
        <v>2.4235419E-8</v>
      </c>
      <c r="CS89" s="323">
        <v>5.4560668000000001E-4</v>
      </c>
      <c r="CT89" s="323">
        <v>0.23235601</v>
      </c>
      <c r="CU89" s="323">
        <v>21.643687</v>
      </c>
      <c r="CV89" s="149" t="s">
        <v>1265</v>
      </c>
      <c r="CW89" s="138" t="s">
        <v>1443</v>
      </c>
      <c r="CX89" s="22" t="s">
        <v>794</v>
      </c>
      <c r="CZ89" s="21"/>
      <c r="DB89" s="1"/>
      <c r="DC89"/>
      <c r="DD89"/>
      <c r="DE89"/>
      <c r="DF89"/>
      <c r="DG89"/>
      <c r="DH89"/>
      <c r="DI89"/>
      <c r="DJ89"/>
      <c r="DK89"/>
      <c r="DL89"/>
      <c r="DM89"/>
      <c r="DN89"/>
    </row>
    <row r="90" spans="1:118" ht="14.4" customHeight="1" thickBot="1">
      <c r="A90" t="s">
        <v>1572</v>
      </c>
      <c r="B90" s="168" t="s">
        <v>1552</v>
      </c>
      <c r="C90" s="279" t="str">
        <f t="shared" si="39"/>
        <v>A.030.08.109</v>
      </c>
      <c r="D90" s="14" t="s">
        <v>2818</v>
      </c>
      <c r="E90" s="278" t="s">
        <v>1510</v>
      </c>
      <c r="F90" s="281" t="str">
        <f t="shared" si="40"/>
        <v>Nitrogen, liquid</v>
      </c>
      <c r="G90" s="319">
        <f t="shared" si="46"/>
        <v>4.234389560573E-2</v>
      </c>
      <c r="H90" s="319">
        <f t="shared" si="47"/>
        <v>1.23859662509E-3</v>
      </c>
      <c r="I90" s="319">
        <f t="shared" si="33"/>
        <v>3.0477497970999999E-3</v>
      </c>
      <c r="J90" s="319">
        <f t="shared" si="34"/>
        <v>6.62638418354E-3</v>
      </c>
      <c r="K90" s="319">
        <v>3.1431164999999997E-2</v>
      </c>
      <c r="L90" s="319">
        <v>1.7666894E-3</v>
      </c>
      <c r="M90" s="319">
        <v>1.2717679999999999E-3</v>
      </c>
      <c r="N90" s="319">
        <v>1.0614579999999999E-3</v>
      </c>
      <c r="O90" s="319">
        <v>1.6782846E-4</v>
      </c>
      <c r="P90" s="319">
        <v>3.4979349000000002E-7</v>
      </c>
      <c r="Q90" s="319">
        <v>8.9603716000000001E-6</v>
      </c>
      <c r="R90" s="319">
        <v>7.7104947999999999E-6</v>
      </c>
      <c r="S90" s="319">
        <v>2.2198714E-4</v>
      </c>
      <c r="T90" s="319">
        <v>4.3388551999999999E-4</v>
      </c>
      <c r="U90" s="319">
        <v>5.9703793000000002E-3</v>
      </c>
      <c r="V90" s="319">
        <v>1.5819022999999999E-6</v>
      </c>
      <c r="W90" s="319">
        <v>1.3222354000000001E-7</v>
      </c>
      <c r="X90" s="319">
        <v>0</v>
      </c>
      <c r="Y90" s="210"/>
      <c r="Z90" s="320">
        <f t="shared" si="41"/>
        <v>0.23632454887218041</v>
      </c>
      <c r="AA90" s="210"/>
      <c r="AB90" s="321">
        <f t="shared" si="42"/>
        <v>3.1431164999999997E-2</v>
      </c>
      <c r="AC90" s="321">
        <f t="shared" si="43"/>
        <v>4.2847645198899982E-3</v>
      </c>
      <c r="AD90" s="321">
        <f t="shared" si="35"/>
        <v>3.48018563834E-3</v>
      </c>
      <c r="AE90" s="321">
        <f t="shared" si="44"/>
        <v>3.0477497970999999E-3</v>
      </c>
      <c r="AF90" s="321">
        <f t="shared" si="45"/>
        <v>6.1923664400000003E-3</v>
      </c>
      <c r="AG90"/>
      <c r="AH90" s="121">
        <v>4.0686479000000002</v>
      </c>
      <c r="AI90" s="121">
        <v>2.6883612000000001</v>
      </c>
      <c r="AJ90" s="121">
        <v>0.80933007999999995</v>
      </c>
      <c r="AK90" s="121">
        <v>0</v>
      </c>
      <c r="AL90" s="121">
        <v>8.1991150999999998E-2</v>
      </c>
      <c r="AM90" s="121">
        <v>0.30566378</v>
      </c>
      <c r="AN90" s="121">
        <v>0.18330170000000001</v>
      </c>
      <c r="AO90"/>
      <c r="AP90" s="282">
        <v>4.7174414999999999E-3</v>
      </c>
      <c r="AQ90" s="282">
        <v>4.4414774000000002E-3</v>
      </c>
      <c r="AR90" s="282">
        <v>1.9943744000000001E-4</v>
      </c>
      <c r="AS90" s="283">
        <v>7.6526659999999998E-5</v>
      </c>
      <c r="AT90" s="255">
        <f t="shared" si="48"/>
        <v>2.6627562650377601E-7</v>
      </c>
      <c r="AU90" s="256">
        <f t="shared" si="49"/>
        <v>7.3756451503779899E-10</v>
      </c>
      <c r="AV90" s="256">
        <f t="shared" si="50"/>
        <v>1.0718019496700001E-2</v>
      </c>
      <c r="AW90" s="272">
        <v>2.1933889E-7</v>
      </c>
      <c r="AX90" s="272">
        <v>6.6179935000000003E-10</v>
      </c>
      <c r="AY90" s="272">
        <v>1.8081258000000001E-14</v>
      </c>
      <c r="AZ90" s="272">
        <v>3.9113747999999999E-13</v>
      </c>
      <c r="BA90" s="272">
        <v>1.0232596000000001E-14</v>
      </c>
      <c r="BB90" s="272">
        <v>1.5783132999999999E-10</v>
      </c>
      <c r="BC90" s="272">
        <v>4.6682509000000001E-8</v>
      </c>
      <c r="BD90" s="272">
        <v>2.2389940000000001E-11</v>
      </c>
      <c r="BE90" s="272">
        <v>5.0715761000000003E-11</v>
      </c>
      <c r="BF90" s="272">
        <v>2.6004544999999999E-15</v>
      </c>
      <c r="BG90" s="272">
        <v>8.3762690999999995E-17</v>
      </c>
      <c r="BH90" s="272">
        <v>3.1249521E-15</v>
      </c>
      <c r="BI90" s="272">
        <v>1.4806672000000001E-16</v>
      </c>
      <c r="BJ90" s="272">
        <v>2.6832030999999998E-16</v>
      </c>
      <c r="BK90" s="272">
        <v>1.5253207E-12</v>
      </c>
      <c r="BL90" s="272">
        <v>9.1905905000000004E-11</v>
      </c>
      <c r="BM90" s="272">
        <v>2.6195671999999999E-12</v>
      </c>
      <c r="BN90" s="272">
        <v>5.1354966999999997E-6</v>
      </c>
      <c r="BO90" s="273">
        <v>1.0712884000000001E-2</v>
      </c>
      <c r="BP90" s="272">
        <v>2.5635779999999999E-12</v>
      </c>
      <c r="BQ90" s="272">
        <v>1.5589326000000001E-14</v>
      </c>
      <c r="BR90" s="272">
        <v>6.9747798000000003E-19</v>
      </c>
      <c r="BS90"/>
      <c r="BT90" s="274">
        <v>1.2223719999999999E-5</v>
      </c>
      <c r="BU90" s="274">
        <v>4.0170006999999999E-7</v>
      </c>
      <c r="BV90" s="274">
        <v>6.5893554999999999E-6</v>
      </c>
      <c r="BW90" s="274">
        <v>9.0374599999999997E-10</v>
      </c>
      <c r="BX90" s="274">
        <v>4.0250625000000002E-7</v>
      </c>
      <c r="BY90" s="274">
        <v>1.0234927E-7</v>
      </c>
      <c r="BZ90" s="274">
        <v>5.0591041999999997E-11</v>
      </c>
      <c r="CA90" s="274">
        <v>1.5574461000000001E-7</v>
      </c>
      <c r="CB90" s="274">
        <v>4.6939823999999997E-10</v>
      </c>
      <c r="CC90" s="274">
        <v>5.9291300999999998E-9</v>
      </c>
      <c r="CD90" s="274">
        <v>7.5103341999999995E-11</v>
      </c>
      <c r="CE90" s="274">
        <v>1.7078376E-9</v>
      </c>
      <c r="CF90" s="274">
        <v>1.4036452E-12</v>
      </c>
      <c r="CG90" s="274">
        <v>2.2077844E-7</v>
      </c>
      <c r="CH90" s="274">
        <v>4.2367101000000002E-6</v>
      </c>
      <c r="CI90" s="274">
        <v>1.0507078E-7</v>
      </c>
      <c r="CJ90" s="274">
        <v>3.6802029999999998E-10</v>
      </c>
      <c r="CK90" s="4"/>
      <c r="CL90" s="323">
        <v>2.2952257E-12</v>
      </c>
      <c r="CM90" s="323">
        <v>0.23630255999999999</v>
      </c>
      <c r="CN90" s="323">
        <v>4.2804441E-3</v>
      </c>
      <c r="CO90" s="323">
        <v>2.9814587999999999E-4</v>
      </c>
      <c r="CP90" s="323">
        <v>7.9116863000000007E-6</v>
      </c>
      <c r="CQ90" s="323">
        <v>1.0512036E-11</v>
      </c>
      <c r="CR90" s="323">
        <v>6.3055271000000004E-10</v>
      </c>
      <c r="CS90" s="323">
        <v>1.6139975E-5</v>
      </c>
      <c r="CT90" s="323">
        <v>4.4017574999999999E-4</v>
      </c>
      <c r="CU90" s="323">
        <v>0.15942295000000001</v>
      </c>
      <c r="CV90" s="149" t="s">
        <v>1266</v>
      </c>
      <c r="CW90" s="136" t="s">
        <v>1442</v>
      </c>
      <c r="CX90" s="22" t="s">
        <v>846</v>
      </c>
      <c r="CY90" s="13"/>
      <c r="CZ90" s="21"/>
      <c r="DB90" s="1"/>
      <c r="DC90"/>
      <c r="DD90"/>
      <c r="DE90"/>
      <c r="DF90"/>
      <c r="DG90"/>
      <c r="DH90"/>
      <c r="DI90"/>
      <c r="DJ90"/>
      <c r="DK90"/>
      <c r="DL90"/>
      <c r="DM90"/>
      <c r="DN90"/>
    </row>
    <row r="91" spans="1:118" ht="14.4" customHeight="1">
      <c r="A91" t="s">
        <v>1573</v>
      </c>
      <c r="B91" s="168" t="s">
        <v>1552</v>
      </c>
      <c r="C91" s="279" t="str">
        <f t="shared" si="39"/>
        <v>A.030.08.110</v>
      </c>
      <c r="D91" s="14" t="s">
        <v>2818</v>
      </c>
      <c r="E91" s="278" t="s">
        <v>1510</v>
      </c>
      <c r="F91" s="281" t="str">
        <f t="shared" si="40"/>
        <v>Oxigen, liquid</v>
      </c>
      <c r="G91" s="319">
        <f t="shared" si="46"/>
        <v>6.1752170945730003E-2</v>
      </c>
      <c r="H91" s="319">
        <f t="shared" si="47"/>
        <v>1.7952979950900002E-3</v>
      </c>
      <c r="I91" s="319">
        <f t="shared" si="33"/>
        <v>4.4361080970999993E-3</v>
      </c>
      <c r="J91" s="319">
        <f t="shared" si="34"/>
        <v>9.5363278535400015E-3</v>
      </c>
      <c r="K91" s="319">
        <v>4.5984437000000003E-2</v>
      </c>
      <c r="L91" s="319">
        <v>2.5833662999999998E-3</v>
      </c>
      <c r="M91" s="319">
        <v>1.8434494E-3</v>
      </c>
      <c r="N91" s="319">
        <v>1.5417491000000001E-3</v>
      </c>
      <c r="O91" s="319">
        <v>2.4423872999999999E-4</v>
      </c>
      <c r="P91" s="319">
        <v>3.4979349000000002E-7</v>
      </c>
      <c r="Q91" s="319">
        <v>8.9603716000000001E-6</v>
      </c>
      <c r="R91" s="319">
        <v>7.7104947999999999E-6</v>
      </c>
      <c r="S91" s="319">
        <v>3.2386410999999998E-4</v>
      </c>
      <c r="T91" s="319">
        <v>4.3388551999999999E-4</v>
      </c>
      <c r="U91" s="319">
        <v>8.7784460000000005E-3</v>
      </c>
      <c r="V91" s="319">
        <v>1.5819022999999999E-6</v>
      </c>
      <c r="W91" s="319">
        <v>1.3222354000000001E-7</v>
      </c>
      <c r="X91" s="319">
        <v>0</v>
      </c>
      <c r="Y91" s="210"/>
      <c r="Z91" s="320">
        <f t="shared" si="41"/>
        <v>0.34574764661654134</v>
      </c>
      <c r="AA91" s="210"/>
      <c r="AB91" s="321">
        <f t="shared" si="42"/>
        <v>4.5984437000000003E-2</v>
      </c>
      <c r="AC91" s="321">
        <f t="shared" si="43"/>
        <v>6.2298241898899979E-3</v>
      </c>
      <c r="AD91" s="321">
        <f t="shared" si="35"/>
        <v>4.8685439383399998E-3</v>
      </c>
      <c r="AE91" s="321">
        <f t="shared" si="44"/>
        <v>4.4361080970999993E-3</v>
      </c>
      <c r="AF91" s="321">
        <f t="shared" si="45"/>
        <v>9.102310110000001E-3</v>
      </c>
      <c r="AG91"/>
      <c r="AH91" s="121">
        <v>5.9551451000000002</v>
      </c>
      <c r="AI91" s="121">
        <v>3.9262400999999998</v>
      </c>
      <c r="AJ91" s="121">
        <v>1.1899848</v>
      </c>
      <c r="AK91" s="121">
        <v>0</v>
      </c>
      <c r="AL91" s="121">
        <v>0.12055114</v>
      </c>
      <c r="AM91" s="121">
        <v>0.44884629999999998</v>
      </c>
      <c r="AN91" s="121">
        <v>0.26952274999999998</v>
      </c>
      <c r="AO91"/>
      <c r="AP91" s="282">
        <v>6.8964177999999996E-3</v>
      </c>
      <c r="AQ91" s="282">
        <v>6.4944013999999996E-3</v>
      </c>
      <c r="AR91" s="282">
        <v>2.9131426999999999E-4</v>
      </c>
      <c r="AS91" s="282">
        <v>1.107022E-4</v>
      </c>
      <c r="AT91" s="255">
        <f t="shared" si="48"/>
        <v>3.8935260133377602E-7</v>
      </c>
      <c r="AU91" s="256">
        <f t="shared" si="49"/>
        <v>1.0773456769047987E-9</v>
      </c>
      <c r="AV91" s="256">
        <f t="shared" si="50"/>
        <v>1.5504509728999999E-2</v>
      </c>
      <c r="AW91" s="272">
        <v>3.2088352000000001E-7</v>
      </c>
      <c r="AX91" s="272">
        <v>9.6818400999999993E-10</v>
      </c>
      <c r="AY91" s="272">
        <v>2.6452124999999999E-14</v>
      </c>
      <c r="AZ91" s="272">
        <v>3.9113747999999999E-13</v>
      </c>
      <c r="BA91" s="272">
        <v>1.0232596000000001E-14</v>
      </c>
      <c r="BB91" s="272">
        <v>2.2924716E-10</v>
      </c>
      <c r="BC91" s="272">
        <v>6.8143438000000004E-8</v>
      </c>
      <c r="BD91" s="272">
        <v>3.2513723000000003E-11</v>
      </c>
      <c r="BE91" s="272">
        <v>7.3980109000000004E-11</v>
      </c>
      <c r="BF91" s="272">
        <v>2.6004544999999999E-15</v>
      </c>
      <c r="BG91" s="272">
        <v>8.3762690999999995E-17</v>
      </c>
      <c r="BH91" s="272">
        <v>3.1249521E-15</v>
      </c>
      <c r="BI91" s="272">
        <v>1.4806672000000001E-16</v>
      </c>
      <c r="BJ91" s="272">
        <v>2.6832030999999998E-16</v>
      </c>
      <c r="BK91" s="272">
        <v>1.5253207E-12</v>
      </c>
      <c r="BL91" s="272">
        <v>9.1905905000000004E-11</v>
      </c>
      <c r="BM91" s="272">
        <v>2.6195671999999999E-12</v>
      </c>
      <c r="BN91" s="272">
        <v>7.1917290000000003E-6</v>
      </c>
      <c r="BO91" s="273">
        <v>1.5497318E-2</v>
      </c>
      <c r="BP91" s="272">
        <v>2.5635779999999999E-12</v>
      </c>
      <c r="BQ91" s="272">
        <v>1.5589326000000001E-14</v>
      </c>
      <c r="BR91" s="272">
        <v>6.9747798000000003E-19</v>
      </c>
      <c r="BS91"/>
      <c r="BT91" s="274">
        <v>1.7869972999999999E-5</v>
      </c>
      <c r="BU91" s="274">
        <v>5.8560356999999998E-7</v>
      </c>
      <c r="BV91" s="274">
        <v>9.6403616999999996E-6</v>
      </c>
      <c r="BW91" s="274">
        <v>9.0374599999999997E-10</v>
      </c>
      <c r="BX91" s="274">
        <v>5.8791069999999997E-7</v>
      </c>
      <c r="BY91" s="274">
        <v>1.4858255000000001E-7</v>
      </c>
      <c r="BZ91" s="274">
        <v>5.0591041999999997E-11</v>
      </c>
      <c r="CA91" s="274">
        <v>2.2591677000000001E-7</v>
      </c>
      <c r="CB91" s="274">
        <v>4.6939823999999997E-10</v>
      </c>
      <c r="CC91" s="274">
        <v>5.9291300999999998E-9</v>
      </c>
      <c r="CD91" s="274">
        <v>7.5103341999999995E-11</v>
      </c>
      <c r="CE91" s="274">
        <v>1.7078376E-9</v>
      </c>
      <c r="CF91" s="274">
        <v>1.4036452E-12</v>
      </c>
      <c r="CG91" s="274">
        <v>3.2032041E-7</v>
      </c>
      <c r="CH91" s="274">
        <v>6.1975670000000003E-6</v>
      </c>
      <c r="CI91" s="274">
        <v>1.5420552E-7</v>
      </c>
      <c r="CJ91" s="274">
        <v>3.6802029999999998E-10</v>
      </c>
      <c r="CK91" s="4"/>
      <c r="CL91" s="323">
        <v>2.2952257E-12</v>
      </c>
      <c r="CM91" s="323">
        <v>0.34572565999999999</v>
      </c>
      <c r="CN91" s="323">
        <v>6.2259369000000004E-3</v>
      </c>
      <c r="CO91" s="323">
        <v>4.3457361E-4</v>
      </c>
      <c r="CP91" s="323">
        <v>1.1387518E-5</v>
      </c>
      <c r="CQ91" s="323">
        <v>1.0512036E-11</v>
      </c>
      <c r="CR91" s="323">
        <v>6.3055271000000004E-10</v>
      </c>
      <c r="CS91" s="323">
        <v>2.3592356000000001E-5</v>
      </c>
      <c r="CT91" s="323">
        <v>4.4017574999999999E-4</v>
      </c>
      <c r="CU91" s="323">
        <v>0.23082454999999999</v>
      </c>
      <c r="CV91" s="148" t="s">
        <v>1267</v>
      </c>
      <c r="CW91" s="139" t="s">
        <v>1443</v>
      </c>
      <c r="CX91" s="22" t="s">
        <v>846</v>
      </c>
      <c r="CZ91" s="21"/>
      <c r="DB91" s="1"/>
      <c r="DC91"/>
      <c r="DD91"/>
      <c r="DE91"/>
      <c r="DF91"/>
      <c r="DG91"/>
      <c r="DH91"/>
      <c r="DI91"/>
      <c r="DJ91"/>
      <c r="DK91"/>
      <c r="DL91"/>
      <c r="DM91"/>
      <c r="DN91"/>
    </row>
    <row r="92" spans="1:118" ht="14.4" customHeight="1">
      <c r="B92" s="278" t="s">
        <v>1552</v>
      </c>
      <c r="C92" s="277" t="s">
        <v>3533</v>
      </c>
      <c r="D92" s="277" t="s">
        <v>2819</v>
      </c>
      <c r="E92" s="278"/>
      <c r="F92"/>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s="183"/>
      <c r="CW92" s="4"/>
      <c r="CY92" s="13"/>
      <c r="CZ92" s="13"/>
      <c r="DB92"/>
      <c r="DC92"/>
      <c r="DD92"/>
      <c r="DE92"/>
      <c r="DF92"/>
      <c r="DG92"/>
      <c r="DH92"/>
      <c r="DI92"/>
      <c r="DJ92"/>
      <c r="DK92"/>
      <c r="DL92"/>
      <c r="DM92"/>
      <c r="DN92"/>
    </row>
    <row r="93" spans="1:118" ht="14.4" customHeight="1">
      <c r="A93" t="s">
        <v>1574</v>
      </c>
      <c r="B93" s="168" t="s">
        <v>1552</v>
      </c>
      <c r="C93" s="279" t="str">
        <f t="shared" si="39"/>
        <v>A.030.10.101</v>
      </c>
      <c r="D93" s="14" t="s">
        <v>2819</v>
      </c>
      <c r="E93" s="278" t="s">
        <v>1510</v>
      </c>
      <c r="F93" s="281" t="str">
        <f t="shared" si="40"/>
        <v>Ammonia</v>
      </c>
      <c r="G93" s="319">
        <f t="shared" si="46"/>
        <v>0.31173286813030099</v>
      </c>
      <c r="H93" s="319">
        <f t="shared" si="47"/>
        <v>1.990960368E-5</v>
      </c>
      <c r="I93" s="319">
        <f t="shared" si="33"/>
        <v>3.3172468810999997E-5</v>
      </c>
      <c r="J93" s="319">
        <f t="shared" si="34"/>
        <v>4.6760578100000001E-6</v>
      </c>
      <c r="K93" s="319">
        <v>0.31167510999999998</v>
      </c>
      <c r="L93" s="319">
        <v>1.1900150999999999E-5</v>
      </c>
      <c r="M93" s="319">
        <v>1.9497775E-5</v>
      </c>
      <c r="N93" s="319">
        <v>1.6756323E-5</v>
      </c>
      <c r="O93" s="319">
        <v>2.5782620000000002E-6</v>
      </c>
      <c r="P93" s="319">
        <v>3.0712242999999999E-7</v>
      </c>
      <c r="Q93" s="319">
        <v>2.6789625000000001E-7</v>
      </c>
      <c r="R93" s="319">
        <v>1.7611780999999999E-6</v>
      </c>
      <c r="S93" s="319">
        <v>6.3188211000000005E-7</v>
      </c>
      <c r="T93" s="319">
        <v>0</v>
      </c>
      <c r="U93" s="319">
        <v>4.0441756999999997E-6</v>
      </c>
      <c r="V93" s="319">
        <v>1.3364711E-8</v>
      </c>
      <c r="W93" s="319">
        <v>0</v>
      </c>
      <c r="X93" s="319">
        <v>0</v>
      </c>
      <c r="Y93" s="210"/>
      <c r="Z93" s="320">
        <f t="shared" si="41"/>
        <v>2.3434218796992479</v>
      </c>
      <c r="AA93" s="210"/>
      <c r="AB93" s="321">
        <f t="shared" si="42"/>
        <v>0.31167510999999998</v>
      </c>
      <c r="AC93" s="321">
        <f t="shared" si="43"/>
        <v>5.3068707779999988E-5</v>
      </c>
      <c r="AD93" s="321">
        <f t="shared" si="35"/>
        <v>3.3159104099999995E-5</v>
      </c>
      <c r="AE93" s="321">
        <f t="shared" si="44"/>
        <v>3.3172468810999997E-5</v>
      </c>
      <c r="AF93" s="321">
        <f t="shared" si="45"/>
        <v>4.6760578100000001E-6</v>
      </c>
      <c r="AG93"/>
      <c r="AH93" s="121">
        <v>4.8324519000000003E-2</v>
      </c>
      <c r="AI93" s="121">
        <v>4.7535946000000003E-2</v>
      </c>
      <c r="AJ93" s="121">
        <v>5.4828845999999997E-4</v>
      </c>
      <c r="AK93" s="121">
        <v>0</v>
      </c>
      <c r="AL93" s="121">
        <v>0</v>
      </c>
      <c r="AM93" s="274">
        <v>1.3431038999999999E-4</v>
      </c>
      <c r="AN93" s="121">
        <v>1.0597434E-4</v>
      </c>
      <c r="AO93"/>
      <c r="AP93" s="282">
        <v>3.8059411000000001E-2</v>
      </c>
      <c r="AQ93" s="282">
        <v>3.6282198000000002E-2</v>
      </c>
      <c r="AR93" s="282">
        <v>1.7745666E-3</v>
      </c>
      <c r="AS93" s="283">
        <v>2.647151E-6</v>
      </c>
      <c r="AT93" s="255">
        <f t="shared" ref="AT93:AT127" si="51">AW93+AZ93+BA93+BB93+BC93+BK93+BL93+BP93</f>
        <v>2.1751917509565233E-6</v>
      </c>
      <c r="AU93" s="256">
        <f t="shared" ref="AU93:AU127" si="52">AX93+AY93+BD93+BE93+BF93+BG93+BH93+BI93+BJ93+BM93+BQ93+BR93</f>
        <v>6.5627463134994842E-9</v>
      </c>
      <c r="AV93" s="256">
        <f t="shared" ref="AV93:AV127" si="53">BN93+BO93</f>
        <v>3.7074943496599998E-4</v>
      </c>
      <c r="AW93" s="272">
        <v>2.1747445000000002E-6</v>
      </c>
      <c r="AX93" s="272">
        <v>6.5617307999999997E-9</v>
      </c>
      <c r="AY93" s="272">
        <v>1.7927578E-13</v>
      </c>
      <c r="AZ93" s="272">
        <v>2.1546302999999999E-13</v>
      </c>
      <c r="BA93" s="272">
        <v>2.7989693000000001E-14</v>
      </c>
      <c r="BB93" s="272">
        <v>2.4915989999999998E-12</v>
      </c>
      <c r="BC93" s="272">
        <v>4.3988814E-10</v>
      </c>
      <c r="BD93" s="272">
        <v>3.6073980000000002E-13</v>
      </c>
      <c r="BE93" s="272">
        <v>4.5785554E-13</v>
      </c>
      <c r="BF93" s="272">
        <v>3.1420498E-16</v>
      </c>
      <c r="BG93" s="272">
        <v>1.6117191000000001E-18</v>
      </c>
      <c r="BH93" s="272">
        <v>6.6583293999999998E-16</v>
      </c>
      <c r="BI93" s="272">
        <v>3.8468399000000003E-17</v>
      </c>
      <c r="BJ93" s="272">
        <v>2.9074444999999998E-17</v>
      </c>
      <c r="BK93" s="272">
        <v>3.3452081000000002E-12</v>
      </c>
      <c r="BL93" s="272">
        <v>1.2825567000000001E-12</v>
      </c>
      <c r="BM93" s="272">
        <v>1.6593186999999999E-14</v>
      </c>
      <c r="BN93" s="272">
        <v>2.9734966E-8</v>
      </c>
      <c r="BO93" s="273">
        <v>3.7071970000000001E-4</v>
      </c>
      <c r="BP93" s="273">
        <v>0</v>
      </c>
      <c r="BQ93" s="273">
        <v>0</v>
      </c>
      <c r="BR93" s="273">
        <v>0</v>
      </c>
      <c r="BS93"/>
      <c r="BT93" s="274">
        <v>6.5413798000000002E-5</v>
      </c>
      <c r="BU93" s="274">
        <v>3.9537273000000001E-9</v>
      </c>
      <c r="BV93" s="274">
        <v>6.5340819999999998E-5</v>
      </c>
      <c r="BW93" s="274">
        <v>2.0735906999999999E-10</v>
      </c>
      <c r="BX93" s="274">
        <v>4.4031988000000003E-9</v>
      </c>
      <c r="BY93" s="274">
        <v>1.5628979E-9</v>
      </c>
      <c r="BZ93" s="274">
        <v>4.0307684999999998E-13</v>
      </c>
      <c r="CA93" s="274">
        <v>2.3933836000000002E-9</v>
      </c>
      <c r="CB93" s="274">
        <v>4.1213667999999998E-10</v>
      </c>
      <c r="CC93" s="274">
        <v>1.7726851E-10</v>
      </c>
      <c r="CD93" s="274">
        <v>2.1037769999999999E-10</v>
      </c>
      <c r="CE93" s="274">
        <v>1.2062847999999999E-11</v>
      </c>
      <c r="CF93" s="274">
        <v>3.7135646999999997E-12</v>
      </c>
      <c r="CG93" s="274">
        <v>3.9361900999999999E-9</v>
      </c>
      <c r="CH93" s="274">
        <v>5.5558294999999998E-8</v>
      </c>
      <c r="CI93" s="274">
        <v>1.4719345E-10</v>
      </c>
      <c r="CJ93" s="121">
        <v>0</v>
      </c>
      <c r="CK93"/>
      <c r="CL93" s="322">
        <v>6.1613776E-12</v>
      </c>
      <c r="CM93" s="322">
        <v>2.3433823</v>
      </c>
      <c r="CN93" s="322">
        <v>4.5372323999999998E-5</v>
      </c>
      <c r="CO93" s="322">
        <v>3.0966231000000001E-6</v>
      </c>
      <c r="CP93" s="322">
        <v>1.2498093000000001E-7</v>
      </c>
      <c r="CQ93" s="322">
        <v>5.4982280000000001E-12</v>
      </c>
      <c r="CR93" s="322">
        <v>7.0460949000000003E-12</v>
      </c>
      <c r="CS93" s="322">
        <v>1.5689991E-7</v>
      </c>
      <c r="CT93" s="322">
        <v>6.8408451999999996E-5</v>
      </c>
      <c r="CU93" s="322">
        <v>6.3473158000000003E-3</v>
      </c>
      <c r="CV93" s="148" t="s">
        <v>1277</v>
      </c>
      <c r="CW93" s="136" t="s">
        <v>1440</v>
      </c>
      <c r="CY93" s="13"/>
      <c r="CZ93" s="13"/>
      <c r="DB93"/>
      <c r="DC93"/>
      <c r="DD93"/>
      <c r="DE93"/>
      <c r="DF93"/>
      <c r="DG93"/>
      <c r="DH93"/>
      <c r="DI93"/>
      <c r="DJ93"/>
      <c r="DK93"/>
      <c r="DL93"/>
      <c r="DM93"/>
      <c r="DN93"/>
    </row>
    <row r="94" spans="1:118" ht="14.4" customHeight="1">
      <c r="A94" t="s">
        <v>1575</v>
      </c>
      <c r="B94" s="168" t="s">
        <v>1552</v>
      </c>
      <c r="C94" s="279" t="str">
        <f t="shared" si="39"/>
        <v>A.030.10.103</v>
      </c>
      <c r="D94" s="14" t="s">
        <v>2819</v>
      </c>
      <c r="E94" s="278" t="s">
        <v>1510</v>
      </c>
      <c r="F94" s="281" t="str">
        <f t="shared" si="40"/>
        <v>Carbon black</v>
      </c>
      <c r="G94" s="319">
        <f t="shared" si="46"/>
        <v>0.63518209971499995</v>
      </c>
      <c r="H94" s="319">
        <f t="shared" si="47"/>
        <v>6.3037170549999993E-2</v>
      </c>
      <c r="I94" s="319">
        <f t="shared" si="33"/>
        <v>0.12969100206500001</v>
      </c>
      <c r="J94" s="319">
        <f t="shared" si="34"/>
        <v>1.02873271E-2</v>
      </c>
      <c r="K94" s="319">
        <v>0.43216660000000001</v>
      </c>
      <c r="L94" s="319">
        <v>6.1656441999999999E-2</v>
      </c>
      <c r="M94" s="319">
        <v>6.4130565E-2</v>
      </c>
      <c r="N94" s="319">
        <v>5.3693909999999997E-2</v>
      </c>
      <c r="O94" s="319">
        <v>8.0781764999999991E-3</v>
      </c>
      <c r="P94" s="319">
        <v>6.7566934999999996E-4</v>
      </c>
      <c r="Q94" s="319">
        <v>5.8941470000000004E-4</v>
      </c>
      <c r="R94" s="319">
        <v>3.8745926999999999E-3</v>
      </c>
      <c r="S94" s="319">
        <v>1.3901406E-3</v>
      </c>
      <c r="T94" s="319">
        <v>0</v>
      </c>
      <c r="U94" s="319">
        <v>8.8971864999999994E-3</v>
      </c>
      <c r="V94" s="319">
        <v>2.9402364999999999E-5</v>
      </c>
      <c r="W94" s="319">
        <v>0</v>
      </c>
      <c r="X94" s="319">
        <v>0</v>
      </c>
      <c r="Y94" s="210"/>
      <c r="Z94" s="320">
        <f t="shared" si="41"/>
        <v>3.2493729323308269</v>
      </c>
      <c r="AA94" s="210"/>
      <c r="AB94" s="321">
        <f t="shared" si="42"/>
        <v>0.43216660000000001</v>
      </c>
      <c r="AC94" s="321">
        <f t="shared" si="43"/>
        <v>0.19269877025000004</v>
      </c>
      <c r="AD94" s="321">
        <f t="shared" si="35"/>
        <v>0.12966159970000002</v>
      </c>
      <c r="AE94" s="321">
        <f t="shared" si="44"/>
        <v>0.12969100206500001</v>
      </c>
      <c r="AF94" s="321">
        <f t="shared" si="45"/>
        <v>1.02873271E-2</v>
      </c>
      <c r="AG94"/>
      <c r="AH94" s="121">
        <v>106.31394</v>
      </c>
      <c r="AI94" s="121">
        <v>104.57908</v>
      </c>
      <c r="AJ94" s="121">
        <v>1.2062345999999999</v>
      </c>
      <c r="AK94" s="121">
        <v>0</v>
      </c>
      <c r="AL94" s="121">
        <v>0</v>
      </c>
      <c r="AM94" s="121">
        <v>0.29548285000000002</v>
      </c>
      <c r="AN94" s="121">
        <v>0.23314356</v>
      </c>
      <c r="AO94"/>
      <c r="AP94" s="282">
        <v>9.1695513000000006E-2</v>
      </c>
      <c r="AQ94" s="282">
        <v>8.2468633999999999E-2</v>
      </c>
      <c r="AR94" s="282">
        <v>3.4031468E-3</v>
      </c>
      <c r="AS94" s="282">
        <v>5.8237321000000003E-3</v>
      </c>
      <c r="AT94" s="255">
        <f t="shared" si="51"/>
        <v>4.9441626963940002E-6</v>
      </c>
      <c r="AU94" s="256">
        <f t="shared" si="52"/>
        <v>1.2585602276147999E-8</v>
      </c>
      <c r="AV94" s="256">
        <f t="shared" si="53"/>
        <v>0.81564875692399996</v>
      </c>
      <c r="AW94" s="272">
        <v>3.1231281000000001E-6</v>
      </c>
      <c r="AX94" s="272">
        <v>9.4272299999999995E-9</v>
      </c>
      <c r="AY94" s="272">
        <v>2.5739160999999998E-13</v>
      </c>
      <c r="AZ94" s="272">
        <v>4.7401866999999995E-10</v>
      </c>
      <c r="BA94" s="272">
        <v>6.1577324000000002E-11</v>
      </c>
      <c r="BB94" s="272">
        <v>7.9840177999999996E-9</v>
      </c>
      <c r="BC94" s="272">
        <v>1.8023339E-6</v>
      </c>
      <c r="BD94" s="272">
        <v>1.1483776E-9</v>
      </c>
      <c r="BE94" s="272">
        <v>1.9675872000000002E-9</v>
      </c>
      <c r="BF94" s="272">
        <v>4.0028510000000002E-12</v>
      </c>
      <c r="BG94" s="272">
        <v>2.8795782000000003E-14</v>
      </c>
      <c r="BH94" s="272">
        <v>1.4648325E-12</v>
      </c>
      <c r="BI94" s="272">
        <v>8.4630478000000004E-14</v>
      </c>
      <c r="BJ94" s="272">
        <v>6.3963778000000001E-14</v>
      </c>
      <c r="BK94" s="272">
        <v>7.3594579000000003E-9</v>
      </c>
      <c r="BL94" s="272">
        <v>2.8216246999999999E-9</v>
      </c>
      <c r="BM94" s="272">
        <v>3.6505011000000001E-11</v>
      </c>
      <c r="BN94" s="272">
        <v>6.5416924000000006E-5</v>
      </c>
      <c r="BO94" s="273">
        <v>0.81558333999999999</v>
      </c>
      <c r="BP94" s="273">
        <v>0</v>
      </c>
      <c r="BQ94" s="273">
        <v>0</v>
      </c>
      <c r="BR94" s="273">
        <v>0</v>
      </c>
      <c r="BS94"/>
      <c r="BT94" s="121">
        <v>2.7122967999999999E-4</v>
      </c>
      <c r="BU94" s="274">
        <v>1.6142723999999999E-5</v>
      </c>
      <c r="BV94" s="274">
        <v>9.0601138999999996E-5</v>
      </c>
      <c r="BW94" s="274">
        <v>4.5619006000000002E-7</v>
      </c>
      <c r="BX94" s="274">
        <v>1.4611249000000001E-5</v>
      </c>
      <c r="BY94" s="274">
        <v>5.1341692E-6</v>
      </c>
      <c r="BZ94" s="274">
        <v>8.8676907999999996E-10</v>
      </c>
      <c r="CA94" s="274">
        <v>7.7243644999999997E-6</v>
      </c>
      <c r="CB94" s="274">
        <v>9.0670069E-7</v>
      </c>
      <c r="CC94" s="274">
        <v>3.9001914E-7</v>
      </c>
      <c r="CD94" s="274">
        <v>4.6283094999999997E-7</v>
      </c>
      <c r="CE94" s="274">
        <v>2.6538267000000002E-8</v>
      </c>
      <c r="CF94" s="274">
        <v>8.1698423000000007E-9</v>
      </c>
      <c r="CG94" s="274">
        <v>1.2212626999999999E-5</v>
      </c>
      <c r="CH94" s="121">
        <v>1.2222825E-4</v>
      </c>
      <c r="CI94" s="274">
        <v>3.2382558000000002E-7</v>
      </c>
      <c r="CJ94" s="121">
        <v>0</v>
      </c>
      <c r="CK94"/>
      <c r="CL94" s="322">
        <v>1.3555031E-8</v>
      </c>
      <c r="CM94" s="322">
        <v>3.1622669999999999</v>
      </c>
      <c r="CN94" s="322">
        <v>0.14617150000000001</v>
      </c>
      <c r="CO94" s="322">
        <v>1.2277570999999999E-2</v>
      </c>
      <c r="CP94" s="322">
        <v>4.3075554999999998E-4</v>
      </c>
      <c r="CQ94" s="322">
        <v>1.2096101E-8</v>
      </c>
      <c r="CR94" s="322">
        <v>1.5501408999999999E-8</v>
      </c>
      <c r="CS94" s="322">
        <v>5.8155198000000002E-4</v>
      </c>
      <c r="CT94" s="322">
        <v>0.15049858999999999</v>
      </c>
      <c r="CU94" s="322">
        <v>13.964095</v>
      </c>
      <c r="CV94" s="148" t="s">
        <v>1278</v>
      </c>
      <c r="CW94" s="138" t="s">
        <v>1443</v>
      </c>
      <c r="CX94" s="22" t="s">
        <v>4048</v>
      </c>
      <c r="CY94" s="13"/>
      <c r="CZ94" s="13"/>
      <c r="DB94"/>
      <c r="DC94"/>
      <c r="DD94"/>
      <c r="DE94"/>
      <c r="DF94"/>
      <c r="DG94"/>
      <c r="DH94"/>
      <c r="DI94"/>
      <c r="DJ94"/>
      <c r="DK94"/>
      <c r="DL94"/>
      <c r="DM94"/>
      <c r="DN94"/>
    </row>
    <row r="95" spans="1:118" ht="14.4" customHeight="1" thickBot="1">
      <c r="A95" t="s">
        <v>1576</v>
      </c>
      <c r="B95" s="168" t="s">
        <v>1552</v>
      </c>
      <c r="C95" s="279" t="str">
        <f t="shared" si="39"/>
        <v>A.030.10.105</v>
      </c>
      <c r="D95" s="14" t="s">
        <v>2819</v>
      </c>
      <c r="E95" s="278" t="s">
        <v>1510</v>
      </c>
      <c r="F95" s="281" t="str">
        <f t="shared" si="40"/>
        <v>Cobalt oxide (CoO)</v>
      </c>
      <c r="G95" s="319">
        <f t="shared" si="46"/>
        <v>26.33291882612</v>
      </c>
      <c r="H95" s="319">
        <f t="shared" si="47"/>
        <v>0.19025394511999999</v>
      </c>
      <c r="I95" s="319">
        <f t="shared" si="33"/>
        <v>0.74898201100000006</v>
      </c>
      <c r="J95" s="319">
        <f t="shared" si="34"/>
        <v>24.72620242</v>
      </c>
      <c r="K95" s="319">
        <v>0.66748045</v>
      </c>
      <c r="L95" s="319">
        <v>0.56671583000000003</v>
      </c>
      <c r="M95" s="319">
        <v>0.14367848</v>
      </c>
      <c r="N95" s="319">
        <v>1.7761372E-3</v>
      </c>
      <c r="O95" s="319">
        <v>0.13846770999999999</v>
      </c>
      <c r="P95" s="319">
        <v>4.9476622999999997E-2</v>
      </c>
      <c r="Q95" s="319">
        <v>5.3347492000000005E-4</v>
      </c>
      <c r="R95" s="319">
        <v>3.8587701000000002E-2</v>
      </c>
      <c r="S95" s="319">
        <v>24.609780000000001</v>
      </c>
      <c r="T95" s="319">
        <v>0</v>
      </c>
      <c r="U95" s="319">
        <v>0.11642242</v>
      </c>
      <c r="V95" s="319">
        <v>0</v>
      </c>
      <c r="W95" s="319">
        <v>0</v>
      </c>
      <c r="X95" s="319">
        <v>0</v>
      </c>
      <c r="Y95" s="210"/>
      <c r="Z95" s="320">
        <f t="shared" si="41"/>
        <v>5.0186500000000001</v>
      </c>
      <c r="AA95" s="210"/>
      <c r="AB95" s="321">
        <f t="shared" si="42"/>
        <v>0.66748045</v>
      </c>
      <c r="AC95" s="321">
        <f t="shared" si="43"/>
        <v>0.9392359561200001</v>
      </c>
      <c r="AD95" s="321">
        <f t="shared" si="35"/>
        <v>0.74898201100000006</v>
      </c>
      <c r="AE95" s="321">
        <f t="shared" si="44"/>
        <v>0.74898201100000006</v>
      </c>
      <c r="AF95" s="321">
        <f t="shared" si="45"/>
        <v>24.72620242</v>
      </c>
      <c r="AG95"/>
      <c r="AH95" s="121">
        <v>70.143437000000006</v>
      </c>
      <c r="AI95" s="121">
        <v>53.185977000000001</v>
      </c>
      <c r="AJ95" s="121">
        <v>15.783950000000001</v>
      </c>
      <c r="AK95" s="121">
        <v>0</v>
      </c>
      <c r="AL95" s="121">
        <v>1.1735100000000001</v>
      </c>
      <c r="AM95" s="121">
        <v>0</v>
      </c>
      <c r="AN95" s="121">
        <v>0</v>
      </c>
      <c r="AO95"/>
      <c r="AP95" s="282">
        <v>0.26684002000000001</v>
      </c>
      <c r="AQ95" s="282">
        <v>0.25047240999999998</v>
      </c>
      <c r="AR95" s="282">
        <v>7.0677635000000001E-3</v>
      </c>
      <c r="AS95" s="282">
        <v>9.2998483999999996E-3</v>
      </c>
      <c r="AT95" s="255">
        <f t="shared" si="51"/>
        <v>1.5016331507699999E-5</v>
      </c>
      <c r="AU95" s="256">
        <f t="shared" si="52"/>
        <v>2.613817848777E-8</v>
      </c>
      <c r="AV95" s="256">
        <f t="shared" si="53"/>
        <v>1.3024997699999998</v>
      </c>
      <c r="AW95" s="272">
        <v>4.6573072000000001E-6</v>
      </c>
      <c r="AX95" s="272">
        <v>1.405222E-8</v>
      </c>
      <c r="AY95" s="272">
        <v>3.8392672999999998E-13</v>
      </c>
      <c r="AZ95" s="273">
        <v>0</v>
      </c>
      <c r="BA95" s="273">
        <v>0</v>
      </c>
      <c r="BB95" s="272">
        <v>2.63835E-10</v>
      </c>
      <c r="BC95" s="272">
        <v>1.0292099999999999E-5</v>
      </c>
      <c r="BD95" s="272">
        <v>6.0282299999999994E-11</v>
      </c>
      <c r="BE95" s="272">
        <v>1.1988600000000001E-8</v>
      </c>
      <c r="BF95" s="272">
        <v>1.6791775000000001E-11</v>
      </c>
      <c r="BG95" s="272">
        <v>1.775722E-12</v>
      </c>
      <c r="BH95" s="272">
        <v>1.4539356E-11</v>
      </c>
      <c r="BI95" s="272">
        <v>2.8839356999999999E-12</v>
      </c>
      <c r="BJ95" s="272">
        <v>7.0147234E-13</v>
      </c>
      <c r="BK95" s="272">
        <v>9.6771227000000006E-9</v>
      </c>
      <c r="BL95" s="272">
        <v>5.6983350000000001E-8</v>
      </c>
      <c r="BM95" s="273">
        <v>0</v>
      </c>
      <c r="BN95" s="273">
        <v>0.77063999999999999</v>
      </c>
      <c r="BO95" s="273">
        <v>0.53185976999999995</v>
      </c>
      <c r="BP95" s="273">
        <v>0</v>
      </c>
      <c r="BQ95" s="273">
        <v>0</v>
      </c>
      <c r="BR95" s="273">
        <v>0</v>
      </c>
      <c r="BS95"/>
      <c r="BT95" s="121">
        <v>5.9354039E-4</v>
      </c>
      <c r="BU95" s="274">
        <v>8.2653030999999994E-5</v>
      </c>
      <c r="BV95" s="121">
        <v>1.3993328000000001E-4</v>
      </c>
      <c r="BW95" s="274">
        <v>4.5200392999999998E-6</v>
      </c>
      <c r="BX95" s="121">
        <v>1.9311122999999999E-4</v>
      </c>
      <c r="BY95" s="274">
        <v>5.3252518000000001E-6</v>
      </c>
      <c r="BZ95" s="274">
        <v>4.3607000000000001E-7</v>
      </c>
      <c r="CA95" s="121">
        <v>0</v>
      </c>
      <c r="CB95" s="274">
        <v>6.6394145000000005E-5</v>
      </c>
      <c r="CC95" s="274">
        <v>3.5300346E-7</v>
      </c>
      <c r="CD95" s="121">
        <v>0</v>
      </c>
      <c r="CE95" s="121">
        <v>0</v>
      </c>
      <c r="CF95" s="121">
        <v>0</v>
      </c>
      <c r="CG95" s="274">
        <v>6.9459467000000003E-6</v>
      </c>
      <c r="CH95" s="274">
        <v>8.4422499999999993E-5</v>
      </c>
      <c r="CI95" s="274">
        <v>9.4458934999999993E-6</v>
      </c>
      <c r="CJ95" s="121">
        <v>0</v>
      </c>
      <c r="CK95"/>
      <c r="CL95" s="322">
        <v>0</v>
      </c>
      <c r="CM95" s="322">
        <v>5.0186500000000001</v>
      </c>
      <c r="CN95" s="322">
        <v>7.1915264999999999E-3</v>
      </c>
      <c r="CO95" s="322">
        <v>5.6550000000000003E-2</v>
      </c>
      <c r="CP95" s="322">
        <v>4.1422608000000003E-3</v>
      </c>
      <c r="CQ95" s="322">
        <v>1.6572852000000001E-8</v>
      </c>
      <c r="CR95" s="322">
        <v>6.9162203000000003E-8</v>
      </c>
      <c r="CS95" s="322">
        <v>3.4558327000000001E-3</v>
      </c>
      <c r="CT95" s="322">
        <v>1.1171941999999999</v>
      </c>
      <c r="CU95" s="322">
        <v>7.2252647999999997</v>
      </c>
      <c r="CV95" s="148" t="s">
        <v>1279</v>
      </c>
      <c r="CW95" s="136" t="s">
        <v>1444</v>
      </c>
      <c r="CX95" s="22" t="s">
        <v>746</v>
      </c>
      <c r="CY95" s="13"/>
      <c r="CZ95" s="13"/>
      <c r="DB95"/>
      <c r="DC95"/>
      <c r="DD95"/>
      <c r="DE95"/>
      <c r="DF95"/>
      <c r="DG95"/>
      <c r="DH95"/>
      <c r="DI95"/>
      <c r="DJ95"/>
      <c r="DK95"/>
      <c r="DL95"/>
      <c r="DM95"/>
      <c r="DN95"/>
    </row>
    <row r="96" spans="1:118" ht="14.4" customHeight="1" thickBot="1">
      <c r="A96" t="s">
        <v>1577</v>
      </c>
      <c r="B96" s="168" t="s">
        <v>1552</v>
      </c>
      <c r="C96" s="279" t="str">
        <f t="shared" si="39"/>
        <v>A.030.10.106</v>
      </c>
      <c r="D96" s="14" t="s">
        <v>2819</v>
      </c>
      <c r="E96" s="278" t="s">
        <v>1510</v>
      </c>
      <c r="F96" s="281" t="str">
        <f t="shared" si="40"/>
        <v>Graphite for batteries</v>
      </c>
      <c r="G96" s="319">
        <f t="shared" si="46"/>
        <v>2.5634048508552101</v>
      </c>
      <c r="H96" s="319">
        <f t="shared" si="47"/>
        <v>0.54756111239999994</v>
      </c>
      <c r="I96" s="319">
        <f t="shared" si="33"/>
        <v>0.78296213503200007</v>
      </c>
      <c r="J96" s="319">
        <f t="shared" si="34"/>
        <v>1.562740342321E-2</v>
      </c>
      <c r="K96" s="319">
        <v>1.2172542</v>
      </c>
      <c r="L96" s="319">
        <v>0.67606827000000003</v>
      </c>
      <c r="M96" s="319">
        <v>0.10347774</v>
      </c>
      <c r="N96" s="319">
        <v>8.7361774000000003E-2</v>
      </c>
      <c r="O96" s="319">
        <v>9.7422047999999994E-3</v>
      </c>
      <c r="P96" s="319">
        <v>2.5736136E-3</v>
      </c>
      <c r="Q96" s="319">
        <v>0.44788351999999998</v>
      </c>
      <c r="R96" s="319">
        <v>3.3667320999999999E-3</v>
      </c>
      <c r="S96" s="319">
        <v>9.4832219000000003E-4</v>
      </c>
      <c r="T96" s="319">
        <v>8.4783636000000002E-3</v>
      </c>
      <c r="U96" s="319">
        <v>6.2000531000000001E-3</v>
      </c>
      <c r="V96" s="319">
        <v>4.9392932E-5</v>
      </c>
      <c r="W96" s="319">
        <v>6.6453321000000003E-7</v>
      </c>
      <c r="X96" s="319">
        <v>0</v>
      </c>
      <c r="Y96" s="210"/>
      <c r="Z96" s="320">
        <f t="shared" si="41"/>
        <v>9.152287218045112</v>
      </c>
      <c r="AA96" s="210"/>
      <c r="AB96" s="321">
        <f t="shared" si="42"/>
        <v>1.2172542</v>
      </c>
      <c r="AC96" s="321">
        <f t="shared" si="43"/>
        <v>1.3304738544999999</v>
      </c>
      <c r="AD96" s="321">
        <f t="shared" si="35"/>
        <v>0.79139177023321006</v>
      </c>
      <c r="AE96" s="321">
        <f t="shared" si="44"/>
        <v>0.78296213503200007</v>
      </c>
      <c r="AF96" s="321">
        <f t="shared" si="45"/>
        <v>7.1483752899999999E-3</v>
      </c>
      <c r="AG96"/>
      <c r="AH96" s="121">
        <v>129.69544999999999</v>
      </c>
      <c r="AI96" s="121">
        <v>128.44682</v>
      </c>
      <c r="AJ96" s="121">
        <v>0.84056439999999999</v>
      </c>
      <c r="AK96" s="121">
        <v>0</v>
      </c>
      <c r="AL96" s="121">
        <v>5.5756831000000001E-3</v>
      </c>
      <c r="AM96" s="121">
        <v>0.23811578</v>
      </c>
      <c r="AN96" s="121">
        <v>0.16436913</v>
      </c>
      <c r="AO96"/>
      <c r="AP96" s="282">
        <v>0.38290950000000001</v>
      </c>
      <c r="AQ96" s="282">
        <v>0.36660024000000002</v>
      </c>
      <c r="AR96" s="282">
        <v>1.1693218E-2</v>
      </c>
      <c r="AS96" s="282">
        <v>4.6160474999999996E-3</v>
      </c>
      <c r="AT96" s="255">
        <f t="shared" si="51"/>
        <v>2.1978431828760001E-5</v>
      </c>
      <c r="AU96" s="256">
        <f t="shared" si="52"/>
        <v>4.3244148092443701E-8</v>
      </c>
      <c r="AV96" s="256">
        <f t="shared" si="53"/>
        <v>0.64650525277400006</v>
      </c>
      <c r="AW96" s="272">
        <v>8.5770885999999997E-6</v>
      </c>
      <c r="AX96" s="272">
        <v>2.5882278999999999E-8</v>
      </c>
      <c r="AY96" s="272">
        <v>7.0700530000000005E-13</v>
      </c>
      <c r="AZ96" s="272">
        <v>3.1481886999999999E-10</v>
      </c>
      <c r="BA96" s="272">
        <v>4.0153779000000002E-11</v>
      </c>
      <c r="BB96" s="272">
        <v>1.2990143E-8</v>
      </c>
      <c r="BC96" s="272">
        <v>1.3315502E-5</v>
      </c>
      <c r="BD96" s="272">
        <v>1.8529895000000001E-9</v>
      </c>
      <c r="BE96" s="272">
        <v>1.5388707999999999E-8</v>
      </c>
      <c r="BF96" s="272">
        <v>4.9321241000000003E-13</v>
      </c>
      <c r="BG96" s="272">
        <v>3.8959882999999999E-15</v>
      </c>
      <c r="BH96" s="272">
        <v>4.4714081999999998E-11</v>
      </c>
      <c r="BI96" s="272">
        <v>8.8320219000000001E-14</v>
      </c>
      <c r="BJ96" s="272">
        <v>1.988007E-13</v>
      </c>
      <c r="BK96" s="272">
        <v>2.0925912E-8</v>
      </c>
      <c r="BL96" s="272">
        <v>5.1557317000000001E-8</v>
      </c>
      <c r="BM96" s="272">
        <v>7.3887922999999999E-11</v>
      </c>
      <c r="BN96" s="272">
        <v>4.7282774000000003E-5</v>
      </c>
      <c r="BO96" s="273">
        <v>0.64645797000000005</v>
      </c>
      <c r="BP96" s="272">
        <v>1.2884111E-11</v>
      </c>
      <c r="BQ96" s="272">
        <v>7.8349321000000004E-14</v>
      </c>
      <c r="BR96" s="272">
        <v>3.5054066999999998E-18</v>
      </c>
      <c r="BS96"/>
      <c r="BT96" s="121">
        <v>9.5804834999999998E-4</v>
      </c>
      <c r="BU96" s="121">
        <v>1.1033796E-4</v>
      </c>
      <c r="BV96" s="121">
        <v>2.5519004999999999E-4</v>
      </c>
      <c r="BW96" s="274">
        <v>3.9589234999999998E-7</v>
      </c>
      <c r="BX96" s="274">
        <v>9.3437811000000005E-5</v>
      </c>
      <c r="BY96" s="274">
        <v>8.3378319999999992E-6</v>
      </c>
      <c r="BZ96" s="274">
        <v>1.5105197E-9</v>
      </c>
      <c r="CA96" s="274">
        <v>1.2693051999999999E-5</v>
      </c>
      <c r="CB96" s="274">
        <v>3.4536081999999999E-6</v>
      </c>
      <c r="CC96" s="121">
        <v>2.9636712999999999E-4</v>
      </c>
      <c r="CD96" s="274">
        <v>3.0177154000000001E-7</v>
      </c>
      <c r="CE96" s="274">
        <v>4.9950958000000002E-8</v>
      </c>
      <c r="CF96" s="274">
        <v>5.3241473E-9</v>
      </c>
      <c r="CG96" s="274">
        <v>2.4185128E-5</v>
      </c>
      <c r="CH96" s="121">
        <v>1.5306734E-4</v>
      </c>
      <c r="CI96" s="274">
        <v>2.2213096000000001E-7</v>
      </c>
      <c r="CJ96" s="274">
        <v>1.8496078999999999E-9</v>
      </c>
      <c r="CK96" s="4"/>
      <c r="CL96" s="323">
        <v>8.8334135999999999E-9</v>
      </c>
      <c r="CM96" s="323">
        <v>9.0842259999999992</v>
      </c>
      <c r="CN96" s="323">
        <v>0.32235978999999998</v>
      </c>
      <c r="CO96" s="323">
        <v>7.8596188999999997E-2</v>
      </c>
      <c r="CP96" s="323">
        <v>6.4259859999999996E-4</v>
      </c>
      <c r="CQ96" s="323">
        <v>3.8428909E-8</v>
      </c>
      <c r="CR96" s="323">
        <v>8.7834405999999997E-7</v>
      </c>
      <c r="CS96" s="323">
        <v>4.4691458000000002E-3</v>
      </c>
      <c r="CT96" s="323">
        <v>0.40461977999999998</v>
      </c>
      <c r="CU96" s="323">
        <v>10.395279</v>
      </c>
      <c r="CV96" s="149" t="s">
        <v>1280</v>
      </c>
      <c r="CW96" s="138" t="s">
        <v>1443</v>
      </c>
      <c r="CX96" s="22" t="s">
        <v>847</v>
      </c>
      <c r="CY96" s="63"/>
      <c r="CZ96" s="13"/>
      <c r="DB96"/>
      <c r="DC96"/>
      <c r="DD96"/>
      <c r="DE96"/>
      <c r="DF96"/>
      <c r="DG96"/>
      <c r="DH96"/>
      <c r="DI96"/>
      <c r="DJ96"/>
      <c r="DK96"/>
      <c r="DL96"/>
      <c r="DM96"/>
      <c r="DN96"/>
    </row>
    <row r="97" spans="1:118" ht="14.4" customHeight="1" thickBot="1">
      <c r="A97" t="s">
        <v>1578</v>
      </c>
      <c r="B97" s="168" t="s">
        <v>1552</v>
      </c>
      <c r="C97" s="279" t="str">
        <f t="shared" si="39"/>
        <v>A.030.10.107</v>
      </c>
      <c r="D97" s="14" t="s">
        <v>2819</v>
      </c>
      <c r="E97" s="278" t="s">
        <v>1510</v>
      </c>
      <c r="F97" s="281" t="str">
        <f t="shared" si="40"/>
        <v>H2O2, hydrogen peroxide, 70% in H2O</v>
      </c>
      <c r="G97" s="319">
        <f t="shared" si="46"/>
        <v>7.9556980159858529E-2</v>
      </c>
      <c r="H97" s="319">
        <f t="shared" si="47"/>
        <v>2.7771281776199999E-4</v>
      </c>
      <c r="I97" s="319">
        <f t="shared" si="33"/>
        <v>8.2498103420965193E-3</v>
      </c>
      <c r="J97" s="319">
        <f t="shared" si="34"/>
        <v>0</v>
      </c>
      <c r="K97" s="319">
        <v>7.1029457000000004E-2</v>
      </c>
      <c r="L97" s="319">
        <v>7.4159100000000004E-3</v>
      </c>
      <c r="M97" s="319">
        <v>8.3390000000000005E-4</v>
      </c>
      <c r="N97" s="319">
        <v>2.77695E-4</v>
      </c>
      <c r="O97" s="319">
        <v>0</v>
      </c>
      <c r="P97" s="319">
        <v>0</v>
      </c>
      <c r="Q97" s="319">
        <v>1.7817762000000001E-8</v>
      </c>
      <c r="R97" s="319">
        <v>3.4209651999999999E-10</v>
      </c>
      <c r="S97" s="319">
        <v>0</v>
      </c>
      <c r="T97" s="319">
        <v>0</v>
      </c>
      <c r="U97" s="319">
        <v>0</v>
      </c>
      <c r="V97" s="319">
        <v>0</v>
      </c>
      <c r="W97" s="319">
        <v>0</v>
      </c>
      <c r="X97" s="319">
        <v>0</v>
      </c>
      <c r="Y97" s="210"/>
      <c r="Z97" s="320">
        <f t="shared" si="41"/>
        <v>0.53405606766917291</v>
      </c>
      <c r="AA97" s="210"/>
      <c r="AB97" s="321">
        <f t="shared" si="42"/>
        <v>7.1029457000000004E-2</v>
      </c>
      <c r="AC97" s="321">
        <f t="shared" si="43"/>
        <v>8.5275231598585192E-3</v>
      </c>
      <c r="AD97" s="321">
        <f t="shared" si="35"/>
        <v>8.2498103420965193E-3</v>
      </c>
      <c r="AE97" s="321">
        <f t="shared" si="44"/>
        <v>8.2498103420965193E-3</v>
      </c>
      <c r="AF97" s="321">
        <f t="shared" si="45"/>
        <v>0</v>
      </c>
      <c r="AG97"/>
      <c r="AH97" s="121">
        <v>7.7547480000000002</v>
      </c>
      <c r="AI97" s="121">
        <v>7.7547480000000002</v>
      </c>
      <c r="AJ97" s="121">
        <v>0</v>
      </c>
      <c r="AK97" s="121">
        <v>0</v>
      </c>
      <c r="AL97" s="121">
        <v>0</v>
      </c>
      <c r="AM97" s="121">
        <v>0</v>
      </c>
      <c r="AN97" s="121">
        <v>0</v>
      </c>
      <c r="AO97"/>
      <c r="AP97" s="282">
        <v>1.1516792E-2</v>
      </c>
      <c r="AQ97" s="282">
        <v>1.0513784999999999E-2</v>
      </c>
      <c r="AR97" s="282">
        <v>4.4931849999999999E-4</v>
      </c>
      <c r="AS97" s="282">
        <v>5.5368900999999996E-4</v>
      </c>
      <c r="AT97" s="255">
        <f t="shared" si="51"/>
        <v>6.3032282731000001E-7</v>
      </c>
      <c r="AU97" s="256">
        <f t="shared" si="52"/>
        <v>1.661680854681E-9</v>
      </c>
      <c r="AV97" s="256">
        <f t="shared" si="53"/>
        <v>7.7547480000000002E-2</v>
      </c>
      <c r="AW97" s="272">
        <v>4.9559672999999996E-7</v>
      </c>
      <c r="AX97" s="272">
        <v>1.495335E-9</v>
      </c>
      <c r="AY97" s="272">
        <v>4.0854681E-14</v>
      </c>
      <c r="AZ97" s="272">
        <v>4.7789999999999997E-12</v>
      </c>
      <c r="BA97" s="273">
        <v>0</v>
      </c>
      <c r="BB97" s="272">
        <v>4.125E-11</v>
      </c>
      <c r="BC97" s="272">
        <v>1.3468000000000001E-7</v>
      </c>
      <c r="BD97" s="272">
        <v>9.4250000000000007E-12</v>
      </c>
      <c r="BE97" s="272">
        <v>1.5688000000000001E-10</v>
      </c>
      <c r="BF97" s="273">
        <v>0</v>
      </c>
      <c r="BG97" s="273">
        <v>0</v>
      </c>
      <c r="BH97" s="273">
        <v>0</v>
      </c>
      <c r="BI97" s="273">
        <v>0</v>
      </c>
      <c r="BJ97" s="273">
        <v>0</v>
      </c>
      <c r="BK97" s="273">
        <v>0</v>
      </c>
      <c r="BL97" s="272">
        <v>6.8310000000000001E-14</v>
      </c>
      <c r="BM97" s="273">
        <v>0</v>
      </c>
      <c r="BN97" s="273">
        <v>0</v>
      </c>
      <c r="BO97" s="273">
        <v>7.7547480000000002E-2</v>
      </c>
      <c r="BP97" s="273">
        <v>0</v>
      </c>
      <c r="BQ97" s="273">
        <v>0</v>
      </c>
      <c r="BR97" s="273">
        <v>0</v>
      </c>
      <c r="BS97"/>
      <c r="BT97" s="274">
        <v>2.6555226000000001E-5</v>
      </c>
      <c r="BU97" s="274">
        <v>1.0815780999999999E-6</v>
      </c>
      <c r="BV97" s="274">
        <v>1.48909E-5</v>
      </c>
      <c r="BW97" s="274">
        <v>4.0072087000000003E-14</v>
      </c>
      <c r="BX97" s="274">
        <v>8.9093308999999998E-7</v>
      </c>
      <c r="BY97" s="121">
        <v>0</v>
      </c>
      <c r="BZ97" s="121">
        <v>0</v>
      </c>
      <c r="CA97" s="121">
        <v>0</v>
      </c>
      <c r="CB97" s="121">
        <v>0</v>
      </c>
      <c r="CC97" s="274">
        <v>1.1790117E-11</v>
      </c>
      <c r="CD97" s="121">
        <v>0</v>
      </c>
      <c r="CE97" s="121">
        <v>0</v>
      </c>
      <c r="CF97" s="274">
        <v>1.0848473000000001E-8</v>
      </c>
      <c r="CG97" s="274">
        <v>3.1734394999999999E-7</v>
      </c>
      <c r="CH97" s="274">
        <v>9.3636104E-6</v>
      </c>
      <c r="CI97" s="121">
        <v>0</v>
      </c>
      <c r="CJ97" s="121">
        <v>0</v>
      </c>
      <c r="CK97"/>
      <c r="CL97" s="322">
        <v>8.9999999999999995E-9</v>
      </c>
      <c r="CM97" s="322">
        <v>0.53404275000000001</v>
      </c>
      <c r="CN97" s="322">
        <v>1.1243786999999999E-3</v>
      </c>
      <c r="CO97" s="322">
        <v>7.3999999999999999E-4</v>
      </c>
      <c r="CP97" s="322">
        <v>5.6676060000000002E-5</v>
      </c>
      <c r="CQ97" s="322">
        <v>0</v>
      </c>
      <c r="CR97" s="322">
        <v>1.611E-14</v>
      </c>
      <c r="CS97" s="322">
        <v>4.5222214E-5</v>
      </c>
      <c r="CT97" s="322">
        <v>0</v>
      </c>
      <c r="CU97" s="322">
        <v>1.0534752000000001</v>
      </c>
      <c r="CV97" s="149" t="s">
        <v>1281</v>
      </c>
      <c r="CW97" s="136" t="s">
        <v>1440</v>
      </c>
      <c r="CX97" s="76" t="s">
        <v>698</v>
      </c>
      <c r="CY97" s="63"/>
      <c r="CZ97" s="63"/>
      <c r="DB97"/>
      <c r="DC97"/>
      <c r="DD97"/>
      <c r="DE97"/>
      <c r="DF97"/>
      <c r="DG97"/>
      <c r="DH97"/>
      <c r="DI97"/>
      <c r="DJ97"/>
      <c r="DK97"/>
      <c r="DL97"/>
      <c r="DM97"/>
      <c r="DN97"/>
    </row>
    <row r="98" spans="1:118" ht="14.4" customHeight="1">
      <c r="A98" t="s">
        <v>1579</v>
      </c>
      <c r="B98" s="168" t="s">
        <v>1552</v>
      </c>
      <c r="C98" s="279" t="str">
        <f t="shared" si="39"/>
        <v>A.030.10.108</v>
      </c>
      <c r="D98" s="14" t="s">
        <v>2819</v>
      </c>
      <c r="E98" s="278" t="s">
        <v>1510</v>
      </c>
      <c r="F98" s="281" t="str">
        <f t="shared" si="40"/>
        <v>Hydrogen Sulfide</v>
      </c>
      <c r="G98" s="319">
        <f t="shared" si="46"/>
        <v>0.13843475905210001</v>
      </c>
      <c r="H98" s="319">
        <f t="shared" si="47"/>
        <v>5.2796116159999993E-3</v>
      </c>
      <c r="I98" s="319">
        <f t="shared" si="33"/>
        <v>9.0358642371000004E-3</v>
      </c>
      <c r="J98" s="319">
        <f t="shared" si="34"/>
        <v>2.6126931989999998E-3</v>
      </c>
      <c r="K98" s="319">
        <v>0.12150659</v>
      </c>
      <c r="L98" s="319">
        <v>3.4056164999999999E-3</v>
      </c>
      <c r="M98" s="319">
        <v>5.1830542000000004E-3</v>
      </c>
      <c r="N98" s="319">
        <v>4.4487818999999996E-3</v>
      </c>
      <c r="O98" s="319">
        <v>6.8568917000000004E-4</v>
      </c>
      <c r="P98" s="319">
        <v>7.7350592999999999E-5</v>
      </c>
      <c r="Q98" s="319">
        <v>6.7789952999999998E-5</v>
      </c>
      <c r="R98" s="319">
        <v>4.4377073999999999E-4</v>
      </c>
      <c r="S98" s="319">
        <v>2.0764338999999999E-4</v>
      </c>
      <c r="T98" s="319">
        <v>1.5537277000000002E-5</v>
      </c>
      <c r="U98" s="319">
        <v>2.3510362E-3</v>
      </c>
      <c r="V98" s="319">
        <v>3.4227971000000001E-6</v>
      </c>
      <c r="W98" s="319">
        <v>3.8476331999999997E-5</v>
      </c>
      <c r="X98" s="319">
        <v>0</v>
      </c>
      <c r="Y98" s="210"/>
      <c r="Z98" s="320">
        <f t="shared" si="41"/>
        <v>0.91358338345864654</v>
      </c>
      <c r="AA98" s="210"/>
      <c r="AB98" s="321">
        <f t="shared" si="42"/>
        <v>0.12150659</v>
      </c>
      <c r="AC98" s="321">
        <f t="shared" si="43"/>
        <v>1.4312053056E-2</v>
      </c>
      <c r="AD98" s="321">
        <f t="shared" si="35"/>
        <v>9.0864550490000005E-3</v>
      </c>
      <c r="AE98" s="321">
        <f t="shared" si="44"/>
        <v>9.0358642371000004E-3</v>
      </c>
      <c r="AF98" s="321">
        <f t="shared" si="45"/>
        <v>2.5586795900000001E-3</v>
      </c>
      <c r="AG98"/>
      <c r="AH98" s="121">
        <v>13.066210999999999</v>
      </c>
      <c r="AI98" s="121">
        <v>12.559771</v>
      </c>
      <c r="AJ98" s="121">
        <v>0.31871832</v>
      </c>
      <c r="AK98" s="121">
        <v>0</v>
      </c>
      <c r="AL98" s="121">
        <v>1.8299934E-2</v>
      </c>
      <c r="AM98" s="121">
        <v>0.10181787</v>
      </c>
      <c r="AN98" s="121">
        <v>6.7604149000000002E-2</v>
      </c>
      <c r="AO98"/>
      <c r="AP98" s="282">
        <v>1.7862861000000001E-2</v>
      </c>
      <c r="AQ98" s="282">
        <v>1.6415401E-2</v>
      </c>
      <c r="AR98" s="282">
        <v>7.6451006999999997E-4</v>
      </c>
      <c r="AS98" s="282">
        <v>6.8295059000000001E-4</v>
      </c>
      <c r="AT98" s="255">
        <f t="shared" si="51"/>
        <v>9.841367319466999E-7</v>
      </c>
      <c r="AU98" s="256">
        <f t="shared" si="52"/>
        <v>2.8273301767456998E-9</v>
      </c>
      <c r="AV98" s="256">
        <f t="shared" si="53"/>
        <v>9.5651343739199993E-2</v>
      </c>
      <c r="AW98" s="272">
        <v>8.6013812000000003E-7</v>
      </c>
      <c r="AX98" s="272">
        <v>2.5957021999999999E-9</v>
      </c>
      <c r="AY98" s="272">
        <v>7.0898394000000005E-14</v>
      </c>
      <c r="AZ98" s="272">
        <v>5.4270974999999998E-11</v>
      </c>
      <c r="BA98" s="272">
        <v>7.0486016999999998E-12</v>
      </c>
      <c r="BB98" s="272">
        <v>6.6151555000000004E-10</v>
      </c>
      <c r="BC98" s="272">
        <v>1.2136104999999999E-7</v>
      </c>
      <c r="BD98" s="272">
        <v>9.5673290000000003E-11</v>
      </c>
      <c r="BE98" s="272">
        <v>1.2680924999999999E-10</v>
      </c>
      <c r="BF98" s="272">
        <v>7.9214297999999994E-14</v>
      </c>
      <c r="BG98" s="272">
        <v>4.0888834999999998E-16</v>
      </c>
      <c r="BH98" s="272">
        <v>1.6777639E-13</v>
      </c>
      <c r="BI98" s="272">
        <v>9.6922385000000002E-15</v>
      </c>
      <c r="BJ98" s="272">
        <v>7.3310700000000002E-15</v>
      </c>
      <c r="BK98" s="272">
        <v>8.4242846000000002E-10</v>
      </c>
      <c r="BL98" s="272">
        <v>3.2629437999999999E-10</v>
      </c>
      <c r="BM98" s="272">
        <v>4.2734018000000002E-12</v>
      </c>
      <c r="BN98" s="272">
        <v>8.4887392000000005E-6</v>
      </c>
      <c r="BO98" s="273">
        <v>9.5642854999999999E-2</v>
      </c>
      <c r="BP98" s="272">
        <v>7.4600397999999995E-10</v>
      </c>
      <c r="BQ98" s="272">
        <v>4.5365107E-12</v>
      </c>
      <c r="BR98" s="272">
        <v>2.0296685E-16</v>
      </c>
      <c r="BS98"/>
      <c r="BT98" s="274">
        <v>4.5198606000000001E-5</v>
      </c>
      <c r="BU98" s="274">
        <v>1.0862190999999999E-6</v>
      </c>
      <c r="BV98" s="274">
        <v>2.5473127999999998E-5</v>
      </c>
      <c r="BW98" s="274">
        <v>5.2248905E-8</v>
      </c>
      <c r="BX98" s="274">
        <v>1.1995141E-6</v>
      </c>
      <c r="BY98" s="274">
        <v>4.1563907999999998E-7</v>
      </c>
      <c r="BZ98" s="274">
        <v>1.0332472E-10</v>
      </c>
      <c r="CA98" s="274">
        <v>6.3621401000000004E-7</v>
      </c>
      <c r="CB98" s="274">
        <v>1.0379905E-7</v>
      </c>
      <c r="CC98" s="274">
        <v>4.4857007000000001E-8</v>
      </c>
      <c r="CD98" s="274">
        <v>5.2979031000000001E-8</v>
      </c>
      <c r="CE98" s="274">
        <v>3.0995345000000001E-9</v>
      </c>
      <c r="CF98" s="274">
        <v>9.3518199000000005E-10</v>
      </c>
      <c r="CG98" s="274">
        <v>1.0389396E-6</v>
      </c>
      <c r="CH98" s="274">
        <v>1.4923431999999999E-5</v>
      </c>
      <c r="CI98" s="274">
        <v>6.0404019999999996E-8</v>
      </c>
      <c r="CJ98" s="274">
        <v>1.0709431000000001E-7</v>
      </c>
      <c r="CK98" s="4"/>
      <c r="CL98" s="323">
        <v>1.5516103000000001E-9</v>
      </c>
      <c r="CM98" s="323">
        <v>0.90360974000000005</v>
      </c>
      <c r="CN98" s="323">
        <v>1.2380398000000001E-2</v>
      </c>
      <c r="CO98" s="323">
        <v>8.4682861000000005E-4</v>
      </c>
      <c r="CP98" s="323">
        <v>3.3139743999999998E-5</v>
      </c>
      <c r="CQ98" s="323">
        <v>1.3849176999999999E-9</v>
      </c>
      <c r="CR98" s="323">
        <v>1.7971378E-9</v>
      </c>
      <c r="CS98" s="323">
        <v>4.3228537999999998E-5</v>
      </c>
      <c r="CT98" s="323">
        <v>1.7242184000000001E-2</v>
      </c>
      <c r="CU98" s="323">
        <v>1.6325095999999999</v>
      </c>
      <c r="CV98" s="150" t="s">
        <v>1282</v>
      </c>
      <c r="CW98" s="136" t="s">
        <v>1445</v>
      </c>
      <c r="CX98" s="20" t="s">
        <v>4049</v>
      </c>
      <c r="CY98" s="13"/>
      <c r="CZ98" s="13"/>
      <c r="DB98"/>
      <c r="DC98"/>
      <c r="DD98"/>
      <c r="DE98"/>
      <c r="DF98"/>
      <c r="DG98"/>
      <c r="DH98"/>
      <c r="DI98"/>
      <c r="DJ98"/>
      <c r="DK98"/>
      <c r="DL98"/>
      <c r="DM98"/>
      <c r="DN98"/>
    </row>
    <row r="99" spans="1:118" ht="14.4" customHeight="1">
      <c r="A99" t="s">
        <v>1580</v>
      </c>
      <c r="B99" s="168" t="s">
        <v>1552</v>
      </c>
      <c r="C99" s="279" t="str">
        <f t="shared" si="39"/>
        <v>A.030.10.109</v>
      </c>
      <c r="D99" s="14" t="s">
        <v>2819</v>
      </c>
      <c r="E99" s="278" t="s">
        <v>1510</v>
      </c>
      <c r="F99" s="281" t="str">
        <f t="shared" si="40"/>
        <v>KOH, Potassium hydroxide</v>
      </c>
      <c r="G99" s="319">
        <f t="shared" si="46"/>
        <v>0.28208382361380002</v>
      </c>
      <c r="H99" s="319">
        <f t="shared" si="47"/>
        <v>9.1061882530000006E-3</v>
      </c>
      <c r="I99" s="319">
        <f t="shared" si="33"/>
        <v>1.9492388360799997E-2</v>
      </c>
      <c r="J99" s="319">
        <f t="shared" si="34"/>
        <v>2.8193667000000002E-2</v>
      </c>
      <c r="K99" s="319">
        <v>0.22529157999999999</v>
      </c>
      <c r="L99" s="319">
        <v>9.9797088000000006E-3</v>
      </c>
      <c r="M99" s="319">
        <v>9.1662211999999996E-3</v>
      </c>
      <c r="N99" s="319">
        <v>7.7742013999999998E-3</v>
      </c>
      <c r="O99" s="319">
        <v>1.2197213000000001E-3</v>
      </c>
      <c r="P99" s="319">
        <v>5.9961998999999997E-5</v>
      </c>
      <c r="Q99" s="319">
        <v>5.2303553999999999E-5</v>
      </c>
      <c r="R99" s="319">
        <v>3.4384906E-4</v>
      </c>
      <c r="S99" s="319">
        <v>1.0784639999999999E-3</v>
      </c>
      <c r="T99" s="319">
        <v>0</v>
      </c>
      <c r="U99" s="319">
        <v>2.7115203000000001E-2</v>
      </c>
      <c r="V99" s="319">
        <v>2.6093008000000001E-6</v>
      </c>
      <c r="W99" s="319">
        <v>0</v>
      </c>
      <c r="X99" s="319">
        <v>0</v>
      </c>
      <c r="Y99" s="210"/>
      <c r="Z99" s="320">
        <f t="shared" si="41"/>
        <v>1.6939216541353381</v>
      </c>
      <c r="AA99" s="210"/>
      <c r="AB99" s="321">
        <f t="shared" si="42"/>
        <v>0.22529157999999999</v>
      </c>
      <c r="AC99" s="321">
        <f t="shared" si="43"/>
        <v>2.8595967313000001E-2</v>
      </c>
      <c r="AD99" s="321">
        <f t="shared" si="35"/>
        <v>1.9489779059999997E-2</v>
      </c>
      <c r="AE99" s="321">
        <f t="shared" si="44"/>
        <v>1.94923883608E-2</v>
      </c>
      <c r="AF99" s="321">
        <f t="shared" si="45"/>
        <v>2.8193667000000002E-2</v>
      </c>
      <c r="AG99"/>
      <c r="AH99" s="121">
        <v>27.120698000000001</v>
      </c>
      <c r="AI99" s="121">
        <v>20.885943000000001</v>
      </c>
      <c r="AJ99" s="121">
        <v>3.6756842999999999</v>
      </c>
      <c r="AK99" s="121">
        <v>0</v>
      </c>
      <c r="AL99" s="121">
        <v>0.36149989999999999</v>
      </c>
      <c r="AM99" s="121">
        <v>1.3685586999999999</v>
      </c>
      <c r="AN99" s="121">
        <v>0.82901261000000004</v>
      </c>
      <c r="AO99"/>
      <c r="AP99" s="282">
        <v>3.3459783E-2</v>
      </c>
      <c r="AQ99" s="282">
        <v>3.1203345E-2</v>
      </c>
      <c r="AR99" s="282">
        <v>1.4192175999999999E-3</v>
      </c>
      <c r="AS99" s="282">
        <v>8.3722039999999998E-4</v>
      </c>
      <c r="AT99" s="255">
        <f t="shared" si="51"/>
        <v>1.8707041556363001E-6</v>
      </c>
      <c r="AU99" s="256">
        <f t="shared" si="52"/>
        <v>5.2485859517971681E-9</v>
      </c>
      <c r="AV99" s="256">
        <f t="shared" si="53"/>
        <v>0.117257762576</v>
      </c>
      <c r="AW99" s="272">
        <v>1.5815180000000001E-6</v>
      </c>
      <c r="AX99" s="272">
        <v>4.7721763999999996E-9</v>
      </c>
      <c r="AY99" s="272">
        <v>1.3036725999999999E-13</v>
      </c>
      <c r="AZ99" s="272">
        <v>4.2066592E-11</v>
      </c>
      <c r="BA99" s="272">
        <v>5.4646542999999998E-12</v>
      </c>
      <c r="BB99" s="272">
        <v>1.1559784000000001E-9</v>
      </c>
      <c r="BC99" s="272">
        <v>2.8707913000000002E-7</v>
      </c>
      <c r="BD99" s="272">
        <v>1.6534061E-10</v>
      </c>
      <c r="BE99" s="272">
        <v>3.0749411E-10</v>
      </c>
      <c r="BF99" s="272">
        <v>6.1344782000000004E-14</v>
      </c>
      <c r="BG99" s="272">
        <v>3.1466896999999998E-16</v>
      </c>
      <c r="BH99" s="272">
        <v>1.2999595000000001E-13</v>
      </c>
      <c r="BI99" s="272">
        <v>7.5104969999999998E-15</v>
      </c>
      <c r="BJ99" s="272">
        <v>5.6764391999999997E-15</v>
      </c>
      <c r="BK99" s="272">
        <v>6.5311207000000005E-10</v>
      </c>
      <c r="BL99" s="272">
        <v>2.5040392000000002E-10</v>
      </c>
      <c r="BM99" s="272">
        <v>3.2396221999999999E-12</v>
      </c>
      <c r="BN99" s="272">
        <v>2.5082576E-5</v>
      </c>
      <c r="BO99" s="273">
        <v>0.11723268000000001</v>
      </c>
      <c r="BP99" s="273">
        <v>0</v>
      </c>
      <c r="BQ99" s="273">
        <v>0</v>
      </c>
      <c r="BR99" s="273">
        <v>0</v>
      </c>
      <c r="BS99"/>
      <c r="BT99" s="274">
        <v>8.5809598E-5</v>
      </c>
      <c r="BU99" s="274">
        <v>2.4960133999999998E-6</v>
      </c>
      <c r="BV99" s="274">
        <v>4.7231031E-5</v>
      </c>
      <c r="BW99" s="274">
        <v>4.0484389999999999E-8</v>
      </c>
      <c r="BX99" s="274">
        <v>2.5978389E-6</v>
      </c>
      <c r="BY99" s="274">
        <v>7.3857418999999998E-7</v>
      </c>
      <c r="BZ99" s="274">
        <v>7.8695956999999996E-11</v>
      </c>
      <c r="CA99" s="274">
        <v>1.1251437E-6</v>
      </c>
      <c r="CB99" s="274">
        <v>8.0464779999999996E-8</v>
      </c>
      <c r="CC99" s="274">
        <v>3.4609565999999998E-8</v>
      </c>
      <c r="CD99" s="274">
        <v>4.1073741999999998E-8</v>
      </c>
      <c r="CE99" s="274">
        <v>2.3551276E-9</v>
      </c>
      <c r="CF99" s="274">
        <v>7.2502930000000001E-10</v>
      </c>
      <c r="CG99" s="274">
        <v>1.7017002E-6</v>
      </c>
      <c r="CH99" s="274">
        <v>2.9230128999999999E-5</v>
      </c>
      <c r="CI99" s="274">
        <v>4.8937595999999996E-7</v>
      </c>
      <c r="CJ99" s="121">
        <v>0</v>
      </c>
      <c r="CK99"/>
      <c r="CL99" s="322">
        <v>1.2029356E-9</v>
      </c>
      <c r="CM99" s="322">
        <v>1.6861915000000001</v>
      </c>
      <c r="CN99" s="322">
        <v>2.7097401E-2</v>
      </c>
      <c r="CO99" s="322">
        <v>1.8835887999999999E-3</v>
      </c>
      <c r="CP99" s="322">
        <v>5.6986963000000001E-5</v>
      </c>
      <c r="CQ99" s="322">
        <v>1.0734636E-9</v>
      </c>
      <c r="CR99" s="322">
        <v>1.3756662000000001E-9</v>
      </c>
      <c r="CS99" s="322">
        <v>1.0049890999999999E-4</v>
      </c>
      <c r="CT99" s="322">
        <v>1.3355936000000001E-2</v>
      </c>
      <c r="CU99" s="322">
        <v>1.9086278999999999</v>
      </c>
      <c r="CV99" s="148" t="s">
        <v>1283</v>
      </c>
      <c r="CW99" s="136" t="s">
        <v>1446</v>
      </c>
      <c r="CX99" s="22" t="s">
        <v>849</v>
      </c>
      <c r="CY99" s="13"/>
      <c r="CZ99" s="52"/>
      <c r="DB99"/>
      <c r="DC99"/>
      <c r="DD99"/>
      <c r="DE99"/>
      <c r="DF99"/>
      <c r="DG99"/>
      <c r="DH99"/>
      <c r="DI99"/>
      <c r="DJ99"/>
      <c r="DK99"/>
      <c r="DL99"/>
      <c r="DM99"/>
      <c r="DN99"/>
    </row>
    <row r="100" spans="1:118" ht="14.4" customHeight="1">
      <c r="A100" t="s">
        <v>1581</v>
      </c>
      <c r="B100" s="168" t="s">
        <v>1552</v>
      </c>
      <c r="C100" s="279" t="str">
        <f t="shared" si="39"/>
        <v>A.030.10.110</v>
      </c>
      <c r="D100" s="14" t="s">
        <v>2819</v>
      </c>
      <c r="E100" s="278" t="s">
        <v>1510</v>
      </c>
      <c r="F100" s="281" t="str">
        <f t="shared" si="40"/>
        <v>Lime</v>
      </c>
      <c r="G100" s="319">
        <f t="shared" si="46"/>
        <v>0.12689141976022369</v>
      </c>
      <c r="H100" s="319">
        <f t="shared" si="47"/>
        <v>8.5580205160000009E-3</v>
      </c>
      <c r="I100" s="319">
        <f t="shared" si="33"/>
        <v>3.3768250094000002E-2</v>
      </c>
      <c r="J100" s="319">
        <f t="shared" si="34"/>
        <v>4.2596901502236998E-3</v>
      </c>
      <c r="K100" s="319">
        <v>8.0305458999999996E-2</v>
      </c>
      <c r="L100" s="319">
        <v>2.5103476E-2</v>
      </c>
      <c r="M100" s="319">
        <v>7.3731335000000002E-3</v>
      </c>
      <c r="N100" s="319">
        <v>6.1503110000000003E-3</v>
      </c>
      <c r="O100" s="319">
        <v>2.1713387999999999E-3</v>
      </c>
      <c r="P100" s="319">
        <v>4.2461615999999997E-5</v>
      </c>
      <c r="Q100" s="319">
        <v>1.9390910000000001E-4</v>
      </c>
      <c r="R100" s="319">
        <v>1.2812463000000001E-3</v>
      </c>
      <c r="S100" s="319">
        <v>9.8464450000000002E-5</v>
      </c>
      <c r="T100" s="319">
        <v>2.2614241000000002E-3</v>
      </c>
      <c r="U100" s="319">
        <v>1.8997947E-3</v>
      </c>
      <c r="V100" s="319">
        <v>1.0394294E-5</v>
      </c>
      <c r="W100" s="319">
        <v>6.9002236999999999E-9</v>
      </c>
      <c r="X100" s="319">
        <v>0</v>
      </c>
      <c r="Y100" s="210"/>
      <c r="Z100" s="320">
        <f t="shared" si="41"/>
        <v>0.60380044360902252</v>
      </c>
      <c r="AA100" s="210"/>
      <c r="AB100" s="321">
        <f t="shared" si="42"/>
        <v>8.0305458999999996E-2</v>
      </c>
      <c r="AC100" s="321">
        <f t="shared" si="43"/>
        <v>4.2315876315999999E-2</v>
      </c>
      <c r="AD100" s="321">
        <f t="shared" si="35"/>
        <v>3.6019286800223697E-2</v>
      </c>
      <c r="AE100" s="321">
        <f t="shared" si="44"/>
        <v>3.3768250093999995E-2</v>
      </c>
      <c r="AF100" s="321">
        <f t="shared" si="45"/>
        <v>1.9982591499999999E-3</v>
      </c>
      <c r="AG100"/>
      <c r="AH100" s="121">
        <v>7.3187198999999996</v>
      </c>
      <c r="AI100" s="121">
        <v>6.8763271000000001</v>
      </c>
      <c r="AJ100" s="121">
        <v>0.25753436000000002</v>
      </c>
      <c r="AK100" s="121">
        <v>0</v>
      </c>
      <c r="AL100" s="121">
        <v>2.3842384000000001E-2</v>
      </c>
      <c r="AM100" s="121">
        <v>0.10165933000000001</v>
      </c>
      <c r="AN100" s="121">
        <v>5.9356706000000002E-2</v>
      </c>
      <c r="AO100"/>
      <c r="AP100" s="282">
        <v>1.9916914000000001E-2</v>
      </c>
      <c r="AQ100" s="282">
        <v>1.8747501999999999E-2</v>
      </c>
      <c r="AR100" s="282">
        <v>6.6528851000000001E-4</v>
      </c>
      <c r="AS100" s="282">
        <v>5.0412370999999997E-4</v>
      </c>
      <c r="AT100" s="255">
        <f t="shared" si="51"/>
        <v>1.1239509639028999E-6</v>
      </c>
      <c r="AU100" s="256">
        <f t="shared" si="52"/>
        <v>2.4603865012511687E-9</v>
      </c>
      <c r="AV100" s="256">
        <f t="shared" si="53"/>
        <v>7.0605562300000008E-2</v>
      </c>
      <c r="AW100" s="272">
        <v>5.6340250000000004E-7</v>
      </c>
      <c r="AX100" s="272">
        <v>1.7000197E-9</v>
      </c>
      <c r="AY100" s="272">
        <v>4.6442315000000002E-14</v>
      </c>
      <c r="AZ100" s="272">
        <v>4.7783261999999998E-11</v>
      </c>
      <c r="BA100" s="272">
        <v>1.1410878999999999E-12</v>
      </c>
      <c r="BB100" s="272">
        <v>9.1452031E-10</v>
      </c>
      <c r="BC100" s="272">
        <v>5.5487880000000004E-7</v>
      </c>
      <c r="BD100" s="272">
        <v>1.3096420999999999E-10</v>
      </c>
      <c r="BE100" s="272">
        <v>6.0822330000000001E-10</v>
      </c>
      <c r="BF100" s="272">
        <v>1.2048053E-13</v>
      </c>
      <c r="BG100" s="272">
        <v>2.0347364999999998E-15</v>
      </c>
      <c r="BH100" s="272">
        <v>3.9128804999999997E-12</v>
      </c>
      <c r="BI100" s="272">
        <v>2.4855722000000001E-14</v>
      </c>
      <c r="BJ100" s="272">
        <v>6.5284865999999995E-14</v>
      </c>
      <c r="BK100" s="272">
        <v>9.1804226E-10</v>
      </c>
      <c r="BL100" s="272">
        <v>3.7880432000000003E-9</v>
      </c>
      <c r="BM100" s="272">
        <v>1.7006499E-11</v>
      </c>
      <c r="BN100" s="273">
        <v>7.9263883E-3</v>
      </c>
      <c r="BO100" s="273">
        <v>6.2679174000000004E-2</v>
      </c>
      <c r="BP100" s="272">
        <v>1.33783E-13</v>
      </c>
      <c r="BQ100" s="272">
        <v>8.1354527000000004E-16</v>
      </c>
      <c r="BR100" s="272">
        <v>3.6398617999999998E-20</v>
      </c>
      <c r="BS100"/>
      <c r="BT100" s="274">
        <v>3.8523004000000001E-5</v>
      </c>
      <c r="BU100" s="274">
        <v>4.4914678000000002E-6</v>
      </c>
      <c r="BV100" s="274">
        <v>1.6835559E-5</v>
      </c>
      <c r="BW100" s="274">
        <v>1.5012868999999999E-7</v>
      </c>
      <c r="BX100" s="274">
        <v>5.2053374000000001E-6</v>
      </c>
      <c r="BY100" s="274">
        <v>5.8877972E-7</v>
      </c>
      <c r="BZ100" s="274">
        <v>1.9131538000000001E-9</v>
      </c>
      <c r="CA100" s="274">
        <v>8.9563469E-7</v>
      </c>
      <c r="CB100" s="274">
        <v>5.6980499000000002E-8</v>
      </c>
      <c r="CC100" s="274">
        <v>1.2831078000000001E-7</v>
      </c>
      <c r="CD100" s="274">
        <v>8.3164170000000004E-9</v>
      </c>
      <c r="CE100" s="274">
        <v>1.1187955E-8</v>
      </c>
      <c r="CF100" s="274">
        <v>1.2219631E-10</v>
      </c>
      <c r="CG100" s="274">
        <v>1.5107543E-6</v>
      </c>
      <c r="CH100" s="274">
        <v>8.5904422999999997E-6</v>
      </c>
      <c r="CI100" s="274">
        <v>4.8050501000000001E-8</v>
      </c>
      <c r="CJ100" s="274">
        <v>1.9205523999999999E-11</v>
      </c>
      <c r="CK100" s="4"/>
      <c r="CL100" s="323">
        <v>2.0273915E-10</v>
      </c>
      <c r="CM100" s="323">
        <v>0.60157607999999996</v>
      </c>
      <c r="CN100" s="323">
        <v>1.7135831000000001E-2</v>
      </c>
      <c r="CO100" s="323">
        <v>3.2069933000000001E-3</v>
      </c>
      <c r="CP100" s="323">
        <v>4.9964443000000003E-5</v>
      </c>
      <c r="CQ100" s="323">
        <v>4.5219415999999999E-10</v>
      </c>
      <c r="CR100" s="323">
        <v>8.1010082000000002E-9</v>
      </c>
      <c r="CS100" s="323">
        <v>2.1449229E-4</v>
      </c>
      <c r="CT100" s="323">
        <v>8.3467553E-2</v>
      </c>
      <c r="CU100" s="323">
        <v>0.87024986999999998</v>
      </c>
      <c r="CV100" s="148" t="s">
        <v>1284</v>
      </c>
      <c r="CW100" s="136" t="s">
        <v>1447</v>
      </c>
      <c r="CX100" s="18" t="s">
        <v>848</v>
      </c>
      <c r="CY100" s="13"/>
      <c r="CZ100" s="52"/>
      <c r="DB100"/>
      <c r="DC100"/>
      <c r="DD100"/>
      <c r="DE100"/>
      <c r="DF100"/>
      <c r="DG100"/>
      <c r="DH100"/>
      <c r="DI100"/>
      <c r="DJ100"/>
      <c r="DK100"/>
      <c r="DL100"/>
      <c r="DM100"/>
      <c r="DN100"/>
    </row>
    <row r="101" spans="1:118" ht="14.4" customHeight="1">
      <c r="A101" t="s">
        <v>1582</v>
      </c>
      <c r="B101" s="168" t="s">
        <v>1552</v>
      </c>
      <c r="C101" s="279" t="str">
        <f t="shared" si="39"/>
        <v>A.030.10.111</v>
      </c>
      <c r="D101" s="14" t="s">
        <v>2819</v>
      </c>
      <c r="E101" s="278" t="s">
        <v>1510</v>
      </c>
      <c r="F101" s="281" t="str">
        <f t="shared" si="40"/>
        <v>Manganese dioxide</v>
      </c>
      <c r="G101" s="319">
        <f t="shared" si="46"/>
        <v>0.59295627946960006</v>
      </c>
      <c r="H101" s="319">
        <f t="shared" si="47"/>
        <v>1.311698434E-2</v>
      </c>
      <c r="I101" s="319">
        <f t="shared" si="33"/>
        <v>0.1061687551296</v>
      </c>
      <c r="J101" s="319">
        <f t="shared" si="34"/>
        <v>0.36504217</v>
      </c>
      <c r="K101" s="319">
        <v>0.10862837</v>
      </c>
      <c r="L101" s="319">
        <v>0.10148179</v>
      </c>
      <c r="M101" s="319">
        <v>2.2426071999999998E-3</v>
      </c>
      <c r="N101" s="319">
        <v>-3.2106933999999998E-3</v>
      </c>
      <c r="O101" s="319">
        <v>-5.8317831999999997E-4</v>
      </c>
      <c r="P101" s="319">
        <v>1.6071004999999999E-2</v>
      </c>
      <c r="Q101" s="319">
        <v>8.3985106000000005E-4</v>
      </c>
      <c r="R101" s="319">
        <v>2.4473809000000002E-3</v>
      </c>
      <c r="S101" s="319">
        <v>0.29797307000000001</v>
      </c>
      <c r="T101" s="319">
        <v>0</v>
      </c>
      <c r="U101" s="319">
        <v>6.7069100000000006E-2</v>
      </c>
      <c r="V101" s="319">
        <v>-3.0229703999999999E-6</v>
      </c>
      <c r="W101" s="319">
        <v>0</v>
      </c>
      <c r="X101" s="319">
        <v>0</v>
      </c>
      <c r="Y101" s="210"/>
      <c r="Z101" s="320">
        <f t="shared" si="41"/>
        <v>0.81675466165413535</v>
      </c>
      <c r="AA101" s="210"/>
      <c r="AB101" s="321">
        <f t="shared" si="42"/>
        <v>0.10862837</v>
      </c>
      <c r="AC101" s="321">
        <f t="shared" si="43"/>
        <v>0.11928876243999999</v>
      </c>
      <c r="AD101" s="321">
        <f t="shared" si="35"/>
        <v>0.1061717781</v>
      </c>
      <c r="AE101" s="321">
        <f t="shared" si="44"/>
        <v>0.1061687551296</v>
      </c>
      <c r="AF101" s="321">
        <f t="shared" si="45"/>
        <v>0.36504217</v>
      </c>
      <c r="AG101"/>
      <c r="AH101" s="121">
        <v>21.125404</v>
      </c>
      <c r="AI101" s="121">
        <v>6.7321612999999996</v>
      </c>
      <c r="AJ101" s="121">
        <v>9.0928824000000006</v>
      </c>
      <c r="AK101" s="121">
        <v>0</v>
      </c>
      <c r="AL101" s="121">
        <v>5.3547102000000004</v>
      </c>
      <c r="AM101" s="121">
        <v>-3.0379730000000001E-2</v>
      </c>
      <c r="AN101" s="121">
        <v>-2.3970386999999999E-2</v>
      </c>
      <c r="AO101"/>
      <c r="AP101" s="282">
        <v>4.4330121E-2</v>
      </c>
      <c r="AQ101" s="282">
        <v>4.2441804E-2</v>
      </c>
      <c r="AR101" s="282">
        <v>1.1609209000000001E-3</v>
      </c>
      <c r="AS101" s="282">
        <v>7.2739539E-4</v>
      </c>
      <c r="AT101" s="255">
        <f t="shared" si="51"/>
        <v>2.5444726895520998E-6</v>
      </c>
      <c r="AU101" s="256">
        <f t="shared" si="52"/>
        <v>4.2933464923630008E-9</v>
      </c>
      <c r="AV101" s="256">
        <f t="shared" si="53"/>
        <v>0.101876104</v>
      </c>
      <c r="AW101" s="272">
        <v>7.4687426000000001E-7</v>
      </c>
      <c r="AX101" s="272">
        <v>2.2530888000000002E-9</v>
      </c>
      <c r="AY101" s="272">
        <v>6.1575471000000002E-14</v>
      </c>
      <c r="AZ101" s="272">
        <v>-4.8735686000000002E-11</v>
      </c>
      <c r="BA101" s="272">
        <v>-6.3310018999999999E-12</v>
      </c>
      <c r="BB101" s="272">
        <v>-4.7750536000000005E-10</v>
      </c>
      <c r="BC101" s="272">
        <v>1.7923915000000001E-6</v>
      </c>
      <c r="BD101" s="272">
        <v>-6.1930078000000006E-11</v>
      </c>
      <c r="BE101" s="272">
        <v>2.1001774000000001E-9</v>
      </c>
      <c r="BF101" s="272">
        <v>2.7725935E-13</v>
      </c>
      <c r="BG101" s="272">
        <v>2.5246559999999998E-15</v>
      </c>
      <c r="BH101" s="272">
        <v>5.1761176999999998E-12</v>
      </c>
      <c r="BI101" s="272">
        <v>1.8193620999999999E-13</v>
      </c>
      <c r="BJ101" s="272">
        <v>6.4177876000000001E-14</v>
      </c>
      <c r="BK101" s="272">
        <v>2.9907943999999999E-9</v>
      </c>
      <c r="BL101" s="272">
        <v>2.7487072000000001E-9</v>
      </c>
      <c r="BM101" s="272">
        <v>-3.7532208999999997E-12</v>
      </c>
      <c r="BN101" s="273">
        <v>1.0885974E-2</v>
      </c>
      <c r="BO101" s="273">
        <v>9.0990130000000002E-2</v>
      </c>
      <c r="BP101" s="273">
        <v>0</v>
      </c>
      <c r="BQ101" s="273">
        <v>0</v>
      </c>
      <c r="BR101" s="273">
        <v>0</v>
      </c>
      <c r="BS101"/>
      <c r="BT101" s="274">
        <v>9.2719598999999996E-5</v>
      </c>
      <c r="BU101" s="274">
        <v>1.4298954000000001E-5</v>
      </c>
      <c r="BV101" s="274">
        <v>2.2773288000000002E-5</v>
      </c>
      <c r="BW101" s="274">
        <v>2.8643851999999999E-7</v>
      </c>
      <c r="BX101" s="274">
        <v>1.1519239999999999E-5</v>
      </c>
      <c r="BY101" s="274">
        <v>-3.4484693E-7</v>
      </c>
      <c r="BZ101" s="274">
        <v>8.9546881999999997E-9</v>
      </c>
      <c r="CA101" s="274">
        <v>-5.4136057999999996E-7</v>
      </c>
      <c r="CB101" s="274">
        <v>2.1566156999999999E-5</v>
      </c>
      <c r="CC101" s="274">
        <v>5.5573433000000005E-7</v>
      </c>
      <c r="CD101" s="274">
        <v>-4.7585433000000001E-8</v>
      </c>
      <c r="CE101" s="274">
        <v>-2.7285013999999999E-9</v>
      </c>
      <c r="CF101" s="274">
        <v>-8.3997297000000004E-10</v>
      </c>
      <c r="CG101" s="274">
        <v>6.1157572000000001E-7</v>
      </c>
      <c r="CH101" s="274">
        <v>2.0341882999999999E-5</v>
      </c>
      <c r="CI101" s="274">
        <v>1.6947355000000001E-6</v>
      </c>
      <c r="CJ101" s="121">
        <v>0</v>
      </c>
      <c r="CK101"/>
      <c r="CL101" s="322">
        <v>-1.3936449000000001E-9</v>
      </c>
      <c r="CM101" s="322">
        <v>0.82571037000000003</v>
      </c>
      <c r="CN101" s="322">
        <v>-7.9167039000000005E-3</v>
      </c>
      <c r="CO101" s="322">
        <v>9.6945733999999999E-3</v>
      </c>
      <c r="CP101" s="322">
        <v>4.1643992000000001E-4</v>
      </c>
      <c r="CQ101" s="322">
        <v>3.4623158E-9</v>
      </c>
      <c r="CR101" s="322">
        <v>3.0421763E-8</v>
      </c>
      <c r="CS101" s="322">
        <v>5.9976061999999998E-4</v>
      </c>
      <c r="CT101" s="322">
        <v>0.1210787</v>
      </c>
      <c r="CU101" s="322">
        <v>0.93952866000000002</v>
      </c>
      <c r="CV101" s="148" t="s">
        <v>1285</v>
      </c>
      <c r="CW101" s="136" t="s">
        <v>1448</v>
      </c>
      <c r="CX101" s="22" t="s">
        <v>765</v>
      </c>
      <c r="CY101" s="13"/>
      <c r="CZ101" s="52"/>
      <c r="DB101"/>
      <c r="DC101"/>
      <c r="DD101"/>
      <c r="DE101"/>
      <c r="DF101"/>
      <c r="DG101"/>
      <c r="DH101"/>
      <c r="DI101"/>
      <c r="DJ101"/>
      <c r="DK101"/>
      <c r="DL101"/>
      <c r="DM101"/>
      <c r="DN101"/>
    </row>
    <row r="102" spans="1:118" ht="14.4" customHeight="1">
      <c r="A102" t="s">
        <v>1583</v>
      </c>
      <c r="B102" s="168" t="s">
        <v>1552</v>
      </c>
      <c r="C102" s="279" t="str">
        <f t="shared" si="39"/>
        <v>A.030.10.112</v>
      </c>
      <c r="D102" s="14" t="s">
        <v>2819</v>
      </c>
      <c r="E102" s="278" t="s">
        <v>1510</v>
      </c>
      <c r="F102" s="281" t="str">
        <f t="shared" si="40"/>
        <v>Nickel in FerroNickel (27%)</v>
      </c>
      <c r="G102" s="319">
        <f t="shared" si="46"/>
        <v>21.34454110410072</v>
      </c>
      <c r="H102" s="319">
        <f t="shared" si="47"/>
        <v>2.2299118357999997E-2</v>
      </c>
      <c r="I102" s="319">
        <f t="shared" si="33"/>
        <v>1.79310773109072</v>
      </c>
      <c r="J102" s="319">
        <f t="shared" si="34"/>
        <v>13.531431654652</v>
      </c>
      <c r="K102" s="319">
        <v>5.9977026000000002</v>
      </c>
      <c r="L102" s="319">
        <v>1.7068241</v>
      </c>
      <c r="M102" s="319">
        <v>8.6282197000000005E-2</v>
      </c>
      <c r="N102" s="319">
        <v>2.2261706999999999E-2</v>
      </c>
      <c r="O102" s="319">
        <v>2.6781117E-5</v>
      </c>
      <c r="P102" s="319">
        <v>1.4778535E-6</v>
      </c>
      <c r="Q102" s="319">
        <v>9.1523874999999998E-6</v>
      </c>
      <c r="R102" s="319">
        <v>1.2634555999999999E-6</v>
      </c>
      <c r="S102" s="319">
        <v>13.520004999999999</v>
      </c>
      <c r="T102" s="319">
        <v>1.1395313000000001E-2</v>
      </c>
      <c r="U102" s="319">
        <v>3.1341652E-5</v>
      </c>
      <c r="V102" s="319">
        <v>1.7063512E-7</v>
      </c>
      <c r="W102" s="319">
        <v>0</v>
      </c>
      <c r="X102" s="319">
        <v>0</v>
      </c>
      <c r="Y102" s="210"/>
      <c r="Z102" s="320">
        <f t="shared" si="41"/>
        <v>45.095508270676689</v>
      </c>
      <c r="AA102" s="210"/>
      <c r="AB102" s="321">
        <f t="shared" si="42"/>
        <v>5.9977026000000002</v>
      </c>
      <c r="AC102" s="321">
        <f t="shared" si="43"/>
        <v>1.8154066788136001</v>
      </c>
      <c r="AD102" s="321">
        <f t="shared" si="35"/>
        <v>1.8045028734555999</v>
      </c>
      <c r="AE102" s="321">
        <f t="shared" si="44"/>
        <v>1.79310773109072</v>
      </c>
      <c r="AF102" s="321">
        <f t="shared" si="45"/>
        <v>13.520036341652</v>
      </c>
      <c r="AG102"/>
      <c r="AH102" s="121">
        <v>1.2540708</v>
      </c>
      <c r="AI102" s="121">
        <v>1.2483261000000001</v>
      </c>
      <c r="AJ102" s="121">
        <v>4.2486866999999996E-3</v>
      </c>
      <c r="AK102" s="121">
        <v>0</v>
      </c>
      <c r="AL102" s="121">
        <v>0</v>
      </c>
      <c r="AM102" s="121">
        <v>4.4996183999999997E-4</v>
      </c>
      <c r="AN102" s="121">
        <v>1.0460275000000001E-3</v>
      </c>
      <c r="AO102"/>
      <c r="AP102" s="282">
        <v>1.264105</v>
      </c>
      <c r="AQ102" s="282">
        <v>1.2151365999999999</v>
      </c>
      <c r="AR102" s="282">
        <v>4.4111341999999998E-2</v>
      </c>
      <c r="AS102" s="282">
        <v>4.8570877999999998E-3</v>
      </c>
      <c r="AT102" s="255">
        <f t="shared" si="51"/>
        <v>7.2849915423620269E-5</v>
      </c>
      <c r="AU102" s="256">
        <f t="shared" si="52"/>
        <v>1.6313366010551192E-7</v>
      </c>
      <c r="AV102" s="256">
        <f t="shared" si="53"/>
        <v>0.68026440099999996</v>
      </c>
      <c r="AW102" s="272">
        <v>4.1848631999999999E-5</v>
      </c>
      <c r="AX102" s="272">
        <v>1.2626741999999999E-7</v>
      </c>
      <c r="AY102" s="272">
        <v>3.4498064000000002E-12</v>
      </c>
      <c r="AZ102" s="273">
        <v>0</v>
      </c>
      <c r="BA102" s="273">
        <v>0</v>
      </c>
      <c r="BB102" s="272">
        <v>3.3068641E-9</v>
      </c>
      <c r="BC102" s="272">
        <v>3.0997973999999999E-5</v>
      </c>
      <c r="BD102" s="272">
        <v>7.5556536000000002E-10</v>
      </c>
      <c r="BE102" s="272">
        <v>3.6107040999999997E-8</v>
      </c>
      <c r="BF102" s="273">
        <v>0</v>
      </c>
      <c r="BG102" s="273">
        <v>0</v>
      </c>
      <c r="BH102" s="272">
        <v>4.0859449000000002E-15</v>
      </c>
      <c r="BI102" s="272">
        <v>1.5225035999999999E-13</v>
      </c>
      <c r="BJ102" s="272">
        <v>2.7602807E-14</v>
      </c>
      <c r="BK102" s="272">
        <v>2.0289035999999999E-13</v>
      </c>
      <c r="BL102" s="272">
        <v>2.3566299000000002E-12</v>
      </c>
      <c r="BM102" s="273">
        <v>0</v>
      </c>
      <c r="BN102" s="273">
        <v>0.6680005</v>
      </c>
      <c r="BO102" s="273">
        <v>1.2263901000000001E-2</v>
      </c>
      <c r="BP102" s="273">
        <v>0</v>
      </c>
      <c r="BQ102" s="273">
        <v>0</v>
      </c>
      <c r="BR102" s="273">
        <v>0</v>
      </c>
      <c r="BS102"/>
      <c r="BT102" s="121">
        <v>1.8263791E-3</v>
      </c>
      <c r="BU102" s="121">
        <v>2.4893285000000001E-4</v>
      </c>
      <c r="BV102" s="121">
        <v>1.2573824E-3</v>
      </c>
      <c r="BW102" s="274">
        <v>1.4799712E-10</v>
      </c>
      <c r="BX102" s="121">
        <v>2.0507852000000001E-4</v>
      </c>
      <c r="BY102" s="121">
        <v>0</v>
      </c>
      <c r="BZ102" s="121">
        <v>0</v>
      </c>
      <c r="CA102" s="121">
        <v>0</v>
      </c>
      <c r="CB102" s="274">
        <v>1.9831752999999999E-9</v>
      </c>
      <c r="CC102" s="274">
        <v>6.0561881000000002E-9</v>
      </c>
      <c r="CD102" s="121">
        <v>0</v>
      </c>
      <c r="CE102" s="121">
        <v>0</v>
      </c>
      <c r="CF102" s="121">
        <v>0</v>
      </c>
      <c r="CG102" s="274">
        <v>3.5978805999999998E-5</v>
      </c>
      <c r="CH102" s="274">
        <v>1.5078358E-6</v>
      </c>
      <c r="CI102" s="274">
        <v>7.7490527E-5</v>
      </c>
      <c r="CJ102" s="121">
        <v>0</v>
      </c>
      <c r="CK102"/>
      <c r="CL102" s="322">
        <v>0</v>
      </c>
      <c r="CM102" s="322">
        <v>45.095508000000002</v>
      </c>
      <c r="CN102" s="322">
        <v>8.9950299999999997E-2</v>
      </c>
      <c r="CO102" s="322">
        <v>0.17031623000000001</v>
      </c>
      <c r="CP102" s="322">
        <v>5.8641743000000003E-3</v>
      </c>
      <c r="CQ102" s="322">
        <v>1.8485961000000002E-12</v>
      </c>
      <c r="CR102" s="322">
        <v>2.1846776E-10</v>
      </c>
      <c r="CS102" s="322">
        <v>1.0408880000000001E-2</v>
      </c>
      <c r="CT102" s="322">
        <v>7.5040753000000002E-2</v>
      </c>
      <c r="CU102" s="322">
        <v>0.16913186999999999</v>
      </c>
      <c r="CV102" s="148" t="s">
        <v>1286</v>
      </c>
      <c r="CW102" s="136" t="s">
        <v>1449</v>
      </c>
      <c r="CX102" s="20" t="s">
        <v>1103</v>
      </c>
      <c r="CY102" s="13"/>
      <c r="CZ102" s="52"/>
      <c r="DB102"/>
      <c r="DC102"/>
      <c r="DD102"/>
      <c r="DE102"/>
      <c r="DF102"/>
      <c r="DG102"/>
      <c r="DH102"/>
      <c r="DI102"/>
      <c r="DJ102"/>
      <c r="DK102"/>
      <c r="DL102"/>
      <c r="DM102"/>
      <c r="DN102"/>
    </row>
    <row r="103" spans="1:118" ht="14.4" customHeight="1">
      <c r="A103" t="s">
        <v>1584</v>
      </c>
      <c r="B103" s="168" t="s">
        <v>1552</v>
      </c>
      <c r="C103" s="279" t="str">
        <f t="shared" si="39"/>
        <v>A.030.10.113</v>
      </c>
      <c r="D103" s="14" t="s">
        <v>2819</v>
      </c>
      <c r="E103" s="278" t="s">
        <v>1510</v>
      </c>
      <c r="F103" s="281" t="str">
        <f t="shared" si="40"/>
        <v>Nickel in Nickel Sufate (22%) for car batteries</v>
      </c>
      <c r="G103" s="319">
        <f t="shared" si="46"/>
        <v>39.400255370708024</v>
      </c>
      <c r="H103" s="319">
        <f t="shared" si="47"/>
        <v>0.2000352660235</v>
      </c>
      <c r="I103" s="319">
        <f t="shared" si="33"/>
        <v>22.39758585003252</v>
      </c>
      <c r="J103" s="319">
        <f t="shared" si="34"/>
        <v>13.531431654652</v>
      </c>
      <c r="K103" s="319">
        <v>3.2712026000000001</v>
      </c>
      <c r="L103" s="319">
        <v>22.351113999999999</v>
      </c>
      <c r="M103" s="319">
        <v>4.6470196999999998E-2</v>
      </c>
      <c r="N103" s="319">
        <v>0.19998651000000001</v>
      </c>
      <c r="O103" s="319">
        <v>2.6781117E-5</v>
      </c>
      <c r="P103" s="319">
        <v>1.4778535E-6</v>
      </c>
      <c r="Q103" s="319">
        <v>2.0497052999999999E-5</v>
      </c>
      <c r="R103" s="319">
        <v>1.4823974000000001E-6</v>
      </c>
      <c r="S103" s="319">
        <v>13.520004999999999</v>
      </c>
      <c r="T103" s="319">
        <v>1.1395313000000001E-2</v>
      </c>
      <c r="U103" s="319">
        <v>3.1341652E-5</v>
      </c>
      <c r="V103" s="319">
        <v>1.7063512E-7</v>
      </c>
      <c r="W103" s="319">
        <v>0</v>
      </c>
      <c r="X103" s="319">
        <v>0</v>
      </c>
      <c r="Y103" s="210"/>
      <c r="Z103" s="320">
        <f t="shared" si="41"/>
        <v>24.595508270676692</v>
      </c>
      <c r="AA103" s="210"/>
      <c r="AB103" s="321">
        <f t="shared" si="42"/>
        <v>3.2712026000000001</v>
      </c>
      <c r="AC103" s="321">
        <f t="shared" si="43"/>
        <v>22.5976209454209</v>
      </c>
      <c r="AD103" s="321">
        <f t="shared" si="35"/>
        <v>22.408980992397403</v>
      </c>
      <c r="AE103" s="321">
        <f t="shared" si="44"/>
        <v>22.39758585003252</v>
      </c>
      <c r="AF103" s="321">
        <f t="shared" si="45"/>
        <v>13.520036341652</v>
      </c>
      <c r="AG103"/>
      <c r="AH103" s="121">
        <v>1.2540708</v>
      </c>
      <c r="AI103" s="121">
        <v>1.2483261000000001</v>
      </c>
      <c r="AJ103" s="121">
        <v>4.2486866999999996E-3</v>
      </c>
      <c r="AK103" s="121">
        <v>0</v>
      </c>
      <c r="AL103" s="121">
        <v>0</v>
      </c>
      <c r="AM103" s="121">
        <v>4.4996183999999997E-4</v>
      </c>
      <c r="AN103" s="121">
        <v>1.0460275000000001E-3</v>
      </c>
      <c r="AO103"/>
      <c r="AP103" s="282">
        <v>7.3050894</v>
      </c>
      <c r="AQ103" s="282">
        <v>7.1519221999999996</v>
      </c>
      <c r="AR103" s="282">
        <v>0.1483101</v>
      </c>
      <c r="AS103" s="282">
        <v>4.8570877999999998E-3</v>
      </c>
      <c r="AT103" s="255">
        <f t="shared" si="51"/>
        <v>4.2877231142352033E-4</v>
      </c>
      <c r="AU103" s="256">
        <f t="shared" si="52"/>
        <v>5.4848409389551184E-7</v>
      </c>
      <c r="AV103" s="256">
        <f t="shared" si="53"/>
        <v>0.68026440099999996</v>
      </c>
      <c r="AW103" s="272">
        <v>2.2824631999999999E-5</v>
      </c>
      <c r="AX103" s="272">
        <v>6.8867423000000003E-8</v>
      </c>
      <c r="AY103" s="272">
        <v>1.8815563999999999E-12</v>
      </c>
      <c r="AZ103" s="273">
        <v>0</v>
      </c>
      <c r="BA103" s="273">
        <v>0</v>
      </c>
      <c r="BB103" s="272">
        <v>2.9706863999999999E-8</v>
      </c>
      <c r="BC103" s="273">
        <v>4.0591797000000002E-4</v>
      </c>
      <c r="BD103" s="272">
        <v>6.7875653999999997E-9</v>
      </c>
      <c r="BE103" s="272">
        <v>4.7282703999999999E-7</v>
      </c>
      <c r="BF103" s="273">
        <v>0</v>
      </c>
      <c r="BG103" s="273">
        <v>0</v>
      </c>
      <c r="BH103" s="272">
        <v>4.0859449000000002E-15</v>
      </c>
      <c r="BI103" s="272">
        <v>1.5225035999999999E-13</v>
      </c>
      <c r="BJ103" s="272">
        <v>2.7602807E-14</v>
      </c>
      <c r="BK103" s="272">
        <v>2.0289035999999999E-13</v>
      </c>
      <c r="BL103" s="272">
        <v>2.3566299000000002E-12</v>
      </c>
      <c r="BM103" s="273">
        <v>0</v>
      </c>
      <c r="BN103" s="273">
        <v>0.6680005</v>
      </c>
      <c r="BO103" s="273">
        <v>1.2263901000000001E-2</v>
      </c>
      <c r="BP103" s="273">
        <v>0</v>
      </c>
      <c r="BQ103" s="273">
        <v>0</v>
      </c>
      <c r="BR103" s="273">
        <v>0</v>
      </c>
      <c r="BS103"/>
      <c r="BT103" s="121">
        <v>7.0994493000000004E-3</v>
      </c>
      <c r="BU103" s="121">
        <v>3.2598125000000001E-3</v>
      </c>
      <c r="BV103" s="121">
        <v>6.8578802999999999E-4</v>
      </c>
      <c r="BW103" s="274">
        <v>1.7364325000000001E-10</v>
      </c>
      <c r="BX103" s="121">
        <v>2.6852436000000001E-3</v>
      </c>
      <c r="BY103" s="121">
        <v>0</v>
      </c>
      <c r="BZ103" s="121">
        <v>0</v>
      </c>
      <c r="CA103" s="121">
        <v>0</v>
      </c>
      <c r="CB103" s="274">
        <v>1.9831752999999999E-9</v>
      </c>
      <c r="CC103" s="274">
        <v>1.3563019E-8</v>
      </c>
      <c r="CD103" s="121">
        <v>0</v>
      </c>
      <c r="CE103" s="121">
        <v>0</v>
      </c>
      <c r="CF103" s="121">
        <v>0</v>
      </c>
      <c r="CG103" s="121">
        <v>3.8959109999999998E-4</v>
      </c>
      <c r="CH103" s="274">
        <v>1.5078358E-6</v>
      </c>
      <c r="CI103" s="274">
        <v>7.7490527E-5</v>
      </c>
      <c r="CJ103" s="121">
        <v>0</v>
      </c>
      <c r="CK103"/>
      <c r="CL103" s="322">
        <v>0</v>
      </c>
      <c r="CM103" s="322">
        <v>24.595507999999999</v>
      </c>
      <c r="CN103" s="322">
        <v>0.80955270000000001</v>
      </c>
      <c r="CO103" s="322">
        <v>2.2303161999999999</v>
      </c>
      <c r="CP103" s="322">
        <v>3.1583495000000001E-3</v>
      </c>
      <c r="CQ103" s="322">
        <v>1.8485961000000002E-12</v>
      </c>
      <c r="CR103" s="322">
        <v>2.1846776E-10</v>
      </c>
      <c r="CS103" s="322">
        <v>0.13629775</v>
      </c>
      <c r="CT103" s="322">
        <v>7.5040753000000002E-2</v>
      </c>
      <c r="CU103" s="322">
        <v>0.16913186999999999</v>
      </c>
      <c r="CV103" s="148" t="s">
        <v>1286</v>
      </c>
      <c r="CW103" s="136" t="s">
        <v>1449</v>
      </c>
      <c r="CX103" s="20" t="s">
        <v>1104</v>
      </c>
      <c r="CY103" s="13"/>
      <c r="CZ103" s="52"/>
      <c r="DB103"/>
      <c r="DC103"/>
      <c r="DD103"/>
      <c r="DE103"/>
      <c r="DF103"/>
      <c r="DG103"/>
      <c r="DH103"/>
      <c r="DI103"/>
      <c r="DJ103"/>
      <c r="DK103"/>
      <c r="DL103"/>
      <c r="DM103"/>
      <c r="DN103"/>
    </row>
    <row r="104" spans="1:118" ht="14.4" customHeight="1">
      <c r="A104" t="s">
        <v>1585</v>
      </c>
      <c r="B104" s="168" t="s">
        <v>1552</v>
      </c>
      <c r="C104" s="279" t="str">
        <f t="shared" si="39"/>
        <v>A.030.10.114</v>
      </c>
      <c r="D104" s="14" t="s">
        <v>2819</v>
      </c>
      <c r="E104" s="278" t="s">
        <v>1510</v>
      </c>
      <c r="F104" s="281" t="str">
        <f t="shared" si="40"/>
        <v>Quicklime</v>
      </c>
      <c r="G104" s="319">
        <f t="shared" si="46"/>
        <v>0.47683165590834004</v>
      </c>
      <c r="H104" s="319">
        <f t="shared" si="47"/>
        <v>2.9347255100000001E-2</v>
      </c>
      <c r="I104" s="319">
        <f t="shared" si="33"/>
        <v>0.101955394213</v>
      </c>
      <c r="J104" s="319">
        <f t="shared" si="34"/>
        <v>1.1310176595339999E-2</v>
      </c>
      <c r="K104" s="319">
        <v>0.33421883000000002</v>
      </c>
      <c r="L104" s="319">
        <v>7.7684848000000001E-2</v>
      </c>
      <c r="M104" s="319">
        <v>2.1741117000000001E-2</v>
      </c>
      <c r="N104" s="319">
        <v>1.8151694999999999E-2</v>
      </c>
      <c r="O104" s="319">
        <v>7.3024301E-3</v>
      </c>
      <c r="P104" s="319">
        <v>2.1294040000000001E-4</v>
      </c>
      <c r="Q104" s="319">
        <v>3.6801896000000001E-3</v>
      </c>
      <c r="R104" s="319">
        <v>2.5008881999999998E-3</v>
      </c>
      <c r="S104" s="319">
        <v>2.407935E-4</v>
      </c>
      <c r="T104" s="319">
        <v>6.4852449000000001E-3</v>
      </c>
      <c r="U104" s="319">
        <v>4.5839089999999997E-3</v>
      </c>
      <c r="V104" s="319">
        <v>2.8541012999999999E-5</v>
      </c>
      <c r="W104" s="319">
        <v>2.2919534E-7</v>
      </c>
      <c r="X104" s="319">
        <v>0</v>
      </c>
      <c r="Y104" s="210"/>
      <c r="Z104" s="320">
        <f t="shared" si="41"/>
        <v>2.5129235338345866</v>
      </c>
      <c r="AA104" s="210"/>
      <c r="AB104" s="321">
        <f t="shared" si="42"/>
        <v>0.33421883000000002</v>
      </c>
      <c r="AC104" s="321">
        <f t="shared" si="43"/>
        <v>0.1312741083</v>
      </c>
      <c r="AD104" s="321">
        <f t="shared" si="35"/>
        <v>0.10841232729534001</v>
      </c>
      <c r="AE104" s="321">
        <f t="shared" si="44"/>
        <v>0.101955394213</v>
      </c>
      <c r="AF104" s="321">
        <f t="shared" si="45"/>
        <v>4.8247024999999999E-3</v>
      </c>
      <c r="AG104"/>
      <c r="AH104" s="121">
        <v>25.907381000000001</v>
      </c>
      <c r="AI104" s="121">
        <v>24.837613000000001</v>
      </c>
      <c r="AJ104" s="121">
        <v>0.62139034999999998</v>
      </c>
      <c r="AK104" s="121">
        <v>0</v>
      </c>
      <c r="AL104" s="121">
        <v>5.7590100999999998E-2</v>
      </c>
      <c r="AM104" s="121">
        <v>0.24849303</v>
      </c>
      <c r="AN104" s="121">
        <v>0.14229432</v>
      </c>
      <c r="AO104"/>
      <c r="AP104" s="282">
        <v>7.0973149999999999E-2</v>
      </c>
      <c r="AQ104" s="282">
        <v>6.7276442000000006E-2</v>
      </c>
      <c r="AR104" s="282">
        <v>2.5383275000000001E-3</v>
      </c>
      <c r="AS104" s="282">
        <v>1.1583797E-3</v>
      </c>
      <c r="AT104" s="255">
        <f t="shared" si="51"/>
        <v>4.0333598944881E-6</v>
      </c>
      <c r="AU104" s="256">
        <f t="shared" si="52"/>
        <v>9.3873057228084166E-9</v>
      </c>
      <c r="AV104" s="256">
        <f t="shared" si="53"/>
        <v>0.16223805499999999</v>
      </c>
      <c r="AW104" s="272">
        <v>2.3444097999999999E-6</v>
      </c>
      <c r="AX104" s="272">
        <v>7.0739202999999996E-9</v>
      </c>
      <c r="AY104" s="272">
        <v>1.9325333E-13</v>
      </c>
      <c r="AZ104" s="272">
        <v>4.7156198E-10</v>
      </c>
      <c r="BA104" s="272">
        <v>2.7392801000000001E-12</v>
      </c>
      <c r="BB104" s="272">
        <v>2.6990526000000001E-9</v>
      </c>
      <c r="BC104" s="272">
        <v>1.672443E-6</v>
      </c>
      <c r="BD104" s="272">
        <v>3.8532944999999998E-10</v>
      </c>
      <c r="BE104" s="272">
        <v>1.8711592000000001E-9</v>
      </c>
      <c r="BF104" s="272">
        <v>2.4460852000000002E-13</v>
      </c>
      <c r="BG104" s="272">
        <v>4.3025622999999998E-15</v>
      </c>
      <c r="BH104" s="272">
        <v>9.4738685999999995E-12</v>
      </c>
      <c r="BI104" s="272">
        <v>4.8391505000000003E-14</v>
      </c>
      <c r="BJ104" s="272">
        <v>1.2817148000000001E-13</v>
      </c>
      <c r="BK104" s="272">
        <v>2.5557772E-9</v>
      </c>
      <c r="BL104" s="272">
        <v>1.0773523E-8</v>
      </c>
      <c r="BM104" s="272">
        <v>4.6777173000000002E-11</v>
      </c>
      <c r="BN104" s="273">
        <v>1.4825055E-2</v>
      </c>
      <c r="BO104" s="273">
        <v>0.14741299999999999</v>
      </c>
      <c r="BP104" s="272">
        <v>4.4404280000000004E-12</v>
      </c>
      <c r="BQ104" s="272">
        <v>2.7002603E-14</v>
      </c>
      <c r="BR104" s="272">
        <v>1.2081164E-18</v>
      </c>
      <c r="BS104"/>
      <c r="BT104" s="121">
        <v>1.4322896E-4</v>
      </c>
      <c r="BU104" s="274">
        <v>1.3783554E-5</v>
      </c>
      <c r="BV104" s="274">
        <v>7.0066976000000006E-5</v>
      </c>
      <c r="BW104" s="274">
        <v>2.9305888000000002E-7</v>
      </c>
      <c r="BX104" s="274">
        <v>1.6616307000000001E-5</v>
      </c>
      <c r="BY104" s="274">
        <v>1.7411566000000001E-6</v>
      </c>
      <c r="BZ104" s="274">
        <v>3.8591489000000003E-9</v>
      </c>
      <c r="CA104" s="274">
        <v>2.6490879999999999E-6</v>
      </c>
      <c r="CB104" s="274">
        <v>2.8575103000000001E-7</v>
      </c>
      <c r="CC104" s="274">
        <v>2.4352028999999999E-6</v>
      </c>
      <c r="CD104" s="274">
        <v>2.0092276000000001E-8</v>
      </c>
      <c r="CE104" s="274">
        <v>3.0711133999999999E-8</v>
      </c>
      <c r="CF104" s="274">
        <v>1.0880938E-8</v>
      </c>
      <c r="CG104" s="274">
        <v>4.4505445000000001E-6</v>
      </c>
      <c r="CH104" s="274">
        <v>3.0730330000000002E-5</v>
      </c>
      <c r="CI104" s="274">
        <v>1.1081405999999999E-7</v>
      </c>
      <c r="CJ104" s="274">
        <v>6.3745578000000001E-10</v>
      </c>
      <c r="CK104" s="4"/>
      <c r="CL104" s="323">
        <v>1.6857869999999999E-8</v>
      </c>
      <c r="CM104" s="323">
        <v>2.5060718</v>
      </c>
      <c r="CN104" s="323">
        <v>5.8576661000000002E-2</v>
      </c>
      <c r="CO104" s="323">
        <v>9.8884135999999997E-3</v>
      </c>
      <c r="CP104" s="323">
        <v>1.4289734000000001E-4</v>
      </c>
      <c r="CQ104" s="323">
        <v>1.9047582000000002E-9</v>
      </c>
      <c r="CR104" s="323">
        <v>1.1652888E-7</v>
      </c>
      <c r="CS104" s="323">
        <v>6.7731832000000002E-4</v>
      </c>
      <c r="CT104" s="323">
        <v>0.16305322999999999</v>
      </c>
      <c r="CU104" s="323">
        <v>2.0202977</v>
      </c>
      <c r="CV104" s="148" t="s">
        <v>1284</v>
      </c>
      <c r="CW104" s="136" t="s">
        <v>1447</v>
      </c>
      <c r="CX104" s="22" t="s">
        <v>4050</v>
      </c>
      <c r="CY104" s="13"/>
      <c r="CZ104" s="52"/>
      <c r="DB104"/>
      <c r="DC104"/>
      <c r="DD104"/>
      <c r="DE104"/>
      <c r="DF104"/>
      <c r="DG104"/>
      <c r="DH104"/>
      <c r="DI104"/>
      <c r="DJ104"/>
      <c r="DK104"/>
      <c r="DL104"/>
      <c r="DM104"/>
      <c r="DN104"/>
    </row>
    <row r="105" spans="1:118" ht="14.4" customHeight="1">
      <c r="A105" t="s">
        <v>1586</v>
      </c>
      <c r="B105" s="168" t="s">
        <v>1552</v>
      </c>
      <c r="C105" s="279" t="str">
        <f t="shared" si="39"/>
        <v>A.030.10.115</v>
      </c>
      <c r="D105" s="14" t="s">
        <v>2819</v>
      </c>
      <c r="E105" s="278" t="s">
        <v>1510</v>
      </c>
      <c r="F105" s="281" t="str">
        <f t="shared" si="40"/>
        <v>Silicagel</v>
      </c>
      <c r="G105" s="319">
        <f t="shared" si="46"/>
        <v>0.51856666836800003</v>
      </c>
      <c r="H105" s="319">
        <f t="shared" si="47"/>
        <v>2.023249622E-2</v>
      </c>
      <c r="I105" s="319">
        <f t="shared" si="33"/>
        <v>3.3208696048000003E-2</v>
      </c>
      <c r="J105" s="319">
        <f t="shared" si="34"/>
        <v>5.7754060999999999E-3</v>
      </c>
      <c r="K105" s="319">
        <v>0.45935007</v>
      </c>
      <c r="L105" s="319">
        <v>1.1917273000000001E-2</v>
      </c>
      <c r="M105" s="319">
        <v>1.9508917000000001E-2</v>
      </c>
      <c r="N105" s="319">
        <v>1.7073661E-2</v>
      </c>
      <c r="O105" s="319">
        <v>2.5797353000000002E-3</v>
      </c>
      <c r="P105" s="319">
        <v>3.0729793000000002E-4</v>
      </c>
      <c r="Q105" s="319">
        <v>2.7180199000000001E-4</v>
      </c>
      <c r="R105" s="319">
        <v>1.7691337E-3</v>
      </c>
      <c r="S105" s="319">
        <v>1.7289194999999999E-3</v>
      </c>
      <c r="T105" s="319">
        <v>0</v>
      </c>
      <c r="U105" s="319">
        <v>4.0464866000000004E-3</v>
      </c>
      <c r="V105" s="319">
        <v>1.3372348E-5</v>
      </c>
      <c r="W105" s="319">
        <v>0</v>
      </c>
      <c r="X105" s="319">
        <v>0</v>
      </c>
      <c r="Y105" s="210"/>
      <c r="Z105" s="320">
        <f t="shared" si="41"/>
        <v>3.4537599248120299</v>
      </c>
      <c r="AA105" s="210"/>
      <c r="AB105" s="321">
        <f t="shared" si="42"/>
        <v>0.45935007</v>
      </c>
      <c r="AC105" s="321">
        <f t="shared" si="43"/>
        <v>5.3427819919999994E-2</v>
      </c>
      <c r="AD105" s="321">
        <f t="shared" si="35"/>
        <v>3.3195323700000001E-2</v>
      </c>
      <c r="AE105" s="321">
        <f t="shared" si="44"/>
        <v>3.3208696048000003E-2</v>
      </c>
      <c r="AF105" s="321">
        <f t="shared" si="45"/>
        <v>5.7754060999999999E-3</v>
      </c>
      <c r="AG105"/>
      <c r="AH105" s="121">
        <v>48.877451999999998</v>
      </c>
      <c r="AI105" s="121">
        <v>48.088428</v>
      </c>
      <c r="AJ105" s="121">
        <v>0.54860176999999999</v>
      </c>
      <c r="AK105" s="121">
        <v>0</v>
      </c>
      <c r="AL105" s="121">
        <v>0</v>
      </c>
      <c r="AM105" s="121">
        <v>0.13438712999999999</v>
      </c>
      <c r="AN105" s="121">
        <v>0.1060349</v>
      </c>
      <c r="AO105"/>
      <c r="AP105" s="282">
        <v>6.7309363999999997E-2</v>
      </c>
      <c r="AQ105" s="282">
        <v>6.1746292000000001E-2</v>
      </c>
      <c r="AR105" s="282">
        <v>2.8845739E-3</v>
      </c>
      <c r="AS105" s="282">
        <v>2.6784984999999998E-3</v>
      </c>
      <c r="AT105" s="255">
        <f t="shared" si="51"/>
        <v>3.7018160119369997E-6</v>
      </c>
      <c r="AU105" s="256">
        <f t="shared" si="52"/>
        <v>1.06678029825701E-8</v>
      </c>
      <c r="AV105" s="256">
        <f t="shared" si="53"/>
        <v>0.375139846813</v>
      </c>
      <c r="AW105" s="272">
        <v>3.2540762E-6</v>
      </c>
      <c r="AX105" s="272">
        <v>9.8201521000000001E-9</v>
      </c>
      <c r="AY105" s="272">
        <v>2.6822154999999998E-13</v>
      </c>
      <c r="AZ105" s="272">
        <v>2.1558614999999999E-10</v>
      </c>
      <c r="BA105" s="272">
        <v>2.8005687E-11</v>
      </c>
      <c r="BB105" s="272">
        <v>2.5388408000000001E-9</v>
      </c>
      <c r="BC105" s="272">
        <v>4.4032696999999999E-7</v>
      </c>
      <c r="BD105" s="272">
        <v>3.7139467000000002E-10</v>
      </c>
      <c r="BE105" s="272">
        <v>4.5833552999999998E-10</v>
      </c>
      <c r="BF105" s="272">
        <v>3.1438453E-13</v>
      </c>
      <c r="BG105" s="272">
        <v>1.6126401000000001E-15</v>
      </c>
      <c r="BH105" s="272">
        <v>6.6621340999999997E-13</v>
      </c>
      <c r="BI105" s="272">
        <v>3.8490381000000003E-14</v>
      </c>
      <c r="BJ105" s="272">
        <v>2.9091058999999998E-14</v>
      </c>
      <c r="BK105" s="272">
        <v>3.3471196999999998E-9</v>
      </c>
      <c r="BL105" s="272">
        <v>1.2832896000000001E-9</v>
      </c>
      <c r="BM105" s="272">
        <v>1.6602668999999999E-11</v>
      </c>
      <c r="BN105" s="272">
        <v>7.2016813E-5</v>
      </c>
      <c r="BO105" s="273">
        <v>0.37506782999999999</v>
      </c>
      <c r="BP105" s="273">
        <v>0</v>
      </c>
      <c r="BQ105" s="273">
        <v>0</v>
      </c>
      <c r="BR105" s="273">
        <v>0</v>
      </c>
      <c r="BS105"/>
      <c r="BT105" s="121">
        <v>1.9621537999999999E-4</v>
      </c>
      <c r="BU105" s="274">
        <v>3.9574919999999996E-6</v>
      </c>
      <c r="BV105" s="274">
        <v>9.6299989999999995E-5</v>
      </c>
      <c r="BW105" s="274">
        <v>2.0829157E-7</v>
      </c>
      <c r="BX105" s="274">
        <v>4.4069549999999997E-6</v>
      </c>
      <c r="BY105" s="274">
        <v>1.5637909E-6</v>
      </c>
      <c r="BZ105" s="274">
        <v>4.0330717999999998E-10</v>
      </c>
      <c r="CA105" s="274">
        <v>2.3947512999999999E-6</v>
      </c>
      <c r="CB105" s="274">
        <v>4.1237218999999998E-7</v>
      </c>
      <c r="CC105" s="274">
        <v>1.7985296E-7</v>
      </c>
      <c r="CD105" s="274">
        <v>2.1049792000000001E-7</v>
      </c>
      <c r="CE105" s="274">
        <v>1.2069742E-8</v>
      </c>
      <c r="CF105" s="274">
        <v>3.7156866999999998E-9</v>
      </c>
      <c r="CG105" s="274">
        <v>4.2653733999999999E-6</v>
      </c>
      <c r="CH105" s="274">
        <v>5.6195775E-5</v>
      </c>
      <c r="CI105" s="274">
        <v>2.6104049E-5</v>
      </c>
      <c r="CJ105" s="121">
        <v>0</v>
      </c>
      <c r="CK105"/>
      <c r="CL105" s="322">
        <v>6.1648984E-9</v>
      </c>
      <c r="CM105" s="322">
        <v>3.4141436999999999</v>
      </c>
      <c r="CN105" s="322">
        <v>4.5398251000000001E-2</v>
      </c>
      <c r="CO105" s="322">
        <v>3.0994224999999999E-3</v>
      </c>
      <c r="CP105" s="322">
        <v>1.2505234999999999E-4</v>
      </c>
      <c r="CQ105" s="322">
        <v>5.5013698000000003E-9</v>
      </c>
      <c r="CR105" s="322">
        <v>7.0501213000000001E-9</v>
      </c>
      <c r="CS105" s="322">
        <v>1.5705250999999999E-4</v>
      </c>
      <c r="CT105" s="322">
        <v>6.8447542E-2</v>
      </c>
      <c r="CU105" s="322">
        <v>6.4219318000000003</v>
      </c>
      <c r="CV105" s="148" t="s">
        <v>1288</v>
      </c>
      <c r="CW105" s="136" t="s">
        <v>1450</v>
      </c>
      <c r="CX105" s="18" t="s">
        <v>763</v>
      </c>
      <c r="CY105" s="13"/>
      <c r="CZ105" s="52"/>
      <c r="DB105"/>
      <c r="DC105"/>
      <c r="DD105"/>
      <c r="DE105"/>
      <c r="DF105"/>
      <c r="DG105"/>
      <c r="DH105"/>
      <c r="DI105"/>
      <c r="DJ105"/>
      <c r="DK105"/>
      <c r="DL105"/>
      <c r="DM105"/>
      <c r="DN105"/>
    </row>
    <row r="106" spans="1:118" ht="14.4" customHeight="1" thickBot="1">
      <c r="A106" t="s">
        <v>1587</v>
      </c>
      <c r="B106" s="168" t="s">
        <v>1552</v>
      </c>
      <c r="C106" s="279" t="str">
        <f t="shared" si="39"/>
        <v>A.030.10.116</v>
      </c>
      <c r="D106" s="14" t="s">
        <v>2819</v>
      </c>
      <c r="E106" s="278" t="s">
        <v>1510</v>
      </c>
      <c r="F106" s="281" t="str">
        <f t="shared" si="40"/>
        <v>Sodium Carbonate  (soda, Na2CO3)</v>
      </c>
      <c r="G106" s="319">
        <f t="shared" si="46"/>
        <v>0.2362597940908</v>
      </c>
      <c r="H106" s="319">
        <f t="shared" si="47"/>
        <v>1.6998060480999999E-2</v>
      </c>
      <c r="I106" s="319">
        <f t="shared" si="33"/>
        <v>6.7205369253799996E-2</v>
      </c>
      <c r="J106" s="319">
        <f t="shared" si="34"/>
        <v>5.0959435600000003E-4</v>
      </c>
      <c r="K106" s="319">
        <v>0.15154677</v>
      </c>
      <c r="L106" s="319">
        <v>5.0084017000000002E-2</v>
      </c>
      <c r="M106" s="319">
        <v>1.4558658E-2</v>
      </c>
      <c r="N106" s="319">
        <v>1.2243202E-2</v>
      </c>
      <c r="O106" s="319">
        <v>4.3682316000000004E-3</v>
      </c>
      <c r="P106" s="319">
        <v>9.1039710999999999E-5</v>
      </c>
      <c r="Q106" s="319">
        <v>2.9558717000000001E-4</v>
      </c>
      <c r="R106" s="319">
        <v>2.5604117000000001E-3</v>
      </c>
      <c r="S106" s="319">
        <v>8.5133725999999999E-5</v>
      </c>
      <c r="T106" s="319">
        <v>0</v>
      </c>
      <c r="U106" s="319">
        <v>4.2446063000000002E-4</v>
      </c>
      <c r="V106" s="319">
        <v>2.2825538000000001E-6</v>
      </c>
      <c r="W106" s="319">
        <v>0</v>
      </c>
      <c r="X106" s="319">
        <v>0</v>
      </c>
      <c r="Y106" s="210"/>
      <c r="Z106" s="320">
        <f t="shared" si="41"/>
        <v>1.1394493984962406</v>
      </c>
      <c r="AA106" s="210"/>
      <c r="AB106" s="321">
        <f t="shared" si="42"/>
        <v>0.15154677</v>
      </c>
      <c r="AC106" s="321">
        <f t="shared" si="43"/>
        <v>8.4201147180999983E-2</v>
      </c>
      <c r="AD106" s="321">
        <f t="shared" si="35"/>
        <v>6.7203086699999998E-2</v>
      </c>
      <c r="AE106" s="321">
        <f t="shared" si="44"/>
        <v>6.7205369253799996E-2</v>
      </c>
      <c r="AF106" s="321">
        <f t="shared" si="45"/>
        <v>5.0959435600000003E-4</v>
      </c>
      <c r="AG106"/>
      <c r="AH106" s="121">
        <v>13.179978999999999</v>
      </c>
      <c r="AI106" s="121">
        <v>13.093973999999999</v>
      </c>
      <c r="AJ106" s="121">
        <v>5.7546181000000002E-2</v>
      </c>
      <c r="AK106" s="121">
        <v>0</v>
      </c>
      <c r="AL106" s="121">
        <v>0</v>
      </c>
      <c r="AM106" s="121">
        <v>1.3889008E-2</v>
      </c>
      <c r="AN106" s="121">
        <v>1.4570201E-2</v>
      </c>
      <c r="AO106"/>
      <c r="AP106" s="282">
        <v>3.8558687000000001E-2</v>
      </c>
      <c r="AQ106" s="282">
        <v>3.6392427999999998E-2</v>
      </c>
      <c r="AR106" s="282">
        <v>1.2700259E-3</v>
      </c>
      <c r="AS106" s="282">
        <v>8.9623299000000001E-4</v>
      </c>
      <c r="AT106" s="255">
        <f t="shared" si="51"/>
        <v>2.1818002671223004E-6</v>
      </c>
      <c r="AU106" s="256">
        <f t="shared" si="52"/>
        <v>4.696841295056301E-9</v>
      </c>
      <c r="AV106" s="256">
        <f t="shared" si="53"/>
        <v>0.12552282794790001</v>
      </c>
      <c r="AW106" s="272">
        <v>1.0646887E-6</v>
      </c>
      <c r="AX106" s="272">
        <v>3.2126623999999999E-9</v>
      </c>
      <c r="AY106" s="272">
        <v>8.7763384000000006E-14</v>
      </c>
      <c r="AZ106" s="272">
        <v>9.8467506000000005E-11</v>
      </c>
      <c r="BA106" s="272">
        <v>2.9546163000000001E-12</v>
      </c>
      <c r="BB106" s="272">
        <v>1.8205040999999999E-9</v>
      </c>
      <c r="BC106" s="272">
        <v>1.1066127E-6</v>
      </c>
      <c r="BD106" s="272">
        <v>2.6086227999999999E-10</v>
      </c>
      <c r="BE106" s="272">
        <v>1.2116631999999999E-9</v>
      </c>
      <c r="BF106" s="272">
        <v>2.2725208E-13</v>
      </c>
      <c r="BG106" s="272">
        <v>3.1763092999999999E-15</v>
      </c>
      <c r="BH106" s="272">
        <v>7.9441487999999995E-12</v>
      </c>
      <c r="BI106" s="272">
        <v>4.9956123E-14</v>
      </c>
      <c r="BJ106" s="272">
        <v>1.3035255999999999E-13</v>
      </c>
      <c r="BK106" s="272">
        <v>1.9418430000000001E-9</v>
      </c>
      <c r="BL106" s="272">
        <v>6.6350979000000001E-9</v>
      </c>
      <c r="BM106" s="272">
        <v>3.2107658000000001E-12</v>
      </c>
      <c r="BN106" s="272">
        <v>6.4979478999999998E-6</v>
      </c>
      <c r="BO106" s="273">
        <v>0.12551633000000001</v>
      </c>
      <c r="BP106" s="273">
        <v>0</v>
      </c>
      <c r="BQ106" s="273">
        <v>0</v>
      </c>
      <c r="BR106" s="273">
        <v>0</v>
      </c>
      <c r="BS106"/>
      <c r="BT106" s="274">
        <v>7.3528859000000001E-5</v>
      </c>
      <c r="BU106" s="274">
        <v>8.9450002999999997E-6</v>
      </c>
      <c r="BV106" s="274">
        <v>3.1770872999999997E-5</v>
      </c>
      <c r="BW106" s="274">
        <v>3.0003737000000002E-7</v>
      </c>
      <c r="BX106" s="274">
        <v>1.0405969E-5</v>
      </c>
      <c r="BY106" s="274">
        <v>1.1678298E-6</v>
      </c>
      <c r="BZ106" s="274">
        <v>3.3207605000000002E-9</v>
      </c>
      <c r="CA106" s="274">
        <v>1.7722268999999999E-6</v>
      </c>
      <c r="CB106" s="274">
        <v>1.2216888E-7</v>
      </c>
      <c r="CC106" s="274">
        <v>1.9559174999999999E-7</v>
      </c>
      <c r="CD106" s="274">
        <v>2.1700132999999998E-8</v>
      </c>
      <c r="CE106" s="274">
        <v>2.3313579999999999E-9</v>
      </c>
      <c r="CF106" s="274">
        <v>3.3562011999999999E-10</v>
      </c>
      <c r="CG106" s="274">
        <v>3.0217835999999998E-6</v>
      </c>
      <c r="CH106" s="274">
        <v>1.5761457E-5</v>
      </c>
      <c r="CI106" s="274">
        <v>3.8233719000000003E-8</v>
      </c>
      <c r="CJ106" s="121">
        <v>0</v>
      </c>
      <c r="CK106"/>
      <c r="CL106" s="322">
        <v>5.5684253000000001E-10</v>
      </c>
      <c r="CM106" s="322">
        <v>1.1340722999999999</v>
      </c>
      <c r="CN106" s="322">
        <v>3.33291E-2</v>
      </c>
      <c r="CO106" s="322">
        <v>6.3887891999999998E-3</v>
      </c>
      <c r="CP106" s="322">
        <v>9.7042833000000002E-5</v>
      </c>
      <c r="CQ106" s="322">
        <v>9.4381709000000002E-10</v>
      </c>
      <c r="CR106" s="322">
        <v>9.1356130000000006E-9</v>
      </c>
      <c r="CS106" s="322">
        <v>4.2858978000000003E-4</v>
      </c>
      <c r="CT106" s="322">
        <v>0.16634769999999999</v>
      </c>
      <c r="CU106" s="322">
        <v>1.7680245000000001</v>
      </c>
      <c r="CV106" s="148" t="s">
        <v>1287</v>
      </c>
      <c r="CW106" s="136" t="s">
        <v>1451</v>
      </c>
      <c r="CX106" s="22" t="s">
        <v>4051</v>
      </c>
      <c r="CY106" s="13"/>
      <c r="CZ106" s="52"/>
      <c r="DB106"/>
      <c r="DC106"/>
      <c r="DD106"/>
      <c r="DE106"/>
      <c r="DF106"/>
      <c r="DG106"/>
      <c r="DH106"/>
      <c r="DI106"/>
      <c r="DJ106"/>
      <c r="DK106"/>
      <c r="DL106"/>
      <c r="DM106"/>
      <c r="DN106"/>
    </row>
    <row r="107" spans="1:118" ht="14.4" customHeight="1" thickBot="1">
      <c r="A107" t="s">
        <v>1588</v>
      </c>
      <c r="B107" s="168" t="s">
        <v>1552</v>
      </c>
      <c r="C107" s="279" t="str">
        <f t="shared" si="39"/>
        <v>A.030.10.117</v>
      </c>
      <c r="D107" s="14" t="s">
        <v>2819</v>
      </c>
      <c r="E107" s="278" t="s">
        <v>1510</v>
      </c>
      <c r="F107" s="281" t="str">
        <f t="shared" si="40"/>
        <v>Sodium Chloride (US)</v>
      </c>
      <c r="G107" s="319">
        <f t="shared" si="46"/>
        <v>3.1084258655221929E-2</v>
      </c>
      <c r="H107" s="319">
        <f t="shared" si="47"/>
        <v>1.5719933360000002E-3</v>
      </c>
      <c r="I107" s="319">
        <f t="shared" si="33"/>
        <v>3.8436986770000003E-3</v>
      </c>
      <c r="J107" s="319">
        <f t="shared" si="34"/>
        <v>4.2304106422219297E-3</v>
      </c>
      <c r="K107" s="319">
        <v>2.1438156E-2</v>
      </c>
      <c r="L107" s="319">
        <v>2.5144056000000001E-3</v>
      </c>
      <c r="M107" s="319">
        <v>1.1996291000000001E-3</v>
      </c>
      <c r="N107" s="319">
        <v>9.4344679999999997E-4</v>
      </c>
      <c r="O107" s="319">
        <v>2.9787398000000003E-4</v>
      </c>
      <c r="P107" s="319">
        <v>1.8310675999999998E-5</v>
      </c>
      <c r="Q107" s="319">
        <v>3.1236187999999999E-4</v>
      </c>
      <c r="R107" s="319">
        <v>1.1403535E-4</v>
      </c>
      <c r="S107" s="319">
        <v>3.2519703000000001E-5</v>
      </c>
      <c r="T107" s="319">
        <v>3.6664279999999998E-3</v>
      </c>
      <c r="U107" s="319">
        <v>5.3146273000000003E-4</v>
      </c>
      <c r="V107" s="319">
        <v>1.5628626999999999E-5</v>
      </c>
      <c r="W107" s="319">
        <v>2.0922192999999999E-10</v>
      </c>
      <c r="X107" s="319">
        <v>0</v>
      </c>
      <c r="Y107" s="210"/>
      <c r="Z107" s="320">
        <f t="shared" si="41"/>
        <v>0.16118914285714284</v>
      </c>
      <c r="AA107" s="210"/>
      <c r="AB107" s="321">
        <f t="shared" si="42"/>
        <v>2.1438156E-2</v>
      </c>
      <c r="AC107" s="321">
        <f t="shared" si="43"/>
        <v>5.4000633859999994E-3</v>
      </c>
      <c r="AD107" s="321">
        <f t="shared" si="35"/>
        <v>7.49449825922193E-3</v>
      </c>
      <c r="AE107" s="321">
        <f t="shared" si="44"/>
        <v>3.8436986770000003E-3</v>
      </c>
      <c r="AF107" s="321">
        <f t="shared" si="45"/>
        <v>5.6398243299999999E-4</v>
      </c>
      <c r="AG107"/>
      <c r="AH107" s="121">
        <v>2.5806341000000002</v>
      </c>
      <c r="AI107" s="121">
        <v>2.4488857999999998</v>
      </c>
      <c r="AJ107" s="121">
        <v>7.2045606999999998E-2</v>
      </c>
      <c r="AK107" s="121">
        <v>0</v>
      </c>
      <c r="AL107" s="121">
        <v>5.8550690999999997E-3</v>
      </c>
      <c r="AM107" s="121">
        <v>3.7896889000000003E-2</v>
      </c>
      <c r="AN107" s="121">
        <v>1.5950682000000001E-2</v>
      </c>
      <c r="AO107"/>
      <c r="AP107" s="282">
        <v>3.7725026999999999E-3</v>
      </c>
      <c r="AQ107" s="282">
        <v>3.5114612000000001E-3</v>
      </c>
      <c r="AR107" s="282">
        <v>1.5377537E-4</v>
      </c>
      <c r="AS107" s="283">
        <v>1.0726617E-4</v>
      </c>
      <c r="AT107" s="255">
        <f t="shared" si="51"/>
        <v>2.1051925600063902E-7</v>
      </c>
      <c r="AU107" s="256">
        <f t="shared" si="52"/>
        <v>5.6869590874686882E-10</v>
      </c>
      <c r="AV107" s="256">
        <f t="shared" si="53"/>
        <v>1.502327312E-2</v>
      </c>
      <c r="AW107" s="272">
        <v>1.5130032000000001E-7</v>
      </c>
      <c r="AX107" s="272">
        <v>4.5656124000000002E-10</v>
      </c>
      <c r="AY107" s="272">
        <v>1.2471373E-14</v>
      </c>
      <c r="AZ107" s="272">
        <v>3.3983133000000001E-11</v>
      </c>
      <c r="BA107" s="272">
        <v>7.2787119999999999E-13</v>
      </c>
      <c r="BB107" s="272">
        <v>1.4028538000000001E-10</v>
      </c>
      <c r="BC107" s="272">
        <v>5.7785951999999997E-8</v>
      </c>
      <c r="BD107" s="272">
        <v>2.0139815000000001E-11</v>
      </c>
      <c r="BE107" s="272">
        <v>6.6011945000000005E-11</v>
      </c>
      <c r="BF107" s="272">
        <v>2.7881346000000001E-14</v>
      </c>
      <c r="BG107" s="272">
        <v>8.3619832999999996E-16</v>
      </c>
      <c r="BH107" s="272">
        <v>1.7967648E-13</v>
      </c>
      <c r="BI107" s="272">
        <v>2.1632780999999999E-15</v>
      </c>
      <c r="BJ107" s="272">
        <v>3.4004028000000001E-15</v>
      </c>
      <c r="BK107" s="272">
        <v>1.3878985999999999E-10</v>
      </c>
      <c r="BL107" s="272">
        <v>1.1191937000000001E-9</v>
      </c>
      <c r="BM107" s="272">
        <v>2.5756454999999999E-11</v>
      </c>
      <c r="BN107" s="272">
        <v>1.4341200000000001E-6</v>
      </c>
      <c r="BO107" s="273">
        <v>1.5021839E-2</v>
      </c>
      <c r="BP107" s="272">
        <v>4.0564390000000003E-15</v>
      </c>
      <c r="BQ107" s="272">
        <v>2.4667534999999999E-17</v>
      </c>
      <c r="BR107" s="272">
        <v>1.1036438E-21</v>
      </c>
      <c r="BS107"/>
      <c r="BT107" s="274">
        <v>9.3461908999999992E-6</v>
      </c>
      <c r="BU107" s="274">
        <v>5.0190246000000004E-7</v>
      </c>
      <c r="BV107" s="274">
        <v>4.4943809000000003E-6</v>
      </c>
      <c r="BW107" s="274">
        <v>1.3386799E-8</v>
      </c>
      <c r="BX107" s="274">
        <v>6.1652224000000004E-7</v>
      </c>
      <c r="BY107" s="274">
        <v>9.1865360000000005E-8</v>
      </c>
      <c r="BZ107" s="274">
        <v>4.7017930999999995E-10</v>
      </c>
      <c r="CA107" s="274">
        <v>1.4383251999999999E-7</v>
      </c>
      <c r="CB107" s="274">
        <v>2.4571638E-8</v>
      </c>
      <c r="CC107" s="274">
        <v>2.0669167E-7</v>
      </c>
      <c r="CD107" s="274">
        <v>5.4537796999999997E-9</v>
      </c>
      <c r="CE107" s="274">
        <v>1.6819987E-8</v>
      </c>
      <c r="CF107" s="274">
        <v>8.1340565999999999E-10</v>
      </c>
      <c r="CG107" s="274">
        <v>2.2724345000000001E-7</v>
      </c>
      <c r="CH107" s="274">
        <v>2.9901749000000002E-6</v>
      </c>
      <c r="CI107" s="274">
        <v>1.2061045999999999E-8</v>
      </c>
      <c r="CJ107" s="274">
        <v>5.8233137000000005E-13</v>
      </c>
      <c r="CK107" s="4"/>
      <c r="CL107" s="323">
        <v>1.2682622E-9</v>
      </c>
      <c r="CM107" s="323">
        <v>0.16000289000000001</v>
      </c>
      <c r="CN107" s="323">
        <v>3.2047286000000002E-3</v>
      </c>
      <c r="CO107" s="323">
        <v>3.6764882999999998E-4</v>
      </c>
      <c r="CP107" s="323">
        <v>9.1022714999999996E-6</v>
      </c>
      <c r="CQ107" s="323">
        <v>2.8355369000000002E-10</v>
      </c>
      <c r="CR107" s="323">
        <v>1.2808183E-8</v>
      </c>
      <c r="CS107" s="323">
        <v>2.407167E-5</v>
      </c>
      <c r="CT107" s="323">
        <v>5.8398575999999997E-3</v>
      </c>
      <c r="CU107" s="323">
        <v>0.23354314000000001</v>
      </c>
      <c r="CV107" s="149" t="s">
        <v>1289</v>
      </c>
      <c r="CW107" s="136" t="s">
        <v>1452</v>
      </c>
      <c r="CX107" s="18" t="s">
        <v>4052</v>
      </c>
      <c r="CY107" s="13"/>
      <c r="CZ107" s="52"/>
      <c r="DB107"/>
      <c r="DC107"/>
      <c r="DD107"/>
      <c r="DE107"/>
      <c r="DF107"/>
      <c r="DG107"/>
      <c r="DH107"/>
      <c r="DI107"/>
      <c r="DJ107"/>
      <c r="DK107"/>
      <c r="DL107"/>
      <c r="DM107"/>
      <c r="DN107"/>
    </row>
    <row r="108" spans="1:118" ht="14.4" customHeight="1" thickBot="1">
      <c r="A108" t="s">
        <v>1589</v>
      </c>
      <c r="B108" s="168" t="s">
        <v>1552</v>
      </c>
      <c r="C108" s="279" t="str">
        <f t="shared" si="39"/>
        <v>A.030.10.118</v>
      </c>
      <c r="D108" s="14" t="s">
        <v>2819</v>
      </c>
      <c r="E108" s="278" t="s">
        <v>1510</v>
      </c>
      <c r="F108" s="281" t="str">
        <f t="shared" si="40"/>
        <v>Sodium Chloride, NaCl (plasticseurope)</v>
      </c>
      <c r="G108" s="319">
        <f t="shared" si="46"/>
        <v>1.968413028615984E-2</v>
      </c>
      <c r="H108" s="319">
        <f t="shared" si="47"/>
        <v>1.9758902542080002E-3</v>
      </c>
      <c r="I108" s="319">
        <f t="shared" si="33"/>
        <v>9.7282400319518396E-3</v>
      </c>
      <c r="J108" s="319">
        <f t="shared" si="34"/>
        <v>0</v>
      </c>
      <c r="K108" s="319">
        <v>7.9799999999999992E-3</v>
      </c>
      <c r="L108" s="319">
        <v>9.6206399999999997E-3</v>
      </c>
      <c r="M108" s="319">
        <v>1.076E-4</v>
      </c>
      <c r="N108" s="319">
        <v>2.2215600000000001E-5</v>
      </c>
      <c r="O108" s="319">
        <v>1.953672E-3</v>
      </c>
      <c r="P108" s="319">
        <v>0</v>
      </c>
      <c r="Q108" s="319">
        <v>2.6542079999999999E-9</v>
      </c>
      <c r="R108" s="319">
        <v>3.1951839999999999E-11</v>
      </c>
      <c r="S108" s="319">
        <v>0</v>
      </c>
      <c r="T108" s="319">
        <v>0</v>
      </c>
      <c r="U108" s="319">
        <v>0</v>
      </c>
      <c r="V108" s="319">
        <v>0</v>
      </c>
      <c r="W108" s="319">
        <v>0</v>
      </c>
      <c r="X108" s="319">
        <v>0</v>
      </c>
      <c r="Y108" s="210"/>
      <c r="Z108" s="320">
        <f t="shared" si="41"/>
        <v>5.9999999999999991E-2</v>
      </c>
      <c r="AA108" s="210"/>
      <c r="AB108" s="321">
        <f t="shared" si="42"/>
        <v>7.9799999999999992E-3</v>
      </c>
      <c r="AC108" s="321">
        <f t="shared" si="43"/>
        <v>1.1704130286159839E-2</v>
      </c>
      <c r="AD108" s="321">
        <f t="shared" si="35"/>
        <v>9.7282400319518396E-3</v>
      </c>
      <c r="AE108" s="321">
        <f t="shared" si="44"/>
        <v>9.7282400319518396E-3</v>
      </c>
      <c r="AF108" s="321">
        <f t="shared" si="45"/>
        <v>0</v>
      </c>
      <c r="AG108"/>
      <c r="AH108" s="121">
        <v>2.6</v>
      </c>
      <c r="AI108" s="121">
        <v>0</v>
      </c>
      <c r="AJ108" s="121">
        <v>0</v>
      </c>
      <c r="AK108" s="121">
        <v>0</v>
      </c>
      <c r="AL108" s="121">
        <v>0</v>
      </c>
      <c r="AM108" s="121">
        <v>0</v>
      </c>
      <c r="AN108" s="121">
        <v>2.6</v>
      </c>
      <c r="AO108"/>
      <c r="AP108" s="282">
        <v>3.9437912000000004E-3</v>
      </c>
      <c r="AQ108" s="282">
        <v>3.843127E-3</v>
      </c>
      <c r="AR108" s="282">
        <v>1.0066413000000001E-4</v>
      </c>
      <c r="AS108" s="282">
        <v>0</v>
      </c>
      <c r="AT108" s="255">
        <f t="shared" si="51"/>
        <v>2.304033E-7</v>
      </c>
      <c r="AU108" s="256">
        <f t="shared" si="52"/>
        <v>3.7227859000000001E-10</v>
      </c>
      <c r="AV108" s="256">
        <f t="shared" si="53"/>
        <v>0</v>
      </c>
      <c r="AW108" s="272">
        <v>5.568E-8</v>
      </c>
      <c r="AX108" s="272">
        <v>1.6799999999999999E-10</v>
      </c>
      <c r="AY108" s="272">
        <v>4.59E-15</v>
      </c>
      <c r="AZ108" s="273">
        <v>0</v>
      </c>
      <c r="BA108" s="273">
        <v>0</v>
      </c>
      <c r="BB108" s="272">
        <v>3.3000000000000001E-12</v>
      </c>
      <c r="BC108" s="272">
        <v>1.7471999999999999E-7</v>
      </c>
      <c r="BD108" s="272">
        <v>7.5400000000000002E-13</v>
      </c>
      <c r="BE108" s="272">
        <v>2.0352000000000001E-10</v>
      </c>
      <c r="BF108" s="273">
        <v>0</v>
      </c>
      <c r="BG108" s="273">
        <v>0</v>
      </c>
      <c r="BH108" s="273">
        <v>0</v>
      </c>
      <c r="BI108" s="273">
        <v>0</v>
      </c>
      <c r="BJ108" s="273">
        <v>0</v>
      </c>
      <c r="BK108" s="273">
        <v>0</v>
      </c>
      <c r="BL108" s="273">
        <v>0</v>
      </c>
      <c r="BM108" s="273">
        <v>0</v>
      </c>
      <c r="BN108" s="273">
        <v>0</v>
      </c>
      <c r="BO108" s="273">
        <v>0</v>
      </c>
      <c r="BP108" s="273">
        <v>0</v>
      </c>
      <c r="BQ108" s="273">
        <v>0</v>
      </c>
      <c r="BR108" s="273">
        <v>0</v>
      </c>
      <c r="BS108"/>
      <c r="BT108" s="274">
        <v>5.3333872999999997E-6</v>
      </c>
      <c r="BU108" s="274">
        <v>1.4031284000000001E-6</v>
      </c>
      <c r="BV108" s="274">
        <v>1.6729591999999999E-6</v>
      </c>
      <c r="BW108" s="274">
        <v>3.7427357999999997E-15</v>
      </c>
      <c r="BX108" s="274">
        <v>2.1464456000000001E-6</v>
      </c>
      <c r="BY108" s="121">
        <v>0</v>
      </c>
      <c r="BZ108" s="121">
        <v>0</v>
      </c>
      <c r="CA108" s="121">
        <v>0</v>
      </c>
      <c r="CB108" s="121">
        <v>0</v>
      </c>
      <c r="CC108" s="274">
        <v>1.7563049000000001E-12</v>
      </c>
      <c r="CD108" s="121">
        <v>0</v>
      </c>
      <c r="CE108" s="121">
        <v>0</v>
      </c>
      <c r="CF108" s="121">
        <v>0</v>
      </c>
      <c r="CG108" s="274">
        <v>1.1085232E-7</v>
      </c>
      <c r="CH108" s="121">
        <v>0</v>
      </c>
      <c r="CI108" s="121">
        <v>0</v>
      </c>
      <c r="CJ108" s="121">
        <v>0</v>
      </c>
      <c r="CK108"/>
      <c r="CL108" s="322">
        <v>0</v>
      </c>
      <c r="CM108" s="322">
        <v>0.06</v>
      </c>
      <c r="CN108" s="322">
        <v>8.9950299999999998E-5</v>
      </c>
      <c r="CO108" s="322">
        <v>9.6000000000000002E-4</v>
      </c>
      <c r="CP108" s="322">
        <v>7.3130400000000004E-6</v>
      </c>
      <c r="CQ108" s="322">
        <v>0</v>
      </c>
      <c r="CR108" s="322">
        <v>0</v>
      </c>
      <c r="CS108" s="322">
        <v>5.8666655999999998E-5</v>
      </c>
      <c r="CT108" s="322">
        <v>0</v>
      </c>
      <c r="CU108" s="322">
        <v>0</v>
      </c>
      <c r="CV108" s="149" t="s">
        <v>1289</v>
      </c>
      <c r="CW108" s="136" t="s">
        <v>1452</v>
      </c>
      <c r="CX108" s="22" t="s">
        <v>4053</v>
      </c>
      <c r="CY108" s="13"/>
      <c r="CZ108" s="52"/>
      <c r="DB108"/>
      <c r="DC108"/>
      <c r="DD108"/>
      <c r="DE108"/>
      <c r="DF108"/>
      <c r="DG108"/>
      <c r="DH108"/>
      <c r="DI108"/>
      <c r="DJ108"/>
      <c r="DK108"/>
      <c r="DL108"/>
      <c r="DM108"/>
      <c r="DN108"/>
    </row>
    <row r="109" spans="1:118" ht="14.4" customHeight="1">
      <c r="A109" t="s">
        <v>1590</v>
      </c>
      <c r="B109" s="168" t="s">
        <v>1552</v>
      </c>
      <c r="C109" s="279" t="str">
        <f t="shared" si="39"/>
        <v>A.030.10.119</v>
      </c>
      <c r="D109" s="14" t="s">
        <v>2819</v>
      </c>
      <c r="E109" s="278" t="s">
        <v>1510</v>
      </c>
      <c r="F109" s="281" t="str">
        <f t="shared" si="40"/>
        <v>Sodium Chlorite</v>
      </c>
      <c r="G109" s="319">
        <f t="shared" si="46"/>
        <v>2.0221869545452513E-2</v>
      </c>
      <c r="H109" s="319">
        <f t="shared" si="47"/>
        <v>1.0386953012659E-4</v>
      </c>
      <c r="I109" s="319">
        <f t="shared" si="33"/>
        <v>1.0589040015325924E-2</v>
      </c>
      <c r="J109" s="319">
        <f t="shared" si="34"/>
        <v>1.5489600000000001E-3</v>
      </c>
      <c r="K109" s="319">
        <v>7.9799999999999992E-3</v>
      </c>
      <c r="L109" s="319">
        <v>9.6206399999999997E-3</v>
      </c>
      <c r="M109" s="319">
        <v>9.6840000000000001E-4</v>
      </c>
      <c r="N109" s="319">
        <v>1.2440735999999999E-5</v>
      </c>
      <c r="O109" s="319">
        <v>9.1428000000000006E-5</v>
      </c>
      <c r="P109" s="319">
        <v>0</v>
      </c>
      <c r="Q109" s="319">
        <v>7.9412659000000004E-10</v>
      </c>
      <c r="R109" s="319">
        <v>1.5325924E-11</v>
      </c>
      <c r="S109" s="319">
        <v>0</v>
      </c>
      <c r="T109" s="319">
        <v>0</v>
      </c>
      <c r="U109" s="319">
        <v>1.5489600000000001E-3</v>
      </c>
      <c r="V109" s="319">
        <v>0</v>
      </c>
      <c r="W109" s="319">
        <v>0</v>
      </c>
      <c r="X109" s="319">
        <v>0</v>
      </c>
      <c r="Y109" s="210"/>
      <c r="Z109" s="320">
        <f t="shared" si="41"/>
        <v>5.9999999999999991E-2</v>
      </c>
      <c r="AA109" s="210"/>
      <c r="AB109" s="321">
        <f t="shared" si="42"/>
        <v>7.9799999999999992E-3</v>
      </c>
      <c r="AC109" s="321">
        <f t="shared" si="43"/>
        <v>1.0692909545452512E-2</v>
      </c>
      <c r="AD109" s="321">
        <f t="shared" si="35"/>
        <v>1.0589040015325924E-2</v>
      </c>
      <c r="AE109" s="321">
        <f t="shared" si="44"/>
        <v>1.0589040015325924E-2</v>
      </c>
      <c r="AF109" s="321">
        <f t="shared" si="45"/>
        <v>1.5489600000000001E-3</v>
      </c>
      <c r="AG109"/>
      <c r="AH109" s="121">
        <v>2.58</v>
      </c>
      <c r="AI109" s="121">
        <v>0</v>
      </c>
      <c r="AJ109" s="121">
        <v>0</v>
      </c>
      <c r="AK109" s="121">
        <v>0</v>
      </c>
      <c r="AL109" s="121">
        <v>0</v>
      </c>
      <c r="AM109" s="121">
        <v>2.5499999999999998</v>
      </c>
      <c r="AN109" s="121">
        <v>0.03</v>
      </c>
      <c r="AO109"/>
      <c r="AP109" s="282">
        <v>3.9436771999999997E-3</v>
      </c>
      <c r="AQ109" s="282">
        <v>3.8431028E-3</v>
      </c>
      <c r="AR109" s="282">
        <v>1.0057442000000001E-4</v>
      </c>
      <c r="AS109" s="282">
        <v>0</v>
      </c>
      <c r="AT109" s="255">
        <f t="shared" si="51"/>
        <v>2.3040184799999998E-7</v>
      </c>
      <c r="AU109" s="256">
        <f t="shared" si="52"/>
        <v>3.7194682999999998E-10</v>
      </c>
      <c r="AV109" s="256">
        <f t="shared" si="53"/>
        <v>0</v>
      </c>
      <c r="AW109" s="272">
        <v>5.568E-8</v>
      </c>
      <c r="AX109" s="272">
        <v>1.6799999999999999E-10</v>
      </c>
      <c r="AY109" s="272">
        <v>4.59E-15</v>
      </c>
      <c r="AZ109" s="273">
        <v>0</v>
      </c>
      <c r="BA109" s="273">
        <v>0</v>
      </c>
      <c r="BB109" s="272">
        <v>1.8479999999999998E-12</v>
      </c>
      <c r="BC109" s="272">
        <v>1.7471999999999999E-7</v>
      </c>
      <c r="BD109" s="272">
        <v>4.2223999999999998E-13</v>
      </c>
      <c r="BE109" s="272">
        <v>2.0352000000000001E-10</v>
      </c>
      <c r="BF109" s="273">
        <v>0</v>
      </c>
      <c r="BG109" s="273">
        <v>0</v>
      </c>
      <c r="BH109" s="273">
        <v>0</v>
      </c>
      <c r="BI109" s="273">
        <v>0</v>
      </c>
      <c r="BJ109" s="273">
        <v>0</v>
      </c>
      <c r="BK109" s="273">
        <v>0</v>
      </c>
      <c r="BL109" s="273">
        <v>0</v>
      </c>
      <c r="BM109" s="273">
        <v>0</v>
      </c>
      <c r="BN109" s="273">
        <v>0</v>
      </c>
      <c r="BO109" s="273">
        <v>0</v>
      </c>
      <c r="BP109" s="273">
        <v>0</v>
      </c>
      <c r="BQ109" s="273">
        <v>0</v>
      </c>
      <c r="BR109" s="273">
        <v>0</v>
      </c>
      <c r="BS109"/>
      <c r="BT109" s="274">
        <v>4.4165997000000004E-6</v>
      </c>
      <c r="BU109" s="274">
        <v>1.4031284000000001E-6</v>
      </c>
      <c r="BV109" s="274">
        <v>1.6729591999999999E-6</v>
      </c>
      <c r="BW109" s="274">
        <v>1.7952294999999999E-15</v>
      </c>
      <c r="BX109" s="274">
        <v>1.2383585000000001E-6</v>
      </c>
      <c r="BY109" s="121">
        <v>0</v>
      </c>
      <c r="BZ109" s="121">
        <v>0</v>
      </c>
      <c r="CA109" s="121">
        <v>0</v>
      </c>
      <c r="CB109" s="121">
        <v>0</v>
      </c>
      <c r="CC109" s="274">
        <v>5.2547818999999998E-13</v>
      </c>
      <c r="CD109" s="121">
        <v>0</v>
      </c>
      <c r="CE109" s="121">
        <v>0</v>
      </c>
      <c r="CF109" s="121">
        <v>0</v>
      </c>
      <c r="CG109" s="274">
        <v>1.0215316E-7</v>
      </c>
      <c r="CH109" s="121">
        <v>0</v>
      </c>
      <c r="CI109" s="121">
        <v>0</v>
      </c>
      <c r="CJ109" s="121">
        <v>0</v>
      </c>
      <c r="CK109"/>
      <c r="CL109" s="322">
        <v>0</v>
      </c>
      <c r="CM109" s="322">
        <v>0.06</v>
      </c>
      <c r="CN109" s="322">
        <v>5.0372167999999998E-5</v>
      </c>
      <c r="CO109" s="322">
        <v>9.6000000000000002E-4</v>
      </c>
      <c r="CP109" s="322">
        <v>6.5817359999999995E-5</v>
      </c>
      <c r="CQ109" s="322">
        <v>0</v>
      </c>
      <c r="CR109" s="322">
        <v>0</v>
      </c>
      <c r="CS109" s="322">
        <v>5.8666655999999998E-5</v>
      </c>
      <c r="CT109" s="322">
        <v>0</v>
      </c>
      <c r="CU109" s="322">
        <v>0</v>
      </c>
      <c r="CV109" s="148" t="s">
        <v>1290</v>
      </c>
      <c r="CW109" s="136" t="s">
        <v>1452</v>
      </c>
      <c r="CX109" s="20" t="s">
        <v>4054</v>
      </c>
      <c r="CY109" s="13"/>
      <c r="CZ109" s="52"/>
      <c r="DB109"/>
      <c r="DC109"/>
      <c r="DD109"/>
      <c r="DE109"/>
      <c r="DF109"/>
      <c r="DG109"/>
      <c r="DH109"/>
      <c r="DI109"/>
      <c r="DJ109"/>
      <c r="DK109"/>
      <c r="DL109"/>
      <c r="DM109"/>
      <c r="DN109"/>
    </row>
    <row r="110" spans="1:118" ht="14.4" customHeight="1">
      <c r="A110" t="s">
        <v>1591</v>
      </c>
      <c r="B110" s="168" t="s">
        <v>1552</v>
      </c>
      <c r="C110" s="279" t="str">
        <f t="shared" si="39"/>
        <v>A.030.10.120</v>
      </c>
      <c r="D110" s="14" t="s">
        <v>2819</v>
      </c>
      <c r="E110" s="278" t="s">
        <v>1510</v>
      </c>
      <c r="F110" s="281" t="str">
        <f t="shared" si="40"/>
        <v>Sodium Cumenesulphonate</v>
      </c>
      <c r="G110" s="319">
        <f t="shared" si="46"/>
        <v>1.4704487384000002</v>
      </c>
      <c r="H110" s="319">
        <f t="shared" si="47"/>
        <v>7.1887697299999997E-2</v>
      </c>
      <c r="I110" s="319">
        <f t="shared" si="33"/>
        <v>0.53882070900000001</v>
      </c>
      <c r="J110" s="319">
        <f t="shared" si="34"/>
        <v>0.56570603210000003</v>
      </c>
      <c r="K110" s="319">
        <v>0.29403430000000003</v>
      </c>
      <c r="L110" s="319">
        <v>8.5182750000000002E-2</v>
      </c>
      <c r="M110" s="319">
        <v>3.0782224E-2</v>
      </c>
      <c r="N110" s="319">
        <v>8.7073075000000007E-3</v>
      </c>
      <c r="O110" s="319">
        <v>2.2413253000000001E-2</v>
      </c>
      <c r="P110" s="319">
        <v>3.4639841999999997E-2</v>
      </c>
      <c r="Q110" s="319">
        <v>6.1272948000000004E-3</v>
      </c>
      <c r="R110" s="319">
        <v>0.41061560000000003</v>
      </c>
      <c r="S110" s="319">
        <v>2.6649848E-2</v>
      </c>
      <c r="T110" s="319">
        <v>0.50365852</v>
      </c>
      <c r="U110" s="319">
        <v>2.9591257999999999E-2</v>
      </c>
      <c r="V110" s="319">
        <v>1.2240134999999999E-2</v>
      </c>
      <c r="W110" s="319">
        <v>5.8064060999999997E-3</v>
      </c>
      <c r="X110" s="319">
        <v>0</v>
      </c>
      <c r="Y110" s="210"/>
      <c r="Z110" s="320">
        <f t="shared" si="41"/>
        <v>2.2107842105263158</v>
      </c>
      <c r="AA110" s="210"/>
      <c r="AB110" s="321">
        <f t="shared" si="42"/>
        <v>0.29403430000000003</v>
      </c>
      <c r="AC110" s="321">
        <f t="shared" si="43"/>
        <v>0.59846827130000002</v>
      </c>
      <c r="AD110" s="321">
        <f t="shared" si="35"/>
        <v>1.0360455001</v>
      </c>
      <c r="AE110" s="321">
        <f t="shared" si="44"/>
        <v>0.53882070900000001</v>
      </c>
      <c r="AF110" s="321">
        <f t="shared" si="45"/>
        <v>5.6241105999999999E-2</v>
      </c>
      <c r="AG110"/>
      <c r="AH110" s="121">
        <v>62.571125000000002</v>
      </c>
      <c r="AI110" s="121">
        <v>56.736500999999997</v>
      </c>
      <c r="AJ110" s="121">
        <v>4.0118299999999998</v>
      </c>
      <c r="AK110" s="121">
        <v>0</v>
      </c>
      <c r="AL110" s="121">
        <v>0.54234470999999995</v>
      </c>
      <c r="AM110" s="121">
        <v>0.39372984</v>
      </c>
      <c r="AN110" s="121">
        <v>0.88671904000000001</v>
      </c>
      <c r="AO110"/>
      <c r="AP110" s="282">
        <v>7.9014951E-2</v>
      </c>
      <c r="AQ110" s="282">
        <v>7.2664240000000005E-2</v>
      </c>
      <c r="AR110" s="282">
        <v>2.2958841999999998E-3</v>
      </c>
      <c r="AS110" s="282">
        <v>4.0548266999999999E-3</v>
      </c>
      <c r="AT110" s="255">
        <f t="shared" si="51"/>
        <v>4.3563692848999991E-6</v>
      </c>
      <c r="AU110" s="256">
        <f t="shared" si="52"/>
        <v>8.4906959860899989E-9</v>
      </c>
      <c r="AV110" s="256">
        <f t="shared" si="53"/>
        <v>0.56790289683999995</v>
      </c>
      <c r="AW110" s="272">
        <v>2.0516077E-6</v>
      </c>
      <c r="AX110" s="272">
        <v>6.1901957999999999E-9</v>
      </c>
      <c r="AY110" s="272">
        <v>1.6912498999999999E-13</v>
      </c>
      <c r="AZ110" s="273">
        <v>0</v>
      </c>
      <c r="BA110" s="273">
        <v>0</v>
      </c>
      <c r="BB110" s="272">
        <v>1.2962949E-9</v>
      </c>
      <c r="BC110" s="272">
        <v>1.8985695E-6</v>
      </c>
      <c r="BD110" s="272">
        <v>2.9561846000000002E-10</v>
      </c>
      <c r="BE110" s="272">
        <v>1.802E-9</v>
      </c>
      <c r="BF110" s="273">
        <v>0</v>
      </c>
      <c r="BG110" s="273">
        <v>0</v>
      </c>
      <c r="BH110" s="272">
        <v>3.2037921E-12</v>
      </c>
      <c r="BI110" s="272">
        <v>1.6800046999999999E-10</v>
      </c>
      <c r="BJ110" s="272">
        <v>3.1508339E-11</v>
      </c>
      <c r="BK110" s="272">
        <v>3.9849318999999999E-7</v>
      </c>
      <c r="BL110" s="272">
        <v>6.4026000000000002E-9</v>
      </c>
      <c r="BM110" s="273">
        <v>0</v>
      </c>
      <c r="BN110" s="273">
        <v>5.3788684000000001E-4</v>
      </c>
      <c r="BO110" s="273">
        <v>0.56736500999999995</v>
      </c>
      <c r="BP110" s="273">
        <v>0</v>
      </c>
      <c r="BQ110" s="273">
        <v>0</v>
      </c>
      <c r="BR110" s="273">
        <v>0</v>
      </c>
      <c r="BS110"/>
      <c r="BT110" s="121">
        <v>2.9954713000000002E-4</v>
      </c>
      <c r="BU110" s="274">
        <v>1.2423532E-5</v>
      </c>
      <c r="BV110" s="274">
        <v>6.164253E-5</v>
      </c>
      <c r="BW110" s="274">
        <v>4.8098233999999999E-5</v>
      </c>
      <c r="BX110" s="274">
        <v>3.0295348999999998E-5</v>
      </c>
      <c r="BY110" s="121">
        <v>0</v>
      </c>
      <c r="BZ110" s="121">
        <v>0</v>
      </c>
      <c r="CA110" s="121">
        <v>0</v>
      </c>
      <c r="CB110" s="274">
        <v>4.6484228999999997E-5</v>
      </c>
      <c r="CC110" s="274">
        <v>4.0544665999999999E-6</v>
      </c>
      <c r="CD110" s="121">
        <v>0</v>
      </c>
      <c r="CE110" s="121">
        <v>0</v>
      </c>
      <c r="CF110" s="121">
        <v>0</v>
      </c>
      <c r="CG110" s="274">
        <v>1.005339E-5</v>
      </c>
      <c r="CH110" s="274">
        <v>7.3642318000000001E-5</v>
      </c>
      <c r="CI110" s="274">
        <v>1.2853086000000001E-5</v>
      </c>
      <c r="CJ110" s="121">
        <v>0</v>
      </c>
      <c r="CK110"/>
      <c r="CL110" s="322">
        <v>0</v>
      </c>
      <c r="CM110" s="322">
        <v>2.2107842</v>
      </c>
      <c r="CN110" s="322">
        <v>0</v>
      </c>
      <c r="CO110" s="322">
        <v>8.5000000000000006E-3</v>
      </c>
      <c r="CP110" s="322">
        <v>2.0921156000000001E-3</v>
      </c>
      <c r="CQ110" s="322">
        <v>2.0255468000000001E-7</v>
      </c>
      <c r="CR110" s="322">
        <v>1.816275E-7</v>
      </c>
      <c r="CS110" s="322">
        <v>1.0783782999999999E-3</v>
      </c>
      <c r="CT110" s="322">
        <v>78.227609999999999</v>
      </c>
      <c r="CU110" s="322">
        <v>7.7076000999999996</v>
      </c>
      <c r="CV110" s="148" t="s">
        <v>1291</v>
      </c>
      <c r="CW110" s="136" t="s">
        <v>1453</v>
      </c>
      <c r="CX110" s="20" t="s">
        <v>4055</v>
      </c>
      <c r="CY110" s="13"/>
      <c r="CZ110" s="52"/>
      <c r="DB110"/>
      <c r="DC110"/>
      <c r="DD110"/>
      <c r="DE110"/>
      <c r="DF110"/>
      <c r="DG110"/>
      <c r="DH110"/>
      <c r="DI110"/>
      <c r="DJ110"/>
      <c r="DK110"/>
      <c r="DL110"/>
      <c r="DM110"/>
      <c r="DN110"/>
    </row>
    <row r="111" spans="1:118" ht="14.4" customHeight="1">
      <c r="A111" t="s">
        <v>1592</v>
      </c>
      <c r="B111" s="168" t="s">
        <v>1552</v>
      </c>
      <c r="C111" s="279" t="str">
        <f t="shared" si="39"/>
        <v>A.030.10.121</v>
      </c>
      <c r="D111" s="14" t="s">
        <v>2819</v>
      </c>
      <c r="E111" s="278" t="s">
        <v>1510</v>
      </c>
      <c r="F111" s="281" t="str">
        <f t="shared" si="40"/>
        <v>Sodium Hydroxide (US 2011)</v>
      </c>
      <c r="G111" s="319">
        <f t="shared" si="46"/>
        <v>0.13668168718138896</v>
      </c>
      <c r="H111" s="319">
        <f t="shared" si="47"/>
        <v>7.9644035099999989E-3</v>
      </c>
      <c r="I111" s="319">
        <f t="shared" si="33"/>
        <v>1.3082403928000001E-2</v>
      </c>
      <c r="J111" s="319">
        <f t="shared" si="34"/>
        <v>1.7534637743388943E-2</v>
      </c>
      <c r="K111" s="319">
        <v>9.8100242000000004E-2</v>
      </c>
      <c r="L111" s="319">
        <v>7.2183181999999997E-3</v>
      </c>
      <c r="M111" s="319">
        <v>5.5713064E-3</v>
      </c>
      <c r="N111" s="319">
        <v>4.6518888000000001E-3</v>
      </c>
      <c r="O111" s="319">
        <v>1.0643987000000001E-3</v>
      </c>
      <c r="P111" s="319">
        <v>1.1836931E-4</v>
      </c>
      <c r="Q111" s="319">
        <v>2.1297466999999999E-3</v>
      </c>
      <c r="R111" s="319">
        <v>2.7665238000000001E-4</v>
      </c>
      <c r="S111" s="319">
        <v>5.4757204000000002E-4</v>
      </c>
      <c r="T111" s="319">
        <v>3.4905505E-3</v>
      </c>
      <c r="U111" s="319">
        <v>1.3496515000000001E-2</v>
      </c>
      <c r="V111" s="319">
        <v>1.6126948000000001E-5</v>
      </c>
      <c r="W111" s="319">
        <v>2.0338893999999999E-10</v>
      </c>
      <c r="X111" s="319">
        <v>0</v>
      </c>
      <c r="Y111" s="210"/>
      <c r="Z111" s="320">
        <f t="shared" si="41"/>
        <v>0.73759580451127815</v>
      </c>
      <c r="AA111" s="210"/>
      <c r="AB111" s="321">
        <f t="shared" si="42"/>
        <v>9.8100242000000004E-2</v>
      </c>
      <c r="AC111" s="321">
        <f t="shared" si="43"/>
        <v>2.1030680490000002E-2</v>
      </c>
      <c r="AD111" s="321">
        <f t="shared" si="35"/>
        <v>1.6556827683388939E-2</v>
      </c>
      <c r="AE111" s="321">
        <f t="shared" si="44"/>
        <v>1.3082403928000001E-2</v>
      </c>
      <c r="AF111" s="321">
        <f t="shared" si="45"/>
        <v>1.404408704E-2</v>
      </c>
      <c r="AG111"/>
      <c r="AH111" s="121">
        <v>15.457922999999999</v>
      </c>
      <c r="AI111" s="121">
        <v>12.345483</v>
      </c>
      <c r="AJ111" s="121">
        <v>1.8295629</v>
      </c>
      <c r="AK111" s="121">
        <v>0</v>
      </c>
      <c r="AL111" s="121">
        <v>0.17877175000000001</v>
      </c>
      <c r="AM111" s="121">
        <v>0.69174773000000001</v>
      </c>
      <c r="AN111" s="121">
        <v>0.41235734000000002</v>
      </c>
      <c r="AO111"/>
      <c r="AP111" s="282">
        <v>1.5962641E-2</v>
      </c>
      <c r="AQ111" s="282">
        <v>1.4804321E-2</v>
      </c>
      <c r="AR111" s="282">
        <v>6.5527152E-4</v>
      </c>
      <c r="AS111" s="282">
        <v>5.0304818000000001E-4</v>
      </c>
      <c r="AT111" s="255">
        <f t="shared" si="51"/>
        <v>8.8754922221754783E-7</v>
      </c>
      <c r="AU111" s="256">
        <f t="shared" si="52"/>
        <v>2.4233413888909607E-9</v>
      </c>
      <c r="AV111" s="256">
        <f t="shared" si="53"/>
        <v>7.0454926434000004E-2</v>
      </c>
      <c r="AW111" s="272">
        <v>6.9067383999999998E-7</v>
      </c>
      <c r="AX111" s="272">
        <v>2.0841497E-9</v>
      </c>
      <c r="AY111" s="272">
        <v>5.6932032000000003E-14</v>
      </c>
      <c r="AZ111" s="272">
        <v>1.4236494E-10</v>
      </c>
      <c r="BA111" s="272">
        <v>3.3071842000000001E-12</v>
      </c>
      <c r="BB111" s="272">
        <v>6.9170908999999996E-10</v>
      </c>
      <c r="BC111" s="272">
        <v>1.9373218E-7</v>
      </c>
      <c r="BD111" s="272">
        <v>9.9004147000000003E-11</v>
      </c>
      <c r="BE111" s="272">
        <v>2.1143989999999999E-10</v>
      </c>
      <c r="BF111" s="272">
        <v>1.3430318E-12</v>
      </c>
      <c r="BG111" s="272">
        <v>9.4661136999999996E-16</v>
      </c>
      <c r="BH111" s="272">
        <v>1.2630088E-12</v>
      </c>
      <c r="BI111" s="272">
        <v>5.7358236000000003E-15</v>
      </c>
      <c r="BJ111" s="272">
        <v>7.6238431000000007E-15</v>
      </c>
      <c r="BK111" s="272">
        <v>6.1967686000000005E-10</v>
      </c>
      <c r="BL111" s="272">
        <v>1.6861402E-9</v>
      </c>
      <c r="BM111" s="272">
        <v>2.6070338999999999E-11</v>
      </c>
      <c r="BN111" s="272">
        <v>1.3378434E-5</v>
      </c>
      <c r="BO111" s="273">
        <v>7.0441548000000007E-2</v>
      </c>
      <c r="BP111" s="272">
        <v>3.9433478000000001E-15</v>
      </c>
      <c r="BQ111" s="272">
        <v>2.3979818E-17</v>
      </c>
      <c r="BR111" s="272">
        <v>1.0728748E-21</v>
      </c>
      <c r="BS111"/>
      <c r="BT111" s="274">
        <v>4.5341435000000002E-5</v>
      </c>
      <c r="BU111" s="274">
        <v>1.6838625E-6</v>
      </c>
      <c r="BV111" s="274">
        <v>2.0566127999999999E-5</v>
      </c>
      <c r="BW111" s="274">
        <v>3.2532875999999998E-8</v>
      </c>
      <c r="BX111" s="274">
        <v>2.0152430999999998E-6</v>
      </c>
      <c r="BY111" s="274">
        <v>4.4408678000000002E-7</v>
      </c>
      <c r="BZ111" s="274">
        <v>4.8526900999999995E-10</v>
      </c>
      <c r="CA111" s="274">
        <v>6.8020157000000005E-7</v>
      </c>
      <c r="CB111" s="274">
        <v>1.5884328E-7</v>
      </c>
      <c r="CC111" s="274">
        <v>1.4092658E-6</v>
      </c>
      <c r="CD111" s="274">
        <v>2.4841377000000002E-8</v>
      </c>
      <c r="CE111" s="274">
        <v>1.7139553E-8</v>
      </c>
      <c r="CF111" s="274">
        <v>1.6455325000000001E-7</v>
      </c>
      <c r="CG111" s="274">
        <v>1.0378346E-6</v>
      </c>
      <c r="CH111" s="274">
        <v>1.6860491000000001E-5</v>
      </c>
      <c r="CI111" s="274">
        <v>2.4592582999999999E-7</v>
      </c>
      <c r="CJ111" s="274">
        <v>5.6609630999999995E-13</v>
      </c>
      <c r="CK111" s="4"/>
      <c r="CL111" s="323">
        <v>1.4012409E-7</v>
      </c>
      <c r="CM111" s="323">
        <v>0.73260636999999995</v>
      </c>
      <c r="CN111" s="323">
        <v>1.6175156999999999E-2</v>
      </c>
      <c r="CO111" s="323">
        <v>1.2604089000000001E-3</v>
      </c>
      <c r="CP111" s="323">
        <v>4.9390832000000002E-5</v>
      </c>
      <c r="CQ111" s="323">
        <v>1.2552456E-9</v>
      </c>
      <c r="CR111" s="323">
        <v>6.7629027999999999E-8</v>
      </c>
      <c r="CS111" s="323">
        <v>7.6225517000000004E-5</v>
      </c>
      <c r="CT111" s="323">
        <v>1.2770106999999999E-2</v>
      </c>
      <c r="CU111" s="323">
        <v>1.1361671</v>
      </c>
      <c r="CV111" s="148" t="s">
        <v>1292</v>
      </c>
      <c r="CW111" s="136" t="s">
        <v>1446</v>
      </c>
      <c r="CX111" s="20" t="s">
        <v>4052</v>
      </c>
      <c r="CY111" s="13"/>
      <c r="CZ111" s="52"/>
      <c r="DB111"/>
      <c r="DC111"/>
      <c r="DD111"/>
      <c r="DE111"/>
      <c r="DF111"/>
      <c r="DG111"/>
      <c r="DH111"/>
      <c r="DI111"/>
      <c r="DJ111"/>
      <c r="DK111"/>
      <c r="DL111"/>
      <c r="DM111"/>
      <c r="DN111"/>
    </row>
    <row r="112" spans="1:118" ht="14.4" customHeight="1">
      <c r="A112" t="s">
        <v>1593</v>
      </c>
      <c r="B112" s="168" t="s">
        <v>1552</v>
      </c>
      <c r="C112" s="279" t="str">
        <f t="shared" si="39"/>
        <v>A.030.10.122</v>
      </c>
      <c r="D112" s="14" t="s">
        <v>2819</v>
      </c>
      <c r="E112" s="278" t="s">
        <v>1510</v>
      </c>
      <c r="F112" s="281" t="str">
        <f t="shared" si="40"/>
        <v>Sodium Hydroxide, NaOH (European Chlor-Alkali Industry 2022)</v>
      </c>
      <c r="G112" s="319">
        <f t="shared" si="46"/>
        <v>0.14086506817294348</v>
      </c>
      <c r="H112" s="319">
        <f t="shared" si="47"/>
        <v>2.1403128064307199E-2</v>
      </c>
      <c r="I112" s="319">
        <f t="shared" si="33"/>
        <v>3.3011940108636263E-2</v>
      </c>
      <c r="J112" s="319">
        <f t="shared" si="34"/>
        <v>0</v>
      </c>
      <c r="K112" s="319">
        <v>8.6449999999999999E-2</v>
      </c>
      <c r="L112" s="319">
        <v>2.365074E-2</v>
      </c>
      <c r="M112" s="319">
        <v>9.3612000000000001E-3</v>
      </c>
      <c r="N112" s="319">
        <v>7.5533039999999999E-5</v>
      </c>
      <c r="O112" s="319">
        <v>2.1327585999999999E-2</v>
      </c>
      <c r="P112" s="319">
        <v>0</v>
      </c>
      <c r="Q112" s="319">
        <v>9.0243072000000006E-9</v>
      </c>
      <c r="R112" s="319">
        <v>1.0863626E-10</v>
      </c>
      <c r="S112" s="319">
        <v>0</v>
      </c>
      <c r="T112" s="319">
        <v>0</v>
      </c>
      <c r="U112" s="319">
        <v>0</v>
      </c>
      <c r="V112" s="319">
        <v>0</v>
      </c>
      <c r="W112" s="319">
        <v>0</v>
      </c>
      <c r="X112" s="319">
        <v>0</v>
      </c>
      <c r="Y112" s="210"/>
      <c r="Z112" s="320">
        <f t="shared" si="41"/>
        <v>0.64999999999999991</v>
      </c>
      <c r="AA112" s="210"/>
      <c r="AB112" s="321">
        <f t="shared" si="42"/>
        <v>8.6449999999999999E-2</v>
      </c>
      <c r="AC112" s="321">
        <f t="shared" si="43"/>
        <v>5.4415068172943462E-2</v>
      </c>
      <c r="AD112" s="321">
        <f t="shared" si="35"/>
        <v>3.3011940108636263E-2</v>
      </c>
      <c r="AE112" s="321">
        <f t="shared" si="44"/>
        <v>3.3011940108636263E-2</v>
      </c>
      <c r="AF112" s="321">
        <f t="shared" si="45"/>
        <v>0</v>
      </c>
      <c r="AG112"/>
      <c r="AH112" s="121">
        <v>0</v>
      </c>
      <c r="AI112" s="121">
        <v>0</v>
      </c>
      <c r="AJ112" s="121">
        <v>0</v>
      </c>
      <c r="AK112" s="121">
        <v>0</v>
      </c>
      <c r="AL112" s="121">
        <v>0</v>
      </c>
      <c r="AM112" s="121">
        <v>0</v>
      </c>
      <c r="AN112" s="121">
        <v>0</v>
      </c>
      <c r="AO112"/>
      <c r="AP112" s="282">
        <v>1.7854077999999999E-2</v>
      </c>
      <c r="AQ112" s="282">
        <v>1.7225957E-2</v>
      </c>
      <c r="AR112" s="282">
        <v>6.2812117000000001E-4</v>
      </c>
      <c r="AS112" s="282">
        <v>0</v>
      </c>
      <c r="AT112" s="255">
        <f t="shared" si="51"/>
        <v>1.03273122E-6</v>
      </c>
      <c r="AU112" s="256">
        <f t="shared" si="52"/>
        <v>2.3229333249999998E-9</v>
      </c>
      <c r="AV112" s="256">
        <f t="shared" si="53"/>
        <v>0</v>
      </c>
      <c r="AW112" s="272">
        <v>6.032E-7</v>
      </c>
      <c r="AX112" s="272">
        <v>1.8199999999999999E-9</v>
      </c>
      <c r="AY112" s="272">
        <v>4.9724999999999998E-14</v>
      </c>
      <c r="AZ112" s="273">
        <v>0</v>
      </c>
      <c r="BA112" s="273">
        <v>0</v>
      </c>
      <c r="BB112" s="272">
        <v>1.1219999999999999E-11</v>
      </c>
      <c r="BC112" s="272">
        <v>4.2952E-7</v>
      </c>
      <c r="BD112" s="272">
        <v>2.5636000000000001E-12</v>
      </c>
      <c r="BE112" s="272">
        <v>5.0031999999999998E-10</v>
      </c>
      <c r="BF112" s="273">
        <v>0</v>
      </c>
      <c r="BG112" s="273">
        <v>0</v>
      </c>
      <c r="BH112" s="273">
        <v>0</v>
      </c>
      <c r="BI112" s="273">
        <v>0</v>
      </c>
      <c r="BJ112" s="273">
        <v>0</v>
      </c>
      <c r="BK112" s="273">
        <v>0</v>
      </c>
      <c r="BL112" s="273">
        <v>0</v>
      </c>
      <c r="BM112" s="273">
        <v>0</v>
      </c>
      <c r="BN112" s="273">
        <v>0</v>
      </c>
      <c r="BO112" s="273">
        <v>0</v>
      </c>
      <c r="BP112" s="273">
        <v>0</v>
      </c>
      <c r="BQ112" s="273">
        <v>0</v>
      </c>
      <c r="BR112" s="273">
        <v>0</v>
      </c>
      <c r="BS112"/>
      <c r="BT112" s="274">
        <v>3.5520064E-5</v>
      </c>
      <c r="BU112" s="274">
        <v>3.4493573000000001E-6</v>
      </c>
      <c r="BV112" s="274">
        <v>1.8123724999999999E-5</v>
      </c>
      <c r="BW112" s="274">
        <v>1.2725302E-14</v>
      </c>
      <c r="BX112" s="274">
        <v>1.3655846999999999E-5</v>
      </c>
      <c r="BY112" s="121">
        <v>0</v>
      </c>
      <c r="BZ112" s="121">
        <v>0</v>
      </c>
      <c r="CA112" s="121">
        <v>0</v>
      </c>
      <c r="CB112" s="121">
        <v>0</v>
      </c>
      <c r="CC112" s="274">
        <v>5.9714366000000003E-12</v>
      </c>
      <c r="CD112" s="121">
        <v>0</v>
      </c>
      <c r="CE112" s="121">
        <v>0</v>
      </c>
      <c r="CF112" s="121">
        <v>0</v>
      </c>
      <c r="CG112" s="274">
        <v>2.9112948000000001E-7</v>
      </c>
      <c r="CH112" s="121">
        <v>0</v>
      </c>
      <c r="CI112" s="121">
        <v>0</v>
      </c>
      <c r="CJ112" s="121">
        <v>0</v>
      </c>
      <c r="CK112"/>
      <c r="CL112" s="322">
        <v>0</v>
      </c>
      <c r="CM112" s="322">
        <v>0.65</v>
      </c>
      <c r="CN112" s="322">
        <v>3.0583101999999998E-4</v>
      </c>
      <c r="CO112" s="322">
        <v>2.3600000000000001E-3</v>
      </c>
      <c r="CP112" s="322">
        <v>6.3623447999999999E-4</v>
      </c>
      <c r="CQ112" s="322">
        <v>0</v>
      </c>
      <c r="CR112" s="322">
        <v>0</v>
      </c>
      <c r="CS112" s="322">
        <v>1.4422219999999999E-4</v>
      </c>
      <c r="CT112" s="322">
        <v>0</v>
      </c>
      <c r="CU112" s="322">
        <v>0</v>
      </c>
      <c r="CV112" s="148" t="s">
        <v>1292</v>
      </c>
      <c r="CW112" s="136" t="s">
        <v>1446</v>
      </c>
      <c r="CX112" s="20" t="s">
        <v>4056</v>
      </c>
      <c r="CY112" s="13"/>
      <c r="CZ112" s="52"/>
      <c r="DB112"/>
      <c r="DC112"/>
      <c r="DD112"/>
      <c r="DE112"/>
      <c r="DF112"/>
      <c r="DG112"/>
      <c r="DH112"/>
      <c r="DI112"/>
      <c r="DJ112"/>
      <c r="DK112"/>
      <c r="DL112"/>
      <c r="DM112"/>
      <c r="DN112"/>
    </row>
    <row r="113" spans="1:118" ht="14.4" customHeight="1">
      <c r="A113" t="s">
        <v>1594</v>
      </c>
      <c r="B113" s="168" t="s">
        <v>1552</v>
      </c>
      <c r="C113" s="279" t="str">
        <f t="shared" si="39"/>
        <v>A.030.10.123</v>
      </c>
      <c r="D113" s="14" t="s">
        <v>2819</v>
      </c>
      <c r="E113" s="278" t="s">
        <v>1510</v>
      </c>
      <c r="F113" s="281" t="str">
        <f t="shared" si="40"/>
        <v>Sodium Hydroxide, NaOH (Plasticseurope 2013)</v>
      </c>
      <c r="G113" s="319">
        <f t="shared" si="46"/>
        <v>0.15952014236360779</v>
      </c>
      <c r="H113" s="319">
        <f t="shared" si="47"/>
        <v>1.6360492144665999E-2</v>
      </c>
      <c r="I113" s="319">
        <f t="shared" si="33"/>
        <v>2.8779650218941782E-2</v>
      </c>
      <c r="J113" s="319">
        <f t="shared" si="34"/>
        <v>0</v>
      </c>
      <c r="K113" s="319">
        <v>0.11438</v>
      </c>
      <c r="L113" s="319">
        <v>2.705805E-2</v>
      </c>
      <c r="M113" s="319">
        <v>1.7216E-3</v>
      </c>
      <c r="N113" s="319">
        <v>1.7772480000000001E-4</v>
      </c>
      <c r="O113" s="319">
        <v>1.6182756E-2</v>
      </c>
      <c r="P113" s="319">
        <v>0</v>
      </c>
      <c r="Q113" s="319">
        <v>1.1344665999999999E-8</v>
      </c>
      <c r="R113" s="319">
        <v>2.1894177999999999E-10</v>
      </c>
      <c r="S113" s="319">
        <v>0</v>
      </c>
      <c r="T113" s="319">
        <v>0</v>
      </c>
      <c r="U113" s="319">
        <v>0</v>
      </c>
      <c r="V113" s="319">
        <v>0</v>
      </c>
      <c r="W113" s="319">
        <v>0</v>
      </c>
      <c r="X113" s="319">
        <v>0</v>
      </c>
      <c r="Y113" s="210"/>
      <c r="Z113" s="320">
        <f t="shared" si="41"/>
        <v>0.85999999999999988</v>
      </c>
      <c r="AA113" s="210"/>
      <c r="AB113" s="321">
        <f t="shared" si="42"/>
        <v>0.11438</v>
      </c>
      <c r="AC113" s="321">
        <f t="shared" si="43"/>
        <v>4.5140142363607777E-2</v>
      </c>
      <c r="AD113" s="321">
        <f t="shared" si="35"/>
        <v>2.8779650218941782E-2</v>
      </c>
      <c r="AE113" s="321">
        <f t="shared" si="44"/>
        <v>2.8779650218941782E-2</v>
      </c>
      <c r="AF113" s="321">
        <f t="shared" si="45"/>
        <v>0</v>
      </c>
      <c r="AG113"/>
      <c r="AH113" s="121">
        <v>0</v>
      </c>
      <c r="AI113" s="121">
        <v>0</v>
      </c>
      <c r="AJ113" s="121">
        <v>0</v>
      </c>
      <c r="AK113" s="121">
        <v>0</v>
      </c>
      <c r="AL113" s="121">
        <v>0</v>
      </c>
      <c r="AM113" s="121">
        <v>0</v>
      </c>
      <c r="AN113" s="121">
        <v>0</v>
      </c>
      <c r="AO113"/>
      <c r="AP113" s="282">
        <v>2.2316516000000002E-2</v>
      </c>
      <c r="AQ113" s="282">
        <v>2.1508967E-2</v>
      </c>
      <c r="AR113" s="282">
        <v>8.0754899999999996E-4</v>
      </c>
      <c r="AS113" s="282">
        <v>0</v>
      </c>
      <c r="AT113" s="255">
        <f t="shared" si="51"/>
        <v>1.2895064E-6</v>
      </c>
      <c r="AU113" s="256">
        <f t="shared" si="52"/>
        <v>2.9864977900000003E-9</v>
      </c>
      <c r="AV113" s="256">
        <f t="shared" si="53"/>
        <v>0</v>
      </c>
      <c r="AW113" s="272">
        <v>7.9808000000000001E-7</v>
      </c>
      <c r="AX113" s="272">
        <v>2.408E-9</v>
      </c>
      <c r="AY113" s="272">
        <v>6.5790000000000003E-14</v>
      </c>
      <c r="AZ113" s="273">
        <v>0</v>
      </c>
      <c r="BA113" s="273">
        <v>0</v>
      </c>
      <c r="BB113" s="272">
        <v>2.6400000000000001E-11</v>
      </c>
      <c r="BC113" s="272">
        <v>4.9139999999999997E-7</v>
      </c>
      <c r="BD113" s="272">
        <v>6.0320000000000001E-12</v>
      </c>
      <c r="BE113" s="272">
        <v>5.7240000000000001E-10</v>
      </c>
      <c r="BF113" s="273">
        <v>0</v>
      </c>
      <c r="BG113" s="273">
        <v>0</v>
      </c>
      <c r="BH113" s="273">
        <v>0</v>
      </c>
      <c r="BI113" s="273">
        <v>0</v>
      </c>
      <c r="BJ113" s="273">
        <v>0</v>
      </c>
      <c r="BK113" s="273">
        <v>0</v>
      </c>
      <c r="BL113" s="273">
        <v>0</v>
      </c>
      <c r="BM113" s="273">
        <v>0</v>
      </c>
      <c r="BN113" s="273">
        <v>0</v>
      </c>
      <c r="BO113" s="273">
        <v>0</v>
      </c>
      <c r="BP113" s="273">
        <v>0</v>
      </c>
      <c r="BQ113" s="273">
        <v>0</v>
      </c>
      <c r="BR113" s="273">
        <v>0</v>
      </c>
      <c r="BS113"/>
      <c r="BT113" s="274">
        <v>4.6202370999999997E-5</v>
      </c>
      <c r="BU113" s="274">
        <v>3.9462985999999998E-6</v>
      </c>
      <c r="BV113" s="274">
        <v>2.3979082E-5</v>
      </c>
      <c r="BW113" s="274">
        <v>2.5646136000000001E-14</v>
      </c>
      <c r="BX113" s="274">
        <v>1.7862650000000001E-5</v>
      </c>
      <c r="BY113" s="121">
        <v>0</v>
      </c>
      <c r="BZ113" s="121">
        <v>0</v>
      </c>
      <c r="CA113" s="121">
        <v>0</v>
      </c>
      <c r="CB113" s="121">
        <v>0</v>
      </c>
      <c r="CC113" s="274">
        <v>7.5068312999999998E-12</v>
      </c>
      <c r="CD113" s="121">
        <v>0</v>
      </c>
      <c r="CE113" s="121">
        <v>0</v>
      </c>
      <c r="CF113" s="121">
        <v>0</v>
      </c>
      <c r="CG113" s="274">
        <v>4.1433329E-7</v>
      </c>
      <c r="CH113" s="121">
        <v>0</v>
      </c>
      <c r="CI113" s="121">
        <v>0</v>
      </c>
      <c r="CJ113" s="121">
        <v>0</v>
      </c>
      <c r="CK113"/>
      <c r="CL113" s="322">
        <v>0</v>
      </c>
      <c r="CM113" s="322">
        <v>0.86</v>
      </c>
      <c r="CN113" s="322">
        <v>7.1960239999999999E-4</v>
      </c>
      <c r="CO113" s="322">
        <v>2.7000000000000001E-3</v>
      </c>
      <c r="CP113" s="322">
        <v>1.1700864000000001E-4</v>
      </c>
      <c r="CQ113" s="322">
        <v>0</v>
      </c>
      <c r="CR113" s="322">
        <v>0</v>
      </c>
      <c r="CS113" s="322">
        <v>1.6499997000000001E-4</v>
      </c>
      <c r="CT113" s="322">
        <v>0</v>
      </c>
      <c r="CU113" s="322">
        <v>0</v>
      </c>
      <c r="CV113" s="148" t="s">
        <v>1292</v>
      </c>
      <c r="CW113" s="136" t="s">
        <v>1446</v>
      </c>
      <c r="CX113" s="20" t="s">
        <v>4057</v>
      </c>
      <c r="CY113" s="13"/>
      <c r="CZ113" s="52"/>
      <c r="DB113"/>
      <c r="DC113"/>
      <c r="DD113"/>
      <c r="DE113"/>
      <c r="DF113"/>
      <c r="DG113"/>
      <c r="DH113"/>
      <c r="DI113"/>
      <c r="DJ113"/>
      <c r="DK113"/>
      <c r="DL113"/>
      <c r="DM113"/>
      <c r="DN113"/>
    </row>
    <row r="114" spans="1:118" ht="14.4" customHeight="1" thickBot="1">
      <c r="A114" t="s">
        <v>1595</v>
      </c>
      <c r="B114" s="168" t="s">
        <v>1552</v>
      </c>
      <c r="C114" s="279" t="str">
        <f t="shared" si="39"/>
        <v>A.030.10.124</v>
      </c>
      <c r="D114" s="14" t="s">
        <v>2819</v>
      </c>
      <c r="E114" s="278" t="s">
        <v>1510</v>
      </c>
      <c r="F114" s="281" t="str">
        <f t="shared" si="40"/>
        <v>Sodium Hydroxide, NaOH (average of USLCI, Plasticseurope, EU Chlor-Alkali ind.)</v>
      </c>
      <c r="G114" s="319">
        <f t="shared" si="46"/>
        <v>0.14568896600109632</v>
      </c>
      <c r="H114" s="319">
        <f t="shared" si="47"/>
        <v>1.5242674704999999E-2</v>
      </c>
      <c r="I114" s="319">
        <f t="shared" si="33"/>
        <v>2.4957998018300002E-2</v>
      </c>
      <c r="J114" s="319">
        <f t="shared" si="34"/>
        <v>5.8448792777963127E-3</v>
      </c>
      <c r="K114" s="319">
        <v>9.9643414E-2</v>
      </c>
      <c r="L114" s="319">
        <v>1.9309036000000002E-2</v>
      </c>
      <c r="M114" s="319">
        <v>5.5513688000000004E-3</v>
      </c>
      <c r="N114" s="319">
        <v>1.6350488999999999E-3</v>
      </c>
      <c r="O114" s="319">
        <v>1.2858247E-2</v>
      </c>
      <c r="P114" s="319">
        <v>3.9456435E-5</v>
      </c>
      <c r="Q114" s="319">
        <v>7.0992237000000002E-4</v>
      </c>
      <c r="R114" s="319">
        <v>9.2217569000000005E-5</v>
      </c>
      <c r="S114" s="319">
        <v>1.8252401E-4</v>
      </c>
      <c r="T114" s="319">
        <v>1.1635167999999999E-3</v>
      </c>
      <c r="U114" s="319">
        <v>4.4988383999999999E-3</v>
      </c>
      <c r="V114" s="319">
        <v>5.3756493000000004E-6</v>
      </c>
      <c r="W114" s="319">
        <v>6.7796312999999999E-11</v>
      </c>
      <c r="X114" s="319">
        <v>0</v>
      </c>
      <c r="Y114" s="210"/>
      <c r="Z114" s="320">
        <f t="shared" si="41"/>
        <v>0.74919860150375939</v>
      </c>
      <c r="AA114" s="210"/>
      <c r="AB114" s="321">
        <f t="shared" si="42"/>
        <v>9.9643414E-2</v>
      </c>
      <c r="AC114" s="321">
        <f t="shared" si="43"/>
        <v>4.0195297074000005E-2</v>
      </c>
      <c r="AD114" s="321">
        <f t="shared" si="35"/>
        <v>2.6116139236796315E-2</v>
      </c>
      <c r="AE114" s="321">
        <f t="shared" si="44"/>
        <v>2.4957998018300002E-2</v>
      </c>
      <c r="AF114" s="321">
        <f t="shared" si="45"/>
        <v>4.6813624099999998E-3</v>
      </c>
      <c r="AG114"/>
      <c r="AH114" s="121">
        <v>5.1526411000000003</v>
      </c>
      <c r="AI114" s="121">
        <v>4.1151610999999999</v>
      </c>
      <c r="AJ114" s="121">
        <v>0.60985429999999996</v>
      </c>
      <c r="AK114" s="121">
        <v>0</v>
      </c>
      <c r="AL114" s="121">
        <v>5.9590584000000002E-2</v>
      </c>
      <c r="AM114" s="121">
        <v>0.23058258000000001</v>
      </c>
      <c r="AN114" s="121">
        <v>0.13745245</v>
      </c>
      <c r="AO114"/>
      <c r="AP114" s="282">
        <v>1.8711077999999999E-2</v>
      </c>
      <c r="AQ114" s="282">
        <v>1.7846415000000001E-2</v>
      </c>
      <c r="AR114" s="282">
        <v>6.9698055999999997E-4</v>
      </c>
      <c r="AS114" s="282">
        <v>1.6768273000000001E-4</v>
      </c>
      <c r="AT114" s="255">
        <f t="shared" si="51"/>
        <v>1.0699289540781493E-6</v>
      </c>
      <c r="AU114" s="256">
        <f t="shared" si="52"/>
        <v>2.5775908341969603E-9</v>
      </c>
      <c r="AV114" s="256">
        <f t="shared" si="53"/>
        <v>2.3484975478099999E-2</v>
      </c>
      <c r="AW114" s="272">
        <v>6.9731794999999998E-7</v>
      </c>
      <c r="AX114" s="272">
        <v>2.1040499E-9</v>
      </c>
      <c r="AY114" s="272">
        <v>5.7482344000000006E-14</v>
      </c>
      <c r="AZ114" s="272">
        <v>4.7454979E-11</v>
      </c>
      <c r="BA114" s="272">
        <v>1.1023947E-12</v>
      </c>
      <c r="BB114" s="272">
        <v>2.4310970000000001E-10</v>
      </c>
      <c r="BC114" s="272">
        <v>3.7155073000000002E-7</v>
      </c>
      <c r="BD114" s="272">
        <v>3.5866581999999999E-11</v>
      </c>
      <c r="BE114" s="272">
        <v>4.280533E-10</v>
      </c>
      <c r="BF114" s="272">
        <v>4.4767727000000002E-13</v>
      </c>
      <c r="BG114" s="272">
        <v>3.1553713000000002E-16</v>
      </c>
      <c r="BH114" s="272">
        <v>4.2100292999999999E-13</v>
      </c>
      <c r="BI114" s="272">
        <v>1.9119411999999998E-15</v>
      </c>
      <c r="BJ114" s="272">
        <v>2.541281E-15</v>
      </c>
      <c r="BK114" s="272">
        <v>2.0655895000000001E-10</v>
      </c>
      <c r="BL114" s="272">
        <v>5.6204673999999999E-10</v>
      </c>
      <c r="BM114" s="272">
        <v>8.6901129000000001E-12</v>
      </c>
      <c r="BN114" s="272">
        <v>4.4594781E-6</v>
      </c>
      <c r="BO114" s="273">
        <v>2.3480516E-2</v>
      </c>
      <c r="BP114" s="272">
        <v>1.3144493E-15</v>
      </c>
      <c r="BQ114" s="272">
        <v>7.9932725999999996E-18</v>
      </c>
      <c r="BR114" s="272">
        <v>3.5762494000000002E-22</v>
      </c>
      <c r="BS114"/>
      <c r="BT114" s="274">
        <v>4.2354622999999999E-5</v>
      </c>
      <c r="BU114" s="274">
        <v>3.0265060999999998E-6</v>
      </c>
      <c r="BV114" s="274">
        <v>2.0889645E-5</v>
      </c>
      <c r="BW114" s="274">
        <v>1.0844305000000001E-8</v>
      </c>
      <c r="BX114" s="274">
        <v>1.1177913000000001E-5</v>
      </c>
      <c r="BY114" s="274">
        <v>1.4802892999999999E-7</v>
      </c>
      <c r="BZ114" s="274">
        <v>1.6175634E-10</v>
      </c>
      <c r="CA114" s="274">
        <v>2.2673385999999999E-7</v>
      </c>
      <c r="CB114" s="274">
        <v>5.2947758000000001E-8</v>
      </c>
      <c r="CC114" s="274">
        <v>4.6975977000000001E-7</v>
      </c>
      <c r="CD114" s="274">
        <v>8.2804588999999994E-9</v>
      </c>
      <c r="CE114" s="274">
        <v>5.7131844999999997E-9</v>
      </c>
      <c r="CF114" s="274">
        <v>5.4851084E-8</v>
      </c>
      <c r="CG114" s="274">
        <v>5.8109912000000002E-7</v>
      </c>
      <c r="CH114" s="274">
        <v>5.6201635000000002E-6</v>
      </c>
      <c r="CI114" s="274">
        <v>8.1975276E-8</v>
      </c>
      <c r="CJ114" s="274">
        <v>1.8869877E-13</v>
      </c>
      <c r="CK114" s="4"/>
      <c r="CL114" s="323">
        <v>4.6708032000000001E-8</v>
      </c>
      <c r="CM114" s="323">
        <v>0.74753546000000004</v>
      </c>
      <c r="CN114" s="323">
        <v>5.7335301000000002E-3</v>
      </c>
      <c r="CO114" s="323">
        <v>2.106803E-3</v>
      </c>
      <c r="CP114" s="323">
        <v>2.6754464999999999E-4</v>
      </c>
      <c r="CQ114" s="323">
        <v>4.1841520000000001E-10</v>
      </c>
      <c r="CR114" s="323">
        <v>2.2543009000000002E-8</v>
      </c>
      <c r="CS114" s="323">
        <v>1.2848256000000001E-4</v>
      </c>
      <c r="CT114" s="323">
        <v>4.2567024000000004E-3</v>
      </c>
      <c r="CU114" s="323">
        <v>0.37872236999999997</v>
      </c>
      <c r="CV114" s="148" t="s">
        <v>1292</v>
      </c>
      <c r="CW114" s="136" t="s">
        <v>1446</v>
      </c>
      <c r="CX114" s="20" t="s">
        <v>4058</v>
      </c>
      <c r="CY114" s="13"/>
      <c r="CZ114" s="52"/>
      <c r="DB114"/>
      <c r="DC114"/>
      <c r="DD114"/>
      <c r="DE114"/>
      <c r="DF114"/>
      <c r="DG114"/>
      <c r="DH114"/>
      <c r="DI114"/>
      <c r="DJ114"/>
      <c r="DK114"/>
      <c r="DL114"/>
      <c r="DM114"/>
      <c r="DN114"/>
    </row>
    <row r="115" spans="1:118" ht="14.4" customHeight="1" thickBot="1">
      <c r="A115" t="s">
        <v>1596</v>
      </c>
      <c r="B115" s="168" t="s">
        <v>1552</v>
      </c>
      <c r="C115" s="279" t="str">
        <f t="shared" si="39"/>
        <v>A.030.10.125</v>
      </c>
      <c r="D115" s="14" t="s">
        <v>2819</v>
      </c>
      <c r="E115" s="278" t="s">
        <v>1510</v>
      </c>
      <c r="F115" s="281" t="str">
        <f t="shared" si="40"/>
        <v>Sodium Hypochlorite, NaOCl (European Chlor-Alkali Industry 2022)</v>
      </c>
      <c r="G115" s="319">
        <f t="shared" si="46"/>
        <v>0.13120412040907423</v>
      </c>
      <c r="H115" s="319">
        <f t="shared" si="47"/>
        <v>1.3724970283182701E-2</v>
      </c>
      <c r="I115" s="319">
        <f t="shared" si="33"/>
        <v>3.368915012589152E-2</v>
      </c>
      <c r="J115" s="319">
        <f t="shared" si="34"/>
        <v>0</v>
      </c>
      <c r="K115" s="319">
        <v>8.3790000000000003E-2</v>
      </c>
      <c r="L115" s="319">
        <v>2.9062350000000001E-2</v>
      </c>
      <c r="M115" s="319">
        <v>4.6268000000000004E-3</v>
      </c>
      <c r="N115" s="319">
        <v>1.0219176E-4</v>
      </c>
      <c r="O115" s="319">
        <v>1.3622772E-2</v>
      </c>
      <c r="P115" s="319">
        <v>0</v>
      </c>
      <c r="Q115" s="319">
        <v>6.5231827000000002E-9</v>
      </c>
      <c r="R115" s="319">
        <v>1.2589151999999999E-10</v>
      </c>
      <c r="S115" s="319">
        <v>0</v>
      </c>
      <c r="T115" s="319">
        <v>0</v>
      </c>
      <c r="U115" s="319">
        <v>0</v>
      </c>
      <c r="V115" s="319">
        <v>0</v>
      </c>
      <c r="W115" s="319">
        <v>0</v>
      </c>
      <c r="X115" s="319">
        <v>0</v>
      </c>
      <c r="Y115" s="210"/>
      <c r="Z115" s="320">
        <f t="shared" si="41"/>
        <v>0.63</v>
      </c>
      <c r="AA115" s="210"/>
      <c r="AB115" s="321">
        <f t="shared" si="42"/>
        <v>8.3790000000000003E-2</v>
      </c>
      <c r="AC115" s="321">
        <f t="shared" si="43"/>
        <v>4.7414120409074223E-2</v>
      </c>
      <c r="AD115" s="321">
        <f t="shared" si="35"/>
        <v>3.368915012589152E-2</v>
      </c>
      <c r="AE115" s="321">
        <f t="shared" si="44"/>
        <v>3.368915012589152E-2</v>
      </c>
      <c r="AF115" s="321">
        <f t="shared" si="45"/>
        <v>0</v>
      </c>
      <c r="AG115"/>
      <c r="AH115" s="121">
        <v>0</v>
      </c>
      <c r="AI115" s="121">
        <v>0</v>
      </c>
      <c r="AJ115" s="121">
        <v>0</v>
      </c>
      <c r="AK115" s="121">
        <v>0</v>
      </c>
      <c r="AL115" s="121">
        <v>0</v>
      </c>
      <c r="AM115" s="121">
        <v>0</v>
      </c>
      <c r="AN115" s="121">
        <v>0</v>
      </c>
      <c r="AO115"/>
      <c r="AP115" s="282">
        <v>1.9199931E-2</v>
      </c>
      <c r="AQ115" s="282">
        <v>1.8555751999999998E-2</v>
      </c>
      <c r="AR115" s="282">
        <v>6.4417841000000001E-4</v>
      </c>
      <c r="AS115" s="282">
        <v>0</v>
      </c>
      <c r="AT115" s="255">
        <f t="shared" si="51"/>
        <v>1.11245518E-6</v>
      </c>
      <c r="AU115" s="256">
        <f t="shared" si="52"/>
        <v>2.3823165949999999E-9</v>
      </c>
      <c r="AV115" s="256">
        <f t="shared" si="53"/>
        <v>0</v>
      </c>
      <c r="AW115" s="272">
        <v>5.8464000000000003E-7</v>
      </c>
      <c r="AX115" s="272">
        <v>1.7639999999999999E-9</v>
      </c>
      <c r="AY115" s="272">
        <v>4.8195000000000003E-14</v>
      </c>
      <c r="AZ115" s="273">
        <v>0</v>
      </c>
      <c r="BA115" s="273">
        <v>0</v>
      </c>
      <c r="BB115" s="272">
        <v>1.518E-11</v>
      </c>
      <c r="BC115" s="272">
        <v>5.2779999999999995E-7</v>
      </c>
      <c r="BD115" s="272">
        <v>3.4684E-12</v>
      </c>
      <c r="BE115" s="272">
        <v>6.1479999999999999E-10</v>
      </c>
      <c r="BF115" s="273">
        <v>0</v>
      </c>
      <c r="BG115" s="273">
        <v>0</v>
      </c>
      <c r="BH115" s="273">
        <v>0</v>
      </c>
      <c r="BI115" s="273">
        <v>0</v>
      </c>
      <c r="BJ115" s="273">
        <v>0</v>
      </c>
      <c r="BK115" s="273">
        <v>0</v>
      </c>
      <c r="BL115" s="273">
        <v>0</v>
      </c>
      <c r="BM115" s="273">
        <v>0</v>
      </c>
      <c r="BN115" s="273">
        <v>0</v>
      </c>
      <c r="BO115" s="273">
        <v>0</v>
      </c>
      <c r="BP115" s="273">
        <v>0</v>
      </c>
      <c r="BQ115" s="273">
        <v>0</v>
      </c>
      <c r="BR115" s="273">
        <v>0</v>
      </c>
      <c r="BS115"/>
      <c r="BT115" s="274">
        <v>3.7962729000000001E-5</v>
      </c>
      <c r="BU115" s="274">
        <v>4.2386170000000002E-6</v>
      </c>
      <c r="BV115" s="274">
        <v>1.7566072000000001E-5</v>
      </c>
      <c r="BW115" s="274">
        <v>1.4746528000000001E-14</v>
      </c>
      <c r="BX115" s="274">
        <v>1.5791947999999998E-5</v>
      </c>
      <c r="BY115" s="121">
        <v>0</v>
      </c>
      <c r="BZ115" s="121">
        <v>0</v>
      </c>
      <c r="CA115" s="121">
        <v>0</v>
      </c>
      <c r="CB115" s="121">
        <v>0</v>
      </c>
      <c r="CC115" s="274">
        <v>4.3164279999999997E-12</v>
      </c>
      <c r="CD115" s="121">
        <v>0</v>
      </c>
      <c r="CE115" s="121">
        <v>0</v>
      </c>
      <c r="CF115" s="121">
        <v>0</v>
      </c>
      <c r="CG115" s="274">
        <v>3.6608779999999998E-7</v>
      </c>
      <c r="CH115" s="121">
        <v>0</v>
      </c>
      <c r="CI115" s="121">
        <v>0</v>
      </c>
      <c r="CJ115" s="121">
        <v>0</v>
      </c>
      <c r="CK115"/>
      <c r="CL115" s="322">
        <v>0</v>
      </c>
      <c r="CM115" s="322">
        <v>0.63</v>
      </c>
      <c r="CN115" s="322">
        <v>4.1377138000000001E-4</v>
      </c>
      <c r="CO115" s="322">
        <v>2.8999999999999998E-3</v>
      </c>
      <c r="CP115" s="322">
        <v>3.1446072000000002E-4</v>
      </c>
      <c r="CQ115" s="322">
        <v>0</v>
      </c>
      <c r="CR115" s="322">
        <v>0</v>
      </c>
      <c r="CS115" s="322">
        <v>1.7722218999999999E-4</v>
      </c>
      <c r="CT115" s="322">
        <v>0</v>
      </c>
      <c r="CU115" s="322">
        <v>0</v>
      </c>
      <c r="CV115" s="149" t="s">
        <v>1293</v>
      </c>
      <c r="CW115" s="136" t="s">
        <v>1454</v>
      </c>
      <c r="CX115" s="20" t="s">
        <v>4056</v>
      </c>
      <c r="CY115" s="13"/>
      <c r="CZ115" s="52"/>
      <c r="DB115"/>
      <c r="DC115"/>
      <c r="DD115"/>
      <c r="DE115"/>
      <c r="DF115"/>
      <c r="DG115"/>
      <c r="DH115"/>
      <c r="DI115"/>
      <c r="DJ115"/>
      <c r="DK115"/>
      <c r="DL115"/>
      <c r="DM115"/>
      <c r="DN115"/>
    </row>
    <row r="116" spans="1:118" ht="14.4" customHeight="1" thickBot="1">
      <c r="A116" t="s">
        <v>1597</v>
      </c>
      <c r="B116" s="168" t="s">
        <v>1552</v>
      </c>
      <c r="C116" s="279" t="str">
        <f t="shared" si="39"/>
        <v>A.030.10.126</v>
      </c>
      <c r="D116" s="14" t="s">
        <v>2819</v>
      </c>
      <c r="E116" s="278" t="s">
        <v>1510</v>
      </c>
      <c r="F116" s="281" t="str">
        <f t="shared" si="40"/>
        <v>Sodium Hypochlorite, NaOCl (Plasticseurope 2013)</v>
      </c>
      <c r="G116" s="319">
        <f t="shared" si="46"/>
        <v>0.17752875445450922</v>
      </c>
      <c r="H116" s="319">
        <f t="shared" si="47"/>
        <v>2.0610614180832001E-2</v>
      </c>
      <c r="I116" s="319">
        <f t="shared" si="33"/>
        <v>3.3228140273677216E-2</v>
      </c>
      <c r="J116" s="319">
        <f t="shared" si="34"/>
        <v>0</v>
      </c>
      <c r="K116" s="319">
        <v>0.12368999999999999</v>
      </c>
      <c r="L116" s="319">
        <v>3.1667939999999999E-2</v>
      </c>
      <c r="M116" s="319">
        <v>1.5602000000000001E-3</v>
      </c>
      <c r="N116" s="319">
        <v>2.2215599999999999E-4</v>
      </c>
      <c r="O116" s="319">
        <v>2.0388443999999999E-2</v>
      </c>
      <c r="P116" s="319">
        <v>0</v>
      </c>
      <c r="Q116" s="319">
        <v>1.4180832000000001E-8</v>
      </c>
      <c r="R116" s="319">
        <v>2.7367722E-10</v>
      </c>
      <c r="S116" s="319">
        <v>0</v>
      </c>
      <c r="T116" s="319">
        <v>0</v>
      </c>
      <c r="U116" s="319">
        <v>0</v>
      </c>
      <c r="V116" s="319">
        <v>0</v>
      </c>
      <c r="W116" s="319">
        <v>0</v>
      </c>
      <c r="X116" s="319">
        <v>0</v>
      </c>
      <c r="Y116" s="210"/>
      <c r="Z116" s="320">
        <f t="shared" si="41"/>
        <v>0.92999999999999994</v>
      </c>
      <c r="AA116" s="210"/>
      <c r="AB116" s="321">
        <f t="shared" si="42"/>
        <v>0.12368999999999999</v>
      </c>
      <c r="AC116" s="321">
        <f t="shared" si="43"/>
        <v>5.3838754454509218E-2</v>
      </c>
      <c r="AD116" s="321">
        <f t="shared" si="35"/>
        <v>3.3228140273677216E-2</v>
      </c>
      <c r="AE116" s="321">
        <f t="shared" si="44"/>
        <v>3.3228140273677216E-2</v>
      </c>
      <c r="AF116" s="321">
        <f t="shared" si="45"/>
        <v>0</v>
      </c>
      <c r="AG116"/>
      <c r="AH116" s="121">
        <v>0</v>
      </c>
      <c r="AI116" s="121">
        <v>0</v>
      </c>
      <c r="AJ116" s="121">
        <v>0</v>
      </c>
      <c r="AK116" s="121">
        <v>0</v>
      </c>
      <c r="AL116" s="121">
        <v>0</v>
      </c>
      <c r="AM116" s="121">
        <v>0</v>
      </c>
      <c r="AN116" s="121">
        <v>0</v>
      </c>
      <c r="AO116"/>
      <c r="AP116" s="282">
        <v>2.4876385000000001E-2</v>
      </c>
      <c r="AQ116" s="282">
        <v>2.3989059E-2</v>
      </c>
      <c r="AR116" s="282">
        <v>8.8732602000000005E-4</v>
      </c>
      <c r="AS116" s="282">
        <v>0</v>
      </c>
      <c r="AT116" s="255">
        <f t="shared" si="51"/>
        <v>1.4381930000000001E-6</v>
      </c>
      <c r="AU116" s="256">
        <f t="shared" si="52"/>
        <v>3.2815311450000004E-9</v>
      </c>
      <c r="AV116" s="256">
        <f t="shared" si="53"/>
        <v>0</v>
      </c>
      <c r="AW116" s="272">
        <v>8.6303999999999998E-7</v>
      </c>
      <c r="AX116" s="272">
        <v>2.6040000000000001E-9</v>
      </c>
      <c r="AY116" s="272">
        <v>7.1144999999999996E-14</v>
      </c>
      <c r="AZ116" s="273">
        <v>0</v>
      </c>
      <c r="BA116" s="273">
        <v>0</v>
      </c>
      <c r="BB116" s="272">
        <v>3.3000000000000002E-11</v>
      </c>
      <c r="BC116" s="272">
        <v>5.7512000000000003E-7</v>
      </c>
      <c r="BD116" s="272">
        <v>7.5400000000000006E-12</v>
      </c>
      <c r="BE116" s="272">
        <v>6.6992E-10</v>
      </c>
      <c r="BF116" s="273">
        <v>0</v>
      </c>
      <c r="BG116" s="273">
        <v>0</v>
      </c>
      <c r="BH116" s="273">
        <v>0</v>
      </c>
      <c r="BI116" s="273">
        <v>0</v>
      </c>
      <c r="BJ116" s="273">
        <v>0</v>
      </c>
      <c r="BK116" s="273">
        <v>0</v>
      </c>
      <c r="BL116" s="273">
        <v>0</v>
      </c>
      <c r="BM116" s="273">
        <v>0</v>
      </c>
      <c r="BN116" s="273">
        <v>0</v>
      </c>
      <c r="BO116" s="273">
        <v>0</v>
      </c>
      <c r="BP116" s="273">
        <v>0</v>
      </c>
      <c r="BQ116" s="273">
        <v>0</v>
      </c>
      <c r="BR116" s="273">
        <v>0</v>
      </c>
      <c r="BS116"/>
      <c r="BT116" s="274">
        <v>5.3260955000000001E-5</v>
      </c>
      <c r="BU116" s="274">
        <v>4.6186309E-6</v>
      </c>
      <c r="BV116" s="274">
        <v>2.5930867999999998E-5</v>
      </c>
      <c r="BW116" s="274">
        <v>3.2057670000000001E-14</v>
      </c>
      <c r="BX116" s="274">
        <v>2.2213928000000001E-5</v>
      </c>
      <c r="BY116" s="121">
        <v>0</v>
      </c>
      <c r="BZ116" s="121">
        <v>0</v>
      </c>
      <c r="CA116" s="121">
        <v>0</v>
      </c>
      <c r="CB116" s="121">
        <v>0</v>
      </c>
      <c r="CC116" s="274">
        <v>9.3835391000000001E-12</v>
      </c>
      <c r="CD116" s="121">
        <v>0</v>
      </c>
      <c r="CE116" s="121">
        <v>0</v>
      </c>
      <c r="CF116" s="121">
        <v>0</v>
      </c>
      <c r="CG116" s="274">
        <v>4.9751816000000002E-7</v>
      </c>
      <c r="CH116" s="121">
        <v>0</v>
      </c>
      <c r="CI116" s="121">
        <v>0</v>
      </c>
      <c r="CJ116" s="121">
        <v>0</v>
      </c>
      <c r="CK116"/>
      <c r="CL116" s="322">
        <v>0</v>
      </c>
      <c r="CM116" s="322">
        <v>0.93</v>
      </c>
      <c r="CN116" s="322">
        <v>8.9950299999999996E-4</v>
      </c>
      <c r="CO116" s="322">
        <v>3.16E-3</v>
      </c>
      <c r="CP116" s="322">
        <v>1.0603908E-4</v>
      </c>
      <c r="CQ116" s="322">
        <v>0</v>
      </c>
      <c r="CR116" s="322">
        <v>0</v>
      </c>
      <c r="CS116" s="322">
        <v>1.9311107999999999E-4</v>
      </c>
      <c r="CT116" s="322">
        <v>0</v>
      </c>
      <c r="CU116" s="322">
        <v>0</v>
      </c>
      <c r="CV116" s="149" t="s">
        <v>1293</v>
      </c>
      <c r="CW116" s="136" t="s">
        <v>1454</v>
      </c>
      <c r="CX116" s="20" t="s">
        <v>4057</v>
      </c>
      <c r="CY116" s="13"/>
      <c r="CZ116" s="52"/>
      <c r="DB116"/>
      <c r="DC116"/>
      <c r="DD116"/>
      <c r="DE116"/>
      <c r="DF116"/>
      <c r="DG116"/>
      <c r="DH116"/>
      <c r="DI116"/>
      <c r="DJ116"/>
      <c r="DK116"/>
      <c r="DL116"/>
      <c r="DM116"/>
      <c r="DN116"/>
    </row>
    <row r="117" spans="1:118" ht="14.4" customHeight="1" thickBot="1">
      <c r="A117" t="s">
        <v>1598</v>
      </c>
      <c r="B117" s="168" t="s">
        <v>1552</v>
      </c>
      <c r="C117" s="279" t="str">
        <f t="shared" si="39"/>
        <v>A.030.10.127</v>
      </c>
      <c r="D117" s="14" t="s">
        <v>2819</v>
      </c>
      <c r="E117" s="278" t="s">
        <v>1510</v>
      </c>
      <c r="F117" s="281" t="str">
        <f t="shared" si="40"/>
        <v>Sodium Silicate</v>
      </c>
      <c r="G117" s="319">
        <f t="shared" si="46"/>
        <v>0.1953780472886</v>
      </c>
      <c r="H117" s="319">
        <f t="shared" si="47"/>
        <v>7.5846108900000002E-3</v>
      </c>
      <c r="I117" s="319">
        <f t="shared" si="33"/>
        <v>1.26371310086E-2</v>
      </c>
      <c r="J117" s="319">
        <f t="shared" si="34"/>
        <v>1.7813553899999998E-3</v>
      </c>
      <c r="K117" s="319">
        <v>0.17337495</v>
      </c>
      <c r="L117" s="319">
        <v>4.5333908999999999E-3</v>
      </c>
      <c r="M117" s="319">
        <v>7.4277238000000001E-3</v>
      </c>
      <c r="N117" s="319">
        <v>6.3833611000000002E-3</v>
      </c>
      <c r="O117" s="319">
        <v>9.8219505999999992E-4</v>
      </c>
      <c r="P117" s="319">
        <v>1.1699902E-4</v>
      </c>
      <c r="Q117" s="319">
        <v>1.0205570999999999E-4</v>
      </c>
      <c r="R117" s="319">
        <v>6.7092498999999999E-4</v>
      </c>
      <c r="S117" s="319">
        <v>2.4071699000000001E-4</v>
      </c>
      <c r="T117" s="319">
        <v>0</v>
      </c>
      <c r="U117" s="319">
        <v>1.5406383999999999E-3</v>
      </c>
      <c r="V117" s="319">
        <v>5.0913186000000004E-6</v>
      </c>
      <c r="W117" s="319">
        <v>0</v>
      </c>
      <c r="X117" s="319">
        <v>0</v>
      </c>
      <c r="Y117" s="210"/>
      <c r="Z117" s="320">
        <f t="shared" si="41"/>
        <v>1.3035710526315789</v>
      </c>
      <c r="AA117" s="210"/>
      <c r="AB117" s="321">
        <f t="shared" si="42"/>
        <v>0.17337495</v>
      </c>
      <c r="AC117" s="321">
        <f t="shared" si="43"/>
        <v>2.0216650580000002E-2</v>
      </c>
      <c r="AD117" s="321">
        <f t="shared" si="35"/>
        <v>1.2632039690000001E-2</v>
      </c>
      <c r="AE117" s="321">
        <f t="shared" si="44"/>
        <v>1.26371310086E-2</v>
      </c>
      <c r="AF117" s="321">
        <f t="shared" si="45"/>
        <v>1.7813553899999998E-3</v>
      </c>
      <c r="AG117"/>
      <c r="AH117" s="121">
        <v>18.409341000000001</v>
      </c>
      <c r="AI117" s="121">
        <v>18.108931999999999</v>
      </c>
      <c r="AJ117" s="121">
        <v>0.20887179</v>
      </c>
      <c r="AK117" s="121">
        <v>0</v>
      </c>
      <c r="AL117" s="121">
        <v>0</v>
      </c>
      <c r="AM117" s="121">
        <v>5.1165861E-2</v>
      </c>
      <c r="AN117" s="121">
        <v>4.0371179E-2</v>
      </c>
      <c r="AO117"/>
      <c r="AP117" s="282">
        <v>2.5428058999999999E-2</v>
      </c>
      <c r="AQ117" s="282">
        <v>2.3331088999999999E-2</v>
      </c>
      <c r="AR117" s="282">
        <v>1.0885315E-3</v>
      </c>
      <c r="AS117" s="282">
        <v>1.0084384999999999E-3</v>
      </c>
      <c r="AT117" s="255">
        <f t="shared" si="51"/>
        <v>1.398746322485E-6</v>
      </c>
      <c r="AU117" s="256">
        <f t="shared" si="52"/>
        <v>4.0256341959952398E-9</v>
      </c>
      <c r="AV117" s="256">
        <f t="shared" si="53"/>
        <v>0.14123787760600001</v>
      </c>
      <c r="AW117" s="272">
        <v>1.2283650000000001E-6</v>
      </c>
      <c r="AX117" s="272">
        <v>3.7069662000000001E-9</v>
      </c>
      <c r="AY117" s="272">
        <v>1.0124952E-13</v>
      </c>
      <c r="AZ117" s="272">
        <v>8.2081155000000004E-11</v>
      </c>
      <c r="BA117" s="272">
        <v>1.066274E-11</v>
      </c>
      <c r="BB117" s="272">
        <v>9.4918057000000008E-10</v>
      </c>
      <c r="BC117" s="272">
        <v>1.6757644E-7</v>
      </c>
      <c r="BD117" s="272">
        <v>1.3742467999999999E-10</v>
      </c>
      <c r="BE117" s="272">
        <v>1.7442116E-10</v>
      </c>
      <c r="BF117" s="272">
        <v>1.1969713999999999E-13</v>
      </c>
      <c r="BG117" s="272">
        <v>6.1398823999999997E-16</v>
      </c>
      <c r="BH117" s="272">
        <v>2.5365064000000002E-13</v>
      </c>
      <c r="BI117" s="272">
        <v>1.4654627999999999E-14</v>
      </c>
      <c r="BJ117" s="272">
        <v>1.1075979E-14</v>
      </c>
      <c r="BK117" s="272">
        <v>1.2743650000000001E-9</v>
      </c>
      <c r="BL117" s="272">
        <v>4.8859301999999998E-10</v>
      </c>
      <c r="BM117" s="272">
        <v>6.3212141000000002E-12</v>
      </c>
      <c r="BN117" s="272">
        <v>1.1327606E-5</v>
      </c>
      <c r="BO117" s="273">
        <v>0.14122655000000001</v>
      </c>
      <c r="BP117" s="273">
        <v>0</v>
      </c>
      <c r="BQ117" s="273">
        <v>0</v>
      </c>
      <c r="BR117" s="273">
        <v>0</v>
      </c>
      <c r="BS117"/>
      <c r="BT117" s="274">
        <v>6.4148242000000005E-5</v>
      </c>
      <c r="BU117" s="274">
        <v>1.5061817999999999E-6</v>
      </c>
      <c r="BV117" s="274">
        <v>3.6347019999999997E-5</v>
      </c>
      <c r="BW117" s="274">
        <v>7.8993931E-8</v>
      </c>
      <c r="BX117" s="274">
        <v>1.6774091E-6</v>
      </c>
      <c r="BY117" s="274">
        <v>5.9538966000000002E-7</v>
      </c>
      <c r="BZ117" s="274">
        <v>1.5355308999999999E-10</v>
      </c>
      <c r="CA117" s="274">
        <v>9.1176519000000004E-7</v>
      </c>
      <c r="CB117" s="274">
        <v>1.5700445000000001E-7</v>
      </c>
      <c r="CC117" s="274">
        <v>6.7530860000000006E-8</v>
      </c>
      <c r="CD117" s="274">
        <v>8.0143887999999997E-8</v>
      </c>
      <c r="CE117" s="274">
        <v>4.5953707999999999E-9</v>
      </c>
      <c r="CF117" s="274">
        <v>1.4146913E-9</v>
      </c>
      <c r="CG117" s="274">
        <v>1.499501E-6</v>
      </c>
      <c r="CH117" s="274">
        <v>2.1165064999999999E-5</v>
      </c>
      <c r="CI117" s="274">
        <v>5.6073693999999998E-8</v>
      </c>
      <c r="CJ117" s="121">
        <v>0</v>
      </c>
      <c r="CK117"/>
      <c r="CL117" s="322">
        <v>2.3471915000000001E-9</v>
      </c>
      <c r="CM117" s="322">
        <v>1.2884878</v>
      </c>
      <c r="CN117" s="322">
        <v>1.7284694999999999E-2</v>
      </c>
      <c r="CO117" s="322">
        <v>1.1796659E-3</v>
      </c>
      <c r="CP117" s="322">
        <v>4.7611782999999997E-5</v>
      </c>
      <c r="CQ117" s="322">
        <v>2.094563E-9</v>
      </c>
      <c r="CR117" s="322">
        <v>2.6842266000000001E-9</v>
      </c>
      <c r="CS117" s="322">
        <v>5.9771393999999999E-5</v>
      </c>
      <c r="CT117" s="322">
        <v>2.6060363E-2</v>
      </c>
      <c r="CU117" s="322">
        <v>2.4180250999999999</v>
      </c>
      <c r="CV117" s="148" t="s">
        <v>1294</v>
      </c>
      <c r="CW117" s="136" t="s">
        <v>1455</v>
      </c>
      <c r="CX117" s="22" t="s">
        <v>764</v>
      </c>
      <c r="CZ117" s="52"/>
      <c r="DB117" s="14"/>
      <c r="DC117"/>
      <c r="DD117"/>
      <c r="DE117"/>
      <c r="DF117"/>
      <c r="DG117"/>
      <c r="DH117"/>
      <c r="DI117"/>
      <c r="DJ117"/>
      <c r="DK117"/>
      <c r="DL117"/>
      <c r="DM117"/>
      <c r="DN117"/>
    </row>
    <row r="118" spans="1:118" ht="14.4" customHeight="1" thickBot="1">
      <c r="A118" t="s">
        <v>1599</v>
      </c>
      <c r="B118" s="168" t="s">
        <v>1552</v>
      </c>
      <c r="C118" s="279" t="str">
        <f t="shared" si="39"/>
        <v>A.030.10.128</v>
      </c>
      <c r="D118" s="14" t="s">
        <v>2819</v>
      </c>
      <c r="E118" s="278" t="s">
        <v>1510</v>
      </c>
      <c r="F118" s="281" t="str">
        <f t="shared" si="40"/>
        <v>Sodium Sulphate</v>
      </c>
      <c r="G118" s="319">
        <f t="shared" si="46"/>
        <v>0.51899032801400002</v>
      </c>
      <c r="H118" s="319">
        <f t="shared" si="47"/>
        <v>2.024902604E-2</v>
      </c>
      <c r="I118" s="319">
        <f t="shared" si="33"/>
        <v>3.3235827374000007E-2</v>
      </c>
      <c r="J118" s="319">
        <f t="shared" si="34"/>
        <v>5.7801246000000004E-3</v>
      </c>
      <c r="K118" s="319">
        <v>0.45972534999999998</v>
      </c>
      <c r="L118" s="319">
        <v>1.192701E-2</v>
      </c>
      <c r="M118" s="319">
        <v>1.9524855000000001E-2</v>
      </c>
      <c r="N118" s="319">
        <v>1.708761E-2</v>
      </c>
      <c r="O118" s="319">
        <v>2.5818429999999999E-3</v>
      </c>
      <c r="P118" s="319">
        <v>3.0754898999999999E-4</v>
      </c>
      <c r="Q118" s="319">
        <v>2.7202405000000001E-4</v>
      </c>
      <c r="R118" s="319">
        <v>1.7705791E-3</v>
      </c>
      <c r="S118" s="319">
        <v>1.730332E-3</v>
      </c>
      <c r="T118" s="319">
        <v>0</v>
      </c>
      <c r="U118" s="319">
        <v>4.0497926000000002E-3</v>
      </c>
      <c r="V118" s="319">
        <v>1.3383274E-5</v>
      </c>
      <c r="W118" s="319">
        <v>0</v>
      </c>
      <c r="X118" s="319">
        <v>0</v>
      </c>
      <c r="Y118" s="210"/>
      <c r="Z118" s="320">
        <f t="shared" si="41"/>
        <v>3.4565815789473682</v>
      </c>
      <c r="AA118" s="210"/>
      <c r="AB118" s="321">
        <f t="shared" si="42"/>
        <v>0.45972534999999998</v>
      </c>
      <c r="AC118" s="321">
        <f t="shared" si="43"/>
        <v>5.3471470140000005E-2</v>
      </c>
      <c r="AD118" s="321">
        <f t="shared" si="35"/>
        <v>3.3222444100000005E-2</v>
      </c>
      <c r="AE118" s="321">
        <f t="shared" si="44"/>
        <v>3.3235827374000007E-2</v>
      </c>
      <c r="AF118" s="321">
        <f t="shared" si="45"/>
        <v>5.7801246000000004E-3</v>
      </c>
      <c r="AG118"/>
      <c r="AH118" s="121">
        <v>48.917383999999998</v>
      </c>
      <c r="AI118" s="121">
        <v>48.127715999999999</v>
      </c>
      <c r="AJ118" s="121">
        <v>0.54904997</v>
      </c>
      <c r="AK118" s="121">
        <v>0</v>
      </c>
      <c r="AL118" s="121">
        <v>0</v>
      </c>
      <c r="AM118" s="121">
        <v>0.13449692999999999</v>
      </c>
      <c r="AN118" s="121">
        <v>0.10612153000000001</v>
      </c>
      <c r="AO118"/>
      <c r="AP118" s="282">
        <v>6.7364356E-2</v>
      </c>
      <c r="AQ118" s="282">
        <v>6.1796737999999997E-2</v>
      </c>
      <c r="AR118" s="282">
        <v>2.8869306E-3</v>
      </c>
      <c r="AS118" s="282">
        <v>2.6806868000000001E-3</v>
      </c>
      <c r="AT118" s="255">
        <f t="shared" si="51"/>
        <v>3.7048404081570002E-6</v>
      </c>
      <c r="AU118" s="256">
        <f t="shared" si="52"/>
        <v>1.0676518513380598E-8</v>
      </c>
      <c r="AV118" s="256">
        <f t="shared" si="53"/>
        <v>0.37544633565000002</v>
      </c>
      <c r="AW118" s="272">
        <v>3.2567348000000001E-6</v>
      </c>
      <c r="AX118" s="272">
        <v>9.8281751E-9</v>
      </c>
      <c r="AY118" s="272">
        <v>2.6844068999999998E-13</v>
      </c>
      <c r="AZ118" s="272">
        <v>2.1576229E-10</v>
      </c>
      <c r="BA118" s="272">
        <v>2.8028566999999999E-11</v>
      </c>
      <c r="BB118" s="272">
        <v>2.540915E-9</v>
      </c>
      <c r="BC118" s="272">
        <v>4.4068670999999999E-7</v>
      </c>
      <c r="BD118" s="272">
        <v>3.7169809999999998E-10</v>
      </c>
      <c r="BE118" s="272">
        <v>4.5870999000000002E-10</v>
      </c>
      <c r="BF118" s="272">
        <v>3.1464137999999999E-13</v>
      </c>
      <c r="BG118" s="272">
        <v>1.6139575999999999E-15</v>
      </c>
      <c r="BH118" s="272">
        <v>6.6675769999999996E-13</v>
      </c>
      <c r="BI118" s="272">
        <v>3.8521827000000002E-14</v>
      </c>
      <c r="BJ118" s="272">
        <v>2.9114825999999997E-14</v>
      </c>
      <c r="BK118" s="272">
        <v>3.3498543000000001E-9</v>
      </c>
      <c r="BL118" s="272">
        <v>1.2843379999999999E-9</v>
      </c>
      <c r="BM118" s="272">
        <v>1.6616233E-11</v>
      </c>
      <c r="BN118" s="272">
        <v>7.2075649999999995E-5</v>
      </c>
      <c r="BO118" s="273">
        <v>0.37537426000000002</v>
      </c>
      <c r="BP118" s="273">
        <v>0</v>
      </c>
      <c r="BQ118" s="273">
        <v>0</v>
      </c>
      <c r="BR118" s="273">
        <v>0</v>
      </c>
      <c r="BS118"/>
      <c r="BT118" s="121">
        <v>1.9637569E-4</v>
      </c>
      <c r="BU118" s="274">
        <v>3.9607252E-6</v>
      </c>
      <c r="BV118" s="274">
        <v>9.6378666E-5</v>
      </c>
      <c r="BW118" s="274">
        <v>2.0846173999999999E-7</v>
      </c>
      <c r="BX118" s="274">
        <v>4.4105553999999997E-6</v>
      </c>
      <c r="BY118" s="274">
        <v>1.5650686000000001E-6</v>
      </c>
      <c r="BZ118" s="274">
        <v>4.0363668000000001E-10</v>
      </c>
      <c r="CA118" s="274">
        <v>2.3967078000000002E-6</v>
      </c>
      <c r="CB118" s="274">
        <v>4.1270908999999998E-7</v>
      </c>
      <c r="CC118" s="274">
        <v>1.799999E-7</v>
      </c>
      <c r="CD118" s="274">
        <v>2.106699E-7</v>
      </c>
      <c r="CE118" s="274">
        <v>1.2079602E-8</v>
      </c>
      <c r="CF118" s="274">
        <v>3.7187224000000001E-9</v>
      </c>
      <c r="CG118" s="274">
        <v>4.2688581999999999E-6</v>
      </c>
      <c r="CH118" s="274">
        <v>5.6241686999999998E-5</v>
      </c>
      <c r="CI118" s="274">
        <v>2.6125376E-5</v>
      </c>
      <c r="CJ118" s="121">
        <v>0</v>
      </c>
      <c r="CK118"/>
      <c r="CL118" s="322">
        <v>6.1699351E-9</v>
      </c>
      <c r="CM118" s="322">
        <v>3.4169330000000002</v>
      </c>
      <c r="CN118" s="322">
        <v>4.5435340999999997E-2</v>
      </c>
      <c r="CO118" s="322">
        <v>3.1019547999999999E-3</v>
      </c>
      <c r="CP118" s="322">
        <v>1.2515452E-4</v>
      </c>
      <c r="CQ118" s="322">
        <v>5.5058643999999996E-9</v>
      </c>
      <c r="CR118" s="322">
        <v>7.0558811999999998E-9</v>
      </c>
      <c r="CS118" s="322">
        <v>1.5718082000000001E-4</v>
      </c>
      <c r="CT118" s="322">
        <v>6.8503464E-2</v>
      </c>
      <c r="CU118" s="322">
        <v>6.4271785000000001</v>
      </c>
      <c r="CV118" s="149" t="s">
        <v>1295</v>
      </c>
      <c r="CW118" s="136" t="s">
        <v>1456</v>
      </c>
      <c r="CX118" s="22" t="s">
        <v>763</v>
      </c>
      <c r="CY118" s="13"/>
      <c r="CZ118" s="13"/>
      <c r="DB118"/>
      <c r="DC118"/>
      <c r="DD118"/>
      <c r="DE118"/>
      <c r="DF118"/>
      <c r="DG118"/>
      <c r="DH118"/>
      <c r="DI118"/>
      <c r="DJ118"/>
      <c r="DK118"/>
      <c r="DL118"/>
      <c r="DM118"/>
      <c r="DN118"/>
    </row>
    <row r="119" spans="1:118" ht="14.4" customHeight="1" thickBot="1">
      <c r="A119" t="s">
        <v>1600</v>
      </c>
      <c r="B119" s="168" t="s">
        <v>1552</v>
      </c>
      <c r="C119" s="279" t="str">
        <f t="shared" si="39"/>
        <v>A.030.10.129</v>
      </c>
      <c r="D119" s="14" t="s">
        <v>2819</v>
      </c>
      <c r="E119" s="278" t="s">
        <v>1510</v>
      </c>
      <c r="F119" s="281" t="str">
        <f t="shared" si="40"/>
        <v>Sulphur</v>
      </c>
      <c r="G119" s="319">
        <f t="shared" si="46"/>
        <v>0</v>
      </c>
      <c r="H119" s="319">
        <f t="shared" si="47"/>
        <v>0</v>
      </c>
      <c r="I119" s="319">
        <f t="shared" si="33"/>
        <v>0</v>
      </c>
      <c r="J119" s="319">
        <f t="shared" si="34"/>
        <v>0</v>
      </c>
      <c r="K119" s="319">
        <v>0</v>
      </c>
      <c r="L119" s="319">
        <v>0</v>
      </c>
      <c r="M119" s="319">
        <v>0</v>
      </c>
      <c r="N119" s="319">
        <v>0</v>
      </c>
      <c r="O119" s="319">
        <v>0</v>
      </c>
      <c r="P119" s="319">
        <v>0</v>
      </c>
      <c r="Q119" s="319">
        <v>0</v>
      </c>
      <c r="R119" s="319">
        <v>0</v>
      </c>
      <c r="S119" s="319">
        <v>0</v>
      </c>
      <c r="T119" s="319">
        <v>0</v>
      </c>
      <c r="U119" s="319">
        <v>0</v>
      </c>
      <c r="V119" s="319">
        <v>0</v>
      </c>
      <c r="W119" s="319">
        <v>0</v>
      </c>
      <c r="X119" s="319">
        <v>0</v>
      </c>
      <c r="Y119" s="210"/>
      <c r="Z119" s="320">
        <f t="shared" si="41"/>
        <v>0</v>
      </c>
      <c r="AA119" s="210"/>
      <c r="AB119" s="321">
        <f t="shared" si="42"/>
        <v>0</v>
      </c>
      <c r="AC119" s="321">
        <f t="shared" si="43"/>
        <v>0</v>
      </c>
      <c r="AD119" s="321">
        <f t="shared" si="35"/>
        <v>0</v>
      </c>
      <c r="AE119" s="321">
        <f t="shared" si="44"/>
        <v>0</v>
      </c>
      <c r="AF119" s="321">
        <f t="shared" si="45"/>
        <v>0</v>
      </c>
      <c r="AG119"/>
      <c r="AH119" s="121">
        <v>0</v>
      </c>
      <c r="AI119" s="121">
        <v>0</v>
      </c>
      <c r="AJ119" s="121">
        <v>0</v>
      </c>
      <c r="AK119" s="121">
        <v>0</v>
      </c>
      <c r="AL119" s="121">
        <v>0</v>
      </c>
      <c r="AM119" s="121">
        <v>0</v>
      </c>
      <c r="AN119" s="121">
        <v>0</v>
      </c>
      <c r="AO119"/>
      <c r="AP119" s="282">
        <v>0</v>
      </c>
      <c r="AQ119" s="282">
        <v>0</v>
      </c>
      <c r="AR119" s="282">
        <v>0</v>
      </c>
      <c r="AS119" s="282">
        <v>0</v>
      </c>
      <c r="AT119" s="255">
        <f t="shared" si="51"/>
        <v>0</v>
      </c>
      <c r="AU119" s="256">
        <f t="shared" si="52"/>
        <v>0</v>
      </c>
      <c r="AV119" s="256">
        <f t="shared" si="53"/>
        <v>0</v>
      </c>
      <c r="AW119" s="273">
        <v>0</v>
      </c>
      <c r="AX119" s="273">
        <v>0</v>
      </c>
      <c r="AY119" s="273">
        <v>0</v>
      </c>
      <c r="AZ119" s="273">
        <v>0</v>
      </c>
      <c r="BA119" s="273">
        <v>0</v>
      </c>
      <c r="BB119" s="273">
        <v>0</v>
      </c>
      <c r="BC119" s="273">
        <v>0</v>
      </c>
      <c r="BD119" s="273">
        <v>0</v>
      </c>
      <c r="BE119" s="273">
        <v>0</v>
      </c>
      <c r="BF119" s="273">
        <v>0</v>
      </c>
      <c r="BG119" s="273">
        <v>0</v>
      </c>
      <c r="BH119" s="273">
        <v>0</v>
      </c>
      <c r="BI119" s="273">
        <v>0</v>
      </c>
      <c r="BJ119" s="273">
        <v>0</v>
      </c>
      <c r="BK119" s="273">
        <v>0</v>
      </c>
      <c r="BL119" s="273">
        <v>0</v>
      </c>
      <c r="BM119" s="273">
        <v>0</v>
      </c>
      <c r="BN119" s="273">
        <v>0</v>
      </c>
      <c r="BO119" s="273">
        <v>0</v>
      </c>
      <c r="BP119" s="273">
        <v>0</v>
      </c>
      <c r="BQ119" s="273">
        <v>0</v>
      </c>
      <c r="BR119" s="273">
        <v>0</v>
      </c>
      <c r="BS119"/>
      <c r="BT119" s="121">
        <v>0</v>
      </c>
      <c r="BU119" s="121">
        <v>0</v>
      </c>
      <c r="BV119" s="121">
        <v>0</v>
      </c>
      <c r="BW119" s="121">
        <v>0</v>
      </c>
      <c r="BX119" s="121">
        <v>0</v>
      </c>
      <c r="BY119" s="121">
        <v>0</v>
      </c>
      <c r="BZ119" s="121">
        <v>0</v>
      </c>
      <c r="CA119" s="121">
        <v>0</v>
      </c>
      <c r="CB119" s="121">
        <v>0</v>
      </c>
      <c r="CC119" s="121">
        <v>0</v>
      </c>
      <c r="CD119" s="121">
        <v>0</v>
      </c>
      <c r="CE119" s="121">
        <v>0</v>
      </c>
      <c r="CF119" s="121">
        <v>0</v>
      </c>
      <c r="CG119" s="121">
        <v>0</v>
      </c>
      <c r="CH119" s="121">
        <v>0</v>
      </c>
      <c r="CI119" s="121">
        <v>0</v>
      </c>
      <c r="CJ119" s="121">
        <v>0</v>
      </c>
      <c r="CK119"/>
      <c r="CL119" s="322">
        <v>0</v>
      </c>
      <c r="CM119" s="322">
        <v>0</v>
      </c>
      <c r="CN119" s="322">
        <v>0</v>
      </c>
      <c r="CO119" s="322">
        <v>0</v>
      </c>
      <c r="CP119" s="322">
        <v>0</v>
      </c>
      <c r="CQ119" s="322">
        <v>0</v>
      </c>
      <c r="CR119" s="322">
        <v>0</v>
      </c>
      <c r="CS119" s="322">
        <v>0</v>
      </c>
      <c r="CT119" s="322">
        <v>0</v>
      </c>
      <c r="CU119" s="322">
        <v>0</v>
      </c>
      <c r="CV119" s="149" t="s">
        <v>1296</v>
      </c>
      <c r="CW119" s="136" t="s">
        <v>1445</v>
      </c>
      <c r="CX119" s="22" t="s">
        <v>850</v>
      </c>
      <c r="CY119" s="13"/>
      <c r="CZ119" s="13"/>
      <c r="DB119"/>
      <c r="DC119"/>
      <c r="DD119"/>
      <c r="DE119"/>
      <c r="DF119"/>
      <c r="DG119"/>
      <c r="DH119"/>
      <c r="DI119"/>
      <c r="DJ119"/>
      <c r="DK119"/>
      <c r="DL119"/>
      <c r="DM119"/>
      <c r="DN119"/>
    </row>
    <row r="120" spans="1:118" ht="14.4" customHeight="1" thickBot="1">
      <c r="A120" t="s">
        <v>1601</v>
      </c>
      <c r="B120" s="168" t="s">
        <v>1552</v>
      </c>
      <c r="C120" s="279" t="str">
        <f t="shared" si="39"/>
        <v>A.030.10.130</v>
      </c>
      <c r="D120" s="14" t="s">
        <v>2819</v>
      </c>
      <c r="E120" s="278" t="s">
        <v>1510</v>
      </c>
      <c r="F120" s="281" t="str">
        <f t="shared" si="40"/>
        <v>Titanium dioxide</v>
      </c>
      <c r="G120" s="319">
        <f t="shared" si="46"/>
        <v>10.244750375097</v>
      </c>
      <c r="H120" s="319">
        <f t="shared" si="47"/>
        <v>4.3895935189999999E-2</v>
      </c>
      <c r="I120" s="319">
        <f t="shared" si="33"/>
        <v>7.3137395407000011E-2</v>
      </c>
      <c r="J120" s="319">
        <f t="shared" si="34"/>
        <v>9.1243095445000009</v>
      </c>
      <c r="K120" s="319">
        <v>1.0034075</v>
      </c>
      <c r="L120" s="319">
        <v>2.6237E-2</v>
      </c>
      <c r="M120" s="319">
        <v>4.2987951000000003E-2</v>
      </c>
      <c r="N120" s="319">
        <v>3.6943702000000002E-2</v>
      </c>
      <c r="O120" s="319">
        <v>5.6844538999999998E-3</v>
      </c>
      <c r="P120" s="319">
        <v>6.7713183999999998E-4</v>
      </c>
      <c r="Q120" s="319">
        <v>5.9064744999999996E-4</v>
      </c>
      <c r="R120" s="319">
        <v>3.8829784000000002E-3</v>
      </c>
      <c r="S120" s="319">
        <v>9.1153931000000004</v>
      </c>
      <c r="T120" s="319">
        <v>0</v>
      </c>
      <c r="U120" s="319">
        <v>8.9164445000000005E-3</v>
      </c>
      <c r="V120" s="319">
        <v>2.9466007000000001E-5</v>
      </c>
      <c r="W120" s="319">
        <v>0</v>
      </c>
      <c r="X120" s="319">
        <v>0</v>
      </c>
      <c r="Y120" s="210"/>
      <c r="Z120" s="320">
        <f t="shared" si="41"/>
        <v>7.5444172932330824</v>
      </c>
      <c r="AA120" s="210"/>
      <c r="AB120" s="321">
        <f t="shared" si="42"/>
        <v>1.0034075</v>
      </c>
      <c r="AC120" s="321">
        <f t="shared" si="43"/>
        <v>0.11700386458999999</v>
      </c>
      <c r="AD120" s="321">
        <f t="shared" si="35"/>
        <v>7.3107929400000007E-2</v>
      </c>
      <c r="AE120" s="321">
        <f t="shared" si="44"/>
        <v>7.3137395406999997E-2</v>
      </c>
      <c r="AF120" s="321">
        <f t="shared" si="45"/>
        <v>9.1243095445000009</v>
      </c>
      <c r="AG120"/>
      <c r="AH120" s="121">
        <v>106.54406</v>
      </c>
      <c r="AI120" s="121">
        <v>104.80544</v>
      </c>
      <c r="AJ120" s="121">
        <v>1.2088455</v>
      </c>
      <c r="AK120" s="121">
        <v>0</v>
      </c>
      <c r="AL120" s="121">
        <v>0</v>
      </c>
      <c r="AM120" s="121">
        <v>0.29612242</v>
      </c>
      <c r="AN120" s="121">
        <v>0.2336482</v>
      </c>
      <c r="AO120"/>
      <c r="AP120" s="282">
        <v>0.14803453999999999</v>
      </c>
      <c r="AQ120" s="282">
        <v>0.13502868000000001</v>
      </c>
      <c r="AR120" s="282">
        <v>6.2998760000000003E-3</v>
      </c>
      <c r="AS120" s="282">
        <v>6.7059896000000001E-3</v>
      </c>
      <c r="AT120" s="255">
        <f t="shared" si="51"/>
        <v>8.0952444773879998E-6</v>
      </c>
      <c r="AU120" s="256">
        <f t="shared" si="52"/>
        <v>2.3298358088225899E-8</v>
      </c>
      <c r="AV120" s="256">
        <f t="shared" si="53"/>
        <v>0.93921423000000004</v>
      </c>
      <c r="AW120" s="272">
        <v>7.1091626000000003E-6</v>
      </c>
      <c r="AX120" s="272">
        <v>2.1454067E-8</v>
      </c>
      <c r="AY120" s="272">
        <v>5.8598160999999999E-13</v>
      </c>
      <c r="AZ120" s="272">
        <v>4.7504468000000001E-10</v>
      </c>
      <c r="BA120" s="272">
        <v>6.1710608000000001E-11</v>
      </c>
      <c r="BB120" s="272">
        <v>5.4933825000000003E-9</v>
      </c>
      <c r="BC120" s="272">
        <v>9.6984861999999999E-7</v>
      </c>
      <c r="BD120" s="272">
        <v>7.9534535999999996E-10</v>
      </c>
      <c r="BE120" s="272">
        <v>1.0094624999999999E-9</v>
      </c>
      <c r="BF120" s="272">
        <v>6.9274716999999999E-13</v>
      </c>
      <c r="BG120" s="272">
        <v>3.5534568999999997E-15</v>
      </c>
      <c r="BH120" s="272">
        <v>1.4680031E-12</v>
      </c>
      <c r="BI120" s="272">
        <v>8.4813660999999998E-14</v>
      </c>
      <c r="BJ120" s="272">
        <v>6.4102228000000002E-14</v>
      </c>
      <c r="BK120" s="272">
        <v>7.3753875000000001E-9</v>
      </c>
      <c r="BL120" s="272">
        <v>2.8277321E-9</v>
      </c>
      <c r="BM120" s="272">
        <v>3.6584027000000003E-11</v>
      </c>
      <c r="BN120" s="273">
        <v>0.12186556</v>
      </c>
      <c r="BO120" s="273">
        <v>0.81734867</v>
      </c>
      <c r="BP120" s="273">
        <v>0</v>
      </c>
      <c r="BQ120" s="273">
        <v>0</v>
      </c>
      <c r="BR120" s="273">
        <v>0</v>
      </c>
      <c r="BS120"/>
      <c r="BT120" s="121">
        <v>3.7127782000000002E-4</v>
      </c>
      <c r="BU120" s="274">
        <v>8.7170273000000001E-6</v>
      </c>
      <c r="BV120" s="121">
        <v>2.1035838000000001E-4</v>
      </c>
      <c r="BW120" s="274">
        <v>4.5717737999999999E-7</v>
      </c>
      <c r="BX120" s="274">
        <v>9.7080048999999996E-6</v>
      </c>
      <c r="BY120" s="274">
        <v>3.4458176999999999E-6</v>
      </c>
      <c r="BZ120" s="274">
        <v>8.8868848999999995E-10</v>
      </c>
      <c r="CA120" s="274">
        <v>5.2768409999999997E-6</v>
      </c>
      <c r="CB120" s="274">
        <v>9.0866324999999997E-7</v>
      </c>
      <c r="CC120" s="274">
        <v>3.9083484999999998E-7</v>
      </c>
      <c r="CD120" s="274">
        <v>4.6383275000000001E-7</v>
      </c>
      <c r="CE120" s="274">
        <v>2.6595708999999999E-8</v>
      </c>
      <c r="CF120" s="274">
        <v>8.1875259999999997E-9</v>
      </c>
      <c r="CG120" s="274">
        <v>8.6783619999999992E-6</v>
      </c>
      <c r="CH120" s="121">
        <v>1.2249280999999999E-4</v>
      </c>
      <c r="CI120" s="274">
        <v>3.4439160999999999E-7</v>
      </c>
      <c r="CJ120" s="121">
        <v>0</v>
      </c>
      <c r="CK120"/>
      <c r="CL120" s="322">
        <v>1.3584371E-8</v>
      </c>
      <c r="CM120" s="322">
        <v>7.4571230999999996</v>
      </c>
      <c r="CN120" s="322">
        <v>0.10003517000000001</v>
      </c>
      <c r="CO120" s="322">
        <v>6.8273164999999997E-3</v>
      </c>
      <c r="CP120" s="322">
        <v>2.7555320000000001E-4</v>
      </c>
      <c r="CQ120" s="322">
        <v>1.2122284E-8</v>
      </c>
      <c r="CR120" s="322">
        <v>1.5534962000000001E-8</v>
      </c>
      <c r="CS120" s="322">
        <v>3.4592694000000002E-4</v>
      </c>
      <c r="CT120" s="322">
        <v>0.15082435</v>
      </c>
      <c r="CU120" s="322">
        <v>13.99432</v>
      </c>
      <c r="CV120" s="148" t="s">
        <v>1297</v>
      </c>
      <c r="CW120" s="140" t="s">
        <v>1448</v>
      </c>
      <c r="CX120" s="18" t="s">
        <v>744</v>
      </c>
      <c r="CY120" s="13"/>
      <c r="CZ120" s="13"/>
      <c r="DB120"/>
      <c r="DC120"/>
      <c r="DD120"/>
      <c r="DE120"/>
      <c r="DF120"/>
      <c r="DG120"/>
      <c r="DH120"/>
      <c r="DI120"/>
      <c r="DJ120"/>
      <c r="DK120"/>
      <c r="DL120"/>
      <c r="DM120"/>
      <c r="DN120"/>
    </row>
    <row r="121" spans="1:118" ht="14.4" customHeight="1" thickBot="1">
      <c r="A121" t="s">
        <v>1602</v>
      </c>
      <c r="B121" s="168" t="s">
        <v>1552</v>
      </c>
      <c r="C121" s="279" t="str">
        <f t="shared" si="39"/>
        <v>A.030.10.131</v>
      </c>
      <c r="D121" s="14" t="s">
        <v>2819</v>
      </c>
      <c r="E121" s="278" t="s">
        <v>1510</v>
      </c>
      <c r="F121" s="281" t="str">
        <f t="shared" si="40"/>
        <v>Urea (AdBlue)</v>
      </c>
      <c r="G121" s="319">
        <f t="shared" si="46"/>
        <v>0.92184425795664104</v>
      </c>
      <c r="H121" s="319">
        <f t="shared" si="47"/>
        <v>4.800697680000001E-2</v>
      </c>
      <c r="I121" s="319">
        <f t="shared" si="33"/>
        <v>0.13486307258999997</v>
      </c>
      <c r="J121" s="319">
        <f t="shared" si="34"/>
        <v>3.4290348566641003E-2</v>
      </c>
      <c r="K121" s="319">
        <v>0.70468386000000005</v>
      </c>
      <c r="L121" s="319">
        <v>8.7968545999999995E-2</v>
      </c>
      <c r="M121" s="319">
        <v>4.175529E-2</v>
      </c>
      <c r="N121" s="319">
        <v>3.5014081000000002E-2</v>
      </c>
      <c r="O121" s="319">
        <v>9.5177300000000003E-3</v>
      </c>
      <c r="P121" s="319">
        <v>4.8459700000000002E-4</v>
      </c>
      <c r="Q121" s="319">
        <v>2.9905688000000001E-3</v>
      </c>
      <c r="R121" s="319">
        <v>5.0322426999999999E-3</v>
      </c>
      <c r="S121" s="319">
        <v>9.6690369000000003E-4</v>
      </c>
      <c r="T121" s="319">
        <v>2.1978491999999999E-2</v>
      </c>
      <c r="U121" s="319">
        <v>1.1344886E-2</v>
      </c>
      <c r="V121" s="319">
        <v>1.0699389000000001E-4</v>
      </c>
      <c r="W121" s="319">
        <v>6.6876641000000005E-8</v>
      </c>
      <c r="X121" s="319">
        <v>0</v>
      </c>
      <c r="Y121" s="210"/>
      <c r="Z121" s="320">
        <f t="shared" si="41"/>
        <v>5.2983748872180456</v>
      </c>
      <c r="AA121" s="210"/>
      <c r="AB121" s="321">
        <f t="shared" si="42"/>
        <v>0.70468386000000005</v>
      </c>
      <c r="AC121" s="321">
        <f t="shared" si="43"/>
        <v>0.18276305549999999</v>
      </c>
      <c r="AD121" s="321">
        <f t="shared" si="35"/>
        <v>0.15673463757664099</v>
      </c>
      <c r="AE121" s="321">
        <f t="shared" si="44"/>
        <v>0.13486307258999999</v>
      </c>
      <c r="AF121" s="321">
        <f t="shared" si="45"/>
        <v>1.231178969E-2</v>
      </c>
      <c r="AG121"/>
      <c r="AH121" s="121">
        <v>74.457583</v>
      </c>
      <c r="AI121" s="121">
        <v>71.915259000000006</v>
      </c>
      <c r="AJ121" s="121">
        <v>1.5379611</v>
      </c>
      <c r="AK121" s="121">
        <v>0</v>
      </c>
      <c r="AL121" s="121">
        <v>9.5412169000000005E-2</v>
      </c>
      <c r="AM121" s="121">
        <v>0.57585843999999997</v>
      </c>
      <c r="AN121" s="121">
        <v>0.33309248000000002</v>
      </c>
      <c r="AO121"/>
      <c r="AP121" s="282">
        <v>0.12733035000000001</v>
      </c>
      <c r="AQ121" s="282">
        <v>0.11846738</v>
      </c>
      <c r="AR121" s="282">
        <v>4.9348072000000003E-3</v>
      </c>
      <c r="AS121" s="282">
        <v>3.9281604000000001E-3</v>
      </c>
      <c r="AT121" s="255">
        <f t="shared" si="51"/>
        <v>7.1023608496685001E-6</v>
      </c>
      <c r="AU121" s="256">
        <f t="shared" si="52"/>
        <v>1.8250026521735072E-8</v>
      </c>
      <c r="AV121" s="256">
        <f t="shared" si="53"/>
        <v>0.55016251630000002</v>
      </c>
      <c r="AW121" s="272">
        <v>4.9761967000000002E-6</v>
      </c>
      <c r="AX121" s="272">
        <v>1.5016452999999999E-8</v>
      </c>
      <c r="AY121" s="272">
        <v>4.1017792999999998E-13</v>
      </c>
      <c r="AZ121" s="272">
        <v>5.5581456999999995E-10</v>
      </c>
      <c r="BA121" s="272">
        <v>3.0458980000000003E-11</v>
      </c>
      <c r="BB121" s="272">
        <v>5.2064277000000003E-9</v>
      </c>
      <c r="BC121" s="272">
        <v>2.0986378E-6</v>
      </c>
      <c r="BD121" s="272">
        <v>7.4887722000000003E-10</v>
      </c>
      <c r="BE121" s="272">
        <v>2.3009752999999998E-9</v>
      </c>
      <c r="BF121" s="272">
        <v>6.8106564999999996E-13</v>
      </c>
      <c r="BG121" s="272">
        <v>9.9299501999999995E-15</v>
      </c>
      <c r="BH121" s="272">
        <v>1.1027759E-11</v>
      </c>
      <c r="BI121" s="272">
        <v>1.0113024E-13</v>
      </c>
      <c r="BJ121" s="272">
        <v>1.9303377E-13</v>
      </c>
      <c r="BK121" s="272">
        <v>5.8916617999999996E-9</v>
      </c>
      <c r="BL121" s="272">
        <v>1.584069E-8</v>
      </c>
      <c r="BM121" s="272">
        <v>1.7129002E-10</v>
      </c>
      <c r="BN121" s="273">
        <v>5.4900862999999996E-3</v>
      </c>
      <c r="BO121" s="273">
        <v>0.54467242999999999</v>
      </c>
      <c r="BP121" s="272">
        <v>1.2966184999999999E-12</v>
      </c>
      <c r="BQ121" s="272">
        <v>7.8848420999999994E-15</v>
      </c>
      <c r="BR121" s="272">
        <v>3.5277367000000001E-19</v>
      </c>
      <c r="BS121"/>
      <c r="BT121" s="121">
        <v>2.9276346999999999E-4</v>
      </c>
      <c r="BU121" s="274">
        <v>1.7553482000000001E-5</v>
      </c>
      <c r="BV121" s="121">
        <v>1.4773275000000001E-4</v>
      </c>
      <c r="BW121" s="274">
        <v>5.9063156000000004E-7</v>
      </c>
      <c r="BX121" s="274">
        <v>2.0534441999999999E-5</v>
      </c>
      <c r="BY121" s="274">
        <v>3.3238123999999999E-6</v>
      </c>
      <c r="BZ121" s="274">
        <v>6.9226824999999999E-9</v>
      </c>
      <c r="CA121" s="274">
        <v>5.0880956999999997E-6</v>
      </c>
      <c r="CB121" s="274">
        <v>6.5029506000000002E-7</v>
      </c>
      <c r="CC121" s="274">
        <v>1.9788767999999999E-6</v>
      </c>
      <c r="CD121" s="274">
        <v>2.2825760000000001E-7</v>
      </c>
      <c r="CE121" s="274">
        <v>1.1312304E-7</v>
      </c>
      <c r="CF121" s="274">
        <v>1.0104208999999999E-8</v>
      </c>
      <c r="CG121" s="274">
        <v>8.4125131999999999E-6</v>
      </c>
      <c r="CH121" s="274">
        <v>8.6227538000000005E-5</v>
      </c>
      <c r="CI121" s="274">
        <v>3.1243955000000002E-7</v>
      </c>
      <c r="CJ121" s="274">
        <v>1.8613903000000001E-10</v>
      </c>
      <c r="CK121" s="4"/>
      <c r="CL121" s="323">
        <v>1.6070180999999999E-8</v>
      </c>
      <c r="CM121" s="323">
        <v>5.2526716999999996</v>
      </c>
      <c r="CN121" s="323">
        <v>0.10136401</v>
      </c>
      <c r="CO121" s="323">
        <v>1.2829706999999999E-2</v>
      </c>
      <c r="CP121" s="323">
        <v>2.7963251E-4</v>
      </c>
      <c r="CQ121" s="323">
        <v>7.3936087000000001E-9</v>
      </c>
      <c r="CR121" s="323">
        <v>1.0976808000000001E-7</v>
      </c>
      <c r="CS121" s="323">
        <v>8.1623557000000001E-4</v>
      </c>
      <c r="CT121" s="323">
        <v>0.28041345000000001</v>
      </c>
      <c r="CU121" s="323">
        <v>8.7144785999999996</v>
      </c>
      <c r="CV121" s="149" t="s">
        <v>1298</v>
      </c>
      <c r="CW121" s="136" t="s">
        <v>1457</v>
      </c>
      <c r="CX121" s="22" t="s">
        <v>800</v>
      </c>
      <c r="CY121" s="13"/>
      <c r="CZ121" s="13"/>
      <c r="DB121"/>
      <c r="DC121"/>
      <c r="DD121"/>
      <c r="DE121"/>
      <c r="DF121"/>
      <c r="DG121"/>
      <c r="DH121"/>
      <c r="DI121"/>
      <c r="DJ121"/>
      <c r="DK121"/>
      <c r="DL121"/>
      <c r="DM121"/>
      <c r="DN121"/>
    </row>
    <row r="122" spans="1:118" ht="14.4" customHeight="1" thickBot="1">
      <c r="A122" t="s">
        <v>1603</v>
      </c>
      <c r="B122" s="168" t="s">
        <v>1552</v>
      </c>
      <c r="C122" s="279" t="str">
        <f t="shared" si="39"/>
        <v>A.030.10.132</v>
      </c>
      <c r="D122" s="14" t="s">
        <v>2819</v>
      </c>
      <c r="E122" s="278" t="s">
        <v>1510</v>
      </c>
      <c r="F122" s="281" t="str">
        <f t="shared" si="40"/>
        <v>V2O5, Vanadium pentoxide</v>
      </c>
      <c r="G122" s="319">
        <f t="shared" si="46"/>
        <v>19.537152369330158</v>
      </c>
      <c r="H122" s="319">
        <f t="shared" si="47"/>
        <v>2.1780702440000002</v>
      </c>
      <c r="I122" s="319">
        <f t="shared" si="33"/>
        <v>2.4969617823299997</v>
      </c>
      <c r="J122" s="319">
        <f t="shared" si="34"/>
        <v>13.578619543000162</v>
      </c>
      <c r="K122" s="319">
        <v>1.2835008000000001</v>
      </c>
      <c r="L122" s="319">
        <v>2.3944700999999999</v>
      </c>
      <c r="M122" s="319">
        <v>9.4057591999999995E-2</v>
      </c>
      <c r="N122" s="319">
        <v>7.8482153999999998E-2</v>
      </c>
      <c r="O122" s="319">
        <v>0.20572889</v>
      </c>
      <c r="P122" s="319">
        <v>6.8189E-2</v>
      </c>
      <c r="Q122" s="319">
        <v>1.8256702</v>
      </c>
      <c r="R122" s="319">
        <v>8.2553987999999991E-3</v>
      </c>
      <c r="S122" s="319">
        <v>13.346382</v>
      </c>
      <c r="T122" s="319">
        <v>4.6045972999999997E-2</v>
      </c>
      <c r="U122" s="319">
        <v>0.18619157</v>
      </c>
      <c r="V122" s="319">
        <v>1.7869153E-4</v>
      </c>
      <c r="W122" s="319">
        <v>1.6184441E-13</v>
      </c>
      <c r="X122" s="319">
        <v>0</v>
      </c>
      <c r="Y122" s="210"/>
      <c r="Z122" s="320">
        <f t="shared" si="41"/>
        <v>9.6503819548872176</v>
      </c>
      <c r="AA122" s="210"/>
      <c r="AB122" s="321">
        <f t="shared" si="42"/>
        <v>1.2835008000000001</v>
      </c>
      <c r="AC122" s="321">
        <f t="shared" si="43"/>
        <v>4.6748533347999999</v>
      </c>
      <c r="AD122" s="321">
        <f t="shared" si="35"/>
        <v>2.5428290638001614</v>
      </c>
      <c r="AE122" s="321">
        <f t="shared" si="44"/>
        <v>2.4969617823299997</v>
      </c>
      <c r="AF122" s="321">
        <f t="shared" si="45"/>
        <v>13.53257357</v>
      </c>
      <c r="AG122"/>
      <c r="AH122" s="121">
        <v>169.40385000000001</v>
      </c>
      <c r="AI122" s="121">
        <v>126.38334</v>
      </c>
      <c r="AJ122" s="121">
        <v>25.239735</v>
      </c>
      <c r="AK122" s="121">
        <v>0</v>
      </c>
      <c r="AL122" s="121">
        <v>2.5086469</v>
      </c>
      <c r="AM122" s="121">
        <v>9.5696566000000001</v>
      </c>
      <c r="AN122" s="121">
        <v>5.7024694</v>
      </c>
      <c r="AO122"/>
      <c r="AP122" s="282">
        <v>1.0077868000000001</v>
      </c>
      <c r="AQ122" s="282">
        <v>0.97684676999999998</v>
      </c>
      <c r="AR122" s="282">
        <v>2.2443173E-2</v>
      </c>
      <c r="AS122" s="282">
        <v>8.4968526000000003E-3</v>
      </c>
      <c r="AT122" s="255">
        <f t="shared" si="51"/>
        <v>5.8563954483141133E-5</v>
      </c>
      <c r="AU122" s="256">
        <f t="shared" si="52"/>
        <v>8.2999899757078107E-8</v>
      </c>
      <c r="AV122" s="256">
        <f t="shared" si="53"/>
        <v>1.1900353799999999</v>
      </c>
      <c r="AW122" s="272">
        <v>8.9989780999999995E-6</v>
      </c>
      <c r="AX122" s="272">
        <v>2.7153689E-8</v>
      </c>
      <c r="AY122" s="272">
        <v>7.4180776000000005E-13</v>
      </c>
      <c r="AZ122" s="272">
        <v>2.165883E-10</v>
      </c>
      <c r="BA122" s="272">
        <v>2.4140837999999999E-11</v>
      </c>
      <c r="BB122" s="272">
        <v>1.1669783E-8</v>
      </c>
      <c r="BC122" s="272">
        <v>4.7597898999999998E-5</v>
      </c>
      <c r="BD122" s="272">
        <v>1.6618897E-9</v>
      </c>
      <c r="BE122" s="272">
        <v>5.1641820000000002E-8</v>
      </c>
      <c r="BF122" s="272">
        <v>4.8623834000000003E-13</v>
      </c>
      <c r="BG122" s="272">
        <v>1.0072759E-14</v>
      </c>
      <c r="BH122" s="272">
        <v>2.2366082E-9</v>
      </c>
      <c r="BI122" s="272">
        <v>2.9834862000000001E-12</v>
      </c>
      <c r="BJ122" s="272">
        <v>1.0475091999999999E-11</v>
      </c>
      <c r="BK122" s="272">
        <v>4.8733970999999999E-8</v>
      </c>
      <c r="BL122" s="272">
        <v>1.9064329E-6</v>
      </c>
      <c r="BM122" s="272">
        <v>2.9119615999999999E-10</v>
      </c>
      <c r="BN122" s="273">
        <v>0.51424347999999998</v>
      </c>
      <c r="BO122" s="273">
        <v>0.6757919</v>
      </c>
      <c r="BP122" s="272">
        <v>3.1378737E-18</v>
      </c>
      <c r="BQ122" s="272">
        <v>1.9081663999999999E-20</v>
      </c>
      <c r="BR122" s="272">
        <v>8.5372778999999993E-25</v>
      </c>
      <c r="BS122"/>
      <c r="BT122" s="121">
        <v>2.6474254999999999E-3</v>
      </c>
      <c r="BU122" s="121">
        <v>3.5986778000000002E-4</v>
      </c>
      <c r="BV122" s="121">
        <v>2.6907824999999999E-4</v>
      </c>
      <c r="BW122" s="274">
        <v>9.6794168999999991E-7</v>
      </c>
      <c r="BX122" s="121">
        <v>4.7499974000000001E-4</v>
      </c>
      <c r="BY122" s="274">
        <v>7.5336993E-6</v>
      </c>
      <c r="BZ122" s="274">
        <v>5.3719105999999997E-9</v>
      </c>
      <c r="CA122" s="274">
        <v>1.1494938E-5</v>
      </c>
      <c r="CB122" s="274">
        <v>9.1504837E-5</v>
      </c>
      <c r="CC122" s="121">
        <v>1.2080566000000001E-3</v>
      </c>
      <c r="CD122" s="274">
        <v>1.8126201999999999E-7</v>
      </c>
      <c r="CE122" s="274">
        <v>1.9087148999999999E-7</v>
      </c>
      <c r="CF122" s="274">
        <v>3.1774932000000001E-9</v>
      </c>
      <c r="CG122" s="274">
        <v>3.8296188000000002E-5</v>
      </c>
      <c r="CH122" s="121">
        <v>1.8140111999999999E-4</v>
      </c>
      <c r="CI122" s="274">
        <v>3.8437071000000001E-6</v>
      </c>
      <c r="CJ122" s="274">
        <v>4.5046461999999998E-16</v>
      </c>
      <c r="CK122" s="4"/>
      <c r="CL122" s="323">
        <v>5.2718868000000003E-9</v>
      </c>
      <c r="CM122" s="323">
        <v>9.6154638000000006</v>
      </c>
      <c r="CN122" s="323">
        <v>0.30109358000000003</v>
      </c>
      <c r="CO122" s="323">
        <v>0.2481952</v>
      </c>
      <c r="CP122" s="323">
        <v>6.0193165999999996E-4</v>
      </c>
      <c r="CQ122" s="323">
        <v>5.4948319E-7</v>
      </c>
      <c r="CR122" s="323">
        <v>6.5382045999999998E-5</v>
      </c>
      <c r="CS122" s="323">
        <v>1.9850660999999999E-2</v>
      </c>
      <c r="CT122" s="323">
        <v>13.186052999999999</v>
      </c>
      <c r="CU122" s="323">
        <v>10.699856</v>
      </c>
      <c r="CV122" s="149" t="s">
        <v>1299</v>
      </c>
      <c r="CW122" s="136" t="s">
        <v>1448</v>
      </c>
      <c r="CX122" s="77" t="s">
        <v>1135</v>
      </c>
      <c r="CY122" s="13"/>
      <c r="CZ122" s="13"/>
      <c r="DB122"/>
      <c r="DC122"/>
      <c r="DD122"/>
      <c r="DE122"/>
      <c r="DF122"/>
      <c r="DG122"/>
      <c r="DH122"/>
      <c r="DI122"/>
      <c r="DJ122"/>
      <c r="DK122"/>
      <c r="DL122"/>
      <c r="DM122"/>
      <c r="DN122"/>
    </row>
    <row r="123" spans="1:118" ht="14.4" customHeight="1" thickBot="1">
      <c r="A123" t="s">
        <v>1604</v>
      </c>
      <c r="B123" s="168" t="s">
        <v>1552</v>
      </c>
      <c r="C123" s="279" t="str">
        <f t="shared" si="39"/>
        <v>A.030.10.133</v>
      </c>
      <c r="D123" s="14" t="s">
        <v>2819</v>
      </c>
      <c r="E123" s="278" t="s">
        <v>1510</v>
      </c>
      <c r="F123" s="281" t="str">
        <f t="shared" si="40"/>
        <v>Zinc Oxide</v>
      </c>
      <c r="G123" s="319">
        <f t="shared" si="46"/>
        <v>1.9657170783451399</v>
      </c>
      <c r="H123" s="319">
        <f t="shared" si="47"/>
        <v>0.19321509100000001</v>
      </c>
      <c r="I123" s="319">
        <f t="shared" si="33"/>
        <v>0.16430508217030002</v>
      </c>
      <c r="J123" s="319">
        <f t="shared" si="34"/>
        <v>1.17767514517484</v>
      </c>
      <c r="K123" s="319">
        <v>0.43052175999999998</v>
      </c>
      <c r="L123" s="319">
        <v>6.9388063E-2</v>
      </c>
      <c r="M123" s="319">
        <v>9.3401292999999996E-2</v>
      </c>
      <c r="N123" s="319">
        <v>7.6926581999999993E-2</v>
      </c>
      <c r="O123" s="319">
        <v>4.4453217000000003E-2</v>
      </c>
      <c r="P123" s="319">
        <v>1.0471882E-2</v>
      </c>
      <c r="Q123" s="319">
        <v>6.136341E-2</v>
      </c>
      <c r="R123" s="319">
        <v>1.5105387000000001E-3</v>
      </c>
      <c r="S123" s="319">
        <v>1.1059471999999999</v>
      </c>
      <c r="T123" s="319">
        <v>8.4547037999999995E-3</v>
      </c>
      <c r="U123" s="319">
        <v>6.3273063000000004E-2</v>
      </c>
      <c r="V123" s="319">
        <v>5.1874703000000001E-6</v>
      </c>
      <c r="W123" s="319">
        <v>1.7837484000000001E-7</v>
      </c>
      <c r="X123" s="319">
        <v>0</v>
      </c>
      <c r="Y123" s="210"/>
      <c r="Z123" s="320">
        <f t="shared" si="41"/>
        <v>3.237005714285714</v>
      </c>
      <c r="AA123" s="210"/>
      <c r="AB123" s="321">
        <f t="shared" si="42"/>
        <v>0.43052175999999998</v>
      </c>
      <c r="AC123" s="321">
        <f t="shared" si="43"/>
        <v>0.35751498570000001</v>
      </c>
      <c r="AD123" s="321">
        <f t="shared" si="35"/>
        <v>0.17275477687484</v>
      </c>
      <c r="AE123" s="321">
        <f t="shared" si="44"/>
        <v>0.16430508217029999</v>
      </c>
      <c r="AF123" s="321">
        <f t="shared" si="45"/>
        <v>1.1692202629999999</v>
      </c>
      <c r="AG123"/>
      <c r="AH123" s="121">
        <v>50.649559000000004</v>
      </c>
      <c r="AI123" s="121">
        <v>36.341676</v>
      </c>
      <c r="AJ123" s="121">
        <v>8.5781439000000006</v>
      </c>
      <c r="AK123" s="121">
        <v>0</v>
      </c>
      <c r="AL123" s="121">
        <v>7.2892325999999993E-2</v>
      </c>
      <c r="AM123" s="121">
        <v>0.96413347999999999</v>
      </c>
      <c r="AN123" s="121">
        <v>4.6927139999999996</v>
      </c>
      <c r="AO123"/>
      <c r="AP123" s="282">
        <v>0.12095361</v>
      </c>
      <c r="AQ123" s="282">
        <v>0.11534471</v>
      </c>
      <c r="AR123" s="282">
        <v>4.0054386999999999E-3</v>
      </c>
      <c r="AS123" s="282">
        <v>1.6034646E-3</v>
      </c>
      <c r="AT123" s="255">
        <f t="shared" si="51"/>
        <v>6.9151502702693011E-6</v>
      </c>
      <c r="AU123" s="256">
        <f t="shared" si="52"/>
        <v>1.4813013114594928E-8</v>
      </c>
      <c r="AV123" s="256">
        <f t="shared" si="53"/>
        <v>0.22457487700000001</v>
      </c>
      <c r="AW123" s="272">
        <v>3.0322026000000001E-6</v>
      </c>
      <c r="AX123" s="272">
        <v>9.1497650000000004E-9</v>
      </c>
      <c r="AY123" s="272">
        <v>2.4994205000000002E-13</v>
      </c>
      <c r="AZ123" s="272">
        <v>5.9106209999999997E-10</v>
      </c>
      <c r="BA123" s="272">
        <v>1.1377178E-9</v>
      </c>
      <c r="BB123" s="272">
        <v>1.1438470000000001E-8</v>
      </c>
      <c r="BC123" s="272">
        <v>2.3847171999999999E-6</v>
      </c>
      <c r="BD123" s="272">
        <v>1.6259329000000001E-9</v>
      </c>
      <c r="BE123" s="272">
        <v>2.4474900999999998E-9</v>
      </c>
      <c r="BF123" s="272">
        <v>3.9710153999999999E-12</v>
      </c>
      <c r="BG123" s="272">
        <v>1.1169638E-13</v>
      </c>
      <c r="BH123" s="272">
        <v>1.5505774E-9</v>
      </c>
      <c r="BI123" s="272">
        <v>1.7349347999999999E-11</v>
      </c>
      <c r="BJ123" s="272">
        <v>1.0366056E-11</v>
      </c>
      <c r="BK123" s="272">
        <v>4.9165961999999999E-8</v>
      </c>
      <c r="BL123" s="272">
        <v>1.4358938E-6</v>
      </c>
      <c r="BM123" s="272">
        <v>7.1786252000000001E-12</v>
      </c>
      <c r="BN123" s="273">
        <v>2.6890306999999999E-2</v>
      </c>
      <c r="BO123" s="273">
        <v>0.19768457</v>
      </c>
      <c r="BP123" s="272">
        <v>3.4583692999999999E-12</v>
      </c>
      <c r="BQ123" s="272">
        <v>2.1030624000000001E-14</v>
      </c>
      <c r="BR123" s="272">
        <v>9.4092568999999999E-19</v>
      </c>
      <c r="BS123"/>
      <c r="BT123" s="121">
        <v>1.2107811E-3</v>
      </c>
      <c r="BU123" s="274">
        <v>2.0652678999999999E-5</v>
      </c>
      <c r="BV123" s="274">
        <v>9.0256308999999996E-5</v>
      </c>
      <c r="BW123" s="274">
        <v>1.7717211E-7</v>
      </c>
      <c r="BX123" s="274">
        <v>5.1546621999999999E-5</v>
      </c>
      <c r="BY123" s="274">
        <v>7.5255335000000002E-6</v>
      </c>
      <c r="BZ123" s="274">
        <v>1.3442146000000001E-8</v>
      </c>
      <c r="CA123" s="274">
        <v>1.1358068E-5</v>
      </c>
      <c r="CB123" s="274">
        <v>1.4052529000000001E-5</v>
      </c>
      <c r="CC123" s="274">
        <v>4.0604525000000002E-5</v>
      </c>
      <c r="CD123" s="274">
        <v>3.2560492E-6</v>
      </c>
      <c r="CE123" s="274">
        <v>4.9535683999999998E-9</v>
      </c>
      <c r="CF123" s="274">
        <v>2.0520787E-7</v>
      </c>
      <c r="CG123" s="274">
        <v>1.587689E-5</v>
      </c>
      <c r="CH123" s="274">
        <v>5.3958785999999997E-5</v>
      </c>
      <c r="CI123" s="121">
        <v>9.0129187000000002E-4</v>
      </c>
      <c r="CJ123" s="274">
        <v>4.9647410000000001E-10</v>
      </c>
      <c r="CK123" s="4"/>
      <c r="CL123" s="323">
        <v>2.4259496E-7</v>
      </c>
      <c r="CM123" s="323">
        <v>3.2169903999999998</v>
      </c>
      <c r="CN123" s="323">
        <v>0.21470789000000001</v>
      </c>
      <c r="CO123" s="323">
        <v>1.6024663000000001E-2</v>
      </c>
      <c r="CP123" s="323">
        <v>7.5555367999999995E-4</v>
      </c>
      <c r="CQ123" s="323">
        <v>5.2816408000000002E-7</v>
      </c>
      <c r="CR123" s="323">
        <v>3.8874173999999998E-6</v>
      </c>
      <c r="CS123" s="323">
        <v>1.547571E-3</v>
      </c>
      <c r="CT123" s="323">
        <v>15.176100999999999</v>
      </c>
      <c r="CU123" s="323">
        <v>3.1102148000000001</v>
      </c>
      <c r="CV123" s="149" t="s">
        <v>1300</v>
      </c>
      <c r="CW123" s="136" t="s">
        <v>1444</v>
      </c>
      <c r="CX123" s="22" t="s">
        <v>851</v>
      </c>
      <c r="CY123" s="13"/>
      <c r="CZ123" s="13"/>
      <c r="DB123"/>
      <c r="DC123"/>
      <c r="DD123"/>
      <c r="DE123"/>
      <c r="DF123"/>
      <c r="DG123"/>
      <c r="DH123"/>
      <c r="DI123"/>
      <c r="DJ123"/>
      <c r="DK123"/>
      <c r="DL123"/>
      <c r="DM123"/>
      <c r="DN123"/>
    </row>
    <row r="124" spans="1:118" ht="14.4" customHeight="1">
      <c r="A124" t="s">
        <v>2820</v>
      </c>
      <c r="B124" s="168" t="s">
        <v>1552</v>
      </c>
      <c r="C124" s="279" t="str">
        <f t="shared" si="39"/>
        <v>A.030.10.134</v>
      </c>
      <c r="D124" s="14" t="s">
        <v>2819</v>
      </c>
      <c r="E124" s="278" t="s">
        <v>1510</v>
      </c>
      <c r="F124" s="281" t="str">
        <f t="shared" si="40"/>
        <v>LiFePO4 (lithium iron phosphate, LFP)</v>
      </c>
      <c r="G124" s="319">
        <f t="shared" si="46"/>
        <v>3.1341601449000001</v>
      </c>
      <c r="H124" s="319">
        <f t="shared" si="47"/>
        <v>0.38995098169999998</v>
      </c>
      <c r="I124" s="319">
        <f t="shared" si="33"/>
        <v>1.1132803200000001</v>
      </c>
      <c r="J124" s="319">
        <f t="shared" si="34"/>
        <v>0.46053104319999993</v>
      </c>
      <c r="K124" s="319">
        <v>1.1703977999999999</v>
      </c>
      <c r="L124" s="319">
        <v>0.29315263000000003</v>
      </c>
      <c r="M124" s="319">
        <v>0.24282665</v>
      </c>
      <c r="N124" s="319">
        <v>0.1498525</v>
      </c>
      <c r="O124" s="319">
        <v>0.17669426999999999</v>
      </c>
      <c r="P124" s="319">
        <v>3.7434167000000001E-3</v>
      </c>
      <c r="Q124" s="319">
        <v>5.9660795000000003E-2</v>
      </c>
      <c r="R124" s="319">
        <v>0.39955438999999998</v>
      </c>
      <c r="S124" s="319">
        <v>0.39771564999999998</v>
      </c>
      <c r="T124" s="319">
        <v>4.8227451999999999E-3</v>
      </c>
      <c r="U124" s="319">
        <v>4.7410015999999999E-2</v>
      </c>
      <c r="V124" s="319">
        <v>0.17774665000000001</v>
      </c>
      <c r="W124" s="319">
        <v>1.0582632E-2</v>
      </c>
      <c r="X124" s="319">
        <v>0</v>
      </c>
      <c r="Y124" s="210"/>
      <c r="Z124" s="320">
        <f t="shared" si="41"/>
        <v>8.799983458646615</v>
      </c>
      <c r="AA124" s="210"/>
      <c r="AB124" s="321">
        <f t="shared" si="42"/>
        <v>1.1703977999999999</v>
      </c>
      <c r="AC124" s="321">
        <f t="shared" si="43"/>
        <v>1.3254846517000001</v>
      </c>
      <c r="AD124" s="321">
        <f t="shared" si="35"/>
        <v>0.95093904720000011</v>
      </c>
      <c r="AE124" s="321">
        <f t="shared" si="44"/>
        <v>1.1132803200000001</v>
      </c>
      <c r="AF124" s="321">
        <f t="shared" si="45"/>
        <v>0.44512566599999998</v>
      </c>
      <c r="AG124"/>
      <c r="AH124" s="121">
        <v>113.54609000000001</v>
      </c>
      <c r="AI124" s="121">
        <v>100.98788</v>
      </c>
      <c r="AJ124" s="121">
        <v>6.4270845000000003</v>
      </c>
      <c r="AK124" s="121">
        <v>6.0397374E-3</v>
      </c>
      <c r="AL124" s="121">
        <v>1.7479378999999999</v>
      </c>
      <c r="AM124" s="121">
        <v>1.1970478</v>
      </c>
      <c r="AN124" s="121">
        <v>3.1801048000000001</v>
      </c>
      <c r="AO124"/>
      <c r="AP124" s="282">
        <v>0.34485893000000001</v>
      </c>
      <c r="AQ124" s="282">
        <v>0.32769016000000001</v>
      </c>
      <c r="AR124" s="282">
        <v>1.1784375999999999E-2</v>
      </c>
      <c r="AS124" s="282">
        <v>5.3843995000000004E-3</v>
      </c>
      <c r="AT124" s="255">
        <f t="shared" si="51"/>
        <v>1.964569299262E-5</v>
      </c>
      <c r="AU124" s="256">
        <f t="shared" si="52"/>
        <v>4.3581270186013999E-8</v>
      </c>
      <c r="AV124" s="256">
        <f t="shared" si="53"/>
        <v>0.75411757000000001</v>
      </c>
      <c r="AW124" s="272">
        <v>8.3208378000000008E-6</v>
      </c>
      <c r="AX124" s="272">
        <v>2.5111226999999999E-8</v>
      </c>
      <c r="AY124" s="272">
        <v>6.8583744999999998E-13</v>
      </c>
      <c r="AZ124" s="272">
        <v>1.3119904000000001E-9</v>
      </c>
      <c r="BA124" s="272">
        <v>3.7791822000000001E-10</v>
      </c>
      <c r="BB124" s="272">
        <v>2.2283224E-8</v>
      </c>
      <c r="BC124" s="272">
        <v>9.7989823999999994E-6</v>
      </c>
      <c r="BD124" s="272">
        <v>3.2517438000000002E-9</v>
      </c>
      <c r="BE124" s="272">
        <v>8.5925800999999997E-9</v>
      </c>
      <c r="BF124" s="272">
        <v>3.0877243999999999E-9</v>
      </c>
      <c r="BG124" s="272">
        <v>7.2899565000000006E-12</v>
      </c>
      <c r="BH124" s="272">
        <v>6.5889277999999996E-10</v>
      </c>
      <c r="BI124" s="272">
        <v>6.6300607000000001E-12</v>
      </c>
      <c r="BJ124" s="272">
        <v>4.2748922000000002E-12</v>
      </c>
      <c r="BK124" s="272">
        <v>3.8798244000000002E-7</v>
      </c>
      <c r="BL124" s="272">
        <v>1.007589E-6</v>
      </c>
      <c r="BM124" s="272">
        <v>2.1411490999999999E-9</v>
      </c>
      <c r="BN124" s="273">
        <v>0.10266133</v>
      </c>
      <c r="BO124" s="273">
        <v>0.65145624000000002</v>
      </c>
      <c r="BP124" s="272">
        <v>1.0632822E-7</v>
      </c>
      <c r="BQ124" s="272">
        <v>7.1902129999999996E-10</v>
      </c>
      <c r="BR124" s="272">
        <v>5.0959163999999997E-14</v>
      </c>
      <c r="BS124"/>
      <c r="BT124" s="121">
        <v>9.9366665000000004E-4</v>
      </c>
      <c r="BU124" s="274">
        <v>6.6933018E-5</v>
      </c>
      <c r="BV124" s="121">
        <v>2.4536688999999998E-4</v>
      </c>
      <c r="BW124" s="274">
        <v>4.7259345E-5</v>
      </c>
      <c r="BX124" s="274">
        <v>7.8681160999999995E-5</v>
      </c>
      <c r="BY124" s="274">
        <v>3.5022767999999999E-5</v>
      </c>
      <c r="BZ124" s="274">
        <v>2.9547273E-5</v>
      </c>
      <c r="CA124" s="274">
        <v>2.4980728999999999E-5</v>
      </c>
      <c r="CB124" s="274">
        <v>5.0234015999999999E-6</v>
      </c>
      <c r="CC124" s="274">
        <v>3.9477895000000003E-5</v>
      </c>
      <c r="CD124" s="274">
        <v>1.9142006999999998E-6</v>
      </c>
      <c r="CE124" s="274">
        <v>2.9817699000000001E-6</v>
      </c>
      <c r="CF124" s="274">
        <v>3.7438117E-7</v>
      </c>
      <c r="CG124" s="274">
        <v>3.8621997999999998E-5</v>
      </c>
      <c r="CH124" s="121">
        <v>1.2738609E-4</v>
      </c>
      <c r="CI124" s="121">
        <v>2.3279923999999999E-4</v>
      </c>
      <c r="CJ124" s="274">
        <v>1.7296478999999999E-5</v>
      </c>
      <c r="CK124" s="4"/>
      <c r="CL124" s="323">
        <v>3.4756258000000001E-7</v>
      </c>
      <c r="CM124" s="323">
        <v>8.6780586</v>
      </c>
      <c r="CN124" s="323">
        <v>0.56871201999999998</v>
      </c>
      <c r="CO124" s="323">
        <v>4.9237641999999998E-2</v>
      </c>
      <c r="CP124" s="323">
        <v>4.7645587000000003E-2</v>
      </c>
      <c r="CQ124" s="323">
        <v>1.7318285000000001E-7</v>
      </c>
      <c r="CR124" s="323">
        <v>1.756545E-6</v>
      </c>
      <c r="CS124" s="323">
        <v>7.9478203000000001E-3</v>
      </c>
      <c r="CT124" s="323">
        <v>6.5751052000000003</v>
      </c>
      <c r="CU124" s="323">
        <v>10.188484000000001</v>
      </c>
      <c r="CX124" s="20" t="s">
        <v>4059</v>
      </c>
      <c r="CY124" s="13"/>
      <c r="CZ124" s="13"/>
      <c r="DB124"/>
      <c r="DC124"/>
      <c r="DD124"/>
      <c r="DE124"/>
      <c r="DF124"/>
      <c r="DG124"/>
      <c r="DH124"/>
      <c r="DI124"/>
      <c r="DJ124"/>
      <c r="DK124"/>
      <c r="DL124"/>
      <c r="DM124"/>
      <c r="DN124"/>
    </row>
    <row r="125" spans="1:118" ht="14.4" customHeight="1">
      <c r="A125" t="s">
        <v>3534</v>
      </c>
      <c r="B125" s="168" t="s">
        <v>1552</v>
      </c>
      <c r="C125" s="279" t="str">
        <f t="shared" si="39"/>
        <v>A.030.10.135</v>
      </c>
      <c r="D125" s="14" t="s">
        <v>2819</v>
      </c>
      <c r="E125" s="278" t="s">
        <v>1510</v>
      </c>
      <c r="F125" s="281" t="str">
        <f t="shared" si="40"/>
        <v>Chromium oxide</v>
      </c>
      <c r="G125" s="319">
        <f t="shared" si="46"/>
        <v>2.8027061192999998</v>
      </c>
      <c r="H125" s="319">
        <f t="shared" si="47"/>
        <v>0.57352955100000003</v>
      </c>
      <c r="I125" s="319">
        <f t="shared" si="33"/>
        <v>0.64081921899999994</v>
      </c>
      <c r="J125" s="319">
        <f t="shared" si="34"/>
        <v>0.86417452930000005</v>
      </c>
      <c r="K125" s="319">
        <v>0.72418282</v>
      </c>
      <c r="L125" s="319">
        <v>0.22421414000000001</v>
      </c>
      <c r="M125" s="319">
        <v>9.257253E-2</v>
      </c>
      <c r="N125" s="319">
        <v>5.8456403999999997E-2</v>
      </c>
      <c r="O125" s="319">
        <v>9.0787006000000003E-2</v>
      </c>
      <c r="P125" s="319">
        <v>0.40145027999999999</v>
      </c>
      <c r="Q125" s="319">
        <v>2.2835860999999999E-2</v>
      </c>
      <c r="R125" s="319">
        <v>0.29718281000000002</v>
      </c>
      <c r="S125" s="319">
        <v>0.80515791999999997</v>
      </c>
      <c r="T125" s="319">
        <v>2.7473256000000001E-2</v>
      </c>
      <c r="U125" s="319">
        <v>2.3083790999999999E-2</v>
      </c>
      <c r="V125" s="319">
        <v>2.6849739000000001E-2</v>
      </c>
      <c r="W125" s="319">
        <v>8.4595623000000009E-3</v>
      </c>
      <c r="X125" s="319">
        <v>0</v>
      </c>
      <c r="Y125" s="210"/>
      <c r="Z125" s="320">
        <f t="shared" si="41"/>
        <v>5.4449836090225565</v>
      </c>
      <c r="AA125" s="210"/>
      <c r="AB125" s="321">
        <f t="shared" si="42"/>
        <v>0.72418282</v>
      </c>
      <c r="AC125" s="321">
        <f t="shared" si="43"/>
        <v>1.1874990310000002</v>
      </c>
      <c r="AD125" s="321">
        <f t="shared" si="35"/>
        <v>0.64990229830000001</v>
      </c>
      <c r="AE125" s="321">
        <f t="shared" si="44"/>
        <v>0.64081921899999994</v>
      </c>
      <c r="AF125" s="321">
        <f t="shared" si="45"/>
        <v>0.82824171099999999</v>
      </c>
      <c r="AG125"/>
      <c r="AH125" s="121">
        <v>3.1291823000000001</v>
      </c>
      <c r="AI125" s="121">
        <v>0</v>
      </c>
      <c r="AJ125" s="121">
        <v>3.1291823000000001</v>
      </c>
      <c r="AK125" s="121">
        <v>0</v>
      </c>
      <c r="AL125" s="121">
        <v>0</v>
      </c>
      <c r="AM125" s="121">
        <v>0</v>
      </c>
      <c r="AN125" s="121">
        <v>0</v>
      </c>
      <c r="AO125"/>
      <c r="AP125" s="282">
        <v>0.11464191</v>
      </c>
      <c r="AQ125" s="282">
        <v>0.10975944</v>
      </c>
      <c r="AR125" s="282">
        <v>4.6620979000000003E-3</v>
      </c>
      <c r="AS125" s="282">
        <v>2.2037171999999999E-4</v>
      </c>
      <c r="AT125" s="255">
        <f t="shared" si="51"/>
        <v>6.5803022100000014E-6</v>
      </c>
      <c r="AU125" s="256">
        <f t="shared" si="52"/>
        <v>1.7241486350410001E-8</v>
      </c>
      <c r="AV125" s="256">
        <f t="shared" si="53"/>
        <v>3.0864387E-2</v>
      </c>
      <c r="AW125" s="272">
        <v>5.0529448000000002E-6</v>
      </c>
      <c r="AX125" s="272">
        <v>1.5245954000000002E-8</v>
      </c>
      <c r="AY125" s="272">
        <v>4.1654125000000003E-13</v>
      </c>
      <c r="AZ125" s="273">
        <v>0</v>
      </c>
      <c r="BA125" s="273">
        <v>0</v>
      </c>
      <c r="BB125" s="272">
        <v>8.7026599999999994E-9</v>
      </c>
      <c r="BC125" s="272">
        <v>1.4240655000000001E-6</v>
      </c>
      <c r="BD125" s="272">
        <v>1.9846309999999999E-9</v>
      </c>
      <c r="BE125" s="273">
        <v>0</v>
      </c>
      <c r="BF125" s="273">
        <v>0</v>
      </c>
      <c r="BG125" s="273">
        <v>0</v>
      </c>
      <c r="BH125" s="272">
        <v>8.0512705000000006E-12</v>
      </c>
      <c r="BI125" s="272">
        <v>1.8058108E-12</v>
      </c>
      <c r="BJ125" s="272">
        <v>6.2772786000000005E-13</v>
      </c>
      <c r="BK125" s="272">
        <v>4.7732586999999999E-8</v>
      </c>
      <c r="BL125" s="272">
        <v>4.6856663000000002E-8</v>
      </c>
      <c r="BM125" s="273">
        <v>0</v>
      </c>
      <c r="BN125" s="273">
        <v>3.0864387E-2</v>
      </c>
      <c r="BO125" s="273">
        <v>0</v>
      </c>
      <c r="BP125" s="273">
        <v>0</v>
      </c>
      <c r="BQ125" s="273">
        <v>0</v>
      </c>
      <c r="BR125" s="273">
        <v>0</v>
      </c>
      <c r="BS125"/>
      <c r="BT125" s="121">
        <v>8.8780726000000005E-4</v>
      </c>
      <c r="BU125" s="121">
        <v>0</v>
      </c>
      <c r="BV125" s="121">
        <v>1.5182058999999999E-4</v>
      </c>
      <c r="BW125" s="274">
        <v>3.4811051000000002E-5</v>
      </c>
      <c r="BX125" s="274">
        <v>8.1261646999999997E-5</v>
      </c>
      <c r="BY125" s="121">
        <v>0</v>
      </c>
      <c r="BZ125" s="121">
        <v>0</v>
      </c>
      <c r="CA125" s="121">
        <v>0</v>
      </c>
      <c r="CB125" s="121">
        <v>5.3871802000000002E-4</v>
      </c>
      <c r="CC125" s="274">
        <v>1.5110622000000001E-5</v>
      </c>
      <c r="CD125" s="121">
        <v>0</v>
      </c>
      <c r="CE125" s="121">
        <v>0</v>
      </c>
      <c r="CF125" s="121">
        <v>0</v>
      </c>
      <c r="CG125" s="274">
        <v>6.2079217E-5</v>
      </c>
      <c r="CH125" s="274">
        <v>4.0050908999999996E-6</v>
      </c>
      <c r="CI125" s="274">
        <v>1.0210402000000001E-9</v>
      </c>
      <c r="CJ125" s="121">
        <v>0</v>
      </c>
      <c r="CK125"/>
      <c r="CL125" s="322">
        <v>0</v>
      </c>
      <c r="CM125" s="322">
        <v>5.4449835999999996</v>
      </c>
      <c r="CN125" s="322">
        <v>0</v>
      </c>
      <c r="CO125" s="322">
        <v>0</v>
      </c>
      <c r="CP125" s="322">
        <v>6.2916971999999998E-3</v>
      </c>
      <c r="CQ125" s="322">
        <v>7.5494171999999993E-9</v>
      </c>
      <c r="CR125" s="322">
        <v>4.8798979999999998E-7</v>
      </c>
      <c r="CS125" s="322">
        <v>2.2640150999999999E-3</v>
      </c>
      <c r="CT125" s="322">
        <v>1.490626</v>
      </c>
      <c r="CU125" s="322">
        <v>0</v>
      </c>
      <c r="CX125" s="20" t="s">
        <v>4060</v>
      </c>
      <c r="CY125" s="13"/>
      <c r="CZ125" s="13"/>
      <c r="DB125"/>
      <c r="DC125"/>
      <c r="DD125"/>
      <c r="DE125"/>
      <c r="DF125"/>
      <c r="DG125"/>
      <c r="DH125"/>
      <c r="DI125"/>
      <c r="DJ125"/>
      <c r="DK125"/>
      <c r="DL125"/>
      <c r="DM125"/>
      <c r="DN125"/>
    </row>
    <row r="126" spans="1:118" ht="14.4" customHeight="1">
      <c r="A126" t="s">
        <v>3535</v>
      </c>
      <c r="B126" s="168" t="s">
        <v>1552</v>
      </c>
      <c r="C126" s="279" t="str">
        <f t="shared" si="39"/>
        <v>A.030.10.136</v>
      </c>
      <c r="D126" s="14" t="s">
        <v>2819</v>
      </c>
      <c r="E126" s="278" t="s">
        <v>1510</v>
      </c>
      <c r="F126" s="281" t="str">
        <f t="shared" si="40"/>
        <v>Magnesium oxide</v>
      </c>
      <c r="G126" s="319">
        <f t="shared" si="46"/>
        <v>0.48309856692999997</v>
      </c>
      <c r="H126" s="319">
        <f t="shared" si="47"/>
        <v>8.4374145400000003E-2</v>
      </c>
      <c r="I126" s="319">
        <f t="shared" si="33"/>
        <v>0.106527078</v>
      </c>
      <c r="J126" s="319">
        <f t="shared" si="34"/>
        <v>5.3940183529999998E-2</v>
      </c>
      <c r="K126" s="319">
        <v>0.23825716</v>
      </c>
      <c r="L126" s="319">
        <v>1.8378720000000001E-2</v>
      </c>
      <c r="M126" s="319">
        <v>1.256995E-2</v>
      </c>
      <c r="N126" s="319">
        <v>9.9190211999999993E-3</v>
      </c>
      <c r="O126" s="319">
        <v>5.4795648000000002E-2</v>
      </c>
      <c r="P126" s="319">
        <v>3.9527151999999999E-3</v>
      </c>
      <c r="Q126" s="319">
        <v>1.5706761E-2</v>
      </c>
      <c r="R126" s="319">
        <v>7.1765399999999993E-2</v>
      </c>
      <c r="S126" s="319">
        <v>4.6469319000000002E-2</v>
      </c>
      <c r="T126" s="319">
        <v>1.8855181999999999E-3</v>
      </c>
      <c r="U126" s="319">
        <v>4.8143685999999996E-3</v>
      </c>
      <c r="V126" s="319">
        <v>3.8130080000000001E-3</v>
      </c>
      <c r="W126" s="319">
        <v>7.7097772999999996E-4</v>
      </c>
      <c r="X126" s="319">
        <v>0</v>
      </c>
      <c r="Y126" s="210"/>
      <c r="Z126" s="320">
        <f t="shared" si="41"/>
        <v>1.7914072180451126</v>
      </c>
      <c r="AA126" s="210"/>
      <c r="AB126" s="321">
        <f t="shared" si="42"/>
        <v>0.23825716</v>
      </c>
      <c r="AC126" s="321">
        <f t="shared" si="43"/>
        <v>0.18708821539999998</v>
      </c>
      <c r="AD126" s="321">
        <f t="shared" si="35"/>
        <v>0.10537056592999999</v>
      </c>
      <c r="AE126" s="321">
        <f t="shared" si="44"/>
        <v>0.106527078</v>
      </c>
      <c r="AF126" s="321">
        <f t="shared" si="45"/>
        <v>5.1283687600000002E-2</v>
      </c>
      <c r="AG126"/>
      <c r="AH126" s="121">
        <v>0.65262405999999995</v>
      </c>
      <c r="AI126" s="121">
        <v>0</v>
      </c>
      <c r="AJ126" s="121">
        <v>0.65262405999999995</v>
      </c>
      <c r="AK126" s="121">
        <v>0</v>
      </c>
      <c r="AL126" s="121">
        <v>0</v>
      </c>
      <c r="AM126" s="121">
        <v>0</v>
      </c>
      <c r="AN126" s="121">
        <v>0</v>
      </c>
      <c r="AO126"/>
      <c r="AP126" s="282">
        <v>4.3788373999999998E-2</v>
      </c>
      <c r="AQ126" s="282">
        <v>4.2326010999999997E-2</v>
      </c>
      <c r="AR126" s="282">
        <v>1.4496443E-3</v>
      </c>
      <c r="AS126" s="283">
        <v>1.2718653E-5</v>
      </c>
      <c r="AT126" s="255">
        <f t="shared" si="51"/>
        <v>2.5375306594600001E-6</v>
      </c>
      <c r="AU126" s="256">
        <f t="shared" si="52"/>
        <v>5.3611107661639998E-9</v>
      </c>
      <c r="AV126" s="256">
        <f t="shared" si="53"/>
        <v>1.7813238999999999E-3</v>
      </c>
      <c r="AW126" s="272">
        <v>1.6624259000000001E-6</v>
      </c>
      <c r="AX126" s="272">
        <v>5.0159402E-9</v>
      </c>
      <c r="AY126" s="272">
        <v>1.3704265E-13</v>
      </c>
      <c r="AZ126" s="273">
        <v>0</v>
      </c>
      <c r="BA126" s="273">
        <v>0</v>
      </c>
      <c r="BB126" s="272">
        <v>1.476688E-9</v>
      </c>
      <c r="BC126" s="272">
        <v>8.5951277999999997E-7</v>
      </c>
      <c r="BD126" s="272">
        <v>3.3675688999999998E-10</v>
      </c>
      <c r="BE126" s="273">
        <v>0</v>
      </c>
      <c r="BF126" s="273">
        <v>0</v>
      </c>
      <c r="BG126" s="273">
        <v>0</v>
      </c>
      <c r="BH126" s="272">
        <v>7.7561480000000003E-12</v>
      </c>
      <c r="BI126" s="272">
        <v>4.2986875999999999E-13</v>
      </c>
      <c r="BJ126" s="272">
        <v>9.0616754E-14</v>
      </c>
      <c r="BK126" s="272">
        <v>6.8454546000000002E-10</v>
      </c>
      <c r="BL126" s="272">
        <v>1.3430746E-8</v>
      </c>
      <c r="BM126" s="273">
        <v>0</v>
      </c>
      <c r="BN126" s="273">
        <v>1.7813238999999999E-3</v>
      </c>
      <c r="BO126" s="273">
        <v>0</v>
      </c>
      <c r="BP126" s="273">
        <v>0</v>
      </c>
      <c r="BQ126" s="273">
        <v>0</v>
      </c>
      <c r="BR126" s="273">
        <v>0</v>
      </c>
      <c r="BS126"/>
      <c r="BT126" s="121">
        <v>1.3446869000000001E-4</v>
      </c>
      <c r="BU126" s="121">
        <v>0</v>
      </c>
      <c r="BV126" s="274">
        <v>4.9949186000000001E-5</v>
      </c>
      <c r="BW126" s="274">
        <v>8.4063712000000002E-6</v>
      </c>
      <c r="BX126" s="274">
        <v>4.9046496999999997E-5</v>
      </c>
      <c r="BY126" s="121">
        <v>0</v>
      </c>
      <c r="BZ126" s="121">
        <v>0</v>
      </c>
      <c r="CA126" s="121">
        <v>0</v>
      </c>
      <c r="CB126" s="274">
        <v>5.3042654E-6</v>
      </c>
      <c r="CC126" s="274">
        <v>1.0393254999999999E-5</v>
      </c>
      <c r="CD126" s="121">
        <v>0</v>
      </c>
      <c r="CE126" s="121">
        <v>0</v>
      </c>
      <c r="CF126" s="121">
        <v>0</v>
      </c>
      <c r="CG126" s="274">
        <v>1.0533748999999999E-5</v>
      </c>
      <c r="CH126" s="274">
        <v>8.3530405999999998E-7</v>
      </c>
      <c r="CI126" s="274">
        <v>5.8928864E-11</v>
      </c>
      <c r="CJ126" s="121">
        <v>0</v>
      </c>
      <c r="CK126"/>
      <c r="CL126" s="322">
        <v>0</v>
      </c>
      <c r="CM126" s="322">
        <v>1.7914072000000001</v>
      </c>
      <c r="CN126" s="322">
        <v>0</v>
      </c>
      <c r="CO126" s="322">
        <v>0</v>
      </c>
      <c r="CP126" s="322">
        <v>8.5431738000000005E-4</v>
      </c>
      <c r="CQ126" s="322">
        <v>3.5777029999999999E-9</v>
      </c>
      <c r="CR126" s="322">
        <v>4.2813198999999998E-7</v>
      </c>
      <c r="CS126" s="322">
        <v>1.366475E-3</v>
      </c>
      <c r="CT126" s="322">
        <v>0.36237454000000002</v>
      </c>
      <c r="CU126" s="322">
        <v>0</v>
      </c>
      <c r="CW126" s="135"/>
      <c r="CX126" s="20" t="s">
        <v>4060</v>
      </c>
      <c r="CY126" s="13"/>
      <c r="CZ126" s="13"/>
      <c r="DB126"/>
      <c r="DC126"/>
      <c r="DD126"/>
      <c r="DE126"/>
      <c r="DF126"/>
      <c r="DG126"/>
      <c r="DH126"/>
      <c r="DI126"/>
      <c r="DJ126"/>
      <c r="DK126"/>
      <c r="DL126"/>
      <c r="DM126"/>
      <c r="DN126"/>
    </row>
    <row r="127" spans="1:118" ht="14.4" customHeight="1">
      <c r="A127" t="s">
        <v>8555</v>
      </c>
      <c r="B127" s="168" t="s">
        <v>1552</v>
      </c>
      <c r="C127" s="279" t="str">
        <f t="shared" si="39"/>
        <v>A.030.10.137</v>
      </c>
      <c r="D127" s="14" t="s">
        <v>2819</v>
      </c>
      <c r="E127" s="278" t="s">
        <v>1510</v>
      </c>
      <c r="F127" s="281" t="str">
        <f t="shared" si="40"/>
        <v>Ferric Chloride</v>
      </c>
      <c r="G127" s="319">
        <f t="shared" si="46"/>
        <v>9.0566084996277788E-2</v>
      </c>
      <c r="H127" s="319">
        <f t="shared" si="47"/>
        <v>8.4184412010000018E-3</v>
      </c>
      <c r="I127" s="319">
        <f t="shared" si="33"/>
        <v>1.6194668244599999E-2</v>
      </c>
      <c r="J127" s="319">
        <f t="shared" si="34"/>
        <v>3.5069275506777881E-3</v>
      </c>
      <c r="K127" s="319">
        <v>6.2446047999999997E-2</v>
      </c>
      <c r="L127" s="319">
        <v>1.4451571E-2</v>
      </c>
      <c r="M127" s="319">
        <v>1.6845413E-3</v>
      </c>
      <c r="N127" s="319">
        <v>9.8769401000000008E-4</v>
      </c>
      <c r="O127" s="319">
        <v>6.9811181000000002E-3</v>
      </c>
      <c r="P127" s="319">
        <v>2.3673861E-5</v>
      </c>
      <c r="Q127" s="319">
        <v>4.2595523E-4</v>
      </c>
      <c r="R127" s="319">
        <v>5.5330554999999999E-5</v>
      </c>
      <c r="S127" s="319">
        <v>1.0951441E-4</v>
      </c>
      <c r="T127" s="319">
        <v>6.9811009999999998E-4</v>
      </c>
      <c r="U127" s="319">
        <v>2.6993030000000001E-3</v>
      </c>
      <c r="V127" s="319">
        <v>3.2253896E-6</v>
      </c>
      <c r="W127" s="319">
        <v>4.0677787999999998E-11</v>
      </c>
      <c r="X127" s="319">
        <v>0</v>
      </c>
      <c r="Y127" s="210"/>
      <c r="Z127" s="320">
        <f t="shared" si="41"/>
        <v>0.4695191578947368</v>
      </c>
      <c r="AA127" s="210"/>
      <c r="AB127" s="321">
        <f t="shared" si="42"/>
        <v>6.2446047999999997E-2</v>
      </c>
      <c r="AC127" s="321">
        <f t="shared" si="43"/>
        <v>2.4609884055999998E-2</v>
      </c>
      <c r="AD127" s="321">
        <f t="shared" si="35"/>
        <v>1.6889552995677789E-2</v>
      </c>
      <c r="AE127" s="321">
        <f t="shared" si="44"/>
        <v>1.6194668244599999E-2</v>
      </c>
      <c r="AF127" s="321">
        <f t="shared" si="45"/>
        <v>2.80881741E-3</v>
      </c>
      <c r="AG127"/>
      <c r="AH127" s="121">
        <v>3.9915845999999999</v>
      </c>
      <c r="AI127" s="121">
        <v>2.4690967000000001</v>
      </c>
      <c r="AJ127" s="121">
        <v>0.36591257999999999</v>
      </c>
      <c r="AK127" s="121">
        <v>0</v>
      </c>
      <c r="AL127" s="121">
        <v>3.5754350999999997E-2</v>
      </c>
      <c r="AM127" s="121">
        <v>0.13834954999999999</v>
      </c>
      <c r="AN127" s="121">
        <v>0.98247147000000001</v>
      </c>
      <c r="AO127"/>
      <c r="AP127" s="282">
        <v>1.243607E-2</v>
      </c>
      <c r="AQ127" s="282">
        <v>1.1885674000000001E-2</v>
      </c>
      <c r="AR127" s="282">
        <v>4.4978721000000002E-4</v>
      </c>
      <c r="AS127" s="283">
        <v>1.0060964E-4</v>
      </c>
      <c r="AT127" s="255">
        <f t="shared" si="51"/>
        <v>7.1257036444250952E-7</v>
      </c>
      <c r="AU127" s="256">
        <f t="shared" si="52"/>
        <v>1.6634141902777482E-9</v>
      </c>
      <c r="AV127" s="256">
        <f t="shared" si="53"/>
        <v>1.4090985686899999E-2</v>
      </c>
      <c r="AW127" s="272">
        <v>4.3695076999999999E-7</v>
      </c>
      <c r="AX127" s="272">
        <v>1.3184298999999999E-9</v>
      </c>
      <c r="AY127" s="272">
        <v>3.6019406E-14</v>
      </c>
      <c r="AZ127" s="273">
        <v>2.8472986999999998E-11</v>
      </c>
      <c r="BA127" s="273">
        <v>6.6143683999999997E-13</v>
      </c>
      <c r="BB127" s="272">
        <v>1.4685581999999999E-10</v>
      </c>
      <c r="BC127" s="272">
        <v>2.7498244E-7</v>
      </c>
      <c r="BD127" s="272">
        <v>2.1746148999999999E-11</v>
      </c>
      <c r="BE127" s="273">
        <v>3.1746398E-10</v>
      </c>
      <c r="BF127" s="273">
        <v>2.6860636E-13</v>
      </c>
      <c r="BG127" s="273">
        <v>1.8932227E-16</v>
      </c>
      <c r="BH127" s="272">
        <v>2.5260175999999999E-13</v>
      </c>
      <c r="BI127" s="272">
        <v>1.1471647E-15</v>
      </c>
      <c r="BJ127" s="272">
        <v>1.5247686E-15</v>
      </c>
      <c r="BK127" s="272">
        <v>1.2393536999999999E-10</v>
      </c>
      <c r="BL127" s="272">
        <v>3.3722803999999999E-10</v>
      </c>
      <c r="BM127" s="273">
        <v>5.2140676999999997E-12</v>
      </c>
      <c r="BN127" s="273">
        <v>2.6756869E-6</v>
      </c>
      <c r="BO127" s="273">
        <v>1.408831E-2</v>
      </c>
      <c r="BP127" s="273">
        <v>7.8866957000000003E-16</v>
      </c>
      <c r="BQ127" s="273">
        <v>4.7959636000000003E-18</v>
      </c>
      <c r="BR127" s="273">
        <v>2.1457496000000001E-22</v>
      </c>
      <c r="BS127"/>
      <c r="BT127" s="121">
        <v>3.1645671999999998E-5</v>
      </c>
      <c r="BU127" s="121">
        <v>2.2339189999999998E-6</v>
      </c>
      <c r="BV127" s="274">
        <v>1.3091440000000001E-5</v>
      </c>
      <c r="BW127" s="274">
        <v>6.5065842999999998E-9</v>
      </c>
      <c r="BX127" s="274">
        <v>5.4990780000000002E-6</v>
      </c>
      <c r="BY127" s="121">
        <v>8.8817356000000001E-8</v>
      </c>
      <c r="BZ127" s="121">
        <v>9.7053800999999994E-11</v>
      </c>
      <c r="CA127" s="121">
        <v>1.3604031000000001E-7</v>
      </c>
      <c r="CB127" s="274">
        <v>3.1768654999999997E-8</v>
      </c>
      <c r="CC127" s="274">
        <v>2.8185705999999999E-7</v>
      </c>
      <c r="CD127" s="121">
        <v>4.9682753000000003E-9</v>
      </c>
      <c r="CE127" s="121">
        <v>3.4279106999999998E-9</v>
      </c>
      <c r="CF127" s="121">
        <v>3.2910649999999997E-8</v>
      </c>
      <c r="CG127" s="274">
        <v>3.8172540999999999E-7</v>
      </c>
      <c r="CH127" s="274">
        <v>3.3720981000000002E-6</v>
      </c>
      <c r="CI127" s="274">
        <v>6.4810175999999998E-6</v>
      </c>
      <c r="CJ127" s="121">
        <v>1.1321926E-13</v>
      </c>
      <c r="CK127"/>
      <c r="CL127" s="322">
        <v>2.8024819E-8</v>
      </c>
      <c r="CM127" s="322">
        <v>0.46852126999999999</v>
      </c>
      <c r="CN127" s="322">
        <v>3.4671032000000001E-3</v>
      </c>
      <c r="CO127" s="322">
        <v>1.5500818000000001E-3</v>
      </c>
      <c r="CP127" s="322">
        <v>4.8637278000000003E-5</v>
      </c>
      <c r="CQ127" s="322">
        <v>2.5104911999999998E-10</v>
      </c>
      <c r="CR127" s="322">
        <v>1.3525805999999999E-8</v>
      </c>
      <c r="CS127" s="322">
        <v>9.4567310999999995E-5</v>
      </c>
      <c r="CT127" s="322">
        <v>2.5540214999999998E-3</v>
      </c>
      <c r="CU127" s="322">
        <v>0.22723341999999999</v>
      </c>
      <c r="CW127" s="135"/>
      <c r="CY127" s="13"/>
      <c r="CZ127" s="13"/>
      <c r="DB127"/>
      <c r="DC127"/>
      <c r="DD127"/>
      <c r="DE127"/>
      <c r="DF127"/>
      <c r="DG127"/>
      <c r="DH127"/>
      <c r="DI127"/>
      <c r="DJ127"/>
      <c r="DK127"/>
      <c r="DL127"/>
      <c r="DM127"/>
      <c r="DN127"/>
    </row>
    <row r="128" spans="1:118" ht="14.4" customHeight="1">
      <c r="B128" s="278" t="s">
        <v>1552</v>
      </c>
      <c r="C128" s="277" t="s">
        <v>3536</v>
      </c>
      <c r="D128" s="277" t="s">
        <v>2821</v>
      </c>
      <c r="E128" s="278"/>
      <c r="F128"/>
      <c r="G128" s="210"/>
      <c r="H128" s="210"/>
      <c r="I128" s="210"/>
      <c r="J128" s="210"/>
      <c r="K128" s="210"/>
      <c r="L128" s="210"/>
      <c r="M128" s="210"/>
      <c r="N128" s="210"/>
      <c r="O128" s="210"/>
      <c r="P128" s="210"/>
      <c r="Q128" s="210"/>
      <c r="R128" s="210"/>
      <c r="S128" s="210"/>
      <c r="T128" s="210"/>
      <c r="U128" s="210"/>
      <c r="V128" s="210"/>
      <c r="W128" s="210"/>
      <c r="X128" s="210"/>
      <c r="Y128" s="210"/>
      <c r="Z128" s="210"/>
      <c r="AA128" s="210"/>
      <c r="AB128" s="210"/>
      <c r="AC128" s="210"/>
      <c r="AD128" s="210"/>
      <c r="AE128" s="210"/>
      <c r="AF128" s="210"/>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s="183"/>
      <c r="CW128" s="4"/>
    </row>
    <row r="129" spans="1:118" ht="14.4" customHeight="1" thickBot="1">
      <c r="A129" t="s">
        <v>3537</v>
      </c>
      <c r="B129" s="168" t="s">
        <v>1552</v>
      </c>
      <c r="C129" s="279" t="str">
        <f t="shared" si="39"/>
        <v>A.030.14.101</v>
      </c>
      <c r="D129" s="14" t="s">
        <v>2821</v>
      </c>
      <c r="E129" s="278" t="s">
        <v>1510</v>
      </c>
      <c r="F129" s="281" t="str">
        <f t="shared" si="40"/>
        <v>Acetone (1)</v>
      </c>
      <c r="G129" s="319">
        <f t="shared" si="46"/>
        <v>0.25684114081787862</v>
      </c>
      <c r="H129" s="319">
        <f t="shared" si="47"/>
        <v>2.82622351899E-3</v>
      </c>
      <c r="I129" s="319">
        <f t="shared" si="33"/>
        <v>3.58949172988886E-2</v>
      </c>
      <c r="J129" s="319">
        <f t="shared" si="34"/>
        <v>0</v>
      </c>
      <c r="K129" s="319">
        <v>0.21812000000000001</v>
      </c>
      <c r="L129" s="319">
        <v>3.4173315000000003E-2</v>
      </c>
      <c r="M129" s="319">
        <v>1.7216E-3</v>
      </c>
      <c r="N129" s="319">
        <v>1.8661104E-3</v>
      </c>
      <c r="O129" s="319">
        <v>9.5999400000000004E-4</v>
      </c>
      <c r="P129" s="319">
        <v>0</v>
      </c>
      <c r="Q129" s="319">
        <v>1.1911899E-7</v>
      </c>
      <c r="R129" s="319">
        <v>2.2988886000000001E-9</v>
      </c>
      <c r="S129" s="319">
        <v>0</v>
      </c>
      <c r="T129" s="319">
        <v>0</v>
      </c>
      <c r="U129" s="319">
        <v>0</v>
      </c>
      <c r="V129" s="319">
        <v>0</v>
      </c>
      <c r="W129" s="319">
        <v>0</v>
      </c>
      <c r="X129" s="319">
        <v>0</v>
      </c>
      <c r="Y129" s="210"/>
      <c r="Z129" s="320">
        <f t="shared" si="41"/>
        <v>1.64</v>
      </c>
      <c r="AA129" s="210"/>
      <c r="AB129" s="321">
        <f t="shared" si="42"/>
        <v>0.21812000000000001</v>
      </c>
      <c r="AC129" s="321">
        <f t="shared" si="43"/>
        <v>3.8721140817878599E-2</v>
      </c>
      <c r="AD129" s="321">
        <f t="shared" si="35"/>
        <v>3.58949172988886E-2</v>
      </c>
      <c r="AE129" s="321">
        <f t="shared" si="44"/>
        <v>3.58949172988886E-2</v>
      </c>
      <c r="AF129" s="321">
        <f t="shared" si="45"/>
        <v>0</v>
      </c>
      <c r="AG129"/>
      <c r="AH129" s="121">
        <v>34.088999999999999</v>
      </c>
      <c r="AI129" s="121">
        <v>33.156799999999997</v>
      </c>
      <c r="AJ129" s="121">
        <v>0</v>
      </c>
      <c r="AK129" s="121">
        <v>0</v>
      </c>
      <c r="AL129" s="121">
        <v>0.93220000000000003</v>
      </c>
      <c r="AM129" s="121">
        <v>0</v>
      </c>
      <c r="AN129" s="121">
        <v>0</v>
      </c>
      <c r="AO129"/>
      <c r="AP129" s="282">
        <v>3.9563900999999999E-2</v>
      </c>
      <c r="AQ129" s="282">
        <v>3.5742191E-2</v>
      </c>
      <c r="AR129" s="282">
        <v>1.4543143000000001E-3</v>
      </c>
      <c r="AS129" s="282">
        <v>2.3673955000000002E-3</v>
      </c>
      <c r="AT129" s="255">
        <f t="shared" ref="AT129:AT164" si="54">AW129+AZ129+BA129+BB129+BC129+BK129+BL129+BP129</f>
        <v>2.1428171999999998E-6</v>
      </c>
      <c r="AU129" s="256">
        <f t="shared" ref="AU129:AU164" si="55">AX129+AY129+BD129+BE129+BF129+BG129+BH129+BI129+BJ129+BM129+BQ129+BR129</f>
        <v>5.3783814600000001E-9</v>
      </c>
      <c r="AV129" s="256">
        <f t="shared" ref="AV129:AV164" si="56">BN129+BO129</f>
        <v>0.33156799999999997</v>
      </c>
      <c r="AW129" s="272">
        <v>1.5219199999999999E-6</v>
      </c>
      <c r="AX129" s="272">
        <v>4.5919999999999999E-9</v>
      </c>
      <c r="AY129" s="272">
        <v>1.2546E-13</v>
      </c>
      <c r="AZ129" s="273">
        <v>0</v>
      </c>
      <c r="BA129" s="273">
        <v>0</v>
      </c>
      <c r="BB129" s="272">
        <v>2.7719999999999998E-10</v>
      </c>
      <c r="BC129" s="272">
        <v>6.2061999999999995E-7</v>
      </c>
      <c r="BD129" s="272">
        <v>6.3336000000000002E-11</v>
      </c>
      <c r="BE129" s="272">
        <v>7.2292000000000002E-10</v>
      </c>
      <c r="BF129" s="273">
        <v>0</v>
      </c>
      <c r="BG129" s="273">
        <v>0</v>
      </c>
      <c r="BH129" s="273">
        <v>0</v>
      </c>
      <c r="BI129" s="273">
        <v>0</v>
      </c>
      <c r="BJ129" s="273">
        <v>0</v>
      </c>
      <c r="BK129" s="273">
        <v>0</v>
      </c>
      <c r="BL129" s="273">
        <v>0</v>
      </c>
      <c r="BM129" s="273">
        <v>0</v>
      </c>
      <c r="BN129" s="273">
        <v>0</v>
      </c>
      <c r="BO129" s="273">
        <v>0.33156799999999997</v>
      </c>
      <c r="BP129" s="273">
        <v>0</v>
      </c>
      <c r="BQ129" s="273">
        <v>0</v>
      </c>
      <c r="BR129" s="273">
        <v>0</v>
      </c>
      <c r="BS129"/>
      <c r="BT129" s="274">
        <v>9.7704040999999997E-5</v>
      </c>
      <c r="BU129" s="274">
        <v>4.9840289000000003E-6</v>
      </c>
      <c r="BV129" s="274">
        <v>4.5727552000000001E-5</v>
      </c>
      <c r="BW129" s="274">
        <v>2.6928443000000001E-13</v>
      </c>
      <c r="BX129" s="274">
        <v>4.9723264999999998E-6</v>
      </c>
      <c r="BY129" s="121">
        <v>0</v>
      </c>
      <c r="BZ129" s="121">
        <v>0</v>
      </c>
      <c r="CA129" s="121">
        <v>0</v>
      </c>
      <c r="CB129" s="121">
        <v>0</v>
      </c>
      <c r="CC129" s="274">
        <v>7.8821727999999995E-11</v>
      </c>
      <c r="CD129" s="121">
        <v>0</v>
      </c>
      <c r="CE129" s="121">
        <v>0</v>
      </c>
      <c r="CF129" s="121">
        <v>0</v>
      </c>
      <c r="CG129" s="274">
        <v>1.9842782999999998E-6</v>
      </c>
      <c r="CH129" s="274">
        <v>4.0035776000000001E-5</v>
      </c>
      <c r="CI129" s="121">
        <v>0</v>
      </c>
      <c r="CJ129" s="121">
        <v>0</v>
      </c>
      <c r="CK129"/>
      <c r="CL129" s="322">
        <v>0</v>
      </c>
      <c r="CM129" s="322">
        <v>1.64</v>
      </c>
      <c r="CN129" s="322">
        <v>7.5558251999999996E-3</v>
      </c>
      <c r="CO129" s="322">
        <v>3.4099999999999998E-3</v>
      </c>
      <c r="CP129" s="322">
        <v>1.1700864000000001E-4</v>
      </c>
      <c r="CQ129" s="322">
        <v>0</v>
      </c>
      <c r="CR129" s="322">
        <v>0</v>
      </c>
      <c r="CS129" s="322">
        <v>2.0838884999999999E-4</v>
      </c>
      <c r="CT129" s="322">
        <v>0</v>
      </c>
      <c r="CU129" s="322">
        <v>4.5043199999999999</v>
      </c>
      <c r="CV129" s="148" t="s">
        <v>1301</v>
      </c>
      <c r="CW129" s="136" t="s">
        <v>1458</v>
      </c>
      <c r="CX129" s="20" t="s">
        <v>4061</v>
      </c>
      <c r="CY129" s="13"/>
      <c r="CZ129" s="13"/>
      <c r="DB129"/>
      <c r="DC129"/>
      <c r="DD129"/>
      <c r="DE129"/>
      <c r="DF129"/>
      <c r="DG129"/>
      <c r="DH129"/>
      <c r="DI129"/>
      <c r="DJ129"/>
      <c r="DK129"/>
      <c r="DL129"/>
      <c r="DM129"/>
      <c r="DN129"/>
    </row>
    <row r="130" spans="1:118" ht="14.4" customHeight="1" thickBot="1">
      <c r="A130" t="s">
        <v>1605</v>
      </c>
      <c r="B130" s="168" t="s">
        <v>1552</v>
      </c>
      <c r="C130" s="279" t="str">
        <f t="shared" si="39"/>
        <v>A.030.14.102</v>
      </c>
      <c r="D130" s="14" t="s">
        <v>2821</v>
      </c>
      <c r="E130" s="278" t="s">
        <v>1510</v>
      </c>
      <c r="F130" s="281" t="str">
        <f t="shared" si="40"/>
        <v>Acetylene (Ethyne)</v>
      </c>
      <c r="G130" s="319">
        <f t="shared" si="46"/>
        <v>0.25684114081787862</v>
      </c>
      <c r="H130" s="319">
        <f t="shared" si="47"/>
        <v>2.82622351899E-3</v>
      </c>
      <c r="I130" s="319">
        <f t="shared" si="33"/>
        <v>3.58949172988886E-2</v>
      </c>
      <c r="J130" s="319">
        <f t="shared" si="34"/>
        <v>0</v>
      </c>
      <c r="K130" s="319">
        <v>0.21812000000000001</v>
      </c>
      <c r="L130" s="319">
        <v>3.4173315000000003E-2</v>
      </c>
      <c r="M130" s="319">
        <v>1.7216E-3</v>
      </c>
      <c r="N130" s="319">
        <v>1.8661104E-3</v>
      </c>
      <c r="O130" s="319">
        <v>9.5999400000000004E-4</v>
      </c>
      <c r="P130" s="319">
        <v>0</v>
      </c>
      <c r="Q130" s="319">
        <v>1.1911899E-7</v>
      </c>
      <c r="R130" s="319">
        <v>2.2988886000000001E-9</v>
      </c>
      <c r="S130" s="319">
        <v>0</v>
      </c>
      <c r="T130" s="319">
        <v>0</v>
      </c>
      <c r="U130" s="319">
        <v>0</v>
      </c>
      <c r="V130" s="319">
        <v>0</v>
      </c>
      <c r="W130" s="319">
        <v>0</v>
      </c>
      <c r="X130" s="319">
        <v>0</v>
      </c>
      <c r="Y130" s="210"/>
      <c r="Z130" s="320">
        <f t="shared" si="41"/>
        <v>1.64</v>
      </c>
      <c r="AA130" s="210"/>
      <c r="AB130" s="321">
        <f t="shared" si="42"/>
        <v>0.21812000000000001</v>
      </c>
      <c r="AC130" s="321">
        <f t="shared" si="43"/>
        <v>3.8721140817878599E-2</v>
      </c>
      <c r="AD130" s="321">
        <f t="shared" si="35"/>
        <v>3.58949172988886E-2</v>
      </c>
      <c r="AE130" s="321">
        <f t="shared" si="44"/>
        <v>3.58949172988886E-2</v>
      </c>
      <c r="AF130" s="321">
        <f t="shared" si="45"/>
        <v>0</v>
      </c>
      <c r="AG130"/>
      <c r="AH130" s="121">
        <v>34.088999999999999</v>
      </c>
      <c r="AI130" s="121">
        <v>33.156799999999997</v>
      </c>
      <c r="AJ130" s="121">
        <v>0</v>
      </c>
      <c r="AK130" s="121">
        <v>0</v>
      </c>
      <c r="AL130" s="121">
        <v>0.93220000000000003</v>
      </c>
      <c r="AM130" s="121">
        <v>0</v>
      </c>
      <c r="AN130" s="121">
        <v>0</v>
      </c>
      <c r="AO130"/>
      <c r="AP130" s="282">
        <v>3.9563900999999999E-2</v>
      </c>
      <c r="AQ130" s="282">
        <v>3.5742191E-2</v>
      </c>
      <c r="AR130" s="282">
        <v>1.4543143000000001E-3</v>
      </c>
      <c r="AS130" s="282">
        <v>2.3673955000000002E-3</v>
      </c>
      <c r="AT130" s="255">
        <f t="shared" si="54"/>
        <v>2.1428171999999998E-6</v>
      </c>
      <c r="AU130" s="256">
        <f t="shared" si="55"/>
        <v>5.3783814600000001E-9</v>
      </c>
      <c r="AV130" s="256">
        <f t="shared" si="56"/>
        <v>0.33156799999999997</v>
      </c>
      <c r="AW130" s="272">
        <v>1.5219199999999999E-6</v>
      </c>
      <c r="AX130" s="272">
        <v>4.5919999999999999E-9</v>
      </c>
      <c r="AY130" s="272">
        <v>1.2546E-13</v>
      </c>
      <c r="AZ130" s="273">
        <v>0</v>
      </c>
      <c r="BA130" s="273">
        <v>0</v>
      </c>
      <c r="BB130" s="272">
        <v>2.7719999999999998E-10</v>
      </c>
      <c r="BC130" s="272">
        <v>6.2061999999999995E-7</v>
      </c>
      <c r="BD130" s="272">
        <v>6.3336000000000002E-11</v>
      </c>
      <c r="BE130" s="272">
        <v>7.2292000000000002E-10</v>
      </c>
      <c r="BF130" s="273">
        <v>0</v>
      </c>
      <c r="BG130" s="273">
        <v>0</v>
      </c>
      <c r="BH130" s="273">
        <v>0</v>
      </c>
      <c r="BI130" s="273">
        <v>0</v>
      </c>
      <c r="BJ130" s="273">
        <v>0</v>
      </c>
      <c r="BK130" s="273">
        <v>0</v>
      </c>
      <c r="BL130" s="273">
        <v>0</v>
      </c>
      <c r="BM130" s="273">
        <v>0</v>
      </c>
      <c r="BN130" s="273">
        <v>0</v>
      </c>
      <c r="BO130" s="273">
        <v>0.33156799999999997</v>
      </c>
      <c r="BP130" s="273">
        <v>0</v>
      </c>
      <c r="BQ130" s="273">
        <v>0</v>
      </c>
      <c r="BR130" s="273">
        <v>0</v>
      </c>
      <c r="BS130"/>
      <c r="BT130" s="274">
        <v>9.7704040999999997E-5</v>
      </c>
      <c r="BU130" s="274">
        <v>4.9840289000000003E-6</v>
      </c>
      <c r="BV130" s="274">
        <v>4.5727552000000001E-5</v>
      </c>
      <c r="BW130" s="274">
        <v>2.6928443000000001E-13</v>
      </c>
      <c r="BX130" s="274">
        <v>4.9723264999999998E-6</v>
      </c>
      <c r="BY130" s="121">
        <v>0</v>
      </c>
      <c r="BZ130" s="121">
        <v>0</v>
      </c>
      <c r="CA130" s="121">
        <v>0</v>
      </c>
      <c r="CB130" s="121">
        <v>0</v>
      </c>
      <c r="CC130" s="274">
        <v>7.8821727999999995E-11</v>
      </c>
      <c r="CD130" s="121">
        <v>0</v>
      </c>
      <c r="CE130" s="121">
        <v>0</v>
      </c>
      <c r="CF130" s="121">
        <v>0</v>
      </c>
      <c r="CG130" s="274">
        <v>1.9842782999999998E-6</v>
      </c>
      <c r="CH130" s="274">
        <v>4.0035776000000001E-5</v>
      </c>
      <c r="CI130" s="121">
        <v>0</v>
      </c>
      <c r="CJ130" s="121">
        <v>0</v>
      </c>
      <c r="CK130"/>
      <c r="CL130" s="322">
        <v>0</v>
      </c>
      <c r="CM130" s="322">
        <v>1.64</v>
      </c>
      <c r="CN130" s="322">
        <v>7.5558251999999996E-3</v>
      </c>
      <c r="CO130" s="322">
        <v>3.4099999999999998E-3</v>
      </c>
      <c r="CP130" s="322">
        <v>1.1700864000000001E-4</v>
      </c>
      <c r="CQ130" s="322">
        <v>0</v>
      </c>
      <c r="CR130" s="322">
        <v>0</v>
      </c>
      <c r="CS130" s="322">
        <v>2.0838884999999999E-4</v>
      </c>
      <c r="CT130" s="322">
        <v>0</v>
      </c>
      <c r="CU130" s="322">
        <v>4.5043199999999999</v>
      </c>
      <c r="CV130" s="149" t="s">
        <v>1302</v>
      </c>
      <c r="CW130" s="136" t="s">
        <v>1459</v>
      </c>
      <c r="CX130" s="20" t="s">
        <v>4062</v>
      </c>
      <c r="CY130" s="13"/>
      <c r="CZ130" s="13"/>
      <c r="DB130"/>
      <c r="DC130"/>
      <c r="DD130"/>
      <c r="DE130"/>
      <c r="DF130"/>
      <c r="DG130"/>
      <c r="DH130"/>
      <c r="DI130"/>
      <c r="DJ130"/>
      <c r="DK130"/>
      <c r="DL130"/>
      <c r="DM130"/>
      <c r="DN130"/>
    </row>
    <row r="131" spans="1:118" ht="14.4" customHeight="1" thickBot="1">
      <c r="A131" t="s">
        <v>1606</v>
      </c>
      <c r="B131" s="168" t="s">
        <v>1552</v>
      </c>
      <c r="C131" s="279" t="str">
        <f t="shared" si="39"/>
        <v>A.030.14.103</v>
      </c>
      <c r="D131" s="14" t="s">
        <v>2821</v>
      </c>
      <c r="E131" s="278" t="s">
        <v>1510</v>
      </c>
      <c r="F131" s="281" t="str">
        <f t="shared" si="40"/>
        <v>Acrylonitrile</v>
      </c>
      <c r="G131" s="319">
        <f t="shared" si="46"/>
        <v>0.63281690067579999</v>
      </c>
      <c r="H131" s="319">
        <f t="shared" si="47"/>
        <v>3.4412962484799997E-2</v>
      </c>
      <c r="I131" s="319">
        <f t="shared" si="33"/>
        <v>0.14701218400000002</v>
      </c>
      <c r="J131" s="319">
        <f t="shared" si="34"/>
        <v>1.1591404191E-2</v>
      </c>
      <c r="K131" s="319">
        <v>0.43980035000000001</v>
      </c>
      <c r="L131" s="319">
        <v>9.3200250999999998E-2</v>
      </c>
      <c r="M131" s="319">
        <v>3.8396761000000001E-2</v>
      </c>
      <c r="N131" s="319">
        <v>2.6034254E-2</v>
      </c>
      <c r="O131" s="319">
        <v>8.1282938999999998E-3</v>
      </c>
      <c r="P131" s="319">
        <v>1.8260348E-6</v>
      </c>
      <c r="Q131" s="319">
        <v>2.4858855000000002E-4</v>
      </c>
      <c r="R131" s="319">
        <v>1.5415172E-2</v>
      </c>
      <c r="S131" s="319">
        <v>2.0009191E-5</v>
      </c>
      <c r="T131" s="319">
        <v>0</v>
      </c>
      <c r="U131" s="319">
        <v>1.1571395E-2</v>
      </c>
      <c r="V131" s="319">
        <v>0</v>
      </c>
      <c r="W131" s="319">
        <v>0</v>
      </c>
      <c r="X131" s="319">
        <v>0</v>
      </c>
      <c r="Y131" s="210"/>
      <c r="Z131" s="320">
        <f t="shared" si="41"/>
        <v>3.3067695488721802</v>
      </c>
      <c r="AA131" s="210"/>
      <c r="AB131" s="321">
        <f t="shared" si="42"/>
        <v>0.43980035000000001</v>
      </c>
      <c r="AC131" s="321">
        <f t="shared" si="43"/>
        <v>0.18142514648480004</v>
      </c>
      <c r="AD131" s="321">
        <f t="shared" si="35"/>
        <v>0.14701218400000002</v>
      </c>
      <c r="AE131" s="321">
        <f t="shared" si="44"/>
        <v>0.14701218400000002</v>
      </c>
      <c r="AF131" s="321">
        <f t="shared" si="45"/>
        <v>1.1591404191E-2</v>
      </c>
      <c r="AG131"/>
      <c r="AH131" s="121">
        <v>98.499709999999993</v>
      </c>
      <c r="AI131" s="121">
        <v>96.549904999999995</v>
      </c>
      <c r="AJ131" s="121">
        <v>1.5687899999999999</v>
      </c>
      <c r="AK131" s="121">
        <v>0</v>
      </c>
      <c r="AL131" s="121">
        <v>9.0098739999999997E-2</v>
      </c>
      <c r="AM131" s="121">
        <v>7.1261242000000002E-2</v>
      </c>
      <c r="AN131" s="121">
        <v>0.21965451</v>
      </c>
      <c r="AO131"/>
      <c r="AP131" s="282">
        <v>9.5540613999999996E-2</v>
      </c>
      <c r="AQ131" s="282">
        <v>8.6181704999999997E-2</v>
      </c>
      <c r="AR131" s="282">
        <v>3.3671567999999999E-3</v>
      </c>
      <c r="AS131" s="282">
        <v>5.9917525000000001E-3</v>
      </c>
      <c r="AT131" s="255">
        <f t="shared" si="54"/>
        <v>5.1667688937879269E-6</v>
      </c>
      <c r="AU131" s="256">
        <f t="shared" si="55"/>
        <v>1.2452502806757499E-8</v>
      </c>
      <c r="AV131" s="256">
        <f t="shared" si="56"/>
        <v>0.83918101557659996</v>
      </c>
      <c r="AW131" s="272">
        <v>3.1746493000000002E-6</v>
      </c>
      <c r="AX131" s="272">
        <v>9.5828170000000001E-9</v>
      </c>
      <c r="AY131" s="272">
        <v>2.6164170000000001E-13</v>
      </c>
      <c r="AZ131" s="272">
        <v>6.6879270000000003E-15</v>
      </c>
      <c r="BA131" s="273">
        <v>0</v>
      </c>
      <c r="BB131" s="272">
        <v>3.8710968999999998E-9</v>
      </c>
      <c r="BC131" s="272">
        <v>1.9881024999999998E-6</v>
      </c>
      <c r="BD131" s="272">
        <v>5.4966259E-10</v>
      </c>
      <c r="BE131" s="272">
        <v>2.3005833000000002E-9</v>
      </c>
      <c r="BF131" s="272">
        <v>1.8322092E-11</v>
      </c>
      <c r="BG131" s="272">
        <v>8.1799494999999996E-13</v>
      </c>
      <c r="BH131" s="272">
        <v>2.7740685E-14</v>
      </c>
      <c r="BI131" s="272">
        <v>8.7365531999999998E-15</v>
      </c>
      <c r="BJ131" s="272">
        <v>1.7108693000000001E-15</v>
      </c>
      <c r="BK131" s="272">
        <v>2.3410009999999999E-11</v>
      </c>
      <c r="BL131" s="272">
        <v>1.2258019E-10</v>
      </c>
      <c r="BM131" s="273">
        <v>0</v>
      </c>
      <c r="BN131" s="272">
        <v>7.0855766000000002E-6</v>
      </c>
      <c r="BO131" s="273">
        <v>0.83917392999999996</v>
      </c>
      <c r="BP131" s="273">
        <v>0</v>
      </c>
      <c r="BQ131" s="273">
        <v>0</v>
      </c>
      <c r="BR131" s="273">
        <v>0</v>
      </c>
      <c r="BS131"/>
      <c r="BT131" s="121">
        <v>2.6501079999999999E-4</v>
      </c>
      <c r="BU131" s="274">
        <v>1.7138321999999998E-5</v>
      </c>
      <c r="BV131" s="274">
        <v>9.2201510000000002E-5</v>
      </c>
      <c r="BW131" s="274">
        <v>1.8063725E-6</v>
      </c>
      <c r="BX131" s="274">
        <v>1.9597823E-5</v>
      </c>
      <c r="BY131" s="274">
        <v>4.95873E-6</v>
      </c>
      <c r="BZ131" s="274">
        <v>2.4703911000000001E-9</v>
      </c>
      <c r="CA131" s="274">
        <v>3.8293035000000003E-6</v>
      </c>
      <c r="CB131" s="274">
        <v>2.4504101000000001E-9</v>
      </c>
      <c r="CC131" s="274">
        <v>1.6449248999999999E-7</v>
      </c>
      <c r="CD131" s="121">
        <v>0</v>
      </c>
      <c r="CE131" s="121">
        <v>0</v>
      </c>
      <c r="CF131" s="121">
        <v>0</v>
      </c>
      <c r="CG131" s="274">
        <v>6.095272E-6</v>
      </c>
      <c r="CH131" s="121">
        <v>1.1587599E-4</v>
      </c>
      <c r="CI131" s="274">
        <v>3.3380661000000001E-6</v>
      </c>
      <c r="CJ131" s="121">
        <v>0</v>
      </c>
      <c r="CK131"/>
      <c r="CL131" s="322">
        <v>0</v>
      </c>
      <c r="CM131" s="322">
        <v>3.2182423</v>
      </c>
      <c r="CN131" s="322">
        <v>0.10631612</v>
      </c>
      <c r="CO131" s="322">
        <v>1.2338841E-2</v>
      </c>
      <c r="CP131" s="322">
        <v>1.7013938000000001E-3</v>
      </c>
      <c r="CQ131" s="322">
        <v>1.3394313E-11</v>
      </c>
      <c r="CR131" s="322">
        <v>1.5167319E-9</v>
      </c>
      <c r="CS131" s="322">
        <v>6.0509647999999999E-4</v>
      </c>
      <c r="CT131" s="322">
        <v>3.5250411000000001E-3</v>
      </c>
      <c r="CU131" s="322">
        <v>12.706801</v>
      </c>
      <c r="CV131" s="148" t="s">
        <v>1303</v>
      </c>
      <c r="CW131" s="136" t="s">
        <v>1460</v>
      </c>
      <c r="CX131" s="18" t="s">
        <v>855</v>
      </c>
      <c r="CY131" s="13"/>
      <c r="CZ131" s="13"/>
      <c r="DB131"/>
      <c r="DC131"/>
      <c r="DD131"/>
      <c r="DE131"/>
      <c r="DF131"/>
      <c r="DG131"/>
      <c r="DH131"/>
      <c r="DI131"/>
      <c r="DJ131"/>
      <c r="DK131"/>
      <c r="DL131"/>
      <c r="DM131"/>
      <c r="DN131"/>
    </row>
    <row r="132" spans="1:118" ht="14.4" customHeight="1" thickBot="1">
      <c r="A132" t="s">
        <v>1607</v>
      </c>
      <c r="B132" s="168" t="s">
        <v>1552</v>
      </c>
      <c r="C132" s="279" t="str">
        <f t="shared" si="39"/>
        <v>A.030.14.104</v>
      </c>
      <c r="D132" s="14" t="s">
        <v>2821</v>
      </c>
      <c r="E132" s="278" t="s">
        <v>1510</v>
      </c>
      <c r="F132" s="281" t="str">
        <f t="shared" si="40"/>
        <v>Alkenyl Succinic Anhydride (ASA)</v>
      </c>
      <c r="G132" s="319">
        <f t="shared" si="46"/>
        <v>1.681520629035</v>
      </c>
      <c r="H132" s="319">
        <f t="shared" si="47"/>
        <v>6.1274849779999994E-2</v>
      </c>
      <c r="I132" s="319">
        <f t="shared" si="33"/>
        <v>0.20625600525500001</v>
      </c>
      <c r="J132" s="319">
        <f t="shared" si="34"/>
        <v>0.121581574</v>
      </c>
      <c r="K132" s="319">
        <v>1.2924081999999999</v>
      </c>
      <c r="L132" s="319">
        <v>0.14041354</v>
      </c>
      <c r="M132" s="319">
        <v>6.1197195000000003E-2</v>
      </c>
      <c r="N132" s="319">
        <v>4.7913923999999997E-2</v>
      </c>
      <c r="O132" s="319">
        <v>1.2451268999999999E-2</v>
      </c>
      <c r="P132" s="319">
        <v>3.3086541E-4</v>
      </c>
      <c r="Q132" s="319">
        <v>5.7879136999999998E-4</v>
      </c>
      <c r="R132" s="319">
        <v>4.6331260000000004E-3</v>
      </c>
      <c r="S132" s="319">
        <v>4.6649839999999996E-3</v>
      </c>
      <c r="T132" s="319">
        <v>0</v>
      </c>
      <c r="U132" s="319">
        <v>0.11691659</v>
      </c>
      <c r="V132" s="319">
        <v>1.2144255E-5</v>
      </c>
      <c r="W132" s="319">
        <v>0</v>
      </c>
      <c r="X132" s="319">
        <v>0</v>
      </c>
      <c r="Y132" s="210"/>
      <c r="Z132" s="320">
        <f t="shared" si="41"/>
        <v>9.7173548872180433</v>
      </c>
      <c r="AA132" s="210"/>
      <c r="AB132" s="321">
        <f t="shared" si="42"/>
        <v>1.2924081999999999</v>
      </c>
      <c r="AC132" s="321">
        <f t="shared" si="43"/>
        <v>0.26751871078</v>
      </c>
      <c r="AD132" s="321">
        <f t="shared" si="35"/>
        <v>0.206243861</v>
      </c>
      <c r="AE132" s="321">
        <f t="shared" si="44"/>
        <v>0.20625600525500001</v>
      </c>
      <c r="AF132" s="321">
        <f t="shared" si="45"/>
        <v>0.121581574</v>
      </c>
      <c r="AG132"/>
      <c r="AH132" s="121">
        <v>173.22495000000001</v>
      </c>
      <c r="AI132" s="121">
        <v>146.01233999999999</v>
      </c>
      <c r="AJ132" s="121">
        <v>15.848984</v>
      </c>
      <c r="AK132" s="121">
        <v>0</v>
      </c>
      <c r="AL132" s="121">
        <v>1.881745</v>
      </c>
      <c r="AM132" s="121">
        <v>5.9022829999999997</v>
      </c>
      <c r="AN132" s="121">
        <v>3.5795937000000002</v>
      </c>
      <c r="AO132"/>
      <c r="AP132" s="282">
        <v>0.22176961000000001</v>
      </c>
      <c r="AQ132" s="282">
        <v>0.20545677000000001</v>
      </c>
      <c r="AR132" s="282">
        <v>8.6399675999999995E-3</v>
      </c>
      <c r="AS132" s="282">
        <v>7.6728752000000001E-3</v>
      </c>
      <c r="AT132" s="255">
        <f t="shared" si="54"/>
        <v>1.2317551863885999E-5</v>
      </c>
      <c r="AU132" s="256">
        <f t="shared" si="55"/>
        <v>3.195254254976391E-8</v>
      </c>
      <c r="AV132" s="256">
        <f t="shared" si="56"/>
        <v>1.0746324087700001</v>
      </c>
      <c r="AW132" s="272">
        <v>9.060741E-6</v>
      </c>
      <c r="AX132" s="272">
        <v>2.7339999000000002E-8</v>
      </c>
      <c r="AY132" s="272">
        <v>7.4689921000000001E-13</v>
      </c>
      <c r="AZ132" s="272">
        <v>2.7855641999999999E-10</v>
      </c>
      <c r="BA132" s="272">
        <v>2.2983265999999999E-11</v>
      </c>
      <c r="BB132" s="272">
        <v>7.1244314E-9</v>
      </c>
      <c r="BC132" s="272">
        <v>3.2347288999999999E-6</v>
      </c>
      <c r="BD132" s="272">
        <v>1.0273983000000001E-9</v>
      </c>
      <c r="BE132" s="272">
        <v>3.5568882E-9</v>
      </c>
      <c r="BF132" s="272">
        <v>5.1849670999999996E-13</v>
      </c>
      <c r="BG132" s="272">
        <v>5.3582089000000001E-15</v>
      </c>
      <c r="BH132" s="272">
        <v>1.1114735000000001E-11</v>
      </c>
      <c r="BI132" s="272">
        <v>9.3186685000000002E-14</v>
      </c>
      <c r="BJ132" s="272">
        <v>1.9470895000000001E-13</v>
      </c>
      <c r="BK132" s="272">
        <v>4.8791804999999998E-9</v>
      </c>
      <c r="BL132" s="272">
        <v>9.7768123000000002E-9</v>
      </c>
      <c r="BM132" s="272">
        <v>1.5583664999999999E-11</v>
      </c>
      <c r="BN132" s="273">
        <v>1.1210877E-4</v>
      </c>
      <c r="BO132" s="273">
        <v>1.0745203000000001</v>
      </c>
      <c r="BP132" s="273">
        <v>0</v>
      </c>
      <c r="BQ132" s="273">
        <v>0</v>
      </c>
      <c r="BR132" s="273">
        <v>0</v>
      </c>
      <c r="BS132"/>
      <c r="BT132" s="121">
        <v>5.4818716000000001E-4</v>
      </c>
      <c r="BU132" s="274">
        <v>2.6808838E-5</v>
      </c>
      <c r="BV132" s="121">
        <v>2.7094563000000001E-4</v>
      </c>
      <c r="BW132" s="274">
        <v>5.4358960999999997E-7</v>
      </c>
      <c r="BX132" s="274">
        <v>2.9887419E-5</v>
      </c>
      <c r="BY132" s="274">
        <v>4.4996791000000003E-6</v>
      </c>
      <c r="BZ132" s="274">
        <v>4.7308697000000001E-9</v>
      </c>
      <c r="CA132" s="274">
        <v>6.8435910000000004E-6</v>
      </c>
      <c r="CB132" s="274">
        <v>4.4399807999999998E-7</v>
      </c>
      <c r="CC132" s="274">
        <v>3.8298962000000001E-7</v>
      </c>
      <c r="CD132" s="274">
        <v>1.7206694E-7</v>
      </c>
      <c r="CE132" s="274">
        <v>1.1325203000000001E-8</v>
      </c>
      <c r="CF132" s="274">
        <v>2.9736507000000002E-9</v>
      </c>
      <c r="CG132" s="274">
        <v>1.1653834999999999E-5</v>
      </c>
      <c r="CH132" s="121">
        <v>1.9384744999999999E-4</v>
      </c>
      <c r="CI132" s="274">
        <v>2.1390505E-6</v>
      </c>
      <c r="CJ132" s="121">
        <v>0</v>
      </c>
      <c r="CK132"/>
      <c r="CL132" s="322">
        <v>4.9337419000000002E-9</v>
      </c>
      <c r="CM132" s="322">
        <v>9.6832356999999991</v>
      </c>
      <c r="CN132" s="322">
        <v>0.15696396000000001</v>
      </c>
      <c r="CO132" s="322">
        <v>1.9397922000000001E-2</v>
      </c>
      <c r="CP132" s="322">
        <v>7.1478288999999998E-4</v>
      </c>
      <c r="CQ132" s="322">
        <v>5.0025449999999999E-9</v>
      </c>
      <c r="CR132" s="322">
        <v>1.7048964000000001E-8</v>
      </c>
      <c r="CS132" s="322">
        <v>1.1788812E-3</v>
      </c>
      <c r="CT132" s="322">
        <v>0.26974587999999999</v>
      </c>
      <c r="CU132" s="322">
        <v>15.831654</v>
      </c>
      <c r="CV132" s="149" t="s">
        <v>1304</v>
      </c>
      <c r="CW132" s="138" t="s">
        <v>1443</v>
      </c>
      <c r="CX132" s="20" t="s">
        <v>4063</v>
      </c>
      <c r="CY132" s="13"/>
      <c r="CZ132" s="13"/>
      <c r="DB132"/>
      <c r="DC132"/>
      <c r="DD132"/>
      <c r="DE132"/>
      <c r="DF132"/>
      <c r="DG132"/>
      <c r="DH132"/>
      <c r="DI132"/>
      <c r="DJ132"/>
      <c r="DK132"/>
      <c r="DL132"/>
      <c r="DM132"/>
      <c r="DN132"/>
    </row>
    <row r="133" spans="1:118" ht="14.4" customHeight="1">
      <c r="A133" t="s">
        <v>1608</v>
      </c>
      <c r="B133" s="168" t="s">
        <v>1552</v>
      </c>
      <c r="C133" s="279" t="str">
        <f t="shared" si="39"/>
        <v>A.030.14.105</v>
      </c>
      <c r="D133" s="14" t="s">
        <v>2821</v>
      </c>
      <c r="E133" s="278" t="s">
        <v>1510</v>
      </c>
      <c r="F133" s="281" t="str">
        <f t="shared" si="40"/>
        <v>Alkyl Ketene Dimer (AKD)</v>
      </c>
      <c r="G133" s="319">
        <f t="shared" si="46"/>
        <v>0.79017024212209996</v>
      </c>
      <c r="H133" s="319">
        <f t="shared" si="47"/>
        <v>2.5278099660000001E-2</v>
      </c>
      <c r="I133" s="319">
        <f t="shared" si="33"/>
        <v>5.47574309621E-2</v>
      </c>
      <c r="J133" s="319">
        <f t="shared" si="34"/>
        <v>8.2171771500000004E-2</v>
      </c>
      <c r="K133" s="319">
        <v>0.62796293999999997</v>
      </c>
      <c r="L133" s="319">
        <v>2.8383459E-2</v>
      </c>
      <c r="M133" s="319">
        <v>2.5482006000000001E-2</v>
      </c>
      <c r="N133" s="319">
        <v>2.1597141E-2</v>
      </c>
      <c r="O133" s="319">
        <v>3.3919280999999998E-3</v>
      </c>
      <c r="P133" s="319">
        <v>1.5437371E-4</v>
      </c>
      <c r="Q133" s="319">
        <v>1.3465685E-4</v>
      </c>
      <c r="R133" s="319">
        <v>8.8524825000000002E-4</v>
      </c>
      <c r="S133" s="319">
        <v>3.1121545E-3</v>
      </c>
      <c r="T133" s="319">
        <v>0</v>
      </c>
      <c r="U133" s="319">
        <v>7.9059616999999999E-2</v>
      </c>
      <c r="V133" s="319">
        <v>6.7177121000000003E-6</v>
      </c>
      <c r="W133" s="319">
        <v>0</v>
      </c>
      <c r="X133" s="319">
        <v>0</v>
      </c>
      <c r="Y133" s="210"/>
      <c r="Z133" s="320">
        <f t="shared" si="41"/>
        <v>4.721525864661654</v>
      </c>
      <c r="AA133" s="210"/>
      <c r="AB133" s="321">
        <f t="shared" si="42"/>
        <v>0.62796293999999997</v>
      </c>
      <c r="AC133" s="321">
        <f t="shared" si="43"/>
        <v>8.0028812909999997E-2</v>
      </c>
      <c r="AD133" s="321">
        <f t="shared" si="35"/>
        <v>5.4750713249999999E-2</v>
      </c>
      <c r="AE133" s="321">
        <f t="shared" si="44"/>
        <v>5.47574309621E-2</v>
      </c>
      <c r="AF133" s="321">
        <f t="shared" si="45"/>
        <v>8.2171771500000004E-2</v>
      </c>
      <c r="AG133"/>
      <c r="AH133" s="121">
        <v>76.037768</v>
      </c>
      <c r="AI133" s="121">
        <v>57.849435999999997</v>
      </c>
      <c r="AJ133" s="121">
        <v>10.717164</v>
      </c>
      <c r="AK133" s="121">
        <v>0</v>
      </c>
      <c r="AL133" s="121">
        <v>1.0577219</v>
      </c>
      <c r="AM133" s="121">
        <v>3.9950868000000002</v>
      </c>
      <c r="AN133" s="121">
        <v>2.4183588999999999</v>
      </c>
      <c r="AO133"/>
      <c r="AP133" s="282">
        <v>9.3321443000000004E-2</v>
      </c>
      <c r="AQ133" s="282">
        <v>8.7096920999999994E-2</v>
      </c>
      <c r="AR133" s="282">
        <v>3.9564891999999997E-3</v>
      </c>
      <c r="AS133" s="282">
        <v>2.2680325999999999E-3</v>
      </c>
      <c r="AT133" s="255">
        <f t="shared" si="54"/>
        <v>5.2216379624530004E-6</v>
      </c>
      <c r="AU133" s="256">
        <f t="shared" si="55"/>
        <v>1.463198732332037E-8</v>
      </c>
      <c r="AV133" s="256">
        <f t="shared" si="56"/>
        <v>0.31765161974200001</v>
      </c>
      <c r="AW133" s="272">
        <v>4.4061851E-6</v>
      </c>
      <c r="AX133" s="272">
        <v>1.3295438E-8</v>
      </c>
      <c r="AY133" s="272">
        <v>3.6321064000000001E-13</v>
      </c>
      <c r="AZ133" s="272">
        <v>1.0830152E-10</v>
      </c>
      <c r="BA133" s="272">
        <v>1.4068893E-11</v>
      </c>
      <c r="BB133" s="272">
        <v>3.2113669000000001E-9</v>
      </c>
      <c r="BC133" s="272">
        <v>8.0979299999999998E-7</v>
      </c>
      <c r="BD133" s="272">
        <v>4.5902520999999998E-10</v>
      </c>
      <c r="BE133" s="272">
        <v>8.6829304E-10</v>
      </c>
      <c r="BF133" s="272">
        <v>1.5793372E-13</v>
      </c>
      <c r="BG133" s="272">
        <v>8.1012337000000002E-16</v>
      </c>
      <c r="BH133" s="272">
        <v>3.3467793E-13</v>
      </c>
      <c r="BI133" s="272">
        <v>1.9335968E-14</v>
      </c>
      <c r="BJ133" s="272">
        <v>1.4614139E-14</v>
      </c>
      <c r="BK133" s="272">
        <v>1.6814538E-9</v>
      </c>
      <c r="BL133" s="272">
        <v>6.4467133999999998E-10</v>
      </c>
      <c r="BM133" s="272">
        <v>8.3404907999999994E-12</v>
      </c>
      <c r="BN133" s="272">
        <v>7.1349742000000001E-5</v>
      </c>
      <c r="BO133" s="273">
        <v>0.31758027</v>
      </c>
      <c r="BP133" s="273">
        <v>0</v>
      </c>
      <c r="BQ133" s="273">
        <v>0</v>
      </c>
      <c r="BR133" s="273">
        <v>0</v>
      </c>
      <c r="BS133"/>
      <c r="BT133" s="121">
        <v>2.395199E-4</v>
      </c>
      <c r="BU133" s="274">
        <v>7.0318981999999998E-6</v>
      </c>
      <c r="BV133" s="121">
        <v>1.3164867E-4</v>
      </c>
      <c r="BW133" s="274">
        <v>1.042281E-7</v>
      </c>
      <c r="BX133" s="274">
        <v>7.2989954000000002E-6</v>
      </c>
      <c r="BY133" s="274">
        <v>2.0537881000000002E-6</v>
      </c>
      <c r="BZ133" s="274">
        <v>2.0260477E-10</v>
      </c>
      <c r="CA133" s="274">
        <v>3.127885E-6</v>
      </c>
      <c r="CB133" s="274">
        <v>2.0715865000000001E-7</v>
      </c>
      <c r="CC133" s="274">
        <v>8.9103219000000001E-8</v>
      </c>
      <c r="CD133" s="274">
        <v>1.0574541E-7</v>
      </c>
      <c r="CE133" s="274">
        <v>6.0633365E-9</v>
      </c>
      <c r="CF133" s="274">
        <v>1.8666066000000002E-9</v>
      </c>
      <c r="CG133" s="274">
        <v>4.7089999000000002E-6</v>
      </c>
      <c r="CH133" s="274">
        <v>8.1713521E-5</v>
      </c>
      <c r="CI133" s="274">
        <v>1.4217793E-6</v>
      </c>
      <c r="CJ133" s="121">
        <v>0</v>
      </c>
      <c r="CK133"/>
      <c r="CL133" s="322">
        <v>3.0969887000000001E-9</v>
      </c>
      <c r="CM133" s="322">
        <v>4.7016242999999998</v>
      </c>
      <c r="CN133" s="322">
        <v>7.6172141999999998E-2</v>
      </c>
      <c r="CO133" s="322">
        <v>5.2987922000000002E-3</v>
      </c>
      <c r="CP133" s="322">
        <v>1.5816509999999999E-4</v>
      </c>
      <c r="CQ133" s="322">
        <v>2.7636595999999998E-9</v>
      </c>
      <c r="CR133" s="322">
        <v>3.5416879000000002E-9</v>
      </c>
      <c r="CS133" s="322">
        <v>2.8328796999999999E-4</v>
      </c>
      <c r="CT133" s="322">
        <v>3.4385200999999997E-2</v>
      </c>
      <c r="CU133" s="322">
        <v>5.1490353999999998</v>
      </c>
      <c r="CV133" s="199" t="s">
        <v>2798</v>
      </c>
      <c r="CW133" s="138" t="s">
        <v>1443</v>
      </c>
      <c r="CX133" s="20" t="s">
        <v>4063</v>
      </c>
      <c r="CY133" s="13"/>
      <c r="CZ133" s="13"/>
      <c r="DB133"/>
      <c r="DC133"/>
      <c r="DD133"/>
      <c r="DE133"/>
      <c r="DF133"/>
      <c r="DG133"/>
      <c r="DH133"/>
      <c r="DI133"/>
      <c r="DJ133"/>
      <c r="DK133"/>
      <c r="DL133"/>
      <c r="DM133"/>
      <c r="DN133"/>
    </row>
    <row r="134" spans="1:118" ht="14.4" customHeight="1" thickBot="1">
      <c r="A134" t="s">
        <v>1609</v>
      </c>
      <c r="B134" s="168" t="s">
        <v>1552</v>
      </c>
      <c r="C134" s="279" t="str">
        <f t="shared" si="39"/>
        <v>A.030.14.106</v>
      </c>
      <c r="D134" s="14" t="s">
        <v>2821</v>
      </c>
      <c r="E134" s="278" t="s">
        <v>1510</v>
      </c>
      <c r="F134" s="281" t="str">
        <f t="shared" si="40"/>
        <v>Benzene</v>
      </c>
      <c r="G134" s="319">
        <f t="shared" si="46"/>
        <v>0.31658801781803692</v>
      </c>
      <c r="H134" s="319">
        <f t="shared" si="47"/>
        <v>3.3572367233279995E-3</v>
      </c>
      <c r="I134" s="319">
        <f t="shared" si="33"/>
        <v>6.5850781094708905E-2</v>
      </c>
      <c r="J134" s="319">
        <f t="shared" si="34"/>
        <v>0</v>
      </c>
      <c r="K134" s="319">
        <v>0.24737999999999999</v>
      </c>
      <c r="L134" s="319">
        <v>6.1331579999999997E-2</v>
      </c>
      <c r="M134" s="319">
        <v>4.5192000000000001E-3</v>
      </c>
      <c r="N134" s="319">
        <v>8.8862399999999997E-4</v>
      </c>
      <c r="O134" s="319">
        <v>2.4685559999999998E-3</v>
      </c>
      <c r="P134" s="319">
        <v>0</v>
      </c>
      <c r="Q134" s="319">
        <v>5.6723328000000003E-8</v>
      </c>
      <c r="R134" s="319">
        <v>1.0947089000000001E-9</v>
      </c>
      <c r="S134" s="319">
        <v>0</v>
      </c>
      <c r="T134" s="319">
        <v>0</v>
      </c>
      <c r="U134" s="319">
        <v>0</v>
      </c>
      <c r="V134" s="319">
        <v>0</v>
      </c>
      <c r="W134" s="319">
        <v>0</v>
      </c>
      <c r="X134" s="319">
        <v>0</v>
      </c>
      <c r="Y134" s="210"/>
      <c r="Z134" s="320">
        <f t="shared" si="41"/>
        <v>1.8599999999999999</v>
      </c>
      <c r="AA134" s="210"/>
      <c r="AB134" s="321">
        <f t="shared" si="42"/>
        <v>0.24737999999999999</v>
      </c>
      <c r="AC134" s="321">
        <f t="shared" si="43"/>
        <v>6.9208017818036913E-2</v>
      </c>
      <c r="AD134" s="321">
        <f t="shared" si="35"/>
        <v>6.5850781094708905E-2</v>
      </c>
      <c r="AE134" s="321">
        <f t="shared" si="44"/>
        <v>6.5850781094708905E-2</v>
      </c>
      <c r="AF134" s="321">
        <f t="shared" si="45"/>
        <v>0</v>
      </c>
      <c r="AG134"/>
      <c r="AH134" s="121">
        <v>54.201999999999998</v>
      </c>
      <c r="AI134" s="121">
        <v>53.847999999999999</v>
      </c>
      <c r="AJ134" s="121">
        <v>0</v>
      </c>
      <c r="AK134" s="121">
        <v>0</v>
      </c>
      <c r="AL134" s="121">
        <v>0.35399999999999998</v>
      </c>
      <c r="AM134" s="121">
        <v>0</v>
      </c>
      <c r="AN134" s="121">
        <v>0</v>
      </c>
      <c r="AO134"/>
      <c r="AP134" s="282">
        <v>5.2984079000000003E-2</v>
      </c>
      <c r="AQ134" s="282">
        <v>4.7372066999999997E-2</v>
      </c>
      <c r="AR134" s="282">
        <v>1.7672647E-3</v>
      </c>
      <c r="AS134" s="282">
        <v>3.8447472E-3</v>
      </c>
      <c r="AT134" s="255">
        <f t="shared" si="54"/>
        <v>2.8400520000000001E-6</v>
      </c>
      <c r="AU134" s="256">
        <f t="shared" si="55"/>
        <v>6.5357422900000005E-9</v>
      </c>
      <c r="AV134" s="256">
        <f t="shared" si="56"/>
        <v>0.53847999999999996</v>
      </c>
      <c r="AW134" s="272">
        <v>1.72608E-6</v>
      </c>
      <c r="AX134" s="272">
        <v>5.2080000000000002E-9</v>
      </c>
      <c r="AY134" s="272">
        <v>1.4228999999999999E-13</v>
      </c>
      <c r="AZ134" s="273">
        <v>0</v>
      </c>
      <c r="BA134" s="273">
        <v>0</v>
      </c>
      <c r="BB134" s="272">
        <v>1.3200000000000001E-10</v>
      </c>
      <c r="BC134" s="272">
        <v>1.1138400000000001E-6</v>
      </c>
      <c r="BD134" s="272">
        <v>3.0160000000000002E-11</v>
      </c>
      <c r="BE134" s="272">
        <v>1.29744E-9</v>
      </c>
      <c r="BF134" s="273">
        <v>0</v>
      </c>
      <c r="BG134" s="273">
        <v>0</v>
      </c>
      <c r="BH134" s="273">
        <v>0</v>
      </c>
      <c r="BI134" s="273">
        <v>0</v>
      </c>
      <c r="BJ134" s="273">
        <v>0</v>
      </c>
      <c r="BK134" s="273">
        <v>0</v>
      </c>
      <c r="BL134" s="273">
        <v>0</v>
      </c>
      <c r="BM134" s="273">
        <v>0</v>
      </c>
      <c r="BN134" s="273">
        <v>0</v>
      </c>
      <c r="BO134" s="273">
        <v>0.53847999999999996</v>
      </c>
      <c r="BP134" s="273">
        <v>0</v>
      </c>
      <c r="BQ134" s="273">
        <v>0</v>
      </c>
      <c r="BR134" s="273">
        <v>0</v>
      </c>
      <c r="BS134"/>
      <c r="BT134" s="121">
        <v>1.3679512999999999E-4</v>
      </c>
      <c r="BU134" s="274">
        <v>8.9449434000000004E-6</v>
      </c>
      <c r="BV134" s="274">
        <v>5.1861735000000001E-5</v>
      </c>
      <c r="BW134" s="274">
        <v>1.2823068E-13</v>
      </c>
      <c r="BX134" s="274">
        <v>9.5971985999999994E-6</v>
      </c>
      <c r="BY134" s="121">
        <v>0</v>
      </c>
      <c r="BZ134" s="121">
        <v>0</v>
      </c>
      <c r="CA134" s="121">
        <v>0</v>
      </c>
      <c r="CB134" s="121">
        <v>0</v>
      </c>
      <c r="CC134" s="274">
        <v>3.7534156E-11</v>
      </c>
      <c r="CD134" s="121">
        <v>0</v>
      </c>
      <c r="CE134" s="121">
        <v>0</v>
      </c>
      <c r="CF134" s="121">
        <v>0</v>
      </c>
      <c r="CG134" s="274">
        <v>1.3714775E-6</v>
      </c>
      <c r="CH134" s="274">
        <v>6.5019738999999997E-5</v>
      </c>
      <c r="CI134" s="121">
        <v>0</v>
      </c>
      <c r="CJ134" s="121">
        <v>0</v>
      </c>
      <c r="CK134"/>
      <c r="CL134" s="322">
        <v>0</v>
      </c>
      <c r="CM134" s="322">
        <v>1.86</v>
      </c>
      <c r="CN134" s="322">
        <v>3.5980119999999998E-3</v>
      </c>
      <c r="CO134" s="322">
        <v>6.1199999999999996E-3</v>
      </c>
      <c r="CP134" s="322">
        <v>3.0714768000000001E-4</v>
      </c>
      <c r="CQ134" s="322">
        <v>0</v>
      </c>
      <c r="CR134" s="322">
        <v>0</v>
      </c>
      <c r="CS134" s="322">
        <v>3.7399992999999999E-4</v>
      </c>
      <c r="CT134" s="322">
        <v>0</v>
      </c>
      <c r="CU134" s="322">
        <v>7.3151999999999999</v>
      </c>
      <c r="CV134" s="148" t="s">
        <v>1305</v>
      </c>
      <c r="CW134" s="136" t="s">
        <v>1461</v>
      </c>
      <c r="CX134" s="20" t="s">
        <v>4064</v>
      </c>
      <c r="CY134" s="13"/>
      <c r="CZ134" s="13"/>
      <c r="DB134"/>
      <c r="DC134"/>
      <c r="DD134"/>
      <c r="DE134"/>
      <c r="DF134"/>
      <c r="DG134"/>
      <c r="DH134"/>
      <c r="DI134"/>
      <c r="DJ134"/>
      <c r="DK134"/>
      <c r="DL134"/>
      <c r="DM134"/>
      <c r="DN134"/>
    </row>
    <row r="135" spans="1:118" ht="14.4" customHeight="1" thickBot="1">
      <c r="A135" t="s">
        <v>1610</v>
      </c>
      <c r="B135" s="168" t="s">
        <v>1552</v>
      </c>
      <c r="C135" s="279" t="str">
        <f t="shared" si="39"/>
        <v>A.030.14.107</v>
      </c>
      <c r="D135" s="14" t="s">
        <v>2821</v>
      </c>
      <c r="E135" s="278" t="s">
        <v>1510</v>
      </c>
      <c r="F135" s="281" t="str">
        <f t="shared" si="40"/>
        <v>Butadiene</v>
      </c>
      <c r="G135" s="319">
        <f t="shared" si="46"/>
        <v>0.31406389563623299</v>
      </c>
      <c r="H135" s="319">
        <f t="shared" si="47"/>
        <v>2.9940846509950002E-3</v>
      </c>
      <c r="I135" s="319">
        <f t="shared" ref="I135:I198" si="57">L135+M135+R135+V135</f>
        <v>4.7729810985237986E-2</v>
      </c>
      <c r="J135" s="319">
        <f t="shared" ref="J135:J198" si="58">S135+T135+U135+W135+X135</f>
        <v>0</v>
      </c>
      <c r="K135" s="319">
        <v>0.26334000000000002</v>
      </c>
      <c r="L135" s="319">
        <v>4.148901E-2</v>
      </c>
      <c r="M135" s="319">
        <v>6.2408000000000003E-3</v>
      </c>
      <c r="N135" s="319">
        <v>7.9976159999999995E-4</v>
      </c>
      <c r="O135" s="319">
        <v>2.1942720000000001E-3</v>
      </c>
      <c r="P135" s="319">
        <v>0</v>
      </c>
      <c r="Q135" s="319">
        <v>5.1050995E-8</v>
      </c>
      <c r="R135" s="319">
        <v>9.8523798999999994E-10</v>
      </c>
      <c r="S135" s="319">
        <v>0</v>
      </c>
      <c r="T135" s="319">
        <v>0</v>
      </c>
      <c r="U135" s="319">
        <v>0</v>
      </c>
      <c r="V135" s="319">
        <v>0</v>
      </c>
      <c r="W135" s="319">
        <v>0</v>
      </c>
      <c r="X135" s="319">
        <v>0</v>
      </c>
      <c r="Y135" s="210"/>
      <c r="Z135" s="320">
        <f t="shared" si="41"/>
        <v>1.98</v>
      </c>
      <c r="AA135" s="210"/>
      <c r="AB135" s="321">
        <f t="shared" si="42"/>
        <v>0.26334000000000002</v>
      </c>
      <c r="AC135" s="321">
        <f t="shared" si="43"/>
        <v>5.0723895636232981E-2</v>
      </c>
      <c r="AD135" s="321">
        <f t="shared" ref="AD135:AD198" si="59">W135+T135+L135+M135+R135</f>
        <v>4.7729810985237986E-2</v>
      </c>
      <c r="AE135" s="321">
        <f t="shared" si="44"/>
        <v>4.7729810985237986E-2</v>
      </c>
      <c r="AF135" s="321">
        <f t="shared" si="45"/>
        <v>0</v>
      </c>
      <c r="AG135"/>
      <c r="AH135" s="121">
        <v>53.283999999999999</v>
      </c>
      <c r="AI135" s="121">
        <v>52.576000000000001</v>
      </c>
      <c r="AJ135" s="121">
        <v>0</v>
      </c>
      <c r="AK135" s="121">
        <v>0</v>
      </c>
      <c r="AL135" s="121">
        <v>0.70799999999999996</v>
      </c>
      <c r="AM135" s="121">
        <v>0</v>
      </c>
      <c r="AN135" s="121">
        <v>0</v>
      </c>
      <c r="AO135"/>
      <c r="AP135" s="282">
        <v>4.8716256999999999E-2</v>
      </c>
      <c r="AQ135" s="282">
        <v>4.3218527E-2</v>
      </c>
      <c r="AR135" s="282">
        <v>1.7438029999999999E-3</v>
      </c>
      <c r="AS135" s="282">
        <v>3.7539264E-3</v>
      </c>
      <c r="AT135" s="255">
        <f t="shared" si="54"/>
        <v>2.5910388E-6</v>
      </c>
      <c r="AU135" s="256">
        <f t="shared" si="55"/>
        <v>6.4489754699999997E-9</v>
      </c>
      <c r="AV135" s="256">
        <f t="shared" si="56"/>
        <v>0.52576000000000001</v>
      </c>
      <c r="AW135" s="272">
        <v>1.83744E-6</v>
      </c>
      <c r="AX135" s="272">
        <v>5.5439999999999999E-9</v>
      </c>
      <c r="AY135" s="272">
        <v>1.5147000000000001E-13</v>
      </c>
      <c r="AZ135" s="273">
        <v>0</v>
      </c>
      <c r="BA135" s="273">
        <v>0</v>
      </c>
      <c r="BB135" s="272">
        <v>1.1879999999999999E-10</v>
      </c>
      <c r="BC135" s="272">
        <v>7.5348000000000005E-7</v>
      </c>
      <c r="BD135" s="272">
        <v>2.7144000000000001E-11</v>
      </c>
      <c r="BE135" s="272">
        <v>8.7768000000000001E-10</v>
      </c>
      <c r="BF135" s="273">
        <v>0</v>
      </c>
      <c r="BG135" s="273">
        <v>0</v>
      </c>
      <c r="BH135" s="273">
        <v>0</v>
      </c>
      <c r="BI135" s="273">
        <v>0</v>
      </c>
      <c r="BJ135" s="273">
        <v>0</v>
      </c>
      <c r="BK135" s="273">
        <v>0</v>
      </c>
      <c r="BL135" s="273">
        <v>0</v>
      </c>
      <c r="BM135" s="273">
        <v>0</v>
      </c>
      <c r="BN135" s="273">
        <v>0</v>
      </c>
      <c r="BO135" s="273">
        <v>0.52576000000000001</v>
      </c>
      <c r="BP135" s="273">
        <v>0</v>
      </c>
      <c r="BQ135" s="273">
        <v>0</v>
      </c>
      <c r="BR135" s="273">
        <v>0</v>
      </c>
      <c r="BS135"/>
      <c r="BT135" s="121">
        <v>1.3281275000000001E-4</v>
      </c>
      <c r="BU135" s="274">
        <v>6.0509910999999997E-6</v>
      </c>
      <c r="BV135" s="274">
        <v>5.5207653999999997E-5</v>
      </c>
      <c r="BW135" s="274">
        <v>1.1540761E-13</v>
      </c>
      <c r="BX135" s="274">
        <v>6.9656904999999999E-6</v>
      </c>
      <c r="BY135" s="121">
        <v>0</v>
      </c>
      <c r="BZ135" s="121">
        <v>0</v>
      </c>
      <c r="CA135" s="121">
        <v>0</v>
      </c>
      <c r="CB135" s="121">
        <v>0</v>
      </c>
      <c r="CC135" s="274">
        <v>3.3780741E-11</v>
      </c>
      <c r="CD135" s="121">
        <v>0</v>
      </c>
      <c r="CE135" s="121">
        <v>0</v>
      </c>
      <c r="CF135" s="121">
        <v>0</v>
      </c>
      <c r="CG135" s="274">
        <v>1.1045386E-6</v>
      </c>
      <c r="CH135" s="274">
        <v>6.3483840000000006E-5</v>
      </c>
      <c r="CI135" s="121">
        <v>0</v>
      </c>
      <c r="CJ135" s="121">
        <v>0</v>
      </c>
      <c r="CK135"/>
      <c r="CL135" s="322">
        <v>0</v>
      </c>
      <c r="CM135" s="322">
        <v>1.98</v>
      </c>
      <c r="CN135" s="322">
        <v>3.2382107999999999E-3</v>
      </c>
      <c r="CO135" s="322">
        <v>4.1399999999999996E-3</v>
      </c>
      <c r="CP135" s="322">
        <v>4.2415631999999999E-4</v>
      </c>
      <c r="CQ135" s="322">
        <v>0</v>
      </c>
      <c r="CR135" s="322">
        <v>0</v>
      </c>
      <c r="CS135" s="322">
        <v>2.5299995000000001E-4</v>
      </c>
      <c r="CT135" s="322">
        <v>0</v>
      </c>
      <c r="CU135" s="322">
        <v>7.1424000000000003</v>
      </c>
      <c r="CV135" s="149" t="s">
        <v>1306</v>
      </c>
      <c r="CW135" s="136" t="s">
        <v>1462</v>
      </c>
      <c r="CX135" s="20" t="s">
        <v>4064</v>
      </c>
      <c r="CY135" s="13"/>
      <c r="CZ135" s="13"/>
      <c r="DB135"/>
      <c r="DC135"/>
      <c r="DD135"/>
      <c r="DE135"/>
      <c r="DF135"/>
      <c r="DG135"/>
      <c r="DH135"/>
      <c r="DI135"/>
      <c r="DJ135"/>
      <c r="DK135"/>
      <c r="DL135"/>
      <c r="DM135"/>
      <c r="DN135"/>
    </row>
    <row r="136" spans="1:118" ht="14.4" customHeight="1" thickBot="1">
      <c r="A136" t="s">
        <v>1611</v>
      </c>
      <c r="B136" s="168" t="s">
        <v>1552</v>
      </c>
      <c r="C136" s="279" t="str">
        <f t="shared" si="39"/>
        <v>A.030.14.108</v>
      </c>
      <c r="D136" s="14" t="s">
        <v>2821</v>
      </c>
      <c r="E136" s="278" t="s">
        <v>1510</v>
      </c>
      <c r="F136" s="281" t="str">
        <f t="shared" si="40"/>
        <v>Butane</v>
      </c>
      <c r="G136" s="319">
        <f t="shared" si="46"/>
        <v>0.11278900960204299</v>
      </c>
      <c r="H136" s="319">
        <f t="shared" si="47"/>
        <v>2.3094211107042999E-2</v>
      </c>
      <c r="I136" s="319">
        <f t="shared" si="57"/>
        <v>4.1384262839999998E-2</v>
      </c>
      <c r="J136" s="319">
        <f t="shared" si="58"/>
        <v>1.747728655E-3</v>
      </c>
      <c r="K136" s="319">
        <v>4.6562806999999998E-2</v>
      </c>
      <c r="L136" s="319">
        <v>1.6244149999999999E-2</v>
      </c>
      <c r="M136" s="319">
        <v>2.4857902000000001E-2</v>
      </c>
      <c r="N136" s="319">
        <v>2.0883071999999999E-2</v>
      </c>
      <c r="O136" s="319">
        <v>2.1884611000000001E-3</v>
      </c>
      <c r="P136" s="319">
        <v>6.2588043000000001E-8</v>
      </c>
      <c r="Q136" s="319">
        <v>2.2615418999999999E-5</v>
      </c>
      <c r="R136" s="319">
        <v>2.8221083999999997E-4</v>
      </c>
      <c r="S136" s="319">
        <v>9.1030654999999999E-5</v>
      </c>
      <c r="T136" s="319">
        <v>0</v>
      </c>
      <c r="U136" s="319">
        <v>1.6441030000000001E-3</v>
      </c>
      <c r="V136" s="319">
        <v>0</v>
      </c>
      <c r="W136" s="319">
        <v>1.2595000000000001E-5</v>
      </c>
      <c r="X136" s="319">
        <v>0</v>
      </c>
      <c r="Y136" s="210"/>
      <c r="Z136" s="320">
        <f t="shared" si="41"/>
        <v>0.35009629323308267</v>
      </c>
      <c r="AA136" s="210"/>
      <c r="AB136" s="321">
        <f t="shared" si="42"/>
        <v>4.6562806999999998E-2</v>
      </c>
      <c r="AC136" s="321">
        <f t="shared" si="43"/>
        <v>6.4478473947043008E-2</v>
      </c>
      <c r="AD136" s="321">
        <f t="shared" si="59"/>
        <v>4.1396857840000002E-2</v>
      </c>
      <c r="AE136" s="321">
        <f t="shared" si="44"/>
        <v>4.1384262839999998E-2</v>
      </c>
      <c r="AF136" s="321">
        <f t="shared" si="45"/>
        <v>1.735133655E-3</v>
      </c>
      <c r="AG136"/>
      <c r="AH136" s="121">
        <v>50.256259999999997</v>
      </c>
      <c r="AI136" s="121">
        <v>50.007055000000001</v>
      </c>
      <c r="AJ136" s="121">
        <v>0.22289900000000001</v>
      </c>
      <c r="AK136" s="121">
        <v>0</v>
      </c>
      <c r="AL136" s="121">
        <v>1.9714852000000001E-2</v>
      </c>
      <c r="AM136" s="121">
        <v>7.8911835999999997E-4</v>
      </c>
      <c r="AN136" s="121">
        <v>5.8020277000000002E-3</v>
      </c>
      <c r="AO136"/>
      <c r="AP136" s="282">
        <v>1.8594765999999999E-2</v>
      </c>
      <c r="AQ136" s="282">
        <v>1.45042E-2</v>
      </c>
      <c r="AR136" s="282">
        <v>5.6595856999999998E-4</v>
      </c>
      <c r="AS136" s="282">
        <v>3.5246073E-3</v>
      </c>
      <c r="AT136" s="255">
        <f t="shared" si="54"/>
        <v>8.6955634782516345E-7</v>
      </c>
      <c r="AU136" s="256">
        <f t="shared" si="55"/>
        <v>2.0930420832543475E-9</v>
      </c>
      <c r="AV136" s="256">
        <f t="shared" si="56"/>
        <v>0.49364248314340003</v>
      </c>
      <c r="AW136" s="272">
        <v>3.3519065999999998E-7</v>
      </c>
      <c r="AX136" s="272">
        <v>1.0117530000000001E-9</v>
      </c>
      <c r="AY136" s="272">
        <v>2.7625568000000001E-14</v>
      </c>
      <c r="AZ136" s="272">
        <v>1.7695780000000002E-18</v>
      </c>
      <c r="BA136" s="273">
        <v>0</v>
      </c>
      <c r="BB136" s="272">
        <v>3.1051627000000001E-9</v>
      </c>
      <c r="BC136" s="272">
        <v>5.3113799999999997E-7</v>
      </c>
      <c r="BD136" s="272">
        <v>4.4018253000000002E-10</v>
      </c>
      <c r="BE136" s="272">
        <v>6.0399298000000004E-10</v>
      </c>
      <c r="BF136" s="272">
        <v>2.4459561000000001E-13</v>
      </c>
      <c r="BG136" s="272">
        <v>4.2107562999999997E-15</v>
      </c>
      <c r="BH136" s="272">
        <v>1.0060514E-15</v>
      </c>
      <c r="BI136" s="272">
        <v>3.2274169000000001E-19</v>
      </c>
      <c r="BJ136" s="272">
        <v>1.7259051999999999E-18</v>
      </c>
      <c r="BK136" s="272">
        <v>2.0761553999999999E-14</v>
      </c>
      <c r="BL136" s="272">
        <v>4.0436183999999998E-13</v>
      </c>
      <c r="BM136" s="272">
        <v>3.6093599999999999E-11</v>
      </c>
      <c r="BN136" s="272">
        <v>1.3031434E-6</v>
      </c>
      <c r="BO136" s="273">
        <v>0.49364118000000001</v>
      </c>
      <c r="BP136" s="272">
        <v>1.221E-10</v>
      </c>
      <c r="BQ136" s="272">
        <v>7.4250000000000002E-13</v>
      </c>
      <c r="BR136" s="272">
        <v>3.322E-17</v>
      </c>
      <c r="BS136"/>
      <c r="BT136" s="274">
        <v>8.9512511999999993E-5</v>
      </c>
      <c r="BU136" s="274">
        <v>5.1864140999999999E-6</v>
      </c>
      <c r="BV136" s="274">
        <v>9.7616135000000001E-6</v>
      </c>
      <c r="BW136" s="274">
        <v>3.3057279999999999E-8</v>
      </c>
      <c r="BX136" s="274">
        <v>4.6014965000000003E-6</v>
      </c>
      <c r="BY136" s="274">
        <v>2.022855E-6</v>
      </c>
      <c r="BZ136" s="274">
        <v>1.0108090999999999E-11</v>
      </c>
      <c r="CA136" s="274">
        <v>3.0510867999999999E-6</v>
      </c>
      <c r="CB136" s="274">
        <v>8.3988747000000006E-11</v>
      </c>
      <c r="CC136" s="274">
        <v>1.4964755E-8</v>
      </c>
      <c r="CD136" s="121">
        <v>0</v>
      </c>
      <c r="CE136" s="274">
        <v>7.9816391999999997E-8</v>
      </c>
      <c r="CF136" s="121">
        <v>0</v>
      </c>
      <c r="CG136" s="274">
        <v>4.1668846999999998E-6</v>
      </c>
      <c r="CH136" s="274">
        <v>6.0576440999999997E-5</v>
      </c>
      <c r="CI136" s="274">
        <v>2.5957237000000003E-10</v>
      </c>
      <c r="CJ136" s="274">
        <v>1.7528344E-8</v>
      </c>
      <c r="CK136" s="4"/>
      <c r="CL136" s="323">
        <v>0</v>
      </c>
      <c r="CM136" s="323">
        <v>0.34149035999999999</v>
      </c>
      <c r="CN136" s="323">
        <v>8.4653862999999996E-2</v>
      </c>
      <c r="CO136" s="323">
        <v>4.0223189999999999E-3</v>
      </c>
      <c r="CP136" s="323">
        <v>1.6150994000000001E-4</v>
      </c>
      <c r="CQ136" s="323">
        <v>4.4556026999999999E-13</v>
      </c>
      <c r="CR136" s="323">
        <v>5.2852988000000003E-11</v>
      </c>
      <c r="CS136" s="323">
        <v>1.2394406E-4</v>
      </c>
      <c r="CT136" s="323">
        <v>1.0598791999999999E-6</v>
      </c>
      <c r="CU136" s="323">
        <v>6.7512277000000003</v>
      </c>
      <c r="CV136" s="149" t="s">
        <v>1307</v>
      </c>
      <c r="CW136" s="136" t="s">
        <v>1463</v>
      </c>
      <c r="CX136" s="18" t="s">
        <v>1106</v>
      </c>
      <c r="CY136" s="13"/>
      <c r="CZ136" s="13"/>
      <c r="DB136"/>
      <c r="DC136"/>
      <c r="DD136"/>
      <c r="DE136"/>
      <c r="DF136"/>
      <c r="DG136"/>
      <c r="DH136"/>
      <c r="DI136"/>
      <c r="DJ136"/>
      <c r="DK136"/>
      <c r="DL136"/>
      <c r="DM136"/>
      <c r="DN136"/>
    </row>
    <row r="137" spans="1:118" ht="14.4" customHeight="1">
      <c r="A137" t="s">
        <v>1612</v>
      </c>
      <c r="B137" s="168" t="s">
        <v>1552</v>
      </c>
      <c r="C137" s="279" t="str">
        <f t="shared" si="39"/>
        <v>A.030.14.109</v>
      </c>
      <c r="D137" s="14" t="s">
        <v>2821</v>
      </c>
      <c r="E137" s="278" t="s">
        <v>1510</v>
      </c>
      <c r="F137" s="281" t="str">
        <f t="shared" si="40"/>
        <v>Cumene hydroperoxide</v>
      </c>
      <c r="G137" s="319">
        <f t="shared" si="46"/>
        <v>0.28658363762086536</v>
      </c>
      <c r="H137" s="319">
        <f t="shared" si="47"/>
        <v>3.0913156003230004E-3</v>
      </c>
      <c r="I137" s="319">
        <f t="shared" si="57"/>
        <v>5.7019922020542402E-2</v>
      </c>
      <c r="J137" s="319">
        <f t="shared" si="58"/>
        <v>0</v>
      </c>
      <c r="K137" s="319">
        <v>0.22647239999999999</v>
      </c>
      <c r="L137" s="319">
        <v>5.2119816999999999E-2</v>
      </c>
      <c r="M137" s="319">
        <v>4.9001039999999997E-3</v>
      </c>
      <c r="N137" s="319">
        <v>8.2841971999999999E-4</v>
      </c>
      <c r="O137" s="319">
        <v>2.2628430000000001E-3</v>
      </c>
      <c r="P137" s="319">
        <v>0</v>
      </c>
      <c r="Q137" s="319">
        <v>5.2880323000000001E-8</v>
      </c>
      <c r="R137" s="319">
        <v>1.0205424E-9</v>
      </c>
      <c r="S137" s="319">
        <v>0</v>
      </c>
      <c r="T137" s="319">
        <v>0</v>
      </c>
      <c r="U137" s="319">
        <v>0</v>
      </c>
      <c r="V137" s="319">
        <v>0</v>
      </c>
      <c r="W137" s="319">
        <v>0</v>
      </c>
      <c r="X137" s="319">
        <v>0</v>
      </c>
      <c r="Y137" s="210"/>
      <c r="Z137" s="320">
        <f t="shared" si="41"/>
        <v>1.7027999999999999</v>
      </c>
      <c r="AA137" s="210"/>
      <c r="AB137" s="321">
        <f t="shared" si="42"/>
        <v>0.22647239999999999</v>
      </c>
      <c r="AC137" s="321">
        <f t="shared" si="43"/>
        <v>6.0111237620865406E-2</v>
      </c>
      <c r="AD137" s="321">
        <f t="shared" si="59"/>
        <v>5.7019922020542402E-2</v>
      </c>
      <c r="AE137" s="321">
        <f t="shared" si="44"/>
        <v>5.7019922020542402E-2</v>
      </c>
      <c r="AF137" s="321">
        <f t="shared" si="45"/>
        <v>0</v>
      </c>
      <c r="AG137"/>
      <c r="AH137" s="121">
        <v>52.610579999999999</v>
      </c>
      <c r="AI137" s="121">
        <v>52.260120000000001</v>
      </c>
      <c r="AJ137" s="121">
        <v>0</v>
      </c>
      <c r="AK137" s="121">
        <v>0</v>
      </c>
      <c r="AL137" s="121">
        <v>0.35045999999999999</v>
      </c>
      <c r="AM137" s="121">
        <v>0</v>
      </c>
      <c r="AN137" s="121">
        <v>0</v>
      </c>
      <c r="AO137"/>
      <c r="AP137" s="282">
        <v>4.7474512000000003E-2</v>
      </c>
      <c r="AQ137" s="282">
        <v>4.2148142999999999E-2</v>
      </c>
      <c r="AR137" s="282">
        <v>1.5949967E-3</v>
      </c>
      <c r="AS137" s="282">
        <v>3.7313725999999999E-3</v>
      </c>
      <c r="AT137" s="255">
        <f t="shared" si="54"/>
        <v>2.5268670569999997E-6</v>
      </c>
      <c r="AU137" s="256">
        <f t="shared" si="55"/>
        <v>5.8986565242000002E-9</v>
      </c>
      <c r="AV137" s="256">
        <f t="shared" si="56"/>
        <v>0.52260119999999999</v>
      </c>
      <c r="AW137" s="272">
        <v>1.5801984E-6</v>
      </c>
      <c r="AX137" s="272">
        <v>4.7678400000000004E-9</v>
      </c>
      <c r="AY137" s="272">
        <v>1.3026419999999999E-13</v>
      </c>
      <c r="AZ137" s="273">
        <v>0</v>
      </c>
      <c r="BA137" s="273">
        <v>0</v>
      </c>
      <c r="BB137" s="272">
        <v>1.2305700000000001E-10</v>
      </c>
      <c r="BC137" s="272">
        <v>9.4654559999999999E-7</v>
      </c>
      <c r="BD137" s="272">
        <v>2.811666E-11</v>
      </c>
      <c r="BE137" s="272">
        <v>1.1025695999999999E-9</v>
      </c>
      <c r="BF137" s="273">
        <v>0</v>
      </c>
      <c r="BG137" s="273">
        <v>0</v>
      </c>
      <c r="BH137" s="273">
        <v>0</v>
      </c>
      <c r="BI137" s="273">
        <v>0</v>
      </c>
      <c r="BJ137" s="273">
        <v>0</v>
      </c>
      <c r="BK137" s="273">
        <v>0</v>
      </c>
      <c r="BL137" s="273">
        <v>0</v>
      </c>
      <c r="BM137" s="273">
        <v>0</v>
      </c>
      <c r="BN137" s="273">
        <v>0</v>
      </c>
      <c r="BO137" s="273">
        <v>0.52260119999999999</v>
      </c>
      <c r="BP137" s="273">
        <v>0</v>
      </c>
      <c r="BQ137" s="273">
        <v>0</v>
      </c>
      <c r="BR137" s="273">
        <v>0</v>
      </c>
      <c r="BS137"/>
      <c r="BT137" s="121">
        <v>1.2771795000000001E-4</v>
      </c>
      <c r="BU137" s="274">
        <v>7.6014480000000002E-6</v>
      </c>
      <c r="BV137" s="274">
        <v>4.7478582000000001E-5</v>
      </c>
      <c r="BW137" s="274">
        <v>1.1954305000000001E-13</v>
      </c>
      <c r="BX137" s="274">
        <v>8.3047702E-6</v>
      </c>
      <c r="BY137" s="121">
        <v>0</v>
      </c>
      <c r="BZ137" s="121">
        <v>0</v>
      </c>
      <c r="CA137" s="121">
        <v>0</v>
      </c>
      <c r="CB137" s="121">
        <v>0</v>
      </c>
      <c r="CC137" s="274">
        <v>3.4991216999999998E-11</v>
      </c>
      <c r="CD137" s="121">
        <v>0</v>
      </c>
      <c r="CE137" s="121">
        <v>0</v>
      </c>
      <c r="CF137" s="121">
        <v>0</v>
      </c>
      <c r="CG137" s="274">
        <v>1.230688E-6</v>
      </c>
      <c r="CH137" s="274">
        <v>6.3102425000000003E-5</v>
      </c>
      <c r="CI137" s="121">
        <v>0</v>
      </c>
      <c r="CJ137" s="121">
        <v>0</v>
      </c>
      <c r="CK137"/>
      <c r="CL137" s="322">
        <v>0</v>
      </c>
      <c r="CM137" s="322">
        <v>1.7028000000000001</v>
      </c>
      <c r="CN137" s="322">
        <v>3.3542467000000002E-3</v>
      </c>
      <c r="CO137" s="322">
        <v>5.2008000000000002E-3</v>
      </c>
      <c r="CP137" s="322">
        <v>3.3303583999999998E-4</v>
      </c>
      <c r="CQ137" s="322">
        <v>0</v>
      </c>
      <c r="CR137" s="322">
        <v>0</v>
      </c>
      <c r="CS137" s="322">
        <v>3.1782661E-4</v>
      </c>
      <c r="CT137" s="322">
        <v>0</v>
      </c>
      <c r="CU137" s="322">
        <v>7.099488</v>
      </c>
      <c r="CV137" s="148" t="s">
        <v>1308</v>
      </c>
      <c r="CW137" s="136" t="s">
        <v>1464</v>
      </c>
      <c r="CX137" s="20" t="s">
        <v>4065</v>
      </c>
      <c r="CY137" s="13"/>
      <c r="CZ137" s="13"/>
      <c r="DB137"/>
      <c r="DC137"/>
      <c r="DD137"/>
      <c r="DE137"/>
      <c r="DF137"/>
      <c r="DG137"/>
      <c r="DH137"/>
      <c r="DI137"/>
      <c r="DJ137"/>
      <c r="DK137"/>
      <c r="DL137"/>
      <c r="DM137"/>
      <c r="DN137"/>
    </row>
    <row r="138" spans="1:118" ht="14.4" customHeight="1" thickBot="1">
      <c r="A138" t="s">
        <v>1613</v>
      </c>
      <c r="B138" s="168" t="s">
        <v>1552</v>
      </c>
      <c r="C138" s="279" t="str">
        <f t="shared" si="39"/>
        <v>A.030.14.110</v>
      </c>
      <c r="D138" s="14" t="s">
        <v>2821</v>
      </c>
      <c r="E138" s="278" t="s">
        <v>1510</v>
      </c>
      <c r="F138" s="281" t="str">
        <f t="shared" si="40"/>
        <v>Diethylene glycol (DEG)</v>
      </c>
      <c r="G138" s="319">
        <f t="shared" si="46"/>
        <v>0.29187895013619292</v>
      </c>
      <c r="H138" s="319">
        <f t="shared" si="47"/>
        <v>3.14704384991E-3</v>
      </c>
      <c r="I138" s="319">
        <f t="shared" si="57"/>
        <v>4.1351906286282901E-2</v>
      </c>
      <c r="J138" s="319">
        <f t="shared" si="58"/>
        <v>0</v>
      </c>
      <c r="K138" s="319">
        <v>0.24737999999999999</v>
      </c>
      <c r="L138" s="319">
        <v>3.6778905000000001E-2</v>
      </c>
      <c r="M138" s="319">
        <v>4.5729999999999998E-3</v>
      </c>
      <c r="N138" s="319">
        <v>1.0441332000000001E-3</v>
      </c>
      <c r="O138" s="319">
        <v>2.102844E-3</v>
      </c>
      <c r="P138" s="319">
        <v>0</v>
      </c>
      <c r="Q138" s="319">
        <v>6.6649909999999996E-8</v>
      </c>
      <c r="R138" s="319">
        <v>1.2862828999999999E-9</v>
      </c>
      <c r="S138" s="319">
        <v>0</v>
      </c>
      <c r="T138" s="319">
        <v>0</v>
      </c>
      <c r="U138" s="319">
        <v>0</v>
      </c>
      <c r="V138" s="319">
        <v>0</v>
      </c>
      <c r="W138" s="319">
        <v>0</v>
      </c>
      <c r="X138" s="319">
        <v>0</v>
      </c>
      <c r="Y138" s="210"/>
      <c r="Z138" s="320">
        <f t="shared" si="41"/>
        <v>1.8599999999999999</v>
      </c>
      <c r="AA138" s="210"/>
      <c r="AB138" s="321">
        <f t="shared" si="42"/>
        <v>0.24737999999999999</v>
      </c>
      <c r="AC138" s="321">
        <f t="shared" si="43"/>
        <v>4.44989501361929E-2</v>
      </c>
      <c r="AD138" s="321">
        <f t="shared" si="59"/>
        <v>4.1351906286282901E-2</v>
      </c>
      <c r="AE138" s="321">
        <f t="shared" si="44"/>
        <v>4.1351906286282901E-2</v>
      </c>
      <c r="AF138" s="321">
        <f t="shared" si="45"/>
        <v>0</v>
      </c>
      <c r="AG138"/>
      <c r="AH138" s="121">
        <v>28.588000000000001</v>
      </c>
      <c r="AI138" s="121">
        <v>26.818000000000001</v>
      </c>
      <c r="AJ138" s="121">
        <v>0</v>
      </c>
      <c r="AK138" s="121">
        <v>0</v>
      </c>
      <c r="AL138" s="121">
        <v>1.77</v>
      </c>
      <c r="AM138" s="121">
        <v>0</v>
      </c>
      <c r="AN138" s="121">
        <v>0</v>
      </c>
      <c r="AO138"/>
      <c r="AP138" s="282">
        <v>4.3477891999999997E-2</v>
      </c>
      <c r="AQ138" s="282">
        <v>3.9934840999999999E-2</v>
      </c>
      <c r="AR138" s="282">
        <v>1.6282460999999999E-3</v>
      </c>
      <c r="AS138" s="282">
        <v>1.9148052E-3</v>
      </c>
      <c r="AT138" s="255">
        <f t="shared" si="54"/>
        <v>2.3941750999999998E-6</v>
      </c>
      <c r="AU138" s="256">
        <f t="shared" si="55"/>
        <v>6.02162029E-9</v>
      </c>
      <c r="AV138" s="256">
        <f t="shared" si="56"/>
        <v>0.26817999999999997</v>
      </c>
      <c r="AW138" s="272">
        <v>1.72608E-6</v>
      </c>
      <c r="AX138" s="272">
        <v>5.2080000000000002E-9</v>
      </c>
      <c r="AY138" s="272">
        <v>1.4228999999999999E-13</v>
      </c>
      <c r="AZ138" s="273">
        <v>0</v>
      </c>
      <c r="BA138" s="273">
        <v>0</v>
      </c>
      <c r="BB138" s="272">
        <v>1.5510000000000001E-10</v>
      </c>
      <c r="BC138" s="272">
        <v>6.6794000000000004E-7</v>
      </c>
      <c r="BD138" s="272">
        <v>3.5437999999999998E-11</v>
      </c>
      <c r="BE138" s="272">
        <v>7.7804000000000003E-10</v>
      </c>
      <c r="BF138" s="273">
        <v>0</v>
      </c>
      <c r="BG138" s="273">
        <v>0</v>
      </c>
      <c r="BH138" s="273">
        <v>0</v>
      </c>
      <c r="BI138" s="273">
        <v>0</v>
      </c>
      <c r="BJ138" s="273">
        <v>0</v>
      </c>
      <c r="BK138" s="273">
        <v>0</v>
      </c>
      <c r="BL138" s="273">
        <v>0</v>
      </c>
      <c r="BM138" s="273">
        <v>0</v>
      </c>
      <c r="BN138" s="273">
        <v>0</v>
      </c>
      <c r="BO138" s="273">
        <v>0.26817999999999997</v>
      </c>
      <c r="BP138" s="273">
        <v>0</v>
      </c>
      <c r="BQ138" s="273">
        <v>0</v>
      </c>
      <c r="BR138" s="273">
        <v>0</v>
      </c>
      <c r="BS138"/>
      <c r="BT138" s="274">
        <v>9.7202399999999996E-5</v>
      </c>
      <c r="BU138" s="274">
        <v>5.3640428000000001E-6</v>
      </c>
      <c r="BV138" s="274">
        <v>5.1861735000000001E-5</v>
      </c>
      <c r="BW138" s="274">
        <v>1.5067105E-13</v>
      </c>
      <c r="BX138" s="274">
        <v>6.3172742000000001E-6</v>
      </c>
      <c r="BY138" s="121">
        <v>0</v>
      </c>
      <c r="BZ138" s="121">
        <v>0</v>
      </c>
      <c r="CA138" s="121">
        <v>0</v>
      </c>
      <c r="CB138" s="121">
        <v>0</v>
      </c>
      <c r="CC138" s="274">
        <v>4.4102633999999997E-11</v>
      </c>
      <c r="CD138" s="121">
        <v>0</v>
      </c>
      <c r="CE138" s="121">
        <v>0</v>
      </c>
      <c r="CF138" s="121">
        <v>0</v>
      </c>
      <c r="CG138" s="274">
        <v>1.2774257000000001E-6</v>
      </c>
      <c r="CH138" s="274">
        <v>3.2381878000000002E-5</v>
      </c>
      <c r="CI138" s="121">
        <v>0</v>
      </c>
      <c r="CJ138" s="121">
        <v>0</v>
      </c>
      <c r="CK138"/>
      <c r="CL138" s="322">
        <v>0</v>
      </c>
      <c r="CM138" s="322">
        <v>1.86</v>
      </c>
      <c r="CN138" s="322">
        <v>4.2276641000000004E-3</v>
      </c>
      <c r="CO138" s="322">
        <v>3.6700000000000001E-3</v>
      </c>
      <c r="CP138" s="322">
        <v>3.1080419999999999E-4</v>
      </c>
      <c r="CQ138" s="322">
        <v>0</v>
      </c>
      <c r="CR138" s="322">
        <v>0</v>
      </c>
      <c r="CS138" s="322">
        <v>2.2427773999999999E-4</v>
      </c>
      <c r="CT138" s="322">
        <v>0</v>
      </c>
      <c r="CU138" s="322">
        <v>3.6432000000000002</v>
      </c>
      <c r="CV138" s="148" t="s">
        <v>1309</v>
      </c>
      <c r="CW138" s="136" t="s">
        <v>1465</v>
      </c>
      <c r="CX138" s="20" t="s">
        <v>4066</v>
      </c>
      <c r="CY138" s="13"/>
      <c r="CZ138" s="13"/>
      <c r="DB138"/>
      <c r="DC138"/>
      <c r="DD138"/>
      <c r="DE138"/>
      <c r="DF138"/>
      <c r="DG138"/>
      <c r="DH138"/>
      <c r="DI138"/>
      <c r="DJ138"/>
      <c r="DK138"/>
      <c r="DL138"/>
      <c r="DM138"/>
      <c r="DN138"/>
    </row>
    <row r="139" spans="1:118" ht="14.4" customHeight="1" thickBot="1">
      <c r="A139" t="s">
        <v>1614</v>
      </c>
      <c r="B139" s="168" t="s">
        <v>1552</v>
      </c>
      <c r="C139" s="279" t="str">
        <f t="shared" si="39"/>
        <v>A.030.14.111</v>
      </c>
      <c r="D139" s="14" t="s">
        <v>2821</v>
      </c>
      <c r="E139" s="278" t="s">
        <v>1510</v>
      </c>
      <c r="F139" s="281" t="str">
        <f t="shared" si="40"/>
        <v>Dipropylene glycol monomethyl ether</v>
      </c>
      <c r="G139" s="319">
        <f t="shared" si="46"/>
        <v>1.3830138869999999</v>
      </c>
      <c r="H139" s="319">
        <f t="shared" si="47"/>
        <v>0.18750536699999998</v>
      </c>
      <c r="I139" s="319">
        <f t="shared" si="57"/>
        <v>0.45773289799999994</v>
      </c>
      <c r="J139" s="319">
        <f t="shared" si="58"/>
        <v>0.19694024200000002</v>
      </c>
      <c r="K139" s="319">
        <v>0.54083537999999998</v>
      </c>
      <c r="L139" s="319">
        <v>9.8210699999999998E-2</v>
      </c>
      <c r="M139" s="319">
        <v>6.5690536999999993E-2</v>
      </c>
      <c r="N139" s="319">
        <v>1.4188806999999999E-2</v>
      </c>
      <c r="O139" s="319">
        <v>4.0730974000000003E-2</v>
      </c>
      <c r="P139" s="319">
        <v>4.4009371999999998E-2</v>
      </c>
      <c r="Q139" s="319">
        <v>8.8576214E-2</v>
      </c>
      <c r="R139" s="319">
        <v>0.26469359999999997</v>
      </c>
      <c r="S139" s="319">
        <v>7.2351248000000007E-2</v>
      </c>
      <c r="T139" s="319">
        <v>2.1923494000000002E-2</v>
      </c>
      <c r="U139" s="319">
        <v>8.9091953000000002E-2</v>
      </c>
      <c r="V139" s="319">
        <v>2.9138061E-2</v>
      </c>
      <c r="W139" s="319">
        <v>1.3573547E-2</v>
      </c>
      <c r="X139" s="319">
        <v>0</v>
      </c>
      <c r="Y139" s="210"/>
      <c r="Z139" s="320">
        <f t="shared" si="41"/>
        <v>4.0664314285714278</v>
      </c>
      <c r="AA139" s="210"/>
      <c r="AB139" s="321">
        <f t="shared" si="42"/>
        <v>0.54083537999999998</v>
      </c>
      <c r="AC139" s="321">
        <f t="shared" si="43"/>
        <v>0.61610020399999987</v>
      </c>
      <c r="AD139" s="321">
        <f t="shared" si="59"/>
        <v>0.46409187799999996</v>
      </c>
      <c r="AE139" s="321">
        <f t="shared" si="44"/>
        <v>0.45773289799999994</v>
      </c>
      <c r="AF139" s="321">
        <f t="shared" si="45"/>
        <v>0.16144320100000001</v>
      </c>
      <c r="AG139"/>
      <c r="AH139" s="121">
        <v>106.10521</v>
      </c>
      <c r="AI139" s="121">
        <v>88.075524000000001</v>
      </c>
      <c r="AJ139" s="121">
        <v>12.078626999999999</v>
      </c>
      <c r="AK139" s="121">
        <v>0</v>
      </c>
      <c r="AL139" s="121">
        <v>1.4180919000000001</v>
      </c>
      <c r="AM139" s="121">
        <v>1.4495898</v>
      </c>
      <c r="AN139" s="121">
        <v>3.0833761000000002</v>
      </c>
      <c r="AO139"/>
      <c r="AP139" s="282">
        <v>0.11815549</v>
      </c>
      <c r="AQ139" s="282">
        <v>0.10803727</v>
      </c>
      <c r="AR139" s="282">
        <v>3.8191965000000001E-3</v>
      </c>
      <c r="AS139" s="282">
        <v>6.2990190000000003E-3</v>
      </c>
      <c r="AT139" s="255">
        <f t="shared" si="54"/>
        <v>6.4770545097000001E-6</v>
      </c>
      <c r="AU139" s="256">
        <f t="shared" si="55"/>
        <v>1.4124247589000001E-8</v>
      </c>
      <c r="AV139" s="256">
        <f t="shared" si="56"/>
        <v>0.88221554040000005</v>
      </c>
      <c r="AW139" s="272">
        <v>3.7736483E-6</v>
      </c>
      <c r="AX139" s="272">
        <v>1.1386007999999999E-8</v>
      </c>
      <c r="AY139" s="272">
        <v>3.1108200000000002E-13</v>
      </c>
      <c r="AZ139" s="273">
        <v>0</v>
      </c>
      <c r="BA139" s="273">
        <v>0</v>
      </c>
      <c r="BB139" s="272">
        <v>2.1123497E-9</v>
      </c>
      <c r="BC139" s="272">
        <v>2.4224973E-6</v>
      </c>
      <c r="BD139" s="272">
        <v>4.8171876999999997E-10</v>
      </c>
      <c r="BE139" s="272">
        <v>2.0775999999999999E-9</v>
      </c>
      <c r="BF139" s="273">
        <v>0</v>
      </c>
      <c r="BG139" s="273">
        <v>0</v>
      </c>
      <c r="BH139" s="272">
        <v>5.0083904000000001E-11</v>
      </c>
      <c r="BI139" s="272">
        <v>1.0816253E-10</v>
      </c>
      <c r="BJ139" s="272">
        <v>2.0363303000000002E-11</v>
      </c>
      <c r="BK139" s="272">
        <v>2.5739305999999999E-7</v>
      </c>
      <c r="BL139" s="272">
        <v>2.14035E-8</v>
      </c>
      <c r="BM139" s="273">
        <v>0</v>
      </c>
      <c r="BN139" s="273">
        <v>1.4603004E-3</v>
      </c>
      <c r="BO139" s="273">
        <v>0.88075524000000005</v>
      </c>
      <c r="BP139" s="273">
        <v>0</v>
      </c>
      <c r="BQ139" s="273">
        <v>0</v>
      </c>
      <c r="BR139" s="273">
        <v>0</v>
      </c>
      <c r="BS139"/>
      <c r="BT139" s="121">
        <v>4.9733768000000003E-4</v>
      </c>
      <c r="BU139" s="274">
        <v>1.4323602E-5</v>
      </c>
      <c r="BV139" s="121">
        <v>1.133829E-4</v>
      </c>
      <c r="BW139" s="274">
        <v>3.1005384999999999E-5</v>
      </c>
      <c r="BX139" s="274">
        <v>4.8256330000000003E-5</v>
      </c>
      <c r="BY139" s="121">
        <v>0</v>
      </c>
      <c r="BZ139" s="121">
        <v>0</v>
      </c>
      <c r="CA139" s="121">
        <v>0</v>
      </c>
      <c r="CB139" s="274">
        <v>5.9057478999999997E-5</v>
      </c>
      <c r="CC139" s="274">
        <v>5.8611396000000002E-5</v>
      </c>
      <c r="CD139" s="121">
        <v>0</v>
      </c>
      <c r="CE139" s="121">
        <v>0</v>
      </c>
      <c r="CF139" s="121">
        <v>0</v>
      </c>
      <c r="CG139" s="274">
        <v>1.5997942999999999E-5</v>
      </c>
      <c r="CH139" s="121">
        <v>1.2180801E-4</v>
      </c>
      <c r="CI139" s="274">
        <v>3.4894638E-5</v>
      </c>
      <c r="CJ139" s="121">
        <v>0</v>
      </c>
      <c r="CK139"/>
      <c r="CL139" s="322">
        <v>0</v>
      </c>
      <c r="CM139" s="322">
        <v>4.0664313999999999</v>
      </c>
      <c r="CN139" s="322">
        <v>0</v>
      </c>
      <c r="CO139" s="322">
        <v>9.7999999999999997E-3</v>
      </c>
      <c r="CP139" s="322">
        <v>4.464661E-3</v>
      </c>
      <c r="CQ139" s="322">
        <v>1.5201135E-7</v>
      </c>
      <c r="CR139" s="322">
        <v>2.670917E-6</v>
      </c>
      <c r="CS139" s="322">
        <v>1.6146238E-3</v>
      </c>
      <c r="CT139" s="322">
        <v>50.401027999999997</v>
      </c>
      <c r="CU139" s="322">
        <v>11.964976999999999</v>
      </c>
      <c r="CV139" s="149" t="s">
        <v>1310</v>
      </c>
      <c r="CW139" s="136" t="s">
        <v>1465</v>
      </c>
      <c r="CX139" s="20" t="s">
        <v>4055</v>
      </c>
      <c r="CY139" s="13"/>
      <c r="CZ139" s="13"/>
      <c r="DB139"/>
      <c r="DC139"/>
      <c r="DD139"/>
      <c r="DE139"/>
      <c r="DF139"/>
      <c r="DG139"/>
      <c r="DH139"/>
      <c r="DI139"/>
      <c r="DJ139"/>
      <c r="DK139"/>
      <c r="DL139"/>
      <c r="DM139"/>
      <c r="DN139"/>
    </row>
    <row r="140" spans="1:118" ht="14.4" customHeight="1" thickBot="1">
      <c r="A140" t="s">
        <v>1615</v>
      </c>
      <c r="B140" s="168" t="s">
        <v>1552</v>
      </c>
      <c r="C140" s="279" t="str">
        <f t="shared" si="39"/>
        <v>A.030.14.112</v>
      </c>
      <c r="D140" s="14" t="s">
        <v>2821</v>
      </c>
      <c r="E140" s="278" t="s">
        <v>1510</v>
      </c>
      <c r="F140" s="281" t="str">
        <f t="shared" si="40"/>
        <v>Ethanol (alcohol), bio-based from agricultural waste</v>
      </c>
      <c r="G140" s="319">
        <f t="shared" si="46"/>
        <v>0.2195574347832</v>
      </c>
      <c r="H140" s="319">
        <f t="shared" si="47"/>
        <v>8.1543877119999997E-3</v>
      </c>
      <c r="I140" s="319">
        <f t="shared" si="57"/>
        <v>1.44504820812E-2</v>
      </c>
      <c r="J140" s="319">
        <f t="shared" si="58"/>
        <v>7.1261649900000003E-3</v>
      </c>
      <c r="K140" s="319">
        <v>0.18982640000000001</v>
      </c>
      <c r="L140" s="319">
        <v>5.7813231999999997E-3</v>
      </c>
      <c r="M140" s="319">
        <v>8.0353935999999994E-3</v>
      </c>
      <c r="N140" s="319">
        <v>6.8849467999999997E-3</v>
      </c>
      <c r="O140" s="319">
        <v>1.0640770999999999E-3</v>
      </c>
      <c r="P140" s="319">
        <v>1.0968658000000001E-4</v>
      </c>
      <c r="Q140" s="319">
        <v>9.5677231999999993E-5</v>
      </c>
      <c r="R140" s="319">
        <v>6.2899216999999996E-4</v>
      </c>
      <c r="S140" s="319">
        <v>4.1669149000000001E-4</v>
      </c>
      <c r="T140" s="319">
        <v>0</v>
      </c>
      <c r="U140" s="319">
        <v>6.7094735000000003E-3</v>
      </c>
      <c r="V140" s="319">
        <v>4.7731112000000001E-6</v>
      </c>
      <c r="W140" s="319">
        <v>0</v>
      </c>
      <c r="X140" s="319">
        <v>0</v>
      </c>
      <c r="Y140" s="210"/>
      <c r="Z140" s="320">
        <f t="shared" si="41"/>
        <v>1.4272661654135339</v>
      </c>
      <c r="AA140" s="210"/>
      <c r="AB140" s="321">
        <f t="shared" si="42"/>
        <v>0.18982640000000001</v>
      </c>
      <c r="AC140" s="321">
        <f t="shared" si="43"/>
        <v>2.2600096682000002E-2</v>
      </c>
      <c r="AD140" s="321">
        <f t="shared" si="59"/>
        <v>1.444570897E-2</v>
      </c>
      <c r="AE140" s="321">
        <f t="shared" si="44"/>
        <v>1.44504820812E-2</v>
      </c>
      <c r="AF140" s="321">
        <f t="shared" si="45"/>
        <v>7.1261649900000003E-3</v>
      </c>
      <c r="AG140"/>
      <c r="AH140" s="121">
        <v>20.795939000000001</v>
      </c>
      <c r="AI140" s="121">
        <v>19.298147</v>
      </c>
      <c r="AJ140" s="121">
        <v>0.90954480999999998</v>
      </c>
      <c r="AK140" s="121">
        <v>0</v>
      </c>
      <c r="AL140" s="121">
        <v>7.229998E-2</v>
      </c>
      <c r="AM140" s="121">
        <v>0.31643523000000001</v>
      </c>
      <c r="AN140" s="121">
        <v>0.19951246</v>
      </c>
      <c r="AO140"/>
      <c r="AP140" s="282">
        <v>2.7924385999999999E-2</v>
      </c>
      <c r="AQ140" s="282">
        <v>2.5722129E-2</v>
      </c>
      <c r="AR140" s="282">
        <v>1.1927673000000001E-3</v>
      </c>
      <c r="AS140" s="282">
        <v>1.0094902000000001E-3</v>
      </c>
      <c r="AT140" s="255">
        <f t="shared" si="54"/>
        <v>1.5420940320619001E-6</v>
      </c>
      <c r="AU140" s="256">
        <f t="shared" si="55"/>
        <v>4.4111217865979698E-9</v>
      </c>
      <c r="AV140" s="256">
        <f t="shared" si="56"/>
        <v>0.14138518506600001</v>
      </c>
      <c r="AW140" s="272">
        <v>1.3419884000000001E-6</v>
      </c>
      <c r="AX140" s="272">
        <v>4.0497521000000003E-9</v>
      </c>
      <c r="AY140" s="272">
        <v>1.106168E-13</v>
      </c>
      <c r="AZ140" s="272">
        <v>7.6951083000000001E-11</v>
      </c>
      <c r="BA140" s="272">
        <v>9.9963189000000005E-12</v>
      </c>
      <c r="BB140" s="272">
        <v>1.0237615000000001E-9</v>
      </c>
      <c r="BC140" s="272">
        <v>1.9734215000000001E-7</v>
      </c>
      <c r="BD140" s="272">
        <v>1.4781773000000001E-10</v>
      </c>
      <c r="BE140" s="272">
        <v>2.0714049000000001E-10</v>
      </c>
      <c r="BF140" s="272">
        <v>1.1221606E-13</v>
      </c>
      <c r="BG140" s="272">
        <v>5.7561396999999997E-16</v>
      </c>
      <c r="BH140" s="272">
        <v>2.3779748000000001E-13</v>
      </c>
      <c r="BI140" s="272">
        <v>1.3738714E-14</v>
      </c>
      <c r="BJ140" s="272">
        <v>1.038373E-14</v>
      </c>
      <c r="BK140" s="272">
        <v>1.1947171999999999E-9</v>
      </c>
      <c r="BL140" s="272">
        <v>4.5805596000000001E-10</v>
      </c>
      <c r="BM140" s="272">
        <v>5.9261382000000002E-12</v>
      </c>
      <c r="BN140" s="272">
        <v>1.4475066E-5</v>
      </c>
      <c r="BO140" s="273">
        <v>0.14137071000000001</v>
      </c>
      <c r="BP140" s="273">
        <v>0</v>
      </c>
      <c r="BQ140" s="273">
        <v>0</v>
      </c>
      <c r="BR140" s="273">
        <v>0</v>
      </c>
      <c r="BS140"/>
      <c r="BT140" s="274">
        <v>7.0725701999999998E-5</v>
      </c>
      <c r="BU140" s="274">
        <v>1.7568645E-6</v>
      </c>
      <c r="BV140" s="274">
        <v>3.9795968000000002E-5</v>
      </c>
      <c r="BW140" s="274">
        <v>7.4056809999999998E-8</v>
      </c>
      <c r="BX140" s="274">
        <v>1.9202044000000001E-6</v>
      </c>
      <c r="BY140" s="274">
        <v>6.4486520999999997E-7</v>
      </c>
      <c r="BZ140" s="274">
        <v>1.4395601999999999E-10</v>
      </c>
      <c r="CA140" s="274">
        <v>9.8635268000000007E-7</v>
      </c>
      <c r="CB140" s="274">
        <v>1.4719167000000001E-7</v>
      </c>
      <c r="CC140" s="274">
        <v>6.3310182000000001E-8</v>
      </c>
      <c r="CD140" s="274">
        <v>7.5134894999999994E-8</v>
      </c>
      <c r="CE140" s="274">
        <v>4.3081602000000002E-9</v>
      </c>
      <c r="CF140" s="274">
        <v>1.3262731E-9</v>
      </c>
      <c r="CG140" s="274">
        <v>1.5924234E-6</v>
      </c>
      <c r="CH140" s="274">
        <v>2.3518855E-5</v>
      </c>
      <c r="CI140" s="274">
        <v>1.4469672999999999E-7</v>
      </c>
      <c r="CJ140" s="121">
        <v>0</v>
      </c>
      <c r="CK140"/>
      <c r="CL140" s="322">
        <v>2.2004919999999999E-9</v>
      </c>
      <c r="CM140" s="322">
        <v>1.4131256000000001</v>
      </c>
      <c r="CN140" s="322">
        <v>1.98522E-2</v>
      </c>
      <c r="CO140" s="322">
        <v>1.3617388E-3</v>
      </c>
      <c r="CP140" s="322">
        <v>5.1153231999999998E-5</v>
      </c>
      <c r="CQ140" s="322">
        <v>1.9636528E-9</v>
      </c>
      <c r="CR140" s="322">
        <v>2.5164625000000002E-9</v>
      </c>
      <c r="CS140" s="322">
        <v>7.0008894999999999E-5</v>
      </c>
      <c r="CT140" s="322">
        <v>2.443159E-2</v>
      </c>
      <c r="CU140" s="322">
        <v>2.4007765000000001</v>
      </c>
      <c r="CV140" s="149" t="s">
        <v>1311</v>
      </c>
      <c r="CW140" s="136" t="s">
        <v>1466</v>
      </c>
      <c r="CX140" s="20" t="s">
        <v>4067</v>
      </c>
      <c r="CY140" s="13"/>
      <c r="CZ140" s="13"/>
      <c r="DB140"/>
      <c r="DC140"/>
      <c r="DD140"/>
      <c r="DE140"/>
      <c r="DF140"/>
      <c r="DG140"/>
      <c r="DH140"/>
      <c r="DI140"/>
      <c r="DJ140"/>
      <c r="DK140"/>
      <c r="DL140"/>
      <c r="DM140"/>
      <c r="DN140"/>
    </row>
    <row r="141" spans="1:118" ht="14.4" customHeight="1" thickBot="1">
      <c r="A141" t="s">
        <v>1616</v>
      </c>
      <c r="B141" s="168" t="s">
        <v>1552</v>
      </c>
      <c r="C141" s="279" t="str">
        <f t="shared" si="39"/>
        <v>A.030.14.113</v>
      </c>
      <c r="D141" s="14" t="s">
        <v>2821</v>
      </c>
      <c r="E141" s="278" t="s">
        <v>1510</v>
      </c>
      <c r="F141" s="281" t="str">
        <f t="shared" si="40"/>
        <v>Ethanol (alcohol), synthetic</v>
      </c>
      <c r="G141" s="319">
        <f t="shared" si="46"/>
        <v>0.16888421934391001</v>
      </c>
      <c r="H141" s="319">
        <f t="shared" si="47"/>
        <v>2.1980345135000001E-3</v>
      </c>
      <c r="I141" s="319">
        <f t="shared" si="57"/>
        <v>2.268572012141E-2</v>
      </c>
      <c r="J141" s="319">
        <f t="shared" si="58"/>
        <v>1.11334709E-4</v>
      </c>
      <c r="K141" s="319">
        <v>0.14388913</v>
      </c>
      <c r="L141" s="319">
        <v>2.1129058999999999E-2</v>
      </c>
      <c r="M141" s="319">
        <v>1.5144087000000001E-3</v>
      </c>
      <c r="N141" s="319">
        <v>1.5372873999999999E-3</v>
      </c>
      <c r="O141" s="319">
        <v>6.4698353000000001E-4</v>
      </c>
      <c r="P141" s="319">
        <v>7.3124387999999998E-6</v>
      </c>
      <c r="Q141" s="319">
        <v>6.4511446999999999E-6</v>
      </c>
      <c r="R141" s="319">
        <v>4.1934214000000001E-5</v>
      </c>
      <c r="S141" s="319">
        <v>1.5044812E-5</v>
      </c>
      <c r="T141" s="319">
        <v>0</v>
      </c>
      <c r="U141" s="319">
        <v>9.6289897000000006E-5</v>
      </c>
      <c r="V141" s="319">
        <v>3.1820741000000002E-7</v>
      </c>
      <c r="W141" s="319">
        <v>0</v>
      </c>
      <c r="X141" s="319">
        <v>0</v>
      </c>
      <c r="Y141" s="210"/>
      <c r="Z141" s="320">
        <f t="shared" si="41"/>
        <v>1.0818731578947367</v>
      </c>
      <c r="AA141" s="210"/>
      <c r="AB141" s="321">
        <f t="shared" si="42"/>
        <v>0.14388913</v>
      </c>
      <c r="AC141" s="321">
        <f t="shared" si="43"/>
        <v>2.4883436427499996E-2</v>
      </c>
      <c r="AD141" s="321">
        <f t="shared" si="59"/>
        <v>2.2685401913999998E-2</v>
      </c>
      <c r="AE141" s="321">
        <f t="shared" si="44"/>
        <v>2.268572012141E-2</v>
      </c>
      <c r="AF141" s="321">
        <f t="shared" si="45"/>
        <v>1.11334709E-4</v>
      </c>
      <c r="AG141"/>
      <c r="AH141" s="121">
        <v>21.944873999999999</v>
      </c>
      <c r="AI141" s="121">
        <v>21.357455999999999</v>
      </c>
      <c r="AJ141" s="121">
        <v>1.3054487E-2</v>
      </c>
      <c r="AK141" s="121">
        <v>0</v>
      </c>
      <c r="AL141" s="121">
        <v>0.56864199999999998</v>
      </c>
      <c r="AM141" s="121">
        <v>3.1978662999999998E-3</v>
      </c>
      <c r="AN141" s="121">
        <v>2.5231987000000002E-3</v>
      </c>
      <c r="AO141"/>
      <c r="AP141" s="282">
        <v>2.5723233000000002E-2</v>
      </c>
      <c r="AQ141" s="282">
        <v>2.3260929999999999E-2</v>
      </c>
      <c r="AR141" s="282">
        <v>9.5516497000000002E-4</v>
      </c>
      <c r="AS141" s="282">
        <v>1.5071386999999999E-3</v>
      </c>
      <c r="AT141" s="255">
        <f t="shared" si="54"/>
        <v>1.3945401271604602E-6</v>
      </c>
      <c r="AU141" s="256">
        <f t="shared" si="55"/>
        <v>3.5324148383482054E-9</v>
      </c>
      <c r="AV141" s="256">
        <f t="shared" si="56"/>
        <v>0.21108384797537</v>
      </c>
      <c r="AW141" s="272">
        <v>1.0051440000000001E-6</v>
      </c>
      <c r="AX141" s="272">
        <v>3.0328054000000002E-9</v>
      </c>
      <c r="AY141" s="272">
        <v>8.2858695000000001E-14</v>
      </c>
      <c r="AZ141" s="272">
        <v>5.1300721999999998E-12</v>
      </c>
      <c r="BA141" s="272">
        <v>6.6642126E-13</v>
      </c>
      <c r="BB141" s="272">
        <v>2.2841579000000001E-10</v>
      </c>
      <c r="BC141" s="272">
        <v>3.8905172999999998E-7</v>
      </c>
      <c r="BD141" s="272">
        <v>4.7224002999999997E-11</v>
      </c>
      <c r="BE141" s="272">
        <v>4.5188252E-10</v>
      </c>
      <c r="BF141" s="272">
        <v>7.4810709999999997E-15</v>
      </c>
      <c r="BG141" s="272">
        <v>3.8374264999999998E-17</v>
      </c>
      <c r="BH141" s="272">
        <v>1.5853165000000001E-14</v>
      </c>
      <c r="BI141" s="272">
        <v>9.1591425999999995E-16</v>
      </c>
      <c r="BJ141" s="272">
        <v>6.9224868E-16</v>
      </c>
      <c r="BK141" s="272">
        <v>7.9647813000000002E-11</v>
      </c>
      <c r="BL141" s="272">
        <v>3.0537063999999997E-11</v>
      </c>
      <c r="BM141" s="272">
        <v>3.9507588E-13</v>
      </c>
      <c r="BN141" s="272">
        <v>7.0797536999999995E-7</v>
      </c>
      <c r="BO141" s="273">
        <v>0.21108314</v>
      </c>
      <c r="BP141" s="273">
        <v>0</v>
      </c>
      <c r="BQ141" s="273">
        <v>0</v>
      </c>
      <c r="BR141" s="273">
        <v>0</v>
      </c>
      <c r="BS141"/>
      <c r="BT141" s="274">
        <v>6.3608730000000002E-5</v>
      </c>
      <c r="BU141" s="274">
        <v>3.1343939999999998E-6</v>
      </c>
      <c r="BV141" s="274">
        <v>3.0165495000000001E-5</v>
      </c>
      <c r="BW141" s="274">
        <v>4.9372849999999997E-9</v>
      </c>
      <c r="BX141" s="274">
        <v>3.1379572E-6</v>
      </c>
      <c r="BY141" s="274">
        <v>3.7211854000000002E-8</v>
      </c>
      <c r="BZ141" s="274">
        <v>9.5970679E-12</v>
      </c>
      <c r="CA141" s="274">
        <v>5.6985324000000001E-8</v>
      </c>
      <c r="CB141" s="274">
        <v>9.8127781000000003E-9</v>
      </c>
      <c r="CC141" s="274">
        <v>4.2687599999999996E-9</v>
      </c>
      <c r="CD141" s="274">
        <v>5.0089929999999998E-9</v>
      </c>
      <c r="CE141" s="274">
        <v>2.8721068000000001E-10</v>
      </c>
      <c r="CF141" s="274">
        <v>8.8418206999999996E-11</v>
      </c>
      <c r="CG141" s="274">
        <v>1.3041285999999999E-6</v>
      </c>
      <c r="CH141" s="274">
        <v>2.574464E-5</v>
      </c>
      <c r="CI141" s="274">
        <v>3.5046058999999999E-9</v>
      </c>
      <c r="CJ141" s="121">
        <v>0</v>
      </c>
      <c r="CK141"/>
      <c r="CL141" s="322">
        <v>1.4669947000000001E-10</v>
      </c>
      <c r="CM141" s="322">
        <v>1.0809305</v>
      </c>
      <c r="CN141" s="322">
        <v>5.6893467999999999E-3</v>
      </c>
      <c r="CO141" s="322">
        <v>2.1538290999999999E-3</v>
      </c>
      <c r="CP141" s="322">
        <v>7.4351007000000006E-5</v>
      </c>
      <c r="CQ141" s="322">
        <v>1.3091019000000001E-10</v>
      </c>
      <c r="CR141" s="322">
        <v>1.6776416999999999E-10</v>
      </c>
      <c r="CS141" s="322">
        <v>1.3085291000000001E-4</v>
      </c>
      <c r="CT141" s="322">
        <v>1.6287726999999999E-3</v>
      </c>
      <c r="CU141" s="322">
        <v>2.8987617999999999</v>
      </c>
      <c r="CV141" s="149" t="s">
        <v>1311</v>
      </c>
      <c r="CW141" s="136" t="s">
        <v>1466</v>
      </c>
      <c r="CX141" s="20" t="s">
        <v>4068</v>
      </c>
      <c r="CY141" s="13"/>
      <c r="CZ141" s="13"/>
      <c r="DB141"/>
      <c r="DC141"/>
      <c r="DD141"/>
      <c r="DE141"/>
      <c r="DF141"/>
      <c r="DG141"/>
      <c r="DH141"/>
      <c r="DI141"/>
      <c r="DJ141"/>
      <c r="DK141"/>
      <c r="DL141"/>
      <c r="DM141"/>
      <c r="DN141"/>
    </row>
    <row r="142" spans="1:118" ht="14.4" customHeight="1">
      <c r="A142" t="s">
        <v>1617</v>
      </c>
      <c r="B142" s="168" t="s">
        <v>1552</v>
      </c>
      <c r="C142" s="279" t="str">
        <f t="shared" si="39"/>
        <v>A.030.14.114</v>
      </c>
      <c r="D142" s="14" t="s">
        <v>2821</v>
      </c>
      <c r="E142" s="278" t="s">
        <v>1510</v>
      </c>
      <c r="F142" s="281" t="str">
        <f t="shared" si="40"/>
        <v>Ethylbenzene</v>
      </c>
      <c r="G142" s="319">
        <f t="shared" si="46"/>
        <v>0.32638086153500001</v>
      </c>
      <c r="H142" s="319">
        <f t="shared" si="47"/>
        <v>4.4824324330000002E-3</v>
      </c>
      <c r="I142" s="319">
        <f t="shared" si="57"/>
        <v>2.5308429101999999E-2</v>
      </c>
      <c r="J142" s="319">
        <f t="shared" si="58"/>
        <v>0</v>
      </c>
      <c r="K142" s="319">
        <v>0.29659000000000002</v>
      </c>
      <c r="L142" s="319">
        <v>2.5163985999999999E-2</v>
      </c>
      <c r="M142" s="319">
        <v>4.4449559999999999E-5</v>
      </c>
      <c r="N142" s="319">
        <v>4.4284320000000004E-3</v>
      </c>
      <c r="O142" s="319">
        <v>0</v>
      </c>
      <c r="P142" s="319">
        <v>0</v>
      </c>
      <c r="Q142" s="319">
        <v>5.4000433000000003E-5</v>
      </c>
      <c r="R142" s="319">
        <v>9.9993542000000006E-5</v>
      </c>
      <c r="S142" s="319">
        <v>0</v>
      </c>
      <c r="T142" s="319">
        <v>0</v>
      </c>
      <c r="U142" s="319">
        <v>0</v>
      </c>
      <c r="V142" s="319">
        <v>0</v>
      </c>
      <c r="W142" s="319">
        <v>0</v>
      </c>
      <c r="X142" s="319">
        <v>0</v>
      </c>
      <c r="Y142" s="210"/>
      <c r="Z142" s="320">
        <f t="shared" si="41"/>
        <v>2.23</v>
      </c>
      <c r="AA142" s="210"/>
      <c r="AB142" s="321">
        <f t="shared" si="42"/>
        <v>0.29659000000000002</v>
      </c>
      <c r="AC142" s="321">
        <f t="shared" si="43"/>
        <v>2.9790861534999998E-2</v>
      </c>
      <c r="AD142" s="321">
        <f t="shared" si="59"/>
        <v>2.5308429101999999E-2</v>
      </c>
      <c r="AE142" s="321">
        <f t="shared" si="44"/>
        <v>2.5308429101999999E-2</v>
      </c>
      <c r="AF142" s="321">
        <f t="shared" si="45"/>
        <v>0</v>
      </c>
      <c r="AG142"/>
      <c r="AH142" s="121">
        <v>44.731999999999999</v>
      </c>
      <c r="AI142" s="121">
        <v>44.731999999999999</v>
      </c>
      <c r="AJ142" s="121">
        <v>0</v>
      </c>
      <c r="AK142" s="121">
        <v>0</v>
      </c>
      <c r="AL142" s="121">
        <v>0</v>
      </c>
      <c r="AM142" s="121">
        <v>0</v>
      </c>
      <c r="AN142" s="121">
        <v>0</v>
      </c>
      <c r="AO142"/>
      <c r="AP142" s="282">
        <v>4.7218934999999997E-2</v>
      </c>
      <c r="AQ142" s="282">
        <v>4.2152048999999997E-2</v>
      </c>
      <c r="AR142" s="282">
        <v>1.8730203999999999E-3</v>
      </c>
      <c r="AS142" s="282">
        <v>3.1938648000000001E-3</v>
      </c>
      <c r="AT142" s="255">
        <f t="shared" si="54"/>
        <v>2.5271012799999999E-6</v>
      </c>
      <c r="AU142" s="256">
        <f t="shared" si="55"/>
        <v>6.9268505950000002E-9</v>
      </c>
      <c r="AV142" s="256">
        <f t="shared" si="56"/>
        <v>0.44732</v>
      </c>
      <c r="AW142" s="272">
        <v>2.0694399999999999E-6</v>
      </c>
      <c r="AX142" s="272">
        <v>6.2440000000000004E-9</v>
      </c>
      <c r="AY142" s="272">
        <v>1.7059499999999999E-13</v>
      </c>
      <c r="AZ142" s="273">
        <v>0</v>
      </c>
      <c r="BA142" s="273">
        <v>0</v>
      </c>
      <c r="BB142" s="272">
        <v>6.5928000000000002E-10</v>
      </c>
      <c r="BC142" s="272">
        <v>4.5700199999999998E-7</v>
      </c>
      <c r="BD142" s="272">
        <v>1.5034800000000001E-10</v>
      </c>
      <c r="BE142" s="272">
        <v>5.3233199999999998E-10</v>
      </c>
      <c r="BF142" s="273">
        <v>0</v>
      </c>
      <c r="BG142" s="273">
        <v>0</v>
      </c>
      <c r="BH142" s="273">
        <v>0</v>
      </c>
      <c r="BI142" s="273">
        <v>0</v>
      </c>
      <c r="BJ142" s="273">
        <v>0</v>
      </c>
      <c r="BK142" s="273">
        <v>0</v>
      </c>
      <c r="BL142" s="273">
        <v>0</v>
      </c>
      <c r="BM142" s="273">
        <v>0</v>
      </c>
      <c r="BN142" s="273">
        <v>0</v>
      </c>
      <c r="BO142" s="273">
        <v>0.44732</v>
      </c>
      <c r="BP142" s="273">
        <v>0</v>
      </c>
      <c r="BQ142" s="273">
        <v>0</v>
      </c>
      <c r="BR142" s="273">
        <v>0</v>
      </c>
      <c r="BS142"/>
      <c r="BT142" s="121">
        <v>1.2787255000000001E-4</v>
      </c>
      <c r="BU142" s="274">
        <v>3.6700577000000001E-6</v>
      </c>
      <c r="BV142" s="274">
        <v>6.2178316999999994E-5</v>
      </c>
      <c r="BW142" s="274">
        <v>1.1712922E-8</v>
      </c>
      <c r="BX142" s="274">
        <v>3.0231527000000001E-6</v>
      </c>
      <c r="BY142" s="121">
        <v>0</v>
      </c>
      <c r="BZ142" s="121">
        <v>0</v>
      </c>
      <c r="CA142" s="121">
        <v>0</v>
      </c>
      <c r="CB142" s="121">
        <v>0</v>
      </c>
      <c r="CC142" s="274">
        <v>3.5732400999999997E-8</v>
      </c>
      <c r="CD142" s="121">
        <v>0</v>
      </c>
      <c r="CE142" s="121">
        <v>0</v>
      </c>
      <c r="CF142" s="121">
        <v>0</v>
      </c>
      <c r="CG142" s="274">
        <v>4.9411173999999996E-6</v>
      </c>
      <c r="CH142" s="274">
        <v>5.4012460000000002E-5</v>
      </c>
      <c r="CI142" s="121">
        <v>0</v>
      </c>
      <c r="CJ142" s="121">
        <v>0</v>
      </c>
      <c r="CK142"/>
      <c r="CL142" s="322">
        <v>0</v>
      </c>
      <c r="CM142" s="322">
        <v>2.23</v>
      </c>
      <c r="CN142" s="322">
        <v>0</v>
      </c>
      <c r="CO142" s="322">
        <v>2.5110000000000002E-3</v>
      </c>
      <c r="CP142" s="322">
        <v>3.0240000000000002E-6</v>
      </c>
      <c r="CQ142" s="322">
        <v>0</v>
      </c>
      <c r="CR142" s="322">
        <v>0</v>
      </c>
      <c r="CS142" s="322">
        <v>1.5344997E-4</v>
      </c>
      <c r="CT142" s="322">
        <v>0</v>
      </c>
      <c r="CU142" s="322">
        <v>6.0768000000000004</v>
      </c>
      <c r="CV142" s="148" t="s">
        <v>1312</v>
      </c>
      <c r="CW142" s="136" t="s">
        <v>1461</v>
      </c>
      <c r="CX142" s="20" t="s">
        <v>4069</v>
      </c>
      <c r="CY142" s="13"/>
      <c r="CZ142" s="13"/>
      <c r="DB142"/>
      <c r="DC142"/>
      <c r="DD142"/>
      <c r="DE142"/>
      <c r="DF142"/>
      <c r="DG142"/>
      <c r="DH142"/>
      <c r="DI142"/>
      <c r="DJ142"/>
      <c r="DK142"/>
      <c r="DL142"/>
      <c r="DM142"/>
      <c r="DN142"/>
    </row>
    <row r="143" spans="1:118" ht="14.4" customHeight="1">
      <c r="A143" t="s">
        <v>1618</v>
      </c>
      <c r="B143" s="168" t="s">
        <v>1552</v>
      </c>
      <c r="C143" s="279" t="str">
        <f t="shared" si="39"/>
        <v>A.030.14.115</v>
      </c>
      <c r="D143" s="14" t="s">
        <v>2821</v>
      </c>
      <c r="E143" s="278" t="s">
        <v>1510</v>
      </c>
      <c r="F143" s="281" t="str">
        <f t="shared" si="40"/>
        <v>Ethylene</v>
      </c>
      <c r="G143" s="319">
        <f t="shared" si="46"/>
        <v>0.25387923049988081</v>
      </c>
      <c r="H143" s="319">
        <f t="shared" si="47"/>
        <v>2.6531495967460003E-3</v>
      </c>
      <c r="I143" s="319">
        <f t="shared" si="57"/>
        <v>4.1086080903134828E-2</v>
      </c>
      <c r="J143" s="319">
        <f t="shared" si="58"/>
        <v>0</v>
      </c>
      <c r="K143" s="319">
        <v>0.21013999999999999</v>
      </c>
      <c r="L143" s="319">
        <v>3.5275679999999997E-2</v>
      </c>
      <c r="M143" s="319">
        <v>5.8104000000000003E-3</v>
      </c>
      <c r="N143" s="319">
        <v>7.3311480000000004E-4</v>
      </c>
      <c r="O143" s="319">
        <v>1.9199880000000001E-3</v>
      </c>
      <c r="P143" s="319">
        <v>0</v>
      </c>
      <c r="Q143" s="319">
        <v>4.6796745999999997E-8</v>
      </c>
      <c r="R143" s="319">
        <v>9.0313482999999997E-10</v>
      </c>
      <c r="S143" s="319">
        <v>0</v>
      </c>
      <c r="T143" s="319">
        <v>0</v>
      </c>
      <c r="U143" s="319">
        <v>0</v>
      </c>
      <c r="V143" s="319">
        <v>0</v>
      </c>
      <c r="W143" s="319">
        <v>0</v>
      </c>
      <c r="X143" s="319">
        <v>0</v>
      </c>
      <c r="Y143" s="210"/>
      <c r="Z143" s="320">
        <f t="shared" si="41"/>
        <v>1.5799999999999998</v>
      </c>
      <c r="AA143" s="210"/>
      <c r="AB143" s="321">
        <f t="shared" si="42"/>
        <v>0.21013999999999999</v>
      </c>
      <c r="AC143" s="321">
        <f t="shared" si="43"/>
        <v>4.3739230499880821E-2</v>
      </c>
      <c r="AD143" s="321">
        <f t="shared" si="59"/>
        <v>4.1086080903134828E-2</v>
      </c>
      <c r="AE143" s="321">
        <f t="shared" si="44"/>
        <v>4.1086080903134828E-2</v>
      </c>
      <c r="AF143" s="321">
        <f t="shared" si="45"/>
        <v>0</v>
      </c>
      <c r="AG143"/>
      <c r="AH143" s="121">
        <v>51.021999999999998</v>
      </c>
      <c r="AI143" s="121">
        <v>50.667999999999999</v>
      </c>
      <c r="AJ143" s="121">
        <v>0</v>
      </c>
      <c r="AK143" s="121">
        <v>0</v>
      </c>
      <c r="AL143" s="121">
        <v>0.35399999999999998</v>
      </c>
      <c r="AM143" s="121">
        <v>0</v>
      </c>
      <c r="AN143" s="121">
        <v>0</v>
      </c>
      <c r="AO143"/>
      <c r="AP143" s="282">
        <v>4.0167064000000002E-2</v>
      </c>
      <c r="AQ143" s="282">
        <v>3.5144574999999997E-2</v>
      </c>
      <c r="AR143" s="282">
        <v>1.4047936999999999E-3</v>
      </c>
      <c r="AS143" s="282">
        <v>3.6176951999999998E-3</v>
      </c>
      <c r="AT143" s="255">
        <f t="shared" si="54"/>
        <v>2.1069889000000003E-6</v>
      </c>
      <c r="AU143" s="256">
        <f t="shared" si="55"/>
        <v>5.1952428699999997E-9</v>
      </c>
      <c r="AV143" s="256">
        <f t="shared" si="56"/>
        <v>0.50668000000000002</v>
      </c>
      <c r="AW143" s="272">
        <v>1.4662400000000001E-6</v>
      </c>
      <c r="AX143" s="272">
        <v>4.4239999999999996E-9</v>
      </c>
      <c r="AY143" s="272">
        <v>1.2086999999999999E-13</v>
      </c>
      <c r="AZ143" s="273">
        <v>0</v>
      </c>
      <c r="BA143" s="273">
        <v>0</v>
      </c>
      <c r="BB143" s="272">
        <v>1.0889999999999999E-10</v>
      </c>
      <c r="BC143" s="272">
        <v>6.4064E-7</v>
      </c>
      <c r="BD143" s="272">
        <v>2.4882E-11</v>
      </c>
      <c r="BE143" s="272">
        <v>7.4624E-10</v>
      </c>
      <c r="BF143" s="273">
        <v>0</v>
      </c>
      <c r="BG143" s="273">
        <v>0</v>
      </c>
      <c r="BH143" s="273">
        <v>0</v>
      </c>
      <c r="BI143" s="273">
        <v>0</v>
      </c>
      <c r="BJ143" s="273">
        <v>0</v>
      </c>
      <c r="BK143" s="273">
        <v>0</v>
      </c>
      <c r="BL143" s="273">
        <v>0</v>
      </c>
      <c r="BM143" s="273">
        <v>0</v>
      </c>
      <c r="BN143" s="273">
        <v>0</v>
      </c>
      <c r="BO143" s="273">
        <v>0.50668000000000002</v>
      </c>
      <c r="BP143" s="273">
        <v>0</v>
      </c>
      <c r="BQ143" s="273">
        <v>0</v>
      </c>
      <c r="BR143" s="273">
        <v>0</v>
      </c>
      <c r="BS143"/>
      <c r="BT143" s="121">
        <v>1.1733739000000001E-4</v>
      </c>
      <c r="BU143" s="274">
        <v>5.1448040000000004E-6</v>
      </c>
      <c r="BV143" s="274">
        <v>4.4054592000000001E-5</v>
      </c>
      <c r="BW143" s="274">
        <v>1.0579031E-13</v>
      </c>
      <c r="BX143" s="274">
        <v>5.9715729000000001E-6</v>
      </c>
      <c r="BY143" s="121">
        <v>0</v>
      </c>
      <c r="BZ143" s="121">
        <v>0</v>
      </c>
      <c r="CA143" s="121">
        <v>0</v>
      </c>
      <c r="CB143" s="121">
        <v>0</v>
      </c>
      <c r="CC143" s="274">
        <v>3.0965678999999998E-11</v>
      </c>
      <c r="CD143" s="121">
        <v>0</v>
      </c>
      <c r="CE143" s="121">
        <v>0</v>
      </c>
      <c r="CF143" s="121">
        <v>0</v>
      </c>
      <c r="CG143" s="274">
        <v>9.8640266999999994E-7</v>
      </c>
      <c r="CH143" s="274">
        <v>6.1179991000000002E-5</v>
      </c>
      <c r="CI143" s="121">
        <v>0</v>
      </c>
      <c r="CJ143" s="121">
        <v>0</v>
      </c>
      <c r="CK143"/>
      <c r="CL143" s="322">
        <v>0</v>
      </c>
      <c r="CM143" s="322">
        <v>1.58</v>
      </c>
      <c r="CN143" s="322">
        <v>2.9683599000000001E-3</v>
      </c>
      <c r="CO143" s="322">
        <v>3.5200000000000001E-3</v>
      </c>
      <c r="CP143" s="322">
        <v>3.9490416000000002E-4</v>
      </c>
      <c r="CQ143" s="322">
        <v>0</v>
      </c>
      <c r="CR143" s="322">
        <v>0</v>
      </c>
      <c r="CS143" s="322">
        <v>2.1511107E-4</v>
      </c>
      <c r="CT143" s="322">
        <v>0</v>
      </c>
      <c r="CU143" s="322">
        <v>6.8832000000000004</v>
      </c>
      <c r="CV143" s="148" t="s">
        <v>1313</v>
      </c>
      <c r="CW143" s="136" t="s">
        <v>1467</v>
      </c>
      <c r="CX143" s="20" t="s">
        <v>4064</v>
      </c>
      <c r="CY143" s="13"/>
      <c r="CZ143" s="13"/>
      <c r="DB143"/>
      <c r="DC143"/>
      <c r="DD143"/>
      <c r="DE143"/>
      <c r="DF143"/>
      <c r="DG143"/>
      <c r="DH143"/>
      <c r="DI143"/>
      <c r="DJ143"/>
      <c r="DK143"/>
      <c r="DL143"/>
      <c r="DM143"/>
      <c r="DN143"/>
    </row>
    <row r="144" spans="1:118" ht="14.4" customHeight="1">
      <c r="A144" t="s">
        <v>1619</v>
      </c>
      <c r="B144" s="168" t="s">
        <v>1552</v>
      </c>
      <c r="C144" s="279" t="str">
        <f t="shared" si="39"/>
        <v>A.030.14.116</v>
      </c>
      <c r="D144" s="14" t="s">
        <v>2821</v>
      </c>
      <c r="E144" s="278" t="s">
        <v>1510</v>
      </c>
      <c r="F144" s="281" t="str">
        <f t="shared" si="40"/>
        <v>Ethylene dichloride</v>
      </c>
      <c r="G144" s="319">
        <f t="shared" si="46"/>
        <v>0.21898478253932868</v>
      </c>
      <c r="H144" s="319">
        <f t="shared" si="47"/>
        <v>2.5111040292500501E-2</v>
      </c>
      <c r="I144" s="319">
        <f t="shared" si="57"/>
        <v>3.7576014063527639E-2</v>
      </c>
      <c r="J144" s="319">
        <f t="shared" si="58"/>
        <v>1.0300818330050927E-4</v>
      </c>
      <c r="K144" s="319">
        <v>0.15619472000000001</v>
      </c>
      <c r="L144" s="319">
        <v>3.5571014999999997E-2</v>
      </c>
      <c r="M144" s="319">
        <v>2.0004415000000001E-3</v>
      </c>
      <c r="N144" s="319">
        <v>8.9348887999999996E-4</v>
      </c>
      <c r="O144" s="319">
        <v>2.4215701999999999E-2</v>
      </c>
      <c r="P144" s="319">
        <v>2.6712005000000002E-9</v>
      </c>
      <c r="Q144" s="319">
        <v>1.8467412999999999E-6</v>
      </c>
      <c r="R144" s="319">
        <v>4.5572918000000003E-6</v>
      </c>
      <c r="S144" s="319">
        <v>9.7729280000000005E-5</v>
      </c>
      <c r="T144" s="319">
        <v>4.3463986999999997E-8</v>
      </c>
      <c r="U144" s="319">
        <v>5.2354392999999997E-6</v>
      </c>
      <c r="V144" s="319">
        <v>2.7172763999999998E-10</v>
      </c>
      <c r="W144" s="319">
        <v>1.3509266E-14</v>
      </c>
      <c r="X144" s="319">
        <v>0</v>
      </c>
      <c r="Y144" s="210"/>
      <c r="Z144" s="320">
        <f t="shared" si="41"/>
        <v>1.1743963909774435</v>
      </c>
      <c r="AA144" s="210"/>
      <c r="AB144" s="321">
        <f t="shared" si="42"/>
        <v>0.15619472000000001</v>
      </c>
      <c r="AC144" s="321">
        <f t="shared" si="43"/>
        <v>6.2687054084300489E-2</v>
      </c>
      <c r="AD144" s="321">
        <f t="shared" si="59"/>
        <v>3.7576057255800509E-2</v>
      </c>
      <c r="AE144" s="321">
        <f t="shared" si="44"/>
        <v>3.7576014063527639E-2</v>
      </c>
      <c r="AF144" s="321">
        <f t="shared" si="45"/>
        <v>1.029647193E-4</v>
      </c>
      <c r="AG144"/>
      <c r="AH144" s="121">
        <v>13.365926</v>
      </c>
      <c r="AI144" s="121">
        <v>9.7822948000000007</v>
      </c>
      <c r="AJ144" s="121">
        <v>7.0979354999999998E-4</v>
      </c>
      <c r="AK144" s="121">
        <v>0</v>
      </c>
      <c r="AL144" s="121">
        <v>0.27500258</v>
      </c>
      <c r="AM144" s="121">
        <v>3.9652319000000002E-4</v>
      </c>
      <c r="AN144" s="121">
        <v>3.3075223</v>
      </c>
      <c r="AO144"/>
      <c r="AP144" s="282">
        <v>3.0778955E-2</v>
      </c>
      <c r="AQ144" s="282">
        <v>2.8979636999999999E-2</v>
      </c>
      <c r="AR144" s="282">
        <v>1.1008501E-3</v>
      </c>
      <c r="AS144" s="282">
        <v>6.9846792000000004E-4</v>
      </c>
      <c r="AT144" s="255">
        <f t="shared" si="54"/>
        <v>1.7373883041058213E-6</v>
      </c>
      <c r="AU144" s="256">
        <f t="shared" si="55"/>
        <v>4.0711912236889823E-9</v>
      </c>
      <c r="AV144" s="256">
        <f t="shared" si="56"/>
        <v>9.7824639281999998E-2</v>
      </c>
      <c r="AW144" s="272">
        <v>1.0898428999999999E-6</v>
      </c>
      <c r="AX144" s="272">
        <v>3.2883191000000002E-9</v>
      </c>
      <c r="AY144" s="272">
        <v>8.9841574000000006E-14</v>
      </c>
      <c r="AZ144" s="272">
        <v>4.0468059000000001E-13</v>
      </c>
      <c r="BA144" s="272">
        <v>2.1049985999999999E-16</v>
      </c>
      <c r="BB144" s="272">
        <v>1.3276476E-10</v>
      </c>
      <c r="BC144" s="272">
        <v>6.4741033999999996E-7</v>
      </c>
      <c r="BD144" s="272">
        <v>2.8726103E-11</v>
      </c>
      <c r="BE144" s="272">
        <v>7.5404820999999998E-10</v>
      </c>
      <c r="BF144" s="272">
        <v>6.1702319999999997E-15</v>
      </c>
      <c r="BG144" s="272">
        <v>1.5417407E-18</v>
      </c>
      <c r="BH144" s="272">
        <v>1.2249754000000001E-15</v>
      </c>
      <c r="BI144" s="272">
        <v>1.3922877E-16</v>
      </c>
      <c r="BJ144" s="272">
        <v>2.4170958000000001E-17</v>
      </c>
      <c r="BK144" s="272">
        <v>7.8659546999999997E-13</v>
      </c>
      <c r="BL144" s="272">
        <v>1.1078589999999999E-12</v>
      </c>
      <c r="BM144" s="272">
        <v>4.0896452000000002E-16</v>
      </c>
      <c r="BN144" s="272">
        <v>5.3392819999999998E-6</v>
      </c>
      <c r="BO144" s="273">
        <v>9.7819299999999998E-2</v>
      </c>
      <c r="BP144" s="272">
        <v>2.6192051000000002E-19</v>
      </c>
      <c r="BQ144" s="272">
        <v>1.5927599E-21</v>
      </c>
      <c r="BR144" s="272">
        <v>7.1261255999999995E-26</v>
      </c>
      <c r="BS144"/>
      <c r="BT144" s="274">
        <v>9.1196721000000005E-5</v>
      </c>
      <c r="BU144" s="274">
        <v>5.2046579999999996E-6</v>
      </c>
      <c r="BV144" s="274">
        <v>3.2745288E-5</v>
      </c>
      <c r="BW144" s="274">
        <v>5.3383449999999999E-10</v>
      </c>
      <c r="BX144" s="274">
        <v>1.6669401999999999E-5</v>
      </c>
      <c r="BY144" s="274">
        <v>1.1975782999999999E-8</v>
      </c>
      <c r="BZ144" s="274">
        <v>1.3461E-11</v>
      </c>
      <c r="CA144" s="274">
        <v>1.8173189000000001E-8</v>
      </c>
      <c r="CB144" s="274">
        <v>3.5845628999999999E-12</v>
      </c>
      <c r="CC144" s="274">
        <v>1.2219993999999999E-9</v>
      </c>
      <c r="CD144" s="274">
        <v>1.5819687E-12</v>
      </c>
      <c r="CE144" s="274">
        <v>2.7598361E-13</v>
      </c>
      <c r="CF144" s="274">
        <v>2.8089175E-14</v>
      </c>
      <c r="CG144" s="274">
        <v>1.0577409E-6</v>
      </c>
      <c r="CH144" s="274">
        <v>1.1812693E-5</v>
      </c>
      <c r="CI144" s="274">
        <v>2.3675016E-5</v>
      </c>
      <c r="CJ144" s="274">
        <v>3.7600597000000003E-17</v>
      </c>
      <c r="CK144" s="4"/>
      <c r="CL144" s="323">
        <v>4.6582935999999997E-14</v>
      </c>
      <c r="CM144" s="323">
        <v>1.1743950999999999</v>
      </c>
      <c r="CN144" s="323">
        <v>3.3262093999999998E-3</v>
      </c>
      <c r="CO144" s="323">
        <v>3.5650664000000001E-3</v>
      </c>
      <c r="CP144" s="323">
        <v>1.2685948999999999E-4</v>
      </c>
      <c r="CQ144" s="323">
        <v>6.2057217000000005E-14</v>
      </c>
      <c r="CR144" s="323">
        <v>3.9600762E-13</v>
      </c>
      <c r="CS144" s="323">
        <v>2.1706214999999999E-4</v>
      </c>
      <c r="CT144" s="323">
        <v>6.7342910999999999E-5</v>
      </c>
      <c r="CU144" s="323">
        <v>1.3288776</v>
      </c>
      <c r="CV144" s="148" t="s">
        <v>1314</v>
      </c>
      <c r="CW144" s="136" t="s">
        <v>1468</v>
      </c>
      <c r="CX144" s="20" t="s">
        <v>4070</v>
      </c>
      <c r="CY144" s="13"/>
      <c r="CZ144" s="13"/>
      <c r="DB144"/>
      <c r="DC144"/>
      <c r="DD144"/>
      <c r="DE144"/>
      <c r="DF144"/>
      <c r="DG144"/>
      <c r="DH144"/>
      <c r="DI144"/>
      <c r="DJ144"/>
      <c r="DK144"/>
      <c r="DL144"/>
      <c r="DM144"/>
      <c r="DN144"/>
    </row>
    <row r="145" spans="1:118" ht="14.4" customHeight="1" thickBot="1">
      <c r="A145" t="s">
        <v>3538</v>
      </c>
      <c r="B145" s="168" t="s">
        <v>1552</v>
      </c>
      <c r="C145" s="279" t="str">
        <f t="shared" si="39"/>
        <v>A.030.14.117</v>
      </c>
      <c r="D145" s="14" t="s">
        <v>2821</v>
      </c>
      <c r="E145" s="278" t="s">
        <v>1510</v>
      </c>
      <c r="F145" s="281" t="str">
        <f t="shared" si="40"/>
        <v>Ethylene oxide (1)</v>
      </c>
      <c r="G145" s="319">
        <f t="shared" si="46"/>
        <v>0.31201838740889931</v>
      </c>
      <c r="H145" s="319">
        <f t="shared" si="47"/>
        <v>3.2803459584099998E-3</v>
      </c>
      <c r="I145" s="319">
        <f t="shared" si="57"/>
        <v>4.2738041450489296E-2</v>
      </c>
      <c r="J145" s="319">
        <f t="shared" si="58"/>
        <v>0</v>
      </c>
      <c r="K145" s="319">
        <v>0.26600000000000001</v>
      </c>
      <c r="L145" s="319">
        <v>3.768084E-2</v>
      </c>
      <c r="M145" s="319">
        <v>5.0572000000000004E-3</v>
      </c>
      <c r="N145" s="319">
        <v>1.1774267999999999E-3</v>
      </c>
      <c r="O145" s="319">
        <v>2.102844E-3</v>
      </c>
      <c r="P145" s="319">
        <v>0</v>
      </c>
      <c r="Q145" s="319">
        <v>7.5158409999999995E-8</v>
      </c>
      <c r="R145" s="319">
        <v>1.4504893E-9</v>
      </c>
      <c r="S145" s="319">
        <v>0</v>
      </c>
      <c r="T145" s="319">
        <v>0</v>
      </c>
      <c r="U145" s="319">
        <v>0</v>
      </c>
      <c r="V145" s="319">
        <v>0</v>
      </c>
      <c r="W145" s="319">
        <v>0</v>
      </c>
      <c r="X145" s="319">
        <v>0</v>
      </c>
      <c r="Y145" s="210"/>
      <c r="Z145" s="320">
        <f t="shared" si="41"/>
        <v>2</v>
      </c>
      <c r="AA145" s="210"/>
      <c r="AB145" s="321">
        <f t="shared" si="42"/>
        <v>0.26600000000000001</v>
      </c>
      <c r="AC145" s="321">
        <f t="shared" si="43"/>
        <v>4.6018387408899297E-2</v>
      </c>
      <c r="AD145" s="321">
        <f t="shared" si="59"/>
        <v>4.2738041450489296E-2</v>
      </c>
      <c r="AE145" s="321">
        <f t="shared" si="44"/>
        <v>4.2738041450489296E-2</v>
      </c>
      <c r="AF145" s="321">
        <f t="shared" si="45"/>
        <v>0</v>
      </c>
      <c r="AG145"/>
      <c r="AH145" s="121">
        <v>33.64</v>
      </c>
      <c r="AI145" s="121">
        <v>32.223999999999997</v>
      </c>
      <c r="AJ145" s="121">
        <v>0</v>
      </c>
      <c r="AK145" s="121">
        <v>0</v>
      </c>
      <c r="AL145" s="121">
        <v>1.4159999999999999</v>
      </c>
      <c r="AM145" s="121">
        <v>0</v>
      </c>
      <c r="AN145" s="121">
        <v>0</v>
      </c>
      <c r="AO145"/>
      <c r="AP145" s="282">
        <v>4.6416877000000002E-2</v>
      </c>
      <c r="AQ145" s="282">
        <v>4.2375454999999999E-2</v>
      </c>
      <c r="AR145" s="282">
        <v>1.7406283E-3</v>
      </c>
      <c r="AS145" s="282">
        <v>2.3007936E-3</v>
      </c>
      <c r="AT145" s="255">
        <f t="shared" si="54"/>
        <v>2.5404949000000002E-6</v>
      </c>
      <c r="AU145" s="256">
        <f t="shared" si="55"/>
        <v>6.4372349999999996E-9</v>
      </c>
      <c r="AV145" s="256">
        <f t="shared" si="56"/>
        <v>0.32224000000000003</v>
      </c>
      <c r="AW145" s="272">
        <v>1.8560000000000001E-6</v>
      </c>
      <c r="AX145" s="272">
        <v>5.5999999999999997E-9</v>
      </c>
      <c r="AY145" s="272">
        <v>1.53E-13</v>
      </c>
      <c r="AZ145" s="273">
        <v>0</v>
      </c>
      <c r="BA145" s="273">
        <v>0</v>
      </c>
      <c r="BB145" s="272">
        <v>1.7490000000000001E-10</v>
      </c>
      <c r="BC145" s="272">
        <v>6.8431999999999998E-7</v>
      </c>
      <c r="BD145" s="272">
        <v>3.9962000000000001E-11</v>
      </c>
      <c r="BE145" s="272">
        <v>7.9712000000000003E-10</v>
      </c>
      <c r="BF145" s="273">
        <v>0</v>
      </c>
      <c r="BG145" s="273">
        <v>0</v>
      </c>
      <c r="BH145" s="273">
        <v>0</v>
      </c>
      <c r="BI145" s="273">
        <v>0</v>
      </c>
      <c r="BJ145" s="273">
        <v>0</v>
      </c>
      <c r="BK145" s="273">
        <v>0</v>
      </c>
      <c r="BL145" s="273">
        <v>0</v>
      </c>
      <c r="BM145" s="273">
        <v>0</v>
      </c>
      <c r="BN145" s="273">
        <v>0</v>
      </c>
      <c r="BO145" s="273">
        <v>0.32224000000000003</v>
      </c>
      <c r="BP145" s="273">
        <v>0</v>
      </c>
      <c r="BQ145" s="273">
        <v>0</v>
      </c>
      <c r="BR145" s="273">
        <v>0</v>
      </c>
      <c r="BS145"/>
      <c r="BT145" s="121">
        <v>1.0800061E-4</v>
      </c>
      <c r="BU145" s="274">
        <v>5.4955861000000003E-6</v>
      </c>
      <c r="BV145" s="274">
        <v>5.5765306999999999E-5</v>
      </c>
      <c r="BW145" s="274">
        <v>1.6990564999999999E-13</v>
      </c>
      <c r="BX145" s="274">
        <v>6.4256309999999997E-6</v>
      </c>
      <c r="BY145" s="121">
        <v>0</v>
      </c>
      <c r="BZ145" s="121">
        <v>0</v>
      </c>
      <c r="CA145" s="121">
        <v>0</v>
      </c>
      <c r="CB145" s="121">
        <v>0</v>
      </c>
      <c r="CC145" s="274">
        <v>4.9732757000000001E-11</v>
      </c>
      <c r="CD145" s="121">
        <v>0</v>
      </c>
      <c r="CE145" s="121">
        <v>0</v>
      </c>
      <c r="CF145" s="121">
        <v>0</v>
      </c>
      <c r="CG145" s="274">
        <v>1.4045895000000001E-6</v>
      </c>
      <c r="CH145" s="274">
        <v>3.8909450000000001E-5</v>
      </c>
      <c r="CI145" s="121">
        <v>0</v>
      </c>
      <c r="CJ145" s="121">
        <v>0</v>
      </c>
      <c r="CK145"/>
      <c r="CL145" s="322">
        <v>0</v>
      </c>
      <c r="CM145" s="322">
        <v>2</v>
      </c>
      <c r="CN145" s="322">
        <v>4.7673658999999998E-3</v>
      </c>
      <c r="CO145" s="322">
        <v>3.7599999999999999E-3</v>
      </c>
      <c r="CP145" s="322">
        <v>3.4371287999999999E-4</v>
      </c>
      <c r="CQ145" s="322">
        <v>0</v>
      </c>
      <c r="CR145" s="322">
        <v>0</v>
      </c>
      <c r="CS145" s="322">
        <v>2.2977773999999999E-4</v>
      </c>
      <c r="CT145" s="322">
        <v>0</v>
      </c>
      <c r="CU145" s="322">
        <v>4.3776000000000002</v>
      </c>
      <c r="CV145" s="148" t="s">
        <v>1315</v>
      </c>
      <c r="CW145" s="136" t="s">
        <v>1469</v>
      </c>
      <c r="CX145" s="20" t="s">
        <v>4071</v>
      </c>
      <c r="CY145" s="13"/>
      <c r="CZ145" s="13"/>
      <c r="DB145"/>
      <c r="DC145"/>
      <c r="DD145"/>
      <c r="DE145"/>
      <c r="DF145"/>
      <c r="DG145"/>
      <c r="DH145"/>
      <c r="DI145"/>
      <c r="DJ145"/>
      <c r="DK145"/>
      <c r="DL145"/>
      <c r="DM145"/>
      <c r="DN145"/>
    </row>
    <row r="146" spans="1:118" ht="14.4" customHeight="1" thickBot="1">
      <c r="A146" t="s">
        <v>1620</v>
      </c>
      <c r="B146" s="168" t="s">
        <v>1552</v>
      </c>
      <c r="C146" s="279" t="str">
        <f t="shared" ref="C146:C210" si="60">MID(A146,1,12)</f>
        <v>A.030.14.118</v>
      </c>
      <c r="D146" s="14" t="s">
        <v>2821</v>
      </c>
      <c r="E146" s="278" t="s">
        <v>1510</v>
      </c>
      <c r="F146" s="281" t="str">
        <f t="shared" ref="F146:F210" si="61">MID(A146, 21,85)</f>
        <v>Methanol</v>
      </c>
      <c r="G146" s="319">
        <f t="shared" si="46"/>
        <v>0.17556732278450798</v>
      </c>
      <c r="H146" s="319">
        <f t="shared" si="47"/>
        <v>1.3460376899999999E-2</v>
      </c>
      <c r="I146" s="319">
        <f t="shared" si="57"/>
        <v>2.3907306745799998E-2</v>
      </c>
      <c r="J146" s="319">
        <f t="shared" si="58"/>
        <v>1.2191239138707999E-2</v>
      </c>
      <c r="K146" s="319">
        <v>0.12600839999999999</v>
      </c>
      <c r="L146" s="319">
        <v>9.6029883000000003E-3</v>
      </c>
      <c r="M146" s="319">
        <v>1.32625E-2</v>
      </c>
      <c r="N146" s="319">
        <v>1.1362087999999999E-2</v>
      </c>
      <c r="O146" s="319">
        <v>1.7599578E-3</v>
      </c>
      <c r="P146" s="319">
        <v>1.7978045000000001E-4</v>
      </c>
      <c r="Q146" s="319">
        <v>1.5855065000000001E-4</v>
      </c>
      <c r="R146" s="319">
        <v>1.0336817999999999E-3</v>
      </c>
      <c r="S146" s="319">
        <v>6.9876259000000004E-4</v>
      </c>
      <c r="T146" s="319">
        <v>8.6777104000000004E-5</v>
      </c>
      <c r="U146" s="319">
        <v>1.1405673E-2</v>
      </c>
      <c r="V146" s="319">
        <v>8.1366458000000003E-6</v>
      </c>
      <c r="W146" s="319">
        <v>2.6444707999999999E-8</v>
      </c>
      <c r="X146" s="319">
        <v>0</v>
      </c>
      <c r="Y146" s="210"/>
      <c r="Z146" s="320">
        <f t="shared" si="41"/>
        <v>0.94743157894736829</v>
      </c>
      <c r="AA146" s="210"/>
      <c r="AB146" s="321">
        <f t="shared" si="42"/>
        <v>0.12600839999999999</v>
      </c>
      <c r="AC146" s="321">
        <f t="shared" si="43"/>
        <v>3.7359547E-2</v>
      </c>
      <c r="AD146" s="321">
        <f t="shared" si="59"/>
        <v>2.3985973648707998E-2</v>
      </c>
      <c r="AE146" s="321">
        <f t="shared" si="44"/>
        <v>2.3907306745799998E-2</v>
      </c>
      <c r="AF146" s="321">
        <f t="shared" si="45"/>
        <v>1.210443559E-2</v>
      </c>
      <c r="AG146"/>
      <c r="AH146" s="121">
        <v>34.360971999999997</v>
      </c>
      <c r="AI146" s="121">
        <v>31.811378000000001</v>
      </c>
      <c r="AJ146" s="121">
        <v>1.5461661</v>
      </c>
      <c r="AK146" s="121">
        <v>0</v>
      </c>
      <c r="AL146" s="121">
        <v>0.12412713</v>
      </c>
      <c r="AM146" s="121">
        <v>0.53974686000000005</v>
      </c>
      <c r="AN146" s="121">
        <v>0.33955485000000002</v>
      </c>
      <c r="AO146"/>
      <c r="AP146" s="282">
        <v>2.3232422999999999E-2</v>
      </c>
      <c r="AQ146" s="282">
        <v>2.0669972000000002E-2</v>
      </c>
      <c r="AR146" s="282">
        <v>9.0270471999999999E-4</v>
      </c>
      <c r="AS146" s="282">
        <v>1.6597464000000001E-3</v>
      </c>
      <c r="AT146" s="255">
        <f t="shared" si="54"/>
        <v>1.2392069600605999E-6</v>
      </c>
      <c r="AU146" s="256">
        <f t="shared" si="55"/>
        <v>3.3384050170320557E-9</v>
      </c>
      <c r="AV146" s="256">
        <f t="shared" si="56"/>
        <v>0.23245748100400002</v>
      </c>
      <c r="AW146" s="272">
        <v>9.0787047999999998E-7</v>
      </c>
      <c r="AX146" s="272">
        <v>2.7403281E-9</v>
      </c>
      <c r="AY146" s="272">
        <v>7.4823450000000001E-14</v>
      </c>
      <c r="AZ146" s="272">
        <v>1.2615488E-10</v>
      </c>
      <c r="BA146" s="272">
        <v>1.6380015000000001E-11</v>
      </c>
      <c r="BB146" s="272">
        <v>1.6894927E-9</v>
      </c>
      <c r="BC146" s="272">
        <v>3.2677734999999999E-7</v>
      </c>
      <c r="BD146" s="272">
        <v>2.4395205E-10</v>
      </c>
      <c r="BE146" s="272">
        <v>3.4315005000000001E-10</v>
      </c>
      <c r="BF146" s="272">
        <v>2.3277988000000002E-13</v>
      </c>
      <c r="BG146" s="272">
        <v>9.5983845999999992E-16</v>
      </c>
      <c r="BH146" s="272">
        <v>3.9023237000000001E-13</v>
      </c>
      <c r="BI146" s="272">
        <v>2.2539122000000001E-14</v>
      </c>
      <c r="BJ146" s="272">
        <v>1.7066367000000001E-14</v>
      </c>
      <c r="BK146" s="272">
        <v>1.9577296999999999E-9</v>
      </c>
      <c r="BL146" s="272">
        <v>7.6886004999999999E-10</v>
      </c>
      <c r="BM146" s="272">
        <v>1.0233298E-11</v>
      </c>
      <c r="BN146" s="272">
        <v>2.4171004E-5</v>
      </c>
      <c r="BO146" s="273">
        <v>0.23243331</v>
      </c>
      <c r="BP146" s="272">
        <v>5.1271560000000005E-13</v>
      </c>
      <c r="BQ146" s="272">
        <v>3.1178651E-15</v>
      </c>
      <c r="BR146" s="272">
        <v>1.394956E-19</v>
      </c>
      <c r="BS146"/>
      <c r="BT146" s="274">
        <v>7.7503884999999994E-5</v>
      </c>
      <c r="BU146" s="274">
        <v>2.9083147000000001E-6</v>
      </c>
      <c r="BV146" s="274">
        <v>2.6416906000000001E-5</v>
      </c>
      <c r="BW146" s="274">
        <v>1.2170272E-7</v>
      </c>
      <c r="BX146" s="274">
        <v>3.1777156999999999E-6</v>
      </c>
      <c r="BY146" s="274">
        <v>1.0641549E-6</v>
      </c>
      <c r="BZ146" s="274">
        <v>2.4597575E-10</v>
      </c>
      <c r="CA146" s="274">
        <v>1.6276671999999999E-6</v>
      </c>
      <c r="CB146" s="274">
        <v>2.4125271E-7</v>
      </c>
      <c r="CC146" s="274">
        <v>1.0491388999999999E-7</v>
      </c>
      <c r="CD146" s="274">
        <v>1.2311603000000001E-7</v>
      </c>
      <c r="CE146" s="274">
        <v>7.4000571000000001E-9</v>
      </c>
      <c r="CF146" s="274">
        <v>2.1732465999999999E-9</v>
      </c>
      <c r="CG146" s="274">
        <v>2.6287094000000001E-6</v>
      </c>
      <c r="CH146" s="274">
        <v>3.8835123E-5</v>
      </c>
      <c r="CI146" s="274">
        <v>2.4441599000000003E-7</v>
      </c>
      <c r="CJ146" s="274">
        <v>7.3604058999999994E-11</v>
      </c>
      <c r="CK146" s="4"/>
      <c r="CL146" s="323">
        <v>3.6057451E-9</v>
      </c>
      <c r="CM146" s="323">
        <v>0.92425924000000004</v>
      </c>
      <c r="CN146" s="323">
        <v>3.2854701E-2</v>
      </c>
      <c r="CO146" s="323">
        <v>2.2532198000000002E-3</v>
      </c>
      <c r="CP146" s="323">
        <v>8.5049032999999995E-5</v>
      </c>
      <c r="CQ146" s="323">
        <v>3.2193512E-9</v>
      </c>
      <c r="CR146" s="323">
        <v>4.2490826000000004E-9</v>
      </c>
      <c r="CS146" s="323">
        <v>1.1588953E-4</v>
      </c>
      <c r="CT146" s="323">
        <v>4.0116751999999999E-2</v>
      </c>
      <c r="CU146" s="323">
        <v>3.9454528999999998</v>
      </c>
      <c r="CV146" s="149" t="s">
        <v>1316</v>
      </c>
      <c r="CW146" s="136" t="s">
        <v>1470</v>
      </c>
      <c r="CX146" s="20" t="s">
        <v>4072</v>
      </c>
      <c r="CY146" s="13"/>
      <c r="CZ146" s="13"/>
      <c r="DB146"/>
      <c r="DC146"/>
      <c r="DD146"/>
      <c r="DE146"/>
      <c r="DF146"/>
      <c r="DG146"/>
      <c r="DH146"/>
      <c r="DI146"/>
      <c r="DJ146"/>
      <c r="DK146"/>
      <c r="DL146"/>
      <c r="DM146"/>
      <c r="DN146"/>
    </row>
    <row r="147" spans="1:118" ht="14.4" customHeight="1">
      <c r="A147" t="s">
        <v>1621</v>
      </c>
      <c r="B147" s="168" t="s">
        <v>1552</v>
      </c>
      <c r="C147" s="279" t="str">
        <f t="shared" si="60"/>
        <v>A.030.14.119</v>
      </c>
      <c r="D147" s="14" t="s">
        <v>2821</v>
      </c>
      <c r="E147" s="278" t="s">
        <v>1510</v>
      </c>
      <c r="F147" s="281" t="str">
        <f t="shared" si="61"/>
        <v>Methylamine</v>
      </c>
      <c r="G147" s="319">
        <f t="shared" si="46"/>
        <v>0.68074848964583501</v>
      </c>
      <c r="H147" s="319">
        <f t="shared" si="47"/>
        <v>3.6628177550000002E-2</v>
      </c>
      <c r="I147" s="319">
        <f t="shared" si="57"/>
        <v>0.12615393055599999</v>
      </c>
      <c r="J147" s="319">
        <f t="shared" si="58"/>
        <v>3.2202021539835E-2</v>
      </c>
      <c r="K147" s="319">
        <v>0.48576436000000001</v>
      </c>
      <c r="L147" s="319">
        <v>4.769698E-2</v>
      </c>
      <c r="M147" s="319">
        <v>5.5037976000000002E-2</v>
      </c>
      <c r="N147" s="319">
        <v>2.8792440999999998E-2</v>
      </c>
      <c r="O147" s="319">
        <v>5.9973402000000004E-3</v>
      </c>
      <c r="P147" s="319">
        <v>4.0673404999999998E-4</v>
      </c>
      <c r="Q147" s="319">
        <v>1.4316623000000001E-3</v>
      </c>
      <c r="R147" s="319">
        <v>2.3366568000000001E-2</v>
      </c>
      <c r="S147" s="319">
        <v>1.3561681999999999E-3</v>
      </c>
      <c r="T147" s="319">
        <v>8.8868514999999992E-3</v>
      </c>
      <c r="U147" s="319">
        <v>2.1958946E-2</v>
      </c>
      <c r="V147" s="319">
        <v>5.2406556E-5</v>
      </c>
      <c r="W147" s="319">
        <v>5.5839834999999999E-8</v>
      </c>
      <c r="X147" s="319">
        <v>0</v>
      </c>
      <c r="Y147" s="210"/>
      <c r="Z147" s="320">
        <f t="shared" ref="Z147:Z213" si="62">K147/0.133</f>
        <v>3.6523636090225562</v>
      </c>
      <c r="AA147" s="210"/>
      <c r="AB147" s="321">
        <f t="shared" ref="AB147:AB213" si="63">K147</f>
        <v>0.48576436000000001</v>
      </c>
      <c r="AC147" s="321">
        <f t="shared" ref="AC147:AC213" si="64">L147+M147+N147+O147+P147+Q147+R147</f>
        <v>0.16272970154999999</v>
      </c>
      <c r="AD147" s="321">
        <f t="shared" si="59"/>
        <v>0.13498843133983501</v>
      </c>
      <c r="AE147" s="321">
        <f t="shared" ref="AE147:AE213" si="65">V147+L147+M147+R147</f>
        <v>0.12615393055599999</v>
      </c>
      <c r="AF147" s="321">
        <f t="shared" ref="AF147:AF213" si="66">S147+U147+X147</f>
        <v>2.3315114200000001E-2</v>
      </c>
      <c r="AG147"/>
      <c r="AH147" s="121">
        <v>73.102829999999997</v>
      </c>
      <c r="AI147" s="121">
        <v>68.162531000000001</v>
      </c>
      <c r="AJ147" s="121">
        <v>2.9767800000000002</v>
      </c>
      <c r="AK147" s="121">
        <v>0</v>
      </c>
      <c r="AL147" s="121">
        <v>0.23890708999999999</v>
      </c>
      <c r="AM147" s="121">
        <v>1.0690834</v>
      </c>
      <c r="AN147" s="121">
        <v>0.65552840000000001</v>
      </c>
      <c r="AO147"/>
      <c r="AP147" s="282">
        <v>8.8604189E-2</v>
      </c>
      <c r="AQ147" s="282">
        <v>8.1501934999999998E-2</v>
      </c>
      <c r="AR147" s="282">
        <v>3.5178996999999999E-3</v>
      </c>
      <c r="AS147" s="282">
        <v>3.5843542000000002E-3</v>
      </c>
      <c r="AT147" s="255">
        <f t="shared" si="54"/>
        <v>4.8862072419854993E-6</v>
      </c>
      <c r="AU147" s="256">
        <f t="shared" si="55"/>
        <v>1.3009983717871057E-8</v>
      </c>
      <c r="AV147" s="256">
        <f t="shared" si="56"/>
        <v>0.50201040180000001</v>
      </c>
      <c r="AW147" s="272">
        <v>3.4470478E-6</v>
      </c>
      <c r="AX147" s="272">
        <v>1.0402661E-8</v>
      </c>
      <c r="AY147" s="272">
        <v>2.8412361999999998E-13</v>
      </c>
      <c r="AZ147" s="272">
        <v>3.7171544999999998E-10</v>
      </c>
      <c r="BA147" s="272">
        <v>3.1581100999999998E-11</v>
      </c>
      <c r="BB147" s="272">
        <v>4.2813907000000001E-9</v>
      </c>
      <c r="BC147" s="272">
        <v>1.4224229E-6</v>
      </c>
      <c r="BD147" s="272">
        <v>6.2507356999999997E-10</v>
      </c>
      <c r="BE147" s="272">
        <v>1.8167561E-9</v>
      </c>
      <c r="BF147" s="272">
        <v>7.8463969999999997E-11</v>
      </c>
      <c r="BG147" s="272">
        <v>1.0635072E-12</v>
      </c>
      <c r="BH147" s="272">
        <v>4.8816632999999999E-12</v>
      </c>
      <c r="BI147" s="272">
        <v>1.0497198E-13</v>
      </c>
      <c r="BJ147" s="272">
        <v>9.7785888000000001E-14</v>
      </c>
      <c r="BK147" s="272">
        <v>4.6750384000000003E-9</v>
      </c>
      <c r="BL147" s="272">
        <v>7.3757336999999997E-9</v>
      </c>
      <c r="BM147" s="272">
        <v>8.0590442E-11</v>
      </c>
      <c r="BN147" s="273">
        <v>2.2275118E-3</v>
      </c>
      <c r="BO147" s="273">
        <v>0.49978288999999998</v>
      </c>
      <c r="BP147" s="272">
        <v>1.0826345E-12</v>
      </c>
      <c r="BQ147" s="272">
        <v>6.5835884999999996E-15</v>
      </c>
      <c r="BR147" s="272">
        <v>2.9455463E-19</v>
      </c>
      <c r="BS147"/>
      <c r="BT147" s="121">
        <v>2.3945657999999999E-4</v>
      </c>
      <c r="BU147" s="274">
        <v>1.4428019999999999E-5</v>
      </c>
      <c r="BV147" s="121">
        <v>1.0183758999999999E-4</v>
      </c>
      <c r="BW147" s="274">
        <v>2.7382878999999998E-6</v>
      </c>
      <c r="BX147" s="274">
        <v>1.4552606999999999E-5</v>
      </c>
      <c r="BY147" s="274">
        <v>5.9885957999999997E-6</v>
      </c>
      <c r="BZ147" s="274">
        <v>3.0595122000000002E-9</v>
      </c>
      <c r="CA147" s="274">
        <v>7.1704835000000001E-6</v>
      </c>
      <c r="CB147" s="274">
        <v>5.4580846000000001E-7</v>
      </c>
      <c r="CC147" s="274">
        <v>9.4733929999999996E-7</v>
      </c>
      <c r="CD147" s="274">
        <v>2.3709928999999999E-7</v>
      </c>
      <c r="CE147" s="274">
        <v>5.3983805000000003E-8</v>
      </c>
      <c r="CF147" s="274">
        <v>6.6152804000000001E-9</v>
      </c>
      <c r="CG147" s="274">
        <v>7.2513271E-6</v>
      </c>
      <c r="CH147" s="274">
        <v>8.3212708000000006E-5</v>
      </c>
      <c r="CI147" s="274">
        <v>4.8289728000000005E-7</v>
      </c>
      <c r="CJ147" s="274">
        <v>1.5542008000000001E-10</v>
      </c>
      <c r="CK147" s="4"/>
      <c r="CL147" s="323">
        <v>1.069806E-8</v>
      </c>
      <c r="CM147" s="323">
        <v>3.6066414</v>
      </c>
      <c r="CN147" s="323">
        <v>8.3707601000000006E-2</v>
      </c>
      <c r="CO147" s="323">
        <v>1.0058196E-2</v>
      </c>
      <c r="CP147" s="323">
        <v>3.2519239999999998E-3</v>
      </c>
      <c r="CQ147" s="323">
        <v>6.7697139000000002E-9</v>
      </c>
      <c r="CR147" s="323">
        <v>4.9081484000000003E-8</v>
      </c>
      <c r="CS147" s="323">
        <v>5.4744722000000005E-4</v>
      </c>
      <c r="CT147" s="323">
        <v>0.18933517</v>
      </c>
      <c r="CU147" s="323">
        <v>8.2575053</v>
      </c>
      <c r="CV147" s="148" t="s">
        <v>1317</v>
      </c>
      <c r="CW147" s="136" t="s">
        <v>1471</v>
      </c>
      <c r="CX147" s="20" t="s">
        <v>4073</v>
      </c>
      <c r="CY147" s="13"/>
      <c r="CZ147" s="13"/>
      <c r="DB147"/>
      <c r="DC147"/>
      <c r="DD147"/>
      <c r="DE147"/>
      <c r="DF147"/>
      <c r="DG147"/>
      <c r="DH147"/>
      <c r="DI147"/>
      <c r="DJ147"/>
      <c r="DK147"/>
      <c r="DL147"/>
      <c r="DM147"/>
      <c r="DN147"/>
    </row>
    <row r="148" spans="1:118" ht="14.4" customHeight="1">
      <c r="A148" t="s">
        <v>1622</v>
      </c>
      <c r="B148" s="168" t="s">
        <v>1552</v>
      </c>
      <c r="C148" s="279" t="str">
        <f t="shared" si="60"/>
        <v>A.030.14.120</v>
      </c>
      <c r="D148" s="14" t="s">
        <v>2821</v>
      </c>
      <c r="E148" s="278" t="s">
        <v>1510</v>
      </c>
      <c r="F148" s="281" t="str">
        <f t="shared" si="61"/>
        <v>Monoethylene glycol (MEG)</v>
      </c>
      <c r="G148" s="319">
        <f t="shared" ref="G148:G214" si="67">H148+I148+J148+K148</f>
        <v>0.24770606381803689</v>
      </c>
      <c r="H148" s="319">
        <f t="shared" ref="H148:H214" si="68">N148+O148+P148+Q148</f>
        <v>2.6258127233279999E-3</v>
      </c>
      <c r="I148" s="319">
        <f t="shared" si="57"/>
        <v>3.4940251094708899E-2</v>
      </c>
      <c r="J148" s="319">
        <f t="shared" si="58"/>
        <v>0</v>
      </c>
      <c r="K148" s="319">
        <v>0.21013999999999999</v>
      </c>
      <c r="L148" s="319">
        <v>3.1066650000000001E-2</v>
      </c>
      <c r="M148" s="319">
        <v>3.8736E-3</v>
      </c>
      <c r="N148" s="319">
        <v>8.8862399999999997E-4</v>
      </c>
      <c r="O148" s="319">
        <v>1.737132E-3</v>
      </c>
      <c r="P148" s="319">
        <v>0</v>
      </c>
      <c r="Q148" s="319">
        <v>5.6723328000000003E-8</v>
      </c>
      <c r="R148" s="319">
        <v>1.0947089000000001E-9</v>
      </c>
      <c r="S148" s="319">
        <v>0</v>
      </c>
      <c r="T148" s="319">
        <v>0</v>
      </c>
      <c r="U148" s="319">
        <v>0</v>
      </c>
      <c r="V148" s="319">
        <v>0</v>
      </c>
      <c r="W148" s="319">
        <v>0</v>
      </c>
      <c r="X148" s="319">
        <v>0</v>
      </c>
      <c r="Y148" s="210"/>
      <c r="Z148" s="320">
        <f t="shared" si="62"/>
        <v>1.5799999999999998</v>
      </c>
      <c r="AA148" s="210"/>
      <c r="AB148" s="321">
        <f t="shared" si="63"/>
        <v>0.21013999999999999</v>
      </c>
      <c r="AC148" s="321">
        <f t="shared" si="64"/>
        <v>3.7566063818036899E-2</v>
      </c>
      <c r="AD148" s="321">
        <f t="shared" si="59"/>
        <v>3.4940251094708899E-2</v>
      </c>
      <c r="AE148" s="321">
        <f t="shared" si="65"/>
        <v>3.4940251094708899E-2</v>
      </c>
      <c r="AF148" s="321">
        <f t="shared" si="66"/>
        <v>0</v>
      </c>
      <c r="AG148"/>
      <c r="AH148" s="121">
        <v>24.43</v>
      </c>
      <c r="AI148" s="121">
        <v>22.896000000000001</v>
      </c>
      <c r="AJ148" s="121">
        <v>0</v>
      </c>
      <c r="AK148" s="121">
        <v>0</v>
      </c>
      <c r="AL148" s="121">
        <v>1.534</v>
      </c>
      <c r="AM148" s="121">
        <v>0</v>
      </c>
      <c r="AN148" s="121">
        <v>0</v>
      </c>
      <c r="AO148"/>
      <c r="AP148" s="282">
        <v>3.688686E-2</v>
      </c>
      <c r="AQ148" s="282">
        <v>3.3869941000000001E-2</v>
      </c>
      <c r="AR148" s="282">
        <v>1.3821444E-3</v>
      </c>
      <c r="AS148" s="282">
        <v>1.6347744E-3</v>
      </c>
      <c r="AT148" s="255">
        <f t="shared" si="54"/>
        <v>2.0305720000000002E-6</v>
      </c>
      <c r="AU148" s="256">
        <f t="shared" si="55"/>
        <v>5.1114808699999993E-9</v>
      </c>
      <c r="AV148" s="256">
        <f t="shared" si="56"/>
        <v>0.22896</v>
      </c>
      <c r="AW148" s="272">
        <v>1.4662400000000001E-6</v>
      </c>
      <c r="AX148" s="272">
        <v>4.4239999999999996E-9</v>
      </c>
      <c r="AY148" s="272">
        <v>1.2086999999999999E-13</v>
      </c>
      <c r="AZ148" s="273">
        <v>0</v>
      </c>
      <c r="BA148" s="273">
        <v>0</v>
      </c>
      <c r="BB148" s="272">
        <v>1.3200000000000001E-10</v>
      </c>
      <c r="BC148" s="272">
        <v>5.6420000000000004E-7</v>
      </c>
      <c r="BD148" s="272">
        <v>3.0160000000000002E-11</v>
      </c>
      <c r="BE148" s="272">
        <v>6.5719999999999996E-10</v>
      </c>
      <c r="BF148" s="273">
        <v>0</v>
      </c>
      <c r="BG148" s="273">
        <v>0</v>
      </c>
      <c r="BH148" s="273">
        <v>0</v>
      </c>
      <c r="BI148" s="273">
        <v>0</v>
      </c>
      <c r="BJ148" s="273">
        <v>0</v>
      </c>
      <c r="BK148" s="273">
        <v>0</v>
      </c>
      <c r="BL148" s="273">
        <v>0</v>
      </c>
      <c r="BM148" s="273">
        <v>0</v>
      </c>
      <c r="BN148" s="273">
        <v>0</v>
      </c>
      <c r="BO148" s="273">
        <v>0.22896</v>
      </c>
      <c r="BP148" s="273">
        <v>0</v>
      </c>
      <c r="BQ148" s="273">
        <v>0</v>
      </c>
      <c r="BR148" s="273">
        <v>0</v>
      </c>
      <c r="BS148"/>
      <c r="BT148" s="274">
        <v>8.2617505E-5</v>
      </c>
      <c r="BU148" s="274">
        <v>4.5309353999999998E-6</v>
      </c>
      <c r="BV148" s="274">
        <v>4.4054592000000001E-5</v>
      </c>
      <c r="BW148" s="274">
        <v>1.2823068E-13</v>
      </c>
      <c r="BX148" s="274">
        <v>5.3008014000000001E-6</v>
      </c>
      <c r="BY148" s="121">
        <v>0</v>
      </c>
      <c r="BZ148" s="121">
        <v>0</v>
      </c>
      <c r="CA148" s="121">
        <v>0</v>
      </c>
      <c r="CB148" s="121">
        <v>0</v>
      </c>
      <c r="CC148" s="274">
        <v>3.7534156E-11</v>
      </c>
      <c r="CD148" s="121">
        <v>0</v>
      </c>
      <c r="CE148" s="121">
        <v>0</v>
      </c>
      <c r="CF148" s="121">
        <v>0</v>
      </c>
      <c r="CG148" s="274">
        <v>1.0849502999999999E-6</v>
      </c>
      <c r="CH148" s="274">
        <v>2.7646188E-5</v>
      </c>
      <c r="CI148" s="121">
        <v>0</v>
      </c>
      <c r="CJ148" s="121">
        <v>0</v>
      </c>
      <c r="CK148"/>
      <c r="CL148" s="322">
        <v>0</v>
      </c>
      <c r="CM148" s="322">
        <v>1.58</v>
      </c>
      <c r="CN148" s="322">
        <v>3.5980119999999998E-3</v>
      </c>
      <c r="CO148" s="322">
        <v>3.0999999999999999E-3</v>
      </c>
      <c r="CP148" s="322">
        <v>2.6326943999999998E-4</v>
      </c>
      <c r="CQ148" s="322">
        <v>0</v>
      </c>
      <c r="CR148" s="322">
        <v>0</v>
      </c>
      <c r="CS148" s="322">
        <v>1.8944441E-4</v>
      </c>
      <c r="CT148" s="322">
        <v>0</v>
      </c>
      <c r="CU148" s="322">
        <v>3.1103999999999998</v>
      </c>
      <c r="CV148" s="148" t="s">
        <v>1318</v>
      </c>
      <c r="CW148" s="136" t="s">
        <v>1466</v>
      </c>
      <c r="CX148" s="18" t="s">
        <v>4064</v>
      </c>
      <c r="CY148" s="13"/>
      <c r="CZ148" s="13"/>
      <c r="DB148"/>
      <c r="DC148"/>
      <c r="DD148"/>
      <c r="DE148"/>
      <c r="DF148"/>
      <c r="DG148"/>
      <c r="DH148"/>
      <c r="DI148"/>
      <c r="DJ148"/>
      <c r="DK148"/>
      <c r="DL148"/>
      <c r="DM148"/>
      <c r="DN148"/>
    </row>
    <row r="149" spans="1:118" ht="14.4" customHeight="1">
      <c r="A149" t="s">
        <v>1623</v>
      </c>
      <c r="B149" s="168" t="s">
        <v>1552</v>
      </c>
      <c r="C149" s="279" t="str">
        <f t="shared" si="60"/>
        <v>A.030.14.121</v>
      </c>
      <c r="D149" s="14" t="s">
        <v>2821</v>
      </c>
      <c r="E149" s="278" t="s">
        <v>1510</v>
      </c>
      <c r="F149" s="281" t="str">
        <f t="shared" si="61"/>
        <v>Pentane blowing agent</v>
      </c>
      <c r="G149" s="319">
        <f t="shared" si="67"/>
        <v>0.44990271616419997</v>
      </c>
      <c r="H149" s="319">
        <f t="shared" si="68"/>
        <v>3.9579050284799994E-2</v>
      </c>
      <c r="I149" s="319">
        <f t="shared" si="57"/>
        <v>0.10460325237</v>
      </c>
      <c r="J149" s="319">
        <f t="shared" si="58"/>
        <v>4.1853635093999997E-3</v>
      </c>
      <c r="K149" s="319">
        <v>0.30153505000000003</v>
      </c>
      <c r="L149" s="319">
        <v>5.1205054999999999E-2</v>
      </c>
      <c r="M149" s="319">
        <v>5.3277258000000001E-2</v>
      </c>
      <c r="N149" s="319">
        <v>3.0168530999999998E-2</v>
      </c>
      <c r="O149" s="319">
        <v>9.3166194999999997E-3</v>
      </c>
      <c r="P149" s="319">
        <v>6.2329608000000004E-6</v>
      </c>
      <c r="Q149" s="319">
        <v>8.7666823999999998E-5</v>
      </c>
      <c r="R149" s="319">
        <v>1.2093937E-4</v>
      </c>
      <c r="S149" s="319">
        <v>3.4370094000000001E-6</v>
      </c>
      <c r="T149" s="319">
        <v>0</v>
      </c>
      <c r="U149" s="319">
        <v>4.1819264999999996E-3</v>
      </c>
      <c r="V149" s="319">
        <v>0</v>
      </c>
      <c r="W149" s="319">
        <v>0</v>
      </c>
      <c r="X149" s="319">
        <v>0</v>
      </c>
      <c r="Y149" s="210"/>
      <c r="Z149" s="320">
        <f t="shared" si="62"/>
        <v>2.2671808270676692</v>
      </c>
      <c r="AA149" s="210"/>
      <c r="AB149" s="321">
        <f t="shared" si="63"/>
        <v>0.30153505000000003</v>
      </c>
      <c r="AC149" s="321">
        <f t="shared" si="64"/>
        <v>0.14418230265479998</v>
      </c>
      <c r="AD149" s="321">
        <f t="shared" si="59"/>
        <v>0.10460325237</v>
      </c>
      <c r="AE149" s="321">
        <f t="shared" si="65"/>
        <v>0.10460325237</v>
      </c>
      <c r="AF149" s="321">
        <f t="shared" si="66"/>
        <v>4.1853635093999997E-3</v>
      </c>
      <c r="AG149"/>
      <c r="AH149" s="121">
        <v>91.006227999999993</v>
      </c>
      <c r="AI149" s="121">
        <v>90.370875999999996</v>
      </c>
      <c r="AJ149" s="121">
        <v>0.56696400000000002</v>
      </c>
      <c r="AK149" s="121">
        <v>0</v>
      </c>
      <c r="AL149" s="121">
        <v>4.0396264000000001E-2</v>
      </c>
      <c r="AM149" s="121">
        <v>2.215496E-3</v>
      </c>
      <c r="AN149" s="121">
        <v>2.5776528999999999E-2</v>
      </c>
      <c r="AO149"/>
      <c r="AP149" s="282">
        <v>6.6850306999999998E-2</v>
      </c>
      <c r="AQ149" s="282">
        <v>5.8228567000000002E-2</v>
      </c>
      <c r="AR149" s="282">
        <v>2.3145701999999998E-3</v>
      </c>
      <c r="AS149" s="282">
        <v>6.3071706000000002E-3</v>
      </c>
      <c r="AT149" s="255">
        <f t="shared" si="54"/>
        <v>3.4909212621103825E-6</v>
      </c>
      <c r="AU149" s="256">
        <f t="shared" si="55"/>
        <v>8.5598010342496015E-9</v>
      </c>
      <c r="AV149" s="256">
        <f t="shared" si="56"/>
        <v>0.88335722789123994</v>
      </c>
      <c r="AW149" s="272">
        <v>2.1417234999999999E-6</v>
      </c>
      <c r="AX149" s="272">
        <v>6.4635705000000004E-9</v>
      </c>
      <c r="AY149" s="272">
        <v>1.7653175000000001E-13</v>
      </c>
      <c r="AZ149" s="272">
        <v>4.9670381999999999E-14</v>
      </c>
      <c r="BA149" s="273">
        <v>0</v>
      </c>
      <c r="BB149" s="272">
        <v>4.4858423999999998E-9</v>
      </c>
      <c r="BC149" s="272">
        <v>1.3439542000000001E-6</v>
      </c>
      <c r="BD149" s="272">
        <v>6.3597805000000001E-10</v>
      </c>
      <c r="BE149" s="272">
        <v>1.4592688000000001E-9</v>
      </c>
      <c r="BF149" s="272">
        <v>3.7013013000000002E-13</v>
      </c>
      <c r="BG149" s="272">
        <v>1.6360096E-15</v>
      </c>
      <c r="BH149" s="272">
        <v>4.2524802999999999E-13</v>
      </c>
      <c r="BI149" s="272">
        <v>2.4238874000000001E-15</v>
      </c>
      <c r="BJ149" s="272">
        <v>7.7144425999999995E-15</v>
      </c>
      <c r="BK149" s="272">
        <v>7.2933848000000004E-10</v>
      </c>
      <c r="BL149" s="272">
        <v>2.833156E-11</v>
      </c>
      <c r="BM149" s="273">
        <v>0</v>
      </c>
      <c r="BN149" s="272">
        <v>7.2789124000000004E-7</v>
      </c>
      <c r="BO149" s="273">
        <v>0.88335649999999999</v>
      </c>
      <c r="BP149" s="273">
        <v>0</v>
      </c>
      <c r="BQ149" s="273">
        <v>0</v>
      </c>
      <c r="BR149" s="273">
        <v>0</v>
      </c>
      <c r="BS149"/>
      <c r="BT149" s="121">
        <v>2.1368552999999999E-4</v>
      </c>
      <c r="BU149" s="274">
        <v>1.1537227000000001E-5</v>
      </c>
      <c r="BV149" s="274">
        <v>6.3215016999999997E-5</v>
      </c>
      <c r="BW149" s="274">
        <v>1.4265415999999999E-8</v>
      </c>
      <c r="BX149" s="274">
        <v>1.5714199E-5</v>
      </c>
      <c r="BY149" s="274">
        <v>2.908425E-6</v>
      </c>
      <c r="BZ149" s="274">
        <v>3.0221317999999999E-9</v>
      </c>
      <c r="CA149" s="274">
        <v>4.4069025000000003E-6</v>
      </c>
      <c r="CB149" s="274">
        <v>8.3641946000000005E-9</v>
      </c>
      <c r="CC149" s="274">
        <v>5.8009648000000002E-8</v>
      </c>
      <c r="CD149" s="121">
        <v>0</v>
      </c>
      <c r="CE149" s="121">
        <v>0</v>
      </c>
      <c r="CF149" s="121">
        <v>0</v>
      </c>
      <c r="CG149" s="274">
        <v>6.3298123000000001E-6</v>
      </c>
      <c r="CH149" s="121">
        <v>1.0948742999999999E-4</v>
      </c>
      <c r="CI149" s="274">
        <v>2.8494918E-9</v>
      </c>
      <c r="CJ149" s="121">
        <v>0</v>
      </c>
      <c r="CK149"/>
      <c r="CL149" s="322">
        <v>0</v>
      </c>
      <c r="CM149" s="322">
        <v>2.2356189999999998</v>
      </c>
      <c r="CN149" s="322">
        <v>0.10216214</v>
      </c>
      <c r="CO149" s="322">
        <v>8.5720155000000003E-3</v>
      </c>
      <c r="CP149" s="322">
        <v>1.4044064000000001E-3</v>
      </c>
      <c r="CQ149" s="322">
        <v>5.6625422000000003E-11</v>
      </c>
      <c r="CR149" s="322">
        <v>4.7613342000000002E-10</v>
      </c>
      <c r="CS149" s="322">
        <v>4.6460627000000001E-4</v>
      </c>
      <c r="CT149" s="322">
        <v>1.4501646999999999E-3</v>
      </c>
      <c r="CU149" s="322">
        <v>12.181549</v>
      </c>
      <c r="CV149" s="148" t="s">
        <v>1319</v>
      </c>
      <c r="CW149" s="136" t="s">
        <v>1463</v>
      </c>
      <c r="CX149" s="20" t="s">
        <v>4074</v>
      </c>
      <c r="CY149" s="13"/>
      <c r="CZ149" s="13"/>
      <c r="DB149"/>
      <c r="DC149"/>
      <c r="DD149"/>
      <c r="DE149"/>
      <c r="DF149"/>
      <c r="DG149"/>
      <c r="DH149"/>
      <c r="DI149"/>
      <c r="DJ149"/>
      <c r="DK149"/>
      <c r="DL149"/>
      <c r="DM149"/>
      <c r="DN149"/>
    </row>
    <row r="150" spans="1:118" ht="14.4" customHeight="1">
      <c r="A150" t="s">
        <v>1624</v>
      </c>
      <c r="B150" s="168" t="s">
        <v>1552</v>
      </c>
      <c r="C150" s="279" t="str">
        <f t="shared" si="60"/>
        <v>A.030.14.122</v>
      </c>
      <c r="D150" s="14" t="s">
        <v>2821</v>
      </c>
      <c r="E150" s="278" t="s">
        <v>1510</v>
      </c>
      <c r="F150" s="281" t="str">
        <f t="shared" si="61"/>
        <v>Propane</v>
      </c>
      <c r="G150" s="319">
        <f t="shared" si="67"/>
        <v>0.11278900960204299</v>
      </c>
      <c r="H150" s="319">
        <f t="shared" si="68"/>
        <v>2.3094211107042999E-2</v>
      </c>
      <c r="I150" s="319">
        <f t="shared" si="57"/>
        <v>4.1384262839999998E-2</v>
      </c>
      <c r="J150" s="319">
        <f t="shared" si="58"/>
        <v>1.747728655E-3</v>
      </c>
      <c r="K150" s="319">
        <v>4.6562806999999998E-2</v>
      </c>
      <c r="L150" s="319">
        <v>1.6244149999999999E-2</v>
      </c>
      <c r="M150" s="319">
        <v>2.4857902000000001E-2</v>
      </c>
      <c r="N150" s="319">
        <v>2.0883071999999999E-2</v>
      </c>
      <c r="O150" s="319">
        <v>2.1884611000000001E-3</v>
      </c>
      <c r="P150" s="319">
        <v>6.2588043000000001E-8</v>
      </c>
      <c r="Q150" s="319">
        <v>2.2615418999999999E-5</v>
      </c>
      <c r="R150" s="319">
        <v>2.8221083999999997E-4</v>
      </c>
      <c r="S150" s="319">
        <v>9.1030654999999999E-5</v>
      </c>
      <c r="T150" s="319">
        <v>0</v>
      </c>
      <c r="U150" s="319">
        <v>1.6441030000000001E-3</v>
      </c>
      <c r="V150" s="319">
        <v>0</v>
      </c>
      <c r="W150" s="319">
        <v>1.2595000000000001E-5</v>
      </c>
      <c r="X150" s="319">
        <v>0</v>
      </c>
      <c r="Y150" s="210"/>
      <c r="Z150" s="320">
        <f t="shared" si="62"/>
        <v>0.35009629323308267</v>
      </c>
      <c r="AA150" s="210"/>
      <c r="AB150" s="321">
        <f t="shared" si="63"/>
        <v>4.6562806999999998E-2</v>
      </c>
      <c r="AC150" s="321">
        <f t="shared" si="64"/>
        <v>6.4478473947043008E-2</v>
      </c>
      <c r="AD150" s="321">
        <f t="shared" si="59"/>
        <v>4.1396857840000002E-2</v>
      </c>
      <c r="AE150" s="321">
        <f t="shared" si="65"/>
        <v>4.1384262839999998E-2</v>
      </c>
      <c r="AF150" s="321">
        <f t="shared" si="66"/>
        <v>1.735133655E-3</v>
      </c>
      <c r="AG150"/>
      <c r="AH150" s="121">
        <v>50.256259999999997</v>
      </c>
      <c r="AI150" s="121">
        <v>50.007055000000001</v>
      </c>
      <c r="AJ150" s="121">
        <v>0.22289900000000001</v>
      </c>
      <c r="AK150" s="121">
        <v>0</v>
      </c>
      <c r="AL150" s="121">
        <v>1.9714852000000001E-2</v>
      </c>
      <c r="AM150" s="121">
        <v>7.8911835999999997E-4</v>
      </c>
      <c r="AN150" s="121">
        <v>5.8020277000000002E-3</v>
      </c>
      <c r="AO150"/>
      <c r="AP150" s="282">
        <v>1.8594765999999999E-2</v>
      </c>
      <c r="AQ150" s="282">
        <v>1.45042E-2</v>
      </c>
      <c r="AR150" s="282">
        <v>5.6595856999999998E-4</v>
      </c>
      <c r="AS150" s="282">
        <v>3.5246073E-3</v>
      </c>
      <c r="AT150" s="255">
        <f t="shared" si="54"/>
        <v>8.6955634782516345E-7</v>
      </c>
      <c r="AU150" s="256">
        <f t="shared" si="55"/>
        <v>2.0930420832543475E-9</v>
      </c>
      <c r="AV150" s="256">
        <f t="shared" si="56"/>
        <v>0.49364248314340003</v>
      </c>
      <c r="AW150" s="272">
        <v>3.3519065999999998E-7</v>
      </c>
      <c r="AX150" s="272">
        <v>1.0117530000000001E-9</v>
      </c>
      <c r="AY150" s="272">
        <v>2.7625568000000001E-14</v>
      </c>
      <c r="AZ150" s="272">
        <v>1.7695780000000002E-18</v>
      </c>
      <c r="BA150" s="273">
        <v>0</v>
      </c>
      <c r="BB150" s="272">
        <v>3.1051627000000001E-9</v>
      </c>
      <c r="BC150" s="272">
        <v>5.3113799999999997E-7</v>
      </c>
      <c r="BD150" s="272">
        <v>4.4018253000000002E-10</v>
      </c>
      <c r="BE150" s="272">
        <v>6.0399298000000004E-10</v>
      </c>
      <c r="BF150" s="272">
        <v>2.4459561000000001E-13</v>
      </c>
      <c r="BG150" s="272">
        <v>4.2107562999999997E-15</v>
      </c>
      <c r="BH150" s="272">
        <v>1.0060514E-15</v>
      </c>
      <c r="BI150" s="272">
        <v>3.2274169000000001E-19</v>
      </c>
      <c r="BJ150" s="272">
        <v>1.7259051999999999E-18</v>
      </c>
      <c r="BK150" s="272">
        <v>2.0761553999999999E-14</v>
      </c>
      <c r="BL150" s="272">
        <v>4.0436183999999998E-13</v>
      </c>
      <c r="BM150" s="272">
        <v>3.6093599999999999E-11</v>
      </c>
      <c r="BN150" s="272">
        <v>1.3031434E-6</v>
      </c>
      <c r="BO150" s="273">
        <v>0.49364118000000001</v>
      </c>
      <c r="BP150" s="272">
        <v>1.221E-10</v>
      </c>
      <c r="BQ150" s="272">
        <v>7.4250000000000002E-13</v>
      </c>
      <c r="BR150" s="272">
        <v>3.322E-17</v>
      </c>
      <c r="BS150"/>
      <c r="BT150" s="274">
        <v>8.9512511999999993E-5</v>
      </c>
      <c r="BU150" s="274">
        <v>5.1864140999999999E-6</v>
      </c>
      <c r="BV150" s="274">
        <v>9.7616135000000001E-6</v>
      </c>
      <c r="BW150" s="274">
        <v>3.3057279999999999E-8</v>
      </c>
      <c r="BX150" s="274">
        <v>4.6014965000000003E-6</v>
      </c>
      <c r="BY150" s="274">
        <v>2.022855E-6</v>
      </c>
      <c r="BZ150" s="274">
        <v>1.0108090999999999E-11</v>
      </c>
      <c r="CA150" s="274">
        <v>3.0510867999999999E-6</v>
      </c>
      <c r="CB150" s="274">
        <v>8.3988747000000006E-11</v>
      </c>
      <c r="CC150" s="274">
        <v>1.4964755E-8</v>
      </c>
      <c r="CD150" s="121">
        <v>0</v>
      </c>
      <c r="CE150" s="274">
        <v>7.9816391999999997E-8</v>
      </c>
      <c r="CF150" s="121">
        <v>0</v>
      </c>
      <c r="CG150" s="274">
        <v>4.1668846999999998E-6</v>
      </c>
      <c r="CH150" s="274">
        <v>6.0576440999999997E-5</v>
      </c>
      <c r="CI150" s="274">
        <v>2.5957237000000003E-10</v>
      </c>
      <c r="CJ150" s="274">
        <v>1.7528344E-8</v>
      </c>
      <c r="CK150" s="4"/>
      <c r="CL150" s="323">
        <v>0</v>
      </c>
      <c r="CM150" s="323">
        <v>0.34149035999999999</v>
      </c>
      <c r="CN150" s="323">
        <v>8.4653862999999996E-2</v>
      </c>
      <c r="CO150" s="323">
        <v>4.0223189999999999E-3</v>
      </c>
      <c r="CP150" s="323">
        <v>1.6150994000000001E-4</v>
      </c>
      <c r="CQ150" s="323">
        <v>4.4556026999999999E-13</v>
      </c>
      <c r="CR150" s="323">
        <v>5.2852988000000003E-11</v>
      </c>
      <c r="CS150" s="323">
        <v>1.2394406E-4</v>
      </c>
      <c r="CT150" s="323">
        <v>1.0598791999999999E-6</v>
      </c>
      <c r="CU150" s="323">
        <v>6.7512277000000003</v>
      </c>
      <c r="CV150" s="148" t="s">
        <v>1320</v>
      </c>
      <c r="CW150" s="136" t="s">
        <v>1463</v>
      </c>
      <c r="CX150" s="20" t="s">
        <v>4075</v>
      </c>
      <c r="CY150" s="13"/>
      <c r="CZ150" s="13"/>
      <c r="DB150"/>
      <c r="DC150"/>
      <c r="DD150"/>
      <c r="DE150"/>
      <c r="DF150"/>
      <c r="DG150"/>
      <c r="DH150"/>
      <c r="DI150"/>
      <c r="DJ150"/>
      <c r="DK150"/>
      <c r="DL150"/>
      <c r="DM150"/>
      <c r="DN150"/>
    </row>
    <row r="151" spans="1:118" ht="14.4" customHeight="1">
      <c r="A151" t="s">
        <v>1625</v>
      </c>
      <c r="B151" s="168" t="s">
        <v>1552</v>
      </c>
      <c r="C151" s="279" t="str">
        <f t="shared" si="60"/>
        <v>A.030.14.123</v>
      </c>
      <c r="D151" s="14" t="s">
        <v>2821</v>
      </c>
      <c r="E151" s="278" t="s">
        <v>1510</v>
      </c>
      <c r="F151" s="281" t="str">
        <f t="shared" si="61"/>
        <v>Propylene</v>
      </c>
      <c r="G151" s="319">
        <f t="shared" si="67"/>
        <v>0.23525923049988082</v>
      </c>
      <c r="H151" s="319">
        <f t="shared" si="68"/>
        <v>2.6531495967460003E-3</v>
      </c>
      <c r="I151" s="319">
        <f t="shared" si="57"/>
        <v>4.1086080903134828E-2</v>
      </c>
      <c r="J151" s="319">
        <f t="shared" si="58"/>
        <v>0</v>
      </c>
      <c r="K151" s="319">
        <v>0.19152</v>
      </c>
      <c r="L151" s="319">
        <v>3.5275679999999997E-2</v>
      </c>
      <c r="M151" s="319">
        <v>5.8104000000000003E-3</v>
      </c>
      <c r="N151" s="319">
        <v>7.3311480000000004E-4</v>
      </c>
      <c r="O151" s="319">
        <v>1.9199880000000001E-3</v>
      </c>
      <c r="P151" s="319">
        <v>0</v>
      </c>
      <c r="Q151" s="319">
        <v>4.6796745999999997E-8</v>
      </c>
      <c r="R151" s="319">
        <v>9.0313482999999997E-10</v>
      </c>
      <c r="S151" s="319">
        <v>0</v>
      </c>
      <c r="T151" s="319">
        <v>0</v>
      </c>
      <c r="U151" s="319">
        <v>0</v>
      </c>
      <c r="V151" s="319">
        <v>0</v>
      </c>
      <c r="W151" s="319">
        <v>0</v>
      </c>
      <c r="X151" s="319">
        <v>0</v>
      </c>
      <c r="Y151" s="210"/>
      <c r="Z151" s="320">
        <f t="shared" si="62"/>
        <v>1.44</v>
      </c>
      <c r="AA151" s="210"/>
      <c r="AB151" s="321">
        <f t="shared" si="63"/>
        <v>0.19152</v>
      </c>
      <c r="AC151" s="321">
        <f t="shared" si="64"/>
        <v>4.3739230499880821E-2</v>
      </c>
      <c r="AD151" s="321">
        <f t="shared" si="59"/>
        <v>4.1086080903134828E-2</v>
      </c>
      <c r="AE151" s="321">
        <f t="shared" si="65"/>
        <v>4.1086080903134828E-2</v>
      </c>
      <c r="AF151" s="321">
        <f t="shared" si="66"/>
        <v>0</v>
      </c>
      <c r="AG151"/>
      <c r="AH151" s="121">
        <v>51.021999999999998</v>
      </c>
      <c r="AI151" s="121">
        <v>50.667999999999999</v>
      </c>
      <c r="AJ151" s="121">
        <v>0</v>
      </c>
      <c r="AK151" s="121">
        <v>0</v>
      </c>
      <c r="AL151" s="121">
        <v>0.35399999999999998</v>
      </c>
      <c r="AM151" s="121">
        <v>0</v>
      </c>
      <c r="AN151" s="121">
        <v>0</v>
      </c>
      <c r="AO151"/>
      <c r="AP151" s="282">
        <v>3.7893997999999998E-2</v>
      </c>
      <c r="AQ151" s="282">
        <v>3.2977509000000002E-2</v>
      </c>
      <c r="AR151" s="282">
        <v>1.298794E-3</v>
      </c>
      <c r="AS151" s="282">
        <v>3.6176951999999998E-3</v>
      </c>
      <c r="AT151" s="255">
        <f t="shared" si="54"/>
        <v>1.9770688999999999E-6</v>
      </c>
      <c r="AU151" s="256">
        <f t="shared" si="55"/>
        <v>4.8032321600000003E-9</v>
      </c>
      <c r="AV151" s="256">
        <f t="shared" si="56"/>
        <v>0.50668000000000002</v>
      </c>
      <c r="AW151" s="272">
        <v>1.3363199999999999E-6</v>
      </c>
      <c r="AX151" s="272">
        <v>4.0320000000000001E-9</v>
      </c>
      <c r="AY151" s="272">
        <v>1.1015999999999999E-13</v>
      </c>
      <c r="AZ151" s="273">
        <v>0</v>
      </c>
      <c r="BA151" s="273">
        <v>0</v>
      </c>
      <c r="BB151" s="272">
        <v>1.0889999999999999E-10</v>
      </c>
      <c r="BC151" s="272">
        <v>6.4064E-7</v>
      </c>
      <c r="BD151" s="272">
        <v>2.4882E-11</v>
      </c>
      <c r="BE151" s="272">
        <v>7.4624E-10</v>
      </c>
      <c r="BF151" s="273">
        <v>0</v>
      </c>
      <c r="BG151" s="273">
        <v>0</v>
      </c>
      <c r="BH151" s="273">
        <v>0</v>
      </c>
      <c r="BI151" s="273">
        <v>0</v>
      </c>
      <c r="BJ151" s="273">
        <v>0</v>
      </c>
      <c r="BK151" s="273">
        <v>0</v>
      </c>
      <c r="BL151" s="273">
        <v>0</v>
      </c>
      <c r="BM151" s="273">
        <v>0</v>
      </c>
      <c r="BN151" s="273">
        <v>0</v>
      </c>
      <c r="BO151" s="273">
        <v>0.50668000000000002</v>
      </c>
      <c r="BP151" s="273">
        <v>0</v>
      </c>
      <c r="BQ151" s="273">
        <v>0</v>
      </c>
      <c r="BR151" s="273">
        <v>0</v>
      </c>
      <c r="BS151"/>
      <c r="BT151" s="121">
        <v>1.1343382E-4</v>
      </c>
      <c r="BU151" s="274">
        <v>5.1448040000000004E-6</v>
      </c>
      <c r="BV151" s="274">
        <v>4.0151021E-5</v>
      </c>
      <c r="BW151" s="274">
        <v>1.0579031E-13</v>
      </c>
      <c r="BX151" s="274">
        <v>5.9715729000000001E-6</v>
      </c>
      <c r="BY151" s="121">
        <v>0</v>
      </c>
      <c r="BZ151" s="121">
        <v>0</v>
      </c>
      <c r="CA151" s="121">
        <v>0</v>
      </c>
      <c r="CB151" s="121">
        <v>0</v>
      </c>
      <c r="CC151" s="274">
        <v>3.0965678999999998E-11</v>
      </c>
      <c r="CD151" s="121">
        <v>0</v>
      </c>
      <c r="CE151" s="121">
        <v>0</v>
      </c>
      <c r="CF151" s="121">
        <v>0</v>
      </c>
      <c r="CG151" s="274">
        <v>9.8640266999999994E-7</v>
      </c>
      <c r="CH151" s="274">
        <v>6.1179991000000002E-5</v>
      </c>
      <c r="CI151" s="121">
        <v>0</v>
      </c>
      <c r="CJ151" s="121">
        <v>0</v>
      </c>
      <c r="CK151"/>
      <c r="CL151" s="322">
        <v>0</v>
      </c>
      <c r="CM151" s="322">
        <v>1.44</v>
      </c>
      <c r="CN151" s="322">
        <v>2.9683599000000001E-3</v>
      </c>
      <c r="CO151" s="322">
        <v>3.5200000000000001E-3</v>
      </c>
      <c r="CP151" s="322">
        <v>3.9490416000000002E-4</v>
      </c>
      <c r="CQ151" s="322">
        <v>0</v>
      </c>
      <c r="CR151" s="322">
        <v>0</v>
      </c>
      <c r="CS151" s="322">
        <v>2.1511107E-4</v>
      </c>
      <c r="CT151" s="322">
        <v>0</v>
      </c>
      <c r="CU151" s="322">
        <v>6.8832000000000004</v>
      </c>
      <c r="CV151" s="148" t="s">
        <v>1321</v>
      </c>
      <c r="CW151" s="136" t="s">
        <v>1467</v>
      </c>
      <c r="CX151" s="20" t="s">
        <v>4064</v>
      </c>
      <c r="CY151" s="13"/>
      <c r="CZ151" s="13"/>
      <c r="DB151"/>
      <c r="DC151"/>
      <c r="DD151"/>
      <c r="DE151"/>
      <c r="DF151"/>
      <c r="DG151"/>
      <c r="DH151"/>
      <c r="DI151"/>
      <c r="DJ151"/>
      <c r="DK151"/>
      <c r="DL151"/>
      <c r="DM151"/>
      <c r="DN151"/>
    </row>
    <row r="152" spans="1:118" ht="14.4" customHeight="1" thickBot="1">
      <c r="A152" t="s">
        <v>1626</v>
      </c>
      <c r="B152" s="168" t="s">
        <v>1552</v>
      </c>
      <c r="C152" s="279" t="str">
        <f t="shared" si="60"/>
        <v>A.030.14.124</v>
      </c>
      <c r="D152" s="14" t="s">
        <v>2821</v>
      </c>
      <c r="E152" s="278" t="s">
        <v>1510</v>
      </c>
      <c r="F152" s="281" t="str">
        <f t="shared" si="61"/>
        <v>Phenol</v>
      </c>
      <c r="G152" s="319">
        <f t="shared" si="67"/>
        <v>0.28080238318148043</v>
      </c>
      <c r="H152" s="319">
        <f t="shared" si="68"/>
        <v>3.4153856636499999E-3</v>
      </c>
      <c r="I152" s="319">
        <f t="shared" si="57"/>
        <v>3.9316997517830403E-2</v>
      </c>
      <c r="J152" s="319">
        <f t="shared" si="58"/>
        <v>0</v>
      </c>
      <c r="K152" s="319">
        <v>0.23807</v>
      </c>
      <c r="L152" s="319">
        <v>3.7380194999999998E-2</v>
      </c>
      <c r="M152" s="319">
        <v>1.9368E-3</v>
      </c>
      <c r="N152" s="319">
        <v>2.0438352E-3</v>
      </c>
      <c r="O152" s="319">
        <v>1.3714199999999999E-3</v>
      </c>
      <c r="P152" s="319">
        <v>0</v>
      </c>
      <c r="Q152" s="319">
        <v>1.3046365E-7</v>
      </c>
      <c r="R152" s="319">
        <v>2.5178303999999999E-9</v>
      </c>
      <c r="S152" s="319">
        <v>0</v>
      </c>
      <c r="T152" s="319">
        <v>0</v>
      </c>
      <c r="U152" s="319">
        <v>0</v>
      </c>
      <c r="V152" s="319">
        <v>0</v>
      </c>
      <c r="W152" s="319">
        <v>0</v>
      </c>
      <c r="X152" s="319">
        <v>0</v>
      </c>
      <c r="Y152" s="210"/>
      <c r="Z152" s="320">
        <f t="shared" si="62"/>
        <v>1.79</v>
      </c>
      <c r="AA152" s="210"/>
      <c r="AB152" s="321">
        <f t="shared" si="63"/>
        <v>0.23807</v>
      </c>
      <c r="AC152" s="321">
        <f t="shared" si="64"/>
        <v>4.2732383181480406E-2</v>
      </c>
      <c r="AD152" s="321">
        <f t="shared" si="59"/>
        <v>3.9316997517830403E-2</v>
      </c>
      <c r="AE152" s="321">
        <f t="shared" si="65"/>
        <v>3.9316997517830403E-2</v>
      </c>
      <c r="AF152" s="321">
        <f t="shared" si="66"/>
        <v>0</v>
      </c>
      <c r="AG152"/>
      <c r="AH152" s="121">
        <v>38.805</v>
      </c>
      <c r="AI152" s="121">
        <v>37.778399999999998</v>
      </c>
      <c r="AJ152" s="121">
        <v>0</v>
      </c>
      <c r="AK152" s="121">
        <v>0</v>
      </c>
      <c r="AL152" s="121">
        <v>1.0266</v>
      </c>
      <c r="AM152" s="121">
        <v>0</v>
      </c>
      <c r="AN152" s="121">
        <v>0</v>
      </c>
      <c r="AO152"/>
      <c r="AP152" s="282">
        <v>4.3321169E-2</v>
      </c>
      <c r="AQ152" s="282">
        <v>3.9035930000000003E-2</v>
      </c>
      <c r="AR152" s="282">
        <v>1.5878604000000001E-3</v>
      </c>
      <c r="AS152" s="282">
        <v>2.6973778000000002E-3</v>
      </c>
      <c r="AT152" s="255">
        <f t="shared" si="54"/>
        <v>2.3402836000000001E-6</v>
      </c>
      <c r="AU152" s="256">
        <f t="shared" si="55"/>
        <v>5.8722649349999999E-9</v>
      </c>
      <c r="AV152" s="256">
        <f t="shared" si="56"/>
        <v>0.37778400000000001</v>
      </c>
      <c r="AW152" s="272">
        <v>1.66112E-6</v>
      </c>
      <c r="AX152" s="272">
        <v>5.0119999999999996E-9</v>
      </c>
      <c r="AY152" s="272">
        <v>1.3693500000000001E-13</v>
      </c>
      <c r="AZ152" s="273">
        <v>0</v>
      </c>
      <c r="BA152" s="273">
        <v>0</v>
      </c>
      <c r="BB152" s="272">
        <v>3.0360000000000002E-10</v>
      </c>
      <c r="BC152" s="272">
        <v>6.7886000000000003E-7</v>
      </c>
      <c r="BD152" s="272">
        <v>6.9367999999999998E-11</v>
      </c>
      <c r="BE152" s="272">
        <v>7.9075999999999997E-10</v>
      </c>
      <c r="BF152" s="273">
        <v>0</v>
      </c>
      <c r="BG152" s="273">
        <v>0</v>
      </c>
      <c r="BH152" s="273">
        <v>0</v>
      </c>
      <c r="BI152" s="273">
        <v>0</v>
      </c>
      <c r="BJ152" s="273">
        <v>0</v>
      </c>
      <c r="BK152" s="273">
        <v>0</v>
      </c>
      <c r="BL152" s="273">
        <v>0</v>
      </c>
      <c r="BM152" s="273">
        <v>0</v>
      </c>
      <c r="BN152" s="273">
        <v>0</v>
      </c>
      <c r="BO152" s="273">
        <v>0.37778400000000001</v>
      </c>
      <c r="BP152" s="273">
        <v>0</v>
      </c>
      <c r="BQ152" s="273">
        <v>0</v>
      </c>
      <c r="BR152" s="273">
        <v>0</v>
      </c>
      <c r="BS152"/>
      <c r="BT152" s="121">
        <v>1.0887988000000001E-4</v>
      </c>
      <c r="BU152" s="274">
        <v>5.4517384000000002E-6</v>
      </c>
      <c r="BV152" s="274">
        <v>4.9909949999999998E-5</v>
      </c>
      <c r="BW152" s="274">
        <v>2.9493055999999999E-13</v>
      </c>
      <c r="BX152" s="274">
        <v>5.7290849999999997E-6</v>
      </c>
      <c r="BY152" s="121">
        <v>0</v>
      </c>
      <c r="BZ152" s="121">
        <v>0</v>
      </c>
      <c r="CA152" s="121">
        <v>0</v>
      </c>
      <c r="CB152" s="121">
        <v>0</v>
      </c>
      <c r="CC152" s="274">
        <v>8.6328559999999997E-11</v>
      </c>
      <c r="CD152" s="121">
        <v>0</v>
      </c>
      <c r="CE152" s="121">
        <v>0</v>
      </c>
      <c r="CF152" s="121">
        <v>0</v>
      </c>
      <c r="CG152" s="274">
        <v>2.1728052999999999E-6</v>
      </c>
      <c r="CH152" s="274">
        <v>4.5616211000000002E-5</v>
      </c>
      <c r="CI152" s="121">
        <v>0</v>
      </c>
      <c r="CJ152" s="121">
        <v>0</v>
      </c>
      <c r="CK152"/>
      <c r="CL152" s="322">
        <v>0</v>
      </c>
      <c r="CM152" s="322">
        <v>1.79</v>
      </c>
      <c r="CN152" s="322">
        <v>8.2754275999999995E-3</v>
      </c>
      <c r="CO152" s="322">
        <v>3.7299999999999998E-3</v>
      </c>
      <c r="CP152" s="322">
        <v>1.3163471999999999E-4</v>
      </c>
      <c r="CQ152" s="322">
        <v>0</v>
      </c>
      <c r="CR152" s="322">
        <v>0</v>
      </c>
      <c r="CS152" s="322">
        <v>2.279444E-4</v>
      </c>
      <c r="CT152" s="322">
        <v>0</v>
      </c>
      <c r="CU152" s="322">
        <v>5.1321599999999998</v>
      </c>
      <c r="CV152" s="148" t="s">
        <v>1322</v>
      </c>
      <c r="CW152" s="136" t="s">
        <v>1472</v>
      </c>
      <c r="CX152" s="18" t="s">
        <v>4076</v>
      </c>
      <c r="CY152" s="13"/>
      <c r="CZ152" s="13"/>
      <c r="DB152"/>
      <c r="DC152"/>
      <c r="DD152"/>
      <c r="DE152"/>
      <c r="DF152"/>
      <c r="DG152"/>
      <c r="DH152"/>
      <c r="DI152"/>
      <c r="DJ152"/>
      <c r="DK152"/>
      <c r="DL152"/>
      <c r="DM152"/>
      <c r="DN152"/>
    </row>
    <row r="153" spans="1:118" ht="14.4" customHeight="1" thickBot="1">
      <c r="A153" t="s">
        <v>1627</v>
      </c>
      <c r="B153" s="168" t="s">
        <v>1552</v>
      </c>
      <c r="C153" s="279" t="str">
        <f t="shared" si="60"/>
        <v>A.030.14.125</v>
      </c>
      <c r="D153" s="14" t="s">
        <v>2821</v>
      </c>
      <c r="E153" s="278" t="s">
        <v>1510</v>
      </c>
      <c r="F153" s="281" t="str">
        <f t="shared" si="61"/>
        <v>Rosin</v>
      </c>
      <c r="G153" s="319">
        <f t="shared" si="67"/>
        <v>1.2170471583092999</v>
      </c>
      <c r="H153" s="319">
        <f t="shared" si="68"/>
        <v>4.6852103919999999E-2</v>
      </c>
      <c r="I153" s="319">
        <f t="shared" si="57"/>
        <v>0.14374758258930001</v>
      </c>
      <c r="J153" s="319">
        <f t="shared" si="58"/>
        <v>0.13777090180000001</v>
      </c>
      <c r="K153" s="319">
        <v>0.88867657</v>
      </c>
      <c r="L153" s="319">
        <v>9.5953533999999993E-2</v>
      </c>
      <c r="M153" s="319">
        <v>4.4765922E-2</v>
      </c>
      <c r="N153" s="319">
        <v>3.7650004000000001E-2</v>
      </c>
      <c r="O153" s="319">
        <v>8.7231857999999999E-3</v>
      </c>
      <c r="P153" s="319">
        <v>1.2510299000000001E-4</v>
      </c>
      <c r="Q153" s="319">
        <v>3.5381113000000001E-4</v>
      </c>
      <c r="R153" s="319">
        <v>3.0245832E-3</v>
      </c>
      <c r="S153" s="319">
        <v>4.9331417999999997E-3</v>
      </c>
      <c r="T153" s="319">
        <v>0</v>
      </c>
      <c r="U153" s="319">
        <v>0.13283776</v>
      </c>
      <c r="V153" s="319">
        <v>3.5433893E-6</v>
      </c>
      <c r="W153" s="319">
        <v>0</v>
      </c>
      <c r="X153" s="319">
        <v>0</v>
      </c>
      <c r="Y153" s="210"/>
      <c r="Z153" s="320">
        <f t="shared" si="62"/>
        <v>6.6817787218045108</v>
      </c>
      <c r="AA153" s="210"/>
      <c r="AB153" s="321">
        <f t="shared" si="63"/>
        <v>0.88867657</v>
      </c>
      <c r="AC153" s="321">
        <f t="shared" si="64"/>
        <v>0.19059614311999995</v>
      </c>
      <c r="AD153" s="321">
        <f t="shared" si="59"/>
        <v>0.14374403920000001</v>
      </c>
      <c r="AE153" s="321">
        <f t="shared" si="65"/>
        <v>0.14374758258929998</v>
      </c>
      <c r="AF153" s="321">
        <f t="shared" si="66"/>
        <v>0.13777090180000001</v>
      </c>
      <c r="AG153"/>
      <c r="AH153" s="121">
        <v>107.11304</v>
      </c>
      <c r="AI153" s="121">
        <v>76.453733999999997</v>
      </c>
      <c r="AJ153" s="121">
        <v>18.007176000000001</v>
      </c>
      <c r="AK153" s="121">
        <v>0</v>
      </c>
      <c r="AL153" s="121">
        <v>1.8135245</v>
      </c>
      <c r="AM153" s="121">
        <v>6.7594194999999999</v>
      </c>
      <c r="AN153" s="121">
        <v>4.0791864000000002</v>
      </c>
      <c r="AO153"/>
      <c r="AP153" s="282">
        <v>0.15091773</v>
      </c>
      <c r="AQ153" s="282">
        <v>0.14214205999999999</v>
      </c>
      <c r="AR153" s="282">
        <v>5.9638158000000002E-3</v>
      </c>
      <c r="AS153" s="282">
        <v>2.8118611000000002E-3</v>
      </c>
      <c r="AT153" s="255">
        <f t="shared" si="54"/>
        <v>8.5217060983765002E-6</v>
      </c>
      <c r="AU153" s="256">
        <f t="shared" si="55"/>
        <v>2.2055531842399897E-8</v>
      </c>
      <c r="AV153" s="256">
        <f t="shared" si="56"/>
        <v>0.39381807756000003</v>
      </c>
      <c r="AW153" s="272">
        <v>6.2124464999999997E-6</v>
      </c>
      <c r="AX153" s="272">
        <v>1.8744851999999999E-8</v>
      </c>
      <c r="AY153" s="272">
        <v>5.1211786E-13</v>
      </c>
      <c r="AZ153" s="272">
        <v>1.2692789E-10</v>
      </c>
      <c r="BA153" s="272">
        <v>5.3543865000000002E-12</v>
      </c>
      <c r="BB153" s="272">
        <v>5.5983205000000003E-9</v>
      </c>
      <c r="BC153" s="272">
        <v>2.2934884999999999E-6</v>
      </c>
      <c r="BD153" s="272">
        <v>7.9730808999999998E-10</v>
      </c>
      <c r="BE153" s="272">
        <v>2.4985016000000001E-9</v>
      </c>
      <c r="BF153" s="272">
        <v>2.7978900999999998E-13</v>
      </c>
      <c r="BG153" s="272">
        <v>3.7109778999999998E-15</v>
      </c>
      <c r="BH153" s="272">
        <v>9.0397177000000005E-12</v>
      </c>
      <c r="BI153" s="272">
        <v>5.9307441999999995E-14</v>
      </c>
      <c r="BJ153" s="272">
        <v>1.4963270999999999E-13</v>
      </c>
      <c r="BK153" s="272">
        <v>2.4381891E-9</v>
      </c>
      <c r="BL153" s="272">
        <v>7.6023064999999993E-9</v>
      </c>
      <c r="BM153" s="272">
        <v>4.8258766999999997E-12</v>
      </c>
      <c r="BN153" s="273">
        <v>1.0619756E-4</v>
      </c>
      <c r="BO153" s="273">
        <v>0.39371188000000001</v>
      </c>
      <c r="BP153" s="273">
        <v>0</v>
      </c>
      <c r="BQ153" s="273">
        <v>0</v>
      </c>
      <c r="BR153" s="273">
        <v>0</v>
      </c>
      <c r="BS153"/>
      <c r="BT153" s="121">
        <v>3.6086982000000002E-4</v>
      </c>
      <c r="BU153" s="274">
        <v>1.9057903000000001E-5</v>
      </c>
      <c r="BV153" s="121">
        <v>1.8630572E-4</v>
      </c>
      <c r="BW153" s="274">
        <v>3.5450076999999999E-7</v>
      </c>
      <c r="BX153" s="274">
        <v>2.0814430000000001E-5</v>
      </c>
      <c r="BY153" s="274">
        <v>3.6085033E-6</v>
      </c>
      <c r="BZ153" s="274">
        <v>3.7876819000000001E-9</v>
      </c>
      <c r="CA153" s="274">
        <v>5.4781316000000004E-6</v>
      </c>
      <c r="CB153" s="274">
        <v>1.6787940000000001E-7</v>
      </c>
      <c r="CC153" s="274">
        <v>2.3411888E-7</v>
      </c>
      <c r="CD153" s="274">
        <v>3.9670483999999999E-8</v>
      </c>
      <c r="CE153" s="274">
        <v>3.5051366999999999E-9</v>
      </c>
      <c r="CF153" s="274">
        <v>6.4657551999999995E-10</v>
      </c>
      <c r="CG153" s="274">
        <v>8.3845877999999999E-6</v>
      </c>
      <c r="CH153" s="121">
        <v>1.1405172000000001E-4</v>
      </c>
      <c r="CI153" s="274">
        <v>2.3647153E-6</v>
      </c>
      <c r="CJ153" s="121">
        <v>0</v>
      </c>
      <c r="CK153"/>
      <c r="CL153" s="322">
        <v>1.0727651999999999E-9</v>
      </c>
      <c r="CM153" s="322">
        <v>6.6728490999999996</v>
      </c>
      <c r="CN153" s="322">
        <v>0.13248225</v>
      </c>
      <c r="CO153" s="322">
        <v>1.3870156999999999E-2</v>
      </c>
      <c r="CP153" s="322">
        <v>2.8229005E-4</v>
      </c>
      <c r="CQ153" s="322">
        <v>1.4631534999999999E-9</v>
      </c>
      <c r="CR153" s="322">
        <v>1.0846524E-8</v>
      </c>
      <c r="CS153" s="322">
        <v>8.4687895999999998E-4</v>
      </c>
      <c r="CT153" s="322">
        <v>0.19320002999999999</v>
      </c>
      <c r="CU153" s="322">
        <v>5.8151495999999998</v>
      </c>
      <c r="CV153" s="149" t="s">
        <v>1323</v>
      </c>
      <c r="CW153" s="139" t="s">
        <v>1443</v>
      </c>
      <c r="CX153" s="20" t="s">
        <v>4063</v>
      </c>
      <c r="CY153" s="13"/>
      <c r="CZ153" s="13"/>
      <c r="DB153"/>
      <c r="DC153"/>
      <c r="DD153"/>
      <c r="DE153"/>
      <c r="DF153"/>
      <c r="DG153"/>
      <c r="DH153"/>
      <c r="DI153"/>
      <c r="DJ153"/>
      <c r="DK153"/>
      <c r="DL153"/>
      <c r="DM153"/>
      <c r="DN153"/>
    </row>
    <row r="154" spans="1:118" ht="14.4" customHeight="1" thickBot="1">
      <c r="A154" t="s">
        <v>1628</v>
      </c>
      <c r="B154" s="168" t="s">
        <v>1552</v>
      </c>
      <c r="C154" s="279" t="str">
        <f t="shared" si="60"/>
        <v>A.030.14.126</v>
      </c>
      <c r="D154" s="14" t="s">
        <v>2821</v>
      </c>
      <c r="E154" s="278" t="s">
        <v>1510</v>
      </c>
      <c r="F154" s="281" t="str">
        <f t="shared" si="61"/>
        <v>Styrene</v>
      </c>
      <c r="G154" s="319">
        <f t="shared" si="67"/>
        <v>0.30776086153499999</v>
      </c>
      <c r="H154" s="319">
        <f t="shared" si="68"/>
        <v>4.4824324330000002E-3</v>
      </c>
      <c r="I154" s="319">
        <f t="shared" si="57"/>
        <v>2.5308429101999999E-2</v>
      </c>
      <c r="J154" s="319">
        <f t="shared" si="58"/>
        <v>0</v>
      </c>
      <c r="K154" s="319">
        <v>0.27796999999999999</v>
      </c>
      <c r="L154" s="319">
        <v>2.5163985999999999E-2</v>
      </c>
      <c r="M154" s="319">
        <v>4.4449559999999999E-5</v>
      </c>
      <c r="N154" s="319">
        <v>4.4284320000000004E-3</v>
      </c>
      <c r="O154" s="319">
        <v>0</v>
      </c>
      <c r="P154" s="319">
        <v>0</v>
      </c>
      <c r="Q154" s="319">
        <v>5.4000433000000003E-5</v>
      </c>
      <c r="R154" s="319">
        <v>9.9993542000000006E-5</v>
      </c>
      <c r="S154" s="319">
        <v>0</v>
      </c>
      <c r="T154" s="319">
        <v>0</v>
      </c>
      <c r="U154" s="319">
        <v>0</v>
      </c>
      <c r="V154" s="319">
        <v>0</v>
      </c>
      <c r="W154" s="319">
        <v>0</v>
      </c>
      <c r="X154" s="319">
        <v>0</v>
      </c>
      <c r="Y154" s="210"/>
      <c r="Z154" s="320">
        <f t="shared" si="62"/>
        <v>2.09</v>
      </c>
      <c r="AA154" s="210"/>
      <c r="AB154" s="321">
        <f t="shared" si="63"/>
        <v>0.27796999999999999</v>
      </c>
      <c r="AC154" s="321">
        <f t="shared" si="64"/>
        <v>2.9790861534999998E-2</v>
      </c>
      <c r="AD154" s="321">
        <f t="shared" si="59"/>
        <v>2.5308429101999999E-2</v>
      </c>
      <c r="AE154" s="321">
        <f t="shared" si="65"/>
        <v>2.5308429101999999E-2</v>
      </c>
      <c r="AF154" s="321">
        <f t="shared" si="66"/>
        <v>0</v>
      </c>
      <c r="AG154"/>
      <c r="AH154" s="121">
        <v>44.731999999999999</v>
      </c>
      <c r="AI154" s="121">
        <v>44.731999999999999</v>
      </c>
      <c r="AJ154" s="121">
        <v>0</v>
      </c>
      <c r="AK154" s="121">
        <v>0</v>
      </c>
      <c r="AL154" s="121">
        <v>0</v>
      </c>
      <c r="AM154" s="121">
        <v>0</v>
      </c>
      <c r="AN154" s="121">
        <v>0</v>
      </c>
      <c r="AO154"/>
      <c r="AP154" s="282">
        <v>4.4945868999999999E-2</v>
      </c>
      <c r="AQ154" s="282">
        <v>3.9984984000000001E-2</v>
      </c>
      <c r="AR154" s="282">
        <v>1.7670207E-3</v>
      </c>
      <c r="AS154" s="282">
        <v>3.1938648000000001E-3</v>
      </c>
      <c r="AT154" s="255">
        <f t="shared" si="54"/>
        <v>2.39718128E-6</v>
      </c>
      <c r="AU154" s="256">
        <f t="shared" si="55"/>
        <v>6.534839885E-9</v>
      </c>
      <c r="AV154" s="256">
        <f t="shared" si="56"/>
        <v>0.44732</v>
      </c>
      <c r="AW154" s="272">
        <v>1.9395199999999999E-6</v>
      </c>
      <c r="AX154" s="272">
        <v>5.8520000000000001E-9</v>
      </c>
      <c r="AY154" s="272">
        <v>1.59885E-13</v>
      </c>
      <c r="AZ154" s="273">
        <v>0</v>
      </c>
      <c r="BA154" s="273">
        <v>0</v>
      </c>
      <c r="BB154" s="272">
        <v>6.5928000000000002E-10</v>
      </c>
      <c r="BC154" s="272">
        <v>4.5700199999999998E-7</v>
      </c>
      <c r="BD154" s="272">
        <v>1.5034800000000001E-10</v>
      </c>
      <c r="BE154" s="272">
        <v>5.3233199999999998E-10</v>
      </c>
      <c r="BF154" s="273">
        <v>0</v>
      </c>
      <c r="BG154" s="273">
        <v>0</v>
      </c>
      <c r="BH154" s="273">
        <v>0</v>
      </c>
      <c r="BI154" s="273">
        <v>0</v>
      </c>
      <c r="BJ154" s="273">
        <v>0</v>
      </c>
      <c r="BK154" s="273">
        <v>0</v>
      </c>
      <c r="BL154" s="273">
        <v>0</v>
      </c>
      <c r="BM154" s="273">
        <v>0</v>
      </c>
      <c r="BN154" s="273">
        <v>0</v>
      </c>
      <c r="BO154" s="273">
        <v>0.44732</v>
      </c>
      <c r="BP154" s="273">
        <v>0</v>
      </c>
      <c r="BQ154" s="273">
        <v>0</v>
      </c>
      <c r="BR154" s="273">
        <v>0</v>
      </c>
      <c r="BS154"/>
      <c r="BT154" s="121">
        <v>1.2396898E-4</v>
      </c>
      <c r="BU154" s="274">
        <v>3.6700577000000001E-6</v>
      </c>
      <c r="BV154" s="274">
        <v>5.8274745999999999E-5</v>
      </c>
      <c r="BW154" s="274">
        <v>1.1712922E-8</v>
      </c>
      <c r="BX154" s="274">
        <v>3.0231527000000001E-6</v>
      </c>
      <c r="BY154" s="121">
        <v>0</v>
      </c>
      <c r="BZ154" s="121">
        <v>0</v>
      </c>
      <c r="CA154" s="121">
        <v>0</v>
      </c>
      <c r="CB154" s="121">
        <v>0</v>
      </c>
      <c r="CC154" s="274">
        <v>3.5732400999999997E-8</v>
      </c>
      <c r="CD154" s="121">
        <v>0</v>
      </c>
      <c r="CE154" s="121">
        <v>0</v>
      </c>
      <c r="CF154" s="121">
        <v>0</v>
      </c>
      <c r="CG154" s="274">
        <v>4.9411173999999996E-6</v>
      </c>
      <c r="CH154" s="274">
        <v>5.4012460000000002E-5</v>
      </c>
      <c r="CI154" s="121">
        <v>0</v>
      </c>
      <c r="CJ154" s="121">
        <v>0</v>
      </c>
      <c r="CK154"/>
      <c r="CL154" s="322">
        <v>0</v>
      </c>
      <c r="CM154" s="322">
        <v>2.09</v>
      </c>
      <c r="CN154" s="322">
        <v>0</v>
      </c>
      <c r="CO154" s="322">
        <v>2.5110000000000002E-3</v>
      </c>
      <c r="CP154" s="322">
        <v>3.0240000000000002E-6</v>
      </c>
      <c r="CQ154" s="322">
        <v>0</v>
      </c>
      <c r="CR154" s="322">
        <v>0</v>
      </c>
      <c r="CS154" s="322">
        <v>1.5344997E-4</v>
      </c>
      <c r="CT154" s="322">
        <v>0</v>
      </c>
      <c r="CU154" s="322">
        <v>6.0768000000000004</v>
      </c>
      <c r="CV154" s="148" t="s">
        <v>1324</v>
      </c>
      <c r="CW154" s="136" t="s">
        <v>1473</v>
      </c>
      <c r="CX154" s="18" t="s">
        <v>4077</v>
      </c>
      <c r="CY154" s="13"/>
      <c r="CZ154" s="13"/>
      <c r="DB154"/>
      <c r="DC154"/>
      <c r="DD154"/>
      <c r="DE154"/>
      <c r="DF154"/>
      <c r="DG154"/>
      <c r="DH154"/>
      <c r="DI154"/>
      <c r="DJ154"/>
      <c r="DK154"/>
      <c r="DL154"/>
      <c r="DM154"/>
      <c r="DN154"/>
    </row>
    <row r="155" spans="1:118" ht="14.4" customHeight="1" thickBot="1">
      <c r="A155" t="s">
        <v>1629</v>
      </c>
      <c r="B155" s="168" t="s">
        <v>1552</v>
      </c>
      <c r="C155" s="279" t="str">
        <f t="shared" si="60"/>
        <v>A.030.14.127</v>
      </c>
      <c r="D155" s="14" t="s">
        <v>2821</v>
      </c>
      <c r="E155" s="278" t="s">
        <v>1510</v>
      </c>
      <c r="F155" s="281" t="str">
        <f t="shared" si="61"/>
        <v>Toluene</v>
      </c>
      <c r="G155" s="319">
        <f t="shared" si="67"/>
        <v>0.21445387427262622</v>
      </c>
      <c r="H155" s="319">
        <f t="shared" si="68"/>
        <v>2.8163485063300003E-3</v>
      </c>
      <c r="I155" s="319">
        <f t="shared" si="57"/>
        <v>4.9377525766296226E-2</v>
      </c>
      <c r="J155" s="319">
        <f t="shared" si="58"/>
        <v>0</v>
      </c>
      <c r="K155" s="319">
        <v>0.16225999999999999</v>
      </c>
      <c r="L155" s="319">
        <v>4.7602125000000002E-2</v>
      </c>
      <c r="M155" s="319">
        <v>1.7753999999999999E-3</v>
      </c>
      <c r="N155" s="319">
        <v>6.2203680000000002E-4</v>
      </c>
      <c r="O155" s="319">
        <v>2.1942720000000001E-3</v>
      </c>
      <c r="P155" s="319">
        <v>0</v>
      </c>
      <c r="Q155" s="319">
        <v>3.9706329999999998E-8</v>
      </c>
      <c r="R155" s="319">
        <v>7.6629622000000005E-10</v>
      </c>
      <c r="S155" s="319">
        <v>0</v>
      </c>
      <c r="T155" s="319">
        <v>0</v>
      </c>
      <c r="U155" s="319">
        <v>0</v>
      </c>
      <c r="V155" s="319">
        <v>0</v>
      </c>
      <c r="W155" s="319">
        <v>0</v>
      </c>
      <c r="X155" s="319">
        <v>0</v>
      </c>
      <c r="Y155" s="210"/>
      <c r="Z155" s="320">
        <f t="shared" si="62"/>
        <v>1.2199999999999998</v>
      </c>
      <c r="AA155" s="210"/>
      <c r="AB155" s="321">
        <f t="shared" si="63"/>
        <v>0.16225999999999999</v>
      </c>
      <c r="AC155" s="321">
        <f t="shared" si="64"/>
        <v>5.2193874272626228E-2</v>
      </c>
      <c r="AD155" s="321">
        <f t="shared" si="59"/>
        <v>4.9377525766296226E-2</v>
      </c>
      <c r="AE155" s="321">
        <f t="shared" si="65"/>
        <v>4.9377525766296226E-2</v>
      </c>
      <c r="AF155" s="321">
        <f t="shared" si="66"/>
        <v>0</v>
      </c>
      <c r="AG155"/>
      <c r="AH155" s="121">
        <v>52.706000000000003</v>
      </c>
      <c r="AI155" s="121">
        <v>52.47</v>
      </c>
      <c r="AJ155" s="121">
        <v>0</v>
      </c>
      <c r="AK155" s="121">
        <v>0</v>
      </c>
      <c r="AL155" s="121">
        <v>0.23599999999999999</v>
      </c>
      <c r="AM155" s="121">
        <v>0</v>
      </c>
      <c r="AN155" s="121">
        <v>0</v>
      </c>
      <c r="AO155"/>
      <c r="AP155" s="282">
        <v>3.8253901E-2</v>
      </c>
      <c r="AQ155" s="282">
        <v>3.3305830000000002E-2</v>
      </c>
      <c r="AR155" s="282">
        <v>1.2017130999999999E-3</v>
      </c>
      <c r="AS155" s="282">
        <v>3.746358E-3</v>
      </c>
      <c r="AT155" s="255">
        <f t="shared" si="54"/>
        <v>1.9967524000000002E-6</v>
      </c>
      <c r="AU155" s="256">
        <f t="shared" si="55"/>
        <v>4.4442053300000004E-9</v>
      </c>
      <c r="AV155" s="256">
        <f t="shared" si="56"/>
        <v>0.52470000000000006</v>
      </c>
      <c r="AW155" s="272">
        <v>1.1321600000000001E-6</v>
      </c>
      <c r="AX155" s="272">
        <v>3.4160000000000002E-9</v>
      </c>
      <c r="AY155" s="272">
        <v>9.3330000000000005E-14</v>
      </c>
      <c r="AZ155" s="273">
        <v>0</v>
      </c>
      <c r="BA155" s="273">
        <v>0</v>
      </c>
      <c r="BB155" s="272">
        <v>9.2399999999999999E-11</v>
      </c>
      <c r="BC155" s="272">
        <v>8.6450000000000005E-7</v>
      </c>
      <c r="BD155" s="272">
        <v>2.1112E-11</v>
      </c>
      <c r="BE155" s="272">
        <v>1.0069999999999999E-9</v>
      </c>
      <c r="BF155" s="273">
        <v>0</v>
      </c>
      <c r="BG155" s="273">
        <v>0</v>
      </c>
      <c r="BH155" s="273">
        <v>0</v>
      </c>
      <c r="BI155" s="273">
        <v>0</v>
      </c>
      <c r="BJ155" s="273">
        <v>0</v>
      </c>
      <c r="BK155" s="273">
        <v>0</v>
      </c>
      <c r="BL155" s="273">
        <v>0</v>
      </c>
      <c r="BM155" s="273">
        <v>0</v>
      </c>
      <c r="BN155" s="273">
        <v>0</v>
      </c>
      <c r="BO155" s="273">
        <v>0.52470000000000006</v>
      </c>
      <c r="BP155" s="273">
        <v>0</v>
      </c>
      <c r="BQ155" s="273">
        <v>0</v>
      </c>
      <c r="BR155" s="273">
        <v>0</v>
      </c>
      <c r="BS155"/>
      <c r="BT155" s="121">
        <v>1.1301963E-4</v>
      </c>
      <c r="BU155" s="274">
        <v>6.9425623000000003E-6</v>
      </c>
      <c r="BV155" s="274">
        <v>3.4016836999999997E-5</v>
      </c>
      <c r="BW155" s="274">
        <v>8.9761476E-14</v>
      </c>
      <c r="BX155" s="274">
        <v>7.7001082999999994E-6</v>
      </c>
      <c r="BY155" s="121">
        <v>0</v>
      </c>
      <c r="BZ155" s="121">
        <v>0</v>
      </c>
      <c r="CA155" s="121">
        <v>0</v>
      </c>
      <c r="CB155" s="121">
        <v>0</v>
      </c>
      <c r="CC155" s="274">
        <v>2.6273909000000001E-11</v>
      </c>
      <c r="CD155" s="121">
        <v>0</v>
      </c>
      <c r="CE155" s="121">
        <v>0</v>
      </c>
      <c r="CF155" s="121">
        <v>0</v>
      </c>
      <c r="CG155" s="274">
        <v>1.0042467000000001E-6</v>
      </c>
      <c r="CH155" s="274">
        <v>6.3355848000000006E-5</v>
      </c>
      <c r="CI155" s="121">
        <v>0</v>
      </c>
      <c r="CJ155" s="121">
        <v>0</v>
      </c>
      <c r="CK155"/>
      <c r="CL155" s="322">
        <v>0</v>
      </c>
      <c r="CM155" s="322">
        <v>1.22</v>
      </c>
      <c r="CN155" s="322">
        <v>2.5186084E-3</v>
      </c>
      <c r="CO155" s="322">
        <v>4.7499999999999999E-3</v>
      </c>
      <c r="CP155" s="322">
        <v>1.2066516E-4</v>
      </c>
      <c r="CQ155" s="322">
        <v>0</v>
      </c>
      <c r="CR155" s="322">
        <v>0</v>
      </c>
      <c r="CS155" s="322">
        <v>2.9027772000000002E-4</v>
      </c>
      <c r="CT155" s="322">
        <v>0</v>
      </c>
      <c r="CU155" s="322">
        <v>7.1280000000000001</v>
      </c>
      <c r="CV155" s="149" t="s">
        <v>1325</v>
      </c>
      <c r="CW155" s="136" t="s">
        <v>1474</v>
      </c>
      <c r="CX155" s="18" t="s">
        <v>1106</v>
      </c>
      <c r="CY155" s="13"/>
      <c r="CZ155" s="13"/>
      <c r="DB155"/>
      <c r="DC155"/>
      <c r="DD155"/>
      <c r="DE155"/>
      <c r="DF155"/>
      <c r="DG155"/>
      <c r="DH155"/>
      <c r="DI155"/>
      <c r="DJ155"/>
      <c r="DK155"/>
      <c r="DL155"/>
      <c r="DM155"/>
      <c r="DN155"/>
    </row>
    <row r="156" spans="1:118" ht="14.4" customHeight="1">
      <c r="A156" t="s">
        <v>1630</v>
      </c>
      <c r="B156" s="168" t="s">
        <v>1552</v>
      </c>
      <c r="C156" s="279" t="str">
        <f t="shared" si="60"/>
        <v>A.030.14.128</v>
      </c>
      <c r="D156" s="14" t="s">
        <v>2821</v>
      </c>
      <c r="E156" s="278" t="s">
        <v>1510</v>
      </c>
      <c r="F156" s="281" t="str">
        <f t="shared" si="61"/>
        <v>Triethylene glycol (TEG)</v>
      </c>
      <c r="G156" s="319">
        <f t="shared" si="67"/>
        <v>0.30914075927254614</v>
      </c>
      <c r="H156" s="319">
        <f t="shared" si="68"/>
        <v>3.3051229041600001E-3</v>
      </c>
      <c r="I156" s="319">
        <f t="shared" si="57"/>
        <v>4.3825636368386101E-2</v>
      </c>
      <c r="J156" s="319">
        <f t="shared" si="58"/>
        <v>0</v>
      </c>
      <c r="K156" s="319">
        <v>0.26201000000000002</v>
      </c>
      <c r="L156" s="319">
        <v>3.8983635000000003E-2</v>
      </c>
      <c r="M156" s="319">
        <v>4.8419999999999999E-3</v>
      </c>
      <c r="N156" s="319">
        <v>1.11078E-3</v>
      </c>
      <c r="O156" s="319">
        <v>2.1942720000000001E-3</v>
      </c>
      <c r="P156" s="319">
        <v>0</v>
      </c>
      <c r="Q156" s="319">
        <v>7.0904159999999996E-8</v>
      </c>
      <c r="R156" s="319">
        <v>1.3683861000000001E-9</v>
      </c>
      <c r="S156" s="319">
        <v>0</v>
      </c>
      <c r="T156" s="319">
        <v>0</v>
      </c>
      <c r="U156" s="319">
        <v>0</v>
      </c>
      <c r="V156" s="319">
        <v>0</v>
      </c>
      <c r="W156" s="319">
        <v>0</v>
      </c>
      <c r="X156" s="319">
        <v>0</v>
      </c>
      <c r="Y156" s="210"/>
      <c r="Z156" s="320">
        <f t="shared" si="62"/>
        <v>1.97</v>
      </c>
      <c r="AA156" s="210"/>
      <c r="AB156" s="321">
        <f t="shared" si="63"/>
        <v>0.26201000000000002</v>
      </c>
      <c r="AC156" s="321">
        <f t="shared" si="64"/>
        <v>4.7130759272546098E-2</v>
      </c>
      <c r="AD156" s="321">
        <f t="shared" si="59"/>
        <v>4.3825636368386101E-2</v>
      </c>
      <c r="AE156" s="321">
        <f t="shared" si="65"/>
        <v>4.3825636368386101E-2</v>
      </c>
      <c r="AF156" s="321">
        <f t="shared" si="66"/>
        <v>0</v>
      </c>
      <c r="AG156"/>
      <c r="AH156" s="121">
        <v>30.295999999999999</v>
      </c>
      <c r="AI156" s="121">
        <v>28.408000000000001</v>
      </c>
      <c r="AJ156" s="121">
        <v>0</v>
      </c>
      <c r="AK156" s="121">
        <v>0</v>
      </c>
      <c r="AL156" s="121">
        <v>1.8879999999999999</v>
      </c>
      <c r="AM156" s="121">
        <v>0</v>
      </c>
      <c r="AN156" s="121">
        <v>0</v>
      </c>
      <c r="AO156"/>
      <c r="AP156" s="282">
        <v>4.6058652999999998E-2</v>
      </c>
      <c r="AQ156" s="282">
        <v>4.2305567000000002E-2</v>
      </c>
      <c r="AR156" s="282">
        <v>1.7247547E-3</v>
      </c>
      <c r="AS156" s="282">
        <v>2.0283312E-3</v>
      </c>
      <c r="AT156" s="255">
        <f t="shared" si="54"/>
        <v>2.5363050000000001E-6</v>
      </c>
      <c r="AU156" s="256">
        <f t="shared" si="55"/>
        <v>6.3785307050000004E-9</v>
      </c>
      <c r="AV156" s="256">
        <f t="shared" si="56"/>
        <v>0.28408</v>
      </c>
      <c r="AW156" s="272">
        <v>1.8281600000000001E-6</v>
      </c>
      <c r="AX156" s="272">
        <v>5.5160000000000004E-9</v>
      </c>
      <c r="AY156" s="272">
        <v>1.5070499999999999E-13</v>
      </c>
      <c r="AZ156" s="273">
        <v>0</v>
      </c>
      <c r="BA156" s="273">
        <v>0</v>
      </c>
      <c r="BB156" s="272">
        <v>1.65E-10</v>
      </c>
      <c r="BC156" s="272">
        <v>7.0798000000000002E-7</v>
      </c>
      <c r="BD156" s="272">
        <v>3.7700000000000003E-11</v>
      </c>
      <c r="BE156" s="272">
        <v>8.2467999999999999E-10</v>
      </c>
      <c r="BF156" s="273">
        <v>0</v>
      </c>
      <c r="BG156" s="273">
        <v>0</v>
      </c>
      <c r="BH156" s="273">
        <v>0</v>
      </c>
      <c r="BI156" s="273">
        <v>0</v>
      </c>
      <c r="BJ156" s="273">
        <v>0</v>
      </c>
      <c r="BK156" s="273">
        <v>0</v>
      </c>
      <c r="BL156" s="273">
        <v>0</v>
      </c>
      <c r="BM156" s="273">
        <v>0</v>
      </c>
      <c r="BN156" s="273">
        <v>0</v>
      </c>
      <c r="BO156" s="273">
        <v>0.28408</v>
      </c>
      <c r="BP156" s="273">
        <v>0</v>
      </c>
      <c r="BQ156" s="273">
        <v>0</v>
      </c>
      <c r="BR156" s="273">
        <v>0</v>
      </c>
      <c r="BS156"/>
      <c r="BT156" s="121">
        <v>1.0293853000000001E-4</v>
      </c>
      <c r="BU156" s="274">
        <v>5.6855931000000002E-6</v>
      </c>
      <c r="BV156" s="274">
        <v>5.4928827000000002E-5</v>
      </c>
      <c r="BW156" s="274">
        <v>1.6028835E-13</v>
      </c>
      <c r="BX156" s="274">
        <v>6.6646996000000001E-6</v>
      </c>
      <c r="BY156" s="121">
        <v>0</v>
      </c>
      <c r="BZ156" s="121">
        <v>0</v>
      </c>
      <c r="CA156" s="121">
        <v>0</v>
      </c>
      <c r="CB156" s="121">
        <v>0</v>
      </c>
      <c r="CC156" s="274">
        <v>4.6917694999999999E-11</v>
      </c>
      <c r="CD156" s="121">
        <v>0</v>
      </c>
      <c r="CE156" s="121">
        <v>0</v>
      </c>
      <c r="CF156" s="121">
        <v>0</v>
      </c>
      <c r="CG156" s="274">
        <v>1.357611E-6</v>
      </c>
      <c r="CH156" s="274">
        <v>3.4301751999999999E-5</v>
      </c>
      <c r="CI156" s="121">
        <v>0</v>
      </c>
      <c r="CJ156" s="121">
        <v>0</v>
      </c>
      <c r="CK156"/>
      <c r="CL156" s="322">
        <v>0</v>
      </c>
      <c r="CM156" s="322">
        <v>1.97</v>
      </c>
      <c r="CN156" s="322">
        <v>4.4975149999999997E-3</v>
      </c>
      <c r="CO156" s="322">
        <v>3.8899999999999998E-3</v>
      </c>
      <c r="CP156" s="322">
        <v>3.2908679999999997E-4</v>
      </c>
      <c r="CQ156" s="322">
        <v>0</v>
      </c>
      <c r="CR156" s="322">
        <v>0</v>
      </c>
      <c r="CS156" s="322">
        <v>2.3772218000000001E-4</v>
      </c>
      <c r="CT156" s="322">
        <v>0</v>
      </c>
      <c r="CU156" s="322">
        <v>3.8592</v>
      </c>
      <c r="CV156" s="148" t="s">
        <v>1326</v>
      </c>
      <c r="CW156" s="136" t="s">
        <v>1465</v>
      </c>
      <c r="CX156" s="20" t="s">
        <v>4078</v>
      </c>
      <c r="CY156" s="13"/>
      <c r="CZ156" s="13"/>
      <c r="DB156"/>
      <c r="DC156"/>
      <c r="DD156"/>
      <c r="DE156"/>
      <c r="DF156"/>
      <c r="DG156"/>
      <c r="DH156"/>
      <c r="DI156"/>
      <c r="DJ156"/>
      <c r="DK156"/>
      <c r="DL156"/>
      <c r="DM156"/>
      <c r="DN156"/>
    </row>
    <row r="157" spans="1:118" ht="14.4" customHeight="1">
      <c r="A157" t="s">
        <v>1631</v>
      </c>
      <c r="B157" s="168" t="s">
        <v>1552</v>
      </c>
      <c r="C157" s="279" t="str">
        <f t="shared" si="60"/>
        <v>A.030.14.129</v>
      </c>
      <c r="D157" s="14" t="s">
        <v>2821</v>
      </c>
      <c r="E157" s="278" t="s">
        <v>1510</v>
      </c>
      <c r="F157" s="281" t="str">
        <f t="shared" si="61"/>
        <v>Xylene</v>
      </c>
      <c r="G157" s="319">
        <f t="shared" si="67"/>
        <v>0.25214171631807691</v>
      </c>
      <c r="H157" s="319">
        <f t="shared" si="68"/>
        <v>2.8385655244130004E-3</v>
      </c>
      <c r="I157" s="319">
        <f t="shared" si="57"/>
        <v>5.9113150793663943E-2</v>
      </c>
      <c r="J157" s="319">
        <f t="shared" si="58"/>
        <v>0</v>
      </c>
      <c r="K157" s="319">
        <v>0.19019</v>
      </c>
      <c r="L157" s="319">
        <v>5.7122550000000001E-2</v>
      </c>
      <c r="M157" s="319">
        <v>1.9905999999999999E-3</v>
      </c>
      <c r="N157" s="319">
        <v>6.4425240000000003E-4</v>
      </c>
      <c r="O157" s="319">
        <v>2.1942720000000001E-3</v>
      </c>
      <c r="P157" s="319">
        <v>0</v>
      </c>
      <c r="Q157" s="319">
        <v>4.1124413000000001E-8</v>
      </c>
      <c r="R157" s="319">
        <v>7.9366394E-10</v>
      </c>
      <c r="S157" s="319">
        <v>0</v>
      </c>
      <c r="T157" s="319">
        <v>0</v>
      </c>
      <c r="U157" s="319">
        <v>0</v>
      </c>
      <c r="V157" s="319">
        <v>0</v>
      </c>
      <c r="W157" s="319">
        <v>0</v>
      </c>
      <c r="X157" s="319">
        <v>0</v>
      </c>
      <c r="Y157" s="210"/>
      <c r="Z157" s="320">
        <f t="shared" si="62"/>
        <v>1.43</v>
      </c>
      <c r="AA157" s="210"/>
      <c r="AB157" s="321">
        <f t="shared" si="63"/>
        <v>0.19019</v>
      </c>
      <c r="AC157" s="321">
        <f t="shared" si="64"/>
        <v>6.1951716318076944E-2</v>
      </c>
      <c r="AD157" s="321">
        <f t="shared" si="59"/>
        <v>5.9113150793663943E-2</v>
      </c>
      <c r="AE157" s="321">
        <f t="shared" si="65"/>
        <v>5.9113150793663943E-2</v>
      </c>
      <c r="AF157" s="321">
        <f t="shared" si="66"/>
        <v>0</v>
      </c>
      <c r="AG157"/>
      <c r="AH157" s="121">
        <v>52.387999999999998</v>
      </c>
      <c r="AI157" s="121">
        <v>52.152000000000001</v>
      </c>
      <c r="AJ157" s="121">
        <v>0</v>
      </c>
      <c r="AK157" s="121">
        <v>0</v>
      </c>
      <c r="AL157" s="121">
        <v>0.23599999999999999</v>
      </c>
      <c r="AM157" s="121">
        <v>0</v>
      </c>
      <c r="AN157" s="121">
        <v>0</v>
      </c>
      <c r="AO157"/>
      <c r="AP157" s="282">
        <v>4.4579483000000003E-2</v>
      </c>
      <c r="AQ157" s="282">
        <v>3.9440454999999999E-2</v>
      </c>
      <c r="AR157" s="282">
        <v>1.4153751E-3</v>
      </c>
      <c r="AS157" s="282">
        <v>3.7236527999999999E-3</v>
      </c>
      <c r="AT157" s="255">
        <f t="shared" si="54"/>
        <v>2.3645357000000003E-6</v>
      </c>
      <c r="AU157" s="256">
        <f t="shared" si="55"/>
        <v>5.2343753949999997E-9</v>
      </c>
      <c r="AV157" s="256">
        <f t="shared" si="56"/>
        <v>0.52151999999999998</v>
      </c>
      <c r="AW157" s="272">
        <v>1.32704E-6</v>
      </c>
      <c r="AX157" s="272">
        <v>4.0039999999999998E-9</v>
      </c>
      <c r="AY157" s="272">
        <v>1.09395E-13</v>
      </c>
      <c r="AZ157" s="273">
        <v>0</v>
      </c>
      <c r="BA157" s="273">
        <v>0</v>
      </c>
      <c r="BB157" s="272">
        <v>9.5700000000000003E-11</v>
      </c>
      <c r="BC157" s="272">
        <v>1.0374E-6</v>
      </c>
      <c r="BD157" s="272">
        <v>2.1865999999999999E-11</v>
      </c>
      <c r="BE157" s="272">
        <v>1.2084000000000001E-9</v>
      </c>
      <c r="BF157" s="273">
        <v>0</v>
      </c>
      <c r="BG157" s="273">
        <v>0</v>
      </c>
      <c r="BH157" s="273">
        <v>0</v>
      </c>
      <c r="BI157" s="273">
        <v>0</v>
      </c>
      <c r="BJ157" s="273">
        <v>0</v>
      </c>
      <c r="BK157" s="273">
        <v>0</v>
      </c>
      <c r="BL157" s="273">
        <v>0</v>
      </c>
      <c r="BM157" s="273">
        <v>0</v>
      </c>
      <c r="BN157" s="273">
        <v>0</v>
      </c>
      <c r="BO157" s="273">
        <v>0.52151999999999998</v>
      </c>
      <c r="BP157" s="273">
        <v>0</v>
      </c>
      <c r="BQ157" s="273">
        <v>0</v>
      </c>
      <c r="BR157" s="273">
        <v>0</v>
      </c>
      <c r="BS157"/>
      <c r="BT157" s="121">
        <v>1.2113318999999999E-4</v>
      </c>
      <c r="BU157" s="274">
        <v>8.3310747000000007E-6</v>
      </c>
      <c r="BV157" s="274">
        <v>3.9872193999999998E-5</v>
      </c>
      <c r="BW157" s="274">
        <v>9.2967243000000005E-14</v>
      </c>
      <c r="BX157" s="274">
        <v>8.8438738000000008E-6</v>
      </c>
      <c r="BY157" s="121">
        <v>0</v>
      </c>
      <c r="BZ157" s="121">
        <v>0</v>
      </c>
      <c r="CA157" s="121">
        <v>0</v>
      </c>
      <c r="CB157" s="121">
        <v>0</v>
      </c>
      <c r="CC157" s="274">
        <v>2.7212263E-11</v>
      </c>
      <c r="CD157" s="121">
        <v>0</v>
      </c>
      <c r="CE157" s="121">
        <v>0</v>
      </c>
      <c r="CF157" s="121">
        <v>0</v>
      </c>
      <c r="CG157" s="274">
        <v>1.1141503E-6</v>
      </c>
      <c r="CH157" s="274">
        <v>6.2971872999999999E-5</v>
      </c>
      <c r="CI157" s="121">
        <v>0</v>
      </c>
      <c r="CJ157" s="121">
        <v>0</v>
      </c>
      <c r="CK157"/>
      <c r="CL157" s="322">
        <v>0</v>
      </c>
      <c r="CM157" s="322">
        <v>1.43</v>
      </c>
      <c r="CN157" s="322">
        <v>2.6085587000000002E-3</v>
      </c>
      <c r="CO157" s="322">
        <v>5.7000000000000002E-3</v>
      </c>
      <c r="CP157" s="322">
        <v>1.3529123999999999E-4</v>
      </c>
      <c r="CQ157" s="322">
        <v>0</v>
      </c>
      <c r="CR157" s="322">
        <v>0</v>
      </c>
      <c r="CS157" s="322">
        <v>3.4833326999999999E-4</v>
      </c>
      <c r="CT157" s="322">
        <v>0</v>
      </c>
      <c r="CU157" s="322">
        <v>7.0848000000000004</v>
      </c>
      <c r="CV157" s="148" t="s">
        <v>1327</v>
      </c>
      <c r="CW157" s="136" t="s">
        <v>1475</v>
      </c>
      <c r="CX157" s="18" t="s">
        <v>1106</v>
      </c>
      <c r="CY157" s="13"/>
      <c r="CZ157" s="13"/>
      <c r="DB157"/>
      <c r="DC157"/>
      <c r="DD157"/>
      <c r="DE157"/>
      <c r="DF157"/>
      <c r="DG157"/>
      <c r="DH157"/>
      <c r="DI157"/>
      <c r="DJ157"/>
      <c r="DK157"/>
      <c r="DL157"/>
      <c r="DM157"/>
      <c r="DN157"/>
    </row>
    <row r="158" spans="1:118" ht="14.4" customHeight="1">
      <c r="A158" t="s">
        <v>2793</v>
      </c>
      <c r="B158" s="168" t="s">
        <v>1552</v>
      </c>
      <c r="C158" s="279" t="str">
        <f t="shared" si="60"/>
        <v>A.030.14.130</v>
      </c>
      <c r="D158" s="14" t="s">
        <v>2821</v>
      </c>
      <c r="E158" s="278" t="s">
        <v>1510</v>
      </c>
      <c r="F158" s="281" t="str">
        <f t="shared" si="61"/>
        <v>Acrylonitrile from propylene ammoxidation</v>
      </c>
      <c r="G158" s="319">
        <f t="shared" si="67"/>
        <v>0.78993794618068991</v>
      </c>
      <c r="H158" s="319">
        <f t="shared" si="68"/>
        <v>1.914630845E-2</v>
      </c>
      <c r="I158" s="319">
        <f t="shared" si="57"/>
        <v>0.25455206543199999</v>
      </c>
      <c r="J158" s="319">
        <f t="shared" si="58"/>
        <v>1.6800902298689999E-2</v>
      </c>
      <c r="K158" s="319">
        <v>0.49943866999999997</v>
      </c>
      <c r="L158" s="319">
        <v>6.1110034000000001E-2</v>
      </c>
      <c r="M158" s="319">
        <v>8.9456156999999994E-2</v>
      </c>
      <c r="N158" s="319">
        <v>1.3014853999999999E-2</v>
      </c>
      <c r="O158" s="319">
        <v>4.9327930000000004E-3</v>
      </c>
      <c r="P158" s="319">
        <v>1.6815944999999999E-4</v>
      </c>
      <c r="Q158" s="319">
        <v>1.030502E-3</v>
      </c>
      <c r="R158" s="319">
        <v>0.10393998</v>
      </c>
      <c r="S158" s="319">
        <v>5.7041285999999999E-4</v>
      </c>
      <c r="T158" s="319">
        <v>9.8437525000000005E-3</v>
      </c>
      <c r="U158" s="319">
        <v>6.3863605000000004E-3</v>
      </c>
      <c r="V158" s="319">
        <v>4.5894432E-5</v>
      </c>
      <c r="W158" s="319">
        <v>3.7643869000000001E-7</v>
      </c>
      <c r="X158" s="319">
        <v>0</v>
      </c>
      <c r="Y158" s="210"/>
      <c r="Z158" s="320">
        <f t="shared" si="62"/>
        <v>3.7551779699248118</v>
      </c>
      <c r="AA158" s="210"/>
      <c r="AB158" s="321">
        <f t="shared" si="63"/>
        <v>0.49943866999999997</v>
      </c>
      <c r="AC158" s="321">
        <f t="shared" si="64"/>
        <v>0.27365247944999999</v>
      </c>
      <c r="AD158" s="321">
        <f t="shared" si="59"/>
        <v>0.26435029993868997</v>
      </c>
      <c r="AE158" s="321">
        <f t="shared" si="65"/>
        <v>0.25455206543199999</v>
      </c>
      <c r="AF158" s="321">
        <f t="shared" si="66"/>
        <v>6.9567733600000006E-3</v>
      </c>
      <c r="AG158"/>
      <c r="AH158" s="121">
        <v>74.468945000000005</v>
      </c>
      <c r="AI158" s="121">
        <v>72.691946000000002</v>
      </c>
      <c r="AJ158" s="121">
        <v>0.86574675999999995</v>
      </c>
      <c r="AK158" s="121">
        <v>0</v>
      </c>
      <c r="AL158" s="121">
        <v>0.39000256999999999</v>
      </c>
      <c r="AM158" s="121">
        <v>0.33082996999999997</v>
      </c>
      <c r="AN158" s="121">
        <v>0.19041995</v>
      </c>
      <c r="AO158"/>
      <c r="AP158" s="282">
        <v>9.7423545E-2</v>
      </c>
      <c r="AQ158" s="282">
        <v>8.8899335999999995E-2</v>
      </c>
      <c r="AR158" s="282">
        <v>3.7991594E-3</v>
      </c>
      <c r="AS158" s="282">
        <v>4.7250495E-3</v>
      </c>
      <c r="AT158" s="255">
        <f t="shared" si="54"/>
        <v>5.3296963882261002E-6</v>
      </c>
      <c r="AU158" s="256">
        <f t="shared" si="55"/>
        <v>1.405014550893971E-8</v>
      </c>
      <c r="AV158" s="256">
        <f t="shared" si="56"/>
        <v>0.66177163760000002</v>
      </c>
      <c r="AW158" s="272">
        <v>3.5058648E-6</v>
      </c>
      <c r="AX158" s="272">
        <v>1.0578779000000001E-8</v>
      </c>
      <c r="AY158" s="272">
        <v>2.8899423000000002E-13</v>
      </c>
      <c r="AZ158" s="272">
        <v>1.8612067000000001E-10</v>
      </c>
      <c r="BA158" s="272">
        <v>1.0933782999999999E-11</v>
      </c>
      <c r="BB158" s="272">
        <v>1.9351519000000001E-9</v>
      </c>
      <c r="BC158" s="272">
        <v>1.8140163E-6</v>
      </c>
      <c r="BD158" s="272">
        <v>2.8724200999999999E-10</v>
      </c>
      <c r="BE158" s="272">
        <v>2.9058616999999999E-9</v>
      </c>
      <c r="BF158" s="272">
        <v>1.9497275E-10</v>
      </c>
      <c r="BG158" s="272">
        <v>5.4915610999999999E-12</v>
      </c>
      <c r="BH158" s="272">
        <v>3.4729427999999999E-12</v>
      </c>
      <c r="BI158" s="272">
        <v>3.4349957000000001E-14</v>
      </c>
      <c r="BJ158" s="272">
        <v>6.3319259999999996E-14</v>
      </c>
      <c r="BK158" s="272">
        <v>2.0058129999999998E-9</v>
      </c>
      <c r="BL158" s="272">
        <v>5.6699704000000001E-9</v>
      </c>
      <c r="BM158" s="272">
        <v>7.3894496999999994E-11</v>
      </c>
      <c r="BN158" s="273">
        <v>1.7137275999999999E-3</v>
      </c>
      <c r="BO158" s="273">
        <v>0.66005791000000003</v>
      </c>
      <c r="BP158" s="272">
        <v>7.2984731000000007E-12</v>
      </c>
      <c r="BQ158" s="272">
        <v>4.4382607E-14</v>
      </c>
      <c r="BR158" s="272">
        <v>1.9857107000000001E-18</v>
      </c>
      <c r="BS158"/>
      <c r="BT158" s="121">
        <v>2.8846641999999997E-4</v>
      </c>
      <c r="BU158" s="274">
        <v>2.2385848999999999E-5</v>
      </c>
      <c r="BV158" s="121">
        <v>1.0470433E-4</v>
      </c>
      <c r="BW158" s="274">
        <v>1.2175615E-5</v>
      </c>
      <c r="BX158" s="274">
        <v>2.3352072E-5</v>
      </c>
      <c r="BY158" s="274">
        <v>1.8152261999999998E-5</v>
      </c>
      <c r="BZ158" s="274">
        <v>2.5377197000000001E-9</v>
      </c>
      <c r="CA158" s="274">
        <v>1.1700495000000001E-5</v>
      </c>
      <c r="CB158" s="274">
        <v>2.2565814E-7</v>
      </c>
      <c r="CC158" s="274">
        <v>6.8188913999999998E-7</v>
      </c>
      <c r="CD158" s="274">
        <v>8.1956674000000006E-8</v>
      </c>
      <c r="CE158" s="274">
        <v>4.8688128999999997E-8</v>
      </c>
      <c r="CF158" s="274">
        <v>3.3304411999999999E-9</v>
      </c>
      <c r="CG158" s="274">
        <v>3.8783907999999997E-6</v>
      </c>
      <c r="CH158" s="274">
        <v>8.7927499999999995E-5</v>
      </c>
      <c r="CI158" s="274">
        <v>3.1448013E-6</v>
      </c>
      <c r="CJ158" s="274">
        <v>1.0477489999999999E-9</v>
      </c>
      <c r="CK158" s="4"/>
      <c r="CL158" s="323">
        <v>5.3102521000000002E-9</v>
      </c>
      <c r="CM158" s="323">
        <v>3.7388623000000001</v>
      </c>
      <c r="CN158" s="323">
        <v>3.8777450999999998E-2</v>
      </c>
      <c r="CO158" s="323">
        <v>1.4111904E-2</v>
      </c>
      <c r="CP158" s="323">
        <v>1.3785095000000001E-2</v>
      </c>
      <c r="CQ158" s="323">
        <v>2.6486530000000001E-9</v>
      </c>
      <c r="CR158" s="323">
        <v>3.9146110000000001E-8</v>
      </c>
      <c r="CS158" s="323">
        <v>7.0027242E-4</v>
      </c>
      <c r="CT158" s="323">
        <v>9.3683570999999993E-2</v>
      </c>
      <c r="CU158" s="323">
        <v>9.4503356000000007</v>
      </c>
      <c r="CV158" s="196" t="s">
        <v>1303</v>
      </c>
      <c r="CW158" s="136" t="s">
        <v>1460</v>
      </c>
      <c r="CX158" s="105" t="s">
        <v>1328</v>
      </c>
      <c r="CY158" s="13"/>
      <c r="CZ158" s="13"/>
      <c r="DB158"/>
      <c r="DC158"/>
      <c r="DD158"/>
      <c r="DE158"/>
      <c r="DF158"/>
      <c r="DG158"/>
      <c r="DH158"/>
      <c r="DI158"/>
      <c r="DJ158"/>
      <c r="DK158"/>
      <c r="DL158"/>
      <c r="DM158"/>
      <c r="DN158"/>
    </row>
    <row r="159" spans="1:118" ht="14.4" customHeight="1">
      <c r="A159" t="s">
        <v>2794</v>
      </c>
      <c r="B159" s="168" t="s">
        <v>1552</v>
      </c>
      <c r="C159" s="279" t="str">
        <f t="shared" si="60"/>
        <v>A.030.14.131</v>
      </c>
      <c r="D159" s="14" t="s">
        <v>2821</v>
      </c>
      <c r="E159" s="278" t="s">
        <v>1510</v>
      </c>
      <c r="F159" s="281" t="str">
        <f t="shared" si="61"/>
        <v>Acetonitrile from propylene ammoxidation</v>
      </c>
      <c r="G159" s="319">
        <f t="shared" si="67"/>
        <v>0.78714992235208991</v>
      </c>
      <c r="H159" s="319">
        <f t="shared" si="68"/>
        <v>1.907873295E-2</v>
      </c>
      <c r="I159" s="319">
        <f t="shared" si="57"/>
        <v>0.253653644452</v>
      </c>
      <c r="J159" s="319">
        <f t="shared" si="58"/>
        <v>1.674160495009E-2</v>
      </c>
      <c r="K159" s="319">
        <v>0.49767593999999998</v>
      </c>
      <c r="L159" s="319">
        <v>6.0894351999999999E-2</v>
      </c>
      <c r="M159" s="319">
        <v>8.9140430000000007E-2</v>
      </c>
      <c r="N159" s="319">
        <v>1.2968919000000001E-2</v>
      </c>
      <c r="O159" s="319">
        <v>4.9153831000000002E-3</v>
      </c>
      <c r="P159" s="319">
        <v>1.6756595E-4</v>
      </c>
      <c r="Q159" s="319">
        <v>1.0268649E-3</v>
      </c>
      <c r="R159" s="319">
        <v>0.10357313</v>
      </c>
      <c r="S159" s="319">
        <v>5.6839963999999997E-4</v>
      </c>
      <c r="T159" s="319">
        <v>9.8090098000000008E-3</v>
      </c>
      <c r="U159" s="319">
        <v>6.3638204000000002E-3</v>
      </c>
      <c r="V159" s="319">
        <v>4.5732451999999998E-5</v>
      </c>
      <c r="W159" s="319">
        <v>3.7511008999999998E-7</v>
      </c>
      <c r="X159" s="319">
        <v>0</v>
      </c>
      <c r="Y159" s="210"/>
      <c r="Z159" s="320">
        <f t="shared" si="62"/>
        <v>3.7419243609022552</v>
      </c>
      <c r="AA159" s="210"/>
      <c r="AB159" s="321">
        <f t="shared" si="63"/>
        <v>0.49767593999999998</v>
      </c>
      <c r="AC159" s="321">
        <f t="shared" si="64"/>
        <v>0.27268664495</v>
      </c>
      <c r="AD159" s="321">
        <f t="shared" si="59"/>
        <v>0.26341729691009003</v>
      </c>
      <c r="AE159" s="321">
        <f t="shared" si="65"/>
        <v>0.253653644452</v>
      </c>
      <c r="AF159" s="321">
        <f t="shared" si="66"/>
        <v>6.9322200400000001E-3</v>
      </c>
      <c r="AG159"/>
      <c r="AH159" s="121">
        <v>74.206113000000002</v>
      </c>
      <c r="AI159" s="121">
        <v>72.435385999999994</v>
      </c>
      <c r="AJ159" s="121">
        <v>0.86269118</v>
      </c>
      <c r="AK159" s="121">
        <v>0</v>
      </c>
      <c r="AL159" s="121">
        <v>0.38862608999999998</v>
      </c>
      <c r="AM159" s="121">
        <v>0.32966234</v>
      </c>
      <c r="AN159" s="121">
        <v>0.18974788000000001</v>
      </c>
      <c r="AO159"/>
      <c r="AP159" s="282">
        <v>9.7079697000000006E-2</v>
      </c>
      <c r="AQ159" s="282">
        <v>8.8585574E-2</v>
      </c>
      <c r="AR159" s="282">
        <v>3.7857505999999998E-3</v>
      </c>
      <c r="AS159" s="282">
        <v>4.7083728999999996E-3</v>
      </c>
      <c r="AT159" s="255">
        <f t="shared" si="54"/>
        <v>5.3108856460867998E-6</v>
      </c>
      <c r="AU159" s="256">
        <f t="shared" si="55"/>
        <v>1.4000556614193703E-8</v>
      </c>
      <c r="AV159" s="256">
        <f t="shared" si="56"/>
        <v>0.65943597910000007</v>
      </c>
      <c r="AW159" s="272">
        <v>3.4934911E-6</v>
      </c>
      <c r="AX159" s="272">
        <v>1.0541442E-8</v>
      </c>
      <c r="AY159" s="272">
        <v>2.8797425000000001E-13</v>
      </c>
      <c r="AZ159" s="272">
        <v>1.8546378000000001E-10</v>
      </c>
      <c r="BA159" s="272">
        <v>1.0895193E-11</v>
      </c>
      <c r="BB159" s="272">
        <v>1.928322E-9</v>
      </c>
      <c r="BC159" s="272">
        <v>1.8076139000000001E-6</v>
      </c>
      <c r="BD159" s="272">
        <v>2.8622821999999998E-10</v>
      </c>
      <c r="BE159" s="272">
        <v>2.8956057E-9</v>
      </c>
      <c r="BF159" s="272">
        <v>1.9428461000000001E-10</v>
      </c>
      <c r="BG159" s="272">
        <v>5.4721791000000001E-12</v>
      </c>
      <c r="BH159" s="272">
        <v>3.4606854E-12</v>
      </c>
      <c r="BI159" s="272">
        <v>3.4228721999999999E-14</v>
      </c>
      <c r="BJ159" s="272">
        <v>6.3095781E-14</v>
      </c>
      <c r="BK159" s="272">
        <v>1.9987337000000001E-9</v>
      </c>
      <c r="BL159" s="272">
        <v>5.6499587000000002E-9</v>
      </c>
      <c r="BM159" s="272">
        <v>7.3633693000000001E-11</v>
      </c>
      <c r="BN159" s="273">
        <v>1.7076791E-3</v>
      </c>
      <c r="BO159" s="273">
        <v>0.65772830000000004</v>
      </c>
      <c r="BP159" s="272">
        <v>7.2727137999999998E-12</v>
      </c>
      <c r="BQ159" s="272">
        <v>4.4225961999999999E-14</v>
      </c>
      <c r="BR159" s="272">
        <v>1.9787023E-18</v>
      </c>
      <c r="BS159"/>
      <c r="BT159" s="121">
        <v>2.8744829999999998E-4</v>
      </c>
      <c r="BU159" s="274">
        <v>2.2306840000000001E-5</v>
      </c>
      <c r="BV159" s="121">
        <v>1.0433477999999999E-4</v>
      </c>
      <c r="BW159" s="274">
        <v>1.2132643000000001E-5</v>
      </c>
      <c r="BX159" s="274">
        <v>2.3269653E-5</v>
      </c>
      <c r="BY159" s="274">
        <v>1.8088195E-5</v>
      </c>
      <c r="BZ159" s="274">
        <v>2.5287631E-9</v>
      </c>
      <c r="CA159" s="274">
        <v>1.1659199000000001E-5</v>
      </c>
      <c r="CB159" s="274">
        <v>2.2486169999999999E-7</v>
      </c>
      <c r="CC159" s="274">
        <v>6.7948247999999999E-7</v>
      </c>
      <c r="CD159" s="274">
        <v>8.1667414999999996E-8</v>
      </c>
      <c r="CE159" s="274">
        <v>4.8516288000000002E-8</v>
      </c>
      <c r="CF159" s="274">
        <v>3.3186867E-9</v>
      </c>
      <c r="CG159" s="274">
        <v>3.8647023999999998E-6</v>
      </c>
      <c r="CH159" s="274">
        <v>8.7617168000000004E-5</v>
      </c>
      <c r="CI159" s="274">
        <v>3.1337019999999998E-6</v>
      </c>
      <c r="CJ159" s="274">
        <v>1.044051E-9</v>
      </c>
      <c r="CK159" s="4"/>
      <c r="CL159" s="323">
        <v>5.2915100999999997E-9</v>
      </c>
      <c r="CM159" s="323">
        <v>3.7256662999999999</v>
      </c>
      <c r="CN159" s="323">
        <v>3.8640590000000002E-2</v>
      </c>
      <c r="CO159" s="323">
        <v>1.4062097000000001E-2</v>
      </c>
      <c r="CP159" s="323">
        <v>1.3736442E-2</v>
      </c>
      <c r="CQ159" s="323">
        <v>2.6393048000000001E-9</v>
      </c>
      <c r="CR159" s="323">
        <v>3.9007947000000001E-8</v>
      </c>
      <c r="CS159" s="323">
        <v>6.9780087000000004E-4</v>
      </c>
      <c r="CT159" s="323">
        <v>9.3352923000000004E-2</v>
      </c>
      <c r="CU159" s="323">
        <v>9.4169813999999992</v>
      </c>
      <c r="CV159" s="197" t="s">
        <v>2796</v>
      </c>
      <c r="CW159" s="136" t="s">
        <v>1460</v>
      </c>
      <c r="CX159" s="105" t="s">
        <v>1328</v>
      </c>
      <c r="CY159" s="13"/>
      <c r="CZ159" s="13"/>
      <c r="DB159"/>
      <c r="DC159"/>
      <c r="DD159"/>
      <c r="DE159"/>
      <c r="DF159"/>
      <c r="DG159"/>
      <c r="DH159"/>
      <c r="DI159"/>
      <c r="DJ159"/>
      <c r="DK159"/>
      <c r="DL159"/>
      <c r="DM159"/>
      <c r="DN159"/>
    </row>
    <row r="160" spans="1:118" ht="14.4" customHeight="1">
      <c r="A160" t="s">
        <v>2795</v>
      </c>
      <c r="B160" s="168" t="s">
        <v>1552</v>
      </c>
      <c r="C160" s="279" t="str">
        <f t="shared" si="60"/>
        <v>A.030.14.132</v>
      </c>
      <c r="D160" s="14" t="s">
        <v>2821</v>
      </c>
      <c r="E160" s="278" t="s">
        <v>1510</v>
      </c>
      <c r="F160" s="281" t="str">
        <f t="shared" si="61"/>
        <v>Hydrogen cyanide from propylene ammoxidation</v>
      </c>
      <c r="G160" s="319">
        <f t="shared" si="67"/>
        <v>0.79138190924180996</v>
      </c>
      <c r="H160" s="319">
        <f t="shared" si="68"/>
        <v>1.9181307439999996E-2</v>
      </c>
      <c r="I160" s="319">
        <f t="shared" si="57"/>
        <v>0.25501736832499999</v>
      </c>
      <c r="J160" s="319">
        <f t="shared" si="58"/>
        <v>1.683161347681E-2</v>
      </c>
      <c r="K160" s="319">
        <v>0.50035162</v>
      </c>
      <c r="L160" s="319">
        <v>6.1221741000000003E-2</v>
      </c>
      <c r="M160" s="319">
        <v>8.9619678999999994E-2</v>
      </c>
      <c r="N160" s="319">
        <v>1.3038645E-2</v>
      </c>
      <c r="O160" s="319">
        <v>4.9418099E-3</v>
      </c>
      <c r="P160" s="319">
        <v>1.6846683999999999E-4</v>
      </c>
      <c r="Q160" s="319">
        <v>1.0323857000000001E-3</v>
      </c>
      <c r="R160" s="319">
        <v>0.10412997</v>
      </c>
      <c r="S160" s="319">
        <v>5.7145554999999998E-4</v>
      </c>
      <c r="T160" s="319">
        <v>9.8617463999999995E-3</v>
      </c>
      <c r="U160" s="319">
        <v>6.3980343999999996E-3</v>
      </c>
      <c r="V160" s="319">
        <v>4.5978325000000002E-5</v>
      </c>
      <c r="W160" s="319">
        <v>3.7712681000000001E-7</v>
      </c>
      <c r="X160" s="319">
        <v>0</v>
      </c>
      <c r="Y160" s="210"/>
      <c r="Z160" s="320">
        <f t="shared" si="62"/>
        <v>3.7620422556390976</v>
      </c>
      <c r="AA160" s="210"/>
      <c r="AB160" s="321">
        <f t="shared" si="63"/>
        <v>0.50035162</v>
      </c>
      <c r="AC160" s="321">
        <f t="shared" si="64"/>
        <v>0.27415269743999998</v>
      </c>
      <c r="AD160" s="321">
        <f t="shared" si="59"/>
        <v>0.26483351352681</v>
      </c>
      <c r="AE160" s="321">
        <f t="shared" si="65"/>
        <v>0.25501736832499999</v>
      </c>
      <c r="AF160" s="321">
        <f t="shared" si="66"/>
        <v>6.9694899499999994E-3</v>
      </c>
      <c r="AG160"/>
      <c r="AH160" s="121">
        <v>74.605070999999995</v>
      </c>
      <c r="AI160" s="121">
        <v>72.824824000000007</v>
      </c>
      <c r="AJ160" s="121">
        <v>0.86732931000000002</v>
      </c>
      <c r="AK160" s="121">
        <v>0</v>
      </c>
      <c r="AL160" s="121">
        <v>0.39071547000000001</v>
      </c>
      <c r="AM160" s="121">
        <v>0.33143471000000002</v>
      </c>
      <c r="AN160" s="121">
        <v>0.19076803000000001</v>
      </c>
      <c r="AO160"/>
      <c r="AP160" s="282">
        <v>9.7601630999999994E-2</v>
      </c>
      <c r="AQ160" s="282">
        <v>8.9061840000000003E-2</v>
      </c>
      <c r="AR160" s="282">
        <v>3.8061040999999999E-3</v>
      </c>
      <c r="AS160" s="282">
        <v>4.7336866999999998E-3</v>
      </c>
      <c r="AT160" s="255">
        <f t="shared" si="54"/>
        <v>5.3394389301744012E-6</v>
      </c>
      <c r="AU160" s="256">
        <f t="shared" si="55"/>
        <v>1.4075829029677338E-8</v>
      </c>
      <c r="AV160" s="256">
        <f t="shared" si="56"/>
        <v>0.66298133019999994</v>
      </c>
      <c r="AW160" s="272">
        <v>3.5122733999999999E-6</v>
      </c>
      <c r="AX160" s="272">
        <v>1.0598116999999999E-8</v>
      </c>
      <c r="AY160" s="272">
        <v>2.8952249999999999E-13</v>
      </c>
      <c r="AZ160" s="272">
        <v>1.8646089E-10</v>
      </c>
      <c r="BA160" s="272">
        <v>1.095377E-11</v>
      </c>
      <c r="BB160" s="272">
        <v>1.9386892999999998E-9</v>
      </c>
      <c r="BC160" s="272">
        <v>1.8173323E-6</v>
      </c>
      <c r="BD160" s="272">
        <v>2.8776708E-10</v>
      </c>
      <c r="BE160" s="272">
        <v>2.9111734999999999E-9</v>
      </c>
      <c r="BF160" s="272">
        <v>1.9532915E-10</v>
      </c>
      <c r="BG160" s="272">
        <v>5.5015994999999996E-12</v>
      </c>
      <c r="BH160" s="272">
        <v>3.4792912000000001E-12</v>
      </c>
      <c r="BI160" s="272">
        <v>3.4412746999999999E-14</v>
      </c>
      <c r="BJ160" s="272">
        <v>6.3435005000000002E-14</v>
      </c>
      <c r="BK160" s="272">
        <v>2.0094795999999998E-9</v>
      </c>
      <c r="BL160" s="272">
        <v>5.6803348000000003E-9</v>
      </c>
      <c r="BM160" s="272">
        <v>7.4029572999999994E-11</v>
      </c>
      <c r="BN160" s="273">
        <v>1.7168602E-3</v>
      </c>
      <c r="BO160" s="273">
        <v>0.66126446999999999</v>
      </c>
      <c r="BP160" s="272">
        <v>7.3118144000000006E-12</v>
      </c>
      <c r="BQ160" s="272">
        <v>4.4463735999999997E-14</v>
      </c>
      <c r="BR160" s="272">
        <v>1.9893405000000001E-18</v>
      </c>
      <c r="BS160"/>
      <c r="BT160" s="121">
        <v>2.8899372000000003E-4</v>
      </c>
      <c r="BU160" s="274">
        <v>2.2426768999999999E-5</v>
      </c>
      <c r="BV160" s="121">
        <v>1.0489572E-4</v>
      </c>
      <c r="BW160" s="274">
        <v>1.2197872000000001E-5</v>
      </c>
      <c r="BX160" s="274">
        <v>2.3394759E-5</v>
      </c>
      <c r="BY160" s="274">
        <v>1.8185444000000001E-5</v>
      </c>
      <c r="BZ160" s="274">
        <v>2.5423585999999999E-9</v>
      </c>
      <c r="CA160" s="274">
        <v>1.1721883000000001E-5</v>
      </c>
      <c r="CB160" s="274">
        <v>2.2607064E-7</v>
      </c>
      <c r="CC160" s="274">
        <v>6.8313560999999997E-7</v>
      </c>
      <c r="CD160" s="274">
        <v>8.2106487000000001E-8</v>
      </c>
      <c r="CE160" s="274">
        <v>4.8777128999999999E-8</v>
      </c>
      <c r="CF160" s="274">
        <v>3.3365291E-9</v>
      </c>
      <c r="CG160" s="274">
        <v>3.8854802999999996E-6</v>
      </c>
      <c r="CH160" s="274">
        <v>8.8088227999999998E-5</v>
      </c>
      <c r="CI160" s="274">
        <v>3.1505498999999999E-6</v>
      </c>
      <c r="CJ160" s="274">
        <v>1.0496642E-9</v>
      </c>
      <c r="CK160" s="4"/>
      <c r="CL160" s="323">
        <v>5.3199591E-9</v>
      </c>
      <c r="CM160" s="323">
        <v>3.7456968000000002</v>
      </c>
      <c r="CN160" s="323">
        <v>3.8848334999999998E-2</v>
      </c>
      <c r="CO160" s="323">
        <v>1.41377E-2</v>
      </c>
      <c r="CP160" s="323">
        <v>1.3810294000000001E-2</v>
      </c>
      <c r="CQ160" s="323">
        <v>2.6534945999999999E-9</v>
      </c>
      <c r="CR160" s="323">
        <v>3.9217666999999997E-8</v>
      </c>
      <c r="CS160" s="323">
        <v>7.0155247999999996E-4</v>
      </c>
      <c r="CT160" s="323">
        <v>9.3854820000000005E-2</v>
      </c>
      <c r="CU160" s="323">
        <v>9.4676103999999999</v>
      </c>
      <c r="CV160" s="198" t="s">
        <v>2797</v>
      </c>
      <c r="CW160" s="136" t="s">
        <v>1460</v>
      </c>
      <c r="CX160" s="105" t="s">
        <v>1328</v>
      </c>
      <c r="CY160" s="13"/>
      <c r="CZ160" s="13"/>
      <c r="DB160"/>
      <c r="DC160"/>
      <c r="DD160"/>
      <c r="DE160"/>
      <c r="DF160"/>
      <c r="DG160"/>
      <c r="DH160"/>
      <c r="DI160"/>
      <c r="DJ160"/>
      <c r="DK160"/>
      <c r="DL160"/>
      <c r="DM160"/>
      <c r="DN160"/>
    </row>
    <row r="161" spans="1:118" ht="14.4" customHeight="1">
      <c r="A161" t="s">
        <v>6392</v>
      </c>
      <c r="B161" s="168" t="s">
        <v>1552</v>
      </c>
      <c r="C161" s="279" t="str">
        <f t="shared" si="60"/>
        <v>A.030.14.133</v>
      </c>
      <c r="D161" s="14" t="s">
        <v>2821</v>
      </c>
      <c r="E161" s="278" t="s">
        <v>1510</v>
      </c>
      <c r="F161" s="281" t="str">
        <f t="shared" si="61"/>
        <v>Grease, Lithium-based</v>
      </c>
      <c r="G161" s="319">
        <f t="shared" si="67"/>
        <v>1.8495787799999999</v>
      </c>
      <c r="H161" s="319">
        <f t="shared" si="68"/>
        <v>0.39977019999999996</v>
      </c>
      <c r="I161" s="319">
        <f t="shared" si="57"/>
        <v>0.58499633000000006</v>
      </c>
      <c r="J161" s="319">
        <f t="shared" si="58"/>
        <v>0.61034999999999995</v>
      </c>
      <c r="K161" s="319">
        <v>0.25446225</v>
      </c>
      <c r="L161" s="319">
        <v>0.11998241</v>
      </c>
      <c r="M161" s="319">
        <v>0.46501392000000003</v>
      </c>
      <c r="N161" s="319">
        <v>1.10007E-2</v>
      </c>
      <c r="O161" s="319">
        <v>0.38876949999999999</v>
      </c>
      <c r="P161" s="319">
        <v>0</v>
      </c>
      <c r="Q161" s="319">
        <v>0</v>
      </c>
      <c r="R161" s="319">
        <v>0</v>
      </c>
      <c r="S161" s="319">
        <v>0</v>
      </c>
      <c r="T161" s="319">
        <v>0.61034999999999995</v>
      </c>
      <c r="U161" s="319">
        <v>0</v>
      </c>
      <c r="V161" s="319">
        <v>0</v>
      </c>
      <c r="W161" s="319">
        <v>0</v>
      </c>
      <c r="X161" s="319">
        <v>0</v>
      </c>
      <c r="Y161" s="210"/>
      <c r="Z161" s="320">
        <f t="shared" si="62"/>
        <v>1.9132499999999999</v>
      </c>
      <c r="AA161" s="210"/>
      <c r="AB161" s="321">
        <f t="shared" si="63"/>
        <v>0.25446225</v>
      </c>
      <c r="AC161" s="321">
        <f t="shared" si="64"/>
        <v>0.98476653000000003</v>
      </c>
      <c r="AD161" s="321">
        <f t="shared" si="59"/>
        <v>1.19534633</v>
      </c>
      <c r="AE161" s="321">
        <f t="shared" si="65"/>
        <v>0.58499633000000006</v>
      </c>
      <c r="AF161" s="321">
        <f t="shared" si="66"/>
        <v>0</v>
      </c>
      <c r="AG161"/>
      <c r="AH161" s="121">
        <v>34.821249999999999</v>
      </c>
      <c r="AI161" s="121">
        <v>34.821249999999999</v>
      </c>
      <c r="AJ161" s="121">
        <v>0</v>
      </c>
      <c r="AK161" s="121">
        <v>0</v>
      </c>
      <c r="AL161" s="121">
        <v>0</v>
      </c>
      <c r="AM161" s="121">
        <v>0</v>
      </c>
      <c r="AN161" s="121">
        <v>0</v>
      </c>
      <c r="AO161"/>
      <c r="AP161" s="282">
        <v>0.17449555</v>
      </c>
      <c r="AQ161" s="282">
        <v>0.16978019</v>
      </c>
      <c r="AR161" s="282">
        <v>2.2347054000000002E-3</v>
      </c>
      <c r="AS161" s="282">
        <v>2.4806502000000001E-3</v>
      </c>
      <c r="AT161" s="255">
        <f t="shared" si="54"/>
        <v>1.0178668725E-5</v>
      </c>
      <c r="AU161" s="256">
        <f t="shared" si="55"/>
        <v>8.2644430636300011E-9</v>
      </c>
      <c r="AV161" s="256">
        <f t="shared" si="56"/>
        <v>0.34743000000000002</v>
      </c>
      <c r="AW161" s="272">
        <v>1.7754960000000001E-6</v>
      </c>
      <c r="AX161" s="272">
        <v>5.3571E-9</v>
      </c>
      <c r="AY161" s="272">
        <v>1.4636363000000001E-13</v>
      </c>
      <c r="AZ161" s="272">
        <v>0</v>
      </c>
      <c r="BA161" s="272">
        <v>0</v>
      </c>
      <c r="BB161" s="272">
        <v>1.635725E-9</v>
      </c>
      <c r="BC161" s="272">
        <v>8.4015370000000003E-6</v>
      </c>
      <c r="BD161" s="272">
        <v>2.3187750000000001E-10</v>
      </c>
      <c r="BE161" s="272">
        <v>2.6753192E-9</v>
      </c>
      <c r="BF161" s="272">
        <v>0</v>
      </c>
      <c r="BG161" s="272">
        <v>0</v>
      </c>
      <c r="BH161" s="272">
        <v>0</v>
      </c>
      <c r="BI161" s="272">
        <v>0</v>
      </c>
      <c r="BJ161" s="272">
        <v>0</v>
      </c>
      <c r="BK161" s="272">
        <v>0</v>
      </c>
      <c r="BL161" s="272">
        <v>0</v>
      </c>
      <c r="BM161" s="272">
        <v>0</v>
      </c>
      <c r="BN161" s="273">
        <v>0</v>
      </c>
      <c r="BO161" s="273">
        <v>0.34743000000000002</v>
      </c>
      <c r="BP161" s="272">
        <v>0</v>
      </c>
      <c r="BQ161" s="272">
        <v>0</v>
      </c>
      <c r="BR161" s="272">
        <v>0</v>
      </c>
      <c r="BS161"/>
      <c r="BT161" s="121">
        <v>4.8312598999999999E-4</v>
      </c>
      <c r="BU161" s="274">
        <v>1.8982985E-5</v>
      </c>
      <c r="BV161" s="121">
        <v>5.3346486999999999E-5</v>
      </c>
      <c r="BW161" s="274">
        <v>0</v>
      </c>
      <c r="BX161" s="274">
        <v>3.6282714000000001E-4</v>
      </c>
      <c r="BY161" s="274">
        <v>1.0589379E-6</v>
      </c>
      <c r="BZ161" s="274">
        <v>0</v>
      </c>
      <c r="CA161" s="274">
        <v>1.6072398999999999E-6</v>
      </c>
      <c r="CB161" s="274">
        <v>0</v>
      </c>
      <c r="CC161" s="274">
        <v>0</v>
      </c>
      <c r="CD161" s="274">
        <v>0</v>
      </c>
      <c r="CE161" s="274">
        <v>0</v>
      </c>
      <c r="CF161" s="274">
        <v>0</v>
      </c>
      <c r="CG161" s="274">
        <v>3.2387530999999999E-6</v>
      </c>
      <c r="CH161" s="274">
        <v>4.2064443000000001E-5</v>
      </c>
      <c r="CI161" s="274">
        <v>0</v>
      </c>
      <c r="CJ161" s="274">
        <v>0</v>
      </c>
      <c r="CK161" s="4"/>
      <c r="CL161" s="323">
        <v>0</v>
      </c>
      <c r="CM161" s="323">
        <v>1.9132499999999999</v>
      </c>
      <c r="CN161" s="323">
        <v>3.0279427000000001E-2</v>
      </c>
      <c r="CO161" s="323">
        <v>1.3230749999999999E-2</v>
      </c>
      <c r="CP161" s="323">
        <v>3.0794379E-2</v>
      </c>
      <c r="CQ161" s="323">
        <v>0</v>
      </c>
      <c r="CR161" s="323">
        <v>0</v>
      </c>
      <c r="CS161" s="323">
        <v>1.0439634999999999E-2</v>
      </c>
      <c r="CT161" s="323">
        <v>0</v>
      </c>
      <c r="CU161" s="323">
        <v>4.7341249999999997</v>
      </c>
      <c r="CV161" s="198"/>
      <c r="CW161" s="136"/>
      <c r="CX161" s="105" t="s">
        <v>6398</v>
      </c>
      <c r="CY161" s="13"/>
      <c r="CZ161" s="13"/>
      <c r="DB161"/>
      <c r="DC161"/>
      <c r="DD161" s="105"/>
      <c r="DE161"/>
      <c r="DF161"/>
      <c r="DG161"/>
      <c r="DH161"/>
      <c r="DI161"/>
      <c r="DJ161"/>
      <c r="DK161"/>
      <c r="DL161"/>
      <c r="DM161"/>
      <c r="DN161"/>
    </row>
    <row r="162" spans="1:118" ht="14.4" customHeight="1">
      <c r="A162" t="s">
        <v>6395</v>
      </c>
      <c r="B162" s="168" t="s">
        <v>1552</v>
      </c>
      <c r="C162" s="279" t="str">
        <f t="shared" si="60"/>
        <v>A.030.14.134</v>
      </c>
      <c r="D162" s="14" t="s">
        <v>2821</v>
      </c>
      <c r="E162" s="278" t="s">
        <v>1510</v>
      </c>
      <c r="F162" s="281" t="str">
        <f t="shared" si="61"/>
        <v>Grease, polymer (Polyalphaolefin + polypropylene)</v>
      </c>
      <c r="G162" s="319">
        <f t="shared" si="67"/>
        <v>2.6875952200000004</v>
      </c>
      <c r="H162" s="319">
        <f t="shared" si="68"/>
        <v>0.72085995000000003</v>
      </c>
      <c r="I162" s="319">
        <f t="shared" si="57"/>
        <v>1.0265652700000001</v>
      </c>
      <c r="J162" s="319">
        <f t="shared" si="58"/>
        <v>0.20202000000000001</v>
      </c>
      <c r="K162" s="319">
        <v>0.73814999999999997</v>
      </c>
      <c r="L162" s="319">
        <v>0.22583449999999999</v>
      </c>
      <c r="M162" s="319">
        <v>0.80073077000000004</v>
      </c>
      <c r="N162" s="319">
        <v>1.62027E-2</v>
      </c>
      <c r="O162" s="319">
        <v>0.70465725000000001</v>
      </c>
      <c r="P162" s="319">
        <v>0</v>
      </c>
      <c r="Q162" s="319">
        <v>0</v>
      </c>
      <c r="R162" s="319">
        <v>0</v>
      </c>
      <c r="S162" s="319">
        <v>0</v>
      </c>
      <c r="T162" s="319">
        <v>0.20202000000000001</v>
      </c>
      <c r="U162" s="319">
        <v>0</v>
      </c>
      <c r="V162" s="319">
        <v>0</v>
      </c>
      <c r="W162" s="319">
        <v>0</v>
      </c>
      <c r="X162" s="319">
        <v>0</v>
      </c>
      <c r="Y162" s="210"/>
      <c r="Z162" s="320">
        <f t="shared" si="62"/>
        <v>5.55</v>
      </c>
      <c r="AA162" s="210"/>
      <c r="AB162" s="321">
        <f t="shared" si="63"/>
        <v>0.73814999999999997</v>
      </c>
      <c r="AC162" s="321">
        <f t="shared" si="64"/>
        <v>1.7474252200000002</v>
      </c>
      <c r="AD162" s="321">
        <f t="shared" si="59"/>
        <v>1.22858527</v>
      </c>
      <c r="AE162" s="321">
        <f t="shared" si="65"/>
        <v>1.0265652700000001</v>
      </c>
      <c r="AF162" s="321">
        <f t="shared" si="66"/>
        <v>0</v>
      </c>
      <c r="AG162"/>
      <c r="AH162" s="121">
        <v>11.525499999999999</v>
      </c>
      <c r="AI162" s="121">
        <v>11.525499999999999</v>
      </c>
      <c r="AJ162" s="121">
        <v>0</v>
      </c>
      <c r="AK162" s="121">
        <v>0</v>
      </c>
      <c r="AL162" s="121">
        <v>0</v>
      </c>
      <c r="AM162" s="121">
        <v>0</v>
      </c>
      <c r="AN162" s="121">
        <v>0</v>
      </c>
      <c r="AO162"/>
      <c r="AP162" s="282">
        <v>0.34824334000000001</v>
      </c>
      <c r="AQ162" s="282">
        <v>0.34178134999999998</v>
      </c>
      <c r="AR162" s="282">
        <v>5.6409162000000002E-3</v>
      </c>
      <c r="AS162" s="282">
        <v>8.2107144000000002E-4</v>
      </c>
      <c r="AT162" s="255">
        <f t="shared" si="54"/>
        <v>2.0490489224999997E-5</v>
      </c>
      <c r="AU162" s="256">
        <f t="shared" si="55"/>
        <v>2.0861376275000001E-8</v>
      </c>
      <c r="AV162" s="256">
        <f t="shared" si="56"/>
        <v>0.114996</v>
      </c>
      <c r="AW162" s="272">
        <v>5.1503999999999998E-6</v>
      </c>
      <c r="AX162" s="272">
        <v>1.5539999999999999E-8</v>
      </c>
      <c r="AY162" s="272">
        <v>4.2457499999999999E-13</v>
      </c>
      <c r="AZ162" s="272">
        <v>0</v>
      </c>
      <c r="BA162" s="272">
        <v>0</v>
      </c>
      <c r="BB162" s="272">
        <v>2.409225E-9</v>
      </c>
      <c r="BC162" s="272">
        <v>1.5337679999999999E-5</v>
      </c>
      <c r="BD162" s="272">
        <v>3.4152749999999999E-10</v>
      </c>
      <c r="BE162" s="272">
        <v>4.9794241999999998E-9</v>
      </c>
      <c r="BF162" s="272">
        <v>0</v>
      </c>
      <c r="BG162" s="272">
        <v>0</v>
      </c>
      <c r="BH162" s="272">
        <v>0</v>
      </c>
      <c r="BI162" s="272">
        <v>0</v>
      </c>
      <c r="BJ162" s="272">
        <v>0</v>
      </c>
      <c r="BK162" s="272">
        <v>0</v>
      </c>
      <c r="BL162" s="272">
        <v>0</v>
      </c>
      <c r="BM162" s="272">
        <v>0</v>
      </c>
      <c r="BN162" s="273">
        <v>0</v>
      </c>
      <c r="BO162" s="273">
        <v>0.114996</v>
      </c>
      <c r="BP162" s="272">
        <v>0</v>
      </c>
      <c r="BQ162" s="272">
        <v>0</v>
      </c>
      <c r="BR162" s="272">
        <v>0</v>
      </c>
      <c r="BS162"/>
      <c r="BT162" s="121">
        <v>8.7145026999999996E-4</v>
      </c>
      <c r="BU162" s="274">
        <v>3.5122837999999999E-5</v>
      </c>
      <c r="BV162" s="121">
        <v>1.5474873E-4</v>
      </c>
      <c r="BW162" s="274">
        <v>0</v>
      </c>
      <c r="BX162" s="274">
        <v>6.5849354000000002E-4</v>
      </c>
      <c r="BY162" s="274">
        <v>1.5596873999999999E-6</v>
      </c>
      <c r="BZ162" s="274">
        <v>0</v>
      </c>
      <c r="CA162" s="274">
        <v>2.3672698999999998E-6</v>
      </c>
      <c r="CB162" s="274">
        <v>0</v>
      </c>
      <c r="CC162" s="274">
        <v>0</v>
      </c>
      <c r="CD162" s="274">
        <v>0</v>
      </c>
      <c r="CE162" s="274">
        <v>0</v>
      </c>
      <c r="CF162" s="274">
        <v>0</v>
      </c>
      <c r="CG162" s="274">
        <v>5.2352772999999999E-6</v>
      </c>
      <c r="CH162" s="274">
        <v>1.3922928E-5</v>
      </c>
      <c r="CI162" s="274">
        <v>0</v>
      </c>
      <c r="CJ162" s="274">
        <v>0</v>
      </c>
      <c r="CK162" s="4"/>
      <c r="CL162" s="323">
        <v>0</v>
      </c>
      <c r="CM162" s="323">
        <v>5.55</v>
      </c>
      <c r="CN162" s="323">
        <v>4.4597932E-2</v>
      </c>
      <c r="CO162" s="323">
        <v>2.438825E-2</v>
      </c>
      <c r="CP162" s="323">
        <v>5.3228210999999997E-2</v>
      </c>
      <c r="CQ162" s="323">
        <v>0</v>
      </c>
      <c r="CR162" s="323">
        <v>0</v>
      </c>
      <c r="CS162" s="323">
        <v>1.8968759000000002E-2</v>
      </c>
      <c r="CT162" s="323">
        <v>0</v>
      </c>
      <c r="CU162" s="323">
        <v>1.5669500000000001</v>
      </c>
      <c r="CV162" s="198"/>
      <c r="CW162" s="136"/>
      <c r="CX162" s="105" t="s">
        <v>6398</v>
      </c>
      <c r="CY162" s="13"/>
      <c r="CZ162" s="13"/>
      <c r="DB162"/>
      <c r="DC162"/>
      <c r="DD162"/>
      <c r="DE162"/>
      <c r="DF162"/>
      <c r="DG162"/>
      <c r="DH162"/>
      <c r="DI162"/>
      <c r="DJ162"/>
      <c r="DK162"/>
      <c r="DL162"/>
      <c r="DM162"/>
      <c r="DN162"/>
    </row>
    <row r="163" spans="1:118" ht="14.4" customHeight="1">
      <c r="A163" t="s">
        <v>8556</v>
      </c>
      <c r="B163" s="168" t="s">
        <v>1552</v>
      </c>
      <c r="C163" s="279" t="str">
        <f t="shared" si="60"/>
        <v>A.030.14.135</v>
      </c>
      <c r="D163" s="14" t="s">
        <v>2821</v>
      </c>
      <c r="E163" s="278" t="s">
        <v>1510</v>
      </c>
      <c r="F163" s="281" t="str">
        <f t="shared" si="61"/>
        <v>EMAA (Ethylene-Methacrylic Acid Copolymer), without water</v>
      </c>
      <c r="G163" s="319">
        <f t="shared" si="67"/>
        <v>1.9255348140000002</v>
      </c>
      <c r="H163" s="319">
        <f t="shared" si="68"/>
        <v>0.15532351000000003</v>
      </c>
      <c r="I163" s="319">
        <f t="shared" si="57"/>
        <v>0.407087912</v>
      </c>
      <c r="J163" s="319">
        <f t="shared" si="58"/>
        <v>0.64987313199999996</v>
      </c>
      <c r="K163" s="319">
        <v>0.71325026000000002</v>
      </c>
      <c r="L163" s="319">
        <v>0.18200375999999999</v>
      </c>
      <c r="M163" s="319">
        <v>7.9201484000000003E-2</v>
      </c>
      <c r="N163" s="319">
        <v>5.7380817000000001E-2</v>
      </c>
      <c r="O163" s="319">
        <v>5.1815369E-2</v>
      </c>
      <c r="P163" s="319">
        <v>3.1433475000000002E-2</v>
      </c>
      <c r="Q163" s="319">
        <v>1.4693849E-2</v>
      </c>
      <c r="R163" s="319">
        <v>0.11818097</v>
      </c>
      <c r="S163" s="319">
        <v>9.8229454999999993E-2</v>
      </c>
      <c r="T163" s="319">
        <v>0.50778000000000001</v>
      </c>
      <c r="U163" s="319">
        <v>3.3461110000000002E-2</v>
      </c>
      <c r="V163" s="319">
        <v>2.7701698E-2</v>
      </c>
      <c r="W163" s="319">
        <v>1.0402567E-2</v>
      </c>
      <c r="X163" s="319">
        <v>0</v>
      </c>
      <c r="Y163" s="210"/>
      <c r="Z163" s="320">
        <f t="shared" si="62"/>
        <v>5.3627839097744356</v>
      </c>
      <c r="AA163" s="210"/>
      <c r="AB163" s="321">
        <f t="shared" si="63"/>
        <v>0.71325026000000002</v>
      </c>
      <c r="AC163" s="321">
        <f t="shared" si="64"/>
        <v>0.53470972399999994</v>
      </c>
      <c r="AD163" s="321">
        <f t="shared" si="59"/>
        <v>0.89756878099999993</v>
      </c>
      <c r="AE163" s="321">
        <f t="shared" si="65"/>
        <v>0.407087912</v>
      </c>
      <c r="AF163" s="321">
        <f t="shared" si="66"/>
        <v>0.13169056499999998</v>
      </c>
      <c r="AG163"/>
      <c r="AH163" s="121">
        <v>130.46756999999999</v>
      </c>
      <c r="AI163" s="121">
        <v>122.2552</v>
      </c>
      <c r="AJ163" s="121">
        <v>4.5360012999999997</v>
      </c>
      <c r="AK163" s="121">
        <v>2.5664517999999998E-3</v>
      </c>
      <c r="AL163" s="121">
        <v>1.0841746999999999</v>
      </c>
      <c r="AM163" s="121">
        <v>0.95147393999999996</v>
      </c>
      <c r="AN163" s="121">
        <v>1.6381534</v>
      </c>
      <c r="AO163"/>
      <c r="AP163" s="282">
        <v>0.19555059999999999</v>
      </c>
      <c r="AQ163" s="282">
        <v>0.18163931</v>
      </c>
      <c r="AR163" s="282">
        <v>6.7134270000000001E-3</v>
      </c>
      <c r="AS163" s="282">
        <v>7.1978611999999999E-3</v>
      </c>
      <c r="AT163" s="255">
        <f t="shared" si="54"/>
        <v>1.0889646822240001E-5</v>
      </c>
      <c r="AU163" s="256">
        <f t="shared" si="55"/>
        <v>2.4827762755760997E-8</v>
      </c>
      <c r="AV163" s="256">
        <f t="shared" si="56"/>
        <v>1.0081038404</v>
      </c>
      <c r="AW163" s="272">
        <v>5.1334494000000003E-6</v>
      </c>
      <c r="AX163" s="272">
        <v>1.5494722999999999E-8</v>
      </c>
      <c r="AY163" s="272">
        <v>4.2308567E-13</v>
      </c>
      <c r="AZ163" s="272">
        <v>4.4643587000000002E-10</v>
      </c>
      <c r="BA163" s="272">
        <v>1.4256957E-10</v>
      </c>
      <c r="BB163" s="272">
        <v>8.5331238000000008E-9</v>
      </c>
      <c r="BC163" s="272">
        <v>5.1395693999999998E-6</v>
      </c>
      <c r="BD163" s="272">
        <v>1.3096933000000001E-9</v>
      </c>
      <c r="BE163" s="272">
        <v>4.7795950000000004E-9</v>
      </c>
      <c r="BF163" s="272">
        <v>3.0357616000000001E-10</v>
      </c>
      <c r="BG163" s="272">
        <v>1.0437834E-12</v>
      </c>
      <c r="BH163" s="272">
        <v>1.1335674E-9</v>
      </c>
      <c r="BI163" s="272">
        <v>4.6436219999999999E-12</v>
      </c>
      <c r="BJ163" s="272">
        <v>1.0578336E-11</v>
      </c>
      <c r="BK163" s="272">
        <v>9.0509032999999994E-8</v>
      </c>
      <c r="BL163" s="272">
        <v>3.7902435000000002E-7</v>
      </c>
      <c r="BM163" s="272">
        <v>9.403047E-10</v>
      </c>
      <c r="BN163" s="273">
        <v>5.9791404000000001E-3</v>
      </c>
      <c r="BO163" s="273">
        <v>1.0021247</v>
      </c>
      <c r="BP163" s="272">
        <v>1.3797251000000001E-7</v>
      </c>
      <c r="BQ163" s="272">
        <v>8.4956119000000004E-10</v>
      </c>
      <c r="BR163" s="272">
        <v>5.3178691000000003E-14</v>
      </c>
      <c r="BS163"/>
      <c r="BT163" s="121">
        <v>6.0439458999999999E-4</v>
      </c>
      <c r="BU163" s="274">
        <v>3.5754311999999997E-5</v>
      </c>
      <c r="BV163" s="121">
        <v>1.4952864E-4</v>
      </c>
      <c r="BW163" s="274">
        <v>1.4082340999999999E-5</v>
      </c>
      <c r="BX163" s="274">
        <v>3.9904957000000001E-5</v>
      </c>
      <c r="BY163" s="274">
        <v>7.8755448999999992E-6</v>
      </c>
      <c r="BZ163" s="274">
        <v>2.9939675999999998E-6</v>
      </c>
      <c r="CA163" s="274">
        <v>9.3600904999999994E-6</v>
      </c>
      <c r="CB163" s="274">
        <v>4.2181510000000003E-5</v>
      </c>
      <c r="CC163" s="274">
        <v>9.7230051000000002E-6</v>
      </c>
      <c r="CD163" s="274">
        <v>1.0474761E-6</v>
      </c>
      <c r="CE163" s="274">
        <v>1.2412730999999999E-6</v>
      </c>
      <c r="CF163" s="274">
        <v>8.7906189999999994E-8</v>
      </c>
      <c r="CG163" s="274">
        <v>1.9953456000000001E-5</v>
      </c>
      <c r="CH163" s="274">
        <v>1.5141558E-4</v>
      </c>
      <c r="CI163" s="274">
        <v>9.8358152999999994E-5</v>
      </c>
      <c r="CJ163" s="274">
        <v>2.0886372000000001E-5</v>
      </c>
      <c r="CK163" s="4"/>
      <c r="CL163" s="323">
        <v>8.2657789E-8</v>
      </c>
      <c r="CM163" s="323">
        <v>5.2343295000000003</v>
      </c>
      <c r="CN163" s="323">
        <v>0.20809978000000001</v>
      </c>
      <c r="CO163" s="323">
        <v>2.6444005999999999E-2</v>
      </c>
      <c r="CP163" s="323">
        <v>5.7676337999999997E-3</v>
      </c>
      <c r="CQ163" s="323">
        <v>4.3464001999999999E-8</v>
      </c>
      <c r="CR163" s="323">
        <v>7.7092943999999996E-7</v>
      </c>
      <c r="CS163" s="323">
        <v>3.2766699000000002E-3</v>
      </c>
      <c r="CT163" s="323">
        <v>7.4974793999999996</v>
      </c>
      <c r="CU163" s="323">
        <v>14.578122</v>
      </c>
      <c r="CV163" s="198"/>
      <c r="CW163" s="136"/>
      <c r="CX163" s="105"/>
      <c r="CY163" s="13"/>
      <c r="CZ163" s="13"/>
      <c r="DB163"/>
      <c r="DC163"/>
      <c r="DD163"/>
      <c r="DE163"/>
      <c r="DF163"/>
      <c r="DG163"/>
      <c r="DH163"/>
      <c r="DI163"/>
      <c r="DJ163"/>
      <c r="DK163"/>
      <c r="DL163"/>
      <c r="DM163"/>
      <c r="DN163"/>
    </row>
    <row r="164" spans="1:118" ht="14.4" customHeight="1">
      <c r="A164" t="s">
        <v>8557</v>
      </c>
      <c r="B164" s="168" t="s">
        <v>1552</v>
      </c>
      <c r="C164" s="279" t="str">
        <f t="shared" si="60"/>
        <v>A.030.14.136</v>
      </c>
      <c r="D164" s="14" t="s">
        <v>2821</v>
      </c>
      <c r="E164" s="278" t="s">
        <v>1510</v>
      </c>
      <c r="F164" s="281" t="str">
        <f t="shared" si="61"/>
        <v>Carnauba Wax from Brazil in Rotterdam</v>
      </c>
      <c r="G164" s="319">
        <f t="shared" si="67"/>
        <v>7.4989904918799991E-2</v>
      </c>
      <c r="H164" s="319">
        <f t="shared" si="68"/>
        <v>1.9800588519999999E-3</v>
      </c>
      <c r="I164" s="319">
        <f t="shared" si="57"/>
        <v>5.6875386239999999E-3</v>
      </c>
      <c r="J164" s="319">
        <f t="shared" si="58"/>
        <v>3.1672749442799991E-2</v>
      </c>
      <c r="K164" s="319">
        <v>3.5649557999999998E-2</v>
      </c>
      <c r="L164" s="319">
        <v>3.3294657E-3</v>
      </c>
      <c r="M164" s="319">
        <v>1.8801141E-3</v>
      </c>
      <c r="N164" s="319">
        <v>1.1653690999999999E-3</v>
      </c>
      <c r="O164" s="319">
        <v>4.2235875E-4</v>
      </c>
      <c r="P164" s="319">
        <v>1.4157282E-5</v>
      </c>
      <c r="Q164" s="319">
        <v>3.7817371999999998E-4</v>
      </c>
      <c r="R164" s="319">
        <v>4.1010200000000003E-4</v>
      </c>
      <c r="S164" s="319">
        <v>2.6634986000000001E-4</v>
      </c>
      <c r="T164" s="319">
        <v>3.1108344E-2</v>
      </c>
      <c r="U164" s="319">
        <v>2.9580022999999998E-4</v>
      </c>
      <c r="V164" s="319">
        <v>6.7856823999999996E-5</v>
      </c>
      <c r="W164" s="319">
        <v>2.2553527999999999E-6</v>
      </c>
      <c r="X164" s="319">
        <v>0</v>
      </c>
      <c r="Y164" s="210"/>
      <c r="Z164" s="320">
        <f t="shared" si="62"/>
        <v>0.26804178947368418</v>
      </c>
      <c r="AA164" s="210"/>
      <c r="AB164" s="321">
        <f t="shared" si="63"/>
        <v>3.5649557999999998E-2</v>
      </c>
      <c r="AC164" s="321">
        <f t="shared" si="64"/>
        <v>7.5997406519999989E-3</v>
      </c>
      <c r="AD164" s="321">
        <f t="shared" si="59"/>
        <v>3.6730281152800005E-2</v>
      </c>
      <c r="AE164" s="321">
        <f t="shared" si="65"/>
        <v>5.6875386239999999E-3</v>
      </c>
      <c r="AF164" s="321">
        <f t="shared" si="66"/>
        <v>5.6215009000000005E-4</v>
      </c>
      <c r="AG164"/>
      <c r="AH164" s="121">
        <v>4.6509022</v>
      </c>
      <c r="AI164" s="121">
        <v>4.1226227</v>
      </c>
      <c r="AJ164" s="121">
        <v>4.0099485999999997E-2</v>
      </c>
      <c r="AK164" s="121">
        <v>0</v>
      </c>
      <c r="AL164" s="121">
        <v>4.3186715000000001E-2</v>
      </c>
      <c r="AM164" s="121">
        <v>0.21032127</v>
      </c>
      <c r="AN164" s="121">
        <v>0.23467200999999999</v>
      </c>
      <c r="AO164"/>
      <c r="AP164" s="282">
        <v>6.0640039999999996E-3</v>
      </c>
      <c r="AQ164" s="282">
        <v>5.5137811000000002E-3</v>
      </c>
      <c r="AR164" s="282">
        <v>2.6586496E-4</v>
      </c>
      <c r="AS164" s="282">
        <v>2.8435793999999999E-4</v>
      </c>
      <c r="AT164" s="255">
        <f t="shared" si="54"/>
        <v>3.3056241534562003E-7</v>
      </c>
      <c r="AU164" s="256">
        <f t="shared" si="55"/>
        <v>9.8322839701969207E-10</v>
      </c>
      <c r="AV164" s="256">
        <f t="shared" si="56"/>
        <v>3.9826041037999999E-2</v>
      </c>
      <c r="AW164" s="272">
        <v>2.5006991999999999E-7</v>
      </c>
      <c r="AX164" s="272">
        <v>7.5456316999999998E-10</v>
      </c>
      <c r="AY164" s="272">
        <v>2.0613748E-14</v>
      </c>
      <c r="AZ164" s="272">
        <v>2.1987198000000001E-11</v>
      </c>
      <c r="BA164" s="272">
        <v>4.8372962000000004E-13</v>
      </c>
      <c r="BB164" s="272">
        <v>1.7328819000000001E-10</v>
      </c>
      <c r="BC164" s="272">
        <v>7.6299961000000006E-8</v>
      </c>
      <c r="BD164" s="272">
        <v>2.5664772E-11</v>
      </c>
      <c r="BE164" s="272">
        <v>8.9196468999999997E-11</v>
      </c>
      <c r="BF164" s="272">
        <v>2.63929E-13</v>
      </c>
      <c r="BG164" s="272">
        <v>4.0060878E-15</v>
      </c>
      <c r="BH164" s="272">
        <v>1.4664503000000001E-13</v>
      </c>
      <c r="BI164" s="272">
        <v>7.3333010999999996E-14</v>
      </c>
      <c r="BJ164" s="272">
        <v>2.6149896000000001E-14</v>
      </c>
      <c r="BK164" s="272">
        <v>6.1477040999999995E-11</v>
      </c>
      <c r="BL164" s="272">
        <v>3.8915712E-9</v>
      </c>
      <c r="BM164" s="272">
        <v>1.1300339E-10</v>
      </c>
      <c r="BN164" s="273">
        <v>2.3109037999999999E-5</v>
      </c>
      <c r="BO164" s="273">
        <v>3.9802931999999999E-2</v>
      </c>
      <c r="BP164" s="272">
        <v>4.3726987E-11</v>
      </c>
      <c r="BQ164" s="272">
        <v>2.6590735000000001E-13</v>
      </c>
      <c r="BR164" s="272">
        <v>1.1896892E-17</v>
      </c>
      <c r="BS164"/>
      <c r="BT164" s="121">
        <v>1.5200845999999999E-5</v>
      </c>
      <c r="BU164" s="274">
        <v>6.7418811E-7</v>
      </c>
      <c r="BV164" s="121">
        <v>7.4737163000000004E-6</v>
      </c>
      <c r="BW164" s="274">
        <v>4.8063127000000002E-8</v>
      </c>
      <c r="BX164" s="274">
        <v>8.1788377999999996E-7</v>
      </c>
      <c r="BY164" s="274">
        <v>1.1772676E-7</v>
      </c>
      <c r="BZ164" s="274">
        <v>5.4299930999999999E-9</v>
      </c>
      <c r="CA164" s="274">
        <v>1.9378748999999999E-7</v>
      </c>
      <c r="CB164" s="274">
        <v>1.8998076E-8</v>
      </c>
      <c r="CC164" s="274">
        <v>2.5023974999999999E-7</v>
      </c>
      <c r="CD164" s="274">
        <v>3.5398373E-9</v>
      </c>
      <c r="CE164" s="274">
        <v>7.3756897E-8</v>
      </c>
      <c r="CF164" s="274">
        <v>3.9489755999999999E-10</v>
      </c>
      <c r="CG164" s="274">
        <v>3.2852252000000002E-7</v>
      </c>
      <c r="CH164" s="274">
        <v>5.0082541999999999E-6</v>
      </c>
      <c r="CI164" s="274">
        <v>1.8006669000000001E-7</v>
      </c>
      <c r="CJ164" s="274">
        <v>6.2773274999999999E-9</v>
      </c>
      <c r="CK164" s="4"/>
      <c r="CL164" s="323">
        <v>3.7494927999999998E-10</v>
      </c>
      <c r="CM164" s="323">
        <v>0.26709170999999998</v>
      </c>
      <c r="CN164" s="323">
        <v>3.8343459000000002E-3</v>
      </c>
      <c r="CO164" s="323">
        <v>4.8075404000000001E-4</v>
      </c>
      <c r="CP164" s="323">
        <v>3.0349675999999999E-5</v>
      </c>
      <c r="CQ164" s="323">
        <v>4.5151703000000001E-10</v>
      </c>
      <c r="CR164" s="323">
        <v>2.6400829000000001E-8</v>
      </c>
      <c r="CS164" s="323">
        <v>2.5999569999999999E-5</v>
      </c>
      <c r="CT164" s="323">
        <v>5.163479E-2</v>
      </c>
      <c r="CU164" s="323">
        <v>0.55271513999999999</v>
      </c>
      <c r="CV164" s="198"/>
      <c r="CW164" s="136"/>
      <c r="CX164" s="105"/>
      <c r="CY164" s="13"/>
      <c r="CZ164" s="13"/>
      <c r="DB164"/>
      <c r="DC164"/>
      <c r="DD164"/>
      <c r="DE164"/>
      <c r="DF164"/>
      <c r="DG164"/>
      <c r="DH164"/>
      <c r="DI164"/>
      <c r="DJ164"/>
      <c r="DK164"/>
      <c r="DL164"/>
      <c r="DM164"/>
      <c r="DN164"/>
    </row>
    <row r="165" spans="1:118" ht="14.4" customHeight="1" thickBot="1">
      <c r="B165" s="278" t="s">
        <v>1552</v>
      </c>
      <c r="C165" s="277" t="s">
        <v>3539</v>
      </c>
      <c r="D165" s="277" t="s">
        <v>2822</v>
      </c>
      <c r="E165" s="278"/>
      <c r="F165"/>
      <c r="G165" s="210"/>
      <c r="H165" s="210"/>
      <c r="I165" s="210"/>
      <c r="J165" s="210"/>
      <c r="K165" s="210"/>
      <c r="L165" s="210"/>
      <c r="M165" s="210"/>
      <c r="N165" s="210"/>
      <c r="O165" s="210"/>
      <c r="P165" s="210"/>
      <c r="Q165" s="210"/>
      <c r="R165" s="210"/>
      <c r="S165" s="210"/>
      <c r="T165" s="210"/>
      <c r="U165" s="210"/>
      <c r="V165" s="210"/>
      <c r="W165" s="210"/>
      <c r="X165" s="210"/>
      <c r="Y165" s="210"/>
      <c r="Z165" s="210"/>
      <c r="AA165" s="210"/>
      <c r="AB165" s="210"/>
      <c r="AC165" s="210"/>
      <c r="AD165" s="210"/>
      <c r="AE165" s="210"/>
      <c r="AF165" s="210"/>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s="183"/>
      <c r="CW165" s="164"/>
      <c r="CX165" s="18"/>
      <c r="CY165" s="13"/>
      <c r="CZ165" s="13"/>
      <c r="DB165"/>
      <c r="DC165"/>
      <c r="DD165"/>
      <c r="DE165"/>
      <c r="DF165"/>
      <c r="DG165"/>
      <c r="DH165"/>
      <c r="DI165"/>
      <c r="DJ165"/>
      <c r="DK165"/>
      <c r="DL165"/>
      <c r="DM165"/>
      <c r="DN165"/>
    </row>
    <row r="166" spans="1:118" ht="14.4" customHeight="1" thickBot="1">
      <c r="A166" t="s">
        <v>1632</v>
      </c>
      <c r="B166" s="168" t="s">
        <v>1552</v>
      </c>
      <c r="C166" s="279" t="str">
        <f t="shared" si="60"/>
        <v>A.030.18.101</v>
      </c>
      <c r="D166" s="14" t="s">
        <v>2822</v>
      </c>
      <c r="E166" s="278" t="s">
        <v>1510</v>
      </c>
      <c r="F166" s="281" t="str">
        <f t="shared" si="61"/>
        <v>1-Butanol</v>
      </c>
      <c r="G166" s="319">
        <f t="shared" si="67"/>
        <v>0.46491705054800003</v>
      </c>
      <c r="H166" s="319">
        <f t="shared" si="68"/>
        <v>1.6943281859999999E-2</v>
      </c>
      <c r="I166" s="319">
        <f t="shared" si="57"/>
        <v>5.3447693237E-2</v>
      </c>
      <c r="J166" s="319">
        <f t="shared" si="58"/>
        <v>7.566035451E-3</v>
      </c>
      <c r="K166" s="319">
        <v>0.38696004000000001</v>
      </c>
      <c r="L166" s="319">
        <v>3.2928809000000003E-2</v>
      </c>
      <c r="M166" s="319">
        <v>1.9166635000000001E-2</v>
      </c>
      <c r="N166" s="319">
        <v>1.3231928E-2</v>
      </c>
      <c r="O166" s="319">
        <v>3.2405377000000002E-3</v>
      </c>
      <c r="P166" s="319">
        <v>2.2730385000000001E-4</v>
      </c>
      <c r="Q166" s="319">
        <v>2.4351230999999999E-4</v>
      </c>
      <c r="R166" s="319">
        <v>1.3340397E-3</v>
      </c>
      <c r="S166" s="319">
        <v>5.4499194999999999E-4</v>
      </c>
      <c r="T166" s="319">
        <v>2.1107219000000002E-3</v>
      </c>
      <c r="U166" s="319">
        <v>4.8946943999999999E-3</v>
      </c>
      <c r="V166" s="319">
        <v>1.8209537E-5</v>
      </c>
      <c r="W166" s="319">
        <v>1.5627201000000001E-5</v>
      </c>
      <c r="X166" s="319">
        <v>0</v>
      </c>
      <c r="Y166" s="210"/>
      <c r="Z166" s="320">
        <f t="shared" si="62"/>
        <v>2.9094739849624061</v>
      </c>
      <c r="AA166" s="210"/>
      <c r="AB166" s="321">
        <f t="shared" si="63"/>
        <v>0.38696004000000001</v>
      </c>
      <c r="AC166" s="321">
        <f t="shared" si="64"/>
        <v>7.0372765560000008E-2</v>
      </c>
      <c r="AD166" s="321">
        <f t="shared" si="59"/>
        <v>5.5555832801000002E-2</v>
      </c>
      <c r="AE166" s="321">
        <f t="shared" si="65"/>
        <v>5.3447693237E-2</v>
      </c>
      <c r="AF166" s="321">
        <f t="shared" si="66"/>
        <v>5.4396863500000003E-3</v>
      </c>
      <c r="AG166"/>
      <c r="AH166" s="121">
        <v>71.069221999999996</v>
      </c>
      <c r="AI166" s="121">
        <v>69.803109000000006</v>
      </c>
      <c r="AJ166" s="121">
        <v>0.66356431999999999</v>
      </c>
      <c r="AK166" s="121">
        <v>0</v>
      </c>
      <c r="AL166" s="121">
        <v>0.26218743</v>
      </c>
      <c r="AM166" s="121">
        <v>0.20346121</v>
      </c>
      <c r="AN166" s="121">
        <v>0.13690000999999999</v>
      </c>
      <c r="AO166"/>
      <c r="AP166" s="282">
        <v>6.5550544000000002E-2</v>
      </c>
      <c r="AQ166" s="282">
        <v>5.8560859999999999E-2</v>
      </c>
      <c r="AR166" s="282">
        <v>2.5923144999999998E-3</v>
      </c>
      <c r="AS166" s="282">
        <v>4.3973694999999997E-3</v>
      </c>
      <c r="AT166" s="255">
        <f t="shared" ref="AT166:AT225" si="69">AW166+AZ166+BA166+BB166+BC166+BK166+BL166+BP166</f>
        <v>3.5108429826280002E-6</v>
      </c>
      <c r="AU166" s="256">
        <f t="shared" ref="AU166:AU225" si="70">AX166+AY166+BD166+BE166+BF166+BG166+BH166+BI166+BJ166+BM166+BQ166+BR166</f>
        <v>9.5869618485649627E-9</v>
      </c>
      <c r="AV166" s="256">
        <f t="shared" ref="AV166:AV225" si="71">BN166+BO166</f>
        <v>0.61587809099099999</v>
      </c>
      <c r="AW166" s="272">
        <v>2.7361027E-6</v>
      </c>
      <c r="AX166" s="272">
        <v>8.2568221000000003E-9</v>
      </c>
      <c r="AY166" s="272">
        <v>2.2552993E-13</v>
      </c>
      <c r="AZ166" s="272">
        <v>1.6029491E-10</v>
      </c>
      <c r="BA166" s="272">
        <v>2.0617748000000001E-11</v>
      </c>
      <c r="BB166" s="272">
        <v>1.9674603999999999E-9</v>
      </c>
      <c r="BC166" s="272">
        <v>7.6839983000000004E-7</v>
      </c>
      <c r="BD166" s="272">
        <v>2.9079049E-10</v>
      </c>
      <c r="BE166" s="272">
        <v>8.5402047999999998E-10</v>
      </c>
      <c r="BF166" s="272">
        <v>1.5661982999999999E-10</v>
      </c>
      <c r="BG166" s="272">
        <v>1.6242208E-15</v>
      </c>
      <c r="BH166" s="272">
        <v>5.0205026999999998E-13</v>
      </c>
      <c r="BI166" s="272">
        <v>2.8990012000000002E-14</v>
      </c>
      <c r="BJ166" s="272">
        <v>2.2737897E-14</v>
      </c>
      <c r="BK166" s="272">
        <v>2.4645989E-9</v>
      </c>
      <c r="BL166" s="272">
        <v>1.4244905000000001E-9</v>
      </c>
      <c r="BM166" s="272">
        <v>2.6085426E-11</v>
      </c>
      <c r="BN166" s="272">
        <v>2.4850990999999998E-5</v>
      </c>
      <c r="BO166" s="273">
        <v>0.61585323999999997</v>
      </c>
      <c r="BP166" s="272">
        <v>3.0299016999999999E-10</v>
      </c>
      <c r="BQ166" s="272">
        <v>1.8425077999999999E-12</v>
      </c>
      <c r="BR166" s="272">
        <v>8.2435162E-17</v>
      </c>
      <c r="BS166"/>
      <c r="BT166" s="121">
        <v>1.8588709E-4</v>
      </c>
      <c r="BU166" s="274">
        <v>6.4952778000000002E-6</v>
      </c>
      <c r="BV166" s="274">
        <v>8.1123855999999997E-5</v>
      </c>
      <c r="BW166" s="274">
        <v>1.5704704E-7</v>
      </c>
      <c r="BX166" s="274">
        <v>7.3726479000000001E-6</v>
      </c>
      <c r="BY166" s="274">
        <v>1.1910085E-6</v>
      </c>
      <c r="BZ166" s="274">
        <v>5.5414699999999997E-10</v>
      </c>
      <c r="CA166" s="274">
        <v>1.8254396E-6</v>
      </c>
      <c r="CB166" s="274">
        <v>3.0502576E-7</v>
      </c>
      <c r="CC166" s="274">
        <v>1.6113350999999999E-7</v>
      </c>
      <c r="CD166" s="274">
        <v>1.5495884000000001E-7</v>
      </c>
      <c r="CE166" s="274">
        <v>1.7921050000000002E-8</v>
      </c>
      <c r="CF166" s="274">
        <v>2.7347324000000001E-9</v>
      </c>
      <c r="CG166" s="274">
        <v>3.6425136000000001E-6</v>
      </c>
      <c r="CH166" s="274">
        <v>8.3250171999999995E-5</v>
      </c>
      <c r="CI166" s="274">
        <v>1.4330268E-7</v>
      </c>
      <c r="CJ166" s="274">
        <v>4.3496445000000001E-8</v>
      </c>
      <c r="CK166" s="4"/>
      <c r="CL166" s="323">
        <v>4.5372800000000003E-9</v>
      </c>
      <c r="CM166" s="323">
        <v>2.8802816</v>
      </c>
      <c r="CN166" s="323">
        <v>3.699819E-2</v>
      </c>
      <c r="CO166" s="323">
        <v>4.7405325000000002E-3</v>
      </c>
      <c r="CP166" s="323">
        <v>1.9647523999999999E-3</v>
      </c>
      <c r="CQ166" s="323">
        <v>4.0942773E-9</v>
      </c>
      <c r="CR166" s="323">
        <v>8.4823448000000002E-9</v>
      </c>
      <c r="CS166" s="323">
        <v>2.6489628E-4</v>
      </c>
      <c r="CT166" s="323">
        <v>5.2528697999999999E-2</v>
      </c>
      <c r="CU166" s="323">
        <v>9.3352325999999994</v>
      </c>
      <c r="CV166" s="151" t="s">
        <v>1329</v>
      </c>
      <c r="CW166" s="136" t="s">
        <v>1466</v>
      </c>
      <c r="CX166" s="105" t="s">
        <v>1328</v>
      </c>
      <c r="CY166" s="13"/>
      <c r="CZ166" s="13"/>
      <c r="DB166"/>
      <c r="DC166"/>
      <c r="DD166"/>
      <c r="DE166"/>
      <c r="DF166"/>
      <c r="DG166"/>
      <c r="DH166"/>
      <c r="DI166"/>
      <c r="DJ166"/>
      <c r="DK166"/>
      <c r="DL166"/>
      <c r="DM166"/>
      <c r="DN166"/>
    </row>
    <row r="167" spans="1:118" ht="14.4" customHeight="1">
      <c r="A167" t="s">
        <v>1633</v>
      </c>
      <c r="B167" s="168" t="s">
        <v>1552</v>
      </c>
      <c r="C167" s="279" t="str">
        <f t="shared" si="60"/>
        <v>A.030.18.102</v>
      </c>
      <c r="D167" s="14" t="s">
        <v>2822</v>
      </c>
      <c r="E167" s="278" t="s">
        <v>1510</v>
      </c>
      <c r="F167" s="281" t="str">
        <f t="shared" si="61"/>
        <v>1-Pentanol</v>
      </c>
      <c r="G167" s="319">
        <f t="shared" si="67"/>
        <v>0.50692123046299997</v>
      </c>
      <c r="H167" s="319">
        <f t="shared" si="68"/>
        <v>1.558547873E-2</v>
      </c>
      <c r="I167" s="319">
        <f t="shared" si="57"/>
        <v>5.5345682415999999E-2</v>
      </c>
      <c r="J167" s="319">
        <f t="shared" si="58"/>
        <v>8.8267993169999989E-3</v>
      </c>
      <c r="K167" s="319">
        <v>0.42716326999999998</v>
      </c>
      <c r="L167" s="319">
        <v>2.8962635E-2</v>
      </c>
      <c r="M167" s="319">
        <v>1.856857E-2</v>
      </c>
      <c r="N167" s="319">
        <v>1.2237843999999999E-2</v>
      </c>
      <c r="O167" s="319">
        <v>2.8619903000000001E-3</v>
      </c>
      <c r="P167" s="319">
        <v>1.753921E-4</v>
      </c>
      <c r="Q167" s="319">
        <v>3.1025232999999999E-4</v>
      </c>
      <c r="R167" s="319">
        <v>7.8012995E-3</v>
      </c>
      <c r="S167" s="319">
        <v>4.9779347999999999E-4</v>
      </c>
      <c r="T167" s="319">
        <v>1.5279568000000001E-3</v>
      </c>
      <c r="U167" s="319">
        <v>6.7485430999999997E-3</v>
      </c>
      <c r="V167" s="319">
        <v>1.3177916E-5</v>
      </c>
      <c r="W167" s="319">
        <v>5.2505937000000003E-5</v>
      </c>
      <c r="X167" s="319">
        <v>0</v>
      </c>
      <c r="Y167" s="210"/>
      <c r="Z167" s="320">
        <f t="shared" si="62"/>
        <v>3.2117539097744356</v>
      </c>
      <c r="AA167" s="210"/>
      <c r="AB167" s="321">
        <f t="shared" si="63"/>
        <v>0.42716326999999998</v>
      </c>
      <c r="AC167" s="321">
        <f t="shared" si="64"/>
        <v>7.0917983229999995E-2</v>
      </c>
      <c r="AD167" s="321">
        <f t="shared" si="59"/>
        <v>5.6912967236999998E-2</v>
      </c>
      <c r="AE167" s="321">
        <f t="shared" si="65"/>
        <v>5.5345682415999999E-2</v>
      </c>
      <c r="AF167" s="321">
        <f t="shared" si="66"/>
        <v>7.2463365799999993E-3</v>
      </c>
      <c r="AG167"/>
      <c r="AH167" s="121">
        <v>62.206884000000002</v>
      </c>
      <c r="AI167" s="121">
        <v>60.572349000000003</v>
      </c>
      <c r="AJ167" s="121">
        <v>0.91485609999999995</v>
      </c>
      <c r="AK167" s="121">
        <v>0</v>
      </c>
      <c r="AL167" s="121">
        <v>0.23408487</v>
      </c>
      <c r="AM167" s="121">
        <v>0.29337237999999999</v>
      </c>
      <c r="AN167" s="121">
        <v>0.19222243</v>
      </c>
      <c r="AO167"/>
      <c r="AP167" s="282">
        <v>6.8573967999999999E-2</v>
      </c>
      <c r="AQ167" s="282">
        <v>6.208118E-2</v>
      </c>
      <c r="AR167" s="282">
        <v>2.7770349000000001E-3</v>
      </c>
      <c r="AS167" s="282">
        <v>3.7157535999999998E-3</v>
      </c>
      <c r="AT167" s="255">
        <f t="shared" si="69"/>
        <v>3.721893311309E-6</v>
      </c>
      <c r="AU167" s="256">
        <f t="shared" si="70"/>
        <v>1.0270099436059629E-8</v>
      </c>
      <c r="AV167" s="256">
        <f t="shared" si="71"/>
        <v>0.520413673435</v>
      </c>
      <c r="AW167" s="272">
        <v>3.0182156999999999E-6</v>
      </c>
      <c r="AX167" s="272">
        <v>9.1080991999999998E-9</v>
      </c>
      <c r="AY167" s="272">
        <v>2.487852E-13</v>
      </c>
      <c r="AZ167" s="272">
        <v>1.3168716999999999E-10</v>
      </c>
      <c r="BA167" s="272">
        <v>1.4913839E-11</v>
      </c>
      <c r="BB167" s="272">
        <v>1.8201563999999999E-9</v>
      </c>
      <c r="BC167" s="272">
        <v>6.9532014000000004E-7</v>
      </c>
      <c r="BD167" s="272">
        <v>2.8500594999999998E-10</v>
      </c>
      <c r="BE167" s="272">
        <v>8.1267596999999997E-10</v>
      </c>
      <c r="BF167" s="272">
        <v>3.8408863000000003E-11</v>
      </c>
      <c r="BG167" s="272">
        <v>7.7655021000000001E-15</v>
      </c>
      <c r="BH167" s="272">
        <v>3.9559254999999999E-13</v>
      </c>
      <c r="BI167" s="272">
        <v>1.452049E-13</v>
      </c>
      <c r="BJ167" s="272">
        <v>4.2256132999999997E-14</v>
      </c>
      <c r="BK167" s="272">
        <v>1.9190237999999998E-9</v>
      </c>
      <c r="BL167" s="272">
        <v>3.4536711000000001E-9</v>
      </c>
      <c r="BM167" s="272">
        <v>1.8878916000000001E-11</v>
      </c>
      <c r="BN167" s="272">
        <v>2.0063435000000001E-5</v>
      </c>
      <c r="BO167" s="273">
        <v>0.52039360999999995</v>
      </c>
      <c r="BP167" s="272">
        <v>1.0180190000000001E-9</v>
      </c>
      <c r="BQ167" s="272">
        <v>6.1906557999999998E-12</v>
      </c>
      <c r="BR167" s="272">
        <v>2.7697453000000001E-16</v>
      </c>
      <c r="BS167"/>
      <c r="BT167" s="121">
        <v>1.8305679E-4</v>
      </c>
      <c r="BU167" s="274">
        <v>6.1881434999999999E-6</v>
      </c>
      <c r="BV167" s="274">
        <v>8.9552220000000001E-5</v>
      </c>
      <c r="BW167" s="274">
        <v>9.1968406999999998E-7</v>
      </c>
      <c r="BX167" s="274">
        <v>7.0008233000000002E-6</v>
      </c>
      <c r="BY167" s="274">
        <v>1.0245319E-6</v>
      </c>
      <c r="BZ167" s="274">
        <v>4.0100864999999998E-10</v>
      </c>
      <c r="CA167" s="274">
        <v>1.9819146000000001E-6</v>
      </c>
      <c r="CB167" s="274">
        <v>2.3536385E-7</v>
      </c>
      <c r="CC167" s="274">
        <v>2.0529577E-7</v>
      </c>
      <c r="CD167" s="274">
        <v>1.1208941E-7</v>
      </c>
      <c r="CE167" s="274">
        <v>1.2969723999999999E-8</v>
      </c>
      <c r="CF167" s="274">
        <v>1.9792721000000002E-9</v>
      </c>
      <c r="CG167" s="274">
        <v>3.0318745999999999E-6</v>
      </c>
      <c r="CH167" s="274">
        <v>7.2489733999999998E-5</v>
      </c>
      <c r="CI167" s="274">
        <v>1.5362134000000001E-7</v>
      </c>
      <c r="CJ167" s="274">
        <v>1.4614404E-7</v>
      </c>
      <c r="CK167" s="4"/>
      <c r="CL167" s="323">
        <v>3.3001381E-9</v>
      </c>
      <c r="CM167" s="323">
        <v>3.1810778000000002</v>
      </c>
      <c r="CN167" s="323">
        <v>3.2604461000000001E-2</v>
      </c>
      <c r="CO167" s="323">
        <v>4.4071897000000004E-3</v>
      </c>
      <c r="CP167" s="323">
        <v>6.9952643000000003E-4</v>
      </c>
      <c r="CQ167" s="323">
        <v>3.4930926E-9</v>
      </c>
      <c r="CR167" s="323">
        <v>1.1735307000000001E-8</v>
      </c>
      <c r="CS167" s="323">
        <v>2.4614256000000001E-4</v>
      </c>
      <c r="CT167" s="323">
        <v>0.13109900999999999</v>
      </c>
      <c r="CU167" s="323">
        <v>7.9994392999999997</v>
      </c>
      <c r="CV167" s="152" t="s">
        <v>1330</v>
      </c>
      <c r="CW167" s="136" t="s">
        <v>1466</v>
      </c>
      <c r="CX167" s="105" t="s">
        <v>1328</v>
      </c>
      <c r="CY167" s="13"/>
      <c r="CZ167" s="13"/>
      <c r="DB167"/>
      <c r="DC167"/>
      <c r="DD167"/>
      <c r="DE167"/>
      <c r="DF167"/>
      <c r="DG167"/>
      <c r="DH167"/>
      <c r="DI167"/>
      <c r="DJ167"/>
      <c r="DK167"/>
      <c r="DL167"/>
      <c r="DM167"/>
      <c r="DN167"/>
    </row>
    <row r="168" spans="1:118" ht="14.4" customHeight="1">
      <c r="A168" t="s">
        <v>1634</v>
      </c>
      <c r="B168" s="168" t="s">
        <v>1552</v>
      </c>
      <c r="C168" s="279" t="str">
        <f t="shared" si="60"/>
        <v>A.030.18.103</v>
      </c>
      <c r="D168" s="14" t="s">
        <v>2822</v>
      </c>
      <c r="E168" s="278" t="s">
        <v>1510</v>
      </c>
      <c r="F168" s="281" t="str">
        <f t="shared" si="61"/>
        <v>1,4-Dioxane</v>
      </c>
      <c r="G168" s="319">
        <f t="shared" si="67"/>
        <v>0.64495936158370992</v>
      </c>
      <c r="H168" s="319">
        <f t="shared" si="68"/>
        <v>1.415564739E-2</v>
      </c>
      <c r="I168" s="319">
        <f t="shared" si="57"/>
        <v>7.0800192817999985E-2</v>
      </c>
      <c r="J168" s="319">
        <f t="shared" si="58"/>
        <v>1.026868137571E-2</v>
      </c>
      <c r="K168" s="319">
        <v>0.54973483999999995</v>
      </c>
      <c r="L168" s="319">
        <v>5.5227885999999997E-2</v>
      </c>
      <c r="M168" s="319">
        <v>1.4675353E-2</v>
      </c>
      <c r="N168" s="319">
        <v>8.4782169999999997E-3</v>
      </c>
      <c r="O168" s="319">
        <v>3.9081046000000001E-3</v>
      </c>
      <c r="P168" s="319">
        <v>8.9996615000000003E-4</v>
      </c>
      <c r="Q168" s="319">
        <v>8.6935964000000004E-4</v>
      </c>
      <c r="R168" s="319">
        <v>8.7969865000000005E-4</v>
      </c>
      <c r="S168" s="319">
        <v>4.3423562000000001E-4</v>
      </c>
      <c r="T168" s="319">
        <v>3.1371542000000001E-3</v>
      </c>
      <c r="U168" s="319">
        <v>6.6969081999999997E-3</v>
      </c>
      <c r="V168" s="319">
        <v>1.7255168E-5</v>
      </c>
      <c r="W168" s="319">
        <v>3.8335571000000002E-7</v>
      </c>
      <c r="X168" s="319">
        <v>0</v>
      </c>
      <c r="Y168" s="210"/>
      <c r="Z168" s="320">
        <f t="shared" si="62"/>
        <v>4.1333446616541343</v>
      </c>
      <c r="AA168" s="210"/>
      <c r="AB168" s="321">
        <f t="shared" si="63"/>
        <v>0.54973483999999995</v>
      </c>
      <c r="AC168" s="321">
        <f t="shared" si="64"/>
        <v>8.4938585039999986E-2</v>
      </c>
      <c r="AD168" s="321">
        <f t="shared" si="59"/>
        <v>7.392047520570999E-2</v>
      </c>
      <c r="AE168" s="321">
        <f t="shared" si="65"/>
        <v>7.0800192817999985E-2</v>
      </c>
      <c r="AF168" s="321">
        <f t="shared" si="66"/>
        <v>7.1311438199999997E-3</v>
      </c>
      <c r="AG168"/>
      <c r="AH168" s="121">
        <v>59.601444000000001</v>
      </c>
      <c r="AI168" s="121">
        <v>55.727049000000001</v>
      </c>
      <c r="AJ168" s="121">
        <v>0.90784189999999998</v>
      </c>
      <c r="AK168" s="121">
        <v>0</v>
      </c>
      <c r="AL168" s="121">
        <v>2.4419390000000001</v>
      </c>
      <c r="AM168" s="121">
        <v>0.32556179000000002</v>
      </c>
      <c r="AN168" s="121">
        <v>0.19905200000000001</v>
      </c>
      <c r="AO168"/>
      <c r="AP168" s="282">
        <v>8.9879756000000005E-2</v>
      </c>
      <c r="AQ168" s="282">
        <v>8.2704017000000005E-2</v>
      </c>
      <c r="AR168" s="282">
        <v>3.5676773000000001E-3</v>
      </c>
      <c r="AS168" s="282">
        <v>3.6080617999999999E-3</v>
      </c>
      <c r="AT168" s="255">
        <f t="shared" si="69"/>
        <v>4.9582744244736998E-6</v>
      </c>
      <c r="AU168" s="256">
        <f t="shared" si="70"/>
        <v>1.3194073024367699E-8</v>
      </c>
      <c r="AV168" s="256">
        <f t="shared" si="71"/>
        <v>0.50533078311399993</v>
      </c>
      <c r="AW168" s="272">
        <v>3.8535592000000001E-6</v>
      </c>
      <c r="AX168" s="272">
        <v>1.1627779000000001E-8</v>
      </c>
      <c r="AY168" s="272">
        <v>3.176588E-13</v>
      </c>
      <c r="AZ168" s="272">
        <v>8.0452377999999994E-11</v>
      </c>
      <c r="BA168" s="272">
        <v>1.0146214000000001E-11</v>
      </c>
      <c r="BB168" s="272">
        <v>1.2604623999999999E-9</v>
      </c>
      <c r="BC168" s="272">
        <v>1.0980137000000001E-6</v>
      </c>
      <c r="BD168" s="272">
        <v>1.9949037999999999E-10</v>
      </c>
      <c r="BE168" s="272">
        <v>1.2564768E-9</v>
      </c>
      <c r="BF168" s="272">
        <v>8.2921200999999998E-11</v>
      </c>
      <c r="BG168" s="272">
        <v>1.2327184999999999E-15</v>
      </c>
      <c r="BH168" s="272">
        <v>4.0585993E-13</v>
      </c>
      <c r="BI168" s="272">
        <v>4.0914890000000002E-14</v>
      </c>
      <c r="BJ168" s="272">
        <v>1.2582875E-14</v>
      </c>
      <c r="BK168" s="272">
        <v>4.1661941999999997E-9</v>
      </c>
      <c r="BL168" s="272">
        <v>1.1768367E-9</v>
      </c>
      <c r="BM168" s="272">
        <v>2.6582194E-11</v>
      </c>
      <c r="BN168" s="272">
        <v>1.6973114E-5</v>
      </c>
      <c r="BO168" s="273">
        <v>0.50531380999999997</v>
      </c>
      <c r="BP168" s="272">
        <v>7.4325816999999996E-12</v>
      </c>
      <c r="BQ168" s="272">
        <v>4.5198132000000001E-14</v>
      </c>
      <c r="BR168" s="272">
        <v>2.0221979000000001E-18</v>
      </c>
      <c r="BS168"/>
      <c r="BT168" s="121">
        <v>2.0934533999999999E-4</v>
      </c>
      <c r="BU168" s="274">
        <v>9.0016428999999997E-6</v>
      </c>
      <c r="BV168" s="121">
        <v>1.1524861999999999E-4</v>
      </c>
      <c r="BW168" s="274">
        <v>1.0343071E-7</v>
      </c>
      <c r="BX168" s="274">
        <v>1.043562E-5</v>
      </c>
      <c r="BY168" s="274">
        <v>6.6515197000000005E-7</v>
      </c>
      <c r="BZ168" s="274">
        <v>5.2806049000000005E-10</v>
      </c>
      <c r="CA168" s="274">
        <v>1.0203703000000001E-6</v>
      </c>
      <c r="CB168" s="274">
        <v>1.2076911999999999E-6</v>
      </c>
      <c r="CC168" s="274">
        <v>5.7526034000000005E-7</v>
      </c>
      <c r="CD168" s="274">
        <v>7.6247543000000005E-8</v>
      </c>
      <c r="CE168" s="274">
        <v>1.7778018000000001E-8</v>
      </c>
      <c r="CF168" s="274">
        <v>1.3450754000000001E-9</v>
      </c>
      <c r="CG168" s="274">
        <v>3.3500343E-6</v>
      </c>
      <c r="CH168" s="274">
        <v>6.7493603000000002E-5</v>
      </c>
      <c r="CI168" s="274">
        <v>1.4694928999999999E-7</v>
      </c>
      <c r="CJ168" s="274">
        <v>1.0670011999999999E-9</v>
      </c>
      <c r="CK168" s="4"/>
      <c r="CL168" s="323">
        <v>2.2315902999999998E-9</v>
      </c>
      <c r="CM168" s="323">
        <v>4.1189530999999997</v>
      </c>
      <c r="CN168" s="323">
        <v>7.1016298000000005E-2</v>
      </c>
      <c r="CO168" s="323">
        <v>6.3218959999999996E-3</v>
      </c>
      <c r="CP168" s="323">
        <v>1.3205328E-3</v>
      </c>
      <c r="CQ168" s="323">
        <v>2.4153762E-9</v>
      </c>
      <c r="CR168" s="323">
        <v>7.4395921999999998E-9</v>
      </c>
      <c r="CS168" s="323">
        <v>3.7235963999999999E-4</v>
      </c>
      <c r="CT168" s="323">
        <v>3.7750252999999998E-2</v>
      </c>
      <c r="CU168" s="323">
        <v>7.3500110000000003</v>
      </c>
      <c r="CV168" s="152" t="s">
        <v>1331</v>
      </c>
      <c r="CW168" s="136" t="s">
        <v>1476</v>
      </c>
      <c r="CX168" s="105" t="s">
        <v>1328</v>
      </c>
      <c r="CY168" s="13"/>
      <c r="CZ168" s="13"/>
      <c r="DB168"/>
      <c r="DC168"/>
      <c r="DD168"/>
      <c r="DE168"/>
      <c r="DF168"/>
      <c r="DG168"/>
      <c r="DH168"/>
      <c r="DI168"/>
      <c r="DJ168"/>
      <c r="DK168"/>
      <c r="DL168"/>
      <c r="DM168"/>
      <c r="DN168"/>
    </row>
    <row r="169" spans="1:118" ht="14.4" customHeight="1" thickBot="1">
      <c r="A169" t="s">
        <v>1635</v>
      </c>
      <c r="B169" s="168" t="s">
        <v>1552</v>
      </c>
      <c r="C169" s="279" t="str">
        <f t="shared" si="60"/>
        <v>A.030.18.104</v>
      </c>
      <c r="D169" s="14" t="s">
        <v>2822</v>
      </c>
      <c r="E169" s="278" t="s">
        <v>1510</v>
      </c>
      <c r="F169" s="281" t="str">
        <f t="shared" si="61"/>
        <v>2-Butanol</v>
      </c>
      <c r="G169" s="319">
        <f t="shared" si="67"/>
        <v>0.56916630332857998</v>
      </c>
      <c r="H169" s="319">
        <f t="shared" si="68"/>
        <v>3.6396988540000001E-2</v>
      </c>
      <c r="I169" s="319">
        <f t="shared" si="57"/>
        <v>7.0139199418000009E-2</v>
      </c>
      <c r="J169" s="319">
        <f t="shared" si="58"/>
        <v>6.1347853705800001E-3</v>
      </c>
      <c r="K169" s="319">
        <v>0.45649532999999998</v>
      </c>
      <c r="L169" s="319">
        <v>3.8708262E-2</v>
      </c>
      <c r="M169" s="319">
        <v>1.6806621000000001E-2</v>
      </c>
      <c r="N169" s="319">
        <v>3.2487222000000003E-2</v>
      </c>
      <c r="O169" s="319">
        <v>3.5381241000000002E-3</v>
      </c>
      <c r="P169" s="319">
        <v>1.7166455999999999E-4</v>
      </c>
      <c r="Q169" s="319">
        <v>1.9997788000000001E-4</v>
      </c>
      <c r="R169" s="319">
        <v>1.4608615E-2</v>
      </c>
      <c r="S169" s="319">
        <v>4.3296034999999999E-4</v>
      </c>
      <c r="T169" s="319">
        <v>2.0881341000000002E-3</v>
      </c>
      <c r="U169" s="319">
        <v>3.6134453E-3</v>
      </c>
      <c r="V169" s="319">
        <v>1.5701418000000001E-5</v>
      </c>
      <c r="W169" s="319">
        <v>2.4562057999999998E-7</v>
      </c>
      <c r="X169" s="319">
        <v>0</v>
      </c>
      <c r="Y169" s="210"/>
      <c r="Z169" s="320">
        <f t="shared" si="62"/>
        <v>3.432295714285714</v>
      </c>
      <c r="AA169" s="210"/>
      <c r="AB169" s="321">
        <f t="shared" si="63"/>
        <v>0.45649532999999998</v>
      </c>
      <c r="AC169" s="321">
        <f t="shared" si="64"/>
        <v>0.10652048654</v>
      </c>
      <c r="AD169" s="321">
        <f t="shared" si="59"/>
        <v>7.2211877720580006E-2</v>
      </c>
      <c r="AE169" s="321">
        <f t="shared" si="65"/>
        <v>7.0139199418000009E-2</v>
      </c>
      <c r="AF169" s="321">
        <f t="shared" si="66"/>
        <v>4.0464056500000003E-3</v>
      </c>
      <c r="AG169"/>
      <c r="AH169" s="121">
        <v>73.099249999999998</v>
      </c>
      <c r="AI169" s="121">
        <v>72.025480000000002</v>
      </c>
      <c r="AJ169" s="121">
        <v>0.48986867000000001</v>
      </c>
      <c r="AK169" s="121">
        <v>0</v>
      </c>
      <c r="AL169" s="121">
        <v>0.33196210999999998</v>
      </c>
      <c r="AM169" s="121">
        <v>0.15108261000000001</v>
      </c>
      <c r="AN169" s="121">
        <v>0.10085626</v>
      </c>
      <c r="AO169"/>
      <c r="AP169" s="282">
        <v>7.5463674999999994E-2</v>
      </c>
      <c r="AQ169" s="282">
        <v>6.7586664000000005E-2</v>
      </c>
      <c r="AR169" s="282">
        <v>3.1752486000000001E-3</v>
      </c>
      <c r="AS169" s="282">
        <v>4.7017624000000001E-3</v>
      </c>
      <c r="AT169" s="255">
        <f t="shared" si="69"/>
        <v>4.0519582219769003E-6</v>
      </c>
      <c r="AU169" s="256">
        <f t="shared" si="70"/>
        <v>1.1742783363170343E-8</v>
      </c>
      <c r="AV169" s="256">
        <f t="shared" si="71"/>
        <v>0.658510136872</v>
      </c>
      <c r="AW169" s="272">
        <v>3.2124117E-6</v>
      </c>
      <c r="AX169" s="272">
        <v>9.6936322999999992E-9</v>
      </c>
      <c r="AY169" s="272">
        <v>2.6479993999999998E-13</v>
      </c>
      <c r="AZ169" s="272">
        <v>1.2125242E-10</v>
      </c>
      <c r="BA169" s="272">
        <v>1.5548113E-11</v>
      </c>
      <c r="BB169" s="272">
        <v>4.8388311000000003E-9</v>
      </c>
      <c r="BC169" s="272">
        <v>8.3152027999999998E-7</v>
      </c>
      <c r="BD169" s="272">
        <v>9.8545681000000009E-10</v>
      </c>
      <c r="BE169" s="272">
        <v>9.3776000999999992E-10</v>
      </c>
      <c r="BF169" s="272">
        <v>1.0228328E-10</v>
      </c>
      <c r="BG169" s="272">
        <v>1.3277187E-15</v>
      </c>
      <c r="BH169" s="272">
        <v>3.8131995000000001E-13</v>
      </c>
      <c r="BI169" s="272">
        <v>2.2015431999999999E-14</v>
      </c>
      <c r="BJ169" s="272">
        <v>1.7457851000000001E-14</v>
      </c>
      <c r="BK169" s="272">
        <v>1.8586899000000001E-9</v>
      </c>
      <c r="BL169" s="272">
        <v>1.1871582999999999E-9</v>
      </c>
      <c r="BM169" s="272">
        <v>2.2935082000000002E-11</v>
      </c>
      <c r="BN169" s="272">
        <v>1.9906872000000001E-5</v>
      </c>
      <c r="BO169" s="273">
        <v>0.65849022999999995</v>
      </c>
      <c r="BP169" s="272">
        <v>4.7621439E-12</v>
      </c>
      <c r="BQ169" s="272">
        <v>2.8958982999999997E-14</v>
      </c>
      <c r="BR169" s="272">
        <v>1.2956464000000001E-18</v>
      </c>
      <c r="BS169"/>
      <c r="BT169" s="121">
        <v>2.0513568999999999E-4</v>
      </c>
      <c r="BU169" s="274">
        <v>6.9235697999999998E-6</v>
      </c>
      <c r="BV169" s="274">
        <v>9.5701511999999998E-5</v>
      </c>
      <c r="BW169" s="274">
        <v>1.7117960999999999E-6</v>
      </c>
      <c r="BX169" s="274">
        <v>8.0725210000000002E-6</v>
      </c>
      <c r="BY169" s="274">
        <v>8.9877938000000003E-7</v>
      </c>
      <c r="BZ169" s="274">
        <v>4.7842245000000004E-10</v>
      </c>
      <c r="CA169" s="274">
        <v>1.3780295000000001E-6</v>
      </c>
      <c r="CB169" s="274">
        <v>2.3036175E-7</v>
      </c>
      <c r="CC169" s="274">
        <v>1.3232653000000001E-7</v>
      </c>
      <c r="CD169" s="274">
        <v>1.1685427E-7</v>
      </c>
      <c r="CE169" s="274">
        <v>1.5641720999999999E-8</v>
      </c>
      <c r="CF169" s="274">
        <v>2.0621178E-9</v>
      </c>
      <c r="CG169" s="274">
        <v>3.1368308000000001E-6</v>
      </c>
      <c r="CH169" s="274">
        <v>8.6175150000000005E-5</v>
      </c>
      <c r="CI169" s="274">
        <v>6.3909045999999996E-7</v>
      </c>
      <c r="CJ169" s="274">
        <v>6.8364044000000003E-10</v>
      </c>
      <c r="CK169" s="4"/>
      <c r="CL169" s="323">
        <v>3.4213094999999999E-9</v>
      </c>
      <c r="CM169" s="323">
        <v>3.4102760000000001</v>
      </c>
      <c r="CN169" s="323">
        <v>2.9038698000000002E-2</v>
      </c>
      <c r="CO169" s="323">
        <v>4.9605576999999998E-3</v>
      </c>
      <c r="CP169" s="323">
        <v>1.4811245000000001E-3</v>
      </c>
      <c r="CQ169" s="323">
        <v>3.0979461E-9</v>
      </c>
      <c r="CR169" s="323">
        <v>7.1716024000000003E-9</v>
      </c>
      <c r="CS169" s="323">
        <v>2.8435883000000001E-4</v>
      </c>
      <c r="CT169" s="323">
        <v>4.0115691000000002E-2</v>
      </c>
      <c r="CU169" s="323">
        <v>9.6760389</v>
      </c>
      <c r="CV169" s="152" t="s">
        <v>1332</v>
      </c>
      <c r="CW169" s="136" t="s">
        <v>1466</v>
      </c>
      <c r="CX169" s="105" t="s">
        <v>1328</v>
      </c>
      <c r="CY169" s="13"/>
      <c r="CZ169" s="13"/>
      <c r="DB169"/>
      <c r="DC169"/>
      <c r="DD169"/>
      <c r="DE169"/>
      <c r="DF169"/>
      <c r="DG169"/>
      <c r="DH169"/>
      <c r="DI169"/>
      <c r="DJ169"/>
      <c r="DK169"/>
      <c r="DL169"/>
      <c r="DM169"/>
      <c r="DN169"/>
    </row>
    <row r="170" spans="1:118" ht="14.4" customHeight="1" thickBot="1">
      <c r="A170" t="s">
        <v>1636</v>
      </c>
      <c r="B170" s="168" t="s">
        <v>1552</v>
      </c>
      <c r="C170" s="279" t="str">
        <f t="shared" si="60"/>
        <v>A.030.18.105</v>
      </c>
      <c r="D170" s="14" t="s">
        <v>2822</v>
      </c>
      <c r="E170" s="278" t="s">
        <v>1510</v>
      </c>
      <c r="F170" s="281" t="str">
        <f t="shared" si="61"/>
        <v>2-Methyl-1-butanol</v>
      </c>
      <c r="G170" s="319">
        <f t="shared" si="67"/>
        <v>0.505737648943</v>
      </c>
      <c r="H170" s="319">
        <f t="shared" si="68"/>
        <v>1.554908963E-2</v>
      </c>
      <c r="I170" s="319">
        <f t="shared" si="57"/>
        <v>5.5216459048000002E-2</v>
      </c>
      <c r="J170" s="319">
        <f t="shared" si="58"/>
        <v>8.8061902649999996E-3</v>
      </c>
      <c r="K170" s="319">
        <v>0.42616590999999998</v>
      </c>
      <c r="L170" s="319">
        <v>2.8895012000000001E-2</v>
      </c>
      <c r="M170" s="319">
        <v>1.8525215000000001E-2</v>
      </c>
      <c r="N170" s="319">
        <v>1.2209271000000001E-2</v>
      </c>
      <c r="O170" s="319">
        <v>2.8553081E-3</v>
      </c>
      <c r="P170" s="319">
        <v>1.7498258999999999E-4</v>
      </c>
      <c r="Q170" s="319">
        <v>3.0952794000000002E-4</v>
      </c>
      <c r="R170" s="319">
        <v>7.7830848999999999E-3</v>
      </c>
      <c r="S170" s="319">
        <v>4.9663121999999997E-4</v>
      </c>
      <c r="T170" s="319">
        <v>1.5243893E-3</v>
      </c>
      <c r="U170" s="319">
        <v>6.7327864000000003E-3</v>
      </c>
      <c r="V170" s="319">
        <v>1.3147148E-5</v>
      </c>
      <c r="W170" s="319">
        <v>5.2383345E-5</v>
      </c>
      <c r="X170" s="319">
        <v>0</v>
      </c>
      <c r="Y170" s="210"/>
      <c r="Z170" s="320">
        <f t="shared" si="62"/>
        <v>3.2042549624060146</v>
      </c>
      <c r="AA170" s="210"/>
      <c r="AB170" s="321">
        <f t="shared" si="63"/>
        <v>0.42616590999999998</v>
      </c>
      <c r="AC170" s="321">
        <f t="shared" si="64"/>
        <v>7.0752401530000009E-2</v>
      </c>
      <c r="AD170" s="321">
        <f t="shared" si="59"/>
        <v>5.6780084544999998E-2</v>
      </c>
      <c r="AE170" s="321">
        <f t="shared" si="65"/>
        <v>5.5216459048000002E-2</v>
      </c>
      <c r="AF170" s="321">
        <f t="shared" si="66"/>
        <v>7.2294176200000003E-3</v>
      </c>
      <c r="AG170"/>
      <c r="AH170" s="121">
        <v>62.061641999999999</v>
      </c>
      <c r="AI170" s="121">
        <v>60.430923</v>
      </c>
      <c r="AJ170" s="121">
        <v>0.91272006999999999</v>
      </c>
      <c r="AK170" s="121">
        <v>0</v>
      </c>
      <c r="AL170" s="121">
        <v>0.23353831999999999</v>
      </c>
      <c r="AM170" s="121">
        <v>0.29268740999999998</v>
      </c>
      <c r="AN170" s="121">
        <v>0.19177362000000001</v>
      </c>
      <c r="AO170"/>
      <c r="AP170" s="282">
        <v>6.8413860000000007E-2</v>
      </c>
      <c r="AQ170" s="282">
        <v>6.1936231000000001E-2</v>
      </c>
      <c r="AR170" s="282">
        <v>2.770551E-3</v>
      </c>
      <c r="AS170" s="282">
        <v>3.7070779999999999E-3</v>
      </c>
      <c r="AT170" s="255">
        <f t="shared" si="69"/>
        <v>3.7132032381280006E-6</v>
      </c>
      <c r="AU170" s="256">
        <f t="shared" si="70"/>
        <v>1.024612057398084E-8</v>
      </c>
      <c r="AV170" s="256">
        <f t="shared" si="71"/>
        <v>0.51919859658999989</v>
      </c>
      <c r="AW170" s="272">
        <v>3.0111686000000001E-6</v>
      </c>
      <c r="AX170" s="272">
        <v>9.0868334000000004E-9</v>
      </c>
      <c r="AY170" s="272">
        <v>2.4820433000000001E-13</v>
      </c>
      <c r="AZ170" s="272">
        <v>1.3137970999999999E-10</v>
      </c>
      <c r="BA170" s="272">
        <v>1.4879018E-11</v>
      </c>
      <c r="BB170" s="272">
        <v>1.8159067E-9</v>
      </c>
      <c r="BC170" s="272">
        <v>6.9369668000000005E-7</v>
      </c>
      <c r="BD170" s="272">
        <v>2.8434052000000001E-10</v>
      </c>
      <c r="BE170" s="272">
        <v>8.1077851000000005E-10</v>
      </c>
      <c r="BF170" s="272">
        <v>3.8319184999999998E-11</v>
      </c>
      <c r="BG170" s="272">
        <v>7.7473710000000001E-15</v>
      </c>
      <c r="BH170" s="272">
        <v>3.9466890999999998E-13</v>
      </c>
      <c r="BI170" s="272">
        <v>1.4486586999999999E-13</v>
      </c>
      <c r="BJ170" s="272">
        <v>4.2157472000000001E-14</v>
      </c>
      <c r="BK170" s="272">
        <v>1.9145432000000001E-9</v>
      </c>
      <c r="BL170" s="272">
        <v>3.4456074000000001E-9</v>
      </c>
      <c r="BM170" s="272">
        <v>1.8834836999999998E-11</v>
      </c>
      <c r="BN170" s="272">
        <v>2.001659E-5</v>
      </c>
      <c r="BO170" s="273">
        <v>0.51917857999999995</v>
      </c>
      <c r="BP170" s="272">
        <v>1.0156421000000001E-9</v>
      </c>
      <c r="BQ170" s="272">
        <v>6.1762016999999996E-12</v>
      </c>
      <c r="BR170" s="272">
        <v>2.7632783999999999E-16</v>
      </c>
      <c r="BS170"/>
      <c r="BT170" s="121">
        <v>1.8262937999999999E-4</v>
      </c>
      <c r="BU170" s="274">
        <v>6.1736953000000002E-6</v>
      </c>
      <c r="BV170" s="274">
        <v>8.9343132000000003E-5</v>
      </c>
      <c r="BW170" s="274">
        <v>9.1753676999999998E-7</v>
      </c>
      <c r="BX170" s="274">
        <v>6.9844775999999998E-6</v>
      </c>
      <c r="BY170" s="274">
        <v>1.0221398000000001E-6</v>
      </c>
      <c r="BZ170" s="274">
        <v>4.0007237000000001E-10</v>
      </c>
      <c r="CA170" s="274">
        <v>1.9772870999999999E-6</v>
      </c>
      <c r="CB170" s="274">
        <v>2.3481430999999999E-7</v>
      </c>
      <c r="CC170" s="274">
        <v>2.0481644000000001E-7</v>
      </c>
      <c r="CD170" s="274">
        <v>1.118277E-7</v>
      </c>
      <c r="CE170" s="274">
        <v>1.2939442E-8</v>
      </c>
      <c r="CF170" s="274">
        <v>1.9746508999999999E-9</v>
      </c>
      <c r="CG170" s="274">
        <v>3.0247956999999999E-6</v>
      </c>
      <c r="CH170" s="274">
        <v>7.2320482999999993E-5</v>
      </c>
      <c r="CI170" s="274">
        <v>1.5326266E-7</v>
      </c>
      <c r="CJ170" s="274">
        <v>1.4580282000000001E-7</v>
      </c>
      <c r="CK170" s="4"/>
      <c r="CL170" s="323">
        <v>3.2924329000000001E-9</v>
      </c>
      <c r="CM170" s="323">
        <v>3.1736504999999999</v>
      </c>
      <c r="CN170" s="323">
        <v>3.2528334999999999E-2</v>
      </c>
      <c r="CO170" s="323">
        <v>4.3968996000000003E-3</v>
      </c>
      <c r="CP170" s="323">
        <v>6.9789316000000001E-4</v>
      </c>
      <c r="CQ170" s="323">
        <v>3.4849368E-9</v>
      </c>
      <c r="CR170" s="323">
        <v>1.1707907E-8</v>
      </c>
      <c r="CS170" s="323">
        <v>2.4556786000000001E-4</v>
      </c>
      <c r="CT170" s="323">
        <v>0.13079292000000001</v>
      </c>
      <c r="CU170" s="323">
        <v>7.9807620000000004</v>
      </c>
      <c r="CV170" s="151" t="s">
        <v>1333</v>
      </c>
      <c r="CW170" s="136" t="s">
        <v>1466</v>
      </c>
      <c r="CX170" s="105" t="s">
        <v>1328</v>
      </c>
      <c r="CY170" s="13"/>
      <c r="CZ170" s="13"/>
      <c r="DB170"/>
      <c r="DC170"/>
      <c r="DD170"/>
      <c r="DE170"/>
      <c r="DF170"/>
      <c r="DG170"/>
      <c r="DH170"/>
      <c r="DI170"/>
      <c r="DJ170"/>
      <c r="DK170"/>
      <c r="DL170"/>
      <c r="DM170"/>
      <c r="DN170"/>
    </row>
    <row r="171" spans="1:118" ht="14.4" customHeight="1">
      <c r="A171" t="s">
        <v>1637</v>
      </c>
      <c r="B171" s="168" t="s">
        <v>1552</v>
      </c>
      <c r="C171" s="279" t="str">
        <f t="shared" si="60"/>
        <v>A.030.18.106</v>
      </c>
      <c r="D171" s="14" t="s">
        <v>2822</v>
      </c>
      <c r="E171" s="278" t="s">
        <v>1510</v>
      </c>
      <c r="F171" s="281" t="str">
        <f t="shared" si="61"/>
        <v>2-Methyl-1-propanol</v>
      </c>
      <c r="G171" s="319">
        <f t="shared" si="67"/>
        <v>0.46948133572799999</v>
      </c>
      <c r="H171" s="319">
        <f t="shared" si="68"/>
        <v>1.7109621750000002E-2</v>
      </c>
      <c r="I171" s="319">
        <f t="shared" si="57"/>
        <v>5.3972409808000006E-2</v>
      </c>
      <c r="J171" s="319">
        <f t="shared" si="58"/>
        <v>7.6403141699999998E-3</v>
      </c>
      <c r="K171" s="319">
        <v>0.39075898999999997</v>
      </c>
      <c r="L171" s="319">
        <v>3.3252084000000001E-2</v>
      </c>
      <c r="M171" s="319">
        <v>1.9354801000000001E-2</v>
      </c>
      <c r="N171" s="319">
        <v>1.3361832000000001E-2</v>
      </c>
      <c r="O171" s="319">
        <v>3.2723513999999999E-3</v>
      </c>
      <c r="P171" s="319">
        <v>2.2953538E-4</v>
      </c>
      <c r="Q171" s="319">
        <v>2.4590297000000002E-4</v>
      </c>
      <c r="R171" s="319">
        <v>1.3471365E-3</v>
      </c>
      <c r="S171" s="319">
        <v>5.5034235000000001E-4</v>
      </c>
      <c r="T171" s="319">
        <v>2.1314437E-3</v>
      </c>
      <c r="U171" s="319">
        <v>4.9427474999999997E-3</v>
      </c>
      <c r="V171" s="319">
        <v>1.8388308E-5</v>
      </c>
      <c r="W171" s="319">
        <v>1.5780620000000001E-5</v>
      </c>
      <c r="X171" s="319">
        <v>0</v>
      </c>
      <c r="Y171" s="210"/>
      <c r="Z171" s="320">
        <f t="shared" si="62"/>
        <v>2.938037518796992</v>
      </c>
      <c r="AA171" s="210"/>
      <c r="AB171" s="321">
        <f t="shared" si="63"/>
        <v>0.39075898999999997</v>
      </c>
      <c r="AC171" s="321">
        <f t="shared" si="64"/>
        <v>7.1063643250000016E-2</v>
      </c>
      <c r="AD171" s="321">
        <f t="shared" si="59"/>
        <v>5.6101245820000006E-2</v>
      </c>
      <c r="AE171" s="321">
        <f t="shared" si="65"/>
        <v>5.3972409807999999E-2</v>
      </c>
      <c r="AF171" s="321">
        <f t="shared" si="66"/>
        <v>5.4930898499999997E-3</v>
      </c>
      <c r="AG171"/>
      <c r="AH171" s="121">
        <v>71.766936999999999</v>
      </c>
      <c r="AI171" s="121">
        <v>70.488394</v>
      </c>
      <c r="AJ171" s="121">
        <v>0.67007879999999997</v>
      </c>
      <c r="AK171" s="121">
        <v>0</v>
      </c>
      <c r="AL171" s="121">
        <v>0.26476143000000002</v>
      </c>
      <c r="AM171" s="121">
        <v>0.20545865999999999</v>
      </c>
      <c r="AN171" s="121">
        <v>0.13824401</v>
      </c>
      <c r="AO171"/>
      <c r="AP171" s="282">
        <v>6.6194080000000002E-2</v>
      </c>
      <c r="AQ171" s="282">
        <v>5.9135776000000001E-2</v>
      </c>
      <c r="AR171" s="282">
        <v>2.6177643E-3</v>
      </c>
      <c r="AS171" s="282">
        <v>4.4405403000000003E-3</v>
      </c>
      <c r="AT171" s="255">
        <f t="shared" si="69"/>
        <v>3.54531031929E-6</v>
      </c>
      <c r="AU171" s="256">
        <f t="shared" si="70"/>
        <v>9.6810808456928615E-9</v>
      </c>
      <c r="AV171" s="256">
        <f t="shared" si="71"/>
        <v>0.62192440496299994</v>
      </c>
      <c r="AW171" s="272">
        <v>2.7629640999999999E-6</v>
      </c>
      <c r="AX171" s="272">
        <v>8.3378826000000006E-9</v>
      </c>
      <c r="AY171" s="272">
        <v>2.2774405000000001E-13</v>
      </c>
      <c r="AZ171" s="272">
        <v>1.6186859000000001E-10</v>
      </c>
      <c r="BA171" s="272">
        <v>2.0820160000000001E-11</v>
      </c>
      <c r="BB171" s="272">
        <v>1.9867756999999999E-9</v>
      </c>
      <c r="BC171" s="272">
        <v>7.7594351999999996E-7</v>
      </c>
      <c r="BD171" s="272">
        <v>2.9364529000000002E-10</v>
      </c>
      <c r="BE171" s="272">
        <v>8.6240473000000002E-10</v>
      </c>
      <c r="BF171" s="272">
        <v>1.5815743E-10</v>
      </c>
      <c r="BG171" s="272">
        <v>1.6401664E-15</v>
      </c>
      <c r="BH171" s="272">
        <v>5.0697909000000003E-13</v>
      </c>
      <c r="BI171" s="272">
        <v>2.9274618E-14</v>
      </c>
      <c r="BJ171" s="272">
        <v>2.2961124E-14</v>
      </c>
      <c r="BK171" s="272">
        <v>2.4887947999999999E-9</v>
      </c>
      <c r="BL171" s="272">
        <v>1.4384752999999999E-9</v>
      </c>
      <c r="BM171" s="272">
        <v>2.6341517E-11</v>
      </c>
      <c r="BN171" s="272">
        <v>2.5094963000000002E-5</v>
      </c>
      <c r="BO171" s="273">
        <v>0.62189930999999998</v>
      </c>
      <c r="BP171" s="272">
        <v>3.0596474000000002E-10</v>
      </c>
      <c r="BQ171" s="272">
        <v>1.8605963999999999E-12</v>
      </c>
      <c r="BR171" s="272">
        <v>8.3244461000000003E-17</v>
      </c>
      <c r="BS171"/>
      <c r="BT171" s="121">
        <v>1.8771202000000001E-4</v>
      </c>
      <c r="BU171" s="274">
        <v>6.5590445000000003E-6</v>
      </c>
      <c r="BV171" s="274">
        <v>8.1920281000000004E-5</v>
      </c>
      <c r="BW171" s="274">
        <v>1.5858883000000001E-7</v>
      </c>
      <c r="BX171" s="274">
        <v>7.4450280999999997E-6</v>
      </c>
      <c r="BY171" s="274">
        <v>1.2027010999999999E-6</v>
      </c>
      <c r="BZ171" s="274">
        <v>5.5958728000000001E-10</v>
      </c>
      <c r="CA171" s="274">
        <v>1.8433607E-6</v>
      </c>
      <c r="CB171" s="274">
        <v>3.0802032000000002E-7</v>
      </c>
      <c r="CC171" s="274">
        <v>1.6271543000000001E-7</v>
      </c>
      <c r="CD171" s="274">
        <v>1.5648013999999999E-7</v>
      </c>
      <c r="CE171" s="274">
        <v>1.8096987999999999E-8</v>
      </c>
      <c r="CF171" s="274">
        <v>2.7615803E-9</v>
      </c>
      <c r="CG171" s="274">
        <v>3.6782736E-6</v>
      </c>
      <c r="CH171" s="274">
        <v>8.4067472000000005E-5</v>
      </c>
      <c r="CI171" s="274">
        <v>1.4470954E-7</v>
      </c>
      <c r="CJ171" s="274">
        <v>4.3923467000000002E-8</v>
      </c>
      <c r="CK171" s="4"/>
      <c r="CL171" s="323">
        <v>4.5818243000000003E-9</v>
      </c>
      <c r="CM171" s="323">
        <v>2.9085584999999998</v>
      </c>
      <c r="CN171" s="323">
        <v>3.7361416000000001E-2</v>
      </c>
      <c r="CO171" s="323">
        <v>4.7870721999999999E-3</v>
      </c>
      <c r="CP171" s="323">
        <v>1.9840410999999998E-3</v>
      </c>
      <c r="CQ171" s="323">
        <v>4.1344724E-9</v>
      </c>
      <c r="CR171" s="323">
        <v>8.5656192999999998E-9</v>
      </c>
      <c r="CS171" s="323">
        <v>2.6749686999999998E-4</v>
      </c>
      <c r="CT171" s="323">
        <v>5.3044393000000002E-2</v>
      </c>
      <c r="CU171" s="323">
        <v>9.4268803000000005</v>
      </c>
      <c r="CV171" s="152" t="s">
        <v>1334</v>
      </c>
      <c r="CW171" s="136" t="s">
        <v>1466</v>
      </c>
      <c r="CX171" s="105" t="s">
        <v>1328</v>
      </c>
      <c r="CY171" s="13"/>
      <c r="CZ171" s="13"/>
      <c r="DB171"/>
      <c r="DC171"/>
      <c r="DD171"/>
      <c r="DE171"/>
      <c r="DF171"/>
      <c r="DG171"/>
      <c r="DH171"/>
      <c r="DI171"/>
      <c r="DJ171"/>
      <c r="DK171"/>
      <c r="DL171"/>
      <c r="DM171"/>
      <c r="DN171"/>
    </row>
    <row r="172" spans="1:118" ht="14.4" customHeight="1">
      <c r="A172" t="s">
        <v>1638</v>
      </c>
      <c r="B172" s="168" t="s">
        <v>1552</v>
      </c>
      <c r="C172" s="279" t="str">
        <f t="shared" si="60"/>
        <v>A.030.18.107</v>
      </c>
      <c r="D172" s="14" t="s">
        <v>2822</v>
      </c>
      <c r="E172" s="278" t="s">
        <v>1510</v>
      </c>
      <c r="F172" s="281" t="str">
        <f t="shared" si="61"/>
        <v>2-Methyl-2-butanol</v>
      </c>
      <c r="G172" s="319">
        <f t="shared" si="67"/>
        <v>0.82228217890121003</v>
      </c>
      <c r="H172" s="319">
        <f t="shared" si="68"/>
        <v>6.1589610690000005E-2</v>
      </c>
      <c r="I172" s="319">
        <f t="shared" si="57"/>
        <v>0.19995690976899999</v>
      </c>
      <c r="J172" s="319">
        <f t="shared" si="58"/>
        <v>8.1278484422099995E-3</v>
      </c>
      <c r="K172" s="319">
        <v>0.55260781000000003</v>
      </c>
      <c r="L172" s="319">
        <v>0.10797622</v>
      </c>
      <c r="M172" s="319">
        <v>6.7103960000000004E-2</v>
      </c>
      <c r="N172" s="319">
        <v>4.7072212000000002E-2</v>
      </c>
      <c r="O172" s="319">
        <v>1.3783366E-2</v>
      </c>
      <c r="P172" s="319">
        <v>1.7950917E-4</v>
      </c>
      <c r="Q172" s="319">
        <v>5.5452352E-4</v>
      </c>
      <c r="R172" s="319">
        <v>2.4863804999999999E-2</v>
      </c>
      <c r="S172" s="319">
        <v>2.8255560000000002E-4</v>
      </c>
      <c r="T172" s="319">
        <v>1.8849504E-3</v>
      </c>
      <c r="U172" s="319">
        <v>5.9601211000000001E-3</v>
      </c>
      <c r="V172" s="319">
        <v>1.2924769000000001E-5</v>
      </c>
      <c r="W172" s="319">
        <v>2.2134220999999999E-7</v>
      </c>
      <c r="X172" s="319">
        <v>0</v>
      </c>
      <c r="Y172" s="210"/>
      <c r="Z172" s="320">
        <f t="shared" si="62"/>
        <v>4.1549459398496245</v>
      </c>
      <c r="AA172" s="210"/>
      <c r="AB172" s="321">
        <f t="shared" si="63"/>
        <v>0.55260781000000003</v>
      </c>
      <c r="AC172" s="321">
        <f t="shared" si="64"/>
        <v>0.26153359569000001</v>
      </c>
      <c r="AD172" s="321">
        <f t="shared" si="59"/>
        <v>0.20182915674221</v>
      </c>
      <c r="AE172" s="321">
        <f t="shared" si="65"/>
        <v>0.19995690976899999</v>
      </c>
      <c r="AF172" s="321">
        <f t="shared" si="66"/>
        <v>6.2426766999999998E-3</v>
      </c>
      <c r="AG172"/>
      <c r="AH172" s="121">
        <v>102.98974</v>
      </c>
      <c r="AI172" s="121">
        <v>101.92711</v>
      </c>
      <c r="AJ172" s="121">
        <v>0.80802278000000005</v>
      </c>
      <c r="AK172" s="121">
        <v>0</v>
      </c>
      <c r="AL172" s="121">
        <v>4.9527060999999997E-2</v>
      </c>
      <c r="AM172" s="121">
        <v>0.10963298</v>
      </c>
      <c r="AN172" s="121">
        <v>9.5445750999999995E-2</v>
      </c>
      <c r="AO172"/>
      <c r="AP172" s="282">
        <v>0.12006041000000001</v>
      </c>
      <c r="AQ172" s="282">
        <v>0.10885654</v>
      </c>
      <c r="AR172" s="282">
        <v>4.2634485999999997E-3</v>
      </c>
      <c r="AS172" s="282">
        <v>6.9404213999999997E-3</v>
      </c>
      <c r="AT172" s="255">
        <f t="shared" si="69"/>
        <v>6.5261713795528007E-6</v>
      </c>
      <c r="AU172" s="256">
        <f t="shared" si="70"/>
        <v>1.5767191231885178E-8</v>
      </c>
      <c r="AV172" s="256">
        <f t="shared" si="71"/>
        <v>0.97204781400900009</v>
      </c>
      <c r="AW172" s="272">
        <v>3.9060896000000001E-6</v>
      </c>
      <c r="AX172" s="272">
        <v>1.1787503E-8</v>
      </c>
      <c r="AY172" s="272">
        <v>3.2196996999999998E-13</v>
      </c>
      <c r="AZ172" s="272">
        <v>1.6613382000000001E-10</v>
      </c>
      <c r="BA172" s="272">
        <v>9.1452032000000005E-12</v>
      </c>
      <c r="BB172" s="272">
        <v>7.0005632999999999E-9</v>
      </c>
      <c r="BC172" s="272">
        <v>2.6002554999999998E-6</v>
      </c>
      <c r="BD172" s="272">
        <v>1.0364851000000001E-9</v>
      </c>
      <c r="BE172" s="272">
        <v>2.8325455999999999E-9</v>
      </c>
      <c r="BF172" s="272">
        <v>8.0045615000000006E-11</v>
      </c>
      <c r="BG172" s="272">
        <v>6.0297656000000002E-15</v>
      </c>
      <c r="BH172" s="272">
        <v>1.0387536E-11</v>
      </c>
      <c r="BI172" s="272">
        <v>7.2325431000000002E-14</v>
      </c>
      <c r="BJ172" s="272">
        <v>1.7561701999999999E-13</v>
      </c>
      <c r="BK172" s="272">
        <v>3.6821683000000002E-9</v>
      </c>
      <c r="BL172" s="272">
        <v>8.9639774999999995E-9</v>
      </c>
      <c r="BM172" s="272">
        <v>1.9622341E-11</v>
      </c>
      <c r="BN172" s="272">
        <v>1.6714009000000001E-5</v>
      </c>
      <c r="BO172" s="273">
        <v>0.97203110000000004</v>
      </c>
      <c r="BP172" s="272">
        <v>4.2914296000000002E-12</v>
      </c>
      <c r="BQ172" s="272">
        <v>2.6096531E-14</v>
      </c>
      <c r="BR172" s="272">
        <v>1.1675781E-18</v>
      </c>
      <c r="BS172"/>
      <c r="BT172" s="121">
        <v>3.1474231999999998E-4</v>
      </c>
      <c r="BU172" s="274">
        <v>2.1670119999999999E-5</v>
      </c>
      <c r="BV172" s="121">
        <v>1.1585091999999999E-4</v>
      </c>
      <c r="BW172" s="274">
        <v>2.9129051E-6</v>
      </c>
      <c r="BX172" s="274">
        <v>2.7070274E-5</v>
      </c>
      <c r="BY172" s="274">
        <v>4.2206306999999999E-6</v>
      </c>
      <c r="BZ172" s="274">
        <v>6.9735833999999997E-9</v>
      </c>
      <c r="CA172" s="274">
        <v>6.4054273E-6</v>
      </c>
      <c r="CB172" s="274">
        <v>2.4088865999999999E-7</v>
      </c>
      <c r="CC172" s="274">
        <v>3.6693144E-7</v>
      </c>
      <c r="CD172" s="274">
        <v>6.8097362999999998E-8</v>
      </c>
      <c r="CE172" s="274">
        <v>1.3330252E-8</v>
      </c>
      <c r="CF172" s="274">
        <v>1.1424698E-9</v>
      </c>
      <c r="CG172" s="274">
        <v>1.2661772E-5</v>
      </c>
      <c r="CH172" s="121">
        <v>1.2315239E-4</v>
      </c>
      <c r="CI172" s="274">
        <v>9.9894602999999998E-8</v>
      </c>
      <c r="CJ172" s="274">
        <v>6.1606596999999996E-10</v>
      </c>
      <c r="CK172" s="4"/>
      <c r="CL172" s="323">
        <v>1.8954736999999998E-9</v>
      </c>
      <c r="CM172" s="323">
        <v>4.1140677999999999</v>
      </c>
      <c r="CN172" s="323">
        <v>0.16044269</v>
      </c>
      <c r="CO172" s="323">
        <v>1.5810622E-2</v>
      </c>
      <c r="CP172" s="323">
        <v>2.1391241000000001E-3</v>
      </c>
      <c r="CQ172" s="323">
        <v>2.3358225999999999E-9</v>
      </c>
      <c r="CR172" s="323">
        <v>1.6090151999999999E-8</v>
      </c>
      <c r="CS172" s="323">
        <v>9.5709115999999999E-4</v>
      </c>
      <c r="CT172" s="323">
        <v>0.2236001</v>
      </c>
      <c r="CU172" s="323">
        <v>13.692569000000001</v>
      </c>
      <c r="CV172" s="152" t="s">
        <v>1335</v>
      </c>
      <c r="CW172" s="136" t="s">
        <v>1466</v>
      </c>
      <c r="CX172" s="105" t="s">
        <v>1328</v>
      </c>
      <c r="CY172" s="13"/>
      <c r="CZ172" s="13"/>
      <c r="DB172"/>
      <c r="DC172"/>
      <c r="DD172"/>
      <c r="DE172"/>
      <c r="DF172"/>
      <c r="DG172"/>
      <c r="DH172"/>
      <c r="DI172"/>
      <c r="DJ172"/>
      <c r="DK172"/>
      <c r="DL172"/>
      <c r="DM172"/>
      <c r="DN172"/>
    </row>
    <row r="173" spans="1:118" ht="14.4" customHeight="1">
      <c r="A173" t="s">
        <v>1639</v>
      </c>
      <c r="B173" s="168" t="s">
        <v>1552</v>
      </c>
      <c r="C173" s="279" t="str">
        <f t="shared" si="60"/>
        <v>A.030.18.108</v>
      </c>
      <c r="D173" s="14" t="s">
        <v>2822</v>
      </c>
      <c r="E173" s="278" t="s">
        <v>1510</v>
      </c>
      <c r="F173" s="281" t="str">
        <f t="shared" si="61"/>
        <v>2-Methylpentane</v>
      </c>
      <c r="G173" s="319">
        <f t="shared" si="67"/>
        <v>0.50716816580848301</v>
      </c>
      <c r="H173" s="319">
        <f t="shared" si="68"/>
        <v>4.4312165099999995E-2</v>
      </c>
      <c r="I173" s="319">
        <f t="shared" si="57"/>
        <v>0.116070490704483</v>
      </c>
      <c r="J173" s="319">
        <f t="shared" si="58"/>
        <v>5.1355800039999998E-3</v>
      </c>
      <c r="K173" s="319">
        <v>0.34164992999999999</v>
      </c>
      <c r="L173" s="319">
        <v>5.4950935999999999E-2</v>
      </c>
      <c r="M173" s="319">
        <v>5.6579847000000003E-2</v>
      </c>
      <c r="N173" s="319">
        <v>3.3902851999999997E-2</v>
      </c>
      <c r="O173" s="319">
        <v>9.8863774999999997E-3</v>
      </c>
      <c r="P173" s="319">
        <v>2.0837110000000001E-5</v>
      </c>
      <c r="Q173" s="319">
        <v>5.0209848999999997E-4</v>
      </c>
      <c r="R173" s="319">
        <v>4.5396695999999999E-3</v>
      </c>
      <c r="S173" s="319">
        <v>3.0634903999999998E-5</v>
      </c>
      <c r="T173" s="319">
        <v>0</v>
      </c>
      <c r="U173" s="319">
        <v>5.1049451000000001E-3</v>
      </c>
      <c r="V173" s="319">
        <v>3.8104483E-8</v>
      </c>
      <c r="W173" s="319">
        <v>0</v>
      </c>
      <c r="X173" s="319">
        <v>0</v>
      </c>
      <c r="Y173" s="210"/>
      <c r="Z173" s="320">
        <f t="shared" si="62"/>
        <v>2.5687964661654132</v>
      </c>
      <c r="AA173" s="210"/>
      <c r="AB173" s="321">
        <f t="shared" si="63"/>
        <v>0.34164992999999999</v>
      </c>
      <c r="AC173" s="321">
        <f t="shared" si="64"/>
        <v>0.16038261769999998</v>
      </c>
      <c r="AD173" s="321">
        <f t="shared" si="59"/>
        <v>0.1160704526</v>
      </c>
      <c r="AE173" s="321">
        <f t="shared" si="65"/>
        <v>0.11607049070448301</v>
      </c>
      <c r="AF173" s="321">
        <f t="shared" si="66"/>
        <v>5.1355800039999998E-3</v>
      </c>
      <c r="AG173"/>
      <c r="AH173" s="121">
        <v>96.266698000000005</v>
      </c>
      <c r="AI173" s="121">
        <v>95.434836000000004</v>
      </c>
      <c r="AJ173" s="121">
        <v>0.69208987</v>
      </c>
      <c r="AK173" s="121">
        <v>0</v>
      </c>
      <c r="AL173" s="121">
        <v>5.2133195E-2</v>
      </c>
      <c r="AM173" s="121">
        <v>3.8613056999999999E-2</v>
      </c>
      <c r="AN173" s="121">
        <v>4.9025737E-2</v>
      </c>
      <c r="AO173"/>
      <c r="AP173" s="282">
        <v>7.3827006000000001E-2</v>
      </c>
      <c r="AQ173" s="282">
        <v>6.4556699999999995E-2</v>
      </c>
      <c r="AR173" s="282">
        <v>2.6228748000000001E-3</v>
      </c>
      <c r="AS173" s="282">
        <v>6.6474313999999998E-3</v>
      </c>
      <c r="AT173" s="255">
        <f t="shared" si="69"/>
        <v>3.870305836658843E-6</v>
      </c>
      <c r="AU173" s="256">
        <f t="shared" si="70"/>
        <v>9.6999808571464009E-9</v>
      </c>
      <c r="AV173" s="256">
        <f t="shared" si="71"/>
        <v>0.93101280517789997</v>
      </c>
      <c r="AW173" s="272">
        <v>2.4236300999999999E-6</v>
      </c>
      <c r="AX173" s="272">
        <v>7.3142281000000001E-9</v>
      </c>
      <c r="AY173" s="272">
        <v>1.9976964000000001E-13</v>
      </c>
      <c r="AZ173" s="272">
        <v>1.8804163000000001E-12</v>
      </c>
      <c r="BA173" s="272">
        <v>4.3862542999999998E-14</v>
      </c>
      <c r="BB173" s="272">
        <v>5.0412151000000002E-9</v>
      </c>
      <c r="BC173" s="272">
        <v>1.4381191000000001E-6</v>
      </c>
      <c r="BD173" s="272">
        <v>7.3900093999999998E-10</v>
      </c>
      <c r="BE173" s="272">
        <v>1.5617126E-9</v>
      </c>
      <c r="BF173" s="272">
        <v>8.3669950000000004E-11</v>
      </c>
      <c r="BG173" s="272">
        <v>1.7795124E-15</v>
      </c>
      <c r="BH173" s="272">
        <v>6.0256702999999997E-13</v>
      </c>
      <c r="BI173" s="272">
        <v>4.9891390999999996E-13</v>
      </c>
      <c r="BJ173" s="272">
        <v>1.1510024E-14</v>
      </c>
      <c r="BK173" s="272">
        <v>8.8057217999999998E-10</v>
      </c>
      <c r="BL173" s="272">
        <v>2.6329251E-9</v>
      </c>
      <c r="BM173" s="272">
        <v>5.4727030000000002E-14</v>
      </c>
      <c r="BN173" s="272">
        <v>1.3951779000000001E-6</v>
      </c>
      <c r="BO173" s="273">
        <v>0.93101140999999998</v>
      </c>
      <c r="BP173" s="273">
        <v>0</v>
      </c>
      <c r="BQ173" s="273">
        <v>0</v>
      </c>
      <c r="BR173" s="273">
        <v>0</v>
      </c>
      <c r="BS173"/>
      <c r="BT173" s="121">
        <v>2.3386256999999999E-4</v>
      </c>
      <c r="BU173" s="274">
        <v>1.2334495E-5</v>
      </c>
      <c r="BV173" s="274">
        <v>7.1624861000000006E-5</v>
      </c>
      <c r="BW173" s="274">
        <v>5.3186801999999998E-7</v>
      </c>
      <c r="BX173" s="274">
        <v>1.6749222999999998E-5</v>
      </c>
      <c r="BY173" s="274">
        <v>3.0876874000000001E-6</v>
      </c>
      <c r="BZ173" s="274">
        <v>3.2384017E-9</v>
      </c>
      <c r="CA173" s="274">
        <v>4.6785947000000002E-6</v>
      </c>
      <c r="CB173" s="274">
        <v>2.7961935000000002E-8</v>
      </c>
      <c r="CC173" s="274">
        <v>3.3224149000000002E-7</v>
      </c>
      <c r="CD173" s="274">
        <v>3.1969154999999999E-10</v>
      </c>
      <c r="CE173" s="274">
        <v>3.9730283000000003E-11</v>
      </c>
      <c r="CF173" s="274">
        <v>4.7095329000000001E-12</v>
      </c>
      <c r="CG173" s="274">
        <v>8.7381612000000003E-6</v>
      </c>
      <c r="CH173" s="121">
        <v>1.1573782E-4</v>
      </c>
      <c r="CI173" s="274">
        <v>1.6051356E-8</v>
      </c>
      <c r="CJ173" s="121">
        <v>0</v>
      </c>
      <c r="CK173"/>
      <c r="CL173" s="322">
        <v>7.8137817000000004E-12</v>
      </c>
      <c r="CM173" s="322">
        <v>2.5355709000000002</v>
      </c>
      <c r="CN173" s="322">
        <v>0.11101796</v>
      </c>
      <c r="CO173" s="322">
        <v>9.1591776000000003E-3</v>
      </c>
      <c r="CP173" s="322">
        <v>2.3323491000000001E-3</v>
      </c>
      <c r="CQ173" s="322">
        <v>8.8750270000000004E-11</v>
      </c>
      <c r="CR173" s="322">
        <v>2.5191652999999998E-9</v>
      </c>
      <c r="CS173" s="322">
        <v>4.9807123000000005E-4</v>
      </c>
      <c r="CT173" s="322">
        <v>0.33200273000000002</v>
      </c>
      <c r="CU173" s="322">
        <v>12.840180999999999</v>
      </c>
      <c r="CV173" s="152" t="s">
        <v>1336</v>
      </c>
      <c r="CW173" s="136" t="s">
        <v>1463</v>
      </c>
      <c r="CX173" s="105" t="s">
        <v>1328</v>
      </c>
      <c r="CY173" s="13"/>
      <c r="CZ173" s="13"/>
      <c r="DB173"/>
      <c r="DC173"/>
      <c r="DD173"/>
      <c r="DE173"/>
      <c r="DF173"/>
      <c r="DG173"/>
      <c r="DH173"/>
      <c r="DI173"/>
      <c r="DJ173"/>
      <c r="DK173"/>
      <c r="DL173"/>
      <c r="DM173"/>
      <c r="DN173"/>
    </row>
    <row r="174" spans="1:118" ht="14.4" customHeight="1">
      <c r="A174" t="s">
        <v>1640</v>
      </c>
      <c r="B174" s="168" t="s">
        <v>1552</v>
      </c>
      <c r="C174" s="279" t="str">
        <f t="shared" si="60"/>
        <v>A.030.18.109</v>
      </c>
      <c r="D174" s="14" t="s">
        <v>2822</v>
      </c>
      <c r="E174" s="278" t="s">
        <v>1510</v>
      </c>
      <c r="F174" s="281" t="str">
        <f t="shared" si="61"/>
        <v>3-Methyl-1-butanol</v>
      </c>
      <c r="G174" s="319">
        <f t="shared" si="67"/>
        <v>0.507019727506</v>
      </c>
      <c r="H174" s="319">
        <f t="shared" si="68"/>
        <v>1.5588507190000002E-2</v>
      </c>
      <c r="I174" s="319">
        <f t="shared" si="57"/>
        <v>5.5356435877000003E-2</v>
      </c>
      <c r="J174" s="319">
        <f t="shared" si="58"/>
        <v>8.8285144390000004E-3</v>
      </c>
      <c r="K174" s="319">
        <v>0.42724626999999998</v>
      </c>
      <c r="L174" s="319">
        <v>2.8968262000000002E-2</v>
      </c>
      <c r="M174" s="319">
        <v>1.8572178000000002E-2</v>
      </c>
      <c r="N174" s="319">
        <v>1.2240222E-2</v>
      </c>
      <c r="O174" s="319">
        <v>2.8625463999999998E-3</v>
      </c>
      <c r="P174" s="319">
        <v>1.7542618E-4</v>
      </c>
      <c r="Q174" s="319">
        <v>3.1031260999999998E-4</v>
      </c>
      <c r="R174" s="319">
        <v>7.8028154000000004E-3</v>
      </c>
      <c r="S174" s="319">
        <v>4.9789020000000003E-4</v>
      </c>
      <c r="T174" s="319">
        <v>1.5282537000000001E-3</v>
      </c>
      <c r="U174" s="319">
        <v>6.7498543999999997E-3</v>
      </c>
      <c r="V174" s="319">
        <v>1.3180477000000001E-5</v>
      </c>
      <c r="W174" s="319">
        <v>5.2516138999999997E-5</v>
      </c>
      <c r="X174" s="319">
        <v>0</v>
      </c>
      <c r="Y174" s="210"/>
      <c r="Z174" s="320">
        <f t="shared" si="62"/>
        <v>3.2123779699248116</v>
      </c>
      <c r="AA174" s="210"/>
      <c r="AB174" s="321">
        <f t="shared" si="63"/>
        <v>0.42724626999999998</v>
      </c>
      <c r="AC174" s="321">
        <f t="shared" si="64"/>
        <v>7.0931762590000003E-2</v>
      </c>
      <c r="AD174" s="321">
        <f t="shared" si="59"/>
        <v>5.692402523900001E-2</v>
      </c>
      <c r="AE174" s="321">
        <f t="shared" si="65"/>
        <v>5.5356435877000003E-2</v>
      </c>
      <c r="AF174" s="321">
        <f t="shared" si="66"/>
        <v>7.2477445999999997E-3</v>
      </c>
      <c r="AG174"/>
      <c r="AH174" s="121">
        <v>62.218972000000001</v>
      </c>
      <c r="AI174" s="121">
        <v>60.584117999999997</v>
      </c>
      <c r="AJ174" s="121">
        <v>0.91503385999999998</v>
      </c>
      <c r="AK174" s="121">
        <v>0</v>
      </c>
      <c r="AL174" s="121">
        <v>0.23413034999999999</v>
      </c>
      <c r="AM174" s="121">
        <v>0.29342939000000001</v>
      </c>
      <c r="AN174" s="121">
        <v>0.19225977999999999</v>
      </c>
      <c r="AO174"/>
      <c r="AP174" s="282">
        <v>6.8587291999999994E-2</v>
      </c>
      <c r="AQ174" s="282">
        <v>6.2093242E-2</v>
      </c>
      <c r="AR174" s="282">
        <v>2.7775744999999998E-3</v>
      </c>
      <c r="AS174" s="282">
        <v>3.7164756000000001E-3</v>
      </c>
      <c r="AT174" s="255">
        <f t="shared" si="69"/>
        <v>3.7226164352969991E-6</v>
      </c>
      <c r="AU174" s="256">
        <f t="shared" si="70"/>
        <v>1.0272094914152251E-8</v>
      </c>
      <c r="AV174" s="256">
        <f t="shared" si="71"/>
        <v>0.52051478733299994</v>
      </c>
      <c r="AW174" s="272">
        <v>3.0188020999999998E-6</v>
      </c>
      <c r="AX174" s="272">
        <v>9.1098688999999997E-9</v>
      </c>
      <c r="AY174" s="272">
        <v>2.4883354E-13</v>
      </c>
      <c r="AZ174" s="272">
        <v>1.3171275999999999E-10</v>
      </c>
      <c r="BA174" s="272">
        <v>1.4916736999999999E-11</v>
      </c>
      <c r="BB174" s="272">
        <v>1.8205101E-9</v>
      </c>
      <c r="BC174" s="272">
        <v>6.9545524E-7</v>
      </c>
      <c r="BD174" s="272">
        <v>2.8506132999999998E-10</v>
      </c>
      <c r="BE174" s="272">
        <v>8.1283387000000005E-10</v>
      </c>
      <c r="BF174" s="272">
        <v>3.8416326E-11</v>
      </c>
      <c r="BG174" s="272">
        <v>7.7670108999999998E-15</v>
      </c>
      <c r="BH174" s="272">
        <v>3.9566941000000001E-13</v>
      </c>
      <c r="BI174" s="272">
        <v>1.4523312E-13</v>
      </c>
      <c r="BJ174" s="272">
        <v>4.2264343000000002E-14</v>
      </c>
      <c r="BK174" s="272">
        <v>1.9193967E-9</v>
      </c>
      <c r="BL174" s="272">
        <v>3.4543422000000002E-9</v>
      </c>
      <c r="BM174" s="272">
        <v>1.8882585E-11</v>
      </c>
      <c r="BN174" s="272">
        <v>2.0067333E-5</v>
      </c>
      <c r="BO174" s="273">
        <v>0.52049471999999997</v>
      </c>
      <c r="BP174" s="272">
        <v>1.0182168E-9</v>
      </c>
      <c r="BQ174" s="272">
        <v>6.1918587000000003E-12</v>
      </c>
      <c r="BR174" s="272">
        <v>2.7702834999999999E-16</v>
      </c>
      <c r="BS174"/>
      <c r="BT174" s="121">
        <v>1.8309236000000001E-4</v>
      </c>
      <c r="BU174" s="274">
        <v>6.1893459000000002E-6</v>
      </c>
      <c r="BV174" s="274">
        <v>8.9569620999999994E-5</v>
      </c>
      <c r="BW174" s="274">
        <v>9.1986277000000002E-7</v>
      </c>
      <c r="BX174" s="274">
        <v>7.0021836000000003E-6</v>
      </c>
      <c r="BY174" s="274">
        <v>1.0247309999999999E-6</v>
      </c>
      <c r="BZ174" s="274">
        <v>4.0108656999999998E-10</v>
      </c>
      <c r="CA174" s="274">
        <v>1.9822995999999999E-6</v>
      </c>
      <c r="CB174" s="274">
        <v>2.3540958E-7</v>
      </c>
      <c r="CC174" s="274">
        <v>2.0533565999999999E-7</v>
      </c>
      <c r="CD174" s="274">
        <v>1.1211119E-7</v>
      </c>
      <c r="CE174" s="274">
        <v>1.2972244E-8</v>
      </c>
      <c r="CF174" s="274">
        <v>1.9796566999999999E-9</v>
      </c>
      <c r="CG174" s="274">
        <v>3.0324636999999998E-6</v>
      </c>
      <c r="CH174" s="274">
        <v>7.2503819000000001E-5</v>
      </c>
      <c r="CI174" s="274">
        <v>1.5365119E-7</v>
      </c>
      <c r="CJ174" s="274">
        <v>1.4617242999999999E-7</v>
      </c>
      <c r="CK174" s="4"/>
      <c r="CL174" s="323">
        <v>3.3007794000000001E-9</v>
      </c>
      <c r="CM174" s="323">
        <v>3.1816958999999998</v>
      </c>
      <c r="CN174" s="323">
        <v>3.2610795999999997E-2</v>
      </c>
      <c r="CO174" s="323">
        <v>4.4080459999999997E-3</v>
      </c>
      <c r="CP174" s="323">
        <v>6.9966234999999999E-4</v>
      </c>
      <c r="CQ174" s="323">
        <v>3.4937713E-9</v>
      </c>
      <c r="CR174" s="323">
        <v>1.1737587E-8</v>
      </c>
      <c r="CS174" s="323">
        <v>2.4619038999999999E-4</v>
      </c>
      <c r="CT174" s="323">
        <v>0.13112447999999999</v>
      </c>
      <c r="CU174" s="323">
        <v>8.0009935999999993</v>
      </c>
      <c r="CV174" s="152" t="s">
        <v>1337</v>
      </c>
      <c r="CW174" s="136" t="s">
        <v>1466</v>
      </c>
      <c r="CX174" s="105" t="s">
        <v>1328</v>
      </c>
      <c r="CY174" s="13"/>
      <c r="CZ174" s="13"/>
      <c r="DB174"/>
      <c r="DC174"/>
      <c r="DD174"/>
      <c r="DE174"/>
      <c r="DF174"/>
      <c r="DG174"/>
      <c r="DH174"/>
      <c r="DI174"/>
      <c r="DJ174"/>
      <c r="DK174"/>
      <c r="DL174"/>
      <c r="DM174"/>
      <c r="DN174"/>
    </row>
    <row r="175" spans="1:118" ht="14.4" customHeight="1" thickBot="1">
      <c r="A175" t="s">
        <v>1641</v>
      </c>
      <c r="B175" s="168" t="s">
        <v>1552</v>
      </c>
      <c r="C175" s="279" t="str">
        <f t="shared" si="60"/>
        <v>A.030.18.110</v>
      </c>
      <c r="D175" s="14" t="s">
        <v>2822</v>
      </c>
      <c r="E175" s="278" t="s">
        <v>1510</v>
      </c>
      <c r="F175" s="281" t="str">
        <f t="shared" si="61"/>
        <v>3-Methyl-1-butyl acetate</v>
      </c>
      <c r="G175" s="319">
        <f t="shared" si="67"/>
        <v>0.82124411193000002</v>
      </c>
      <c r="H175" s="319">
        <f t="shared" si="68"/>
        <v>3.6321310760000003E-2</v>
      </c>
      <c r="I175" s="319">
        <f t="shared" si="57"/>
        <v>6.4499625275E-2</v>
      </c>
      <c r="J175" s="319">
        <f t="shared" si="58"/>
        <v>5.3637595894999994E-2</v>
      </c>
      <c r="K175" s="319">
        <v>0.66678557999999999</v>
      </c>
      <c r="L175" s="319">
        <v>2.9918133999999999E-2</v>
      </c>
      <c r="M175" s="319">
        <v>2.3556210000000001E-2</v>
      </c>
      <c r="N175" s="319">
        <v>3.1320865000000003E-2</v>
      </c>
      <c r="O175" s="319">
        <v>3.5890757E-3</v>
      </c>
      <c r="P175" s="319">
        <v>3.1270136E-4</v>
      </c>
      <c r="Q175" s="319">
        <v>1.0986686999999999E-3</v>
      </c>
      <c r="R175" s="319">
        <v>1.0994762999999999E-2</v>
      </c>
      <c r="S175" s="319">
        <v>4.3407318E-2</v>
      </c>
      <c r="T175" s="319">
        <v>4.2952683999999998E-3</v>
      </c>
      <c r="U175" s="319">
        <v>5.9235342999999999E-3</v>
      </c>
      <c r="V175" s="319">
        <v>3.0518275E-5</v>
      </c>
      <c r="W175" s="319">
        <v>1.1475194999999999E-5</v>
      </c>
      <c r="X175" s="319">
        <v>0</v>
      </c>
      <c r="Y175" s="210"/>
      <c r="Z175" s="320">
        <f t="shared" si="62"/>
        <v>5.0134254135338345</v>
      </c>
      <c r="AA175" s="210"/>
      <c r="AB175" s="321">
        <f t="shared" si="63"/>
        <v>0.66678557999999999</v>
      </c>
      <c r="AC175" s="321">
        <f t="shared" si="64"/>
        <v>0.10079041776000001</v>
      </c>
      <c r="AD175" s="321">
        <f t="shared" si="59"/>
        <v>6.8775850595000007E-2</v>
      </c>
      <c r="AE175" s="321">
        <f t="shared" si="65"/>
        <v>6.4499625275E-2</v>
      </c>
      <c r="AF175" s="321">
        <f t="shared" si="66"/>
        <v>4.9330852299999998E-2</v>
      </c>
      <c r="AG175"/>
      <c r="AH175" s="121">
        <v>95.154998000000006</v>
      </c>
      <c r="AI175" s="121">
        <v>93.751827000000006</v>
      </c>
      <c r="AJ175" s="121">
        <v>0.80305057000000002</v>
      </c>
      <c r="AK175" s="121">
        <v>0</v>
      </c>
      <c r="AL175" s="121">
        <v>0.19335209</v>
      </c>
      <c r="AM175" s="121">
        <v>0.24325743999999999</v>
      </c>
      <c r="AN175" s="121">
        <v>0.16351098999999999</v>
      </c>
      <c r="AO175"/>
      <c r="AP175" s="282">
        <v>0.10151361</v>
      </c>
      <c r="AQ175" s="282">
        <v>9.1554309E-2</v>
      </c>
      <c r="AR175" s="282">
        <v>4.3534146999999997E-3</v>
      </c>
      <c r="AS175" s="282">
        <v>5.6058905999999999E-3</v>
      </c>
      <c r="AT175" s="255">
        <f t="shared" si="69"/>
        <v>5.4888674507720006E-6</v>
      </c>
      <c r="AU175" s="256">
        <f t="shared" si="70"/>
        <v>1.6099906564160248E-8</v>
      </c>
      <c r="AV175" s="256">
        <f t="shared" si="71"/>
        <v>0.78513874030000008</v>
      </c>
      <c r="AW175" s="272">
        <v>4.7020527000000002E-6</v>
      </c>
      <c r="AX175" s="272">
        <v>1.4189068000000001E-8</v>
      </c>
      <c r="AY175" s="272">
        <v>3.8758562000000002E-13</v>
      </c>
      <c r="AZ175" s="272">
        <v>2.2106098000000001E-10</v>
      </c>
      <c r="BA175" s="272">
        <v>2.8299221999999999E-11</v>
      </c>
      <c r="BB175" s="272">
        <v>4.6585438999999999E-9</v>
      </c>
      <c r="BC175" s="272">
        <v>7.7602904999999999E-7</v>
      </c>
      <c r="BD175" s="272">
        <v>8.4697675E-10</v>
      </c>
      <c r="BE175" s="272">
        <v>8.4831842000000002E-10</v>
      </c>
      <c r="BF175" s="272">
        <v>1.6680643000000001E-10</v>
      </c>
      <c r="BG175" s="272">
        <v>2.5180523999999999E-15</v>
      </c>
      <c r="BH175" s="272">
        <v>1.6609331E-12</v>
      </c>
      <c r="BI175" s="272">
        <v>3.4023337999999998E-13</v>
      </c>
      <c r="BJ175" s="272">
        <v>3.3283275000000002E-14</v>
      </c>
      <c r="BK175" s="272">
        <v>3.3831498000000002E-9</v>
      </c>
      <c r="BL175" s="272">
        <v>2.2721586000000001E-9</v>
      </c>
      <c r="BM175" s="272">
        <v>4.4959380999999997E-11</v>
      </c>
      <c r="BN175" s="273">
        <v>1.6794902999999999E-3</v>
      </c>
      <c r="BO175" s="273">
        <v>0.78345925000000005</v>
      </c>
      <c r="BP175" s="272">
        <v>2.2248827E-10</v>
      </c>
      <c r="BQ175" s="272">
        <v>1.3529692E-12</v>
      </c>
      <c r="BR175" s="272">
        <v>6.0532844000000005E-17</v>
      </c>
      <c r="BS175"/>
      <c r="BT175" s="121">
        <v>1.3004126999999999E-3</v>
      </c>
      <c r="BU175" s="274">
        <v>6.6784840000000001E-6</v>
      </c>
      <c r="BV175" s="121">
        <v>1.3978760000000001E-4</v>
      </c>
      <c r="BW175" s="274">
        <v>1.2889649999999999E-6</v>
      </c>
      <c r="BX175" s="274">
        <v>7.5049302000000002E-6</v>
      </c>
      <c r="BY175" s="274">
        <v>1.6272991999999999E-6</v>
      </c>
      <c r="BZ175" s="274">
        <v>9.3071567000000001E-10</v>
      </c>
      <c r="CA175" s="274">
        <v>2.4956317000000001E-6</v>
      </c>
      <c r="CB175" s="274">
        <v>4.1962320999999999E-7</v>
      </c>
      <c r="CC175" s="274">
        <v>7.2699545E-7</v>
      </c>
      <c r="CD175" s="274">
        <v>2.1268503E-7</v>
      </c>
      <c r="CE175" s="274">
        <v>3.0565126000000003E-8</v>
      </c>
      <c r="CF175" s="274">
        <v>3.7531266999999996E-9</v>
      </c>
      <c r="CG175" s="274">
        <v>1.8678893999999999E-5</v>
      </c>
      <c r="CH175" s="121">
        <v>1.1053958000000001E-4</v>
      </c>
      <c r="CI175" s="121">
        <v>1.0103848999999999E-3</v>
      </c>
      <c r="CJ175" s="274">
        <v>3.1939811000000003E-8</v>
      </c>
      <c r="CK175" s="4"/>
      <c r="CL175" s="323">
        <v>6.2268854E-9</v>
      </c>
      <c r="CM175" s="323">
        <v>4.9733400000000003</v>
      </c>
      <c r="CN175" s="323">
        <v>5.4271766999999999E-2</v>
      </c>
      <c r="CO175" s="323">
        <v>4.9740182000000003E-3</v>
      </c>
      <c r="CP175" s="323">
        <v>2.0287203E-3</v>
      </c>
      <c r="CQ175" s="323">
        <v>5.6488623999999998E-9</v>
      </c>
      <c r="CR175" s="323">
        <v>1.3817635E-8</v>
      </c>
      <c r="CS175" s="323">
        <v>2.6988612000000001E-4</v>
      </c>
      <c r="CT175" s="323">
        <v>0.27329773000000002</v>
      </c>
      <c r="CU175" s="323">
        <v>12.546412999999999</v>
      </c>
      <c r="CV175" s="152" t="s">
        <v>1338</v>
      </c>
      <c r="CW175" s="136" t="s">
        <v>1477</v>
      </c>
      <c r="CX175" s="105" t="s">
        <v>1328</v>
      </c>
      <c r="CY175" s="13"/>
      <c r="CZ175" s="13"/>
      <c r="DB175"/>
      <c r="DC175"/>
      <c r="DD175"/>
      <c r="DE175"/>
      <c r="DF175"/>
      <c r="DG175"/>
      <c r="DH175"/>
      <c r="DI175"/>
      <c r="DJ175"/>
      <c r="DK175"/>
      <c r="DL175"/>
      <c r="DM175"/>
      <c r="DN175"/>
    </row>
    <row r="176" spans="1:118" ht="14.4" customHeight="1" thickBot="1">
      <c r="A176" t="s">
        <v>1642</v>
      </c>
      <c r="B176" s="168" t="s">
        <v>1552</v>
      </c>
      <c r="C176" s="279" t="str">
        <f t="shared" si="60"/>
        <v>A.030.18.111</v>
      </c>
      <c r="D176" s="14" t="s">
        <v>2822</v>
      </c>
      <c r="E176" s="278" t="s">
        <v>1510</v>
      </c>
      <c r="F176" s="281" t="str">
        <f t="shared" si="61"/>
        <v>4-Methyl-2-pentanone</v>
      </c>
      <c r="G176" s="319">
        <f t="shared" si="67"/>
        <v>0.61032053142099996</v>
      </c>
      <c r="H176" s="319">
        <f t="shared" si="68"/>
        <v>2.0877046516999998E-2</v>
      </c>
      <c r="I176" s="319">
        <f t="shared" si="57"/>
        <v>0.10492780762999999</v>
      </c>
      <c r="J176" s="319">
        <f t="shared" si="58"/>
        <v>1.3678617274000002E-2</v>
      </c>
      <c r="K176" s="319">
        <v>0.47083705999999997</v>
      </c>
      <c r="L176" s="319">
        <v>5.8168091999999998E-2</v>
      </c>
      <c r="M176" s="319">
        <v>1.5365663999999999E-2</v>
      </c>
      <c r="N176" s="319">
        <v>1.7716632E-2</v>
      </c>
      <c r="O176" s="319">
        <v>2.6809358E-3</v>
      </c>
      <c r="P176" s="319">
        <v>5.6705476999999998E-5</v>
      </c>
      <c r="Q176" s="319">
        <v>4.2277324E-4</v>
      </c>
      <c r="R176" s="319">
        <v>3.1378876E-2</v>
      </c>
      <c r="S176" s="319">
        <v>4.6428913999999998E-4</v>
      </c>
      <c r="T176" s="319">
        <v>3.2243520000000002E-3</v>
      </c>
      <c r="U176" s="319">
        <v>9.9777243000000009E-3</v>
      </c>
      <c r="V176" s="319">
        <v>1.517563E-5</v>
      </c>
      <c r="W176" s="319">
        <v>1.2251834E-5</v>
      </c>
      <c r="X176" s="319">
        <v>0</v>
      </c>
      <c r="Y176" s="210"/>
      <c r="Z176" s="320">
        <f t="shared" si="62"/>
        <v>3.5401282706766914</v>
      </c>
      <c r="AA176" s="210"/>
      <c r="AB176" s="321">
        <f t="shared" si="63"/>
        <v>0.47083705999999997</v>
      </c>
      <c r="AC176" s="321">
        <f t="shared" si="64"/>
        <v>0.12578967851699999</v>
      </c>
      <c r="AD176" s="321">
        <f t="shared" si="59"/>
        <v>0.10814923583399999</v>
      </c>
      <c r="AE176" s="321">
        <f t="shared" si="65"/>
        <v>0.10492780762999999</v>
      </c>
      <c r="AF176" s="321">
        <f t="shared" si="66"/>
        <v>1.0442013440000002E-2</v>
      </c>
      <c r="AG176"/>
      <c r="AH176" s="121">
        <v>70.39479</v>
      </c>
      <c r="AI176" s="121">
        <v>66.644884000000005</v>
      </c>
      <c r="AJ176" s="121">
        <v>1.3525685000000001</v>
      </c>
      <c r="AK176" s="121">
        <v>0</v>
      </c>
      <c r="AL176" s="121">
        <v>1.5878827</v>
      </c>
      <c r="AM176" s="121">
        <v>0.50632787000000001</v>
      </c>
      <c r="AN176" s="121">
        <v>0.30312605999999997</v>
      </c>
      <c r="AO176"/>
      <c r="AP176" s="282">
        <v>8.2092739999999997E-2</v>
      </c>
      <c r="AQ176" s="282">
        <v>7.3728679000000005E-2</v>
      </c>
      <c r="AR176" s="282">
        <v>3.9172414000000003E-3</v>
      </c>
      <c r="AS176" s="282">
        <v>4.4468194000000004E-3</v>
      </c>
      <c r="AT176" s="255">
        <f t="shared" si="69"/>
        <v>4.4201845540322001E-6</v>
      </c>
      <c r="AU176" s="256">
        <f t="shared" si="70"/>
        <v>1.448683927758366E-8</v>
      </c>
      <c r="AV176" s="256">
        <f t="shared" si="71"/>
        <v>0.62280384353399998</v>
      </c>
      <c r="AW176" s="272">
        <v>3.2940878000000002E-6</v>
      </c>
      <c r="AX176" s="272">
        <v>9.9393855999999994E-9</v>
      </c>
      <c r="AY176" s="272">
        <v>2.7154396000000002E-13</v>
      </c>
      <c r="AZ176" s="272">
        <v>4.1048448999999999E-11</v>
      </c>
      <c r="BA176" s="272">
        <v>5.0187032000000002E-12</v>
      </c>
      <c r="BB176" s="272">
        <v>2.6310343999999999E-9</v>
      </c>
      <c r="BC176" s="272">
        <v>1.1199195000000001E-6</v>
      </c>
      <c r="BD176" s="272">
        <v>5.4168028999999998E-10</v>
      </c>
      <c r="BE176" s="272">
        <v>1.2895183E-9</v>
      </c>
      <c r="BF176" s="272">
        <v>2.6834441000000001E-9</v>
      </c>
      <c r="BG176" s="272">
        <v>9.5660094000000003E-16</v>
      </c>
      <c r="BH176" s="272">
        <v>2.5146749000000002E-13</v>
      </c>
      <c r="BI176" s="272">
        <v>6.6479042999999996E-12</v>
      </c>
      <c r="BJ176" s="272">
        <v>4.0912203E-14</v>
      </c>
      <c r="BK176" s="272">
        <v>6.0050585999999999E-10</v>
      </c>
      <c r="BL176" s="272">
        <v>2.6621002999999998E-9</v>
      </c>
      <c r="BM176" s="272">
        <v>2.4153599999999999E-11</v>
      </c>
      <c r="BN176" s="272">
        <v>1.4463533999999999E-5</v>
      </c>
      <c r="BO176" s="273">
        <v>0.62278937999999995</v>
      </c>
      <c r="BP176" s="272">
        <v>2.3754632000000002E-10</v>
      </c>
      <c r="BQ176" s="272">
        <v>1.4445383999999999E-12</v>
      </c>
      <c r="BR176" s="272">
        <v>6.4629718999999996E-17</v>
      </c>
      <c r="BS176"/>
      <c r="BT176" s="121">
        <v>2.2278287999999999E-4</v>
      </c>
      <c r="BU176" s="274">
        <v>9.1171083999999995E-6</v>
      </c>
      <c r="BV176" s="274">
        <v>9.8708169000000007E-5</v>
      </c>
      <c r="BW176" s="274">
        <v>3.6758120999999999E-6</v>
      </c>
      <c r="BX176" s="274">
        <v>9.5890108999999993E-6</v>
      </c>
      <c r="BY176" s="274">
        <v>4.4509824999999999E-7</v>
      </c>
      <c r="BZ176" s="274">
        <v>4.6524300000000001E-10</v>
      </c>
      <c r="CA176" s="274">
        <v>6.8257787999999995E-7</v>
      </c>
      <c r="CB176" s="274">
        <v>7.6094758000000003E-8</v>
      </c>
      <c r="CC176" s="274">
        <v>2.7975151000000003E-7</v>
      </c>
      <c r="CD176" s="274">
        <v>3.7707449999999999E-8</v>
      </c>
      <c r="CE176" s="274">
        <v>1.5966529999999999E-8</v>
      </c>
      <c r="CF176" s="274">
        <v>6.6471342000000001E-10</v>
      </c>
      <c r="CG176" s="274">
        <v>1.8248667999999999E-5</v>
      </c>
      <c r="CH176" s="274">
        <v>8.1681326000000005E-5</v>
      </c>
      <c r="CI176" s="274">
        <v>1.9036257E-7</v>
      </c>
      <c r="CJ176" s="274">
        <v>3.4101503999999997E-8</v>
      </c>
      <c r="CK176" s="4"/>
      <c r="CL176" s="323">
        <v>1.1027654000000001E-9</v>
      </c>
      <c r="CM176" s="323">
        <v>3.5329883999999998</v>
      </c>
      <c r="CN176" s="323">
        <v>5.3697620000000001E-2</v>
      </c>
      <c r="CO176" s="323">
        <v>6.3443207999999999E-3</v>
      </c>
      <c r="CP176" s="323">
        <v>2.7773803E-2</v>
      </c>
      <c r="CQ176" s="323">
        <v>1.0533506999999999E-9</v>
      </c>
      <c r="CR176" s="323">
        <v>6.9784450000000001E-9</v>
      </c>
      <c r="CS176" s="323">
        <v>3.7840234000000001E-4</v>
      </c>
      <c r="CT176" s="323">
        <v>1.5636844999999999</v>
      </c>
      <c r="CU176" s="323">
        <v>8.7148313999999996</v>
      </c>
      <c r="CV176" s="153" t="s">
        <v>1339</v>
      </c>
      <c r="CW176" s="136" t="s">
        <v>1458</v>
      </c>
      <c r="CX176" s="105" t="s">
        <v>1328</v>
      </c>
      <c r="CY176" s="13"/>
      <c r="CZ176" s="13"/>
      <c r="DB176"/>
      <c r="DC176"/>
      <c r="DD176"/>
      <c r="DE176"/>
      <c r="DF176"/>
      <c r="DG176"/>
      <c r="DH176"/>
      <c r="DI176"/>
      <c r="DJ176"/>
      <c r="DK176"/>
      <c r="DL176"/>
      <c r="DM176"/>
      <c r="DN176"/>
    </row>
    <row r="177" spans="1:118" ht="14.4" customHeight="1" thickBot="1">
      <c r="A177" t="s">
        <v>1643</v>
      </c>
      <c r="B177" s="168" t="s">
        <v>1552</v>
      </c>
      <c r="C177" s="279" t="str">
        <f t="shared" si="60"/>
        <v>A.030.18.112</v>
      </c>
      <c r="D177" s="14" t="s">
        <v>2822</v>
      </c>
      <c r="E177" s="278" t="s">
        <v>1510</v>
      </c>
      <c r="F177" s="281" t="str">
        <f t="shared" si="61"/>
        <v>Acetic acid</v>
      </c>
      <c r="G177" s="319">
        <f t="shared" si="67"/>
        <v>0.19365483246359999</v>
      </c>
      <c r="H177" s="319">
        <f t="shared" si="68"/>
        <v>1.8513427172999999E-2</v>
      </c>
      <c r="I177" s="319">
        <f t="shared" si="57"/>
        <v>3.4647344014100002E-2</v>
      </c>
      <c r="J177" s="319">
        <f t="shared" si="58"/>
        <v>5.3487012765E-3</v>
      </c>
      <c r="K177" s="319">
        <v>0.13514535999999999</v>
      </c>
      <c r="L177" s="319">
        <v>1.2444353E-2</v>
      </c>
      <c r="M177" s="319">
        <v>1.8817100999999999E-2</v>
      </c>
      <c r="N177" s="319">
        <v>1.6586400000000001E-2</v>
      </c>
      <c r="O177" s="319">
        <v>1.7833224999999999E-3</v>
      </c>
      <c r="P177" s="319">
        <v>4.7878603000000001E-5</v>
      </c>
      <c r="Q177" s="319">
        <v>9.5826070000000005E-5</v>
      </c>
      <c r="R177" s="319">
        <v>3.3784851000000001E-3</v>
      </c>
      <c r="S177" s="319">
        <v>2.2757271999999999E-4</v>
      </c>
      <c r="T177" s="319">
        <v>1.4036256999999999E-3</v>
      </c>
      <c r="U177" s="319">
        <v>3.7094899000000001E-3</v>
      </c>
      <c r="V177" s="319">
        <v>7.4049140999999999E-6</v>
      </c>
      <c r="W177" s="319">
        <v>8.0129565000000004E-6</v>
      </c>
      <c r="X177" s="319">
        <v>0</v>
      </c>
      <c r="Y177" s="210"/>
      <c r="Z177" s="320">
        <f t="shared" si="62"/>
        <v>1.0161305263157894</v>
      </c>
      <c r="AA177" s="210"/>
      <c r="AB177" s="321">
        <f t="shared" si="63"/>
        <v>0.13514535999999999</v>
      </c>
      <c r="AC177" s="321">
        <f t="shared" si="64"/>
        <v>5.3153366272999998E-2</v>
      </c>
      <c r="AD177" s="321">
        <f t="shared" si="59"/>
        <v>3.6051577756500003E-2</v>
      </c>
      <c r="AE177" s="321">
        <f t="shared" si="65"/>
        <v>3.4647344014100002E-2</v>
      </c>
      <c r="AF177" s="321">
        <f t="shared" si="66"/>
        <v>3.93706262E-3</v>
      </c>
      <c r="AG177"/>
      <c r="AH177" s="121">
        <v>39.529542999999997</v>
      </c>
      <c r="AI177" s="121">
        <v>38.769508000000002</v>
      </c>
      <c r="AJ177" s="121">
        <v>0.50287674000000004</v>
      </c>
      <c r="AK177" s="121">
        <v>0</v>
      </c>
      <c r="AL177" s="121">
        <v>4.1541792000000001E-2</v>
      </c>
      <c r="AM177" s="121">
        <v>0.13205358</v>
      </c>
      <c r="AN177" s="121">
        <v>8.3563319999999996E-2</v>
      </c>
      <c r="AO177"/>
      <c r="AP177" s="282">
        <v>2.6467416000000001E-2</v>
      </c>
      <c r="AQ177" s="282">
        <v>2.2847084E-2</v>
      </c>
      <c r="AR177" s="282">
        <v>1.0243215000000001E-3</v>
      </c>
      <c r="AS177" s="282">
        <v>2.5960097000000001E-3</v>
      </c>
      <c r="AT177" s="255">
        <f t="shared" si="69"/>
        <v>1.3697292766074E-6</v>
      </c>
      <c r="AU177" s="256">
        <f t="shared" si="70"/>
        <v>3.7881712707019118E-9</v>
      </c>
      <c r="AV177" s="256">
        <f t="shared" si="71"/>
        <v>0.36358679624309997</v>
      </c>
      <c r="AW177" s="272">
        <v>9.5615300000000003E-7</v>
      </c>
      <c r="AX177" s="272">
        <v>2.8854458000000001E-9</v>
      </c>
      <c r="AY177" s="272">
        <v>7.8813009999999995E-14</v>
      </c>
      <c r="AZ177" s="272">
        <v>3.0721084999999998E-11</v>
      </c>
      <c r="BA177" s="272">
        <v>3.8542453999999998E-12</v>
      </c>
      <c r="BB177" s="272">
        <v>2.4663857000000001E-9</v>
      </c>
      <c r="BC177" s="272">
        <v>4.0965411999999998E-7</v>
      </c>
      <c r="BD177" s="272">
        <v>3.6183986000000001E-10</v>
      </c>
      <c r="BE177" s="272">
        <v>4.5941155E-10</v>
      </c>
      <c r="BF177" s="272">
        <v>4.6329119999999999E-11</v>
      </c>
      <c r="BG177" s="272">
        <v>3.1364307999999998E-15</v>
      </c>
      <c r="BH177" s="272">
        <v>1.1170864E-13</v>
      </c>
      <c r="BI177" s="272">
        <v>4.6459809999999997E-13</v>
      </c>
      <c r="BJ177" s="272">
        <v>7.2336419000000002E-15</v>
      </c>
      <c r="BK177" s="272">
        <v>7.3983395000000004E-10</v>
      </c>
      <c r="BL177" s="272">
        <v>6.0208406000000005E-10</v>
      </c>
      <c r="BM177" s="272">
        <v>3.3997335999999999E-11</v>
      </c>
      <c r="BN177" s="272">
        <v>7.4862430999999996E-6</v>
      </c>
      <c r="BO177" s="273">
        <v>0.36357930999999999</v>
      </c>
      <c r="BP177" s="272">
        <v>7.9277566999999994E-11</v>
      </c>
      <c r="BQ177" s="272">
        <v>4.8209330999999999E-13</v>
      </c>
      <c r="BR177" s="272">
        <v>2.1569212000000001E-17</v>
      </c>
      <c r="BS177"/>
      <c r="BT177" s="274">
        <v>9.1516134999999999E-5</v>
      </c>
      <c r="BU177" s="274">
        <v>3.9346906000000004E-6</v>
      </c>
      <c r="BV177" s="274">
        <v>2.8332415000000001E-5</v>
      </c>
      <c r="BW177" s="274">
        <v>3.9589147000000002E-7</v>
      </c>
      <c r="BX177" s="274">
        <v>3.6297329000000001E-6</v>
      </c>
      <c r="BY177" s="274">
        <v>1.5161638E-6</v>
      </c>
      <c r="BZ177" s="274">
        <v>2.3289601999999999E-10</v>
      </c>
      <c r="CA177" s="274">
        <v>2.2935850000000002E-6</v>
      </c>
      <c r="CB177" s="274">
        <v>6.4249714999999995E-8</v>
      </c>
      <c r="CC177" s="274">
        <v>6.3408667999999996E-8</v>
      </c>
      <c r="CD177" s="274">
        <v>2.8963222000000001E-8</v>
      </c>
      <c r="CE177" s="274">
        <v>5.7406729000000002E-8</v>
      </c>
      <c r="CF177" s="274">
        <v>5.1086425999999998E-10</v>
      </c>
      <c r="CG177" s="274">
        <v>4.0932588999999998E-6</v>
      </c>
      <c r="CH177" s="274">
        <v>4.7035678000000001E-5</v>
      </c>
      <c r="CI177" s="274">
        <v>5.8566419999999998E-8</v>
      </c>
      <c r="CJ177" s="274">
        <v>1.1380872E-8</v>
      </c>
      <c r="CK177" s="4"/>
      <c r="CL177" s="323">
        <v>8.4756077000000004E-10</v>
      </c>
      <c r="CM177" s="323">
        <v>1.0052911</v>
      </c>
      <c r="CN177" s="323">
        <v>6.2078353000000003E-2</v>
      </c>
      <c r="CO177" s="323">
        <v>3.0498725000000001E-3</v>
      </c>
      <c r="CP177" s="323">
        <v>5.9520077999999997E-4</v>
      </c>
      <c r="CQ177" s="323">
        <v>7.9042188000000005E-10</v>
      </c>
      <c r="CR177" s="323">
        <v>3.2035482E-9</v>
      </c>
      <c r="CS177" s="323">
        <v>1.0505854000000001E-4</v>
      </c>
      <c r="CT177" s="323">
        <v>4.0947285999999999E-2</v>
      </c>
      <c r="CU177" s="323">
        <v>5.1519009999999996</v>
      </c>
      <c r="CV177" s="153" t="s">
        <v>1257</v>
      </c>
      <c r="CW177" s="136" t="s">
        <v>1435</v>
      </c>
      <c r="CX177" s="105" t="s">
        <v>1328</v>
      </c>
      <c r="CY177" s="13"/>
      <c r="CZ177" s="13"/>
      <c r="DB177"/>
      <c r="DC177"/>
      <c r="DD177"/>
      <c r="DE177"/>
      <c r="DF177"/>
      <c r="DG177"/>
      <c r="DH177"/>
      <c r="DI177"/>
      <c r="DJ177"/>
      <c r="DK177"/>
      <c r="DL177"/>
      <c r="DM177"/>
      <c r="DN177"/>
    </row>
    <row r="178" spans="1:118" ht="14.4" customHeight="1">
      <c r="A178" t="s">
        <v>1644</v>
      </c>
      <c r="B178" s="168" t="s">
        <v>1552</v>
      </c>
      <c r="C178" s="279" t="str">
        <f t="shared" si="60"/>
        <v>A.030.18.113</v>
      </c>
      <c r="D178" s="14" t="s">
        <v>2822</v>
      </c>
      <c r="E178" s="278" t="s">
        <v>1510</v>
      </c>
      <c r="F178" s="281" t="str">
        <f t="shared" si="61"/>
        <v>Acetic anhydride</v>
      </c>
      <c r="G178" s="319">
        <f t="shared" si="67"/>
        <v>0.40600204964375497</v>
      </c>
      <c r="H178" s="319">
        <f t="shared" si="68"/>
        <v>2.2086968989999997E-2</v>
      </c>
      <c r="I178" s="319">
        <f t="shared" si="57"/>
        <v>3.8434547795999995E-2</v>
      </c>
      <c r="J178" s="319">
        <f t="shared" si="58"/>
        <v>1.1079502857755002E-2</v>
      </c>
      <c r="K178" s="319">
        <v>0.33440102999999999</v>
      </c>
      <c r="L178" s="319">
        <v>1.4608586E-2</v>
      </c>
      <c r="M178" s="319">
        <v>2.1527417E-2</v>
      </c>
      <c r="N178" s="319">
        <v>1.8160039999999999E-2</v>
      </c>
      <c r="O178" s="319">
        <v>2.7896472999999998E-3</v>
      </c>
      <c r="P178" s="319">
        <v>3.5899818000000001E-4</v>
      </c>
      <c r="Q178" s="319">
        <v>7.7828350999999997E-4</v>
      </c>
      <c r="R178" s="319">
        <v>2.1986318999999998E-3</v>
      </c>
      <c r="S178" s="319">
        <v>8.7747921000000005E-4</v>
      </c>
      <c r="T178" s="319">
        <v>-7.3293516E-4</v>
      </c>
      <c r="U178" s="319">
        <v>1.0678773000000001E-2</v>
      </c>
      <c r="V178" s="319">
        <v>9.9912895999999999E-5</v>
      </c>
      <c r="W178" s="319">
        <v>2.3327755E-8</v>
      </c>
      <c r="X178" s="319">
        <v>2.5616248000000002E-4</v>
      </c>
      <c r="Y178" s="210"/>
      <c r="Z178" s="320">
        <f t="shared" si="62"/>
        <v>2.5142934586466161</v>
      </c>
      <c r="AA178" s="210"/>
      <c r="AB178" s="321">
        <f t="shared" si="63"/>
        <v>0.33440102999999999</v>
      </c>
      <c r="AC178" s="321">
        <f t="shared" si="64"/>
        <v>6.0421603890000002E-2</v>
      </c>
      <c r="AD178" s="321">
        <f t="shared" si="59"/>
        <v>3.7601723067755E-2</v>
      </c>
      <c r="AE178" s="321">
        <f t="shared" si="65"/>
        <v>3.8434547796000001E-2</v>
      </c>
      <c r="AF178" s="321">
        <f t="shared" si="66"/>
        <v>1.1812414690000002E-2</v>
      </c>
      <c r="AG178"/>
      <c r="AH178" s="121">
        <v>66.867341999999994</v>
      </c>
      <c r="AI178" s="121">
        <v>64.474157000000005</v>
      </c>
      <c r="AJ178" s="121">
        <v>1.4476583999999999</v>
      </c>
      <c r="AK178" s="121">
        <v>0</v>
      </c>
      <c r="AL178" s="121">
        <v>9.1058189999999997E-2</v>
      </c>
      <c r="AM178" s="121">
        <v>0.54420595999999999</v>
      </c>
      <c r="AN178" s="121">
        <v>0.31026259</v>
      </c>
      <c r="AO178"/>
      <c r="AP178" s="282">
        <v>5.4479421E-2</v>
      </c>
      <c r="AQ178" s="282">
        <v>4.8506485000000002E-2</v>
      </c>
      <c r="AR178" s="282">
        <v>2.2398153000000001E-3</v>
      </c>
      <c r="AS178" s="282">
        <v>3.7331206000000001E-3</v>
      </c>
      <c r="AT178" s="255">
        <f t="shared" si="69"/>
        <v>2.90806269863845E-6</v>
      </c>
      <c r="AU178" s="256">
        <f t="shared" si="70"/>
        <v>8.2833407467549513E-9</v>
      </c>
      <c r="AV178" s="256">
        <f t="shared" si="71"/>
        <v>0.52284602607800001</v>
      </c>
      <c r="AW178" s="272">
        <v>2.3828779999999999E-6</v>
      </c>
      <c r="AX178" s="272">
        <v>7.1915537E-9</v>
      </c>
      <c r="AY178" s="272">
        <v>1.9640360000000001E-13</v>
      </c>
      <c r="AZ178" s="272">
        <v>2.3161230999999999E-10</v>
      </c>
      <c r="BA178" s="272">
        <v>2.8019345000000001E-11</v>
      </c>
      <c r="BB178" s="272">
        <v>2.7003444E-9</v>
      </c>
      <c r="BC178" s="272">
        <v>5.0863232000000002E-7</v>
      </c>
      <c r="BD178" s="272">
        <v>3.9218227000000001E-10</v>
      </c>
      <c r="BE178" s="272">
        <v>5.3758234E-10</v>
      </c>
      <c r="BF178" s="272">
        <v>4.2607218000000001E-13</v>
      </c>
      <c r="BG178" s="272">
        <v>6.1105396000000002E-15</v>
      </c>
      <c r="BH178" s="272">
        <v>8.4435204000000002E-13</v>
      </c>
      <c r="BI178" s="272">
        <v>4.0915342999999998E-13</v>
      </c>
      <c r="BJ178" s="272">
        <v>1.1892447E-13</v>
      </c>
      <c r="BK178" s="272">
        <v>3.3470063000000001E-9</v>
      </c>
      <c r="BL178" s="272">
        <v>1.0244944E-8</v>
      </c>
      <c r="BM178" s="272">
        <v>1.6001867E-10</v>
      </c>
      <c r="BN178" s="272">
        <v>3.6716077999999999E-5</v>
      </c>
      <c r="BO178" s="273">
        <v>0.52280930999999997</v>
      </c>
      <c r="BP178" s="272">
        <v>4.5228344999999999E-13</v>
      </c>
      <c r="BQ178" s="272">
        <v>2.7503723000000001E-15</v>
      </c>
      <c r="BR178" s="272">
        <v>1.230537E-19</v>
      </c>
      <c r="BS178"/>
      <c r="BT178" s="121">
        <v>1.6737889999999999E-4</v>
      </c>
      <c r="BU178" s="274">
        <v>4.5731662999999998E-6</v>
      </c>
      <c r="BV178" s="274">
        <v>7.0105171999999998E-5</v>
      </c>
      <c r="BW178" s="274">
        <v>2.5861057000000001E-7</v>
      </c>
      <c r="BX178" s="274">
        <v>5.0180735000000003E-6</v>
      </c>
      <c r="BY178" s="274">
        <v>1.6999049E-6</v>
      </c>
      <c r="BZ178" s="274">
        <v>3.0060997000000001E-9</v>
      </c>
      <c r="CA178" s="274">
        <v>2.62315E-6</v>
      </c>
      <c r="CB178" s="274">
        <v>4.8175028999999998E-7</v>
      </c>
      <c r="CC178" s="274">
        <v>5.1499472999999999E-7</v>
      </c>
      <c r="CD178" s="274">
        <v>2.1050388E-7</v>
      </c>
      <c r="CE178" s="274">
        <v>1.0554572E-7</v>
      </c>
      <c r="CF178" s="274">
        <v>3.7040974000000001E-9</v>
      </c>
      <c r="CG178" s="274">
        <v>4.3801339000000004E-6</v>
      </c>
      <c r="CH178" s="274">
        <v>7.7133289000000006E-5</v>
      </c>
      <c r="CI178" s="274">
        <v>2.6782840999999999E-7</v>
      </c>
      <c r="CJ178" s="274">
        <v>6.4928583999999999E-11</v>
      </c>
      <c r="CK178" s="4"/>
      <c r="CL178" s="323">
        <v>6.1456626000000001E-9</v>
      </c>
      <c r="CM178" s="323">
        <v>2.4742739999999999</v>
      </c>
      <c r="CN178" s="323">
        <v>5.1206711000000002E-2</v>
      </c>
      <c r="CO178" s="323">
        <v>3.5416249E-3</v>
      </c>
      <c r="CP178" s="323">
        <v>1.4661957000000001E-4</v>
      </c>
      <c r="CQ178" s="323">
        <v>1.0514912E-8</v>
      </c>
      <c r="CR178" s="323">
        <v>4.3642748999999999E-8</v>
      </c>
      <c r="CS178" s="323">
        <v>1.8139664999999999E-4</v>
      </c>
      <c r="CT178" s="323">
        <v>0.24300290999999999</v>
      </c>
      <c r="CU178" s="323">
        <v>8.4193117999999991</v>
      </c>
      <c r="CV178" s="148" t="s">
        <v>1258</v>
      </c>
      <c r="CW178" s="136" t="s">
        <v>1436</v>
      </c>
      <c r="CX178" s="105" t="s">
        <v>1328</v>
      </c>
      <c r="CY178" s="13"/>
      <c r="CZ178" s="13"/>
      <c r="DB178"/>
      <c r="DC178"/>
      <c r="DD178"/>
      <c r="DE178"/>
      <c r="DF178"/>
      <c r="DG178"/>
      <c r="DH178"/>
      <c r="DI178"/>
      <c r="DJ178"/>
      <c r="DK178"/>
      <c r="DL178"/>
      <c r="DM178"/>
      <c r="DN178"/>
    </row>
    <row r="179" spans="1:118" ht="14.4" customHeight="1">
      <c r="A179" t="s">
        <v>3540</v>
      </c>
      <c r="B179" s="168" t="s">
        <v>1552</v>
      </c>
      <c r="C179" s="279" t="str">
        <f t="shared" si="60"/>
        <v>A.030.18.114</v>
      </c>
      <c r="D179" s="14" t="s">
        <v>2822</v>
      </c>
      <c r="E179" s="278" t="s">
        <v>1510</v>
      </c>
      <c r="F179" s="281" t="str">
        <f t="shared" si="61"/>
        <v>Acetone (2)</v>
      </c>
      <c r="G179" s="319">
        <f t="shared" si="67"/>
        <v>0.193487739421</v>
      </c>
      <c r="H179" s="319">
        <f t="shared" si="68"/>
        <v>1.8497453483000002E-2</v>
      </c>
      <c r="I179" s="319">
        <f t="shared" si="57"/>
        <v>3.4617449625100001E-2</v>
      </c>
      <c r="J179" s="319">
        <f t="shared" si="58"/>
        <v>5.3440863128999998E-3</v>
      </c>
      <c r="K179" s="319">
        <v>0.13502875</v>
      </c>
      <c r="L179" s="319">
        <v>1.2433615E-2</v>
      </c>
      <c r="M179" s="319">
        <v>1.8800865999999999E-2</v>
      </c>
      <c r="N179" s="319">
        <v>1.6572089000000002E-2</v>
      </c>
      <c r="O179" s="319">
        <v>1.7817837999999999E-3</v>
      </c>
      <c r="P179" s="319">
        <v>4.7837292999999998E-5</v>
      </c>
      <c r="Q179" s="319">
        <v>9.5743389999999995E-5</v>
      </c>
      <c r="R179" s="319">
        <v>3.3755701000000001E-3</v>
      </c>
      <c r="S179" s="319">
        <v>2.2737637000000001E-4</v>
      </c>
      <c r="T179" s="319">
        <v>1.4024146E-3</v>
      </c>
      <c r="U179" s="319">
        <v>3.7062892999999999E-3</v>
      </c>
      <c r="V179" s="319">
        <v>7.3985251000000004E-6</v>
      </c>
      <c r="W179" s="319">
        <v>8.0060429000000003E-6</v>
      </c>
      <c r="X179" s="319">
        <v>0</v>
      </c>
      <c r="Y179" s="210"/>
      <c r="Z179" s="320">
        <f t="shared" si="62"/>
        <v>1.0152537593984963</v>
      </c>
      <c r="AA179" s="210"/>
      <c r="AB179" s="321">
        <f t="shared" si="63"/>
        <v>0.13502875</v>
      </c>
      <c r="AC179" s="321">
        <f t="shared" si="64"/>
        <v>5.3107504583000009E-2</v>
      </c>
      <c r="AD179" s="321">
        <f t="shared" si="59"/>
        <v>3.6020471742900004E-2</v>
      </c>
      <c r="AE179" s="321">
        <f t="shared" si="65"/>
        <v>3.4617449625100001E-2</v>
      </c>
      <c r="AF179" s="321">
        <f t="shared" si="66"/>
        <v>3.9336656700000002E-3</v>
      </c>
      <c r="AG179"/>
      <c r="AH179" s="121">
        <v>39.495437000000003</v>
      </c>
      <c r="AI179" s="121">
        <v>38.736057000000002</v>
      </c>
      <c r="AJ179" s="121">
        <v>0.50244285</v>
      </c>
      <c r="AK179" s="121">
        <v>0</v>
      </c>
      <c r="AL179" s="121">
        <v>4.1505949E-2</v>
      </c>
      <c r="AM179" s="121">
        <v>0.13193964999999999</v>
      </c>
      <c r="AN179" s="121">
        <v>8.3491220000000005E-2</v>
      </c>
      <c r="AO179"/>
      <c r="AP179" s="282">
        <v>2.6444578999999999E-2</v>
      </c>
      <c r="AQ179" s="282">
        <v>2.2827371999999999E-2</v>
      </c>
      <c r="AR179" s="282">
        <v>1.0234376999999999E-3</v>
      </c>
      <c r="AS179" s="282">
        <v>2.5937699E-3</v>
      </c>
      <c r="AT179" s="255">
        <f t="shared" si="69"/>
        <v>1.3685474625638998E-6</v>
      </c>
      <c r="AU179" s="256">
        <f t="shared" si="70"/>
        <v>3.7849027835250016E-9</v>
      </c>
      <c r="AV179" s="256">
        <f t="shared" si="71"/>
        <v>0.36327308978380002</v>
      </c>
      <c r="AW179" s="272">
        <v>9.5532801999999998E-7</v>
      </c>
      <c r="AX179" s="272">
        <v>2.8829562000000002E-9</v>
      </c>
      <c r="AY179" s="272">
        <v>7.8745009000000001E-14</v>
      </c>
      <c r="AZ179" s="272">
        <v>3.0694579E-11</v>
      </c>
      <c r="BA179" s="272">
        <v>3.8509199000000003E-12</v>
      </c>
      <c r="BB179" s="272">
        <v>2.4642577E-9</v>
      </c>
      <c r="BC179" s="272">
        <v>4.0930066999999999E-7</v>
      </c>
      <c r="BD179" s="272">
        <v>3.6152766000000001E-10</v>
      </c>
      <c r="BE179" s="272">
        <v>4.5901515999999998E-10</v>
      </c>
      <c r="BF179" s="272">
        <v>4.6289146000000001E-11</v>
      </c>
      <c r="BG179" s="272">
        <v>3.1337246999999999E-15</v>
      </c>
      <c r="BH179" s="272">
        <v>1.1161225E-13</v>
      </c>
      <c r="BI179" s="272">
        <v>4.6419724000000002E-13</v>
      </c>
      <c r="BJ179" s="272">
        <v>7.2274007000000005E-15</v>
      </c>
      <c r="BK179" s="272">
        <v>7.3919562000000002E-10</v>
      </c>
      <c r="BL179" s="272">
        <v>6.0156457999999997E-10</v>
      </c>
      <c r="BM179" s="272">
        <v>3.3968002999999998E-11</v>
      </c>
      <c r="BN179" s="272">
        <v>7.4797837999999996E-6</v>
      </c>
      <c r="BO179" s="273">
        <v>0.36326561000000002</v>
      </c>
      <c r="BP179" s="272">
        <v>7.9209165000000006E-11</v>
      </c>
      <c r="BQ179" s="272">
        <v>4.8167735000000001E-13</v>
      </c>
      <c r="BR179" s="272">
        <v>2.1550601999999999E-17</v>
      </c>
      <c r="BS179"/>
      <c r="BT179" s="274">
        <v>9.1437173999999995E-5</v>
      </c>
      <c r="BU179" s="274">
        <v>3.9312957E-6</v>
      </c>
      <c r="BV179" s="274">
        <v>2.8307968999999999E-5</v>
      </c>
      <c r="BW179" s="274">
        <v>3.9554988000000001E-7</v>
      </c>
      <c r="BX179" s="274">
        <v>3.6266010999999999E-6</v>
      </c>
      <c r="BY179" s="274">
        <v>1.5148556E-6</v>
      </c>
      <c r="BZ179" s="274">
        <v>2.3269506999999999E-10</v>
      </c>
      <c r="CA179" s="274">
        <v>2.291606E-6</v>
      </c>
      <c r="CB179" s="274">
        <v>6.4194279000000005E-8</v>
      </c>
      <c r="CC179" s="274">
        <v>6.3353958000000006E-8</v>
      </c>
      <c r="CD179" s="274">
        <v>2.8938232999999999E-8</v>
      </c>
      <c r="CE179" s="274">
        <v>5.7357197999999999E-8</v>
      </c>
      <c r="CF179" s="274">
        <v>5.1042347999999997E-10</v>
      </c>
      <c r="CG179" s="274">
        <v>4.0897272000000004E-6</v>
      </c>
      <c r="CH179" s="274">
        <v>4.6995095E-5</v>
      </c>
      <c r="CI179" s="274">
        <v>5.8515889E-8</v>
      </c>
      <c r="CJ179" s="274">
        <v>1.1371053E-8</v>
      </c>
      <c r="CK179" s="4"/>
      <c r="CL179" s="323">
        <v>8.4682948000000002E-10</v>
      </c>
      <c r="CM179" s="323">
        <v>1.0044238000000001</v>
      </c>
      <c r="CN179" s="323">
        <v>6.2024791000000003E-2</v>
      </c>
      <c r="CO179" s="323">
        <v>3.047241E-3</v>
      </c>
      <c r="CP179" s="323">
        <v>5.9468723000000005E-4</v>
      </c>
      <c r="CQ179" s="323">
        <v>7.8973989000000003E-10</v>
      </c>
      <c r="CR179" s="323">
        <v>3.2007840999999998E-9</v>
      </c>
      <c r="CS179" s="323">
        <v>1.0496788999999999E-4</v>
      </c>
      <c r="CT179" s="323">
        <v>4.0911955999999999E-2</v>
      </c>
      <c r="CU179" s="323">
        <v>5.1474558999999998</v>
      </c>
      <c r="CV179" s="148" t="s">
        <v>1301</v>
      </c>
      <c r="CW179" s="136" t="s">
        <v>1458</v>
      </c>
      <c r="CX179" s="105" t="s">
        <v>1328</v>
      </c>
      <c r="CY179" s="13"/>
      <c r="CZ179" s="13"/>
      <c r="DB179"/>
      <c r="DC179"/>
      <c r="DD179"/>
      <c r="DE179"/>
      <c r="DF179"/>
      <c r="DG179"/>
      <c r="DH179"/>
      <c r="DI179"/>
      <c r="DJ179"/>
      <c r="DK179"/>
      <c r="DL179"/>
      <c r="DM179"/>
      <c r="DN179"/>
    </row>
    <row r="180" spans="1:118" ht="14.4" customHeight="1" thickBot="1">
      <c r="A180" t="s">
        <v>1645</v>
      </c>
      <c r="B180" s="168" t="s">
        <v>1552</v>
      </c>
      <c r="C180" s="279" t="str">
        <f t="shared" si="60"/>
        <v>A.030.18.115</v>
      </c>
      <c r="D180" s="14" t="s">
        <v>2822</v>
      </c>
      <c r="E180" s="278" t="s">
        <v>1510</v>
      </c>
      <c r="F180" s="281" t="str">
        <f t="shared" si="61"/>
        <v>Benzal chloride</v>
      </c>
      <c r="G180" s="319">
        <f t="shared" si="67"/>
        <v>0.82268417986966991</v>
      </c>
      <c r="H180" s="319">
        <f t="shared" si="68"/>
        <v>3.5877630079999993E-2</v>
      </c>
      <c r="I180" s="319">
        <f t="shared" si="57"/>
        <v>0.49747112818129996</v>
      </c>
      <c r="J180" s="319">
        <f t="shared" si="58"/>
        <v>5.1661816083699999E-3</v>
      </c>
      <c r="K180" s="319">
        <v>0.28416923999999999</v>
      </c>
      <c r="L180" s="319">
        <v>6.2864293000000002E-2</v>
      </c>
      <c r="M180" s="319">
        <v>5.6419052000000001E-3</v>
      </c>
      <c r="N180" s="319">
        <v>4.0781350999999997E-3</v>
      </c>
      <c r="O180" s="319">
        <v>3.1676272999999998E-2</v>
      </c>
      <c r="P180" s="319">
        <v>4.4989881000000002E-5</v>
      </c>
      <c r="Q180" s="319">
        <v>7.8232099000000003E-5</v>
      </c>
      <c r="R180" s="319">
        <v>0.42895568000000001</v>
      </c>
      <c r="S180" s="319">
        <v>1.7278015000000001E-4</v>
      </c>
      <c r="T180" s="319">
        <v>1.9902041999999998E-3</v>
      </c>
      <c r="U180" s="319">
        <v>3.0029142999999999E-3</v>
      </c>
      <c r="V180" s="319">
        <v>9.2499813000000007E-6</v>
      </c>
      <c r="W180" s="319">
        <v>2.8295837E-7</v>
      </c>
      <c r="X180" s="319">
        <v>0</v>
      </c>
      <c r="Y180" s="210"/>
      <c r="Z180" s="320">
        <f t="shared" si="62"/>
        <v>2.1366108270676691</v>
      </c>
      <c r="AA180" s="210"/>
      <c r="AB180" s="321">
        <f t="shared" si="63"/>
        <v>0.28416923999999999</v>
      </c>
      <c r="AC180" s="321">
        <f t="shared" si="64"/>
        <v>0.53333950827999999</v>
      </c>
      <c r="AD180" s="321">
        <f t="shared" si="59"/>
        <v>0.49945236535837001</v>
      </c>
      <c r="AE180" s="321">
        <f t="shared" si="65"/>
        <v>0.49747112818130002</v>
      </c>
      <c r="AF180" s="321">
        <f t="shared" si="66"/>
        <v>3.1756944499999997E-3</v>
      </c>
      <c r="AG180"/>
      <c r="AH180" s="121">
        <v>43.170853999999999</v>
      </c>
      <c r="AI180" s="121">
        <v>38.199272000000001</v>
      </c>
      <c r="AJ180" s="121">
        <v>0.40707533000000001</v>
      </c>
      <c r="AK180" s="121">
        <v>0</v>
      </c>
      <c r="AL180" s="121">
        <v>0.17806200999999999</v>
      </c>
      <c r="AM180" s="121">
        <v>0.15170351000000001</v>
      </c>
      <c r="AN180" s="121">
        <v>4.2347409000000003</v>
      </c>
      <c r="AO180"/>
      <c r="AP180" s="282">
        <v>5.7393122999999997E-2</v>
      </c>
      <c r="AQ180" s="282">
        <v>5.2760772999999997E-2</v>
      </c>
      <c r="AR180" s="282">
        <v>2.0347562E-3</v>
      </c>
      <c r="AS180" s="282">
        <v>2.5975935000000002E-3</v>
      </c>
      <c r="AT180" s="255">
        <f t="shared" si="69"/>
        <v>3.1631159156103004E-6</v>
      </c>
      <c r="AU180" s="256">
        <f t="shared" si="70"/>
        <v>7.5249859112835923E-9</v>
      </c>
      <c r="AV180" s="256">
        <f t="shared" si="71"/>
        <v>0.36380861118570001</v>
      </c>
      <c r="AW180" s="272">
        <v>1.9881190999999999E-6</v>
      </c>
      <c r="AX180" s="272">
        <v>5.9988329000000002E-9</v>
      </c>
      <c r="AY180" s="272">
        <v>1.6388807999999999E-13</v>
      </c>
      <c r="AZ180" s="272">
        <v>2.4807731000000002E-11</v>
      </c>
      <c r="BA180" s="272">
        <v>3.0299923999999999E-12</v>
      </c>
      <c r="BB180" s="272">
        <v>6.0558632999999996E-10</v>
      </c>
      <c r="BC180" s="272">
        <v>1.1730481E-6</v>
      </c>
      <c r="BD180" s="272">
        <v>1.0922792E-10</v>
      </c>
      <c r="BE180" s="272">
        <v>1.359209E-9</v>
      </c>
      <c r="BF180" s="272">
        <v>4.2414037000000003E-11</v>
      </c>
      <c r="BG180" s="272">
        <v>5.8259509000000004E-16</v>
      </c>
      <c r="BH180" s="272">
        <v>8.4682646000000002E-14</v>
      </c>
      <c r="BI180" s="272">
        <v>2.8618952E-13</v>
      </c>
      <c r="BJ180" s="272">
        <v>5.2707929000000001E-15</v>
      </c>
      <c r="BK180" s="272">
        <v>4.3826116999999998E-10</v>
      </c>
      <c r="BL180" s="272">
        <v>8.7154433000000003E-10</v>
      </c>
      <c r="BM180" s="272">
        <v>1.4728077999999999E-11</v>
      </c>
      <c r="BN180" s="272">
        <v>6.8111857000000003E-6</v>
      </c>
      <c r="BO180" s="273">
        <v>0.36380180000000001</v>
      </c>
      <c r="BP180" s="272">
        <v>5.4860569000000004E-12</v>
      </c>
      <c r="BQ180" s="272">
        <v>3.3361157000000002E-14</v>
      </c>
      <c r="BR180" s="272">
        <v>1.4926028999999999E-18</v>
      </c>
      <c r="BS180"/>
      <c r="BT180" s="121">
        <v>2.2355281999999999E-4</v>
      </c>
      <c r="BU180" s="274">
        <v>9.4830521999999993E-6</v>
      </c>
      <c r="BV180" s="274">
        <v>5.9574378999999999E-5</v>
      </c>
      <c r="BW180" s="274">
        <v>5.0246605000000001E-5</v>
      </c>
      <c r="BX180" s="274">
        <v>2.4370882000000002E-5</v>
      </c>
      <c r="BY180" s="274">
        <v>2.2023256E-7</v>
      </c>
      <c r="BZ180" s="274">
        <v>2.8474483E-10</v>
      </c>
      <c r="CA180" s="274">
        <v>3.3852088000000001E-7</v>
      </c>
      <c r="CB180" s="274">
        <v>6.0373252999999999E-8</v>
      </c>
      <c r="CC180" s="274">
        <v>5.1766635999999999E-8</v>
      </c>
      <c r="CD180" s="274">
        <v>2.2765383999999999E-8</v>
      </c>
      <c r="CE180" s="274">
        <v>9.7345234999999995E-9</v>
      </c>
      <c r="CF180" s="274">
        <v>4.0141776999999999E-10</v>
      </c>
      <c r="CG180" s="274">
        <v>3.1389122999999999E-6</v>
      </c>
      <c r="CH180" s="274">
        <v>4.6353258999999997E-5</v>
      </c>
      <c r="CI180" s="274">
        <v>2.968086E-5</v>
      </c>
      <c r="CJ180" s="274">
        <v>7.8756343E-10</v>
      </c>
      <c r="CK180" s="4"/>
      <c r="CL180" s="323">
        <v>6.6594205999999995E-10</v>
      </c>
      <c r="CM180" s="323">
        <v>2.1322988999999999</v>
      </c>
      <c r="CN180" s="323">
        <v>4.9271309999999999E-2</v>
      </c>
      <c r="CO180" s="323">
        <v>6.5413535000000004E-3</v>
      </c>
      <c r="CP180" s="323">
        <v>6.4090814999999998E-4</v>
      </c>
      <c r="CQ180" s="323">
        <v>6.4609481999999995E-10</v>
      </c>
      <c r="CR180" s="323">
        <v>4.0063076000000001E-9</v>
      </c>
      <c r="CS180" s="323">
        <v>3.95003E-4</v>
      </c>
      <c r="CT180" s="323">
        <v>0.17209167</v>
      </c>
      <c r="CU180" s="323">
        <v>5.0888549000000003</v>
      </c>
      <c r="CV180" s="152" t="s">
        <v>1340</v>
      </c>
      <c r="CW180" s="136" t="s">
        <v>1461</v>
      </c>
      <c r="CX180" s="105" t="s">
        <v>1328</v>
      </c>
      <c r="CY180" s="13"/>
      <c r="CZ180" s="13"/>
      <c r="DB180"/>
      <c r="DC180"/>
      <c r="DD180"/>
      <c r="DE180"/>
      <c r="DF180"/>
      <c r="DG180"/>
      <c r="DH180"/>
      <c r="DI180"/>
      <c r="DJ180"/>
      <c r="DK180"/>
      <c r="DL180"/>
      <c r="DM180"/>
      <c r="DN180"/>
    </row>
    <row r="181" spans="1:118" ht="14.4" customHeight="1" thickBot="1">
      <c r="A181" t="s">
        <v>1646</v>
      </c>
      <c r="B181" s="168" t="s">
        <v>1552</v>
      </c>
      <c r="C181" s="279" t="str">
        <f t="shared" si="60"/>
        <v>A.030.18.116</v>
      </c>
      <c r="D181" s="14" t="s">
        <v>2822</v>
      </c>
      <c r="E181" s="278" t="s">
        <v>1510</v>
      </c>
      <c r="F181" s="281" t="str">
        <f t="shared" si="61"/>
        <v>Benzaldehyde</v>
      </c>
      <c r="G181" s="319">
        <f t="shared" si="67"/>
        <v>1.9750091149592701</v>
      </c>
      <c r="H181" s="319">
        <f t="shared" si="68"/>
        <v>6.0004117709999999E-2</v>
      </c>
      <c r="I181" s="319">
        <f t="shared" si="57"/>
        <v>1.3837164300920002</v>
      </c>
      <c r="J181" s="319">
        <f t="shared" si="58"/>
        <v>1.283406715727E-2</v>
      </c>
      <c r="K181" s="319">
        <v>0.51845450000000004</v>
      </c>
      <c r="L181" s="319">
        <v>0.10178038</v>
      </c>
      <c r="M181" s="319">
        <v>1.1959651E-2</v>
      </c>
      <c r="N181" s="319">
        <v>8.9396939999999998E-3</v>
      </c>
      <c r="O181" s="319">
        <v>5.0710592999999998E-2</v>
      </c>
      <c r="P181" s="319">
        <v>1.1493994E-4</v>
      </c>
      <c r="Q181" s="319">
        <v>2.3889077E-4</v>
      </c>
      <c r="R181" s="319">
        <v>1.2699457000000001</v>
      </c>
      <c r="S181" s="319">
        <v>3.9093043000000002E-4</v>
      </c>
      <c r="T181" s="319">
        <v>6.7415581000000004E-3</v>
      </c>
      <c r="U181" s="319">
        <v>5.7007087999999999E-3</v>
      </c>
      <c r="V181" s="319">
        <v>3.0699091999999997E-5</v>
      </c>
      <c r="W181" s="319">
        <v>8.6982727000000005E-7</v>
      </c>
      <c r="X181" s="319">
        <v>0</v>
      </c>
      <c r="Y181" s="210"/>
      <c r="Z181" s="320">
        <f t="shared" si="62"/>
        <v>3.8981541353383458</v>
      </c>
      <c r="AA181" s="210"/>
      <c r="AB181" s="321">
        <f t="shared" si="63"/>
        <v>0.51845450000000004</v>
      </c>
      <c r="AC181" s="321">
        <f t="shared" si="64"/>
        <v>1.4436898487100001</v>
      </c>
      <c r="AD181" s="321">
        <f t="shared" si="59"/>
        <v>1.39042815892727</v>
      </c>
      <c r="AE181" s="321">
        <f t="shared" si="65"/>
        <v>1.383716430092</v>
      </c>
      <c r="AF181" s="321">
        <f t="shared" si="66"/>
        <v>6.0916392300000002E-3</v>
      </c>
      <c r="AG181"/>
      <c r="AH181" s="121">
        <v>75.736479000000003</v>
      </c>
      <c r="AI181" s="121">
        <v>67.630037999999999</v>
      </c>
      <c r="AJ181" s="121">
        <v>0.77279576999999999</v>
      </c>
      <c r="AK181" s="121">
        <v>0</v>
      </c>
      <c r="AL181" s="121">
        <v>0.28825669999999998</v>
      </c>
      <c r="AM181" s="121">
        <v>0.29029651000000001</v>
      </c>
      <c r="AN181" s="121">
        <v>6.7550920999999997</v>
      </c>
      <c r="AO181"/>
      <c r="AP181" s="282">
        <v>0.10106912</v>
      </c>
      <c r="AQ181" s="282">
        <v>9.2889019000000003E-2</v>
      </c>
      <c r="AR181" s="282">
        <v>3.6652047999999999E-3</v>
      </c>
      <c r="AS181" s="282">
        <v>4.5148929000000003E-3</v>
      </c>
      <c r="AT181" s="255">
        <f t="shared" si="69"/>
        <v>5.568886012344699E-6</v>
      </c>
      <c r="AU181" s="256">
        <f t="shared" si="70"/>
        <v>1.3554751816827031E-8</v>
      </c>
      <c r="AV181" s="256">
        <f t="shared" si="71"/>
        <v>0.63233793723700005</v>
      </c>
      <c r="AW181" s="272">
        <v>3.6326929E-6</v>
      </c>
      <c r="AX181" s="272">
        <v>1.0961273999999999E-8</v>
      </c>
      <c r="AY181" s="272">
        <v>2.9945317000000002E-13</v>
      </c>
      <c r="AZ181" s="272">
        <v>7.1309208999999999E-11</v>
      </c>
      <c r="BA181" s="272">
        <v>8.6090407000000002E-12</v>
      </c>
      <c r="BB181" s="272">
        <v>1.3280001E-9</v>
      </c>
      <c r="BC181" s="272">
        <v>1.9312451999999999E-6</v>
      </c>
      <c r="BD181" s="272">
        <v>2.2650417000000001E-10</v>
      </c>
      <c r="BE181" s="272">
        <v>2.2310592000000001E-9</v>
      </c>
      <c r="BF181" s="272">
        <v>8.5623318999999994E-11</v>
      </c>
      <c r="BG181" s="272">
        <v>1.8854766999999998E-15</v>
      </c>
      <c r="BH181" s="272">
        <v>2.4445033000000001E-13</v>
      </c>
      <c r="BI181" s="272">
        <v>4.6107811999999998E-13</v>
      </c>
      <c r="BJ181" s="272">
        <v>1.4557382000000001E-14</v>
      </c>
      <c r="BK181" s="272">
        <v>1.1506479999999999E-9</v>
      </c>
      <c r="BL181" s="272">
        <v>2.3724816000000002E-9</v>
      </c>
      <c r="BM181" s="272">
        <v>4.9167145000000003E-11</v>
      </c>
      <c r="BN181" s="272">
        <v>1.7737237000000001E-5</v>
      </c>
      <c r="BO181" s="273">
        <v>0.6323202</v>
      </c>
      <c r="BP181" s="272">
        <v>1.6864395000000001E-11</v>
      </c>
      <c r="BQ181" s="272">
        <v>1.0255375999999999E-13</v>
      </c>
      <c r="BR181" s="272">
        <v>4.588331E-18</v>
      </c>
      <c r="BS181"/>
      <c r="BT181" s="121">
        <v>4.4900590999999998E-4</v>
      </c>
      <c r="BU181" s="274">
        <v>1.5678275E-5</v>
      </c>
      <c r="BV181" s="121">
        <v>1.0869088E-4</v>
      </c>
      <c r="BW181" s="121">
        <v>1.4875768000000001E-4</v>
      </c>
      <c r="BX181" s="274">
        <v>3.9387207E-5</v>
      </c>
      <c r="BY181" s="274">
        <v>5.8194546999999997E-7</v>
      </c>
      <c r="BZ181" s="274">
        <v>9.433732200000001E-10</v>
      </c>
      <c r="CA181" s="274">
        <v>8.9646872000000005E-7</v>
      </c>
      <c r="CB181" s="274">
        <v>1.5424131E-7</v>
      </c>
      <c r="CC181" s="274">
        <v>1.5807541E-7</v>
      </c>
      <c r="CD181" s="274">
        <v>6.4677748999999995E-8</v>
      </c>
      <c r="CE181" s="274">
        <v>3.2429882000000002E-8</v>
      </c>
      <c r="CF181" s="274">
        <v>1.1399964999999999E-9</v>
      </c>
      <c r="CG181" s="274">
        <v>5.5650873000000004E-6</v>
      </c>
      <c r="CH181" s="274">
        <v>8.1842638000000005E-5</v>
      </c>
      <c r="CI181" s="274">
        <v>4.7191796E-5</v>
      </c>
      <c r="CJ181" s="274">
        <v>2.4210067999999999E-9</v>
      </c>
      <c r="CK181" s="4"/>
      <c r="CL181" s="323">
        <v>1.8912088000000002E-9</v>
      </c>
      <c r="CM181" s="323">
        <v>3.885891</v>
      </c>
      <c r="CN181" s="323">
        <v>8.5146015000000005E-2</v>
      </c>
      <c r="CO181" s="323">
        <v>1.0867402999999999E-2</v>
      </c>
      <c r="CP181" s="323">
        <v>1.2252414000000001E-3</v>
      </c>
      <c r="CQ181" s="323">
        <v>1.8469337999999999E-9</v>
      </c>
      <c r="CR181" s="323">
        <v>1.290521E-8</v>
      </c>
      <c r="CS181" s="323">
        <v>6.5140244999999997E-4</v>
      </c>
      <c r="CT181" s="323">
        <v>0.28635310000000003</v>
      </c>
      <c r="CU181" s="323">
        <v>8.9995217000000007</v>
      </c>
      <c r="CV181" s="151" t="s">
        <v>1341</v>
      </c>
      <c r="CW181" s="136" t="s">
        <v>1478</v>
      </c>
      <c r="CX181" s="105" t="s">
        <v>1328</v>
      </c>
      <c r="CY181" s="13"/>
      <c r="CZ181" s="13"/>
      <c r="DB181"/>
      <c r="DC181"/>
      <c r="DD181"/>
      <c r="DE181"/>
      <c r="DF181"/>
      <c r="DG181"/>
      <c r="DH181"/>
      <c r="DI181"/>
      <c r="DJ181"/>
      <c r="DK181"/>
      <c r="DL181"/>
      <c r="DM181"/>
      <c r="DN181"/>
    </row>
    <row r="182" spans="1:118" ht="14.4" customHeight="1">
      <c r="A182" t="s">
        <v>1647</v>
      </c>
      <c r="B182" s="168" t="s">
        <v>1552</v>
      </c>
      <c r="C182" s="279" t="str">
        <f t="shared" si="60"/>
        <v>A.030.18.117</v>
      </c>
      <c r="D182" s="14" t="s">
        <v>2822</v>
      </c>
      <c r="E182" s="278" t="s">
        <v>1510</v>
      </c>
      <c r="F182" s="281" t="str">
        <f t="shared" si="61"/>
        <v>Benzene chlorination (per kg benzene)</v>
      </c>
      <c r="G182" s="319">
        <f t="shared" si="67"/>
        <v>0.37058873626681504</v>
      </c>
      <c r="H182" s="319">
        <f t="shared" si="68"/>
        <v>1.1080266290000002E-2</v>
      </c>
      <c r="I182" s="319">
        <f t="shared" si="57"/>
        <v>9.75539255582E-2</v>
      </c>
      <c r="J182" s="319">
        <f t="shared" si="58"/>
        <v>4.1818441861500002E-4</v>
      </c>
      <c r="K182" s="319">
        <v>0.26153636000000002</v>
      </c>
      <c r="L182" s="319">
        <v>6.4871001999999997E-2</v>
      </c>
      <c r="M182" s="319">
        <v>5.6741732999999999E-3</v>
      </c>
      <c r="N182" s="319">
        <v>1.6064269000000001E-3</v>
      </c>
      <c r="O182" s="319">
        <v>5.7145223000000002E-3</v>
      </c>
      <c r="P182" s="319">
        <v>3.1170734999999999E-3</v>
      </c>
      <c r="Q182" s="319">
        <v>6.4224359000000005E-4</v>
      </c>
      <c r="R182" s="319">
        <v>2.7007388E-2</v>
      </c>
      <c r="S182" s="319">
        <v>6.1434724000000004E-6</v>
      </c>
      <c r="T182" s="319">
        <v>3.3469244000000002E-4</v>
      </c>
      <c r="U182" s="319">
        <v>7.7304608E-5</v>
      </c>
      <c r="V182" s="319">
        <v>1.3622582000000001E-6</v>
      </c>
      <c r="W182" s="319">
        <v>4.3898214999999999E-8</v>
      </c>
      <c r="X182" s="319">
        <v>0</v>
      </c>
      <c r="Y182" s="210"/>
      <c r="Z182" s="320">
        <f t="shared" si="62"/>
        <v>1.9664387969924813</v>
      </c>
      <c r="AA182" s="210"/>
      <c r="AB182" s="321">
        <f t="shared" si="63"/>
        <v>0.26153636000000002</v>
      </c>
      <c r="AC182" s="321">
        <f t="shared" si="64"/>
        <v>0.10863282958999998</v>
      </c>
      <c r="AD182" s="321">
        <f t="shared" si="59"/>
        <v>9.7887299638214992E-2</v>
      </c>
      <c r="AE182" s="321">
        <f t="shared" si="65"/>
        <v>9.75539255582E-2</v>
      </c>
      <c r="AF182" s="321">
        <f t="shared" si="66"/>
        <v>8.3448080400000003E-5</v>
      </c>
      <c r="AG182"/>
      <c r="AH182" s="121">
        <v>54.810507000000001</v>
      </c>
      <c r="AI182" s="121">
        <v>54.060935999999998</v>
      </c>
      <c r="AJ182" s="121">
        <v>1.0479456999999999E-2</v>
      </c>
      <c r="AK182" s="121">
        <v>0</v>
      </c>
      <c r="AL182" s="121">
        <v>0.35488979999999998</v>
      </c>
      <c r="AM182" s="121">
        <v>4.7854261999999998E-3</v>
      </c>
      <c r="AN182" s="121">
        <v>0.37941627999999999</v>
      </c>
      <c r="AO182"/>
      <c r="AP182" s="282">
        <v>5.6381452999999998E-2</v>
      </c>
      <c r="AQ182" s="282">
        <v>5.0579117E-2</v>
      </c>
      <c r="AR182" s="282">
        <v>1.9459621999999999E-3</v>
      </c>
      <c r="AS182" s="282">
        <v>3.8563742000000002E-3</v>
      </c>
      <c r="AT182" s="255">
        <f t="shared" si="69"/>
        <v>3.0323211924095294E-6</v>
      </c>
      <c r="AU182" s="256">
        <f t="shared" si="70"/>
        <v>7.196605876754108E-9</v>
      </c>
      <c r="AV182" s="256">
        <f t="shared" si="71"/>
        <v>0.54010843211983006</v>
      </c>
      <c r="AW182" s="272">
        <v>1.8250218999999999E-6</v>
      </c>
      <c r="AX182" s="272">
        <v>5.5065375999999999E-9</v>
      </c>
      <c r="AY182" s="272">
        <v>1.5044620999999999E-13</v>
      </c>
      <c r="AZ182" s="272">
        <v>9.513493600000001E-13</v>
      </c>
      <c r="BA182" s="272">
        <v>9.1112279000000002E-14</v>
      </c>
      <c r="BB182" s="272">
        <v>2.3863734000000001E-10</v>
      </c>
      <c r="BC182" s="272">
        <v>1.1791732000000001E-6</v>
      </c>
      <c r="BD182" s="272">
        <v>5.3549523000000001E-11</v>
      </c>
      <c r="BE182" s="272">
        <v>1.3733749000000001E-9</v>
      </c>
      <c r="BF182" s="272">
        <v>2.6006086999999998E-10</v>
      </c>
      <c r="BG182" s="272">
        <v>7.4183244999999999E-17</v>
      </c>
      <c r="BH182" s="272">
        <v>1.7576658000000001E-14</v>
      </c>
      <c r="BI182" s="272">
        <v>6.6359732000000005E-13</v>
      </c>
      <c r="BJ182" s="272">
        <v>6.6039952000000001E-15</v>
      </c>
      <c r="BK182" s="272">
        <v>2.6273813000000001E-8</v>
      </c>
      <c r="BL182" s="272">
        <v>1.6117485000000001E-9</v>
      </c>
      <c r="BM182" s="272">
        <v>2.2395095000000001E-12</v>
      </c>
      <c r="BN182" s="272">
        <v>4.1211982999999998E-7</v>
      </c>
      <c r="BO182" s="273">
        <v>0.54010802000000002</v>
      </c>
      <c r="BP182" s="272">
        <v>8.5110789000000001E-13</v>
      </c>
      <c r="BQ182" s="272">
        <v>5.1756561000000001E-15</v>
      </c>
      <c r="BR182" s="272">
        <v>2.3156269000000002E-19</v>
      </c>
      <c r="BS182"/>
      <c r="BT182" s="121">
        <v>1.5439222000000001E-4</v>
      </c>
      <c r="BU182" s="274">
        <v>9.4723057000000007E-6</v>
      </c>
      <c r="BV182" s="274">
        <v>5.4829530999999999E-5</v>
      </c>
      <c r="BW182" s="274">
        <v>3.1635622000000002E-6</v>
      </c>
      <c r="BX182" s="274">
        <v>1.1675927E-5</v>
      </c>
      <c r="BY182" s="274">
        <v>7.5423721000000001E-9</v>
      </c>
      <c r="BZ182" s="274">
        <v>4.1970435999999998E-11</v>
      </c>
      <c r="CA182" s="274">
        <v>1.1847514E-8</v>
      </c>
      <c r="CB182" s="274">
        <v>4.1828932000000001E-6</v>
      </c>
      <c r="CC182" s="274">
        <v>4.2497631999999998E-7</v>
      </c>
      <c r="CD182" s="274">
        <v>6.8333466999999998E-10</v>
      </c>
      <c r="CE182" s="274">
        <v>1.4637262999999999E-9</v>
      </c>
      <c r="CF182" s="274">
        <v>1.1980084999999999E-11</v>
      </c>
      <c r="CG182" s="274">
        <v>2.6426578999999999E-6</v>
      </c>
      <c r="CH182" s="274">
        <v>6.5281885000000002E-5</v>
      </c>
      <c r="CI182" s="274">
        <v>2.6967703E-6</v>
      </c>
      <c r="CJ182" s="274">
        <v>1.2218273999999999E-10</v>
      </c>
      <c r="CK182" s="4"/>
      <c r="CL182" s="323">
        <v>1.9865633000000001E-11</v>
      </c>
      <c r="CM182" s="323">
        <v>1.9663056999999999</v>
      </c>
      <c r="CN182" s="323">
        <v>5.9257229000000003E-3</v>
      </c>
      <c r="CO182" s="323">
        <v>6.4824979000000001E-3</v>
      </c>
      <c r="CP182" s="323">
        <v>3.0034112000000002E-3</v>
      </c>
      <c r="CQ182" s="323">
        <v>4.0121758000000004E-9</v>
      </c>
      <c r="CR182" s="323">
        <v>1.5532566E-9</v>
      </c>
      <c r="CS182" s="323">
        <v>3.9595837E-4</v>
      </c>
      <c r="CT182" s="323">
        <v>0.72673986000000002</v>
      </c>
      <c r="CU182" s="323">
        <v>7.3415362000000002</v>
      </c>
      <c r="CV182" s="141"/>
      <c r="CW182" s="139" t="s">
        <v>1443</v>
      </c>
      <c r="CX182" s="105" t="s">
        <v>1328</v>
      </c>
      <c r="CY182" s="13"/>
      <c r="CZ182" s="13"/>
      <c r="DB182"/>
      <c r="DC182"/>
      <c r="DD182"/>
      <c r="DE182"/>
      <c r="DF182"/>
      <c r="DG182"/>
      <c r="DH182"/>
      <c r="DI182"/>
      <c r="DJ182"/>
      <c r="DK182"/>
      <c r="DL182"/>
      <c r="DM182"/>
      <c r="DN182"/>
    </row>
    <row r="183" spans="1:118" ht="14.4" customHeight="1" thickBot="1">
      <c r="A183" t="s">
        <v>1648</v>
      </c>
      <c r="B183" s="168" t="s">
        <v>1552</v>
      </c>
      <c r="C183" s="279" t="str">
        <f t="shared" si="60"/>
        <v>A.030.18.118</v>
      </c>
      <c r="D183" s="14" t="s">
        <v>2822</v>
      </c>
      <c r="E183" s="278" t="s">
        <v>1510</v>
      </c>
      <c r="F183" s="281" t="str">
        <f t="shared" si="61"/>
        <v>Benzyl alcohol</v>
      </c>
      <c r="G183" s="319">
        <f t="shared" si="67"/>
        <v>1.4121023418171301</v>
      </c>
      <c r="H183" s="319">
        <f t="shared" si="68"/>
        <v>4.7018057629999999E-2</v>
      </c>
      <c r="I183" s="319">
        <f t="shared" si="57"/>
        <v>0.82195611420300008</v>
      </c>
      <c r="J183" s="319">
        <f t="shared" si="58"/>
        <v>1.3063419984130001E-2</v>
      </c>
      <c r="K183" s="319">
        <v>0.53006474999999997</v>
      </c>
      <c r="L183" s="319">
        <v>0.11353242</v>
      </c>
      <c r="M183" s="319">
        <v>2.0662113999999999E-2</v>
      </c>
      <c r="N183" s="319">
        <v>1.7234906000000001E-2</v>
      </c>
      <c r="O183" s="319">
        <v>2.9056959E-2</v>
      </c>
      <c r="P183" s="319">
        <v>1.6411723999999999E-4</v>
      </c>
      <c r="Q183" s="319">
        <v>5.6207538999999995E-4</v>
      </c>
      <c r="R183" s="319">
        <v>0.68772772000000004</v>
      </c>
      <c r="S183" s="319">
        <v>3.9778391000000002E-4</v>
      </c>
      <c r="T183" s="319">
        <v>7.3174989999999999E-3</v>
      </c>
      <c r="U183" s="319">
        <v>5.3472409000000004E-3</v>
      </c>
      <c r="V183" s="319">
        <v>3.3860203E-5</v>
      </c>
      <c r="W183" s="319">
        <v>8.9617412999999996E-7</v>
      </c>
      <c r="X183" s="319">
        <v>0</v>
      </c>
      <c r="Y183" s="210"/>
      <c r="Z183" s="320">
        <f t="shared" si="62"/>
        <v>3.9854492481203003</v>
      </c>
      <c r="AA183" s="210"/>
      <c r="AB183" s="321">
        <f t="shared" si="63"/>
        <v>0.53006474999999997</v>
      </c>
      <c r="AC183" s="321">
        <f t="shared" si="64"/>
        <v>0.86894031163000007</v>
      </c>
      <c r="AD183" s="321">
        <f t="shared" si="59"/>
        <v>0.82924064917412998</v>
      </c>
      <c r="AE183" s="321">
        <f t="shared" si="65"/>
        <v>0.82195611420300008</v>
      </c>
      <c r="AF183" s="321">
        <f t="shared" si="66"/>
        <v>5.7450248100000007E-3</v>
      </c>
      <c r="AG183"/>
      <c r="AH183" s="121">
        <v>76.543942000000001</v>
      </c>
      <c r="AI183" s="121">
        <v>71.632902999999999</v>
      </c>
      <c r="AJ183" s="121">
        <v>0.724881</v>
      </c>
      <c r="AK183" s="121">
        <v>0</v>
      </c>
      <c r="AL183" s="121">
        <v>0.27049018000000002</v>
      </c>
      <c r="AM183" s="121">
        <v>0.27356366999999998</v>
      </c>
      <c r="AN183" s="121">
        <v>3.6421033999999999</v>
      </c>
      <c r="AO183"/>
      <c r="AP183" s="282">
        <v>0.10904435</v>
      </c>
      <c r="AQ183" s="282">
        <v>0.10033504</v>
      </c>
      <c r="AR183" s="282">
        <v>3.8738114000000001E-3</v>
      </c>
      <c r="AS183" s="282">
        <v>4.8354998000000003E-3</v>
      </c>
      <c r="AT183" s="255">
        <f t="shared" si="69"/>
        <v>6.0152902130758008E-6</v>
      </c>
      <c r="AU183" s="256">
        <f t="shared" si="70"/>
        <v>1.432622523256851E-8</v>
      </c>
      <c r="AV183" s="256">
        <f t="shared" si="71"/>
        <v>0.677240860675</v>
      </c>
      <c r="AW183" s="272">
        <v>3.7157838000000002E-6</v>
      </c>
      <c r="AX183" s="272">
        <v>1.1212031E-8</v>
      </c>
      <c r="AY183" s="272">
        <v>3.0630136000000003E-13</v>
      </c>
      <c r="AZ183" s="272">
        <v>1.3486482E-10</v>
      </c>
      <c r="BA183" s="272">
        <v>8.8110418000000002E-12</v>
      </c>
      <c r="BB183" s="272">
        <v>2.5615466999999999E-9</v>
      </c>
      <c r="BC183" s="272">
        <v>2.2865481E-6</v>
      </c>
      <c r="BD183" s="272">
        <v>3.9936667999999998E-10</v>
      </c>
      <c r="BE183" s="272">
        <v>2.5866572999999998E-9</v>
      </c>
      <c r="BF183" s="272">
        <v>6.4138378000000005E-11</v>
      </c>
      <c r="BG183" s="272">
        <v>4.4638012000000003E-15</v>
      </c>
      <c r="BH183" s="272">
        <v>6.6589249000000001E-12</v>
      </c>
      <c r="BI183" s="272">
        <v>2.4531141999999998E-12</v>
      </c>
      <c r="BJ183" s="272">
        <v>1.2587549999999999E-13</v>
      </c>
      <c r="BK183" s="272">
        <v>2.4598219000000001E-9</v>
      </c>
      <c r="BL183" s="272">
        <v>7.7758934000000004E-9</v>
      </c>
      <c r="BM183" s="272">
        <v>5.437753E-11</v>
      </c>
      <c r="BN183" s="272">
        <v>2.0600674999999999E-5</v>
      </c>
      <c r="BO183" s="273">
        <v>0.67722026000000002</v>
      </c>
      <c r="BP183" s="272">
        <v>1.7375213999999999E-11</v>
      </c>
      <c r="BQ183" s="272">
        <v>1.0566008E-13</v>
      </c>
      <c r="BR183" s="272">
        <v>4.7273104000000001E-18</v>
      </c>
      <c r="BS183"/>
      <c r="BT183" s="121">
        <v>3.6209989000000003E-4</v>
      </c>
      <c r="BU183" s="274">
        <v>1.8545525999999998E-5</v>
      </c>
      <c r="BV183" s="121">
        <v>1.111249E-4</v>
      </c>
      <c r="BW183" s="274">
        <v>8.0558556999999994E-5</v>
      </c>
      <c r="BX183" s="274">
        <v>3.1404810999999998E-5</v>
      </c>
      <c r="BY183" s="274">
        <v>1.4035769000000001E-6</v>
      </c>
      <c r="BZ183" s="274">
        <v>3.6829123E-9</v>
      </c>
      <c r="CA183" s="274">
        <v>2.1422175999999999E-6</v>
      </c>
      <c r="CB183" s="274">
        <v>2.2023378000000001E-7</v>
      </c>
      <c r="CC183" s="274">
        <v>3.7192855E-7</v>
      </c>
      <c r="CD183" s="274">
        <v>6.5780786000000003E-8</v>
      </c>
      <c r="CE183" s="274">
        <v>3.5921839999999998E-8</v>
      </c>
      <c r="CF183" s="274">
        <v>1.1206462999999999E-9</v>
      </c>
      <c r="CG183" s="274">
        <v>7.1417412000000001E-6</v>
      </c>
      <c r="CH183" s="274">
        <v>8.6718183000000006E-5</v>
      </c>
      <c r="CI183" s="274">
        <v>2.2359213E-5</v>
      </c>
      <c r="CJ183" s="274">
        <v>2.4943384999999998E-9</v>
      </c>
      <c r="CK183" s="4"/>
      <c r="CL183" s="323">
        <v>1.8590946000000001E-9</v>
      </c>
      <c r="CM183" s="323">
        <v>3.9719207999999999</v>
      </c>
      <c r="CN183" s="323">
        <v>7.7802049999999998E-2</v>
      </c>
      <c r="CO183" s="323">
        <v>1.3015435000000001E-2</v>
      </c>
      <c r="CP183" s="323">
        <v>9.7057274000000003E-4</v>
      </c>
      <c r="CQ183" s="323">
        <v>2.1935513000000001E-9</v>
      </c>
      <c r="CR183" s="323">
        <v>2.0687289999999998E-8</v>
      </c>
      <c r="CS183" s="323">
        <v>8.1630606000000002E-4</v>
      </c>
      <c r="CT183" s="323">
        <v>2.4019360999999999</v>
      </c>
      <c r="CU183" s="323">
        <v>9.5563266999999996</v>
      </c>
      <c r="CV183" s="152" t="s">
        <v>1342</v>
      </c>
      <c r="CW183" s="136" t="s">
        <v>1479</v>
      </c>
      <c r="CX183" s="105" t="s">
        <v>1328</v>
      </c>
      <c r="CY183" s="13"/>
      <c r="CZ183" s="13"/>
      <c r="DB183"/>
      <c r="DC183"/>
      <c r="DD183"/>
      <c r="DE183"/>
      <c r="DF183"/>
      <c r="DG183"/>
      <c r="DH183"/>
      <c r="DI183"/>
      <c r="DJ183"/>
      <c r="DK183"/>
      <c r="DL183"/>
      <c r="DM183"/>
      <c r="DN183"/>
    </row>
    <row r="184" spans="1:118" ht="14.4" customHeight="1" thickBot="1">
      <c r="A184" t="s">
        <v>1649</v>
      </c>
      <c r="B184" s="168" t="s">
        <v>1552</v>
      </c>
      <c r="C184" s="279" t="str">
        <f t="shared" si="60"/>
        <v>A.030.18.119</v>
      </c>
      <c r="D184" s="14" t="s">
        <v>2822</v>
      </c>
      <c r="E184" s="278" t="s">
        <v>1510</v>
      </c>
      <c r="F184" s="281" t="str">
        <f t="shared" si="61"/>
        <v>Benzyl chloride</v>
      </c>
      <c r="G184" s="319">
        <f t="shared" si="67"/>
        <v>0.64241942796380003</v>
      </c>
      <c r="H184" s="319">
        <f t="shared" si="68"/>
        <v>2.5664470022000001E-2</v>
      </c>
      <c r="I184" s="319">
        <f t="shared" si="57"/>
        <v>0.33762709585790002</v>
      </c>
      <c r="J184" s="319">
        <f t="shared" si="58"/>
        <v>5.2962820839E-3</v>
      </c>
      <c r="K184" s="319">
        <v>0.27383158000000002</v>
      </c>
      <c r="L184" s="319">
        <v>5.9026085999999998E-2</v>
      </c>
      <c r="M184" s="319">
        <v>5.3541726000000001E-3</v>
      </c>
      <c r="N184" s="319">
        <v>4.4377656999999996E-3</v>
      </c>
      <c r="O184" s="319">
        <v>2.1095895E-2</v>
      </c>
      <c r="P184" s="319">
        <v>4.7953573000000001E-5</v>
      </c>
      <c r="Q184" s="319">
        <v>8.2855748999999994E-5</v>
      </c>
      <c r="R184" s="319">
        <v>0.27323703999999999</v>
      </c>
      <c r="S184" s="319">
        <v>1.7275467000000001E-4</v>
      </c>
      <c r="T184" s="319">
        <v>2.1200076999999999E-3</v>
      </c>
      <c r="U184" s="319">
        <v>3.0032394000000001E-3</v>
      </c>
      <c r="V184" s="319">
        <v>9.7972579000000004E-6</v>
      </c>
      <c r="W184" s="319">
        <v>2.8031390000000001E-7</v>
      </c>
      <c r="X184" s="319">
        <v>0</v>
      </c>
      <c r="Y184" s="210"/>
      <c r="Z184" s="320">
        <f t="shared" si="62"/>
        <v>2.0588840601503762</v>
      </c>
      <c r="AA184" s="210"/>
      <c r="AB184" s="321">
        <f t="shared" si="63"/>
        <v>0.27383158000000002</v>
      </c>
      <c r="AC184" s="321">
        <f t="shared" si="64"/>
        <v>0.36328176862200001</v>
      </c>
      <c r="AD184" s="321">
        <f t="shared" si="59"/>
        <v>0.33973758661389997</v>
      </c>
      <c r="AE184" s="321">
        <f t="shared" si="65"/>
        <v>0.33762709585789996</v>
      </c>
      <c r="AF184" s="321">
        <f t="shared" si="66"/>
        <v>3.1759940700000003E-3</v>
      </c>
      <c r="AG184"/>
      <c r="AH184" s="121">
        <v>50.318776999999997</v>
      </c>
      <c r="AI184" s="121">
        <v>46.819972</v>
      </c>
      <c r="AJ184" s="121">
        <v>0.40711941000000001</v>
      </c>
      <c r="AK184" s="121">
        <v>0</v>
      </c>
      <c r="AL184" s="121">
        <v>0.21676498</v>
      </c>
      <c r="AM184" s="121">
        <v>0.15216687000000001</v>
      </c>
      <c r="AN184" s="121">
        <v>2.7227535</v>
      </c>
      <c r="AO184"/>
      <c r="AP184" s="282">
        <v>5.5572484999999998E-2</v>
      </c>
      <c r="AQ184" s="282">
        <v>5.0398701999999997E-2</v>
      </c>
      <c r="AR184" s="282">
        <v>1.9606915999999999E-3</v>
      </c>
      <c r="AS184" s="282">
        <v>3.2130919999999999E-3</v>
      </c>
      <c r="AT184" s="255">
        <f t="shared" si="69"/>
        <v>3.0215048563551E-6</v>
      </c>
      <c r="AU184" s="256">
        <f t="shared" si="70"/>
        <v>7.2510783673696026E-9</v>
      </c>
      <c r="AV184" s="256">
        <f t="shared" si="71"/>
        <v>0.45001288188919997</v>
      </c>
      <c r="AW184" s="272">
        <v>1.9159951999999999E-6</v>
      </c>
      <c r="AX184" s="272">
        <v>5.7812180999999998E-9</v>
      </c>
      <c r="AY184" s="272">
        <v>1.5794252000000001E-13</v>
      </c>
      <c r="AZ184" s="272">
        <v>2.4927100999999998E-11</v>
      </c>
      <c r="BA184" s="272">
        <v>3.0325088000000001E-12</v>
      </c>
      <c r="BB184" s="272">
        <v>6.5885765000000001E-10</v>
      </c>
      <c r="BC184" s="272">
        <v>1.1033782E-6</v>
      </c>
      <c r="BD184" s="272">
        <v>1.2140367999999999E-10</v>
      </c>
      <c r="BE184" s="272">
        <v>1.2780747E-9</v>
      </c>
      <c r="BF184" s="272">
        <v>5.4102759000000002E-11</v>
      </c>
      <c r="BG184" s="272">
        <v>6.1109335000000002E-16</v>
      </c>
      <c r="BH184" s="272">
        <v>8.5716952000000006E-14</v>
      </c>
      <c r="BI184" s="272">
        <v>3.6166256999999997E-13</v>
      </c>
      <c r="BJ184" s="272">
        <v>5.5953856000000004E-15</v>
      </c>
      <c r="BK184" s="272">
        <v>4.5905318999999997E-10</v>
      </c>
      <c r="BL184" s="272">
        <v>9.8015112E-10</v>
      </c>
      <c r="BM184" s="272">
        <v>1.5634549000000001E-11</v>
      </c>
      <c r="BN184" s="272">
        <v>6.8118891999999997E-6</v>
      </c>
      <c r="BO184" s="273">
        <v>0.45000606999999998</v>
      </c>
      <c r="BP184" s="272">
        <v>5.4347852999999998E-12</v>
      </c>
      <c r="BQ184" s="272">
        <v>3.3049370000000002E-14</v>
      </c>
      <c r="BR184" s="272">
        <v>1.4786533E-18</v>
      </c>
      <c r="BS184"/>
      <c r="BT184" s="121">
        <v>1.9692719000000001E-4</v>
      </c>
      <c r="BU184" s="274">
        <v>8.9238112000000008E-6</v>
      </c>
      <c r="BV184" s="274">
        <v>5.7407149999999998E-5</v>
      </c>
      <c r="BW184" s="274">
        <v>3.2006223999999998E-5</v>
      </c>
      <c r="BX184" s="274">
        <v>1.8687836999999999E-5</v>
      </c>
      <c r="BY184" s="274">
        <v>2.204736E-7</v>
      </c>
      <c r="BZ184" s="274">
        <v>3.0114099000000002E-10</v>
      </c>
      <c r="CA184" s="274">
        <v>3.3902627000000001E-7</v>
      </c>
      <c r="CB184" s="274">
        <v>6.4350318999999996E-8</v>
      </c>
      <c r="CC184" s="274">
        <v>5.4826131000000003E-8</v>
      </c>
      <c r="CD184" s="274">
        <v>2.2783688000000001E-8</v>
      </c>
      <c r="CE184" s="274">
        <v>1.0325453E-8</v>
      </c>
      <c r="CF184" s="274">
        <v>4.0166092E-10</v>
      </c>
      <c r="CG184" s="274">
        <v>3.5510154999999999E-6</v>
      </c>
      <c r="CH184" s="274">
        <v>5.6762475000000002E-5</v>
      </c>
      <c r="CI184" s="274">
        <v>1.8875411999999998E-5</v>
      </c>
      <c r="CJ184" s="274">
        <v>7.8020303000000001E-10</v>
      </c>
      <c r="CK184" s="4"/>
      <c r="CL184" s="323">
        <v>6.6634614000000005E-10</v>
      </c>
      <c r="CM184" s="323">
        <v>2.0545673999999998</v>
      </c>
      <c r="CN184" s="323">
        <v>3.7928147000000002E-2</v>
      </c>
      <c r="CO184" s="323">
        <v>6.1587222000000002E-3</v>
      </c>
      <c r="CP184" s="323">
        <v>7.3901527999999995E-4</v>
      </c>
      <c r="CQ184" s="323">
        <v>6.5200179000000004E-10</v>
      </c>
      <c r="CR184" s="323">
        <v>4.2658554000000002E-9</v>
      </c>
      <c r="CS184" s="323">
        <v>3.7161608999999998E-4</v>
      </c>
      <c r="CT184" s="323">
        <v>0.21584100000000001</v>
      </c>
      <c r="CU184" s="323">
        <v>6.2599619000000004</v>
      </c>
      <c r="CV184" s="151" t="s">
        <v>1343</v>
      </c>
      <c r="CW184" s="136" t="s">
        <v>1480</v>
      </c>
      <c r="CX184" s="105" t="s">
        <v>1328</v>
      </c>
      <c r="CY184" s="13"/>
      <c r="CZ184" s="13"/>
      <c r="DB184"/>
      <c r="DC184"/>
      <c r="DD184"/>
      <c r="DE184"/>
      <c r="DF184"/>
      <c r="DG184"/>
      <c r="DH184"/>
      <c r="DI184"/>
      <c r="DJ184"/>
      <c r="DK184"/>
      <c r="DL184"/>
      <c r="DM184"/>
      <c r="DN184"/>
    </row>
    <row r="185" spans="1:118" ht="14.4" customHeight="1">
      <c r="A185" t="s">
        <v>1650</v>
      </c>
      <c r="B185" s="168" t="s">
        <v>1552</v>
      </c>
      <c r="C185" s="279" t="str">
        <f t="shared" si="60"/>
        <v>A.030.18.120</v>
      </c>
      <c r="D185" s="14" t="s">
        <v>2822</v>
      </c>
      <c r="E185" s="278" t="s">
        <v>1510</v>
      </c>
      <c r="F185" s="281" t="str">
        <f t="shared" si="61"/>
        <v>Butane-1,4-diol</v>
      </c>
      <c r="G185" s="319">
        <f t="shared" si="67"/>
        <v>0.64725721351199994</v>
      </c>
      <c r="H185" s="319">
        <f t="shared" si="68"/>
        <v>2.7961902239999999E-2</v>
      </c>
      <c r="I185" s="319">
        <f t="shared" si="57"/>
        <v>6.0423231361000002E-2</v>
      </c>
      <c r="J185" s="319">
        <f t="shared" si="58"/>
        <v>2.4574139910999999E-2</v>
      </c>
      <c r="K185" s="319">
        <v>0.53429793999999997</v>
      </c>
      <c r="L185" s="319">
        <v>3.1362754E-2</v>
      </c>
      <c r="M185" s="319">
        <v>2.6345624000000002E-2</v>
      </c>
      <c r="N185" s="319">
        <v>2.2677118999999999E-2</v>
      </c>
      <c r="O185" s="319">
        <v>3.7612791999999998E-3</v>
      </c>
      <c r="P185" s="319">
        <v>1.0777689000000001E-3</v>
      </c>
      <c r="Q185" s="319">
        <v>4.4573513999999998E-4</v>
      </c>
      <c r="R185" s="319">
        <v>2.6776443E-3</v>
      </c>
      <c r="S185" s="319">
        <v>4.8853089000000004E-3</v>
      </c>
      <c r="T185" s="319">
        <v>5.4310208999999998E-3</v>
      </c>
      <c r="U185" s="319">
        <v>1.4227485E-2</v>
      </c>
      <c r="V185" s="319">
        <v>3.7209061000000003E-5</v>
      </c>
      <c r="W185" s="319">
        <v>3.0325110999999999E-5</v>
      </c>
      <c r="X185" s="319">
        <v>0</v>
      </c>
      <c r="Y185" s="210"/>
      <c r="Z185" s="320">
        <f t="shared" si="62"/>
        <v>4.0172777443609018</v>
      </c>
      <c r="AA185" s="210"/>
      <c r="AB185" s="321">
        <f t="shared" si="63"/>
        <v>0.53429793999999997</v>
      </c>
      <c r="AC185" s="321">
        <f t="shared" si="64"/>
        <v>8.8347924539999997E-2</v>
      </c>
      <c r="AD185" s="321">
        <f t="shared" si="59"/>
        <v>6.5847368311000007E-2</v>
      </c>
      <c r="AE185" s="321">
        <f t="shared" si="65"/>
        <v>6.0423231360999995E-2</v>
      </c>
      <c r="AF185" s="321">
        <f t="shared" si="66"/>
        <v>1.9112793900000001E-2</v>
      </c>
      <c r="AG185"/>
      <c r="AH185" s="121">
        <v>91.639323000000005</v>
      </c>
      <c r="AI185" s="121">
        <v>88.213391999999999</v>
      </c>
      <c r="AJ185" s="121">
        <v>1.9287281999999999</v>
      </c>
      <c r="AK185" s="121">
        <v>0</v>
      </c>
      <c r="AL185" s="121">
        <v>0.42626924999999999</v>
      </c>
      <c r="AM185" s="121">
        <v>0.65720800000000001</v>
      </c>
      <c r="AN185" s="121">
        <v>0.41372634000000003</v>
      </c>
      <c r="AO185"/>
      <c r="AP185" s="282">
        <v>8.6671360000000003E-2</v>
      </c>
      <c r="AQ185" s="282">
        <v>7.7950110000000003E-2</v>
      </c>
      <c r="AR185" s="282">
        <v>3.5024975E-3</v>
      </c>
      <c r="AS185" s="282">
        <v>5.2187528000000004E-3</v>
      </c>
      <c r="AT185" s="255">
        <f t="shared" si="69"/>
        <v>4.673268013374999E-6</v>
      </c>
      <c r="AU185" s="256">
        <f t="shared" si="70"/>
        <v>1.295302352279669E-8</v>
      </c>
      <c r="AV185" s="256">
        <f t="shared" si="71"/>
        <v>0.73091776347999993</v>
      </c>
      <c r="AW185" s="272">
        <v>3.7871742999999999E-6</v>
      </c>
      <c r="AX185" s="272">
        <v>1.1429013E-8</v>
      </c>
      <c r="AY185" s="272">
        <v>3.1216157000000001E-13</v>
      </c>
      <c r="AZ185" s="272">
        <v>2.6384025000000002E-10</v>
      </c>
      <c r="BA185" s="272">
        <v>3.3736155000000001E-11</v>
      </c>
      <c r="BB185" s="272">
        <v>3.3718998999999999E-9</v>
      </c>
      <c r="BC185" s="272">
        <v>8.6408155E-7</v>
      </c>
      <c r="BD185" s="272">
        <v>4.9600454E-10</v>
      </c>
      <c r="BE185" s="272">
        <v>9.3590623999999993E-10</v>
      </c>
      <c r="BF185" s="272">
        <v>7.365699E-13</v>
      </c>
      <c r="BG185" s="272">
        <v>3.0585984999999999E-15</v>
      </c>
      <c r="BH185" s="272">
        <v>3.2061158E-11</v>
      </c>
      <c r="BI185" s="272">
        <v>2.5168728E-13</v>
      </c>
      <c r="BJ185" s="272">
        <v>1.9103638000000001E-13</v>
      </c>
      <c r="BK185" s="272">
        <v>1.4948944999999999E-8</v>
      </c>
      <c r="BL185" s="272">
        <v>2.8057795000000001E-9</v>
      </c>
      <c r="BM185" s="272">
        <v>5.4968463000000003E-11</v>
      </c>
      <c r="BN185" s="273">
        <v>2.3695348000000001E-4</v>
      </c>
      <c r="BO185" s="273">
        <v>0.73068080999999996</v>
      </c>
      <c r="BP185" s="272">
        <v>5.8796256999999998E-10</v>
      </c>
      <c r="BQ185" s="272">
        <v>3.5754481000000002E-12</v>
      </c>
      <c r="BR185" s="272">
        <v>1.5996818999999999E-16</v>
      </c>
      <c r="BS185"/>
      <c r="BT185" s="121">
        <v>2.4757499999999999E-4</v>
      </c>
      <c r="BU185" s="274">
        <v>7.5020926E-6</v>
      </c>
      <c r="BV185" s="121">
        <v>1.1201236E-4</v>
      </c>
      <c r="BW185" s="274">
        <v>3.1493084999999999E-7</v>
      </c>
      <c r="BX185" s="274">
        <v>7.9833536999999998E-6</v>
      </c>
      <c r="BY185" s="274">
        <v>2.0597166E-6</v>
      </c>
      <c r="BZ185" s="274">
        <v>1.2544245999999999E-9</v>
      </c>
      <c r="CA185" s="274">
        <v>3.1570685999999998E-6</v>
      </c>
      <c r="CB185" s="274">
        <v>1.44629E-6</v>
      </c>
      <c r="CC185" s="274">
        <v>2.9494554E-7</v>
      </c>
      <c r="CD185" s="274">
        <v>2.5354579000000002E-7</v>
      </c>
      <c r="CE185" s="274">
        <v>3.7331207000000002E-8</v>
      </c>
      <c r="CF185" s="274">
        <v>4.4741287999999998E-9</v>
      </c>
      <c r="CG185" s="274">
        <v>5.8725975000000001E-6</v>
      </c>
      <c r="CH185" s="121">
        <v>1.0585298E-4</v>
      </c>
      <c r="CI185" s="274">
        <v>6.9765033000000004E-7</v>
      </c>
      <c r="CJ185" s="274">
        <v>8.4406309999999994E-8</v>
      </c>
      <c r="CK185" s="4"/>
      <c r="CL185" s="323">
        <v>7.4231060000000004E-9</v>
      </c>
      <c r="CM185" s="323">
        <v>3.9694780999999999</v>
      </c>
      <c r="CN185" s="323">
        <v>6.4957562999999996E-2</v>
      </c>
      <c r="CO185" s="323">
        <v>5.6430743000000002E-3</v>
      </c>
      <c r="CP185" s="323">
        <v>2.0991118999999999E-4</v>
      </c>
      <c r="CQ185" s="323">
        <v>7.5363069000000007E-9</v>
      </c>
      <c r="CR185" s="323">
        <v>1.6853042999999999E-8</v>
      </c>
      <c r="CS185" s="323">
        <v>3.0183510000000001E-4</v>
      </c>
      <c r="CT185" s="323">
        <v>0.23605955000000001</v>
      </c>
      <c r="CU185" s="323">
        <v>11.528651</v>
      </c>
      <c r="CV185" s="152" t="s">
        <v>1344</v>
      </c>
      <c r="CW185" s="136" t="s">
        <v>1466</v>
      </c>
      <c r="CX185" s="105" t="s">
        <v>1328</v>
      </c>
      <c r="CY185" s="13"/>
      <c r="CZ185" s="13"/>
      <c r="DB185"/>
      <c r="DC185"/>
      <c r="DD185"/>
      <c r="DE185"/>
      <c r="DF185"/>
      <c r="DG185"/>
      <c r="DH185"/>
      <c r="DI185"/>
      <c r="DJ185"/>
      <c r="DK185"/>
      <c r="DL185"/>
      <c r="DM185"/>
      <c r="DN185"/>
    </row>
    <row r="186" spans="1:118" ht="14.4" customHeight="1">
      <c r="A186" t="s">
        <v>1651</v>
      </c>
      <c r="B186" s="168" t="s">
        <v>1552</v>
      </c>
      <c r="C186" s="279" t="str">
        <f t="shared" si="60"/>
        <v>A.030.18.121</v>
      </c>
      <c r="D186" s="14" t="s">
        <v>2822</v>
      </c>
      <c r="E186" s="278" t="s">
        <v>1510</v>
      </c>
      <c r="F186" s="281" t="str">
        <f t="shared" si="61"/>
        <v>Butane-1,4-diol dehydrogenation</v>
      </c>
      <c r="G186" s="319">
        <f t="shared" si="67"/>
        <v>0.71572506766400001</v>
      </c>
      <c r="H186" s="319">
        <f t="shared" si="68"/>
        <v>2.9930936200000001E-2</v>
      </c>
      <c r="I186" s="319">
        <f t="shared" si="57"/>
        <v>6.5210003705999997E-2</v>
      </c>
      <c r="J186" s="319">
        <f t="shared" si="58"/>
        <v>3.1198677758000001E-2</v>
      </c>
      <c r="K186" s="319">
        <v>0.58938544999999998</v>
      </c>
      <c r="L186" s="319">
        <v>3.3187556E-2</v>
      </c>
      <c r="M186" s="319">
        <v>2.8331746000000001E-2</v>
      </c>
      <c r="N186" s="319">
        <v>2.4224569000000001E-2</v>
      </c>
      <c r="O186" s="319">
        <v>4.0018272000000004E-3</v>
      </c>
      <c r="P186" s="319">
        <v>1.0933289000000001E-3</v>
      </c>
      <c r="Q186" s="319">
        <v>6.1121109999999999E-4</v>
      </c>
      <c r="R186" s="319">
        <v>3.6439351000000001E-3</v>
      </c>
      <c r="S186" s="319">
        <v>5.0706051999999998E-3</v>
      </c>
      <c r="T186" s="319">
        <v>7.6836040000000001E-3</v>
      </c>
      <c r="U186" s="319">
        <v>1.8413879000000001E-2</v>
      </c>
      <c r="V186" s="319">
        <v>4.6766605999999997E-5</v>
      </c>
      <c r="W186" s="319">
        <v>3.0589558000000001E-5</v>
      </c>
      <c r="X186" s="319">
        <v>0</v>
      </c>
      <c r="Y186" s="210"/>
      <c r="Z186" s="320">
        <f t="shared" si="62"/>
        <v>4.4314695488721805</v>
      </c>
      <c r="AA186" s="210"/>
      <c r="AB186" s="321">
        <f t="shared" si="63"/>
        <v>0.58938544999999998</v>
      </c>
      <c r="AC186" s="321">
        <f t="shared" si="64"/>
        <v>9.5094173299999987E-2</v>
      </c>
      <c r="AD186" s="321">
        <f t="shared" si="59"/>
        <v>7.2877430657999995E-2</v>
      </c>
      <c r="AE186" s="321">
        <f t="shared" si="65"/>
        <v>6.5210003705999997E-2</v>
      </c>
      <c r="AF186" s="321">
        <f t="shared" si="66"/>
        <v>2.3484484200000003E-2</v>
      </c>
      <c r="AG186"/>
      <c r="AH186" s="121">
        <v>96.801066000000006</v>
      </c>
      <c r="AI186" s="121">
        <v>92.407595999999998</v>
      </c>
      <c r="AJ186" s="121">
        <v>2.496229</v>
      </c>
      <c r="AK186" s="121">
        <v>0</v>
      </c>
      <c r="AL186" s="121">
        <v>0.48120390000000002</v>
      </c>
      <c r="AM186" s="121">
        <v>0.87460503999999994</v>
      </c>
      <c r="AN186" s="121">
        <v>0.54143255999999995</v>
      </c>
      <c r="AO186"/>
      <c r="AP186" s="282">
        <v>9.4585895000000003E-2</v>
      </c>
      <c r="AQ186" s="282">
        <v>8.5320393999999994E-2</v>
      </c>
      <c r="AR186" s="282">
        <v>3.8588530999999998E-3</v>
      </c>
      <c r="AS186" s="282">
        <v>5.4066482999999997E-3</v>
      </c>
      <c r="AT186" s="255">
        <f t="shared" si="69"/>
        <v>5.1151315736509995E-6</v>
      </c>
      <c r="AU186" s="256">
        <f t="shared" si="70"/>
        <v>1.4270906158903251E-8</v>
      </c>
      <c r="AV186" s="256">
        <f t="shared" si="71"/>
        <v>0.75723365484000005</v>
      </c>
      <c r="AW186" s="272">
        <v>4.1738907999999996E-6</v>
      </c>
      <c r="AX186" s="272">
        <v>1.2595916E-8</v>
      </c>
      <c r="AY186" s="272">
        <v>3.4403927000000001E-13</v>
      </c>
      <c r="AZ186" s="272">
        <v>2.7564158999999999E-10</v>
      </c>
      <c r="BA186" s="272">
        <v>3.5050031000000003E-11</v>
      </c>
      <c r="BB186" s="272">
        <v>3.6019975000000002E-9</v>
      </c>
      <c r="BC186" s="272">
        <v>9.1825042E-7</v>
      </c>
      <c r="BD186" s="272">
        <v>5.2902383E-10</v>
      </c>
      <c r="BE186" s="272">
        <v>9.9431854000000005E-10</v>
      </c>
      <c r="BF186" s="272">
        <v>4.4593729999999999E-11</v>
      </c>
      <c r="BG186" s="272">
        <v>3.6007701000000003E-15</v>
      </c>
      <c r="BH186" s="272">
        <v>3.2104766000000002E-11</v>
      </c>
      <c r="BI186" s="272">
        <v>2.5419042E-13</v>
      </c>
      <c r="BJ186" s="272">
        <v>1.9381137999999999E-13</v>
      </c>
      <c r="BK186" s="272">
        <v>1.5106453999999999E-8</v>
      </c>
      <c r="BL186" s="272">
        <v>3.3781208000000002E-9</v>
      </c>
      <c r="BM186" s="272">
        <v>7.0546862999999997E-11</v>
      </c>
      <c r="BN186" s="273">
        <v>2.4291484E-4</v>
      </c>
      <c r="BO186" s="273">
        <v>0.75699074</v>
      </c>
      <c r="BP186" s="272">
        <v>5.9308973E-10</v>
      </c>
      <c r="BQ186" s="272">
        <v>3.6066267000000001E-12</v>
      </c>
      <c r="BR186" s="272">
        <v>1.6136315E-16</v>
      </c>
      <c r="BS186"/>
      <c r="BT186" s="121">
        <v>2.6680568E-4</v>
      </c>
      <c r="BU186" s="274">
        <v>7.9801260999999994E-6</v>
      </c>
      <c r="BV186" s="121">
        <v>1.2356113E-4</v>
      </c>
      <c r="BW186" s="274">
        <v>4.2816972999999998E-7</v>
      </c>
      <c r="BX186" s="274">
        <v>8.4789801999999998E-6</v>
      </c>
      <c r="BY186" s="274">
        <v>2.2076010000000001E-6</v>
      </c>
      <c r="BZ186" s="274">
        <v>1.5479209E-9</v>
      </c>
      <c r="CA186" s="274">
        <v>3.3847627E-6</v>
      </c>
      <c r="CB186" s="274">
        <v>1.4671704000000001E-6</v>
      </c>
      <c r="CC186" s="274">
        <v>4.0444193999999998E-7</v>
      </c>
      <c r="CD186" s="274">
        <v>2.6341114999999999E-7</v>
      </c>
      <c r="CE186" s="274">
        <v>4.7543446999999998E-8</v>
      </c>
      <c r="CF186" s="274">
        <v>4.6476428E-9</v>
      </c>
      <c r="CG186" s="274">
        <v>6.2180786000000001E-6</v>
      </c>
      <c r="CH186" s="121">
        <v>1.1149699000000001E-4</v>
      </c>
      <c r="CI186" s="274">
        <v>7.7593222999999998E-7</v>
      </c>
      <c r="CJ186" s="274">
        <v>8.5142349999999995E-8</v>
      </c>
      <c r="CK186" s="4"/>
      <c r="CL186" s="323">
        <v>7.7109252999999997E-9</v>
      </c>
      <c r="CM186" s="323">
        <v>4.3817835000000001</v>
      </c>
      <c r="CN186" s="323">
        <v>7.5568203E-2</v>
      </c>
      <c r="CO186" s="323">
        <v>6.0045682000000001E-3</v>
      </c>
      <c r="CP186" s="323">
        <v>6.7256521E-4</v>
      </c>
      <c r="CQ186" s="323">
        <v>7.8415599000000003E-9</v>
      </c>
      <c r="CR186" s="323">
        <v>2.0698188999999998E-8</v>
      </c>
      <c r="CS186" s="323">
        <v>3.207269E-4</v>
      </c>
      <c r="CT186" s="323">
        <v>0.27839667000000001</v>
      </c>
      <c r="CU186" s="323">
        <v>11.955403</v>
      </c>
      <c r="CV186" s="141"/>
      <c r="CW186" s="139" t="s">
        <v>1443</v>
      </c>
      <c r="CX186" s="105" t="s">
        <v>1328</v>
      </c>
      <c r="CY186" s="13"/>
      <c r="CZ186" s="13"/>
      <c r="DB186"/>
      <c r="DC186"/>
      <c r="DD186"/>
      <c r="DE186"/>
      <c r="DF186"/>
      <c r="DG186"/>
      <c r="DH186"/>
      <c r="DI186"/>
      <c r="DJ186"/>
      <c r="DK186"/>
      <c r="DL186"/>
      <c r="DM186"/>
      <c r="DN186"/>
    </row>
    <row r="187" spans="1:118" ht="14.4" customHeight="1">
      <c r="A187" t="s">
        <v>1652</v>
      </c>
      <c r="B187" s="168" t="s">
        <v>1552</v>
      </c>
      <c r="C187" s="279" t="str">
        <f t="shared" si="60"/>
        <v>A.030.18.122</v>
      </c>
      <c r="D187" s="14" t="s">
        <v>2822</v>
      </c>
      <c r="E187" s="278" t="s">
        <v>1510</v>
      </c>
      <c r="F187" s="281" t="str">
        <f t="shared" si="61"/>
        <v>Butane oxidation</v>
      </c>
      <c r="G187" s="319">
        <f t="shared" si="67"/>
        <v>0.310783418541</v>
      </c>
      <c r="H187" s="319">
        <f t="shared" si="68"/>
        <v>2.9710935323000003E-2</v>
      </c>
      <c r="I187" s="319">
        <f t="shared" si="57"/>
        <v>5.5603157741000005E-2</v>
      </c>
      <c r="J187" s="319">
        <f t="shared" si="58"/>
        <v>8.5837654769999987E-3</v>
      </c>
      <c r="K187" s="319">
        <v>0.21688556000000001</v>
      </c>
      <c r="L187" s="319">
        <v>1.9971091999999999E-2</v>
      </c>
      <c r="M187" s="319">
        <v>3.0198282E-2</v>
      </c>
      <c r="N187" s="319">
        <v>2.6618381E-2</v>
      </c>
      <c r="O187" s="319">
        <v>2.8619324999999999E-3</v>
      </c>
      <c r="P187" s="319">
        <v>7.6837103000000005E-5</v>
      </c>
      <c r="Q187" s="319">
        <v>1.5378472000000001E-4</v>
      </c>
      <c r="R187" s="319">
        <v>5.4219000999999999E-3</v>
      </c>
      <c r="S187" s="319">
        <v>3.6521592999999998E-4</v>
      </c>
      <c r="T187" s="319">
        <v>2.2525829999999998E-3</v>
      </c>
      <c r="U187" s="319">
        <v>5.9531070999999996E-3</v>
      </c>
      <c r="V187" s="319">
        <v>1.1883641E-5</v>
      </c>
      <c r="W187" s="319">
        <v>1.2859446999999999E-5</v>
      </c>
      <c r="X187" s="319">
        <v>0</v>
      </c>
      <c r="Y187" s="210"/>
      <c r="Z187" s="320">
        <f t="shared" si="62"/>
        <v>1.6307184962406014</v>
      </c>
      <c r="AA187" s="210"/>
      <c r="AB187" s="321">
        <f t="shared" si="63"/>
        <v>0.21688556000000001</v>
      </c>
      <c r="AC187" s="321">
        <f t="shared" si="64"/>
        <v>8.5302209422999986E-2</v>
      </c>
      <c r="AD187" s="321">
        <f t="shared" si="59"/>
        <v>5.7856716547000003E-2</v>
      </c>
      <c r="AE187" s="321">
        <f t="shared" si="65"/>
        <v>5.5603157740999998E-2</v>
      </c>
      <c r="AF187" s="321">
        <f t="shared" si="66"/>
        <v>6.3183230299999997E-3</v>
      </c>
      <c r="AG187"/>
      <c r="AH187" s="121">
        <v>63.438265999999999</v>
      </c>
      <c r="AI187" s="121">
        <v>62.218536999999998</v>
      </c>
      <c r="AJ187" s="121">
        <v>0.80703256000000001</v>
      </c>
      <c r="AK187" s="121">
        <v>0</v>
      </c>
      <c r="AL187" s="121">
        <v>6.6667587E-2</v>
      </c>
      <c r="AM187" s="121">
        <v>0.21192378000000001</v>
      </c>
      <c r="AN187" s="121">
        <v>0.13410506999999999</v>
      </c>
      <c r="AO187"/>
      <c r="AP187" s="282">
        <v>4.2475749E-2</v>
      </c>
      <c r="AQ187" s="282">
        <v>3.6665726000000003E-2</v>
      </c>
      <c r="AR187" s="282">
        <v>1.6438637E-3</v>
      </c>
      <c r="AS187" s="282">
        <v>4.1661587999999999E-3</v>
      </c>
      <c r="AT187" s="255">
        <f t="shared" si="69"/>
        <v>2.1981850414684997E-6</v>
      </c>
      <c r="AU187" s="256">
        <f t="shared" si="70"/>
        <v>6.0793774994667553E-9</v>
      </c>
      <c r="AV187" s="256">
        <f t="shared" si="71"/>
        <v>0.58349563416100003</v>
      </c>
      <c r="AW187" s="272">
        <v>1.5344646999999999E-6</v>
      </c>
      <c r="AX187" s="272">
        <v>4.6306550000000003E-9</v>
      </c>
      <c r="AY187" s="272">
        <v>1.2648161999999999E-13</v>
      </c>
      <c r="AZ187" s="272">
        <v>4.9302173000000001E-11</v>
      </c>
      <c r="BA187" s="272">
        <v>6.1854154999999999E-12</v>
      </c>
      <c r="BB187" s="272">
        <v>3.9581341000000003E-9</v>
      </c>
      <c r="BC187" s="272">
        <v>6.5742594000000002E-7</v>
      </c>
      <c r="BD187" s="272">
        <v>5.8069210000000004E-10</v>
      </c>
      <c r="BE187" s="272">
        <v>7.3727823999999998E-10</v>
      </c>
      <c r="BF187" s="272">
        <v>7.4350442000000004E-11</v>
      </c>
      <c r="BG187" s="272">
        <v>5.0334438000000001E-15</v>
      </c>
      <c r="BH187" s="272">
        <v>1.7927357E-13</v>
      </c>
      <c r="BI187" s="272">
        <v>7.4560179000000002E-13</v>
      </c>
      <c r="BJ187" s="272">
        <v>1.1608778E-14</v>
      </c>
      <c r="BK187" s="272">
        <v>1.187309E-9</v>
      </c>
      <c r="BL187" s="272">
        <v>9.6624361999999996E-10</v>
      </c>
      <c r="BM187" s="272">
        <v>5.4560005E-11</v>
      </c>
      <c r="BN187" s="272">
        <v>1.2014160999999999E-5</v>
      </c>
      <c r="BO187" s="273">
        <v>0.58348361999999998</v>
      </c>
      <c r="BP187" s="272">
        <v>1.2722716E-10</v>
      </c>
      <c r="BQ187" s="272">
        <v>7.7367865000000002E-13</v>
      </c>
      <c r="BR187" s="272">
        <v>3.4614955999999999E-17</v>
      </c>
      <c r="BS187"/>
      <c r="BT187" s="121">
        <v>1.46868E-4</v>
      </c>
      <c r="BU187" s="274">
        <v>6.3145165000000004E-6</v>
      </c>
      <c r="BV187" s="274">
        <v>4.5468759000000002E-5</v>
      </c>
      <c r="BW187" s="274">
        <v>6.3533919000000005E-7</v>
      </c>
      <c r="BX187" s="274">
        <v>5.8251105999999998E-6</v>
      </c>
      <c r="BY187" s="274">
        <v>2.4331878000000001E-6</v>
      </c>
      <c r="BZ187" s="274">
        <v>3.7375892000000001E-10</v>
      </c>
      <c r="CA187" s="274">
        <v>3.6808180000000001E-6</v>
      </c>
      <c r="CB187" s="274">
        <v>1.0310998E-7</v>
      </c>
      <c r="CC187" s="274">
        <v>1.0176024E-7</v>
      </c>
      <c r="CD187" s="274">
        <v>4.6481099E-8</v>
      </c>
      <c r="CE187" s="274">
        <v>9.2128142000000002E-8</v>
      </c>
      <c r="CF187" s="274">
        <v>8.1985118E-10</v>
      </c>
      <c r="CG187" s="274">
        <v>6.5689919E-6</v>
      </c>
      <c r="CH187" s="274">
        <v>7.5484349999999995E-5</v>
      </c>
      <c r="CI187" s="274">
        <v>9.3989251000000006E-8</v>
      </c>
      <c r="CJ187" s="274">
        <v>1.8264385000000001E-8</v>
      </c>
      <c r="CK187" s="4"/>
      <c r="CL187" s="323">
        <v>1.3601924E-9</v>
      </c>
      <c r="CM187" s="323">
        <v>1.6133230999999999</v>
      </c>
      <c r="CN187" s="323">
        <v>9.9625311999999994E-2</v>
      </c>
      <c r="CO187" s="323">
        <v>4.8945322000000001E-3</v>
      </c>
      <c r="CP187" s="323">
        <v>9.551971E-4</v>
      </c>
      <c r="CQ187" s="323">
        <v>1.2684941000000001E-9</v>
      </c>
      <c r="CR187" s="323">
        <v>5.1411558000000004E-9</v>
      </c>
      <c r="CS187" s="323">
        <v>1.6860127E-4</v>
      </c>
      <c r="CT187" s="323">
        <v>6.5713504000000006E-2</v>
      </c>
      <c r="CU187" s="323">
        <v>8.2679343000000003</v>
      </c>
      <c r="CV187" s="141"/>
      <c r="CW187" s="139" t="s">
        <v>1443</v>
      </c>
      <c r="CX187" s="105" t="s">
        <v>1328</v>
      </c>
      <c r="CY187" s="13"/>
      <c r="CZ187" s="13"/>
      <c r="DB187"/>
      <c r="DC187"/>
      <c r="DD187"/>
      <c r="DE187"/>
      <c r="DF187"/>
      <c r="DG187"/>
      <c r="DH187"/>
      <c r="DI187"/>
      <c r="DJ187"/>
      <c r="DK187"/>
      <c r="DL187"/>
      <c r="DM187"/>
      <c r="DN187"/>
    </row>
    <row r="188" spans="1:118" ht="14.4" customHeight="1">
      <c r="A188" t="s">
        <v>1653</v>
      </c>
      <c r="B188" s="168" t="s">
        <v>1552</v>
      </c>
      <c r="C188" s="279" t="str">
        <f t="shared" si="60"/>
        <v>A.030.18.123</v>
      </c>
      <c r="D188" s="14" t="s">
        <v>2822</v>
      </c>
      <c r="E188" s="278" t="s">
        <v>1510</v>
      </c>
      <c r="F188" s="281" t="str">
        <f t="shared" si="61"/>
        <v>Butanes from butene,</v>
      </c>
      <c r="G188" s="319">
        <f t="shared" si="67"/>
        <v>0.56912513657482</v>
      </c>
      <c r="H188" s="319">
        <f t="shared" si="68"/>
        <v>3.6394356749999995E-2</v>
      </c>
      <c r="I188" s="319">
        <f t="shared" si="57"/>
        <v>7.0134128282000011E-2</v>
      </c>
      <c r="J188" s="319">
        <f t="shared" si="58"/>
        <v>6.1343415428200005E-3</v>
      </c>
      <c r="K188" s="319">
        <v>0.45646230999999998</v>
      </c>
      <c r="L188" s="319">
        <v>3.8705463000000002E-2</v>
      </c>
      <c r="M188" s="319">
        <v>1.6805405999999998E-2</v>
      </c>
      <c r="N188" s="319">
        <v>3.2484872999999997E-2</v>
      </c>
      <c r="O188" s="319">
        <v>3.5378682000000001E-3</v>
      </c>
      <c r="P188" s="319">
        <v>1.7165214000000001E-4</v>
      </c>
      <c r="Q188" s="319">
        <v>1.9996341000000001E-4</v>
      </c>
      <c r="R188" s="319">
        <v>1.4607559000000001E-2</v>
      </c>
      <c r="S188" s="319">
        <v>4.3292903999999998E-4</v>
      </c>
      <c r="T188" s="319">
        <v>2.0879829999999999E-3</v>
      </c>
      <c r="U188" s="319">
        <v>3.6131839000000002E-3</v>
      </c>
      <c r="V188" s="319">
        <v>1.5700282E-5</v>
      </c>
      <c r="W188" s="319">
        <v>2.4560281999999999E-7</v>
      </c>
      <c r="X188" s="319">
        <v>0</v>
      </c>
      <c r="Y188" s="210"/>
      <c r="Z188" s="320">
        <f t="shared" si="62"/>
        <v>3.4320474436090223</v>
      </c>
      <c r="AA188" s="210"/>
      <c r="AB188" s="321">
        <f t="shared" si="63"/>
        <v>0.45646230999999998</v>
      </c>
      <c r="AC188" s="321">
        <f t="shared" si="64"/>
        <v>0.10651278475000002</v>
      </c>
      <c r="AD188" s="321">
        <f t="shared" si="59"/>
        <v>7.220665660282001E-2</v>
      </c>
      <c r="AE188" s="321">
        <f t="shared" si="65"/>
        <v>7.0134128282000011E-2</v>
      </c>
      <c r="AF188" s="321">
        <f t="shared" si="66"/>
        <v>4.0461129399999999E-3</v>
      </c>
      <c r="AG188"/>
      <c r="AH188" s="121">
        <v>73.093963000000002</v>
      </c>
      <c r="AI188" s="121">
        <v>72.020270999999994</v>
      </c>
      <c r="AJ188" s="121">
        <v>0.48983324</v>
      </c>
      <c r="AK188" s="121">
        <v>0</v>
      </c>
      <c r="AL188" s="121">
        <v>0.33193810000000001</v>
      </c>
      <c r="AM188" s="121">
        <v>0.15107168000000001</v>
      </c>
      <c r="AN188" s="121">
        <v>0.10084897</v>
      </c>
      <c r="AO188"/>
      <c r="AP188" s="282">
        <v>7.5458216999999994E-2</v>
      </c>
      <c r="AQ188" s="282">
        <v>6.7581775999999996E-2</v>
      </c>
      <c r="AR188" s="282">
        <v>3.1750189999999998E-3</v>
      </c>
      <c r="AS188" s="282">
        <v>4.7014222999999999E-3</v>
      </c>
      <c r="AT188" s="255">
        <f t="shared" si="69"/>
        <v>4.0516652014374993E-6</v>
      </c>
      <c r="AU188" s="256">
        <f t="shared" si="70"/>
        <v>1.174193406240625E-8</v>
      </c>
      <c r="AV188" s="256">
        <f t="shared" si="71"/>
        <v>0.65846250543200002</v>
      </c>
      <c r="AW188" s="272">
        <v>3.2121794000000002E-6</v>
      </c>
      <c r="AX188" s="272">
        <v>9.6929312000000007E-9</v>
      </c>
      <c r="AY188" s="272">
        <v>2.6478078999999998E-13</v>
      </c>
      <c r="AZ188" s="272">
        <v>1.2124365000000001E-10</v>
      </c>
      <c r="BA188" s="272">
        <v>1.5546988E-11</v>
      </c>
      <c r="BB188" s="272">
        <v>4.8384811000000004E-9</v>
      </c>
      <c r="BC188" s="272">
        <v>8.3146014000000004E-7</v>
      </c>
      <c r="BD188" s="272">
        <v>9.8538554000000003E-10</v>
      </c>
      <c r="BE188" s="272">
        <v>9.3769218999999993E-10</v>
      </c>
      <c r="BF188" s="272">
        <v>1.0227587999999999E-10</v>
      </c>
      <c r="BG188" s="272">
        <v>1.3276227E-15</v>
      </c>
      <c r="BH188" s="272">
        <v>3.8129237999999998E-13</v>
      </c>
      <c r="BI188" s="272">
        <v>2.2013839999999999E-14</v>
      </c>
      <c r="BJ188" s="272">
        <v>1.7456589000000001E-14</v>
      </c>
      <c r="BK188" s="272">
        <v>1.8585555000000001E-9</v>
      </c>
      <c r="BL188" s="272">
        <v>1.1870724000000001E-9</v>
      </c>
      <c r="BM188" s="272">
        <v>2.2933423E-11</v>
      </c>
      <c r="BN188" s="272">
        <v>1.9905431999999998E-5</v>
      </c>
      <c r="BO188" s="273">
        <v>0.65844259999999999</v>
      </c>
      <c r="BP188" s="272">
        <v>4.7617994999999999E-12</v>
      </c>
      <c r="BQ188" s="272">
        <v>2.8956889000000002E-14</v>
      </c>
      <c r="BR188" s="272">
        <v>1.2955526E-18</v>
      </c>
      <c r="BS188"/>
      <c r="BT188" s="121">
        <v>2.0512085000000001E-4</v>
      </c>
      <c r="BU188" s="274">
        <v>6.9230691E-6</v>
      </c>
      <c r="BV188" s="274">
        <v>9.5694589999999996E-5</v>
      </c>
      <c r="BW188" s="274">
        <v>1.7116723E-6</v>
      </c>
      <c r="BX188" s="274">
        <v>8.0719370999999992E-6</v>
      </c>
      <c r="BY188" s="274">
        <v>8.9871437E-7</v>
      </c>
      <c r="BZ188" s="274">
        <v>4.7838784999999998E-10</v>
      </c>
      <c r="CA188" s="274">
        <v>1.3779298000000001E-6</v>
      </c>
      <c r="CB188" s="274">
        <v>2.3034509E-7</v>
      </c>
      <c r="CC188" s="274">
        <v>1.3231695999999999E-7</v>
      </c>
      <c r="CD188" s="274">
        <v>1.1684581E-7</v>
      </c>
      <c r="CE188" s="274">
        <v>1.5640589999999999E-8</v>
      </c>
      <c r="CF188" s="274">
        <v>2.0619687000000001E-9</v>
      </c>
      <c r="CG188" s="274">
        <v>3.1366038999999999E-6</v>
      </c>
      <c r="CH188" s="274">
        <v>8.6168917999999997E-5</v>
      </c>
      <c r="CI188" s="274">
        <v>6.3904422999999998E-7</v>
      </c>
      <c r="CJ188" s="274">
        <v>6.8359100000000002E-10</v>
      </c>
      <c r="CK188" s="4"/>
      <c r="CL188" s="323">
        <v>3.4210621E-9</v>
      </c>
      <c r="CM188" s="323">
        <v>3.4100294</v>
      </c>
      <c r="CN188" s="323">
        <v>2.9036598E-2</v>
      </c>
      <c r="CO188" s="323">
        <v>4.9601988999999997E-3</v>
      </c>
      <c r="CP188" s="323">
        <v>1.4810174E-3</v>
      </c>
      <c r="CQ188" s="323">
        <v>3.0977220000000002E-9</v>
      </c>
      <c r="CR188" s="323">
        <v>7.1710837000000004E-9</v>
      </c>
      <c r="CS188" s="323">
        <v>2.8433826000000002E-4</v>
      </c>
      <c r="CT188" s="323">
        <v>4.0112789000000003E-2</v>
      </c>
      <c r="CU188" s="323">
        <v>9.6753391000000004</v>
      </c>
      <c r="CV188" s="152" t="s">
        <v>1307</v>
      </c>
      <c r="CW188" s="136" t="s">
        <v>1463</v>
      </c>
      <c r="CX188" s="105" t="s">
        <v>1328</v>
      </c>
      <c r="CY188" s="13"/>
      <c r="CZ188" s="13"/>
      <c r="DB188"/>
      <c r="DC188"/>
      <c r="DD188"/>
      <c r="DE188"/>
      <c r="DF188"/>
      <c r="DG188"/>
      <c r="DH188"/>
      <c r="DI188"/>
      <c r="DJ188"/>
      <c r="DK188"/>
      <c r="DL188"/>
      <c r="DM188"/>
      <c r="DN188"/>
    </row>
    <row r="189" spans="1:118" ht="14.4" customHeight="1">
      <c r="A189" t="s">
        <v>1654</v>
      </c>
      <c r="B189" s="168" t="s">
        <v>1552</v>
      </c>
      <c r="C189" s="279" t="str">
        <f t="shared" si="60"/>
        <v>A.030.18.124</v>
      </c>
      <c r="D189" s="14" t="s">
        <v>2822</v>
      </c>
      <c r="E189" s="278" t="s">
        <v>1510</v>
      </c>
      <c r="F189" s="281" t="str">
        <f t="shared" si="61"/>
        <v>Butene hydration</v>
      </c>
      <c r="G189" s="319">
        <f t="shared" si="67"/>
        <v>0.64343177050542999</v>
      </c>
      <c r="H189" s="319">
        <f t="shared" si="68"/>
        <v>4.1146109369999996E-2</v>
      </c>
      <c r="I189" s="319">
        <f t="shared" si="57"/>
        <v>7.9291042156000011E-2</v>
      </c>
      <c r="J189" s="319">
        <f t="shared" si="58"/>
        <v>6.9352589794299995E-3</v>
      </c>
      <c r="K189" s="319">
        <v>0.51605935999999997</v>
      </c>
      <c r="L189" s="319">
        <v>4.375896E-2</v>
      </c>
      <c r="M189" s="319">
        <v>1.8999568000000001E-2</v>
      </c>
      <c r="N189" s="319">
        <v>3.6726191999999998E-2</v>
      </c>
      <c r="O189" s="319">
        <v>3.9997825999999997E-3</v>
      </c>
      <c r="P189" s="319">
        <v>1.9406355000000001E-4</v>
      </c>
      <c r="Q189" s="319">
        <v>2.2607122000000001E-4</v>
      </c>
      <c r="R189" s="319">
        <v>1.6514764000000001E-2</v>
      </c>
      <c r="S189" s="319">
        <v>4.8945350999999996E-4</v>
      </c>
      <c r="T189" s="319">
        <v>2.3605961E-3</v>
      </c>
      <c r="U189" s="319">
        <v>4.0849316999999998E-3</v>
      </c>
      <c r="V189" s="319">
        <v>1.7750156000000001E-5</v>
      </c>
      <c r="W189" s="319">
        <v>2.7766943000000002E-7</v>
      </c>
      <c r="X189" s="319">
        <v>0</v>
      </c>
      <c r="Y189" s="210"/>
      <c r="Z189" s="320">
        <f t="shared" si="62"/>
        <v>3.8801455639097742</v>
      </c>
      <c r="AA189" s="210"/>
      <c r="AB189" s="321">
        <f t="shared" si="63"/>
        <v>0.51605935999999997</v>
      </c>
      <c r="AC189" s="321">
        <f t="shared" si="64"/>
        <v>0.12041940137</v>
      </c>
      <c r="AD189" s="321">
        <f t="shared" si="59"/>
        <v>8.163416576943E-2</v>
      </c>
      <c r="AE189" s="321">
        <f t="shared" si="65"/>
        <v>7.9291042156000011E-2</v>
      </c>
      <c r="AF189" s="321">
        <f t="shared" si="66"/>
        <v>4.5743852099999994E-3</v>
      </c>
      <c r="AG189"/>
      <c r="AH189" s="121">
        <v>82.637322999999995</v>
      </c>
      <c r="AI189" s="121">
        <v>81.423446999999996</v>
      </c>
      <c r="AJ189" s="121">
        <v>0.55378727999999999</v>
      </c>
      <c r="AK189" s="121">
        <v>0</v>
      </c>
      <c r="AL189" s="121">
        <v>0.37527690000000002</v>
      </c>
      <c r="AM189" s="121">
        <v>0.17079604000000001</v>
      </c>
      <c r="AN189" s="121">
        <v>0.1140161</v>
      </c>
      <c r="AO189"/>
      <c r="AP189" s="282">
        <v>8.5310259999999999E-2</v>
      </c>
      <c r="AQ189" s="282">
        <v>7.6405448000000001E-2</v>
      </c>
      <c r="AR189" s="282">
        <v>3.5895586999999999E-3</v>
      </c>
      <c r="AS189" s="282">
        <v>5.3152536E-3</v>
      </c>
      <c r="AT189" s="255">
        <f t="shared" si="69"/>
        <v>4.5806624051417992E-6</v>
      </c>
      <c r="AU189" s="256">
        <f t="shared" si="70"/>
        <v>1.3274994588160704E-8</v>
      </c>
      <c r="AV189" s="256">
        <f t="shared" si="71"/>
        <v>0.74443328434300005</v>
      </c>
      <c r="AW189" s="272">
        <v>3.6315709E-6</v>
      </c>
      <c r="AX189" s="272">
        <v>1.0958468E-8</v>
      </c>
      <c r="AY189" s="272">
        <v>2.9935134000000002E-13</v>
      </c>
      <c r="AZ189" s="272">
        <v>1.3707358E-10</v>
      </c>
      <c r="BA189" s="272">
        <v>1.7576847999999999E-11</v>
      </c>
      <c r="BB189" s="272">
        <v>5.4702073000000002E-9</v>
      </c>
      <c r="BC189" s="272">
        <v>9.4001799000000004E-7</v>
      </c>
      <c r="BD189" s="272">
        <v>1.1140402999999999E-9</v>
      </c>
      <c r="BE189" s="272">
        <v>1.0601200000000001E-9</v>
      </c>
      <c r="BF189" s="272">
        <v>1.1562932E-10</v>
      </c>
      <c r="BG189" s="272">
        <v>1.5009610000000001E-15</v>
      </c>
      <c r="BH189" s="272">
        <v>4.3107500999999999E-13</v>
      </c>
      <c r="BI189" s="272">
        <v>2.488803E-14</v>
      </c>
      <c r="BJ189" s="272">
        <v>1.9735771000000001E-14</v>
      </c>
      <c r="BK189" s="272">
        <v>2.1012139E-9</v>
      </c>
      <c r="BL189" s="272">
        <v>1.34206E-9</v>
      </c>
      <c r="BM189" s="272">
        <v>2.5927677999999998E-11</v>
      </c>
      <c r="BN189" s="272">
        <v>2.2504343000000002E-5</v>
      </c>
      <c r="BO189" s="273">
        <v>0.74441078000000005</v>
      </c>
      <c r="BP189" s="272">
        <v>5.3835138000000001E-12</v>
      </c>
      <c r="BQ189" s="272">
        <v>3.2737584000000001E-14</v>
      </c>
      <c r="BR189" s="272">
        <v>1.4647037999999999E-18</v>
      </c>
      <c r="BS189"/>
      <c r="BT189" s="121">
        <v>2.3190202E-4</v>
      </c>
      <c r="BU189" s="274">
        <v>7.8269651000000006E-6</v>
      </c>
      <c r="BV189" s="121">
        <v>1.0818875E-4</v>
      </c>
      <c r="BW189" s="274">
        <v>1.9351532000000002E-6</v>
      </c>
      <c r="BX189" s="274">
        <v>9.1258326000000005E-6</v>
      </c>
      <c r="BY189" s="274">
        <v>1.0160531E-6</v>
      </c>
      <c r="BZ189" s="274">
        <v>5.4084754999999999E-10</v>
      </c>
      <c r="CA189" s="274">
        <v>1.5578362999999999E-6</v>
      </c>
      <c r="CB189" s="274">
        <v>2.6041962E-7</v>
      </c>
      <c r="CC189" s="274">
        <v>1.4959264E-7</v>
      </c>
      <c r="CD189" s="274">
        <v>1.3210154E-7</v>
      </c>
      <c r="CE189" s="274">
        <v>1.7682671000000001E-8</v>
      </c>
      <c r="CF189" s="274">
        <v>2.3311852999999998E-9</v>
      </c>
      <c r="CG189" s="274">
        <v>3.5461280000000002E-6</v>
      </c>
      <c r="CH189" s="274">
        <v>9.7419381000000006E-5</v>
      </c>
      <c r="CI189" s="274">
        <v>7.2247970000000002E-7</v>
      </c>
      <c r="CJ189" s="274">
        <v>7.7284261999999998E-10</v>
      </c>
      <c r="CK189" s="4"/>
      <c r="CL189" s="323">
        <v>3.8677257999999997E-9</v>
      </c>
      <c r="CM189" s="323">
        <v>3.8552526999999999</v>
      </c>
      <c r="CN189" s="323">
        <v>3.2827700000000001E-2</v>
      </c>
      <c r="CO189" s="323">
        <v>5.6078168000000001E-3</v>
      </c>
      <c r="CP189" s="323">
        <v>1.6743833999999999E-3</v>
      </c>
      <c r="CQ189" s="323">
        <v>3.5021696E-9</v>
      </c>
      <c r="CR189" s="323">
        <v>8.1073612000000004E-9</v>
      </c>
      <c r="CS189" s="323">
        <v>3.2146228999999999E-4</v>
      </c>
      <c r="CT189" s="323">
        <v>4.5350030999999999E-2</v>
      </c>
      <c r="CU189" s="323">
        <v>10.938579000000001</v>
      </c>
      <c r="CV189" s="141"/>
      <c r="CW189" s="139" t="s">
        <v>1443</v>
      </c>
      <c r="CX189" s="105" t="s">
        <v>1328</v>
      </c>
      <c r="CY189" s="13"/>
      <c r="CZ189" s="13"/>
      <c r="DB189"/>
      <c r="DC189"/>
      <c r="DD189"/>
      <c r="DE189"/>
      <c r="DF189"/>
      <c r="DG189"/>
      <c r="DH189"/>
      <c r="DI189"/>
      <c r="DJ189"/>
      <c r="DK189"/>
      <c r="DL189"/>
      <c r="DM189"/>
      <c r="DN189"/>
    </row>
    <row r="190" spans="1:118" ht="14.4" customHeight="1">
      <c r="A190" t="s">
        <v>1655</v>
      </c>
      <c r="B190" s="168" t="s">
        <v>1552</v>
      </c>
      <c r="C190" s="279" t="str">
        <f t="shared" si="60"/>
        <v>A.030.18.125</v>
      </c>
      <c r="D190" s="14" t="s">
        <v>2822</v>
      </c>
      <c r="E190" s="278" t="s">
        <v>1510</v>
      </c>
      <c r="F190" s="281" t="str">
        <f t="shared" si="61"/>
        <v>Butene hydroformylation</v>
      </c>
      <c r="G190" s="319">
        <f t="shared" si="67"/>
        <v>1.021539734641</v>
      </c>
      <c r="H190" s="319">
        <f t="shared" si="68"/>
        <v>3.1407613269999995E-2</v>
      </c>
      <c r="I190" s="319">
        <f t="shared" si="57"/>
        <v>0.111531752931</v>
      </c>
      <c r="J190" s="319">
        <f t="shared" si="58"/>
        <v>1.7787628439999998E-2</v>
      </c>
      <c r="K190" s="319">
        <v>0.86081273999999997</v>
      </c>
      <c r="L190" s="319">
        <v>5.8365049000000002E-2</v>
      </c>
      <c r="M190" s="319">
        <v>3.7419091000000002E-2</v>
      </c>
      <c r="N190" s="319">
        <v>2.4661512E-2</v>
      </c>
      <c r="O190" s="319">
        <v>5.7674381999999998E-3</v>
      </c>
      <c r="P190" s="319">
        <v>3.5344742000000001E-4</v>
      </c>
      <c r="Q190" s="319">
        <v>6.2521565000000004E-4</v>
      </c>
      <c r="R190" s="319">
        <v>1.5721057E-2</v>
      </c>
      <c r="S190" s="319">
        <v>1.0031456E-3</v>
      </c>
      <c r="T190" s="319">
        <v>3.0791146999999998E-3</v>
      </c>
      <c r="U190" s="319">
        <v>1.3599559000000001E-2</v>
      </c>
      <c r="V190" s="319">
        <v>2.6555930999999999E-5</v>
      </c>
      <c r="W190" s="319">
        <v>1.0580914E-4</v>
      </c>
      <c r="X190" s="319">
        <v>0</v>
      </c>
      <c r="Y190" s="210"/>
      <c r="Z190" s="320">
        <f t="shared" si="62"/>
        <v>6.4722762406015031</v>
      </c>
      <c r="AA190" s="210"/>
      <c r="AB190" s="321">
        <f t="shared" si="63"/>
        <v>0.86081273999999997</v>
      </c>
      <c r="AC190" s="321">
        <f t="shared" si="64"/>
        <v>0.14291281027000002</v>
      </c>
      <c r="AD190" s="321">
        <f t="shared" si="59"/>
        <v>0.11469012084000001</v>
      </c>
      <c r="AE190" s="321">
        <f t="shared" si="65"/>
        <v>0.111531752931</v>
      </c>
      <c r="AF190" s="321">
        <f t="shared" si="66"/>
        <v>1.46027046E-2</v>
      </c>
      <c r="AG190"/>
      <c r="AH190" s="121">
        <v>125.35834</v>
      </c>
      <c r="AI190" s="121">
        <v>122.06444999999999</v>
      </c>
      <c r="AJ190" s="121">
        <v>1.8436037000000001</v>
      </c>
      <c r="AK190" s="121">
        <v>0</v>
      </c>
      <c r="AL190" s="121">
        <v>0.47172417</v>
      </c>
      <c r="AM190" s="121">
        <v>0.59119944999999996</v>
      </c>
      <c r="AN190" s="121">
        <v>0.38736363000000001</v>
      </c>
      <c r="AO190"/>
      <c r="AP190" s="282">
        <v>0.13818918999999999</v>
      </c>
      <c r="AQ190" s="282">
        <v>0.12510502000000001</v>
      </c>
      <c r="AR190" s="282">
        <v>5.5962373000000001E-3</v>
      </c>
      <c r="AS190" s="282">
        <v>7.4879285999999998E-3</v>
      </c>
      <c r="AT190" s="255">
        <f t="shared" si="69"/>
        <v>7.5003011456660011E-6</v>
      </c>
      <c r="AU190" s="256">
        <f t="shared" si="70"/>
        <v>2.0696143715601745E-8</v>
      </c>
      <c r="AV190" s="256">
        <f t="shared" si="71"/>
        <v>1.04872953152</v>
      </c>
      <c r="AW190" s="272">
        <v>6.0822610000000002E-6</v>
      </c>
      <c r="AX190" s="272">
        <v>1.8354499E-8</v>
      </c>
      <c r="AY190" s="272">
        <v>5.0134805999999995E-13</v>
      </c>
      <c r="AZ190" s="272">
        <v>2.6537393000000002E-10</v>
      </c>
      <c r="BA190" s="272">
        <v>3.0054135999999999E-11</v>
      </c>
      <c r="BB190" s="272">
        <v>3.6679508000000002E-9</v>
      </c>
      <c r="BC190" s="272">
        <v>1.4011983E-6</v>
      </c>
      <c r="BD190" s="272">
        <v>5.7433954999999996E-10</v>
      </c>
      <c r="BE190" s="272">
        <v>1.6376918999999999E-9</v>
      </c>
      <c r="BF190" s="272">
        <v>7.7400939999999999E-11</v>
      </c>
      <c r="BG190" s="272">
        <v>1.5648918000000001E-14</v>
      </c>
      <c r="BH190" s="272">
        <v>7.9719192000000002E-13</v>
      </c>
      <c r="BI190" s="272">
        <v>2.9261465000000001E-13</v>
      </c>
      <c r="BJ190" s="272">
        <v>8.5153898999999994E-14</v>
      </c>
      <c r="BK190" s="272">
        <v>3.8671868E-9</v>
      </c>
      <c r="BL190" s="272">
        <v>6.9597840999999998E-9</v>
      </c>
      <c r="BM190" s="272">
        <v>3.8044497000000003E-11</v>
      </c>
      <c r="BN190" s="272">
        <v>4.0431520000000002E-5</v>
      </c>
      <c r="BO190" s="273">
        <v>1.0486891</v>
      </c>
      <c r="BP190" s="272">
        <v>2.0514959000000001E-9</v>
      </c>
      <c r="BQ190" s="272">
        <v>1.2475313000000001E-11</v>
      </c>
      <c r="BR190" s="272">
        <v>5.5815474000000004E-16</v>
      </c>
      <c r="BS190"/>
      <c r="BT190" s="121">
        <v>3.6889318000000001E-4</v>
      </c>
      <c r="BU190" s="274">
        <v>1.247025E-5</v>
      </c>
      <c r="BV190" s="121">
        <v>1.8046423999999999E-4</v>
      </c>
      <c r="BW190" s="274">
        <v>1.853333E-6</v>
      </c>
      <c r="BX190" s="274">
        <v>1.4107949999999999E-5</v>
      </c>
      <c r="BY190" s="274">
        <v>2.0646205999999999E-6</v>
      </c>
      <c r="BZ190" s="274">
        <v>8.0810638000000002E-10</v>
      </c>
      <c r="CA190" s="274">
        <v>3.9939233000000002E-6</v>
      </c>
      <c r="CB190" s="274">
        <v>4.7430155000000002E-7</v>
      </c>
      <c r="CC190" s="274">
        <v>4.1370883000000001E-7</v>
      </c>
      <c r="CD190" s="274">
        <v>2.2588083E-7</v>
      </c>
      <c r="CE190" s="274">
        <v>2.6136385E-8</v>
      </c>
      <c r="CF190" s="274">
        <v>3.9885983000000003E-9</v>
      </c>
      <c r="CG190" s="274">
        <v>6.1097864000000001E-6</v>
      </c>
      <c r="CH190" s="121">
        <v>1.4608018E-4</v>
      </c>
      <c r="CI190" s="274">
        <v>3.0957533E-7</v>
      </c>
      <c r="CJ190" s="274">
        <v>2.9450718E-7</v>
      </c>
      <c r="CK190" s="4"/>
      <c r="CL190" s="323">
        <v>6.6503869000000001E-9</v>
      </c>
      <c r="CM190" s="323">
        <v>6.4104583000000002</v>
      </c>
      <c r="CN190" s="323">
        <v>6.5703999999999999E-2</v>
      </c>
      <c r="CO190" s="323">
        <v>8.8812998000000008E-3</v>
      </c>
      <c r="CP190" s="323">
        <v>1.4096747000000001E-3</v>
      </c>
      <c r="CQ190" s="323">
        <v>7.0392256000000001E-9</v>
      </c>
      <c r="CR190" s="323">
        <v>2.3648806E-8</v>
      </c>
      <c r="CS190" s="323">
        <v>4.9602263999999998E-4</v>
      </c>
      <c r="CT190" s="323">
        <v>0.26418868000000001</v>
      </c>
      <c r="CU190" s="323">
        <v>16.120345</v>
      </c>
      <c r="CV190" s="141"/>
      <c r="CW190" s="139" t="s">
        <v>1443</v>
      </c>
      <c r="CX190" s="105" t="s">
        <v>1328</v>
      </c>
      <c r="CY190" s="13"/>
      <c r="CZ190" s="13"/>
      <c r="DB190"/>
      <c r="DC190"/>
      <c r="DD190"/>
      <c r="DE190"/>
      <c r="DF190"/>
      <c r="DG190"/>
      <c r="DH190"/>
      <c r="DI190"/>
      <c r="DJ190"/>
      <c r="DK190"/>
      <c r="DL190"/>
      <c r="DM190"/>
      <c r="DN190"/>
    </row>
    <row r="191" spans="1:118" ht="14.4" customHeight="1">
      <c r="A191" t="s">
        <v>1656</v>
      </c>
      <c r="B191" s="168" t="s">
        <v>1552</v>
      </c>
      <c r="C191" s="279" t="str">
        <f t="shared" si="60"/>
        <v>A.030.18.126</v>
      </c>
      <c r="D191" s="14" t="s">
        <v>2822</v>
      </c>
      <c r="E191" s="278" t="s">
        <v>1510</v>
      </c>
      <c r="F191" s="281" t="str">
        <f t="shared" si="61"/>
        <v>Butyl acetate</v>
      </c>
      <c r="G191" s="319">
        <f t="shared" si="67"/>
        <v>0.58757865124399999</v>
      </c>
      <c r="H191" s="319">
        <f t="shared" si="68"/>
        <v>2.1764805949999997E-2</v>
      </c>
      <c r="I191" s="319">
        <f t="shared" si="57"/>
        <v>6.1220940255000002E-2</v>
      </c>
      <c r="J191" s="319">
        <f t="shared" si="58"/>
        <v>1.0611985038999999E-2</v>
      </c>
      <c r="K191" s="319">
        <v>0.49398091999999999</v>
      </c>
      <c r="L191" s="319">
        <v>2.7529475000000001E-2</v>
      </c>
      <c r="M191" s="319">
        <v>2.2652868999999999E-2</v>
      </c>
      <c r="N191" s="319">
        <v>1.7421183999999999E-2</v>
      </c>
      <c r="O191" s="319">
        <v>3.4224122000000002E-3</v>
      </c>
      <c r="P191" s="319">
        <v>3.0355417999999997E-4</v>
      </c>
      <c r="Q191" s="319">
        <v>6.1765557000000005E-4</v>
      </c>
      <c r="R191" s="319">
        <v>1.1008866000000001E-2</v>
      </c>
      <c r="S191" s="319">
        <v>7.0335852000000005E-4</v>
      </c>
      <c r="T191" s="319">
        <v>4.1968179999999997E-3</v>
      </c>
      <c r="U191" s="319">
        <v>5.7013906E-3</v>
      </c>
      <c r="V191" s="319">
        <v>2.9730254999999999E-5</v>
      </c>
      <c r="W191" s="319">
        <v>1.0417918999999999E-5</v>
      </c>
      <c r="X191" s="319">
        <v>0</v>
      </c>
      <c r="Y191" s="210"/>
      <c r="Z191" s="320">
        <f t="shared" si="62"/>
        <v>3.7141422556390973</v>
      </c>
      <c r="AA191" s="210"/>
      <c r="AB191" s="321">
        <f t="shared" si="63"/>
        <v>0.49398091999999999</v>
      </c>
      <c r="AC191" s="321">
        <f t="shared" si="64"/>
        <v>8.2956015950000003E-2</v>
      </c>
      <c r="AD191" s="321">
        <f t="shared" si="59"/>
        <v>6.5398445919000001E-2</v>
      </c>
      <c r="AE191" s="321">
        <f t="shared" si="65"/>
        <v>6.1220940255000002E-2</v>
      </c>
      <c r="AF191" s="321">
        <f t="shared" si="66"/>
        <v>6.4047491199999999E-3</v>
      </c>
      <c r="AG191"/>
      <c r="AH191" s="121">
        <v>70.887337000000002</v>
      </c>
      <c r="AI191" s="121">
        <v>69.547543000000005</v>
      </c>
      <c r="AJ191" s="121">
        <v>0.77293524000000002</v>
      </c>
      <c r="AK191" s="121">
        <v>0</v>
      </c>
      <c r="AL191" s="121">
        <v>0.17589151</v>
      </c>
      <c r="AM191" s="121">
        <v>0.2337389</v>
      </c>
      <c r="AN191" s="121">
        <v>0.15722828</v>
      </c>
      <c r="AO191"/>
      <c r="AP191" s="282">
        <v>7.7965534000000003E-2</v>
      </c>
      <c r="AQ191" s="282">
        <v>7.0541882E-2</v>
      </c>
      <c r="AR191" s="282">
        <v>3.2232591000000001E-3</v>
      </c>
      <c r="AS191" s="282">
        <v>4.2003930000000002E-3</v>
      </c>
      <c r="AT191" s="255">
        <f t="shared" si="69"/>
        <v>4.2291296757740001E-6</v>
      </c>
      <c r="AU191" s="256">
        <f t="shared" si="70"/>
        <v>1.1920336791302201E-8</v>
      </c>
      <c r="AV191" s="256">
        <f t="shared" si="71"/>
        <v>0.58829032967299999</v>
      </c>
      <c r="AW191" s="272">
        <v>3.4948655999999999E-6</v>
      </c>
      <c r="AX191" s="272">
        <v>1.0546639000000001E-8</v>
      </c>
      <c r="AY191" s="272">
        <v>2.8807160000000002E-13</v>
      </c>
      <c r="AZ191" s="272">
        <v>2.1460472999999999E-10</v>
      </c>
      <c r="BA191" s="272">
        <v>2.7470124E-11</v>
      </c>
      <c r="BB191" s="272">
        <v>2.5904488999999999E-9</v>
      </c>
      <c r="BC191" s="272">
        <v>7.2573383E-7</v>
      </c>
      <c r="BD191" s="272">
        <v>3.8156885E-10</v>
      </c>
      <c r="BE191" s="272">
        <v>7.9139632000000002E-10</v>
      </c>
      <c r="BF191" s="272">
        <v>1.5323002000000001E-10</v>
      </c>
      <c r="BG191" s="272">
        <v>2.4498356E-15</v>
      </c>
      <c r="BH191" s="272">
        <v>1.7580516999999999E-12</v>
      </c>
      <c r="BI191" s="272">
        <v>3.7515554000000001E-13</v>
      </c>
      <c r="BJ191" s="272">
        <v>3.2505471E-14</v>
      </c>
      <c r="BK191" s="272">
        <v>3.2840414000000002E-9</v>
      </c>
      <c r="BL191" s="272">
        <v>2.2116914999999999E-9</v>
      </c>
      <c r="BM191" s="272">
        <v>4.3817999999999999E-11</v>
      </c>
      <c r="BN191" s="272">
        <v>3.3579672999999999E-5</v>
      </c>
      <c r="BO191" s="273">
        <v>0.58825674999999999</v>
      </c>
      <c r="BP191" s="272">
        <v>2.0198912E-10</v>
      </c>
      <c r="BQ191" s="272">
        <v>1.2283121999999999E-12</v>
      </c>
      <c r="BR191" s="272">
        <v>5.4955598999999999E-17</v>
      </c>
      <c r="BS191"/>
      <c r="BT191" s="121">
        <v>2.1048E-4</v>
      </c>
      <c r="BU191" s="274">
        <v>6.2613944999999998E-6</v>
      </c>
      <c r="BV191" s="121">
        <v>1.0356014E-4</v>
      </c>
      <c r="BW191" s="274">
        <v>1.2905855000000001E-6</v>
      </c>
      <c r="BX191" s="274">
        <v>7.0475495000000003E-6</v>
      </c>
      <c r="BY191" s="274">
        <v>1.578961E-6</v>
      </c>
      <c r="BZ191" s="274">
        <v>9.0674406000000001E-10</v>
      </c>
      <c r="CA191" s="274">
        <v>2.4215371999999999E-6</v>
      </c>
      <c r="CB191" s="274">
        <v>4.0734834000000002E-7</v>
      </c>
      <c r="CC191" s="274">
        <v>4.0870629E-7</v>
      </c>
      <c r="CD191" s="274">
        <v>2.0645376000000001E-7</v>
      </c>
      <c r="CE191" s="274">
        <v>2.9784237E-8</v>
      </c>
      <c r="CF191" s="274">
        <v>3.6431630000000002E-9</v>
      </c>
      <c r="CG191" s="274">
        <v>4.5934118000000004E-6</v>
      </c>
      <c r="CH191" s="274">
        <v>8.2463070000000005E-5</v>
      </c>
      <c r="CI191" s="274">
        <v>1.7750900999999999E-7</v>
      </c>
      <c r="CJ191" s="274">
        <v>2.8997010000000001E-8</v>
      </c>
      <c r="CK191" s="4"/>
      <c r="CL191" s="323">
        <v>6.0444414000000003E-9</v>
      </c>
      <c r="CM191" s="323">
        <v>3.6752310000000001</v>
      </c>
      <c r="CN191" s="323">
        <v>4.8286043000000001E-2</v>
      </c>
      <c r="CO191" s="323">
        <v>4.6766309000000001E-3</v>
      </c>
      <c r="CP191" s="323">
        <v>1.8676176E-3</v>
      </c>
      <c r="CQ191" s="323">
        <v>5.4839278999999999E-9</v>
      </c>
      <c r="CR191" s="323">
        <v>1.3454692E-8</v>
      </c>
      <c r="CS191" s="323">
        <v>2.5271837000000001E-4</v>
      </c>
      <c r="CT191" s="323">
        <v>0.21269994</v>
      </c>
      <c r="CU191" s="323">
        <v>9.2796818000000005</v>
      </c>
      <c r="CV191" s="152" t="s">
        <v>1345</v>
      </c>
      <c r="CW191" s="136" t="s">
        <v>1477</v>
      </c>
      <c r="CX191" s="105" t="s">
        <v>1328</v>
      </c>
      <c r="CY191" s="13"/>
      <c r="CZ191" s="13"/>
      <c r="DB191"/>
      <c r="DC191"/>
      <c r="DD191"/>
      <c r="DE191"/>
      <c r="DF191"/>
      <c r="DG191"/>
      <c r="DH191"/>
      <c r="DI191"/>
      <c r="DJ191"/>
      <c r="DK191"/>
      <c r="DL191"/>
      <c r="DM191"/>
      <c r="DN191"/>
    </row>
    <row r="192" spans="1:118" ht="14.4" customHeight="1">
      <c r="A192" t="s">
        <v>1657</v>
      </c>
      <c r="B192" s="168" t="s">
        <v>1552</v>
      </c>
      <c r="C192" s="279" t="str">
        <f t="shared" si="60"/>
        <v>A.030.18.127</v>
      </c>
      <c r="D192" s="14" t="s">
        <v>2822</v>
      </c>
      <c r="E192" s="278" t="s">
        <v>1510</v>
      </c>
      <c r="F192" s="281" t="str">
        <f t="shared" si="61"/>
        <v>Butyrolactone</v>
      </c>
      <c r="G192" s="319">
        <f t="shared" si="67"/>
        <v>0.75321392243099994</v>
      </c>
      <c r="H192" s="319">
        <f t="shared" si="68"/>
        <v>3.1498684140000004E-2</v>
      </c>
      <c r="I192" s="319">
        <f t="shared" si="57"/>
        <v>6.8625629387000009E-2</v>
      </c>
      <c r="J192" s="319">
        <f t="shared" si="58"/>
        <v>3.2832828904000001E-2</v>
      </c>
      <c r="K192" s="319">
        <v>0.62025677999999995</v>
      </c>
      <c r="L192" s="319">
        <v>3.4925881999999998E-2</v>
      </c>
      <c r="M192" s="319">
        <v>2.9815731000000002E-2</v>
      </c>
      <c r="N192" s="319">
        <v>2.5493424000000001E-2</v>
      </c>
      <c r="O192" s="319">
        <v>4.2114383000000002E-3</v>
      </c>
      <c r="P192" s="319">
        <v>1.1505961999999999E-3</v>
      </c>
      <c r="Q192" s="319">
        <v>6.4322564000000003E-4</v>
      </c>
      <c r="R192" s="319">
        <v>3.8348001999999998E-3</v>
      </c>
      <c r="S192" s="319">
        <v>5.3361976999999998E-3</v>
      </c>
      <c r="T192" s="319">
        <v>8.0860623999999999E-3</v>
      </c>
      <c r="U192" s="319">
        <v>1.9378376999999999E-2</v>
      </c>
      <c r="V192" s="319">
        <v>4.9216187000000003E-5</v>
      </c>
      <c r="W192" s="319">
        <v>3.2191804000000003E-5</v>
      </c>
      <c r="X192" s="319">
        <v>0</v>
      </c>
      <c r="Y192" s="210"/>
      <c r="Z192" s="320">
        <f t="shared" si="62"/>
        <v>4.6635848120300745</v>
      </c>
      <c r="AA192" s="210"/>
      <c r="AB192" s="321">
        <f t="shared" si="63"/>
        <v>0.62025677999999995</v>
      </c>
      <c r="AC192" s="321">
        <f t="shared" si="64"/>
        <v>0.10007509734</v>
      </c>
      <c r="AD192" s="321">
        <f t="shared" si="59"/>
        <v>7.6694667403999994E-2</v>
      </c>
      <c r="AE192" s="321">
        <f t="shared" si="65"/>
        <v>6.8625629386999995E-2</v>
      </c>
      <c r="AF192" s="321">
        <f t="shared" si="66"/>
        <v>2.4714574699999999E-2</v>
      </c>
      <c r="AG192"/>
      <c r="AH192" s="121">
        <v>101.87139999999999</v>
      </c>
      <c r="AI192" s="121">
        <v>97.247799999999998</v>
      </c>
      <c r="AJ192" s="121">
        <v>2.6269786000000002</v>
      </c>
      <c r="AK192" s="121">
        <v>0</v>
      </c>
      <c r="AL192" s="121">
        <v>0.50640881000000004</v>
      </c>
      <c r="AM192" s="121">
        <v>0.92041585999999997</v>
      </c>
      <c r="AN192" s="121">
        <v>0.56979217000000004</v>
      </c>
      <c r="AO192"/>
      <c r="AP192" s="282">
        <v>9.9540195999999997E-2</v>
      </c>
      <c r="AQ192" s="282">
        <v>8.9789378000000003E-2</v>
      </c>
      <c r="AR192" s="282">
        <v>4.0609753999999998E-3</v>
      </c>
      <c r="AS192" s="282">
        <v>5.6898423000000002E-3</v>
      </c>
      <c r="AT192" s="255">
        <f t="shared" si="69"/>
        <v>5.3830562822809987E-6</v>
      </c>
      <c r="AU192" s="256">
        <f t="shared" si="70"/>
        <v>1.5018400216149571E-8</v>
      </c>
      <c r="AV192" s="256">
        <f t="shared" si="71"/>
        <v>0.79689668843999995</v>
      </c>
      <c r="AW192" s="272">
        <v>4.3925143999999996E-6</v>
      </c>
      <c r="AX192" s="272">
        <v>1.3255676000000001E-8</v>
      </c>
      <c r="AY192" s="272">
        <v>3.6205965000000002E-13</v>
      </c>
      <c r="AZ192" s="272">
        <v>2.9007938000000002E-10</v>
      </c>
      <c r="BA192" s="272">
        <v>3.6885911E-11</v>
      </c>
      <c r="BB192" s="272">
        <v>3.7906660000000001E-9</v>
      </c>
      <c r="BC192" s="272">
        <v>9.6634732000000009E-7</v>
      </c>
      <c r="BD192" s="272">
        <v>5.5673349000000004E-10</v>
      </c>
      <c r="BE192" s="272">
        <v>1.0463998E-9</v>
      </c>
      <c r="BF192" s="272">
        <v>4.6929498000000001E-11</v>
      </c>
      <c r="BG192" s="272">
        <v>3.7893744000000003E-15</v>
      </c>
      <c r="BH192" s="272">
        <v>3.3786377000000003E-11</v>
      </c>
      <c r="BI192" s="272">
        <v>2.6750462000000002E-13</v>
      </c>
      <c r="BJ192" s="272">
        <v>2.0396299E-13</v>
      </c>
      <c r="BK192" s="272">
        <v>1.5897712999999999E-8</v>
      </c>
      <c r="BL192" s="272">
        <v>3.5550629E-9</v>
      </c>
      <c r="BM192" s="272">
        <v>7.4242026999999994E-11</v>
      </c>
      <c r="BN192" s="273">
        <v>2.5563844000000001E-4</v>
      </c>
      <c r="BO192" s="273">
        <v>0.79664104999999996</v>
      </c>
      <c r="BP192" s="272">
        <v>6.2415508999999999E-10</v>
      </c>
      <c r="BQ192" s="272">
        <v>3.7955377000000001E-12</v>
      </c>
      <c r="BR192" s="272">
        <v>1.6981517E-16</v>
      </c>
      <c r="BS192"/>
      <c r="BT192" s="121">
        <v>2.8078065000000001E-4</v>
      </c>
      <c r="BU192" s="274">
        <v>8.3981160000000006E-6</v>
      </c>
      <c r="BV192" s="121">
        <v>1.3003312E-4</v>
      </c>
      <c r="BW192" s="274">
        <v>4.5059677000000001E-7</v>
      </c>
      <c r="BX192" s="274">
        <v>8.9230994999999996E-6</v>
      </c>
      <c r="BY192" s="274">
        <v>2.3232326000000001E-6</v>
      </c>
      <c r="BZ192" s="274">
        <v>1.6289992E-9</v>
      </c>
      <c r="CA192" s="274">
        <v>3.5620527000000001E-6</v>
      </c>
      <c r="CB192" s="274">
        <v>1.5440191E-6</v>
      </c>
      <c r="CC192" s="274">
        <v>4.2562614999999999E-7</v>
      </c>
      <c r="CD192" s="274">
        <v>2.7720832000000003E-7</v>
      </c>
      <c r="CE192" s="274">
        <v>5.0033717999999999E-8</v>
      </c>
      <c r="CF192" s="274">
        <v>4.8910809999999999E-9</v>
      </c>
      <c r="CG192" s="274">
        <v>6.5437744000000002E-6</v>
      </c>
      <c r="CH192" s="121">
        <v>1.1733708E-4</v>
      </c>
      <c r="CI192" s="274">
        <v>8.1657466999999996E-7</v>
      </c>
      <c r="CJ192" s="274">
        <v>8.9602009000000003E-8</v>
      </c>
      <c r="CK192" s="4"/>
      <c r="CL192" s="323">
        <v>8.1148147000000007E-9</v>
      </c>
      <c r="CM192" s="323">
        <v>4.6112963000000002</v>
      </c>
      <c r="CN192" s="323">
        <v>7.9526378999999994E-2</v>
      </c>
      <c r="CO192" s="323">
        <v>6.3190805999999997E-3</v>
      </c>
      <c r="CP192" s="323">
        <v>7.0779340999999995E-4</v>
      </c>
      <c r="CQ192" s="323">
        <v>8.2522919000000004E-9</v>
      </c>
      <c r="CR192" s="323">
        <v>2.1782337000000001E-8</v>
      </c>
      <c r="CS192" s="323">
        <v>3.3752621000000002E-4</v>
      </c>
      <c r="CT192" s="323">
        <v>0.29297877</v>
      </c>
      <c r="CU192" s="323">
        <v>12.581613000000001</v>
      </c>
      <c r="CV192" s="152" t="s">
        <v>1346</v>
      </c>
      <c r="CW192" s="136" t="s">
        <v>1481</v>
      </c>
      <c r="CX192" s="105" t="s">
        <v>1328</v>
      </c>
      <c r="CY192" s="13"/>
      <c r="CZ192" s="13"/>
      <c r="DB192"/>
      <c r="DC192"/>
      <c r="DD192"/>
      <c r="DE192"/>
      <c r="DF192"/>
      <c r="DG192"/>
      <c r="DH192"/>
      <c r="DI192"/>
      <c r="DJ192"/>
      <c r="DK192"/>
      <c r="DL192"/>
      <c r="DM192"/>
      <c r="DN192"/>
    </row>
    <row r="193" spans="1:118" ht="14.4" customHeight="1" thickBot="1">
      <c r="A193" t="s">
        <v>1658</v>
      </c>
      <c r="B193" s="168" t="s">
        <v>1552</v>
      </c>
      <c r="C193" s="279" t="str">
        <f t="shared" si="60"/>
        <v>A.030.18.128</v>
      </c>
      <c r="D193" s="14" t="s">
        <v>2822</v>
      </c>
      <c r="E193" s="278" t="s">
        <v>1510</v>
      </c>
      <c r="F193" s="281" t="str">
        <f t="shared" si="61"/>
        <v>Cyclohexane</v>
      </c>
      <c r="G193" s="319">
        <f t="shared" si="67"/>
        <v>0.50412156177299994</v>
      </c>
      <c r="H193" s="319">
        <f t="shared" si="68"/>
        <v>1.091712486E-2</v>
      </c>
      <c r="I193" s="319">
        <f t="shared" si="57"/>
        <v>7.4613539783999996E-2</v>
      </c>
      <c r="J193" s="319">
        <f t="shared" si="58"/>
        <v>5.1775871289999999E-3</v>
      </c>
      <c r="K193" s="319">
        <v>0.41341330999999998</v>
      </c>
      <c r="L193" s="319">
        <v>6.1480357999999999E-2</v>
      </c>
      <c r="M193" s="319">
        <v>1.0816999000000001E-2</v>
      </c>
      <c r="N193" s="319">
        <v>6.8455479000000003E-3</v>
      </c>
      <c r="O193" s="319">
        <v>3.1639823000000002E-3</v>
      </c>
      <c r="P193" s="319">
        <v>6.8096463999999998E-4</v>
      </c>
      <c r="Q193" s="319">
        <v>2.2663001999999999E-4</v>
      </c>
      <c r="R193" s="319">
        <v>2.3034223E-3</v>
      </c>
      <c r="S193" s="319">
        <v>2.6192787000000001E-4</v>
      </c>
      <c r="T193" s="319">
        <v>2.1594397999999998E-3</v>
      </c>
      <c r="U193" s="319">
        <v>2.7192301E-3</v>
      </c>
      <c r="V193" s="319">
        <v>1.2760484E-5</v>
      </c>
      <c r="W193" s="319">
        <v>3.6989359000000003E-5</v>
      </c>
      <c r="X193" s="319">
        <v>0</v>
      </c>
      <c r="Y193" s="210"/>
      <c r="Z193" s="320">
        <f t="shared" si="62"/>
        <v>3.1083707518796988</v>
      </c>
      <c r="AA193" s="210"/>
      <c r="AB193" s="321">
        <f t="shared" si="63"/>
        <v>0.41341330999999998</v>
      </c>
      <c r="AC193" s="321">
        <f t="shared" si="64"/>
        <v>8.5517904160000005E-2</v>
      </c>
      <c r="AD193" s="321">
        <f t="shared" si="59"/>
        <v>7.6797208458999983E-2</v>
      </c>
      <c r="AE193" s="321">
        <f t="shared" si="65"/>
        <v>7.4613539783999996E-2</v>
      </c>
      <c r="AF193" s="321">
        <f t="shared" si="66"/>
        <v>2.9811579699999999E-3</v>
      </c>
      <c r="AG193"/>
      <c r="AH193" s="121">
        <v>66.937672000000006</v>
      </c>
      <c r="AI193" s="121">
        <v>66.018259999999998</v>
      </c>
      <c r="AJ193" s="121">
        <v>0.36863424</v>
      </c>
      <c r="AK193" s="121">
        <v>0</v>
      </c>
      <c r="AL193" s="121">
        <v>0.35000379999999998</v>
      </c>
      <c r="AM193" s="121">
        <v>0.12299793000000001</v>
      </c>
      <c r="AN193" s="121">
        <v>7.7775945999999999E-2</v>
      </c>
      <c r="AO193"/>
      <c r="AP193" s="282">
        <v>7.5724574000000003E-2</v>
      </c>
      <c r="AQ193" s="282">
        <v>6.8483280999999993E-2</v>
      </c>
      <c r="AR193" s="282">
        <v>2.7901747000000001E-3</v>
      </c>
      <c r="AS193" s="282">
        <v>4.4511183999999997E-3</v>
      </c>
      <c r="AT193" s="255">
        <f t="shared" si="69"/>
        <v>4.1057123280841004E-6</v>
      </c>
      <c r="AU193" s="256">
        <f t="shared" si="70"/>
        <v>1.0318693419006479E-8</v>
      </c>
      <c r="AV193" s="256">
        <f t="shared" si="71"/>
        <v>0.62340593964000002</v>
      </c>
      <c r="AW193" s="272">
        <v>2.9000409999999998E-6</v>
      </c>
      <c r="AX193" s="272">
        <v>8.7506973999999996E-9</v>
      </c>
      <c r="AY193" s="272">
        <v>2.390566E-13</v>
      </c>
      <c r="AZ193" s="272">
        <v>6.9493359999999998E-11</v>
      </c>
      <c r="BA193" s="272">
        <v>8.8175340999999998E-12</v>
      </c>
      <c r="BB193" s="272">
        <v>1.0177164E-9</v>
      </c>
      <c r="BC193" s="272">
        <v>1.1915082E-6</v>
      </c>
      <c r="BD193" s="272">
        <v>1.6271622E-10</v>
      </c>
      <c r="BE193" s="272">
        <v>1.3701630000000001E-9</v>
      </c>
      <c r="BF193" s="272">
        <v>1.0824888E-11</v>
      </c>
      <c r="BG193" s="272">
        <v>9.5446160000000004E-16</v>
      </c>
      <c r="BH193" s="272">
        <v>2.2422242E-13</v>
      </c>
      <c r="BI193" s="272">
        <v>5.7816746000000005E-14</v>
      </c>
      <c r="BJ193" s="272">
        <v>1.1352456E-14</v>
      </c>
      <c r="BK193" s="272">
        <v>1.088443E-8</v>
      </c>
      <c r="BL193" s="272">
        <v>1.4654972999999999E-9</v>
      </c>
      <c r="BM193" s="272">
        <v>1.9397122999999999E-11</v>
      </c>
      <c r="BN193" s="272">
        <v>1.202964E-5</v>
      </c>
      <c r="BO193" s="273">
        <v>0.62339391</v>
      </c>
      <c r="BP193" s="272">
        <v>7.1717348999999995E-10</v>
      </c>
      <c r="BQ193" s="272">
        <v>4.3611901999999996E-12</v>
      </c>
      <c r="BR193" s="272">
        <v>1.9512288E-16</v>
      </c>
      <c r="BS193"/>
      <c r="BT193" s="121">
        <v>1.9253415000000001E-4</v>
      </c>
      <c r="BU193" s="274">
        <v>9.7138627999999992E-6</v>
      </c>
      <c r="BV193" s="274">
        <v>8.6669623999999993E-5</v>
      </c>
      <c r="BW193" s="274">
        <v>2.7015039000000001E-7</v>
      </c>
      <c r="BX193" s="274">
        <v>1.0458442E-5</v>
      </c>
      <c r="BY193" s="274">
        <v>5.2464542999999997E-7</v>
      </c>
      <c r="BZ193" s="274">
        <v>3.9001937999999999E-10</v>
      </c>
      <c r="CA193" s="274">
        <v>8.0513515999999999E-7</v>
      </c>
      <c r="CB193" s="274">
        <v>9.1380659999999995E-7</v>
      </c>
      <c r="CC193" s="274">
        <v>1.4996241000000001E-7</v>
      </c>
      <c r="CD193" s="274">
        <v>6.6265203E-8</v>
      </c>
      <c r="CE193" s="274">
        <v>1.3035711000000001E-8</v>
      </c>
      <c r="CF193" s="274">
        <v>1.1691189000000001E-9</v>
      </c>
      <c r="CG193" s="274">
        <v>3.3939478999999999E-6</v>
      </c>
      <c r="CH193" s="274">
        <v>7.9377697000000002E-5</v>
      </c>
      <c r="CI193" s="274">
        <v>7.3062229000000006E-8</v>
      </c>
      <c r="CJ193" s="274">
        <v>1.0295548000000001E-7</v>
      </c>
      <c r="CK193" s="4"/>
      <c r="CL193" s="323">
        <v>1.9396828000000001E-9</v>
      </c>
      <c r="CM193" s="323">
        <v>3.0958684999999999</v>
      </c>
      <c r="CN193" s="323">
        <v>2.0293991000000001E-2</v>
      </c>
      <c r="CO193" s="323">
        <v>6.7758395000000003E-3</v>
      </c>
      <c r="CP193" s="323">
        <v>4.3934998E-4</v>
      </c>
      <c r="CQ193" s="323">
        <v>2.5131822000000001E-9</v>
      </c>
      <c r="CR193" s="323">
        <v>5.7715583000000002E-9</v>
      </c>
      <c r="CS193" s="323">
        <v>4.0306911999999999E-4</v>
      </c>
      <c r="CT193" s="323">
        <v>7.3091998000000005E-2</v>
      </c>
      <c r="CU193" s="323">
        <v>8.8838141999999998</v>
      </c>
      <c r="CV193" s="152" t="s">
        <v>1347</v>
      </c>
      <c r="CW193" s="136" t="s">
        <v>1482</v>
      </c>
      <c r="CX193" s="105" t="s">
        <v>1328</v>
      </c>
      <c r="CY193" s="13"/>
      <c r="CZ193" s="13"/>
      <c r="DB193"/>
      <c r="DC193"/>
      <c r="DD193"/>
      <c r="DE193"/>
      <c r="DF193"/>
      <c r="DG193"/>
      <c r="DH193"/>
      <c r="DI193"/>
      <c r="DJ193"/>
      <c r="DK193"/>
      <c r="DL193"/>
      <c r="DM193"/>
      <c r="DN193"/>
    </row>
    <row r="194" spans="1:118" ht="14.4" customHeight="1" thickBot="1">
      <c r="A194" t="s">
        <v>1659</v>
      </c>
      <c r="B194" s="168" t="s">
        <v>1552</v>
      </c>
      <c r="C194" s="279" t="str">
        <f t="shared" si="60"/>
        <v>A.030.18.129</v>
      </c>
      <c r="D194" s="14" t="s">
        <v>2822</v>
      </c>
      <c r="E194" s="278" t="s">
        <v>1510</v>
      </c>
      <c r="F194" s="281" t="str">
        <f t="shared" si="61"/>
        <v>Cyclohexanone</v>
      </c>
      <c r="G194" s="319">
        <f t="shared" si="67"/>
        <v>0.82699785986500007</v>
      </c>
      <c r="H194" s="319">
        <f t="shared" si="68"/>
        <v>2.2729536170000002E-2</v>
      </c>
      <c r="I194" s="319">
        <f t="shared" si="57"/>
        <v>0.16911261535000002</v>
      </c>
      <c r="J194" s="319">
        <f t="shared" si="58"/>
        <v>1.2505718345E-2</v>
      </c>
      <c r="K194" s="319">
        <v>0.62264998999999999</v>
      </c>
      <c r="L194" s="319">
        <v>6.430843E-2</v>
      </c>
      <c r="M194" s="319">
        <v>2.0460749E-2</v>
      </c>
      <c r="N194" s="319">
        <v>1.6152326000000002E-2</v>
      </c>
      <c r="O194" s="319">
        <v>4.9929175999999997E-3</v>
      </c>
      <c r="P194" s="319">
        <v>7.8798870000000001E-4</v>
      </c>
      <c r="Q194" s="319">
        <v>7.9630387000000004E-4</v>
      </c>
      <c r="R194" s="319">
        <v>8.4316242E-2</v>
      </c>
      <c r="S194" s="319">
        <v>1.4697612000000001E-3</v>
      </c>
      <c r="T194" s="319">
        <v>4.2491865E-3</v>
      </c>
      <c r="U194" s="319">
        <v>6.7522917000000003E-3</v>
      </c>
      <c r="V194" s="319">
        <v>2.7194350000000002E-5</v>
      </c>
      <c r="W194" s="319">
        <v>3.4478945000000003E-5</v>
      </c>
      <c r="X194" s="319">
        <v>0</v>
      </c>
      <c r="Y194" s="210"/>
      <c r="Z194" s="320">
        <f t="shared" si="62"/>
        <v>4.6815788721804505</v>
      </c>
      <c r="AA194" s="210"/>
      <c r="AB194" s="321">
        <f t="shared" si="63"/>
        <v>0.62264998999999999</v>
      </c>
      <c r="AC194" s="321">
        <f t="shared" si="64"/>
        <v>0.19181495716999999</v>
      </c>
      <c r="AD194" s="321">
        <f t="shared" si="59"/>
        <v>0.17336908644499999</v>
      </c>
      <c r="AE194" s="321">
        <f t="shared" si="65"/>
        <v>0.16911261535</v>
      </c>
      <c r="AF194" s="321">
        <f t="shared" si="66"/>
        <v>8.2220529000000004E-3</v>
      </c>
      <c r="AG194"/>
      <c r="AH194" s="121">
        <v>87.118342999999996</v>
      </c>
      <c r="AI194" s="121">
        <v>85.352698000000004</v>
      </c>
      <c r="AJ194" s="121">
        <v>0.91537926000000003</v>
      </c>
      <c r="AK194" s="121">
        <v>0</v>
      </c>
      <c r="AL194" s="121">
        <v>0.35444973000000002</v>
      </c>
      <c r="AM194" s="121">
        <v>0.3005216</v>
      </c>
      <c r="AN194" s="121">
        <v>0.19529490999999999</v>
      </c>
      <c r="AO194"/>
      <c r="AP194" s="282">
        <v>0.12444766</v>
      </c>
      <c r="AQ194" s="282">
        <v>0.11486542</v>
      </c>
      <c r="AR194" s="282">
        <v>4.1363659999999998E-3</v>
      </c>
      <c r="AS194" s="282">
        <v>5.4458783999999996E-3</v>
      </c>
      <c r="AT194" s="255">
        <f t="shared" si="69"/>
        <v>6.8864157714010002E-6</v>
      </c>
      <c r="AU194" s="256">
        <f t="shared" si="70"/>
        <v>1.5297211057013836E-8</v>
      </c>
      <c r="AV194" s="256">
        <f t="shared" si="71"/>
        <v>0.76272806227599999</v>
      </c>
      <c r="AW194" s="272">
        <v>4.3826436999999999E-6</v>
      </c>
      <c r="AX194" s="272">
        <v>1.3224908E-8</v>
      </c>
      <c r="AY194" s="272">
        <v>3.6126189000000002E-13</v>
      </c>
      <c r="AZ194" s="272">
        <v>1.7106814E-10</v>
      </c>
      <c r="BA194" s="272">
        <v>2.2589111E-11</v>
      </c>
      <c r="BB194" s="272">
        <v>2.4008293000000001E-9</v>
      </c>
      <c r="BC194" s="272">
        <v>1.3532899E-6</v>
      </c>
      <c r="BD194" s="272">
        <v>3.7594497000000001E-10</v>
      </c>
      <c r="BE194" s="272">
        <v>1.5320799999999999E-9</v>
      </c>
      <c r="BF194" s="272">
        <v>1.0181136999999999E-11</v>
      </c>
      <c r="BG194" s="272">
        <v>2.2186436999999998E-15</v>
      </c>
      <c r="BH194" s="272">
        <v>1.7189318000000001E-12</v>
      </c>
      <c r="BI194" s="272">
        <v>8.8259128000000001E-11</v>
      </c>
      <c r="BJ194" s="272">
        <v>1.8937533999999999E-11</v>
      </c>
      <c r="BK194" s="272">
        <v>1.1731085E-8</v>
      </c>
      <c r="BL194" s="272">
        <v>1.1354881E-6</v>
      </c>
      <c r="BM194" s="272">
        <v>4.0752491999999999E-11</v>
      </c>
      <c r="BN194" s="272">
        <v>4.8992276000000003E-5</v>
      </c>
      <c r="BO194" s="273">
        <v>0.76267907000000001</v>
      </c>
      <c r="BP194" s="272">
        <v>6.6849984999999997E-10</v>
      </c>
      <c r="BQ194" s="272">
        <v>4.0652018000000003E-12</v>
      </c>
      <c r="BR194" s="272">
        <v>1.8188014000000001E-16</v>
      </c>
      <c r="BS194"/>
      <c r="BT194" s="121">
        <v>2.7861100000000001E-4</v>
      </c>
      <c r="BU194" s="274">
        <v>1.1223601999999999E-5</v>
      </c>
      <c r="BV194" s="121">
        <v>1.3053484E-4</v>
      </c>
      <c r="BW194" s="274">
        <v>9.8773583999999995E-6</v>
      </c>
      <c r="BX194" s="274">
        <v>1.2488320999999999E-5</v>
      </c>
      <c r="BY194" s="274">
        <v>1.2962474999999999E-6</v>
      </c>
      <c r="BZ194" s="274">
        <v>8.4558692E-10</v>
      </c>
      <c r="CA194" s="274">
        <v>1.9880846000000001E-6</v>
      </c>
      <c r="CB194" s="274">
        <v>1.0574254000000001E-6</v>
      </c>
      <c r="CC194" s="274">
        <v>5.2691890999999997E-7</v>
      </c>
      <c r="CD194" s="274">
        <v>1.6579424000000001E-7</v>
      </c>
      <c r="CE194" s="274">
        <v>2.7530957E-8</v>
      </c>
      <c r="CF194" s="274">
        <v>3.0361329E-9</v>
      </c>
      <c r="CG194" s="274">
        <v>6.2334060000000001E-6</v>
      </c>
      <c r="CH194" s="121">
        <v>1.0223621E-4</v>
      </c>
      <c r="CI194" s="274">
        <v>8.5541539999999996E-7</v>
      </c>
      <c r="CJ194" s="274">
        <v>9.5968022999999994E-8</v>
      </c>
      <c r="CK194" s="4"/>
      <c r="CL194" s="323">
        <v>4.9638776999999997E-9</v>
      </c>
      <c r="CM194" s="323">
        <v>4.6507601999999997</v>
      </c>
      <c r="CN194" s="323">
        <v>4.5135412E-2</v>
      </c>
      <c r="CO194" s="323">
        <v>8.0001797999999999E-3</v>
      </c>
      <c r="CP194" s="323">
        <v>4.9332936999999996E-4</v>
      </c>
      <c r="CQ194" s="323">
        <v>5.4359761999999997E-9</v>
      </c>
      <c r="CR194" s="323">
        <v>7.8586756999999996E-7</v>
      </c>
      <c r="CS194" s="323">
        <v>4.6239936999999999E-4</v>
      </c>
      <c r="CT194" s="323">
        <v>23.712302999999999</v>
      </c>
      <c r="CU194" s="323">
        <v>11.384919</v>
      </c>
      <c r="CV194" s="154" t="s">
        <v>1348</v>
      </c>
      <c r="CW194" s="136" t="s">
        <v>1458</v>
      </c>
      <c r="CX194" s="105" t="s">
        <v>1328</v>
      </c>
      <c r="CY194" s="13"/>
      <c r="CZ194" s="13"/>
      <c r="DB194"/>
      <c r="DC194"/>
      <c r="DD194"/>
      <c r="DE194"/>
      <c r="DF194"/>
      <c r="DG194"/>
      <c r="DH194"/>
      <c r="DI194"/>
      <c r="DJ194"/>
      <c r="DK194"/>
      <c r="DL194"/>
      <c r="DM194"/>
      <c r="DN194"/>
    </row>
    <row r="195" spans="1:118" ht="14.4" customHeight="1">
      <c r="A195" t="s">
        <v>1660</v>
      </c>
      <c r="B195" s="168" t="s">
        <v>1552</v>
      </c>
      <c r="C195" s="279" t="str">
        <f t="shared" si="60"/>
        <v>A.030.18.130</v>
      </c>
      <c r="D195" s="14" t="s">
        <v>2822</v>
      </c>
      <c r="E195" s="278" t="s">
        <v>1510</v>
      </c>
      <c r="F195" s="281" t="str">
        <f t="shared" si="61"/>
        <v>Ethanol from ethylene</v>
      </c>
      <c r="G195" s="319">
        <f t="shared" si="67"/>
        <v>0.21116831060946001</v>
      </c>
      <c r="H195" s="319">
        <f t="shared" si="68"/>
        <v>3.3706818340000001E-3</v>
      </c>
      <c r="I195" s="319">
        <f t="shared" si="57"/>
        <v>3.2828586797500003E-2</v>
      </c>
      <c r="J195" s="319">
        <f t="shared" si="58"/>
        <v>2.0522719779600004E-3</v>
      </c>
      <c r="K195" s="319">
        <v>0.17291677</v>
      </c>
      <c r="L195" s="319">
        <v>2.2540322000000002E-2</v>
      </c>
      <c r="M195" s="319">
        <v>8.4861108000000001E-3</v>
      </c>
      <c r="N195" s="319">
        <v>2.4331928000000001E-3</v>
      </c>
      <c r="O195" s="319">
        <v>8.3967855999999999E-4</v>
      </c>
      <c r="P195" s="319">
        <v>2.2328408E-5</v>
      </c>
      <c r="Q195" s="319">
        <v>7.5482066000000001E-5</v>
      </c>
      <c r="R195" s="319">
        <v>1.7955862999999999E-3</v>
      </c>
      <c r="S195" s="319">
        <v>6.2501516999999998E-5</v>
      </c>
      <c r="T195" s="319">
        <v>1.4885174999999999E-3</v>
      </c>
      <c r="U195" s="319">
        <v>5.0108631000000004E-4</v>
      </c>
      <c r="V195" s="319">
        <v>6.5676974999999996E-6</v>
      </c>
      <c r="W195" s="319">
        <v>1.6665095999999999E-7</v>
      </c>
      <c r="X195" s="319">
        <v>0</v>
      </c>
      <c r="Y195" s="210"/>
      <c r="Z195" s="320">
        <f t="shared" si="62"/>
        <v>1.3001260902255638</v>
      </c>
      <c r="AA195" s="210"/>
      <c r="AB195" s="321">
        <f t="shared" si="63"/>
        <v>0.17291677</v>
      </c>
      <c r="AC195" s="321">
        <f t="shared" si="64"/>
        <v>3.6192700933999997E-2</v>
      </c>
      <c r="AD195" s="321">
        <f t="shared" si="59"/>
        <v>3.4310703250960001E-2</v>
      </c>
      <c r="AE195" s="321">
        <f t="shared" si="65"/>
        <v>3.2828586797500003E-2</v>
      </c>
      <c r="AF195" s="321">
        <f t="shared" si="66"/>
        <v>5.63587827E-4</v>
      </c>
      <c r="AG195"/>
      <c r="AH195" s="121">
        <v>25.138746000000001</v>
      </c>
      <c r="AI195" s="121">
        <v>24.445789999999999</v>
      </c>
      <c r="AJ195" s="121">
        <v>6.7930974000000005E-2</v>
      </c>
      <c r="AK195" s="121">
        <v>0</v>
      </c>
      <c r="AL195" s="121">
        <v>0.58581070000000002</v>
      </c>
      <c r="AM195" s="121">
        <v>2.5097418999999999E-2</v>
      </c>
      <c r="AN195" s="121">
        <v>1.4116705E-2</v>
      </c>
      <c r="AO195"/>
      <c r="AP195" s="282">
        <v>3.0206330999999999E-2</v>
      </c>
      <c r="AQ195" s="282">
        <v>2.7310480000000002E-2</v>
      </c>
      <c r="AR195" s="282">
        <v>1.2067005E-3</v>
      </c>
      <c r="AS195" s="282">
        <v>1.6891508E-3</v>
      </c>
      <c r="AT195" s="255">
        <f t="shared" si="69"/>
        <v>1.6373189225177004E-6</v>
      </c>
      <c r="AU195" s="256">
        <f t="shared" si="70"/>
        <v>4.4626497124209623E-9</v>
      </c>
      <c r="AV195" s="256">
        <f t="shared" si="71"/>
        <v>0.23657573755</v>
      </c>
      <c r="AW195" s="272">
        <v>1.2099920000000001E-6</v>
      </c>
      <c r="AX195" s="272">
        <v>3.6509666E-9</v>
      </c>
      <c r="AY195" s="272">
        <v>9.9744025000000001E-14</v>
      </c>
      <c r="AZ195" s="272">
        <v>1.6222399999999999E-11</v>
      </c>
      <c r="BA195" s="272">
        <v>1.9692536E-12</v>
      </c>
      <c r="BB195" s="272">
        <v>3.6162906000000002E-10</v>
      </c>
      <c r="BC195" s="272">
        <v>4.2629524999999997E-7</v>
      </c>
      <c r="BD195" s="272">
        <v>6.6877536000000005E-11</v>
      </c>
      <c r="BE195" s="272">
        <v>4.9280864000000002E-10</v>
      </c>
      <c r="BF195" s="272">
        <v>2.4132301000000002E-10</v>
      </c>
      <c r="BG195" s="272">
        <v>4.0737188000000001E-16</v>
      </c>
      <c r="BH195" s="272">
        <v>5.4629614000000003E-14</v>
      </c>
      <c r="BI195" s="272">
        <v>3.1459512E-15</v>
      </c>
      <c r="BJ195" s="272">
        <v>2.9342178000000002E-15</v>
      </c>
      <c r="BK195" s="272">
        <v>2.3565918000000001E-10</v>
      </c>
      <c r="BL195" s="272">
        <v>4.1296156000000001E-10</v>
      </c>
      <c r="BM195" s="272">
        <v>1.0493416E-11</v>
      </c>
      <c r="BN195" s="272">
        <v>1.339755E-5</v>
      </c>
      <c r="BO195" s="273">
        <v>0.23656234000000001</v>
      </c>
      <c r="BP195" s="272">
        <v>3.2310641000000001E-12</v>
      </c>
      <c r="BQ195" s="272">
        <v>1.9648361999999999E-14</v>
      </c>
      <c r="BR195" s="272">
        <v>8.7908228999999994E-19</v>
      </c>
      <c r="BS195"/>
      <c r="BT195" s="274">
        <v>8.1168530999999999E-5</v>
      </c>
      <c r="BU195" s="274">
        <v>3.4582659999999999E-6</v>
      </c>
      <c r="BV195" s="274">
        <v>3.6250963999999997E-5</v>
      </c>
      <c r="BW195" s="274">
        <v>2.1040438000000001E-7</v>
      </c>
      <c r="BX195" s="274">
        <v>3.4996349999999998E-6</v>
      </c>
      <c r="BY195" s="274">
        <v>1.1901956E-7</v>
      </c>
      <c r="BZ195" s="274">
        <v>6.2785966999999998E-6</v>
      </c>
      <c r="CA195" s="274">
        <v>1.8355228000000001E-7</v>
      </c>
      <c r="CB195" s="274">
        <v>2.9963151999999997E-8</v>
      </c>
      <c r="CC195" s="274">
        <v>4.9946923000000002E-8</v>
      </c>
      <c r="CD195" s="274">
        <v>1.479507E-8</v>
      </c>
      <c r="CE195" s="274">
        <v>6.9271719E-9</v>
      </c>
      <c r="CF195" s="274">
        <v>2.6076513999999998E-10</v>
      </c>
      <c r="CG195" s="274">
        <v>1.5409562000000001E-6</v>
      </c>
      <c r="CH195" s="274">
        <v>2.9425587999999999E-5</v>
      </c>
      <c r="CI195" s="274">
        <v>9.9191679999999996E-8</v>
      </c>
      <c r="CJ195" s="274">
        <v>4.6384278E-10</v>
      </c>
      <c r="CK195" s="4"/>
      <c r="CL195" s="323">
        <v>4.3260721E-10</v>
      </c>
      <c r="CM195" s="323">
        <v>1.2973228999999999</v>
      </c>
      <c r="CN195" s="323">
        <v>8.2437884999999999E-3</v>
      </c>
      <c r="CO195" s="323">
        <v>2.3950649E-3</v>
      </c>
      <c r="CP195" s="323">
        <v>2.6839607999999998E-3</v>
      </c>
      <c r="CQ195" s="323">
        <v>4.1655258999999998E-10</v>
      </c>
      <c r="CR195" s="323">
        <v>2.7103520000000001E-9</v>
      </c>
      <c r="CS195" s="323">
        <v>1.4375561E-4</v>
      </c>
      <c r="CT195" s="323">
        <v>6.2509402999999996E-3</v>
      </c>
      <c r="CU195" s="323">
        <v>3.3056321999999998</v>
      </c>
      <c r="CV195" s="152" t="s">
        <v>1311</v>
      </c>
      <c r="CW195" s="136" t="s">
        <v>1466</v>
      </c>
      <c r="CX195" s="105" t="s">
        <v>1328</v>
      </c>
      <c r="CY195" s="13"/>
      <c r="CZ195" s="13"/>
      <c r="DB195"/>
      <c r="DC195"/>
      <c r="DD195"/>
      <c r="DE195"/>
      <c r="DF195"/>
      <c r="DG195"/>
      <c r="DH195"/>
      <c r="DI195"/>
      <c r="DJ195"/>
      <c r="DK195"/>
      <c r="DL195"/>
      <c r="DM195"/>
      <c r="DN195"/>
    </row>
    <row r="196" spans="1:118" ht="14.4" customHeight="1">
      <c r="A196" t="s">
        <v>1661</v>
      </c>
      <c r="B196" s="168" t="s">
        <v>1552</v>
      </c>
      <c r="C196" s="279" t="str">
        <f t="shared" si="60"/>
        <v>A.030.18.131</v>
      </c>
      <c r="D196" s="14" t="s">
        <v>2822</v>
      </c>
      <c r="E196" s="278" t="s">
        <v>1510</v>
      </c>
      <c r="F196" s="281" t="str">
        <f t="shared" si="61"/>
        <v>Diethyl ether</v>
      </c>
      <c r="G196" s="319">
        <f t="shared" si="67"/>
        <v>0.20828635744046001</v>
      </c>
      <c r="H196" s="319">
        <f t="shared" si="68"/>
        <v>3.3246800219999999E-3</v>
      </c>
      <c r="I196" s="319">
        <f t="shared" si="57"/>
        <v>3.2380554163899997E-2</v>
      </c>
      <c r="J196" s="319">
        <f t="shared" si="58"/>
        <v>2.0242632545600004E-3</v>
      </c>
      <c r="K196" s="319">
        <v>0.17055686</v>
      </c>
      <c r="L196" s="319">
        <v>2.2232700000000001E-2</v>
      </c>
      <c r="M196" s="319">
        <v>8.3702954E-3</v>
      </c>
      <c r="N196" s="319">
        <v>2.3999855E-3</v>
      </c>
      <c r="O196" s="319">
        <v>8.2821893E-4</v>
      </c>
      <c r="P196" s="319">
        <v>2.2023678E-5</v>
      </c>
      <c r="Q196" s="319">
        <v>7.4451914000000003E-5</v>
      </c>
      <c r="R196" s="319">
        <v>1.7710807E-3</v>
      </c>
      <c r="S196" s="319">
        <v>6.1648517999999994E-5</v>
      </c>
      <c r="T196" s="319">
        <v>1.4682027000000001E-3</v>
      </c>
      <c r="U196" s="319">
        <v>4.9424766000000003E-4</v>
      </c>
      <c r="V196" s="319">
        <v>6.4780638999999998E-6</v>
      </c>
      <c r="W196" s="319">
        <v>1.6437656000000001E-7</v>
      </c>
      <c r="X196" s="319">
        <v>0</v>
      </c>
      <c r="Y196" s="210"/>
      <c r="Z196" s="320">
        <f t="shared" si="62"/>
        <v>1.2823824060150375</v>
      </c>
      <c r="AA196" s="210"/>
      <c r="AB196" s="321">
        <f t="shared" si="63"/>
        <v>0.17055686</v>
      </c>
      <c r="AC196" s="321">
        <f t="shared" si="64"/>
        <v>3.5698756121999992E-2</v>
      </c>
      <c r="AD196" s="321">
        <f t="shared" si="59"/>
        <v>3.3842443176559996E-2</v>
      </c>
      <c r="AE196" s="321">
        <f t="shared" si="65"/>
        <v>3.2380554163899997E-2</v>
      </c>
      <c r="AF196" s="321">
        <f t="shared" si="66"/>
        <v>5.55896178E-4</v>
      </c>
      <c r="AG196"/>
      <c r="AH196" s="121">
        <v>24.795660999999999</v>
      </c>
      <c r="AI196" s="121">
        <v>24.112162999999999</v>
      </c>
      <c r="AJ196" s="121">
        <v>6.7003876000000004E-2</v>
      </c>
      <c r="AK196" s="121">
        <v>0</v>
      </c>
      <c r="AL196" s="121">
        <v>0.57781576000000001</v>
      </c>
      <c r="AM196" s="121">
        <v>2.4754898000000001E-2</v>
      </c>
      <c r="AN196" s="121">
        <v>1.3924044999999999E-2</v>
      </c>
      <c r="AO196"/>
      <c r="AP196" s="282">
        <v>2.9794086000000001E-2</v>
      </c>
      <c r="AQ196" s="282">
        <v>2.6937756E-2</v>
      </c>
      <c r="AR196" s="282">
        <v>1.1902319E-3</v>
      </c>
      <c r="AS196" s="282">
        <v>1.6660977999999999E-3</v>
      </c>
      <c r="AT196" s="255">
        <f t="shared" si="69"/>
        <v>1.6149734226084999E-6</v>
      </c>
      <c r="AU196" s="256">
        <f t="shared" si="70"/>
        <v>4.401745046880295E-9</v>
      </c>
      <c r="AV196" s="256">
        <f t="shared" si="71"/>
        <v>0.23334703470499998</v>
      </c>
      <c r="AW196" s="272">
        <v>1.1934785E-6</v>
      </c>
      <c r="AX196" s="272">
        <v>3.6011395000000001E-9</v>
      </c>
      <c r="AY196" s="272">
        <v>9.8382754000000002E-14</v>
      </c>
      <c r="AZ196" s="272">
        <v>1.6001003E-11</v>
      </c>
      <c r="BA196" s="272">
        <v>1.9423779E-12</v>
      </c>
      <c r="BB196" s="272">
        <v>3.5669367E-10</v>
      </c>
      <c r="BC196" s="272">
        <v>4.2047733000000002E-7</v>
      </c>
      <c r="BD196" s="272">
        <v>6.5964815000000005E-11</v>
      </c>
      <c r="BE196" s="272">
        <v>4.8608295999999999E-10</v>
      </c>
      <c r="BF196" s="272">
        <v>2.3802951999999999E-10</v>
      </c>
      <c r="BG196" s="272">
        <v>4.0181221000000001E-16</v>
      </c>
      <c r="BH196" s="272">
        <v>5.3884049000000003E-14</v>
      </c>
      <c r="BI196" s="272">
        <v>3.1030163999999999E-15</v>
      </c>
      <c r="BJ196" s="272">
        <v>2.8941726000000002E-15</v>
      </c>
      <c r="BK196" s="272">
        <v>2.3244299000000001E-10</v>
      </c>
      <c r="BL196" s="272">
        <v>4.0732560000000002E-10</v>
      </c>
      <c r="BM196" s="272">
        <v>1.0350205000000001E-11</v>
      </c>
      <c r="BN196" s="272">
        <v>1.3214704999999999E-5</v>
      </c>
      <c r="BO196" s="273">
        <v>0.23333382</v>
      </c>
      <c r="BP196" s="272">
        <v>3.1869675999999999E-12</v>
      </c>
      <c r="BQ196" s="272">
        <v>1.9380208999999999E-14</v>
      </c>
      <c r="BR196" s="272">
        <v>8.6708488999999999E-19</v>
      </c>
      <c r="BS196"/>
      <c r="BT196" s="274">
        <v>8.0060771999999994E-5</v>
      </c>
      <c r="BU196" s="274">
        <v>3.4110688000000002E-6</v>
      </c>
      <c r="BV196" s="274">
        <v>3.5756224000000001E-5</v>
      </c>
      <c r="BW196" s="274">
        <v>2.0753286E-7</v>
      </c>
      <c r="BX196" s="274">
        <v>3.4518733000000001E-6</v>
      </c>
      <c r="BY196" s="274">
        <v>1.1739523E-7</v>
      </c>
      <c r="BZ196" s="274">
        <v>6.1929086000000003E-6</v>
      </c>
      <c r="CA196" s="274">
        <v>1.8104723000000001E-7</v>
      </c>
      <c r="CB196" s="274">
        <v>2.9554226E-8</v>
      </c>
      <c r="CC196" s="274">
        <v>4.9265265E-8</v>
      </c>
      <c r="CD196" s="274">
        <v>1.4593151999999999E-8</v>
      </c>
      <c r="CE196" s="274">
        <v>6.8326323000000001E-9</v>
      </c>
      <c r="CF196" s="274">
        <v>2.5720630999999999E-10</v>
      </c>
      <c r="CG196" s="274">
        <v>1.5199258E-6</v>
      </c>
      <c r="CH196" s="274">
        <v>2.9023998E-5</v>
      </c>
      <c r="CI196" s="274">
        <v>9.7837948000000002E-8</v>
      </c>
      <c r="CJ196" s="274">
        <v>4.5751241999999998E-10</v>
      </c>
      <c r="CK196" s="4"/>
      <c r="CL196" s="323">
        <v>4.2670314000000001E-10</v>
      </c>
      <c r="CM196" s="323">
        <v>1.2796175000000001</v>
      </c>
      <c r="CN196" s="323">
        <v>8.1312802000000003E-3</v>
      </c>
      <c r="CO196" s="323">
        <v>2.3623779E-3</v>
      </c>
      <c r="CP196" s="323">
        <v>2.6473310000000002E-3</v>
      </c>
      <c r="CQ196" s="323">
        <v>4.1086762999999999E-10</v>
      </c>
      <c r="CR196" s="323">
        <v>2.6733620999999998E-9</v>
      </c>
      <c r="CS196" s="323">
        <v>1.4179368E-4</v>
      </c>
      <c r="CT196" s="323">
        <v>6.1656297000000004E-3</v>
      </c>
      <c r="CU196" s="323">
        <v>3.2605181000000001</v>
      </c>
      <c r="CV196" s="152" t="s">
        <v>1349</v>
      </c>
      <c r="CW196" s="136" t="s">
        <v>1465</v>
      </c>
      <c r="CX196" s="105" t="s">
        <v>1328</v>
      </c>
      <c r="CY196" s="13"/>
      <c r="CZ196" s="13"/>
      <c r="DB196"/>
      <c r="DC196"/>
      <c r="DD196"/>
      <c r="DE196"/>
      <c r="DF196"/>
      <c r="DG196"/>
      <c r="DH196"/>
      <c r="DI196"/>
      <c r="DJ196"/>
      <c r="DK196"/>
      <c r="DL196"/>
      <c r="DM196"/>
      <c r="DN196"/>
    </row>
    <row r="197" spans="1:118" ht="14.4" customHeight="1">
      <c r="A197" t="s">
        <v>1662</v>
      </c>
      <c r="B197" s="168" t="s">
        <v>1552</v>
      </c>
      <c r="C197" s="279" t="str">
        <f t="shared" si="60"/>
        <v>A.030.18.132</v>
      </c>
      <c r="D197" s="14" t="s">
        <v>2822</v>
      </c>
      <c r="E197" s="278" t="s">
        <v>1510</v>
      </c>
      <c r="F197" s="281" t="str">
        <f t="shared" si="61"/>
        <v>Dimethyl sulfoxide</v>
      </c>
      <c r="G197" s="319">
        <f t="shared" si="67"/>
        <v>0.29107026248700002</v>
      </c>
      <c r="H197" s="319">
        <f t="shared" si="68"/>
        <v>1.6470498110000002E-2</v>
      </c>
      <c r="I197" s="319">
        <f t="shared" si="57"/>
        <v>3.1782444136999995E-2</v>
      </c>
      <c r="J197" s="319">
        <f t="shared" si="58"/>
        <v>1.9704690239999999E-2</v>
      </c>
      <c r="K197" s="319">
        <v>0.22311263000000001</v>
      </c>
      <c r="L197" s="319">
        <v>1.2072747999999999E-2</v>
      </c>
      <c r="M197" s="319">
        <v>1.6297704999999999E-2</v>
      </c>
      <c r="N197" s="319">
        <v>1.3850055E-2</v>
      </c>
      <c r="O197" s="319">
        <v>2.1402923999999999E-3</v>
      </c>
      <c r="P197" s="319">
        <v>2.1260545000000001E-4</v>
      </c>
      <c r="Q197" s="319">
        <v>2.6754525999999999E-4</v>
      </c>
      <c r="R197" s="319">
        <v>3.3903767999999999E-3</v>
      </c>
      <c r="S197" s="319">
        <v>9.1575830999999998E-4</v>
      </c>
      <c r="T197" s="319">
        <v>3.1430995000000001E-3</v>
      </c>
      <c r="U197" s="319">
        <v>1.5627327E-2</v>
      </c>
      <c r="V197" s="319">
        <v>2.1614336999999999E-5</v>
      </c>
      <c r="W197" s="319">
        <v>1.8505429999999999E-5</v>
      </c>
      <c r="X197" s="319">
        <v>0</v>
      </c>
      <c r="Y197" s="210"/>
      <c r="Z197" s="320">
        <f t="shared" si="62"/>
        <v>1.6775385714285713</v>
      </c>
      <c r="AA197" s="210"/>
      <c r="AB197" s="321">
        <f t="shared" si="63"/>
        <v>0.22311263000000001</v>
      </c>
      <c r="AC197" s="321">
        <f t="shared" si="64"/>
        <v>4.8231327909999996E-2</v>
      </c>
      <c r="AD197" s="321">
        <f t="shared" si="59"/>
        <v>3.4922434729999993E-2</v>
      </c>
      <c r="AE197" s="321">
        <f t="shared" si="65"/>
        <v>3.1782444136999995E-2</v>
      </c>
      <c r="AF197" s="321">
        <f t="shared" si="66"/>
        <v>1.654308531E-2</v>
      </c>
      <c r="AG197"/>
      <c r="AH197" s="121">
        <v>42.124040000000001</v>
      </c>
      <c r="AI197" s="121">
        <v>38.604118</v>
      </c>
      <c r="AJ197" s="121">
        <v>2.1184503000000001</v>
      </c>
      <c r="AK197" s="121">
        <v>0</v>
      </c>
      <c r="AL197" s="121">
        <v>0.17651723999999999</v>
      </c>
      <c r="AM197" s="121">
        <v>0.75760344999999996</v>
      </c>
      <c r="AN197" s="121">
        <v>0.46735121000000002</v>
      </c>
      <c r="AO197"/>
      <c r="AP197" s="282">
        <v>3.6898609999999998E-2</v>
      </c>
      <c r="AQ197" s="282">
        <v>3.3390945999999998E-2</v>
      </c>
      <c r="AR197" s="282">
        <v>1.5116484999999999E-3</v>
      </c>
      <c r="AS197" s="282">
        <v>1.9960150999999999E-3</v>
      </c>
      <c r="AT197" s="255">
        <f t="shared" si="69"/>
        <v>2.0018552882260001E-6</v>
      </c>
      <c r="AU197" s="256">
        <f t="shared" si="70"/>
        <v>5.5904161912875186E-9</v>
      </c>
      <c r="AV197" s="256">
        <f t="shared" si="71"/>
        <v>0.27955394183500004</v>
      </c>
      <c r="AW197" s="272">
        <v>1.5904623000000001E-6</v>
      </c>
      <c r="AX197" s="272">
        <v>4.8000589999999998E-9</v>
      </c>
      <c r="AY197" s="272">
        <v>1.3109010999999999E-13</v>
      </c>
      <c r="AZ197" s="272">
        <v>1.5038448E-10</v>
      </c>
      <c r="BA197" s="272">
        <v>1.9230175999999999E-11</v>
      </c>
      <c r="BB197" s="272">
        <v>2.0594449E-9</v>
      </c>
      <c r="BC197" s="272">
        <v>4.0488908000000002E-7</v>
      </c>
      <c r="BD197" s="272">
        <v>2.9755221999999999E-10</v>
      </c>
      <c r="BE197" s="272">
        <v>4.2669584000000001E-10</v>
      </c>
      <c r="BF197" s="272">
        <v>3.1249296000000003E-11</v>
      </c>
      <c r="BG197" s="272">
        <v>1.7569404E-15</v>
      </c>
      <c r="BH197" s="272">
        <v>4.7704166999999997E-13</v>
      </c>
      <c r="BI197" s="272">
        <v>4.2527042999999999E-14</v>
      </c>
      <c r="BJ197" s="272">
        <v>2.2048006000000001E-14</v>
      </c>
      <c r="BK197" s="272">
        <v>2.2990195E-9</v>
      </c>
      <c r="BL197" s="272">
        <v>1.6170341E-9</v>
      </c>
      <c r="BM197" s="272">
        <v>3.2003411999999998E-11</v>
      </c>
      <c r="BN197" s="272">
        <v>3.2211834999999998E-5</v>
      </c>
      <c r="BO197" s="273">
        <v>0.27952173000000002</v>
      </c>
      <c r="BP197" s="272">
        <v>3.5879507E-10</v>
      </c>
      <c r="BQ197" s="272">
        <v>2.1818619E-12</v>
      </c>
      <c r="BR197" s="272">
        <v>9.7618118999999995E-17</v>
      </c>
      <c r="BS197"/>
      <c r="BT197" s="121">
        <v>1.0968503999999999E-4</v>
      </c>
      <c r="BU197" s="274">
        <v>3.6033979000000001E-6</v>
      </c>
      <c r="BV197" s="274">
        <v>4.6774226999999997E-5</v>
      </c>
      <c r="BW197" s="274">
        <v>3.9786761000000001E-7</v>
      </c>
      <c r="BX197" s="274">
        <v>3.9124726999999999E-6</v>
      </c>
      <c r="BY197" s="274">
        <v>1.2978566999999999E-6</v>
      </c>
      <c r="BZ197" s="274">
        <v>6.5957042999999998E-10</v>
      </c>
      <c r="CA197" s="274">
        <v>1.9875788999999999E-6</v>
      </c>
      <c r="CB197" s="274">
        <v>2.8530155E-7</v>
      </c>
      <c r="CC197" s="274">
        <v>1.7703625E-7</v>
      </c>
      <c r="CD197" s="274">
        <v>1.4452491E-7</v>
      </c>
      <c r="CE197" s="274">
        <v>2.1716409999999999E-8</v>
      </c>
      <c r="CF197" s="274">
        <v>2.5503011000000001E-9</v>
      </c>
      <c r="CG197" s="274">
        <v>3.2145939999999999E-6</v>
      </c>
      <c r="CH197" s="274">
        <v>4.7485723000000001E-5</v>
      </c>
      <c r="CI197" s="274">
        <v>3.2802386000000002E-7</v>
      </c>
      <c r="CJ197" s="274">
        <v>5.1507646E-8</v>
      </c>
      <c r="CK197" s="4"/>
      <c r="CL197" s="323">
        <v>4.2312453999999996E-9</v>
      </c>
      <c r="CM197" s="323">
        <v>1.6502957</v>
      </c>
      <c r="CN197" s="323">
        <v>4.0560010000000001E-2</v>
      </c>
      <c r="CO197" s="323">
        <v>2.8728910999999998E-3</v>
      </c>
      <c r="CP197" s="323">
        <v>4.2291710000000001E-4</v>
      </c>
      <c r="CQ197" s="323">
        <v>3.8432157000000002E-9</v>
      </c>
      <c r="CR197" s="323">
        <v>9.7823271999999996E-9</v>
      </c>
      <c r="CS197" s="323">
        <v>1.4330307E-4</v>
      </c>
      <c r="CT197" s="323">
        <v>6.1911731999999997E-2</v>
      </c>
      <c r="CU197" s="323">
        <v>4.7255421000000002</v>
      </c>
      <c r="CV197" s="152" t="s">
        <v>1350</v>
      </c>
      <c r="CW197" s="136" t="s">
        <v>1483</v>
      </c>
      <c r="CX197" s="105" t="s">
        <v>1328</v>
      </c>
      <c r="CY197" s="13"/>
      <c r="CZ197" s="13"/>
      <c r="DB197"/>
      <c r="DC197"/>
      <c r="DD197"/>
      <c r="DE197"/>
      <c r="DF197"/>
      <c r="DG197"/>
      <c r="DH197"/>
      <c r="DI197"/>
      <c r="DJ197"/>
      <c r="DK197"/>
      <c r="DL197"/>
      <c r="DM197"/>
      <c r="DN197"/>
    </row>
    <row r="198" spans="1:118" ht="14.4" customHeight="1" thickBot="1">
      <c r="A198" t="s">
        <v>3541</v>
      </c>
      <c r="B198" s="168" t="s">
        <v>1552</v>
      </c>
      <c r="C198" s="279" t="str">
        <f t="shared" si="60"/>
        <v>A.030.18.133</v>
      </c>
      <c r="D198" s="14" t="s">
        <v>2822</v>
      </c>
      <c r="E198" s="278" t="s">
        <v>1510</v>
      </c>
      <c r="F198" s="281" t="str">
        <f t="shared" si="61"/>
        <v>Dimethylamine (1)</v>
      </c>
      <c r="G198" s="319">
        <f t="shared" si="67"/>
        <v>0.38846778756637002</v>
      </c>
      <c r="H198" s="319">
        <f t="shared" si="68"/>
        <v>1.2373965600000002E-2</v>
      </c>
      <c r="I198" s="319">
        <f t="shared" si="57"/>
        <v>0.18275916001480003</v>
      </c>
      <c r="J198" s="319">
        <f t="shared" si="58"/>
        <v>1.4900591951569999E-2</v>
      </c>
      <c r="K198" s="319">
        <v>0.17843407</v>
      </c>
      <c r="L198" s="319">
        <v>9.0685404000000001E-3</v>
      </c>
      <c r="M198" s="319">
        <v>2.7550954999999999E-2</v>
      </c>
      <c r="N198" s="319">
        <v>1.0493383E-2</v>
      </c>
      <c r="O198" s="319">
        <v>1.5594951E-3</v>
      </c>
      <c r="P198" s="319">
        <v>1.4824432999999999E-4</v>
      </c>
      <c r="Q198" s="319">
        <v>1.7284317E-4</v>
      </c>
      <c r="R198" s="319">
        <v>0.14612979000000001</v>
      </c>
      <c r="S198" s="319">
        <v>7.2371375E-4</v>
      </c>
      <c r="T198" s="319">
        <v>9.3037296999999998E-4</v>
      </c>
      <c r="U198" s="319">
        <v>1.3246258E-2</v>
      </c>
      <c r="V198" s="319">
        <v>9.8746147999999998E-6</v>
      </c>
      <c r="W198" s="319">
        <v>2.4723157E-7</v>
      </c>
      <c r="X198" s="319">
        <v>0</v>
      </c>
      <c r="Y198" s="210"/>
      <c r="Z198" s="320">
        <f t="shared" si="62"/>
        <v>1.3416095488721804</v>
      </c>
      <c r="AA198" s="210"/>
      <c r="AB198" s="321">
        <f t="shared" si="63"/>
        <v>0.17843407</v>
      </c>
      <c r="AC198" s="321">
        <f t="shared" si="64"/>
        <v>0.195123251</v>
      </c>
      <c r="AD198" s="321">
        <f t="shared" si="59"/>
        <v>0.18367990560156999</v>
      </c>
      <c r="AE198" s="321">
        <f t="shared" si="65"/>
        <v>0.18275916001480003</v>
      </c>
      <c r="AF198" s="321">
        <f t="shared" si="66"/>
        <v>1.3969971750000001E-2</v>
      </c>
      <c r="AG198"/>
      <c r="AH198" s="121">
        <v>30.926289000000001</v>
      </c>
      <c r="AI198" s="121">
        <v>27.933837</v>
      </c>
      <c r="AJ198" s="121">
        <v>1.7956641</v>
      </c>
      <c r="AK198" s="121">
        <v>0</v>
      </c>
      <c r="AL198" s="121">
        <v>0.15523144</v>
      </c>
      <c r="AM198" s="121">
        <v>0.64360603999999999</v>
      </c>
      <c r="AN198" s="121">
        <v>0.39795086000000002</v>
      </c>
      <c r="AO198"/>
      <c r="AP198" s="282">
        <v>3.0943786000000001E-2</v>
      </c>
      <c r="AQ198" s="282">
        <v>2.8233616999999999E-2</v>
      </c>
      <c r="AR198" s="282">
        <v>1.2929707000000001E-3</v>
      </c>
      <c r="AS198" s="282">
        <v>1.4171988E-3</v>
      </c>
      <c r="AT198" s="255">
        <f t="shared" si="69"/>
        <v>1.6926629077581001E-6</v>
      </c>
      <c r="AU198" s="256">
        <f t="shared" si="70"/>
        <v>4.7816963769831447E-9</v>
      </c>
      <c r="AV198" s="256">
        <f t="shared" si="71"/>
        <v>0.198487230091</v>
      </c>
      <c r="AW198" s="272">
        <v>1.2685899E-6</v>
      </c>
      <c r="AX198" s="272">
        <v>3.8285168999999998E-9</v>
      </c>
      <c r="AY198" s="272">
        <v>1.0456252E-13</v>
      </c>
      <c r="AZ198" s="272">
        <v>1.0432499000000001E-10</v>
      </c>
      <c r="BA198" s="272">
        <v>1.346458E-11</v>
      </c>
      <c r="BB198" s="272">
        <v>1.5603756E-9</v>
      </c>
      <c r="BC198" s="272">
        <v>4.1987744999999999E-7</v>
      </c>
      <c r="BD198" s="272">
        <v>2.3045552999999999E-10</v>
      </c>
      <c r="BE198" s="272">
        <v>6.4686386999999995E-10</v>
      </c>
      <c r="BF198" s="272">
        <v>5.3762693000000001E-11</v>
      </c>
      <c r="BG198" s="272">
        <v>7.8801566999999995E-12</v>
      </c>
      <c r="BH198" s="272">
        <v>3.3194930000000001E-13</v>
      </c>
      <c r="BI198" s="272">
        <v>4.4580447999999999E-14</v>
      </c>
      <c r="BJ198" s="272">
        <v>1.4791789999999999E-14</v>
      </c>
      <c r="BK198" s="272">
        <v>1.6097835000000001E-9</v>
      </c>
      <c r="BL198" s="272">
        <v>9.0281571000000001E-10</v>
      </c>
      <c r="BM198" s="272">
        <v>1.3692192999999999E-11</v>
      </c>
      <c r="BN198" s="272">
        <v>2.4000091E-5</v>
      </c>
      <c r="BO198" s="273">
        <v>0.19846322999999999</v>
      </c>
      <c r="BP198" s="272">
        <v>4.7933780999999996E-12</v>
      </c>
      <c r="BQ198" s="272">
        <v>2.9148920999999999E-14</v>
      </c>
      <c r="BR198" s="272">
        <v>1.3041443E-18</v>
      </c>
      <c r="BS198"/>
      <c r="BT198" s="121">
        <v>1.3183102000000001E-4</v>
      </c>
      <c r="BU198" s="274">
        <v>5.3398137000000002E-6</v>
      </c>
      <c r="BV198" s="274">
        <v>3.7407633999999997E-5</v>
      </c>
      <c r="BW198" s="274">
        <v>1.7117684E-5</v>
      </c>
      <c r="BX198" s="274">
        <v>5.3925829000000001E-6</v>
      </c>
      <c r="BY198" s="274">
        <v>2.4737871E-5</v>
      </c>
      <c r="BZ198" s="274">
        <v>3.0315887E-10</v>
      </c>
      <c r="CA198" s="274">
        <v>3.6924675000000001E-6</v>
      </c>
      <c r="CB198" s="274">
        <v>1.9893344999999999E-7</v>
      </c>
      <c r="CC198" s="274">
        <v>1.1437133E-7</v>
      </c>
      <c r="CD198" s="274">
        <v>1.0119929999999999E-7</v>
      </c>
      <c r="CE198" s="274">
        <v>9.5245275999999992E-9</v>
      </c>
      <c r="CF198" s="274">
        <v>1.7864374999999999E-9</v>
      </c>
      <c r="CG198" s="274">
        <v>2.7254625999999999E-6</v>
      </c>
      <c r="CH198" s="274">
        <v>3.4721048E-5</v>
      </c>
      <c r="CI198" s="274">
        <v>2.6964605999999998E-7</v>
      </c>
      <c r="CJ198" s="274">
        <v>6.8812434E-10</v>
      </c>
      <c r="CK198" s="4"/>
      <c r="CL198" s="323">
        <v>2.9639129E-9</v>
      </c>
      <c r="CM198" s="323">
        <v>1.3225477000000001</v>
      </c>
      <c r="CN198" s="323">
        <v>3.0916898000000002E-2</v>
      </c>
      <c r="CO198" s="323">
        <v>3.5474458E-3</v>
      </c>
      <c r="CP198" s="323">
        <v>1.6383765000000002E-2</v>
      </c>
      <c r="CQ198" s="323">
        <v>2.6634400000000001E-9</v>
      </c>
      <c r="CR198" s="323">
        <v>4.8520255000000001E-9</v>
      </c>
      <c r="CS198" s="323">
        <v>1.5898238999999999E-4</v>
      </c>
      <c r="CT198" s="323">
        <v>5.4020339000000001E-2</v>
      </c>
      <c r="CU198" s="323">
        <v>3.3521416999999998</v>
      </c>
      <c r="CV198" s="148" t="s">
        <v>1351</v>
      </c>
      <c r="CW198" s="136" t="s">
        <v>1471</v>
      </c>
      <c r="CX198" s="105" t="s">
        <v>1328</v>
      </c>
      <c r="CY198" s="13"/>
      <c r="CZ198" s="13"/>
      <c r="DB198"/>
      <c r="DC198"/>
      <c r="DD198"/>
      <c r="DE198"/>
      <c r="DF198"/>
      <c r="DG198"/>
      <c r="DH198"/>
      <c r="DI198"/>
      <c r="DJ198"/>
      <c r="DK198"/>
      <c r="DL198"/>
      <c r="DM198"/>
      <c r="DN198"/>
    </row>
    <row r="199" spans="1:118" ht="14.4" customHeight="1" thickBot="1">
      <c r="A199" t="s">
        <v>1663</v>
      </c>
      <c r="B199" s="168" t="s">
        <v>1552</v>
      </c>
      <c r="C199" s="279" t="str">
        <f t="shared" si="60"/>
        <v>A.030.18.134</v>
      </c>
      <c r="D199" s="14" t="s">
        <v>2822</v>
      </c>
      <c r="E199" s="278" t="s">
        <v>1510</v>
      </c>
      <c r="F199" s="281" t="str">
        <f t="shared" si="61"/>
        <v>Ethyl acetate from ethanol and acetic acid</v>
      </c>
      <c r="G199" s="319">
        <f t="shared" si="67"/>
        <v>0.47302911233367001</v>
      </c>
      <c r="H199" s="319">
        <f t="shared" si="68"/>
        <v>1.6251796000000002E-2</v>
      </c>
      <c r="I199" s="319">
        <f t="shared" ref="I199:I262" si="72">L199+M199+R199+V199</f>
        <v>6.1120192103000001E-2</v>
      </c>
      <c r="J199" s="319">
        <f t="shared" ref="J199:J262" si="73">S199+T199+U199+W199+X199</f>
        <v>7.8418842306699991E-3</v>
      </c>
      <c r="K199" s="319">
        <v>0.38781524000000001</v>
      </c>
      <c r="L199" s="319">
        <v>2.1455622000000001E-2</v>
      </c>
      <c r="M199" s="319">
        <v>1.7510128999999999E-2</v>
      </c>
      <c r="N199" s="319">
        <v>1.3021466000000001E-2</v>
      </c>
      <c r="O199" s="319">
        <v>2.1031381000000001E-3</v>
      </c>
      <c r="P199" s="319">
        <v>2.2082292E-4</v>
      </c>
      <c r="Q199" s="319">
        <v>9.0636898000000005E-4</v>
      </c>
      <c r="R199" s="319">
        <v>2.2130272999999999E-2</v>
      </c>
      <c r="S199" s="319">
        <v>4.9923405999999996E-4</v>
      </c>
      <c r="T199" s="319">
        <v>3.9726537000000003E-3</v>
      </c>
      <c r="U199" s="319">
        <v>3.3695175E-3</v>
      </c>
      <c r="V199" s="319">
        <v>2.4168103000000001E-5</v>
      </c>
      <c r="W199" s="319">
        <v>4.7897067E-7</v>
      </c>
      <c r="X199" s="319">
        <v>0</v>
      </c>
      <c r="Y199" s="210"/>
      <c r="Z199" s="320">
        <f t="shared" si="62"/>
        <v>2.9159040601503756</v>
      </c>
      <c r="AA199" s="210"/>
      <c r="AB199" s="321">
        <f t="shared" si="63"/>
        <v>0.38781524000000001</v>
      </c>
      <c r="AC199" s="321">
        <f t="shared" si="64"/>
        <v>7.7347820000000012E-2</v>
      </c>
      <c r="AD199" s="321">
        <f t="shared" ref="AD199:AD262" si="74">W199+T199+L199+M199+R199</f>
        <v>6.5069156670670009E-2</v>
      </c>
      <c r="AE199" s="321">
        <f t="shared" si="65"/>
        <v>6.1120192102999994E-2</v>
      </c>
      <c r="AF199" s="321">
        <f t="shared" si="66"/>
        <v>3.8687515600000001E-3</v>
      </c>
      <c r="AG199"/>
      <c r="AH199" s="121">
        <v>45.368789</v>
      </c>
      <c r="AI199" s="121">
        <v>44.310181999999998</v>
      </c>
      <c r="AJ199" s="121">
        <v>0.45680869000000002</v>
      </c>
      <c r="AK199" s="121">
        <v>0</v>
      </c>
      <c r="AL199" s="121">
        <v>0.37188954000000002</v>
      </c>
      <c r="AM199" s="121">
        <v>0.13815825000000001</v>
      </c>
      <c r="AN199" s="121">
        <v>9.1750313E-2</v>
      </c>
      <c r="AO199"/>
      <c r="AP199" s="282">
        <v>5.9949400999999999E-2</v>
      </c>
      <c r="AQ199" s="282">
        <v>5.4733466000000001E-2</v>
      </c>
      <c r="AR199" s="282">
        <v>2.5477617999999998E-3</v>
      </c>
      <c r="AS199" s="282">
        <v>2.6681729999999998E-3</v>
      </c>
      <c r="AT199" s="255">
        <f t="shared" si="69"/>
        <v>3.2813828361768E-6</v>
      </c>
      <c r="AU199" s="256">
        <f t="shared" si="70"/>
        <v>9.4221958953556666E-9</v>
      </c>
      <c r="AV199" s="256">
        <f t="shared" si="71"/>
        <v>0.37369370492000004</v>
      </c>
      <c r="AW199" s="272">
        <v>2.7376198000000001E-6</v>
      </c>
      <c r="AX199" s="272">
        <v>8.2612341000000005E-9</v>
      </c>
      <c r="AY199" s="272">
        <v>2.2565766000000001E-13</v>
      </c>
      <c r="AZ199" s="272">
        <v>1.4190302000000001E-10</v>
      </c>
      <c r="BA199" s="272">
        <v>1.8051872E-11</v>
      </c>
      <c r="BB199" s="272">
        <v>1.9362624E-9</v>
      </c>
      <c r="BC199" s="272">
        <v>5.3771891999999997E-7</v>
      </c>
      <c r="BD199" s="272">
        <v>3.0452824E-10</v>
      </c>
      <c r="BE199" s="272">
        <v>5.9130068000000005E-10</v>
      </c>
      <c r="BF199" s="272">
        <v>2.2579803E-10</v>
      </c>
      <c r="BG199" s="272">
        <v>1.8519061000000001E-15</v>
      </c>
      <c r="BH199" s="272">
        <v>1.8229682E-12</v>
      </c>
      <c r="BI199" s="272">
        <v>7.3476678000000001E-13</v>
      </c>
      <c r="BJ199" s="272">
        <v>2.3633024000000001E-14</v>
      </c>
      <c r="BK199" s="272">
        <v>2.2195219E-9</v>
      </c>
      <c r="BL199" s="272">
        <v>1.7190906000000001E-9</v>
      </c>
      <c r="BM199" s="272">
        <v>3.6469494000000003E-11</v>
      </c>
      <c r="BN199" s="272">
        <v>3.0604919999999997E-5</v>
      </c>
      <c r="BO199" s="273">
        <v>0.37366310000000003</v>
      </c>
      <c r="BP199" s="272">
        <v>9.2863847999999998E-12</v>
      </c>
      <c r="BQ199" s="272">
        <v>5.6471258999999999E-14</v>
      </c>
      <c r="BR199" s="272">
        <v>2.5265660000000001E-18</v>
      </c>
      <c r="BS199"/>
      <c r="BT199" s="121">
        <v>1.5922003E-4</v>
      </c>
      <c r="BU199" s="274">
        <v>4.6050338999999997E-6</v>
      </c>
      <c r="BV199" s="274">
        <v>8.1303142000000006E-5</v>
      </c>
      <c r="BW199" s="274">
        <v>2.5929545000000001E-6</v>
      </c>
      <c r="BX199" s="274">
        <v>4.8933311E-6</v>
      </c>
      <c r="BY199" s="274">
        <v>1.0361257E-6</v>
      </c>
      <c r="BZ199" s="274">
        <v>3.8933435000000003E-6</v>
      </c>
      <c r="CA199" s="274">
        <v>1.5902151999999999E-6</v>
      </c>
      <c r="CB199" s="274">
        <v>2.9632880999999998E-7</v>
      </c>
      <c r="CC199" s="274">
        <v>5.9974962999999999E-7</v>
      </c>
      <c r="CD199" s="274">
        <v>1.3566496E-7</v>
      </c>
      <c r="CE199" s="274">
        <v>2.4574778999999999E-8</v>
      </c>
      <c r="CF199" s="274">
        <v>2.3936905E-9</v>
      </c>
      <c r="CG199" s="274">
        <v>4.6264339E-6</v>
      </c>
      <c r="CH199" s="274">
        <v>5.2446206999999999E-5</v>
      </c>
      <c r="CI199" s="274">
        <v>1.1731984E-6</v>
      </c>
      <c r="CJ199" s="274">
        <v>1.3331282E-9</v>
      </c>
      <c r="CK199" s="4"/>
      <c r="CL199" s="323">
        <v>3.9713803000000001E-9</v>
      </c>
      <c r="CM199" s="323">
        <v>2.8903194999999999</v>
      </c>
      <c r="CN199" s="323">
        <v>3.6056612000000002E-2</v>
      </c>
      <c r="CO199" s="323">
        <v>3.4078638E-3</v>
      </c>
      <c r="CP199" s="323">
        <v>2.5225043000000002E-3</v>
      </c>
      <c r="CQ199" s="323">
        <v>3.6453247999999999E-9</v>
      </c>
      <c r="CR199" s="323">
        <v>1.066495E-8</v>
      </c>
      <c r="CS199" s="323">
        <v>1.8640265000000001E-4</v>
      </c>
      <c r="CT199" s="323">
        <v>0.35309815999999999</v>
      </c>
      <c r="CU199" s="323">
        <v>5.9218206000000002</v>
      </c>
      <c r="CV199" s="149" t="s">
        <v>1352</v>
      </c>
      <c r="CW199" s="136" t="s">
        <v>1477</v>
      </c>
      <c r="CX199" s="105" t="s">
        <v>1328</v>
      </c>
      <c r="CY199" s="13"/>
      <c r="CZ199" s="13"/>
      <c r="DB199"/>
      <c r="DC199"/>
      <c r="DD199"/>
      <c r="DE199"/>
      <c r="DF199"/>
      <c r="DG199"/>
      <c r="DH199"/>
      <c r="DI199"/>
      <c r="DJ199"/>
      <c r="DK199"/>
      <c r="DL199"/>
      <c r="DM199"/>
      <c r="DN199"/>
    </row>
    <row r="200" spans="1:118" ht="14.4" customHeight="1" thickBot="1">
      <c r="A200" t="s">
        <v>1664</v>
      </c>
      <c r="B200" s="168" t="s">
        <v>1552</v>
      </c>
      <c r="C200" s="279" t="str">
        <f t="shared" si="60"/>
        <v>A.030.18.135</v>
      </c>
      <c r="D200" s="14" t="s">
        <v>2822</v>
      </c>
      <c r="E200" s="278" t="s">
        <v>1510</v>
      </c>
      <c r="F200" s="281" t="str">
        <f t="shared" si="61"/>
        <v>Ethyl acetate, from Butane oxidation</v>
      </c>
      <c r="G200" s="319">
        <f t="shared" si="67"/>
        <v>0.1936419786934</v>
      </c>
      <c r="H200" s="319">
        <f t="shared" si="68"/>
        <v>1.8512198236000001E-2</v>
      </c>
      <c r="I200" s="319">
        <f t="shared" si="72"/>
        <v>3.4645044222700004E-2</v>
      </c>
      <c r="J200" s="319">
        <f t="shared" si="73"/>
        <v>5.3483462347000002E-3</v>
      </c>
      <c r="K200" s="319">
        <v>0.13513639</v>
      </c>
      <c r="L200" s="319">
        <v>1.2443526999999999E-2</v>
      </c>
      <c r="M200" s="319">
        <v>1.8815852000000001E-2</v>
      </c>
      <c r="N200" s="319">
        <v>1.6585299000000001E-2</v>
      </c>
      <c r="O200" s="319">
        <v>1.7832041000000001E-3</v>
      </c>
      <c r="P200" s="319">
        <v>4.7875425999999997E-5</v>
      </c>
      <c r="Q200" s="319">
        <v>9.5819709999999994E-5</v>
      </c>
      <c r="R200" s="319">
        <v>3.3782608E-3</v>
      </c>
      <c r="S200" s="319">
        <v>2.2755761000000001E-4</v>
      </c>
      <c r="T200" s="319">
        <v>1.4035325E-3</v>
      </c>
      <c r="U200" s="319">
        <v>3.7092436999999999E-3</v>
      </c>
      <c r="V200" s="319">
        <v>7.4044227000000004E-6</v>
      </c>
      <c r="W200" s="319">
        <v>8.0124247E-6</v>
      </c>
      <c r="X200" s="319">
        <v>0</v>
      </c>
      <c r="Y200" s="210"/>
      <c r="Z200" s="320">
        <f t="shared" si="62"/>
        <v>1.0160630827067669</v>
      </c>
      <c r="AA200" s="210"/>
      <c r="AB200" s="321">
        <f t="shared" si="63"/>
        <v>0.13513639</v>
      </c>
      <c r="AC200" s="321">
        <f t="shared" si="64"/>
        <v>5.3149838035999999E-2</v>
      </c>
      <c r="AD200" s="321">
        <f t="shared" si="74"/>
        <v>3.6049184724699999E-2</v>
      </c>
      <c r="AE200" s="321">
        <f t="shared" si="65"/>
        <v>3.4645044222699997E-2</v>
      </c>
      <c r="AF200" s="321">
        <f t="shared" si="66"/>
        <v>3.9368013099999998E-3</v>
      </c>
      <c r="AG200"/>
      <c r="AH200" s="121">
        <v>39.526919999999997</v>
      </c>
      <c r="AI200" s="121">
        <v>38.766934999999997</v>
      </c>
      <c r="AJ200" s="121">
        <v>0.50284335999999996</v>
      </c>
      <c r="AK200" s="121">
        <v>0</v>
      </c>
      <c r="AL200" s="121">
        <v>4.1539035000000002E-2</v>
      </c>
      <c r="AM200" s="121">
        <v>0.13204482000000001</v>
      </c>
      <c r="AN200" s="121">
        <v>8.3557774000000001E-2</v>
      </c>
      <c r="AO200"/>
      <c r="AP200" s="282">
        <v>2.6465658999999999E-2</v>
      </c>
      <c r="AQ200" s="282">
        <v>2.2845568E-2</v>
      </c>
      <c r="AR200" s="282">
        <v>1.0242535000000001E-3</v>
      </c>
      <c r="AS200" s="282">
        <v>2.5958373999999998E-3</v>
      </c>
      <c r="AT200" s="255">
        <f t="shared" si="69"/>
        <v>1.3696383662915998E-6</v>
      </c>
      <c r="AU200" s="256">
        <f t="shared" si="70"/>
        <v>3.7879198635312784E-9</v>
      </c>
      <c r="AV200" s="256">
        <f t="shared" si="71"/>
        <v>0.3635626657462</v>
      </c>
      <c r="AW200" s="272">
        <v>9.5608954000000001E-7</v>
      </c>
      <c r="AX200" s="272">
        <v>2.8852542999999999E-9</v>
      </c>
      <c r="AY200" s="272">
        <v>7.8807778999999997E-14</v>
      </c>
      <c r="AZ200" s="272">
        <v>3.0719046999999998E-11</v>
      </c>
      <c r="BA200" s="272">
        <v>3.8539896E-12</v>
      </c>
      <c r="BB200" s="272">
        <v>2.466222E-9</v>
      </c>
      <c r="BC200" s="272">
        <v>4.0962692999999998E-7</v>
      </c>
      <c r="BD200" s="272">
        <v>3.6181585000000002E-10</v>
      </c>
      <c r="BE200" s="272">
        <v>4.5938105999999999E-10</v>
      </c>
      <c r="BF200" s="272">
        <v>4.6326045000000001E-11</v>
      </c>
      <c r="BG200" s="272">
        <v>3.1362226999999998E-15</v>
      </c>
      <c r="BH200" s="272">
        <v>1.1170122E-13</v>
      </c>
      <c r="BI200" s="272">
        <v>4.6456727000000001E-13</v>
      </c>
      <c r="BJ200" s="272">
        <v>7.2331617999999999E-15</v>
      </c>
      <c r="BK200" s="272">
        <v>7.3978485E-10</v>
      </c>
      <c r="BL200" s="272">
        <v>6.0204409999999998E-10</v>
      </c>
      <c r="BM200" s="272">
        <v>3.3995080000000002E-11</v>
      </c>
      <c r="BN200" s="272">
        <v>7.4857462000000001E-6</v>
      </c>
      <c r="BO200" s="273">
        <v>0.36355517999999998</v>
      </c>
      <c r="BP200" s="272">
        <v>7.9272304999999994E-11</v>
      </c>
      <c r="BQ200" s="272">
        <v>4.8206131E-13</v>
      </c>
      <c r="BR200" s="272">
        <v>2.1567780000000001E-17</v>
      </c>
      <c r="BS200"/>
      <c r="BT200" s="274">
        <v>9.1510060999999996E-5</v>
      </c>
      <c r="BU200" s="274">
        <v>3.9344294999999998E-6</v>
      </c>
      <c r="BV200" s="274">
        <v>2.8330533999999999E-5</v>
      </c>
      <c r="BW200" s="274">
        <v>3.9586518999999998E-7</v>
      </c>
      <c r="BX200" s="274">
        <v>3.6294919999999999E-6</v>
      </c>
      <c r="BY200" s="274">
        <v>1.5160632000000001E-6</v>
      </c>
      <c r="BZ200" s="274">
        <v>2.3288055999999999E-10</v>
      </c>
      <c r="CA200" s="274">
        <v>2.2934327E-6</v>
      </c>
      <c r="CB200" s="274">
        <v>6.4245450999999999E-8</v>
      </c>
      <c r="CC200" s="274">
        <v>6.3404460000000004E-8</v>
      </c>
      <c r="CD200" s="274">
        <v>2.89613E-8</v>
      </c>
      <c r="CE200" s="274">
        <v>5.7402918999999999E-8</v>
      </c>
      <c r="CF200" s="274">
        <v>5.1083034999999999E-10</v>
      </c>
      <c r="CG200" s="274">
        <v>4.0929871999999998E-6</v>
      </c>
      <c r="CH200" s="274">
        <v>4.7032556000000001E-5</v>
      </c>
      <c r="CI200" s="274">
        <v>5.8562533E-8</v>
      </c>
      <c r="CJ200" s="274">
        <v>1.1380116999999999E-8</v>
      </c>
      <c r="CK200" s="4"/>
      <c r="CL200" s="323">
        <v>8.4750451000000005E-10</v>
      </c>
      <c r="CM200" s="323">
        <v>1.0052243999999999</v>
      </c>
      <c r="CN200" s="323">
        <v>6.2074232999999999E-2</v>
      </c>
      <c r="CO200" s="323">
        <v>3.04967E-3</v>
      </c>
      <c r="CP200" s="323">
        <v>5.9516126999999998E-4</v>
      </c>
      <c r="CQ200" s="323">
        <v>7.9036942000000003E-10</v>
      </c>
      <c r="CR200" s="323">
        <v>3.2033355E-9</v>
      </c>
      <c r="CS200" s="323">
        <v>1.0505156000000001E-4</v>
      </c>
      <c r="CT200" s="323">
        <v>4.0944568000000001E-2</v>
      </c>
      <c r="CU200" s="323">
        <v>5.1515591000000001</v>
      </c>
      <c r="CV200" s="151" t="s">
        <v>1352</v>
      </c>
      <c r="CW200" s="136" t="s">
        <v>1477</v>
      </c>
      <c r="CX200" s="105" t="s">
        <v>1328</v>
      </c>
      <c r="CY200" s="13"/>
      <c r="CZ200" s="13"/>
      <c r="DB200"/>
      <c r="DC200"/>
      <c r="DD200"/>
      <c r="DE200"/>
      <c r="DF200"/>
      <c r="DG200"/>
      <c r="DH200"/>
      <c r="DI200"/>
      <c r="DJ200"/>
      <c r="DK200"/>
      <c r="DL200"/>
      <c r="DM200"/>
      <c r="DN200"/>
    </row>
    <row r="201" spans="1:118" ht="14.4" customHeight="1" thickBot="1">
      <c r="A201" t="s">
        <v>1665</v>
      </c>
      <c r="B201" s="168" t="s">
        <v>1552</v>
      </c>
      <c r="C201" s="279" t="str">
        <f t="shared" si="60"/>
        <v>A.030.18.136</v>
      </c>
      <c r="D201" s="14" t="s">
        <v>2822</v>
      </c>
      <c r="E201" s="278" t="s">
        <v>1510</v>
      </c>
      <c r="F201" s="281" t="str">
        <f t="shared" si="61"/>
        <v>Ethyl acetate, from Ethyl Alcohol</v>
      </c>
      <c r="G201" s="319">
        <f t="shared" si="67"/>
        <v>0.47790889528708003</v>
      </c>
      <c r="H201" s="319">
        <f t="shared" si="68"/>
        <v>1.8931774840000002E-2</v>
      </c>
      <c r="I201" s="319">
        <f t="shared" si="72"/>
        <v>4.9690212460000001E-2</v>
      </c>
      <c r="J201" s="319">
        <f t="shared" si="73"/>
        <v>1.0987697987079999E-2</v>
      </c>
      <c r="K201" s="319">
        <v>0.39829921000000001</v>
      </c>
      <c r="L201" s="319">
        <v>1.1065043E-2</v>
      </c>
      <c r="M201" s="319">
        <v>1.7230684E-2</v>
      </c>
      <c r="N201" s="319">
        <v>1.5781553E-2</v>
      </c>
      <c r="O201" s="319">
        <v>2.2422651999999999E-3</v>
      </c>
      <c r="P201" s="319">
        <v>2.7498498999999998E-4</v>
      </c>
      <c r="Q201" s="319">
        <v>6.3297164999999997E-4</v>
      </c>
      <c r="R201" s="319">
        <v>2.137143E-2</v>
      </c>
      <c r="S201" s="319">
        <v>7.1883183999999997E-4</v>
      </c>
      <c r="T201" s="319">
        <v>3.0497728999999999E-3</v>
      </c>
      <c r="U201" s="319">
        <v>7.2187175999999997E-3</v>
      </c>
      <c r="V201" s="319">
        <v>2.305546E-5</v>
      </c>
      <c r="W201" s="319">
        <v>3.7564708E-7</v>
      </c>
      <c r="X201" s="319">
        <v>0</v>
      </c>
      <c r="Y201" s="210"/>
      <c r="Z201" s="320">
        <f t="shared" si="62"/>
        <v>2.9947309022556392</v>
      </c>
      <c r="AA201" s="210"/>
      <c r="AB201" s="321">
        <f t="shared" si="63"/>
        <v>0.39829921000000001</v>
      </c>
      <c r="AC201" s="321">
        <f t="shared" si="64"/>
        <v>6.8598931840000002E-2</v>
      </c>
      <c r="AD201" s="321">
        <f t="shared" si="74"/>
        <v>5.2717305547079998E-2</v>
      </c>
      <c r="AE201" s="321">
        <f t="shared" si="65"/>
        <v>4.9690212459999994E-2</v>
      </c>
      <c r="AF201" s="321">
        <f t="shared" si="66"/>
        <v>7.9375494400000003E-3</v>
      </c>
      <c r="AG201"/>
      <c r="AH201" s="121">
        <v>42.676248999999999</v>
      </c>
      <c r="AI201" s="121">
        <v>41.118642999999999</v>
      </c>
      <c r="AJ201" s="121">
        <v>0.97860926999999998</v>
      </c>
      <c r="AK201" s="121">
        <v>0</v>
      </c>
      <c r="AL201" s="121">
        <v>5.3512892999999999E-2</v>
      </c>
      <c r="AM201" s="121">
        <v>0.31878770000000001</v>
      </c>
      <c r="AN201" s="121">
        <v>0.20669567999999999</v>
      </c>
      <c r="AO201"/>
      <c r="AP201" s="282">
        <v>5.8534595000000002E-2</v>
      </c>
      <c r="AQ201" s="282">
        <v>5.3748688000000003E-2</v>
      </c>
      <c r="AR201" s="282">
        <v>2.5391232E-3</v>
      </c>
      <c r="AS201" s="282">
        <v>2.2467835000000002E-3</v>
      </c>
      <c r="AT201" s="255">
        <f t="shared" si="69"/>
        <v>3.2223434280771004E-6</v>
      </c>
      <c r="AU201" s="256">
        <f t="shared" si="70"/>
        <v>9.3902485834737336E-9</v>
      </c>
      <c r="AV201" s="256">
        <f t="shared" si="71"/>
        <v>0.31467555298</v>
      </c>
      <c r="AW201" s="272">
        <v>2.8194576000000002E-6</v>
      </c>
      <c r="AX201" s="272">
        <v>8.5084811000000003E-9</v>
      </c>
      <c r="AY201" s="272">
        <v>2.3239877999999999E-13</v>
      </c>
      <c r="AZ201" s="272">
        <v>1.795548E-10</v>
      </c>
      <c r="BA201" s="272">
        <v>2.3028652000000001E-11</v>
      </c>
      <c r="BB201" s="272">
        <v>2.3467844999999998E-9</v>
      </c>
      <c r="BC201" s="272">
        <v>3.9576799000000002E-7</v>
      </c>
      <c r="BD201" s="272">
        <v>3.5471117E-10</v>
      </c>
      <c r="BE201" s="272">
        <v>4.1418643000000001E-10</v>
      </c>
      <c r="BF201" s="272">
        <v>7.6247337000000002E-11</v>
      </c>
      <c r="BG201" s="272">
        <v>1.9562162E-15</v>
      </c>
      <c r="BH201" s="272">
        <v>1.9365322000000001E-12</v>
      </c>
      <c r="BI201" s="272">
        <v>7.4133429999999999E-13</v>
      </c>
      <c r="BJ201" s="272">
        <v>2.8251721999999999E-14</v>
      </c>
      <c r="BK201" s="272">
        <v>2.8141379000000001E-9</v>
      </c>
      <c r="BL201" s="272">
        <v>1.7470491E-9</v>
      </c>
      <c r="BM201" s="272">
        <v>3.3637781999999999E-11</v>
      </c>
      <c r="BN201" s="272">
        <v>3.1272980000000002E-5</v>
      </c>
      <c r="BO201" s="273">
        <v>0.31464428</v>
      </c>
      <c r="BP201" s="272">
        <v>7.2831251000000007E-12</v>
      </c>
      <c r="BQ201" s="272">
        <v>4.4289273999999998E-14</v>
      </c>
      <c r="BR201" s="272">
        <v>1.9815349E-18</v>
      </c>
      <c r="BS201"/>
      <c r="BT201" s="121">
        <v>1.5255212000000001E-4</v>
      </c>
      <c r="BU201" s="274">
        <v>3.550165E-6</v>
      </c>
      <c r="BV201" s="274">
        <v>8.3501043999999999E-5</v>
      </c>
      <c r="BW201" s="274">
        <v>2.5042542000000002E-6</v>
      </c>
      <c r="BX201" s="274">
        <v>3.9140839999999999E-6</v>
      </c>
      <c r="BY201" s="274">
        <v>1.36215E-6</v>
      </c>
      <c r="BZ201" s="274">
        <v>7.0285137000000001E-10</v>
      </c>
      <c r="CA201" s="274">
        <v>2.0879514000000001E-6</v>
      </c>
      <c r="CB201" s="274">
        <v>3.6901049000000002E-7</v>
      </c>
      <c r="CC201" s="274">
        <v>4.1884102E-7</v>
      </c>
      <c r="CD201" s="274">
        <v>1.7307565000000001E-7</v>
      </c>
      <c r="CE201" s="274">
        <v>2.2950990999999999E-8</v>
      </c>
      <c r="CF201" s="274">
        <v>3.0543054000000002E-9</v>
      </c>
      <c r="CG201" s="274">
        <v>4.6583435999999997E-6</v>
      </c>
      <c r="CH201" s="274">
        <v>4.8784032E-5</v>
      </c>
      <c r="CI201" s="274">
        <v>1.2014115000000001E-6</v>
      </c>
      <c r="CJ201" s="274">
        <v>1.0455457E-9</v>
      </c>
      <c r="CK201" s="4"/>
      <c r="CL201" s="323">
        <v>5.0674688999999997E-9</v>
      </c>
      <c r="CM201" s="323">
        <v>2.9621170999999999</v>
      </c>
      <c r="CN201" s="323">
        <v>4.3253827000000002E-2</v>
      </c>
      <c r="CO201" s="323">
        <v>2.7672016000000002E-3</v>
      </c>
      <c r="CP201" s="323">
        <v>8.9016365000000003E-4</v>
      </c>
      <c r="CQ201" s="323">
        <v>4.6045269000000003E-9</v>
      </c>
      <c r="CR201" s="323">
        <v>1.0544739000000001E-8</v>
      </c>
      <c r="CS201" s="323">
        <v>1.4067967999999999E-4</v>
      </c>
      <c r="CT201" s="323">
        <v>0.36423216000000003</v>
      </c>
      <c r="CU201" s="323">
        <v>5.3608101000000001</v>
      </c>
      <c r="CV201" s="151" t="s">
        <v>1352</v>
      </c>
      <c r="CW201" s="136" t="s">
        <v>1477</v>
      </c>
      <c r="CX201" s="105" t="s">
        <v>1328</v>
      </c>
      <c r="CY201" s="13"/>
      <c r="CZ201" s="13"/>
      <c r="DB201"/>
      <c r="DC201"/>
      <c r="DD201"/>
      <c r="DE201"/>
      <c r="DF201"/>
      <c r="DG201"/>
      <c r="DH201"/>
      <c r="DI201"/>
      <c r="DJ201"/>
      <c r="DK201"/>
      <c r="DL201"/>
      <c r="DM201"/>
      <c r="DN201"/>
    </row>
    <row r="202" spans="1:118" ht="14.4" customHeight="1" thickBot="1">
      <c r="A202" t="s">
        <v>1666</v>
      </c>
      <c r="B202" s="168" t="s">
        <v>1552</v>
      </c>
      <c r="C202" s="279" t="str">
        <f t="shared" si="60"/>
        <v>A.030.18.137</v>
      </c>
      <c r="D202" s="14" t="s">
        <v>2822</v>
      </c>
      <c r="E202" s="278" t="s">
        <v>1510</v>
      </c>
      <c r="F202" s="281" t="str">
        <f t="shared" si="61"/>
        <v>Ethylene glycol diethyl ether</v>
      </c>
      <c r="G202" s="319">
        <f t="shared" si="67"/>
        <v>0.69569064494071997</v>
      </c>
      <c r="H202" s="319">
        <f t="shared" si="68"/>
        <v>2.7446238929999998E-2</v>
      </c>
      <c r="I202" s="319">
        <f t="shared" si="72"/>
        <v>0.3236537807762</v>
      </c>
      <c r="J202" s="319">
        <f t="shared" si="73"/>
        <v>1.3387305234519999E-2</v>
      </c>
      <c r="K202" s="319">
        <v>0.33120332000000002</v>
      </c>
      <c r="L202" s="319">
        <v>4.3711445000000002E-2</v>
      </c>
      <c r="M202" s="319">
        <v>1.0528585E-2</v>
      </c>
      <c r="N202" s="319">
        <v>4.3684437999999999E-3</v>
      </c>
      <c r="O202" s="319">
        <v>1.9191823E-2</v>
      </c>
      <c r="P202" s="319">
        <v>3.2243952999999998E-3</v>
      </c>
      <c r="Q202" s="319">
        <v>6.6157683000000003E-4</v>
      </c>
      <c r="R202" s="319">
        <v>0.26940405000000001</v>
      </c>
      <c r="S202" s="319">
        <v>4.8571687000000002E-4</v>
      </c>
      <c r="T202" s="319">
        <v>2.1633784999999998E-3</v>
      </c>
      <c r="U202" s="319">
        <v>1.073792E-2</v>
      </c>
      <c r="V202" s="319">
        <v>9.7007761999999996E-6</v>
      </c>
      <c r="W202" s="319">
        <v>2.8986452000000001E-7</v>
      </c>
      <c r="X202" s="319">
        <v>0</v>
      </c>
      <c r="Y202" s="210"/>
      <c r="Z202" s="320">
        <f t="shared" si="62"/>
        <v>2.4902505263157897</v>
      </c>
      <c r="AA202" s="210"/>
      <c r="AB202" s="321">
        <f t="shared" si="63"/>
        <v>0.33120332000000002</v>
      </c>
      <c r="AC202" s="321">
        <f t="shared" si="64"/>
        <v>0.35109031892999998</v>
      </c>
      <c r="AD202" s="321">
        <f t="shared" si="74"/>
        <v>0.32580774836451998</v>
      </c>
      <c r="AE202" s="321">
        <f t="shared" si="65"/>
        <v>0.3236537807762</v>
      </c>
      <c r="AF202" s="321">
        <f t="shared" si="66"/>
        <v>1.122363687E-2</v>
      </c>
      <c r="AG202"/>
      <c r="AH202" s="121">
        <v>31.539110999999998</v>
      </c>
      <c r="AI202" s="121">
        <v>26.937083999999999</v>
      </c>
      <c r="AJ202" s="121">
        <v>1.4556125</v>
      </c>
      <c r="AK202" s="121">
        <v>0</v>
      </c>
      <c r="AL202" s="121">
        <v>0.86536725999999997</v>
      </c>
      <c r="AM202" s="121">
        <v>0.54814580000000002</v>
      </c>
      <c r="AN202" s="121">
        <v>1.7329014</v>
      </c>
      <c r="AO202"/>
      <c r="AP202" s="282">
        <v>5.6771782999999999E-2</v>
      </c>
      <c r="AQ202" s="282">
        <v>5.2906465E-2</v>
      </c>
      <c r="AR202" s="282">
        <v>2.2080809000000002E-3</v>
      </c>
      <c r="AS202" s="282">
        <v>1.6572380999999999E-3</v>
      </c>
      <c r="AT202" s="255">
        <f t="shared" si="69"/>
        <v>3.1718503466209998E-6</v>
      </c>
      <c r="AU202" s="256">
        <f t="shared" si="70"/>
        <v>8.1659796328370059E-9</v>
      </c>
      <c r="AV202" s="256">
        <f t="shared" si="71"/>
        <v>0.23210617541799999</v>
      </c>
      <c r="AW202" s="272">
        <v>2.3153320000000001E-6</v>
      </c>
      <c r="AX202" s="272">
        <v>6.9860782999999998E-9</v>
      </c>
      <c r="AY202" s="272">
        <v>1.9086256E-13</v>
      </c>
      <c r="AZ202" s="272">
        <v>2.0929254999999999E-11</v>
      </c>
      <c r="BA202" s="272">
        <v>2.4868013999999999E-12</v>
      </c>
      <c r="BB202" s="272">
        <v>6.4945182000000001E-10</v>
      </c>
      <c r="BC202" s="272">
        <v>8.3995748999999996E-7</v>
      </c>
      <c r="BD202" s="272">
        <v>1.0527206999999999E-10</v>
      </c>
      <c r="BE202" s="272">
        <v>9.6744492999999996E-10</v>
      </c>
      <c r="BF202" s="272">
        <v>9.1170635000000005E-11</v>
      </c>
      <c r="BG202" s="272">
        <v>5.8893126999999996E-16</v>
      </c>
      <c r="BH202" s="272">
        <v>1.1157406E-13</v>
      </c>
      <c r="BI202" s="272">
        <v>8.5450362000000002E-14</v>
      </c>
      <c r="BJ202" s="272">
        <v>8.0769947000000003E-15</v>
      </c>
      <c r="BK202" s="272">
        <v>1.5025377000000002E-8</v>
      </c>
      <c r="BL202" s="272">
        <v>8.5699178999999997E-10</v>
      </c>
      <c r="BM202" s="272">
        <v>1.5582968E-11</v>
      </c>
      <c r="BN202" s="272">
        <v>1.4275418E-5</v>
      </c>
      <c r="BO202" s="273">
        <v>0.23209189999999999</v>
      </c>
      <c r="BP202" s="272">
        <v>5.6199546000000003E-12</v>
      </c>
      <c r="BQ202" s="272">
        <v>3.4175400000000001E-14</v>
      </c>
      <c r="BR202" s="272">
        <v>1.5290327000000001E-18</v>
      </c>
      <c r="BS202"/>
      <c r="BT202" s="121">
        <v>1.7549319000000001E-4</v>
      </c>
      <c r="BU202" s="274">
        <v>6.8347903000000002E-6</v>
      </c>
      <c r="BV202" s="274">
        <v>6.9434792000000006E-5</v>
      </c>
      <c r="BW202" s="274">
        <v>3.1557219000000002E-5</v>
      </c>
      <c r="BX202" s="274">
        <v>1.5723144999999998E-5</v>
      </c>
      <c r="BY202" s="274">
        <v>3.2396088000000001E-7</v>
      </c>
      <c r="BZ202" s="274">
        <v>3.0414880000000001E-10</v>
      </c>
      <c r="CA202" s="274">
        <v>4.9572301000000001E-7</v>
      </c>
      <c r="CB202" s="274">
        <v>4.3269113999999999E-6</v>
      </c>
      <c r="CC202" s="274">
        <v>4.3776923999999998E-7</v>
      </c>
      <c r="CD202" s="274">
        <v>1.8681824999999999E-8</v>
      </c>
      <c r="CE202" s="274">
        <v>1.0267505999999999E-8</v>
      </c>
      <c r="CF202" s="274">
        <v>3.2925416E-10</v>
      </c>
      <c r="CG202" s="274">
        <v>1.9888179E-6</v>
      </c>
      <c r="CH202" s="274">
        <v>3.4087549999999999E-5</v>
      </c>
      <c r="CI202" s="274">
        <v>1.0252119E-5</v>
      </c>
      <c r="CJ202" s="274">
        <v>8.0678542999999997E-10</v>
      </c>
      <c r="CK202" s="4"/>
      <c r="CL202" s="323">
        <v>5.4620970000000003E-10</v>
      </c>
      <c r="CM202" s="323">
        <v>2.4866842999999998</v>
      </c>
      <c r="CN202" s="323">
        <v>1.5469525E-2</v>
      </c>
      <c r="CO202" s="323">
        <v>4.7530966999999999E-3</v>
      </c>
      <c r="CP202" s="323">
        <v>1.3856027999999999E-3</v>
      </c>
      <c r="CQ202" s="323">
        <v>4.3143714999999999E-9</v>
      </c>
      <c r="CR202" s="323">
        <v>4.7683296000000001E-9</v>
      </c>
      <c r="CS202" s="323">
        <v>2.8353088E-4</v>
      </c>
      <c r="CT202" s="323">
        <v>0.20618159999999999</v>
      </c>
      <c r="CU202" s="323">
        <v>3.2918523</v>
      </c>
      <c r="CV202" s="151" t="s">
        <v>1353</v>
      </c>
      <c r="CW202" s="136" t="s">
        <v>1465</v>
      </c>
      <c r="CX202" s="105" t="s">
        <v>1328</v>
      </c>
      <c r="CY202" s="13"/>
      <c r="CZ202" s="13"/>
      <c r="DB202"/>
      <c r="DC202"/>
      <c r="DD202"/>
      <c r="DE202"/>
      <c r="DF202"/>
      <c r="DG202"/>
      <c r="DH202"/>
      <c r="DI202"/>
      <c r="DJ202"/>
      <c r="DK202"/>
      <c r="DL202"/>
      <c r="DM202"/>
      <c r="DN202"/>
    </row>
    <row r="203" spans="1:118" ht="14.4" customHeight="1" thickBot="1">
      <c r="A203" t="s">
        <v>1667</v>
      </c>
      <c r="B203" s="168" t="s">
        <v>1552</v>
      </c>
      <c r="C203" s="279" t="str">
        <f t="shared" si="60"/>
        <v>A.030.18.138</v>
      </c>
      <c r="D203" s="14" t="s">
        <v>2822</v>
      </c>
      <c r="E203" s="278" t="s">
        <v>1510</v>
      </c>
      <c r="F203" s="281" t="str">
        <f t="shared" si="61"/>
        <v>Ethylene glycol dimethyl ether</v>
      </c>
      <c r="G203" s="319">
        <f t="shared" si="67"/>
        <v>0.31682784145158105</v>
      </c>
      <c r="H203" s="319">
        <f t="shared" si="68"/>
        <v>9.3875188100000003E-3</v>
      </c>
      <c r="I203" s="319">
        <f t="shared" si="72"/>
        <v>4.0697829801699996E-2</v>
      </c>
      <c r="J203" s="319">
        <f t="shared" si="73"/>
        <v>5.6873628398809994E-3</v>
      </c>
      <c r="K203" s="319">
        <v>0.26105513000000002</v>
      </c>
      <c r="L203" s="319">
        <v>3.1503653999999999E-2</v>
      </c>
      <c r="M203" s="319">
        <v>7.3272414999999997E-3</v>
      </c>
      <c r="N203" s="319">
        <v>3.8420428999999998E-3</v>
      </c>
      <c r="O203" s="319">
        <v>1.1830628E-3</v>
      </c>
      <c r="P203" s="319">
        <v>3.8062593999999999E-3</v>
      </c>
      <c r="Q203" s="319">
        <v>5.5615370999999997E-4</v>
      </c>
      <c r="R203" s="319">
        <v>1.8627644E-3</v>
      </c>
      <c r="S203" s="319">
        <v>2.163787E-4</v>
      </c>
      <c r="T203" s="319">
        <v>8.0083727999999996E-4</v>
      </c>
      <c r="U203" s="319">
        <v>4.6700572000000001E-3</v>
      </c>
      <c r="V203" s="319">
        <v>4.1699017000000003E-6</v>
      </c>
      <c r="W203" s="319">
        <v>8.9659881000000002E-8</v>
      </c>
      <c r="X203" s="319">
        <v>0</v>
      </c>
      <c r="Y203" s="210"/>
      <c r="Z203" s="320">
        <f t="shared" si="62"/>
        <v>1.9628205263157896</v>
      </c>
      <c r="AA203" s="210"/>
      <c r="AB203" s="321">
        <f t="shared" si="63"/>
        <v>0.26105513000000002</v>
      </c>
      <c r="AC203" s="321">
        <f t="shared" si="64"/>
        <v>5.008117871E-2</v>
      </c>
      <c r="AD203" s="321">
        <f t="shared" si="74"/>
        <v>4.1494586839880998E-2</v>
      </c>
      <c r="AE203" s="321">
        <f t="shared" si="65"/>
        <v>4.0697829801699996E-2</v>
      </c>
      <c r="AF203" s="321">
        <f t="shared" si="66"/>
        <v>4.8864359000000005E-3</v>
      </c>
      <c r="AG203"/>
      <c r="AH203" s="121">
        <v>36.195861999999998</v>
      </c>
      <c r="AI203" s="121">
        <v>34.33381</v>
      </c>
      <c r="AJ203" s="121">
        <v>0.63306753999999998</v>
      </c>
      <c r="AK203" s="121">
        <v>0</v>
      </c>
      <c r="AL203" s="121">
        <v>0.85268292000000001</v>
      </c>
      <c r="AM203" s="121">
        <v>0.23445741</v>
      </c>
      <c r="AN203" s="121">
        <v>0.14184357</v>
      </c>
      <c r="AO203"/>
      <c r="AP203" s="282">
        <v>4.4853417E-2</v>
      </c>
      <c r="AQ203" s="282">
        <v>4.0797794999999998E-2</v>
      </c>
      <c r="AR203" s="282">
        <v>1.7512663999999999E-3</v>
      </c>
      <c r="AS203" s="282">
        <v>2.3043559E-3</v>
      </c>
      <c r="AT203" s="255">
        <f t="shared" si="69"/>
        <v>2.4459109387233998E-6</v>
      </c>
      <c r="AU203" s="256">
        <f t="shared" si="70"/>
        <v>6.4765769670573359E-9</v>
      </c>
      <c r="AV203" s="256">
        <f t="shared" si="71"/>
        <v>0.32273892523100001</v>
      </c>
      <c r="AW203" s="272">
        <v>1.8256984000000001E-6</v>
      </c>
      <c r="AX203" s="272">
        <v>5.5087286000000002E-9</v>
      </c>
      <c r="AY203" s="272">
        <v>1.5049955999999999E-13</v>
      </c>
      <c r="AZ203" s="272">
        <v>1.8987958000000001E-11</v>
      </c>
      <c r="BA203" s="272">
        <v>2.3923206E-12</v>
      </c>
      <c r="BB203" s="272">
        <v>5.7105465999999998E-10</v>
      </c>
      <c r="BC203" s="272">
        <v>6.0184082999999999E-7</v>
      </c>
      <c r="BD203" s="272">
        <v>1.0279022E-10</v>
      </c>
      <c r="BE203" s="272">
        <v>6.9382934000000003E-10</v>
      </c>
      <c r="BF203" s="272">
        <v>1.6442615000000001E-10</v>
      </c>
      <c r="BG203" s="272">
        <v>2.9591867999999998E-16</v>
      </c>
      <c r="BH203" s="272">
        <v>1.0812747E-13</v>
      </c>
      <c r="BI203" s="272">
        <v>8.9577759999999995E-14</v>
      </c>
      <c r="BJ203" s="272">
        <v>7.8704606999999996E-15</v>
      </c>
      <c r="BK203" s="272">
        <v>1.7493110999999999E-8</v>
      </c>
      <c r="BL203" s="272">
        <v>2.8442444000000002E-10</v>
      </c>
      <c r="BM203" s="272">
        <v>6.4357144000000004E-12</v>
      </c>
      <c r="BN203" s="272">
        <v>1.1705231000000001E-5</v>
      </c>
      <c r="BO203" s="273">
        <v>0.32272721999999998</v>
      </c>
      <c r="BP203" s="272">
        <v>1.7383448E-12</v>
      </c>
      <c r="BQ203" s="272">
        <v>1.0571015E-14</v>
      </c>
      <c r="BR203" s="272">
        <v>4.7295506000000002E-19</v>
      </c>
      <c r="BS203"/>
      <c r="BT203" s="121">
        <v>1.185542E-4</v>
      </c>
      <c r="BU203" s="274">
        <v>4.8893147000000003E-6</v>
      </c>
      <c r="BV203" s="274">
        <v>5.4728643999999997E-5</v>
      </c>
      <c r="BW203" s="274">
        <v>2.1828917000000001E-7</v>
      </c>
      <c r="BX203" s="274">
        <v>4.9292019999999998E-6</v>
      </c>
      <c r="BY203" s="274">
        <v>2.0773798999999999E-7</v>
      </c>
      <c r="BZ203" s="274">
        <v>3.3779669999999998E-6</v>
      </c>
      <c r="CA203" s="274">
        <v>3.1787661000000002E-7</v>
      </c>
      <c r="CB203" s="274">
        <v>5.1077322000000002E-6</v>
      </c>
      <c r="CC203" s="274">
        <v>3.6801014E-7</v>
      </c>
      <c r="CD203" s="274">
        <v>1.7977880999999999E-8</v>
      </c>
      <c r="CE203" s="274">
        <v>4.3013091E-9</v>
      </c>
      <c r="CF203" s="274">
        <v>3.1713067000000001E-10</v>
      </c>
      <c r="CG203" s="274">
        <v>2.2341314999999998E-6</v>
      </c>
      <c r="CH203" s="274">
        <v>4.2018448999999998E-5</v>
      </c>
      <c r="CI203" s="274">
        <v>1.3400374E-7</v>
      </c>
      <c r="CJ203" s="274">
        <v>2.4955205000000001E-10</v>
      </c>
      <c r="CK203" s="4"/>
      <c r="CL203" s="323">
        <v>5.2614594E-10</v>
      </c>
      <c r="CM203" s="323">
        <v>1.959427</v>
      </c>
      <c r="CN203" s="323">
        <v>1.3603657999999999E-2</v>
      </c>
      <c r="CO203" s="323">
        <v>3.3953182000000001E-3</v>
      </c>
      <c r="CP203" s="323">
        <v>1.8703726999999999E-3</v>
      </c>
      <c r="CQ203" s="323">
        <v>4.9656734999999997E-9</v>
      </c>
      <c r="CR203" s="323">
        <v>1.7943973000000001E-9</v>
      </c>
      <c r="CS203" s="323">
        <v>2.0322183999999999E-4</v>
      </c>
      <c r="CT203" s="323">
        <v>6.7020687999999995E-2</v>
      </c>
      <c r="CU203" s="323">
        <v>4.5057248000000003</v>
      </c>
      <c r="CV203" s="153" t="s">
        <v>1354</v>
      </c>
      <c r="CW203" s="136" t="s">
        <v>1465</v>
      </c>
      <c r="CX203" s="105" t="s">
        <v>1328</v>
      </c>
      <c r="CY203" s="13"/>
      <c r="CZ203" s="13"/>
      <c r="DB203"/>
      <c r="DC203"/>
      <c r="DD203"/>
      <c r="DE203"/>
      <c r="DF203"/>
      <c r="DG203"/>
      <c r="DH203"/>
      <c r="DI203"/>
      <c r="DJ203"/>
      <c r="DK203"/>
      <c r="DL203"/>
      <c r="DM203"/>
      <c r="DN203"/>
    </row>
    <row r="204" spans="1:118" ht="14.4" customHeight="1">
      <c r="A204" t="s">
        <v>1668</v>
      </c>
      <c r="B204" s="168" t="s">
        <v>1552</v>
      </c>
      <c r="C204" s="279" t="str">
        <f t="shared" si="60"/>
        <v>A.030.18.139</v>
      </c>
      <c r="D204" s="14" t="s">
        <v>2822</v>
      </c>
      <c r="E204" s="278" t="s">
        <v>1510</v>
      </c>
      <c r="F204" s="281" t="str">
        <f t="shared" si="61"/>
        <v>Ethylene glycol monoethyl ether</v>
      </c>
      <c r="G204" s="319">
        <f t="shared" si="67"/>
        <v>0.26024507253970003</v>
      </c>
      <c r="H204" s="319">
        <f t="shared" si="68"/>
        <v>8.6565961600000001E-3</v>
      </c>
      <c r="I204" s="319">
        <f t="shared" si="72"/>
        <v>2.8678244074000003E-2</v>
      </c>
      <c r="J204" s="319">
        <f t="shared" si="73"/>
        <v>1.05416623057E-2</v>
      </c>
      <c r="K204" s="319">
        <v>0.21236857000000001</v>
      </c>
      <c r="L204" s="319">
        <v>2.2278188000000001E-2</v>
      </c>
      <c r="M204" s="319">
        <v>5.3760170999999999E-3</v>
      </c>
      <c r="N204" s="319">
        <v>2.847432E-3</v>
      </c>
      <c r="O204" s="319">
        <v>1.4265657999999999E-3</v>
      </c>
      <c r="P204" s="319">
        <v>3.8083460999999998E-3</v>
      </c>
      <c r="Q204" s="319">
        <v>5.7425225999999997E-4</v>
      </c>
      <c r="R204" s="319">
        <v>1.0131316E-3</v>
      </c>
      <c r="S204" s="319">
        <v>3.1461830000000001E-4</v>
      </c>
      <c r="T204" s="319">
        <v>2.6032586E-3</v>
      </c>
      <c r="U204" s="319">
        <v>7.6234366000000001E-3</v>
      </c>
      <c r="V204" s="319">
        <v>1.0907374000000001E-5</v>
      </c>
      <c r="W204" s="319">
        <v>3.4880569999999998E-7</v>
      </c>
      <c r="X204" s="319">
        <v>0</v>
      </c>
      <c r="Y204" s="210"/>
      <c r="Z204" s="320">
        <f t="shared" si="62"/>
        <v>1.5967561654135338</v>
      </c>
      <c r="AA204" s="210"/>
      <c r="AB204" s="321">
        <f t="shared" si="63"/>
        <v>0.21236857000000001</v>
      </c>
      <c r="AC204" s="321">
        <f t="shared" si="64"/>
        <v>3.7323932859999999E-2</v>
      </c>
      <c r="AD204" s="321">
        <f t="shared" si="74"/>
        <v>3.1270944105699999E-2</v>
      </c>
      <c r="AE204" s="321">
        <f t="shared" si="65"/>
        <v>2.8678244073999999E-2</v>
      </c>
      <c r="AF204" s="321">
        <f t="shared" si="66"/>
        <v>7.9380548999999998E-3</v>
      </c>
      <c r="AG204"/>
      <c r="AH204" s="121">
        <v>24.949881000000001</v>
      </c>
      <c r="AI204" s="121">
        <v>22.458515999999999</v>
      </c>
      <c r="AJ204" s="121">
        <v>1.0334179999999999</v>
      </c>
      <c r="AK204" s="121">
        <v>0</v>
      </c>
      <c r="AL204" s="121">
        <v>0.83124085000000003</v>
      </c>
      <c r="AM204" s="121">
        <v>0.39351955999999999</v>
      </c>
      <c r="AN204" s="121">
        <v>0.23318652000000001</v>
      </c>
      <c r="AO204"/>
      <c r="AP204" s="282">
        <v>3.5120688999999997E-2</v>
      </c>
      <c r="AQ204" s="282">
        <v>3.2315193999999998E-2</v>
      </c>
      <c r="AR204" s="282">
        <v>1.3815851000000001E-3</v>
      </c>
      <c r="AS204" s="282">
        <v>1.4239090999999999E-3</v>
      </c>
      <c r="AT204" s="255">
        <f t="shared" si="69"/>
        <v>1.9373618075695999E-6</v>
      </c>
      <c r="AU204" s="256">
        <f t="shared" si="70"/>
        <v>5.1094123356598575E-9</v>
      </c>
      <c r="AV204" s="256">
        <f t="shared" si="71"/>
        <v>0.19942704750000001</v>
      </c>
      <c r="AW204" s="272">
        <v>1.4842757000000001E-6</v>
      </c>
      <c r="AX204" s="272">
        <v>4.4785093999999999E-9</v>
      </c>
      <c r="AY204" s="272">
        <v>1.2235528000000001E-13</v>
      </c>
      <c r="AZ204" s="272">
        <v>1.2631733E-11</v>
      </c>
      <c r="BA204" s="272">
        <v>1.3884977999999999E-12</v>
      </c>
      <c r="BB204" s="272">
        <v>4.2330946999999998E-10</v>
      </c>
      <c r="BC204" s="272">
        <v>4.3459087999999999E-7</v>
      </c>
      <c r="BD204" s="272">
        <v>6.8773199999999998E-11</v>
      </c>
      <c r="BE204" s="272">
        <v>4.9932180000000004E-10</v>
      </c>
      <c r="BF204" s="272">
        <v>4.4639179999999999E-11</v>
      </c>
      <c r="BG204" s="272">
        <v>6.1554221000000004E-16</v>
      </c>
      <c r="BH204" s="272">
        <v>9.5481958000000001E-14</v>
      </c>
      <c r="BI204" s="272">
        <v>1.005504E-13</v>
      </c>
      <c r="BJ204" s="272">
        <v>8.0409986999999997E-15</v>
      </c>
      <c r="BK204" s="272">
        <v>1.7399476999999999E-8</v>
      </c>
      <c r="BL204" s="272">
        <v>6.5165815000000003E-10</v>
      </c>
      <c r="BM204" s="272">
        <v>1.7800585000000001E-11</v>
      </c>
      <c r="BN204" s="272">
        <v>9.0374999999999994E-6</v>
      </c>
      <c r="BO204" s="273">
        <v>0.19941801000000001</v>
      </c>
      <c r="BP204" s="272">
        <v>6.7627188000000002E-12</v>
      </c>
      <c r="BQ204" s="272">
        <v>4.1124641000000003E-14</v>
      </c>
      <c r="BR204" s="272">
        <v>1.8399468999999999E-18</v>
      </c>
      <c r="BS204"/>
      <c r="BT204" s="274">
        <v>8.7935666999999995E-5</v>
      </c>
      <c r="BU204" s="274">
        <v>3.5497933000000001E-6</v>
      </c>
      <c r="BV204" s="274">
        <v>4.4521799000000002E-5</v>
      </c>
      <c r="BW204" s="274">
        <v>1.1872864E-7</v>
      </c>
      <c r="BX204" s="274">
        <v>4.0477340999999998E-6</v>
      </c>
      <c r="BY204" s="274">
        <v>2.1078901999999999E-7</v>
      </c>
      <c r="BZ204" s="274">
        <v>3.3601731E-10</v>
      </c>
      <c r="CA204" s="274">
        <v>3.2355455E-7</v>
      </c>
      <c r="CB204" s="274">
        <v>5.1105323000000003E-6</v>
      </c>
      <c r="CC204" s="274">
        <v>3.7998606E-7</v>
      </c>
      <c r="CD204" s="274">
        <v>1.0424739E-8</v>
      </c>
      <c r="CE204" s="274">
        <v>1.1663941E-8</v>
      </c>
      <c r="CF204" s="274">
        <v>1.8339609000000001E-10</v>
      </c>
      <c r="CG204" s="274">
        <v>1.2483491E-6</v>
      </c>
      <c r="CH204" s="274">
        <v>2.8261813E-5</v>
      </c>
      <c r="CI204" s="274">
        <v>1.3900838E-7</v>
      </c>
      <c r="CJ204" s="274">
        <v>9.7083753999999993E-10</v>
      </c>
      <c r="CK204" s="4"/>
      <c r="CL204" s="323">
        <v>3.0419362000000001E-10</v>
      </c>
      <c r="CM204" s="323">
        <v>1.5947589</v>
      </c>
      <c r="CN204" s="323">
        <v>1.0292209E-2</v>
      </c>
      <c r="CO204" s="323">
        <v>2.4775129000000002E-3</v>
      </c>
      <c r="CP204" s="323">
        <v>6.5259235000000003E-4</v>
      </c>
      <c r="CQ204" s="323">
        <v>4.8171770999999996E-9</v>
      </c>
      <c r="CR204" s="323">
        <v>4.3850312000000001E-9</v>
      </c>
      <c r="CS204" s="323">
        <v>1.4691610999999999E-4</v>
      </c>
      <c r="CT204" s="323">
        <v>7.4807891000000001E-2</v>
      </c>
      <c r="CU204" s="323">
        <v>2.7895395000000001</v>
      </c>
      <c r="CV204" s="141" t="s">
        <v>1491</v>
      </c>
      <c r="CW204" s="136" t="s">
        <v>1465</v>
      </c>
      <c r="CX204" s="105" t="s">
        <v>1328</v>
      </c>
      <c r="CY204" s="13"/>
      <c r="CZ204" s="13"/>
      <c r="DB204"/>
      <c r="DC204"/>
      <c r="DD204"/>
      <c r="DE204"/>
      <c r="DF204"/>
      <c r="DG204"/>
      <c r="DH204"/>
      <c r="DI204"/>
      <c r="DJ204"/>
      <c r="DK204"/>
      <c r="DL204"/>
      <c r="DM204"/>
      <c r="DN204"/>
    </row>
    <row r="205" spans="1:118" ht="14.4" customHeight="1">
      <c r="A205" t="s">
        <v>1669</v>
      </c>
      <c r="B205" s="168" t="s">
        <v>1552</v>
      </c>
      <c r="C205" s="279" t="str">
        <f t="shared" si="60"/>
        <v>A.030.18.140</v>
      </c>
      <c r="D205" s="14" t="s">
        <v>2822</v>
      </c>
      <c r="E205" s="278" t="s">
        <v>1510</v>
      </c>
      <c r="F205" s="281" t="str">
        <f t="shared" si="61"/>
        <v>Ethylene hydration</v>
      </c>
      <c r="G205" s="319">
        <f t="shared" si="67"/>
        <v>0.33846533289291997</v>
      </c>
      <c r="H205" s="319">
        <f t="shared" si="68"/>
        <v>5.4026050369999998E-3</v>
      </c>
      <c r="I205" s="319">
        <f t="shared" si="72"/>
        <v>5.2618400053999995E-2</v>
      </c>
      <c r="J205" s="319">
        <f t="shared" si="73"/>
        <v>3.2894278019200002E-3</v>
      </c>
      <c r="K205" s="319">
        <v>0.27715489999999998</v>
      </c>
      <c r="L205" s="319">
        <v>3.6128136999999998E-2</v>
      </c>
      <c r="M205" s="319">
        <v>1.3601729999999999E-2</v>
      </c>
      <c r="N205" s="319">
        <v>3.8999764E-3</v>
      </c>
      <c r="O205" s="319">
        <v>1.3458558E-3</v>
      </c>
      <c r="P205" s="319">
        <v>3.5788477000000002E-5</v>
      </c>
      <c r="Q205" s="319">
        <v>1.2098436E-4</v>
      </c>
      <c r="R205" s="319">
        <v>2.8780061999999999E-3</v>
      </c>
      <c r="S205" s="319">
        <v>1.0017884000000001E-4</v>
      </c>
      <c r="T205" s="319">
        <v>2.3858294E-3</v>
      </c>
      <c r="U205" s="319">
        <v>8.0315244999999995E-4</v>
      </c>
      <c r="V205" s="319">
        <v>1.0526854E-5</v>
      </c>
      <c r="W205" s="319">
        <v>2.6711191999999999E-7</v>
      </c>
      <c r="X205" s="319">
        <v>0</v>
      </c>
      <c r="Y205" s="210"/>
      <c r="Z205" s="320">
        <f t="shared" si="62"/>
        <v>2.0838714285714284</v>
      </c>
      <c r="AA205" s="210"/>
      <c r="AB205" s="321">
        <f t="shared" si="63"/>
        <v>0.27715489999999998</v>
      </c>
      <c r="AC205" s="321">
        <f t="shared" si="64"/>
        <v>5.8010478236999986E-2</v>
      </c>
      <c r="AD205" s="321">
        <f t="shared" si="74"/>
        <v>5.4993969711919999E-2</v>
      </c>
      <c r="AE205" s="321">
        <f t="shared" si="65"/>
        <v>5.2618400053999995E-2</v>
      </c>
      <c r="AF205" s="321">
        <f t="shared" si="66"/>
        <v>9.0333128999999998E-4</v>
      </c>
      <c r="AG205"/>
      <c r="AH205" s="121">
        <v>40.292949999999998</v>
      </c>
      <c r="AI205" s="121">
        <v>39.182265000000001</v>
      </c>
      <c r="AJ205" s="121">
        <v>0.1088813</v>
      </c>
      <c r="AK205" s="121">
        <v>0</v>
      </c>
      <c r="AL205" s="121">
        <v>0.93895061999999996</v>
      </c>
      <c r="AM205" s="121">
        <v>4.0226709999999999E-2</v>
      </c>
      <c r="AN205" s="121">
        <v>2.2626574E-2</v>
      </c>
      <c r="AO205"/>
      <c r="AP205" s="282">
        <v>4.8415390000000003E-2</v>
      </c>
      <c r="AQ205" s="282">
        <v>4.3773854000000001E-2</v>
      </c>
      <c r="AR205" s="282">
        <v>1.9341268E-3</v>
      </c>
      <c r="AS205" s="282">
        <v>2.707409E-3</v>
      </c>
      <c r="AT205" s="255">
        <f t="shared" si="69"/>
        <v>2.6243317480065001E-6</v>
      </c>
      <c r="AU205" s="256">
        <f t="shared" si="70"/>
        <v>7.1528357101739627E-9</v>
      </c>
      <c r="AV205" s="256">
        <f t="shared" si="71"/>
        <v>0.37918893389500002</v>
      </c>
      <c r="AW205" s="272">
        <v>1.9394025000000002E-6</v>
      </c>
      <c r="AX205" s="272">
        <v>5.8518516999999999E-9</v>
      </c>
      <c r="AY205" s="272">
        <v>1.5987196999999999E-13</v>
      </c>
      <c r="AZ205" s="272">
        <v>2.6001630000000001E-11</v>
      </c>
      <c r="BA205" s="272">
        <v>3.1563641E-12</v>
      </c>
      <c r="BB205" s="272">
        <v>5.7962722000000002E-10</v>
      </c>
      <c r="BC205" s="272">
        <v>6.8327565999999999E-7</v>
      </c>
      <c r="BD205" s="272">
        <v>1.0719282000000001E-10</v>
      </c>
      <c r="BE205" s="272">
        <v>7.8988480999999999E-10</v>
      </c>
      <c r="BF205" s="272">
        <v>3.8679797E-10</v>
      </c>
      <c r="BG205" s="272">
        <v>6.5294485000000003E-16</v>
      </c>
      <c r="BH205" s="272">
        <v>8.7561578999999995E-14</v>
      </c>
      <c r="BI205" s="272">
        <v>5.0424015999999998E-15</v>
      </c>
      <c r="BJ205" s="272">
        <v>4.7030305000000001E-15</v>
      </c>
      <c r="BK205" s="272">
        <v>3.7771986000000001E-10</v>
      </c>
      <c r="BL205" s="272">
        <v>6.6190410999999997E-10</v>
      </c>
      <c r="BM205" s="272">
        <v>1.6819084000000001E-11</v>
      </c>
      <c r="BN205" s="272">
        <v>2.1473895000000001E-5</v>
      </c>
      <c r="BO205" s="273">
        <v>0.37916746000000001</v>
      </c>
      <c r="BP205" s="272">
        <v>5.1788223999999997E-12</v>
      </c>
      <c r="BQ205" s="272">
        <v>3.1492839E-14</v>
      </c>
      <c r="BR205" s="272">
        <v>1.4090129E-18</v>
      </c>
      <c r="BS205"/>
      <c r="BT205" s="121">
        <v>1.3009875E-4</v>
      </c>
      <c r="BU205" s="274">
        <v>5.5429867999999997E-6</v>
      </c>
      <c r="BV205" s="274">
        <v>5.8103863999999999E-5</v>
      </c>
      <c r="BW205" s="274">
        <v>3.3724089000000002E-7</v>
      </c>
      <c r="BX205" s="274">
        <v>5.6092941E-6</v>
      </c>
      <c r="BY205" s="274">
        <v>1.9076724E-7</v>
      </c>
      <c r="BZ205" s="274">
        <v>1.0063477E-5</v>
      </c>
      <c r="CA205" s="274">
        <v>2.9420175000000002E-7</v>
      </c>
      <c r="CB205" s="274">
        <v>4.8025617000000003E-8</v>
      </c>
      <c r="CC205" s="274">
        <v>8.0056055E-8</v>
      </c>
      <c r="CD205" s="274">
        <v>2.3713870999999998E-8</v>
      </c>
      <c r="CE205" s="274">
        <v>1.1103027999999999E-8</v>
      </c>
      <c r="CF205" s="274">
        <v>4.1796025E-10</v>
      </c>
      <c r="CG205" s="274">
        <v>2.4698794000000001E-6</v>
      </c>
      <c r="CH205" s="274">
        <v>4.7163997000000003E-5</v>
      </c>
      <c r="CI205" s="274">
        <v>1.5898666999999999E-7</v>
      </c>
      <c r="CJ205" s="274">
        <v>7.4345768000000004E-10</v>
      </c>
      <c r="CK205" s="4"/>
      <c r="CL205" s="323">
        <v>6.9339260000000002E-10</v>
      </c>
      <c r="CM205" s="323">
        <v>2.0793784999999998</v>
      </c>
      <c r="CN205" s="323">
        <v>1.3213330000000001E-2</v>
      </c>
      <c r="CO205" s="323">
        <v>3.838864E-3</v>
      </c>
      <c r="CP205" s="323">
        <v>4.3019128999999996E-3</v>
      </c>
      <c r="CQ205" s="323">
        <v>6.6765988999999997E-10</v>
      </c>
      <c r="CR205" s="323">
        <v>4.3442133000000001E-9</v>
      </c>
      <c r="CS205" s="323">
        <v>2.3041473E-4</v>
      </c>
      <c r="CT205" s="323">
        <v>1.0019148E-2</v>
      </c>
      <c r="CU205" s="323">
        <v>5.2983418999999996</v>
      </c>
      <c r="CV205" s="141"/>
      <c r="CW205" s="139" t="s">
        <v>1443</v>
      </c>
      <c r="CX205" s="105" t="s">
        <v>1328</v>
      </c>
      <c r="CY205" s="13"/>
      <c r="CZ205" s="13"/>
      <c r="DB205"/>
      <c r="DC205"/>
      <c r="DD205"/>
      <c r="DE205"/>
      <c r="DF205"/>
      <c r="DG205"/>
      <c r="DH205"/>
      <c r="DI205"/>
      <c r="DJ205"/>
      <c r="DK205"/>
      <c r="DL205"/>
      <c r="DM205"/>
      <c r="DN205"/>
    </row>
    <row r="206" spans="1:118" ht="14.4" customHeight="1">
      <c r="A206" t="s">
        <v>1670</v>
      </c>
      <c r="B206" s="168" t="s">
        <v>1552</v>
      </c>
      <c r="C206" s="279" t="str">
        <f t="shared" si="60"/>
        <v>A.030.18.141</v>
      </c>
      <c r="D206" s="14" t="s">
        <v>2822</v>
      </c>
      <c r="E206" s="278" t="s">
        <v>1510</v>
      </c>
      <c r="F206" s="281" t="str">
        <f t="shared" si="61"/>
        <v>Formic acid by butane oxidation</v>
      </c>
      <c r="G206" s="319">
        <f t="shared" si="67"/>
        <v>0.19346267646749998</v>
      </c>
      <c r="H206" s="319">
        <f t="shared" si="68"/>
        <v>1.8495057085000002E-2</v>
      </c>
      <c r="I206" s="319">
        <f t="shared" si="72"/>
        <v>3.4612965366699999E-2</v>
      </c>
      <c r="J206" s="319">
        <f t="shared" si="73"/>
        <v>5.3433940158000006E-3</v>
      </c>
      <c r="K206" s="319">
        <v>0.13501125999999999</v>
      </c>
      <c r="L206" s="319">
        <v>1.2432004999999999E-2</v>
      </c>
      <c r="M206" s="319">
        <v>1.8798430000000001E-2</v>
      </c>
      <c r="N206" s="319">
        <v>1.6569942000000001E-2</v>
      </c>
      <c r="O206" s="319">
        <v>1.781553E-3</v>
      </c>
      <c r="P206" s="319">
        <v>4.7831097000000002E-5</v>
      </c>
      <c r="Q206" s="319">
        <v>9.5730988000000003E-5</v>
      </c>
      <c r="R206" s="319">
        <v>3.3751328000000001E-3</v>
      </c>
      <c r="S206" s="319">
        <v>2.2734691000000001E-4</v>
      </c>
      <c r="T206" s="319">
        <v>1.4022329000000001E-3</v>
      </c>
      <c r="U206" s="319">
        <v>3.7058092000000001E-3</v>
      </c>
      <c r="V206" s="319">
        <v>7.3975667E-6</v>
      </c>
      <c r="W206" s="319">
        <v>8.0050058000000003E-6</v>
      </c>
      <c r="X206" s="319">
        <v>0</v>
      </c>
      <c r="Y206" s="210"/>
      <c r="Z206" s="320">
        <f t="shared" si="62"/>
        <v>1.0151222556390977</v>
      </c>
      <c r="AA206" s="210"/>
      <c r="AB206" s="321">
        <f t="shared" si="63"/>
        <v>0.13501125999999999</v>
      </c>
      <c r="AC206" s="321">
        <f t="shared" si="64"/>
        <v>5.310062488500001E-2</v>
      </c>
      <c r="AD206" s="321">
        <f t="shared" si="74"/>
        <v>3.60158057058E-2</v>
      </c>
      <c r="AE206" s="321">
        <f t="shared" si="65"/>
        <v>3.4612965366699999E-2</v>
      </c>
      <c r="AF206" s="321">
        <f t="shared" si="66"/>
        <v>3.9331561099999997E-3</v>
      </c>
      <c r="AG206"/>
      <c r="AH206" s="121">
        <v>39.490321000000002</v>
      </c>
      <c r="AI206" s="121">
        <v>38.731039000000003</v>
      </c>
      <c r="AJ206" s="121">
        <v>0.50237776999999995</v>
      </c>
      <c r="AK206" s="121">
        <v>0</v>
      </c>
      <c r="AL206" s="121">
        <v>4.1500572999999999E-2</v>
      </c>
      <c r="AM206" s="121">
        <v>0.13192255999999999</v>
      </c>
      <c r="AN206" s="121">
        <v>8.3480404999999994E-2</v>
      </c>
      <c r="AO206"/>
      <c r="AP206" s="282">
        <v>2.6441154000000001E-2</v>
      </c>
      <c r="AQ206" s="282">
        <v>2.2824415000000001E-2</v>
      </c>
      <c r="AR206" s="282">
        <v>1.0233051E-3</v>
      </c>
      <c r="AS206" s="282">
        <v>2.5934338999999999E-3</v>
      </c>
      <c r="AT206" s="255">
        <f t="shared" si="69"/>
        <v>1.3683701849391001E-6</v>
      </c>
      <c r="AU206" s="256">
        <f t="shared" si="70"/>
        <v>3.78441244900011E-9</v>
      </c>
      <c r="AV206" s="256">
        <f t="shared" si="71"/>
        <v>0.36322602881499999</v>
      </c>
      <c r="AW206" s="272">
        <v>9.5520427000000001E-7</v>
      </c>
      <c r="AX206" s="272">
        <v>2.8825826999999998E-9</v>
      </c>
      <c r="AY206" s="272">
        <v>7.8734808999999995E-14</v>
      </c>
      <c r="AZ206" s="272">
        <v>3.0690602999999999E-11</v>
      </c>
      <c r="BA206" s="272">
        <v>3.8504210999999999E-12</v>
      </c>
      <c r="BB206" s="272">
        <v>2.4639385E-9</v>
      </c>
      <c r="BC206" s="272">
        <v>4.0924764999999999E-7</v>
      </c>
      <c r="BD206" s="272">
        <v>3.6148083E-10</v>
      </c>
      <c r="BE206" s="272">
        <v>4.5895570000000001E-10</v>
      </c>
      <c r="BF206" s="272">
        <v>4.6283150000000003E-11</v>
      </c>
      <c r="BG206" s="272">
        <v>3.1333188E-15</v>
      </c>
      <c r="BH206" s="272">
        <v>1.1159779000000001E-13</v>
      </c>
      <c r="BI206" s="272">
        <v>4.6413711000000001E-13</v>
      </c>
      <c r="BJ206" s="272">
        <v>7.2264645000000003E-15</v>
      </c>
      <c r="BK206" s="272">
        <v>7.3909985999999996E-10</v>
      </c>
      <c r="BL206" s="272">
        <v>6.0148665000000003E-10</v>
      </c>
      <c r="BM206" s="272">
        <v>3.3963602999999997E-11</v>
      </c>
      <c r="BN206" s="272">
        <v>7.4788149999999996E-6</v>
      </c>
      <c r="BO206" s="273">
        <v>0.36321854999999997</v>
      </c>
      <c r="BP206" s="272">
        <v>7.9198905000000003E-11</v>
      </c>
      <c r="BQ206" s="272">
        <v>4.8161496000000002E-13</v>
      </c>
      <c r="BR206" s="272">
        <v>2.154781E-17</v>
      </c>
      <c r="BS206"/>
      <c r="BT206" s="274">
        <v>9.1425329999999996E-5</v>
      </c>
      <c r="BU206" s="274">
        <v>3.9307865000000003E-6</v>
      </c>
      <c r="BV206" s="274">
        <v>2.8304302000000002E-5</v>
      </c>
      <c r="BW206" s="274">
        <v>3.9549864999999999E-7</v>
      </c>
      <c r="BX206" s="274">
        <v>3.6261313999999999E-6</v>
      </c>
      <c r="BY206" s="274">
        <v>1.5146594E-6</v>
      </c>
      <c r="BZ206" s="274">
        <v>2.3266492999999999E-10</v>
      </c>
      <c r="CA206" s="274">
        <v>2.2913091999999999E-6</v>
      </c>
      <c r="CB206" s="274">
        <v>6.4185964000000005E-8</v>
      </c>
      <c r="CC206" s="274">
        <v>6.3345752000000004E-8</v>
      </c>
      <c r="CD206" s="274">
        <v>2.8934484000000002E-8</v>
      </c>
      <c r="CE206" s="274">
        <v>5.7349768E-8</v>
      </c>
      <c r="CF206" s="274">
        <v>5.1035736000000001E-10</v>
      </c>
      <c r="CG206" s="274">
        <v>4.0891973999999996E-6</v>
      </c>
      <c r="CH206" s="274">
        <v>4.6989008000000002E-5</v>
      </c>
      <c r="CI206" s="274">
        <v>5.8508308999999999E-8</v>
      </c>
      <c r="CJ206" s="274">
        <v>1.136958E-8</v>
      </c>
      <c r="CK206" s="4"/>
      <c r="CL206" s="323">
        <v>8.4671979000000004E-10</v>
      </c>
      <c r="CM206" s="323">
        <v>1.0042936</v>
      </c>
      <c r="CN206" s="323">
        <v>6.2016756999999999E-2</v>
      </c>
      <c r="CO206" s="323">
        <v>3.0468462999999999E-3</v>
      </c>
      <c r="CP206" s="323">
        <v>5.9461020000000004E-4</v>
      </c>
      <c r="CQ206" s="323">
        <v>7.8963760000000004E-10</v>
      </c>
      <c r="CR206" s="323">
        <v>3.2003695E-9</v>
      </c>
      <c r="CS206" s="323">
        <v>1.0495429000000001E-4</v>
      </c>
      <c r="CT206" s="323">
        <v>4.0906656E-2</v>
      </c>
      <c r="CU206" s="323">
        <v>5.1467891000000003</v>
      </c>
      <c r="CV206" s="152" t="s">
        <v>1355</v>
      </c>
      <c r="CW206" s="136" t="s">
        <v>1435</v>
      </c>
      <c r="CX206" s="105" t="s">
        <v>1328</v>
      </c>
      <c r="CY206" s="13"/>
      <c r="CZ206" s="13"/>
      <c r="DB206"/>
      <c r="DC206"/>
      <c r="DD206"/>
      <c r="DE206"/>
      <c r="DF206"/>
      <c r="DG206"/>
      <c r="DH206"/>
      <c r="DI206"/>
      <c r="DJ206"/>
      <c r="DK206"/>
      <c r="DL206"/>
      <c r="DM206"/>
      <c r="DN206"/>
    </row>
    <row r="207" spans="1:118" ht="14.4" customHeight="1">
      <c r="A207" t="s">
        <v>1671</v>
      </c>
      <c r="B207" s="168" t="s">
        <v>1552</v>
      </c>
      <c r="C207" s="279" t="str">
        <f t="shared" si="60"/>
        <v>A.030.18.142</v>
      </c>
      <c r="D207" s="14" t="s">
        <v>2822</v>
      </c>
      <c r="E207" s="278" t="s">
        <v>1510</v>
      </c>
      <c r="F207" s="281" t="str">
        <f t="shared" si="61"/>
        <v>Formic acid by methyl formate hydrolysis</v>
      </c>
      <c r="G207" s="319">
        <f t="shared" si="67"/>
        <v>0.68995001685500001</v>
      </c>
      <c r="H207" s="319">
        <f t="shared" si="68"/>
        <v>1.578841189E-2</v>
      </c>
      <c r="I207" s="319">
        <f t="shared" si="72"/>
        <v>5.6426510954999995E-2</v>
      </c>
      <c r="J207" s="319">
        <f t="shared" si="73"/>
        <v>7.9379840100000012E-3</v>
      </c>
      <c r="K207" s="319">
        <v>0.60979711000000003</v>
      </c>
      <c r="L207" s="319">
        <v>2.1612273000000001E-2</v>
      </c>
      <c r="M207" s="319">
        <v>2.6837692E-2</v>
      </c>
      <c r="N207" s="319">
        <v>1.1805253E-2</v>
      </c>
      <c r="O207" s="319">
        <v>2.9538472E-3</v>
      </c>
      <c r="P207" s="319">
        <v>1.9307271000000001E-4</v>
      </c>
      <c r="Q207" s="319">
        <v>8.3623897999999999E-4</v>
      </c>
      <c r="R207" s="319">
        <v>7.9623686000000003E-3</v>
      </c>
      <c r="S207" s="319">
        <v>3.8843527000000002E-4</v>
      </c>
      <c r="T207" s="319">
        <v>1.9474501999999999E-3</v>
      </c>
      <c r="U207" s="319">
        <v>5.3935524000000004E-3</v>
      </c>
      <c r="V207" s="319">
        <v>1.4177354999999999E-5</v>
      </c>
      <c r="W207" s="319">
        <v>2.0854614E-4</v>
      </c>
      <c r="X207" s="319">
        <v>0</v>
      </c>
      <c r="Y207" s="210"/>
      <c r="Z207" s="320">
        <f t="shared" si="62"/>
        <v>4.5849406766917289</v>
      </c>
      <c r="AA207" s="210"/>
      <c r="AB207" s="321">
        <f t="shared" si="63"/>
        <v>0.60979711000000003</v>
      </c>
      <c r="AC207" s="321">
        <f t="shared" si="64"/>
        <v>7.220074549000001E-2</v>
      </c>
      <c r="AD207" s="321">
        <f t="shared" si="74"/>
        <v>5.8568329940000004E-2</v>
      </c>
      <c r="AE207" s="321">
        <f t="shared" si="65"/>
        <v>5.6426510955000002E-2</v>
      </c>
      <c r="AF207" s="321">
        <f t="shared" si="66"/>
        <v>5.7819876700000005E-3</v>
      </c>
      <c r="AG207"/>
      <c r="AH207" s="121">
        <v>57.339424000000001</v>
      </c>
      <c r="AI207" s="121">
        <v>56.266559999999998</v>
      </c>
      <c r="AJ207" s="121">
        <v>0.73118178</v>
      </c>
      <c r="AK207" s="121">
        <v>0</v>
      </c>
      <c r="AL207" s="121">
        <v>2.8572086E-2</v>
      </c>
      <c r="AM207" s="121">
        <v>0.17739895999999999</v>
      </c>
      <c r="AN207" s="121">
        <v>0.13571172000000001</v>
      </c>
      <c r="AO207"/>
      <c r="AP207" s="282">
        <v>9.0461123000000004E-2</v>
      </c>
      <c r="AQ207" s="282">
        <v>8.3508871999999998E-2</v>
      </c>
      <c r="AR207" s="282">
        <v>3.850806E-3</v>
      </c>
      <c r="AS207" s="282">
        <v>3.1014455000000002E-3</v>
      </c>
      <c r="AT207" s="255">
        <f t="shared" si="69"/>
        <v>5.0065270483040002E-6</v>
      </c>
      <c r="AU207" s="256">
        <f t="shared" si="70"/>
        <v>1.4241146882285595E-8</v>
      </c>
      <c r="AV207" s="256">
        <f t="shared" si="71"/>
        <v>0.43437611994900005</v>
      </c>
      <c r="AW207" s="272">
        <v>4.3246585000000001E-6</v>
      </c>
      <c r="AX207" s="272">
        <v>1.3051189E-8</v>
      </c>
      <c r="AY207" s="272">
        <v>3.5646347000000002E-13</v>
      </c>
      <c r="AZ207" s="272">
        <v>1.6822345E-10</v>
      </c>
      <c r="BA207" s="272">
        <v>1.3524954000000001E-11</v>
      </c>
      <c r="BB207" s="272">
        <v>1.7552764000000001E-9</v>
      </c>
      <c r="BC207" s="272">
        <v>6.6302034000000003E-7</v>
      </c>
      <c r="BD207" s="272">
        <v>2.5624875999999998E-10</v>
      </c>
      <c r="BE207" s="272">
        <v>8.8111127000000004E-10</v>
      </c>
      <c r="BF207" s="272">
        <v>5.7202252999999999E-12</v>
      </c>
      <c r="BG207" s="272">
        <v>2.7418922E-14</v>
      </c>
      <c r="BH207" s="272">
        <v>4.6154258999999997E-13</v>
      </c>
      <c r="BI207" s="272">
        <v>5.1378463000000005E-13</v>
      </c>
      <c r="BJ207" s="272">
        <v>1.1801227E-13</v>
      </c>
      <c r="BK207" s="272">
        <v>2.1593251999999999E-9</v>
      </c>
      <c r="BL207" s="272">
        <v>1.0708431000000001E-8</v>
      </c>
      <c r="BM207" s="272">
        <v>2.0810896000000001E-11</v>
      </c>
      <c r="BN207" s="272">
        <v>1.7279949000000001E-5</v>
      </c>
      <c r="BO207" s="273">
        <v>0.43435884000000002</v>
      </c>
      <c r="BP207" s="272">
        <v>4.0434272999999999E-9</v>
      </c>
      <c r="BQ207" s="272">
        <v>2.4588408999999998E-11</v>
      </c>
      <c r="BR207" s="272">
        <v>1.1001036E-15</v>
      </c>
      <c r="BS207"/>
      <c r="BT207" s="121">
        <v>2.1919556E-4</v>
      </c>
      <c r="BU207" s="274">
        <v>6.9665947000000002E-6</v>
      </c>
      <c r="BV207" s="121">
        <v>1.2784031E-4</v>
      </c>
      <c r="BW207" s="274">
        <v>9.5429666000000008E-7</v>
      </c>
      <c r="BX207" s="274">
        <v>7.8348967000000005E-6</v>
      </c>
      <c r="BY207" s="274">
        <v>1.2581601999999999E-6</v>
      </c>
      <c r="BZ207" s="274">
        <v>4.3213354999999998E-10</v>
      </c>
      <c r="CA207" s="274">
        <v>3.5702337999999999E-6</v>
      </c>
      <c r="CB207" s="274">
        <v>2.5908998000000001E-7</v>
      </c>
      <c r="CC207" s="274">
        <v>5.5334419999999999E-7</v>
      </c>
      <c r="CD207" s="274">
        <v>1.0164831999999999E-7</v>
      </c>
      <c r="CE207" s="274">
        <v>1.4167031E-8</v>
      </c>
      <c r="CF207" s="274">
        <v>1.7981508000000001E-9</v>
      </c>
      <c r="CG207" s="274">
        <v>3.2534383000000001E-6</v>
      </c>
      <c r="CH207" s="274">
        <v>6.5898674999999998E-5</v>
      </c>
      <c r="CI207" s="274">
        <v>1.0800598E-7</v>
      </c>
      <c r="CJ207" s="274">
        <v>5.8046344000000004E-7</v>
      </c>
      <c r="CK207" s="4"/>
      <c r="CL207" s="323">
        <v>3.0481072000000001E-9</v>
      </c>
      <c r="CM207" s="323">
        <v>4.5277231999999996</v>
      </c>
      <c r="CN207" s="323">
        <v>3.8902346999999997E-2</v>
      </c>
      <c r="CO207" s="323">
        <v>4.7573737000000003E-3</v>
      </c>
      <c r="CP207" s="323">
        <v>2.7258700000000002E-4</v>
      </c>
      <c r="CQ207" s="323">
        <v>4.8134167000000003E-9</v>
      </c>
      <c r="CR207" s="323">
        <v>2.8726228999999999E-8</v>
      </c>
      <c r="CS207" s="323">
        <v>2.5641378999999997E-4</v>
      </c>
      <c r="CT207" s="323">
        <v>0.42572718999999998</v>
      </c>
      <c r="CU207" s="323">
        <v>7.4237995999999997</v>
      </c>
      <c r="CV207" s="152" t="s">
        <v>1355</v>
      </c>
      <c r="CW207" s="136" t="s">
        <v>1435</v>
      </c>
      <c r="CX207" s="105" t="s">
        <v>1328</v>
      </c>
      <c r="CY207" s="13"/>
      <c r="CZ207" s="13"/>
      <c r="DB207"/>
      <c r="DC207"/>
      <c r="DD207"/>
      <c r="DE207"/>
      <c r="DF207"/>
      <c r="DG207"/>
      <c r="DH207"/>
      <c r="DI207"/>
      <c r="DJ207"/>
      <c r="DK207"/>
      <c r="DL207"/>
      <c r="DM207"/>
      <c r="DN207"/>
    </row>
    <row r="208" spans="1:118" ht="14.4" customHeight="1">
      <c r="A208" t="s">
        <v>1672</v>
      </c>
      <c r="B208" s="168" t="s">
        <v>1552</v>
      </c>
      <c r="C208" s="279" t="str">
        <f t="shared" si="60"/>
        <v>A.030.18.143</v>
      </c>
      <c r="D208" s="14" t="s">
        <v>2822</v>
      </c>
      <c r="E208" s="278" t="s">
        <v>1510</v>
      </c>
      <c r="F208" s="281" t="str">
        <f t="shared" si="61"/>
        <v>Hydrochloric acid (do not use, use A.030.02.101. of plastic europe)</v>
      </c>
      <c r="G208" s="319">
        <f t="shared" si="67"/>
        <v>2.3675998978640598</v>
      </c>
      <c r="H208" s="319">
        <f t="shared" si="68"/>
        <v>7.078908569999999E-2</v>
      </c>
      <c r="I208" s="319">
        <f t="shared" si="72"/>
        <v>0.62324793513120003</v>
      </c>
      <c r="J208" s="319">
        <f t="shared" si="73"/>
        <v>2.6716770328599998E-3</v>
      </c>
      <c r="K208" s="319">
        <v>1.6708912</v>
      </c>
      <c r="L208" s="319">
        <v>0.41444481</v>
      </c>
      <c r="M208" s="319">
        <v>3.6250892E-2</v>
      </c>
      <c r="N208" s="319">
        <v>1.0263065E-2</v>
      </c>
      <c r="O208" s="319">
        <v>3.6508671999999999E-2</v>
      </c>
      <c r="P208" s="319">
        <v>1.9914213E-2</v>
      </c>
      <c r="Q208" s="319">
        <v>4.1031356999999997E-3</v>
      </c>
      <c r="R208" s="319">
        <v>0.17254353</v>
      </c>
      <c r="S208" s="319">
        <v>3.9249128E-5</v>
      </c>
      <c r="T208" s="319">
        <v>2.1382673999999998E-3</v>
      </c>
      <c r="U208" s="319">
        <v>4.9388005000000005E-4</v>
      </c>
      <c r="V208" s="319">
        <v>8.7031311999999994E-6</v>
      </c>
      <c r="W208" s="319">
        <v>2.8045486E-7</v>
      </c>
      <c r="X208" s="319">
        <v>0</v>
      </c>
      <c r="Y208" s="210"/>
      <c r="Z208" s="320">
        <f t="shared" si="62"/>
        <v>12.563091729323308</v>
      </c>
      <c r="AA208" s="210"/>
      <c r="AB208" s="321">
        <f t="shared" si="63"/>
        <v>1.6708912</v>
      </c>
      <c r="AC208" s="321">
        <f t="shared" si="64"/>
        <v>0.69402831769999995</v>
      </c>
      <c r="AD208" s="321">
        <f t="shared" si="74"/>
        <v>0.62537777985485998</v>
      </c>
      <c r="AE208" s="321">
        <f t="shared" si="65"/>
        <v>0.62324793513119991</v>
      </c>
      <c r="AF208" s="321">
        <f t="shared" si="66"/>
        <v>5.3312917800000007E-4</v>
      </c>
      <c r="AG208"/>
      <c r="AH208" s="121">
        <v>350.17079000000001</v>
      </c>
      <c r="AI208" s="121">
        <v>345.38197000000002</v>
      </c>
      <c r="AJ208" s="121">
        <v>6.6950661999999994E-2</v>
      </c>
      <c r="AK208" s="121">
        <v>0</v>
      </c>
      <c r="AL208" s="121">
        <v>2.2673033</v>
      </c>
      <c r="AM208" s="121">
        <v>3.0572906E-2</v>
      </c>
      <c r="AN208" s="121">
        <v>2.4239969000000001</v>
      </c>
      <c r="AO208"/>
      <c r="AP208" s="282">
        <v>0.36020718000000002</v>
      </c>
      <c r="AQ208" s="282">
        <v>0.32313749000000003</v>
      </c>
      <c r="AR208" s="282">
        <v>1.2432271999999999E-2</v>
      </c>
      <c r="AS208" s="282">
        <v>2.4637422999999999E-2</v>
      </c>
      <c r="AT208" s="255">
        <f t="shared" si="69"/>
        <v>1.9372750855548249E-5</v>
      </c>
      <c r="AU208" s="256">
        <f t="shared" si="70"/>
        <v>4.5977338001701832E-8</v>
      </c>
      <c r="AV208" s="256">
        <f t="shared" si="71"/>
        <v>3.4506194329318003</v>
      </c>
      <c r="AW208" s="272">
        <v>1.1659613999999999E-5</v>
      </c>
      <c r="AX208" s="272">
        <v>3.5179909000000002E-8</v>
      </c>
      <c r="AY208" s="272">
        <v>9.6116366999999997E-13</v>
      </c>
      <c r="AZ208" s="272">
        <v>6.0779362000000001E-12</v>
      </c>
      <c r="BA208" s="272">
        <v>5.8209385E-13</v>
      </c>
      <c r="BB208" s="272">
        <v>1.5245949999999999E-9</v>
      </c>
      <c r="BC208" s="272">
        <v>7.5334461999999996E-6</v>
      </c>
      <c r="BD208" s="272">
        <v>3.4211467999999998E-10</v>
      </c>
      <c r="BE208" s="272">
        <v>8.7741532000000005E-9</v>
      </c>
      <c r="BF208" s="272">
        <v>1.6614647E-9</v>
      </c>
      <c r="BG208" s="272">
        <v>4.7393842999999995E-16</v>
      </c>
      <c r="BH208" s="272">
        <v>1.1229293E-13</v>
      </c>
      <c r="BI208" s="272">
        <v>4.2395593999999998E-12</v>
      </c>
      <c r="BJ208" s="272">
        <v>4.2191295000000002E-14</v>
      </c>
      <c r="BK208" s="272">
        <v>1.678569E-7</v>
      </c>
      <c r="BL208" s="272">
        <v>1.0297063E-8</v>
      </c>
      <c r="BM208" s="272">
        <v>1.4307672999999999E-11</v>
      </c>
      <c r="BN208" s="272">
        <v>2.6329318E-6</v>
      </c>
      <c r="BO208" s="273">
        <v>3.4506168000000002</v>
      </c>
      <c r="BP208" s="272">
        <v>5.4375181999999998E-12</v>
      </c>
      <c r="BQ208" s="272">
        <v>3.3065989000000001E-14</v>
      </c>
      <c r="BR208" s="272">
        <v>1.4793968000000001E-18</v>
      </c>
      <c r="BS208"/>
      <c r="BT208" s="121">
        <v>9.8637377999999994E-4</v>
      </c>
      <c r="BU208" s="274">
        <v>6.0516222000000002E-5</v>
      </c>
      <c r="BV208" s="121">
        <v>3.5029233000000002E-4</v>
      </c>
      <c r="BW208" s="274">
        <v>2.0211218E-5</v>
      </c>
      <c r="BX208" s="274">
        <v>7.4594613000000001E-5</v>
      </c>
      <c r="BY208" s="274">
        <v>4.8186353000000002E-8</v>
      </c>
      <c r="BZ208" s="274">
        <v>2.6813874999999998E-10</v>
      </c>
      <c r="CA208" s="274">
        <v>7.5690837999999994E-8</v>
      </c>
      <c r="CB208" s="274">
        <v>2.6723471999999999E-5</v>
      </c>
      <c r="CC208" s="274">
        <v>2.7150688E-6</v>
      </c>
      <c r="CD208" s="274">
        <v>4.3656564999999997E-9</v>
      </c>
      <c r="CE208" s="274">
        <v>9.3513855999999993E-9</v>
      </c>
      <c r="CF208" s="274">
        <v>7.6537804999999994E-11</v>
      </c>
      <c r="CG208" s="274">
        <v>1.6883289000000001E-5</v>
      </c>
      <c r="CH208" s="121">
        <v>4.1706984000000001E-4</v>
      </c>
      <c r="CI208" s="274">
        <v>1.7229000000000001E-5</v>
      </c>
      <c r="CJ208" s="274">
        <v>7.8059534E-10</v>
      </c>
      <c r="CK208" s="4"/>
      <c r="CL208" s="323">
        <v>1.2691662E-10</v>
      </c>
      <c r="CM208" s="323">
        <v>12.562241</v>
      </c>
      <c r="CN208" s="323">
        <v>3.7857979999999999E-2</v>
      </c>
      <c r="CO208" s="323">
        <v>4.1415078000000001E-2</v>
      </c>
      <c r="CP208" s="323">
        <v>1.9188053E-2</v>
      </c>
      <c r="CQ208" s="323">
        <v>2.5632800000000001E-8</v>
      </c>
      <c r="CR208" s="323">
        <v>9.9233730000000004E-9</v>
      </c>
      <c r="CS208" s="323">
        <v>2.5296803E-3</v>
      </c>
      <c r="CT208" s="323">
        <v>4.6429615000000002</v>
      </c>
      <c r="CU208" s="323">
        <v>46.903261999999998</v>
      </c>
      <c r="CV208" s="152" t="s">
        <v>1253</v>
      </c>
      <c r="CW208" s="136" t="s">
        <v>1434</v>
      </c>
      <c r="CX208" s="105" t="s">
        <v>1328</v>
      </c>
      <c r="CY208" s="13"/>
      <c r="CZ208" s="13"/>
      <c r="DB208"/>
      <c r="DC208"/>
      <c r="DD208"/>
      <c r="DE208"/>
      <c r="DF208"/>
      <c r="DG208"/>
      <c r="DH208"/>
      <c r="DI208"/>
      <c r="DJ208"/>
      <c r="DK208"/>
      <c r="DL208"/>
      <c r="DM208"/>
      <c r="DN208"/>
    </row>
    <row r="209" spans="1:335" ht="14.4" customHeight="1" thickBot="1">
      <c r="A209" t="s">
        <v>1673</v>
      </c>
      <c r="B209" s="168" t="s">
        <v>1552</v>
      </c>
      <c r="C209" s="279" t="str">
        <f t="shared" si="60"/>
        <v>A.030.18.144</v>
      </c>
      <c r="D209" s="14" t="s">
        <v>2822</v>
      </c>
      <c r="E209" s="278" t="s">
        <v>1510</v>
      </c>
      <c r="F209" s="281" t="str">
        <f t="shared" si="61"/>
        <v>Hydrogen from Reppe process</v>
      </c>
      <c r="G209" s="319">
        <f t="shared" si="67"/>
        <v>0.75730527853899998</v>
      </c>
      <c r="H209" s="319">
        <f t="shared" si="68"/>
        <v>3.1669780949999997E-2</v>
      </c>
      <c r="I209" s="319">
        <f t="shared" si="72"/>
        <v>6.8998394923E-2</v>
      </c>
      <c r="J209" s="319">
        <f t="shared" si="73"/>
        <v>3.3011172665999997E-2</v>
      </c>
      <c r="K209" s="319">
        <v>0.62362592999999999</v>
      </c>
      <c r="L209" s="319">
        <v>3.5115594999999999E-2</v>
      </c>
      <c r="M209" s="319">
        <v>2.9977686E-2</v>
      </c>
      <c r="N209" s="319">
        <v>2.5631900999999999E-2</v>
      </c>
      <c r="O209" s="319">
        <v>4.2343143E-3</v>
      </c>
      <c r="P209" s="319">
        <v>1.1568461E-3</v>
      </c>
      <c r="Q209" s="319">
        <v>6.4671955E-4</v>
      </c>
      <c r="R209" s="319">
        <v>3.8556303999999998E-3</v>
      </c>
      <c r="S209" s="319">
        <v>5.3651832E-3</v>
      </c>
      <c r="T209" s="319">
        <v>8.1299848000000001E-3</v>
      </c>
      <c r="U209" s="319">
        <v>1.9483638000000001E-2</v>
      </c>
      <c r="V209" s="319">
        <v>4.9483522999999998E-5</v>
      </c>
      <c r="W209" s="319">
        <v>3.2366666000000003E-5</v>
      </c>
      <c r="X209" s="319">
        <v>0</v>
      </c>
      <c r="Y209" s="210"/>
      <c r="Z209" s="320">
        <f t="shared" si="62"/>
        <v>4.6889167669172931</v>
      </c>
      <c r="AA209" s="210"/>
      <c r="AB209" s="321">
        <f t="shared" si="63"/>
        <v>0.62362592999999999</v>
      </c>
      <c r="AC209" s="321">
        <f t="shared" si="64"/>
        <v>0.10061869235</v>
      </c>
      <c r="AD209" s="321">
        <f t="shared" si="74"/>
        <v>7.7111262866000008E-2</v>
      </c>
      <c r="AE209" s="321">
        <f t="shared" si="65"/>
        <v>6.8998394923E-2</v>
      </c>
      <c r="AF209" s="321">
        <f t="shared" si="66"/>
        <v>2.4848821200000003E-2</v>
      </c>
      <c r="AG209"/>
      <c r="AH209" s="121">
        <v>102.42475</v>
      </c>
      <c r="AI209" s="121">
        <v>97.776037000000002</v>
      </c>
      <c r="AJ209" s="121">
        <v>2.641248</v>
      </c>
      <c r="AK209" s="121">
        <v>0</v>
      </c>
      <c r="AL209" s="121">
        <v>0.50915955999999996</v>
      </c>
      <c r="AM209" s="121">
        <v>0.92541543000000004</v>
      </c>
      <c r="AN209" s="121">
        <v>0.57288720999999998</v>
      </c>
      <c r="AO209"/>
      <c r="AP209" s="282">
        <v>0.10008089000000001</v>
      </c>
      <c r="AQ209" s="282">
        <v>9.0277101999999998E-2</v>
      </c>
      <c r="AR209" s="282">
        <v>4.0830340999999997E-3</v>
      </c>
      <c r="AS209" s="282">
        <v>5.7207487999999997E-3</v>
      </c>
      <c r="AT209" s="255">
        <f t="shared" si="69"/>
        <v>5.4122962736410008E-6</v>
      </c>
      <c r="AU209" s="256">
        <f t="shared" si="70"/>
        <v>1.5099978093075282E-8</v>
      </c>
      <c r="AV209" s="256">
        <f t="shared" si="71"/>
        <v>0.80122532702999993</v>
      </c>
      <c r="AW209" s="272">
        <v>4.4163739000000004E-6</v>
      </c>
      <c r="AX209" s="272">
        <v>1.3327679000000001E-8</v>
      </c>
      <c r="AY209" s="272">
        <v>3.6402630999999999E-13</v>
      </c>
      <c r="AZ209" s="272">
        <v>2.9165506000000002E-10</v>
      </c>
      <c r="BA209" s="272">
        <v>3.7086270999999997E-11</v>
      </c>
      <c r="BB209" s="272">
        <v>3.8112564E-9</v>
      </c>
      <c r="BC209" s="272">
        <v>9.7159638999999997E-7</v>
      </c>
      <c r="BD209" s="272">
        <v>5.5975758999999995E-10</v>
      </c>
      <c r="BE209" s="272">
        <v>1.0520837000000001E-9</v>
      </c>
      <c r="BF209" s="272">
        <v>4.7184413E-11</v>
      </c>
      <c r="BG209" s="272">
        <v>3.8099576999999997E-15</v>
      </c>
      <c r="BH209" s="272">
        <v>3.39699E-11</v>
      </c>
      <c r="BI209" s="272">
        <v>2.6895767000000003E-13</v>
      </c>
      <c r="BJ209" s="272">
        <v>2.0507089999999999E-13</v>
      </c>
      <c r="BK209" s="272">
        <v>1.5984067000000001E-8</v>
      </c>
      <c r="BL209" s="272">
        <v>3.5743734999999998E-9</v>
      </c>
      <c r="BM209" s="272">
        <v>7.4645299999999997E-11</v>
      </c>
      <c r="BN209" s="273">
        <v>2.5702702999999999E-4</v>
      </c>
      <c r="BO209" s="273">
        <v>0.80096829999999997</v>
      </c>
      <c r="BP209" s="272">
        <v>6.2754540999999999E-10</v>
      </c>
      <c r="BQ209" s="272">
        <v>3.8161545000000002E-12</v>
      </c>
      <c r="BR209" s="272">
        <v>1.7073758000000001E-16</v>
      </c>
      <c r="BS209"/>
      <c r="BT209" s="121">
        <v>2.8230581999999998E-4</v>
      </c>
      <c r="BU209" s="274">
        <v>8.4437335000000001E-6</v>
      </c>
      <c r="BV209" s="121">
        <v>1.3073944E-4</v>
      </c>
      <c r="BW209" s="274">
        <v>4.5304434999999999E-7</v>
      </c>
      <c r="BX209" s="274">
        <v>8.9715685999999994E-6</v>
      </c>
      <c r="BY209" s="274">
        <v>2.3358520999999998E-6</v>
      </c>
      <c r="BZ209" s="274">
        <v>1.6378477E-9</v>
      </c>
      <c r="CA209" s="274">
        <v>3.5814013000000002E-6</v>
      </c>
      <c r="CB209" s="274">
        <v>1.5524059999999999E-6</v>
      </c>
      <c r="CC209" s="274">
        <v>4.2793809000000001E-7</v>
      </c>
      <c r="CD209" s="274">
        <v>2.7871408000000002E-7</v>
      </c>
      <c r="CE209" s="274">
        <v>5.0305493999999998E-8</v>
      </c>
      <c r="CF209" s="274">
        <v>4.9176487000000003E-9</v>
      </c>
      <c r="CG209" s="274">
        <v>6.5793193E-6</v>
      </c>
      <c r="CH209" s="121">
        <v>1.1797444E-4</v>
      </c>
      <c r="CI209" s="274">
        <v>8.2101018999999997E-7</v>
      </c>
      <c r="CJ209" s="274">
        <v>9.0088715999999996E-8</v>
      </c>
      <c r="CK209" s="4"/>
      <c r="CL209" s="323">
        <v>8.1588932999999995E-9</v>
      </c>
      <c r="CM209" s="323">
        <v>4.6363443000000002</v>
      </c>
      <c r="CN209" s="323">
        <v>7.9958355999999994E-2</v>
      </c>
      <c r="CO209" s="323">
        <v>6.3534050000000003E-3</v>
      </c>
      <c r="CP209" s="323">
        <v>7.1163805000000002E-4</v>
      </c>
      <c r="CQ209" s="323">
        <v>8.2971172000000007E-9</v>
      </c>
      <c r="CR209" s="323">
        <v>2.1900656000000002E-8</v>
      </c>
      <c r="CS209" s="323">
        <v>3.393596E-4</v>
      </c>
      <c r="CT209" s="323">
        <v>0.29457019000000001</v>
      </c>
      <c r="CU209" s="323">
        <v>12.649955</v>
      </c>
      <c r="CV209" s="152" t="s">
        <v>1265</v>
      </c>
      <c r="CW209" s="139" t="s">
        <v>1443</v>
      </c>
      <c r="CX209" s="105" t="s">
        <v>1328</v>
      </c>
      <c r="CY209" s="13"/>
      <c r="CZ209" s="13"/>
      <c r="DB209"/>
      <c r="DC209"/>
      <c r="DD209"/>
      <c r="DE209"/>
      <c r="DF209"/>
      <c r="DG209"/>
      <c r="DH209"/>
      <c r="DI209"/>
      <c r="DJ209"/>
      <c r="DK209"/>
      <c r="DL209"/>
      <c r="DM209"/>
      <c r="DN209"/>
    </row>
    <row r="210" spans="1:335" ht="14.4" customHeight="1" thickBot="1">
      <c r="A210" t="s">
        <v>1674</v>
      </c>
      <c r="B210" s="168" t="s">
        <v>1552</v>
      </c>
      <c r="C210" s="279" t="str">
        <f t="shared" si="60"/>
        <v>A.030.18.145</v>
      </c>
      <c r="D210" s="14" t="s">
        <v>2822</v>
      </c>
      <c r="E210" s="278" t="s">
        <v>1510</v>
      </c>
      <c r="F210" s="281" t="str">
        <f t="shared" si="61"/>
        <v>Isobutyl acetate</v>
      </c>
      <c r="G210" s="319">
        <f t="shared" si="67"/>
        <v>0.60715361123099998</v>
      </c>
      <c r="H210" s="319">
        <f t="shared" si="68"/>
        <v>2.2713727400000001E-2</v>
      </c>
      <c r="I210" s="319">
        <f t="shared" si="72"/>
        <v>6.3117236931000006E-2</v>
      </c>
      <c r="J210" s="319">
        <f t="shared" si="73"/>
        <v>1.0938236899999999E-2</v>
      </c>
      <c r="K210" s="319">
        <v>0.51038441000000001</v>
      </c>
      <c r="L210" s="319">
        <v>2.8572731000000001E-2</v>
      </c>
      <c r="M210" s="319">
        <v>2.3418721E-2</v>
      </c>
      <c r="N210" s="319">
        <v>1.8003833E-2</v>
      </c>
      <c r="O210" s="319">
        <v>3.5427173E-3</v>
      </c>
      <c r="P210" s="319">
        <v>3.1354690999999999E-4</v>
      </c>
      <c r="Q210" s="319">
        <v>8.5363018999999997E-4</v>
      </c>
      <c r="R210" s="319">
        <v>1.1095384999999999E-2</v>
      </c>
      <c r="S210" s="319">
        <v>7.6933902999999995E-4</v>
      </c>
      <c r="T210" s="319">
        <v>4.2566495000000001E-3</v>
      </c>
      <c r="U210" s="319">
        <v>5.9014080999999999E-3</v>
      </c>
      <c r="V210" s="319">
        <v>3.0399931000000002E-5</v>
      </c>
      <c r="W210" s="319">
        <v>1.084027E-5</v>
      </c>
      <c r="X210" s="319">
        <v>0</v>
      </c>
      <c r="Y210" s="210"/>
      <c r="Z210" s="320">
        <f t="shared" si="62"/>
        <v>3.8374767669172929</v>
      </c>
      <c r="AA210" s="210"/>
      <c r="AB210" s="321">
        <f t="shared" si="63"/>
        <v>0.51038441000000001</v>
      </c>
      <c r="AC210" s="321">
        <f t="shared" si="64"/>
        <v>8.5800564400000001E-2</v>
      </c>
      <c r="AD210" s="321">
        <f t="shared" si="74"/>
        <v>6.735432677E-2</v>
      </c>
      <c r="AE210" s="321">
        <f t="shared" si="65"/>
        <v>6.3117236930999993E-2</v>
      </c>
      <c r="AF210" s="321">
        <f t="shared" si="66"/>
        <v>6.6707471299999998E-3</v>
      </c>
      <c r="AG210"/>
      <c r="AH210" s="121">
        <v>73.443802000000005</v>
      </c>
      <c r="AI210" s="121">
        <v>72.055974000000006</v>
      </c>
      <c r="AJ210" s="121">
        <v>0.80005139000000003</v>
      </c>
      <c r="AK210" s="121">
        <v>0</v>
      </c>
      <c r="AL210" s="121">
        <v>0.18319866000000001</v>
      </c>
      <c r="AM210" s="121">
        <v>0.24179854000000001</v>
      </c>
      <c r="AN210" s="121">
        <v>0.16277976</v>
      </c>
      <c r="AO210"/>
      <c r="AP210" s="282">
        <v>8.0606582999999996E-2</v>
      </c>
      <c r="AQ210" s="282">
        <v>7.2922257000000004E-2</v>
      </c>
      <c r="AR210" s="282">
        <v>3.33067E-3</v>
      </c>
      <c r="AS210" s="282">
        <v>4.3536562999999997E-3</v>
      </c>
      <c r="AT210" s="255">
        <f t="shared" si="69"/>
        <v>4.3718379414659999E-6</v>
      </c>
      <c r="AU210" s="256">
        <f t="shared" si="70"/>
        <v>1.2317566489506846E-8</v>
      </c>
      <c r="AV210" s="256">
        <f t="shared" si="71"/>
        <v>0.60975577620300003</v>
      </c>
      <c r="AW210" s="272">
        <v>3.6109093999999998E-6</v>
      </c>
      <c r="AX210" s="272">
        <v>1.089683E-8</v>
      </c>
      <c r="AY210" s="272">
        <v>2.9763676000000001E-13</v>
      </c>
      <c r="AZ210" s="272">
        <v>2.2163850000000001E-10</v>
      </c>
      <c r="BA210" s="272">
        <v>2.8378036E-11</v>
      </c>
      <c r="BB210" s="272">
        <v>2.6770867000000001E-9</v>
      </c>
      <c r="BC210" s="272">
        <v>7.5213184999999999E-7</v>
      </c>
      <c r="BD210" s="272">
        <v>3.9441973000000001E-10</v>
      </c>
      <c r="BE210" s="272">
        <v>8.2034291999999996E-10</v>
      </c>
      <c r="BF210" s="272">
        <v>1.5745802000000001E-10</v>
      </c>
      <c r="BG210" s="272">
        <v>2.5144583000000001E-15</v>
      </c>
      <c r="BH210" s="272">
        <v>1.7799813E-12</v>
      </c>
      <c r="BI210" s="272">
        <v>3.7642187999999999E-13</v>
      </c>
      <c r="BJ210" s="272">
        <v>3.3485925E-14</v>
      </c>
      <c r="BK210" s="272">
        <v>3.3925653000000002E-9</v>
      </c>
      <c r="BL210" s="272">
        <v>2.2668449999999999E-9</v>
      </c>
      <c r="BM210" s="272">
        <v>4.4747612999999999E-11</v>
      </c>
      <c r="BN210" s="272">
        <v>3.6286203E-5</v>
      </c>
      <c r="BO210" s="273">
        <v>0.60971949000000003</v>
      </c>
      <c r="BP210" s="272">
        <v>2.1017793E-10</v>
      </c>
      <c r="BQ210" s="272">
        <v>1.2781089999999999E-12</v>
      </c>
      <c r="BR210" s="272">
        <v>5.7183545000000002E-17</v>
      </c>
      <c r="BS210"/>
      <c r="BT210" s="121">
        <v>2.1887767999999999E-4</v>
      </c>
      <c r="BU210" s="274">
        <v>6.4875189999999996E-6</v>
      </c>
      <c r="BV210" s="121">
        <v>1.0699903E-4</v>
      </c>
      <c r="BW210" s="274">
        <v>1.3007545E-6</v>
      </c>
      <c r="BX210" s="274">
        <v>7.3029686999999998E-6</v>
      </c>
      <c r="BY210" s="274">
        <v>1.6310354E-6</v>
      </c>
      <c r="BZ210" s="274">
        <v>9.2709415999999997E-10</v>
      </c>
      <c r="CA210" s="274">
        <v>2.5013231E-6</v>
      </c>
      <c r="CB210" s="274">
        <v>4.2075788E-7</v>
      </c>
      <c r="CC210" s="274">
        <v>5.6485206999999997E-7</v>
      </c>
      <c r="CD210" s="274">
        <v>2.1327759000000001E-7</v>
      </c>
      <c r="CE210" s="274">
        <v>3.0430613000000002E-8</v>
      </c>
      <c r="CF210" s="274">
        <v>3.7636013000000001E-9</v>
      </c>
      <c r="CG210" s="274">
        <v>4.7545154999999999E-6</v>
      </c>
      <c r="CH210" s="274">
        <v>8.5442623000000004E-5</v>
      </c>
      <c r="CI210" s="274">
        <v>1.1937295999999999E-6</v>
      </c>
      <c r="CJ210" s="274">
        <v>3.0172573000000001E-8</v>
      </c>
      <c r="CK210" s="4"/>
      <c r="CL210" s="323">
        <v>6.2442650999999997E-9</v>
      </c>
      <c r="CM210" s="323">
        <v>3.7972804</v>
      </c>
      <c r="CN210" s="323">
        <v>4.9867003E-2</v>
      </c>
      <c r="CO210" s="323">
        <v>4.8443310999999999E-3</v>
      </c>
      <c r="CP210" s="323">
        <v>1.9222025E-3</v>
      </c>
      <c r="CQ210" s="323">
        <v>5.6635242E-9</v>
      </c>
      <c r="CR210" s="323">
        <v>1.3776240000000001E-8</v>
      </c>
      <c r="CS210" s="323">
        <v>2.6188460999999999E-4</v>
      </c>
      <c r="CT210" s="323">
        <v>0.21508836000000001</v>
      </c>
      <c r="CU210" s="323">
        <v>9.6144785000000006</v>
      </c>
      <c r="CV210" s="151" t="s">
        <v>1356</v>
      </c>
      <c r="CW210" s="136" t="s">
        <v>1477</v>
      </c>
      <c r="CX210" s="105" t="s">
        <v>1328</v>
      </c>
      <c r="DB210" s="14"/>
      <c r="DC210"/>
      <c r="DD210"/>
      <c r="DE210"/>
      <c r="DF210"/>
      <c r="DG210"/>
      <c r="DH210"/>
      <c r="DI210"/>
      <c r="DJ210"/>
      <c r="DK210"/>
      <c r="DL210"/>
      <c r="DM210"/>
      <c r="DN210"/>
    </row>
    <row r="211" spans="1:335" ht="14.4" customHeight="1">
      <c r="A211" t="s">
        <v>1675</v>
      </c>
      <c r="B211" s="168" t="s">
        <v>1552</v>
      </c>
      <c r="C211" s="279" t="str">
        <f t="shared" ref="C211:C281" si="75">MID(A211,1,12)</f>
        <v>A.030.18.146</v>
      </c>
      <c r="D211" s="14" t="s">
        <v>2822</v>
      </c>
      <c r="E211" s="278" t="s">
        <v>1510</v>
      </c>
      <c r="F211" s="281" t="str">
        <f t="shared" ref="F211:F281" si="76">MID(A211, 21,85)</f>
        <v>Isopropyl acetate</v>
      </c>
      <c r="G211" s="319">
        <f t="shared" si="67"/>
        <v>0.76305412655399996</v>
      </c>
      <c r="H211" s="319">
        <f t="shared" si="68"/>
        <v>4.5701579749999992E-2</v>
      </c>
      <c r="I211" s="319">
        <f t="shared" si="72"/>
        <v>7.8579676003999996E-2</v>
      </c>
      <c r="J211" s="319">
        <f t="shared" si="73"/>
        <v>1.92978808E-2</v>
      </c>
      <c r="K211" s="319">
        <v>0.61947498999999995</v>
      </c>
      <c r="L211" s="319">
        <v>3.2341180999999997E-2</v>
      </c>
      <c r="M211" s="319">
        <v>2.9733710999999999E-2</v>
      </c>
      <c r="N211" s="319">
        <v>4.0314813999999997E-2</v>
      </c>
      <c r="O211" s="319">
        <v>3.8203429999999999E-3</v>
      </c>
      <c r="P211" s="319">
        <v>3.1413615000000001E-4</v>
      </c>
      <c r="Q211" s="319">
        <v>1.2522866E-3</v>
      </c>
      <c r="R211" s="319">
        <v>1.6471347000000001E-2</v>
      </c>
      <c r="S211" s="319">
        <v>9.6867155999999998E-4</v>
      </c>
      <c r="T211" s="319">
        <v>5.2753091999999998E-3</v>
      </c>
      <c r="U211" s="319">
        <v>1.2922368E-2</v>
      </c>
      <c r="V211" s="319">
        <v>3.3437004000000003E-5</v>
      </c>
      <c r="W211" s="319">
        <v>1.3153203999999999E-4</v>
      </c>
      <c r="X211" s="319">
        <v>0</v>
      </c>
      <c r="Y211" s="210"/>
      <c r="Z211" s="320">
        <f t="shared" si="62"/>
        <v>4.6577066917293228</v>
      </c>
      <c r="AA211" s="210"/>
      <c r="AB211" s="321">
        <f t="shared" si="63"/>
        <v>0.61947498999999995</v>
      </c>
      <c r="AC211" s="321">
        <f t="shared" si="64"/>
        <v>0.12424781875</v>
      </c>
      <c r="AD211" s="321">
        <f t="shared" si="74"/>
        <v>8.3953080239999991E-2</v>
      </c>
      <c r="AE211" s="321">
        <f t="shared" si="65"/>
        <v>7.8579676003999996E-2</v>
      </c>
      <c r="AF211" s="321">
        <f t="shared" si="66"/>
        <v>1.389103956E-2</v>
      </c>
      <c r="AG211"/>
      <c r="AH211" s="121">
        <v>78.857457999999994</v>
      </c>
      <c r="AI211" s="121">
        <v>75.756141</v>
      </c>
      <c r="AJ211" s="121">
        <v>1.7517963000000001</v>
      </c>
      <c r="AK211" s="121">
        <v>0</v>
      </c>
      <c r="AL211" s="121">
        <v>0.40760224</v>
      </c>
      <c r="AM211" s="121">
        <v>0.57300238000000003</v>
      </c>
      <c r="AN211" s="121">
        <v>0.36891635</v>
      </c>
      <c r="AO211"/>
      <c r="AP211" s="282">
        <v>9.7101424000000006E-2</v>
      </c>
      <c r="AQ211" s="282">
        <v>8.8603878999999997E-2</v>
      </c>
      <c r="AR211" s="282">
        <v>4.2159199000000001E-3</v>
      </c>
      <c r="AS211" s="282">
        <v>4.2816251999999999E-3</v>
      </c>
      <c r="AT211" s="255">
        <f t="shared" si="69"/>
        <v>5.311983137967001E-6</v>
      </c>
      <c r="AU211" s="256">
        <f t="shared" si="70"/>
        <v>1.5591419781858819E-8</v>
      </c>
      <c r="AV211" s="256">
        <f t="shared" si="71"/>
        <v>0.59966739024899995</v>
      </c>
      <c r="AW211" s="272">
        <v>4.3920769000000003E-6</v>
      </c>
      <c r="AX211" s="272">
        <v>1.3254573E-8</v>
      </c>
      <c r="AY211" s="272">
        <v>3.6202090000000002E-13</v>
      </c>
      <c r="AZ211" s="272">
        <v>2.3875540999999999E-10</v>
      </c>
      <c r="BA211" s="272">
        <v>2.6355856999999999E-11</v>
      </c>
      <c r="BB211" s="272">
        <v>6.0001501999999999E-9</v>
      </c>
      <c r="BC211" s="272">
        <v>9.0034408E-7</v>
      </c>
      <c r="BD211" s="272">
        <v>1.1330392E-9</v>
      </c>
      <c r="BE211" s="272">
        <v>1.0623604E-9</v>
      </c>
      <c r="BF211" s="272">
        <v>7.2581973999999999E-11</v>
      </c>
      <c r="BG211" s="272">
        <v>1.5976338000000002E-14</v>
      </c>
      <c r="BH211" s="272">
        <v>2.0349274999999999E-12</v>
      </c>
      <c r="BI211" s="272">
        <v>6.7373456999999997E-13</v>
      </c>
      <c r="BJ211" s="272">
        <v>8.7567705000000002E-14</v>
      </c>
      <c r="BK211" s="272">
        <v>3.4275659999999999E-9</v>
      </c>
      <c r="BL211" s="272">
        <v>7.3191024999999996E-9</v>
      </c>
      <c r="BM211" s="272">
        <v>5.0182143999999998E-11</v>
      </c>
      <c r="BN211" s="272">
        <v>3.9820249000000003E-5</v>
      </c>
      <c r="BO211" s="273">
        <v>0.59962757</v>
      </c>
      <c r="BP211" s="272">
        <v>2.550228E-9</v>
      </c>
      <c r="BQ211" s="272">
        <v>1.5508143000000001E-11</v>
      </c>
      <c r="BR211" s="272">
        <v>6.9384581999999999E-16</v>
      </c>
      <c r="BS211"/>
      <c r="BT211" s="121">
        <v>2.7406118999999998E-4</v>
      </c>
      <c r="BU211" s="274">
        <v>8.4035309E-6</v>
      </c>
      <c r="BV211" s="121">
        <v>1.2986922E-4</v>
      </c>
      <c r="BW211" s="274">
        <v>1.9411514E-6</v>
      </c>
      <c r="BX211" s="274">
        <v>9.1470778000000008E-6</v>
      </c>
      <c r="BY211" s="274">
        <v>1.8665015E-6</v>
      </c>
      <c r="BZ211" s="274">
        <v>1.0215301999999999E-9</v>
      </c>
      <c r="CA211" s="274">
        <v>3.6981321000000002E-6</v>
      </c>
      <c r="CB211" s="274">
        <v>4.2154860000000002E-7</v>
      </c>
      <c r="CC211" s="274">
        <v>8.2864534000000004E-7</v>
      </c>
      <c r="CD211" s="274">
        <v>1.9807384999999999E-7</v>
      </c>
      <c r="CE211" s="274">
        <v>3.3882577999999998E-8</v>
      </c>
      <c r="CF211" s="274">
        <v>3.4972379E-9</v>
      </c>
      <c r="CG211" s="274">
        <v>2.5604226999999998E-5</v>
      </c>
      <c r="CH211" s="274">
        <v>9.0379294999999997E-5</v>
      </c>
      <c r="CI211" s="274">
        <v>1.2992756E-6</v>
      </c>
      <c r="CJ211" s="274">
        <v>3.6610380999999998E-7</v>
      </c>
      <c r="CK211" s="4"/>
      <c r="CL211" s="323">
        <v>5.8352876999999997E-9</v>
      </c>
      <c r="CM211" s="323">
        <v>4.6009624999999996</v>
      </c>
      <c r="CN211" s="323">
        <v>0.15047079999999999</v>
      </c>
      <c r="CO211" s="323">
        <v>6.0470413999999997E-3</v>
      </c>
      <c r="CP211" s="323">
        <v>9.8788548999999997E-4</v>
      </c>
      <c r="CQ211" s="323">
        <v>6.3656028999999997E-9</v>
      </c>
      <c r="CR211" s="323">
        <v>2.6198822000000001E-8</v>
      </c>
      <c r="CS211" s="323">
        <v>3.2665503000000001E-4</v>
      </c>
      <c r="CT211" s="323">
        <v>0.42400926</v>
      </c>
      <c r="CU211" s="323">
        <v>9.8485957000000006</v>
      </c>
      <c r="CV211" s="152" t="s">
        <v>1357</v>
      </c>
      <c r="CW211" s="136" t="s">
        <v>1477</v>
      </c>
      <c r="CX211" s="105" t="s">
        <v>1328</v>
      </c>
      <c r="DB211" s="22"/>
      <c r="DC211"/>
      <c r="DD211"/>
      <c r="DE211"/>
      <c r="DF211"/>
      <c r="DG211"/>
      <c r="DH211"/>
      <c r="DI211"/>
      <c r="DJ211"/>
      <c r="DK211"/>
      <c r="DL211"/>
      <c r="DM211"/>
      <c r="DN211"/>
    </row>
    <row r="212" spans="1:335" ht="14.4" customHeight="1">
      <c r="A212" t="s">
        <v>1676</v>
      </c>
      <c r="B212" s="168" t="s">
        <v>1552</v>
      </c>
      <c r="C212" s="279" t="str">
        <f t="shared" si="75"/>
        <v>A.030.18.147</v>
      </c>
      <c r="D212" s="14" t="s">
        <v>2822</v>
      </c>
      <c r="E212" s="278" t="s">
        <v>1510</v>
      </c>
      <c r="F212" s="281" t="str">
        <f t="shared" si="76"/>
        <v>Methyl acetate</v>
      </c>
      <c r="G212" s="319">
        <f t="shared" si="67"/>
        <v>0.19357367020839999</v>
      </c>
      <c r="H212" s="319">
        <f t="shared" si="68"/>
        <v>1.8505667548999998E-2</v>
      </c>
      <c r="I212" s="319">
        <f t="shared" si="72"/>
        <v>3.4632823010899996E-2</v>
      </c>
      <c r="J212" s="319">
        <f t="shared" si="73"/>
        <v>5.3464596484999998E-3</v>
      </c>
      <c r="K212" s="319">
        <v>0.13508872</v>
      </c>
      <c r="L212" s="319">
        <v>1.2439136999999999E-2</v>
      </c>
      <c r="M212" s="319">
        <v>1.8809215000000001E-2</v>
      </c>
      <c r="N212" s="319">
        <v>1.6579448E-2</v>
      </c>
      <c r="O212" s="319">
        <v>1.7825751E-3</v>
      </c>
      <c r="P212" s="319">
        <v>4.7858538E-5</v>
      </c>
      <c r="Q212" s="319">
        <v>9.5785910999999997E-5</v>
      </c>
      <c r="R212" s="319">
        <v>3.3770692E-3</v>
      </c>
      <c r="S212" s="319">
        <v>2.2747735E-4</v>
      </c>
      <c r="T212" s="319">
        <v>1.4030373999999999E-3</v>
      </c>
      <c r="U212" s="319">
        <v>3.7079353E-3</v>
      </c>
      <c r="V212" s="319">
        <v>7.4018109000000002E-6</v>
      </c>
      <c r="W212" s="319">
        <v>8.0095984999999996E-6</v>
      </c>
      <c r="X212" s="319">
        <v>0</v>
      </c>
      <c r="Y212" s="210"/>
      <c r="Z212" s="320">
        <f t="shared" si="62"/>
        <v>1.0157046616541352</v>
      </c>
      <c r="AA212" s="210"/>
      <c r="AB212" s="321">
        <f t="shared" si="63"/>
        <v>0.13508872</v>
      </c>
      <c r="AC212" s="321">
        <f t="shared" si="64"/>
        <v>5.3131088749000001E-2</v>
      </c>
      <c r="AD212" s="321">
        <f t="shared" si="74"/>
        <v>3.6036468198499996E-2</v>
      </c>
      <c r="AE212" s="321">
        <f t="shared" si="65"/>
        <v>3.4632823010899996E-2</v>
      </c>
      <c r="AF212" s="321">
        <f t="shared" si="66"/>
        <v>3.9354126500000001E-3</v>
      </c>
      <c r="AG212"/>
      <c r="AH212" s="121">
        <v>39.512976999999999</v>
      </c>
      <c r="AI212" s="121">
        <v>38.753259999999997</v>
      </c>
      <c r="AJ212" s="121">
        <v>0.50266599000000001</v>
      </c>
      <c r="AK212" s="121">
        <v>0</v>
      </c>
      <c r="AL212" s="121">
        <v>4.1524382999999998E-2</v>
      </c>
      <c r="AM212" s="121">
        <v>0.13199823999999999</v>
      </c>
      <c r="AN212" s="121">
        <v>8.35283E-2</v>
      </c>
      <c r="AO212"/>
      <c r="AP212" s="282">
        <v>2.6456324E-2</v>
      </c>
      <c r="AQ212" s="282">
        <v>2.2837509999999998E-2</v>
      </c>
      <c r="AR212" s="282">
        <v>1.0238922000000001E-3</v>
      </c>
      <c r="AS212" s="282">
        <v>2.5949217999999999E-3</v>
      </c>
      <c r="AT212" s="255">
        <f t="shared" si="69"/>
        <v>1.3691552529241996E-6</v>
      </c>
      <c r="AU212" s="256">
        <f t="shared" si="70"/>
        <v>3.7865836567580729E-9</v>
      </c>
      <c r="AV212" s="256">
        <f t="shared" si="71"/>
        <v>0.36343442310569996</v>
      </c>
      <c r="AW212" s="272">
        <v>9.557523E-7</v>
      </c>
      <c r="AX212" s="272">
        <v>2.8842365000000001E-9</v>
      </c>
      <c r="AY212" s="272">
        <v>7.8779981000000003E-14</v>
      </c>
      <c r="AZ212" s="272">
        <v>3.0708210999999998E-11</v>
      </c>
      <c r="BA212" s="272">
        <v>3.8526301999999996E-12</v>
      </c>
      <c r="BB212" s="272">
        <v>2.4653520999999998E-9</v>
      </c>
      <c r="BC212" s="272">
        <v>4.0948243999999999E-7</v>
      </c>
      <c r="BD212" s="272">
        <v>3.6168822E-10</v>
      </c>
      <c r="BE212" s="272">
        <v>4.5921902000000002E-10</v>
      </c>
      <c r="BF212" s="272">
        <v>4.6309704000000003E-11</v>
      </c>
      <c r="BG212" s="272">
        <v>3.1351163999999998E-15</v>
      </c>
      <c r="BH212" s="272">
        <v>1.1166182E-13</v>
      </c>
      <c r="BI212" s="272">
        <v>4.6440339999999996E-13</v>
      </c>
      <c r="BJ212" s="272">
        <v>7.2306105000000001E-15</v>
      </c>
      <c r="BK212" s="272">
        <v>7.3952390000000005E-10</v>
      </c>
      <c r="BL212" s="272">
        <v>6.0183173999999997E-10</v>
      </c>
      <c r="BM212" s="272">
        <v>3.3983089000000001E-11</v>
      </c>
      <c r="BN212" s="272">
        <v>7.4831057000000003E-6</v>
      </c>
      <c r="BO212" s="273">
        <v>0.36342693999999998</v>
      </c>
      <c r="BP212" s="272">
        <v>7.9244342999999996E-11</v>
      </c>
      <c r="BQ212" s="272">
        <v>4.8189126999999997E-13</v>
      </c>
      <c r="BR212" s="272">
        <v>2.1560173E-17</v>
      </c>
      <c r="BS212"/>
      <c r="BT212" s="274">
        <v>9.1477781999999998E-5</v>
      </c>
      <c r="BU212" s="274">
        <v>3.9330417000000004E-6</v>
      </c>
      <c r="BV212" s="274">
        <v>2.8320541E-5</v>
      </c>
      <c r="BW212" s="274">
        <v>3.9572555000000001E-7</v>
      </c>
      <c r="BX212" s="274">
        <v>3.6282117999999999E-6</v>
      </c>
      <c r="BY212" s="274">
        <v>1.5155284E-6</v>
      </c>
      <c r="BZ212" s="274">
        <v>2.3279842000000001E-10</v>
      </c>
      <c r="CA212" s="274">
        <v>2.2926237999999998E-6</v>
      </c>
      <c r="CB212" s="274">
        <v>6.4222788999999994E-8</v>
      </c>
      <c r="CC212" s="274">
        <v>6.3382095000000005E-8</v>
      </c>
      <c r="CD212" s="274">
        <v>2.8951085E-8</v>
      </c>
      <c r="CE212" s="274">
        <v>5.7382671000000003E-8</v>
      </c>
      <c r="CF212" s="274">
        <v>5.1065017000000002E-10</v>
      </c>
      <c r="CG212" s="274">
        <v>4.0915435000000004E-6</v>
      </c>
      <c r="CH212" s="274">
        <v>4.7015965999999999E-5</v>
      </c>
      <c r="CI212" s="274">
        <v>5.8541876000000003E-8</v>
      </c>
      <c r="CJ212" s="274">
        <v>1.1376103E-8</v>
      </c>
      <c r="CK212" s="4"/>
      <c r="CL212" s="323">
        <v>8.4720557000000003E-10</v>
      </c>
      <c r="CM212" s="323">
        <v>1.0048698</v>
      </c>
      <c r="CN212" s="323">
        <v>6.2052336999999999E-2</v>
      </c>
      <c r="CO212" s="323">
        <v>3.0485943000000001E-3</v>
      </c>
      <c r="CP212" s="323">
        <v>5.9495133999999997E-4</v>
      </c>
      <c r="CQ212" s="323">
        <v>7.9009063000000002E-10</v>
      </c>
      <c r="CR212" s="323">
        <v>3.2022056000000001E-9</v>
      </c>
      <c r="CS212" s="323">
        <v>1.0501451E-4</v>
      </c>
      <c r="CT212" s="323">
        <v>4.0930125999999997E-2</v>
      </c>
      <c r="CU212" s="323">
        <v>5.1497419999999998</v>
      </c>
      <c r="CV212" s="152" t="s">
        <v>1358</v>
      </c>
      <c r="CW212" s="136" t="s">
        <v>1477</v>
      </c>
      <c r="CX212" s="105" t="s">
        <v>1328</v>
      </c>
      <c r="CY212" s="13"/>
      <c r="CZ212" s="13"/>
      <c r="DB212" s="3"/>
      <c r="DC212"/>
      <c r="DD212"/>
      <c r="DE212"/>
      <c r="DF212"/>
      <c r="DG212"/>
      <c r="DH212"/>
      <c r="DI212"/>
      <c r="DJ212"/>
      <c r="DK212"/>
      <c r="DL212"/>
      <c r="DM212"/>
      <c r="DN212"/>
    </row>
    <row r="213" spans="1:335" ht="14.4" customHeight="1">
      <c r="A213" t="s">
        <v>1677</v>
      </c>
      <c r="B213" s="168" t="s">
        <v>1552</v>
      </c>
      <c r="C213" s="279" t="str">
        <f t="shared" si="75"/>
        <v>A.030.18.148</v>
      </c>
      <c r="D213" s="14" t="s">
        <v>2822</v>
      </c>
      <c r="E213" s="278" t="s">
        <v>1510</v>
      </c>
      <c r="F213" s="281" t="str">
        <f t="shared" si="76"/>
        <v>Methyl ethyl ketone</v>
      </c>
      <c r="G213" s="319">
        <f t="shared" si="67"/>
        <v>0.1936641164007</v>
      </c>
      <c r="H213" s="319">
        <f t="shared" si="68"/>
        <v>1.8514314561E-2</v>
      </c>
      <c r="I213" s="319">
        <f t="shared" si="72"/>
        <v>3.4649004269099996E-2</v>
      </c>
      <c r="J213" s="319">
        <f t="shared" si="73"/>
        <v>5.3489575706000001E-3</v>
      </c>
      <c r="K213" s="319">
        <v>0.13515184</v>
      </c>
      <c r="L213" s="319">
        <v>1.2444949E-2</v>
      </c>
      <c r="M213" s="319">
        <v>1.8818003E-2</v>
      </c>
      <c r="N213" s="319">
        <v>1.6587194999999999E-2</v>
      </c>
      <c r="O213" s="319">
        <v>1.783408E-3</v>
      </c>
      <c r="P213" s="319">
        <v>4.7880897999999999E-5</v>
      </c>
      <c r="Q213" s="319">
        <v>9.5830663000000003E-5</v>
      </c>
      <c r="R213" s="319">
        <v>3.3786469999999998E-3</v>
      </c>
      <c r="S213" s="319">
        <v>2.2758363000000001E-4</v>
      </c>
      <c r="T213" s="319">
        <v>1.4036929000000001E-3</v>
      </c>
      <c r="U213" s="319">
        <v>3.7096677000000001E-3</v>
      </c>
      <c r="V213" s="319">
        <v>7.4052691000000002E-6</v>
      </c>
      <c r="W213" s="319">
        <v>8.0133406000000007E-6</v>
      </c>
      <c r="X213" s="319">
        <v>0</v>
      </c>
      <c r="Y213" s="210"/>
      <c r="Z213" s="320">
        <f t="shared" si="62"/>
        <v>1.0161792481203007</v>
      </c>
      <c r="AA213" s="210"/>
      <c r="AB213" s="321">
        <f t="shared" si="63"/>
        <v>0.13515184</v>
      </c>
      <c r="AC213" s="321">
        <f t="shared" si="64"/>
        <v>5.3155913560999996E-2</v>
      </c>
      <c r="AD213" s="321">
        <f t="shared" si="74"/>
        <v>3.6053305240599999E-2</v>
      </c>
      <c r="AE213" s="321">
        <f t="shared" si="65"/>
        <v>3.4649004269099996E-2</v>
      </c>
      <c r="AF213" s="321">
        <f t="shared" si="66"/>
        <v>3.9372513299999997E-3</v>
      </c>
      <c r="AG213"/>
      <c r="AH213" s="121">
        <v>39.531438000000001</v>
      </c>
      <c r="AI213" s="121">
        <v>38.771366</v>
      </c>
      <c r="AJ213" s="121">
        <v>0.50290084000000002</v>
      </c>
      <c r="AK213" s="121">
        <v>0</v>
      </c>
      <c r="AL213" s="121">
        <v>4.1543783000000001E-2</v>
      </c>
      <c r="AM213" s="121">
        <v>0.13205991</v>
      </c>
      <c r="AN213" s="121">
        <v>8.3567324999999998E-2</v>
      </c>
      <c r="AO213"/>
      <c r="AP213" s="282">
        <v>2.6468683999999999E-2</v>
      </c>
      <c r="AQ213" s="282">
        <v>2.2848179999999999E-2</v>
      </c>
      <c r="AR213" s="282">
        <v>1.0243705999999999E-3</v>
      </c>
      <c r="AS213" s="282">
        <v>2.5961342E-3</v>
      </c>
      <c r="AT213" s="255">
        <f t="shared" si="69"/>
        <v>1.3697949346952E-6</v>
      </c>
      <c r="AU213" s="256">
        <f t="shared" si="70"/>
        <v>3.7883528457081458E-9</v>
      </c>
      <c r="AV213" s="256">
        <f t="shared" si="71"/>
        <v>0.36360422660189995</v>
      </c>
      <c r="AW213" s="272">
        <v>9.5619883000000004E-7</v>
      </c>
      <c r="AX213" s="272">
        <v>2.8855840999999999E-9</v>
      </c>
      <c r="AY213" s="272">
        <v>7.8816787999999997E-14</v>
      </c>
      <c r="AZ213" s="272">
        <v>3.0722558000000002E-11</v>
      </c>
      <c r="BA213" s="272">
        <v>3.8544301999999999E-12</v>
      </c>
      <c r="BB213" s="272">
        <v>2.4665040000000002E-9</v>
      </c>
      <c r="BC213" s="272">
        <v>4.0967376000000002E-7</v>
      </c>
      <c r="BD213" s="272">
        <v>3.6185721000000001E-10</v>
      </c>
      <c r="BE213" s="272">
        <v>4.5943357000000002E-10</v>
      </c>
      <c r="BF213" s="272">
        <v>4.6331340000000001E-11</v>
      </c>
      <c r="BG213" s="272">
        <v>3.1365812E-15</v>
      </c>
      <c r="BH213" s="272">
        <v>1.1171399E-13</v>
      </c>
      <c r="BI213" s="272">
        <v>4.6462036999999996E-13</v>
      </c>
      <c r="BJ213" s="272">
        <v>7.2339886999999993E-15</v>
      </c>
      <c r="BK213" s="272">
        <v>7.3986941999999995E-10</v>
      </c>
      <c r="BL213" s="272">
        <v>6.0211291999999998E-10</v>
      </c>
      <c r="BM213" s="272">
        <v>3.3998966000000003E-11</v>
      </c>
      <c r="BN213" s="272">
        <v>7.4866019000000001E-6</v>
      </c>
      <c r="BO213" s="273">
        <v>0.36359673999999997</v>
      </c>
      <c r="BP213" s="272">
        <v>7.9281367000000004E-11</v>
      </c>
      <c r="BQ213" s="272">
        <v>4.8211641999999998E-13</v>
      </c>
      <c r="BR213" s="272">
        <v>2.1570245999999999E-17</v>
      </c>
      <c r="BS213"/>
      <c r="BT213" s="274">
        <v>9.1520522000000006E-5</v>
      </c>
      <c r="BU213" s="274">
        <v>3.9348793000000001E-6</v>
      </c>
      <c r="BV213" s="274">
        <v>2.8333772999999999E-5</v>
      </c>
      <c r="BW213" s="274">
        <v>3.9591044000000001E-7</v>
      </c>
      <c r="BX213" s="274">
        <v>3.6299068999999998E-6</v>
      </c>
      <c r="BY213" s="274">
        <v>1.5162365E-6</v>
      </c>
      <c r="BZ213" s="274">
        <v>2.3290717999999997E-10</v>
      </c>
      <c r="CA213" s="274">
        <v>2.2936948999999999E-6</v>
      </c>
      <c r="CB213" s="274">
        <v>6.4252794999999997E-8</v>
      </c>
      <c r="CC213" s="274">
        <v>6.3411707999999999E-8</v>
      </c>
      <c r="CD213" s="274">
        <v>2.8964611E-8</v>
      </c>
      <c r="CE213" s="274">
        <v>5.7409480999999999E-8</v>
      </c>
      <c r="CF213" s="274">
        <v>5.1088875E-10</v>
      </c>
      <c r="CG213" s="274">
        <v>4.0934551E-6</v>
      </c>
      <c r="CH213" s="274">
        <v>4.7037933000000003E-5</v>
      </c>
      <c r="CI213" s="274">
        <v>5.8569228E-8</v>
      </c>
      <c r="CJ213" s="274">
        <v>1.1381418E-8</v>
      </c>
      <c r="CK213" s="4"/>
      <c r="CL213" s="323">
        <v>8.4760139000000004E-10</v>
      </c>
      <c r="CM213" s="323">
        <v>1.0053392999999999</v>
      </c>
      <c r="CN213" s="323">
        <v>6.2081328999999998E-2</v>
      </c>
      <c r="CO213" s="323">
        <v>3.0500187000000001E-3</v>
      </c>
      <c r="CP213" s="323">
        <v>5.9522931000000002E-4</v>
      </c>
      <c r="CQ213" s="323">
        <v>7.9045976999999999E-10</v>
      </c>
      <c r="CR213" s="323">
        <v>3.2037017000000001E-9</v>
      </c>
      <c r="CS213" s="323">
        <v>1.0506357000000001E-4</v>
      </c>
      <c r="CT213" s="323">
        <v>4.0949249E-2</v>
      </c>
      <c r="CU213" s="323">
        <v>5.1521480000000004</v>
      </c>
      <c r="CV213" s="152" t="s">
        <v>1359</v>
      </c>
      <c r="CW213" s="136" t="s">
        <v>1458</v>
      </c>
      <c r="CX213" s="105" t="s">
        <v>1328</v>
      </c>
      <c r="CY213" s="13"/>
      <c r="CZ213" s="13"/>
      <c r="DB213"/>
      <c r="DC213"/>
      <c r="DD213"/>
      <c r="DE213"/>
      <c r="DF213"/>
      <c r="DG213"/>
      <c r="DH213"/>
      <c r="DI213"/>
      <c r="DJ213"/>
      <c r="DK213"/>
      <c r="DL213"/>
      <c r="DM213"/>
      <c r="DN213"/>
    </row>
    <row r="214" spans="1:335" ht="14.4" customHeight="1">
      <c r="A214" t="s">
        <v>1678</v>
      </c>
      <c r="B214" s="168" t="s">
        <v>1552</v>
      </c>
      <c r="C214" s="279" t="str">
        <f t="shared" si="75"/>
        <v>A.030.18.149</v>
      </c>
      <c r="D214" s="14" t="s">
        <v>2822</v>
      </c>
      <c r="E214" s="278" t="s">
        <v>1510</v>
      </c>
      <c r="F214" s="281" t="str">
        <f t="shared" si="76"/>
        <v>Methyl formate</v>
      </c>
      <c r="G214" s="319">
        <f t="shared" si="67"/>
        <v>0.458962560252</v>
      </c>
      <c r="H214" s="319">
        <f t="shared" si="68"/>
        <v>2.480270675E-2</v>
      </c>
      <c r="I214" s="319">
        <f t="shared" si="72"/>
        <v>6.5837472652000004E-2</v>
      </c>
      <c r="J214" s="319">
        <f t="shared" si="73"/>
        <v>2.8652210850000002E-2</v>
      </c>
      <c r="K214" s="319">
        <v>0.33967016999999999</v>
      </c>
      <c r="L214" s="319">
        <v>2.6650415E-2</v>
      </c>
      <c r="M214" s="319">
        <v>3.2287700000000003E-2</v>
      </c>
      <c r="N214" s="319">
        <v>2.0008187E-2</v>
      </c>
      <c r="O214" s="319">
        <v>3.8049384E-3</v>
      </c>
      <c r="P214" s="319">
        <v>2.7306221E-4</v>
      </c>
      <c r="Q214" s="319">
        <v>7.1651913999999997E-4</v>
      </c>
      <c r="R214" s="319">
        <v>6.8726374000000002E-3</v>
      </c>
      <c r="S214" s="319">
        <v>1.1968543999999999E-3</v>
      </c>
      <c r="T214" s="319">
        <v>4.1758129E-3</v>
      </c>
      <c r="U214" s="319">
        <v>2.3117576000000001E-2</v>
      </c>
      <c r="V214" s="319">
        <v>2.6720252000000001E-5</v>
      </c>
      <c r="W214" s="319">
        <v>1.6196755E-4</v>
      </c>
      <c r="X214" s="319">
        <v>0</v>
      </c>
      <c r="Y214" s="210"/>
      <c r="Z214" s="320">
        <f t="shared" ref="Z214:Z284" si="77">K214/0.133</f>
        <v>2.5539110526315789</v>
      </c>
      <c r="AA214" s="210"/>
      <c r="AB214" s="321">
        <f t="shared" ref="AB214:AB284" si="78">K214</f>
        <v>0.33967016999999999</v>
      </c>
      <c r="AC214" s="321">
        <f t="shared" ref="AC214:AC284" si="79">L214+M214+N214+O214+P214+Q214+R214</f>
        <v>9.0613459149999992E-2</v>
      </c>
      <c r="AD214" s="321">
        <f t="shared" si="74"/>
        <v>7.0148532850000014E-2</v>
      </c>
      <c r="AE214" s="321">
        <f t="shared" ref="AE214:AE284" si="80">V214+L214+M214+R214</f>
        <v>6.5837472652000004E-2</v>
      </c>
      <c r="AF214" s="321">
        <f t="shared" ref="AF214:AF284" si="81">S214+U214+X214</f>
        <v>2.43144304E-2</v>
      </c>
      <c r="AG214"/>
      <c r="AH214" s="121">
        <v>75.527415000000005</v>
      </c>
      <c r="AI214" s="121">
        <v>70.370912000000004</v>
      </c>
      <c r="AJ214" s="121">
        <v>3.1338249</v>
      </c>
      <c r="AK214" s="121">
        <v>0</v>
      </c>
      <c r="AL214" s="121">
        <v>0.26020538999999998</v>
      </c>
      <c r="AM214" s="121">
        <v>1.0830445</v>
      </c>
      <c r="AN214" s="121">
        <v>0.67942824000000002</v>
      </c>
      <c r="AO214"/>
      <c r="AP214" s="282">
        <v>6.0929138000000001E-2</v>
      </c>
      <c r="AQ214" s="282">
        <v>5.4836585E-2</v>
      </c>
      <c r="AR214" s="282">
        <v>2.4085462999999998E-3</v>
      </c>
      <c r="AS214" s="282">
        <v>3.6840067999999999E-3</v>
      </c>
      <c r="AT214" s="255">
        <f t="shared" si="69"/>
        <v>3.287565023294E-6</v>
      </c>
      <c r="AU214" s="256">
        <f t="shared" si="70"/>
        <v>8.9073457410174507E-9</v>
      </c>
      <c r="AV214" s="256">
        <f t="shared" si="71"/>
        <v>0.51596733210899992</v>
      </c>
      <c r="AW214" s="272">
        <v>2.4436579000000002E-6</v>
      </c>
      <c r="AX214" s="272">
        <v>7.3758829000000001E-9</v>
      </c>
      <c r="AY214" s="272">
        <v>2.0140012000000001E-13</v>
      </c>
      <c r="AZ214" s="272">
        <v>2.1798010000000001E-10</v>
      </c>
      <c r="BA214" s="272">
        <v>2.1606794000000001E-11</v>
      </c>
      <c r="BB214" s="272">
        <v>2.9752427999999998E-9</v>
      </c>
      <c r="BC214" s="272">
        <v>8.2498035999999995E-7</v>
      </c>
      <c r="BD214" s="272">
        <v>4.4507664999999999E-10</v>
      </c>
      <c r="BE214" s="272">
        <v>1.0132542999999999E-9</v>
      </c>
      <c r="BF214" s="272">
        <v>1.2647386E-11</v>
      </c>
      <c r="BG214" s="272">
        <v>2.2428650999999999E-14</v>
      </c>
      <c r="BH214" s="272">
        <v>6.4435594999999998E-13</v>
      </c>
      <c r="BI214" s="272">
        <v>4.2051997E-13</v>
      </c>
      <c r="BJ214" s="272">
        <v>1.0489093E-13</v>
      </c>
      <c r="BK214" s="272">
        <v>3.0037316E-9</v>
      </c>
      <c r="BL214" s="272">
        <v>9.5678707000000002E-9</v>
      </c>
      <c r="BM214" s="272">
        <v>3.9993446000000001E-11</v>
      </c>
      <c r="BN214" s="272">
        <v>4.0302109E-5</v>
      </c>
      <c r="BO214" s="273">
        <v>0.51592702999999995</v>
      </c>
      <c r="BP214" s="272">
        <v>3.1403313000000001E-9</v>
      </c>
      <c r="BQ214" s="272">
        <v>1.9096609000000001E-11</v>
      </c>
      <c r="BR214" s="272">
        <v>8.5439644999999999E-16</v>
      </c>
      <c r="BS214"/>
      <c r="BT214" s="121">
        <v>1.8853655E-4</v>
      </c>
      <c r="BU214" s="274">
        <v>8.1449858999999992E-6</v>
      </c>
      <c r="BV214" s="274">
        <v>7.1209817000000004E-5</v>
      </c>
      <c r="BW214" s="274">
        <v>8.2220373999999995E-7</v>
      </c>
      <c r="BX214" s="274">
        <v>8.9996078999999996E-6</v>
      </c>
      <c r="BY214" s="274">
        <v>1.8937295E-6</v>
      </c>
      <c r="BZ214" s="274">
        <v>8.1757595000000004E-10</v>
      </c>
      <c r="CA214" s="274">
        <v>4.1718768000000004E-6</v>
      </c>
      <c r="CB214" s="274">
        <v>3.6643026000000002E-7</v>
      </c>
      <c r="CC214" s="274">
        <v>4.7412487999999998E-7</v>
      </c>
      <c r="CD214" s="274">
        <v>1.6238367E-7</v>
      </c>
      <c r="CE214" s="274">
        <v>2.7030094000000001E-8</v>
      </c>
      <c r="CF214" s="274">
        <v>2.8688395E-9</v>
      </c>
      <c r="CG214" s="274">
        <v>5.8248132000000001E-6</v>
      </c>
      <c r="CH214" s="274">
        <v>8.5537566000000006E-5</v>
      </c>
      <c r="CI214" s="274">
        <v>4.4747275999999998E-7</v>
      </c>
      <c r="CJ214" s="274">
        <v>4.5081743999999999E-7</v>
      </c>
      <c r="CK214" s="4"/>
      <c r="CL214" s="323">
        <v>4.8098699999999996E-9</v>
      </c>
      <c r="CM214" s="323">
        <v>2.4938052000000002</v>
      </c>
      <c r="CN214" s="323">
        <v>6.3951754E-2</v>
      </c>
      <c r="CO214" s="323">
        <v>5.7883722E-3</v>
      </c>
      <c r="CP214" s="323">
        <v>3.6768662000000001E-4</v>
      </c>
      <c r="CQ214" s="323">
        <v>5.9704193000000003E-9</v>
      </c>
      <c r="CR214" s="323">
        <v>2.9229090999999999E-8</v>
      </c>
      <c r="CS214" s="323">
        <v>3.1160744000000002E-4</v>
      </c>
      <c r="CT214" s="323">
        <v>0.34975479999999998</v>
      </c>
      <c r="CU214" s="323">
        <v>8.7481127999999995</v>
      </c>
      <c r="CV214" s="152" t="s">
        <v>1360</v>
      </c>
      <c r="CW214" s="136" t="s">
        <v>1477</v>
      </c>
      <c r="CX214" s="105" t="s">
        <v>1328</v>
      </c>
      <c r="CY214" s="13"/>
      <c r="CZ214" s="13"/>
      <c r="DB214"/>
      <c r="DC214"/>
      <c r="DD214"/>
      <c r="DE214"/>
      <c r="DF214"/>
      <c r="DG214"/>
      <c r="DH214"/>
      <c r="DI214"/>
      <c r="DJ214"/>
      <c r="DK214"/>
      <c r="DL214"/>
      <c r="DM214"/>
      <c r="DN214"/>
    </row>
    <row r="215" spans="1:335" ht="14.4" customHeight="1">
      <c r="A215" t="s">
        <v>1679</v>
      </c>
      <c r="B215" s="168" t="s">
        <v>1552</v>
      </c>
      <c r="C215" s="279" t="str">
        <f t="shared" si="75"/>
        <v>A.030.18.150</v>
      </c>
      <c r="D215" s="14" t="s">
        <v>2822</v>
      </c>
      <c r="E215" s="278" t="s">
        <v>1510</v>
      </c>
      <c r="F215" s="281" t="str">
        <f t="shared" si="76"/>
        <v>Methylcyclohexane</v>
      </c>
      <c r="G215" s="319">
        <f t="shared" ref="G215:G286" si="82">H215+I215+J215+K215</f>
        <v>0.82373569899800003</v>
      </c>
      <c r="H215" s="319">
        <f t="shared" ref="H215:H286" si="83">N215+O215+P215+Q215</f>
        <v>4.330434776E-2</v>
      </c>
      <c r="I215" s="319">
        <f t="shared" si="72"/>
        <v>0.109819110831</v>
      </c>
      <c r="J215" s="319">
        <f t="shared" si="73"/>
        <v>1.5270680407000001E-2</v>
      </c>
      <c r="K215" s="319">
        <v>0.65534155999999999</v>
      </c>
      <c r="L215" s="319">
        <v>6.2978774000000001E-2</v>
      </c>
      <c r="M215" s="319">
        <v>2.1692263E-2</v>
      </c>
      <c r="N215" s="319">
        <v>3.7810335E-2</v>
      </c>
      <c r="O215" s="319">
        <v>4.8637862999999998E-3</v>
      </c>
      <c r="P215" s="319">
        <v>3.1062811999999998E-4</v>
      </c>
      <c r="Q215" s="319">
        <v>3.1959833999999998E-4</v>
      </c>
      <c r="R215" s="319">
        <v>2.5126408999999999E-2</v>
      </c>
      <c r="S215" s="319">
        <v>8.8476758999999998E-4</v>
      </c>
      <c r="T215" s="319">
        <v>2.4099669999999998E-3</v>
      </c>
      <c r="U215" s="319">
        <v>1.1938284E-2</v>
      </c>
      <c r="V215" s="319">
        <v>2.1664831000000001E-5</v>
      </c>
      <c r="W215" s="319">
        <v>3.7661816999999999E-5</v>
      </c>
      <c r="X215" s="319">
        <v>0</v>
      </c>
      <c r="Y215" s="210"/>
      <c r="Z215" s="320">
        <f t="shared" si="77"/>
        <v>4.9273801503759396</v>
      </c>
      <c r="AA215" s="210"/>
      <c r="AB215" s="321">
        <f t="shared" si="78"/>
        <v>0.65534155999999999</v>
      </c>
      <c r="AC215" s="321">
        <f t="shared" si="79"/>
        <v>0.15310179375999999</v>
      </c>
      <c r="AD215" s="321">
        <f t="shared" si="74"/>
        <v>0.11224507481700001</v>
      </c>
      <c r="AE215" s="321">
        <f t="shared" si="80"/>
        <v>0.109819110831</v>
      </c>
      <c r="AF215" s="321">
        <f t="shared" si="81"/>
        <v>1.282305159E-2</v>
      </c>
      <c r="AG215"/>
      <c r="AH215" s="121">
        <v>104.58052000000001</v>
      </c>
      <c r="AI215" s="121">
        <v>101.70095999999999</v>
      </c>
      <c r="AJ215" s="121">
        <v>1.6183881</v>
      </c>
      <c r="AK215" s="121">
        <v>0</v>
      </c>
      <c r="AL215" s="121">
        <v>0.35977452999999998</v>
      </c>
      <c r="AM215" s="121">
        <v>0.55132632000000004</v>
      </c>
      <c r="AN215" s="121">
        <v>0.35007286999999998</v>
      </c>
      <c r="AO215"/>
      <c r="AP215" s="282">
        <v>0.11103898</v>
      </c>
      <c r="AQ215" s="282">
        <v>0.1000969</v>
      </c>
      <c r="AR215" s="282">
        <v>4.5170380000000001E-3</v>
      </c>
      <c r="AS215" s="282">
        <v>6.4250443000000001E-3</v>
      </c>
      <c r="AT215" s="255">
        <f t="shared" si="69"/>
        <v>6.0010132791609992E-6</v>
      </c>
      <c r="AU215" s="256">
        <f t="shared" si="70"/>
        <v>1.6705021909798856E-8</v>
      </c>
      <c r="AV215" s="256">
        <f t="shared" si="71"/>
        <v>0.89986615124199998</v>
      </c>
      <c r="AW215" s="272">
        <v>4.6170682000000001E-6</v>
      </c>
      <c r="AX215" s="272">
        <v>1.3932458999999999E-8</v>
      </c>
      <c r="AY215" s="272">
        <v>3.8058296999999999E-13</v>
      </c>
      <c r="AZ215" s="272">
        <v>1.9722332999999999E-10</v>
      </c>
      <c r="BA215" s="272">
        <v>2.5385901000000001E-11</v>
      </c>
      <c r="BB215" s="272">
        <v>5.6095382000000003E-9</v>
      </c>
      <c r="BC215" s="272">
        <v>1.3674144999999999E-6</v>
      </c>
      <c r="BD215" s="272">
        <v>1.0747230999999999E-9</v>
      </c>
      <c r="BE215" s="272">
        <v>1.5386025E-9</v>
      </c>
      <c r="BF215" s="272">
        <v>1.2204826000000001E-10</v>
      </c>
      <c r="BG215" s="272">
        <v>1.9603946999999998E-15</v>
      </c>
      <c r="BH215" s="272">
        <v>6.2669609000000003E-13</v>
      </c>
      <c r="BI215" s="272">
        <v>8.4280847000000001E-13</v>
      </c>
      <c r="BJ215" s="272">
        <v>3.1022704000000002E-14</v>
      </c>
      <c r="BK215" s="272">
        <v>4.0251742999999998E-9</v>
      </c>
      <c r="BL215" s="272">
        <v>5.9430458999999996E-9</v>
      </c>
      <c r="BM215" s="272">
        <v>3.0865305000000003E-11</v>
      </c>
      <c r="BN215" s="272">
        <v>3.4811241999999998E-5</v>
      </c>
      <c r="BO215" s="273">
        <v>0.89983133999999998</v>
      </c>
      <c r="BP215" s="272">
        <v>7.3021153E-10</v>
      </c>
      <c r="BQ215" s="272">
        <v>4.4404755000000003E-12</v>
      </c>
      <c r="BR215" s="272">
        <v>1.9867016E-16</v>
      </c>
      <c r="BS215"/>
      <c r="BT215" s="121">
        <v>3.2336919E-4</v>
      </c>
      <c r="BU215" s="274">
        <v>1.1404635999999999E-5</v>
      </c>
      <c r="BV215" s="121">
        <v>1.3738843E-4</v>
      </c>
      <c r="BW215" s="274">
        <v>2.9441895000000001E-6</v>
      </c>
      <c r="BX215" s="274">
        <v>1.2600181999999999E-5</v>
      </c>
      <c r="BY215" s="274">
        <v>1.5631374000000001E-6</v>
      </c>
      <c r="BZ215" s="274">
        <v>6.5915601999999998E-10</v>
      </c>
      <c r="CA215" s="274">
        <v>2.3941651999999999E-6</v>
      </c>
      <c r="CB215" s="274">
        <v>4.1684106999999998E-7</v>
      </c>
      <c r="CC215" s="274">
        <v>2.1148008000000001E-7</v>
      </c>
      <c r="CD215" s="274">
        <v>1.9079618E-7</v>
      </c>
      <c r="CE215" s="274">
        <v>2.1249034000000001E-8</v>
      </c>
      <c r="CF215" s="274">
        <v>3.3672564999999999E-9</v>
      </c>
      <c r="CG215" s="274">
        <v>3.1337821000000001E-5</v>
      </c>
      <c r="CH215" s="121">
        <v>1.2250763E-4</v>
      </c>
      <c r="CI215" s="274">
        <v>2.7977715000000002E-7</v>
      </c>
      <c r="CJ215" s="274">
        <v>1.0482717999999999E-7</v>
      </c>
      <c r="CK215" s="4"/>
      <c r="CL215" s="323">
        <v>5.5867251999999999E-9</v>
      </c>
      <c r="CM215" s="323">
        <v>4.8914375000000003</v>
      </c>
      <c r="CN215" s="323">
        <v>0.13353438000000001</v>
      </c>
      <c r="CO215" s="323">
        <v>8.1902915999999999E-3</v>
      </c>
      <c r="CP215" s="323">
        <v>1.5014233000000001E-3</v>
      </c>
      <c r="CQ215" s="323">
        <v>5.0646765999999997E-9</v>
      </c>
      <c r="CR215" s="323">
        <v>1.1403128000000001E-8</v>
      </c>
      <c r="CS215" s="323">
        <v>4.6816855000000001E-4</v>
      </c>
      <c r="CT215" s="323">
        <v>0.53123719000000003</v>
      </c>
      <c r="CU215" s="323">
        <v>13.430725000000001</v>
      </c>
      <c r="CV215" s="152" t="s">
        <v>1361</v>
      </c>
      <c r="CW215" s="136" t="s">
        <v>1482</v>
      </c>
      <c r="CX215" s="105" t="s">
        <v>1328</v>
      </c>
      <c r="CY215" s="13"/>
      <c r="CZ215" s="13"/>
      <c r="DB215"/>
      <c r="DC215"/>
      <c r="DD215"/>
      <c r="DE215"/>
      <c r="DF215"/>
      <c r="DG215"/>
      <c r="DH215"/>
      <c r="DI215"/>
      <c r="DJ215"/>
      <c r="DK215"/>
      <c r="DL215"/>
      <c r="DM215"/>
      <c r="DN215"/>
    </row>
    <row r="216" spans="1:335" ht="14.4" customHeight="1">
      <c r="A216" t="s">
        <v>1680</v>
      </c>
      <c r="B216" s="168" t="s">
        <v>1552</v>
      </c>
      <c r="C216" s="279" t="str">
        <f t="shared" si="75"/>
        <v>A.030.18.151</v>
      </c>
      <c r="D216" s="14" t="s">
        <v>2822</v>
      </c>
      <c r="E216" s="278" t="s">
        <v>1510</v>
      </c>
      <c r="F216" s="281" t="str">
        <f t="shared" si="76"/>
        <v>Monochlorobenzene</v>
      </c>
      <c r="G216" s="319">
        <f t="shared" si="82"/>
        <v>2.37423851531543</v>
      </c>
      <c r="H216" s="319">
        <f t="shared" si="83"/>
        <v>7.0987572599999993E-2</v>
      </c>
      <c r="I216" s="319">
        <f t="shared" si="72"/>
        <v>0.62499547453420001</v>
      </c>
      <c r="J216" s="319">
        <f t="shared" si="73"/>
        <v>2.6791681812299998E-3</v>
      </c>
      <c r="K216" s="319">
        <v>1.6755762999999999</v>
      </c>
      <c r="L216" s="319">
        <v>0.41560688000000001</v>
      </c>
      <c r="M216" s="319">
        <v>3.6352536999999997E-2</v>
      </c>
      <c r="N216" s="319">
        <v>1.0291842000000001E-2</v>
      </c>
      <c r="O216" s="319">
        <v>3.6611038999999998E-2</v>
      </c>
      <c r="P216" s="319">
        <v>1.9970050999999999E-2</v>
      </c>
      <c r="Q216" s="319">
        <v>4.1146406000000003E-3</v>
      </c>
      <c r="R216" s="319">
        <v>0.17302733000000001</v>
      </c>
      <c r="S216" s="319">
        <v>3.9359179999999999E-5</v>
      </c>
      <c r="T216" s="319">
        <v>2.1442629E-3</v>
      </c>
      <c r="U216" s="319">
        <v>4.9526485999999996E-4</v>
      </c>
      <c r="V216" s="319">
        <v>8.7275342000000003E-6</v>
      </c>
      <c r="W216" s="319">
        <v>2.8124123000000001E-7</v>
      </c>
      <c r="X216" s="319">
        <v>0</v>
      </c>
      <c r="Y216" s="210"/>
      <c r="Z216" s="320">
        <f t="shared" si="77"/>
        <v>12.59831804511278</v>
      </c>
      <c r="AA216" s="210"/>
      <c r="AB216" s="321">
        <f t="shared" si="78"/>
        <v>1.6755762999999999</v>
      </c>
      <c r="AC216" s="321">
        <f t="shared" si="79"/>
        <v>0.69597431960000011</v>
      </c>
      <c r="AD216" s="321">
        <f t="shared" si="74"/>
        <v>0.62713129114123001</v>
      </c>
      <c r="AE216" s="321">
        <f t="shared" si="80"/>
        <v>0.62499547453420001</v>
      </c>
      <c r="AF216" s="321">
        <f t="shared" si="81"/>
        <v>5.3462403999999999E-4</v>
      </c>
      <c r="AG216"/>
      <c r="AH216" s="121">
        <v>351.15264999999999</v>
      </c>
      <c r="AI216" s="121">
        <v>346.35039</v>
      </c>
      <c r="AJ216" s="121">
        <v>6.7138386999999994E-2</v>
      </c>
      <c r="AK216" s="121">
        <v>0</v>
      </c>
      <c r="AL216" s="121">
        <v>2.2736605999999999</v>
      </c>
      <c r="AM216" s="121">
        <v>3.0658629999999999E-2</v>
      </c>
      <c r="AN216" s="121">
        <v>2.4307935999999999</v>
      </c>
      <c r="AO216"/>
      <c r="AP216" s="282">
        <v>0.36121718000000003</v>
      </c>
      <c r="AQ216" s="282">
        <v>0.32404354000000002</v>
      </c>
      <c r="AR216" s="282">
        <v>1.2467130999999999E-2</v>
      </c>
      <c r="AS216" s="282">
        <v>2.4706504000000001E-2</v>
      </c>
      <c r="AT216" s="255">
        <f t="shared" si="69"/>
        <v>1.94270708963689E-5</v>
      </c>
      <c r="AU216" s="256">
        <f t="shared" si="70"/>
        <v>4.6106255189350868E-8</v>
      </c>
      <c r="AV216" s="256">
        <f t="shared" si="71"/>
        <v>3.4602947403143003</v>
      </c>
      <c r="AW216" s="272">
        <v>1.1692307000000001E-5</v>
      </c>
      <c r="AX216" s="272">
        <v>3.5278551E-8</v>
      </c>
      <c r="AY216" s="272">
        <v>9.6385871000000004E-13</v>
      </c>
      <c r="AZ216" s="272">
        <v>6.0949782999999998E-12</v>
      </c>
      <c r="BA216" s="272">
        <v>5.8372599999999999E-13</v>
      </c>
      <c r="BB216" s="272">
        <v>1.5288699000000001E-9</v>
      </c>
      <c r="BC216" s="272">
        <v>7.5545693999999996E-6</v>
      </c>
      <c r="BD216" s="272">
        <v>3.4307394000000001E-10</v>
      </c>
      <c r="BE216" s="272">
        <v>8.7987552999999997E-9</v>
      </c>
      <c r="BF216" s="272">
        <v>1.6661233000000001E-9</v>
      </c>
      <c r="BG216" s="272">
        <v>4.7526732000000002E-16</v>
      </c>
      <c r="BH216" s="272">
        <v>1.1260779000000001E-13</v>
      </c>
      <c r="BI216" s="272">
        <v>4.2514467999999998E-12</v>
      </c>
      <c r="BJ216" s="272">
        <v>4.2309596000000002E-14</v>
      </c>
      <c r="BK216" s="272">
        <v>1.6832755999999999E-7</v>
      </c>
      <c r="BL216" s="272">
        <v>1.0325935E-8</v>
      </c>
      <c r="BM216" s="272">
        <v>1.4347791E-11</v>
      </c>
      <c r="BN216" s="272">
        <v>2.6403143000000001E-6</v>
      </c>
      <c r="BO216" s="273">
        <v>3.4602921000000002</v>
      </c>
      <c r="BP216" s="272">
        <v>5.4527646000000001E-12</v>
      </c>
      <c r="BQ216" s="272">
        <v>3.3158704000000001E-14</v>
      </c>
      <c r="BR216" s="272">
        <v>1.483545E-18</v>
      </c>
      <c r="BS216"/>
      <c r="BT216" s="121">
        <v>9.8913949999999994E-4</v>
      </c>
      <c r="BU216" s="274">
        <v>6.0685905000000002E-5</v>
      </c>
      <c r="BV216" s="121">
        <v>3.5127452999999999E-4</v>
      </c>
      <c r="BW216" s="274">
        <v>2.0267888E-5</v>
      </c>
      <c r="BX216" s="274">
        <v>7.4803771000000004E-5</v>
      </c>
      <c r="BY216" s="274">
        <v>4.8321464000000002E-8</v>
      </c>
      <c r="BZ216" s="274">
        <v>2.6889058999999998E-10</v>
      </c>
      <c r="CA216" s="274">
        <v>7.5903070000000004E-8</v>
      </c>
      <c r="CB216" s="274">
        <v>2.6798402999999999E-5</v>
      </c>
      <c r="CC216" s="274">
        <v>2.7226816E-6</v>
      </c>
      <c r="CD216" s="274">
        <v>4.3778975E-9</v>
      </c>
      <c r="CE216" s="274">
        <v>9.3776061999999999E-9</v>
      </c>
      <c r="CF216" s="274">
        <v>7.6752410999999996E-11</v>
      </c>
      <c r="CG216" s="274">
        <v>1.6930628E-5</v>
      </c>
      <c r="CH216" s="121">
        <v>4.1823928000000001E-4</v>
      </c>
      <c r="CI216" s="274">
        <v>1.7277308E-5</v>
      </c>
      <c r="CJ216" s="274">
        <v>7.8278406999999999E-10</v>
      </c>
      <c r="CK216" s="4"/>
      <c r="CL216" s="323">
        <v>1.2727248999999999E-10</v>
      </c>
      <c r="CM216" s="323">
        <v>12.597465</v>
      </c>
      <c r="CN216" s="323">
        <v>3.7964131999999998E-2</v>
      </c>
      <c r="CO216" s="323">
        <v>4.1531203000000003E-2</v>
      </c>
      <c r="CP216" s="323">
        <v>1.9241854999999999E-2</v>
      </c>
      <c r="CQ216" s="323">
        <v>2.5704672999999999E-8</v>
      </c>
      <c r="CR216" s="323">
        <v>9.9511974999999993E-9</v>
      </c>
      <c r="CS216" s="323">
        <v>2.5367733000000001E-3</v>
      </c>
      <c r="CT216" s="323">
        <v>4.6559799999999996</v>
      </c>
      <c r="CU216" s="323">
        <v>47.034775000000003</v>
      </c>
      <c r="CV216" s="152" t="s">
        <v>1362</v>
      </c>
      <c r="CW216" s="136" t="s">
        <v>1484</v>
      </c>
      <c r="CX216" s="105" t="s">
        <v>1328</v>
      </c>
      <c r="CY216" s="13"/>
      <c r="CZ216" s="13"/>
      <c r="DB216"/>
      <c r="DC216"/>
      <c r="DD216"/>
      <c r="DE216"/>
      <c r="DF216"/>
      <c r="DG216"/>
      <c r="DH216"/>
      <c r="DI216"/>
      <c r="DJ216"/>
      <c r="DK216"/>
      <c r="DL216"/>
      <c r="DM216"/>
      <c r="DN216"/>
    </row>
    <row r="217" spans="1:335" ht="14.4" customHeight="1">
      <c r="A217" t="s">
        <v>1681</v>
      </c>
      <c r="B217" s="168" t="s">
        <v>1552</v>
      </c>
      <c r="C217" s="279" t="str">
        <f t="shared" si="75"/>
        <v>A.030.18.152</v>
      </c>
      <c r="D217" s="14" t="s">
        <v>2822</v>
      </c>
      <c r="E217" s="278" t="s">
        <v>1510</v>
      </c>
      <c r="F217" s="281" t="str">
        <f t="shared" si="76"/>
        <v>N-Dimethyl-2-pyrrolidone</v>
      </c>
      <c r="G217" s="319">
        <f t="shared" si="82"/>
        <v>0.97979466477900001</v>
      </c>
      <c r="H217" s="319">
        <f t="shared" si="83"/>
        <v>4.2987850599999995E-2</v>
      </c>
      <c r="I217" s="319">
        <f t="shared" si="72"/>
        <v>0.11487814212900001</v>
      </c>
      <c r="J217" s="319">
        <f t="shared" si="73"/>
        <v>4.8044802050000002E-2</v>
      </c>
      <c r="K217" s="319">
        <v>0.77388387000000003</v>
      </c>
      <c r="L217" s="319">
        <v>4.9608114000000002E-2</v>
      </c>
      <c r="M217" s="319">
        <v>4.7590311000000003E-2</v>
      </c>
      <c r="N217" s="319">
        <v>3.4452216000000001E-2</v>
      </c>
      <c r="O217" s="319">
        <v>6.0845850999999996E-3</v>
      </c>
      <c r="P217" s="319">
        <v>1.2025614999999999E-3</v>
      </c>
      <c r="Q217" s="319">
        <v>1.2484880000000001E-3</v>
      </c>
      <c r="R217" s="319">
        <v>1.7605682000000001E-2</v>
      </c>
      <c r="S217" s="319">
        <v>5.5222594E-3</v>
      </c>
      <c r="T217" s="319">
        <v>1.3121140999999999E-2</v>
      </c>
      <c r="U217" s="319">
        <v>2.9371632000000002E-2</v>
      </c>
      <c r="V217" s="319">
        <v>7.4035129000000005E-5</v>
      </c>
      <c r="W217" s="319">
        <v>2.9769650000000001E-5</v>
      </c>
      <c r="X217" s="319">
        <v>0</v>
      </c>
      <c r="Y217" s="210"/>
      <c r="Z217" s="320">
        <f t="shared" si="77"/>
        <v>5.818675714285714</v>
      </c>
      <c r="AA217" s="210"/>
      <c r="AB217" s="321">
        <f t="shared" si="78"/>
        <v>0.77388387000000003</v>
      </c>
      <c r="AC217" s="321">
        <f t="shared" si="79"/>
        <v>0.15779195760000003</v>
      </c>
      <c r="AD217" s="321">
        <f t="shared" si="74"/>
        <v>0.12795501765</v>
      </c>
      <c r="AE217" s="321">
        <f t="shared" si="80"/>
        <v>0.11487814212900001</v>
      </c>
      <c r="AF217" s="321">
        <f t="shared" si="81"/>
        <v>3.4893891400000002E-2</v>
      </c>
      <c r="AG217"/>
      <c r="AH217" s="121">
        <v>122.72641</v>
      </c>
      <c r="AI217" s="121">
        <v>115.84881</v>
      </c>
      <c r="AJ217" s="121">
        <v>3.9816614000000001</v>
      </c>
      <c r="AK217" s="121">
        <v>0</v>
      </c>
      <c r="AL217" s="121">
        <v>0.59960605</v>
      </c>
      <c r="AM217" s="121">
        <v>1.424596</v>
      </c>
      <c r="AN217" s="121">
        <v>0.87174273000000002</v>
      </c>
      <c r="AO217"/>
      <c r="AP217" s="282">
        <v>0.12719379</v>
      </c>
      <c r="AQ217" s="282">
        <v>0.11541841</v>
      </c>
      <c r="AR217" s="282">
        <v>5.1904775000000004E-3</v>
      </c>
      <c r="AS217" s="282">
        <v>6.5848955999999997E-3</v>
      </c>
      <c r="AT217" s="255">
        <f t="shared" si="69"/>
        <v>6.9195691550770002E-6</v>
      </c>
      <c r="AU217" s="256">
        <f t="shared" si="70"/>
        <v>1.9195553335758006E-8</v>
      </c>
      <c r="AV217" s="256">
        <f t="shared" si="71"/>
        <v>0.92225428854000002</v>
      </c>
      <c r="AW217" s="272">
        <v>5.4803947999999999E-6</v>
      </c>
      <c r="AX217" s="272">
        <v>1.6538648E-8</v>
      </c>
      <c r="AY217" s="272">
        <v>4.5172974999999999E-13</v>
      </c>
      <c r="AZ217" s="272">
        <v>4.0061025E-10</v>
      </c>
      <c r="BA217" s="272">
        <v>4.5527537000000003E-11</v>
      </c>
      <c r="BB217" s="272">
        <v>5.1228323000000001E-9</v>
      </c>
      <c r="BC217" s="272">
        <v>1.4104047E-6</v>
      </c>
      <c r="BD217" s="272">
        <v>7.5033615999999997E-10</v>
      </c>
      <c r="BE217" s="272">
        <v>1.6183362E-9</v>
      </c>
      <c r="BF217" s="272">
        <v>1.3456271E-10</v>
      </c>
      <c r="BG217" s="272">
        <v>3.5508051000000001E-13</v>
      </c>
      <c r="BH217" s="272">
        <v>3.4837357999999999E-11</v>
      </c>
      <c r="BI217" s="272">
        <v>6.3152355000000005E-13</v>
      </c>
      <c r="BJ217" s="272">
        <v>2.2387130999999999E-13</v>
      </c>
      <c r="BK217" s="272">
        <v>1.6240238999999999E-8</v>
      </c>
      <c r="BL217" s="272">
        <v>6.3832532999999997E-9</v>
      </c>
      <c r="BM217" s="272">
        <v>1.1366059E-10</v>
      </c>
      <c r="BN217" s="273">
        <v>9.7532854000000003E-4</v>
      </c>
      <c r="BO217" s="273">
        <v>0.92127895999999998</v>
      </c>
      <c r="BP217" s="272">
        <v>5.7719269000000004E-10</v>
      </c>
      <c r="BQ217" s="272">
        <v>3.5099556E-12</v>
      </c>
      <c r="BR217" s="272">
        <v>1.5703801E-16</v>
      </c>
      <c r="BS217"/>
      <c r="BT217" s="121">
        <v>3.5425840000000001E-4</v>
      </c>
      <c r="BU217" s="274">
        <v>1.2947732000000001E-5</v>
      </c>
      <c r="BV217" s="121">
        <v>1.6224012E-4</v>
      </c>
      <c r="BW217" s="274">
        <v>2.0640040000000002E-6</v>
      </c>
      <c r="BX217" s="274">
        <v>1.3486289E-5</v>
      </c>
      <c r="BY217" s="274">
        <v>4.2575694999999996E-6</v>
      </c>
      <c r="BZ217" s="274">
        <v>2.8596434000000001E-9</v>
      </c>
      <c r="CA217" s="274">
        <v>5.8654707E-6</v>
      </c>
      <c r="CB217" s="274">
        <v>1.6137528E-6</v>
      </c>
      <c r="CC217" s="274">
        <v>8.2613173999999996E-7</v>
      </c>
      <c r="CD217" s="274">
        <v>3.4206167999999999E-7</v>
      </c>
      <c r="CE217" s="274">
        <v>7.6127240000000001E-8</v>
      </c>
      <c r="CF217" s="274">
        <v>6.8371801999999998E-9</v>
      </c>
      <c r="CG217" s="274">
        <v>8.7426481999999995E-6</v>
      </c>
      <c r="CH217" s="121">
        <v>1.4071542E-4</v>
      </c>
      <c r="CI217" s="274">
        <v>9.8851882000000002E-7</v>
      </c>
      <c r="CJ217" s="274">
        <v>8.2860215000000001E-8</v>
      </c>
      <c r="CK217" s="4"/>
      <c r="CL217" s="323">
        <v>1.1251985999999999E-8</v>
      </c>
      <c r="CM217" s="323">
        <v>5.7537922000000004</v>
      </c>
      <c r="CN217" s="323">
        <v>0.11265016999999999</v>
      </c>
      <c r="CO217" s="323">
        <v>9.4807623000000008E-3</v>
      </c>
      <c r="CP217" s="323">
        <v>2.4087726999999998E-3</v>
      </c>
      <c r="CQ217" s="323">
        <v>1.0108628E-8</v>
      </c>
      <c r="CR217" s="323">
        <v>4.0821754000000001E-8</v>
      </c>
      <c r="CS217" s="323">
        <v>5.0928116999999996E-4</v>
      </c>
      <c r="CT217" s="323">
        <v>1.1424413</v>
      </c>
      <c r="CU217" s="323">
        <v>14.681112000000001</v>
      </c>
      <c r="CV217" s="155" t="s">
        <v>1363</v>
      </c>
      <c r="CW217" s="136" t="s">
        <v>1485</v>
      </c>
      <c r="CX217" s="105" t="s">
        <v>1328</v>
      </c>
      <c r="CY217" s="13"/>
      <c r="CZ217" s="13"/>
      <c r="DB217"/>
      <c r="DC217"/>
      <c r="DD217"/>
      <c r="DE217"/>
      <c r="DF217"/>
      <c r="DG217"/>
      <c r="DH217"/>
      <c r="DI217"/>
      <c r="DJ217"/>
      <c r="DK217"/>
      <c r="DL217"/>
      <c r="DM217"/>
      <c r="DN217"/>
    </row>
    <row r="218" spans="1:335" ht="14.4" customHeight="1">
      <c r="A218" t="s">
        <v>1682</v>
      </c>
      <c r="B218" s="168" t="s">
        <v>1552</v>
      </c>
      <c r="C218" s="279" t="str">
        <f t="shared" si="75"/>
        <v>A.030.18.153</v>
      </c>
      <c r="D218" s="14" t="s">
        <v>2822</v>
      </c>
      <c r="E218" s="278" t="s">
        <v>1510</v>
      </c>
      <c r="F218" s="281" t="str">
        <f t="shared" si="76"/>
        <v>N,N-Dimethylformamide</v>
      </c>
      <c r="G218" s="319">
        <f t="shared" si="82"/>
        <v>0.41871982036600003</v>
      </c>
      <c r="H218" s="319">
        <f t="shared" si="83"/>
        <v>1.293831495E-2</v>
      </c>
      <c r="I218" s="319">
        <f t="shared" si="72"/>
        <v>0.15879686012600003</v>
      </c>
      <c r="J218" s="319">
        <f t="shared" si="73"/>
        <v>1.396015529E-2</v>
      </c>
      <c r="K218" s="319">
        <v>0.23302449</v>
      </c>
      <c r="L218" s="319">
        <v>1.6823253999999999E-2</v>
      </c>
      <c r="M218" s="319">
        <v>3.0456013000000001E-2</v>
      </c>
      <c r="N218" s="319">
        <v>1.0000232E-2</v>
      </c>
      <c r="O218" s="319">
        <v>2.2673377000000002E-3</v>
      </c>
      <c r="P218" s="319">
        <v>1.4379575000000001E-4</v>
      </c>
      <c r="Q218" s="319">
        <v>5.2694950000000003E-4</v>
      </c>
      <c r="R218" s="319">
        <v>0.11150102000000001</v>
      </c>
      <c r="S218" s="319">
        <v>5.3750368000000004E-4</v>
      </c>
      <c r="T218" s="319">
        <v>2.9736403000000002E-3</v>
      </c>
      <c r="U218" s="319">
        <v>1.0311594E-2</v>
      </c>
      <c r="V218" s="319">
        <v>1.6573126E-5</v>
      </c>
      <c r="W218" s="319">
        <v>1.3741731000000001E-4</v>
      </c>
      <c r="X218" s="319">
        <v>0</v>
      </c>
      <c r="Y218" s="210"/>
      <c r="Z218" s="320">
        <f t="shared" si="77"/>
        <v>1.7520638345864661</v>
      </c>
      <c r="AA218" s="210"/>
      <c r="AB218" s="321">
        <f t="shared" si="78"/>
        <v>0.23302449</v>
      </c>
      <c r="AC218" s="321">
        <f t="shared" si="79"/>
        <v>0.17171860194999999</v>
      </c>
      <c r="AD218" s="321">
        <f t="shared" si="74"/>
        <v>0.16189134460999999</v>
      </c>
      <c r="AE218" s="321">
        <f t="shared" si="80"/>
        <v>0.158796860126</v>
      </c>
      <c r="AF218" s="321">
        <f t="shared" si="81"/>
        <v>1.0849097680000001E-2</v>
      </c>
      <c r="AG218"/>
      <c r="AH218" s="121">
        <v>44.776460999999998</v>
      </c>
      <c r="AI218" s="121">
        <v>42.510551999999997</v>
      </c>
      <c r="AJ218" s="121">
        <v>1.3978478000000001</v>
      </c>
      <c r="AK218" s="121">
        <v>0</v>
      </c>
      <c r="AL218" s="121">
        <v>0.10885707999999999</v>
      </c>
      <c r="AM218" s="121">
        <v>0.46319505999999999</v>
      </c>
      <c r="AN218" s="121">
        <v>0.29600911000000002</v>
      </c>
      <c r="AO218"/>
      <c r="AP218" s="282">
        <v>4.1952958999999998E-2</v>
      </c>
      <c r="AQ218" s="282">
        <v>3.7985586000000002E-2</v>
      </c>
      <c r="AR218" s="282">
        <v>1.6993545999999999E-3</v>
      </c>
      <c r="AS218" s="282">
        <v>2.2680186999999999E-3</v>
      </c>
      <c r="AT218" s="255">
        <f t="shared" si="69"/>
        <v>2.2773133139580003E-6</v>
      </c>
      <c r="AU218" s="256">
        <f t="shared" si="70"/>
        <v>6.2845953206582706E-9</v>
      </c>
      <c r="AV218" s="256">
        <f t="shared" si="71"/>
        <v>0.31764967724299997</v>
      </c>
      <c r="AW218" s="272">
        <v>1.6744181E-6</v>
      </c>
      <c r="AX218" s="272">
        <v>5.0539614000000002E-9</v>
      </c>
      <c r="AY218" s="272">
        <v>1.3800256000000001E-13</v>
      </c>
      <c r="AZ218" s="272">
        <v>1.2306847E-10</v>
      </c>
      <c r="BA218" s="272">
        <v>1.0348088E-11</v>
      </c>
      <c r="BB218" s="272">
        <v>1.4869842000000001E-9</v>
      </c>
      <c r="BC218" s="272">
        <v>5.8947490000000004E-7</v>
      </c>
      <c r="BD218" s="272">
        <v>2.1825712999999999E-10</v>
      </c>
      <c r="BE218" s="272">
        <v>8.7542125000000005E-10</v>
      </c>
      <c r="BF218" s="272">
        <v>7.3818987999999994E-11</v>
      </c>
      <c r="BG218" s="272">
        <v>5.1320573000000003E-12</v>
      </c>
      <c r="BH218" s="272">
        <v>1.3506437999999999E-11</v>
      </c>
      <c r="BI218" s="272">
        <v>2.6523694E-12</v>
      </c>
      <c r="BJ218" s="272">
        <v>9.3103506999999996E-14</v>
      </c>
      <c r="BK218" s="272">
        <v>1.594321E-9</v>
      </c>
      <c r="BL218" s="272">
        <v>7.5412567000000003E-9</v>
      </c>
      <c r="BM218" s="272">
        <v>2.5411817000000001E-11</v>
      </c>
      <c r="BN218" s="272">
        <v>1.9417242999999999E-5</v>
      </c>
      <c r="BO218" s="273">
        <v>0.31763026</v>
      </c>
      <c r="BP218" s="272">
        <v>2.6643355000000001E-9</v>
      </c>
      <c r="BQ218" s="272">
        <v>1.6202040000000001E-11</v>
      </c>
      <c r="BR218" s="272">
        <v>7.2489127E-16</v>
      </c>
      <c r="BS218"/>
      <c r="BT218" s="121">
        <v>1.5192137E-4</v>
      </c>
      <c r="BU218" s="274">
        <v>6.981302E-6</v>
      </c>
      <c r="BV218" s="274">
        <v>4.8852189000000003E-5</v>
      </c>
      <c r="BW218" s="274">
        <v>1.3075137000000001E-5</v>
      </c>
      <c r="BX218" s="274">
        <v>7.4663555000000001E-6</v>
      </c>
      <c r="BY218" s="274">
        <v>1.6466832000000001E-5</v>
      </c>
      <c r="BZ218" s="274">
        <v>5.0881244000000004E-10</v>
      </c>
      <c r="CA218" s="274">
        <v>4.1091677999999996E-6</v>
      </c>
      <c r="CB218" s="274">
        <v>1.9296376999999999E-7</v>
      </c>
      <c r="CC218" s="274">
        <v>3.4868554999999999E-7</v>
      </c>
      <c r="CD218" s="274">
        <v>7.7765736000000005E-8</v>
      </c>
      <c r="CE218" s="274">
        <v>1.7024194E-8</v>
      </c>
      <c r="CF218" s="274">
        <v>1.374999E-9</v>
      </c>
      <c r="CG218" s="274">
        <v>2.7726522999999999E-6</v>
      </c>
      <c r="CH218" s="274">
        <v>5.0982152999999999E-5</v>
      </c>
      <c r="CI218" s="274">
        <v>1.9477242999999999E-7</v>
      </c>
      <c r="CJ218" s="274">
        <v>3.8248475999999998E-7</v>
      </c>
      <c r="CK218" s="4"/>
      <c r="CL218" s="323">
        <v>2.3238042999999999E-9</v>
      </c>
      <c r="CM218" s="323">
        <v>1.7123592999999999</v>
      </c>
      <c r="CN218" s="323">
        <v>3.7501518999999997E-2</v>
      </c>
      <c r="CO218" s="323">
        <v>4.5973875000000003E-3</v>
      </c>
      <c r="CP218" s="323">
        <v>1.1141521E-2</v>
      </c>
      <c r="CQ218" s="323">
        <v>3.4856466E-9</v>
      </c>
      <c r="CR218" s="323">
        <v>2.1904378E-8</v>
      </c>
      <c r="CS218" s="323">
        <v>2.2961672E-4</v>
      </c>
      <c r="CT218" s="323">
        <v>0.55351768999999995</v>
      </c>
      <c r="CU218" s="323">
        <v>5.398631</v>
      </c>
      <c r="CV218" s="152" t="s">
        <v>1364</v>
      </c>
      <c r="CW218" s="136" t="s">
        <v>1477</v>
      </c>
      <c r="CX218" s="105" t="s">
        <v>1328</v>
      </c>
      <c r="DB218" s="18"/>
      <c r="DC218"/>
      <c r="DD218"/>
      <c r="DE218"/>
      <c r="DF218"/>
      <c r="DG218"/>
      <c r="DH218"/>
      <c r="DI218"/>
      <c r="DJ218"/>
      <c r="DK218"/>
      <c r="DL218"/>
      <c r="DM218"/>
      <c r="DN218"/>
    </row>
    <row r="219" spans="1:335" ht="14.4" customHeight="1">
      <c r="A219" t="s">
        <v>1683</v>
      </c>
      <c r="B219" s="168" t="s">
        <v>1552</v>
      </c>
      <c r="C219" s="279" t="str">
        <f t="shared" si="75"/>
        <v>A.030.18.154</v>
      </c>
      <c r="D219" s="14" t="s">
        <v>2822</v>
      </c>
      <c r="E219" s="278" t="s">
        <v>1510</v>
      </c>
      <c r="F219" s="281" t="str">
        <f t="shared" si="76"/>
        <v>o-dichlorobenzene</v>
      </c>
      <c r="G219" s="319">
        <f t="shared" si="82"/>
        <v>2.3636638636293199</v>
      </c>
      <c r="H219" s="319">
        <f t="shared" si="83"/>
        <v>7.0671402499999994E-2</v>
      </c>
      <c r="I219" s="319">
        <f t="shared" si="72"/>
        <v>0.62221182566269995</v>
      </c>
      <c r="J219" s="319">
        <f t="shared" si="73"/>
        <v>2.66723546662E-3</v>
      </c>
      <c r="K219" s="319">
        <v>1.6681134</v>
      </c>
      <c r="L219" s="319">
        <v>0.41375582</v>
      </c>
      <c r="M219" s="319">
        <v>3.6190627000000003E-2</v>
      </c>
      <c r="N219" s="319">
        <v>1.0246003E-2</v>
      </c>
      <c r="O219" s="319">
        <v>3.6447977999999999E-2</v>
      </c>
      <c r="P219" s="319">
        <v>1.9881106999999999E-2</v>
      </c>
      <c r="Q219" s="319">
        <v>4.0963144999999999E-3</v>
      </c>
      <c r="R219" s="319">
        <v>0.17225668999999999</v>
      </c>
      <c r="S219" s="319">
        <v>3.9183878000000003E-5</v>
      </c>
      <c r="T219" s="319">
        <v>2.1347126000000002E-3</v>
      </c>
      <c r="U219" s="319">
        <v>4.9305900000000001E-4</v>
      </c>
      <c r="V219" s="319">
        <v>8.6886626999999993E-6</v>
      </c>
      <c r="W219" s="319">
        <v>2.7998861999999998E-7</v>
      </c>
      <c r="X219" s="319">
        <v>0</v>
      </c>
      <c r="Y219" s="210"/>
      <c r="Z219" s="320">
        <f t="shared" si="77"/>
        <v>12.542206015037593</v>
      </c>
      <c r="AA219" s="210"/>
      <c r="AB219" s="321">
        <f t="shared" si="78"/>
        <v>1.6681134</v>
      </c>
      <c r="AC219" s="321">
        <f t="shared" si="79"/>
        <v>0.6928745395</v>
      </c>
      <c r="AD219" s="321">
        <f t="shared" si="74"/>
        <v>0.62433812958862001</v>
      </c>
      <c r="AE219" s="321">
        <f t="shared" si="80"/>
        <v>0.62221182566269995</v>
      </c>
      <c r="AF219" s="321">
        <f t="shared" si="81"/>
        <v>5.3224287800000001E-4</v>
      </c>
      <c r="AG219"/>
      <c r="AH219" s="121">
        <v>349.58864999999997</v>
      </c>
      <c r="AI219" s="121">
        <v>344.80779000000001</v>
      </c>
      <c r="AJ219" s="121">
        <v>6.6839361E-2</v>
      </c>
      <c r="AK219" s="121">
        <v>0</v>
      </c>
      <c r="AL219" s="121">
        <v>2.2635339999999999</v>
      </c>
      <c r="AM219" s="121">
        <v>3.052208E-2</v>
      </c>
      <c r="AN219" s="121">
        <v>2.4199671999999999</v>
      </c>
      <c r="AO219"/>
      <c r="AP219" s="282">
        <v>0.35960836000000002</v>
      </c>
      <c r="AQ219" s="282">
        <v>0.32260029000000001</v>
      </c>
      <c r="AR219" s="282">
        <v>1.2411604E-2</v>
      </c>
      <c r="AS219" s="282">
        <v>2.4596463999999998E-2</v>
      </c>
      <c r="AT219" s="255">
        <f t="shared" si="69"/>
        <v>1.9340545232936651E-5</v>
      </c>
      <c r="AU219" s="256">
        <f t="shared" si="70"/>
        <v>4.5900903907229475E-8</v>
      </c>
      <c r="AV219" s="256">
        <f t="shared" si="71"/>
        <v>3.4448829285547</v>
      </c>
      <c r="AW219" s="272">
        <v>1.1640231000000001E-5</v>
      </c>
      <c r="AX219" s="272">
        <v>3.5121425E-8</v>
      </c>
      <c r="AY219" s="272">
        <v>9.5956579000000003E-13</v>
      </c>
      <c r="AZ219" s="272">
        <v>6.0678319000000003E-12</v>
      </c>
      <c r="BA219" s="272">
        <v>5.8112614999999997E-13</v>
      </c>
      <c r="BB219" s="272">
        <v>1.5220605E-9</v>
      </c>
      <c r="BC219" s="272">
        <v>7.5209223000000003E-6</v>
      </c>
      <c r="BD219" s="272">
        <v>3.4154592999999999E-10</v>
      </c>
      <c r="BE219" s="272">
        <v>8.7595666999999995E-9</v>
      </c>
      <c r="BF219" s="272">
        <v>1.6587026000000001E-9</v>
      </c>
      <c r="BG219" s="272">
        <v>4.7315054000000001E-16</v>
      </c>
      <c r="BH219" s="272">
        <v>1.1210624E-13</v>
      </c>
      <c r="BI219" s="272">
        <v>4.2325114000000001E-12</v>
      </c>
      <c r="BJ219" s="272">
        <v>4.2121154000000002E-14</v>
      </c>
      <c r="BK219" s="272">
        <v>1.6757785000000001E-7</v>
      </c>
      <c r="BL219" s="272">
        <v>1.0279945000000001E-8</v>
      </c>
      <c r="BM219" s="272">
        <v>1.4283887E-11</v>
      </c>
      <c r="BN219" s="272">
        <v>2.6285547000000001E-6</v>
      </c>
      <c r="BO219" s="273">
        <v>3.4448802999999999</v>
      </c>
      <c r="BP219" s="272">
        <v>5.4284785999999999E-12</v>
      </c>
      <c r="BQ219" s="272">
        <v>3.3011018000000002E-14</v>
      </c>
      <c r="BR219" s="272">
        <v>1.4769374E-18</v>
      </c>
      <c r="BS219"/>
      <c r="BT219" s="121">
        <v>9.8473398999999995E-4</v>
      </c>
      <c r="BU219" s="274">
        <v>6.0415616999999998E-5</v>
      </c>
      <c r="BV219" s="121">
        <v>3.4970999000000002E-4</v>
      </c>
      <c r="BW219" s="274">
        <v>2.0177618000000001E-5</v>
      </c>
      <c r="BX219" s="274">
        <v>7.4470603999999996E-5</v>
      </c>
      <c r="BY219" s="274">
        <v>4.8106246E-8</v>
      </c>
      <c r="BZ219" s="274">
        <v>2.6769299000000002E-10</v>
      </c>
      <c r="CA219" s="274">
        <v>7.5565007000000001E-8</v>
      </c>
      <c r="CB219" s="274">
        <v>2.6679045999999999E-5</v>
      </c>
      <c r="CC219" s="274">
        <v>2.7105551000000001E-6</v>
      </c>
      <c r="CD219" s="274">
        <v>4.3583987999999998E-9</v>
      </c>
      <c r="CE219" s="274">
        <v>9.3358395000000001E-9</v>
      </c>
      <c r="CF219" s="274">
        <v>7.6410564999999994E-11</v>
      </c>
      <c r="CG219" s="274">
        <v>1.6855221000000002E-5</v>
      </c>
      <c r="CH219" s="121">
        <v>4.1637648999999998E-4</v>
      </c>
      <c r="CI219" s="274">
        <v>1.7200357000000001E-5</v>
      </c>
      <c r="CJ219" s="274">
        <v>7.7929764999999996E-10</v>
      </c>
      <c r="CK219" s="4"/>
      <c r="CL219" s="323">
        <v>1.2670562999999999E-10</v>
      </c>
      <c r="CM219" s="323">
        <v>12.541357</v>
      </c>
      <c r="CN219" s="323">
        <v>3.7795044E-2</v>
      </c>
      <c r="CO219" s="323">
        <v>4.1346227999999999E-2</v>
      </c>
      <c r="CP219" s="323">
        <v>1.9156154000000002E-2</v>
      </c>
      <c r="CQ219" s="323">
        <v>2.5590187E-8</v>
      </c>
      <c r="CR219" s="323">
        <v>9.9068760000000008E-9</v>
      </c>
      <c r="CS219" s="323">
        <v>2.5254748E-3</v>
      </c>
      <c r="CT219" s="323">
        <v>4.6352428000000003</v>
      </c>
      <c r="CU219" s="323">
        <v>46.825288</v>
      </c>
      <c r="CV219" s="152" t="s">
        <v>1365</v>
      </c>
      <c r="CW219" s="136" t="s">
        <v>1484</v>
      </c>
      <c r="CX219" s="105" t="s">
        <v>1328</v>
      </c>
      <c r="DB219"/>
      <c r="DC219"/>
      <c r="DD219"/>
      <c r="DE219"/>
      <c r="DF219"/>
      <c r="DG219"/>
      <c r="DH219"/>
      <c r="DI219"/>
      <c r="DJ219"/>
      <c r="DK219"/>
      <c r="DL219"/>
      <c r="DM219"/>
      <c r="DN219"/>
    </row>
    <row r="220" spans="1:335" ht="14.4" customHeight="1">
      <c r="A220" t="s">
        <v>1684</v>
      </c>
      <c r="B220" s="168" t="s">
        <v>1552</v>
      </c>
      <c r="C220" s="279" t="str">
        <f t="shared" si="75"/>
        <v>A.030.18.155</v>
      </c>
      <c r="D220" s="14" t="s">
        <v>2822</v>
      </c>
      <c r="E220" s="278" t="s">
        <v>1510</v>
      </c>
      <c r="F220" s="281" t="str">
        <f t="shared" si="76"/>
        <v>p-dichlorobenzene</v>
      </c>
      <c r="G220" s="319">
        <f t="shared" si="82"/>
        <v>2.3667851616167499</v>
      </c>
      <c r="H220" s="319">
        <f t="shared" si="83"/>
        <v>7.0764725799999997E-2</v>
      </c>
      <c r="I220" s="319">
        <f t="shared" si="72"/>
        <v>0.62303347813639998</v>
      </c>
      <c r="J220" s="319">
        <f t="shared" si="73"/>
        <v>2.67075768035E-3</v>
      </c>
      <c r="K220" s="319">
        <v>1.6703162</v>
      </c>
      <c r="L220" s="319">
        <v>0.41430220000000001</v>
      </c>
      <c r="M220" s="319">
        <v>3.6238418000000001E-2</v>
      </c>
      <c r="N220" s="319">
        <v>1.0259533E-2</v>
      </c>
      <c r="O220" s="319">
        <v>3.6496108999999999E-2</v>
      </c>
      <c r="P220" s="319">
        <v>1.9907359999999999E-2</v>
      </c>
      <c r="Q220" s="319">
        <v>4.1017238000000001E-3</v>
      </c>
      <c r="R220" s="319">
        <v>0.17248416</v>
      </c>
      <c r="S220" s="319">
        <v>3.9235622000000001E-5</v>
      </c>
      <c r="T220" s="319">
        <v>2.1375316E-3</v>
      </c>
      <c r="U220" s="319">
        <v>4.9371009999999999E-4</v>
      </c>
      <c r="V220" s="319">
        <v>8.7001363999999998E-6</v>
      </c>
      <c r="W220" s="319">
        <v>2.8035835E-7</v>
      </c>
      <c r="X220" s="319">
        <v>0</v>
      </c>
      <c r="Y220" s="210"/>
      <c r="Z220" s="320">
        <f t="shared" si="77"/>
        <v>12.558768421052632</v>
      </c>
      <c r="AA220" s="210"/>
      <c r="AB220" s="321">
        <f t="shared" si="78"/>
        <v>1.6703162</v>
      </c>
      <c r="AC220" s="321">
        <f t="shared" si="79"/>
        <v>0.69378950379999993</v>
      </c>
      <c r="AD220" s="321">
        <f t="shared" si="74"/>
        <v>0.62516258995834995</v>
      </c>
      <c r="AE220" s="321">
        <f t="shared" si="80"/>
        <v>0.62303347813639998</v>
      </c>
      <c r="AF220" s="321">
        <f t="shared" si="81"/>
        <v>5.3294572199999999E-4</v>
      </c>
      <c r="AG220"/>
      <c r="AH220" s="121">
        <v>350.05029000000002</v>
      </c>
      <c r="AI220" s="121">
        <v>345.26312000000001</v>
      </c>
      <c r="AJ220" s="121">
        <v>6.6927624000000005E-2</v>
      </c>
      <c r="AK220" s="121">
        <v>0</v>
      </c>
      <c r="AL220" s="121">
        <v>2.2665231000000001</v>
      </c>
      <c r="AM220" s="121">
        <v>3.0562386E-2</v>
      </c>
      <c r="AN220" s="121">
        <v>2.4231628000000001</v>
      </c>
      <c r="AO220"/>
      <c r="AP220" s="282">
        <v>0.36008322999999998</v>
      </c>
      <c r="AQ220" s="282">
        <v>0.32302628999999999</v>
      </c>
      <c r="AR220" s="282">
        <v>1.2427993999999999E-2</v>
      </c>
      <c r="AS220" s="282">
        <v>2.4628944999999999E-2</v>
      </c>
      <c r="AT220" s="255">
        <f t="shared" si="69"/>
        <v>1.9366084723785351E-5</v>
      </c>
      <c r="AU220" s="256">
        <f t="shared" si="70"/>
        <v>4.5961516593450238E-8</v>
      </c>
      <c r="AV220" s="256">
        <f t="shared" si="71"/>
        <v>3.4494320320258001</v>
      </c>
      <c r="AW220" s="272">
        <v>1.1655601999999999E-5</v>
      </c>
      <c r="AX220" s="272">
        <v>3.5167803000000001E-8</v>
      </c>
      <c r="AY220" s="272">
        <v>9.6083292999999997E-13</v>
      </c>
      <c r="AZ220" s="272">
        <v>6.0758447000000004E-12</v>
      </c>
      <c r="BA220" s="272">
        <v>5.8189354999999999E-13</v>
      </c>
      <c r="BB220" s="272">
        <v>1.5240704E-9</v>
      </c>
      <c r="BC220" s="272">
        <v>7.5308539000000002E-6</v>
      </c>
      <c r="BD220" s="272">
        <v>3.4199695000000002E-10</v>
      </c>
      <c r="BE220" s="272">
        <v>8.7711339999999993E-9</v>
      </c>
      <c r="BF220" s="272">
        <v>1.660893E-9</v>
      </c>
      <c r="BG220" s="272">
        <v>4.7377534000000003E-16</v>
      </c>
      <c r="BH220" s="272">
        <v>1.1225428E-13</v>
      </c>
      <c r="BI220" s="272">
        <v>4.2381006000000002E-12</v>
      </c>
      <c r="BJ220" s="272">
        <v>4.2176776000000003E-14</v>
      </c>
      <c r="BK220" s="272">
        <v>1.6779914000000001E-7</v>
      </c>
      <c r="BL220" s="272">
        <v>1.029352E-8</v>
      </c>
      <c r="BM220" s="272">
        <v>1.4302749E-11</v>
      </c>
      <c r="BN220" s="272">
        <v>2.6320257999999999E-6</v>
      </c>
      <c r="BO220" s="273">
        <v>3.4494294000000001</v>
      </c>
      <c r="BP220" s="272">
        <v>5.4356470999999997E-12</v>
      </c>
      <c r="BQ220" s="272">
        <v>3.3054609999999999E-14</v>
      </c>
      <c r="BR220" s="272">
        <v>1.4788877999999999E-18</v>
      </c>
      <c r="BS220"/>
      <c r="BT220" s="121">
        <v>9.8603436000000008E-4</v>
      </c>
      <c r="BU220" s="274">
        <v>6.0495397999999998E-5</v>
      </c>
      <c r="BV220" s="121">
        <v>3.5017179999999998E-4</v>
      </c>
      <c r="BW220" s="274">
        <v>2.0204263000000001E-5</v>
      </c>
      <c r="BX220" s="274">
        <v>7.4568944000000004E-5</v>
      </c>
      <c r="BY220" s="274">
        <v>4.8169770999999997E-8</v>
      </c>
      <c r="BZ220" s="274">
        <v>2.6804648E-10</v>
      </c>
      <c r="CA220" s="274">
        <v>7.5664791999999996E-8</v>
      </c>
      <c r="CB220" s="274">
        <v>2.6714276E-5</v>
      </c>
      <c r="CC220" s="274">
        <v>2.7141345000000002E-6</v>
      </c>
      <c r="CD220" s="274">
        <v>4.3641541999999998E-9</v>
      </c>
      <c r="CE220" s="274">
        <v>9.3481676999999993E-9</v>
      </c>
      <c r="CF220" s="274">
        <v>7.6511467000000003E-11</v>
      </c>
      <c r="CG220" s="274">
        <v>1.6877479000000002E-5</v>
      </c>
      <c r="CH220" s="121">
        <v>4.1692633000000001E-4</v>
      </c>
      <c r="CI220" s="274">
        <v>1.7223070999999998E-5</v>
      </c>
      <c r="CJ220" s="274">
        <v>7.8032673000000005E-10</v>
      </c>
      <c r="CK220" s="4"/>
      <c r="CL220" s="323">
        <v>1.2687295000000001E-10</v>
      </c>
      <c r="CM220" s="323">
        <v>12.557919</v>
      </c>
      <c r="CN220" s="323">
        <v>3.7844953000000001E-2</v>
      </c>
      <c r="CO220" s="323">
        <v>4.1400827000000001E-2</v>
      </c>
      <c r="CP220" s="323">
        <v>1.9181449999999999E-2</v>
      </c>
      <c r="CQ220" s="323">
        <v>2.5623979999999999E-8</v>
      </c>
      <c r="CR220" s="323">
        <v>9.9199583000000004E-9</v>
      </c>
      <c r="CS220" s="323">
        <v>2.5288098000000002E-3</v>
      </c>
      <c r="CT220" s="323">
        <v>4.6413637999999997</v>
      </c>
      <c r="CU220" s="323">
        <v>46.887121999999998</v>
      </c>
      <c r="CV220" s="152" t="s">
        <v>1366</v>
      </c>
      <c r="CW220" s="136" t="s">
        <v>1484</v>
      </c>
      <c r="CX220" s="105" t="s">
        <v>1328</v>
      </c>
      <c r="DB220"/>
      <c r="DC220"/>
      <c r="DD220"/>
      <c r="DE220"/>
      <c r="DF220"/>
      <c r="DG220"/>
      <c r="DH220"/>
      <c r="DI220"/>
      <c r="DJ220"/>
      <c r="DK220"/>
      <c r="DL220"/>
      <c r="DM220"/>
      <c r="DN220"/>
    </row>
    <row r="221" spans="1:335" ht="14.4" customHeight="1">
      <c r="A221" t="s">
        <v>1685</v>
      </c>
      <c r="B221" s="168" t="s">
        <v>1552</v>
      </c>
      <c r="C221" s="279" t="str">
        <f t="shared" si="75"/>
        <v>A.030.18.156</v>
      </c>
      <c r="D221" s="14" t="s">
        <v>2822</v>
      </c>
      <c r="E221" s="278" t="s">
        <v>1510</v>
      </c>
      <c r="F221" s="281" t="str">
        <f t="shared" si="76"/>
        <v>Propanal</v>
      </c>
      <c r="G221" s="319">
        <f t="shared" si="82"/>
        <v>0.56177803682399996</v>
      </c>
      <c r="H221" s="319">
        <f t="shared" si="83"/>
        <v>1.86913763E-2</v>
      </c>
      <c r="I221" s="319">
        <f t="shared" si="72"/>
        <v>6.9990648733999988E-2</v>
      </c>
      <c r="J221" s="319">
        <f t="shared" si="73"/>
        <v>9.8888217900000002E-3</v>
      </c>
      <c r="K221" s="319">
        <v>0.46320718999999999</v>
      </c>
      <c r="L221" s="319">
        <v>3.7048890000000001E-2</v>
      </c>
      <c r="M221" s="319">
        <v>2.5328884999999999E-2</v>
      </c>
      <c r="N221" s="319">
        <v>1.4687983E-2</v>
      </c>
      <c r="O221" s="319">
        <v>3.2182856999999998E-3</v>
      </c>
      <c r="P221" s="319">
        <v>1.8445114000000001E-4</v>
      </c>
      <c r="Q221" s="319">
        <v>6.0065645999999998E-4</v>
      </c>
      <c r="R221" s="319">
        <v>7.6004990000000001E-3</v>
      </c>
      <c r="S221" s="319">
        <v>4.7881957000000001E-4</v>
      </c>
      <c r="T221" s="319">
        <v>1.5156006E-3</v>
      </c>
      <c r="U221" s="319">
        <v>7.7021657000000002E-3</v>
      </c>
      <c r="V221" s="319">
        <v>1.2374734E-5</v>
      </c>
      <c r="W221" s="319">
        <v>1.9223592E-4</v>
      </c>
      <c r="X221" s="319">
        <v>0</v>
      </c>
      <c r="Y221" s="210"/>
      <c r="Z221" s="320">
        <f t="shared" si="77"/>
        <v>3.4827608270676689</v>
      </c>
      <c r="AA221" s="210"/>
      <c r="AB221" s="321">
        <f t="shared" si="78"/>
        <v>0.46320718999999999</v>
      </c>
      <c r="AC221" s="321">
        <f t="shared" si="79"/>
        <v>8.86696503E-2</v>
      </c>
      <c r="AD221" s="321">
        <f t="shared" si="74"/>
        <v>7.1686110519999999E-2</v>
      </c>
      <c r="AE221" s="321">
        <f t="shared" si="80"/>
        <v>6.9990648734000002E-2</v>
      </c>
      <c r="AF221" s="321">
        <f t="shared" si="81"/>
        <v>8.1809852699999998E-3</v>
      </c>
      <c r="AG221"/>
      <c r="AH221" s="121">
        <v>70.587851000000001</v>
      </c>
      <c r="AI221" s="121">
        <v>68.490369000000001</v>
      </c>
      <c r="AJ221" s="121">
        <v>1.0441296</v>
      </c>
      <c r="AK221" s="121">
        <v>0</v>
      </c>
      <c r="AL221" s="121">
        <v>0.53721885999999996</v>
      </c>
      <c r="AM221" s="121">
        <v>0.30583851000000001</v>
      </c>
      <c r="AN221" s="121">
        <v>0.21029528</v>
      </c>
      <c r="AO221"/>
      <c r="AP221" s="282">
        <v>7.7730039000000001E-2</v>
      </c>
      <c r="AQ221" s="282">
        <v>7.0595080000000004E-2</v>
      </c>
      <c r="AR221" s="282">
        <v>3.1188789000000001E-3</v>
      </c>
      <c r="AS221" s="282">
        <v>4.0160806999999998E-3</v>
      </c>
      <c r="AT221" s="255">
        <f t="shared" si="69"/>
        <v>4.2323188899599995E-6</v>
      </c>
      <c r="AU221" s="256">
        <f t="shared" si="70"/>
        <v>1.15343153710544E-8</v>
      </c>
      <c r="AV221" s="256">
        <f t="shared" si="71"/>
        <v>0.56247629532999999</v>
      </c>
      <c r="AW221" s="272">
        <v>3.2937048E-6</v>
      </c>
      <c r="AX221" s="272">
        <v>9.9402408000000007E-9</v>
      </c>
      <c r="AY221" s="272">
        <v>2.7148121999999998E-13</v>
      </c>
      <c r="AZ221" s="272">
        <v>1.5645298999999999E-10</v>
      </c>
      <c r="BA221" s="272">
        <v>1.3447970000000001E-11</v>
      </c>
      <c r="BB221" s="272">
        <v>2.1834999000000001E-9</v>
      </c>
      <c r="BC221" s="272">
        <v>9.2154377999999998E-7</v>
      </c>
      <c r="BD221" s="272">
        <v>3.5581043999999998E-10</v>
      </c>
      <c r="BE221" s="272">
        <v>1.1571694000000001E-9</v>
      </c>
      <c r="BF221" s="272">
        <v>3.9332365999999997E-11</v>
      </c>
      <c r="BG221" s="272">
        <v>2.2778916000000001E-14</v>
      </c>
      <c r="BH221" s="272">
        <v>4.351713E-13</v>
      </c>
      <c r="BI221" s="272">
        <v>4.2789277E-13</v>
      </c>
      <c r="BJ221" s="272">
        <v>9.9863782999999997E-14</v>
      </c>
      <c r="BK221" s="272">
        <v>2.0561691000000001E-9</v>
      </c>
      <c r="BL221" s="272">
        <v>8.9335459E-9</v>
      </c>
      <c r="BM221" s="272">
        <v>1.7838793000000001E-11</v>
      </c>
      <c r="BN221" s="272">
        <v>1.8925329999999999E-5</v>
      </c>
      <c r="BO221" s="273">
        <v>0.56245736999999996</v>
      </c>
      <c r="BP221" s="272">
        <v>3.7271940999999999E-9</v>
      </c>
      <c r="BQ221" s="272">
        <v>2.266537E-11</v>
      </c>
      <c r="BR221" s="272">
        <v>1.0140654E-15</v>
      </c>
      <c r="BS221"/>
      <c r="BT221" s="121">
        <v>2.0962461E-4</v>
      </c>
      <c r="BU221" s="274">
        <v>8.8044444000000001E-6</v>
      </c>
      <c r="BV221" s="274">
        <v>9.7108614000000006E-5</v>
      </c>
      <c r="BW221" s="274">
        <v>9.0825177000000001E-7</v>
      </c>
      <c r="BX221" s="274">
        <v>9.5537143999999994E-6</v>
      </c>
      <c r="BY221" s="274">
        <v>1.2150844999999999E-6</v>
      </c>
      <c r="BZ221" s="274">
        <v>3.7746577000000002E-10</v>
      </c>
      <c r="CA221" s="274">
        <v>3.2188836E-6</v>
      </c>
      <c r="CB221" s="274">
        <v>2.4752043999999999E-7</v>
      </c>
      <c r="CC221" s="274">
        <v>3.9745788E-7</v>
      </c>
      <c r="CD221" s="274">
        <v>1.0107167E-7</v>
      </c>
      <c r="CE221" s="274">
        <v>1.2226448E-8</v>
      </c>
      <c r="CF221" s="274">
        <v>1.7874040000000001E-9</v>
      </c>
      <c r="CG221" s="274">
        <v>6.0208524000000004E-6</v>
      </c>
      <c r="CH221" s="274">
        <v>8.1346981999999996E-5</v>
      </c>
      <c r="CI221" s="274">
        <v>1.5227799E-7</v>
      </c>
      <c r="CJ221" s="274">
        <v>5.3506586E-7</v>
      </c>
      <c r="CK221" s="4"/>
      <c r="CL221" s="323">
        <v>3.0190674E-9</v>
      </c>
      <c r="CM221" s="323">
        <v>3.4322468000000002</v>
      </c>
      <c r="CN221" s="323">
        <v>5.0832954E-2</v>
      </c>
      <c r="CO221" s="323">
        <v>6.0591969999999997E-3</v>
      </c>
      <c r="CP221" s="323">
        <v>6.5351834000000001E-4</v>
      </c>
      <c r="CQ221" s="323">
        <v>4.4226193000000004E-9</v>
      </c>
      <c r="CR221" s="323">
        <v>2.4155680999999999E-8</v>
      </c>
      <c r="CS221" s="323">
        <v>3.3874107999999999E-4</v>
      </c>
      <c r="CT221" s="323">
        <v>0.34085257000000002</v>
      </c>
      <c r="CU221" s="323">
        <v>9.0130795999999993</v>
      </c>
      <c r="CV221" s="152" t="s">
        <v>1367</v>
      </c>
      <c r="CW221" s="136" t="s">
        <v>1458</v>
      </c>
      <c r="CX221" s="105" t="s">
        <v>1328</v>
      </c>
      <c r="DB221"/>
      <c r="DC221"/>
      <c r="DD221"/>
      <c r="DE221"/>
      <c r="DF221"/>
      <c r="DG221"/>
      <c r="DH221"/>
      <c r="DI221"/>
      <c r="DJ221"/>
      <c r="DK221"/>
      <c r="DL221"/>
      <c r="DM221"/>
      <c r="DN221"/>
    </row>
    <row r="222" spans="1:335" ht="14.4" customHeight="1">
      <c r="A222" t="s">
        <v>1686</v>
      </c>
      <c r="B222" s="168" t="s">
        <v>1552</v>
      </c>
      <c r="C222" s="279" t="str">
        <f t="shared" si="75"/>
        <v>A.030.18.157</v>
      </c>
      <c r="D222" s="14" t="s">
        <v>2822</v>
      </c>
      <c r="E222" s="278" t="s">
        <v>1510</v>
      </c>
      <c r="F222" s="281" t="str">
        <f t="shared" si="76"/>
        <v>Propanol</v>
      </c>
      <c r="G222" s="319">
        <f t="shared" si="82"/>
        <v>0.72057589748700002</v>
      </c>
      <c r="H222" s="319">
        <f t="shared" si="83"/>
        <v>5.3986721979999992E-2</v>
      </c>
      <c r="I222" s="319">
        <f t="shared" si="72"/>
        <v>7.8610332497000002E-2</v>
      </c>
      <c r="J222" s="319">
        <f t="shared" si="73"/>
        <v>2.120313301E-2</v>
      </c>
      <c r="K222" s="319">
        <v>0.56677571000000004</v>
      </c>
      <c r="L222" s="319">
        <v>4.0970662999999997E-2</v>
      </c>
      <c r="M222" s="319">
        <v>2.9662612000000001E-2</v>
      </c>
      <c r="N222" s="319">
        <v>4.9193490999999999E-2</v>
      </c>
      <c r="O222" s="319">
        <v>3.7859116000000001E-3</v>
      </c>
      <c r="P222" s="319">
        <v>2.2664844000000001E-4</v>
      </c>
      <c r="Q222" s="319">
        <v>7.8067093999999995E-4</v>
      </c>
      <c r="R222" s="319">
        <v>7.9536793000000005E-3</v>
      </c>
      <c r="S222" s="319">
        <v>8.6645571000000001E-4</v>
      </c>
      <c r="T222" s="319">
        <v>3.8395797999999999E-3</v>
      </c>
      <c r="U222" s="319">
        <v>1.628518E-2</v>
      </c>
      <c r="V222" s="319">
        <v>2.3378197000000001E-5</v>
      </c>
      <c r="W222" s="319">
        <v>2.1191750000000001E-4</v>
      </c>
      <c r="X222" s="319">
        <v>0</v>
      </c>
      <c r="Y222" s="210"/>
      <c r="Z222" s="320">
        <f t="shared" si="77"/>
        <v>4.2614715037593989</v>
      </c>
      <c r="AA222" s="210"/>
      <c r="AB222" s="321">
        <f t="shared" si="78"/>
        <v>0.56677571000000004</v>
      </c>
      <c r="AC222" s="321">
        <f t="shared" si="79"/>
        <v>0.13257367628</v>
      </c>
      <c r="AD222" s="321">
        <f t="shared" si="74"/>
        <v>8.2638451599999996E-2</v>
      </c>
      <c r="AE222" s="321">
        <f t="shared" si="80"/>
        <v>7.8610332497000002E-2</v>
      </c>
      <c r="AF222" s="321">
        <f t="shared" si="81"/>
        <v>1.7151635709999998E-2</v>
      </c>
      <c r="AG222"/>
      <c r="AH222" s="121">
        <v>82.492959999999997</v>
      </c>
      <c r="AI222" s="121">
        <v>78.426529000000002</v>
      </c>
      <c r="AJ222" s="121">
        <v>2.2076313999999999</v>
      </c>
      <c r="AK222" s="121">
        <v>0</v>
      </c>
      <c r="AL222" s="121">
        <v>0.64567485999999996</v>
      </c>
      <c r="AM222" s="121">
        <v>0.74163489000000005</v>
      </c>
      <c r="AN222" s="121">
        <v>0.47149005999999999</v>
      </c>
      <c r="AO222"/>
      <c r="AP222" s="282">
        <v>9.3413131999999996E-2</v>
      </c>
      <c r="AQ222" s="282">
        <v>8.4882087999999994E-2</v>
      </c>
      <c r="AR222" s="282">
        <v>4.0584447999999999E-3</v>
      </c>
      <c r="AS222" s="282">
        <v>4.4725989999999998E-3</v>
      </c>
      <c r="AT222" s="255">
        <f t="shared" si="69"/>
        <v>5.0888541241319996E-6</v>
      </c>
      <c r="AU222" s="256">
        <f t="shared" si="70"/>
        <v>1.5009041095216905E-8</v>
      </c>
      <c r="AV222" s="256">
        <f t="shared" si="71"/>
        <v>0.62641441955800004</v>
      </c>
      <c r="AW222" s="272">
        <v>4.0227959999999997E-6</v>
      </c>
      <c r="AX222" s="272">
        <v>1.2140323E-8</v>
      </c>
      <c r="AY222" s="272">
        <v>3.3158023000000001E-13</v>
      </c>
      <c r="AZ222" s="272">
        <v>1.8685322E-10</v>
      </c>
      <c r="BA222" s="272">
        <v>1.7200612000000001E-11</v>
      </c>
      <c r="BB222" s="272">
        <v>7.3236877999999997E-9</v>
      </c>
      <c r="BC222" s="272">
        <v>1.0423197000000001E-6</v>
      </c>
      <c r="BD222" s="272">
        <v>1.4821837000000001E-9</v>
      </c>
      <c r="BE222" s="272">
        <v>1.2854304999999999E-9</v>
      </c>
      <c r="BF222" s="272">
        <v>3.9214935999999999E-11</v>
      </c>
      <c r="BG222" s="272">
        <v>2.3380778999999999E-14</v>
      </c>
      <c r="BH222" s="272">
        <v>6.7355785999999997E-13</v>
      </c>
      <c r="BI222" s="272">
        <v>4.3432505E-13</v>
      </c>
      <c r="BJ222" s="272">
        <v>1.0970641E-13</v>
      </c>
      <c r="BK222" s="272">
        <v>2.5031926999999999E-9</v>
      </c>
      <c r="BL222" s="272">
        <v>9.5986965999999997E-9</v>
      </c>
      <c r="BM222" s="272">
        <v>3.5329385999999997E-11</v>
      </c>
      <c r="BN222" s="272">
        <v>3.0499558E-5</v>
      </c>
      <c r="BO222" s="273">
        <v>0.62638391999999998</v>
      </c>
      <c r="BP222" s="272">
        <v>4.1087932E-9</v>
      </c>
      <c r="BQ222" s="272">
        <v>2.4985905E-11</v>
      </c>
      <c r="BR222" s="272">
        <v>1.1178879000000001E-15</v>
      </c>
      <c r="BS222"/>
      <c r="BT222" s="121">
        <v>2.7926022000000002E-4</v>
      </c>
      <c r="BU222" s="274">
        <v>9.8657802999999997E-6</v>
      </c>
      <c r="BV222" s="121">
        <v>1.1882113E-4</v>
      </c>
      <c r="BW222" s="274">
        <v>9.4968851999999995E-7</v>
      </c>
      <c r="BX222" s="274">
        <v>1.0671145E-5</v>
      </c>
      <c r="BY222" s="274">
        <v>1.5644324E-6</v>
      </c>
      <c r="BZ222" s="274">
        <v>7.1475777000000001E-10</v>
      </c>
      <c r="CA222" s="274">
        <v>3.7482802999999999E-6</v>
      </c>
      <c r="CB222" s="274">
        <v>3.0414624999999998E-7</v>
      </c>
      <c r="CC222" s="274">
        <v>5.1657451000000003E-7</v>
      </c>
      <c r="CD222" s="274">
        <v>1.2926710000000001E-7</v>
      </c>
      <c r="CE222" s="274">
        <v>2.3793731999999998E-8</v>
      </c>
      <c r="CF222" s="274">
        <v>2.2844446999999999E-9</v>
      </c>
      <c r="CG222" s="274">
        <v>3.7317200000000002E-5</v>
      </c>
      <c r="CH222" s="274">
        <v>9.4441648999999994E-5</v>
      </c>
      <c r="CI222" s="274">
        <v>3.1428837999999999E-7</v>
      </c>
      <c r="CJ222" s="274">
        <v>5.8984719999999996E-7</v>
      </c>
      <c r="CK222" s="4"/>
      <c r="CL222" s="323">
        <v>3.8434295999999997E-9</v>
      </c>
      <c r="CM222" s="323">
        <v>4.2057574999999998</v>
      </c>
      <c r="CN222" s="323">
        <v>0.19934215999999999</v>
      </c>
      <c r="CO222" s="323">
        <v>6.8699716999999997E-3</v>
      </c>
      <c r="CP222" s="323">
        <v>6.7955350000000001E-4</v>
      </c>
      <c r="CQ222" s="323">
        <v>5.2007283E-9</v>
      </c>
      <c r="CR222" s="323">
        <v>2.8644532999999999E-8</v>
      </c>
      <c r="CS222" s="323">
        <v>3.8106841000000002E-4</v>
      </c>
      <c r="CT222" s="323">
        <v>0.35828661000000001</v>
      </c>
      <c r="CU222" s="323">
        <v>10.071061</v>
      </c>
      <c r="CV222" s="152" t="s">
        <v>1368</v>
      </c>
      <c r="CW222" s="136" t="s">
        <v>1466</v>
      </c>
      <c r="CX222" s="105" t="s">
        <v>1328</v>
      </c>
      <c r="DB222" s="14"/>
      <c r="DC222"/>
      <c r="DD222"/>
      <c r="DE222"/>
      <c r="DF222"/>
      <c r="DG222"/>
      <c r="DH222"/>
      <c r="DI222"/>
      <c r="DJ222"/>
      <c r="DK222"/>
      <c r="DL222"/>
      <c r="DM222"/>
      <c r="DN222"/>
    </row>
    <row r="223" spans="1:335" s="1" customFormat="1" ht="14.4" customHeight="1">
      <c r="A223" t="s">
        <v>1687</v>
      </c>
      <c r="B223" s="168" t="s">
        <v>1552</v>
      </c>
      <c r="C223" s="279" t="str">
        <f t="shared" si="75"/>
        <v>A.030.18.158</v>
      </c>
      <c r="D223" s="14" t="s">
        <v>2822</v>
      </c>
      <c r="E223" s="278" t="s">
        <v>1510</v>
      </c>
      <c r="F223" s="281" t="str">
        <f t="shared" si="76"/>
        <v>Propylene ammooxidation</v>
      </c>
      <c r="G223" s="319">
        <f t="shared" si="82"/>
        <v>0.86332571675406</v>
      </c>
      <c r="H223" s="319">
        <f t="shared" si="83"/>
        <v>2.0925062210000001E-2</v>
      </c>
      <c r="I223" s="319">
        <f t="shared" si="72"/>
        <v>0.27820076417299999</v>
      </c>
      <c r="J223" s="319">
        <f t="shared" si="73"/>
        <v>1.8361760371060003E-2</v>
      </c>
      <c r="K223" s="319">
        <v>0.54583813000000003</v>
      </c>
      <c r="L223" s="319">
        <v>6.6787352999999994E-2</v>
      </c>
      <c r="M223" s="319">
        <v>9.7766923000000006E-2</v>
      </c>
      <c r="N223" s="319">
        <v>1.4223975999999999E-2</v>
      </c>
      <c r="O223" s="319">
        <v>5.3910653000000001E-3</v>
      </c>
      <c r="P223" s="319">
        <v>1.8378201E-4</v>
      </c>
      <c r="Q223" s="319">
        <v>1.1262389E-3</v>
      </c>
      <c r="R223" s="319">
        <v>0.11359633</v>
      </c>
      <c r="S223" s="319">
        <v>6.2340606000000005E-4</v>
      </c>
      <c r="T223" s="319">
        <v>1.0758269000000001E-2</v>
      </c>
      <c r="U223" s="319">
        <v>6.9796739000000003E-3</v>
      </c>
      <c r="V223" s="319">
        <v>5.0158173000000003E-5</v>
      </c>
      <c r="W223" s="319">
        <v>4.1141105999999998E-7</v>
      </c>
      <c r="X223" s="319">
        <v>0</v>
      </c>
      <c r="Y223" s="210"/>
      <c r="Z223" s="320">
        <f t="shared" si="77"/>
        <v>4.1040460902255642</v>
      </c>
      <c r="AA223" s="210"/>
      <c r="AB223" s="321">
        <f t="shared" si="78"/>
        <v>0.54583813000000003</v>
      </c>
      <c r="AC223" s="321">
        <f t="shared" si="79"/>
        <v>0.29907566820999998</v>
      </c>
      <c r="AD223" s="321">
        <f t="shared" si="74"/>
        <v>0.28890928641105995</v>
      </c>
      <c r="AE223" s="321">
        <f t="shared" si="80"/>
        <v>0.27820076417299999</v>
      </c>
      <c r="AF223" s="321">
        <f t="shared" si="81"/>
        <v>7.6030799600000001E-3</v>
      </c>
      <c r="AG223"/>
      <c r="AH223" s="121">
        <v>81.387349999999998</v>
      </c>
      <c r="AI223" s="121">
        <v>79.445262</v>
      </c>
      <c r="AJ223" s="121">
        <v>0.94617742999999999</v>
      </c>
      <c r="AK223" s="121">
        <v>0</v>
      </c>
      <c r="AL223" s="121">
        <v>0.42623506</v>
      </c>
      <c r="AM223" s="121">
        <v>0.36156514000000001</v>
      </c>
      <c r="AN223" s="121">
        <v>0.20811057999999999</v>
      </c>
      <c r="AO223"/>
      <c r="AP223" s="282">
        <v>0.10647461</v>
      </c>
      <c r="AQ223" s="282">
        <v>9.7158370999999993E-2</v>
      </c>
      <c r="AR223" s="282">
        <v>4.1522128999999996E-3</v>
      </c>
      <c r="AS223" s="282">
        <v>5.1640217999999998E-3</v>
      </c>
      <c r="AT223" s="255">
        <f t="shared" si="69"/>
        <v>5.8248423601717978E-6</v>
      </c>
      <c r="AU223" s="256">
        <f t="shared" si="70"/>
        <v>1.535581682308719E-8</v>
      </c>
      <c r="AV223" s="256">
        <f t="shared" si="71"/>
        <v>0.72325235840000002</v>
      </c>
      <c r="AW223" s="272">
        <v>3.8315708999999998E-6</v>
      </c>
      <c r="AX223" s="272">
        <v>1.1561582E-8</v>
      </c>
      <c r="AY223" s="272">
        <v>3.1584272000000001E-13</v>
      </c>
      <c r="AZ223" s="272">
        <v>2.0341188E-10</v>
      </c>
      <c r="BA223" s="272">
        <v>1.1949567E-11</v>
      </c>
      <c r="BB223" s="272">
        <v>2.1149337999999998E-9</v>
      </c>
      <c r="BC223" s="272">
        <v>1.9825442999999998E-6</v>
      </c>
      <c r="BD223" s="272">
        <v>3.1392772E-10</v>
      </c>
      <c r="BE223" s="272">
        <v>3.1758256E-9</v>
      </c>
      <c r="BF223" s="272">
        <v>2.1308633999999999E-10</v>
      </c>
      <c r="BG223" s="272">
        <v>6.3689448999999997E-12</v>
      </c>
      <c r="BH223" s="272">
        <v>3.7955903999999998E-12</v>
      </c>
      <c r="BI223" s="272">
        <v>3.7541178999999999E-14</v>
      </c>
      <c r="BJ223" s="272">
        <v>6.9201823999999998E-14</v>
      </c>
      <c r="BK223" s="272">
        <v>2.1921594999999998E-9</v>
      </c>
      <c r="BL223" s="272">
        <v>6.1967288999999996E-9</v>
      </c>
      <c r="BM223" s="272">
        <v>8.0759534000000003E-11</v>
      </c>
      <c r="BN223" s="273">
        <v>1.8729383999999999E-3</v>
      </c>
      <c r="BO223" s="273">
        <v>0.72137941999999999</v>
      </c>
      <c r="BP223" s="272">
        <v>7.9765248E-12</v>
      </c>
      <c r="BQ223" s="272">
        <v>4.8505894000000001E-14</v>
      </c>
      <c r="BR223" s="272">
        <v>2.1701896E-18</v>
      </c>
      <c r="BS223"/>
      <c r="BT223" s="121">
        <v>3.1633174000000002E-4</v>
      </c>
      <c r="BU223" s="274">
        <v>2.4465565999999999E-5</v>
      </c>
      <c r="BV223" s="121">
        <v>1.1443169E-4</v>
      </c>
      <c r="BW223" s="274">
        <v>1.3306769E-5</v>
      </c>
      <c r="BX223" s="274">
        <v>2.5521555E-5</v>
      </c>
      <c r="BY223" s="274">
        <v>2.0904528999999999E-5</v>
      </c>
      <c r="BZ223" s="274">
        <v>2.7734821000000001E-9</v>
      </c>
      <c r="CA223" s="274">
        <v>1.2787507999999999E-5</v>
      </c>
      <c r="CB223" s="274">
        <v>2.4662251000000002E-7</v>
      </c>
      <c r="CC223" s="274">
        <v>7.4523884000000005E-7</v>
      </c>
      <c r="CD223" s="274">
        <v>8.9570713000000006E-8</v>
      </c>
      <c r="CE223" s="274">
        <v>5.3211413000000002E-8</v>
      </c>
      <c r="CF223" s="274">
        <v>3.63985E-9</v>
      </c>
      <c r="CG223" s="274">
        <v>4.2387057999999996E-6</v>
      </c>
      <c r="CH223" s="274">
        <v>9.6096247999999994E-5</v>
      </c>
      <c r="CI223" s="274">
        <v>3.4369635E-6</v>
      </c>
      <c r="CJ223" s="274">
        <v>1.1450882000000001E-9</v>
      </c>
      <c r="CK223" s="4"/>
      <c r="CL223" s="323">
        <v>5.8035916999999999E-9</v>
      </c>
      <c r="CM223" s="323">
        <v>4.0862147000000002</v>
      </c>
      <c r="CN223" s="323">
        <v>4.2380002E-2</v>
      </c>
      <c r="CO223" s="323">
        <v>1.5422945E-2</v>
      </c>
      <c r="CP223" s="323">
        <v>1.5065775E-2</v>
      </c>
      <c r="CQ223" s="323">
        <v>2.8947214000000001E-9</v>
      </c>
      <c r="CR223" s="323">
        <v>4.2782909000000001E-8</v>
      </c>
      <c r="CS223" s="323">
        <v>7.6532998000000002E-4</v>
      </c>
      <c r="CT223" s="323">
        <v>0.10238708000000001</v>
      </c>
      <c r="CU223" s="323">
        <v>10.328302000000001</v>
      </c>
      <c r="CV223" s="155"/>
      <c r="CW223" s="139" t="s">
        <v>1443</v>
      </c>
      <c r="CX223" s="105" t="s">
        <v>1328</v>
      </c>
      <c r="CY223" s="13"/>
      <c r="CZ223" s="13"/>
      <c r="DA223" s="19"/>
      <c r="DB223" s="14"/>
      <c r="DC223"/>
      <c r="DD223"/>
      <c r="DE223" s="4"/>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row>
    <row r="224" spans="1:335" ht="14.4" customHeight="1">
      <c r="A224" t="s">
        <v>1688</v>
      </c>
      <c r="B224" s="168" t="s">
        <v>1552</v>
      </c>
      <c r="C224" s="279" t="str">
        <f t="shared" si="75"/>
        <v>A.030.18.159</v>
      </c>
      <c r="D224" s="14" t="s">
        <v>2822</v>
      </c>
      <c r="E224" s="278" t="s">
        <v>1510</v>
      </c>
      <c r="F224" s="281" t="str">
        <f t="shared" si="76"/>
        <v>Propylene hydroformylation</v>
      </c>
      <c r="G224" s="319">
        <f t="shared" si="82"/>
        <v>1.0622976516889999</v>
      </c>
      <c r="H224" s="319">
        <f t="shared" si="83"/>
        <v>2.5433220779999998E-2</v>
      </c>
      <c r="I224" s="319">
        <f t="shared" si="72"/>
        <v>8.022925717099999E-2</v>
      </c>
      <c r="J224" s="319">
        <f t="shared" si="73"/>
        <v>1.1357223737999999E-2</v>
      </c>
      <c r="K224" s="319">
        <v>0.94527795000000003</v>
      </c>
      <c r="L224" s="319">
        <v>4.9428773000000002E-2</v>
      </c>
      <c r="M224" s="319">
        <v>2.8770649999999998E-2</v>
      </c>
      <c r="N224" s="319">
        <v>1.9862181999999999E-2</v>
      </c>
      <c r="O224" s="319">
        <v>4.8643061000000001E-3</v>
      </c>
      <c r="P224" s="319">
        <v>3.4120123999999998E-4</v>
      </c>
      <c r="Q224" s="319">
        <v>3.6553144000000002E-4</v>
      </c>
      <c r="R224" s="319">
        <v>2.0025002E-3</v>
      </c>
      <c r="S224" s="319">
        <v>8.1807646000000005E-4</v>
      </c>
      <c r="T224" s="319">
        <v>3.1683622000000002E-3</v>
      </c>
      <c r="U224" s="319">
        <v>7.3473274E-3</v>
      </c>
      <c r="V224" s="319">
        <v>2.7333971E-5</v>
      </c>
      <c r="W224" s="319">
        <v>2.3457678000000001E-5</v>
      </c>
      <c r="X224" s="319">
        <v>0</v>
      </c>
      <c r="Y224" s="210"/>
      <c r="Z224" s="320">
        <f t="shared" si="77"/>
        <v>7.107353007518797</v>
      </c>
      <c r="AA224" s="210"/>
      <c r="AB224" s="321">
        <f t="shared" si="78"/>
        <v>0.94527795000000003</v>
      </c>
      <c r="AC224" s="321">
        <f t="shared" si="79"/>
        <v>0.10563514397999998</v>
      </c>
      <c r="AD224" s="321">
        <f t="shared" si="74"/>
        <v>8.3393743077999988E-2</v>
      </c>
      <c r="AE224" s="321">
        <f t="shared" si="80"/>
        <v>8.022925717099999E-2</v>
      </c>
      <c r="AF224" s="321">
        <f t="shared" si="81"/>
        <v>8.1654038599999999E-3</v>
      </c>
      <c r="AG224"/>
      <c r="AH224" s="121">
        <v>106.68058000000001</v>
      </c>
      <c r="AI224" s="121">
        <v>104.78004</v>
      </c>
      <c r="AJ224" s="121">
        <v>0.99606307999999999</v>
      </c>
      <c r="AK224" s="121">
        <v>0</v>
      </c>
      <c r="AL224" s="121">
        <v>0.39356428999999998</v>
      </c>
      <c r="AM224" s="121">
        <v>0.30541152999999999</v>
      </c>
      <c r="AN224" s="121">
        <v>0.20549786</v>
      </c>
      <c r="AO224"/>
      <c r="AP224" s="282">
        <v>0.14288374000000001</v>
      </c>
      <c r="AQ224" s="282">
        <v>0.13031709999999999</v>
      </c>
      <c r="AR224" s="282">
        <v>5.9658367000000002E-3</v>
      </c>
      <c r="AS224" s="282">
        <v>6.6008031000000002E-3</v>
      </c>
      <c r="AT224" s="255">
        <f t="shared" si="69"/>
        <v>7.8127759258069986E-6</v>
      </c>
      <c r="AU224" s="256">
        <f t="shared" si="70"/>
        <v>2.2063005675971969E-8</v>
      </c>
      <c r="AV224" s="256">
        <f t="shared" si="71"/>
        <v>0.92448222332399999</v>
      </c>
      <c r="AW224" s="272">
        <v>6.6498287999999997E-6</v>
      </c>
      <c r="AX224" s="272">
        <v>2.0066150000000001E-8</v>
      </c>
      <c r="AY224" s="272">
        <v>5.4814844999999996E-13</v>
      </c>
      <c r="AZ224" s="272">
        <v>2.4061546999999997E-10</v>
      </c>
      <c r="BA224" s="272">
        <v>3.0948886999999998E-11</v>
      </c>
      <c r="BB224" s="272">
        <v>2.9533152E-9</v>
      </c>
      <c r="BC224" s="272">
        <v>1.1534296000000001E-6</v>
      </c>
      <c r="BD224" s="272">
        <v>4.3649976000000001E-10</v>
      </c>
      <c r="BE224" s="272">
        <v>1.281953E-9</v>
      </c>
      <c r="BF224" s="272">
        <v>2.3509888000000002E-10</v>
      </c>
      <c r="BG224" s="272">
        <v>2.4380851999999998E-15</v>
      </c>
      <c r="BH224" s="272">
        <v>7.5361757000000004E-13</v>
      </c>
      <c r="BI224" s="272">
        <v>4.3516324E-14</v>
      </c>
      <c r="BJ224" s="272">
        <v>3.4131401000000002E-14</v>
      </c>
      <c r="BK224" s="272">
        <v>3.6995597999999999E-9</v>
      </c>
      <c r="BL224" s="272">
        <v>2.1382739999999999E-9</v>
      </c>
      <c r="BM224" s="272">
        <v>3.9156308999999999E-11</v>
      </c>
      <c r="BN224" s="272">
        <v>3.7303323999999998E-5</v>
      </c>
      <c r="BO224" s="273">
        <v>0.92444492</v>
      </c>
      <c r="BP224" s="272">
        <v>4.5481245000000001E-10</v>
      </c>
      <c r="BQ224" s="272">
        <v>2.7657514E-12</v>
      </c>
      <c r="BR224" s="272">
        <v>1.2374176999999999E-16</v>
      </c>
      <c r="BS224"/>
      <c r="BT224" s="121">
        <v>3.5542985000000001E-4</v>
      </c>
      <c r="BU224" s="274">
        <v>9.7499309999999994E-6</v>
      </c>
      <c r="BV224" s="121">
        <v>1.9817186E-4</v>
      </c>
      <c r="BW224" s="274">
        <v>2.3574015999999999E-7</v>
      </c>
      <c r="BX224" s="274">
        <v>1.1066934E-5</v>
      </c>
      <c r="BY224" s="274">
        <v>1.787799E-6</v>
      </c>
      <c r="BZ224" s="274">
        <v>8.3181893000000002E-10</v>
      </c>
      <c r="CA224" s="274">
        <v>2.7401306999999998E-6</v>
      </c>
      <c r="CB224" s="274">
        <v>4.5786804999999998E-7</v>
      </c>
      <c r="CC224" s="274">
        <v>2.4187428E-7</v>
      </c>
      <c r="CD224" s="274">
        <v>2.3260561E-7</v>
      </c>
      <c r="CE224" s="274">
        <v>2.6900928000000001E-8</v>
      </c>
      <c r="CF224" s="274">
        <v>4.1050518000000002E-9</v>
      </c>
      <c r="CG224" s="274">
        <v>5.4677040000000003E-6</v>
      </c>
      <c r="CH224" s="121">
        <v>1.2496516E-4</v>
      </c>
      <c r="CI224" s="274">
        <v>2.1510877000000001E-7</v>
      </c>
      <c r="CJ224" s="274">
        <v>6.5291640999999995E-8</v>
      </c>
      <c r="CK224" s="4"/>
      <c r="CL224" s="323">
        <v>6.8108198000000002E-9</v>
      </c>
      <c r="CM224" s="323">
        <v>7.0635327999999999</v>
      </c>
      <c r="CN224" s="323">
        <v>5.5537240000000002E-2</v>
      </c>
      <c r="CO224" s="323">
        <v>7.1159181999999998E-3</v>
      </c>
      <c r="CP224" s="323">
        <v>2.9492503000000002E-3</v>
      </c>
      <c r="CQ224" s="323">
        <v>6.1458374000000004E-9</v>
      </c>
      <c r="CR224" s="323">
        <v>1.2732677E-8</v>
      </c>
      <c r="CS224" s="323">
        <v>3.9763047999999998E-4</v>
      </c>
      <c r="CT224" s="323">
        <v>7.8849773999999997E-2</v>
      </c>
      <c r="CU224" s="323">
        <v>14.012930000000001</v>
      </c>
      <c r="CV224" s="155"/>
      <c r="CW224" s="139" t="s">
        <v>1443</v>
      </c>
      <c r="CX224" s="105" t="s">
        <v>1328</v>
      </c>
      <c r="CY224" s="49"/>
      <c r="CZ224" s="49"/>
      <c r="DB224" s="22"/>
      <c r="DC224"/>
      <c r="DD224"/>
      <c r="DE224" s="4"/>
      <c r="DF224"/>
      <c r="DG224"/>
      <c r="DH224"/>
      <c r="DI224"/>
      <c r="DJ224"/>
      <c r="DK224"/>
      <c r="DL224"/>
      <c r="DM224"/>
      <c r="DN224"/>
    </row>
    <row r="225" spans="1:335" ht="14.4" customHeight="1">
      <c r="A225" t="s">
        <v>1689</v>
      </c>
      <c r="B225" s="168" t="s">
        <v>1552</v>
      </c>
      <c r="C225" s="279" t="str">
        <f t="shared" si="75"/>
        <v>A.030.18.160</v>
      </c>
      <c r="D225" s="14" t="s">
        <v>2822</v>
      </c>
      <c r="E225" s="278" t="s">
        <v>1510</v>
      </c>
      <c r="F225" s="281" t="str">
        <f t="shared" si="76"/>
        <v>Tetrahydrofuran</v>
      </c>
      <c r="G225" s="319">
        <f t="shared" si="82"/>
        <v>0.92541970211900004</v>
      </c>
      <c r="H225" s="319">
        <f t="shared" si="83"/>
        <v>4.9103688999999999E-2</v>
      </c>
      <c r="I225" s="319">
        <f t="shared" si="72"/>
        <v>0.11138979060000001</v>
      </c>
      <c r="J225" s="319">
        <f t="shared" si="73"/>
        <v>3.4468822519000006E-2</v>
      </c>
      <c r="K225" s="319">
        <v>0.73045740000000003</v>
      </c>
      <c r="L225" s="319">
        <v>5.3560043000000002E-2</v>
      </c>
      <c r="M225" s="319">
        <v>4.7158202000000003E-2</v>
      </c>
      <c r="N225" s="319">
        <v>3.4308909999999998E-2</v>
      </c>
      <c r="O225" s="319">
        <v>5.7359962999999998E-3</v>
      </c>
      <c r="P225" s="319">
        <v>1.5697661E-3</v>
      </c>
      <c r="Q225" s="319">
        <v>7.4890165999999996E-3</v>
      </c>
      <c r="R225" s="319">
        <v>9.3769956000000002E-3</v>
      </c>
      <c r="S225" s="319">
        <v>6.4170599E-3</v>
      </c>
      <c r="T225" s="319">
        <v>7.7767187999999996E-3</v>
      </c>
      <c r="U225" s="319">
        <v>2.023641E-2</v>
      </c>
      <c r="V225" s="319">
        <v>1.29455E-3</v>
      </c>
      <c r="W225" s="319">
        <v>3.8633819000000001E-5</v>
      </c>
      <c r="X225" s="319">
        <v>0</v>
      </c>
      <c r="Y225" s="210"/>
      <c r="Z225" s="320">
        <f t="shared" si="77"/>
        <v>5.4921609022556392</v>
      </c>
      <c r="AA225" s="210"/>
      <c r="AB225" s="321">
        <f t="shared" si="78"/>
        <v>0.73045740000000003</v>
      </c>
      <c r="AC225" s="321">
        <f t="shared" si="79"/>
        <v>0.15919892960000001</v>
      </c>
      <c r="AD225" s="321">
        <f t="shared" si="74"/>
        <v>0.11791059321899999</v>
      </c>
      <c r="AE225" s="321">
        <f t="shared" si="80"/>
        <v>0.11138979060000001</v>
      </c>
      <c r="AF225" s="321">
        <f t="shared" si="81"/>
        <v>2.6653469900000001E-2</v>
      </c>
      <c r="AG225"/>
      <c r="AH225" s="121">
        <v>154.08416</v>
      </c>
      <c r="AI225" s="121">
        <v>148.22434999999999</v>
      </c>
      <c r="AJ225" s="121">
        <v>2.7433204</v>
      </c>
      <c r="AK225" s="121">
        <v>0</v>
      </c>
      <c r="AL225" s="121">
        <v>0.55802801999999996</v>
      </c>
      <c r="AM225" s="121">
        <v>1.9615902999999999</v>
      </c>
      <c r="AN225" s="121">
        <v>0.59686992999999999</v>
      </c>
      <c r="AO225"/>
      <c r="AP225" s="282">
        <v>0.12696199999999999</v>
      </c>
      <c r="AQ225" s="282">
        <v>0.11234888</v>
      </c>
      <c r="AR225" s="282">
        <v>5.4731338999999997E-3</v>
      </c>
      <c r="AS225" s="282">
        <v>9.1399853999999999E-3</v>
      </c>
      <c r="AT225" s="255">
        <f t="shared" si="69"/>
        <v>6.7355441689169998E-6</v>
      </c>
      <c r="AU225" s="256">
        <f t="shared" si="70"/>
        <v>2.0240880312694475E-8</v>
      </c>
      <c r="AV225" s="256">
        <f t="shared" si="71"/>
        <v>1.28010996383</v>
      </c>
      <c r="AW225" s="272">
        <v>5.1870296000000003E-6</v>
      </c>
      <c r="AX225" s="272">
        <v>1.5653776E-8</v>
      </c>
      <c r="AY225" s="272">
        <v>4.2753973E-13</v>
      </c>
      <c r="AZ225" s="272">
        <v>6.0744002999999995E-10</v>
      </c>
      <c r="BA225" s="272">
        <v>4.8479647E-11</v>
      </c>
      <c r="BB225" s="272">
        <v>5.1014873000000003E-9</v>
      </c>
      <c r="BC225" s="272">
        <v>1.4476799000000001E-6</v>
      </c>
      <c r="BD225" s="272">
        <v>7.5199546000000003E-10</v>
      </c>
      <c r="BE225" s="272">
        <v>1.6395275000000001E-9</v>
      </c>
      <c r="BF225" s="272">
        <v>1.1853554E-11</v>
      </c>
      <c r="BG225" s="272">
        <v>6.8889927000000004E-14</v>
      </c>
      <c r="BH225" s="272">
        <v>4.2055626999999997E-11</v>
      </c>
      <c r="BI225" s="272">
        <v>4.1851969000000001E-13</v>
      </c>
      <c r="BJ225" s="272">
        <v>4.4024255000000001E-13</v>
      </c>
      <c r="BK225" s="272">
        <v>1.9556130000000002E-8</v>
      </c>
      <c r="BL225" s="272">
        <v>7.4772074999999997E-8</v>
      </c>
      <c r="BM225" s="272">
        <v>2.1357617000000002E-9</v>
      </c>
      <c r="BN225" s="273">
        <v>3.3666383E-4</v>
      </c>
      <c r="BO225" s="273">
        <v>1.2797733</v>
      </c>
      <c r="BP225" s="272">
        <v>7.4905694000000001E-10</v>
      </c>
      <c r="BQ225" s="272">
        <v>4.5550760000000001E-12</v>
      </c>
      <c r="BR225" s="272">
        <v>2.0379746999999999E-16</v>
      </c>
      <c r="BS225"/>
      <c r="BT225" s="121">
        <v>3.8697379999999998E-4</v>
      </c>
      <c r="BU225" s="274">
        <v>1.3001198E-5</v>
      </c>
      <c r="BV225" s="121">
        <v>1.5313602000000001E-4</v>
      </c>
      <c r="BW225" s="274">
        <v>1.1003519000000001E-6</v>
      </c>
      <c r="BX225" s="274">
        <v>1.3580625E-5</v>
      </c>
      <c r="BY225" s="274">
        <v>3.3292346E-6</v>
      </c>
      <c r="BZ225" s="274">
        <v>3.910596E-8</v>
      </c>
      <c r="CA225" s="274">
        <v>5.4100301000000002E-6</v>
      </c>
      <c r="CB225" s="274">
        <v>2.1065155999999999E-6</v>
      </c>
      <c r="CC225" s="274">
        <v>4.9555258999999998E-6</v>
      </c>
      <c r="CD225" s="274">
        <v>3.6296446999999998E-7</v>
      </c>
      <c r="CE225" s="274">
        <v>1.3942033E-6</v>
      </c>
      <c r="CF225" s="274">
        <v>6.2369722000000001E-9</v>
      </c>
      <c r="CG225" s="274">
        <v>9.0724800000000003E-6</v>
      </c>
      <c r="CH225" s="121">
        <v>1.7837074000000001E-4</v>
      </c>
      <c r="CI225" s="274">
        <v>1.0010324E-6</v>
      </c>
      <c r="CJ225" s="274">
        <v>1.0753258E-7</v>
      </c>
      <c r="CK225" s="4"/>
      <c r="CL225" s="323">
        <v>1.034779E-8</v>
      </c>
      <c r="CM225" s="323">
        <v>5.4207443</v>
      </c>
      <c r="CN225" s="323">
        <v>0.10392589000000001</v>
      </c>
      <c r="CO225" s="323">
        <v>9.5658559999999993E-3</v>
      </c>
      <c r="CP225" s="323">
        <v>5.7938783000000005E-4</v>
      </c>
      <c r="CQ225" s="323">
        <v>1.7170540000000001E-8</v>
      </c>
      <c r="CR225" s="323">
        <v>5.0948199999999998E-7</v>
      </c>
      <c r="CS225" s="323">
        <v>5.1234893000000001E-4</v>
      </c>
      <c r="CT225" s="323">
        <v>0.63490413999999995</v>
      </c>
      <c r="CU225" s="323">
        <v>19.490033</v>
      </c>
      <c r="CV225" s="152" t="s">
        <v>1369</v>
      </c>
      <c r="CW225" s="136" t="s">
        <v>1486</v>
      </c>
      <c r="CX225" s="105" t="s">
        <v>1328</v>
      </c>
      <c r="DB225" s="14"/>
      <c r="DC225"/>
      <c r="DD225"/>
      <c r="DE225" s="4"/>
      <c r="DF225"/>
      <c r="DG225"/>
      <c r="DH225"/>
      <c r="DI225"/>
      <c r="DJ225"/>
      <c r="DK225"/>
      <c r="DL225"/>
      <c r="DM225"/>
      <c r="DN225"/>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row>
    <row r="226" spans="1:335" ht="14.4" customHeight="1">
      <c r="B226" s="278" t="s">
        <v>1552</v>
      </c>
      <c r="C226" s="277" t="s">
        <v>3542</v>
      </c>
      <c r="D226" s="277" t="s">
        <v>2823</v>
      </c>
      <c r="E226" s="278"/>
      <c r="F226"/>
      <c r="G226" s="210"/>
      <c r="H226" s="210"/>
      <c r="I226" s="210"/>
      <c r="J226" s="210"/>
      <c r="K226" s="210"/>
      <c r="L226" s="210"/>
      <c r="M226" s="210"/>
      <c r="N226" s="210"/>
      <c r="O226" s="210"/>
      <c r="P226" s="210"/>
      <c r="Q226" s="210"/>
      <c r="R226" s="210"/>
      <c r="S226" s="210"/>
      <c r="T226" s="210"/>
      <c r="U226" s="210"/>
      <c r="V226" s="210"/>
      <c r="W226" s="210"/>
      <c r="X226" s="210"/>
      <c r="Y226" s="210"/>
      <c r="Z226" s="210"/>
      <c r="AA226" s="210"/>
      <c r="AB226" s="210"/>
      <c r="AC226" s="210"/>
      <c r="AD226" s="210"/>
      <c r="AE226" s="210"/>
      <c r="AF226" s="210"/>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s="184"/>
      <c r="CW226" s="164"/>
      <c r="DB226" s="14"/>
      <c r="DC226"/>
      <c r="DD226"/>
      <c r="DE226" s="4"/>
      <c r="DF226"/>
      <c r="DG226"/>
      <c r="DH226"/>
      <c r="DI226"/>
      <c r="DJ226"/>
      <c r="DK226"/>
      <c r="DL226"/>
      <c r="DM226"/>
      <c r="DN226"/>
      <c r="DU226" s="1"/>
      <c r="DV226" s="1"/>
      <c r="DW226" s="1"/>
      <c r="DX226" s="1"/>
    </row>
    <row r="227" spans="1:335" ht="14.4" customHeight="1">
      <c r="A227" t="s">
        <v>1690</v>
      </c>
      <c r="B227" s="168" t="s">
        <v>1552</v>
      </c>
      <c r="C227" s="279" t="str">
        <f t="shared" si="75"/>
        <v>A.030.22.101</v>
      </c>
      <c r="D227" s="14" t="s">
        <v>2823</v>
      </c>
      <c r="E227" s="278" t="s">
        <v>1510</v>
      </c>
      <c r="F227" s="281" t="str">
        <f t="shared" si="76"/>
        <v>Pesticides (unspecified)</v>
      </c>
      <c r="G227" s="319">
        <f t="shared" si="82"/>
        <v>4.6005040307166993</v>
      </c>
      <c r="H227" s="319">
        <f t="shared" si="83"/>
        <v>0.15464912889999999</v>
      </c>
      <c r="I227" s="319">
        <f t="shared" si="72"/>
        <v>0.44637639530000001</v>
      </c>
      <c r="J227" s="319">
        <f t="shared" si="73"/>
        <v>1.4823806065167</v>
      </c>
      <c r="K227" s="319">
        <v>2.5170979</v>
      </c>
      <c r="L227" s="319">
        <v>0.28348591000000001</v>
      </c>
      <c r="M227" s="319">
        <v>0.13794213999999999</v>
      </c>
      <c r="N227" s="319">
        <v>0.10480606000000001</v>
      </c>
      <c r="O227" s="319">
        <v>2.8098026000000002E-2</v>
      </c>
      <c r="P227" s="319">
        <v>1.4154269000000001E-3</v>
      </c>
      <c r="Q227" s="319">
        <v>2.0329615999999998E-2</v>
      </c>
      <c r="R227" s="319">
        <v>2.2467093E-2</v>
      </c>
      <c r="S227" s="319">
        <v>5.3627748000000001E-3</v>
      </c>
      <c r="T227" s="319">
        <v>1.3673788</v>
      </c>
      <c r="U227" s="319">
        <v>0.10963724</v>
      </c>
      <c r="V227" s="319">
        <v>2.4812522999999999E-3</v>
      </c>
      <c r="W227" s="319">
        <v>1.7917166999999999E-6</v>
      </c>
      <c r="X227" s="319">
        <v>0</v>
      </c>
      <c r="Y227" s="210"/>
      <c r="Z227" s="320">
        <f t="shared" si="77"/>
        <v>18.92554812030075</v>
      </c>
      <c r="AA227" s="210"/>
      <c r="AB227" s="321">
        <f t="shared" si="78"/>
        <v>2.5170979</v>
      </c>
      <c r="AC227" s="321">
        <f t="shared" si="79"/>
        <v>0.59854427190000004</v>
      </c>
      <c r="AD227" s="321">
        <f t="shared" si="74"/>
        <v>1.8112757347166999</v>
      </c>
      <c r="AE227" s="321">
        <f t="shared" si="80"/>
        <v>0.44637639530000001</v>
      </c>
      <c r="AF227" s="321">
        <f t="shared" si="81"/>
        <v>0.11500001479999999</v>
      </c>
      <c r="AG227"/>
      <c r="AH227" s="121">
        <v>279.33740999999998</v>
      </c>
      <c r="AI227" s="121">
        <v>252.30631</v>
      </c>
      <c r="AJ227" s="121">
        <v>14.862323</v>
      </c>
      <c r="AK227" s="121">
        <v>0</v>
      </c>
      <c r="AL227" s="121">
        <v>1.3736339</v>
      </c>
      <c r="AM227" s="121">
        <v>7.4445370999999998</v>
      </c>
      <c r="AN227" s="121">
        <v>3.3506070000000001</v>
      </c>
      <c r="AO227"/>
      <c r="AP227" s="282">
        <v>0.4421717</v>
      </c>
      <c r="AQ227" s="282">
        <v>0.41035863</v>
      </c>
      <c r="AR227" s="282">
        <v>1.8194972E-2</v>
      </c>
      <c r="AS227" s="282">
        <v>1.3618095E-2</v>
      </c>
      <c r="AT227" s="255">
        <f t="shared" ref="AT227" si="84">AW227+AZ227+BA227+BB227+BC227+BK227+BL227+BP227</f>
        <v>2.4601836543002997E-5</v>
      </c>
      <c r="AU227" s="256">
        <f t="shared" ref="AU227" si="85">AX227+AY227+BD227+BE227+BF227+BG227+BH227+BI227+BJ227+BM227+BQ227+BR227</f>
        <v>6.7289097859091278E-8</v>
      </c>
      <c r="AV227" s="256">
        <f t="shared" ref="AV227" si="86">BN227+BO227</f>
        <v>1.90729620766</v>
      </c>
      <c r="AW227" s="272">
        <v>1.7706395999999999E-5</v>
      </c>
      <c r="AX227" s="272">
        <v>5.3429243000000003E-8</v>
      </c>
      <c r="AY227" s="272">
        <v>1.4595425999999999E-12</v>
      </c>
      <c r="AZ227" s="272">
        <v>1.8376302000000001E-9</v>
      </c>
      <c r="BA227" s="272">
        <v>6.680962E-11</v>
      </c>
      <c r="BB227" s="272">
        <v>1.5584145999999999E-8</v>
      </c>
      <c r="BC227" s="272">
        <v>6.6949778000000002E-6</v>
      </c>
      <c r="BD227" s="272">
        <v>2.2424995999999999E-9</v>
      </c>
      <c r="BE227" s="272">
        <v>7.4777377E-9</v>
      </c>
      <c r="BF227" s="272">
        <v>4.5288026999999998E-12</v>
      </c>
      <c r="BG227" s="272">
        <v>1.4062422000000001E-13</v>
      </c>
      <c r="BH227" s="272">
        <v>3.3157364000000002E-11</v>
      </c>
      <c r="BI227" s="272">
        <v>4.2138859999999998E-13</v>
      </c>
      <c r="BJ227" s="272">
        <v>8.6258180999999996E-13</v>
      </c>
      <c r="BK227" s="272">
        <v>1.4304489000000001E-8</v>
      </c>
      <c r="BL227" s="272">
        <v>1.6863493000000001E-7</v>
      </c>
      <c r="BM227" s="272">
        <v>4.0988359999999998E-9</v>
      </c>
      <c r="BN227" s="273">
        <v>2.2030766000000001E-4</v>
      </c>
      <c r="BO227" s="273">
        <v>1.9070758999999999</v>
      </c>
      <c r="BP227" s="272">
        <v>3.4738182999999999E-11</v>
      </c>
      <c r="BQ227" s="272">
        <v>2.1124571000000001E-13</v>
      </c>
      <c r="BR227" s="272">
        <v>9.4512894999999997E-18</v>
      </c>
      <c r="BS227"/>
      <c r="BT227" s="121">
        <v>1.0430623000000001E-3</v>
      </c>
      <c r="BU227" s="274">
        <v>5.6806667000000003E-5</v>
      </c>
      <c r="BV227" s="121">
        <v>5.2769449999999995E-4</v>
      </c>
      <c r="BW227" s="274">
        <v>2.6345156000000002E-6</v>
      </c>
      <c r="BX227" s="274">
        <v>6.4760636999999999E-5</v>
      </c>
      <c r="BY227" s="274">
        <v>1.0329776999999999E-5</v>
      </c>
      <c r="BZ227" s="274">
        <v>8.5061962000000005E-8</v>
      </c>
      <c r="CA227" s="274">
        <v>1.6337178999999999E-5</v>
      </c>
      <c r="CB227" s="274">
        <v>1.8994031999999999E-6</v>
      </c>
      <c r="CC227" s="274">
        <v>1.3452225E-5</v>
      </c>
      <c r="CD227" s="274">
        <v>4.9780018999999997E-7</v>
      </c>
      <c r="CE227" s="274">
        <v>2.6748521999999998E-6</v>
      </c>
      <c r="CF227" s="274">
        <v>2.6050009000000001E-8</v>
      </c>
      <c r="CG227" s="274">
        <v>2.5344276000000002E-5</v>
      </c>
      <c r="CH227" s="121">
        <v>3.1821034999999999E-4</v>
      </c>
      <c r="CI227" s="274">
        <v>2.3040243999999999E-6</v>
      </c>
      <c r="CJ227" s="274">
        <v>4.9869192000000001E-9</v>
      </c>
      <c r="CK227" s="4"/>
      <c r="CL227" s="323">
        <v>4.1214759000000001E-8</v>
      </c>
      <c r="CM227" s="323">
        <v>18.818752</v>
      </c>
      <c r="CN227" s="323">
        <v>0.32018048999999998</v>
      </c>
      <c r="CO227" s="323">
        <v>4.1118033999999998E-2</v>
      </c>
      <c r="CP227" s="323">
        <v>1.1419284000000001E-3</v>
      </c>
      <c r="CQ227" s="323">
        <v>2.8562242999999999E-8</v>
      </c>
      <c r="CR227" s="323">
        <v>1.1644644000000001E-6</v>
      </c>
      <c r="CS227" s="323">
        <v>2.5813437000000001E-3</v>
      </c>
      <c r="CT227" s="323">
        <v>1.2928417000000001</v>
      </c>
      <c r="CU227" s="323">
        <v>28.557303000000001</v>
      </c>
      <c r="CV227" s="155"/>
      <c r="CW227" s="139" t="s">
        <v>1443</v>
      </c>
      <c r="CX227" s="18" t="s">
        <v>801</v>
      </c>
      <c r="DB227" s="14"/>
      <c r="DC227"/>
      <c r="DD227"/>
      <c r="DE227" s="4"/>
      <c r="DF227"/>
      <c r="DG227"/>
      <c r="DH227"/>
      <c r="DI227"/>
      <c r="DJ227"/>
      <c r="DK227"/>
      <c r="DL227"/>
      <c r="DM227"/>
      <c r="DN227"/>
      <c r="DS227" s="1"/>
      <c r="DT227" s="1"/>
    </row>
    <row r="228" spans="1:335" s="1" customFormat="1" ht="14.4" customHeight="1">
      <c r="A228"/>
      <c r="B228" s="278" t="s">
        <v>1552</v>
      </c>
      <c r="C228" s="277" t="s">
        <v>3543</v>
      </c>
      <c r="D228" s="277" t="s">
        <v>2824</v>
      </c>
      <c r="E228" s="278"/>
      <c r="F228"/>
      <c r="G228" s="210"/>
      <c r="H228" s="210"/>
      <c r="I228" s="210"/>
      <c r="J228" s="210"/>
      <c r="K228" s="210"/>
      <c r="L228" s="210"/>
      <c r="M228" s="210"/>
      <c r="N228" s="210"/>
      <c r="O228" s="210"/>
      <c r="P228" s="210"/>
      <c r="Q228" s="210"/>
      <c r="R228" s="210"/>
      <c r="S228" s="210"/>
      <c r="T228" s="210"/>
      <c r="U228" s="210"/>
      <c r="V228" s="210"/>
      <c r="W228" s="210"/>
      <c r="X228" s="210"/>
      <c r="Y228" s="210"/>
      <c r="Z228" s="210"/>
      <c r="AA228" s="210"/>
      <c r="AB228" s="210"/>
      <c r="AC228" s="210"/>
      <c r="AD228" s="210"/>
      <c r="AE228" s="210"/>
      <c r="AF228" s="210"/>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s="192"/>
      <c r="CW228" s="191"/>
      <c r="CX228" s="193"/>
      <c r="CY228" s="21"/>
      <c r="CZ228" s="21"/>
      <c r="DA228" s="66"/>
      <c r="DE228" s="331"/>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row>
    <row r="229" spans="1:335" ht="14.4" customHeight="1">
      <c r="A229" t="s">
        <v>2671</v>
      </c>
      <c r="B229" s="168" t="s">
        <v>1552</v>
      </c>
      <c r="C229" s="279" t="str">
        <f t="shared" si="75"/>
        <v>A.030.23.101</v>
      </c>
      <c r="D229" s="14" t="s">
        <v>2824</v>
      </c>
      <c r="E229" s="278" t="s">
        <v>1510</v>
      </c>
      <c r="F229" s="281" t="str">
        <f t="shared" si="76"/>
        <v>Benomyl (1-(Butylcarbamoyl)-1H-1,3-benzimidazol-2-yl methylcarbamate)</v>
      </c>
      <c r="G229" s="319">
        <f t="shared" si="82"/>
        <v>2.8032105421070002</v>
      </c>
      <c r="H229" s="319">
        <f t="shared" si="83"/>
        <v>0.10990172550000001</v>
      </c>
      <c r="I229" s="319">
        <f t="shared" si="72"/>
        <v>0.26111244810700002</v>
      </c>
      <c r="J229" s="319">
        <f t="shared" si="73"/>
        <v>0.16125956850000001</v>
      </c>
      <c r="K229" s="319">
        <v>2.2709367999999999</v>
      </c>
      <c r="L229" s="319">
        <v>0.14632021000000001</v>
      </c>
      <c r="M229" s="319">
        <v>0.10602789</v>
      </c>
      <c r="N229" s="319">
        <v>9.0186163999999999E-2</v>
      </c>
      <c r="O229" s="319">
        <v>1.7500198000000002E-2</v>
      </c>
      <c r="P229" s="319">
        <v>1.0207356E-3</v>
      </c>
      <c r="Q229" s="319">
        <v>1.1946279000000001E-3</v>
      </c>
      <c r="R229" s="319">
        <v>8.7222932E-3</v>
      </c>
      <c r="S229" s="319">
        <v>7.1010685E-3</v>
      </c>
      <c r="T229" s="319">
        <v>0</v>
      </c>
      <c r="U229" s="319">
        <v>0.1541585</v>
      </c>
      <c r="V229" s="319">
        <v>4.2054907000000002E-5</v>
      </c>
      <c r="W229" s="319">
        <v>0</v>
      </c>
      <c r="X229" s="319">
        <v>0</v>
      </c>
      <c r="Y229" s="210"/>
      <c r="Z229" s="320">
        <f t="shared" si="77"/>
        <v>17.074712781954887</v>
      </c>
      <c r="AA229" s="210"/>
      <c r="AB229" s="321">
        <f t="shared" si="78"/>
        <v>2.2709367999999999</v>
      </c>
      <c r="AC229" s="321">
        <f t="shared" si="79"/>
        <v>0.37097211870000008</v>
      </c>
      <c r="AD229" s="321">
        <f t="shared" si="74"/>
        <v>0.26107039320000003</v>
      </c>
      <c r="AE229" s="321">
        <f t="shared" si="80"/>
        <v>0.26111244810700002</v>
      </c>
      <c r="AF229" s="321">
        <f t="shared" si="81"/>
        <v>0.16125956850000001</v>
      </c>
      <c r="AG229"/>
      <c r="AH229" s="121">
        <v>254.26564999999999</v>
      </c>
      <c r="AI229" s="121">
        <v>219.09753000000001</v>
      </c>
      <c r="AJ229" s="121">
        <v>20.897563000000002</v>
      </c>
      <c r="AK229" s="121">
        <v>0</v>
      </c>
      <c r="AL229" s="121">
        <v>1.9472795000000001</v>
      </c>
      <c r="AM229" s="121">
        <v>7.6406162999999996</v>
      </c>
      <c r="AN229" s="121">
        <v>4.6826669000000001</v>
      </c>
      <c r="AO229"/>
      <c r="AP229" s="282">
        <v>0.35830250000000002</v>
      </c>
      <c r="AQ229" s="282">
        <v>0.33288985999999998</v>
      </c>
      <c r="AR229" s="282">
        <v>1.4731849E-2</v>
      </c>
      <c r="AS229" s="282">
        <v>1.0680788E-2</v>
      </c>
      <c r="AT229" s="255">
        <f t="shared" ref="AT229:AT232" si="87">AW229+AZ229+BA229+BB229+BC229+BK229+BL229+BP229</f>
        <v>1.9957425619518998E-5</v>
      </c>
      <c r="AU229" s="256">
        <f t="shared" ref="AU229:AU232" si="88">AX229+AY229+BD229+BE229+BF229+BG229+BH229+BI229+BJ229+BM229+BQ229+BR229</f>
        <v>5.4481688795869898E-8</v>
      </c>
      <c r="AV229" s="256">
        <f t="shared" ref="AV229:AV232" si="89">BN229+BO229</f>
        <v>1.49590870508</v>
      </c>
      <c r="AW229" s="272">
        <v>1.5997870999999999E-5</v>
      </c>
      <c r="AX229" s="272">
        <v>4.8275057999999999E-8</v>
      </c>
      <c r="AY229" s="272">
        <v>1.3186983000000001E-12</v>
      </c>
      <c r="AZ229" s="272">
        <v>7.6479767999999999E-10</v>
      </c>
      <c r="BA229" s="272">
        <v>8.5505839000000006E-11</v>
      </c>
      <c r="BB229" s="272">
        <v>1.3410231E-8</v>
      </c>
      <c r="BC229" s="272">
        <v>3.9197724E-6</v>
      </c>
      <c r="BD229" s="272">
        <v>1.9268382999999998E-9</v>
      </c>
      <c r="BE229" s="272">
        <v>4.2109208E-9</v>
      </c>
      <c r="BF229" s="272">
        <v>1.2330360999999999E-12</v>
      </c>
      <c r="BG229" s="272">
        <v>9.1547799E-15</v>
      </c>
      <c r="BH229" s="272">
        <v>1.3116363E-11</v>
      </c>
      <c r="BI229" s="272">
        <v>1.8211411E-13</v>
      </c>
      <c r="BJ229" s="272">
        <v>2.6796858E-13</v>
      </c>
      <c r="BK229" s="272">
        <v>1.2455382999999999E-8</v>
      </c>
      <c r="BL229" s="272">
        <v>1.3066302E-8</v>
      </c>
      <c r="BM229" s="272">
        <v>5.2744361000000001E-11</v>
      </c>
      <c r="BN229" s="273">
        <v>1.9940508E-4</v>
      </c>
      <c r="BO229" s="273">
        <v>1.4957092999999999</v>
      </c>
      <c r="BP229" s="273">
        <v>0</v>
      </c>
      <c r="BQ229" s="273">
        <v>0</v>
      </c>
      <c r="BR229" s="273">
        <v>0</v>
      </c>
      <c r="BS229"/>
      <c r="BT229" s="121">
        <v>8.7802055000000005E-4</v>
      </c>
      <c r="BU229" s="274">
        <v>3.3367873000000002E-5</v>
      </c>
      <c r="BV229" s="121">
        <v>4.7608829999999999E-4</v>
      </c>
      <c r="BW229" s="274">
        <v>1.0249504999999999E-6</v>
      </c>
      <c r="BX229" s="274">
        <v>3.6806269999999998E-5</v>
      </c>
      <c r="BY229" s="274">
        <v>8.5207744000000001E-6</v>
      </c>
      <c r="BZ229" s="274">
        <v>5.8453791999999997E-9</v>
      </c>
      <c r="CA229" s="274">
        <v>1.2994030999999999E-5</v>
      </c>
      <c r="CB229" s="274">
        <v>1.3697554E-6</v>
      </c>
      <c r="CC229" s="274">
        <v>7.9049227000000001E-7</v>
      </c>
      <c r="CD229" s="274">
        <v>6.4196947999999999E-7</v>
      </c>
      <c r="CE229" s="274">
        <v>3.8339955E-8</v>
      </c>
      <c r="CF229" s="274">
        <v>1.1265222E-8</v>
      </c>
      <c r="CG229" s="274">
        <v>2.0719836999999999E-5</v>
      </c>
      <c r="CH229" s="121">
        <v>2.8267792999999997E-4</v>
      </c>
      <c r="CI229" s="274">
        <v>2.9629103000000001E-6</v>
      </c>
      <c r="CJ229" s="121">
        <v>0</v>
      </c>
      <c r="CK229"/>
      <c r="CL229" s="322">
        <v>1.8690740000000002E-8</v>
      </c>
      <c r="CM229" s="322">
        <v>16.952072999999999</v>
      </c>
      <c r="CN229" s="322">
        <v>0.27702437000000002</v>
      </c>
      <c r="CO229" s="322">
        <v>2.4881502999999999E-2</v>
      </c>
      <c r="CP229" s="322">
        <v>6.7535117999999996E-4</v>
      </c>
      <c r="CQ229" s="322">
        <v>1.7308067E-8</v>
      </c>
      <c r="CR229" s="322">
        <v>3.3336469999999999E-8</v>
      </c>
      <c r="CS229" s="322">
        <v>1.4355798E-3</v>
      </c>
      <c r="CT229" s="322">
        <v>0.43294862000000001</v>
      </c>
      <c r="CU229" s="322">
        <v>24.541633000000001</v>
      </c>
      <c r="CV229" s="155" t="s">
        <v>2728</v>
      </c>
      <c r="CW229" s="194" t="s">
        <v>2732</v>
      </c>
      <c r="CX229" s="18" t="s">
        <v>2791</v>
      </c>
      <c r="DB229" s="14"/>
      <c r="DC229"/>
      <c r="DD229"/>
      <c r="DE229" s="4"/>
      <c r="DF229"/>
      <c r="DG229"/>
      <c r="DH229"/>
      <c r="DI229"/>
      <c r="DJ229"/>
      <c r="DK229"/>
      <c r="DL229"/>
      <c r="DM229"/>
      <c r="DN229"/>
    </row>
    <row r="230" spans="1:335" ht="14.4" customHeight="1">
      <c r="A230" t="s">
        <v>2672</v>
      </c>
      <c r="B230" s="168" t="s">
        <v>1552</v>
      </c>
      <c r="C230" s="279" t="str">
        <f t="shared" si="75"/>
        <v>A.030.23.102</v>
      </c>
      <c r="D230" s="14" t="s">
        <v>2824</v>
      </c>
      <c r="E230" s="278" t="s">
        <v>1510</v>
      </c>
      <c r="F230" s="281" t="str">
        <f t="shared" si="76"/>
        <v>Captan ((3aR,7aS)-2-[(Trichloromethyl)sulfanyl]-3a,4,7,7a-tetrahydro-1H-isoindole-1,3</v>
      </c>
      <c r="G230" s="319">
        <f t="shared" si="82"/>
        <v>0.79824891677980003</v>
      </c>
      <c r="H230" s="319">
        <f t="shared" si="83"/>
        <v>2.6733850650000002E-2</v>
      </c>
      <c r="I230" s="319">
        <f t="shared" si="72"/>
        <v>5.4507688629800002E-2</v>
      </c>
      <c r="J230" s="319">
        <f t="shared" si="73"/>
        <v>6.6378907500000001E-2</v>
      </c>
      <c r="K230" s="319">
        <v>0.65062847000000001</v>
      </c>
      <c r="L230" s="319">
        <v>2.6444083E-2</v>
      </c>
      <c r="M230" s="319">
        <v>2.6753823999999999E-2</v>
      </c>
      <c r="N230" s="319">
        <v>2.2754057000000001E-2</v>
      </c>
      <c r="O230" s="319">
        <v>3.5553751E-3</v>
      </c>
      <c r="P230" s="319">
        <v>2.266856E-4</v>
      </c>
      <c r="Q230" s="319">
        <v>1.9773295E-4</v>
      </c>
      <c r="R230" s="319">
        <v>1.2999171999999999E-3</v>
      </c>
      <c r="S230" s="319">
        <v>2.6694785E-3</v>
      </c>
      <c r="T230" s="319">
        <v>0</v>
      </c>
      <c r="U230" s="319">
        <v>6.3709428999999998E-2</v>
      </c>
      <c r="V230" s="319">
        <v>9.8644298000000005E-6</v>
      </c>
      <c r="W230" s="319">
        <v>0</v>
      </c>
      <c r="X230" s="319">
        <v>0</v>
      </c>
      <c r="Y230" s="210"/>
      <c r="Z230" s="320">
        <f t="shared" si="77"/>
        <v>4.8919433834586465</v>
      </c>
      <c r="AA230" s="210"/>
      <c r="AB230" s="321">
        <f t="shared" si="78"/>
        <v>0.65062847000000001</v>
      </c>
      <c r="AC230" s="321">
        <f t="shared" si="79"/>
        <v>8.1231674850000005E-2</v>
      </c>
      <c r="AD230" s="321">
        <f t="shared" si="74"/>
        <v>5.4497824200000003E-2</v>
      </c>
      <c r="AE230" s="321">
        <f t="shared" si="80"/>
        <v>5.4507688629800002E-2</v>
      </c>
      <c r="AF230" s="321">
        <f t="shared" si="81"/>
        <v>6.6378907500000001E-2</v>
      </c>
      <c r="AG230"/>
      <c r="AH230" s="121">
        <v>76.463599000000002</v>
      </c>
      <c r="AI230" s="121">
        <v>61.855187999999998</v>
      </c>
      <c r="AJ230" s="121">
        <v>8.6363462999999996</v>
      </c>
      <c r="AK230" s="121">
        <v>0</v>
      </c>
      <c r="AL230" s="121">
        <v>0.83385977</v>
      </c>
      <c r="AM230" s="121">
        <v>3.1954560000000001</v>
      </c>
      <c r="AN230" s="121">
        <v>1.9427494000000001</v>
      </c>
      <c r="AO230"/>
      <c r="AP230" s="282">
        <v>9.6387228000000005E-2</v>
      </c>
      <c r="AQ230" s="282">
        <v>8.9598466000000002E-2</v>
      </c>
      <c r="AR230" s="282">
        <v>4.0958662000000002E-3</v>
      </c>
      <c r="AS230" s="282">
        <v>2.6928956E-3</v>
      </c>
      <c r="AT230" s="255">
        <f t="shared" si="87"/>
        <v>5.3716106571690012E-6</v>
      </c>
      <c r="AU230" s="256">
        <f t="shared" si="88"/>
        <v>1.5147433596913196E-8</v>
      </c>
      <c r="AV230" s="256">
        <f t="shared" si="89"/>
        <v>0.377156243261</v>
      </c>
      <c r="AW230" s="272">
        <v>4.5758599000000003E-6</v>
      </c>
      <c r="AX230" s="272">
        <v>1.3807814999999999E-8</v>
      </c>
      <c r="AY230" s="272">
        <v>3.7719093999999999E-13</v>
      </c>
      <c r="AZ230" s="272">
        <v>1.5903223999999999E-10</v>
      </c>
      <c r="BA230" s="272">
        <v>2.0659058999999999E-11</v>
      </c>
      <c r="BB230" s="272">
        <v>3.3834047E-9</v>
      </c>
      <c r="BC230" s="272">
        <v>7.8877193E-7</v>
      </c>
      <c r="BD230" s="272">
        <v>4.8518712000000005E-10</v>
      </c>
      <c r="BE230" s="272">
        <v>8.4103253000000004E-10</v>
      </c>
      <c r="BF230" s="272">
        <v>2.319132E-13</v>
      </c>
      <c r="BG230" s="272">
        <v>1.1896022E-15</v>
      </c>
      <c r="BH230" s="272">
        <v>4.9144811999999998E-13</v>
      </c>
      <c r="BI230" s="272">
        <v>2.8393342E-14</v>
      </c>
      <c r="BJ230" s="272">
        <v>2.1459709E-14</v>
      </c>
      <c r="BK230" s="272">
        <v>2.4690822000000002E-9</v>
      </c>
      <c r="BL230" s="272">
        <v>9.4664897E-10</v>
      </c>
      <c r="BM230" s="272">
        <v>1.2247351999999999E-11</v>
      </c>
      <c r="BN230" s="272">
        <v>6.6413261000000003E-5</v>
      </c>
      <c r="BO230" s="273">
        <v>0.37708983000000001</v>
      </c>
      <c r="BP230" s="273">
        <v>0</v>
      </c>
      <c r="BQ230" s="273">
        <v>0</v>
      </c>
      <c r="BR230" s="273">
        <v>0</v>
      </c>
      <c r="BS230"/>
      <c r="BT230" s="121">
        <v>2.4638744999999997E-4</v>
      </c>
      <c r="BU230" s="274">
        <v>6.8951403000000003E-6</v>
      </c>
      <c r="BV230" s="121">
        <v>1.3640036000000001E-4</v>
      </c>
      <c r="BW230" s="274">
        <v>1.5305074E-7</v>
      </c>
      <c r="BX230" s="274">
        <v>7.2593515000000002E-6</v>
      </c>
      <c r="BY230" s="274">
        <v>2.1533621000000002E-6</v>
      </c>
      <c r="BZ230" s="274">
        <v>2.9750911000000001E-10</v>
      </c>
      <c r="CA230" s="274">
        <v>3.2840182000000002E-6</v>
      </c>
      <c r="CB230" s="274">
        <v>3.0419611999999999E-7</v>
      </c>
      <c r="CC230" s="274">
        <v>1.3084104000000001E-7</v>
      </c>
      <c r="CD230" s="274">
        <v>1.5527877999999999E-7</v>
      </c>
      <c r="CE230" s="274">
        <v>8.9035309999999992E-9</v>
      </c>
      <c r="CF230" s="274">
        <v>2.7409644000000002E-9</v>
      </c>
      <c r="CG230" s="274">
        <v>5.0578782999999999E-6</v>
      </c>
      <c r="CH230" s="274">
        <v>8.3410842999999995E-5</v>
      </c>
      <c r="CI230" s="274">
        <v>1.1711814999999999E-6</v>
      </c>
      <c r="CJ230" s="121">
        <v>0</v>
      </c>
      <c r="CK230"/>
      <c r="CL230" s="322">
        <v>4.5476834999999996E-9</v>
      </c>
      <c r="CM230" s="322">
        <v>4.8627194999999999</v>
      </c>
      <c r="CN230" s="322">
        <v>7.5560376999999998E-2</v>
      </c>
      <c r="CO230" s="322">
        <v>5.2358524999999998E-3</v>
      </c>
      <c r="CP230" s="322">
        <v>1.674127E-4</v>
      </c>
      <c r="CQ230" s="322">
        <v>4.0582159E-9</v>
      </c>
      <c r="CR230" s="322">
        <v>5.2006890999999999E-9</v>
      </c>
      <c r="CS230" s="322">
        <v>2.7696479999999999E-4</v>
      </c>
      <c r="CT230" s="322">
        <v>5.0491952999999999E-2</v>
      </c>
      <c r="CU230" s="322">
        <v>6.2289833000000003</v>
      </c>
      <c r="CV230" s="155" t="s">
        <v>2729</v>
      </c>
      <c r="CW230" s="194" t="s">
        <v>2733</v>
      </c>
      <c r="CX230" s="18" t="s">
        <v>2791</v>
      </c>
      <c r="DB230" s="14"/>
      <c r="DC230"/>
      <c r="DD230"/>
      <c r="DE230" s="4"/>
      <c r="DF230"/>
      <c r="DG230"/>
      <c r="DH230"/>
      <c r="DI230"/>
      <c r="DJ230"/>
      <c r="DK230"/>
      <c r="DL230"/>
      <c r="DM230"/>
      <c r="DN230"/>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row>
    <row r="231" spans="1:335" ht="14.4" customHeight="1">
      <c r="A231" t="s">
        <v>2673</v>
      </c>
      <c r="B231" s="168" t="s">
        <v>1552</v>
      </c>
      <c r="C231" s="279" t="str">
        <f t="shared" si="75"/>
        <v>A.030.23.103</v>
      </c>
      <c r="D231" s="14" t="s">
        <v>2824</v>
      </c>
      <c r="E231" s="278" t="s">
        <v>1510</v>
      </c>
      <c r="F231" s="281" t="str">
        <f t="shared" si="76"/>
        <v>Ferbam (Iron(III) Dimethyldithiocarbamate)</v>
      </c>
      <c r="G231" s="319">
        <f t="shared" si="82"/>
        <v>0.62939798651900003</v>
      </c>
      <c r="H231" s="319">
        <f t="shared" si="83"/>
        <v>2.3375912100000003E-2</v>
      </c>
      <c r="I231" s="319">
        <f t="shared" si="72"/>
        <v>4.1424714819000008E-2</v>
      </c>
      <c r="J231" s="319">
        <f t="shared" si="73"/>
        <v>2.0428339600000001E-2</v>
      </c>
      <c r="K231" s="319">
        <v>0.54416902</v>
      </c>
      <c r="L231" s="319">
        <v>1.6573126000000001E-2</v>
      </c>
      <c r="M231" s="319">
        <v>2.3034795E-2</v>
      </c>
      <c r="N231" s="319">
        <v>1.9736848000000001E-2</v>
      </c>
      <c r="O231" s="319">
        <v>3.0503545000000001E-3</v>
      </c>
      <c r="P231" s="319">
        <v>3.1443486999999998E-4</v>
      </c>
      <c r="Q231" s="319">
        <v>2.7427472999999998E-4</v>
      </c>
      <c r="R231" s="319">
        <v>1.8031109E-3</v>
      </c>
      <c r="S231" s="319">
        <v>1.1945155999999999E-3</v>
      </c>
      <c r="T231" s="319">
        <v>0</v>
      </c>
      <c r="U231" s="319">
        <v>1.9233824E-2</v>
      </c>
      <c r="V231" s="319">
        <v>1.3682918999999999E-5</v>
      </c>
      <c r="W231" s="319">
        <v>0</v>
      </c>
      <c r="X231" s="319">
        <v>0</v>
      </c>
      <c r="Y231" s="210"/>
      <c r="Z231" s="320">
        <f t="shared" si="77"/>
        <v>4.0914963909774436</v>
      </c>
      <c r="AA231" s="210"/>
      <c r="AB231" s="321">
        <f t="shared" si="78"/>
        <v>0.54416902</v>
      </c>
      <c r="AC231" s="321">
        <f t="shared" si="79"/>
        <v>6.4786943999999999E-2</v>
      </c>
      <c r="AD231" s="321">
        <f t="shared" si="74"/>
        <v>4.1411031900000006E-2</v>
      </c>
      <c r="AE231" s="321">
        <f t="shared" si="80"/>
        <v>4.1424714819000001E-2</v>
      </c>
      <c r="AF231" s="321">
        <f t="shared" si="81"/>
        <v>2.0428339600000001E-2</v>
      </c>
      <c r="AG231"/>
      <c r="AH231" s="121">
        <v>59.615026</v>
      </c>
      <c r="AI231" s="121">
        <v>55.321353999999999</v>
      </c>
      <c r="AJ231" s="121">
        <v>2.6073618000000001</v>
      </c>
      <c r="AK231" s="121">
        <v>0</v>
      </c>
      <c r="AL231" s="121">
        <v>0.20725994</v>
      </c>
      <c r="AM231" s="121">
        <v>0.90711432999999997</v>
      </c>
      <c r="AN231" s="121">
        <v>0.57193570999999999</v>
      </c>
      <c r="AO231"/>
      <c r="AP231" s="282">
        <v>8.0049907000000003E-2</v>
      </c>
      <c r="AQ231" s="282">
        <v>7.3736768999999994E-2</v>
      </c>
      <c r="AR231" s="282">
        <v>3.4192662999999999E-3</v>
      </c>
      <c r="AS231" s="282">
        <v>2.8938719E-3</v>
      </c>
      <c r="AT231" s="255">
        <f t="shared" si="87"/>
        <v>4.4206695418140006E-6</v>
      </c>
      <c r="AU231" s="256">
        <f t="shared" si="88"/>
        <v>1.2645215447749397E-8</v>
      </c>
      <c r="AV231" s="256">
        <f t="shared" si="89"/>
        <v>0.40530418519</v>
      </c>
      <c r="AW231" s="272">
        <v>3.8470333999999998E-6</v>
      </c>
      <c r="AX231" s="272">
        <v>1.1609288999999999E-8</v>
      </c>
      <c r="AY231" s="272">
        <v>3.1710149999999999E-13</v>
      </c>
      <c r="AZ231" s="272">
        <v>2.2059309999999999E-10</v>
      </c>
      <c r="BA231" s="272">
        <v>2.8656114E-11</v>
      </c>
      <c r="BB231" s="272">
        <v>2.9347829000000002E-9</v>
      </c>
      <c r="BC231" s="272">
        <v>5.6571415999999995E-7</v>
      </c>
      <c r="BD231" s="272">
        <v>4.2374416999999999E-10</v>
      </c>
      <c r="BE231" s="272">
        <v>5.9380273999999996E-10</v>
      </c>
      <c r="BF231" s="272">
        <v>3.2168605000000001E-13</v>
      </c>
      <c r="BG231" s="272">
        <v>1.6500933999999999E-15</v>
      </c>
      <c r="BH231" s="272">
        <v>6.8168609999999997E-13</v>
      </c>
      <c r="BI231" s="272">
        <v>3.9384312999999998E-14</v>
      </c>
      <c r="BJ231" s="272">
        <v>2.9766692999999998E-14</v>
      </c>
      <c r="BK231" s="272">
        <v>3.4248560000000001E-9</v>
      </c>
      <c r="BL231" s="272">
        <v>1.3130937E-9</v>
      </c>
      <c r="BM231" s="272">
        <v>1.6988263E-11</v>
      </c>
      <c r="BN231" s="272">
        <v>4.1495190000000001E-5</v>
      </c>
      <c r="BO231" s="273">
        <v>0.40526268999999998</v>
      </c>
      <c r="BP231" s="273">
        <v>0</v>
      </c>
      <c r="BQ231" s="273">
        <v>0</v>
      </c>
      <c r="BR231" s="273">
        <v>0</v>
      </c>
      <c r="BS231"/>
      <c r="BT231" s="121">
        <v>2.0274700999999999E-4</v>
      </c>
      <c r="BU231" s="274">
        <v>5.0363449000000002E-6</v>
      </c>
      <c r="BV231" s="121">
        <v>1.1408177999999999E-4</v>
      </c>
      <c r="BW231" s="274">
        <v>2.1229619000000001E-7</v>
      </c>
      <c r="BX231" s="274">
        <v>5.5045857999999999E-6</v>
      </c>
      <c r="BY231" s="274">
        <v>1.8486136E-6</v>
      </c>
      <c r="BZ231" s="274">
        <v>4.1267392000000002E-10</v>
      </c>
      <c r="CA231" s="274">
        <v>2.8275442999999998E-6</v>
      </c>
      <c r="CB231" s="274">
        <v>4.2194945999999999E-7</v>
      </c>
      <c r="CC231" s="274">
        <v>1.8148918999999999E-7</v>
      </c>
      <c r="CD231" s="274">
        <v>2.1538669999999999E-7</v>
      </c>
      <c r="CE231" s="274">
        <v>1.2350059E-8</v>
      </c>
      <c r="CF231" s="274">
        <v>3.8019829000000002E-9</v>
      </c>
      <c r="CG231" s="274">
        <v>4.5649470000000004E-6</v>
      </c>
      <c r="CH231" s="274">
        <v>6.7420716999999996E-5</v>
      </c>
      <c r="CI231" s="274">
        <v>4.1479728000000001E-7</v>
      </c>
      <c r="CJ231" s="121">
        <v>0</v>
      </c>
      <c r="CK231"/>
      <c r="CL231" s="322">
        <v>6.3080770999999999E-9</v>
      </c>
      <c r="CM231" s="322">
        <v>4.0509601000000002</v>
      </c>
      <c r="CN231" s="322">
        <v>5.6909640999999997E-2</v>
      </c>
      <c r="CO231" s="322">
        <v>3.9036511999999998E-3</v>
      </c>
      <c r="CP231" s="322">
        <v>1.4663925999999999E-4</v>
      </c>
      <c r="CQ231" s="322">
        <v>5.6291380999999997E-9</v>
      </c>
      <c r="CR231" s="322">
        <v>7.2138590999999999E-9</v>
      </c>
      <c r="CS231" s="322">
        <v>2.0069217000000001E-4</v>
      </c>
      <c r="CT231" s="322">
        <v>7.0037223999999995E-2</v>
      </c>
      <c r="CU231" s="322">
        <v>6.8822260000000002</v>
      </c>
      <c r="CV231" s="155" t="s">
        <v>2730</v>
      </c>
      <c r="CW231" s="194" t="s">
        <v>2734</v>
      </c>
      <c r="CX231" s="18" t="s">
        <v>2791</v>
      </c>
      <c r="DB231" s="14"/>
      <c r="DC231"/>
      <c r="DD231"/>
      <c r="DE231" s="4"/>
      <c r="DF231"/>
      <c r="DG231"/>
      <c r="DH231"/>
      <c r="DI231"/>
      <c r="DJ231"/>
      <c r="DK231"/>
      <c r="DL231"/>
      <c r="DM231"/>
      <c r="DN231"/>
      <c r="DU231" s="1"/>
      <c r="DV231" s="1"/>
      <c r="DW231" s="1"/>
      <c r="DX231" s="1"/>
    </row>
    <row r="232" spans="1:335" ht="14.4" customHeight="1">
      <c r="A232" t="s">
        <v>2674</v>
      </c>
      <c r="B232" s="168" t="s">
        <v>1552</v>
      </c>
      <c r="C232" s="279" t="str">
        <f t="shared" si="75"/>
        <v>A.030.23.104</v>
      </c>
      <c r="D232" s="14" t="s">
        <v>2824</v>
      </c>
      <c r="E232" s="278" t="s">
        <v>1510</v>
      </c>
      <c r="F232" s="281" t="str">
        <f t="shared" si="76"/>
        <v>Maneb ( [[2-[(Dithio Carboxyl)amino]ethyl]carbodithioate]](2-)-kS,kS']manganese)</v>
      </c>
      <c r="G232" s="319">
        <f t="shared" si="82"/>
        <v>0.7285560905320001</v>
      </c>
      <c r="H232" s="319">
        <f t="shared" si="83"/>
        <v>3.3174436830000001E-2</v>
      </c>
      <c r="I232" s="319">
        <f t="shared" si="72"/>
        <v>9.4499078102000006E-2</v>
      </c>
      <c r="J232" s="319">
        <f t="shared" si="73"/>
        <v>3.3540615600000004E-2</v>
      </c>
      <c r="K232" s="319">
        <v>0.56734196000000003</v>
      </c>
      <c r="L232" s="319">
        <v>6.0215307000000003E-2</v>
      </c>
      <c r="M232" s="319">
        <v>3.0913685999999999E-2</v>
      </c>
      <c r="N232" s="319">
        <v>2.6215082000000001E-2</v>
      </c>
      <c r="O232" s="319">
        <v>6.2604347999999999E-3</v>
      </c>
      <c r="P232" s="319">
        <v>2.7102072999999997E-4</v>
      </c>
      <c r="Q232" s="319">
        <v>4.2789930000000002E-4</v>
      </c>
      <c r="R232" s="319">
        <v>3.3597788000000002E-3</v>
      </c>
      <c r="S232" s="319">
        <v>1.5240706E-3</v>
      </c>
      <c r="T232" s="319">
        <v>0</v>
      </c>
      <c r="U232" s="319">
        <v>3.2016545E-2</v>
      </c>
      <c r="V232" s="319">
        <v>1.0306302E-5</v>
      </c>
      <c r="W232" s="319">
        <v>0</v>
      </c>
      <c r="X232" s="319">
        <v>0</v>
      </c>
      <c r="Y232" s="210"/>
      <c r="Z232" s="320">
        <f t="shared" si="77"/>
        <v>4.2657290225563909</v>
      </c>
      <c r="AA232" s="210"/>
      <c r="AB232" s="321">
        <f t="shared" si="78"/>
        <v>0.56734196000000003</v>
      </c>
      <c r="AC232" s="321">
        <f t="shared" si="79"/>
        <v>0.12766320863000002</v>
      </c>
      <c r="AD232" s="321">
        <f t="shared" si="74"/>
        <v>9.448877180000001E-2</v>
      </c>
      <c r="AE232" s="321">
        <f t="shared" si="80"/>
        <v>9.4499078102000006E-2</v>
      </c>
      <c r="AF232" s="321">
        <f t="shared" si="81"/>
        <v>3.3540615600000004E-2</v>
      </c>
      <c r="AG232"/>
      <c r="AH232" s="121">
        <v>61.202401999999999</v>
      </c>
      <c r="AI232" s="121">
        <v>53.907989999999998</v>
      </c>
      <c r="AJ232" s="121">
        <v>4.3401344999999996</v>
      </c>
      <c r="AK232" s="121">
        <v>0</v>
      </c>
      <c r="AL232" s="121">
        <v>0.40005988999999997</v>
      </c>
      <c r="AM232" s="121">
        <v>1.5810766999999999</v>
      </c>
      <c r="AN232" s="121">
        <v>0.97314018999999996</v>
      </c>
      <c r="AO232"/>
      <c r="AP232" s="282">
        <v>9.8138540999999996E-2</v>
      </c>
      <c r="AQ232" s="282">
        <v>9.1499727000000003E-2</v>
      </c>
      <c r="AR232" s="282">
        <v>3.8494522999999998E-3</v>
      </c>
      <c r="AS232" s="282">
        <v>2.7893621000000001E-3</v>
      </c>
      <c r="AT232" s="255">
        <f t="shared" si="87"/>
        <v>5.485595089948E-6</v>
      </c>
      <c r="AU232" s="256">
        <f t="shared" si="88"/>
        <v>1.4236140666617599E-8</v>
      </c>
      <c r="AV232" s="256">
        <f t="shared" si="89"/>
        <v>0.390666961215</v>
      </c>
      <c r="AW232" s="272">
        <v>3.9953931999999998E-6</v>
      </c>
      <c r="AX232" s="272">
        <v>1.2056405000000001E-8</v>
      </c>
      <c r="AY232" s="272">
        <v>3.2933936999999999E-13</v>
      </c>
      <c r="AZ232" s="272">
        <v>2.2078376000000001E-10</v>
      </c>
      <c r="BA232" s="272">
        <v>1.9967187999999999E-11</v>
      </c>
      <c r="BB232" s="272">
        <v>3.8980525999999998E-9</v>
      </c>
      <c r="BC232" s="272">
        <v>1.4755967999999999E-6</v>
      </c>
      <c r="BD232" s="272">
        <v>5.5972402000000003E-10</v>
      </c>
      <c r="BE232" s="272">
        <v>1.5985012E-9</v>
      </c>
      <c r="BF232" s="272">
        <v>3.9607154E-13</v>
      </c>
      <c r="BG232" s="272">
        <v>3.8127125999999999E-15</v>
      </c>
      <c r="BH232" s="272">
        <v>7.4498681000000006E-12</v>
      </c>
      <c r="BI232" s="272">
        <v>6.8097794999999994E-14</v>
      </c>
      <c r="BJ232" s="272">
        <v>1.334921E-13</v>
      </c>
      <c r="BK232" s="272">
        <v>3.7937234000000003E-9</v>
      </c>
      <c r="BL232" s="272">
        <v>6.6725630000000001E-9</v>
      </c>
      <c r="BM232" s="272">
        <v>1.3129764999999999E-11</v>
      </c>
      <c r="BN232" s="272">
        <v>4.5521215000000002E-5</v>
      </c>
      <c r="BO232" s="273">
        <v>0.39062143999999999</v>
      </c>
      <c r="BP232" s="273">
        <v>0</v>
      </c>
      <c r="BQ232" s="273">
        <v>0</v>
      </c>
      <c r="BR232" s="273">
        <v>0</v>
      </c>
      <c r="BS232"/>
      <c r="BT232" s="121">
        <v>2.2809271999999999E-4</v>
      </c>
      <c r="BU232" s="274">
        <v>1.2282508E-5</v>
      </c>
      <c r="BV232" s="121">
        <v>1.1893984E-4</v>
      </c>
      <c r="BW232" s="274">
        <v>3.9431634999999999E-7</v>
      </c>
      <c r="BX232" s="274">
        <v>1.3870859000000001E-5</v>
      </c>
      <c r="BY232" s="274">
        <v>2.4829551999999999E-6</v>
      </c>
      <c r="BZ232" s="274">
        <v>3.1914729E-9</v>
      </c>
      <c r="CA232" s="274">
        <v>3.7815037999999999E-6</v>
      </c>
      <c r="CB232" s="274">
        <v>3.6369073E-7</v>
      </c>
      <c r="CC232" s="274">
        <v>2.8314345999999998E-7</v>
      </c>
      <c r="CD232" s="274">
        <v>1.4962893000000001E-7</v>
      </c>
      <c r="CE232" s="274">
        <v>9.5425510000000006E-9</v>
      </c>
      <c r="CF232" s="274">
        <v>2.5992205999999998E-9</v>
      </c>
      <c r="CG232" s="274">
        <v>6.1494423999999996E-6</v>
      </c>
      <c r="CH232" s="274">
        <v>6.8744610000000007E-5</v>
      </c>
      <c r="CI232" s="274">
        <v>6.3488186E-7</v>
      </c>
      <c r="CJ232" s="121">
        <v>0</v>
      </c>
      <c r="CK232"/>
      <c r="CL232" s="322">
        <v>4.3125057999999999E-9</v>
      </c>
      <c r="CM232" s="322">
        <v>4.2364230999999997</v>
      </c>
      <c r="CN232" s="322">
        <v>7.7833140999999995E-2</v>
      </c>
      <c r="CO232" s="322">
        <v>8.9942952999999999E-3</v>
      </c>
      <c r="CP232" s="322">
        <v>1.9949654999999999E-4</v>
      </c>
      <c r="CQ232" s="322">
        <v>4.2442330999999997E-9</v>
      </c>
      <c r="CR232" s="322">
        <v>1.2460218E-8</v>
      </c>
      <c r="CS232" s="322">
        <v>5.5423194999999997E-4</v>
      </c>
      <c r="CT232" s="322">
        <v>0.18975944</v>
      </c>
      <c r="CU232" s="322">
        <v>6.2414519000000004</v>
      </c>
      <c r="CV232" s="155" t="s">
        <v>2731</v>
      </c>
      <c r="CW232" s="194" t="s">
        <v>1443</v>
      </c>
      <c r="CX232" s="18" t="s">
        <v>2791</v>
      </c>
      <c r="DB232" s="14"/>
      <c r="DC232"/>
      <c r="DD232"/>
      <c r="DE232" s="4"/>
      <c r="DF232"/>
      <c r="DG232"/>
      <c r="DH232"/>
      <c r="DI232"/>
      <c r="DJ232"/>
      <c r="DK232"/>
      <c r="DL232"/>
      <c r="DM232"/>
      <c r="DN232"/>
      <c r="DS232" s="1"/>
      <c r="DT232" s="1"/>
    </row>
    <row r="233" spans="1:335" ht="14.4" customHeight="1">
      <c r="B233" s="278" t="s">
        <v>1552</v>
      </c>
      <c r="C233" s="277" t="s">
        <v>3544</v>
      </c>
      <c r="D233" s="277" t="s">
        <v>2825</v>
      </c>
      <c r="E233" s="278"/>
      <c r="F233"/>
      <c r="G233" s="210"/>
      <c r="H233" s="210"/>
      <c r="I233" s="210"/>
      <c r="J233" s="210"/>
      <c r="K233" s="210"/>
      <c r="L233" s="210"/>
      <c r="M233" s="210"/>
      <c r="N233" s="210"/>
      <c r="O233" s="210"/>
      <c r="P233" s="210"/>
      <c r="Q233" s="210"/>
      <c r="R233" s="210"/>
      <c r="S233" s="210"/>
      <c r="T233" s="210"/>
      <c r="U233" s="210"/>
      <c r="V233" s="210"/>
      <c r="W233" s="210"/>
      <c r="X233" s="210"/>
      <c r="Y233" s="210"/>
      <c r="Z233" s="210"/>
      <c r="AA233" s="210"/>
      <c r="AB233" s="210"/>
      <c r="AC233" s="210"/>
      <c r="AD233" s="210"/>
      <c r="AE233" s="210"/>
      <c r="AF233" s="210"/>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s="192"/>
      <c r="CW233" s="191"/>
      <c r="CX233" s="193"/>
      <c r="CY233" s="21"/>
      <c r="CZ233" s="21"/>
      <c r="DA233" s="66"/>
      <c r="DB233" s="1"/>
      <c r="DC233" s="1"/>
      <c r="DD233" s="1"/>
      <c r="DE233" s="331"/>
      <c r="DF233" s="1"/>
      <c r="DG233" s="1"/>
      <c r="DH233" s="1"/>
      <c r="DI233" s="1"/>
      <c r="DJ233" s="1"/>
      <c r="DK233" s="1"/>
      <c r="DL233" s="1"/>
      <c r="DM233" s="1"/>
      <c r="DN233" s="1"/>
      <c r="DO233" s="1"/>
      <c r="DP233" s="1"/>
      <c r="DQ233" s="1"/>
      <c r="DR233" s="1"/>
    </row>
    <row r="234" spans="1:335" ht="14.4" customHeight="1">
      <c r="A234" t="s">
        <v>2675</v>
      </c>
      <c r="B234" s="168" t="s">
        <v>1552</v>
      </c>
      <c r="C234" s="279" t="str">
        <f t="shared" si="75"/>
        <v>A.030.24.101</v>
      </c>
      <c r="D234" s="14" t="s">
        <v>2825</v>
      </c>
      <c r="E234" s="278" t="s">
        <v>1510</v>
      </c>
      <c r="F234" s="281" t="str">
        <f t="shared" si="76"/>
        <v>2,4-D (2,4-Dichlorophenoxyacetic acid)</v>
      </c>
      <c r="G234" s="319">
        <f t="shared" si="82"/>
        <v>0.82390004058900002</v>
      </c>
      <c r="H234" s="319">
        <f t="shared" si="83"/>
        <v>3.7023254120000008E-2</v>
      </c>
      <c r="I234" s="319">
        <f t="shared" si="72"/>
        <v>0.10056619626900001</v>
      </c>
      <c r="J234" s="319">
        <f t="shared" si="73"/>
        <v>3.2360170199999996E-2</v>
      </c>
      <c r="K234" s="319">
        <v>0.65395042000000003</v>
      </c>
      <c r="L234" s="319">
        <v>6.2152831999999998E-2</v>
      </c>
      <c r="M234" s="319">
        <v>3.4663020000000003E-2</v>
      </c>
      <c r="N234" s="319">
        <v>2.9445504000000001E-2</v>
      </c>
      <c r="O234" s="319">
        <v>6.7556118000000002E-3</v>
      </c>
      <c r="P234" s="319">
        <v>3.3683268000000001E-4</v>
      </c>
      <c r="Q234" s="319">
        <v>4.8530563999999999E-4</v>
      </c>
      <c r="R234" s="319">
        <v>3.7371740999999998E-3</v>
      </c>
      <c r="S234" s="319">
        <v>1.5830662E-3</v>
      </c>
      <c r="T234" s="319">
        <v>0</v>
      </c>
      <c r="U234" s="319">
        <v>3.0777104E-2</v>
      </c>
      <c r="V234" s="319">
        <v>1.3170169E-5</v>
      </c>
      <c r="W234" s="319">
        <v>0</v>
      </c>
      <c r="X234" s="319">
        <v>0</v>
      </c>
      <c r="Y234" s="210"/>
      <c r="Z234" s="320">
        <f t="shared" si="77"/>
        <v>4.9169204511278197</v>
      </c>
      <c r="AA234" s="210"/>
      <c r="AB234" s="321">
        <f t="shared" si="78"/>
        <v>0.65395042000000003</v>
      </c>
      <c r="AC234" s="321">
        <f t="shared" si="79"/>
        <v>0.13757628022000001</v>
      </c>
      <c r="AD234" s="321">
        <f t="shared" si="74"/>
        <v>0.10055302610000001</v>
      </c>
      <c r="AE234" s="321">
        <f t="shared" si="80"/>
        <v>0.100566196269</v>
      </c>
      <c r="AF234" s="321">
        <f t="shared" si="81"/>
        <v>3.2360170199999996E-2</v>
      </c>
      <c r="AG234"/>
      <c r="AH234" s="121">
        <v>70.142782999999994</v>
      </c>
      <c r="AI234" s="121">
        <v>63.165855000000001</v>
      </c>
      <c r="AJ234" s="121">
        <v>4.1721339000000004</v>
      </c>
      <c r="AK234" s="121">
        <v>0</v>
      </c>
      <c r="AL234" s="121">
        <v>0.37113990000000002</v>
      </c>
      <c r="AM234" s="121">
        <v>1.5024706000000001</v>
      </c>
      <c r="AN234" s="121">
        <v>0.93118319000000005</v>
      </c>
      <c r="AO234"/>
      <c r="AP234" s="282">
        <v>0.11080759</v>
      </c>
      <c r="AQ234" s="282">
        <v>0.10308377000000001</v>
      </c>
      <c r="AR234" s="282">
        <v>4.3928437000000002E-3</v>
      </c>
      <c r="AS234" s="282">
        <v>3.3309771000000002E-3</v>
      </c>
      <c r="AT234" s="255">
        <f t="shared" ref="AT234:AT256" si="90">AW234+AZ234+BA234+BB234+BC234+BK234+BL234+BP234</f>
        <v>6.1800821744800003E-6</v>
      </c>
      <c r="AU234" s="256">
        <f t="shared" ref="AU234:AU256" si="91">AX234+AY234+BD234+BE234+BF234+BG234+BH234+BI234+BJ234+BM234+BQ234+BR234</f>
        <v>1.6245724101293997E-8</v>
      </c>
      <c r="AV234" s="256">
        <f t="shared" ref="AV234:AV256" si="92">BN234+BO234</f>
        <v>0.46652340081900001</v>
      </c>
      <c r="AW234" s="272">
        <v>4.6101900999999996E-6</v>
      </c>
      <c r="AX234" s="272">
        <v>1.3911785E-8</v>
      </c>
      <c r="AY234" s="272">
        <v>3.8001407E-13</v>
      </c>
      <c r="AZ234" s="272">
        <v>2.669544E-10</v>
      </c>
      <c r="BA234" s="272">
        <v>2.5964979999999999E-11</v>
      </c>
      <c r="BB234" s="272">
        <v>4.3784048000000004E-9</v>
      </c>
      <c r="BC234" s="272">
        <v>1.5537628E-6</v>
      </c>
      <c r="BD234" s="272">
        <v>6.2943257000000004E-10</v>
      </c>
      <c r="BE234" s="272">
        <v>1.6791648999999999E-9</v>
      </c>
      <c r="BF234" s="272">
        <v>4.6340118000000004E-13</v>
      </c>
      <c r="BG234" s="272">
        <v>4.1580809999999997E-15</v>
      </c>
      <c r="BH234" s="272">
        <v>7.5925465999999996E-12</v>
      </c>
      <c r="BI234" s="272">
        <v>7.6341023000000005E-14</v>
      </c>
      <c r="BJ234" s="272">
        <v>1.3972233999999999E-13</v>
      </c>
      <c r="BK234" s="272">
        <v>4.5105536999999998E-9</v>
      </c>
      <c r="BL234" s="272">
        <v>6.9473966E-9</v>
      </c>
      <c r="BM234" s="272">
        <v>1.6685447999999999E-11</v>
      </c>
      <c r="BN234" s="272">
        <v>5.0350818999999998E-5</v>
      </c>
      <c r="BO234" s="273">
        <v>0.46647305</v>
      </c>
      <c r="BP234" s="273">
        <v>0</v>
      </c>
      <c r="BQ234" s="273">
        <v>0</v>
      </c>
      <c r="BR234" s="273">
        <v>0</v>
      </c>
      <c r="BS234"/>
      <c r="BT234" s="121">
        <v>2.5994141000000001E-4</v>
      </c>
      <c r="BU234" s="274">
        <v>1.2991807000000001E-5</v>
      </c>
      <c r="BV234" s="121">
        <v>1.3709679E-4</v>
      </c>
      <c r="BW234" s="274">
        <v>4.3875043999999999E-7</v>
      </c>
      <c r="BX234" s="274">
        <v>1.4675348E-5</v>
      </c>
      <c r="BY234" s="274">
        <v>2.7831870000000002E-6</v>
      </c>
      <c r="BZ234" s="274">
        <v>3.2778464999999999E-9</v>
      </c>
      <c r="CA234" s="274">
        <v>4.2417425E-6</v>
      </c>
      <c r="CB234" s="274">
        <v>4.5200573999999999E-7</v>
      </c>
      <c r="CC234" s="274">
        <v>3.2112956000000001E-7</v>
      </c>
      <c r="CD234" s="274">
        <v>1.9470987000000001E-7</v>
      </c>
      <c r="CE234" s="274">
        <v>1.2127447E-8</v>
      </c>
      <c r="CF234" s="274">
        <v>3.3949844E-9</v>
      </c>
      <c r="CG234" s="274">
        <v>6.9182553000000004E-6</v>
      </c>
      <c r="CH234" s="274">
        <v>7.9179317000000003E-5</v>
      </c>
      <c r="CI234" s="274">
        <v>6.2957226000000004E-7</v>
      </c>
      <c r="CJ234" s="121">
        <v>0</v>
      </c>
      <c r="CK234"/>
      <c r="CL234" s="322">
        <v>5.6328010000000001E-9</v>
      </c>
      <c r="CM234" s="322">
        <v>4.8791301000000002</v>
      </c>
      <c r="CN234" s="322">
        <v>8.6096662000000004E-2</v>
      </c>
      <c r="CO234" s="322">
        <v>9.5555365999999992E-3</v>
      </c>
      <c r="CP234" s="322">
        <v>2.2367131E-4</v>
      </c>
      <c r="CQ234" s="322">
        <v>5.4224248000000003E-9</v>
      </c>
      <c r="CR234" s="322">
        <v>1.3970096E-8</v>
      </c>
      <c r="CS234" s="322">
        <v>5.8226407999999999E-4</v>
      </c>
      <c r="CT234" s="322">
        <v>0.2044184</v>
      </c>
      <c r="CU234" s="322">
        <v>7.5480397999999997</v>
      </c>
      <c r="CV234" s="155" t="s">
        <v>2735</v>
      </c>
      <c r="CW234" s="194" t="s">
        <v>2758</v>
      </c>
      <c r="CX234" s="18" t="s">
        <v>2791</v>
      </c>
      <c r="DB234" s="14"/>
      <c r="DC234"/>
      <c r="DD234"/>
      <c r="DE234" s="4"/>
      <c r="DF234"/>
      <c r="DG234"/>
      <c r="DH234"/>
      <c r="DI234"/>
      <c r="DJ234"/>
      <c r="DK234"/>
      <c r="DL234"/>
      <c r="DM234"/>
      <c r="DN234"/>
    </row>
    <row r="235" spans="1:335" ht="14.4" customHeight="1">
      <c r="A235" t="s">
        <v>2676</v>
      </c>
      <c r="B235" s="168" t="s">
        <v>1552</v>
      </c>
      <c r="C235" s="279" t="str">
        <f t="shared" si="75"/>
        <v>A.030.24.102</v>
      </c>
      <c r="D235" s="14" t="s">
        <v>2825</v>
      </c>
      <c r="E235" s="278" t="s">
        <v>1510</v>
      </c>
      <c r="F235" s="281" t="str">
        <f t="shared" si="76"/>
        <v>2,4,5-T (2,4,5-Trichlorophenoxyacetic acid)</v>
      </c>
      <c r="G235" s="319">
        <f t="shared" si="82"/>
        <v>0.93303329775800004</v>
      </c>
      <c r="H235" s="319">
        <f t="shared" si="83"/>
        <v>3.4318353279999998E-2</v>
      </c>
      <c r="I235" s="319">
        <f t="shared" si="72"/>
        <v>7.2898133577999999E-2</v>
      </c>
      <c r="J235" s="319">
        <f t="shared" si="73"/>
        <v>5.6010500900000003E-2</v>
      </c>
      <c r="K235" s="319">
        <v>0.76980630999999999</v>
      </c>
      <c r="L235" s="319">
        <v>3.6840271000000001E-2</v>
      </c>
      <c r="M235" s="319">
        <v>3.3661165E-2</v>
      </c>
      <c r="N235" s="319">
        <v>2.8682771999999999E-2</v>
      </c>
      <c r="O235" s="319">
        <v>4.9463197999999996E-3</v>
      </c>
      <c r="P235" s="319">
        <v>3.4541193999999999E-4</v>
      </c>
      <c r="Q235" s="319">
        <v>3.4384953999999998E-4</v>
      </c>
      <c r="R235" s="319">
        <v>2.3819971999999999E-3</v>
      </c>
      <c r="S235" s="319">
        <v>2.4733938999999998E-3</v>
      </c>
      <c r="T235" s="319">
        <v>0</v>
      </c>
      <c r="U235" s="319">
        <v>5.3537107E-2</v>
      </c>
      <c r="V235" s="319">
        <v>1.4700378000000001E-5</v>
      </c>
      <c r="W235" s="319">
        <v>0</v>
      </c>
      <c r="X235" s="319">
        <v>0</v>
      </c>
      <c r="Y235" s="210"/>
      <c r="Z235" s="320">
        <f t="shared" si="77"/>
        <v>5.7880173684210519</v>
      </c>
      <c r="AA235" s="210"/>
      <c r="AB235" s="321">
        <f t="shared" si="78"/>
        <v>0.76980630999999999</v>
      </c>
      <c r="AC235" s="321">
        <f t="shared" si="79"/>
        <v>0.10720178647999999</v>
      </c>
      <c r="AD235" s="321">
        <f t="shared" si="74"/>
        <v>7.28834332E-2</v>
      </c>
      <c r="AE235" s="321">
        <f t="shared" si="80"/>
        <v>7.2898133577999999E-2</v>
      </c>
      <c r="AF235" s="321">
        <f t="shared" si="81"/>
        <v>5.6010500900000003E-2</v>
      </c>
      <c r="AG235"/>
      <c r="AH235" s="121">
        <v>87.137578000000005</v>
      </c>
      <c r="AI235" s="121">
        <v>74.928957999999994</v>
      </c>
      <c r="AJ235" s="121">
        <v>7.2574356</v>
      </c>
      <c r="AK235" s="121">
        <v>0</v>
      </c>
      <c r="AL235" s="121">
        <v>0.67479981</v>
      </c>
      <c r="AM235" s="121">
        <v>2.6516460999999998</v>
      </c>
      <c r="AN235" s="121">
        <v>1.6247391</v>
      </c>
      <c r="AO235"/>
      <c r="AP235" s="282">
        <v>0.11689779</v>
      </c>
      <c r="AQ235" s="282">
        <v>0.10839583999999999</v>
      </c>
      <c r="AR235" s="282">
        <v>4.9047467000000004E-3</v>
      </c>
      <c r="AS235" s="282">
        <v>3.5972054000000002E-3</v>
      </c>
      <c r="AT235" s="255">
        <f t="shared" si="90"/>
        <v>6.498551600552E-6</v>
      </c>
      <c r="AU235" s="256">
        <f t="shared" si="91"/>
        <v>1.8138856225234797E-8</v>
      </c>
      <c r="AV235" s="256">
        <f t="shared" si="92"/>
        <v>0.50381027017299995</v>
      </c>
      <c r="AW235" s="272">
        <v>5.4249191999999997E-6</v>
      </c>
      <c r="AX235" s="272">
        <v>1.6370275999999999E-8</v>
      </c>
      <c r="AY235" s="272">
        <v>4.4717290000000001E-13</v>
      </c>
      <c r="AZ235" s="272">
        <v>2.4913586999999999E-10</v>
      </c>
      <c r="BA235" s="272">
        <v>3.0427581999999999E-11</v>
      </c>
      <c r="BB235" s="272">
        <v>4.2649854E-9</v>
      </c>
      <c r="BC235" s="272">
        <v>1.0624648E-6</v>
      </c>
      <c r="BD235" s="272">
        <v>6.1318102999999998E-10</v>
      </c>
      <c r="BE235" s="272">
        <v>1.1338628999999999E-9</v>
      </c>
      <c r="BF235" s="272">
        <v>3.7977766000000002E-13</v>
      </c>
      <c r="BG235" s="272">
        <v>2.3438657999999999E-15</v>
      </c>
      <c r="BH235" s="272">
        <v>2.2737997000000001E-12</v>
      </c>
      <c r="BI235" s="272">
        <v>5.08535E-14</v>
      </c>
      <c r="BJ235" s="272">
        <v>5.6662608999999999E-14</v>
      </c>
      <c r="BK235" s="272">
        <v>3.9493143999999996E-9</v>
      </c>
      <c r="BL235" s="272">
        <v>2.6737372999999999E-9</v>
      </c>
      <c r="BM235" s="272">
        <v>1.8325685E-11</v>
      </c>
      <c r="BN235" s="272">
        <v>6.8970172999999999E-5</v>
      </c>
      <c r="BO235" s="273">
        <v>0.50374129999999995</v>
      </c>
      <c r="BP235" s="273">
        <v>0</v>
      </c>
      <c r="BQ235" s="273">
        <v>0</v>
      </c>
      <c r="BR235" s="273">
        <v>0</v>
      </c>
      <c r="BS235"/>
      <c r="BT235" s="121">
        <v>2.9284028999999997E-4</v>
      </c>
      <c r="BU235" s="274">
        <v>9.1950758000000006E-6</v>
      </c>
      <c r="BV235" s="121">
        <v>1.6138527999999999E-4</v>
      </c>
      <c r="BW235" s="274">
        <v>2.8017356E-7</v>
      </c>
      <c r="BX235" s="274">
        <v>9.9882153999999995E-6</v>
      </c>
      <c r="BY235" s="274">
        <v>2.7055191E-6</v>
      </c>
      <c r="BZ235" s="274">
        <v>1.0835019E-9</v>
      </c>
      <c r="CA235" s="274">
        <v>4.1289888999999997E-6</v>
      </c>
      <c r="CB235" s="274">
        <v>4.6351851000000001E-7</v>
      </c>
      <c r="CC235" s="274">
        <v>2.2752723999999999E-7</v>
      </c>
      <c r="CD235" s="274">
        <v>2.286016E-7</v>
      </c>
      <c r="CE235" s="274">
        <v>1.3321783E-8</v>
      </c>
      <c r="CF235" s="274">
        <v>4.0259146E-9</v>
      </c>
      <c r="CG235" s="274">
        <v>6.5340614000000004E-6</v>
      </c>
      <c r="CH235" s="274">
        <v>9.6660556999999996E-5</v>
      </c>
      <c r="CI235" s="274">
        <v>1.0243396E-6</v>
      </c>
      <c r="CJ235" s="121">
        <v>0</v>
      </c>
      <c r="CK235"/>
      <c r="CL235" s="322">
        <v>6.6796138000000002E-9</v>
      </c>
      <c r="CM235" s="322">
        <v>5.7447394999999997</v>
      </c>
      <c r="CN235" s="322">
        <v>8.8988379000000006E-2</v>
      </c>
      <c r="CO235" s="322">
        <v>6.9471115999999999E-3</v>
      </c>
      <c r="CP235" s="322">
        <v>2.1319962999999999E-4</v>
      </c>
      <c r="CQ235" s="322">
        <v>6.0486603000000002E-9</v>
      </c>
      <c r="CR235" s="322">
        <v>9.3117398000000007E-9</v>
      </c>
      <c r="CS235" s="322">
        <v>3.8209021E-4</v>
      </c>
      <c r="CT235" s="322">
        <v>0.1056909</v>
      </c>
      <c r="CU235" s="322">
        <v>8.3658330999999997</v>
      </c>
      <c r="CV235" s="155" t="s">
        <v>2736</v>
      </c>
      <c r="CW235" s="194" t="s">
        <v>2758</v>
      </c>
      <c r="CX235" s="18" t="s">
        <v>2791</v>
      </c>
      <c r="DB235" s="14"/>
      <c r="DC235"/>
      <c r="DD235"/>
      <c r="DE235" s="4"/>
      <c r="DF235"/>
      <c r="DG235"/>
      <c r="DH235"/>
      <c r="DI235"/>
      <c r="DJ235"/>
      <c r="DK235"/>
      <c r="DL235"/>
      <c r="DM235"/>
      <c r="DN235"/>
    </row>
    <row r="236" spans="1:335" ht="14.4" customHeight="1">
      <c r="A236" t="s">
        <v>2677</v>
      </c>
      <c r="B236" s="168" t="s">
        <v>1552</v>
      </c>
      <c r="C236" s="279" t="str">
        <f t="shared" si="75"/>
        <v>A.030.24.103</v>
      </c>
      <c r="D236" s="14" t="s">
        <v>2825</v>
      </c>
      <c r="E236" s="278" t="s">
        <v>1510</v>
      </c>
      <c r="F236" s="281" t="str">
        <f t="shared" si="76"/>
        <v>Alachlor (2-Chloro-N-(2,6-diethylphenyl)-N-(methoxymethyl)acetamide)</v>
      </c>
      <c r="G236" s="319">
        <f t="shared" si="82"/>
        <v>1.8507465384589998</v>
      </c>
      <c r="H236" s="319">
        <f t="shared" si="83"/>
        <v>7.4084810580000007E-2</v>
      </c>
      <c r="I236" s="319">
        <f t="shared" si="72"/>
        <v>0.18633448427899998</v>
      </c>
      <c r="J236" s="319">
        <f t="shared" si="73"/>
        <v>0.11330324359999999</v>
      </c>
      <c r="K236" s="319">
        <v>1.4770239999999999</v>
      </c>
      <c r="L236" s="319">
        <v>0.10925013</v>
      </c>
      <c r="M236" s="319">
        <v>7.1019750000000006E-2</v>
      </c>
      <c r="N236" s="319">
        <v>6.0318057000000001E-2</v>
      </c>
      <c r="O236" s="319">
        <v>1.2330114E-2</v>
      </c>
      <c r="P236" s="319">
        <v>6.2981384000000001E-4</v>
      </c>
      <c r="Q236" s="319">
        <v>8.0682574000000003E-4</v>
      </c>
      <c r="R236" s="319">
        <v>6.0391971000000001E-3</v>
      </c>
      <c r="S236" s="319">
        <v>4.8416835999999996E-3</v>
      </c>
      <c r="T236" s="319">
        <v>0</v>
      </c>
      <c r="U236" s="319">
        <v>0.10846156</v>
      </c>
      <c r="V236" s="319">
        <v>2.5407178999999999E-5</v>
      </c>
      <c r="W236" s="319">
        <v>0</v>
      </c>
      <c r="X236" s="319">
        <v>0</v>
      </c>
      <c r="Y236" s="210"/>
      <c r="Z236" s="320">
        <f t="shared" si="77"/>
        <v>11.105443609022554</v>
      </c>
      <c r="AA236" s="210"/>
      <c r="AB236" s="321">
        <f t="shared" si="78"/>
        <v>1.4770239999999999</v>
      </c>
      <c r="AC236" s="321">
        <f t="shared" si="79"/>
        <v>0.26039388767999999</v>
      </c>
      <c r="AD236" s="321">
        <f t="shared" si="74"/>
        <v>0.1863090771</v>
      </c>
      <c r="AE236" s="321">
        <f t="shared" si="80"/>
        <v>0.18633448427900001</v>
      </c>
      <c r="AF236" s="321">
        <f t="shared" si="81"/>
        <v>0.11330324359999999</v>
      </c>
      <c r="AG236"/>
      <c r="AH236" s="121">
        <v>165.64930000000001</v>
      </c>
      <c r="AI236" s="121">
        <v>140.85789</v>
      </c>
      <c r="AJ236" s="121">
        <v>14.702912</v>
      </c>
      <c r="AK236" s="121">
        <v>0</v>
      </c>
      <c r="AL236" s="121">
        <v>1.3881596</v>
      </c>
      <c r="AM236" s="121">
        <v>5.3991258000000002</v>
      </c>
      <c r="AN236" s="121">
        <v>3.3012190000000001</v>
      </c>
      <c r="AO236"/>
      <c r="AP236" s="282">
        <v>0.23768117999999999</v>
      </c>
      <c r="AQ236" s="282">
        <v>0.22121853</v>
      </c>
      <c r="AR236" s="282">
        <v>9.6709923000000003E-3</v>
      </c>
      <c r="AS236" s="282">
        <v>6.7916553000000003E-3</v>
      </c>
      <c r="AT236" s="255">
        <f t="shared" si="90"/>
        <v>1.3262502327777001E-5</v>
      </c>
      <c r="AU236" s="256">
        <f t="shared" si="91"/>
        <v>3.5765503856316099E-8</v>
      </c>
      <c r="AV236" s="256">
        <f t="shared" si="92"/>
        <v>0.95121222303000008</v>
      </c>
      <c r="AW236" s="272">
        <v>1.0397638000000001E-5</v>
      </c>
      <c r="AX236" s="272">
        <v>3.1375553000000002E-8</v>
      </c>
      <c r="AY236" s="272">
        <v>8.5707756999999999E-13</v>
      </c>
      <c r="AZ236" s="272">
        <v>4.8305311E-10</v>
      </c>
      <c r="BA236" s="272">
        <v>5.1035866999999998E-11</v>
      </c>
      <c r="BB236" s="272">
        <v>8.9689867999999999E-9</v>
      </c>
      <c r="BC236" s="272">
        <v>2.8372901999999999E-6</v>
      </c>
      <c r="BD236" s="272">
        <v>1.2875436E-9</v>
      </c>
      <c r="BE236" s="272">
        <v>3.0578253000000001E-9</v>
      </c>
      <c r="BF236" s="272">
        <v>8.0405904999999997E-13</v>
      </c>
      <c r="BG236" s="272">
        <v>6.5189661000000002E-15</v>
      </c>
      <c r="BH236" s="272">
        <v>1.0591404E-11</v>
      </c>
      <c r="BI236" s="272">
        <v>1.2480139E-13</v>
      </c>
      <c r="BJ236" s="272">
        <v>2.0460133999999999E-13</v>
      </c>
      <c r="BK236" s="272">
        <v>7.9916660000000008E-9</v>
      </c>
      <c r="BL236" s="272">
        <v>1.0079385999999999E-8</v>
      </c>
      <c r="BM236" s="272">
        <v>3.1993493999999998E-11</v>
      </c>
      <c r="BN236" s="273">
        <v>1.3224303E-4</v>
      </c>
      <c r="BO236" s="273">
        <v>0.95107998000000005</v>
      </c>
      <c r="BP236" s="273">
        <v>0</v>
      </c>
      <c r="BQ236" s="273">
        <v>0</v>
      </c>
      <c r="BR236" s="273">
        <v>0</v>
      </c>
      <c r="BS236"/>
      <c r="BT236" s="121">
        <v>5.7670203999999996E-4</v>
      </c>
      <c r="BU236" s="274">
        <v>2.3985627E-5</v>
      </c>
      <c r="BV236" s="121">
        <v>3.0964924000000002E-4</v>
      </c>
      <c r="BW236" s="274">
        <v>7.0935391000000003E-7</v>
      </c>
      <c r="BX236" s="274">
        <v>2.6542647000000001E-5</v>
      </c>
      <c r="BY236" s="274">
        <v>5.7084937000000001E-6</v>
      </c>
      <c r="BZ236" s="274">
        <v>4.6391316E-9</v>
      </c>
      <c r="CA236" s="274">
        <v>8.6999827000000001E-6</v>
      </c>
      <c r="CB236" s="274">
        <v>8.4516583E-7</v>
      </c>
      <c r="CC236" s="274">
        <v>5.3388128999999998E-7</v>
      </c>
      <c r="CD236" s="274">
        <v>3.8299423000000001E-7</v>
      </c>
      <c r="CE236" s="274">
        <v>2.3255176999999999E-8</v>
      </c>
      <c r="CF236" s="274">
        <v>6.7040886000000001E-9</v>
      </c>
      <c r="CG236" s="274">
        <v>1.3864615E-5</v>
      </c>
      <c r="CH236" s="121">
        <v>1.8368116999999999E-4</v>
      </c>
      <c r="CI236" s="274">
        <v>2.0642698E-6</v>
      </c>
      <c r="CJ236" s="121">
        <v>0</v>
      </c>
      <c r="CK236"/>
      <c r="CL236" s="322">
        <v>1.1123115E-8</v>
      </c>
      <c r="CM236" s="322">
        <v>11.031822999999999</v>
      </c>
      <c r="CN236" s="322">
        <v>0.1867578</v>
      </c>
      <c r="CO236" s="322">
        <v>1.7777118000000001E-2</v>
      </c>
      <c r="CP236" s="322">
        <v>4.5287818999999998E-4</v>
      </c>
      <c r="CQ236" s="322">
        <v>1.0458175E-8</v>
      </c>
      <c r="CR236" s="322">
        <v>2.2841910000000001E-8</v>
      </c>
      <c r="CS236" s="322">
        <v>1.0450758E-3</v>
      </c>
      <c r="CT236" s="322">
        <v>0.31424548000000002</v>
      </c>
      <c r="CU236" s="322">
        <v>15.451684</v>
      </c>
      <c r="CV236" s="155" t="s">
        <v>2737</v>
      </c>
      <c r="CW236" s="194" t="s">
        <v>2759</v>
      </c>
      <c r="CX236" s="18" t="s">
        <v>2791</v>
      </c>
      <c r="DB236" s="14"/>
      <c r="DC236"/>
      <c r="DD236"/>
      <c r="DE236" s="4"/>
      <c r="DF236"/>
      <c r="DG236"/>
      <c r="DH236"/>
      <c r="DI236"/>
      <c r="DJ236"/>
      <c r="DK236"/>
      <c r="DL236"/>
      <c r="DM236"/>
      <c r="DN236"/>
    </row>
    <row r="237" spans="1:335" ht="14.4" customHeight="1">
      <c r="A237" t="s">
        <v>2678</v>
      </c>
      <c r="B237" s="168" t="s">
        <v>1552</v>
      </c>
      <c r="C237" s="279" t="str">
        <f t="shared" si="75"/>
        <v>A.030.24.104</v>
      </c>
      <c r="D237" s="14" t="s">
        <v>2825</v>
      </c>
      <c r="E237" s="278" t="s">
        <v>1510</v>
      </c>
      <c r="F237" s="281" t="str">
        <f t="shared" si="76"/>
        <v>Bentazone (3-isopropyl-2,1,3-benzothiadiazine-4-one-2,2-dioxide)</v>
      </c>
      <c r="G237" s="319">
        <f t="shared" si="82"/>
        <v>3.0844207219449999</v>
      </c>
      <c r="H237" s="319">
        <f t="shared" si="83"/>
        <v>0.14260852960000001</v>
      </c>
      <c r="I237" s="319">
        <f t="shared" si="72"/>
        <v>0.42224920124500004</v>
      </c>
      <c r="J237" s="319">
        <f t="shared" si="73"/>
        <v>0.1562167911</v>
      </c>
      <c r="K237" s="319">
        <v>2.3633462000000001</v>
      </c>
      <c r="L237" s="319">
        <v>0.27535205000000001</v>
      </c>
      <c r="M237" s="319">
        <v>0.13227458</v>
      </c>
      <c r="N237" s="319">
        <v>0.11201501</v>
      </c>
      <c r="O237" s="319">
        <v>2.7702893999999999E-2</v>
      </c>
      <c r="P237" s="319">
        <v>1.0631992E-3</v>
      </c>
      <c r="Q237" s="319">
        <v>1.8274264E-3</v>
      </c>
      <c r="R237" s="319">
        <v>1.4583296000000001E-2</v>
      </c>
      <c r="S237" s="319">
        <v>6.7922410999999997E-3</v>
      </c>
      <c r="T237" s="319">
        <v>0</v>
      </c>
      <c r="U237" s="319">
        <v>0.14942454999999999</v>
      </c>
      <c r="V237" s="319">
        <v>3.9275245000000003E-5</v>
      </c>
      <c r="W237" s="319">
        <v>0</v>
      </c>
      <c r="X237" s="319">
        <v>0</v>
      </c>
      <c r="Y237" s="210"/>
      <c r="Z237" s="320">
        <f t="shared" si="77"/>
        <v>17.769520300751878</v>
      </c>
      <c r="AA237" s="210"/>
      <c r="AB237" s="321">
        <f t="shared" si="78"/>
        <v>2.3633462000000001</v>
      </c>
      <c r="AC237" s="321">
        <f t="shared" si="79"/>
        <v>0.56481845559999999</v>
      </c>
      <c r="AD237" s="321">
        <f t="shared" si="74"/>
        <v>0.42220992600000001</v>
      </c>
      <c r="AE237" s="321">
        <f t="shared" si="80"/>
        <v>0.42224920124500004</v>
      </c>
      <c r="AF237" s="321">
        <f t="shared" si="81"/>
        <v>0.1562167911</v>
      </c>
      <c r="AG237"/>
      <c r="AH237" s="121">
        <v>255.66995</v>
      </c>
      <c r="AI237" s="121">
        <v>221.52968000000001</v>
      </c>
      <c r="AJ237" s="121">
        <v>20.255814000000001</v>
      </c>
      <c r="AK237" s="121">
        <v>0</v>
      </c>
      <c r="AL237" s="121">
        <v>1.9038995000000001</v>
      </c>
      <c r="AM237" s="121">
        <v>7.4266610000000002</v>
      </c>
      <c r="AN237" s="121">
        <v>4.5539012000000003</v>
      </c>
      <c r="AO237"/>
      <c r="AP237" s="282">
        <v>0.41681526000000002</v>
      </c>
      <c r="AQ237" s="282">
        <v>0.38931017000000001</v>
      </c>
      <c r="AR237" s="282">
        <v>1.6189344000000001E-2</v>
      </c>
      <c r="AS237" s="282">
        <v>1.1315745E-2</v>
      </c>
      <c r="AT237" s="255">
        <f t="shared" si="90"/>
        <v>2.3339937976422998E-5</v>
      </c>
      <c r="AU237" s="256">
        <f t="shared" si="91"/>
        <v>5.9871833746370001E-8</v>
      </c>
      <c r="AV237" s="256">
        <f t="shared" si="92"/>
        <v>1.5848383194600002</v>
      </c>
      <c r="AW237" s="272">
        <v>1.6629486999999998E-5</v>
      </c>
      <c r="AX237" s="272">
        <v>5.0180222999999998E-8</v>
      </c>
      <c r="AY237" s="272">
        <v>1.3707729999999999E-12</v>
      </c>
      <c r="AZ237" s="272">
        <v>8.8993756999999996E-10</v>
      </c>
      <c r="BA237" s="272">
        <v>7.4652852999999995E-11</v>
      </c>
      <c r="BB237" s="272">
        <v>1.6656064000000001E-8</v>
      </c>
      <c r="BC237" s="272">
        <v>6.6468120999999999E-6</v>
      </c>
      <c r="BD237" s="272">
        <v>2.3895393000000002E-9</v>
      </c>
      <c r="BE237" s="272">
        <v>7.2132471E-9</v>
      </c>
      <c r="BF237" s="272">
        <v>1.6460814E-12</v>
      </c>
      <c r="BG237" s="272">
        <v>1.6814570000000001E-14</v>
      </c>
      <c r="BH237" s="272">
        <v>3.4557809000000003E-11</v>
      </c>
      <c r="BI237" s="272">
        <v>2.9368130000000001E-13</v>
      </c>
      <c r="BJ237" s="272">
        <v>6.0747610000000002E-13</v>
      </c>
      <c r="BK237" s="272">
        <v>1.5536643000000001E-8</v>
      </c>
      <c r="BL237" s="272">
        <v>3.0481579000000003E-8</v>
      </c>
      <c r="BM237" s="272">
        <v>5.0331711000000001E-11</v>
      </c>
      <c r="BN237" s="273">
        <v>1.9481946E-4</v>
      </c>
      <c r="BO237" s="273">
        <v>1.5846435000000001</v>
      </c>
      <c r="BP237" s="273">
        <v>0</v>
      </c>
      <c r="BQ237" s="273">
        <v>0</v>
      </c>
      <c r="BR237" s="273">
        <v>0</v>
      </c>
      <c r="BS237"/>
      <c r="BT237" s="121">
        <v>9.6002725999999995E-4</v>
      </c>
      <c r="BU237" s="274">
        <v>5.5129300000000001E-5</v>
      </c>
      <c r="BV237" s="121">
        <v>4.9546137000000003E-4</v>
      </c>
      <c r="BW237" s="274">
        <v>1.7110978000000001E-6</v>
      </c>
      <c r="BX237" s="274">
        <v>6.228726E-5</v>
      </c>
      <c r="BY237" s="274">
        <v>1.0626506E-5</v>
      </c>
      <c r="BZ237" s="274">
        <v>1.4723527E-8</v>
      </c>
      <c r="CA237" s="274">
        <v>1.6174871000000001E-5</v>
      </c>
      <c r="CB237" s="274">
        <v>1.4267384E-6</v>
      </c>
      <c r="CC237" s="274">
        <v>1.2092187000000001E-6</v>
      </c>
      <c r="CD237" s="274">
        <v>5.5899696999999998E-7</v>
      </c>
      <c r="CE237" s="274">
        <v>3.6578322000000002E-8</v>
      </c>
      <c r="CF237" s="274">
        <v>9.6698923000000003E-9</v>
      </c>
      <c r="CG237" s="274">
        <v>2.6264247E-5</v>
      </c>
      <c r="CH237" s="121">
        <v>2.8620358000000002E-4</v>
      </c>
      <c r="CI237" s="274">
        <v>2.9131071E-6</v>
      </c>
      <c r="CJ237" s="121">
        <v>0</v>
      </c>
      <c r="CK237"/>
      <c r="CL237" s="322">
        <v>1.6043833000000001E-8</v>
      </c>
      <c r="CM237" s="322">
        <v>17.658932</v>
      </c>
      <c r="CN237" s="322">
        <v>0.33589491999999999</v>
      </c>
      <c r="CO237" s="322">
        <v>4.0233351000000001E-2</v>
      </c>
      <c r="CP237" s="322">
        <v>8.5406154000000005E-4</v>
      </c>
      <c r="CQ237" s="322">
        <v>1.6177681999999999E-8</v>
      </c>
      <c r="CR237" s="322">
        <v>5.3731418000000001E-8</v>
      </c>
      <c r="CS237" s="322">
        <v>2.5018662999999998E-3</v>
      </c>
      <c r="CT237" s="322">
        <v>0.84496073000000005</v>
      </c>
      <c r="CU237" s="322">
        <v>25.026112000000001</v>
      </c>
      <c r="CV237" s="155" t="s">
        <v>2738</v>
      </c>
      <c r="CW237" s="194" t="s">
        <v>2760</v>
      </c>
      <c r="CX237" s="18" t="s">
        <v>2791</v>
      </c>
      <c r="DB237" s="14"/>
      <c r="DC237"/>
      <c r="DD237"/>
      <c r="DE237" s="4"/>
      <c r="DF237"/>
      <c r="DG237"/>
      <c r="DH237"/>
      <c r="DI237"/>
      <c r="DJ237"/>
      <c r="DK237"/>
      <c r="DL237"/>
      <c r="DM237"/>
      <c r="DN237"/>
    </row>
    <row r="238" spans="1:335" ht="14.4" customHeight="1">
      <c r="A238" t="s">
        <v>2679</v>
      </c>
      <c r="B238" s="168" t="s">
        <v>1552</v>
      </c>
      <c r="C238" s="279" t="str">
        <f t="shared" si="75"/>
        <v>A.030.24.105</v>
      </c>
      <c r="D238" s="14" t="s">
        <v>2825</v>
      </c>
      <c r="E238" s="278" t="s">
        <v>1510</v>
      </c>
      <c r="F238" s="281" t="str">
        <f t="shared" si="76"/>
        <v>Butylate (Butylated hydroxytoluene, 2,6-Di-tert-butyl-4-methylphenol)</v>
      </c>
      <c r="G238" s="319">
        <f t="shared" si="82"/>
        <v>0.83992153700999994</v>
      </c>
      <c r="H238" s="319">
        <f t="shared" si="83"/>
        <v>3.5311139169999999E-2</v>
      </c>
      <c r="I238" s="319">
        <f t="shared" si="72"/>
        <v>9.0791414540000004E-2</v>
      </c>
      <c r="J238" s="319">
        <f t="shared" si="73"/>
        <v>4.1744553300000001E-2</v>
      </c>
      <c r="K238" s="319">
        <v>0.67207443</v>
      </c>
      <c r="L238" s="319">
        <v>5.4057275000000002E-2</v>
      </c>
      <c r="M238" s="319">
        <v>3.3524511999999999E-2</v>
      </c>
      <c r="N238" s="319">
        <v>2.8489423E-2</v>
      </c>
      <c r="O238" s="319">
        <v>6.0786957999999997E-3</v>
      </c>
      <c r="P238" s="319">
        <v>3.1957650999999999E-4</v>
      </c>
      <c r="Q238" s="319">
        <v>4.2344386E-4</v>
      </c>
      <c r="R238" s="319">
        <v>3.1968447000000001E-3</v>
      </c>
      <c r="S238" s="319">
        <v>1.9007873E-3</v>
      </c>
      <c r="T238" s="319">
        <v>0</v>
      </c>
      <c r="U238" s="319">
        <v>3.9843766000000003E-2</v>
      </c>
      <c r="V238" s="319">
        <v>1.278284E-5</v>
      </c>
      <c r="W238" s="319">
        <v>0</v>
      </c>
      <c r="X238" s="319">
        <v>0</v>
      </c>
      <c r="Y238" s="210"/>
      <c r="Z238" s="320">
        <f t="shared" si="77"/>
        <v>5.0531912030075183</v>
      </c>
      <c r="AA238" s="210"/>
      <c r="AB238" s="321">
        <f t="shared" si="78"/>
        <v>0.67207443</v>
      </c>
      <c r="AC238" s="321">
        <f t="shared" si="79"/>
        <v>0.12608977087000001</v>
      </c>
      <c r="AD238" s="321">
        <f t="shared" si="74"/>
        <v>9.0778631700000001E-2</v>
      </c>
      <c r="AE238" s="321">
        <f t="shared" si="80"/>
        <v>9.0791414540000004E-2</v>
      </c>
      <c r="AF238" s="321">
        <f t="shared" si="81"/>
        <v>4.1744553300000001E-2</v>
      </c>
      <c r="AG238"/>
      <c r="AH238" s="121">
        <v>73.806589000000002</v>
      </c>
      <c r="AI238" s="121">
        <v>64.733967000000007</v>
      </c>
      <c r="AJ238" s="121">
        <v>5.4011874000000004</v>
      </c>
      <c r="AK238" s="121">
        <v>0</v>
      </c>
      <c r="AL238" s="121">
        <v>0.49645985999999998</v>
      </c>
      <c r="AM238" s="121">
        <v>1.9658808999999999</v>
      </c>
      <c r="AN238" s="121">
        <v>1.2090945</v>
      </c>
      <c r="AO238"/>
      <c r="AP238" s="282">
        <v>0.11007396999999999</v>
      </c>
      <c r="AQ238" s="282">
        <v>0.10236551000000001</v>
      </c>
      <c r="AR238" s="282">
        <v>4.4392985000000001E-3</v>
      </c>
      <c r="AS238" s="282">
        <v>3.2691601000000002E-3</v>
      </c>
      <c r="AT238" s="255">
        <f t="shared" si="90"/>
        <v>6.1370210058639996E-6</v>
      </c>
      <c r="AU238" s="256">
        <f t="shared" si="91"/>
        <v>1.64175238943732E-8</v>
      </c>
      <c r="AV238" s="256">
        <f t="shared" si="92"/>
        <v>0.45786556443499998</v>
      </c>
      <c r="AW238" s="272">
        <v>4.7354648E-6</v>
      </c>
      <c r="AX238" s="272">
        <v>1.4289731E-8</v>
      </c>
      <c r="AY238" s="272">
        <v>3.9034190000000002E-13</v>
      </c>
      <c r="AZ238" s="272">
        <v>2.4735653000000001E-10</v>
      </c>
      <c r="BA238" s="272">
        <v>2.5549133999999999E-11</v>
      </c>
      <c r="BB238" s="272">
        <v>4.2362368000000001E-9</v>
      </c>
      <c r="BC238" s="272">
        <v>1.3874092999999999E-6</v>
      </c>
      <c r="BD238" s="272">
        <v>6.0873506000000003E-10</v>
      </c>
      <c r="BE238" s="272">
        <v>1.4960690999999999E-9</v>
      </c>
      <c r="BF238" s="272">
        <v>4.1670685999999998E-13</v>
      </c>
      <c r="BG238" s="272">
        <v>3.4831922000000001E-15</v>
      </c>
      <c r="BH238" s="272">
        <v>5.8776838999999999E-12</v>
      </c>
      <c r="BI238" s="272">
        <v>6.5831521000000006E-14</v>
      </c>
      <c r="BJ238" s="272">
        <v>1.11729E-13</v>
      </c>
      <c r="BK238" s="272">
        <v>4.1168394999999999E-9</v>
      </c>
      <c r="BL238" s="272">
        <v>5.5209239E-9</v>
      </c>
      <c r="BM238" s="272">
        <v>1.6122958E-11</v>
      </c>
      <c r="BN238" s="272">
        <v>5.5864435000000002E-5</v>
      </c>
      <c r="BO238" s="273">
        <v>0.45780969999999999</v>
      </c>
      <c r="BP238" s="273">
        <v>0</v>
      </c>
      <c r="BQ238" s="273">
        <v>0</v>
      </c>
      <c r="BR238" s="273">
        <v>0</v>
      </c>
      <c r="BS238"/>
      <c r="BT238" s="121">
        <v>2.6371734000000001E-4</v>
      </c>
      <c r="BU238" s="274">
        <v>1.1684215999999999E-5</v>
      </c>
      <c r="BV238" s="121">
        <v>1.4089638E-4</v>
      </c>
      <c r="BW238" s="274">
        <v>3.7544069999999998E-7</v>
      </c>
      <c r="BX238" s="274">
        <v>1.305988E-5</v>
      </c>
      <c r="BY238" s="274">
        <v>2.6930727000000002E-6</v>
      </c>
      <c r="BZ238" s="274">
        <v>2.5620091000000001E-9</v>
      </c>
      <c r="CA238" s="274">
        <v>4.1052005999999997E-6</v>
      </c>
      <c r="CB238" s="274">
        <v>4.2884916999999999E-7</v>
      </c>
      <c r="CC238" s="274">
        <v>2.8019526999999998E-7</v>
      </c>
      <c r="CD238" s="274">
        <v>1.9169415999999999E-7</v>
      </c>
      <c r="CE238" s="274">
        <v>1.1719135000000001E-8</v>
      </c>
      <c r="CF238" s="274">
        <v>3.3520213999999998E-9</v>
      </c>
      <c r="CG238" s="274">
        <v>6.6189352000000001E-6</v>
      </c>
      <c r="CH238" s="274">
        <v>8.2583685000000006E-5</v>
      </c>
      <c r="CI238" s="274">
        <v>7.8215883999999998E-7</v>
      </c>
      <c r="CJ238" s="121">
        <v>0</v>
      </c>
      <c r="CK238"/>
      <c r="CL238" s="322">
        <v>5.5615193000000002E-9</v>
      </c>
      <c r="CM238" s="322">
        <v>5.0162484999999997</v>
      </c>
      <c r="CN238" s="322">
        <v>8.5565585999999999E-2</v>
      </c>
      <c r="CO238" s="322">
        <v>8.6403021999999999E-3</v>
      </c>
      <c r="CP238" s="322">
        <v>2.1495446999999999E-4</v>
      </c>
      <c r="CQ238" s="322">
        <v>5.2620438000000001E-9</v>
      </c>
      <c r="CR238" s="322">
        <v>1.2048283999999999E-8</v>
      </c>
      <c r="CS238" s="322">
        <v>5.1493473E-4</v>
      </c>
      <c r="CT238" s="322">
        <v>0.16894553000000001</v>
      </c>
      <c r="CU238" s="322">
        <v>7.4480371999999999</v>
      </c>
      <c r="CV238" s="155" t="s">
        <v>2739</v>
      </c>
      <c r="CW238" s="194" t="s">
        <v>2761</v>
      </c>
      <c r="CX238" s="18" t="s">
        <v>2791</v>
      </c>
      <c r="DB238" s="14"/>
      <c r="DC238"/>
      <c r="DD238"/>
      <c r="DE238" s="4"/>
      <c r="DF238"/>
      <c r="DG238"/>
      <c r="DH238"/>
      <c r="DI238"/>
      <c r="DJ238"/>
      <c r="DK238"/>
      <c r="DL238"/>
      <c r="DM238"/>
      <c r="DN238"/>
    </row>
    <row r="239" spans="1:335" ht="14.4" customHeight="1">
      <c r="A239" t="s">
        <v>2680</v>
      </c>
      <c r="B239" s="168" t="s">
        <v>1552</v>
      </c>
      <c r="C239" s="279" t="str">
        <f t="shared" si="75"/>
        <v>A.030.24.106</v>
      </c>
      <c r="D239" s="14" t="s">
        <v>2825</v>
      </c>
      <c r="E239" s="278" t="s">
        <v>1510</v>
      </c>
      <c r="F239" s="281" t="str">
        <f t="shared" si="76"/>
        <v>Chloramben (3-Amino-2,5-dichlorobenzoic acid)</v>
      </c>
      <c r="G239" s="319">
        <f t="shared" si="82"/>
        <v>0.71056893957040002</v>
      </c>
      <c r="H239" s="319">
        <f t="shared" si="83"/>
        <v>2.7821056209999997E-2</v>
      </c>
      <c r="I239" s="319">
        <f t="shared" si="72"/>
        <v>7.39573316604E-2</v>
      </c>
      <c r="J239" s="319">
        <f t="shared" si="73"/>
        <v>5.5887971700000004E-2</v>
      </c>
      <c r="K239" s="319">
        <v>0.55290258000000003</v>
      </c>
      <c r="L239" s="319">
        <v>4.5168835999999997E-2</v>
      </c>
      <c r="M239" s="319">
        <v>2.6704971000000001E-2</v>
      </c>
      <c r="N239" s="319">
        <v>2.2615738999999999E-2</v>
      </c>
      <c r="O239" s="319">
        <v>4.7485736999999997E-3</v>
      </c>
      <c r="P239" s="319">
        <v>1.8712927E-4</v>
      </c>
      <c r="Q239" s="319">
        <v>2.6961424000000001E-4</v>
      </c>
      <c r="R239" s="319">
        <v>2.0762078999999999E-3</v>
      </c>
      <c r="S239" s="319">
        <v>2.2067116999999999E-3</v>
      </c>
      <c r="T239" s="319">
        <v>0</v>
      </c>
      <c r="U239" s="319">
        <v>5.3681260000000001E-2</v>
      </c>
      <c r="V239" s="319">
        <v>7.3167604000000003E-6</v>
      </c>
      <c r="W239" s="319">
        <v>0</v>
      </c>
      <c r="X239" s="319">
        <v>0</v>
      </c>
      <c r="Y239" s="210"/>
      <c r="Z239" s="320">
        <f t="shared" si="77"/>
        <v>4.1571622556390979</v>
      </c>
      <c r="AA239" s="210"/>
      <c r="AB239" s="321">
        <f t="shared" si="78"/>
        <v>0.55290258000000003</v>
      </c>
      <c r="AC239" s="321">
        <f t="shared" si="79"/>
        <v>0.10177107110999999</v>
      </c>
      <c r="AD239" s="321">
        <f t="shared" si="74"/>
        <v>7.39500149E-2</v>
      </c>
      <c r="AE239" s="321">
        <f t="shared" si="80"/>
        <v>7.39573316604E-2</v>
      </c>
      <c r="AF239" s="321">
        <f t="shared" si="81"/>
        <v>5.5887971700000004E-2</v>
      </c>
      <c r="AG239"/>
      <c r="AH239" s="121">
        <v>63.545079000000001</v>
      </c>
      <c r="AI239" s="121">
        <v>51.218952999999999</v>
      </c>
      <c r="AJ239" s="121">
        <v>7.2769366</v>
      </c>
      <c r="AK239" s="121">
        <v>0</v>
      </c>
      <c r="AL239" s="121">
        <v>0.70853980000000005</v>
      </c>
      <c r="AM239" s="121">
        <v>2.700056</v>
      </c>
      <c r="AN239" s="121">
        <v>1.6405927</v>
      </c>
      <c r="AO239"/>
      <c r="AP239" s="282">
        <v>8.9946993000000003E-2</v>
      </c>
      <c r="AQ239" s="282">
        <v>8.4013799E-2</v>
      </c>
      <c r="AR239" s="282">
        <v>3.6374196E-3</v>
      </c>
      <c r="AS239" s="282">
        <v>2.2957742000000001E-3</v>
      </c>
      <c r="AT239" s="255">
        <f t="shared" si="90"/>
        <v>5.0367984975889993E-6</v>
      </c>
      <c r="AU239" s="256">
        <f t="shared" si="91"/>
        <v>1.3451995987964999E-8</v>
      </c>
      <c r="AV239" s="256">
        <f t="shared" si="92"/>
        <v>0.32153700081499997</v>
      </c>
      <c r="AW239" s="272">
        <v>3.8841176000000001E-6</v>
      </c>
      <c r="AX239" s="272">
        <v>1.1720281E-8</v>
      </c>
      <c r="AY239" s="272">
        <v>3.2017272E-13</v>
      </c>
      <c r="AZ239" s="272">
        <v>1.4830800000000001E-10</v>
      </c>
      <c r="BA239" s="272">
        <v>1.4424989E-11</v>
      </c>
      <c r="BB239" s="272">
        <v>3.3628366000000001E-9</v>
      </c>
      <c r="BC239" s="272">
        <v>1.1427897999999999E-6</v>
      </c>
      <c r="BD239" s="272">
        <v>4.8157515000000001E-10</v>
      </c>
      <c r="BE239" s="272">
        <v>1.2359520999999999E-9</v>
      </c>
      <c r="BF239" s="272">
        <v>2.5744509999999998E-13</v>
      </c>
      <c r="BG239" s="272">
        <v>2.3100449999999999E-15</v>
      </c>
      <c r="BH239" s="272">
        <v>4.2180815000000002E-12</v>
      </c>
      <c r="BI239" s="272">
        <v>4.2411679E-14</v>
      </c>
      <c r="BJ239" s="272">
        <v>7.7623521000000005E-14</v>
      </c>
      <c r="BK239" s="272">
        <v>2.5058632000000001E-9</v>
      </c>
      <c r="BL239" s="272">
        <v>3.8596648000000002E-9</v>
      </c>
      <c r="BM239" s="272">
        <v>9.2696933999999998E-12</v>
      </c>
      <c r="BN239" s="272">
        <v>5.4760815E-5</v>
      </c>
      <c r="BO239" s="273">
        <v>0.32148223999999997</v>
      </c>
      <c r="BP239" s="273">
        <v>0</v>
      </c>
      <c r="BQ239" s="273">
        <v>0</v>
      </c>
      <c r="BR239" s="273">
        <v>0</v>
      </c>
      <c r="BS239"/>
      <c r="BT239" s="121">
        <v>2.1797002999999999E-4</v>
      </c>
      <c r="BU239" s="274">
        <v>9.6135247000000006E-6</v>
      </c>
      <c r="BV239" s="121">
        <v>1.1591271000000001E-4</v>
      </c>
      <c r="BW239" s="274">
        <v>2.4375024000000002E-7</v>
      </c>
      <c r="BX239" s="274">
        <v>1.0568379E-5</v>
      </c>
      <c r="BY239" s="274">
        <v>2.1485318999999999E-6</v>
      </c>
      <c r="BZ239" s="274">
        <v>1.8210258E-9</v>
      </c>
      <c r="CA239" s="274">
        <v>3.270711E-6</v>
      </c>
      <c r="CB239" s="274">
        <v>2.5111430000000001E-7</v>
      </c>
      <c r="CC239" s="274">
        <v>1.7840531E-7</v>
      </c>
      <c r="CD239" s="274">
        <v>1.0817215E-7</v>
      </c>
      <c r="CE239" s="274">
        <v>6.7374705999999997E-9</v>
      </c>
      <c r="CF239" s="274">
        <v>1.8861024999999999E-9</v>
      </c>
      <c r="CG239" s="274">
        <v>5.1402857999999999E-6</v>
      </c>
      <c r="CH239" s="274">
        <v>6.9534116999999995E-5</v>
      </c>
      <c r="CI239" s="274">
        <v>9.8987883999999994E-7</v>
      </c>
      <c r="CJ239" s="121">
        <v>0</v>
      </c>
      <c r="CK239"/>
      <c r="CL239" s="322">
        <v>3.1293339E-9</v>
      </c>
      <c r="CM239" s="322">
        <v>4.1361676000000003</v>
      </c>
      <c r="CN239" s="322">
        <v>7.3176926000000003E-2</v>
      </c>
      <c r="CO239" s="322">
        <v>7.0859816000000001E-3</v>
      </c>
      <c r="CP239" s="322">
        <v>1.695442E-4</v>
      </c>
      <c r="CQ239" s="322">
        <v>3.0124582E-9</v>
      </c>
      <c r="CR239" s="322">
        <v>7.7611643000000002E-9</v>
      </c>
      <c r="CS239" s="322">
        <v>4.2056800000000002E-4</v>
      </c>
      <c r="CT239" s="322">
        <v>0.11356578000000001</v>
      </c>
      <c r="CU239" s="322">
        <v>5.1235597000000004</v>
      </c>
      <c r="CV239" s="155" t="s">
        <v>2740</v>
      </c>
      <c r="CW239" s="194" t="s">
        <v>2762</v>
      </c>
      <c r="CX239" s="18" t="s">
        <v>2791</v>
      </c>
      <c r="DB239" s="14"/>
      <c r="DC239"/>
      <c r="DD239"/>
      <c r="DE239" s="4"/>
      <c r="DF239"/>
      <c r="DG239"/>
      <c r="DH239"/>
      <c r="DI239"/>
      <c r="DJ239"/>
      <c r="DK239"/>
      <c r="DL239"/>
      <c r="DM239"/>
      <c r="DN239"/>
    </row>
    <row r="240" spans="1:335" ht="14.4" customHeight="1">
      <c r="A240" t="s">
        <v>2681</v>
      </c>
      <c r="B240" s="168" t="s">
        <v>1552</v>
      </c>
      <c r="C240" s="279" t="str">
        <f t="shared" si="75"/>
        <v>A.030.24.107</v>
      </c>
      <c r="D240" s="14" t="s">
        <v>2825</v>
      </c>
      <c r="E240" s="278" t="s">
        <v>1510</v>
      </c>
      <c r="F240" s="281" t="str">
        <f t="shared" si="76"/>
        <v>Chlorsulfuron (2-chloro-N-[(4-methoxy-6-methyl-1,3,5-triazin-2-yl)carbamoyl]benzene-1</v>
      </c>
      <c r="G240" s="319">
        <f t="shared" si="82"/>
        <v>2.7697402239019997</v>
      </c>
      <c r="H240" s="319">
        <f t="shared" si="83"/>
        <v>0.10433308769999999</v>
      </c>
      <c r="I240" s="319">
        <f t="shared" si="72"/>
        <v>0.22522965270200002</v>
      </c>
      <c r="J240" s="319">
        <f t="shared" si="73"/>
        <v>0.15175778349999999</v>
      </c>
      <c r="K240" s="319">
        <v>2.2884196999999999</v>
      </c>
      <c r="L240" s="319">
        <v>0.11563503999999999</v>
      </c>
      <c r="M240" s="319">
        <v>0.10181078</v>
      </c>
      <c r="N240" s="319">
        <v>8.6775032000000002E-2</v>
      </c>
      <c r="O240" s="319">
        <v>1.53765E-2</v>
      </c>
      <c r="P240" s="319">
        <v>1.0765462999999999E-3</v>
      </c>
      <c r="Q240" s="319">
        <v>1.1050094E-3</v>
      </c>
      <c r="R240" s="319">
        <v>7.7382748999999997E-3</v>
      </c>
      <c r="S240" s="319">
        <v>6.8992235000000001E-3</v>
      </c>
      <c r="T240" s="319">
        <v>0</v>
      </c>
      <c r="U240" s="319">
        <v>0.14485856</v>
      </c>
      <c r="V240" s="319">
        <v>4.5557801999999998E-5</v>
      </c>
      <c r="W240" s="319">
        <v>0</v>
      </c>
      <c r="X240" s="319">
        <v>0</v>
      </c>
      <c r="Y240" s="210"/>
      <c r="Z240" s="320">
        <f t="shared" si="77"/>
        <v>17.206163157894736</v>
      </c>
      <c r="AA240" s="210"/>
      <c r="AB240" s="321">
        <f t="shared" si="78"/>
        <v>2.2884196999999999</v>
      </c>
      <c r="AC240" s="321">
        <f t="shared" si="79"/>
        <v>0.32951718260000007</v>
      </c>
      <c r="AD240" s="321">
        <f t="shared" si="74"/>
        <v>0.22518409490000002</v>
      </c>
      <c r="AE240" s="321">
        <f t="shared" si="80"/>
        <v>0.22522965270200002</v>
      </c>
      <c r="AF240" s="321">
        <f t="shared" si="81"/>
        <v>0.15175778349999999</v>
      </c>
      <c r="AG240"/>
      <c r="AH240" s="121">
        <v>256.70526999999998</v>
      </c>
      <c r="AI240" s="121">
        <v>223.73163</v>
      </c>
      <c r="AJ240" s="121">
        <v>19.636907000000001</v>
      </c>
      <c r="AK240" s="121">
        <v>0</v>
      </c>
      <c r="AL240" s="121">
        <v>1.8026795</v>
      </c>
      <c r="AM240" s="121">
        <v>7.1446744000000004</v>
      </c>
      <c r="AN240" s="121">
        <v>4.3893715999999996</v>
      </c>
      <c r="AO240"/>
      <c r="AP240" s="282">
        <v>0.35025102000000002</v>
      </c>
      <c r="AQ240" s="282">
        <v>0.32465276999999998</v>
      </c>
      <c r="AR240" s="282">
        <v>1.4635931E-2</v>
      </c>
      <c r="AS240" s="282">
        <v>1.0962313E-2</v>
      </c>
      <c r="AT240" s="255">
        <f t="shared" si="90"/>
        <v>1.9463595311213001E-5</v>
      </c>
      <c r="AU240" s="256">
        <f t="shared" si="91"/>
        <v>5.4126965442228799E-8</v>
      </c>
      <c r="AV240" s="256">
        <f t="shared" si="92"/>
        <v>1.5353378795899999</v>
      </c>
      <c r="AW240" s="272">
        <v>1.6133380999999998E-5</v>
      </c>
      <c r="AX240" s="272">
        <v>4.8684447000000001E-8</v>
      </c>
      <c r="AY240" s="272">
        <v>1.3298612E-12</v>
      </c>
      <c r="AZ240" s="272">
        <v>7.8181722999999996E-10</v>
      </c>
      <c r="BA240" s="272">
        <v>9.4009983000000003E-11</v>
      </c>
      <c r="BB240" s="272">
        <v>1.2903023000000001E-8</v>
      </c>
      <c r="BC240" s="272">
        <v>3.2946824000000001E-6</v>
      </c>
      <c r="BD240" s="272">
        <v>1.8559501E-9</v>
      </c>
      <c r="BE240" s="272">
        <v>3.518533E-9</v>
      </c>
      <c r="BF240" s="272">
        <v>1.2043333000000001E-12</v>
      </c>
      <c r="BG240" s="272">
        <v>7.7212288000000005E-15</v>
      </c>
      <c r="BH240" s="272">
        <v>8.2812516999999998E-12</v>
      </c>
      <c r="BI240" s="272">
        <v>1.6443982000000001E-13</v>
      </c>
      <c r="BJ240" s="272">
        <v>1.9537098E-13</v>
      </c>
      <c r="BK240" s="272">
        <v>1.2455356999999999E-8</v>
      </c>
      <c r="BL240" s="272">
        <v>9.2977039999999999E-9</v>
      </c>
      <c r="BM240" s="272">
        <v>5.6852363999999997E-11</v>
      </c>
      <c r="BN240" s="273">
        <v>1.9857959E-4</v>
      </c>
      <c r="BO240" s="273">
        <v>1.5351393</v>
      </c>
      <c r="BP240" s="273">
        <v>0</v>
      </c>
      <c r="BQ240" s="273">
        <v>0</v>
      </c>
      <c r="BR240" s="273">
        <v>0</v>
      </c>
      <c r="BS240"/>
      <c r="BT240" s="121">
        <v>8.7233988000000003E-4</v>
      </c>
      <c r="BU240" s="274">
        <v>2.8423824999999999E-5</v>
      </c>
      <c r="BV240" s="121">
        <v>4.7975349000000002E-4</v>
      </c>
      <c r="BW240" s="274">
        <v>9.1000343000000002E-7</v>
      </c>
      <c r="BX240" s="274">
        <v>3.1088835999999998E-5</v>
      </c>
      <c r="BY240" s="274">
        <v>8.1806705000000004E-6</v>
      </c>
      <c r="BZ240" s="274">
        <v>3.8705657000000001E-9</v>
      </c>
      <c r="CA240" s="274">
        <v>1.2485898E-5</v>
      </c>
      <c r="CB240" s="274">
        <v>1.4446493999999999E-6</v>
      </c>
      <c r="CC240" s="274">
        <v>7.3119111999999996E-7</v>
      </c>
      <c r="CD240" s="274">
        <v>7.0621349999999996E-7</v>
      </c>
      <c r="CE240" s="274">
        <v>4.1328160000000003E-8</v>
      </c>
      <c r="CF240" s="274">
        <v>1.2429593E-8</v>
      </c>
      <c r="CG240" s="274">
        <v>1.9875091000000001E-5</v>
      </c>
      <c r="CH240" s="121">
        <v>2.8587353000000002E-4</v>
      </c>
      <c r="CI240" s="274">
        <v>2.8088570000000002E-6</v>
      </c>
      <c r="CJ240" s="121">
        <v>0</v>
      </c>
      <c r="CK240"/>
      <c r="CL240" s="322">
        <v>2.0622614000000001E-8</v>
      </c>
      <c r="CM240" s="322">
        <v>17.072258999999999</v>
      </c>
      <c r="CN240" s="322">
        <v>0.26525573000000002</v>
      </c>
      <c r="CO240" s="322">
        <v>2.1432561999999999E-2</v>
      </c>
      <c r="CP240" s="322">
        <v>6.4664590000000004E-4</v>
      </c>
      <c r="CQ240" s="322">
        <v>1.8746097999999999E-8</v>
      </c>
      <c r="CR240" s="322">
        <v>3.0108511000000001E-8</v>
      </c>
      <c r="CS240" s="322">
        <v>1.1917042999999999E-3</v>
      </c>
      <c r="CT240" s="322">
        <v>0.35192992000000001</v>
      </c>
      <c r="CU240" s="322">
        <v>25.499932000000001</v>
      </c>
      <c r="CV240" s="155" t="s">
        <v>2741</v>
      </c>
      <c r="CW240" s="194" t="s">
        <v>2763</v>
      </c>
      <c r="CX240" s="18" t="s">
        <v>2791</v>
      </c>
      <c r="DB240" s="14"/>
      <c r="DC240"/>
      <c r="DD240"/>
      <c r="DE240" s="4"/>
      <c r="DF240"/>
      <c r="DG240"/>
      <c r="DH240"/>
      <c r="DI240"/>
      <c r="DJ240"/>
      <c r="DK240"/>
      <c r="DL240"/>
      <c r="DM240"/>
      <c r="DN240"/>
    </row>
    <row r="241" spans="1:335" ht="14.4" customHeight="1">
      <c r="A241" t="s">
        <v>2682</v>
      </c>
      <c r="B241" s="168" t="s">
        <v>1552</v>
      </c>
      <c r="C241" s="279" t="str">
        <f t="shared" si="75"/>
        <v>A.030.24.108</v>
      </c>
      <c r="D241" s="14" t="s">
        <v>2825</v>
      </c>
      <c r="E241" s="278" t="s">
        <v>1510</v>
      </c>
      <c r="F241" s="281" t="str">
        <f t="shared" si="76"/>
        <v>Cyanazine (2-[[4-Chloro-6-(ethylamino)-1,3,5-triazin-2-yl]amino]-2-methylpropanenitri</v>
      </c>
      <c r="G241" s="319">
        <f t="shared" si="82"/>
        <v>1.217985969918</v>
      </c>
      <c r="H241" s="319">
        <f t="shared" si="83"/>
        <v>5.5818947370000004E-2</v>
      </c>
      <c r="I241" s="319">
        <f t="shared" si="72"/>
        <v>0.15860638554800002</v>
      </c>
      <c r="J241" s="319">
        <f t="shared" si="73"/>
        <v>5.2714137000000001E-2</v>
      </c>
      <c r="K241" s="319">
        <v>0.95084650000000004</v>
      </c>
      <c r="L241" s="319">
        <v>0.10089589</v>
      </c>
      <c r="M241" s="319">
        <v>5.1968094999999999E-2</v>
      </c>
      <c r="N241" s="319">
        <v>4.4082039000000003E-2</v>
      </c>
      <c r="O241" s="319">
        <v>1.0540081E-2</v>
      </c>
      <c r="P241" s="319">
        <v>4.6649882000000001E-4</v>
      </c>
      <c r="Q241" s="319">
        <v>7.3032855E-4</v>
      </c>
      <c r="R241" s="319">
        <v>5.7246125000000002E-3</v>
      </c>
      <c r="S241" s="319">
        <v>2.449695E-3</v>
      </c>
      <c r="T241" s="319">
        <v>0</v>
      </c>
      <c r="U241" s="319">
        <v>5.0264441999999999E-2</v>
      </c>
      <c r="V241" s="319">
        <v>1.7788048000000001E-5</v>
      </c>
      <c r="W241" s="319">
        <v>0</v>
      </c>
      <c r="X241" s="319">
        <v>0</v>
      </c>
      <c r="Y241" s="210"/>
      <c r="Z241" s="320">
        <f t="shared" si="77"/>
        <v>7.1492218045112779</v>
      </c>
      <c r="AA241" s="210"/>
      <c r="AB241" s="321">
        <f t="shared" si="78"/>
        <v>0.95084650000000004</v>
      </c>
      <c r="AC241" s="321">
        <f t="shared" si="79"/>
        <v>0.21440754486999999</v>
      </c>
      <c r="AD241" s="321">
        <f t="shared" si="74"/>
        <v>0.15858859750000001</v>
      </c>
      <c r="AE241" s="321">
        <f t="shared" si="80"/>
        <v>0.158606385548</v>
      </c>
      <c r="AF241" s="321">
        <f t="shared" si="81"/>
        <v>5.2714137000000001E-2</v>
      </c>
      <c r="AG241"/>
      <c r="AH241" s="121">
        <v>102.10890000000001</v>
      </c>
      <c r="AI241" s="121">
        <v>90.673184000000006</v>
      </c>
      <c r="AJ241" s="121">
        <v>6.8138112</v>
      </c>
      <c r="AK241" s="121">
        <v>0</v>
      </c>
      <c r="AL241" s="121">
        <v>0.62177983000000003</v>
      </c>
      <c r="AM241" s="121">
        <v>2.4740424000000001</v>
      </c>
      <c r="AN241" s="121">
        <v>1.5260834999999999</v>
      </c>
      <c r="AO241"/>
      <c r="AP241" s="282">
        <v>0.16460768000000001</v>
      </c>
      <c r="AQ241" s="282">
        <v>0.15341431</v>
      </c>
      <c r="AR241" s="282">
        <v>6.4545647999999997E-3</v>
      </c>
      <c r="AS241" s="282">
        <v>4.7388048000000004E-3</v>
      </c>
      <c r="AT241" s="255">
        <f t="shared" si="90"/>
        <v>9.1975007564879996E-6</v>
      </c>
      <c r="AU241" s="256">
        <f t="shared" si="91"/>
        <v>2.3870432179477093E-8</v>
      </c>
      <c r="AV241" s="256">
        <f t="shared" si="92"/>
        <v>0.66369814683099992</v>
      </c>
      <c r="AW241" s="272">
        <v>6.6980222000000001E-6</v>
      </c>
      <c r="AX241" s="272">
        <v>2.0211862999999999E-8</v>
      </c>
      <c r="AY241" s="272">
        <v>5.5211535000000002E-13</v>
      </c>
      <c r="AZ241" s="272">
        <v>3.7903532E-10</v>
      </c>
      <c r="BA241" s="272">
        <v>3.4522067999999999E-11</v>
      </c>
      <c r="BB241" s="272">
        <v>6.5547823999999999E-9</v>
      </c>
      <c r="BC241" s="272">
        <v>2.4747016000000001E-6</v>
      </c>
      <c r="BD241" s="272">
        <v>9.4147335999999993E-10</v>
      </c>
      <c r="BE241" s="272">
        <v>2.6802671000000002E-9</v>
      </c>
      <c r="BF241" s="272">
        <v>6.7789809999999998E-13</v>
      </c>
      <c r="BG241" s="272">
        <v>6.4852970999999996E-15</v>
      </c>
      <c r="BH241" s="272">
        <v>1.2601023E-11</v>
      </c>
      <c r="BI241" s="272">
        <v>1.1610870999999999E-13</v>
      </c>
      <c r="BJ241" s="272">
        <v>2.2628402E-13</v>
      </c>
      <c r="BK241" s="272">
        <v>6.5027547E-9</v>
      </c>
      <c r="BL241" s="272">
        <v>1.1305861999999999E-8</v>
      </c>
      <c r="BM241" s="272">
        <v>2.2648804999999999E-11</v>
      </c>
      <c r="BN241" s="272">
        <v>7.4856831000000003E-5</v>
      </c>
      <c r="BO241" s="273">
        <v>0.66362328999999998</v>
      </c>
      <c r="BP241" s="273">
        <v>0</v>
      </c>
      <c r="BQ241" s="273">
        <v>0</v>
      </c>
      <c r="BR241" s="273">
        <v>0</v>
      </c>
      <c r="BS241"/>
      <c r="BT241" s="121">
        <v>3.8214530000000002E-4</v>
      </c>
      <c r="BU241" s="274">
        <v>2.0599801000000002E-5</v>
      </c>
      <c r="BV241" s="121">
        <v>1.9933926999999999E-4</v>
      </c>
      <c r="BW241" s="274">
        <v>6.7188104999999995E-7</v>
      </c>
      <c r="BX241" s="274">
        <v>2.3293093999999999E-5</v>
      </c>
      <c r="BY241" s="274">
        <v>4.1734916E-6</v>
      </c>
      <c r="BZ241" s="274">
        <v>5.4015596000000004E-9</v>
      </c>
      <c r="CA241" s="274">
        <v>6.3568759000000003E-6</v>
      </c>
      <c r="CB241" s="274">
        <v>6.2600856999999998E-7</v>
      </c>
      <c r="CC241" s="274">
        <v>4.8326265000000003E-7</v>
      </c>
      <c r="CD241" s="274">
        <v>2.5871743000000002E-7</v>
      </c>
      <c r="CE241" s="274">
        <v>1.6460960999999998E-8</v>
      </c>
      <c r="CF241" s="274">
        <v>4.4958966000000003E-9</v>
      </c>
      <c r="CG241" s="274">
        <v>1.0359105000000001E-5</v>
      </c>
      <c r="CH241" s="121">
        <v>1.1494964E-4</v>
      </c>
      <c r="CI241" s="274">
        <v>1.0077983000000001E-6</v>
      </c>
      <c r="CJ241" s="121">
        <v>0</v>
      </c>
      <c r="CK241"/>
      <c r="CL241" s="322">
        <v>7.4593825000000003E-9</v>
      </c>
      <c r="CM241" s="322">
        <v>7.0985961</v>
      </c>
      <c r="CN241" s="322">
        <v>0.13002959</v>
      </c>
      <c r="CO241" s="322">
        <v>1.5088219999999999E-2</v>
      </c>
      <c r="CP241" s="322">
        <v>3.3564188999999999E-4</v>
      </c>
      <c r="CQ241" s="322">
        <v>7.3251302999999996E-9</v>
      </c>
      <c r="CR241" s="322">
        <v>2.1245241E-8</v>
      </c>
      <c r="CS241" s="322">
        <v>9.3010640999999998E-4</v>
      </c>
      <c r="CT241" s="322">
        <v>0.32243714000000001</v>
      </c>
      <c r="CU241" s="322">
        <v>10.622707</v>
      </c>
      <c r="CV241" s="155" t="s">
        <v>2742</v>
      </c>
      <c r="CW241" s="194" t="s">
        <v>2764</v>
      </c>
      <c r="CX241" s="18" t="s">
        <v>2791</v>
      </c>
      <c r="DB241" s="14"/>
      <c r="DC241"/>
      <c r="DD241"/>
      <c r="DE241" s="4"/>
      <c r="DF241"/>
      <c r="DG241"/>
      <c r="DH241"/>
      <c r="DI241"/>
      <c r="DJ241"/>
      <c r="DK241"/>
      <c r="DL241"/>
      <c r="DM241"/>
      <c r="DN241"/>
    </row>
    <row r="242" spans="1:335" ht="14.4" customHeight="1">
      <c r="A242" t="s">
        <v>2683</v>
      </c>
      <c r="B242" s="168" t="s">
        <v>1552</v>
      </c>
      <c r="C242" s="279" t="str">
        <f t="shared" si="75"/>
        <v>A.030.24.109</v>
      </c>
      <c r="D242" s="14" t="s">
        <v>2825</v>
      </c>
      <c r="E242" s="278" t="s">
        <v>1510</v>
      </c>
      <c r="F242" s="281" t="str">
        <f t="shared" si="76"/>
        <v>Dicamba (3,6-Dichloro-2-methoxybenzoic acid)</v>
      </c>
      <c r="G242" s="319">
        <f t="shared" si="82"/>
        <v>1.755518804741</v>
      </c>
      <c r="H242" s="319">
        <f t="shared" si="83"/>
        <v>6.3361565110000004E-2</v>
      </c>
      <c r="I242" s="319">
        <f t="shared" si="72"/>
        <v>0.139311108731</v>
      </c>
      <c r="J242" s="319">
        <f t="shared" si="73"/>
        <v>0.1246780309</v>
      </c>
      <c r="K242" s="319">
        <v>1.4281680999999999</v>
      </c>
      <c r="L242" s="319">
        <v>7.2947200000000004E-2</v>
      </c>
      <c r="M242" s="319">
        <v>6.2288781000000001E-2</v>
      </c>
      <c r="N242" s="319">
        <v>5.2984679E-2</v>
      </c>
      <c r="O242" s="319">
        <v>9.2311088000000003E-3</v>
      </c>
      <c r="P242" s="319">
        <v>5.6651243000000004E-4</v>
      </c>
      <c r="Q242" s="319">
        <v>5.7926487999999997E-4</v>
      </c>
      <c r="R242" s="319">
        <v>4.0511365000000001E-3</v>
      </c>
      <c r="S242" s="319">
        <v>5.2004108999999998E-3</v>
      </c>
      <c r="T242" s="319">
        <v>0</v>
      </c>
      <c r="U242" s="319">
        <v>0.11947762000000001</v>
      </c>
      <c r="V242" s="319">
        <v>2.3991231E-5</v>
      </c>
      <c r="W242" s="319">
        <v>0</v>
      </c>
      <c r="X242" s="319">
        <v>0</v>
      </c>
      <c r="Y242" s="210"/>
      <c r="Z242" s="320">
        <f t="shared" si="77"/>
        <v>10.738106015037593</v>
      </c>
      <c r="AA242" s="210"/>
      <c r="AB242" s="321">
        <f t="shared" si="78"/>
        <v>1.4281680999999999</v>
      </c>
      <c r="AC242" s="321">
        <f t="shared" si="79"/>
        <v>0.20264868261000002</v>
      </c>
      <c r="AD242" s="321">
        <f t="shared" si="74"/>
        <v>0.1392871175</v>
      </c>
      <c r="AE242" s="321">
        <f t="shared" si="80"/>
        <v>0.139311108731</v>
      </c>
      <c r="AF242" s="321">
        <f t="shared" si="81"/>
        <v>0.1246780309</v>
      </c>
      <c r="AG242"/>
      <c r="AH242" s="121">
        <v>164.14771999999999</v>
      </c>
      <c r="AI242" s="121">
        <v>136.80656999999999</v>
      </c>
      <c r="AJ242" s="121">
        <v>16.196217999999998</v>
      </c>
      <c r="AK242" s="121">
        <v>0</v>
      </c>
      <c r="AL242" s="121">
        <v>1.5423996</v>
      </c>
      <c r="AM242" s="121">
        <v>5.9648411000000001</v>
      </c>
      <c r="AN242" s="121">
        <v>3.6376892000000001</v>
      </c>
      <c r="AO242"/>
      <c r="AP242" s="282">
        <v>0.21767316</v>
      </c>
      <c r="AQ242" s="282">
        <v>0.20226701999999999</v>
      </c>
      <c r="AR242" s="282">
        <v>9.1123129000000008E-3</v>
      </c>
      <c r="AS242" s="282">
        <v>6.2938224999999999E-3</v>
      </c>
      <c r="AT242" s="255">
        <f t="shared" si="90"/>
        <v>1.2126320492423001E-5</v>
      </c>
      <c r="AU242" s="256">
        <f t="shared" si="91"/>
        <v>3.3699382204066111E-8</v>
      </c>
      <c r="AV242" s="256">
        <f t="shared" si="92"/>
        <v>0.88148774593000001</v>
      </c>
      <c r="AW242" s="272">
        <v>1.0052423999999999E-5</v>
      </c>
      <c r="AX242" s="272">
        <v>3.0333824000000002E-8</v>
      </c>
      <c r="AY242" s="272">
        <v>8.2862253000000004E-13</v>
      </c>
      <c r="AZ242" s="272">
        <v>4.1106052000000002E-10</v>
      </c>
      <c r="BA242" s="272">
        <v>4.9526003000000002E-11</v>
      </c>
      <c r="BB242" s="272">
        <v>7.8785455999999997E-9</v>
      </c>
      <c r="BC242" s="272">
        <v>2.0541843999999999E-6</v>
      </c>
      <c r="BD242" s="272">
        <v>1.1309672E-9</v>
      </c>
      <c r="BE242" s="272">
        <v>2.1987251E-9</v>
      </c>
      <c r="BF242" s="272">
        <v>6.3237711999999999E-13</v>
      </c>
      <c r="BG242" s="272">
        <v>4.0353691000000001E-15</v>
      </c>
      <c r="BH242" s="272">
        <v>4.2780955999999996E-12</v>
      </c>
      <c r="BI242" s="272">
        <v>8.6136457E-14</v>
      </c>
      <c r="BJ242" s="272">
        <v>1.0155699E-13</v>
      </c>
      <c r="BK242" s="272">
        <v>6.5446159E-9</v>
      </c>
      <c r="BL242" s="272">
        <v>4.8283444000000001E-9</v>
      </c>
      <c r="BM242" s="272">
        <v>2.9935079999999999E-11</v>
      </c>
      <c r="BN242" s="273">
        <v>1.3618593000000001E-4</v>
      </c>
      <c r="BO242" s="273">
        <v>0.88135156000000003</v>
      </c>
      <c r="BP242" s="273">
        <v>0</v>
      </c>
      <c r="BQ242" s="273">
        <v>0</v>
      </c>
      <c r="BR242" s="273">
        <v>0</v>
      </c>
      <c r="BS242"/>
      <c r="BT242" s="121">
        <v>5.4575434000000002E-4</v>
      </c>
      <c r="BU242" s="274">
        <v>1.7709351E-5</v>
      </c>
      <c r="BV242" s="121">
        <v>2.9940689000000002E-4</v>
      </c>
      <c r="BW242" s="274">
        <v>4.7641607000000001E-7</v>
      </c>
      <c r="BX242" s="274">
        <v>1.9121205999999999E-5</v>
      </c>
      <c r="BY242" s="274">
        <v>5.0096031000000001E-6</v>
      </c>
      <c r="BZ242" s="274">
        <v>2.0038536000000002E-9</v>
      </c>
      <c r="CA242" s="274">
        <v>7.6400881000000004E-6</v>
      </c>
      <c r="CB242" s="274">
        <v>7.6021979000000005E-7</v>
      </c>
      <c r="CC242" s="274">
        <v>3.8330294000000002E-7</v>
      </c>
      <c r="CD242" s="274">
        <v>3.7205032E-7</v>
      </c>
      <c r="CE242" s="274">
        <v>2.1760985000000001E-8</v>
      </c>
      <c r="CF242" s="274">
        <v>6.5487197999999996E-9</v>
      </c>
      <c r="CG242" s="274">
        <v>1.1972613E-5</v>
      </c>
      <c r="CH242" s="121">
        <v>1.8063751999999999E-4</v>
      </c>
      <c r="CI242" s="274">
        <v>2.2347745E-6</v>
      </c>
      <c r="CJ242" s="121">
        <v>0</v>
      </c>
      <c r="CK242"/>
      <c r="CL242" s="322">
        <v>1.0865337E-8</v>
      </c>
      <c r="CM242" s="322">
        <v>10.667576</v>
      </c>
      <c r="CN242" s="322">
        <v>0.16933923000000001</v>
      </c>
      <c r="CO242" s="322">
        <v>1.3322967E-2</v>
      </c>
      <c r="CP242" s="322">
        <v>3.9319088999999999E-4</v>
      </c>
      <c r="CQ242" s="322">
        <v>9.8718474E-9</v>
      </c>
      <c r="CR242" s="322">
        <v>1.5771489E-8</v>
      </c>
      <c r="CS242" s="322">
        <v>7.3793521000000003E-4</v>
      </c>
      <c r="CT242" s="322">
        <v>0.18369266000000001</v>
      </c>
      <c r="CU242" s="322">
        <v>14.519523</v>
      </c>
      <c r="CV242" s="155" t="s">
        <v>2743</v>
      </c>
      <c r="CW242" s="194" t="s">
        <v>2762</v>
      </c>
      <c r="CX242" s="18" t="s">
        <v>2791</v>
      </c>
      <c r="DB242" s="14"/>
      <c r="DC242"/>
      <c r="DD242"/>
      <c r="DE242" s="4"/>
      <c r="DF242"/>
      <c r="DG242"/>
      <c r="DH242"/>
      <c r="DI242"/>
      <c r="DJ242"/>
      <c r="DK242"/>
      <c r="DL242"/>
      <c r="DM242"/>
      <c r="DN242"/>
    </row>
    <row r="243" spans="1:335" ht="14.4" customHeight="1">
      <c r="A243" t="s">
        <v>2684</v>
      </c>
      <c r="B243" s="168" t="s">
        <v>1552</v>
      </c>
      <c r="C243" s="279" t="str">
        <f t="shared" si="75"/>
        <v>A.030.24.110</v>
      </c>
      <c r="D243" s="14" t="s">
        <v>2825</v>
      </c>
      <c r="E243" s="278" t="s">
        <v>1510</v>
      </c>
      <c r="F243" s="281" t="str">
        <f t="shared" si="76"/>
        <v>Dinoseb (2-(Butan-2-yl)-4,6-dinitrophenol)</v>
      </c>
      <c r="G243" s="319">
        <f t="shared" si="82"/>
        <v>0.60755444006399995</v>
      </c>
      <c r="H243" s="319">
        <f t="shared" si="83"/>
        <v>3.1812936679999994E-2</v>
      </c>
      <c r="I243" s="319">
        <f t="shared" si="72"/>
        <v>9.5680063853999991E-2</v>
      </c>
      <c r="J243" s="319">
        <f t="shared" si="73"/>
        <v>7.1751395299999993E-3</v>
      </c>
      <c r="K243" s="319">
        <v>0.47288629999999998</v>
      </c>
      <c r="L243" s="319">
        <v>6.2844731000000001E-2</v>
      </c>
      <c r="M243" s="319">
        <v>2.8927595E-2</v>
      </c>
      <c r="N243" s="319">
        <v>2.4555860999999998E-2</v>
      </c>
      <c r="O243" s="319">
        <v>6.4712946999999996E-3</v>
      </c>
      <c r="P243" s="319">
        <v>2.9468536000000001E-4</v>
      </c>
      <c r="Q243" s="319">
        <v>4.9109562E-4</v>
      </c>
      <c r="R243" s="319">
        <v>3.8967323000000001E-3</v>
      </c>
      <c r="S243" s="319">
        <v>6.2301863000000001E-4</v>
      </c>
      <c r="T243" s="319">
        <v>0</v>
      </c>
      <c r="U243" s="319">
        <v>6.5521208999999997E-3</v>
      </c>
      <c r="V243" s="319">
        <v>1.1005553999999999E-5</v>
      </c>
      <c r="W243" s="319">
        <v>0</v>
      </c>
      <c r="X243" s="319">
        <v>0</v>
      </c>
      <c r="Y243" s="210"/>
      <c r="Z243" s="320">
        <f t="shared" si="77"/>
        <v>3.5555360902255635</v>
      </c>
      <c r="AA243" s="210"/>
      <c r="AB243" s="321">
        <f t="shared" si="78"/>
        <v>0.47288629999999998</v>
      </c>
      <c r="AC243" s="321">
        <f t="shared" si="79"/>
        <v>0.12748199498000001</v>
      </c>
      <c r="AD243" s="321">
        <f t="shared" si="74"/>
        <v>9.5669058299999998E-2</v>
      </c>
      <c r="AE243" s="321">
        <f t="shared" si="80"/>
        <v>9.5680063853999991E-2</v>
      </c>
      <c r="AF243" s="321">
        <f t="shared" si="81"/>
        <v>7.1751395299999993E-3</v>
      </c>
      <c r="AG243"/>
      <c r="AH243" s="121">
        <v>47.486305000000002</v>
      </c>
      <c r="AI243" s="121">
        <v>46.078857999999997</v>
      </c>
      <c r="AJ243" s="121">
        <v>0.88824208000000004</v>
      </c>
      <c r="AK243" s="121">
        <v>0</v>
      </c>
      <c r="AL243" s="121">
        <v>4.8199987E-2</v>
      </c>
      <c r="AM243" s="121">
        <v>0.27978186999999999</v>
      </c>
      <c r="AN243" s="121">
        <v>0.19122302999999999</v>
      </c>
      <c r="AO243"/>
      <c r="AP243" s="282">
        <v>8.7093927000000002E-2</v>
      </c>
      <c r="AQ243" s="282">
        <v>8.1075971999999996E-2</v>
      </c>
      <c r="AR243" s="282">
        <v>3.3145168999999999E-3</v>
      </c>
      <c r="AS243" s="282">
        <v>2.7034379999999998E-3</v>
      </c>
      <c r="AT243" s="255">
        <f t="shared" si="90"/>
        <v>4.8606698170850014E-6</v>
      </c>
      <c r="AU243" s="256">
        <f t="shared" si="91"/>
        <v>1.2257829108387801E-8</v>
      </c>
      <c r="AV243" s="256">
        <f t="shared" si="92"/>
        <v>0.37863276328600004</v>
      </c>
      <c r="AW243" s="272">
        <v>3.3386828000000002E-6</v>
      </c>
      <c r="AX243" s="272">
        <v>1.0075032E-8</v>
      </c>
      <c r="AY243" s="272">
        <v>2.7520176000000002E-13</v>
      </c>
      <c r="AZ243" s="272">
        <v>2.4419645E-10</v>
      </c>
      <c r="BA243" s="272">
        <v>2.1072234999999999E-11</v>
      </c>
      <c r="BB243" s="272">
        <v>3.6513448999999998E-9</v>
      </c>
      <c r="BC243" s="272">
        <v>1.5058292000000001E-6</v>
      </c>
      <c r="BD243" s="272">
        <v>5.2544147000000003E-10</v>
      </c>
      <c r="BE243" s="272">
        <v>1.6332927000000001E-9</v>
      </c>
      <c r="BF243" s="272">
        <v>4.4668208E-13</v>
      </c>
      <c r="BG243" s="272">
        <v>4.4681107999999998E-15</v>
      </c>
      <c r="BH243" s="272">
        <v>9.0261285999999996E-12</v>
      </c>
      <c r="BI243" s="272">
        <v>7.8651067000000002E-14</v>
      </c>
      <c r="BJ243" s="272">
        <v>1.5969577000000001E-13</v>
      </c>
      <c r="BK243" s="272">
        <v>4.2385340000000003E-9</v>
      </c>
      <c r="BL243" s="272">
        <v>8.0026694999999995E-9</v>
      </c>
      <c r="BM243" s="272">
        <v>1.4072111E-11</v>
      </c>
      <c r="BN243" s="272">
        <v>2.8593286000000001E-5</v>
      </c>
      <c r="BO243" s="273">
        <v>0.37860417000000002</v>
      </c>
      <c r="BP243" s="273">
        <v>0</v>
      </c>
      <c r="BQ243" s="273">
        <v>0</v>
      </c>
      <c r="BR243" s="273">
        <v>0</v>
      </c>
      <c r="BS243"/>
      <c r="BT243" s="121">
        <v>1.9419384999999999E-4</v>
      </c>
      <c r="BU243" s="274">
        <v>1.2439152999999999E-5</v>
      </c>
      <c r="BV243" s="274">
        <v>9.9137781000000006E-5</v>
      </c>
      <c r="BW243" s="274">
        <v>4.5725660000000001E-7</v>
      </c>
      <c r="BX243" s="274">
        <v>1.4309806E-5</v>
      </c>
      <c r="BY243" s="274">
        <v>2.3201917000000002E-6</v>
      </c>
      <c r="BZ243" s="274">
        <v>3.8527037999999997E-9</v>
      </c>
      <c r="CA243" s="274">
        <v>3.5348043999999999E-6</v>
      </c>
      <c r="CB243" s="274">
        <v>3.9544701000000002E-7</v>
      </c>
      <c r="CC243" s="274">
        <v>3.2496083000000001E-7</v>
      </c>
      <c r="CD243" s="274">
        <v>1.5783484000000001E-7</v>
      </c>
      <c r="CE243" s="274">
        <v>1.0227065E-8</v>
      </c>
      <c r="CF243" s="274">
        <v>2.7347341000000002E-9</v>
      </c>
      <c r="CG243" s="274">
        <v>5.9095710999999999E-6</v>
      </c>
      <c r="CH243" s="274">
        <v>5.4993424E-5</v>
      </c>
      <c r="CI243" s="274">
        <v>1.9680631999999999E-7</v>
      </c>
      <c r="CJ243" s="121">
        <v>0</v>
      </c>
      <c r="CK243"/>
      <c r="CL243" s="322">
        <v>4.5373430999999997E-9</v>
      </c>
      <c r="CM243" s="322">
        <v>3.5244312</v>
      </c>
      <c r="CN243" s="322">
        <v>6.7489863999999997E-2</v>
      </c>
      <c r="CO243" s="322">
        <v>9.0649371999999995E-3</v>
      </c>
      <c r="CP243" s="322">
        <v>1.8921975E-4</v>
      </c>
      <c r="CQ243" s="322">
        <v>4.5328450000000002E-9</v>
      </c>
      <c r="CR243" s="322">
        <v>1.4390334999999999E-8</v>
      </c>
      <c r="CS243" s="322">
        <v>5.7353120000000002E-4</v>
      </c>
      <c r="CT243" s="322">
        <v>0.22378434999999999</v>
      </c>
      <c r="CU243" s="322">
        <v>6.0566484000000003</v>
      </c>
      <c r="CV243" s="155" t="s">
        <v>2744</v>
      </c>
      <c r="CW243" s="194" t="s">
        <v>2765</v>
      </c>
      <c r="CX243" s="18" t="s">
        <v>2791</v>
      </c>
      <c r="DB243" s="14"/>
      <c r="DC243"/>
      <c r="DD243"/>
      <c r="DE243" s="4"/>
      <c r="DF243"/>
      <c r="DG243"/>
      <c r="DH243"/>
      <c r="DI243"/>
      <c r="DJ243"/>
      <c r="DK243"/>
      <c r="DL243"/>
      <c r="DM243"/>
      <c r="DN243"/>
    </row>
    <row r="244" spans="1:335" ht="14.4" customHeight="1">
      <c r="A244" t="s">
        <v>2685</v>
      </c>
      <c r="B244" s="168" t="s">
        <v>1552</v>
      </c>
      <c r="C244" s="279" t="str">
        <f t="shared" si="75"/>
        <v>A.030.24.111</v>
      </c>
      <c r="D244" s="14" t="s">
        <v>2825</v>
      </c>
      <c r="E244" s="278" t="s">
        <v>1510</v>
      </c>
      <c r="F244" s="281" t="str">
        <f t="shared" si="76"/>
        <v>Diquat (6,7-dihydrodipyrido[1,2-a:2',1'-c]pyrazine-5,8-diium dibromide)</v>
      </c>
      <c r="G244" s="319">
        <f t="shared" si="82"/>
        <v>3.0766608900870001</v>
      </c>
      <c r="H244" s="319">
        <f t="shared" si="83"/>
        <v>0.11201789940000001</v>
      </c>
      <c r="I244" s="319">
        <f t="shared" si="72"/>
        <v>0.20964738138699998</v>
      </c>
      <c r="J244" s="319">
        <f t="shared" si="73"/>
        <v>0.1416502093</v>
      </c>
      <c r="K244" s="319">
        <v>2.6133454</v>
      </c>
      <c r="L244" s="319">
        <v>9.1027303000000004E-2</v>
      </c>
      <c r="M244" s="319">
        <v>0.11059819</v>
      </c>
      <c r="N244" s="319">
        <v>9.4563006000000005E-2</v>
      </c>
      <c r="O244" s="319">
        <v>1.4899179E-2</v>
      </c>
      <c r="P244" s="319">
        <v>1.3536647999999999E-3</v>
      </c>
      <c r="Q244" s="319">
        <v>1.2020495999999999E-3</v>
      </c>
      <c r="R244" s="319">
        <v>7.9631476999999992E-3</v>
      </c>
      <c r="S244" s="319">
        <v>7.0156393000000003E-3</v>
      </c>
      <c r="T244" s="319">
        <v>0</v>
      </c>
      <c r="U244" s="319">
        <v>0.13463457000000001</v>
      </c>
      <c r="V244" s="319">
        <v>5.8740687000000003E-5</v>
      </c>
      <c r="W244" s="319">
        <v>0</v>
      </c>
      <c r="X244" s="319">
        <v>0</v>
      </c>
      <c r="Y244" s="210"/>
      <c r="Z244" s="320">
        <f t="shared" si="77"/>
        <v>19.649213533834587</v>
      </c>
      <c r="AA244" s="210"/>
      <c r="AB244" s="321">
        <f t="shared" si="78"/>
        <v>2.6133454</v>
      </c>
      <c r="AC244" s="321">
        <f t="shared" si="79"/>
        <v>0.32160654009999995</v>
      </c>
      <c r="AD244" s="321">
        <f t="shared" si="74"/>
        <v>0.2095886407</v>
      </c>
      <c r="AE244" s="321">
        <f t="shared" si="80"/>
        <v>0.20964738138700001</v>
      </c>
      <c r="AF244" s="321">
        <f t="shared" si="81"/>
        <v>0.1416502093</v>
      </c>
      <c r="AG244"/>
      <c r="AH244" s="121">
        <v>291.40667000000002</v>
      </c>
      <c r="AI244" s="121">
        <v>260.94677999999999</v>
      </c>
      <c r="AJ244" s="121">
        <v>18.25104</v>
      </c>
      <c r="AK244" s="121">
        <v>0</v>
      </c>
      <c r="AL244" s="121">
        <v>1.6050595999999999</v>
      </c>
      <c r="AM244" s="121">
        <v>6.549404</v>
      </c>
      <c r="AN244" s="121">
        <v>4.0543832999999996</v>
      </c>
      <c r="AO244"/>
      <c r="AP244" s="282">
        <v>0.38674722</v>
      </c>
      <c r="AQ244" s="282">
        <v>0.35718598000000001</v>
      </c>
      <c r="AR244" s="282">
        <v>1.6460189E-2</v>
      </c>
      <c r="AS244" s="282">
        <v>1.3101049E-2</v>
      </c>
      <c r="AT244" s="255">
        <f t="shared" si="90"/>
        <v>2.1414027477810001E-5</v>
      </c>
      <c r="AU244" s="256">
        <f t="shared" si="91"/>
        <v>6.0873479276646687E-8</v>
      </c>
      <c r="AV244" s="256">
        <f t="shared" si="92"/>
        <v>1.8348808217500001</v>
      </c>
      <c r="AW244" s="272">
        <v>1.8449549000000001E-5</v>
      </c>
      <c r="AX244" s="272">
        <v>5.5674723999999999E-8</v>
      </c>
      <c r="AY244" s="272">
        <v>1.5207661E-12</v>
      </c>
      <c r="AZ244" s="272">
        <v>9.5307459000000008E-10</v>
      </c>
      <c r="BA244" s="272">
        <v>1.2284081999999999E-10</v>
      </c>
      <c r="BB244" s="272">
        <v>1.4061079E-8</v>
      </c>
      <c r="BC244" s="272">
        <v>2.9282351E-6</v>
      </c>
      <c r="BD244" s="272">
        <v>2.0265403E-9</v>
      </c>
      <c r="BE244" s="272">
        <v>3.0923105000000002E-9</v>
      </c>
      <c r="BF244" s="272">
        <v>1.3980818000000001E-12</v>
      </c>
      <c r="BG244" s="272">
        <v>7.3693766999999997E-15</v>
      </c>
      <c r="BH244" s="272">
        <v>3.697186E-12</v>
      </c>
      <c r="BI244" s="272">
        <v>1.7334689999999999E-13</v>
      </c>
      <c r="BJ244" s="272">
        <v>1.4012947000000001E-13</v>
      </c>
      <c r="BK244" s="272">
        <v>1.4837778999999999E-8</v>
      </c>
      <c r="BL244" s="272">
        <v>6.2686044000000002E-9</v>
      </c>
      <c r="BM244" s="272">
        <v>7.2967596999999997E-11</v>
      </c>
      <c r="BN244" s="273">
        <v>2.1642174999999999E-4</v>
      </c>
      <c r="BO244" s="273">
        <v>1.8346644000000001</v>
      </c>
      <c r="BP244" s="273">
        <v>0</v>
      </c>
      <c r="BQ244" s="273">
        <v>0</v>
      </c>
      <c r="BR244" s="273">
        <v>0</v>
      </c>
      <c r="BS244"/>
      <c r="BT244" s="121">
        <v>9.7953704E-4</v>
      </c>
      <c r="BU244" s="274">
        <v>2.5846388000000001E-5</v>
      </c>
      <c r="BV244" s="121">
        <v>5.4787220999999995E-4</v>
      </c>
      <c r="BW244" s="274">
        <v>9.3743176999999996E-7</v>
      </c>
      <c r="BX244" s="274">
        <v>2.8020627000000001E-5</v>
      </c>
      <c r="BY244" s="274">
        <v>8.8823930000000007E-6</v>
      </c>
      <c r="BZ244" s="274">
        <v>2.0916774E-9</v>
      </c>
      <c r="CA244" s="274">
        <v>1.3574534E-5</v>
      </c>
      <c r="CB244" s="274">
        <v>1.8165228999999999E-6</v>
      </c>
      <c r="CC244" s="274">
        <v>7.9540324000000004E-7</v>
      </c>
      <c r="CD244" s="274">
        <v>9.2325316999999997E-7</v>
      </c>
      <c r="CE244" s="274">
        <v>5.3045416000000003E-8</v>
      </c>
      <c r="CF244" s="274">
        <v>1.6292498000000001E-8</v>
      </c>
      <c r="CG244" s="274">
        <v>2.1675060999999999E-5</v>
      </c>
      <c r="CH244" s="121">
        <v>3.2642831999999999E-4</v>
      </c>
      <c r="CI244" s="274">
        <v>2.6934682E-6</v>
      </c>
      <c r="CJ244" s="121">
        <v>0</v>
      </c>
      <c r="CK244"/>
      <c r="CL244" s="322">
        <v>2.7031771E-8</v>
      </c>
      <c r="CM244" s="322">
        <v>19.475328000000001</v>
      </c>
      <c r="CN244" s="322">
        <v>0.28291965000000002</v>
      </c>
      <c r="CO244" s="322">
        <v>1.9865870000000001E-2</v>
      </c>
      <c r="CP244" s="322">
        <v>7.0144922999999999E-4</v>
      </c>
      <c r="CQ244" s="322">
        <v>2.4166326000000001E-8</v>
      </c>
      <c r="CR244" s="322">
        <v>3.1749782999999997E-8</v>
      </c>
      <c r="CS244" s="322">
        <v>1.0393596000000001E-3</v>
      </c>
      <c r="CT244" s="322">
        <v>0.31589223</v>
      </c>
      <c r="CU244" s="322">
        <v>30.937184999999999</v>
      </c>
      <c r="CV244" s="155" t="s">
        <v>2745</v>
      </c>
      <c r="CW244" s="194" t="s">
        <v>2766</v>
      </c>
      <c r="CX244" s="18" t="s">
        <v>2791</v>
      </c>
      <c r="DB244" s="14"/>
      <c r="DC244"/>
      <c r="DD244"/>
      <c r="DE244" s="4"/>
      <c r="DF244"/>
      <c r="DG244"/>
      <c r="DH244"/>
      <c r="DI244"/>
      <c r="DJ244"/>
      <c r="DK244"/>
      <c r="DL244"/>
      <c r="DM244"/>
      <c r="DN244"/>
    </row>
    <row r="245" spans="1:335" ht="14.4" customHeight="1">
      <c r="A245" t="s">
        <v>2686</v>
      </c>
      <c r="B245" s="168" t="s">
        <v>1552</v>
      </c>
      <c r="C245" s="279" t="str">
        <f t="shared" si="75"/>
        <v>A.030.24.112</v>
      </c>
      <c r="D245" s="14" t="s">
        <v>2825</v>
      </c>
      <c r="E245" s="278" t="s">
        <v>1510</v>
      </c>
      <c r="F245" s="281" t="str">
        <f t="shared" si="76"/>
        <v>Diuron, DCMU (3-(3,4-dichlorophenyl)-1,1-dimethylurea)</v>
      </c>
      <c r="G245" s="319">
        <f t="shared" si="82"/>
        <v>1.395325411905</v>
      </c>
      <c r="H245" s="319">
        <f t="shared" si="83"/>
        <v>5.1163870670000007E-2</v>
      </c>
      <c r="I245" s="319">
        <f t="shared" si="72"/>
        <v>0.12156443063500001</v>
      </c>
      <c r="J245" s="319">
        <f t="shared" si="73"/>
        <v>0.10924291060000001</v>
      </c>
      <c r="K245" s="319">
        <v>1.1133542000000001</v>
      </c>
      <c r="L245" s="319">
        <v>6.8254774000000004E-2</v>
      </c>
      <c r="M245" s="319">
        <v>4.9980888000000001E-2</v>
      </c>
      <c r="N245" s="319">
        <v>4.2423777000000003E-2</v>
      </c>
      <c r="O245" s="319">
        <v>7.8885801000000005E-3</v>
      </c>
      <c r="P245" s="319">
        <v>3.9570650000000002E-4</v>
      </c>
      <c r="Q245" s="319">
        <v>4.5580707000000001E-4</v>
      </c>
      <c r="R245" s="319">
        <v>3.3124084999999999E-3</v>
      </c>
      <c r="S245" s="319">
        <v>4.3912105999999998E-3</v>
      </c>
      <c r="T245" s="319">
        <v>0</v>
      </c>
      <c r="U245" s="319">
        <v>0.10485170000000001</v>
      </c>
      <c r="V245" s="319">
        <v>1.6360134999999998E-5</v>
      </c>
      <c r="W245" s="319">
        <v>0</v>
      </c>
      <c r="X245" s="319">
        <v>0</v>
      </c>
      <c r="Y245" s="210"/>
      <c r="Z245" s="320">
        <f t="shared" si="77"/>
        <v>8.3710842105263161</v>
      </c>
      <c r="AA245" s="210"/>
      <c r="AB245" s="321">
        <f t="shared" si="78"/>
        <v>1.1133542000000001</v>
      </c>
      <c r="AC245" s="321">
        <f t="shared" si="79"/>
        <v>0.17271194117000002</v>
      </c>
      <c r="AD245" s="321">
        <f t="shared" si="74"/>
        <v>0.12154807050000001</v>
      </c>
      <c r="AE245" s="321">
        <f t="shared" si="80"/>
        <v>0.12156443063500001</v>
      </c>
      <c r="AF245" s="321">
        <f t="shared" si="81"/>
        <v>0.10924291060000001</v>
      </c>
      <c r="AG245"/>
      <c r="AH245" s="121">
        <v>128.88344000000001</v>
      </c>
      <c r="AI245" s="121">
        <v>104.83601</v>
      </c>
      <c r="AJ245" s="121">
        <v>14.213524</v>
      </c>
      <c r="AK245" s="121">
        <v>0</v>
      </c>
      <c r="AL245" s="121">
        <v>1.3736995999999999</v>
      </c>
      <c r="AM245" s="121">
        <v>5.2606590000000004</v>
      </c>
      <c r="AN245" s="121">
        <v>3.1995450999999999</v>
      </c>
      <c r="AO245"/>
      <c r="AP245" s="282">
        <v>0.17323514000000001</v>
      </c>
      <c r="AQ245" s="282">
        <v>0.16137870000000001</v>
      </c>
      <c r="AR245" s="282">
        <v>7.1711756999999999E-3</v>
      </c>
      <c r="AS245" s="282">
        <v>4.6852678000000002E-3</v>
      </c>
      <c r="AT245" s="255">
        <f t="shared" si="90"/>
        <v>9.6749819656829993E-6</v>
      </c>
      <c r="AU245" s="256">
        <f t="shared" si="91"/>
        <v>2.6520620473088095E-8</v>
      </c>
      <c r="AV245" s="256">
        <f t="shared" si="92"/>
        <v>0.65619996925000001</v>
      </c>
      <c r="AW245" s="272">
        <v>7.8277442999999998E-6</v>
      </c>
      <c r="AX245" s="272">
        <v>2.3620382999999999E-8</v>
      </c>
      <c r="AY245" s="272">
        <v>6.4524711000000003E-13</v>
      </c>
      <c r="AZ245" s="272">
        <v>2.9531730999999998E-10</v>
      </c>
      <c r="BA245" s="272">
        <v>3.3328573E-11</v>
      </c>
      <c r="BB245" s="272">
        <v>6.3081866000000001E-9</v>
      </c>
      <c r="BC245" s="272">
        <v>1.8309506000000001E-6</v>
      </c>
      <c r="BD245" s="272">
        <v>9.0423110000000003E-10</v>
      </c>
      <c r="BE245" s="272">
        <v>1.9693872999999999E-9</v>
      </c>
      <c r="BF245" s="272">
        <v>4.7347235000000004E-13</v>
      </c>
      <c r="BG245" s="272">
        <v>3.4577390999999998E-15</v>
      </c>
      <c r="BH245" s="272">
        <v>4.8227668000000002E-12</v>
      </c>
      <c r="BI245" s="272">
        <v>6.9295789E-14</v>
      </c>
      <c r="BJ245" s="272">
        <v>9.9765300000000001E-14</v>
      </c>
      <c r="BK245" s="272">
        <v>4.7964126000000004E-9</v>
      </c>
      <c r="BL245" s="272">
        <v>4.8538205999999999E-9</v>
      </c>
      <c r="BM245" s="272">
        <v>2.0505067999999998E-11</v>
      </c>
      <c r="BN245" s="273">
        <v>1.1037925E-4</v>
      </c>
      <c r="BO245" s="273">
        <v>0.65608959</v>
      </c>
      <c r="BP245" s="273">
        <v>0</v>
      </c>
      <c r="BQ245" s="273">
        <v>0</v>
      </c>
      <c r="BR245" s="273">
        <v>0</v>
      </c>
      <c r="BS245"/>
      <c r="BT245" s="121">
        <v>4.3019149000000001E-4</v>
      </c>
      <c r="BU245" s="274">
        <v>1.5623981999999999E-5</v>
      </c>
      <c r="BV245" s="121">
        <v>2.3340802999999999E-4</v>
      </c>
      <c r="BW245" s="274">
        <v>3.8927107000000001E-7</v>
      </c>
      <c r="BX245" s="274">
        <v>1.6936115999999999E-5</v>
      </c>
      <c r="BY245" s="274">
        <v>4.0213417E-6</v>
      </c>
      <c r="BZ245" s="274">
        <v>2.1577862999999999E-9</v>
      </c>
      <c r="CA245" s="274">
        <v>6.1275292000000002E-6</v>
      </c>
      <c r="CB245" s="274">
        <v>5.3101026999999996E-7</v>
      </c>
      <c r="CC245" s="274">
        <v>3.0161019000000001E-7</v>
      </c>
      <c r="CD245" s="274">
        <v>2.5024634000000002E-7</v>
      </c>
      <c r="CE245" s="274">
        <v>1.4905263000000001E-8</v>
      </c>
      <c r="CF245" s="274">
        <v>4.3930473000000002E-9</v>
      </c>
      <c r="CG245" s="274">
        <v>9.5671003000000001E-6</v>
      </c>
      <c r="CH245" s="121">
        <v>1.4107649000000001E-4</v>
      </c>
      <c r="CI245" s="274">
        <v>1.9373108999999998E-6</v>
      </c>
      <c r="CJ245" s="121">
        <v>0</v>
      </c>
      <c r="CK245"/>
      <c r="CL245" s="322">
        <v>7.2887425999999998E-9</v>
      </c>
      <c r="CM245" s="322">
        <v>8.3233250999999999</v>
      </c>
      <c r="CN245" s="322">
        <v>0.13794189000000001</v>
      </c>
      <c r="CO245" s="322">
        <v>1.1650076000000001E-2</v>
      </c>
      <c r="CP245" s="322">
        <v>3.1556208999999999E-4</v>
      </c>
      <c r="CQ245" s="322">
        <v>6.7329866999999997E-9</v>
      </c>
      <c r="CR245" s="322">
        <v>1.2685124999999999E-8</v>
      </c>
      <c r="CS245" s="322">
        <v>6.6319885999999997E-4</v>
      </c>
      <c r="CT245" s="322">
        <v>0.16289966</v>
      </c>
      <c r="CU245" s="322">
        <v>10.663679999999999</v>
      </c>
      <c r="CV245" s="155" t="s">
        <v>2746</v>
      </c>
      <c r="CW245" s="194" t="s">
        <v>2767</v>
      </c>
      <c r="CX245" s="18" t="s">
        <v>2791</v>
      </c>
      <c r="DB245" s="14"/>
      <c r="DC245"/>
      <c r="DD245"/>
      <c r="DE245" s="4"/>
      <c r="DF245"/>
      <c r="DG245"/>
      <c r="DH245"/>
      <c r="DI245"/>
      <c r="DJ245"/>
      <c r="DK245"/>
      <c r="DL245"/>
      <c r="DM245"/>
      <c r="DN245"/>
    </row>
    <row r="246" spans="1:335" ht="14.4" customHeight="1">
      <c r="A246" t="s">
        <v>2687</v>
      </c>
      <c r="B246" s="168" t="s">
        <v>1552</v>
      </c>
      <c r="C246" s="279" t="str">
        <f t="shared" si="75"/>
        <v>A.030.24.113</v>
      </c>
      <c r="D246" s="14" t="s">
        <v>2825</v>
      </c>
      <c r="E246" s="278" t="s">
        <v>1510</v>
      </c>
      <c r="F246" s="281" t="str">
        <f t="shared" si="76"/>
        <v>EPTC ( S-Ethyl dipropylthiocarbamate)</v>
      </c>
      <c r="G246" s="319">
        <f t="shared" si="82"/>
        <v>1.321235260586</v>
      </c>
      <c r="H246" s="319">
        <f t="shared" si="83"/>
        <v>5.2687110160000002E-2</v>
      </c>
      <c r="I246" s="319">
        <f t="shared" si="72"/>
        <v>0.13463402252600001</v>
      </c>
      <c r="J246" s="319">
        <f t="shared" si="73"/>
        <v>8.6446227900000006E-2</v>
      </c>
      <c r="K246" s="319">
        <v>1.0474679</v>
      </c>
      <c r="L246" s="319">
        <v>7.9893564E-2</v>
      </c>
      <c r="M246" s="319">
        <v>5.0503646999999999E-2</v>
      </c>
      <c r="N246" s="319">
        <v>4.2861972999999998E-2</v>
      </c>
      <c r="O246" s="319">
        <v>8.8409972000000007E-3</v>
      </c>
      <c r="P246" s="319">
        <v>4.2449558000000001E-4</v>
      </c>
      <c r="Q246" s="319">
        <v>5.5964437999999998E-4</v>
      </c>
      <c r="R246" s="319">
        <v>4.2198100999999997E-3</v>
      </c>
      <c r="S246" s="319">
        <v>3.6109519000000001E-3</v>
      </c>
      <c r="T246" s="319">
        <v>0</v>
      </c>
      <c r="U246" s="319">
        <v>8.2835275999999999E-2</v>
      </c>
      <c r="V246" s="319">
        <v>1.7001426000000001E-5</v>
      </c>
      <c r="W246" s="319">
        <v>0</v>
      </c>
      <c r="X246" s="319">
        <v>0</v>
      </c>
      <c r="Y246" s="210"/>
      <c r="Z246" s="320">
        <f t="shared" si="77"/>
        <v>7.8756984962406014</v>
      </c>
      <c r="AA246" s="210"/>
      <c r="AB246" s="321">
        <f t="shared" si="78"/>
        <v>1.0474679</v>
      </c>
      <c r="AC246" s="321">
        <f t="shared" si="79"/>
        <v>0.18730413126000001</v>
      </c>
      <c r="AD246" s="321">
        <f t="shared" si="74"/>
        <v>0.13461702110000001</v>
      </c>
      <c r="AE246" s="321">
        <f t="shared" si="80"/>
        <v>0.13463402252599999</v>
      </c>
      <c r="AF246" s="321">
        <f t="shared" si="81"/>
        <v>8.6446227900000006E-2</v>
      </c>
      <c r="AG246"/>
      <c r="AH246" s="121">
        <v>118.14023</v>
      </c>
      <c r="AI246" s="121">
        <v>99.180554999999998</v>
      </c>
      <c r="AJ246" s="121">
        <v>11.229032999999999</v>
      </c>
      <c r="AK246" s="121">
        <v>0</v>
      </c>
      <c r="AL246" s="121">
        <v>1.0700396999999999</v>
      </c>
      <c r="AM246" s="121">
        <v>4.1362455999999996</v>
      </c>
      <c r="AN246" s="121">
        <v>2.5243541</v>
      </c>
      <c r="AO246"/>
      <c r="AP246" s="282">
        <v>0.16916903999999999</v>
      </c>
      <c r="AQ246" s="282">
        <v>0.15759461</v>
      </c>
      <c r="AR246" s="282">
        <v>6.8695427999999996E-3</v>
      </c>
      <c r="AS246" s="282">
        <v>4.7048953000000003E-3</v>
      </c>
      <c r="AT246" s="255">
        <f t="shared" si="90"/>
        <v>9.4481178241960005E-6</v>
      </c>
      <c r="AU246" s="256">
        <f t="shared" si="91"/>
        <v>2.5405113934476401E-8</v>
      </c>
      <c r="AV246" s="256">
        <f t="shared" si="92"/>
        <v>0.65894893017099998</v>
      </c>
      <c r="AW246" s="272">
        <v>7.3699819999999997E-6</v>
      </c>
      <c r="AX246" s="272">
        <v>2.2239265E-8</v>
      </c>
      <c r="AY246" s="272">
        <v>6.0751006000000002E-13</v>
      </c>
      <c r="AZ246" s="272">
        <v>3.2811415E-10</v>
      </c>
      <c r="BA246" s="272">
        <v>3.4006746000000003E-11</v>
      </c>
      <c r="BB246" s="272">
        <v>6.3733526000000001E-9</v>
      </c>
      <c r="BC246" s="272">
        <v>2.0586923999999998E-6</v>
      </c>
      <c r="BD246" s="272">
        <v>9.1437815000000003E-10</v>
      </c>
      <c r="BE246" s="272">
        <v>2.2209283E-9</v>
      </c>
      <c r="BF246" s="272">
        <v>5.5176565999999998E-13</v>
      </c>
      <c r="BG246" s="272">
        <v>4.5915584000000003E-15</v>
      </c>
      <c r="BH246" s="272">
        <v>7.7063494999999995E-12</v>
      </c>
      <c r="BI246" s="272">
        <v>8.6941718E-14</v>
      </c>
      <c r="BJ246" s="272">
        <v>1.4682297999999999E-13</v>
      </c>
      <c r="BK246" s="272">
        <v>5.4560341000000003E-9</v>
      </c>
      <c r="BL246" s="272">
        <v>7.2519166000000001E-9</v>
      </c>
      <c r="BM246" s="272">
        <v>2.1438503000000001E-11</v>
      </c>
      <c r="BN246" s="272">
        <v>9.6130170999999997E-5</v>
      </c>
      <c r="BO246" s="273">
        <v>0.65885280000000002</v>
      </c>
      <c r="BP246" s="273">
        <v>0</v>
      </c>
      <c r="BQ246" s="273">
        <v>0</v>
      </c>
      <c r="BR246" s="273">
        <v>0</v>
      </c>
      <c r="BS246"/>
      <c r="BT246" s="121">
        <v>4.1011116000000002E-4</v>
      </c>
      <c r="BU246" s="274">
        <v>1.7377077E-5</v>
      </c>
      <c r="BV246" s="121">
        <v>2.1959538E-4</v>
      </c>
      <c r="BW246" s="274">
        <v>4.9558943999999999E-7</v>
      </c>
      <c r="BX246" s="274">
        <v>1.9203048E-5</v>
      </c>
      <c r="BY246" s="274">
        <v>4.0603333999999999E-6</v>
      </c>
      <c r="BZ246" s="274">
        <v>3.3613893999999999E-9</v>
      </c>
      <c r="CA246" s="274">
        <v>6.1863036999999998E-6</v>
      </c>
      <c r="CB246" s="274">
        <v>5.6964317999999995E-7</v>
      </c>
      <c r="CC246" s="274">
        <v>3.7031993999999999E-7</v>
      </c>
      <c r="CD246" s="274">
        <v>2.5515883999999999E-7</v>
      </c>
      <c r="CE246" s="274">
        <v>1.5582831E-8</v>
      </c>
      <c r="CF246" s="274">
        <v>4.4624900000000004E-9</v>
      </c>
      <c r="CG246" s="274">
        <v>9.8277146000000004E-6</v>
      </c>
      <c r="CH246" s="121">
        <v>1.3058499E-4</v>
      </c>
      <c r="CI246" s="274">
        <v>1.5622064E-6</v>
      </c>
      <c r="CJ246" s="121">
        <v>0</v>
      </c>
      <c r="CK246"/>
      <c r="CL246" s="322">
        <v>7.4039576000000002E-9</v>
      </c>
      <c r="CM246" s="322">
        <v>7.8265444000000004</v>
      </c>
      <c r="CN246" s="322">
        <v>0.13411381999999999</v>
      </c>
      <c r="CO246" s="322">
        <v>1.2858321000000001E-2</v>
      </c>
      <c r="CP246" s="322">
        <v>3.2175394999999998E-4</v>
      </c>
      <c r="CQ246" s="322">
        <v>6.9985530000000001E-9</v>
      </c>
      <c r="CR246" s="322">
        <v>1.5911923999999999E-8</v>
      </c>
      <c r="CS246" s="322">
        <v>7.5836225999999999E-4</v>
      </c>
      <c r="CT246" s="322">
        <v>0.22250674000000001</v>
      </c>
      <c r="CU246" s="322">
        <v>10.655044999999999</v>
      </c>
      <c r="CV246" s="155" t="s">
        <v>2747</v>
      </c>
      <c r="CW246" s="194" t="s">
        <v>2768</v>
      </c>
      <c r="CX246" s="18" t="s">
        <v>2791</v>
      </c>
      <c r="DB246" s="14"/>
      <c r="DC246"/>
      <c r="DD246"/>
      <c r="DE246" s="4"/>
      <c r="DF246"/>
      <c r="DG246"/>
      <c r="DH246"/>
      <c r="DI246"/>
      <c r="DJ246"/>
      <c r="DK246"/>
      <c r="DL246"/>
      <c r="DM246"/>
      <c r="DN246"/>
    </row>
    <row r="247" spans="1:335" ht="14.4" customHeight="1">
      <c r="A247" t="s">
        <v>2688</v>
      </c>
      <c r="B247" s="168" t="s">
        <v>1552</v>
      </c>
      <c r="C247" s="279" t="str">
        <f t="shared" si="75"/>
        <v>A.030.24.114</v>
      </c>
      <c r="D247" s="14" t="s">
        <v>2825</v>
      </c>
      <c r="E247" s="278" t="s">
        <v>1510</v>
      </c>
      <c r="F247" s="281" t="str">
        <f t="shared" si="76"/>
        <v>Fluazifop-butyl ( (2R)-2-(4-([5-(trifluoromethyl)-2-pyridyl]oxy)phenoxy)propanoic aci</v>
      </c>
      <c r="G247" s="319">
        <f t="shared" si="82"/>
        <v>5.1868484717539998</v>
      </c>
      <c r="H247" s="319">
        <f t="shared" si="83"/>
        <v>0.16735407784</v>
      </c>
      <c r="I247" s="319">
        <f t="shared" si="72"/>
        <v>0.40690815491399995</v>
      </c>
      <c r="J247" s="319">
        <f t="shared" si="73"/>
        <v>0.61026123900000007</v>
      </c>
      <c r="K247" s="319">
        <v>4.0023249999999999</v>
      </c>
      <c r="L247" s="319">
        <v>0.23375493999999999</v>
      </c>
      <c r="M247" s="319">
        <v>0.16759642999999999</v>
      </c>
      <c r="N247" s="319">
        <v>0.14153101000000001</v>
      </c>
      <c r="O247" s="319">
        <v>2.4398103000000001E-2</v>
      </c>
      <c r="P247" s="319">
        <v>6.6335323000000005E-4</v>
      </c>
      <c r="Q247" s="319">
        <v>7.6161160999999998E-4</v>
      </c>
      <c r="R247" s="319">
        <v>5.5293397999999997E-3</v>
      </c>
      <c r="S247" s="319">
        <v>2.2315908999999998E-2</v>
      </c>
      <c r="T247" s="319">
        <v>0</v>
      </c>
      <c r="U247" s="319">
        <v>0.58794533000000004</v>
      </c>
      <c r="V247" s="319">
        <v>2.7445114000000001E-5</v>
      </c>
      <c r="W247" s="319">
        <v>0</v>
      </c>
      <c r="X247" s="319">
        <v>0</v>
      </c>
      <c r="Y247" s="210"/>
      <c r="Z247" s="320">
        <f t="shared" si="77"/>
        <v>30.092669172932329</v>
      </c>
      <c r="AA247" s="210"/>
      <c r="AB247" s="321">
        <f t="shared" si="78"/>
        <v>4.0023249999999999</v>
      </c>
      <c r="AC247" s="321">
        <f t="shared" si="79"/>
        <v>0.57423478764000002</v>
      </c>
      <c r="AD247" s="321">
        <f t="shared" si="74"/>
        <v>0.40688070979999996</v>
      </c>
      <c r="AE247" s="321">
        <f t="shared" si="80"/>
        <v>0.40690815491399995</v>
      </c>
      <c r="AF247" s="321">
        <f t="shared" si="81"/>
        <v>0.61026123900000007</v>
      </c>
      <c r="AG247"/>
      <c r="AH247" s="121">
        <v>492.96872000000002</v>
      </c>
      <c r="AI247" s="121">
        <v>357.45087999999998</v>
      </c>
      <c r="AJ247" s="121">
        <v>79.700574000000003</v>
      </c>
      <c r="AK247" s="121">
        <v>0</v>
      </c>
      <c r="AL247" s="121">
        <v>7.9626378000000004</v>
      </c>
      <c r="AM247" s="121">
        <v>29.835345</v>
      </c>
      <c r="AN247" s="121">
        <v>18.019283999999999</v>
      </c>
      <c r="AO247"/>
      <c r="AP247" s="282">
        <v>0.61001903999999996</v>
      </c>
      <c r="AQ247" s="282">
        <v>0.57164749000000004</v>
      </c>
      <c r="AR247" s="282">
        <v>2.5502311E-2</v>
      </c>
      <c r="AS247" s="282">
        <v>1.2869241999999999E-2</v>
      </c>
      <c r="AT247" s="255">
        <f t="shared" si="90"/>
        <v>3.4271432009792995E-5</v>
      </c>
      <c r="AU247" s="256">
        <f t="shared" si="91"/>
        <v>9.431327929948561E-8</v>
      </c>
      <c r="AV247" s="256">
        <f t="shared" si="92"/>
        <v>1.8024148758</v>
      </c>
      <c r="AW247" s="272">
        <v>2.8025620999999999E-5</v>
      </c>
      <c r="AX247" s="272">
        <v>8.4563735999999997E-8</v>
      </c>
      <c r="AY247" s="272">
        <v>2.3102418999999999E-12</v>
      </c>
      <c r="AZ247" s="272">
        <v>4.9466413999999996E-10</v>
      </c>
      <c r="BA247" s="272">
        <v>5.5932853E-11</v>
      </c>
      <c r="BB247" s="272">
        <v>2.1044771000000001E-8</v>
      </c>
      <c r="BC247" s="272">
        <v>6.2081212999999997E-6</v>
      </c>
      <c r="BD247" s="272">
        <v>3.0000164999999999E-9</v>
      </c>
      <c r="BE247" s="272">
        <v>6.7037476999999998E-9</v>
      </c>
      <c r="BF247" s="272">
        <v>7.9217157999999999E-13</v>
      </c>
      <c r="BG247" s="272">
        <v>5.7653556000000003E-15</v>
      </c>
      <c r="BH247" s="272">
        <v>7.9954428999999994E-12</v>
      </c>
      <c r="BI247" s="272">
        <v>1.1572128000000001E-13</v>
      </c>
      <c r="BJ247" s="272">
        <v>1.6584047000000001E-13</v>
      </c>
      <c r="BK247" s="272">
        <v>8.0296375E-9</v>
      </c>
      <c r="BL247" s="272">
        <v>8.0647042999999998E-9</v>
      </c>
      <c r="BM247" s="272">
        <v>3.4393916000000002E-11</v>
      </c>
      <c r="BN247" s="273">
        <v>4.868758E-4</v>
      </c>
      <c r="BO247" s="273">
        <v>1.801928</v>
      </c>
      <c r="BP247" s="273">
        <v>0</v>
      </c>
      <c r="BQ247" s="273">
        <v>0</v>
      </c>
      <c r="BR247" s="273">
        <v>0</v>
      </c>
      <c r="BS247"/>
      <c r="BT247" s="121">
        <v>1.5496425999999999E-3</v>
      </c>
      <c r="BU247" s="274">
        <v>5.3095232E-5</v>
      </c>
      <c r="BV247" s="121">
        <v>8.3906346000000003E-4</v>
      </c>
      <c r="BW247" s="274">
        <v>6.4981395E-7</v>
      </c>
      <c r="BX247" s="274">
        <v>5.5499862999999999E-5</v>
      </c>
      <c r="BY247" s="274">
        <v>1.3519238E-5</v>
      </c>
      <c r="BZ247" s="274">
        <v>3.5803475E-9</v>
      </c>
      <c r="CA247" s="274">
        <v>2.0559598999999999E-5</v>
      </c>
      <c r="CB247" s="274">
        <v>8.9017332999999999E-7</v>
      </c>
      <c r="CC247" s="274">
        <v>5.0396284000000005E-7</v>
      </c>
      <c r="CD247" s="274">
        <v>4.1997607000000002E-7</v>
      </c>
      <c r="CE247" s="274">
        <v>2.5001188E-8</v>
      </c>
      <c r="CF247" s="274">
        <v>7.3732265000000003E-9</v>
      </c>
      <c r="CG247" s="274">
        <v>3.0627353000000002E-5</v>
      </c>
      <c r="CH247" s="121">
        <v>5.2431828000000004E-4</v>
      </c>
      <c r="CI247" s="274">
        <v>1.0459677E-5</v>
      </c>
      <c r="CJ247" s="121">
        <v>0</v>
      </c>
      <c r="CK247"/>
      <c r="CL247" s="322">
        <v>1.2233319E-8</v>
      </c>
      <c r="CM247" s="322">
        <v>30.012533999999999</v>
      </c>
      <c r="CN247" s="322">
        <v>0.51657096999999996</v>
      </c>
      <c r="CO247" s="322">
        <v>3.9491566999999998E-2</v>
      </c>
      <c r="CP247" s="322">
        <v>1.0384885999999999E-3</v>
      </c>
      <c r="CQ247" s="322">
        <v>1.1294934E-8</v>
      </c>
      <c r="CR247" s="322">
        <v>2.1183788999999999E-8</v>
      </c>
      <c r="CS247" s="322">
        <v>2.2012187999999999E-3</v>
      </c>
      <c r="CT247" s="322">
        <v>0.27139681999999998</v>
      </c>
      <c r="CU247" s="322">
        <v>28.357917</v>
      </c>
      <c r="CV247" s="155" t="s">
        <v>2748</v>
      </c>
      <c r="CW247" s="194" t="s">
        <v>2769</v>
      </c>
      <c r="CX247" s="18" t="s">
        <v>2791</v>
      </c>
      <c r="DB247" s="14"/>
      <c r="DC247"/>
      <c r="DD247"/>
      <c r="DE247" s="4"/>
      <c r="DF247"/>
      <c r="DG247"/>
      <c r="DH247"/>
      <c r="DI247"/>
      <c r="DJ247"/>
      <c r="DK247"/>
      <c r="DL247"/>
      <c r="DM247"/>
      <c r="DN247"/>
    </row>
    <row r="248" spans="1:335" ht="14.4" customHeight="1">
      <c r="A248" t="s">
        <v>2689</v>
      </c>
      <c r="B248" s="168" t="s">
        <v>1552</v>
      </c>
      <c r="C248" s="279" t="str">
        <f t="shared" si="75"/>
        <v>A.030.24.115</v>
      </c>
      <c r="D248" s="14" t="s">
        <v>2825</v>
      </c>
      <c r="E248" s="278" t="s">
        <v>1510</v>
      </c>
      <c r="F248" s="281" t="str">
        <f t="shared" si="76"/>
        <v>Fluometuron (N,N-Dimethyl-N'-[3-(trifluoromethyl)phenyl]urea)</v>
      </c>
      <c r="G248" s="319">
        <f t="shared" si="82"/>
        <v>1.9232444171540002</v>
      </c>
      <c r="H248" s="319">
        <f t="shared" si="83"/>
        <v>7.329645830000002E-2</v>
      </c>
      <c r="I248" s="319">
        <f t="shared" si="72"/>
        <v>0.17431264855399997</v>
      </c>
      <c r="J248" s="319">
        <f t="shared" si="73"/>
        <v>0.12817951029999999</v>
      </c>
      <c r="K248" s="319">
        <v>1.5474558</v>
      </c>
      <c r="L248" s="319">
        <v>9.7838143000000002E-2</v>
      </c>
      <c r="M248" s="319">
        <v>7.1078854999999996E-2</v>
      </c>
      <c r="N248" s="319">
        <v>6.0403640000000001E-2</v>
      </c>
      <c r="O248" s="319">
        <v>1.1524435E-2</v>
      </c>
      <c r="P248" s="319">
        <v>6.3199611000000001E-4</v>
      </c>
      <c r="Q248" s="319">
        <v>7.3638719000000002E-4</v>
      </c>
      <c r="R248" s="319">
        <v>5.3695864999999997E-3</v>
      </c>
      <c r="S248" s="319">
        <v>5.3897503000000001E-3</v>
      </c>
      <c r="T248" s="319">
        <v>0</v>
      </c>
      <c r="U248" s="319">
        <v>0.12278976</v>
      </c>
      <c r="V248" s="319">
        <v>2.6064054000000001E-5</v>
      </c>
      <c r="W248" s="319">
        <v>0</v>
      </c>
      <c r="X248" s="319">
        <v>0</v>
      </c>
      <c r="Y248" s="210"/>
      <c r="Z248" s="320">
        <f t="shared" si="77"/>
        <v>11.635006015037593</v>
      </c>
      <c r="AA248" s="210"/>
      <c r="AB248" s="321">
        <f t="shared" si="78"/>
        <v>1.5474558</v>
      </c>
      <c r="AC248" s="321">
        <f t="shared" si="79"/>
        <v>0.24758304279999999</v>
      </c>
      <c r="AD248" s="321">
        <f t="shared" si="74"/>
        <v>0.17428658449999998</v>
      </c>
      <c r="AE248" s="321">
        <f t="shared" si="80"/>
        <v>0.174312648554</v>
      </c>
      <c r="AF248" s="321">
        <f t="shared" si="81"/>
        <v>0.12817951029999999</v>
      </c>
      <c r="AG248"/>
      <c r="AH248" s="121">
        <v>175.80824999999999</v>
      </c>
      <c r="AI248" s="121">
        <v>147.71870000000001</v>
      </c>
      <c r="AJ248" s="121">
        <v>16.645212999999998</v>
      </c>
      <c r="AK248" s="121">
        <v>0</v>
      </c>
      <c r="AL248" s="121">
        <v>1.5809595999999999</v>
      </c>
      <c r="AM248" s="121">
        <v>6.1246682999999997</v>
      </c>
      <c r="AN248" s="121">
        <v>3.7387139</v>
      </c>
      <c r="AO248"/>
      <c r="AP248" s="282">
        <v>0.24276821000000001</v>
      </c>
      <c r="AQ248" s="282">
        <v>0.22581507000000001</v>
      </c>
      <c r="AR248" s="282">
        <v>1.000912E-2</v>
      </c>
      <c r="AS248" s="282">
        <v>6.9440150000000004E-3</v>
      </c>
      <c r="AT248" s="255">
        <f t="shared" si="90"/>
        <v>1.3538074102280999E-5</v>
      </c>
      <c r="AU248" s="256">
        <f t="shared" si="91"/>
        <v>3.7015976852999988E-8</v>
      </c>
      <c r="AV248" s="256">
        <f t="shared" si="92"/>
        <v>0.97255112061999993</v>
      </c>
      <c r="AW248" s="272">
        <v>1.0891840000000001E-5</v>
      </c>
      <c r="AX248" s="272">
        <v>3.2866794E-8</v>
      </c>
      <c r="AY248" s="272">
        <v>8.9781572000000002E-13</v>
      </c>
      <c r="AZ248" s="272">
        <v>4.7300594999999995E-10</v>
      </c>
      <c r="BA248" s="272">
        <v>5.3022531000000002E-11</v>
      </c>
      <c r="BB248" s="272">
        <v>8.9817088000000004E-9</v>
      </c>
      <c r="BC248" s="272">
        <v>2.6210335999999999E-6</v>
      </c>
      <c r="BD248" s="272">
        <v>1.2892141E-9</v>
      </c>
      <c r="BE248" s="272">
        <v>2.817341E-9</v>
      </c>
      <c r="BF248" s="272">
        <v>7.6141133999999997E-13</v>
      </c>
      <c r="BG248" s="272">
        <v>5.62736E-15</v>
      </c>
      <c r="BH248" s="272">
        <v>8.0037093000000004E-12</v>
      </c>
      <c r="BI248" s="272">
        <v>1.1217313E-13</v>
      </c>
      <c r="BJ248" s="272">
        <v>1.6407015000000001E-13</v>
      </c>
      <c r="BK248" s="272">
        <v>7.6974453000000007E-9</v>
      </c>
      <c r="BL248" s="272">
        <v>7.9953197000000008E-9</v>
      </c>
      <c r="BM248" s="272">
        <v>3.2682945999999998E-11</v>
      </c>
      <c r="BN248" s="273">
        <v>1.4351062E-4</v>
      </c>
      <c r="BO248" s="273">
        <v>0.97240760999999998</v>
      </c>
      <c r="BP248" s="273">
        <v>0</v>
      </c>
      <c r="BQ248" s="273">
        <v>0</v>
      </c>
      <c r="BR248" s="273">
        <v>0</v>
      </c>
      <c r="BS248"/>
      <c r="BT248" s="121">
        <v>5.9822760999999995E-4</v>
      </c>
      <c r="BU248" s="274">
        <v>2.2332035000000001E-5</v>
      </c>
      <c r="BV248" s="121">
        <v>3.2441483999999998E-4</v>
      </c>
      <c r="BW248" s="274">
        <v>6.3099077999999998E-7</v>
      </c>
      <c r="BX248" s="274">
        <v>2.4455433999999999E-5</v>
      </c>
      <c r="BY248" s="274">
        <v>5.7149930000000004E-6</v>
      </c>
      <c r="BZ248" s="274">
        <v>3.5707020999999999E-9</v>
      </c>
      <c r="CA248" s="274">
        <v>8.7122015000000001E-6</v>
      </c>
      <c r="CB248" s="274">
        <v>8.4809427999999998E-7</v>
      </c>
      <c r="CC248" s="274">
        <v>4.8727168999999998E-7</v>
      </c>
      <c r="CD248" s="274">
        <v>3.9809634000000001E-7</v>
      </c>
      <c r="CE248" s="274">
        <v>2.3757326E-8</v>
      </c>
      <c r="CF248" s="274">
        <v>6.9865412000000001E-9</v>
      </c>
      <c r="CG248" s="274">
        <v>1.3769531000000001E-5</v>
      </c>
      <c r="CH248" s="121">
        <v>1.9411701000000001E-4</v>
      </c>
      <c r="CI248" s="274">
        <v>2.312796E-6</v>
      </c>
      <c r="CJ248" s="121">
        <v>0</v>
      </c>
      <c r="CK248"/>
      <c r="CL248" s="322">
        <v>1.1591749E-8</v>
      </c>
      <c r="CM248" s="322">
        <v>11.558975999999999</v>
      </c>
      <c r="CN248" s="322">
        <v>0.19015508</v>
      </c>
      <c r="CO248" s="322">
        <v>1.6650459999999999E-2</v>
      </c>
      <c r="CP248" s="322">
        <v>4.5106835000000001E-4</v>
      </c>
      <c r="CQ248" s="322">
        <v>1.0726813999999999E-8</v>
      </c>
      <c r="CR248" s="322">
        <v>2.0533744000000002E-8</v>
      </c>
      <c r="CS248" s="322">
        <v>9.5559102000000002E-4</v>
      </c>
      <c r="CT248" s="322">
        <v>0.26585003000000001</v>
      </c>
      <c r="CU248" s="322">
        <v>15.891775000000001</v>
      </c>
      <c r="CV248" s="155" t="s">
        <v>2749</v>
      </c>
      <c r="CW248" s="194" t="s">
        <v>2767</v>
      </c>
      <c r="CX248" s="18" t="s">
        <v>2791</v>
      </c>
      <c r="DB248" s="14"/>
      <c r="DC248"/>
      <c r="DD248"/>
      <c r="DE248" s="4"/>
      <c r="DF248"/>
      <c r="DG248"/>
      <c r="DH248"/>
      <c r="DI248"/>
      <c r="DJ248"/>
      <c r="DK248"/>
      <c r="DL248"/>
      <c r="DM248"/>
      <c r="DN248"/>
    </row>
    <row r="249" spans="1:335" ht="14.4" customHeight="1">
      <c r="A249" t="s">
        <v>2690</v>
      </c>
      <c r="B249" s="168" t="s">
        <v>1552</v>
      </c>
      <c r="C249" s="279" t="str">
        <f t="shared" si="75"/>
        <v>A.030.24.116</v>
      </c>
      <c r="D249" s="14" t="s">
        <v>2825</v>
      </c>
      <c r="E249" s="278" t="s">
        <v>1510</v>
      </c>
      <c r="F249" s="281" t="str">
        <f t="shared" si="76"/>
        <v>Glyphosate (N-(Phosphonomethyl)glycine)</v>
      </c>
      <c r="G249" s="319">
        <f t="shared" si="82"/>
        <v>3.3237872816519998</v>
      </c>
      <c r="H249" s="319">
        <f t="shared" si="83"/>
        <v>0.11118462754000001</v>
      </c>
      <c r="I249" s="319">
        <f t="shared" si="72"/>
        <v>0.23268185311199999</v>
      </c>
      <c r="J249" s="319">
        <f t="shared" si="73"/>
        <v>0.28875180100000003</v>
      </c>
      <c r="K249" s="319">
        <v>2.6911689999999999</v>
      </c>
      <c r="L249" s="319">
        <v>0.11617762</v>
      </c>
      <c r="M249" s="319">
        <v>0.11118641</v>
      </c>
      <c r="N249" s="319">
        <v>9.4484989000000005E-2</v>
      </c>
      <c r="O249" s="319">
        <v>1.5020143E-2</v>
      </c>
      <c r="P249" s="319">
        <v>8.8566876000000004E-4</v>
      </c>
      <c r="Q249" s="319">
        <v>7.9382678E-4</v>
      </c>
      <c r="R249" s="319">
        <v>5.2794477000000003E-3</v>
      </c>
      <c r="S249" s="319">
        <v>1.1452251E-2</v>
      </c>
      <c r="T249" s="319">
        <v>0</v>
      </c>
      <c r="U249" s="319">
        <v>0.27729955000000001</v>
      </c>
      <c r="V249" s="319">
        <v>3.8375411999999998E-5</v>
      </c>
      <c r="W249" s="319">
        <v>0</v>
      </c>
      <c r="X249" s="319">
        <v>0</v>
      </c>
      <c r="Y249" s="210"/>
      <c r="Z249" s="320">
        <f t="shared" si="77"/>
        <v>20.234353383458647</v>
      </c>
      <c r="AA249" s="210"/>
      <c r="AB249" s="321">
        <f t="shared" si="78"/>
        <v>2.6911689999999999</v>
      </c>
      <c r="AC249" s="321">
        <f t="shared" si="79"/>
        <v>0.34382810524000001</v>
      </c>
      <c r="AD249" s="321">
        <f t="shared" si="74"/>
        <v>0.23264347769999999</v>
      </c>
      <c r="AE249" s="321">
        <f t="shared" si="80"/>
        <v>0.23268185311199999</v>
      </c>
      <c r="AF249" s="321">
        <f t="shared" si="81"/>
        <v>0.28875180100000003</v>
      </c>
      <c r="AG249"/>
      <c r="AH249" s="121">
        <v>317.75364999999999</v>
      </c>
      <c r="AI249" s="121">
        <v>254.11864</v>
      </c>
      <c r="AJ249" s="121">
        <v>37.590249999999997</v>
      </c>
      <c r="AK249" s="121">
        <v>0</v>
      </c>
      <c r="AL249" s="121">
        <v>3.648739</v>
      </c>
      <c r="AM249" s="121">
        <v>13.933414000000001</v>
      </c>
      <c r="AN249" s="121">
        <v>8.4626143999999996</v>
      </c>
      <c r="AO249"/>
      <c r="AP249" s="282">
        <v>0.40052072</v>
      </c>
      <c r="AQ249" s="282">
        <v>0.37266659000000002</v>
      </c>
      <c r="AR249" s="282">
        <v>1.6975535E-2</v>
      </c>
      <c r="AS249" s="282">
        <v>1.0878598999999999E-2</v>
      </c>
      <c r="AT249" s="255">
        <f t="shared" si="90"/>
        <v>2.2342121487033999E-5</v>
      </c>
      <c r="AU249" s="256">
        <f t="shared" si="91"/>
        <v>6.27793438089147E-8</v>
      </c>
      <c r="AV249" s="256">
        <f t="shared" si="92"/>
        <v>1.52361329164</v>
      </c>
      <c r="AW249" s="272">
        <v>1.8917954000000002E-5</v>
      </c>
      <c r="AX249" s="272">
        <v>5.7085245999999997E-8</v>
      </c>
      <c r="AY249" s="272">
        <v>1.5594239000000001E-12</v>
      </c>
      <c r="AZ249" s="272">
        <v>6.2474997000000001E-10</v>
      </c>
      <c r="BA249" s="272">
        <v>8.0189863999999996E-11</v>
      </c>
      <c r="BB249" s="272">
        <v>1.4049395999999999E-8</v>
      </c>
      <c r="BC249" s="272">
        <v>3.3953585999999999E-6</v>
      </c>
      <c r="BD249" s="272">
        <v>2.0134019999999999E-9</v>
      </c>
      <c r="BE249" s="272">
        <v>3.6276363000000002E-9</v>
      </c>
      <c r="BF249" s="272">
        <v>9.1929325000000007E-13</v>
      </c>
      <c r="BG249" s="272">
        <v>4.9134237000000002E-15</v>
      </c>
      <c r="BH249" s="272">
        <v>2.6825834E-12</v>
      </c>
      <c r="BI249" s="272">
        <v>1.1472839000000001E-13</v>
      </c>
      <c r="BJ249" s="272">
        <v>9.5825551000000006E-14</v>
      </c>
      <c r="BK249" s="272">
        <v>9.7403189000000006E-9</v>
      </c>
      <c r="BL249" s="272">
        <v>4.3142323000000002E-9</v>
      </c>
      <c r="BM249" s="272">
        <v>4.7682741000000003E-11</v>
      </c>
      <c r="BN249" s="273">
        <v>2.8009163999999999E-4</v>
      </c>
      <c r="BO249" s="273">
        <v>1.5233331999999999</v>
      </c>
      <c r="BP249" s="273">
        <v>0</v>
      </c>
      <c r="BQ249" s="273">
        <v>0</v>
      </c>
      <c r="BR249" s="273">
        <v>0</v>
      </c>
      <c r="BS249"/>
      <c r="BT249" s="121">
        <v>1.0221955E-3</v>
      </c>
      <c r="BU249" s="274">
        <v>2.9568545999999999E-5</v>
      </c>
      <c r="BV249" s="121">
        <v>5.6418745999999996E-4</v>
      </c>
      <c r="BW249" s="274">
        <v>6.2145605000000003E-7</v>
      </c>
      <c r="BX249" s="274">
        <v>3.1137426999999998E-5</v>
      </c>
      <c r="BY249" s="274">
        <v>8.9511980999999994E-6</v>
      </c>
      <c r="BZ249" s="274">
        <v>1.4774651E-9</v>
      </c>
      <c r="CA249" s="274">
        <v>1.3646598E-5</v>
      </c>
      <c r="CB249" s="274">
        <v>1.1885051E-6</v>
      </c>
      <c r="CC249" s="274">
        <v>5.2527979999999997E-7</v>
      </c>
      <c r="CD249" s="274">
        <v>6.0267760999999995E-7</v>
      </c>
      <c r="CE249" s="274">
        <v>3.4663933E-8</v>
      </c>
      <c r="CF249" s="274">
        <v>1.0633733E-8</v>
      </c>
      <c r="CG249" s="274">
        <v>2.0952782000000001E-5</v>
      </c>
      <c r="CH249" s="121">
        <v>3.4569347999999998E-4</v>
      </c>
      <c r="CI249" s="274">
        <v>5.0733146999999997E-6</v>
      </c>
      <c r="CJ249" s="121">
        <v>0</v>
      </c>
      <c r="CK249"/>
      <c r="CL249" s="322">
        <v>1.7643005E-8</v>
      </c>
      <c r="CM249" s="322">
        <v>20.120799999999999</v>
      </c>
      <c r="CN249" s="322">
        <v>0.31689199000000001</v>
      </c>
      <c r="CO249" s="322">
        <v>2.2377877000000001E-2</v>
      </c>
      <c r="CP249" s="322">
        <v>6.9522118999999999E-4</v>
      </c>
      <c r="CQ249" s="322">
        <v>1.5788073999999999E-8</v>
      </c>
      <c r="CR249" s="322">
        <v>2.1012876000000001E-8</v>
      </c>
      <c r="CS249" s="322">
        <v>1.1952502E-3</v>
      </c>
      <c r="CT249" s="322">
        <v>0.21165078000000001</v>
      </c>
      <c r="CU249" s="322">
        <v>25.04937</v>
      </c>
      <c r="CV249" s="155" t="s">
        <v>2750</v>
      </c>
      <c r="CW249" s="194" t="s">
        <v>2770</v>
      </c>
      <c r="CX249" s="18" t="s">
        <v>2791</v>
      </c>
      <c r="DB249" s="14"/>
      <c r="DC249"/>
      <c r="DD249"/>
      <c r="DE249" s="4"/>
      <c r="DF249"/>
      <c r="DG249"/>
      <c r="DH249"/>
      <c r="DI249"/>
      <c r="DJ249"/>
      <c r="DK249"/>
      <c r="DL249"/>
      <c r="DM249"/>
      <c r="DN249"/>
    </row>
    <row r="250" spans="1:335" ht="14.4" customHeight="1">
      <c r="A250" t="s">
        <v>2691</v>
      </c>
      <c r="B250" s="168" t="s">
        <v>1552</v>
      </c>
      <c r="C250" s="279" t="str">
        <f t="shared" si="75"/>
        <v>A.030.24.117</v>
      </c>
      <c r="D250" s="14" t="s">
        <v>2825</v>
      </c>
      <c r="E250" s="278" t="s">
        <v>1510</v>
      </c>
      <c r="F250" s="281" t="str">
        <f t="shared" si="76"/>
        <v>Linuron (3-(3,4-dichlorophenyl)-1-methoxy-1-methylurea)</v>
      </c>
      <c r="G250" s="319">
        <f t="shared" si="82"/>
        <v>1.472287128099</v>
      </c>
      <c r="H250" s="319">
        <f t="shared" si="83"/>
        <v>5.4984069660000003E-2</v>
      </c>
      <c r="I250" s="319">
        <f t="shared" si="72"/>
        <v>0.13386350963899998</v>
      </c>
      <c r="J250" s="319">
        <f t="shared" si="73"/>
        <v>0.1131342488</v>
      </c>
      <c r="K250" s="319">
        <v>1.1703053000000001</v>
      </c>
      <c r="L250" s="319">
        <v>7.6644411999999995E-2</v>
      </c>
      <c r="M250" s="319">
        <v>5.3467496000000003E-2</v>
      </c>
      <c r="N250" s="319">
        <v>4.5369402000000003E-2</v>
      </c>
      <c r="O250" s="319">
        <v>8.6872913999999999E-3</v>
      </c>
      <c r="P250" s="319">
        <v>4.2031543000000001E-4</v>
      </c>
      <c r="Q250" s="319">
        <v>5.0706082999999998E-4</v>
      </c>
      <c r="R250" s="319">
        <v>3.7344019999999999E-3</v>
      </c>
      <c r="S250" s="319">
        <v>4.5551087999999998E-3</v>
      </c>
      <c r="T250" s="319">
        <v>0</v>
      </c>
      <c r="U250" s="319">
        <v>0.10857914</v>
      </c>
      <c r="V250" s="319">
        <v>1.7199639E-5</v>
      </c>
      <c r="W250" s="319">
        <v>0</v>
      </c>
      <c r="X250" s="319">
        <v>0</v>
      </c>
      <c r="Y250" s="210"/>
      <c r="Z250" s="320">
        <f t="shared" si="77"/>
        <v>8.7992879699248121</v>
      </c>
      <c r="AA250" s="210"/>
      <c r="AB250" s="321">
        <f t="shared" si="78"/>
        <v>1.1703053000000001</v>
      </c>
      <c r="AC250" s="321">
        <f t="shared" si="79"/>
        <v>0.18883037965999999</v>
      </c>
      <c r="AD250" s="321">
        <f t="shared" si="74"/>
        <v>0.13384631</v>
      </c>
      <c r="AE250" s="321">
        <f t="shared" si="80"/>
        <v>0.13386350963899998</v>
      </c>
      <c r="AF250" s="321">
        <f t="shared" si="81"/>
        <v>0.1131342488</v>
      </c>
      <c r="AG250"/>
      <c r="AH250" s="121">
        <v>134.95593</v>
      </c>
      <c r="AI250" s="121">
        <v>110.05491000000001</v>
      </c>
      <c r="AJ250" s="121">
        <v>14.71881</v>
      </c>
      <c r="AK250" s="121">
        <v>0</v>
      </c>
      <c r="AL250" s="121">
        <v>1.4218995999999999</v>
      </c>
      <c r="AM250" s="121">
        <v>5.4468268000000002</v>
      </c>
      <c r="AN250" s="121">
        <v>3.3134918999999998</v>
      </c>
      <c r="AO250"/>
      <c r="AP250" s="282">
        <v>0.18389401999999999</v>
      </c>
      <c r="AQ250" s="282">
        <v>0.17136529</v>
      </c>
      <c r="AR250" s="282">
        <v>7.5732667000000002E-3</v>
      </c>
      <c r="AS250" s="282">
        <v>4.9554667000000002E-3</v>
      </c>
      <c r="AT250" s="255">
        <f t="shared" si="90"/>
        <v>1.0273698448739E-5</v>
      </c>
      <c r="AU250" s="256">
        <f t="shared" si="91"/>
        <v>2.8007643613244499E-8</v>
      </c>
      <c r="AV250" s="256">
        <f t="shared" si="92"/>
        <v>0.69404295294000007</v>
      </c>
      <c r="AW250" s="272">
        <v>8.2280442000000001E-6</v>
      </c>
      <c r="AX250" s="272">
        <v>2.4828288999999999E-8</v>
      </c>
      <c r="AY250" s="272">
        <v>6.7824417999999998E-13</v>
      </c>
      <c r="AZ250" s="272">
        <v>3.1734927E-10</v>
      </c>
      <c r="BA250" s="272">
        <v>3.4835169000000002E-11</v>
      </c>
      <c r="BB250" s="272">
        <v>6.7461858000000002E-9</v>
      </c>
      <c r="BC250" s="272">
        <v>2.027542E-6</v>
      </c>
      <c r="BD250" s="272">
        <v>9.6700163999999993E-10</v>
      </c>
      <c r="BE250" s="272">
        <v>2.1834142000000001E-9</v>
      </c>
      <c r="BF250" s="272">
        <v>5.1712891E-13</v>
      </c>
      <c r="BG250" s="272">
        <v>3.9587294999999996E-15</v>
      </c>
      <c r="BH250" s="272">
        <v>5.9435874999999999E-12</v>
      </c>
      <c r="BI250" s="272">
        <v>7.7690584999999997E-14</v>
      </c>
      <c r="BJ250" s="272">
        <v>1.1886934E-13</v>
      </c>
      <c r="BK250" s="272">
        <v>5.1953925999999998E-9</v>
      </c>
      <c r="BL250" s="272">
        <v>5.8184858999999998E-9</v>
      </c>
      <c r="BM250" s="272">
        <v>2.1599294000000001E-11</v>
      </c>
      <c r="BN250" s="273">
        <v>1.1501294E-4</v>
      </c>
      <c r="BO250" s="273">
        <v>0.69392794000000002</v>
      </c>
      <c r="BP250" s="273">
        <v>0</v>
      </c>
      <c r="BQ250" s="273">
        <v>0</v>
      </c>
      <c r="BR250" s="273">
        <v>0</v>
      </c>
      <c r="BS250"/>
      <c r="BT250" s="121">
        <v>4.5399573999999998E-4</v>
      </c>
      <c r="BU250" s="274">
        <v>1.7241746E-5</v>
      </c>
      <c r="BV250" s="121">
        <v>2.4534749999999999E-4</v>
      </c>
      <c r="BW250" s="274">
        <v>4.3876008000000002E-7</v>
      </c>
      <c r="BX250" s="274">
        <v>1.8774726999999999E-5</v>
      </c>
      <c r="BY250" s="274">
        <v>4.3014470000000003E-6</v>
      </c>
      <c r="BZ250" s="274">
        <v>2.6312046E-9</v>
      </c>
      <c r="CA250" s="274">
        <v>6.5534635000000002E-6</v>
      </c>
      <c r="CB250" s="274">
        <v>5.6403371000000001E-7</v>
      </c>
      <c r="CC250" s="274">
        <v>3.355251E-7</v>
      </c>
      <c r="CD250" s="274">
        <v>2.6150037000000002E-7</v>
      </c>
      <c r="CE250" s="274">
        <v>1.5700353999999999E-8</v>
      </c>
      <c r="CF250" s="274">
        <v>4.5851667999999996E-9</v>
      </c>
      <c r="CG250" s="274">
        <v>1.0262533000000001E-5</v>
      </c>
      <c r="CH250" s="121">
        <v>1.4788179999999999E-4</v>
      </c>
      <c r="CI250" s="274">
        <v>2.0097795999999999E-6</v>
      </c>
      <c r="CJ250" s="121">
        <v>0</v>
      </c>
      <c r="CK250"/>
      <c r="CL250" s="322">
        <v>7.6074980999999999E-9</v>
      </c>
      <c r="CM250" s="322">
        <v>8.7492332000000008</v>
      </c>
      <c r="CN250" s="322">
        <v>0.14674862</v>
      </c>
      <c r="CO250" s="322">
        <v>1.2822594E-2</v>
      </c>
      <c r="CP250" s="322">
        <v>3.381883E-4</v>
      </c>
      <c r="CQ250" s="322">
        <v>7.0790163000000003E-9</v>
      </c>
      <c r="CR250" s="322">
        <v>1.4220747999999999E-8</v>
      </c>
      <c r="CS250" s="322">
        <v>7.3773518000000004E-4</v>
      </c>
      <c r="CT250" s="322">
        <v>0.18850874000000001</v>
      </c>
      <c r="CU250" s="322">
        <v>11.245887</v>
      </c>
      <c r="CV250" s="155" t="s">
        <v>2751</v>
      </c>
      <c r="CW250" s="194" t="s">
        <v>2767</v>
      </c>
      <c r="CX250" s="18" t="s">
        <v>2791</v>
      </c>
      <c r="DB250" s="14"/>
      <c r="DC250"/>
      <c r="DD250"/>
      <c r="DE250" s="4"/>
      <c r="DF250"/>
      <c r="DG250"/>
      <c r="DH250"/>
      <c r="DI250"/>
      <c r="DJ250"/>
      <c r="DK250"/>
      <c r="DL250"/>
      <c r="DM250"/>
      <c r="DN250"/>
    </row>
    <row r="251" spans="1:335" ht="14.4" customHeight="1">
      <c r="A251" t="s">
        <v>2692</v>
      </c>
      <c r="B251" s="168" t="s">
        <v>1552</v>
      </c>
      <c r="C251" s="279" t="str">
        <f t="shared" si="75"/>
        <v>A.030.24.118</v>
      </c>
      <c r="D251" s="14" t="s">
        <v>2825</v>
      </c>
      <c r="E251" s="278" t="s">
        <v>1510</v>
      </c>
      <c r="F251" s="281" t="str">
        <f t="shared" si="76"/>
        <v>MCPA (2-methyl-4-chlorophenoxyacetic acid)</v>
      </c>
      <c r="G251" s="319">
        <f t="shared" si="82"/>
        <v>1.016218569636</v>
      </c>
      <c r="H251" s="319">
        <f t="shared" si="83"/>
        <v>4.6893361179999996E-2</v>
      </c>
      <c r="I251" s="319">
        <f t="shared" si="72"/>
        <v>0.131653119756</v>
      </c>
      <c r="J251" s="319">
        <f t="shared" si="73"/>
        <v>3.8655288700000005E-2</v>
      </c>
      <c r="K251" s="319">
        <v>0.79901679999999997</v>
      </c>
      <c r="L251" s="319">
        <v>8.3105999E-2</v>
      </c>
      <c r="M251" s="319">
        <v>4.3638872000000002E-2</v>
      </c>
      <c r="N251" s="319">
        <v>3.7043553999999999E-2</v>
      </c>
      <c r="O251" s="319">
        <v>8.8097100000000001E-3</v>
      </c>
      <c r="P251" s="319">
        <v>4.1233498999999999E-4</v>
      </c>
      <c r="Q251" s="319">
        <v>6.2776219000000002E-4</v>
      </c>
      <c r="R251" s="319">
        <v>4.8923880000000001E-3</v>
      </c>
      <c r="S251" s="319">
        <v>1.8932227E-3</v>
      </c>
      <c r="T251" s="319">
        <v>0</v>
      </c>
      <c r="U251" s="319">
        <v>3.6762066000000003E-2</v>
      </c>
      <c r="V251" s="319">
        <v>1.5860755999999999E-5</v>
      </c>
      <c r="W251" s="319">
        <v>0</v>
      </c>
      <c r="X251" s="319">
        <v>0</v>
      </c>
      <c r="Y251" s="210"/>
      <c r="Z251" s="320">
        <f t="shared" si="77"/>
        <v>6.0076451127819546</v>
      </c>
      <c r="AA251" s="210"/>
      <c r="AB251" s="321">
        <f t="shared" si="78"/>
        <v>0.79901679999999997</v>
      </c>
      <c r="AC251" s="321">
        <f t="shared" si="79"/>
        <v>0.17853062018000002</v>
      </c>
      <c r="AD251" s="321">
        <f t="shared" si="74"/>
        <v>0.13163725900000001</v>
      </c>
      <c r="AE251" s="321">
        <f t="shared" si="80"/>
        <v>0.131653119756</v>
      </c>
      <c r="AF251" s="321">
        <f t="shared" si="81"/>
        <v>3.8655288700000005E-2</v>
      </c>
      <c r="AG251"/>
      <c r="AH251" s="121">
        <v>85.154335000000003</v>
      </c>
      <c r="AI251" s="121">
        <v>76.819739999999996</v>
      </c>
      <c r="AJ251" s="121">
        <v>4.9834531999999996</v>
      </c>
      <c r="AK251" s="121">
        <v>0</v>
      </c>
      <c r="AL251" s="121">
        <v>0.44343988000000001</v>
      </c>
      <c r="AM251" s="121">
        <v>1.7947706000000001</v>
      </c>
      <c r="AN251" s="121">
        <v>1.112932</v>
      </c>
      <c r="AO251"/>
      <c r="AP251" s="282">
        <v>0.1379542</v>
      </c>
      <c r="AQ251" s="282">
        <v>0.12845139</v>
      </c>
      <c r="AR251" s="282">
        <v>5.4174554E-3</v>
      </c>
      <c r="AS251" s="282">
        <v>4.0853492999999999E-3</v>
      </c>
      <c r="AT251" s="255">
        <f t="shared" si="90"/>
        <v>7.7009227661389998E-6</v>
      </c>
      <c r="AU251" s="256">
        <f t="shared" si="91"/>
        <v>2.00349679157088E-8</v>
      </c>
      <c r="AV251" s="256">
        <f t="shared" si="92"/>
        <v>0.57217777548799997</v>
      </c>
      <c r="AW251" s="272">
        <v>5.6318557000000001E-6</v>
      </c>
      <c r="AX251" s="272">
        <v>1.6994737E-8</v>
      </c>
      <c r="AY251" s="272">
        <v>4.6422967E-13</v>
      </c>
      <c r="AZ251" s="272">
        <v>3.3218258E-10</v>
      </c>
      <c r="BA251" s="272">
        <v>3.0952959000000002E-11</v>
      </c>
      <c r="BB251" s="272">
        <v>5.5081976999999997E-9</v>
      </c>
      <c r="BC251" s="272">
        <v>2.0480470999999999E-6</v>
      </c>
      <c r="BD251" s="272">
        <v>7.9163987999999995E-10</v>
      </c>
      <c r="BE251" s="272">
        <v>2.2165829999999999E-9</v>
      </c>
      <c r="BF251" s="272">
        <v>5.8816496999999999E-13</v>
      </c>
      <c r="BG251" s="272">
        <v>5.5104818E-15</v>
      </c>
      <c r="BH251" s="272">
        <v>1.0501155E-11</v>
      </c>
      <c r="BI251" s="272">
        <v>9.9458527000000006E-14</v>
      </c>
      <c r="BJ251" s="272">
        <v>1.9000406E-13</v>
      </c>
      <c r="BK251" s="272">
        <v>5.6696279000000002E-9</v>
      </c>
      <c r="BL251" s="272">
        <v>9.479005E-9</v>
      </c>
      <c r="BM251" s="272">
        <v>2.0159513000000001E-11</v>
      </c>
      <c r="BN251" s="272">
        <v>6.0695488000000002E-5</v>
      </c>
      <c r="BO251" s="273">
        <v>0.57211707999999994</v>
      </c>
      <c r="BP251" s="273">
        <v>0</v>
      </c>
      <c r="BQ251" s="273">
        <v>0</v>
      </c>
      <c r="BR251" s="273">
        <v>0</v>
      </c>
      <c r="BS251"/>
      <c r="BT251" s="121">
        <v>3.2029158000000001E-4</v>
      </c>
      <c r="BU251" s="274">
        <v>1.7062816999999998E-5</v>
      </c>
      <c r="BV251" s="121">
        <v>1.6750909E-4</v>
      </c>
      <c r="BW251" s="274">
        <v>5.7425992999999997E-7</v>
      </c>
      <c r="BX251" s="274">
        <v>1.9330125000000002E-5</v>
      </c>
      <c r="BY251" s="274">
        <v>3.5037349999999999E-6</v>
      </c>
      <c r="BZ251" s="274">
        <v>4.5112488999999998E-9</v>
      </c>
      <c r="CA251" s="274">
        <v>5.3382683999999999E-6</v>
      </c>
      <c r="CB251" s="274">
        <v>5.5332453E-7</v>
      </c>
      <c r="CC251" s="274">
        <v>4.1539388999999999E-7</v>
      </c>
      <c r="CD251" s="274">
        <v>2.3202097000000001E-7</v>
      </c>
      <c r="CE251" s="274">
        <v>1.4652019000000001E-8</v>
      </c>
      <c r="CF251" s="274">
        <v>4.0367907000000003E-9</v>
      </c>
      <c r="CG251" s="274">
        <v>8.7298396000000003E-6</v>
      </c>
      <c r="CH251" s="274">
        <v>9.6263537000000005E-5</v>
      </c>
      <c r="CI251" s="274">
        <v>7.5597274000000005E-7</v>
      </c>
      <c r="CJ251" s="121">
        <v>0</v>
      </c>
      <c r="CK251"/>
      <c r="CL251" s="322">
        <v>6.6976557000000001E-9</v>
      </c>
      <c r="CM251" s="322">
        <v>5.9623746000000004</v>
      </c>
      <c r="CN251" s="322">
        <v>0.1079426</v>
      </c>
      <c r="CO251" s="322">
        <v>1.2511101E-2</v>
      </c>
      <c r="CP251" s="322">
        <v>2.8217159999999999E-4</v>
      </c>
      <c r="CQ251" s="322">
        <v>6.5310221000000003E-9</v>
      </c>
      <c r="CR251" s="322">
        <v>1.8199244000000001E-8</v>
      </c>
      <c r="CS251" s="322">
        <v>7.7019198999999999E-4</v>
      </c>
      <c r="CT251" s="322">
        <v>0.27299269999999998</v>
      </c>
      <c r="CU251" s="322">
        <v>9.2021124000000007</v>
      </c>
      <c r="CV251" s="155" t="s">
        <v>2752</v>
      </c>
      <c r="CW251" s="194" t="s">
        <v>2758</v>
      </c>
      <c r="CX251" s="18" t="s">
        <v>2791</v>
      </c>
      <c r="DB251" s="14"/>
      <c r="DC251"/>
      <c r="DD251"/>
      <c r="DE251" s="4"/>
      <c r="DF251"/>
      <c r="DG251"/>
      <c r="DH251"/>
      <c r="DI251"/>
      <c r="DJ251"/>
      <c r="DK251"/>
      <c r="DL251"/>
      <c r="DM251"/>
      <c r="DN251"/>
    </row>
    <row r="252" spans="1:335" s="1" customFormat="1" ht="14.4" customHeight="1">
      <c r="A252" t="s">
        <v>2693</v>
      </c>
      <c r="B252" s="168" t="s">
        <v>1552</v>
      </c>
      <c r="C252" s="279" t="str">
        <f t="shared" si="75"/>
        <v>A.030.24.119</v>
      </c>
      <c r="D252" s="14" t="s">
        <v>2825</v>
      </c>
      <c r="E252" s="278" t="s">
        <v>1510</v>
      </c>
      <c r="F252" s="281" t="str">
        <f t="shared" si="76"/>
        <v>Metolachlor ((RS)-2-Chloro-N-(2-ethyl-6-methyl-phenyl)-N-(1-methoxypropan-2-yl)acetam</v>
      </c>
      <c r="G252" s="319">
        <f t="shared" si="82"/>
        <v>1.8645074963249999</v>
      </c>
      <c r="H252" s="319">
        <f t="shared" si="83"/>
        <v>7.7593928650000005E-2</v>
      </c>
      <c r="I252" s="319">
        <f t="shared" si="72"/>
        <v>0.202107477875</v>
      </c>
      <c r="J252" s="319">
        <f t="shared" si="73"/>
        <v>0.1037192898</v>
      </c>
      <c r="K252" s="319">
        <v>1.4810867999999999</v>
      </c>
      <c r="L252" s="319">
        <v>0.12150291000000001</v>
      </c>
      <c r="M252" s="319">
        <v>7.3750385000000002E-2</v>
      </c>
      <c r="N252" s="319">
        <v>6.2622644000000005E-2</v>
      </c>
      <c r="O252" s="319">
        <v>1.3409829999999999E-2</v>
      </c>
      <c r="P252" s="319">
        <v>6.6238582000000001E-4</v>
      </c>
      <c r="Q252" s="319">
        <v>8.9906882999999998E-4</v>
      </c>
      <c r="R252" s="319">
        <v>6.8278541E-3</v>
      </c>
      <c r="S252" s="319">
        <v>4.5346937999999996E-3</v>
      </c>
      <c r="T252" s="319">
        <v>0</v>
      </c>
      <c r="U252" s="319">
        <v>9.9184596E-2</v>
      </c>
      <c r="V252" s="319">
        <v>2.6328774999999999E-5</v>
      </c>
      <c r="W252" s="319">
        <v>0</v>
      </c>
      <c r="X252" s="319">
        <v>0</v>
      </c>
      <c r="Y252" s="210"/>
      <c r="Z252" s="320">
        <f t="shared" si="77"/>
        <v>11.135990977443608</v>
      </c>
      <c r="AA252" s="210"/>
      <c r="AB252" s="321">
        <f t="shared" si="78"/>
        <v>1.4810867999999999</v>
      </c>
      <c r="AC252" s="321">
        <f t="shared" si="79"/>
        <v>0.27967507775</v>
      </c>
      <c r="AD252" s="321">
        <f t="shared" si="74"/>
        <v>0.2020811491</v>
      </c>
      <c r="AE252" s="321">
        <f t="shared" si="80"/>
        <v>0.20210747787500002</v>
      </c>
      <c r="AF252" s="321">
        <f t="shared" si="81"/>
        <v>0.1037192898</v>
      </c>
      <c r="AG252"/>
      <c r="AH252" s="121">
        <v>164.06943000000001</v>
      </c>
      <c r="AI252" s="121">
        <v>141.42708999999999</v>
      </c>
      <c r="AJ252" s="121">
        <v>13.445353000000001</v>
      </c>
      <c r="AK252" s="121">
        <v>0</v>
      </c>
      <c r="AL252" s="121">
        <v>1.2580197</v>
      </c>
      <c r="AM252" s="121">
        <v>4.9224743000000002</v>
      </c>
      <c r="AN252" s="121">
        <v>3.0164886000000002</v>
      </c>
      <c r="AO252"/>
      <c r="AP252" s="282">
        <v>0.24294925000000001</v>
      </c>
      <c r="AQ252" s="282">
        <v>0.22617039999999999</v>
      </c>
      <c r="AR252" s="282">
        <v>9.7888556999999998E-3</v>
      </c>
      <c r="AS252" s="282">
        <v>6.9899932999999996E-3</v>
      </c>
      <c r="AT252" s="255">
        <f t="shared" si="90"/>
        <v>1.3559376872198999E-5</v>
      </c>
      <c r="AU252" s="256">
        <f t="shared" si="91"/>
        <v>3.62013895645136E-8</v>
      </c>
      <c r="AV252" s="256">
        <f t="shared" si="92"/>
        <v>0.97899066284000003</v>
      </c>
      <c r="AW252" s="272">
        <v>1.0429041999999999E-5</v>
      </c>
      <c r="AX252" s="272">
        <v>3.1470412000000002E-8</v>
      </c>
      <c r="AY252" s="272">
        <v>8.5966448999999998E-13</v>
      </c>
      <c r="AZ252" s="272">
        <v>5.1612013000000003E-10</v>
      </c>
      <c r="BA252" s="272">
        <v>5.2426869000000002E-11</v>
      </c>
      <c r="BB252" s="272">
        <v>9.3116715000000004E-9</v>
      </c>
      <c r="BC252" s="272">
        <v>3.0997652999999999E-6</v>
      </c>
      <c r="BD252" s="272">
        <v>1.3370856E-9</v>
      </c>
      <c r="BE252" s="272">
        <v>3.3455654999999999E-9</v>
      </c>
      <c r="BF252" s="272">
        <v>8.7698243999999998E-13</v>
      </c>
      <c r="BG252" s="272">
        <v>7.4867135999999999E-15</v>
      </c>
      <c r="BH252" s="272">
        <v>1.2949453E-11</v>
      </c>
      <c r="BI252" s="272">
        <v>1.4026493000000001E-13</v>
      </c>
      <c r="BJ252" s="272">
        <v>2.4362993999999998E-13</v>
      </c>
      <c r="BK252" s="272">
        <v>8.6270227000000007E-9</v>
      </c>
      <c r="BL252" s="272">
        <v>1.2062331E-8</v>
      </c>
      <c r="BM252" s="272">
        <v>3.3248983000000002E-11</v>
      </c>
      <c r="BN252" s="273">
        <v>1.2777283999999999E-4</v>
      </c>
      <c r="BO252" s="273">
        <v>0.97886289000000004</v>
      </c>
      <c r="BP252" s="273">
        <v>0</v>
      </c>
      <c r="BQ252" s="273">
        <v>0</v>
      </c>
      <c r="BR252" s="273">
        <v>0</v>
      </c>
      <c r="BS252"/>
      <c r="BT252" s="121">
        <v>5.8247702E-4</v>
      </c>
      <c r="BU252" s="274">
        <v>2.6079444999999999E-5</v>
      </c>
      <c r="BV252" s="121">
        <v>3.1050096999999999E-4</v>
      </c>
      <c r="BW252" s="274">
        <v>8.0178944000000002E-7</v>
      </c>
      <c r="BX252" s="274">
        <v>2.9071115000000001E-5</v>
      </c>
      <c r="BY252" s="274">
        <v>5.9262444000000002E-6</v>
      </c>
      <c r="BZ252" s="274">
        <v>5.6271391000000002E-9</v>
      </c>
      <c r="CA252" s="274">
        <v>9.0307900999999992E-6</v>
      </c>
      <c r="CB252" s="274">
        <v>8.8887512999999997E-7</v>
      </c>
      <c r="CC252" s="274">
        <v>5.9491907999999998E-7</v>
      </c>
      <c r="CD252" s="274">
        <v>3.9329949000000001E-7</v>
      </c>
      <c r="CE252" s="274">
        <v>2.4167063000000001E-8</v>
      </c>
      <c r="CF252" s="274">
        <v>6.8719916000000001E-9</v>
      </c>
      <c r="CG252" s="274">
        <v>1.4493847E-5</v>
      </c>
      <c r="CH252" s="121">
        <v>1.827466E-4</v>
      </c>
      <c r="CI252" s="274">
        <v>1.9124567E-6</v>
      </c>
      <c r="CJ252" s="121">
        <v>0</v>
      </c>
      <c r="CK252"/>
      <c r="CL252" s="322">
        <v>1.1401690999999999E-8</v>
      </c>
      <c r="CM252" s="322">
        <v>11.060048999999999</v>
      </c>
      <c r="CN252" s="322">
        <v>0.19087366</v>
      </c>
      <c r="CO252" s="322">
        <v>1.9260500999999999E-2</v>
      </c>
      <c r="CP252" s="322">
        <v>4.7211719999999999E-4</v>
      </c>
      <c r="CQ252" s="322">
        <v>1.0838729E-8</v>
      </c>
      <c r="CR252" s="322">
        <v>2.5669979000000001E-8</v>
      </c>
      <c r="CS252" s="322">
        <v>1.1493829999999999E-3</v>
      </c>
      <c r="CT252" s="322">
        <v>0.36463131999999998</v>
      </c>
      <c r="CU252" s="322">
        <v>15.850357000000001</v>
      </c>
      <c r="CV252" s="155" t="s">
        <v>2753</v>
      </c>
      <c r="CW252" s="194" t="s">
        <v>2759</v>
      </c>
      <c r="CX252" s="18" t="s">
        <v>2791</v>
      </c>
      <c r="CY252" s="20"/>
      <c r="CZ252" s="20"/>
      <c r="DA252" s="19"/>
      <c r="DB252" s="14"/>
      <c r="DC252"/>
      <c r="DD252"/>
      <c r="DE252" s="4"/>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row>
    <row r="253" spans="1:335" ht="14.4" customHeight="1">
      <c r="A253" t="s">
        <v>2694</v>
      </c>
      <c r="B253" s="168" t="s">
        <v>1552</v>
      </c>
      <c r="C253" s="279" t="str">
        <f t="shared" si="75"/>
        <v>A.030.24.120</v>
      </c>
      <c r="D253" s="14" t="s">
        <v>2825</v>
      </c>
      <c r="E253" s="278" t="s">
        <v>1510</v>
      </c>
      <c r="F253" s="281" t="str">
        <f t="shared" si="76"/>
        <v>Paraquat (1,1'-Dimethyl[4,4'-bipyridine]-1,1'-diium dichloride)</v>
      </c>
      <c r="G253" s="319">
        <f t="shared" si="82"/>
        <v>3.5444301815530004</v>
      </c>
      <c r="H253" s="319">
        <f t="shared" si="83"/>
        <v>0.12906953550000003</v>
      </c>
      <c r="I253" s="319">
        <f t="shared" si="72"/>
        <v>0.257546061253</v>
      </c>
      <c r="J253" s="319">
        <f t="shared" si="73"/>
        <v>0.1929151848</v>
      </c>
      <c r="K253" s="319">
        <v>2.9648994000000002</v>
      </c>
      <c r="L253" s="319">
        <v>0.12141615</v>
      </c>
      <c r="M253" s="319">
        <v>0.12714099000000001</v>
      </c>
      <c r="N253" s="319">
        <v>0.10850927</v>
      </c>
      <c r="O253" s="319">
        <v>1.7822233999999999E-2</v>
      </c>
      <c r="P253" s="319">
        <v>1.4169491000000001E-3</v>
      </c>
      <c r="Q253" s="319">
        <v>1.3210824E-3</v>
      </c>
      <c r="R253" s="319">
        <v>8.9279224999999993E-3</v>
      </c>
      <c r="S253" s="319">
        <v>8.8857847999999993E-3</v>
      </c>
      <c r="T253" s="319">
        <v>0</v>
      </c>
      <c r="U253" s="319">
        <v>0.18402940000000001</v>
      </c>
      <c r="V253" s="319">
        <v>6.0998753000000001E-5</v>
      </c>
      <c r="W253" s="319">
        <v>0</v>
      </c>
      <c r="X253" s="319">
        <v>0</v>
      </c>
      <c r="Y253" s="210"/>
      <c r="Z253" s="320">
        <f t="shared" si="77"/>
        <v>22.292476691729323</v>
      </c>
      <c r="AA253" s="210"/>
      <c r="AB253" s="321">
        <f t="shared" si="78"/>
        <v>2.9648994000000002</v>
      </c>
      <c r="AC253" s="321">
        <f t="shared" si="79"/>
        <v>0.38655459800000003</v>
      </c>
      <c r="AD253" s="321">
        <f t="shared" si="74"/>
        <v>0.25748506250000003</v>
      </c>
      <c r="AE253" s="321">
        <f t="shared" si="80"/>
        <v>0.257546061253</v>
      </c>
      <c r="AF253" s="321">
        <f t="shared" si="81"/>
        <v>0.1929151848</v>
      </c>
      <c r="AG253"/>
      <c r="AH253" s="121">
        <v>333.80405999999999</v>
      </c>
      <c r="AI253" s="121">
        <v>291.95557000000002</v>
      </c>
      <c r="AJ253" s="121">
        <v>24.946894</v>
      </c>
      <c r="AK253" s="121">
        <v>0</v>
      </c>
      <c r="AL253" s="121">
        <v>2.2750393999999998</v>
      </c>
      <c r="AM253" s="121">
        <v>9.0572209000000008</v>
      </c>
      <c r="AN253" s="121">
        <v>5.5693371999999997</v>
      </c>
      <c r="AO253"/>
      <c r="AP253" s="282">
        <v>0.44390391000000001</v>
      </c>
      <c r="AQ253" s="282">
        <v>0.41086043</v>
      </c>
      <c r="AR253" s="282">
        <v>1.8770235999999999E-2</v>
      </c>
      <c r="AS253" s="282">
        <v>1.4273245E-2</v>
      </c>
      <c r="AT253" s="255">
        <f t="shared" si="90"/>
        <v>2.4631920183590006E-5</v>
      </c>
      <c r="AU253" s="256">
        <f t="shared" si="91"/>
        <v>6.9416552796996125E-8</v>
      </c>
      <c r="AV253" s="256">
        <f t="shared" si="92"/>
        <v>1.99905389188</v>
      </c>
      <c r="AW253" s="272">
        <v>2.0910449999999999E-5</v>
      </c>
      <c r="AX253" s="272">
        <v>6.3100143000000005E-8</v>
      </c>
      <c r="AY253" s="272">
        <v>1.7236265E-12</v>
      </c>
      <c r="AZ253" s="272">
        <v>1.0076879E-9</v>
      </c>
      <c r="BA253" s="272">
        <v>1.2703079E-10</v>
      </c>
      <c r="BB253" s="272">
        <v>1.6134802999999999E-8</v>
      </c>
      <c r="BC253" s="272">
        <v>3.6800131999999999E-6</v>
      </c>
      <c r="BD253" s="272">
        <v>2.3222248000000002E-9</v>
      </c>
      <c r="BE253" s="272">
        <v>3.9085715000000004E-9</v>
      </c>
      <c r="BF253" s="272">
        <v>1.5024257E-12</v>
      </c>
      <c r="BG253" s="272">
        <v>8.4982961000000008E-15</v>
      </c>
      <c r="BH253" s="272">
        <v>6.1218187000000003E-12</v>
      </c>
      <c r="BI253" s="272">
        <v>1.9265729E-13</v>
      </c>
      <c r="BJ253" s="272">
        <v>1.8206550999999999E-13</v>
      </c>
      <c r="BK253" s="272">
        <v>1.5807657000000002E-8</v>
      </c>
      <c r="BL253" s="272">
        <v>8.3798049000000003E-9</v>
      </c>
      <c r="BM253" s="272">
        <v>7.5882405E-11</v>
      </c>
      <c r="BN253" s="273">
        <v>2.5759188E-4</v>
      </c>
      <c r="BO253" s="273">
        <v>1.9987963</v>
      </c>
      <c r="BP253" s="273">
        <v>0</v>
      </c>
      <c r="BQ253" s="273">
        <v>0</v>
      </c>
      <c r="BR253" s="273">
        <v>0</v>
      </c>
      <c r="BS253"/>
      <c r="BT253" s="121">
        <v>1.1193106999999999E-3</v>
      </c>
      <c r="BU253" s="274">
        <v>3.2151576E-5</v>
      </c>
      <c r="BV253" s="121">
        <v>6.2157341000000004E-4</v>
      </c>
      <c r="BW253" s="274">
        <v>1.0506031999999999E-6</v>
      </c>
      <c r="BX253" s="274">
        <v>3.4836558000000003E-5</v>
      </c>
      <c r="BY253" s="274">
        <v>1.0215774E-5</v>
      </c>
      <c r="BZ253" s="274">
        <v>3.1199926000000001E-9</v>
      </c>
      <c r="CA253" s="274">
        <v>1.5600753E-5</v>
      </c>
      <c r="CB253" s="274">
        <v>1.9014459E-6</v>
      </c>
      <c r="CC253" s="274">
        <v>8.7416787999999998E-7</v>
      </c>
      <c r="CD253" s="274">
        <v>9.5459619999999991E-7</v>
      </c>
      <c r="CE253" s="274">
        <v>5.5163587000000001E-8</v>
      </c>
      <c r="CF253" s="274">
        <v>1.6831757E-8</v>
      </c>
      <c r="CG253" s="274">
        <v>2.4763407999999999E-5</v>
      </c>
      <c r="CH253" s="121">
        <v>3.7173735999999999E-4</v>
      </c>
      <c r="CI253" s="274">
        <v>3.5759202999999999E-6</v>
      </c>
      <c r="CJ253" s="121">
        <v>0</v>
      </c>
      <c r="CK253"/>
      <c r="CL253" s="322">
        <v>2.7926485E-8</v>
      </c>
      <c r="CM253" s="322">
        <v>22.112310999999998</v>
      </c>
      <c r="CN253" s="322">
        <v>0.33194172</v>
      </c>
      <c r="CO253" s="322">
        <v>2.4489790000000001E-2</v>
      </c>
      <c r="CP253" s="322">
        <v>8.0530985E-4</v>
      </c>
      <c r="CQ253" s="322">
        <v>2.5096702000000001E-8</v>
      </c>
      <c r="CR253" s="322">
        <v>3.5282461000000003E-8</v>
      </c>
      <c r="CS253" s="322">
        <v>1.3139937999999999E-3</v>
      </c>
      <c r="CT253" s="322">
        <v>0.37311892000000002</v>
      </c>
      <c r="CU253" s="322">
        <v>33.452173000000002</v>
      </c>
      <c r="CV253" s="155" t="s">
        <v>2754</v>
      </c>
      <c r="CW253" s="194" t="s">
        <v>2771</v>
      </c>
      <c r="CX253" s="18" t="s">
        <v>2791</v>
      </c>
      <c r="DB253" s="14"/>
      <c r="DC253"/>
      <c r="DD253"/>
      <c r="DE253" s="4"/>
      <c r="DF253"/>
      <c r="DG253"/>
      <c r="DH253"/>
      <c r="DI253"/>
      <c r="DJ253"/>
      <c r="DK253"/>
      <c r="DL253"/>
      <c r="DM253"/>
      <c r="DN253"/>
    </row>
    <row r="254" spans="1:335" ht="14.4" customHeight="1">
      <c r="A254" t="s">
        <v>2695</v>
      </c>
      <c r="B254" s="168" t="s">
        <v>1552</v>
      </c>
      <c r="C254" s="279" t="str">
        <f t="shared" si="75"/>
        <v>A.030.24.121</v>
      </c>
      <c r="D254" s="14" t="s">
        <v>2825</v>
      </c>
      <c r="E254" s="278" t="s">
        <v>1510</v>
      </c>
      <c r="F254" s="281" t="str">
        <f t="shared" si="76"/>
        <v>Propachlor (2-Chloro-N-phenyl-N-(propan-2-yl)acetamide)</v>
      </c>
      <c r="G254" s="319">
        <f t="shared" si="82"/>
        <v>1.914549480417</v>
      </c>
      <c r="H254" s="319">
        <f t="shared" si="83"/>
        <v>7.8221983239999987E-2</v>
      </c>
      <c r="I254" s="319">
        <f t="shared" si="72"/>
        <v>0.20003845427700001</v>
      </c>
      <c r="J254" s="319">
        <f t="shared" si="73"/>
        <v>0.11084444289999999</v>
      </c>
      <c r="K254" s="319">
        <v>1.5254445999999999</v>
      </c>
      <c r="L254" s="319">
        <v>0.11870515</v>
      </c>
      <c r="M254" s="319">
        <v>7.4654415000000002E-2</v>
      </c>
      <c r="N254" s="319">
        <v>6.3402481999999996E-2</v>
      </c>
      <c r="O254" s="319">
        <v>1.3266801E-2</v>
      </c>
      <c r="P254" s="319">
        <v>6.7021072000000002E-4</v>
      </c>
      <c r="Q254" s="319">
        <v>8.8248951999999996E-4</v>
      </c>
      <c r="R254" s="319">
        <v>6.6520381999999999E-3</v>
      </c>
      <c r="S254" s="319">
        <v>4.8038129000000001E-3</v>
      </c>
      <c r="T254" s="319">
        <v>0</v>
      </c>
      <c r="U254" s="319">
        <v>0.10604063</v>
      </c>
      <c r="V254" s="319">
        <v>2.6851077000000002E-5</v>
      </c>
      <c r="W254" s="319">
        <v>0</v>
      </c>
      <c r="X254" s="319">
        <v>0</v>
      </c>
      <c r="Y254" s="210"/>
      <c r="Z254" s="320">
        <f t="shared" si="77"/>
        <v>11.469508270676691</v>
      </c>
      <c r="AA254" s="210"/>
      <c r="AB254" s="321">
        <f t="shared" si="78"/>
        <v>1.5254445999999999</v>
      </c>
      <c r="AC254" s="321">
        <f t="shared" si="79"/>
        <v>0.27823358643999996</v>
      </c>
      <c r="AD254" s="321">
        <f t="shared" si="74"/>
        <v>0.2000116032</v>
      </c>
      <c r="AE254" s="321">
        <f t="shared" si="80"/>
        <v>0.20003845427699998</v>
      </c>
      <c r="AF254" s="321">
        <f t="shared" si="81"/>
        <v>0.11084444289999999</v>
      </c>
      <c r="AG254"/>
      <c r="AH254" s="121">
        <v>169.90502000000001</v>
      </c>
      <c r="AI254" s="121">
        <v>145.68612999999999</v>
      </c>
      <c r="AJ254" s="121">
        <v>14.374743</v>
      </c>
      <c r="AK254" s="121">
        <v>0</v>
      </c>
      <c r="AL254" s="121">
        <v>1.3495995999999999</v>
      </c>
      <c r="AM254" s="121">
        <v>5.2687616000000004</v>
      </c>
      <c r="AN254" s="121">
        <v>3.2257872999999999</v>
      </c>
      <c r="AO254"/>
      <c r="AP254" s="282">
        <v>0.24779249</v>
      </c>
      <c r="AQ254" s="282">
        <v>0.2306319</v>
      </c>
      <c r="AR254" s="282">
        <v>1.0034065E-2</v>
      </c>
      <c r="AS254" s="282">
        <v>7.1265280999999996E-3</v>
      </c>
      <c r="AT254" s="255">
        <f t="shared" si="90"/>
        <v>1.3826852086343999E-5</v>
      </c>
      <c r="AU254" s="256">
        <f t="shared" si="91"/>
        <v>3.7108230659881306E-8</v>
      </c>
      <c r="AV254" s="256">
        <f t="shared" si="92"/>
        <v>0.99811318476999999</v>
      </c>
      <c r="AW254" s="272">
        <v>1.0740575999999999E-5</v>
      </c>
      <c r="AX254" s="272">
        <v>3.2410466E-8</v>
      </c>
      <c r="AY254" s="272">
        <v>8.8534476000000004E-13</v>
      </c>
      <c r="AZ254" s="272">
        <v>5.1786385E-10</v>
      </c>
      <c r="BA254" s="272">
        <v>5.3718394E-11</v>
      </c>
      <c r="BB254" s="272">
        <v>9.4276279000000006E-9</v>
      </c>
      <c r="BC254" s="272">
        <v>3.0562496999999999E-6</v>
      </c>
      <c r="BD254" s="272">
        <v>1.3536550999999999E-9</v>
      </c>
      <c r="BE254" s="272">
        <v>3.2959938999999999E-9</v>
      </c>
      <c r="BF254" s="272">
        <v>8.7046769000000003E-13</v>
      </c>
      <c r="BG254" s="272">
        <v>7.2356113000000006E-15</v>
      </c>
      <c r="BH254" s="272">
        <v>1.2127690999999999E-11</v>
      </c>
      <c r="BI254" s="272">
        <v>1.3707099E-13</v>
      </c>
      <c r="BJ254" s="272">
        <v>2.3119083000000001E-13</v>
      </c>
      <c r="BK254" s="272">
        <v>8.6093731999999994E-9</v>
      </c>
      <c r="BL254" s="272">
        <v>1.1417803E-8</v>
      </c>
      <c r="BM254" s="272">
        <v>3.3856658999999997E-11</v>
      </c>
      <c r="BN254" s="273">
        <v>1.3366477000000001E-4</v>
      </c>
      <c r="BO254" s="273">
        <v>0.99797952000000001</v>
      </c>
      <c r="BP254" s="273">
        <v>0</v>
      </c>
      <c r="BQ254" s="273">
        <v>0</v>
      </c>
      <c r="BR254" s="273">
        <v>0</v>
      </c>
      <c r="BS254"/>
      <c r="BT254" s="121">
        <v>5.9762051999999997E-4</v>
      </c>
      <c r="BU254" s="274">
        <v>2.5775384E-5</v>
      </c>
      <c r="BV254" s="121">
        <v>3.1980031999999999E-4</v>
      </c>
      <c r="BW254" s="274">
        <v>7.8124308999999996E-7</v>
      </c>
      <c r="BX254" s="274">
        <v>2.8638320000000001E-5</v>
      </c>
      <c r="BY254" s="274">
        <v>5.9995889000000001E-6</v>
      </c>
      <c r="BZ254" s="274">
        <v>5.2908137000000002E-9</v>
      </c>
      <c r="CA254" s="274">
        <v>9.1433652000000004E-6</v>
      </c>
      <c r="CB254" s="274">
        <v>8.9937560000000002E-7</v>
      </c>
      <c r="CC254" s="274">
        <v>5.8394845000000003E-7</v>
      </c>
      <c r="CD254" s="274">
        <v>4.0306187000000002E-7</v>
      </c>
      <c r="CE254" s="274">
        <v>2.4609131000000001E-8</v>
      </c>
      <c r="CF254" s="274">
        <v>7.0494509999999998E-9</v>
      </c>
      <c r="CG254" s="274">
        <v>1.4629711E-5</v>
      </c>
      <c r="CH254" s="121">
        <v>1.8889576000000001E-4</v>
      </c>
      <c r="CI254" s="274">
        <v>2.0334863999999999E-6</v>
      </c>
      <c r="CJ254" s="121">
        <v>0</v>
      </c>
      <c r="CK254"/>
      <c r="CL254" s="322">
        <v>1.1696124000000001E-8</v>
      </c>
      <c r="CM254" s="322">
        <v>11.391869</v>
      </c>
      <c r="CN254" s="322">
        <v>0.19449791</v>
      </c>
      <c r="CO254" s="322">
        <v>1.9071095E-2</v>
      </c>
      <c r="CP254" s="322">
        <v>4.7706107000000002E-4</v>
      </c>
      <c r="CQ254" s="322">
        <v>1.1053086999999999E-8</v>
      </c>
      <c r="CR254" s="322">
        <v>2.5086543000000001E-8</v>
      </c>
      <c r="CS254" s="322">
        <v>1.1297130000000001E-3</v>
      </c>
      <c r="CT254" s="322">
        <v>0.35055963000000001</v>
      </c>
      <c r="CU254" s="322">
        <v>16.193942</v>
      </c>
      <c r="CV254" s="155" t="s">
        <v>2755</v>
      </c>
      <c r="CW254" s="194" t="s">
        <v>2759</v>
      </c>
      <c r="CX254" s="18" t="s">
        <v>2791</v>
      </c>
      <c r="DB254" s="14"/>
      <c r="DC254"/>
      <c r="DD254"/>
      <c r="DE254" s="4"/>
      <c r="DF254"/>
      <c r="DG254"/>
      <c r="DH254"/>
      <c r="DI254"/>
      <c r="DJ254"/>
      <c r="DK254"/>
      <c r="DL254"/>
      <c r="DM254"/>
      <c r="DN254"/>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row>
    <row r="255" spans="1:335" ht="14.4" customHeight="1">
      <c r="A255" t="s">
        <v>2696</v>
      </c>
      <c r="B255" s="168" t="s">
        <v>1552</v>
      </c>
      <c r="C255" s="279" t="str">
        <f t="shared" si="75"/>
        <v>A.030.24.122</v>
      </c>
      <c r="D255" s="14" t="s">
        <v>2825</v>
      </c>
      <c r="E255" s="278" t="s">
        <v>1510</v>
      </c>
      <c r="F255" s="281" t="str">
        <f t="shared" si="76"/>
        <v>Propanil (N-(3,4-Dichlorophenyl)propanamide)</v>
      </c>
      <c r="G255" s="319">
        <f t="shared" si="82"/>
        <v>1.4495669877339998</v>
      </c>
      <c r="H255" s="319">
        <f t="shared" si="83"/>
        <v>5.334542724E-2</v>
      </c>
      <c r="I255" s="319">
        <f t="shared" si="72"/>
        <v>0.112632207894</v>
      </c>
      <c r="J255" s="319">
        <f t="shared" si="73"/>
        <v>8.54966526E-2</v>
      </c>
      <c r="K255" s="319">
        <v>1.1980926999999999</v>
      </c>
      <c r="L255" s="319">
        <v>5.6558339999999999E-2</v>
      </c>
      <c r="M255" s="319">
        <v>5.2330942999999998E-2</v>
      </c>
      <c r="N255" s="319">
        <v>4.4600628000000003E-2</v>
      </c>
      <c r="O255" s="319">
        <v>7.6629888000000002E-3</v>
      </c>
      <c r="P255" s="319">
        <v>5.4371145000000004E-4</v>
      </c>
      <c r="Q255" s="319">
        <v>5.3809899000000004E-4</v>
      </c>
      <c r="R255" s="319">
        <v>3.7197606000000001E-3</v>
      </c>
      <c r="S255" s="319">
        <v>3.8009516000000001E-3</v>
      </c>
      <c r="T255" s="319">
        <v>0</v>
      </c>
      <c r="U255" s="319">
        <v>8.1695700999999996E-2</v>
      </c>
      <c r="V255" s="319">
        <v>2.3164294000000001E-5</v>
      </c>
      <c r="W255" s="319">
        <v>0</v>
      </c>
      <c r="X255" s="319">
        <v>0</v>
      </c>
      <c r="Y255" s="210"/>
      <c r="Z255" s="320">
        <f t="shared" si="77"/>
        <v>9.0082157894736827</v>
      </c>
      <c r="AA255" s="210"/>
      <c r="AB255" s="321">
        <f t="shared" si="78"/>
        <v>1.1980926999999999</v>
      </c>
      <c r="AC255" s="321">
        <f t="shared" si="79"/>
        <v>0.16595447084000003</v>
      </c>
      <c r="AD255" s="321">
        <f t="shared" si="74"/>
        <v>0.1126090436</v>
      </c>
      <c r="AE255" s="321">
        <f t="shared" si="80"/>
        <v>0.11263220789399998</v>
      </c>
      <c r="AF255" s="321">
        <f t="shared" si="81"/>
        <v>8.54966526E-2</v>
      </c>
      <c r="AG255"/>
      <c r="AH255" s="121">
        <v>135.44085000000001</v>
      </c>
      <c r="AI255" s="121">
        <v>116.81896999999999</v>
      </c>
      <c r="AJ255" s="121">
        <v>11.074590000000001</v>
      </c>
      <c r="AK255" s="121">
        <v>0</v>
      </c>
      <c r="AL255" s="121">
        <v>1.0266597</v>
      </c>
      <c r="AM255" s="121">
        <v>4.0423551</v>
      </c>
      <c r="AN255" s="121">
        <v>2.4782728000000001</v>
      </c>
      <c r="AO255"/>
      <c r="AP255" s="282">
        <v>0.18172619000000001</v>
      </c>
      <c r="AQ255" s="282">
        <v>0.16846728</v>
      </c>
      <c r="AR255" s="282">
        <v>7.6296901999999998E-3</v>
      </c>
      <c r="AS255" s="282">
        <v>5.6292197999999998E-3</v>
      </c>
      <c r="AT255" s="255">
        <f t="shared" si="90"/>
        <v>1.0099957149706999E-5</v>
      </c>
      <c r="AU255" s="256">
        <f t="shared" si="91"/>
        <v>2.8216309648462605E-8</v>
      </c>
      <c r="AV255" s="256">
        <f t="shared" si="92"/>
        <v>0.78840613426000006</v>
      </c>
      <c r="AW255" s="272">
        <v>8.4441629000000001E-6</v>
      </c>
      <c r="AX255" s="272">
        <v>2.5481207000000001E-8</v>
      </c>
      <c r="AY255" s="272">
        <v>6.9604676999999996E-13</v>
      </c>
      <c r="AZ255" s="272">
        <v>3.9165906000000002E-10</v>
      </c>
      <c r="BA255" s="272">
        <v>4.7973847000000001E-11</v>
      </c>
      <c r="BB255" s="272">
        <v>6.6318922999999998E-9</v>
      </c>
      <c r="BC255" s="272">
        <v>1.6384025E-6</v>
      </c>
      <c r="BD255" s="272">
        <v>9.536296199999999E-10</v>
      </c>
      <c r="BE255" s="272">
        <v>1.7476731E-9</v>
      </c>
      <c r="BF255" s="272">
        <v>5.9585024999999997E-13</v>
      </c>
      <c r="BG255" s="272">
        <v>3.6501085999999999E-15</v>
      </c>
      <c r="BH255" s="272">
        <v>3.4661856000000001E-12</v>
      </c>
      <c r="BI255" s="272">
        <v>7.9485949000000001E-14</v>
      </c>
      <c r="BJ255" s="272">
        <v>8.7416785E-14</v>
      </c>
      <c r="BK255" s="272">
        <v>6.2027388999999997E-9</v>
      </c>
      <c r="BL255" s="272">
        <v>4.1174855999999999E-9</v>
      </c>
      <c r="BM255" s="272">
        <v>2.8871293E-11</v>
      </c>
      <c r="BN255" s="273">
        <v>1.0670426E-4</v>
      </c>
      <c r="BO255" s="273">
        <v>0.78829943000000002</v>
      </c>
      <c r="BP255" s="273">
        <v>0</v>
      </c>
      <c r="BQ255" s="273">
        <v>0</v>
      </c>
      <c r="BR255" s="273">
        <v>0</v>
      </c>
      <c r="BS255"/>
      <c r="BT255" s="121">
        <v>4.5541020999999998E-4</v>
      </c>
      <c r="BU255" s="274">
        <v>1.4191055000000001E-5</v>
      </c>
      <c r="BV255" s="121">
        <v>2.5117295999999999E-4</v>
      </c>
      <c r="BW255" s="274">
        <v>4.3754027000000001E-7</v>
      </c>
      <c r="BX255" s="274">
        <v>1.5418782999999999E-5</v>
      </c>
      <c r="BY255" s="274">
        <v>4.2058576000000002E-6</v>
      </c>
      <c r="BZ255" s="274">
        <v>1.6588425E-9</v>
      </c>
      <c r="CA255" s="274">
        <v>6.4192465999999999E-6</v>
      </c>
      <c r="CB255" s="274">
        <v>7.2962249000000002E-7</v>
      </c>
      <c r="CC255" s="274">
        <v>3.5606323999999997E-7</v>
      </c>
      <c r="CD255" s="274">
        <v>3.6043387000000001E-7</v>
      </c>
      <c r="CE255" s="274">
        <v>2.0987912000000001E-8</v>
      </c>
      <c r="CF255" s="274">
        <v>6.3483357000000003E-9</v>
      </c>
      <c r="CG255" s="274">
        <v>1.0166436E-5</v>
      </c>
      <c r="CH255" s="121">
        <v>1.5035601E-4</v>
      </c>
      <c r="CI255" s="274">
        <v>1.567201E-6</v>
      </c>
      <c r="CJ255" s="121">
        <v>0</v>
      </c>
      <c r="CK255"/>
      <c r="CL255" s="322">
        <v>1.0532869E-8</v>
      </c>
      <c r="CM255" s="322">
        <v>8.9399996000000002</v>
      </c>
      <c r="CN255" s="322">
        <v>0.13799316</v>
      </c>
      <c r="CO255" s="322">
        <v>1.0729880000000001E-2</v>
      </c>
      <c r="CP255" s="322">
        <v>3.3151794999999998E-4</v>
      </c>
      <c r="CQ255" s="322">
        <v>9.5311760999999993E-9</v>
      </c>
      <c r="CR255" s="322">
        <v>1.4554783999999999E-8</v>
      </c>
      <c r="CS255" s="322">
        <v>5.8900494999999996E-4</v>
      </c>
      <c r="CT255" s="322">
        <v>0.16423705</v>
      </c>
      <c r="CU255" s="322">
        <v>13.104468000000001</v>
      </c>
      <c r="CV255" s="155" t="s">
        <v>2756</v>
      </c>
      <c r="CW255" s="194" t="s">
        <v>2759</v>
      </c>
      <c r="CX255" s="18" t="s">
        <v>2791</v>
      </c>
      <c r="DB255" s="14"/>
      <c r="DC255"/>
      <c r="DD255"/>
      <c r="DE255" s="4"/>
      <c r="DF255"/>
      <c r="DG255"/>
      <c r="DH255"/>
      <c r="DI255"/>
      <c r="DJ255"/>
      <c r="DK255"/>
      <c r="DL255"/>
      <c r="DM255"/>
      <c r="DN255"/>
      <c r="DU255" s="1"/>
      <c r="DV255" s="1"/>
      <c r="DW255" s="1"/>
      <c r="DX255" s="1"/>
    </row>
    <row r="256" spans="1:335" ht="14.4" customHeight="1">
      <c r="A256" t="s">
        <v>2697</v>
      </c>
      <c r="B256" s="168" t="s">
        <v>1552</v>
      </c>
      <c r="C256" s="279" t="str">
        <f t="shared" si="75"/>
        <v>A.030.24.123</v>
      </c>
      <c r="D256" s="14" t="s">
        <v>2825</v>
      </c>
      <c r="E256" s="278" t="s">
        <v>1510</v>
      </c>
      <c r="F256" s="281" t="str">
        <f t="shared" si="76"/>
        <v>Trifluralin (2,6-Dinitro-N,N-dipropyl-4-(trifluoromethyl)aniline)</v>
      </c>
      <c r="G256" s="319">
        <f t="shared" si="82"/>
        <v>1.079976855795</v>
      </c>
      <c r="H256" s="319">
        <f t="shared" si="83"/>
        <v>4.328884098E-2</v>
      </c>
      <c r="I256" s="319">
        <f t="shared" si="72"/>
        <v>0.113419864515</v>
      </c>
      <c r="J256" s="319">
        <f t="shared" si="73"/>
        <v>7.4159710300000001E-2</v>
      </c>
      <c r="K256" s="319">
        <v>0.84910843999999996</v>
      </c>
      <c r="L256" s="319">
        <v>6.8531851000000005E-2</v>
      </c>
      <c r="M256" s="319">
        <v>4.1405915000000001E-2</v>
      </c>
      <c r="N256" s="319">
        <v>3.5111123000000001E-2</v>
      </c>
      <c r="O256" s="319">
        <v>7.3944541000000004E-3</v>
      </c>
      <c r="P256" s="319">
        <v>3.2857021000000001E-4</v>
      </c>
      <c r="Q256" s="319">
        <v>4.5469367000000003E-4</v>
      </c>
      <c r="R256" s="319">
        <v>3.4691061E-3</v>
      </c>
      <c r="S256" s="319">
        <v>3.0416102999999998E-3</v>
      </c>
      <c r="T256" s="319">
        <v>0</v>
      </c>
      <c r="U256" s="319">
        <v>7.1118100000000004E-2</v>
      </c>
      <c r="V256" s="319">
        <v>1.2992415000000001E-5</v>
      </c>
      <c r="W256" s="319">
        <v>0</v>
      </c>
      <c r="X256" s="319">
        <v>0</v>
      </c>
      <c r="Y256" s="210"/>
      <c r="Z256" s="320">
        <f t="shared" si="77"/>
        <v>6.3842739849624053</v>
      </c>
      <c r="AA256" s="210"/>
      <c r="AB256" s="321">
        <f t="shared" si="78"/>
        <v>0.84910843999999996</v>
      </c>
      <c r="AC256" s="321">
        <f t="shared" si="79"/>
        <v>0.15669571308000002</v>
      </c>
      <c r="AD256" s="321">
        <f t="shared" si="74"/>
        <v>0.1134068721</v>
      </c>
      <c r="AE256" s="321">
        <f t="shared" si="80"/>
        <v>0.113419864515</v>
      </c>
      <c r="AF256" s="321">
        <f t="shared" si="81"/>
        <v>7.4159710300000001E-2</v>
      </c>
      <c r="AG256"/>
      <c r="AH256" s="121">
        <v>96.085054</v>
      </c>
      <c r="AI256" s="121">
        <v>79.789457999999996</v>
      </c>
      <c r="AJ256" s="121">
        <v>9.6406603999999998</v>
      </c>
      <c r="AK256" s="121">
        <v>0</v>
      </c>
      <c r="AL256" s="121">
        <v>0.92543973999999996</v>
      </c>
      <c r="AM256" s="121">
        <v>3.5599128000000002</v>
      </c>
      <c r="AN256" s="121">
        <v>2.1695834000000001</v>
      </c>
      <c r="AO256"/>
      <c r="AP256" s="282">
        <v>0.13830218999999999</v>
      </c>
      <c r="AQ256" s="282">
        <v>0.12897233</v>
      </c>
      <c r="AR256" s="282">
        <v>5.5909022999999997E-3</v>
      </c>
      <c r="AS256" s="282">
        <v>3.7389581000000002E-3</v>
      </c>
      <c r="AT256" s="255">
        <f t="shared" si="90"/>
        <v>7.7321541072479993E-6</v>
      </c>
      <c r="AU256" s="256">
        <f t="shared" si="91"/>
        <v>2.0676414220813299E-8</v>
      </c>
      <c r="AV256" s="256">
        <f t="shared" si="92"/>
        <v>0.52366359998800005</v>
      </c>
      <c r="AW256" s="272">
        <v>5.9713600999999998E-6</v>
      </c>
      <c r="AX256" s="272">
        <v>1.8018747E-8</v>
      </c>
      <c r="AY256" s="272">
        <v>4.9222294E-13</v>
      </c>
      <c r="AZ256" s="272">
        <v>2.5741196999999998E-10</v>
      </c>
      <c r="BA256" s="272">
        <v>2.5790378000000001E-11</v>
      </c>
      <c r="BB256" s="272">
        <v>5.2208388E-9</v>
      </c>
      <c r="BC256" s="272">
        <v>1.7447366E-6</v>
      </c>
      <c r="BD256" s="272">
        <v>7.4859149000000002E-10</v>
      </c>
      <c r="BE256" s="272">
        <v>1.8847825000000002E-9</v>
      </c>
      <c r="BF256" s="272">
        <v>4.4042806999999998E-13</v>
      </c>
      <c r="BG256" s="272">
        <v>3.8225553000000004E-15</v>
      </c>
      <c r="BH256" s="272">
        <v>6.7359078999999997E-12</v>
      </c>
      <c r="BI256" s="272">
        <v>7.1132068000000002E-14</v>
      </c>
      <c r="BJ256" s="272">
        <v>1.2576028000000001E-13</v>
      </c>
      <c r="BK256" s="272">
        <v>4.3176789999999996E-9</v>
      </c>
      <c r="BL256" s="272">
        <v>6.2356870999999999E-9</v>
      </c>
      <c r="BM256" s="272">
        <v>1.6423957E-11</v>
      </c>
      <c r="BN256" s="272">
        <v>7.9359988000000006E-5</v>
      </c>
      <c r="BO256" s="273">
        <v>0.52358424000000003</v>
      </c>
      <c r="BP256" s="273">
        <v>0</v>
      </c>
      <c r="BQ256" s="273">
        <v>0</v>
      </c>
      <c r="BR256" s="273">
        <v>0</v>
      </c>
      <c r="BS256"/>
      <c r="BT256" s="121">
        <v>3.3401957000000001E-4</v>
      </c>
      <c r="BU256" s="274">
        <v>1.4687488E-5</v>
      </c>
      <c r="BV256" s="121">
        <v>1.7801049999999999E-4</v>
      </c>
      <c r="BW256" s="274">
        <v>4.0734243000000002E-7</v>
      </c>
      <c r="BX256" s="274">
        <v>1.6236762999999999E-5</v>
      </c>
      <c r="BY256" s="274">
        <v>3.3294646999999999E-6</v>
      </c>
      <c r="BZ256" s="274">
        <v>2.9204075999999999E-9</v>
      </c>
      <c r="CA256" s="274">
        <v>5.0710159999999998E-6</v>
      </c>
      <c r="CB256" s="274">
        <v>4.4091809000000001E-7</v>
      </c>
      <c r="CC256" s="274">
        <v>3.0087344999999999E-7</v>
      </c>
      <c r="CD256" s="274">
        <v>1.9345246000000001E-7</v>
      </c>
      <c r="CE256" s="274">
        <v>1.1937652000000001E-8</v>
      </c>
      <c r="CF256" s="274">
        <v>3.3779237999999998E-9</v>
      </c>
      <c r="CG256" s="274">
        <v>8.0424412999999997E-6</v>
      </c>
      <c r="CH256" s="121">
        <v>1.0594857E-4</v>
      </c>
      <c r="CI256" s="274">
        <v>1.3325087E-6</v>
      </c>
      <c r="CJ256" s="121">
        <v>0</v>
      </c>
      <c r="CK256"/>
      <c r="CL256" s="322">
        <v>5.6044950999999999E-9</v>
      </c>
      <c r="CM256" s="322">
        <v>6.3468603000000003</v>
      </c>
      <c r="CN256" s="322">
        <v>0.11069017</v>
      </c>
      <c r="CO256" s="322">
        <v>1.0841059E-2</v>
      </c>
      <c r="CP256" s="322">
        <v>2.6377852999999999E-4</v>
      </c>
      <c r="CQ256" s="322">
        <v>5.3487797999999997E-9</v>
      </c>
      <c r="CR256" s="322">
        <v>1.3017578000000001E-8</v>
      </c>
      <c r="CS256" s="322">
        <v>6.4380404000000005E-4</v>
      </c>
      <c r="CT256" s="322">
        <v>0.1867634</v>
      </c>
      <c r="CU256" s="322">
        <v>8.4159652999999999</v>
      </c>
      <c r="CV256" s="155" t="s">
        <v>2757</v>
      </c>
      <c r="CW256" s="194" t="s">
        <v>2772</v>
      </c>
      <c r="CX256" s="18" t="s">
        <v>2791</v>
      </c>
      <c r="DB256" s="14"/>
      <c r="DC256"/>
      <c r="DD256"/>
      <c r="DE256" s="4"/>
      <c r="DF256"/>
      <c r="DG256"/>
      <c r="DH256"/>
      <c r="DI256"/>
      <c r="DJ256"/>
      <c r="DK256"/>
      <c r="DL256"/>
      <c r="DM256"/>
      <c r="DN256"/>
      <c r="DS256" s="1"/>
      <c r="DT256" s="1"/>
    </row>
    <row r="257" spans="1:122" ht="14.4" customHeight="1">
      <c r="B257" s="278" t="s">
        <v>1552</v>
      </c>
      <c r="C257" s="277" t="s">
        <v>3545</v>
      </c>
      <c r="D257" s="277" t="s">
        <v>2826</v>
      </c>
      <c r="E257" s="278"/>
      <c r="F257"/>
      <c r="G257" s="210"/>
      <c r="H257" s="210"/>
      <c r="I257" s="210"/>
      <c r="J257" s="210"/>
      <c r="K257" s="210"/>
      <c r="L257" s="210"/>
      <c r="M257" s="210"/>
      <c r="N257" s="210"/>
      <c r="O257" s="210"/>
      <c r="P257" s="210"/>
      <c r="Q257" s="210"/>
      <c r="R257" s="210"/>
      <c r="S257" s="210"/>
      <c r="T257" s="210"/>
      <c r="U257" s="210"/>
      <c r="V257" s="210"/>
      <c r="W257" s="210"/>
      <c r="X257" s="210"/>
      <c r="Y257" s="210"/>
      <c r="Z257" s="210"/>
      <c r="AA257" s="210"/>
      <c r="AB257" s="210"/>
      <c r="AC257" s="210"/>
      <c r="AD257" s="210"/>
      <c r="AE257" s="210"/>
      <c r="AF257" s="210"/>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s="192"/>
      <c r="CW257" s="191"/>
      <c r="CX257" s="193"/>
      <c r="CY257" s="21"/>
      <c r="CZ257" s="21"/>
      <c r="DA257" s="66"/>
      <c r="DB257" s="1"/>
      <c r="DC257" s="1"/>
      <c r="DD257" s="1"/>
      <c r="DE257" s="331"/>
      <c r="DF257" s="1"/>
      <c r="DG257" s="1"/>
      <c r="DH257" s="1"/>
      <c r="DI257" s="1"/>
      <c r="DJ257" s="1"/>
      <c r="DK257" s="1"/>
      <c r="DL257" s="1"/>
      <c r="DM257" s="1"/>
      <c r="DN257" s="1"/>
      <c r="DO257" s="1"/>
      <c r="DP257" s="1"/>
      <c r="DQ257" s="1"/>
      <c r="DR257" s="1"/>
    </row>
    <row r="258" spans="1:122" ht="14.4" customHeight="1">
      <c r="A258" t="s">
        <v>2698</v>
      </c>
      <c r="B258" s="168" t="s">
        <v>1552</v>
      </c>
      <c r="C258" s="279" t="str">
        <f t="shared" si="75"/>
        <v>A.030.25.101</v>
      </c>
      <c r="D258" s="14" t="s">
        <v>2826</v>
      </c>
      <c r="E258" s="278" t="s">
        <v>1510</v>
      </c>
      <c r="F258" s="281" t="str">
        <f t="shared" si="76"/>
        <v>Carbaryl (Naphthalen-1-yl methylcarbamate)</v>
      </c>
      <c r="G258" s="319">
        <f t="shared" si="82"/>
        <v>0.86159727237700001</v>
      </c>
      <c r="H258" s="319">
        <f t="shared" si="83"/>
        <v>2.9791221110000002E-2</v>
      </c>
      <c r="I258" s="319">
        <f t="shared" si="72"/>
        <v>6.3832110466999992E-2</v>
      </c>
      <c r="J258" s="319">
        <f t="shared" si="73"/>
        <v>6.91859908E-2</v>
      </c>
      <c r="K258" s="319">
        <v>0.69878795000000005</v>
      </c>
      <c r="L258" s="319">
        <v>3.2624480999999997E-2</v>
      </c>
      <c r="M258" s="319">
        <v>2.9565645000000002E-2</v>
      </c>
      <c r="N258" s="319">
        <v>2.5134469E-2</v>
      </c>
      <c r="O258" s="319">
        <v>4.1683667000000004E-3</v>
      </c>
      <c r="P258" s="319">
        <v>2.4948658E-4</v>
      </c>
      <c r="Q258" s="319">
        <v>2.3889882999999999E-4</v>
      </c>
      <c r="R258" s="319">
        <v>1.6312931000000001E-3</v>
      </c>
      <c r="S258" s="319">
        <v>2.7954757999999998E-3</v>
      </c>
      <c r="T258" s="319">
        <v>0</v>
      </c>
      <c r="U258" s="319">
        <v>6.6390514999999997E-2</v>
      </c>
      <c r="V258" s="319">
        <v>1.0691367E-5</v>
      </c>
      <c r="W258" s="319">
        <v>0</v>
      </c>
      <c r="X258" s="319">
        <v>0</v>
      </c>
      <c r="Y258" s="210"/>
      <c r="Z258" s="320">
        <f t="shared" si="77"/>
        <v>5.254044736842105</v>
      </c>
      <c r="AA258" s="210"/>
      <c r="AB258" s="321">
        <f t="shared" si="78"/>
        <v>0.69878795000000005</v>
      </c>
      <c r="AC258" s="321">
        <f t="shared" si="79"/>
        <v>9.361264021E-2</v>
      </c>
      <c r="AD258" s="321">
        <f t="shared" si="74"/>
        <v>6.3821419099999999E-2</v>
      </c>
      <c r="AE258" s="321">
        <f t="shared" si="80"/>
        <v>6.3832110466999992E-2</v>
      </c>
      <c r="AF258" s="321">
        <f t="shared" si="81"/>
        <v>6.91859908E-2</v>
      </c>
      <c r="AG258"/>
      <c r="AH258" s="121">
        <v>81.589254999999994</v>
      </c>
      <c r="AI258" s="121">
        <v>66.369300999999993</v>
      </c>
      <c r="AJ258" s="121">
        <v>8.9997916</v>
      </c>
      <c r="AK258" s="121">
        <v>0</v>
      </c>
      <c r="AL258" s="121">
        <v>0.86759976000000005</v>
      </c>
      <c r="AM258" s="121">
        <v>3.3281603999999998</v>
      </c>
      <c r="AN258" s="121">
        <v>2.0244026000000002</v>
      </c>
      <c r="AO258"/>
      <c r="AP258" s="282">
        <v>0.10509699</v>
      </c>
      <c r="AQ258" s="282">
        <v>9.7736653000000007E-2</v>
      </c>
      <c r="AR258" s="282">
        <v>4.4300284999999997E-3</v>
      </c>
      <c r="AS258" s="282">
        <v>2.9303040999999999E-3</v>
      </c>
      <c r="AT258" s="255">
        <f t="shared" ref="AT258:AT268" si="93">AW258+AZ258+BA258+BB258+BC258+BK258+BL258+BP258</f>
        <v>5.8595115020040005E-6</v>
      </c>
      <c r="AU258" s="256">
        <f t="shared" ref="AU258:AU268" si="94">AX258+AY258+BD258+BE258+BF258+BG258+BH258+BI258+BJ258+BM258+BQ258+BR258</f>
        <v>1.6383241856678696E-8</v>
      </c>
      <c r="AV258" s="256">
        <f t="shared" ref="AV258:AV268" si="95">BN258+BO258</f>
        <v>0.41040673202200001</v>
      </c>
      <c r="AW258" s="272">
        <v>4.9148127999999998E-6</v>
      </c>
      <c r="AX258" s="272">
        <v>1.4830624E-8</v>
      </c>
      <c r="AY258" s="272">
        <v>4.0513087000000002E-13</v>
      </c>
      <c r="AZ258" s="272">
        <v>1.7843369E-10</v>
      </c>
      <c r="BA258" s="272">
        <v>2.2211214E-11</v>
      </c>
      <c r="BB258" s="272">
        <v>3.7373600999999996E-9</v>
      </c>
      <c r="BC258" s="272">
        <v>9.3629223000000002E-7</v>
      </c>
      <c r="BD258" s="272">
        <v>5.3597747000000005E-10</v>
      </c>
      <c r="BE258" s="272">
        <v>1.0012800999999999E-9</v>
      </c>
      <c r="BF258" s="272">
        <v>2.6844008E-13</v>
      </c>
      <c r="BG258" s="272">
        <v>1.5748627E-15</v>
      </c>
      <c r="BH258" s="272">
        <v>1.3033580999999999E-12</v>
      </c>
      <c r="BI258" s="272">
        <v>3.5043850000000002E-14</v>
      </c>
      <c r="BJ258" s="272">
        <v>3.5599915999999997E-14</v>
      </c>
      <c r="BK258" s="272">
        <v>2.8109592000000001E-9</v>
      </c>
      <c r="BL258" s="272">
        <v>1.6575077999999999E-9</v>
      </c>
      <c r="BM258" s="272">
        <v>1.3311139E-11</v>
      </c>
      <c r="BN258" s="272">
        <v>7.0192022000000002E-5</v>
      </c>
      <c r="BO258" s="273">
        <v>0.41033654000000003</v>
      </c>
      <c r="BP258" s="273">
        <v>0</v>
      </c>
      <c r="BQ258" s="273">
        <v>0</v>
      </c>
      <c r="BR258" s="273">
        <v>0</v>
      </c>
      <c r="BS258"/>
      <c r="BT258" s="121">
        <v>2.6615341000000003E-4</v>
      </c>
      <c r="BU258" s="274">
        <v>8.1146426999999997E-6</v>
      </c>
      <c r="BV258" s="121">
        <v>1.4649671000000001E-4</v>
      </c>
      <c r="BW258" s="274">
        <v>1.9192655E-7</v>
      </c>
      <c r="BX258" s="274">
        <v>8.6442186999999998E-6</v>
      </c>
      <c r="BY258" s="274">
        <v>2.3791916E-6</v>
      </c>
      <c r="BZ258" s="274">
        <v>6.4252013999999997E-10</v>
      </c>
      <c r="CA258" s="274">
        <v>3.6277077E-6</v>
      </c>
      <c r="CB258" s="274">
        <v>3.3479342000000001E-7</v>
      </c>
      <c r="CC258" s="274">
        <v>1.5808074999999999E-7</v>
      </c>
      <c r="CD258" s="274">
        <v>1.6689523E-7</v>
      </c>
      <c r="CE258" s="274">
        <v>9.6766038000000007E-9</v>
      </c>
      <c r="CF258" s="274">
        <v>2.9413484999999999E-9</v>
      </c>
      <c r="CG258" s="274">
        <v>5.6197803000000001E-6</v>
      </c>
      <c r="CH258" s="274">
        <v>8.9181634E-5</v>
      </c>
      <c r="CI258" s="274">
        <v>1.2245708000000001E-6</v>
      </c>
      <c r="CJ258" s="121">
        <v>0</v>
      </c>
      <c r="CK258"/>
      <c r="CL258" s="322">
        <v>4.8801512999999999E-9</v>
      </c>
      <c r="CM258" s="322">
        <v>5.2225073999999996</v>
      </c>
      <c r="CN258" s="322">
        <v>8.2587796000000005E-2</v>
      </c>
      <c r="CO258" s="322">
        <v>6.1235928999999996E-3</v>
      </c>
      <c r="CP258" s="322">
        <v>1.8563773000000001E-4</v>
      </c>
      <c r="CQ258" s="322">
        <v>4.3988870999999998E-9</v>
      </c>
      <c r="CR258" s="322">
        <v>6.4173936000000002E-9</v>
      </c>
      <c r="CS258" s="322">
        <v>3.3274031E-4</v>
      </c>
      <c r="CT258" s="322">
        <v>6.9947562000000005E-2</v>
      </c>
      <c r="CU258" s="322">
        <v>6.7515175999999997</v>
      </c>
      <c r="CV258" s="155" t="s">
        <v>2773</v>
      </c>
      <c r="CW258" s="194" t="s">
        <v>2784</v>
      </c>
      <c r="CX258" s="18" t="s">
        <v>2791</v>
      </c>
      <c r="DB258" s="14"/>
      <c r="DC258"/>
      <c r="DD258"/>
      <c r="DE258" s="4"/>
      <c r="DF258"/>
      <c r="DG258"/>
      <c r="DH258"/>
      <c r="DI258"/>
      <c r="DJ258"/>
      <c r="DK258"/>
      <c r="DL258"/>
      <c r="DM258"/>
      <c r="DN258"/>
    </row>
    <row r="259" spans="1:122" ht="14.4" customHeight="1">
      <c r="A259" t="s">
        <v>2699</v>
      </c>
      <c r="B259" s="168" t="s">
        <v>1552</v>
      </c>
      <c r="C259" s="279" t="str">
        <f t="shared" si="75"/>
        <v>A.030.25.102</v>
      </c>
      <c r="D259" s="14" t="s">
        <v>2826</v>
      </c>
      <c r="E259" s="278" t="s">
        <v>1510</v>
      </c>
      <c r="F259" s="281" t="str">
        <f t="shared" si="76"/>
        <v>Carbofuran (2,2-Dimethyl-2,3-dihydro-1-benzofuran-7-yl methylcarbamate)</v>
      </c>
      <c r="G259" s="319">
        <f t="shared" si="82"/>
        <v>3.2372776110419998</v>
      </c>
      <c r="H259" s="319">
        <f t="shared" si="83"/>
        <v>0.14916344380000002</v>
      </c>
      <c r="I259" s="319">
        <f t="shared" si="72"/>
        <v>0.441289701142</v>
      </c>
      <c r="J259" s="319">
        <f t="shared" si="73"/>
        <v>0.16690076609999999</v>
      </c>
      <c r="K259" s="319">
        <v>2.4799237000000001</v>
      </c>
      <c r="L259" s="319">
        <v>0.28764395999999998</v>
      </c>
      <c r="M259" s="319">
        <v>0.13843730000000001</v>
      </c>
      <c r="N259" s="319">
        <v>0.11722778</v>
      </c>
      <c r="O259" s="319">
        <v>2.8929448999999999E-2</v>
      </c>
      <c r="P259" s="319">
        <v>1.1056171E-3</v>
      </c>
      <c r="Q259" s="319">
        <v>1.9005977E-3</v>
      </c>
      <c r="R259" s="319">
        <v>1.5167600999999999E-2</v>
      </c>
      <c r="S259" s="319">
        <v>7.2189860999999998E-3</v>
      </c>
      <c r="T259" s="319">
        <v>0</v>
      </c>
      <c r="U259" s="319">
        <v>0.15968178</v>
      </c>
      <c r="V259" s="319">
        <v>4.0840141999999997E-5</v>
      </c>
      <c r="W259" s="319">
        <v>0</v>
      </c>
      <c r="X259" s="319">
        <v>0</v>
      </c>
      <c r="Y259" s="210"/>
      <c r="Z259" s="320">
        <f t="shared" si="77"/>
        <v>18.646042857142856</v>
      </c>
      <c r="AA259" s="210"/>
      <c r="AB259" s="321">
        <f t="shared" si="78"/>
        <v>2.4799237000000001</v>
      </c>
      <c r="AC259" s="321">
        <f t="shared" si="79"/>
        <v>0.59041230480000007</v>
      </c>
      <c r="AD259" s="321">
        <f t="shared" si="74"/>
        <v>0.44124886099999999</v>
      </c>
      <c r="AE259" s="321">
        <f t="shared" si="80"/>
        <v>0.441289701142</v>
      </c>
      <c r="AF259" s="321">
        <f t="shared" si="81"/>
        <v>0.16690076609999999</v>
      </c>
      <c r="AG259"/>
      <c r="AH259" s="121">
        <v>268.75544000000002</v>
      </c>
      <c r="AI259" s="121">
        <v>232.26080999999999</v>
      </c>
      <c r="AJ259" s="121">
        <v>21.646266000000001</v>
      </c>
      <c r="AK259" s="121">
        <v>0</v>
      </c>
      <c r="AL259" s="121">
        <v>2.0388594000000002</v>
      </c>
      <c r="AM259" s="121">
        <v>7.9420123</v>
      </c>
      <c r="AN259" s="121">
        <v>4.8674930999999999</v>
      </c>
      <c r="AO259"/>
      <c r="AP259" s="282">
        <v>0.43680165999999998</v>
      </c>
      <c r="AQ259" s="282">
        <v>0.40800568999999998</v>
      </c>
      <c r="AR259" s="282">
        <v>1.6976339E-2</v>
      </c>
      <c r="AS259" s="282">
        <v>1.1819632E-2</v>
      </c>
      <c r="AT259" s="255">
        <f t="shared" si="93"/>
        <v>2.4460772749807996E-5</v>
      </c>
      <c r="AU259" s="256">
        <f t="shared" si="94"/>
        <v>6.2782317362299997E-8</v>
      </c>
      <c r="AV259" s="256">
        <f t="shared" si="95"/>
        <v>1.65541063551</v>
      </c>
      <c r="AW259" s="272">
        <v>1.7448451999999999E-5</v>
      </c>
      <c r="AX259" s="272">
        <v>5.2651438999999997E-8</v>
      </c>
      <c r="AY259" s="272">
        <v>1.4382812999999999E-12</v>
      </c>
      <c r="AZ259" s="272">
        <v>9.2548507999999998E-10</v>
      </c>
      <c r="BA259" s="272">
        <v>7.7624728000000001E-11</v>
      </c>
      <c r="BB259" s="272">
        <v>1.7431174999999999E-8</v>
      </c>
      <c r="BC259" s="272">
        <v>6.9460235000000002E-6</v>
      </c>
      <c r="BD259" s="272">
        <v>2.5005515000000001E-9</v>
      </c>
      <c r="BE259" s="272">
        <v>7.5379381999999996E-9</v>
      </c>
      <c r="BF259" s="272">
        <v>1.7119176000000001E-12</v>
      </c>
      <c r="BG259" s="272">
        <v>1.74887E-14</v>
      </c>
      <c r="BH259" s="272">
        <v>3.5945982999999997E-11</v>
      </c>
      <c r="BI259" s="272">
        <v>3.0544512E-13</v>
      </c>
      <c r="BJ259" s="272">
        <v>6.3186057999999997E-13</v>
      </c>
      <c r="BK259" s="272">
        <v>1.6157658000000002E-8</v>
      </c>
      <c r="BL259" s="272">
        <v>3.1705307E-8</v>
      </c>
      <c r="BM259" s="272">
        <v>5.2337685999999999E-11</v>
      </c>
      <c r="BN259" s="273">
        <v>2.0573550999999999E-4</v>
      </c>
      <c r="BO259" s="273">
        <v>1.6552049</v>
      </c>
      <c r="BP259" s="273">
        <v>0</v>
      </c>
      <c r="BQ259" s="273">
        <v>0</v>
      </c>
      <c r="BR259" s="273">
        <v>0</v>
      </c>
      <c r="BS259"/>
      <c r="BT259" s="121">
        <v>1.0069971E-3</v>
      </c>
      <c r="BU259" s="274">
        <v>5.7619628000000003E-5</v>
      </c>
      <c r="BV259" s="121">
        <v>5.1990116000000003E-4</v>
      </c>
      <c r="BW259" s="274">
        <v>1.7796552E-6</v>
      </c>
      <c r="BX259" s="274">
        <v>6.5067079999999998E-5</v>
      </c>
      <c r="BY259" s="274">
        <v>1.1122067E-5</v>
      </c>
      <c r="BZ259" s="274">
        <v>1.5314843999999998E-8</v>
      </c>
      <c r="CA259" s="274">
        <v>1.6928856999999999E-5</v>
      </c>
      <c r="CB259" s="274">
        <v>1.4836603000000001E-6</v>
      </c>
      <c r="CC259" s="274">
        <v>1.2576365000000001E-6</v>
      </c>
      <c r="CD259" s="274">
        <v>5.8124941999999995E-7</v>
      </c>
      <c r="CE259" s="274">
        <v>3.8036151000000002E-8</v>
      </c>
      <c r="CF259" s="274">
        <v>1.0054754000000001E-8</v>
      </c>
      <c r="CG259" s="274">
        <v>2.7466668000000002E-5</v>
      </c>
      <c r="CH259" s="121">
        <v>3.0062155000000002E-4</v>
      </c>
      <c r="CI259" s="274">
        <v>3.1045049000000001E-6</v>
      </c>
      <c r="CJ259" s="121">
        <v>0</v>
      </c>
      <c r="CK259"/>
      <c r="CL259" s="322">
        <v>1.6682378000000001E-8</v>
      </c>
      <c r="CM259" s="322">
        <v>18.531051000000001</v>
      </c>
      <c r="CN259" s="322">
        <v>0.35229698999999998</v>
      </c>
      <c r="CO259" s="322">
        <v>4.2053935000000001E-2</v>
      </c>
      <c r="CP259" s="322">
        <v>8.9352709000000005E-4</v>
      </c>
      <c r="CQ259" s="322">
        <v>1.6822277999999999E-8</v>
      </c>
      <c r="CR259" s="322">
        <v>5.5883696999999999E-8</v>
      </c>
      <c r="CS259" s="322">
        <v>2.6135504000000002E-3</v>
      </c>
      <c r="CT259" s="322">
        <v>0.87884965000000004</v>
      </c>
      <c r="CU259" s="322">
        <v>26.133679999999998</v>
      </c>
      <c r="CV259" s="155" t="s">
        <v>2774</v>
      </c>
      <c r="CW259" s="194" t="s">
        <v>2785</v>
      </c>
      <c r="CX259" s="18" t="s">
        <v>2791</v>
      </c>
      <c r="DB259" s="14"/>
      <c r="DC259"/>
      <c r="DD259"/>
      <c r="DE259" s="4"/>
      <c r="DF259"/>
      <c r="DG259"/>
      <c r="DH259"/>
      <c r="DI259"/>
      <c r="DJ259"/>
      <c r="DK259"/>
      <c r="DL259"/>
      <c r="DM259"/>
      <c r="DN259"/>
    </row>
    <row r="260" spans="1:122" ht="14.4" customHeight="1">
      <c r="A260" t="s">
        <v>2700</v>
      </c>
      <c r="B260" s="168" t="s">
        <v>1552</v>
      </c>
      <c r="C260" s="279" t="str">
        <f t="shared" si="75"/>
        <v>A.030.25.103</v>
      </c>
      <c r="D260" s="14" t="s">
        <v>2826</v>
      </c>
      <c r="E260" s="278" t="s">
        <v>1510</v>
      </c>
      <c r="F260" s="281" t="str">
        <f t="shared" si="76"/>
        <v>Chlordimeform (N'-(4-chloro-2-methylphenyl)-N,N-dimethylmethanimidamide)</v>
      </c>
      <c r="G260" s="319">
        <f t="shared" si="82"/>
        <v>1.602086322908</v>
      </c>
      <c r="H260" s="319">
        <f t="shared" si="83"/>
        <v>6.0118004290000006E-2</v>
      </c>
      <c r="I260" s="319">
        <f t="shared" si="72"/>
        <v>0.14163151201800001</v>
      </c>
      <c r="J260" s="319">
        <f t="shared" si="73"/>
        <v>0.11194250659999999</v>
      </c>
      <c r="K260" s="319">
        <v>1.2883943</v>
      </c>
      <c r="L260" s="319">
        <v>7.8896617000000002E-2</v>
      </c>
      <c r="M260" s="319">
        <v>5.8492600999999998E-2</v>
      </c>
      <c r="N260" s="319">
        <v>4.9700237000000001E-2</v>
      </c>
      <c r="O260" s="319">
        <v>9.3270203000000006E-3</v>
      </c>
      <c r="P260" s="319">
        <v>5.0870956999999998E-4</v>
      </c>
      <c r="Q260" s="319">
        <v>5.8203742000000004E-4</v>
      </c>
      <c r="R260" s="319">
        <v>4.2212313000000003E-3</v>
      </c>
      <c r="S260" s="319">
        <v>4.6488366000000001E-3</v>
      </c>
      <c r="T260" s="319">
        <v>0</v>
      </c>
      <c r="U260" s="319">
        <v>0.10729366999999999</v>
      </c>
      <c r="V260" s="319">
        <v>2.1062718E-5</v>
      </c>
      <c r="W260" s="319">
        <v>0</v>
      </c>
      <c r="X260" s="319">
        <v>0</v>
      </c>
      <c r="Y260" s="210"/>
      <c r="Z260" s="320">
        <f t="shared" si="77"/>
        <v>9.6871751879699239</v>
      </c>
      <c r="AA260" s="210"/>
      <c r="AB260" s="321">
        <f t="shared" si="78"/>
        <v>1.2883943</v>
      </c>
      <c r="AC260" s="321">
        <f t="shared" si="79"/>
        <v>0.20172845358999997</v>
      </c>
      <c r="AD260" s="321">
        <f t="shared" si="74"/>
        <v>0.1416104493</v>
      </c>
      <c r="AE260" s="321">
        <f t="shared" si="80"/>
        <v>0.14163151201799998</v>
      </c>
      <c r="AF260" s="321">
        <f t="shared" si="81"/>
        <v>0.11194250659999999</v>
      </c>
      <c r="AG260"/>
      <c r="AH260" s="121">
        <v>147.22498999999999</v>
      </c>
      <c r="AI260" s="121">
        <v>122.66309</v>
      </c>
      <c r="AJ260" s="121">
        <v>14.544575</v>
      </c>
      <c r="AK260" s="121">
        <v>0</v>
      </c>
      <c r="AL260" s="121">
        <v>1.3881596</v>
      </c>
      <c r="AM260" s="121">
        <v>5.3604536999999999</v>
      </c>
      <c r="AN260" s="121">
        <v>3.2687151999999999</v>
      </c>
      <c r="AO260"/>
      <c r="AP260" s="282">
        <v>0.20101384999999999</v>
      </c>
      <c r="AQ260" s="282">
        <v>0.18701639</v>
      </c>
      <c r="AR260" s="282">
        <v>8.3111094000000007E-3</v>
      </c>
      <c r="AS260" s="282">
        <v>5.6863523999999997E-3</v>
      </c>
      <c r="AT260" s="255">
        <f t="shared" si="93"/>
        <v>1.1212013728197002E-5</v>
      </c>
      <c r="AU260" s="256">
        <f t="shared" si="94"/>
        <v>3.0736351717925288E-8</v>
      </c>
      <c r="AV260" s="256">
        <f t="shared" si="95"/>
        <v>0.79640790468</v>
      </c>
      <c r="AW260" s="272">
        <v>9.0661654000000004E-6</v>
      </c>
      <c r="AX260" s="272">
        <v>2.7357629E-8</v>
      </c>
      <c r="AY260" s="272">
        <v>7.4732650999999999E-13</v>
      </c>
      <c r="AZ260" s="272">
        <v>3.7902202E-10</v>
      </c>
      <c r="BA260" s="272">
        <v>4.2943576999999999E-11</v>
      </c>
      <c r="BB260" s="272">
        <v>7.3901653000000001E-9</v>
      </c>
      <c r="BC260" s="272">
        <v>2.1257612999999998E-6</v>
      </c>
      <c r="BD260" s="272">
        <v>1.0604542999999999E-9</v>
      </c>
      <c r="BE260" s="272">
        <v>2.2842452E-9</v>
      </c>
      <c r="BF260" s="272">
        <v>6.0624150000000001E-13</v>
      </c>
      <c r="BG260" s="272">
        <v>4.3960443000000003E-15</v>
      </c>
      <c r="BH260" s="272">
        <v>6.0589757999999997E-12</v>
      </c>
      <c r="BI260" s="272">
        <v>8.8382871000000005E-14</v>
      </c>
      <c r="BJ260" s="272">
        <v>1.260392E-13</v>
      </c>
      <c r="BK260" s="272">
        <v>6.1488376999999997E-9</v>
      </c>
      <c r="BL260" s="272">
        <v>6.1260595999999997E-9</v>
      </c>
      <c r="BM260" s="272">
        <v>2.6391856000000001E-11</v>
      </c>
      <c r="BN260" s="273">
        <v>1.2179468E-4</v>
      </c>
      <c r="BO260" s="273">
        <v>0.79628611000000005</v>
      </c>
      <c r="BP260" s="273">
        <v>0</v>
      </c>
      <c r="BQ260" s="273">
        <v>0</v>
      </c>
      <c r="BR260" s="273">
        <v>0</v>
      </c>
      <c r="BS260"/>
      <c r="BT260" s="121">
        <v>4.972876E-4</v>
      </c>
      <c r="BU260" s="274">
        <v>1.8142263E-5</v>
      </c>
      <c r="BV260" s="121">
        <v>2.7010414E-4</v>
      </c>
      <c r="BW260" s="274">
        <v>4.9609280000000004E-7</v>
      </c>
      <c r="BX260" s="274">
        <v>1.9790226E-5</v>
      </c>
      <c r="BY260" s="274">
        <v>4.7038822999999997E-6</v>
      </c>
      <c r="BZ260" s="274">
        <v>2.7157071999999999E-9</v>
      </c>
      <c r="CA260" s="274">
        <v>7.1704519999999997E-6</v>
      </c>
      <c r="CB260" s="274">
        <v>6.8265242999999996E-7</v>
      </c>
      <c r="CC260" s="274">
        <v>3.8513755000000003E-7</v>
      </c>
      <c r="CD260" s="274">
        <v>3.2245024E-7</v>
      </c>
      <c r="CE260" s="274">
        <v>1.9184458999999999E-8</v>
      </c>
      <c r="CF260" s="274">
        <v>5.6615141000000003E-9</v>
      </c>
      <c r="CG260" s="274">
        <v>1.1290067E-5</v>
      </c>
      <c r="CH260" s="121">
        <v>1.6216346999999999E-4</v>
      </c>
      <c r="CI260" s="274">
        <v>2.0092042000000002E-6</v>
      </c>
      <c r="CJ260" s="121">
        <v>0</v>
      </c>
      <c r="CK260"/>
      <c r="CL260" s="322">
        <v>9.3933246999999994E-9</v>
      </c>
      <c r="CM260" s="322">
        <v>9.6256617999999996</v>
      </c>
      <c r="CN260" s="322">
        <v>0.15790944000000001</v>
      </c>
      <c r="CO260" s="322">
        <v>1.3540623999999999E-2</v>
      </c>
      <c r="CP260" s="322">
        <v>3.7052770999999998E-4</v>
      </c>
      <c r="CQ260" s="322">
        <v>8.6682354999999992E-9</v>
      </c>
      <c r="CR260" s="322">
        <v>1.6179352999999999E-8</v>
      </c>
      <c r="CS260" s="322">
        <v>7.7261170999999996E-4</v>
      </c>
      <c r="CT260" s="322">
        <v>0.20675995999999999</v>
      </c>
      <c r="CU260" s="322">
        <v>13.011374</v>
      </c>
      <c r="CV260" s="155" t="s">
        <v>2775</v>
      </c>
      <c r="CW260" s="194" t="s">
        <v>1484</v>
      </c>
      <c r="CX260" s="18" t="s">
        <v>2791</v>
      </c>
      <c r="DB260" s="14"/>
      <c r="DC260"/>
      <c r="DD260"/>
      <c r="DE260" s="4"/>
      <c r="DF260"/>
      <c r="DG260"/>
      <c r="DH260"/>
      <c r="DI260"/>
      <c r="DJ260"/>
      <c r="DK260"/>
      <c r="DL260"/>
      <c r="DM260"/>
      <c r="DN260"/>
    </row>
    <row r="261" spans="1:122" ht="14.4" customHeight="1">
      <c r="A261" t="s">
        <v>2701</v>
      </c>
      <c r="B261" s="168" t="s">
        <v>1552</v>
      </c>
      <c r="C261" s="279" t="str">
        <f t="shared" si="75"/>
        <v>A.030.25.104</v>
      </c>
      <c r="D261" s="14" t="s">
        <v>2826</v>
      </c>
      <c r="E261" s="278" t="s">
        <v>1510</v>
      </c>
      <c r="F261" s="281" t="str">
        <f t="shared" si="76"/>
        <v>Cypermethrin ([Cyano-(3-phenoxyphenyl)methyl]3-(2,2-dichloroethenyl)-2,2-dimethylcycl</v>
      </c>
      <c r="G261" s="319">
        <f t="shared" si="82"/>
        <v>4.647894090586</v>
      </c>
      <c r="H261" s="319">
        <f t="shared" si="83"/>
        <v>0.17201304550000002</v>
      </c>
      <c r="I261" s="319">
        <f t="shared" si="72"/>
        <v>0.36432470308600001</v>
      </c>
      <c r="J261" s="319">
        <f t="shared" si="73"/>
        <v>0.26788964200000004</v>
      </c>
      <c r="K261" s="319">
        <v>3.8436667</v>
      </c>
      <c r="L261" s="319">
        <v>0.18351482</v>
      </c>
      <c r="M261" s="319">
        <v>0.16854083</v>
      </c>
      <c r="N261" s="319">
        <v>0.14365606</v>
      </c>
      <c r="O261" s="319">
        <v>2.4831248E-2</v>
      </c>
      <c r="P261" s="319">
        <v>1.7660747000000001E-3</v>
      </c>
      <c r="Q261" s="319">
        <v>1.7596628E-3</v>
      </c>
      <c r="R261" s="319">
        <v>1.2193903000000001E-2</v>
      </c>
      <c r="S261" s="319">
        <v>1.1998511999999999E-2</v>
      </c>
      <c r="T261" s="319">
        <v>0</v>
      </c>
      <c r="U261" s="319">
        <v>0.25589113000000002</v>
      </c>
      <c r="V261" s="319">
        <v>7.5150086000000006E-5</v>
      </c>
      <c r="W261" s="319">
        <v>0</v>
      </c>
      <c r="X261" s="319">
        <v>0</v>
      </c>
      <c r="Y261" s="210"/>
      <c r="Z261" s="320">
        <f t="shared" si="77"/>
        <v>28.899749624060149</v>
      </c>
      <c r="AA261" s="210"/>
      <c r="AB261" s="321">
        <f t="shared" si="78"/>
        <v>3.8436667</v>
      </c>
      <c r="AC261" s="321">
        <f t="shared" si="79"/>
        <v>0.53626259850000002</v>
      </c>
      <c r="AD261" s="321">
        <f t="shared" si="74"/>
        <v>0.364249553</v>
      </c>
      <c r="AE261" s="321">
        <f t="shared" si="80"/>
        <v>0.36432470308600001</v>
      </c>
      <c r="AF261" s="321">
        <f t="shared" si="81"/>
        <v>0.26788964200000004</v>
      </c>
      <c r="AG261"/>
      <c r="AH261" s="121">
        <v>433.53953000000001</v>
      </c>
      <c r="AI261" s="121">
        <v>375.23831000000001</v>
      </c>
      <c r="AJ261" s="121">
        <v>34.688364999999997</v>
      </c>
      <c r="AK261" s="121">
        <v>0</v>
      </c>
      <c r="AL261" s="121">
        <v>3.2052991</v>
      </c>
      <c r="AM261" s="121">
        <v>12.648103000000001</v>
      </c>
      <c r="AN261" s="121">
        <v>7.7594436</v>
      </c>
      <c r="AO261"/>
      <c r="AP261" s="282">
        <v>0.58398961000000005</v>
      </c>
      <c r="AQ261" s="282">
        <v>0.54131627999999998</v>
      </c>
      <c r="AR261" s="282">
        <v>2.4497250000000002E-2</v>
      </c>
      <c r="AS261" s="282">
        <v>1.8176081E-2</v>
      </c>
      <c r="AT261" s="255">
        <f t="shared" si="93"/>
        <v>3.245301424690999E-5</v>
      </c>
      <c r="AU261" s="256">
        <f t="shared" si="94"/>
        <v>9.0596337450724023E-8</v>
      </c>
      <c r="AV261" s="256">
        <f t="shared" si="95"/>
        <v>2.5456695638099998</v>
      </c>
      <c r="AW261" s="272">
        <v>2.7093168999999999E-5</v>
      </c>
      <c r="AX261" s="272">
        <v>8.1756779000000001E-8</v>
      </c>
      <c r="AY261" s="272">
        <v>2.2332701999999999E-12</v>
      </c>
      <c r="AZ261" s="272">
        <v>1.2740721E-9</v>
      </c>
      <c r="BA261" s="272">
        <v>1.5553581000000001E-10</v>
      </c>
      <c r="BB261" s="272">
        <v>2.1360947000000001E-8</v>
      </c>
      <c r="BC261" s="272">
        <v>5.3031388000000002E-6</v>
      </c>
      <c r="BD261" s="272">
        <v>3.0719849999999999E-9</v>
      </c>
      <c r="BE261" s="272">
        <v>5.6574663000000004E-9</v>
      </c>
      <c r="BF261" s="272">
        <v>1.9427630999999999E-12</v>
      </c>
      <c r="BG261" s="272">
        <v>1.2003754E-14</v>
      </c>
      <c r="BH261" s="272">
        <v>1.1682325E-11</v>
      </c>
      <c r="BI261" s="272">
        <v>2.6029266999999998E-13</v>
      </c>
      <c r="BJ261" s="272">
        <v>2.9060100000000002E-13</v>
      </c>
      <c r="BK261" s="272">
        <v>2.0199584999999999E-8</v>
      </c>
      <c r="BL261" s="272">
        <v>1.3716307E-8</v>
      </c>
      <c r="BM261" s="272">
        <v>9.3685895000000004E-11</v>
      </c>
      <c r="BN261" s="273">
        <v>3.3956380999999999E-4</v>
      </c>
      <c r="BO261" s="273">
        <v>2.5453299999999999</v>
      </c>
      <c r="BP261" s="273">
        <v>0</v>
      </c>
      <c r="BQ261" s="273">
        <v>0</v>
      </c>
      <c r="BR261" s="273">
        <v>0</v>
      </c>
      <c r="BS261"/>
      <c r="BT261" s="121">
        <v>1.4615875E-3</v>
      </c>
      <c r="BU261" s="274">
        <v>4.5902577E-5</v>
      </c>
      <c r="BV261" s="121">
        <v>8.0580170999999996E-4</v>
      </c>
      <c r="BW261" s="274">
        <v>1.4342539E-6</v>
      </c>
      <c r="BX261" s="274">
        <v>4.9958011000000002E-5</v>
      </c>
      <c r="BY261" s="274">
        <v>1.3544670000000001E-5</v>
      </c>
      <c r="BZ261" s="274">
        <v>5.5632397000000002E-9</v>
      </c>
      <c r="CA261" s="274">
        <v>2.0673363E-5</v>
      </c>
      <c r="CB261" s="274">
        <v>2.369948E-6</v>
      </c>
      <c r="CC261" s="274">
        <v>1.1643791E-6</v>
      </c>
      <c r="CD261" s="274">
        <v>1.1685325000000001E-6</v>
      </c>
      <c r="CE261" s="274">
        <v>6.8104564999999997E-8</v>
      </c>
      <c r="CF261" s="274">
        <v>2.0578729000000001E-8</v>
      </c>
      <c r="CG261" s="274">
        <v>3.2789614E-5</v>
      </c>
      <c r="CH261" s="121">
        <v>4.8176094000000001E-4</v>
      </c>
      <c r="CI261" s="274">
        <v>4.9252724999999999E-6</v>
      </c>
      <c r="CJ261" s="121">
        <v>0</v>
      </c>
      <c r="CK261"/>
      <c r="CL261" s="322">
        <v>3.4143286999999999E-8</v>
      </c>
      <c r="CM261" s="322">
        <v>28.678518</v>
      </c>
      <c r="CN261" s="322">
        <v>0.44278118999999999</v>
      </c>
      <c r="CO261" s="322">
        <v>3.4693605000000002E-2</v>
      </c>
      <c r="CP261" s="322">
        <v>1.0684397E-3</v>
      </c>
      <c r="CQ261" s="322">
        <v>3.0921507999999999E-8</v>
      </c>
      <c r="CR261" s="322">
        <v>4.7661873000000003E-8</v>
      </c>
      <c r="CS261" s="322">
        <v>1.9090604000000001E-3</v>
      </c>
      <c r="CT261" s="322">
        <v>0.54145778</v>
      </c>
      <c r="CU261" s="322">
        <v>42.319758</v>
      </c>
      <c r="CV261" s="155" t="s">
        <v>2776</v>
      </c>
      <c r="CW261" s="194" t="s">
        <v>2786</v>
      </c>
      <c r="CX261" s="18" t="s">
        <v>2791</v>
      </c>
      <c r="DB261" s="14"/>
      <c r="DC261"/>
      <c r="DD261"/>
      <c r="DE261" s="4"/>
      <c r="DF261"/>
      <c r="DG261"/>
      <c r="DH261"/>
      <c r="DI261"/>
      <c r="DJ261"/>
      <c r="DK261"/>
      <c r="DL261"/>
      <c r="DM261"/>
      <c r="DN261"/>
    </row>
    <row r="262" spans="1:122" ht="14.4" customHeight="1">
      <c r="A262" t="s">
        <v>2702</v>
      </c>
      <c r="B262" s="168" t="s">
        <v>1552</v>
      </c>
      <c r="C262" s="279" t="str">
        <f t="shared" si="75"/>
        <v>A.030.25.105</v>
      </c>
      <c r="D262" s="14" t="s">
        <v>2826</v>
      </c>
      <c r="E262" s="278" t="s">
        <v>1510</v>
      </c>
      <c r="F262" s="281" t="str">
        <f t="shared" si="76"/>
        <v>Lindane (Hexachlorocyclohexane, or benzene hexachloride, BHC)</v>
      </c>
      <c r="G262" s="319">
        <f t="shared" si="82"/>
        <v>0.57048239057610006</v>
      </c>
      <c r="H262" s="319">
        <f t="shared" si="83"/>
        <v>2.133259966E-2</v>
      </c>
      <c r="I262" s="319">
        <f t="shared" si="72"/>
        <v>4.9838460816099994E-2</v>
      </c>
      <c r="J262" s="319">
        <f t="shared" si="73"/>
        <v>3.9690880099999999E-2</v>
      </c>
      <c r="K262" s="319">
        <v>0.45962045000000001</v>
      </c>
      <c r="L262" s="319">
        <v>2.7565802E-2</v>
      </c>
      <c r="M262" s="319">
        <v>2.0777068999999999E-2</v>
      </c>
      <c r="N262" s="319">
        <v>1.7657236E-2</v>
      </c>
      <c r="O262" s="319">
        <v>3.2868309E-3</v>
      </c>
      <c r="P262" s="319">
        <v>1.8251728999999999E-4</v>
      </c>
      <c r="Q262" s="319">
        <v>2.0601547E-4</v>
      </c>
      <c r="R262" s="319">
        <v>1.488011E-3</v>
      </c>
      <c r="S262" s="319">
        <v>1.6523231000000001E-3</v>
      </c>
      <c r="T262" s="319">
        <v>0</v>
      </c>
      <c r="U262" s="319">
        <v>3.8038557000000001E-2</v>
      </c>
      <c r="V262" s="319">
        <v>7.5788160999999997E-6</v>
      </c>
      <c r="W262" s="319">
        <v>0</v>
      </c>
      <c r="X262" s="319">
        <v>0</v>
      </c>
      <c r="Y262" s="210"/>
      <c r="Z262" s="320">
        <f t="shared" si="77"/>
        <v>3.4557928571428569</v>
      </c>
      <c r="AA262" s="210"/>
      <c r="AB262" s="321">
        <f t="shared" si="78"/>
        <v>0.45962045000000001</v>
      </c>
      <c r="AC262" s="321">
        <f t="shared" si="79"/>
        <v>7.116348166E-2</v>
      </c>
      <c r="AD262" s="321">
        <f t="shared" si="74"/>
        <v>4.9830881999999993E-2</v>
      </c>
      <c r="AE262" s="321">
        <f t="shared" si="80"/>
        <v>4.9838460816099994E-2</v>
      </c>
      <c r="AF262" s="321">
        <f t="shared" si="81"/>
        <v>3.9690880099999999E-2</v>
      </c>
      <c r="AG262"/>
      <c r="AH262" s="121">
        <v>52.523342</v>
      </c>
      <c r="AI262" s="121">
        <v>43.816817999999998</v>
      </c>
      <c r="AJ262" s="121">
        <v>5.1564525999999997</v>
      </c>
      <c r="AK262" s="121">
        <v>0</v>
      </c>
      <c r="AL262" s="121">
        <v>0.49163985999999998</v>
      </c>
      <c r="AM262" s="121">
        <v>1.8997819</v>
      </c>
      <c r="AN262" s="121">
        <v>1.1586498000000001</v>
      </c>
      <c r="AO262"/>
      <c r="AP262" s="282">
        <v>7.1514377000000004E-2</v>
      </c>
      <c r="AQ262" s="282">
        <v>6.6520206999999998E-2</v>
      </c>
      <c r="AR262" s="282">
        <v>2.9611250999999998E-3</v>
      </c>
      <c r="AS262" s="282">
        <v>2.0330449999999998E-3</v>
      </c>
      <c r="AT262" s="255">
        <f t="shared" si="93"/>
        <v>3.9880219783760001E-6</v>
      </c>
      <c r="AU262" s="256">
        <f t="shared" si="94"/>
        <v>1.0950906465777199E-8</v>
      </c>
      <c r="AV262" s="256">
        <f t="shared" si="95"/>
        <v>0.28474019634500003</v>
      </c>
      <c r="AW262" s="272">
        <v>3.234505E-6</v>
      </c>
      <c r="AX262" s="272">
        <v>9.7602977E-9</v>
      </c>
      <c r="AY262" s="272">
        <v>2.6662099000000002E-13</v>
      </c>
      <c r="AZ262" s="272">
        <v>1.3553751E-10</v>
      </c>
      <c r="BA262" s="272">
        <v>1.5476966000000001E-11</v>
      </c>
      <c r="BB262" s="272">
        <v>2.6255388E-9</v>
      </c>
      <c r="BC262" s="272">
        <v>7.4643005999999995E-7</v>
      </c>
      <c r="BD262" s="272">
        <v>3.7679040000000002E-10</v>
      </c>
      <c r="BE262" s="272">
        <v>8.0169524000000003E-10</v>
      </c>
      <c r="BF262" s="272">
        <v>2.1576651999999999E-13</v>
      </c>
      <c r="BG262" s="272">
        <v>1.5421471999999999E-15</v>
      </c>
      <c r="BH262" s="272">
        <v>2.0731442000000002E-12</v>
      </c>
      <c r="BI262" s="272">
        <v>3.1209163999999999E-14</v>
      </c>
      <c r="BJ262" s="272">
        <v>4.3638156000000001E-14</v>
      </c>
      <c r="BK262" s="272">
        <v>2.1937548000000001E-9</v>
      </c>
      <c r="BL262" s="272">
        <v>2.1166102999999999E-9</v>
      </c>
      <c r="BM262" s="272">
        <v>9.4912046E-12</v>
      </c>
      <c r="BN262" s="272">
        <v>4.3386344999999998E-5</v>
      </c>
      <c r="BO262" s="273">
        <v>0.28469681000000002</v>
      </c>
      <c r="BP262" s="273">
        <v>0</v>
      </c>
      <c r="BQ262" s="273">
        <v>0</v>
      </c>
      <c r="BR262" s="273">
        <v>0</v>
      </c>
      <c r="BS262"/>
      <c r="BT262" s="121">
        <v>1.7717351999999999E-4</v>
      </c>
      <c r="BU262" s="274">
        <v>6.3775287999999998E-6</v>
      </c>
      <c r="BV262" s="274">
        <v>9.6356674000000001E-5</v>
      </c>
      <c r="BW262" s="274">
        <v>1.7488866000000001E-7</v>
      </c>
      <c r="BX262" s="274">
        <v>6.9512802E-6</v>
      </c>
      <c r="BY262" s="274">
        <v>1.6708347E-6</v>
      </c>
      <c r="BZ262" s="274">
        <v>9.3273119999999991E-10</v>
      </c>
      <c r="CA262" s="274">
        <v>2.547165E-6</v>
      </c>
      <c r="CB262" s="274">
        <v>2.4492534999999998E-7</v>
      </c>
      <c r="CC262" s="274">
        <v>1.3632164000000001E-7</v>
      </c>
      <c r="CD262" s="274">
        <v>1.1621894999999999E-7</v>
      </c>
      <c r="CE262" s="274">
        <v>6.8992733999999997E-9</v>
      </c>
      <c r="CF262" s="274">
        <v>2.0412145E-9</v>
      </c>
      <c r="CG262" s="274">
        <v>4.0100368000000002E-6</v>
      </c>
      <c r="CH262" s="274">
        <v>5.7864995999999998E-5</v>
      </c>
      <c r="CI262" s="274">
        <v>7.1277334999999997E-7</v>
      </c>
      <c r="CJ262" s="121">
        <v>0</v>
      </c>
      <c r="CK262"/>
      <c r="CL262" s="322">
        <v>3.3866895999999999E-9</v>
      </c>
      <c r="CM262" s="322">
        <v>3.4336402000000001</v>
      </c>
      <c r="CN262" s="322">
        <v>5.6073590999999999E-2</v>
      </c>
      <c r="CO262" s="322">
        <v>4.7643562E-3</v>
      </c>
      <c r="CP262" s="322">
        <v>1.315818E-4</v>
      </c>
      <c r="CQ262" s="322">
        <v>3.1189511999999998E-9</v>
      </c>
      <c r="CR262" s="322">
        <v>5.7132812999999999E-9</v>
      </c>
      <c r="CS262" s="322">
        <v>2.7099452999999998E-4</v>
      </c>
      <c r="CT262" s="322">
        <v>7.2283127000000003E-2</v>
      </c>
      <c r="CU262" s="322">
        <v>4.6578887</v>
      </c>
      <c r="CV262" s="155" t="s">
        <v>2777</v>
      </c>
      <c r="CW262" s="194" t="s">
        <v>2787</v>
      </c>
      <c r="CX262" s="18" t="s">
        <v>2791</v>
      </c>
      <c r="DB262" s="14"/>
      <c r="DC262"/>
      <c r="DD262"/>
      <c r="DE262" s="4"/>
      <c r="DF262"/>
      <c r="DG262"/>
      <c r="DH262"/>
      <c r="DI262"/>
      <c r="DJ262"/>
      <c r="DK262"/>
      <c r="DL262"/>
      <c r="DM262"/>
      <c r="DN262"/>
    </row>
    <row r="263" spans="1:122" ht="14.4" customHeight="1">
      <c r="A263" t="s">
        <v>2703</v>
      </c>
      <c r="B263" s="168" t="s">
        <v>1552</v>
      </c>
      <c r="C263" s="279" t="str">
        <f t="shared" si="75"/>
        <v>A.030.25.106</v>
      </c>
      <c r="D263" s="14" t="s">
        <v>2826</v>
      </c>
      <c r="E263" s="278" t="s">
        <v>1510</v>
      </c>
      <c r="F263" s="281" t="str">
        <f t="shared" si="76"/>
        <v>Malathion (Diethyl 2-[(dimethoxyphosphorothioyl)sulfanyl]butanedioate)</v>
      </c>
      <c r="G263" s="319">
        <f t="shared" si="82"/>
        <v>1.4574576266879999</v>
      </c>
      <c r="H263" s="319">
        <f t="shared" si="83"/>
        <v>5.3728128569999999E-2</v>
      </c>
      <c r="I263" s="319">
        <f t="shared" ref="I263:I325" si="96">L263+M263+R263+V263</f>
        <v>0.13054854751799999</v>
      </c>
      <c r="J263" s="319">
        <f t="shared" ref="J263:J325" si="97">S263+T263+U263+W263+X263</f>
        <v>0.1171794506</v>
      </c>
      <c r="K263" s="319">
        <v>1.1560014999999999</v>
      </c>
      <c r="L263" s="319">
        <v>7.4654850999999994E-2</v>
      </c>
      <c r="M263" s="319">
        <v>5.2380022999999998E-2</v>
      </c>
      <c r="N263" s="319">
        <v>4.4431527999999998E-2</v>
      </c>
      <c r="O263" s="319">
        <v>8.4244822999999993E-3</v>
      </c>
      <c r="P263" s="319">
        <v>3.9648379999999999E-4</v>
      </c>
      <c r="Q263" s="319">
        <v>4.7563447000000003E-4</v>
      </c>
      <c r="R263" s="319">
        <v>3.4974283E-3</v>
      </c>
      <c r="S263" s="319">
        <v>4.6639206000000004E-3</v>
      </c>
      <c r="T263" s="319">
        <v>0</v>
      </c>
      <c r="U263" s="319">
        <v>0.11251553</v>
      </c>
      <c r="V263" s="319">
        <v>1.6245218000000001E-5</v>
      </c>
      <c r="W263" s="319">
        <v>0</v>
      </c>
      <c r="X263" s="319">
        <v>0</v>
      </c>
      <c r="Y263" s="210"/>
      <c r="Z263" s="320">
        <f t="shared" si="77"/>
        <v>8.6917406015037582</v>
      </c>
      <c r="AA263" s="210"/>
      <c r="AB263" s="321">
        <f t="shared" si="78"/>
        <v>1.1560014999999999</v>
      </c>
      <c r="AC263" s="321">
        <f t="shared" si="79"/>
        <v>0.18426043087000002</v>
      </c>
      <c r="AD263" s="321">
        <f t="shared" ref="AD263:AD325" si="98">W263+T263+L263+M263+R263</f>
        <v>0.13053230229999999</v>
      </c>
      <c r="AE263" s="321">
        <f t="shared" si="80"/>
        <v>0.13054854751799999</v>
      </c>
      <c r="AF263" s="321">
        <f t="shared" si="81"/>
        <v>0.1171794506</v>
      </c>
      <c r="AG263"/>
      <c r="AH263" s="121">
        <v>134.09219999999999</v>
      </c>
      <c r="AI263" s="121">
        <v>108.27217</v>
      </c>
      <c r="AJ263" s="121">
        <v>15.252413000000001</v>
      </c>
      <c r="AK263" s="121">
        <v>0</v>
      </c>
      <c r="AL263" s="121">
        <v>1.4797396</v>
      </c>
      <c r="AM263" s="121">
        <v>5.6524543999999999</v>
      </c>
      <c r="AN263" s="121">
        <v>3.4354290999999999</v>
      </c>
      <c r="AO263"/>
      <c r="AP263" s="282">
        <v>0.18105917999999999</v>
      </c>
      <c r="AQ263" s="282">
        <v>0.16879480999999999</v>
      </c>
      <c r="AR263" s="282">
        <v>7.4685404000000002E-3</v>
      </c>
      <c r="AS263" s="282">
        <v>4.7958310000000004E-3</v>
      </c>
      <c r="AT263" s="255">
        <f t="shared" si="93"/>
        <v>1.0119592875794998E-5</v>
      </c>
      <c r="AU263" s="256">
        <f t="shared" si="94"/>
        <v>2.7620342287410003E-8</v>
      </c>
      <c r="AV263" s="256">
        <f t="shared" si="95"/>
        <v>0.67168501396000002</v>
      </c>
      <c r="AW263" s="272">
        <v>8.1247966999999992E-6</v>
      </c>
      <c r="AX263" s="272">
        <v>2.4516640000000001E-8</v>
      </c>
      <c r="AY263" s="272">
        <v>6.6973500999999996E-13</v>
      </c>
      <c r="AZ263" s="272">
        <v>2.9892742000000001E-10</v>
      </c>
      <c r="BA263" s="272">
        <v>3.2926174999999998E-11</v>
      </c>
      <c r="BB263" s="272">
        <v>6.6067259000000003E-9</v>
      </c>
      <c r="BC263" s="272">
        <v>1.9775574E-6</v>
      </c>
      <c r="BD263" s="272">
        <v>9.4661992000000004E-10</v>
      </c>
      <c r="BE263" s="272">
        <v>2.1298329E-9</v>
      </c>
      <c r="BF263" s="272">
        <v>4.8614764999999996E-13</v>
      </c>
      <c r="BG263" s="272">
        <v>3.7008630000000002E-15</v>
      </c>
      <c r="BH263" s="272">
        <v>5.5106822000000002E-12</v>
      </c>
      <c r="BI263" s="272">
        <v>7.2808276999999996E-14</v>
      </c>
      <c r="BJ263" s="272">
        <v>1.1062240999999999E-13</v>
      </c>
      <c r="BK263" s="272">
        <v>4.8890528000000003E-9</v>
      </c>
      <c r="BL263" s="272">
        <v>5.4111434999999999E-9</v>
      </c>
      <c r="BM263" s="272">
        <v>2.0395771E-11</v>
      </c>
      <c r="BN263" s="273">
        <v>1.1590396E-4</v>
      </c>
      <c r="BO263" s="273">
        <v>0.67156910999999997</v>
      </c>
      <c r="BP263" s="273">
        <v>0</v>
      </c>
      <c r="BQ263" s="273">
        <v>0</v>
      </c>
      <c r="BR263" s="273">
        <v>0</v>
      </c>
      <c r="BS263"/>
      <c r="BT263" s="121">
        <v>4.4823661999999998E-4</v>
      </c>
      <c r="BU263" s="274">
        <v>1.6828276E-5</v>
      </c>
      <c r="BV263" s="121">
        <v>2.4234878E-4</v>
      </c>
      <c r="BW263" s="274">
        <v>4.1092907E-7</v>
      </c>
      <c r="BX263" s="274">
        <v>1.8263290000000001E-5</v>
      </c>
      <c r="BY263" s="274">
        <v>4.2148490999999997E-6</v>
      </c>
      <c r="BZ263" s="274">
        <v>2.4423841000000001E-9</v>
      </c>
      <c r="CA263" s="274">
        <v>6.4207022999999997E-6</v>
      </c>
      <c r="CB263" s="274">
        <v>5.3205334E-7</v>
      </c>
      <c r="CC263" s="274">
        <v>3.1473009000000002E-7</v>
      </c>
      <c r="CD263" s="274">
        <v>2.4717686000000001E-7</v>
      </c>
      <c r="CE263" s="274">
        <v>1.482556E-8</v>
      </c>
      <c r="CF263" s="274">
        <v>4.3346638E-9</v>
      </c>
      <c r="CG263" s="274">
        <v>1.0015122E-5</v>
      </c>
      <c r="CH263" s="121">
        <v>1.4654678E-4</v>
      </c>
      <c r="CI263" s="274">
        <v>2.0723257000000001E-6</v>
      </c>
      <c r="CJ263" s="121">
        <v>0</v>
      </c>
      <c r="CK263"/>
      <c r="CL263" s="322">
        <v>7.1918750999999999E-9</v>
      </c>
      <c r="CM263" s="322">
        <v>8.6444446999999993</v>
      </c>
      <c r="CN263" s="322">
        <v>0.14516780000000001</v>
      </c>
      <c r="CO263" s="322">
        <v>1.2517713E-2</v>
      </c>
      <c r="CP263" s="322">
        <v>3.3075146000000001E-4</v>
      </c>
      <c r="CQ263" s="322">
        <v>6.6861333999999998E-9</v>
      </c>
      <c r="CR263" s="322">
        <v>1.3327196E-8</v>
      </c>
      <c r="CS263" s="322">
        <v>7.1793569999999997E-4</v>
      </c>
      <c r="CT263" s="322">
        <v>0.17601201999999999</v>
      </c>
      <c r="CU263" s="322">
        <v>10.866045</v>
      </c>
      <c r="CV263" s="155" t="s">
        <v>2778</v>
      </c>
      <c r="CW263" s="194" t="s">
        <v>2786</v>
      </c>
      <c r="CX263" s="18" t="s">
        <v>2791</v>
      </c>
      <c r="DB263" s="14"/>
      <c r="DC263"/>
      <c r="DD263"/>
      <c r="DE263" s="4"/>
      <c r="DF263"/>
      <c r="DG263"/>
      <c r="DH263"/>
      <c r="DI263"/>
      <c r="DJ263"/>
      <c r="DK263"/>
      <c r="DL263"/>
      <c r="DM263"/>
      <c r="DN263"/>
    </row>
    <row r="264" spans="1:122" ht="14.4" customHeight="1">
      <c r="A264" t="s">
        <v>2704</v>
      </c>
      <c r="B264" s="168" t="s">
        <v>1552</v>
      </c>
      <c r="C264" s="279" t="str">
        <f t="shared" si="75"/>
        <v>A.030.25.107</v>
      </c>
      <c r="D264" s="14" t="s">
        <v>2826</v>
      </c>
      <c r="E264" s="278" t="s">
        <v>1510</v>
      </c>
      <c r="F264" s="281" t="str">
        <f t="shared" si="76"/>
        <v>Methoxychlor (1,1'-(2,2,2-Trichloroethane-1,1-diyl)bis(4-methoxybenzene))</v>
      </c>
      <c r="G264" s="319">
        <f t="shared" si="82"/>
        <v>0.736155197737</v>
      </c>
      <c r="H264" s="319">
        <f t="shared" si="83"/>
        <v>2.8065659429999997E-2</v>
      </c>
      <c r="I264" s="319">
        <f t="shared" si="96"/>
        <v>6.1476603606999997E-2</v>
      </c>
      <c r="J264" s="319">
        <f t="shared" si="97"/>
        <v>3.9119284700000007E-2</v>
      </c>
      <c r="K264" s="319">
        <v>0.60749365</v>
      </c>
      <c r="L264" s="319">
        <v>3.2013171999999999E-2</v>
      </c>
      <c r="M264" s="319">
        <v>2.7309887000000001E-2</v>
      </c>
      <c r="N264" s="319">
        <v>2.3274489999999998E-2</v>
      </c>
      <c r="O264" s="319">
        <v>4.1981704000000003E-3</v>
      </c>
      <c r="P264" s="319">
        <v>2.8945163000000001E-4</v>
      </c>
      <c r="Q264" s="319">
        <v>3.0354740000000001E-4</v>
      </c>
      <c r="R264" s="319">
        <v>2.1413455E-3</v>
      </c>
      <c r="S264" s="319">
        <v>1.7939137000000001E-3</v>
      </c>
      <c r="T264" s="319">
        <v>0</v>
      </c>
      <c r="U264" s="319">
        <v>3.7325371000000003E-2</v>
      </c>
      <c r="V264" s="319">
        <v>1.2199107000000001E-5</v>
      </c>
      <c r="W264" s="319">
        <v>0</v>
      </c>
      <c r="X264" s="319">
        <v>0</v>
      </c>
      <c r="Y264" s="210"/>
      <c r="Z264" s="320">
        <f t="shared" si="77"/>
        <v>4.5676214285714281</v>
      </c>
      <c r="AA264" s="210"/>
      <c r="AB264" s="321">
        <f t="shared" si="78"/>
        <v>0.60749365</v>
      </c>
      <c r="AC264" s="321">
        <f t="shared" si="79"/>
        <v>8.9530063930000015E-2</v>
      </c>
      <c r="AD264" s="321">
        <f t="shared" si="98"/>
        <v>6.14644045E-2</v>
      </c>
      <c r="AE264" s="321">
        <f t="shared" si="80"/>
        <v>6.1476603606999997E-2</v>
      </c>
      <c r="AF264" s="321">
        <f t="shared" si="81"/>
        <v>3.9119284700000007E-2</v>
      </c>
      <c r="AG264"/>
      <c r="AH264" s="121">
        <v>67.911636000000001</v>
      </c>
      <c r="AI264" s="121">
        <v>59.419918000000003</v>
      </c>
      <c r="AJ264" s="121">
        <v>5.0597988999999997</v>
      </c>
      <c r="AK264" s="121">
        <v>0</v>
      </c>
      <c r="AL264" s="121">
        <v>0.46271986999999998</v>
      </c>
      <c r="AM264" s="121">
        <v>1.8386491</v>
      </c>
      <c r="AN264" s="121">
        <v>1.1305508</v>
      </c>
      <c r="AO264"/>
      <c r="AP264" s="282">
        <v>9.3490326999999998E-2</v>
      </c>
      <c r="AQ264" s="282">
        <v>8.6663592999999997E-2</v>
      </c>
      <c r="AR264" s="282">
        <v>3.8954366000000002E-3</v>
      </c>
      <c r="AS264" s="282">
        <v>2.9312980000000002E-3</v>
      </c>
      <c r="AT264" s="255">
        <f t="shared" si="93"/>
        <v>5.1956589999049998E-6</v>
      </c>
      <c r="AU264" s="256">
        <f t="shared" si="94"/>
        <v>1.4406200356824E-8</v>
      </c>
      <c r="AV264" s="256">
        <f t="shared" si="95"/>
        <v>0.41054593173799997</v>
      </c>
      <c r="AW264" s="272">
        <v>4.2831861999999998E-6</v>
      </c>
      <c r="AX264" s="272">
        <v>1.2925049000000001E-8</v>
      </c>
      <c r="AY264" s="272">
        <v>3.5305926000000002E-13</v>
      </c>
      <c r="AZ264" s="272">
        <v>2.1123881000000001E-10</v>
      </c>
      <c r="BA264" s="272">
        <v>2.5117294999999999E-11</v>
      </c>
      <c r="BB264" s="272">
        <v>3.4608033000000001E-9</v>
      </c>
      <c r="BC264" s="272">
        <v>9.0271214000000005E-7</v>
      </c>
      <c r="BD264" s="272">
        <v>4.9783056999999998E-10</v>
      </c>
      <c r="BE264" s="272">
        <v>9.648437499999999E-10</v>
      </c>
      <c r="BF264" s="272">
        <v>3.2780688E-13</v>
      </c>
      <c r="BG264" s="272">
        <v>2.1564390000000002E-15</v>
      </c>
      <c r="BH264" s="272">
        <v>2.4574704999999999E-12</v>
      </c>
      <c r="BI264" s="272">
        <v>4.5362066000000002E-14</v>
      </c>
      <c r="BJ264" s="272">
        <v>5.6157678999999999E-14</v>
      </c>
      <c r="BK264" s="272">
        <v>3.3771996000000002E-9</v>
      </c>
      <c r="BL264" s="272">
        <v>2.6863009E-9</v>
      </c>
      <c r="BM264" s="272">
        <v>1.5235024000000001E-11</v>
      </c>
      <c r="BN264" s="272">
        <v>5.2151738000000001E-5</v>
      </c>
      <c r="BO264" s="273">
        <v>0.41049377999999997</v>
      </c>
      <c r="BP264" s="273">
        <v>0</v>
      </c>
      <c r="BQ264" s="273">
        <v>0</v>
      </c>
      <c r="BR264" s="273">
        <v>0</v>
      </c>
      <c r="BS264"/>
      <c r="BT264" s="121">
        <v>2.3203364E-4</v>
      </c>
      <c r="BU264" s="274">
        <v>7.7692277000000002E-6</v>
      </c>
      <c r="BV264" s="121">
        <v>1.2735741E-4</v>
      </c>
      <c r="BW264" s="274">
        <v>2.5178351000000002E-7</v>
      </c>
      <c r="BX264" s="274">
        <v>8.5244874000000003E-6</v>
      </c>
      <c r="BY264" s="274">
        <v>2.1942007000000001E-6</v>
      </c>
      <c r="BZ264" s="274">
        <v>1.1360924000000001E-9</v>
      </c>
      <c r="CA264" s="274">
        <v>3.3487881000000001E-6</v>
      </c>
      <c r="CB264" s="274">
        <v>3.8842370000000001E-7</v>
      </c>
      <c r="CC264" s="274">
        <v>2.0085908000000001E-7</v>
      </c>
      <c r="CD264" s="274">
        <v>1.8866814000000001E-7</v>
      </c>
      <c r="CE264" s="274">
        <v>1.1074836999999999E-8</v>
      </c>
      <c r="CF264" s="274">
        <v>3.3191462000000001E-9</v>
      </c>
      <c r="CG264" s="274">
        <v>5.3424041999999999E-6</v>
      </c>
      <c r="CH264" s="274">
        <v>7.5724792999999998E-5</v>
      </c>
      <c r="CI264" s="274">
        <v>7.2706606000000001E-7</v>
      </c>
      <c r="CJ264" s="121">
        <v>0</v>
      </c>
      <c r="CK264"/>
      <c r="CL264" s="322">
        <v>5.5069756999999998E-9</v>
      </c>
      <c r="CM264" s="322">
        <v>4.5318082000000004</v>
      </c>
      <c r="CN264" s="322">
        <v>7.0803601999999993E-2</v>
      </c>
      <c r="CO264" s="322">
        <v>5.8479164E-3</v>
      </c>
      <c r="CP264" s="322">
        <v>1.7367197E-4</v>
      </c>
      <c r="CQ264" s="322">
        <v>5.0198281000000002E-9</v>
      </c>
      <c r="CR264" s="322">
        <v>8.3053206000000002E-9</v>
      </c>
      <c r="CS264" s="322">
        <v>3.2755615E-4</v>
      </c>
      <c r="CT264" s="322">
        <v>9.8977066000000002E-2</v>
      </c>
      <c r="CU264" s="322">
        <v>6.8121210000000003</v>
      </c>
      <c r="CV264" s="155" t="s">
        <v>2779</v>
      </c>
      <c r="CW264" s="194" t="s">
        <v>2788</v>
      </c>
      <c r="CX264" s="18" t="s">
        <v>2791</v>
      </c>
      <c r="DB264" s="14"/>
      <c r="DC264"/>
      <c r="DD264"/>
      <c r="DE264" s="4"/>
      <c r="DF264"/>
      <c r="DG264"/>
      <c r="DH264"/>
      <c r="DI264"/>
      <c r="DJ264"/>
      <c r="DK264"/>
      <c r="DL264"/>
      <c r="DM264"/>
      <c r="DN264"/>
    </row>
    <row r="265" spans="1:122" ht="14.4" customHeight="1">
      <c r="A265" t="s">
        <v>2705</v>
      </c>
      <c r="B265" s="168" t="s">
        <v>1552</v>
      </c>
      <c r="C265" s="279" t="str">
        <f t="shared" si="75"/>
        <v>A.030.25.108</v>
      </c>
      <c r="D265" s="14" t="s">
        <v>2826</v>
      </c>
      <c r="E265" s="278" t="s">
        <v>1510</v>
      </c>
      <c r="F265" s="281" t="str">
        <f t="shared" si="76"/>
        <v>Methyl  parathion (O,O-Dimethyl O-4-nitrophenyl phosphorothioate)</v>
      </c>
      <c r="G265" s="319">
        <f t="shared" si="82"/>
        <v>1.0974369424570001</v>
      </c>
      <c r="H265" s="319">
        <f t="shared" si="83"/>
        <v>3.8167616829999994E-2</v>
      </c>
      <c r="I265" s="319">
        <f t="shared" si="96"/>
        <v>8.5244502427000005E-2</v>
      </c>
      <c r="J265" s="319">
        <f t="shared" si="97"/>
        <v>9.2696683200000005E-2</v>
      </c>
      <c r="K265" s="319">
        <v>0.88132814000000004</v>
      </c>
      <c r="L265" s="319">
        <v>4.5371627999999997E-2</v>
      </c>
      <c r="M265" s="319">
        <v>3.7771934E-2</v>
      </c>
      <c r="N265" s="319">
        <v>3.20738E-2</v>
      </c>
      <c r="O265" s="319">
        <v>5.5003917999999997E-3</v>
      </c>
      <c r="P265" s="319">
        <v>2.9422486999999999E-4</v>
      </c>
      <c r="Q265" s="319">
        <v>2.9920016000000002E-4</v>
      </c>
      <c r="R265" s="319">
        <v>2.0884674999999998E-3</v>
      </c>
      <c r="S265" s="319">
        <v>3.6797461999999999E-3</v>
      </c>
      <c r="T265" s="319">
        <v>0</v>
      </c>
      <c r="U265" s="319">
        <v>8.9016937000000004E-2</v>
      </c>
      <c r="V265" s="319">
        <v>1.2472926999999999E-5</v>
      </c>
      <c r="W265" s="319">
        <v>0</v>
      </c>
      <c r="X265" s="319">
        <v>0</v>
      </c>
      <c r="Y265" s="210"/>
      <c r="Z265" s="320">
        <f t="shared" si="77"/>
        <v>6.6265273684210522</v>
      </c>
      <c r="AA265" s="210"/>
      <c r="AB265" s="321">
        <f t="shared" si="78"/>
        <v>0.88132814000000004</v>
      </c>
      <c r="AC265" s="321">
        <f t="shared" si="79"/>
        <v>0.12339964633</v>
      </c>
      <c r="AD265" s="321">
        <f t="shared" si="98"/>
        <v>8.5232029500000001E-2</v>
      </c>
      <c r="AE265" s="321">
        <f t="shared" si="80"/>
        <v>8.5244502426999991E-2</v>
      </c>
      <c r="AF265" s="321">
        <f t="shared" si="81"/>
        <v>9.2696683200000005E-2</v>
      </c>
      <c r="AG265"/>
      <c r="AH265" s="121">
        <v>103.37214</v>
      </c>
      <c r="AI265" s="121">
        <v>82.943990999999997</v>
      </c>
      <c r="AJ265" s="121">
        <v>12.066983</v>
      </c>
      <c r="AK265" s="121">
        <v>0</v>
      </c>
      <c r="AL265" s="121">
        <v>1.1712597</v>
      </c>
      <c r="AM265" s="121">
        <v>4.4727360999999997</v>
      </c>
      <c r="AN265" s="121">
        <v>2.7171728000000002</v>
      </c>
      <c r="AO265"/>
      <c r="AP265" s="282">
        <v>0.13382733999999999</v>
      </c>
      <c r="AQ265" s="282">
        <v>0.12461989</v>
      </c>
      <c r="AR265" s="282">
        <v>5.6114282999999996E-3</v>
      </c>
      <c r="AS265" s="282">
        <v>3.5960236E-3</v>
      </c>
      <c r="AT265" s="255">
        <f t="shared" si="93"/>
        <v>7.4712161432029994E-6</v>
      </c>
      <c r="AU265" s="256">
        <f t="shared" si="94"/>
        <v>2.07523240070349E-8</v>
      </c>
      <c r="AV265" s="256">
        <f t="shared" si="95"/>
        <v>0.50364475833699995</v>
      </c>
      <c r="AW265" s="272">
        <v>6.1948966000000001E-6</v>
      </c>
      <c r="AX265" s="272">
        <v>1.8693180999999999E-8</v>
      </c>
      <c r="AY265" s="272">
        <v>5.1065115000000001E-13</v>
      </c>
      <c r="AZ265" s="272">
        <v>2.1322537E-10</v>
      </c>
      <c r="BA265" s="272">
        <v>2.5762633000000001E-11</v>
      </c>
      <c r="BB265" s="272">
        <v>4.7691976999999997E-9</v>
      </c>
      <c r="BC265" s="272">
        <v>1.2654596E-6</v>
      </c>
      <c r="BD265" s="272">
        <v>6.8340143E-10</v>
      </c>
      <c r="BE265" s="272">
        <v>1.3570821999999999E-9</v>
      </c>
      <c r="BF265" s="272">
        <v>3.2741017000000002E-13</v>
      </c>
      <c r="BG265" s="272">
        <v>2.0752458999999999E-15</v>
      </c>
      <c r="BH265" s="272">
        <v>2.1628275000000002E-12</v>
      </c>
      <c r="BI265" s="272">
        <v>4.4442099999999999E-14</v>
      </c>
      <c r="BJ265" s="272">
        <v>5.1816869000000002E-14</v>
      </c>
      <c r="BK265" s="272">
        <v>3.3917797E-9</v>
      </c>
      <c r="BL265" s="272">
        <v>2.4599778000000001E-9</v>
      </c>
      <c r="BM265" s="272">
        <v>1.5560154000000001E-11</v>
      </c>
      <c r="BN265" s="272">
        <v>9.0488337E-5</v>
      </c>
      <c r="BO265" s="273">
        <v>0.50355426999999997</v>
      </c>
      <c r="BP265" s="273">
        <v>0</v>
      </c>
      <c r="BQ265" s="273">
        <v>0</v>
      </c>
      <c r="BR265" s="273">
        <v>0</v>
      </c>
      <c r="BS265"/>
      <c r="BT265" s="121">
        <v>3.3747094999999998E-4</v>
      </c>
      <c r="BU265" s="274">
        <v>1.0903879E-5</v>
      </c>
      <c r="BV265" s="121">
        <v>1.8476517000000001E-4</v>
      </c>
      <c r="BW265" s="274">
        <v>2.4561371999999998E-7</v>
      </c>
      <c r="BX265" s="274">
        <v>1.1641431E-5</v>
      </c>
      <c r="BY265" s="274">
        <v>3.0402895999999999E-6</v>
      </c>
      <c r="BZ265" s="274">
        <v>1.0163224E-9</v>
      </c>
      <c r="CA265" s="274">
        <v>4.6335582999999999E-6</v>
      </c>
      <c r="CB265" s="274">
        <v>3.9482905999999997E-7</v>
      </c>
      <c r="CC265" s="274">
        <v>1.9798249000000001E-7</v>
      </c>
      <c r="CD265" s="274">
        <v>1.9353865E-7</v>
      </c>
      <c r="CE265" s="274">
        <v>1.1311309E-8</v>
      </c>
      <c r="CF265" s="274">
        <v>3.4069872E-9</v>
      </c>
      <c r="CG265" s="274">
        <v>7.1596325999999997E-6</v>
      </c>
      <c r="CH265" s="121">
        <v>1.1264687E-4</v>
      </c>
      <c r="CI265" s="274">
        <v>1.6324171E-6</v>
      </c>
      <c r="CJ265" s="121">
        <v>0</v>
      </c>
      <c r="CK265"/>
      <c r="CL265" s="322">
        <v>5.6527176000000004E-9</v>
      </c>
      <c r="CM265" s="322">
        <v>6.5898484000000002</v>
      </c>
      <c r="CN265" s="322">
        <v>0.10647454000000001</v>
      </c>
      <c r="CO265" s="322">
        <v>8.1875148000000002E-3</v>
      </c>
      <c r="CP265" s="322">
        <v>2.3712081E-4</v>
      </c>
      <c r="CQ265" s="322">
        <v>5.1322890000000004E-9</v>
      </c>
      <c r="CR265" s="322">
        <v>8.1373907000000008E-9</v>
      </c>
      <c r="CS265" s="322">
        <v>4.5188961999999999E-4</v>
      </c>
      <c r="CT265" s="322">
        <v>9.4289490000000004E-2</v>
      </c>
      <c r="CU265" s="322">
        <v>8.2272428000000009</v>
      </c>
      <c r="CV265" s="155" t="s">
        <v>2780</v>
      </c>
      <c r="CW265" s="194" t="s">
        <v>2789</v>
      </c>
      <c r="CX265" s="18" t="s">
        <v>2791</v>
      </c>
      <c r="DB265" s="14"/>
      <c r="DC265"/>
      <c r="DD265"/>
      <c r="DE265" s="4"/>
      <c r="DF265"/>
      <c r="DG265"/>
      <c r="DH265"/>
      <c r="DI265"/>
      <c r="DJ265"/>
      <c r="DK265"/>
      <c r="DL265"/>
      <c r="DM265"/>
      <c r="DN265"/>
    </row>
    <row r="266" spans="1:122" ht="14.4" customHeight="1">
      <c r="A266" t="s">
        <v>2706</v>
      </c>
      <c r="B266" s="168" t="s">
        <v>1552</v>
      </c>
      <c r="C266" s="279" t="str">
        <f t="shared" si="75"/>
        <v>A.030.25.109</v>
      </c>
      <c r="D266" s="14" t="s">
        <v>2826</v>
      </c>
      <c r="E266" s="278" t="s">
        <v>1510</v>
      </c>
      <c r="F266" s="281" t="str">
        <f t="shared" si="76"/>
        <v>Parathion (O,O-Diethyl O-(4-nitrophenyl) phosphorothioate)</v>
      </c>
      <c r="G266" s="319">
        <f t="shared" si="82"/>
        <v>0.93565732378299993</v>
      </c>
      <c r="H266" s="319">
        <f t="shared" si="83"/>
        <v>3.2882521179999999E-2</v>
      </c>
      <c r="I266" s="319">
        <f t="shared" si="96"/>
        <v>7.1855001002999991E-2</v>
      </c>
      <c r="J266" s="319">
        <f t="shared" si="97"/>
        <v>7.3180351599999999E-2</v>
      </c>
      <c r="K266" s="319">
        <v>0.75773944999999998</v>
      </c>
      <c r="L266" s="319">
        <v>3.7434817000000002E-2</v>
      </c>
      <c r="M266" s="319">
        <v>3.2502825999999999E-2</v>
      </c>
      <c r="N266" s="319">
        <v>2.7629055999999999E-2</v>
      </c>
      <c r="O266" s="319">
        <v>4.7020559999999996E-3</v>
      </c>
      <c r="P266" s="319">
        <v>2.7632954999999999E-4</v>
      </c>
      <c r="Q266" s="319">
        <v>2.7507962999999999E-4</v>
      </c>
      <c r="R266" s="319">
        <v>1.9055977E-3</v>
      </c>
      <c r="S266" s="319">
        <v>2.9720155999999999E-3</v>
      </c>
      <c r="T266" s="319">
        <v>0</v>
      </c>
      <c r="U266" s="319">
        <v>7.0208335999999996E-2</v>
      </c>
      <c r="V266" s="319">
        <v>1.1760303E-5</v>
      </c>
      <c r="W266" s="319">
        <v>0</v>
      </c>
      <c r="X266" s="319">
        <v>0</v>
      </c>
      <c r="Y266" s="210"/>
      <c r="Z266" s="320">
        <f t="shared" si="77"/>
        <v>5.6972890977443607</v>
      </c>
      <c r="AA266" s="210"/>
      <c r="AB266" s="321">
        <f t="shared" si="78"/>
        <v>0.75773944999999998</v>
      </c>
      <c r="AC266" s="321">
        <f t="shared" si="79"/>
        <v>0.10472576187999998</v>
      </c>
      <c r="AD266" s="321">
        <f t="shared" si="98"/>
        <v>7.1843240699999991E-2</v>
      </c>
      <c r="AE266" s="321">
        <f t="shared" si="80"/>
        <v>7.1855001003000005E-2</v>
      </c>
      <c r="AF266" s="321">
        <f t="shared" si="81"/>
        <v>7.3180351599999999E-2</v>
      </c>
      <c r="AG266"/>
      <c r="AH266" s="121">
        <v>88.103409999999997</v>
      </c>
      <c r="AI266" s="121">
        <v>72.012485999999996</v>
      </c>
      <c r="AJ266" s="121">
        <v>9.5173314999999992</v>
      </c>
      <c r="AK266" s="121">
        <v>0</v>
      </c>
      <c r="AL266" s="121">
        <v>0.91579975000000002</v>
      </c>
      <c r="AM266" s="121">
        <v>3.5173464999999999</v>
      </c>
      <c r="AN266" s="121">
        <v>2.1404466000000002</v>
      </c>
      <c r="AO266"/>
      <c r="AP266" s="282">
        <v>0.11476325</v>
      </c>
      <c r="AQ266" s="282">
        <v>0.10673268</v>
      </c>
      <c r="AR266" s="282">
        <v>4.8195963999999999E-3</v>
      </c>
      <c r="AS266" s="282">
        <v>3.2109757999999999E-3</v>
      </c>
      <c r="AT266" s="255">
        <f t="shared" si="93"/>
        <v>6.3988417846659996E-6</v>
      </c>
      <c r="AU266" s="256">
        <f t="shared" si="94"/>
        <v>1.7823951052180603E-8</v>
      </c>
      <c r="AV266" s="256">
        <f t="shared" si="95"/>
        <v>0.44971649440399997</v>
      </c>
      <c r="AW266" s="272">
        <v>5.3299955E-6</v>
      </c>
      <c r="AX266" s="272">
        <v>1.6083471E-8</v>
      </c>
      <c r="AY266" s="272">
        <v>4.3935426999999999E-13</v>
      </c>
      <c r="AZ266" s="272">
        <v>1.9930870000000001E-10</v>
      </c>
      <c r="BA266" s="272">
        <v>2.4342066E-11</v>
      </c>
      <c r="BB266" s="272">
        <v>4.1082926000000001E-9</v>
      </c>
      <c r="BC266" s="272">
        <v>1.0592159E-6</v>
      </c>
      <c r="BD266" s="272">
        <v>5.8925170000000003E-10</v>
      </c>
      <c r="BE266" s="272">
        <v>1.1339177E-9</v>
      </c>
      <c r="BF266" s="272">
        <v>3.0382213000000002E-13</v>
      </c>
      <c r="BG266" s="272">
        <v>1.8750926000000002E-15</v>
      </c>
      <c r="BH266" s="272">
        <v>1.8190398000000002E-12</v>
      </c>
      <c r="BI266" s="272">
        <v>4.0682799999999998E-14</v>
      </c>
      <c r="BJ266" s="272">
        <v>4.5330087999999998E-14</v>
      </c>
      <c r="BK266" s="272">
        <v>3.1594514999999999E-9</v>
      </c>
      <c r="BL266" s="272">
        <v>2.1389897999999998E-9</v>
      </c>
      <c r="BM266" s="272">
        <v>1.4660548000000001E-11</v>
      </c>
      <c r="BN266" s="272">
        <v>7.5224403999999995E-5</v>
      </c>
      <c r="BO266" s="273">
        <v>0.44964126999999998</v>
      </c>
      <c r="BP266" s="273">
        <v>0</v>
      </c>
      <c r="BQ266" s="273">
        <v>0</v>
      </c>
      <c r="BR266" s="273">
        <v>0</v>
      </c>
      <c r="BS266"/>
      <c r="BT266" s="121">
        <v>2.8932319999999998E-4</v>
      </c>
      <c r="BU266" s="274">
        <v>9.1491197000000001E-6</v>
      </c>
      <c r="BV266" s="121">
        <v>1.5885553999999999E-4</v>
      </c>
      <c r="BW266" s="274">
        <v>2.2413885E-7</v>
      </c>
      <c r="BX266" s="274">
        <v>9.7982657999999995E-6</v>
      </c>
      <c r="BY266" s="274">
        <v>2.6151897999999998E-6</v>
      </c>
      <c r="BZ266" s="274">
        <v>8.6680148000000002E-10</v>
      </c>
      <c r="CA266" s="274">
        <v>3.9873697999999999E-6</v>
      </c>
      <c r="CB266" s="274">
        <v>3.7081481E-7</v>
      </c>
      <c r="CC266" s="274">
        <v>1.8202178999999999E-7</v>
      </c>
      <c r="CD266" s="274">
        <v>1.8288127999999999E-7</v>
      </c>
      <c r="CE266" s="274">
        <v>1.0657427E-8</v>
      </c>
      <c r="CF266" s="274">
        <v>3.2207317E-9</v>
      </c>
      <c r="CG266" s="274">
        <v>6.1977833000000002E-6</v>
      </c>
      <c r="CH266" s="274">
        <v>9.6446800000000006E-5</v>
      </c>
      <c r="CI266" s="274">
        <v>1.2985354E-6</v>
      </c>
      <c r="CJ266" s="121">
        <v>0</v>
      </c>
      <c r="CK266"/>
      <c r="CL266" s="322">
        <v>5.3436910999999997E-9</v>
      </c>
      <c r="CM266" s="322">
        <v>5.6626666999999999</v>
      </c>
      <c r="CN266" s="322">
        <v>9.0159257000000007E-2</v>
      </c>
      <c r="CO266" s="322">
        <v>6.8878597000000003E-3</v>
      </c>
      <c r="CP266" s="322">
        <v>2.0444906E-4</v>
      </c>
      <c r="CQ266" s="322">
        <v>4.8389281999999998E-9</v>
      </c>
      <c r="CR266" s="322">
        <v>7.4493918000000002E-9</v>
      </c>
      <c r="CS266" s="322">
        <v>3.7833288E-4</v>
      </c>
      <c r="CT266" s="322">
        <v>8.4552718999999998E-2</v>
      </c>
      <c r="CU266" s="322">
        <v>7.3888322000000004</v>
      </c>
      <c r="CV266" s="155" t="s">
        <v>2781</v>
      </c>
      <c r="CW266" s="194" t="s">
        <v>2789</v>
      </c>
      <c r="CX266" s="18" t="s">
        <v>2791</v>
      </c>
      <c r="DB266" s="14"/>
      <c r="DC266"/>
      <c r="DD266"/>
      <c r="DE266" s="4"/>
      <c r="DF266"/>
      <c r="DG266"/>
      <c r="DH266"/>
      <c r="DI266"/>
      <c r="DJ266"/>
      <c r="DK266"/>
      <c r="DL266"/>
      <c r="DM266"/>
      <c r="DN266"/>
    </row>
    <row r="267" spans="1:122" ht="14.4" customHeight="1">
      <c r="A267" t="s">
        <v>2707</v>
      </c>
      <c r="B267" s="168" t="s">
        <v>1552</v>
      </c>
      <c r="C267" s="279" t="str">
        <f t="shared" si="75"/>
        <v>A.030.25.110</v>
      </c>
      <c r="D267" s="14" t="s">
        <v>2826</v>
      </c>
      <c r="E267" s="278" t="s">
        <v>1510</v>
      </c>
      <c r="F267" s="281" t="str">
        <f t="shared" si="76"/>
        <v>Phorate (O,O-Diethyl S-[(ethylsulfanyl)methyl] phosphorodithioate)</v>
      </c>
      <c r="G267" s="319">
        <f t="shared" si="82"/>
        <v>1.3782490318189999</v>
      </c>
      <c r="H267" s="319">
        <f t="shared" si="83"/>
        <v>5.0489403549999999E-2</v>
      </c>
      <c r="I267" s="319">
        <f t="shared" si="96"/>
        <v>0.12272034216899999</v>
      </c>
      <c r="J267" s="319">
        <f t="shared" si="97"/>
        <v>0.1134635861</v>
      </c>
      <c r="K267" s="319">
        <v>1.0915756999999999</v>
      </c>
      <c r="L267" s="319">
        <v>7.0209842999999994E-2</v>
      </c>
      <c r="M267" s="319">
        <v>4.9281230000000002E-2</v>
      </c>
      <c r="N267" s="319">
        <v>4.1794033000000001E-2</v>
      </c>
      <c r="O267" s="319">
        <v>7.8935702999999996E-3</v>
      </c>
      <c r="P267" s="319">
        <v>3.6460848000000002E-4</v>
      </c>
      <c r="Q267" s="319">
        <v>4.3719176999999998E-4</v>
      </c>
      <c r="R267" s="319">
        <v>3.2143283999999999E-3</v>
      </c>
      <c r="S267" s="319">
        <v>4.4887560999999996E-3</v>
      </c>
      <c r="T267" s="319">
        <v>0</v>
      </c>
      <c r="U267" s="319">
        <v>0.10897482999999999</v>
      </c>
      <c r="V267" s="319">
        <v>1.4940769E-5</v>
      </c>
      <c r="W267" s="319">
        <v>0</v>
      </c>
      <c r="X267" s="319">
        <v>0</v>
      </c>
      <c r="Y267" s="210"/>
      <c r="Z267" s="320">
        <f t="shared" si="77"/>
        <v>8.2073360902255637</v>
      </c>
      <c r="AA267" s="210"/>
      <c r="AB267" s="321">
        <f t="shared" si="78"/>
        <v>1.0915756999999999</v>
      </c>
      <c r="AC267" s="321">
        <f t="shared" si="79"/>
        <v>0.17319480495</v>
      </c>
      <c r="AD267" s="321">
        <f t="shared" si="98"/>
        <v>0.1227054014</v>
      </c>
      <c r="AE267" s="321">
        <f t="shared" si="80"/>
        <v>0.12272034216899999</v>
      </c>
      <c r="AF267" s="321">
        <f t="shared" si="81"/>
        <v>0.1134635861</v>
      </c>
      <c r="AG267"/>
      <c r="AH267" s="121">
        <v>127.01076999999999</v>
      </c>
      <c r="AI267" s="121">
        <v>101.995</v>
      </c>
      <c r="AJ267" s="121">
        <v>14.772437</v>
      </c>
      <c r="AK267" s="121">
        <v>0</v>
      </c>
      <c r="AL267" s="121">
        <v>1.4363596000000001</v>
      </c>
      <c r="AM267" s="121">
        <v>5.4787102000000001</v>
      </c>
      <c r="AN267" s="121">
        <v>3.3282606000000001</v>
      </c>
      <c r="AO267"/>
      <c r="AP267" s="282">
        <v>0.17075635</v>
      </c>
      <c r="AQ267" s="282">
        <v>0.15923139</v>
      </c>
      <c r="AR267" s="282">
        <v>7.0478008999999998E-3</v>
      </c>
      <c r="AS267" s="282">
        <v>4.4771543000000002E-3</v>
      </c>
      <c r="AT267" s="255">
        <f t="shared" si="93"/>
        <v>9.546246400508002E-6</v>
      </c>
      <c r="AU267" s="256">
        <f t="shared" si="94"/>
        <v>2.60643525851878E-8</v>
      </c>
      <c r="AV267" s="256">
        <f t="shared" si="95"/>
        <v>0.62705241858000005</v>
      </c>
      <c r="AW267" s="272">
        <v>7.6705444000000006E-6</v>
      </c>
      <c r="AX267" s="272">
        <v>2.3145877000000001E-8</v>
      </c>
      <c r="AY267" s="272">
        <v>6.3229141000000001E-13</v>
      </c>
      <c r="AZ267" s="272">
        <v>2.7486249E-10</v>
      </c>
      <c r="BA267" s="272">
        <v>3.0284117999999997E-11</v>
      </c>
      <c r="BB267" s="272">
        <v>6.2145431999999997E-9</v>
      </c>
      <c r="BC267" s="272">
        <v>1.859717E-6</v>
      </c>
      <c r="BD267" s="272">
        <v>8.9021531999999999E-10</v>
      </c>
      <c r="BE267" s="272">
        <v>2.0031910999999999E-9</v>
      </c>
      <c r="BF267" s="272">
        <v>4.4693721E-13</v>
      </c>
      <c r="BG267" s="272">
        <v>3.4007847999999999E-15</v>
      </c>
      <c r="BH267" s="272">
        <v>5.0603382999999996E-12</v>
      </c>
      <c r="BI267" s="272">
        <v>6.6918462999999999E-14</v>
      </c>
      <c r="BJ267" s="272">
        <v>1.0161402E-13</v>
      </c>
      <c r="BK267" s="272">
        <v>4.4951003999999996E-9</v>
      </c>
      <c r="BL267" s="272">
        <v>4.9702103E-9</v>
      </c>
      <c r="BM267" s="272">
        <v>1.8757665000000001E-11</v>
      </c>
      <c r="BN267" s="273">
        <v>1.1061858E-4</v>
      </c>
      <c r="BO267" s="273">
        <v>0.62694179999999999</v>
      </c>
      <c r="BP267" s="273">
        <v>0</v>
      </c>
      <c r="BQ267" s="273">
        <v>0</v>
      </c>
      <c r="BR267" s="273">
        <v>0</v>
      </c>
      <c r="BS267"/>
      <c r="BT267" s="121">
        <v>4.2324589000000001E-4</v>
      </c>
      <c r="BU267" s="274">
        <v>1.582851E-5</v>
      </c>
      <c r="BV267" s="121">
        <v>2.2884231E-4</v>
      </c>
      <c r="BW267" s="274">
        <v>3.7766722999999998E-7</v>
      </c>
      <c r="BX267" s="274">
        <v>1.7149844E-5</v>
      </c>
      <c r="BY267" s="274">
        <v>3.9659556999999996E-6</v>
      </c>
      <c r="BZ267" s="274">
        <v>2.2430067999999999E-9</v>
      </c>
      <c r="CA267" s="274">
        <v>6.0410552999999997E-6</v>
      </c>
      <c r="CB267" s="274">
        <v>4.8927890999999996E-7</v>
      </c>
      <c r="CC267" s="274">
        <v>2.8929233999999998E-7</v>
      </c>
      <c r="CD267" s="274">
        <v>2.2734346E-7</v>
      </c>
      <c r="CE267" s="274">
        <v>1.3634833000000001E-8</v>
      </c>
      <c r="CF267" s="274">
        <v>3.9869007000000002E-9</v>
      </c>
      <c r="CG267" s="274">
        <v>9.4033235999999995E-6</v>
      </c>
      <c r="CH267" s="121">
        <v>1.3860941E-4</v>
      </c>
      <c r="CI267" s="274">
        <v>2.0020381000000002E-6</v>
      </c>
      <c r="CJ267" s="121">
        <v>0</v>
      </c>
      <c r="CK267"/>
      <c r="CL267" s="322">
        <v>6.6148825999999998E-9</v>
      </c>
      <c r="CM267" s="322">
        <v>8.1638369999999991</v>
      </c>
      <c r="CN267" s="322">
        <v>0.13729174</v>
      </c>
      <c r="CO267" s="322">
        <v>1.1773607E-2</v>
      </c>
      <c r="CP267" s="322">
        <v>3.1091723999999998E-4</v>
      </c>
      <c r="CQ267" s="322">
        <v>6.1492492000000002E-9</v>
      </c>
      <c r="CR267" s="322">
        <v>1.2249103999999999E-8</v>
      </c>
      <c r="CS267" s="322">
        <v>6.7446444000000003E-4</v>
      </c>
      <c r="CT267" s="322">
        <v>0.16172365</v>
      </c>
      <c r="CU267" s="322">
        <v>10.132535000000001</v>
      </c>
      <c r="CV267" s="155" t="s">
        <v>2782</v>
      </c>
      <c r="CW267" s="194" t="s">
        <v>2790</v>
      </c>
      <c r="CX267" s="18" t="s">
        <v>2791</v>
      </c>
      <c r="DB267" s="14"/>
      <c r="DC267"/>
      <c r="DD267"/>
      <c r="DE267" s="4"/>
      <c r="DF267"/>
      <c r="DG267"/>
      <c r="DH267"/>
      <c r="DI267"/>
      <c r="DJ267"/>
      <c r="DK267"/>
      <c r="DL267"/>
      <c r="DM267"/>
      <c r="DN267"/>
    </row>
    <row r="268" spans="1:122" ht="14.4" customHeight="1">
      <c r="A268" t="s">
        <v>2708</v>
      </c>
      <c r="B268" s="168" t="s">
        <v>1552</v>
      </c>
      <c r="C268" s="279" t="str">
        <f t="shared" si="75"/>
        <v>A.030.25.111</v>
      </c>
      <c r="D268" s="14" t="s">
        <v>2826</v>
      </c>
      <c r="E268" s="278" t="s">
        <v>1510</v>
      </c>
      <c r="F268" s="281" t="str">
        <f t="shared" si="76"/>
        <v>Toxaphene (Polychlorocamphene)</v>
      </c>
      <c r="G268" s="319">
        <f t="shared" si="82"/>
        <v>0.56238548079289996</v>
      </c>
      <c r="H268" s="319">
        <f t="shared" si="83"/>
        <v>1.9970939199999999E-2</v>
      </c>
      <c r="I268" s="319">
        <f t="shared" si="96"/>
        <v>4.32651342929E-2</v>
      </c>
      <c r="J268" s="319">
        <f t="shared" si="97"/>
        <v>4.1519407300000005E-2</v>
      </c>
      <c r="K268" s="319">
        <v>0.45762999999999998</v>
      </c>
      <c r="L268" s="319">
        <v>2.2338935000000001E-2</v>
      </c>
      <c r="M268" s="319">
        <v>1.9706725000000001E-2</v>
      </c>
      <c r="N268" s="319">
        <v>1.6762211999999999E-2</v>
      </c>
      <c r="O268" s="319">
        <v>2.8572509999999999E-3</v>
      </c>
      <c r="P268" s="319">
        <v>1.7636219E-4</v>
      </c>
      <c r="Q268" s="319">
        <v>1.7511400999999999E-4</v>
      </c>
      <c r="R268" s="319">
        <v>1.211965E-3</v>
      </c>
      <c r="S268" s="319">
        <v>1.7154003000000001E-3</v>
      </c>
      <c r="T268" s="319">
        <v>0</v>
      </c>
      <c r="U268" s="319">
        <v>3.9804007000000002E-2</v>
      </c>
      <c r="V268" s="319">
        <v>7.5092929000000003E-6</v>
      </c>
      <c r="W268" s="319">
        <v>0</v>
      </c>
      <c r="X268" s="319">
        <v>0</v>
      </c>
      <c r="Y268" s="210"/>
      <c r="Z268" s="320">
        <f t="shared" si="77"/>
        <v>3.4408270676691726</v>
      </c>
      <c r="AA268" s="210"/>
      <c r="AB268" s="321">
        <f t="shared" si="78"/>
        <v>0.45762999999999998</v>
      </c>
      <c r="AC268" s="321">
        <f t="shared" si="79"/>
        <v>6.322856419999999E-2</v>
      </c>
      <c r="AD268" s="321">
        <f t="shared" si="98"/>
        <v>4.3257625000000001E-2</v>
      </c>
      <c r="AE268" s="321">
        <f t="shared" si="80"/>
        <v>4.32651342929E-2</v>
      </c>
      <c r="AF268" s="321">
        <f t="shared" si="81"/>
        <v>4.1519407300000005E-2</v>
      </c>
      <c r="AG268"/>
      <c r="AH268" s="121">
        <v>52.869129999999998</v>
      </c>
      <c r="AI268" s="121">
        <v>43.755572999999998</v>
      </c>
      <c r="AJ268" s="121">
        <v>5.3957728999999999</v>
      </c>
      <c r="AK268" s="121">
        <v>0</v>
      </c>
      <c r="AL268" s="121">
        <v>0.51573986000000005</v>
      </c>
      <c r="AM268" s="121">
        <v>1.9896412000000001</v>
      </c>
      <c r="AN268" s="121">
        <v>1.2124035</v>
      </c>
      <c r="AO268"/>
      <c r="AP268" s="282">
        <v>6.9321288999999994E-2</v>
      </c>
      <c r="AQ268" s="282">
        <v>6.4421791000000006E-2</v>
      </c>
      <c r="AR268" s="282">
        <v>2.9113202999999999E-3</v>
      </c>
      <c r="AS268" s="282">
        <v>1.9881782999999998E-3</v>
      </c>
      <c r="AT268" s="255">
        <f t="shared" si="93"/>
        <v>3.8622176310720005E-6</v>
      </c>
      <c r="AU268" s="256">
        <f t="shared" si="94"/>
        <v>1.0766717015185998E-8</v>
      </c>
      <c r="AV268" s="256">
        <f t="shared" si="95"/>
        <v>0.27845633914899998</v>
      </c>
      <c r="AW268" s="272">
        <v>3.2204899000000001E-6</v>
      </c>
      <c r="AX268" s="272">
        <v>9.7180096999999995E-9</v>
      </c>
      <c r="AY268" s="272">
        <v>2.6546575999999998E-13</v>
      </c>
      <c r="AZ268" s="272">
        <v>1.2713297E-10</v>
      </c>
      <c r="BA268" s="272">
        <v>1.5547001999999999E-11</v>
      </c>
      <c r="BB268" s="272">
        <v>2.4924528000000001E-9</v>
      </c>
      <c r="BC268" s="272">
        <v>6.3572598000000002E-7</v>
      </c>
      <c r="BD268" s="272">
        <v>3.5770753000000001E-10</v>
      </c>
      <c r="BE268" s="272">
        <v>6.7997973E-10</v>
      </c>
      <c r="BF268" s="272">
        <v>1.9362937E-13</v>
      </c>
      <c r="BG268" s="272">
        <v>1.1911199999999999E-15</v>
      </c>
      <c r="BH268" s="272">
        <v>1.1448264E-12</v>
      </c>
      <c r="BI268" s="272">
        <v>2.5884707000000001E-14</v>
      </c>
      <c r="BJ268" s="272">
        <v>2.8677429E-14</v>
      </c>
      <c r="BK268" s="272">
        <v>2.0144811000000002E-9</v>
      </c>
      <c r="BL268" s="272">
        <v>1.3521372E-9</v>
      </c>
      <c r="BM268" s="272">
        <v>9.3603804000000004E-12</v>
      </c>
      <c r="BN268" s="272">
        <v>4.4349148999999999E-5</v>
      </c>
      <c r="BO268" s="273">
        <v>0.27841199</v>
      </c>
      <c r="BP268" s="273">
        <v>0</v>
      </c>
      <c r="BQ268" s="273">
        <v>0</v>
      </c>
      <c r="BR268" s="273">
        <v>0</v>
      </c>
      <c r="BS268"/>
      <c r="BT268" s="121">
        <v>1.7453870000000001E-4</v>
      </c>
      <c r="BU268" s="274">
        <v>5.4951597000000003E-6</v>
      </c>
      <c r="BV268" s="274">
        <v>9.5939390000000004E-5</v>
      </c>
      <c r="BW268" s="274">
        <v>1.4255534000000001E-7</v>
      </c>
      <c r="BX268" s="274">
        <v>5.9040223999999997E-6</v>
      </c>
      <c r="BY268" s="274">
        <v>1.5851944000000001E-6</v>
      </c>
      <c r="BZ268" s="274">
        <v>5.4654946000000001E-10</v>
      </c>
      <c r="CA268" s="274">
        <v>2.4175334000000002E-6</v>
      </c>
      <c r="CB268" s="274">
        <v>2.3666564E-7</v>
      </c>
      <c r="CC268" s="274">
        <v>1.1587396E-7</v>
      </c>
      <c r="CD268" s="274">
        <v>1.168053E-7</v>
      </c>
      <c r="CE268" s="274">
        <v>6.8044969999999997E-9</v>
      </c>
      <c r="CF268" s="274">
        <v>2.0571663999999999E-9</v>
      </c>
      <c r="CG268" s="274">
        <v>3.7742716999999998E-6</v>
      </c>
      <c r="CH268" s="274">
        <v>5.8060650000000001E-5</v>
      </c>
      <c r="CI268" s="274">
        <v>7.4117026E-7</v>
      </c>
      <c r="CJ268" s="121">
        <v>0</v>
      </c>
      <c r="CK268"/>
      <c r="CL268" s="322">
        <v>3.4131566E-9</v>
      </c>
      <c r="CM268" s="322">
        <v>3.4187167999999999</v>
      </c>
      <c r="CN268" s="322">
        <v>5.4032240000000002E-2</v>
      </c>
      <c r="CO268" s="322">
        <v>4.1413986000000003E-3</v>
      </c>
      <c r="CP268" s="322">
        <v>1.241634E-4</v>
      </c>
      <c r="CQ268" s="322">
        <v>3.0897852000000001E-9</v>
      </c>
      <c r="CR268" s="322">
        <v>4.7397520000000001E-9</v>
      </c>
      <c r="CS268" s="322">
        <v>2.2738022E-4</v>
      </c>
      <c r="CT268" s="322">
        <v>5.3659836000000002E-2</v>
      </c>
      <c r="CU268" s="322">
        <v>4.5887123000000001</v>
      </c>
      <c r="CV268" s="155" t="s">
        <v>2783</v>
      </c>
      <c r="CW268" s="194" t="s">
        <v>1443</v>
      </c>
      <c r="CX268" s="18" t="s">
        <v>2791</v>
      </c>
      <c r="DB268" s="14"/>
      <c r="DC268"/>
      <c r="DD268"/>
      <c r="DE268" s="4"/>
      <c r="DF268"/>
      <c r="DG268"/>
      <c r="DH268"/>
      <c r="DI268"/>
      <c r="DJ268"/>
      <c r="DK268"/>
      <c r="DL268"/>
      <c r="DM268"/>
      <c r="DN268"/>
    </row>
    <row r="269" spans="1:122" ht="14.4" customHeight="1">
      <c r="B269" s="278" t="s">
        <v>1552</v>
      </c>
      <c r="C269" s="277" t="s">
        <v>3546</v>
      </c>
      <c r="D269" s="277" t="s">
        <v>2827</v>
      </c>
      <c r="E269" s="278"/>
      <c r="F269"/>
      <c r="G269" s="210"/>
      <c r="H269" s="210"/>
      <c r="I269" s="210"/>
      <c r="J269" s="210"/>
      <c r="K269" s="210"/>
      <c r="L269" s="210"/>
      <c r="M269" s="210"/>
      <c r="N269" s="210"/>
      <c r="O269" s="210"/>
      <c r="P269" s="210"/>
      <c r="Q269" s="210"/>
      <c r="R269" s="210"/>
      <c r="S269" s="210"/>
      <c r="T269" s="210"/>
      <c r="U269" s="210"/>
      <c r="V269" s="210"/>
      <c r="W269" s="210"/>
      <c r="X269" s="210"/>
      <c r="Y269" s="210"/>
      <c r="Z269" s="210"/>
      <c r="AA269" s="210"/>
      <c r="AB269" s="210"/>
      <c r="AC269" s="210"/>
      <c r="AD269" s="210"/>
      <c r="AE269" s="210"/>
      <c r="AF269" s="210"/>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s="184"/>
      <c r="CW269" s="164"/>
      <c r="CX269" s="13"/>
      <c r="DB269" s="14"/>
      <c r="DC269"/>
      <c r="DD269"/>
      <c r="DE269" s="4"/>
      <c r="DF269"/>
      <c r="DG269"/>
      <c r="DH269"/>
      <c r="DI269"/>
      <c r="DJ269"/>
      <c r="DK269"/>
      <c r="DL269"/>
      <c r="DM269"/>
      <c r="DN269"/>
    </row>
    <row r="270" spans="1:122" ht="14.4" customHeight="1">
      <c r="A270" t="s">
        <v>2709</v>
      </c>
      <c r="B270" s="168" t="s">
        <v>1552</v>
      </c>
      <c r="C270" s="279" t="str">
        <f t="shared" si="75"/>
        <v>A.030.26.101</v>
      </c>
      <c r="D270" s="14" t="s">
        <v>2827</v>
      </c>
      <c r="E270" s="278" t="s">
        <v>1510</v>
      </c>
      <c r="F270" s="281" t="str">
        <f t="shared" si="76"/>
        <v>Printing Ink, Black, conventional</v>
      </c>
      <c r="G270" s="319">
        <f t="shared" si="82"/>
        <v>0.61216991200000004</v>
      </c>
      <c r="H270" s="319">
        <f t="shared" si="83"/>
        <v>2.01854349E-2</v>
      </c>
      <c r="I270" s="319">
        <f t="shared" si="96"/>
        <v>0.24085930329999999</v>
      </c>
      <c r="J270" s="319">
        <f t="shared" si="97"/>
        <v>0.13544285379999998</v>
      </c>
      <c r="K270" s="319">
        <v>0.21568232000000001</v>
      </c>
      <c r="L270" s="319">
        <v>2.705805E-2</v>
      </c>
      <c r="M270" s="319">
        <v>0.19654255000000001</v>
      </c>
      <c r="N270" s="319">
        <v>5.1118667999999999E-3</v>
      </c>
      <c r="O270" s="319">
        <v>1.1834312E-2</v>
      </c>
      <c r="P270" s="319">
        <v>1.1009339E-3</v>
      </c>
      <c r="Q270" s="319">
        <v>2.1383221999999999E-3</v>
      </c>
      <c r="R270" s="319">
        <v>6.5761622999999996E-3</v>
      </c>
      <c r="S270" s="319">
        <v>8.8743451000000001E-3</v>
      </c>
      <c r="T270" s="319">
        <v>0.12022046</v>
      </c>
      <c r="U270" s="319">
        <v>5.0339872000000003E-3</v>
      </c>
      <c r="V270" s="319">
        <v>1.0682541E-2</v>
      </c>
      <c r="W270" s="319">
        <v>1.3140615E-3</v>
      </c>
      <c r="X270" s="319">
        <v>0</v>
      </c>
      <c r="Y270" s="210"/>
      <c r="Z270" s="320">
        <f t="shared" si="77"/>
        <v>1.6216715789473684</v>
      </c>
      <c r="AA270" s="210"/>
      <c r="AB270" s="321">
        <f t="shared" si="78"/>
        <v>0.21568232000000001</v>
      </c>
      <c r="AC270" s="321">
        <f t="shared" si="79"/>
        <v>0.25036219720000003</v>
      </c>
      <c r="AD270" s="321">
        <f t="shared" si="98"/>
        <v>0.35171128380000005</v>
      </c>
      <c r="AE270" s="321">
        <f t="shared" si="80"/>
        <v>0.24085930330000002</v>
      </c>
      <c r="AF270" s="321">
        <f t="shared" si="81"/>
        <v>1.3908332299999999E-2</v>
      </c>
      <c r="AG270"/>
      <c r="AH270" s="121">
        <v>52.566099000000001</v>
      </c>
      <c r="AI270" s="121">
        <v>39.075370999999997</v>
      </c>
      <c r="AJ270" s="121">
        <v>0.68248200000000003</v>
      </c>
      <c r="AK270" s="121">
        <v>0</v>
      </c>
      <c r="AL270" s="121">
        <v>12.561303000000001</v>
      </c>
      <c r="AM270" s="121">
        <v>5.2297426000000001E-2</v>
      </c>
      <c r="AN270" s="121">
        <v>0.19464496000000001</v>
      </c>
      <c r="AO270"/>
      <c r="AP270" s="282">
        <v>4.0743704999999998E-2</v>
      </c>
      <c r="AQ270" s="282">
        <v>3.6521737999999998E-2</v>
      </c>
      <c r="AR270" s="282">
        <v>1.4307069E-3</v>
      </c>
      <c r="AS270" s="282">
        <v>2.7912604E-3</v>
      </c>
      <c r="AT270" s="255">
        <f t="shared" ref="AT270:AT275" si="99">AW270+AZ270+BA270+BB270+BC270+BK270+BL270+BP270</f>
        <v>2.1895525820300001E-6</v>
      </c>
      <c r="AU270" s="256">
        <f t="shared" ref="AU270:AU275" si="100">AX270+AY270+BD270+BE270+BF270+BG270+BH270+BI270+BJ270+BM270+BQ270+BR270</f>
        <v>5.2910759901099997E-9</v>
      </c>
      <c r="AV270" s="256">
        <f t="shared" ref="AV270:AV275" si="101">BN270+BO270</f>
        <v>0.39093282522</v>
      </c>
      <c r="AW270" s="272">
        <v>1.5049112E-6</v>
      </c>
      <c r="AX270" s="272">
        <v>4.5406804999999998E-9</v>
      </c>
      <c r="AY270" s="272">
        <v>1.2405788000000001E-13</v>
      </c>
      <c r="AZ270" s="273">
        <v>0</v>
      </c>
      <c r="BA270" s="273">
        <v>0</v>
      </c>
      <c r="BB270" s="272">
        <v>7.6102592999999997E-10</v>
      </c>
      <c r="BC270" s="272">
        <v>6.7703047999999996E-7</v>
      </c>
      <c r="BD270" s="272">
        <v>1.7355103E-10</v>
      </c>
      <c r="BE270" s="272">
        <v>5.7240000000000001E-10</v>
      </c>
      <c r="BF270" s="273">
        <v>0</v>
      </c>
      <c r="BG270" s="273">
        <v>0</v>
      </c>
      <c r="BH270" s="272">
        <v>1.1791990999999999E-12</v>
      </c>
      <c r="BI270" s="272">
        <v>2.6432946E-12</v>
      </c>
      <c r="BJ270" s="272">
        <v>4.9790853000000005E-13</v>
      </c>
      <c r="BK270" s="272">
        <v>6.3429611000000001E-9</v>
      </c>
      <c r="BL270" s="272">
        <v>5.06915E-10</v>
      </c>
      <c r="BM270" s="273">
        <v>0</v>
      </c>
      <c r="BN270" s="273">
        <v>1.7911522E-4</v>
      </c>
      <c r="BO270" s="273">
        <v>0.39075370999999998</v>
      </c>
      <c r="BP270" s="273">
        <v>0</v>
      </c>
      <c r="BQ270" s="273">
        <v>0</v>
      </c>
      <c r="BR270" s="273">
        <v>0</v>
      </c>
      <c r="BS270"/>
      <c r="BT270" s="121">
        <v>1.2468947E-4</v>
      </c>
      <c r="BU270" s="274">
        <v>3.9462985999999998E-6</v>
      </c>
      <c r="BV270" s="274">
        <v>4.5216507000000002E-5</v>
      </c>
      <c r="BW270" s="274">
        <v>7.7031117999999996E-7</v>
      </c>
      <c r="BX270" s="274">
        <v>1.3843359999999999E-5</v>
      </c>
      <c r="BY270" s="121">
        <v>0</v>
      </c>
      <c r="BZ270" s="121">
        <v>0</v>
      </c>
      <c r="CA270" s="121">
        <v>0</v>
      </c>
      <c r="CB270" s="274">
        <v>1.4773757999999999E-6</v>
      </c>
      <c r="CC270" s="274">
        <v>1.4149403000000001E-6</v>
      </c>
      <c r="CD270" s="121">
        <v>0</v>
      </c>
      <c r="CE270" s="121">
        <v>0</v>
      </c>
      <c r="CF270" s="121">
        <v>0</v>
      </c>
      <c r="CG270" s="274">
        <v>5.6848394999999999E-6</v>
      </c>
      <c r="CH270" s="274">
        <v>4.8055781999999999E-5</v>
      </c>
      <c r="CI270" s="274">
        <v>4.2800512999999998E-6</v>
      </c>
      <c r="CJ270" s="121">
        <v>0</v>
      </c>
      <c r="CK270"/>
      <c r="CL270" s="322">
        <v>0</v>
      </c>
      <c r="CM270" s="322">
        <v>1.6216716</v>
      </c>
      <c r="CN270" s="322">
        <v>0</v>
      </c>
      <c r="CO270" s="322">
        <v>2.7000000000000001E-3</v>
      </c>
      <c r="CP270" s="322">
        <v>1.3358026E-2</v>
      </c>
      <c r="CQ270" s="322">
        <v>3.6989162999999999E-9</v>
      </c>
      <c r="CR270" s="322">
        <v>6.2886089999999994E-8</v>
      </c>
      <c r="CS270" s="322">
        <v>4.6011997000000002E-4</v>
      </c>
      <c r="CT270" s="322">
        <v>1.2316719</v>
      </c>
      <c r="CU270" s="322">
        <v>5.3083524000000004</v>
      </c>
      <c r="CV270" s="141"/>
      <c r="CW270" s="135"/>
      <c r="CX270" s="20" t="s">
        <v>3453</v>
      </c>
      <c r="CY270" s="20" t="s">
        <v>3454</v>
      </c>
      <c r="DB270" s="14"/>
      <c r="DC270"/>
      <c r="DD270"/>
      <c r="DE270" s="4"/>
      <c r="DF270"/>
      <c r="DG270"/>
      <c r="DH270"/>
      <c r="DI270"/>
      <c r="DJ270"/>
      <c r="DK270"/>
      <c r="DL270"/>
      <c r="DM270"/>
      <c r="DN270"/>
    </row>
    <row r="271" spans="1:122" ht="14.4" customHeight="1">
      <c r="A271" t="s">
        <v>2710</v>
      </c>
      <c r="B271" s="168" t="s">
        <v>1552</v>
      </c>
      <c r="C271" s="279" t="str">
        <f t="shared" si="75"/>
        <v>A.030.26.102</v>
      </c>
      <c r="D271" s="14" t="s">
        <v>2827</v>
      </c>
      <c r="E271" s="278" t="s">
        <v>1510</v>
      </c>
      <c r="F271" s="281" t="str">
        <f t="shared" si="76"/>
        <v>Printing Ink, Black, UV, inkjet</v>
      </c>
      <c r="G271" s="319">
        <f t="shared" si="82"/>
        <v>1.9303945769999999</v>
      </c>
      <c r="H271" s="319">
        <f t="shared" si="83"/>
        <v>9.9433092000000001E-2</v>
      </c>
      <c r="I271" s="319">
        <f t="shared" si="96"/>
        <v>0.54958170100000003</v>
      </c>
      <c r="J271" s="319">
        <f t="shared" si="97"/>
        <v>0.72590070399999984</v>
      </c>
      <c r="K271" s="319">
        <v>0.55547908000000001</v>
      </c>
      <c r="L271" s="319">
        <v>0.1182537</v>
      </c>
      <c r="M271" s="319">
        <v>0.23374002999999999</v>
      </c>
      <c r="N271" s="319">
        <v>1.8956715999999998E-2</v>
      </c>
      <c r="O271" s="319">
        <v>4.8491726999999998E-2</v>
      </c>
      <c r="P271" s="319">
        <v>1.6332053999999999E-2</v>
      </c>
      <c r="Q271" s="319">
        <v>1.5652594999999998E-2</v>
      </c>
      <c r="R271" s="319">
        <v>0.15836442000000001</v>
      </c>
      <c r="S271" s="319">
        <v>4.9274202000000003E-2</v>
      </c>
      <c r="T271" s="319">
        <v>0.57888280999999997</v>
      </c>
      <c r="U271" s="319">
        <v>2.8862789E-2</v>
      </c>
      <c r="V271" s="319">
        <v>3.9223551000000002E-2</v>
      </c>
      <c r="W271" s="319">
        <v>6.8880902999999993E-2</v>
      </c>
      <c r="X271" s="319">
        <v>0</v>
      </c>
      <c r="Y271" s="210"/>
      <c r="Z271" s="320">
        <f t="shared" si="77"/>
        <v>4.1765344360902255</v>
      </c>
      <c r="AA271" s="210"/>
      <c r="AB271" s="321">
        <f t="shared" si="78"/>
        <v>0.55547908000000001</v>
      </c>
      <c r="AC271" s="321">
        <f t="shared" si="79"/>
        <v>0.60979124200000001</v>
      </c>
      <c r="AD271" s="321">
        <f t="shared" si="98"/>
        <v>1.1581218630000001</v>
      </c>
      <c r="AE271" s="321">
        <f t="shared" si="80"/>
        <v>0.54958170099999992</v>
      </c>
      <c r="AF271" s="321">
        <f t="shared" si="81"/>
        <v>7.8136991000000003E-2</v>
      </c>
      <c r="AG271"/>
      <c r="AH271" s="121">
        <v>109.45375</v>
      </c>
      <c r="AI271" s="121">
        <v>82.865435000000005</v>
      </c>
      <c r="AJ271" s="121">
        <v>3.9130679000000002</v>
      </c>
      <c r="AK271" s="121">
        <v>0</v>
      </c>
      <c r="AL271" s="121">
        <v>21.016902999999999</v>
      </c>
      <c r="AM271" s="121">
        <v>0.42996001</v>
      </c>
      <c r="AN271" s="121">
        <v>1.2283801000000001</v>
      </c>
      <c r="AO271"/>
      <c r="AP271" s="282">
        <v>0.12581474000000001</v>
      </c>
      <c r="AQ271" s="282">
        <v>0.11585525000000001</v>
      </c>
      <c r="AR271" s="282">
        <v>4.0357969999999998E-3</v>
      </c>
      <c r="AS271" s="282">
        <v>5.9236929999999998E-3</v>
      </c>
      <c r="AT271" s="255">
        <f t="shared" si="99"/>
        <v>6.9457582291000012E-6</v>
      </c>
      <c r="AU271" s="256">
        <f t="shared" si="100"/>
        <v>1.492528430648E-8</v>
      </c>
      <c r="AV271" s="256">
        <f t="shared" si="101"/>
        <v>0.82964887517999997</v>
      </c>
      <c r="AW271" s="272">
        <v>3.8758239000000001E-6</v>
      </c>
      <c r="AX271" s="272">
        <v>1.1694296E-8</v>
      </c>
      <c r="AY271" s="272">
        <v>3.1950487999999998E-13</v>
      </c>
      <c r="AZ271" s="273">
        <v>0</v>
      </c>
      <c r="BA271" s="273">
        <v>0</v>
      </c>
      <c r="BB271" s="272">
        <v>2.8221691000000001E-9</v>
      </c>
      <c r="BC271" s="272">
        <v>2.9082307999999999E-6</v>
      </c>
      <c r="BD271" s="272">
        <v>6.4359222000000001E-10</v>
      </c>
      <c r="BE271" s="272">
        <v>2.5016000000000001E-9</v>
      </c>
      <c r="BF271" s="273">
        <v>0</v>
      </c>
      <c r="BG271" s="273">
        <v>0</v>
      </c>
      <c r="BH271" s="272">
        <v>8.6987745999999999E-12</v>
      </c>
      <c r="BI271" s="272">
        <v>6.4640704999999996E-11</v>
      </c>
      <c r="BJ271" s="272">
        <v>1.2137102E-11</v>
      </c>
      <c r="BK271" s="272">
        <v>1.5373126000000001E-7</v>
      </c>
      <c r="BL271" s="272">
        <v>5.1501000000000002E-9</v>
      </c>
      <c r="BM271" s="273">
        <v>0</v>
      </c>
      <c r="BN271" s="273">
        <v>9.9452517999999994E-4</v>
      </c>
      <c r="BO271" s="273">
        <v>0.82865434999999998</v>
      </c>
      <c r="BP271" s="273">
        <v>0</v>
      </c>
      <c r="BQ271" s="273">
        <v>0</v>
      </c>
      <c r="BR271" s="273">
        <v>0</v>
      </c>
      <c r="BS271"/>
      <c r="BT271" s="121">
        <v>3.9221615000000002E-4</v>
      </c>
      <c r="BU271" s="274">
        <v>1.7246786000000001E-5</v>
      </c>
      <c r="BV271" s="121">
        <v>1.1645285999999999E-4</v>
      </c>
      <c r="BW271" s="274">
        <v>1.8550314999999999E-5</v>
      </c>
      <c r="BX271" s="274">
        <v>5.7610752999999999E-5</v>
      </c>
      <c r="BY271" s="121">
        <v>0</v>
      </c>
      <c r="BZ271" s="121">
        <v>0</v>
      </c>
      <c r="CA271" s="121">
        <v>0</v>
      </c>
      <c r="CB271" s="274">
        <v>2.1916466E-5</v>
      </c>
      <c r="CC271" s="274">
        <v>1.0357413000000001E-5</v>
      </c>
      <c r="CD271" s="121">
        <v>0</v>
      </c>
      <c r="CE271" s="121">
        <v>0</v>
      </c>
      <c r="CF271" s="121">
        <v>0</v>
      </c>
      <c r="CG271" s="274">
        <v>2.1251095E-5</v>
      </c>
      <c r="CH271" s="121">
        <v>1.0506576E-4</v>
      </c>
      <c r="CI271" s="274">
        <v>2.3764695999999999E-5</v>
      </c>
      <c r="CJ271" s="121">
        <v>0</v>
      </c>
      <c r="CK271"/>
      <c r="CL271" s="322">
        <v>0</v>
      </c>
      <c r="CM271" s="322">
        <v>4.1765344000000004</v>
      </c>
      <c r="CN271" s="322">
        <v>0</v>
      </c>
      <c r="CO271" s="322">
        <v>1.18E-2</v>
      </c>
      <c r="CP271" s="322">
        <v>1.5886154E-2</v>
      </c>
      <c r="CQ271" s="322">
        <v>8.1315979000000002E-8</v>
      </c>
      <c r="CR271" s="322">
        <v>4.6693299999999999E-7</v>
      </c>
      <c r="CS271" s="322">
        <v>1.9303809999999999E-3</v>
      </c>
      <c r="CT271" s="322">
        <v>30.104877999999999</v>
      </c>
      <c r="CU271" s="322">
        <v>11.257191000000001</v>
      </c>
      <c r="CV271" s="155"/>
      <c r="CW271" s="135"/>
      <c r="CX271" s="20" t="s">
        <v>3453</v>
      </c>
      <c r="CY271" s="20" t="s">
        <v>3454</v>
      </c>
      <c r="DB271" s="68"/>
      <c r="DC271"/>
      <c r="DD271"/>
      <c r="DE271" s="4"/>
      <c r="DF271"/>
      <c r="DG271"/>
      <c r="DH271"/>
      <c r="DI271"/>
      <c r="DJ271"/>
      <c r="DK271"/>
      <c r="DL271"/>
      <c r="DM271"/>
      <c r="DN271"/>
    </row>
    <row r="272" spans="1:122" ht="14.4" customHeight="1">
      <c r="A272" t="s">
        <v>2711</v>
      </c>
      <c r="B272" s="168" t="s">
        <v>1552</v>
      </c>
      <c r="C272" s="279" t="str">
        <f t="shared" si="75"/>
        <v>A.030.26.103</v>
      </c>
      <c r="D272" s="14" t="s">
        <v>2827</v>
      </c>
      <c r="E272" s="278" t="s">
        <v>1510</v>
      </c>
      <c r="F272" s="281" t="str">
        <f t="shared" si="76"/>
        <v>Printing Ink, Magenta, conventional</v>
      </c>
      <c r="G272" s="319">
        <f t="shared" si="82"/>
        <v>0.88856903630000006</v>
      </c>
      <c r="H272" s="319">
        <f t="shared" si="83"/>
        <v>2.6865902299999998E-2</v>
      </c>
      <c r="I272" s="319">
        <f t="shared" si="96"/>
        <v>0.26866959000000001</v>
      </c>
      <c r="J272" s="319">
        <f t="shared" si="97"/>
        <v>0.37299386400000001</v>
      </c>
      <c r="K272" s="319">
        <v>0.22003967999999999</v>
      </c>
      <c r="L272" s="319">
        <v>4.8103199999999999E-2</v>
      </c>
      <c r="M272" s="319">
        <v>0.19343041999999999</v>
      </c>
      <c r="N272" s="319">
        <v>4.7330354000000002E-3</v>
      </c>
      <c r="O272" s="319">
        <v>1.5740092000000001E-2</v>
      </c>
      <c r="P272" s="319">
        <v>1.8038392999999999E-3</v>
      </c>
      <c r="Q272" s="319">
        <v>4.5889355999999999E-3</v>
      </c>
      <c r="R272" s="319">
        <v>1.1918817E-2</v>
      </c>
      <c r="S272" s="319">
        <v>2.0374484000000002E-2</v>
      </c>
      <c r="T272" s="319">
        <v>0.33583056999999999</v>
      </c>
      <c r="U272" s="319">
        <v>1.3343971E-2</v>
      </c>
      <c r="V272" s="319">
        <v>1.5217153000000001E-2</v>
      </c>
      <c r="W272" s="319">
        <v>3.4448389999999999E-3</v>
      </c>
      <c r="X272" s="319">
        <v>0</v>
      </c>
      <c r="Y272" s="210"/>
      <c r="Z272" s="320">
        <f t="shared" si="77"/>
        <v>1.6544336842105261</v>
      </c>
      <c r="AA272" s="210"/>
      <c r="AB272" s="321">
        <f t="shared" si="78"/>
        <v>0.22003967999999999</v>
      </c>
      <c r="AC272" s="321">
        <f t="shared" si="79"/>
        <v>0.28031833930000005</v>
      </c>
      <c r="AD272" s="321">
        <f t="shared" si="98"/>
        <v>0.59272784599999995</v>
      </c>
      <c r="AE272" s="321">
        <f t="shared" si="80"/>
        <v>0.26866959000000001</v>
      </c>
      <c r="AF272" s="321">
        <f t="shared" si="81"/>
        <v>3.3718455000000001E-2</v>
      </c>
      <c r="AG272"/>
      <c r="AH272" s="121">
        <v>50.867550000000001</v>
      </c>
      <c r="AI272" s="121">
        <v>35.505462000000001</v>
      </c>
      <c r="AJ272" s="121">
        <v>1.8091067000000001</v>
      </c>
      <c r="AK272" s="121">
        <v>0</v>
      </c>
      <c r="AL272" s="121">
        <v>12.78332</v>
      </c>
      <c r="AM272" s="121">
        <v>0.23122746999999999</v>
      </c>
      <c r="AN272" s="121">
        <v>0.53843386000000004</v>
      </c>
      <c r="AO272"/>
      <c r="AP272" s="282">
        <v>4.8633221999999997E-2</v>
      </c>
      <c r="AQ272" s="282">
        <v>4.4521697999999998E-2</v>
      </c>
      <c r="AR272" s="282">
        <v>1.5734976999999999E-3</v>
      </c>
      <c r="AS272" s="282">
        <v>2.5380262000000002E-3</v>
      </c>
      <c r="AT272" s="255">
        <f t="shared" si="99"/>
        <v>2.6691665456399998E-6</v>
      </c>
      <c r="AU272" s="256">
        <f t="shared" si="100"/>
        <v>5.8191483045600002E-9</v>
      </c>
      <c r="AV272" s="256">
        <f t="shared" si="101"/>
        <v>0.35546584810999998</v>
      </c>
      <c r="AW272" s="272">
        <v>1.5353145E-6</v>
      </c>
      <c r="AX272" s="272">
        <v>4.6324144000000003E-9</v>
      </c>
      <c r="AY272" s="272">
        <v>1.2656418E-13</v>
      </c>
      <c r="AZ272" s="273">
        <v>0</v>
      </c>
      <c r="BA272" s="273">
        <v>0</v>
      </c>
      <c r="BB272" s="272">
        <v>7.0462764000000001E-10</v>
      </c>
      <c r="BC272" s="272">
        <v>1.1204957E-6</v>
      </c>
      <c r="BD272" s="272">
        <v>1.6068947000000001E-10</v>
      </c>
      <c r="BE272" s="272">
        <v>1.0176000000000001E-9</v>
      </c>
      <c r="BF272" s="273">
        <v>0</v>
      </c>
      <c r="BG272" s="273">
        <v>0</v>
      </c>
      <c r="BH272" s="272">
        <v>2.5749809000000001E-12</v>
      </c>
      <c r="BI272" s="272">
        <v>4.8321736999999997E-12</v>
      </c>
      <c r="BJ272" s="272">
        <v>9.1071578000000001E-13</v>
      </c>
      <c r="BK272" s="272">
        <v>1.1574118E-8</v>
      </c>
      <c r="BL272" s="272">
        <v>1.0776000000000001E-9</v>
      </c>
      <c r="BM272" s="273">
        <v>0</v>
      </c>
      <c r="BN272" s="273">
        <v>4.1122811000000002E-4</v>
      </c>
      <c r="BO272" s="273">
        <v>0.35505461999999999</v>
      </c>
      <c r="BP272" s="273">
        <v>0</v>
      </c>
      <c r="BQ272" s="273">
        <v>0</v>
      </c>
      <c r="BR272" s="273">
        <v>0</v>
      </c>
      <c r="BS272"/>
      <c r="BT272" s="121">
        <v>1.4036208999999999E-4</v>
      </c>
      <c r="BU272" s="274">
        <v>7.0156419000000002E-6</v>
      </c>
      <c r="BV272" s="274">
        <v>4.6130001000000003E-5</v>
      </c>
      <c r="BW272" s="274">
        <v>1.3961332E-6</v>
      </c>
      <c r="BX272" s="274">
        <v>1.9867670000000001E-5</v>
      </c>
      <c r="BY272" s="121">
        <v>0</v>
      </c>
      <c r="BZ272" s="121">
        <v>0</v>
      </c>
      <c r="CA272" s="121">
        <v>0</v>
      </c>
      <c r="CB272" s="274">
        <v>2.4206253E-6</v>
      </c>
      <c r="CC272" s="274">
        <v>3.0365253999999999E-6</v>
      </c>
      <c r="CD272" s="121">
        <v>0</v>
      </c>
      <c r="CE272" s="121">
        <v>0</v>
      </c>
      <c r="CF272" s="121">
        <v>0</v>
      </c>
      <c r="CG272" s="274">
        <v>5.4817708999999997E-6</v>
      </c>
      <c r="CH272" s="274">
        <v>4.5187215999999997E-5</v>
      </c>
      <c r="CI272" s="274">
        <v>9.8265094999999992E-6</v>
      </c>
      <c r="CJ272" s="121">
        <v>0</v>
      </c>
      <c r="CK272"/>
      <c r="CL272" s="322">
        <v>0</v>
      </c>
      <c r="CM272" s="322">
        <v>1.6544337</v>
      </c>
      <c r="CN272" s="322">
        <v>0</v>
      </c>
      <c r="CO272" s="322">
        <v>4.7999999999999996E-3</v>
      </c>
      <c r="CP272" s="322">
        <v>1.3146509000000001E-2</v>
      </c>
      <c r="CQ272" s="322">
        <v>6.9483294000000004E-9</v>
      </c>
      <c r="CR272" s="322">
        <v>1.3726465000000001E-7</v>
      </c>
      <c r="CS272" s="322">
        <v>6.8585428000000003E-4</v>
      </c>
      <c r="CT272" s="322">
        <v>2.2519228</v>
      </c>
      <c r="CU272" s="322">
        <v>4.8233835000000003</v>
      </c>
      <c r="CV272" s="155"/>
      <c r="CW272" s="135"/>
      <c r="CX272" s="20" t="s">
        <v>3453</v>
      </c>
      <c r="CY272" s="20" t="s">
        <v>3454</v>
      </c>
      <c r="DB272" s="68"/>
      <c r="DC272"/>
      <c r="DD272"/>
      <c r="DE272" s="4"/>
      <c r="DF272"/>
      <c r="DG272"/>
      <c r="DH272"/>
      <c r="DI272"/>
      <c r="DJ272"/>
      <c r="DK272"/>
      <c r="DL272"/>
      <c r="DM272"/>
      <c r="DN272"/>
    </row>
    <row r="273" spans="1:118" ht="14.4" customHeight="1">
      <c r="A273" t="s">
        <v>2712</v>
      </c>
      <c r="B273" s="168" t="s">
        <v>1552</v>
      </c>
      <c r="C273" s="279" t="str">
        <f t="shared" si="75"/>
        <v>A.030.26.104</v>
      </c>
      <c r="D273" s="14" t="s">
        <v>2827</v>
      </c>
      <c r="E273" s="278" t="s">
        <v>1510</v>
      </c>
      <c r="F273" s="281" t="str">
        <f t="shared" si="76"/>
        <v>Printing Ink, Magenta, UV, inkjet</v>
      </c>
      <c r="G273" s="319">
        <f t="shared" si="82"/>
        <v>1.965647143</v>
      </c>
      <c r="H273" s="319">
        <f t="shared" si="83"/>
        <v>0.10033094900000002</v>
      </c>
      <c r="I273" s="319">
        <f t="shared" si="96"/>
        <v>0.55255272299999991</v>
      </c>
      <c r="J273" s="319">
        <f t="shared" si="97"/>
        <v>0.75671605099999995</v>
      </c>
      <c r="K273" s="319">
        <v>0.55604741999999996</v>
      </c>
      <c r="L273" s="319">
        <v>0.120258</v>
      </c>
      <c r="M273" s="319">
        <v>0.23333409999999999</v>
      </c>
      <c r="N273" s="319">
        <v>1.8907304E-2</v>
      </c>
      <c r="O273" s="319">
        <v>4.9001197000000003E-2</v>
      </c>
      <c r="P273" s="319">
        <v>1.6438983000000001E-2</v>
      </c>
      <c r="Q273" s="319">
        <v>1.5983464999999999E-2</v>
      </c>
      <c r="R273" s="319">
        <v>0.1591456</v>
      </c>
      <c r="S273" s="319">
        <v>5.0774220000000002E-2</v>
      </c>
      <c r="T273" s="319">
        <v>0.6068363</v>
      </c>
      <c r="U273" s="319">
        <v>2.99467E-2</v>
      </c>
      <c r="V273" s="319">
        <v>3.9815022999999998E-2</v>
      </c>
      <c r="W273" s="319">
        <v>6.9158831000000004E-2</v>
      </c>
      <c r="X273" s="319">
        <v>0</v>
      </c>
      <c r="Y273" s="210"/>
      <c r="Z273" s="320">
        <f t="shared" si="77"/>
        <v>4.1808076691729319</v>
      </c>
      <c r="AA273" s="210"/>
      <c r="AB273" s="321">
        <f t="shared" si="78"/>
        <v>0.55604741999999996</v>
      </c>
      <c r="AC273" s="321">
        <f t="shared" si="79"/>
        <v>0.61306864899999991</v>
      </c>
      <c r="AD273" s="321">
        <f t="shared" si="98"/>
        <v>1.1887328309999998</v>
      </c>
      <c r="AE273" s="321">
        <f t="shared" si="80"/>
        <v>0.55255272300000002</v>
      </c>
      <c r="AF273" s="321">
        <f t="shared" si="81"/>
        <v>8.0720920000000002E-2</v>
      </c>
      <c r="AG273"/>
      <c r="AH273" s="121">
        <v>109.23220000000001</v>
      </c>
      <c r="AI273" s="121">
        <v>82.399794999999997</v>
      </c>
      <c r="AJ273" s="121">
        <v>4.0600189999999996</v>
      </c>
      <c r="AK273" s="121">
        <v>0</v>
      </c>
      <c r="AL273" s="121">
        <v>21.045862</v>
      </c>
      <c r="AM273" s="121">
        <v>0.45329870999999999</v>
      </c>
      <c r="AN273" s="121">
        <v>1.2732220999999999</v>
      </c>
      <c r="AO273"/>
      <c r="AP273" s="282">
        <v>0.12661664</v>
      </c>
      <c r="AQ273" s="282">
        <v>0.11667578000000001</v>
      </c>
      <c r="AR273" s="282">
        <v>4.0501976000000004E-3</v>
      </c>
      <c r="AS273" s="282">
        <v>5.8906625000000002E-3</v>
      </c>
      <c r="AT273" s="255">
        <f t="shared" si="99"/>
        <v>6.9949509428999997E-6</v>
      </c>
      <c r="AU273" s="256">
        <f t="shared" si="100"/>
        <v>1.497854180519E-8</v>
      </c>
      <c r="AV273" s="256">
        <f t="shared" si="101"/>
        <v>0.82502275079999998</v>
      </c>
      <c r="AW273" s="272">
        <v>3.8797895000000001E-6</v>
      </c>
      <c r="AX273" s="272">
        <v>1.1706262E-8</v>
      </c>
      <c r="AY273" s="272">
        <v>3.1983179E-13</v>
      </c>
      <c r="AZ273" s="273">
        <v>0</v>
      </c>
      <c r="BA273" s="273">
        <v>0</v>
      </c>
      <c r="BB273" s="272">
        <v>2.8148128999999998E-9</v>
      </c>
      <c r="BC273" s="272">
        <v>2.9526222999999999E-6</v>
      </c>
      <c r="BD273" s="272">
        <v>6.4191464E-10</v>
      </c>
      <c r="BE273" s="272">
        <v>2.5439999999999999E-9</v>
      </c>
      <c r="BF273" s="273">
        <v>0</v>
      </c>
      <c r="BG273" s="273">
        <v>0</v>
      </c>
      <c r="BH273" s="272">
        <v>8.8871834000000005E-12</v>
      </c>
      <c r="BI273" s="272">
        <v>6.4960716999999995E-11</v>
      </c>
      <c r="BJ273" s="272">
        <v>1.2197433E-11</v>
      </c>
      <c r="BK273" s="272">
        <v>1.5449643000000001E-7</v>
      </c>
      <c r="BL273" s="272">
        <v>5.2279000000000001E-9</v>
      </c>
      <c r="BM273" s="273">
        <v>0</v>
      </c>
      <c r="BN273" s="273">
        <v>1.0248008E-3</v>
      </c>
      <c r="BO273" s="273">
        <v>0.82399794999999998</v>
      </c>
      <c r="BP273" s="273">
        <v>0</v>
      </c>
      <c r="BQ273" s="273">
        <v>0</v>
      </c>
      <c r="BR273" s="273">
        <v>0</v>
      </c>
      <c r="BS273"/>
      <c r="BT273" s="121">
        <v>3.9409416000000001E-4</v>
      </c>
      <c r="BU273" s="274">
        <v>1.7539105E-5</v>
      </c>
      <c r="BV273" s="121">
        <v>1.1657201E-4</v>
      </c>
      <c r="BW273" s="274">
        <v>1.864182E-5</v>
      </c>
      <c r="BX273" s="274">
        <v>5.8307563000000003E-5</v>
      </c>
      <c r="BY273" s="121">
        <v>0</v>
      </c>
      <c r="BZ273" s="121">
        <v>0</v>
      </c>
      <c r="CA273" s="121">
        <v>0</v>
      </c>
      <c r="CB273" s="274">
        <v>2.2059958000000001E-5</v>
      </c>
      <c r="CC273" s="274">
        <v>1.0576352E-5</v>
      </c>
      <c r="CD273" s="121">
        <v>0</v>
      </c>
      <c r="CE273" s="121">
        <v>0</v>
      </c>
      <c r="CF273" s="121">
        <v>0</v>
      </c>
      <c r="CG273" s="274">
        <v>2.1217595000000001E-5</v>
      </c>
      <c r="CH273" s="121">
        <v>1.0469160000000001E-4</v>
      </c>
      <c r="CI273" s="274">
        <v>2.4488146999999999E-5</v>
      </c>
      <c r="CJ273" s="121">
        <v>0</v>
      </c>
      <c r="CK273"/>
      <c r="CL273" s="322">
        <v>0</v>
      </c>
      <c r="CM273" s="322">
        <v>4.1808076999999999</v>
      </c>
      <c r="CN273" s="322">
        <v>0</v>
      </c>
      <c r="CO273" s="322">
        <v>1.2E-2</v>
      </c>
      <c r="CP273" s="322">
        <v>1.5858565000000002E-2</v>
      </c>
      <c r="CQ273" s="322">
        <v>8.1784048000000002E-8</v>
      </c>
      <c r="CR273" s="322">
        <v>4.7697449999999998E-7</v>
      </c>
      <c r="CS273" s="322">
        <v>1.9553081999999999E-3</v>
      </c>
      <c r="CT273" s="322">
        <v>30.254024999999999</v>
      </c>
      <c r="CU273" s="322">
        <v>11.193934</v>
      </c>
      <c r="CV273" s="141"/>
      <c r="CW273" s="135"/>
      <c r="CX273" s="20" t="s">
        <v>3453</v>
      </c>
      <c r="CY273" s="20" t="s">
        <v>3454</v>
      </c>
      <c r="DB273" s="14"/>
      <c r="DC273"/>
      <c r="DD273"/>
      <c r="DE273"/>
      <c r="DF273"/>
      <c r="DG273"/>
      <c r="DH273"/>
      <c r="DI273"/>
      <c r="DJ273"/>
      <c r="DK273"/>
      <c r="DL273"/>
      <c r="DM273"/>
      <c r="DN273"/>
    </row>
    <row r="274" spans="1:118" ht="14.4" customHeight="1">
      <c r="A274" t="s">
        <v>2713</v>
      </c>
      <c r="B274" s="168" t="s">
        <v>1552</v>
      </c>
      <c r="C274" s="279" t="str">
        <f t="shared" si="75"/>
        <v>A.030.26.105</v>
      </c>
      <c r="D274" s="14" t="s">
        <v>2827</v>
      </c>
      <c r="E274" s="278" t="s">
        <v>1510</v>
      </c>
      <c r="F274" s="281" t="str">
        <f t="shared" si="76"/>
        <v>Printing Ink, Varnish, conventional</v>
      </c>
      <c r="G274" s="319">
        <f t="shared" si="82"/>
        <v>0.96591378609</v>
      </c>
      <c r="H274" s="319">
        <f t="shared" si="83"/>
        <v>2.3875448800000001E-2</v>
      </c>
      <c r="I274" s="319">
        <f t="shared" si="96"/>
        <v>0.23986611490000001</v>
      </c>
      <c r="J274" s="319">
        <f t="shared" si="97"/>
        <v>0.35458068238999996</v>
      </c>
      <c r="K274" s="319">
        <v>0.34759153999999998</v>
      </c>
      <c r="L274" s="319">
        <v>0.14385554</v>
      </c>
      <c r="M274" s="319">
        <v>7.0003794999999994E-2</v>
      </c>
      <c r="N274" s="319">
        <v>1.1902855E-2</v>
      </c>
      <c r="O274" s="319">
        <v>6.4078609000000003E-3</v>
      </c>
      <c r="P274" s="319">
        <v>2.5926617999999998E-3</v>
      </c>
      <c r="Q274" s="319">
        <v>2.9720711000000002E-3</v>
      </c>
      <c r="R274" s="319">
        <v>2.4696651E-2</v>
      </c>
      <c r="S274" s="319">
        <v>3.1112692999999999E-3</v>
      </c>
      <c r="T274" s="319">
        <v>0.34712208999999999</v>
      </c>
      <c r="U274" s="319">
        <v>3.7330468000000001E-3</v>
      </c>
      <c r="V274" s="319">
        <v>1.3101288999999999E-3</v>
      </c>
      <c r="W274" s="319">
        <v>6.1427629000000001E-4</v>
      </c>
      <c r="X274" s="319">
        <v>0</v>
      </c>
      <c r="Y274" s="210"/>
      <c r="Z274" s="320">
        <f t="shared" si="77"/>
        <v>2.6134702255639093</v>
      </c>
      <c r="AA274" s="210"/>
      <c r="AB274" s="321">
        <f t="shared" si="78"/>
        <v>0.34759153999999998</v>
      </c>
      <c r="AC274" s="321">
        <f t="shared" si="79"/>
        <v>0.26243143479999997</v>
      </c>
      <c r="AD274" s="321">
        <f t="shared" si="98"/>
        <v>0.58629235228999999</v>
      </c>
      <c r="AE274" s="321">
        <f t="shared" si="80"/>
        <v>0.23986611490000004</v>
      </c>
      <c r="AF274" s="321">
        <f t="shared" si="81"/>
        <v>6.8443161000000001E-3</v>
      </c>
      <c r="AG274"/>
      <c r="AH274" s="121">
        <v>68.287397999999996</v>
      </c>
      <c r="AI274" s="121">
        <v>66.890860000000004</v>
      </c>
      <c r="AJ274" s="121">
        <v>0.50610721000000003</v>
      </c>
      <c r="AK274" s="121">
        <v>0</v>
      </c>
      <c r="AL274" s="121">
        <v>0.70981362999999997</v>
      </c>
      <c r="AM274" s="121">
        <v>5.7202991000000002E-2</v>
      </c>
      <c r="AN274" s="121">
        <v>0.12341441</v>
      </c>
      <c r="AO274"/>
      <c r="AP274" s="282">
        <v>9.9082504000000002E-2</v>
      </c>
      <c r="AQ274" s="282">
        <v>9.1283974000000004E-2</v>
      </c>
      <c r="AR274" s="282">
        <v>3.1957219000000002E-3</v>
      </c>
      <c r="AS274" s="282">
        <v>4.6028084E-3</v>
      </c>
      <c r="AT274" s="255">
        <f t="shared" si="99"/>
        <v>5.4726602851323006E-6</v>
      </c>
      <c r="AU274" s="256">
        <f t="shared" si="100"/>
        <v>1.1818498227554781E-8</v>
      </c>
      <c r="AV274" s="256">
        <f t="shared" si="101"/>
        <v>0.64465103224999998</v>
      </c>
      <c r="AW274" s="272">
        <v>2.4253096E-6</v>
      </c>
      <c r="AX274" s="272">
        <v>7.3177449000000003E-9</v>
      </c>
      <c r="AY274" s="272">
        <v>1.9993123000000001E-13</v>
      </c>
      <c r="AZ274" s="272">
        <v>2.1943457999999999E-13</v>
      </c>
      <c r="BA274" s="272">
        <v>4.8271772000000004E-13</v>
      </c>
      <c r="BB274" s="272">
        <v>1.771626E-9</v>
      </c>
      <c r="BC274" s="272">
        <v>3.0220989000000001E-6</v>
      </c>
      <c r="BD274" s="272">
        <v>4.0395157999999999E-10</v>
      </c>
      <c r="BE274" s="272">
        <v>4.0833360999999997E-9</v>
      </c>
      <c r="BF274" s="272">
        <v>4.1040412000000003E-14</v>
      </c>
      <c r="BG274" s="272">
        <v>7.4912782E-17</v>
      </c>
      <c r="BH274" s="272">
        <v>1.8858012999999998E-12</v>
      </c>
      <c r="BI274" s="272">
        <v>9.5445870000000001E-12</v>
      </c>
      <c r="BJ274" s="272">
        <v>1.7942127E-12</v>
      </c>
      <c r="BK274" s="272">
        <v>2.2613161E-8</v>
      </c>
      <c r="BL274" s="272">
        <v>8.6629597999999998E-10</v>
      </c>
      <c r="BM274" s="273">
        <v>0</v>
      </c>
      <c r="BN274" s="272">
        <v>6.2822250000000007E-5</v>
      </c>
      <c r="BO274" s="273">
        <v>0.64458820999999999</v>
      </c>
      <c r="BP274" s="273">
        <v>0</v>
      </c>
      <c r="BQ274" s="273">
        <v>0</v>
      </c>
      <c r="BR274" s="273">
        <v>0</v>
      </c>
      <c r="BS274"/>
      <c r="BT274" s="121">
        <v>2.4545216000000002E-4</v>
      </c>
      <c r="BU274" s="274">
        <v>2.9405910999999999E-5</v>
      </c>
      <c r="BV274" s="274">
        <v>7.2870484999999999E-5</v>
      </c>
      <c r="BW274" s="274">
        <v>2.8928946000000002E-6</v>
      </c>
      <c r="BX274" s="274">
        <v>3.0953881000000003E-5</v>
      </c>
      <c r="BY274" s="274">
        <v>3.4957843000000001E-7</v>
      </c>
      <c r="BZ274" s="274">
        <v>7.700893E-12</v>
      </c>
      <c r="CA274" s="274">
        <v>7.0698691999999999E-6</v>
      </c>
      <c r="CB274" s="274">
        <v>3.4791696999999999E-6</v>
      </c>
      <c r="CC274" s="274">
        <v>1.9666367000000001E-6</v>
      </c>
      <c r="CD274" s="274">
        <v>1.3687799999999999E-9</v>
      </c>
      <c r="CE274" s="121">
        <v>0</v>
      </c>
      <c r="CF274" s="274">
        <v>8.9304711000000003E-11</v>
      </c>
      <c r="CG274" s="274">
        <v>1.3783233000000001E-5</v>
      </c>
      <c r="CH274" s="274">
        <v>8.1178058999999996E-5</v>
      </c>
      <c r="CI274" s="274">
        <v>1.5009817E-6</v>
      </c>
      <c r="CJ274" s="121">
        <v>0</v>
      </c>
      <c r="CK274"/>
      <c r="CL274" s="322">
        <v>1.0540493E-10</v>
      </c>
      <c r="CM274" s="322">
        <v>2.6134637999999999</v>
      </c>
      <c r="CN274" s="322">
        <v>4.9607807000000004E-3</v>
      </c>
      <c r="CO274" s="322">
        <v>1.9056015999999999E-2</v>
      </c>
      <c r="CP274" s="322">
        <v>1.7127868000000001E-3</v>
      </c>
      <c r="CQ274" s="322">
        <v>1.2108256000000001E-8</v>
      </c>
      <c r="CR274" s="322">
        <v>8.4378829000000006E-8</v>
      </c>
      <c r="CS274" s="322">
        <v>1.0946670999999999E-3</v>
      </c>
      <c r="CT274" s="322">
        <v>4.4467097000000004</v>
      </c>
      <c r="CU274" s="322">
        <v>9.1215215999999995</v>
      </c>
      <c r="CV274" s="155"/>
      <c r="CW274" s="135"/>
      <c r="CX274" s="20" t="s">
        <v>3453</v>
      </c>
      <c r="CY274" s="20" t="s">
        <v>3454</v>
      </c>
      <c r="DB274" s="14"/>
      <c r="DC274"/>
      <c r="DD274"/>
      <c r="DE274"/>
      <c r="DF274"/>
      <c r="DG274"/>
      <c r="DH274"/>
      <c r="DI274"/>
      <c r="DJ274"/>
      <c r="DK274"/>
      <c r="DL274"/>
      <c r="DM274"/>
      <c r="DN274"/>
    </row>
    <row r="275" spans="1:118" ht="14.4" customHeight="1">
      <c r="A275" t="s">
        <v>2714</v>
      </c>
      <c r="B275" s="168" t="s">
        <v>1552</v>
      </c>
      <c r="C275" s="279" t="str">
        <f t="shared" si="75"/>
        <v>A.030.26.106</v>
      </c>
      <c r="D275" s="14" t="s">
        <v>2827</v>
      </c>
      <c r="E275" s="278" t="s">
        <v>1510</v>
      </c>
      <c r="F275" s="281" t="str">
        <f t="shared" si="76"/>
        <v>Printing Ink, White, UV, inkjet</v>
      </c>
      <c r="G275" s="319">
        <f t="shared" si="82"/>
        <v>2.1196293959999997</v>
      </c>
      <c r="H275" s="319">
        <f t="shared" si="83"/>
        <v>9.4723345000000014E-2</v>
      </c>
      <c r="I275" s="319">
        <f t="shared" si="96"/>
        <v>0.53352314999999995</v>
      </c>
      <c r="J275" s="319">
        <f t="shared" si="97"/>
        <v>0.94757642100000006</v>
      </c>
      <c r="K275" s="319">
        <v>0.54380647999999998</v>
      </c>
      <c r="L275" s="319">
        <v>0.10516845</v>
      </c>
      <c r="M275" s="319">
        <v>0.23067386000000001</v>
      </c>
      <c r="N275" s="319">
        <v>1.6659797E-2</v>
      </c>
      <c r="O275" s="319">
        <v>4.7303282000000002E-2</v>
      </c>
      <c r="P275" s="319">
        <v>1.6303943000000001E-2</v>
      </c>
      <c r="Q275" s="319">
        <v>1.4456323E-2</v>
      </c>
      <c r="R275" s="319">
        <v>0.15845811000000001</v>
      </c>
      <c r="S275" s="319">
        <v>0.27529714999999999</v>
      </c>
      <c r="T275" s="319">
        <v>0.57848885999999999</v>
      </c>
      <c r="U275" s="319">
        <v>2.4909503999999999E-2</v>
      </c>
      <c r="V275" s="319">
        <v>3.9222729999999997E-2</v>
      </c>
      <c r="W275" s="319">
        <v>6.8880907000000005E-2</v>
      </c>
      <c r="X275" s="319">
        <v>0</v>
      </c>
      <c r="Y275" s="210"/>
      <c r="Z275" s="320">
        <f t="shared" si="77"/>
        <v>4.0887705263157894</v>
      </c>
      <c r="AA275" s="210"/>
      <c r="AB275" s="321">
        <f t="shared" si="78"/>
        <v>0.54380647999999998</v>
      </c>
      <c r="AC275" s="321">
        <f t="shared" si="79"/>
        <v>0.58902376499999998</v>
      </c>
      <c r="AD275" s="321">
        <f t="shared" si="98"/>
        <v>1.1416701870000001</v>
      </c>
      <c r="AE275" s="321">
        <f t="shared" si="80"/>
        <v>0.53352315000000006</v>
      </c>
      <c r="AF275" s="321">
        <f t="shared" si="81"/>
        <v>0.30020665400000002</v>
      </c>
      <c r="AG275"/>
      <c r="AH275" s="121">
        <v>104.63227999999999</v>
      </c>
      <c r="AI275" s="121">
        <v>79.064949999999996</v>
      </c>
      <c r="AJ275" s="121">
        <v>3.3772123000000001</v>
      </c>
      <c r="AK275" s="121">
        <v>0</v>
      </c>
      <c r="AL275" s="121">
        <v>20.929631000000001</v>
      </c>
      <c r="AM275" s="121">
        <v>0.15241197000000001</v>
      </c>
      <c r="AN275" s="121">
        <v>1.1080734000000001</v>
      </c>
      <c r="AO275"/>
      <c r="AP275" s="282">
        <v>0.1199417</v>
      </c>
      <c r="AQ275" s="282">
        <v>0.11008445</v>
      </c>
      <c r="AR275" s="282">
        <v>3.8739235000000002E-3</v>
      </c>
      <c r="AS275" s="282">
        <v>5.9833261999999998E-3</v>
      </c>
      <c r="AT275" s="255">
        <f t="shared" si="99"/>
        <v>6.5997871123835871E-6</v>
      </c>
      <c r="AU275" s="256">
        <f t="shared" si="100"/>
        <v>1.4326639969782559E-8</v>
      </c>
      <c r="AV275" s="256">
        <f t="shared" si="101"/>
        <v>0.83800087400000001</v>
      </c>
      <c r="AW275" s="272">
        <v>3.7954636E-6</v>
      </c>
      <c r="AX275" s="272">
        <v>1.1451928999999999E-8</v>
      </c>
      <c r="AY275" s="272">
        <v>3.1288015000000001E-13</v>
      </c>
      <c r="AZ275" s="272">
        <v>-1.2438482E-10</v>
      </c>
      <c r="BA275" s="272">
        <v>1.7898891E-12</v>
      </c>
      <c r="BB275" s="272">
        <v>2.4806269999999998E-9</v>
      </c>
      <c r="BC275" s="272">
        <v>2.6443232000000001E-6</v>
      </c>
      <c r="BD275" s="272">
        <v>5.9492220999999997E-10</v>
      </c>
      <c r="BE275" s="272">
        <v>2.1965591999999999E-9</v>
      </c>
      <c r="BF275" s="272">
        <v>1.7823279E-14</v>
      </c>
      <c r="BG275" s="272">
        <v>1.6821307E-17</v>
      </c>
      <c r="BH275" s="272">
        <v>7.9541190000000003E-12</v>
      </c>
      <c r="BI275" s="272">
        <v>6.4495815999999999E-11</v>
      </c>
      <c r="BJ275" s="272">
        <v>1.2110548E-11</v>
      </c>
      <c r="BK275" s="272">
        <v>1.5366396000000001E-7</v>
      </c>
      <c r="BL275" s="272">
        <v>3.9783467999999998E-9</v>
      </c>
      <c r="BM275" s="272">
        <v>-1.6614824000000001E-12</v>
      </c>
      <c r="BN275" s="273">
        <v>5.5384739999999998E-3</v>
      </c>
      <c r="BO275" s="273">
        <v>0.83246240000000005</v>
      </c>
      <c r="BP275" s="272">
        <v>-2.6485512E-14</v>
      </c>
      <c r="BQ275" s="272">
        <v>-1.6106054E-16</v>
      </c>
      <c r="BR275" s="272">
        <v>-7.2059679999999995E-21</v>
      </c>
      <c r="BS275"/>
      <c r="BT275" s="121">
        <v>4.8513939E-4</v>
      </c>
      <c r="BU275" s="274">
        <v>1.5032468E-5</v>
      </c>
      <c r="BV275" s="121">
        <v>1.1400577E-4</v>
      </c>
      <c r="BW275" s="274">
        <v>1.8561358E-5</v>
      </c>
      <c r="BX275" s="274">
        <v>5.487724E-5</v>
      </c>
      <c r="BY275" s="274">
        <v>-2.1909688999999999E-7</v>
      </c>
      <c r="BZ275" s="274">
        <v>-2.4649269999999999E-11</v>
      </c>
      <c r="CA275" s="274">
        <v>-3.3159211E-7</v>
      </c>
      <c r="CB275" s="274">
        <v>2.1878744000000001E-5</v>
      </c>
      <c r="CC275" s="274">
        <v>9.5658331999999993E-6</v>
      </c>
      <c r="CD275" s="274">
        <v>1.3455167000000001E-8</v>
      </c>
      <c r="CE275" s="274">
        <v>-1.0034069E-9</v>
      </c>
      <c r="CF275" s="274">
        <v>-3.6400296000000002E-9</v>
      </c>
      <c r="CG275" s="274">
        <v>2.0661721E-5</v>
      </c>
      <c r="CH275" s="274">
        <v>9.9649992000000001E-5</v>
      </c>
      <c r="CI275" s="121">
        <v>1.3144816999999999E-4</v>
      </c>
      <c r="CJ275" s="274">
        <v>-3.8021880999999997E-12</v>
      </c>
      <c r="CK275" s="4"/>
      <c r="CL275" s="323">
        <v>-5.6010095999999997E-9</v>
      </c>
      <c r="CM275" s="323">
        <v>4.0869058999999996</v>
      </c>
      <c r="CN275" s="323">
        <v>-1.0554459E-2</v>
      </c>
      <c r="CO275" s="323">
        <v>1.0214746E-2</v>
      </c>
      <c r="CP275" s="323">
        <v>1.5845362000000002E-2</v>
      </c>
      <c r="CQ275" s="323">
        <v>8.1329425000000006E-8</v>
      </c>
      <c r="CR275" s="323">
        <v>4.3067526E-7</v>
      </c>
      <c r="CS275" s="323">
        <v>1.8182677E-3</v>
      </c>
      <c r="CT275" s="323">
        <v>30.035157000000002</v>
      </c>
      <c r="CU275" s="323">
        <v>11.393164000000001</v>
      </c>
      <c r="CV275" s="155"/>
      <c r="CW275" s="135"/>
      <c r="CX275" s="20" t="s">
        <v>3453</v>
      </c>
      <c r="CY275" s="20" t="s">
        <v>3454</v>
      </c>
      <c r="DB275" s="14"/>
      <c r="DC275"/>
      <c r="DD275"/>
      <c r="DE275"/>
      <c r="DF275"/>
      <c r="DG275"/>
      <c r="DH275"/>
      <c r="DI275"/>
      <c r="DJ275"/>
      <c r="DK275"/>
      <c r="DL275"/>
      <c r="DM275"/>
      <c r="DN275"/>
    </row>
    <row r="276" spans="1:118" ht="14.4" customHeight="1">
      <c r="B276" s="278" t="s">
        <v>1552</v>
      </c>
      <c r="C276" s="277" t="s">
        <v>3547</v>
      </c>
      <c r="D276" s="277" t="s">
        <v>2828</v>
      </c>
      <c r="E276" s="278"/>
      <c r="F276"/>
      <c r="G276" s="210"/>
      <c r="H276" s="210"/>
      <c r="I276" s="210"/>
      <c r="J276" s="210"/>
      <c r="K276" s="210"/>
      <c r="L276" s="210"/>
      <c r="M276" s="210"/>
      <c r="N276" s="210"/>
      <c r="O276" s="210"/>
      <c r="P276" s="210"/>
      <c r="Q276" s="210"/>
      <c r="R276" s="210"/>
      <c r="S276" s="210"/>
      <c r="T276" s="210"/>
      <c r="U276" s="210"/>
      <c r="V276" s="210"/>
      <c r="W276" s="210"/>
      <c r="X276" s="210"/>
      <c r="Y276" s="210"/>
      <c r="Z276" s="210"/>
      <c r="AA276" s="210"/>
      <c r="AB276" s="210"/>
      <c r="AC276" s="210"/>
      <c r="AD276" s="210"/>
      <c r="AE276" s="210"/>
      <c r="AF276" s="210"/>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s="184"/>
      <c r="CW276" s="164"/>
      <c r="DB276" s="14"/>
      <c r="DC276"/>
      <c r="DD276"/>
      <c r="DE276"/>
      <c r="DF276"/>
      <c r="DG276"/>
      <c r="DH276"/>
      <c r="DI276"/>
      <c r="DJ276"/>
      <c r="DK276"/>
      <c r="DL276"/>
      <c r="DM276"/>
      <c r="DN276"/>
    </row>
    <row r="277" spans="1:118" ht="14.4" customHeight="1" thickBot="1">
      <c r="A277" t="s">
        <v>1691</v>
      </c>
      <c r="B277" s="168" t="s">
        <v>1552</v>
      </c>
      <c r="C277" s="279" t="str">
        <f t="shared" si="75"/>
        <v>A.030.28.101</v>
      </c>
      <c r="D277" s="14" t="s">
        <v>2828</v>
      </c>
      <c r="E277" s="278" t="s">
        <v>1510</v>
      </c>
      <c r="F277" s="281" t="str">
        <f t="shared" si="76"/>
        <v>R-1234 yf</v>
      </c>
      <c r="G277" s="319">
        <f t="shared" si="82"/>
        <v>0.30096068567544998</v>
      </c>
      <c r="H277" s="319">
        <f t="shared" si="83"/>
        <v>5.4040352800000001E-4</v>
      </c>
      <c r="I277" s="319">
        <f t="shared" si="96"/>
        <v>9.0039558145000003E-4</v>
      </c>
      <c r="J277" s="319">
        <f t="shared" si="97"/>
        <v>0.28716692156599999</v>
      </c>
      <c r="K277" s="319">
        <v>1.2352965E-2</v>
      </c>
      <c r="L277" s="319">
        <v>3.2300409999999998E-4</v>
      </c>
      <c r="M277" s="319">
        <v>5.2922532000000005E-4</v>
      </c>
      <c r="N277" s="319">
        <v>4.5481447999999998E-4</v>
      </c>
      <c r="O277" s="319">
        <v>6.9981398000000002E-5</v>
      </c>
      <c r="P277" s="319">
        <v>8.3361803E-6</v>
      </c>
      <c r="Q277" s="319">
        <v>7.2714697000000004E-6</v>
      </c>
      <c r="R277" s="319">
        <v>4.7803404999999997E-5</v>
      </c>
      <c r="S277" s="319">
        <v>1.7151086000000001E-5</v>
      </c>
      <c r="T277" s="319">
        <v>0.28704000000000002</v>
      </c>
      <c r="U277" s="319">
        <v>1.0977047999999999E-4</v>
      </c>
      <c r="V277" s="319">
        <v>3.6275644999999999E-7</v>
      </c>
      <c r="W277" s="319">
        <v>0</v>
      </c>
      <c r="X277" s="319">
        <v>0</v>
      </c>
      <c r="Y277" s="210"/>
      <c r="Z277" s="320">
        <f t="shared" si="77"/>
        <v>9.2879436090225559E-2</v>
      </c>
      <c r="AA277" s="210"/>
      <c r="AB277" s="321">
        <f t="shared" si="78"/>
        <v>1.2352965E-2</v>
      </c>
      <c r="AC277" s="321">
        <f t="shared" si="79"/>
        <v>1.4404363529999999E-3</v>
      </c>
      <c r="AD277" s="321">
        <f t="shared" si="98"/>
        <v>0.28794003282500003</v>
      </c>
      <c r="AE277" s="321">
        <f t="shared" si="80"/>
        <v>9.0039558145000003E-4</v>
      </c>
      <c r="AF277" s="321">
        <f t="shared" si="81"/>
        <v>1.2692156599999999E-4</v>
      </c>
      <c r="AG277"/>
      <c r="AH277" s="121">
        <v>17.699266000000001</v>
      </c>
      <c r="AI277" s="121">
        <v>17.677861</v>
      </c>
      <c r="AJ277" s="121">
        <v>1.4882115E-2</v>
      </c>
      <c r="AK277" s="121">
        <v>0</v>
      </c>
      <c r="AL277" s="121">
        <v>0</v>
      </c>
      <c r="AM277" s="121">
        <v>3.6455675999999999E-3</v>
      </c>
      <c r="AN277" s="121">
        <v>2.8764465000000001E-3</v>
      </c>
      <c r="AO277"/>
      <c r="AP277" s="282">
        <v>2.9818239000000001E-3</v>
      </c>
      <c r="AQ277" s="282">
        <v>1.6623401E-3</v>
      </c>
      <c r="AR277" s="283">
        <v>7.7557869E-5</v>
      </c>
      <c r="AS277" s="282">
        <v>1.2419258999999999E-3</v>
      </c>
      <c r="AT277" s="255">
        <f t="shared" ref="AT277:AT279" si="102">AW277+AZ277+BA277+BB277+BC277+BK277+BL277+BP277</f>
        <v>9.9660677877529986E-8</v>
      </c>
      <c r="AU277" s="256">
        <f t="shared" ref="AU277:AU279" si="103">AX277+AY277+BD277+BE277+BF277+BG277+BH277+BI277+BJ277+BM277+BQ277+BR277</f>
        <v>2.86826435309762E-10</v>
      </c>
      <c r="AV277" s="256">
        <f t="shared" ref="AV277:AV279" si="104">BN277+BO277</f>
        <v>0.17393919709191999</v>
      </c>
      <c r="AW277" s="272">
        <v>8.7521009E-8</v>
      </c>
      <c r="AX277" s="272">
        <v>2.6412133999999999E-10</v>
      </c>
      <c r="AY277" s="272">
        <v>7.2140284000000005E-15</v>
      </c>
      <c r="AZ277" s="272">
        <v>5.8482822999999999E-12</v>
      </c>
      <c r="BA277" s="272">
        <v>7.5972022999999999E-13</v>
      </c>
      <c r="BB277" s="272">
        <v>6.7629115000000003E-11</v>
      </c>
      <c r="BC277" s="272">
        <v>1.1939821000000001E-8</v>
      </c>
      <c r="BD277" s="272">
        <v>9.7915086999999994E-12</v>
      </c>
      <c r="BE277" s="272">
        <v>1.2427508E-11</v>
      </c>
      <c r="BF277" s="272">
        <v>8.5284208999999997E-15</v>
      </c>
      <c r="BG277" s="272">
        <v>4.3746662000000002E-17</v>
      </c>
      <c r="BH277" s="272">
        <v>1.8072608E-14</v>
      </c>
      <c r="BI277" s="272">
        <v>1.0441423E-15</v>
      </c>
      <c r="BJ277" s="272">
        <v>7.8916350000000005E-16</v>
      </c>
      <c r="BK277" s="272">
        <v>9.0798506999999997E-11</v>
      </c>
      <c r="BL277" s="272">
        <v>3.4812253000000002E-11</v>
      </c>
      <c r="BM277" s="272">
        <v>4.5038650000000001E-13</v>
      </c>
      <c r="BN277" s="272">
        <v>8.0709191999999999E-7</v>
      </c>
      <c r="BO277" s="273">
        <v>0.17393839</v>
      </c>
      <c r="BP277" s="273">
        <v>0</v>
      </c>
      <c r="BQ277" s="273">
        <v>0</v>
      </c>
      <c r="BR277" s="273">
        <v>0</v>
      </c>
      <c r="BS277"/>
      <c r="BT277" s="274">
        <v>2.4358066E-5</v>
      </c>
      <c r="BU277" s="274">
        <v>1.0731545E-7</v>
      </c>
      <c r="BV277" s="274">
        <v>2.5897251999999999E-6</v>
      </c>
      <c r="BW277" s="274">
        <v>5.6283176000000003E-9</v>
      </c>
      <c r="BX277" s="274">
        <v>1.1951539999999999E-7</v>
      </c>
      <c r="BY277" s="274">
        <v>4.2421513000000001E-8</v>
      </c>
      <c r="BZ277" s="274">
        <v>1.0940656999999999E-11</v>
      </c>
      <c r="CA277" s="274">
        <v>6.4963269999999997E-8</v>
      </c>
      <c r="CB277" s="274">
        <v>1.1186567E-8</v>
      </c>
      <c r="CC277" s="274">
        <v>4.8115738000000001E-9</v>
      </c>
      <c r="CD277" s="274">
        <v>5.7102519999999996E-9</v>
      </c>
      <c r="CE277" s="274">
        <v>3.2742017000000003E-10</v>
      </c>
      <c r="CF277" s="274">
        <v>1.0079675999999999E-10</v>
      </c>
      <c r="CG277" s="274">
        <v>1.0683945E-7</v>
      </c>
      <c r="CH277" s="274">
        <v>2.1295514000000001E-5</v>
      </c>
      <c r="CI277" s="274">
        <v>3.9952507E-9</v>
      </c>
      <c r="CJ277" s="121">
        <v>0</v>
      </c>
      <c r="CK277"/>
      <c r="CL277" s="322">
        <v>1.6723738999999999E-10</v>
      </c>
      <c r="CM277" s="322">
        <v>9.1804755000000002E-2</v>
      </c>
      <c r="CN277" s="322">
        <v>1.2315345E-3</v>
      </c>
      <c r="CO277" s="322">
        <v>8.4051196999999998E-5</v>
      </c>
      <c r="CP277" s="322">
        <v>3.3923396000000002E-6</v>
      </c>
      <c r="CQ277" s="322">
        <v>1.4923761999999999E-10</v>
      </c>
      <c r="CR277" s="322">
        <v>1.9125114999999999E-10</v>
      </c>
      <c r="CS277" s="322">
        <v>4.2587118E-6</v>
      </c>
      <c r="CT277" s="322">
        <v>1.8568008000000001E-3</v>
      </c>
      <c r="CU277" s="322">
        <v>2.3985243000000001</v>
      </c>
      <c r="CV277" s="155" t="s">
        <v>1487</v>
      </c>
      <c r="CW277" s="136" t="s">
        <v>1488</v>
      </c>
      <c r="CX277" s="13" t="s">
        <v>1176</v>
      </c>
      <c r="DB277" s="14"/>
      <c r="DC277"/>
      <c r="DD277"/>
      <c r="DE277"/>
      <c r="DF277"/>
      <c r="DG277"/>
      <c r="DH277"/>
      <c r="DI277"/>
      <c r="DJ277"/>
      <c r="DK277"/>
      <c r="DL277"/>
      <c r="DM277"/>
      <c r="DN277"/>
    </row>
    <row r="278" spans="1:118" ht="14.4" customHeight="1" thickBot="1">
      <c r="A278" t="s">
        <v>1692</v>
      </c>
      <c r="B278" s="168" t="s">
        <v>1552</v>
      </c>
      <c r="C278" s="279" t="str">
        <f t="shared" si="75"/>
        <v>A.030.28.102</v>
      </c>
      <c r="D278" s="14" t="s">
        <v>2828</v>
      </c>
      <c r="E278" s="278" t="s">
        <v>1510</v>
      </c>
      <c r="F278" s="281" t="str">
        <f t="shared" si="76"/>
        <v>R-134a</v>
      </c>
      <c r="G278" s="319">
        <f t="shared" si="82"/>
        <v>0.21959204042118999</v>
      </c>
      <c r="H278" s="319">
        <f t="shared" si="83"/>
        <v>1.9767392309999999E-4</v>
      </c>
      <c r="I278" s="319">
        <f t="shared" si="96"/>
        <v>3.2935522448999997E-4</v>
      </c>
      <c r="J278" s="319">
        <f t="shared" si="97"/>
        <v>0.21454642657359999</v>
      </c>
      <c r="K278" s="319">
        <v>4.5185846999999998E-3</v>
      </c>
      <c r="L278" s="319">
        <v>1.181515E-4</v>
      </c>
      <c r="M278" s="319">
        <v>1.9358504999999999E-4</v>
      </c>
      <c r="N278" s="319">
        <v>1.6636635E-4</v>
      </c>
      <c r="O278" s="319">
        <v>2.5598459E-5</v>
      </c>
      <c r="P278" s="319">
        <v>3.049287E-6</v>
      </c>
      <c r="Q278" s="319">
        <v>2.6598271E-6</v>
      </c>
      <c r="R278" s="319">
        <v>1.7485981999999999E-5</v>
      </c>
      <c r="S278" s="319">
        <v>6.2736866000000003E-6</v>
      </c>
      <c r="T278" s="319">
        <v>0.2145</v>
      </c>
      <c r="U278" s="319">
        <v>4.0152886999999997E-5</v>
      </c>
      <c r="V278" s="319">
        <v>1.3269249000000001E-7</v>
      </c>
      <c r="W278" s="319">
        <v>0</v>
      </c>
      <c r="X278" s="319">
        <v>0</v>
      </c>
      <c r="Y278" s="210"/>
      <c r="Z278" s="320">
        <f t="shared" si="77"/>
        <v>3.3974321052631574E-2</v>
      </c>
      <c r="AA278" s="210"/>
      <c r="AB278" s="321">
        <f t="shared" si="78"/>
        <v>4.5185846999999998E-3</v>
      </c>
      <c r="AC278" s="321">
        <f t="shared" si="79"/>
        <v>5.2689645510000001E-4</v>
      </c>
      <c r="AD278" s="321">
        <f t="shared" si="98"/>
        <v>0.21482922253199999</v>
      </c>
      <c r="AE278" s="321">
        <f t="shared" si="80"/>
        <v>3.2935522448999997E-4</v>
      </c>
      <c r="AF278" s="321">
        <f t="shared" si="81"/>
        <v>4.6426573599999996E-5</v>
      </c>
      <c r="AG278"/>
      <c r="AH278" s="121">
        <v>12.722792999999999</v>
      </c>
      <c r="AI278" s="121">
        <v>12.714964</v>
      </c>
      <c r="AJ278" s="121">
        <v>5.4437210999999999E-3</v>
      </c>
      <c r="AK278" s="121">
        <v>0</v>
      </c>
      <c r="AL278" s="121">
        <v>0</v>
      </c>
      <c r="AM278" s="274">
        <v>1.3335103000000001E-3</v>
      </c>
      <c r="AN278" s="121">
        <v>1.0521738000000001E-3</v>
      </c>
      <c r="AO278"/>
      <c r="AP278" s="282">
        <v>1.536869E-3</v>
      </c>
      <c r="AQ278" s="282">
        <v>6.0806651000000001E-4</v>
      </c>
      <c r="AR278" s="283">
        <v>2.8369852E-5</v>
      </c>
      <c r="AS278" s="282">
        <v>9.0043263000000003E-4</v>
      </c>
      <c r="AT278" s="255">
        <f t="shared" si="102"/>
        <v>3.6454827150760005E-8</v>
      </c>
      <c r="AU278" s="256">
        <f t="shared" si="103"/>
        <v>1.04918091638218E-10</v>
      </c>
      <c r="AV278" s="256">
        <f t="shared" si="104"/>
        <v>0.12611101522573001</v>
      </c>
      <c r="AW278" s="272">
        <v>3.2014264000000003E-8</v>
      </c>
      <c r="AX278" s="272">
        <v>9.6612807000000001E-11</v>
      </c>
      <c r="AY278" s="272">
        <v>2.6388157000000001E-15</v>
      </c>
      <c r="AZ278" s="272">
        <v>2.1392401000000001E-12</v>
      </c>
      <c r="BA278" s="272">
        <v>2.7789766E-13</v>
      </c>
      <c r="BB278" s="272">
        <v>2.4738019E-11</v>
      </c>
      <c r="BC278" s="272">
        <v>4.3674609E-9</v>
      </c>
      <c r="BD278" s="272">
        <v>3.5816308E-12</v>
      </c>
      <c r="BE278" s="272">
        <v>4.5458514000000001E-12</v>
      </c>
      <c r="BF278" s="272">
        <v>3.1196066E-15</v>
      </c>
      <c r="BG278" s="272">
        <v>1.6002067999999999E-17</v>
      </c>
      <c r="BH278" s="272">
        <v>6.6107699E-15</v>
      </c>
      <c r="BI278" s="272">
        <v>3.8193624999999998E-16</v>
      </c>
      <c r="BJ278" s="272">
        <v>2.8866769999999999E-16</v>
      </c>
      <c r="BK278" s="272">
        <v>3.3213138000000003E-11</v>
      </c>
      <c r="BL278" s="272">
        <v>1.2733956E-11</v>
      </c>
      <c r="BM278" s="272">
        <v>1.6474664E-13</v>
      </c>
      <c r="BN278" s="272">
        <v>2.9522573E-7</v>
      </c>
      <c r="BO278" s="273">
        <v>0.12611072000000001</v>
      </c>
      <c r="BP278" s="273">
        <v>0</v>
      </c>
      <c r="BQ278" s="273">
        <v>0</v>
      </c>
      <c r="BR278" s="273">
        <v>0</v>
      </c>
      <c r="BS278"/>
      <c r="BT278" s="274">
        <v>1.6454895E-5</v>
      </c>
      <c r="BU278" s="274">
        <v>3.9254863999999999E-8</v>
      </c>
      <c r="BV278" s="274">
        <v>9.4729422000000002E-7</v>
      </c>
      <c r="BW278" s="274">
        <v>2.0587793E-9</v>
      </c>
      <c r="BX278" s="274">
        <v>4.3717473999999999E-8</v>
      </c>
      <c r="BY278" s="274">
        <v>1.5517342999999999E-8</v>
      </c>
      <c r="BZ278" s="274">
        <v>4.0019772999999999E-12</v>
      </c>
      <c r="CA278" s="274">
        <v>2.3762880000000001E-8</v>
      </c>
      <c r="CB278" s="274">
        <v>4.0919284999999999E-9</v>
      </c>
      <c r="CC278" s="274">
        <v>1.760023E-9</v>
      </c>
      <c r="CD278" s="274">
        <v>2.0887500999999999E-9</v>
      </c>
      <c r="CE278" s="274">
        <v>1.1976684999999999E-10</v>
      </c>
      <c r="CF278" s="274">
        <v>3.6870391999999998E-11</v>
      </c>
      <c r="CG278" s="274">
        <v>3.9080744999999999E-8</v>
      </c>
      <c r="CH278" s="274">
        <v>1.5334646E-5</v>
      </c>
      <c r="CI278" s="274">
        <v>1.4614206000000001E-9</v>
      </c>
      <c r="CJ278" s="121">
        <v>0</v>
      </c>
      <c r="CK278"/>
      <c r="CL278" s="322">
        <v>6.1173677999999998E-11</v>
      </c>
      <c r="CM278" s="322">
        <v>3.3581212999999999E-2</v>
      </c>
      <c r="CN278" s="322">
        <v>4.5048236000000001E-4</v>
      </c>
      <c r="CO278" s="322">
        <v>3.0745043000000002E-5</v>
      </c>
      <c r="CP278" s="322">
        <v>1.2408820999999999E-6</v>
      </c>
      <c r="CQ278" s="322">
        <v>5.4589549E-11</v>
      </c>
      <c r="CR278" s="322">
        <v>6.9957656999999995E-11</v>
      </c>
      <c r="CS278" s="322">
        <v>1.5577919999999999E-6</v>
      </c>
      <c r="CT278" s="322">
        <v>6.7919819999999996E-4</v>
      </c>
      <c r="CU278" s="322">
        <v>1.7262198</v>
      </c>
      <c r="CV278" s="151" t="s">
        <v>1370</v>
      </c>
      <c r="CW278" s="136" t="s">
        <v>1489</v>
      </c>
      <c r="CX278" s="13" t="s">
        <v>1176</v>
      </c>
      <c r="DB278" s="14"/>
      <c r="DC278"/>
      <c r="DD278"/>
      <c r="DE278"/>
      <c r="DF278"/>
      <c r="DG278"/>
      <c r="DH278"/>
      <c r="DI278"/>
      <c r="DJ278"/>
      <c r="DK278"/>
      <c r="DL278"/>
      <c r="DM278"/>
      <c r="DN278"/>
    </row>
    <row r="279" spans="1:118" ht="14.4" customHeight="1">
      <c r="A279" t="s">
        <v>1693</v>
      </c>
      <c r="B279" s="168" t="s">
        <v>1552</v>
      </c>
      <c r="C279" s="279" t="str">
        <f t="shared" si="75"/>
        <v>A.030.28.103</v>
      </c>
      <c r="D279" s="14" t="s">
        <v>2828</v>
      </c>
      <c r="E279" s="278" t="s">
        <v>1510</v>
      </c>
      <c r="F279" s="281" t="str">
        <f t="shared" si="76"/>
        <v>R-744 (CO2)</v>
      </c>
      <c r="G279" s="319">
        <f t="shared" si="82"/>
        <v>7.7908351376200002E-2</v>
      </c>
      <c r="H279" s="319">
        <f t="shared" si="83"/>
        <v>2.6555448410000002E-3</v>
      </c>
      <c r="I279" s="319">
        <f t="shared" si="96"/>
        <v>5.2885621651999996E-3</v>
      </c>
      <c r="J279" s="319">
        <f t="shared" si="97"/>
        <v>5.8346823700000001E-3</v>
      </c>
      <c r="K279" s="319">
        <v>6.4129562000000001E-2</v>
      </c>
      <c r="L279" s="319">
        <v>2.4946147999999999E-3</v>
      </c>
      <c r="M279" s="319">
        <v>2.6502939000000001E-3</v>
      </c>
      <c r="N279" s="319">
        <v>2.2570099999999998E-3</v>
      </c>
      <c r="O279" s="319">
        <v>3.5198571000000001E-4</v>
      </c>
      <c r="P279" s="319">
        <v>2.4862291999999999E-5</v>
      </c>
      <c r="Q279" s="319">
        <v>2.1686839E-5</v>
      </c>
      <c r="R279" s="319">
        <v>1.4257156000000001E-4</v>
      </c>
      <c r="S279" s="319">
        <v>2.4217166999999999E-4</v>
      </c>
      <c r="T279" s="319">
        <v>0</v>
      </c>
      <c r="U279" s="319">
        <v>5.5925107E-3</v>
      </c>
      <c r="V279" s="319">
        <v>1.0819052E-6</v>
      </c>
      <c r="W279" s="319">
        <v>0</v>
      </c>
      <c r="X279" s="319">
        <v>0</v>
      </c>
      <c r="Y279" s="210"/>
      <c r="Z279" s="320">
        <f t="shared" si="77"/>
        <v>0.48217715789473681</v>
      </c>
      <c r="AA279" s="210"/>
      <c r="AB279" s="321">
        <f t="shared" si="78"/>
        <v>6.4129562000000001E-2</v>
      </c>
      <c r="AC279" s="321">
        <f t="shared" si="79"/>
        <v>7.9430251009999994E-3</v>
      </c>
      <c r="AD279" s="321">
        <f t="shared" si="98"/>
        <v>5.2874802599999996E-3</v>
      </c>
      <c r="AE279" s="321">
        <f t="shared" si="80"/>
        <v>5.2885621651999996E-3</v>
      </c>
      <c r="AF279" s="321">
        <f t="shared" si="81"/>
        <v>5.8346823700000001E-3</v>
      </c>
      <c r="AG279"/>
      <c r="AH279" s="121">
        <v>7.4491671000000004</v>
      </c>
      <c r="AI279" s="121">
        <v>6.1691710000000004</v>
      </c>
      <c r="AJ279" s="121">
        <v>0.75811276000000005</v>
      </c>
      <c r="AK279" s="121">
        <v>0</v>
      </c>
      <c r="AL279" s="121">
        <v>7.229998E-2</v>
      </c>
      <c r="AM279" s="121">
        <v>0.27933997999999999</v>
      </c>
      <c r="AN279" s="121">
        <v>0.17024334999999999</v>
      </c>
      <c r="AO279"/>
      <c r="AP279" s="282">
        <v>9.4890432E-3</v>
      </c>
      <c r="AQ279" s="282">
        <v>8.8070888999999992E-3</v>
      </c>
      <c r="AR279" s="282">
        <v>4.0358199000000003E-4</v>
      </c>
      <c r="AS279" s="282">
        <v>2.7837230999999999E-4</v>
      </c>
      <c r="AT279" s="255">
        <f t="shared" si="102"/>
        <v>5.2800292620730008E-7</v>
      </c>
      <c r="AU279" s="256">
        <f t="shared" si="103"/>
        <v>1.4925369905275E-9</v>
      </c>
      <c r="AV279" s="256">
        <f t="shared" si="104"/>
        <v>3.8987718551899996E-2</v>
      </c>
      <c r="AW279" s="272">
        <v>4.5142375E-7</v>
      </c>
      <c r="AX279" s="272">
        <v>1.3622016E-9</v>
      </c>
      <c r="AY279" s="272">
        <v>3.7210899000000002E-14</v>
      </c>
      <c r="AZ279" s="272">
        <v>1.7442245E-11</v>
      </c>
      <c r="BA279" s="272">
        <v>2.2658323E-12</v>
      </c>
      <c r="BB279" s="272">
        <v>3.3560555000000002E-10</v>
      </c>
      <c r="BC279" s="272">
        <v>7.5849233999999995E-8</v>
      </c>
      <c r="BD279" s="272">
        <v>4.8184837000000002E-11</v>
      </c>
      <c r="BE279" s="272">
        <v>8.068515E-11</v>
      </c>
      <c r="BF279" s="272">
        <v>2.5435640999999999E-14</v>
      </c>
      <c r="BG279" s="272">
        <v>1.304725E-16</v>
      </c>
      <c r="BH279" s="272">
        <v>5.3900760999999998E-14</v>
      </c>
      <c r="BI279" s="272">
        <v>3.1141084999999999E-15</v>
      </c>
      <c r="BJ279" s="272">
        <v>2.3536454999999999E-15</v>
      </c>
      <c r="BK279" s="272">
        <v>2.7080256000000002E-10</v>
      </c>
      <c r="BL279" s="272">
        <v>1.0382602E-10</v>
      </c>
      <c r="BM279" s="272">
        <v>1.3432579999999999E-12</v>
      </c>
      <c r="BN279" s="272">
        <v>6.2625519000000004E-6</v>
      </c>
      <c r="BO279" s="273">
        <v>3.8981455999999998E-2</v>
      </c>
      <c r="BP279" s="273">
        <v>0</v>
      </c>
      <c r="BQ279" s="273">
        <v>0</v>
      </c>
      <c r="BR279" s="273">
        <v>0</v>
      </c>
      <c r="BS279"/>
      <c r="BT279" s="274">
        <v>2.4218225999999999E-5</v>
      </c>
      <c r="BU279" s="274">
        <v>6.6488268999999997E-7</v>
      </c>
      <c r="BV279" s="274">
        <v>1.3444377999999999E-5</v>
      </c>
      <c r="BW279" s="274">
        <v>1.678621E-8</v>
      </c>
      <c r="BX279" s="274">
        <v>7.0408279E-7</v>
      </c>
      <c r="BY279" s="274">
        <v>2.1320770000000001E-7</v>
      </c>
      <c r="BZ279" s="274">
        <v>3.2630031E-11</v>
      </c>
      <c r="CA279" s="274">
        <v>3.2532292000000001E-7</v>
      </c>
      <c r="CB279" s="274">
        <v>3.3363444999999999E-8</v>
      </c>
      <c r="CC279" s="274">
        <v>1.4350308E-8</v>
      </c>
      <c r="CD279" s="274">
        <v>1.7030575999999999E-8</v>
      </c>
      <c r="CE279" s="274">
        <v>9.7651629999999991E-10</v>
      </c>
      <c r="CF279" s="274">
        <v>3.0062189999999998E-10</v>
      </c>
      <c r="CG279" s="274">
        <v>5.0528516000000001E-7</v>
      </c>
      <c r="CH279" s="274">
        <v>8.1741829000000007E-6</v>
      </c>
      <c r="CI279" s="274">
        <v>1.040433E-7</v>
      </c>
      <c r="CJ279" s="121">
        <v>0</v>
      </c>
      <c r="CK279"/>
      <c r="CL279" s="322">
        <v>4.9877819000000001E-10</v>
      </c>
      <c r="CM279" s="322">
        <v>0.47897195999999997</v>
      </c>
      <c r="CN279" s="322">
        <v>7.3207966000000003E-3</v>
      </c>
      <c r="CO279" s="322">
        <v>5.0648100999999999E-4</v>
      </c>
      <c r="CP279" s="322">
        <v>1.6634688999999998E-5</v>
      </c>
      <c r="CQ279" s="322">
        <v>4.4509464E-10</v>
      </c>
      <c r="CR279" s="322">
        <v>5.7039815999999999E-10</v>
      </c>
      <c r="CS279" s="322">
        <v>2.6674634E-5</v>
      </c>
      <c r="CT279" s="322">
        <v>5.5378270000000004E-3</v>
      </c>
      <c r="CU279" s="322">
        <v>0.64770833999999999</v>
      </c>
      <c r="CV279" s="156" t="s">
        <v>1262</v>
      </c>
      <c r="CW279" s="136" t="s">
        <v>1438</v>
      </c>
      <c r="CX279" s="13" t="s">
        <v>1177</v>
      </c>
      <c r="DA279" s="32"/>
      <c r="DB279" s="14"/>
      <c r="DC279"/>
      <c r="DD279"/>
      <c r="DE279"/>
      <c r="DF279"/>
      <c r="DG279"/>
      <c r="DH279"/>
      <c r="DI279"/>
      <c r="DJ279"/>
      <c r="DK279"/>
      <c r="DL279"/>
      <c r="DM279"/>
      <c r="DN279"/>
    </row>
    <row r="280" spans="1:118" ht="14.4" customHeight="1">
      <c r="B280" s="278" t="s">
        <v>1552</v>
      </c>
      <c r="C280" s="277" t="s">
        <v>3548</v>
      </c>
      <c r="D280" s="277" t="s">
        <v>2829</v>
      </c>
      <c r="E280" s="278"/>
      <c r="F280"/>
      <c r="G280" s="210"/>
      <c r="H280" s="210"/>
      <c r="I280" s="210"/>
      <c r="J280" s="210"/>
      <c r="K280" s="210"/>
      <c r="L280" s="210"/>
      <c r="M280" s="210"/>
      <c r="N280" s="210"/>
      <c r="O280" s="210"/>
      <c r="P280" s="210"/>
      <c r="Q280" s="210"/>
      <c r="R280" s="210"/>
      <c r="S280" s="210"/>
      <c r="T280" s="210"/>
      <c r="U280" s="210"/>
      <c r="V280" s="210"/>
      <c r="W280" s="210"/>
      <c r="X280" s="210"/>
      <c r="Y280" s="210"/>
      <c r="Z280" s="210"/>
      <c r="AA280" s="210"/>
      <c r="AB280" s="210"/>
      <c r="AC280" s="210"/>
      <c r="AD280" s="210"/>
      <c r="AE280" s="210"/>
      <c r="AF280" s="21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s="182"/>
      <c r="CW280" s="164"/>
      <c r="DA280" s="32"/>
      <c r="DB280" s="14"/>
      <c r="DC280"/>
      <c r="DD280"/>
      <c r="DE280"/>
      <c r="DF280"/>
      <c r="DG280"/>
      <c r="DH280"/>
      <c r="DI280"/>
      <c r="DJ280"/>
      <c r="DK280"/>
      <c r="DL280"/>
      <c r="DM280"/>
      <c r="DN280"/>
    </row>
    <row r="281" spans="1:118" ht="14.4" customHeight="1">
      <c r="A281" t="s">
        <v>1694</v>
      </c>
      <c r="B281" s="168" t="s">
        <v>1552</v>
      </c>
      <c r="C281" s="279" t="str">
        <f t="shared" si="75"/>
        <v>A.030.30.101</v>
      </c>
      <c r="D281" s="14" t="s">
        <v>2829</v>
      </c>
      <c r="E281" s="278" t="s">
        <v>1510</v>
      </c>
      <c r="F281" s="281" t="str">
        <f t="shared" si="76"/>
        <v>Carboxymethyl cellulose</v>
      </c>
      <c r="G281" s="319">
        <f t="shared" si="82"/>
        <v>0.7403150750905001</v>
      </c>
      <c r="H281" s="319">
        <f t="shared" si="83"/>
        <v>4.6366295730000007E-2</v>
      </c>
      <c r="I281" s="319">
        <f t="shared" si="96"/>
        <v>0.11261222955200001</v>
      </c>
      <c r="J281" s="319">
        <f t="shared" si="97"/>
        <v>2.9924189808499996E-2</v>
      </c>
      <c r="K281" s="319">
        <v>0.55141236000000005</v>
      </c>
      <c r="L281" s="319">
        <v>7.6660900000000004E-2</v>
      </c>
      <c r="M281" s="319">
        <v>3.2624614000000003E-2</v>
      </c>
      <c r="N281" s="319">
        <v>2.5957692000000001E-2</v>
      </c>
      <c r="O281" s="319">
        <v>1.9701204E-2</v>
      </c>
      <c r="P281" s="319">
        <v>2.4211375E-4</v>
      </c>
      <c r="Q281" s="319">
        <v>4.6528598E-4</v>
      </c>
      <c r="R281" s="319">
        <v>3.3088581000000001E-3</v>
      </c>
      <c r="S281" s="319">
        <v>1.1888279E-3</v>
      </c>
      <c r="T281" s="319">
        <v>5.3625579999999999E-3</v>
      </c>
      <c r="U281" s="319">
        <v>2.3372074999999999E-2</v>
      </c>
      <c r="V281" s="319">
        <v>1.7857451999999998E-5</v>
      </c>
      <c r="W281" s="319">
        <v>7.2890850000000004E-7</v>
      </c>
      <c r="X281" s="319">
        <v>0</v>
      </c>
      <c r="Y281" s="210"/>
      <c r="Z281" s="320">
        <f t="shared" si="77"/>
        <v>4.1459575939849627</v>
      </c>
      <c r="AA281" s="210"/>
      <c r="AB281" s="321">
        <f t="shared" si="78"/>
        <v>0.55141236000000005</v>
      </c>
      <c r="AC281" s="321">
        <f t="shared" si="79"/>
        <v>0.15896066783000001</v>
      </c>
      <c r="AD281" s="321">
        <f t="shared" si="98"/>
        <v>0.11795765900850003</v>
      </c>
      <c r="AE281" s="321">
        <f t="shared" si="80"/>
        <v>0.11261222955200001</v>
      </c>
      <c r="AF281" s="321">
        <f t="shared" si="81"/>
        <v>2.4560902900000001E-2</v>
      </c>
      <c r="AG281"/>
      <c r="AH281" s="121">
        <v>52.654972999999998</v>
      </c>
      <c r="AI281" s="121">
        <v>46.206525999999997</v>
      </c>
      <c r="AJ281" s="121">
        <v>3.168304</v>
      </c>
      <c r="AK281" s="121">
        <v>0</v>
      </c>
      <c r="AL281" s="121">
        <v>0.28729402999999998</v>
      </c>
      <c r="AM281" s="121">
        <v>1.1546618</v>
      </c>
      <c r="AN281" s="121">
        <v>1.8381864999999999</v>
      </c>
      <c r="AO281"/>
      <c r="AP281" s="282">
        <v>0.10084770999999999</v>
      </c>
      <c r="AQ281" s="282">
        <v>9.4516470000000005E-2</v>
      </c>
      <c r="AR281" s="282">
        <v>3.8542552000000001E-3</v>
      </c>
      <c r="AS281" s="282">
        <v>2.476986E-3</v>
      </c>
      <c r="AT281" s="255">
        <f t="shared" ref="AT281:AT284" si="105">AW281+AZ281+BA281+BB281+BC281+BK281+BL281+BP281</f>
        <v>5.6664550633799985E-6</v>
      </c>
      <c r="AU281" s="256">
        <f t="shared" ref="AU281:AU284" si="106">AX281+AY281+BD281+BE281+BF281+BG281+BH281+BI281+BJ281+BM281+BQ281+BR281</f>
        <v>1.4253902842346278E-8</v>
      </c>
      <c r="AV281" s="256">
        <f t="shared" ref="AV281:AV284" si="107">BN281+BO281</f>
        <v>0.34691680659000002</v>
      </c>
      <c r="AW281" s="272">
        <v>3.8792494999999996E-6</v>
      </c>
      <c r="AX281" s="272">
        <v>1.1705784E-8</v>
      </c>
      <c r="AY281" s="272">
        <v>3.1976800000000002E-13</v>
      </c>
      <c r="AZ281" s="272">
        <v>2.0276094000000001E-10</v>
      </c>
      <c r="BA281" s="272">
        <v>1.7014014999999999E-11</v>
      </c>
      <c r="BB281" s="272">
        <v>3.8597613000000003E-9</v>
      </c>
      <c r="BC281" s="272">
        <v>1.772369E-6</v>
      </c>
      <c r="BD281" s="272">
        <v>5.5511301000000003E-10</v>
      </c>
      <c r="BE281" s="272">
        <v>1.9426687999999999E-9</v>
      </c>
      <c r="BF281" s="272">
        <v>1.5394030999999999E-11</v>
      </c>
      <c r="BG281" s="272">
        <v>2.3290394999999999E-14</v>
      </c>
      <c r="BH281" s="272">
        <v>7.8373030999999995E-12</v>
      </c>
      <c r="BI281" s="272">
        <v>3.1255589999999999E-13</v>
      </c>
      <c r="BJ281" s="272">
        <v>1.608899E-13</v>
      </c>
      <c r="BK281" s="272">
        <v>3.4903000999999999E-9</v>
      </c>
      <c r="BL281" s="272">
        <v>7.2526415000000004E-9</v>
      </c>
      <c r="BM281" s="272">
        <v>2.6203534999999999E-11</v>
      </c>
      <c r="BN281" s="272">
        <v>1.2154659000000001E-4</v>
      </c>
      <c r="BO281" s="273">
        <v>0.34679525999999999</v>
      </c>
      <c r="BP281" s="272">
        <v>1.4085525E-11</v>
      </c>
      <c r="BQ281" s="272">
        <v>8.5655218999999994E-14</v>
      </c>
      <c r="BR281" s="272">
        <v>3.8322779000000003E-18</v>
      </c>
      <c r="BS281"/>
      <c r="BT281" s="121">
        <v>2.3559504000000001E-4</v>
      </c>
      <c r="BU281" s="274">
        <v>1.4639909999999999E-5</v>
      </c>
      <c r="BV281" s="121">
        <v>1.156003E-4</v>
      </c>
      <c r="BW281" s="274">
        <v>3.8824098E-7</v>
      </c>
      <c r="BX281" s="274">
        <v>2.4724085000000002E-5</v>
      </c>
      <c r="BY281" s="274">
        <v>2.5105790000000002E-6</v>
      </c>
      <c r="BZ281" s="274">
        <v>1.0311464E-7</v>
      </c>
      <c r="CA281" s="274">
        <v>3.7364412999999998E-6</v>
      </c>
      <c r="CB281" s="274">
        <v>3.2489959999999998E-7</v>
      </c>
      <c r="CC281" s="274">
        <v>3.0788243999999999E-7</v>
      </c>
      <c r="CD281" s="274">
        <v>1.2740719E-7</v>
      </c>
      <c r="CE281" s="274">
        <v>1.7956764000000001E-8</v>
      </c>
      <c r="CF281" s="274">
        <v>2.2400489E-9</v>
      </c>
      <c r="CG281" s="274">
        <v>6.2813204999999997E-6</v>
      </c>
      <c r="CH281" s="274">
        <v>5.8282090999999998E-5</v>
      </c>
      <c r="CI281" s="274">
        <v>8.5465508999999998E-6</v>
      </c>
      <c r="CJ281" s="274">
        <v>2.0220797E-9</v>
      </c>
      <c r="CK281" s="4"/>
      <c r="CL281" s="323">
        <v>3.7031744999999999E-9</v>
      </c>
      <c r="CM281" s="323">
        <v>4.1207225999999997</v>
      </c>
      <c r="CN281" s="323">
        <v>7.8709448000000001E-2</v>
      </c>
      <c r="CO281" s="323">
        <v>1.0595967E-2</v>
      </c>
      <c r="CP281" s="323">
        <v>4.0103292000000002E-4</v>
      </c>
      <c r="CQ281" s="323">
        <v>3.7247250999999999E-9</v>
      </c>
      <c r="CR281" s="323">
        <v>1.5734597999999999E-8</v>
      </c>
      <c r="CS281" s="323">
        <v>6.5425955999999996E-4</v>
      </c>
      <c r="CT281" s="323">
        <v>0.3110155</v>
      </c>
      <c r="CU281" s="323">
        <v>5.4860448000000002</v>
      </c>
      <c r="CV281" s="157" t="s">
        <v>1371</v>
      </c>
      <c r="CW281" s="139" t="s">
        <v>1443</v>
      </c>
      <c r="CX281" s="20" t="s">
        <v>4079</v>
      </c>
      <c r="DA281" s="32"/>
      <c r="DB281" s="14"/>
      <c r="DC281"/>
      <c r="DD281"/>
      <c r="DE281"/>
      <c r="DF281"/>
      <c r="DG281"/>
      <c r="DH281"/>
      <c r="DI281"/>
      <c r="DJ281"/>
      <c r="DK281"/>
      <c r="DL281"/>
      <c r="DM281"/>
      <c r="DN281"/>
    </row>
    <row r="282" spans="1:118" ht="14.4" customHeight="1">
      <c r="A282" t="s">
        <v>1695</v>
      </c>
      <c r="B282" s="168" t="s">
        <v>1552</v>
      </c>
      <c r="C282" s="279" t="str">
        <f t="shared" ref="C282:C357" si="108">MID(A282,1,12)</f>
        <v>A.030.30.102</v>
      </c>
      <c r="D282" s="14" t="s">
        <v>2829</v>
      </c>
      <c r="E282" s="278" t="s">
        <v>1510</v>
      </c>
      <c r="F282" s="281" t="str">
        <f t="shared" ref="F282:F357" si="109">MID(A282, 21,85)</f>
        <v>Fluorescent whitening agent, DAS1, triazinylaminostilben type</v>
      </c>
      <c r="G282" s="319">
        <f t="shared" si="82"/>
        <v>4.7728130664999995</v>
      </c>
      <c r="H282" s="319">
        <f t="shared" si="83"/>
        <v>0.5429811966000001</v>
      </c>
      <c r="I282" s="319">
        <f t="shared" si="96"/>
        <v>2.2939776538999999</v>
      </c>
      <c r="J282" s="319">
        <f t="shared" si="97"/>
        <v>0.47757781599999999</v>
      </c>
      <c r="K282" s="319">
        <v>1.4582763999999999</v>
      </c>
      <c r="L282" s="319">
        <v>0.73026316000000002</v>
      </c>
      <c r="M282" s="319">
        <v>0.69515751000000003</v>
      </c>
      <c r="N282" s="319">
        <v>0.22720545</v>
      </c>
      <c r="O282" s="319">
        <v>0.29765914999999998</v>
      </c>
      <c r="P282" s="319">
        <v>2.3108816000000001E-3</v>
      </c>
      <c r="Q282" s="319">
        <v>1.5805715000000001E-2</v>
      </c>
      <c r="R282" s="319">
        <v>0.86325505999999996</v>
      </c>
      <c r="S282" s="319">
        <v>5.6020345999999999E-2</v>
      </c>
      <c r="T282" s="319">
        <v>0</v>
      </c>
      <c r="U282" s="319">
        <v>0.31414354</v>
      </c>
      <c r="V282" s="319">
        <v>5.3019238999999999E-3</v>
      </c>
      <c r="W282" s="319">
        <v>0.10741393</v>
      </c>
      <c r="X282" s="319">
        <v>0</v>
      </c>
      <c r="Y282" s="210"/>
      <c r="Z282" s="320">
        <f t="shared" si="77"/>
        <v>10.964484210526315</v>
      </c>
      <c r="AA282" s="210"/>
      <c r="AB282" s="321">
        <f t="shared" si="78"/>
        <v>1.4582763999999999</v>
      </c>
      <c r="AC282" s="321">
        <f t="shared" si="79"/>
        <v>2.8316569266</v>
      </c>
      <c r="AD282" s="321">
        <f t="shared" si="98"/>
        <v>2.3960896600000003</v>
      </c>
      <c r="AE282" s="321">
        <f t="shared" si="80"/>
        <v>2.2939776538999999</v>
      </c>
      <c r="AF282" s="321">
        <f t="shared" si="81"/>
        <v>0.370163886</v>
      </c>
      <c r="AG282"/>
      <c r="AH282" s="121">
        <v>217.38493</v>
      </c>
      <c r="AI282" s="121">
        <v>169.64585</v>
      </c>
      <c r="AJ282" s="121">
        <v>42.585422999999999</v>
      </c>
      <c r="AK282" s="121">
        <v>8.8883191000000002E-4</v>
      </c>
      <c r="AL282" s="121">
        <v>0.25666909999999998</v>
      </c>
      <c r="AM282" s="121">
        <v>6.4839678999999997E-2</v>
      </c>
      <c r="AN282" s="121">
        <v>4.8312572999999999</v>
      </c>
      <c r="AO282"/>
      <c r="AP282" s="282">
        <v>0.59652855999999999</v>
      </c>
      <c r="AQ282" s="282">
        <v>0.56672460000000002</v>
      </c>
      <c r="AR282" s="282">
        <v>2.0694988000000001E-2</v>
      </c>
      <c r="AS282" s="282">
        <v>9.1089693999999999E-3</v>
      </c>
      <c r="AT282" s="255">
        <f t="shared" si="105"/>
        <v>3.3976294092547002E-5</v>
      </c>
      <c r="AU282" s="256">
        <f t="shared" si="106"/>
        <v>7.6534718804380007E-8</v>
      </c>
      <c r="AV282" s="256">
        <f t="shared" si="107"/>
        <v>1.2757660539</v>
      </c>
      <c r="AW282" s="272">
        <v>1.0289990000000001E-5</v>
      </c>
      <c r="AX282" s="272">
        <v>3.1050840999999997E-8</v>
      </c>
      <c r="AY282" s="272">
        <v>8.4818280000000003E-13</v>
      </c>
      <c r="AZ282" s="272">
        <v>2.8094439999999998E-9</v>
      </c>
      <c r="BA282" s="272">
        <v>1.4212547E-11</v>
      </c>
      <c r="BB282" s="272">
        <v>3.3787656000000001E-8</v>
      </c>
      <c r="BC282" s="272">
        <v>2.0925227000000001E-5</v>
      </c>
      <c r="BD282" s="272">
        <v>5.0635884000000002E-9</v>
      </c>
      <c r="BE282" s="272">
        <v>2.6890850000000001E-8</v>
      </c>
      <c r="BF282" s="272">
        <v>4.9533616000000002E-10</v>
      </c>
      <c r="BG282" s="272">
        <v>8.8148851000000006E-12</v>
      </c>
      <c r="BH282" s="272">
        <v>1.5359446999999999E-10</v>
      </c>
      <c r="BI282" s="272">
        <v>9.6147733000000005E-12</v>
      </c>
      <c r="BJ282" s="272">
        <v>2.7063007999999999E-12</v>
      </c>
      <c r="BK282" s="272">
        <v>3.3710786999999998E-7</v>
      </c>
      <c r="BL282" s="272">
        <v>3.1150400999999999E-7</v>
      </c>
      <c r="BM282" s="272">
        <v>2.3278755999999999E-10</v>
      </c>
      <c r="BN282" s="273">
        <v>6.6892538999999999E-3</v>
      </c>
      <c r="BO282" s="273">
        <v>1.2690767999999999</v>
      </c>
      <c r="BP282" s="272">
        <v>2.0758539E-6</v>
      </c>
      <c r="BQ282" s="272">
        <v>1.2625171E-8</v>
      </c>
      <c r="BR282" s="272">
        <v>5.6607238000000003E-13</v>
      </c>
      <c r="BS282"/>
      <c r="BT282" s="121">
        <v>1.7138009E-3</v>
      </c>
      <c r="BU282" s="121">
        <v>2.0617035E-4</v>
      </c>
      <c r="BV282" s="121">
        <v>3.0571891000000001E-4</v>
      </c>
      <c r="BW282" s="121">
        <v>1.0387008E-4</v>
      </c>
      <c r="BX282" s="121">
        <v>2.9918263999999999E-4</v>
      </c>
      <c r="BY282" s="274">
        <v>2.6447395999999999E-5</v>
      </c>
      <c r="BZ282" s="274">
        <v>1.283737E-5</v>
      </c>
      <c r="CA282" s="274">
        <v>9.0402564000000002E-5</v>
      </c>
      <c r="CB282" s="274">
        <v>3.1010405E-6</v>
      </c>
      <c r="CC282" s="274">
        <v>1.0458734E-5</v>
      </c>
      <c r="CD282" s="274">
        <v>1.0447829E-7</v>
      </c>
      <c r="CE282" s="274">
        <v>3.286834E-7</v>
      </c>
      <c r="CF282" s="274">
        <v>3.8525739999999999E-6</v>
      </c>
      <c r="CG282" s="274">
        <v>6.9408324000000003E-5</v>
      </c>
      <c r="CH282" s="121">
        <v>2.5585092999999998E-4</v>
      </c>
      <c r="CI282" s="274">
        <v>2.8020981999999999E-5</v>
      </c>
      <c r="CJ282" s="121">
        <v>2.9804589E-4</v>
      </c>
      <c r="CK282"/>
      <c r="CL282" s="322">
        <v>3.3650215E-6</v>
      </c>
      <c r="CM282" s="322">
        <v>10.878033</v>
      </c>
      <c r="CN282" s="322">
        <v>0.83436180000000004</v>
      </c>
      <c r="CO282" s="322">
        <v>0.13815126</v>
      </c>
      <c r="CP282" s="322">
        <v>1.1809159E-2</v>
      </c>
      <c r="CQ282" s="322">
        <v>2.4599330999999998E-7</v>
      </c>
      <c r="CR282" s="322">
        <v>6.5660929000000002E-7</v>
      </c>
      <c r="CS282" s="322">
        <v>1.0745265E-2</v>
      </c>
      <c r="CT282" s="322">
        <v>10.344799999999999</v>
      </c>
      <c r="CU282" s="322">
        <v>19.003511</v>
      </c>
      <c r="CV282" s="152" t="s">
        <v>1372</v>
      </c>
      <c r="CW282" s="139" t="s">
        <v>1443</v>
      </c>
      <c r="CX282" s="20" t="s">
        <v>4079</v>
      </c>
      <c r="DA282" s="32"/>
      <c r="DB282" s="14"/>
      <c r="DC282"/>
      <c r="DD282"/>
      <c r="DE282"/>
      <c r="DF282"/>
      <c r="DG282"/>
      <c r="DH282"/>
      <c r="DI282"/>
      <c r="DJ282"/>
      <c r="DK282"/>
      <c r="DL282"/>
      <c r="DM282"/>
      <c r="DN282"/>
    </row>
    <row r="283" spans="1:118" ht="14.4" customHeight="1">
      <c r="A283" t="s">
        <v>1696</v>
      </c>
      <c r="B283" s="168" t="s">
        <v>1552</v>
      </c>
      <c r="C283" s="279" t="str">
        <f t="shared" si="108"/>
        <v>A.030.30.103</v>
      </c>
      <c r="D283" s="14" t="s">
        <v>2829</v>
      </c>
      <c r="E283" s="278" t="s">
        <v>1510</v>
      </c>
      <c r="F283" s="281" t="str">
        <f t="shared" si="109"/>
        <v>Fluorescent whitening agent, distyrylbiphenyl type</v>
      </c>
      <c r="G283" s="319">
        <f t="shared" si="82"/>
        <v>6.7077807865000008</v>
      </c>
      <c r="H283" s="319">
        <f t="shared" si="83"/>
        <v>0.86442513310000002</v>
      </c>
      <c r="I283" s="319">
        <f t="shared" si="96"/>
        <v>2.0116377584</v>
      </c>
      <c r="J283" s="319">
        <f t="shared" si="97"/>
        <v>0.82815969499999997</v>
      </c>
      <c r="K283" s="319">
        <v>3.0035582000000001</v>
      </c>
      <c r="L283" s="319">
        <v>0.96810008999999997</v>
      </c>
      <c r="M283" s="319">
        <v>0.51030516000000004</v>
      </c>
      <c r="N283" s="319">
        <v>0.40228756999999998</v>
      </c>
      <c r="O283" s="319">
        <v>0.43367667999999998</v>
      </c>
      <c r="P283" s="319">
        <v>3.2487571000000002E-3</v>
      </c>
      <c r="Q283" s="319">
        <v>2.5212126000000001E-2</v>
      </c>
      <c r="R283" s="319">
        <v>0.52799810000000003</v>
      </c>
      <c r="S283" s="319">
        <v>4.2652605000000003E-2</v>
      </c>
      <c r="T283" s="319">
        <v>0</v>
      </c>
      <c r="U283" s="319">
        <v>0.47814991000000001</v>
      </c>
      <c r="V283" s="319">
        <v>5.2344084000000004E-3</v>
      </c>
      <c r="W283" s="319">
        <v>0.30735718000000001</v>
      </c>
      <c r="X283" s="319">
        <v>0</v>
      </c>
      <c r="Y283" s="210"/>
      <c r="Z283" s="320">
        <f t="shared" si="77"/>
        <v>22.583144360902256</v>
      </c>
      <c r="AA283" s="210"/>
      <c r="AB283" s="321">
        <f t="shared" si="78"/>
        <v>3.0035582000000001</v>
      </c>
      <c r="AC283" s="321">
        <f t="shared" si="79"/>
        <v>2.8708284830999999</v>
      </c>
      <c r="AD283" s="321">
        <f t="shared" si="98"/>
        <v>2.3137605300000001</v>
      </c>
      <c r="AE283" s="321">
        <f t="shared" si="80"/>
        <v>2.0116377584</v>
      </c>
      <c r="AF283" s="321">
        <f t="shared" si="81"/>
        <v>0.52080251499999997</v>
      </c>
      <c r="AG283"/>
      <c r="AH283" s="121">
        <v>467.68347999999997</v>
      </c>
      <c r="AI283" s="121">
        <v>369.73178000000001</v>
      </c>
      <c r="AJ283" s="121">
        <v>64.818190999999999</v>
      </c>
      <c r="AK283" s="121">
        <v>9.1214816000000001E-4</v>
      </c>
      <c r="AL283" s="121">
        <v>0.25665515999999999</v>
      </c>
      <c r="AM283" s="121">
        <v>6.5129254999999997E-2</v>
      </c>
      <c r="AN283" s="121">
        <v>32.810809999999996</v>
      </c>
      <c r="AO283"/>
      <c r="AP283" s="282">
        <v>0.94149596999999996</v>
      </c>
      <c r="AQ283" s="282">
        <v>0.88414685999999998</v>
      </c>
      <c r="AR283" s="282">
        <v>3.6605355999999999E-2</v>
      </c>
      <c r="AS283" s="282">
        <v>2.0743754999999999E-2</v>
      </c>
      <c r="AT283" s="255">
        <f t="shared" si="105"/>
        <v>5.3006407050922002E-5</v>
      </c>
      <c r="AU283" s="256">
        <f t="shared" si="106"/>
        <v>1.353748385449E-7</v>
      </c>
      <c r="AV283" s="256">
        <f t="shared" si="107"/>
        <v>2.9052878309999999</v>
      </c>
      <c r="AW283" s="272">
        <v>2.1250304E-5</v>
      </c>
      <c r="AX283" s="272">
        <v>6.4122757999999994E-8</v>
      </c>
      <c r="AY283" s="272">
        <v>1.7515477E-12</v>
      </c>
      <c r="AZ283" s="272">
        <v>5.8947606999999998E-9</v>
      </c>
      <c r="BA283" s="272">
        <v>1.4232222E-11</v>
      </c>
      <c r="BB283" s="272">
        <v>5.9823857999999995E-8</v>
      </c>
      <c r="BC283" s="272">
        <v>2.4780808E-5</v>
      </c>
      <c r="BD283" s="272">
        <v>8.9540632000000006E-9</v>
      </c>
      <c r="BE283" s="272">
        <v>2.5089147000000001E-8</v>
      </c>
      <c r="BF283" s="272">
        <v>5.3546773000000003E-10</v>
      </c>
      <c r="BG283" s="272">
        <v>3.4349011000000001E-12</v>
      </c>
      <c r="BH283" s="272">
        <v>1.7962179000000001E-10</v>
      </c>
      <c r="BI283" s="272">
        <v>4.1534901000000003E-11</v>
      </c>
      <c r="BJ283" s="272">
        <v>9.5469861000000005E-12</v>
      </c>
      <c r="BK283" s="272">
        <v>2.7389332999999998E-7</v>
      </c>
      <c r="BL283" s="272">
        <v>6.8353377E-7</v>
      </c>
      <c r="BM283" s="272">
        <v>2.3876971999999999E-10</v>
      </c>
      <c r="BN283" s="273">
        <v>7.7847631E-2</v>
      </c>
      <c r="BO283" s="273">
        <v>2.8274401999999998</v>
      </c>
      <c r="BP283" s="272">
        <v>5.9521351E-6</v>
      </c>
      <c r="BQ283" s="272">
        <v>3.6197122000000002E-8</v>
      </c>
      <c r="BR283" s="272">
        <v>1.620769E-12</v>
      </c>
      <c r="BS283"/>
      <c r="BT283" s="121">
        <v>4.1795117999999997E-3</v>
      </c>
      <c r="BU283" s="121">
        <v>1.9091909E-4</v>
      </c>
      <c r="BV283" s="121">
        <v>6.2967800000000005E-4</v>
      </c>
      <c r="BW283" s="274">
        <v>6.7579118000000001E-5</v>
      </c>
      <c r="BX283" s="121">
        <v>3.6201049000000001E-4</v>
      </c>
      <c r="BY283" s="274">
        <v>4.3807048000000001E-5</v>
      </c>
      <c r="BZ283" s="274">
        <v>1.3744832E-5</v>
      </c>
      <c r="CA283" s="274">
        <v>5.3754161000000001E-5</v>
      </c>
      <c r="CB283" s="274">
        <v>4.3596034000000002E-6</v>
      </c>
      <c r="CC283" s="274">
        <v>1.6683010999999999E-5</v>
      </c>
      <c r="CD283" s="274">
        <v>1.0462049E-7</v>
      </c>
      <c r="CE283" s="274">
        <v>3.4000960000000002E-7</v>
      </c>
      <c r="CF283" s="274">
        <v>5.0437352000000003E-6</v>
      </c>
      <c r="CG283" s="121">
        <v>1.1922829E-4</v>
      </c>
      <c r="CH283" s="121">
        <v>5.1928019999999996E-4</v>
      </c>
      <c r="CI283" s="121">
        <v>1.2985602000000001E-3</v>
      </c>
      <c r="CJ283" s="121">
        <v>8.5441939999999995E-4</v>
      </c>
      <c r="CK283"/>
      <c r="CL283" s="322">
        <v>4.4052312000000003E-6</v>
      </c>
      <c r="CM283" s="322">
        <v>22.368292</v>
      </c>
      <c r="CN283" s="322">
        <v>1.4812681000000001</v>
      </c>
      <c r="CO283" s="322">
        <v>0.14050645</v>
      </c>
      <c r="CP283" s="322">
        <v>1.4204478E-2</v>
      </c>
      <c r="CQ283" s="322">
        <v>3.2260006999999998E-7</v>
      </c>
      <c r="CR283" s="322">
        <v>1.3247004999999999E-6</v>
      </c>
      <c r="CS283" s="322">
        <v>1.2997942E-2</v>
      </c>
      <c r="CT283" s="322">
        <v>32.678801</v>
      </c>
      <c r="CU283" s="322">
        <v>43.586509</v>
      </c>
      <c r="CV283" s="146"/>
      <c r="CW283" s="139" t="s">
        <v>1443</v>
      </c>
      <c r="CX283" s="20" t="s">
        <v>4079</v>
      </c>
      <c r="DA283" s="32"/>
      <c r="DB283" s="14"/>
      <c r="DC283"/>
      <c r="DD283"/>
      <c r="DE283"/>
      <c r="DF283"/>
      <c r="DG283"/>
      <c r="DH283"/>
      <c r="DI283"/>
      <c r="DJ283"/>
      <c r="DK283"/>
      <c r="DL283"/>
      <c r="DM283"/>
      <c r="DN283"/>
    </row>
    <row r="284" spans="1:118" ht="14.4" customHeight="1">
      <c r="A284" t="s">
        <v>1697</v>
      </c>
      <c r="B284" s="168" t="s">
        <v>1552</v>
      </c>
      <c r="C284" s="279" t="str">
        <f t="shared" si="108"/>
        <v>A.030.30.104</v>
      </c>
      <c r="D284" s="14" t="s">
        <v>2829</v>
      </c>
      <c r="E284" s="278" t="s">
        <v>1510</v>
      </c>
      <c r="F284" s="281" t="str">
        <f t="shared" si="109"/>
        <v>Sodium dodecylbenzenesulfonate</v>
      </c>
      <c r="G284" s="319">
        <f t="shared" si="82"/>
        <v>0.25678688096829999</v>
      </c>
      <c r="H284" s="319">
        <f t="shared" si="83"/>
        <v>8.96243683E-3</v>
      </c>
      <c r="I284" s="319">
        <f t="shared" si="96"/>
        <v>1.4820160348300001E-2</v>
      </c>
      <c r="J284" s="319">
        <f t="shared" si="97"/>
        <v>2.0881937900000002E-3</v>
      </c>
      <c r="K284" s="319">
        <v>0.23091608999999999</v>
      </c>
      <c r="L284" s="319">
        <v>5.3142674999999999E-3</v>
      </c>
      <c r="M284" s="319">
        <v>8.7071492E-3</v>
      </c>
      <c r="N284" s="319">
        <v>7.4828951000000003E-3</v>
      </c>
      <c r="O284" s="319">
        <v>1.1513782000000001E-3</v>
      </c>
      <c r="P284" s="319">
        <v>1.3715210000000001E-4</v>
      </c>
      <c r="Q284" s="319">
        <v>1.9101143000000001E-4</v>
      </c>
      <c r="R284" s="319">
        <v>7.9277535000000002E-4</v>
      </c>
      <c r="S284" s="319">
        <v>2.8218048999999998E-4</v>
      </c>
      <c r="T284" s="319">
        <v>0</v>
      </c>
      <c r="U284" s="319">
        <v>1.8060133000000001E-3</v>
      </c>
      <c r="V284" s="319">
        <v>5.9682983000000003E-6</v>
      </c>
      <c r="W284" s="319">
        <v>0</v>
      </c>
      <c r="X284" s="319">
        <v>0</v>
      </c>
      <c r="Y284" s="210"/>
      <c r="Z284" s="320">
        <f t="shared" si="77"/>
        <v>1.7362112030075185</v>
      </c>
      <c r="AA284" s="210"/>
      <c r="AB284" s="321">
        <f t="shared" si="78"/>
        <v>0.23091608999999999</v>
      </c>
      <c r="AC284" s="321">
        <f t="shared" si="79"/>
        <v>2.3776628880000001E-2</v>
      </c>
      <c r="AD284" s="321">
        <f t="shared" si="98"/>
        <v>1.4814192050000001E-2</v>
      </c>
      <c r="AE284" s="321">
        <f t="shared" si="80"/>
        <v>1.4820160348299999E-2</v>
      </c>
      <c r="AF284" s="321">
        <f t="shared" si="81"/>
        <v>2.0881937900000002E-3</v>
      </c>
      <c r="AG284"/>
      <c r="AH284" s="121">
        <v>66.105599999999995</v>
      </c>
      <c r="AI284" s="121">
        <v>65.753444999999999</v>
      </c>
      <c r="AJ284" s="121">
        <v>0.24484996000000001</v>
      </c>
      <c r="AK284" s="121">
        <v>0</v>
      </c>
      <c r="AL284" s="121">
        <v>0</v>
      </c>
      <c r="AM284" s="121">
        <v>5.9979180999999999E-2</v>
      </c>
      <c r="AN284" s="121">
        <v>4.7325114000000001E-2</v>
      </c>
      <c r="AO284"/>
      <c r="AP284" s="282">
        <v>3.7060087999999998E-2</v>
      </c>
      <c r="AQ284" s="282">
        <v>3.1232586E-2</v>
      </c>
      <c r="AR284" s="282">
        <v>1.4662572E-3</v>
      </c>
      <c r="AS284" s="282">
        <v>4.3612447999999996E-3</v>
      </c>
      <c r="AT284" s="255">
        <f t="shared" si="105"/>
        <v>1.8724572034969999E-6</v>
      </c>
      <c r="AU284" s="256">
        <f t="shared" si="106"/>
        <v>5.4225489183417095E-9</v>
      </c>
      <c r="AV284" s="256">
        <f t="shared" si="107"/>
        <v>0.61081860878600003</v>
      </c>
      <c r="AW284" s="272">
        <v>1.6726109E-6</v>
      </c>
      <c r="AX284" s="272">
        <v>5.0489712000000002E-9</v>
      </c>
      <c r="AY284" s="272">
        <v>1.3784575000000001E-13</v>
      </c>
      <c r="AZ284" s="272">
        <v>2.1301963000000001E-10</v>
      </c>
      <c r="BA284" s="272">
        <v>1.2499397E-11</v>
      </c>
      <c r="BB284" s="272">
        <v>1.1126769E-9</v>
      </c>
      <c r="BC284" s="272">
        <v>1.9644148E-7</v>
      </c>
      <c r="BD284" s="272">
        <v>1.6109609E-10</v>
      </c>
      <c r="BE284" s="272">
        <v>2.0446519999999999E-10</v>
      </c>
      <c r="BF284" s="272">
        <v>1.4031497000000001E-13</v>
      </c>
      <c r="BG284" s="272">
        <v>7.1974771000000003E-16</v>
      </c>
      <c r="BH284" s="272">
        <v>2.9734197000000001E-13</v>
      </c>
      <c r="BI284" s="272">
        <v>1.7178888000000001E-14</v>
      </c>
      <c r="BJ284" s="272">
        <v>1.2983816E-14</v>
      </c>
      <c r="BK284" s="272">
        <v>1.4938744000000001E-9</v>
      </c>
      <c r="BL284" s="272">
        <v>5.7275316999999997E-10</v>
      </c>
      <c r="BM284" s="272">
        <v>7.4100431999999992E-12</v>
      </c>
      <c r="BN284" s="272">
        <v>1.3278786000000001E-5</v>
      </c>
      <c r="BO284" s="273">
        <v>0.61080533000000004</v>
      </c>
      <c r="BP284" s="273">
        <v>0</v>
      </c>
      <c r="BQ284" s="273">
        <v>0</v>
      </c>
      <c r="BR284" s="273">
        <v>0</v>
      </c>
      <c r="BS284"/>
      <c r="BT284" s="274">
        <v>1.3540331000000001E-4</v>
      </c>
      <c r="BU284" s="274">
        <v>1.7656216000000001E-6</v>
      </c>
      <c r="BV284" s="274">
        <v>4.8410174999999998E-5</v>
      </c>
      <c r="BW284" s="274">
        <v>9.3336667999999997E-8</v>
      </c>
      <c r="BX284" s="274">
        <v>1.9663428E-6</v>
      </c>
      <c r="BY284" s="274">
        <v>6.9794553000000001E-7</v>
      </c>
      <c r="BZ284" s="274">
        <v>1.8000260999999999E-10</v>
      </c>
      <c r="CA284" s="274">
        <v>1.0688167000000001E-6</v>
      </c>
      <c r="CB284" s="274">
        <v>1.8404846999999999E-7</v>
      </c>
      <c r="CC284" s="274">
        <v>1.2639337E-7</v>
      </c>
      <c r="CD284" s="274">
        <v>9.3948672000000004E-8</v>
      </c>
      <c r="CE284" s="274">
        <v>5.3869235000000001E-9</v>
      </c>
      <c r="CF284" s="274">
        <v>1.6583718999999999E-9</v>
      </c>
      <c r="CG284" s="274">
        <v>1.8381367999999999E-6</v>
      </c>
      <c r="CH284" s="274">
        <v>7.9085590000000007E-5</v>
      </c>
      <c r="CI284" s="274">
        <v>6.5732388000000001E-8</v>
      </c>
      <c r="CJ284" s="121">
        <v>0</v>
      </c>
      <c r="CK284"/>
      <c r="CL284" s="322">
        <v>2.7514952E-9</v>
      </c>
      <c r="CM284" s="322">
        <v>1.6863897999999999</v>
      </c>
      <c r="CN284" s="322">
        <v>2.0359763999999999E-2</v>
      </c>
      <c r="CO284" s="322">
        <v>1.3828633999999999E-3</v>
      </c>
      <c r="CP284" s="322">
        <v>5.5812912999999998E-5</v>
      </c>
      <c r="CQ284" s="322">
        <v>2.4553514999999999E-9</v>
      </c>
      <c r="CR284" s="322">
        <v>3.1465847E-9</v>
      </c>
      <c r="CS284" s="322">
        <v>7.0067017000000005E-5</v>
      </c>
      <c r="CT284" s="322">
        <v>3.0549260000000002E-2</v>
      </c>
      <c r="CU284" s="322">
        <v>8.9408498999999999</v>
      </c>
      <c r="CV284" s="152" t="s">
        <v>1373</v>
      </c>
      <c r="CW284" s="136" t="s">
        <v>1453</v>
      </c>
      <c r="CX284" s="20" t="s">
        <v>4080</v>
      </c>
      <c r="DA284" s="32"/>
      <c r="DB284" s="14"/>
      <c r="DC284"/>
      <c r="DD284"/>
      <c r="DE284"/>
      <c r="DF284"/>
      <c r="DG284"/>
      <c r="DH284"/>
      <c r="DI284"/>
      <c r="DJ284"/>
      <c r="DK284"/>
      <c r="DL284"/>
      <c r="DM284"/>
      <c r="DN284"/>
    </row>
    <row r="285" spans="1:118" ht="14.4" customHeight="1">
      <c r="B285" s="278" t="s">
        <v>1552</v>
      </c>
      <c r="C285" s="277" t="s">
        <v>3549</v>
      </c>
      <c r="D285" s="277" t="s">
        <v>2830</v>
      </c>
      <c r="E285" s="278"/>
      <c r="F285"/>
      <c r="G285" s="210"/>
      <c r="H285" s="210"/>
      <c r="I285" s="210"/>
      <c r="J285" s="210"/>
      <c r="K285" s="210"/>
      <c r="L285" s="210"/>
      <c r="M285" s="210"/>
      <c r="N285" s="210"/>
      <c r="O285" s="210"/>
      <c r="P285" s="210"/>
      <c r="Q285" s="210"/>
      <c r="R285" s="210"/>
      <c r="S285" s="210"/>
      <c r="T285" s="210"/>
      <c r="U285" s="210"/>
      <c r="V285" s="210"/>
      <c r="W285" s="210"/>
      <c r="X285" s="210"/>
      <c r="Y285" s="210"/>
      <c r="Z285" s="210"/>
      <c r="AA285" s="210"/>
      <c r="AB285" s="210"/>
      <c r="AC285" s="210"/>
      <c r="AD285" s="210"/>
      <c r="AE285" s="210"/>
      <c r="AF285" s="210"/>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s="182"/>
      <c r="CW285" s="164"/>
      <c r="DA285" s="32"/>
      <c r="DB285" s="14"/>
      <c r="DC285"/>
      <c r="DD285"/>
      <c r="DE285"/>
      <c r="DF285"/>
      <c r="DG285"/>
      <c r="DH285"/>
      <c r="DI285"/>
      <c r="DJ285"/>
      <c r="DK285"/>
      <c r="DL285"/>
      <c r="DM285"/>
      <c r="DN285"/>
    </row>
    <row r="286" spans="1:118" ht="14.4" customHeight="1">
      <c r="A286" t="s">
        <v>2715</v>
      </c>
      <c r="B286" s="168" t="s">
        <v>1552</v>
      </c>
      <c r="C286" s="279" t="str">
        <f t="shared" si="108"/>
        <v>A.030.36.101</v>
      </c>
      <c r="D286" s="14" t="s">
        <v>2830</v>
      </c>
      <c r="E286" s="278" t="s">
        <v>1510</v>
      </c>
      <c r="F286" s="281" t="str">
        <f t="shared" si="109"/>
        <v>3-dimethylamino-propylamine</v>
      </c>
      <c r="G286" s="319">
        <f t="shared" si="82"/>
        <v>0.71213361078399995</v>
      </c>
      <c r="H286" s="319">
        <f t="shared" si="83"/>
        <v>2.518190553E-2</v>
      </c>
      <c r="I286" s="319">
        <f t="shared" si="96"/>
        <v>4.1722599233999999E-2</v>
      </c>
      <c r="J286" s="319">
        <f t="shared" si="97"/>
        <v>5.8795860199999999E-3</v>
      </c>
      <c r="K286" s="319">
        <v>0.63934952</v>
      </c>
      <c r="L286" s="319">
        <v>1.4963023000000001E-2</v>
      </c>
      <c r="M286" s="319">
        <v>2.4516131E-2</v>
      </c>
      <c r="N286" s="319">
        <v>2.1080096999999999E-2</v>
      </c>
      <c r="O286" s="319">
        <v>3.2418576000000001E-3</v>
      </c>
      <c r="P286" s="319">
        <v>3.8616989999999999E-4</v>
      </c>
      <c r="Q286" s="319">
        <v>4.7378102999999998E-4</v>
      </c>
      <c r="R286" s="319">
        <v>2.2266407E-3</v>
      </c>
      <c r="S286" s="319">
        <v>7.9451651999999998E-4</v>
      </c>
      <c r="T286" s="319">
        <v>0</v>
      </c>
      <c r="U286" s="319">
        <v>5.0850695E-3</v>
      </c>
      <c r="V286" s="319">
        <v>1.6804534000000001E-5</v>
      </c>
      <c r="W286" s="319">
        <v>0</v>
      </c>
      <c r="X286" s="319">
        <v>0</v>
      </c>
      <c r="Y286" s="210"/>
      <c r="Z286" s="320">
        <f t="shared" ref="Z286:Z360" si="110">K286/0.133</f>
        <v>4.8071392481203006</v>
      </c>
      <c r="AA286" s="210"/>
      <c r="AB286" s="321">
        <f t="shared" ref="AB286:AB360" si="111">K286</f>
        <v>0.63934952</v>
      </c>
      <c r="AC286" s="321">
        <f t="shared" ref="AC286:AC360" si="112">L286+M286+N286+O286+P286+Q286+R286</f>
        <v>6.688770023E-2</v>
      </c>
      <c r="AD286" s="321">
        <f t="shared" si="98"/>
        <v>4.17057947E-2</v>
      </c>
      <c r="AE286" s="321">
        <f t="shared" ref="AE286:AE360" si="113">V286+L286+M286+R286</f>
        <v>4.1722599233999999E-2</v>
      </c>
      <c r="AF286" s="321">
        <f t="shared" ref="AF286:AF360" si="114">S286+U286+X286</f>
        <v>5.8795860199999999E-3</v>
      </c>
      <c r="AG286"/>
      <c r="AH286" s="121">
        <v>117.07908</v>
      </c>
      <c r="AI286" s="121">
        <v>116.08754</v>
      </c>
      <c r="AJ286" s="121">
        <v>0.68940747000000002</v>
      </c>
      <c r="AK286" s="121">
        <v>0</v>
      </c>
      <c r="AL286" s="121">
        <v>0</v>
      </c>
      <c r="AM286" s="121">
        <v>0.16887932</v>
      </c>
      <c r="AN286" s="121">
        <v>0.13325012</v>
      </c>
      <c r="AO286"/>
      <c r="AP286" s="282">
        <v>9.7663738999999999E-2</v>
      </c>
      <c r="AQ286" s="282">
        <v>8.6269767999999997E-2</v>
      </c>
      <c r="AR286" s="282">
        <v>4.0444777999999997E-3</v>
      </c>
      <c r="AS286" s="282">
        <v>7.3494932000000004E-3</v>
      </c>
      <c r="AT286" s="255">
        <f t="shared" ref="AT286:AT301" si="115">AW286+AZ286+BA286+BB286+BC286+BK286+BL286+BP286</f>
        <v>5.1720483752070001E-6</v>
      </c>
      <c r="AU286" s="256">
        <f t="shared" ref="AU286:AU301" si="116">AX286+AY286+BD286+BE286+BF286+BG286+BH286+BI286+BJ286+BM286+BQ286+BR286</f>
        <v>1.4957388075339899E-8</v>
      </c>
      <c r="AV286" s="256">
        <f t="shared" ref="AV286:AV301" si="117">BN286+BO286</f>
        <v>1.029340788179</v>
      </c>
      <c r="AW286" s="272">
        <v>4.6071122999999996E-6</v>
      </c>
      <c r="AX286" s="272">
        <v>1.3905165000000001E-8</v>
      </c>
      <c r="AY286" s="272">
        <v>3.7969369999999999E-13</v>
      </c>
      <c r="AZ286" s="272">
        <v>2.8405191000000002E-9</v>
      </c>
      <c r="BA286" s="272">
        <v>3.5193706999999998E-11</v>
      </c>
      <c r="BB286" s="272">
        <v>3.1345291000000001E-9</v>
      </c>
      <c r="BC286" s="272">
        <v>5.5310697000000003E-7</v>
      </c>
      <c r="BD286" s="272">
        <v>4.5396135000000002E-10</v>
      </c>
      <c r="BE286" s="272">
        <v>5.7569883999999999E-10</v>
      </c>
      <c r="BF286" s="272">
        <v>3.9507536E-13</v>
      </c>
      <c r="BG286" s="272">
        <v>2.0265448999999999E-15</v>
      </c>
      <c r="BH286" s="272">
        <v>8.3720565000000004E-13</v>
      </c>
      <c r="BI286" s="272">
        <v>4.8369432000000001E-14</v>
      </c>
      <c r="BJ286" s="272">
        <v>3.6557652999999997E-14</v>
      </c>
      <c r="BK286" s="272">
        <v>4.2062010000000001E-9</v>
      </c>
      <c r="BL286" s="272">
        <v>1.6126623E-9</v>
      </c>
      <c r="BM286" s="272">
        <v>2.0863956999999999E-11</v>
      </c>
      <c r="BN286" s="272">
        <v>3.7388178999999998E-5</v>
      </c>
      <c r="BO286" s="273">
        <v>1.0293034000000001</v>
      </c>
      <c r="BP286" s="273">
        <v>0</v>
      </c>
      <c r="BQ286" s="273">
        <v>0</v>
      </c>
      <c r="BR286" s="273">
        <v>0</v>
      </c>
      <c r="BS286"/>
      <c r="BT286" s="121">
        <v>2.9470165999999999E-4</v>
      </c>
      <c r="BU286" s="274">
        <v>4.9713414000000004E-6</v>
      </c>
      <c r="BV286" s="121">
        <v>1.3403579999999999E-4</v>
      </c>
      <c r="BW286" s="274">
        <v>2.6215477999999998E-7</v>
      </c>
      <c r="BX286" s="274">
        <v>5.5364982999999996E-6</v>
      </c>
      <c r="BY286" s="274">
        <v>1.9651579999999999E-6</v>
      </c>
      <c r="BZ286" s="274">
        <v>5.0682116000000001E-10</v>
      </c>
      <c r="CA286" s="274">
        <v>3.009395E-6</v>
      </c>
      <c r="CB286" s="274">
        <v>5.1821280999999996E-7</v>
      </c>
      <c r="CC286" s="274">
        <v>3.1350365999999998E-7</v>
      </c>
      <c r="CD286" s="274">
        <v>2.6452492E-7</v>
      </c>
      <c r="CE286" s="274">
        <v>1.5167596000000001E-8</v>
      </c>
      <c r="CF286" s="274">
        <v>4.6693655000000002E-9</v>
      </c>
      <c r="CG286" s="274">
        <v>5.1134116999999997E-6</v>
      </c>
      <c r="CH286" s="274">
        <v>1.3850624000000001E-4</v>
      </c>
      <c r="CI286" s="274">
        <v>1.8507824000000001E-7</v>
      </c>
      <c r="CJ286" s="121">
        <v>0</v>
      </c>
      <c r="CK286"/>
      <c r="CL286" s="322">
        <v>7.7471988000000003E-9</v>
      </c>
      <c r="CM286" s="322">
        <v>4.7064349999999999</v>
      </c>
      <c r="CN286" s="322">
        <v>5.7235792000000001E-2</v>
      </c>
      <c r="CO286" s="322">
        <v>3.8936347999999998E-3</v>
      </c>
      <c r="CP286" s="322">
        <v>1.5714864000000001E-4</v>
      </c>
      <c r="CQ286" s="322">
        <v>6.9133671E-9</v>
      </c>
      <c r="CR286" s="322">
        <v>8.8596255999999994E-9</v>
      </c>
      <c r="CS286" s="322">
        <v>1.9728296E-4</v>
      </c>
      <c r="CT286" s="322">
        <v>8.6015484000000003E-2</v>
      </c>
      <c r="CU286" s="322">
        <v>15.704433999999999</v>
      </c>
      <c r="CV286" s="148" t="s">
        <v>1379</v>
      </c>
      <c r="CW286" s="136" t="s">
        <v>1471</v>
      </c>
      <c r="CX286" s="195" t="s">
        <v>3455</v>
      </c>
      <c r="DB286" s="14"/>
      <c r="DC286"/>
      <c r="DD286"/>
      <c r="DE286"/>
      <c r="DF286"/>
      <c r="DG286"/>
      <c r="DH286"/>
      <c r="DI286"/>
      <c r="DJ286"/>
      <c r="DK286"/>
      <c r="DL286"/>
      <c r="DM286"/>
      <c r="DN286"/>
    </row>
    <row r="287" spans="1:118" ht="14.4" customHeight="1">
      <c r="A287" t="s">
        <v>2716</v>
      </c>
      <c r="B287" s="168" t="s">
        <v>1552</v>
      </c>
      <c r="C287" s="279" t="str">
        <f t="shared" si="108"/>
        <v>A.030.36.102</v>
      </c>
      <c r="D287" s="14" t="s">
        <v>2830</v>
      </c>
      <c r="E287" s="278" t="s">
        <v>1510</v>
      </c>
      <c r="F287" s="281" t="str">
        <f t="shared" si="109"/>
        <v>Aminoethylethanol-amine</v>
      </c>
      <c r="G287" s="319">
        <f t="shared" ref="G287:G361" si="118">H287+I287+J287+K287</f>
        <v>0.43244085986390002</v>
      </c>
      <c r="H287" s="319">
        <f t="shared" ref="H287:H361" si="119">N287+O287+P287+Q287</f>
        <v>1.466790682E-2</v>
      </c>
      <c r="I287" s="319">
        <f t="shared" si="96"/>
        <v>2.4309015423900002E-2</v>
      </c>
      <c r="J287" s="319">
        <f t="shared" si="97"/>
        <v>3.42565762E-3</v>
      </c>
      <c r="K287" s="319">
        <v>0.39003828000000001</v>
      </c>
      <c r="L287" s="319">
        <v>8.7179939999999997E-3</v>
      </c>
      <c r="M287" s="319">
        <v>1.4283977E-2</v>
      </c>
      <c r="N287" s="319">
        <v>1.2275602E-2</v>
      </c>
      <c r="O287" s="319">
        <v>1.8888225E-3</v>
      </c>
      <c r="P287" s="319">
        <v>2.2499643E-4</v>
      </c>
      <c r="Q287" s="319">
        <v>2.7848589E-4</v>
      </c>
      <c r="R287" s="319">
        <v>1.2972534999999999E-3</v>
      </c>
      <c r="S287" s="319">
        <v>4.6291381999999999E-4</v>
      </c>
      <c r="T287" s="319">
        <v>0</v>
      </c>
      <c r="U287" s="319">
        <v>2.9627438000000002E-3</v>
      </c>
      <c r="V287" s="319">
        <v>9.7909239000000004E-6</v>
      </c>
      <c r="W287" s="319">
        <v>0</v>
      </c>
      <c r="X287" s="319">
        <v>0</v>
      </c>
      <c r="Y287" s="210"/>
      <c r="Z287" s="320">
        <f t="shared" si="110"/>
        <v>2.9326186466165414</v>
      </c>
      <c r="AA287" s="210"/>
      <c r="AB287" s="321">
        <f t="shared" si="111"/>
        <v>0.39003828000000001</v>
      </c>
      <c r="AC287" s="321">
        <f t="shared" si="112"/>
        <v>3.8967131319999994E-2</v>
      </c>
      <c r="AD287" s="321">
        <f t="shared" si="98"/>
        <v>2.4299224500000001E-2</v>
      </c>
      <c r="AE287" s="321">
        <f t="shared" si="113"/>
        <v>2.4309015423900002E-2</v>
      </c>
      <c r="AF287" s="321">
        <f t="shared" si="114"/>
        <v>3.42565762E-3</v>
      </c>
      <c r="AG287"/>
      <c r="AH287" s="121">
        <v>71.061363</v>
      </c>
      <c r="AI287" s="121">
        <v>70.483658000000005</v>
      </c>
      <c r="AJ287" s="121">
        <v>0.40167351000000001</v>
      </c>
      <c r="AK287" s="121">
        <v>0</v>
      </c>
      <c r="AL287" s="121">
        <v>0</v>
      </c>
      <c r="AM287" s="121">
        <v>9.8395149000000001E-2</v>
      </c>
      <c r="AN287" s="121">
        <v>7.7636300000000005E-2</v>
      </c>
      <c r="AO287"/>
      <c r="AP287" s="282">
        <v>5.9496021000000003E-2</v>
      </c>
      <c r="AQ287" s="282">
        <v>5.2545166999999997E-2</v>
      </c>
      <c r="AR287" s="282">
        <v>2.4655082E-3</v>
      </c>
      <c r="AS287" s="282">
        <v>4.4853463999999996E-3</v>
      </c>
      <c r="AT287" s="255">
        <f t="shared" si="115"/>
        <v>3.1501898244259994E-6</v>
      </c>
      <c r="AU287" s="256">
        <f t="shared" si="116"/>
        <v>9.1180037265737997E-9</v>
      </c>
      <c r="AV287" s="256">
        <f t="shared" si="117"/>
        <v>0.62819977369399993</v>
      </c>
      <c r="AW287" s="272">
        <v>2.8182726999999998E-6</v>
      </c>
      <c r="AX287" s="272">
        <v>8.5051476999999998E-9</v>
      </c>
      <c r="AY287" s="272">
        <v>2.3225315999999998E-13</v>
      </c>
      <c r="AZ287" s="272">
        <v>4.4210471999999997E-9</v>
      </c>
      <c r="BA287" s="272">
        <v>2.0505116E-11</v>
      </c>
      <c r="BB287" s="272">
        <v>1.8253336000000001E-9</v>
      </c>
      <c r="BC287" s="272">
        <v>3.2225995999999999E-7</v>
      </c>
      <c r="BD287" s="272">
        <v>2.6427625999999998E-10</v>
      </c>
      <c r="BE287" s="272">
        <v>3.3542278999999999E-10</v>
      </c>
      <c r="BF287" s="272">
        <v>2.3018506999999999E-13</v>
      </c>
      <c r="BG287" s="272">
        <v>1.1807377999999999E-15</v>
      </c>
      <c r="BH287" s="272">
        <v>4.8778604000000004E-13</v>
      </c>
      <c r="BI287" s="272">
        <v>2.8181766E-14</v>
      </c>
      <c r="BJ287" s="272">
        <v>2.12998E-14</v>
      </c>
      <c r="BK287" s="272">
        <v>2.4506836E-9</v>
      </c>
      <c r="BL287" s="272">
        <v>9.3959491000000001E-10</v>
      </c>
      <c r="BM287" s="272">
        <v>1.215609E-11</v>
      </c>
      <c r="BN287" s="272">
        <v>2.1783694E-5</v>
      </c>
      <c r="BO287" s="273">
        <v>0.62817798999999996</v>
      </c>
      <c r="BP287" s="273">
        <v>0</v>
      </c>
      <c r="BQ287" s="273">
        <v>0</v>
      </c>
      <c r="BR287" s="273">
        <v>0</v>
      </c>
      <c r="BS287"/>
      <c r="BT287" s="121">
        <v>1.7884494000000001E-4</v>
      </c>
      <c r="BU287" s="274">
        <v>2.8964818000000002E-6</v>
      </c>
      <c r="BV287" s="274">
        <v>8.1769189E-5</v>
      </c>
      <c r="BW287" s="274">
        <v>1.5273288999999999E-7</v>
      </c>
      <c r="BX287" s="274">
        <v>3.2257625E-6</v>
      </c>
      <c r="BY287" s="274">
        <v>1.1449715E-6</v>
      </c>
      <c r="BZ287" s="274">
        <v>2.9529218000000001E-10</v>
      </c>
      <c r="CA287" s="274">
        <v>1.7533814000000001E-6</v>
      </c>
      <c r="CB287" s="274">
        <v>3.0192937E-7</v>
      </c>
      <c r="CC287" s="274">
        <v>1.8427573E-7</v>
      </c>
      <c r="CD287" s="274">
        <v>1.5412170000000001E-7</v>
      </c>
      <c r="CE287" s="274">
        <v>8.8371852999999995E-9</v>
      </c>
      <c r="CF287" s="274">
        <v>2.7205398000000001E-9</v>
      </c>
      <c r="CG287" s="274">
        <v>2.9734333999999998E-6</v>
      </c>
      <c r="CH287" s="274">
        <v>8.4168973999999995E-5</v>
      </c>
      <c r="CI287" s="274">
        <v>1.0783322E-7</v>
      </c>
      <c r="CJ287" s="121">
        <v>0</v>
      </c>
      <c r="CK287"/>
      <c r="CL287" s="322">
        <v>4.5137959000000002E-9</v>
      </c>
      <c r="CM287" s="322">
        <v>2.8853825999999998</v>
      </c>
      <c r="CN287" s="322">
        <v>3.3348833000000001E-2</v>
      </c>
      <c r="CO287" s="322">
        <v>2.2685713000000001E-3</v>
      </c>
      <c r="CP287" s="322">
        <v>9.1560434999999994E-5</v>
      </c>
      <c r="CQ287" s="322">
        <v>4.0279756000000002E-9</v>
      </c>
      <c r="CR287" s="322">
        <v>5.1619356000000003E-9</v>
      </c>
      <c r="CS287" s="322">
        <v>1.1494413E-4</v>
      </c>
      <c r="CT287" s="322">
        <v>5.0115706000000003E-2</v>
      </c>
      <c r="CU287" s="322">
        <v>9.5403973000000004</v>
      </c>
      <c r="CV287" s="148" t="s">
        <v>1382</v>
      </c>
      <c r="CW287" s="136" t="s">
        <v>1471</v>
      </c>
      <c r="CX287" s="195" t="s">
        <v>3455</v>
      </c>
      <c r="DB287" s="14"/>
      <c r="DC287"/>
      <c r="DD287"/>
      <c r="DE287"/>
      <c r="DF287"/>
      <c r="DG287"/>
      <c r="DH287"/>
      <c r="DI287"/>
      <c r="DJ287"/>
      <c r="DK287"/>
      <c r="DL287"/>
      <c r="DM287"/>
      <c r="DN287"/>
    </row>
    <row r="288" spans="1:118" ht="14.4" customHeight="1">
      <c r="A288" t="s">
        <v>2717</v>
      </c>
      <c r="B288" s="168" t="s">
        <v>1552</v>
      </c>
      <c r="C288" s="279" t="str">
        <f t="shared" si="108"/>
        <v>A.030.36.103</v>
      </c>
      <c r="D288" s="14" t="s">
        <v>2830</v>
      </c>
      <c r="E288" s="278" t="s">
        <v>1510</v>
      </c>
      <c r="F288" s="281" t="str">
        <f t="shared" si="109"/>
        <v>Beef tallow</v>
      </c>
      <c r="G288" s="319">
        <f t="shared" si="118"/>
        <v>0.35666070938459998</v>
      </c>
      <c r="H288" s="319">
        <f t="shared" si="119"/>
        <v>5.2447808460000002E-3</v>
      </c>
      <c r="I288" s="319">
        <f t="shared" si="96"/>
        <v>7.886281548599999E-3</v>
      </c>
      <c r="J288" s="319">
        <f t="shared" si="97"/>
        <v>1.10499699E-3</v>
      </c>
      <c r="K288" s="319">
        <v>0.34242465</v>
      </c>
      <c r="L288" s="319">
        <v>2.8121190000000001E-3</v>
      </c>
      <c r="M288" s="319">
        <v>4.6075099E-3</v>
      </c>
      <c r="N288" s="319">
        <v>3.9596787000000001E-3</v>
      </c>
      <c r="O288" s="319">
        <v>6.0926787999999999E-4</v>
      </c>
      <c r="P288" s="319">
        <v>7.2575956000000004E-5</v>
      </c>
      <c r="Q288" s="319">
        <v>6.0325831000000003E-4</v>
      </c>
      <c r="R288" s="319">
        <v>4.6349443999999998E-4</v>
      </c>
      <c r="S288" s="319">
        <v>1.4931976E-4</v>
      </c>
      <c r="T288" s="319">
        <v>0</v>
      </c>
      <c r="U288" s="319">
        <v>9.5567722999999999E-4</v>
      </c>
      <c r="V288" s="319">
        <v>3.1582086E-6</v>
      </c>
      <c r="W288" s="319">
        <v>0</v>
      </c>
      <c r="X288" s="319">
        <v>0</v>
      </c>
      <c r="Y288" s="210"/>
      <c r="Z288" s="320">
        <f t="shared" si="110"/>
        <v>2.5746214285714286</v>
      </c>
      <c r="AA288" s="210"/>
      <c r="AB288" s="321">
        <f t="shared" si="111"/>
        <v>0.34242465</v>
      </c>
      <c r="AC288" s="321">
        <f t="shared" si="112"/>
        <v>1.3127904185999999E-2</v>
      </c>
      <c r="AD288" s="321">
        <f t="shared" si="98"/>
        <v>7.8831233399999992E-3</v>
      </c>
      <c r="AE288" s="321">
        <f t="shared" si="113"/>
        <v>7.8862815486000007E-3</v>
      </c>
      <c r="AF288" s="321">
        <f t="shared" si="114"/>
        <v>1.10499699E-3</v>
      </c>
      <c r="AG288"/>
      <c r="AH288" s="121">
        <v>16.082594</v>
      </c>
      <c r="AI288" s="121">
        <v>15.896247000000001</v>
      </c>
      <c r="AJ288" s="121">
        <v>0.12956577999999999</v>
      </c>
      <c r="AK288" s="121">
        <v>0</v>
      </c>
      <c r="AL288" s="121">
        <v>0</v>
      </c>
      <c r="AM288" s="121">
        <v>3.1738822999999999E-2</v>
      </c>
      <c r="AN288" s="121">
        <v>2.5042747000000001E-2</v>
      </c>
      <c r="AO288"/>
      <c r="AP288" s="282">
        <v>5.0378845999999998E-2</v>
      </c>
      <c r="AQ288" s="282">
        <v>4.7148338999999997E-2</v>
      </c>
      <c r="AR288" s="282">
        <v>2.2720176000000001E-3</v>
      </c>
      <c r="AS288" s="282">
        <v>9.5848875999999996E-4</v>
      </c>
      <c r="AT288" s="255">
        <f t="shared" si="115"/>
        <v>2.8266390637009999E-6</v>
      </c>
      <c r="AU288" s="256">
        <f t="shared" si="116"/>
        <v>8.4024321016108765E-9</v>
      </c>
      <c r="AV288" s="256">
        <f t="shared" si="117"/>
        <v>0.13424212665560001</v>
      </c>
      <c r="AW288" s="272">
        <v>2.7158102000000001E-6</v>
      </c>
      <c r="AX288" s="272">
        <v>8.2045975000000004E-9</v>
      </c>
      <c r="AY288" s="272">
        <v>2.2367034000000001E-13</v>
      </c>
      <c r="AZ288" s="272">
        <v>5.1901160000000002E-9</v>
      </c>
      <c r="BA288" s="272">
        <v>6.614231E-12</v>
      </c>
      <c r="BB288" s="272">
        <v>5.8878857000000003E-10</v>
      </c>
      <c r="BC288" s="272">
        <v>1.0394976E-7</v>
      </c>
      <c r="BD288" s="272">
        <v>8.5246249000000002E-11</v>
      </c>
      <c r="BE288" s="272">
        <v>1.0819562E-10</v>
      </c>
      <c r="BF288" s="272">
        <v>7.4249628999999997E-14</v>
      </c>
      <c r="BG288" s="272">
        <v>3.8086458E-16</v>
      </c>
      <c r="BH288" s="272">
        <v>1.5734265999999999E-13</v>
      </c>
      <c r="BI288" s="272">
        <v>9.0904491000000002E-15</v>
      </c>
      <c r="BJ288" s="272">
        <v>6.8705682000000003E-15</v>
      </c>
      <c r="BK288" s="272">
        <v>7.9050453999999997E-10</v>
      </c>
      <c r="BL288" s="272">
        <v>3.0308036E-10</v>
      </c>
      <c r="BM288" s="272">
        <v>3.9211281000000004E-12</v>
      </c>
      <c r="BN288" s="272">
        <v>7.0266555999999999E-6</v>
      </c>
      <c r="BO288" s="273">
        <v>0.1342351</v>
      </c>
      <c r="BP288" s="273">
        <v>0</v>
      </c>
      <c r="BQ288" s="273">
        <v>0</v>
      </c>
      <c r="BR288" s="273">
        <v>0</v>
      </c>
      <c r="BS288"/>
      <c r="BT288" s="274">
        <v>9.5684624999999997E-5</v>
      </c>
      <c r="BU288" s="274">
        <v>9.3430340999999998E-7</v>
      </c>
      <c r="BV288" s="274">
        <v>7.1787277E-5</v>
      </c>
      <c r="BW288" s="274">
        <v>5.4542814999999998E-8</v>
      </c>
      <c r="BX288" s="274">
        <v>1.0405178E-6</v>
      </c>
      <c r="BY288" s="274">
        <v>3.6932764999999998E-7</v>
      </c>
      <c r="BZ288" s="274">
        <v>9.5250899000000003E-11</v>
      </c>
      <c r="CA288" s="274">
        <v>5.6557933999999995E-7</v>
      </c>
      <c r="CB288" s="274">
        <v>9.7391822000000006E-8</v>
      </c>
      <c r="CC288" s="274">
        <v>3.9917953999999998E-7</v>
      </c>
      <c r="CD288" s="274">
        <v>4.9714255000000003E-8</v>
      </c>
      <c r="CE288" s="274">
        <v>2.850566E-9</v>
      </c>
      <c r="CF288" s="274">
        <v>8.7755069999999995E-10</v>
      </c>
      <c r="CG288" s="274">
        <v>1.5351229999999999E-6</v>
      </c>
      <c r="CH288" s="274">
        <v>1.8813062000000001E-5</v>
      </c>
      <c r="CI288" s="274">
        <v>3.4783213E-8</v>
      </c>
      <c r="CJ288" s="121">
        <v>0</v>
      </c>
      <c r="CK288"/>
      <c r="CL288" s="322">
        <v>1.4559921999999999E-9</v>
      </c>
      <c r="CM288" s="322">
        <v>2.3415051</v>
      </c>
      <c r="CN288" s="322">
        <v>1.1458143E-2</v>
      </c>
      <c r="CO288" s="322">
        <v>7.3176152000000003E-4</v>
      </c>
      <c r="CP288" s="322">
        <v>2.9534183999999999E-5</v>
      </c>
      <c r="CQ288" s="322">
        <v>1.2992836E-9</v>
      </c>
      <c r="CR288" s="322">
        <v>1.6650593E-9</v>
      </c>
      <c r="CS288" s="322">
        <v>3.7076943000000002E-5</v>
      </c>
      <c r="CT288" s="322">
        <v>1.6165569000000001E-2</v>
      </c>
      <c r="CU288" s="322">
        <v>2.1394351999999999</v>
      </c>
      <c r="CW288" s="139" t="s">
        <v>1443</v>
      </c>
      <c r="CX288" s="195" t="s">
        <v>3455</v>
      </c>
      <c r="DB288" s="14"/>
      <c r="DC288"/>
      <c r="DD288"/>
      <c r="DE288"/>
      <c r="DF288"/>
      <c r="DG288"/>
      <c r="DH288"/>
      <c r="DI288"/>
      <c r="DJ288"/>
      <c r="DK288"/>
      <c r="DL288"/>
      <c r="DM288"/>
      <c r="DN288"/>
    </row>
    <row r="289" spans="1:118" ht="14.4" customHeight="1">
      <c r="A289" t="s">
        <v>2718</v>
      </c>
      <c r="B289" s="168" t="s">
        <v>1552</v>
      </c>
      <c r="C289" s="279" t="str">
        <f t="shared" si="108"/>
        <v>A.030.36.104</v>
      </c>
      <c r="D289" s="14" t="s">
        <v>2830</v>
      </c>
      <c r="E289" s="278" t="s">
        <v>1510</v>
      </c>
      <c r="F289" s="281" t="str">
        <f t="shared" si="109"/>
        <v>C16–C18 fatty alcohol (palm oil)</v>
      </c>
      <c r="G289" s="319">
        <f t="shared" si="118"/>
        <v>0.26045966015060001</v>
      </c>
      <c r="H289" s="319">
        <f t="shared" si="119"/>
        <v>3.496034728E-3</v>
      </c>
      <c r="I289" s="319">
        <f t="shared" si="96"/>
        <v>5.1282478795999994E-3</v>
      </c>
      <c r="J289" s="319">
        <f t="shared" si="97"/>
        <v>7.1799754299999995E-4</v>
      </c>
      <c r="K289" s="319">
        <v>0.25111738</v>
      </c>
      <c r="L289" s="319">
        <v>1.8272398999999999E-3</v>
      </c>
      <c r="M289" s="319">
        <v>2.9938369E-3</v>
      </c>
      <c r="N289" s="319">
        <v>2.6279735000000002E-3</v>
      </c>
      <c r="O289" s="319">
        <v>3.9588600000000002E-4</v>
      </c>
      <c r="P289" s="319">
        <v>4.7157918E-5</v>
      </c>
      <c r="Q289" s="319">
        <v>4.2501730999999998E-4</v>
      </c>
      <c r="R289" s="319">
        <v>3.0511896000000001E-4</v>
      </c>
      <c r="S289" s="319">
        <v>9.7023992999999999E-5</v>
      </c>
      <c r="T289" s="319">
        <v>0</v>
      </c>
      <c r="U289" s="319">
        <v>6.2097355E-4</v>
      </c>
      <c r="V289" s="319">
        <v>2.0521196000000002E-6</v>
      </c>
      <c r="W289" s="319">
        <v>0</v>
      </c>
      <c r="X289" s="319">
        <v>0</v>
      </c>
      <c r="Y289" s="210"/>
      <c r="Z289" s="320">
        <f t="shared" si="110"/>
        <v>1.8881006015037594</v>
      </c>
      <c r="AA289" s="210"/>
      <c r="AB289" s="321">
        <f t="shared" si="111"/>
        <v>0.25111738</v>
      </c>
      <c r="AC289" s="321">
        <f t="shared" si="112"/>
        <v>8.6222304879999996E-3</v>
      </c>
      <c r="AD289" s="321">
        <f t="shared" si="98"/>
        <v>5.1261957599999996E-3</v>
      </c>
      <c r="AE289" s="321">
        <f t="shared" si="113"/>
        <v>5.1282478795999994E-3</v>
      </c>
      <c r="AF289" s="321">
        <f t="shared" si="114"/>
        <v>7.1799754299999995E-4</v>
      </c>
      <c r="AG289"/>
      <c r="AH289" s="121">
        <v>10.665665000000001</v>
      </c>
      <c r="AI289" s="121">
        <v>10.544581000000001</v>
      </c>
      <c r="AJ289" s="121">
        <v>8.4188388000000003E-2</v>
      </c>
      <c r="AK289" s="121">
        <v>0</v>
      </c>
      <c r="AL289" s="121">
        <v>0</v>
      </c>
      <c r="AM289" s="121">
        <v>2.0623039999999999E-2</v>
      </c>
      <c r="AN289" s="121">
        <v>1.6272108E-2</v>
      </c>
      <c r="AO289"/>
      <c r="AP289" s="282">
        <v>3.6778612000000002E-2</v>
      </c>
      <c r="AQ289" s="282">
        <v>3.4477960000000002E-2</v>
      </c>
      <c r="AR289" s="282">
        <v>1.6624558E-3</v>
      </c>
      <c r="AS289" s="282">
        <v>6.3819600000000005E-4</v>
      </c>
      <c r="AT289" s="255">
        <f t="shared" si="115"/>
        <v>2.0670240199107005E-6</v>
      </c>
      <c r="AU289" s="256">
        <f t="shared" si="116"/>
        <v>6.1481354822954299E-9</v>
      </c>
      <c r="AV289" s="256">
        <f t="shared" si="117"/>
        <v>8.9383192733200001E-2</v>
      </c>
      <c r="AW289" s="272">
        <v>1.9922679E-6</v>
      </c>
      <c r="AX289" s="272">
        <v>6.0176990999999997E-9</v>
      </c>
      <c r="AY289" s="272">
        <v>1.6407189E-13</v>
      </c>
      <c r="AZ289" s="272">
        <v>6.1066837999999998E-9</v>
      </c>
      <c r="BA289" s="272">
        <v>4.2977507000000003E-12</v>
      </c>
      <c r="BB289" s="272">
        <v>3.9077909E-10</v>
      </c>
      <c r="BC289" s="272">
        <v>6.7543776999999998E-8</v>
      </c>
      <c r="BD289" s="272">
        <v>5.7260736999999997E-11</v>
      </c>
      <c r="BE289" s="272">
        <v>7.0302627999999997E-11</v>
      </c>
      <c r="BF289" s="272">
        <v>4.8245426999999999E-14</v>
      </c>
      <c r="BG289" s="272">
        <v>2.4747562999999998E-16</v>
      </c>
      <c r="BH289" s="272">
        <v>1.0223706E-13</v>
      </c>
      <c r="BI289" s="272">
        <v>5.9067311000000002E-15</v>
      </c>
      <c r="BJ289" s="272">
        <v>4.4643116999999999E-15</v>
      </c>
      <c r="BK289" s="272">
        <v>5.1364874999999999E-10</v>
      </c>
      <c r="BL289" s="272">
        <v>1.9693352E-10</v>
      </c>
      <c r="BM289" s="272">
        <v>2.5478443999999999E-12</v>
      </c>
      <c r="BN289" s="272">
        <v>4.5657332000000003E-6</v>
      </c>
      <c r="BO289" s="273">
        <v>8.9378627000000002E-2</v>
      </c>
      <c r="BP289" s="273">
        <v>0</v>
      </c>
      <c r="BQ289" s="273">
        <v>0</v>
      </c>
      <c r="BR289" s="273">
        <v>0</v>
      </c>
      <c r="BS289"/>
      <c r="BT289" s="274">
        <v>6.8551408999999993E-5</v>
      </c>
      <c r="BU289" s="274">
        <v>6.0708540999999999E-7</v>
      </c>
      <c r="BV289" s="274">
        <v>5.2645254999999999E-5</v>
      </c>
      <c r="BW289" s="274">
        <v>3.5903465E-8</v>
      </c>
      <c r="BX289" s="274">
        <v>6.7610069000000004E-7</v>
      </c>
      <c r="BY289" s="274">
        <v>2.3997924999999999E-7</v>
      </c>
      <c r="BZ289" s="274">
        <v>6.1891490999999994E-11</v>
      </c>
      <c r="CA289" s="274">
        <v>3.6749836000000001E-7</v>
      </c>
      <c r="CB289" s="274">
        <v>6.3282605999999998E-8</v>
      </c>
      <c r="CC289" s="274">
        <v>2.8123643000000002E-7</v>
      </c>
      <c r="CD289" s="274">
        <v>3.2302996E-8</v>
      </c>
      <c r="CE289" s="274">
        <v>1.8522217E-9</v>
      </c>
      <c r="CF289" s="274">
        <v>5.7020902000000002E-10</v>
      </c>
      <c r="CG289" s="274">
        <v>1.0906145000000001E-6</v>
      </c>
      <c r="CH289" s="274">
        <v>1.2487065E-5</v>
      </c>
      <c r="CI289" s="274">
        <v>2.2601203E-8</v>
      </c>
      <c r="CJ289" s="121">
        <v>0</v>
      </c>
      <c r="CK289"/>
      <c r="CL289" s="322">
        <v>9.4606486000000008E-10</v>
      </c>
      <c r="CM289" s="322">
        <v>1.7342611000000001</v>
      </c>
      <c r="CN289" s="322">
        <v>7.4873502999999999E-3</v>
      </c>
      <c r="CO289" s="322">
        <v>4.7547909999999999E-4</v>
      </c>
      <c r="CP289" s="322">
        <v>1.9190524000000001E-5</v>
      </c>
      <c r="CQ289" s="322">
        <v>8.4423980999999995E-10</v>
      </c>
      <c r="CR289" s="322">
        <v>1.0819111E-9</v>
      </c>
      <c r="CS289" s="322">
        <v>2.4091608E-5</v>
      </c>
      <c r="CT289" s="322">
        <v>1.0503955000000001E-2</v>
      </c>
      <c r="CU289" s="322">
        <v>1.4197192000000001</v>
      </c>
      <c r="CV289" s="148" t="s">
        <v>1374</v>
      </c>
      <c r="CW289" s="139" t="s">
        <v>1443</v>
      </c>
      <c r="CX289" s="195" t="s">
        <v>3455</v>
      </c>
      <c r="DB289" s="14"/>
      <c r="DC289"/>
      <c r="DD289"/>
      <c r="DE289"/>
      <c r="DF289"/>
      <c r="DG289"/>
      <c r="DH289"/>
      <c r="DI289"/>
      <c r="DJ289"/>
      <c r="DK289"/>
      <c r="DL289"/>
      <c r="DM289"/>
      <c r="DN289"/>
    </row>
    <row r="290" spans="1:118" ht="14.4" customHeight="1">
      <c r="A290" t="s">
        <v>2719</v>
      </c>
      <c r="B290" s="168" t="s">
        <v>1552</v>
      </c>
      <c r="C290" s="279" t="str">
        <f t="shared" si="108"/>
        <v>A.030.36.105</v>
      </c>
      <c r="D290" s="14" t="s">
        <v>2830</v>
      </c>
      <c r="E290" s="278" t="s">
        <v>1510</v>
      </c>
      <c r="F290" s="281" t="str">
        <f t="shared" si="109"/>
        <v>C16–C18 fatty alcohol (tallow)</v>
      </c>
      <c r="G290" s="319">
        <f t="shared" si="118"/>
        <v>0.4031155593661</v>
      </c>
      <c r="H290" s="319">
        <f t="shared" si="119"/>
        <v>6.961876467E-3</v>
      </c>
      <c r="I290" s="319">
        <f t="shared" si="96"/>
        <v>1.0737298909099998E-2</v>
      </c>
      <c r="J290" s="319">
        <f t="shared" si="97"/>
        <v>1.5068039900000001E-3</v>
      </c>
      <c r="K290" s="319">
        <v>0.38390957999999997</v>
      </c>
      <c r="L290" s="319">
        <v>3.8346819999999998E-3</v>
      </c>
      <c r="M290" s="319">
        <v>6.2829258999999998E-3</v>
      </c>
      <c r="N290" s="319">
        <v>5.3995255999999998E-3</v>
      </c>
      <c r="O290" s="319">
        <v>8.3081425000000001E-4</v>
      </c>
      <c r="P290" s="319">
        <v>9.8966546999999997E-5</v>
      </c>
      <c r="Q290" s="319">
        <v>6.3257006999999999E-4</v>
      </c>
      <c r="R290" s="319">
        <v>6.1538439000000003E-4</v>
      </c>
      <c r="S290" s="319">
        <v>2.0361648999999999E-4</v>
      </c>
      <c r="T290" s="319">
        <v>0</v>
      </c>
      <c r="U290" s="319">
        <v>1.3031875000000001E-3</v>
      </c>
      <c r="V290" s="319">
        <v>4.3066190999999998E-6</v>
      </c>
      <c r="W290" s="319">
        <v>0</v>
      </c>
      <c r="X290" s="319">
        <v>0</v>
      </c>
      <c r="Y290" s="210"/>
      <c r="Z290" s="320">
        <f t="shared" si="110"/>
        <v>2.8865381954887215</v>
      </c>
      <c r="AA290" s="210"/>
      <c r="AB290" s="321">
        <f t="shared" si="111"/>
        <v>0.38390957999999997</v>
      </c>
      <c r="AC290" s="321">
        <f t="shared" si="112"/>
        <v>1.7694868757E-2</v>
      </c>
      <c r="AD290" s="321">
        <f t="shared" si="98"/>
        <v>1.0732992289999998E-2</v>
      </c>
      <c r="AE290" s="321">
        <f t="shared" si="113"/>
        <v>1.0737298909099999E-2</v>
      </c>
      <c r="AF290" s="321">
        <f t="shared" si="114"/>
        <v>1.5068039900000001E-3</v>
      </c>
      <c r="AG290"/>
      <c r="AH290" s="121">
        <v>22.066251000000001</v>
      </c>
      <c r="AI290" s="121">
        <v>21.812142999999999</v>
      </c>
      <c r="AJ290" s="121">
        <v>0.17667943</v>
      </c>
      <c r="AK290" s="121">
        <v>0</v>
      </c>
      <c r="AL290" s="121">
        <v>0</v>
      </c>
      <c r="AM290" s="121">
        <v>4.3279922999999998E-2</v>
      </c>
      <c r="AN290" s="121">
        <v>3.4148971E-2</v>
      </c>
      <c r="AO290"/>
      <c r="AP290" s="282">
        <v>5.6595864000000003E-2</v>
      </c>
      <c r="AQ290" s="282">
        <v>5.2745225E-2</v>
      </c>
      <c r="AR290" s="282">
        <v>2.5339362000000002E-3</v>
      </c>
      <c r="AS290" s="282">
        <v>1.3167023E-3</v>
      </c>
      <c r="AT290" s="255">
        <f t="shared" si="115"/>
        <v>3.1621837999752998E-6</v>
      </c>
      <c r="AU290" s="256">
        <f t="shared" si="116"/>
        <v>9.3710659052249007E-9</v>
      </c>
      <c r="AV290" s="256">
        <f t="shared" si="117"/>
        <v>0.18441209173869999</v>
      </c>
      <c r="AW290" s="272">
        <v>3.0129232999999998E-6</v>
      </c>
      <c r="AX290" s="272">
        <v>9.1013501000000007E-9</v>
      </c>
      <c r="AY290" s="272">
        <v>2.4815844E-13</v>
      </c>
      <c r="AZ290" s="272">
        <v>5.2086304000000002E-9</v>
      </c>
      <c r="BA290" s="272">
        <v>9.0193453E-12</v>
      </c>
      <c r="BB290" s="272">
        <v>8.0288810999999996E-10</v>
      </c>
      <c r="BC290" s="272">
        <v>1.4174872E-7</v>
      </c>
      <c r="BD290" s="272">
        <v>1.1624410000000001E-10</v>
      </c>
      <c r="BE290" s="272">
        <v>1.475385E-10</v>
      </c>
      <c r="BF290" s="272">
        <v>1.0124881E-13</v>
      </c>
      <c r="BG290" s="272">
        <v>5.1935730000000002E-16</v>
      </c>
      <c r="BH290" s="272">
        <v>2.1455674E-13</v>
      </c>
      <c r="BI290" s="272">
        <v>1.2395984E-14</v>
      </c>
      <c r="BJ290" s="272">
        <v>9.3688935999999992E-15</v>
      </c>
      <c r="BK290" s="272">
        <v>1.0779535000000001E-9</v>
      </c>
      <c r="BL290" s="272">
        <v>4.1328861999999998E-10</v>
      </c>
      <c r="BM290" s="272">
        <v>5.346957E-12</v>
      </c>
      <c r="BN290" s="272">
        <v>9.5817387000000003E-6</v>
      </c>
      <c r="BO290" s="273">
        <v>0.18440250999999999</v>
      </c>
      <c r="BP290" s="273">
        <v>0</v>
      </c>
      <c r="BQ290" s="273">
        <v>0</v>
      </c>
      <c r="BR290" s="273">
        <v>0</v>
      </c>
      <c r="BS290"/>
      <c r="BT290" s="121">
        <v>1.128961E-4</v>
      </c>
      <c r="BU290" s="274">
        <v>1.2740415E-6</v>
      </c>
      <c r="BV290" s="274">
        <v>8.0484344000000005E-5</v>
      </c>
      <c r="BW290" s="274">
        <v>7.2425828000000001E-8</v>
      </c>
      <c r="BX290" s="274">
        <v>1.4188784000000001E-6</v>
      </c>
      <c r="BY290" s="274">
        <v>5.0362522999999997E-7</v>
      </c>
      <c r="BZ290" s="274">
        <v>1.2988672E-10</v>
      </c>
      <c r="CA290" s="274">
        <v>7.7123938000000004E-7</v>
      </c>
      <c r="CB290" s="274">
        <v>1.3280614000000001E-7</v>
      </c>
      <c r="CC290" s="274">
        <v>4.1857529999999998E-7</v>
      </c>
      <c r="CD290" s="274">
        <v>6.7791711E-8</v>
      </c>
      <c r="CE290" s="274">
        <v>3.8871092999999996E-9</v>
      </c>
      <c r="CF290" s="274">
        <v>1.196652E-9</v>
      </c>
      <c r="CG290" s="274">
        <v>1.8804436E-6</v>
      </c>
      <c r="CH290" s="274">
        <v>2.5819280000000001E-5</v>
      </c>
      <c r="CI290" s="274">
        <v>4.7431335999999998E-8</v>
      </c>
      <c r="CJ290" s="121">
        <v>0</v>
      </c>
      <c r="CK290"/>
      <c r="CL290" s="322">
        <v>1.9854306E-9</v>
      </c>
      <c r="CM290" s="322">
        <v>2.6471396</v>
      </c>
      <c r="CN290" s="322">
        <v>1.5365548999999999E-2</v>
      </c>
      <c r="CO290" s="322">
        <v>9.9784990999999992E-4</v>
      </c>
      <c r="CP290" s="322">
        <v>4.0273617E-5</v>
      </c>
      <c r="CQ290" s="322">
        <v>1.7717385000000001E-9</v>
      </c>
      <c r="CR290" s="322">
        <v>2.2705202000000002E-9</v>
      </c>
      <c r="CS290" s="322">
        <v>5.0559127999999998E-5</v>
      </c>
      <c r="CT290" s="322">
        <v>2.2043809000000001E-2</v>
      </c>
      <c r="CU290" s="322">
        <v>2.9359869999999999</v>
      </c>
      <c r="CV290" s="148" t="s">
        <v>1374</v>
      </c>
      <c r="CW290" s="139" t="s">
        <v>1443</v>
      </c>
      <c r="CX290" s="195" t="s">
        <v>3455</v>
      </c>
      <c r="DB290" s="14"/>
      <c r="DC290"/>
      <c r="DD290"/>
      <c r="DE290"/>
      <c r="DF290"/>
      <c r="DG290"/>
      <c r="DH290"/>
      <c r="DI290"/>
      <c r="DJ290"/>
      <c r="DK290"/>
      <c r="DL290"/>
      <c r="DM290"/>
      <c r="DN290"/>
    </row>
    <row r="291" spans="1:118" ht="14.4" customHeight="1">
      <c r="A291" t="s">
        <v>3550</v>
      </c>
      <c r="B291" s="168" t="s">
        <v>1552</v>
      </c>
      <c r="C291" s="279" t="str">
        <f t="shared" si="108"/>
        <v>A.030.36.106</v>
      </c>
      <c r="D291" s="14" t="s">
        <v>2830</v>
      </c>
      <c r="E291" s="278" t="s">
        <v>1510</v>
      </c>
      <c r="F291" s="281" t="str">
        <f t="shared" si="109"/>
        <v>Chloroacetic acid (2)</v>
      </c>
      <c r="G291" s="319">
        <f t="shared" si="118"/>
        <v>0.21345947785470001</v>
      </c>
      <c r="H291" s="319">
        <f t="shared" si="119"/>
        <v>7.81289984E-3</v>
      </c>
      <c r="I291" s="319">
        <f t="shared" si="96"/>
        <v>1.29676787247E-2</v>
      </c>
      <c r="J291" s="319">
        <f t="shared" si="97"/>
        <v>1.82755929E-3</v>
      </c>
      <c r="K291" s="319">
        <v>0.19085134000000001</v>
      </c>
      <c r="L291" s="319">
        <v>4.6509756999999997E-3</v>
      </c>
      <c r="M291" s="319">
        <v>7.6203803999999997E-3</v>
      </c>
      <c r="N291" s="319">
        <v>6.5489296000000004E-3</v>
      </c>
      <c r="O291" s="319">
        <v>1.0076707E-3</v>
      </c>
      <c r="P291" s="319">
        <v>1.2003368E-4</v>
      </c>
      <c r="Q291" s="319">
        <v>1.3626586E-4</v>
      </c>
      <c r="R291" s="319">
        <v>6.9109925000000001E-4</v>
      </c>
      <c r="S291" s="319">
        <v>2.4696058999999998E-4</v>
      </c>
      <c r="T291" s="319">
        <v>0</v>
      </c>
      <c r="U291" s="319">
        <v>1.5805986999999999E-3</v>
      </c>
      <c r="V291" s="319">
        <v>5.2233747E-6</v>
      </c>
      <c r="W291" s="319">
        <v>0</v>
      </c>
      <c r="X291" s="319">
        <v>0</v>
      </c>
      <c r="Y291" s="210"/>
      <c r="Z291" s="320">
        <f t="shared" si="110"/>
        <v>1.4349724812030076</v>
      </c>
      <c r="AA291" s="210"/>
      <c r="AB291" s="321">
        <f t="shared" si="111"/>
        <v>0.19085134000000001</v>
      </c>
      <c r="AC291" s="321">
        <f t="shared" si="112"/>
        <v>2.0775355189999997E-2</v>
      </c>
      <c r="AD291" s="321">
        <f t="shared" si="98"/>
        <v>1.2962455349999999E-2</v>
      </c>
      <c r="AE291" s="321">
        <f t="shared" si="113"/>
        <v>1.29676787247E-2</v>
      </c>
      <c r="AF291" s="321">
        <f t="shared" si="114"/>
        <v>1.82755929E-3</v>
      </c>
      <c r="AG291"/>
      <c r="AH291" s="121">
        <v>31.283132999999999</v>
      </c>
      <c r="AI291" s="121">
        <v>30.974931999999999</v>
      </c>
      <c r="AJ291" s="121">
        <v>0.21428941000000001</v>
      </c>
      <c r="AK291" s="121">
        <v>0</v>
      </c>
      <c r="AL291" s="121">
        <v>0</v>
      </c>
      <c r="AM291" s="121">
        <v>5.2492975999999997E-2</v>
      </c>
      <c r="AN291" s="121">
        <v>4.1418306000000002E-2</v>
      </c>
      <c r="AO291"/>
      <c r="AP291" s="282">
        <v>2.8874263000000001E-2</v>
      </c>
      <c r="AQ291" s="282">
        <v>2.5749108E-2</v>
      </c>
      <c r="AR291" s="282">
        <v>1.2054642999999999E-3</v>
      </c>
      <c r="AS291" s="282">
        <v>1.9196907E-3</v>
      </c>
      <c r="AT291" s="255">
        <f t="shared" si="115"/>
        <v>1.5437115840749999E-6</v>
      </c>
      <c r="AU291" s="256">
        <f t="shared" si="116"/>
        <v>4.4580780896785613E-9</v>
      </c>
      <c r="AV291" s="256">
        <f t="shared" si="117"/>
        <v>0.26886424141599996</v>
      </c>
      <c r="AW291" s="272">
        <v>1.3687358E-6</v>
      </c>
      <c r="AX291" s="272">
        <v>4.1311357000000001E-9</v>
      </c>
      <c r="AY291" s="272">
        <v>1.1280968E-13</v>
      </c>
      <c r="AZ291" s="272">
        <v>2.5941013E-10</v>
      </c>
      <c r="BA291" s="272">
        <v>1.0939304999999999E-11</v>
      </c>
      <c r="BB291" s="272">
        <v>9.7379994000000003E-10</v>
      </c>
      <c r="BC291" s="272">
        <v>1.7192295E-7</v>
      </c>
      <c r="BD291" s="272">
        <v>1.4098913999999999E-10</v>
      </c>
      <c r="BE291" s="272">
        <v>1.7894521E-10</v>
      </c>
      <c r="BF291" s="272">
        <v>1.2280178E-13</v>
      </c>
      <c r="BG291" s="272">
        <v>6.2991355999999996E-16</v>
      </c>
      <c r="BH291" s="272">
        <v>2.6022971000000001E-13</v>
      </c>
      <c r="BI291" s="272">
        <v>1.5034733E-14</v>
      </c>
      <c r="BJ291" s="272">
        <v>1.1363262E-14</v>
      </c>
      <c r="BK291" s="272">
        <v>1.3074188000000001E-9</v>
      </c>
      <c r="BL291" s="272">
        <v>5.012659E-10</v>
      </c>
      <c r="BM291" s="272">
        <v>6.4851705999999999E-12</v>
      </c>
      <c r="BN291" s="272">
        <v>1.1621416000000001E-5</v>
      </c>
      <c r="BO291" s="273">
        <v>0.26885261999999999</v>
      </c>
      <c r="BP291" s="273">
        <v>0</v>
      </c>
      <c r="BQ291" s="273">
        <v>0</v>
      </c>
      <c r="BR291" s="273">
        <v>0</v>
      </c>
      <c r="BS291"/>
      <c r="BT291" s="274">
        <v>8.3700502000000001E-5</v>
      </c>
      <c r="BU291" s="274">
        <v>1.5452484000000001E-6</v>
      </c>
      <c r="BV291" s="274">
        <v>4.0010839E-5</v>
      </c>
      <c r="BW291" s="274">
        <v>8.1367555999999995E-8</v>
      </c>
      <c r="BX291" s="274">
        <v>1.7209169E-6</v>
      </c>
      <c r="BY291" s="274">
        <v>6.1083257999999996E-7</v>
      </c>
      <c r="BZ291" s="274">
        <v>1.5753586999999999E-10</v>
      </c>
      <c r="CA291" s="274">
        <v>9.3541409999999998E-7</v>
      </c>
      <c r="CB291" s="274">
        <v>1.6107675E-7</v>
      </c>
      <c r="CC291" s="274">
        <v>9.0167913000000006E-8</v>
      </c>
      <c r="CD291" s="274">
        <v>8.2222620000000006E-8</v>
      </c>
      <c r="CE291" s="274">
        <v>4.7145633000000001E-9</v>
      </c>
      <c r="CF291" s="274">
        <v>1.4513848999999999E-9</v>
      </c>
      <c r="CG291" s="274">
        <v>1.5738413999999999E-6</v>
      </c>
      <c r="CH291" s="274">
        <v>3.6824723000000003E-5</v>
      </c>
      <c r="CI291" s="274">
        <v>5.7528105000000001E-8</v>
      </c>
      <c r="CJ291" s="121">
        <v>0</v>
      </c>
      <c r="CK291"/>
      <c r="CL291" s="322">
        <v>2.4080717000000001E-9</v>
      </c>
      <c r="CM291" s="322">
        <v>1.4058478999999999</v>
      </c>
      <c r="CN291" s="322">
        <v>1.7776154999999998E-2</v>
      </c>
      <c r="CO291" s="322">
        <v>1.2102635E-3</v>
      </c>
      <c r="CP291" s="322">
        <v>4.8846713999999999E-5</v>
      </c>
      <c r="CQ291" s="322">
        <v>2.1488907999999999E-9</v>
      </c>
      <c r="CR291" s="322">
        <v>2.7538488E-9</v>
      </c>
      <c r="CS291" s="322">
        <v>6.1321714999999994E-5</v>
      </c>
      <c r="CT291" s="322">
        <v>2.6736302999999999E-2</v>
      </c>
      <c r="CU291" s="322">
        <v>4.1808066000000004</v>
      </c>
      <c r="CV291" s="148" t="s">
        <v>1259</v>
      </c>
      <c r="CW291" s="136" t="s">
        <v>1437</v>
      </c>
      <c r="CX291" s="195" t="s">
        <v>3455</v>
      </c>
      <c r="DB291"/>
      <c r="DC291"/>
      <c r="DD291"/>
      <c r="DE291"/>
      <c r="DF291"/>
      <c r="DG291"/>
      <c r="DH291"/>
      <c r="DI291"/>
      <c r="DJ291"/>
      <c r="DK291"/>
      <c r="DL291"/>
      <c r="DM291"/>
      <c r="DN291"/>
    </row>
    <row r="292" spans="1:118" ht="14.4" customHeight="1">
      <c r="A292" t="s">
        <v>2720</v>
      </c>
      <c r="B292" s="168" t="s">
        <v>1552</v>
      </c>
      <c r="C292" s="279" t="str">
        <f t="shared" si="108"/>
        <v>A.030.36.107</v>
      </c>
      <c r="D292" s="14" t="s">
        <v>2830</v>
      </c>
      <c r="E292" s="278" t="s">
        <v>1510</v>
      </c>
      <c r="F292" s="281" t="str">
        <f t="shared" si="109"/>
        <v>Coconut oil methyl ester</v>
      </c>
      <c r="G292" s="319">
        <f t="shared" si="118"/>
        <v>9.80804265653E-2</v>
      </c>
      <c r="H292" s="319">
        <f t="shared" si="119"/>
        <v>2.758128944E-3</v>
      </c>
      <c r="I292" s="319">
        <f t="shared" si="96"/>
        <v>4.5456580372999992E-3</v>
      </c>
      <c r="J292" s="319">
        <f t="shared" si="97"/>
        <v>6.4050858399999997E-4</v>
      </c>
      <c r="K292" s="319">
        <v>9.0136130999999994E-2</v>
      </c>
      <c r="L292" s="319">
        <v>1.6300373999999999E-3</v>
      </c>
      <c r="M292" s="319">
        <v>2.6707308999999999E-3</v>
      </c>
      <c r="N292" s="319">
        <v>2.3062333000000001E-3</v>
      </c>
      <c r="O292" s="319">
        <v>3.5316051000000001E-4</v>
      </c>
      <c r="P292" s="319">
        <v>4.2068460999999999E-5</v>
      </c>
      <c r="Q292" s="319">
        <v>5.6666672999999997E-5</v>
      </c>
      <c r="R292" s="319">
        <v>2.4305909E-4</v>
      </c>
      <c r="S292" s="319">
        <v>8.6552803999999993E-5</v>
      </c>
      <c r="T292" s="319">
        <v>0</v>
      </c>
      <c r="U292" s="319">
        <v>5.5395577999999999E-4</v>
      </c>
      <c r="V292" s="319">
        <v>1.8306472999999999E-6</v>
      </c>
      <c r="W292" s="319">
        <v>0</v>
      </c>
      <c r="X292" s="319">
        <v>0</v>
      </c>
      <c r="Y292" s="210"/>
      <c r="Z292" s="320">
        <f t="shared" si="110"/>
        <v>0.67771527067669168</v>
      </c>
      <c r="AA292" s="210"/>
      <c r="AB292" s="321">
        <f t="shared" si="111"/>
        <v>9.0136130999999994E-2</v>
      </c>
      <c r="AC292" s="321">
        <f t="shared" si="112"/>
        <v>7.3019563339999987E-3</v>
      </c>
      <c r="AD292" s="321">
        <f t="shared" si="98"/>
        <v>4.5438273899999996E-3</v>
      </c>
      <c r="AE292" s="321">
        <f t="shared" si="113"/>
        <v>4.5456580373000001E-3</v>
      </c>
      <c r="AF292" s="321">
        <f t="shared" si="114"/>
        <v>6.4050858399999997E-4</v>
      </c>
      <c r="AG292"/>
      <c r="AH292" s="121">
        <v>10.924308999999999</v>
      </c>
      <c r="AI292" s="121">
        <v>10.816293</v>
      </c>
      <c r="AJ292" s="121">
        <v>7.5102464999999993E-2</v>
      </c>
      <c r="AK292" s="121">
        <v>0</v>
      </c>
      <c r="AL292" s="121">
        <v>0</v>
      </c>
      <c r="AM292" s="121">
        <v>1.8397324999999999E-2</v>
      </c>
      <c r="AN292" s="121">
        <v>1.4515962E-2</v>
      </c>
      <c r="AO292"/>
      <c r="AP292" s="282">
        <v>1.3311109999999999E-2</v>
      </c>
      <c r="AQ292" s="282">
        <v>1.207241E-2</v>
      </c>
      <c r="AR292" s="282">
        <v>5.6872664000000002E-4</v>
      </c>
      <c r="AS292" s="282">
        <v>6.6997366E-4</v>
      </c>
      <c r="AT292" s="255">
        <f t="shared" si="115"/>
        <v>7.2376557256149995E-7</v>
      </c>
      <c r="AU292" s="256">
        <f t="shared" si="116"/>
        <v>2.1032789614196505E-9</v>
      </c>
      <c r="AV292" s="256">
        <f t="shared" si="117"/>
        <v>9.3833844982300005E-2</v>
      </c>
      <c r="AW292" s="272">
        <v>6.5911400000000003E-7</v>
      </c>
      <c r="AX292" s="272">
        <v>1.9883060000000001E-9</v>
      </c>
      <c r="AY292" s="272">
        <v>5.4304530999999998E-14</v>
      </c>
      <c r="AZ292" s="272">
        <v>3.4167133000000001E-9</v>
      </c>
      <c r="BA292" s="272">
        <v>3.8339214999999999E-12</v>
      </c>
      <c r="BB292" s="272">
        <v>3.4292974E-10</v>
      </c>
      <c r="BC292" s="272">
        <v>6.0254201999999996E-8</v>
      </c>
      <c r="BD292" s="272">
        <v>4.9786763000000002E-11</v>
      </c>
      <c r="BE292" s="272">
        <v>6.2715307999999997E-11</v>
      </c>
      <c r="BF292" s="272">
        <v>4.3038600999999998E-14</v>
      </c>
      <c r="BG292" s="272">
        <v>2.2076715000000001E-16</v>
      </c>
      <c r="BH292" s="272">
        <v>9.1203259000000005E-14</v>
      </c>
      <c r="BI292" s="272">
        <v>5.2692548000000001E-15</v>
      </c>
      <c r="BJ292" s="272">
        <v>3.9825066999999999E-15</v>
      </c>
      <c r="BK292" s="272">
        <v>4.5821386999999999E-10</v>
      </c>
      <c r="BL292" s="272">
        <v>1.7567972999999999E-10</v>
      </c>
      <c r="BM292" s="272">
        <v>2.2728714999999998E-12</v>
      </c>
      <c r="BN292" s="272">
        <v>4.0729823000000004E-6</v>
      </c>
      <c r="BO292" s="273">
        <v>9.3829772000000006E-2</v>
      </c>
      <c r="BP292" s="273">
        <v>0</v>
      </c>
      <c r="BQ292" s="273">
        <v>0</v>
      </c>
      <c r="BR292" s="273">
        <v>0</v>
      </c>
      <c r="BS292"/>
      <c r="BT292" s="274">
        <v>3.4185647000000002E-5</v>
      </c>
      <c r="BU292" s="274">
        <v>5.4156649999999995E-7</v>
      </c>
      <c r="BV292" s="274">
        <v>1.8896500000000001E-5</v>
      </c>
      <c r="BW292" s="274">
        <v>2.8616400000000001E-8</v>
      </c>
      <c r="BX292" s="274">
        <v>6.0313338999999999E-7</v>
      </c>
      <c r="BY292" s="274">
        <v>2.1407980000000001E-7</v>
      </c>
      <c r="BZ292" s="274">
        <v>5.5211932E-11</v>
      </c>
      <c r="CA292" s="274">
        <v>3.2783657E-7</v>
      </c>
      <c r="CB292" s="274">
        <v>5.6452912000000001E-8</v>
      </c>
      <c r="CC292" s="274">
        <v>3.7496666999999998E-8</v>
      </c>
      <c r="CD292" s="274">
        <v>2.8816737000000001E-8</v>
      </c>
      <c r="CE292" s="274">
        <v>1.6523230000000001E-9</v>
      </c>
      <c r="CF292" s="274">
        <v>5.0866995000000005E-10</v>
      </c>
      <c r="CG292" s="274">
        <v>5.7094972999999999E-7</v>
      </c>
      <c r="CH292" s="274">
        <v>1.2857820000000001E-5</v>
      </c>
      <c r="CI292" s="274">
        <v>2.0161998000000001E-8</v>
      </c>
      <c r="CJ292" s="121">
        <v>0</v>
      </c>
      <c r="CK292"/>
      <c r="CL292" s="322">
        <v>8.4396203E-10</v>
      </c>
      <c r="CM292" s="322">
        <v>0.67863189000000002</v>
      </c>
      <c r="CN292" s="322">
        <v>6.2393733E-3</v>
      </c>
      <c r="CO292" s="322">
        <v>4.2416363E-4</v>
      </c>
      <c r="CP292" s="322">
        <v>1.7119412E-5</v>
      </c>
      <c r="CQ292" s="322">
        <v>7.5312632000000001E-10</v>
      </c>
      <c r="CR292" s="322">
        <v>9.6514724000000003E-10</v>
      </c>
      <c r="CS292" s="322">
        <v>2.1491552000000001E-5</v>
      </c>
      <c r="CT292" s="322">
        <v>9.3703290999999998E-3</v>
      </c>
      <c r="CU292" s="322">
        <v>1.4598310999999999</v>
      </c>
      <c r="CV292" s="148" t="s">
        <v>1378</v>
      </c>
      <c r="CW292" s="139" t="s">
        <v>1443</v>
      </c>
      <c r="CX292" s="195" t="s">
        <v>3455</v>
      </c>
      <c r="DB292" s="14"/>
      <c r="DC292"/>
      <c r="DD292"/>
      <c r="DE292"/>
      <c r="DF292"/>
      <c r="DG292"/>
      <c r="DH292"/>
      <c r="DI292"/>
      <c r="DJ292"/>
      <c r="DK292"/>
      <c r="DL292"/>
      <c r="DM292"/>
      <c r="DN292"/>
    </row>
    <row r="293" spans="1:118" ht="14.4" customHeight="1">
      <c r="A293" t="s">
        <v>2721</v>
      </c>
      <c r="B293" s="168" t="s">
        <v>1552</v>
      </c>
      <c r="C293" s="279" t="str">
        <f t="shared" si="108"/>
        <v>A.030.36.108</v>
      </c>
      <c r="D293" s="14" t="s">
        <v>2830</v>
      </c>
      <c r="E293" s="278" t="s">
        <v>1510</v>
      </c>
      <c r="F293" s="281" t="str">
        <f t="shared" si="109"/>
        <v>Cumene</v>
      </c>
      <c r="G293" s="319">
        <f t="shared" si="118"/>
        <v>0.18016311591429998</v>
      </c>
      <c r="H293" s="319">
        <f t="shared" si="119"/>
        <v>6.2467580480000005E-3</v>
      </c>
      <c r="I293" s="319">
        <f t="shared" si="96"/>
        <v>1.0325207206300001E-2</v>
      </c>
      <c r="J293" s="319">
        <f t="shared" si="97"/>
        <v>1.4548106599999999E-3</v>
      </c>
      <c r="K293" s="319">
        <v>0.16213633999999999</v>
      </c>
      <c r="L293" s="319">
        <v>3.7023637E-3</v>
      </c>
      <c r="M293" s="319">
        <v>6.0661292E-3</v>
      </c>
      <c r="N293" s="319">
        <v>5.2132111999999998E-3</v>
      </c>
      <c r="O293" s="319">
        <v>8.0214643000000002E-4</v>
      </c>
      <c r="P293" s="319">
        <v>9.5551638000000006E-5</v>
      </c>
      <c r="Q293" s="319">
        <v>1.3584877999999999E-4</v>
      </c>
      <c r="R293" s="319">
        <v>5.5255628999999998E-4</v>
      </c>
      <c r="S293" s="319">
        <v>1.9659056E-4</v>
      </c>
      <c r="T293" s="319">
        <v>0</v>
      </c>
      <c r="U293" s="319">
        <v>1.2582201E-3</v>
      </c>
      <c r="V293" s="319">
        <v>4.1580163000000001E-6</v>
      </c>
      <c r="W293" s="319">
        <v>0</v>
      </c>
      <c r="X293" s="319">
        <v>0</v>
      </c>
      <c r="Y293" s="210"/>
      <c r="Z293" s="320">
        <f t="shared" si="110"/>
        <v>1.2190702255639096</v>
      </c>
      <c r="AA293" s="210"/>
      <c r="AB293" s="321">
        <f t="shared" si="111"/>
        <v>0.16213633999999999</v>
      </c>
      <c r="AC293" s="321">
        <f t="shared" si="112"/>
        <v>1.6567807237999999E-2</v>
      </c>
      <c r="AD293" s="321">
        <f t="shared" si="98"/>
        <v>1.0321049190000001E-2</v>
      </c>
      <c r="AE293" s="321">
        <f t="shared" si="113"/>
        <v>1.0325207206300001E-2</v>
      </c>
      <c r="AF293" s="321">
        <f t="shared" si="114"/>
        <v>1.4548106599999999E-3</v>
      </c>
      <c r="AG293"/>
      <c r="AH293" s="121">
        <v>63.826078000000003</v>
      </c>
      <c r="AI293" s="121">
        <v>63.580737999999997</v>
      </c>
      <c r="AJ293" s="121">
        <v>0.17058298</v>
      </c>
      <c r="AK293" s="121">
        <v>0</v>
      </c>
      <c r="AL293" s="121">
        <v>0</v>
      </c>
      <c r="AM293" s="121">
        <v>4.1786519000000001E-2</v>
      </c>
      <c r="AN293" s="121">
        <v>3.2970636999999997E-2</v>
      </c>
      <c r="AO293"/>
      <c r="AP293" s="282">
        <v>2.7271466000000001E-2</v>
      </c>
      <c r="AQ293" s="282">
        <v>2.1934123999999999E-2</v>
      </c>
      <c r="AR293" s="282">
        <v>1.0300562E-3</v>
      </c>
      <c r="AS293" s="282">
        <v>4.3072850000000001E-3</v>
      </c>
      <c r="AT293" s="255">
        <f t="shared" si="115"/>
        <v>1.3149954924965998E-6</v>
      </c>
      <c r="AU293" s="256">
        <f t="shared" si="116"/>
        <v>3.8093793754850192E-9</v>
      </c>
      <c r="AV293" s="256">
        <f t="shared" si="117"/>
        <v>0.60326121111420006</v>
      </c>
      <c r="AW293" s="272">
        <v>1.1757304E-6</v>
      </c>
      <c r="AX293" s="272">
        <v>3.5491130000000001E-9</v>
      </c>
      <c r="AY293" s="272">
        <v>9.6895219000000005E-14</v>
      </c>
      <c r="AZ293" s="272">
        <v>1.8383465000000001E-10</v>
      </c>
      <c r="BA293" s="272">
        <v>8.7081265999999992E-12</v>
      </c>
      <c r="BB293" s="272">
        <v>7.7518390999999995E-10</v>
      </c>
      <c r="BC293" s="272">
        <v>1.3685758000000001E-7</v>
      </c>
      <c r="BD293" s="272">
        <v>1.1223302E-10</v>
      </c>
      <c r="BE293" s="272">
        <v>1.4244758000000001E-10</v>
      </c>
      <c r="BF293" s="272">
        <v>9.7755154000000006E-14</v>
      </c>
      <c r="BG293" s="272">
        <v>5.0143651999999996E-16</v>
      </c>
      <c r="BH293" s="272">
        <v>2.0715331E-13</v>
      </c>
      <c r="BI293" s="272">
        <v>1.1968251999999999E-14</v>
      </c>
      <c r="BJ293" s="272">
        <v>9.0456134999999992E-15</v>
      </c>
      <c r="BK293" s="272">
        <v>1.040758E-9</v>
      </c>
      <c r="BL293" s="272">
        <v>3.9902780999999998E-10</v>
      </c>
      <c r="BM293" s="272">
        <v>5.1624565000000002E-12</v>
      </c>
      <c r="BN293" s="272">
        <v>9.2511142000000001E-6</v>
      </c>
      <c r="BO293" s="273">
        <v>0.60325196000000003</v>
      </c>
      <c r="BP293" s="273">
        <v>0</v>
      </c>
      <c r="BQ293" s="273">
        <v>0</v>
      </c>
      <c r="BR293" s="273">
        <v>0</v>
      </c>
      <c r="BS293"/>
      <c r="BT293" s="274">
        <v>1.1626531999999999E-4</v>
      </c>
      <c r="BU293" s="274">
        <v>1.2300799E-6</v>
      </c>
      <c r="BV293" s="274">
        <v>3.3990912E-5</v>
      </c>
      <c r="BW293" s="274">
        <v>6.5054556E-8</v>
      </c>
      <c r="BX293" s="274">
        <v>1.3699190000000001E-6</v>
      </c>
      <c r="BY293" s="274">
        <v>4.8624729000000002E-7</v>
      </c>
      <c r="BZ293" s="274">
        <v>1.2540488999999999E-10</v>
      </c>
      <c r="CA293" s="274">
        <v>7.4462723000000003E-7</v>
      </c>
      <c r="CB293" s="274">
        <v>1.2822357E-7</v>
      </c>
      <c r="CC293" s="274">
        <v>8.9891929000000002E-8</v>
      </c>
      <c r="CD293" s="274">
        <v>6.5452510999999997E-8</v>
      </c>
      <c r="CE293" s="274">
        <v>3.7529818999999998E-9</v>
      </c>
      <c r="CF293" s="274">
        <v>1.1553607E-9</v>
      </c>
      <c r="CG293" s="274">
        <v>1.2837022E-6</v>
      </c>
      <c r="CH293" s="274">
        <v>7.6760386000000006E-5</v>
      </c>
      <c r="CI293" s="274">
        <v>4.5794685000000003E-8</v>
      </c>
      <c r="CJ293" s="121">
        <v>0</v>
      </c>
      <c r="CK293"/>
      <c r="CL293" s="322">
        <v>1.9169218999999998E-9</v>
      </c>
      <c r="CM293" s="322">
        <v>1.1832518999999999</v>
      </c>
      <c r="CN293" s="322">
        <v>1.4188091999999999E-2</v>
      </c>
      <c r="CO293" s="322">
        <v>9.6341841000000005E-4</v>
      </c>
      <c r="CP293" s="322">
        <v>3.8883948E-5</v>
      </c>
      <c r="CQ293" s="322">
        <v>1.7106033999999999E-9</v>
      </c>
      <c r="CR293" s="322">
        <v>2.1921743E-9</v>
      </c>
      <c r="CS293" s="322">
        <v>4.8814550000000002E-5</v>
      </c>
      <c r="CT293" s="322">
        <v>2.1283172E-2</v>
      </c>
      <c r="CU293" s="322">
        <v>8.6661628000000004</v>
      </c>
      <c r="CV293" s="148" t="s">
        <v>1381</v>
      </c>
      <c r="CW293" s="136" t="s">
        <v>1464</v>
      </c>
      <c r="CX293" s="195" t="s">
        <v>3455</v>
      </c>
      <c r="DB293" s="23"/>
      <c r="DC293"/>
      <c r="DD293"/>
      <c r="DE293"/>
      <c r="DF293"/>
      <c r="DG293"/>
      <c r="DH293"/>
      <c r="DI293"/>
      <c r="DJ293"/>
      <c r="DK293"/>
      <c r="DL293"/>
      <c r="DM293"/>
      <c r="DN293"/>
    </row>
    <row r="294" spans="1:118" ht="14.4" customHeight="1">
      <c r="A294" t="s">
        <v>2722</v>
      </c>
      <c r="B294" s="168" t="s">
        <v>1552</v>
      </c>
      <c r="C294" s="279" t="str">
        <f t="shared" si="108"/>
        <v>A.030.36.109</v>
      </c>
      <c r="D294" s="14" t="s">
        <v>2830</v>
      </c>
      <c r="E294" s="278" t="s">
        <v>1510</v>
      </c>
      <c r="F294" s="281" t="str">
        <f t="shared" si="109"/>
        <v>Diethanolamine</v>
      </c>
      <c r="G294" s="319">
        <f t="shared" si="118"/>
        <v>0.32362963095809999</v>
      </c>
      <c r="H294" s="319">
        <f t="shared" si="119"/>
        <v>1.120829487E-2</v>
      </c>
      <c r="I294" s="319">
        <f t="shared" si="96"/>
        <v>1.8573438398099999E-2</v>
      </c>
      <c r="J294" s="319">
        <f t="shared" si="97"/>
        <v>2.6173676899999996E-3</v>
      </c>
      <c r="K294" s="319">
        <v>0.29123052999999999</v>
      </c>
      <c r="L294" s="319">
        <v>6.6609679000000001E-3</v>
      </c>
      <c r="M294" s="319">
        <v>1.0913647E-2</v>
      </c>
      <c r="N294" s="319">
        <v>9.3791523000000005E-3</v>
      </c>
      <c r="O294" s="319">
        <v>1.4431514999999999E-3</v>
      </c>
      <c r="P294" s="319">
        <v>1.7190812E-4</v>
      </c>
      <c r="Q294" s="319">
        <v>2.1408295000000001E-4</v>
      </c>
      <c r="R294" s="319">
        <v>9.9134276000000009E-4</v>
      </c>
      <c r="S294" s="319">
        <v>3.5368849E-4</v>
      </c>
      <c r="T294" s="319">
        <v>0</v>
      </c>
      <c r="U294" s="319">
        <v>2.2636791999999998E-3</v>
      </c>
      <c r="V294" s="319">
        <v>7.4807380999999999E-6</v>
      </c>
      <c r="W294" s="319">
        <v>0</v>
      </c>
      <c r="X294" s="319">
        <v>0</v>
      </c>
      <c r="Y294" s="210"/>
      <c r="Z294" s="320">
        <f t="shared" si="110"/>
        <v>2.1897032330827066</v>
      </c>
      <c r="AA294" s="210"/>
      <c r="AB294" s="321">
        <f t="shared" si="111"/>
        <v>0.29123052999999999</v>
      </c>
      <c r="AC294" s="321">
        <f t="shared" si="112"/>
        <v>2.977425253E-2</v>
      </c>
      <c r="AD294" s="321">
        <f t="shared" si="98"/>
        <v>1.856595766E-2</v>
      </c>
      <c r="AE294" s="321">
        <f t="shared" si="113"/>
        <v>1.8573438398100002E-2</v>
      </c>
      <c r="AF294" s="321">
        <f t="shared" si="114"/>
        <v>2.6173676899999996E-3</v>
      </c>
      <c r="AG294"/>
      <c r="AH294" s="121">
        <v>56.821823999999999</v>
      </c>
      <c r="AI294" s="121">
        <v>56.380429999999997</v>
      </c>
      <c r="AJ294" s="121">
        <v>0.30689793999999998</v>
      </c>
      <c r="AK294" s="121">
        <v>0</v>
      </c>
      <c r="AL294" s="121">
        <v>0</v>
      </c>
      <c r="AM294" s="121">
        <v>7.5178639000000005E-2</v>
      </c>
      <c r="AN294" s="121">
        <v>5.9317876999999998E-2</v>
      </c>
      <c r="AO294"/>
      <c r="AP294" s="282">
        <v>4.4724229999999997E-2</v>
      </c>
      <c r="AQ294" s="282">
        <v>3.9274552999999997E-2</v>
      </c>
      <c r="AR294" s="282">
        <v>1.8421917E-3</v>
      </c>
      <c r="AS294" s="282">
        <v>3.6074855999999999E-3</v>
      </c>
      <c r="AT294" s="255">
        <f t="shared" si="115"/>
        <v>2.3545894989270002E-6</v>
      </c>
      <c r="AU294" s="256">
        <f t="shared" si="116"/>
        <v>6.8128391590925889E-9</v>
      </c>
      <c r="AV294" s="256">
        <f t="shared" si="117"/>
        <v>0.50525008379300007</v>
      </c>
      <c r="AW294" s="272">
        <v>2.1022021E-6</v>
      </c>
      <c r="AX294" s="272">
        <v>6.3445917999999997E-9</v>
      </c>
      <c r="AY294" s="272">
        <v>1.7324719000000001E-13</v>
      </c>
      <c r="AZ294" s="272">
        <v>2.1646028999999998E-9</v>
      </c>
      <c r="BA294" s="272">
        <v>1.5666897000000001E-11</v>
      </c>
      <c r="BB294" s="272">
        <v>1.3946428999999999E-9</v>
      </c>
      <c r="BC294" s="272">
        <v>2.4622215000000001E-7</v>
      </c>
      <c r="BD294" s="272">
        <v>2.0191980999999999E-10</v>
      </c>
      <c r="BE294" s="272">
        <v>2.5627918999999998E-10</v>
      </c>
      <c r="BF294" s="272">
        <v>1.7587249999999999E-13</v>
      </c>
      <c r="BG294" s="272">
        <v>9.0214058999999999E-16</v>
      </c>
      <c r="BH294" s="272">
        <v>3.7269206000000001E-13</v>
      </c>
      <c r="BI294" s="272">
        <v>2.1532228E-14</v>
      </c>
      <c r="BJ294" s="272">
        <v>1.6274074000000001E-14</v>
      </c>
      <c r="BK294" s="272">
        <v>1.8724403999999999E-9</v>
      </c>
      <c r="BL294" s="272">
        <v>7.1789583000000001E-10</v>
      </c>
      <c r="BM294" s="272">
        <v>9.2878389000000007E-12</v>
      </c>
      <c r="BN294" s="272">
        <v>1.6643792999999999E-5</v>
      </c>
      <c r="BO294" s="273">
        <v>0.50523344000000003</v>
      </c>
      <c r="BP294" s="273">
        <v>0</v>
      </c>
      <c r="BQ294" s="273">
        <v>0</v>
      </c>
      <c r="BR294" s="273">
        <v>0</v>
      </c>
      <c r="BS294"/>
      <c r="BT294" s="121">
        <v>1.3830942000000001E-4</v>
      </c>
      <c r="BU294" s="274">
        <v>2.2130518000000001E-6</v>
      </c>
      <c r="BV294" s="274">
        <v>6.1054736999999998E-5</v>
      </c>
      <c r="BW294" s="274">
        <v>1.1671621000000001E-7</v>
      </c>
      <c r="BX294" s="274">
        <v>2.4646380999999998E-6</v>
      </c>
      <c r="BY294" s="274">
        <v>8.7481347000000002E-7</v>
      </c>
      <c r="BZ294" s="274">
        <v>2.2561746999999999E-10</v>
      </c>
      <c r="CA294" s="274">
        <v>1.339668E-6</v>
      </c>
      <c r="CB294" s="274">
        <v>2.3068859999999999E-7</v>
      </c>
      <c r="CC294" s="274">
        <v>1.4165993E-7</v>
      </c>
      <c r="CD294" s="274">
        <v>1.1775642E-7</v>
      </c>
      <c r="CE294" s="274">
        <v>6.7520357999999997E-9</v>
      </c>
      <c r="CF294" s="274">
        <v>2.0786235999999999E-9</v>
      </c>
      <c r="CG294" s="274">
        <v>2.2741298000000001E-6</v>
      </c>
      <c r="CH294" s="274">
        <v>6.7390116000000001E-5</v>
      </c>
      <c r="CI294" s="274">
        <v>8.2389779000000004E-8</v>
      </c>
      <c r="CJ294" s="121">
        <v>0</v>
      </c>
      <c r="CK294"/>
      <c r="CL294" s="322">
        <v>3.4487578000000001E-9</v>
      </c>
      <c r="CM294" s="322">
        <v>2.1474912000000002</v>
      </c>
      <c r="CN294" s="322">
        <v>2.5482894999999998E-2</v>
      </c>
      <c r="CO294" s="322">
        <v>1.7332979000000001E-3</v>
      </c>
      <c r="CP294" s="322">
        <v>6.9956588999999997E-5</v>
      </c>
      <c r="CQ294" s="322">
        <v>3.0775675999999998E-9</v>
      </c>
      <c r="CR294" s="322">
        <v>3.9439678000000001E-9</v>
      </c>
      <c r="CS294" s="322">
        <v>8.7822857000000005E-5</v>
      </c>
      <c r="CT294" s="322">
        <v>3.8290815999999998E-2</v>
      </c>
      <c r="CU294" s="322">
        <v>7.6359545000000004</v>
      </c>
      <c r="CV294" s="148" t="s">
        <v>1375</v>
      </c>
      <c r="CW294" s="136" t="s">
        <v>1471</v>
      </c>
      <c r="CX294" s="195" t="s">
        <v>3455</v>
      </c>
      <c r="DB294" s="23"/>
      <c r="DC294"/>
      <c r="DD294"/>
      <c r="DE294"/>
      <c r="DF294"/>
      <c r="DG294"/>
      <c r="DH294"/>
      <c r="DI294"/>
      <c r="DJ294"/>
      <c r="DK294"/>
      <c r="DL294"/>
      <c r="DM294"/>
      <c r="DN294"/>
    </row>
    <row r="295" spans="1:118" ht="14.4" customHeight="1">
      <c r="A295" t="s">
        <v>3551</v>
      </c>
      <c r="B295" s="168" t="s">
        <v>1552</v>
      </c>
      <c r="C295" s="279" t="str">
        <f t="shared" si="108"/>
        <v>A.030.36.110</v>
      </c>
      <c r="D295" s="14" t="s">
        <v>2830</v>
      </c>
      <c r="E295" s="278" t="s">
        <v>1510</v>
      </c>
      <c r="F295" s="281" t="str">
        <f t="shared" si="109"/>
        <v>Dimethylamine (2)</v>
      </c>
      <c r="G295" s="319">
        <f t="shared" si="118"/>
        <v>0.44496516484200005</v>
      </c>
      <c r="H295" s="319">
        <f t="shared" si="119"/>
        <v>1.5466661959999999E-2</v>
      </c>
      <c r="I295" s="319">
        <f t="shared" si="96"/>
        <v>2.5657105522000002E-2</v>
      </c>
      <c r="J295" s="319">
        <f t="shared" si="97"/>
        <v>3.6158173599999998E-3</v>
      </c>
      <c r="K295" s="319">
        <v>0.40022558000000003</v>
      </c>
      <c r="L295" s="319">
        <v>9.2019335000000004E-3</v>
      </c>
      <c r="M295" s="319">
        <v>1.5076887000000001E-2</v>
      </c>
      <c r="N295" s="319">
        <v>1.2957026E-2</v>
      </c>
      <c r="O295" s="319">
        <v>1.9936718000000001E-3</v>
      </c>
      <c r="P295" s="319">
        <v>2.3748608E-4</v>
      </c>
      <c r="Q295" s="319">
        <v>2.7847807999999998E-4</v>
      </c>
      <c r="R295" s="319">
        <v>1.3679505999999999E-3</v>
      </c>
      <c r="S295" s="319">
        <v>4.8861035999999997E-4</v>
      </c>
      <c r="T295" s="319">
        <v>0</v>
      </c>
      <c r="U295" s="319">
        <v>3.1272069999999999E-3</v>
      </c>
      <c r="V295" s="319">
        <v>1.0334422000000001E-5</v>
      </c>
      <c r="W295" s="319">
        <v>0</v>
      </c>
      <c r="X295" s="319">
        <v>0</v>
      </c>
      <c r="Y295" s="210"/>
      <c r="Z295" s="320">
        <f t="shared" si="110"/>
        <v>3.0092148872180453</v>
      </c>
      <c r="AA295" s="210"/>
      <c r="AB295" s="321">
        <f t="shared" si="111"/>
        <v>0.40022558000000003</v>
      </c>
      <c r="AC295" s="321">
        <f t="shared" si="112"/>
        <v>4.1113433060000003E-2</v>
      </c>
      <c r="AD295" s="321">
        <f t="shared" si="98"/>
        <v>2.56467711E-2</v>
      </c>
      <c r="AE295" s="321">
        <f t="shared" si="113"/>
        <v>2.5657105522000002E-2</v>
      </c>
      <c r="AF295" s="321">
        <f t="shared" si="114"/>
        <v>3.6158173599999998E-3</v>
      </c>
      <c r="AG295"/>
      <c r="AH295" s="121">
        <v>85.773560000000003</v>
      </c>
      <c r="AI295" s="121">
        <v>85.163786000000002</v>
      </c>
      <c r="AJ295" s="121">
        <v>0.42397057999999999</v>
      </c>
      <c r="AK295" s="121">
        <v>0</v>
      </c>
      <c r="AL295" s="121">
        <v>0</v>
      </c>
      <c r="AM295" s="121">
        <v>0.10385709999999999</v>
      </c>
      <c r="AN295" s="121">
        <v>8.1945923000000004E-2</v>
      </c>
      <c r="AO295"/>
      <c r="AP295" s="282">
        <v>6.1942984999999999E-2</v>
      </c>
      <c r="AQ295" s="282">
        <v>5.3912516000000001E-2</v>
      </c>
      <c r="AR295" s="282">
        <v>2.5273354E-3</v>
      </c>
      <c r="AS295" s="282">
        <v>5.5031330000000003E-3</v>
      </c>
      <c r="AT295" s="255">
        <f t="shared" si="115"/>
        <v>3.2321652255830002E-6</v>
      </c>
      <c r="AU295" s="256">
        <f t="shared" si="116"/>
        <v>9.346654745119E-9</v>
      </c>
      <c r="AV295" s="256">
        <f t="shared" si="117"/>
        <v>0.77074691291600006</v>
      </c>
      <c r="AW295" s="272">
        <v>2.8827606999999999E-6</v>
      </c>
      <c r="AX295" s="272">
        <v>8.6997863999999999E-9</v>
      </c>
      <c r="AY295" s="272">
        <v>2.3757554999999999E-13</v>
      </c>
      <c r="AZ295" s="272">
        <v>3.7290094000000004E-9</v>
      </c>
      <c r="BA295" s="272">
        <v>2.1643362999999998E-11</v>
      </c>
      <c r="BB295" s="272">
        <v>1.9266586E-9</v>
      </c>
      <c r="BC295" s="272">
        <v>3.4014874000000002E-7</v>
      </c>
      <c r="BD295" s="272">
        <v>2.7894633999999998E-10</v>
      </c>
      <c r="BE295" s="272">
        <v>3.5404224999999999E-10</v>
      </c>
      <c r="BF295" s="272">
        <v>2.4296273999999999E-13</v>
      </c>
      <c r="BG295" s="272">
        <v>1.246281E-15</v>
      </c>
      <c r="BH295" s="272">
        <v>5.1486323999999996E-13</v>
      </c>
      <c r="BI295" s="272">
        <v>2.9746147999999999E-14</v>
      </c>
      <c r="BJ295" s="272">
        <v>2.2482159999999998E-14</v>
      </c>
      <c r="BK295" s="272">
        <v>2.5867220000000002E-9</v>
      </c>
      <c r="BL295" s="272">
        <v>9.9175221999999998E-10</v>
      </c>
      <c r="BM295" s="272">
        <v>1.2830878999999999E-11</v>
      </c>
      <c r="BN295" s="272">
        <v>2.2992915999999998E-5</v>
      </c>
      <c r="BO295" s="273">
        <v>0.77072392000000001</v>
      </c>
      <c r="BP295" s="273">
        <v>0</v>
      </c>
      <c r="BQ295" s="273">
        <v>0</v>
      </c>
      <c r="BR295" s="273">
        <v>0</v>
      </c>
      <c r="BS295"/>
      <c r="BT295" s="121">
        <v>1.9946747000000001E-4</v>
      </c>
      <c r="BU295" s="274">
        <v>3.0572666999999998E-6</v>
      </c>
      <c r="BV295" s="274">
        <v>8.3904895000000003E-5</v>
      </c>
      <c r="BW295" s="274">
        <v>1.6105724999999999E-7</v>
      </c>
      <c r="BX295" s="274">
        <v>3.4048258999999999E-6</v>
      </c>
      <c r="BY295" s="274">
        <v>1.2085294000000001E-6</v>
      </c>
      <c r="BZ295" s="274">
        <v>3.1168398E-10</v>
      </c>
      <c r="CA295" s="274">
        <v>1.8507124E-6</v>
      </c>
      <c r="CB295" s="274">
        <v>3.1868959E-7</v>
      </c>
      <c r="CC295" s="274">
        <v>1.8427057E-7</v>
      </c>
      <c r="CD295" s="274">
        <v>1.6267706E-7</v>
      </c>
      <c r="CE295" s="274">
        <v>9.3277411999999994E-9</v>
      </c>
      <c r="CF295" s="274">
        <v>2.8715581000000002E-9</v>
      </c>
      <c r="CG295" s="274">
        <v>3.1216895000000001E-6</v>
      </c>
      <c r="CH295" s="274">
        <v>1.0196653E-4</v>
      </c>
      <c r="CI295" s="274">
        <v>1.1381907999999999E-7</v>
      </c>
      <c r="CJ295" s="121">
        <v>0</v>
      </c>
      <c r="CK295"/>
      <c r="CL295" s="322">
        <v>4.7643585999999998E-9</v>
      </c>
      <c r="CM295" s="322">
        <v>2.9621686</v>
      </c>
      <c r="CN295" s="322">
        <v>3.5179595000000001E-2</v>
      </c>
      <c r="CO295" s="322">
        <v>2.3945006000000001E-3</v>
      </c>
      <c r="CP295" s="322">
        <v>9.6642993000000004E-5</v>
      </c>
      <c r="CQ295" s="322">
        <v>4.2515702000000001E-9</v>
      </c>
      <c r="CR295" s="322">
        <v>5.4484768E-9</v>
      </c>
      <c r="CS295" s="322">
        <v>1.2132472E-4</v>
      </c>
      <c r="CT295" s="322">
        <v>5.2897649999999997E-2</v>
      </c>
      <c r="CU295" s="322">
        <v>11.546682000000001</v>
      </c>
      <c r="CV295" s="148" t="s">
        <v>1351</v>
      </c>
      <c r="CW295" s="136" t="s">
        <v>1471</v>
      </c>
      <c r="CX295" s="195" t="s">
        <v>3455</v>
      </c>
      <c r="DB295" s="23"/>
      <c r="DC295"/>
      <c r="DD295"/>
      <c r="DE295"/>
      <c r="DF295"/>
      <c r="DG295"/>
      <c r="DH295"/>
      <c r="DI295"/>
      <c r="DJ295"/>
      <c r="DK295"/>
      <c r="DL295"/>
      <c r="DM295"/>
      <c r="DN295"/>
    </row>
    <row r="296" spans="1:118" ht="14.4" customHeight="1">
      <c r="A296" t="s">
        <v>2723</v>
      </c>
      <c r="B296" s="168" t="s">
        <v>1552</v>
      </c>
      <c r="C296" s="279" t="str">
        <f t="shared" si="108"/>
        <v>A.030.36.111</v>
      </c>
      <c r="D296" s="14" t="s">
        <v>2830</v>
      </c>
      <c r="E296" s="278" t="s">
        <v>1510</v>
      </c>
      <c r="F296" s="281" t="str">
        <f t="shared" si="109"/>
        <v>Dimethylsulfate</v>
      </c>
      <c r="G296" s="319">
        <f t="shared" si="118"/>
        <v>0.17260745251510001</v>
      </c>
      <c r="H296" s="319">
        <f t="shared" si="119"/>
        <v>6.2551410999999993E-3</v>
      </c>
      <c r="I296" s="319">
        <f t="shared" si="96"/>
        <v>1.03723279751E-2</v>
      </c>
      <c r="J296" s="319">
        <f t="shared" si="97"/>
        <v>1.4617134399999999E-3</v>
      </c>
      <c r="K296" s="319">
        <v>0.15451827000000001</v>
      </c>
      <c r="L296" s="319">
        <v>3.7199306E-3</v>
      </c>
      <c r="M296" s="319">
        <v>6.0949115999999999E-3</v>
      </c>
      <c r="N296" s="319">
        <v>5.2379467999999997E-3</v>
      </c>
      <c r="O296" s="319">
        <v>8.0595243999999995E-4</v>
      </c>
      <c r="P296" s="319">
        <v>9.6005010000000001E-5</v>
      </c>
      <c r="Q296" s="319">
        <v>1.1523685E-4</v>
      </c>
      <c r="R296" s="319">
        <v>5.5330802999999996E-4</v>
      </c>
      <c r="S296" s="319">
        <v>1.9752334000000001E-4</v>
      </c>
      <c r="T296" s="319">
        <v>0</v>
      </c>
      <c r="U296" s="319">
        <v>1.2641900999999999E-3</v>
      </c>
      <c r="V296" s="319">
        <v>4.1777451000000004E-6</v>
      </c>
      <c r="W296" s="319">
        <v>0</v>
      </c>
      <c r="X296" s="319">
        <v>0</v>
      </c>
      <c r="Y296" s="210"/>
      <c r="Z296" s="320">
        <f t="shared" si="110"/>
        <v>1.1617915037593984</v>
      </c>
      <c r="AA296" s="210"/>
      <c r="AB296" s="321">
        <f t="shared" si="111"/>
        <v>0.15451827000000001</v>
      </c>
      <c r="AC296" s="321">
        <f t="shared" si="112"/>
        <v>1.6623291330000001E-2</v>
      </c>
      <c r="AD296" s="321">
        <f t="shared" si="98"/>
        <v>1.036815023E-2</v>
      </c>
      <c r="AE296" s="321">
        <f t="shared" si="113"/>
        <v>1.03723279751E-2</v>
      </c>
      <c r="AF296" s="321">
        <f t="shared" si="114"/>
        <v>1.4617134399999999E-3</v>
      </c>
      <c r="AG296"/>
      <c r="AH296" s="121">
        <v>32.646265</v>
      </c>
      <c r="AI296" s="121">
        <v>32.399760000000001</v>
      </c>
      <c r="AJ296" s="121">
        <v>0.17139235999999999</v>
      </c>
      <c r="AK296" s="121">
        <v>0</v>
      </c>
      <c r="AL296" s="121">
        <v>0</v>
      </c>
      <c r="AM296" s="121">
        <v>4.1984787000000003E-2</v>
      </c>
      <c r="AN296" s="121">
        <v>3.3127074999999999E-2</v>
      </c>
      <c r="AO296"/>
      <c r="AP296" s="282">
        <v>2.3920388000000001E-2</v>
      </c>
      <c r="AQ296" s="282">
        <v>2.0863131E-2</v>
      </c>
      <c r="AR296" s="282">
        <v>9.7739674999999999E-4</v>
      </c>
      <c r="AS296" s="282">
        <v>2.0798606E-3</v>
      </c>
      <c r="AT296" s="255">
        <f t="shared" si="115"/>
        <v>1.2507872213547E-6</v>
      </c>
      <c r="AU296" s="256">
        <f t="shared" si="116"/>
        <v>3.6146329833386188E-9</v>
      </c>
      <c r="AV296" s="256">
        <f t="shared" si="117"/>
        <v>0.29129700500859995</v>
      </c>
      <c r="AW296" s="272">
        <v>1.1109203E-6</v>
      </c>
      <c r="AX296" s="272">
        <v>3.3531374999999999E-9</v>
      </c>
      <c r="AY296" s="272">
        <v>9.1559561E-14</v>
      </c>
      <c r="AZ296" s="272">
        <v>1.2575272E-10</v>
      </c>
      <c r="BA296" s="272">
        <v>8.7494446999999998E-12</v>
      </c>
      <c r="BB296" s="272">
        <v>7.7886197999999997E-10</v>
      </c>
      <c r="BC296" s="272">
        <v>1.3750694000000001E-7</v>
      </c>
      <c r="BD296" s="272">
        <v>1.1276554E-10</v>
      </c>
      <c r="BE296" s="272">
        <v>1.4312346E-10</v>
      </c>
      <c r="BF296" s="272">
        <v>9.8218980999999997E-14</v>
      </c>
      <c r="BG296" s="272">
        <v>5.0381571999999995E-16</v>
      </c>
      <c r="BH296" s="272">
        <v>2.0813621E-13</v>
      </c>
      <c r="BI296" s="272">
        <v>1.2025038000000001E-14</v>
      </c>
      <c r="BJ296" s="272">
        <v>9.0885328999999997E-15</v>
      </c>
      <c r="BK296" s="272">
        <v>1.0456961E-9</v>
      </c>
      <c r="BL296" s="272">
        <v>4.0092110999999998E-10</v>
      </c>
      <c r="BM296" s="272">
        <v>5.1869511999999997E-12</v>
      </c>
      <c r="BN296" s="272">
        <v>9.2950085999999998E-6</v>
      </c>
      <c r="BO296" s="273">
        <v>0.29128770999999998</v>
      </c>
      <c r="BP296" s="273">
        <v>0</v>
      </c>
      <c r="BQ296" s="273">
        <v>0</v>
      </c>
      <c r="BR296" s="273">
        <v>0</v>
      </c>
      <c r="BS296"/>
      <c r="BT296" s="274">
        <v>7.6644080999999995E-5</v>
      </c>
      <c r="BU296" s="274">
        <v>1.2359162999999999E-6</v>
      </c>
      <c r="BV296" s="274">
        <v>3.2393831E-5</v>
      </c>
      <c r="BW296" s="274">
        <v>6.5144178000000001E-8</v>
      </c>
      <c r="BX296" s="274">
        <v>1.376419E-6</v>
      </c>
      <c r="BY296" s="274">
        <v>4.8855443000000005E-7</v>
      </c>
      <c r="BZ296" s="274">
        <v>1.259999E-10</v>
      </c>
      <c r="CA296" s="274">
        <v>7.4816032000000005E-7</v>
      </c>
      <c r="CB296" s="274">
        <v>1.2883196000000001E-7</v>
      </c>
      <c r="CC296" s="274">
        <v>7.6252896999999998E-8</v>
      </c>
      <c r="CD296" s="274">
        <v>6.5763069000000003E-8</v>
      </c>
      <c r="CE296" s="274">
        <v>3.7707890000000001E-9</v>
      </c>
      <c r="CF296" s="274">
        <v>1.1608426000000001E-9</v>
      </c>
      <c r="CG296" s="274">
        <v>1.2658814000000001E-6</v>
      </c>
      <c r="CH296" s="274">
        <v>3.8748256999999999E-5</v>
      </c>
      <c r="CI296" s="274">
        <v>4.6011969999999999E-8</v>
      </c>
      <c r="CJ296" s="121">
        <v>0</v>
      </c>
      <c r="CK296"/>
      <c r="CL296" s="322">
        <v>1.9260172999999999E-9</v>
      </c>
      <c r="CM296" s="322">
        <v>1.1352648000000001</v>
      </c>
      <c r="CN296" s="322">
        <v>1.4226311E-2</v>
      </c>
      <c r="CO296" s="322">
        <v>9.6798961999999995E-4</v>
      </c>
      <c r="CP296" s="322">
        <v>3.9068444000000001E-5</v>
      </c>
      <c r="CQ296" s="322">
        <v>1.7187199E-9</v>
      </c>
      <c r="CR296" s="322">
        <v>2.2025756999999999E-9</v>
      </c>
      <c r="CS296" s="322">
        <v>4.9046165000000002E-5</v>
      </c>
      <c r="CT296" s="322">
        <v>2.1384156000000001E-2</v>
      </c>
      <c r="CU296" s="322">
        <v>4.3896607000000003</v>
      </c>
      <c r="CV296" s="148" t="s">
        <v>1377</v>
      </c>
      <c r="CW296" s="136" t="s">
        <v>1490</v>
      </c>
      <c r="CX296" s="195" t="s">
        <v>3455</v>
      </c>
      <c r="DB296" s="23"/>
      <c r="DC296"/>
      <c r="DD296"/>
      <c r="DE296"/>
      <c r="DF296"/>
      <c r="DG296"/>
      <c r="DH296"/>
      <c r="DI296"/>
      <c r="DJ296"/>
      <c r="DK296"/>
      <c r="DL296"/>
      <c r="DM296"/>
      <c r="DN296"/>
    </row>
    <row r="297" spans="1:118" ht="14.4" customHeight="1">
      <c r="A297" t="s">
        <v>3552</v>
      </c>
      <c r="B297" s="168" t="s">
        <v>1552</v>
      </c>
      <c r="C297" s="279" t="str">
        <f t="shared" si="108"/>
        <v>A.030.36.112</v>
      </c>
      <c r="D297" s="14" t="s">
        <v>2830</v>
      </c>
      <c r="E297" s="278" t="s">
        <v>1510</v>
      </c>
      <c r="F297" s="281" t="str">
        <f t="shared" si="109"/>
        <v>Ethylene oxide (2)</v>
      </c>
      <c r="G297" s="319">
        <f t="shared" si="118"/>
        <v>0.23501600795730002</v>
      </c>
      <c r="H297" s="319">
        <f t="shared" si="119"/>
        <v>8.2758055499999993E-3</v>
      </c>
      <c r="I297" s="319">
        <f t="shared" si="96"/>
        <v>1.3695926537300002E-2</v>
      </c>
      <c r="J297" s="319">
        <f t="shared" si="97"/>
        <v>1.9298758699999999E-3</v>
      </c>
      <c r="K297" s="319">
        <v>0.21111440000000001</v>
      </c>
      <c r="L297" s="319">
        <v>4.9113624E-3</v>
      </c>
      <c r="M297" s="319">
        <v>8.0470103000000008E-3</v>
      </c>
      <c r="N297" s="319">
        <v>6.9155739000000003E-3</v>
      </c>
      <c r="O297" s="319">
        <v>1.0640856E-3</v>
      </c>
      <c r="P297" s="319">
        <v>1.2675381E-4</v>
      </c>
      <c r="Q297" s="319">
        <v>1.6939224E-4</v>
      </c>
      <c r="R297" s="319">
        <v>7.3203802999999995E-4</v>
      </c>
      <c r="S297" s="319">
        <v>2.6078677000000001E-4</v>
      </c>
      <c r="T297" s="319">
        <v>0</v>
      </c>
      <c r="U297" s="319">
        <v>1.6690890999999999E-3</v>
      </c>
      <c r="V297" s="319">
        <v>5.5158073000000004E-6</v>
      </c>
      <c r="W297" s="319">
        <v>0</v>
      </c>
      <c r="X297" s="319">
        <v>0</v>
      </c>
      <c r="Y297" s="210"/>
      <c r="Z297" s="320">
        <f t="shared" si="110"/>
        <v>1.5873263157894737</v>
      </c>
      <c r="AA297" s="210"/>
      <c r="AB297" s="321">
        <f t="shared" si="111"/>
        <v>0.21111440000000001</v>
      </c>
      <c r="AC297" s="321">
        <f t="shared" si="112"/>
        <v>2.1966216280000003E-2</v>
      </c>
      <c r="AD297" s="321">
        <f t="shared" si="98"/>
        <v>1.3690410730000001E-2</v>
      </c>
      <c r="AE297" s="321">
        <f t="shared" si="113"/>
        <v>1.36959265373E-2</v>
      </c>
      <c r="AF297" s="321">
        <f t="shared" si="114"/>
        <v>1.9298758699999999E-3</v>
      </c>
      <c r="AG297"/>
      <c r="AH297" s="121">
        <v>60.119320000000002</v>
      </c>
      <c r="AI297" s="121">
        <v>59.793863999999999</v>
      </c>
      <c r="AJ297" s="121">
        <v>0.22628648000000001</v>
      </c>
      <c r="AK297" s="121">
        <v>0</v>
      </c>
      <c r="AL297" s="121">
        <v>0</v>
      </c>
      <c r="AM297" s="121">
        <v>5.5431815000000002E-2</v>
      </c>
      <c r="AN297" s="121">
        <v>4.3737126000000001E-2</v>
      </c>
      <c r="AO297"/>
      <c r="AP297" s="282">
        <v>3.3837694000000001E-2</v>
      </c>
      <c r="AQ297" s="282">
        <v>2.8537679E-2</v>
      </c>
      <c r="AR297" s="282">
        <v>1.3389958E-3</v>
      </c>
      <c r="AS297" s="282">
        <v>3.9610191999999997E-3</v>
      </c>
      <c r="AT297" s="255">
        <f t="shared" si="115"/>
        <v>1.7108920595759999E-6</v>
      </c>
      <c r="AU297" s="256">
        <f t="shared" si="116"/>
        <v>4.9519075272165092E-9</v>
      </c>
      <c r="AV297" s="256">
        <f t="shared" si="117"/>
        <v>0.55476459204499995</v>
      </c>
      <c r="AW297" s="272">
        <v>1.5261300000000001E-6</v>
      </c>
      <c r="AX297" s="272">
        <v>4.6066545000000002E-9</v>
      </c>
      <c r="AY297" s="272">
        <v>1.257752E-13</v>
      </c>
      <c r="AZ297" s="272">
        <v>2.6412466999999998E-10</v>
      </c>
      <c r="BA297" s="272">
        <v>1.1551746E-11</v>
      </c>
      <c r="BB297" s="272">
        <v>1.0283185E-9</v>
      </c>
      <c r="BC297" s="272">
        <v>1.8154811999999999E-7</v>
      </c>
      <c r="BD297" s="272">
        <v>1.4888247E-10</v>
      </c>
      <c r="BE297" s="272">
        <v>1.8896352E-10</v>
      </c>
      <c r="BF297" s="272">
        <v>1.2967687999999999E-13</v>
      </c>
      <c r="BG297" s="272">
        <v>6.6517950999999998E-16</v>
      </c>
      <c r="BH297" s="272">
        <v>2.7479876000000002E-13</v>
      </c>
      <c r="BI297" s="272">
        <v>1.5876458000000001E-14</v>
      </c>
      <c r="BJ297" s="272">
        <v>1.1999438999999999E-14</v>
      </c>
      <c r="BK297" s="272">
        <v>1.3806152000000001E-9</v>
      </c>
      <c r="BL297" s="272">
        <v>5.2932946000000005E-10</v>
      </c>
      <c r="BM297" s="272">
        <v>6.8482453000000001E-12</v>
      </c>
      <c r="BN297" s="272">
        <v>1.2272045E-5</v>
      </c>
      <c r="BO297" s="273">
        <v>0.55475231999999997</v>
      </c>
      <c r="BP297" s="273">
        <v>0</v>
      </c>
      <c r="BQ297" s="273">
        <v>0</v>
      </c>
      <c r="BR297" s="273">
        <v>0</v>
      </c>
      <c r="BS297"/>
      <c r="BT297" s="274">
        <v>1.2345587000000001E-4</v>
      </c>
      <c r="BU297" s="274">
        <v>1.6317596999999999E-6</v>
      </c>
      <c r="BV297" s="274">
        <v>4.4258868999999999E-5</v>
      </c>
      <c r="BW297" s="274">
        <v>8.6186194000000004E-8</v>
      </c>
      <c r="BX297" s="274">
        <v>1.817263E-6</v>
      </c>
      <c r="BY297" s="274">
        <v>6.4503026999999997E-7</v>
      </c>
      <c r="BZ297" s="274">
        <v>1.6635557999999999E-10</v>
      </c>
      <c r="CA297" s="274">
        <v>9.8778360999999993E-7</v>
      </c>
      <c r="CB297" s="274">
        <v>1.7009470000000001E-7</v>
      </c>
      <c r="CC297" s="274">
        <v>1.1208783E-7</v>
      </c>
      <c r="CD297" s="274">
        <v>8.6825884000000002E-8</v>
      </c>
      <c r="CE297" s="274">
        <v>4.9785099000000004E-9</v>
      </c>
      <c r="CF297" s="274">
        <v>1.5326412E-9</v>
      </c>
      <c r="CG297" s="274">
        <v>1.6906898E-6</v>
      </c>
      <c r="CH297" s="274">
        <v>7.1901852999999995E-5</v>
      </c>
      <c r="CI297" s="274">
        <v>6.0748838000000005E-8</v>
      </c>
      <c r="CJ297" s="121">
        <v>0</v>
      </c>
      <c r="CK297"/>
      <c r="CL297" s="322">
        <v>2.5428886000000001E-9</v>
      </c>
      <c r="CM297" s="322">
        <v>1.5448554999999999</v>
      </c>
      <c r="CN297" s="322">
        <v>1.8806331999999999E-2</v>
      </c>
      <c r="CO297" s="322">
        <v>1.2780205999999999E-3</v>
      </c>
      <c r="CP297" s="322">
        <v>5.1581415999999998E-5</v>
      </c>
      <c r="CQ297" s="322">
        <v>2.2691971999999999E-9</v>
      </c>
      <c r="CR297" s="322">
        <v>2.9080240000000001E-9</v>
      </c>
      <c r="CS297" s="322">
        <v>6.4754833999999998E-5</v>
      </c>
      <c r="CT297" s="322">
        <v>2.8233145000000001E-2</v>
      </c>
      <c r="CU297" s="322">
        <v>8.1293559000000002</v>
      </c>
      <c r="CV297" s="148" t="s">
        <v>1315</v>
      </c>
      <c r="CW297" s="136" t="s">
        <v>1469</v>
      </c>
      <c r="CX297" s="195" t="s">
        <v>3455</v>
      </c>
      <c r="DB297" s="23"/>
      <c r="DC297"/>
      <c r="DD297"/>
      <c r="DE297"/>
      <c r="DF297"/>
      <c r="DG297"/>
      <c r="DH297"/>
      <c r="DI297"/>
      <c r="DJ297"/>
      <c r="DK297"/>
      <c r="DL297"/>
      <c r="DM297"/>
      <c r="DN297"/>
    </row>
    <row r="298" spans="1:118" ht="14.4" customHeight="1">
      <c r="A298" t="s">
        <v>2724</v>
      </c>
      <c r="B298" s="168" t="s">
        <v>1552</v>
      </c>
      <c r="C298" s="279" t="str">
        <f t="shared" si="108"/>
        <v>A.030.36.113</v>
      </c>
      <c r="D298" s="14" t="s">
        <v>2830</v>
      </c>
      <c r="E298" s="278" t="s">
        <v>1510</v>
      </c>
      <c r="F298" s="281" t="str">
        <f t="shared" si="109"/>
        <v>Hydrogen peroxide</v>
      </c>
      <c r="G298" s="319">
        <f t="shared" si="118"/>
        <v>0.36401011678610001</v>
      </c>
      <c r="H298" s="319">
        <f t="shared" si="119"/>
        <v>1.3240235049999998E-2</v>
      </c>
      <c r="I298" s="319">
        <f t="shared" si="96"/>
        <v>2.1962466866099997E-2</v>
      </c>
      <c r="J298" s="319">
        <f t="shared" si="97"/>
        <v>3.0951048699999996E-3</v>
      </c>
      <c r="K298" s="319">
        <v>0.32571231</v>
      </c>
      <c r="L298" s="319">
        <v>7.8767666999999993E-3</v>
      </c>
      <c r="M298" s="319">
        <v>1.2905669999999999E-2</v>
      </c>
      <c r="N298" s="319">
        <v>1.109109E-2</v>
      </c>
      <c r="O298" s="319">
        <v>1.7065639E-3</v>
      </c>
      <c r="P298" s="319">
        <v>2.0328579999999999E-4</v>
      </c>
      <c r="Q298" s="319">
        <v>2.3929535E-4</v>
      </c>
      <c r="R298" s="319">
        <v>1.171184E-3</v>
      </c>
      <c r="S298" s="319">
        <v>4.1824576999999999E-4</v>
      </c>
      <c r="T298" s="319">
        <v>0</v>
      </c>
      <c r="U298" s="319">
        <v>2.6768590999999998E-3</v>
      </c>
      <c r="V298" s="319">
        <v>8.8461661000000004E-6</v>
      </c>
      <c r="W298" s="319">
        <v>0</v>
      </c>
      <c r="X298" s="319">
        <v>0</v>
      </c>
      <c r="Y298" s="210"/>
      <c r="Z298" s="320">
        <f t="shared" si="110"/>
        <v>2.4489647368421052</v>
      </c>
      <c r="AA298" s="210"/>
      <c r="AB298" s="321">
        <f t="shared" si="111"/>
        <v>0.32571231</v>
      </c>
      <c r="AC298" s="321">
        <f t="shared" si="112"/>
        <v>3.5193855749999996E-2</v>
      </c>
      <c r="AD298" s="321">
        <f t="shared" si="98"/>
        <v>2.1953620699999996E-2</v>
      </c>
      <c r="AE298" s="321">
        <f t="shared" si="113"/>
        <v>2.1962466866099997E-2</v>
      </c>
      <c r="AF298" s="321">
        <f t="shared" si="114"/>
        <v>3.0951048699999996E-3</v>
      </c>
      <c r="AG298"/>
      <c r="AH298" s="121">
        <v>46.720880000000001</v>
      </c>
      <c r="AI298" s="121">
        <v>46.198918999999997</v>
      </c>
      <c r="AJ298" s="121">
        <v>0.36291474000000001</v>
      </c>
      <c r="AK298" s="121">
        <v>0</v>
      </c>
      <c r="AL298" s="121">
        <v>0</v>
      </c>
      <c r="AM298" s="121">
        <v>8.8900683999999994E-2</v>
      </c>
      <c r="AN298" s="121">
        <v>7.0144922999999998E-2</v>
      </c>
      <c r="AO298"/>
      <c r="AP298" s="282">
        <v>4.8829702000000003E-2</v>
      </c>
      <c r="AQ298" s="282">
        <v>4.3966261E-2</v>
      </c>
      <c r="AR298" s="282">
        <v>2.0592248E-3</v>
      </c>
      <c r="AS298" s="282">
        <v>2.8042157999999999E-3</v>
      </c>
      <c r="AT298" s="255">
        <f t="shared" si="115"/>
        <v>2.6358670432909999E-6</v>
      </c>
      <c r="AU298" s="256">
        <f t="shared" si="116"/>
        <v>7.615476354534602E-9</v>
      </c>
      <c r="AV298" s="256">
        <f t="shared" si="117"/>
        <v>0.39274732171499999</v>
      </c>
      <c r="AW298" s="272">
        <v>2.3396543000000001E-6</v>
      </c>
      <c r="AX298" s="272">
        <v>7.0617737999999997E-9</v>
      </c>
      <c r="AY298" s="272">
        <v>1.9283003999999999E-13</v>
      </c>
      <c r="AZ298" s="272">
        <v>3.1781601E-10</v>
      </c>
      <c r="BA298" s="272">
        <v>1.8526510999999999E-11</v>
      </c>
      <c r="BB298" s="272">
        <v>1.6492012E-9</v>
      </c>
      <c r="BC298" s="272">
        <v>2.9116405999999998E-7</v>
      </c>
      <c r="BD298" s="272">
        <v>2.3877539000000002E-10</v>
      </c>
      <c r="BE298" s="272">
        <v>3.0305675999999998E-10</v>
      </c>
      <c r="BF298" s="272">
        <v>2.0797377000000001E-13</v>
      </c>
      <c r="BG298" s="272">
        <v>1.0668046000000001E-15</v>
      </c>
      <c r="BH298" s="272">
        <v>4.4071798999999998E-13</v>
      </c>
      <c r="BI298" s="272">
        <v>2.5462417E-14</v>
      </c>
      <c r="BJ298" s="272">
        <v>1.9244513E-14</v>
      </c>
      <c r="BK298" s="272">
        <v>2.2142092000000001E-9</v>
      </c>
      <c r="BL298" s="272">
        <v>8.4893036999999998E-10</v>
      </c>
      <c r="BM298" s="272">
        <v>1.0983109E-11</v>
      </c>
      <c r="BN298" s="272">
        <v>1.9681714999999999E-5</v>
      </c>
      <c r="BO298" s="273">
        <v>0.39272763999999999</v>
      </c>
      <c r="BP298" s="273">
        <v>0</v>
      </c>
      <c r="BQ298" s="273">
        <v>0</v>
      </c>
      <c r="BR298" s="273">
        <v>0</v>
      </c>
      <c r="BS298"/>
      <c r="BT298" s="121">
        <v>1.3466068000000001E-4</v>
      </c>
      <c r="BU298" s="274">
        <v>2.6169909000000001E-6</v>
      </c>
      <c r="BV298" s="274">
        <v>6.8283634999999994E-5</v>
      </c>
      <c r="BW298" s="274">
        <v>1.3789057E-7</v>
      </c>
      <c r="BX298" s="274">
        <v>2.9144982E-6</v>
      </c>
      <c r="BY298" s="274">
        <v>1.0344895E-6</v>
      </c>
      <c r="BZ298" s="274">
        <v>2.6679848999999999E-10</v>
      </c>
      <c r="CA298" s="274">
        <v>1.584192E-6</v>
      </c>
      <c r="CB298" s="274">
        <v>2.7279523000000002E-7</v>
      </c>
      <c r="CC298" s="274">
        <v>1.5834311999999999E-7</v>
      </c>
      <c r="CD298" s="274">
        <v>1.3925000000000001E-7</v>
      </c>
      <c r="CE298" s="274">
        <v>7.9844568000000006E-9</v>
      </c>
      <c r="CF298" s="274">
        <v>2.4580262000000001E-9</v>
      </c>
      <c r="CG298" s="274">
        <v>2.6750956000000002E-6</v>
      </c>
      <c r="CH298" s="274">
        <v>5.4735363000000003E-5</v>
      </c>
      <c r="CI298" s="274">
        <v>9.7428043000000001E-8</v>
      </c>
      <c r="CJ298" s="121">
        <v>0</v>
      </c>
      <c r="CK298"/>
      <c r="CL298" s="322">
        <v>4.0782451999999998E-9</v>
      </c>
      <c r="CM298" s="322">
        <v>2.3951875</v>
      </c>
      <c r="CN298" s="322">
        <v>3.0116997E-2</v>
      </c>
      <c r="CO298" s="322">
        <v>2.0496694999999998E-3</v>
      </c>
      <c r="CP298" s="322">
        <v>8.2725473999999995E-5</v>
      </c>
      <c r="CQ298" s="322">
        <v>3.6393032999999998E-9</v>
      </c>
      <c r="CR298" s="322">
        <v>4.6638438000000003E-9</v>
      </c>
      <c r="CS298" s="322">
        <v>1.038528E-4</v>
      </c>
      <c r="CT298" s="322">
        <v>4.5279880000000002E-2</v>
      </c>
      <c r="CU298" s="322">
        <v>6.2220706000000003</v>
      </c>
      <c r="CV298" s="148" t="s">
        <v>1281</v>
      </c>
      <c r="CW298" s="136" t="s">
        <v>1440</v>
      </c>
      <c r="CX298" s="195" t="s">
        <v>3455</v>
      </c>
      <c r="DB298" s="23"/>
      <c r="DC298"/>
      <c r="DD298"/>
      <c r="DE298"/>
      <c r="DF298"/>
      <c r="DG298"/>
      <c r="DH298"/>
      <c r="DI298"/>
      <c r="DJ298"/>
      <c r="DK298"/>
      <c r="DL298"/>
      <c r="DM298"/>
      <c r="DN298"/>
    </row>
    <row r="299" spans="1:118" ht="14.4" customHeight="1">
      <c r="A299" t="s">
        <v>2725</v>
      </c>
      <c r="B299" s="168" t="s">
        <v>1552</v>
      </c>
      <c r="C299" s="279" t="str">
        <f t="shared" si="108"/>
        <v>A.030.36.114</v>
      </c>
      <c r="D299" s="14" t="s">
        <v>2830</v>
      </c>
      <c r="E299" s="278" t="s">
        <v>1510</v>
      </c>
      <c r="F299" s="281" t="str">
        <f t="shared" si="109"/>
        <v>Palm kernel oil methyl ester</v>
      </c>
      <c r="G299" s="319">
        <f t="shared" si="118"/>
        <v>0.22314003395840001</v>
      </c>
      <c r="H299" s="319">
        <f t="shared" si="119"/>
        <v>2.7056386680000002E-3</v>
      </c>
      <c r="I299" s="319">
        <f t="shared" si="96"/>
        <v>3.8714759344000002E-3</v>
      </c>
      <c r="J299" s="319">
        <f t="shared" si="97"/>
        <v>5.41309356E-4</v>
      </c>
      <c r="K299" s="319">
        <v>0.21602161</v>
      </c>
      <c r="L299" s="319">
        <v>1.3775841999999999E-3</v>
      </c>
      <c r="M299" s="319">
        <v>2.2570996E-3</v>
      </c>
      <c r="N299" s="319">
        <v>1.9948239E-3</v>
      </c>
      <c r="O299" s="319">
        <v>2.9846453000000002E-4</v>
      </c>
      <c r="P299" s="319">
        <v>3.5553078000000003E-5</v>
      </c>
      <c r="Q299" s="319">
        <v>3.7679716000000002E-4</v>
      </c>
      <c r="R299" s="319">
        <v>2.3524500999999999E-4</v>
      </c>
      <c r="S299" s="319">
        <v>7.3147876000000006E-5</v>
      </c>
      <c r="T299" s="319">
        <v>0</v>
      </c>
      <c r="U299" s="319">
        <v>4.6816148000000001E-4</v>
      </c>
      <c r="V299" s="319">
        <v>1.5471244E-6</v>
      </c>
      <c r="W299" s="319">
        <v>0</v>
      </c>
      <c r="X299" s="319">
        <v>0</v>
      </c>
      <c r="Y299" s="210"/>
      <c r="Z299" s="320">
        <f t="shared" si="110"/>
        <v>1.6242226315789472</v>
      </c>
      <c r="AA299" s="210"/>
      <c r="AB299" s="321">
        <f t="shared" si="111"/>
        <v>0.21602161</v>
      </c>
      <c r="AC299" s="321">
        <f t="shared" si="112"/>
        <v>6.5755674779999999E-3</v>
      </c>
      <c r="AD299" s="321">
        <f t="shared" si="98"/>
        <v>3.8699288100000001E-3</v>
      </c>
      <c r="AE299" s="321">
        <f t="shared" si="113"/>
        <v>3.8714759344000002E-3</v>
      </c>
      <c r="AF299" s="321">
        <f t="shared" si="114"/>
        <v>5.41309356E-4</v>
      </c>
      <c r="AG299"/>
      <c r="AH299" s="121">
        <v>9.7983384000000004</v>
      </c>
      <c r="AI299" s="121">
        <v>9.7070516999999992</v>
      </c>
      <c r="AJ299" s="121">
        <v>6.3470916000000002E-2</v>
      </c>
      <c r="AK299" s="121">
        <v>0</v>
      </c>
      <c r="AL299" s="121">
        <v>0</v>
      </c>
      <c r="AM299" s="121">
        <v>1.5548026E-2</v>
      </c>
      <c r="AN299" s="121">
        <v>1.2267792E-2</v>
      </c>
      <c r="AO299"/>
      <c r="AP299" s="282">
        <v>3.1726662000000003E-2</v>
      </c>
      <c r="AQ299" s="282">
        <v>2.9686428000000001E-2</v>
      </c>
      <c r="AR299" s="282">
        <v>1.4336150000000001E-3</v>
      </c>
      <c r="AS299" s="282">
        <v>6.0661912000000004E-4</v>
      </c>
      <c r="AT299" s="255">
        <f t="shared" si="115"/>
        <v>1.7797618226601998E-6</v>
      </c>
      <c r="AU299" s="256">
        <f t="shared" si="116"/>
        <v>5.3018307196199812E-9</v>
      </c>
      <c r="AV299" s="256">
        <f t="shared" si="117"/>
        <v>8.4960661176299995E-2</v>
      </c>
      <c r="AW299" s="272">
        <v>1.7224893999999999E-6</v>
      </c>
      <c r="AX299" s="272">
        <v>5.2030144E-9</v>
      </c>
      <c r="AY299" s="272">
        <v>1.4184919999999999E-13</v>
      </c>
      <c r="AZ299" s="272">
        <v>5.5145423999999998E-9</v>
      </c>
      <c r="BA299" s="272">
        <v>3.2401402000000001E-12</v>
      </c>
      <c r="BB299" s="272">
        <v>2.9663224999999998E-10</v>
      </c>
      <c r="BC299" s="272">
        <v>5.0922289E-8</v>
      </c>
      <c r="BD299" s="272">
        <v>4.3629925999999998E-11</v>
      </c>
      <c r="BE299" s="272">
        <v>5.3002228999999999E-11</v>
      </c>
      <c r="BF299" s="272">
        <v>3.6372967000000003E-14</v>
      </c>
      <c r="BG299" s="272">
        <v>1.8657568000000001E-16</v>
      </c>
      <c r="BH299" s="272">
        <v>7.7078088999999995E-14</v>
      </c>
      <c r="BI299" s="272">
        <v>4.4531752000000004E-15</v>
      </c>
      <c r="BJ299" s="272">
        <v>3.3657130999999999E-15</v>
      </c>
      <c r="BK299" s="272">
        <v>3.8724766999999999E-10</v>
      </c>
      <c r="BL299" s="272">
        <v>1.484712E-10</v>
      </c>
      <c r="BM299" s="272">
        <v>1.9208589000000001E-12</v>
      </c>
      <c r="BN299" s="272">
        <v>3.4421762999999998E-6</v>
      </c>
      <c r="BO299" s="273">
        <v>8.4957219E-2</v>
      </c>
      <c r="BP299" s="273">
        <v>0</v>
      </c>
      <c r="BQ299" s="273">
        <v>0</v>
      </c>
      <c r="BR299" s="273">
        <v>0</v>
      </c>
      <c r="BS299"/>
      <c r="BT299" s="274">
        <v>5.9536685999999997E-5</v>
      </c>
      <c r="BU299" s="274">
        <v>4.5769099999999999E-7</v>
      </c>
      <c r="BV299" s="274">
        <v>4.5287636999999998E-5</v>
      </c>
      <c r="BW299" s="274">
        <v>2.7678590000000001E-8</v>
      </c>
      <c r="BX299" s="274">
        <v>5.0972267999999997E-7</v>
      </c>
      <c r="BY299" s="274">
        <v>1.8092402999999999E-7</v>
      </c>
      <c r="BZ299" s="274">
        <v>4.6660943999999999E-11</v>
      </c>
      <c r="CA299" s="274">
        <v>2.7706265E-7</v>
      </c>
      <c r="CB299" s="274">
        <v>4.7709726999999997E-8</v>
      </c>
      <c r="CC299" s="274">
        <v>2.4932887999999998E-7</v>
      </c>
      <c r="CD299" s="274">
        <v>2.4353723999999999E-8</v>
      </c>
      <c r="CE299" s="274">
        <v>1.3964183000000001E-9</v>
      </c>
      <c r="CF299" s="274">
        <v>4.2988932000000002E-10</v>
      </c>
      <c r="CG299" s="274">
        <v>8.9934623E-7</v>
      </c>
      <c r="CH299" s="274">
        <v>1.1556318000000001E-5</v>
      </c>
      <c r="CI299" s="274">
        <v>1.7039394000000001E-8</v>
      </c>
      <c r="CJ299" s="121">
        <v>0</v>
      </c>
      <c r="CK299"/>
      <c r="CL299" s="322">
        <v>7.1325281E-10</v>
      </c>
      <c r="CM299" s="322">
        <v>1.4866592000000001</v>
      </c>
      <c r="CN299" s="322">
        <v>5.7211583999999998E-3</v>
      </c>
      <c r="CO299" s="322">
        <v>3.5847097999999999E-4</v>
      </c>
      <c r="CP299" s="322">
        <v>1.4468030999999999E-5</v>
      </c>
      <c r="CQ299" s="322">
        <v>6.3648533999999996E-10</v>
      </c>
      <c r="CR299" s="322">
        <v>8.1566937000000002E-10</v>
      </c>
      <c r="CS299" s="322">
        <v>1.8163032E-5</v>
      </c>
      <c r="CT299" s="322">
        <v>7.9190926999999998E-3</v>
      </c>
      <c r="CU299" s="322">
        <v>1.3113534</v>
      </c>
      <c r="CV299" s="148" t="s">
        <v>1378</v>
      </c>
      <c r="CW299" s="139" t="s">
        <v>1443</v>
      </c>
      <c r="CX299" s="195" t="s">
        <v>3455</v>
      </c>
      <c r="DB299" s="23"/>
      <c r="DC299"/>
      <c r="DD299"/>
      <c r="DE299"/>
      <c r="DF299"/>
      <c r="DG299"/>
      <c r="DH299"/>
      <c r="DI299"/>
      <c r="DJ299"/>
      <c r="DK299"/>
      <c r="DL299"/>
      <c r="DM299"/>
      <c r="DN299"/>
    </row>
    <row r="300" spans="1:118" ht="14.4" customHeight="1">
      <c r="A300" t="s">
        <v>2726</v>
      </c>
      <c r="B300" s="168" t="s">
        <v>1552</v>
      </c>
      <c r="C300" s="279" t="str">
        <f t="shared" si="108"/>
        <v>A.030.36.115</v>
      </c>
      <c r="D300" s="14" t="s">
        <v>2830</v>
      </c>
      <c r="E300" s="278" t="s">
        <v>1510</v>
      </c>
      <c r="F300" s="281" t="str">
        <f t="shared" si="109"/>
        <v>Palm oil methyl ester</v>
      </c>
      <c r="G300" s="319">
        <f t="shared" si="118"/>
        <v>0.20729423841860001</v>
      </c>
      <c r="H300" s="319">
        <f t="shared" si="119"/>
        <v>2.1336469209999997E-3</v>
      </c>
      <c r="I300" s="319">
        <f t="shared" si="96"/>
        <v>2.9234137956000001E-3</v>
      </c>
      <c r="J300" s="319">
        <f t="shared" si="97"/>
        <v>4.0770770200000001E-4</v>
      </c>
      <c r="K300" s="319">
        <v>0.20182947000000001</v>
      </c>
      <c r="L300" s="319">
        <v>1.0375797999999999E-3</v>
      </c>
      <c r="M300" s="319">
        <v>1.7000203000000001E-3</v>
      </c>
      <c r="N300" s="319">
        <v>1.5160718E-3</v>
      </c>
      <c r="O300" s="319">
        <v>2.2479990000000001E-4</v>
      </c>
      <c r="P300" s="319">
        <v>2.6778151E-5</v>
      </c>
      <c r="Q300" s="319">
        <v>3.6599707E-4</v>
      </c>
      <c r="R300" s="319">
        <v>1.8464841999999999E-4</v>
      </c>
      <c r="S300" s="319">
        <v>5.5094101999999997E-5</v>
      </c>
      <c r="T300" s="319">
        <v>0</v>
      </c>
      <c r="U300" s="319">
        <v>3.5261359999999998E-4</v>
      </c>
      <c r="V300" s="319">
        <v>1.1652756000000001E-6</v>
      </c>
      <c r="W300" s="319">
        <v>0</v>
      </c>
      <c r="X300" s="319">
        <v>0</v>
      </c>
      <c r="Y300" s="210"/>
      <c r="Z300" s="320">
        <f t="shared" si="110"/>
        <v>1.5175148120300752</v>
      </c>
      <c r="AA300" s="210"/>
      <c r="AB300" s="321">
        <f t="shared" si="111"/>
        <v>0.20182947000000001</v>
      </c>
      <c r="AC300" s="321">
        <f t="shared" si="112"/>
        <v>5.0558954410000008E-3</v>
      </c>
      <c r="AD300" s="321">
        <f t="shared" si="98"/>
        <v>2.9222485200000002E-3</v>
      </c>
      <c r="AE300" s="321">
        <f t="shared" si="113"/>
        <v>2.9234137956000001E-3</v>
      </c>
      <c r="AF300" s="321">
        <f t="shared" si="114"/>
        <v>4.0770770200000001E-4</v>
      </c>
      <c r="AG300"/>
      <c r="AH300" s="121">
        <v>8.3178879000000006</v>
      </c>
      <c r="AI300" s="121">
        <v>8.2491318000000007</v>
      </c>
      <c r="AJ300" s="121">
        <v>4.7805531999999998E-2</v>
      </c>
      <c r="AK300" s="121">
        <v>0</v>
      </c>
      <c r="AL300" s="121">
        <v>0</v>
      </c>
      <c r="AM300" s="121">
        <v>1.1710586E-2</v>
      </c>
      <c r="AN300" s="121">
        <v>9.2399535000000001E-3</v>
      </c>
      <c r="AO300"/>
      <c r="AP300" s="282">
        <v>2.9637107999999999E-2</v>
      </c>
      <c r="AQ300" s="282">
        <v>2.7769462000000002E-2</v>
      </c>
      <c r="AR300" s="282">
        <v>1.3437817999999999E-3</v>
      </c>
      <c r="AS300" s="282">
        <v>5.2386407999999998E-4</v>
      </c>
      <c r="AT300" s="255">
        <f t="shared" si="115"/>
        <v>1.6648358244546001E-6</v>
      </c>
      <c r="AU300" s="256">
        <f t="shared" si="116"/>
        <v>4.9696072959722613E-9</v>
      </c>
      <c r="AV300" s="256">
        <f t="shared" si="117"/>
        <v>7.3370319605799997E-2</v>
      </c>
      <c r="AW300" s="272">
        <v>1.6203420000000001E-6</v>
      </c>
      <c r="AX300" s="272">
        <v>4.8946919000000004E-9</v>
      </c>
      <c r="AY300" s="272">
        <v>1.3343048000000001E-13</v>
      </c>
      <c r="AZ300" s="272">
        <v>5.5083863000000003E-9</v>
      </c>
      <c r="BA300" s="272">
        <v>2.4404346000000002E-12</v>
      </c>
      <c r="BB300" s="272">
        <v>2.2544369999999999E-10</v>
      </c>
      <c r="BC300" s="272">
        <v>3.8354057000000002E-8</v>
      </c>
      <c r="BD300" s="272">
        <v>3.3323074999999999E-11</v>
      </c>
      <c r="BE300" s="272">
        <v>3.9920642999999999E-11</v>
      </c>
      <c r="BF300" s="272">
        <v>2.7395682E-14</v>
      </c>
      <c r="BG300" s="272">
        <v>1.4052655999999999E-16</v>
      </c>
      <c r="BH300" s="272">
        <v>5.8054291000000006E-14</v>
      </c>
      <c r="BI300" s="272">
        <v>3.3540779999999998E-15</v>
      </c>
      <c r="BJ300" s="272">
        <v>2.5350147000000001E-15</v>
      </c>
      <c r="BK300" s="272">
        <v>2.9167028999999999E-10</v>
      </c>
      <c r="BL300" s="272">
        <v>1.1182673E-10</v>
      </c>
      <c r="BM300" s="272">
        <v>1.4467678999999999E-12</v>
      </c>
      <c r="BN300" s="272">
        <v>2.5926057999999998E-6</v>
      </c>
      <c r="BO300" s="273">
        <v>7.3367726999999994E-2</v>
      </c>
      <c r="BP300" s="273">
        <v>0</v>
      </c>
      <c r="BQ300" s="273">
        <v>0</v>
      </c>
      <c r="BR300" s="273">
        <v>0</v>
      </c>
      <c r="BS300"/>
      <c r="BT300" s="274">
        <v>5.4349045999999997E-5</v>
      </c>
      <c r="BU300" s="274">
        <v>3.4472736E-7</v>
      </c>
      <c r="BV300" s="274">
        <v>4.2312340000000001E-5</v>
      </c>
      <c r="BW300" s="274">
        <v>2.1721573E-8</v>
      </c>
      <c r="BX300" s="274">
        <v>3.8391699999999998E-7</v>
      </c>
      <c r="BY300" s="274">
        <v>1.3626980999999999E-7</v>
      </c>
      <c r="BZ300" s="274">
        <v>3.5144462999999999E-11</v>
      </c>
      <c r="CA300" s="274">
        <v>2.0868026E-7</v>
      </c>
      <c r="CB300" s="274">
        <v>3.5934392999999999E-8</v>
      </c>
      <c r="CC300" s="274">
        <v>2.4218239E-7</v>
      </c>
      <c r="CD300" s="274">
        <v>1.8342931999999999E-8</v>
      </c>
      <c r="CE300" s="274">
        <v>1.0517655E-9</v>
      </c>
      <c r="CF300" s="274">
        <v>3.2378746999999997E-10</v>
      </c>
      <c r="CG300" s="274">
        <v>7.8333893999999999E-7</v>
      </c>
      <c r="CH300" s="274">
        <v>9.8473463000000004E-6</v>
      </c>
      <c r="CI300" s="274">
        <v>1.2833867E-8</v>
      </c>
      <c r="CJ300" s="121">
        <v>0</v>
      </c>
      <c r="CK300"/>
      <c r="CL300" s="322">
        <v>5.3721345000000001E-10</v>
      </c>
      <c r="CM300" s="322">
        <v>1.3825225999999999</v>
      </c>
      <c r="CN300" s="322">
        <v>4.4204924E-3</v>
      </c>
      <c r="CO300" s="322">
        <v>2.6999604E-4</v>
      </c>
      <c r="CP300" s="322">
        <v>1.0897147E-5</v>
      </c>
      <c r="CQ300" s="322">
        <v>4.7939311000000004E-10</v>
      </c>
      <c r="CR300" s="322">
        <v>6.1435236999999996E-10</v>
      </c>
      <c r="CS300" s="322">
        <v>1.3680178E-5</v>
      </c>
      <c r="CT300" s="322">
        <v>5.9645655000000004E-3</v>
      </c>
      <c r="CU300" s="322">
        <v>1.1163215</v>
      </c>
      <c r="CV300" s="148" t="s">
        <v>1378</v>
      </c>
      <c r="CW300" s="139" t="s">
        <v>1443</v>
      </c>
      <c r="CX300" s="195" t="s">
        <v>3455</v>
      </c>
      <c r="DB300" s="23"/>
      <c r="DC300"/>
      <c r="DD300"/>
      <c r="DE300"/>
      <c r="DF300"/>
      <c r="DG300"/>
      <c r="DH300"/>
      <c r="DI300"/>
      <c r="DJ300"/>
      <c r="DK300"/>
      <c r="DL300"/>
      <c r="DM300"/>
      <c r="DN300"/>
    </row>
    <row r="301" spans="1:118" ht="14.4" customHeight="1">
      <c r="A301" t="s">
        <v>2727</v>
      </c>
      <c r="B301" s="168" t="s">
        <v>1552</v>
      </c>
      <c r="C301" s="279" t="str">
        <f t="shared" si="108"/>
        <v>A.030.36.116</v>
      </c>
      <c r="D301" s="14" t="s">
        <v>2830</v>
      </c>
      <c r="E301" s="278" t="s">
        <v>1510</v>
      </c>
      <c r="F301" s="281" t="str">
        <f t="shared" si="109"/>
        <v>Triethanolamine</v>
      </c>
      <c r="G301" s="319">
        <f t="shared" si="118"/>
        <v>0.442196016719</v>
      </c>
      <c r="H301" s="319">
        <f t="shared" si="119"/>
        <v>1.531186239E-2</v>
      </c>
      <c r="I301" s="319">
        <f t="shared" si="96"/>
        <v>2.5373458849E-2</v>
      </c>
      <c r="J301" s="319">
        <f t="shared" si="97"/>
        <v>3.5756254800000001E-3</v>
      </c>
      <c r="K301" s="319">
        <v>0.39793507</v>
      </c>
      <c r="L301" s="319">
        <v>9.0996489E-3</v>
      </c>
      <c r="M301" s="319">
        <v>1.4909299000000001E-2</v>
      </c>
      <c r="N301" s="319">
        <v>1.2813002E-2</v>
      </c>
      <c r="O301" s="319">
        <v>1.971511E-3</v>
      </c>
      <c r="P301" s="319">
        <v>2.3484628999999999E-4</v>
      </c>
      <c r="Q301" s="319">
        <v>2.9250309999999998E-4</v>
      </c>
      <c r="R301" s="319">
        <v>1.3542914E-3</v>
      </c>
      <c r="S301" s="319">
        <v>4.8317918000000002E-4</v>
      </c>
      <c r="T301" s="319">
        <v>0</v>
      </c>
      <c r="U301" s="319">
        <v>3.0924463000000001E-3</v>
      </c>
      <c r="V301" s="319">
        <v>1.0219549E-5</v>
      </c>
      <c r="W301" s="319">
        <v>0</v>
      </c>
      <c r="X301" s="319">
        <v>0</v>
      </c>
      <c r="Y301" s="210"/>
      <c r="Z301" s="320">
        <f t="shared" si="110"/>
        <v>2.991993007518797</v>
      </c>
      <c r="AA301" s="210"/>
      <c r="AB301" s="321">
        <f t="shared" si="111"/>
        <v>0.39793507</v>
      </c>
      <c r="AC301" s="321">
        <f t="shared" si="112"/>
        <v>4.067510169E-2</v>
      </c>
      <c r="AD301" s="321">
        <f t="shared" si="98"/>
        <v>2.53632393E-2</v>
      </c>
      <c r="AE301" s="321">
        <f t="shared" si="113"/>
        <v>2.5373458849E-2</v>
      </c>
      <c r="AF301" s="321">
        <f t="shared" si="114"/>
        <v>3.5756254800000001E-3</v>
      </c>
      <c r="AG301"/>
      <c r="AH301" s="121">
        <v>77.621798999999996</v>
      </c>
      <c r="AI301" s="121">
        <v>77.018804000000003</v>
      </c>
      <c r="AJ301" s="121">
        <v>0.41925791000000001</v>
      </c>
      <c r="AK301" s="121">
        <v>0</v>
      </c>
      <c r="AL301" s="121">
        <v>0</v>
      </c>
      <c r="AM301" s="121">
        <v>0.10270267</v>
      </c>
      <c r="AN301" s="121">
        <v>8.1035047999999998E-2</v>
      </c>
      <c r="AO301"/>
      <c r="AP301" s="282">
        <v>6.1109334000000001E-2</v>
      </c>
      <c r="AQ301" s="282">
        <v>5.3664177E-2</v>
      </c>
      <c r="AR301" s="282">
        <v>2.5171556999999999E-3</v>
      </c>
      <c r="AS301" s="282">
        <v>4.9280011E-3</v>
      </c>
      <c r="AT301" s="255">
        <f t="shared" si="115"/>
        <v>3.2172768004249994E-6</v>
      </c>
      <c r="AU301" s="256">
        <f t="shared" si="116"/>
        <v>9.3090078366189003E-9</v>
      </c>
      <c r="AV301" s="256">
        <f t="shared" si="117"/>
        <v>0.69019623733699997</v>
      </c>
      <c r="AW301" s="272">
        <v>2.8724757E-6</v>
      </c>
      <c r="AX301" s="272">
        <v>8.6693280000000001E-9</v>
      </c>
      <c r="AY301" s="272">
        <v>2.3672709999999998E-13</v>
      </c>
      <c r="AZ301" s="272">
        <v>2.9679574000000002E-9</v>
      </c>
      <c r="BA301" s="272">
        <v>2.1402785E-11</v>
      </c>
      <c r="BB301" s="272">
        <v>1.9052427E-9</v>
      </c>
      <c r="BC301" s="272">
        <v>3.363678E-7</v>
      </c>
      <c r="BD301" s="272">
        <v>2.7584570000000001E-10</v>
      </c>
      <c r="BE301" s="272">
        <v>3.5010687000000001E-10</v>
      </c>
      <c r="BF301" s="272">
        <v>2.4026208000000001E-13</v>
      </c>
      <c r="BG301" s="272">
        <v>1.2324279E-15</v>
      </c>
      <c r="BH301" s="272">
        <v>5.0914025000000003E-13</v>
      </c>
      <c r="BI301" s="272">
        <v>2.9415501999999998E-14</v>
      </c>
      <c r="BJ301" s="272">
        <v>2.2232259000000001E-14</v>
      </c>
      <c r="BK301" s="272">
        <v>2.5579692000000002E-9</v>
      </c>
      <c r="BL301" s="272">
        <v>9.8072834000000003E-10</v>
      </c>
      <c r="BM301" s="272">
        <v>1.2688257000000001E-11</v>
      </c>
      <c r="BN301" s="272">
        <v>2.2737337000000001E-5</v>
      </c>
      <c r="BO301" s="273">
        <v>0.6901735</v>
      </c>
      <c r="BP301" s="273">
        <v>0</v>
      </c>
      <c r="BQ301" s="273">
        <v>0</v>
      </c>
      <c r="BR301" s="273">
        <v>0</v>
      </c>
      <c r="BS301"/>
      <c r="BT301" s="121">
        <v>1.8895947000000001E-4</v>
      </c>
      <c r="BU301" s="274">
        <v>3.0232833999999998E-6</v>
      </c>
      <c r="BV301" s="274">
        <v>8.3424704999999995E-5</v>
      </c>
      <c r="BW301" s="274">
        <v>1.5944813999999999E-7</v>
      </c>
      <c r="BX301" s="274">
        <v>3.3669793E-6</v>
      </c>
      <c r="BY301" s="274">
        <v>1.1950959E-6</v>
      </c>
      <c r="BZ301" s="274">
        <v>3.0821942999999999E-10</v>
      </c>
      <c r="CA301" s="274">
        <v>1.8301406999999999E-6</v>
      </c>
      <c r="CB301" s="274">
        <v>3.1514718E-7</v>
      </c>
      <c r="CC301" s="274">
        <v>1.9355100000000001E-7</v>
      </c>
      <c r="CD301" s="274">
        <v>1.6086881999999999E-7</v>
      </c>
      <c r="CE301" s="274">
        <v>9.2240581000000007E-9</v>
      </c>
      <c r="CF301" s="274">
        <v>2.8396391000000001E-9</v>
      </c>
      <c r="CG301" s="274">
        <v>3.1067620999999998E-6</v>
      </c>
      <c r="CH301" s="274">
        <v>9.2058567000000003E-5</v>
      </c>
      <c r="CI301" s="274">
        <v>1.1255392E-7</v>
      </c>
      <c r="CJ301" s="121">
        <v>0</v>
      </c>
      <c r="CK301"/>
      <c r="CL301" s="322">
        <v>4.7114001000000001E-9</v>
      </c>
      <c r="CM301" s="322">
        <v>2.9343571000000002</v>
      </c>
      <c r="CN301" s="322">
        <v>3.4812615999999998E-2</v>
      </c>
      <c r="CO301" s="322">
        <v>2.3678843999999999E-3</v>
      </c>
      <c r="CP301" s="322">
        <v>9.5568751999999994E-5</v>
      </c>
      <c r="CQ301" s="322">
        <v>4.2043116E-9</v>
      </c>
      <c r="CR301" s="322">
        <v>5.3879138999999999E-9</v>
      </c>
      <c r="CS301" s="322">
        <v>1.1997613E-4</v>
      </c>
      <c r="CT301" s="322">
        <v>5.2309662999999999E-2</v>
      </c>
      <c r="CU301" s="322">
        <v>10.431133000000001</v>
      </c>
      <c r="CV301" s="148" t="s">
        <v>1376</v>
      </c>
      <c r="CW301" s="136" t="s">
        <v>1471</v>
      </c>
      <c r="CX301" s="195" t="s">
        <v>3455</v>
      </c>
      <c r="DB301" s="23"/>
      <c r="DC301"/>
      <c r="DD301"/>
      <c r="DE301"/>
      <c r="DF301"/>
      <c r="DG301"/>
      <c r="DH301"/>
      <c r="DI301"/>
      <c r="DJ301"/>
      <c r="DK301"/>
      <c r="DL301"/>
      <c r="DM301"/>
      <c r="DN301"/>
    </row>
    <row r="302" spans="1:118" ht="14.4" customHeight="1" thickBot="1">
      <c r="B302" s="278" t="s">
        <v>1552</v>
      </c>
      <c r="C302" s="277" t="s">
        <v>3553</v>
      </c>
      <c r="D302" s="277" t="s">
        <v>2831</v>
      </c>
      <c r="E302" s="278"/>
      <c r="F302"/>
      <c r="G302" s="210"/>
      <c r="H302" s="210"/>
      <c r="I302" s="210"/>
      <c r="J302" s="210"/>
      <c r="K302" s="210"/>
      <c r="L302" s="210"/>
      <c r="M302" s="210"/>
      <c r="N302" s="210"/>
      <c r="O302" s="210"/>
      <c r="P302" s="210"/>
      <c r="Q302" s="210"/>
      <c r="R302" s="210"/>
      <c r="S302" s="210"/>
      <c r="T302" s="210"/>
      <c r="U302" s="210"/>
      <c r="V302" s="210"/>
      <c r="W302" s="210"/>
      <c r="X302" s="210"/>
      <c r="Y302" s="210"/>
      <c r="Z302" s="210"/>
      <c r="AA302" s="210"/>
      <c r="AB302" s="210"/>
      <c r="AC302" s="210"/>
      <c r="AD302" s="210"/>
      <c r="AE302" s="210"/>
      <c r="AF302" s="210"/>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s="182"/>
      <c r="CW302" s="164"/>
      <c r="DB302" s="23"/>
      <c r="DC302"/>
      <c r="DD302"/>
      <c r="DE302"/>
      <c r="DF302"/>
      <c r="DG302"/>
      <c r="DH302"/>
      <c r="DI302"/>
      <c r="DJ302"/>
      <c r="DK302"/>
      <c r="DL302"/>
      <c r="DM302"/>
      <c r="DN302"/>
    </row>
    <row r="303" spans="1:118" ht="14.4" customHeight="1" thickBot="1">
      <c r="A303" t="s">
        <v>1698</v>
      </c>
      <c r="B303" s="168" t="s">
        <v>1552</v>
      </c>
      <c r="C303" s="279" t="str">
        <f t="shared" si="108"/>
        <v>A.030.38.101</v>
      </c>
      <c r="D303" s="14" t="s">
        <v>2831</v>
      </c>
      <c r="E303" s="278" t="s">
        <v>1510</v>
      </c>
      <c r="F303" s="281" t="str">
        <f t="shared" si="109"/>
        <v>C12–C13 sodium alkyl ether sulphate. 2 EO</v>
      </c>
      <c r="G303" s="319">
        <f t="shared" si="118"/>
        <v>0.35604418540909999</v>
      </c>
      <c r="H303" s="319">
        <f t="shared" si="119"/>
        <v>1.2658065179999999E-2</v>
      </c>
      <c r="I303" s="319">
        <f t="shared" si="96"/>
        <v>2.0962637679099998E-2</v>
      </c>
      <c r="J303" s="319">
        <f t="shared" si="97"/>
        <v>2.9539325499999998E-3</v>
      </c>
      <c r="K303" s="319">
        <v>0.31946954999999999</v>
      </c>
      <c r="L303" s="319">
        <v>7.5174954999999996E-3</v>
      </c>
      <c r="M303" s="319">
        <v>1.2317023E-2</v>
      </c>
      <c r="N303" s="319">
        <v>1.0585209E-2</v>
      </c>
      <c r="O303" s="319">
        <v>1.6287249999999999E-3</v>
      </c>
      <c r="P303" s="319">
        <v>1.9401362999999999E-4</v>
      </c>
      <c r="Q303" s="319">
        <v>2.5011754999999997E-4</v>
      </c>
      <c r="R303" s="319">
        <v>1.1196765E-3</v>
      </c>
      <c r="S303" s="319">
        <v>3.9916894999999998E-4</v>
      </c>
      <c r="T303" s="319">
        <v>0</v>
      </c>
      <c r="U303" s="319">
        <v>2.5547636E-3</v>
      </c>
      <c r="V303" s="319">
        <v>8.4426791000000005E-6</v>
      </c>
      <c r="W303" s="319">
        <v>0</v>
      </c>
      <c r="X303" s="319">
        <v>0</v>
      </c>
      <c r="Y303" s="210"/>
      <c r="Z303" s="320">
        <f t="shared" si="110"/>
        <v>2.4020266917293229</v>
      </c>
      <c r="AA303" s="210"/>
      <c r="AB303" s="321">
        <f t="shared" si="111"/>
        <v>0.31946954999999999</v>
      </c>
      <c r="AC303" s="321">
        <f t="shared" si="112"/>
        <v>3.3612260179999999E-2</v>
      </c>
      <c r="AD303" s="321">
        <f t="shared" si="98"/>
        <v>2.0954194999999998E-2</v>
      </c>
      <c r="AE303" s="321">
        <f t="shared" si="113"/>
        <v>2.0962637679099998E-2</v>
      </c>
      <c r="AF303" s="321">
        <f t="shared" si="114"/>
        <v>2.9539325499999998E-3</v>
      </c>
      <c r="AG303"/>
      <c r="AH303" s="121">
        <v>69.281739000000002</v>
      </c>
      <c r="AI303" s="121">
        <v>68.783586</v>
      </c>
      <c r="AJ303" s="121">
        <v>0.34636165000000002</v>
      </c>
      <c r="AK303" s="121">
        <v>0</v>
      </c>
      <c r="AL303" s="121">
        <v>0</v>
      </c>
      <c r="AM303" s="121">
        <v>8.4845789000000005E-2</v>
      </c>
      <c r="AN303" s="121">
        <v>6.6945507000000001E-2</v>
      </c>
      <c r="AO303"/>
      <c r="AP303" s="282">
        <v>4.9630937E-2</v>
      </c>
      <c r="AQ303" s="282">
        <v>4.3167252000000003E-2</v>
      </c>
      <c r="AR303" s="282">
        <v>2.0243739000000002E-3</v>
      </c>
      <c r="AS303" s="282">
        <v>4.4393108000000004E-3</v>
      </c>
      <c r="AT303" s="255">
        <f t="shared" ref="AT303:AT317" si="120">AW303+AZ303+BA303+BB303+BC303+BK303+BL303+BP303</f>
        <v>2.5879647164389993E-6</v>
      </c>
      <c r="AU303" s="256">
        <f t="shared" ref="AU303:AU317" si="121">AX303+AY303+BD303+BE303+BF303+BG303+BH303+BI303+BJ303+BM303+BQ303+BR303</f>
        <v>7.4865899968949984E-9</v>
      </c>
      <c r="AV303" s="256">
        <f t="shared" ref="AV303:AV317" si="122">BN303+BO303</f>
        <v>0.62175221400300007</v>
      </c>
      <c r="AW303" s="272">
        <v>2.3051963000000001E-6</v>
      </c>
      <c r="AX303" s="272">
        <v>6.9581366999999999E-9</v>
      </c>
      <c r="AY303" s="272">
        <v>1.8998402E-13</v>
      </c>
      <c r="AZ303" s="272">
        <v>3.6971108000000001E-10</v>
      </c>
      <c r="BA303" s="272">
        <v>1.7681489000000001E-11</v>
      </c>
      <c r="BB303" s="272">
        <v>1.5739787E-9</v>
      </c>
      <c r="BC303" s="272">
        <v>2.7788362E-7</v>
      </c>
      <c r="BD303" s="272">
        <v>2.2788447999999999E-10</v>
      </c>
      <c r="BE303" s="272">
        <v>2.8923389E-10</v>
      </c>
      <c r="BF303" s="272">
        <v>1.9848777000000001E-13</v>
      </c>
      <c r="BG303" s="272">
        <v>1.0181459999999999E-15</v>
      </c>
      <c r="BH303" s="272">
        <v>4.2061617999999998E-13</v>
      </c>
      <c r="BI303" s="272">
        <v>2.4301037000000001E-14</v>
      </c>
      <c r="BJ303" s="272">
        <v>1.8366742000000001E-14</v>
      </c>
      <c r="BK303" s="272">
        <v>2.1132158000000002E-9</v>
      </c>
      <c r="BL303" s="272">
        <v>8.1020937000000002E-10</v>
      </c>
      <c r="BM303" s="272">
        <v>1.0482152999999999E-11</v>
      </c>
      <c r="BN303" s="272">
        <v>1.8784003E-5</v>
      </c>
      <c r="BO303" s="273">
        <v>0.62173343000000003</v>
      </c>
      <c r="BP303" s="273">
        <v>0</v>
      </c>
      <c r="BQ303" s="273">
        <v>0</v>
      </c>
      <c r="BR303" s="273">
        <v>0</v>
      </c>
      <c r="BS303"/>
      <c r="BT303" s="121">
        <v>1.6046201000000001E-4</v>
      </c>
      <c r="BU303" s="274">
        <v>2.4976259999999999E-6</v>
      </c>
      <c r="BV303" s="274">
        <v>6.6974878999999997E-5</v>
      </c>
      <c r="BW303" s="274">
        <v>1.3182513E-7</v>
      </c>
      <c r="BX303" s="274">
        <v>2.7815635999999999E-6</v>
      </c>
      <c r="BY303" s="274">
        <v>9.8730491000000008E-7</v>
      </c>
      <c r="BZ303" s="274">
        <v>2.5462940999999999E-10</v>
      </c>
      <c r="CA303" s="274">
        <v>1.5119346E-6</v>
      </c>
      <c r="CB303" s="274">
        <v>2.6035262999999998E-7</v>
      </c>
      <c r="CC303" s="274">
        <v>1.6550423999999999E-7</v>
      </c>
      <c r="CD303" s="274">
        <v>1.3289860000000001E-7</v>
      </c>
      <c r="CE303" s="274">
        <v>7.6202736999999993E-9</v>
      </c>
      <c r="CF303" s="274">
        <v>2.3459119E-9</v>
      </c>
      <c r="CG303" s="274">
        <v>2.5775284E-6</v>
      </c>
      <c r="CH303" s="274">
        <v>8.2337392999999996E-5</v>
      </c>
      <c r="CI303" s="274">
        <v>9.2984203000000003E-8</v>
      </c>
      <c r="CJ303" s="121">
        <v>0</v>
      </c>
      <c r="CK303"/>
      <c r="CL303" s="322">
        <v>3.8922303E-9</v>
      </c>
      <c r="CM303" s="322">
        <v>2.3410549</v>
      </c>
      <c r="CN303" s="322">
        <v>2.8773067999999999E-2</v>
      </c>
      <c r="CO303" s="322">
        <v>1.956181E-3</v>
      </c>
      <c r="CP303" s="322">
        <v>7.8952240000000002E-5</v>
      </c>
      <c r="CQ303" s="322">
        <v>3.4733091E-9</v>
      </c>
      <c r="CR303" s="322">
        <v>4.4511188000000003E-9</v>
      </c>
      <c r="CS303" s="322">
        <v>9.9115913999999996E-5</v>
      </c>
      <c r="CT303" s="322">
        <v>4.3214596000000001E-2</v>
      </c>
      <c r="CU303" s="322">
        <v>9.3245860999999994</v>
      </c>
      <c r="CV303" s="153" t="s">
        <v>1383</v>
      </c>
      <c r="CW303" s="139" t="s">
        <v>1443</v>
      </c>
      <c r="CX303" s="195" t="s">
        <v>3455</v>
      </c>
      <c r="DB303" s="35"/>
      <c r="DC303"/>
      <c r="DD303"/>
      <c r="DE303"/>
      <c r="DF303"/>
      <c r="DG303"/>
      <c r="DH303"/>
      <c r="DI303"/>
      <c r="DJ303"/>
      <c r="DK303"/>
      <c r="DL303"/>
      <c r="DM303"/>
      <c r="DN303"/>
    </row>
    <row r="304" spans="1:118" ht="14.4" customHeight="1" thickBot="1">
      <c r="A304" t="s">
        <v>1699</v>
      </c>
      <c r="B304" s="168" t="s">
        <v>1552</v>
      </c>
      <c r="C304" s="279" t="str">
        <f t="shared" si="108"/>
        <v>A.030.38.102</v>
      </c>
      <c r="D304" s="14" t="s">
        <v>2831</v>
      </c>
      <c r="E304" s="278" t="s">
        <v>1510</v>
      </c>
      <c r="F304" s="281" t="str">
        <f t="shared" si="109"/>
        <v>C12–C14 alcohol ethoxylate. 3 EO</v>
      </c>
      <c r="G304" s="319">
        <f t="shared" si="118"/>
        <v>0.2673053652463</v>
      </c>
      <c r="H304" s="319">
        <f t="shared" si="119"/>
        <v>6.3146788609999994E-3</v>
      </c>
      <c r="I304" s="319">
        <f t="shared" si="96"/>
        <v>1.00871969053E-2</v>
      </c>
      <c r="J304" s="319">
        <f t="shared" si="97"/>
        <v>1.4188494800000001E-3</v>
      </c>
      <c r="K304" s="319">
        <v>0.24948464000000001</v>
      </c>
      <c r="L304" s="319">
        <v>3.6108458E-3</v>
      </c>
      <c r="M304" s="319">
        <v>5.9161819999999999E-3</v>
      </c>
      <c r="N304" s="319">
        <v>5.1173950999999999E-3</v>
      </c>
      <c r="O304" s="319">
        <v>7.8231836999999999E-4</v>
      </c>
      <c r="P304" s="319">
        <v>9.3189720999999997E-5</v>
      </c>
      <c r="Q304" s="319">
        <v>3.2177566999999998E-4</v>
      </c>
      <c r="R304" s="319">
        <v>5.5611387E-4</v>
      </c>
      <c r="S304" s="319">
        <v>1.9173108E-4</v>
      </c>
      <c r="T304" s="319">
        <v>0</v>
      </c>
      <c r="U304" s="319">
        <v>1.2271184000000001E-3</v>
      </c>
      <c r="V304" s="319">
        <v>4.0552353000000003E-6</v>
      </c>
      <c r="W304" s="319">
        <v>0</v>
      </c>
      <c r="X304" s="319">
        <v>0</v>
      </c>
      <c r="Y304" s="210"/>
      <c r="Z304" s="320">
        <f t="shared" si="110"/>
        <v>1.8758243609022556</v>
      </c>
      <c r="AA304" s="210"/>
      <c r="AB304" s="321">
        <f t="shared" si="111"/>
        <v>0.24948464000000001</v>
      </c>
      <c r="AC304" s="321">
        <f t="shared" si="112"/>
        <v>1.6397820531000001E-2</v>
      </c>
      <c r="AD304" s="321">
        <f t="shared" si="98"/>
        <v>1.008314167E-2</v>
      </c>
      <c r="AE304" s="321">
        <f t="shared" si="113"/>
        <v>1.00871969053E-2</v>
      </c>
      <c r="AF304" s="321">
        <f t="shared" si="114"/>
        <v>1.4188494800000001E-3</v>
      </c>
      <c r="AG304"/>
      <c r="AH304" s="121">
        <v>34.572090000000003</v>
      </c>
      <c r="AI304" s="121">
        <v>34.332813999999999</v>
      </c>
      <c r="AJ304" s="121">
        <v>0.16636638000000001</v>
      </c>
      <c r="AK304" s="121">
        <v>0</v>
      </c>
      <c r="AL304" s="121">
        <v>0</v>
      </c>
      <c r="AM304" s="121">
        <v>4.0753607999999997E-2</v>
      </c>
      <c r="AN304" s="121">
        <v>3.2155643999999997E-2</v>
      </c>
      <c r="AO304"/>
      <c r="AP304" s="282">
        <v>3.7858287999999997E-2</v>
      </c>
      <c r="AQ304" s="282">
        <v>3.4013222000000003E-2</v>
      </c>
      <c r="AR304" s="282">
        <v>1.6203382999999999E-3</v>
      </c>
      <c r="AS304" s="282">
        <v>2.2247273999999998E-3</v>
      </c>
      <c r="AT304" s="255">
        <f t="shared" si="120"/>
        <v>2.0391620388325E-6</v>
      </c>
      <c r="AU304" s="256">
        <f t="shared" si="121"/>
        <v>5.9923755342178288E-9</v>
      </c>
      <c r="AV304" s="256">
        <f t="shared" si="122"/>
        <v>0.3115864724381</v>
      </c>
      <c r="AW304" s="272">
        <v>1.9000028E-6</v>
      </c>
      <c r="AX304" s="272">
        <v>5.7373585999999997E-9</v>
      </c>
      <c r="AY304" s="272">
        <v>1.5652224E-13</v>
      </c>
      <c r="AZ304" s="272">
        <v>3.5109775999999999E-9</v>
      </c>
      <c r="BA304" s="272">
        <v>8.4928725000000002E-12</v>
      </c>
      <c r="BB304" s="272">
        <v>7.6094231999999995E-10</v>
      </c>
      <c r="BC304" s="272">
        <v>1.3347463E-7</v>
      </c>
      <c r="BD304" s="272">
        <v>1.1058075999999999E-10</v>
      </c>
      <c r="BE304" s="272">
        <v>1.3892645000000001E-10</v>
      </c>
      <c r="BF304" s="272">
        <v>9.5338767999999995E-14</v>
      </c>
      <c r="BG304" s="272">
        <v>4.8904162999999996E-16</v>
      </c>
      <c r="BH304" s="272">
        <v>2.0203274000000001E-13</v>
      </c>
      <c r="BI304" s="272">
        <v>1.1672411E-14</v>
      </c>
      <c r="BJ304" s="272">
        <v>8.8220172000000002E-15</v>
      </c>
      <c r="BK304" s="272">
        <v>1.0150317000000001E-9</v>
      </c>
      <c r="BL304" s="272">
        <v>3.8916433999999998E-10</v>
      </c>
      <c r="BM304" s="272">
        <v>5.034847E-12</v>
      </c>
      <c r="BN304" s="272">
        <v>9.0224381000000008E-6</v>
      </c>
      <c r="BO304" s="273">
        <v>0.31157744999999998</v>
      </c>
      <c r="BP304" s="273">
        <v>0</v>
      </c>
      <c r="BQ304" s="273">
        <v>0</v>
      </c>
      <c r="BR304" s="273">
        <v>0</v>
      </c>
      <c r="BS304"/>
      <c r="BT304" s="274">
        <v>9.9180113000000005E-5</v>
      </c>
      <c r="BU304" s="274">
        <v>1.1996738E-6</v>
      </c>
      <c r="BV304" s="274">
        <v>5.2302960000000001E-5</v>
      </c>
      <c r="BW304" s="274">
        <v>6.5463126000000002E-8</v>
      </c>
      <c r="BX304" s="274">
        <v>1.3360563000000001E-6</v>
      </c>
      <c r="BY304" s="274">
        <v>4.7422786999999998E-7</v>
      </c>
      <c r="BZ304" s="274">
        <v>1.2230503E-10</v>
      </c>
      <c r="CA304" s="274">
        <v>7.2622096999999997E-7</v>
      </c>
      <c r="CB304" s="274">
        <v>1.2505403999999999E-7</v>
      </c>
      <c r="CC304" s="274">
        <v>2.1292083E-7</v>
      </c>
      <c r="CD304" s="274">
        <v>6.3834606000000002E-8</v>
      </c>
      <c r="CE304" s="274">
        <v>3.6602128999999998E-9</v>
      </c>
      <c r="CF304" s="274">
        <v>1.1268016E-9</v>
      </c>
      <c r="CG304" s="274">
        <v>1.4976650999999999E-6</v>
      </c>
      <c r="CH304" s="274">
        <v>4.1126464000000002E-5</v>
      </c>
      <c r="CI304" s="274">
        <v>4.4662697E-8</v>
      </c>
      <c r="CJ304" s="121">
        <v>0</v>
      </c>
      <c r="CK304"/>
      <c r="CL304" s="322">
        <v>1.8695379999999999E-9</v>
      </c>
      <c r="CM304" s="322">
        <v>1.7696004999999999</v>
      </c>
      <c r="CN304" s="322">
        <v>1.4093674E-2</v>
      </c>
      <c r="CO304" s="322">
        <v>9.3960390999999995E-4</v>
      </c>
      <c r="CP304" s="322">
        <v>3.7922785999999997E-5</v>
      </c>
      <c r="CQ304" s="322">
        <v>1.6683194999999999E-9</v>
      </c>
      <c r="CR304" s="322">
        <v>2.1379865000000001E-9</v>
      </c>
      <c r="CS304" s="322">
        <v>4.7607915000000003E-5</v>
      </c>
      <c r="CT304" s="322">
        <v>2.0757079000000001E-2</v>
      </c>
      <c r="CU304" s="322">
        <v>4.6563410000000003</v>
      </c>
      <c r="CV304" s="153" t="s">
        <v>1384</v>
      </c>
      <c r="CW304" s="139" t="s">
        <v>1443</v>
      </c>
      <c r="CX304" s="195" t="s">
        <v>3455</v>
      </c>
      <c r="DB304" s="35"/>
      <c r="DC304"/>
      <c r="DD304"/>
      <c r="DE304"/>
      <c r="DF304"/>
      <c r="DG304"/>
      <c r="DH304"/>
      <c r="DI304"/>
      <c r="DJ304"/>
      <c r="DK304"/>
      <c r="DL304"/>
      <c r="DM304"/>
      <c r="DN304"/>
    </row>
    <row r="305" spans="1:118" ht="14.4" customHeight="1" thickBot="1">
      <c r="A305" t="s">
        <v>1700</v>
      </c>
      <c r="B305" s="168" t="s">
        <v>1552</v>
      </c>
      <c r="C305" s="279" t="str">
        <f t="shared" si="108"/>
        <v>A.030.38.103</v>
      </c>
      <c r="D305" s="14" t="s">
        <v>2831</v>
      </c>
      <c r="E305" s="278" t="s">
        <v>1510</v>
      </c>
      <c r="F305" s="281" t="str">
        <f t="shared" si="109"/>
        <v>C12–C14 alcohol ethoxylate. 7 EO</v>
      </c>
      <c r="G305" s="319">
        <f t="shared" si="118"/>
        <v>0.2999794675845</v>
      </c>
      <c r="H305" s="319">
        <f t="shared" si="119"/>
        <v>8.9335263799999991E-3</v>
      </c>
      <c r="I305" s="319">
        <f t="shared" si="96"/>
        <v>1.46005818145E-2</v>
      </c>
      <c r="J305" s="319">
        <f t="shared" si="97"/>
        <v>2.05612939E-3</v>
      </c>
      <c r="K305" s="319">
        <v>0.27438922999999998</v>
      </c>
      <c r="L305" s="319">
        <v>5.2326663999999997E-3</v>
      </c>
      <c r="M305" s="319">
        <v>8.5734502000000008E-3</v>
      </c>
      <c r="N305" s="319">
        <v>7.3900266000000003E-3</v>
      </c>
      <c r="O305" s="319">
        <v>1.1336987000000001E-3</v>
      </c>
      <c r="P305" s="319">
        <v>1.3504612E-4</v>
      </c>
      <c r="Q305" s="319">
        <v>2.7475496000000001E-4</v>
      </c>
      <c r="R305" s="319">
        <v>7.8858856000000005E-4</v>
      </c>
      <c r="S305" s="319">
        <v>2.7784758999999999E-4</v>
      </c>
      <c r="T305" s="319">
        <v>0</v>
      </c>
      <c r="U305" s="319">
        <v>1.7782818000000001E-3</v>
      </c>
      <c r="V305" s="319">
        <v>5.8766544999999997E-6</v>
      </c>
      <c r="W305" s="319">
        <v>0</v>
      </c>
      <c r="X305" s="319">
        <v>0</v>
      </c>
      <c r="Y305" s="210"/>
      <c r="Z305" s="320">
        <f t="shared" si="110"/>
        <v>2.0630769172932331</v>
      </c>
      <c r="AA305" s="210"/>
      <c r="AB305" s="321">
        <f t="shared" si="111"/>
        <v>0.27438922999999998</v>
      </c>
      <c r="AC305" s="321">
        <f t="shared" si="112"/>
        <v>2.3528231540000007E-2</v>
      </c>
      <c r="AD305" s="321">
        <f t="shared" si="98"/>
        <v>1.4594705160000001E-2</v>
      </c>
      <c r="AE305" s="321">
        <f t="shared" si="113"/>
        <v>1.46005818145E-2</v>
      </c>
      <c r="AF305" s="321">
        <f t="shared" si="114"/>
        <v>2.05612939E-3</v>
      </c>
      <c r="AG305"/>
      <c r="AH305" s="121">
        <v>51.990881999999999</v>
      </c>
      <c r="AI305" s="121">
        <v>51.644134999999999</v>
      </c>
      <c r="AJ305" s="121">
        <v>0.24109027</v>
      </c>
      <c r="AK305" s="121">
        <v>0</v>
      </c>
      <c r="AL305" s="121">
        <v>0</v>
      </c>
      <c r="AM305" s="121">
        <v>5.9058195000000001E-2</v>
      </c>
      <c r="AN305" s="121">
        <v>4.6598433000000002E-2</v>
      </c>
      <c r="AO305"/>
      <c r="AP305" s="282">
        <v>4.2320643999999998E-2</v>
      </c>
      <c r="AQ305" s="282">
        <v>3.7203864000000003E-2</v>
      </c>
      <c r="AR305" s="282">
        <v>1.7578182E-3</v>
      </c>
      <c r="AS305" s="282">
        <v>3.3589618E-3</v>
      </c>
      <c r="AT305" s="255">
        <f t="shared" si="120"/>
        <v>2.2304474156580006E-6</v>
      </c>
      <c r="AU305" s="256">
        <f t="shared" si="121"/>
        <v>6.5008068375799197E-9</v>
      </c>
      <c r="AV305" s="256">
        <f t="shared" si="122"/>
        <v>0.47044282488899997</v>
      </c>
      <c r="AW305" s="272">
        <v>2.0312703000000002E-6</v>
      </c>
      <c r="AX305" s="272">
        <v>6.1321857999999996E-9</v>
      </c>
      <c r="AY305" s="272">
        <v>1.6737126E-13</v>
      </c>
      <c r="AZ305" s="272">
        <v>2.6059422000000001E-9</v>
      </c>
      <c r="BA305" s="272">
        <v>1.2307468E-11</v>
      </c>
      <c r="BB305" s="272">
        <v>1.0988717000000001E-9</v>
      </c>
      <c r="BC305" s="272">
        <v>1.9342509999999999E-7</v>
      </c>
      <c r="BD305" s="272">
        <v>1.5937044000000001E-10</v>
      </c>
      <c r="BE305" s="272">
        <v>2.0132562E-10</v>
      </c>
      <c r="BF305" s="272">
        <v>1.3816041999999999E-13</v>
      </c>
      <c r="BG305" s="272">
        <v>7.0869592E-16</v>
      </c>
      <c r="BH305" s="272">
        <v>2.9277625E-13</v>
      </c>
      <c r="BI305" s="272">
        <v>1.6915105E-14</v>
      </c>
      <c r="BJ305" s="272">
        <v>1.2784449000000001E-14</v>
      </c>
      <c r="BK305" s="272">
        <v>1.4709358E-9</v>
      </c>
      <c r="BL305" s="272">
        <v>5.6395848999999998E-10</v>
      </c>
      <c r="BM305" s="272">
        <v>7.2962614000000003E-12</v>
      </c>
      <c r="BN305" s="272">
        <v>1.3074889000000001E-5</v>
      </c>
      <c r="BO305" s="273">
        <v>0.47042974999999998</v>
      </c>
      <c r="BP305" s="273">
        <v>0</v>
      </c>
      <c r="BQ305" s="273">
        <v>0</v>
      </c>
      <c r="BR305" s="273">
        <v>0</v>
      </c>
      <c r="BS305"/>
      <c r="BT305" s="274">
        <v>1.2739079E-4</v>
      </c>
      <c r="BU305" s="274">
        <v>1.7385104E-6</v>
      </c>
      <c r="BV305" s="274">
        <v>5.7524057999999999E-5</v>
      </c>
      <c r="BW305" s="274">
        <v>9.2838971000000002E-8</v>
      </c>
      <c r="BX305" s="274">
        <v>1.9361494E-6</v>
      </c>
      <c r="BY305" s="274">
        <v>6.8722851999999997E-7</v>
      </c>
      <c r="BZ305" s="274">
        <v>1.7723865000000001E-10</v>
      </c>
      <c r="CA305" s="274">
        <v>1.052405E-6</v>
      </c>
      <c r="CB305" s="274">
        <v>1.8122238999999999E-7</v>
      </c>
      <c r="CC305" s="274">
        <v>1.8180696E-7</v>
      </c>
      <c r="CD305" s="274">
        <v>9.2506082000000001E-8</v>
      </c>
      <c r="CE305" s="274">
        <v>5.3042067999999996E-9</v>
      </c>
      <c r="CF305" s="274">
        <v>1.6329074000000001E-9</v>
      </c>
      <c r="CG305" s="274">
        <v>1.9290688000000002E-6</v>
      </c>
      <c r="CH305" s="274">
        <v>6.1903160000000004E-5</v>
      </c>
      <c r="CI305" s="274">
        <v>6.4723061E-8</v>
      </c>
      <c r="CJ305" s="121">
        <v>0</v>
      </c>
      <c r="CK305"/>
      <c r="CL305" s="322">
        <v>2.7092457999999998E-9</v>
      </c>
      <c r="CM305" s="322">
        <v>1.9853769999999999</v>
      </c>
      <c r="CN305" s="322">
        <v>2.0163675999999998E-2</v>
      </c>
      <c r="CO305" s="322">
        <v>1.3616294E-3</v>
      </c>
      <c r="CP305" s="322">
        <v>5.4955901000000003E-5</v>
      </c>
      <c r="CQ305" s="322">
        <v>2.4176494E-9</v>
      </c>
      <c r="CR305" s="322">
        <v>3.0982685999999999E-9</v>
      </c>
      <c r="CS305" s="322">
        <v>6.8991132000000005E-5</v>
      </c>
      <c r="CT305" s="322">
        <v>3.0080174000000001E-2</v>
      </c>
      <c r="CU305" s="322">
        <v>7.0070373999999997</v>
      </c>
      <c r="CV305" s="153" t="s">
        <v>1384</v>
      </c>
      <c r="CW305" s="139" t="s">
        <v>1443</v>
      </c>
      <c r="CX305" s="195" t="s">
        <v>3455</v>
      </c>
      <c r="DB305" s="35"/>
      <c r="DC305"/>
      <c r="DD305"/>
      <c r="DE305"/>
      <c r="DF305"/>
      <c r="DG305"/>
      <c r="DH305"/>
      <c r="DI305"/>
      <c r="DJ305"/>
      <c r="DK305"/>
      <c r="DL305"/>
      <c r="DM305"/>
      <c r="DN305"/>
    </row>
    <row r="306" spans="1:118" ht="14.4" customHeight="1" thickBot="1">
      <c r="A306" t="s">
        <v>1701</v>
      </c>
      <c r="B306" s="168" t="s">
        <v>1552</v>
      </c>
      <c r="C306" s="279" t="str">
        <f t="shared" si="108"/>
        <v>A.030.38.104</v>
      </c>
      <c r="D306" s="14" t="s">
        <v>2831</v>
      </c>
      <c r="E306" s="278" t="s">
        <v>1510</v>
      </c>
      <c r="F306" s="281" t="str">
        <f t="shared" si="109"/>
        <v>C12–C14 amine oxide</v>
      </c>
      <c r="G306" s="319">
        <f t="shared" si="118"/>
        <v>0.37171013060489999</v>
      </c>
      <c r="H306" s="319">
        <f t="shared" si="119"/>
        <v>9.6153751200000002E-3</v>
      </c>
      <c r="I306" s="319">
        <f t="shared" si="96"/>
        <v>1.55484704549E-2</v>
      </c>
      <c r="J306" s="319">
        <f t="shared" si="97"/>
        <v>2.18839503E-3</v>
      </c>
      <c r="K306" s="319">
        <v>0.34435789</v>
      </c>
      <c r="L306" s="319">
        <v>5.5692707000000001E-3</v>
      </c>
      <c r="M306" s="319">
        <v>9.1249586999999997E-3</v>
      </c>
      <c r="N306" s="319">
        <v>7.8750070999999994E-3</v>
      </c>
      <c r="O306" s="319">
        <v>1.2066265999999999E-3</v>
      </c>
      <c r="P306" s="319">
        <v>1.4373329999999999E-4</v>
      </c>
      <c r="Q306" s="319">
        <v>3.9000812000000002E-4</v>
      </c>
      <c r="R306" s="319">
        <v>8.4798637000000005E-4</v>
      </c>
      <c r="S306" s="319">
        <v>2.9572083000000001E-4</v>
      </c>
      <c r="T306" s="319">
        <v>0</v>
      </c>
      <c r="U306" s="319">
        <v>1.8926742000000001E-3</v>
      </c>
      <c r="V306" s="319">
        <v>6.2546849000000003E-6</v>
      </c>
      <c r="W306" s="319">
        <v>0</v>
      </c>
      <c r="X306" s="319">
        <v>0</v>
      </c>
      <c r="Y306" s="210"/>
      <c r="Z306" s="320">
        <f t="shared" si="110"/>
        <v>2.5891570676691726</v>
      </c>
      <c r="AA306" s="210"/>
      <c r="AB306" s="321">
        <f t="shared" si="111"/>
        <v>0.34435789</v>
      </c>
      <c r="AC306" s="321">
        <f t="shared" si="112"/>
        <v>2.5157590890000001E-2</v>
      </c>
      <c r="AD306" s="321">
        <f t="shared" si="98"/>
        <v>1.5542215769999999E-2</v>
      </c>
      <c r="AE306" s="321">
        <f t="shared" si="113"/>
        <v>1.55484704549E-2</v>
      </c>
      <c r="AF306" s="321">
        <f t="shared" si="114"/>
        <v>2.18839503E-3</v>
      </c>
      <c r="AG306"/>
      <c r="AH306" s="121">
        <v>42.966974999999998</v>
      </c>
      <c r="AI306" s="121">
        <v>42.597923000000002</v>
      </c>
      <c r="AJ306" s="121">
        <v>0.25659900000000002</v>
      </c>
      <c r="AK306" s="121">
        <v>0</v>
      </c>
      <c r="AL306" s="121">
        <v>0</v>
      </c>
      <c r="AM306" s="121">
        <v>6.2857259999999998E-2</v>
      </c>
      <c r="AN306" s="121">
        <v>4.9595992999999998E-2</v>
      </c>
      <c r="AO306"/>
      <c r="AP306" s="282">
        <v>5.1692923000000002E-2</v>
      </c>
      <c r="AQ306" s="282">
        <v>4.6780408000000002E-2</v>
      </c>
      <c r="AR306" s="282">
        <v>2.2205796000000001E-3</v>
      </c>
      <c r="AS306" s="282">
        <v>2.6919352E-3</v>
      </c>
      <c r="AT306" s="255">
        <f t="shared" si="120"/>
        <v>2.8045807680960001E-6</v>
      </c>
      <c r="AU306" s="256">
        <f t="shared" si="121"/>
        <v>8.212202623615551E-9</v>
      </c>
      <c r="AV306" s="256">
        <f t="shared" si="122"/>
        <v>0.37702173596400002</v>
      </c>
      <c r="AW306" s="272">
        <v>2.5900064000000001E-6</v>
      </c>
      <c r="AX306" s="272">
        <v>7.8195080000000002E-9</v>
      </c>
      <c r="AY306" s="272">
        <v>2.1338003999999999E-13</v>
      </c>
      <c r="AZ306" s="272">
        <v>5.3568366999999997E-9</v>
      </c>
      <c r="BA306" s="272">
        <v>1.3099176E-11</v>
      </c>
      <c r="BB306" s="272">
        <v>1.1709883E-9</v>
      </c>
      <c r="BC306" s="272">
        <v>2.0586765E-7</v>
      </c>
      <c r="BD306" s="272">
        <v>1.6994822E-10</v>
      </c>
      <c r="BE306" s="272">
        <v>2.1427639000000001E-10</v>
      </c>
      <c r="BF306" s="272">
        <v>1.4704793E-13</v>
      </c>
      <c r="BG306" s="272">
        <v>7.5428454999999997E-16</v>
      </c>
      <c r="BH306" s="272">
        <v>3.1160980999999999E-13</v>
      </c>
      <c r="BI306" s="272">
        <v>1.8003211000000002E-14</v>
      </c>
      <c r="BJ306" s="272">
        <v>1.3606839999999999E-14</v>
      </c>
      <c r="BK306" s="272">
        <v>1.5655573999999999E-9</v>
      </c>
      <c r="BL306" s="272">
        <v>6.0023651999999999E-10</v>
      </c>
      <c r="BM306" s="272">
        <v>7.7656114999999993E-12</v>
      </c>
      <c r="BN306" s="272">
        <v>1.3915964E-5</v>
      </c>
      <c r="BO306" s="273">
        <v>0.37700781999999999</v>
      </c>
      <c r="BP306" s="273">
        <v>0</v>
      </c>
      <c r="BQ306" s="273">
        <v>0</v>
      </c>
      <c r="BR306" s="273">
        <v>0</v>
      </c>
      <c r="BS306"/>
      <c r="BT306" s="121">
        <v>1.3166090000000001E-4</v>
      </c>
      <c r="BU306" s="274">
        <v>1.8503444E-6</v>
      </c>
      <c r="BV306" s="274">
        <v>7.2192569000000006E-5</v>
      </c>
      <c r="BW306" s="274">
        <v>9.9826632E-8</v>
      </c>
      <c r="BX306" s="274">
        <v>2.0606970000000002E-6</v>
      </c>
      <c r="BY306" s="274">
        <v>7.3143620000000002E-7</v>
      </c>
      <c r="BZ306" s="274">
        <v>1.8863997E-10</v>
      </c>
      <c r="CA306" s="274">
        <v>1.1201035000000001E-6</v>
      </c>
      <c r="CB306" s="274">
        <v>1.9287996999999999E-7</v>
      </c>
      <c r="CC306" s="274">
        <v>2.5807064000000003E-7</v>
      </c>
      <c r="CD306" s="274">
        <v>9.8456766000000004E-8</v>
      </c>
      <c r="CE306" s="274">
        <v>5.6454130999999996E-9</v>
      </c>
      <c r="CF306" s="274">
        <v>1.7379483000000001E-9</v>
      </c>
      <c r="CG306" s="274">
        <v>2.171444E-6</v>
      </c>
      <c r="CH306" s="274">
        <v>5.0808615999999997E-5</v>
      </c>
      <c r="CI306" s="274">
        <v>6.8886533E-8</v>
      </c>
      <c r="CJ306" s="121">
        <v>0</v>
      </c>
      <c r="CK306"/>
      <c r="CL306" s="322">
        <v>2.8835246999999998E-9</v>
      </c>
      <c r="CM306" s="322">
        <v>2.4736072999999998</v>
      </c>
      <c r="CN306" s="322">
        <v>2.1592297E-2</v>
      </c>
      <c r="CO306" s="322">
        <v>1.4492196000000001E-3</v>
      </c>
      <c r="CP306" s="322">
        <v>5.8491076000000001E-5</v>
      </c>
      <c r="CQ306" s="322">
        <v>2.5731706999999999E-9</v>
      </c>
      <c r="CR306" s="322">
        <v>3.2975724000000002E-9</v>
      </c>
      <c r="CS306" s="322">
        <v>7.3429157999999997E-5</v>
      </c>
      <c r="CT306" s="322">
        <v>3.2015154999999997E-2</v>
      </c>
      <c r="CU306" s="322">
        <v>5.7615518000000003</v>
      </c>
      <c r="CV306" s="153" t="s">
        <v>1386</v>
      </c>
      <c r="CW306" s="139" t="s">
        <v>1443</v>
      </c>
      <c r="CX306" s="195" t="s">
        <v>3455</v>
      </c>
      <c r="DB306" s="35"/>
      <c r="DC306"/>
      <c r="DD306"/>
      <c r="DE306"/>
      <c r="DF306"/>
      <c r="DG306"/>
      <c r="DH306"/>
      <c r="DI306"/>
      <c r="DJ306"/>
      <c r="DK306"/>
      <c r="DL306"/>
      <c r="DM306"/>
      <c r="DN306"/>
    </row>
    <row r="307" spans="1:118" ht="14.4" customHeight="1">
      <c r="A307" t="s">
        <v>1702</v>
      </c>
      <c r="B307" s="168" t="s">
        <v>1552</v>
      </c>
      <c r="C307" s="279" t="str">
        <f t="shared" si="108"/>
        <v>A.030.38.105</v>
      </c>
      <c r="D307" s="14" t="s">
        <v>2831</v>
      </c>
      <c r="E307" s="278" t="s">
        <v>1510</v>
      </c>
      <c r="F307" s="281" t="str">
        <f t="shared" si="109"/>
        <v>C12–C14 sodium alkyl ether sulphate. 2 EO</v>
      </c>
      <c r="G307" s="319">
        <f t="shared" si="118"/>
        <v>0.26435407048359999</v>
      </c>
      <c r="H307" s="319">
        <f t="shared" si="119"/>
        <v>8.0689209999999997E-3</v>
      </c>
      <c r="I307" s="319">
        <f t="shared" si="96"/>
        <v>1.3222782463599999E-2</v>
      </c>
      <c r="J307" s="319">
        <f t="shared" si="97"/>
        <v>1.8624070200000001E-3</v>
      </c>
      <c r="K307" s="319">
        <v>0.24119995999999999</v>
      </c>
      <c r="L307" s="319">
        <v>4.7396601999999998E-3</v>
      </c>
      <c r="M307" s="319">
        <v>7.7656851999999997E-3</v>
      </c>
      <c r="N307" s="319">
        <v>6.6958360999999997E-3</v>
      </c>
      <c r="O307" s="319">
        <v>1.0268848999999999E-3</v>
      </c>
      <c r="P307" s="319">
        <v>1.2232247999999999E-4</v>
      </c>
      <c r="Q307" s="319">
        <v>2.2387751999999999E-4</v>
      </c>
      <c r="R307" s="319">
        <v>7.1211408999999999E-4</v>
      </c>
      <c r="S307" s="319">
        <v>2.5166962000000001E-4</v>
      </c>
      <c r="T307" s="319">
        <v>0</v>
      </c>
      <c r="U307" s="319">
        <v>1.6107374E-3</v>
      </c>
      <c r="V307" s="319">
        <v>5.3229735999999996E-6</v>
      </c>
      <c r="W307" s="319">
        <v>0</v>
      </c>
      <c r="X307" s="319">
        <v>0</v>
      </c>
      <c r="Y307" s="210"/>
      <c r="Z307" s="320">
        <f t="shared" si="110"/>
        <v>1.8135335338345864</v>
      </c>
      <c r="AA307" s="210"/>
      <c r="AB307" s="321">
        <f t="shared" si="111"/>
        <v>0.24119995999999999</v>
      </c>
      <c r="AC307" s="321">
        <f t="shared" si="112"/>
        <v>2.1286380489999996E-2</v>
      </c>
      <c r="AD307" s="321">
        <f t="shared" si="98"/>
        <v>1.321745949E-2</v>
      </c>
      <c r="AE307" s="321">
        <f t="shared" si="113"/>
        <v>1.3222782463600001E-2</v>
      </c>
      <c r="AF307" s="321">
        <f t="shared" si="114"/>
        <v>1.8624070200000001E-3</v>
      </c>
      <c r="AG307"/>
      <c r="AH307" s="121">
        <v>36.804015999999997</v>
      </c>
      <c r="AI307" s="121">
        <v>36.489938000000002</v>
      </c>
      <c r="AJ307" s="121">
        <v>0.21837545999999999</v>
      </c>
      <c r="AK307" s="121">
        <v>0</v>
      </c>
      <c r="AL307" s="121">
        <v>0</v>
      </c>
      <c r="AM307" s="121">
        <v>5.3493908E-2</v>
      </c>
      <c r="AN307" s="121">
        <v>4.2208067000000002E-2</v>
      </c>
      <c r="AO307"/>
      <c r="AP307" s="282">
        <v>3.6492002000000003E-2</v>
      </c>
      <c r="AQ307" s="282">
        <v>3.2643936999999998E-2</v>
      </c>
      <c r="AR307" s="282">
        <v>1.5401684000000001E-3</v>
      </c>
      <c r="AS307" s="282">
        <v>2.3078958000000002E-3</v>
      </c>
      <c r="AT307" s="255">
        <f t="shared" si="120"/>
        <v>1.957070544575E-6</v>
      </c>
      <c r="AU307" s="256">
        <f t="shared" si="121"/>
        <v>5.6958891040647006E-9</v>
      </c>
      <c r="AV307" s="256">
        <f t="shared" si="122"/>
        <v>0.32323470301200002</v>
      </c>
      <c r="AW307" s="272">
        <v>1.7763056E-6</v>
      </c>
      <c r="AX307" s="272">
        <v>5.3619331999999997E-9</v>
      </c>
      <c r="AY307" s="272">
        <v>1.4636638000000001E-13</v>
      </c>
      <c r="AZ307" s="272">
        <v>2.7138157999999999E-9</v>
      </c>
      <c r="BA307" s="272">
        <v>1.1147895E-11</v>
      </c>
      <c r="BB307" s="272">
        <v>9.9564827999999996E-10</v>
      </c>
      <c r="BC307" s="272">
        <v>1.7520116000000001E-7</v>
      </c>
      <c r="BD307" s="272">
        <v>1.4442550999999999E-10</v>
      </c>
      <c r="BE307" s="272">
        <v>1.8235732000000001E-10</v>
      </c>
      <c r="BF307" s="272">
        <v>1.2514336000000001E-13</v>
      </c>
      <c r="BG307" s="272">
        <v>6.4192470000000003E-16</v>
      </c>
      <c r="BH307" s="272">
        <v>2.6519175E-13</v>
      </c>
      <c r="BI307" s="272">
        <v>1.5321413999999999E-14</v>
      </c>
      <c r="BJ307" s="272">
        <v>1.1579936E-14</v>
      </c>
      <c r="BK307" s="272">
        <v>1.3323486E-9</v>
      </c>
      <c r="BL307" s="272">
        <v>5.1082400000000003E-10</v>
      </c>
      <c r="BM307" s="272">
        <v>6.6088292999999998E-12</v>
      </c>
      <c r="BN307" s="272">
        <v>1.1843011999999999E-5</v>
      </c>
      <c r="BO307" s="273">
        <v>0.32322286</v>
      </c>
      <c r="BP307" s="273">
        <v>0</v>
      </c>
      <c r="BQ307" s="273">
        <v>0</v>
      </c>
      <c r="BR307" s="273">
        <v>0</v>
      </c>
      <c r="BS307"/>
      <c r="BT307" s="274">
        <v>1.0126594E-4</v>
      </c>
      <c r="BU307" s="274">
        <v>1.5747131E-6</v>
      </c>
      <c r="BV307" s="274">
        <v>5.0566128E-5</v>
      </c>
      <c r="BW307" s="274">
        <v>8.3837068999999997E-8</v>
      </c>
      <c r="BX307" s="274">
        <v>1.7537311999999999E-6</v>
      </c>
      <c r="BY307" s="274">
        <v>6.2247988999999997E-7</v>
      </c>
      <c r="BZ307" s="274">
        <v>1.6053974999999999E-10</v>
      </c>
      <c r="CA307" s="274">
        <v>9.5325049999999995E-7</v>
      </c>
      <c r="CB307" s="274">
        <v>1.6414815000000001E-7</v>
      </c>
      <c r="CC307" s="274">
        <v>1.4814105E-7</v>
      </c>
      <c r="CD307" s="274">
        <v>8.3790433999999997E-8</v>
      </c>
      <c r="CE307" s="274">
        <v>4.8044601999999998E-9</v>
      </c>
      <c r="CF307" s="274">
        <v>1.4790598E-9</v>
      </c>
      <c r="CG307" s="274">
        <v>1.7210984E-6</v>
      </c>
      <c r="CH307" s="274">
        <v>4.3529553000000002E-5</v>
      </c>
      <c r="CI307" s="274">
        <v>5.8625047000000002E-8</v>
      </c>
      <c r="CJ307" s="121">
        <v>0</v>
      </c>
      <c r="CK307"/>
      <c r="CL307" s="322">
        <v>2.4539887000000001E-9</v>
      </c>
      <c r="CM307" s="322">
        <v>1.7562139999999999</v>
      </c>
      <c r="CN307" s="322">
        <v>1.8229322999999999E-2</v>
      </c>
      <c r="CO307" s="322">
        <v>1.2333406999999999E-3</v>
      </c>
      <c r="CP307" s="322">
        <v>4.9778119999999998E-5</v>
      </c>
      <c r="CQ307" s="322">
        <v>2.1898655999999998E-9</v>
      </c>
      <c r="CR307" s="322">
        <v>2.8063589999999999E-9</v>
      </c>
      <c r="CS307" s="322">
        <v>6.2490992999999996E-5</v>
      </c>
      <c r="CT307" s="322">
        <v>2.7246109000000001E-2</v>
      </c>
      <c r="CU307" s="322">
        <v>4.9358692</v>
      </c>
      <c r="CV307" s="152" t="s">
        <v>1383</v>
      </c>
      <c r="CW307" s="139" t="s">
        <v>1443</v>
      </c>
      <c r="CX307" s="195" t="s">
        <v>3455</v>
      </c>
      <c r="DB307" s="23"/>
      <c r="DC307"/>
      <c r="DD307"/>
      <c r="DE307"/>
      <c r="DF307"/>
      <c r="DG307"/>
      <c r="DH307"/>
      <c r="DI307"/>
      <c r="DJ307"/>
      <c r="DK307"/>
      <c r="DL307"/>
      <c r="DM307"/>
      <c r="DN307"/>
    </row>
    <row r="308" spans="1:118" ht="14.4" customHeight="1">
      <c r="A308" t="s">
        <v>1703</v>
      </c>
      <c r="B308" s="168" t="s">
        <v>1552</v>
      </c>
      <c r="C308" s="279" t="str">
        <f t="shared" si="108"/>
        <v>A.030.38.106</v>
      </c>
      <c r="D308" s="14" t="s">
        <v>2831</v>
      </c>
      <c r="E308" s="278" t="s">
        <v>1510</v>
      </c>
      <c r="F308" s="281" t="str">
        <f t="shared" si="109"/>
        <v>C12–C14 sodium alkyl sulphate</v>
      </c>
      <c r="G308" s="319">
        <f t="shared" si="118"/>
        <v>0.38061838048769997</v>
      </c>
      <c r="H308" s="319">
        <f t="shared" si="119"/>
        <v>1.2426042179999999E-2</v>
      </c>
      <c r="I308" s="319">
        <f t="shared" si="96"/>
        <v>2.04737986177E-2</v>
      </c>
      <c r="J308" s="319">
        <f t="shared" si="97"/>
        <v>2.8844596900000001E-3</v>
      </c>
      <c r="K308" s="319">
        <v>0.34483407999999999</v>
      </c>
      <c r="L308" s="319">
        <v>7.3406931999999998E-3</v>
      </c>
      <c r="M308" s="319">
        <v>1.2027342E-2</v>
      </c>
      <c r="N308" s="319">
        <v>1.0358289E-2</v>
      </c>
      <c r="O308" s="319">
        <v>1.5904194E-3</v>
      </c>
      <c r="P308" s="319">
        <v>1.8945067E-4</v>
      </c>
      <c r="Q308" s="319">
        <v>2.8788311E-4</v>
      </c>
      <c r="R308" s="319">
        <v>1.0975193E-3</v>
      </c>
      <c r="S308" s="319">
        <v>3.8978099E-4</v>
      </c>
      <c r="T308" s="319">
        <v>0</v>
      </c>
      <c r="U308" s="319">
        <v>2.4946787E-3</v>
      </c>
      <c r="V308" s="319">
        <v>8.2441177000000007E-6</v>
      </c>
      <c r="W308" s="319">
        <v>0</v>
      </c>
      <c r="X308" s="319">
        <v>0</v>
      </c>
      <c r="Y308" s="210"/>
      <c r="Z308" s="320">
        <f t="shared" si="110"/>
        <v>2.5927374436090225</v>
      </c>
      <c r="AA308" s="210"/>
      <c r="AB308" s="321">
        <f t="shared" si="111"/>
        <v>0.34483407999999999</v>
      </c>
      <c r="AC308" s="321">
        <f t="shared" si="112"/>
        <v>3.2891596680000003E-2</v>
      </c>
      <c r="AD308" s="321">
        <f t="shared" si="98"/>
        <v>2.04655545E-2</v>
      </c>
      <c r="AE308" s="321">
        <f t="shared" si="113"/>
        <v>2.04737986177E-2</v>
      </c>
      <c r="AF308" s="321">
        <f t="shared" si="114"/>
        <v>2.8844596900000001E-3</v>
      </c>
      <c r="AG308"/>
      <c r="AH308" s="121">
        <v>46.867624999999997</v>
      </c>
      <c r="AI308" s="121">
        <v>46.381188000000002</v>
      </c>
      <c r="AJ308" s="121">
        <v>0.33821564999999998</v>
      </c>
      <c r="AK308" s="121">
        <v>0</v>
      </c>
      <c r="AL308" s="121">
        <v>0</v>
      </c>
      <c r="AM308" s="121">
        <v>8.2850320000000005E-2</v>
      </c>
      <c r="AN308" s="121">
        <v>6.5371030999999996E-2</v>
      </c>
      <c r="AO308"/>
      <c r="AP308" s="282">
        <v>5.1634549000000002E-2</v>
      </c>
      <c r="AQ308" s="282">
        <v>4.6591771999999997E-2</v>
      </c>
      <c r="AR308" s="282">
        <v>2.1919001000000001E-3</v>
      </c>
      <c r="AS308" s="282">
        <v>2.8508765999999998E-3</v>
      </c>
      <c r="AT308" s="255">
        <f t="shared" si="120"/>
        <v>2.7932717258920001E-6</v>
      </c>
      <c r="AU308" s="256">
        <f t="shared" si="121"/>
        <v>8.1061395091664596E-9</v>
      </c>
      <c r="AV308" s="256">
        <f t="shared" si="122"/>
        <v>0.39928244222600001</v>
      </c>
      <c r="AW308" s="272">
        <v>2.5144001E-6</v>
      </c>
      <c r="AX308" s="272">
        <v>7.5893451000000002E-9</v>
      </c>
      <c r="AY308" s="272">
        <v>2.0720129E-13</v>
      </c>
      <c r="AZ308" s="272">
        <v>3.1113099000000001E-9</v>
      </c>
      <c r="BA308" s="272">
        <v>1.7265642E-11</v>
      </c>
      <c r="BB308" s="272">
        <v>1.5402406E-9</v>
      </c>
      <c r="BC308" s="272">
        <v>2.7134813999999998E-7</v>
      </c>
      <c r="BD308" s="272">
        <v>2.2327292E-10</v>
      </c>
      <c r="BE308" s="272">
        <v>2.8243146000000002E-10</v>
      </c>
      <c r="BF308" s="272">
        <v>1.9381959000000001E-13</v>
      </c>
      <c r="BG308" s="272">
        <v>9.9420045999999998E-16</v>
      </c>
      <c r="BH308" s="272">
        <v>4.1072380000000001E-13</v>
      </c>
      <c r="BI308" s="272">
        <v>2.3729507000000001E-14</v>
      </c>
      <c r="BJ308" s="272">
        <v>1.7934779E-14</v>
      </c>
      <c r="BK308" s="272">
        <v>2.0635155000000001E-9</v>
      </c>
      <c r="BL308" s="272">
        <v>7.9115425000000001E-10</v>
      </c>
      <c r="BM308" s="272">
        <v>1.0235626E-11</v>
      </c>
      <c r="BN308" s="272">
        <v>1.8342226E-5</v>
      </c>
      <c r="BO308" s="273">
        <v>0.39926410000000001</v>
      </c>
      <c r="BP308" s="273">
        <v>0</v>
      </c>
      <c r="BQ308" s="273">
        <v>0</v>
      </c>
      <c r="BR308" s="273">
        <v>0</v>
      </c>
      <c r="BS308"/>
      <c r="BT308" s="121">
        <v>1.3834477E-4</v>
      </c>
      <c r="BU308" s="274">
        <v>2.4388848999999999E-6</v>
      </c>
      <c r="BV308" s="274">
        <v>7.2292400000000006E-5</v>
      </c>
      <c r="BW308" s="274">
        <v>1.2921396E-7</v>
      </c>
      <c r="BX308" s="274">
        <v>2.7161446000000001E-6</v>
      </c>
      <c r="BY308" s="274">
        <v>9.6408471000000003E-7</v>
      </c>
      <c r="BZ308" s="274">
        <v>2.4864084E-10</v>
      </c>
      <c r="CA308" s="274">
        <v>1.4763758000000001E-6</v>
      </c>
      <c r="CB308" s="274">
        <v>2.5422944999999998E-7</v>
      </c>
      <c r="CC308" s="274">
        <v>1.9049393E-7</v>
      </c>
      <c r="CD308" s="274">
        <v>1.2977299E-7</v>
      </c>
      <c r="CE308" s="274">
        <v>7.4410542000000002E-9</v>
      </c>
      <c r="CF308" s="274">
        <v>2.2907389E-9</v>
      </c>
      <c r="CG308" s="274">
        <v>2.587345E-6</v>
      </c>
      <c r="CH308" s="274">
        <v>5.5065048E-5</v>
      </c>
      <c r="CI308" s="274">
        <v>9.0797329000000005E-8</v>
      </c>
      <c r="CJ308" s="121">
        <v>0</v>
      </c>
      <c r="CK308"/>
      <c r="CL308" s="322">
        <v>3.8006898E-9</v>
      </c>
      <c r="CM308" s="322">
        <v>2.5258639000000001</v>
      </c>
      <c r="CN308" s="322">
        <v>2.8153607000000001E-2</v>
      </c>
      <c r="CO308" s="322">
        <v>1.9101739999999999E-3</v>
      </c>
      <c r="CP308" s="322">
        <v>7.7095380000000006E-5</v>
      </c>
      <c r="CQ308" s="322">
        <v>3.3916211999999999E-9</v>
      </c>
      <c r="CR308" s="322">
        <v>4.3464339999999999E-9</v>
      </c>
      <c r="CS308" s="322">
        <v>9.6784830000000004E-5</v>
      </c>
      <c r="CT308" s="322">
        <v>4.2198241999999997E-2</v>
      </c>
      <c r="CU308" s="322">
        <v>6.2548111000000004</v>
      </c>
      <c r="CV308" s="148" t="s">
        <v>1387</v>
      </c>
      <c r="CW308" s="139" t="s">
        <v>1443</v>
      </c>
      <c r="CX308" s="195" t="s">
        <v>3455</v>
      </c>
      <c r="DB308" s="23"/>
      <c r="DC308"/>
      <c r="DD308"/>
      <c r="DE308"/>
      <c r="DF308"/>
      <c r="DG308"/>
      <c r="DH308"/>
      <c r="DI308"/>
      <c r="DJ308"/>
      <c r="DK308"/>
      <c r="DL308"/>
      <c r="DM308"/>
      <c r="DN308"/>
    </row>
    <row r="309" spans="1:118" ht="14.4" customHeight="1">
      <c r="A309" t="s">
        <v>1704</v>
      </c>
      <c r="B309" s="168" t="s">
        <v>1552</v>
      </c>
      <c r="C309" s="279" t="str">
        <f t="shared" si="108"/>
        <v>A.030.38.107</v>
      </c>
      <c r="D309" s="14" t="s">
        <v>2831</v>
      </c>
      <c r="E309" s="278" t="s">
        <v>1510</v>
      </c>
      <c r="F309" s="281" t="str">
        <f t="shared" si="109"/>
        <v>C12–C15 alcohol ethoxylate. 3 EO</v>
      </c>
      <c r="G309" s="319">
        <f t="shared" si="118"/>
        <v>0.39206595099140001</v>
      </c>
      <c r="H309" s="319">
        <f t="shared" si="119"/>
        <v>1.379756628E-2</v>
      </c>
      <c r="I309" s="319">
        <f t="shared" si="96"/>
        <v>2.2831436921399998E-2</v>
      </c>
      <c r="J309" s="319">
        <f t="shared" si="97"/>
        <v>3.2171277900000001E-3</v>
      </c>
      <c r="K309" s="319">
        <v>0.35221982000000002</v>
      </c>
      <c r="L309" s="319">
        <v>8.1873039999999994E-3</v>
      </c>
      <c r="M309" s="319">
        <v>1.3414469E-2</v>
      </c>
      <c r="N309" s="319">
        <v>1.152835E-2</v>
      </c>
      <c r="O309" s="319">
        <v>1.7738443E-3</v>
      </c>
      <c r="P309" s="319">
        <v>2.1130022999999999E-4</v>
      </c>
      <c r="Q309" s="319">
        <v>2.8407174999999998E-4</v>
      </c>
      <c r="R309" s="319">
        <v>1.2204690000000001E-3</v>
      </c>
      <c r="S309" s="319">
        <v>4.3473489000000001E-4</v>
      </c>
      <c r="T309" s="319">
        <v>0</v>
      </c>
      <c r="U309" s="319">
        <v>2.7823929000000002E-3</v>
      </c>
      <c r="V309" s="319">
        <v>9.1949213999999995E-6</v>
      </c>
      <c r="W309" s="319">
        <v>0</v>
      </c>
      <c r="X309" s="319">
        <v>0</v>
      </c>
      <c r="Y309" s="210"/>
      <c r="Z309" s="320">
        <f t="shared" si="110"/>
        <v>2.6482693233082708</v>
      </c>
      <c r="AA309" s="210"/>
      <c r="AB309" s="321">
        <f t="shared" si="111"/>
        <v>0.35221982000000002</v>
      </c>
      <c r="AC309" s="321">
        <f t="shared" si="112"/>
        <v>3.6619808280000006E-2</v>
      </c>
      <c r="AD309" s="321">
        <f t="shared" si="98"/>
        <v>2.2822242E-2</v>
      </c>
      <c r="AE309" s="321">
        <f t="shared" si="113"/>
        <v>2.2831436921400002E-2</v>
      </c>
      <c r="AF309" s="321">
        <f t="shared" si="114"/>
        <v>3.2171277900000001E-3</v>
      </c>
      <c r="AG309"/>
      <c r="AH309" s="121">
        <v>82.047068999999993</v>
      </c>
      <c r="AI309" s="121">
        <v>81.504531</v>
      </c>
      <c r="AJ309" s="121">
        <v>0.37722245999999998</v>
      </c>
      <c r="AK309" s="121">
        <v>0</v>
      </c>
      <c r="AL309" s="121">
        <v>0</v>
      </c>
      <c r="AM309" s="121">
        <v>9.2405545000000006E-2</v>
      </c>
      <c r="AN309" s="121">
        <v>7.2910348999999999E-2</v>
      </c>
      <c r="AO309"/>
      <c r="AP309" s="282">
        <v>5.5157131999999998E-2</v>
      </c>
      <c r="AQ309" s="282">
        <v>4.7617222000000001E-2</v>
      </c>
      <c r="AR309" s="282">
        <v>2.2343645000000001E-3</v>
      </c>
      <c r="AS309" s="282">
        <v>5.3055456000000003E-3</v>
      </c>
      <c r="AT309" s="255">
        <f t="shared" si="120"/>
        <v>2.8547495577690005E-6</v>
      </c>
      <c r="AU309" s="256">
        <f t="shared" si="121"/>
        <v>8.2631824410697998E-9</v>
      </c>
      <c r="AV309" s="256">
        <f t="shared" si="122"/>
        <v>0.74307360765600006</v>
      </c>
      <c r="AW309" s="272">
        <v>2.5468073000000001E-6</v>
      </c>
      <c r="AX309" s="272">
        <v>7.6876410000000005E-9</v>
      </c>
      <c r="AY309" s="272">
        <v>2.0989364E-13</v>
      </c>
      <c r="AZ309" s="272">
        <v>3.8183856999999999E-10</v>
      </c>
      <c r="BA309" s="272">
        <v>1.9256908999999999E-11</v>
      </c>
      <c r="BB309" s="272">
        <v>1.7142200999999999E-9</v>
      </c>
      <c r="BC309" s="272">
        <v>3.0264303999999998E-7</v>
      </c>
      <c r="BD309" s="272">
        <v>2.4818898E-10</v>
      </c>
      <c r="BE309" s="272">
        <v>3.1500461000000001E-10</v>
      </c>
      <c r="BF309" s="272">
        <v>2.1617303E-13</v>
      </c>
      <c r="BG309" s="272">
        <v>1.1088627999999999E-15</v>
      </c>
      <c r="BH309" s="272">
        <v>4.5809306000000005E-13</v>
      </c>
      <c r="BI309" s="272">
        <v>2.6466259000000001E-14</v>
      </c>
      <c r="BJ309" s="272">
        <v>2.0003218000000001E-14</v>
      </c>
      <c r="BK309" s="272">
        <v>2.3015032000000002E-9</v>
      </c>
      <c r="BL309" s="272">
        <v>8.8239899000000002E-10</v>
      </c>
      <c r="BM309" s="272">
        <v>1.1416113E-11</v>
      </c>
      <c r="BN309" s="272">
        <v>2.0457655999999999E-5</v>
      </c>
      <c r="BO309" s="273">
        <v>0.74305315000000005</v>
      </c>
      <c r="BP309" s="273">
        <v>0</v>
      </c>
      <c r="BQ309" s="273">
        <v>0</v>
      </c>
      <c r="BR309" s="273">
        <v>0</v>
      </c>
      <c r="BS309"/>
      <c r="BT309" s="121">
        <v>1.8371444999999999E-4</v>
      </c>
      <c r="BU309" s="274">
        <v>2.7201643999999998E-6</v>
      </c>
      <c r="BV309" s="274">
        <v>7.3840776000000001E-5</v>
      </c>
      <c r="BW309" s="274">
        <v>1.4369132000000001E-7</v>
      </c>
      <c r="BX309" s="274">
        <v>3.0294008000000001E-6</v>
      </c>
      <c r="BY309" s="274">
        <v>1.0752737E-6</v>
      </c>
      <c r="BZ309" s="274">
        <v>2.7731687999999999E-10</v>
      </c>
      <c r="CA309" s="274">
        <v>1.6466478999999999E-6</v>
      </c>
      <c r="CB309" s="274">
        <v>2.8355004000000001E-7</v>
      </c>
      <c r="CC309" s="274">
        <v>1.8797192999999999E-7</v>
      </c>
      <c r="CD309" s="274">
        <v>1.4473986000000001E-7</v>
      </c>
      <c r="CE309" s="274">
        <v>8.2992397000000007E-9</v>
      </c>
      <c r="CF309" s="274">
        <v>2.5549325E-9</v>
      </c>
      <c r="CG309" s="274">
        <v>2.8203479E-6</v>
      </c>
      <c r="CH309" s="274">
        <v>9.7709488999999993E-5</v>
      </c>
      <c r="CI309" s="274">
        <v>1.0126909E-7</v>
      </c>
      <c r="CJ309" s="121">
        <v>0</v>
      </c>
      <c r="CK309"/>
      <c r="CL309" s="322">
        <v>4.2390277999999997E-9</v>
      </c>
      <c r="CM309" s="322">
        <v>2.5764290000000001</v>
      </c>
      <c r="CN309" s="322">
        <v>3.1352763999999998E-2</v>
      </c>
      <c r="CO309" s="322">
        <v>2.1304766999999999E-3</v>
      </c>
      <c r="CP309" s="322">
        <v>8.5986881000000003E-5</v>
      </c>
      <c r="CQ309" s="322">
        <v>3.7827808000000003E-9</v>
      </c>
      <c r="CR309" s="322">
        <v>4.8477133000000002E-9</v>
      </c>
      <c r="CS309" s="322">
        <v>1.0794714E-4</v>
      </c>
      <c r="CT309" s="322">
        <v>4.7065015000000002E-2</v>
      </c>
      <c r="CU309" s="322">
        <v>11.059497</v>
      </c>
      <c r="CV309" s="148" t="s">
        <v>1385</v>
      </c>
      <c r="CW309" s="139" t="s">
        <v>1443</v>
      </c>
      <c r="CX309" s="195" t="s">
        <v>3455</v>
      </c>
      <c r="DB309" s="23"/>
      <c r="DC309"/>
      <c r="DD309"/>
      <c r="DE309"/>
      <c r="DF309"/>
      <c r="DG309"/>
      <c r="DH309"/>
      <c r="DI309"/>
      <c r="DJ309"/>
      <c r="DK309"/>
      <c r="DL309"/>
      <c r="DM309"/>
      <c r="DN309"/>
    </row>
    <row r="310" spans="1:118" ht="14.4" customHeight="1">
      <c r="A310" t="s">
        <v>1705</v>
      </c>
      <c r="B310" s="168" t="s">
        <v>1552</v>
      </c>
      <c r="C310" s="279" t="str">
        <f t="shared" si="108"/>
        <v>A.030.38.108</v>
      </c>
      <c r="D310" s="14" t="s">
        <v>2831</v>
      </c>
      <c r="E310" s="278" t="s">
        <v>1510</v>
      </c>
      <c r="F310" s="281" t="str">
        <f t="shared" si="109"/>
        <v>C12–C15 alcohol ethoxylate. 7 EO</v>
      </c>
      <c r="G310" s="319">
        <f t="shared" si="118"/>
        <v>0.34013433239140001</v>
      </c>
      <c r="H310" s="319">
        <f t="shared" si="119"/>
        <v>1.2011677569999999E-2</v>
      </c>
      <c r="I310" s="319">
        <f t="shared" si="96"/>
        <v>1.9882348171399999E-2</v>
      </c>
      <c r="J310" s="319">
        <f t="shared" si="97"/>
        <v>2.8016266500000002E-3</v>
      </c>
      <c r="K310" s="319">
        <v>0.30543868000000002</v>
      </c>
      <c r="L310" s="319">
        <v>7.1298904999999996E-3</v>
      </c>
      <c r="M310" s="319">
        <v>1.1681953E-2</v>
      </c>
      <c r="N310" s="319">
        <v>1.0039431E-2</v>
      </c>
      <c r="O310" s="319">
        <v>1.5447473000000001E-3</v>
      </c>
      <c r="P310" s="319">
        <v>1.8401021E-4</v>
      </c>
      <c r="Q310" s="319">
        <v>2.4348906E-4</v>
      </c>
      <c r="R310" s="319">
        <v>1.0624973E-3</v>
      </c>
      <c r="S310" s="319">
        <v>3.7858765E-4</v>
      </c>
      <c r="T310" s="319">
        <v>0</v>
      </c>
      <c r="U310" s="319">
        <v>2.4230390000000001E-3</v>
      </c>
      <c r="V310" s="319">
        <v>8.0073713999999994E-6</v>
      </c>
      <c r="W310" s="319">
        <v>0</v>
      </c>
      <c r="X310" s="319">
        <v>0</v>
      </c>
      <c r="Y310" s="210"/>
      <c r="Z310" s="320">
        <f t="shared" si="110"/>
        <v>2.2965314285714284</v>
      </c>
      <c r="AA310" s="210"/>
      <c r="AB310" s="321">
        <f t="shared" si="111"/>
        <v>0.30543868000000002</v>
      </c>
      <c r="AC310" s="321">
        <f t="shared" si="112"/>
        <v>3.1886018370000005E-2</v>
      </c>
      <c r="AD310" s="321">
        <f t="shared" si="98"/>
        <v>1.9874340800000001E-2</v>
      </c>
      <c r="AE310" s="321">
        <f t="shared" si="113"/>
        <v>1.9882348171399999E-2</v>
      </c>
      <c r="AF310" s="321">
        <f t="shared" si="114"/>
        <v>2.8016266500000002E-3</v>
      </c>
      <c r="AG310"/>
      <c r="AH310" s="121">
        <v>77.164040999999997</v>
      </c>
      <c r="AI310" s="121">
        <v>76.691573000000005</v>
      </c>
      <c r="AJ310" s="121">
        <v>0.32850310999999999</v>
      </c>
      <c r="AK310" s="121">
        <v>0</v>
      </c>
      <c r="AL310" s="121">
        <v>0</v>
      </c>
      <c r="AM310" s="121">
        <v>8.0471108E-2</v>
      </c>
      <c r="AN310" s="121">
        <v>6.3493771000000004E-2</v>
      </c>
      <c r="AO310"/>
      <c r="AP310" s="282">
        <v>4.8248902000000003E-2</v>
      </c>
      <c r="AQ310" s="282">
        <v>4.1283866000000002E-2</v>
      </c>
      <c r="AR310" s="282">
        <v>1.9367666999999999E-3</v>
      </c>
      <c r="AS310" s="282">
        <v>5.0282690999999997E-3</v>
      </c>
      <c r="AT310" s="255">
        <f t="shared" si="120"/>
        <v>2.475051918935E-6</v>
      </c>
      <c r="AU310" s="256">
        <f t="shared" si="121"/>
        <v>7.1625988328730001E-9</v>
      </c>
      <c r="AV310" s="256">
        <f t="shared" si="122"/>
        <v>0.704239375492</v>
      </c>
      <c r="AW310" s="272">
        <v>2.2068511000000001E-6</v>
      </c>
      <c r="AX310" s="272">
        <v>6.6613910999999998E-9</v>
      </c>
      <c r="AY310" s="272">
        <v>1.8187718999999999E-13</v>
      </c>
      <c r="AZ310" s="272">
        <v>3.6269313999999999E-10</v>
      </c>
      <c r="BA310" s="272">
        <v>1.6769825E-11</v>
      </c>
      <c r="BB310" s="272">
        <v>1.4928237E-9</v>
      </c>
      <c r="BC310" s="272">
        <v>2.6355584000000001E-7</v>
      </c>
      <c r="BD310" s="272">
        <v>2.1613467E-10</v>
      </c>
      <c r="BE310" s="272">
        <v>2.7432087999999998E-10</v>
      </c>
      <c r="BF310" s="272">
        <v>1.8825366999999999E-13</v>
      </c>
      <c r="BG310" s="272">
        <v>9.6565000000000002E-16</v>
      </c>
      <c r="BH310" s="272">
        <v>3.9892905E-13</v>
      </c>
      <c r="BI310" s="272">
        <v>2.3048067000000001E-14</v>
      </c>
      <c r="BJ310" s="272">
        <v>1.7419746000000001E-14</v>
      </c>
      <c r="BK310" s="272">
        <v>2.0042575999999999E-9</v>
      </c>
      <c r="BL310" s="272">
        <v>7.6843467000000002E-10</v>
      </c>
      <c r="BM310" s="272">
        <v>9.9416894999999995E-12</v>
      </c>
      <c r="BN310" s="272">
        <v>1.7815492000000001E-5</v>
      </c>
      <c r="BO310" s="273">
        <v>0.70422156000000002</v>
      </c>
      <c r="BP310" s="273">
        <v>0</v>
      </c>
      <c r="BQ310" s="273">
        <v>0</v>
      </c>
      <c r="BR310" s="273">
        <v>0</v>
      </c>
      <c r="BS310"/>
      <c r="BT310" s="121">
        <v>1.6667422E-4</v>
      </c>
      <c r="BU310" s="274">
        <v>2.3688475E-6</v>
      </c>
      <c r="BV310" s="274">
        <v>6.4033389000000006E-5</v>
      </c>
      <c r="BW310" s="274">
        <v>1.2509280000000001E-7</v>
      </c>
      <c r="BX310" s="274">
        <v>2.6381450999999999E-6</v>
      </c>
      <c r="BY310" s="274">
        <v>9.3639909000000003E-7</v>
      </c>
      <c r="BZ310" s="274">
        <v>2.4150062000000002E-10</v>
      </c>
      <c r="CA310" s="274">
        <v>1.4339787E-6</v>
      </c>
      <c r="CB310" s="274">
        <v>2.4692875000000002E-7</v>
      </c>
      <c r="CC310" s="274">
        <v>1.6111813E-7</v>
      </c>
      <c r="CD310" s="274">
        <v>1.2604629999999999E-7</v>
      </c>
      <c r="CE310" s="274">
        <v>7.2273695000000003E-9</v>
      </c>
      <c r="CF310" s="274">
        <v>2.2249558E-9</v>
      </c>
      <c r="CG310" s="274">
        <v>2.4516842E-6</v>
      </c>
      <c r="CH310" s="274">
        <v>9.2054704000000002E-5</v>
      </c>
      <c r="CI310" s="274">
        <v>8.8189901999999999E-8</v>
      </c>
      <c r="CJ310" s="121">
        <v>0</v>
      </c>
      <c r="CK310"/>
      <c r="CL310" s="322">
        <v>3.6915453999999999E-9</v>
      </c>
      <c r="CM310" s="322">
        <v>2.2358891999999999</v>
      </c>
      <c r="CN310" s="322">
        <v>2.7298102000000001E-2</v>
      </c>
      <c r="CO310" s="322">
        <v>1.8553196E-3</v>
      </c>
      <c r="CP310" s="322">
        <v>7.4881431999999999E-5</v>
      </c>
      <c r="CQ310" s="322">
        <v>3.2942239999999999E-9</v>
      </c>
      <c r="CR310" s="322">
        <v>4.2216174000000002E-9</v>
      </c>
      <c r="CS310" s="322">
        <v>9.4005459999999997E-5</v>
      </c>
      <c r="CT310" s="322">
        <v>4.0986435000000002E-2</v>
      </c>
      <c r="CU310" s="322">
        <v>10.414709</v>
      </c>
      <c r="CV310" s="148" t="s">
        <v>1385</v>
      </c>
      <c r="CW310" s="139" t="s">
        <v>1443</v>
      </c>
      <c r="CX310" s="195" t="s">
        <v>3455</v>
      </c>
      <c r="DB310" s="23"/>
      <c r="DC310"/>
      <c r="DD310"/>
      <c r="DE310"/>
      <c r="DF310"/>
      <c r="DG310"/>
      <c r="DH310"/>
      <c r="DI310"/>
      <c r="DJ310"/>
      <c r="DK310"/>
      <c r="DL310"/>
      <c r="DM310"/>
      <c r="DN310"/>
    </row>
    <row r="311" spans="1:118" ht="14.4" customHeight="1">
      <c r="A311" t="s">
        <v>1706</v>
      </c>
      <c r="B311" s="168" t="s">
        <v>1552</v>
      </c>
      <c r="C311" s="279" t="str">
        <f t="shared" si="108"/>
        <v>A.030.38.109</v>
      </c>
      <c r="D311" s="14" t="s">
        <v>2831</v>
      </c>
      <c r="E311" s="278" t="s">
        <v>1510</v>
      </c>
      <c r="F311" s="281" t="str">
        <f t="shared" si="109"/>
        <v>C16–C18 alcohol ethoxylate. &gt; 20 EO</v>
      </c>
      <c r="G311" s="319">
        <f t="shared" si="118"/>
        <v>0.35201054595370002</v>
      </c>
      <c r="H311" s="319">
        <f t="shared" si="119"/>
        <v>1.1140976850000001E-2</v>
      </c>
      <c r="I311" s="319">
        <f t="shared" si="96"/>
        <v>1.8306477253699997E-2</v>
      </c>
      <c r="J311" s="319">
        <f t="shared" si="97"/>
        <v>2.57851185E-3</v>
      </c>
      <c r="K311" s="319">
        <v>0.31998458000000002</v>
      </c>
      <c r="L311" s="319">
        <v>6.5620833000000003E-3</v>
      </c>
      <c r="M311" s="319">
        <v>1.075163E-2</v>
      </c>
      <c r="N311" s="319">
        <v>9.2399152000000005E-3</v>
      </c>
      <c r="O311" s="319">
        <v>1.4217273999999999E-3</v>
      </c>
      <c r="P311" s="319">
        <v>1.6935607999999999E-4</v>
      </c>
      <c r="Q311" s="319">
        <v>3.0997817E-4</v>
      </c>
      <c r="R311" s="319">
        <v>9.853942699999999E-4</v>
      </c>
      <c r="S311" s="319">
        <v>3.4843785000000002E-4</v>
      </c>
      <c r="T311" s="319">
        <v>0</v>
      </c>
      <c r="U311" s="319">
        <v>2.2300739999999999E-3</v>
      </c>
      <c r="V311" s="319">
        <v>7.3696836999999997E-6</v>
      </c>
      <c r="W311" s="319">
        <v>0</v>
      </c>
      <c r="X311" s="319">
        <v>0</v>
      </c>
      <c r="Y311" s="210"/>
      <c r="Z311" s="320">
        <f t="shared" si="110"/>
        <v>2.4058990977443608</v>
      </c>
      <c r="AA311" s="210"/>
      <c r="AB311" s="321">
        <f t="shared" si="111"/>
        <v>0.31998458000000002</v>
      </c>
      <c r="AC311" s="321">
        <f t="shared" si="112"/>
        <v>2.9440084419999995E-2</v>
      </c>
      <c r="AD311" s="321">
        <f t="shared" si="98"/>
        <v>1.8299107569999997E-2</v>
      </c>
      <c r="AE311" s="321">
        <f t="shared" si="113"/>
        <v>1.83064772537E-2</v>
      </c>
      <c r="AF311" s="321">
        <f t="shared" si="114"/>
        <v>2.57851185E-3</v>
      </c>
      <c r="AG311"/>
      <c r="AH311" s="121">
        <v>69.437121000000005</v>
      </c>
      <c r="AI311" s="121">
        <v>69.002279000000001</v>
      </c>
      <c r="AJ311" s="121">
        <v>0.30234191999999999</v>
      </c>
      <c r="AK311" s="121">
        <v>0</v>
      </c>
      <c r="AL311" s="121">
        <v>0</v>
      </c>
      <c r="AM311" s="121">
        <v>7.4062584000000001E-2</v>
      </c>
      <c r="AN311" s="121">
        <v>5.8437281000000001E-2</v>
      </c>
      <c r="AO311"/>
      <c r="AP311" s="282">
        <v>4.9949933000000002E-2</v>
      </c>
      <c r="AQ311" s="282">
        <v>4.3389186000000003E-2</v>
      </c>
      <c r="AR311" s="282">
        <v>2.0458553000000002E-3</v>
      </c>
      <c r="AS311" s="282">
        <v>4.5148921E-3</v>
      </c>
      <c r="AT311" s="255">
        <f t="shared" si="120"/>
        <v>2.6012701574059994E-6</v>
      </c>
      <c r="AU311" s="256">
        <f t="shared" si="121"/>
        <v>7.5660328967809823E-9</v>
      </c>
      <c r="AV311" s="256">
        <f t="shared" si="122"/>
        <v>0.63233783670999999</v>
      </c>
      <c r="AW311" s="272">
        <v>2.3533584000000001E-6</v>
      </c>
      <c r="AX311" s="272">
        <v>7.1047136000000003E-9</v>
      </c>
      <c r="AY311" s="272">
        <v>1.9392468000000001E-13</v>
      </c>
      <c r="AZ311" s="272">
        <v>1.4036125E-9</v>
      </c>
      <c r="BA311" s="272">
        <v>1.5434315999999999E-11</v>
      </c>
      <c r="BB311" s="272">
        <v>1.3739389E-9</v>
      </c>
      <c r="BC311" s="272">
        <v>2.4256688999999998E-7</v>
      </c>
      <c r="BD311" s="272">
        <v>1.9892223E-10</v>
      </c>
      <c r="BE311" s="272">
        <v>2.5247463000000001E-10</v>
      </c>
      <c r="BF311" s="272">
        <v>1.732616E-13</v>
      </c>
      <c r="BG311" s="272">
        <v>8.8874798000000006E-16</v>
      </c>
      <c r="BH311" s="272">
        <v>3.6715930000000002E-13</v>
      </c>
      <c r="BI311" s="272">
        <v>2.1212573999999999E-14</v>
      </c>
      <c r="BJ311" s="272">
        <v>1.6032479000000001E-14</v>
      </c>
      <c r="BK311" s="272">
        <v>1.8446433E-9</v>
      </c>
      <c r="BL311" s="272">
        <v>7.0723838999999999E-10</v>
      </c>
      <c r="BM311" s="272">
        <v>9.1499574E-12</v>
      </c>
      <c r="BN311" s="272">
        <v>1.6396709999999999E-5</v>
      </c>
      <c r="BO311" s="273">
        <v>0.63232144000000001</v>
      </c>
      <c r="BP311" s="273">
        <v>0</v>
      </c>
      <c r="BQ311" s="273">
        <v>0</v>
      </c>
      <c r="BR311" s="273">
        <v>0</v>
      </c>
      <c r="BS311"/>
      <c r="BT311" s="121">
        <v>1.5977525E-4</v>
      </c>
      <c r="BU311" s="274">
        <v>2.1801982000000001E-6</v>
      </c>
      <c r="BV311" s="274">
        <v>6.7082850999999994E-5</v>
      </c>
      <c r="BW311" s="274">
        <v>1.1601060999999999E-7</v>
      </c>
      <c r="BX311" s="274">
        <v>2.4280495999999998E-6</v>
      </c>
      <c r="BY311" s="274">
        <v>8.6182653000000005E-7</v>
      </c>
      <c r="BZ311" s="274">
        <v>2.2226808999999999E-10</v>
      </c>
      <c r="CA311" s="274">
        <v>1.3197801000000001E-6</v>
      </c>
      <c r="CB311" s="274">
        <v>2.2726394000000001E-7</v>
      </c>
      <c r="CC311" s="274">
        <v>2.0511436E-7</v>
      </c>
      <c r="CD311" s="274">
        <v>1.1600828E-7</v>
      </c>
      <c r="CE311" s="274">
        <v>6.6517993000000003E-9</v>
      </c>
      <c r="CF311" s="274">
        <v>2.0477657000000001E-9</v>
      </c>
      <c r="CG311" s="274">
        <v>2.3524895E-6</v>
      </c>
      <c r="CH311" s="274">
        <v>8.2795572999999997E-5</v>
      </c>
      <c r="CI311" s="274">
        <v>8.1166672000000003E-8</v>
      </c>
      <c r="CJ311" s="121">
        <v>0</v>
      </c>
      <c r="CK311"/>
      <c r="CL311" s="322">
        <v>3.3975596999999999E-9</v>
      </c>
      <c r="CM311" s="322">
        <v>2.3156460999999999</v>
      </c>
      <c r="CN311" s="322">
        <v>2.5241039999999999E-2</v>
      </c>
      <c r="CO311" s="322">
        <v>1.7075663999999999E-3</v>
      </c>
      <c r="CP311" s="322">
        <v>6.8918056999999996E-5</v>
      </c>
      <c r="CQ311" s="322">
        <v>3.0318800000000001E-9</v>
      </c>
      <c r="CR311" s="322">
        <v>3.8854180999999998E-9</v>
      </c>
      <c r="CS311" s="322">
        <v>8.6519092999999997E-5</v>
      </c>
      <c r="CT311" s="322">
        <v>3.7722375000000002E-2</v>
      </c>
      <c r="CU311" s="322">
        <v>9.3683793000000009</v>
      </c>
      <c r="CV311" s="200" t="s">
        <v>2799</v>
      </c>
      <c r="CW311" s="139" t="s">
        <v>1443</v>
      </c>
      <c r="CX311" s="195" t="s">
        <v>3455</v>
      </c>
      <c r="DB311" s="35"/>
      <c r="DC311"/>
      <c r="DD311"/>
      <c r="DE311"/>
      <c r="DF311"/>
      <c r="DG311"/>
      <c r="DH311"/>
      <c r="DI311"/>
      <c r="DJ311"/>
      <c r="DK311"/>
      <c r="DL311"/>
      <c r="DM311"/>
      <c r="DN311"/>
    </row>
    <row r="312" spans="1:118" ht="14.4" customHeight="1">
      <c r="A312" t="s">
        <v>1707</v>
      </c>
      <c r="B312" s="168" t="s">
        <v>1552</v>
      </c>
      <c r="C312" s="279" t="str">
        <f t="shared" si="108"/>
        <v>A.030.38.110</v>
      </c>
      <c r="D312" s="14" t="s">
        <v>2831</v>
      </c>
      <c r="E312" s="278" t="s">
        <v>1510</v>
      </c>
      <c r="F312" s="281" t="str">
        <f t="shared" si="109"/>
        <v>C16–C18 triethanolamine esterquats</v>
      </c>
      <c r="G312" s="319">
        <f t="shared" si="118"/>
        <v>0.4079058130887</v>
      </c>
      <c r="H312" s="319">
        <f t="shared" si="119"/>
        <v>1.266165161E-2</v>
      </c>
      <c r="I312" s="319">
        <f t="shared" si="96"/>
        <v>1.58474920487E-2</v>
      </c>
      <c r="J312" s="319">
        <f t="shared" si="97"/>
        <v>2.2204594300000002E-3</v>
      </c>
      <c r="K312" s="319">
        <v>0.37717621000000001</v>
      </c>
      <c r="L312" s="319">
        <v>5.6508718000000003E-3</v>
      </c>
      <c r="M312" s="319">
        <v>9.2586577000000007E-3</v>
      </c>
      <c r="N312" s="319">
        <v>1.076594E-2</v>
      </c>
      <c r="O312" s="319">
        <v>1.2243060999999999E-3</v>
      </c>
      <c r="P312" s="319">
        <v>1.4583928E-4</v>
      </c>
      <c r="Q312" s="319">
        <v>5.2556623000000005E-4</v>
      </c>
      <c r="R312" s="319">
        <v>9.3161622000000001E-4</v>
      </c>
      <c r="S312" s="319">
        <v>3.0005373000000001E-4</v>
      </c>
      <c r="T312" s="319">
        <v>0</v>
      </c>
      <c r="U312" s="319">
        <v>1.9204057000000001E-3</v>
      </c>
      <c r="V312" s="319">
        <v>6.3463287E-6</v>
      </c>
      <c r="W312" s="319">
        <v>0</v>
      </c>
      <c r="X312" s="319">
        <v>0</v>
      </c>
      <c r="Y312" s="210"/>
      <c r="Z312" s="320">
        <f t="shared" si="110"/>
        <v>2.8359113533834588</v>
      </c>
      <c r="AA312" s="210"/>
      <c r="AB312" s="321">
        <f t="shared" si="111"/>
        <v>0.37717621000000001</v>
      </c>
      <c r="AC312" s="321">
        <f t="shared" si="112"/>
        <v>2.8502797329999999E-2</v>
      </c>
      <c r="AD312" s="321">
        <f t="shared" si="98"/>
        <v>1.5841145720000002E-2</v>
      </c>
      <c r="AE312" s="321">
        <f t="shared" si="113"/>
        <v>1.58474920487E-2</v>
      </c>
      <c r="AF312" s="321">
        <f t="shared" si="114"/>
        <v>2.2204594300000002E-3</v>
      </c>
      <c r="AG312"/>
      <c r="AH312" s="121">
        <v>41.996343000000003</v>
      </c>
      <c r="AI312" s="121">
        <v>41.621884000000001</v>
      </c>
      <c r="AJ312" s="121">
        <v>0.26035869</v>
      </c>
      <c r="AK312" s="121">
        <v>0</v>
      </c>
      <c r="AL312" s="121">
        <v>0</v>
      </c>
      <c r="AM312" s="121">
        <v>6.3778245999999997E-2</v>
      </c>
      <c r="AN312" s="121">
        <v>5.0322673999999998E-2</v>
      </c>
      <c r="AO312"/>
      <c r="AP312" s="282">
        <v>5.6563547999999998E-2</v>
      </c>
      <c r="AQ312" s="282">
        <v>5.1470449000000001E-2</v>
      </c>
      <c r="AR312" s="282">
        <v>2.4759753000000002E-3</v>
      </c>
      <c r="AS312" s="282">
        <v>2.6171242999999999E-3</v>
      </c>
      <c r="AT312" s="255">
        <f t="shared" si="120"/>
        <v>3.0857583161059996E-6</v>
      </c>
      <c r="AU312" s="256">
        <f t="shared" si="121"/>
        <v>9.1567132084783416E-9</v>
      </c>
      <c r="AV312" s="256">
        <f t="shared" si="122"/>
        <v>0.36654401986099999</v>
      </c>
      <c r="AW312" s="272">
        <v>2.8690469999999998E-6</v>
      </c>
      <c r="AX312" s="272">
        <v>8.6640134E-9</v>
      </c>
      <c r="AY312" s="272">
        <v>2.3635853000000001E-13</v>
      </c>
      <c r="AZ312" s="272">
        <v>4.0151141999999999E-9</v>
      </c>
      <c r="BA312" s="272">
        <v>1.3291106E-11</v>
      </c>
      <c r="BB312" s="272">
        <v>1.6013536E-9</v>
      </c>
      <c r="BC312" s="272">
        <v>2.0888403000000001E-7</v>
      </c>
      <c r="BD312" s="272">
        <v>2.6666987000000001E-10</v>
      </c>
      <c r="BE312" s="272">
        <v>2.1741597E-10</v>
      </c>
      <c r="BF312" s="272">
        <v>1.4920247999999999E-13</v>
      </c>
      <c r="BG312" s="272">
        <v>7.6533634E-16</v>
      </c>
      <c r="BH312" s="272">
        <v>3.1617553000000001E-13</v>
      </c>
      <c r="BI312" s="272">
        <v>1.8266993999999999E-14</v>
      </c>
      <c r="BJ312" s="272">
        <v>1.3806208E-14</v>
      </c>
      <c r="BK312" s="272">
        <v>1.588496E-9</v>
      </c>
      <c r="BL312" s="272">
        <v>6.0903119999999998E-10</v>
      </c>
      <c r="BM312" s="272">
        <v>7.8793934E-12</v>
      </c>
      <c r="BN312" s="272">
        <v>1.4119861E-5</v>
      </c>
      <c r="BO312" s="273">
        <v>0.36652990000000002</v>
      </c>
      <c r="BP312" s="273">
        <v>0</v>
      </c>
      <c r="BQ312" s="273">
        <v>0</v>
      </c>
      <c r="BR312" s="273">
        <v>0</v>
      </c>
      <c r="BS312"/>
      <c r="BT312" s="121">
        <v>1.4061276E-4</v>
      </c>
      <c r="BU312" s="274">
        <v>1.8774555999999999E-6</v>
      </c>
      <c r="BV312" s="274">
        <v>7.9072733000000003E-5</v>
      </c>
      <c r="BW312" s="274">
        <v>1.0963003E-7</v>
      </c>
      <c r="BX312" s="274">
        <v>2.0908904000000001E-6</v>
      </c>
      <c r="BY312" s="274">
        <v>7.4215320999999996E-7</v>
      </c>
      <c r="BZ312" s="274">
        <v>1.9140391999999999E-10</v>
      </c>
      <c r="CA312" s="274">
        <v>1.1365153000000001E-6</v>
      </c>
      <c r="CB312" s="274">
        <v>1.9570604999999999E-7</v>
      </c>
      <c r="CC312" s="274">
        <v>3.4777022999999998E-7</v>
      </c>
      <c r="CD312" s="274">
        <v>9.9899355999999994E-8</v>
      </c>
      <c r="CE312" s="274">
        <v>5.7281297000000001E-9</v>
      </c>
      <c r="CF312" s="274">
        <v>1.7634127E-9</v>
      </c>
      <c r="CG312" s="274">
        <v>5.2599412999999997E-6</v>
      </c>
      <c r="CH312" s="274">
        <v>4.9602491E-5</v>
      </c>
      <c r="CI312" s="274">
        <v>6.9895858999999997E-8</v>
      </c>
      <c r="CJ312" s="121">
        <v>0</v>
      </c>
      <c r="CK312"/>
      <c r="CL312" s="322">
        <v>2.9257742E-9</v>
      </c>
      <c r="CM312" s="322">
        <v>2.6682600000000001</v>
      </c>
      <c r="CN312" s="322">
        <v>2.2041465E-2</v>
      </c>
      <c r="CO312" s="322">
        <v>1.4704536E-3</v>
      </c>
      <c r="CP312" s="322">
        <v>5.9348088000000002E-5</v>
      </c>
      <c r="CQ312" s="322">
        <v>2.6108728000000002E-9</v>
      </c>
      <c r="CR312" s="322">
        <v>3.3458884999999998E-9</v>
      </c>
      <c r="CS312" s="322">
        <v>7.4505042999999997E-5</v>
      </c>
      <c r="CT312" s="322">
        <v>3.2484242000000003E-2</v>
      </c>
      <c r="CU312" s="322">
        <v>5.6265162000000002</v>
      </c>
      <c r="CV312" s="146" t="s">
        <v>1376</v>
      </c>
      <c r="CW312" s="139" t="s">
        <v>1443</v>
      </c>
      <c r="CX312" s="195" t="s">
        <v>3455</v>
      </c>
      <c r="DB312" s="35"/>
      <c r="DC312"/>
      <c r="DD312"/>
      <c r="DE312"/>
      <c r="DF312"/>
      <c r="DG312"/>
      <c r="DH312"/>
      <c r="DI312"/>
      <c r="DJ312"/>
      <c r="DK312"/>
      <c r="DL312"/>
      <c r="DM312"/>
      <c r="DN312"/>
    </row>
    <row r="313" spans="1:118" ht="14.4" customHeight="1">
      <c r="A313" t="s">
        <v>1708</v>
      </c>
      <c r="B313" s="168" t="s">
        <v>1552</v>
      </c>
      <c r="C313" s="279" t="str">
        <f t="shared" si="108"/>
        <v>A.030.38.111</v>
      </c>
      <c r="D313" s="14" t="s">
        <v>2831</v>
      </c>
      <c r="E313" s="278" t="s">
        <v>1510</v>
      </c>
      <c r="F313" s="281" t="str">
        <f t="shared" si="109"/>
        <v>C8–C18 alkyl amidopropyl betaine</v>
      </c>
      <c r="G313" s="319">
        <f t="shared" si="118"/>
        <v>0.46553388321559996</v>
      </c>
      <c r="H313" s="319">
        <f t="shared" si="119"/>
        <v>1.506539805E-2</v>
      </c>
      <c r="I313" s="319">
        <f t="shared" si="96"/>
        <v>2.4817609985600002E-2</v>
      </c>
      <c r="J313" s="319">
        <f t="shared" si="97"/>
        <v>3.4963551800000002E-3</v>
      </c>
      <c r="K313" s="319">
        <v>0.42215451999999998</v>
      </c>
      <c r="L313" s="319">
        <v>8.8979130000000003E-3</v>
      </c>
      <c r="M313" s="319">
        <v>1.4578765E-2</v>
      </c>
      <c r="N313" s="319">
        <v>1.2550973999999999E-2</v>
      </c>
      <c r="O313" s="319">
        <v>1.9278034E-3</v>
      </c>
      <c r="P313" s="319">
        <v>2.2963983000000001E-4</v>
      </c>
      <c r="Q313" s="319">
        <v>3.5698081999999999E-4</v>
      </c>
      <c r="R313" s="319">
        <v>1.330939E-3</v>
      </c>
      <c r="S313" s="319">
        <v>4.7246727999999998E-4</v>
      </c>
      <c r="T313" s="319">
        <v>0</v>
      </c>
      <c r="U313" s="319">
        <v>3.0238879000000001E-3</v>
      </c>
      <c r="V313" s="319">
        <v>9.9929855999999993E-6</v>
      </c>
      <c r="W313" s="319">
        <v>0</v>
      </c>
      <c r="X313" s="319">
        <v>0</v>
      </c>
      <c r="Y313" s="210"/>
      <c r="Z313" s="320">
        <f t="shared" si="110"/>
        <v>3.1740941353383456</v>
      </c>
      <c r="AA313" s="210"/>
      <c r="AB313" s="321">
        <f t="shared" si="111"/>
        <v>0.42215451999999998</v>
      </c>
      <c r="AC313" s="321">
        <f t="shared" si="112"/>
        <v>3.9873015050000002E-2</v>
      </c>
      <c r="AD313" s="321">
        <f t="shared" si="98"/>
        <v>2.4807617000000001E-2</v>
      </c>
      <c r="AE313" s="321">
        <f t="shared" si="113"/>
        <v>2.4817609985599998E-2</v>
      </c>
      <c r="AF313" s="321">
        <f t="shared" si="114"/>
        <v>3.4963551800000002E-3</v>
      </c>
      <c r="AG313"/>
      <c r="AH313" s="121">
        <v>56.841034000000001</v>
      </c>
      <c r="AI313" s="121">
        <v>56.251406000000003</v>
      </c>
      <c r="AJ313" s="121">
        <v>0.40996311000000002</v>
      </c>
      <c r="AK313" s="121">
        <v>0</v>
      </c>
      <c r="AL313" s="121">
        <v>0</v>
      </c>
      <c r="AM313" s="121">
        <v>0.10042579</v>
      </c>
      <c r="AN313" s="121">
        <v>7.9238531000000001E-2</v>
      </c>
      <c r="AO313"/>
      <c r="AP313" s="282">
        <v>6.3191897999999996E-2</v>
      </c>
      <c r="AQ313" s="282">
        <v>5.7049247999999997E-2</v>
      </c>
      <c r="AR313" s="282">
        <v>2.6847791E-3</v>
      </c>
      <c r="AS313" s="282">
        <v>3.4578708999999999E-3</v>
      </c>
      <c r="AT313" s="255">
        <f t="shared" si="120"/>
        <v>3.4202187131429994E-6</v>
      </c>
      <c r="AU313" s="256">
        <f t="shared" si="121"/>
        <v>9.9289168617053997E-9</v>
      </c>
      <c r="AV313" s="256">
        <f t="shared" si="122"/>
        <v>0.48429565325900004</v>
      </c>
      <c r="AW313" s="272">
        <v>3.0820034999999999E-6</v>
      </c>
      <c r="AX313" s="272">
        <v>9.3026479999999993E-9</v>
      </c>
      <c r="AY313" s="272">
        <v>2.5397250000000001E-13</v>
      </c>
      <c r="AZ313" s="272">
        <v>3.9571047999999998E-9</v>
      </c>
      <c r="BA313" s="272">
        <v>2.0928292999999999E-11</v>
      </c>
      <c r="BB313" s="272">
        <v>1.8662842E-9</v>
      </c>
      <c r="BC313" s="272">
        <v>3.2891064999999997E-7</v>
      </c>
      <c r="BD313" s="272">
        <v>2.7047830000000001E-10</v>
      </c>
      <c r="BE313" s="272">
        <v>3.4234512999999998E-10</v>
      </c>
      <c r="BF313" s="272">
        <v>2.3493555000000001E-13</v>
      </c>
      <c r="BG313" s="272">
        <v>1.2051054E-15</v>
      </c>
      <c r="BH313" s="272">
        <v>4.9785280000000005E-13</v>
      </c>
      <c r="BI313" s="272">
        <v>2.8763372000000001E-14</v>
      </c>
      <c r="BJ313" s="272">
        <v>2.1739377999999999E-14</v>
      </c>
      <c r="BK313" s="272">
        <v>2.5012599000000001E-9</v>
      </c>
      <c r="BL313" s="272">
        <v>9.5898594999999996E-10</v>
      </c>
      <c r="BM313" s="272">
        <v>1.2406963E-11</v>
      </c>
      <c r="BN313" s="272">
        <v>2.2233259000000001E-5</v>
      </c>
      <c r="BO313" s="273">
        <v>0.48427342000000001</v>
      </c>
      <c r="BP313" s="273">
        <v>0</v>
      </c>
      <c r="BQ313" s="273">
        <v>0</v>
      </c>
      <c r="BR313" s="273">
        <v>0</v>
      </c>
      <c r="BS313"/>
      <c r="BT313" s="121">
        <v>1.6861392999999999E-4</v>
      </c>
      <c r="BU313" s="274">
        <v>2.9562583999999998E-6</v>
      </c>
      <c r="BV313" s="274">
        <v>8.8502166000000001E-5</v>
      </c>
      <c r="BW313" s="274">
        <v>1.5669474E-7</v>
      </c>
      <c r="BX313" s="274">
        <v>3.2923346E-6</v>
      </c>
      <c r="BY313" s="274">
        <v>1.1686011000000001E-6</v>
      </c>
      <c r="BZ313" s="274">
        <v>3.0138631999999998E-10</v>
      </c>
      <c r="CA313" s="274">
        <v>1.7895671000000001E-6</v>
      </c>
      <c r="CB313" s="274">
        <v>3.0816048000000002E-7</v>
      </c>
      <c r="CC313" s="274">
        <v>2.3621629E-7</v>
      </c>
      <c r="CD313" s="274">
        <v>1.5730242E-7</v>
      </c>
      <c r="CE313" s="274">
        <v>9.0195641000000007E-9</v>
      </c>
      <c r="CF313" s="274">
        <v>2.7766854E-9</v>
      </c>
      <c r="CG313" s="274">
        <v>3.1402337999999998E-6</v>
      </c>
      <c r="CH313" s="274">
        <v>6.6784235999999995E-5</v>
      </c>
      <c r="CI313" s="274">
        <v>1.1005864E-7</v>
      </c>
      <c r="CJ313" s="121">
        <v>0</v>
      </c>
      <c r="CK313"/>
      <c r="CL313" s="322">
        <v>4.6069501000000001E-9</v>
      </c>
      <c r="CM313" s="322">
        <v>3.0901793999999998</v>
      </c>
      <c r="CN313" s="322">
        <v>3.4136913999999997E-2</v>
      </c>
      <c r="CO313" s="322">
        <v>2.3153892999999998E-3</v>
      </c>
      <c r="CP313" s="322">
        <v>9.3450028000000005E-5</v>
      </c>
      <c r="CQ313" s="322">
        <v>4.1111036000000003E-9</v>
      </c>
      <c r="CR313" s="322">
        <v>5.2684658E-9</v>
      </c>
      <c r="CS313" s="322">
        <v>1.1731629999999999E-4</v>
      </c>
      <c r="CT313" s="322">
        <v>5.1149976999999999E-2</v>
      </c>
      <c r="CU313" s="322">
        <v>7.5859467</v>
      </c>
      <c r="CV313" s="158" t="s">
        <v>1443</v>
      </c>
      <c r="CW313" s="139" t="s">
        <v>1443</v>
      </c>
      <c r="CX313" s="195" t="s">
        <v>3455</v>
      </c>
      <c r="DB313" s="35"/>
      <c r="DC313"/>
      <c r="DD313"/>
      <c r="DE313"/>
      <c r="DF313"/>
      <c r="DG313"/>
      <c r="DH313"/>
      <c r="DI313"/>
      <c r="DJ313"/>
      <c r="DK313"/>
      <c r="DL313"/>
      <c r="DM313"/>
      <c r="DN313"/>
    </row>
    <row r="314" spans="1:118" ht="14.4" customHeight="1">
      <c r="A314" t="s">
        <v>1709</v>
      </c>
      <c r="B314" s="168" t="s">
        <v>1552</v>
      </c>
      <c r="C314" s="279" t="str">
        <f t="shared" si="108"/>
        <v>A.030.38.112</v>
      </c>
      <c r="D314" s="14" t="s">
        <v>2831</v>
      </c>
      <c r="E314" s="278" t="s">
        <v>1510</v>
      </c>
      <c r="F314" s="281" t="str">
        <f t="shared" si="109"/>
        <v>Cocamide diethanolamine</v>
      </c>
      <c r="G314" s="319">
        <f t="shared" si="118"/>
        <v>0.15470279314680002</v>
      </c>
      <c r="H314" s="319">
        <f t="shared" si="119"/>
        <v>4.8114435730000002E-3</v>
      </c>
      <c r="I314" s="319">
        <f t="shared" si="96"/>
        <v>7.9454577337999995E-3</v>
      </c>
      <c r="J314" s="319">
        <f t="shared" si="97"/>
        <v>1.11958184E-3</v>
      </c>
      <c r="K314" s="319">
        <v>0.14082631000000001</v>
      </c>
      <c r="L314" s="319">
        <v>2.8492361999999999E-3</v>
      </c>
      <c r="M314" s="319">
        <v>4.6683243999999999E-3</v>
      </c>
      <c r="N314" s="319">
        <v>4.0229584999999998E-3</v>
      </c>
      <c r="O314" s="319">
        <v>6.1730960000000001E-4</v>
      </c>
      <c r="P314" s="319">
        <v>7.3533885000000003E-5</v>
      </c>
      <c r="Q314" s="319">
        <v>9.7641588000000004E-5</v>
      </c>
      <c r="R314" s="319">
        <v>4.2469723999999999E-4</v>
      </c>
      <c r="S314" s="319">
        <v>1.5129063E-4</v>
      </c>
      <c r="T314" s="319">
        <v>0</v>
      </c>
      <c r="U314" s="319">
        <v>9.6829120999999995E-4</v>
      </c>
      <c r="V314" s="319">
        <v>3.1998938E-6</v>
      </c>
      <c r="W314" s="319">
        <v>0</v>
      </c>
      <c r="X314" s="319">
        <v>0</v>
      </c>
      <c r="Y314" s="210"/>
      <c r="Z314" s="320">
        <f t="shared" si="110"/>
        <v>1.0588444360902256</v>
      </c>
      <c r="AA314" s="210"/>
      <c r="AB314" s="321">
        <f t="shared" si="111"/>
        <v>0.14082631000000001</v>
      </c>
      <c r="AC314" s="321">
        <f t="shared" si="112"/>
        <v>1.2753701413E-2</v>
      </c>
      <c r="AD314" s="321">
        <f t="shared" si="98"/>
        <v>7.9422578399999996E-3</v>
      </c>
      <c r="AE314" s="321">
        <f t="shared" si="113"/>
        <v>7.9454577337999995E-3</v>
      </c>
      <c r="AF314" s="321">
        <f t="shared" si="114"/>
        <v>1.11958184E-3</v>
      </c>
      <c r="AG314"/>
      <c r="AH314" s="121">
        <v>20.084720999999998</v>
      </c>
      <c r="AI314" s="121">
        <v>19.895914000000001</v>
      </c>
      <c r="AJ314" s="121">
        <v>0.13127591999999999</v>
      </c>
      <c r="AK314" s="121">
        <v>0</v>
      </c>
      <c r="AL314" s="121">
        <v>0</v>
      </c>
      <c r="AM314" s="121">
        <v>3.2157744000000002E-2</v>
      </c>
      <c r="AN314" s="121">
        <v>2.5373285999999998E-2</v>
      </c>
      <c r="AO314"/>
      <c r="AP314" s="282">
        <v>2.1061674999999998E-2</v>
      </c>
      <c r="AQ314" s="282">
        <v>1.8929727E-2</v>
      </c>
      <c r="AR314" s="282">
        <v>8.9021247999999996E-4</v>
      </c>
      <c r="AS314" s="282">
        <v>1.2417353E-3</v>
      </c>
      <c r="AT314" s="255">
        <f t="shared" si="120"/>
        <v>1.1348756986422001E-6</v>
      </c>
      <c r="AU314" s="256">
        <f t="shared" si="121"/>
        <v>3.2922059290831096E-9</v>
      </c>
      <c r="AV314" s="256">
        <f t="shared" si="122"/>
        <v>0.17391250940029998</v>
      </c>
      <c r="AW314" s="272">
        <v>1.0245774000000001E-6</v>
      </c>
      <c r="AX314" s="272">
        <v>3.0915282999999998E-9</v>
      </c>
      <c r="AY314" s="272">
        <v>8.4425325000000002E-14</v>
      </c>
      <c r="AZ314" s="272">
        <v>3.2635880000000001E-9</v>
      </c>
      <c r="BA314" s="272">
        <v>6.7015322000000001E-12</v>
      </c>
      <c r="BB314" s="272">
        <v>5.9819999000000002E-10</v>
      </c>
      <c r="BC314" s="272">
        <v>1.0532179E-7</v>
      </c>
      <c r="BD314" s="272">
        <v>8.6745414E-11</v>
      </c>
      <c r="BE314" s="272">
        <v>1.096237E-10</v>
      </c>
      <c r="BF314" s="272">
        <v>7.5229649999999998E-14</v>
      </c>
      <c r="BG314" s="272">
        <v>3.8589161E-16</v>
      </c>
      <c r="BH314" s="272">
        <v>1.5941943000000001E-13</v>
      </c>
      <c r="BI314" s="272">
        <v>9.2104338000000002E-15</v>
      </c>
      <c r="BJ314" s="272">
        <v>6.9612527000000004E-15</v>
      </c>
      <c r="BK314" s="272">
        <v>8.0093840999999998E-10</v>
      </c>
      <c r="BL314" s="272">
        <v>3.0708071E-10</v>
      </c>
      <c r="BM314" s="272">
        <v>3.9728830999999997E-12</v>
      </c>
      <c r="BN314" s="272">
        <v>7.1194002999999998E-6</v>
      </c>
      <c r="BO314" s="273">
        <v>0.17390538999999999</v>
      </c>
      <c r="BP314" s="273">
        <v>0</v>
      </c>
      <c r="BQ314" s="273">
        <v>0</v>
      </c>
      <c r="BR314" s="273">
        <v>0</v>
      </c>
      <c r="BS314"/>
      <c r="BT314" s="274">
        <v>5.7444965999999997E-5</v>
      </c>
      <c r="BU314" s="274">
        <v>9.4663527000000001E-7</v>
      </c>
      <c r="BV314" s="274">
        <v>2.9523392000000001E-5</v>
      </c>
      <c r="BW314" s="274">
        <v>5.0001542E-8</v>
      </c>
      <c r="BX314" s="274">
        <v>1.0542516E-6</v>
      </c>
      <c r="BY314" s="274">
        <v>3.7420240000000003E-7</v>
      </c>
      <c r="BZ314" s="274">
        <v>9.6508115000000002E-11</v>
      </c>
      <c r="CA314" s="274">
        <v>5.7304442000000005E-7</v>
      </c>
      <c r="CB314" s="274">
        <v>9.8677296000000006E-8</v>
      </c>
      <c r="CC314" s="274">
        <v>6.4610007000000006E-8</v>
      </c>
      <c r="CD314" s="274">
        <v>5.0370433000000003E-8</v>
      </c>
      <c r="CE314" s="274">
        <v>2.8881905999999999E-9</v>
      </c>
      <c r="CF314" s="274">
        <v>8.8913349000000005E-10</v>
      </c>
      <c r="CG314" s="274">
        <v>9.8958219E-7</v>
      </c>
      <c r="CH314" s="274">
        <v>2.3681082999999999E-5</v>
      </c>
      <c r="CI314" s="274">
        <v>3.5242316999999997E-8</v>
      </c>
      <c r="CJ314" s="121">
        <v>0</v>
      </c>
      <c r="CK314"/>
      <c r="CL314" s="322">
        <v>1.4752098000000001E-9</v>
      </c>
      <c r="CM314" s="322">
        <v>1.0487146000000001</v>
      </c>
      <c r="CN314" s="322">
        <v>1.0906569E-2</v>
      </c>
      <c r="CO314" s="322">
        <v>7.4142003E-4</v>
      </c>
      <c r="CP314" s="322">
        <v>2.9924006E-5</v>
      </c>
      <c r="CQ314" s="322">
        <v>1.3164329000000001E-9</v>
      </c>
      <c r="CR314" s="322">
        <v>1.6870364000000001E-9</v>
      </c>
      <c r="CS314" s="322">
        <v>3.7566320999999997E-5</v>
      </c>
      <c r="CT314" s="322">
        <v>1.6378937999999999E-2</v>
      </c>
      <c r="CU314" s="322">
        <v>2.6874248000000001</v>
      </c>
      <c r="CV314" s="146" t="s">
        <v>1375</v>
      </c>
      <c r="CW314" s="139" t="s">
        <v>1443</v>
      </c>
      <c r="CX314" s="195" t="s">
        <v>3455</v>
      </c>
      <c r="DB314" s="23"/>
      <c r="DC314"/>
      <c r="DD314"/>
      <c r="DE314"/>
      <c r="DF314"/>
      <c r="DG314"/>
      <c r="DH314"/>
      <c r="DI314"/>
      <c r="DJ314"/>
      <c r="DK314"/>
      <c r="DL314"/>
      <c r="DM314"/>
      <c r="DN314"/>
    </row>
    <row r="315" spans="1:118" ht="14.4" customHeight="1">
      <c r="A315" t="s">
        <v>1710</v>
      </c>
      <c r="B315" s="168" t="s">
        <v>1552</v>
      </c>
      <c r="C315" s="279" t="str">
        <f t="shared" si="108"/>
        <v>A.030.38.113</v>
      </c>
      <c r="D315" s="14" t="s">
        <v>2831</v>
      </c>
      <c r="E315" s="278" t="s">
        <v>1510</v>
      </c>
      <c r="F315" s="281" t="str">
        <f t="shared" si="109"/>
        <v>Linear alkylbenzene sulphonic acid</v>
      </c>
      <c r="G315" s="319">
        <f t="shared" si="118"/>
        <v>0.25678688096829999</v>
      </c>
      <c r="H315" s="319">
        <f t="shared" si="119"/>
        <v>8.96243683E-3</v>
      </c>
      <c r="I315" s="319">
        <f t="shared" si="96"/>
        <v>1.4820160348300001E-2</v>
      </c>
      <c r="J315" s="319">
        <f t="shared" si="97"/>
        <v>2.0881937900000002E-3</v>
      </c>
      <c r="K315" s="319">
        <v>0.23091608999999999</v>
      </c>
      <c r="L315" s="319">
        <v>5.3142674999999999E-3</v>
      </c>
      <c r="M315" s="319">
        <v>8.7071492E-3</v>
      </c>
      <c r="N315" s="319">
        <v>7.4828951000000003E-3</v>
      </c>
      <c r="O315" s="319">
        <v>1.1513782000000001E-3</v>
      </c>
      <c r="P315" s="319">
        <v>1.3715210000000001E-4</v>
      </c>
      <c r="Q315" s="319">
        <v>1.9101143000000001E-4</v>
      </c>
      <c r="R315" s="319">
        <v>7.9277535000000002E-4</v>
      </c>
      <c r="S315" s="319">
        <v>2.8218048999999998E-4</v>
      </c>
      <c r="T315" s="319">
        <v>0</v>
      </c>
      <c r="U315" s="319">
        <v>1.8060133000000001E-3</v>
      </c>
      <c r="V315" s="319">
        <v>5.9682983000000003E-6</v>
      </c>
      <c r="W315" s="319">
        <v>0</v>
      </c>
      <c r="X315" s="319">
        <v>0</v>
      </c>
      <c r="Y315" s="210"/>
      <c r="Z315" s="320">
        <f t="shared" si="110"/>
        <v>1.7362112030075185</v>
      </c>
      <c r="AA315" s="210"/>
      <c r="AB315" s="321">
        <f t="shared" si="111"/>
        <v>0.23091608999999999</v>
      </c>
      <c r="AC315" s="321">
        <f t="shared" si="112"/>
        <v>2.3776628880000001E-2</v>
      </c>
      <c r="AD315" s="321">
        <f t="shared" si="98"/>
        <v>1.4814192050000001E-2</v>
      </c>
      <c r="AE315" s="321">
        <f t="shared" si="113"/>
        <v>1.4820160348299999E-2</v>
      </c>
      <c r="AF315" s="321">
        <f t="shared" si="114"/>
        <v>2.0881937900000002E-3</v>
      </c>
      <c r="AG315"/>
      <c r="AH315" s="121">
        <v>66.105599999999995</v>
      </c>
      <c r="AI315" s="121">
        <v>65.753444999999999</v>
      </c>
      <c r="AJ315" s="121">
        <v>0.24484996000000001</v>
      </c>
      <c r="AK315" s="121">
        <v>0</v>
      </c>
      <c r="AL315" s="121">
        <v>0</v>
      </c>
      <c r="AM315" s="121">
        <v>5.9979180999999999E-2</v>
      </c>
      <c r="AN315" s="121">
        <v>4.7325114000000001E-2</v>
      </c>
      <c r="AO315"/>
      <c r="AP315" s="282">
        <v>3.7060087999999998E-2</v>
      </c>
      <c r="AQ315" s="282">
        <v>3.1232586E-2</v>
      </c>
      <c r="AR315" s="282">
        <v>1.4662572E-3</v>
      </c>
      <c r="AS315" s="282">
        <v>4.3612447999999996E-3</v>
      </c>
      <c r="AT315" s="255">
        <f t="shared" si="120"/>
        <v>1.8724572034969999E-6</v>
      </c>
      <c r="AU315" s="256">
        <f t="shared" si="121"/>
        <v>5.4225489183417095E-9</v>
      </c>
      <c r="AV315" s="256">
        <f t="shared" si="122"/>
        <v>0.61081860878600003</v>
      </c>
      <c r="AW315" s="272">
        <v>1.6726109E-6</v>
      </c>
      <c r="AX315" s="272">
        <v>5.0489712000000002E-9</v>
      </c>
      <c r="AY315" s="272">
        <v>1.3784575000000001E-13</v>
      </c>
      <c r="AZ315" s="272">
        <v>2.1301963000000001E-10</v>
      </c>
      <c r="BA315" s="272">
        <v>1.2499397E-11</v>
      </c>
      <c r="BB315" s="272">
        <v>1.1126769E-9</v>
      </c>
      <c r="BC315" s="272">
        <v>1.9644148E-7</v>
      </c>
      <c r="BD315" s="272">
        <v>1.6109609E-10</v>
      </c>
      <c r="BE315" s="272">
        <v>2.0446519999999999E-10</v>
      </c>
      <c r="BF315" s="272">
        <v>1.4031497000000001E-13</v>
      </c>
      <c r="BG315" s="272">
        <v>7.1974771000000003E-16</v>
      </c>
      <c r="BH315" s="272">
        <v>2.9734197000000001E-13</v>
      </c>
      <c r="BI315" s="272">
        <v>1.7178888000000001E-14</v>
      </c>
      <c r="BJ315" s="272">
        <v>1.2983816E-14</v>
      </c>
      <c r="BK315" s="272">
        <v>1.4938744000000001E-9</v>
      </c>
      <c r="BL315" s="272">
        <v>5.7275316999999997E-10</v>
      </c>
      <c r="BM315" s="272">
        <v>7.4100431999999992E-12</v>
      </c>
      <c r="BN315" s="272">
        <v>1.3278786000000001E-5</v>
      </c>
      <c r="BO315" s="273">
        <v>0.61080533000000004</v>
      </c>
      <c r="BP315" s="273">
        <v>0</v>
      </c>
      <c r="BQ315" s="273">
        <v>0</v>
      </c>
      <c r="BR315" s="273">
        <v>0</v>
      </c>
      <c r="BS315"/>
      <c r="BT315" s="274">
        <v>1.3540331000000001E-4</v>
      </c>
      <c r="BU315" s="274">
        <v>1.7656216000000001E-6</v>
      </c>
      <c r="BV315" s="274">
        <v>4.8410174999999998E-5</v>
      </c>
      <c r="BW315" s="274">
        <v>9.3336667999999997E-8</v>
      </c>
      <c r="BX315" s="274">
        <v>1.9663428E-6</v>
      </c>
      <c r="BY315" s="274">
        <v>6.9794553000000001E-7</v>
      </c>
      <c r="BZ315" s="274">
        <v>1.8000260999999999E-10</v>
      </c>
      <c r="CA315" s="274">
        <v>1.0688167000000001E-6</v>
      </c>
      <c r="CB315" s="274">
        <v>1.8404846999999999E-7</v>
      </c>
      <c r="CC315" s="274">
        <v>1.2639337E-7</v>
      </c>
      <c r="CD315" s="274">
        <v>9.3948672000000004E-8</v>
      </c>
      <c r="CE315" s="274">
        <v>5.3869235000000001E-9</v>
      </c>
      <c r="CF315" s="274">
        <v>1.6583718999999999E-9</v>
      </c>
      <c r="CG315" s="274">
        <v>1.8381367999999999E-6</v>
      </c>
      <c r="CH315" s="274">
        <v>7.9085590000000007E-5</v>
      </c>
      <c r="CI315" s="274">
        <v>6.5732388000000001E-8</v>
      </c>
      <c r="CJ315" s="121">
        <v>0</v>
      </c>
      <c r="CK315"/>
      <c r="CL315" s="322">
        <v>2.7514952E-9</v>
      </c>
      <c r="CM315" s="322">
        <v>1.6863897999999999</v>
      </c>
      <c r="CN315" s="322">
        <v>2.0359763999999999E-2</v>
      </c>
      <c r="CO315" s="322">
        <v>1.3828633999999999E-3</v>
      </c>
      <c r="CP315" s="322">
        <v>5.5812912999999998E-5</v>
      </c>
      <c r="CQ315" s="322">
        <v>2.4553514999999999E-9</v>
      </c>
      <c r="CR315" s="322">
        <v>3.1465847E-9</v>
      </c>
      <c r="CS315" s="322">
        <v>7.0067017000000005E-5</v>
      </c>
      <c r="CT315" s="322">
        <v>3.0549260000000002E-2</v>
      </c>
      <c r="CU315" s="322">
        <v>8.9408498999999999</v>
      </c>
      <c r="CV315" s="152" t="s">
        <v>1388</v>
      </c>
      <c r="CW315" s="139" t="s">
        <v>1443</v>
      </c>
      <c r="CX315" s="195" t="s">
        <v>3455</v>
      </c>
      <c r="DB315" s="23"/>
      <c r="DC315"/>
      <c r="DD315"/>
      <c r="DE315"/>
      <c r="DF315"/>
      <c r="DG315"/>
      <c r="DH315"/>
      <c r="DI315"/>
      <c r="DJ315"/>
      <c r="DK315"/>
      <c r="DL315"/>
      <c r="DM315"/>
      <c r="DN315"/>
    </row>
    <row r="316" spans="1:118" ht="14.4" customHeight="1" thickBot="1">
      <c r="A316" t="s">
        <v>1711</v>
      </c>
      <c r="B316" s="168" t="s">
        <v>1552</v>
      </c>
      <c r="C316" s="279" t="str">
        <f t="shared" si="108"/>
        <v>A.030.38.114</v>
      </c>
      <c r="D316" s="14" t="s">
        <v>2831</v>
      </c>
      <c r="E316" s="278" t="s">
        <v>1510</v>
      </c>
      <c r="F316" s="281" t="str">
        <f t="shared" si="109"/>
        <v>Sodium cocoamphoacetate</v>
      </c>
      <c r="G316" s="319">
        <f t="shared" si="118"/>
        <v>0.49939096036599995</v>
      </c>
      <c r="H316" s="319">
        <f t="shared" si="119"/>
        <v>1.7215946569999998E-2</v>
      </c>
      <c r="I316" s="319">
        <f t="shared" si="96"/>
        <v>2.8508732195999999E-2</v>
      </c>
      <c r="J316" s="319">
        <f t="shared" si="97"/>
        <v>4.0174015999999996E-3</v>
      </c>
      <c r="K316" s="319">
        <v>0.44964887999999997</v>
      </c>
      <c r="L316" s="319">
        <v>1.0223930000000001E-2</v>
      </c>
      <c r="M316" s="319">
        <v>1.6751373999999999E-2</v>
      </c>
      <c r="N316" s="319">
        <v>1.4407091E-2</v>
      </c>
      <c r="O316" s="319">
        <v>2.2150954E-3</v>
      </c>
      <c r="P316" s="319">
        <v>2.6386204000000002E-4</v>
      </c>
      <c r="Q316" s="319">
        <v>3.2989812999999999E-4</v>
      </c>
      <c r="R316" s="319">
        <v>1.5219459999999999E-3</v>
      </c>
      <c r="S316" s="319">
        <v>5.4287699999999999E-4</v>
      </c>
      <c r="T316" s="319">
        <v>0</v>
      </c>
      <c r="U316" s="319">
        <v>3.4745245999999999E-3</v>
      </c>
      <c r="V316" s="319">
        <v>1.1482196000000001E-5</v>
      </c>
      <c r="W316" s="319">
        <v>0</v>
      </c>
      <c r="X316" s="319">
        <v>0</v>
      </c>
      <c r="Y316" s="210"/>
      <c r="Z316" s="320">
        <f t="shared" si="110"/>
        <v>3.3808186466165409</v>
      </c>
      <c r="AA316" s="210"/>
      <c r="AB316" s="321">
        <f t="shared" si="111"/>
        <v>0.44964887999999997</v>
      </c>
      <c r="AC316" s="321">
        <f t="shared" si="112"/>
        <v>4.5713196570000003E-2</v>
      </c>
      <c r="AD316" s="321">
        <f t="shared" si="98"/>
        <v>2.8497249999999998E-2</v>
      </c>
      <c r="AE316" s="321">
        <f t="shared" si="113"/>
        <v>2.8508732195999999E-2</v>
      </c>
      <c r="AF316" s="321">
        <f t="shared" si="114"/>
        <v>4.0174015999999996E-3</v>
      </c>
      <c r="AG316"/>
      <c r="AH316" s="121">
        <v>60.980466</v>
      </c>
      <c r="AI316" s="121">
        <v>60.302968999999997</v>
      </c>
      <c r="AJ316" s="121">
        <v>0.47105810999999997</v>
      </c>
      <c r="AK316" s="121">
        <v>0</v>
      </c>
      <c r="AL316" s="121">
        <v>0</v>
      </c>
      <c r="AM316" s="121">
        <v>0.11539181</v>
      </c>
      <c r="AN316" s="121">
        <v>9.1047101000000005E-2</v>
      </c>
      <c r="AO316"/>
      <c r="AP316" s="282">
        <v>6.7137512999999996E-2</v>
      </c>
      <c r="AQ316" s="282">
        <v>6.0629270999999998E-2</v>
      </c>
      <c r="AR316" s="282">
        <v>2.8443173E-3</v>
      </c>
      <c r="AS316" s="282">
        <v>3.6639248000000001E-3</v>
      </c>
      <c r="AT316" s="255">
        <f t="shared" si="120"/>
        <v>3.6348483112449995E-6</v>
      </c>
      <c r="AU316" s="256">
        <f t="shared" si="121"/>
        <v>1.0518924862198E-8</v>
      </c>
      <c r="AV316" s="256">
        <f t="shared" si="122"/>
        <v>0.51315472658299999</v>
      </c>
      <c r="AW316" s="272">
        <v>3.2470901999999998E-6</v>
      </c>
      <c r="AX316" s="272">
        <v>9.7998356000000006E-9</v>
      </c>
      <c r="AY316" s="272">
        <v>2.6759797999999998E-13</v>
      </c>
      <c r="AZ316" s="272">
        <v>3.6891135000000002E-9</v>
      </c>
      <c r="BA316" s="272">
        <v>2.4047145E-11</v>
      </c>
      <c r="BB316" s="272">
        <v>2.1422795E-9</v>
      </c>
      <c r="BC316" s="272">
        <v>3.7792676E-7</v>
      </c>
      <c r="BD316" s="272">
        <v>3.1030102E-10</v>
      </c>
      <c r="BE316" s="272">
        <v>3.9336331999999998E-10</v>
      </c>
      <c r="BF316" s="272">
        <v>2.6994696000000002E-13</v>
      </c>
      <c r="BG316" s="272">
        <v>1.3846969999999999E-15</v>
      </c>
      <c r="BH316" s="272">
        <v>5.7204561000000004E-13</v>
      </c>
      <c r="BI316" s="272">
        <v>3.3049849999999997E-14</v>
      </c>
      <c r="BJ316" s="272">
        <v>2.4979100999999999E-14</v>
      </c>
      <c r="BK316" s="272">
        <v>2.8740116999999998E-9</v>
      </c>
      <c r="BL316" s="272">
        <v>1.1018993999999999E-9</v>
      </c>
      <c r="BM316" s="272">
        <v>1.4255918E-11</v>
      </c>
      <c r="BN316" s="272">
        <v>2.5546583000000001E-5</v>
      </c>
      <c r="BO316" s="273">
        <v>0.51312917999999996</v>
      </c>
      <c r="BP316" s="273">
        <v>0</v>
      </c>
      <c r="BQ316" s="273">
        <v>0</v>
      </c>
      <c r="BR316" s="273">
        <v>0</v>
      </c>
      <c r="BS316"/>
      <c r="BT316" s="121">
        <v>1.8087803999999999E-4</v>
      </c>
      <c r="BU316" s="274">
        <v>3.3968165E-6</v>
      </c>
      <c r="BV316" s="274">
        <v>9.4266195000000002E-5</v>
      </c>
      <c r="BW316" s="274">
        <v>1.7918682999999999E-7</v>
      </c>
      <c r="BX316" s="274">
        <v>3.7829768000000002E-6</v>
      </c>
      <c r="BY316" s="274">
        <v>1.3427524999999999E-6</v>
      </c>
      <c r="BZ316" s="274">
        <v>3.4630060000000002E-10</v>
      </c>
      <c r="CA316" s="274">
        <v>2.0562584E-6</v>
      </c>
      <c r="CB316" s="274">
        <v>3.5408428000000002E-7</v>
      </c>
      <c r="CC316" s="274">
        <v>2.1829551000000001E-7</v>
      </c>
      <c r="CD316" s="274">
        <v>1.8074450000000001E-7</v>
      </c>
      <c r="CE316" s="274">
        <v>1.036371E-8</v>
      </c>
      <c r="CF316" s="274">
        <v>3.1904825999999999E-9</v>
      </c>
      <c r="CG316" s="274">
        <v>3.5033342999999999E-6</v>
      </c>
      <c r="CH316" s="274">
        <v>7.1457037000000005E-5</v>
      </c>
      <c r="CI316" s="274">
        <v>1.2646019999999999E-7</v>
      </c>
      <c r="CJ316" s="121">
        <v>0</v>
      </c>
      <c r="CK316"/>
      <c r="CL316" s="322">
        <v>5.2935035999999999E-9</v>
      </c>
      <c r="CM316" s="322">
        <v>3.3171621</v>
      </c>
      <c r="CN316" s="322">
        <v>3.9115037999999998E-2</v>
      </c>
      <c r="CO316" s="322">
        <v>2.6604416000000001E-3</v>
      </c>
      <c r="CP316" s="322">
        <v>1.0737647E-4</v>
      </c>
      <c r="CQ316" s="322">
        <v>4.7237632999999996E-9</v>
      </c>
      <c r="CR316" s="322">
        <v>6.0536020999999997E-9</v>
      </c>
      <c r="CS316" s="322">
        <v>1.3479944000000001E-4</v>
      </c>
      <c r="CT316" s="322">
        <v>5.8772632999999998E-2</v>
      </c>
      <c r="CU316" s="322">
        <v>8.1224349999999994</v>
      </c>
      <c r="CV316" s="158" t="s">
        <v>1443</v>
      </c>
      <c r="CW316" s="139" t="s">
        <v>1443</v>
      </c>
      <c r="CX316" s="195" t="s">
        <v>3455</v>
      </c>
      <c r="DB316" s="23"/>
      <c r="DC316"/>
      <c r="DD316"/>
      <c r="DE316"/>
      <c r="DF316"/>
      <c r="DG316"/>
      <c r="DH316"/>
      <c r="DI316"/>
      <c r="DJ316"/>
      <c r="DK316"/>
      <c r="DL316"/>
      <c r="DM316"/>
      <c r="DN316"/>
    </row>
    <row r="317" spans="1:118" ht="14.4" customHeight="1" thickBot="1">
      <c r="A317" t="s">
        <v>1712</v>
      </c>
      <c r="B317" s="168" t="s">
        <v>1552</v>
      </c>
      <c r="C317" s="279" t="str">
        <f t="shared" si="108"/>
        <v>A.030.38.115</v>
      </c>
      <c r="D317" s="14" t="s">
        <v>2831</v>
      </c>
      <c r="E317" s="278" t="s">
        <v>1510</v>
      </c>
      <c r="F317" s="281" t="str">
        <f t="shared" si="109"/>
        <v>Sodium cumene sulphonate</v>
      </c>
      <c r="G317" s="319">
        <f t="shared" si="118"/>
        <v>0.25551507696289999</v>
      </c>
      <c r="H317" s="319">
        <f t="shared" si="119"/>
        <v>9.1153677100000007E-3</v>
      </c>
      <c r="I317" s="319">
        <f t="shared" si="96"/>
        <v>1.5102924922900001E-2</v>
      </c>
      <c r="J317" s="319">
        <f t="shared" si="97"/>
        <v>2.1282743299999999E-3</v>
      </c>
      <c r="K317" s="319">
        <v>0.22916850999999999</v>
      </c>
      <c r="L317" s="319">
        <v>5.4162688000000004E-3</v>
      </c>
      <c r="M317" s="319">
        <v>8.8742730000000002E-3</v>
      </c>
      <c r="N317" s="319">
        <v>7.6265207000000002E-3</v>
      </c>
      <c r="O317" s="319">
        <v>1.1734776E-3</v>
      </c>
      <c r="P317" s="319">
        <v>1.3978457999999999E-4</v>
      </c>
      <c r="Q317" s="319">
        <v>1.7558483E-4</v>
      </c>
      <c r="R317" s="319">
        <v>8.0630027000000003E-4</v>
      </c>
      <c r="S317" s="319">
        <v>2.8759663000000002E-4</v>
      </c>
      <c r="T317" s="319">
        <v>0</v>
      </c>
      <c r="U317" s="319">
        <v>1.8406777E-3</v>
      </c>
      <c r="V317" s="319">
        <v>6.0828528999999996E-6</v>
      </c>
      <c r="W317" s="319">
        <v>0</v>
      </c>
      <c r="X317" s="319">
        <v>0</v>
      </c>
      <c r="Y317" s="210"/>
      <c r="Z317" s="320">
        <f t="shared" si="110"/>
        <v>1.7230715037593984</v>
      </c>
      <c r="AA317" s="210"/>
      <c r="AB317" s="321">
        <f t="shared" si="111"/>
        <v>0.22916850999999999</v>
      </c>
      <c r="AC317" s="321">
        <f t="shared" si="112"/>
        <v>2.4212209780000001E-2</v>
      </c>
      <c r="AD317" s="321">
        <f t="shared" si="98"/>
        <v>1.5096842070000002E-2</v>
      </c>
      <c r="AE317" s="321">
        <f t="shared" si="113"/>
        <v>1.51029249229E-2</v>
      </c>
      <c r="AF317" s="321">
        <f t="shared" si="114"/>
        <v>2.1282743299999999E-3</v>
      </c>
      <c r="AG317"/>
      <c r="AH317" s="121">
        <v>55.931609999999999</v>
      </c>
      <c r="AI317" s="121">
        <v>55.572696000000001</v>
      </c>
      <c r="AJ317" s="121">
        <v>0.24954957999999999</v>
      </c>
      <c r="AK317" s="121">
        <v>0</v>
      </c>
      <c r="AL317" s="121">
        <v>0</v>
      </c>
      <c r="AM317" s="121">
        <v>6.1130412000000002E-2</v>
      </c>
      <c r="AN317" s="121">
        <v>4.8233466000000003E-2</v>
      </c>
      <c r="AO317"/>
      <c r="AP317" s="282">
        <v>3.6031001999999999E-2</v>
      </c>
      <c r="AQ317" s="282">
        <v>3.0951979000000001E-2</v>
      </c>
      <c r="AR317" s="282">
        <v>1.4510858E-3</v>
      </c>
      <c r="AS317" s="282">
        <v>3.6279372E-3</v>
      </c>
      <c r="AT317" s="255">
        <f t="shared" si="120"/>
        <v>1.8556341833790001E-6</v>
      </c>
      <c r="AU317" s="256">
        <f t="shared" si="121"/>
        <v>5.3664416558254485E-9</v>
      </c>
      <c r="AV317" s="256">
        <f t="shared" si="122"/>
        <v>0.50811445365699992</v>
      </c>
      <c r="AW317" s="272">
        <v>1.6517791E-6</v>
      </c>
      <c r="AX317" s="272">
        <v>4.9856978999999996E-9</v>
      </c>
      <c r="AY317" s="272">
        <v>1.3613287E-13</v>
      </c>
      <c r="AZ317" s="272">
        <v>3.9006645999999998E-10</v>
      </c>
      <c r="BA317" s="272">
        <v>1.2739309E-11</v>
      </c>
      <c r="BB317" s="272">
        <v>1.1340334999999999E-9</v>
      </c>
      <c r="BC317" s="272">
        <v>2.0021195E-7</v>
      </c>
      <c r="BD317" s="272">
        <v>1.6418813999999999E-10</v>
      </c>
      <c r="BE317" s="272">
        <v>2.0838968000000001E-10</v>
      </c>
      <c r="BF317" s="272">
        <v>1.4300815000000001E-13</v>
      </c>
      <c r="BG317" s="272">
        <v>7.3356244999999999E-16</v>
      </c>
      <c r="BH317" s="272">
        <v>3.0304909999999999E-13</v>
      </c>
      <c r="BI317" s="272">
        <v>1.7508616999999999E-14</v>
      </c>
      <c r="BJ317" s="272">
        <v>1.3233026E-14</v>
      </c>
      <c r="BK317" s="272">
        <v>1.5225475999999999E-9</v>
      </c>
      <c r="BL317" s="272">
        <v>5.8374651000000004E-10</v>
      </c>
      <c r="BM317" s="272">
        <v>7.5522704999999996E-12</v>
      </c>
      <c r="BN317" s="272">
        <v>1.3533657E-5</v>
      </c>
      <c r="BO317" s="273">
        <v>0.50810091999999996</v>
      </c>
      <c r="BP317" s="273">
        <v>0</v>
      </c>
      <c r="BQ317" s="273">
        <v>0</v>
      </c>
      <c r="BR317" s="273">
        <v>0</v>
      </c>
      <c r="BS317"/>
      <c r="BT317" s="274">
        <v>1.2272380000000001E-4</v>
      </c>
      <c r="BU317" s="274">
        <v>1.7995106999999999E-6</v>
      </c>
      <c r="BV317" s="274">
        <v>4.8043805999999999E-5</v>
      </c>
      <c r="BW317" s="274">
        <v>9.4930022999999994E-8</v>
      </c>
      <c r="BX317" s="274">
        <v>2.0040845000000001E-6</v>
      </c>
      <c r="BY317" s="274">
        <v>7.1134179999999998E-7</v>
      </c>
      <c r="BZ317" s="274">
        <v>1.8345755E-10</v>
      </c>
      <c r="CA317" s="274">
        <v>1.0893315E-6</v>
      </c>
      <c r="CB317" s="274">
        <v>1.8758107000000001E-7</v>
      </c>
      <c r="CC317" s="274">
        <v>1.161855E-7</v>
      </c>
      <c r="CD317" s="274">
        <v>9.575191E-8</v>
      </c>
      <c r="CE317" s="274">
        <v>5.4903192999999999E-9</v>
      </c>
      <c r="CF317" s="274">
        <v>1.6902024E-9</v>
      </c>
      <c r="CG317" s="274">
        <v>1.8517889E-6</v>
      </c>
      <c r="CH317" s="274">
        <v>6.665513E-5</v>
      </c>
      <c r="CI317" s="274">
        <v>6.6994046000000006E-8</v>
      </c>
      <c r="CJ317" s="121">
        <v>0</v>
      </c>
      <c r="CK317"/>
      <c r="CL317" s="322">
        <v>2.8043070000000001E-9</v>
      </c>
      <c r="CM317" s="322">
        <v>1.6818207999999999</v>
      </c>
      <c r="CN317" s="322">
        <v>2.0724224999999999E-2</v>
      </c>
      <c r="CO317" s="322">
        <v>1.4094058999999999E-3</v>
      </c>
      <c r="CP317" s="322">
        <v>5.6884178E-5</v>
      </c>
      <c r="CQ317" s="322">
        <v>2.5024792E-9</v>
      </c>
      <c r="CR317" s="322">
        <v>3.2069798E-9</v>
      </c>
      <c r="CS317" s="322">
        <v>7.1411873000000006E-5</v>
      </c>
      <c r="CT317" s="322">
        <v>3.1135618E-2</v>
      </c>
      <c r="CU317" s="322">
        <v>7.5431594000000004</v>
      </c>
      <c r="CV317" s="153" t="s">
        <v>1291</v>
      </c>
      <c r="CW317" s="136" t="s">
        <v>1453</v>
      </c>
      <c r="CX317" s="195" t="s">
        <v>3455</v>
      </c>
      <c r="DB317" s="14"/>
      <c r="DC317"/>
      <c r="DD317"/>
      <c r="DE317"/>
      <c r="DF317"/>
      <c r="DG317"/>
      <c r="DH317"/>
      <c r="DI317"/>
      <c r="DJ317"/>
      <c r="DK317"/>
      <c r="DL317"/>
      <c r="DM317"/>
      <c r="DN317"/>
    </row>
    <row r="318" spans="1:118" ht="14.4" customHeight="1">
      <c r="B318" s="278" t="s">
        <v>522</v>
      </c>
      <c r="C318" s="277" t="s">
        <v>3554</v>
      </c>
      <c r="D318" s="280"/>
      <c r="E318" s="278"/>
      <c r="F318"/>
      <c r="G318" s="210"/>
      <c r="H318" s="210"/>
      <c r="I318" s="210"/>
      <c r="J318" s="210"/>
      <c r="K318" s="210"/>
      <c r="L318" s="210"/>
      <c r="M318" s="210"/>
      <c r="N318" s="210"/>
      <c r="O318" s="210"/>
      <c r="P318" s="210"/>
      <c r="Q318" s="210"/>
      <c r="R318" s="210"/>
      <c r="S318" s="210"/>
      <c r="T318" s="210"/>
      <c r="U318" s="210"/>
      <c r="V318" s="210"/>
      <c r="W318" s="210"/>
      <c r="X318" s="210"/>
      <c r="Y318" s="210"/>
      <c r="Z318" s="210"/>
      <c r="AA318" s="210"/>
      <c r="AB318" s="210"/>
      <c r="AC318" s="210"/>
      <c r="AD318" s="210"/>
      <c r="AE318" s="210"/>
      <c r="AF318" s="210"/>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s="185"/>
      <c r="CW318" s="164"/>
      <c r="DA318" s="13"/>
      <c r="DB318" s="23"/>
      <c r="DC318"/>
      <c r="DD318"/>
      <c r="DE318"/>
      <c r="DF318"/>
      <c r="DG318"/>
      <c r="DH318"/>
      <c r="DI318"/>
      <c r="DJ318"/>
      <c r="DK318"/>
      <c r="DL318"/>
      <c r="DM318"/>
      <c r="DN318"/>
    </row>
    <row r="319" spans="1:118" ht="14.4" customHeight="1">
      <c r="B319" s="278" t="s">
        <v>522</v>
      </c>
      <c r="C319" s="277" t="s">
        <v>3555</v>
      </c>
      <c r="D319" s="277" t="s">
        <v>2832</v>
      </c>
      <c r="E319" s="278"/>
      <c r="F319"/>
      <c r="G319" s="210"/>
      <c r="H319" s="210"/>
      <c r="I319" s="210"/>
      <c r="J319" s="210"/>
      <c r="K319" s="210"/>
      <c r="L319" s="210"/>
      <c r="M319" s="210"/>
      <c r="N319" s="210"/>
      <c r="O319" s="210"/>
      <c r="P319" s="210"/>
      <c r="Q319" s="210"/>
      <c r="R319" s="210"/>
      <c r="S319" s="210"/>
      <c r="T319" s="210"/>
      <c r="U319" s="210"/>
      <c r="V319" s="210"/>
      <c r="W319" s="210"/>
      <c r="X319" s="210"/>
      <c r="Y319" s="210"/>
      <c r="Z319" s="210"/>
      <c r="AA319" s="210"/>
      <c r="AB319" s="210"/>
      <c r="AC319" s="210"/>
      <c r="AD319" s="210"/>
      <c r="AE319" s="210"/>
      <c r="AF319" s="210"/>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s="185"/>
      <c r="CW319" s="164"/>
      <c r="DA319" s="13"/>
      <c r="DB319" s="23"/>
      <c r="DC319"/>
      <c r="DD319"/>
      <c r="DE319"/>
      <c r="DF319"/>
      <c r="DG319"/>
      <c r="DH319"/>
      <c r="DI319"/>
      <c r="DJ319"/>
      <c r="DK319"/>
      <c r="DL319"/>
      <c r="DM319"/>
      <c r="DN319"/>
    </row>
    <row r="320" spans="1:118" ht="14.4" customHeight="1">
      <c r="A320" t="s">
        <v>1713</v>
      </c>
      <c r="B320" s="168" t="s">
        <v>522</v>
      </c>
      <c r="C320" s="279" t="str">
        <f t="shared" si="108"/>
        <v>A.040.01.101</v>
      </c>
      <c r="D320" s="14" t="s">
        <v>2832</v>
      </c>
      <c r="E320" s="278" t="s">
        <v>1510</v>
      </c>
      <c r="F320" s="281" t="str">
        <f t="shared" si="109"/>
        <v>Cement (blastfurnace CEM III B 42.5 N)</v>
      </c>
      <c r="G320" s="319">
        <f t="shared" si="118"/>
        <v>6.7396864879299995E-2</v>
      </c>
      <c r="H320" s="319">
        <f t="shared" si="119"/>
        <v>2.5853669130000002E-3</v>
      </c>
      <c r="I320" s="319">
        <f t="shared" si="96"/>
        <v>8.6212840345E-3</v>
      </c>
      <c r="J320" s="319">
        <f t="shared" si="97"/>
        <v>1.7937219317999999E-3</v>
      </c>
      <c r="K320" s="319">
        <v>5.4396491999999998E-2</v>
      </c>
      <c r="L320" s="319">
        <v>6.0079312000000003E-3</v>
      </c>
      <c r="M320" s="319">
        <v>2.2914201000000002E-3</v>
      </c>
      <c r="N320" s="319">
        <v>1.9319588E-3</v>
      </c>
      <c r="O320" s="319">
        <v>5.8148258999999995E-4</v>
      </c>
      <c r="P320" s="319">
        <v>1.948053E-5</v>
      </c>
      <c r="Q320" s="319">
        <v>5.2444992999999998E-5</v>
      </c>
      <c r="R320" s="319">
        <v>3.2077397999999999E-4</v>
      </c>
      <c r="S320" s="319">
        <v>2.6083886999999999E-4</v>
      </c>
      <c r="T320" s="319">
        <v>1.4680264000000001E-4</v>
      </c>
      <c r="U320" s="319">
        <v>1.3826751999999999E-3</v>
      </c>
      <c r="V320" s="319">
        <v>1.1587544999999999E-6</v>
      </c>
      <c r="W320" s="319">
        <v>3.4052217999999999E-6</v>
      </c>
      <c r="X320" s="319">
        <v>0</v>
      </c>
      <c r="Y320" s="210"/>
      <c r="Z320" s="320">
        <f t="shared" si="110"/>
        <v>0.40899618045112779</v>
      </c>
      <c r="AA320" s="210"/>
      <c r="AB320" s="321">
        <f t="shared" si="111"/>
        <v>5.4396491999999998E-2</v>
      </c>
      <c r="AC320" s="321">
        <f t="shared" si="112"/>
        <v>1.1205492192999999E-2</v>
      </c>
      <c r="AD320" s="321">
        <f t="shared" si="98"/>
        <v>8.7703331417999988E-3</v>
      </c>
      <c r="AE320" s="321">
        <f t="shared" si="113"/>
        <v>8.6212840345E-3</v>
      </c>
      <c r="AF320" s="321">
        <f t="shared" si="114"/>
        <v>1.6435140699999999E-3</v>
      </c>
      <c r="AG320"/>
      <c r="AH320" s="121">
        <v>3.4067668000000002</v>
      </c>
      <c r="AI320" s="121">
        <v>3.0915531000000001</v>
      </c>
      <c r="AJ320" s="121">
        <v>0.18743449000000001</v>
      </c>
      <c r="AK320" s="121">
        <v>0</v>
      </c>
      <c r="AL320" s="121">
        <v>1.7075935E-2</v>
      </c>
      <c r="AM320" s="121">
        <v>6.8505054999999995E-2</v>
      </c>
      <c r="AN320" s="121">
        <v>4.2198178000000003E-2</v>
      </c>
      <c r="AO320"/>
      <c r="AP320" s="282">
        <v>9.2383104999999993E-3</v>
      </c>
      <c r="AQ320" s="282">
        <v>8.6997208999999992E-3</v>
      </c>
      <c r="AR320" s="282">
        <v>3.6410365000000001E-4</v>
      </c>
      <c r="AS320" s="282">
        <v>1.7448594999999999E-4</v>
      </c>
      <c r="AT320" s="255">
        <f t="shared" ref="AT320:AT322" si="123">AW320+AZ320+BA320+BB320+BC320+BK320+BL320+BP320</f>
        <v>5.215660040085699E-7</v>
      </c>
      <c r="AU320" s="256">
        <f t="shared" ref="AU320:AU322" si="124">AX320+AY320+BD320+BE320+BF320+BG320+BH320+BI320+BJ320+BM320+BQ320+BR320</f>
        <v>1.3465371861831056E-9</v>
      </c>
      <c r="AV320" s="256">
        <f t="shared" ref="AV320:AV322" si="125">BN320+BO320</f>
        <v>2.4437808381000001E-2</v>
      </c>
      <c r="AW320" s="272">
        <v>3.8148032999999998E-7</v>
      </c>
      <c r="AX320" s="272">
        <v>1.1510863000000001E-9</v>
      </c>
      <c r="AY320" s="272">
        <v>3.1446277000000002E-14</v>
      </c>
      <c r="AZ320" s="272">
        <v>1.6458552000000002E-11</v>
      </c>
      <c r="BA320" s="272">
        <v>9.6528756999999999E-13</v>
      </c>
      <c r="BB320" s="272">
        <v>2.8727263000000001E-10</v>
      </c>
      <c r="BC320" s="272">
        <v>1.385281E-7</v>
      </c>
      <c r="BD320" s="272">
        <v>4.1197646000000002E-11</v>
      </c>
      <c r="BE320" s="272">
        <v>1.5110991E-10</v>
      </c>
      <c r="BF320" s="272">
        <v>4.6154345999999998E-14</v>
      </c>
      <c r="BG320" s="272">
        <v>4.5062319000000003E-16</v>
      </c>
      <c r="BH320" s="272">
        <v>9.2489989000000008E-13</v>
      </c>
      <c r="BI320" s="272">
        <v>6.9251890000000002E-15</v>
      </c>
      <c r="BJ320" s="272">
        <v>1.5163579000000001E-14</v>
      </c>
      <c r="BK320" s="272">
        <v>3.0057586000000002E-10</v>
      </c>
      <c r="BL320" s="272">
        <v>8.8849904000000005E-10</v>
      </c>
      <c r="BM320" s="272">
        <v>1.7302839E-12</v>
      </c>
      <c r="BN320" s="272">
        <v>7.6645381000000005E-5</v>
      </c>
      <c r="BO320" s="273">
        <v>2.4361163000000002E-2</v>
      </c>
      <c r="BP320" s="272">
        <v>6.3802638999999994E-11</v>
      </c>
      <c r="BQ320" s="272">
        <v>3.8798902E-13</v>
      </c>
      <c r="BR320" s="272">
        <v>1.7358915999999999E-17</v>
      </c>
      <c r="BS320"/>
      <c r="BT320" s="274">
        <v>1.8802411000000002E-5</v>
      </c>
      <c r="BU320" s="274">
        <v>1.1350407E-6</v>
      </c>
      <c r="BV320" s="274">
        <v>1.1403899E-5</v>
      </c>
      <c r="BW320" s="274">
        <v>3.7611809999999999E-8</v>
      </c>
      <c r="BX320" s="274">
        <v>1.3062771E-6</v>
      </c>
      <c r="BY320" s="274">
        <v>1.8387311E-7</v>
      </c>
      <c r="BZ320" s="274">
        <v>6.5897828999999996E-10</v>
      </c>
      <c r="CA320" s="274">
        <v>2.7952464E-7</v>
      </c>
      <c r="CB320" s="274">
        <v>2.61415E-8</v>
      </c>
      <c r="CC320" s="274">
        <v>3.4703156999999997E-8</v>
      </c>
      <c r="CD320" s="274">
        <v>7.2007221000000002E-9</v>
      </c>
      <c r="CE320" s="274">
        <v>1.1821603999999999E-9</v>
      </c>
      <c r="CF320" s="274">
        <v>1.2199161E-10</v>
      </c>
      <c r="CG320" s="274">
        <v>4.6295045999999997E-7</v>
      </c>
      <c r="CH320" s="274">
        <v>3.8910661000000002E-6</v>
      </c>
      <c r="CI320" s="274">
        <v>2.3000433E-8</v>
      </c>
      <c r="CJ320" s="274">
        <v>9.1593334999999999E-9</v>
      </c>
      <c r="CK320" s="4"/>
      <c r="CL320" s="323">
        <v>2.0240155E-10</v>
      </c>
      <c r="CM320" s="323">
        <v>0.40749506000000002</v>
      </c>
      <c r="CN320" s="323">
        <v>5.5413512E-3</v>
      </c>
      <c r="CO320" s="323">
        <v>8.1970068999999998E-4</v>
      </c>
      <c r="CP320" s="323">
        <v>1.5282401000000001E-5</v>
      </c>
      <c r="CQ320" s="323">
        <v>2.5559818999999998E-10</v>
      </c>
      <c r="CR320" s="323">
        <v>2.2070502999999998E-9</v>
      </c>
      <c r="CS320" s="323">
        <v>5.30802E-5</v>
      </c>
      <c r="CT320" s="323">
        <v>2.0327479999999998E-2</v>
      </c>
      <c r="CU320" s="323">
        <v>0.37100501000000002</v>
      </c>
      <c r="CV320" s="159"/>
      <c r="CW320" s="135"/>
      <c r="CX320" s="22" t="s">
        <v>802</v>
      </c>
      <c r="DA320" s="13"/>
      <c r="DB320" s="23"/>
      <c r="DC320"/>
      <c r="DD320"/>
      <c r="DE320"/>
      <c r="DF320"/>
      <c r="DG320"/>
      <c r="DH320"/>
      <c r="DI320"/>
      <c r="DJ320"/>
      <c r="DK320"/>
      <c r="DL320"/>
      <c r="DM320"/>
      <c r="DN320"/>
    </row>
    <row r="321" spans="1:118" ht="14.4" customHeight="1">
      <c r="A321" t="s">
        <v>1714</v>
      </c>
      <c r="B321" s="168" t="s">
        <v>522</v>
      </c>
      <c r="C321" s="279" t="str">
        <f t="shared" si="108"/>
        <v>A.040.01.102</v>
      </c>
      <c r="D321" s="14" t="s">
        <v>2832</v>
      </c>
      <c r="E321" s="278" t="s">
        <v>1510</v>
      </c>
      <c r="F321" s="281" t="str">
        <f t="shared" si="109"/>
        <v>Cement (Portland CEM I 52.5 N)</v>
      </c>
      <c r="G321" s="319">
        <f t="shared" si="118"/>
        <v>0.17161057546899999</v>
      </c>
      <c r="H321" s="319">
        <f t="shared" si="119"/>
        <v>1.4190085868999999E-2</v>
      </c>
      <c r="I321" s="319">
        <f t="shared" si="96"/>
        <v>2.7101911599999997E-2</v>
      </c>
      <c r="J321" s="319">
        <f t="shared" si="97"/>
        <v>1.0201498E-2</v>
      </c>
      <c r="K321" s="319">
        <v>0.12011708</v>
      </c>
      <c r="L321" s="319">
        <v>1.0501129999999999E-2</v>
      </c>
      <c r="M321" s="319">
        <v>1.3807593E-2</v>
      </c>
      <c r="N321" s="319">
        <v>1.1199153999999999E-2</v>
      </c>
      <c r="O321" s="319">
        <v>2.1217715999999999E-3</v>
      </c>
      <c r="P321" s="319">
        <v>4.0464799000000003E-5</v>
      </c>
      <c r="Q321" s="319">
        <v>8.2869547000000003E-4</v>
      </c>
      <c r="R321" s="319">
        <v>2.7931886E-3</v>
      </c>
      <c r="S321" s="319">
        <v>1.0201498E-2</v>
      </c>
      <c r="T321" s="319">
        <v>0</v>
      </c>
      <c r="U321" s="319">
        <v>0</v>
      </c>
      <c r="V321" s="319">
        <v>0</v>
      </c>
      <c r="W321" s="319">
        <v>0</v>
      </c>
      <c r="X321" s="319">
        <v>0</v>
      </c>
      <c r="Y321" s="210"/>
      <c r="Z321" s="320">
        <f t="shared" si="110"/>
        <v>0.90313593984962404</v>
      </c>
      <c r="AA321" s="210"/>
      <c r="AB321" s="321">
        <f t="shared" si="111"/>
        <v>0.12011708</v>
      </c>
      <c r="AC321" s="321">
        <f t="shared" si="112"/>
        <v>4.1291997469000002E-2</v>
      </c>
      <c r="AD321" s="321">
        <f t="shared" si="98"/>
        <v>2.7101911599999997E-2</v>
      </c>
      <c r="AE321" s="321">
        <f t="shared" si="113"/>
        <v>2.7101911599999997E-2</v>
      </c>
      <c r="AF321" s="321">
        <f t="shared" si="114"/>
        <v>1.0201498E-2</v>
      </c>
      <c r="AG321"/>
      <c r="AH321" s="121">
        <v>3.8282636999999999</v>
      </c>
      <c r="AI321" s="121">
        <v>3.6959819</v>
      </c>
      <c r="AJ321" s="121">
        <v>0</v>
      </c>
      <c r="AK321" s="121">
        <v>0</v>
      </c>
      <c r="AL321" s="121">
        <v>9.7135375999999999E-4</v>
      </c>
      <c r="AM321" s="121">
        <v>3.178926E-2</v>
      </c>
      <c r="AN321" s="121">
        <v>9.9521224000000005E-2</v>
      </c>
      <c r="AO321"/>
      <c r="AP321" s="282">
        <v>2.0769638E-2</v>
      </c>
      <c r="AQ321" s="282">
        <v>1.9759217999999999E-2</v>
      </c>
      <c r="AR321" s="282">
        <v>8.5314235999999996E-4</v>
      </c>
      <c r="AS321" s="282">
        <v>1.5727727E-4</v>
      </c>
      <c r="AT321" s="255">
        <f t="shared" si="123"/>
        <v>1.1846054059330003E-6</v>
      </c>
      <c r="AU321" s="256">
        <f t="shared" si="124"/>
        <v>3.1551122692914994E-9</v>
      </c>
      <c r="AV321" s="256">
        <f t="shared" si="125"/>
        <v>2.2027628899999999E-2</v>
      </c>
      <c r="AW321" s="272">
        <v>8.4148915999999997E-7</v>
      </c>
      <c r="AX321" s="272">
        <v>2.5391019999999999E-9</v>
      </c>
      <c r="AY321" s="272">
        <v>6.9366435000000003E-14</v>
      </c>
      <c r="AZ321" s="272">
        <v>3.7149255999999999E-11</v>
      </c>
      <c r="BA321" s="272">
        <v>5.8185587E-11</v>
      </c>
      <c r="BB321" s="272">
        <v>1.6652788999999999E-9</v>
      </c>
      <c r="BC321" s="272">
        <v>3.4002953E-7</v>
      </c>
      <c r="BD321" s="272">
        <v>2.3935593E-10</v>
      </c>
      <c r="BE321" s="272">
        <v>3.7486107999999999E-10</v>
      </c>
      <c r="BF321" s="272">
        <v>3.3136106999999999E-13</v>
      </c>
      <c r="BG321" s="272">
        <v>1.140933E-15</v>
      </c>
      <c r="BH321" s="272">
        <v>1.3688313999999999E-12</v>
      </c>
      <c r="BI321" s="272">
        <v>1.3868158E-14</v>
      </c>
      <c r="BJ321" s="272">
        <v>8.6912955000000007E-15</v>
      </c>
      <c r="BK321" s="272">
        <v>2.5081918999999998E-10</v>
      </c>
      <c r="BL321" s="272">
        <v>1.075283E-9</v>
      </c>
      <c r="BM321" s="273">
        <v>0</v>
      </c>
      <c r="BN321" s="273">
        <v>3.5850790000000002E-4</v>
      </c>
      <c r="BO321" s="273">
        <v>2.1669121E-2</v>
      </c>
      <c r="BP321" s="273">
        <v>0</v>
      </c>
      <c r="BQ321" s="273">
        <v>0</v>
      </c>
      <c r="BR321" s="273">
        <v>0</v>
      </c>
      <c r="BS321"/>
      <c r="BT321" s="274">
        <v>4.2890920999999997E-5</v>
      </c>
      <c r="BU321" s="274">
        <v>3.1397426000000001E-6</v>
      </c>
      <c r="BV321" s="274">
        <v>2.5181827000000001E-5</v>
      </c>
      <c r="BW321" s="274">
        <v>3.2797500000000002E-7</v>
      </c>
      <c r="BX321" s="274">
        <v>3.7218166000000002E-6</v>
      </c>
      <c r="BY321" s="274">
        <v>1.0616215E-6</v>
      </c>
      <c r="BZ321" s="274">
        <v>1.1496288999999999E-9</v>
      </c>
      <c r="CA321" s="274">
        <v>1.7094995E-6</v>
      </c>
      <c r="CB321" s="274">
        <v>5.4300910999999999E-8</v>
      </c>
      <c r="CC321" s="274">
        <v>5.4835260999999995E-7</v>
      </c>
      <c r="CD321" s="274">
        <v>1.6477820000000001E-7</v>
      </c>
      <c r="CE321" s="121">
        <v>0</v>
      </c>
      <c r="CF321" s="274">
        <v>6.0247986E-8</v>
      </c>
      <c r="CG321" s="274">
        <v>2.4710423999999998E-6</v>
      </c>
      <c r="CH321" s="274">
        <v>4.4439348999999999E-6</v>
      </c>
      <c r="CI321" s="274">
        <v>4.6317296000000004E-9</v>
      </c>
      <c r="CJ321" s="121">
        <v>0</v>
      </c>
      <c r="CK321"/>
      <c r="CL321" s="322">
        <v>5.5852470999999997E-8</v>
      </c>
      <c r="CM321" s="322">
        <v>0.90039594999999994</v>
      </c>
      <c r="CN321" s="322">
        <v>3.0275969E-2</v>
      </c>
      <c r="CO321" s="322">
        <v>2.3968373999999999E-3</v>
      </c>
      <c r="CP321" s="322">
        <v>8.9034780000000002E-5</v>
      </c>
      <c r="CQ321" s="322">
        <v>4.135606E-10</v>
      </c>
      <c r="CR321" s="322">
        <v>2.5507911000000001E-8</v>
      </c>
      <c r="CS321" s="322">
        <v>1.3224803999999999E-4</v>
      </c>
      <c r="CT321" s="322">
        <v>1.6259486E-2</v>
      </c>
      <c r="CU321" s="322">
        <v>0.29874324000000002</v>
      </c>
      <c r="CW321" s="135"/>
      <c r="CX321" s="22" t="s">
        <v>745</v>
      </c>
      <c r="DB321" s="22"/>
      <c r="DC321"/>
      <c r="DD321"/>
      <c r="DE321"/>
      <c r="DF321"/>
      <c r="DG321"/>
      <c r="DH321"/>
      <c r="DI321"/>
      <c r="DJ321"/>
      <c r="DK321"/>
      <c r="DL321"/>
      <c r="DM321"/>
      <c r="DN321"/>
    </row>
    <row r="322" spans="1:118" ht="14.4" customHeight="1">
      <c r="A322" t="s">
        <v>3556</v>
      </c>
      <c r="B322" s="168" t="s">
        <v>522</v>
      </c>
      <c r="C322" s="279" t="str">
        <f t="shared" si="108"/>
        <v>A.040.01.103</v>
      </c>
      <c r="D322" s="14" t="s">
        <v>2832</v>
      </c>
      <c r="E322" s="278" t="s">
        <v>1510</v>
      </c>
      <c r="F322" s="281" t="str">
        <f t="shared" si="109"/>
        <v>Gypsum</v>
      </c>
      <c r="G322" s="319">
        <f t="shared" si="118"/>
        <v>1.9962446750119999E-2</v>
      </c>
      <c r="H322" s="319">
        <f t="shared" si="119"/>
        <v>1.9303499849999999E-4</v>
      </c>
      <c r="I322" s="319">
        <f t="shared" si="96"/>
        <v>2.1617611938000002E-3</v>
      </c>
      <c r="J322" s="319">
        <f t="shared" si="97"/>
        <v>1.3282615578199999E-3</v>
      </c>
      <c r="K322" s="319">
        <v>1.6279388999999998E-2</v>
      </c>
      <c r="L322" s="319">
        <v>1.8274725999999999E-3</v>
      </c>
      <c r="M322" s="319">
        <v>3.0641137000000002E-4</v>
      </c>
      <c r="N322" s="319">
        <v>1.4873295E-4</v>
      </c>
      <c r="O322" s="319">
        <v>1.6369879999999999E-5</v>
      </c>
      <c r="P322" s="319">
        <v>1.0493805000000001E-6</v>
      </c>
      <c r="Q322" s="319">
        <v>2.6882788E-5</v>
      </c>
      <c r="R322" s="319">
        <v>2.3131517E-5</v>
      </c>
      <c r="S322" s="319">
        <v>1.6495779000000001E-5</v>
      </c>
      <c r="T322" s="319">
        <v>1.3016566E-3</v>
      </c>
      <c r="U322" s="319">
        <v>9.7125082000000007E-6</v>
      </c>
      <c r="V322" s="319">
        <v>4.7457068000000003E-6</v>
      </c>
      <c r="W322" s="319">
        <v>3.9667061999999999E-7</v>
      </c>
      <c r="X322" s="319">
        <v>0</v>
      </c>
      <c r="Y322" s="210"/>
      <c r="Z322" s="320">
        <f t="shared" si="110"/>
        <v>0.12240142105263156</v>
      </c>
      <c r="AA322" s="210"/>
      <c r="AB322" s="321">
        <f t="shared" si="111"/>
        <v>1.6279388999999998E-2</v>
      </c>
      <c r="AC322" s="321">
        <f t="shared" si="112"/>
        <v>2.3500504855000002E-3</v>
      </c>
      <c r="AD322" s="321">
        <f t="shared" si="98"/>
        <v>3.4590687576200002E-3</v>
      </c>
      <c r="AE322" s="321">
        <f t="shared" si="113"/>
        <v>2.1617611938000002E-3</v>
      </c>
      <c r="AF322" s="321">
        <f t="shared" si="114"/>
        <v>2.6208287200000002E-5</v>
      </c>
      <c r="AG322"/>
      <c r="AH322" s="121">
        <v>1.3579542</v>
      </c>
      <c r="AI322" s="121">
        <v>1.1870354000000001</v>
      </c>
      <c r="AJ322" s="121">
        <v>1.3167304E-3</v>
      </c>
      <c r="AK322" s="121">
        <v>0</v>
      </c>
      <c r="AL322" s="121">
        <v>1.5352209E-4</v>
      </c>
      <c r="AM322" s="121">
        <v>0.16920273</v>
      </c>
      <c r="AN322" s="121">
        <v>2.4588046999999999E-4</v>
      </c>
      <c r="AO322"/>
      <c r="AP322" s="282">
        <v>2.6559501999999999E-3</v>
      </c>
      <c r="AQ322" s="282">
        <v>2.4804668E-3</v>
      </c>
      <c r="AR322" s="282">
        <v>1.0679795E-4</v>
      </c>
      <c r="AS322" s="283">
        <v>6.8685400999999994E-5</v>
      </c>
      <c r="AT322" s="255">
        <f t="shared" si="123"/>
        <v>1.48709045596487E-7</v>
      </c>
      <c r="AU322" s="256">
        <f t="shared" si="124"/>
        <v>3.9496281813728387E-10</v>
      </c>
      <c r="AV322" s="256">
        <f t="shared" si="125"/>
        <v>9.6198040089999996E-3</v>
      </c>
      <c r="AW322" s="272">
        <v>1.1367764E-7</v>
      </c>
      <c r="AX322" s="272">
        <v>3.4299581E-10</v>
      </c>
      <c r="AY322" s="272">
        <v>9.3709989000000004E-15</v>
      </c>
      <c r="AZ322" s="272">
        <v>1.1734125E-12</v>
      </c>
      <c r="BA322" s="272">
        <v>3.0697786999999999E-14</v>
      </c>
      <c r="BB322" s="272">
        <v>2.2112070000000001E-11</v>
      </c>
      <c r="BC322" s="272">
        <v>3.4720105E-8</v>
      </c>
      <c r="BD322" s="272">
        <v>3.5204288999999999E-12</v>
      </c>
      <c r="BE322" s="272">
        <v>4.051306E-11</v>
      </c>
      <c r="BF322" s="272">
        <v>7.8013633999999996E-15</v>
      </c>
      <c r="BG322" s="272">
        <v>2.5128806999999999E-16</v>
      </c>
      <c r="BH322" s="272">
        <v>9.3748564000000001E-15</v>
      </c>
      <c r="BI322" s="272">
        <v>4.4420014999999997E-16</v>
      </c>
      <c r="BJ322" s="272">
        <v>8.0496093E-16</v>
      </c>
      <c r="BK322" s="272">
        <v>4.5759621999999999E-12</v>
      </c>
      <c r="BL322" s="272">
        <v>2.7571771999999998E-10</v>
      </c>
      <c r="BM322" s="272">
        <v>7.8587014999999993E-12</v>
      </c>
      <c r="BN322" s="272">
        <v>2.2980089999999999E-6</v>
      </c>
      <c r="BO322" s="273">
        <v>9.6175059999999996E-3</v>
      </c>
      <c r="BP322" s="272">
        <v>7.6907340000000002E-12</v>
      </c>
      <c r="BQ322" s="272">
        <v>4.6767976999999997E-14</v>
      </c>
      <c r="BR322" s="272">
        <v>2.0924339000000001E-18</v>
      </c>
      <c r="BS322"/>
      <c r="BT322" s="274">
        <v>5.4407198000000001E-6</v>
      </c>
      <c r="BU322" s="274">
        <v>2.8557087000000001E-7</v>
      </c>
      <c r="BV322" s="274">
        <v>3.4128764999999998E-6</v>
      </c>
      <c r="BW322" s="274">
        <v>2.7112418E-9</v>
      </c>
      <c r="BX322" s="274">
        <v>2.3385101999999999E-7</v>
      </c>
      <c r="BY322" s="274">
        <v>1.2310648E-8</v>
      </c>
      <c r="BZ322" s="274">
        <v>1.5177312999999999E-10</v>
      </c>
      <c r="CA322" s="274">
        <v>1.9886251000000001E-8</v>
      </c>
      <c r="CB322" s="274">
        <v>1.4081946999999999E-9</v>
      </c>
      <c r="CC322" s="274">
        <v>1.7788497E-8</v>
      </c>
      <c r="CD322" s="274">
        <v>2.2531003E-10</v>
      </c>
      <c r="CE322" s="274">
        <v>5.1235129000000003E-9</v>
      </c>
      <c r="CF322" s="274">
        <v>4.2109354999999997E-12</v>
      </c>
      <c r="CG322" s="274">
        <v>6.7498458999999997E-8</v>
      </c>
      <c r="CH322" s="274">
        <v>1.3782309000000001E-6</v>
      </c>
      <c r="CI322" s="274">
        <v>1.9783745999999999E-9</v>
      </c>
      <c r="CJ322" s="274">
        <v>1.1040609000000001E-9</v>
      </c>
      <c r="CK322" s="4"/>
      <c r="CL322" s="323">
        <v>6.8856770999999997E-12</v>
      </c>
      <c r="CM322" s="323">
        <v>0.12233545999999999</v>
      </c>
      <c r="CN322" s="323">
        <v>5.4495740999999998E-4</v>
      </c>
      <c r="CO322" s="323">
        <v>1.9771082000000001E-4</v>
      </c>
      <c r="CP322" s="323">
        <v>1.0791061000000001E-5</v>
      </c>
      <c r="CQ322" s="323">
        <v>3.1536106999999997E-11</v>
      </c>
      <c r="CR322" s="323">
        <v>1.8916580999999999E-9</v>
      </c>
      <c r="CS322" s="323">
        <v>1.1483221E-5</v>
      </c>
      <c r="CT322" s="323">
        <v>1.3205272E-3</v>
      </c>
      <c r="CU322" s="323">
        <v>0.16003360999999999</v>
      </c>
      <c r="CW322" s="135"/>
      <c r="CX322" s="22" t="s">
        <v>856</v>
      </c>
      <c r="DB322" s="14"/>
      <c r="DC322"/>
      <c r="DD322"/>
      <c r="DE322"/>
      <c r="DF322"/>
      <c r="DG322"/>
      <c r="DH322"/>
      <c r="DI322"/>
      <c r="DJ322"/>
      <c r="DK322"/>
      <c r="DL322"/>
      <c r="DM322"/>
      <c r="DN322"/>
    </row>
    <row r="323" spans="1:118" ht="14.4" customHeight="1">
      <c r="B323" s="278" t="s">
        <v>522</v>
      </c>
      <c r="C323" s="277" t="s">
        <v>3557</v>
      </c>
      <c r="D323" s="277" t="s">
        <v>2833</v>
      </c>
      <c r="E323" s="278"/>
      <c r="F323"/>
      <c r="G323" s="210"/>
      <c r="H323" s="210"/>
      <c r="I323" s="210"/>
      <c r="J323" s="210"/>
      <c r="K323" s="210"/>
      <c r="L323" s="210"/>
      <c r="M323" s="210"/>
      <c r="N323" s="210"/>
      <c r="O323" s="210"/>
      <c r="P323" s="210"/>
      <c r="Q323" s="210"/>
      <c r="R323" s="210"/>
      <c r="S323" s="210"/>
      <c r="T323" s="210"/>
      <c r="U323" s="210"/>
      <c r="V323" s="210"/>
      <c r="W323" s="210"/>
      <c r="X323" s="210"/>
      <c r="Y323" s="210"/>
      <c r="Z323" s="210"/>
      <c r="AA323" s="210"/>
      <c r="AB323" s="210"/>
      <c r="AC323" s="210"/>
      <c r="AD323" s="210"/>
      <c r="AE323" s="210"/>
      <c r="AF323" s="210"/>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s="182"/>
      <c r="CW323" s="164"/>
      <c r="DB323" s="23"/>
      <c r="DC323"/>
      <c r="DD323"/>
      <c r="DE323"/>
      <c r="DF323"/>
      <c r="DG323"/>
      <c r="DH323"/>
      <c r="DI323"/>
      <c r="DJ323"/>
      <c r="DK323"/>
      <c r="DL323"/>
      <c r="DM323"/>
      <c r="DN323"/>
    </row>
    <row r="324" spans="1:118" ht="14.4" customHeight="1">
      <c r="A324" t="s">
        <v>1715</v>
      </c>
      <c r="B324" s="168" t="s">
        <v>522</v>
      </c>
      <c r="C324" s="279" t="str">
        <f t="shared" si="108"/>
        <v>A.040.03.101</v>
      </c>
      <c r="D324" s="14" t="s">
        <v>3558</v>
      </c>
      <c r="E324" s="278" t="s">
        <v>1510</v>
      </c>
      <c r="F324" s="281" t="str">
        <f t="shared" si="109"/>
        <v>Bitumen</v>
      </c>
      <c r="G324" s="319">
        <f t="shared" si="118"/>
        <v>0.87182970609129995</v>
      </c>
      <c r="H324" s="319">
        <f t="shared" si="119"/>
        <v>3.0908331470000001E-3</v>
      </c>
      <c r="I324" s="319">
        <f t="shared" si="96"/>
        <v>2.6757479684300003E-2</v>
      </c>
      <c r="J324" s="319">
        <f t="shared" si="97"/>
        <v>0.78138613426000003</v>
      </c>
      <c r="K324" s="319">
        <v>6.0595258999999999E-2</v>
      </c>
      <c r="L324" s="319">
        <v>1.9092391E-2</v>
      </c>
      <c r="M324" s="319">
        <v>7.6121297000000003E-3</v>
      </c>
      <c r="N324" s="319">
        <v>1.7357922E-3</v>
      </c>
      <c r="O324" s="319">
        <v>1.0082303E-3</v>
      </c>
      <c r="P324" s="319">
        <v>5.5636836999999997E-5</v>
      </c>
      <c r="Q324" s="319">
        <v>2.9117381E-4</v>
      </c>
      <c r="R324" s="319">
        <v>4.6535074000000003E-5</v>
      </c>
      <c r="S324" s="319">
        <v>2.0621326E-4</v>
      </c>
      <c r="T324" s="319">
        <v>0.78</v>
      </c>
      <c r="U324" s="319">
        <v>1.179921E-3</v>
      </c>
      <c r="V324" s="319">
        <v>6.4239103000000001E-6</v>
      </c>
      <c r="W324" s="319">
        <v>0</v>
      </c>
      <c r="X324" s="319">
        <v>0</v>
      </c>
      <c r="Y324" s="210"/>
      <c r="Z324" s="320">
        <f t="shared" si="110"/>
        <v>0.45560345112781953</v>
      </c>
      <c r="AA324" s="210"/>
      <c r="AB324" s="321">
        <f t="shared" si="111"/>
        <v>6.0595258999999999E-2</v>
      </c>
      <c r="AC324" s="321">
        <f t="shared" si="112"/>
        <v>2.9841888920999999E-2</v>
      </c>
      <c r="AD324" s="321">
        <f t="shared" si="98"/>
        <v>0.80675105577400008</v>
      </c>
      <c r="AE324" s="321">
        <f t="shared" si="113"/>
        <v>2.6757479684300003E-2</v>
      </c>
      <c r="AF324" s="321">
        <f t="shared" si="114"/>
        <v>1.3861342600000001E-3</v>
      </c>
      <c r="AG324"/>
      <c r="AH324" s="121">
        <v>47.212077000000001</v>
      </c>
      <c r="AI324" s="121">
        <v>46.995806999999999</v>
      </c>
      <c r="AJ324" s="121">
        <v>0.15995055999999999</v>
      </c>
      <c r="AK324" s="121">
        <v>0</v>
      </c>
      <c r="AL324" s="121">
        <v>0</v>
      </c>
      <c r="AM324" s="121">
        <v>1.6939739999999998E-2</v>
      </c>
      <c r="AN324" s="121">
        <v>3.9379859000000003E-2</v>
      </c>
      <c r="AO324"/>
      <c r="AP324" s="282">
        <v>1.6874218E-2</v>
      </c>
      <c r="AQ324" s="282">
        <v>1.3105571E-2</v>
      </c>
      <c r="AR324" s="282">
        <v>4.7197530999999997E-4</v>
      </c>
      <c r="AS324" s="282">
        <v>3.2966719E-3</v>
      </c>
      <c r="AT324" s="255">
        <f t="shared" ref="AT324:AT325" si="126">AW324+AZ324+BA324+BB324+BC324+BK324+BL324+BP324</f>
        <v>7.8570568336929993E-7</v>
      </c>
      <c r="AU324" s="256">
        <f t="shared" ref="AU324:AU325" si="127">AX324+AY324+BD324+BE324+BF324+BG324+BH324+BI324+BJ324+BM324+BQ324+BR324</f>
        <v>1.745470857374E-9</v>
      </c>
      <c r="AV324" s="256">
        <f t="shared" ref="AV324:AV325" si="128">BN324+BO324</f>
        <v>0.46171875614300001</v>
      </c>
      <c r="AW324" s="272">
        <v>4.228E-7</v>
      </c>
      <c r="AX324" s="272">
        <v>1.2756897000000001E-9</v>
      </c>
      <c r="AY324" s="272">
        <v>3.4853664000000001E-14</v>
      </c>
      <c r="AZ324" s="273">
        <v>0</v>
      </c>
      <c r="BA324" s="273">
        <v>0</v>
      </c>
      <c r="BB324" s="272">
        <v>2.5841496000000001E-10</v>
      </c>
      <c r="BC324" s="272">
        <v>3.6255090999999999E-7</v>
      </c>
      <c r="BD324" s="272">
        <v>5.8931216999999995E-11</v>
      </c>
      <c r="BE324" s="272">
        <v>4.0389032000000002E-10</v>
      </c>
      <c r="BF324" s="273">
        <v>0</v>
      </c>
      <c r="BG324" s="273">
        <v>0</v>
      </c>
      <c r="BH324" s="272">
        <v>1.5382381E-13</v>
      </c>
      <c r="BI324" s="272">
        <v>5.7317783999999999E-12</v>
      </c>
      <c r="BJ324" s="272">
        <v>1.0391645E-12</v>
      </c>
      <c r="BK324" s="272">
        <v>7.6382253000000004E-12</v>
      </c>
      <c r="BL324" s="272">
        <v>8.8720183999999995E-11</v>
      </c>
      <c r="BM324" s="273">
        <v>0</v>
      </c>
      <c r="BN324" s="272">
        <v>1.8966142999999999E-5</v>
      </c>
      <c r="BO324" s="273">
        <v>0.46169979</v>
      </c>
      <c r="BP324" s="273">
        <v>0</v>
      </c>
      <c r="BQ324" s="273">
        <v>0</v>
      </c>
      <c r="BR324" s="273">
        <v>0</v>
      </c>
      <c r="BS324"/>
      <c r="BT324" s="274">
        <v>7.7746630000000001E-5</v>
      </c>
      <c r="BU324" s="274">
        <v>2.7845419000000001E-6</v>
      </c>
      <c r="BV324" s="274">
        <v>1.2703433E-5</v>
      </c>
      <c r="BW324" s="274">
        <v>5.4509685000000002E-9</v>
      </c>
      <c r="BX324" s="274">
        <v>3.1961698000000001E-6</v>
      </c>
      <c r="BY324" s="121">
        <v>0</v>
      </c>
      <c r="BZ324" s="121">
        <v>0</v>
      </c>
      <c r="CA324" s="121">
        <v>0</v>
      </c>
      <c r="CB324" s="274">
        <v>7.4660718000000005E-8</v>
      </c>
      <c r="CC324" s="274">
        <v>1.9267139999999999E-7</v>
      </c>
      <c r="CD324" s="121">
        <v>0</v>
      </c>
      <c r="CE324" s="121">
        <v>0</v>
      </c>
      <c r="CF324" s="121">
        <v>0</v>
      </c>
      <c r="CG324" s="274">
        <v>2.0241206999999999E-6</v>
      </c>
      <c r="CH324" s="274">
        <v>5.6765582000000002E-5</v>
      </c>
      <c r="CI324" s="274">
        <v>2.9033410000000002E-15</v>
      </c>
      <c r="CJ324" s="121">
        <v>0</v>
      </c>
      <c r="CK324"/>
      <c r="CL324" s="322">
        <v>0</v>
      </c>
      <c r="CM324" s="322">
        <v>0.45560345000000002</v>
      </c>
      <c r="CN324" s="322">
        <v>0</v>
      </c>
      <c r="CO324" s="322">
        <v>1.905143E-3</v>
      </c>
      <c r="CP324" s="322">
        <v>5.1735881999999996E-4</v>
      </c>
      <c r="CQ324" s="322">
        <v>6.9594206E-11</v>
      </c>
      <c r="CR324" s="322">
        <v>8.2246686999999995E-9</v>
      </c>
      <c r="CS324" s="322">
        <v>1.4156828E-4</v>
      </c>
      <c r="CT324" s="322">
        <v>2.8250636</v>
      </c>
      <c r="CU324" s="322">
        <v>6.3673172999999998</v>
      </c>
      <c r="CV324" s="146"/>
      <c r="CW324" s="135"/>
      <c r="CX324" s="18" t="s">
        <v>857</v>
      </c>
      <c r="DB324" s="23"/>
      <c r="DC324"/>
      <c r="DD324"/>
      <c r="DE324"/>
      <c r="DF324"/>
      <c r="DG324"/>
      <c r="DH324"/>
      <c r="DI324"/>
      <c r="DJ324"/>
      <c r="DK324"/>
      <c r="DL324"/>
      <c r="DM324"/>
      <c r="DN324"/>
    </row>
    <row r="325" spans="1:118" ht="14.4" customHeight="1">
      <c r="A325" t="s">
        <v>3559</v>
      </c>
      <c r="B325" s="168" t="s">
        <v>522</v>
      </c>
      <c r="C325" s="279" t="str">
        <f t="shared" si="108"/>
        <v>A.040.03.102</v>
      </c>
      <c r="D325" s="14" t="s">
        <v>3558</v>
      </c>
      <c r="E325" s="278" t="s">
        <v>1510</v>
      </c>
      <c r="F325" s="281" t="str">
        <f t="shared" si="109"/>
        <v>Asphalt</v>
      </c>
      <c r="G325" s="319">
        <f t="shared" si="118"/>
        <v>0.27305572757999996</v>
      </c>
      <c r="H325" s="319">
        <f t="shared" si="119"/>
        <v>1.049416178E-2</v>
      </c>
      <c r="I325" s="319">
        <f t="shared" si="96"/>
        <v>1.8465823070000002E-2</v>
      </c>
      <c r="J325" s="319">
        <f t="shared" si="97"/>
        <v>0.12005576273</v>
      </c>
      <c r="K325" s="319">
        <v>0.12403997999999999</v>
      </c>
      <c r="L325" s="319">
        <v>8.6798414000000008E-3</v>
      </c>
      <c r="M325" s="319">
        <v>7.8065013999999997E-3</v>
      </c>
      <c r="N325" s="319">
        <v>5.3039157E-3</v>
      </c>
      <c r="O325" s="319">
        <v>1.7348948999999999E-3</v>
      </c>
      <c r="P325" s="319">
        <v>4.5605138000000001E-4</v>
      </c>
      <c r="Q325" s="319">
        <v>2.9992997999999998E-3</v>
      </c>
      <c r="R325" s="319">
        <v>1.7728736000000001E-3</v>
      </c>
      <c r="S325" s="319">
        <v>3.0963007000000001E-2</v>
      </c>
      <c r="T325" s="319">
        <v>8.8356274999999998E-2</v>
      </c>
      <c r="U325" s="319">
        <v>2.2507667999999999E-4</v>
      </c>
      <c r="V325" s="319">
        <v>2.0660667E-4</v>
      </c>
      <c r="W325" s="319">
        <v>5.1140405000000004E-4</v>
      </c>
      <c r="X325" s="319">
        <v>0</v>
      </c>
      <c r="Y325" s="210"/>
      <c r="Z325" s="320">
        <f t="shared" si="110"/>
        <v>0.93263142857142844</v>
      </c>
      <c r="AA325" s="210"/>
      <c r="AB325" s="321">
        <f t="shared" si="111"/>
        <v>0.12403997999999999</v>
      </c>
      <c r="AC325" s="321">
        <f t="shared" si="112"/>
        <v>2.8753378179999997E-2</v>
      </c>
      <c r="AD325" s="321">
        <f t="shared" si="98"/>
        <v>0.10712689545</v>
      </c>
      <c r="AE325" s="321">
        <f t="shared" si="113"/>
        <v>1.8465823069999998E-2</v>
      </c>
      <c r="AF325" s="321">
        <f t="shared" si="114"/>
        <v>3.1188083679999999E-2</v>
      </c>
      <c r="AG325"/>
      <c r="AH325" s="121">
        <v>14.107744</v>
      </c>
      <c r="AI325" s="121">
        <v>13.892709999999999</v>
      </c>
      <c r="AJ325" s="121">
        <v>3.0513874E-2</v>
      </c>
      <c r="AK325" s="121">
        <v>0</v>
      </c>
      <c r="AL325" s="274">
        <v>2.9169197E-5</v>
      </c>
      <c r="AM325" s="121">
        <v>0.17676233</v>
      </c>
      <c r="AN325" s="121">
        <v>7.7284540000000001E-3</v>
      </c>
      <c r="AO325"/>
      <c r="AP325" s="282">
        <v>2.0733464E-2</v>
      </c>
      <c r="AQ325" s="282">
        <v>1.9007815000000001E-2</v>
      </c>
      <c r="AR325" s="282">
        <v>9.2521262999999999E-4</v>
      </c>
      <c r="AS325" s="282">
        <v>8.0043553999999996E-4</v>
      </c>
      <c r="AT325" s="255">
        <f t="shared" si="126"/>
        <v>1.1395572814300001E-6</v>
      </c>
      <c r="AU325" s="256">
        <f t="shared" si="127"/>
        <v>3.4216443416412005E-9</v>
      </c>
      <c r="AV325" s="256">
        <f t="shared" si="128"/>
        <v>0.1121058172</v>
      </c>
      <c r="AW325" s="272">
        <v>8.7099120999999999E-7</v>
      </c>
      <c r="AX325" s="272">
        <v>2.6281199000000002E-9</v>
      </c>
      <c r="AY325" s="272">
        <v>7.1796586999999997E-14</v>
      </c>
      <c r="AZ325" s="272">
        <v>1.8639125999999999E-10</v>
      </c>
      <c r="BA325" s="272">
        <v>1.15072E-12</v>
      </c>
      <c r="BB325" s="272">
        <v>7.8867525000000005E-10</v>
      </c>
      <c r="BC325" s="272">
        <v>2.2397136E-7</v>
      </c>
      <c r="BD325" s="272">
        <v>1.1396932E-10</v>
      </c>
      <c r="BE325" s="272">
        <v>2.6380452999999997E-10</v>
      </c>
      <c r="BF325" s="272">
        <v>2.5177474E-12</v>
      </c>
      <c r="BG325" s="272">
        <v>1.7850702000000001E-14</v>
      </c>
      <c r="BH325" s="272">
        <v>1.0623476E-11</v>
      </c>
      <c r="BI325" s="272">
        <v>4.1217794000000001E-13</v>
      </c>
      <c r="BJ325" s="272">
        <v>1.7152730000000001E-13</v>
      </c>
      <c r="BK325" s="272">
        <v>2.7662378999999999E-9</v>
      </c>
      <c r="BL325" s="272">
        <v>3.0936823999999998E-8</v>
      </c>
      <c r="BM325" s="272">
        <v>3.4163677000000001E-10</v>
      </c>
      <c r="BN325" s="273">
        <v>5.6613271999999999E-3</v>
      </c>
      <c r="BO325" s="273">
        <v>0.10644449</v>
      </c>
      <c r="BP325" s="272">
        <v>9.9154323000000003E-9</v>
      </c>
      <c r="BQ325" s="272">
        <v>6.0296547999999999E-11</v>
      </c>
      <c r="BR325" s="272">
        <v>2.6977121999999998E-15</v>
      </c>
      <c r="BS325"/>
      <c r="BT325" s="274">
        <v>5.3905644000000001E-5</v>
      </c>
      <c r="BU325" s="274">
        <v>2.0896294000000002E-6</v>
      </c>
      <c r="BV325" s="274">
        <v>2.600424E-5</v>
      </c>
      <c r="BW325" s="274">
        <v>2.0773236999999999E-7</v>
      </c>
      <c r="BX325" s="274">
        <v>2.9308868000000002E-6</v>
      </c>
      <c r="BY325" s="274">
        <v>5.5016749999999999E-7</v>
      </c>
      <c r="BZ325" s="274">
        <v>5.1067160000000001E-8</v>
      </c>
      <c r="CA325" s="274">
        <v>8.6014775000000003E-7</v>
      </c>
      <c r="CB325" s="274">
        <v>6.1198883999999999E-7</v>
      </c>
      <c r="CC325" s="274">
        <v>1.9846541000000002E-6</v>
      </c>
      <c r="CD325" s="274">
        <v>8.4192031999999994E-9</v>
      </c>
      <c r="CE325" s="274">
        <v>2.2272257E-7</v>
      </c>
      <c r="CF325" s="274">
        <v>1.2085481E-10</v>
      </c>
      <c r="CG325" s="274">
        <v>1.2697715000000001E-6</v>
      </c>
      <c r="CH325" s="274">
        <v>1.6688149000000001E-5</v>
      </c>
      <c r="CI325" s="274">
        <v>-9.974857900000001E-7</v>
      </c>
      <c r="CJ325" s="274">
        <v>1.4234324999999999E-6</v>
      </c>
      <c r="CK325" s="4"/>
      <c r="CL325" s="323">
        <v>2.0049468000000001E-10</v>
      </c>
      <c r="CM325" s="323">
        <v>0.92943777999999999</v>
      </c>
      <c r="CN325" s="323">
        <v>1.4803938000000001E-2</v>
      </c>
      <c r="CO325" s="323">
        <v>1.557997E-3</v>
      </c>
      <c r="CP325" s="323">
        <v>1.3033917000000001E-4</v>
      </c>
      <c r="CQ325" s="323">
        <v>5.2014663000000003E-9</v>
      </c>
      <c r="CR325" s="323">
        <v>2.1575067E-7</v>
      </c>
      <c r="CS325" s="323">
        <v>1.0707485E-4</v>
      </c>
      <c r="CT325" s="323">
        <v>0.34094638999999999</v>
      </c>
      <c r="CU325" s="323">
        <v>1.4927362</v>
      </c>
      <c r="CX325" s="20" t="s">
        <v>4081</v>
      </c>
      <c r="DB325" s="23"/>
      <c r="DC325"/>
      <c r="DD325"/>
      <c r="DE325"/>
      <c r="DF325"/>
      <c r="DG325"/>
      <c r="DH325"/>
      <c r="DI325"/>
      <c r="DJ325"/>
      <c r="DK325"/>
      <c r="DL325"/>
      <c r="DM325"/>
      <c r="DN325"/>
    </row>
    <row r="326" spans="1:118" ht="14.4" customHeight="1">
      <c r="B326" s="278" t="s">
        <v>522</v>
      </c>
      <c r="C326" s="277" t="s">
        <v>3560</v>
      </c>
      <c r="D326" s="277" t="s">
        <v>2834</v>
      </c>
      <c r="E326" s="278"/>
      <c r="F326"/>
      <c r="G326" s="210"/>
      <c r="H326" s="210"/>
      <c r="I326" s="210"/>
      <c r="J326" s="210"/>
      <c r="K326" s="210"/>
      <c r="L326" s="210"/>
      <c r="M326" s="210"/>
      <c r="N326" s="210"/>
      <c r="O326" s="210"/>
      <c r="P326" s="210"/>
      <c r="Q326" s="210"/>
      <c r="R326" s="210"/>
      <c r="S326" s="210"/>
      <c r="T326" s="210"/>
      <c r="U326" s="210"/>
      <c r="V326" s="210"/>
      <c r="W326" s="210"/>
      <c r="X326" s="210"/>
      <c r="Y326" s="210"/>
      <c r="Z326" s="210"/>
      <c r="AA326" s="210"/>
      <c r="AB326" s="210"/>
      <c r="AC326" s="210"/>
      <c r="AD326" s="210"/>
      <c r="AE326" s="210"/>
      <c r="AF326" s="210"/>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s="183"/>
      <c r="CW326" s="4"/>
      <c r="DN326"/>
    </row>
    <row r="327" spans="1:118" ht="14.4" customHeight="1">
      <c r="A327" t="s">
        <v>1716</v>
      </c>
      <c r="B327" s="168" t="s">
        <v>522</v>
      </c>
      <c r="C327" s="279" t="str">
        <f t="shared" si="108"/>
        <v>A.040.05.101</v>
      </c>
      <c r="D327" s="14" t="s">
        <v>2834</v>
      </c>
      <c r="E327" s="278" t="s">
        <v>1510</v>
      </c>
      <c r="F327" s="281" t="str">
        <f t="shared" si="109"/>
        <v>Red Clay Brick, for housing and roads, packed</v>
      </c>
      <c r="G327" s="319">
        <f t="shared" si="118"/>
        <v>4.3771244093686351E-2</v>
      </c>
      <c r="H327" s="319">
        <f t="shared" si="119"/>
        <v>2.5305183196800004E-4</v>
      </c>
      <c r="I327" s="319">
        <f t="shared" ref="I327:I389" si="129">L327+M327+R327+V327</f>
        <v>6.5116185117183503E-3</v>
      </c>
      <c r="J327" s="319">
        <f t="shared" ref="J327:J389" si="130">S327+T327+U327+W327+X327</f>
        <v>8.5773750000000005E-5</v>
      </c>
      <c r="K327" s="319">
        <v>3.6920799999999997E-2</v>
      </c>
      <c r="L327" s="319">
        <v>5.1911370000000002E-3</v>
      </c>
      <c r="M327" s="319">
        <v>1.3204811999999999E-3</v>
      </c>
      <c r="N327" s="319">
        <v>2.5303568000000003E-4</v>
      </c>
      <c r="O327" s="319">
        <v>0</v>
      </c>
      <c r="P327" s="319">
        <v>0</v>
      </c>
      <c r="Q327" s="319">
        <v>1.6151968000000001E-8</v>
      </c>
      <c r="R327" s="319">
        <v>3.1171834999999998E-10</v>
      </c>
      <c r="S327" s="319">
        <v>8.5773750000000005E-5</v>
      </c>
      <c r="T327" s="319">
        <v>0</v>
      </c>
      <c r="U327" s="319">
        <v>0</v>
      </c>
      <c r="V327" s="319">
        <v>0</v>
      </c>
      <c r="W327" s="319">
        <v>0</v>
      </c>
      <c r="X327" s="319">
        <v>0</v>
      </c>
      <c r="Y327" s="210"/>
      <c r="Z327" s="320">
        <f t="shared" si="110"/>
        <v>0.27759999999999996</v>
      </c>
      <c r="AA327" s="210"/>
      <c r="AB327" s="321">
        <f t="shared" si="111"/>
        <v>3.6920799999999997E-2</v>
      </c>
      <c r="AC327" s="321">
        <f t="shared" si="112"/>
        <v>6.7646703436863506E-3</v>
      </c>
      <c r="AD327" s="321">
        <f t="shared" ref="AD327:AD387" si="131">W327+T327+L327+M327+R327</f>
        <v>6.5116185117183503E-3</v>
      </c>
      <c r="AE327" s="321">
        <f t="shared" si="113"/>
        <v>6.5116185117183503E-3</v>
      </c>
      <c r="AF327" s="321">
        <f t="shared" si="114"/>
        <v>8.5773750000000005E-5</v>
      </c>
      <c r="AG327"/>
      <c r="AH327" s="121">
        <v>4.03118</v>
      </c>
      <c r="AI327" s="121">
        <v>4.03118</v>
      </c>
      <c r="AJ327" s="121">
        <v>0</v>
      </c>
      <c r="AK327" s="121">
        <v>0</v>
      </c>
      <c r="AL327" s="121">
        <v>0</v>
      </c>
      <c r="AM327" s="121">
        <v>0</v>
      </c>
      <c r="AN327" s="121">
        <v>0</v>
      </c>
      <c r="AO327"/>
      <c r="AP327" s="282">
        <v>6.4147103000000002E-3</v>
      </c>
      <c r="AQ327" s="282">
        <v>5.8701320999999997E-3</v>
      </c>
      <c r="AR327" s="282">
        <v>2.5675189000000002E-4</v>
      </c>
      <c r="AS327" s="282">
        <v>2.8782625000000001E-4</v>
      </c>
      <c r="AT327" s="255">
        <f t="shared" ref="AT327:AT330" si="132">AW327+AZ327+BA327+BB327+BC327+BK327+BL327+BP327</f>
        <v>3.5192638699999997E-7</v>
      </c>
      <c r="AU327" s="256">
        <f t="shared" ref="AU327:AU330" si="133">AX327+AY327+BD327+BE327+BF327+BG327+BH327+BI327+BJ327+BM327+BQ327+BR327</f>
        <v>9.4952620639999996E-10</v>
      </c>
      <c r="AV327" s="256">
        <f t="shared" ref="AV327:AV330" si="134">BN327+BO327</f>
        <v>4.0311800000000002E-2</v>
      </c>
      <c r="AW327" s="272">
        <v>2.5761279999999998E-7</v>
      </c>
      <c r="AX327" s="272">
        <v>7.7728000000000003E-10</v>
      </c>
      <c r="AY327" s="272">
        <v>2.1236400000000001E-14</v>
      </c>
      <c r="AZ327" s="273">
        <v>0</v>
      </c>
      <c r="BA327" s="273">
        <v>0</v>
      </c>
      <c r="BB327" s="272">
        <v>3.7587000000000003E-11</v>
      </c>
      <c r="BC327" s="272">
        <v>9.4276000000000003E-8</v>
      </c>
      <c r="BD327" s="272">
        <v>8.5880599999999993E-12</v>
      </c>
      <c r="BE327" s="272">
        <v>1.0981600000000001E-10</v>
      </c>
      <c r="BF327" s="272">
        <v>5.3820910000000003E-11</v>
      </c>
      <c r="BG327" s="273">
        <v>0</v>
      </c>
      <c r="BH327" s="273">
        <v>0</v>
      </c>
      <c r="BI327" s="273">
        <v>0</v>
      </c>
      <c r="BJ327" s="273">
        <v>0</v>
      </c>
      <c r="BK327" s="273">
        <v>0</v>
      </c>
      <c r="BL327" s="273">
        <v>0</v>
      </c>
      <c r="BM327" s="273">
        <v>0</v>
      </c>
      <c r="BN327" s="273">
        <v>0</v>
      </c>
      <c r="BO327" s="273">
        <v>4.0311800000000002E-2</v>
      </c>
      <c r="BP327" s="273">
        <v>0</v>
      </c>
      <c r="BQ327" s="273">
        <v>0</v>
      </c>
      <c r="BR327" s="273">
        <v>0</v>
      </c>
      <c r="BS327"/>
      <c r="BT327" s="274">
        <v>1.5660539E-5</v>
      </c>
      <c r="BU327" s="274">
        <v>7.5710467999999995E-7</v>
      </c>
      <c r="BV327" s="274">
        <v>7.7402245999999995E-6</v>
      </c>
      <c r="BW327" s="274">
        <v>3.6513685999999999E-14</v>
      </c>
      <c r="BX327" s="274">
        <v>6.2365315999999998E-7</v>
      </c>
      <c r="BY327" s="121">
        <v>0</v>
      </c>
      <c r="BZ327" s="274">
        <v>1.3976892999999999E-6</v>
      </c>
      <c r="CA327" s="121">
        <v>0</v>
      </c>
      <c r="CB327" s="121">
        <v>0</v>
      </c>
      <c r="CC327" s="274">
        <v>1.0687850999999999E-11</v>
      </c>
      <c r="CD327" s="121">
        <v>0</v>
      </c>
      <c r="CE327" s="121">
        <v>0</v>
      </c>
      <c r="CF327" s="121">
        <v>0</v>
      </c>
      <c r="CG327" s="274">
        <v>2.7433574000000001E-7</v>
      </c>
      <c r="CH327" s="274">
        <v>4.8675210000000004E-6</v>
      </c>
      <c r="CI327" s="121">
        <v>0</v>
      </c>
      <c r="CJ327" s="121">
        <v>0</v>
      </c>
      <c r="CK327"/>
      <c r="CL327" s="322">
        <v>0</v>
      </c>
      <c r="CM327" s="322">
        <v>0.27760000000000001</v>
      </c>
      <c r="CN327" s="322">
        <v>1.0245339000000001E-3</v>
      </c>
      <c r="CO327" s="322">
        <v>5.1800000000000001E-4</v>
      </c>
      <c r="CP327" s="322">
        <v>2.5590839999999998E-4</v>
      </c>
      <c r="CQ327" s="322">
        <v>0</v>
      </c>
      <c r="CR327" s="322">
        <v>0</v>
      </c>
      <c r="CS327" s="322">
        <v>3.1655549999999999E-5</v>
      </c>
      <c r="CT327" s="322">
        <v>0</v>
      </c>
      <c r="CU327" s="322">
        <v>0.54763200000000001</v>
      </c>
      <c r="CV327" s="146"/>
      <c r="CW327" s="135"/>
      <c r="CX327" s="18" t="s">
        <v>1107</v>
      </c>
      <c r="CY327" s="49"/>
      <c r="CZ327" s="49"/>
      <c r="DB327" s="23"/>
      <c r="DC327"/>
      <c r="DD327"/>
      <c r="DE327"/>
      <c r="DF327"/>
      <c r="DG327"/>
      <c r="DH327"/>
      <c r="DI327"/>
      <c r="DJ327"/>
      <c r="DK327"/>
      <c r="DL327"/>
      <c r="DM327"/>
      <c r="DN327"/>
    </row>
    <row r="328" spans="1:118" ht="14.4" customHeight="1">
      <c r="A328" t="s">
        <v>1717</v>
      </c>
      <c r="B328" s="168" t="s">
        <v>522</v>
      </c>
      <c r="C328" s="279" t="str">
        <f t="shared" si="108"/>
        <v>A.040.05.102</v>
      </c>
      <c r="D328" s="14" t="s">
        <v>2834</v>
      </c>
      <c r="E328" s="278" t="s">
        <v>1510</v>
      </c>
      <c r="F328" s="281" t="str">
        <f t="shared" si="109"/>
        <v>Concrete blocks, light  (439 kg/m3)</v>
      </c>
      <c r="G328" s="319">
        <f t="shared" si="118"/>
        <v>3.910244854004253E-2</v>
      </c>
      <c r="H328" s="319">
        <f t="shared" si="119"/>
        <v>1.04844168998E-4</v>
      </c>
      <c r="I328" s="319">
        <f t="shared" si="129"/>
        <v>9.3073991701811982E-3</v>
      </c>
      <c r="J328" s="319">
        <f t="shared" si="130"/>
        <v>2.0086332999999999E-10</v>
      </c>
      <c r="K328" s="319">
        <v>2.9690205000000001E-2</v>
      </c>
      <c r="L328" s="319">
        <v>8.0811184999999997E-3</v>
      </c>
      <c r="M328" s="319">
        <v>1.2262722999999999E-3</v>
      </c>
      <c r="N328" s="319">
        <v>1.0475237E-4</v>
      </c>
      <c r="O328" s="319">
        <v>0</v>
      </c>
      <c r="P328" s="319">
        <v>0</v>
      </c>
      <c r="Q328" s="319">
        <v>9.1798998000000006E-8</v>
      </c>
      <c r="R328" s="319">
        <v>8.3701811999999997E-9</v>
      </c>
      <c r="S328" s="319">
        <v>0</v>
      </c>
      <c r="T328" s="319">
        <v>2.0086332999999999E-10</v>
      </c>
      <c r="U328" s="319">
        <v>0</v>
      </c>
      <c r="V328" s="319">
        <v>0</v>
      </c>
      <c r="W328" s="319">
        <v>0</v>
      </c>
      <c r="X328" s="319">
        <v>0</v>
      </c>
      <c r="Y328" s="210"/>
      <c r="Z328" s="320">
        <f t="shared" si="110"/>
        <v>0.22323462406015038</v>
      </c>
      <c r="AA328" s="210"/>
      <c r="AB328" s="321">
        <f t="shared" si="111"/>
        <v>2.9690205000000001E-2</v>
      </c>
      <c r="AC328" s="321">
        <f t="shared" si="112"/>
        <v>9.4122433391791993E-3</v>
      </c>
      <c r="AD328" s="321">
        <f t="shared" si="131"/>
        <v>9.3073993710445276E-3</v>
      </c>
      <c r="AE328" s="321">
        <f t="shared" si="113"/>
        <v>9.3073991701811982E-3</v>
      </c>
      <c r="AF328" s="321">
        <f t="shared" si="114"/>
        <v>0</v>
      </c>
      <c r="AG328"/>
      <c r="AH328" s="121">
        <v>3.2418132000000002</v>
      </c>
      <c r="AI328" s="121">
        <v>3.2418132000000002</v>
      </c>
      <c r="AJ328" s="121">
        <v>0</v>
      </c>
      <c r="AK328" s="121">
        <v>0</v>
      </c>
      <c r="AL328" s="121">
        <v>0</v>
      </c>
      <c r="AM328" s="121">
        <v>0</v>
      </c>
      <c r="AN328" s="121">
        <v>0</v>
      </c>
      <c r="AO328"/>
      <c r="AP328" s="282">
        <v>6.3513600000000003E-3</v>
      </c>
      <c r="AQ328" s="282">
        <v>5.9036877000000001E-3</v>
      </c>
      <c r="AR328" s="282">
        <v>2.1620683999999999E-4</v>
      </c>
      <c r="AS328" s="282">
        <v>2.3146546000000001E-4</v>
      </c>
      <c r="AT328" s="255">
        <f t="shared" si="132"/>
        <v>3.53938110364E-7</v>
      </c>
      <c r="AU328" s="256">
        <f t="shared" si="133"/>
        <v>7.9958149494899996E-10</v>
      </c>
      <c r="AV328" s="256">
        <f t="shared" si="134"/>
        <v>3.2418132000000002E-2</v>
      </c>
      <c r="AW328" s="272">
        <v>2.0716173000000001E-7</v>
      </c>
      <c r="AX328" s="272">
        <v>6.2505694999999997E-10</v>
      </c>
      <c r="AY328" s="272">
        <v>1.7077449E-14</v>
      </c>
      <c r="AZ328" s="273">
        <v>0</v>
      </c>
      <c r="BA328" s="273">
        <v>0</v>
      </c>
      <c r="BB328" s="272">
        <v>1.5560363999999999E-11</v>
      </c>
      <c r="BC328" s="272">
        <v>1.4676082000000001E-7</v>
      </c>
      <c r="BD328" s="272">
        <v>3.5553074999999999E-12</v>
      </c>
      <c r="BE328" s="272">
        <v>1.7095215999999999E-10</v>
      </c>
      <c r="BF328" s="273">
        <v>0</v>
      </c>
      <c r="BG328" s="273">
        <v>0</v>
      </c>
      <c r="BH328" s="273">
        <v>0</v>
      </c>
      <c r="BI328" s="273">
        <v>0</v>
      </c>
      <c r="BJ328" s="273">
        <v>0</v>
      </c>
      <c r="BK328" s="273">
        <v>0</v>
      </c>
      <c r="BL328" s="273">
        <v>0</v>
      </c>
      <c r="BM328" s="273">
        <v>0</v>
      </c>
      <c r="BN328" s="273">
        <v>0</v>
      </c>
      <c r="BO328" s="273">
        <v>3.2418132000000002E-2</v>
      </c>
      <c r="BP328" s="273">
        <v>0</v>
      </c>
      <c r="BQ328" s="273">
        <v>0</v>
      </c>
      <c r="BR328" s="273">
        <v>0</v>
      </c>
      <c r="BS328"/>
      <c r="BT328" s="274">
        <v>1.2457998E-5</v>
      </c>
      <c r="BU328" s="274">
        <v>1.1785959E-6</v>
      </c>
      <c r="BV328" s="274">
        <v>6.2243737E-6</v>
      </c>
      <c r="BW328" s="274">
        <v>9.8045611999999999E-13</v>
      </c>
      <c r="BX328" s="274">
        <v>9.7084993999999998E-7</v>
      </c>
      <c r="BY328" s="121">
        <v>0</v>
      </c>
      <c r="BZ328" s="121">
        <v>0</v>
      </c>
      <c r="CA328" s="121">
        <v>0</v>
      </c>
      <c r="CB328" s="121">
        <v>0</v>
      </c>
      <c r="CC328" s="274">
        <v>6.0743931000000003E-11</v>
      </c>
      <c r="CD328" s="121">
        <v>0</v>
      </c>
      <c r="CE328" s="121">
        <v>0</v>
      </c>
      <c r="CF328" s="121">
        <v>0</v>
      </c>
      <c r="CG328" s="274">
        <v>1.6973098999999999E-7</v>
      </c>
      <c r="CH328" s="274">
        <v>3.9143858000000003E-6</v>
      </c>
      <c r="CI328" s="121">
        <v>0</v>
      </c>
      <c r="CJ328" s="121">
        <v>0</v>
      </c>
      <c r="CK328"/>
      <c r="CL328" s="322">
        <v>0</v>
      </c>
      <c r="CM328" s="322">
        <v>0.22323461999999999</v>
      </c>
      <c r="CN328" s="322">
        <v>4.2413922999999997E-4</v>
      </c>
      <c r="CO328" s="322">
        <v>8.0637812999999998E-4</v>
      </c>
      <c r="CP328" s="322">
        <v>8.3425968000000003E-5</v>
      </c>
      <c r="CQ328" s="322">
        <v>0</v>
      </c>
      <c r="CR328" s="322">
        <v>0</v>
      </c>
      <c r="CS328" s="322">
        <v>4.9278655000000003E-5</v>
      </c>
      <c r="CT328" s="322">
        <v>0</v>
      </c>
      <c r="CU328" s="322">
        <v>0.44039727000000001</v>
      </c>
      <c r="CV328" s="146"/>
      <c r="CW328" s="135"/>
      <c r="CX328" s="18" t="s">
        <v>859</v>
      </c>
      <c r="CY328" s="13"/>
      <c r="CZ328" s="13"/>
      <c r="DB328" s="23"/>
      <c r="DC328"/>
      <c r="DD328"/>
      <c r="DE328"/>
      <c r="DF328"/>
      <c r="DG328"/>
      <c r="DH328"/>
      <c r="DI328"/>
      <c r="DJ328"/>
      <c r="DK328"/>
      <c r="DL328"/>
      <c r="DM328"/>
      <c r="DN328"/>
    </row>
    <row r="329" spans="1:118" ht="14.4" customHeight="1">
      <c r="A329" t="s">
        <v>1718</v>
      </c>
      <c r="B329" s="168" t="s">
        <v>522</v>
      </c>
      <c r="C329" s="279" t="str">
        <f t="shared" si="108"/>
        <v>A.040.05.103</v>
      </c>
      <c r="D329" s="14" t="s">
        <v>2834</v>
      </c>
      <c r="E329" s="278" t="s">
        <v>1510</v>
      </c>
      <c r="F329" s="281" t="str">
        <f t="shared" si="109"/>
        <v>Roof tiles</v>
      </c>
      <c r="G329" s="319">
        <f t="shared" si="118"/>
        <v>5.1924415529984877E-2</v>
      </c>
      <c r="H329" s="319">
        <f t="shared" si="119"/>
        <v>9.2867135587799997E-5</v>
      </c>
      <c r="I329" s="319">
        <f t="shared" si="129"/>
        <v>3.7807693943970799E-3</v>
      </c>
      <c r="J329" s="319">
        <f t="shared" si="130"/>
        <v>3.7778999999999999E-5</v>
      </c>
      <c r="K329" s="319">
        <v>4.8013E-2</v>
      </c>
      <c r="L329" s="319">
        <v>2.9312888E-3</v>
      </c>
      <c r="M329" s="319">
        <v>8.4948048000000004E-4</v>
      </c>
      <c r="N329" s="319">
        <v>9.2861208E-5</v>
      </c>
      <c r="O329" s="319">
        <v>0</v>
      </c>
      <c r="P329" s="319">
        <v>0</v>
      </c>
      <c r="Q329" s="319">
        <v>5.9275878000000003E-9</v>
      </c>
      <c r="R329" s="319">
        <v>1.1439708E-10</v>
      </c>
      <c r="S329" s="319">
        <v>3.7778999999999999E-5</v>
      </c>
      <c r="T329" s="319">
        <v>0</v>
      </c>
      <c r="U329" s="319">
        <v>0</v>
      </c>
      <c r="V329" s="319">
        <v>0</v>
      </c>
      <c r="W329" s="319">
        <v>0</v>
      </c>
      <c r="X329" s="319">
        <v>0</v>
      </c>
      <c r="Y329" s="210"/>
      <c r="Z329" s="320">
        <f t="shared" si="110"/>
        <v>0.36099999999999999</v>
      </c>
      <c r="AA329" s="210"/>
      <c r="AB329" s="321">
        <f t="shared" si="111"/>
        <v>4.8013E-2</v>
      </c>
      <c r="AC329" s="321">
        <f t="shared" si="112"/>
        <v>3.8736365299848799E-3</v>
      </c>
      <c r="AD329" s="321">
        <f t="shared" si="131"/>
        <v>3.7807693943970799E-3</v>
      </c>
      <c r="AE329" s="321">
        <f t="shared" si="113"/>
        <v>3.7807693943970799E-3</v>
      </c>
      <c r="AF329" s="321">
        <f t="shared" si="114"/>
        <v>3.7778999999999999E-5</v>
      </c>
      <c r="AG329"/>
      <c r="AH329" s="121">
        <v>5.2424419999999996</v>
      </c>
      <c r="AI329" s="121">
        <v>5.2424419999999996</v>
      </c>
      <c r="AJ329" s="121">
        <v>0</v>
      </c>
      <c r="AK329" s="121">
        <v>0</v>
      </c>
      <c r="AL329" s="121">
        <v>0</v>
      </c>
      <c r="AM329" s="121">
        <v>0</v>
      </c>
      <c r="AN329" s="121">
        <v>0</v>
      </c>
      <c r="AO329"/>
      <c r="AP329" s="282">
        <v>7.1507434000000003E-3</v>
      </c>
      <c r="AQ329" s="282">
        <v>6.4761233E-3</v>
      </c>
      <c r="AR329" s="282">
        <v>3.0030973999999998E-4</v>
      </c>
      <c r="AS329" s="282">
        <v>3.7431036000000001E-4</v>
      </c>
      <c r="AT329" s="255">
        <f t="shared" si="132"/>
        <v>3.8825679399999997E-7</v>
      </c>
      <c r="AU329" s="256">
        <f t="shared" si="133"/>
        <v>1.1106129365000001E-9</v>
      </c>
      <c r="AV329" s="256">
        <f t="shared" si="134"/>
        <v>5.2424419999999999E-2</v>
      </c>
      <c r="AW329" s="272">
        <v>3.3500799999999998E-7</v>
      </c>
      <c r="AX329" s="272">
        <v>1.0108000000000001E-9</v>
      </c>
      <c r="AY329" s="272">
        <v>2.7616499999999999E-14</v>
      </c>
      <c r="AZ329" s="273">
        <v>0</v>
      </c>
      <c r="BA329" s="273">
        <v>0</v>
      </c>
      <c r="BB329" s="272">
        <v>1.3794E-11</v>
      </c>
      <c r="BC329" s="272">
        <v>5.3235E-8</v>
      </c>
      <c r="BD329" s="272">
        <v>3.1517199999999998E-12</v>
      </c>
      <c r="BE329" s="272">
        <v>6.2010000000000001E-11</v>
      </c>
      <c r="BF329" s="272">
        <v>3.4623600000000003E-11</v>
      </c>
      <c r="BG329" s="273">
        <v>0</v>
      </c>
      <c r="BH329" s="273">
        <v>0</v>
      </c>
      <c r="BI329" s="273">
        <v>0</v>
      </c>
      <c r="BJ329" s="273">
        <v>0</v>
      </c>
      <c r="BK329" s="273">
        <v>0</v>
      </c>
      <c r="BL329" s="273">
        <v>0</v>
      </c>
      <c r="BM329" s="273">
        <v>0</v>
      </c>
      <c r="BN329" s="273">
        <v>0</v>
      </c>
      <c r="BO329" s="273">
        <v>5.2424419999999999E-2</v>
      </c>
      <c r="BP329" s="273">
        <v>0</v>
      </c>
      <c r="BQ329" s="273">
        <v>0</v>
      </c>
      <c r="BR329" s="273">
        <v>0</v>
      </c>
      <c r="BS329"/>
      <c r="BT329" s="274">
        <v>1.8184941000000002E-5</v>
      </c>
      <c r="BU329" s="274">
        <v>4.2751568000000001E-7</v>
      </c>
      <c r="BV329" s="274">
        <v>1.0065638E-5</v>
      </c>
      <c r="BW329" s="274">
        <v>1.3400106E-14</v>
      </c>
      <c r="BX329" s="274">
        <v>3.5215936000000001E-7</v>
      </c>
      <c r="BY329" s="121">
        <v>0</v>
      </c>
      <c r="BZ329" s="274">
        <v>8.9914931999999997E-7</v>
      </c>
      <c r="CA329" s="121">
        <v>0</v>
      </c>
      <c r="CB329" s="121">
        <v>0</v>
      </c>
      <c r="CC329" s="274">
        <v>3.9223192999999998E-12</v>
      </c>
      <c r="CD329" s="121">
        <v>0</v>
      </c>
      <c r="CE329" s="121">
        <v>0</v>
      </c>
      <c r="CF329" s="121">
        <v>0</v>
      </c>
      <c r="CG329" s="274">
        <v>1.1039344E-7</v>
      </c>
      <c r="CH329" s="274">
        <v>6.3300812000000002E-6</v>
      </c>
      <c r="CI329" s="121">
        <v>0</v>
      </c>
      <c r="CJ329" s="121">
        <v>0</v>
      </c>
      <c r="CK329"/>
      <c r="CL329" s="322">
        <v>0</v>
      </c>
      <c r="CM329" s="322">
        <v>0.36099999999999999</v>
      </c>
      <c r="CN329" s="322">
        <v>3.7599224999999999E-4</v>
      </c>
      <c r="CO329" s="322">
        <v>2.9250000000000001E-4</v>
      </c>
      <c r="CP329" s="322">
        <v>1.6462877000000001E-4</v>
      </c>
      <c r="CQ329" s="322">
        <v>0</v>
      </c>
      <c r="CR329" s="322">
        <v>0</v>
      </c>
      <c r="CS329" s="322">
        <v>1.7874996999999999E-5</v>
      </c>
      <c r="CT329" s="322">
        <v>0</v>
      </c>
      <c r="CU329" s="322">
        <v>0.71218079999999995</v>
      </c>
      <c r="CW329" s="135"/>
      <c r="CX329" s="18" t="s">
        <v>858</v>
      </c>
      <c r="CY329" s="13"/>
      <c r="CZ329" s="13"/>
      <c r="DB329" s="14"/>
      <c r="DC329"/>
      <c r="DD329"/>
      <c r="DE329"/>
      <c r="DF329"/>
      <c r="DG329"/>
      <c r="DH329"/>
      <c r="DI329"/>
      <c r="DJ329"/>
      <c r="DK329"/>
      <c r="DL329"/>
      <c r="DM329"/>
      <c r="DN329"/>
    </row>
    <row r="330" spans="1:118" ht="14.4" customHeight="1">
      <c r="A330" t="s">
        <v>1719</v>
      </c>
      <c r="B330" s="168" t="s">
        <v>522</v>
      </c>
      <c r="C330" s="279" t="str">
        <f t="shared" si="108"/>
        <v>A.040.05.104</v>
      </c>
      <c r="D330" s="14" t="s">
        <v>2834</v>
      </c>
      <c r="E330" s="278" t="s">
        <v>1510</v>
      </c>
      <c r="F330" s="281" t="str">
        <f t="shared" si="109"/>
        <v>Sand-lime bricks, light (600 kg/m3)</v>
      </c>
      <c r="G330" s="319">
        <f t="shared" si="118"/>
        <v>1.9064199360265099E-2</v>
      </c>
      <c r="H330" s="319">
        <f t="shared" si="119"/>
        <v>2.6679846580000001E-5</v>
      </c>
      <c r="I330" s="319">
        <f t="shared" si="129"/>
        <v>1.2820195136851E-3</v>
      </c>
      <c r="J330" s="319">
        <f t="shared" si="130"/>
        <v>0</v>
      </c>
      <c r="K330" s="319">
        <v>1.77555E-2</v>
      </c>
      <c r="L330" s="319">
        <v>1.00215E-3</v>
      </c>
      <c r="M330" s="319">
        <v>2.7986759999999998E-4</v>
      </c>
      <c r="N330" s="319">
        <v>2.6658720000000001E-5</v>
      </c>
      <c r="O330" s="319">
        <v>0</v>
      </c>
      <c r="P330" s="319">
        <v>0</v>
      </c>
      <c r="Q330" s="319">
        <v>2.112658E-8</v>
      </c>
      <c r="R330" s="319">
        <v>1.9136850999999999E-9</v>
      </c>
      <c r="S330" s="319">
        <v>0</v>
      </c>
      <c r="T330" s="319">
        <v>0</v>
      </c>
      <c r="U330" s="319">
        <v>0</v>
      </c>
      <c r="V330" s="319">
        <v>0</v>
      </c>
      <c r="W330" s="319">
        <v>0</v>
      </c>
      <c r="X330" s="319">
        <v>0</v>
      </c>
      <c r="Y330" s="210"/>
      <c r="Z330" s="320">
        <f t="shared" si="110"/>
        <v>0.13350000000000001</v>
      </c>
      <c r="AA330" s="210"/>
      <c r="AB330" s="321">
        <f t="shared" si="111"/>
        <v>1.77555E-2</v>
      </c>
      <c r="AC330" s="321">
        <f t="shared" si="112"/>
        <v>1.3086993602651001E-3</v>
      </c>
      <c r="AD330" s="321">
        <f t="shared" si="131"/>
        <v>1.2820195136851E-3</v>
      </c>
      <c r="AE330" s="321">
        <f t="shared" si="113"/>
        <v>1.2820195136851E-3</v>
      </c>
      <c r="AF330" s="321">
        <f t="shared" si="114"/>
        <v>0</v>
      </c>
      <c r="AG330"/>
      <c r="AH330" s="121">
        <v>1.938687</v>
      </c>
      <c r="AI330" s="121">
        <v>1.938687</v>
      </c>
      <c r="AJ330" s="121">
        <v>0</v>
      </c>
      <c r="AK330" s="121">
        <v>0</v>
      </c>
      <c r="AL330" s="121">
        <v>0</v>
      </c>
      <c r="AM330" s="121">
        <v>0</v>
      </c>
      <c r="AN330" s="121">
        <v>0</v>
      </c>
      <c r="AO330"/>
      <c r="AP330" s="282">
        <v>2.6155715999999999E-3</v>
      </c>
      <c r="AQ330" s="282">
        <v>2.3700939000000001E-3</v>
      </c>
      <c r="AR330" s="282">
        <v>1.0705542E-4</v>
      </c>
      <c r="AS330" s="282">
        <v>1.3842225E-4</v>
      </c>
      <c r="AT330" s="255">
        <f t="shared" si="132"/>
        <v>1.4209195999999999E-7</v>
      </c>
      <c r="AU330" s="256">
        <f t="shared" si="133"/>
        <v>3.9591501274999996E-10</v>
      </c>
      <c r="AV330" s="256">
        <f t="shared" si="134"/>
        <v>1.938687E-2</v>
      </c>
      <c r="AW330" s="272">
        <v>1.23888E-7</v>
      </c>
      <c r="AX330" s="272">
        <v>3.7379999999999999E-10</v>
      </c>
      <c r="AY330" s="272">
        <v>1.021275E-14</v>
      </c>
      <c r="AZ330" s="273">
        <v>0</v>
      </c>
      <c r="BA330" s="273">
        <v>0</v>
      </c>
      <c r="BB330" s="272">
        <v>3.9600000000000001E-12</v>
      </c>
      <c r="BC330" s="272">
        <v>1.8200000000000001E-8</v>
      </c>
      <c r="BD330" s="272">
        <v>9.0480000000000004E-13</v>
      </c>
      <c r="BE330" s="272">
        <v>2.1199999999999999E-11</v>
      </c>
      <c r="BF330" s="273">
        <v>0</v>
      </c>
      <c r="BG330" s="273">
        <v>0</v>
      </c>
      <c r="BH330" s="273">
        <v>0</v>
      </c>
      <c r="BI330" s="273">
        <v>0</v>
      </c>
      <c r="BJ330" s="273">
        <v>0</v>
      </c>
      <c r="BK330" s="273">
        <v>0</v>
      </c>
      <c r="BL330" s="273">
        <v>0</v>
      </c>
      <c r="BM330" s="273">
        <v>0</v>
      </c>
      <c r="BN330" s="273">
        <v>0</v>
      </c>
      <c r="BO330" s="273">
        <v>1.938687E-2</v>
      </c>
      <c r="BP330" s="273">
        <v>0</v>
      </c>
      <c r="BQ330" s="273">
        <v>0</v>
      </c>
      <c r="BR330" s="273">
        <v>0</v>
      </c>
      <c r="BS330"/>
      <c r="BT330" s="274">
        <v>6.3630192000000001E-6</v>
      </c>
      <c r="BU330" s="274">
        <v>1.4615921E-7</v>
      </c>
      <c r="BV330" s="274">
        <v>3.7223341999999999E-6</v>
      </c>
      <c r="BW330" s="274">
        <v>2.2416292000000001E-13</v>
      </c>
      <c r="BX330" s="274">
        <v>1.2039636E-7</v>
      </c>
      <c r="BY330" s="121">
        <v>0</v>
      </c>
      <c r="BZ330" s="121">
        <v>0</v>
      </c>
      <c r="CA330" s="121">
        <v>0</v>
      </c>
      <c r="CB330" s="121">
        <v>0</v>
      </c>
      <c r="CC330" s="274">
        <v>1.3979581E-11</v>
      </c>
      <c r="CD330" s="121">
        <v>0</v>
      </c>
      <c r="CE330" s="121">
        <v>0</v>
      </c>
      <c r="CF330" s="121">
        <v>0</v>
      </c>
      <c r="CG330" s="274">
        <v>3.3212644E-8</v>
      </c>
      <c r="CH330" s="274">
        <v>2.3409026E-6</v>
      </c>
      <c r="CI330" s="121">
        <v>0</v>
      </c>
      <c r="CJ330" s="121">
        <v>0</v>
      </c>
      <c r="CK330"/>
      <c r="CL330" s="322">
        <v>0</v>
      </c>
      <c r="CM330" s="322">
        <v>0.13350000000000001</v>
      </c>
      <c r="CN330" s="322">
        <v>1.0794036E-4</v>
      </c>
      <c r="CO330" s="322">
        <v>1E-4</v>
      </c>
      <c r="CP330" s="322">
        <v>1.9040000000000001E-5</v>
      </c>
      <c r="CQ330" s="322">
        <v>0</v>
      </c>
      <c r="CR330" s="322">
        <v>0</v>
      </c>
      <c r="CS330" s="322">
        <v>6.1111099999999997E-6</v>
      </c>
      <c r="CT330" s="322">
        <v>0</v>
      </c>
      <c r="CU330" s="322">
        <v>0.26336880000000001</v>
      </c>
      <c r="CV330" s="146"/>
      <c r="CW330" s="135"/>
      <c r="CX330" s="18" t="s">
        <v>860</v>
      </c>
      <c r="CY330" s="13"/>
      <c r="CZ330" s="13"/>
      <c r="DB330" s="14"/>
      <c r="DC330"/>
      <c r="DD330"/>
      <c r="DE330"/>
      <c r="DF330"/>
      <c r="DG330"/>
      <c r="DH330"/>
      <c r="DI330"/>
      <c r="DJ330"/>
      <c r="DK330"/>
      <c r="DL330"/>
      <c r="DM330"/>
      <c r="DN330"/>
    </row>
    <row r="331" spans="1:118" ht="14.4" customHeight="1">
      <c r="B331" s="278" t="s">
        <v>522</v>
      </c>
      <c r="C331" s="277" t="s">
        <v>3561</v>
      </c>
      <c r="D331" s="277" t="s">
        <v>2835</v>
      </c>
      <c r="E331" s="278"/>
      <c r="F331"/>
      <c r="G331" s="210"/>
      <c r="H331" s="210"/>
      <c r="I331" s="210"/>
      <c r="J331" s="210"/>
      <c r="K331" s="210"/>
      <c r="L331" s="210"/>
      <c r="M331" s="210"/>
      <c r="N331" s="210"/>
      <c r="O331" s="210"/>
      <c r="P331" s="210"/>
      <c r="Q331" s="210"/>
      <c r="R331" s="210"/>
      <c r="S331" s="210"/>
      <c r="T331" s="210"/>
      <c r="U331" s="210"/>
      <c r="V331" s="210"/>
      <c r="W331" s="210"/>
      <c r="X331" s="210"/>
      <c r="Y331" s="210"/>
      <c r="Z331" s="210"/>
      <c r="AA331" s="210"/>
      <c r="AB331" s="210"/>
      <c r="AC331" s="210"/>
      <c r="AD331" s="210"/>
      <c r="AE331" s="210"/>
      <c r="AF331" s="210"/>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s="182"/>
      <c r="CW331" s="164"/>
      <c r="DB331" s="23"/>
      <c r="DC331"/>
      <c r="DD331"/>
      <c r="DE331"/>
      <c r="DF331"/>
      <c r="DG331"/>
      <c r="DH331"/>
      <c r="DI331"/>
      <c r="DJ331"/>
      <c r="DK331"/>
      <c r="DL331"/>
      <c r="DM331"/>
      <c r="DN331"/>
    </row>
    <row r="332" spans="1:118" ht="14.4" customHeight="1">
      <c r="A332" t="s">
        <v>1720</v>
      </c>
      <c r="B332" s="168" t="s">
        <v>522</v>
      </c>
      <c r="C332" s="279" t="str">
        <f t="shared" si="108"/>
        <v>A.040.07.101</v>
      </c>
      <c r="D332" s="14" t="s">
        <v>2835</v>
      </c>
      <c r="E332" s="278" t="s">
        <v>1721</v>
      </c>
      <c r="F332" s="281" t="str">
        <f t="shared" si="109"/>
        <v>Concrete</v>
      </c>
      <c r="G332" s="319">
        <f t="shared" si="118"/>
        <v>58.964405301399999</v>
      </c>
      <c r="H332" s="319">
        <f t="shared" si="119"/>
        <v>4.718742862</v>
      </c>
      <c r="I332" s="319">
        <f t="shared" si="129"/>
        <v>9.0436778027000013</v>
      </c>
      <c r="J332" s="319">
        <f t="shared" si="130"/>
        <v>4.5597826366999996</v>
      </c>
      <c r="K332" s="319">
        <v>40.642201999999997</v>
      </c>
      <c r="L332" s="319">
        <v>3.5291348999999999</v>
      </c>
      <c r="M332" s="319">
        <v>4.5774755000000003</v>
      </c>
      <c r="N332" s="319">
        <v>3.6941576999999999</v>
      </c>
      <c r="O332" s="319">
        <v>0.70558770000000004</v>
      </c>
      <c r="P332" s="319">
        <v>1.6060772000000001E-2</v>
      </c>
      <c r="Q332" s="319">
        <v>0.30293669000000001</v>
      </c>
      <c r="R332" s="319">
        <v>0.93270242000000003</v>
      </c>
      <c r="S332" s="319">
        <v>3.4780139000000001</v>
      </c>
      <c r="T332" s="319">
        <v>1.0613394</v>
      </c>
      <c r="U332" s="319">
        <v>1.7754918000000001E-2</v>
      </c>
      <c r="V332" s="319">
        <v>4.3649826999999997E-3</v>
      </c>
      <c r="W332" s="319">
        <v>2.6744186999999998E-3</v>
      </c>
      <c r="X332" s="319">
        <v>0</v>
      </c>
      <c r="Y332" s="210"/>
      <c r="Z332" s="320">
        <f t="shared" si="110"/>
        <v>305.5804661654135</v>
      </c>
      <c r="AA332" s="210"/>
      <c r="AB332" s="321">
        <f t="shared" si="111"/>
        <v>40.642201999999997</v>
      </c>
      <c r="AC332" s="321">
        <f t="shared" si="112"/>
        <v>13.758055682</v>
      </c>
      <c r="AD332" s="321">
        <f t="shared" si="131"/>
        <v>10.1033266387</v>
      </c>
      <c r="AE332" s="321">
        <f t="shared" si="113"/>
        <v>9.0436778026999995</v>
      </c>
      <c r="AF332" s="321">
        <f t="shared" si="114"/>
        <v>3.4957688180000002</v>
      </c>
      <c r="AG332"/>
      <c r="AH332" s="121">
        <v>1415.5525</v>
      </c>
      <c r="AI332" s="121">
        <v>1364.9838</v>
      </c>
      <c r="AJ332" s="121">
        <v>2.4068806</v>
      </c>
      <c r="AK332" s="121">
        <v>0</v>
      </c>
      <c r="AL332" s="121">
        <v>0.51860419000000002</v>
      </c>
      <c r="AM332" s="121">
        <v>14.75291</v>
      </c>
      <c r="AN332" s="121">
        <v>32.890318999999998</v>
      </c>
      <c r="AO332"/>
      <c r="AP332" s="282">
        <v>7.0157809000000002</v>
      </c>
      <c r="AQ332" s="282">
        <v>6.6646032999999996</v>
      </c>
      <c r="AR332" s="282">
        <v>0.28977766999999999</v>
      </c>
      <c r="AS332" s="282">
        <v>6.1399979E-2</v>
      </c>
      <c r="AT332" s="255">
        <f t="shared" ref="AT332:AT333" si="135">AW332+AZ332+BA332+BB332+BC332+BK332+BL332+BP332</f>
        <v>3.9955654771300003E-4</v>
      </c>
      <c r="AU332" s="256">
        <f t="shared" ref="AU332:AU333" si="136">AX332+AY332+BD332+BE332+BF332+BG332+BH332+BI332+BJ332+BM332+BQ332+BR332</f>
        <v>1.0716629703811559E-6</v>
      </c>
      <c r="AV332" s="256">
        <f t="shared" ref="AV332:AV333" si="137">BN332+BO332</f>
        <v>8.5994369099999997</v>
      </c>
      <c r="AW332" s="273">
        <v>2.8474867000000001E-4</v>
      </c>
      <c r="AX332" s="272">
        <v>8.5919847000000003E-7</v>
      </c>
      <c r="AY332" s="272">
        <v>2.3472652E-11</v>
      </c>
      <c r="AZ332" s="272">
        <v>1.3788296999999999E-8</v>
      </c>
      <c r="BA332" s="272">
        <v>1.8940652999999999E-8</v>
      </c>
      <c r="BB332" s="272">
        <v>5.4930953999999996E-7</v>
      </c>
      <c r="BC332" s="273">
        <v>1.1337731E-4</v>
      </c>
      <c r="BD332" s="272">
        <v>7.8961897E-8</v>
      </c>
      <c r="BE332" s="272">
        <v>1.2528671999999999E-7</v>
      </c>
      <c r="BF332" s="272">
        <v>1.3331401E-10</v>
      </c>
      <c r="BG332" s="272">
        <v>6.4742941000000004E-13</v>
      </c>
      <c r="BH332" s="272">
        <v>5.0410164999999995E-10</v>
      </c>
      <c r="BI332" s="272">
        <v>5.4409435999999997E-12</v>
      </c>
      <c r="BJ332" s="272">
        <v>3.9750183000000004E-12</v>
      </c>
      <c r="BK332" s="272">
        <v>9.8778293000000004E-8</v>
      </c>
      <c r="BL332" s="272">
        <v>6.9789758999999996E-7</v>
      </c>
      <c r="BM332" s="272">
        <v>7.2295932000000002E-9</v>
      </c>
      <c r="BN332" s="273">
        <v>0.14600231</v>
      </c>
      <c r="BO332" s="273">
        <v>8.4534345999999996</v>
      </c>
      <c r="BP332" s="272">
        <v>5.1853339999999997E-8</v>
      </c>
      <c r="BQ332" s="272">
        <v>3.1532436999999998E-10</v>
      </c>
      <c r="BR332" s="272">
        <v>1.4107846000000001E-14</v>
      </c>
      <c r="BS332"/>
      <c r="BT332" s="121">
        <v>1.4601345E-2</v>
      </c>
      <c r="BU332" s="121">
        <v>1.0472348E-3</v>
      </c>
      <c r="BV332" s="121">
        <v>8.5203941999999998E-3</v>
      </c>
      <c r="BW332" s="121">
        <v>1.0951183999999999E-4</v>
      </c>
      <c r="BX332" s="121">
        <v>1.2418310000000001E-3</v>
      </c>
      <c r="BY332" s="121">
        <v>3.5100697999999999E-4</v>
      </c>
      <c r="BZ332" s="274">
        <v>7.3707328999999999E-7</v>
      </c>
      <c r="CA332" s="121">
        <v>5.655921E-4</v>
      </c>
      <c r="CB332" s="274">
        <v>2.1552424999999999E-5</v>
      </c>
      <c r="CC332" s="121">
        <v>2.0045497E-4</v>
      </c>
      <c r="CD332" s="274">
        <v>5.3734141999999999E-5</v>
      </c>
      <c r="CE332" s="274">
        <v>4.7130436000000002E-6</v>
      </c>
      <c r="CF332" s="274">
        <v>1.9584714000000001E-5</v>
      </c>
      <c r="CG332" s="121">
        <v>8.1642930999999998E-4</v>
      </c>
      <c r="CH332" s="121">
        <v>1.6439887999999999E-3</v>
      </c>
      <c r="CI332" s="274">
        <v>-2.8643324000000001E-6</v>
      </c>
      <c r="CJ332" s="274">
        <v>7.4439247000000002E-6</v>
      </c>
      <c r="CK332" s="4"/>
      <c r="CL332" s="323">
        <v>1.8157980999999999E-5</v>
      </c>
      <c r="CM332" s="323">
        <v>304.64269999999999</v>
      </c>
      <c r="CN332" s="323">
        <v>10.003022</v>
      </c>
      <c r="CO332" s="323">
        <v>0.79832888999999996</v>
      </c>
      <c r="CP332" s="323">
        <v>3.0254083000000001E-2</v>
      </c>
      <c r="CQ332" s="323">
        <v>1.8199502E-7</v>
      </c>
      <c r="CR332" s="323">
        <v>1.0695632000000001E-5</v>
      </c>
      <c r="CS332" s="323">
        <v>4.4189433E-2</v>
      </c>
      <c r="CT332" s="323">
        <v>7.196561</v>
      </c>
      <c r="CU332" s="323">
        <v>116.7283</v>
      </c>
      <c r="CV332" s="146"/>
      <c r="CW332" s="135"/>
      <c r="CX332" s="22" t="s">
        <v>803</v>
      </c>
      <c r="CY332" s="13"/>
      <c r="CZ332" s="13"/>
      <c r="DB332" s="23"/>
      <c r="DC332"/>
      <c r="DD332"/>
      <c r="DE332"/>
      <c r="DF332"/>
      <c r="DG332"/>
      <c r="DH332"/>
      <c r="DI332"/>
      <c r="DJ332"/>
      <c r="DK332"/>
      <c r="DL332"/>
      <c r="DM332"/>
      <c r="DN332"/>
    </row>
    <row r="333" spans="1:118" ht="14.4" customHeight="1">
      <c r="A333" t="s">
        <v>1722</v>
      </c>
      <c r="B333" s="168" t="s">
        <v>522</v>
      </c>
      <c r="C333" s="279" t="str">
        <f t="shared" si="108"/>
        <v>A.040.07.102</v>
      </c>
      <c r="D333" s="14" t="s">
        <v>2835</v>
      </c>
      <c r="E333" s="278" t="s">
        <v>1721</v>
      </c>
      <c r="F333" s="281" t="str">
        <f t="shared" si="109"/>
        <v>Concrete (reinforced, 40 kg steel per 1000 kg)</v>
      </c>
      <c r="G333" s="319">
        <f t="shared" si="118"/>
        <v>75.125462458000001</v>
      </c>
      <c r="H333" s="319">
        <f t="shared" si="119"/>
        <v>5.6617680050000008</v>
      </c>
      <c r="I333" s="319">
        <f t="shared" si="129"/>
        <v>10.727932307</v>
      </c>
      <c r="J333" s="319">
        <f t="shared" si="130"/>
        <v>8.8928841460000001</v>
      </c>
      <c r="K333" s="319">
        <v>49.842877999999999</v>
      </c>
      <c r="L333" s="319">
        <v>4.5828122000000002</v>
      </c>
      <c r="M333" s="319">
        <v>5.1311574999999996</v>
      </c>
      <c r="N333" s="319">
        <v>4.1463165000000002</v>
      </c>
      <c r="O333" s="319">
        <v>0.89793345000000002</v>
      </c>
      <c r="P333" s="319">
        <v>7.1771014999999994E-2</v>
      </c>
      <c r="Q333" s="319">
        <v>0.54574703999999996</v>
      </c>
      <c r="R333" s="319">
        <v>1.0087592999999999</v>
      </c>
      <c r="S333" s="319">
        <v>7.5055465999999997</v>
      </c>
      <c r="T333" s="319">
        <v>1.2967114</v>
      </c>
      <c r="U333" s="319">
        <v>1.9117759000000002E-2</v>
      </c>
      <c r="V333" s="319">
        <v>5.2033069999999999E-3</v>
      </c>
      <c r="W333" s="319">
        <v>7.1508387000000007E-2</v>
      </c>
      <c r="X333" s="319">
        <v>0</v>
      </c>
      <c r="Y333" s="210"/>
      <c r="Z333" s="320">
        <f t="shared" si="110"/>
        <v>374.75848120300748</v>
      </c>
      <c r="AA333" s="210"/>
      <c r="AB333" s="321">
        <f t="shared" si="111"/>
        <v>49.842877999999999</v>
      </c>
      <c r="AC333" s="321">
        <f t="shared" si="112"/>
        <v>16.384497005</v>
      </c>
      <c r="AD333" s="321">
        <f t="shared" si="131"/>
        <v>12.090948787</v>
      </c>
      <c r="AE333" s="321">
        <f t="shared" si="113"/>
        <v>10.727932307</v>
      </c>
      <c r="AF333" s="321">
        <f t="shared" si="114"/>
        <v>7.524664359</v>
      </c>
      <c r="AG333"/>
      <c r="AH333" s="121">
        <v>2104.8755000000001</v>
      </c>
      <c r="AI333" s="121">
        <v>2055.0662000000002</v>
      </c>
      <c r="AJ333" s="121">
        <v>2.5916483000000001</v>
      </c>
      <c r="AK333" s="121">
        <v>0</v>
      </c>
      <c r="AL333" s="121">
        <v>0.53062777999999999</v>
      </c>
      <c r="AM333" s="121">
        <v>15.059823</v>
      </c>
      <c r="AN333" s="121">
        <v>31.627186999999999</v>
      </c>
      <c r="AO333"/>
      <c r="AP333" s="282">
        <v>8.6564370000000004</v>
      </c>
      <c r="AQ333" s="282">
        <v>8.21251</v>
      </c>
      <c r="AR333" s="282">
        <v>0.35554029999999998</v>
      </c>
      <c r="AS333" s="282">
        <v>8.8386705999999995E-2</v>
      </c>
      <c r="AT333" s="255">
        <f t="shared" si="135"/>
        <v>4.9235672009200003E-4</v>
      </c>
      <c r="AU333" s="256">
        <f t="shared" si="136"/>
        <v>1.3148680007512302E-6</v>
      </c>
      <c r="AV333" s="256">
        <f t="shared" si="137"/>
        <v>12.37909099</v>
      </c>
      <c r="AW333" s="273">
        <v>3.4926994999999998E-4</v>
      </c>
      <c r="AX333" s="272">
        <v>1.0538787E-6</v>
      </c>
      <c r="AY333" s="272">
        <v>2.8791231000000001E-11</v>
      </c>
      <c r="AZ333" s="272">
        <v>3.2296363E-8</v>
      </c>
      <c r="BA333" s="272">
        <v>1.8189579000000001E-8</v>
      </c>
      <c r="BB333" s="272">
        <v>6.1654072999999999E-7</v>
      </c>
      <c r="BC333" s="273">
        <v>1.3727524000000001E-4</v>
      </c>
      <c r="BD333" s="272">
        <v>8.8551466000000006E-8</v>
      </c>
      <c r="BE333" s="272">
        <v>1.5301122E-7</v>
      </c>
      <c r="BF333" s="272">
        <v>4.3123263E-10</v>
      </c>
      <c r="BG333" s="272">
        <v>1.6302266999999999E-12</v>
      </c>
      <c r="BH333" s="272">
        <v>1.8801014000000002E-9</v>
      </c>
      <c r="BI333" s="272">
        <v>1.9956455E-11</v>
      </c>
      <c r="BJ333" s="272">
        <v>1.5635294000000001E-11</v>
      </c>
      <c r="BK333" s="272">
        <v>4.5031112E-7</v>
      </c>
      <c r="BL333" s="272">
        <v>3.3077414999999999E-6</v>
      </c>
      <c r="BM333" s="272">
        <v>8.6177707999999995E-9</v>
      </c>
      <c r="BN333" s="273">
        <v>0.90203798999999996</v>
      </c>
      <c r="BO333" s="273">
        <v>11.477053</v>
      </c>
      <c r="BP333" s="272">
        <v>1.3864508E-6</v>
      </c>
      <c r="BQ333" s="272">
        <v>8.4311194999999996E-9</v>
      </c>
      <c r="BR333" s="272">
        <v>3.7721452999999999E-13</v>
      </c>
      <c r="BS333"/>
      <c r="BT333" s="121">
        <v>1.8385196999999999E-2</v>
      </c>
      <c r="BU333" s="121">
        <v>1.2601108000000001E-3</v>
      </c>
      <c r="BV333" s="121">
        <v>1.0449261E-2</v>
      </c>
      <c r="BW333" s="121">
        <v>1.1841093E-4</v>
      </c>
      <c r="BX333" s="121">
        <v>1.5447434E-3</v>
      </c>
      <c r="BY333" s="121">
        <v>3.9658295999999999E-4</v>
      </c>
      <c r="BZ333" s="274">
        <v>6.7812248999999997E-6</v>
      </c>
      <c r="CA333" s="121">
        <v>6.2999517999999999E-4</v>
      </c>
      <c r="CB333" s="274">
        <v>9.6311648000000006E-5</v>
      </c>
      <c r="CC333" s="121">
        <v>3.6112398999999998E-4</v>
      </c>
      <c r="CD333" s="274">
        <v>5.1632867000000001E-5</v>
      </c>
      <c r="CE333" s="274">
        <v>5.6180843999999998E-6</v>
      </c>
      <c r="CF333" s="274">
        <v>1.8802224E-5</v>
      </c>
      <c r="CG333" s="121">
        <v>9.1838810000000005E-4</v>
      </c>
      <c r="CH333" s="121">
        <v>2.4673039E-3</v>
      </c>
      <c r="CI333" s="121">
        <v>-1.3890402E-4</v>
      </c>
      <c r="CJ333" s="121">
        <v>1.9903510999999999E-4</v>
      </c>
      <c r="CK333"/>
      <c r="CL333" s="322">
        <v>1.7433131999999998E-5</v>
      </c>
      <c r="CM333" s="322">
        <v>373.69436999999999</v>
      </c>
      <c r="CN333" s="322">
        <v>11.36506</v>
      </c>
      <c r="CO333" s="322">
        <v>0.95765908</v>
      </c>
      <c r="CP333" s="322">
        <v>3.9858219E-2</v>
      </c>
      <c r="CQ333" s="322">
        <v>7.0632184000000005E-7</v>
      </c>
      <c r="CR333" s="322">
        <v>2.8797239999999999E-5</v>
      </c>
      <c r="CS333" s="322">
        <v>5.5830679000000001E-2</v>
      </c>
      <c r="CT333" s="322">
        <v>26.738951</v>
      </c>
      <c r="CU333" s="322">
        <v>160.69379000000001</v>
      </c>
      <c r="CV333" s="146"/>
      <c r="CW333" s="135"/>
      <c r="CX333" s="22" t="s">
        <v>804</v>
      </c>
      <c r="CY333" s="13"/>
      <c r="CZ333" s="13"/>
      <c r="DB333" s="23"/>
      <c r="DE333"/>
      <c r="DF333"/>
      <c r="DG333"/>
      <c r="DH333"/>
      <c r="DI333"/>
      <c r="DJ333"/>
      <c r="DK333"/>
      <c r="DL333"/>
      <c r="DM333"/>
      <c r="DN333"/>
    </row>
    <row r="334" spans="1:118" ht="14.4" customHeight="1">
      <c r="B334" s="278" t="s">
        <v>522</v>
      </c>
      <c r="C334" s="277" t="s">
        <v>3562</v>
      </c>
      <c r="D334" s="277" t="s">
        <v>2836</v>
      </c>
      <c r="E334" s="278"/>
      <c r="F334"/>
      <c r="G334" s="210"/>
      <c r="H334" s="210"/>
      <c r="I334" s="210"/>
      <c r="J334" s="210"/>
      <c r="K334" s="210"/>
      <c r="L334" s="210"/>
      <c r="M334" s="210"/>
      <c r="N334" s="210"/>
      <c r="O334" s="210"/>
      <c r="P334" s="210"/>
      <c r="Q334" s="210"/>
      <c r="R334" s="210"/>
      <c r="S334" s="210"/>
      <c r="T334" s="210"/>
      <c r="U334" s="210"/>
      <c r="V334" s="210"/>
      <c r="W334" s="210"/>
      <c r="X334" s="210"/>
      <c r="Y334" s="210"/>
      <c r="Z334" s="210"/>
      <c r="AA334" s="210"/>
      <c r="AB334" s="210"/>
      <c r="AC334" s="210"/>
      <c r="AD334" s="210"/>
      <c r="AE334" s="210"/>
      <c r="AF334" s="210"/>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s="183"/>
      <c r="CW334" s="164"/>
      <c r="DB334" s="14"/>
      <c r="DC334"/>
      <c r="DD334"/>
      <c r="DE334"/>
      <c r="DF334"/>
      <c r="DG334"/>
      <c r="DH334"/>
      <c r="DI334"/>
      <c r="DJ334"/>
      <c r="DK334"/>
      <c r="DL334"/>
      <c r="DM334"/>
      <c r="DN334"/>
    </row>
    <row r="335" spans="1:118" ht="14.4" customHeight="1">
      <c r="A335" t="s">
        <v>1723</v>
      </c>
      <c r="B335" s="168" t="s">
        <v>522</v>
      </c>
      <c r="C335" s="279" t="str">
        <f t="shared" si="108"/>
        <v>A.040.09.101</v>
      </c>
      <c r="D335" s="14" t="s">
        <v>2836</v>
      </c>
      <c r="E335" s="278" t="s">
        <v>1510</v>
      </c>
      <c r="F335" s="281" t="str">
        <f t="shared" si="109"/>
        <v>cork slab insulation</v>
      </c>
      <c r="G335" s="319">
        <f t="shared" si="118"/>
        <v>0.25856098486150003</v>
      </c>
      <c r="H335" s="319">
        <f t="shared" si="119"/>
        <v>7.7513965800000001E-3</v>
      </c>
      <c r="I335" s="319">
        <f t="shared" si="129"/>
        <v>3.7455104209000001E-2</v>
      </c>
      <c r="J335" s="319">
        <f t="shared" si="130"/>
        <v>8.9022754072500002E-2</v>
      </c>
      <c r="K335" s="319">
        <v>0.12433173</v>
      </c>
      <c r="L335" s="319">
        <v>2.5148068999999999E-2</v>
      </c>
      <c r="M335" s="319">
        <v>1.1925398E-2</v>
      </c>
      <c r="N335" s="319">
        <v>6.9889959999999999E-3</v>
      </c>
      <c r="O335" s="319">
        <v>5.4300865999999995E-4</v>
      </c>
      <c r="P335" s="319">
        <v>2.5563990000000001E-5</v>
      </c>
      <c r="Q335" s="319">
        <v>1.9382793000000001E-4</v>
      </c>
      <c r="R335" s="319">
        <v>3.4928086000000002E-4</v>
      </c>
      <c r="S335" s="319">
        <v>6.8860136999999999E-4</v>
      </c>
      <c r="T335" s="319">
        <v>7.2064346000000001E-2</v>
      </c>
      <c r="U335" s="319">
        <v>1.6267398999999998E-2</v>
      </c>
      <c r="V335" s="319">
        <v>3.2356349000000001E-5</v>
      </c>
      <c r="W335" s="319">
        <v>2.4077025E-6</v>
      </c>
      <c r="X335" s="319">
        <v>0</v>
      </c>
      <c r="Y335" s="210"/>
      <c r="Z335" s="320">
        <f t="shared" si="110"/>
        <v>0.93482503759398494</v>
      </c>
      <c r="AA335" s="210"/>
      <c r="AB335" s="321">
        <f t="shared" si="111"/>
        <v>0.12433173</v>
      </c>
      <c r="AC335" s="321">
        <f t="shared" si="112"/>
        <v>4.5174144439999994E-2</v>
      </c>
      <c r="AD335" s="321">
        <f t="shared" si="131"/>
        <v>0.10948950156249999</v>
      </c>
      <c r="AE335" s="321">
        <f t="shared" si="113"/>
        <v>3.7455104209000001E-2</v>
      </c>
      <c r="AF335" s="321">
        <f t="shared" si="114"/>
        <v>1.6956000369999998E-2</v>
      </c>
      <c r="AG335"/>
      <c r="AH335" s="121">
        <v>35.851674000000003</v>
      </c>
      <c r="AI335" s="121">
        <v>13.271584000000001</v>
      </c>
      <c r="AJ335" s="121">
        <v>2.2051696999999999</v>
      </c>
      <c r="AK335" s="121">
        <v>0</v>
      </c>
      <c r="AL335" s="121">
        <v>19.020871</v>
      </c>
      <c r="AM335" s="121">
        <v>0.85486576000000003</v>
      </c>
      <c r="AN335" s="121">
        <v>0.49918272000000002</v>
      </c>
      <c r="AO335"/>
      <c r="AP335" s="282">
        <v>2.5644205E-2</v>
      </c>
      <c r="AQ335" s="282">
        <v>2.4077689999999999E-2</v>
      </c>
      <c r="AR335" s="282">
        <v>9.5568214999999996E-4</v>
      </c>
      <c r="AS335" s="282">
        <v>6.1083223999999997E-4</v>
      </c>
      <c r="AT335" s="255">
        <f t="shared" ref="AT335:AT337" si="138">AW335+AZ335+BA335+BB335+BC335+BK335+BL335+BP335</f>
        <v>1.4435066076492998E-6</v>
      </c>
      <c r="AU335" s="256">
        <f t="shared" ref="AU335:AU337" si="139">AX335+AY335+BD335+BE335+BF335+BG335+BH335+BI335+BJ335+BM335+BQ335+BR335</f>
        <v>3.534327454241609E-9</v>
      </c>
      <c r="AV335" s="256">
        <f t="shared" ref="AV335:AV337" si="140">BN335+BO335</f>
        <v>8.5550733720000008E-2</v>
      </c>
      <c r="AW335" s="272">
        <v>8.7104534999999997E-7</v>
      </c>
      <c r="AX335" s="272">
        <v>2.6282881E-9</v>
      </c>
      <c r="AY335" s="272">
        <v>7.1802844E-14</v>
      </c>
      <c r="AZ335" s="272">
        <v>7.9025341000000006E-12</v>
      </c>
      <c r="BA335" s="272">
        <v>2.0301919999999999E-13</v>
      </c>
      <c r="BB335" s="272">
        <v>1.0392849000000001E-9</v>
      </c>
      <c r="BC335" s="272">
        <v>5.6915375999999997E-7</v>
      </c>
      <c r="BD335" s="272">
        <v>1.5277012999999999E-10</v>
      </c>
      <c r="BE335" s="272">
        <v>6.9909125E-10</v>
      </c>
      <c r="BF335" s="272">
        <v>1.6200937000000001E-13</v>
      </c>
      <c r="BG335" s="272">
        <v>5.3867419000000001E-15</v>
      </c>
      <c r="BH335" s="272">
        <v>6.1569466000000004E-14</v>
      </c>
      <c r="BI335" s="272">
        <v>5.7825231000000002E-15</v>
      </c>
      <c r="BJ335" s="272">
        <v>5.4703659999999997E-15</v>
      </c>
      <c r="BK335" s="272">
        <v>3.3187275000000001E-10</v>
      </c>
      <c r="BL335" s="272">
        <v>1.8815533999999998E-9</v>
      </c>
      <c r="BM335" s="272">
        <v>5.3582069000000003E-11</v>
      </c>
      <c r="BN335" s="272">
        <v>2.591372E-5</v>
      </c>
      <c r="BO335" s="273">
        <v>8.5524820000000001E-2</v>
      </c>
      <c r="BP335" s="272">
        <v>4.6681045999999997E-11</v>
      </c>
      <c r="BQ335" s="272">
        <v>2.8387123000000002E-13</v>
      </c>
      <c r="BR335" s="272">
        <v>1.2700609E-17</v>
      </c>
      <c r="BS335"/>
      <c r="BT335" s="274">
        <v>5.9018931999999999E-5</v>
      </c>
      <c r="BU335" s="274">
        <v>5.2438853000000003E-6</v>
      </c>
      <c r="BV335" s="274">
        <v>2.6065403000000001E-5</v>
      </c>
      <c r="BW335" s="274">
        <v>4.0924875000000001E-8</v>
      </c>
      <c r="BX335" s="274">
        <v>4.3655039000000001E-6</v>
      </c>
      <c r="BY335" s="274">
        <v>6.6566778999999998E-7</v>
      </c>
      <c r="BZ335" s="274">
        <v>1.0280067E-9</v>
      </c>
      <c r="CA335" s="274">
        <v>1.5385616E-6</v>
      </c>
      <c r="CB335" s="274">
        <v>3.4305073999999999E-8</v>
      </c>
      <c r="CC335" s="274">
        <v>1.2825707E-7</v>
      </c>
      <c r="CD335" s="274">
        <v>1.4890728E-9</v>
      </c>
      <c r="CE335" s="274">
        <v>3.4932758000000001E-8</v>
      </c>
      <c r="CF335" s="274">
        <v>2.7223064999999999E-11</v>
      </c>
      <c r="CG335" s="274">
        <v>1.9497630999999999E-6</v>
      </c>
      <c r="CH335" s="274">
        <v>1.8646637E-5</v>
      </c>
      <c r="CI335" s="274">
        <v>2.9584376000000001E-7</v>
      </c>
      <c r="CJ335" s="274">
        <v>6.7014041999999997E-9</v>
      </c>
      <c r="CK335" s="4"/>
      <c r="CL335" s="323">
        <v>4.4554685000000001E-11</v>
      </c>
      <c r="CM335" s="323">
        <v>0.93193645999999997</v>
      </c>
      <c r="CN335" s="323">
        <v>2.5734835000000001E-2</v>
      </c>
      <c r="CO335" s="323">
        <v>3.6461387E-3</v>
      </c>
      <c r="CP335" s="323">
        <v>7.7089224000000006E-5</v>
      </c>
      <c r="CQ335" s="323">
        <v>2.3439053999999998E-10</v>
      </c>
      <c r="CR335" s="323">
        <v>1.2874228E-8</v>
      </c>
      <c r="CS335" s="323">
        <v>6.8017870000000003E-5</v>
      </c>
      <c r="CT335" s="323">
        <v>1.0289323E-2</v>
      </c>
      <c r="CU335" s="323">
        <v>1.2403397</v>
      </c>
      <c r="CV335" s="146"/>
      <c r="CW335" s="135"/>
      <c r="CX335" s="13" t="s">
        <v>1180</v>
      </c>
      <c r="CY335" s="13"/>
      <c r="CZ335" s="13"/>
      <c r="DB335" s="23"/>
      <c r="DC335"/>
      <c r="DD335"/>
      <c r="DE335"/>
      <c r="DF335"/>
      <c r="DG335"/>
      <c r="DH335"/>
      <c r="DI335"/>
      <c r="DJ335"/>
      <c r="DK335"/>
      <c r="DL335"/>
      <c r="DM335"/>
      <c r="DN335"/>
    </row>
    <row r="336" spans="1:118" ht="14.4" customHeight="1">
      <c r="A336" t="s">
        <v>1724</v>
      </c>
      <c r="B336" s="168" t="s">
        <v>522</v>
      </c>
      <c r="C336" s="279" t="str">
        <f t="shared" si="108"/>
        <v>A.040.09.102</v>
      </c>
      <c r="D336" s="14" t="s">
        <v>2836</v>
      </c>
      <c r="E336" s="278" t="s">
        <v>1510</v>
      </c>
      <c r="F336" s="281" t="str">
        <f t="shared" si="109"/>
        <v>glasswool</v>
      </c>
      <c r="G336" s="319">
        <f t="shared" si="118"/>
        <v>0.28016059500000001</v>
      </c>
      <c r="H336" s="319">
        <f t="shared" si="119"/>
        <v>1.87884E-2</v>
      </c>
      <c r="I336" s="319">
        <f t="shared" si="129"/>
        <v>9.6452195000000004E-2</v>
      </c>
      <c r="J336" s="319">
        <f t="shared" si="130"/>
        <v>0</v>
      </c>
      <c r="K336" s="319">
        <v>0.16492000000000001</v>
      </c>
      <c r="L336" s="319">
        <v>7.3858455000000003E-2</v>
      </c>
      <c r="M336" s="319">
        <v>2.2593740000000001E-2</v>
      </c>
      <c r="N336" s="319">
        <v>1.87884E-2</v>
      </c>
      <c r="O336" s="319">
        <v>0</v>
      </c>
      <c r="P336" s="319">
        <v>0</v>
      </c>
      <c r="Q336" s="319">
        <v>0</v>
      </c>
      <c r="R336" s="319">
        <v>0</v>
      </c>
      <c r="S336" s="319">
        <v>0</v>
      </c>
      <c r="T336" s="319">
        <v>0</v>
      </c>
      <c r="U336" s="319">
        <v>0</v>
      </c>
      <c r="V336" s="319">
        <v>0</v>
      </c>
      <c r="W336" s="319">
        <v>0</v>
      </c>
      <c r="X336" s="319">
        <v>0</v>
      </c>
      <c r="Y336" s="210"/>
      <c r="Z336" s="320">
        <f t="shared" si="110"/>
        <v>1.24</v>
      </c>
      <c r="AA336" s="210"/>
      <c r="AB336" s="321">
        <f t="shared" si="111"/>
        <v>0.16492000000000001</v>
      </c>
      <c r="AC336" s="321">
        <f t="shared" si="112"/>
        <v>0.115240595</v>
      </c>
      <c r="AD336" s="321">
        <f t="shared" si="131"/>
        <v>9.6452195000000004E-2</v>
      </c>
      <c r="AE336" s="321">
        <f t="shared" si="113"/>
        <v>9.6452195000000004E-2</v>
      </c>
      <c r="AF336" s="321">
        <f t="shared" si="114"/>
        <v>0</v>
      </c>
      <c r="AG336"/>
      <c r="AH336" s="121">
        <v>4.72</v>
      </c>
      <c r="AI336" s="121">
        <v>0</v>
      </c>
      <c r="AJ336" s="121">
        <v>0</v>
      </c>
      <c r="AK336" s="121">
        <v>0</v>
      </c>
      <c r="AL336" s="121">
        <v>0</v>
      </c>
      <c r="AM336" s="121">
        <v>0</v>
      </c>
      <c r="AN336" s="121">
        <v>4.72</v>
      </c>
      <c r="AO336"/>
      <c r="AP336" s="282">
        <v>4.6692047E-2</v>
      </c>
      <c r="AQ336" s="282">
        <v>4.5157726000000002E-2</v>
      </c>
      <c r="AR336" s="282">
        <v>1.5343212E-3</v>
      </c>
      <c r="AS336" s="282">
        <v>0</v>
      </c>
      <c r="AT336" s="255">
        <f t="shared" si="138"/>
        <v>2.7072977E-6</v>
      </c>
      <c r="AU336" s="256">
        <f t="shared" si="139"/>
        <v>5.6742646599999999E-9</v>
      </c>
      <c r="AV336" s="256">
        <f t="shared" si="140"/>
        <v>0</v>
      </c>
      <c r="AW336" s="272">
        <v>1.15072E-6</v>
      </c>
      <c r="AX336" s="272">
        <v>3.472E-9</v>
      </c>
      <c r="AY336" s="272">
        <v>9.4859999999999999E-14</v>
      </c>
      <c r="AZ336" s="273">
        <v>0</v>
      </c>
      <c r="BA336" s="273">
        <v>0</v>
      </c>
      <c r="BB336" s="272">
        <v>2.7937E-9</v>
      </c>
      <c r="BC336" s="272">
        <v>1.553784E-6</v>
      </c>
      <c r="BD336" s="272">
        <v>3.9602999999999998E-10</v>
      </c>
      <c r="BE336" s="272">
        <v>1.796681E-9</v>
      </c>
      <c r="BF336" s="272">
        <v>9.4587999999999992E-12</v>
      </c>
      <c r="BG336" s="273">
        <v>0</v>
      </c>
      <c r="BH336" s="273">
        <v>0</v>
      </c>
      <c r="BI336" s="273">
        <v>0</v>
      </c>
      <c r="BJ336" s="273">
        <v>0</v>
      </c>
      <c r="BK336" s="273">
        <v>0</v>
      </c>
      <c r="BL336" s="273">
        <v>0</v>
      </c>
      <c r="BM336" s="273">
        <v>0</v>
      </c>
      <c r="BN336" s="273">
        <v>0</v>
      </c>
      <c r="BO336" s="273">
        <v>0</v>
      </c>
      <c r="BP336" s="273">
        <v>0</v>
      </c>
      <c r="BQ336" s="273">
        <v>0</v>
      </c>
      <c r="BR336" s="273">
        <v>0</v>
      </c>
      <c r="BS336"/>
      <c r="BT336" s="274">
        <v>6.6584060000000002E-5</v>
      </c>
      <c r="BU336" s="274">
        <v>1.3306624E-5</v>
      </c>
      <c r="BV336" s="274">
        <v>3.4574489999999998E-5</v>
      </c>
      <c r="BW336" s="121">
        <v>0</v>
      </c>
      <c r="BX336" s="274">
        <v>9.6124456000000007E-6</v>
      </c>
      <c r="BY336" s="274">
        <v>1.8085894E-6</v>
      </c>
      <c r="BZ336" s="274">
        <v>2.4611599E-7</v>
      </c>
      <c r="CA336" s="274">
        <v>2.7450495E-6</v>
      </c>
      <c r="CB336" s="121">
        <v>0</v>
      </c>
      <c r="CC336" s="121">
        <v>0</v>
      </c>
      <c r="CD336" s="121">
        <v>0</v>
      </c>
      <c r="CE336" s="121">
        <v>0</v>
      </c>
      <c r="CF336" s="121">
        <v>0</v>
      </c>
      <c r="CG336" s="274">
        <v>4.2907449000000001E-6</v>
      </c>
      <c r="CH336" s="121">
        <v>0</v>
      </c>
      <c r="CI336" s="121">
        <v>0</v>
      </c>
      <c r="CJ336" s="121">
        <v>0</v>
      </c>
      <c r="CK336"/>
      <c r="CL336" s="322">
        <v>0</v>
      </c>
      <c r="CM336" s="322">
        <v>1.24</v>
      </c>
      <c r="CN336" s="322">
        <v>5.1715071000000001E-2</v>
      </c>
      <c r="CO336" s="322">
        <v>9.5189999999999997E-3</v>
      </c>
      <c r="CP336" s="322">
        <v>2.3783429999999999E-4</v>
      </c>
      <c r="CQ336" s="322">
        <v>0</v>
      </c>
      <c r="CR336" s="322">
        <v>0</v>
      </c>
      <c r="CS336" s="322">
        <v>4.7256102000000001E-4</v>
      </c>
      <c r="CT336" s="322">
        <v>0</v>
      </c>
      <c r="CU336" s="322">
        <v>0</v>
      </c>
      <c r="CW336" s="135"/>
      <c r="CX336" s="18" t="s">
        <v>1108</v>
      </c>
      <c r="CY336" s="13"/>
      <c r="CZ336" s="13"/>
      <c r="DB336" s="14"/>
      <c r="DC336"/>
      <c r="DD336"/>
      <c r="DE336"/>
      <c r="DF336"/>
      <c r="DG336"/>
      <c r="DH336"/>
      <c r="DI336"/>
      <c r="DJ336"/>
      <c r="DK336"/>
      <c r="DL336"/>
      <c r="DM336"/>
      <c r="DN336"/>
    </row>
    <row r="337" spans="1:118" ht="14.4" customHeight="1">
      <c r="A337" t="s">
        <v>1725</v>
      </c>
      <c r="B337" s="168" t="s">
        <v>522</v>
      </c>
      <c r="C337" s="279" t="str">
        <f t="shared" si="108"/>
        <v>A.040.09.103</v>
      </c>
      <c r="D337" s="14" t="s">
        <v>2836</v>
      </c>
      <c r="E337" s="278" t="s">
        <v>1510</v>
      </c>
      <c r="F337" s="281" t="str">
        <f t="shared" si="109"/>
        <v>stonewool</v>
      </c>
      <c r="G337" s="319">
        <f t="shared" si="118"/>
        <v>0.23412115833409547</v>
      </c>
      <c r="H337" s="319">
        <f t="shared" si="119"/>
        <v>6.6882481021300004E-4</v>
      </c>
      <c r="I337" s="319">
        <f t="shared" si="129"/>
        <v>6.4722433523882461E-2</v>
      </c>
      <c r="J337" s="319">
        <f t="shared" si="130"/>
        <v>0</v>
      </c>
      <c r="K337" s="319">
        <v>0.16872989999999999</v>
      </c>
      <c r="L337" s="319">
        <v>6.1068516000000003E-2</v>
      </c>
      <c r="M337" s="319">
        <v>3.6539166999999999E-3</v>
      </c>
      <c r="N337" s="319">
        <v>6.6878211999999999E-4</v>
      </c>
      <c r="O337" s="319">
        <v>0</v>
      </c>
      <c r="P337" s="319">
        <v>0</v>
      </c>
      <c r="Q337" s="319">
        <v>4.2690212999999999E-8</v>
      </c>
      <c r="R337" s="319">
        <v>8.2388245999999995E-10</v>
      </c>
      <c r="S337" s="319">
        <v>0</v>
      </c>
      <c r="T337" s="319">
        <v>0</v>
      </c>
      <c r="U337" s="319">
        <v>0</v>
      </c>
      <c r="V337" s="319">
        <v>0</v>
      </c>
      <c r="W337" s="319">
        <v>0</v>
      </c>
      <c r="X337" s="319">
        <v>0</v>
      </c>
      <c r="Y337" s="210"/>
      <c r="Z337" s="320">
        <f t="shared" si="110"/>
        <v>1.2686458646616541</v>
      </c>
      <c r="AA337" s="210"/>
      <c r="AB337" s="321">
        <f t="shared" si="111"/>
        <v>0.16872989999999999</v>
      </c>
      <c r="AC337" s="321">
        <f t="shared" si="112"/>
        <v>6.5391258334095467E-2</v>
      </c>
      <c r="AD337" s="321">
        <f t="shared" si="131"/>
        <v>6.4722433523882461E-2</v>
      </c>
      <c r="AE337" s="321">
        <f t="shared" si="113"/>
        <v>6.4722433523882461E-2</v>
      </c>
      <c r="AF337" s="321">
        <f t="shared" si="114"/>
        <v>0</v>
      </c>
      <c r="AG337"/>
      <c r="AH337" s="121">
        <v>1.034375</v>
      </c>
      <c r="AI337" s="121">
        <v>0</v>
      </c>
      <c r="AJ337" s="121">
        <v>0</v>
      </c>
      <c r="AK337" s="121">
        <v>0</v>
      </c>
      <c r="AL337" s="121">
        <v>0</v>
      </c>
      <c r="AM337" s="121">
        <v>0</v>
      </c>
      <c r="AN337" s="121">
        <v>1.034375</v>
      </c>
      <c r="AO337"/>
      <c r="AP337" s="282">
        <v>3.9494829000000002E-2</v>
      </c>
      <c r="AQ337" s="282">
        <v>3.8138238999999997E-2</v>
      </c>
      <c r="AR337" s="282">
        <v>1.35659E-3</v>
      </c>
      <c r="AS337" s="282">
        <v>0</v>
      </c>
      <c r="AT337" s="255">
        <f t="shared" si="138"/>
        <v>2.2864651437500002E-6</v>
      </c>
      <c r="AU337" s="256">
        <f t="shared" si="139"/>
        <v>5.016974723406E-9</v>
      </c>
      <c r="AV337" s="256">
        <f t="shared" si="140"/>
        <v>0</v>
      </c>
      <c r="AW337" s="272">
        <v>1.1773033E-6</v>
      </c>
      <c r="AX337" s="272">
        <v>3.5522083E-9</v>
      </c>
      <c r="AY337" s="272">
        <v>9.7051406E-14</v>
      </c>
      <c r="AZ337" s="273">
        <v>0</v>
      </c>
      <c r="BA337" s="273">
        <v>0</v>
      </c>
      <c r="BB337" s="272">
        <v>9.9343749999999996E-11</v>
      </c>
      <c r="BC337" s="272">
        <v>1.1090625E-6</v>
      </c>
      <c r="BD337" s="272">
        <v>2.2698542000000001E-11</v>
      </c>
      <c r="BE337" s="272">
        <v>1.2918749999999999E-9</v>
      </c>
      <c r="BF337" s="272">
        <v>1.5009582999999999E-10</v>
      </c>
      <c r="BG337" s="273">
        <v>0</v>
      </c>
      <c r="BH337" s="273">
        <v>0</v>
      </c>
      <c r="BI337" s="273">
        <v>0</v>
      </c>
      <c r="BJ337" s="273">
        <v>0</v>
      </c>
      <c r="BK337" s="273">
        <v>0</v>
      </c>
      <c r="BL337" s="273">
        <v>0</v>
      </c>
      <c r="BM337" s="273">
        <v>0</v>
      </c>
      <c r="BN337" s="273">
        <v>0</v>
      </c>
      <c r="BO337" s="273">
        <v>0</v>
      </c>
      <c r="BP337" s="273">
        <v>0</v>
      </c>
      <c r="BQ337" s="273">
        <v>0</v>
      </c>
      <c r="BR337" s="273">
        <v>0</v>
      </c>
      <c r="BS337"/>
      <c r="BT337" s="274">
        <v>5.6695271E-5</v>
      </c>
      <c r="BU337" s="274">
        <v>8.9065765999999994E-6</v>
      </c>
      <c r="BV337" s="274">
        <v>3.5373212000000002E-5</v>
      </c>
      <c r="BW337" s="274">
        <v>9.6506944000000005E-14</v>
      </c>
      <c r="BX337" s="274">
        <v>7.3366533999999999E-6</v>
      </c>
      <c r="BY337" s="121">
        <v>0</v>
      </c>
      <c r="BZ337" s="274">
        <v>3.9054620000000004E-6</v>
      </c>
      <c r="CA337" s="121">
        <v>0</v>
      </c>
      <c r="CB337" s="121">
        <v>0</v>
      </c>
      <c r="CC337" s="274">
        <v>2.8248362000000001E-11</v>
      </c>
      <c r="CD337" s="121">
        <v>0</v>
      </c>
      <c r="CE337" s="121">
        <v>0</v>
      </c>
      <c r="CF337" s="121">
        <v>0</v>
      </c>
      <c r="CG337" s="274">
        <v>1.1733381999999999E-6</v>
      </c>
      <c r="CH337" s="121">
        <v>0</v>
      </c>
      <c r="CI337" s="121">
        <v>0</v>
      </c>
      <c r="CJ337" s="121">
        <v>0</v>
      </c>
      <c r="CK337"/>
      <c r="CL337" s="322">
        <v>0</v>
      </c>
      <c r="CM337" s="322">
        <v>1.2686458</v>
      </c>
      <c r="CN337" s="322">
        <v>2.7078788000000002E-3</v>
      </c>
      <c r="CO337" s="322">
        <v>6.0937500000000002E-3</v>
      </c>
      <c r="CP337" s="322">
        <v>1.6164167000000001E-3</v>
      </c>
      <c r="CQ337" s="322">
        <v>0</v>
      </c>
      <c r="CR337" s="322">
        <v>0</v>
      </c>
      <c r="CS337" s="322">
        <v>3.7239576999999999E-4</v>
      </c>
      <c r="CT337" s="322">
        <v>0</v>
      </c>
      <c r="CU337" s="322">
        <v>0</v>
      </c>
      <c r="CW337" s="135"/>
      <c r="CX337" s="18" t="s">
        <v>861</v>
      </c>
      <c r="CY337" s="13"/>
      <c r="CZ337" s="13"/>
      <c r="DB337" s="14"/>
      <c r="DC337"/>
      <c r="DD337"/>
      <c r="DE337"/>
      <c r="DF337"/>
      <c r="DG337"/>
      <c r="DH337"/>
      <c r="DI337"/>
      <c r="DJ337"/>
      <c r="DK337"/>
      <c r="DL337"/>
      <c r="DM337"/>
      <c r="DN337"/>
    </row>
    <row r="338" spans="1:118" ht="14.4" customHeight="1">
      <c r="B338" s="278" t="s">
        <v>522</v>
      </c>
      <c r="C338" s="277" t="s">
        <v>3563</v>
      </c>
      <c r="D338" s="277" t="s">
        <v>2837</v>
      </c>
      <c r="E338" s="278"/>
      <c r="F338"/>
      <c r="G338" s="210"/>
      <c r="H338" s="210"/>
      <c r="I338" s="210"/>
      <c r="J338" s="210"/>
      <c r="K338" s="210"/>
      <c r="L338" s="210"/>
      <c r="M338" s="210"/>
      <c r="N338" s="210"/>
      <c r="O338" s="210"/>
      <c r="P338" s="210"/>
      <c r="Q338" s="210"/>
      <c r="R338" s="210"/>
      <c r="S338" s="210"/>
      <c r="T338" s="210"/>
      <c r="U338" s="210"/>
      <c r="V338" s="210"/>
      <c r="W338" s="210"/>
      <c r="X338" s="210"/>
      <c r="Y338" s="210"/>
      <c r="Z338" s="210"/>
      <c r="AA338" s="210"/>
      <c r="AB338" s="210"/>
      <c r="AC338" s="210"/>
      <c r="AD338" s="210"/>
      <c r="AE338" s="210"/>
      <c r="AF338" s="210"/>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s="186"/>
      <c r="CW338" s="164"/>
      <c r="DB338" s="23"/>
      <c r="DC338"/>
      <c r="DD338"/>
      <c r="DE338"/>
      <c r="DF338"/>
      <c r="DG338"/>
      <c r="DH338"/>
      <c r="DI338"/>
      <c r="DJ338"/>
      <c r="DK338"/>
      <c r="DL338"/>
      <c r="DM338"/>
      <c r="DN338"/>
    </row>
    <row r="339" spans="1:118" ht="14.4" customHeight="1">
      <c r="A339" t="s">
        <v>1726</v>
      </c>
      <c r="B339" s="168" t="s">
        <v>522</v>
      </c>
      <c r="C339" s="279" t="str">
        <f t="shared" si="108"/>
        <v>A.040.11.101</v>
      </c>
      <c r="D339" s="14" t="s">
        <v>2837</v>
      </c>
      <c r="E339" s="278" t="s">
        <v>1510</v>
      </c>
      <c r="F339" s="281" t="str">
        <f t="shared" si="109"/>
        <v>Blastfurnace slags</v>
      </c>
      <c r="G339" s="319">
        <f t="shared" si="118"/>
        <v>7.1377216530000003E-4</v>
      </c>
      <c r="H339" s="319">
        <f t="shared" si="119"/>
        <v>5.02955104E-5</v>
      </c>
      <c r="I339" s="319">
        <f t="shared" si="129"/>
        <v>7.0956507999999992E-5</v>
      </c>
      <c r="J339" s="319">
        <f t="shared" si="130"/>
        <v>1.9793371690000002E-4</v>
      </c>
      <c r="K339" s="319">
        <v>3.9458643000000001E-4</v>
      </c>
      <c r="L339" s="319">
        <v>3.4069494E-5</v>
      </c>
      <c r="M339" s="319">
        <v>3.1815754000000002E-5</v>
      </c>
      <c r="N339" s="319">
        <v>2.650038E-5</v>
      </c>
      <c r="O339" s="319">
        <v>9.5151216000000002E-6</v>
      </c>
      <c r="P339" s="319">
        <v>2.6251867999999998E-6</v>
      </c>
      <c r="Q339" s="319">
        <v>1.1654822000000001E-5</v>
      </c>
      <c r="R339" s="319">
        <v>5.0712599999999998E-6</v>
      </c>
      <c r="S339" s="319">
        <v>1.9471325000000001E-4</v>
      </c>
      <c r="T339" s="319">
        <v>0</v>
      </c>
      <c r="U339" s="319">
        <v>0</v>
      </c>
      <c r="V339" s="319">
        <v>0</v>
      </c>
      <c r="W339" s="319">
        <v>3.2204669000000001E-6</v>
      </c>
      <c r="X339" s="319">
        <v>0</v>
      </c>
      <c r="Y339" s="210"/>
      <c r="Z339" s="320">
        <f t="shared" si="110"/>
        <v>2.9668152631578946E-3</v>
      </c>
      <c r="AA339" s="210"/>
      <c r="AB339" s="321">
        <f t="shared" si="111"/>
        <v>3.9458643000000001E-4</v>
      </c>
      <c r="AC339" s="321">
        <f t="shared" si="112"/>
        <v>1.2125201839999999E-4</v>
      </c>
      <c r="AD339" s="321">
        <f t="shared" si="131"/>
        <v>7.4176974900000005E-5</v>
      </c>
      <c r="AE339" s="321">
        <f t="shared" si="113"/>
        <v>7.0956507999999992E-5</v>
      </c>
      <c r="AF339" s="321">
        <f t="shared" si="114"/>
        <v>1.9471325000000001E-4</v>
      </c>
      <c r="AG339"/>
      <c r="AH339" s="121">
        <v>3.3096338000000003E-2</v>
      </c>
      <c r="AI339" s="121">
        <v>3.3096338000000003E-2</v>
      </c>
      <c r="AJ339" s="121">
        <v>0</v>
      </c>
      <c r="AK339" s="121">
        <v>0</v>
      </c>
      <c r="AL339" s="121">
        <v>0</v>
      </c>
      <c r="AM339" s="121">
        <v>0</v>
      </c>
      <c r="AN339" s="121">
        <v>0</v>
      </c>
      <c r="AO339"/>
      <c r="AP339" s="283">
        <v>6.9006565000000002E-5</v>
      </c>
      <c r="AQ339" s="283">
        <v>6.4926894E-5</v>
      </c>
      <c r="AR339" s="283">
        <v>2.8195169000000002E-6</v>
      </c>
      <c r="AS339" s="283">
        <v>1.260154E-6</v>
      </c>
      <c r="AT339" s="255">
        <f t="shared" ref="AT339:AT351" si="141">AW339+AZ339+BA339+BB339+BC339+BK339+BL339+BP339</f>
        <v>3.89249970565E-9</v>
      </c>
      <c r="AU339" s="256">
        <f t="shared" ref="AU339:AU351" si="142">AX339+AY339+BD339+BE339+BF339+BG339+BH339+BI339+BJ339+BM339+BQ339+BR339</f>
        <v>1.0427207524042997E-11</v>
      </c>
      <c r="AV339" s="256">
        <f t="shared" ref="AV339:AV351" si="143">BN339+BO339</f>
        <v>1.7649215799999998E-4</v>
      </c>
      <c r="AW339" s="272">
        <v>2.7696613000000001E-9</v>
      </c>
      <c r="AX339" s="272">
        <v>8.3569719999999992E-12</v>
      </c>
      <c r="AY339" s="272">
        <v>2.2830527000000002E-16</v>
      </c>
      <c r="AZ339" s="272">
        <v>8.7971974999999997E-13</v>
      </c>
      <c r="BA339" s="273">
        <v>0</v>
      </c>
      <c r="BB339" s="272">
        <v>3.9404158999999999E-12</v>
      </c>
      <c r="BC339" s="272">
        <v>9.1837931999999996E-10</v>
      </c>
      <c r="BD339" s="272">
        <v>5.5858643000000005E-13</v>
      </c>
      <c r="BE339" s="272">
        <v>1.0511123999999999E-12</v>
      </c>
      <c r="BF339" s="272">
        <v>1.4105437E-14</v>
      </c>
      <c r="BG339" s="272">
        <v>4.4668948999999997E-17</v>
      </c>
      <c r="BH339" s="272">
        <v>6.5206185000000006E-14</v>
      </c>
      <c r="BI339" s="272">
        <v>6.8464760000000003E-16</v>
      </c>
      <c r="BJ339" s="272">
        <v>5.4476190999999995E-16</v>
      </c>
      <c r="BK339" s="272">
        <v>1.6580607000000001E-11</v>
      </c>
      <c r="BL339" s="272">
        <v>1.2061785000000001E-10</v>
      </c>
      <c r="BM339" s="273">
        <v>0</v>
      </c>
      <c r="BN339" s="272">
        <v>3.5610637999999998E-5</v>
      </c>
      <c r="BO339" s="273">
        <v>1.4088151999999999E-4</v>
      </c>
      <c r="BP339" s="272">
        <v>6.2440493E-11</v>
      </c>
      <c r="BQ339" s="272">
        <v>3.797057E-13</v>
      </c>
      <c r="BR339" s="272">
        <v>1.6988314E-17</v>
      </c>
      <c r="BS339"/>
      <c r="BT339" s="274">
        <v>1.7123100000000001E-7</v>
      </c>
      <c r="BU339" s="274">
        <v>8.5439794000000003E-9</v>
      </c>
      <c r="BV339" s="274">
        <v>8.2722681E-8</v>
      </c>
      <c r="BW339" s="274">
        <v>5.9403094000000002E-10</v>
      </c>
      <c r="BX339" s="274">
        <v>1.3727226E-8</v>
      </c>
      <c r="BY339" s="274">
        <v>2.6654088999999999E-9</v>
      </c>
      <c r="BZ339" s="274">
        <v>2.8255394E-10</v>
      </c>
      <c r="CA339" s="274">
        <v>3.8717961000000002E-9</v>
      </c>
      <c r="CB339" s="274">
        <v>3.5228159E-9</v>
      </c>
      <c r="CC339" s="274">
        <v>7.7120636000000003E-9</v>
      </c>
      <c r="CD339" s="121">
        <v>0</v>
      </c>
      <c r="CE339" s="121">
        <v>0</v>
      </c>
      <c r="CF339" s="121">
        <v>0</v>
      </c>
      <c r="CG339" s="274">
        <v>5.5227415000000004E-9</v>
      </c>
      <c r="CH339" s="274">
        <v>3.9489716999999997E-8</v>
      </c>
      <c r="CI339" s="274">
        <v>-6.3878002999999999E-9</v>
      </c>
      <c r="CJ339" s="274">
        <v>8.9637876000000002E-9</v>
      </c>
      <c r="CK339" s="4"/>
      <c r="CL339" s="323">
        <v>0</v>
      </c>
      <c r="CM339" s="323">
        <v>2.9598099000000002E-3</v>
      </c>
      <c r="CN339" s="323">
        <v>7.6678427000000001E-5</v>
      </c>
      <c r="CO339" s="323">
        <v>6.6155063999999999E-6</v>
      </c>
      <c r="CP339" s="323">
        <v>4.2625536000000001E-7</v>
      </c>
      <c r="CQ339" s="323">
        <v>2.4548877E-11</v>
      </c>
      <c r="CR339" s="323">
        <v>8.4775339E-10</v>
      </c>
      <c r="CS339" s="323">
        <v>4.9073130999999999E-7</v>
      </c>
      <c r="CT339" s="323">
        <v>9.1429528000000005E-4</v>
      </c>
      <c r="CU339" s="323">
        <v>2.0442441000000002E-3</v>
      </c>
      <c r="CV339" s="160"/>
      <c r="CW339" s="135"/>
      <c r="CX339" s="22" t="s">
        <v>745</v>
      </c>
      <c r="CY339" s="13"/>
      <c r="CZ339" s="13"/>
      <c r="DB339" s="23"/>
      <c r="DC339"/>
      <c r="DD339"/>
      <c r="DE339"/>
      <c r="DF339"/>
      <c r="DG339"/>
      <c r="DH339"/>
      <c r="DI339"/>
      <c r="DJ339"/>
      <c r="DK339"/>
      <c r="DL339"/>
      <c r="DM339"/>
      <c r="DN339"/>
    </row>
    <row r="340" spans="1:118" ht="14.4" customHeight="1">
      <c r="A340" t="s">
        <v>1727</v>
      </c>
      <c r="B340" s="168" t="s">
        <v>522</v>
      </c>
      <c r="C340" s="279" t="str">
        <f t="shared" si="108"/>
        <v>A.040.11.102</v>
      </c>
      <c r="D340" s="14" t="s">
        <v>2837</v>
      </c>
      <c r="E340" s="278" t="s">
        <v>1510</v>
      </c>
      <c r="F340" s="281" t="str">
        <f t="shared" si="109"/>
        <v>Clinker</v>
      </c>
      <c r="G340" s="319">
        <f t="shared" si="118"/>
        <v>0.1205083300129</v>
      </c>
      <c r="H340" s="319">
        <f t="shared" si="119"/>
        <v>1.9489022720000002E-3</v>
      </c>
      <c r="I340" s="319">
        <f t="shared" si="129"/>
        <v>3.3915031942999998E-3</v>
      </c>
      <c r="J340" s="319">
        <f t="shared" si="130"/>
        <v>1.8829045466E-3</v>
      </c>
      <c r="K340" s="319">
        <v>0.11328502</v>
      </c>
      <c r="L340" s="319">
        <v>1.3246186000000001E-3</v>
      </c>
      <c r="M340" s="319">
        <v>1.8963172000000001E-3</v>
      </c>
      <c r="N340" s="319">
        <v>1.6157190000000001E-3</v>
      </c>
      <c r="O340" s="319">
        <v>2.5560161E-4</v>
      </c>
      <c r="P340" s="319">
        <v>2.9900750999999999E-5</v>
      </c>
      <c r="Q340" s="319">
        <v>4.7680911000000003E-5</v>
      </c>
      <c r="R340" s="319">
        <v>1.6739076000000001E-4</v>
      </c>
      <c r="S340" s="319">
        <v>3.0593922999999997E-4</v>
      </c>
      <c r="T340" s="319">
        <v>4.8934214000000001E-4</v>
      </c>
      <c r="U340" s="319">
        <v>1.0839061E-3</v>
      </c>
      <c r="V340" s="319">
        <v>3.1766343000000001E-6</v>
      </c>
      <c r="W340" s="319">
        <v>3.7170766000000002E-6</v>
      </c>
      <c r="X340" s="319">
        <v>0</v>
      </c>
      <c r="Y340" s="210"/>
      <c r="Z340" s="320">
        <f t="shared" si="110"/>
        <v>0.85176706766917287</v>
      </c>
      <c r="AA340" s="210"/>
      <c r="AB340" s="321">
        <f t="shared" si="111"/>
        <v>0.11328502</v>
      </c>
      <c r="AC340" s="321">
        <f t="shared" si="112"/>
        <v>5.3372288320000013E-3</v>
      </c>
      <c r="AD340" s="321">
        <f t="shared" si="131"/>
        <v>3.8813857766000002E-3</v>
      </c>
      <c r="AE340" s="321">
        <f t="shared" si="113"/>
        <v>3.3915031942999998E-3</v>
      </c>
      <c r="AF340" s="321">
        <f t="shared" si="114"/>
        <v>1.38984533E-3</v>
      </c>
      <c r="AG340"/>
      <c r="AH340" s="121">
        <v>4.7674973999999999</v>
      </c>
      <c r="AI340" s="121">
        <v>4.5280791999999996</v>
      </c>
      <c r="AJ340" s="121">
        <v>0.14693772999999999</v>
      </c>
      <c r="AK340" s="121">
        <v>0</v>
      </c>
      <c r="AL340" s="121">
        <v>1.0069397000000001E-2</v>
      </c>
      <c r="AM340" s="121">
        <v>5.0697193000000002E-2</v>
      </c>
      <c r="AN340" s="121">
        <v>3.1713854999999999E-2</v>
      </c>
      <c r="AO340"/>
      <c r="AP340" s="282">
        <v>1.4949904E-2</v>
      </c>
      <c r="AQ340" s="282">
        <v>1.4034362E-2</v>
      </c>
      <c r="AR340" s="282">
        <v>6.7228800000000005E-4</v>
      </c>
      <c r="AS340" s="282">
        <v>2.4325392999999999E-4</v>
      </c>
      <c r="AT340" s="255">
        <f t="shared" si="141"/>
        <v>8.413886082085001E-7</v>
      </c>
      <c r="AU340" s="256">
        <f t="shared" si="142"/>
        <v>2.4862722021272532E-9</v>
      </c>
      <c r="AV340" s="256">
        <f t="shared" si="143"/>
        <v>3.4069177930999998E-2</v>
      </c>
      <c r="AW340" s="272">
        <v>7.9471508999999999E-7</v>
      </c>
      <c r="AX340" s="272">
        <v>2.3980053999999999E-9</v>
      </c>
      <c r="AY340" s="272">
        <v>6.5510045999999995E-14</v>
      </c>
      <c r="AZ340" s="272">
        <v>2.0076381999999999E-11</v>
      </c>
      <c r="BA340" s="272">
        <v>2.4280994999999998E-12</v>
      </c>
      <c r="BB340" s="272">
        <v>2.4025054E-10</v>
      </c>
      <c r="BC340" s="272">
        <v>4.5664318999999997E-8</v>
      </c>
      <c r="BD340" s="272">
        <v>3.4719190000000002E-11</v>
      </c>
      <c r="BE340" s="272">
        <v>4.8071980000000001E-11</v>
      </c>
      <c r="BF340" s="272">
        <v>4.6123173E-14</v>
      </c>
      <c r="BG340" s="272">
        <v>2.9614057000000001E-16</v>
      </c>
      <c r="BH340" s="272">
        <v>1.3516007E-13</v>
      </c>
      <c r="BI340" s="272">
        <v>4.2761379999999997E-15</v>
      </c>
      <c r="BJ340" s="272">
        <v>3.4625516999999999E-15</v>
      </c>
      <c r="BK340" s="272">
        <v>3.0925460000000001E-10</v>
      </c>
      <c r="BL340" s="272">
        <v>3.6512051000000002E-10</v>
      </c>
      <c r="BM340" s="272">
        <v>4.7825264999999998E-12</v>
      </c>
      <c r="BN340" s="272">
        <v>4.4187931000000002E-5</v>
      </c>
      <c r="BO340" s="273">
        <v>3.4024989999999998E-2</v>
      </c>
      <c r="BP340" s="272">
        <v>7.2069076999999994E-11</v>
      </c>
      <c r="BQ340" s="272">
        <v>4.3825789999999999E-13</v>
      </c>
      <c r="BR340" s="272">
        <v>1.9607983E-17</v>
      </c>
      <c r="BS340"/>
      <c r="BT340" s="274">
        <v>3.0943077999999998E-5</v>
      </c>
      <c r="BU340" s="274">
        <v>4.0866810000000001E-7</v>
      </c>
      <c r="BV340" s="274">
        <v>2.3749524999999999E-5</v>
      </c>
      <c r="BW340" s="274">
        <v>1.9699798E-8</v>
      </c>
      <c r="BX340" s="274">
        <v>4.5304186000000001E-7</v>
      </c>
      <c r="BY340" s="274">
        <v>1.5162476000000001E-7</v>
      </c>
      <c r="BZ340" s="274">
        <v>4.2087173000000002E-10</v>
      </c>
      <c r="CA340" s="274">
        <v>2.3228429000000001E-7</v>
      </c>
      <c r="CB340" s="274">
        <v>4.0124702999999998E-8</v>
      </c>
      <c r="CC340" s="274">
        <v>3.1550735999999998E-8</v>
      </c>
      <c r="CD340" s="274">
        <v>1.8247958999999999E-8</v>
      </c>
      <c r="CE340" s="274">
        <v>3.2253897000000001E-9</v>
      </c>
      <c r="CF340" s="274">
        <v>3.218671E-10</v>
      </c>
      <c r="CG340" s="274">
        <v>3.7592823999999997E-7</v>
      </c>
      <c r="CH340" s="274">
        <v>5.4296650999999999E-6</v>
      </c>
      <c r="CI340" s="274">
        <v>1.8402878E-8</v>
      </c>
      <c r="CJ340" s="274">
        <v>1.0346041E-8</v>
      </c>
      <c r="CK340" s="4"/>
      <c r="CL340" s="323">
        <v>5.3402377999999997E-10</v>
      </c>
      <c r="CM340" s="323">
        <v>0.84831941</v>
      </c>
      <c r="CN340" s="323">
        <v>4.5515240000000004E-3</v>
      </c>
      <c r="CO340" s="323">
        <v>3.1719436E-4</v>
      </c>
      <c r="CP340" s="323">
        <v>1.2572891E-5</v>
      </c>
      <c r="CQ340" s="323">
        <v>5.1575985999999998E-10</v>
      </c>
      <c r="CR340" s="323">
        <v>2.3760596E-9</v>
      </c>
      <c r="CS340" s="323">
        <v>1.6412754000000001E-5</v>
      </c>
      <c r="CT340" s="323">
        <v>7.4947377999999999E-3</v>
      </c>
      <c r="CU340" s="323">
        <v>0.57747219000000005</v>
      </c>
      <c r="CW340" s="135"/>
      <c r="CX340" s="22" t="s">
        <v>862</v>
      </c>
      <c r="CY340" s="13"/>
      <c r="CZ340" s="13"/>
      <c r="DB340" s="14"/>
      <c r="DC340"/>
      <c r="DD340"/>
      <c r="DE340"/>
      <c r="DF340"/>
      <c r="DG340"/>
      <c r="DH340"/>
      <c r="DI340"/>
      <c r="DJ340"/>
      <c r="DK340"/>
      <c r="DL340"/>
      <c r="DM340"/>
      <c r="DN340"/>
    </row>
    <row r="341" spans="1:118" ht="14.4" customHeight="1">
      <c r="A341" t="s">
        <v>1728</v>
      </c>
      <c r="B341" s="168" t="s">
        <v>522</v>
      </c>
      <c r="C341" s="279" t="str">
        <f t="shared" si="108"/>
        <v>A.040.11.103</v>
      </c>
      <c r="D341" s="14" t="s">
        <v>2837</v>
      </c>
      <c r="E341" s="278" t="s">
        <v>1510</v>
      </c>
      <c r="F341" s="281" t="str">
        <f t="shared" si="109"/>
        <v>Crushed concrete aggregate (recycled)</v>
      </c>
      <c r="G341" s="319">
        <f t="shared" si="118"/>
        <v>2.2126942459000003E-3</v>
      </c>
      <c r="H341" s="319">
        <f t="shared" si="119"/>
        <v>9.2499580999999992E-5</v>
      </c>
      <c r="I341" s="319">
        <f t="shared" si="129"/>
        <v>1.6764467249999999E-4</v>
      </c>
      <c r="J341" s="319">
        <f t="shared" si="130"/>
        <v>8.826217924000001E-4</v>
      </c>
      <c r="K341" s="319">
        <v>1.0699282E-3</v>
      </c>
      <c r="L341" s="319">
        <v>6.157239E-5</v>
      </c>
      <c r="M341" s="319">
        <v>8.6290122000000003E-5</v>
      </c>
      <c r="N341" s="319">
        <v>5.8265476999999997E-5</v>
      </c>
      <c r="O341" s="319">
        <v>1.0543227E-5</v>
      </c>
      <c r="P341" s="319">
        <v>1.6935970000000001E-6</v>
      </c>
      <c r="Q341" s="319">
        <v>2.1997279999999999E-5</v>
      </c>
      <c r="R341" s="319">
        <v>1.6711723000000001E-5</v>
      </c>
      <c r="S341" s="319">
        <v>8.6950657000000003E-5</v>
      </c>
      <c r="T341" s="319">
        <v>7.8995552000000004E-4</v>
      </c>
      <c r="U341" s="319">
        <v>4.2398053999999997E-6</v>
      </c>
      <c r="V341" s="319">
        <v>3.0704374999999999E-6</v>
      </c>
      <c r="W341" s="319">
        <v>1.47581E-6</v>
      </c>
      <c r="X341" s="319">
        <v>0</v>
      </c>
      <c r="Y341" s="210"/>
      <c r="Z341" s="320">
        <f t="shared" si="110"/>
        <v>8.044572932330827E-3</v>
      </c>
      <c r="AA341" s="210"/>
      <c r="AB341" s="321">
        <f t="shared" si="111"/>
        <v>1.0699282E-3</v>
      </c>
      <c r="AC341" s="321">
        <f t="shared" si="112"/>
        <v>2.5707381600000002E-4</v>
      </c>
      <c r="AD341" s="321">
        <f t="shared" si="131"/>
        <v>9.5600556500000013E-4</v>
      </c>
      <c r="AE341" s="321">
        <f t="shared" si="113"/>
        <v>1.6764467249999999E-4</v>
      </c>
      <c r="AF341" s="321">
        <f t="shared" si="114"/>
        <v>9.1190462400000003E-5</v>
      </c>
      <c r="AG341"/>
      <c r="AH341" s="121">
        <v>0.11822249999999999</v>
      </c>
      <c r="AI341" s="121">
        <v>0.11481374</v>
      </c>
      <c r="AJ341" s="121">
        <v>5.7479715999999995E-4</v>
      </c>
      <c r="AK341" s="121">
        <v>0</v>
      </c>
      <c r="AL341" s="274">
        <v>5.1174029000000001E-5</v>
      </c>
      <c r="AM341" s="274">
        <v>2.6643522000000001E-3</v>
      </c>
      <c r="AN341" s="121">
        <v>1.1844147000000001E-4</v>
      </c>
      <c r="AO341"/>
      <c r="AP341" s="282">
        <v>1.7720680000000001E-4</v>
      </c>
      <c r="AQ341" s="282">
        <v>1.6124280999999999E-4</v>
      </c>
      <c r="AR341" s="283">
        <v>8.5163400999999994E-6</v>
      </c>
      <c r="AS341" s="283">
        <v>7.4476538999999999E-6</v>
      </c>
      <c r="AT341" s="255">
        <f t="shared" si="141"/>
        <v>9.6668352209000005E-9</v>
      </c>
      <c r="AU341" s="256">
        <f t="shared" si="142"/>
        <v>3.14953408763531E-11</v>
      </c>
      <c r="AV341" s="256">
        <f t="shared" si="143"/>
        <v>1.0430887469999998E-3</v>
      </c>
      <c r="AW341" s="272">
        <v>7.5205292000000005E-9</v>
      </c>
      <c r="AX341" s="272">
        <v>2.2692909E-11</v>
      </c>
      <c r="AY341" s="272">
        <v>6.1992137999999997E-16</v>
      </c>
      <c r="AZ341" s="272">
        <v>1.0852042999999999E-12</v>
      </c>
      <c r="BA341" s="272">
        <v>1.7229100000000001E-14</v>
      </c>
      <c r="BB341" s="272">
        <v>8.6638407999999996E-12</v>
      </c>
      <c r="BC341" s="272">
        <v>1.8714688E-9</v>
      </c>
      <c r="BD341" s="272">
        <v>1.2514384999999999E-12</v>
      </c>
      <c r="BE341" s="272">
        <v>2.247186E-12</v>
      </c>
      <c r="BF341" s="272">
        <v>1.0476719000000001E-14</v>
      </c>
      <c r="BG341" s="272">
        <v>1.7998238000000001E-16</v>
      </c>
      <c r="BH341" s="272">
        <v>3.2189855000000001E-14</v>
      </c>
      <c r="BI341" s="272">
        <v>5.5371982999999998E-16</v>
      </c>
      <c r="BJ341" s="272">
        <v>7.3294371999999996E-16</v>
      </c>
      <c r="BK341" s="272">
        <v>9.2468866999999997E-12</v>
      </c>
      <c r="BL341" s="272">
        <v>2.2721016E-10</v>
      </c>
      <c r="BM341" s="272">
        <v>5.085043E-12</v>
      </c>
      <c r="BN341" s="272">
        <v>1.5664047E-5</v>
      </c>
      <c r="BO341" s="273">
        <v>1.0274246999999999E-3</v>
      </c>
      <c r="BP341" s="272">
        <v>2.8613900000000001E-11</v>
      </c>
      <c r="BQ341" s="272">
        <v>1.7400344999999999E-13</v>
      </c>
      <c r="BR341" s="272">
        <v>7.7850430999999992E-18</v>
      </c>
      <c r="BS341"/>
      <c r="BT341" s="274">
        <v>4.5362952000000003E-7</v>
      </c>
      <c r="BU341" s="274">
        <v>1.8546023E-8</v>
      </c>
      <c r="BV341" s="274">
        <v>2.2430404999999999E-7</v>
      </c>
      <c r="BW341" s="274">
        <v>1.9585309000000001E-9</v>
      </c>
      <c r="BX341" s="274">
        <v>1.8297388E-8</v>
      </c>
      <c r="BY341" s="274">
        <v>6.0463520999999998E-9</v>
      </c>
      <c r="BZ341" s="274">
        <v>2.132335E-10</v>
      </c>
      <c r="CA341" s="274">
        <v>9.8844513999999993E-9</v>
      </c>
      <c r="CB341" s="274">
        <v>2.2726879000000001E-9</v>
      </c>
      <c r="CC341" s="274">
        <v>1.4555728000000001E-8</v>
      </c>
      <c r="CD341" s="274">
        <v>1.2603138999999999E-10</v>
      </c>
      <c r="CE341" s="274">
        <v>3.3150920000000002E-9</v>
      </c>
      <c r="CF341" s="274">
        <v>2.1010221999999999E-12</v>
      </c>
      <c r="CG341" s="274">
        <v>1.3449100999999999E-8</v>
      </c>
      <c r="CH341" s="274">
        <v>1.3844482E-7</v>
      </c>
      <c r="CI341" s="274">
        <v>-1.8937921000000002E-9</v>
      </c>
      <c r="CJ341" s="274">
        <v>4.1077337999999998E-9</v>
      </c>
      <c r="CK341" s="4"/>
      <c r="CL341" s="323">
        <v>3.4522605E-12</v>
      </c>
      <c r="CM341" s="323">
        <v>8.0065065999999994E-3</v>
      </c>
      <c r="CN341" s="323">
        <v>1.9460741E-4</v>
      </c>
      <c r="CO341" s="323">
        <v>1.3808463E-5</v>
      </c>
      <c r="CP341" s="323">
        <v>9.621499799999999E-7</v>
      </c>
      <c r="CQ341" s="323">
        <v>2.9881740000000001E-11</v>
      </c>
      <c r="CR341" s="323">
        <v>1.5667003000000001E-9</v>
      </c>
      <c r="CS341" s="323">
        <v>6.5993149000000001E-7</v>
      </c>
      <c r="CT341" s="323">
        <v>1.2119628000000001E-3</v>
      </c>
      <c r="CU341" s="323">
        <v>1.4381286E-2</v>
      </c>
      <c r="CV341" s="146"/>
      <c r="CW341" s="135"/>
      <c r="CX341" s="22" t="s">
        <v>863</v>
      </c>
      <c r="CY341" s="13"/>
      <c r="CZ341" s="13"/>
      <c r="DB341" s="23"/>
      <c r="DC341"/>
      <c r="DD341"/>
      <c r="DE341"/>
      <c r="DF341"/>
      <c r="DG341"/>
      <c r="DH341"/>
      <c r="DI341"/>
      <c r="DJ341"/>
      <c r="DK341"/>
      <c r="DL341"/>
      <c r="DM341"/>
      <c r="DN341"/>
    </row>
    <row r="342" spans="1:118" ht="14.4" customHeight="1">
      <c r="A342" t="s">
        <v>1729</v>
      </c>
      <c r="B342" s="168" t="s">
        <v>522</v>
      </c>
      <c r="C342" s="279" t="str">
        <f t="shared" si="108"/>
        <v>A.040.11.104</v>
      </c>
      <c r="D342" s="14" t="s">
        <v>2837</v>
      </c>
      <c r="E342" s="278" t="s">
        <v>1510</v>
      </c>
      <c r="F342" s="281" t="str">
        <f t="shared" si="109"/>
        <v>Gravel</v>
      </c>
      <c r="G342" s="319">
        <f t="shared" si="118"/>
        <v>1.7040673681E-3</v>
      </c>
      <c r="H342" s="319">
        <f t="shared" si="119"/>
        <v>4.8046750199999995E-5</v>
      </c>
      <c r="I342" s="319">
        <f t="shared" si="129"/>
        <v>1.208704701E-4</v>
      </c>
      <c r="J342" s="319">
        <f t="shared" si="130"/>
        <v>6.9034272779999999E-4</v>
      </c>
      <c r="K342" s="319">
        <v>8.4480741999999999E-4</v>
      </c>
      <c r="L342" s="319">
        <v>6.3898462999999997E-5</v>
      </c>
      <c r="M342" s="319">
        <v>4.0611707000000002E-5</v>
      </c>
      <c r="N342" s="319">
        <v>2.1891554E-5</v>
      </c>
      <c r="O342" s="319">
        <v>5.8695724000000004E-6</v>
      </c>
      <c r="P342" s="319">
        <v>1.5180608E-6</v>
      </c>
      <c r="Q342" s="319">
        <v>1.8767562999999998E-5</v>
      </c>
      <c r="R342" s="319">
        <v>1.382824E-5</v>
      </c>
      <c r="S342" s="319">
        <v>8.1604352999999999E-5</v>
      </c>
      <c r="T342" s="319">
        <v>6.0568983000000001E-4</v>
      </c>
      <c r="U342" s="319">
        <v>1.7049584000000001E-6</v>
      </c>
      <c r="V342" s="319">
        <v>2.5320601E-6</v>
      </c>
      <c r="W342" s="319">
        <v>1.3435863999999999E-6</v>
      </c>
      <c r="X342" s="319">
        <v>0</v>
      </c>
      <c r="Y342" s="210"/>
      <c r="Z342" s="320">
        <f t="shared" si="110"/>
        <v>6.3519354887218039E-3</v>
      </c>
      <c r="AA342" s="210"/>
      <c r="AB342" s="321">
        <f t="shared" si="111"/>
        <v>8.4480741999999999E-4</v>
      </c>
      <c r="AC342" s="321">
        <f t="shared" si="112"/>
        <v>1.6638516020000001E-4</v>
      </c>
      <c r="AD342" s="321">
        <f t="shared" si="131"/>
        <v>7.2537182639999991E-4</v>
      </c>
      <c r="AE342" s="321">
        <f t="shared" si="113"/>
        <v>1.208704701E-4</v>
      </c>
      <c r="AF342" s="321">
        <f t="shared" si="114"/>
        <v>8.3309311399999995E-5</v>
      </c>
      <c r="AG342"/>
      <c r="AH342" s="121">
        <v>8.9628763E-2</v>
      </c>
      <c r="AI342" s="121">
        <v>8.7186387000000004E-2</v>
      </c>
      <c r="AJ342" s="121">
        <v>2.3114945000000001E-4</v>
      </c>
      <c r="AK342" s="121">
        <v>0</v>
      </c>
      <c r="AL342" s="121">
        <v>0</v>
      </c>
      <c r="AM342" s="274">
        <v>2.1491701999999998E-3</v>
      </c>
      <c r="AN342" s="274">
        <v>6.2056218999999996E-5</v>
      </c>
      <c r="AP342" s="282">
        <v>1.3994664E-4</v>
      </c>
      <c r="AQ342" s="282">
        <v>1.2763999E-4</v>
      </c>
      <c r="AR342" s="283">
        <v>6.6466961000000001E-6</v>
      </c>
      <c r="AS342" s="283">
        <v>5.6599527999999999E-6</v>
      </c>
      <c r="AT342" s="255">
        <f t="shared" si="141"/>
        <v>7.652277511684001E-9</v>
      </c>
      <c r="AU342" s="256">
        <f t="shared" si="142"/>
        <v>2.4580976839755204E-11</v>
      </c>
      <c r="AV342" s="256">
        <f t="shared" si="143"/>
        <v>7.9271047700000001E-4</v>
      </c>
      <c r="AW342" s="272">
        <v>5.9330931E-9</v>
      </c>
      <c r="AX342" s="272">
        <v>1.7902654000000001E-11</v>
      </c>
      <c r="AY342" s="272">
        <v>4.8907084000000002E-16</v>
      </c>
      <c r="AZ342" s="272">
        <v>9.2333943999999998E-13</v>
      </c>
      <c r="BA342" s="272">
        <v>1.1901344E-14</v>
      </c>
      <c r="BB342" s="272">
        <v>3.2551774E-12</v>
      </c>
      <c r="BC342" s="272">
        <v>1.4857781E-9</v>
      </c>
      <c r="BD342" s="272">
        <v>4.7372724999999997E-13</v>
      </c>
      <c r="BE342" s="272">
        <v>1.8108956E-12</v>
      </c>
      <c r="BF342" s="272">
        <v>9.2723487999999995E-15</v>
      </c>
      <c r="BG342" s="272">
        <v>1.5060907999999999E-16</v>
      </c>
      <c r="BH342" s="272">
        <v>3.0369349999999998E-14</v>
      </c>
      <c r="BI342" s="272">
        <v>4.8978965999999998E-16</v>
      </c>
      <c r="BJ342" s="272">
        <v>6.3101380999999998E-16</v>
      </c>
      <c r="BK342" s="272">
        <v>8.2852715000000004E-12</v>
      </c>
      <c r="BL342" s="272">
        <v>1.948803E-10</v>
      </c>
      <c r="BM342" s="272">
        <v>4.1938766E-12</v>
      </c>
      <c r="BN342" s="272">
        <v>1.4926927E-5</v>
      </c>
      <c r="BO342" s="273">
        <v>7.7778354999999996E-4</v>
      </c>
      <c r="BP342" s="272">
        <v>2.6050322000000002E-11</v>
      </c>
      <c r="BQ342" s="272">
        <v>1.5841411999999999E-13</v>
      </c>
      <c r="BR342" s="272">
        <v>7.0875652000000001E-18</v>
      </c>
      <c r="BS342"/>
      <c r="BT342" s="274">
        <v>3.4423823999999999E-7</v>
      </c>
      <c r="BU342" s="274">
        <v>1.3748718999999999E-8</v>
      </c>
      <c r="BV342" s="274">
        <v>1.7710882000000001E-7</v>
      </c>
      <c r="BW342" s="274">
        <v>1.620493E-9</v>
      </c>
      <c r="BX342" s="274">
        <v>1.5291131E-8</v>
      </c>
      <c r="BY342" s="274">
        <v>2.5252196E-9</v>
      </c>
      <c r="BZ342" s="274">
        <v>1.9402128000000001E-10</v>
      </c>
      <c r="CA342" s="274">
        <v>4.4056747000000004E-9</v>
      </c>
      <c r="CB342" s="274">
        <v>2.0371307000000002E-9</v>
      </c>
      <c r="CC342" s="274">
        <v>1.2418606E-8</v>
      </c>
      <c r="CD342" s="274">
        <v>8.6630725999999995E-11</v>
      </c>
      <c r="CE342" s="274">
        <v>2.7340062999999998E-9</v>
      </c>
      <c r="CF342" s="274">
        <v>1.1862672E-12</v>
      </c>
      <c r="CG342" s="274">
        <v>5.7355811999999997E-9</v>
      </c>
      <c r="CH342" s="274">
        <v>1.0506621E-7</v>
      </c>
      <c r="CI342" s="274">
        <v>-2.4749052999999998E-9</v>
      </c>
      <c r="CJ342" s="274">
        <v>3.7397135000000004E-9</v>
      </c>
      <c r="CK342" s="4"/>
      <c r="CL342" s="323">
        <v>1.9681640999999999E-12</v>
      </c>
      <c r="CM342" s="323">
        <v>6.3266355000000003E-3</v>
      </c>
      <c r="CN342" s="323">
        <v>5.9793892999999998E-5</v>
      </c>
      <c r="CO342" s="323">
        <v>9.7662424999999994E-6</v>
      </c>
      <c r="CP342" s="323">
        <v>6.1801626999999999E-7</v>
      </c>
      <c r="CQ342" s="323">
        <v>2.5768709E-11</v>
      </c>
      <c r="CR342" s="323">
        <v>1.3444783E-9</v>
      </c>
      <c r="CS342" s="323">
        <v>5.9838823000000004E-7</v>
      </c>
      <c r="CT342" s="323">
        <v>1.0454322000000001E-3</v>
      </c>
      <c r="CU342" s="323">
        <v>1.0776545E-2</v>
      </c>
      <c r="CV342" s="146"/>
      <c r="CW342" s="135"/>
      <c r="CX342" s="22" t="s">
        <v>864</v>
      </c>
      <c r="CY342" s="13"/>
      <c r="CZ342" s="13"/>
      <c r="DB342" s="23"/>
      <c r="DC342"/>
      <c r="DD342"/>
      <c r="DE342"/>
      <c r="DF342"/>
      <c r="DG342"/>
      <c r="DH342"/>
      <c r="DI342"/>
      <c r="DJ342"/>
      <c r="DK342"/>
      <c r="DL342"/>
      <c r="DM342"/>
      <c r="DN342"/>
    </row>
    <row r="343" spans="1:118" ht="14.4" customHeight="1">
      <c r="A343" t="s">
        <v>1730</v>
      </c>
      <c r="B343" s="168" t="s">
        <v>522</v>
      </c>
      <c r="C343" s="279" t="str">
        <f t="shared" si="108"/>
        <v>A.040.11.105</v>
      </c>
      <c r="D343" s="14" t="s">
        <v>2837</v>
      </c>
      <c r="E343" s="278" t="s">
        <v>1510</v>
      </c>
      <c r="F343" s="281" t="str">
        <f t="shared" si="109"/>
        <v>Ground (earthmoving)</v>
      </c>
      <c r="G343" s="319">
        <f t="shared" si="118"/>
        <v>6.0774563815999996E-5</v>
      </c>
      <c r="H343" s="319">
        <f t="shared" si="119"/>
        <v>1.188447915E-6</v>
      </c>
      <c r="I343" s="319">
        <f t="shared" si="129"/>
        <v>3.0292520699999999E-6</v>
      </c>
      <c r="J343" s="319">
        <f t="shared" si="130"/>
        <v>2.6689097830999996E-5</v>
      </c>
      <c r="K343" s="319">
        <v>2.9867765999999999E-5</v>
      </c>
      <c r="L343" s="319">
        <v>1.2032093E-6</v>
      </c>
      <c r="M343" s="319">
        <v>1.2005134000000001E-6</v>
      </c>
      <c r="N343" s="319">
        <v>4.7582687000000002E-7</v>
      </c>
      <c r="O343" s="319">
        <v>8.3428790999999995E-8</v>
      </c>
      <c r="P343" s="319">
        <v>1.8567824000000001E-8</v>
      </c>
      <c r="Q343" s="319">
        <v>6.1062443000000003E-7</v>
      </c>
      <c r="R343" s="319">
        <v>5.1433758000000005E-7</v>
      </c>
      <c r="S343" s="319">
        <v>1.6227031E-8</v>
      </c>
      <c r="T343" s="319">
        <v>2.6597999999999998E-5</v>
      </c>
      <c r="U343" s="319">
        <v>7.4870799999999998E-8</v>
      </c>
      <c r="V343" s="319">
        <v>1.1119179E-7</v>
      </c>
      <c r="W343" s="319">
        <v>0</v>
      </c>
      <c r="X343" s="319">
        <v>0</v>
      </c>
      <c r="Y343" s="210"/>
      <c r="Z343" s="320">
        <f t="shared" si="110"/>
        <v>2.245696691729323E-4</v>
      </c>
      <c r="AA343" s="210"/>
      <c r="AB343" s="321">
        <f t="shared" si="111"/>
        <v>2.9867765999999999E-5</v>
      </c>
      <c r="AC343" s="321">
        <f t="shared" si="112"/>
        <v>4.1065081949999997E-6</v>
      </c>
      <c r="AD343" s="321">
        <f t="shared" si="131"/>
        <v>2.9516060279999999E-5</v>
      </c>
      <c r="AE343" s="321">
        <f t="shared" si="113"/>
        <v>3.0292520699999999E-6</v>
      </c>
      <c r="AF343" s="321">
        <f t="shared" si="114"/>
        <v>9.1097830999999995E-8</v>
      </c>
      <c r="AG343"/>
      <c r="AH343" s="121">
        <v>3.3295656999999998E-3</v>
      </c>
      <c r="AI343" s="121">
        <v>3.2223122999999998E-3</v>
      </c>
      <c r="AJ343" s="274">
        <v>1.0150597000000001E-5</v>
      </c>
      <c r="AK343" s="121">
        <v>0</v>
      </c>
      <c r="AL343" s="121">
        <v>0</v>
      </c>
      <c r="AM343" s="274">
        <v>9.4377724999999998E-5</v>
      </c>
      <c r="AN343" s="274">
        <v>2.7251097999999999E-6</v>
      </c>
      <c r="AP343" s="283">
        <v>4.5790584999999997E-6</v>
      </c>
      <c r="AQ343" s="283">
        <v>4.1189796000000004E-6</v>
      </c>
      <c r="AR343" s="283">
        <v>2.3461729999999999E-7</v>
      </c>
      <c r="AS343" s="283">
        <v>2.2546162000000001E-7</v>
      </c>
      <c r="AT343" s="255">
        <f t="shared" si="141"/>
        <v>2.4694122234143997E-10</v>
      </c>
      <c r="AU343" s="256">
        <f t="shared" si="142"/>
        <v>8.6766754572330001E-13</v>
      </c>
      <c r="AV343" s="256">
        <f t="shared" si="143"/>
        <v>3.1577257637699999E-5</v>
      </c>
      <c r="AW343" s="272">
        <v>2.0978969E-10</v>
      </c>
      <c r="AX343" s="272">
        <v>6.3302922999999998E-13</v>
      </c>
      <c r="AY343" s="272">
        <v>1.7293187999999999E-17</v>
      </c>
      <c r="AZ343" s="272">
        <v>2.4429917999999999E-14</v>
      </c>
      <c r="BA343" s="272">
        <v>5.2263043999999999E-16</v>
      </c>
      <c r="BB343" s="272">
        <v>7.0754698999999995E-14</v>
      </c>
      <c r="BC343" s="272">
        <v>3.0647691999999998E-11</v>
      </c>
      <c r="BD343" s="272">
        <v>1.0569278E-14</v>
      </c>
      <c r="BE343" s="272">
        <v>3.9563422E-14</v>
      </c>
      <c r="BF343" s="272">
        <v>1.4875838999999999E-16</v>
      </c>
      <c r="BG343" s="272">
        <v>5.7954088999999998E-18</v>
      </c>
      <c r="BH343" s="272">
        <v>1.3899408E-16</v>
      </c>
      <c r="BI343" s="272">
        <v>8.9650884E-18</v>
      </c>
      <c r="BJ343" s="272">
        <v>1.7729567999999999E-17</v>
      </c>
      <c r="BK343" s="272">
        <v>6.0065094000000003E-14</v>
      </c>
      <c r="BL343" s="272">
        <v>6.3480679999999997E-12</v>
      </c>
      <c r="BM343" s="272">
        <v>1.8416808E-13</v>
      </c>
      <c r="BN343" s="272">
        <v>3.0776376999999998E-9</v>
      </c>
      <c r="BO343" s="272">
        <v>3.1574179999999999E-5</v>
      </c>
      <c r="BP343" s="273">
        <v>0</v>
      </c>
      <c r="BQ343" s="273">
        <v>0</v>
      </c>
      <c r="BR343" s="273">
        <v>0</v>
      </c>
      <c r="BS343"/>
      <c r="BT343" s="274">
        <v>1.1709739E-8</v>
      </c>
      <c r="BU343" s="274">
        <v>3.0449515999999998E-10</v>
      </c>
      <c r="BV343" s="274">
        <v>6.2615982000000002E-9</v>
      </c>
      <c r="BW343" s="274">
        <v>6.0278475000000003E-11</v>
      </c>
      <c r="BX343" s="274">
        <v>3.0242443000000001E-10</v>
      </c>
      <c r="BY343" s="274">
        <v>6.2058854000000001E-11</v>
      </c>
      <c r="BZ343" s="274">
        <v>3.3435392000000001E-12</v>
      </c>
      <c r="CA343" s="274">
        <v>1.2253431000000001E-10</v>
      </c>
      <c r="CB343" s="274">
        <v>2.4916712999999999E-11</v>
      </c>
      <c r="CC343" s="274">
        <v>4.0405373999999998E-10</v>
      </c>
      <c r="CD343" s="274">
        <v>3.8042641000000001E-12</v>
      </c>
      <c r="CE343" s="274">
        <v>1.2005996999999999E-10</v>
      </c>
      <c r="CF343" s="274">
        <v>5.2093224000000002E-14</v>
      </c>
      <c r="CG343" s="274">
        <v>1.4142366000000001E-10</v>
      </c>
      <c r="CH343" s="274">
        <v>3.8903471000000002E-9</v>
      </c>
      <c r="CI343" s="274">
        <v>8.3479763000000004E-12</v>
      </c>
      <c r="CJ343" s="121">
        <v>0</v>
      </c>
      <c r="CK343"/>
      <c r="CL343" s="322">
        <v>8.6429104999999995E-14</v>
      </c>
      <c r="CM343" s="322">
        <v>2.23587E-4</v>
      </c>
      <c r="CN343" s="322">
        <v>1.2209495E-6</v>
      </c>
      <c r="CO343" s="322">
        <v>2.1001701E-7</v>
      </c>
      <c r="CP343" s="322">
        <v>1.9329939999999999E-8</v>
      </c>
      <c r="CQ343" s="322">
        <v>6.8183975999999999E-13</v>
      </c>
      <c r="CR343" s="322">
        <v>4.3509277000000003E-11</v>
      </c>
      <c r="CS343" s="322">
        <v>1.1319136000000001E-8</v>
      </c>
      <c r="CT343" s="322">
        <v>2.9157992999999999E-5</v>
      </c>
      <c r="CU343" s="322">
        <v>4.3578424E-4</v>
      </c>
      <c r="CV343" s="146"/>
      <c r="CW343" s="135"/>
      <c r="CX343" s="22" t="s">
        <v>865</v>
      </c>
      <c r="CY343" s="13"/>
      <c r="CZ343" s="13"/>
      <c r="DB343" s="23"/>
      <c r="DC343"/>
      <c r="DD343"/>
      <c r="DE343"/>
      <c r="DF343"/>
      <c r="DG343"/>
      <c r="DH343"/>
      <c r="DI343"/>
      <c r="DJ343"/>
      <c r="DK343"/>
      <c r="DL343"/>
      <c r="DM343"/>
      <c r="DN343"/>
    </row>
    <row r="344" spans="1:118" ht="14.4" customHeight="1">
      <c r="A344" t="s">
        <v>1731</v>
      </c>
      <c r="B344" s="168" t="s">
        <v>522</v>
      </c>
      <c r="C344" s="279" t="str">
        <f t="shared" si="108"/>
        <v>A.040.11.106</v>
      </c>
      <c r="D344" s="14" t="s">
        <v>2837</v>
      </c>
      <c r="E344" s="278" t="s">
        <v>1510</v>
      </c>
      <c r="F344" s="281" t="str">
        <f t="shared" si="109"/>
        <v>Linoleum</v>
      </c>
      <c r="G344" s="319">
        <f t="shared" si="118"/>
        <v>0.88985755327600002</v>
      </c>
      <c r="H344" s="319">
        <f t="shared" si="119"/>
        <v>3.3527940970000003E-2</v>
      </c>
      <c r="I344" s="319">
        <f t="shared" si="129"/>
        <v>7.9422610199999993E-2</v>
      </c>
      <c r="J344" s="319">
        <f t="shared" si="130"/>
        <v>0.56547493210600008</v>
      </c>
      <c r="K344" s="319">
        <v>0.21143207</v>
      </c>
      <c r="L344" s="319">
        <v>3.3073887000000003E-2</v>
      </c>
      <c r="M344" s="319">
        <v>3.3125570999999999E-2</v>
      </c>
      <c r="N344" s="319">
        <v>1.6965841999999998E-2</v>
      </c>
      <c r="O344" s="319">
        <v>3.071645E-3</v>
      </c>
      <c r="P344" s="319">
        <v>4.4738797000000002E-4</v>
      </c>
      <c r="Q344" s="319">
        <v>1.3043066000000001E-2</v>
      </c>
      <c r="R344" s="319">
        <v>1.0930868E-2</v>
      </c>
      <c r="S344" s="319">
        <v>1.0522489999999999E-3</v>
      </c>
      <c r="T344" s="319">
        <v>0.55410179000000004</v>
      </c>
      <c r="U344" s="319">
        <v>3.7261852E-3</v>
      </c>
      <c r="V344" s="319">
        <v>2.2922842E-3</v>
      </c>
      <c r="W344" s="319">
        <v>1.4707906E-5</v>
      </c>
      <c r="X344" s="319">
        <v>6.5799999999999999E-3</v>
      </c>
      <c r="Y344" s="210"/>
      <c r="Z344" s="320">
        <f t="shared" si="110"/>
        <v>1.589714812030075</v>
      </c>
      <c r="AA344" s="210"/>
      <c r="AB344" s="321">
        <f t="shared" si="111"/>
        <v>0.21143207</v>
      </c>
      <c r="AC344" s="321">
        <f t="shared" si="112"/>
        <v>0.11065826697</v>
      </c>
      <c r="AD344" s="321">
        <f t="shared" si="131"/>
        <v>0.63124682390600007</v>
      </c>
      <c r="AE344" s="321">
        <f t="shared" si="113"/>
        <v>7.9422610200000007E-2</v>
      </c>
      <c r="AF344" s="321">
        <f t="shared" si="114"/>
        <v>1.13584342E-2</v>
      </c>
      <c r="AG344"/>
      <c r="AH344" s="121">
        <v>78.485377</v>
      </c>
      <c r="AI344" s="121">
        <v>75.795784999999995</v>
      </c>
      <c r="AJ344" s="121">
        <v>0.50515065999999997</v>
      </c>
      <c r="AK344" s="121">
        <v>0</v>
      </c>
      <c r="AL344" s="121">
        <v>2.5377647999999999E-2</v>
      </c>
      <c r="AM344" s="121">
        <v>2.0406791000000002</v>
      </c>
      <c r="AN344" s="121">
        <v>0.11838453</v>
      </c>
      <c r="AO344"/>
      <c r="AP344" s="282">
        <v>4.9762819999999999E-2</v>
      </c>
      <c r="AQ344" s="282">
        <v>4.2002667E-2</v>
      </c>
      <c r="AR344" s="282">
        <v>2.6545607000000001E-3</v>
      </c>
      <c r="AS344" s="282">
        <v>5.1055924000000001E-3</v>
      </c>
      <c r="AT344" s="255">
        <f t="shared" si="141"/>
        <v>2.518145515182E-6</v>
      </c>
      <c r="AU344" s="256">
        <f t="shared" si="142"/>
        <v>9.8171624167840753E-9</v>
      </c>
      <c r="AV344" s="256">
        <f t="shared" si="143"/>
        <v>0.71506897066999997</v>
      </c>
      <c r="AW344" s="272">
        <v>1.5118603000000001E-6</v>
      </c>
      <c r="AX344" s="272">
        <v>4.5628116000000004E-9</v>
      </c>
      <c r="AY344" s="272">
        <v>1.2460729999999999E-13</v>
      </c>
      <c r="AZ344" s="272">
        <v>5.8240915E-10</v>
      </c>
      <c r="BA344" s="272">
        <v>1.4598232E-11</v>
      </c>
      <c r="BB344" s="272">
        <v>2.5227733000000002E-9</v>
      </c>
      <c r="BC344" s="272">
        <v>8.6933950000000001E-7</v>
      </c>
      <c r="BD344" s="272">
        <v>3.7067183000000001E-10</v>
      </c>
      <c r="BE344" s="272">
        <v>1.0784418E-9</v>
      </c>
      <c r="BF344" s="272">
        <v>3.1633343000000001E-12</v>
      </c>
      <c r="BG344" s="272">
        <v>1.1982038E-13</v>
      </c>
      <c r="BH344" s="272">
        <v>3.5513800999999998E-12</v>
      </c>
      <c r="BI344" s="272">
        <v>1.9314169000000001E-13</v>
      </c>
      <c r="BJ344" s="272">
        <v>3.7474432999999999E-13</v>
      </c>
      <c r="BK344" s="272">
        <v>1.8692744999999999E-9</v>
      </c>
      <c r="BL344" s="272">
        <v>1.316715E-7</v>
      </c>
      <c r="BM344" s="272">
        <v>3.7959760000000003E-9</v>
      </c>
      <c r="BN344" s="273">
        <v>1.4862067E-4</v>
      </c>
      <c r="BO344" s="273">
        <v>0.71492034999999998</v>
      </c>
      <c r="BP344" s="272">
        <v>2.8515999999999997E-10</v>
      </c>
      <c r="BQ344" s="272">
        <v>1.7340811E-12</v>
      </c>
      <c r="BR344" s="272">
        <v>7.7584072999999999E-17</v>
      </c>
      <c r="BS344"/>
      <c r="BT344" s="121">
        <v>1.7636297999999999E-4</v>
      </c>
      <c r="BU344" s="274">
        <v>8.4328455999999994E-6</v>
      </c>
      <c r="BV344" s="274">
        <v>4.4325468E-5</v>
      </c>
      <c r="BW344" s="274">
        <v>1.2811854000000001E-6</v>
      </c>
      <c r="BX344" s="274">
        <v>8.4089427999999995E-6</v>
      </c>
      <c r="BY344" s="274">
        <v>1.9549706999999999E-6</v>
      </c>
      <c r="BZ344" s="274">
        <v>6.9357175999999994E-8</v>
      </c>
      <c r="CA344" s="274">
        <v>3.5533743000000001E-6</v>
      </c>
      <c r="CB344" s="274">
        <v>6.0036315999999999E-7</v>
      </c>
      <c r="CC344" s="274">
        <v>8.6306726999999999E-6</v>
      </c>
      <c r="CD344" s="274">
        <v>1.0715128E-7</v>
      </c>
      <c r="CE344" s="274">
        <v>2.4747875E-6</v>
      </c>
      <c r="CF344" s="274">
        <v>2.8800735999999999E-9</v>
      </c>
      <c r="CG344" s="274">
        <v>4.5148133999999999E-6</v>
      </c>
      <c r="CH344" s="274">
        <v>9.1533819E-5</v>
      </c>
      <c r="CI344" s="274">
        <v>4.3141201000000001E-7</v>
      </c>
      <c r="CJ344" s="274">
        <v>4.0936795999999999E-8</v>
      </c>
      <c r="CK344" s="4"/>
      <c r="CL344" s="323">
        <v>4.6314067E-9</v>
      </c>
      <c r="CM344" s="323">
        <v>1.5633497999999999</v>
      </c>
      <c r="CN344" s="323">
        <v>4.9949829000000001E-2</v>
      </c>
      <c r="CO344" s="323">
        <v>5.9723711000000002E-3</v>
      </c>
      <c r="CP344" s="323">
        <v>4.5117964E-4</v>
      </c>
      <c r="CQ344" s="323">
        <v>1.4945336E-8</v>
      </c>
      <c r="CR344" s="323">
        <v>9.1043118999999996E-7</v>
      </c>
      <c r="CS344" s="323">
        <v>3.1536523999999998E-4</v>
      </c>
      <c r="CT344" s="323">
        <v>0.61694634000000004</v>
      </c>
      <c r="CU344" s="323">
        <v>10.033813</v>
      </c>
      <c r="CV344" s="146"/>
      <c r="CW344" s="135"/>
      <c r="CX344" s="22" t="s">
        <v>866</v>
      </c>
      <c r="CY344" s="13"/>
      <c r="CZ344" s="13"/>
      <c r="DB344" s="23"/>
      <c r="DC344"/>
      <c r="DD344"/>
      <c r="DE344"/>
      <c r="DF344"/>
      <c r="DG344"/>
      <c r="DH344"/>
      <c r="DI344"/>
      <c r="DJ344"/>
      <c r="DK344"/>
      <c r="DL344"/>
      <c r="DM344"/>
      <c r="DN344"/>
    </row>
    <row r="345" spans="1:118" ht="14.4" customHeight="1">
      <c r="A345" t="s">
        <v>1732</v>
      </c>
      <c r="B345" s="168" t="s">
        <v>522</v>
      </c>
      <c r="C345" s="279" t="str">
        <f t="shared" si="108"/>
        <v>A.040.11.107</v>
      </c>
      <c r="D345" s="14" t="s">
        <v>2837</v>
      </c>
      <c r="E345" s="278" t="s">
        <v>1510</v>
      </c>
      <c r="F345" s="281" t="str">
        <f t="shared" si="109"/>
        <v>Plasticizers for concrete</v>
      </c>
      <c r="G345" s="319">
        <f t="shared" si="118"/>
        <v>0.37133735181806893</v>
      </c>
      <c r="H345" s="319">
        <f t="shared" si="119"/>
        <v>6.9317096419600007E-4</v>
      </c>
      <c r="I345" s="319">
        <f t="shared" si="129"/>
        <v>3.4804180853872928E-2</v>
      </c>
      <c r="J345" s="319">
        <f t="shared" si="130"/>
        <v>8.5800000000000001E-2</v>
      </c>
      <c r="K345" s="319">
        <v>0.25003999999999998</v>
      </c>
      <c r="L345" s="319">
        <v>2.9262779999999999E-2</v>
      </c>
      <c r="M345" s="319">
        <v>5.5414000000000001E-3</v>
      </c>
      <c r="N345" s="319">
        <v>6.9312672000000001E-4</v>
      </c>
      <c r="O345" s="319">
        <v>0</v>
      </c>
      <c r="P345" s="319">
        <v>0</v>
      </c>
      <c r="Q345" s="319">
        <v>4.4244195999999999E-8</v>
      </c>
      <c r="R345" s="319">
        <v>8.5387292999999999E-10</v>
      </c>
      <c r="S345" s="319">
        <v>0</v>
      </c>
      <c r="T345" s="319">
        <v>8.5800000000000001E-2</v>
      </c>
      <c r="U345" s="319">
        <v>0</v>
      </c>
      <c r="V345" s="319">
        <v>0</v>
      </c>
      <c r="W345" s="319">
        <v>0</v>
      </c>
      <c r="X345" s="319">
        <v>0</v>
      </c>
      <c r="Y345" s="210"/>
      <c r="Z345" s="320">
        <f t="shared" si="110"/>
        <v>1.88</v>
      </c>
      <c r="AA345" s="210"/>
      <c r="AB345" s="321">
        <f t="shared" si="111"/>
        <v>0.25003999999999998</v>
      </c>
      <c r="AC345" s="321">
        <f t="shared" si="112"/>
        <v>3.5497351818068928E-2</v>
      </c>
      <c r="AD345" s="321">
        <f t="shared" si="131"/>
        <v>0.12060418085387294</v>
      </c>
      <c r="AE345" s="321">
        <f t="shared" si="113"/>
        <v>3.4804180853872928E-2</v>
      </c>
      <c r="AF345" s="321">
        <f t="shared" si="114"/>
        <v>0</v>
      </c>
      <c r="AG345"/>
      <c r="AH345" s="121">
        <v>36.386200000000002</v>
      </c>
      <c r="AI345" s="121">
        <v>34.876199999999997</v>
      </c>
      <c r="AJ345" s="121">
        <v>0</v>
      </c>
      <c r="AK345" s="121">
        <v>0</v>
      </c>
      <c r="AL345" s="121">
        <v>0</v>
      </c>
      <c r="AM345" s="121">
        <v>1.51</v>
      </c>
      <c r="AN345" s="121">
        <v>0</v>
      </c>
      <c r="AO345"/>
      <c r="AP345" s="282">
        <v>4.1524627000000001E-2</v>
      </c>
      <c r="AQ345" s="282">
        <v>3.7966732000000003E-2</v>
      </c>
      <c r="AR345" s="282">
        <v>1.597174E-3</v>
      </c>
      <c r="AS345" s="282">
        <v>1.9607210999999999E-3</v>
      </c>
      <c r="AT345" s="255">
        <f t="shared" si="141"/>
        <v>2.2761829599999999E-6</v>
      </c>
      <c r="AU345" s="256">
        <f t="shared" si="142"/>
        <v>5.9067086199999998E-9</v>
      </c>
      <c r="AV345" s="256">
        <f t="shared" si="143"/>
        <v>0.27461079999999999</v>
      </c>
      <c r="AW345" s="272">
        <v>1.74464E-6</v>
      </c>
      <c r="AX345" s="272">
        <v>5.264E-9</v>
      </c>
      <c r="AY345" s="272">
        <v>1.4382000000000001E-13</v>
      </c>
      <c r="AZ345" s="273">
        <v>0</v>
      </c>
      <c r="BA345" s="273">
        <v>0</v>
      </c>
      <c r="BB345" s="272">
        <v>1.0296E-10</v>
      </c>
      <c r="BC345" s="272">
        <v>5.3144000000000005E-7</v>
      </c>
      <c r="BD345" s="272">
        <v>2.3524799999999998E-11</v>
      </c>
      <c r="BE345" s="272">
        <v>6.1903999999999996E-10</v>
      </c>
      <c r="BF345" s="273">
        <v>0</v>
      </c>
      <c r="BG345" s="273">
        <v>0</v>
      </c>
      <c r="BH345" s="273">
        <v>0</v>
      </c>
      <c r="BI345" s="273">
        <v>0</v>
      </c>
      <c r="BJ345" s="273">
        <v>0</v>
      </c>
      <c r="BK345" s="273">
        <v>0</v>
      </c>
      <c r="BL345" s="273">
        <v>0</v>
      </c>
      <c r="BM345" s="273">
        <v>0</v>
      </c>
      <c r="BN345" s="273">
        <v>0</v>
      </c>
      <c r="BO345" s="273">
        <v>0.27461079999999999</v>
      </c>
      <c r="BP345" s="273">
        <v>0</v>
      </c>
      <c r="BQ345" s="273">
        <v>0</v>
      </c>
      <c r="BR345" s="273">
        <v>0</v>
      </c>
      <c r="BS345"/>
      <c r="BT345" s="121">
        <v>1.0131169E-4</v>
      </c>
      <c r="BU345" s="274">
        <v>4.2678488E-6</v>
      </c>
      <c r="BV345" s="274">
        <v>5.2419388000000002E-5</v>
      </c>
      <c r="BW345" s="274">
        <v>1.0001993E-13</v>
      </c>
      <c r="BX345" s="274">
        <v>3.5155738000000001E-6</v>
      </c>
      <c r="BY345" s="121">
        <v>0</v>
      </c>
      <c r="BZ345" s="121">
        <v>0</v>
      </c>
      <c r="CA345" s="121">
        <v>0</v>
      </c>
      <c r="CB345" s="121">
        <v>0</v>
      </c>
      <c r="CC345" s="274">
        <v>2.9276642000000002E-11</v>
      </c>
      <c r="CD345" s="121">
        <v>0</v>
      </c>
      <c r="CE345" s="121">
        <v>0</v>
      </c>
      <c r="CF345" s="121">
        <v>0</v>
      </c>
      <c r="CG345" s="274">
        <v>8.9388925E-7</v>
      </c>
      <c r="CH345" s="274">
        <v>4.0214964999999998E-5</v>
      </c>
      <c r="CI345" s="121">
        <v>0</v>
      </c>
      <c r="CJ345" s="121">
        <v>0</v>
      </c>
      <c r="CK345"/>
      <c r="CL345" s="322">
        <v>0</v>
      </c>
      <c r="CM345" s="322">
        <v>1.88</v>
      </c>
      <c r="CN345" s="322">
        <v>2.8064494000000001E-3</v>
      </c>
      <c r="CO345" s="322">
        <v>2.9199999999999999E-3</v>
      </c>
      <c r="CP345" s="322">
        <v>3.7662155999999998E-4</v>
      </c>
      <c r="CQ345" s="322">
        <v>0</v>
      </c>
      <c r="CR345" s="322">
        <v>0</v>
      </c>
      <c r="CS345" s="322">
        <v>1.7844441E-4</v>
      </c>
      <c r="CT345" s="322">
        <v>0</v>
      </c>
      <c r="CU345" s="322">
        <v>4.7130000000000001</v>
      </c>
      <c r="CV345" s="146"/>
      <c r="CW345" s="135"/>
      <c r="CX345" s="22" t="s">
        <v>1109</v>
      </c>
      <c r="CY345" s="13"/>
      <c r="CZ345" s="13"/>
      <c r="DB345" s="23"/>
      <c r="DC345"/>
      <c r="DD345"/>
      <c r="DE345"/>
      <c r="DF345"/>
      <c r="DG345"/>
      <c r="DH345"/>
      <c r="DI345"/>
      <c r="DJ345"/>
      <c r="DK345"/>
      <c r="DL345"/>
      <c r="DM345"/>
      <c r="DN345"/>
    </row>
    <row r="346" spans="1:118" ht="14.4" customHeight="1">
      <c r="A346" t="s">
        <v>1733</v>
      </c>
      <c r="B346" s="168" t="s">
        <v>522</v>
      </c>
      <c r="C346" s="279" t="str">
        <f t="shared" si="108"/>
        <v>A.040.11.108</v>
      </c>
      <c r="D346" s="14" t="s">
        <v>2837</v>
      </c>
      <c r="E346" s="278" t="s">
        <v>1510</v>
      </c>
      <c r="F346" s="281" t="str">
        <f t="shared" si="109"/>
        <v>Sand</v>
      </c>
      <c r="G346" s="319">
        <f t="shared" si="118"/>
        <v>5.9185790974000002E-4</v>
      </c>
      <c r="H346" s="319">
        <f t="shared" si="119"/>
        <v>2.67339615E-5</v>
      </c>
      <c r="I346" s="319">
        <f t="shared" si="129"/>
        <v>4.4260894769999995E-5</v>
      </c>
      <c r="J346" s="319">
        <f t="shared" si="130"/>
        <v>2.1171921347E-4</v>
      </c>
      <c r="K346" s="319">
        <v>3.0914384000000001E-4</v>
      </c>
      <c r="L346" s="319">
        <v>2.0035854E-5</v>
      </c>
      <c r="M346" s="319">
        <v>1.9082543999999999E-5</v>
      </c>
      <c r="N346" s="319">
        <v>1.335841E-5</v>
      </c>
      <c r="O346" s="319">
        <v>4.3734190999999997E-6</v>
      </c>
      <c r="P346" s="319">
        <v>1.1850785E-6</v>
      </c>
      <c r="Q346" s="319">
        <v>7.8170538999999993E-6</v>
      </c>
      <c r="R346" s="319">
        <v>4.6044719999999998E-6</v>
      </c>
      <c r="S346" s="319">
        <v>8.1313349E-5</v>
      </c>
      <c r="T346" s="319">
        <v>1.2870000000000001E-4</v>
      </c>
      <c r="U346" s="319">
        <v>3.6227807000000003E-7</v>
      </c>
      <c r="V346" s="319">
        <v>5.3802477000000004E-7</v>
      </c>
      <c r="W346" s="319">
        <v>1.3435863999999999E-6</v>
      </c>
      <c r="X346" s="319">
        <v>0</v>
      </c>
      <c r="Y346" s="210"/>
      <c r="Z346" s="320">
        <f t="shared" si="110"/>
        <v>2.32438977443609E-3</v>
      </c>
      <c r="AA346" s="210"/>
      <c r="AB346" s="321">
        <f t="shared" si="111"/>
        <v>3.0914384000000001E-4</v>
      </c>
      <c r="AC346" s="321">
        <f t="shared" si="112"/>
        <v>7.0456831499999989E-5</v>
      </c>
      <c r="AD346" s="321">
        <f t="shared" si="131"/>
        <v>1.7376645640000002E-4</v>
      </c>
      <c r="AE346" s="321">
        <f t="shared" si="113"/>
        <v>4.4260894769999995E-5</v>
      </c>
      <c r="AF346" s="321">
        <f t="shared" si="114"/>
        <v>8.1675627070000004E-5</v>
      </c>
      <c r="AG346"/>
      <c r="AH346" s="121">
        <v>2.9918673E-2</v>
      </c>
      <c r="AI346" s="121">
        <v>2.9399705000000002E-2</v>
      </c>
      <c r="AJ346" s="274">
        <v>4.9115790000000001E-5</v>
      </c>
      <c r="AK346" s="121">
        <v>0</v>
      </c>
      <c r="AL346" s="121">
        <v>0</v>
      </c>
      <c r="AM346" s="274">
        <v>4.5666640999999998E-4</v>
      </c>
      <c r="AN346" s="274">
        <v>1.3186015E-5</v>
      </c>
      <c r="AP346" s="283">
        <v>5.0946438000000001E-5</v>
      </c>
      <c r="AQ346" s="283">
        <v>4.7018200999999999E-5</v>
      </c>
      <c r="AR346" s="283">
        <v>2.3115541999999999E-6</v>
      </c>
      <c r="AS346" s="283">
        <v>1.6166825999999999E-6</v>
      </c>
      <c r="AT346" s="255">
        <f t="shared" si="141"/>
        <v>2.818837030007E-9</v>
      </c>
      <c r="AU346" s="256">
        <f t="shared" si="142"/>
        <v>8.5486471707481987E-12</v>
      </c>
      <c r="AV346" s="256">
        <f t="shared" si="143"/>
        <v>2.2642613500000001E-4</v>
      </c>
      <c r="AW346" s="272">
        <v>2.1706206999999999E-9</v>
      </c>
      <c r="AX346" s="272">
        <v>6.5495932999999996E-12</v>
      </c>
      <c r="AY346" s="272">
        <v>1.7892622E-16</v>
      </c>
      <c r="AZ346" s="272">
        <v>4.8523045E-13</v>
      </c>
      <c r="BA346" s="272">
        <v>2.528857E-15</v>
      </c>
      <c r="BB346" s="272">
        <v>1.9863124E-12</v>
      </c>
      <c r="BC346" s="272">
        <v>5.3144532E-10</v>
      </c>
      <c r="BD346" s="272">
        <v>2.8418525999999999E-13</v>
      </c>
      <c r="BE346" s="272">
        <v>6.2996251999999997E-13</v>
      </c>
      <c r="BF346" s="272">
        <v>6.6046204000000003E-15</v>
      </c>
      <c r="BG346" s="272">
        <v>4.6678292999999998E-17</v>
      </c>
      <c r="BH346" s="272">
        <v>2.7876727999999999E-14</v>
      </c>
      <c r="BI346" s="272">
        <v>3.2901606999999999E-16</v>
      </c>
      <c r="BJ346" s="272">
        <v>3.1306419999999999E-16</v>
      </c>
      <c r="BK346" s="272">
        <v>7.2081063E-12</v>
      </c>
      <c r="BL346" s="272">
        <v>8.1038510000000005E-11</v>
      </c>
      <c r="BM346" s="272">
        <v>8.9113585E-13</v>
      </c>
      <c r="BN346" s="272">
        <v>1.4871734999999999E-5</v>
      </c>
      <c r="BO346" s="273">
        <v>2.115544E-4</v>
      </c>
      <c r="BP346" s="272">
        <v>2.6050322000000002E-11</v>
      </c>
      <c r="BQ346" s="272">
        <v>1.5841411999999999E-13</v>
      </c>
      <c r="BR346" s="272">
        <v>7.0875652000000001E-18</v>
      </c>
      <c r="BS346"/>
      <c r="BT346" s="274">
        <v>1.2809801E-7</v>
      </c>
      <c r="BU346" s="274">
        <v>5.0379322000000001E-9</v>
      </c>
      <c r="BV346" s="274">
        <v>6.4810155000000002E-8</v>
      </c>
      <c r="BW346" s="274">
        <v>5.3950116000000005E-10</v>
      </c>
      <c r="BX346" s="274">
        <v>7.1903751999999999E-9</v>
      </c>
      <c r="BY346" s="274">
        <v>1.4122997000000001E-9</v>
      </c>
      <c r="BZ346" s="274">
        <v>1.3406058999999999E-10</v>
      </c>
      <c r="CA346" s="274">
        <v>2.2082305000000001E-9</v>
      </c>
      <c r="CB346" s="274">
        <v>1.5902919000000001E-9</v>
      </c>
      <c r="CC346" s="274">
        <v>5.1725901000000003E-9</v>
      </c>
      <c r="CD346" s="274">
        <v>1.8407728999999999E-11</v>
      </c>
      <c r="CE346" s="274">
        <v>5.8093532E-10</v>
      </c>
      <c r="CF346" s="274">
        <v>2.5206398E-13</v>
      </c>
      <c r="CG346" s="274">
        <v>2.9884089000000001E-9</v>
      </c>
      <c r="CH346" s="274">
        <v>3.5299464E-8</v>
      </c>
      <c r="CI346" s="274">
        <v>-2.6246120999999999E-9</v>
      </c>
      <c r="CJ346" s="274">
        <v>3.7397135000000004E-9</v>
      </c>
      <c r="CK346" s="4"/>
      <c r="CL346" s="323">
        <v>4.1820534999999998E-13</v>
      </c>
      <c r="CM346" s="323">
        <v>2.3167123E-3</v>
      </c>
      <c r="CN346" s="323">
        <v>3.7898243E-5</v>
      </c>
      <c r="CO346" s="323">
        <v>3.7762163000000002E-6</v>
      </c>
      <c r="CP346" s="323">
        <v>2.7136671999999999E-7</v>
      </c>
      <c r="CQ346" s="323">
        <v>1.3541074999999999E-11</v>
      </c>
      <c r="CR346" s="323">
        <v>5.6421348999999999E-10</v>
      </c>
      <c r="CS346" s="323">
        <v>2.5950429000000001E-7</v>
      </c>
      <c r="CT346" s="323">
        <v>5.2253323E-4</v>
      </c>
      <c r="CU346" s="323">
        <v>2.9614969E-3</v>
      </c>
      <c r="CW346" s="135"/>
      <c r="CX346" s="22" t="s">
        <v>867</v>
      </c>
      <c r="CY346" s="13"/>
      <c r="CZ346" s="13"/>
      <c r="DB346" s="14"/>
      <c r="DC346"/>
      <c r="DD346"/>
      <c r="DE346"/>
      <c r="DF346"/>
      <c r="DG346"/>
      <c r="DH346"/>
      <c r="DI346"/>
      <c r="DJ346"/>
      <c r="DK346"/>
      <c r="DL346"/>
      <c r="DM346"/>
      <c r="DN346"/>
    </row>
    <row r="347" spans="1:118" ht="14.4" customHeight="1">
      <c r="B347" s="278" t="s">
        <v>522</v>
      </c>
      <c r="C347" s="277" t="s">
        <v>3564</v>
      </c>
      <c r="D347" s="277" t="s">
        <v>2838</v>
      </c>
      <c r="E347" s="278"/>
      <c r="F347"/>
      <c r="G347" s="210"/>
      <c r="H347" s="210"/>
      <c r="I347" s="210"/>
      <c r="J347" s="210"/>
      <c r="K347" s="210"/>
      <c r="L347" s="210"/>
      <c r="M347" s="210"/>
      <c r="N347" s="210"/>
      <c r="O347" s="210"/>
      <c r="P347" s="210"/>
      <c r="Q347" s="210"/>
      <c r="R347" s="210"/>
      <c r="S347" s="210"/>
      <c r="T347" s="210"/>
      <c r="U347" s="210"/>
      <c r="V347" s="210"/>
      <c r="W347" s="210"/>
      <c r="X347" s="210"/>
      <c r="Y347" s="210"/>
      <c r="Z347" s="210"/>
      <c r="AA347" s="210"/>
      <c r="AB347" s="210"/>
      <c r="AC347" s="210"/>
      <c r="AD347" s="210"/>
      <c r="AE347" s="210"/>
      <c r="AF347" s="210"/>
      <c r="AG347"/>
      <c r="AH347"/>
      <c r="AI347"/>
      <c r="AJ347"/>
      <c r="AK347"/>
      <c r="AL347"/>
      <c r="AM347"/>
      <c r="AN347"/>
      <c r="AO347"/>
      <c r="AP347"/>
      <c r="AQ347"/>
      <c r="AR347"/>
      <c r="AS347"/>
      <c r="AT347">
        <f t="shared" si="141"/>
        <v>0</v>
      </c>
      <c r="AU347">
        <f t="shared" si="142"/>
        <v>0</v>
      </c>
      <c r="AV347">
        <f t="shared" si="143"/>
        <v>0</v>
      </c>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s="182"/>
      <c r="CW347" s="164"/>
      <c r="DB347" s="23" t="s">
        <v>1170</v>
      </c>
      <c r="DC347"/>
      <c r="DD347"/>
      <c r="DE347"/>
      <c r="DF347"/>
      <c r="DG347"/>
      <c r="DH347"/>
      <c r="DI347"/>
      <c r="DJ347"/>
      <c r="DK347"/>
      <c r="DL347"/>
      <c r="DM347"/>
      <c r="DN347"/>
    </row>
    <row r="348" spans="1:118" ht="14.4" customHeight="1">
      <c r="A348" t="s">
        <v>1734</v>
      </c>
      <c r="B348" s="168" t="s">
        <v>522</v>
      </c>
      <c r="C348" s="279" t="str">
        <f t="shared" si="108"/>
        <v>A.040.13.101</v>
      </c>
      <c r="D348" s="14" t="s">
        <v>2838</v>
      </c>
      <c r="E348" s="278" t="s">
        <v>1510</v>
      </c>
      <c r="F348" s="281" t="str">
        <f t="shared" si="109"/>
        <v>Solvent based paint, transparent, incl evaporation solvent</v>
      </c>
      <c r="G348" s="319">
        <f t="shared" si="118"/>
        <v>2.1112513683</v>
      </c>
      <c r="H348" s="319">
        <f t="shared" si="119"/>
        <v>0.34147860390000001</v>
      </c>
      <c r="I348" s="319">
        <f t="shared" si="129"/>
        <v>0.74982744440000004</v>
      </c>
      <c r="J348" s="319">
        <f t="shared" si="130"/>
        <v>0.52223438</v>
      </c>
      <c r="K348" s="319">
        <v>0.49771093999999999</v>
      </c>
      <c r="L348" s="319">
        <v>0.63965355000000002</v>
      </c>
      <c r="M348" s="319">
        <v>0.10255625</v>
      </c>
      <c r="N348" s="319">
        <v>0.33736500000000003</v>
      </c>
      <c r="O348" s="319">
        <v>0</v>
      </c>
      <c r="P348" s="319">
        <v>0</v>
      </c>
      <c r="Q348" s="319">
        <v>4.1136039000000003E-3</v>
      </c>
      <c r="R348" s="319">
        <v>7.6176443999999999E-3</v>
      </c>
      <c r="S348" s="319">
        <v>0</v>
      </c>
      <c r="T348" s="319">
        <v>0.52223438</v>
      </c>
      <c r="U348" s="319">
        <v>0</v>
      </c>
      <c r="V348" s="319">
        <v>0</v>
      </c>
      <c r="W348" s="319">
        <v>0</v>
      </c>
      <c r="X348" s="319">
        <v>0</v>
      </c>
      <c r="Y348" s="210"/>
      <c r="Z348" s="320">
        <f t="shared" si="110"/>
        <v>3.7421875187969924</v>
      </c>
      <c r="AA348" s="210"/>
      <c r="AB348" s="321">
        <f t="shared" si="111"/>
        <v>0.49771093999999999</v>
      </c>
      <c r="AC348" s="321">
        <f t="shared" si="112"/>
        <v>1.0913060483000001</v>
      </c>
      <c r="AD348" s="321">
        <f t="shared" si="131"/>
        <v>1.2720618243999999</v>
      </c>
      <c r="AE348" s="321">
        <f t="shared" si="113"/>
        <v>0.74982744440000004</v>
      </c>
      <c r="AF348" s="321">
        <f t="shared" si="114"/>
        <v>0</v>
      </c>
      <c r="AG348"/>
      <c r="AH348" s="121">
        <v>96.293280999999993</v>
      </c>
      <c r="AI348" s="121">
        <v>96.293280999999993</v>
      </c>
      <c r="AJ348" s="121">
        <v>0</v>
      </c>
      <c r="AK348" s="121">
        <v>0</v>
      </c>
      <c r="AL348" s="121">
        <v>0</v>
      </c>
      <c r="AM348" s="121">
        <v>0</v>
      </c>
      <c r="AN348" s="121">
        <v>0</v>
      </c>
      <c r="AO348"/>
      <c r="AP348" s="282">
        <v>0.26799376000000003</v>
      </c>
      <c r="AQ348" s="282">
        <v>0.25253008999999998</v>
      </c>
      <c r="AR348" s="282">
        <v>9.5893908999999996E-3</v>
      </c>
      <c r="AS348" s="282">
        <v>5.8742799000000004E-3</v>
      </c>
      <c r="AT348" s="255">
        <f t="shared" si="141"/>
        <v>1.5139694E-5</v>
      </c>
      <c r="AU348" s="256">
        <f t="shared" si="142"/>
        <v>3.5463723277339995E-8</v>
      </c>
      <c r="AV348" s="256">
        <f t="shared" si="143"/>
        <v>0.82272827999999998</v>
      </c>
      <c r="AW348" s="272">
        <v>3.4727499999999999E-6</v>
      </c>
      <c r="AX348" s="272">
        <v>1.0478125E-8</v>
      </c>
      <c r="AY348" s="272">
        <v>2.8627734000000002E-13</v>
      </c>
      <c r="AZ348" s="273">
        <v>0</v>
      </c>
      <c r="BA348" s="273">
        <v>0</v>
      </c>
      <c r="BB348" s="272">
        <v>5.0225000000000001E-8</v>
      </c>
      <c r="BC348" s="272">
        <v>1.1616719E-5</v>
      </c>
      <c r="BD348" s="272">
        <v>1.1453749999999999E-8</v>
      </c>
      <c r="BE348" s="272">
        <v>1.3531561999999999E-8</v>
      </c>
      <c r="BF348" s="273">
        <v>0</v>
      </c>
      <c r="BG348" s="273">
        <v>0</v>
      </c>
      <c r="BH348" s="273">
        <v>0</v>
      </c>
      <c r="BI348" s="273">
        <v>0</v>
      </c>
      <c r="BJ348" s="273">
        <v>0</v>
      </c>
      <c r="BK348" s="273">
        <v>0</v>
      </c>
      <c r="BL348" s="273">
        <v>0</v>
      </c>
      <c r="BM348" s="273">
        <v>0</v>
      </c>
      <c r="BN348" s="273">
        <v>0</v>
      </c>
      <c r="BO348" s="273">
        <v>0.82272827999999998</v>
      </c>
      <c r="BP348" s="273">
        <v>0</v>
      </c>
      <c r="BQ348" s="273">
        <v>0</v>
      </c>
      <c r="BR348" s="273">
        <v>0</v>
      </c>
      <c r="BS348"/>
      <c r="BT348" s="121">
        <v>7.5511771000000001E-4</v>
      </c>
      <c r="BU348" s="274">
        <v>9.3290680000000003E-5</v>
      </c>
      <c r="BV348" s="121">
        <v>1.0434212000000001E-4</v>
      </c>
      <c r="BW348" s="274">
        <v>8.9230637999999997E-7</v>
      </c>
      <c r="BX348" s="274">
        <v>7.6846740999999996E-5</v>
      </c>
      <c r="BY348" s="121">
        <v>0</v>
      </c>
      <c r="BZ348" s="121">
        <v>0</v>
      </c>
      <c r="CA348" s="121">
        <v>0</v>
      </c>
      <c r="CB348" s="121">
        <v>0</v>
      </c>
      <c r="CC348" s="274">
        <v>2.7219956000000001E-6</v>
      </c>
      <c r="CD348" s="121">
        <v>0</v>
      </c>
      <c r="CE348" s="121">
        <v>0</v>
      </c>
      <c r="CF348" s="121">
        <v>0</v>
      </c>
      <c r="CG348" s="121">
        <v>3.6432886E-4</v>
      </c>
      <c r="CH348" s="121">
        <v>1.1269501000000001E-4</v>
      </c>
      <c r="CI348" s="121">
        <v>0</v>
      </c>
      <c r="CJ348" s="121">
        <v>0</v>
      </c>
      <c r="CK348"/>
      <c r="CL348" s="322">
        <v>0</v>
      </c>
      <c r="CM348" s="322">
        <v>3.7421875</v>
      </c>
      <c r="CN348" s="322">
        <v>0</v>
      </c>
      <c r="CO348" s="322">
        <v>6.3828124999999999E-2</v>
      </c>
      <c r="CP348" s="322">
        <v>6.9702412000000004E-3</v>
      </c>
      <c r="CQ348" s="322">
        <v>0</v>
      </c>
      <c r="CR348" s="322">
        <v>0</v>
      </c>
      <c r="CS348" s="322">
        <v>3.9006068999999999E-3</v>
      </c>
      <c r="CT348" s="322">
        <v>0</v>
      </c>
      <c r="CU348" s="322">
        <v>13.033234</v>
      </c>
      <c r="CV348" s="146"/>
      <c r="CW348" s="135"/>
      <c r="CX348" s="18" t="s">
        <v>805</v>
      </c>
      <c r="CY348" s="13"/>
      <c r="CZ348" s="13"/>
      <c r="DB348" s="23"/>
      <c r="DC348"/>
      <c r="DD348"/>
      <c r="DE348"/>
      <c r="DF348"/>
      <c r="DG348"/>
      <c r="DH348"/>
      <c r="DI348"/>
      <c r="DJ348"/>
      <c r="DK348"/>
      <c r="DL348"/>
      <c r="DM348"/>
      <c r="DN348"/>
    </row>
    <row r="349" spans="1:118" ht="14.4" customHeight="1">
      <c r="A349" t="s">
        <v>1735</v>
      </c>
      <c r="B349" s="168" t="s">
        <v>522</v>
      </c>
      <c r="C349" s="279" t="str">
        <f t="shared" si="108"/>
        <v>A.040.13.102</v>
      </c>
      <c r="D349" s="14" t="s">
        <v>2838</v>
      </c>
      <c r="E349" s="278" t="s">
        <v>1510</v>
      </c>
      <c r="F349" s="281" t="str">
        <f t="shared" si="109"/>
        <v>Solvent based paint, white, incl evaporation solvent</v>
      </c>
      <c r="G349" s="319">
        <f t="shared" si="118"/>
        <v>3.440254455207</v>
      </c>
      <c r="H349" s="319">
        <f t="shared" si="119"/>
        <v>0.29285398220000003</v>
      </c>
      <c r="I349" s="319">
        <f t="shared" si="129"/>
        <v>0.63925717760699996</v>
      </c>
      <c r="J349" s="319">
        <f t="shared" si="130"/>
        <v>1.9278021954</v>
      </c>
      <c r="K349" s="319">
        <v>0.58034110000000005</v>
      </c>
      <c r="L349" s="319">
        <v>0.53942208999999997</v>
      </c>
      <c r="M349" s="319">
        <v>9.2822868000000003E-2</v>
      </c>
      <c r="N349" s="319">
        <v>0.28827655000000002</v>
      </c>
      <c r="O349" s="319">
        <v>9.2883234000000004E-4</v>
      </c>
      <c r="P349" s="319">
        <v>1.1064245999999999E-4</v>
      </c>
      <c r="Q349" s="319">
        <v>3.5379574000000001E-3</v>
      </c>
      <c r="R349" s="319">
        <v>7.0074048999999999E-3</v>
      </c>
      <c r="S349" s="319">
        <v>1.4894433</v>
      </c>
      <c r="T349" s="319">
        <v>0.43690195999999998</v>
      </c>
      <c r="U349" s="319">
        <v>1.4569354000000001E-3</v>
      </c>
      <c r="V349" s="319">
        <v>4.8147069999999998E-6</v>
      </c>
      <c r="W349" s="319">
        <v>0</v>
      </c>
      <c r="X349" s="319">
        <v>0</v>
      </c>
      <c r="Y349" s="210"/>
      <c r="Z349" s="320">
        <f t="shared" si="110"/>
        <v>4.3634669172932332</v>
      </c>
      <c r="AA349" s="210"/>
      <c r="AB349" s="321">
        <f t="shared" si="111"/>
        <v>0.58034110000000005</v>
      </c>
      <c r="AC349" s="321">
        <f t="shared" si="112"/>
        <v>0.9321063450999999</v>
      </c>
      <c r="AD349" s="321">
        <f t="shared" si="131"/>
        <v>1.0761543228999999</v>
      </c>
      <c r="AE349" s="321">
        <f t="shared" si="113"/>
        <v>0.63925717760699996</v>
      </c>
      <c r="AF349" s="321">
        <f t="shared" si="114"/>
        <v>1.4909002354000001</v>
      </c>
      <c r="AG349"/>
      <c r="AH349" s="121">
        <v>97.982754999999997</v>
      </c>
      <c r="AI349" s="121">
        <v>97.698667</v>
      </c>
      <c r="AJ349" s="121">
        <v>0.19752378000000001</v>
      </c>
      <c r="AK349" s="121">
        <v>0</v>
      </c>
      <c r="AL349" s="121">
        <v>0</v>
      </c>
      <c r="AM349" s="121">
        <v>4.8386015999999997E-2</v>
      </c>
      <c r="AN349" s="121">
        <v>3.817781E-2</v>
      </c>
      <c r="AO349"/>
      <c r="AP349" s="282">
        <v>0.24839339999999999</v>
      </c>
      <c r="AQ349" s="282">
        <v>0.23333050999999999</v>
      </c>
      <c r="AR349" s="282">
        <v>9.0518885000000007E-3</v>
      </c>
      <c r="AS349" s="282">
        <v>6.0109958999999998E-3</v>
      </c>
      <c r="AT349" s="255">
        <f t="shared" si="141"/>
        <v>1.3988639993544001E-5</v>
      </c>
      <c r="AU349" s="256">
        <f t="shared" si="142"/>
        <v>3.3475919607791223E-8</v>
      </c>
      <c r="AV349" s="256">
        <f t="shared" si="143"/>
        <v>0.841876183</v>
      </c>
      <c r="AW349" s="272">
        <v>4.0669350999999998E-6</v>
      </c>
      <c r="AX349" s="272">
        <v>1.2271580000000001E-8</v>
      </c>
      <c r="AY349" s="272">
        <v>3.3524863000000002E-13</v>
      </c>
      <c r="AZ349" s="272">
        <v>7.7621680999999994E-11</v>
      </c>
      <c r="BA349" s="272">
        <v>1.0083433E-11</v>
      </c>
      <c r="BB349" s="272">
        <v>4.2915911999999997E-8</v>
      </c>
      <c r="BC349" s="272">
        <v>9.8770341000000001E-6</v>
      </c>
      <c r="BD349" s="272">
        <v>9.7121805999999992E-9</v>
      </c>
      <c r="BE349" s="272">
        <v>1.1485468E-8</v>
      </c>
      <c r="BF349" s="272">
        <v>1.1319398E-13</v>
      </c>
      <c r="BG349" s="272">
        <v>5.8063021999999999E-16</v>
      </c>
      <c r="BH349" s="272">
        <v>2.3986979000000002E-13</v>
      </c>
      <c r="BI349" s="272">
        <v>1.3858441E-14</v>
      </c>
      <c r="BJ349" s="272">
        <v>1.0474219999999999E-14</v>
      </c>
      <c r="BK349" s="272">
        <v>1.2051287E-9</v>
      </c>
      <c r="BL349" s="272">
        <v>4.6204772999999999E-10</v>
      </c>
      <c r="BM349" s="272">
        <v>5.9777821E-12</v>
      </c>
      <c r="BN349" s="273">
        <v>1.9912672999999999E-2</v>
      </c>
      <c r="BO349" s="273">
        <v>0.82196351000000001</v>
      </c>
      <c r="BP349" s="273">
        <v>0</v>
      </c>
      <c r="BQ349" s="273">
        <v>0</v>
      </c>
      <c r="BR349" s="273">
        <v>0</v>
      </c>
      <c r="BS349"/>
      <c r="BT349" s="121">
        <v>6.9241550999999996E-4</v>
      </c>
      <c r="BU349" s="274">
        <v>7.9471456000000006E-5</v>
      </c>
      <c r="BV349" s="121">
        <v>1.2166504E-4</v>
      </c>
      <c r="BW349" s="274">
        <v>8.2120687000000001E-7</v>
      </c>
      <c r="BX349" s="274">
        <v>6.5876359000000006E-5</v>
      </c>
      <c r="BY349" s="274">
        <v>5.6304209999999999E-7</v>
      </c>
      <c r="BZ349" s="274">
        <v>1.4521054000000001E-10</v>
      </c>
      <c r="CA349" s="274">
        <v>8.6222891999999996E-7</v>
      </c>
      <c r="CB349" s="274">
        <v>1.4847439E-7</v>
      </c>
      <c r="CC349" s="274">
        <v>2.3410870000000002E-6</v>
      </c>
      <c r="CD349" s="274">
        <v>7.5789664999999995E-8</v>
      </c>
      <c r="CE349" s="274">
        <v>4.3457039999999996E-9</v>
      </c>
      <c r="CF349" s="274">
        <v>1.337831E-9</v>
      </c>
      <c r="CG349" s="121">
        <v>3.0621602999999999E-4</v>
      </c>
      <c r="CH349" s="121">
        <v>1.1431268999999999E-4</v>
      </c>
      <c r="CI349" s="274">
        <v>5.6273138999999998E-8</v>
      </c>
      <c r="CJ349" s="121">
        <v>0</v>
      </c>
      <c r="CK349"/>
      <c r="CL349" s="322">
        <v>2.2196684E-9</v>
      </c>
      <c r="CM349" s="322">
        <v>4.3492031000000004</v>
      </c>
      <c r="CN349" s="322">
        <v>1.6345616E-2</v>
      </c>
      <c r="CO349" s="322">
        <v>5.4514266999999998E-2</v>
      </c>
      <c r="CP349" s="322">
        <v>5.876338E-3</v>
      </c>
      <c r="CQ349" s="322">
        <v>1.9807653000000001E-9</v>
      </c>
      <c r="CR349" s="322">
        <v>2.5383923999999999E-9</v>
      </c>
      <c r="CS349" s="322">
        <v>3.3197768999999999E-3</v>
      </c>
      <c r="CT349" s="322">
        <v>2.4644500999999999E-2</v>
      </c>
      <c r="CU349" s="322">
        <v>13.192235</v>
      </c>
      <c r="CV349" s="146"/>
      <c r="CW349" s="135"/>
      <c r="CX349" s="18" t="s">
        <v>805</v>
      </c>
      <c r="CY349" s="13"/>
      <c r="CZ349" s="13"/>
      <c r="DB349" s="23"/>
      <c r="DC349"/>
      <c r="DD349"/>
      <c r="DE349"/>
      <c r="DF349"/>
      <c r="DG349"/>
      <c r="DH349"/>
      <c r="DI349"/>
      <c r="DJ349"/>
      <c r="DK349"/>
      <c r="DL349"/>
      <c r="DM349"/>
      <c r="DN349"/>
    </row>
    <row r="350" spans="1:118" ht="14.4" customHeight="1">
      <c r="A350" t="s">
        <v>1736</v>
      </c>
      <c r="B350" s="168" t="s">
        <v>522</v>
      </c>
      <c r="C350" s="279" t="str">
        <f t="shared" si="108"/>
        <v>A.040.13.103</v>
      </c>
      <c r="D350" s="14" t="s">
        <v>2838</v>
      </c>
      <c r="E350" s="278" t="s">
        <v>1510</v>
      </c>
      <c r="F350" s="281" t="str">
        <f t="shared" si="109"/>
        <v>Water based paint, transparent</v>
      </c>
      <c r="G350" s="319">
        <f t="shared" si="118"/>
        <v>0.60490479500999994</v>
      </c>
      <c r="H350" s="319">
        <f t="shared" si="119"/>
        <v>3.490535551E-2</v>
      </c>
      <c r="I350" s="319">
        <f t="shared" si="129"/>
        <v>0.2693037895</v>
      </c>
      <c r="J350" s="319">
        <f t="shared" si="130"/>
        <v>0</v>
      </c>
      <c r="K350" s="319">
        <v>0.30069564999999998</v>
      </c>
      <c r="L350" s="319">
        <v>0.22483017</v>
      </c>
      <c r="M350" s="319">
        <v>4.3694957E-2</v>
      </c>
      <c r="N350" s="319">
        <v>3.4484870000000001E-2</v>
      </c>
      <c r="O350" s="319">
        <v>0</v>
      </c>
      <c r="P350" s="319">
        <v>0</v>
      </c>
      <c r="Q350" s="319">
        <v>4.2048550999999998E-4</v>
      </c>
      <c r="R350" s="319">
        <v>7.7866250000000001E-4</v>
      </c>
      <c r="S350" s="319">
        <v>0</v>
      </c>
      <c r="T350" s="319">
        <v>0</v>
      </c>
      <c r="U350" s="319">
        <v>0</v>
      </c>
      <c r="V350" s="319">
        <v>0</v>
      </c>
      <c r="W350" s="319">
        <v>0</v>
      </c>
      <c r="X350" s="319">
        <v>0</v>
      </c>
      <c r="Y350" s="210"/>
      <c r="Z350" s="320">
        <f t="shared" si="110"/>
        <v>2.2608695488721802</v>
      </c>
      <c r="AA350" s="210"/>
      <c r="AB350" s="321">
        <f t="shared" si="111"/>
        <v>0.30069564999999998</v>
      </c>
      <c r="AC350" s="321">
        <f t="shared" si="112"/>
        <v>0.30420914501000001</v>
      </c>
      <c r="AD350" s="321">
        <f t="shared" si="131"/>
        <v>0.2693037895</v>
      </c>
      <c r="AE350" s="321">
        <f t="shared" si="113"/>
        <v>0.2693037895</v>
      </c>
      <c r="AF350" s="321">
        <f t="shared" si="114"/>
        <v>0</v>
      </c>
      <c r="AG350"/>
      <c r="AH350" s="121">
        <v>39.651130000000002</v>
      </c>
      <c r="AI350" s="121">
        <v>39.651130000000002</v>
      </c>
      <c r="AJ350" s="121">
        <v>0</v>
      </c>
      <c r="AK350" s="121">
        <v>0</v>
      </c>
      <c r="AL350" s="121">
        <v>0</v>
      </c>
      <c r="AM350" s="121">
        <v>0</v>
      </c>
      <c r="AN350" s="121">
        <v>0</v>
      </c>
      <c r="AO350"/>
      <c r="AP350" s="282">
        <v>0.10873194999999999</v>
      </c>
      <c r="AQ350" s="282">
        <v>0.10318834</v>
      </c>
      <c r="AR350" s="282">
        <v>3.3144454000000002E-3</v>
      </c>
      <c r="AS350" s="282">
        <v>2.2291651E-3</v>
      </c>
      <c r="AT350" s="255">
        <f t="shared" si="141"/>
        <v>6.1863513130000005E-6</v>
      </c>
      <c r="AU350" s="256">
        <f t="shared" si="142"/>
        <v>1.225756425652E-8</v>
      </c>
      <c r="AV350" s="256">
        <f t="shared" si="143"/>
        <v>0.31220799999999999</v>
      </c>
      <c r="AW350" s="272">
        <v>2.0980870000000001E-6</v>
      </c>
      <c r="AX350" s="272">
        <v>6.3304347999999999E-9</v>
      </c>
      <c r="AY350" s="272">
        <v>1.7295652E-13</v>
      </c>
      <c r="AZ350" s="273">
        <v>0</v>
      </c>
      <c r="BA350" s="273">
        <v>0</v>
      </c>
      <c r="BB350" s="272">
        <v>5.1339130000000002E-9</v>
      </c>
      <c r="BC350" s="272">
        <v>4.0831304000000001E-6</v>
      </c>
      <c r="BD350" s="272">
        <v>1.1707826E-9</v>
      </c>
      <c r="BE350" s="272">
        <v>4.7561738999999997E-9</v>
      </c>
      <c r="BF350" s="273">
        <v>0</v>
      </c>
      <c r="BG350" s="273">
        <v>0</v>
      </c>
      <c r="BH350" s="273">
        <v>0</v>
      </c>
      <c r="BI350" s="273">
        <v>0</v>
      </c>
      <c r="BJ350" s="273">
        <v>0</v>
      </c>
      <c r="BK350" s="273">
        <v>0</v>
      </c>
      <c r="BL350" s="273">
        <v>0</v>
      </c>
      <c r="BM350" s="273">
        <v>0</v>
      </c>
      <c r="BN350" s="273">
        <v>0</v>
      </c>
      <c r="BO350" s="273">
        <v>0.31220799999999999</v>
      </c>
      <c r="BP350" s="273">
        <v>0</v>
      </c>
      <c r="BQ350" s="273">
        <v>0</v>
      </c>
      <c r="BR350" s="273">
        <v>0</v>
      </c>
      <c r="BS350"/>
      <c r="BT350" s="121">
        <v>2.0768107E-4</v>
      </c>
      <c r="BU350" s="274">
        <v>3.2790499999999997E-5</v>
      </c>
      <c r="BV350" s="274">
        <v>6.3039041999999999E-5</v>
      </c>
      <c r="BW350" s="274">
        <v>9.1210021999999995E-8</v>
      </c>
      <c r="BX350" s="274">
        <v>2.7010662000000001E-5</v>
      </c>
      <c r="BY350" s="121">
        <v>0</v>
      </c>
      <c r="BZ350" s="121">
        <v>0</v>
      </c>
      <c r="CA350" s="121">
        <v>0</v>
      </c>
      <c r="CB350" s="121">
        <v>0</v>
      </c>
      <c r="CC350" s="274">
        <v>2.7823770999999999E-7</v>
      </c>
      <c r="CD350" s="121">
        <v>0</v>
      </c>
      <c r="CE350" s="121">
        <v>0</v>
      </c>
      <c r="CF350" s="121">
        <v>0</v>
      </c>
      <c r="CG350" s="274">
        <v>3.8750590999999997E-5</v>
      </c>
      <c r="CH350" s="274">
        <v>4.572083E-5</v>
      </c>
      <c r="CI350" s="121">
        <v>0</v>
      </c>
      <c r="CJ350" s="121">
        <v>0</v>
      </c>
      <c r="CK350"/>
      <c r="CL350" s="322">
        <v>0</v>
      </c>
      <c r="CM350" s="322">
        <v>2.2608695999999999</v>
      </c>
      <c r="CN350" s="322">
        <v>0</v>
      </c>
      <c r="CO350" s="322">
        <v>2.2434783E-2</v>
      </c>
      <c r="CP350" s="322">
        <v>2.9697301999999999E-3</v>
      </c>
      <c r="CQ350" s="322">
        <v>0</v>
      </c>
      <c r="CR350" s="322">
        <v>0</v>
      </c>
      <c r="CS350" s="322">
        <v>1.3710141999999999E-3</v>
      </c>
      <c r="CT350" s="322">
        <v>0</v>
      </c>
      <c r="CU350" s="322">
        <v>5.3582609000000003</v>
      </c>
      <c r="CV350" s="146"/>
      <c r="CW350" s="135"/>
      <c r="CX350" s="18" t="s">
        <v>805</v>
      </c>
      <c r="CY350" s="13"/>
      <c r="CZ350" s="13"/>
      <c r="DB350" s="23"/>
      <c r="DC350"/>
      <c r="DD350"/>
      <c r="DE350"/>
      <c r="DF350"/>
      <c r="DG350"/>
      <c r="DH350"/>
      <c r="DI350"/>
      <c r="DJ350"/>
      <c r="DK350"/>
      <c r="DL350"/>
      <c r="DM350"/>
      <c r="DN350"/>
    </row>
    <row r="351" spans="1:118" ht="14.4" customHeight="1">
      <c r="A351" t="s">
        <v>1737</v>
      </c>
      <c r="B351" s="168" t="s">
        <v>522</v>
      </c>
      <c r="C351" s="279" t="str">
        <f t="shared" si="108"/>
        <v>A.040.13.104</v>
      </c>
      <c r="D351" s="14" t="s">
        <v>2838</v>
      </c>
      <c r="E351" s="278" t="s">
        <v>1510</v>
      </c>
      <c r="F351" s="281" t="str">
        <f t="shared" si="109"/>
        <v>Water based paint, white</v>
      </c>
      <c r="G351" s="319">
        <f t="shared" si="118"/>
        <v>2.3263058406569002</v>
      </c>
      <c r="H351" s="319">
        <f t="shared" si="119"/>
        <v>3.6510816069999993E-2</v>
      </c>
      <c r="I351" s="319">
        <f t="shared" si="129"/>
        <v>0.23427408238690001</v>
      </c>
      <c r="J351" s="319">
        <f t="shared" si="130"/>
        <v>1.6293410222</v>
      </c>
      <c r="K351" s="319">
        <v>0.42617991999999999</v>
      </c>
      <c r="L351" s="319">
        <v>0.18936711000000001</v>
      </c>
      <c r="M351" s="319">
        <v>4.3568705999999999E-2</v>
      </c>
      <c r="N351" s="319">
        <v>3.4923946999999997E-2</v>
      </c>
      <c r="O351" s="319">
        <v>1.0150811E-3</v>
      </c>
      <c r="P351" s="319">
        <v>1.2091640000000001E-4</v>
      </c>
      <c r="Q351" s="319">
        <v>4.5087156999999999E-4</v>
      </c>
      <c r="R351" s="319">
        <v>1.3330046E-3</v>
      </c>
      <c r="S351" s="319">
        <v>1.6277488</v>
      </c>
      <c r="T351" s="319">
        <v>0</v>
      </c>
      <c r="U351" s="319">
        <v>1.5922222E-3</v>
      </c>
      <c r="V351" s="319">
        <v>5.2617868999999997E-6</v>
      </c>
      <c r="W351" s="319">
        <v>0</v>
      </c>
      <c r="X351" s="319">
        <v>0</v>
      </c>
      <c r="Y351" s="210"/>
      <c r="Z351" s="320">
        <f t="shared" si="110"/>
        <v>3.2043603007518793</v>
      </c>
      <c r="AA351" s="210"/>
      <c r="AB351" s="321">
        <f t="shared" si="111"/>
        <v>0.42617991999999999</v>
      </c>
      <c r="AC351" s="321">
        <f t="shared" si="112"/>
        <v>0.27077963667000005</v>
      </c>
      <c r="AD351" s="321">
        <f t="shared" si="131"/>
        <v>0.23426882060000001</v>
      </c>
      <c r="AE351" s="321">
        <f t="shared" si="113"/>
        <v>0.23427408238689998</v>
      </c>
      <c r="AF351" s="321">
        <f t="shared" si="114"/>
        <v>1.6293410222</v>
      </c>
      <c r="AG351"/>
      <c r="AH351" s="121">
        <v>51.596296000000002</v>
      </c>
      <c r="AI351" s="121">
        <v>51.285829</v>
      </c>
      <c r="AJ351" s="121">
        <v>0.21586527</v>
      </c>
      <c r="AK351" s="121">
        <v>0</v>
      </c>
      <c r="AL351" s="121">
        <v>0</v>
      </c>
      <c r="AM351" s="121">
        <v>5.2879004E-2</v>
      </c>
      <c r="AN351" s="121">
        <v>4.1722891999999998E-2</v>
      </c>
      <c r="AO351"/>
      <c r="AP351" s="282">
        <v>0.11575027</v>
      </c>
      <c r="AQ351" s="282">
        <v>0.10887411</v>
      </c>
      <c r="AR351" s="282">
        <v>3.8475580000000001E-3</v>
      </c>
      <c r="AS351" s="282">
        <v>3.0285981E-3</v>
      </c>
      <c r="AT351" s="255">
        <f t="shared" si="141"/>
        <v>6.5272251388199993E-6</v>
      </c>
      <c r="AU351" s="256">
        <f t="shared" si="142"/>
        <v>1.4229134547828878E-8</v>
      </c>
      <c r="AV351" s="256">
        <f t="shared" si="143"/>
        <v>0.42417339700000001</v>
      </c>
      <c r="AW351" s="272">
        <v>2.9929219E-6</v>
      </c>
      <c r="AX351" s="272">
        <v>9.0310834000000001E-9</v>
      </c>
      <c r="AY351" s="272">
        <v>2.4671099999999999E-13</v>
      </c>
      <c r="AZ351" s="272">
        <v>8.4829408E-11</v>
      </c>
      <c r="BA351" s="272">
        <v>1.1019752E-11</v>
      </c>
      <c r="BB351" s="272">
        <v>5.1981039999999997E-9</v>
      </c>
      <c r="BC351" s="272">
        <v>3.5271873E-6</v>
      </c>
      <c r="BD351" s="272">
        <v>1.1037402E-9</v>
      </c>
      <c r="BE351" s="272">
        <v>4.0871183000000001E-9</v>
      </c>
      <c r="BF351" s="272">
        <v>1.2370484999999999E-13</v>
      </c>
      <c r="BG351" s="272">
        <v>6.3454587999999998E-16</v>
      </c>
      <c r="BH351" s="272">
        <v>2.6214341000000001E-13</v>
      </c>
      <c r="BI351" s="272">
        <v>1.5145297000000002E-14</v>
      </c>
      <c r="BJ351" s="272">
        <v>1.1446826E-14</v>
      </c>
      <c r="BK351" s="272">
        <v>1.3170335E-9</v>
      </c>
      <c r="BL351" s="272">
        <v>5.0495216E-10</v>
      </c>
      <c r="BM351" s="272">
        <v>6.5328619E-12</v>
      </c>
      <c r="BN351" s="273">
        <v>2.1761707000000002E-2</v>
      </c>
      <c r="BO351" s="273">
        <v>0.40241168999999999</v>
      </c>
      <c r="BP351" s="273">
        <v>0</v>
      </c>
      <c r="BQ351" s="273">
        <v>0</v>
      </c>
      <c r="BR351" s="273">
        <v>0</v>
      </c>
      <c r="BS351"/>
      <c r="BT351" s="121">
        <v>2.3689478E-4</v>
      </c>
      <c r="BU351" s="274">
        <v>2.8491666000000001E-5</v>
      </c>
      <c r="BV351" s="274">
        <v>8.9346066999999998E-5</v>
      </c>
      <c r="BW351" s="274">
        <v>1.5656134000000001E-7</v>
      </c>
      <c r="BX351" s="274">
        <v>2.3920901999999999E-5</v>
      </c>
      <c r="BY351" s="274">
        <v>6.1532457999999997E-7</v>
      </c>
      <c r="BZ351" s="274">
        <v>1.5869437E-10</v>
      </c>
      <c r="CA351" s="274">
        <v>9.4229304000000002E-7</v>
      </c>
      <c r="CB351" s="274">
        <v>1.6226128999999999E-7</v>
      </c>
      <c r="CC351" s="274">
        <v>2.9834433999999998E-7</v>
      </c>
      <c r="CD351" s="274">
        <v>8.2827277000000003E-8</v>
      </c>
      <c r="CE351" s="274">
        <v>4.7492337000000001E-9</v>
      </c>
      <c r="CF351" s="274">
        <v>1.4620582000000001E-9</v>
      </c>
      <c r="CG351" s="274">
        <v>3.338055E-5</v>
      </c>
      <c r="CH351" s="274">
        <v>5.9430111999999998E-5</v>
      </c>
      <c r="CI351" s="274">
        <v>6.1498501999999994E-8</v>
      </c>
      <c r="CJ351" s="121">
        <v>0</v>
      </c>
      <c r="CK351"/>
      <c r="CL351" s="322">
        <v>2.4257805E-9</v>
      </c>
      <c r="CM351" s="322">
        <v>3.1887720000000002</v>
      </c>
      <c r="CN351" s="322">
        <v>1.7863423999999999E-2</v>
      </c>
      <c r="CO351" s="322">
        <v>1.9647735E-2</v>
      </c>
      <c r="CP351" s="322">
        <v>2.4886270999999998E-3</v>
      </c>
      <c r="CQ351" s="322">
        <v>2.1646935000000002E-9</v>
      </c>
      <c r="CR351" s="322">
        <v>2.7741002999999999E-9</v>
      </c>
      <c r="CS351" s="322">
        <v>1.1879629E-3</v>
      </c>
      <c r="CT351" s="322">
        <v>2.6932919E-2</v>
      </c>
      <c r="CU351" s="322">
        <v>6.9004142999999996</v>
      </c>
      <c r="CV351" s="146"/>
      <c r="CW351" s="135"/>
      <c r="CX351" s="18" t="s">
        <v>805</v>
      </c>
      <c r="CY351" s="13"/>
      <c r="CZ351" s="13"/>
      <c r="DB351" s="23"/>
      <c r="DC351"/>
      <c r="DD351"/>
      <c r="DE351"/>
      <c r="DF351"/>
      <c r="DG351"/>
      <c r="DH351"/>
      <c r="DI351"/>
      <c r="DJ351"/>
      <c r="DK351"/>
      <c r="DL351"/>
      <c r="DM351"/>
      <c r="DN351"/>
    </row>
    <row r="352" spans="1:118" ht="14.4" customHeight="1">
      <c r="B352" s="278" t="s">
        <v>1739</v>
      </c>
      <c r="C352" s="277" t="s">
        <v>3565</v>
      </c>
      <c r="D352" s="280"/>
      <c r="E352" s="278"/>
      <c r="F352"/>
      <c r="G352" s="210"/>
      <c r="H352" s="210"/>
      <c r="I352" s="210"/>
      <c r="J352" s="210"/>
      <c r="K352" s="210"/>
      <c r="L352" s="210"/>
      <c r="M352" s="210"/>
      <c r="N352" s="210"/>
      <c r="O352" s="210"/>
      <c r="P352" s="210"/>
      <c r="Q352" s="210"/>
      <c r="R352" s="210"/>
      <c r="S352" s="210"/>
      <c r="T352" s="210"/>
      <c r="U352" s="210"/>
      <c r="V352" s="210"/>
      <c r="W352" s="210"/>
      <c r="X352" s="210"/>
      <c r="Y352" s="210"/>
      <c r="Z352" s="210"/>
      <c r="AA352" s="210"/>
      <c r="AB352" s="210"/>
      <c r="AC352" s="210"/>
      <c r="AD352" s="210"/>
      <c r="AE352" s="210"/>
      <c r="AF352" s="210"/>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s="182"/>
      <c r="CW352" s="164"/>
      <c r="CX352"/>
      <c r="CY352"/>
      <c r="CZ352" s="13"/>
      <c r="DB352" s="23"/>
      <c r="DC352"/>
      <c r="DD352"/>
      <c r="DE352"/>
      <c r="DF352"/>
      <c r="DG352"/>
      <c r="DH352"/>
      <c r="DI352"/>
      <c r="DJ352"/>
      <c r="DK352"/>
      <c r="DL352"/>
      <c r="DM352"/>
      <c r="DN352"/>
    </row>
    <row r="353" spans="1:118" ht="14.4" customHeight="1">
      <c r="B353" s="278" t="s">
        <v>1739</v>
      </c>
      <c r="C353" s="277" t="s">
        <v>3566</v>
      </c>
      <c r="D353" s="277" t="s">
        <v>2839</v>
      </c>
      <c r="E353" s="278"/>
      <c r="F353"/>
      <c r="G353" s="210"/>
      <c r="H353" s="210"/>
      <c r="I353" s="210"/>
      <c r="J353" s="210"/>
      <c r="K353" s="210"/>
      <c r="L353" s="210"/>
      <c r="M353" s="210"/>
      <c r="N353" s="210"/>
      <c r="O353" s="210"/>
      <c r="P353" s="210"/>
      <c r="Q353" s="210"/>
      <c r="R353" s="210"/>
      <c r="S353" s="210"/>
      <c r="T353" s="210"/>
      <c r="U353" s="210"/>
      <c r="V353" s="210"/>
      <c r="W353" s="210"/>
      <c r="X353" s="210"/>
      <c r="Y353" s="210"/>
      <c r="Z353" s="210"/>
      <c r="AA353" s="210"/>
      <c r="AB353" s="210"/>
      <c r="AC353" s="210"/>
      <c r="AD353" s="210"/>
      <c r="AE353" s="210"/>
      <c r="AF353" s="210"/>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s="182"/>
      <c r="CW353" s="164"/>
      <c r="DB353" s="23"/>
      <c r="DC353"/>
      <c r="DD353"/>
      <c r="DE353"/>
      <c r="DF353"/>
      <c r="DG353"/>
      <c r="DH353"/>
      <c r="DI353"/>
      <c r="DJ353"/>
      <c r="DK353"/>
      <c r="DL353"/>
      <c r="DM353"/>
      <c r="DN353"/>
    </row>
    <row r="354" spans="1:118" ht="14.4" customHeight="1">
      <c r="A354" t="s">
        <v>1738</v>
      </c>
      <c r="B354" s="168" t="s">
        <v>1739</v>
      </c>
      <c r="C354" s="279" t="str">
        <f t="shared" si="108"/>
        <v>A.050.04.101</v>
      </c>
      <c r="D354" s="14" t="s">
        <v>2839</v>
      </c>
      <c r="E354" s="278" t="s">
        <v>2840</v>
      </c>
      <c r="F354" s="281" t="str">
        <f t="shared" si="109"/>
        <v>AA cell battery (Alkaline)</v>
      </c>
      <c r="G354" s="319">
        <f t="shared" si="118"/>
        <v>3.0717197524999997E-2</v>
      </c>
      <c r="H354" s="319">
        <f t="shared" si="119"/>
        <v>2.3041649650000001E-3</v>
      </c>
      <c r="I354" s="319">
        <f t="shared" si="129"/>
        <v>7.5467018599999994E-3</v>
      </c>
      <c r="J354" s="319">
        <f t="shared" si="130"/>
        <v>1.1528904299999998E-2</v>
      </c>
      <c r="K354" s="319">
        <v>9.3374263999999995E-3</v>
      </c>
      <c r="L354" s="319">
        <v>4.6399544999999997E-3</v>
      </c>
      <c r="M354" s="319">
        <v>2.1143932000000001E-3</v>
      </c>
      <c r="N354" s="319">
        <v>1.7084158000000001E-3</v>
      </c>
      <c r="O354" s="319">
        <v>1.8831922000000001E-4</v>
      </c>
      <c r="P354" s="319">
        <v>3.6673995000000001E-5</v>
      </c>
      <c r="Q354" s="319">
        <v>3.7075595000000001E-4</v>
      </c>
      <c r="R354" s="319">
        <v>7.9235416000000001E-4</v>
      </c>
      <c r="S354" s="319">
        <v>1.0204329E-2</v>
      </c>
      <c r="T354" s="319">
        <v>1.6146E-6</v>
      </c>
      <c r="U354" s="319">
        <v>9.9346060000000003E-4</v>
      </c>
      <c r="V354" s="319">
        <v>0</v>
      </c>
      <c r="W354" s="319">
        <v>1.052255E-4</v>
      </c>
      <c r="X354" s="319">
        <v>2.2427459999999999E-4</v>
      </c>
      <c r="Y354" s="210"/>
      <c r="Z354" s="320">
        <f t="shared" si="110"/>
        <v>7.0206213533834577E-2</v>
      </c>
      <c r="AA354" s="210"/>
      <c r="AB354" s="321">
        <f t="shared" si="111"/>
        <v>9.3374263999999995E-3</v>
      </c>
      <c r="AC354" s="321">
        <f t="shared" si="112"/>
        <v>9.8508668249999987E-3</v>
      </c>
      <c r="AD354" s="321">
        <f t="shared" si="131"/>
        <v>7.6535419599999994E-3</v>
      </c>
      <c r="AE354" s="321">
        <f t="shared" si="113"/>
        <v>7.5467018599999994E-3</v>
      </c>
      <c r="AF354" s="321">
        <f t="shared" si="114"/>
        <v>1.14220642E-2</v>
      </c>
      <c r="AG354"/>
      <c r="AH354" s="121">
        <v>1.5524789999999999</v>
      </c>
      <c r="AI354" s="121">
        <v>1.369216</v>
      </c>
      <c r="AJ354" s="121">
        <v>0.134663</v>
      </c>
      <c r="AK354" s="121">
        <v>0</v>
      </c>
      <c r="AL354" s="121">
        <v>0</v>
      </c>
      <c r="AM354" s="121">
        <v>0</v>
      </c>
      <c r="AN354" s="121">
        <v>4.8599999999999997E-2</v>
      </c>
      <c r="AO354"/>
      <c r="AP354" s="282">
        <v>3.5039058000000001E-3</v>
      </c>
      <c r="AQ354" s="282">
        <v>3.3229990000000001E-3</v>
      </c>
      <c r="AR354" s="282">
        <v>1.0809033E-4</v>
      </c>
      <c r="AS354" s="283">
        <v>7.2816458000000002E-5</v>
      </c>
      <c r="AT354" s="255">
        <f t="shared" ref="AT354:AT373" si="144">AW354+AZ354+BA354+BB354+BC354+BK354+BL354+BP354</f>
        <v>1.9922056884509999E-7</v>
      </c>
      <c r="AU354" s="256">
        <f t="shared" ref="AU354:AU373" si="145">AX354+AY354+BD354+BE354+BF354+BG354+BH354+BI354+BJ354+BM354+BQ354+BR354</f>
        <v>3.9974234984119997E-10</v>
      </c>
      <c r="AV354" s="256">
        <f t="shared" ref="AV354:AV373" si="146">BN354+BO354</f>
        <v>1.019838342E-2</v>
      </c>
      <c r="AW354" s="272">
        <v>6.5522790000000003E-8</v>
      </c>
      <c r="AX354" s="272">
        <v>1.9770956000000001E-10</v>
      </c>
      <c r="AY354" s="272">
        <v>5.4011536999999999E-15</v>
      </c>
      <c r="AZ354" s="272">
        <v>7.6837151000000003E-12</v>
      </c>
      <c r="BA354" s="273">
        <v>0</v>
      </c>
      <c r="BB354" s="272">
        <v>2.5402853000000002E-10</v>
      </c>
      <c r="BC354" s="272">
        <v>1.2913176E-7</v>
      </c>
      <c r="BD354" s="272">
        <v>3.6155658000000002E-11</v>
      </c>
      <c r="BE354" s="272">
        <v>1.4917123000000001E-10</v>
      </c>
      <c r="BF354" s="272">
        <v>3.5431376E-12</v>
      </c>
      <c r="BG354" s="272">
        <v>1.1124037E-15</v>
      </c>
      <c r="BH354" s="272">
        <v>1.0441803999999999E-12</v>
      </c>
      <c r="BI354" s="272">
        <v>4.9720981000000002E-14</v>
      </c>
      <c r="BJ354" s="272">
        <v>1.7110414E-14</v>
      </c>
      <c r="BK354" s="272">
        <v>3.0477279999999999E-10</v>
      </c>
      <c r="BL354" s="272">
        <v>2.0188497999999998E-9</v>
      </c>
      <c r="BM354" s="273">
        <v>0</v>
      </c>
      <c r="BN354" s="273">
        <v>3.4893252000000002E-4</v>
      </c>
      <c r="BO354" s="273">
        <v>9.8494509000000008E-3</v>
      </c>
      <c r="BP354" s="272">
        <v>1.9806839999999999E-9</v>
      </c>
      <c r="BQ354" s="272">
        <v>1.20447E-11</v>
      </c>
      <c r="BR354" s="272">
        <v>5.3888879999999999E-16</v>
      </c>
      <c r="BS354"/>
      <c r="BT354" s="274">
        <v>9.4332165999999998E-6</v>
      </c>
      <c r="BU354" s="274">
        <v>9.0931401999999995E-7</v>
      </c>
      <c r="BV354" s="274">
        <v>1.9575354999999999E-6</v>
      </c>
      <c r="BW354" s="274">
        <v>1.028613E-7</v>
      </c>
      <c r="BX354" s="274">
        <v>6.2750488000000005E-7</v>
      </c>
      <c r="BY354" s="274">
        <v>1.6648909000000001E-7</v>
      </c>
      <c r="BZ354" s="274">
        <v>2.2646888000000002E-8</v>
      </c>
      <c r="CA354" s="274">
        <v>2.5101297999999998E-7</v>
      </c>
      <c r="CB354" s="274">
        <v>4.9213920000000001E-8</v>
      </c>
      <c r="CC354" s="274">
        <v>2.4533136999999998E-7</v>
      </c>
      <c r="CD354" s="121">
        <v>0</v>
      </c>
      <c r="CE354" s="121">
        <v>0</v>
      </c>
      <c r="CF354" s="274">
        <v>2.8032453E-9</v>
      </c>
      <c r="CG354" s="274">
        <v>3.8436593999999998E-7</v>
      </c>
      <c r="CH354" s="274">
        <v>1.8184394E-6</v>
      </c>
      <c r="CI354" s="274">
        <v>2.6113574000000002E-6</v>
      </c>
      <c r="CJ354" s="274">
        <v>2.8434061999999999E-7</v>
      </c>
      <c r="CK354" s="4"/>
      <c r="CL354" s="323">
        <v>2.4479999999999998E-9</v>
      </c>
      <c r="CM354" s="323">
        <v>6.9944634000000006E-2</v>
      </c>
      <c r="CN354" s="323">
        <v>6.6200961000000003E-3</v>
      </c>
      <c r="CO354" s="323">
        <v>7.7485741999999995E-4</v>
      </c>
      <c r="CP354" s="323">
        <v>4.9709081000000003E-5</v>
      </c>
      <c r="CQ354" s="323">
        <v>8.6214156E-10</v>
      </c>
      <c r="CR354" s="323">
        <v>9.6467405000000003E-9</v>
      </c>
      <c r="CS354" s="323">
        <v>3.0460028E-5</v>
      </c>
      <c r="CT354" s="323">
        <v>3.5678563000000003E-2</v>
      </c>
      <c r="CU354" s="323">
        <v>0.13896464</v>
      </c>
      <c r="CV354" s="146"/>
      <c r="CW354" s="135"/>
      <c r="CX354" s="22" t="s">
        <v>868</v>
      </c>
      <c r="CY354" s="13"/>
      <c r="CZ354" s="13"/>
      <c r="DB354" s="23"/>
      <c r="DC354"/>
      <c r="DD354"/>
      <c r="DE354"/>
      <c r="DF354"/>
      <c r="DG354"/>
      <c r="DH354"/>
      <c r="DI354"/>
      <c r="DJ354"/>
      <c r="DK354"/>
      <c r="DL354"/>
      <c r="DM354"/>
      <c r="DN354"/>
    </row>
    <row r="355" spans="1:118" ht="14.4" customHeight="1">
      <c r="A355" t="s">
        <v>1740</v>
      </c>
      <c r="B355" s="168" t="s">
        <v>1739</v>
      </c>
      <c r="C355" s="279" t="str">
        <f t="shared" si="108"/>
        <v>A.050.04.102</v>
      </c>
      <c r="D355" s="14" t="s">
        <v>2839</v>
      </c>
      <c r="E355" s="278" t="s">
        <v>2840</v>
      </c>
      <c r="F355" s="281" t="str">
        <f t="shared" si="109"/>
        <v>AA cell battery (Li-ion)</v>
      </c>
      <c r="G355" s="319">
        <f t="shared" si="118"/>
        <v>0.1758790337094</v>
      </c>
      <c r="H355" s="319">
        <f t="shared" si="119"/>
        <v>4.0167261510000007E-3</v>
      </c>
      <c r="I355" s="319">
        <f t="shared" si="129"/>
        <v>7.9767907758400008E-2</v>
      </c>
      <c r="J355" s="319">
        <f t="shared" si="130"/>
        <v>6.8266950799999976E-2</v>
      </c>
      <c r="K355" s="319">
        <v>2.3827449000000001E-2</v>
      </c>
      <c r="L355" s="319">
        <v>7.536168E-2</v>
      </c>
      <c r="M355" s="319">
        <v>3.5974421000000002E-3</v>
      </c>
      <c r="N355" s="319">
        <v>2.8335923999999999E-3</v>
      </c>
      <c r="O355" s="319">
        <v>1.0976397000000001E-3</v>
      </c>
      <c r="P355" s="319">
        <v>3.2434570999999997E-5</v>
      </c>
      <c r="Q355" s="319">
        <v>5.3059480000000001E-5</v>
      </c>
      <c r="R355" s="319">
        <v>8.0594534999999998E-4</v>
      </c>
      <c r="S355" s="319">
        <v>6.6310339999999995E-2</v>
      </c>
      <c r="T355" s="319">
        <v>1.6068E-6</v>
      </c>
      <c r="U355" s="319">
        <v>1.7121809999999999E-3</v>
      </c>
      <c r="V355" s="319">
        <v>2.8403084000000001E-6</v>
      </c>
      <c r="W355" s="319">
        <v>9.0684000000000001E-5</v>
      </c>
      <c r="X355" s="319">
        <v>1.52139E-4</v>
      </c>
      <c r="Y355" s="210"/>
      <c r="Z355" s="320">
        <f t="shared" si="110"/>
        <v>0.17915375187969923</v>
      </c>
      <c r="AA355" s="210"/>
      <c r="AB355" s="321">
        <f t="shared" si="111"/>
        <v>2.3827449000000001E-2</v>
      </c>
      <c r="AC355" s="321">
        <f t="shared" si="112"/>
        <v>8.3781793601000007E-2</v>
      </c>
      <c r="AD355" s="321">
        <f t="shared" si="131"/>
        <v>7.985735825000001E-2</v>
      </c>
      <c r="AE355" s="321">
        <f t="shared" si="113"/>
        <v>7.9767907758400008E-2</v>
      </c>
      <c r="AF355" s="321">
        <f t="shared" si="114"/>
        <v>6.8174659999999984E-2</v>
      </c>
      <c r="AG355"/>
      <c r="AH355" s="121">
        <v>3.1116853999999998</v>
      </c>
      <c r="AI355" s="121">
        <v>2.7918604</v>
      </c>
      <c r="AJ355" s="121">
        <v>0.23210500000000001</v>
      </c>
      <c r="AK355" s="121">
        <v>0</v>
      </c>
      <c r="AL355" s="121">
        <v>0</v>
      </c>
      <c r="AM355" s="121">
        <v>0</v>
      </c>
      <c r="AN355" s="121">
        <v>8.7720000000000006E-2</v>
      </c>
      <c r="AO355"/>
      <c r="AP355" s="282">
        <v>2.9098824999999998E-2</v>
      </c>
      <c r="AQ355" s="282">
        <v>2.8297167000000002E-2</v>
      </c>
      <c r="AR355" s="282">
        <v>6.4031699999999995E-4</v>
      </c>
      <c r="AS355" s="282">
        <v>1.6134097E-4</v>
      </c>
      <c r="AT355" s="255">
        <f t="shared" si="144"/>
        <v>1.6964727767052001E-6</v>
      </c>
      <c r="AU355" s="256">
        <f t="shared" si="145"/>
        <v>2.3680362129644804E-9</v>
      </c>
      <c r="AV355" s="256">
        <f t="shared" si="146"/>
        <v>2.25967735E-2</v>
      </c>
      <c r="AW355" s="272">
        <v>1.6647647E-7</v>
      </c>
      <c r="AX355" s="272">
        <v>5.0230794000000002E-10</v>
      </c>
      <c r="AY355" s="272">
        <v>1.3723367E-14</v>
      </c>
      <c r="AZ355" s="272">
        <v>8.0884551999999997E-12</v>
      </c>
      <c r="BA355" s="273">
        <v>0</v>
      </c>
      <c r="BB355" s="272">
        <v>4.2133681000000002E-10</v>
      </c>
      <c r="BC355" s="272">
        <v>1.5266214E-6</v>
      </c>
      <c r="BD355" s="272">
        <v>5.9909300999999994E-11</v>
      </c>
      <c r="BE355" s="272">
        <v>1.774749E-9</v>
      </c>
      <c r="BF355" s="272">
        <v>9.7669761999999999E-12</v>
      </c>
      <c r="BG355" s="272">
        <v>9.8354147999999993E-16</v>
      </c>
      <c r="BH355" s="272">
        <v>3.1623403E-13</v>
      </c>
      <c r="BI355" s="272">
        <v>8.4064116999999994E-14</v>
      </c>
      <c r="BJ355" s="272">
        <v>1.7735950999999999E-14</v>
      </c>
      <c r="BK355" s="272">
        <v>3.0438868999999998E-10</v>
      </c>
      <c r="BL355" s="272">
        <v>9.4390275000000007E-10</v>
      </c>
      <c r="BM355" s="272">
        <v>1.0549043E-11</v>
      </c>
      <c r="BN355" s="273">
        <v>3.2690925000000001E-3</v>
      </c>
      <c r="BO355" s="273">
        <v>1.9327680999999999E-2</v>
      </c>
      <c r="BP355" s="272">
        <v>1.69719E-9</v>
      </c>
      <c r="BQ355" s="272">
        <v>1.032075E-11</v>
      </c>
      <c r="BR355" s="272">
        <v>4.61758E-16</v>
      </c>
      <c r="BS355"/>
      <c r="BT355" s="274">
        <v>3.4378151000000002E-5</v>
      </c>
      <c r="BU355" s="274">
        <v>1.1374264E-5</v>
      </c>
      <c r="BV355" s="274">
        <v>4.9952820000000002E-6</v>
      </c>
      <c r="BW355" s="274">
        <v>1.0196794E-7</v>
      </c>
      <c r="BX355" s="274">
        <v>9.1672933000000001E-6</v>
      </c>
      <c r="BY355" s="274">
        <v>2.7446866999999999E-7</v>
      </c>
      <c r="BZ355" s="274">
        <v>1.8532478E-7</v>
      </c>
      <c r="CA355" s="274">
        <v>4.1422070000000001E-7</v>
      </c>
      <c r="CB355" s="274">
        <v>4.3524911000000002E-8</v>
      </c>
      <c r="CC355" s="274">
        <v>3.5109767000000003E-8</v>
      </c>
      <c r="CD355" s="121">
        <v>0</v>
      </c>
      <c r="CE355" s="274">
        <v>1.9376448000000001E-7</v>
      </c>
      <c r="CF355" s="274">
        <v>3.9392009000000001E-9</v>
      </c>
      <c r="CG355" s="274">
        <v>1.2716675000000001E-6</v>
      </c>
      <c r="CH355" s="274">
        <v>3.6491041E-6</v>
      </c>
      <c r="CI355" s="274">
        <v>2.4245771E-6</v>
      </c>
      <c r="CJ355" s="274">
        <v>2.4364297E-7</v>
      </c>
      <c r="CK355" s="4"/>
      <c r="CL355" s="323">
        <v>3.4400000000000001E-9</v>
      </c>
      <c r="CM355" s="323">
        <v>0.17901639999999999</v>
      </c>
      <c r="CN355" s="323">
        <v>9.4957283000000007E-3</v>
      </c>
      <c r="CO355" s="323">
        <v>8.3690651999999994E-3</v>
      </c>
      <c r="CP355" s="323">
        <v>1.2447647000000001E-4</v>
      </c>
      <c r="CQ355" s="323">
        <v>3.3849792000000001E-10</v>
      </c>
      <c r="CR355" s="323">
        <v>2.4262442999999998E-9</v>
      </c>
      <c r="CS355" s="323">
        <v>4.6304754999999998E-4</v>
      </c>
      <c r="CT355" s="323">
        <v>4.1536015000000003E-2</v>
      </c>
      <c r="CU355" s="323">
        <v>0.27481728999999999</v>
      </c>
      <c r="CV355" s="146"/>
      <c r="CW355" s="135"/>
      <c r="CX355" s="22" t="s">
        <v>868</v>
      </c>
      <c r="CY355" s="13"/>
      <c r="CZ355" s="13"/>
      <c r="DB355" s="23"/>
      <c r="DC355"/>
      <c r="DD355"/>
      <c r="DE355"/>
      <c r="DF355"/>
      <c r="DG355"/>
      <c r="DH355"/>
      <c r="DI355"/>
      <c r="DJ355"/>
      <c r="DK355"/>
      <c r="DL355"/>
      <c r="DM355"/>
      <c r="DN355"/>
    </row>
    <row r="356" spans="1:118" ht="14.4" customHeight="1">
      <c r="A356" t="s">
        <v>1741</v>
      </c>
      <c r="B356" s="168" t="s">
        <v>1739</v>
      </c>
      <c r="C356" s="279" t="str">
        <f t="shared" si="108"/>
        <v>A.050.04.103</v>
      </c>
      <c r="D356" s="14" t="s">
        <v>2839</v>
      </c>
      <c r="E356" s="278" t="s">
        <v>2840</v>
      </c>
      <c r="F356" s="281" t="str">
        <f t="shared" si="109"/>
        <v>Computer desktop, including 27 inch display</v>
      </c>
      <c r="G356" s="319">
        <f t="shared" si="118"/>
        <v>151.07389945685441</v>
      </c>
      <c r="H356" s="319">
        <f t="shared" si="119"/>
        <v>5.6180244400000001</v>
      </c>
      <c r="I356" s="319">
        <f t="shared" si="129"/>
        <v>10.2818799828</v>
      </c>
      <c r="J356" s="319">
        <f t="shared" si="130"/>
        <v>9.5398850340544001</v>
      </c>
      <c r="K356" s="319">
        <v>125.63411000000001</v>
      </c>
      <c r="L356" s="319">
        <v>4.3011387000000001</v>
      </c>
      <c r="M356" s="319">
        <v>5.3997150999999999</v>
      </c>
      <c r="N356" s="319">
        <v>4.6172069000000002</v>
      </c>
      <c r="O356" s="319">
        <v>0.70924675000000004</v>
      </c>
      <c r="P356" s="319">
        <v>0.12556471999999999</v>
      </c>
      <c r="Q356" s="319">
        <v>0.16600607000000001</v>
      </c>
      <c r="R356" s="319">
        <v>0.57736211000000004</v>
      </c>
      <c r="S356" s="319">
        <v>7.4393563</v>
      </c>
      <c r="T356" s="319">
        <v>0.88302614000000001</v>
      </c>
      <c r="U356" s="319">
        <v>1.2174940000000001</v>
      </c>
      <c r="V356" s="319">
        <v>3.6640727999999998E-3</v>
      </c>
      <c r="W356" s="319">
        <v>8.5940544000000002E-6</v>
      </c>
      <c r="X356" s="319">
        <v>0</v>
      </c>
      <c r="Y356" s="210"/>
      <c r="Z356" s="320">
        <f t="shared" si="110"/>
        <v>944.61736842105267</v>
      </c>
      <c r="AA356" s="210"/>
      <c r="AB356" s="321">
        <f t="shared" si="111"/>
        <v>125.63411000000001</v>
      </c>
      <c r="AC356" s="321">
        <f t="shared" si="112"/>
        <v>15.896240349999999</v>
      </c>
      <c r="AD356" s="321">
        <f t="shared" si="131"/>
        <v>11.161250644054398</v>
      </c>
      <c r="AE356" s="321">
        <f t="shared" si="113"/>
        <v>10.2818799828</v>
      </c>
      <c r="AF356" s="321">
        <f t="shared" si="114"/>
        <v>8.6568503000000003</v>
      </c>
      <c r="AG356"/>
      <c r="AH356" s="121">
        <v>14094.01</v>
      </c>
      <c r="AI356" s="121">
        <v>13854.087</v>
      </c>
      <c r="AJ356" s="121">
        <v>165.06053</v>
      </c>
      <c r="AK356" s="121">
        <v>0</v>
      </c>
      <c r="AL356" s="121">
        <v>2.2347326999999999</v>
      </c>
      <c r="AM356" s="121">
        <v>41.031032000000003</v>
      </c>
      <c r="AN356" s="121">
        <v>31.596878</v>
      </c>
      <c r="AO356"/>
      <c r="AP356" s="282">
        <v>18.859915000000001</v>
      </c>
      <c r="AQ356" s="282">
        <v>17.279824999999999</v>
      </c>
      <c r="AR356" s="282">
        <v>0.79460229999999998</v>
      </c>
      <c r="AS356" s="282">
        <v>0.78548704000000003</v>
      </c>
      <c r="AT356" s="255">
        <f t="shared" si="144"/>
        <v>1.0359607471559303E-3</v>
      </c>
      <c r="AU356" s="256">
        <f t="shared" si="145"/>
        <v>2.9386179356136534E-6</v>
      </c>
      <c r="AV356" s="256">
        <f t="shared" si="146"/>
        <v>110.01218896</v>
      </c>
      <c r="AW356" s="273">
        <v>8.9002185000000003E-4</v>
      </c>
      <c r="AX356" s="272">
        <v>2.6859088000000001E-6</v>
      </c>
      <c r="AY356" s="272">
        <v>7.3361219999999999E-11</v>
      </c>
      <c r="AZ356" s="272">
        <v>5.9088707000000003E-8</v>
      </c>
      <c r="BA356" s="272">
        <v>7.6749919E-9</v>
      </c>
      <c r="BB356" s="272">
        <v>6.8655911000000003E-7</v>
      </c>
      <c r="BC356" s="273">
        <v>1.3965358000000001E-4</v>
      </c>
      <c r="BD356" s="272">
        <v>9.9494172999999996E-8</v>
      </c>
      <c r="BE356" s="272">
        <v>1.477177E-7</v>
      </c>
      <c r="BF356" s="272">
        <v>1.0224292000000001E-10</v>
      </c>
      <c r="BG356" s="272">
        <v>6.3950949999999998E-13</v>
      </c>
      <c r="BH356" s="272">
        <v>3.2813631000000002E-10</v>
      </c>
      <c r="BI356" s="272">
        <v>3.6080657999999998E-10</v>
      </c>
      <c r="BJ356" s="272">
        <v>8.2353863000000006E-11</v>
      </c>
      <c r="BK356" s="272">
        <v>9.4870429000000002E-7</v>
      </c>
      <c r="BL356" s="272">
        <v>4.5831330999999996E-6</v>
      </c>
      <c r="BM356" s="272">
        <v>4.5487677000000003E-9</v>
      </c>
      <c r="BN356" s="273">
        <v>0.30812896000000001</v>
      </c>
      <c r="BO356" s="273">
        <v>109.70406</v>
      </c>
      <c r="BP356" s="273">
        <v>1.5695703E-10</v>
      </c>
      <c r="BQ356" s="273">
        <v>9.5446844999999998E-13</v>
      </c>
      <c r="BR356" s="273">
        <v>4.2703625999999998E-17</v>
      </c>
      <c r="BS356"/>
      <c r="BT356" s="121">
        <v>5.7911254000000002E-2</v>
      </c>
      <c r="BU356" s="121">
        <v>1.2374948000000001E-3</v>
      </c>
      <c r="BV356" s="121">
        <v>2.6338437999999999E-2</v>
      </c>
      <c r="BW356" s="274">
        <v>6.7920824000000001E-5</v>
      </c>
      <c r="BX356" s="121">
        <v>1.3343584E-3</v>
      </c>
      <c r="BY356" s="121">
        <v>4.3054270999999999E-4</v>
      </c>
      <c r="BZ356" s="274">
        <v>4.6044147E-7</v>
      </c>
      <c r="CA356" s="121">
        <v>6.5840772999999997E-4</v>
      </c>
      <c r="CB356" s="121">
        <v>1.6849901E-4</v>
      </c>
      <c r="CC356" s="274">
        <v>1.0984718000000001E-4</v>
      </c>
      <c r="CD356" s="274">
        <v>5.7653613000000002E-5</v>
      </c>
      <c r="CE356" s="274">
        <v>3.3067883000000002E-6</v>
      </c>
      <c r="CF356" s="274">
        <v>1.0230864999999999E-6</v>
      </c>
      <c r="CG356" s="121">
        <v>1.0989991000000001E-3</v>
      </c>
      <c r="CH356" s="121">
        <v>1.6245178999999998E-2</v>
      </c>
      <c r="CI356" s="121">
        <v>1.0159101E-2</v>
      </c>
      <c r="CJ356" s="121">
        <v>2.2532326000000001E-8</v>
      </c>
      <c r="CK356"/>
      <c r="CL356" s="322">
        <v>1.6932445E-6</v>
      </c>
      <c r="CM356" s="322">
        <v>933.76728000000003</v>
      </c>
      <c r="CN356" s="322">
        <v>12.529806000000001</v>
      </c>
      <c r="CO356" s="322">
        <v>0.95450310999999999</v>
      </c>
      <c r="CP356" s="322">
        <v>3.6301405000000002E-2</v>
      </c>
      <c r="CQ356" s="322">
        <v>1.5772277E-6</v>
      </c>
      <c r="CR356" s="322">
        <v>7.5514457000000004E-6</v>
      </c>
      <c r="CS356" s="322">
        <v>4.9401590000000002E-2</v>
      </c>
      <c r="CT356" s="322">
        <v>121.59972999999999</v>
      </c>
      <c r="CU356" s="322">
        <v>1849.9014</v>
      </c>
      <c r="CV356" s="146"/>
      <c r="CW356" s="135"/>
      <c r="CX356" s="22" t="s">
        <v>869</v>
      </c>
      <c r="CY356" s="63"/>
      <c r="CZ356" s="18"/>
      <c r="DB356" s="23"/>
      <c r="DC356"/>
      <c r="DD356"/>
      <c r="DE356"/>
      <c r="DF356"/>
      <c r="DG356"/>
      <c r="DH356"/>
      <c r="DI356"/>
      <c r="DJ356"/>
      <c r="DK356"/>
      <c r="DL356"/>
      <c r="DM356"/>
      <c r="DN356"/>
    </row>
    <row r="357" spans="1:118" ht="14.4" customHeight="1">
      <c r="A357" t="s">
        <v>1742</v>
      </c>
      <c r="B357" s="168" t="s">
        <v>1739</v>
      </c>
      <c r="C357" s="279" t="str">
        <f t="shared" si="108"/>
        <v>A.050.04.104</v>
      </c>
      <c r="D357" s="14" t="s">
        <v>2839</v>
      </c>
      <c r="E357" s="278" t="s">
        <v>2840</v>
      </c>
      <c r="F357" s="281" t="str">
        <f t="shared" si="109"/>
        <v>Computer laptop, 15 inch display</v>
      </c>
      <c r="G357" s="319">
        <f t="shared" si="118"/>
        <v>73.069264386954401</v>
      </c>
      <c r="H357" s="319">
        <f t="shared" si="119"/>
        <v>2.6057162109999998</v>
      </c>
      <c r="I357" s="319">
        <f t="shared" si="129"/>
        <v>5.2629101718999998</v>
      </c>
      <c r="J357" s="319">
        <f t="shared" si="130"/>
        <v>8.4242210040543988</v>
      </c>
      <c r="K357" s="319">
        <v>56.776417000000002</v>
      </c>
      <c r="L357" s="319">
        <v>2.5006547000000001</v>
      </c>
      <c r="M357" s="319">
        <v>2.4497163</v>
      </c>
      <c r="N357" s="319">
        <v>2.0819877</v>
      </c>
      <c r="O357" s="319">
        <v>0.31915761999999998</v>
      </c>
      <c r="P357" s="319">
        <v>7.9097320999999998E-2</v>
      </c>
      <c r="Q357" s="319">
        <v>0.12547357000000001</v>
      </c>
      <c r="R357" s="319">
        <v>0.31089717</v>
      </c>
      <c r="S357" s="319">
        <v>7.0970329999999997</v>
      </c>
      <c r="T357" s="319">
        <v>0.72156613999999997</v>
      </c>
      <c r="U357" s="319">
        <v>0.60561326999999998</v>
      </c>
      <c r="V357" s="319">
        <v>1.6420019E-3</v>
      </c>
      <c r="W357" s="319">
        <v>8.5940544000000002E-6</v>
      </c>
      <c r="X357" s="319">
        <v>0</v>
      </c>
      <c r="Y357" s="210"/>
      <c r="Z357" s="320">
        <f t="shared" si="110"/>
        <v>426.89035338345866</v>
      </c>
      <c r="AA357" s="210"/>
      <c r="AB357" s="321">
        <f t="shared" si="111"/>
        <v>56.776417000000002</v>
      </c>
      <c r="AC357" s="321">
        <f t="shared" si="112"/>
        <v>7.866984381</v>
      </c>
      <c r="AD357" s="321">
        <f t="shared" si="131"/>
        <v>5.9828429040544</v>
      </c>
      <c r="AE357" s="321">
        <f t="shared" si="113"/>
        <v>5.2629101718999998</v>
      </c>
      <c r="AF357" s="321">
        <f t="shared" si="114"/>
        <v>7.7026462699999998</v>
      </c>
      <c r="AG357"/>
      <c r="AH357" s="121">
        <v>6782.5463</v>
      </c>
      <c r="AI357" s="121">
        <v>6661.9336999999996</v>
      </c>
      <c r="AJ357" s="121">
        <v>82.104898000000006</v>
      </c>
      <c r="AK357" s="121">
        <v>0</v>
      </c>
      <c r="AL357" s="121">
        <v>2.2347326999999999</v>
      </c>
      <c r="AM357" s="121">
        <v>20.709970999999999</v>
      </c>
      <c r="AN357" s="121">
        <v>15.563038000000001</v>
      </c>
      <c r="AO357"/>
      <c r="AP357" s="282">
        <v>8.7607081000000004</v>
      </c>
      <c r="AQ357" s="282">
        <v>8.0136371000000004</v>
      </c>
      <c r="AR357" s="282">
        <v>0.36228052999999999</v>
      </c>
      <c r="AS357" s="282">
        <v>0.38479046</v>
      </c>
      <c r="AT357" s="255">
        <f t="shared" si="144"/>
        <v>4.8043387645932997E-4</v>
      </c>
      <c r="AU357" s="256">
        <f t="shared" si="145"/>
        <v>1.3397948783557436E-6</v>
      </c>
      <c r="AV357" s="256">
        <f t="shared" si="146"/>
        <v>53.892221079999999</v>
      </c>
      <c r="AW357" s="273">
        <v>4.0216371999999997E-4</v>
      </c>
      <c r="AX357" s="272">
        <v>1.2136480999999999E-6</v>
      </c>
      <c r="AY357" s="272">
        <v>3.3148904999999998E-11</v>
      </c>
      <c r="AZ357" s="272">
        <v>2.6489309999999999E-8</v>
      </c>
      <c r="BA357" s="272">
        <v>3.4401723E-9</v>
      </c>
      <c r="BB357" s="272">
        <v>3.0958203999999999E-7</v>
      </c>
      <c r="BC357" s="273">
        <v>7.3098827999999995E-5</v>
      </c>
      <c r="BD357" s="272">
        <v>4.4914511000000002E-8</v>
      </c>
      <c r="BE357" s="272">
        <v>7.8444495999999997E-8</v>
      </c>
      <c r="BF357" s="272">
        <v>5.4703941000000003E-11</v>
      </c>
      <c r="BG357" s="272">
        <v>3.9565758999999999E-13</v>
      </c>
      <c r="BH357" s="272">
        <v>2.2739628000000001E-10</v>
      </c>
      <c r="BI357" s="272">
        <v>3.5498634000000001E-10</v>
      </c>
      <c r="BJ357" s="272">
        <v>7.7954921000000003E-11</v>
      </c>
      <c r="BK357" s="272">
        <v>4.4257678E-7</v>
      </c>
      <c r="BL357" s="272">
        <v>4.3890832000000001E-6</v>
      </c>
      <c r="BM357" s="272">
        <v>2.0382308000000002E-9</v>
      </c>
      <c r="BN357" s="273">
        <v>0.27777407999999998</v>
      </c>
      <c r="BO357" s="273">
        <v>53.614446999999998</v>
      </c>
      <c r="BP357" s="273">
        <v>1.5695703E-10</v>
      </c>
      <c r="BQ357" s="273">
        <v>9.5446844999999998E-13</v>
      </c>
      <c r="BR357" s="273">
        <v>4.2703625999999998E-17</v>
      </c>
      <c r="BS357"/>
      <c r="BT357" s="121">
        <v>3.2434010999999999E-2</v>
      </c>
      <c r="BU357" s="121">
        <v>6.3929885000000002E-4</v>
      </c>
      <c r="BV357" s="121">
        <v>1.1902836E-2</v>
      </c>
      <c r="BW357" s="274">
        <v>3.6547551999999998E-5</v>
      </c>
      <c r="BX357" s="121">
        <v>6.6815766999999999E-4</v>
      </c>
      <c r="BY357" s="121">
        <v>1.9407743000000001E-4</v>
      </c>
      <c r="BZ357" s="274">
        <v>3.9945625000000001E-7</v>
      </c>
      <c r="CA357" s="121">
        <v>2.9629057E-4</v>
      </c>
      <c r="CB357" s="274">
        <v>1.0614304000000001E-4</v>
      </c>
      <c r="CC357" s="274">
        <v>8.3026590999999998E-5</v>
      </c>
      <c r="CD357" s="274">
        <v>2.5823623000000001E-5</v>
      </c>
      <c r="CE357" s="274">
        <v>1.4816883000000001E-6</v>
      </c>
      <c r="CF357" s="274">
        <v>4.6122692999999999E-7</v>
      </c>
      <c r="CG357" s="121">
        <v>5.0345641999999995E-4</v>
      </c>
      <c r="CH357" s="121">
        <v>7.8392502999999995E-3</v>
      </c>
      <c r="CI357" s="121">
        <v>1.0136737999999999E-2</v>
      </c>
      <c r="CJ357" s="121">
        <v>2.2532326000000001E-8</v>
      </c>
      <c r="CK357"/>
      <c r="CL357" s="322">
        <v>7.6103261000000002E-7</v>
      </c>
      <c r="CM357" s="322">
        <v>422.03077000000002</v>
      </c>
      <c r="CN357" s="322">
        <v>5.6650070000000001</v>
      </c>
      <c r="CO357" s="322">
        <v>0.48598635000000001</v>
      </c>
      <c r="CP357" s="322">
        <v>1.7391883E-2</v>
      </c>
      <c r="CQ357" s="322">
        <v>7.4534990000000005E-7</v>
      </c>
      <c r="CR357" s="322">
        <v>6.4853768000000003E-6</v>
      </c>
      <c r="CS357" s="322">
        <v>2.5662751000000001E-2</v>
      </c>
      <c r="CT357" s="322">
        <v>111.24957999999999</v>
      </c>
      <c r="CU357" s="322">
        <v>889.55728999999997</v>
      </c>
      <c r="CV357" s="146"/>
      <c r="CW357" s="135"/>
      <c r="CX357" s="20" t="s">
        <v>870</v>
      </c>
      <c r="CY357" s="63"/>
      <c r="CZ357" s="18"/>
      <c r="DB357" s="23"/>
      <c r="DC357"/>
      <c r="DD357"/>
      <c r="DE357"/>
      <c r="DF357"/>
      <c r="DG357"/>
      <c r="DH357"/>
      <c r="DI357"/>
      <c r="DJ357"/>
      <c r="DK357"/>
      <c r="DL357"/>
      <c r="DM357"/>
      <c r="DN357"/>
    </row>
    <row r="358" spans="1:118" ht="14.4" customHeight="1">
      <c r="A358" t="s">
        <v>1743</v>
      </c>
      <c r="B358" s="168" t="s">
        <v>1739</v>
      </c>
      <c r="C358" s="279" t="str">
        <f t="shared" ref="C358:C430" si="147">MID(A358,1,12)</f>
        <v>A.050.04.105</v>
      </c>
      <c r="D358" s="14" t="s">
        <v>2839</v>
      </c>
      <c r="E358" s="278" t="s">
        <v>2841</v>
      </c>
      <c r="F358" s="281" t="str">
        <f t="shared" ref="F358:F430" si="148">MID(A358, 21,85)</f>
        <v>Electric cord, 6A (1320W), 3x0.75 mm2, domestic (per m)</v>
      </c>
      <c r="G358" s="319">
        <f t="shared" si="118"/>
        <v>0.10941684961220539</v>
      </c>
      <c r="H358" s="319">
        <f t="shared" si="119"/>
        <v>2.874237207E-3</v>
      </c>
      <c r="I358" s="319">
        <f t="shared" si="129"/>
        <v>7.3377932635700005E-3</v>
      </c>
      <c r="J358" s="319">
        <f t="shared" si="130"/>
        <v>7.8574215141635401E-2</v>
      </c>
      <c r="K358" s="319">
        <v>2.0630604E-2</v>
      </c>
      <c r="L358" s="319">
        <v>5.2469728000000002E-3</v>
      </c>
      <c r="M358" s="319">
        <v>1.7678154E-3</v>
      </c>
      <c r="N358" s="319">
        <v>1.3482949E-3</v>
      </c>
      <c r="O358" s="319">
        <v>1.2986956999999999E-3</v>
      </c>
      <c r="P358" s="319">
        <v>5.0258576999999997E-5</v>
      </c>
      <c r="Q358" s="319">
        <v>1.7698803000000001E-4</v>
      </c>
      <c r="R358" s="319">
        <v>3.2274475000000001E-4</v>
      </c>
      <c r="S358" s="319">
        <v>5.9491995999999998E-2</v>
      </c>
      <c r="T358" s="319">
        <v>1.5777289E-2</v>
      </c>
      <c r="U358" s="319">
        <v>3.3049222000000001E-3</v>
      </c>
      <c r="V358" s="319">
        <v>2.6031357000000001E-7</v>
      </c>
      <c r="W358" s="319">
        <v>7.9416354000000005E-9</v>
      </c>
      <c r="X358" s="319">
        <v>0</v>
      </c>
      <c r="Y358" s="210"/>
      <c r="Z358" s="320">
        <f t="shared" si="110"/>
        <v>0.15511732330827066</v>
      </c>
      <c r="AA358" s="210"/>
      <c r="AB358" s="321">
        <f t="shared" si="111"/>
        <v>2.0630604E-2</v>
      </c>
      <c r="AC358" s="321">
        <f t="shared" si="112"/>
        <v>1.0211770157E-2</v>
      </c>
      <c r="AD358" s="321">
        <f t="shared" si="131"/>
        <v>2.3114829891635401E-2</v>
      </c>
      <c r="AE358" s="321">
        <f t="shared" si="113"/>
        <v>7.3377932635700005E-3</v>
      </c>
      <c r="AF358" s="321">
        <f t="shared" si="114"/>
        <v>6.2796918199999996E-2</v>
      </c>
      <c r="AG358"/>
      <c r="AH358" s="121">
        <v>4.3155226999999998</v>
      </c>
      <c r="AI358" s="121">
        <v>3.4186882999999999</v>
      </c>
      <c r="AJ358" s="121">
        <v>0.44806207999999997</v>
      </c>
      <c r="AK358" s="121">
        <v>0</v>
      </c>
      <c r="AL358" s="121">
        <v>0.18412982999999999</v>
      </c>
      <c r="AM358" s="121">
        <v>0.24745966</v>
      </c>
      <c r="AN358" s="121">
        <v>1.7182850999999999E-2</v>
      </c>
      <c r="AO358"/>
      <c r="AP358" s="282">
        <v>4.6627626999999998E-3</v>
      </c>
      <c r="AQ358" s="282">
        <v>4.2508601E-3</v>
      </c>
      <c r="AR358" s="282">
        <v>1.6274783E-4</v>
      </c>
      <c r="AS358" s="282">
        <v>2.4915476000000002E-4</v>
      </c>
      <c r="AT358" s="255">
        <f t="shared" si="144"/>
        <v>2.5484772322942002E-7</v>
      </c>
      <c r="AU358" s="256">
        <f t="shared" si="145"/>
        <v>6.0187806175825205E-10</v>
      </c>
      <c r="AV358" s="256">
        <f t="shared" si="146"/>
        <v>3.4895624100000001E-2</v>
      </c>
      <c r="AW358" s="272">
        <v>1.4502517E-7</v>
      </c>
      <c r="AX358" s="272">
        <v>4.3761270999999998E-10</v>
      </c>
      <c r="AY358" s="272">
        <v>1.1954533E-14</v>
      </c>
      <c r="AZ358" s="272">
        <v>1.1394265E-11</v>
      </c>
      <c r="BA358" s="272">
        <v>1.2874431000000001E-13</v>
      </c>
      <c r="BB358" s="272">
        <v>2.0048049999999999E-10</v>
      </c>
      <c r="BC358" s="272">
        <v>1.0946229E-7</v>
      </c>
      <c r="BD358" s="272">
        <v>2.9953738999999997E-11</v>
      </c>
      <c r="BE358" s="272">
        <v>1.323142E-10</v>
      </c>
      <c r="BF358" s="272">
        <v>7.9160161999999997E-13</v>
      </c>
      <c r="BG358" s="272">
        <v>9.4347661999999992E-16</v>
      </c>
      <c r="BH358" s="272">
        <v>7.6718979999999997E-13</v>
      </c>
      <c r="BI358" s="272">
        <v>1.6572139999999999E-14</v>
      </c>
      <c r="BJ358" s="272">
        <v>2.1058576999999999E-15</v>
      </c>
      <c r="BK358" s="272">
        <v>2.5779646E-11</v>
      </c>
      <c r="BL358" s="272">
        <v>1.223261E-10</v>
      </c>
      <c r="BM358" s="272">
        <v>4.0610896000000001E-13</v>
      </c>
      <c r="BN358" s="273">
        <v>3.2501301E-3</v>
      </c>
      <c r="BO358" s="273">
        <v>3.1645494000000003E-2</v>
      </c>
      <c r="BP358" s="272">
        <v>1.5397411E-13</v>
      </c>
      <c r="BQ358" s="272">
        <v>9.3632903999999995E-16</v>
      </c>
      <c r="BR358" s="272">
        <v>4.1892055E-20</v>
      </c>
      <c r="BS358"/>
      <c r="BT358" s="274">
        <v>3.5903681000000001E-5</v>
      </c>
      <c r="BU358" s="274">
        <v>9.3150486000000005E-7</v>
      </c>
      <c r="BV358" s="274">
        <v>4.3250825999999999E-6</v>
      </c>
      <c r="BW358" s="274">
        <v>3.7810179999999997E-8</v>
      </c>
      <c r="BX358" s="274">
        <v>1.8510228000000001E-6</v>
      </c>
      <c r="BY358" s="274">
        <v>1.1993528999999999E-7</v>
      </c>
      <c r="BZ358" s="274">
        <v>8.1966876000000002E-9</v>
      </c>
      <c r="CA358" s="274">
        <v>1.7994640999999999E-7</v>
      </c>
      <c r="CB358" s="274">
        <v>6.7443471999999995E-8</v>
      </c>
      <c r="CC358" s="274">
        <v>1.1711401E-7</v>
      </c>
      <c r="CD358" s="274">
        <v>9.6744365000000005E-10</v>
      </c>
      <c r="CE358" s="274">
        <v>2.7046028000000002E-10</v>
      </c>
      <c r="CF358" s="274">
        <v>1.7181978E-11</v>
      </c>
      <c r="CG358" s="274">
        <v>4.0368691E-7</v>
      </c>
      <c r="CH358" s="274">
        <v>4.7086725000000001E-6</v>
      </c>
      <c r="CI358" s="274">
        <v>2.3151987999999998E-5</v>
      </c>
      <c r="CJ358" s="274">
        <v>2.2104105000000001E-11</v>
      </c>
      <c r="CK358" s="4"/>
      <c r="CL358" s="323">
        <v>2.8492544000000002E-11</v>
      </c>
      <c r="CM358" s="323">
        <v>0.15430390999999999</v>
      </c>
      <c r="CN358" s="323">
        <v>4.1794822999999997E-3</v>
      </c>
      <c r="CO358" s="323">
        <v>6.9438981000000002E-4</v>
      </c>
      <c r="CP358" s="323">
        <v>3.7083901999999998E-5</v>
      </c>
      <c r="CQ358" s="323">
        <v>4.8502500000000003E-11</v>
      </c>
      <c r="CR358" s="323">
        <v>1.4206359999999999E-9</v>
      </c>
      <c r="CS358" s="323">
        <v>3.3833332999999997E-5</v>
      </c>
      <c r="CT358" s="323">
        <v>7.4357857000000001E-3</v>
      </c>
      <c r="CU358" s="323">
        <v>0.43978699999999998</v>
      </c>
      <c r="CV358" s="147"/>
      <c r="CW358" s="135"/>
      <c r="CX358" s="22" t="s">
        <v>871</v>
      </c>
      <c r="CY358" s="63"/>
      <c r="CZ358" s="13"/>
      <c r="DA358"/>
      <c r="DB358"/>
      <c r="DC358"/>
      <c r="DD358"/>
      <c r="DE358"/>
      <c r="DF358"/>
      <c r="DG358"/>
      <c r="DH358"/>
      <c r="DI358"/>
      <c r="DJ358"/>
      <c r="DK358"/>
      <c r="DL358"/>
      <c r="DM358"/>
      <c r="DN358"/>
    </row>
    <row r="359" spans="1:118" ht="14.4" customHeight="1">
      <c r="A359" t="s">
        <v>1744</v>
      </c>
      <c r="B359" s="168" t="s">
        <v>1739</v>
      </c>
      <c r="C359" s="279" t="str">
        <f t="shared" si="147"/>
        <v>A.050.04.106</v>
      </c>
      <c r="D359" s="14" t="s">
        <v>2839</v>
      </c>
      <c r="E359" s="278" t="s">
        <v>1510</v>
      </c>
      <c r="F359" s="281" t="str">
        <f t="shared" si="148"/>
        <v>Electric motor, less than 500 W, estimate</v>
      </c>
      <c r="G359" s="319">
        <f t="shared" si="118"/>
        <v>1.8928440081800002</v>
      </c>
      <c r="H359" s="319">
        <f t="shared" si="119"/>
        <v>5.3616631499999998E-2</v>
      </c>
      <c r="I359" s="319">
        <f t="shared" si="129"/>
        <v>0.25109287963000004</v>
      </c>
      <c r="J359" s="319">
        <f t="shared" si="130"/>
        <v>1.2400319270500002</v>
      </c>
      <c r="K359" s="319">
        <v>0.34810257</v>
      </c>
      <c r="L359" s="319">
        <v>0.20240035000000001</v>
      </c>
      <c r="M359" s="319">
        <v>3.8650709999999998E-2</v>
      </c>
      <c r="N359" s="319">
        <v>3.1294516000000001E-2</v>
      </c>
      <c r="O359" s="319">
        <v>5.2237693999999998E-3</v>
      </c>
      <c r="P359" s="319">
        <v>8.9064755000000002E-3</v>
      </c>
      <c r="Q359" s="319">
        <v>8.1918705999999997E-3</v>
      </c>
      <c r="R359" s="319">
        <v>1.0007161000000001E-2</v>
      </c>
      <c r="S359" s="319">
        <v>1.1688654000000001</v>
      </c>
      <c r="T359" s="319">
        <v>9.1815309999999997E-3</v>
      </c>
      <c r="U359" s="319">
        <v>6.1518659000000003E-2</v>
      </c>
      <c r="V359" s="319">
        <v>3.4658630000000003E-5</v>
      </c>
      <c r="W359" s="319">
        <v>4.6633705000000001E-4</v>
      </c>
      <c r="X359" s="319">
        <v>0</v>
      </c>
      <c r="Y359" s="210"/>
      <c r="Z359" s="320">
        <f t="shared" si="110"/>
        <v>2.6173125563909774</v>
      </c>
      <c r="AA359" s="210"/>
      <c r="AB359" s="321">
        <f t="shared" si="111"/>
        <v>0.34810257</v>
      </c>
      <c r="AC359" s="321">
        <f t="shared" si="112"/>
        <v>0.30467485250000004</v>
      </c>
      <c r="AD359" s="321">
        <f t="shared" si="131"/>
        <v>0.26070608904999998</v>
      </c>
      <c r="AE359" s="321">
        <f t="shared" si="113"/>
        <v>0.25109287962999999</v>
      </c>
      <c r="AF359" s="321">
        <f t="shared" si="114"/>
        <v>1.2303840590000001</v>
      </c>
      <c r="AG359"/>
      <c r="AH359" s="121">
        <v>48.785519000000001</v>
      </c>
      <c r="AI359" s="121">
        <v>34.749701000000002</v>
      </c>
      <c r="AJ359" s="121">
        <v>8.3403174999999994</v>
      </c>
      <c r="AK359" s="121">
        <v>0</v>
      </c>
      <c r="AL359" s="121">
        <v>1.5487947</v>
      </c>
      <c r="AM359" s="121">
        <v>3.83169</v>
      </c>
      <c r="AN359" s="121">
        <v>0.31501617999999998</v>
      </c>
      <c r="AO359"/>
      <c r="AP359" s="282">
        <v>0.11443701000000001</v>
      </c>
      <c r="AQ359" s="282">
        <v>0.10906926</v>
      </c>
      <c r="AR359" s="282">
        <v>3.5150635999999999E-3</v>
      </c>
      <c r="AS359" s="282">
        <v>1.8526772999999999E-3</v>
      </c>
      <c r="AT359" s="255">
        <f t="shared" si="144"/>
        <v>6.5389246813722001E-6</v>
      </c>
      <c r="AU359" s="256">
        <f t="shared" si="145"/>
        <v>1.29994954758246E-8</v>
      </c>
      <c r="AV359" s="256">
        <f t="shared" si="146"/>
        <v>0.25947861799999999</v>
      </c>
      <c r="AW359" s="272">
        <v>2.4540993999999999E-6</v>
      </c>
      <c r="AX359" s="272">
        <v>7.4052666999999998E-9</v>
      </c>
      <c r="AY359" s="272">
        <v>2.0228731999999999E-13</v>
      </c>
      <c r="AZ359" s="272">
        <v>7.1771193000000001E-10</v>
      </c>
      <c r="BA359" s="272">
        <v>2.1633422E-12</v>
      </c>
      <c r="BB359" s="272">
        <v>4.6530307000000002E-9</v>
      </c>
      <c r="BC359" s="272">
        <v>4.0200187000000001E-6</v>
      </c>
      <c r="BD359" s="272">
        <v>6.7758162000000003E-10</v>
      </c>
      <c r="BE359" s="272">
        <v>4.7467723999999997E-9</v>
      </c>
      <c r="BF359" s="272">
        <v>1.7421872999999998E-11</v>
      </c>
      <c r="BG359" s="272">
        <v>4.0373576000000002E-14</v>
      </c>
      <c r="BH359" s="272">
        <v>3.9166111000000003E-11</v>
      </c>
      <c r="BI359" s="272">
        <v>7.5951166999999998E-13</v>
      </c>
      <c r="BJ359" s="272">
        <v>2.8122628000000002E-13</v>
      </c>
      <c r="BK359" s="272">
        <v>5.0745083000000004E-9</v>
      </c>
      <c r="BL359" s="272">
        <v>4.5317524000000003E-8</v>
      </c>
      <c r="BM359" s="272">
        <v>5.7017947999999999E-11</v>
      </c>
      <c r="BN359" s="273">
        <v>7.6183708000000003E-2</v>
      </c>
      <c r="BO359" s="273">
        <v>0.18329491000000001</v>
      </c>
      <c r="BP359" s="272">
        <v>9.0416430999999996E-9</v>
      </c>
      <c r="BQ359" s="272">
        <v>5.4982964999999999E-11</v>
      </c>
      <c r="BR359" s="272">
        <v>2.4599786E-15</v>
      </c>
      <c r="BS359"/>
      <c r="BT359" s="121">
        <v>6.3191517999999997E-4</v>
      </c>
      <c r="BU359" s="274">
        <v>3.3579114999999999E-5</v>
      </c>
      <c r="BV359" s="274">
        <v>7.2977620000000006E-5</v>
      </c>
      <c r="BW359" s="274">
        <v>1.172292E-6</v>
      </c>
      <c r="BX359" s="274">
        <v>3.0178527999999999E-5</v>
      </c>
      <c r="BY359" s="274">
        <v>2.9791174999999999E-6</v>
      </c>
      <c r="BZ359" s="274">
        <v>2.5463529000000002E-7</v>
      </c>
      <c r="CA359" s="274">
        <v>4.3904454999999998E-6</v>
      </c>
      <c r="CB359" s="274">
        <v>1.1951863E-5</v>
      </c>
      <c r="CC359" s="274">
        <v>5.4206084000000002E-6</v>
      </c>
      <c r="CD359" s="274">
        <v>1.6221577999999999E-8</v>
      </c>
      <c r="CE359" s="274">
        <v>3.7260833999999999E-8</v>
      </c>
      <c r="CF359" s="274">
        <v>1.1884181000000001E-8</v>
      </c>
      <c r="CG359" s="274">
        <v>8.9931944000000006E-6</v>
      </c>
      <c r="CH359" s="274">
        <v>5.2403259000000001E-5</v>
      </c>
      <c r="CI359" s="121">
        <v>4.0625113999999998E-4</v>
      </c>
      <c r="CJ359" s="274">
        <v>1.2979936999999999E-6</v>
      </c>
      <c r="CK359" s="4"/>
      <c r="CL359" s="323">
        <v>1.8406085E-8</v>
      </c>
      <c r="CM359" s="323">
        <v>2.6016553999999998</v>
      </c>
      <c r="CN359" s="323">
        <v>0.10635341</v>
      </c>
      <c r="CO359" s="323">
        <v>2.4174879E-2</v>
      </c>
      <c r="CP359" s="323">
        <v>5.1231021000000001E-4</v>
      </c>
      <c r="CQ359" s="323">
        <v>3.8623838E-7</v>
      </c>
      <c r="CR359" s="323">
        <v>3.6548382E-7</v>
      </c>
      <c r="CS359" s="323">
        <v>1.4004593000000001E-3</v>
      </c>
      <c r="CT359" s="323">
        <v>4.2668434</v>
      </c>
      <c r="CU359" s="323">
        <v>2.5793477</v>
      </c>
      <c r="CV359" s="147"/>
      <c r="CW359" s="135"/>
      <c r="CX359" s="22" t="s">
        <v>872</v>
      </c>
      <c r="CY359" s="63"/>
      <c r="CZ359" s="13"/>
      <c r="DA359"/>
      <c r="DB359"/>
      <c r="DC359"/>
      <c r="DD359"/>
      <c r="DE359"/>
      <c r="DF359"/>
      <c r="DG359"/>
      <c r="DH359"/>
      <c r="DI359"/>
      <c r="DJ359"/>
      <c r="DK359"/>
      <c r="DL359"/>
      <c r="DM359"/>
      <c r="DN359"/>
    </row>
    <row r="360" spans="1:118" ht="14.4" customHeight="1">
      <c r="A360" t="s">
        <v>1745</v>
      </c>
      <c r="B360" s="168" t="s">
        <v>1739</v>
      </c>
      <c r="C360" s="279" t="str">
        <f t="shared" si="147"/>
        <v>A.050.04.109</v>
      </c>
      <c r="D360" s="14" t="s">
        <v>2839</v>
      </c>
      <c r="E360" s="278" t="s">
        <v>2840</v>
      </c>
      <c r="F360" s="281" t="str">
        <f t="shared" si="148"/>
        <v>LCD flat screen, 27 inch, including casing and electronics</v>
      </c>
      <c r="G360" s="319">
        <f t="shared" si="118"/>
        <v>50.011435685485296</v>
      </c>
      <c r="H360" s="319">
        <f t="shared" si="119"/>
        <v>1.8846688110000001</v>
      </c>
      <c r="I360" s="319">
        <f t="shared" si="129"/>
        <v>3.2654225662000003</v>
      </c>
      <c r="J360" s="319">
        <f t="shared" si="130"/>
        <v>2.1384373082852997</v>
      </c>
      <c r="K360" s="319">
        <v>42.722906999999999</v>
      </c>
      <c r="L360" s="319">
        <v>1.2545302</v>
      </c>
      <c r="M360" s="319">
        <v>1.8322830999999999</v>
      </c>
      <c r="N360" s="319">
        <v>1.5714455000000001</v>
      </c>
      <c r="O360" s="319">
        <v>0.24165677999999999</v>
      </c>
      <c r="P360" s="319">
        <v>3.4225393999999999E-2</v>
      </c>
      <c r="Q360" s="319">
        <v>3.7341137000000003E-2</v>
      </c>
      <c r="R360" s="319">
        <v>0.17735822000000001</v>
      </c>
      <c r="S360" s="319">
        <v>0.86533207999999995</v>
      </c>
      <c r="T360" s="319">
        <v>0.88015361000000003</v>
      </c>
      <c r="U360" s="319">
        <v>0.39295047999999999</v>
      </c>
      <c r="V360" s="319">
        <v>1.2510462000000001E-3</v>
      </c>
      <c r="W360" s="319">
        <v>1.1382853E-6</v>
      </c>
      <c r="X360" s="319">
        <v>0</v>
      </c>
      <c r="Y360" s="210"/>
      <c r="Z360" s="320">
        <f t="shared" si="110"/>
        <v>321.22486466165412</v>
      </c>
      <c r="AA360" s="210"/>
      <c r="AB360" s="321">
        <f t="shared" si="111"/>
        <v>42.722906999999999</v>
      </c>
      <c r="AC360" s="321">
        <f t="shared" si="112"/>
        <v>5.1488403310000006</v>
      </c>
      <c r="AD360" s="321">
        <f t="shared" si="131"/>
        <v>4.1443262682853002</v>
      </c>
      <c r="AE360" s="321">
        <f t="shared" si="113"/>
        <v>3.2654225661999998</v>
      </c>
      <c r="AF360" s="321">
        <f t="shared" si="114"/>
        <v>1.25828256</v>
      </c>
      <c r="AG360"/>
      <c r="AH360" s="121">
        <v>4636.1734999999999</v>
      </c>
      <c r="AI360" s="121">
        <v>4559.2181</v>
      </c>
      <c r="AJ360" s="121">
        <v>53.274061000000003</v>
      </c>
      <c r="AK360" s="121">
        <v>0</v>
      </c>
      <c r="AL360" s="121">
        <v>0.29599109000000001</v>
      </c>
      <c r="AM360" s="121">
        <v>13.128697000000001</v>
      </c>
      <c r="AN360" s="121">
        <v>10.256569000000001</v>
      </c>
      <c r="AO360"/>
      <c r="AP360" s="282">
        <v>6.3241035999999999</v>
      </c>
      <c r="AQ360" s="282">
        <v>5.7993972999999999</v>
      </c>
      <c r="AR360" s="282">
        <v>0.26901581000000002</v>
      </c>
      <c r="AS360" s="282">
        <v>0.25569048</v>
      </c>
      <c r="AT360" s="255">
        <f t="shared" si="144"/>
        <v>3.4768568940281102E-4</v>
      </c>
      <c r="AU360" s="256">
        <f t="shared" si="145"/>
        <v>9.9488093679632604E-7</v>
      </c>
      <c r="AV360" s="256">
        <f t="shared" si="146"/>
        <v>35.810991548000004</v>
      </c>
      <c r="AW360" s="273">
        <v>3.0267827000000002E-4</v>
      </c>
      <c r="AX360" s="272">
        <v>9.1342347999999995E-7</v>
      </c>
      <c r="AY360" s="272">
        <v>2.4948643E-11</v>
      </c>
      <c r="AZ360" s="272">
        <v>2.0168641000000002E-8</v>
      </c>
      <c r="BA360" s="272">
        <v>2.6198827999999999E-9</v>
      </c>
      <c r="BB360" s="272">
        <v>2.3366758000000001E-7</v>
      </c>
      <c r="BC360" s="272">
        <v>4.3753154999999997E-5</v>
      </c>
      <c r="BD360" s="272">
        <v>3.3843781999999999E-8</v>
      </c>
      <c r="BE360" s="272">
        <v>4.5859540000000001E-8</v>
      </c>
      <c r="BF360" s="272">
        <v>3.1540644999999999E-11</v>
      </c>
      <c r="BG360" s="272">
        <v>1.7702701E-13</v>
      </c>
      <c r="BH360" s="272">
        <v>8.1606614E-11</v>
      </c>
      <c r="BI360" s="272">
        <v>5.0144778E-11</v>
      </c>
      <c r="BJ360" s="272">
        <v>1.2600864E-11</v>
      </c>
      <c r="BK360" s="272">
        <v>3.1727923999999999E-7</v>
      </c>
      <c r="BL360" s="272">
        <v>6.8050827000000002E-7</v>
      </c>
      <c r="BM360" s="272">
        <v>1.5529898E-9</v>
      </c>
      <c r="BN360" s="273">
        <v>3.2531548E-2</v>
      </c>
      <c r="BO360" s="273">
        <v>35.778460000000003</v>
      </c>
      <c r="BP360" s="273">
        <v>2.0789011000000001E-11</v>
      </c>
      <c r="BQ360" s="273">
        <v>1.2641965999999999E-13</v>
      </c>
      <c r="BR360" s="273">
        <v>5.6561093000000002E-18</v>
      </c>
      <c r="BS360"/>
      <c r="BT360" s="121">
        <v>1.7278208999999999E-2</v>
      </c>
      <c r="BU360" s="121">
        <v>3.9084930999999998E-4</v>
      </c>
      <c r="BV360" s="121">
        <v>8.9566015999999991E-3</v>
      </c>
      <c r="BW360" s="274">
        <v>2.0874386E-5</v>
      </c>
      <c r="BX360" s="121">
        <v>4.2936839999999999E-4</v>
      </c>
      <c r="BY360" s="121">
        <v>1.4655266999999999E-4</v>
      </c>
      <c r="BZ360" s="274">
        <v>8.4074990999999997E-8</v>
      </c>
      <c r="CA360" s="121">
        <v>2.2430599999999999E-4</v>
      </c>
      <c r="CB360" s="274">
        <v>4.5928070000000003E-5</v>
      </c>
      <c r="CC360" s="274">
        <v>2.4708848000000001E-5</v>
      </c>
      <c r="CD360" s="274">
        <v>1.9687261E-5</v>
      </c>
      <c r="CE360" s="274">
        <v>1.1289788000000001E-6</v>
      </c>
      <c r="CF360" s="274">
        <v>3.4823148000000001E-7</v>
      </c>
      <c r="CG360" s="121">
        <v>3.7111769000000003E-4</v>
      </c>
      <c r="CH360" s="121">
        <v>5.3357209999999999E-3</v>
      </c>
      <c r="CI360" s="121">
        <v>1.3109293000000001E-3</v>
      </c>
      <c r="CJ360" s="121">
        <v>2.9844140000000001E-9</v>
      </c>
      <c r="CK360"/>
      <c r="CL360" s="322">
        <v>5.7721166E-7</v>
      </c>
      <c r="CM360" s="322">
        <v>317.51974000000001</v>
      </c>
      <c r="CN360" s="322">
        <v>4.2586301000000004</v>
      </c>
      <c r="CO360" s="322">
        <v>0.30412368000000001</v>
      </c>
      <c r="CP360" s="322">
        <v>1.1981131000000001E-2</v>
      </c>
      <c r="CQ360" s="322">
        <v>5.2385999E-7</v>
      </c>
      <c r="CR360" s="322">
        <v>1.4040299000000001E-6</v>
      </c>
      <c r="CS360" s="322">
        <v>1.5550914000000001E-2</v>
      </c>
      <c r="CT360" s="322">
        <v>20.099592000000001</v>
      </c>
      <c r="CU360" s="322">
        <v>608.78111999999999</v>
      </c>
      <c r="CV360" s="147"/>
      <c r="CW360" s="135"/>
      <c r="CX360" s="76" t="s">
        <v>873</v>
      </c>
      <c r="CY360" s="63"/>
      <c r="CZ360" s="13"/>
      <c r="DA360"/>
      <c r="DB360"/>
      <c r="DC360"/>
      <c r="DD360"/>
      <c r="DE360"/>
      <c r="DF360"/>
      <c r="DG360"/>
      <c r="DH360"/>
      <c r="DI360"/>
      <c r="DJ360"/>
      <c r="DK360"/>
      <c r="DL360"/>
      <c r="DM360"/>
      <c r="DN360"/>
    </row>
    <row r="361" spans="1:118" ht="14.4" customHeight="1">
      <c r="A361" t="s">
        <v>1746</v>
      </c>
      <c r="B361" s="168" t="s">
        <v>1739</v>
      </c>
      <c r="C361" s="279" t="str">
        <f t="shared" si="147"/>
        <v>A.050.04.110</v>
      </c>
      <c r="D361" s="14" t="s">
        <v>2839</v>
      </c>
      <c r="E361" s="278" t="s">
        <v>1510</v>
      </c>
      <c r="F361" s="281" t="str">
        <f t="shared" si="148"/>
        <v>Lead battery cars (39 Wh per kg)</v>
      </c>
      <c r="G361" s="319">
        <f t="shared" si="118"/>
        <v>0.53407749571509999</v>
      </c>
      <c r="H361" s="319">
        <f t="shared" si="119"/>
        <v>1.4838088189999998E-2</v>
      </c>
      <c r="I361" s="319">
        <f t="shared" si="129"/>
        <v>7.1787101639999989E-2</v>
      </c>
      <c r="J361" s="319">
        <f t="shared" si="130"/>
        <v>0.33481735588510003</v>
      </c>
      <c r="K361" s="319">
        <v>0.11263495</v>
      </c>
      <c r="L361" s="319">
        <v>6.2216278E-2</v>
      </c>
      <c r="M361" s="319">
        <v>6.7548273000000002E-3</v>
      </c>
      <c r="N361" s="319">
        <v>5.4908954999999997E-3</v>
      </c>
      <c r="O361" s="319">
        <v>4.9302228999999996E-3</v>
      </c>
      <c r="P361" s="319">
        <v>1.2272638999999999E-4</v>
      </c>
      <c r="Q361" s="319">
        <v>4.2942433999999998E-3</v>
      </c>
      <c r="R361" s="319">
        <v>2.8031695000000001E-3</v>
      </c>
      <c r="S361" s="319">
        <v>0.2883637</v>
      </c>
      <c r="T361" s="319">
        <v>4.0551266000000002E-2</v>
      </c>
      <c r="U361" s="319">
        <v>5.9014523000000003E-3</v>
      </c>
      <c r="V361" s="319">
        <v>1.282684E-5</v>
      </c>
      <c r="W361" s="319">
        <v>9.3758509999999998E-7</v>
      </c>
      <c r="X361" s="319">
        <v>0</v>
      </c>
      <c r="Y361" s="210"/>
      <c r="Z361" s="320">
        <f t="shared" ref="Z361:Z433" si="149">K361/0.133</f>
        <v>0.84687932330827065</v>
      </c>
      <c r="AA361" s="210"/>
      <c r="AB361" s="321">
        <f t="shared" ref="AB361:AB433" si="150">K361</f>
        <v>0.11263495</v>
      </c>
      <c r="AC361" s="321">
        <f t="shared" ref="AC361:AC433" si="151">L361+M361+N361+O361+P361+Q361+R361</f>
        <v>8.6612362989999983E-2</v>
      </c>
      <c r="AD361" s="321">
        <f t="shared" si="131"/>
        <v>0.1123264783851</v>
      </c>
      <c r="AE361" s="321">
        <f t="shared" ref="AE361:AE433" si="152">V361+L361+M361+R361</f>
        <v>7.1787101639999989E-2</v>
      </c>
      <c r="AF361" s="321">
        <f t="shared" ref="AF361:AF433" si="153">S361+U361+X361</f>
        <v>0.2942651523</v>
      </c>
      <c r="AG361"/>
      <c r="AH361" s="121">
        <v>15.254604</v>
      </c>
      <c r="AI361" s="121">
        <v>14.146898</v>
      </c>
      <c r="AJ361" s="121">
        <v>0.80008826</v>
      </c>
      <c r="AK361" s="121">
        <v>0</v>
      </c>
      <c r="AL361" s="121">
        <v>3.8042780999999998E-2</v>
      </c>
      <c r="AM361" s="121">
        <v>6.6383196000000005E-2</v>
      </c>
      <c r="AN361" s="121">
        <v>0.20319217000000001</v>
      </c>
      <c r="AO361"/>
      <c r="AP361" s="282">
        <v>3.6648751E-2</v>
      </c>
      <c r="AQ361" s="282">
        <v>3.4707217999999998E-2</v>
      </c>
      <c r="AR361" s="282">
        <v>1.0668273999999999E-3</v>
      </c>
      <c r="AS361" s="282">
        <v>8.7470582000000001E-4</v>
      </c>
      <c r="AT361" s="255">
        <f t="shared" si="144"/>
        <v>2.0807684688450001E-6</v>
      </c>
      <c r="AU361" s="256">
        <f t="shared" si="145"/>
        <v>3.9453677820589518E-9</v>
      </c>
      <c r="AV361" s="256">
        <f t="shared" si="146"/>
        <v>0.12250781699999999</v>
      </c>
      <c r="AW361" s="272">
        <v>7.9516652000000002E-7</v>
      </c>
      <c r="AX361" s="272">
        <v>2.3995409E-9</v>
      </c>
      <c r="AY361" s="272">
        <v>6.5544185000000001E-14</v>
      </c>
      <c r="AZ361" s="272">
        <v>7.4883786000000005E-11</v>
      </c>
      <c r="BA361" s="272">
        <v>1.0724848000000001E-10</v>
      </c>
      <c r="BB361" s="272">
        <v>8.1647558000000001E-10</v>
      </c>
      <c r="BC361" s="272">
        <v>1.2044171E-6</v>
      </c>
      <c r="BD361" s="272">
        <v>1.1851275000000001E-10</v>
      </c>
      <c r="BE361" s="272">
        <v>1.3840009000000001E-9</v>
      </c>
      <c r="BF361" s="272">
        <v>4.6815173000000001E-13</v>
      </c>
      <c r="BG361" s="272">
        <v>2.4722382E-15</v>
      </c>
      <c r="BH361" s="272">
        <v>2.0903503E-11</v>
      </c>
      <c r="BI361" s="272">
        <v>9.2207344000000001E-13</v>
      </c>
      <c r="BJ361" s="272">
        <v>3.0481402999999998E-13</v>
      </c>
      <c r="BK361" s="272">
        <v>2.2318219E-9</v>
      </c>
      <c r="BL361" s="272">
        <v>7.7936241000000005E-8</v>
      </c>
      <c r="BM361" s="272">
        <v>2.0536126000000001E-11</v>
      </c>
      <c r="BN361" s="273">
        <v>1.6593237E-2</v>
      </c>
      <c r="BO361" s="273">
        <v>0.10591457999999999</v>
      </c>
      <c r="BP361" s="272">
        <v>1.8178099E-11</v>
      </c>
      <c r="BQ361" s="272">
        <v>1.1054249E-13</v>
      </c>
      <c r="BR361" s="272">
        <v>4.9457528999999997E-18</v>
      </c>
      <c r="BS361"/>
      <c r="BT361" s="121">
        <v>1.0541516999999999E-3</v>
      </c>
      <c r="BU361" s="274">
        <v>9.8024464000000001E-6</v>
      </c>
      <c r="BV361" s="274">
        <v>2.3613244E-5</v>
      </c>
      <c r="BW361" s="274">
        <v>3.2983396999999998E-7</v>
      </c>
      <c r="BX361" s="274">
        <v>1.2125797E-5</v>
      </c>
      <c r="BY361" s="274">
        <v>5.1442887000000001E-7</v>
      </c>
      <c r="BZ361" s="274">
        <v>1.5911437999999999E-9</v>
      </c>
      <c r="CA361" s="274">
        <v>7.8485098999999998E-7</v>
      </c>
      <c r="CB361" s="274">
        <v>1.6469017999999999E-7</v>
      </c>
      <c r="CC361" s="274">
        <v>2.8415259000000002E-6</v>
      </c>
      <c r="CD361" s="274">
        <v>3.1961338000000002E-7</v>
      </c>
      <c r="CE361" s="274">
        <v>1.3535731E-8</v>
      </c>
      <c r="CF361" s="274">
        <v>1.973293E-8</v>
      </c>
      <c r="CG361" s="274">
        <v>1.8407685000000001E-6</v>
      </c>
      <c r="CH361" s="274">
        <v>1.7754831999999999E-5</v>
      </c>
      <c r="CI361" s="121">
        <v>9.8402221999999997E-4</v>
      </c>
      <c r="CJ361" s="274">
        <v>2.6095985000000001E-9</v>
      </c>
      <c r="CK361" s="4"/>
      <c r="CL361" s="323">
        <v>2.3505147000000002E-8</v>
      </c>
      <c r="CM361" s="323">
        <v>0.83959172999999998</v>
      </c>
      <c r="CN361" s="323">
        <v>1.5632297E-2</v>
      </c>
      <c r="CO361" s="323">
        <v>6.8418684000000002E-3</v>
      </c>
      <c r="CP361" s="323">
        <v>6.9891847999999998E-5</v>
      </c>
      <c r="CQ361" s="323">
        <v>1.4781498E-9</v>
      </c>
      <c r="CR361" s="323">
        <v>2.2315243999999999E-7</v>
      </c>
      <c r="CS361" s="323">
        <v>4.6472389000000002E-4</v>
      </c>
      <c r="CT361" s="323">
        <v>0.3972195</v>
      </c>
      <c r="CU361" s="323">
        <v>1.6198977999999999</v>
      </c>
      <c r="CV361" s="147"/>
      <c r="CW361" s="135"/>
      <c r="CX361" s="22" t="s">
        <v>874</v>
      </c>
      <c r="CY361" s="63"/>
      <c r="CZ361" s="13"/>
      <c r="DA361"/>
      <c r="DB361"/>
      <c r="DC361"/>
      <c r="DD361"/>
      <c r="DE361"/>
      <c r="DF361"/>
      <c r="DG361"/>
      <c r="DH361"/>
      <c r="DI361"/>
      <c r="DJ361"/>
      <c r="DK361"/>
      <c r="DL361"/>
      <c r="DM361"/>
      <c r="DN361"/>
    </row>
    <row r="362" spans="1:118" ht="14.4" customHeight="1">
      <c r="A362" t="s">
        <v>1747</v>
      </c>
      <c r="B362" s="168" t="s">
        <v>1739</v>
      </c>
      <c r="C362" s="279" t="str">
        <f t="shared" si="147"/>
        <v>A.050.04.111</v>
      </c>
      <c r="D362" s="14" t="s">
        <v>2839</v>
      </c>
      <c r="E362" s="278" t="s">
        <v>2840</v>
      </c>
      <c r="F362" s="281" t="str">
        <f t="shared" si="148"/>
        <v>LED light bulb 8 watt.</v>
      </c>
      <c r="G362" s="319">
        <f t="shared" ref="G362:G434" si="154">H362+I362+J362+K362</f>
        <v>1.0811649865685</v>
      </c>
      <c r="H362" s="319">
        <f t="shared" ref="H362:H434" si="155">N362+O362+P362+Q362</f>
        <v>2.1976906500000001E-2</v>
      </c>
      <c r="I362" s="319">
        <f t="shared" si="129"/>
        <v>0.1397128097102</v>
      </c>
      <c r="J362" s="319">
        <f t="shared" si="130"/>
        <v>0.73947526035830002</v>
      </c>
      <c r="K362" s="319">
        <v>0.18000000999999999</v>
      </c>
      <c r="L362" s="319">
        <v>0.12031113</v>
      </c>
      <c r="M362" s="319">
        <v>9.8743576999999992E-3</v>
      </c>
      <c r="N362" s="319">
        <v>5.9855439000000002E-3</v>
      </c>
      <c r="O362" s="319">
        <v>1.6738922E-3</v>
      </c>
      <c r="P362" s="319">
        <v>4.6025093E-3</v>
      </c>
      <c r="Q362" s="319">
        <v>9.7149611000000007E-3</v>
      </c>
      <c r="R362" s="319">
        <v>9.5251478999999993E-3</v>
      </c>
      <c r="S362" s="319">
        <v>0.66535489000000003</v>
      </c>
      <c r="T362" s="319">
        <v>5.1767279999999999E-2</v>
      </c>
      <c r="U362" s="319">
        <v>2.2351926000000001E-2</v>
      </c>
      <c r="V362" s="319">
        <v>2.1741101999999998E-6</v>
      </c>
      <c r="W362" s="319">
        <v>1.1643583E-6</v>
      </c>
      <c r="X362" s="319">
        <v>0</v>
      </c>
      <c r="Y362" s="210"/>
      <c r="Z362" s="320">
        <f t="shared" si="149"/>
        <v>1.3533835338345863</v>
      </c>
      <c r="AA362" s="210"/>
      <c r="AB362" s="321">
        <f t="shared" si="150"/>
        <v>0.18000000999999999</v>
      </c>
      <c r="AC362" s="321">
        <f t="shared" si="151"/>
        <v>0.1616875421</v>
      </c>
      <c r="AD362" s="321">
        <f t="shared" si="131"/>
        <v>0.19147907995830002</v>
      </c>
      <c r="AE362" s="321">
        <f t="shared" si="152"/>
        <v>0.1397128097102</v>
      </c>
      <c r="AF362" s="321">
        <f t="shared" si="153"/>
        <v>0.68770681600000005</v>
      </c>
      <c r="AG362"/>
      <c r="AH362" s="121">
        <v>98.117757999999995</v>
      </c>
      <c r="AI362" s="121">
        <v>93.085215000000005</v>
      </c>
      <c r="AJ362" s="121">
        <v>3.0300733000000002</v>
      </c>
      <c r="AK362" s="121">
        <v>0</v>
      </c>
      <c r="AL362" s="121">
        <v>0.3887989</v>
      </c>
      <c r="AM362" s="121">
        <v>1.0276091000000001</v>
      </c>
      <c r="AN362" s="121">
        <v>0.58606117000000002</v>
      </c>
      <c r="AO362"/>
      <c r="AP362" s="282">
        <v>7.3780411000000004E-2</v>
      </c>
      <c r="AQ362" s="282">
        <v>6.5534909000000002E-2</v>
      </c>
      <c r="AR362" s="282">
        <v>1.7869762000000001E-3</v>
      </c>
      <c r="AS362" s="282">
        <v>6.4585255000000003E-3</v>
      </c>
      <c r="AT362" s="255">
        <f t="shared" si="144"/>
        <v>3.9289513644962005E-6</v>
      </c>
      <c r="AU362" s="256">
        <f t="shared" si="145"/>
        <v>6.6086398379071149E-9</v>
      </c>
      <c r="AV362" s="256">
        <f t="shared" si="146"/>
        <v>0.90455539699999998</v>
      </c>
      <c r="AW362" s="272">
        <v>1.2580395999999999E-6</v>
      </c>
      <c r="AX362" s="272">
        <v>3.7958848000000002E-9</v>
      </c>
      <c r="AY362" s="272">
        <v>1.0370566000000001E-13</v>
      </c>
      <c r="AZ362" s="272">
        <v>1.4555021000000001E-11</v>
      </c>
      <c r="BA362" s="272">
        <v>1.3938421999999999E-12</v>
      </c>
      <c r="BB362" s="272">
        <v>8.8987840999999998E-10</v>
      </c>
      <c r="BC362" s="272">
        <v>2.2510641000000001E-6</v>
      </c>
      <c r="BD362" s="272">
        <v>1.3751257999999999E-10</v>
      </c>
      <c r="BE362" s="272">
        <v>2.6135692999999999E-9</v>
      </c>
      <c r="BF362" s="272">
        <v>1.7939447E-12</v>
      </c>
      <c r="BG362" s="272">
        <v>1.9706382E-14</v>
      </c>
      <c r="BH362" s="272">
        <v>1.4804878999999999E-11</v>
      </c>
      <c r="BI362" s="272">
        <v>3.4223647999999998E-11</v>
      </c>
      <c r="BJ362" s="272">
        <v>7.2845758999999997E-12</v>
      </c>
      <c r="BK362" s="272">
        <v>5.2412065000000001E-9</v>
      </c>
      <c r="BL362" s="272">
        <v>4.1367900000000001E-7</v>
      </c>
      <c r="BM362" s="272">
        <v>3.3111542000000001E-12</v>
      </c>
      <c r="BN362" s="273">
        <v>2.4898427000000001E-2</v>
      </c>
      <c r="BO362" s="273">
        <v>0.87965696999999998</v>
      </c>
      <c r="BP362" s="272">
        <v>2.1630723000000001E-11</v>
      </c>
      <c r="BQ362" s="272">
        <v>1.3153818000000001E-13</v>
      </c>
      <c r="BR362" s="272">
        <v>5.8851156999999998E-18</v>
      </c>
      <c r="BS362"/>
      <c r="BT362" s="121">
        <v>1.1692288000000001E-3</v>
      </c>
      <c r="BU362" s="274">
        <v>1.8238235E-5</v>
      </c>
      <c r="BV362" s="121">
        <v>3.7735923999999998E-5</v>
      </c>
      <c r="BW362" s="274">
        <v>1.1157721E-6</v>
      </c>
      <c r="BX362" s="274">
        <v>1.6129358E-5</v>
      </c>
      <c r="BY362" s="274">
        <v>5.4944029999999995E-7</v>
      </c>
      <c r="BZ362" s="274">
        <v>3.6385964999999998E-8</v>
      </c>
      <c r="CA362" s="274">
        <v>7.4805775000000003E-7</v>
      </c>
      <c r="CB362" s="274">
        <v>6.1762434000000001E-6</v>
      </c>
      <c r="CC362" s="274">
        <v>6.4284463E-6</v>
      </c>
      <c r="CD362" s="274">
        <v>7.1926334000000001E-9</v>
      </c>
      <c r="CE362" s="274">
        <v>2.2060025E-9</v>
      </c>
      <c r="CF362" s="274">
        <v>6.5367644999999997E-10</v>
      </c>
      <c r="CG362" s="274">
        <v>2.9088899999999999E-6</v>
      </c>
      <c r="CH362" s="121">
        <v>1.1634372E-4</v>
      </c>
      <c r="CI362" s="121">
        <v>9.6280517000000003E-4</v>
      </c>
      <c r="CJ362" s="274">
        <v>3.1052479E-9</v>
      </c>
      <c r="CK362" s="4"/>
      <c r="CL362" s="323">
        <v>6.7286344999999995E-10</v>
      </c>
      <c r="CM362" s="323">
        <v>1.3517288000000001</v>
      </c>
      <c r="CN362" s="323">
        <v>2.1647138E-2</v>
      </c>
      <c r="CO362" s="323">
        <v>1.2614682E-2</v>
      </c>
      <c r="CP362" s="323">
        <v>2.4551028000000002E-4</v>
      </c>
      <c r="CQ362" s="323">
        <v>7.381127E-9</v>
      </c>
      <c r="CR362" s="323">
        <v>5.6803037999999999E-7</v>
      </c>
      <c r="CS362" s="323">
        <v>7.5344902999999999E-4</v>
      </c>
      <c r="CT362" s="323">
        <v>10.052664999999999</v>
      </c>
      <c r="CU362" s="323">
        <v>12.047959000000001</v>
      </c>
      <c r="CV362" s="147"/>
      <c r="CW362" s="135"/>
      <c r="CX362" s="76" t="s">
        <v>700</v>
      </c>
      <c r="CY362" s="63"/>
      <c r="CZ362" s="52"/>
      <c r="DA362"/>
      <c r="DB362"/>
      <c r="DC362"/>
      <c r="DD362"/>
      <c r="DE362"/>
      <c r="DF362"/>
      <c r="DG362"/>
      <c r="DH362"/>
      <c r="DI362"/>
      <c r="DJ362"/>
      <c r="DK362"/>
      <c r="DL362"/>
      <c r="DM362"/>
      <c r="DN362"/>
    </row>
    <row r="363" spans="1:118" ht="14.4" customHeight="1">
      <c r="A363" t="s">
        <v>1748</v>
      </c>
      <c r="B363" s="168" t="s">
        <v>1739</v>
      </c>
      <c r="C363" s="279" t="str">
        <f t="shared" si="147"/>
        <v>A.050.04.112</v>
      </c>
      <c r="D363" s="14" t="s">
        <v>2839</v>
      </c>
      <c r="E363" s="278" t="s">
        <v>1510</v>
      </c>
      <c r="F363" s="281" t="str">
        <f t="shared" si="148"/>
        <v>Lithium-ion LiCoO2 laptop battery (180 Wh/kg)</v>
      </c>
      <c r="G363" s="319">
        <f t="shared" si="154"/>
        <v>25.697198133080001</v>
      </c>
      <c r="H363" s="319">
        <f t="shared" si="155"/>
        <v>0.50451094639999994</v>
      </c>
      <c r="I363" s="319">
        <f t="shared" si="129"/>
        <v>1.1185807860000001</v>
      </c>
      <c r="J363" s="319">
        <f t="shared" si="130"/>
        <v>14.69966470068</v>
      </c>
      <c r="K363" s="319">
        <v>9.3744417000000002</v>
      </c>
      <c r="L363" s="319">
        <v>0.59061458</v>
      </c>
      <c r="M363" s="319">
        <v>0.46262484999999998</v>
      </c>
      <c r="N363" s="319">
        <v>0.32751209999999997</v>
      </c>
      <c r="O363" s="319">
        <v>0.13087366</v>
      </c>
      <c r="P363" s="319">
        <v>3.9243778999999999E-2</v>
      </c>
      <c r="Q363" s="319">
        <v>6.8814074000000001E-3</v>
      </c>
      <c r="R363" s="319">
        <v>6.5080757000000003E-2</v>
      </c>
      <c r="S363" s="319">
        <v>14.27732</v>
      </c>
      <c r="T363" s="319">
        <v>0.16117667999999999</v>
      </c>
      <c r="U363" s="319">
        <v>0.26103071</v>
      </c>
      <c r="V363" s="319">
        <v>2.6059899999999998E-4</v>
      </c>
      <c r="W363" s="319">
        <v>1.3731067999999999E-4</v>
      </c>
      <c r="X363" s="319">
        <v>0</v>
      </c>
      <c r="Y363" s="210"/>
      <c r="Z363" s="320">
        <f t="shared" si="149"/>
        <v>70.484524060150378</v>
      </c>
      <c r="AA363" s="210"/>
      <c r="AB363" s="321">
        <f t="shared" si="150"/>
        <v>9.3744417000000002</v>
      </c>
      <c r="AC363" s="321">
        <f t="shared" si="151"/>
        <v>1.6228311334000001</v>
      </c>
      <c r="AD363" s="321">
        <f t="shared" si="131"/>
        <v>1.27963417768</v>
      </c>
      <c r="AE363" s="321">
        <f t="shared" si="152"/>
        <v>1.1185807859999999</v>
      </c>
      <c r="AF363" s="321">
        <f t="shared" si="153"/>
        <v>14.53835071</v>
      </c>
      <c r="AG363"/>
      <c r="AH363" s="121">
        <v>1085.4483</v>
      </c>
      <c r="AI363" s="121">
        <v>1043.9058</v>
      </c>
      <c r="AJ363" s="121">
        <v>35.389195999999998</v>
      </c>
      <c r="AK363" s="121">
        <v>0</v>
      </c>
      <c r="AL363" s="121">
        <v>1.5023677</v>
      </c>
      <c r="AM363" s="121">
        <v>2.6004350999999999</v>
      </c>
      <c r="AN363" s="121">
        <v>2.0505049999999998</v>
      </c>
      <c r="AO363"/>
      <c r="AP363" s="282">
        <v>1.4842900000000001</v>
      </c>
      <c r="AQ363" s="282">
        <v>1.3601467</v>
      </c>
      <c r="AR363" s="282">
        <v>6.0599207000000002E-2</v>
      </c>
      <c r="AS363" s="282">
        <v>6.3544142999999997E-2</v>
      </c>
      <c r="AT363" s="255">
        <f t="shared" si="144"/>
        <v>8.1543566147060007E-5</v>
      </c>
      <c r="AU363" s="256">
        <f t="shared" si="145"/>
        <v>2.2410949409122879E-7</v>
      </c>
      <c r="AV363" s="256">
        <f t="shared" si="146"/>
        <v>8.8997399700000006</v>
      </c>
      <c r="AW363" s="272">
        <v>6.6357641999999998E-5</v>
      </c>
      <c r="AX363" s="272">
        <v>2.002522E-7</v>
      </c>
      <c r="AY363" s="272">
        <v>5.4696469999999997E-12</v>
      </c>
      <c r="AZ363" s="272">
        <v>4.2067579999999998E-9</v>
      </c>
      <c r="BA363" s="272">
        <v>5.4155995999999997E-10</v>
      </c>
      <c r="BB363" s="272">
        <v>4.8699721E-8</v>
      </c>
      <c r="BC363" s="272">
        <v>1.4992794E-5</v>
      </c>
      <c r="BD363" s="272">
        <v>7.0767895000000002E-9</v>
      </c>
      <c r="BE363" s="272">
        <v>1.6387078999999998E-8</v>
      </c>
      <c r="BF363" s="272">
        <v>1.7041159E-11</v>
      </c>
      <c r="BG363" s="272">
        <v>1.0582499E-12</v>
      </c>
      <c r="BH363" s="272">
        <v>2.5796926E-11</v>
      </c>
      <c r="BI363" s="272">
        <v>2.4739658999999999E-12</v>
      </c>
      <c r="BJ363" s="272">
        <v>1.0082611E-12</v>
      </c>
      <c r="BK363" s="272">
        <v>7.2105871999999996E-8</v>
      </c>
      <c r="BL363" s="272">
        <v>6.4913967999999998E-8</v>
      </c>
      <c r="BM363" s="272">
        <v>3.2438719E-10</v>
      </c>
      <c r="BN363" s="273">
        <v>0.49339676999999998</v>
      </c>
      <c r="BO363" s="273">
        <v>8.4063432000000002</v>
      </c>
      <c r="BP363" s="272">
        <v>2.6622681E-9</v>
      </c>
      <c r="BQ363" s="272">
        <v>1.6189468000000001E-11</v>
      </c>
      <c r="BR363" s="272">
        <v>7.2432879E-16</v>
      </c>
      <c r="BS363"/>
      <c r="BT363" s="121">
        <v>3.7916756000000002E-3</v>
      </c>
      <c r="BU363" s="121">
        <v>1.2845837000000001E-4</v>
      </c>
      <c r="BV363" s="121">
        <v>1.9652955999999999E-3</v>
      </c>
      <c r="BW363" s="274">
        <v>7.6438667999999996E-6</v>
      </c>
      <c r="BX363" s="121">
        <v>2.0102674999999999E-4</v>
      </c>
      <c r="BY363" s="274">
        <v>3.3431888999999997E-5</v>
      </c>
      <c r="BZ363" s="274">
        <v>2.8888284999999999E-7</v>
      </c>
      <c r="CA363" s="274">
        <v>4.6480718E-5</v>
      </c>
      <c r="CB363" s="274">
        <v>5.2662389000000002E-5</v>
      </c>
      <c r="CC363" s="274">
        <v>4.5534674E-6</v>
      </c>
      <c r="CD363" s="274">
        <v>4.0705010999999996E-6</v>
      </c>
      <c r="CE363" s="274">
        <v>2.3557105999999999E-7</v>
      </c>
      <c r="CF363" s="274">
        <v>7.1852148999999998E-8</v>
      </c>
      <c r="CG363" s="121">
        <v>8.1799863999999997E-5</v>
      </c>
      <c r="CH363" s="121">
        <v>1.2566785E-3</v>
      </c>
      <c r="CI363" s="274">
        <v>8.5951747000000004E-6</v>
      </c>
      <c r="CJ363" s="274">
        <v>3.8218797999999999E-7</v>
      </c>
      <c r="CK363" s="4"/>
      <c r="CL363" s="323">
        <v>1.1921377000000001E-7</v>
      </c>
      <c r="CM363" s="323">
        <v>69.718137999999996</v>
      </c>
      <c r="CN363" s="323">
        <v>0.88635682999999998</v>
      </c>
      <c r="CO363" s="323">
        <v>9.5498678000000004E-2</v>
      </c>
      <c r="CP363" s="323">
        <v>4.9026690999999997E-3</v>
      </c>
      <c r="CQ363" s="323">
        <v>1.1757450000000001E-7</v>
      </c>
      <c r="CR363" s="323">
        <v>2.4122090000000002E-7</v>
      </c>
      <c r="CS363" s="323">
        <v>5.2424558999999999E-3</v>
      </c>
      <c r="CT363" s="323">
        <v>2.0288699000000001</v>
      </c>
      <c r="CU363" s="323">
        <v>139.58385999999999</v>
      </c>
      <c r="CW363" s="135"/>
      <c r="CX363" s="22" t="s">
        <v>875</v>
      </c>
      <c r="CY363" s="63"/>
      <c r="CZ363" s="52"/>
      <c r="DB363" s="14"/>
      <c r="DC363"/>
      <c r="DD363"/>
      <c r="DE363"/>
      <c r="DF363"/>
      <c r="DG363"/>
      <c r="DH363"/>
      <c r="DI363"/>
      <c r="DJ363"/>
      <c r="DK363"/>
      <c r="DL363"/>
      <c r="DM363"/>
      <c r="DN363"/>
    </row>
    <row r="364" spans="1:118" ht="14.4" customHeight="1">
      <c r="A364" t="s">
        <v>2842</v>
      </c>
      <c r="B364" s="168" t="s">
        <v>1739</v>
      </c>
      <c r="C364" s="279" t="str">
        <f t="shared" si="147"/>
        <v>A.050.04.113</v>
      </c>
      <c r="D364" s="14" t="s">
        <v>2839</v>
      </c>
      <c r="E364" s="278" t="s">
        <v>1510</v>
      </c>
      <c r="F364" s="281" t="str">
        <f t="shared" si="148"/>
        <v>Lithium LiFePO4 (145 Wh per kg, incl packaging, excl electronics)</v>
      </c>
      <c r="G364" s="319">
        <f t="shared" si="154"/>
        <v>2.8221846678000002</v>
      </c>
      <c r="H364" s="319">
        <f t="shared" si="155"/>
        <v>0.2122817451</v>
      </c>
      <c r="I364" s="319">
        <f t="shared" si="129"/>
        <v>0.51291823200000008</v>
      </c>
      <c r="J364" s="319">
        <f t="shared" si="130"/>
        <v>1.0150559906999999</v>
      </c>
      <c r="K364" s="319">
        <v>1.0819287</v>
      </c>
      <c r="L364" s="319">
        <v>0.26765513000000002</v>
      </c>
      <c r="M364" s="319">
        <v>0.11044838</v>
      </c>
      <c r="N364" s="319">
        <v>8.0671927000000004E-2</v>
      </c>
      <c r="O364" s="319">
        <v>4.5182679000000003E-2</v>
      </c>
      <c r="P364" s="319">
        <v>3.9108181000000004E-3</v>
      </c>
      <c r="Q364" s="319">
        <v>8.2516321000000004E-2</v>
      </c>
      <c r="R364" s="319">
        <v>9.4800295000000007E-2</v>
      </c>
      <c r="S364" s="319">
        <v>0.85740899999999998</v>
      </c>
      <c r="T364" s="319">
        <v>5.4826144E-2</v>
      </c>
      <c r="U364" s="319">
        <v>0.10043508</v>
      </c>
      <c r="V364" s="319">
        <v>4.0014426999999998E-2</v>
      </c>
      <c r="W364" s="319">
        <v>2.3857666999999999E-3</v>
      </c>
      <c r="X364" s="319">
        <v>0</v>
      </c>
      <c r="Y364" s="210"/>
      <c r="Z364" s="320">
        <f t="shared" si="149"/>
        <v>8.1348022556390962</v>
      </c>
      <c r="AA364" s="210"/>
      <c r="AB364" s="321">
        <f t="shared" si="150"/>
        <v>1.0819287</v>
      </c>
      <c r="AC364" s="321">
        <f t="shared" si="151"/>
        <v>0.68518555009999993</v>
      </c>
      <c r="AD364" s="321">
        <f t="shared" si="131"/>
        <v>0.53011571570000005</v>
      </c>
      <c r="AE364" s="321">
        <f t="shared" si="152"/>
        <v>0.51291823200000008</v>
      </c>
      <c r="AF364" s="321">
        <f t="shared" si="153"/>
        <v>0.95784407999999999</v>
      </c>
      <c r="AG364"/>
      <c r="AH364" s="121">
        <v>129.64336</v>
      </c>
      <c r="AI364" s="121">
        <v>106.55</v>
      </c>
      <c r="AJ364" s="121">
        <v>13.615332</v>
      </c>
      <c r="AK364" s="121">
        <v>1.3589409E-3</v>
      </c>
      <c r="AL364" s="121">
        <v>1.2692460999999999</v>
      </c>
      <c r="AM364" s="121">
        <v>5.4785974</v>
      </c>
      <c r="AN364" s="121">
        <v>2.7288298000000002</v>
      </c>
      <c r="AO364"/>
      <c r="AP364" s="282">
        <v>0.25519775</v>
      </c>
      <c r="AQ364" s="282">
        <v>0.24122585999999999</v>
      </c>
      <c r="AR364" s="282">
        <v>8.9634367000000006E-3</v>
      </c>
      <c r="AS364" s="282">
        <v>5.0084537999999998E-3</v>
      </c>
      <c r="AT364" s="255">
        <f t="shared" si="144"/>
        <v>1.4461981819420001E-5</v>
      </c>
      <c r="AU364" s="256">
        <f t="shared" si="145"/>
        <v>3.3148804945340006E-8</v>
      </c>
      <c r="AV364" s="256">
        <f t="shared" si="146"/>
        <v>0.70146411799999997</v>
      </c>
      <c r="AW364" s="272">
        <v>7.6352088000000008E-6</v>
      </c>
      <c r="AX364" s="272">
        <v>2.3040333E-8</v>
      </c>
      <c r="AY364" s="272">
        <v>6.2935906999999998E-13</v>
      </c>
      <c r="AZ364" s="272">
        <v>5.6887966000000004E-10</v>
      </c>
      <c r="BA364" s="272">
        <v>1.0848176E-10</v>
      </c>
      <c r="BB364" s="272">
        <v>1.1995606E-8</v>
      </c>
      <c r="BC364" s="272">
        <v>6.4514336999999996E-6</v>
      </c>
      <c r="BD364" s="272">
        <v>1.729996E-9</v>
      </c>
      <c r="BE364" s="272">
        <v>6.8332402000000003E-9</v>
      </c>
      <c r="BF364" s="272">
        <v>7.0192075000000002E-10</v>
      </c>
      <c r="BG364" s="272">
        <v>1.6506454E-12</v>
      </c>
      <c r="BH364" s="272">
        <v>1.6327746000000001E-10</v>
      </c>
      <c r="BI364" s="272">
        <v>1.6870649999999999E-12</v>
      </c>
      <c r="BJ364" s="272">
        <v>1.1025454E-12</v>
      </c>
      <c r="BK364" s="272">
        <v>1.0162479E-7</v>
      </c>
      <c r="BL364" s="272">
        <v>2.3702707999999999E-7</v>
      </c>
      <c r="BM364" s="272">
        <v>5.1262550000000003E-10</v>
      </c>
      <c r="BN364" s="273">
        <v>6.0922508E-2</v>
      </c>
      <c r="BO364" s="273">
        <v>0.64054160999999998</v>
      </c>
      <c r="BP364" s="272">
        <v>2.4014482000000001E-8</v>
      </c>
      <c r="BQ364" s="272">
        <v>1.6233093E-10</v>
      </c>
      <c r="BR364" s="272">
        <v>1.1490470000000001E-14</v>
      </c>
      <c r="BS364"/>
      <c r="BT364" s="121">
        <v>8.5086217000000005E-4</v>
      </c>
      <c r="BU364" s="274">
        <v>5.0759173E-5</v>
      </c>
      <c r="BV364" s="121">
        <v>2.2681987E-4</v>
      </c>
      <c r="BW364" s="274">
        <v>1.1208278000000001E-5</v>
      </c>
      <c r="BX364" s="274">
        <v>4.8613806999999998E-5</v>
      </c>
      <c r="BY364" s="274">
        <v>1.2357794000000001E-5</v>
      </c>
      <c r="BZ364" s="274">
        <v>6.7199772000000003E-6</v>
      </c>
      <c r="CA364" s="274">
        <v>1.2415559E-5</v>
      </c>
      <c r="CB364" s="274">
        <v>5.2480425E-6</v>
      </c>
      <c r="CC364" s="274">
        <v>5.4601529999999998E-5</v>
      </c>
      <c r="CD364" s="274">
        <v>6.0693840000000003E-7</v>
      </c>
      <c r="CE364" s="274">
        <v>6.9206334000000001E-7</v>
      </c>
      <c r="CF364" s="274">
        <v>8.7347491000000002E-8</v>
      </c>
      <c r="CG364" s="274">
        <v>2.0263348000000001E-5</v>
      </c>
      <c r="CH364" s="121">
        <v>1.4296074E-4</v>
      </c>
      <c r="CI364" s="121">
        <v>2.5360299000000002E-4</v>
      </c>
      <c r="CJ364" s="274">
        <v>3.9047184999999998E-6</v>
      </c>
      <c r="CK364" s="4"/>
      <c r="CL364" s="323">
        <v>8.3364152E-8</v>
      </c>
      <c r="CM364" s="323">
        <v>8.0662707000000005</v>
      </c>
      <c r="CN364" s="323">
        <v>0.28645158999999998</v>
      </c>
      <c r="CO364" s="323">
        <v>3.6979444E-2</v>
      </c>
      <c r="CP364" s="323">
        <v>1.1158509E-2</v>
      </c>
      <c r="CQ364" s="323">
        <v>4.9524936000000001E-8</v>
      </c>
      <c r="CR364" s="323">
        <v>6.1404614999999998E-7</v>
      </c>
      <c r="CS364" s="323">
        <v>3.1903542999999999E-3</v>
      </c>
      <c r="CT364" s="323">
        <v>1.6501922</v>
      </c>
      <c r="CU364" s="323">
        <v>10.200518000000001</v>
      </c>
      <c r="CV364" s="146"/>
      <c r="CW364" s="135"/>
      <c r="CX364" s="22" t="s">
        <v>1220</v>
      </c>
      <c r="CY364" s="63"/>
      <c r="CZ364" s="52"/>
      <c r="DB364" s="23"/>
      <c r="DC364"/>
      <c r="DD364"/>
      <c r="DE364"/>
      <c r="DF364"/>
      <c r="DG364"/>
      <c r="DH364"/>
      <c r="DI364"/>
      <c r="DJ364"/>
      <c r="DK364"/>
      <c r="DL364"/>
      <c r="DM364"/>
      <c r="DN364"/>
    </row>
    <row r="365" spans="1:118" ht="14.4" customHeight="1">
      <c r="A365" t="s">
        <v>2843</v>
      </c>
      <c r="B365" s="168" t="s">
        <v>1739</v>
      </c>
      <c r="C365" s="279" t="str">
        <f t="shared" si="147"/>
        <v>A.050.04.114</v>
      </c>
      <c r="D365" s="14" t="s">
        <v>2839</v>
      </c>
      <c r="E365" s="278" t="s">
        <v>1510</v>
      </c>
      <c r="F365" s="281" t="str">
        <f t="shared" si="148"/>
        <v>Lithium NMC 811 (215 Wh per kg, incl packaging, excl electronics)</v>
      </c>
      <c r="G365" s="319">
        <f t="shared" si="154"/>
        <v>9.5138132485305995</v>
      </c>
      <c r="H365" s="319">
        <f t="shared" si="155"/>
        <v>0.21382272299999999</v>
      </c>
      <c r="I365" s="319">
        <f t="shared" si="129"/>
        <v>2.9409018223230001</v>
      </c>
      <c r="J365" s="319">
        <f t="shared" si="130"/>
        <v>4.7596311032076004</v>
      </c>
      <c r="K365" s="319">
        <v>1.5994576</v>
      </c>
      <c r="L365" s="319">
        <v>2.8345435000000001</v>
      </c>
      <c r="M365" s="319">
        <v>9.2302191000000006E-2</v>
      </c>
      <c r="N365" s="319">
        <v>9.0293121000000004E-2</v>
      </c>
      <c r="O365" s="319">
        <v>1.2642512999999999E-2</v>
      </c>
      <c r="P365" s="319">
        <v>9.7814089999999996E-3</v>
      </c>
      <c r="Q365" s="319">
        <v>0.10110568</v>
      </c>
      <c r="R365" s="319">
        <v>1.4024928000000001E-2</v>
      </c>
      <c r="S365" s="319">
        <v>4.4688397000000002</v>
      </c>
      <c r="T365" s="319">
        <v>8.0199203999999996E-2</v>
      </c>
      <c r="U365" s="319">
        <v>0.21058540000000001</v>
      </c>
      <c r="V365" s="319">
        <v>3.1203323000000003E-5</v>
      </c>
      <c r="W365" s="319">
        <v>6.7992075999999997E-6</v>
      </c>
      <c r="X365" s="319">
        <v>0</v>
      </c>
      <c r="Y365" s="210"/>
      <c r="Z365" s="320">
        <f t="shared" si="149"/>
        <v>12.025996992481202</v>
      </c>
      <c r="AA365" s="210"/>
      <c r="AB365" s="321">
        <f t="shared" si="150"/>
        <v>1.5994576</v>
      </c>
      <c r="AC365" s="321">
        <f t="shared" si="151"/>
        <v>3.1546933419999998</v>
      </c>
      <c r="AD365" s="321">
        <f t="shared" si="131"/>
        <v>3.0210766222076</v>
      </c>
      <c r="AE365" s="321">
        <f t="shared" si="152"/>
        <v>2.9409018223230001</v>
      </c>
      <c r="AF365" s="321">
        <f t="shared" si="153"/>
        <v>4.6794251000000004</v>
      </c>
      <c r="AG365"/>
      <c r="AH365" s="121">
        <v>257.80506000000003</v>
      </c>
      <c r="AI365" s="121">
        <v>216.89833999999999</v>
      </c>
      <c r="AJ365" s="121">
        <v>28.548596</v>
      </c>
      <c r="AK365" s="121">
        <v>0</v>
      </c>
      <c r="AL365" s="121">
        <v>1.8523016000000001</v>
      </c>
      <c r="AM365" s="121">
        <v>7.5771879999999996</v>
      </c>
      <c r="AN365" s="121">
        <v>2.9286317999999998</v>
      </c>
      <c r="AO365"/>
      <c r="AP365" s="282">
        <v>1.100935</v>
      </c>
      <c r="AQ365" s="282">
        <v>1.0611207</v>
      </c>
      <c r="AR365" s="282">
        <v>2.6246780000000001E-2</v>
      </c>
      <c r="AS365" s="282">
        <v>1.3567546999999999E-2</v>
      </c>
      <c r="AT365" s="255">
        <f t="shared" si="144"/>
        <v>6.3616347396349001E-5</v>
      </c>
      <c r="AU365" s="256">
        <f t="shared" si="145"/>
        <v>9.7066492340917541E-8</v>
      </c>
      <c r="AV365" s="256">
        <f t="shared" si="146"/>
        <v>1.9002166700000001</v>
      </c>
      <c r="AW365" s="272">
        <v>1.1234830999999999E-5</v>
      </c>
      <c r="AX365" s="272">
        <v>3.3900936999999997E-8</v>
      </c>
      <c r="AY365" s="272">
        <v>9.2610222999999998E-13</v>
      </c>
      <c r="AZ365" s="272">
        <v>3.9808265E-10</v>
      </c>
      <c r="BA365" s="272">
        <v>3.4109328999999999E-11</v>
      </c>
      <c r="BB365" s="272">
        <v>1.3422663000000001E-8</v>
      </c>
      <c r="BC365" s="272">
        <v>5.232707E-5</v>
      </c>
      <c r="BD365" s="272">
        <v>2.1986558999999999E-9</v>
      </c>
      <c r="BE365" s="272">
        <v>6.0884321000000004E-8</v>
      </c>
      <c r="BF365" s="272">
        <v>1.1496042E-11</v>
      </c>
      <c r="BG365" s="272">
        <v>8.0194971000000005E-14</v>
      </c>
      <c r="BH365" s="272">
        <v>2.3682366999999999E-11</v>
      </c>
      <c r="BI365" s="272">
        <v>4.4599798E-13</v>
      </c>
      <c r="BJ365" s="272">
        <v>2.4867595999999998E-13</v>
      </c>
      <c r="BK365" s="272">
        <v>2.2018952999999998E-8</v>
      </c>
      <c r="BL365" s="272">
        <v>1.8440760999999999E-8</v>
      </c>
      <c r="BM365" s="272">
        <v>4.4897372000000003E-11</v>
      </c>
      <c r="BN365" s="273">
        <v>0.23209167</v>
      </c>
      <c r="BO365" s="273">
        <v>1.6681250000000001</v>
      </c>
      <c r="BP365" s="272">
        <v>1.3182736999999999E-10</v>
      </c>
      <c r="BQ365" s="272">
        <v>8.0165290999999997E-13</v>
      </c>
      <c r="BR365" s="272">
        <v>3.5866544999999997E-17</v>
      </c>
      <c r="BS365"/>
      <c r="BT365" s="121">
        <v>1.8736427E-3</v>
      </c>
      <c r="BU365" s="121">
        <v>4.2254441E-4</v>
      </c>
      <c r="BV365" s="121">
        <v>3.3531670000000002E-4</v>
      </c>
      <c r="BW365" s="274">
        <v>1.6441287E-6</v>
      </c>
      <c r="BX365" s="121">
        <v>3.5454019999999999E-4</v>
      </c>
      <c r="BY365" s="274">
        <v>6.7080899000000004E-6</v>
      </c>
      <c r="BZ365" s="274">
        <v>1.3172123999999999E-7</v>
      </c>
      <c r="CA365" s="274">
        <v>9.8834841000000007E-6</v>
      </c>
      <c r="CB365" s="274">
        <v>1.3125962E-5</v>
      </c>
      <c r="CC365" s="274">
        <v>6.6902214000000003E-5</v>
      </c>
      <c r="CD365" s="274">
        <v>2.5635381999999998E-7</v>
      </c>
      <c r="CE365" s="274">
        <v>3.0785611999999997E-8</v>
      </c>
      <c r="CF365" s="274">
        <v>4.5261491999999999E-9</v>
      </c>
      <c r="CG365" s="274">
        <v>6.0467746000000003E-5</v>
      </c>
      <c r="CH365" s="121">
        <v>2.9480614999999999E-4</v>
      </c>
      <c r="CI365" s="121">
        <v>3.0726126999999998E-4</v>
      </c>
      <c r="CJ365" s="274">
        <v>1.8924779000000001E-8</v>
      </c>
      <c r="CK365" s="4"/>
      <c r="CL365" s="323">
        <v>7.5091942000000003E-9</v>
      </c>
      <c r="CM365" s="323">
        <v>11.966218</v>
      </c>
      <c r="CN365" s="323">
        <v>0.31955582999999999</v>
      </c>
      <c r="CO365" s="323">
        <v>0.29124575000000003</v>
      </c>
      <c r="CP365" s="323">
        <v>1.1909354999999999E-3</v>
      </c>
      <c r="CQ365" s="323">
        <v>1.6492078000000001E-8</v>
      </c>
      <c r="CR365" s="323">
        <v>3.397988E-7</v>
      </c>
      <c r="CS365" s="323">
        <v>1.7535569000000001E-2</v>
      </c>
      <c r="CT365" s="323">
        <v>0.32074944</v>
      </c>
      <c r="CU365" s="323">
        <v>24.403815999999999</v>
      </c>
      <c r="CW365" s="135"/>
      <c r="CX365" s="22" t="s">
        <v>1220</v>
      </c>
      <c r="CY365" s="63"/>
      <c r="CZ365" s="52"/>
      <c r="DB365" s="14"/>
      <c r="DC365"/>
      <c r="DD365"/>
      <c r="DE365"/>
      <c r="DF365"/>
      <c r="DG365"/>
      <c r="DH365"/>
      <c r="DI365"/>
      <c r="DJ365"/>
      <c r="DK365"/>
      <c r="DL365"/>
      <c r="DM365"/>
      <c r="DN365"/>
    </row>
    <row r="366" spans="1:118" ht="14.4" customHeight="1">
      <c r="A366" t="s">
        <v>1749</v>
      </c>
      <c r="B366" s="168" t="s">
        <v>1739</v>
      </c>
      <c r="C366" s="279" t="str">
        <f t="shared" si="147"/>
        <v>A.050.04.115</v>
      </c>
      <c r="D366" s="14" t="s">
        <v>2839</v>
      </c>
      <c r="E366" s="278" t="s">
        <v>1510</v>
      </c>
      <c r="F366" s="281" t="str">
        <f t="shared" si="148"/>
        <v>Mica (fire proof electric insulation) estimate</v>
      </c>
      <c r="G366" s="319">
        <f t="shared" si="154"/>
        <v>0.31382599487059998</v>
      </c>
      <c r="H366" s="319">
        <f t="shared" si="155"/>
        <v>1.2182781470000001E-2</v>
      </c>
      <c r="I366" s="319">
        <f t="shared" si="129"/>
        <v>2.0298391330600001E-2</v>
      </c>
      <c r="J366" s="319">
        <f t="shared" si="130"/>
        <v>2.8613020699999997E-3</v>
      </c>
      <c r="K366" s="319">
        <v>0.27848351999999998</v>
      </c>
      <c r="L366" s="319">
        <v>7.2817591000000001E-3</v>
      </c>
      <c r="M366" s="319">
        <v>1.1930781E-2</v>
      </c>
      <c r="N366" s="319">
        <v>1.0253274E-2</v>
      </c>
      <c r="O366" s="319">
        <v>1.5776507999999999E-3</v>
      </c>
      <c r="P366" s="319">
        <v>1.8792968E-4</v>
      </c>
      <c r="Q366" s="319">
        <v>1.6392699E-4</v>
      </c>
      <c r="R366" s="319">
        <v>1.0776733E-3</v>
      </c>
      <c r="S366" s="319">
        <v>3.8665166999999999E-4</v>
      </c>
      <c r="T366" s="319">
        <v>0</v>
      </c>
      <c r="U366" s="319">
        <v>2.4746503999999998E-3</v>
      </c>
      <c r="V366" s="319">
        <v>8.1779306000000001E-6</v>
      </c>
      <c r="W366" s="319">
        <v>0</v>
      </c>
      <c r="X366" s="319">
        <v>0</v>
      </c>
      <c r="Y366" s="210"/>
      <c r="Z366" s="320">
        <f t="shared" si="149"/>
        <v>2.0938610526315786</v>
      </c>
      <c r="AA366" s="210"/>
      <c r="AB366" s="321">
        <f t="shared" si="150"/>
        <v>0.27848351999999998</v>
      </c>
      <c r="AC366" s="321">
        <f t="shared" si="151"/>
        <v>3.2472994870000001E-2</v>
      </c>
      <c r="AD366" s="321">
        <f t="shared" si="131"/>
        <v>2.02902134E-2</v>
      </c>
      <c r="AE366" s="321">
        <f t="shared" si="152"/>
        <v>2.0298391330599998E-2</v>
      </c>
      <c r="AF366" s="321">
        <f t="shared" si="153"/>
        <v>2.8613020699999997E-3</v>
      </c>
      <c r="AG366"/>
      <c r="AH366" s="121">
        <v>29.570004000000001</v>
      </c>
      <c r="AI366" s="121">
        <v>29.087472000000002</v>
      </c>
      <c r="AJ366" s="121">
        <v>0.33550032000000002</v>
      </c>
      <c r="AK366" s="121">
        <v>0</v>
      </c>
      <c r="AL366" s="121">
        <v>0</v>
      </c>
      <c r="AM366" s="121">
        <v>8.2185164000000005E-2</v>
      </c>
      <c r="AN366" s="121">
        <v>6.4846206000000003E-2</v>
      </c>
      <c r="AO366"/>
      <c r="AP366" s="282">
        <v>4.0843820000000003E-2</v>
      </c>
      <c r="AQ366" s="282">
        <v>3.7475561999999997E-2</v>
      </c>
      <c r="AR366" s="282">
        <v>1.7484537000000001E-3</v>
      </c>
      <c r="AS366" s="282">
        <v>1.6198043E-3</v>
      </c>
      <c r="AT366" s="255">
        <f t="shared" si="144"/>
        <v>2.2467362925260002E-6</v>
      </c>
      <c r="AU366" s="256">
        <f t="shared" si="145"/>
        <v>6.4661749779066098E-9</v>
      </c>
      <c r="AV366" s="256">
        <f t="shared" si="146"/>
        <v>0.226863344967</v>
      </c>
      <c r="AW366" s="272">
        <v>1.9730613E-6</v>
      </c>
      <c r="AX366" s="272">
        <v>5.9543145000000001E-9</v>
      </c>
      <c r="AY366" s="272">
        <v>1.6263204E-13</v>
      </c>
      <c r="AZ366" s="272">
        <v>1.3184286E-10</v>
      </c>
      <c r="BA366" s="272">
        <v>1.7127025999999999E-11</v>
      </c>
      <c r="BB366" s="272">
        <v>1.5246213000000001E-9</v>
      </c>
      <c r="BC366" s="272">
        <v>2.6916965000000002E-7</v>
      </c>
      <c r="BD366" s="272">
        <v>2.2073840000000001E-10</v>
      </c>
      <c r="BE366" s="272">
        <v>2.8016398999999998E-10</v>
      </c>
      <c r="BF366" s="272">
        <v>1.9226352E-13</v>
      </c>
      <c r="BG366" s="272">
        <v>9.8621860999999993E-16</v>
      </c>
      <c r="BH366" s="272">
        <v>4.0742633999999999E-13</v>
      </c>
      <c r="BI366" s="272">
        <v>2.3538997000000001E-14</v>
      </c>
      <c r="BJ366" s="272">
        <v>1.7790790999999999E-14</v>
      </c>
      <c r="BK366" s="272">
        <v>2.0469487999999999E-9</v>
      </c>
      <c r="BL366" s="272">
        <v>7.8480253999999996E-10</v>
      </c>
      <c r="BM366" s="272">
        <v>1.015345E-11</v>
      </c>
      <c r="BN366" s="272">
        <v>1.8194967000000001E-5</v>
      </c>
      <c r="BO366" s="273">
        <v>0.22684515</v>
      </c>
      <c r="BP366" s="273">
        <v>0</v>
      </c>
      <c r="BQ366" s="273">
        <v>0</v>
      </c>
      <c r="BR366" s="273">
        <v>0</v>
      </c>
      <c r="BS366"/>
      <c r="BT366" s="121">
        <v>1.0303811000000001E-4</v>
      </c>
      <c r="BU366" s="274">
        <v>2.4193045000000001E-6</v>
      </c>
      <c r="BV366" s="274">
        <v>5.8382401000000001E-5</v>
      </c>
      <c r="BW366" s="274">
        <v>1.2688400000000001E-7</v>
      </c>
      <c r="BX366" s="274">
        <v>2.6943383000000002E-6</v>
      </c>
      <c r="BY366" s="274">
        <v>9.5634464E-7</v>
      </c>
      <c r="BZ366" s="274">
        <v>2.4664465000000002E-10</v>
      </c>
      <c r="CA366" s="274">
        <v>1.4645228E-6</v>
      </c>
      <c r="CB366" s="274">
        <v>2.521884E-7</v>
      </c>
      <c r="CC366" s="274">
        <v>1.0847144E-7</v>
      </c>
      <c r="CD366" s="274">
        <v>1.2873112E-7</v>
      </c>
      <c r="CE366" s="274">
        <v>7.3813144000000002E-9</v>
      </c>
      <c r="CF366" s="274">
        <v>2.2723479000000001E-9</v>
      </c>
      <c r="CG366" s="274">
        <v>2.4085735000000001E-6</v>
      </c>
      <c r="CH366" s="274">
        <v>3.3996384999999998E-5</v>
      </c>
      <c r="CI366" s="274">
        <v>9.0068371000000005E-8</v>
      </c>
      <c r="CJ366" s="121">
        <v>0</v>
      </c>
      <c r="CK366"/>
      <c r="CL366" s="322">
        <v>3.7701763E-9</v>
      </c>
      <c r="CM366" s="322">
        <v>2.0696335000000001</v>
      </c>
      <c r="CN366" s="322">
        <v>2.7763540999999999E-2</v>
      </c>
      <c r="CO366" s="322">
        <v>1.8948384E-3</v>
      </c>
      <c r="CP366" s="322">
        <v>7.6476427000000006E-5</v>
      </c>
      <c r="CQ366" s="322">
        <v>3.3643919E-9</v>
      </c>
      <c r="CR366" s="322">
        <v>4.3115390000000003E-9</v>
      </c>
      <c r="CS366" s="322">
        <v>9.6007801999999998E-5</v>
      </c>
      <c r="CT366" s="322">
        <v>4.1859457000000003E-2</v>
      </c>
      <c r="CU366" s="322">
        <v>3.8839527999999999</v>
      </c>
      <c r="CV366" s="146"/>
      <c r="CW366" s="135"/>
      <c r="CX366" s="22" t="s">
        <v>876</v>
      </c>
      <c r="CY366" s="13"/>
      <c r="CZ366" s="52"/>
      <c r="DB366" s="23"/>
      <c r="DC366"/>
      <c r="DD366"/>
      <c r="DE366"/>
      <c r="DF366"/>
      <c r="DG366"/>
      <c r="DH366"/>
      <c r="DI366"/>
      <c r="DJ366"/>
      <c r="DK366"/>
      <c r="DL366"/>
      <c r="DM366"/>
      <c r="DN366"/>
    </row>
    <row r="367" spans="1:118" ht="14.4" customHeight="1">
      <c r="A367" t="s">
        <v>1750</v>
      </c>
      <c r="B367" s="168" t="s">
        <v>1739</v>
      </c>
      <c r="C367" s="279" t="str">
        <f t="shared" si="147"/>
        <v>A.050.04.116</v>
      </c>
      <c r="D367" s="14" t="s">
        <v>2839</v>
      </c>
      <c r="E367" s="278" t="s">
        <v>2840</v>
      </c>
      <c r="F367" s="281" t="str">
        <f t="shared" si="148"/>
        <v>NiCd battery AA-cell</v>
      </c>
      <c r="G367" s="319">
        <f t="shared" si="154"/>
        <v>0.27693368871200003</v>
      </c>
      <c r="H367" s="319">
        <f t="shared" si="155"/>
        <v>8.4604333520000002E-3</v>
      </c>
      <c r="I367" s="319">
        <f t="shared" si="129"/>
        <v>8.4618885960000015E-2</v>
      </c>
      <c r="J367" s="319">
        <f t="shared" si="130"/>
        <v>0.15554813440000001</v>
      </c>
      <c r="K367" s="319">
        <v>2.8306234999999999E-2</v>
      </c>
      <c r="L367" s="319">
        <v>7.9971570000000006E-2</v>
      </c>
      <c r="M367" s="319">
        <v>4.3393811999999999E-3</v>
      </c>
      <c r="N367" s="319">
        <v>3.4295316000000002E-3</v>
      </c>
      <c r="O367" s="319">
        <v>1.1759373E-3</v>
      </c>
      <c r="P367" s="319">
        <v>5.9503251999999999E-5</v>
      </c>
      <c r="Q367" s="319">
        <v>3.7954612E-3</v>
      </c>
      <c r="R367" s="319">
        <v>3.0793476E-4</v>
      </c>
      <c r="S367" s="319">
        <v>0.15425959</v>
      </c>
      <c r="T367" s="319">
        <v>0</v>
      </c>
      <c r="U367" s="319">
        <v>1.2885443999999999E-3</v>
      </c>
      <c r="V367" s="319">
        <v>0</v>
      </c>
      <c r="W367" s="319">
        <v>0</v>
      </c>
      <c r="X367" s="319">
        <v>0</v>
      </c>
      <c r="Y367" s="210"/>
      <c r="Z367" s="320">
        <f t="shared" si="149"/>
        <v>0.21282883458646615</v>
      </c>
      <c r="AA367" s="210"/>
      <c r="AB367" s="321">
        <f t="shared" si="150"/>
        <v>2.8306234999999999E-2</v>
      </c>
      <c r="AC367" s="321">
        <f t="shared" si="151"/>
        <v>9.3079319312000017E-2</v>
      </c>
      <c r="AD367" s="321">
        <f t="shared" si="131"/>
        <v>8.4618885960000015E-2</v>
      </c>
      <c r="AE367" s="321">
        <f t="shared" si="152"/>
        <v>8.4618885960000015E-2</v>
      </c>
      <c r="AF367" s="321">
        <f t="shared" si="153"/>
        <v>0.15554813440000001</v>
      </c>
      <c r="AG367"/>
      <c r="AH367" s="121">
        <v>3.3093574000000001</v>
      </c>
      <c r="AI367" s="121">
        <v>3.0591721999999999</v>
      </c>
      <c r="AJ367" s="121">
        <v>0.17468520000000001</v>
      </c>
      <c r="AK367" s="121">
        <v>0</v>
      </c>
      <c r="AL367" s="121">
        <v>0</v>
      </c>
      <c r="AM367" s="121">
        <v>0</v>
      </c>
      <c r="AN367" s="121">
        <v>7.5499999999999998E-2</v>
      </c>
      <c r="AO367"/>
      <c r="AP367" s="282">
        <v>3.1325268000000003E-2</v>
      </c>
      <c r="AQ367" s="282">
        <v>3.0454957000000001E-2</v>
      </c>
      <c r="AR367" s="282">
        <v>6.9410090999999995E-4</v>
      </c>
      <c r="AS367" s="282">
        <v>1.7620989E-4</v>
      </c>
      <c r="AT367" s="255">
        <f t="shared" si="144"/>
        <v>1.8258367933500001E-6</v>
      </c>
      <c r="AU367" s="256">
        <f t="shared" si="145"/>
        <v>2.5669412496649999E-9</v>
      </c>
      <c r="AV367" s="256">
        <f t="shared" si="146"/>
        <v>2.4679256099999998E-2</v>
      </c>
      <c r="AW367" s="272">
        <v>1.9804093999999999E-7</v>
      </c>
      <c r="AX367" s="272">
        <v>5.9755762E-10</v>
      </c>
      <c r="AY367" s="272">
        <v>1.6325256E-14</v>
      </c>
      <c r="AZ367" s="272">
        <v>2.4156200000000002E-12</v>
      </c>
      <c r="BA367" s="273">
        <v>0</v>
      </c>
      <c r="BB367" s="272">
        <v>5.0992169000000001E-10</v>
      </c>
      <c r="BC367" s="272">
        <v>1.625013E-6</v>
      </c>
      <c r="BD367" s="272">
        <v>7.2383123999999994E-11</v>
      </c>
      <c r="BE367" s="272">
        <v>1.8889213000000001E-9</v>
      </c>
      <c r="BF367" s="272">
        <v>7.2020097000000002E-12</v>
      </c>
      <c r="BG367" s="272">
        <v>1.450374E-15</v>
      </c>
      <c r="BH367" s="272">
        <v>7.2758855999999999E-13</v>
      </c>
      <c r="BI367" s="272">
        <v>1.0731481E-13</v>
      </c>
      <c r="BJ367" s="272">
        <v>2.4516965E-14</v>
      </c>
      <c r="BK367" s="272">
        <v>5.2476673999999999E-10</v>
      </c>
      <c r="BL367" s="272">
        <v>1.7457493000000001E-9</v>
      </c>
      <c r="BM367" s="273">
        <v>0</v>
      </c>
      <c r="BN367" s="273">
        <v>3.8214100999999999E-3</v>
      </c>
      <c r="BO367" s="273">
        <v>2.0857845999999999E-2</v>
      </c>
      <c r="BP367" s="273">
        <v>0</v>
      </c>
      <c r="BQ367" s="273">
        <v>0</v>
      </c>
      <c r="BR367" s="273">
        <v>0</v>
      </c>
      <c r="BS367"/>
      <c r="BT367" s="121">
        <v>8.5695431E-4</v>
      </c>
      <c r="BU367" s="274">
        <v>1.2129151999999999E-5</v>
      </c>
      <c r="BV367" s="274">
        <v>5.9342327000000003E-6</v>
      </c>
      <c r="BW367" s="274">
        <v>5.2354923E-8</v>
      </c>
      <c r="BX367" s="274">
        <v>9.7445656000000004E-6</v>
      </c>
      <c r="BY367" s="274">
        <v>3.3392474999999999E-7</v>
      </c>
      <c r="BZ367" s="274">
        <v>1.8688720999999999E-7</v>
      </c>
      <c r="CA367" s="274">
        <v>5.0332266999999998E-7</v>
      </c>
      <c r="CB367" s="274">
        <v>7.9849175000000002E-8</v>
      </c>
      <c r="CC367" s="274">
        <v>2.5114788000000002E-6</v>
      </c>
      <c r="CD367" s="121">
        <v>0</v>
      </c>
      <c r="CE367" s="121">
        <v>0</v>
      </c>
      <c r="CF367" s="274">
        <v>2.6017048000000001E-9</v>
      </c>
      <c r="CG367" s="274">
        <v>1.4140686E-6</v>
      </c>
      <c r="CH367" s="274">
        <v>3.8963203999999997E-6</v>
      </c>
      <c r="CI367" s="121">
        <v>8.2016554999999995E-4</v>
      </c>
      <c r="CJ367" s="121">
        <v>0</v>
      </c>
      <c r="CK367"/>
      <c r="CL367" s="322">
        <v>2.272E-9</v>
      </c>
      <c r="CM367" s="322">
        <v>0.21238942</v>
      </c>
      <c r="CN367" s="322">
        <v>1.1708901000000001E-2</v>
      </c>
      <c r="CO367" s="322">
        <v>8.9251333000000006E-3</v>
      </c>
      <c r="CP367" s="322">
        <v>1.0256036000000001E-4</v>
      </c>
      <c r="CQ367" s="322">
        <v>7.586365E-10</v>
      </c>
      <c r="CR367" s="322">
        <v>4.5576775E-9</v>
      </c>
      <c r="CS367" s="322">
        <v>4.9179587000000005E-4</v>
      </c>
      <c r="CT367" s="322">
        <v>5.8617930999999998E-2</v>
      </c>
      <c r="CU367" s="322">
        <v>0.29370919000000001</v>
      </c>
      <c r="CV367" s="146"/>
      <c r="CW367" s="135"/>
      <c r="CX367" s="22" t="s">
        <v>877</v>
      </c>
      <c r="CY367" s="13"/>
      <c r="CZ367" s="52"/>
      <c r="DB367" s="23"/>
      <c r="DC367"/>
      <c r="DD367"/>
      <c r="DE367"/>
      <c r="DF367"/>
      <c r="DG367"/>
      <c r="DH367"/>
      <c r="DI367"/>
      <c r="DJ367"/>
      <c r="DK367"/>
      <c r="DL367"/>
      <c r="DM367"/>
      <c r="DN367"/>
    </row>
    <row r="368" spans="1:118" ht="14.4" customHeight="1">
      <c r="A368" t="s">
        <v>1751</v>
      </c>
      <c r="B368" s="168" t="s">
        <v>1739</v>
      </c>
      <c r="C368" s="279" t="str">
        <f t="shared" si="147"/>
        <v>A.050.04.117</v>
      </c>
      <c r="D368" s="14" t="s">
        <v>2839</v>
      </c>
      <c r="E368" s="278" t="s">
        <v>2840</v>
      </c>
      <c r="F368" s="281" t="str">
        <f t="shared" si="148"/>
        <v>NiCd battery C-cell</v>
      </c>
      <c r="G368" s="319">
        <f t="shared" si="154"/>
        <v>0.88340267589999988</v>
      </c>
      <c r="H368" s="319">
        <f t="shared" si="155"/>
        <v>1.0454792399999999E-2</v>
      </c>
      <c r="I368" s="319">
        <f t="shared" si="129"/>
        <v>0.15313196359999998</v>
      </c>
      <c r="J368" s="319">
        <f t="shared" si="130"/>
        <v>0.66524465389999998</v>
      </c>
      <c r="K368" s="319">
        <v>5.4571266E-2</v>
      </c>
      <c r="L368" s="319">
        <v>0.1423053</v>
      </c>
      <c r="M368" s="319">
        <v>9.8775701999999996E-3</v>
      </c>
      <c r="N368" s="319">
        <v>7.9521131999999994E-3</v>
      </c>
      <c r="O368" s="319">
        <v>2.1217358999999999E-3</v>
      </c>
      <c r="P368" s="319">
        <v>1.2738361000000001E-4</v>
      </c>
      <c r="Q368" s="319">
        <v>2.5355969E-4</v>
      </c>
      <c r="R368" s="319">
        <v>9.4909339999999995E-4</v>
      </c>
      <c r="S368" s="319">
        <v>0.66275150999999999</v>
      </c>
      <c r="T368" s="319">
        <v>0</v>
      </c>
      <c r="U368" s="319">
        <v>2.4931439000000001E-3</v>
      </c>
      <c r="V368" s="319">
        <v>0</v>
      </c>
      <c r="W368" s="319">
        <v>0</v>
      </c>
      <c r="X368" s="319">
        <v>0</v>
      </c>
      <c r="Y368" s="210"/>
      <c r="Z368" s="320">
        <f t="shared" si="149"/>
        <v>0.41031027067669174</v>
      </c>
      <c r="AA368" s="210"/>
      <c r="AB368" s="321">
        <f t="shared" si="150"/>
        <v>5.4571266E-2</v>
      </c>
      <c r="AC368" s="321">
        <f t="shared" si="151"/>
        <v>0.16358675599999997</v>
      </c>
      <c r="AD368" s="321">
        <f t="shared" si="131"/>
        <v>0.15313196359999998</v>
      </c>
      <c r="AE368" s="321">
        <f t="shared" si="152"/>
        <v>0.15313196359999998</v>
      </c>
      <c r="AF368" s="321">
        <f t="shared" si="153"/>
        <v>0.66524465389999998</v>
      </c>
      <c r="AG368"/>
      <c r="AH368" s="121">
        <v>5.8533932000000002</v>
      </c>
      <c r="AI368" s="121">
        <v>5.3834001000000002</v>
      </c>
      <c r="AJ368" s="121">
        <v>0.33799309999999999</v>
      </c>
      <c r="AK368" s="121">
        <v>0</v>
      </c>
      <c r="AL368" s="121">
        <v>0</v>
      </c>
      <c r="AM368" s="121">
        <v>0</v>
      </c>
      <c r="AN368" s="121">
        <v>0.13200000000000001</v>
      </c>
      <c r="AO368"/>
      <c r="AP368" s="282">
        <v>5.6463349000000003E-2</v>
      </c>
      <c r="AQ368" s="282">
        <v>5.4872329999999997E-2</v>
      </c>
      <c r="AR368" s="282">
        <v>1.2724603000000001E-3</v>
      </c>
      <c r="AS368" s="282">
        <v>3.1855853999999999E-4</v>
      </c>
      <c r="AT368" s="255">
        <f t="shared" si="144"/>
        <v>3.289708048E-6</v>
      </c>
      <c r="AU368" s="256">
        <f t="shared" si="145"/>
        <v>4.7058442574450003E-9</v>
      </c>
      <c r="AV368" s="256">
        <f t="shared" si="146"/>
        <v>4.46160419E-2</v>
      </c>
      <c r="AW368" s="272">
        <v>3.8291332000000001E-7</v>
      </c>
      <c r="AX368" s="272">
        <v>1.1554232999999999E-9</v>
      </c>
      <c r="AY368" s="272">
        <v>3.1564321999999998E-14</v>
      </c>
      <c r="AZ368" s="272">
        <v>1.0175200000000001E-11</v>
      </c>
      <c r="BA368" s="273">
        <v>0</v>
      </c>
      <c r="BB368" s="272">
        <v>1.1824266E-9</v>
      </c>
      <c r="BC368" s="272">
        <v>2.8982671999999999E-6</v>
      </c>
      <c r="BD368" s="272">
        <v>1.6804099000000001E-10</v>
      </c>
      <c r="BE368" s="272">
        <v>3.3677737999999998E-9</v>
      </c>
      <c r="BF368" s="272">
        <v>1.2230987E-11</v>
      </c>
      <c r="BG368" s="272">
        <v>2.8686249999999999E-15</v>
      </c>
      <c r="BH368" s="272">
        <v>1.9497559E-12</v>
      </c>
      <c r="BI368" s="272">
        <v>3.1679689000000002E-13</v>
      </c>
      <c r="BJ368" s="272">
        <v>7.4194707999999995E-14</v>
      </c>
      <c r="BK368" s="272">
        <v>1.0852193999999999E-9</v>
      </c>
      <c r="BL368" s="272">
        <v>6.2497067999999997E-9</v>
      </c>
      <c r="BM368" s="273">
        <v>0</v>
      </c>
      <c r="BN368" s="273">
        <v>7.8298068999999998E-3</v>
      </c>
      <c r="BO368" s="273">
        <v>3.6786235E-2</v>
      </c>
      <c r="BP368" s="273">
        <v>0</v>
      </c>
      <c r="BQ368" s="273">
        <v>0</v>
      </c>
      <c r="BR368" s="273">
        <v>0</v>
      </c>
      <c r="BS368"/>
      <c r="BT368" s="121">
        <v>5.3364437000000004E-3</v>
      </c>
      <c r="BU368" s="274">
        <v>2.1826264E-5</v>
      </c>
      <c r="BV368" s="274">
        <v>1.1440539E-5</v>
      </c>
      <c r="BW368" s="274">
        <v>1.9639929999999999E-7</v>
      </c>
      <c r="BX368" s="274">
        <v>1.7410954000000001E-5</v>
      </c>
      <c r="BY368" s="274">
        <v>7.7105675999999997E-7</v>
      </c>
      <c r="BZ368" s="274">
        <v>3.1799593000000002E-7</v>
      </c>
      <c r="CA368" s="274">
        <v>1.1597932999999999E-6</v>
      </c>
      <c r="CB368" s="274">
        <v>1.7093983000000001E-7</v>
      </c>
      <c r="CC368" s="274">
        <v>1.6778191999999999E-7</v>
      </c>
      <c r="CD368" s="121">
        <v>0</v>
      </c>
      <c r="CE368" s="121">
        <v>0</v>
      </c>
      <c r="CF368" s="274">
        <v>1.2165718000000001E-8</v>
      </c>
      <c r="CG368" s="274">
        <v>2.9008722E-6</v>
      </c>
      <c r="CH368" s="274">
        <v>6.8555572999999997E-6</v>
      </c>
      <c r="CI368" s="121">
        <v>5.2732133999999998E-3</v>
      </c>
      <c r="CJ368" s="121">
        <v>0</v>
      </c>
      <c r="CK368"/>
      <c r="CL368" s="322">
        <v>1.0624E-8</v>
      </c>
      <c r="CM368" s="322">
        <v>0.40855491999999999</v>
      </c>
      <c r="CN368" s="322">
        <v>2.8556772000000001E-2</v>
      </c>
      <c r="CO368" s="322">
        <v>1.6044106999999998E-2</v>
      </c>
      <c r="CP368" s="322">
        <v>1.8952338000000001E-4</v>
      </c>
      <c r="CQ368" s="322">
        <v>3.3228418999999999E-9</v>
      </c>
      <c r="CR368" s="322">
        <v>1.5808465000000001E-8</v>
      </c>
      <c r="CS368" s="322">
        <v>8.7745170999999999E-4</v>
      </c>
      <c r="CT368" s="322">
        <v>0.19249194</v>
      </c>
      <c r="CU368" s="322">
        <v>0.53341375000000002</v>
      </c>
      <c r="CV368" s="146"/>
      <c r="CW368" s="135"/>
      <c r="CX368" s="22" t="s">
        <v>878</v>
      </c>
      <c r="CY368" s="13"/>
      <c r="CZ368" s="52"/>
      <c r="DB368" s="23"/>
      <c r="DC368"/>
      <c r="DD368"/>
      <c r="DE368"/>
      <c r="DF368"/>
      <c r="DG368"/>
      <c r="DH368"/>
      <c r="DI368"/>
      <c r="DJ368"/>
      <c r="DK368"/>
      <c r="DL368"/>
      <c r="DM368"/>
      <c r="DN368"/>
    </row>
    <row r="369" spans="1:118" ht="14.4" customHeight="1">
      <c r="A369" t="s">
        <v>1752</v>
      </c>
      <c r="B369" s="168" t="s">
        <v>1739</v>
      </c>
      <c r="C369" s="279" t="str">
        <f t="shared" si="147"/>
        <v>A.050.04.118</v>
      </c>
      <c r="D369" s="14" t="s">
        <v>2839</v>
      </c>
      <c r="E369" s="278" t="s">
        <v>1510</v>
      </c>
      <c r="F369" s="281" t="str">
        <f t="shared" si="148"/>
        <v>NiMH battery for laptops (54 Wh per kg)</v>
      </c>
      <c r="G369" s="319">
        <f t="shared" si="154"/>
        <v>23.740195646079997</v>
      </c>
      <c r="H369" s="319">
        <f t="shared" si="155"/>
        <v>0.30919408249999997</v>
      </c>
      <c r="I369" s="319">
        <f t="shared" si="129"/>
        <v>0.51516499558000006</v>
      </c>
      <c r="J369" s="319">
        <f t="shared" si="130"/>
        <v>15.848037167999999</v>
      </c>
      <c r="K369" s="319">
        <v>7.0677994000000002</v>
      </c>
      <c r="L369" s="319">
        <v>0.18480811</v>
      </c>
      <c r="M369" s="319">
        <v>0.30279842000000001</v>
      </c>
      <c r="N369" s="319">
        <v>0.26022395999999998</v>
      </c>
      <c r="O369" s="319">
        <v>4.0040142000000001E-2</v>
      </c>
      <c r="P369" s="319">
        <v>4.7695795000000001E-3</v>
      </c>
      <c r="Q369" s="319">
        <v>4.1604010000000002E-3</v>
      </c>
      <c r="R369" s="319">
        <v>2.7350913000000001E-2</v>
      </c>
      <c r="S369" s="319">
        <v>15.541115</v>
      </c>
      <c r="T369" s="319">
        <v>0.24411653999999999</v>
      </c>
      <c r="U369" s="319">
        <v>6.2805628000000002E-2</v>
      </c>
      <c r="V369" s="319">
        <v>2.0755257999999999E-4</v>
      </c>
      <c r="W369" s="319">
        <v>0</v>
      </c>
      <c r="X369" s="319">
        <v>0</v>
      </c>
      <c r="Y369" s="210"/>
      <c r="Z369" s="320">
        <f t="shared" si="149"/>
        <v>53.141348872180451</v>
      </c>
      <c r="AA369" s="210"/>
      <c r="AB369" s="321">
        <f t="shared" si="150"/>
        <v>7.0677994000000002</v>
      </c>
      <c r="AC369" s="321">
        <f t="shared" si="151"/>
        <v>0.82415152550000004</v>
      </c>
      <c r="AD369" s="321">
        <f t="shared" si="131"/>
        <v>0.75907398300000006</v>
      </c>
      <c r="AE369" s="321">
        <f t="shared" si="152"/>
        <v>0.51516499558000006</v>
      </c>
      <c r="AF369" s="321">
        <f t="shared" si="153"/>
        <v>15.603920627999999</v>
      </c>
      <c r="AG369"/>
      <c r="AH369" s="121">
        <v>750.47477000000003</v>
      </c>
      <c r="AI369" s="121">
        <v>738.22830999999996</v>
      </c>
      <c r="AJ369" s="121">
        <v>8.5148629000000007</v>
      </c>
      <c r="AK369" s="121">
        <v>0</v>
      </c>
      <c r="AL369" s="121">
        <v>0</v>
      </c>
      <c r="AM369" s="121">
        <v>2.0858262999999999</v>
      </c>
      <c r="AN369" s="121">
        <v>1.6457706000000001</v>
      </c>
      <c r="AO369"/>
      <c r="AP369" s="282">
        <v>1.0383871</v>
      </c>
      <c r="AQ369" s="282">
        <v>0.95111466</v>
      </c>
      <c r="AR369" s="282">
        <v>4.4375049999999999E-2</v>
      </c>
      <c r="AS369" s="282">
        <v>4.2897414000000002E-2</v>
      </c>
      <c r="AT369" s="255">
        <f t="shared" si="144"/>
        <v>5.7021261976520001E-5</v>
      </c>
      <c r="AU369" s="256">
        <f t="shared" si="145"/>
        <v>1.6410891245558099E-7</v>
      </c>
      <c r="AV369" s="256">
        <f t="shared" si="146"/>
        <v>6.00804121</v>
      </c>
      <c r="AW369" s="272">
        <v>5.0075501000000001E-5</v>
      </c>
      <c r="AX369" s="272">
        <v>1.5111810000000001E-7</v>
      </c>
      <c r="AY369" s="272">
        <v>4.1275357000000003E-12</v>
      </c>
      <c r="AZ369" s="272">
        <v>3.3461185E-9</v>
      </c>
      <c r="BA369" s="272">
        <v>4.3467702E-10</v>
      </c>
      <c r="BB369" s="272">
        <v>3.8694273999999997E-8</v>
      </c>
      <c r="BC369" s="272">
        <v>6.8314172000000001E-6</v>
      </c>
      <c r="BD369" s="272">
        <v>5.6022516000000003E-9</v>
      </c>
      <c r="BE369" s="272">
        <v>7.1104489999999997E-9</v>
      </c>
      <c r="BF369" s="272">
        <v>4.8795707000000004E-12</v>
      </c>
      <c r="BG369" s="272">
        <v>2.5029831000000001E-14</v>
      </c>
      <c r="BH369" s="272">
        <v>1.0340316E-11</v>
      </c>
      <c r="BI369" s="272">
        <v>5.9741024000000003E-13</v>
      </c>
      <c r="BJ369" s="272">
        <v>4.5152310999999999E-13</v>
      </c>
      <c r="BK369" s="272">
        <v>5.1950734999999998E-8</v>
      </c>
      <c r="BL369" s="272">
        <v>1.9917972000000001E-8</v>
      </c>
      <c r="BM369" s="272">
        <v>2.5769046999999999E-10</v>
      </c>
      <c r="BN369" s="273">
        <v>0.25080270999999998</v>
      </c>
      <c r="BO369" s="273">
        <v>5.7572384999999997</v>
      </c>
      <c r="BP369" s="273">
        <v>0</v>
      </c>
      <c r="BQ369" s="273">
        <v>0</v>
      </c>
      <c r="BR369" s="273">
        <v>0</v>
      </c>
      <c r="BS369"/>
      <c r="BT369" s="121">
        <v>2.6424676000000001E-3</v>
      </c>
      <c r="BU369" s="121">
        <v>6.1400973999999999E-5</v>
      </c>
      <c r="BV369" s="121">
        <v>1.4817217999999999E-3</v>
      </c>
      <c r="BW369" s="274">
        <v>3.2202648000000001E-6</v>
      </c>
      <c r="BX369" s="121">
        <v>6.8381219999999996E-5</v>
      </c>
      <c r="BY369" s="274">
        <v>2.4271642000000001E-5</v>
      </c>
      <c r="BZ369" s="274">
        <v>6.2597416999999999E-9</v>
      </c>
      <c r="CA369" s="274">
        <v>3.7168999E-5</v>
      </c>
      <c r="CB369" s="274">
        <v>6.4004398000000001E-6</v>
      </c>
      <c r="CC369" s="274">
        <v>2.7529614999999998E-6</v>
      </c>
      <c r="CD369" s="274">
        <v>3.2671439E-6</v>
      </c>
      <c r="CE369" s="274">
        <v>1.8733478E-7</v>
      </c>
      <c r="CF369" s="274">
        <v>5.7671274000000002E-8</v>
      </c>
      <c r="CG369" s="121">
        <v>6.1128624000000002E-5</v>
      </c>
      <c r="CH369" s="121">
        <v>8.6281455000000002E-4</v>
      </c>
      <c r="CI369" s="274">
        <v>2.9687705000000001E-5</v>
      </c>
      <c r="CJ369" s="121">
        <v>0</v>
      </c>
      <c r="CK369"/>
      <c r="CL369" s="322">
        <v>9.5685555000000001E-8</v>
      </c>
      <c r="CM369" s="322">
        <v>52.526463999999997</v>
      </c>
      <c r="CN369" s="322">
        <v>0.70462749000000002</v>
      </c>
      <c r="CO369" s="322">
        <v>4.8090234000000003E-2</v>
      </c>
      <c r="CP369" s="322">
        <v>1.9409409E-3</v>
      </c>
      <c r="CQ369" s="322">
        <v>8.5386908999999996E-8</v>
      </c>
      <c r="CR369" s="322">
        <v>1.0942512E-7</v>
      </c>
      <c r="CS369" s="322">
        <v>2.4366393000000001E-3</v>
      </c>
      <c r="CT369" s="322">
        <v>1.0623762000000001</v>
      </c>
      <c r="CU369" s="322">
        <v>98.573155</v>
      </c>
      <c r="CV369" s="146"/>
      <c r="CW369" s="135"/>
      <c r="CX369" s="76" t="s">
        <v>879</v>
      </c>
      <c r="CY369" s="13"/>
      <c r="CZ369" s="52"/>
      <c r="DB369" s="23"/>
      <c r="DC369"/>
      <c r="DD369"/>
      <c r="DE369"/>
      <c r="DF369"/>
      <c r="DG369"/>
      <c r="DH369"/>
      <c r="DI369"/>
      <c r="DJ369"/>
      <c r="DK369"/>
      <c r="DL369"/>
      <c r="DM369"/>
      <c r="DN369"/>
    </row>
    <row r="370" spans="1:118" ht="14.4" customHeight="1">
      <c r="A370" t="s">
        <v>1753</v>
      </c>
      <c r="B370" s="168" t="s">
        <v>1739</v>
      </c>
      <c r="C370" s="279" t="str">
        <f t="shared" si="147"/>
        <v>A.050.04.120</v>
      </c>
      <c r="D370" s="14" t="s">
        <v>2839</v>
      </c>
      <c r="E370" s="278" t="s">
        <v>1510</v>
      </c>
      <c r="F370" s="281" t="str">
        <f t="shared" si="148"/>
        <v>solder Tin/Lead 63/37 solder electronic industry</v>
      </c>
      <c r="G370" s="319">
        <f t="shared" si="154"/>
        <v>18.432510326934992</v>
      </c>
      <c r="H370" s="319">
        <f t="shared" si="155"/>
        <v>0.1247750862</v>
      </c>
      <c r="I370" s="319">
        <f t="shared" si="129"/>
        <v>2.9147583651349929</v>
      </c>
      <c r="J370" s="319">
        <f t="shared" si="130"/>
        <v>13.894804375600001</v>
      </c>
      <c r="K370" s="319">
        <v>1.4981724999999999</v>
      </c>
      <c r="L370" s="319">
        <v>2.7803494999999998</v>
      </c>
      <c r="M370" s="319">
        <v>8.6056134000000006E-2</v>
      </c>
      <c r="N370" s="319">
        <v>2.8768102E-2</v>
      </c>
      <c r="O370" s="319">
        <v>6.1299772000000001E-3</v>
      </c>
      <c r="P370" s="319">
        <v>6.5569822E-2</v>
      </c>
      <c r="Q370" s="319">
        <v>2.4307184999999999E-2</v>
      </c>
      <c r="R370" s="319">
        <v>4.8352668000000001E-2</v>
      </c>
      <c r="S370" s="319">
        <v>13.509866000000001</v>
      </c>
      <c r="T370" s="319">
        <v>4.2162655999999996E-3</v>
      </c>
      <c r="U370" s="319">
        <v>0.38072211</v>
      </c>
      <c r="V370" s="319">
        <v>6.3134993000000004E-8</v>
      </c>
      <c r="W370" s="319">
        <v>0</v>
      </c>
      <c r="X370" s="319">
        <v>0</v>
      </c>
      <c r="Y370" s="210"/>
      <c r="Z370" s="320">
        <f t="shared" si="149"/>
        <v>11.264454887218044</v>
      </c>
      <c r="AA370" s="210"/>
      <c r="AB370" s="321">
        <f t="shared" si="150"/>
        <v>1.4981724999999999</v>
      </c>
      <c r="AC370" s="321">
        <f t="shared" si="151"/>
        <v>3.0395333882000002</v>
      </c>
      <c r="AD370" s="321">
        <f t="shared" si="131"/>
        <v>2.9189745676000003</v>
      </c>
      <c r="AE370" s="321">
        <f t="shared" si="152"/>
        <v>2.9147583651349929</v>
      </c>
      <c r="AF370" s="321">
        <f t="shared" si="153"/>
        <v>13.890588110000001</v>
      </c>
      <c r="AG370"/>
      <c r="AH370" s="121">
        <v>184.28379000000001</v>
      </c>
      <c r="AI370" s="121">
        <v>131.79544999999999</v>
      </c>
      <c r="AJ370" s="121">
        <v>51.616337000000001</v>
      </c>
      <c r="AK370" s="121">
        <v>0</v>
      </c>
      <c r="AL370" s="121">
        <v>0.39056563</v>
      </c>
      <c r="AM370" s="121">
        <v>8.4690304999999994E-2</v>
      </c>
      <c r="AN370" s="121">
        <v>0.39674517999999998</v>
      </c>
      <c r="AO370"/>
      <c r="AP370" s="282">
        <v>1.080279</v>
      </c>
      <c r="AQ370" s="282">
        <v>1.0409975</v>
      </c>
      <c r="AR370" s="282">
        <v>2.4745083000000001E-2</v>
      </c>
      <c r="AS370" s="282">
        <v>1.4536399E-2</v>
      </c>
      <c r="AT370" s="255">
        <f t="shared" si="144"/>
        <v>6.2409924039890006E-5</v>
      </c>
      <c r="AU370" s="256">
        <f t="shared" si="145"/>
        <v>9.1512880595419979E-8</v>
      </c>
      <c r="AV370" s="256">
        <f t="shared" si="146"/>
        <v>2.0359103200000002</v>
      </c>
      <c r="AW370" s="272">
        <v>1.0460230000000001E-5</v>
      </c>
      <c r="AX370" s="272">
        <v>3.1561268999999997E-8</v>
      </c>
      <c r="AY370" s="272">
        <v>8.6228843999999998E-13</v>
      </c>
      <c r="AZ370" s="272">
        <v>9.7359519999999995E-11</v>
      </c>
      <c r="BA370" s="272">
        <v>2.1679127E-10</v>
      </c>
      <c r="BB370" s="272">
        <v>4.2743160999999998E-9</v>
      </c>
      <c r="BC370" s="272">
        <v>5.0586563E-5</v>
      </c>
      <c r="BD370" s="272">
        <v>8.9361428999999996E-10</v>
      </c>
      <c r="BE370" s="272">
        <v>5.8898571000000002E-8</v>
      </c>
      <c r="BF370" s="272">
        <v>2.7112659000000001E-11</v>
      </c>
      <c r="BG370" s="272">
        <v>6.6008679999999999E-14</v>
      </c>
      <c r="BH370" s="272">
        <v>8.4359917999999998E-11</v>
      </c>
      <c r="BI370" s="272">
        <v>3.8396007E-11</v>
      </c>
      <c r="BJ370" s="272">
        <v>8.6294243000000007E-12</v>
      </c>
      <c r="BK370" s="272">
        <v>6.0286172999999994E-8</v>
      </c>
      <c r="BL370" s="272">
        <v>1.2982563999999999E-6</v>
      </c>
      <c r="BM370" s="273">
        <v>0</v>
      </c>
      <c r="BN370" s="273">
        <v>0.76539652000000002</v>
      </c>
      <c r="BO370" s="273">
        <v>1.2705138</v>
      </c>
      <c r="BP370" s="273">
        <v>0</v>
      </c>
      <c r="BQ370" s="273">
        <v>0</v>
      </c>
      <c r="BR370" s="273">
        <v>0</v>
      </c>
      <c r="BS370"/>
      <c r="BT370" s="121">
        <v>1.5599785999999999E-2</v>
      </c>
      <c r="BU370" s="121">
        <v>4.0638121000000001E-4</v>
      </c>
      <c r="BV370" s="121">
        <v>3.1408289E-4</v>
      </c>
      <c r="BW370" s="274">
        <v>5.6666941999999996E-6</v>
      </c>
      <c r="BX370" s="121">
        <v>3.3982047999999999E-4</v>
      </c>
      <c r="BY370" s="274">
        <v>8.1490569000000002E-7</v>
      </c>
      <c r="BZ370" s="274">
        <v>6.8420575000000005E-7</v>
      </c>
      <c r="CA370" s="274">
        <v>9.4965142000000005E-7</v>
      </c>
      <c r="CB370" s="274">
        <v>8.7990085000000002E-5</v>
      </c>
      <c r="CC370" s="274">
        <v>1.6084206000000001E-5</v>
      </c>
      <c r="CD370" s="274">
        <v>6.1408578999999999E-7</v>
      </c>
      <c r="CE370" s="121">
        <v>0</v>
      </c>
      <c r="CF370" s="274">
        <v>4.0249380000000001E-8</v>
      </c>
      <c r="CG370" s="274">
        <v>4.7456198000000003E-5</v>
      </c>
      <c r="CH370" s="121">
        <v>2.2508357E-4</v>
      </c>
      <c r="CI370" s="121">
        <v>1.4154118E-2</v>
      </c>
      <c r="CJ370" s="121">
        <v>0</v>
      </c>
      <c r="CK370"/>
      <c r="CL370" s="322">
        <v>4.7505686000000001E-8</v>
      </c>
      <c r="CM370" s="322">
        <v>11.259335999999999</v>
      </c>
      <c r="CN370" s="322">
        <v>0.10905821</v>
      </c>
      <c r="CO370" s="322">
        <v>0.27821418999999997</v>
      </c>
      <c r="CP370" s="322">
        <v>5.2982569999999998E-3</v>
      </c>
      <c r="CQ370" s="322">
        <v>4.7649502999999998E-7</v>
      </c>
      <c r="CR370" s="322">
        <v>1.8731853E-6</v>
      </c>
      <c r="CS370" s="322">
        <v>1.7110190000000001E-2</v>
      </c>
      <c r="CT370" s="322">
        <v>16.543809</v>
      </c>
      <c r="CU370" s="322">
        <v>17.300106</v>
      </c>
      <c r="CV370" s="146"/>
      <c r="CW370" s="135"/>
      <c r="CX370" s="22" t="s">
        <v>881</v>
      </c>
      <c r="CY370" s="63"/>
      <c r="CZ370" s="52"/>
      <c r="DB370" s="23"/>
      <c r="DC370"/>
      <c r="DD370"/>
      <c r="DE370"/>
      <c r="DF370"/>
      <c r="DG370"/>
      <c r="DH370"/>
      <c r="DI370"/>
      <c r="DJ370"/>
      <c r="DK370"/>
      <c r="DL370"/>
      <c r="DM370"/>
      <c r="DN370"/>
    </row>
    <row r="371" spans="1:118" ht="14.4" customHeight="1">
      <c r="A371" t="s">
        <v>1754</v>
      </c>
      <c r="B371" s="168" t="s">
        <v>1739</v>
      </c>
      <c r="C371" s="279" t="str">
        <f t="shared" si="147"/>
        <v>A.050.04.121</v>
      </c>
      <c r="D371" s="14" t="s">
        <v>2839</v>
      </c>
      <c r="E371" s="278" t="s">
        <v>1510</v>
      </c>
      <c r="F371" s="281" t="str">
        <f t="shared" si="148"/>
        <v>solder leadfree electronic industry (Ag3.9, Cu0.6)</v>
      </c>
      <c r="G371" s="319">
        <f t="shared" si="154"/>
        <v>49.208325472976185</v>
      </c>
      <c r="H371" s="319">
        <f t="shared" si="155"/>
        <v>0.43049818674000001</v>
      </c>
      <c r="I371" s="319">
        <f t="shared" si="129"/>
        <v>5.3841602862361801</v>
      </c>
      <c r="J371" s="319">
        <f t="shared" si="130"/>
        <v>40.727318100000005</v>
      </c>
      <c r="K371" s="319">
        <v>2.6663489</v>
      </c>
      <c r="L371" s="319">
        <v>4.9610463999999999</v>
      </c>
      <c r="M371" s="319">
        <v>0.17779323999999999</v>
      </c>
      <c r="N371" s="319">
        <v>4.2800541999999997E-2</v>
      </c>
      <c r="O371" s="319">
        <v>4.3605473999999998E-4</v>
      </c>
      <c r="P371" s="319">
        <v>0.17218410000000001</v>
      </c>
      <c r="Q371" s="319">
        <v>0.21507749000000001</v>
      </c>
      <c r="R371" s="319">
        <v>0.24532045</v>
      </c>
      <c r="S371" s="319">
        <v>40.134734000000002</v>
      </c>
      <c r="T371" s="319">
        <v>0</v>
      </c>
      <c r="U371" s="319">
        <v>0.59258409999999995</v>
      </c>
      <c r="V371" s="319">
        <v>1.9623618E-7</v>
      </c>
      <c r="W371" s="319">
        <v>0</v>
      </c>
      <c r="X371" s="319">
        <v>0</v>
      </c>
      <c r="Y371" s="210"/>
      <c r="Z371" s="320">
        <f t="shared" si="149"/>
        <v>20.047736090225563</v>
      </c>
      <c r="AA371" s="210"/>
      <c r="AB371" s="321">
        <f t="shared" si="150"/>
        <v>2.6663489</v>
      </c>
      <c r="AC371" s="321">
        <f t="shared" si="151"/>
        <v>5.8146582767399995</v>
      </c>
      <c r="AD371" s="321">
        <f t="shared" si="131"/>
        <v>5.38416009</v>
      </c>
      <c r="AE371" s="321">
        <f t="shared" si="152"/>
        <v>5.3841602862361801</v>
      </c>
      <c r="AF371" s="321">
        <f t="shared" si="153"/>
        <v>40.727318100000005</v>
      </c>
      <c r="AG371"/>
      <c r="AH371" s="121">
        <v>320.23712999999998</v>
      </c>
      <c r="AI371" s="121">
        <v>234.34217000000001</v>
      </c>
      <c r="AJ371" s="121">
        <v>80.339492000000007</v>
      </c>
      <c r="AK371" s="121">
        <v>0</v>
      </c>
      <c r="AL371" s="121">
        <v>5.5369969000000001</v>
      </c>
      <c r="AM371" s="274">
        <v>1.0546583999999999E-3</v>
      </c>
      <c r="AN371" s="121">
        <v>1.7416266999999999E-2</v>
      </c>
      <c r="AO371"/>
      <c r="AP371" s="282">
        <v>2.1058308000000001</v>
      </c>
      <c r="AQ371" s="282">
        <v>2.0281726999999998</v>
      </c>
      <c r="AR371" s="282">
        <v>4.5028234E-2</v>
      </c>
      <c r="AS371" s="282">
        <v>3.2629850000000002E-2</v>
      </c>
      <c r="AT371" s="255">
        <f t="shared" si="144"/>
        <v>1.215930875551496E-4</v>
      </c>
      <c r="AU371" s="256">
        <f t="shared" si="145"/>
        <v>1.6652453323935993E-7</v>
      </c>
      <c r="AV371" s="256">
        <f t="shared" si="146"/>
        <v>4.5700070999999998</v>
      </c>
      <c r="AW371" s="272">
        <v>1.8605088999999999E-5</v>
      </c>
      <c r="AX371" s="272">
        <v>5.6136071999999997E-8</v>
      </c>
      <c r="AY371" s="272">
        <v>1.5337165000000001E-12</v>
      </c>
      <c r="AZ371" s="272">
        <v>9.4154596999999994E-12</v>
      </c>
      <c r="BA371" s="272">
        <v>2.258899E-13</v>
      </c>
      <c r="BB371" s="272">
        <v>6.3580437999999997E-9</v>
      </c>
      <c r="BC371" s="272">
        <v>9.0122987999999998E-5</v>
      </c>
      <c r="BD371" s="272">
        <v>1.4304008E-9</v>
      </c>
      <c r="BE371" s="272">
        <v>1.0497782999999999E-7</v>
      </c>
      <c r="BF371" s="272">
        <v>5.5896918E-11</v>
      </c>
      <c r="BG371" s="272">
        <v>5.5562338999999997E-13</v>
      </c>
      <c r="BH371" s="272">
        <v>3.0674041E-9</v>
      </c>
      <c r="BI371" s="272">
        <v>6.9546140999999997E-10</v>
      </c>
      <c r="BJ371" s="272">
        <v>1.5909682999999999E-10</v>
      </c>
      <c r="BK371" s="272">
        <v>4.8581587000000005E-7</v>
      </c>
      <c r="BL371" s="272">
        <v>1.2372827E-5</v>
      </c>
      <c r="BM371" s="272">
        <v>2.8184146999999999E-13</v>
      </c>
      <c r="BN371" s="273">
        <v>2.2274726</v>
      </c>
      <c r="BO371" s="273">
        <v>2.3425345000000002</v>
      </c>
      <c r="BP371" s="273">
        <v>0</v>
      </c>
      <c r="BQ371" s="273">
        <v>0</v>
      </c>
      <c r="BR371" s="273">
        <v>0</v>
      </c>
      <c r="BS371"/>
      <c r="BT371" s="121">
        <v>6.5358582999999998E-2</v>
      </c>
      <c r="BU371" s="121">
        <v>7.2378226000000001E-4</v>
      </c>
      <c r="BV371" s="121">
        <v>5.5898408000000001E-4</v>
      </c>
      <c r="BW371" s="274">
        <v>2.8736056000000001E-5</v>
      </c>
      <c r="BX371" s="121">
        <v>5.9646953000000002E-4</v>
      </c>
      <c r="BY371" s="274">
        <v>1.8330053E-6</v>
      </c>
      <c r="BZ371" s="274">
        <v>1.4428695000000001E-6</v>
      </c>
      <c r="CA371" s="274">
        <v>2.5435864999999998E-7</v>
      </c>
      <c r="CB371" s="121">
        <v>2.3105892999999999E-4</v>
      </c>
      <c r="CC371" s="121">
        <v>1.4231802999999999E-4</v>
      </c>
      <c r="CD371" s="274">
        <v>1.6463955E-9</v>
      </c>
      <c r="CE371" s="274">
        <v>2.0460896999999999E-10</v>
      </c>
      <c r="CF371" s="274">
        <v>2.4253858999999998E-11</v>
      </c>
      <c r="CG371" s="274">
        <v>8.3857561999999998E-5</v>
      </c>
      <c r="CH371" s="121">
        <v>3.8577813E-4</v>
      </c>
      <c r="CI371" s="121">
        <v>6.2604066E-2</v>
      </c>
      <c r="CJ371" s="121">
        <v>0</v>
      </c>
      <c r="CK371"/>
      <c r="CL371" s="322">
        <v>4.0240585000000003E-11</v>
      </c>
      <c r="CM371" s="322">
        <v>20.047143999999999</v>
      </c>
      <c r="CN371" s="322">
        <v>0.17163758000000001</v>
      </c>
      <c r="CO371" s="322">
        <v>0.49527728999999998</v>
      </c>
      <c r="CP371" s="322">
        <v>1.0418851E-2</v>
      </c>
      <c r="CQ371" s="322">
        <v>8.2481355999999998E-7</v>
      </c>
      <c r="CR371" s="322">
        <v>1.3445176000000001E-5</v>
      </c>
      <c r="CS371" s="322">
        <v>3.0265383999999999E-2</v>
      </c>
      <c r="CT371" s="322">
        <v>217.87986000000001</v>
      </c>
      <c r="CU371" s="322">
        <v>31.828136000000001</v>
      </c>
      <c r="CV371" s="146"/>
      <c r="CW371" s="135"/>
      <c r="CX371" s="22" t="s">
        <v>881</v>
      </c>
      <c r="CY371" s="63"/>
      <c r="CZ371" s="13"/>
      <c r="DB371" s="23"/>
      <c r="DC371"/>
      <c r="DD371"/>
      <c r="DE371"/>
      <c r="DF371"/>
      <c r="DG371"/>
      <c r="DH371"/>
      <c r="DI371"/>
      <c r="DJ371"/>
      <c r="DK371"/>
      <c r="DL371"/>
      <c r="DM371"/>
      <c r="DN371"/>
    </row>
    <row r="372" spans="1:118" ht="14.4" customHeight="1">
      <c r="A372" t="s">
        <v>1755</v>
      </c>
      <c r="B372" s="168" t="s">
        <v>1739</v>
      </c>
      <c r="C372" s="279" t="str">
        <f t="shared" si="147"/>
        <v>A.050.04.122</v>
      </c>
      <c r="D372" s="14" t="s">
        <v>2839</v>
      </c>
      <c r="E372" s="278" t="s">
        <v>1510</v>
      </c>
      <c r="F372" s="281" t="str">
        <f t="shared" si="148"/>
        <v>solder Lead Tin/Lead  60/40 (normal)</v>
      </c>
      <c r="G372" s="319">
        <f t="shared" si="154"/>
        <v>17.666331979554048</v>
      </c>
      <c r="H372" s="319">
        <f t="shared" si="155"/>
        <v>0.12161108529999999</v>
      </c>
      <c r="I372" s="319">
        <f t="shared" si="129"/>
        <v>2.793397889254047</v>
      </c>
      <c r="J372" s="319">
        <f t="shared" si="130"/>
        <v>13.312510305</v>
      </c>
      <c r="K372" s="319">
        <v>1.4388126999999999</v>
      </c>
      <c r="L372" s="319">
        <v>2.6636978999999998</v>
      </c>
      <c r="M372" s="319">
        <v>8.2967747999999994E-2</v>
      </c>
      <c r="N372" s="319">
        <v>2.8236639000000001E-2</v>
      </c>
      <c r="O372" s="319">
        <v>6.6270023000000004E-3</v>
      </c>
      <c r="P372" s="319">
        <v>6.2469999999999998E-2</v>
      </c>
      <c r="Q372" s="319">
        <v>2.4277443999999999E-2</v>
      </c>
      <c r="R372" s="319">
        <v>4.6732173000000002E-2</v>
      </c>
      <c r="S372" s="319">
        <v>12.943909</v>
      </c>
      <c r="T372" s="319">
        <v>4.5581249999999997E-3</v>
      </c>
      <c r="U372" s="319">
        <v>0.36404318000000002</v>
      </c>
      <c r="V372" s="319">
        <v>6.8254046999999995E-8</v>
      </c>
      <c r="W372" s="319">
        <v>0</v>
      </c>
      <c r="X372" s="319">
        <v>0</v>
      </c>
      <c r="Y372" s="210"/>
      <c r="Z372" s="320">
        <f t="shared" si="149"/>
        <v>10.818140601503758</v>
      </c>
      <c r="AA372" s="210"/>
      <c r="AB372" s="321">
        <f t="shared" si="150"/>
        <v>1.4388126999999999</v>
      </c>
      <c r="AC372" s="321">
        <f t="shared" si="151"/>
        <v>2.9150089063000002</v>
      </c>
      <c r="AD372" s="321">
        <f t="shared" si="131"/>
        <v>2.7979559460000001</v>
      </c>
      <c r="AE372" s="321">
        <f t="shared" si="152"/>
        <v>2.793397889254047</v>
      </c>
      <c r="AF372" s="321">
        <f t="shared" si="153"/>
        <v>13.307952179999999</v>
      </c>
      <c r="AG372"/>
      <c r="AH372" s="121">
        <v>176.92506</v>
      </c>
      <c r="AI372" s="121">
        <v>126.67749000000001</v>
      </c>
      <c r="AJ372" s="121">
        <v>49.355094999999999</v>
      </c>
      <c r="AK372" s="121">
        <v>0</v>
      </c>
      <c r="AL372" s="121">
        <v>0.37200338999999999</v>
      </c>
      <c r="AM372" s="121">
        <v>9.1557086999999995E-2</v>
      </c>
      <c r="AN372" s="121">
        <v>0.42891371</v>
      </c>
      <c r="AO372"/>
      <c r="AP372" s="282">
        <v>1.035811</v>
      </c>
      <c r="AQ372" s="282">
        <v>0.99816088000000003</v>
      </c>
      <c r="AR372" s="282">
        <v>2.3735032999999999E-2</v>
      </c>
      <c r="AS372" s="282">
        <v>1.3915069E-2</v>
      </c>
      <c r="AT372" s="255">
        <f t="shared" si="144"/>
        <v>5.9841779085280005E-5</v>
      </c>
      <c r="AU372" s="256">
        <f t="shared" si="145"/>
        <v>8.7777490094879029E-8</v>
      </c>
      <c r="AV372" s="256">
        <f t="shared" si="146"/>
        <v>1.9488892499999999</v>
      </c>
      <c r="AW372" s="272">
        <v>1.0046603E-5</v>
      </c>
      <c r="AX372" s="272">
        <v>3.0313275E-8</v>
      </c>
      <c r="AY372" s="272">
        <v>8.2819058999999999E-13</v>
      </c>
      <c r="AZ372" s="272">
        <v>1.0525354E-10</v>
      </c>
      <c r="BA372" s="272">
        <v>2.3436894000000002E-10</v>
      </c>
      <c r="BB372" s="272">
        <v>4.1954498E-9</v>
      </c>
      <c r="BC372" s="272">
        <v>4.8475581000000002E-5</v>
      </c>
      <c r="BD372" s="272">
        <v>8.6886462999999998E-10</v>
      </c>
      <c r="BE372" s="272">
        <v>5.6437483000000003E-8</v>
      </c>
      <c r="BF372" s="272">
        <v>2.5932407000000001E-11</v>
      </c>
      <c r="BG372" s="272">
        <v>6.3318788999999999E-14</v>
      </c>
      <c r="BH372" s="272">
        <v>8.5930794E-11</v>
      </c>
      <c r="BI372" s="272">
        <v>3.6813810000000002E-11</v>
      </c>
      <c r="BJ372" s="272">
        <v>8.2989444999999995E-12</v>
      </c>
      <c r="BK372" s="272">
        <v>5.7905812999999999E-8</v>
      </c>
      <c r="BL372" s="272">
        <v>1.2571542000000001E-6</v>
      </c>
      <c r="BM372" s="273">
        <v>0</v>
      </c>
      <c r="BN372" s="273">
        <v>0.73340165000000002</v>
      </c>
      <c r="BO372" s="273">
        <v>1.2154875999999999</v>
      </c>
      <c r="BP372" s="273">
        <v>0</v>
      </c>
      <c r="BQ372" s="273">
        <v>0</v>
      </c>
      <c r="BR372" s="273">
        <v>0</v>
      </c>
      <c r="BS372"/>
      <c r="BT372" s="121">
        <v>1.5130507E-2</v>
      </c>
      <c r="BU372" s="121">
        <v>3.8943940000000002E-4</v>
      </c>
      <c r="BV372" s="121">
        <v>3.0163846000000002E-4</v>
      </c>
      <c r="BW372" s="274">
        <v>5.4771031000000003E-6</v>
      </c>
      <c r="BX372" s="121">
        <v>3.2627603000000001E-4</v>
      </c>
      <c r="BY372" s="274">
        <v>8.5685459000000003E-7</v>
      </c>
      <c r="BZ372" s="274">
        <v>6.5194278000000003E-7</v>
      </c>
      <c r="CA372" s="274">
        <v>1.0266502E-6</v>
      </c>
      <c r="CB372" s="274">
        <v>8.3830342000000004E-5</v>
      </c>
      <c r="CC372" s="274">
        <v>1.6064526E-5</v>
      </c>
      <c r="CD372" s="274">
        <v>6.6387651999999996E-7</v>
      </c>
      <c r="CE372" s="121">
        <v>0</v>
      </c>
      <c r="CF372" s="274">
        <v>4.3512843E-8</v>
      </c>
      <c r="CG372" s="274">
        <v>4.5516541000000003E-5</v>
      </c>
      <c r="CH372" s="121">
        <v>2.1599987E-4</v>
      </c>
      <c r="CI372" s="121">
        <v>1.3743022000000001E-2</v>
      </c>
      <c r="CJ372" s="121">
        <v>0</v>
      </c>
      <c r="CK372"/>
      <c r="CL372" s="322">
        <v>5.1357498000000001E-8</v>
      </c>
      <c r="CM372" s="322">
        <v>10.812607</v>
      </c>
      <c r="CN372" s="322">
        <v>0.10630447</v>
      </c>
      <c r="CO372" s="322">
        <v>0.26663695999999998</v>
      </c>
      <c r="CP372" s="322">
        <v>5.0544965000000001E-3</v>
      </c>
      <c r="CQ372" s="322">
        <v>4.5400728000000001E-7</v>
      </c>
      <c r="CR372" s="322">
        <v>1.8425045E-6</v>
      </c>
      <c r="CS372" s="322">
        <v>1.6411466999999999E-2</v>
      </c>
      <c r="CT372" s="322">
        <v>15.8597</v>
      </c>
      <c r="CU372" s="322">
        <v>16.555848000000001</v>
      </c>
      <c r="CV372" s="146"/>
      <c r="CW372" s="135"/>
      <c r="CX372" s="22" t="s">
        <v>881</v>
      </c>
      <c r="CY372" s="63"/>
      <c r="CZ372" s="52"/>
      <c r="DB372" s="23"/>
      <c r="DC372"/>
      <c r="DD372"/>
      <c r="DE372"/>
      <c r="DF372"/>
      <c r="DG372"/>
      <c r="DH372"/>
      <c r="DI372"/>
      <c r="DJ372"/>
      <c r="DK372"/>
      <c r="DL372"/>
      <c r="DM372"/>
      <c r="DN372"/>
    </row>
    <row r="373" spans="1:118" ht="14.4" customHeight="1">
      <c r="A373" t="s">
        <v>1756</v>
      </c>
      <c r="B373" s="168" t="s">
        <v>1739</v>
      </c>
      <c r="C373" s="279" t="str">
        <f t="shared" si="147"/>
        <v>A.050.04.123</v>
      </c>
      <c r="D373" s="14" t="s">
        <v>2839</v>
      </c>
      <c r="E373" s="278" t="s">
        <v>1508</v>
      </c>
      <c r="F373" s="281" t="str">
        <f t="shared" si="148"/>
        <v>PV cell</v>
      </c>
      <c r="G373" s="319">
        <f t="shared" si="154"/>
        <v>93.765113615199994</v>
      </c>
      <c r="H373" s="319">
        <f t="shared" si="155"/>
        <v>7.5710500730000003</v>
      </c>
      <c r="I373" s="319">
        <f t="shared" si="129"/>
        <v>13.086080542199999</v>
      </c>
      <c r="J373" s="319">
        <f t="shared" si="130"/>
        <v>18.188727</v>
      </c>
      <c r="K373" s="319">
        <v>54.919255999999997</v>
      </c>
      <c r="L373" s="319">
        <v>3.6650472999999999</v>
      </c>
      <c r="M373" s="319">
        <v>9.4194017999999993</v>
      </c>
      <c r="N373" s="319">
        <v>7.5525359999999999</v>
      </c>
      <c r="O373" s="319">
        <v>0</v>
      </c>
      <c r="P373" s="319">
        <v>0</v>
      </c>
      <c r="Q373" s="319">
        <v>1.8514072999999999E-2</v>
      </c>
      <c r="R373" s="319">
        <v>1.6314421999999999E-3</v>
      </c>
      <c r="S373" s="319">
        <v>18.188727</v>
      </c>
      <c r="T373" s="319">
        <v>0</v>
      </c>
      <c r="U373" s="319">
        <v>0</v>
      </c>
      <c r="V373" s="319">
        <v>0</v>
      </c>
      <c r="W373" s="319">
        <v>0</v>
      </c>
      <c r="X373" s="319">
        <v>0</v>
      </c>
      <c r="Y373" s="210"/>
      <c r="Z373" s="320">
        <f t="shared" si="149"/>
        <v>412.92673684210524</v>
      </c>
      <c r="AA373" s="210"/>
      <c r="AB373" s="321">
        <f t="shared" si="150"/>
        <v>54.919255999999997</v>
      </c>
      <c r="AC373" s="321">
        <f t="shared" si="151"/>
        <v>20.657130615199996</v>
      </c>
      <c r="AD373" s="321">
        <f t="shared" si="131"/>
        <v>13.086080542199999</v>
      </c>
      <c r="AE373" s="321">
        <f t="shared" si="152"/>
        <v>13.086080542199999</v>
      </c>
      <c r="AF373" s="321">
        <f t="shared" si="153"/>
        <v>18.188727</v>
      </c>
      <c r="AG373"/>
      <c r="AH373" s="121">
        <v>16538.400000000001</v>
      </c>
      <c r="AI373" s="121">
        <v>0</v>
      </c>
      <c r="AJ373" s="121">
        <v>0</v>
      </c>
      <c r="AK373" s="121">
        <v>0</v>
      </c>
      <c r="AL373" s="121">
        <v>0</v>
      </c>
      <c r="AM373" s="121">
        <v>16538.400000000001</v>
      </c>
      <c r="AN373" s="121">
        <v>0</v>
      </c>
      <c r="AO373"/>
      <c r="AP373" s="282">
        <v>9.5375189999999996</v>
      </c>
      <c r="AQ373" s="282">
        <v>9.1143155999999994</v>
      </c>
      <c r="AR373" s="282">
        <v>0.41541092000000002</v>
      </c>
      <c r="AS373" s="282">
        <v>7.7924314E-3</v>
      </c>
      <c r="AT373" s="255">
        <f t="shared" si="144"/>
        <v>5.4642179780000006E-4</v>
      </c>
      <c r="AU373" s="256">
        <f t="shared" si="145"/>
        <v>1.5362829902269999E-6</v>
      </c>
      <c r="AV373" s="256">
        <f t="shared" si="146"/>
        <v>1.0913769</v>
      </c>
      <c r="AW373" s="273">
        <v>3.9334008E-4</v>
      </c>
      <c r="AX373" s="272">
        <v>1.1871977E-6</v>
      </c>
      <c r="AY373" s="272">
        <v>3.2419227000000002E-11</v>
      </c>
      <c r="AZ373" s="273">
        <v>0</v>
      </c>
      <c r="BA373" s="273">
        <v>0</v>
      </c>
      <c r="BB373" s="272">
        <v>1.1230078E-6</v>
      </c>
      <c r="BC373" s="273">
        <v>1.5195871000000001E-4</v>
      </c>
      <c r="BD373" s="272">
        <v>1.5919561000000001E-7</v>
      </c>
      <c r="BE373" s="272">
        <v>1.7169219E-7</v>
      </c>
      <c r="BF373" s="272">
        <v>1.8165071E-8</v>
      </c>
      <c r="BG373" s="273">
        <v>0</v>
      </c>
      <c r="BH373" s="273">
        <v>0</v>
      </c>
      <c r="BI373" s="273">
        <v>0</v>
      </c>
      <c r="BJ373" s="273">
        <v>0</v>
      </c>
      <c r="BK373" s="273">
        <v>0</v>
      </c>
      <c r="BL373" s="273">
        <v>0</v>
      </c>
      <c r="BM373" s="273">
        <v>0</v>
      </c>
      <c r="BN373" s="273">
        <v>1.0913769</v>
      </c>
      <c r="BO373" s="273">
        <v>0</v>
      </c>
      <c r="BP373" s="273">
        <v>0</v>
      </c>
      <c r="BQ373" s="273">
        <v>0</v>
      </c>
      <c r="BR373" s="273">
        <v>0</v>
      </c>
      <c r="BS373"/>
      <c r="BT373" s="121">
        <v>4.4344025000000002E-2</v>
      </c>
      <c r="BU373" s="121">
        <v>1.5534227000000001E-3</v>
      </c>
      <c r="BV373" s="121">
        <v>1.1513493E-2</v>
      </c>
      <c r="BW373" s="274">
        <v>1.9110189999999999E-7</v>
      </c>
      <c r="BX373" s="121">
        <v>7.3746786000000004E-4</v>
      </c>
      <c r="BY373" s="121">
        <v>7.2701435000000001E-4</v>
      </c>
      <c r="BZ373" s="121">
        <v>4.5582647000000002E-4</v>
      </c>
      <c r="CA373" s="121">
        <v>1.1034513E-3</v>
      </c>
      <c r="CB373" s="121">
        <v>0</v>
      </c>
      <c r="CC373" s="274">
        <v>1.2250869999999999E-5</v>
      </c>
      <c r="CD373" s="121">
        <v>0</v>
      </c>
      <c r="CE373" s="121">
        <v>0</v>
      </c>
      <c r="CF373" s="121">
        <v>0</v>
      </c>
      <c r="CG373" s="121">
        <v>1.4992674E-3</v>
      </c>
      <c r="CH373" s="121">
        <v>0</v>
      </c>
      <c r="CI373" s="121">
        <v>2.6741640000000001E-2</v>
      </c>
      <c r="CJ373" s="121">
        <v>0</v>
      </c>
      <c r="CK373"/>
      <c r="CL373" s="322">
        <v>0</v>
      </c>
      <c r="CM373" s="322">
        <v>404.45215999999999</v>
      </c>
      <c r="CN373" s="322">
        <v>20.813742999999999</v>
      </c>
      <c r="CO373" s="322">
        <v>1.2295706</v>
      </c>
      <c r="CP373" s="322">
        <v>0.24995621000000001</v>
      </c>
      <c r="CQ373" s="322">
        <v>0</v>
      </c>
      <c r="CR373" s="322">
        <v>0</v>
      </c>
      <c r="CS373" s="322">
        <v>3.1262212999999997E-2</v>
      </c>
      <c r="CT373" s="322">
        <v>0</v>
      </c>
      <c r="CU373" s="322">
        <v>0</v>
      </c>
      <c r="CW373" s="135"/>
      <c r="CX373" s="76" t="s">
        <v>880</v>
      </c>
      <c r="CY373" s="63"/>
      <c r="CZ373" s="13"/>
      <c r="DB373" s="22"/>
      <c r="DC373"/>
      <c r="DD373"/>
      <c r="DE373"/>
      <c r="DF373"/>
      <c r="DG373"/>
      <c r="DH373"/>
      <c r="DI373"/>
      <c r="DJ373"/>
      <c r="DK373"/>
      <c r="DL373"/>
      <c r="DM373"/>
      <c r="DN373"/>
    </row>
    <row r="374" spans="1:118" ht="14.4" customHeight="1">
      <c r="B374" s="278" t="s">
        <v>1739</v>
      </c>
      <c r="C374" s="277" t="s">
        <v>8558</v>
      </c>
      <c r="D374" s="277" t="s">
        <v>8538</v>
      </c>
      <c r="E374" s="278"/>
      <c r="F374"/>
      <c r="G374" s="210"/>
      <c r="H374" s="210"/>
      <c r="I374" s="210"/>
      <c r="J374" s="210"/>
      <c r="K374" s="210"/>
      <c r="L374" s="210"/>
      <c r="M374" s="210"/>
      <c r="N374" s="210"/>
      <c r="O374" s="210"/>
      <c r="P374" s="210"/>
      <c r="Q374" s="210"/>
      <c r="R374" s="210"/>
      <c r="S374" s="210"/>
      <c r="T374" s="210"/>
      <c r="U374" s="210"/>
      <c r="V374" s="210"/>
      <c r="W374" s="210"/>
      <c r="X374" s="210"/>
      <c r="Y374" s="210"/>
      <c r="Z374" s="210"/>
      <c r="AA374" s="210"/>
      <c r="AB374" s="210"/>
      <c r="AC374" s="210"/>
      <c r="AD374" s="210"/>
      <c r="AE374" s="210"/>
      <c r="AF374" s="210"/>
      <c r="AG374"/>
      <c r="AH374"/>
      <c r="AI374"/>
      <c r="AJ374"/>
      <c r="AK374"/>
      <c r="AL374"/>
      <c r="AM374"/>
      <c r="AN374"/>
      <c r="AO374"/>
      <c r="AP374"/>
      <c r="AQ374"/>
      <c r="AR374"/>
      <c r="AS374"/>
      <c r="AU374"/>
      <c r="AV374"/>
      <c r="AW374"/>
      <c r="AZ374"/>
      <c r="BA374"/>
      <c r="BC374"/>
      <c r="BG374"/>
      <c r="BH374"/>
      <c r="BI374"/>
      <c r="BJ374"/>
      <c r="BK374"/>
      <c r="BL374"/>
      <c r="BM374"/>
      <c r="BN374"/>
      <c r="BO374"/>
      <c r="BP374"/>
      <c r="BQ374"/>
      <c r="BR374"/>
      <c r="BS374"/>
      <c r="BT374"/>
      <c r="BU374"/>
      <c r="BV374"/>
      <c r="BW374" s="4"/>
      <c r="BX374"/>
      <c r="BY374"/>
      <c r="BZ374"/>
      <c r="CA374"/>
      <c r="CB374"/>
      <c r="CC374" s="4"/>
      <c r="CD374"/>
      <c r="CE374"/>
      <c r="CF374"/>
      <c r="CG374"/>
      <c r="CH374"/>
      <c r="CI374"/>
      <c r="CJ374"/>
      <c r="CK374"/>
      <c r="CL374"/>
      <c r="CM374"/>
      <c r="CN374"/>
      <c r="CO374"/>
      <c r="CP374"/>
      <c r="CQ374"/>
      <c r="CR374"/>
      <c r="CS374"/>
      <c r="CT374"/>
      <c r="CU374"/>
      <c r="CV374" s="183"/>
      <c r="CW374" s="164"/>
      <c r="CX374" s="76"/>
      <c r="CY374" s="63"/>
      <c r="CZ374" s="13"/>
      <c r="DB374" s="22"/>
      <c r="DC374"/>
      <c r="DD374"/>
      <c r="DE374"/>
      <c r="DF374"/>
      <c r="DG374"/>
      <c r="DH374"/>
      <c r="DI374"/>
      <c r="DJ374"/>
      <c r="DK374"/>
      <c r="DL374"/>
      <c r="DM374"/>
      <c r="DN374"/>
    </row>
    <row r="375" spans="1:118" ht="14.4" customHeight="1">
      <c r="A375" t="s">
        <v>8559</v>
      </c>
      <c r="B375" s="168" t="s">
        <v>1739</v>
      </c>
      <c r="C375" s="279" t="str">
        <f t="shared" si="147"/>
        <v>A.050.06.101</v>
      </c>
      <c r="D375" s="14" t="s">
        <v>8539</v>
      </c>
      <c r="E375" s="278" t="s">
        <v>1508</v>
      </c>
      <c r="F375" s="281" t="str">
        <f t="shared" si="148"/>
        <v>IC die (not packaged), Logic N28</v>
      </c>
      <c r="G375" s="319">
        <f t="shared" si="154"/>
        <v>1419.1081474393209</v>
      </c>
      <c r="H375" s="319">
        <f t="shared" si="155"/>
        <v>35.647195931799999</v>
      </c>
      <c r="I375" s="319">
        <f t="shared" si="129"/>
        <v>88.460884347929991</v>
      </c>
      <c r="J375" s="319">
        <f t="shared" si="130"/>
        <v>213.38496715959099</v>
      </c>
      <c r="K375" s="319">
        <v>1081.6151</v>
      </c>
      <c r="L375" s="319">
        <v>51.82938</v>
      </c>
      <c r="M375" s="319">
        <v>36.580789000000003</v>
      </c>
      <c r="N375" s="319">
        <v>30.741734000000001</v>
      </c>
      <c r="O375" s="319">
        <v>4.8883612000000003</v>
      </c>
      <c r="P375" s="319">
        <v>8.6694687000000003E-3</v>
      </c>
      <c r="Q375" s="319">
        <v>8.4312630999999992E-3</v>
      </c>
      <c r="R375" s="319">
        <v>5.0189790999999997E-2</v>
      </c>
      <c r="S375" s="319">
        <v>36.174390000000002</v>
      </c>
      <c r="T375" s="319">
        <v>0.13768472000000001</v>
      </c>
      <c r="U375" s="319">
        <v>177.07288</v>
      </c>
      <c r="V375" s="319">
        <v>5.2555693000000002E-4</v>
      </c>
      <c r="W375" s="319">
        <v>1.2439591000000001E-5</v>
      </c>
      <c r="X375" s="319">
        <v>0</v>
      </c>
      <c r="Y375" s="210"/>
      <c r="Z375" s="320">
        <f t="shared" si="149"/>
        <v>8132.4443609022546</v>
      </c>
      <c r="AA375" s="210"/>
      <c r="AB375" s="321">
        <f t="shared" si="150"/>
        <v>1081.6151</v>
      </c>
      <c r="AC375" s="321">
        <f t="shared" si="151"/>
        <v>124.1075547228</v>
      </c>
      <c r="AD375" s="321">
        <f t="shared" si="131"/>
        <v>88.598055950590989</v>
      </c>
      <c r="AE375" s="321">
        <f t="shared" si="152"/>
        <v>88.460884347929991</v>
      </c>
      <c r="AF375" s="321">
        <f t="shared" si="153"/>
        <v>213.24727000000001</v>
      </c>
      <c r="AG375"/>
      <c r="AH375" s="121">
        <v>120256.52</v>
      </c>
      <c r="AI375" s="121">
        <v>79359.519</v>
      </c>
      <c r="AJ375" s="121">
        <v>24003.569</v>
      </c>
      <c r="AK375" s="121">
        <v>0</v>
      </c>
      <c r="AL375" s="121">
        <v>2429.9782</v>
      </c>
      <c r="AM375" s="121">
        <v>9026.9835000000003</v>
      </c>
      <c r="AN375" s="121">
        <v>5436.4706999999999</v>
      </c>
      <c r="AO375"/>
      <c r="AP375" s="282">
        <v>157.73951</v>
      </c>
      <c r="AQ375" s="282">
        <v>148.75847999999999</v>
      </c>
      <c r="AR375" s="282">
        <v>6.7341077</v>
      </c>
      <c r="AS375" s="282">
        <v>2.2469307000000001</v>
      </c>
      <c r="AT375" s="255">
        <f t="shared" ref="AT375:AT387" si="156">AW375+AZ375+BA375+BB375+BC375+BK375+BL375+BP375</f>
        <v>8.9183738509967699E-3</v>
      </c>
      <c r="AU375" s="256">
        <f t="shared" ref="AU375:AU387" si="157">AX375+AY375+BD375+BE375+BF375+BG375+BH375+BI375+BJ375+BM375+BQ375+BR375</f>
        <v>2.4904244097560884E-5</v>
      </c>
      <c r="AV375" s="256">
        <f t="shared" ref="AV375:AV387" si="158">BN375+BO375</f>
        <v>314.69617099999999</v>
      </c>
      <c r="AW375" s="273">
        <v>7.5482858000000003E-3</v>
      </c>
      <c r="AX375" s="272">
        <v>2.2775051000000001E-5</v>
      </c>
      <c r="AY375" s="272">
        <v>6.2224471000000001E-10</v>
      </c>
      <c r="AZ375" s="273">
        <v>6.0870001000000002E-9</v>
      </c>
      <c r="BA375" s="273">
        <v>7.8691325000000003E-10</v>
      </c>
      <c r="BB375" s="272">
        <v>4.5710765E-6</v>
      </c>
      <c r="BC375" s="273">
        <v>1.3653711E-3</v>
      </c>
      <c r="BD375" s="272">
        <v>6.4820588999999997E-7</v>
      </c>
      <c r="BE375" s="272">
        <v>1.4796195E-6</v>
      </c>
      <c r="BF375" s="272">
        <v>9.0675264999999994E-12</v>
      </c>
      <c r="BG375" s="273">
        <v>5.3137467000000003E-14</v>
      </c>
      <c r="BH375" s="273">
        <v>1.9025315999999998E-11</v>
      </c>
      <c r="BI375" s="273">
        <v>2.3883125000000002E-12</v>
      </c>
      <c r="BJ375" s="273">
        <v>1.0762890000000001E-12</v>
      </c>
      <c r="BK375" s="273">
        <v>9.4078671000000003E-8</v>
      </c>
      <c r="BL375" s="273">
        <v>4.4680730999999998E-8</v>
      </c>
      <c r="BM375" s="273">
        <v>7.1238556000000003E-10</v>
      </c>
      <c r="BN375" s="273">
        <v>2.6252909999999998</v>
      </c>
      <c r="BO375" s="273">
        <v>312.07087999999999</v>
      </c>
      <c r="BP375" s="273">
        <v>2.4118142000000001E-10</v>
      </c>
      <c r="BQ375" s="273">
        <v>1.4666438000000001E-12</v>
      </c>
      <c r="BR375" s="273">
        <v>6.5618727999999999E-17</v>
      </c>
      <c r="BS375"/>
      <c r="BT375" s="121">
        <v>0.39238278999999998</v>
      </c>
      <c r="BU375" s="121">
        <v>1.1705205999999999E-2</v>
      </c>
      <c r="BV375" s="121">
        <v>0.22675412</v>
      </c>
      <c r="BW375" s="274">
        <v>5.9088977999999999E-6</v>
      </c>
      <c r="BX375" s="121">
        <v>1.1811702E-2</v>
      </c>
      <c r="BY375" s="121">
        <v>2.9578009999999999E-3</v>
      </c>
      <c r="BZ375" s="121">
        <v>1.6078003000000001E-8</v>
      </c>
      <c r="CA375" s="121">
        <v>4.4899394999999998E-3</v>
      </c>
      <c r="CB375" s="121">
        <v>1.1633817E-5</v>
      </c>
      <c r="CC375" s="274">
        <v>5.5790158999999999E-6</v>
      </c>
      <c r="CD375" s="121">
        <v>5.9144716000000002E-6</v>
      </c>
      <c r="CE375" s="121">
        <v>4.9939815E-7</v>
      </c>
      <c r="CF375" s="121">
        <v>1.0440895E-7</v>
      </c>
      <c r="CG375" s="121">
        <v>6.3850058999999999E-3</v>
      </c>
      <c r="CH375" s="121">
        <v>0.12514875</v>
      </c>
      <c r="CI375" s="121">
        <v>3.1005687E-3</v>
      </c>
      <c r="CJ375" s="121">
        <v>3.4623349E-8</v>
      </c>
      <c r="CK375"/>
      <c r="CL375" s="322">
        <v>1.7322742000000001E-7</v>
      </c>
      <c r="CM375" s="322">
        <v>8131.3302999999996</v>
      </c>
      <c r="CN375" s="322">
        <v>123.88888</v>
      </c>
      <c r="CO375" s="322">
        <v>8.6878191000000005</v>
      </c>
      <c r="CP375" s="322">
        <v>0.22271569999999999</v>
      </c>
      <c r="CQ375" s="322">
        <v>1.5539493000000001E-7</v>
      </c>
      <c r="CR375" s="322">
        <v>2.5903381000000001E-7</v>
      </c>
      <c r="CS375" s="322">
        <v>0.47423837000000002</v>
      </c>
      <c r="CT375" s="322">
        <v>2.6001978000000001</v>
      </c>
      <c r="CU375" s="322">
        <v>4679.9805999999999</v>
      </c>
      <c r="CW375" s="135"/>
      <c r="CX375" s="76"/>
      <c r="CY375" s="63"/>
      <c r="CZ375" s="13"/>
      <c r="DB375" s="22"/>
      <c r="DC375"/>
      <c r="DD375"/>
      <c r="DE375"/>
      <c r="DF375"/>
      <c r="DG375"/>
      <c r="DH375"/>
      <c r="DI375"/>
      <c r="DJ375"/>
      <c r="DK375"/>
      <c r="DL375"/>
      <c r="DM375"/>
      <c r="DN375"/>
    </row>
    <row r="376" spans="1:118" ht="14.4" customHeight="1">
      <c r="A376" t="s">
        <v>8560</v>
      </c>
      <c r="B376" s="168" t="s">
        <v>1739</v>
      </c>
      <c r="C376" s="279" t="str">
        <f t="shared" si="147"/>
        <v>A.050.06.102</v>
      </c>
      <c r="D376" s="14" t="s">
        <v>8539</v>
      </c>
      <c r="E376" s="278" t="s">
        <v>1508</v>
      </c>
      <c r="F376" s="281" t="str">
        <f t="shared" si="148"/>
        <v>IC die (not packaged), Logic N20</v>
      </c>
      <c r="G376" s="319">
        <f t="shared" si="154"/>
        <v>1476.0767045393211</v>
      </c>
      <c r="H376" s="319">
        <f t="shared" si="155"/>
        <v>36.8997740318</v>
      </c>
      <c r="I376" s="319">
        <f t="shared" si="129"/>
        <v>91.584690347929993</v>
      </c>
      <c r="J376" s="319">
        <f t="shared" si="130"/>
        <v>219.93234015959098</v>
      </c>
      <c r="K376" s="319">
        <v>1127.6599000000001</v>
      </c>
      <c r="L376" s="319">
        <v>53.666902999999998</v>
      </c>
      <c r="M376" s="319">
        <v>37.867072</v>
      </c>
      <c r="N376" s="319">
        <v>31.822389000000001</v>
      </c>
      <c r="O376" s="319">
        <v>5.0602843000000002</v>
      </c>
      <c r="P376" s="319">
        <v>8.6694687000000003E-3</v>
      </c>
      <c r="Q376" s="319">
        <v>8.4312630999999992E-3</v>
      </c>
      <c r="R376" s="319">
        <v>5.0189790999999997E-2</v>
      </c>
      <c r="S376" s="319">
        <v>36.403613</v>
      </c>
      <c r="T376" s="319">
        <v>0.13768472000000001</v>
      </c>
      <c r="U376" s="319">
        <v>183.39103</v>
      </c>
      <c r="V376" s="319">
        <v>5.2555693000000002E-4</v>
      </c>
      <c r="W376" s="319">
        <v>1.2439591000000001E-5</v>
      </c>
      <c r="X376" s="319">
        <v>0</v>
      </c>
      <c r="Y376" s="210"/>
      <c r="Z376" s="320">
        <f t="shared" si="149"/>
        <v>8478.6458646616538</v>
      </c>
      <c r="AA376" s="210"/>
      <c r="AB376" s="321">
        <f t="shared" si="150"/>
        <v>1127.6599000000001</v>
      </c>
      <c r="AC376" s="321">
        <f t="shared" si="151"/>
        <v>128.48393882279998</v>
      </c>
      <c r="AD376" s="321">
        <f t="shared" si="131"/>
        <v>91.721861950590991</v>
      </c>
      <c r="AE376" s="321">
        <f t="shared" si="152"/>
        <v>91.584690347929993</v>
      </c>
      <c r="AF376" s="321">
        <f t="shared" si="153"/>
        <v>219.79464300000001</v>
      </c>
      <c r="AG376"/>
      <c r="AH376" s="121">
        <v>124501.14</v>
      </c>
      <c r="AI376" s="121">
        <v>82144.747000000003</v>
      </c>
      <c r="AJ376" s="121">
        <v>24860.042000000001</v>
      </c>
      <c r="AK376" s="121">
        <v>0</v>
      </c>
      <c r="AL376" s="121">
        <v>2516.7381999999998</v>
      </c>
      <c r="AM376" s="121">
        <v>9349.1442000000006</v>
      </c>
      <c r="AN376" s="121">
        <v>5630.4681</v>
      </c>
      <c r="AO376"/>
      <c r="AP376" s="282">
        <v>164.26582999999999</v>
      </c>
      <c r="AQ376" s="282">
        <v>154.92545999999999</v>
      </c>
      <c r="AR376" s="282">
        <v>7.0165445999999996</v>
      </c>
      <c r="AS376" s="282">
        <v>2.3238256000000002</v>
      </c>
      <c r="AT376" s="255">
        <f t="shared" si="156"/>
        <v>9.2880970365967711E-3</v>
      </c>
      <c r="AU376" s="256">
        <f t="shared" si="157"/>
        <v>2.5948759902010887E-5</v>
      </c>
      <c r="AV376" s="256">
        <f t="shared" si="158"/>
        <v>325.4657775</v>
      </c>
      <c r="AW376" s="273">
        <v>7.8695611999999998E-3</v>
      </c>
      <c r="AX376" s="272">
        <v>2.3744416999999999E-5</v>
      </c>
      <c r="AY376" s="272">
        <v>6.4872915999999997E-10</v>
      </c>
      <c r="AZ376" s="273">
        <v>6.0870001000000002E-9</v>
      </c>
      <c r="BA376" s="273">
        <v>7.8691325000000003E-10</v>
      </c>
      <c r="BB376" s="272">
        <v>4.7317621000000003E-6</v>
      </c>
      <c r="BC376" s="273">
        <v>1.4136582E-3</v>
      </c>
      <c r="BD376" s="272">
        <v>6.7098441E-7</v>
      </c>
      <c r="BE376" s="272">
        <v>1.5319643E-6</v>
      </c>
      <c r="BF376" s="272">
        <v>9.0675264999999994E-12</v>
      </c>
      <c r="BG376" s="273">
        <v>5.3137467000000003E-14</v>
      </c>
      <c r="BH376" s="273">
        <v>1.9025315999999998E-11</v>
      </c>
      <c r="BI376" s="273">
        <v>2.3883125000000002E-12</v>
      </c>
      <c r="BJ376" s="273">
        <v>1.0762890000000001E-12</v>
      </c>
      <c r="BK376" s="273">
        <v>9.4078671000000003E-8</v>
      </c>
      <c r="BL376" s="273">
        <v>4.4680730999999998E-8</v>
      </c>
      <c r="BM376" s="273">
        <v>7.1238556000000003E-10</v>
      </c>
      <c r="BN376" s="273">
        <v>2.6299174999999999</v>
      </c>
      <c r="BO376" s="273">
        <v>322.83586000000003</v>
      </c>
      <c r="BP376" s="273">
        <v>2.4118142000000001E-10</v>
      </c>
      <c r="BQ376" s="273">
        <v>1.4666438000000001E-12</v>
      </c>
      <c r="BR376" s="273">
        <v>6.5618727999999999E-17</v>
      </c>
      <c r="BS376"/>
      <c r="BT376" s="121">
        <v>0.40787511999999998</v>
      </c>
      <c r="BU376" s="121">
        <v>1.2118989E-2</v>
      </c>
      <c r="BV376" s="121">
        <v>0.23640715000000001</v>
      </c>
      <c r="BW376" s="274">
        <v>5.9088977999999999E-6</v>
      </c>
      <c r="BX376" s="121">
        <v>1.2228862E-2</v>
      </c>
      <c r="BY376" s="121">
        <v>3.0618259000000001E-3</v>
      </c>
      <c r="BZ376" s="121">
        <v>1.6078003000000001E-8</v>
      </c>
      <c r="CA376" s="121">
        <v>4.6478268999999997E-3</v>
      </c>
      <c r="CB376" s="121">
        <v>1.1633817E-5</v>
      </c>
      <c r="CC376" s="274">
        <v>5.5790158999999999E-6</v>
      </c>
      <c r="CD376" s="121">
        <v>5.9144716000000002E-6</v>
      </c>
      <c r="CE376" s="121">
        <v>4.9939815E-7</v>
      </c>
      <c r="CF376" s="121">
        <v>1.0440895E-7</v>
      </c>
      <c r="CG376" s="121">
        <v>6.6089753000000001E-3</v>
      </c>
      <c r="CH376" s="121">
        <v>0.12956068000000001</v>
      </c>
      <c r="CI376" s="121">
        <v>3.2111218999999998E-3</v>
      </c>
      <c r="CJ376" s="121">
        <v>3.4623349E-8</v>
      </c>
      <c r="CK376"/>
      <c r="CL376" s="322">
        <v>1.7322742000000001E-7</v>
      </c>
      <c r="CM376" s="322">
        <v>8477.5323000000008</v>
      </c>
      <c r="CN376" s="322">
        <v>128.26624000000001</v>
      </c>
      <c r="CO376" s="322">
        <v>8.9947815000000002</v>
      </c>
      <c r="CP376" s="322">
        <v>0.23053631999999999</v>
      </c>
      <c r="CQ376" s="322">
        <v>1.5539493000000001E-7</v>
      </c>
      <c r="CR376" s="322">
        <v>2.5903381000000001E-7</v>
      </c>
      <c r="CS376" s="322">
        <v>0.49100622999999999</v>
      </c>
      <c r="CT376" s="322">
        <v>2.6001978000000001</v>
      </c>
      <c r="CU376" s="322">
        <v>4840.6342000000004</v>
      </c>
      <c r="CW376" s="135"/>
      <c r="CX376" s="76"/>
      <c r="CY376" s="63"/>
      <c r="CZ376" s="13"/>
      <c r="DB376" s="22"/>
      <c r="DC376"/>
      <c r="DD376"/>
      <c r="DE376"/>
      <c r="DF376"/>
      <c r="DG376"/>
      <c r="DH376"/>
      <c r="DI376"/>
      <c r="DJ376"/>
      <c r="DK376"/>
      <c r="DL376"/>
      <c r="DM376"/>
      <c r="DN376"/>
    </row>
    <row r="377" spans="1:118" ht="14.4" customHeight="1">
      <c r="A377" t="s">
        <v>8561</v>
      </c>
      <c r="B377" s="168" t="s">
        <v>1739</v>
      </c>
      <c r="C377" s="279" t="str">
        <f t="shared" si="147"/>
        <v>A.050.06.103</v>
      </c>
      <c r="D377" s="14" t="s">
        <v>8539</v>
      </c>
      <c r="E377" s="278" t="s">
        <v>1508</v>
      </c>
      <c r="F377" s="281" t="str">
        <f t="shared" si="148"/>
        <v>IC die (not packaged), Logic N14</v>
      </c>
      <c r="G377" s="319">
        <f t="shared" si="154"/>
        <v>1559.246516539321</v>
      </c>
      <c r="H377" s="319">
        <f t="shared" si="155"/>
        <v>38.903899031800002</v>
      </c>
      <c r="I377" s="319">
        <f t="shared" si="129"/>
        <v>96.582780347929997</v>
      </c>
      <c r="J377" s="319">
        <f t="shared" si="130"/>
        <v>230.40813715959098</v>
      </c>
      <c r="K377" s="319">
        <v>1193.3516999999999</v>
      </c>
      <c r="L377" s="319">
        <v>56.606940000000002</v>
      </c>
      <c r="M377" s="319">
        <v>39.925125000000001</v>
      </c>
      <c r="N377" s="319">
        <v>33.551437</v>
      </c>
      <c r="O377" s="319">
        <v>5.3353612999999998</v>
      </c>
      <c r="P377" s="319">
        <v>8.6694687000000003E-3</v>
      </c>
      <c r="Q377" s="319">
        <v>8.4312630999999992E-3</v>
      </c>
      <c r="R377" s="319">
        <v>5.0189790999999997E-2</v>
      </c>
      <c r="S377" s="319">
        <v>36.77037</v>
      </c>
      <c r="T377" s="319">
        <v>0.13768472000000001</v>
      </c>
      <c r="U377" s="319">
        <v>193.50006999999999</v>
      </c>
      <c r="V377" s="319">
        <v>5.2555693000000002E-4</v>
      </c>
      <c r="W377" s="319">
        <v>1.2439591000000001E-5</v>
      </c>
      <c r="X377" s="319">
        <v>0</v>
      </c>
      <c r="Y377" s="210"/>
      <c r="Z377" s="320">
        <f t="shared" si="149"/>
        <v>8972.5691729323298</v>
      </c>
      <c r="AA377" s="210"/>
      <c r="AB377" s="321">
        <f t="shared" si="150"/>
        <v>1193.3516999999999</v>
      </c>
      <c r="AC377" s="321">
        <f t="shared" si="151"/>
        <v>135.48615382279999</v>
      </c>
      <c r="AD377" s="321">
        <f t="shared" si="131"/>
        <v>96.719951950590996</v>
      </c>
      <c r="AE377" s="321">
        <f t="shared" si="152"/>
        <v>96.582780347929997</v>
      </c>
      <c r="AF377" s="321">
        <f t="shared" si="153"/>
        <v>230.27044000000001</v>
      </c>
      <c r="AG377"/>
      <c r="AH377" s="121">
        <v>131292.53</v>
      </c>
      <c r="AI377" s="121">
        <v>86601.111000000004</v>
      </c>
      <c r="AJ377" s="121">
        <v>26230.399000000001</v>
      </c>
      <c r="AK377" s="121">
        <v>0</v>
      </c>
      <c r="AL377" s="121">
        <v>2655.5542</v>
      </c>
      <c r="AM377" s="121">
        <v>9864.6013000000003</v>
      </c>
      <c r="AN377" s="121">
        <v>5940.8639000000003</v>
      </c>
      <c r="AO377"/>
      <c r="AP377" s="282">
        <v>173.73375999999999</v>
      </c>
      <c r="AQ377" s="282">
        <v>163.86389</v>
      </c>
      <c r="AR377" s="282">
        <v>7.4230153000000003</v>
      </c>
      <c r="AS377" s="282">
        <v>2.4468576</v>
      </c>
      <c r="AT377" s="255">
        <f t="shared" si="156"/>
        <v>9.82397413359677E-3</v>
      </c>
      <c r="AU377" s="256">
        <f t="shared" si="157"/>
        <v>2.745197989713089E-5</v>
      </c>
      <c r="AV377" s="256">
        <f t="shared" si="158"/>
        <v>342.69713990000002</v>
      </c>
      <c r="AW377" s="273">
        <v>8.3279219000000002E-3</v>
      </c>
      <c r="AX377" s="272">
        <v>2.5127402000000002E-5</v>
      </c>
      <c r="AY377" s="272">
        <v>6.8651427999999998E-10</v>
      </c>
      <c r="AZ377" s="273">
        <v>6.0870001000000002E-9</v>
      </c>
      <c r="BA377" s="273">
        <v>7.8691325000000003E-10</v>
      </c>
      <c r="BB377" s="272">
        <v>4.9888591000000001E-6</v>
      </c>
      <c r="BC377" s="273">
        <v>1.4909175E-3</v>
      </c>
      <c r="BD377" s="272">
        <v>7.0743002000000005E-7</v>
      </c>
      <c r="BE377" s="272">
        <v>1.6157158999999999E-6</v>
      </c>
      <c r="BF377" s="272">
        <v>9.0675264999999994E-12</v>
      </c>
      <c r="BG377" s="273">
        <v>5.3137467000000003E-14</v>
      </c>
      <c r="BH377" s="273">
        <v>1.9025315999999998E-11</v>
      </c>
      <c r="BI377" s="273">
        <v>2.3883125000000002E-12</v>
      </c>
      <c r="BJ377" s="273">
        <v>1.0762890000000001E-12</v>
      </c>
      <c r="BK377" s="273">
        <v>9.4078671000000003E-8</v>
      </c>
      <c r="BL377" s="273">
        <v>4.4680730999999998E-8</v>
      </c>
      <c r="BM377" s="273">
        <v>7.1238556000000003E-10</v>
      </c>
      <c r="BN377" s="273">
        <v>2.6373199000000001</v>
      </c>
      <c r="BO377" s="273">
        <v>340.05982</v>
      </c>
      <c r="BP377" s="273">
        <v>2.4118142000000001E-10</v>
      </c>
      <c r="BQ377" s="273">
        <v>1.4666438000000001E-12</v>
      </c>
      <c r="BR377" s="273">
        <v>6.5618727999999999E-17</v>
      </c>
      <c r="BS377"/>
      <c r="BT377" s="121">
        <v>0.43098989999999998</v>
      </c>
      <c r="BU377" s="121">
        <v>1.2781041E-2</v>
      </c>
      <c r="BV377" s="121">
        <v>0.25017904000000002</v>
      </c>
      <c r="BW377" s="274">
        <v>5.9088977999999999E-6</v>
      </c>
      <c r="BX377" s="121">
        <v>1.2896318E-2</v>
      </c>
      <c r="BY377" s="121">
        <v>3.2282656999999999E-3</v>
      </c>
      <c r="BZ377" s="121">
        <v>1.6078003000000001E-8</v>
      </c>
      <c r="CA377" s="121">
        <v>4.9004466999999999E-3</v>
      </c>
      <c r="CB377" s="121">
        <v>1.1633817E-5</v>
      </c>
      <c r="CC377" s="274">
        <v>5.5790158999999999E-6</v>
      </c>
      <c r="CD377" s="121">
        <v>5.9144716000000002E-6</v>
      </c>
      <c r="CE377" s="121">
        <v>4.9939815E-7</v>
      </c>
      <c r="CF377" s="121">
        <v>1.0440895E-7</v>
      </c>
      <c r="CG377" s="121">
        <v>6.9673264000000004E-3</v>
      </c>
      <c r="CH377" s="121">
        <v>0.13661976000000001</v>
      </c>
      <c r="CI377" s="121">
        <v>3.3880069000000001E-3</v>
      </c>
      <c r="CJ377" s="121">
        <v>3.4623349E-8</v>
      </c>
      <c r="CK377"/>
      <c r="CL377" s="322">
        <v>1.7322742000000001E-7</v>
      </c>
      <c r="CM377" s="322">
        <v>8971.4554000000007</v>
      </c>
      <c r="CN377" s="322">
        <v>135.27001000000001</v>
      </c>
      <c r="CO377" s="322">
        <v>9.4859214000000005</v>
      </c>
      <c r="CP377" s="322">
        <v>0.24304932000000001</v>
      </c>
      <c r="CQ377" s="322">
        <v>1.5539493000000001E-7</v>
      </c>
      <c r="CR377" s="322">
        <v>2.5903381000000001E-7</v>
      </c>
      <c r="CS377" s="322">
        <v>0.51783480000000004</v>
      </c>
      <c r="CT377" s="322">
        <v>2.6001978000000001</v>
      </c>
      <c r="CU377" s="322">
        <v>5097.68</v>
      </c>
      <c r="CW377" s="135"/>
      <c r="CX377" s="76"/>
      <c r="CY377" s="63"/>
      <c r="CZ377" s="13"/>
      <c r="DB377" s="22"/>
      <c r="DC377"/>
      <c r="DD377"/>
      <c r="DE377"/>
      <c r="DF377"/>
      <c r="DG377"/>
      <c r="DH377"/>
      <c r="DI377"/>
      <c r="DJ377"/>
      <c r="DK377"/>
      <c r="DL377"/>
      <c r="DM377"/>
      <c r="DN377"/>
    </row>
    <row r="378" spans="1:118" ht="14.4" customHeight="1">
      <c r="A378" t="s">
        <v>8562</v>
      </c>
      <c r="B378" s="168" t="s">
        <v>1739</v>
      </c>
      <c r="C378" s="279" t="str">
        <f t="shared" si="147"/>
        <v>A.050.06.104</v>
      </c>
      <c r="D378" s="14" t="s">
        <v>8539</v>
      </c>
      <c r="E378" s="278" t="s">
        <v>1508</v>
      </c>
      <c r="F378" s="281" t="str">
        <f t="shared" si="148"/>
        <v>IC die (not packaged), Logic N10</v>
      </c>
      <c r="G378" s="319">
        <f t="shared" si="154"/>
        <v>1751.7872943393209</v>
      </c>
      <c r="H378" s="319">
        <f t="shared" si="155"/>
        <v>43.663695831800005</v>
      </c>
      <c r="I378" s="319">
        <f t="shared" si="129"/>
        <v>108.45324334792998</v>
      </c>
      <c r="J378" s="319">
        <f t="shared" si="130"/>
        <v>255.28815515959099</v>
      </c>
      <c r="K378" s="319">
        <v>1344.3822</v>
      </c>
      <c r="L378" s="319">
        <v>63.589526999999997</v>
      </c>
      <c r="M378" s="319">
        <v>44.813001</v>
      </c>
      <c r="N378" s="319">
        <v>37.657926000000003</v>
      </c>
      <c r="O378" s="319">
        <v>5.9886691000000001</v>
      </c>
      <c r="P378" s="319">
        <v>8.6694687000000003E-3</v>
      </c>
      <c r="Q378" s="319">
        <v>8.4312630999999992E-3</v>
      </c>
      <c r="R378" s="319">
        <v>5.0189790999999997E-2</v>
      </c>
      <c r="S378" s="319">
        <v>37.641418000000002</v>
      </c>
      <c r="T378" s="319">
        <v>0.13768472000000001</v>
      </c>
      <c r="U378" s="319">
        <v>217.50904</v>
      </c>
      <c r="V378" s="319">
        <v>5.2555693000000002E-4</v>
      </c>
      <c r="W378" s="319">
        <v>1.2439591000000001E-5</v>
      </c>
      <c r="X378" s="319">
        <v>0</v>
      </c>
      <c r="Y378" s="210"/>
      <c r="Z378" s="320">
        <f t="shared" si="149"/>
        <v>10108.136842105263</v>
      </c>
      <c r="AA378" s="210"/>
      <c r="AB378" s="321">
        <f t="shared" si="150"/>
        <v>1344.3822</v>
      </c>
      <c r="AC378" s="321">
        <f t="shared" si="151"/>
        <v>152.1164136228</v>
      </c>
      <c r="AD378" s="321">
        <f t="shared" si="131"/>
        <v>108.59041495059098</v>
      </c>
      <c r="AE378" s="321">
        <f t="shared" si="152"/>
        <v>108.45324334792998</v>
      </c>
      <c r="AF378" s="321">
        <f t="shared" si="153"/>
        <v>255.15045800000001</v>
      </c>
      <c r="AG378"/>
      <c r="AH378" s="121">
        <v>147422.07999999999</v>
      </c>
      <c r="AI378" s="121">
        <v>97184.975999999995</v>
      </c>
      <c r="AJ378" s="121">
        <v>29484.996999999999</v>
      </c>
      <c r="AK378" s="121">
        <v>0</v>
      </c>
      <c r="AL378" s="121">
        <v>2985.2420999999999</v>
      </c>
      <c r="AM378" s="121">
        <v>11088.812</v>
      </c>
      <c r="AN378" s="121">
        <v>6678.0538999999999</v>
      </c>
      <c r="AO378"/>
      <c r="AP378" s="282">
        <v>195.61124000000001</v>
      </c>
      <c r="AQ378" s="282">
        <v>184.51220000000001</v>
      </c>
      <c r="AR378" s="282">
        <v>8.3599902999999998</v>
      </c>
      <c r="AS378" s="282">
        <v>2.7390583999999998</v>
      </c>
      <c r="AT378" s="255">
        <f t="shared" si="156"/>
        <v>1.106188233889677E-2</v>
      </c>
      <c r="AU378" s="256">
        <f t="shared" si="157"/>
        <v>3.0917123308050893E-5</v>
      </c>
      <c r="AV378" s="256">
        <f t="shared" si="158"/>
        <v>383.62163069999997</v>
      </c>
      <c r="AW378" s="273">
        <v>9.3817285000000004E-3</v>
      </c>
      <c r="AX378" s="272">
        <v>2.8306990000000001E-5</v>
      </c>
      <c r="AY378" s="272">
        <v>7.7338519999999997E-10</v>
      </c>
      <c r="AZ378" s="273">
        <v>6.0870001000000002E-9</v>
      </c>
      <c r="BA378" s="273">
        <v>7.8691325000000003E-10</v>
      </c>
      <c r="BB378" s="272">
        <v>5.5994644E-6</v>
      </c>
      <c r="BC378" s="273">
        <v>1.6744085E-3</v>
      </c>
      <c r="BD378" s="272">
        <v>7.9398835999999996E-7</v>
      </c>
      <c r="BE378" s="272">
        <v>1.8146261E-6</v>
      </c>
      <c r="BF378" s="272">
        <v>9.0675264999999994E-12</v>
      </c>
      <c r="BG378" s="273">
        <v>5.3137467000000003E-14</v>
      </c>
      <c r="BH378" s="273">
        <v>1.9025315999999998E-11</v>
      </c>
      <c r="BI378" s="273">
        <v>2.3883125000000002E-12</v>
      </c>
      <c r="BJ378" s="273">
        <v>1.0762890000000001E-12</v>
      </c>
      <c r="BK378" s="273">
        <v>9.4078671000000003E-8</v>
      </c>
      <c r="BL378" s="273">
        <v>4.4680730999999998E-8</v>
      </c>
      <c r="BM378" s="273">
        <v>7.1238556000000003E-10</v>
      </c>
      <c r="BN378" s="273">
        <v>2.6549006999999998</v>
      </c>
      <c r="BO378" s="273">
        <v>380.96672999999998</v>
      </c>
      <c r="BP378" s="273">
        <v>2.4118142000000001E-10</v>
      </c>
      <c r="BQ378" s="273">
        <v>1.4666438000000001E-12</v>
      </c>
      <c r="BR378" s="273">
        <v>6.5618727999999999E-17</v>
      </c>
      <c r="BS378"/>
      <c r="BT378" s="121">
        <v>0.48484189</v>
      </c>
      <c r="BU378" s="121">
        <v>1.4353416000000001E-2</v>
      </c>
      <c r="BV378" s="121">
        <v>0.28184166999999999</v>
      </c>
      <c r="BW378" s="274">
        <v>5.9088977999999999E-6</v>
      </c>
      <c r="BX378" s="121">
        <v>1.4481526E-2</v>
      </c>
      <c r="BY378" s="121">
        <v>3.6235602000000001E-3</v>
      </c>
      <c r="BZ378" s="121">
        <v>1.6078003000000001E-8</v>
      </c>
      <c r="CA378" s="121">
        <v>5.5004186999999998E-3</v>
      </c>
      <c r="CB378" s="121">
        <v>1.1633817E-5</v>
      </c>
      <c r="CC378" s="274">
        <v>5.5790158999999999E-6</v>
      </c>
      <c r="CD378" s="121">
        <v>5.9144716000000002E-6</v>
      </c>
      <c r="CE378" s="121">
        <v>4.9939815E-7</v>
      </c>
      <c r="CF378" s="121">
        <v>1.0440895E-7</v>
      </c>
      <c r="CG378" s="121">
        <v>7.8184103000000001E-3</v>
      </c>
      <c r="CH378" s="121">
        <v>0.15338509</v>
      </c>
      <c r="CI378" s="121">
        <v>3.8081090000000001E-3</v>
      </c>
      <c r="CJ378" s="121">
        <v>3.4623349E-8</v>
      </c>
      <c r="CK378"/>
      <c r="CL378" s="322">
        <v>1.7322742000000001E-7</v>
      </c>
      <c r="CM378" s="322">
        <v>10107.022999999999</v>
      </c>
      <c r="CN378" s="322">
        <v>151.90396999999999</v>
      </c>
      <c r="CO378" s="322">
        <v>10.652379</v>
      </c>
      <c r="CP378" s="322">
        <v>0.27276768000000001</v>
      </c>
      <c r="CQ378" s="322">
        <v>1.5539493000000001E-7</v>
      </c>
      <c r="CR378" s="322">
        <v>2.5903381000000001E-7</v>
      </c>
      <c r="CS378" s="322">
        <v>0.58155265</v>
      </c>
      <c r="CT378" s="322">
        <v>2.6001978000000001</v>
      </c>
      <c r="CU378" s="322">
        <v>5708.1637000000001</v>
      </c>
      <c r="CW378" s="135"/>
      <c r="CX378" s="76"/>
      <c r="CY378" s="63"/>
      <c r="CZ378" s="13"/>
      <c r="DB378" s="22"/>
      <c r="DC378"/>
      <c r="DD378"/>
      <c r="DE378"/>
      <c r="DF378"/>
      <c r="DG378"/>
      <c r="DH378"/>
      <c r="DI378"/>
      <c r="DJ378"/>
      <c r="DK378"/>
      <c r="DL378"/>
      <c r="DM378"/>
      <c r="DN378"/>
    </row>
    <row r="379" spans="1:118" ht="14.4" customHeight="1">
      <c r="A379" t="s">
        <v>8563</v>
      </c>
      <c r="B379" s="168" t="s">
        <v>1739</v>
      </c>
      <c r="C379" s="279" t="str">
        <f t="shared" si="147"/>
        <v>A.050.06.105</v>
      </c>
      <c r="D379" s="14" t="s">
        <v>8539</v>
      </c>
      <c r="E379" s="278" t="s">
        <v>1508</v>
      </c>
      <c r="F379" s="281" t="str">
        <f t="shared" si="148"/>
        <v>IC die (not packaged), Logic N7</v>
      </c>
      <c r="G379" s="319">
        <f t="shared" si="154"/>
        <v>2294.4746213393209</v>
      </c>
      <c r="H379" s="319">
        <f t="shared" si="155"/>
        <v>56.941022831799998</v>
      </c>
      <c r="I379" s="319">
        <f t="shared" si="129"/>
        <v>141.56558734793001</v>
      </c>
      <c r="J379" s="319">
        <f t="shared" si="130"/>
        <v>324.69031115959098</v>
      </c>
      <c r="K379" s="319">
        <v>1771.2777000000001</v>
      </c>
      <c r="L379" s="319">
        <v>83.067271000000005</v>
      </c>
      <c r="M379" s="319">
        <v>58.447600999999999</v>
      </c>
      <c r="N379" s="319">
        <v>49.112867999999999</v>
      </c>
      <c r="O379" s="319">
        <v>7.8110540999999998</v>
      </c>
      <c r="P379" s="319">
        <v>8.6694687000000003E-3</v>
      </c>
      <c r="Q379" s="319">
        <v>8.4312630999999992E-3</v>
      </c>
      <c r="R379" s="319">
        <v>5.0189790999999997E-2</v>
      </c>
      <c r="S379" s="319">
        <v>40.071184000000002</v>
      </c>
      <c r="T379" s="319">
        <v>0.13768472000000001</v>
      </c>
      <c r="U379" s="319">
        <v>284.48142999999999</v>
      </c>
      <c r="V379" s="319">
        <v>5.2555693000000002E-4</v>
      </c>
      <c r="W379" s="319">
        <v>1.2439591000000001E-5</v>
      </c>
      <c r="X379" s="319">
        <v>0</v>
      </c>
      <c r="Y379" s="210"/>
      <c r="Z379" s="320">
        <f t="shared" si="149"/>
        <v>13317.877443609023</v>
      </c>
      <c r="AA379" s="210"/>
      <c r="AB379" s="321">
        <f t="shared" si="150"/>
        <v>1771.2777000000001</v>
      </c>
      <c r="AC379" s="321">
        <f t="shared" si="151"/>
        <v>198.50608462279999</v>
      </c>
      <c r="AD379" s="321">
        <f t="shared" si="131"/>
        <v>141.702758950591</v>
      </c>
      <c r="AE379" s="321">
        <f t="shared" si="152"/>
        <v>141.56558734793001</v>
      </c>
      <c r="AF379" s="321">
        <f t="shared" si="153"/>
        <v>324.55261400000001</v>
      </c>
      <c r="AG379"/>
      <c r="AH379" s="121">
        <v>192415.04</v>
      </c>
      <c r="AI379" s="121">
        <v>126708.39</v>
      </c>
      <c r="AJ379" s="121">
        <v>38563.61</v>
      </c>
      <c r="AK379" s="121">
        <v>0</v>
      </c>
      <c r="AL379" s="121">
        <v>3904.8978000000002</v>
      </c>
      <c r="AM379" s="121">
        <v>14503.715</v>
      </c>
      <c r="AN379" s="121">
        <v>8734.4259999999995</v>
      </c>
      <c r="AO379"/>
      <c r="AP379" s="282">
        <v>257.32154000000003</v>
      </c>
      <c r="AQ379" s="282">
        <v>242.76186000000001</v>
      </c>
      <c r="AR379" s="282">
        <v>11.005537</v>
      </c>
      <c r="AS379" s="282">
        <v>3.5541450999999999</v>
      </c>
      <c r="AT379" s="255">
        <f t="shared" si="156"/>
        <v>1.4554068206396769E-2</v>
      </c>
      <c r="AU379" s="256">
        <f t="shared" si="157"/>
        <v>4.0700950793250894E-5</v>
      </c>
      <c r="AV379" s="256">
        <f t="shared" si="158"/>
        <v>497.77942180000002</v>
      </c>
      <c r="AW379" s="273">
        <v>1.2360368E-2</v>
      </c>
      <c r="AX379" s="272">
        <v>3.7294264999999997E-5</v>
      </c>
      <c r="AY379" s="272">
        <v>1.0189304E-9</v>
      </c>
      <c r="AZ379" s="273">
        <v>6.0870001000000002E-9</v>
      </c>
      <c r="BA379" s="273">
        <v>7.8691325000000003E-10</v>
      </c>
      <c r="BB379" s="272">
        <v>7.3027318999999997E-6</v>
      </c>
      <c r="BC379" s="273">
        <v>2.1862515999999999E-3</v>
      </c>
      <c r="BD379" s="272">
        <v>1.0354406E-6</v>
      </c>
      <c r="BE379" s="272">
        <v>2.3694808000000002E-6</v>
      </c>
      <c r="BF379" s="272">
        <v>9.0675264999999994E-12</v>
      </c>
      <c r="BG379" s="273">
        <v>5.3137467000000003E-14</v>
      </c>
      <c r="BH379" s="273">
        <v>1.9025315999999998E-11</v>
      </c>
      <c r="BI379" s="273">
        <v>2.3883125000000002E-12</v>
      </c>
      <c r="BJ379" s="273">
        <v>1.0762890000000001E-12</v>
      </c>
      <c r="BK379" s="273">
        <v>9.4078671000000003E-8</v>
      </c>
      <c r="BL379" s="273">
        <v>4.4680730999999998E-8</v>
      </c>
      <c r="BM379" s="273">
        <v>7.1238556000000003E-10</v>
      </c>
      <c r="BN379" s="273">
        <v>2.7039418</v>
      </c>
      <c r="BO379" s="273">
        <v>495.07548000000003</v>
      </c>
      <c r="BP379" s="273">
        <v>2.4118142000000001E-10</v>
      </c>
      <c r="BQ379" s="273">
        <v>1.4666438000000001E-12</v>
      </c>
      <c r="BR379" s="273">
        <v>6.5618727999999999E-17</v>
      </c>
      <c r="BS379"/>
      <c r="BT379" s="121">
        <v>0.63623461999999997</v>
      </c>
      <c r="BU379" s="121">
        <v>1.8739513999999999E-2</v>
      </c>
      <c r="BV379" s="121">
        <v>0.37133776000000002</v>
      </c>
      <c r="BW379" s="274">
        <v>5.9088977999999999E-6</v>
      </c>
      <c r="BX379" s="121">
        <v>1.8903422E-2</v>
      </c>
      <c r="BY379" s="121">
        <v>4.7262238999999998E-3</v>
      </c>
      <c r="BZ379" s="121">
        <v>1.6078003000000001E-8</v>
      </c>
      <c r="CA379" s="121">
        <v>7.1740249000000001E-3</v>
      </c>
      <c r="CB379" s="121">
        <v>1.1633817E-5</v>
      </c>
      <c r="CC379" s="274">
        <v>5.5790158999999999E-6</v>
      </c>
      <c r="CD379" s="121">
        <v>5.9144716000000002E-6</v>
      </c>
      <c r="CE379" s="121">
        <v>4.9939815E-7</v>
      </c>
      <c r="CF379" s="121">
        <v>1.0440895E-7</v>
      </c>
      <c r="CG379" s="121">
        <v>1.0192486000000001E-2</v>
      </c>
      <c r="CH379" s="121">
        <v>0.20015152999999999</v>
      </c>
      <c r="CI379" s="121">
        <v>4.9799724999999998E-3</v>
      </c>
      <c r="CJ379" s="121">
        <v>3.4623349E-8</v>
      </c>
      <c r="CK379"/>
      <c r="CL379" s="322">
        <v>1.7322742000000001E-7</v>
      </c>
      <c r="CM379" s="322">
        <v>13316.763999999999</v>
      </c>
      <c r="CN379" s="322">
        <v>198.30398</v>
      </c>
      <c r="CO379" s="322">
        <v>13.906180000000001</v>
      </c>
      <c r="CP379" s="322">
        <v>0.35566627000000001</v>
      </c>
      <c r="CQ379" s="322">
        <v>1.5539493000000001E-7</v>
      </c>
      <c r="CR379" s="322">
        <v>2.5903381000000001E-7</v>
      </c>
      <c r="CS379" s="322">
        <v>0.75929192000000001</v>
      </c>
      <c r="CT379" s="322">
        <v>2.6001978000000001</v>
      </c>
      <c r="CU379" s="322">
        <v>7411.0919999999996</v>
      </c>
      <c r="CW379" s="135"/>
      <c r="CX379" s="76"/>
      <c r="CY379" s="63"/>
      <c r="CZ379" s="13"/>
      <c r="DB379" s="22"/>
      <c r="DC379"/>
      <c r="DD379"/>
      <c r="DE379"/>
      <c r="DF379"/>
      <c r="DG379"/>
      <c r="DH379"/>
      <c r="DI379"/>
      <c r="DJ379"/>
      <c r="DK379"/>
      <c r="DL379"/>
      <c r="DM379"/>
      <c r="DN379"/>
    </row>
    <row r="380" spans="1:118" ht="14.4" customHeight="1">
      <c r="A380" t="s">
        <v>8564</v>
      </c>
      <c r="B380" s="168" t="s">
        <v>1739</v>
      </c>
      <c r="C380" s="279" t="str">
        <f t="shared" si="147"/>
        <v>A.050.06.106</v>
      </c>
      <c r="D380" s="14" t="s">
        <v>8539</v>
      </c>
      <c r="E380" s="278" t="s">
        <v>1508</v>
      </c>
      <c r="F380" s="281" t="str">
        <f t="shared" si="148"/>
        <v>IC die (not packaged), Logic N5</v>
      </c>
      <c r="G380" s="319">
        <f t="shared" si="154"/>
        <v>2447.1153991393212</v>
      </c>
      <c r="H380" s="319">
        <f t="shared" si="155"/>
        <v>61.700818631799997</v>
      </c>
      <c r="I380" s="319">
        <f t="shared" si="129"/>
        <v>153.43605134793</v>
      </c>
      <c r="J380" s="319">
        <f t="shared" si="130"/>
        <v>349.57032915959104</v>
      </c>
      <c r="K380" s="319">
        <v>1882.4082000000001</v>
      </c>
      <c r="L380" s="319">
        <v>90.049858999999998</v>
      </c>
      <c r="M380" s="319">
        <v>63.335476999999997</v>
      </c>
      <c r="N380" s="319">
        <v>53.219355999999998</v>
      </c>
      <c r="O380" s="319">
        <v>8.4643619000000001</v>
      </c>
      <c r="P380" s="319">
        <v>8.6694687000000003E-3</v>
      </c>
      <c r="Q380" s="319">
        <v>8.4312630999999992E-3</v>
      </c>
      <c r="R380" s="319">
        <v>5.0189790999999997E-2</v>
      </c>
      <c r="S380" s="319">
        <v>40.942231999999997</v>
      </c>
      <c r="T380" s="319">
        <v>0.13768472000000001</v>
      </c>
      <c r="U380" s="319">
        <v>308.49040000000002</v>
      </c>
      <c r="V380" s="319">
        <v>5.2555693000000002E-4</v>
      </c>
      <c r="W380" s="319">
        <v>1.2439591000000001E-5</v>
      </c>
      <c r="X380" s="319">
        <v>0</v>
      </c>
      <c r="Y380" s="210"/>
      <c r="Z380" s="320">
        <f t="shared" si="149"/>
        <v>14153.445112781954</v>
      </c>
      <c r="AA380" s="210"/>
      <c r="AB380" s="321">
        <f t="shared" si="150"/>
        <v>1882.4082000000001</v>
      </c>
      <c r="AC380" s="321">
        <f t="shared" si="151"/>
        <v>215.13634442279999</v>
      </c>
      <c r="AD380" s="321">
        <f t="shared" si="131"/>
        <v>153.573222950591</v>
      </c>
      <c r="AE380" s="321">
        <f t="shared" si="152"/>
        <v>153.43605134793</v>
      </c>
      <c r="AF380" s="321">
        <f t="shared" si="153"/>
        <v>349.43263200000001</v>
      </c>
      <c r="AG380"/>
      <c r="AH380" s="121">
        <v>208544.59</v>
      </c>
      <c r="AI380" s="121">
        <v>137292.25</v>
      </c>
      <c r="AJ380" s="121">
        <v>41818.207999999999</v>
      </c>
      <c r="AK380" s="121">
        <v>0</v>
      </c>
      <c r="AL380" s="121">
        <v>4234.5856999999996</v>
      </c>
      <c r="AM380" s="121">
        <v>15727.925999999999</v>
      </c>
      <c r="AN380" s="121">
        <v>9471.616</v>
      </c>
      <c r="AO380"/>
      <c r="AP380" s="282">
        <v>274.32817</v>
      </c>
      <c r="AQ380" s="282">
        <v>258.76645000000002</v>
      </c>
      <c r="AR380" s="282">
        <v>11.71537</v>
      </c>
      <c r="AS380" s="282">
        <v>3.8463459000000002</v>
      </c>
      <c r="AT380" s="255">
        <f t="shared" si="156"/>
        <v>1.5513576811796772E-2</v>
      </c>
      <c r="AU380" s="256">
        <f t="shared" si="157"/>
        <v>4.3326072214150897E-5</v>
      </c>
      <c r="AV380" s="256">
        <f t="shared" si="158"/>
        <v>538.70391259999997</v>
      </c>
      <c r="AW380" s="273">
        <v>1.3135775000000001E-2</v>
      </c>
      <c r="AX380" s="272">
        <v>3.9633854000000001E-5</v>
      </c>
      <c r="AY380" s="272">
        <v>1.0828513E-9</v>
      </c>
      <c r="AZ380" s="273">
        <v>6.0870001000000002E-9</v>
      </c>
      <c r="BA380" s="273">
        <v>7.8691325000000003E-10</v>
      </c>
      <c r="BB380" s="272">
        <v>7.9133373000000003E-6</v>
      </c>
      <c r="BC380" s="273">
        <v>2.3697426E-3</v>
      </c>
      <c r="BD380" s="272">
        <v>1.1219989E-6</v>
      </c>
      <c r="BE380" s="272">
        <v>2.5683909999999998E-6</v>
      </c>
      <c r="BF380" s="272">
        <v>9.0675264999999994E-12</v>
      </c>
      <c r="BG380" s="273">
        <v>5.3137467000000003E-14</v>
      </c>
      <c r="BH380" s="273">
        <v>1.9025315999999998E-11</v>
      </c>
      <c r="BI380" s="273">
        <v>2.3883125000000002E-12</v>
      </c>
      <c r="BJ380" s="273">
        <v>1.0762890000000001E-12</v>
      </c>
      <c r="BK380" s="273">
        <v>9.4078671000000003E-8</v>
      </c>
      <c r="BL380" s="273">
        <v>4.4680730999999998E-8</v>
      </c>
      <c r="BM380" s="273">
        <v>7.1238556000000003E-10</v>
      </c>
      <c r="BN380" s="273">
        <v>2.7215226000000001</v>
      </c>
      <c r="BO380" s="273">
        <v>535.98239000000001</v>
      </c>
      <c r="BP380" s="273">
        <v>2.4118142000000001E-10</v>
      </c>
      <c r="BQ380" s="273">
        <v>1.4666438000000001E-12</v>
      </c>
      <c r="BR380" s="273">
        <v>6.5618727999999999E-17</v>
      </c>
      <c r="BS380"/>
      <c r="BT380" s="121">
        <v>0.68172182000000003</v>
      </c>
      <c r="BU380" s="121">
        <v>2.0311889E-2</v>
      </c>
      <c r="BV380" s="121">
        <v>0.39463559999999998</v>
      </c>
      <c r="BW380" s="274">
        <v>5.9088977999999999E-6</v>
      </c>
      <c r="BX380" s="121">
        <v>2.0488631E-2</v>
      </c>
      <c r="BY380" s="121">
        <v>5.1215184000000004E-3</v>
      </c>
      <c r="BZ380" s="121">
        <v>1.6078003000000001E-8</v>
      </c>
      <c r="CA380" s="121">
        <v>7.7739968999999999E-3</v>
      </c>
      <c r="CB380" s="121">
        <v>1.1633817E-5</v>
      </c>
      <c r="CC380" s="274">
        <v>5.5790158999999999E-6</v>
      </c>
      <c r="CD380" s="121">
        <v>5.9144716000000002E-6</v>
      </c>
      <c r="CE380" s="121">
        <v>4.9939815E-7</v>
      </c>
      <c r="CF380" s="121">
        <v>1.0440895E-7</v>
      </c>
      <c r="CG380" s="121">
        <v>1.1043570000000001E-2</v>
      </c>
      <c r="CH380" s="121">
        <v>0.21691684999999999</v>
      </c>
      <c r="CI380" s="121">
        <v>5.4000745000000001E-3</v>
      </c>
      <c r="CJ380" s="121">
        <v>3.4623349E-8</v>
      </c>
      <c r="CK380"/>
      <c r="CL380" s="322">
        <v>1.7322742000000001E-7</v>
      </c>
      <c r="CM380" s="322">
        <v>14152.331</v>
      </c>
      <c r="CN380" s="322">
        <v>214.93794</v>
      </c>
      <c r="CO380" s="322">
        <v>15.072637</v>
      </c>
      <c r="CP380" s="322">
        <v>0.38538464</v>
      </c>
      <c r="CQ380" s="322">
        <v>1.5539493000000001E-7</v>
      </c>
      <c r="CR380" s="322">
        <v>2.5903381000000001E-7</v>
      </c>
      <c r="CS380" s="322">
        <v>0.82300976999999997</v>
      </c>
      <c r="CT380" s="322">
        <v>2.6001978000000001</v>
      </c>
      <c r="CU380" s="322">
        <v>8021.5757000000003</v>
      </c>
      <c r="CW380" s="135"/>
      <c r="CX380" s="76"/>
      <c r="CY380" s="63"/>
      <c r="CZ380" s="13"/>
      <c r="DB380" s="22"/>
      <c r="DC380"/>
      <c r="DD380"/>
      <c r="DE380"/>
      <c r="DF380"/>
      <c r="DG380"/>
      <c r="DH380"/>
      <c r="DI380"/>
      <c r="DJ380"/>
      <c r="DK380"/>
      <c r="DL380"/>
      <c r="DM380"/>
      <c r="DN380"/>
    </row>
    <row r="381" spans="1:118" ht="14.4" customHeight="1">
      <c r="A381" t="s">
        <v>8565</v>
      </c>
      <c r="B381" s="168" t="s">
        <v>1739</v>
      </c>
      <c r="C381" s="279" t="str">
        <f t="shared" si="147"/>
        <v>A.050.06.107</v>
      </c>
      <c r="D381" s="14" t="s">
        <v>8539</v>
      </c>
      <c r="E381" s="278" t="s">
        <v>1508</v>
      </c>
      <c r="F381" s="281" t="str">
        <f t="shared" si="148"/>
        <v>IC die (not packaged), Logic N3</v>
      </c>
      <c r="G381" s="319">
        <f t="shared" si="154"/>
        <v>2757.3619533395208</v>
      </c>
      <c r="H381" s="319">
        <f t="shared" si="155"/>
        <v>70.218349831999987</v>
      </c>
      <c r="I381" s="319">
        <f t="shared" si="129"/>
        <v>174.67793734793</v>
      </c>
      <c r="J381" s="319">
        <f t="shared" si="130"/>
        <v>394.09246615959097</v>
      </c>
      <c r="K381" s="319">
        <v>2118.3732</v>
      </c>
      <c r="L381" s="319">
        <v>102.54501999999999</v>
      </c>
      <c r="M381" s="319">
        <v>72.082201999999995</v>
      </c>
      <c r="N381" s="319">
        <v>60.567810000000001</v>
      </c>
      <c r="O381" s="319">
        <v>9.6334391000000004</v>
      </c>
      <c r="P381" s="319">
        <v>8.6694687999999999E-3</v>
      </c>
      <c r="Q381" s="319">
        <v>8.4312632000000005E-3</v>
      </c>
      <c r="R381" s="319">
        <v>5.0189790999999997E-2</v>
      </c>
      <c r="S381" s="319">
        <v>42.500948999999999</v>
      </c>
      <c r="T381" s="319">
        <v>0.13768472000000001</v>
      </c>
      <c r="U381" s="319">
        <v>351.45382000000001</v>
      </c>
      <c r="V381" s="319">
        <v>5.2555693000000002E-4</v>
      </c>
      <c r="W381" s="319">
        <v>1.2439591000000001E-5</v>
      </c>
      <c r="X381" s="319">
        <v>0</v>
      </c>
      <c r="Y381" s="210"/>
      <c r="Z381" s="320">
        <f t="shared" si="149"/>
        <v>15927.61804511278</v>
      </c>
      <c r="AA381" s="210"/>
      <c r="AB381" s="321">
        <f t="shared" si="150"/>
        <v>2118.3732</v>
      </c>
      <c r="AC381" s="321">
        <f t="shared" si="151"/>
        <v>244.89576162300003</v>
      </c>
      <c r="AD381" s="321">
        <f t="shared" si="131"/>
        <v>174.815108950591</v>
      </c>
      <c r="AE381" s="321">
        <f t="shared" si="152"/>
        <v>174.67793734793</v>
      </c>
      <c r="AF381" s="321">
        <f t="shared" si="153"/>
        <v>393.954769</v>
      </c>
      <c r="AG381"/>
      <c r="AH381" s="121">
        <v>237408</v>
      </c>
      <c r="AI381" s="121">
        <v>156231.79999999999</v>
      </c>
      <c r="AJ381" s="121">
        <v>47642.224000000002</v>
      </c>
      <c r="AK381" s="121">
        <v>0</v>
      </c>
      <c r="AL381" s="121">
        <v>4824.5536000000002</v>
      </c>
      <c r="AM381" s="121">
        <v>17918.617999999999</v>
      </c>
      <c r="AN381" s="121">
        <v>10790.798000000001</v>
      </c>
      <c r="AO381"/>
      <c r="AP381" s="282">
        <v>309.29012</v>
      </c>
      <c r="AQ381" s="282">
        <v>291.72408999999999</v>
      </c>
      <c r="AR381" s="282">
        <v>13.196799</v>
      </c>
      <c r="AS381" s="282">
        <v>4.3692317000000003</v>
      </c>
      <c r="AT381" s="255">
        <f t="shared" si="156"/>
        <v>1.7489453673996777E-2</v>
      </c>
      <c r="AU381" s="256">
        <f t="shared" si="157"/>
        <v>4.8804731438362002E-5</v>
      </c>
      <c r="AV381" s="256">
        <f t="shared" si="158"/>
        <v>611.93721299999993</v>
      </c>
      <c r="AW381" s="273">
        <v>1.4782207E-2</v>
      </c>
      <c r="AX381" s="272">
        <v>4.4601539000000003E-5</v>
      </c>
      <c r="AY381" s="272">
        <v>1.2185755E-9</v>
      </c>
      <c r="AZ381" s="273">
        <v>6.0870001000000002E-9</v>
      </c>
      <c r="BA381" s="273">
        <v>7.8691325999999997E-10</v>
      </c>
      <c r="BB381" s="272">
        <v>9.0059995000000001E-6</v>
      </c>
      <c r="BC381" s="273">
        <v>2.6980948000000001E-3</v>
      </c>
      <c r="BD381" s="272">
        <v>1.2768927999999999E-6</v>
      </c>
      <c r="BE381" s="272">
        <v>2.9243356000000001E-6</v>
      </c>
      <c r="BF381" s="272">
        <v>9.0675265999999995E-12</v>
      </c>
      <c r="BG381" s="273">
        <v>5.3137467000000003E-14</v>
      </c>
      <c r="BH381" s="273">
        <v>1.9025316999999999E-11</v>
      </c>
      <c r="BI381" s="273">
        <v>2.3883125000000002E-12</v>
      </c>
      <c r="BJ381" s="273">
        <v>1.0762890000000001E-12</v>
      </c>
      <c r="BK381" s="273">
        <v>9.4078671000000003E-8</v>
      </c>
      <c r="BL381" s="273">
        <v>4.4680730999999998E-8</v>
      </c>
      <c r="BM381" s="273">
        <v>7.1238556999999997E-10</v>
      </c>
      <c r="BN381" s="273">
        <v>2.752983</v>
      </c>
      <c r="BO381" s="273">
        <v>609.18422999999996</v>
      </c>
      <c r="BP381" s="273">
        <v>2.4118142000000001E-10</v>
      </c>
      <c r="BQ381" s="273">
        <v>1.4666438000000001E-12</v>
      </c>
      <c r="BR381" s="273">
        <v>6.5618727999999999E-17</v>
      </c>
      <c r="BS381"/>
      <c r="BT381" s="121">
        <v>0.77089775999999999</v>
      </c>
      <c r="BU381" s="121">
        <v>2.3125613E-2</v>
      </c>
      <c r="BV381" s="121">
        <v>0.44410425999999997</v>
      </c>
      <c r="BW381" s="274">
        <v>5.9088978999999999E-6</v>
      </c>
      <c r="BX381" s="121">
        <v>2.3325319000000001E-2</v>
      </c>
      <c r="BY381" s="121">
        <v>5.8288875999999998E-3</v>
      </c>
      <c r="BZ381" s="121">
        <v>1.6078003000000001E-8</v>
      </c>
      <c r="CA381" s="121">
        <v>8.8476310999999995E-3</v>
      </c>
      <c r="CB381" s="121">
        <v>1.1633817E-5</v>
      </c>
      <c r="CC381" s="274">
        <v>5.5790158999999999E-6</v>
      </c>
      <c r="CD381" s="121">
        <v>5.9144717000000001E-6</v>
      </c>
      <c r="CE381" s="121">
        <v>4.9939815E-7</v>
      </c>
      <c r="CF381" s="121">
        <v>1.0440895E-7</v>
      </c>
      <c r="CG381" s="121">
        <v>1.2566562E-2</v>
      </c>
      <c r="CH381" s="121">
        <v>0.24691795999999999</v>
      </c>
      <c r="CI381" s="121">
        <v>6.1518361000000004E-3</v>
      </c>
      <c r="CJ381" s="121">
        <v>3.4623349E-8</v>
      </c>
      <c r="CK381"/>
      <c r="CL381" s="322">
        <v>1.7322742000000001E-7</v>
      </c>
      <c r="CM381" s="322">
        <v>15926.504000000001</v>
      </c>
      <c r="CN381" s="322">
        <v>244.70398</v>
      </c>
      <c r="CO381" s="322">
        <v>17.159980999999998</v>
      </c>
      <c r="CP381" s="322">
        <v>0.43856486</v>
      </c>
      <c r="CQ381" s="322">
        <v>1.5539493000000001E-7</v>
      </c>
      <c r="CR381" s="322">
        <v>2.5903381000000001E-7</v>
      </c>
      <c r="CS381" s="322">
        <v>0.93703119000000001</v>
      </c>
      <c r="CT381" s="322">
        <v>2.6001978000000001</v>
      </c>
      <c r="CU381" s="322">
        <v>9114.0203000000001</v>
      </c>
      <c r="CW381" s="135"/>
      <c r="CX381" s="76"/>
      <c r="CY381" s="63"/>
      <c r="CZ381" s="13"/>
      <c r="DB381" s="22"/>
      <c r="DC381"/>
      <c r="DD381"/>
      <c r="DE381"/>
      <c r="DF381"/>
      <c r="DG381"/>
      <c r="DH381"/>
      <c r="DI381"/>
      <c r="DJ381"/>
      <c r="DK381"/>
      <c r="DL381"/>
      <c r="DM381"/>
      <c r="DN381"/>
    </row>
    <row r="382" spans="1:118" ht="14.4" customHeight="1">
      <c r="A382" t="s">
        <v>8566</v>
      </c>
      <c r="B382" s="168" t="s">
        <v>1739</v>
      </c>
      <c r="C382" s="279" t="str">
        <f t="shared" si="147"/>
        <v>A.050.06.301</v>
      </c>
      <c r="D382" s="14" t="s">
        <v>8539</v>
      </c>
      <c r="E382" s="278" t="s">
        <v>1508</v>
      </c>
      <c r="F382" s="281" t="str">
        <f t="shared" si="148"/>
        <v>PCB = Printed Circuit Board (empty)</v>
      </c>
      <c r="G382" s="319">
        <f t="shared" si="154"/>
        <v>6.6745929812472005</v>
      </c>
      <c r="H382" s="319">
        <f t="shared" si="155"/>
        <v>0.1383864471</v>
      </c>
      <c r="I382" s="319">
        <f t="shared" si="129"/>
        <v>0.67741260982900009</v>
      </c>
      <c r="J382" s="319">
        <f t="shared" si="130"/>
        <v>4.4976037243181999</v>
      </c>
      <c r="K382" s="319">
        <v>1.3611902</v>
      </c>
      <c r="L382" s="319">
        <v>0.53638673999999997</v>
      </c>
      <c r="M382" s="319">
        <v>0.11599652000000001</v>
      </c>
      <c r="N382" s="319">
        <v>9.0497492999999998E-2</v>
      </c>
      <c r="O382" s="319">
        <v>1.7183427000000001E-2</v>
      </c>
      <c r="P382" s="319">
        <v>9.5977551000000008E-3</v>
      </c>
      <c r="Q382" s="319">
        <v>2.1107772E-2</v>
      </c>
      <c r="R382" s="319">
        <v>2.4999787999999998E-2</v>
      </c>
      <c r="S382" s="319">
        <v>4.0403203000000003</v>
      </c>
      <c r="T382" s="319">
        <v>0.22746188000000001</v>
      </c>
      <c r="U382" s="319">
        <v>0.22981394999999999</v>
      </c>
      <c r="V382" s="319">
        <v>2.9561829000000001E-5</v>
      </c>
      <c r="W382" s="319">
        <v>7.5943182000000002E-6</v>
      </c>
      <c r="X382" s="319">
        <v>0</v>
      </c>
      <c r="Y382" s="210"/>
      <c r="Z382" s="320">
        <f t="shared" si="149"/>
        <v>10.234512781954887</v>
      </c>
      <c r="AA382" s="210"/>
      <c r="AB382" s="321">
        <f t="shared" si="150"/>
        <v>1.3611902</v>
      </c>
      <c r="AC382" s="321">
        <f t="shared" si="151"/>
        <v>0.81576949510000007</v>
      </c>
      <c r="AD382" s="321">
        <f t="shared" si="131"/>
        <v>0.90485252231820001</v>
      </c>
      <c r="AE382" s="321">
        <f t="shared" si="152"/>
        <v>0.67741260982900009</v>
      </c>
      <c r="AF382" s="321">
        <f t="shared" si="153"/>
        <v>4.2701342499999999</v>
      </c>
      <c r="AG382"/>
      <c r="AH382" s="121">
        <v>165.32409000000001</v>
      </c>
      <c r="AI382" s="121">
        <v>107.25449</v>
      </c>
      <c r="AJ382" s="121">
        <v>31.155275</v>
      </c>
      <c r="AK382" s="121">
        <v>0</v>
      </c>
      <c r="AL382" s="121">
        <v>1.7382580999999999</v>
      </c>
      <c r="AM382" s="121">
        <v>12.480164</v>
      </c>
      <c r="AN382" s="121">
        <v>12.695907</v>
      </c>
      <c r="AO382"/>
      <c r="AP382" s="282">
        <v>0.37055721000000003</v>
      </c>
      <c r="AQ382" s="282">
        <v>0.35182828999999999</v>
      </c>
      <c r="AR382" s="282">
        <v>1.1939365E-2</v>
      </c>
      <c r="AS382" s="282">
        <v>6.7895484000000004E-3</v>
      </c>
      <c r="AT382" s="255">
        <f t="shared" si="156"/>
        <v>2.1092823850278898E-5</v>
      </c>
      <c r="AU382" s="256">
        <f t="shared" si="157"/>
        <v>4.4154457370600641E-8</v>
      </c>
      <c r="AV382" s="256">
        <f t="shared" si="158"/>
        <v>0.95091714000000005</v>
      </c>
      <c r="AW382" s="273">
        <v>9.5339872999999998E-6</v>
      </c>
      <c r="AX382" s="272">
        <v>2.8767590999999999E-8</v>
      </c>
      <c r="AY382" s="272">
        <v>7.8591497000000003E-13</v>
      </c>
      <c r="AZ382" s="273">
        <v>4.0732547000000001E-10</v>
      </c>
      <c r="BA382" s="273">
        <v>5.5044098999999999E-12</v>
      </c>
      <c r="BB382" s="272">
        <v>1.3455715E-8</v>
      </c>
      <c r="BC382" s="273">
        <v>1.0771581999999999E-5</v>
      </c>
      <c r="BD382" s="272">
        <v>1.9638584000000002E-9</v>
      </c>
      <c r="BE382" s="272">
        <v>1.2617733E-8</v>
      </c>
      <c r="BF382" s="272">
        <v>4.6218772999999999E-11</v>
      </c>
      <c r="BG382" s="273">
        <v>6.0174293000000001E-14</v>
      </c>
      <c r="BH382" s="273">
        <v>6.8335372000000005E-10</v>
      </c>
      <c r="BI382" s="273">
        <v>3.8992671000000003E-11</v>
      </c>
      <c r="BJ382" s="273">
        <v>1.0221695000000001E-11</v>
      </c>
      <c r="BK382" s="273">
        <v>2.7868897E-8</v>
      </c>
      <c r="BL382" s="273">
        <v>7.4550611999999996E-7</v>
      </c>
      <c r="BM382" s="273">
        <v>2.5575198000000001E-11</v>
      </c>
      <c r="BN382" s="273">
        <v>0.22252505</v>
      </c>
      <c r="BO382" s="273">
        <v>0.72839209000000005</v>
      </c>
      <c r="BP382" s="273">
        <v>1.0988399000000001E-11</v>
      </c>
      <c r="BQ382" s="273">
        <v>6.6821347999999997E-14</v>
      </c>
      <c r="BR382" s="273">
        <v>2.9896366000000002E-18</v>
      </c>
      <c r="BS382"/>
      <c r="BT382" s="121">
        <v>4.8685593000000003E-3</v>
      </c>
      <c r="BU382" s="121">
        <v>8.9961766000000004E-5</v>
      </c>
      <c r="BV382" s="121">
        <v>2.8536536999999997E-4</v>
      </c>
      <c r="BW382" s="274">
        <v>2.9286042000000002E-6</v>
      </c>
      <c r="BX382" s="121">
        <v>7.8502756999999999E-5</v>
      </c>
      <c r="BY382" s="121">
        <v>8.438448E-6</v>
      </c>
      <c r="BZ382" s="121">
        <v>7.2442347000000001E-7</v>
      </c>
      <c r="CA382" s="121">
        <v>1.2678347E-5</v>
      </c>
      <c r="CB382" s="121">
        <v>1.2879512E-5</v>
      </c>
      <c r="CC382" s="274">
        <v>1.3967135E-5</v>
      </c>
      <c r="CD382" s="121">
        <v>4.1330571999999997E-8</v>
      </c>
      <c r="CE382" s="121">
        <v>1.9334146E-8</v>
      </c>
      <c r="CF382" s="121">
        <v>6.3206249999999997E-8</v>
      </c>
      <c r="CG382" s="121">
        <v>2.5765864000000002E-5</v>
      </c>
      <c r="CH382" s="121">
        <v>1.6822621999999999E-4</v>
      </c>
      <c r="CI382" s="121">
        <v>4.1689954000000001E-3</v>
      </c>
      <c r="CJ382" s="121">
        <v>1.5774647999999999E-9</v>
      </c>
      <c r="CK382"/>
      <c r="CL382" s="322">
        <v>5.4279225999999998E-8</v>
      </c>
      <c r="CM382" s="322">
        <v>10.206758000000001</v>
      </c>
      <c r="CN382" s="322">
        <v>0.29126646</v>
      </c>
      <c r="CO382" s="322">
        <v>6.4366475000000006E-2</v>
      </c>
      <c r="CP382" s="322">
        <v>1.8235515E-3</v>
      </c>
      <c r="CQ382" s="322">
        <v>4.7214427999999999E-8</v>
      </c>
      <c r="CR382" s="322">
        <v>9.1633007000000004E-7</v>
      </c>
      <c r="CS382" s="322">
        <v>3.4595579000000001E-3</v>
      </c>
      <c r="CT382" s="322">
        <v>12.834913</v>
      </c>
      <c r="CU382" s="322">
        <v>10.433237</v>
      </c>
      <c r="CW382" s="135"/>
      <c r="CX382" s="76"/>
      <c r="CY382" s="63"/>
      <c r="CZ382" s="13"/>
      <c r="DB382" s="22"/>
      <c r="DC382"/>
      <c r="DD382"/>
      <c r="DE382"/>
      <c r="DF382"/>
      <c r="DG382"/>
      <c r="DH382"/>
      <c r="DI382"/>
      <c r="DJ382"/>
      <c r="DK382"/>
      <c r="DL382"/>
      <c r="DM382"/>
      <c r="DN382"/>
    </row>
    <row r="383" spans="1:118" ht="14.4" customHeight="1">
      <c r="A383" t="s">
        <v>8567</v>
      </c>
      <c r="B383" s="168" t="s">
        <v>1739</v>
      </c>
      <c r="C383" s="279" t="str">
        <f t="shared" si="147"/>
        <v>A.050.06.302</v>
      </c>
      <c r="D383" s="14" t="s">
        <v>8539</v>
      </c>
      <c r="E383" s="278" t="s">
        <v>1510</v>
      </c>
      <c r="F383" s="281" t="str">
        <f t="shared" si="148"/>
        <v>PCB of laptop (including componenets, excluding ICs)</v>
      </c>
      <c r="G383" s="319">
        <f t="shared" si="154"/>
        <v>26.986903135267003</v>
      </c>
      <c r="H383" s="319">
        <f t="shared" si="155"/>
        <v>0.51145286710000004</v>
      </c>
      <c r="I383" s="319">
        <f t="shared" si="129"/>
        <v>3.875415900004</v>
      </c>
      <c r="J383" s="319">
        <f t="shared" si="130"/>
        <v>20.383942868163</v>
      </c>
      <c r="K383" s="319">
        <v>2.2160915000000001</v>
      </c>
      <c r="L383" s="319">
        <v>3.3997845</v>
      </c>
      <c r="M383" s="319">
        <v>0.16119924999999999</v>
      </c>
      <c r="N383" s="319">
        <v>6.2075971000000001E-2</v>
      </c>
      <c r="O383" s="319">
        <v>5.4482061000000002E-3</v>
      </c>
      <c r="P383" s="319">
        <v>0.13721976</v>
      </c>
      <c r="Q383" s="319">
        <v>0.30670892999999999</v>
      </c>
      <c r="R383" s="319">
        <v>0.31442121000000001</v>
      </c>
      <c r="S383" s="319">
        <v>20.134761999999998</v>
      </c>
      <c r="T383" s="319">
        <v>5.4391327000000003E-2</v>
      </c>
      <c r="U383" s="319">
        <v>0.19476109</v>
      </c>
      <c r="V383" s="319">
        <v>1.0940004E-5</v>
      </c>
      <c r="W383" s="319">
        <v>2.8451162999999998E-5</v>
      </c>
      <c r="X383" s="319">
        <v>0</v>
      </c>
      <c r="Y383" s="210"/>
      <c r="Z383" s="320">
        <f t="shared" si="149"/>
        <v>16.662342105263157</v>
      </c>
      <c r="AA383" s="210"/>
      <c r="AB383" s="321">
        <f t="shared" si="150"/>
        <v>2.2160915000000001</v>
      </c>
      <c r="AC383" s="321">
        <f t="shared" si="151"/>
        <v>4.3868578271000001</v>
      </c>
      <c r="AD383" s="321">
        <f t="shared" si="131"/>
        <v>3.929824738163</v>
      </c>
      <c r="AE383" s="321">
        <f t="shared" si="152"/>
        <v>3.875415900004</v>
      </c>
      <c r="AF383" s="321">
        <f t="shared" si="153"/>
        <v>20.329523089999999</v>
      </c>
      <c r="AG383"/>
      <c r="AH383" s="121">
        <v>2725.6768000000002</v>
      </c>
      <c r="AI383" s="121">
        <v>2685.4123</v>
      </c>
      <c r="AJ383" s="121">
        <v>26.404230999999999</v>
      </c>
      <c r="AK383" s="121">
        <v>0</v>
      </c>
      <c r="AL383" s="121">
        <v>5.0839914999999998</v>
      </c>
      <c r="AM383" s="121">
        <v>5.4468465999999998</v>
      </c>
      <c r="AN383" s="121">
        <v>3.3294429999999999</v>
      </c>
      <c r="AO383"/>
      <c r="AP383" s="282">
        <v>1.7602458999999999</v>
      </c>
      <c r="AQ383" s="282">
        <v>1.530878</v>
      </c>
      <c r="AR383" s="282">
        <v>3.3204457999999999E-2</v>
      </c>
      <c r="AS383" s="282">
        <v>0.19616344999999999</v>
      </c>
      <c r="AT383" s="255">
        <f t="shared" si="156"/>
        <v>9.1779258769891016E-5</v>
      </c>
      <c r="AU383" s="256">
        <f t="shared" si="157"/>
        <v>1.2279754973881124E-7</v>
      </c>
      <c r="AV383" s="256">
        <f t="shared" si="158"/>
        <v>27.473872180000001</v>
      </c>
      <c r="AW383" s="273">
        <v>1.5484139E-5</v>
      </c>
      <c r="AX383" s="272">
        <v>4.6720122000000003E-8</v>
      </c>
      <c r="AY383" s="272">
        <v>1.2764269999999999E-12</v>
      </c>
      <c r="AZ383" s="273">
        <v>2.3482070999999998E-10</v>
      </c>
      <c r="BA383" s="273">
        <v>2.7467770999999999E-11</v>
      </c>
      <c r="BB383" s="272">
        <v>9.2262419000000004E-9</v>
      </c>
      <c r="BC383" s="273">
        <v>6.2165117000000005E-5</v>
      </c>
      <c r="BD383" s="272">
        <v>1.6549436E-9</v>
      </c>
      <c r="BE383" s="272">
        <v>7.2462876999999996E-8</v>
      </c>
      <c r="BF383" s="272">
        <v>5.3571364000000001E-11</v>
      </c>
      <c r="BG383" s="273">
        <v>6.5576184E-13</v>
      </c>
      <c r="BH383" s="273">
        <v>4.8263912999999995E-10</v>
      </c>
      <c r="BI383" s="273">
        <v>1.1598325999999999E-9</v>
      </c>
      <c r="BJ383" s="273">
        <v>2.4632451000000001E-10</v>
      </c>
      <c r="BK383" s="273">
        <v>1.0732963E-7</v>
      </c>
      <c r="BL383" s="273">
        <v>1.4012665E-5</v>
      </c>
      <c r="BM383" s="273">
        <v>1.2147417E-11</v>
      </c>
      <c r="BN383" s="273">
        <v>0.74240318000000005</v>
      </c>
      <c r="BO383" s="273">
        <v>26.731469000000001</v>
      </c>
      <c r="BP383" s="273">
        <v>5.1960951000000002E-10</v>
      </c>
      <c r="BQ383" s="273">
        <v>3.1597876E-12</v>
      </c>
      <c r="BR383" s="273">
        <v>1.4137123999999999E-16</v>
      </c>
      <c r="BS383"/>
      <c r="BT383" s="121">
        <v>3.7586884000000001E-2</v>
      </c>
      <c r="BU383" s="121">
        <v>5.0062117999999996E-4</v>
      </c>
      <c r="BV383" s="121">
        <v>4.6459030999999998E-4</v>
      </c>
      <c r="BW383" s="274">
        <v>3.6830445999999998E-5</v>
      </c>
      <c r="BX383" s="121">
        <v>4.1360468000000003E-4</v>
      </c>
      <c r="BY383" s="121">
        <v>5.3262950999999997E-6</v>
      </c>
      <c r="BZ383" s="121">
        <v>1.1590510999999999E-6</v>
      </c>
      <c r="CA383" s="121">
        <v>5.1649551999999998E-6</v>
      </c>
      <c r="CB383" s="121">
        <v>1.8413926000000001E-4</v>
      </c>
      <c r="CC383" s="274">
        <v>2.0295109000000001E-4</v>
      </c>
      <c r="CD383" s="121">
        <v>9.5217443000000004E-8</v>
      </c>
      <c r="CE383" s="121">
        <v>8.6524393999999998E-9</v>
      </c>
      <c r="CF383" s="121">
        <v>1.9532129000000001E-8</v>
      </c>
      <c r="CG383" s="121">
        <v>6.3000004999999993E-5</v>
      </c>
      <c r="CH383" s="121">
        <v>3.2833125000000002E-3</v>
      </c>
      <c r="CI383" s="121">
        <v>3.2425985999999997E-2</v>
      </c>
      <c r="CJ383" s="121">
        <v>7.4593731000000003E-8</v>
      </c>
      <c r="CK383"/>
      <c r="CL383" s="322">
        <v>1.8452738999999999E-8</v>
      </c>
      <c r="CM383" s="322">
        <v>16.646025999999999</v>
      </c>
      <c r="CN383" s="322">
        <v>0.2202663</v>
      </c>
      <c r="CO383" s="322">
        <v>0.34380060000000001</v>
      </c>
      <c r="CP383" s="322">
        <v>6.6378642999999999E-3</v>
      </c>
      <c r="CQ383" s="322">
        <v>2.3576196999999999E-7</v>
      </c>
      <c r="CR383" s="322">
        <v>1.8614009999999999E-5</v>
      </c>
      <c r="CS383" s="322">
        <v>2.0826885999999999E-2</v>
      </c>
      <c r="CT383" s="322">
        <v>340.60190999999998</v>
      </c>
      <c r="CU383" s="322">
        <v>364.25106</v>
      </c>
      <c r="CW383" s="135"/>
      <c r="CX383" s="76"/>
      <c r="CY383" s="63"/>
      <c r="CZ383" s="13"/>
      <c r="DB383" s="22"/>
      <c r="DC383"/>
      <c r="DD383"/>
      <c r="DE383"/>
      <c r="DF383"/>
      <c r="DG383"/>
      <c r="DH383"/>
      <c r="DI383"/>
      <c r="DJ383"/>
      <c r="DK383"/>
      <c r="DL383"/>
      <c r="DM383"/>
      <c r="DN383"/>
    </row>
    <row r="384" spans="1:118" ht="14.4" customHeight="1">
      <c r="A384" t="s">
        <v>8568</v>
      </c>
      <c r="B384" s="168" t="s">
        <v>1739</v>
      </c>
      <c r="C384" s="279" t="str">
        <f t="shared" si="147"/>
        <v>A.050.06.303</v>
      </c>
      <c r="D384" s="14" t="s">
        <v>8539</v>
      </c>
      <c r="E384" s="278" t="s">
        <v>1510</v>
      </c>
      <c r="F384" s="281" t="str">
        <f t="shared" si="148"/>
        <v>PCB of mobile phone (including componenets, excluding ICs)</v>
      </c>
      <c r="G384" s="319">
        <f t="shared" si="154"/>
        <v>51.405836343377992</v>
      </c>
      <c r="H384" s="319">
        <f t="shared" si="155"/>
        <v>1.125166779</v>
      </c>
      <c r="I384" s="319">
        <f t="shared" si="129"/>
        <v>6.8842945067769996</v>
      </c>
      <c r="J384" s="319">
        <f t="shared" si="130"/>
        <v>39.367713057600994</v>
      </c>
      <c r="K384" s="319">
        <v>4.0286619999999997</v>
      </c>
      <c r="L384" s="319">
        <v>5.8385705999999997</v>
      </c>
      <c r="M384" s="319">
        <v>0.31122145000000001</v>
      </c>
      <c r="N384" s="319">
        <v>8.5160263E-2</v>
      </c>
      <c r="O384" s="319">
        <v>4.6587260000000002E-3</v>
      </c>
      <c r="P384" s="319">
        <v>0.31151656999999999</v>
      </c>
      <c r="Q384" s="319">
        <v>0.72383122</v>
      </c>
      <c r="R384" s="319">
        <v>0.73449019000000004</v>
      </c>
      <c r="S384" s="319">
        <v>38.966321999999998</v>
      </c>
      <c r="T384" s="319">
        <v>4.7140994999999998E-2</v>
      </c>
      <c r="U384" s="319">
        <v>0.35423545000000001</v>
      </c>
      <c r="V384" s="319">
        <v>1.2266777E-5</v>
      </c>
      <c r="W384" s="319">
        <v>1.4612601000000001E-5</v>
      </c>
      <c r="X384" s="319">
        <v>0</v>
      </c>
      <c r="Y384" s="210"/>
      <c r="Z384" s="320">
        <f t="shared" si="149"/>
        <v>30.290691729323306</v>
      </c>
      <c r="AA384" s="210"/>
      <c r="AB384" s="321">
        <f t="shared" si="150"/>
        <v>4.0286619999999997</v>
      </c>
      <c r="AC384" s="321">
        <f t="shared" si="151"/>
        <v>8.0094490189999998</v>
      </c>
      <c r="AD384" s="321">
        <f t="shared" si="131"/>
        <v>6.931437847600999</v>
      </c>
      <c r="AE384" s="321">
        <f t="shared" si="152"/>
        <v>6.8842945067769996</v>
      </c>
      <c r="AF384" s="321">
        <f t="shared" si="153"/>
        <v>39.320557449999995</v>
      </c>
      <c r="AG384"/>
      <c r="AH384" s="121">
        <v>1579.2367999999999</v>
      </c>
      <c r="AI384" s="121">
        <v>1510.2837</v>
      </c>
      <c r="AJ384" s="121">
        <v>48.024987000000003</v>
      </c>
      <c r="AK384" s="121">
        <v>0</v>
      </c>
      <c r="AL384" s="121">
        <v>11.208080000000001</v>
      </c>
      <c r="AM384" s="121">
        <v>6.7523492999999997</v>
      </c>
      <c r="AN384" s="121">
        <v>2.9676914999999999</v>
      </c>
      <c r="AO384"/>
      <c r="AP384" s="282">
        <v>2.9824052000000001</v>
      </c>
      <c r="AQ384" s="282">
        <v>2.8067118999999998</v>
      </c>
      <c r="AR384" s="282">
        <v>5.8359022000000003E-2</v>
      </c>
      <c r="AS384" s="282">
        <v>0.11733431</v>
      </c>
      <c r="AT384" s="255">
        <f t="shared" si="156"/>
        <v>1.6826810345933898E-4</v>
      </c>
      <c r="AU384" s="256">
        <f t="shared" si="157"/>
        <v>2.1582478160739466E-7</v>
      </c>
      <c r="AV384" s="256">
        <f t="shared" si="158"/>
        <v>16.433377400000001</v>
      </c>
      <c r="AW384" s="273">
        <v>2.8139599000000001E-5</v>
      </c>
      <c r="AX384" s="272">
        <v>8.4904990999999999E-8</v>
      </c>
      <c r="AY384" s="272">
        <v>2.3196791E-12</v>
      </c>
      <c r="AZ384" s="273">
        <v>3.0649259E-10</v>
      </c>
      <c r="BA384" s="273">
        <v>1.4497819E-11</v>
      </c>
      <c r="BB384" s="272">
        <v>1.2656113999999999E-8</v>
      </c>
      <c r="BC384" s="273">
        <v>1.0651977E-4</v>
      </c>
      <c r="BD384" s="272">
        <v>2.3652510999999998E-9</v>
      </c>
      <c r="BE384" s="272">
        <v>1.2416050999999999E-7</v>
      </c>
      <c r="BF384" s="272">
        <v>1.0514275E-10</v>
      </c>
      <c r="BG384" s="273">
        <v>1.5476890000000001E-12</v>
      </c>
      <c r="BH384" s="273">
        <v>9.1652296000000001E-10</v>
      </c>
      <c r="BI384" s="273">
        <v>2.7655798999999998E-9</v>
      </c>
      <c r="BJ384" s="273">
        <v>5.8666469999999997E-10</v>
      </c>
      <c r="BK384" s="273">
        <v>2.5154256000000001E-7</v>
      </c>
      <c r="BL384" s="273">
        <v>3.3343958999999999E-5</v>
      </c>
      <c r="BM384" s="273">
        <v>1.4696249999999998E-11</v>
      </c>
      <c r="BN384" s="273">
        <v>1.4625914</v>
      </c>
      <c r="BO384" s="273">
        <v>14.970786</v>
      </c>
      <c r="BP384" s="273">
        <v>2.5579492999999999E-10</v>
      </c>
      <c r="BQ384" s="273">
        <v>1.5555096999999999E-12</v>
      </c>
      <c r="BR384" s="273">
        <v>6.9594655999999995E-17</v>
      </c>
      <c r="BS384"/>
      <c r="BT384" s="121">
        <v>8.2129845000000007E-2</v>
      </c>
      <c r="BU384" s="121">
        <v>8.5707362999999995E-4</v>
      </c>
      <c r="BV384" s="121">
        <v>8.4458484999999997E-4</v>
      </c>
      <c r="BW384" s="274">
        <v>8.6036057000000004E-5</v>
      </c>
      <c r="BX384" s="121">
        <v>7.0626344999999999E-4</v>
      </c>
      <c r="BY384" s="121">
        <v>8.5441138000000002E-6</v>
      </c>
      <c r="BZ384" s="121">
        <v>2.4286264E-6</v>
      </c>
      <c r="CA384" s="121">
        <v>5.9950148999999996E-6</v>
      </c>
      <c r="CB384" s="121">
        <v>4.1803329999999999E-4</v>
      </c>
      <c r="CC384" s="274">
        <v>4.7896332999999998E-4</v>
      </c>
      <c r="CD384" s="121">
        <v>6.7625472000000003E-8</v>
      </c>
      <c r="CE384" s="121">
        <v>1.0324069000000001E-8</v>
      </c>
      <c r="CF384" s="121">
        <v>1.5178850999999999E-8</v>
      </c>
      <c r="CG384" s="121">
        <v>1.0267481E-4</v>
      </c>
      <c r="CH384" s="121">
        <v>1.8883267000000001E-3</v>
      </c>
      <c r="CI384" s="121">
        <v>7.6730791000000007E-2</v>
      </c>
      <c r="CJ384" s="121">
        <v>3.6721224999999997E-8</v>
      </c>
      <c r="CK384"/>
      <c r="CL384" s="322">
        <v>1.4173914000000001E-8</v>
      </c>
      <c r="CM384" s="322">
        <v>30.267948000000001</v>
      </c>
      <c r="CN384" s="322">
        <v>0.30898390999999997</v>
      </c>
      <c r="CO384" s="322">
        <v>0.58798501999999997</v>
      </c>
      <c r="CP384" s="322">
        <v>1.3813639000000001E-2</v>
      </c>
      <c r="CQ384" s="322">
        <v>5.2161459E-7</v>
      </c>
      <c r="CR384" s="322">
        <v>4.4105628999999999E-5</v>
      </c>
      <c r="CS384" s="322">
        <v>3.5696629000000001E-2</v>
      </c>
      <c r="CT384" s="322">
        <v>811.33815000000004</v>
      </c>
      <c r="CU384" s="322">
        <v>204.17009999999999</v>
      </c>
      <c r="CW384" s="135"/>
      <c r="CX384" s="76"/>
      <c r="CY384" s="63"/>
      <c r="CZ384" s="13"/>
      <c r="DB384" s="22"/>
      <c r="DC384"/>
      <c r="DD384"/>
      <c r="DE384"/>
      <c r="DF384"/>
      <c r="DG384"/>
      <c r="DH384"/>
      <c r="DI384"/>
      <c r="DJ384"/>
      <c r="DK384"/>
      <c r="DL384"/>
      <c r="DM384"/>
      <c r="DN384"/>
    </row>
    <row r="385" spans="1:118" ht="14.4" customHeight="1">
      <c r="A385" t="s">
        <v>8569</v>
      </c>
      <c r="B385" s="168" t="s">
        <v>1739</v>
      </c>
      <c r="C385" s="279" t="str">
        <f t="shared" si="147"/>
        <v>A.050.06.304</v>
      </c>
      <c r="D385" s="14" t="s">
        <v>8539</v>
      </c>
      <c r="E385" s="278" t="s">
        <v>1510</v>
      </c>
      <c r="F385" s="281" t="str">
        <f t="shared" si="148"/>
        <v>PCB of refrigerator (including componenets, excluding ICs)</v>
      </c>
      <c r="G385" s="319">
        <f t="shared" si="154"/>
        <v>5.7186644089990004</v>
      </c>
      <c r="H385" s="319">
        <f t="shared" si="155"/>
        <v>9.2017494300000002E-2</v>
      </c>
      <c r="I385" s="319">
        <f t="shared" si="129"/>
        <v>0.65813423056799991</v>
      </c>
      <c r="J385" s="319">
        <f t="shared" si="130"/>
        <v>4.297953024131</v>
      </c>
      <c r="K385" s="319">
        <v>0.67055966</v>
      </c>
      <c r="L385" s="319">
        <v>0.56423665999999995</v>
      </c>
      <c r="M385" s="319">
        <v>5.8968626000000003E-2</v>
      </c>
      <c r="N385" s="319">
        <v>3.6729251999999997E-2</v>
      </c>
      <c r="O385" s="319">
        <v>5.1773282999999998E-3</v>
      </c>
      <c r="P385" s="319">
        <v>1.9892960000000001E-2</v>
      </c>
      <c r="Q385" s="319">
        <v>3.0217954000000002E-2</v>
      </c>
      <c r="R385" s="319">
        <v>3.4919112000000002E-2</v>
      </c>
      <c r="S385" s="319">
        <v>4.1069117999999998</v>
      </c>
      <c r="T385" s="319">
        <v>5.2066436000000001E-2</v>
      </c>
      <c r="U385" s="319">
        <v>0.1389579</v>
      </c>
      <c r="V385" s="319">
        <v>9.8325680000000005E-6</v>
      </c>
      <c r="W385" s="319">
        <v>1.6888131E-5</v>
      </c>
      <c r="X385" s="319">
        <v>0</v>
      </c>
      <c r="Y385" s="210"/>
      <c r="Z385" s="320">
        <f t="shared" si="149"/>
        <v>5.0418019548872177</v>
      </c>
      <c r="AA385" s="210"/>
      <c r="AB385" s="321">
        <f t="shared" si="150"/>
        <v>0.67055966</v>
      </c>
      <c r="AC385" s="321">
        <f t="shared" si="151"/>
        <v>0.75014189229999984</v>
      </c>
      <c r="AD385" s="321">
        <f t="shared" si="131"/>
        <v>0.71020772213099992</v>
      </c>
      <c r="AE385" s="321">
        <f t="shared" si="152"/>
        <v>0.65813423056799991</v>
      </c>
      <c r="AF385" s="321">
        <f t="shared" si="153"/>
        <v>4.2458697000000001</v>
      </c>
      <c r="AG385"/>
      <c r="AH385" s="121">
        <v>84.52525</v>
      </c>
      <c r="AI385" s="121">
        <v>56.644976999999997</v>
      </c>
      <c r="AJ385" s="121">
        <v>18.838749</v>
      </c>
      <c r="AK385" s="121">
        <v>0</v>
      </c>
      <c r="AL385" s="121">
        <v>0.81175587000000005</v>
      </c>
      <c r="AM385" s="121">
        <v>5.0515771000000003</v>
      </c>
      <c r="AN385" s="121">
        <v>3.1781920000000001</v>
      </c>
      <c r="AO385"/>
      <c r="AP385" s="282">
        <v>0.29018771999999998</v>
      </c>
      <c r="AQ385" s="282">
        <v>0.27794795</v>
      </c>
      <c r="AR385" s="282">
        <v>7.5185770999999998E-3</v>
      </c>
      <c r="AS385" s="282">
        <v>4.7211854000000003E-3</v>
      </c>
      <c r="AT385" s="255">
        <f t="shared" si="156"/>
        <v>1.6663546344555998E-5</v>
      </c>
      <c r="AU385" s="256">
        <f t="shared" si="157"/>
        <v>2.7805389351636693E-8</v>
      </c>
      <c r="AV385" s="256">
        <f t="shared" si="158"/>
        <v>0.66123043999999997</v>
      </c>
      <c r="AW385" s="273">
        <v>4.6971902999999996E-6</v>
      </c>
      <c r="AX385" s="272">
        <v>1.4173185E-8</v>
      </c>
      <c r="AY385" s="272">
        <v>3.8720307000000002E-13</v>
      </c>
      <c r="AZ385" s="273">
        <v>2.0770233E-10</v>
      </c>
      <c r="BA385" s="273">
        <v>2.9305096E-11</v>
      </c>
      <c r="BB385" s="272">
        <v>5.4607096000000001E-9</v>
      </c>
      <c r="BC385" s="273">
        <v>1.0634452E-5</v>
      </c>
      <c r="BD385" s="272">
        <v>8.3102602000000003E-10</v>
      </c>
      <c r="BE385" s="272">
        <v>1.2434893999999999E-8</v>
      </c>
      <c r="BF385" s="272">
        <v>2.3058988E-11</v>
      </c>
      <c r="BG385" s="273">
        <v>7.5380321000000002E-14</v>
      </c>
      <c r="BH385" s="273">
        <v>2.1593657E-10</v>
      </c>
      <c r="BI385" s="273">
        <v>9.3794902000000006E-11</v>
      </c>
      <c r="BJ385" s="273">
        <v>2.0474920999999999E-11</v>
      </c>
      <c r="BK385" s="273">
        <v>2.1860446999999999E-8</v>
      </c>
      <c r="BL385" s="273">
        <v>1.3040490999999999E-6</v>
      </c>
      <c r="BM385" s="273">
        <v>1.075154E-11</v>
      </c>
      <c r="BN385" s="273">
        <v>0.20613279000000001</v>
      </c>
      <c r="BO385" s="273">
        <v>0.45509765000000002</v>
      </c>
      <c r="BP385" s="273">
        <v>2.9678053000000002E-10</v>
      </c>
      <c r="BQ385" s="273">
        <v>1.8047465E-12</v>
      </c>
      <c r="BR385" s="273">
        <v>8.0745695000000004E-17</v>
      </c>
      <c r="BS385"/>
      <c r="BT385" s="121">
        <v>5.3732320000000004E-3</v>
      </c>
      <c r="BU385" s="121">
        <v>8.6684915000000002E-5</v>
      </c>
      <c r="BV385" s="121">
        <v>1.4057882000000001E-4</v>
      </c>
      <c r="BW385" s="274">
        <v>4.0904472999999999E-6</v>
      </c>
      <c r="BX385" s="121">
        <v>7.2640586999999995E-5</v>
      </c>
      <c r="BY385" s="121">
        <v>3.3149449E-6</v>
      </c>
      <c r="BZ385" s="121">
        <v>3.8410594000000001E-7</v>
      </c>
      <c r="CA385" s="121">
        <v>4.7497537E-6</v>
      </c>
      <c r="CB385" s="121">
        <v>2.6694951E-5</v>
      </c>
      <c r="CC385" s="274">
        <v>1.9995396000000001E-5</v>
      </c>
      <c r="CD385" s="121">
        <v>9.5303521E-8</v>
      </c>
      <c r="CE385" s="121">
        <v>7.6685337999999993E-9</v>
      </c>
      <c r="CF385" s="121">
        <v>1.9240905E-8</v>
      </c>
      <c r="CG385" s="121">
        <v>1.5558879E-5</v>
      </c>
      <c r="CH385" s="121">
        <v>9.2068325999999999E-5</v>
      </c>
      <c r="CI385" s="121">
        <v>4.906306E-3</v>
      </c>
      <c r="CJ385" s="121">
        <v>4.2605007000000002E-8</v>
      </c>
      <c r="CK385"/>
      <c r="CL385" s="322">
        <v>1.8224805E-8</v>
      </c>
      <c r="CM385" s="322">
        <v>5.0278736999999998</v>
      </c>
      <c r="CN385" s="322">
        <v>0.12028102</v>
      </c>
      <c r="CO385" s="322">
        <v>6.0487924999999998E-2</v>
      </c>
      <c r="CP385" s="322">
        <v>1.6177014E-3</v>
      </c>
      <c r="CQ385" s="322">
        <v>9.8847010999999999E-8</v>
      </c>
      <c r="CR385" s="322">
        <v>1.7562248E-6</v>
      </c>
      <c r="CS385" s="322">
        <v>3.5286491000000001E-3</v>
      </c>
      <c r="CT385" s="322">
        <v>28.704906999999999</v>
      </c>
      <c r="CU385" s="322">
        <v>6.3878485999999999</v>
      </c>
      <c r="CW385" s="135"/>
      <c r="CX385" s="76"/>
      <c r="CY385" s="63"/>
      <c r="CZ385" s="13"/>
      <c r="DB385" s="22"/>
      <c r="DC385"/>
      <c r="DD385"/>
      <c r="DE385"/>
      <c r="DF385"/>
      <c r="DG385"/>
      <c r="DH385"/>
      <c r="DI385"/>
      <c r="DJ385"/>
      <c r="DK385"/>
      <c r="DL385"/>
      <c r="DM385"/>
      <c r="DN385"/>
    </row>
    <row r="386" spans="1:118" ht="14.4" customHeight="1">
      <c r="A386" t="s">
        <v>8570</v>
      </c>
      <c r="B386" s="168" t="s">
        <v>1739</v>
      </c>
      <c r="C386" s="279" t="str">
        <f t="shared" si="147"/>
        <v>A.050.06.305</v>
      </c>
      <c r="D386" s="14" t="s">
        <v>8539</v>
      </c>
      <c r="E386" s="278" t="s">
        <v>1510</v>
      </c>
      <c r="F386" s="281" t="str">
        <f t="shared" si="148"/>
        <v>PCB of washing machine (including componenets, excluding ICs)</v>
      </c>
      <c r="G386" s="319">
        <f t="shared" si="154"/>
        <v>2.8491454348190004</v>
      </c>
      <c r="H386" s="319">
        <f t="shared" si="155"/>
        <v>5.7972307899999992E-2</v>
      </c>
      <c r="I386" s="319">
        <f t="shared" si="129"/>
        <v>0.28145835969299998</v>
      </c>
      <c r="J386" s="319">
        <f t="shared" si="130"/>
        <v>2.0408343372260003</v>
      </c>
      <c r="K386" s="319">
        <v>0.46888043000000001</v>
      </c>
      <c r="L386" s="319">
        <v>0.22250779000000001</v>
      </c>
      <c r="M386" s="319">
        <v>4.2025207000000002E-2</v>
      </c>
      <c r="N386" s="319">
        <v>3.0592050999999999E-2</v>
      </c>
      <c r="O386" s="319">
        <v>5.1401794000000001E-3</v>
      </c>
      <c r="P386" s="319">
        <v>7.1257155000000001E-3</v>
      </c>
      <c r="Q386" s="319">
        <v>1.5114361999999999E-2</v>
      </c>
      <c r="R386" s="319">
        <v>1.6915245999999998E-2</v>
      </c>
      <c r="S386" s="319">
        <v>1.8946575000000001</v>
      </c>
      <c r="T386" s="319">
        <v>6.3054101000000001E-2</v>
      </c>
      <c r="U386" s="319">
        <v>8.3052394000000002E-2</v>
      </c>
      <c r="V386" s="319">
        <v>1.0116693E-5</v>
      </c>
      <c r="W386" s="319">
        <v>7.0342226000000003E-5</v>
      </c>
      <c r="X386" s="319">
        <v>0</v>
      </c>
      <c r="Y386" s="210"/>
      <c r="Z386" s="320">
        <f t="shared" si="149"/>
        <v>3.5254167669172931</v>
      </c>
      <c r="AA386" s="210"/>
      <c r="AB386" s="321">
        <f t="shared" si="150"/>
        <v>0.46888043000000001</v>
      </c>
      <c r="AC386" s="321">
        <f t="shared" si="151"/>
        <v>0.33942055090000001</v>
      </c>
      <c r="AD386" s="321">
        <f t="shared" si="131"/>
        <v>0.34457268622600001</v>
      </c>
      <c r="AE386" s="321">
        <f t="shared" si="152"/>
        <v>0.28145835969299998</v>
      </c>
      <c r="AF386" s="321">
        <f t="shared" si="153"/>
        <v>1.9777098940000002</v>
      </c>
      <c r="AG386"/>
      <c r="AH386" s="121">
        <v>57.567723999999998</v>
      </c>
      <c r="AI386" s="121">
        <v>37.808095000000002</v>
      </c>
      <c r="AJ386" s="121">
        <v>11.259333</v>
      </c>
      <c r="AK386" s="121">
        <v>0</v>
      </c>
      <c r="AL386" s="121">
        <v>0.62079874999999995</v>
      </c>
      <c r="AM386" s="121">
        <v>4.3091168</v>
      </c>
      <c r="AN386" s="121">
        <v>3.5703805000000002</v>
      </c>
      <c r="AO386"/>
      <c r="AP386" s="282">
        <v>0.14530543000000001</v>
      </c>
      <c r="AQ386" s="282">
        <v>0.13835975</v>
      </c>
      <c r="AR386" s="282">
        <v>4.3313663000000002E-3</v>
      </c>
      <c r="AS386" s="282">
        <v>2.6143124999999999E-3</v>
      </c>
      <c r="AT386" s="255">
        <f t="shared" si="156"/>
        <v>8.2949492909238011E-6</v>
      </c>
      <c r="AU386" s="256">
        <f t="shared" si="157"/>
        <v>1.6018366578620319E-8</v>
      </c>
      <c r="AV386" s="256">
        <f t="shared" si="158"/>
        <v>0.36615020899999995</v>
      </c>
      <c r="AW386" s="273">
        <v>3.2858568000000002E-6</v>
      </c>
      <c r="AX386" s="272">
        <v>9.9147057000000003E-9</v>
      </c>
      <c r="AY386" s="272">
        <v>2.7086183000000001E-13</v>
      </c>
      <c r="AZ386" s="273">
        <v>1.7287735000000001E-10</v>
      </c>
      <c r="BA386" s="273">
        <v>5.6813737999999998E-12</v>
      </c>
      <c r="BB386" s="272">
        <v>4.5485629000000004E-9</v>
      </c>
      <c r="BC386" s="273">
        <v>4.3847105000000001E-6</v>
      </c>
      <c r="BD386" s="272">
        <v>6.6713183999999998E-10</v>
      </c>
      <c r="BE386" s="272">
        <v>5.1421606999999998E-9</v>
      </c>
      <c r="BF386" s="272">
        <v>1.7078711E-11</v>
      </c>
      <c r="BG386" s="273">
        <v>3.9004122E-14</v>
      </c>
      <c r="BH386" s="273">
        <v>2.0632718999999999E-10</v>
      </c>
      <c r="BI386" s="273">
        <v>4.2732505000000002E-11</v>
      </c>
      <c r="BJ386" s="273">
        <v>9.6261523000000003E-12</v>
      </c>
      <c r="BK386" s="273">
        <v>1.1892069E-8</v>
      </c>
      <c r="BL386" s="273">
        <v>6.0643643000000004E-7</v>
      </c>
      <c r="BM386" s="273">
        <v>1.0227787999999999E-11</v>
      </c>
      <c r="BN386" s="273">
        <v>9.6699589000000002E-2</v>
      </c>
      <c r="BO386" s="273">
        <v>0.26945061999999997</v>
      </c>
      <c r="BP386" s="273">
        <v>1.3263702999999999E-9</v>
      </c>
      <c r="BQ386" s="273">
        <v>8.0657654999999993E-12</v>
      </c>
      <c r="BR386" s="273">
        <v>3.6086831999999999E-16</v>
      </c>
      <c r="BS386"/>
      <c r="BT386" s="121">
        <v>2.5289111E-3</v>
      </c>
      <c r="BU386" s="121">
        <v>3.6379201999999998E-5</v>
      </c>
      <c r="BV386" s="121">
        <v>9.8297972999999999E-5</v>
      </c>
      <c r="BW386" s="274">
        <v>1.9814778999999999E-6</v>
      </c>
      <c r="BX386" s="121">
        <v>3.1174775999999999E-5</v>
      </c>
      <c r="BY386" s="121">
        <v>2.8809642000000002E-6</v>
      </c>
      <c r="BZ386" s="121">
        <v>2.6731799999999999E-7</v>
      </c>
      <c r="CA386" s="121">
        <v>4.2451144E-6</v>
      </c>
      <c r="CB386" s="121">
        <v>9.5622083999999997E-6</v>
      </c>
      <c r="CC386" s="274">
        <v>1.0001261E-5</v>
      </c>
      <c r="CD386" s="121">
        <v>2.5514912999999999E-8</v>
      </c>
      <c r="CE386" s="121">
        <v>7.4213952000000002E-9</v>
      </c>
      <c r="CF386" s="121">
        <v>1.8113145999999998E-8</v>
      </c>
      <c r="CG386" s="121">
        <v>9.2713066999999998E-6</v>
      </c>
      <c r="CH386" s="121">
        <v>5.9676104E-5</v>
      </c>
      <c r="CI386" s="121">
        <v>2.2649318999999998E-3</v>
      </c>
      <c r="CJ386" s="121">
        <v>1.9041012000000001E-7</v>
      </c>
      <c r="CK386"/>
      <c r="CL386" s="322">
        <v>1.5822074000000001E-8</v>
      </c>
      <c r="CM386" s="322">
        <v>3.5146733999999999</v>
      </c>
      <c r="CN386" s="322">
        <v>9.8540367000000004E-2</v>
      </c>
      <c r="CO386" s="322">
        <v>2.5888068E-2</v>
      </c>
      <c r="CP386" s="322">
        <v>7.8731316E-4</v>
      </c>
      <c r="CQ386" s="322">
        <v>2.7561996000000001E-8</v>
      </c>
      <c r="CR386" s="322">
        <v>8.0287308000000004E-7</v>
      </c>
      <c r="CS386" s="322">
        <v>1.4250306999999999E-3</v>
      </c>
      <c r="CT386" s="322">
        <v>13.041230000000001</v>
      </c>
      <c r="CU386" s="322">
        <v>3.8398215000000002</v>
      </c>
      <c r="CW386" s="135"/>
      <c r="CX386" s="76"/>
      <c r="CY386" s="63"/>
      <c r="CZ386" s="13"/>
      <c r="DB386" s="22"/>
      <c r="DC386"/>
      <c r="DD386"/>
      <c r="DE386"/>
      <c r="DF386"/>
      <c r="DG386"/>
      <c r="DH386"/>
      <c r="DI386"/>
      <c r="DJ386"/>
      <c r="DK386"/>
      <c r="DL386"/>
      <c r="DM386"/>
      <c r="DN386"/>
    </row>
    <row r="387" spans="1:118" ht="14.4" customHeight="1">
      <c r="A387" t="s">
        <v>8571</v>
      </c>
      <c r="B387" s="168" t="s">
        <v>1739</v>
      </c>
      <c r="C387" s="279" t="str">
        <f t="shared" si="147"/>
        <v>A.050.06.401</v>
      </c>
      <c r="D387" s="14" t="s">
        <v>8539</v>
      </c>
      <c r="E387" s="278" t="s">
        <v>1510</v>
      </c>
      <c r="F387" s="281" t="str">
        <f t="shared" si="148"/>
        <v>PCB of average laptop (including ICs)</v>
      </c>
      <c r="G387" s="319">
        <f t="shared" si="154"/>
        <v>28.310437481405007</v>
      </c>
      <c r="H387" s="319">
        <f t="shared" si="155"/>
        <v>0.54515767600000009</v>
      </c>
      <c r="I387" s="319">
        <f t="shared" si="129"/>
        <v>3.9592613022710004</v>
      </c>
      <c r="J387" s="319">
        <f t="shared" si="130"/>
        <v>20.573107803134004</v>
      </c>
      <c r="K387" s="319">
        <v>3.2329107000000001</v>
      </c>
      <c r="L387" s="319">
        <v>3.4490061000000001</v>
      </c>
      <c r="M387" s="319">
        <v>0.19579870999999999</v>
      </c>
      <c r="N387" s="319">
        <v>9.1148518999999997E-2</v>
      </c>
      <c r="O387" s="319">
        <v>1.0072256999999999E-2</v>
      </c>
      <c r="P387" s="319">
        <v>0.13722392</v>
      </c>
      <c r="Q387" s="319">
        <v>0.30671298000000002</v>
      </c>
      <c r="R387" s="319">
        <v>0.31444529999999998</v>
      </c>
      <c r="S387" s="319">
        <v>20.155163000000002</v>
      </c>
      <c r="T387" s="319">
        <v>5.4457416000000002E-2</v>
      </c>
      <c r="U387" s="319">
        <v>0.36345893000000001</v>
      </c>
      <c r="V387" s="319">
        <v>1.1192271E-5</v>
      </c>
      <c r="W387" s="319">
        <v>2.8457133999999999E-5</v>
      </c>
      <c r="X387" s="319">
        <v>0</v>
      </c>
      <c r="Y387" s="210"/>
      <c r="Z387" s="320">
        <f t="shared" si="149"/>
        <v>24.307599248120301</v>
      </c>
      <c r="AA387" s="210"/>
      <c r="AB387" s="321">
        <f t="shared" si="150"/>
        <v>3.2329107000000001</v>
      </c>
      <c r="AC387" s="321">
        <f t="shared" si="151"/>
        <v>4.5044077859999998</v>
      </c>
      <c r="AD387" s="321">
        <f t="shared" si="131"/>
        <v>4.0137359831339996</v>
      </c>
      <c r="AE387" s="321">
        <f t="shared" si="152"/>
        <v>3.9592613022710004</v>
      </c>
      <c r="AF387" s="321">
        <f t="shared" si="153"/>
        <v>20.518621930000002</v>
      </c>
      <c r="AG387"/>
      <c r="AH387" s="121">
        <v>2839.6325999999999</v>
      </c>
      <c r="AI387" s="121">
        <v>2760.4034999999999</v>
      </c>
      <c r="AJ387" s="121">
        <v>49.272499000000003</v>
      </c>
      <c r="AK387" s="121">
        <v>0</v>
      </c>
      <c r="AL387" s="121">
        <v>7.3997771999999999</v>
      </c>
      <c r="AM387" s="121">
        <v>14.047783000000001</v>
      </c>
      <c r="AN387" s="121">
        <v>8.5090260000000004</v>
      </c>
      <c r="AO387"/>
      <c r="AP387" s="282">
        <v>1.9087052</v>
      </c>
      <c r="AQ387" s="282">
        <v>1.6709056</v>
      </c>
      <c r="AR387" s="282">
        <v>3.9538920999999998E-2</v>
      </c>
      <c r="AS387" s="282">
        <v>0.19826067999999999</v>
      </c>
      <c r="AT387" s="255">
        <f t="shared" si="156"/>
        <v>1.0017419722524E-4</v>
      </c>
      <c r="AU387" s="256">
        <f t="shared" si="157"/>
        <v>1.4622382113265273E-7</v>
      </c>
      <c r="AV387" s="256">
        <f t="shared" si="158"/>
        <v>27.76760161</v>
      </c>
      <c r="AW387" s="273">
        <v>2.2579599E-5</v>
      </c>
      <c r="AX387" s="272">
        <v>6.8128860999999999E-8</v>
      </c>
      <c r="AY387" s="272">
        <v>1.8613433000000001E-12</v>
      </c>
      <c r="AZ387" s="273">
        <v>2.3774246999999999E-10</v>
      </c>
      <c r="BA387" s="273">
        <v>2.784549E-11</v>
      </c>
      <c r="BB387" s="272">
        <v>1.3549122E-8</v>
      </c>
      <c r="BC387" s="273">
        <v>6.3460201999999998E-5</v>
      </c>
      <c r="BD387" s="272">
        <v>2.2678522000000001E-9</v>
      </c>
      <c r="BE387" s="272">
        <v>7.3866557999999994E-8</v>
      </c>
      <c r="BF387" s="272">
        <v>5.3575717E-11</v>
      </c>
      <c r="BG387" s="273">
        <v>6.5578734999999996E-13</v>
      </c>
      <c r="BH387" s="273">
        <v>4.8264825999999999E-10</v>
      </c>
      <c r="BI387" s="273">
        <v>1.1598338000000001E-9</v>
      </c>
      <c r="BJ387" s="273">
        <v>2.4632503E-10</v>
      </c>
      <c r="BK387" s="273">
        <v>1.0737479E-7</v>
      </c>
      <c r="BL387" s="273">
        <v>1.4012687E-5</v>
      </c>
      <c r="BM387" s="273">
        <v>1.2489362E-11</v>
      </c>
      <c r="BN387" s="273">
        <v>0.74372461000000001</v>
      </c>
      <c r="BO387" s="273">
        <v>27.023876999999999</v>
      </c>
      <c r="BP387" s="273">
        <v>5.1972527999999999E-10</v>
      </c>
      <c r="BQ387" s="273">
        <v>3.1604916000000001E-12</v>
      </c>
      <c r="BR387" s="273">
        <v>1.4140272999999999E-16</v>
      </c>
      <c r="BS387"/>
      <c r="BT387" s="121">
        <v>3.7956915000000001E-2</v>
      </c>
      <c r="BU387" s="121">
        <v>5.1172146999999999E-4</v>
      </c>
      <c r="BV387" s="121">
        <v>6.7776035999999999E-4</v>
      </c>
      <c r="BW387" s="274">
        <v>3.6833282000000003E-5</v>
      </c>
      <c r="BX387" s="121">
        <v>4.2480083000000002E-4</v>
      </c>
      <c r="BY387" s="121">
        <v>8.1241612000000008E-6</v>
      </c>
      <c r="BZ387" s="121">
        <v>1.1590588000000001E-6</v>
      </c>
      <c r="CA387" s="121">
        <v>9.4118180999999994E-6</v>
      </c>
      <c r="CB387" s="121">
        <v>1.8414484E-4</v>
      </c>
      <c r="CC387" s="274">
        <v>2.0295375999999999E-4</v>
      </c>
      <c r="CD387" s="121">
        <v>9.8056388999999996E-8</v>
      </c>
      <c r="CE387" s="121">
        <v>8.8921504999999995E-9</v>
      </c>
      <c r="CF387" s="121">
        <v>1.9582245000000002E-8</v>
      </c>
      <c r="CG387" s="121">
        <v>6.9031955000000003E-5</v>
      </c>
      <c r="CH387" s="121">
        <v>3.4018331E-3</v>
      </c>
      <c r="CI387" s="121">
        <v>3.2428938999999997E-2</v>
      </c>
      <c r="CJ387" s="121">
        <v>7.4610350000000003E-8</v>
      </c>
      <c r="CK387"/>
      <c r="CL387" s="322">
        <v>1.8535887999999999E-8</v>
      </c>
      <c r="CM387" s="322">
        <v>24.290748000000001</v>
      </c>
      <c r="CN387" s="322">
        <v>0.33772419999999997</v>
      </c>
      <c r="CO387" s="322">
        <v>0.35203739000000001</v>
      </c>
      <c r="CP387" s="322">
        <v>6.8483754000000004E-3</v>
      </c>
      <c r="CQ387" s="322">
        <v>2.3583655999999999E-7</v>
      </c>
      <c r="CR387" s="322">
        <v>1.8614134000000002E-5</v>
      </c>
      <c r="CS387" s="322">
        <v>2.1276660999999999E-2</v>
      </c>
      <c r="CT387" s="322">
        <v>340.60316</v>
      </c>
      <c r="CU387" s="322">
        <v>368.62578999999999</v>
      </c>
      <c r="CW387" s="135"/>
      <c r="CX387" s="76"/>
      <c r="CY387" s="63"/>
      <c r="CZ387" s="13"/>
      <c r="DB387" s="22"/>
      <c r="DC387"/>
      <c r="DD387"/>
      <c r="DE387"/>
      <c r="DF387"/>
      <c r="DG387"/>
      <c r="DH387"/>
      <c r="DI387"/>
      <c r="DJ387"/>
      <c r="DK387"/>
      <c r="DL387"/>
      <c r="DM387"/>
      <c r="DN387"/>
    </row>
    <row r="388" spans="1:118" ht="14.4" customHeight="1">
      <c r="A388" t="s">
        <v>9013</v>
      </c>
      <c r="B388" s="168" t="s">
        <v>1739</v>
      </c>
      <c r="C388" s="279" t="str">
        <f t="shared" si="147"/>
        <v>A.050.06.501</v>
      </c>
      <c r="D388" s="14" t="s">
        <v>9014</v>
      </c>
      <c r="E388" s="278" t="s">
        <v>2840</v>
      </c>
      <c r="F388" s="281" t="str">
        <f t="shared" si="148"/>
        <v>One day 1.5 GB internet trafic for one user = user.day</v>
      </c>
      <c r="G388" s="319">
        <f>H388+I388+J388+K388</f>
        <v>3.0131346640000001E-2</v>
      </c>
      <c r="H388" s="319">
        <f t="shared" ref="H388:H389" si="159">N388+O388+P388+Q388</f>
        <v>8.6427884000000001E-4</v>
      </c>
      <c r="I388" s="319">
        <f t="shared" si="129"/>
        <v>2.1554262099999998E-3</v>
      </c>
      <c r="J388" s="319">
        <f t="shared" si="130"/>
        <v>4.5176875899999996E-3</v>
      </c>
      <c r="K388" s="319">
        <v>2.2593953999999999E-2</v>
      </c>
      <c r="L388" s="319">
        <v>1.2678908999999999E-3</v>
      </c>
      <c r="M388" s="319">
        <v>8.8753531000000001E-4</v>
      </c>
      <c r="N388" s="319">
        <v>7.4565188999999997E-4</v>
      </c>
      <c r="O388" s="319">
        <v>1.1862695E-4</v>
      </c>
      <c r="P388" s="319">
        <v>0</v>
      </c>
      <c r="Q388" s="319">
        <v>0</v>
      </c>
      <c r="R388" s="319">
        <v>0</v>
      </c>
      <c r="S388" s="319">
        <v>1.5816399000000001E-4</v>
      </c>
      <c r="T388" s="319">
        <v>0</v>
      </c>
      <c r="U388" s="319">
        <v>4.3595235999999999E-3</v>
      </c>
      <c r="V388" s="319">
        <v>0</v>
      </c>
      <c r="W388" s="319">
        <v>0</v>
      </c>
      <c r="X388" s="319">
        <v>0</v>
      </c>
      <c r="Y388" s="210"/>
      <c r="Z388" s="320">
        <f t="shared" si="149"/>
        <v>0.16987935338345864</v>
      </c>
      <c r="AA388" s="210"/>
      <c r="AB388" s="321">
        <f t="shared" ref="AB388:AB389" si="160">K388</f>
        <v>2.2593953999999999E-2</v>
      </c>
      <c r="AC388" s="321">
        <f t="shared" ref="AC388:AC389" si="161">L388+M388+N388+O388+P388+Q388+R388</f>
        <v>3.0197050499999995E-3</v>
      </c>
      <c r="AD388" s="321">
        <f t="shared" ref="AD388:AD389" si="162">W388+T388+L388+M388+R388</f>
        <v>2.1554262099999998E-3</v>
      </c>
      <c r="AE388" s="321">
        <f t="shared" ref="AE388:AE389" si="163">V388+L388+M388+R388</f>
        <v>2.1554262099999998E-3</v>
      </c>
      <c r="AF388" s="321">
        <f t="shared" ref="AF388:AF389" si="164">S388+U388+X388</f>
        <v>4.5176875899999996E-3</v>
      </c>
      <c r="AG388"/>
      <c r="AH388" s="121" t="str">
        <f t="shared" ref="AH388:AH389" si="165">MID(AC388, 21,85)</f>
        <v/>
      </c>
      <c r="AI388" s="121"/>
      <c r="AJ388" s="121"/>
      <c r="AK388" s="121"/>
      <c r="AL388" s="121"/>
      <c r="AM388" s="121"/>
      <c r="AN388" s="121"/>
      <c r="AO388"/>
      <c r="AP388" s="282"/>
      <c r="AQ388" s="282"/>
      <c r="AR388" s="282"/>
      <c r="AS388" s="282"/>
      <c r="AT388" s="255"/>
      <c r="AU388" s="256"/>
      <c r="AV388" s="256"/>
      <c r="AW388" s="273"/>
      <c r="AX388" s="272"/>
      <c r="AY388" s="272"/>
      <c r="AZ388" s="273"/>
      <c r="BA388" s="273"/>
      <c r="BB388" s="272"/>
      <c r="BC388" s="273"/>
      <c r="BD388" s="272"/>
      <c r="BE388" s="272"/>
      <c r="BF388" s="272"/>
      <c r="BG388" s="273"/>
      <c r="BH388" s="273"/>
      <c r="BI388" s="273"/>
      <c r="BJ388" s="273"/>
      <c r="BK388" s="273"/>
      <c r="BL388" s="273"/>
      <c r="BM388" s="273"/>
      <c r="BN388" s="273"/>
      <c r="BO388" s="273"/>
      <c r="BP388" s="273"/>
      <c r="BQ388" s="273"/>
      <c r="BR388" s="273"/>
      <c r="BS388"/>
      <c r="BT388" s="121"/>
      <c r="BU388" s="121"/>
      <c r="BV388" s="121"/>
      <c r="BW388" s="274"/>
      <c r="BX388" s="121"/>
      <c r="BY388" s="121"/>
      <c r="BZ388" s="121"/>
      <c r="CA388" s="121"/>
      <c r="CB388" s="121"/>
      <c r="CC388" s="274"/>
      <c r="CD388" s="121"/>
      <c r="CE388" s="121"/>
      <c r="CF388" s="121"/>
      <c r="CG388" s="121"/>
      <c r="CH388" s="121"/>
      <c r="CI388" s="121"/>
      <c r="CJ388" s="121"/>
      <c r="CK388"/>
      <c r="CL388" s="322"/>
      <c r="CM388" s="322"/>
      <c r="CN388" s="322"/>
      <c r="CO388" s="322"/>
      <c r="CP388" s="322"/>
      <c r="CQ388" s="322"/>
      <c r="CR388" s="322"/>
      <c r="CS388" s="322"/>
      <c r="CT388" s="322"/>
      <c r="CU388" s="322"/>
      <c r="CW388" s="135"/>
      <c r="CX388" s="76"/>
      <c r="CY388" s="63"/>
      <c r="CZ388" s="13"/>
      <c r="DB388" s="22"/>
      <c r="DC388"/>
      <c r="DD388"/>
      <c r="DE388"/>
      <c r="DF388"/>
      <c r="DG388"/>
      <c r="DH388"/>
      <c r="DI388"/>
      <c r="DJ388"/>
      <c r="DK388"/>
      <c r="DL388"/>
      <c r="DM388"/>
      <c r="DN388"/>
    </row>
    <row r="389" spans="1:118" ht="14.4" customHeight="1">
      <c r="A389" t="s">
        <v>9015</v>
      </c>
      <c r="B389" s="168" t="s">
        <v>1739</v>
      </c>
      <c r="C389" s="279" t="str">
        <f t="shared" si="147"/>
        <v>A.050.06.502</v>
      </c>
      <c r="D389" s="14" t="s">
        <v>9014</v>
      </c>
      <c r="E389" s="278" t="s">
        <v>2840</v>
      </c>
      <c r="F389" s="281" t="str">
        <f t="shared" si="148"/>
        <v>One year 1 GB datastorage in datacentres = GB.year</v>
      </c>
      <c r="G389" s="319">
        <f t="shared" ref="G389" si="166">H389+I389+J389+K389</f>
        <v>0.61136065299999998</v>
      </c>
      <c r="H389" s="319">
        <f t="shared" si="159"/>
        <v>1.7536092600000001E-2</v>
      </c>
      <c r="I389" s="319">
        <f t="shared" si="129"/>
        <v>4.3733284999999997E-2</v>
      </c>
      <c r="J389" s="319">
        <f t="shared" si="130"/>
        <v>9.1663225399999992E-2</v>
      </c>
      <c r="K389" s="319">
        <v>0.45842804999999998</v>
      </c>
      <c r="L389" s="319">
        <v>2.5725321999999998E-2</v>
      </c>
      <c r="M389" s="319">
        <v>1.8007962999999998E-2</v>
      </c>
      <c r="N389" s="319">
        <v>1.5129169E-2</v>
      </c>
      <c r="O389" s="319">
        <v>2.4069235999999998E-3</v>
      </c>
      <c r="P389" s="319">
        <v>0</v>
      </c>
      <c r="Q389" s="319">
        <v>0</v>
      </c>
      <c r="R389" s="319">
        <v>0</v>
      </c>
      <c r="S389" s="319">
        <v>3.2091244E-3</v>
      </c>
      <c r="T389" s="319">
        <v>0</v>
      </c>
      <c r="U389" s="319">
        <v>8.8454100999999993E-2</v>
      </c>
      <c r="V389" s="319">
        <v>0</v>
      </c>
      <c r="W389" s="319">
        <v>0</v>
      </c>
      <c r="X389" s="319">
        <v>0</v>
      </c>
      <c r="Y389" s="210"/>
      <c r="Z389" s="320">
        <f t="shared" si="149"/>
        <v>3.4468274436090223</v>
      </c>
      <c r="AA389" s="210"/>
      <c r="AB389" s="321">
        <f t="shared" si="160"/>
        <v>0.45842804999999998</v>
      </c>
      <c r="AC389" s="321">
        <f t="shared" si="161"/>
        <v>6.1269377599999994E-2</v>
      </c>
      <c r="AD389" s="321">
        <f t="shared" si="162"/>
        <v>4.3733284999999997E-2</v>
      </c>
      <c r="AE389" s="321">
        <f t="shared" si="163"/>
        <v>4.3733284999999997E-2</v>
      </c>
      <c r="AF389" s="321">
        <f t="shared" si="164"/>
        <v>9.1663225399999992E-2</v>
      </c>
      <c r="AG389"/>
      <c r="AH389" s="121" t="str">
        <f t="shared" si="165"/>
        <v/>
      </c>
      <c r="AI389" s="121"/>
      <c r="AJ389" s="121"/>
      <c r="AK389" s="121"/>
      <c r="AL389" s="121"/>
      <c r="AM389" s="121"/>
      <c r="AN389" s="121"/>
      <c r="AO389"/>
      <c r="AP389" s="282"/>
      <c r="AQ389" s="282"/>
      <c r="AR389" s="282"/>
      <c r="AS389" s="282"/>
      <c r="AT389" s="255"/>
      <c r="AU389" s="256"/>
      <c r="AV389" s="256"/>
      <c r="AW389" s="273"/>
      <c r="AX389" s="272"/>
      <c r="AY389" s="272"/>
      <c r="AZ389" s="273"/>
      <c r="BA389" s="273"/>
      <c r="BB389" s="272"/>
      <c r="BC389" s="273"/>
      <c r="BD389" s="272"/>
      <c r="BE389" s="272"/>
      <c r="BF389" s="272"/>
      <c r="BG389" s="273"/>
      <c r="BH389" s="273"/>
      <c r="BI389" s="273"/>
      <c r="BJ389" s="273"/>
      <c r="BK389" s="273"/>
      <c r="BL389" s="273"/>
      <c r="BM389" s="273"/>
      <c r="BN389" s="273"/>
      <c r="BO389" s="273"/>
      <c r="BP389" s="273"/>
      <c r="BQ389" s="273"/>
      <c r="BR389" s="273"/>
      <c r="BS389"/>
      <c r="BT389" s="121"/>
      <c r="BU389" s="121"/>
      <c r="BV389" s="121"/>
      <c r="BW389" s="274"/>
      <c r="BX389" s="121"/>
      <c r="BY389" s="121"/>
      <c r="BZ389" s="121"/>
      <c r="CA389" s="121"/>
      <c r="CB389" s="121"/>
      <c r="CC389" s="274"/>
      <c r="CD389" s="121"/>
      <c r="CE389" s="121"/>
      <c r="CF389" s="121"/>
      <c r="CG389" s="121"/>
      <c r="CH389" s="121"/>
      <c r="CI389" s="121"/>
      <c r="CJ389" s="121"/>
      <c r="CK389"/>
      <c r="CL389" s="322"/>
      <c r="CM389" s="322"/>
      <c r="CN389" s="322"/>
      <c r="CO389" s="322"/>
      <c r="CP389" s="322"/>
      <c r="CQ389" s="322"/>
      <c r="CR389" s="322"/>
      <c r="CS389" s="322"/>
      <c r="CT389" s="322"/>
      <c r="CU389" s="322"/>
      <c r="CW389" s="135"/>
      <c r="CX389" s="76"/>
      <c r="CY389" s="63"/>
      <c r="CZ389" s="13"/>
      <c r="DB389" s="22"/>
      <c r="DC389"/>
      <c r="DD389"/>
      <c r="DE389"/>
      <c r="DF389"/>
      <c r="DG389"/>
      <c r="DH389"/>
      <c r="DI389"/>
      <c r="DJ389"/>
      <c r="DK389"/>
      <c r="DL389"/>
      <c r="DM389"/>
      <c r="DN389"/>
    </row>
    <row r="390" spans="1:118" ht="14.4" customHeight="1">
      <c r="B390" s="278" t="s">
        <v>1758</v>
      </c>
      <c r="C390" s="277" t="s">
        <v>3567</v>
      </c>
      <c r="D390" s="280"/>
      <c r="E390" s="278"/>
      <c r="F390"/>
      <c r="G390" s="210"/>
      <c r="H390" s="210"/>
      <c r="I390" s="210"/>
      <c r="J390" s="210"/>
      <c r="K390" s="210"/>
      <c r="L390" s="210"/>
      <c r="M390" s="210"/>
      <c r="N390" s="210"/>
      <c r="O390" s="210"/>
      <c r="P390" s="210"/>
      <c r="Q390" s="210"/>
      <c r="R390" s="210"/>
      <c r="S390" s="210"/>
      <c r="T390" s="210"/>
      <c r="U390" s="210"/>
      <c r="V390" s="210"/>
      <c r="W390" s="210"/>
      <c r="X390" s="210"/>
      <c r="Y390" s="210"/>
      <c r="Z390" s="210"/>
      <c r="AA390" s="210"/>
      <c r="AB390" s="210"/>
      <c r="AC390" s="210"/>
      <c r="AD390" s="210"/>
      <c r="AE390" s="210"/>
      <c r="AF390" s="21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s="183"/>
      <c r="CW390" s="164"/>
      <c r="CY390" s="63"/>
      <c r="CZ390" s="13"/>
      <c r="DB390" s="14"/>
      <c r="DC390"/>
      <c r="DD390"/>
      <c r="DE390"/>
      <c r="DF390"/>
      <c r="DG390"/>
      <c r="DH390"/>
      <c r="DI390"/>
      <c r="DJ390"/>
      <c r="DK390"/>
      <c r="DL390"/>
      <c r="DM390"/>
      <c r="DN390"/>
    </row>
    <row r="391" spans="1:118" ht="14.4" customHeight="1">
      <c r="B391" s="278" t="s">
        <v>1758</v>
      </c>
      <c r="C391" s="277" t="s">
        <v>3568</v>
      </c>
      <c r="D391" s="277" t="s">
        <v>2844</v>
      </c>
      <c r="E391" s="278"/>
      <c r="F391"/>
      <c r="G391" s="210"/>
      <c r="H391" s="210"/>
      <c r="I391" s="210"/>
      <c r="J391" s="210"/>
      <c r="K391" s="210"/>
      <c r="L391" s="210"/>
      <c r="M391" s="210"/>
      <c r="N391" s="210"/>
      <c r="O391" s="210"/>
      <c r="P391" s="210"/>
      <c r="Q391" s="210"/>
      <c r="R391" s="210"/>
      <c r="S391" s="210"/>
      <c r="T391" s="210"/>
      <c r="U391" s="210"/>
      <c r="V391" s="210"/>
      <c r="W391" s="210"/>
      <c r="X391" s="210"/>
      <c r="Y391" s="210"/>
      <c r="Z391" s="210"/>
      <c r="AA391" s="210"/>
      <c r="AB391" s="210"/>
      <c r="AC391" s="210"/>
      <c r="AD391" s="210"/>
      <c r="AE391" s="210"/>
      <c r="AF391" s="210"/>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s="182"/>
      <c r="CW391" s="164"/>
      <c r="CY391" s="13"/>
      <c r="CZ391" s="13"/>
      <c r="DB391" s="23"/>
      <c r="DC391"/>
      <c r="DD391"/>
      <c r="DE391"/>
      <c r="DF391"/>
      <c r="DG391"/>
      <c r="DH391"/>
      <c r="DI391"/>
      <c r="DJ391"/>
      <c r="DK391"/>
      <c r="DL391"/>
      <c r="DM391"/>
      <c r="DN391"/>
    </row>
    <row r="392" spans="1:118" ht="14.4" customHeight="1">
      <c r="A392" t="s">
        <v>1757</v>
      </c>
      <c r="B392" s="168" t="s">
        <v>1758</v>
      </c>
      <c r="C392" s="279" t="str">
        <f t="shared" si="147"/>
        <v>A.060.01.101</v>
      </c>
      <c r="D392" s="14" t="s">
        <v>2844</v>
      </c>
      <c r="E392" s="278" t="s">
        <v>1510</v>
      </c>
      <c r="F392" s="281" t="str">
        <f t="shared" si="148"/>
        <v>Aramid st gr</v>
      </c>
      <c r="G392" s="319">
        <f t="shared" si="154"/>
        <v>14.650593840690998</v>
      </c>
      <c r="H392" s="319">
        <f t="shared" si="155"/>
        <v>0.28127167660000002</v>
      </c>
      <c r="I392" s="319">
        <f t="shared" ref="I392:I454" si="167">L392+M392+R392+V392</f>
        <v>0.60141083729099998</v>
      </c>
      <c r="J392" s="319">
        <f t="shared" ref="J392:J454" si="168">S392+T392+U392+W392+X392</f>
        <v>11.685934126799999</v>
      </c>
      <c r="K392" s="319">
        <v>2.0819771999999999</v>
      </c>
      <c r="L392" s="319">
        <v>5.7393090000000001E-2</v>
      </c>
      <c r="M392" s="319">
        <v>0.30767232999999999</v>
      </c>
      <c r="N392" s="319">
        <v>0.26101848</v>
      </c>
      <c r="O392" s="319">
        <v>1.1352256E-2</v>
      </c>
      <c r="P392" s="319">
        <v>1.4117750000000001E-3</v>
      </c>
      <c r="Q392" s="319">
        <v>7.4891656000000001E-3</v>
      </c>
      <c r="R392" s="319">
        <v>0.23631128000000001</v>
      </c>
      <c r="S392" s="319">
        <v>1.8191268E-3</v>
      </c>
      <c r="T392" s="319">
        <v>0.61229999999999996</v>
      </c>
      <c r="U392" s="319">
        <v>11.05922</v>
      </c>
      <c r="V392" s="319">
        <v>3.4137290999999998E-5</v>
      </c>
      <c r="W392" s="319">
        <v>1.2595E-2</v>
      </c>
      <c r="X392" s="319">
        <v>0</v>
      </c>
      <c r="Y392" s="210"/>
      <c r="Z392" s="320">
        <f t="shared" si="149"/>
        <v>15.653963909774435</v>
      </c>
      <c r="AA392" s="210"/>
      <c r="AB392" s="321">
        <f t="shared" si="150"/>
        <v>2.0819771999999999</v>
      </c>
      <c r="AC392" s="321">
        <f t="shared" si="151"/>
        <v>0.88264837660000006</v>
      </c>
      <c r="AD392" s="321">
        <f t="shared" ref="AD392:AD454" si="169">W392+T392+L392+M392+R392</f>
        <v>1.2262717000000001</v>
      </c>
      <c r="AE392" s="321">
        <f t="shared" si="152"/>
        <v>0.60141083729099998</v>
      </c>
      <c r="AF392" s="321">
        <f t="shared" si="153"/>
        <v>11.061039126799999</v>
      </c>
      <c r="AG392"/>
      <c r="AH392" s="121">
        <v>1721.4721</v>
      </c>
      <c r="AI392" s="121">
        <v>221.64516</v>
      </c>
      <c r="AJ392" s="121">
        <v>1499.1612</v>
      </c>
      <c r="AK392" s="121">
        <v>0</v>
      </c>
      <c r="AL392" s="121">
        <v>3.8976261999999998E-2</v>
      </c>
      <c r="AM392" s="121">
        <v>0.34462719000000003</v>
      </c>
      <c r="AN392" s="121">
        <v>0.28215936000000003</v>
      </c>
      <c r="AO392"/>
      <c r="AP392" s="282">
        <v>0.42312683000000001</v>
      </c>
      <c r="AQ392" s="282">
        <v>0.3929745</v>
      </c>
      <c r="AR392" s="282">
        <v>1.6351402000000001E-2</v>
      </c>
      <c r="AS392" s="282">
        <v>1.3800928000000001E-2</v>
      </c>
      <c r="AT392" s="255">
        <f t="shared" ref="AT392:AT394" si="170">AW392+AZ392+BA392+BB392+BC392+BK392+BL392+BP392</f>
        <v>2.3559622886672003E-5</v>
      </c>
      <c r="AU392" s="256">
        <f t="shared" ref="AU392:AU394" si="171">AX392+AY392+BD392+BE392+BF392+BG392+BH392+BI392+BJ392+BM392+BQ392+BR392</f>
        <v>6.0471159234566009E-8</v>
      </c>
      <c r="AV392" s="256">
        <f t="shared" ref="AV392:AV394" si="172">BN392+BO392</f>
        <v>1.9329031182999998</v>
      </c>
      <c r="AW392" s="272">
        <v>1.4699473E-5</v>
      </c>
      <c r="AX392" s="272">
        <v>4.4360467999999998E-8</v>
      </c>
      <c r="AY392" s="272">
        <v>1.2116342E-12</v>
      </c>
      <c r="AZ392" s="272">
        <v>2.1313354000000001E-8</v>
      </c>
      <c r="BA392" s="272">
        <v>7.1493672000000003E-11</v>
      </c>
      <c r="BB392" s="272">
        <v>3.8811529999999999E-8</v>
      </c>
      <c r="BC392" s="272">
        <v>8.6448346E-6</v>
      </c>
      <c r="BD392" s="272">
        <v>5.5416151999999999E-9</v>
      </c>
      <c r="BE392" s="272">
        <v>9.7147610999999996E-9</v>
      </c>
      <c r="BF392" s="272">
        <v>1.1019514E-12</v>
      </c>
      <c r="BG392" s="272">
        <v>1.2204536E-14</v>
      </c>
      <c r="BH392" s="272">
        <v>2.0957979E-12</v>
      </c>
      <c r="BI392" s="272">
        <v>9.8980413000000006E-14</v>
      </c>
      <c r="BJ392" s="272">
        <v>7.7406116999999994E-14</v>
      </c>
      <c r="BK392" s="272">
        <v>1.9937777000000001E-8</v>
      </c>
      <c r="BL392" s="272">
        <v>1.3081132000000001E-8</v>
      </c>
      <c r="BM392" s="272">
        <v>1.0718374E-10</v>
      </c>
      <c r="BN392" s="273">
        <v>2.1037183000000002E-3</v>
      </c>
      <c r="BO392" s="273">
        <v>1.9307993999999999</v>
      </c>
      <c r="BP392" s="272">
        <v>1.2209999999999999E-7</v>
      </c>
      <c r="BQ392" s="272">
        <v>7.4249999999999997E-10</v>
      </c>
      <c r="BR392" s="272">
        <v>3.3220000000000003E-14</v>
      </c>
      <c r="BS392"/>
      <c r="BT392" s="121">
        <v>2.9065385999999999E-3</v>
      </c>
      <c r="BU392" s="274">
        <v>4.3260919999999999E-5</v>
      </c>
      <c r="BV392" s="121">
        <v>4.3647404000000001E-4</v>
      </c>
      <c r="BW392" s="274">
        <v>2.7683451999999999E-5</v>
      </c>
      <c r="BX392" s="274">
        <v>2.6628181000000002E-5</v>
      </c>
      <c r="BY392" s="274">
        <v>2.4869133999999998E-5</v>
      </c>
      <c r="BZ392" s="274">
        <v>1.0495570999999999E-9</v>
      </c>
      <c r="CA392" s="274">
        <v>3.7763411000000002E-5</v>
      </c>
      <c r="CB392" s="274">
        <v>1.8945027000000001E-6</v>
      </c>
      <c r="CC392" s="274">
        <v>4.9556245E-6</v>
      </c>
      <c r="CD392" s="274">
        <v>5.3736477000000003E-7</v>
      </c>
      <c r="CE392" s="274">
        <v>1.6558395000000001E-7</v>
      </c>
      <c r="CF392" s="274">
        <v>5.1262491000000001E-5</v>
      </c>
      <c r="CG392" s="274">
        <v>5.3386732000000003E-5</v>
      </c>
      <c r="CH392" s="121">
        <v>2.1797511000000002E-3</v>
      </c>
      <c r="CI392" s="274">
        <v>3.7660401000000001E-7</v>
      </c>
      <c r="CJ392" s="274">
        <v>1.7528344E-5</v>
      </c>
      <c r="CK392" s="4"/>
      <c r="CL392" s="323">
        <v>4.9015738000000003E-5</v>
      </c>
      <c r="CM392" s="323">
        <v>15.402717000000001</v>
      </c>
      <c r="CN392" s="323">
        <v>0.97641447999999997</v>
      </c>
      <c r="CO392" s="323">
        <v>5.4111003999999997E-2</v>
      </c>
      <c r="CP392" s="323">
        <v>1.9053948E-3</v>
      </c>
      <c r="CQ392" s="323">
        <v>1.4780706000000001E-8</v>
      </c>
      <c r="CR392" s="323">
        <v>2.1825699E-8</v>
      </c>
      <c r="CS392" s="323">
        <v>8.3950731000000003E-4</v>
      </c>
      <c r="CT392" s="323">
        <v>0.17737494000000001</v>
      </c>
      <c r="CU392" s="323">
        <v>29.666487</v>
      </c>
      <c r="CV392" s="146"/>
      <c r="CW392" s="135"/>
      <c r="CX392" s="22" t="s">
        <v>882</v>
      </c>
      <c r="CY392" s="13"/>
      <c r="CZ392" s="13"/>
      <c r="DB392" s="23"/>
      <c r="DC392"/>
      <c r="DD392"/>
      <c r="DE392"/>
      <c r="DF392"/>
      <c r="DG392"/>
      <c r="DH392"/>
      <c r="DI392"/>
      <c r="DJ392"/>
      <c r="DK392"/>
      <c r="DL392"/>
      <c r="DM392"/>
      <c r="DN392"/>
    </row>
    <row r="393" spans="1:118" ht="14.4" customHeight="1">
      <c r="A393" t="s">
        <v>1759</v>
      </c>
      <c r="B393" s="168" t="s">
        <v>1758</v>
      </c>
      <c r="C393" s="279" t="str">
        <f t="shared" si="147"/>
        <v>A.060.01.102</v>
      </c>
      <c r="D393" s="14" t="s">
        <v>2844</v>
      </c>
      <c r="E393" s="278" t="s">
        <v>1510</v>
      </c>
      <c r="F393" s="281" t="str">
        <f t="shared" si="148"/>
        <v>Carbon fibre</v>
      </c>
      <c r="G393" s="319">
        <f t="shared" si="154"/>
        <v>11.30750424697</v>
      </c>
      <c r="H393" s="319">
        <f t="shared" si="155"/>
        <v>0.43895935189999996</v>
      </c>
      <c r="I393" s="319">
        <f t="shared" si="167"/>
        <v>0.73137395407000005</v>
      </c>
      <c r="J393" s="319">
        <f t="shared" si="168"/>
        <v>0.103095941</v>
      </c>
      <c r="K393" s="319">
        <v>10.034075</v>
      </c>
      <c r="L393" s="319">
        <v>0.26236999999999999</v>
      </c>
      <c r="M393" s="319">
        <v>0.42987951000000002</v>
      </c>
      <c r="N393" s="319">
        <v>0.36943702</v>
      </c>
      <c r="O393" s="319">
        <v>5.6844538999999999E-2</v>
      </c>
      <c r="P393" s="319">
        <v>6.7713184000000003E-3</v>
      </c>
      <c r="Q393" s="319">
        <v>5.9064744999999998E-3</v>
      </c>
      <c r="R393" s="319">
        <v>3.8829783999999999E-2</v>
      </c>
      <c r="S393" s="319">
        <v>1.3931496E-2</v>
      </c>
      <c r="T393" s="319">
        <v>0</v>
      </c>
      <c r="U393" s="319">
        <v>8.9164444999999995E-2</v>
      </c>
      <c r="V393" s="319">
        <v>2.9466007000000002E-4</v>
      </c>
      <c r="W393" s="319">
        <v>0</v>
      </c>
      <c r="X393" s="319">
        <v>0</v>
      </c>
      <c r="Y393" s="210"/>
      <c r="Z393" s="320">
        <f t="shared" si="149"/>
        <v>75.444172932330815</v>
      </c>
      <c r="AA393" s="210"/>
      <c r="AB393" s="321">
        <f t="shared" si="150"/>
        <v>10.034075</v>
      </c>
      <c r="AC393" s="321">
        <f t="shared" si="151"/>
        <v>1.1700386459000001</v>
      </c>
      <c r="AD393" s="321">
        <f t="shared" si="169"/>
        <v>0.73107929400000005</v>
      </c>
      <c r="AE393" s="321">
        <f t="shared" si="152"/>
        <v>0.73137395407000005</v>
      </c>
      <c r="AF393" s="321">
        <f t="shared" si="153"/>
        <v>0.103095941</v>
      </c>
      <c r="AG393"/>
      <c r="AH393" s="121">
        <v>1065.4405999999999</v>
      </c>
      <c r="AI393" s="121">
        <v>1048.0544</v>
      </c>
      <c r="AJ393" s="121">
        <v>12.088455</v>
      </c>
      <c r="AK393" s="121">
        <v>0</v>
      </c>
      <c r="AL393" s="121">
        <v>0</v>
      </c>
      <c r="AM393" s="121">
        <v>2.9612242000000002</v>
      </c>
      <c r="AN393" s="121">
        <v>2.3364820000000002</v>
      </c>
      <c r="AO393"/>
      <c r="AP393" s="282">
        <v>1.4716488999999999</v>
      </c>
      <c r="AQ393" s="282">
        <v>1.3502867999999999</v>
      </c>
      <c r="AR393" s="282">
        <v>6.2998760000000001E-2</v>
      </c>
      <c r="AS393" s="282">
        <v>5.8363376000000002E-2</v>
      </c>
      <c r="AT393" s="255">
        <f t="shared" si="170"/>
        <v>8.0952444773879992E-5</v>
      </c>
      <c r="AU393" s="256">
        <f t="shared" si="171"/>
        <v>2.3298358088225901E-7</v>
      </c>
      <c r="AV393" s="256">
        <f t="shared" si="172"/>
        <v>8.1741422851899994</v>
      </c>
      <c r="AW393" s="272">
        <v>7.1091626000000007E-5</v>
      </c>
      <c r="AX393" s="272">
        <v>2.1454067000000001E-7</v>
      </c>
      <c r="AY393" s="272">
        <v>5.8598161000000001E-12</v>
      </c>
      <c r="AZ393" s="272">
        <v>4.7504467999999997E-9</v>
      </c>
      <c r="BA393" s="272">
        <v>6.1710607999999996E-10</v>
      </c>
      <c r="BB393" s="272">
        <v>5.4933825000000001E-8</v>
      </c>
      <c r="BC393" s="272">
        <v>9.6984862000000003E-6</v>
      </c>
      <c r="BD393" s="272">
        <v>7.9534536000000008E-9</v>
      </c>
      <c r="BE393" s="272">
        <v>1.0094625E-8</v>
      </c>
      <c r="BF393" s="272">
        <v>6.9274716999999999E-12</v>
      </c>
      <c r="BG393" s="272">
        <v>3.5534568999999999E-14</v>
      </c>
      <c r="BH393" s="272">
        <v>1.4680031E-11</v>
      </c>
      <c r="BI393" s="272">
        <v>8.4813661E-13</v>
      </c>
      <c r="BJ393" s="272">
        <v>6.4102227999999997E-13</v>
      </c>
      <c r="BK393" s="272">
        <v>7.3753874999999996E-8</v>
      </c>
      <c r="BL393" s="272">
        <v>2.8277320999999999E-8</v>
      </c>
      <c r="BM393" s="272">
        <v>3.6584027000000001E-10</v>
      </c>
      <c r="BN393" s="273">
        <v>6.5558518999999998E-4</v>
      </c>
      <c r="BO393" s="273">
        <v>8.1734866999999998</v>
      </c>
      <c r="BP393" s="273">
        <v>0</v>
      </c>
      <c r="BQ393" s="273">
        <v>0</v>
      </c>
      <c r="BR393" s="273">
        <v>0</v>
      </c>
      <c r="BS393"/>
      <c r="BT393" s="121">
        <v>3.7125794999999999E-3</v>
      </c>
      <c r="BU393" s="121">
        <v>8.7170273000000001E-5</v>
      </c>
      <c r="BV393" s="121">
        <v>2.1035837999999999E-3</v>
      </c>
      <c r="BW393" s="274">
        <v>4.5717737999999998E-6</v>
      </c>
      <c r="BX393" s="121">
        <v>9.7080049000000006E-5</v>
      </c>
      <c r="BY393" s="274">
        <v>3.4458176999999999E-5</v>
      </c>
      <c r="BZ393" s="274">
        <v>8.8868849000000001E-9</v>
      </c>
      <c r="CA393" s="121">
        <v>5.2768410000000002E-5</v>
      </c>
      <c r="CB393" s="274">
        <v>9.0866324999999993E-6</v>
      </c>
      <c r="CC393" s="274">
        <v>3.9083484999999997E-6</v>
      </c>
      <c r="CD393" s="274">
        <v>4.6383275000000004E-6</v>
      </c>
      <c r="CE393" s="274">
        <v>2.6595709000000001E-7</v>
      </c>
      <c r="CF393" s="274">
        <v>8.187526E-8</v>
      </c>
      <c r="CG393" s="121">
        <v>8.6783620000000002E-5</v>
      </c>
      <c r="CH393" s="121">
        <v>1.2249280999999999E-3</v>
      </c>
      <c r="CI393" s="274">
        <v>3.2452650000000002E-6</v>
      </c>
      <c r="CJ393" s="121">
        <v>0</v>
      </c>
      <c r="CK393"/>
      <c r="CL393" s="322">
        <v>1.3584370999999999E-7</v>
      </c>
      <c r="CM393" s="322">
        <v>74.571230999999997</v>
      </c>
      <c r="CN393" s="322">
        <v>1.0003517</v>
      </c>
      <c r="CO393" s="322">
        <v>6.8273164999999997E-2</v>
      </c>
      <c r="CP393" s="322">
        <v>2.7555320000000002E-3</v>
      </c>
      <c r="CQ393" s="322">
        <v>1.2122284E-7</v>
      </c>
      <c r="CR393" s="322">
        <v>1.5534962E-7</v>
      </c>
      <c r="CS393" s="322">
        <v>3.4592694000000002E-3</v>
      </c>
      <c r="CT393" s="322">
        <v>1.5082435000000001</v>
      </c>
      <c r="CU393" s="322">
        <v>139.94319999999999</v>
      </c>
      <c r="CV393" s="146"/>
      <c r="CW393" s="135"/>
      <c r="CX393" s="18" t="s">
        <v>6399</v>
      </c>
      <c r="CY393" s="13"/>
      <c r="CZ393" s="13"/>
      <c r="DB393" s="23"/>
      <c r="DC393"/>
      <c r="DD393"/>
      <c r="DE393"/>
      <c r="DF393"/>
      <c r="DG393"/>
      <c r="DH393"/>
      <c r="DI393"/>
      <c r="DJ393"/>
      <c r="DK393"/>
      <c r="DL393"/>
      <c r="DM393"/>
      <c r="DN393"/>
    </row>
    <row r="394" spans="1:118" ht="14.4" customHeight="1">
      <c r="A394" t="s">
        <v>1760</v>
      </c>
      <c r="B394" s="168" t="s">
        <v>1758</v>
      </c>
      <c r="C394" s="279" t="str">
        <f t="shared" si="147"/>
        <v>A.060.01.103</v>
      </c>
      <c r="D394" s="14" t="s">
        <v>2844</v>
      </c>
      <c r="E394" s="278" t="s">
        <v>1510</v>
      </c>
      <c r="F394" s="281" t="str">
        <f t="shared" si="148"/>
        <v>Glass fibre</v>
      </c>
      <c r="G394" s="319">
        <f t="shared" si="154"/>
        <v>0.28016059500000001</v>
      </c>
      <c r="H394" s="319">
        <f t="shared" si="155"/>
        <v>1.87884E-2</v>
      </c>
      <c r="I394" s="319">
        <f t="shared" si="167"/>
        <v>9.6452195000000004E-2</v>
      </c>
      <c r="J394" s="319">
        <f t="shared" si="168"/>
        <v>0</v>
      </c>
      <c r="K394" s="319">
        <v>0.16492000000000001</v>
      </c>
      <c r="L394" s="319">
        <v>7.3858455000000003E-2</v>
      </c>
      <c r="M394" s="319">
        <v>2.2593740000000001E-2</v>
      </c>
      <c r="N394" s="319">
        <v>1.87884E-2</v>
      </c>
      <c r="O394" s="319">
        <v>0</v>
      </c>
      <c r="P394" s="319">
        <v>0</v>
      </c>
      <c r="Q394" s="319">
        <v>0</v>
      </c>
      <c r="R394" s="319">
        <v>0</v>
      </c>
      <c r="S394" s="319">
        <v>0</v>
      </c>
      <c r="T394" s="319">
        <v>0</v>
      </c>
      <c r="U394" s="319">
        <v>0</v>
      </c>
      <c r="V394" s="319">
        <v>0</v>
      </c>
      <c r="W394" s="319">
        <v>0</v>
      </c>
      <c r="X394" s="319">
        <v>0</v>
      </c>
      <c r="Y394" s="210"/>
      <c r="Z394" s="320">
        <f t="shared" si="149"/>
        <v>1.24</v>
      </c>
      <c r="AA394" s="210"/>
      <c r="AB394" s="321">
        <f t="shared" si="150"/>
        <v>0.16492000000000001</v>
      </c>
      <c r="AC394" s="321">
        <f t="shared" si="151"/>
        <v>0.115240595</v>
      </c>
      <c r="AD394" s="321">
        <f t="shared" si="169"/>
        <v>9.6452195000000004E-2</v>
      </c>
      <c r="AE394" s="321">
        <f t="shared" si="152"/>
        <v>9.6452195000000004E-2</v>
      </c>
      <c r="AF394" s="321">
        <f t="shared" si="153"/>
        <v>0</v>
      </c>
      <c r="AG394"/>
      <c r="AH394" s="121">
        <v>4.72</v>
      </c>
      <c r="AI394" s="121">
        <v>0</v>
      </c>
      <c r="AJ394" s="121">
        <v>0</v>
      </c>
      <c r="AK394" s="121">
        <v>0</v>
      </c>
      <c r="AL394" s="121">
        <v>0</v>
      </c>
      <c r="AM394" s="121">
        <v>0</v>
      </c>
      <c r="AN394" s="121">
        <v>4.72</v>
      </c>
      <c r="AO394"/>
      <c r="AP394" s="282">
        <v>4.6692047E-2</v>
      </c>
      <c r="AQ394" s="282">
        <v>4.5157726000000002E-2</v>
      </c>
      <c r="AR394" s="282">
        <v>1.5343212E-3</v>
      </c>
      <c r="AS394" s="282">
        <v>0</v>
      </c>
      <c r="AT394" s="255">
        <f t="shared" si="170"/>
        <v>2.7072977E-6</v>
      </c>
      <c r="AU394" s="256">
        <f t="shared" si="171"/>
        <v>5.6742646599999999E-9</v>
      </c>
      <c r="AV394" s="256">
        <f t="shared" si="172"/>
        <v>0</v>
      </c>
      <c r="AW394" s="272">
        <v>1.15072E-6</v>
      </c>
      <c r="AX394" s="272">
        <v>3.472E-9</v>
      </c>
      <c r="AY394" s="272">
        <v>9.4859999999999999E-14</v>
      </c>
      <c r="AZ394" s="273">
        <v>0</v>
      </c>
      <c r="BA394" s="273">
        <v>0</v>
      </c>
      <c r="BB394" s="272">
        <v>2.7937E-9</v>
      </c>
      <c r="BC394" s="272">
        <v>1.553784E-6</v>
      </c>
      <c r="BD394" s="272">
        <v>3.9602999999999998E-10</v>
      </c>
      <c r="BE394" s="272">
        <v>1.796681E-9</v>
      </c>
      <c r="BF394" s="272">
        <v>9.4587999999999992E-12</v>
      </c>
      <c r="BG394" s="273">
        <v>0</v>
      </c>
      <c r="BH394" s="273">
        <v>0</v>
      </c>
      <c r="BI394" s="273">
        <v>0</v>
      </c>
      <c r="BJ394" s="273">
        <v>0</v>
      </c>
      <c r="BK394" s="273">
        <v>0</v>
      </c>
      <c r="BL394" s="273">
        <v>0</v>
      </c>
      <c r="BM394" s="273">
        <v>0</v>
      </c>
      <c r="BN394" s="273">
        <v>0</v>
      </c>
      <c r="BO394" s="273">
        <v>0</v>
      </c>
      <c r="BP394" s="273">
        <v>0</v>
      </c>
      <c r="BQ394" s="273">
        <v>0</v>
      </c>
      <c r="BR394" s="273">
        <v>0</v>
      </c>
      <c r="BS394"/>
      <c r="BT394" s="274">
        <v>6.6584060000000002E-5</v>
      </c>
      <c r="BU394" s="274">
        <v>1.3306624E-5</v>
      </c>
      <c r="BV394" s="274">
        <v>3.4574489999999998E-5</v>
      </c>
      <c r="BW394" s="121">
        <v>0</v>
      </c>
      <c r="BX394" s="274">
        <v>9.6124456000000007E-6</v>
      </c>
      <c r="BY394" s="274">
        <v>1.8085894E-6</v>
      </c>
      <c r="BZ394" s="274">
        <v>2.4611599E-7</v>
      </c>
      <c r="CA394" s="274">
        <v>2.7450495E-6</v>
      </c>
      <c r="CB394" s="121">
        <v>0</v>
      </c>
      <c r="CC394" s="121">
        <v>0</v>
      </c>
      <c r="CD394" s="121">
        <v>0</v>
      </c>
      <c r="CE394" s="121">
        <v>0</v>
      </c>
      <c r="CF394" s="121">
        <v>0</v>
      </c>
      <c r="CG394" s="274">
        <v>4.2907449000000001E-6</v>
      </c>
      <c r="CH394" s="121">
        <v>0</v>
      </c>
      <c r="CI394" s="121">
        <v>0</v>
      </c>
      <c r="CJ394" s="121">
        <v>0</v>
      </c>
      <c r="CK394"/>
      <c r="CL394" s="322">
        <v>0</v>
      </c>
      <c r="CM394" s="322">
        <v>1.24</v>
      </c>
      <c r="CN394" s="322">
        <v>5.1715071000000001E-2</v>
      </c>
      <c r="CO394" s="322">
        <v>9.5189999999999997E-3</v>
      </c>
      <c r="CP394" s="322">
        <v>2.3783429999999999E-4</v>
      </c>
      <c r="CQ394" s="322">
        <v>0</v>
      </c>
      <c r="CR394" s="322">
        <v>0</v>
      </c>
      <c r="CS394" s="322">
        <v>4.7256102000000001E-4</v>
      </c>
      <c r="CT394" s="322">
        <v>0</v>
      </c>
      <c r="CU394" s="322">
        <v>0</v>
      </c>
      <c r="CV394" s="146"/>
      <c r="CW394" s="135"/>
      <c r="CX394" s="22" t="s">
        <v>4082</v>
      </c>
      <c r="CY394" s="13"/>
      <c r="CZ394" s="13"/>
      <c r="DB394" s="23"/>
      <c r="DC394"/>
      <c r="DD394"/>
      <c r="DE394"/>
      <c r="DF394"/>
      <c r="DG394"/>
      <c r="DH394"/>
      <c r="DI394"/>
      <c r="DJ394"/>
      <c r="DK394"/>
      <c r="DL394"/>
      <c r="DM394"/>
      <c r="DN394"/>
    </row>
    <row r="395" spans="1:118" ht="14.4" customHeight="1">
      <c r="B395" s="278" t="s">
        <v>1762</v>
      </c>
      <c r="C395" s="277" t="s">
        <v>3569</v>
      </c>
      <c r="D395" s="280"/>
      <c r="E395" s="278"/>
      <c r="F395"/>
      <c r="G395" s="210"/>
      <c r="H395" s="210"/>
      <c r="I395" s="210"/>
      <c r="J395" s="210"/>
      <c r="K395" s="210"/>
      <c r="L395" s="210"/>
      <c r="M395" s="210"/>
      <c r="N395" s="210"/>
      <c r="O395" s="210"/>
      <c r="P395" s="210"/>
      <c r="Q395" s="210"/>
      <c r="R395" s="210"/>
      <c r="S395" s="210"/>
      <c r="T395" s="210"/>
      <c r="U395" s="210"/>
      <c r="V395" s="210"/>
      <c r="W395" s="210"/>
      <c r="X395" s="210"/>
      <c r="Y395" s="210"/>
      <c r="Z395" s="210"/>
      <c r="AA395" s="210"/>
      <c r="AB395" s="210"/>
      <c r="AC395" s="210"/>
      <c r="AD395" s="210"/>
      <c r="AE395" s="210"/>
      <c r="AF395" s="210"/>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s="182"/>
      <c r="CW395" s="164"/>
      <c r="CX395" s="18"/>
      <c r="CY395" s="13"/>
      <c r="CZ395" s="13"/>
      <c r="DB395" s="23"/>
      <c r="DC395"/>
      <c r="DD395"/>
      <c r="DE395"/>
      <c r="DF395"/>
      <c r="DG395"/>
      <c r="DH395"/>
      <c r="DI395"/>
      <c r="DJ395"/>
      <c r="DK395"/>
      <c r="DL395"/>
      <c r="DM395"/>
      <c r="DN395"/>
    </row>
    <row r="396" spans="1:118" ht="14.4" customHeight="1">
      <c r="B396" s="278" t="s">
        <v>1762</v>
      </c>
      <c r="C396" s="277" t="s">
        <v>3570</v>
      </c>
      <c r="D396" s="277" t="s">
        <v>1503</v>
      </c>
      <c r="E396" s="278"/>
      <c r="F396"/>
      <c r="G396" s="210"/>
      <c r="H396" s="210"/>
      <c r="I396" s="210"/>
      <c r="J396" s="210"/>
      <c r="K396" s="210"/>
      <c r="L396" s="210"/>
      <c r="M396" s="210"/>
      <c r="N396" s="210"/>
      <c r="O396" s="210"/>
      <c r="P396" s="210"/>
      <c r="Q396" s="210"/>
      <c r="R396" s="210"/>
      <c r="S396" s="210"/>
      <c r="T396" s="210"/>
      <c r="U396" s="210"/>
      <c r="V396" s="210"/>
      <c r="W396" s="210"/>
      <c r="X396" s="210"/>
      <c r="Y396" s="210"/>
      <c r="Z396" s="210"/>
      <c r="AA396" s="210"/>
      <c r="AB396" s="210"/>
      <c r="AC396" s="210"/>
      <c r="AD396" s="210"/>
      <c r="AE396" s="210"/>
      <c r="AF396" s="210"/>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s="182"/>
      <c r="CW396" s="164"/>
      <c r="CX396" s="22"/>
      <c r="CY396" s="13"/>
      <c r="CZ396" s="13"/>
      <c r="DB396" s="23"/>
      <c r="DC396"/>
      <c r="DD396"/>
      <c r="DE396"/>
      <c r="DF396"/>
      <c r="DG396"/>
      <c r="DH396"/>
      <c r="DI396"/>
      <c r="DJ396"/>
      <c r="DK396"/>
      <c r="DL396"/>
      <c r="DM396"/>
      <c r="DN396"/>
    </row>
    <row r="397" spans="1:118" ht="14.4" customHeight="1">
      <c r="A397" t="s">
        <v>1761</v>
      </c>
      <c r="B397" s="168" t="s">
        <v>1762</v>
      </c>
      <c r="C397" s="279" t="str">
        <f t="shared" si="147"/>
        <v>A.070.02.101</v>
      </c>
      <c r="D397" s="14" t="s">
        <v>1503</v>
      </c>
      <c r="E397" s="278" t="s">
        <v>1721</v>
      </c>
      <c r="F397" s="281" t="str">
        <f t="shared" si="148"/>
        <v>Diesel B7 including combustion CO2</v>
      </c>
      <c r="G397" s="319">
        <f t="shared" si="154"/>
        <v>770.93518457918003</v>
      </c>
      <c r="H397" s="319">
        <f t="shared" si="155"/>
        <v>15.39422935</v>
      </c>
      <c r="I397" s="319">
        <f t="shared" si="167"/>
        <v>39.357654899999993</v>
      </c>
      <c r="J397" s="319">
        <f t="shared" si="168"/>
        <v>336.01179032918003</v>
      </c>
      <c r="K397" s="319">
        <v>380.17151000000001</v>
      </c>
      <c r="L397" s="319">
        <v>15.667339999999999</v>
      </c>
      <c r="M397" s="319">
        <v>15.816068</v>
      </c>
      <c r="N397" s="319">
        <v>6.3629886000000004</v>
      </c>
      <c r="O397" s="319">
        <v>1.1080999</v>
      </c>
      <c r="P397" s="319">
        <v>0.23640435000000001</v>
      </c>
      <c r="Q397" s="319">
        <v>7.6867365000000003</v>
      </c>
      <c r="R397" s="319">
        <v>6.4786976999999997</v>
      </c>
      <c r="S397" s="319">
        <v>0.21980630000000001</v>
      </c>
      <c r="T397" s="319">
        <v>334.63335999999998</v>
      </c>
      <c r="U397" s="319">
        <v>1.1585117</v>
      </c>
      <c r="V397" s="319">
        <v>1.3955492</v>
      </c>
      <c r="W397" s="319">
        <v>1.1232918E-4</v>
      </c>
      <c r="X397" s="319">
        <v>0</v>
      </c>
      <c r="Y397" s="210"/>
      <c r="Z397" s="320">
        <f t="shared" si="149"/>
        <v>2858.4324060150375</v>
      </c>
      <c r="AA397" s="210"/>
      <c r="AB397" s="321">
        <f t="shared" si="150"/>
        <v>380.17151000000001</v>
      </c>
      <c r="AC397" s="321">
        <f t="shared" si="151"/>
        <v>53.356335049999998</v>
      </c>
      <c r="AD397" s="321">
        <f t="shared" si="169"/>
        <v>372.59557802917999</v>
      </c>
      <c r="AE397" s="321">
        <f t="shared" si="152"/>
        <v>39.3576549</v>
      </c>
      <c r="AF397" s="321">
        <f t="shared" si="153"/>
        <v>1.3783180000000002</v>
      </c>
      <c r="AG397"/>
      <c r="AH397" s="121">
        <v>42459.733</v>
      </c>
      <c r="AI397" s="121">
        <v>41063.944000000003</v>
      </c>
      <c r="AJ397" s="121">
        <v>157.06181000000001</v>
      </c>
      <c r="AK397" s="121">
        <v>0</v>
      </c>
      <c r="AL397" s="121">
        <v>2.5930545</v>
      </c>
      <c r="AM397" s="121">
        <v>1195.3592000000001</v>
      </c>
      <c r="AN397" s="121">
        <v>40.775207999999999</v>
      </c>
      <c r="AO397"/>
      <c r="AP397" s="282">
        <v>58.426718000000001</v>
      </c>
      <c r="AQ397" s="282">
        <v>52.582222999999999</v>
      </c>
      <c r="AR397" s="282">
        <v>2.9827330999999999</v>
      </c>
      <c r="AS397" s="282">
        <v>2.8617617000000002</v>
      </c>
      <c r="AT397" s="255">
        <f t="shared" ref="AT397:AT407" si="173">AW397+AZ397+BA397+BB397+BC397+BK397+BL397+BP397</f>
        <v>3.1524114874385994E-3</v>
      </c>
      <c r="AU397" s="256">
        <f t="shared" ref="AU397:AU407" si="174">AX397+AY397+BD397+BE397+BF397+BG397+BH397+BI397+BJ397+BM397+BQ397+BR397</f>
        <v>1.1030817774519891E-5</v>
      </c>
      <c r="AV397" s="256">
        <f t="shared" ref="AV397:AV407" si="175">BN397+BO397</f>
        <v>400.80695603999999</v>
      </c>
      <c r="AW397" s="273">
        <v>2.6709920000000001E-3</v>
      </c>
      <c r="AX397" s="272">
        <v>8.0595444999999997E-6</v>
      </c>
      <c r="AY397" s="272">
        <v>2.2017187000000001E-10</v>
      </c>
      <c r="AZ397" s="272">
        <v>4.3738916999999998E-7</v>
      </c>
      <c r="BA397" s="272">
        <v>6.7739882000000004E-9</v>
      </c>
      <c r="BB397" s="272">
        <v>9.4616654E-7</v>
      </c>
      <c r="BC397" s="273">
        <v>3.9950191000000002E-4</v>
      </c>
      <c r="BD397" s="272">
        <v>1.4139135E-7</v>
      </c>
      <c r="BE397" s="272">
        <v>5.1295500000000003E-7</v>
      </c>
      <c r="BF397" s="272">
        <v>3.0472641000000001E-9</v>
      </c>
      <c r="BG397" s="272">
        <v>7.8948921999999994E-11</v>
      </c>
      <c r="BH397" s="272">
        <v>1.7893301000000001E-9</v>
      </c>
      <c r="BI397" s="272">
        <v>1.1602396999999999E-10</v>
      </c>
      <c r="BJ397" s="272">
        <v>2.2380027000000001E-10</v>
      </c>
      <c r="BK397" s="272">
        <v>7.8992259000000005E-7</v>
      </c>
      <c r="BL397" s="272">
        <v>7.9735157000000004E-5</v>
      </c>
      <c r="BM397" s="272">
        <v>2.3114382000000001E-6</v>
      </c>
      <c r="BN397" s="273">
        <v>0.10191604</v>
      </c>
      <c r="BO397" s="273">
        <v>400.70504</v>
      </c>
      <c r="BP397" s="272">
        <v>2.1681503999999999E-9</v>
      </c>
      <c r="BQ397" s="272">
        <v>1.3184697999999999E-11</v>
      </c>
      <c r="BR397" s="272">
        <v>5.8989316000000003E-16</v>
      </c>
      <c r="BS397"/>
      <c r="BT397" s="121">
        <v>0.14941378</v>
      </c>
      <c r="BU397" s="121">
        <v>3.9520375999999996E-3</v>
      </c>
      <c r="BV397" s="121">
        <v>7.9700679999999996E-2</v>
      </c>
      <c r="BW397" s="121">
        <v>7.5928634000000002E-4</v>
      </c>
      <c r="BX397" s="121">
        <v>3.9302438999999998E-3</v>
      </c>
      <c r="BY397" s="121">
        <v>8.3146379000000005E-4</v>
      </c>
      <c r="BZ397" s="274">
        <v>7.2505518999999998E-5</v>
      </c>
      <c r="CA397" s="121">
        <v>1.5896271E-3</v>
      </c>
      <c r="CB397" s="121">
        <v>3.1723799E-4</v>
      </c>
      <c r="CC397" s="121">
        <v>5.0863582999999997E-3</v>
      </c>
      <c r="CD397" s="274">
        <v>4.9357132999999999E-5</v>
      </c>
      <c r="CE397" s="121">
        <v>1.5068531999999999E-3</v>
      </c>
      <c r="CF397" s="274">
        <v>7.6579551999999999E-7</v>
      </c>
      <c r="CG397" s="121">
        <v>1.8899105E-3</v>
      </c>
      <c r="CH397" s="121">
        <v>4.9595537000000002E-2</v>
      </c>
      <c r="CI397" s="121">
        <v>1.3160428E-4</v>
      </c>
      <c r="CJ397" s="274">
        <v>3.1125377999999999E-7</v>
      </c>
      <c r="CK397" s="4"/>
      <c r="CL397" s="323">
        <v>1.2457313E-6</v>
      </c>
      <c r="CM397" s="323">
        <v>2846.3188</v>
      </c>
      <c r="CN397" s="323">
        <v>16.597524</v>
      </c>
      <c r="CO397" s="323">
        <v>2.7335061</v>
      </c>
      <c r="CP397" s="323">
        <v>0.25121547</v>
      </c>
      <c r="CQ397" s="323">
        <v>8.6059171999999998E-6</v>
      </c>
      <c r="CR397" s="323">
        <v>5.4669908999999996E-4</v>
      </c>
      <c r="CS397" s="323">
        <v>0.14736806</v>
      </c>
      <c r="CT397" s="323">
        <v>368.50398999999999</v>
      </c>
      <c r="CU397" s="323">
        <v>5539.5432000000001</v>
      </c>
      <c r="CX397" s="20" t="s">
        <v>4083</v>
      </c>
      <c r="DI397"/>
      <c r="DJ397"/>
      <c r="DK397"/>
      <c r="DL397"/>
      <c r="DM397"/>
      <c r="DN397"/>
    </row>
    <row r="398" spans="1:118" ht="14.4" customHeight="1">
      <c r="A398" t="s">
        <v>1763</v>
      </c>
      <c r="B398" s="168" t="s">
        <v>1762</v>
      </c>
      <c r="C398" s="279" t="str">
        <f t="shared" si="147"/>
        <v>A.070.02.102</v>
      </c>
      <c r="D398" s="14" t="s">
        <v>1503</v>
      </c>
      <c r="E398" s="278" t="s">
        <v>1721</v>
      </c>
      <c r="F398" s="281" t="str">
        <f t="shared" si="148"/>
        <v>Diesel B10 including combustion CO2</v>
      </c>
      <c r="G398" s="319">
        <f t="shared" si="154"/>
        <v>753.32036552276986</v>
      </c>
      <c r="H398" s="319">
        <f t="shared" si="155"/>
        <v>15.178125399999999</v>
      </c>
      <c r="I398" s="319">
        <f t="shared" si="167"/>
        <v>38.858286600000007</v>
      </c>
      <c r="J398" s="319">
        <f t="shared" si="168"/>
        <v>326.96767352276993</v>
      </c>
      <c r="K398" s="319">
        <v>372.31628000000001</v>
      </c>
      <c r="L398" s="319">
        <v>15.483947000000001</v>
      </c>
      <c r="M398" s="319">
        <v>15.712529999999999</v>
      </c>
      <c r="N398" s="319">
        <v>6.3626794999999996</v>
      </c>
      <c r="O398" s="319">
        <v>1.1047826999999999</v>
      </c>
      <c r="P398" s="319">
        <v>0.2312524</v>
      </c>
      <c r="Q398" s="319">
        <v>7.4794108000000001</v>
      </c>
      <c r="R398" s="319">
        <v>6.3058149999999999</v>
      </c>
      <c r="S398" s="319">
        <v>0.22101034999999999</v>
      </c>
      <c r="T398" s="319">
        <v>325.52006</v>
      </c>
      <c r="U398" s="319">
        <v>1.2264423</v>
      </c>
      <c r="V398" s="319">
        <v>1.3559946</v>
      </c>
      <c r="W398" s="319">
        <v>1.6087276999999999E-4</v>
      </c>
      <c r="X398" s="319">
        <v>0</v>
      </c>
      <c r="Y398" s="210"/>
      <c r="Z398" s="320">
        <f t="shared" si="149"/>
        <v>2799.3705263157894</v>
      </c>
      <c r="AA398" s="210"/>
      <c r="AB398" s="321">
        <f t="shared" si="150"/>
        <v>372.31628000000001</v>
      </c>
      <c r="AC398" s="321">
        <f t="shared" si="151"/>
        <v>52.680417400000003</v>
      </c>
      <c r="AD398" s="321">
        <f t="shared" si="169"/>
        <v>363.02251287276999</v>
      </c>
      <c r="AE398" s="321">
        <f t="shared" si="152"/>
        <v>38.8582866</v>
      </c>
      <c r="AF398" s="321">
        <f t="shared" si="153"/>
        <v>1.44745265</v>
      </c>
      <c r="AG398"/>
      <c r="AH398" s="121">
        <v>41565.239000000001</v>
      </c>
      <c r="AI398" s="121">
        <v>40186.137999999999</v>
      </c>
      <c r="AJ398" s="121">
        <v>166.27009000000001</v>
      </c>
      <c r="AK398" s="121">
        <v>0</v>
      </c>
      <c r="AL398" s="121">
        <v>3.7136555000000002</v>
      </c>
      <c r="AM398" s="121">
        <v>1166.4707000000001</v>
      </c>
      <c r="AN398" s="121">
        <v>42.646273000000001</v>
      </c>
      <c r="AO398"/>
      <c r="AP398" s="282">
        <v>57.269002</v>
      </c>
      <c r="AQ398" s="282">
        <v>51.555155999999997</v>
      </c>
      <c r="AR398" s="282">
        <v>2.9184464999999999</v>
      </c>
      <c r="AS398" s="282">
        <v>2.7953999999999999</v>
      </c>
      <c r="AT398" s="255">
        <f t="shared" si="173"/>
        <v>3.0908366637739E-3</v>
      </c>
      <c r="AU398" s="256">
        <f t="shared" si="174"/>
        <v>1.0793071344408817E-5</v>
      </c>
      <c r="AV398" s="256">
        <f t="shared" si="175"/>
        <v>391.51261192999999</v>
      </c>
      <c r="AW398" s="273">
        <v>2.6160916999999999E-3</v>
      </c>
      <c r="AX398" s="272">
        <v>7.8938713999999995E-6</v>
      </c>
      <c r="AY398" s="272">
        <v>2.1564603E-10</v>
      </c>
      <c r="AZ398" s="272">
        <v>4.8521301E-7</v>
      </c>
      <c r="BA398" s="272">
        <v>6.6807870000000003E-9</v>
      </c>
      <c r="BB398" s="272">
        <v>9.4612069000000002E-7</v>
      </c>
      <c r="BC398" s="273">
        <v>3.9501613000000001E-4</v>
      </c>
      <c r="BD398" s="272">
        <v>1.4140774E-7</v>
      </c>
      <c r="BE398" s="272">
        <v>5.0596886000000002E-7</v>
      </c>
      <c r="BF398" s="272">
        <v>3.5043849000000002E-9</v>
      </c>
      <c r="BG398" s="272">
        <v>7.9571735000000003E-11</v>
      </c>
      <c r="BH398" s="272">
        <v>1.7592628E-9</v>
      </c>
      <c r="BI398" s="272">
        <v>1.1434936E-10</v>
      </c>
      <c r="BJ398" s="272">
        <v>2.1804621000000001E-10</v>
      </c>
      <c r="BK398" s="272">
        <v>7.8413715999999995E-7</v>
      </c>
      <c r="BL398" s="272">
        <v>7.7503577000000005E-5</v>
      </c>
      <c r="BM398" s="272">
        <v>2.2459132E-6</v>
      </c>
      <c r="BN398" s="273">
        <v>0.12817192999999999</v>
      </c>
      <c r="BO398" s="273">
        <v>391.38443999999998</v>
      </c>
      <c r="BP398" s="272">
        <v>3.1051268999999998E-9</v>
      </c>
      <c r="BQ398" s="272">
        <v>1.8882529E-11</v>
      </c>
      <c r="BR398" s="272">
        <v>8.4481832E-16</v>
      </c>
      <c r="BS398"/>
      <c r="BT398" s="121">
        <v>0.14640557000000001</v>
      </c>
      <c r="BU398" s="121">
        <v>3.9000591E-3</v>
      </c>
      <c r="BV398" s="121">
        <v>7.8053879000000007E-2</v>
      </c>
      <c r="BW398" s="121">
        <v>7.3902804999999999E-4</v>
      </c>
      <c r="BX398" s="121">
        <v>3.8808151000000002E-3</v>
      </c>
      <c r="BY398" s="121">
        <v>8.3210738999999997E-4</v>
      </c>
      <c r="BZ398" s="274">
        <v>8.4514694000000003E-5</v>
      </c>
      <c r="CA398" s="121">
        <v>1.5683886E-3</v>
      </c>
      <c r="CB398" s="121">
        <v>3.1032443000000002E-4</v>
      </c>
      <c r="CC398" s="121">
        <v>4.9491696999999996E-3</v>
      </c>
      <c r="CD398" s="274">
        <v>4.8699801E-5</v>
      </c>
      <c r="CE398" s="121">
        <v>1.4641444E-3</v>
      </c>
      <c r="CF398" s="274">
        <v>7.9565796000000003E-7</v>
      </c>
      <c r="CG398" s="121">
        <v>1.8892673999999999E-3</v>
      </c>
      <c r="CH398" s="121">
        <v>4.8543703000000001E-2</v>
      </c>
      <c r="CI398" s="121">
        <v>1.4022945000000001E-4</v>
      </c>
      <c r="CJ398" s="274">
        <v>4.4576358999999999E-7</v>
      </c>
      <c r="CK398" s="4"/>
      <c r="CL398" s="323">
        <v>1.2845515E-6</v>
      </c>
      <c r="CM398" s="323">
        <v>2787.7015000000001</v>
      </c>
      <c r="CN398" s="323">
        <v>16.713581999999999</v>
      </c>
      <c r="CO398" s="323">
        <v>2.7009824</v>
      </c>
      <c r="CP398" s="323">
        <v>0.24805946000000001</v>
      </c>
      <c r="CQ398" s="323">
        <v>8.3842213000000007E-6</v>
      </c>
      <c r="CR398" s="323">
        <v>5.3149003000000001E-4</v>
      </c>
      <c r="CS398" s="323">
        <v>0.14563342000000001</v>
      </c>
      <c r="CT398" s="323">
        <v>359.23221999999998</v>
      </c>
      <c r="CU398" s="323">
        <v>5414.8099000000002</v>
      </c>
      <c r="CX398" s="20" t="s">
        <v>4083</v>
      </c>
      <c r="DI398"/>
      <c r="DJ398"/>
      <c r="DK398"/>
      <c r="DL398"/>
      <c r="DM398"/>
      <c r="DN398"/>
    </row>
    <row r="399" spans="1:118" ht="14.4" customHeight="1">
      <c r="A399" t="s">
        <v>1764</v>
      </c>
      <c r="B399" s="168" t="s">
        <v>1762</v>
      </c>
      <c r="C399" s="279" t="str">
        <f t="shared" si="147"/>
        <v>A.070.02.103</v>
      </c>
      <c r="D399" s="14" t="s">
        <v>1503</v>
      </c>
      <c r="E399" s="278" t="s">
        <v>1721</v>
      </c>
      <c r="F399" s="281" t="str">
        <f t="shared" si="148"/>
        <v>Diesel B100 (FAME), including combustion CO2</v>
      </c>
      <c r="G399" s="319">
        <f t="shared" si="154"/>
        <v>162.16864031489999</v>
      </c>
      <c r="H399" s="319">
        <f t="shared" si="155"/>
        <v>8.0193486069999995</v>
      </c>
      <c r="I399" s="319">
        <f t="shared" si="167"/>
        <v>22.25530758</v>
      </c>
      <c r="J399" s="319">
        <f t="shared" si="168"/>
        <v>32.303853127899998</v>
      </c>
      <c r="K399" s="319">
        <v>99.590131</v>
      </c>
      <c r="L399" s="319">
        <v>9.3670685000000002</v>
      </c>
      <c r="M399" s="319">
        <v>12.147497</v>
      </c>
      <c r="N399" s="319">
        <v>6.2508946999999999</v>
      </c>
      <c r="O399" s="319">
        <v>0.98093388999999998</v>
      </c>
      <c r="P399" s="319">
        <v>6.2677357000000003E-2</v>
      </c>
      <c r="Q399" s="319">
        <v>0.72484265999999997</v>
      </c>
      <c r="R399" s="319">
        <v>0.67227866000000003</v>
      </c>
      <c r="S399" s="319">
        <v>0.25600275</v>
      </c>
      <c r="T399" s="319">
        <v>28.665438000000002</v>
      </c>
      <c r="U399" s="319">
        <v>3.3807005999999999</v>
      </c>
      <c r="V399" s="319">
        <v>6.8463419999999997E-2</v>
      </c>
      <c r="W399" s="319">
        <v>1.7117778999999999E-3</v>
      </c>
      <c r="X399" s="319">
        <v>0</v>
      </c>
      <c r="Y399" s="210"/>
      <c r="Z399" s="320">
        <f t="shared" si="149"/>
        <v>748.79797744360894</v>
      </c>
      <c r="AA399" s="210"/>
      <c r="AB399" s="321">
        <f t="shared" si="150"/>
        <v>99.590131</v>
      </c>
      <c r="AC399" s="321">
        <f t="shared" si="151"/>
        <v>30.206192766999997</v>
      </c>
      <c r="AD399" s="321">
        <f t="shared" si="169"/>
        <v>50.853993937900007</v>
      </c>
      <c r="AE399" s="321">
        <f t="shared" si="152"/>
        <v>22.25530758</v>
      </c>
      <c r="AF399" s="321">
        <f t="shared" si="153"/>
        <v>3.6367033499999999</v>
      </c>
      <c r="AG399"/>
      <c r="AH399" s="121">
        <v>12274.2</v>
      </c>
      <c r="AI399" s="121">
        <v>11451.248</v>
      </c>
      <c r="AJ399" s="121">
        <v>458.28874999999999</v>
      </c>
      <c r="AK399" s="121">
        <v>0</v>
      </c>
      <c r="AL399" s="121">
        <v>39.515408999999998</v>
      </c>
      <c r="AM399" s="121">
        <v>223.30677</v>
      </c>
      <c r="AN399" s="121">
        <v>101.84071</v>
      </c>
      <c r="AO399"/>
      <c r="AP399" s="282">
        <v>17.425070999999999</v>
      </c>
      <c r="AQ399" s="282">
        <v>16.071273000000001</v>
      </c>
      <c r="AR399" s="282">
        <v>0.72685416000000003</v>
      </c>
      <c r="AS399" s="282">
        <v>0.62694371999999998</v>
      </c>
      <c r="AT399" s="255">
        <f t="shared" si="173"/>
        <v>9.6350559490369979E-4</v>
      </c>
      <c r="AU399" s="256">
        <f t="shared" si="174"/>
        <v>2.6880701155043474E-6</v>
      </c>
      <c r="AV399" s="256">
        <f t="shared" si="175"/>
        <v>87.807243420000006</v>
      </c>
      <c r="AW399" s="273">
        <v>7.0995987999999998E-4</v>
      </c>
      <c r="AX399" s="272">
        <v>2.1417819E-6</v>
      </c>
      <c r="AY399" s="272">
        <v>5.8509848000000003E-11</v>
      </c>
      <c r="AZ399" s="272">
        <v>2.0078907E-6</v>
      </c>
      <c r="BA399" s="272">
        <v>3.5911947000000001E-9</v>
      </c>
      <c r="BB399" s="272">
        <v>9.2950172000000005E-7</v>
      </c>
      <c r="BC399" s="273">
        <v>2.4513736000000001E-4</v>
      </c>
      <c r="BD399" s="272">
        <v>1.3966779000000001E-7</v>
      </c>
      <c r="BE399" s="272">
        <v>2.7429728999999998E-7</v>
      </c>
      <c r="BF399" s="272">
        <v>1.8076942999999999E-8</v>
      </c>
      <c r="BG399" s="272">
        <v>9.8228569999999995E-11</v>
      </c>
      <c r="BH399" s="272">
        <v>7.6888246000000004E-10</v>
      </c>
      <c r="BI399" s="272">
        <v>5.8927480000000003E-11</v>
      </c>
      <c r="BJ399" s="272">
        <v>3.0414297E-11</v>
      </c>
      <c r="BK399" s="272">
        <v>5.8643576999999996E-7</v>
      </c>
      <c r="BL399" s="272">
        <v>4.8478952000000002E-6</v>
      </c>
      <c r="BM399" s="272">
        <v>1.130303E-7</v>
      </c>
      <c r="BN399" s="273">
        <v>0.96635442000000005</v>
      </c>
      <c r="BO399" s="273">
        <v>86.840889000000004</v>
      </c>
      <c r="BP399" s="272">
        <v>3.3040319000000002E-8</v>
      </c>
      <c r="BQ399" s="272">
        <v>2.0092085999999999E-10</v>
      </c>
      <c r="BR399" s="272">
        <v>8.9893480000000004E-15</v>
      </c>
      <c r="BS399"/>
      <c r="BT399" s="121">
        <v>4.4568127999999999E-2</v>
      </c>
      <c r="BU399" s="121">
        <v>2.1741954E-3</v>
      </c>
      <c r="BV399" s="121">
        <v>2.0878475000000001E-2</v>
      </c>
      <c r="BW399" s="274">
        <v>7.8891654000000003E-5</v>
      </c>
      <c r="BX399" s="121">
        <v>2.2368572000000001E-3</v>
      </c>
      <c r="BY399" s="121">
        <v>8.3937819999999996E-4</v>
      </c>
      <c r="BZ399" s="121">
        <v>4.6747622000000002E-4</v>
      </c>
      <c r="CA399" s="121">
        <v>8.6360207000000004E-4</v>
      </c>
      <c r="CB399" s="274">
        <v>8.4108600999999999E-5</v>
      </c>
      <c r="CC399" s="121">
        <v>4.7963261000000002E-4</v>
      </c>
      <c r="CD399" s="274">
        <v>2.6884110999999999E-5</v>
      </c>
      <c r="CE399" s="274">
        <v>7.3938877000000002E-5</v>
      </c>
      <c r="CF399" s="274">
        <v>1.7385672999999999E-6</v>
      </c>
      <c r="CG399" s="121">
        <v>1.8384317E-3</v>
      </c>
      <c r="CH399" s="121">
        <v>1.4105771E-2</v>
      </c>
      <c r="CI399" s="121">
        <v>4.1400464999999999E-4</v>
      </c>
      <c r="CJ399" s="274">
        <v>4.7431784000000002E-6</v>
      </c>
      <c r="CK399" s="4"/>
      <c r="CL399" s="323">
        <v>2.5062952E-6</v>
      </c>
      <c r="CM399" s="323">
        <v>751.54128000000003</v>
      </c>
      <c r="CN399" s="323">
        <v>20.159990000000001</v>
      </c>
      <c r="CO399" s="323">
        <v>1.6169125</v>
      </c>
      <c r="CP399" s="323">
        <v>0.14308910999999999</v>
      </c>
      <c r="CQ399" s="323">
        <v>1.1552916E-6</v>
      </c>
      <c r="CR399" s="323">
        <v>3.6261613000000001E-5</v>
      </c>
      <c r="CS399" s="323">
        <v>8.7789376000000002E-2</v>
      </c>
      <c r="CT399" s="323">
        <v>56.766423000000003</v>
      </c>
      <c r="CU399" s="323">
        <v>1336.4094</v>
      </c>
      <c r="CX399" s="20" t="s">
        <v>4083</v>
      </c>
      <c r="DI399"/>
      <c r="DJ399"/>
      <c r="DK399"/>
      <c r="DL399"/>
      <c r="DM399"/>
      <c r="DN399"/>
    </row>
    <row r="400" spans="1:118" ht="14.4" customHeight="1">
      <c r="A400" t="s">
        <v>1765</v>
      </c>
      <c r="B400" s="168" t="s">
        <v>1762</v>
      </c>
      <c r="C400" s="279" t="str">
        <f t="shared" si="147"/>
        <v>A.070.02.104</v>
      </c>
      <c r="D400" s="14" t="s">
        <v>1503</v>
      </c>
      <c r="E400" s="278" t="s">
        <v>1721</v>
      </c>
      <c r="F400" s="281" t="str">
        <f t="shared" si="148"/>
        <v>Diesel XTL (HVO) form soy USA, including combustion CO2</v>
      </c>
      <c r="G400" s="319">
        <f t="shared" si="154"/>
        <v>150.08146915700002</v>
      </c>
      <c r="H400" s="319">
        <f t="shared" si="155"/>
        <v>2.8068982949999999</v>
      </c>
      <c r="I400" s="319">
        <f t="shared" si="167"/>
        <v>86.444841409000006</v>
      </c>
      <c r="J400" s="319">
        <f t="shared" si="168"/>
        <v>5.2654984530000011</v>
      </c>
      <c r="K400" s="319">
        <v>55.564230999999999</v>
      </c>
      <c r="L400" s="319">
        <v>2.0906815999999999</v>
      </c>
      <c r="M400" s="319">
        <v>83.905370000000005</v>
      </c>
      <c r="N400" s="319">
        <v>2.2941541000000001</v>
      </c>
      <c r="O400" s="319">
        <v>0.34041300000000002</v>
      </c>
      <c r="P400" s="319">
        <v>3.0957704999999999E-2</v>
      </c>
      <c r="Q400" s="319">
        <v>0.14137348999999999</v>
      </c>
      <c r="R400" s="319">
        <v>0.43101756000000002</v>
      </c>
      <c r="S400" s="319">
        <v>0.11328442</v>
      </c>
      <c r="T400" s="319">
        <v>4.5809600000000001</v>
      </c>
      <c r="U400" s="319">
        <v>0.55798093000000004</v>
      </c>
      <c r="V400" s="319">
        <v>1.7772249E-2</v>
      </c>
      <c r="W400" s="319">
        <v>1.3273103E-2</v>
      </c>
      <c r="X400" s="319">
        <v>0</v>
      </c>
      <c r="Y400" s="210"/>
      <c r="Z400" s="320">
        <f t="shared" si="149"/>
        <v>417.77617293233078</v>
      </c>
      <c r="AA400" s="210"/>
      <c r="AB400" s="321">
        <f t="shared" si="150"/>
        <v>55.564230999999999</v>
      </c>
      <c r="AC400" s="321">
        <f t="shared" si="151"/>
        <v>89.233967455000013</v>
      </c>
      <c r="AD400" s="321">
        <f t="shared" si="169"/>
        <v>91.02130226300001</v>
      </c>
      <c r="AE400" s="321">
        <f t="shared" si="152"/>
        <v>86.444841409000006</v>
      </c>
      <c r="AF400" s="321">
        <f t="shared" si="153"/>
        <v>0.67126535000000009</v>
      </c>
      <c r="AG400"/>
      <c r="AH400" s="121">
        <v>6221.7031999999999</v>
      </c>
      <c r="AI400" s="121">
        <v>6092.1513000000004</v>
      </c>
      <c r="AJ400" s="121">
        <v>75.644859999999994</v>
      </c>
      <c r="AK400" s="121">
        <v>0</v>
      </c>
      <c r="AL400" s="121">
        <v>3.0202898</v>
      </c>
      <c r="AM400" s="121">
        <v>35.416170000000001</v>
      </c>
      <c r="AN400" s="121">
        <v>15.470565000000001</v>
      </c>
      <c r="AO400"/>
      <c r="AP400" s="282">
        <v>9.7565483000000004</v>
      </c>
      <c r="AQ400" s="282">
        <v>8.9715559999999996</v>
      </c>
      <c r="AR400" s="282">
        <v>0.42066481</v>
      </c>
      <c r="AS400" s="282">
        <v>0.36432756999999999</v>
      </c>
      <c r="AT400" s="255">
        <f t="shared" si="173"/>
        <v>5.3786307154390001E-4</v>
      </c>
      <c r="AU400" s="256">
        <f t="shared" si="174"/>
        <v>1.5557130863746166E-6</v>
      </c>
      <c r="AV400" s="256">
        <f t="shared" si="175"/>
        <v>51.026270369999999</v>
      </c>
      <c r="AW400" s="273">
        <v>3.9818119E-4</v>
      </c>
      <c r="AX400" s="272">
        <v>1.2011238E-6</v>
      </c>
      <c r="AY400" s="272">
        <v>3.2812735000000003E-11</v>
      </c>
      <c r="AZ400" s="272">
        <v>1.5032397000000001E-6</v>
      </c>
      <c r="BA400" s="272">
        <v>2.4705039000000001E-9</v>
      </c>
      <c r="BB400" s="272">
        <v>3.411305E-7</v>
      </c>
      <c r="BC400" s="273">
        <v>1.3609365999999999E-4</v>
      </c>
      <c r="BD400" s="272">
        <v>4.9178114000000002E-8</v>
      </c>
      <c r="BE400" s="272">
        <v>2.6132776E-7</v>
      </c>
      <c r="BF400" s="272">
        <v>1.1797228E-8</v>
      </c>
      <c r="BG400" s="272">
        <v>1.5260374E-9</v>
      </c>
      <c r="BH400" s="272">
        <v>1.8752291E-10</v>
      </c>
      <c r="BI400" s="272">
        <v>5.2963739000000002E-12</v>
      </c>
      <c r="BJ400" s="272">
        <v>6.6883387999999999E-12</v>
      </c>
      <c r="BK400" s="272">
        <v>3.2022698999999999E-7</v>
      </c>
      <c r="BL400" s="272">
        <v>1.1638069E-6</v>
      </c>
      <c r="BM400" s="272">
        <v>2.8962809000000001E-8</v>
      </c>
      <c r="BN400" s="273">
        <v>0.21808237</v>
      </c>
      <c r="BO400" s="273">
        <v>50.808188000000001</v>
      </c>
      <c r="BP400" s="272">
        <v>2.5734695000000001E-7</v>
      </c>
      <c r="BQ400" s="272">
        <v>1.5649475999999999E-9</v>
      </c>
      <c r="BR400" s="272">
        <v>7.0016916999999994E-14</v>
      </c>
      <c r="BS400"/>
      <c r="BT400" s="121">
        <v>3.0907833999999999E-2</v>
      </c>
      <c r="BU400" s="121">
        <v>2.1390309E-3</v>
      </c>
      <c r="BV400" s="121">
        <v>1.1648708000000001E-2</v>
      </c>
      <c r="BW400" s="274">
        <v>5.0583507E-5</v>
      </c>
      <c r="BX400" s="121">
        <v>2.0562008000000001E-3</v>
      </c>
      <c r="BY400" s="121">
        <v>4.8597255000000002E-3</v>
      </c>
      <c r="BZ400" s="121">
        <v>3.0552093999999997E-4</v>
      </c>
      <c r="CA400" s="121">
        <v>1.6123823E-3</v>
      </c>
      <c r="CB400" s="274">
        <v>4.1543060999999999E-5</v>
      </c>
      <c r="CC400" s="274">
        <v>9.3547663999999994E-5</v>
      </c>
      <c r="CD400" s="274">
        <v>1.8544392E-5</v>
      </c>
      <c r="CE400" s="274">
        <v>1.8988687000000001E-5</v>
      </c>
      <c r="CF400" s="274">
        <v>3.9106212000000002E-7</v>
      </c>
      <c r="CG400" s="121">
        <v>5.2415302E-4</v>
      </c>
      <c r="CH400" s="121">
        <v>7.2477102999999998E-3</v>
      </c>
      <c r="CI400" s="121">
        <v>2.5385996000000001E-4</v>
      </c>
      <c r="CJ400" s="274">
        <v>3.6944028999999997E-5</v>
      </c>
      <c r="CK400" s="4"/>
      <c r="CL400" s="323">
        <v>6.4130987000000002E-7</v>
      </c>
      <c r="CM400" s="323">
        <v>420.50774000000001</v>
      </c>
      <c r="CN400" s="323">
        <v>6.6693916</v>
      </c>
      <c r="CO400" s="323">
        <v>1.3231704</v>
      </c>
      <c r="CP400" s="323">
        <v>3.2950870999999999</v>
      </c>
      <c r="CQ400" s="323">
        <v>5.8383669999999996E-7</v>
      </c>
      <c r="CR400" s="323">
        <v>7.8961599999999996E-6</v>
      </c>
      <c r="CS400" s="323">
        <v>5.3376614000000003E-2</v>
      </c>
      <c r="CT400" s="323">
        <v>12.156337000000001</v>
      </c>
      <c r="CU400" s="323">
        <v>804.70531000000005</v>
      </c>
      <c r="CX400" s="20" t="s">
        <v>4083</v>
      </c>
      <c r="DI400"/>
      <c r="DJ400"/>
      <c r="DK400"/>
      <c r="DL400"/>
      <c r="DM400"/>
      <c r="DN400"/>
    </row>
    <row r="401" spans="1:118" ht="14.4" customHeight="1">
      <c r="A401" t="s">
        <v>1766</v>
      </c>
      <c r="B401" s="168" t="s">
        <v>1762</v>
      </c>
      <c r="C401" s="279" t="str">
        <f t="shared" si="147"/>
        <v>A.070.02.201</v>
      </c>
      <c r="D401" s="14" t="s">
        <v>1503</v>
      </c>
      <c r="E401" s="278" t="s">
        <v>1721</v>
      </c>
      <c r="F401" s="281" t="str">
        <f t="shared" si="148"/>
        <v>Gasoline E5 including combustion CO2</v>
      </c>
      <c r="G401" s="319">
        <f t="shared" si="154"/>
        <v>738.9459778368589</v>
      </c>
      <c r="H401" s="319">
        <f t="shared" si="155"/>
        <v>9.2725121619999999</v>
      </c>
      <c r="I401" s="319">
        <f t="shared" si="167"/>
        <v>38.326762439999996</v>
      </c>
      <c r="J401" s="319">
        <f t="shared" si="168"/>
        <v>308.14408323485895</v>
      </c>
      <c r="K401" s="319">
        <v>383.20262000000002</v>
      </c>
      <c r="L401" s="319">
        <v>22.094857999999999</v>
      </c>
      <c r="M401" s="319">
        <v>9.8046433000000004</v>
      </c>
      <c r="N401" s="319">
        <v>7.7027159000000003</v>
      </c>
      <c r="O401" s="319">
        <v>1.0528829</v>
      </c>
      <c r="P401" s="319">
        <v>6.5109291999999999E-2</v>
      </c>
      <c r="Q401" s="319">
        <v>0.45180407</v>
      </c>
      <c r="R401" s="319">
        <v>6.3122917999999997</v>
      </c>
      <c r="S401" s="319">
        <v>0.23024031</v>
      </c>
      <c r="T401" s="319">
        <v>306.52643999999998</v>
      </c>
      <c r="U401" s="319">
        <v>1.3873731</v>
      </c>
      <c r="V401" s="319">
        <v>0.11496934</v>
      </c>
      <c r="W401" s="319">
        <v>2.9824859000000001E-5</v>
      </c>
      <c r="X401" s="319">
        <v>0</v>
      </c>
      <c r="Y401" s="210"/>
      <c r="Z401" s="320">
        <f t="shared" si="149"/>
        <v>2881.2227067669173</v>
      </c>
      <c r="AA401" s="210"/>
      <c r="AB401" s="321">
        <f t="shared" si="150"/>
        <v>383.20262000000002</v>
      </c>
      <c r="AC401" s="321">
        <f t="shared" si="151"/>
        <v>47.484305261999999</v>
      </c>
      <c r="AD401" s="321">
        <f t="shared" si="169"/>
        <v>344.73826292485899</v>
      </c>
      <c r="AE401" s="321">
        <f t="shared" si="152"/>
        <v>38.326762439999996</v>
      </c>
      <c r="AF401" s="321">
        <f t="shared" si="153"/>
        <v>1.6176134100000001</v>
      </c>
      <c r="AG401"/>
      <c r="AH401" s="121">
        <v>41143.305999999997</v>
      </c>
      <c r="AI401" s="121">
        <v>39848.498</v>
      </c>
      <c r="AJ401" s="121">
        <v>188.08946</v>
      </c>
      <c r="AK401" s="121">
        <v>0</v>
      </c>
      <c r="AL401" s="121">
        <v>2.7295874000000002</v>
      </c>
      <c r="AM401" s="121">
        <v>1058.2840000000001</v>
      </c>
      <c r="AN401" s="121">
        <v>45.704996999999999</v>
      </c>
      <c r="AO401"/>
      <c r="AP401" s="282">
        <v>58.424962000000001</v>
      </c>
      <c r="AQ401" s="282">
        <v>53.206153</v>
      </c>
      <c r="AR401" s="282">
        <v>2.4606298999999998</v>
      </c>
      <c r="AS401" s="282">
        <v>2.7581788999999999</v>
      </c>
      <c r="AT401" s="255">
        <f t="shared" si="173"/>
        <v>3.1898172971513801E-3</v>
      </c>
      <c r="AU401" s="256">
        <f t="shared" si="174"/>
        <v>9.0999626586705248E-6</v>
      </c>
      <c r="AV401" s="256">
        <f t="shared" si="175"/>
        <v>386.29955673500001</v>
      </c>
      <c r="AW401" s="273">
        <v>2.6912279999999999E-3</v>
      </c>
      <c r="AX401" s="272">
        <v>8.1206786999999994E-6</v>
      </c>
      <c r="AY401" s="272">
        <v>2.2184144000000001E-10</v>
      </c>
      <c r="AZ401" s="272">
        <v>1.9322637999999999E-7</v>
      </c>
      <c r="BA401" s="272">
        <v>8.1549107000000006E-9</v>
      </c>
      <c r="BB401" s="272">
        <v>1.1454397000000001E-6</v>
      </c>
      <c r="BC401" s="273">
        <v>4.9028940000000001E-4</v>
      </c>
      <c r="BD401" s="272">
        <v>1.7200224999999999E-7</v>
      </c>
      <c r="BE401" s="272">
        <v>5.6225582000000004E-7</v>
      </c>
      <c r="BF401" s="272">
        <v>3.0776174E-9</v>
      </c>
      <c r="BG401" s="272">
        <v>2.3985996999999999E-11</v>
      </c>
      <c r="BH401" s="272">
        <v>2.7071039999999999E-9</v>
      </c>
      <c r="BI401" s="272">
        <v>9.3957466999999996E-11</v>
      </c>
      <c r="BJ401" s="272">
        <v>2.1635582000000001E-10</v>
      </c>
      <c r="BK401" s="272">
        <v>9.0823190999999997E-7</v>
      </c>
      <c r="BL401" s="272">
        <v>6.0442660000000002E-6</v>
      </c>
      <c r="BM401" s="272">
        <v>2.3868150999999999E-7</v>
      </c>
      <c r="BN401" s="273">
        <v>1.8486735000000001E-2</v>
      </c>
      <c r="BO401" s="273">
        <v>386.28107</v>
      </c>
      <c r="BP401" s="272">
        <v>5.7825067999999997E-10</v>
      </c>
      <c r="BQ401" s="272">
        <v>3.5163892000000001E-12</v>
      </c>
      <c r="BR401" s="272">
        <v>1.5732585999999999E-16</v>
      </c>
      <c r="BS401"/>
      <c r="BT401" s="121">
        <v>0.14226384</v>
      </c>
      <c r="BU401" s="121">
        <v>4.2266544E-3</v>
      </c>
      <c r="BV401" s="121">
        <v>8.0336134000000003E-2</v>
      </c>
      <c r="BW401" s="121">
        <v>7.3970877999999997E-4</v>
      </c>
      <c r="BX401" s="121">
        <v>3.9343364999999998E-3</v>
      </c>
      <c r="BY401" s="121">
        <v>7.4383922000000003E-4</v>
      </c>
      <c r="BZ401" s="274">
        <v>2.3082897000000001E-5</v>
      </c>
      <c r="CA401" s="121">
        <v>1.0714838000000001E-3</v>
      </c>
      <c r="CB401" s="274">
        <v>8.7372085999999998E-5</v>
      </c>
      <c r="CC401" s="121">
        <v>2.9896139E-4</v>
      </c>
      <c r="CD401" s="274">
        <v>5.9892034000000002E-5</v>
      </c>
      <c r="CE401" s="121">
        <v>1.6125104000000001E-4</v>
      </c>
      <c r="CF401" s="274">
        <v>9.1016899999999998E-7</v>
      </c>
      <c r="CG401" s="121">
        <v>2.3740393000000002E-3</v>
      </c>
      <c r="CH401" s="121">
        <v>4.8102519000000003E-2</v>
      </c>
      <c r="CI401" s="121">
        <v>1.0357688999999999E-4</v>
      </c>
      <c r="CJ401" s="274">
        <v>8.3012096999999997E-8</v>
      </c>
      <c r="CK401" s="4"/>
      <c r="CL401" s="323">
        <v>1.5100907000000001E-6</v>
      </c>
      <c r="CM401" s="323">
        <v>2868.0003999999999</v>
      </c>
      <c r="CN401" s="323">
        <v>19.532798</v>
      </c>
      <c r="CO401" s="323">
        <v>3.0505810000000002</v>
      </c>
      <c r="CP401" s="323">
        <v>0.13561482999999999</v>
      </c>
      <c r="CQ401" s="323">
        <v>2.069276E-6</v>
      </c>
      <c r="CR401" s="323">
        <v>1.6987298E-5</v>
      </c>
      <c r="CS401" s="323">
        <v>0.17061018999999999</v>
      </c>
      <c r="CT401" s="323">
        <v>80.764483999999996</v>
      </c>
      <c r="CU401" s="323">
        <v>5376.9862999999996</v>
      </c>
      <c r="CX401" s="20" t="s">
        <v>4084</v>
      </c>
      <c r="DI401"/>
      <c r="DJ401"/>
      <c r="DK401"/>
      <c r="DL401"/>
      <c r="DM401"/>
      <c r="DN401"/>
    </row>
    <row r="402" spans="1:118" ht="14.4" customHeight="1">
      <c r="A402" t="s">
        <v>1767</v>
      </c>
      <c r="B402" s="168" t="s">
        <v>1762</v>
      </c>
      <c r="C402" s="279" t="str">
        <f t="shared" si="147"/>
        <v>A.070.02.202</v>
      </c>
      <c r="D402" s="14" t="s">
        <v>1503</v>
      </c>
      <c r="E402" s="278" t="s">
        <v>1721</v>
      </c>
      <c r="F402" s="281" t="str">
        <f t="shared" si="148"/>
        <v>Gasoline E10 including combustion CO2</v>
      </c>
      <c r="G402" s="319">
        <f t="shared" si="154"/>
        <v>710.08234518255108</v>
      </c>
      <c r="H402" s="319">
        <f t="shared" si="155"/>
        <v>9.1341140229999986</v>
      </c>
      <c r="I402" s="319">
        <f t="shared" si="167"/>
        <v>36.960134490000002</v>
      </c>
      <c r="J402" s="319">
        <f t="shared" si="168"/>
        <v>292.75332666955103</v>
      </c>
      <c r="K402" s="319">
        <v>371.23477000000003</v>
      </c>
      <c r="L402" s="319">
        <v>21.200053</v>
      </c>
      <c r="M402" s="319">
        <v>9.6345998999999996</v>
      </c>
      <c r="N402" s="319">
        <v>7.5908766999999999</v>
      </c>
      <c r="O402" s="319">
        <v>1.0424395</v>
      </c>
      <c r="P402" s="319">
        <v>6.6205683000000001E-2</v>
      </c>
      <c r="Q402" s="319">
        <v>0.43459214000000002</v>
      </c>
      <c r="R402" s="319">
        <v>6.0158338999999996</v>
      </c>
      <c r="S402" s="319">
        <v>0.23627282999999999</v>
      </c>
      <c r="T402" s="319">
        <v>290.93398000000002</v>
      </c>
      <c r="U402" s="319">
        <v>1.5830141</v>
      </c>
      <c r="V402" s="319">
        <v>0.10964769000000001</v>
      </c>
      <c r="W402" s="319">
        <v>5.9739550999999999E-5</v>
      </c>
      <c r="X402" s="319">
        <v>0</v>
      </c>
      <c r="Y402" s="210"/>
      <c r="Z402" s="320">
        <f t="shared" si="149"/>
        <v>2791.2388721804514</v>
      </c>
      <c r="AA402" s="210"/>
      <c r="AB402" s="321">
        <f t="shared" si="150"/>
        <v>371.23477000000003</v>
      </c>
      <c r="AC402" s="321">
        <f t="shared" si="151"/>
        <v>45.984600823000001</v>
      </c>
      <c r="AD402" s="321">
        <f t="shared" si="169"/>
        <v>327.78452653955105</v>
      </c>
      <c r="AE402" s="321">
        <f t="shared" si="152"/>
        <v>36.960134489999994</v>
      </c>
      <c r="AF402" s="321">
        <f t="shared" si="153"/>
        <v>1.8192869300000001</v>
      </c>
      <c r="AG402"/>
      <c r="AH402" s="121">
        <v>39874.989000000001</v>
      </c>
      <c r="AI402" s="121">
        <v>38586.652000000002</v>
      </c>
      <c r="AJ402" s="121">
        <v>214.61001999999999</v>
      </c>
      <c r="AK402" s="121">
        <v>0</v>
      </c>
      <c r="AL402" s="121">
        <v>5.4673964000000002</v>
      </c>
      <c r="AM402" s="121">
        <v>1016.9690000000001</v>
      </c>
      <c r="AN402" s="121">
        <v>51.291289999999996</v>
      </c>
      <c r="AO402"/>
      <c r="AP402" s="282">
        <v>56.56203</v>
      </c>
      <c r="AQ402" s="282">
        <v>51.521182000000003</v>
      </c>
      <c r="AR402" s="282">
        <v>2.3829644000000001</v>
      </c>
      <c r="AS402" s="282">
        <v>2.6578833999999998</v>
      </c>
      <c r="AT402" s="255">
        <f t="shared" si="173"/>
        <v>3.0887998716625999E-3</v>
      </c>
      <c r="AU402" s="256">
        <f t="shared" si="174"/>
        <v>8.8127380238521277E-6</v>
      </c>
      <c r="AV402" s="256">
        <f t="shared" si="175"/>
        <v>372.25257595400001</v>
      </c>
      <c r="AW402" s="273">
        <v>2.6075294000000001E-3</v>
      </c>
      <c r="AX402" s="272">
        <v>7.8681354000000006E-6</v>
      </c>
      <c r="AY402" s="272">
        <v>2.1494185E-10</v>
      </c>
      <c r="AZ402" s="272">
        <v>1.8647500999999999E-7</v>
      </c>
      <c r="BA402" s="272">
        <v>8.1359494999999996E-9</v>
      </c>
      <c r="BB402" s="272">
        <v>1.1288056000000001E-6</v>
      </c>
      <c r="BC402" s="273">
        <v>4.7326167999999999E-4</v>
      </c>
      <c r="BD402" s="272">
        <v>1.6926177000000001E-7</v>
      </c>
      <c r="BE402" s="272">
        <v>5.4197918999999996E-7</v>
      </c>
      <c r="BF402" s="272">
        <v>2.9250943E-9</v>
      </c>
      <c r="BG402" s="272">
        <v>2.280053E-11</v>
      </c>
      <c r="BH402" s="272">
        <v>2.5786546999999998E-9</v>
      </c>
      <c r="BI402" s="272">
        <v>8.9726096999999999E-11</v>
      </c>
      <c r="BJ402" s="272">
        <v>2.0575269E-10</v>
      </c>
      <c r="BK402" s="272">
        <v>9.0943806000000003E-7</v>
      </c>
      <c r="BL402" s="272">
        <v>5.7747788000000004E-6</v>
      </c>
      <c r="BM402" s="272">
        <v>2.2731765E-7</v>
      </c>
      <c r="BN402" s="273">
        <v>1.8295954E-2</v>
      </c>
      <c r="BO402" s="273">
        <v>372.23428000000001</v>
      </c>
      <c r="BP402" s="272">
        <v>1.1582431000000001E-9</v>
      </c>
      <c r="BQ402" s="272">
        <v>7.0433700000000001E-12</v>
      </c>
      <c r="BR402" s="272">
        <v>3.1512559000000001E-16</v>
      </c>
      <c r="BS402"/>
      <c r="BT402" s="121">
        <v>0.13783808</v>
      </c>
      <c r="BU402" s="121">
        <v>4.0824509000000004E-3</v>
      </c>
      <c r="BV402" s="121">
        <v>7.7827146999999999E-2</v>
      </c>
      <c r="BW402" s="121">
        <v>7.0498206999999998E-4</v>
      </c>
      <c r="BX402" s="121">
        <v>3.8110078000000002E-3</v>
      </c>
      <c r="BY402" s="121">
        <v>7.3228430000000003E-4</v>
      </c>
      <c r="BZ402" s="274">
        <v>2.1918677000000001E-5</v>
      </c>
      <c r="CA402" s="121">
        <v>1.0572863E-3</v>
      </c>
      <c r="CB402" s="274">
        <v>8.8843364999999995E-5</v>
      </c>
      <c r="CC402" s="121">
        <v>2.8757214999999999E-4</v>
      </c>
      <c r="CD402" s="274">
        <v>5.9820893999999999E-5</v>
      </c>
      <c r="CE402" s="121">
        <v>1.5357106E-4</v>
      </c>
      <c r="CF402" s="274">
        <v>9.1646088E-7</v>
      </c>
      <c r="CG402" s="121">
        <v>2.3177883E-3</v>
      </c>
      <c r="CH402" s="121">
        <v>4.6588162000000002E-2</v>
      </c>
      <c r="CI402" s="121">
        <v>1.0416472E-4</v>
      </c>
      <c r="CJ402" s="274">
        <v>1.6627423000000001E-7</v>
      </c>
      <c r="CK402" s="4"/>
      <c r="CL402" s="323">
        <v>1.5205230000000001E-6</v>
      </c>
      <c r="CM402" s="323">
        <v>2778.1280000000002</v>
      </c>
      <c r="CN402" s="323">
        <v>19.354194</v>
      </c>
      <c r="CO402" s="323">
        <v>2.9503039000000002</v>
      </c>
      <c r="CP402" s="323">
        <v>0.13082298000000001</v>
      </c>
      <c r="CQ402" s="323">
        <v>2.0436427000000001E-6</v>
      </c>
      <c r="CR402" s="323">
        <v>1.6367141E-5</v>
      </c>
      <c r="CS402" s="323">
        <v>0.16472095</v>
      </c>
      <c r="CT402" s="323">
        <v>77.701902000000004</v>
      </c>
      <c r="CU402" s="323">
        <v>5198.6364999999996</v>
      </c>
      <c r="CX402" s="20" t="s">
        <v>4084</v>
      </c>
      <c r="DI402"/>
      <c r="DJ402"/>
      <c r="DK402"/>
      <c r="DL402"/>
      <c r="DM402"/>
      <c r="DN402"/>
    </row>
    <row r="403" spans="1:118" ht="14.4" customHeight="1">
      <c r="A403" t="s">
        <v>1768</v>
      </c>
      <c r="B403" s="168" t="s">
        <v>1762</v>
      </c>
      <c r="C403" s="279" t="str">
        <f t="shared" si="147"/>
        <v>A.070.02.203</v>
      </c>
      <c r="D403" s="14" t="s">
        <v>1503</v>
      </c>
      <c r="E403" s="278" t="s">
        <v>1721</v>
      </c>
      <c r="F403" s="281" t="str">
        <f t="shared" si="148"/>
        <v>Gasoline E85 including combustion CO2</v>
      </c>
      <c r="G403" s="319">
        <f t="shared" si="154"/>
        <v>272.11940526642002</v>
      </c>
      <c r="H403" s="319">
        <f t="shared" si="155"/>
        <v>7.161447731</v>
      </c>
      <c r="I403" s="319">
        <f t="shared" si="167"/>
        <v>16.307103129000001</v>
      </c>
      <c r="J403" s="319">
        <f t="shared" si="168"/>
        <v>57.439614406419999</v>
      </c>
      <c r="K403" s="319">
        <v>191.21124</v>
      </c>
      <c r="L403" s="319">
        <v>7.6112621000000003</v>
      </c>
      <c r="M403" s="319">
        <v>7.1758623000000004</v>
      </c>
      <c r="N403" s="319">
        <v>6.0013915999999998</v>
      </c>
      <c r="O403" s="319">
        <v>0.90137062999999995</v>
      </c>
      <c r="P403" s="319">
        <v>8.4888170999999998E-2</v>
      </c>
      <c r="Q403" s="319">
        <v>0.17379733</v>
      </c>
      <c r="R403" s="319">
        <v>1.4915096000000001</v>
      </c>
      <c r="S403" s="319">
        <v>0.33624482999999999</v>
      </c>
      <c r="T403" s="319">
        <v>52.411665999999997</v>
      </c>
      <c r="U403" s="319">
        <v>4.6911725999999998</v>
      </c>
      <c r="V403" s="319">
        <v>2.8469128999999999E-2</v>
      </c>
      <c r="W403" s="319">
        <v>5.3097642000000001E-4</v>
      </c>
      <c r="X403" s="319">
        <v>0</v>
      </c>
      <c r="Y403" s="210"/>
      <c r="Z403" s="320">
        <f t="shared" si="149"/>
        <v>1437.6784962406014</v>
      </c>
      <c r="AA403" s="210"/>
      <c r="AB403" s="321">
        <f t="shared" si="150"/>
        <v>191.21124</v>
      </c>
      <c r="AC403" s="321">
        <f t="shared" si="151"/>
        <v>23.440081730999999</v>
      </c>
      <c r="AD403" s="321">
        <f t="shared" si="169"/>
        <v>68.690830976420003</v>
      </c>
      <c r="AE403" s="321">
        <f t="shared" si="152"/>
        <v>16.307103129000001</v>
      </c>
      <c r="AF403" s="321">
        <f t="shared" si="153"/>
        <v>5.0274174299999999</v>
      </c>
      <c r="AG403"/>
      <c r="AH403" s="121">
        <v>20830.566999999999</v>
      </c>
      <c r="AI403" s="121">
        <v>19615.467000000001</v>
      </c>
      <c r="AJ403" s="121">
        <v>635.94403</v>
      </c>
      <c r="AK403" s="121">
        <v>0</v>
      </c>
      <c r="AL403" s="121">
        <v>48.595252000000002</v>
      </c>
      <c r="AM403" s="121">
        <v>390.38558999999998</v>
      </c>
      <c r="AN403" s="121">
        <v>140.17532</v>
      </c>
      <c r="AO403"/>
      <c r="AP403" s="282">
        <v>28.519335999999999</v>
      </c>
      <c r="AQ403" s="282">
        <v>26.164072999999998</v>
      </c>
      <c r="AR403" s="282">
        <v>1.214288</v>
      </c>
      <c r="AS403" s="282">
        <v>1.1409750000000001</v>
      </c>
      <c r="AT403" s="255">
        <f t="shared" si="173"/>
        <v>1.5685895170918997E-3</v>
      </c>
      <c r="AU403" s="256">
        <f t="shared" si="174"/>
        <v>4.4907100521552947E-6</v>
      </c>
      <c r="AV403" s="256">
        <f t="shared" si="175"/>
        <v>159.80041242099998</v>
      </c>
      <c r="AW403" s="273">
        <v>1.3487639999999999E-3</v>
      </c>
      <c r="AX403" s="272">
        <v>4.0700790000000003E-6</v>
      </c>
      <c r="AY403" s="272">
        <v>1.1117701E-10</v>
      </c>
      <c r="AZ403" s="272">
        <v>8.4531280000000001E-8</v>
      </c>
      <c r="BA403" s="272">
        <v>8.0174689000000005E-9</v>
      </c>
      <c r="BB403" s="272">
        <v>8.9239394999999999E-7</v>
      </c>
      <c r="BC403" s="273">
        <v>2.1621303E-4</v>
      </c>
      <c r="BD403" s="272">
        <v>1.2994428E-7</v>
      </c>
      <c r="BE403" s="272">
        <v>2.3540964000000001E-7</v>
      </c>
      <c r="BF403" s="272">
        <v>5.9365082000000005E-10</v>
      </c>
      <c r="BG403" s="272">
        <v>4.6811094000000001E-12</v>
      </c>
      <c r="BH403" s="272">
        <v>6.1774140000000001E-10</v>
      </c>
      <c r="BI403" s="272">
        <v>2.5235147999999999E-11</v>
      </c>
      <c r="BJ403" s="272">
        <v>4.3728063E-11</v>
      </c>
      <c r="BK403" s="272">
        <v>9.4843561E-7</v>
      </c>
      <c r="BL403" s="272">
        <v>1.6688140999999999E-6</v>
      </c>
      <c r="BM403" s="272">
        <v>5.3818313000000003E-8</v>
      </c>
      <c r="BN403" s="273">
        <v>1.5702421000000001E-2</v>
      </c>
      <c r="BO403" s="273">
        <v>159.78470999999999</v>
      </c>
      <c r="BP403" s="272">
        <v>1.0294683E-8</v>
      </c>
      <c r="BQ403" s="272">
        <v>6.2602803999999999E-11</v>
      </c>
      <c r="BR403" s="272">
        <v>2.8008958000000002E-15</v>
      </c>
      <c r="BS403"/>
      <c r="BT403" s="121">
        <v>7.1310325999999993E-2</v>
      </c>
      <c r="BU403" s="121">
        <v>1.9072141E-3</v>
      </c>
      <c r="BV403" s="121">
        <v>4.0086292000000003E-2</v>
      </c>
      <c r="BW403" s="121">
        <v>1.7501478E-4</v>
      </c>
      <c r="BX403" s="121">
        <v>1.9577025000000001E-3</v>
      </c>
      <c r="BY403" s="121">
        <v>5.6691680000000005E-4</v>
      </c>
      <c r="BZ403" s="274">
        <v>4.1135845E-6</v>
      </c>
      <c r="CA403" s="121">
        <v>8.5757244999999996E-4</v>
      </c>
      <c r="CB403" s="121">
        <v>1.1391395E-4</v>
      </c>
      <c r="CC403" s="121">
        <v>1.1500271E-4</v>
      </c>
      <c r="CD403" s="274">
        <v>6.0022273000000002E-5</v>
      </c>
      <c r="CE403" s="274">
        <v>3.6314737999999997E-5</v>
      </c>
      <c r="CF403" s="274">
        <v>1.0355033E-6</v>
      </c>
      <c r="CG403" s="121">
        <v>1.4852614E-3</v>
      </c>
      <c r="CH403" s="121">
        <v>2.3826775000000001E-2</v>
      </c>
      <c r="CI403" s="121">
        <v>1.1569529E-4</v>
      </c>
      <c r="CJ403" s="274">
        <v>1.4778768E-6</v>
      </c>
      <c r="CK403" s="4"/>
      <c r="CL403" s="323">
        <v>1.7179227000000001E-6</v>
      </c>
      <c r="CM403" s="323">
        <v>1426.0283999999999</v>
      </c>
      <c r="CN403" s="323">
        <v>16.975266999999999</v>
      </c>
      <c r="CO403" s="323">
        <v>1.440132</v>
      </c>
      <c r="CP403" s="323">
        <v>5.8433776999999999E-2</v>
      </c>
      <c r="CQ403" s="323">
        <v>1.6860345E-6</v>
      </c>
      <c r="CR403" s="323">
        <v>6.9861491999999997E-6</v>
      </c>
      <c r="CS403" s="323">
        <v>7.5840406999999999E-2</v>
      </c>
      <c r="CT403" s="323">
        <v>31.305951</v>
      </c>
      <c r="CU403" s="323">
        <v>2511.6152000000002</v>
      </c>
      <c r="CX403" s="20" t="s">
        <v>4084</v>
      </c>
      <c r="DI403"/>
      <c r="DJ403"/>
      <c r="DK403"/>
      <c r="DL403"/>
      <c r="DM403"/>
      <c r="DN403"/>
    </row>
    <row r="404" spans="1:118" ht="14.4" customHeight="1">
      <c r="A404" t="s">
        <v>1769</v>
      </c>
      <c r="B404" s="168" t="s">
        <v>1762</v>
      </c>
      <c r="C404" s="279" t="str">
        <f t="shared" si="147"/>
        <v>A.070.02.301</v>
      </c>
      <c r="D404" s="14" t="s">
        <v>1503</v>
      </c>
      <c r="E404" s="278" t="s">
        <v>1510</v>
      </c>
      <c r="F404" s="281" t="str">
        <f t="shared" si="148"/>
        <v>CNG including combustion CO2</v>
      </c>
      <c r="G404" s="319">
        <f t="shared" si="154"/>
        <v>1.0151341514359999</v>
      </c>
      <c r="H404" s="319">
        <f t="shared" si="155"/>
        <v>2.27538324E-2</v>
      </c>
      <c r="I404" s="319">
        <f t="shared" si="167"/>
        <v>3.7911392955999997E-2</v>
      </c>
      <c r="J404" s="319">
        <f t="shared" si="168"/>
        <v>0.43434406607999998</v>
      </c>
      <c r="K404" s="319">
        <v>0.52012486000000002</v>
      </c>
      <c r="L404" s="319">
        <v>1.3600173E-2</v>
      </c>
      <c r="M404" s="319">
        <v>2.2283171000000001E-2</v>
      </c>
      <c r="N404" s="319">
        <v>1.9150082999999998E-2</v>
      </c>
      <c r="O404" s="319">
        <v>2.9465851999999999E-3</v>
      </c>
      <c r="P404" s="319">
        <v>3.5099706E-4</v>
      </c>
      <c r="Q404" s="319">
        <v>3.0616714000000002E-4</v>
      </c>
      <c r="R404" s="319">
        <v>2.0127750000000001E-3</v>
      </c>
      <c r="S404" s="319">
        <v>7.2215097999999995E-4</v>
      </c>
      <c r="T404" s="319">
        <v>0.42899999999999999</v>
      </c>
      <c r="U404" s="319">
        <v>4.6219151000000003E-3</v>
      </c>
      <c r="V404" s="319">
        <v>1.5273955999999999E-5</v>
      </c>
      <c r="W404" s="319">
        <v>0</v>
      </c>
      <c r="X404" s="319">
        <v>0</v>
      </c>
      <c r="Y404" s="210"/>
      <c r="Z404" s="320">
        <f t="shared" si="149"/>
        <v>3.9107132330827068</v>
      </c>
      <c r="AA404" s="210"/>
      <c r="AB404" s="321">
        <f t="shared" si="150"/>
        <v>0.52012486000000002</v>
      </c>
      <c r="AC404" s="321">
        <f t="shared" si="151"/>
        <v>6.0649951399999992E-2</v>
      </c>
      <c r="AD404" s="321">
        <f t="shared" si="169"/>
        <v>0.466896119</v>
      </c>
      <c r="AE404" s="321">
        <f t="shared" si="152"/>
        <v>3.7911392956000003E-2</v>
      </c>
      <c r="AF404" s="321">
        <f t="shared" si="153"/>
        <v>5.3440660800000003E-3</v>
      </c>
      <c r="AG404"/>
      <c r="AH404" s="121">
        <v>55.228022000000003</v>
      </c>
      <c r="AI404" s="121">
        <v>54.326796000000002</v>
      </c>
      <c r="AJ404" s="121">
        <v>0.62661538000000006</v>
      </c>
      <c r="AK404" s="121">
        <v>0</v>
      </c>
      <c r="AL404" s="121">
        <v>0</v>
      </c>
      <c r="AM404" s="121">
        <v>0.15349757999999999</v>
      </c>
      <c r="AN404" s="121">
        <v>0.12111354000000001</v>
      </c>
      <c r="AO404"/>
      <c r="AP404" s="282">
        <v>7.6284176999999995E-2</v>
      </c>
      <c r="AQ404" s="282">
        <v>6.9993267999999997E-2</v>
      </c>
      <c r="AR404" s="282">
        <v>3.2655944999999999E-3</v>
      </c>
      <c r="AS404" s="282">
        <v>3.0253153999999999E-3</v>
      </c>
      <c r="AT404" s="255">
        <f t="shared" si="173"/>
        <v>4.1962390574900004E-6</v>
      </c>
      <c r="AU404" s="256">
        <f t="shared" si="174"/>
        <v>1.2076902997696699E-8</v>
      </c>
      <c r="AV404" s="256">
        <f t="shared" si="175"/>
        <v>0.423713642818</v>
      </c>
      <c r="AW404" s="272">
        <v>3.6850951000000001E-6</v>
      </c>
      <c r="AX404" s="272">
        <v>1.1120899E-8</v>
      </c>
      <c r="AY404" s="272">
        <v>3.0374856999999999E-13</v>
      </c>
      <c r="AZ404" s="272">
        <v>2.4624347000000002E-10</v>
      </c>
      <c r="BA404" s="272">
        <v>3.1988219999999998E-11</v>
      </c>
      <c r="BB404" s="272">
        <v>2.8475417E-9</v>
      </c>
      <c r="BC404" s="272">
        <v>5.0272930999999999E-7</v>
      </c>
      <c r="BD404" s="272">
        <v>4.1227405000000001E-10</v>
      </c>
      <c r="BE404" s="272">
        <v>5.2326348E-10</v>
      </c>
      <c r="BF404" s="272">
        <v>3.5909141000000002E-13</v>
      </c>
      <c r="BG404" s="272">
        <v>1.8419647E-15</v>
      </c>
      <c r="BH404" s="272">
        <v>7.6095193000000005E-13</v>
      </c>
      <c r="BI404" s="272">
        <v>4.3963884999999998E-14</v>
      </c>
      <c r="BJ404" s="272">
        <v>3.3227937E-14</v>
      </c>
      <c r="BK404" s="272">
        <v>3.8230950000000002E-9</v>
      </c>
      <c r="BL404" s="272">
        <v>1.4657791E-9</v>
      </c>
      <c r="BM404" s="272">
        <v>1.8963642000000001E-11</v>
      </c>
      <c r="BN404" s="272">
        <v>3.3982817999999999E-5</v>
      </c>
      <c r="BO404" s="273">
        <v>0.42367966000000001</v>
      </c>
      <c r="BP404" s="273">
        <v>0</v>
      </c>
      <c r="BQ404" s="273">
        <v>0</v>
      </c>
      <c r="BR404" s="273">
        <v>0</v>
      </c>
      <c r="BS404"/>
      <c r="BT404" s="121">
        <v>1.9244473000000001E-4</v>
      </c>
      <c r="BU404" s="274">
        <v>4.5185454000000004E-6</v>
      </c>
      <c r="BV404" s="121">
        <v>1.0904106000000001E-4</v>
      </c>
      <c r="BW404" s="274">
        <v>2.3698179E-7</v>
      </c>
      <c r="BX404" s="274">
        <v>5.0322272000000003E-6</v>
      </c>
      <c r="BY404" s="274">
        <v>1.7861689999999999E-6</v>
      </c>
      <c r="BZ404" s="274">
        <v>4.6065926E-10</v>
      </c>
      <c r="CA404" s="274">
        <v>2.7352956E-6</v>
      </c>
      <c r="CB404" s="274">
        <v>4.7101335000000001E-7</v>
      </c>
      <c r="CC404" s="274">
        <v>2.0259258E-7</v>
      </c>
      <c r="CD404" s="274">
        <v>2.4043165999999998E-7</v>
      </c>
      <c r="CE404" s="274">
        <v>1.3786113E-8</v>
      </c>
      <c r="CF404" s="274">
        <v>4.2440739000000002E-9</v>
      </c>
      <c r="CG404" s="274">
        <v>4.4985030000000001E-6</v>
      </c>
      <c r="CH404" s="274">
        <v>6.3495193999999998E-5</v>
      </c>
      <c r="CI404" s="274">
        <v>1.6822108000000001E-7</v>
      </c>
      <c r="CJ404" s="121">
        <v>0</v>
      </c>
      <c r="CK404"/>
      <c r="CL404" s="322">
        <v>7.0415744000000003E-9</v>
      </c>
      <c r="CM404" s="322">
        <v>3.8654633999999999</v>
      </c>
      <c r="CN404" s="322">
        <v>5.1854085000000001E-2</v>
      </c>
      <c r="CO404" s="322">
        <v>3.5389978000000002E-3</v>
      </c>
      <c r="CP404" s="322">
        <v>1.4283534999999999E-4</v>
      </c>
      <c r="CQ404" s="322">
        <v>6.2836891000000004E-9</v>
      </c>
      <c r="CR404" s="322">
        <v>8.0526798999999999E-9</v>
      </c>
      <c r="CS404" s="322">
        <v>1.7931418000000001E-4</v>
      </c>
      <c r="CT404" s="322">
        <v>7.8181087999999996E-2</v>
      </c>
      <c r="CU404" s="322">
        <v>7.2540751999999999</v>
      </c>
      <c r="CX404" s="20" t="s">
        <v>4085</v>
      </c>
      <c r="DI404"/>
      <c r="DJ404"/>
      <c r="DK404"/>
      <c r="DL404"/>
      <c r="DM404"/>
      <c r="DN404"/>
    </row>
    <row r="405" spans="1:118" ht="14.4" customHeight="1">
      <c r="A405" t="s">
        <v>1770</v>
      </c>
      <c r="B405" s="168" t="s">
        <v>1762</v>
      </c>
      <c r="C405" s="279" t="str">
        <f t="shared" si="147"/>
        <v>A.070.02.302</v>
      </c>
      <c r="D405" s="14" t="s">
        <v>1503</v>
      </c>
      <c r="E405" s="278" t="s">
        <v>1510</v>
      </c>
      <c r="F405" s="281" t="str">
        <f t="shared" si="148"/>
        <v>LNG including combustion CO2</v>
      </c>
      <c r="G405" s="319">
        <f t="shared" si="154"/>
        <v>1.0151341514359999</v>
      </c>
      <c r="H405" s="319">
        <f t="shared" si="155"/>
        <v>2.27538324E-2</v>
      </c>
      <c r="I405" s="319">
        <f t="shared" si="167"/>
        <v>3.7911392955999997E-2</v>
      </c>
      <c r="J405" s="319">
        <f t="shared" si="168"/>
        <v>0.43434406607999998</v>
      </c>
      <c r="K405" s="319">
        <v>0.52012486000000002</v>
      </c>
      <c r="L405" s="319">
        <v>1.3600173E-2</v>
      </c>
      <c r="M405" s="319">
        <v>2.2283171000000001E-2</v>
      </c>
      <c r="N405" s="319">
        <v>1.9150082999999998E-2</v>
      </c>
      <c r="O405" s="319">
        <v>2.9465851999999999E-3</v>
      </c>
      <c r="P405" s="319">
        <v>3.5099706E-4</v>
      </c>
      <c r="Q405" s="319">
        <v>3.0616714000000002E-4</v>
      </c>
      <c r="R405" s="319">
        <v>2.0127750000000001E-3</v>
      </c>
      <c r="S405" s="319">
        <v>7.2215097999999995E-4</v>
      </c>
      <c r="T405" s="319">
        <v>0.42899999999999999</v>
      </c>
      <c r="U405" s="319">
        <v>4.6219151000000003E-3</v>
      </c>
      <c r="V405" s="319">
        <v>1.5273955999999999E-5</v>
      </c>
      <c r="W405" s="319">
        <v>0</v>
      </c>
      <c r="X405" s="319">
        <v>0</v>
      </c>
      <c r="Y405" s="210"/>
      <c r="Z405" s="320">
        <f t="shared" si="149"/>
        <v>3.9107132330827068</v>
      </c>
      <c r="AA405" s="210"/>
      <c r="AB405" s="321">
        <f t="shared" si="150"/>
        <v>0.52012486000000002</v>
      </c>
      <c r="AC405" s="321">
        <f t="shared" si="151"/>
        <v>6.0649951399999992E-2</v>
      </c>
      <c r="AD405" s="321">
        <f t="shared" si="169"/>
        <v>0.466896119</v>
      </c>
      <c r="AE405" s="321">
        <f t="shared" si="152"/>
        <v>3.7911392956000003E-2</v>
      </c>
      <c r="AF405" s="321">
        <f t="shared" si="153"/>
        <v>5.3440660800000003E-3</v>
      </c>
      <c r="AG405"/>
      <c r="AH405" s="121">
        <v>55.228022000000003</v>
      </c>
      <c r="AI405" s="121">
        <v>54.326796000000002</v>
      </c>
      <c r="AJ405" s="121">
        <v>0.62661538000000006</v>
      </c>
      <c r="AK405" s="121">
        <v>0</v>
      </c>
      <c r="AL405" s="121">
        <v>0</v>
      </c>
      <c r="AM405" s="121">
        <v>0.15349757999999999</v>
      </c>
      <c r="AN405" s="121">
        <v>0.12111354000000001</v>
      </c>
      <c r="AO405"/>
      <c r="AP405" s="282">
        <v>7.6284176999999995E-2</v>
      </c>
      <c r="AQ405" s="282">
        <v>6.9993267999999997E-2</v>
      </c>
      <c r="AR405" s="282">
        <v>3.2655944999999999E-3</v>
      </c>
      <c r="AS405" s="282">
        <v>3.0253153999999999E-3</v>
      </c>
      <c r="AT405" s="255">
        <f t="shared" si="173"/>
        <v>4.1962390574900004E-6</v>
      </c>
      <c r="AU405" s="256">
        <f t="shared" si="174"/>
        <v>1.2076902997696699E-8</v>
      </c>
      <c r="AV405" s="256">
        <f t="shared" si="175"/>
        <v>0.423713642818</v>
      </c>
      <c r="AW405" s="272">
        <v>3.6850951000000001E-6</v>
      </c>
      <c r="AX405" s="272">
        <v>1.1120899E-8</v>
      </c>
      <c r="AY405" s="272">
        <v>3.0374856999999999E-13</v>
      </c>
      <c r="AZ405" s="272">
        <v>2.4624347000000002E-10</v>
      </c>
      <c r="BA405" s="272">
        <v>3.1988219999999998E-11</v>
      </c>
      <c r="BB405" s="272">
        <v>2.8475417E-9</v>
      </c>
      <c r="BC405" s="272">
        <v>5.0272930999999999E-7</v>
      </c>
      <c r="BD405" s="272">
        <v>4.1227405000000001E-10</v>
      </c>
      <c r="BE405" s="272">
        <v>5.2326348E-10</v>
      </c>
      <c r="BF405" s="272">
        <v>3.5909141000000002E-13</v>
      </c>
      <c r="BG405" s="272">
        <v>1.8419647E-15</v>
      </c>
      <c r="BH405" s="272">
        <v>7.6095193000000005E-13</v>
      </c>
      <c r="BI405" s="272">
        <v>4.3963884999999998E-14</v>
      </c>
      <c r="BJ405" s="272">
        <v>3.3227937E-14</v>
      </c>
      <c r="BK405" s="272">
        <v>3.8230950000000002E-9</v>
      </c>
      <c r="BL405" s="272">
        <v>1.4657791E-9</v>
      </c>
      <c r="BM405" s="272">
        <v>1.8963642000000001E-11</v>
      </c>
      <c r="BN405" s="272">
        <v>3.3982817999999999E-5</v>
      </c>
      <c r="BO405" s="273">
        <v>0.42367966000000001</v>
      </c>
      <c r="BP405" s="273">
        <v>0</v>
      </c>
      <c r="BQ405" s="273">
        <v>0</v>
      </c>
      <c r="BR405" s="273">
        <v>0</v>
      </c>
      <c r="BS405"/>
      <c r="BT405" s="121">
        <v>1.9244473000000001E-4</v>
      </c>
      <c r="BU405" s="274">
        <v>4.5185454000000004E-6</v>
      </c>
      <c r="BV405" s="121">
        <v>1.0904106000000001E-4</v>
      </c>
      <c r="BW405" s="274">
        <v>2.3698179E-7</v>
      </c>
      <c r="BX405" s="274">
        <v>5.0322272000000003E-6</v>
      </c>
      <c r="BY405" s="274">
        <v>1.7861689999999999E-6</v>
      </c>
      <c r="BZ405" s="274">
        <v>4.6065926E-10</v>
      </c>
      <c r="CA405" s="274">
        <v>2.7352956E-6</v>
      </c>
      <c r="CB405" s="274">
        <v>4.7101335000000001E-7</v>
      </c>
      <c r="CC405" s="274">
        <v>2.0259258E-7</v>
      </c>
      <c r="CD405" s="274">
        <v>2.4043165999999998E-7</v>
      </c>
      <c r="CE405" s="274">
        <v>1.3786113E-8</v>
      </c>
      <c r="CF405" s="274">
        <v>4.2440739000000002E-9</v>
      </c>
      <c r="CG405" s="274">
        <v>4.4985030000000001E-6</v>
      </c>
      <c r="CH405" s="274">
        <v>6.3495193999999998E-5</v>
      </c>
      <c r="CI405" s="274">
        <v>1.6822108000000001E-7</v>
      </c>
      <c r="CJ405" s="121">
        <v>0</v>
      </c>
      <c r="CK405"/>
      <c r="CL405" s="322">
        <v>7.0415744000000003E-9</v>
      </c>
      <c r="CM405" s="322">
        <v>3.8654633999999999</v>
      </c>
      <c r="CN405" s="322">
        <v>5.1854085000000001E-2</v>
      </c>
      <c r="CO405" s="322">
        <v>3.5389978000000002E-3</v>
      </c>
      <c r="CP405" s="322">
        <v>1.4283534999999999E-4</v>
      </c>
      <c r="CQ405" s="322">
        <v>6.2836891000000004E-9</v>
      </c>
      <c r="CR405" s="322">
        <v>8.0526798999999999E-9</v>
      </c>
      <c r="CS405" s="322">
        <v>1.7931418000000001E-4</v>
      </c>
      <c r="CT405" s="322">
        <v>7.8181087999999996E-2</v>
      </c>
      <c r="CU405" s="322">
        <v>7.2540751999999999</v>
      </c>
      <c r="CX405" s="20" t="s">
        <v>4085</v>
      </c>
      <c r="DI405"/>
      <c r="DJ405"/>
      <c r="DK405"/>
      <c r="DL405"/>
      <c r="DM405"/>
      <c r="DN405"/>
    </row>
    <row r="406" spans="1:118" ht="14.4" customHeight="1">
      <c r="A406" t="s">
        <v>1771</v>
      </c>
      <c r="B406" s="168" t="s">
        <v>1762</v>
      </c>
      <c r="C406" s="279" t="str">
        <f t="shared" si="147"/>
        <v>A.070.02.303</v>
      </c>
      <c r="D406" s="14" t="s">
        <v>1503</v>
      </c>
      <c r="E406" s="278" t="s">
        <v>1721</v>
      </c>
      <c r="F406" s="281" t="str">
        <f t="shared" si="148"/>
        <v>LPG including combustion CO2</v>
      </c>
      <c r="G406" s="319">
        <f t="shared" si="154"/>
        <v>480.67295923407505</v>
      </c>
      <c r="H406" s="319">
        <f t="shared" si="155"/>
        <v>11.782761211675</v>
      </c>
      <c r="I406" s="319">
        <f t="shared" si="167"/>
        <v>21.114419720000001</v>
      </c>
      <c r="J406" s="319">
        <f t="shared" si="168"/>
        <v>219.76924830240003</v>
      </c>
      <c r="K406" s="319">
        <v>228.00653</v>
      </c>
      <c r="L406" s="319">
        <v>8.2878316000000005</v>
      </c>
      <c r="M406" s="319">
        <v>12.682603</v>
      </c>
      <c r="N406" s="319">
        <v>10.654629</v>
      </c>
      <c r="O406" s="319">
        <v>1.1165617999999999</v>
      </c>
      <c r="P406" s="319">
        <v>3.1932674999999998E-5</v>
      </c>
      <c r="Q406" s="319">
        <v>1.1538479000000001E-2</v>
      </c>
      <c r="R406" s="319">
        <v>0.14398511999999999</v>
      </c>
      <c r="S406" s="319">
        <v>4.6444211999999999E-2</v>
      </c>
      <c r="T406" s="319">
        <v>218.87755000000001</v>
      </c>
      <c r="U406" s="319">
        <v>0.83882807000000004</v>
      </c>
      <c r="V406" s="319">
        <v>0</v>
      </c>
      <c r="W406" s="319">
        <v>6.4260204000000003E-3</v>
      </c>
      <c r="X406" s="319">
        <v>0</v>
      </c>
      <c r="Y406" s="210"/>
      <c r="Z406" s="320">
        <f t="shared" si="149"/>
        <v>1714.334812030075</v>
      </c>
      <c r="AA406" s="210"/>
      <c r="AB406" s="321">
        <f t="shared" si="150"/>
        <v>228.00653</v>
      </c>
      <c r="AC406" s="321">
        <f t="shared" si="151"/>
        <v>32.89718093167501</v>
      </c>
      <c r="AD406" s="321">
        <f t="shared" si="169"/>
        <v>239.99839574040001</v>
      </c>
      <c r="AE406" s="321">
        <f t="shared" si="152"/>
        <v>21.114419720000001</v>
      </c>
      <c r="AF406" s="321">
        <f t="shared" si="153"/>
        <v>0.88527228200000008</v>
      </c>
      <c r="AG406"/>
      <c r="AH406" s="121">
        <v>25640.949000000001</v>
      </c>
      <c r="AI406" s="121">
        <v>25513.804</v>
      </c>
      <c r="AJ406" s="121">
        <v>113.72398</v>
      </c>
      <c r="AK406" s="121">
        <v>0</v>
      </c>
      <c r="AL406" s="121">
        <v>10.058598</v>
      </c>
      <c r="AM406" s="121">
        <v>0.40261141</v>
      </c>
      <c r="AN406" s="121">
        <v>2.9602181999999999</v>
      </c>
      <c r="AO406"/>
      <c r="AP406" s="282">
        <v>34.421259999999997</v>
      </c>
      <c r="AQ406" s="282">
        <v>31.171485000000001</v>
      </c>
      <c r="AR406" s="282">
        <v>1.4515061</v>
      </c>
      <c r="AS406" s="282">
        <v>1.7982689999999999</v>
      </c>
      <c r="AT406" s="255">
        <f t="shared" si="173"/>
        <v>1.8687940595185919E-3</v>
      </c>
      <c r="AU406" s="256">
        <f t="shared" si="174"/>
        <v>5.3679960886607174E-6</v>
      </c>
      <c r="AV406" s="256">
        <f t="shared" si="175"/>
        <v>251.85840486910001</v>
      </c>
      <c r="AW406" s="273">
        <v>1.5961585E-3</v>
      </c>
      <c r="AX406" s="272">
        <v>4.8162005000000003E-6</v>
      </c>
      <c r="AY406" s="272">
        <v>1.3157682E-10</v>
      </c>
      <c r="AZ406" s="272">
        <v>9.0284593000000001E-16</v>
      </c>
      <c r="BA406" s="273">
        <v>0</v>
      </c>
      <c r="BB406" s="272">
        <v>1.5842666999999999E-6</v>
      </c>
      <c r="BC406" s="273">
        <v>2.7098877999999997E-4</v>
      </c>
      <c r="BD406" s="272">
        <v>2.2458291999999999E-7</v>
      </c>
      <c r="BE406" s="272">
        <v>3.0815969000000001E-7</v>
      </c>
      <c r="BF406" s="272">
        <v>1.2479367999999999E-10</v>
      </c>
      <c r="BG406" s="272">
        <v>2.1483450000000002E-12</v>
      </c>
      <c r="BH406" s="272">
        <v>5.1329150999999997E-13</v>
      </c>
      <c r="BI406" s="272">
        <v>1.6466412999999999E-16</v>
      </c>
      <c r="BJ406" s="272">
        <v>8.8056388000000005E-16</v>
      </c>
      <c r="BK406" s="272">
        <v>1.0592629E-11</v>
      </c>
      <c r="BL406" s="272">
        <v>2.0630705999999999E-10</v>
      </c>
      <c r="BM406" s="272">
        <v>1.8415101999999999E-8</v>
      </c>
      <c r="BN406" s="273">
        <v>6.6486910000000004E-4</v>
      </c>
      <c r="BO406" s="273">
        <v>251.85774000000001</v>
      </c>
      <c r="BP406" s="272">
        <v>6.2295917999999998E-8</v>
      </c>
      <c r="BQ406" s="272">
        <v>3.7882653000000002E-10</v>
      </c>
      <c r="BR406" s="272">
        <v>1.694898E-14</v>
      </c>
      <c r="BS406"/>
      <c r="BT406" s="121">
        <v>8.8489438000000004E-2</v>
      </c>
      <c r="BU406" s="121">
        <v>2.6461296999999999E-3</v>
      </c>
      <c r="BV406" s="121">
        <v>4.7800203999999999E-2</v>
      </c>
      <c r="BW406" s="274">
        <v>1.6865958999999999E-5</v>
      </c>
      <c r="BX406" s="121">
        <v>2.3477022999999998E-3</v>
      </c>
      <c r="BY406" s="121">
        <v>1.0320689E-3</v>
      </c>
      <c r="BZ406" s="274">
        <v>5.1571892000000002E-9</v>
      </c>
      <c r="CA406" s="121">
        <v>1.5566769E-3</v>
      </c>
      <c r="CB406" s="274">
        <v>4.2851401000000003E-8</v>
      </c>
      <c r="CC406" s="274">
        <v>7.6350788000000001E-6</v>
      </c>
      <c r="CD406" s="121">
        <v>0</v>
      </c>
      <c r="CE406" s="274">
        <v>4.0722649000000003E-5</v>
      </c>
      <c r="CF406" s="121">
        <v>0</v>
      </c>
      <c r="CG406" s="121">
        <v>2.1259616000000002E-3</v>
      </c>
      <c r="CH406" s="121">
        <v>3.0906347000000001E-2</v>
      </c>
      <c r="CI406" s="274">
        <v>1.3243488E-7</v>
      </c>
      <c r="CJ406" s="274">
        <v>8.9430328999999992E-6</v>
      </c>
      <c r="CK406" s="4"/>
      <c r="CL406" s="323">
        <v>0</v>
      </c>
      <c r="CM406" s="323">
        <v>1709.9440999999999</v>
      </c>
      <c r="CN406" s="323">
        <v>43.190747000000002</v>
      </c>
      <c r="CO406" s="323">
        <v>2.0522035999999999</v>
      </c>
      <c r="CP406" s="323">
        <v>8.2403033000000001E-2</v>
      </c>
      <c r="CQ406" s="323">
        <v>2.2732667000000001E-10</v>
      </c>
      <c r="CR406" s="323">
        <v>2.696581E-8</v>
      </c>
      <c r="CS406" s="323">
        <v>6.3236766999999999E-2</v>
      </c>
      <c r="CT406" s="323">
        <v>5.4075469000000001E-4</v>
      </c>
      <c r="CU406" s="323">
        <v>3444.5039000000002</v>
      </c>
      <c r="CX406" s="20" t="s">
        <v>4085</v>
      </c>
      <c r="DI406"/>
      <c r="DJ406"/>
      <c r="DK406"/>
      <c r="DL406"/>
      <c r="DM406"/>
      <c r="DN406"/>
    </row>
    <row r="407" spans="1:118" ht="14.4" customHeight="1">
      <c r="A407" t="s">
        <v>1772</v>
      </c>
      <c r="B407" s="168" t="s">
        <v>1762</v>
      </c>
      <c r="C407" s="279" t="str">
        <f t="shared" si="147"/>
        <v>A.070.02.304</v>
      </c>
      <c r="D407" s="14" t="s">
        <v>1503</v>
      </c>
      <c r="E407" s="278" t="s">
        <v>1510</v>
      </c>
      <c r="F407" s="281" t="str">
        <f t="shared" si="148"/>
        <v>Brown Hydrogen including combustion CO2</v>
      </c>
      <c r="G407" s="319">
        <f t="shared" si="154"/>
        <v>1.768999667099</v>
      </c>
      <c r="H407" s="319">
        <f t="shared" si="155"/>
        <v>6.8377510500000002E-2</v>
      </c>
      <c r="I407" s="319">
        <f t="shared" si="167"/>
        <v>0.11487625050899999</v>
      </c>
      <c r="J407" s="319">
        <f t="shared" si="168"/>
        <v>2.0780906089999999E-2</v>
      </c>
      <c r="K407" s="319">
        <v>1.5649649999999999</v>
      </c>
      <c r="L407" s="319">
        <v>4.1848007E-2</v>
      </c>
      <c r="M407" s="319">
        <v>6.7001915999999995E-2</v>
      </c>
      <c r="N407" s="319">
        <v>5.7561382000000001E-2</v>
      </c>
      <c r="O407" s="319">
        <v>8.8600429000000001E-3</v>
      </c>
      <c r="P407" s="319">
        <v>1.0423304000000001E-3</v>
      </c>
      <c r="Q407" s="319">
        <v>9.137552E-4</v>
      </c>
      <c r="R407" s="319">
        <v>5.9801578999999997E-3</v>
      </c>
      <c r="S407" s="319">
        <v>2.2916091E-3</v>
      </c>
      <c r="T407" s="319">
        <v>2.2196111000000001E-4</v>
      </c>
      <c r="U407" s="319">
        <v>1.7717673999999999E-2</v>
      </c>
      <c r="V407" s="319">
        <v>4.6169608999999997E-5</v>
      </c>
      <c r="W407" s="319">
        <v>5.4966187999999996E-4</v>
      </c>
      <c r="X407" s="319">
        <v>0</v>
      </c>
      <c r="Y407" s="210"/>
      <c r="Z407" s="320">
        <f t="shared" si="149"/>
        <v>11.766654135338344</v>
      </c>
      <c r="AA407" s="210"/>
      <c r="AB407" s="321">
        <f t="shared" si="150"/>
        <v>1.5649649999999999</v>
      </c>
      <c r="AC407" s="321">
        <f t="shared" si="151"/>
        <v>0.18320759140000001</v>
      </c>
      <c r="AD407" s="321">
        <f t="shared" si="169"/>
        <v>0.11560170388999999</v>
      </c>
      <c r="AE407" s="321">
        <f t="shared" si="152"/>
        <v>0.11487625050899999</v>
      </c>
      <c r="AF407" s="321">
        <f t="shared" si="153"/>
        <v>2.0009283100000001E-2</v>
      </c>
      <c r="AG407"/>
      <c r="AH407" s="121">
        <v>166.69176999999999</v>
      </c>
      <c r="AI407" s="121">
        <v>163.09259</v>
      </c>
      <c r="AJ407" s="121">
        <v>2.4020017999999999</v>
      </c>
      <c r="AK407" s="121">
        <v>0</v>
      </c>
      <c r="AL407" s="121">
        <v>5.4856254E-2</v>
      </c>
      <c r="AM407" s="121">
        <v>0.66008148</v>
      </c>
      <c r="AN407" s="121">
        <v>0.48224763999999998</v>
      </c>
      <c r="AO407"/>
      <c r="AP407" s="282">
        <v>0.22988847000000001</v>
      </c>
      <c r="AQ407" s="282">
        <v>0.21100911999999999</v>
      </c>
      <c r="AR407" s="282">
        <v>9.8462332999999999E-3</v>
      </c>
      <c r="AS407" s="282">
        <v>9.0331188999999996E-3</v>
      </c>
      <c r="AT407" s="255">
        <f t="shared" si="173"/>
        <v>1.2650427256427001E-5</v>
      </c>
      <c r="AU407" s="256">
        <f t="shared" si="174"/>
        <v>3.6413584225898205E-8</v>
      </c>
      <c r="AV407" s="256">
        <f t="shared" si="175"/>
        <v>1.2651426838099999</v>
      </c>
      <c r="AW407" s="272">
        <v>1.1085646E-5</v>
      </c>
      <c r="AX407" s="272">
        <v>3.3454237999999999E-8</v>
      </c>
      <c r="AY407" s="272">
        <v>9.1374945999999999E-13</v>
      </c>
      <c r="AZ407" s="272">
        <v>7.3132759999999996E-10</v>
      </c>
      <c r="BA407" s="272">
        <v>9.4982126999999998E-11</v>
      </c>
      <c r="BB407" s="272">
        <v>8.5591476999999998E-9</v>
      </c>
      <c r="BC407" s="272">
        <v>1.528987E-6</v>
      </c>
      <c r="BD407" s="272">
        <v>1.2389063999999999E-9</v>
      </c>
      <c r="BE407" s="272">
        <v>1.5934902999999999E-9</v>
      </c>
      <c r="BF407" s="272">
        <v>1.0675094E-12</v>
      </c>
      <c r="BG407" s="272">
        <v>5.5123398E-15</v>
      </c>
      <c r="BH407" s="272">
        <v>2.2609213E-12</v>
      </c>
      <c r="BI407" s="272">
        <v>1.3060986000000001E-13</v>
      </c>
      <c r="BJ407" s="272">
        <v>9.8796012000000004E-14</v>
      </c>
      <c r="BK407" s="272">
        <v>1.1351997E-8</v>
      </c>
      <c r="BL407" s="272">
        <v>4.3996020000000002E-9</v>
      </c>
      <c r="BM407" s="272">
        <v>5.7662232E-11</v>
      </c>
      <c r="BN407" s="273">
        <v>1.0418381E-4</v>
      </c>
      <c r="BO407" s="273">
        <v>1.2650385</v>
      </c>
      <c r="BP407" s="272">
        <v>1.06572E-8</v>
      </c>
      <c r="BQ407" s="272">
        <v>6.4807295999999997E-11</v>
      </c>
      <c r="BR407" s="272">
        <v>2.8995263999999999E-15</v>
      </c>
      <c r="BS407"/>
      <c r="BT407" s="121">
        <v>5.8108146000000001E-4</v>
      </c>
      <c r="BU407" s="274">
        <v>1.3725335E-5</v>
      </c>
      <c r="BV407" s="121">
        <v>3.2808554E-4</v>
      </c>
      <c r="BW407" s="274">
        <v>7.0409476000000001E-7</v>
      </c>
      <c r="BX407" s="274">
        <v>1.5244066000000001E-5</v>
      </c>
      <c r="BY407" s="274">
        <v>5.3710640999999999E-6</v>
      </c>
      <c r="BZ407" s="274">
        <v>1.3938069E-9</v>
      </c>
      <c r="CA407" s="274">
        <v>8.2244036999999998E-6</v>
      </c>
      <c r="CB407" s="274">
        <v>1.3987339999999999E-6</v>
      </c>
      <c r="CC407" s="274">
        <v>6.0463713000000001E-7</v>
      </c>
      <c r="CD407" s="274">
        <v>7.1390907999999996E-7</v>
      </c>
      <c r="CE407" s="274">
        <v>4.1817259000000003E-8</v>
      </c>
      <c r="CF407" s="274">
        <v>1.2601872E-8</v>
      </c>
      <c r="CG407" s="274">
        <v>1.350543E-5</v>
      </c>
      <c r="CH407" s="121">
        <v>1.9134887E-4</v>
      </c>
      <c r="CI407" s="274">
        <v>5.6965327999999996E-7</v>
      </c>
      <c r="CJ407" s="274">
        <v>1.5299187E-6</v>
      </c>
      <c r="CK407" s="4"/>
      <c r="CL407" s="323">
        <v>2.0908437999999998E-8</v>
      </c>
      <c r="CM407" s="323">
        <v>11.632254</v>
      </c>
      <c r="CN407" s="323">
        <v>0.15718088</v>
      </c>
      <c r="CO407" s="323">
        <v>1.0734725000000001E-2</v>
      </c>
      <c r="CP407" s="323">
        <v>4.2929808E-4</v>
      </c>
      <c r="CQ407" s="323">
        <v>1.8662451E-8</v>
      </c>
      <c r="CR407" s="323">
        <v>2.4235419E-8</v>
      </c>
      <c r="CS407" s="323">
        <v>5.4560668000000001E-4</v>
      </c>
      <c r="CT407" s="323">
        <v>0.23235601</v>
      </c>
      <c r="CU407" s="323">
        <v>21.643687</v>
      </c>
      <c r="CX407" s="20" t="s">
        <v>4085</v>
      </c>
      <c r="DI407"/>
      <c r="DJ407"/>
      <c r="DK407"/>
      <c r="DL407"/>
      <c r="DM407"/>
      <c r="DN407"/>
    </row>
    <row r="408" spans="1:118" ht="14.4" customHeight="1">
      <c r="B408" s="278" t="s">
        <v>1762</v>
      </c>
      <c r="C408" s="277" t="s">
        <v>3571</v>
      </c>
      <c r="D408" s="277" t="s">
        <v>1504</v>
      </c>
      <c r="F408"/>
      <c r="G408" s="210"/>
      <c r="H408" s="210"/>
      <c r="I408" s="210"/>
      <c r="J408" s="210"/>
      <c r="K408" s="210"/>
      <c r="L408" s="210"/>
      <c r="M408" s="210"/>
      <c r="N408" s="210"/>
      <c r="O408" s="210"/>
      <c r="P408" s="210"/>
      <c r="Q408" s="210"/>
      <c r="R408" s="210"/>
      <c r="S408" s="210"/>
      <c r="T408" s="210"/>
      <c r="U408" s="210"/>
      <c r="V408" s="210"/>
      <c r="W408" s="210"/>
      <c r="X408" s="210"/>
      <c r="Y408" s="210"/>
      <c r="Z408" s="210"/>
      <c r="AA408" s="210"/>
      <c r="AB408" s="210"/>
      <c r="AC408" s="210"/>
      <c r="AD408" s="210"/>
      <c r="AE408" s="210"/>
      <c r="AF408" s="210"/>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s="183"/>
      <c r="CW408" s="4"/>
      <c r="DI408"/>
      <c r="DJ408"/>
      <c r="DK408"/>
      <c r="DL408"/>
      <c r="DM408"/>
      <c r="DN408"/>
    </row>
    <row r="409" spans="1:118" ht="14.4" customHeight="1">
      <c r="A409" t="s">
        <v>1773</v>
      </c>
      <c r="B409" s="168" t="s">
        <v>1762</v>
      </c>
      <c r="C409" s="279" t="str">
        <f t="shared" si="147"/>
        <v>A.070.03.101</v>
      </c>
      <c r="D409" s="14" t="s">
        <v>1504</v>
      </c>
      <c r="E409" s="278" t="s">
        <v>2841</v>
      </c>
      <c r="F409" s="281" t="str">
        <f t="shared" si="148"/>
        <v xml:space="preserve"> Gasoline E10, lease segment A (5.14 l/100km), including combustion CO2</v>
      </c>
      <c r="G409" s="319">
        <f t="shared" si="154"/>
        <v>3.64982327602129E-5</v>
      </c>
      <c r="H409" s="319">
        <f t="shared" si="155"/>
        <v>4.6949346009999998E-7</v>
      </c>
      <c r="I409" s="319">
        <f t="shared" si="167"/>
        <v>1.8997508815E-6</v>
      </c>
      <c r="J409" s="319">
        <f t="shared" si="168"/>
        <v>1.50475214186129E-5</v>
      </c>
      <c r="K409" s="319">
        <v>1.9081467E-5</v>
      </c>
      <c r="L409" s="319">
        <v>1.0896827000000001E-6</v>
      </c>
      <c r="M409" s="319">
        <v>4.9521842999999998E-7</v>
      </c>
      <c r="N409" s="319">
        <v>3.9017105999999999E-7</v>
      </c>
      <c r="O409" s="319">
        <v>5.3581392000000001E-8</v>
      </c>
      <c r="P409" s="319">
        <v>3.4029721000000001E-9</v>
      </c>
      <c r="Q409" s="319">
        <v>2.2338035999999999E-8</v>
      </c>
      <c r="R409" s="319">
        <v>3.0921385999999997E-7</v>
      </c>
      <c r="S409" s="319">
        <v>1.2144424000000001E-8</v>
      </c>
      <c r="T409" s="319">
        <v>1.4954007E-5</v>
      </c>
      <c r="U409" s="319">
        <v>8.1366924000000006E-8</v>
      </c>
      <c r="V409" s="319">
        <v>5.6358915000000001E-9</v>
      </c>
      <c r="W409" s="319">
        <v>3.0706129E-12</v>
      </c>
      <c r="X409" s="319">
        <v>0</v>
      </c>
      <c r="Y409" s="210"/>
      <c r="Z409" s="320">
        <f t="shared" si="149"/>
        <v>1.4346967669172931E-4</v>
      </c>
      <c r="AA409" s="210"/>
      <c r="AB409" s="321">
        <f t="shared" si="150"/>
        <v>1.9081467E-5</v>
      </c>
      <c r="AC409" s="321">
        <f t="shared" si="151"/>
        <v>2.3636084500999999E-6</v>
      </c>
      <c r="AD409" s="321">
        <f t="shared" si="169"/>
        <v>1.6848125060612902E-5</v>
      </c>
      <c r="AE409" s="321">
        <f t="shared" si="152"/>
        <v>1.8997508815E-6</v>
      </c>
      <c r="AF409" s="321">
        <f t="shared" si="153"/>
        <v>9.3511348000000001E-8</v>
      </c>
      <c r="AG409"/>
      <c r="AH409" s="121">
        <v>2.0495744999999999E-3</v>
      </c>
      <c r="AI409" s="121">
        <v>1.9833539000000001E-3</v>
      </c>
      <c r="AJ409" s="274">
        <v>1.1030955E-5</v>
      </c>
      <c r="AK409" s="121">
        <v>0</v>
      </c>
      <c r="AL409" s="274">
        <v>2.8102417E-7</v>
      </c>
      <c r="AM409" s="274">
        <v>5.2272204000000002E-5</v>
      </c>
      <c r="AN409" s="274">
        <v>2.6363723000000002E-6</v>
      </c>
      <c r="AP409" s="283">
        <v>2.9072883999999999E-6</v>
      </c>
      <c r="AQ409" s="283">
        <v>2.6481887999999999E-6</v>
      </c>
      <c r="AR409" s="283">
        <v>1.2248436999999999E-7</v>
      </c>
      <c r="AS409" s="283">
        <v>1.3661521E-7</v>
      </c>
      <c r="AT409" s="255">
        <f t="shared" ref="AT409:AT423" si="176">AW409+AZ409+BA409+BB409+BC409+BK409+BL409+BP409</f>
        <v>1.5876431189319398E-10</v>
      </c>
      <c r="AU409" s="256">
        <f t="shared" ref="AU409:AU423" si="177">AX409+AY409+BD409+BE409+BF409+BG409+BH409+BI409+BJ409+BM409+BQ409+BR409</f>
        <v>4.5297473551301755E-13</v>
      </c>
      <c r="AV409" s="256">
        <f t="shared" ref="AV409:AV423" si="178">BN409+BO409</f>
        <v>1.9133782412029999E-5</v>
      </c>
      <c r="AW409" s="272">
        <v>1.3402700999999999E-10</v>
      </c>
      <c r="AX409" s="272">
        <v>4.0442216000000002E-13</v>
      </c>
      <c r="AY409" s="272">
        <v>1.1048010999999999E-17</v>
      </c>
      <c r="AZ409" s="272">
        <v>9.5848156999999994E-15</v>
      </c>
      <c r="BA409" s="272">
        <v>4.181878E-16</v>
      </c>
      <c r="BB409" s="272">
        <v>5.8020610000000005E-14</v>
      </c>
      <c r="BC409" s="272">
        <v>2.4325650000000001E-11</v>
      </c>
      <c r="BD409" s="272">
        <v>8.7000551999999997E-15</v>
      </c>
      <c r="BE409" s="272">
        <v>2.7857730999999999E-14</v>
      </c>
      <c r="BF409" s="272">
        <v>1.5034985E-16</v>
      </c>
      <c r="BG409" s="272">
        <v>1.1719471999999999E-18</v>
      </c>
      <c r="BH409" s="272">
        <v>1.3254285000000001E-16</v>
      </c>
      <c r="BI409" s="272">
        <v>4.6119214E-18</v>
      </c>
      <c r="BJ409" s="272">
        <v>1.0575688E-17</v>
      </c>
      <c r="BK409" s="272">
        <v>4.6745115999999999E-14</v>
      </c>
      <c r="BL409" s="272">
        <v>2.9682363000000001E-13</v>
      </c>
      <c r="BM409" s="272">
        <v>1.1684127000000001E-14</v>
      </c>
      <c r="BN409" s="272">
        <v>9.4041203000000001E-10</v>
      </c>
      <c r="BO409" s="272">
        <v>1.9132841999999999E-5</v>
      </c>
      <c r="BP409" s="272">
        <v>5.9533693999999996E-17</v>
      </c>
      <c r="BQ409" s="272">
        <v>3.6202922E-19</v>
      </c>
      <c r="BR409" s="272">
        <v>1.6197454999999999E-23</v>
      </c>
      <c r="BS409"/>
      <c r="BT409" s="274">
        <v>7.0848774E-9</v>
      </c>
      <c r="BU409" s="274">
        <v>2.0983797999999999E-10</v>
      </c>
      <c r="BV409" s="274">
        <v>4.0003153999999999E-9</v>
      </c>
      <c r="BW409" s="274">
        <v>3.6236078E-11</v>
      </c>
      <c r="BX409" s="274">
        <v>1.9588579999999999E-10</v>
      </c>
      <c r="BY409" s="274">
        <v>3.7639413000000002E-11</v>
      </c>
      <c r="BZ409" s="274">
        <v>1.1266200000000001E-12</v>
      </c>
      <c r="CA409" s="274">
        <v>5.4344513999999998E-11</v>
      </c>
      <c r="CB409" s="274">
        <v>4.566549E-12</v>
      </c>
      <c r="CC409" s="274">
        <v>1.4781209E-11</v>
      </c>
      <c r="CD409" s="274">
        <v>3.074794E-12</v>
      </c>
      <c r="CE409" s="274">
        <v>7.8935527000000004E-12</v>
      </c>
      <c r="CF409" s="274">
        <v>4.7106088999999998E-14</v>
      </c>
      <c r="CG409" s="274">
        <v>1.1913431999999999E-10</v>
      </c>
      <c r="CH409" s="274">
        <v>2.3946315000000001E-9</v>
      </c>
      <c r="CI409" s="274">
        <v>5.3540665999999997E-12</v>
      </c>
      <c r="CJ409" s="274">
        <v>8.5464954000000004E-15</v>
      </c>
      <c r="CK409" s="4"/>
      <c r="CL409" s="323">
        <v>7.8154880000000005E-14</v>
      </c>
      <c r="CM409" s="323">
        <v>1.4279578E-4</v>
      </c>
      <c r="CN409" s="323">
        <v>9.9480557000000008E-7</v>
      </c>
      <c r="CO409" s="323">
        <v>1.5164562E-7</v>
      </c>
      <c r="CP409" s="323">
        <v>6.7243012999999996E-9</v>
      </c>
      <c r="CQ409" s="323">
        <v>1.0504323E-13</v>
      </c>
      <c r="CR409" s="323">
        <v>8.4127104000000002E-13</v>
      </c>
      <c r="CS409" s="323">
        <v>8.4666567000000004E-9</v>
      </c>
      <c r="CT409" s="323">
        <v>3.9938777999999999E-6</v>
      </c>
      <c r="CU409" s="323">
        <v>2.6720991999999998E-4</v>
      </c>
      <c r="CX409" s="22" t="s">
        <v>3456</v>
      </c>
      <c r="CY409" s="22" t="s">
        <v>3457</v>
      </c>
      <c r="DI409"/>
      <c r="DJ409"/>
      <c r="DK409"/>
      <c r="DL409"/>
      <c r="DM409"/>
      <c r="DN409"/>
    </row>
    <row r="410" spans="1:118" ht="14.4" customHeight="1">
      <c r="A410" t="s">
        <v>1774</v>
      </c>
      <c r="B410" s="168" t="s">
        <v>1762</v>
      </c>
      <c r="C410" s="279" t="str">
        <f t="shared" si="147"/>
        <v>A.070.03.102</v>
      </c>
      <c r="D410" s="14" t="s">
        <v>1504</v>
      </c>
      <c r="E410" s="278" t="s">
        <v>2841</v>
      </c>
      <c r="F410" s="281" t="str">
        <f t="shared" si="148"/>
        <v xml:space="preserve"> Gasoline E10, lease segment B (6.04 l/100km), including combustion CO2</v>
      </c>
      <c r="G410" s="319">
        <f t="shared" si="154"/>
        <v>4.28889741462689E-5</v>
      </c>
      <c r="H410" s="319">
        <f t="shared" si="155"/>
        <v>5.5170048729999992E-7</v>
      </c>
      <c r="I410" s="319">
        <f t="shared" si="167"/>
        <v>2.2323921206999997E-6</v>
      </c>
      <c r="J410" s="319">
        <f t="shared" si="168"/>
        <v>1.76823015382689E-5</v>
      </c>
      <c r="K410" s="319">
        <v>2.242258E-5</v>
      </c>
      <c r="L410" s="319">
        <v>1.2804831999999999E-6</v>
      </c>
      <c r="M410" s="319">
        <v>5.8192982999999999E-7</v>
      </c>
      <c r="N410" s="319">
        <v>4.5848894999999997E-7</v>
      </c>
      <c r="O410" s="319">
        <v>6.2963347999999998E-8</v>
      </c>
      <c r="P410" s="319">
        <v>3.9988232999999999E-9</v>
      </c>
      <c r="Q410" s="319">
        <v>2.6249366E-8</v>
      </c>
      <c r="R410" s="319">
        <v>3.6335637000000001E-7</v>
      </c>
      <c r="S410" s="319">
        <v>1.4270879E-8</v>
      </c>
      <c r="T410" s="319">
        <v>1.7572413E-5</v>
      </c>
      <c r="U410" s="319">
        <v>9.5614050999999998E-8</v>
      </c>
      <c r="V410" s="319">
        <v>6.6227207000000003E-9</v>
      </c>
      <c r="W410" s="319">
        <v>3.6082689000000001E-12</v>
      </c>
      <c r="X410" s="319">
        <v>0</v>
      </c>
      <c r="Y410" s="210"/>
      <c r="Z410" s="320">
        <f t="shared" si="149"/>
        <v>1.6859082706766916E-4</v>
      </c>
      <c r="AA410" s="210"/>
      <c r="AB410" s="321">
        <f t="shared" si="150"/>
        <v>2.242258E-5</v>
      </c>
      <c r="AC410" s="321">
        <f t="shared" si="151"/>
        <v>2.7774698872999998E-6</v>
      </c>
      <c r="AD410" s="321">
        <f t="shared" si="169"/>
        <v>1.97981860082689E-5</v>
      </c>
      <c r="AE410" s="321">
        <f t="shared" si="152"/>
        <v>2.2323921207000001E-6</v>
      </c>
      <c r="AF410" s="321">
        <f t="shared" si="153"/>
        <v>1.0988492999999999E-7</v>
      </c>
      <c r="AG410"/>
      <c r="AH410" s="121">
        <v>2.4084494000000001E-3</v>
      </c>
      <c r="AI410" s="121">
        <v>2.3306338000000002E-3</v>
      </c>
      <c r="AJ410" s="274">
        <v>1.2962445E-5</v>
      </c>
      <c r="AK410" s="121">
        <v>0</v>
      </c>
      <c r="AL410" s="274">
        <v>3.3023074E-7</v>
      </c>
      <c r="AM410" s="274">
        <v>6.1424925000000004E-5</v>
      </c>
      <c r="AN410" s="274">
        <v>3.0979939000000001E-6</v>
      </c>
      <c r="AP410" s="283">
        <v>3.4163465999999999E-6</v>
      </c>
      <c r="AQ410" s="283">
        <v>3.1118794E-6</v>
      </c>
      <c r="AR410" s="283">
        <v>1.4393104999999999E-7</v>
      </c>
      <c r="AS410" s="283">
        <v>1.6053616E-7</v>
      </c>
      <c r="AT410" s="255">
        <f t="shared" si="176"/>
        <v>1.8656351601923101E-10</v>
      </c>
      <c r="AU410" s="256">
        <f t="shared" si="177"/>
        <v>5.322893784477838E-13</v>
      </c>
      <c r="AV410" s="256">
        <f t="shared" si="178"/>
        <v>2.2484056075600001E-5</v>
      </c>
      <c r="AW410" s="272">
        <v>1.5749478000000001E-10</v>
      </c>
      <c r="AX410" s="272">
        <v>4.7523538E-13</v>
      </c>
      <c r="AY410" s="272">
        <v>1.2982488E-17</v>
      </c>
      <c r="AZ410" s="272">
        <v>1.1263091E-14</v>
      </c>
      <c r="BA410" s="272">
        <v>4.9141134999999999E-16</v>
      </c>
      <c r="BB410" s="272">
        <v>6.8179860999999999E-14</v>
      </c>
      <c r="BC410" s="272">
        <v>2.8585005E-11</v>
      </c>
      <c r="BD410" s="272">
        <v>1.0223410999999999E-14</v>
      </c>
      <c r="BE410" s="272">
        <v>3.2735543000000002E-14</v>
      </c>
      <c r="BF410" s="272">
        <v>1.766757E-16</v>
      </c>
      <c r="BG410" s="272">
        <v>1.377152E-18</v>
      </c>
      <c r="BH410" s="272">
        <v>1.5575075E-16</v>
      </c>
      <c r="BI410" s="272">
        <v>5.4194562000000003E-18</v>
      </c>
      <c r="BJ410" s="272">
        <v>1.2427463000000001E-17</v>
      </c>
      <c r="BK410" s="272">
        <v>5.4930058000000001E-14</v>
      </c>
      <c r="BL410" s="272">
        <v>3.4879663999999999E-13</v>
      </c>
      <c r="BM410" s="272">
        <v>1.3729986E-14</v>
      </c>
      <c r="BN410" s="272">
        <v>1.1050755999999999E-9</v>
      </c>
      <c r="BO410" s="272">
        <v>2.2482951000000001E-5</v>
      </c>
      <c r="BP410" s="272">
        <v>6.9957881000000001E-17</v>
      </c>
      <c r="BQ410" s="272">
        <v>4.2541954999999999E-19</v>
      </c>
      <c r="BR410" s="272">
        <v>1.9033585999999999E-23</v>
      </c>
      <c r="BS410"/>
      <c r="BT410" s="274">
        <v>8.3254202E-9</v>
      </c>
      <c r="BU410" s="274">
        <v>2.4658003000000002E-10</v>
      </c>
      <c r="BV410" s="274">
        <v>4.7007596999999997E-9</v>
      </c>
      <c r="BW410" s="274">
        <v>4.2580917000000003E-11</v>
      </c>
      <c r="BX410" s="274">
        <v>2.3018487000000001E-10</v>
      </c>
      <c r="BY410" s="274">
        <v>4.4229972000000002E-11</v>
      </c>
      <c r="BZ410" s="274">
        <v>1.3238881E-12</v>
      </c>
      <c r="CA410" s="274">
        <v>6.3860090999999994E-11</v>
      </c>
      <c r="CB410" s="274">
        <v>5.3661393E-12</v>
      </c>
      <c r="CC410" s="274">
        <v>1.7369358000000001E-11</v>
      </c>
      <c r="CD410" s="274">
        <v>3.6131820000000001E-12</v>
      </c>
      <c r="CE410" s="274">
        <v>9.2756923000000006E-12</v>
      </c>
      <c r="CF410" s="274">
        <v>5.5354237E-14</v>
      </c>
      <c r="CG410" s="274">
        <v>1.3999441999999999E-10</v>
      </c>
      <c r="CH410" s="274">
        <v>2.8139250000000001E-9</v>
      </c>
      <c r="CI410" s="274">
        <v>6.2915491000000001E-12</v>
      </c>
      <c r="CJ410" s="274">
        <v>1.0042963E-14</v>
      </c>
      <c r="CK410" s="4"/>
      <c r="CL410" s="323">
        <v>9.1839586999999995E-14</v>
      </c>
      <c r="CM410" s="323">
        <v>1.6779893000000001E-4</v>
      </c>
      <c r="CN410" s="323">
        <v>1.1689933E-6</v>
      </c>
      <c r="CO410" s="323">
        <v>1.7819836E-7</v>
      </c>
      <c r="CP410" s="323">
        <v>7.9017080999999998E-9</v>
      </c>
      <c r="CQ410" s="323">
        <v>1.2343602000000001E-13</v>
      </c>
      <c r="CR410" s="323">
        <v>9.8857529999999993E-13</v>
      </c>
      <c r="CS410" s="323">
        <v>9.9491452000000002E-9</v>
      </c>
      <c r="CT410" s="323">
        <v>4.6931948999999999E-6</v>
      </c>
      <c r="CU410" s="323">
        <v>3.1399765E-4</v>
      </c>
      <c r="CX410" s="22" t="s">
        <v>3456</v>
      </c>
      <c r="CY410" s="22" t="s">
        <v>3457</v>
      </c>
      <c r="DI410"/>
      <c r="DJ410"/>
      <c r="DK410"/>
      <c r="DL410"/>
      <c r="DM410"/>
      <c r="DN410"/>
    </row>
    <row r="411" spans="1:118" ht="14.4" customHeight="1">
      <c r="A411" t="s">
        <v>1775</v>
      </c>
      <c r="B411" s="168" t="s">
        <v>1762</v>
      </c>
      <c r="C411" s="279" t="str">
        <f t="shared" si="147"/>
        <v>A.070.03.103</v>
      </c>
      <c r="D411" s="14" t="s">
        <v>1504</v>
      </c>
      <c r="E411" s="278" t="s">
        <v>2841</v>
      </c>
      <c r="F411" s="281" t="str">
        <f t="shared" si="148"/>
        <v xml:space="preserve"> Gasoline E10, lease segment C (7.10 l/100km), including combustion CO2</v>
      </c>
      <c r="G411" s="319">
        <f t="shared" si="154"/>
        <v>5.0415847291308103E-5</v>
      </c>
      <c r="H411" s="319">
        <f t="shared" si="155"/>
        <v>6.4852210249999988E-7</v>
      </c>
      <c r="I411" s="319">
        <f t="shared" si="167"/>
        <v>2.6241695763000004E-6</v>
      </c>
      <c r="J411" s="319">
        <f t="shared" si="168"/>
        <v>2.0785486612508099E-5</v>
      </c>
      <c r="K411" s="319">
        <v>2.6357668999999999E-5</v>
      </c>
      <c r="L411" s="319">
        <v>1.5052038E-6</v>
      </c>
      <c r="M411" s="319">
        <v>6.8405659000000002E-7</v>
      </c>
      <c r="N411" s="319">
        <v>5.3895224999999995E-7</v>
      </c>
      <c r="O411" s="319">
        <v>7.4013206999999999E-8</v>
      </c>
      <c r="P411" s="319">
        <v>4.7006035000000004E-9</v>
      </c>
      <c r="Q411" s="319">
        <v>3.0856042000000002E-8</v>
      </c>
      <c r="R411" s="319">
        <v>4.2712420000000002E-7</v>
      </c>
      <c r="S411" s="319">
        <v>1.6775370999999999E-8</v>
      </c>
      <c r="T411" s="319">
        <v>2.0656313E-5</v>
      </c>
      <c r="U411" s="319">
        <v>1.1239399999999999E-7</v>
      </c>
      <c r="V411" s="319">
        <v>7.7849863000000005E-9</v>
      </c>
      <c r="W411" s="319">
        <v>4.2415081000000003E-12</v>
      </c>
      <c r="X411" s="319">
        <v>0</v>
      </c>
      <c r="Y411" s="210"/>
      <c r="Z411" s="320">
        <f t="shared" si="149"/>
        <v>1.9817796240601503E-4</v>
      </c>
      <c r="AA411" s="210"/>
      <c r="AB411" s="321">
        <f t="shared" si="150"/>
        <v>2.6357668999999999E-5</v>
      </c>
      <c r="AC411" s="321">
        <f t="shared" si="151"/>
        <v>3.2649066925000002E-6</v>
      </c>
      <c r="AD411" s="321">
        <f t="shared" si="169"/>
        <v>2.3272701831508102E-5</v>
      </c>
      <c r="AE411" s="321">
        <f t="shared" si="152"/>
        <v>2.6241695763000004E-6</v>
      </c>
      <c r="AF411" s="321">
        <f t="shared" si="153"/>
        <v>1.2916937099999998E-7</v>
      </c>
      <c r="AG411"/>
      <c r="AH411" s="121">
        <v>2.8311242E-3</v>
      </c>
      <c r="AI411" s="121">
        <v>2.7396523000000001E-3</v>
      </c>
      <c r="AJ411" s="274">
        <v>1.5237312E-5</v>
      </c>
      <c r="AK411" s="121">
        <v>0</v>
      </c>
      <c r="AL411" s="274">
        <v>3.8818513999999998E-7</v>
      </c>
      <c r="AM411" s="274">
        <v>7.2204796000000006E-5</v>
      </c>
      <c r="AN411" s="274">
        <v>3.6416816E-6</v>
      </c>
      <c r="AP411" s="283">
        <v>4.0159041E-6</v>
      </c>
      <c r="AQ411" s="283">
        <v>3.6580040000000001E-6</v>
      </c>
      <c r="AR411" s="283">
        <v>1.6919047000000001E-7</v>
      </c>
      <c r="AS411" s="283">
        <v>1.8870971999999999E-7</v>
      </c>
      <c r="AT411" s="255">
        <f t="shared" si="176"/>
        <v>2.1930479320666803E-10</v>
      </c>
      <c r="AU411" s="256">
        <f t="shared" si="177"/>
        <v>6.2570439699514401E-13</v>
      </c>
      <c r="AV411" s="256">
        <f t="shared" si="178"/>
        <v>2.6429933012699998E-5</v>
      </c>
      <c r="AW411" s="272">
        <v>1.8513459000000001E-10</v>
      </c>
      <c r="AX411" s="272">
        <v>5.5863761000000004E-13</v>
      </c>
      <c r="AY411" s="272">
        <v>1.5260872E-17</v>
      </c>
      <c r="AZ411" s="272">
        <v>1.3239725999999999E-14</v>
      </c>
      <c r="BA411" s="272">
        <v>5.7765240999999999E-16</v>
      </c>
      <c r="BB411" s="272">
        <v>8.0145201000000004E-14</v>
      </c>
      <c r="BC411" s="272">
        <v>3.3601578999999999E-11</v>
      </c>
      <c r="BD411" s="272">
        <v>1.2017586E-14</v>
      </c>
      <c r="BE411" s="272">
        <v>3.8480522999999998E-14</v>
      </c>
      <c r="BF411" s="272">
        <v>2.0768169999999999E-16</v>
      </c>
      <c r="BG411" s="272">
        <v>1.6188376E-18</v>
      </c>
      <c r="BH411" s="272">
        <v>1.8308448999999999E-16</v>
      </c>
      <c r="BI411" s="272">
        <v>6.3705529E-18</v>
      </c>
      <c r="BJ411" s="272">
        <v>1.4608441E-17</v>
      </c>
      <c r="BK411" s="272">
        <v>6.4570102000000003E-14</v>
      </c>
      <c r="BL411" s="272">
        <v>4.1000929E-13</v>
      </c>
      <c r="BM411" s="272">
        <v>1.6139553E-14</v>
      </c>
      <c r="BN411" s="272">
        <v>1.2990127000000001E-9</v>
      </c>
      <c r="BO411" s="272">
        <v>2.6428633999999999E-5</v>
      </c>
      <c r="BP411" s="272">
        <v>8.2235257999999995E-17</v>
      </c>
      <c r="BQ411" s="272">
        <v>5.0007927000000003E-19</v>
      </c>
      <c r="BR411" s="272">
        <v>2.2373917000000001E-23</v>
      </c>
      <c r="BS411"/>
      <c r="BT411" s="274">
        <v>9.7865037999999992E-9</v>
      </c>
      <c r="BU411" s="274">
        <v>2.8985401000000001E-10</v>
      </c>
      <c r="BV411" s="274">
        <v>5.5257274000000001E-9</v>
      </c>
      <c r="BW411" s="274">
        <v>5.0053726999999997E-11</v>
      </c>
      <c r="BX411" s="274">
        <v>2.7058155999999998E-10</v>
      </c>
      <c r="BY411" s="274">
        <v>5.1992185000000001E-11</v>
      </c>
      <c r="BZ411" s="274">
        <v>1.556226E-12</v>
      </c>
      <c r="CA411" s="274">
        <v>7.5067325000000006E-11</v>
      </c>
      <c r="CB411" s="274">
        <v>6.3078788999999997E-12</v>
      </c>
      <c r="CC411" s="274">
        <v>2.0417623E-11</v>
      </c>
      <c r="CD411" s="274">
        <v>4.2472834999999997E-12</v>
      </c>
      <c r="CE411" s="274">
        <v>1.0903545999999999E-11</v>
      </c>
      <c r="CF411" s="274">
        <v>6.5068721999999997E-14</v>
      </c>
      <c r="CG411" s="274">
        <v>1.6456296999999999E-10</v>
      </c>
      <c r="CH411" s="274">
        <v>3.3077595E-9</v>
      </c>
      <c r="CI411" s="274">
        <v>7.3956950999999997E-12</v>
      </c>
      <c r="CJ411" s="274">
        <v>1.1805470000000001E-14</v>
      </c>
      <c r="CK411" s="4"/>
      <c r="CL411" s="323">
        <v>1.0795713E-13</v>
      </c>
      <c r="CM411" s="323">
        <v>1.9724709E-4</v>
      </c>
      <c r="CN411" s="323">
        <v>1.3741478000000001E-6</v>
      </c>
      <c r="CO411" s="323">
        <v>2.0947158E-7</v>
      </c>
      <c r="CP411" s="323">
        <v>9.2884317000000005E-9</v>
      </c>
      <c r="CQ411" s="323">
        <v>1.4509862999999999E-13</v>
      </c>
      <c r="CR411" s="323">
        <v>1.162067E-12</v>
      </c>
      <c r="CS411" s="323">
        <v>1.1695187E-8</v>
      </c>
      <c r="CT411" s="323">
        <v>5.5168350000000002E-6</v>
      </c>
      <c r="CU411" s="323">
        <v>3.6910319000000002E-4</v>
      </c>
      <c r="CX411" s="22" t="s">
        <v>3456</v>
      </c>
      <c r="CY411" s="22" t="s">
        <v>3457</v>
      </c>
      <c r="DI411"/>
      <c r="DJ411"/>
      <c r="DK411"/>
      <c r="DL411"/>
      <c r="DM411"/>
      <c r="DN411"/>
    </row>
    <row r="412" spans="1:118" ht="14.4" customHeight="1">
      <c r="A412" t="s">
        <v>1776</v>
      </c>
      <c r="B412" s="168" t="s">
        <v>1762</v>
      </c>
      <c r="C412" s="279" t="str">
        <f t="shared" si="147"/>
        <v>A.070.03.104</v>
      </c>
      <c r="D412" s="14" t="s">
        <v>1504</v>
      </c>
      <c r="E412" s="278" t="s">
        <v>2841</v>
      </c>
      <c r="F412" s="281" t="str">
        <f t="shared" si="148"/>
        <v xml:space="preserve"> Gasoline E10, lease segment D (7.20 l/100km), including combustion CO2</v>
      </c>
      <c r="G412" s="319">
        <f t="shared" si="154"/>
        <v>5.1125929838447696E-5</v>
      </c>
      <c r="H412" s="319">
        <f t="shared" si="155"/>
        <v>6.5765621920000001E-7</v>
      </c>
      <c r="I412" s="319">
        <f t="shared" si="167"/>
        <v>2.6611296640000003E-6</v>
      </c>
      <c r="J412" s="319">
        <f t="shared" si="168"/>
        <v>2.1078239955247699E-5</v>
      </c>
      <c r="K412" s="319">
        <v>2.6728903999999998E-5</v>
      </c>
      <c r="L412" s="319">
        <v>1.5264037999999999E-6</v>
      </c>
      <c r="M412" s="319">
        <v>6.9369119000000004E-7</v>
      </c>
      <c r="N412" s="319">
        <v>5.4654313000000005E-7</v>
      </c>
      <c r="O412" s="319">
        <v>7.5055645999999994E-8</v>
      </c>
      <c r="P412" s="319">
        <v>4.7668092000000002E-9</v>
      </c>
      <c r="Q412" s="319">
        <v>3.1290634000000001E-8</v>
      </c>
      <c r="R412" s="319">
        <v>4.3314004000000001E-7</v>
      </c>
      <c r="S412" s="319">
        <v>1.7011643999999999E-8</v>
      </c>
      <c r="T412" s="319">
        <v>2.0947247E-5</v>
      </c>
      <c r="U412" s="319">
        <v>1.1397701E-7</v>
      </c>
      <c r="V412" s="319">
        <v>7.8946339999999997E-9</v>
      </c>
      <c r="W412" s="319">
        <v>4.3012477000000004E-12</v>
      </c>
      <c r="X412" s="319">
        <v>0</v>
      </c>
      <c r="Y412" s="210"/>
      <c r="Z412" s="320">
        <f t="shared" si="149"/>
        <v>2.0096920300751876E-4</v>
      </c>
      <c r="AA412" s="210"/>
      <c r="AB412" s="321">
        <f t="shared" si="150"/>
        <v>2.6728903999999998E-5</v>
      </c>
      <c r="AC412" s="321">
        <f t="shared" si="151"/>
        <v>3.3108912492000004E-6</v>
      </c>
      <c r="AD412" s="321">
        <f t="shared" si="169"/>
        <v>2.3600486331247698E-5</v>
      </c>
      <c r="AE412" s="321">
        <f t="shared" si="152"/>
        <v>2.6611296640000003E-6</v>
      </c>
      <c r="AF412" s="321">
        <f t="shared" si="153"/>
        <v>1.30988654E-7</v>
      </c>
      <c r="AG412"/>
      <c r="AH412" s="121">
        <v>2.8709992E-3</v>
      </c>
      <c r="AI412" s="121">
        <v>2.7782389E-3</v>
      </c>
      <c r="AJ412" s="274">
        <v>1.5451922E-5</v>
      </c>
      <c r="AK412" s="121">
        <v>0</v>
      </c>
      <c r="AL412" s="274">
        <v>3.9365253999999998E-7</v>
      </c>
      <c r="AM412" s="274">
        <v>7.3221765000000002E-5</v>
      </c>
      <c r="AN412" s="274">
        <v>3.6929729E-6</v>
      </c>
      <c r="AP412" s="283">
        <v>4.0724661999999998E-6</v>
      </c>
      <c r="AQ412" s="283">
        <v>3.7095250999999998E-6</v>
      </c>
      <c r="AR412" s="283">
        <v>1.7157343E-7</v>
      </c>
      <c r="AS412" s="283">
        <v>1.913676E-7</v>
      </c>
      <c r="AT412" s="255">
        <f t="shared" si="176"/>
        <v>2.2239359399986105E-10</v>
      </c>
      <c r="AU412" s="256">
        <f t="shared" si="177"/>
        <v>6.3451713999942918E-13</v>
      </c>
      <c r="AV412" s="256">
        <f t="shared" si="178"/>
        <v>2.68021853087E-5</v>
      </c>
      <c r="AW412" s="272">
        <v>1.8774212E-10</v>
      </c>
      <c r="AX412" s="272">
        <v>5.6650575000000005E-13</v>
      </c>
      <c r="AY412" s="272">
        <v>1.5475813E-17</v>
      </c>
      <c r="AZ412" s="272">
        <v>1.3426201E-14</v>
      </c>
      <c r="BA412" s="272">
        <v>5.8578836E-16</v>
      </c>
      <c r="BB412" s="272">
        <v>8.1274006999999995E-14</v>
      </c>
      <c r="BC412" s="272">
        <v>3.4074841000000001E-11</v>
      </c>
      <c r="BD412" s="272">
        <v>1.2186848000000001E-14</v>
      </c>
      <c r="BE412" s="272">
        <v>3.9022501999999998E-14</v>
      </c>
      <c r="BF412" s="272">
        <v>2.1060679E-16</v>
      </c>
      <c r="BG412" s="272">
        <v>1.6416381E-18</v>
      </c>
      <c r="BH412" s="272">
        <v>1.8566314E-16</v>
      </c>
      <c r="BI412" s="272">
        <v>6.4602789999999997E-18</v>
      </c>
      <c r="BJ412" s="272">
        <v>1.4814193999999999E-17</v>
      </c>
      <c r="BK412" s="272">
        <v>6.5479539999999997E-14</v>
      </c>
      <c r="BL412" s="272">
        <v>4.1578407000000001E-13</v>
      </c>
      <c r="BM412" s="272">
        <v>1.6366870999999999E-14</v>
      </c>
      <c r="BN412" s="272">
        <v>1.3173087000000001E-9</v>
      </c>
      <c r="BO412" s="272">
        <v>2.6800867999999999E-5</v>
      </c>
      <c r="BP412" s="272">
        <v>8.3393501000000003E-17</v>
      </c>
      <c r="BQ412" s="272">
        <v>5.0712264000000003E-19</v>
      </c>
      <c r="BR412" s="272">
        <v>2.2689042999999999E-23</v>
      </c>
      <c r="BS412"/>
      <c r="BT412" s="274">
        <v>9.9243418999999999E-9</v>
      </c>
      <c r="BU412" s="274">
        <v>2.9393646000000002E-10</v>
      </c>
      <c r="BV412" s="274">
        <v>5.6035546000000004E-9</v>
      </c>
      <c r="BW412" s="274">
        <v>5.0758708999999999E-11</v>
      </c>
      <c r="BX412" s="274">
        <v>2.7439256E-10</v>
      </c>
      <c r="BY412" s="274">
        <v>5.2724469000000001E-11</v>
      </c>
      <c r="BZ412" s="274">
        <v>1.5781447000000001E-12</v>
      </c>
      <c r="CA412" s="274">
        <v>7.6124612000000004E-11</v>
      </c>
      <c r="CB412" s="274">
        <v>6.3967222999999999E-12</v>
      </c>
      <c r="CC412" s="274">
        <v>2.0705195000000001E-11</v>
      </c>
      <c r="CD412" s="274">
        <v>4.3071043999999998E-12</v>
      </c>
      <c r="CE412" s="274">
        <v>1.1057117E-11</v>
      </c>
      <c r="CF412" s="274">
        <v>6.5985182999999995E-14</v>
      </c>
      <c r="CG412" s="274">
        <v>1.6688076E-10</v>
      </c>
      <c r="CH412" s="274">
        <v>3.3543477000000002E-9</v>
      </c>
      <c r="CI412" s="274">
        <v>7.4998598999999999E-12</v>
      </c>
      <c r="CJ412" s="274">
        <v>1.1971745E-14</v>
      </c>
      <c r="CK412" s="4"/>
      <c r="CL412" s="323">
        <v>1.0947765E-13</v>
      </c>
      <c r="CM412" s="323">
        <v>2.0002522000000001E-4</v>
      </c>
      <c r="CN412" s="323">
        <v>1.3935019999999999E-6</v>
      </c>
      <c r="CO412" s="323">
        <v>2.1242188000000001E-7</v>
      </c>
      <c r="CP412" s="323">
        <v>9.4192547E-9</v>
      </c>
      <c r="CQ412" s="323">
        <v>1.4714227E-13</v>
      </c>
      <c r="CR412" s="323">
        <v>1.1784341E-12</v>
      </c>
      <c r="CS412" s="323">
        <v>1.1859908E-8</v>
      </c>
      <c r="CT412" s="323">
        <v>5.5945369E-6</v>
      </c>
      <c r="CU412" s="323">
        <v>3.7430183E-4</v>
      </c>
      <c r="CX412" s="22" t="s">
        <v>3456</v>
      </c>
      <c r="CY412" s="22" t="s">
        <v>3457</v>
      </c>
      <c r="DI412"/>
      <c r="DJ412"/>
      <c r="DK412"/>
      <c r="DL412"/>
      <c r="DM412"/>
      <c r="DN412"/>
    </row>
    <row r="413" spans="1:118" ht="14.4" customHeight="1">
      <c r="A413" t="s">
        <v>1777</v>
      </c>
      <c r="B413" s="168" t="s">
        <v>1762</v>
      </c>
      <c r="C413" s="279" t="str">
        <f t="shared" si="147"/>
        <v>A.070.03.105</v>
      </c>
      <c r="D413" s="14" t="s">
        <v>1504</v>
      </c>
      <c r="E413" s="278" t="s">
        <v>2841</v>
      </c>
      <c r="F413" s="281" t="str">
        <f t="shared" si="148"/>
        <v xml:space="preserve"> Gasoline E10, lease segment E (9.44 l/100km), including combustion CO2</v>
      </c>
      <c r="G413" s="319">
        <f t="shared" si="154"/>
        <v>6.7031774383913604E-5</v>
      </c>
      <c r="H413" s="319">
        <f t="shared" si="155"/>
        <v>8.6226036649999995E-7</v>
      </c>
      <c r="I413" s="319">
        <f t="shared" si="167"/>
        <v>3.4890366920000001E-6</v>
      </c>
      <c r="J413" s="319">
        <f t="shared" si="168"/>
        <v>2.7635914325413598E-5</v>
      </c>
      <c r="K413" s="319">
        <v>3.5044562999999999E-5</v>
      </c>
      <c r="L413" s="319">
        <v>2.001285E-6</v>
      </c>
      <c r="M413" s="319">
        <v>9.0950622999999998E-7</v>
      </c>
      <c r="N413" s="319">
        <v>7.1657875999999998E-7</v>
      </c>
      <c r="O413" s="319">
        <v>9.8406292000000002E-8</v>
      </c>
      <c r="P413" s="319">
        <v>6.2498165E-9</v>
      </c>
      <c r="Q413" s="319">
        <v>4.1025497999999998E-8</v>
      </c>
      <c r="R413" s="319">
        <v>5.6789472000000001E-7</v>
      </c>
      <c r="S413" s="319">
        <v>2.2304155999999999E-8</v>
      </c>
      <c r="T413" s="319">
        <v>2.7464168E-5</v>
      </c>
      <c r="U413" s="319">
        <v>1.4943653000000001E-7</v>
      </c>
      <c r="V413" s="319">
        <v>1.0350742E-8</v>
      </c>
      <c r="W413" s="319">
        <v>5.6394136000000002E-12</v>
      </c>
      <c r="X413" s="319">
        <v>0</v>
      </c>
      <c r="Y413" s="210"/>
      <c r="Z413" s="320">
        <f t="shared" si="149"/>
        <v>2.6349295488721801E-4</v>
      </c>
      <c r="AA413" s="210"/>
      <c r="AB413" s="321">
        <f t="shared" si="150"/>
        <v>3.5044562999999999E-5</v>
      </c>
      <c r="AC413" s="321">
        <f t="shared" si="151"/>
        <v>4.3409463165000003E-6</v>
      </c>
      <c r="AD413" s="321">
        <f t="shared" si="169"/>
        <v>3.0942859589413602E-5</v>
      </c>
      <c r="AE413" s="321">
        <f t="shared" si="152"/>
        <v>3.4890366920000001E-6</v>
      </c>
      <c r="AF413" s="321">
        <f t="shared" si="153"/>
        <v>1.71740686E-7</v>
      </c>
      <c r="AG413"/>
      <c r="AH413" s="121">
        <v>3.7641990000000002E-3</v>
      </c>
      <c r="AI413" s="121">
        <v>3.6425798999999998E-3</v>
      </c>
      <c r="AJ413" s="274">
        <v>2.0259185999999999E-5</v>
      </c>
      <c r="AK413" s="121">
        <v>0</v>
      </c>
      <c r="AL413" s="274">
        <v>5.1612222000000005E-7</v>
      </c>
      <c r="AM413" s="274">
        <v>9.6001869000000002E-5</v>
      </c>
      <c r="AN413" s="274">
        <v>4.8418977999999998E-6</v>
      </c>
      <c r="AP413" s="283">
        <v>5.3394557000000001E-6</v>
      </c>
      <c r="AQ413" s="283">
        <v>4.8635995999999997E-6</v>
      </c>
      <c r="AR413" s="283">
        <v>2.2495183999999999E-7</v>
      </c>
      <c r="AS413" s="283">
        <v>2.5090419000000001E-7</v>
      </c>
      <c r="AT413" s="255">
        <f t="shared" si="176"/>
        <v>2.9158271293478001E-10</v>
      </c>
      <c r="AU413" s="256">
        <f t="shared" si="177"/>
        <v>8.3192246891237788E-13</v>
      </c>
      <c r="AV413" s="256">
        <f t="shared" si="178"/>
        <v>3.5140643138099999E-5</v>
      </c>
      <c r="AW413" s="272">
        <v>2.4615077999999998E-10</v>
      </c>
      <c r="AX413" s="272">
        <v>7.4275198000000001E-13</v>
      </c>
      <c r="AY413" s="272">
        <v>2.0290511000000001E-17</v>
      </c>
      <c r="AZ413" s="272">
        <v>1.7603240999999999E-14</v>
      </c>
      <c r="BA413" s="272">
        <v>7.6803363000000002E-16</v>
      </c>
      <c r="BB413" s="272">
        <v>1.0655925E-13</v>
      </c>
      <c r="BC413" s="272">
        <v>4.4675903000000001E-11</v>
      </c>
      <c r="BD413" s="272">
        <v>1.5978312E-14</v>
      </c>
      <c r="BE413" s="272">
        <v>5.1162836E-14</v>
      </c>
      <c r="BF413" s="272">
        <v>2.7612890000000001E-16</v>
      </c>
      <c r="BG413" s="272">
        <v>2.1523699999999998E-18</v>
      </c>
      <c r="BH413" s="272">
        <v>2.4342501E-16</v>
      </c>
      <c r="BI413" s="272">
        <v>8.4701435000000004E-18</v>
      </c>
      <c r="BJ413" s="272">
        <v>1.9423054E-17</v>
      </c>
      <c r="BK413" s="272">
        <v>8.5850952E-14</v>
      </c>
      <c r="BL413" s="272">
        <v>5.4513911999999999E-13</v>
      </c>
      <c r="BM413" s="272">
        <v>2.1458785999999999E-14</v>
      </c>
      <c r="BN413" s="272">
        <v>1.7271380999999999E-9</v>
      </c>
      <c r="BO413" s="272">
        <v>3.5138916E-5</v>
      </c>
      <c r="BP413" s="272">
        <v>1.0933815000000001E-16</v>
      </c>
      <c r="BQ413" s="272">
        <v>6.6489413000000004E-19</v>
      </c>
      <c r="BR413" s="272">
        <v>2.9747855999999998E-23</v>
      </c>
      <c r="BS413"/>
      <c r="BT413" s="274">
        <v>1.3011915E-8</v>
      </c>
      <c r="BU413" s="274">
        <v>3.8538335999999999E-10</v>
      </c>
      <c r="BV413" s="274">
        <v>7.3468827000000002E-9</v>
      </c>
      <c r="BW413" s="274">
        <v>6.6550306999999995E-11</v>
      </c>
      <c r="BX413" s="274">
        <v>3.5975914E-10</v>
      </c>
      <c r="BY413" s="274">
        <v>6.9127638000000005E-11</v>
      </c>
      <c r="BZ413" s="274">
        <v>2.0691231000000001E-12</v>
      </c>
      <c r="CA413" s="274">
        <v>9.9807824E-11</v>
      </c>
      <c r="CB413" s="274">
        <v>8.3868137000000004E-12</v>
      </c>
      <c r="CC413" s="274">
        <v>2.7146810999999999E-11</v>
      </c>
      <c r="CD413" s="274">
        <v>5.6470923999999997E-12</v>
      </c>
      <c r="CE413" s="274">
        <v>1.4497107999999999E-11</v>
      </c>
      <c r="CF413" s="274">
        <v>8.6513906999999999E-14</v>
      </c>
      <c r="CG413" s="274">
        <v>2.1879922E-10</v>
      </c>
      <c r="CH413" s="274">
        <v>4.3979225E-9</v>
      </c>
      <c r="CI413" s="274">
        <v>9.8331496000000005E-12</v>
      </c>
      <c r="CJ413" s="274">
        <v>1.5696287000000001E-14</v>
      </c>
      <c r="CK413" s="4"/>
      <c r="CL413" s="323">
        <v>1.4353736999999999E-13</v>
      </c>
      <c r="CM413" s="323">
        <v>2.6225527999999999E-4</v>
      </c>
      <c r="CN413" s="323">
        <v>1.8270359E-6</v>
      </c>
      <c r="CO413" s="323">
        <v>2.7850868999999998E-7</v>
      </c>
      <c r="CP413" s="323">
        <v>1.2349689E-8</v>
      </c>
      <c r="CQ413" s="323">
        <v>1.9291987000000001E-13</v>
      </c>
      <c r="CR413" s="323">
        <v>1.5450581E-12</v>
      </c>
      <c r="CS413" s="323">
        <v>1.5549657E-8</v>
      </c>
      <c r="CT413" s="323">
        <v>7.3350595000000003E-6</v>
      </c>
      <c r="CU413" s="323">
        <v>4.9075129000000002E-4</v>
      </c>
      <c r="CX413" s="22" t="s">
        <v>3456</v>
      </c>
      <c r="CY413" s="22" t="s">
        <v>3457</v>
      </c>
      <c r="DI413"/>
      <c r="DJ413"/>
      <c r="DK413"/>
      <c r="DL413"/>
      <c r="DM413"/>
      <c r="DN413"/>
    </row>
    <row r="414" spans="1:118" ht="14.4" customHeight="1">
      <c r="A414" t="s">
        <v>1778</v>
      </c>
      <c r="B414" s="168" t="s">
        <v>1762</v>
      </c>
      <c r="C414" s="279" t="str">
        <f t="shared" si="147"/>
        <v>A.070.03.202</v>
      </c>
      <c r="D414" s="14" t="s">
        <v>1504</v>
      </c>
      <c r="E414" s="278" t="s">
        <v>2841</v>
      </c>
      <c r="F414" s="281" t="str">
        <f t="shared" si="148"/>
        <v xml:space="preserve"> Diesel B10, lease segment B (4.83 l/100km), including combustion CO2</v>
      </c>
      <c r="G414" s="319">
        <f t="shared" si="154"/>
        <v>3.6385373415154705E-5</v>
      </c>
      <c r="H414" s="319">
        <f t="shared" si="155"/>
        <v>7.3310345299999995E-7</v>
      </c>
      <c r="I414" s="319">
        <f t="shared" si="167"/>
        <v>1.8768552309999999E-6</v>
      </c>
      <c r="J414" s="319">
        <f t="shared" si="168"/>
        <v>1.5792538731154702E-5</v>
      </c>
      <c r="K414" s="319">
        <v>1.7982876000000001E-5</v>
      </c>
      <c r="L414" s="319">
        <v>7.4787462000000002E-7</v>
      </c>
      <c r="M414" s="319">
        <v>7.5891520999999996E-7</v>
      </c>
      <c r="N414" s="319">
        <v>3.0731741999999999E-7</v>
      </c>
      <c r="O414" s="319">
        <v>5.3361001999999998E-8</v>
      </c>
      <c r="P414" s="319">
        <v>1.1169491E-8</v>
      </c>
      <c r="Q414" s="319">
        <v>3.6125554000000001E-7</v>
      </c>
      <c r="R414" s="319">
        <v>3.0457085999999998E-7</v>
      </c>
      <c r="S414" s="319">
        <v>1.06748E-8</v>
      </c>
      <c r="T414" s="319">
        <v>1.5722619E-5</v>
      </c>
      <c r="U414" s="319">
        <v>5.9237160999999998E-8</v>
      </c>
      <c r="V414" s="319">
        <v>6.5494540999999994E-8</v>
      </c>
      <c r="W414" s="319">
        <v>7.7701546999999999E-12</v>
      </c>
      <c r="X414" s="319">
        <v>0</v>
      </c>
      <c r="Y414" s="210"/>
      <c r="Z414" s="320">
        <f t="shared" si="149"/>
        <v>1.3520959398496241E-4</v>
      </c>
      <c r="AA414" s="210"/>
      <c r="AB414" s="321">
        <f t="shared" si="150"/>
        <v>1.7982876000000001E-5</v>
      </c>
      <c r="AC414" s="321">
        <f t="shared" si="151"/>
        <v>2.544464143E-6</v>
      </c>
      <c r="AD414" s="321">
        <f t="shared" si="169"/>
        <v>1.7533987460154704E-5</v>
      </c>
      <c r="AE414" s="321">
        <f t="shared" si="152"/>
        <v>1.8768552309999999E-6</v>
      </c>
      <c r="AF414" s="321">
        <f t="shared" si="153"/>
        <v>6.9911961000000002E-8</v>
      </c>
      <c r="AG414"/>
      <c r="AH414" s="121">
        <v>2.0076009999999999E-3</v>
      </c>
      <c r="AI414" s="121">
        <v>1.9409905E-3</v>
      </c>
      <c r="AJ414" s="274">
        <v>8.0308453000000007E-6</v>
      </c>
      <c r="AK414" s="121">
        <v>0</v>
      </c>
      <c r="AL414" s="274">
        <v>1.7936955999999999E-7</v>
      </c>
      <c r="AM414" s="274">
        <v>5.6340532999999997E-5</v>
      </c>
      <c r="AN414" s="274">
        <v>2.0598149999999999E-6</v>
      </c>
      <c r="AP414" s="283">
        <v>2.7660927999999998E-6</v>
      </c>
      <c r="AQ414" s="283">
        <v>2.4901140000000001E-6</v>
      </c>
      <c r="AR414" s="283">
        <v>1.4096097000000001E-7</v>
      </c>
      <c r="AS414" s="283">
        <v>1.3501782000000001E-7</v>
      </c>
      <c r="AT414" s="255">
        <f t="shared" si="176"/>
        <v>1.4928741170264001E-10</v>
      </c>
      <c r="AU414" s="256">
        <f t="shared" si="177"/>
        <v>5.2130534977464475E-13</v>
      </c>
      <c r="AV414" s="256">
        <f t="shared" si="178"/>
        <v>1.8910058703999998E-5</v>
      </c>
      <c r="AW414" s="272">
        <v>1.2635723000000001E-10</v>
      </c>
      <c r="AX414" s="272">
        <v>3.8127399E-13</v>
      </c>
      <c r="AY414" s="272">
        <v>1.0415702999999999E-17</v>
      </c>
      <c r="AZ414" s="272">
        <v>2.3435789E-14</v>
      </c>
      <c r="BA414" s="272">
        <v>3.2268200999999998E-16</v>
      </c>
      <c r="BB414" s="272">
        <v>4.5697629000000001E-14</v>
      </c>
      <c r="BC414" s="272">
        <v>1.9079279000000001E-11</v>
      </c>
      <c r="BD414" s="272">
        <v>6.8299937999999997E-15</v>
      </c>
      <c r="BE414" s="272">
        <v>2.4438295999999999E-14</v>
      </c>
      <c r="BF414" s="272">
        <v>1.6926179000000001E-16</v>
      </c>
      <c r="BG414" s="272">
        <v>3.8433147999999997E-18</v>
      </c>
      <c r="BH414" s="272">
        <v>8.4972393999999996E-17</v>
      </c>
      <c r="BI414" s="272">
        <v>5.5230739000000002E-18</v>
      </c>
      <c r="BJ414" s="272">
        <v>1.0531632E-17</v>
      </c>
      <c r="BK414" s="272">
        <v>3.7873825E-14</v>
      </c>
      <c r="BL414" s="272">
        <v>3.7434227999999998E-12</v>
      </c>
      <c r="BM414" s="272">
        <v>1.0847761E-13</v>
      </c>
      <c r="BN414" s="272">
        <v>6.1907039999999998E-9</v>
      </c>
      <c r="BO414" s="272">
        <v>1.8903868E-5</v>
      </c>
      <c r="BP414" s="272">
        <v>1.4997763000000001E-16</v>
      </c>
      <c r="BQ414" s="272">
        <v>9.1202614000000002E-19</v>
      </c>
      <c r="BR414" s="272">
        <v>4.0804724999999998E-23</v>
      </c>
      <c r="BS414"/>
      <c r="BT414" s="274">
        <v>7.0713891E-9</v>
      </c>
      <c r="BU414" s="274">
        <v>1.8837285E-10</v>
      </c>
      <c r="BV414" s="274">
        <v>3.7700022999999999E-9</v>
      </c>
      <c r="BW414" s="274">
        <v>3.5695054999999999E-11</v>
      </c>
      <c r="BX414" s="274">
        <v>1.8744336999999999E-10</v>
      </c>
      <c r="BY414" s="274">
        <v>4.0190787000000001E-11</v>
      </c>
      <c r="BZ414" s="274">
        <v>4.0820597000000003E-12</v>
      </c>
      <c r="CA414" s="274">
        <v>7.5753168000000003E-11</v>
      </c>
      <c r="CB414" s="274">
        <v>1.4988669999999999E-11</v>
      </c>
      <c r="CC414" s="274">
        <v>2.3904489999999999E-10</v>
      </c>
      <c r="CD414" s="274">
        <v>2.3522003999999998E-12</v>
      </c>
      <c r="CE414" s="274">
        <v>7.0718173999999995E-11</v>
      </c>
      <c r="CF414" s="274">
        <v>3.8430279E-14</v>
      </c>
      <c r="CG414" s="274">
        <v>9.1251617000000004E-11</v>
      </c>
      <c r="CH414" s="274">
        <v>2.3446608999999999E-9</v>
      </c>
      <c r="CI414" s="274">
        <v>6.7730825000000003E-12</v>
      </c>
      <c r="CJ414" s="274">
        <v>2.1530380999999998E-14</v>
      </c>
      <c r="CK414" s="4"/>
      <c r="CL414" s="323">
        <v>6.2043837999999997E-14</v>
      </c>
      <c r="CM414" s="323">
        <v>1.3464598000000001E-4</v>
      </c>
      <c r="CN414" s="323">
        <v>8.07266E-7</v>
      </c>
      <c r="CO414" s="323">
        <v>1.3045745000000001E-7</v>
      </c>
      <c r="CP414" s="323">
        <v>1.1981272000000001E-8</v>
      </c>
      <c r="CQ414" s="323">
        <v>4.0495788999999999E-13</v>
      </c>
      <c r="CR414" s="323">
        <v>2.5670968E-11</v>
      </c>
      <c r="CS414" s="323">
        <v>7.0340939999999997E-9</v>
      </c>
      <c r="CT414" s="323">
        <v>1.7350916000000001E-5</v>
      </c>
      <c r="CU414" s="323">
        <v>2.6153531999999999E-4</v>
      </c>
      <c r="CX414" s="22" t="s">
        <v>3456</v>
      </c>
      <c r="CY414" s="22" t="s">
        <v>3457</v>
      </c>
      <c r="DI414"/>
      <c r="DJ414"/>
      <c r="DK414"/>
      <c r="DL414"/>
      <c r="DM414"/>
      <c r="DN414"/>
    </row>
    <row r="415" spans="1:118" ht="14.4" customHeight="1">
      <c r="A415" t="s">
        <v>1779</v>
      </c>
      <c r="B415" s="168" t="s">
        <v>1762</v>
      </c>
      <c r="C415" s="279" t="str">
        <f t="shared" si="147"/>
        <v>A.070.03.203</v>
      </c>
      <c r="D415" s="14" t="s">
        <v>1504</v>
      </c>
      <c r="E415" s="278" t="s">
        <v>2841</v>
      </c>
      <c r="F415" s="281" t="str">
        <f t="shared" si="148"/>
        <v xml:space="preserve"> Diesel B10, lease segment C (5.03 l/100km), including combustion CO2</v>
      </c>
      <c r="G415" s="319">
        <f t="shared" si="154"/>
        <v>3.7892014482900301E-5</v>
      </c>
      <c r="H415" s="319">
        <f t="shared" si="155"/>
        <v>7.6345971399999995E-7</v>
      </c>
      <c r="I415" s="319">
        <f t="shared" si="167"/>
        <v>1.9545718099999999E-6</v>
      </c>
      <c r="J415" s="319">
        <f t="shared" si="168"/>
        <v>1.6446473958900299E-5</v>
      </c>
      <c r="K415" s="319">
        <v>1.8727509000000001E-5</v>
      </c>
      <c r="L415" s="319">
        <v>7.7884252000000004E-7</v>
      </c>
      <c r="M415" s="319">
        <v>7.9034027000000005E-7</v>
      </c>
      <c r="N415" s="319">
        <v>3.2004278000000003E-7</v>
      </c>
      <c r="O415" s="319">
        <v>5.5570568000000003E-8</v>
      </c>
      <c r="P415" s="319">
        <v>1.1631996E-8</v>
      </c>
      <c r="Q415" s="319">
        <v>3.7621436999999998E-7</v>
      </c>
      <c r="R415" s="319">
        <v>3.1718249000000002E-7</v>
      </c>
      <c r="S415" s="319">
        <v>1.1116821E-8</v>
      </c>
      <c r="T415" s="319">
        <v>1.6373659E-5</v>
      </c>
      <c r="U415" s="319">
        <v>6.1690046E-8</v>
      </c>
      <c r="V415" s="319">
        <v>6.8206529999999999E-8</v>
      </c>
      <c r="W415" s="319">
        <v>8.0919002999999997E-12</v>
      </c>
      <c r="X415" s="319">
        <v>0</v>
      </c>
      <c r="Y415" s="210"/>
      <c r="Z415" s="320">
        <f t="shared" si="149"/>
        <v>1.4080833834586467E-4</v>
      </c>
      <c r="AA415" s="210"/>
      <c r="AB415" s="321">
        <f t="shared" si="150"/>
        <v>1.8727509000000001E-5</v>
      </c>
      <c r="AC415" s="321">
        <f t="shared" si="151"/>
        <v>2.6498249940000003E-6</v>
      </c>
      <c r="AD415" s="321">
        <f t="shared" si="169"/>
        <v>1.8260032371900297E-5</v>
      </c>
      <c r="AE415" s="321">
        <f t="shared" si="152"/>
        <v>1.9545718099999999E-6</v>
      </c>
      <c r="AF415" s="321">
        <f t="shared" si="153"/>
        <v>7.2806867000000005E-8</v>
      </c>
      <c r="AG415"/>
      <c r="AH415" s="121">
        <v>2.0907314999999999E-3</v>
      </c>
      <c r="AI415" s="121">
        <v>2.0213626999999999E-3</v>
      </c>
      <c r="AJ415" s="274">
        <v>8.3633855000000006E-6</v>
      </c>
      <c r="AK415" s="121">
        <v>0</v>
      </c>
      <c r="AL415" s="274">
        <v>1.8679687000000001E-7</v>
      </c>
      <c r="AM415" s="274">
        <v>5.8673474000000002E-5</v>
      </c>
      <c r="AN415" s="274">
        <v>2.1451075000000001E-6</v>
      </c>
      <c r="AP415" s="283">
        <v>2.8806307999999999E-6</v>
      </c>
      <c r="AQ415" s="283">
        <v>2.5932243000000001E-6</v>
      </c>
      <c r="AR415" s="283">
        <v>1.4679786000000001E-7</v>
      </c>
      <c r="AS415" s="283">
        <v>1.4060862000000001E-7</v>
      </c>
      <c r="AT415" s="255">
        <f t="shared" si="176"/>
        <v>1.5546908131547E-10</v>
      </c>
      <c r="AU415" s="256">
        <f t="shared" si="177"/>
        <v>5.4289148356359446E-13</v>
      </c>
      <c r="AV415" s="256">
        <f t="shared" si="178"/>
        <v>1.96930840479E-5</v>
      </c>
      <c r="AW415" s="272">
        <v>1.3158940999999999E-10</v>
      </c>
      <c r="AX415" s="272">
        <v>3.9706173000000001E-13</v>
      </c>
      <c r="AY415" s="272">
        <v>1.0846995E-17</v>
      </c>
      <c r="AZ415" s="272">
        <v>2.4406215E-14</v>
      </c>
      <c r="BA415" s="272">
        <v>3.3604357999999998E-16</v>
      </c>
      <c r="BB415" s="272">
        <v>4.758987E-14</v>
      </c>
      <c r="BC415" s="272">
        <v>1.9869311000000001E-11</v>
      </c>
      <c r="BD415" s="272">
        <v>7.1128092999999998E-15</v>
      </c>
      <c r="BE415" s="272">
        <v>2.5450234E-14</v>
      </c>
      <c r="BF415" s="272">
        <v>1.7627056E-16</v>
      </c>
      <c r="BG415" s="272">
        <v>4.0024583000000003E-18</v>
      </c>
      <c r="BH415" s="272">
        <v>8.8490920000000004E-17</v>
      </c>
      <c r="BI415" s="272">
        <v>5.7517725999999997E-18</v>
      </c>
      <c r="BJ415" s="272">
        <v>1.0967724E-17</v>
      </c>
      <c r="BK415" s="272">
        <v>3.9442099000000001E-14</v>
      </c>
      <c r="BL415" s="272">
        <v>3.8984298999999999E-12</v>
      </c>
      <c r="BM415" s="272">
        <v>1.1296943E-13</v>
      </c>
      <c r="BN415" s="272">
        <v>6.4470479000000001E-9</v>
      </c>
      <c r="BO415" s="272">
        <v>1.9686637E-5</v>
      </c>
      <c r="BP415" s="272">
        <v>1.5618788999999999E-16</v>
      </c>
      <c r="BQ415" s="272">
        <v>9.4979119999999997E-19</v>
      </c>
      <c r="BR415" s="272">
        <v>4.2494361999999999E-23</v>
      </c>
      <c r="BS415"/>
      <c r="BT415" s="274">
        <v>7.3642001999999999E-9</v>
      </c>
      <c r="BU415" s="274">
        <v>1.9617297E-10</v>
      </c>
      <c r="BV415" s="274">
        <v>3.9261101000000002E-9</v>
      </c>
      <c r="BW415" s="274">
        <v>3.7173110999999999E-11</v>
      </c>
      <c r="BX415" s="274">
        <v>1.95205E-10</v>
      </c>
      <c r="BY415" s="274">
        <v>4.1855002000000002E-11</v>
      </c>
      <c r="BZ415" s="274">
        <v>4.2510891000000001E-12</v>
      </c>
      <c r="CA415" s="274">
        <v>7.8889944999999999E-11</v>
      </c>
      <c r="CB415" s="274">
        <v>1.5609318999999999E-11</v>
      </c>
      <c r="CC415" s="274">
        <v>2.4894323999999998E-10</v>
      </c>
      <c r="CD415" s="274">
        <v>2.4496E-12</v>
      </c>
      <c r="CE415" s="274">
        <v>7.3646463000000006E-11</v>
      </c>
      <c r="CF415" s="274">
        <v>4.0021594999999999E-14</v>
      </c>
      <c r="CG415" s="274">
        <v>9.5030152000000004E-11</v>
      </c>
      <c r="CH415" s="274">
        <v>2.4417483E-9</v>
      </c>
      <c r="CI415" s="274">
        <v>7.0535413999999999E-12</v>
      </c>
      <c r="CJ415" s="274">
        <v>2.2421909000000001E-14</v>
      </c>
      <c r="CK415" s="4"/>
      <c r="CL415" s="323">
        <v>6.4612940999999996E-14</v>
      </c>
      <c r="CM415" s="323">
        <v>1.4022138E-4</v>
      </c>
      <c r="CN415" s="323">
        <v>8.4069316000000002E-7</v>
      </c>
      <c r="CO415" s="323">
        <v>1.3585941E-7</v>
      </c>
      <c r="CP415" s="323">
        <v>1.2477391E-8</v>
      </c>
      <c r="CQ415" s="323">
        <v>4.2172633E-13</v>
      </c>
      <c r="CR415" s="323">
        <v>2.6733948999999999E-11</v>
      </c>
      <c r="CS415" s="323">
        <v>7.3253608000000003E-9</v>
      </c>
      <c r="CT415" s="323">
        <v>1.8069381000000002E-5</v>
      </c>
      <c r="CU415" s="323">
        <v>2.7236494000000002E-4</v>
      </c>
      <c r="CX415" s="22" t="s">
        <v>3456</v>
      </c>
      <c r="CY415" s="22" t="s">
        <v>3457</v>
      </c>
      <c r="DI415"/>
      <c r="DJ415"/>
      <c r="DK415"/>
      <c r="DL415"/>
      <c r="DM415"/>
      <c r="DN415"/>
    </row>
    <row r="416" spans="1:118" ht="14.4" customHeight="1">
      <c r="A416" t="s">
        <v>1780</v>
      </c>
      <c r="B416" s="168" t="s">
        <v>1762</v>
      </c>
      <c r="C416" s="279" t="str">
        <f t="shared" si="147"/>
        <v>A.070.03.204</v>
      </c>
      <c r="D416" s="14" t="s">
        <v>1504</v>
      </c>
      <c r="E416" s="278" t="s">
        <v>2841</v>
      </c>
      <c r="F416" s="281" t="str">
        <f t="shared" si="148"/>
        <v xml:space="preserve"> Diesel B10, lease segment D (5.41 l/100km), including combustion CO2</v>
      </c>
      <c r="G416" s="319">
        <f t="shared" si="154"/>
        <v>4.0754631766216798E-5</v>
      </c>
      <c r="H416" s="319">
        <f t="shared" si="155"/>
        <v>8.2113658699999991E-7</v>
      </c>
      <c r="I416" s="319">
        <f t="shared" si="167"/>
        <v>2.1022332900000002E-6</v>
      </c>
      <c r="J416" s="319">
        <f t="shared" si="168"/>
        <v>1.76889508892168E-5</v>
      </c>
      <c r="K416" s="319">
        <v>2.0142310999999999E-5</v>
      </c>
      <c r="L416" s="319">
        <v>8.3768150999999999E-7</v>
      </c>
      <c r="M416" s="319">
        <v>8.5004787999999995E-7</v>
      </c>
      <c r="N416" s="319">
        <v>3.4422095999999998E-7</v>
      </c>
      <c r="O416" s="319">
        <v>5.9768742000000001E-8</v>
      </c>
      <c r="P416" s="319">
        <v>1.2510755E-8</v>
      </c>
      <c r="Q416" s="319">
        <v>4.0463612999999999E-7</v>
      </c>
      <c r="R416" s="319">
        <v>3.4114459000000002E-7</v>
      </c>
      <c r="S416" s="319">
        <v>1.195666E-8</v>
      </c>
      <c r="T416" s="319">
        <v>1.7610634999999999E-5</v>
      </c>
      <c r="U416" s="319">
        <v>6.6350525999999997E-8</v>
      </c>
      <c r="V416" s="319">
        <v>7.3359310000000002E-8</v>
      </c>
      <c r="W416" s="319">
        <v>8.7032168000000003E-12</v>
      </c>
      <c r="X416" s="319">
        <v>0</v>
      </c>
      <c r="Y416" s="210"/>
      <c r="Z416" s="320">
        <f t="shared" si="149"/>
        <v>1.5144594736842104E-4</v>
      </c>
      <c r="AA416" s="210"/>
      <c r="AB416" s="321">
        <f t="shared" si="150"/>
        <v>2.0142310999999999E-5</v>
      </c>
      <c r="AC416" s="321">
        <f t="shared" si="151"/>
        <v>2.8500105670000001E-6</v>
      </c>
      <c r="AD416" s="321">
        <f t="shared" si="169"/>
        <v>1.9639517683216799E-5</v>
      </c>
      <c r="AE416" s="321">
        <f t="shared" si="152"/>
        <v>2.1022332900000002E-6</v>
      </c>
      <c r="AF416" s="321">
        <f t="shared" si="153"/>
        <v>7.8307186000000001E-8</v>
      </c>
      <c r="AG416"/>
      <c r="AH416" s="121">
        <v>2.2486794000000001E-3</v>
      </c>
      <c r="AI416" s="121">
        <v>2.1740701000000002E-3</v>
      </c>
      <c r="AJ416" s="274">
        <v>8.9952117999999995E-6</v>
      </c>
      <c r="AK416" s="121">
        <v>0</v>
      </c>
      <c r="AL416" s="274">
        <v>2.0090875999999999E-7</v>
      </c>
      <c r="AM416" s="274">
        <v>6.3106062999999994E-5</v>
      </c>
      <c r="AN416" s="274">
        <v>2.3071633999999999E-6</v>
      </c>
      <c r="AP416" s="283">
        <v>3.0982529999999998E-6</v>
      </c>
      <c r="AQ416" s="283">
        <v>2.7891338999999998E-6</v>
      </c>
      <c r="AR416" s="283">
        <v>1.5788796E-7</v>
      </c>
      <c r="AS416" s="283">
        <v>1.5123113999999999E-7</v>
      </c>
      <c r="AT416" s="255">
        <f t="shared" si="176"/>
        <v>1.6721426189093999E-10</v>
      </c>
      <c r="AU416" s="256">
        <f t="shared" si="177"/>
        <v>5.8390515251050458E-13</v>
      </c>
      <c r="AV416" s="256">
        <f t="shared" si="178"/>
        <v>2.11808321012E-5</v>
      </c>
      <c r="AW416" s="272">
        <v>1.4153055999999999E-10</v>
      </c>
      <c r="AX416" s="272">
        <v>4.2705843999999998E-13</v>
      </c>
      <c r="AY416" s="272">
        <v>1.166645E-17</v>
      </c>
      <c r="AZ416" s="272">
        <v>2.6250024000000001E-14</v>
      </c>
      <c r="BA416" s="272">
        <v>3.6143056999999998E-16</v>
      </c>
      <c r="BB416" s="272">
        <v>5.1185129000000001E-14</v>
      </c>
      <c r="BC416" s="272">
        <v>2.1370372000000001E-11</v>
      </c>
      <c r="BD416" s="272">
        <v>7.6501587000000007E-15</v>
      </c>
      <c r="BE416" s="272">
        <v>2.7372915E-14</v>
      </c>
      <c r="BF416" s="272">
        <v>1.8958722E-16</v>
      </c>
      <c r="BG416" s="272">
        <v>4.3048309000000003E-18</v>
      </c>
      <c r="BH416" s="272">
        <v>9.5176119000000002E-17</v>
      </c>
      <c r="BI416" s="272">
        <v>6.1863001000000004E-18</v>
      </c>
      <c r="BJ416" s="272">
        <v>1.1796299999999999E-17</v>
      </c>
      <c r="BK416" s="272">
        <v>4.2421819999999998E-14</v>
      </c>
      <c r="BL416" s="272">
        <v>4.1929435000000001E-12</v>
      </c>
      <c r="BM416" s="272">
        <v>1.2150389999999999E-13</v>
      </c>
      <c r="BN416" s="272">
        <v>6.9341012000000002E-9</v>
      </c>
      <c r="BO416" s="272">
        <v>2.1173897999999999E-5</v>
      </c>
      <c r="BP416" s="272">
        <v>1.6798737E-16</v>
      </c>
      <c r="BQ416" s="272">
        <v>1.0215448E-18</v>
      </c>
      <c r="BR416" s="272">
        <v>4.5704671000000002E-23</v>
      </c>
      <c r="BS416"/>
      <c r="BT416" s="274">
        <v>7.9205413999999996E-9</v>
      </c>
      <c r="BU416" s="274">
        <v>2.109932E-10</v>
      </c>
      <c r="BV416" s="274">
        <v>4.2227148000000001E-9</v>
      </c>
      <c r="BW416" s="274">
        <v>3.9981416999999998E-11</v>
      </c>
      <c r="BX416" s="274">
        <v>2.0995210000000001E-10</v>
      </c>
      <c r="BY416" s="274">
        <v>4.5017010000000003E-11</v>
      </c>
      <c r="BZ416" s="274">
        <v>4.5722450000000004E-12</v>
      </c>
      <c r="CA416" s="274">
        <v>8.4849821999999997E-11</v>
      </c>
      <c r="CB416" s="274">
        <v>1.6788551999999999E-11</v>
      </c>
      <c r="CC416" s="274">
        <v>2.6775007999999997E-10</v>
      </c>
      <c r="CD416" s="274">
        <v>2.6346591999999999E-12</v>
      </c>
      <c r="CE416" s="274">
        <v>7.9210211000000003E-11</v>
      </c>
      <c r="CF416" s="274">
        <v>4.3045096000000003E-14</v>
      </c>
      <c r="CG416" s="274">
        <v>1.0220937E-10</v>
      </c>
      <c r="CH416" s="274">
        <v>2.6262142999999999E-9</v>
      </c>
      <c r="CI416" s="274">
        <v>7.5864133000000005E-12</v>
      </c>
      <c r="CJ416" s="274">
        <v>2.4115809999999999E-14</v>
      </c>
      <c r="CK416" s="4"/>
      <c r="CL416" s="323">
        <v>6.9494237000000003E-14</v>
      </c>
      <c r="CM416" s="323">
        <v>1.5081464999999999E-4</v>
      </c>
      <c r="CN416" s="323">
        <v>9.0420477E-7</v>
      </c>
      <c r="CO416" s="323">
        <v>1.4612315000000001E-7</v>
      </c>
      <c r="CP416" s="323">
        <v>1.3420016999999999E-8</v>
      </c>
      <c r="CQ416" s="323">
        <v>4.5358637000000002E-13</v>
      </c>
      <c r="CR416" s="323">
        <v>2.8753611000000001E-11</v>
      </c>
      <c r="CS416" s="323">
        <v>7.8787677999999994E-9</v>
      </c>
      <c r="CT416" s="323">
        <v>1.9434463E-5</v>
      </c>
      <c r="CU416" s="323">
        <v>2.9294122E-4</v>
      </c>
      <c r="CX416" s="22" t="s">
        <v>3456</v>
      </c>
      <c r="CY416" s="22" t="s">
        <v>3457</v>
      </c>
      <c r="DI416"/>
      <c r="DJ416"/>
      <c r="DK416"/>
      <c r="DL416"/>
      <c r="DM416"/>
      <c r="DN416"/>
    </row>
    <row r="417" spans="1:118" ht="14.4" customHeight="1">
      <c r="A417" t="s">
        <v>1781</v>
      </c>
      <c r="B417" s="168" t="s">
        <v>1762</v>
      </c>
      <c r="C417" s="279" t="str">
        <f t="shared" si="147"/>
        <v>A.070.03.205</v>
      </c>
      <c r="D417" s="14" t="s">
        <v>1504</v>
      </c>
      <c r="E417" s="278" t="s">
        <v>2841</v>
      </c>
      <c r="F417" s="281" t="str">
        <f t="shared" si="148"/>
        <v xml:space="preserve"> Diesel B10, lease segment E (10.20 l/100km), including combustion CO2</v>
      </c>
      <c r="G417" s="319">
        <f t="shared" si="154"/>
        <v>7.6838677649021991E-5</v>
      </c>
      <c r="H417" s="319">
        <f t="shared" si="155"/>
        <v>1.5481687939999999E-6</v>
      </c>
      <c r="I417" s="319">
        <f t="shared" si="167"/>
        <v>3.9635452800000002E-6</v>
      </c>
      <c r="J417" s="319">
        <f t="shared" si="168"/>
        <v>3.3350702575022002E-5</v>
      </c>
      <c r="K417" s="319">
        <v>3.7976260999999998E-5</v>
      </c>
      <c r="L417" s="319">
        <v>1.5793625999999999E-6</v>
      </c>
      <c r="M417" s="319">
        <v>1.6026781000000001E-6</v>
      </c>
      <c r="N417" s="319">
        <v>6.4899331000000003E-7</v>
      </c>
      <c r="O417" s="319">
        <v>1.1268783E-7</v>
      </c>
      <c r="P417" s="319">
        <v>2.3587744E-8</v>
      </c>
      <c r="Q417" s="319">
        <v>7.6289991000000003E-7</v>
      </c>
      <c r="R417" s="319">
        <v>6.4319313E-7</v>
      </c>
      <c r="S417" s="319">
        <v>2.2543056E-8</v>
      </c>
      <c r="T417" s="319">
        <v>3.3203046E-5</v>
      </c>
      <c r="U417" s="319">
        <v>1.2509711E-7</v>
      </c>
      <c r="V417" s="319">
        <v>1.3831144999999999E-7</v>
      </c>
      <c r="W417" s="319">
        <v>1.6409021999999999E-11</v>
      </c>
      <c r="X417" s="319">
        <v>0</v>
      </c>
      <c r="Y417" s="210"/>
      <c r="Z417" s="320">
        <f t="shared" si="149"/>
        <v>2.8553579699248119E-4</v>
      </c>
      <c r="AA417" s="210"/>
      <c r="AB417" s="321">
        <f t="shared" si="150"/>
        <v>3.7976260999999998E-5</v>
      </c>
      <c r="AC417" s="321">
        <f t="shared" si="151"/>
        <v>5.3734026239999994E-6</v>
      </c>
      <c r="AD417" s="321">
        <f t="shared" si="169"/>
        <v>3.7028296239022006E-5</v>
      </c>
      <c r="AE417" s="321">
        <f t="shared" si="152"/>
        <v>3.9635452800000002E-6</v>
      </c>
      <c r="AF417" s="321">
        <f t="shared" si="153"/>
        <v>1.4764016600000001E-7</v>
      </c>
      <c r="AG417"/>
      <c r="AH417" s="121">
        <v>4.2396543000000004E-3</v>
      </c>
      <c r="AI417" s="121">
        <v>4.0989861000000002E-3</v>
      </c>
      <c r="AJ417" s="274">
        <v>1.6959549E-5</v>
      </c>
      <c r="AK417" s="121">
        <v>0</v>
      </c>
      <c r="AL417" s="274">
        <v>3.7879286000000002E-7</v>
      </c>
      <c r="AM417" s="274">
        <v>1.1898001E-4</v>
      </c>
      <c r="AN417" s="274">
        <v>4.3499198000000003E-6</v>
      </c>
      <c r="AP417" s="283">
        <v>5.8414382000000002E-6</v>
      </c>
      <c r="AQ417" s="283">
        <v>5.2586259000000003E-6</v>
      </c>
      <c r="AR417" s="283">
        <v>2.9768153999999998E-7</v>
      </c>
      <c r="AS417" s="283">
        <v>2.851308E-7</v>
      </c>
      <c r="AT417" s="255">
        <f t="shared" si="176"/>
        <v>3.1526534599022007E-10</v>
      </c>
      <c r="AU417" s="256">
        <f t="shared" si="177"/>
        <v>1.1008932677330713E-12</v>
      </c>
      <c r="AV417" s="256">
        <f t="shared" si="178"/>
        <v>3.9934286535999999E-5</v>
      </c>
      <c r="AW417" s="272">
        <v>2.6684135999999999E-10</v>
      </c>
      <c r="AX417" s="272">
        <v>8.0517488000000002E-13</v>
      </c>
      <c r="AY417" s="272">
        <v>2.1995895E-17</v>
      </c>
      <c r="AZ417" s="272">
        <v>4.9491726999999997E-14</v>
      </c>
      <c r="BA417" s="272">
        <v>6.8144027000000004E-16</v>
      </c>
      <c r="BB417" s="272">
        <v>9.6504309999999999E-14</v>
      </c>
      <c r="BC417" s="272">
        <v>4.0291644999999997E-11</v>
      </c>
      <c r="BD417" s="272">
        <v>1.4423589000000001E-14</v>
      </c>
      <c r="BE417" s="272">
        <v>5.1608823999999998E-14</v>
      </c>
      <c r="BF417" s="272">
        <v>3.5744726000000002E-16</v>
      </c>
      <c r="BG417" s="272">
        <v>8.1163169999999999E-18</v>
      </c>
      <c r="BH417" s="272">
        <v>1.7944481000000001E-16</v>
      </c>
      <c r="BI417" s="272">
        <v>1.1663634E-17</v>
      </c>
      <c r="BJ417" s="272">
        <v>2.2240713E-17</v>
      </c>
      <c r="BK417" s="272">
        <v>7.9981989999999999E-14</v>
      </c>
      <c r="BL417" s="272">
        <v>7.9053647999999997E-12</v>
      </c>
      <c r="BM417" s="272">
        <v>2.2908313999999998E-13</v>
      </c>
      <c r="BN417" s="272">
        <v>1.3073535999999999E-8</v>
      </c>
      <c r="BO417" s="272">
        <v>3.9921213000000002E-5</v>
      </c>
      <c r="BP417" s="272">
        <v>3.1672295000000001E-16</v>
      </c>
      <c r="BQ417" s="272">
        <v>1.9260179E-18</v>
      </c>
      <c r="BR417" s="272">
        <v>8.6171469000000005E-23</v>
      </c>
      <c r="BS417"/>
      <c r="BT417" s="274">
        <v>1.4933368E-8</v>
      </c>
      <c r="BU417" s="274">
        <v>3.9780602E-10</v>
      </c>
      <c r="BV417" s="274">
        <v>7.9614956000000001E-9</v>
      </c>
      <c r="BW417" s="274">
        <v>7.5380861000000002E-11</v>
      </c>
      <c r="BX417" s="274">
        <v>3.9584313999999998E-10</v>
      </c>
      <c r="BY417" s="274">
        <v>8.4874954000000003E-11</v>
      </c>
      <c r="BZ417" s="274">
        <v>8.6204988000000004E-12</v>
      </c>
      <c r="CA417" s="274">
        <v>1.5997563E-10</v>
      </c>
      <c r="CB417" s="274">
        <v>3.1653092000000003E-11</v>
      </c>
      <c r="CC417" s="274">
        <v>5.0481531000000001E-10</v>
      </c>
      <c r="CD417" s="274">
        <v>4.9673796999999996E-12</v>
      </c>
      <c r="CE417" s="274">
        <v>1.4934273000000001E-10</v>
      </c>
      <c r="CF417" s="274">
        <v>8.1157111999999994E-14</v>
      </c>
      <c r="CG417" s="274">
        <v>1.9270527999999999E-10</v>
      </c>
      <c r="CH417" s="274">
        <v>4.9514577000000003E-9</v>
      </c>
      <c r="CI417" s="274">
        <v>1.4303404000000001E-11</v>
      </c>
      <c r="CJ417" s="274">
        <v>4.5467886000000003E-14</v>
      </c>
      <c r="CK417" s="4"/>
      <c r="CL417" s="323">
        <v>1.3102425000000001E-13</v>
      </c>
      <c r="CM417" s="323">
        <v>2.8434555E-4</v>
      </c>
      <c r="CN417" s="323">
        <v>1.7047853E-6</v>
      </c>
      <c r="CO417" s="323">
        <v>2.7550019999999998E-7</v>
      </c>
      <c r="CP417" s="323">
        <v>2.5302065000000001E-8</v>
      </c>
      <c r="CQ417" s="323">
        <v>8.5519057E-13</v>
      </c>
      <c r="CR417" s="323">
        <v>5.4211983E-11</v>
      </c>
      <c r="CS417" s="323">
        <v>1.4854608E-8</v>
      </c>
      <c r="CT417" s="323">
        <v>3.6641687000000003E-5</v>
      </c>
      <c r="CU417" s="323">
        <v>5.5231061000000003E-4</v>
      </c>
      <c r="CX417" s="22" t="s">
        <v>3456</v>
      </c>
      <c r="CY417" s="22" t="s">
        <v>3457</v>
      </c>
      <c r="DI417"/>
      <c r="DJ417"/>
      <c r="DK417"/>
      <c r="DL417"/>
      <c r="DM417"/>
      <c r="DN417"/>
    </row>
    <row r="418" spans="1:118" ht="14.4" customHeight="1">
      <c r="A418" t="s">
        <v>1782</v>
      </c>
      <c r="B418" s="168" t="s">
        <v>1762</v>
      </c>
      <c r="C418" s="279" t="str">
        <f t="shared" si="147"/>
        <v>A.070.03.301</v>
      </c>
      <c r="D418" s="14" t="s">
        <v>1504</v>
      </c>
      <c r="E418" s="278" t="s">
        <v>2841</v>
      </c>
      <c r="F418" s="281" t="str">
        <f t="shared" si="148"/>
        <v xml:space="preserve"> BEV, lease segment A (14.86 kWh/100km), WTW CO2</v>
      </c>
      <c r="G418" s="319">
        <f t="shared" si="154"/>
        <v>1.0618424479E-5</v>
      </c>
      <c r="H418" s="319">
        <f t="shared" si="155"/>
        <v>3.9797751600000001E-7</v>
      </c>
      <c r="I418" s="319">
        <f t="shared" si="167"/>
        <v>1.0686204700000002E-6</v>
      </c>
      <c r="J418" s="319">
        <f t="shared" si="168"/>
        <v>2.8396213929999999E-6</v>
      </c>
      <c r="K418" s="319">
        <v>6.3122050999999998E-6</v>
      </c>
      <c r="L418" s="319">
        <v>6.9554296000000004E-7</v>
      </c>
      <c r="M418" s="319">
        <v>3.7307751000000002E-7</v>
      </c>
      <c r="N418" s="319">
        <v>3.1343649000000001E-7</v>
      </c>
      <c r="O418" s="319">
        <v>8.4541026000000004E-8</v>
      </c>
      <c r="P418" s="319">
        <v>0</v>
      </c>
      <c r="Q418" s="319">
        <v>0</v>
      </c>
      <c r="R418" s="319">
        <v>0</v>
      </c>
      <c r="S418" s="319">
        <v>8.8473493000000002E-8</v>
      </c>
      <c r="T418" s="319">
        <v>0</v>
      </c>
      <c r="U418" s="319">
        <v>2.7511478999999999E-6</v>
      </c>
      <c r="V418" s="319">
        <v>0</v>
      </c>
      <c r="W418" s="319">
        <v>0</v>
      </c>
      <c r="X418" s="319">
        <v>0</v>
      </c>
      <c r="Y418" s="210"/>
      <c r="Z418" s="320">
        <f t="shared" si="149"/>
        <v>4.7460188721804504E-5</v>
      </c>
      <c r="AA418" s="210"/>
      <c r="AB418" s="321">
        <f t="shared" si="150"/>
        <v>6.3122050999999998E-6</v>
      </c>
      <c r="AC418" s="321">
        <f t="shared" si="151"/>
        <v>1.4665979860000002E-6</v>
      </c>
      <c r="AD418" s="321">
        <f t="shared" si="169"/>
        <v>1.0686204700000002E-6</v>
      </c>
      <c r="AE418" s="321">
        <f t="shared" si="152"/>
        <v>1.0686204700000002E-6</v>
      </c>
      <c r="AF418" s="321">
        <f t="shared" si="153"/>
        <v>2.8396213929999999E-6</v>
      </c>
      <c r="AG418"/>
      <c r="AH418" s="121">
        <v>1.1631017E-3</v>
      </c>
      <c r="AI418" s="121">
        <v>5.5286717000000004E-4</v>
      </c>
      <c r="AJ418" s="121">
        <v>3.7293888999999998E-4</v>
      </c>
      <c r="AK418" s="121">
        <v>0</v>
      </c>
      <c r="AL418" s="274">
        <v>5.6148274999999997E-5</v>
      </c>
      <c r="AM418" s="121">
        <v>1.2570482E-4</v>
      </c>
      <c r="AN418" s="274">
        <v>5.5442567E-5</v>
      </c>
      <c r="AP418" s="283">
        <v>1.0894452E-6</v>
      </c>
      <c r="AQ418" s="283">
        <v>1.0273472999999999E-6</v>
      </c>
      <c r="AR418" s="283">
        <v>4.2755781999999999E-8</v>
      </c>
      <c r="AS418" s="283">
        <v>1.9342201E-8</v>
      </c>
      <c r="AT418" s="255">
        <f t="shared" si="176"/>
        <v>6.1591562753E-11</v>
      </c>
      <c r="AU418" s="256">
        <f t="shared" si="177"/>
        <v>1.581204992044E-13</v>
      </c>
      <c r="AV418" s="256">
        <f t="shared" si="178"/>
        <v>2.7089917035000001E-6</v>
      </c>
      <c r="AW418" s="272">
        <v>4.4043055000000003E-11</v>
      </c>
      <c r="AX418" s="272">
        <v>1.3288853E-13</v>
      </c>
      <c r="AY418" s="272">
        <v>3.6307044E-18</v>
      </c>
      <c r="AZ418" s="273">
        <v>0</v>
      </c>
      <c r="BA418" s="273">
        <v>0</v>
      </c>
      <c r="BB418" s="272">
        <v>4.6605752999999998E-14</v>
      </c>
      <c r="BC418" s="272">
        <v>1.7501902E-11</v>
      </c>
      <c r="BD418" s="272">
        <v>6.6067494999999996E-15</v>
      </c>
      <c r="BE418" s="272">
        <v>1.8621589000000001E-14</v>
      </c>
      <c r="BF418" s="273">
        <v>0</v>
      </c>
      <c r="BG418" s="273">
        <v>0</v>
      </c>
      <c r="BH418" s="273">
        <v>0</v>
      </c>
      <c r="BI418" s="273">
        <v>0</v>
      </c>
      <c r="BJ418" s="273">
        <v>0</v>
      </c>
      <c r="BK418" s="273">
        <v>0</v>
      </c>
      <c r="BL418" s="273">
        <v>0</v>
      </c>
      <c r="BM418" s="273">
        <v>0</v>
      </c>
      <c r="BN418" s="272">
        <v>1.7857035E-9</v>
      </c>
      <c r="BO418" s="272">
        <v>2.7072059999999998E-6</v>
      </c>
      <c r="BP418" s="273">
        <v>0</v>
      </c>
      <c r="BQ418" s="273">
        <v>0</v>
      </c>
      <c r="BR418" s="273">
        <v>0</v>
      </c>
      <c r="BS418"/>
      <c r="BT418" s="274">
        <v>2.9551951E-9</v>
      </c>
      <c r="BU418" s="274">
        <v>1.4372675E-10</v>
      </c>
      <c r="BV418" s="274">
        <v>1.3233159999999999E-9</v>
      </c>
      <c r="BW418" s="121">
        <v>0</v>
      </c>
      <c r="BX418" s="274">
        <v>1.7156441E-10</v>
      </c>
      <c r="BY418" s="274">
        <v>3.0171697000000001E-11</v>
      </c>
      <c r="BZ418" s="121">
        <v>0</v>
      </c>
      <c r="CA418" s="274">
        <v>4.5794142999999998E-11</v>
      </c>
      <c r="CB418" s="121">
        <v>0</v>
      </c>
      <c r="CC418" s="121">
        <v>0</v>
      </c>
      <c r="CD418" s="121">
        <v>0</v>
      </c>
      <c r="CE418" s="121">
        <v>0</v>
      </c>
      <c r="CF418" s="121">
        <v>0</v>
      </c>
      <c r="CG418" s="274">
        <v>6.6500002000000004E-11</v>
      </c>
      <c r="CH418" s="274">
        <v>1.1314518E-9</v>
      </c>
      <c r="CI418" s="274">
        <v>4.2670314E-11</v>
      </c>
      <c r="CJ418" s="121">
        <v>0</v>
      </c>
      <c r="CK418"/>
      <c r="CL418" s="322">
        <v>0</v>
      </c>
      <c r="CM418" s="322">
        <v>4.7460189E-5</v>
      </c>
      <c r="CN418" s="322">
        <v>1.2696225999999999E-6</v>
      </c>
      <c r="CO418" s="322">
        <v>1.0525565E-7</v>
      </c>
      <c r="CP418" s="322">
        <v>2.2683172999999998E-9</v>
      </c>
      <c r="CQ418" s="322">
        <v>0</v>
      </c>
      <c r="CR418" s="322">
        <v>0</v>
      </c>
      <c r="CS418" s="322">
        <v>6.7195623000000002E-9</v>
      </c>
      <c r="CT418" s="322">
        <v>0</v>
      </c>
      <c r="CU418" s="322">
        <v>4.2208532000000002E-5</v>
      </c>
      <c r="CX418" s="22" t="s">
        <v>3456</v>
      </c>
      <c r="CY418" s="22" t="s">
        <v>3457</v>
      </c>
      <c r="DI418"/>
      <c r="DJ418"/>
      <c r="DK418"/>
      <c r="DL418"/>
      <c r="DM418"/>
      <c r="DN418"/>
    </row>
    <row r="419" spans="1:118" ht="14.4" customHeight="1">
      <c r="A419" t="s">
        <v>1783</v>
      </c>
      <c r="B419" s="168" t="s">
        <v>1762</v>
      </c>
      <c r="C419" s="279" t="str">
        <f t="shared" si="147"/>
        <v>A.070.03.302</v>
      </c>
      <c r="D419" s="14" t="s">
        <v>1504</v>
      </c>
      <c r="E419" s="278" t="s">
        <v>2841</v>
      </c>
      <c r="F419" s="281" t="str">
        <f t="shared" si="148"/>
        <v xml:space="preserve"> BEV, lease segment B (15.78 kWh/100km), WTW CO2</v>
      </c>
      <c r="G419" s="319">
        <f t="shared" si="154"/>
        <v>1.1275823581000001E-5</v>
      </c>
      <c r="H419" s="319">
        <f t="shared" si="155"/>
        <v>4.2261677000000004E-7</v>
      </c>
      <c r="I419" s="319">
        <f t="shared" si="167"/>
        <v>1.1347800200000001E-6</v>
      </c>
      <c r="J419" s="319">
        <f t="shared" si="168"/>
        <v>3.0154256910000001E-6</v>
      </c>
      <c r="K419" s="319">
        <v>6.7030011000000002E-6</v>
      </c>
      <c r="L419" s="319">
        <v>7.3860483999999999E-7</v>
      </c>
      <c r="M419" s="319">
        <v>3.9617517999999998E-7</v>
      </c>
      <c r="N419" s="319">
        <v>3.3284171000000002E-7</v>
      </c>
      <c r="O419" s="319">
        <v>8.9775060000000001E-8</v>
      </c>
      <c r="P419" s="319">
        <v>0</v>
      </c>
      <c r="Q419" s="319">
        <v>0</v>
      </c>
      <c r="R419" s="319">
        <v>0</v>
      </c>
      <c r="S419" s="319">
        <v>9.3950990999999999E-8</v>
      </c>
      <c r="T419" s="319">
        <v>0</v>
      </c>
      <c r="U419" s="319">
        <v>2.9214747E-6</v>
      </c>
      <c r="V419" s="319">
        <v>0</v>
      </c>
      <c r="W419" s="319">
        <v>0</v>
      </c>
      <c r="X419" s="319">
        <v>0</v>
      </c>
      <c r="Y419" s="210"/>
      <c r="Z419" s="320">
        <f t="shared" si="149"/>
        <v>5.0398504511278194E-5</v>
      </c>
      <c r="AA419" s="210"/>
      <c r="AB419" s="321">
        <f t="shared" si="150"/>
        <v>6.7030011000000002E-6</v>
      </c>
      <c r="AC419" s="321">
        <f t="shared" si="151"/>
        <v>1.5573967899999999E-6</v>
      </c>
      <c r="AD419" s="321">
        <f t="shared" si="169"/>
        <v>1.1347800200000001E-6</v>
      </c>
      <c r="AE419" s="321">
        <f t="shared" si="152"/>
        <v>1.1347800200000001E-6</v>
      </c>
      <c r="AF419" s="321">
        <f t="shared" si="153"/>
        <v>3.0154256910000001E-6</v>
      </c>
      <c r="AG419"/>
      <c r="AH419" s="121">
        <v>1.2351107E-3</v>
      </c>
      <c r="AI419" s="121">
        <v>5.8709582000000002E-4</v>
      </c>
      <c r="AJ419" s="121">
        <v>3.9602798000000001E-4</v>
      </c>
      <c r="AK419" s="121">
        <v>0</v>
      </c>
      <c r="AL419" s="274">
        <v>5.9624480999999999E-5</v>
      </c>
      <c r="AM419" s="121">
        <v>1.3348736E-4</v>
      </c>
      <c r="AN419" s="274">
        <v>5.8875081999999999E-5</v>
      </c>
      <c r="AP419" s="283">
        <v>1.1568941000000001E-6</v>
      </c>
      <c r="AQ419" s="283">
        <v>1.0909515000000001E-6</v>
      </c>
      <c r="AR419" s="283">
        <v>4.5402842999999999E-8</v>
      </c>
      <c r="AS419" s="283">
        <v>2.0539699000000001E-8</v>
      </c>
      <c r="AT419" s="255">
        <f t="shared" si="176"/>
        <v>6.5404768168999992E-11</v>
      </c>
      <c r="AU419" s="256">
        <f t="shared" si="177"/>
        <v>1.6790991958559998E-13</v>
      </c>
      <c r="AV419" s="256">
        <f t="shared" si="178"/>
        <v>2.8767085585E-6</v>
      </c>
      <c r="AW419" s="272">
        <v>4.6769811999999999E-11</v>
      </c>
      <c r="AX419" s="272">
        <v>1.4111580999999999E-13</v>
      </c>
      <c r="AY419" s="272">
        <v>3.8554855999999998E-18</v>
      </c>
      <c r="AZ419" s="273">
        <v>0</v>
      </c>
      <c r="BA419" s="273">
        <v>0</v>
      </c>
      <c r="BB419" s="272">
        <v>4.9491168999999997E-14</v>
      </c>
      <c r="BC419" s="272">
        <v>1.8585465E-11</v>
      </c>
      <c r="BD419" s="272">
        <v>7.0157811000000004E-15</v>
      </c>
      <c r="BE419" s="272">
        <v>1.9774473E-14</v>
      </c>
      <c r="BF419" s="273">
        <v>0</v>
      </c>
      <c r="BG419" s="273">
        <v>0</v>
      </c>
      <c r="BH419" s="273">
        <v>0</v>
      </c>
      <c r="BI419" s="273">
        <v>0</v>
      </c>
      <c r="BJ419" s="273">
        <v>0</v>
      </c>
      <c r="BK419" s="273">
        <v>0</v>
      </c>
      <c r="BL419" s="273">
        <v>0</v>
      </c>
      <c r="BM419" s="273">
        <v>0</v>
      </c>
      <c r="BN419" s="272">
        <v>1.8962585000000002E-9</v>
      </c>
      <c r="BO419" s="272">
        <v>2.8748123000000001E-6</v>
      </c>
      <c r="BP419" s="273">
        <v>0</v>
      </c>
      <c r="BQ419" s="273">
        <v>0</v>
      </c>
      <c r="BR419" s="273">
        <v>0</v>
      </c>
      <c r="BS419"/>
      <c r="BT419" s="274">
        <v>3.1381546999999998E-9</v>
      </c>
      <c r="BU419" s="274">
        <v>1.5262504E-10</v>
      </c>
      <c r="BV419" s="274">
        <v>1.405244E-9</v>
      </c>
      <c r="BW419" s="121">
        <v>0</v>
      </c>
      <c r="BX419" s="274">
        <v>1.8218616E-10</v>
      </c>
      <c r="BY419" s="274">
        <v>3.2039661999999999E-11</v>
      </c>
      <c r="BZ419" s="121">
        <v>0</v>
      </c>
      <c r="CA419" s="274">
        <v>4.8629312000000001E-11</v>
      </c>
      <c r="CB419" s="121">
        <v>0</v>
      </c>
      <c r="CC419" s="121">
        <v>0</v>
      </c>
      <c r="CD419" s="121">
        <v>0</v>
      </c>
      <c r="CE419" s="121">
        <v>0</v>
      </c>
      <c r="CF419" s="121">
        <v>0</v>
      </c>
      <c r="CG419" s="274">
        <v>7.0617094999999994E-11</v>
      </c>
      <c r="CH419" s="274">
        <v>1.2015013E-9</v>
      </c>
      <c r="CI419" s="274">
        <v>4.5312082999999997E-11</v>
      </c>
      <c r="CJ419" s="121">
        <v>0</v>
      </c>
      <c r="CK419"/>
      <c r="CL419" s="322">
        <v>0</v>
      </c>
      <c r="CM419" s="322">
        <v>5.0398504E-5</v>
      </c>
      <c r="CN419" s="322">
        <v>1.3482265000000001E-6</v>
      </c>
      <c r="CO419" s="322">
        <v>1.1177215E-7</v>
      </c>
      <c r="CP419" s="322">
        <v>2.4087515E-9</v>
      </c>
      <c r="CQ419" s="322">
        <v>0</v>
      </c>
      <c r="CR419" s="322">
        <v>0</v>
      </c>
      <c r="CS419" s="322">
        <v>7.1355782999999998E-9</v>
      </c>
      <c r="CT419" s="322">
        <v>0</v>
      </c>
      <c r="CU419" s="322">
        <v>4.4821711000000002E-5</v>
      </c>
      <c r="CX419" s="22" t="s">
        <v>3456</v>
      </c>
      <c r="CY419" s="22" t="s">
        <v>3457</v>
      </c>
      <c r="DI419"/>
      <c r="DJ419"/>
      <c r="DK419"/>
      <c r="DL419"/>
      <c r="DM419"/>
      <c r="DN419"/>
    </row>
    <row r="420" spans="1:118" ht="14.4" customHeight="1">
      <c r="A420" t="s">
        <v>1784</v>
      </c>
      <c r="B420" s="168" t="s">
        <v>1762</v>
      </c>
      <c r="C420" s="279" t="str">
        <f t="shared" si="147"/>
        <v>A.070.03.303</v>
      </c>
      <c r="D420" s="14" t="s">
        <v>1504</v>
      </c>
      <c r="E420" s="278" t="s">
        <v>2841</v>
      </c>
      <c r="F420" s="281" t="str">
        <f t="shared" si="148"/>
        <v xml:space="preserve"> BEV, lease segment C (16.98 kWh/100km), WTW CO2</v>
      </c>
      <c r="G420" s="319">
        <f t="shared" si="154"/>
        <v>1.2133300561E-5</v>
      </c>
      <c r="H420" s="319">
        <f t="shared" si="155"/>
        <v>4.5475493100000001E-7</v>
      </c>
      <c r="I420" s="319">
        <f t="shared" si="167"/>
        <v>1.2210750800000001E-6</v>
      </c>
      <c r="J420" s="319">
        <f t="shared" si="168"/>
        <v>3.24473555E-6</v>
      </c>
      <c r="K420" s="319">
        <v>7.2127350000000003E-6</v>
      </c>
      <c r="L420" s="319">
        <v>7.9477251000000001E-7</v>
      </c>
      <c r="M420" s="319">
        <v>4.2630257E-7</v>
      </c>
      <c r="N420" s="319">
        <v>3.5815287E-7</v>
      </c>
      <c r="O420" s="319">
        <v>9.6602061000000003E-8</v>
      </c>
      <c r="P420" s="319">
        <v>0</v>
      </c>
      <c r="Q420" s="319">
        <v>0</v>
      </c>
      <c r="R420" s="319">
        <v>0</v>
      </c>
      <c r="S420" s="319">
        <v>1.0109555E-7</v>
      </c>
      <c r="T420" s="319">
        <v>0</v>
      </c>
      <c r="U420" s="319">
        <v>3.1436400000000001E-6</v>
      </c>
      <c r="V420" s="319">
        <v>0</v>
      </c>
      <c r="W420" s="319">
        <v>0</v>
      </c>
      <c r="X420" s="319">
        <v>0</v>
      </c>
      <c r="Y420" s="210"/>
      <c r="Z420" s="320">
        <f t="shared" si="149"/>
        <v>5.4231090225563907E-5</v>
      </c>
      <c r="AA420" s="210"/>
      <c r="AB420" s="321">
        <f t="shared" si="150"/>
        <v>7.2127350000000003E-6</v>
      </c>
      <c r="AC420" s="321">
        <f t="shared" si="151"/>
        <v>1.675830011E-6</v>
      </c>
      <c r="AD420" s="321">
        <f t="shared" si="169"/>
        <v>1.2210750800000001E-6</v>
      </c>
      <c r="AE420" s="321">
        <f t="shared" si="152"/>
        <v>1.2210750800000001E-6</v>
      </c>
      <c r="AF420" s="321">
        <f t="shared" si="153"/>
        <v>3.24473555E-6</v>
      </c>
      <c r="AG420"/>
      <c r="AH420" s="121">
        <v>1.3290355000000001E-3</v>
      </c>
      <c r="AI420" s="121">
        <v>6.3174189000000003E-4</v>
      </c>
      <c r="AJ420" s="121">
        <v>4.2614417000000002E-4</v>
      </c>
      <c r="AK420" s="121">
        <v>0</v>
      </c>
      <c r="AL420" s="274">
        <v>6.4158662000000002E-5</v>
      </c>
      <c r="AM420" s="121">
        <v>1.4363848999999999E-4</v>
      </c>
      <c r="AN420" s="274">
        <v>6.3352274000000002E-5</v>
      </c>
      <c r="AP420" s="283">
        <v>1.2448708000000001E-6</v>
      </c>
      <c r="AQ420" s="283">
        <v>1.1739136000000001E-6</v>
      </c>
      <c r="AR420" s="283">
        <v>4.8855530999999997E-8</v>
      </c>
      <c r="AS420" s="283">
        <v>2.2101653E-8</v>
      </c>
      <c r="AT420" s="255">
        <f t="shared" si="176"/>
        <v>7.0378514756000004E-11</v>
      </c>
      <c r="AU420" s="256">
        <f t="shared" si="177"/>
        <v>1.8067873527839999E-13</v>
      </c>
      <c r="AV420" s="256">
        <f t="shared" si="178"/>
        <v>3.0954696606999998E-6</v>
      </c>
      <c r="AW420" s="272">
        <v>5.0326452000000003E-11</v>
      </c>
      <c r="AX420" s="272">
        <v>1.5184704999999999E-13</v>
      </c>
      <c r="AY420" s="272">
        <v>4.1486784000000002E-18</v>
      </c>
      <c r="AZ420" s="273">
        <v>0</v>
      </c>
      <c r="BA420" s="273">
        <v>0</v>
      </c>
      <c r="BB420" s="272">
        <v>5.3254756000000002E-14</v>
      </c>
      <c r="BC420" s="272">
        <v>1.9998807999999999E-11</v>
      </c>
      <c r="BD420" s="272">
        <v>7.5493005999999997E-15</v>
      </c>
      <c r="BE420" s="272">
        <v>2.1278236000000001E-14</v>
      </c>
      <c r="BF420" s="273">
        <v>0</v>
      </c>
      <c r="BG420" s="273">
        <v>0</v>
      </c>
      <c r="BH420" s="273">
        <v>0</v>
      </c>
      <c r="BI420" s="273">
        <v>0</v>
      </c>
      <c r="BJ420" s="273">
        <v>0</v>
      </c>
      <c r="BK420" s="273">
        <v>0</v>
      </c>
      <c r="BL420" s="273">
        <v>0</v>
      </c>
      <c r="BM420" s="273">
        <v>0</v>
      </c>
      <c r="BN420" s="272">
        <v>2.0404607E-9</v>
      </c>
      <c r="BO420" s="272">
        <v>3.0934291999999999E-6</v>
      </c>
      <c r="BP420" s="273">
        <v>0</v>
      </c>
      <c r="BQ420" s="273">
        <v>0</v>
      </c>
      <c r="BR420" s="273">
        <v>0</v>
      </c>
      <c r="BS420"/>
      <c r="BT420" s="274">
        <v>3.3767976999999998E-9</v>
      </c>
      <c r="BU420" s="274">
        <v>1.6423150999999999E-10</v>
      </c>
      <c r="BV420" s="274">
        <v>1.5121067E-9</v>
      </c>
      <c r="BW420" s="121">
        <v>0</v>
      </c>
      <c r="BX420" s="274">
        <v>1.9604062E-10</v>
      </c>
      <c r="BY420" s="274">
        <v>3.4476138E-11</v>
      </c>
      <c r="BZ420" s="121">
        <v>0</v>
      </c>
      <c r="CA420" s="274">
        <v>5.2327358000000002E-11</v>
      </c>
      <c r="CB420" s="121">
        <v>0</v>
      </c>
      <c r="CC420" s="121">
        <v>0</v>
      </c>
      <c r="CD420" s="121">
        <v>0</v>
      </c>
      <c r="CE420" s="121">
        <v>0</v>
      </c>
      <c r="CF420" s="121">
        <v>0</v>
      </c>
      <c r="CG420" s="274">
        <v>7.5987215999999996E-11</v>
      </c>
      <c r="CH420" s="274">
        <v>1.2928702E-9</v>
      </c>
      <c r="CI420" s="274">
        <v>4.8757868999999999E-11</v>
      </c>
      <c r="CJ420" s="121">
        <v>0</v>
      </c>
      <c r="CK420"/>
      <c r="CL420" s="322">
        <v>0</v>
      </c>
      <c r="CM420" s="322">
        <v>5.4231090000000003E-5</v>
      </c>
      <c r="CN420" s="322">
        <v>1.4507532E-6</v>
      </c>
      <c r="CO420" s="322">
        <v>1.2027194E-7</v>
      </c>
      <c r="CP420" s="322">
        <v>2.5919264999999999E-9</v>
      </c>
      <c r="CQ420" s="322">
        <v>0</v>
      </c>
      <c r="CR420" s="322">
        <v>0</v>
      </c>
      <c r="CS420" s="322">
        <v>7.6782077999999994E-9</v>
      </c>
      <c r="CT420" s="322">
        <v>0</v>
      </c>
      <c r="CU420" s="322">
        <v>4.8230206000000001E-5</v>
      </c>
      <c r="CX420" s="22" t="s">
        <v>3456</v>
      </c>
      <c r="CY420" s="22" t="s">
        <v>3457</v>
      </c>
      <c r="DI420"/>
      <c r="DJ420"/>
      <c r="DK420"/>
      <c r="DL420"/>
      <c r="DM420"/>
      <c r="DN420"/>
    </row>
    <row r="421" spans="1:118" ht="14.4" customHeight="1">
      <c r="A421" t="s">
        <v>1785</v>
      </c>
      <c r="B421" s="168" t="s">
        <v>1762</v>
      </c>
      <c r="C421" s="279" t="str">
        <f t="shared" si="147"/>
        <v>A.070.03.304</v>
      </c>
      <c r="D421" s="14" t="s">
        <v>1504</v>
      </c>
      <c r="E421" s="278" t="s">
        <v>2841</v>
      </c>
      <c r="F421" s="281" t="str">
        <f t="shared" si="148"/>
        <v xml:space="preserve"> BEV, lease segment D (17.98 kWh/100km), WTW CO2</v>
      </c>
      <c r="G421" s="319">
        <f t="shared" si="154"/>
        <v>1.284786491E-5</v>
      </c>
      <c r="H421" s="319">
        <f t="shared" si="155"/>
        <v>4.8153673000000001E-7</v>
      </c>
      <c r="I421" s="319">
        <f t="shared" si="167"/>
        <v>1.29298763E-6</v>
      </c>
      <c r="J421" s="319">
        <f t="shared" si="168"/>
        <v>3.4358272500000002E-6</v>
      </c>
      <c r="K421" s="319">
        <v>7.6375132999999997E-6</v>
      </c>
      <c r="L421" s="319">
        <v>8.4157890000000003E-7</v>
      </c>
      <c r="M421" s="319">
        <v>4.5140872999999999E-7</v>
      </c>
      <c r="N421" s="319">
        <v>3.7924549999999999E-7</v>
      </c>
      <c r="O421" s="319">
        <v>1.0229123E-7</v>
      </c>
      <c r="P421" s="319">
        <v>0</v>
      </c>
      <c r="Q421" s="319">
        <v>0</v>
      </c>
      <c r="R421" s="319">
        <v>0</v>
      </c>
      <c r="S421" s="319">
        <v>1.0704934999999999E-7</v>
      </c>
      <c r="T421" s="319">
        <v>0</v>
      </c>
      <c r="U421" s="319">
        <v>3.3287779000000001E-6</v>
      </c>
      <c r="V421" s="319">
        <v>0</v>
      </c>
      <c r="W421" s="319">
        <v>0</v>
      </c>
      <c r="X421" s="319">
        <v>0</v>
      </c>
      <c r="Y421" s="210"/>
      <c r="Z421" s="320">
        <f t="shared" si="149"/>
        <v>5.7424912030075185E-5</v>
      </c>
      <c r="AA421" s="210"/>
      <c r="AB421" s="321">
        <f t="shared" si="150"/>
        <v>7.6375132999999997E-6</v>
      </c>
      <c r="AC421" s="321">
        <f t="shared" si="151"/>
        <v>1.77452436E-6</v>
      </c>
      <c r="AD421" s="321">
        <f t="shared" si="169"/>
        <v>1.29298763E-6</v>
      </c>
      <c r="AE421" s="321">
        <f t="shared" si="152"/>
        <v>1.29298763E-6</v>
      </c>
      <c r="AF421" s="321">
        <f t="shared" si="153"/>
        <v>3.4358272500000002E-6</v>
      </c>
      <c r="AG421"/>
      <c r="AH421" s="121">
        <v>1.4073060999999999E-3</v>
      </c>
      <c r="AI421" s="121">
        <v>6.6894695000000001E-4</v>
      </c>
      <c r="AJ421" s="121">
        <v>4.5124100000000001E-4</v>
      </c>
      <c r="AK421" s="121">
        <v>0</v>
      </c>
      <c r="AL421" s="274">
        <v>6.7937145999999996E-5</v>
      </c>
      <c r="AM421" s="121">
        <v>1.5209775999999999E-4</v>
      </c>
      <c r="AN421" s="274">
        <v>6.7083267999999994E-5</v>
      </c>
      <c r="AP421" s="283">
        <v>1.3181848000000001E-6</v>
      </c>
      <c r="AQ421" s="283">
        <v>1.2430487000000001E-6</v>
      </c>
      <c r="AR421" s="283">
        <v>5.1732769999999997E-8</v>
      </c>
      <c r="AS421" s="283">
        <v>2.3403281999999998E-8</v>
      </c>
      <c r="AT421" s="255">
        <f t="shared" si="176"/>
        <v>7.4523304079E-11</v>
      </c>
      <c r="AU421" s="256">
        <f t="shared" si="177"/>
        <v>1.9131941420579998E-13</v>
      </c>
      <c r="AV421" s="256">
        <f t="shared" si="178"/>
        <v>3.2777705292000001E-6</v>
      </c>
      <c r="AW421" s="272">
        <v>5.3290318E-11</v>
      </c>
      <c r="AX421" s="272">
        <v>1.6078975E-13</v>
      </c>
      <c r="AY421" s="272">
        <v>4.3930057999999998E-18</v>
      </c>
      <c r="AZ421" s="273">
        <v>0</v>
      </c>
      <c r="BA421" s="273">
        <v>0</v>
      </c>
      <c r="BB421" s="272">
        <v>5.6391079000000001E-14</v>
      </c>
      <c r="BC421" s="272">
        <v>2.1176595E-11</v>
      </c>
      <c r="BD421" s="272">
        <v>7.9939002000000007E-15</v>
      </c>
      <c r="BE421" s="272">
        <v>2.2531370999999999E-14</v>
      </c>
      <c r="BF421" s="273">
        <v>0</v>
      </c>
      <c r="BG421" s="273">
        <v>0</v>
      </c>
      <c r="BH421" s="273">
        <v>0</v>
      </c>
      <c r="BI421" s="273">
        <v>0</v>
      </c>
      <c r="BJ421" s="273">
        <v>0</v>
      </c>
      <c r="BK421" s="273">
        <v>0</v>
      </c>
      <c r="BL421" s="273">
        <v>0</v>
      </c>
      <c r="BM421" s="273">
        <v>0</v>
      </c>
      <c r="BN421" s="272">
        <v>2.1606292E-9</v>
      </c>
      <c r="BO421" s="272">
        <v>3.2756098999999999E-6</v>
      </c>
      <c r="BP421" s="273">
        <v>0</v>
      </c>
      <c r="BQ421" s="273">
        <v>0</v>
      </c>
      <c r="BR421" s="273">
        <v>0</v>
      </c>
      <c r="BS421"/>
      <c r="BT421" s="274">
        <v>3.5756668000000001E-9</v>
      </c>
      <c r="BU421" s="274">
        <v>1.7390356E-10</v>
      </c>
      <c r="BV421" s="274">
        <v>1.6011588999999999E-9</v>
      </c>
      <c r="BW421" s="121">
        <v>0</v>
      </c>
      <c r="BX421" s="274">
        <v>2.0758600999999999E-10</v>
      </c>
      <c r="BY421" s="274">
        <v>3.6506535000000002E-11</v>
      </c>
      <c r="BZ421" s="121">
        <v>0</v>
      </c>
      <c r="CA421" s="274">
        <v>5.5409064000000002E-11</v>
      </c>
      <c r="CB421" s="121">
        <v>0</v>
      </c>
      <c r="CC421" s="121">
        <v>0</v>
      </c>
      <c r="CD421" s="121">
        <v>0</v>
      </c>
      <c r="CE421" s="121">
        <v>0</v>
      </c>
      <c r="CF421" s="121">
        <v>0</v>
      </c>
      <c r="CG421" s="274">
        <v>8.0462316999999999E-11</v>
      </c>
      <c r="CH421" s="274">
        <v>1.3690109999999999E-9</v>
      </c>
      <c r="CI421" s="274">
        <v>5.1629356999999998E-11</v>
      </c>
      <c r="CJ421" s="121">
        <v>0</v>
      </c>
      <c r="CK421"/>
      <c r="CL421" s="322">
        <v>0</v>
      </c>
      <c r="CM421" s="322">
        <v>5.7424911999999999E-5</v>
      </c>
      <c r="CN421" s="322">
        <v>1.5361920999999999E-6</v>
      </c>
      <c r="CO421" s="322">
        <v>1.2735509E-7</v>
      </c>
      <c r="CP421" s="322">
        <v>2.7445724000000001E-9</v>
      </c>
      <c r="CQ421" s="322">
        <v>0</v>
      </c>
      <c r="CR421" s="322">
        <v>0</v>
      </c>
      <c r="CS421" s="322">
        <v>8.1303991000000005E-9</v>
      </c>
      <c r="CT421" s="322">
        <v>0</v>
      </c>
      <c r="CU421" s="322">
        <v>5.1070618999999997E-5</v>
      </c>
      <c r="CX421" s="22" t="s">
        <v>3456</v>
      </c>
      <c r="CY421" s="22" t="s">
        <v>3457</v>
      </c>
      <c r="DI421"/>
      <c r="DJ421"/>
      <c r="DK421"/>
      <c r="DL421"/>
      <c r="DM421"/>
      <c r="DN421"/>
    </row>
    <row r="422" spans="1:118" ht="14.4" customHeight="1">
      <c r="A422" t="s">
        <v>2845</v>
      </c>
      <c r="B422" s="168" t="s">
        <v>1762</v>
      </c>
      <c r="C422" s="279" t="str">
        <f t="shared" si="147"/>
        <v>A.070.03.305</v>
      </c>
      <c r="D422" s="14" t="s">
        <v>1504</v>
      </c>
      <c r="E422" s="278" t="s">
        <v>2841</v>
      </c>
      <c r="F422" s="281" t="str">
        <f t="shared" si="148"/>
        <v xml:space="preserve"> BEV, lease segment E (23.83 kWh/100km), WTW CO2</v>
      </c>
      <c r="G422" s="319">
        <f t="shared" si="154"/>
        <v>1.702806549E-5</v>
      </c>
      <c r="H422" s="319">
        <f t="shared" si="155"/>
        <v>6.3821025E-7</v>
      </c>
      <c r="I422" s="319">
        <f t="shared" si="167"/>
        <v>1.7136760499999999E-6</v>
      </c>
      <c r="J422" s="319">
        <f t="shared" si="168"/>
        <v>4.5537131899999999E-6</v>
      </c>
      <c r="K422" s="319">
        <v>1.0122466E-5</v>
      </c>
      <c r="L422" s="319">
        <v>1.1153963000000001E-6</v>
      </c>
      <c r="M422" s="319">
        <v>5.9827974999999997E-7</v>
      </c>
      <c r="N422" s="319">
        <v>5.0263738999999996E-7</v>
      </c>
      <c r="O422" s="319">
        <v>1.3557285999999999E-7</v>
      </c>
      <c r="P422" s="319">
        <v>0</v>
      </c>
      <c r="Q422" s="319">
        <v>0</v>
      </c>
      <c r="R422" s="319">
        <v>0</v>
      </c>
      <c r="S422" s="319">
        <v>1.4187909E-7</v>
      </c>
      <c r="T422" s="319">
        <v>0</v>
      </c>
      <c r="U422" s="319">
        <v>4.4118341000000003E-6</v>
      </c>
      <c r="V422" s="319">
        <v>0</v>
      </c>
      <c r="W422" s="319">
        <v>0</v>
      </c>
      <c r="X422" s="319">
        <v>0</v>
      </c>
      <c r="Y422" s="210"/>
      <c r="Z422" s="320">
        <f t="shared" si="149"/>
        <v>7.6108766917293232E-5</v>
      </c>
      <c r="AA422" s="210"/>
      <c r="AB422" s="321">
        <f t="shared" si="150"/>
        <v>1.0122466E-5</v>
      </c>
      <c r="AC422" s="321">
        <f t="shared" si="151"/>
        <v>2.3518862999999997E-6</v>
      </c>
      <c r="AD422" s="321">
        <f t="shared" si="169"/>
        <v>1.7136760499999999E-6</v>
      </c>
      <c r="AE422" s="321">
        <f t="shared" si="152"/>
        <v>1.7136760499999999E-6</v>
      </c>
      <c r="AF422" s="321">
        <f t="shared" si="153"/>
        <v>4.5537131899999999E-6</v>
      </c>
      <c r="AG422"/>
      <c r="AH422" s="121">
        <v>1.8651894000000001E-3</v>
      </c>
      <c r="AI422" s="121">
        <v>8.8659654000000003E-4</v>
      </c>
      <c r="AJ422" s="121">
        <v>5.9805746000000004E-4</v>
      </c>
      <c r="AK422" s="121">
        <v>0</v>
      </c>
      <c r="AL422" s="274">
        <v>9.0041278999999997E-5</v>
      </c>
      <c r="AM422" s="121">
        <v>2.0158452E-4</v>
      </c>
      <c r="AN422" s="274">
        <v>8.8909582000000004E-5</v>
      </c>
      <c r="AP422" s="283">
        <v>1.7470713E-6</v>
      </c>
      <c r="AQ422" s="283">
        <v>1.6474889000000001E-6</v>
      </c>
      <c r="AR422" s="283">
        <v>6.8564623000000001E-8</v>
      </c>
      <c r="AS422" s="283">
        <v>3.1017809000000002E-8</v>
      </c>
      <c r="AT422" s="255">
        <f t="shared" si="176"/>
        <v>9.8770318566000016E-11</v>
      </c>
      <c r="AU422" s="256">
        <f t="shared" si="177"/>
        <v>2.5356739232079998E-13</v>
      </c>
      <c r="AV422" s="256">
        <f t="shared" si="178"/>
        <v>4.3442309146999999E-6</v>
      </c>
      <c r="AW422" s="272">
        <v>7.0628937000000006E-11</v>
      </c>
      <c r="AX422" s="272">
        <v>2.1310455E-13</v>
      </c>
      <c r="AY422" s="272">
        <v>5.8223207999999999E-18</v>
      </c>
      <c r="AZ422" s="273">
        <v>0</v>
      </c>
      <c r="BA422" s="273">
        <v>0</v>
      </c>
      <c r="BB422" s="272">
        <v>7.4738565999999998E-14</v>
      </c>
      <c r="BC422" s="272">
        <v>2.8066643000000001E-11</v>
      </c>
      <c r="BD422" s="272">
        <v>1.0594807999999999E-14</v>
      </c>
      <c r="BE422" s="272">
        <v>2.9862211999999998E-14</v>
      </c>
      <c r="BF422" s="273">
        <v>0</v>
      </c>
      <c r="BG422" s="273">
        <v>0</v>
      </c>
      <c r="BH422" s="273">
        <v>0</v>
      </c>
      <c r="BI422" s="273">
        <v>0</v>
      </c>
      <c r="BJ422" s="273">
        <v>0</v>
      </c>
      <c r="BK422" s="273">
        <v>0</v>
      </c>
      <c r="BL422" s="273">
        <v>0</v>
      </c>
      <c r="BM422" s="273">
        <v>0</v>
      </c>
      <c r="BN422" s="272">
        <v>2.8636147E-9</v>
      </c>
      <c r="BO422" s="272">
        <v>4.3413673E-6</v>
      </c>
      <c r="BP422" s="273">
        <v>0</v>
      </c>
      <c r="BQ422" s="273">
        <v>0</v>
      </c>
      <c r="BR422" s="273">
        <v>0</v>
      </c>
      <c r="BS422"/>
      <c r="BT422" s="274">
        <v>4.7390511E-9</v>
      </c>
      <c r="BU422" s="274">
        <v>2.3048508999999999E-10</v>
      </c>
      <c r="BV422" s="274">
        <v>2.1221144E-9</v>
      </c>
      <c r="BW422" s="121">
        <v>0</v>
      </c>
      <c r="BX422" s="274">
        <v>2.7512649999999998E-10</v>
      </c>
      <c r="BY422" s="274">
        <v>4.8384357E-11</v>
      </c>
      <c r="BZ422" s="121">
        <v>0</v>
      </c>
      <c r="CA422" s="274">
        <v>7.3437040999999998E-11</v>
      </c>
      <c r="CB422" s="121">
        <v>0</v>
      </c>
      <c r="CC422" s="121">
        <v>0</v>
      </c>
      <c r="CD422" s="121">
        <v>0</v>
      </c>
      <c r="CE422" s="121">
        <v>0</v>
      </c>
      <c r="CF422" s="121">
        <v>0</v>
      </c>
      <c r="CG422" s="274">
        <v>1.0664165999999999E-10</v>
      </c>
      <c r="CH422" s="274">
        <v>1.8144345000000001E-9</v>
      </c>
      <c r="CI422" s="274">
        <v>6.8427562999999999E-11</v>
      </c>
      <c r="CJ422" s="121">
        <v>0</v>
      </c>
      <c r="CK422"/>
      <c r="CL422" s="322">
        <v>0</v>
      </c>
      <c r="CM422" s="322">
        <v>7.6108768000000005E-5</v>
      </c>
      <c r="CN422" s="322">
        <v>2.0360099E-6</v>
      </c>
      <c r="CO422" s="322">
        <v>1.6879153999999999E-7</v>
      </c>
      <c r="CP422" s="322">
        <v>3.6375505999999999E-9</v>
      </c>
      <c r="CQ422" s="322">
        <v>0</v>
      </c>
      <c r="CR422" s="322">
        <v>0</v>
      </c>
      <c r="CS422" s="322">
        <v>1.0775717999999999E-8</v>
      </c>
      <c r="CT422" s="322">
        <v>0</v>
      </c>
      <c r="CU422" s="322">
        <v>6.7687032999999994E-5</v>
      </c>
      <c r="CX422" s="22" t="s">
        <v>3456</v>
      </c>
      <c r="CY422" s="22" t="s">
        <v>3457</v>
      </c>
      <c r="DI422"/>
      <c r="DJ422"/>
      <c r="DK422"/>
      <c r="DL422"/>
      <c r="DM422"/>
      <c r="DN422"/>
    </row>
    <row r="423" spans="1:118" ht="14.4" customHeight="1">
      <c r="A423" t="s">
        <v>8572</v>
      </c>
      <c r="B423" s="168" t="s">
        <v>1762</v>
      </c>
      <c r="C423" s="279" t="str">
        <f t="shared" si="147"/>
        <v>A.070.03.401</v>
      </c>
      <c r="D423" s="14" t="s">
        <v>1504</v>
      </c>
      <c r="E423" s="278" t="s">
        <v>2841</v>
      </c>
      <c r="F423" s="281" t="str">
        <f t="shared" si="148"/>
        <v xml:space="preserve"> Euro 6 max additional emisions CO, NOx, PM, NMVOC</v>
      </c>
      <c r="G423" s="319">
        <f t="shared" si="154"/>
        <v>1.0622348159700001E-6</v>
      </c>
      <c r="H423" s="319">
        <f t="shared" si="155"/>
        <v>6.2347218797000006E-7</v>
      </c>
      <c r="I423" s="319">
        <f t="shared" si="167"/>
        <v>4.38762628E-7</v>
      </c>
      <c r="J423" s="319">
        <f t="shared" si="168"/>
        <v>0</v>
      </c>
      <c r="K423" s="319">
        <v>0</v>
      </c>
      <c r="L423" s="319">
        <v>0</v>
      </c>
      <c r="M423" s="319">
        <v>4.3707119999999999E-7</v>
      </c>
      <c r="N423" s="319">
        <v>4.4210880000000002E-7</v>
      </c>
      <c r="O423" s="319">
        <v>1.8045E-7</v>
      </c>
      <c r="P423" s="319">
        <v>0</v>
      </c>
      <c r="Q423" s="319">
        <v>9.1338797000000004E-10</v>
      </c>
      <c r="R423" s="319">
        <v>1.691428E-9</v>
      </c>
      <c r="S423" s="319">
        <v>0</v>
      </c>
      <c r="T423" s="319">
        <v>0</v>
      </c>
      <c r="U423" s="319">
        <v>0</v>
      </c>
      <c r="V423" s="319">
        <v>0</v>
      </c>
      <c r="W423" s="319">
        <v>0</v>
      </c>
      <c r="X423" s="319">
        <v>0</v>
      </c>
      <c r="Y423" s="210"/>
      <c r="Z423" s="320">
        <f t="shared" si="149"/>
        <v>0</v>
      </c>
      <c r="AA423" s="210"/>
      <c r="AB423" s="321">
        <f t="shared" si="150"/>
        <v>0</v>
      </c>
      <c r="AC423" s="321">
        <f t="shared" si="151"/>
        <v>1.0622348159699998E-6</v>
      </c>
      <c r="AD423" s="321">
        <f t="shared" si="169"/>
        <v>4.38762628E-7</v>
      </c>
      <c r="AE423" s="321">
        <f t="shared" si="152"/>
        <v>4.38762628E-7</v>
      </c>
      <c r="AF423" s="321">
        <f t="shared" si="153"/>
        <v>0</v>
      </c>
      <c r="AG423"/>
      <c r="AH423" s="121">
        <v>0</v>
      </c>
      <c r="AI423" s="121">
        <v>0</v>
      </c>
      <c r="AJ423" s="121">
        <v>0</v>
      </c>
      <c r="AK423" s="121">
        <v>0</v>
      </c>
      <c r="AL423" s="274">
        <v>0</v>
      </c>
      <c r="AM423" s="121">
        <v>0</v>
      </c>
      <c r="AN423" s="274">
        <v>0</v>
      </c>
      <c r="AP423" s="283">
        <v>1.2158331E-7</v>
      </c>
      <c r="AQ423" s="283">
        <v>1.1756484E-7</v>
      </c>
      <c r="AR423" s="283">
        <v>4.0184684999999996E-9</v>
      </c>
      <c r="AS423" s="283">
        <v>0</v>
      </c>
      <c r="AT423" s="255">
        <f t="shared" si="176"/>
        <v>7.0482519999999999E-12</v>
      </c>
      <c r="AU423" s="256">
        <f t="shared" si="177"/>
        <v>1.4861199999999998E-14</v>
      </c>
      <c r="AV423" s="256">
        <f t="shared" si="178"/>
        <v>0</v>
      </c>
      <c r="AW423" s="272">
        <v>0</v>
      </c>
      <c r="AX423" s="272">
        <v>0</v>
      </c>
      <c r="AY423" s="272">
        <v>0</v>
      </c>
      <c r="AZ423" s="273">
        <v>0</v>
      </c>
      <c r="BA423" s="273">
        <v>0</v>
      </c>
      <c r="BB423" s="272">
        <v>6.5752000000000003E-14</v>
      </c>
      <c r="BC423" s="272">
        <v>6.9825000000000002E-12</v>
      </c>
      <c r="BD423" s="272">
        <v>1.02832E-14</v>
      </c>
      <c r="BE423" s="272">
        <v>4.5779999999999998E-15</v>
      </c>
      <c r="BF423" s="273">
        <v>0</v>
      </c>
      <c r="BG423" s="273">
        <v>0</v>
      </c>
      <c r="BH423" s="273">
        <v>0</v>
      </c>
      <c r="BI423" s="273">
        <v>0</v>
      </c>
      <c r="BJ423" s="273">
        <v>0</v>
      </c>
      <c r="BK423" s="273">
        <v>0</v>
      </c>
      <c r="BL423" s="273">
        <v>0</v>
      </c>
      <c r="BM423" s="273">
        <v>0</v>
      </c>
      <c r="BN423" s="272">
        <v>0</v>
      </c>
      <c r="BO423" s="272">
        <v>0</v>
      </c>
      <c r="BP423" s="273">
        <v>0</v>
      </c>
      <c r="BQ423" s="273">
        <v>0</v>
      </c>
      <c r="BR423" s="273">
        <v>0</v>
      </c>
      <c r="BS423"/>
      <c r="BT423" s="274">
        <v>4.6504495000000001E-10</v>
      </c>
      <c r="BU423" s="274">
        <v>4.9537928999999998E-11</v>
      </c>
      <c r="BV423" s="274">
        <v>0</v>
      </c>
      <c r="BW423" s="121">
        <v>1.9812843999999999E-13</v>
      </c>
      <c r="BX423" s="274">
        <v>1.7596478E-10</v>
      </c>
      <c r="BY423" s="274">
        <v>3.5347024E-11</v>
      </c>
      <c r="BZ423" s="121">
        <v>0</v>
      </c>
      <c r="CA423" s="274">
        <v>5.3649174999999999E-11</v>
      </c>
      <c r="CB423" s="121">
        <v>0</v>
      </c>
      <c r="CC423" s="121">
        <v>6.0439413000000001E-13</v>
      </c>
      <c r="CD423" s="121">
        <v>0</v>
      </c>
      <c r="CE423" s="121">
        <v>0</v>
      </c>
      <c r="CF423" s="121">
        <v>0</v>
      </c>
      <c r="CG423" s="274">
        <v>1.4974352000000001E-10</v>
      </c>
      <c r="CH423" s="274">
        <v>0</v>
      </c>
      <c r="CI423" s="274">
        <v>0</v>
      </c>
      <c r="CJ423" s="121">
        <v>0</v>
      </c>
      <c r="CK423"/>
      <c r="CL423" s="322">
        <v>0</v>
      </c>
      <c r="CM423" s="322">
        <v>0</v>
      </c>
      <c r="CN423" s="322">
        <v>1.5152110999999999E-6</v>
      </c>
      <c r="CO423" s="322">
        <v>4.1999999999999999E-8</v>
      </c>
      <c r="CP423" s="322">
        <v>2.6573999999999999E-9</v>
      </c>
      <c r="CQ423" s="322">
        <v>0</v>
      </c>
      <c r="CR423" s="322">
        <v>0</v>
      </c>
      <c r="CS423" s="322">
        <v>5.1111112000000001E-9</v>
      </c>
      <c r="CT423" s="322">
        <v>0</v>
      </c>
      <c r="CU423" s="322">
        <v>0</v>
      </c>
      <c r="CX423" s="22"/>
      <c r="CY423" s="22"/>
      <c r="DI423"/>
      <c r="DJ423"/>
      <c r="DK423"/>
      <c r="DL423"/>
      <c r="DM423"/>
      <c r="DN423"/>
    </row>
    <row r="424" spans="1:118" ht="14.4" customHeight="1">
      <c r="B424" s="278" t="s">
        <v>1762</v>
      </c>
      <c r="C424" s="277" t="s">
        <v>3572</v>
      </c>
      <c r="D424" s="277" t="s">
        <v>2846</v>
      </c>
      <c r="F424"/>
      <c r="G424" s="210"/>
      <c r="H424" s="210"/>
      <c r="I424" s="210"/>
      <c r="J424" s="210"/>
      <c r="K424" s="210"/>
      <c r="L424" s="210"/>
      <c r="M424" s="210"/>
      <c r="N424" s="210"/>
      <c r="O424" s="210"/>
      <c r="P424" s="210"/>
      <c r="Q424" s="210"/>
      <c r="R424" s="210"/>
      <c r="S424" s="210"/>
      <c r="T424" s="210"/>
      <c r="U424" s="210"/>
      <c r="V424" s="210"/>
      <c r="W424" s="210"/>
      <c r="X424" s="210"/>
      <c r="Y424" s="210"/>
      <c r="Z424" s="210"/>
      <c r="AA424" s="210"/>
      <c r="AB424" s="210"/>
      <c r="AC424" s="210"/>
      <c r="AD424" s="210"/>
      <c r="AE424" s="210"/>
      <c r="AF424" s="210"/>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s="183"/>
      <c r="CW424" s="4"/>
      <c r="DE424" s="4"/>
      <c r="DF424"/>
      <c r="DG424"/>
      <c r="DH424"/>
      <c r="DI424"/>
      <c r="DJ424"/>
      <c r="DK424"/>
      <c r="DL424"/>
      <c r="DM424"/>
      <c r="DN424"/>
    </row>
    <row r="425" spans="1:118" ht="14.4" customHeight="1">
      <c r="A425" t="s">
        <v>1786</v>
      </c>
      <c r="B425" s="168" t="s">
        <v>1762</v>
      </c>
      <c r="C425" s="279" t="str">
        <f t="shared" si="147"/>
        <v>A.070.04.101</v>
      </c>
      <c r="D425" s="14" t="s">
        <v>2846</v>
      </c>
      <c r="E425" s="278" t="s">
        <v>1510</v>
      </c>
      <c r="F425" s="281" t="str">
        <f t="shared" si="148"/>
        <v>biodiesel (palm oil methyl ester)</v>
      </c>
      <c r="G425" s="319">
        <f t="shared" si="154"/>
        <v>0.85460590651085</v>
      </c>
      <c r="H425" s="319">
        <f t="shared" si="155"/>
        <v>6.7692445690000005E-3</v>
      </c>
      <c r="I425" s="319">
        <f t="shared" si="167"/>
        <v>0.63470221799000004</v>
      </c>
      <c r="J425" s="319">
        <f t="shared" si="168"/>
        <v>3.9750733951849998E-2</v>
      </c>
      <c r="K425" s="319">
        <v>0.17338371</v>
      </c>
      <c r="L425" s="319">
        <v>1.8537564999999999E-2</v>
      </c>
      <c r="M425" s="319">
        <v>6.3156502E-3</v>
      </c>
      <c r="N425" s="319">
        <v>5.4702873000000004E-3</v>
      </c>
      <c r="O425" s="319">
        <v>6.3678433000000003E-4</v>
      </c>
      <c r="P425" s="319">
        <v>4.1986409E-5</v>
      </c>
      <c r="Q425" s="319">
        <v>6.2018653000000005E-4</v>
      </c>
      <c r="R425" s="319">
        <v>6.0055278999999995E-4</v>
      </c>
      <c r="S425" s="319">
        <v>3.070018E-4</v>
      </c>
      <c r="T425" s="319">
        <v>3.3579967000000002E-2</v>
      </c>
      <c r="U425" s="319">
        <v>5.8628736000000004E-3</v>
      </c>
      <c r="V425" s="319">
        <v>0.60924845000000005</v>
      </c>
      <c r="W425" s="319">
        <v>8.9155185E-7</v>
      </c>
      <c r="X425" s="319">
        <v>0</v>
      </c>
      <c r="Y425" s="210"/>
      <c r="Z425" s="320">
        <f t="shared" si="149"/>
        <v>1.3036369172932329</v>
      </c>
      <c r="AA425" s="210"/>
      <c r="AB425" s="321">
        <f t="shared" si="150"/>
        <v>0.17338371</v>
      </c>
      <c r="AC425" s="321">
        <f t="shared" si="151"/>
        <v>3.2223012559000001E-2</v>
      </c>
      <c r="AD425" s="321">
        <f t="shared" si="169"/>
        <v>5.9034626541850002E-2</v>
      </c>
      <c r="AE425" s="321">
        <f t="shared" si="152"/>
        <v>0.63470221799000015</v>
      </c>
      <c r="AF425" s="321">
        <f t="shared" si="153"/>
        <v>6.1698754000000001E-3</v>
      </c>
      <c r="AG425"/>
      <c r="AH425" s="121">
        <v>12.329572000000001</v>
      </c>
      <c r="AI425" s="121">
        <v>10.944483999999999</v>
      </c>
      <c r="AJ425" s="121">
        <v>0.79476460999999998</v>
      </c>
      <c r="AK425" s="121">
        <v>0</v>
      </c>
      <c r="AL425" s="121">
        <v>7.4206998999999996E-2</v>
      </c>
      <c r="AM425" s="121">
        <v>0.33772584</v>
      </c>
      <c r="AN425" s="121">
        <v>0.1783912</v>
      </c>
      <c r="AO425"/>
      <c r="AP425" s="282">
        <v>3.1278063000000002E-2</v>
      </c>
      <c r="AQ425" s="282">
        <v>2.9385201999999999E-2</v>
      </c>
      <c r="AR425" s="282">
        <v>1.2936255E-3</v>
      </c>
      <c r="AS425" s="282">
        <v>5.9923618999999995E-4</v>
      </c>
      <c r="AT425" s="255">
        <f t="shared" ref="AT425:AT434" si="179">AW425+AZ425+BA425+BB425+BC425+BK425+BL425+BP425</f>
        <v>1.7617027641367997E-6</v>
      </c>
      <c r="AU425" s="256">
        <f t="shared" ref="AU425:AU434" si="180">AX425+AY425+BD425+BE425+BF425+BG425+BH425+BI425+BJ425+BM425+BQ425+BR425</f>
        <v>4.7841179193109288E-9</v>
      </c>
      <c r="AV425" s="256">
        <f t="shared" ref="AV425:AV434" si="181">BN425+BO425</f>
        <v>8.3926636848000002E-2</v>
      </c>
      <c r="AW425" s="272">
        <v>1.3581923999999999E-6</v>
      </c>
      <c r="AX425" s="272">
        <v>4.0949527000000002E-9</v>
      </c>
      <c r="AY425" s="272">
        <v>1.1178243E-13</v>
      </c>
      <c r="AZ425" s="272">
        <v>3.4189537999999999E-11</v>
      </c>
      <c r="BA425" s="272">
        <v>3.0338628000000002E-12</v>
      </c>
      <c r="BB425" s="272">
        <v>8.1351780000000002E-10</v>
      </c>
      <c r="BC425" s="272">
        <v>3.9881530000000002E-7</v>
      </c>
      <c r="BD425" s="272">
        <v>1.2503442999999999E-10</v>
      </c>
      <c r="BE425" s="272">
        <v>4.5593143000000001E-10</v>
      </c>
      <c r="BF425" s="272">
        <v>9.4960062999999995E-12</v>
      </c>
      <c r="BG425" s="272">
        <v>5.5321623000000002E-14</v>
      </c>
      <c r="BH425" s="272">
        <v>1.5017636E-13</v>
      </c>
      <c r="BI425" s="272">
        <v>1.7404963999999999E-13</v>
      </c>
      <c r="BJ425" s="272">
        <v>4.2236144999999998E-14</v>
      </c>
      <c r="BK425" s="272">
        <v>3.6382803999999998E-10</v>
      </c>
      <c r="BL425" s="272">
        <v>3.4632092999999999E-9</v>
      </c>
      <c r="BM425" s="272">
        <v>9.8064666999999995E-11</v>
      </c>
      <c r="BN425" s="272">
        <v>1.3879848E-5</v>
      </c>
      <c r="BO425" s="273">
        <v>8.3912757000000004E-2</v>
      </c>
      <c r="BP425" s="272">
        <v>1.7285596E-11</v>
      </c>
      <c r="BQ425" s="272">
        <v>1.0511510999999999E-13</v>
      </c>
      <c r="BR425" s="272">
        <v>4.7029278999999996E-18</v>
      </c>
      <c r="BS425"/>
      <c r="BT425" s="274">
        <v>6.0726554000000003E-5</v>
      </c>
      <c r="BU425" s="274">
        <v>3.3801531E-6</v>
      </c>
      <c r="BV425" s="274">
        <v>3.6348856E-5</v>
      </c>
      <c r="BW425" s="274">
        <v>7.0467570999999998E-8</v>
      </c>
      <c r="BX425" s="274">
        <v>2.9526506000000001E-6</v>
      </c>
      <c r="BY425" s="274">
        <v>4.6508668000000002E-7</v>
      </c>
      <c r="BZ425" s="274">
        <v>1.8107727E-9</v>
      </c>
      <c r="CA425" s="274">
        <v>7.2280515000000003E-7</v>
      </c>
      <c r="CB425" s="274">
        <v>5.6342804999999998E-8</v>
      </c>
      <c r="CC425" s="274">
        <v>4.1038104000000001E-7</v>
      </c>
      <c r="CD425" s="274">
        <v>2.2738080000000001E-8</v>
      </c>
      <c r="CE425" s="274">
        <v>6.4051662000000002E-8</v>
      </c>
      <c r="CF425" s="274">
        <v>3.9545414E-10</v>
      </c>
      <c r="CG425" s="274">
        <v>2.1783632000000001E-6</v>
      </c>
      <c r="CH425" s="274">
        <v>1.3933419E-5</v>
      </c>
      <c r="CI425" s="274">
        <v>1.1655146E-7</v>
      </c>
      <c r="CJ425" s="274">
        <v>2.4814731999999999E-9</v>
      </c>
      <c r="CK425" s="4"/>
      <c r="CL425" s="323">
        <v>6.5589200999999995E-10</v>
      </c>
      <c r="CM425" s="323">
        <v>1.1831001000000001</v>
      </c>
      <c r="CN425" s="323">
        <v>1.6857915000000001E-2</v>
      </c>
      <c r="CO425" s="323">
        <v>2.4160782E-3</v>
      </c>
      <c r="CP425" s="323">
        <v>2.6171750999999998E-4</v>
      </c>
      <c r="CQ425" s="323">
        <v>9.0303794999999998E-10</v>
      </c>
      <c r="CR425" s="323">
        <v>2.3789911000000001E-8</v>
      </c>
      <c r="CS425" s="323">
        <v>6.3072365999999996E-5</v>
      </c>
      <c r="CT425" s="323">
        <v>0.10368605</v>
      </c>
      <c r="CU425" s="323">
        <v>1.2887541</v>
      </c>
      <c r="CX425" s="18" t="s">
        <v>883</v>
      </c>
      <c r="DD425" s="4"/>
      <c r="DE425" s="4"/>
      <c r="DF425"/>
      <c r="DG425"/>
      <c r="DH425"/>
      <c r="DI425"/>
      <c r="DJ425"/>
      <c r="DK425"/>
      <c r="DL425"/>
      <c r="DM425"/>
      <c r="DN425"/>
    </row>
    <row r="426" spans="1:118" ht="14.4" customHeight="1">
      <c r="A426" t="s">
        <v>1787</v>
      </c>
      <c r="B426" s="168" t="s">
        <v>1762</v>
      </c>
      <c r="C426" s="279" t="str">
        <f t="shared" si="147"/>
        <v>A.070.04.102</v>
      </c>
      <c r="D426" s="14" t="s">
        <v>2846</v>
      </c>
      <c r="E426" s="278" t="s">
        <v>1510</v>
      </c>
      <c r="F426" s="281" t="str">
        <f t="shared" si="148"/>
        <v>biodiesel (rape methyl ester)</v>
      </c>
      <c r="G426" s="319">
        <f t="shared" si="154"/>
        <v>0.52133529404949996</v>
      </c>
      <c r="H426" s="319">
        <f t="shared" si="155"/>
        <v>6.7861260969999991E-3</v>
      </c>
      <c r="I426" s="319">
        <f t="shared" si="167"/>
        <v>0.37614426520599997</v>
      </c>
      <c r="J426" s="319">
        <f t="shared" si="168"/>
        <v>1.9740812746500001E-2</v>
      </c>
      <c r="K426" s="319">
        <v>0.11866409</v>
      </c>
      <c r="L426" s="319">
        <v>6.4351516999999999E-3</v>
      </c>
      <c r="M426" s="319">
        <v>0.36835051000000002</v>
      </c>
      <c r="N426" s="319">
        <v>5.5540401999999997E-3</v>
      </c>
      <c r="O426" s="319">
        <v>8.2647359000000001E-4</v>
      </c>
      <c r="P426" s="319">
        <v>5.7741626999999997E-5</v>
      </c>
      <c r="Q426" s="319">
        <v>3.4787068000000001E-4</v>
      </c>
      <c r="R426" s="319">
        <v>1.3213029E-3</v>
      </c>
      <c r="S426" s="319">
        <v>2.7097045999999999E-4</v>
      </c>
      <c r="T426" s="319">
        <v>1.6671857000000002E-2</v>
      </c>
      <c r="U426" s="319">
        <v>2.7955696000000001E-3</v>
      </c>
      <c r="V426" s="319">
        <v>3.7300606000000003E-5</v>
      </c>
      <c r="W426" s="319">
        <v>2.4156865000000002E-6</v>
      </c>
      <c r="X426" s="319">
        <v>0</v>
      </c>
      <c r="Y426" s="210"/>
      <c r="Z426" s="320">
        <f t="shared" si="149"/>
        <v>0.89221120300751877</v>
      </c>
      <c r="AA426" s="210"/>
      <c r="AB426" s="321">
        <f t="shared" si="150"/>
        <v>0.11866409</v>
      </c>
      <c r="AC426" s="321">
        <f t="shared" si="151"/>
        <v>0.38289309069699995</v>
      </c>
      <c r="AD426" s="321">
        <f t="shared" si="169"/>
        <v>0.3927812372865</v>
      </c>
      <c r="AE426" s="321">
        <f t="shared" si="152"/>
        <v>0.37614426520600003</v>
      </c>
      <c r="AF426" s="321">
        <f t="shared" si="153"/>
        <v>3.0665400600000002E-3</v>
      </c>
      <c r="AG426"/>
      <c r="AH426" s="121">
        <v>16.675149000000001</v>
      </c>
      <c r="AI426" s="121">
        <v>16.022521999999999</v>
      </c>
      <c r="AJ426" s="121">
        <v>0.37897145999999998</v>
      </c>
      <c r="AK426" s="121">
        <v>0</v>
      </c>
      <c r="AL426" s="121">
        <v>3.0492761E-2</v>
      </c>
      <c r="AM426" s="121">
        <v>0.1600586</v>
      </c>
      <c r="AN426" s="121">
        <v>8.3103873999999994E-2</v>
      </c>
      <c r="AO426"/>
      <c r="AP426" s="282">
        <v>2.4817977000000001E-2</v>
      </c>
      <c r="AQ426" s="282">
        <v>2.2784418000000001E-2</v>
      </c>
      <c r="AR426" s="282">
        <v>1.0502845E-3</v>
      </c>
      <c r="AS426" s="282">
        <v>9.832745999999999E-4</v>
      </c>
      <c r="AT426" s="255">
        <f t="shared" si="179"/>
        <v>1.3659722866934E-6</v>
      </c>
      <c r="AU426" s="256">
        <f t="shared" si="180"/>
        <v>3.8841883922357245E-9</v>
      </c>
      <c r="AV426" s="256">
        <f t="shared" si="181"/>
        <v>0.13771352720999999</v>
      </c>
      <c r="AW426" s="272">
        <v>8.6254987999999999E-7</v>
      </c>
      <c r="AX426" s="272">
        <v>2.6008026E-9</v>
      </c>
      <c r="AY426" s="272">
        <v>7.1060785000000006E-14</v>
      </c>
      <c r="AZ426" s="272">
        <v>6.6407717999999998E-9</v>
      </c>
      <c r="BA426" s="272">
        <v>4.2293523999999997E-12</v>
      </c>
      <c r="BB426" s="272">
        <v>8.2585583999999996E-10</v>
      </c>
      <c r="BC426" s="272">
        <v>4.9266125E-7</v>
      </c>
      <c r="BD426" s="272">
        <v>1.1873059E-10</v>
      </c>
      <c r="BE426" s="272">
        <v>1.0434366E-9</v>
      </c>
      <c r="BF426" s="272">
        <v>5.2453920999999999E-11</v>
      </c>
      <c r="BG426" s="272">
        <v>6.7998365000000002E-12</v>
      </c>
      <c r="BH426" s="272">
        <v>6.0385312000000004E-13</v>
      </c>
      <c r="BI426" s="272">
        <v>1.0999584999999999E-14</v>
      </c>
      <c r="BJ426" s="272">
        <v>1.6446953000000001E-14</v>
      </c>
      <c r="BK426" s="272">
        <v>6.0933116E-10</v>
      </c>
      <c r="BL426" s="272">
        <v>2.6341326999999999E-9</v>
      </c>
      <c r="BM426" s="272">
        <v>6.0977659000000005E-11</v>
      </c>
      <c r="BN426" s="273">
        <v>9.4734721E-4</v>
      </c>
      <c r="BO426" s="273">
        <v>0.13676617999999999</v>
      </c>
      <c r="BP426" s="272">
        <v>4.6835841E-11</v>
      </c>
      <c r="BQ426" s="272">
        <v>2.8481254999999998E-13</v>
      </c>
      <c r="BR426" s="272">
        <v>1.2742724E-17</v>
      </c>
      <c r="BS426"/>
      <c r="BT426" s="274">
        <v>9.2900524000000002E-5</v>
      </c>
      <c r="BU426" s="274">
        <v>8.4714710000000008E-6</v>
      </c>
      <c r="BV426" s="274">
        <v>2.4877216E-5</v>
      </c>
      <c r="BW426" s="274">
        <v>1.5493757999999999E-7</v>
      </c>
      <c r="BX426" s="274">
        <v>8.0568884999999993E-6</v>
      </c>
      <c r="BY426" s="274">
        <v>2.1218645E-5</v>
      </c>
      <c r="BZ426" s="274">
        <v>1.3605158000000001E-6</v>
      </c>
      <c r="CA426" s="274">
        <v>6.4993227000000004E-6</v>
      </c>
      <c r="CB426" s="274">
        <v>7.7485197999999999E-8</v>
      </c>
      <c r="CC426" s="274">
        <v>2.3018806E-7</v>
      </c>
      <c r="CD426" s="274">
        <v>3.1723803999999997E-8</v>
      </c>
      <c r="CE426" s="274">
        <v>3.9937797999999998E-8</v>
      </c>
      <c r="CF426" s="274">
        <v>8.4209856000000001E-10</v>
      </c>
      <c r="CG426" s="274">
        <v>1.2514825E-6</v>
      </c>
      <c r="CH426" s="274">
        <v>1.9518794E-5</v>
      </c>
      <c r="CI426" s="274">
        <v>1.1043504E-6</v>
      </c>
      <c r="CJ426" s="274">
        <v>6.7236262000000003E-9</v>
      </c>
      <c r="CK426" s="4"/>
      <c r="CL426" s="323">
        <v>1.3644646999999999E-9</v>
      </c>
      <c r="CM426" s="323">
        <v>0.91416976999999999</v>
      </c>
      <c r="CN426" s="323">
        <v>1.6487317000000001E-2</v>
      </c>
      <c r="CO426" s="323">
        <v>5.0652003999999999E-3</v>
      </c>
      <c r="CP426" s="323">
        <v>1.4648783E-2</v>
      </c>
      <c r="CQ426" s="323">
        <v>1.0614999000000001E-9</v>
      </c>
      <c r="CR426" s="323">
        <v>1.8086875999999999E-8</v>
      </c>
      <c r="CS426" s="323">
        <v>1.9899020999999999E-4</v>
      </c>
      <c r="CT426" s="323">
        <v>2.7426017E-2</v>
      </c>
      <c r="CU426" s="323">
        <v>2.0590799</v>
      </c>
      <c r="CX426" s="18" t="s">
        <v>1181</v>
      </c>
      <c r="DC426"/>
      <c r="DD426" s="4"/>
      <c r="DE426" s="4"/>
      <c r="DF426"/>
      <c r="DG426"/>
      <c r="DH426"/>
      <c r="DI426"/>
      <c r="DJ426"/>
      <c r="DK426"/>
      <c r="DL426"/>
      <c r="DM426"/>
      <c r="DN426"/>
    </row>
    <row r="427" spans="1:118" ht="14.4" customHeight="1">
      <c r="A427" t="s">
        <v>1788</v>
      </c>
      <c r="B427" s="168" t="s">
        <v>1762</v>
      </c>
      <c r="C427" s="279" t="str">
        <f t="shared" si="147"/>
        <v>A.070.04.103</v>
      </c>
      <c r="D427" s="14" t="s">
        <v>2846</v>
      </c>
      <c r="E427" s="278" t="s">
        <v>1510</v>
      </c>
      <c r="F427" s="281" t="str">
        <f t="shared" si="148"/>
        <v>biodiesel (soybean ester, 50% Brazil, 50% USA)</v>
      </c>
      <c r="G427" s="319">
        <f t="shared" si="154"/>
        <v>0.95155812617820001</v>
      </c>
      <c r="H427" s="319">
        <f t="shared" si="155"/>
        <v>9.9118688189999988E-3</v>
      </c>
      <c r="I427" s="319">
        <f t="shared" si="167"/>
        <v>0.40964016294</v>
      </c>
      <c r="J427" s="319">
        <f t="shared" si="168"/>
        <v>4.2377794419199998E-2</v>
      </c>
      <c r="K427" s="319">
        <v>0.48962830000000002</v>
      </c>
      <c r="L427" s="319">
        <v>1.1130164999999999E-2</v>
      </c>
      <c r="M427" s="319">
        <v>1.4580584000000001E-2</v>
      </c>
      <c r="N427" s="319">
        <v>7.7215397999999998E-3</v>
      </c>
      <c r="O427" s="319">
        <v>1.1946368000000001E-3</v>
      </c>
      <c r="P427" s="319">
        <v>7.5121979000000006E-5</v>
      </c>
      <c r="Q427" s="319">
        <v>9.2057024000000002E-4</v>
      </c>
      <c r="R427" s="319">
        <v>8.4749393999999998E-4</v>
      </c>
      <c r="S427" s="319">
        <v>3.8576683E-4</v>
      </c>
      <c r="T427" s="319">
        <v>3.8134798999999997E-2</v>
      </c>
      <c r="U427" s="319">
        <v>3.8529177000000002E-3</v>
      </c>
      <c r="V427" s="319">
        <v>0.38308192000000002</v>
      </c>
      <c r="W427" s="319">
        <v>4.3108892000000003E-6</v>
      </c>
      <c r="X427" s="319">
        <v>0</v>
      </c>
      <c r="Y427" s="210"/>
      <c r="Z427" s="320">
        <f t="shared" si="149"/>
        <v>3.6814157894736841</v>
      </c>
      <c r="AA427" s="210"/>
      <c r="AB427" s="321">
        <f t="shared" si="150"/>
        <v>0.48962830000000002</v>
      </c>
      <c r="AC427" s="321">
        <f t="shared" si="151"/>
        <v>3.6470111759000001E-2</v>
      </c>
      <c r="AD427" s="321">
        <f t="shared" si="169"/>
        <v>6.46973528292E-2</v>
      </c>
      <c r="AE427" s="321">
        <f t="shared" si="152"/>
        <v>0.40964016294000005</v>
      </c>
      <c r="AF427" s="321">
        <f t="shared" si="153"/>
        <v>4.23868453E-3</v>
      </c>
      <c r="AG427"/>
      <c r="AH427" s="121">
        <v>14.628333</v>
      </c>
      <c r="AI427" s="121">
        <v>13.677334</v>
      </c>
      <c r="AJ427" s="121">
        <v>0.52230315000000005</v>
      </c>
      <c r="AK427" s="121">
        <v>0</v>
      </c>
      <c r="AL427" s="121">
        <v>4.5339094000000003E-2</v>
      </c>
      <c r="AM427" s="121">
        <v>0.26761038999999998</v>
      </c>
      <c r="AN427" s="121">
        <v>0.11574632999999999</v>
      </c>
      <c r="AO427"/>
      <c r="AP427" s="282">
        <v>6.6115741000000006E-2</v>
      </c>
      <c r="AQ427" s="282">
        <v>6.23714E-2</v>
      </c>
      <c r="AR427" s="282">
        <v>2.9858651999999999E-3</v>
      </c>
      <c r="AS427" s="282">
        <v>7.5847545000000004E-4</v>
      </c>
      <c r="AT427" s="255">
        <f t="shared" si="179"/>
        <v>3.7392926147506995E-6</v>
      </c>
      <c r="AU427" s="256">
        <f t="shared" si="180"/>
        <v>1.1042400339574644E-8</v>
      </c>
      <c r="AV427" s="256">
        <f t="shared" si="181"/>
        <v>0.10622904999999999</v>
      </c>
      <c r="AW427" s="272">
        <v>3.4337067999999999E-6</v>
      </c>
      <c r="AX427" s="272">
        <v>1.0359955E-8</v>
      </c>
      <c r="AY427" s="272">
        <v>2.8304063000000002E-13</v>
      </c>
      <c r="AZ427" s="272">
        <v>2.2616788E-9</v>
      </c>
      <c r="BA427" s="272">
        <v>4.1730617000000002E-12</v>
      </c>
      <c r="BB427" s="272">
        <v>1.1481837E-9</v>
      </c>
      <c r="BC427" s="272">
        <v>2.9488393000000002E-7</v>
      </c>
      <c r="BD427" s="272">
        <v>1.7191550999999999E-10</v>
      </c>
      <c r="BE427" s="272">
        <v>3.3089061000000001E-10</v>
      </c>
      <c r="BF427" s="272">
        <v>2.0351719E-11</v>
      </c>
      <c r="BG427" s="272">
        <v>1.1138697E-13</v>
      </c>
      <c r="BH427" s="272">
        <v>9.0801839E-13</v>
      </c>
      <c r="BI427" s="272">
        <v>7.5206589000000004E-14</v>
      </c>
      <c r="BJ427" s="272">
        <v>3.8687461E-14</v>
      </c>
      <c r="BK427" s="272">
        <v>6.8116329999999997E-10</v>
      </c>
      <c r="BL427" s="272">
        <v>6.5232717999999997E-9</v>
      </c>
      <c r="BM427" s="272">
        <v>1.5736389E-10</v>
      </c>
      <c r="BN427" s="273">
        <v>1.09975E-3</v>
      </c>
      <c r="BO427" s="273">
        <v>0.10512929999999999</v>
      </c>
      <c r="BP427" s="272">
        <v>8.3414089000000001E-11</v>
      </c>
      <c r="BQ427" s="272">
        <v>5.0724783999999997E-13</v>
      </c>
      <c r="BR427" s="272">
        <v>2.2694643999999999E-17</v>
      </c>
      <c r="BS427"/>
      <c r="BT427" s="121">
        <v>1.3104452000000001E-4</v>
      </c>
      <c r="BU427" s="274">
        <v>2.6342254999999999E-6</v>
      </c>
      <c r="BV427" s="121">
        <v>1.0264764E-4</v>
      </c>
      <c r="BW427" s="274">
        <v>9.9440900999999995E-8</v>
      </c>
      <c r="BX427" s="274">
        <v>2.6591334000000001E-6</v>
      </c>
      <c r="BY427" s="274">
        <v>1.0118185999999999E-6</v>
      </c>
      <c r="BZ427" s="274">
        <v>5.2604843999999998E-7</v>
      </c>
      <c r="CA427" s="274">
        <v>1.0790578999999999E-6</v>
      </c>
      <c r="CB427" s="274">
        <v>1.0080841E-7</v>
      </c>
      <c r="CC427" s="274">
        <v>6.0914668000000005E-7</v>
      </c>
      <c r="CD427" s="274">
        <v>3.1222945999999997E-8</v>
      </c>
      <c r="CE427" s="274">
        <v>1.0287398000000001E-7</v>
      </c>
      <c r="CF427" s="274">
        <v>1.9746877E-9</v>
      </c>
      <c r="CG427" s="274">
        <v>2.2240709999999999E-6</v>
      </c>
      <c r="CH427" s="274">
        <v>1.6828601999999999E-5</v>
      </c>
      <c r="CI427" s="274">
        <v>4.7647631999999998E-7</v>
      </c>
      <c r="CJ427" s="274">
        <v>1.19747E-8</v>
      </c>
      <c r="CK427" s="4"/>
      <c r="CL427" s="323">
        <v>2.8505446000000002E-9</v>
      </c>
      <c r="CM427" s="323">
        <v>3.6841927999999999</v>
      </c>
      <c r="CN427" s="323">
        <v>2.5187777000000001E-2</v>
      </c>
      <c r="CO427" s="323">
        <v>1.961548E-3</v>
      </c>
      <c r="CP427" s="323">
        <v>1.6918111000000001E-4</v>
      </c>
      <c r="CQ427" s="323">
        <v>1.4255675999999999E-9</v>
      </c>
      <c r="CR427" s="323">
        <v>4.8141746999999997E-8</v>
      </c>
      <c r="CS427" s="323">
        <v>1.0404965E-4</v>
      </c>
      <c r="CT427" s="323">
        <v>7.2576579000000002E-2</v>
      </c>
      <c r="CU427" s="323">
        <v>1.6087845000000001</v>
      </c>
      <c r="CX427" s="18" t="s">
        <v>884</v>
      </c>
      <c r="DC427"/>
      <c r="DD427" s="4"/>
      <c r="DE427" s="4"/>
      <c r="DF427"/>
      <c r="DG427"/>
      <c r="DH427"/>
      <c r="DI427"/>
      <c r="DJ427"/>
      <c r="DK427"/>
      <c r="DL427"/>
      <c r="DM427"/>
      <c r="DN427"/>
    </row>
    <row r="428" spans="1:118" ht="14.4" customHeight="1">
      <c r="A428" t="s">
        <v>1789</v>
      </c>
      <c r="B428" s="168" t="s">
        <v>1762</v>
      </c>
      <c r="C428" s="279" t="str">
        <f t="shared" si="147"/>
        <v>A.070.04.104</v>
      </c>
      <c r="D428" s="14" t="s">
        <v>2846</v>
      </c>
      <c r="E428" s="278" t="s">
        <v>1510</v>
      </c>
      <c r="F428" s="281" t="str">
        <f t="shared" si="148"/>
        <v>biodiesel (soybean ester, 100% USA)</v>
      </c>
      <c r="G428" s="319">
        <f t="shared" si="154"/>
        <v>0.1822775546223</v>
      </c>
      <c r="H428" s="319">
        <f t="shared" si="155"/>
        <v>9.0137479000000006E-3</v>
      </c>
      <c r="I428" s="319">
        <f t="shared" si="167"/>
        <v>2.5014966094000002E-2</v>
      </c>
      <c r="J428" s="319">
        <f t="shared" si="168"/>
        <v>3.6309530628300002E-2</v>
      </c>
      <c r="K428" s="319">
        <v>0.11193931</v>
      </c>
      <c r="L428" s="319">
        <v>1.0528585E-2</v>
      </c>
      <c r="M428" s="319">
        <v>1.3653787000000001E-2</v>
      </c>
      <c r="N428" s="319">
        <v>7.0260056999999999E-3</v>
      </c>
      <c r="O428" s="319">
        <v>1.1025697000000001E-3</v>
      </c>
      <c r="P428" s="319">
        <v>7.044935E-5</v>
      </c>
      <c r="Q428" s="319">
        <v>8.1472315E-4</v>
      </c>
      <c r="R428" s="319">
        <v>7.5564120999999996E-4</v>
      </c>
      <c r="S428" s="319">
        <v>2.8774709E-4</v>
      </c>
      <c r="T428" s="319">
        <v>3.2219952000000003E-2</v>
      </c>
      <c r="U428" s="319">
        <v>3.7999075000000001E-3</v>
      </c>
      <c r="V428" s="319">
        <v>7.6952883999999996E-5</v>
      </c>
      <c r="W428" s="319">
        <v>1.9240383000000001E-6</v>
      </c>
      <c r="X428" s="319">
        <v>0</v>
      </c>
      <c r="Y428" s="210"/>
      <c r="Z428" s="320">
        <f t="shared" si="149"/>
        <v>0.841648947368421</v>
      </c>
      <c r="AA428" s="210"/>
      <c r="AB428" s="321">
        <f t="shared" si="150"/>
        <v>0.11193931</v>
      </c>
      <c r="AC428" s="321">
        <f t="shared" si="151"/>
        <v>3.3951761109999999E-2</v>
      </c>
      <c r="AD428" s="321">
        <f t="shared" si="169"/>
        <v>5.7159889248300004E-2</v>
      </c>
      <c r="AE428" s="321">
        <f t="shared" si="152"/>
        <v>2.5014966094000002E-2</v>
      </c>
      <c r="AF428" s="321">
        <f t="shared" si="153"/>
        <v>4.0876545899999998E-3</v>
      </c>
      <c r="AG428"/>
      <c r="AH428" s="121">
        <v>13.796200000000001</v>
      </c>
      <c r="AI428" s="121">
        <v>12.871203</v>
      </c>
      <c r="AJ428" s="121">
        <v>0.51511655999999995</v>
      </c>
      <c r="AK428" s="121">
        <v>0</v>
      </c>
      <c r="AL428" s="121">
        <v>4.4415319000000002E-2</v>
      </c>
      <c r="AM428" s="121">
        <v>0.25099680000000002</v>
      </c>
      <c r="AN428" s="121">
        <v>0.11446895999999999</v>
      </c>
      <c r="AO428"/>
      <c r="AP428" s="282">
        <v>1.9585780000000001E-2</v>
      </c>
      <c r="AQ428" s="282">
        <v>1.8064111000000001E-2</v>
      </c>
      <c r="AR428" s="282">
        <v>8.1698407000000003E-4</v>
      </c>
      <c r="AS428" s="282">
        <v>7.0468473999999999E-4</v>
      </c>
      <c r="AT428" s="255">
        <f t="shared" si="179"/>
        <v>1.0829802909208999E-6</v>
      </c>
      <c r="AU428" s="256">
        <f t="shared" si="180"/>
        <v>3.0213907571610265E-9</v>
      </c>
      <c r="AV428" s="256">
        <f t="shared" si="181"/>
        <v>9.8695341399999997E-2</v>
      </c>
      <c r="AW428" s="272">
        <v>7.9799490999999998E-7</v>
      </c>
      <c r="AX428" s="272">
        <v>2.4073627999999999E-9</v>
      </c>
      <c r="AY428" s="272">
        <v>6.5765069000000004E-14</v>
      </c>
      <c r="AZ428" s="272">
        <v>2.2568692E-9</v>
      </c>
      <c r="BA428" s="272">
        <v>4.0365028999999997E-12</v>
      </c>
      <c r="BB428" s="272">
        <v>1.0447599E-9</v>
      </c>
      <c r="BC428" s="272">
        <v>2.7553439000000002E-7</v>
      </c>
      <c r="BD428" s="272">
        <v>1.5698659E-10</v>
      </c>
      <c r="BE428" s="272">
        <v>3.0831015999999998E-10</v>
      </c>
      <c r="BF428" s="272">
        <v>2.0318484000000001E-11</v>
      </c>
      <c r="BG428" s="272">
        <v>1.1040891E-13</v>
      </c>
      <c r="BH428" s="272">
        <v>8.6422387999999999E-13</v>
      </c>
      <c r="BI428" s="272">
        <v>6.6234487999999999E-14</v>
      </c>
      <c r="BJ428" s="272">
        <v>3.4185670000000001E-14</v>
      </c>
      <c r="BK428" s="272">
        <v>6.5915380000000002E-10</v>
      </c>
      <c r="BL428" s="272">
        <v>5.4490341999999998E-9</v>
      </c>
      <c r="BM428" s="272">
        <v>1.2704605999999999E-10</v>
      </c>
      <c r="BN428" s="273">
        <v>1.0861823999999999E-3</v>
      </c>
      <c r="BO428" s="273">
        <v>9.7609159000000001E-2</v>
      </c>
      <c r="BP428" s="272">
        <v>3.7137318000000003E-11</v>
      </c>
      <c r="BQ428" s="272">
        <v>2.2583504000000001E-13</v>
      </c>
      <c r="BR428" s="272">
        <v>1.0104027E-17</v>
      </c>
      <c r="BS428"/>
      <c r="BT428" s="274">
        <v>5.0094576000000001E-5</v>
      </c>
      <c r="BU428" s="274">
        <v>2.4437955999999999E-6</v>
      </c>
      <c r="BV428" s="274">
        <v>2.3467404999999999E-5</v>
      </c>
      <c r="BW428" s="274">
        <v>8.8674219000000004E-8</v>
      </c>
      <c r="BX428" s="274">
        <v>2.5142274999999998E-6</v>
      </c>
      <c r="BY428" s="274">
        <v>9.4346109000000004E-7</v>
      </c>
      <c r="BZ428" s="274">
        <v>5.2544327000000003E-7</v>
      </c>
      <c r="CA428" s="274">
        <v>9.7068872000000003E-7</v>
      </c>
      <c r="CB428" s="274">
        <v>9.4538067000000001E-8</v>
      </c>
      <c r="CC428" s="274">
        <v>5.3910705000000001E-7</v>
      </c>
      <c r="CD428" s="274">
        <v>3.0217741E-8</v>
      </c>
      <c r="CE428" s="274">
        <v>8.3107298E-8</v>
      </c>
      <c r="CF428" s="274">
        <v>1.9541496000000002E-9</v>
      </c>
      <c r="CG428" s="274">
        <v>2.0663973000000002E-6</v>
      </c>
      <c r="CH428" s="274">
        <v>1.5854886000000001E-5</v>
      </c>
      <c r="CI428" s="274">
        <v>4.6534123000000002E-7</v>
      </c>
      <c r="CJ428" s="274">
        <v>5.3313326E-9</v>
      </c>
      <c r="CK428" s="4"/>
      <c r="CL428" s="323">
        <v>2.8170757999999999E-9</v>
      </c>
      <c r="CM428" s="323">
        <v>0.84473239</v>
      </c>
      <c r="CN428" s="323">
        <v>2.2659828999999999E-2</v>
      </c>
      <c r="CO428" s="323">
        <v>1.8174096000000001E-3</v>
      </c>
      <c r="CP428" s="323">
        <v>1.6083216000000001E-4</v>
      </c>
      <c r="CQ428" s="323">
        <v>1.2985477999999999E-9</v>
      </c>
      <c r="CR428" s="323">
        <v>4.0758051999999997E-8</v>
      </c>
      <c r="CS428" s="323">
        <v>9.8675257999999999E-5</v>
      </c>
      <c r="CT428" s="323">
        <v>6.3805459999999994E-2</v>
      </c>
      <c r="CU428" s="323">
        <v>1.5021241999999999</v>
      </c>
      <c r="CW428" s="135"/>
      <c r="CX428" s="20" t="s">
        <v>4085</v>
      </c>
      <c r="CY428" s="13"/>
      <c r="CZ428" s="13"/>
      <c r="DB428" s="14"/>
      <c r="DC428"/>
      <c r="DD428" s="4"/>
      <c r="DE428" s="4"/>
      <c r="DF428"/>
      <c r="DG428"/>
      <c r="DH428"/>
      <c r="DI428"/>
      <c r="DJ428"/>
      <c r="DK428"/>
      <c r="DL428"/>
      <c r="DM428"/>
      <c r="DN428"/>
    </row>
    <row r="429" spans="1:118" ht="14.4" customHeight="1">
      <c r="A429" t="s">
        <v>1790</v>
      </c>
      <c r="B429" s="168" t="s">
        <v>1762</v>
      </c>
      <c r="C429" s="279" t="str">
        <f t="shared" si="147"/>
        <v>A.070.04.105</v>
      </c>
      <c r="D429" s="14" t="s">
        <v>2846</v>
      </c>
      <c r="E429" s="278" t="s">
        <v>1510</v>
      </c>
      <c r="F429" s="281" t="str">
        <f t="shared" si="148"/>
        <v>ethanol</v>
      </c>
      <c r="G429" s="319">
        <f t="shared" si="154"/>
        <v>0.22616530695623999</v>
      </c>
      <c r="H429" s="319">
        <f t="shared" si="155"/>
        <v>8.4880255999999991E-3</v>
      </c>
      <c r="I429" s="319">
        <f t="shared" si="167"/>
        <v>1.5035413365000002E-2</v>
      </c>
      <c r="J429" s="319">
        <f t="shared" si="168"/>
        <v>9.7826879912400015E-3</v>
      </c>
      <c r="K429" s="319">
        <v>0.19285917999999999</v>
      </c>
      <c r="L429" s="319">
        <v>5.9688294000000003E-3</v>
      </c>
      <c r="M429" s="319">
        <v>8.3770643000000006E-3</v>
      </c>
      <c r="N429" s="319">
        <v>7.1299839000000002E-3</v>
      </c>
      <c r="O429" s="319">
        <v>1.0968168999999999E-3</v>
      </c>
      <c r="P429" s="319">
        <v>1.1178534E-4</v>
      </c>
      <c r="Q429" s="319">
        <v>1.4943946E-4</v>
      </c>
      <c r="R429" s="319">
        <v>6.7525514000000002E-4</v>
      </c>
      <c r="S429" s="319">
        <v>4.4968305E-4</v>
      </c>
      <c r="T429" s="319">
        <v>2.6033130999999999E-3</v>
      </c>
      <c r="U429" s="319">
        <v>6.7288985000000003E-3</v>
      </c>
      <c r="V429" s="319">
        <v>1.4264525E-5</v>
      </c>
      <c r="W429" s="319">
        <v>7.9334123999999998E-7</v>
      </c>
      <c r="X429" s="319">
        <v>0</v>
      </c>
      <c r="Y429" s="210"/>
      <c r="Z429" s="320">
        <f t="shared" si="149"/>
        <v>1.4500690225563908</v>
      </c>
      <c r="AA429" s="210"/>
      <c r="AB429" s="321">
        <f t="shared" si="150"/>
        <v>0.19285917999999999</v>
      </c>
      <c r="AC429" s="321">
        <f t="shared" si="151"/>
        <v>2.3509174440000002E-2</v>
      </c>
      <c r="AD429" s="321">
        <f t="shared" si="169"/>
        <v>1.7625255281239999E-2</v>
      </c>
      <c r="AE429" s="321">
        <f t="shared" si="152"/>
        <v>1.5035413365000002E-2</v>
      </c>
      <c r="AF429" s="321">
        <f t="shared" si="153"/>
        <v>7.1785815500000003E-3</v>
      </c>
      <c r="AG429"/>
      <c r="AH429" s="121">
        <v>21.154987999999999</v>
      </c>
      <c r="AI429" s="121">
        <v>19.645357000000001</v>
      </c>
      <c r="AJ429" s="121">
        <v>0.91217826999999996</v>
      </c>
      <c r="AK429" s="121">
        <v>0</v>
      </c>
      <c r="AL429" s="121">
        <v>7.2607024000000006E-2</v>
      </c>
      <c r="AM429" s="121">
        <v>0.32484067999999999</v>
      </c>
      <c r="AN429" s="121">
        <v>0.20000422000000001</v>
      </c>
      <c r="AO429"/>
      <c r="AP429" s="282">
        <v>2.8447086999999999E-2</v>
      </c>
      <c r="AQ429" s="282">
        <v>2.6196212E-2</v>
      </c>
      <c r="AR429" s="282">
        <v>1.2179624000000001E-3</v>
      </c>
      <c r="AS429" s="282">
        <v>1.032912E-3</v>
      </c>
      <c r="AT429" s="255">
        <f t="shared" si="179"/>
        <v>1.57051635519E-6</v>
      </c>
      <c r="AU429" s="256">
        <f t="shared" si="180"/>
        <v>4.5042989818749685E-9</v>
      </c>
      <c r="AV429" s="256">
        <f t="shared" si="181"/>
        <v>0.144665551084</v>
      </c>
      <c r="AW429" s="272">
        <v>1.3633277E-6</v>
      </c>
      <c r="AX429" s="272">
        <v>4.1141437E-9</v>
      </c>
      <c r="AY429" s="272">
        <v>1.123758E-13</v>
      </c>
      <c r="AZ429" s="272">
        <v>7.9297907999999995E-11</v>
      </c>
      <c r="BA429" s="272">
        <v>1.0057714000000001E-11</v>
      </c>
      <c r="BB429" s="272">
        <v>1.0601976E-9</v>
      </c>
      <c r="BC429" s="272">
        <v>2.0381036000000001E-7</v>
      </c>
      <c r="BD429" s="272">
        <v>1.5307914999999999E-10</v>
      </c>
      <c r="BE429" s="272">
        <v>2.1481460999999999E-10</v>
      </c>
      <c r="BF429" s="272">
        <v>1.2781879000000001E-13</v>
      </c>
      <c r="BG429" s="272">
        <v>1.0781901000000001E-15</v>
      </c>
      <c r="BH429" s="272">
        <v>2.5654719000000002E-13</v>
      </c>
      <c r="BI429" s="272">
        <v>1.4627113999999999E-14</v>
      </c>
      <c r="BJ429" s="272">
        <v>1.1993652E-14</v>
      </c>
      <c r="BK429" s="272">
        <v>1.2038691E-9</v>
      </c>
      <c r="BL429" s="272">
        <v>1.0094914E-9</v>
      </c>
      <c r="BM429" s="272">
        <v>2.1643541000000001E-11</v>
      </c>
      <c r="BN429" s="272">
        <v>1.9071084000000001E-5</v>
      </c>
      <c r="BO429" s="273">
        <v>0.14464647999999999</v>
      </c>
      <c r="BP429" s="272">
        <v>1.5381468E-11</v>
      </c>
      <c r="BQ429" s="272">
        <v>9.3535953999999995E-14</v>
      </c>
      <c r="BR429" s="272">
        <v>4.1848678999999998E-18</v>
      </c>
      <c r="BS429"/>
      <c r="BT429" s="274">
        <v>7.2078294000000001E-5</v>
      </c>
      <c r="BU429" s="274">
        <v>1.8222953999999999E-6</v>
      </c>
      <c r="BV429" s="274">
        <v>4.0431771999999998E-5</v>
      </c>
      <c r="BW429" s="274">
        <v>7.9479285999999998E-8</v>
      </c>
      <c r="BX429" s="274">
        <v>1.971335E-6</v>
      </c>
      <c r="BY429" s="274">
        <v>6.6948649999999995E-7</v>
      </c>
      <c r="BZ429" s="274">
        <v>4.4750226999999998E-10</v>
      </c>
      <c r="CA429" s="274">
        <v>1.0261251999999999E-6</v>
      </c>
      <c r="CB429" s="274">
        <v>1.5000806000000001E-7</v>
      </c>
      <c r="CC429" s="274">
        <v>9.8884961999999996E-8</v>
      </c>
      <c r="CD429" s="274">
        <v>7.5585513999999997E-8</v>
      </c>
      <c r="CE429" s="274">
        <v>1.4555186E-8</v>
      </c>
      <c r="CF429" s="274">
        <v>1.334695E-9</v>
      </c>
      <c r="CG429" s="274">
        <v>1.6479339000000001E-6</v>
      </c>
      <c r="CH429" s="274">
        <v>2.393819E-5</v>
      </c>
      <c r="CI429" s="274">
        <v>1.4865347000000001E-7</v>
      </c>
      <c r="CJ429" s="274">
        <v>2.2081218000000002E-9</v>
      </c>
      <c r="CK429" s="4"/>
      <c r="CL429" s="323">
        <v>2.2142634E-9</v>
      </c>
      <c r="CM429" s="323">
        <v>1.4357964999999999</v>
      </c>
      <c r="CN429" s="323">
        <v>2.0729832E-2</v>
      </c>
      <c r="CO429" s="323">
        <v>1.4111604E-3</v>
      </c>
      <c r="CP429" s="323">
        <v>5.4306491999999997E-5</v>
      </c>
      <c r="CQ429" s="323">
        <v>2.0267250000000002E-9</v>
      </c>
      <c r="CR429" s="323">
        <v>6.2997786999999999E-9</v>
      </c>
      <c r="CS429" s="323">
        <v>7.1830896000000006E-5</v>
      </c>
      <c r="CT429" s="323">
        <v>2.7072644E-2</v>
      </c>
      <c r="CU429" s="323">
        <v>2.4469436999999998</v>
      </c>
      <c r="CV429" s="146"/>
      <c r="CW429" s="135"/>
      <c r="CX429" s="22" t="s">
        <v>1182</v>
      </c>
      <c r="CY429" s="13"/>
      <c r="CZ429" s="13"/>
      <c r="DB429" s="23"/>
      <c r="DC429"/>
      <c r="DD429" s="4"/>
      <c r="DE429"/>
      <c r="DF429"/>
      <c r="DG429"/>
      <c r="DH429"/>
      <c r="DI429"/>
      <c r="DJ429"/>
      <c r="DK429"/>
      <c r="DL429"/>
      <c r="DM429"/>
      <c r="DN429"/>
    </row>
    <row r="430" spans="1:118" ht="14.4" customHeight="1">
      <c r="A430" t="s">
        <v>1791</v>
      </c>
      <c r="B430" s="168" t="s">
        <v>1762</v>
      </c>
      <c r="C430" s="279" t="str">
        <f t="shared" si="147"/>
        <v>A.070.04.106</v>
      </c>
      <c r="D430" s="14" t="s">
        <v>2846</v>
      </c>
      <c r="E430" s="278" t="s">
        <v>1510</v>
      </c>
      <c r="F430" s="281" t="str">
        <f t="shared" si="148"/>
        <v>petrol (85% ethanol)</v>
      </c>
      <c r="G430" s="319">
        <f t="shared" si="154"/>
        <v>0.28294864995405</v>
      </c>
      <c r="H430" s="319">
        <f t="shared" si="155"/>
        <v>9.09503859E-3</v>
      </c>
      <c r="I430" s="319">
        <f t="shared" si="167"/>
        <v>2.0710020894000002E-2</v>
      </c>
      <c r="J430" s="319">
        <f t="shared" si="168"/>
        <v>7.2948310470049987E-2</v>
      </c>
      <c r="K430" s="319">
        <v>0.18019528000000001</v>
      </c>
      <c r="L430" s="319">
        <v>9.6663028999999998E-3</v>
      </c>
      <c r="M430" s="319">
        <v>9.1133450000000001E-3</v>
      </c>
      <c r="N430" s="319">
        <v>7.6217673000000003E-3</v>
      </c>
      <c r="O430" s="319">
        <v>1.1447407E-3</v>
      </c>
      <c r="P430" s="319">
        <v>1.0780797999999999E-4</v>
      </c>
      <c r="Q430" s="319">
        <v>2.2072260999999999E-4</v>
      </c>
      <c r="R430" s="319">
        <v>1.8942172E-3</v>
      </c>
      <c r="S430" s="319">
        <v>4.2703092999999998E-4</v>
      </c>
      <c r="T430" s="319">
        <v>6.6562815999999997E-2</v>
      </c>
      <c r="U430" s="319">
        <v>5.9577891999999999E-3</v>
      </c>
      <c r="V430" s="319">
        <v>3.6155794000000001E-5</v>
      </c>
      <c r="W430" s="319">
        <v>6.7434004999999996E-7</v>
      </c>
      <c r="X430" s="319">
        <v>0</v>
      </c>
      <c r="Y430" s="210"/>
      <c r="Z430" s="320">
        <f t="shared" si="149"/>
        <v>1.3548517293233082</v>
      </c>
      <c r="AA430" s="210"/>
      <c r="AB430" s="321">
        <f t="shared" si="150"/>
        <v>0.18019528000000001</v>
      </c>
      <c r="AC430" s="321">
        <f t="shared" si="151"/>
        <v>2.9768903690000001E-2</v>
      </c>
      <c r="AD430" s="321">
        <f t="shared" si="169"/>
        <v>8.7237355440049999E-2</v>
      </c>
      <c r="AE430" s="321">
        <f t="shared" si="152"/>
        <v>2.0710020894000002E-2</v>
      </c>
      <c r="AF430" s="321">
        <f t="shared" si="153"/>
        <v>6.3848201299999997E-3</v>
      </c>
      <c r="AG430"/>
      <c r="AH430" s="121">
        <v>26.454820999999999</v>
      </c>
      <c r="AI430" s="121">
        <v>24.911643000000002</v>
      </c>
      <c r="AJ430" s="121">
        <v>0.80764891000000005</v>
      </c>
      <c r="AK430" s="121">
        <v>0</v>
      </c>
      <c r="AL430" s="121">
        <v>6.1715970000000002E-2</v>
      </c>
      <c r="AM430" s="121">
        <v>0.4957897</v>
      </c>
      <c r="AN430" s="121">
        <v>0.17802265</v>
      </c>
      <c r="AO430"/>
      <c r="AP430" s="282">
        <v>2.8572315000000001E-2</v>
      </c>
      <c r="AQ430" s="282">
        <v>2.5937743999999999E-2</v>
      </c>
      <c r="AR430" s="282">
        <v>1.1855324999999999E-3</v>
      </c>
      <c r="AS430" s="282">
        <v>1.4490382E-3</v>
      </c>
      <c r="AT430" s="255">
        <f t="shared" si="179"/>
        <v>1.5550206085629997E-6</v>
      </c>
      <c r="AU430" s="256">
        <f t="shared" si="180"/>
        <v>4.3843657958151383E-9</v>
      </c>
      <c r="AV430" s="256">
        <f t="shared" si="181"/>
        <v>0.20294653207499999</v>
      </c>
      <c r="AW430" s="272">
        <v>1.2758421999999999E-6</v>
      </c>
      <c r="AX430" s="272">
        <v>3.8502003999999999E-9</v>
      </c>
      <c r="AY430" s="272">
        <v>1.051633E-13</v>
      </c>
      <c r="AZ430" s="272">
        <v>1.0735473E-10</v>
      </c>
      <c r="BA430" s="272">
        <v>1.0182185E-11</v>
      </c>
      <c r="BB430" s="272">
        <v>1.1333403E-9</v>
      </c>
      <c r="BC430" s="272">
        <v>2.7459055000000001E-7</v>
      </c>
      <c r="BD430" s="272">
        <v>1.6502923000000001E-10</v>
      </c>
      <c r="BE430" s="272">
        <v>2.9897023999999999E-10</v>
      </c>
      <c r="BF430" s="272">
        <v>7.5393653999999996E-13</v>
      </c>
      <c r="BG430" s="272">
        <v>5.9450090000000001E-15</v>
      </c>
      <c r="BH430" s="272">
        <v>7.8453157000000005E-13</v>
      </c>
      <c r="BI430" s="272">
        <v>3.2048637999999999E-14</v>
      </c>
      <c r="BJ430" s="272">
        <v>5.5534640000000002E-14</v>
      </c>
      <c r="BK430" s="272">
        <v>1.2045132E-9</v>
      </c>
      <c r="BL430" s="272">
        <v>2.1193939000000001E-9</v>
      </c>
      <c r="BM430" s="272">
        <v>6.8349257000000006E-11</v>
      </c>
      <c r="BN430" s="272">
        <v>1.9942075000000002E-5</v>
      </c>
      <c r="BO430" s="273">
        <v>0.20292658999999999</v>
      </c>
      <c r="BP430" s="272">
        <v>1.3074248E-11</v>
      </c>
      <c r="BQ430" s="272">
        <v>7.9505561000000004E-14</v>
      </c>
      <c r="BR430" s="272">
        <v>3.5571377000000004E-18</v>
      </c>
      <c r="BS430"/>
      <c r="BT430" s="274">
        <v>7.7431383999999995E-5</v>
      </c>
      <c r="BU430" s="274">
        <v>2.4221620000000001E-6</v>
      </c>
      <c r="BV430" s="274">
        <v>3.7776861000000001E-5</v>
      </c>
      <c r="BW430" s="274">
        <v>2.2226877E-7</v>
      </c>
      <c r="BX430" s="274">
        <v>2.4862822E-6</v>
      </c>
      <c r="BY430" s="274">
        <v>7.1998434000000004E-7</v>
      </c>
      <c r="BZ430" s="274">
        <v>5.2242524000000004E-9</v>
      </c>
      <c r="CA430" s="274">
        <v>1.0891169999999999E-6</v>
      </c>
      <c r="CB430" s="274">
        <v>1.4467072E-7</v>
      </c>
      <c r="CC430" s="274">
        <v>1.4605344E-7</v>
      </c>
      <c r="CD430" s="274">
        <v>7.6228286999999995E-8</v>
      </c>
      <c r="CE430" s="274">
        <v>4.6119716999999998E-8</v>
      </c>
      <c r="CF430" s="274">
        <v>1.3150892E-9</v>
      </c>
      <c r="CG430" s="274">
        <v>1.886282E-6</v>
      </c>
      <c r="CH430" s="274">
        <v>3.0260004999999999E-5</v>
      </c>
      <c r="CI430" s="274">
        <v>1.4693302E-7</v>
      </c>
      <c r="CJ430" s="274">
        <v>1.8769034999999999E-9</v>
      </c>
      <c r="CK430" s="4"/>
      <c r="CL430" s="323">
        <v>2.1817618999999999E-9</v>
      </c>
      <c r="CM430" s="323">
        <v>1.3400561</v>
      </c>
      <c r="CN430" s="323">
        <v>2.1558589E-2</v>
      </c>
      <c r="CO430" s="323">
        <v>1.8289675999999999E-3</v>
      </c>
      <c r="CP430" s="323">
        <v>7.4210897000000003E-5</v>
      </c>
      <c r="CQ430" s="323">
        <v>2.1412638000000001E-9</v>
      </c>
      <c r="CR430" s="323">
        <v>8.8724093999999998E-9</v>
      </c>
      <c r="CS430" s="323">
        <v>9.6317316000000004E-5</v>
      </c>
      <c r="CT430" s="323">
        <v>3.9758557999999999E-2</v>
      </c>
      <c r="CU430" s="323">
        <v>3.1897513000000002</v>
      </c>
      <c r="CV430" s="146"/>
      <c r="CW430" s="135"/>
      <c r="CX430" s="22" t="s">
        <v>885</v>
      </c>
      <c r="CY430" s="13"/>
      <c r="CZ430" s="13"/>
      <c r="DB430" s="23"/>
      <c r="DC430"/>
      <c r="DD430"/>
      <c r="DE430"/>
      <c r="DF430"/>
      <c r="DG430"/>
      <c r="DH430"/>
      <c r="DI430"/>
      <c r="DJ430"/>
      <c r="DK430"/>
      <c r="DL430"/>
      <c r="DM430"/>
      <c r="DN430"/>
    </row>
    <row r="431" spans="1:118" ht="14.4" customHeight="1">
      <c r="A431" t="s">
        <v>2847</v>
      </c>
      <c r="B431" s="168" t="s">
        <v>1762</v>
      </c>
      <c r="C431" s="279" t="str">
        <f t="shared" ref="C431:C510" si="182">MID(A431,1,12)</f>
        <v>A.070.04.107</v>
      </c>
      <c r="D431" s="14" t="s">
        <v>2846</v>
      </c>
      <c r="E431" s="278" t="s">
        <v>1510</v>
      </c>
      <c r="F431" s="281" t="str">
        <f t="shared" ref="F431:F510" si="183">MID(A431, 21,85)</f>
        <v>Diesel B100 (FAME)</v>
      </c>
      <c r="G431" s="319">
        <f t="shared" si="154"/>
        <v>0.1822775546223</v>
      </c>
      <c r="H431" s="319">
        <f t="shared" si="155"/>
        <v>9.0137479000000006E-3</v>
      </c>
      <c r="I431" s="319">
        <f t="shared" si="167"/>
        <v>2.5014966094000002E-2</v>
      </c>
      <c r="J431" s="319">
        <f t="shared" si="168"/>
        <v>3.6309530628300002E-2</v>
      </c>
      <c r="K431" s="319">
        <v>0.11193931</v>
      </c>
      <c r="L431" s="319">
        <v>1.0528585E-2</v>
      </c>
      <c r="M431" s="319">
        <v>1.3653787000000001E-2</v>
      </c>
      <c r="N431" s="319">
        <v>7.0260056999999999E-3</v>
      </c>
      <c r="O431" s="319">
        <v>1.1025697000000001E-3</v>
      </c>
      <c r="P431" s="319">
        <v>7.044935E-5</v>
      </c>
      <c r="Q431" s="319">
        <v>8.1472315E-4</v>
      </c>
      <c r="R431" s="319">
        <v>7.5564120999999996E-4</v>
      </c>
      <c r="S431" s="319">
        <v>2.8774709E-4</v>
      </c>
      <c r="T431" s="319">
        <v>3.2219952000000003E-2</v>
      </c>
      <c r="U431" s="319">
        <v>3.7999075000000001E-3</v>
      </c>
      <c r="V431" s="319">
        <v>7.6952883999999996E-5</v>
      </c>
      <c r="W431" s="319">
        <v>1.9240383000000001E-6</v>
      </c>
      <c r="X431" s="319">
        <v>0</v>
      </c>
      <c r="Y431" s="210"/>
      <c r="Z431" s="320">
        <f t="shared" si="149"/>
        <v>0.841648947368421</v>
      </c>
      <c r="AA431" s="210"/>
      <c r="AB431" s="321">
        <f t="shared" si="150"/>
        <v>0.11193931</v>
      </c>
      <c r="AC431" s="321">
        <f t="shared" si="151"/>
        <v>3.3951761109999999E-2</v>
      </c>
      <c r="AD431" s="321">
        <f t="shared" si="169"/>
        <v>5.7159889248300004E-2</v>
      </c>
      <c r="AE431" s="321">
        <f t="shared" si="152"/>
        <v>2.5014966094000002E-2</v>
      </c>
      <c r="AF431" s="321">
        <f t="shared" si="153"/>
        <v>4.0876545899999998E-3</v>
      </c>
      <c r="AG431"/>
      <c r="AH431" s="121">
        <v>13.796200000000001</v>
      </c>
      <c r="AI431" s="121">
        <v>12.871203</v>
      </c>
      <c r="AJ431" s="121">
        <v>0.51511655999999995</v>
      </c>
      <c r="AK431" s="121">
        <v>0</v>
      </c>
      <c r="AL431" s="121">
        <v>4.4415319000000002E-2</v>
      </c>
      <c r="AM431" s="121">
        <v>0.25099680000000002</v>
      </c>
      <c r="AN431" s="121">
        <v>0.11446895999999999</v>
      </c>
      <c r="AO431"/>
      <c r="AP431" s="282">
        <v>1.9585780000000001E-2</v>
      </c>
      <c r="AQ431" s="282">
        <v>1.8064111000000001E-2</v>
      </c>
      <c r="AR431" s="282">
        <v>8.1698407000000003E-4</v>
      </c>
      <c r="AS431" s="282">
        <v>7.0468473999999999E-4</v>
      </c>
      <c r="AT431" s="255">
        <f t="shared" si="179"/>
        <v>1.0829802909208999E-6</v>
      </c>
      <c r="AU431" s="256">
        <f t="shared" si="180"/>
        <v>3.0213907571610265E-9</v>
      </c>
      <c r="AV431" s="256">
        <f t="shared" si="181"/>
        <v>9.8695341399999997E-2</v>
      </c>
      <c r="AW431" s="272">
        <v>7.9799490999999998E-7</v>
      </c>
      <c r="AX431" s="272">
        <v>2.4073627999999999E-9</v>
      </c>
      <c r="AY431" s="272">
        <v>6.5765069000000004E-14</v>
      </c>
      <c r="AZ431" s="272">
        <v>2.2568692E-9</v>
      </c>
      <c r="BA431" s="272">
        <v>4.0365028999999997E-12</v>
      </c>
      <c r="BB431" s="272">
        <v>1.0447599E-9</v>
      </c>
      <c r="BC431" s="272">
        <v>2.7553439000000002E-7</v>
      </c>
      <c r="BD431" s="272">
        <v>1.5698659E-10</v>
      </c>
      <c r="BE431" s="272">
        <v>3.0831015999999998E-10</v>
      </c>
      <c r="BF431" s="272">
        <v>2.0318484000000001E-11</v>
      </c>
      <c r="BG431" s="272">
        <v>1.1040891E-13</v>
      </c>
      <c r="BH431" s="272">
        <v>8.6422387999999999E-13</v>
      </c>
      <c r="BI431" s="272">
        <v>6.6234487999999999E-14</v>
      </c>
      <c r="BJ431" s="272">
        <v>3.4185670000000001E-14</v>
      </c>
      <c r="BK431" s="272">
        <v>6.5915380000000002E-10</v>
      </c>
      <c r="BL431" s="272">
        <v>5.4490341999999998E-9</v>
      </c>
      <c r="BM431" s="272">
        <v>1.2704605999999999E-10</v>
      </c>
      <c r="BN431" s="273">
        <v>1.0861823999999999E-3</v>
      </c>
      <c r="BO431" s="273">
        <v>9.7609159000000001E-2</v>
      </c>
      <c r="BP431" s="272">
        <v>3.7137318000000003E-11</v>
      </c>
      <c r="BQ431" s="272">
        <v>2.2583504000000001E-13</v>
      </c>
      <c r="BR431" s="272">
        <v>1.0104027E-17</v>
      </c>
      <c r="BS431"/>
      <c r="BT431" s="274">
        <v>5.0094576000000001E-5</v>
      </c>
      <c r="BU431" s="274">
        <v>2.4437955999999999E-6</v>
      </c>
      <c r="BV431" s="274">
        <v>2.3467404999999999E-5</v>
      </c>
      <c r="BW431" s="274">
        <v>8.8674219000000004E-8</v>
      </c>
      <c r="BX431" s="274">
        <v>2.5142274999999998E-6</v>
      </c>
      <c r="BY431" s="274">
        <v>9.4346109000000004E-7</v>
      </c>
      <c r="BZ431" s="274">
        <v>5.2544327000000003E-7</v>
      </c>
      <c r="CA431" s="274">
        <v>9.7068872000000003E-7</v>
      </c>
      <c r="CB431" s="274">
        <v>9.4538067000000001E-8</v>
      </c>
      <c r="CC431" s="274">
        <v>5.3910705000000001E-7</v>
      </c>
      <c r="CD431" s="274">
        <v>3.0217741E-8</v>
      </c>
      <c r="CE431" s="274">
        <v>8.3107296999999996E-8</v>
      </c>
      <c r="CF431" s="274">
        <v>1.9541496000000002E-9</v>
      </c>
      <c r="CG431" s="274">
        <v>2.0663973000000002E-6</v>
      </c>
      <c r="CH431" s="274">
        <v>1.5854886000000001E-5</v>
      </c>
      <c r="CI431" s="274">
        <v>4.6534123000000002E-7</v>
      </c>
      <c r="CJ431" s="274">
        <v>5.3313325E-9</v>
      </c>
      <c r="CK431" s="4"/>
      <c r="CL431" s="323">
        <v>2.8170757999999999E-9</v>
      </c>
      <c r="CM431" s="323">
        <v>0.84473240000000005</v>
      </c>
      <c r="CN431" s="323">
        <v>2.2659828999999999E-2</v>
      </c>
      <c r="CO431" s="323">
        <v>1.8174096000000001E-3</v>
      </c>
      <c r="CP431" s="323">
        <v>1.6083216000000001E-4</v>
      </c>
      <c r="CQ431" s="323">
        <v>1.2985477999999999E-9</v>
      </c>
      <c r="CR431" s="323">
        <v>4.0758051999999997E-8</v>
      </c>
      <c r="CS431" s="323">
        <v>9.8675258999999995E-5</v>
      </c>
      <c r="CT431" s="323">
        <v>6.3805459999999994E-2</v>
      </c>
      <c r="CU431" s="323">
        <v>1.5021241999999999</v>
      </c>
      <c r="CV431" s="146"/>
      <c r="CW431" s="135"/>
      <c r="CX431" s="20" t="s">
        <v>4083</v>
      </c>
      <c r="CY431" s="13"/>
      <c r="CZ431" s="13"/>
      <c r="DB431" s="23"/>
      <c r="DC431"/>
      <c r="DD431"/>
      <c r="DE431"/>
      <c r="DF431"/>
      <c r="DG431"/>
      <c r="DH431"/>
      <c r="DI431"/>
      <c r="DJ431"/>
      <c r="DK431"/>
      <c r="DL431"/>
      <c r="DM431"/>
      <c r="DN431"/>
    </row>
    <row r="432" spans="1:118" ht="14.4" customHeight="1">
      <c r="A432" t="s">
        <v>2848</v>
      </c>
      <c r="B432" s="168" t="s">
        <v>1762</v>
      </c>
      <c r="C432" s="279" t="str">
        <f t="shared" si="182"/>
        <v>A.070.04.108</v>
      </c>
      <c r="D432" s="14" t="s">
        <v>2846</v>
      </c>
      <c r="E432" s="278" t="s">
        <v>1510</v>
      </c>
      <c r="F432" s="281" t="str">
        <f t="shared" si="183"/>
        <v>Diesel XTL (HVO) from rape cake Europe</v>
      </c>
      <c r="G432" s="319">
        <f t="shared" si="154"/>
        <v>0.192404440091</v>
      </c>
      <c r="H432" s="319">
        <f t="shared" si="155"/>
        <v>3.5984436589999997E-3</v>
      </c>
      <c r="I432" s="319">
        <f t="shared" si="167"/>
        <v>0.110822282434</v>
      </c>
      <c r="J432" s="319">
        <f t="shared" si="168"/>
        <v>6.750368998E-3</v>
      </c>
      <c r="K432" s="319">
        <v>7.1233345000000003E-2</v>
      </c>
      <c r="L432" s="319">
        <v>2.6802538999999999E-3</v>
      </c>
      <c r="M432" s="319">
        <v>0.10756668</v>
      </c>
      <c r="N432" s="319">
        <v>2.9411056000000001E-3</v>
      </c>
      <c r="O432" s="319">
        <v>4.3640946000000002E-4</v>
      </c>
      <c r="P432" s="319">
        <v>3.9687778999999999E-5</v>
      </c>
      <c r="Q432" s="319">
        <v>1.8124082E-4</v>
      </c>
      <c r="R432" s="319">
        <v>5.5256450999999999E-4</v>
      </c>
      <c r="S432" s="319">
        <v>1.4523062000000001E-4</v>
      </c>
      <c r="T432" s="319">
        <v>5.8727906999999999E-3</v>
      </c>
      <c r="U432" s="319">
        <v>7.1533155999999997E-4</v>
      </c>
      <c r="V432" s="319">
        <v>2.2784024E-5</v>
      </c>
      <c r="W432" s="319">
        <v>1.7016118000000001E-5</v>
      </c>
      <c r="X432" s="319">
        <v>0</v>
      </c>
      <c r="Y432" s="210"/>
      <c r="Z432" s="320">
        <f t="shared" si="149"/>
        <v>0.53558906015037588</v>
      </c>
      <c r="AA432" s="210"/>
      <c r="AB432" s="321">
        <f t="shared" si="150"/>
        <v>7.1233345000000003E-2</v>
      </c>
      <c r="AC432" s="321">
        <f t="shared" si="151"/>
        <v>0.11439794206899999</v>
      </c>
      <c r="AD432" s="321">
        <f t="shared" si="169"/>
        <v>0.116689305228</v>
      </c>
      <c r="AE432" s="321">
        <f t="shared" si="152"/>
        <v>0.11082228243400001</v>
      </c>
      <c r="AF432" s="321">
        <f t="shared" si="153"/>
        <v>8.6056217999999998E-4</v>
      </c>
      <c r="AG432"/>
      <c r="AH432" s="121">
        <v>7.9762236</v>
      </c>
      <c r="AI432" s="121">
        <v>7.8101380000000002</v>
      </c>
      <c r="AJ432" s="121">
        <v>9.6976709999999994E-2</v>
      </c>
      <c r="AK432" s="121">
        <v>0</v>
      </c>
      <c r="AL432" s="121">
        <v>3.8720116000000001E-3</v>
      </c>
      <c r="AM432" s="121">
        <v>4.5403529999999998E-2</v>
      </c>
      <c r="AN432" s="121">
        <v>1.9833264999999999E-2</v>
      </c>
      <c r="AO432"/>
      <c r="AP432" s="282">
        <v>1.2507895E-2</v>
      </c>
      <c r="AQ432" s="282">
        <v>1.1501535E-2</v>
      </c>
      <c r="AR432" s="282">
        <v>5.3929228999999995E-4</v>
      </c>
      <c r="AS432" s="282">
        <v>4.6706794999999999E-4</v>
      </c>
      <c r="AT432" s="255">
        <f t="shared" si="179"/>
        <v>6.8954045007600004E-7</v>
      </c>
      <c r="AU432" s="256">
        <f t="shared" si="180"/>
        <v>1.9944241562605871E-9</v>
      </c>
      <c r="AV432" s="256">
        <f t="shared" si="181"/>
        <v>6.5415678599999999E-2</v>
      </c>
      <c r="AW432" s="272">
        <v>5.1046828000000005E-7</v>
      </c>
      <c r="AX432" s="272">
        <v>1.5398406999999999E-9</v>
      </c>
      <c r="AY432" s="272">
        <v>4.2065926999999999E-14</v>
      </c>
      <c r="AZ432" s="272">
        <v>1.9271533000000001E-9</v>
      </c>
      <c r="BA432" s="272">
        <v>3.1671860000000001E-12</v>
      </c>
      <c r="BB432" s="272">
        <v>4.3732930000000001E-10</v>
      </c>
      <c r="BC432" s="272">
        <v>1.7447206999999999E-7</v>
      </c>
      <c r="BD432" s="272">
        <v>6.3046342E-11</v>
      </c>
      <c r="BE432" s="272">
        <v>3.3502217999999999E-10</v>
      </c>
      <c r="BF432" s="272">
        <v>1.5124046000000001E-11</v>
      </c>
      <c r="BG432" s="272">
        <v>1.9563799000000001E-12</v>
      </c>
      <c r="BH432" s="272">
        <v>2.4040437000000002E-13</v>
      </c>
      <c r="BI432" s="272">
        <v>6.7899514000000004E-15</v>
      </c>
      <c r="BJ432" s="272">
        <v>8.5744505000000002E-15</v>
      </c>
      <c r="BK432" s="272">
        <v>4.1053100999999998E-10</v>
      </c>
      <c r="BL432" s="272">
        <v>1.4920005E-9</v>
      </c>
      <c r="BM432" s="272">
        <v>3.7130321000000003E-11</v>
      </c>
      <c r="BN432" s="273">
        <v>2.7958159999999998E-4</v>
      </c>
      <c r="BO432" s="273">
        <v>6.5136097000000004E-2</v>
      </c>
      <c r="BP432" s="272">
        <v>3.2991877999999998E-10</v>
      </c>
      <c r="BQ432" s="272">
        <v>2.0062629E-12</v>
      </c>
      <c r="BR432" s="272">
        <v>8.9761686999999998E-17</v>
      </c>
      <c r="BS432"/>
      <c r="BT432" s="274">
        <v>3.9623843999999999E-5</v>
      </c>
      <c r="BU432" s="274">
        <v>2.7422376000000002E-6</v>
      </c>
      <c r="BV432" s="274">
        <v>1.4933644000000001E-5</v>
      </c>
      <c r="BW432" s="274">
        <v>6.4848056000000004E-8</v>
      </c>
      <c r="BX432" s="274">
        <v>2.6360493999999999E-6</v>
      </c>
      <c r="BY432" s="274">
        <v>6.2301681E-6</v>
      </c>
      <c r="BZ432" s="274">
        <v>3.9167785000000001E-7</v>
      </c>
      <c r="CA432" s="274">
        <v>2.0670741000000001E-6</v>
      </c>
      <c r="CB432" s="274">
        <v>5.3258203999999998E-8</v>
      </c>
      <c r="CC432" s="274">
        <v>1.1992810999999999E-7</v>
      </c>
      <c r="CD432" s="274">
        <v>2.3773911E-8</v>
      </c>
      <c r="CE432" s="274">
        <v>2.4343496000000001E-8</v>
      </c>
      <c r="CF432" s="274">
        <v>5.0134164000000001E-10</v>
      </c>
      <c r="CG432" s="274">
        <v>6.7196417999999996E-7</v>
      </c>
      <c r="CH432" s="274">
        <v>9.2915647000000004E-6</v>
      </c>
      <c r="CI432" s="274">
        <v>3.2544847E-7</v>
      </c>
      <c r="CJ432" s="274">
        <v>4.7362245E-8</v>
      </c>
      <c r="CK432" s="4"/>
      <c r="CL432" s="323">
        <v>8.2215925999999999E-10</v>
      </c>
      <c r="CM432" s="323">
        <v>0.53909092000000003</v>
      </c>
      <c r="CN432" s="323">
        <v>8.5501601000000007E-3</v>
      </c>
      <c r="CO432" s="323">
        <v>1.6963044E-3</v>
      </c>
      <c r="CP432" s="323">
        <v>4.2243016E-3</v>
      </c>
      <c r="CQ432" s="323">
        <v>7.4847864999999997E-10</v>
      </c>
      <c r="CR432" s="323">
        <v>1.0122877E-8</v>
      </c>
      <c r="CS432" s="323">
        <v>6.8428818999999996E-5</v>
      </c>
      <c r="CT432" s="323">
        <v>1.5584425000000001E-2</v>
      </c>
      <c r="CU432" s="323">
        <v>1.0316322</v>
      </c>
      <c r="CV432" s="146"/>
      <c r="CW432" s="135"/>
      <c r="CX432" s="20" t="s">
        <v>4083</v>
      </c>
      <c r="CY432" s="13"/>
      <c r="CZ432" s="13"/>
      <c r="DB432" s="23"/>
      <c r="DC432"/>
      <c r="DD432"/>
      <c r="DE432"/>
      <c r="DF432"/>
      <c r="DG432"/>
      <c r="DH432"/>
      <c r="DI432"/>
      <c r="DJ432"/>
      <c r="DK432"/>
      <c r="DL432"/>
      <c r="DM432"/>
      <c r="DN432"/>
    </row>
    <row r="433" spans="1:118" ht="14.4" customHeight="1">
      <c r="A433" t="s">
        <v>2849</v>
      </c>
      <c r="B433" s="168" t="s">
        <v>1762</v>
      </c>
      <c r="C433" s="279" t="str">
        <f t="shared" si="182"/>
        <v>A.070.04.109</v>
      </c>
      <c r="D433" s="14" t="s">
        <v>2846</v>
      </c>
      <c r="E433" s="278" t="s">
        <v>1510</v>
      </c>
      <c r="F433" s="281" t="str">
        <f t="shared" si="183"/>
        <v>Diesel XTL (HVO) from agricultural waste</v>
      </c>
      <c r="G433" s="319">
        <f t="shared" si="154"/>
        <v>6.9656592870000006E-2</v>
      </c>
      <c r="H433" s="319">
        <f t="shared" si="155"/>
        <v>2.4035087930000007E-3</v>
      </c>
      <c r="I433" s="319">
        <f t="shared" si="167"/>
        <v>5.3721506569999996E-3</v>
      </c>
      <c r="J433" s="319">
        <f t="shared" si="168"/>
        <v>8.8093584199999998E-3</v>
      </c>
      <c r="K433" s="319">
        <v>5.3071575000000003E-2</v>
      </c>
      <c r="L433" s="319">
        <v>2.7023934000000001E-3</v>
      </c>
      <c r="M433" s="319">
        <v>2.4242649000000001E-3</v>
      </c>
      <c r="N433" s="319">
        <v>1.9651082000000002E-3</v>
      </c>
      <c r="O433" s="319">
        <v>3.0359046000000002E-4</v>
      </c>
      <c r="P433" s="319">
        <v>3.2647553E-5</v>
      </c>
      <c r="Q433" s="319">
        <v>1.0216258E-4</v>
      </c>
      <c r="R433" s="319">
        <v>2.3116078E-4</v>
      </c>
      <c r="S433" s="319">
        <v>1.1145142E-4</v>
      </c>
      <c r="T433" s="319">
        <v>8.1461890999999995E-3</v>
      </c>
      <c r="U433" s="319">
        <v>5.3524325E-4</v>
      </c>
      <c r="V433" s="319">
        <v>1.4331577000000001E-5</v>
      </c>
      <c r="W433" s="319">
        <v>1.647465E-5</v>
      </c>
      <c r="X433" s="319">
        <v>0</v>
      </c>
      <c r="Y433" s="210"/>
      <c r="Z433" s="320">
        <f t="shared" si="149"/>
        <v>0.39903439849624062</v>
      </c>
      <c r="AA433" s="210"/>
      <c r="AB433" s="321">
        <f t="shared" si="150"/>
        <v>5.3071575000000003E-2</v>
      </c>
      <c r="AC433" s="321">
        <f t="shared" si="151"/>
        <v>7.7613278729999997E-3</v>
      </c>
      <c r="AD433" s="321">
        <f t="shared" si="169"/>
        <v>1.352048283E-2</v>
      </c>
      <c r="AE433" s="321">
        <f t="shared" si="152"/>
        <v>5.3721506570000004E-3</v>
      </c>
      <c r="AF433" s="321">
        <f t="shared" si="153"/>
        <v>6.4669466999999999E-4</v>
      </c>
      <c r="AG433"/>
      <c r="AH433" s="121">
        <v>5.6623267999999998</v>
      </c>
      <c r="AI433" s="121">
        <v>5.5430630000000001</v>
      </c>
      <c r="AJ433" s="121">
        <v>7.2563289000000003E-2</v>
      </c>
      <c r="AK433" s="121">
        <v>0</v>
      </c>
      <c r="AL433" s="121">
        <v>1.9555572000000002E-3</v>
      </c>
      <c r="AM433" s="121">
        <v>3.0149447999999999E-2</v>
      </c>
      <c r="AN433" s="121">
        <v>1.4595583000000001E-2</v>
      </c>
      <c r="AO433"/>
      <c r="AP433" s="282">
        <v>8.2063784000000004E-3</v>
      </c>
      <c r="AQ433" s="282">
        <v>7.5395460999999999E-3</v>
      </c>
      <c r="AR433" s="282">
        <v>3.466842E-4</v>
      </c>
      <c r="AS433" s="282">
        <v>3.2014814000000001E-4</v>
      </c>
      <c r="AT433" s="255">
        <f t="shared" si="179"/>
        <v>4.5201115145490003E-7</v>
      </c>
      <c r="AU433" s="256">
        <f t="shared" si="180"/>
        <v>1.2821160917354357E-9</v>
      </c>
      <c r="AV433" s="256">
        <f t="shared" si="181"/>
        <v>4.4838674291000004E-2</v>
      </c>
      <c r="AW433" s="272">
        <v>3.7520081E-7</v>
      </c>
      <c r="AX433" s="272">
        <v>1.1322522E-9</v>
      </c>
      <c r="AY433" s="272">
        <v>3.0926867000000003E-14</v>
      </c>
      <c r="AZ433" s="272">
        <v>2.3684157000000001E-11</v>
      </c>
      <c r="BA433" s="272">
        <v>2.7433978999999998E-12</v>
      </c>
      <c r="BB433" s="272">
        <v>2.922072E-10</v>
      </c>
      <c r="BC433" s="272">
        <v>7.4964158E-8</v>
      </c>
      <c r="BD433" s="272">
        <v>4.2508703999999999E-11</v>
      </c>
      <c r="BE433" s="272">
        <v>8.2064271999999996E-11</v>
      </c>
      <c r="BF433" s="272">
        <v>5.1211704E-14</v>
      </c>
      <c r="BG433" s="272">
        <v>8.4112598999999996E-16</v>
      </c>
      <c r="BH433" s="272">
        <v>9.0570773999999999E-14</v>
      </c>
      <c r="BI433" s="272">
        <v>6.6096827999999994E-14</v>
      </c>
      <c r="BJ433" s="272">
        <v>1.6066431E-14</v>
      </c>
      <c r="BK433" s="272">
        <v>3.3044378999999998E-10</v>
      </c>
      <c r="BL433" s="272">
        <v>8.7768423000000004E-10</v>
      </c>
      <c r="BM433" s="272">
        <v>2.3092692000000001E-11</v>
      </c>
      <c r="BN433" s="272">
        <v>9.4002910000000008E-6</v>
      </c>
      <c r="BO433" s="273">
        <v>4.4829274000000002E-2</v>
      </c>
      <c r="BP433" s="272">
        <v>3.1942068E-10</v>
      </c>
      <c r="BQ433" s="272">
        <v>1.9424230999999999E-12</v>
      </c>
      <c r="BR433" s="272">
        <v>8.6905446000000005E-17</v>
      </c>
      <c r="BS433"/>
      <c r="BT433" s="274">
        <v>2.0179173000000001E-5</v>
      </c>
      <c r="BU433" s="274">
        <v>6.5959035000000004E-7</v>
      </c>
      <c r="BV433" s="274">
        <v>1.1126138000000001E-5</v>
      </c>
      <c r="BW433" s="274">
        <v>2.7182802999999999E-8</v>
      </c>
      <c r="BX433" s="274">
        <v>6.5945077000000003E-7</v>
      </c>
      <c r="BY433" s="274">
        <v>1.8403529000000001E-7</v>
      </c>
      <c r="BZ433" s="274">
        <v>4.5382870000000002E-10</v>
      </c>
      <c r="CA433" s="274">
        <v>2.8463322999999999E-7</v>
      </c>
      <c r="CB433" s="274">
        <v>4.3810717999999997E-8</v>
      </c>
      <c r="CC433" s="274">
        <v>6.7601575999999996E-8</v>
      </c>
      <c r="CD433" s="274">
        <v>2.0605236000000001E-8</v>
      </c>
      <c r="CE433" s="274">
        <v>1.5173651999999999E-8</v>
      </c>
      <c r="CF433" s="274">
        <v>3.6436108000000002E-10</v>
      </c>
      <c r="CG433" s="274">
        <v>4.8576403000000004E-7</v>
      </c>
      <c r="CH433" s="274">
        <v>6.5371567999999998E-6</v>
      </c>
      <c r="CI433" s="274">
        <v>2.1357270000000001E-8</v>
      </c>
      <c r="CJ433" s="274">
        <v>4.5855164999999999E-8</v>
      </c>
      <c r="CK433" s="4"/>
      <c r="CL433" s="323">
        <v>6.0425508000000004E-10</v>
      </c>
      <c r="CM433" s="323">
        <v>0.39509091000000002</v>
      </c>
      <c r="CN433" s="323">
        <v>5.6003668000000001E-3</v>
      </c>
      <c r="CO433" s="323">
        <v>4.9527638000000001E-4</v>
      </c>
      <c r="CP433" s="323">
        <v>2.1855665999999998E-5</v>
      </c>
      <c r="CQ433" s="323">
        <v>6.0948148000000003E-10</v>
      </c>
      <c r="CR433" s="323">
        <v>5.9364242999999998E-9</v>
      </c>
      <c r="CS433" s="323">
        <v>2.5806761000000002E-5</v>
      </c>
      <c r="CT433" s="323">
        <v>4.0291799000000003E-2</v>
      </c>
      <c r="CU433" s="323">
        <v>0.73712610999999995</v>
      </c>
      <c r="CW433" s="135"/>
      <c r="CX433" s="20" t="s">
        <v>4083</v>
      </c>
      <c r="DB433" s="14"/>
      <c r="DC433"/>
      <c r="DD433"/>
      <c r="DE433"/>
      <c r="DF433"/>
      <c r="DG433"/>
      <c r="DH433"/>
      <c r="DI433"/>
      <c r="DJ433"/>
      <c r="DK433"/>
      <c r="DL433"/>
      <c r="DM433"/>
      <c r="DN433"/>
    </row>
    <row r="434" spans="1:118" ht="14.4" customHeight="1">
      <c r="A434" t="s">
        <v>2850</v>
      </c>
      <c r="B434" s="168" t="s">
        <v>1762</v>
      </c>
      <c r="C434" s="279" t="str">
        <f t="shared" si="182"/>
        <v>A.070.04.110</v>
      </c>
      <c r="D434" s="14" t="s">
        <v>2846</v>
      </c>
      <c r="E434" s="278" t="s">
        <v>1510</v>
      </c>
      <c r="F434" s="281" t="str">
        <f t="shared" si="183"/>
        <v>Diesel XTL (HVO) from tallow (waste)</v>
      </c>
      <c r="G434" s="319">
        <f t="shared" si="154"/>
        <v>5.8122463011000006E-2</v>
      </c>
      <c r="H434" s="319">
        <f t="shared" si="155"/>
        <v>1.6749388610000002E-3</v>
      </c>
      <c r="I434" s="319">
        <f t="shared" si="167"/>
        <v>5.077294225E-3</v>
      </c>
      <c r="J434" s="319">
        <f t="shared" si="168"/>
        <v>1.1864553925E-2</v>
      </c>
      <c r="K434" s="319">
        <v>3.9505676000000003E-2</v>
      </c>
      <c r="L434" s="319">
        <v>3.1523641E-3</v>
      </c>
      <c r="M434" s="319">
        <v>1.7453232999999999E-3</v>
      </c>
      <c r="N434" s="319">
        <v>1.3451769000000001E-3</v>
      </c>
      <c r="O434" s="319">
        <v>2.1382264999999999E-4</v>
      </c>
      <c r="P434" s="319">
        <v>2.1606419999999998E-5</v>
      </c>
      <c r="Q434" s="319">
        <v>9.4332890999999995E-5</v>
      </c>
      <c r="R434" s="319">
        <v>1.6573409999999999E-4</v>
      </c>
      <c r="S434" s="319">
        <v>8.7817095999999999E-5</v>
      </c>
      <c r="T434" s="319">
        <v>1.1416957E-2</v>
      </c>
      <c r="U434" s="319">
        <v>3.4935145999999997E-4</v>
      </c>
      <c r="V434" s="319">
        <v>1.3872725E-5</v>
      </c>
      <c r="W434" s="319">
        <v>1.0428369E-5</v>
      </c>
      <c r="X434" s="319">
        <v>0</v>
      </c>
      <c r="Y434" s="210"/>
      <c r="Z434" s="320">
        <f t="shared" ref="Z434:Z514" si="184">K434/0.133</f>
        <v>0.29703515789473683</v>
      </c>
      <c r="AA434" s="210"/>
      <c r="AB434" s="321">
        <f t="shared" ref="AB434:AB514" si="185">K434</f>
        <v>3.9505676000000003E-2</v>
      </c>
      <c r="AC434" s="321">
        <f t="shared" ref="AC434:AC514" si="186">L434+M434+N434+O434+P434+Q434+R434</f>
        <v>6.7383603609999995E-3</v>
      </c>
      <c r="AD434" s="321">
        <f t="shared" si="169"/>
        <v>1.6490806869000001E-2</v>
      </c>
      <c r="AE434" s="321">
        <f t="shared" ref="AE434:AE514" si="187">V434+L434+M434+R434</f>
        <v>5.077294225E-3</v>
      </c>
      <c r="AF434" s="321">
        <f t="shared" ref="AF434:AF514" si="188">S434+U434+X434</f>
        <v>4.3716855599999999E-4</v>
      </c>
      <c r="AG434"/>
      <c r="AH434" s="121">
        <v>4.1889389000000001</v>
      </c>
      <c r="AI434" s="121">
        <v>4.1076158999999999</v>
      </c>
      <c r="AJ434" s="121">
        <v>4.7361670000000002E-2</v>
      </c>
      <c r="AK434" s="121">
        <v>0</v>
      </c>
      <c r="AL434" s="121">
        <v>1.3521384E-3</v>
      </c>
      <c r="AM434" s="121">
        <v>2.3017798999999999E-2</v>
      </c>
      <c r="AN434" s="121">
        <v>9.5913218999999997E-3</v>
      </c>
      <c r="AO434"/>
      <c r="AP434" s="282">
        <v>6.4313336999999998E-3</v>
      </c>
      <c r="AQ434" s="282">
        <v>5.9209068000000004E-3</v>
      </c>
      <c r="AR434" s="282">
        <v>2.6448992999999999E-4</v>
      </c>
      <c r="AS434" s="282">
        <v>2.4593697000000001E-4</v>
      </c>
      <c r="AT434" s="255">
        <f t="shared" si="179"/>
        <v>3.5497043349750008E-7</v>
      </c>
      <c r="AU434" s="256">
        <f t="shared" si="180"/>
        <v>9.7814324515991611E-10</v>
      </c>
      <c r="AV434" s="256">
        <f t="shared" si="181"/>
        <v>3.4444953978099997E-2</v>
      </c>
      <c r="AW434" s="272">
        <v>2.7871742000000001E-7</v>
      </c>
      <c r="AX434" s="272">
        <v>8.4107066000000002E-10</v>
      </c>
      <c r="AY434" s="272">
        <v>2.2974320000000001E-14</v>
      </c>
      <c r="AZ434" s="272">
        <v>1.5639553000000001E-11</v>
      </c>
      <c r="BA434" s="272">
        <v>1.6985944999999999E-12</v>
      </c>
      <c r="BB434" s="272">
        <v>2.0002824E-10</v>
      </c>
      <c r="BC434" s="272">
        <v>7.4797860000000001E-8</v>
      </c>
      <c r="BD434" s="272">
        <v>2.9330370999999998E-11</v>
      </c>
      <c r="BE434" s="272">
        <v>8.3792809000000002E-11</v>
      </c>
      <c r="BF434" s="272">
        <v>3.9469100999999999E-14</v>
      </c>
      <c r="BG434" s="272">
        <v>7.8049026000000004E-16</v>
      </c>
      <c r="BH434" s="272">
        <v>6.6874294000000006E-14</v>
      </c>
      <c r="BI434" s="272">
        <v>1.0839279E-13</v>
      </c>
      <c r="BJ434" s="272">
        <v>2.2908354E-14</v>
      </c>
      <c r="BK434" s="272">
        <v>2.056301E-10</v>
      </c>
      <c r="BL434" s="272">
        <v>8.2996553000000002E-10</v>
      </c>
      <c r="BM434" s="272">
        <v>2.2458408000000001E-11</v>
      </c>
      <c r="BN434" s="272">
        <v>8.3989781000000001E-6</v>
      </c>
      <c r="BO434" s="273">
        <v>3.4436555000000001E-2</v>
      </c>
      <c r="BP434" s="272">
        <v>2.0219148E-10</v>
      </c>
      <c r="BQ434" s="272">
        <v>1.2295428E-12</v>
      </c>
      <c r="BR434" s="272">
        <v>5.5010655999999999E-17</v>
      </c>
      <c r="BS434"/>
      <c r="BT434" s="274">
        <v>1.5259096E-5</v>
      </c>
      <c r="BU434" s="274">
        <v>6.4137476000000004E-7</v>
      </c>
      <c r="BV434" s="274">
        <v>8.2821283999999996E-6</v>
      </c>
      <c r="BW434" s="274">
        <v>1.9479350000000001E-8</v>
      </c>
      <c r="BX434" s="274">
        <v>6.0801311999999999E-7</v>
      </c>
      <c r="BY434" s="274">
        <v>1.2495358999999999E-7</v>
      </c>
      <c r="BZ434" s="274">
        <v>4.3849681999999998E-10</v>
      </c>
      <c r="CA434" s="274">
        <v>1.9416479E-7</v>
      </c>
      <c r="CB434" s="274">
        <v>2.8994293999999999E-8</v>
      </c>
      <c r="CC434" s="274">
        <v>6.2420622999999996E-8</v>
      </c>
      <c r="CD434" s="274">
        <v>1.2752236E-8</v>
      </c>
      <c r="CE434" s="274">
        <v>1.4713662E-8</v>
      </c>
      <c r="CF434" s="274">
        <v>2.2574049E-10</v>
      </c>
      <c r="CG434" s="274">
        <v>3.5988700999999998E-7</v>
      </c>
      <c r="CH434" s="274">
        <v>4.8654326999999996E-6</v>
      </c>
      <c r="CI434" s="274">
        <v>1.5091084E-8</v>
      </c>
      <c r="CJ434" s="274">
        <v>2.9026060000000001E-8</v>
      </c>
      <c r="CK434" s="4"/>
      <c r="CL434" s="323">
        <v>3.7426226999999999E-10</v>
      </c>
      <c r="CM434" s="323">
        <v>0.29457007000000002</v>
      </c>
      <c r="CN434" s="323">
        <v>3.8713771000000001E-3</v>
      </c>
      <c r="CO434" s="323">
        <v>4.6802897999999999E-4</v>
      </c>
      <c r="CP434" s="323">
        <v>2.1080762999999999E-5</v>
      </c>
      <c r="CQ434" s="323">
        <v>4.0472552000000001E-10</v>
      </c>
      <c r="CR434" s="323">
        <v>5.7325878000000001E-9</v>
      </c>
      <c r="CS434" s="323">
        <v>2.5547925000000002E-5</v>
      </c>
      <c r="CT434" s="323">
        <v>5.9290724000000003E-2</v>
      </c>
      <c r="CU434" s="323">
        <v>0.54762730000000004</v>
      </c>
      <c r="CX434" s="20" t="s">
        <v>4083</v>
      </c>
      <c r="DE434"/>
      <c r="DF434"/>
      <c r="DG434"/>
      <c r="DH434"/>
      <c r="DI434"/>
      <c r="DJ434"/>
      <c r="DK434"/>
      <c r="DL434"/>
      <c r="DM434"/>
      <c r="DN434"/>
    </row>
    <row r="435" spans="1:118" ht="14.4" customHeight="1">
      <c r="B435" s="278" t="s">
        <v>1762</v>
      </c>
      <c r="C435" s="277" t="s">
        <v>3573</v>
      </c>
      <c r="D435" s="277" t="s">
        <v>2851</v>
      </c>
      <c r="E435" s="278"/>
      <c r="F435"/>
      <c r="G435" s="210"/>
      <c r="H435" s="210"/>
      <c r="I435" s="210"/>
      <c r="J435" s="210"/>
      <c r="K435" s="210"/>
      <c r="L435" s="210"/>
      <c r="M435" s="210"/>
      <c r="N435" s="210"/>
      <c r="O435" s="210"/>
      <c r="P435" s="210"/>
      <c r="Q435" s="210"/>
      <c r="R435" s="210"/>
      <c r="S435" s="210"/>
      <c r="T435" s="210"/>
      <c r="U435" s="210"/>
      <c r="V435" s="210"/>
      <c r="W435" s="210"/>
      <c r="X435" s="210"/>
      <c r="Y435" s="210"/>
      <c r="Z435" s="210"/>
      <c r="AA435" s="210"/>
      <c r="AB435" s="210"/>
      <c r="AC435" s="210"/>
      <c r="AD435" s="210"/>
      <c r="AE435" s="210"/>
      <c r="AF435" s="210"/>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s="183"/>
      <c r="CW435" s="4"/>
      <c r="DE435"/>
      <c r="DF435"/>
      <c r="DG435"/>
      <c r="DH435"/>
      <c r="DI435"/>
      <c r="DJ435"/>
      <c r="DK435"/>
      <c r="DL435"/>
      <c r="DM435"/>
      <c r="DN435"/>
    </row>
    <row r="436" spans="1:118" ht="14.4" customHeight="1">
      <c r="A436" t="s">
        <v>1792</v>
      </c>
      <c r="B436" s="168" t="s">
        <v>1762</v>
      </c>
      <c r="C436" s="279" t="str">
        <f t="shared" si="182"/>
        <v>A.070.06.101</v>
      </c>
      <c r="D436" s="14" t="s">
        <v>2851</v>
      </c>
      <c r="E436" s="278" t="s">
        <v>1510</v>
      </c>
      <c r="F436" s="281" t="str">
        <f t="shared" si="183"/>
        <v>Anthracite coal  at mine</v>
      </c>
      <c r="G436" s="319">
        <f t="shared" ref="G436:G516" si="189">H436+I436+J436+K436</f>
        <v>0.272219225816204</v>
      </c>
      <c r="H436" s="319">
        <f t="shared" ref="H436:H516" si="190">N436+O436+P436+Q436</f>
        <v>7.3681124510000001E-2</v>
      </c>
      <c r="I436" s="319">
        <f t="shared" si="167"/>
        <v>0.10468006063099999</v>
      </c>
      <c r="J436" s="319">
        <f t="shared" si="168"/>
        <v>3.5177016752039997E-3</v>
      </c>
      <c r="K436" s="319">
        <v>9.0340339000000006E-2</v>
      </c>
      <c r="L436" s="319">
        <v>9.3539423999999996E-2</v>
      </c>
      <c r="M436" s="319">
        <v>1.0843785E-2</v>
      </c>
      <c r="N436" s="319">
        <v>9.0623805999999994E-3</v>
      </c>
      <c r="O436" s="319">
        <v>8.7193624000000004E-4</v>
      </c>
      <c r="P436" s="319">
        <v>3.0350466999999999E-4</v>
      </c>
      <c r="Q436" s="319">
        <v>6.3443303000000006E-2</v>
      </c>
      <c r="R436" s="319">
        <v>2.8709615999999999E-4</v>
      </c>
      <c r="S436" s="319">
        <v>1.7454902999999999E-5</v>
      </c>
      <c r="T436" s="319">
        <v>3.1659215000000001E-3</v>
      </c>
      <c r="U436" s="319">
        <v>3.3423113000000001E-4</v>
      </c>
      <c r="V436" s="319">
        <v>9.7554710000000007E-6</v>
      </c>
      <c r="W436" s="319">
        <v>9.4142203999999996E-8</v>
      </c>
      <c r="X436" s="319">
        <v>0</v>
      </c>
      <c r="Y436" s="210"/>
      <c r="Z436" s="320">
        <f t="shared" si="184"/>
        <v>0.67925066917293231</v>
      </c>
      <c r="AA436" s="210"/>
      <c r="AB436" s="321">
        <f t="shared" si="185"/>
        <v>9.0340339000000006E-2</v>
      </c>
      <c r="AC436" s="321">
        <f t="shared" si="186"/>
        <v>0.17835142967000001</v>
      </c>
      <c r="AD436" s="321">
        <f t="shared" si="169"/>
        <v>0.107836320802204</v>
      </c>
      <c r="AE436" s="321">
        <f t="shared" si="187"/>
        <v>0.10468006063099999</v>
      </c>
      <c r="AF436" s="321">
        <f t="shared" si="188"/>
        <v>3.5168603300000001E-4</v>
      </c>
      <c r="AG436"/>
      <c r="AH436" s="121">
        <v>50.043008999999998</v>
      </c>
      <c r="AI436" s="121">
        <v>49.957765999999999</v>
      </c>
      <c r="AJ436" s="121">
        <v>4.5307716999999997E-2</v>
      </c>
      <c r="AK436" s="121">
        <v>0</v>
      </c>
      <c r="AL436" s="121">
        <v>4.4685113999999998E-3</v>
      </c>
      <c r="AM436" s="121">
        <v>2.5182287000000001E-2</v>
      </c>
      <c r="AN436" s="121">
        <v>1.0284450000000001E-2</v>
      </c>
      <c r="AO436"/>
      <c r="AP436" s="282">
        <v>4.2743452000000001E-2</v>
      </c>
      <c r="AQ436" s="282">
        <v>4.0934891000000001E-2</v>
      </c>
      <c r="AR436" s="282">
        <v>1.1470632999999999E-3</v>
      </c>
      <c r="AS436" s="282">
        <v>6.6149766E-4</v>
      </c>
      <c r="AT436" s="255">
        <f t="shared" ref="AT436:AT439" si="191">AW436+AZ436+BA436+BB436+BC436+BK436+BL436+BP436</f>
        <v>2.4541301783884641E-6</v>
      </c>
      <c r="AU436" s="256">
        <f t="shared" ref="AU436:AU439" si="192">AX436+AY436+BD436+BE436+BF436+BG436+BH436+BI436+BJ436+BM436+BQ436+BR436</f>
        <v>4.2420980562703805E-9</v>
      </c>
      <c r="AV436" s="256">
        <f t="shared" ref="AV436:AV439" si="193">BN436+BO436</f>
        <v>9.2646730090100007E-2</v>
      </c>
      <c r="AW436" s="272">
        <v>6.4152221000000001E-7</v>
      </c>
      <c r="AX436" s="272">
        <v>1.9360622999999999E-9</v>
      </c>
      <c r="AY436" s="272">
        <v>5.2877597000000001E-14</v>
      </c>
      <c r="AZ436" s="272">
        <v>2.2895740000000002E-12</v>
      </c>
      <c r="BA436" s="272">
        <v>5.7865464000000006E-14</v>
      </c>
      <c r="BB436" s="272">
        <v>1.3475112E-9</v>
      </c>
      <c r="BC436" s="272">
        <v>1.8016090000000001E-6</v>
      </c>
      <c r="BD436" s="272">
        <v>1.9118995E-10</v>
      </c>
      <c r="BE436" s="272">
        <v>2.0923645999999998E-9</v>
      </c>
      <c r="BF436" s="272">
        <v>1.4543999E-14</v>
      </c>
      <c r="BG436" s="272">
        <v>5.1577177999999997E-16</v>
      </c>
      <c r="BH436" s="272">
        <v>6.2076964000000002E-12</v>
      </c>
      <c r="BI436" s="272">
        <v>1.288124E-14</v>
      </c>
      <c r="BJ436" s="272">
        <v>2.4608278999999999E-14</v>
      </c>
      <c r="BK436" s="272">
        <v>2.2914336000000001E-9</v>
      </c>
      <c r="BL436" s="272">
        <v>7.3558509000000003E-9</v>
      </c>
      <c r="BM436" s="272">
        <v>1.6156982999999999E-11</v>
      </c>
      <c r="BN436" s="272">
        <v>1.0640901E-6</v>
      </c>
      <c r="BO436" s="273">
        <v>9.2645666000000002E-2</v>
      </c>
      <c r="BP436" s="272">
        <v>1.825249E-12</v>
      </c>
      <c r="BQ436" s="272">
        <v>1.1099487000000001E-14</v>
      </c>
      <c r="BR436" s="272">
        <v>4.9659928000000005E-19</v>
      </c>
      <c r="BS436"/>
      <c r="BT436" s="121">
        <v>1.5433409E-4</v>
      </c>
      <c r="BU436" s="274">
        <v>1.4869308E-5</v>
      </c>
      <c r="BV436" s="274">
        <v>1.8939311E-5</v>
      </c>
      <c r="BW436" s="274">
        <v>3.3632657000000001E-8</v>
      </c>
      <c r="BX436" s="274">
        <v>1.2384756E-5</v>
      </c>
      <c r="BY436" s="274">
        <v>8.7288992E-7</v>
      </c>
      <c r="BZ436" s="274">
        <v>3.0247072999999999E-10</v>
      </c>
      <c r="CA436" s="274">
        <v>1.3273135E-6</v>
      </c>
      <c r="CB436" s="274">
        <v>4.0728189000000001E-7</v>
      </c>
      <c r="CC436" s="274">
        <v>4.1980802999999998E-5</v>
      </c>
      <c r="CD436" s="274">
        <v>4.2356727E-10</v>
      </c>
      <c r="CE436" s="274">
        <v>1.0535320999999999E-8</v>
      </c>
      <c r="CF436" s="274">
        <v>6.3166231999999996E-12</v>
      </c>
      <c r="CG436" s="274">
        <v>2.6778192000000002E-6</v>
      </c>
      <c r="CH436" s="274">
        <v>6.0822607999999998E-5</v>
      </c>
      <c r="CI436" s="274">
        <v>6.8359627999999997E-9</v>
      </c>
      <c r="CJ436" s="274">
        <v>2.6202779E-10</v>
      </c>
      <c r="CK436" s="4"/>
      <c r="CL436" s="323">
        <v>1.0456175000000001E-11</v>
      </c>
      <c r="CM436" s="323">
        <v>0.66992923000000004</v>
      </c>
      <c r="CN436" s="323">
        <v>3.6883143E-2</v>
      </c>
      <c r="CO436" s="323">
        <v>1.0535163E-2</v>
      </c>
      <c r="CP436" s="323">
        <v>6.7776016999999996E-5</v>
      </c>
      <c r="CQ436" s="323">
        <v>4.3664846999999998E-9</v>
      </c>
      <c r="CR436" s="323">
        <v>1.2514312999999999E-7</v>
      </c>
      <c r="CS436" s="323">
        <v>6.0291358999999998E-4</v>
      </c>
      <c r="CT436" s="323">
        <v>4.8722002E-2</v>
      </c>
      <c r="CU436" s="323">
        <v>1.0404800999999999</v>
      </c>
      <c r="CV436" s="146"/>
      <c r="CW436" s="135"/>
      <c r="CX436" s="18" t="s">
        <v>806</v>
      </c>
      <c r="CY436" s="13"/>
      <c r="CZ436" s="13"/>
      <c r="DB436" s="23"/>
      <c r="DC436"/>
      <c r="DD436"/>
      <c r="DE436"/>
      <c r="DF436"/>
      <c r="DG436"/>
      <c r="DH436"/>
      <c r="DI436"/>
      <c r="DJ436"/>
      <c r="DK436"/>
      <c r="DL436"/>
      <c r="DM436"/>
      <c r="DN436"/>
    </row>
    <row r="437" spans="1:118" ht="14.4" customHeight="1">
      <c r="A437" t="s">
        <v>1793</v>
      </c>
      <c r="B437" s="168" t="s">
        <v>1762</v>
      </c>
      <c r="C437" s="279" t="str">
        <f t="shared" si="182"/>
        <v>A.070.06.102</v>
      </c>
      <c r="D437" s="14" t="s">
        <v>2851</v>
      </c>
      <c r="E437" s="278" t="s">
        <v>1510</v>
      </c>
      <c r="F437" s="281" t="str">
        <f t="shared" si="183"/>
        <v>Anthracite coal (33 MJ/kg), including combustion</v>
      </c>
      <c r="G437" s="319">
        <f t="shared" si="189"/>
        <v>1.5256142902946701</v>
      </c>
      <c r="H437" s="319">
        <f t="shared" si="190"/>
        <v>0.43259902549999996</v>
      </c>
      <c r="I437" s="319">
        <f t="shared" si="167"/>
        <v>0.61297741395600003</v>
      </c>
      <c r="J437" s="319">
        <f t="shared" si="168"/>
        <v>7.45610083867E-3</v>
      </c>
      <c r="K437" s="319">
        <v>0.47258175000000002</v>
      </c>
      <c r="L437" s="319">
        <v>0.54922338000000004</v>
      </c>
      <c r="M437" s="319">
        <v>6.3019813999999993E-2</v>
      </c>
      <c r="N437" s="319">
        <v>5.2853474999999997E-2</v>
      </c>
      <c r="O437" s="319">
        <v>5.0491444000000003E-3</v>
      </c>
      <c r="P437" s="319">
        <v>1.7790561E-3</v>
      </c>
      <c r="Q437" s="319">
        <v>0.37291734999999998</v>
      </c>
      <c r="R437" s="319">
        <v>7.0896955000000002E-4</v>
      </c>
      <c r="S437" s="319">
        <v>3.8027890999999998E-5</v>
      </c>
      <c r="T437" s="319">
        <v>7.0653030999999998E-3</v>
      </c>
      <c r="U437" s="319">
        <v>3.5221607000000002E-4</v>
      </c>
      <c r="V437" s="319">
        <v>2.5250406000000001E-5</v>
      </c>
      <c r="W437" s="319">
        <v>5.5377766999999999E-7</v>
      </c>
      <c r="X437" s="319">
        <v>0</v>
      </c>
      <c r="Y437" s="210"/>
      <c r="Z437" s="320">
        <f t="shared" si="184"/>
        <v>3.5532462406015037</v>
      </c>
      <c r="AA437" s="210"/>
      <c r="AB437" s="321">
        <f t="shared" si="185"/>
        <v>0.47258175000000002</v>
      </c>
      <c r="AC437" s="321">
        <f t="shared" si="186"/>
        <v>1.04555118905</v>
      </c>
      <c r="AD437" s="321">
        <f t="shared" si="169"/>
        <v>0.62001802042767007</v>
      </c>
      <c r="AE437" s="321">
        <f t="shared" si="187"/>
        <v>0.61297741395600003</v>
      </c>
      <c r="AF437" s="321">
        <f t="shared" si="188"/>
        <v>3.9024396100000003E-4</v>
      </c>
      <c r="AG437"/>
      <c r="AH437" s="121">
        <v>50.550350999999999</v>
      </c>
      <c r="AI437" s="121">
        <v>50.448608</v>
      </c>
      <c r="AJ437" s="121">
        <v>4.7745975000000003E-2</v>
      </c>
      <c r="AK437" s="121">
        <v>0</v>
      </c>
      <c r="AL437" s="121">
        <v>4.6464026000000002E-3</v>
      </c>
      <c r="AM437" s="121">
        <v>3.8536500000000001E-2</v>
      </c>
      <c r="AN437" s="121">
        <v>1.0814341999999999E-2</v>
      </c>
      <c r="AO437"/>
      <c r="AP437" s="282">
        <v>0.23962857000000001</v>
      </c>
      <c r="AQ437" s="282">
        <v>0.23259055000000001</v>
      </c>
      <c r="AR437" s="282">
        <v>6.3426871999999997E-3</v>
      </c>
      <c r="AS437" s="282">
        <v>6.9533604999999997E-4</v>
      </c>
      <c r="AT437" s="255">
        <f t="shared" si="191"/>
        <v>1.3944277199926981E-5</v>
      </c>
      <c r="AU437" s="256">
        <f t="shared" si="192"/>
        <v>2.3456683356365867E-8</v>
      </c>
      <c r="AV437" s="256">
        <f t="shared" si="193"/>
        <v>9.7386000543399992E-2</v>
      </c>
      <c r="AW437" s="272">
        <v>3.3089331E-6</v>
      </c>
      <c r="AX437" s="272">
        <v>9.9842968000000006E-9</v>
      </c>
      <c r="AY437" s="272">
        <v>2.7276633E-13</v>
      </c>
      <c r="AZ437" s="272">
        <v>5.8454484999999998E-12</v>
      </c>
      <c r="BA437" s="272">
        <v>1.4041947999999999E-13</v>
      </c>
      <c r="BB437" s="272">
        <v>7.8589303000000004E-9</v>
      </c>
      <c r="BC437" s="272">
        <v>1.0572574999999999E-5</v>
      </c>
      <c r="BD437" s="272">
        <v>1.1147058000000001E-9</v>
      </c>
      <c r="BE437" s="272">
        <v>1.2278856999999999E-8</v>
      </c>
      <c r="BF437" s="272">
        <v>3.6956789999999998E-14</v>
      </c>
      <c r="BG437" s="272">
        <v>1.3279437E-15</v>
      </c>
      <c r="BH437" s="272">
        <v>3.6469076000000001E-11</v>
      </c>
      <c r="BI437" s="272">
        <v>2.7804469999999999E-14</v>
      </c>
      <c r="BJ437" s="272">
        <v>1.3105481000000001E-13</v>
      </c>
      <c r="BK437" s="272">
        <v>1.3455868999999999E-8</v>
      </c>
      <c r="BL437" s="272">
        <v>4.1437578000000001E-8</v>
      </c>
      <c r="BM437" s="272">
        <v>4.1819475999999999E-11</v>
      </c>
      <c r="BN437" s="272">
        <v>4.0035433999999998E-6</v>
      </c>
      <c r="BO437" s="273">
        <v>9.7381996999999998E-2</v>
      </c>
      <c r="BP437" s="272">
        <v>1.0736759E-11</v>
      </c>
      <c r="BQ437" s="272">
        <v>6.5291101000000002E-14</v>
      </c>
      <c r="BR437" s="272">
        <v>2.9211722000000002E-18</v>
      </c>
      <c r="BS437"/>
      <c r="BT437" s="121">
        <v>5.9791037000000004E-4</v>
      </c>
      <c r="BU437" s="274">
        <v>8.7241482999999995E-5</v>
      </c>
      <c r="BV437" s="274">
        <v>9.9073934E-5</v>
      </c>
      <c r="BW437" s="274">
        <v>8.3054254000000005E-8</v>
      </c>
      <c r="BX437" s="274">
        <v>7.2622938999999999E-5</v>
      </c>
      <c r="BY437" s="274">
        <v>5.0876005999999998E-6</v>
      </c>
      <c r="BZ437" s="274">
        <v>7.7891301000000002E-10</v>
      </c>
      <c r="CA437" s="274">
        <v>7.7282772000000005E-6</v>
      </c>
      <c r="CB437" s="274">
        <v>2.3873680000000002E-6</v>
      </c>
      <c r="CC437" s="121">
        <v>2.4676157999999998E-4</v>
      </c>
      <c r="CD437" s="274">
        <v>1.0266374999999999E-9</v>
      </c>
      <c r="CE437" s="274">
        <v>2.7265265000000001E-8</v>
      </c>
      <c r="CF437" s="274">
        <v>1.5879055000000002E-11</v>
      </c>
      <c r="CG437" s="274">
        <v>1.5468332999999999E-5</v>
      </c>
      <c r="CH437" s="274">
        <v>6.1415290999999997E-5</v>
      </c>
      <c r="CI437" s="274">
        <v>9.8788383000000001E-9</v>
      </c>
      <c r="CJ437" s="274">
        <v>1.5413398999999999E-9</v>
      </c>
      <c r="CK437" s="4"/>
      <c r="CL437" s="323">
        <v>2.6204647999999999E-11</v>
      </c>
      <c r="CM437" s="323">
        <v>3.5436640000000001</v>
      </c>
      <c r="CN437" s="323">
        <v>0.21461849</v>
      </c>
      <c r="CO437" s="323">
        <v>6.1810368999999997E-2</v>
      </c>
      <c r="CP437" s="323">
        <v>3.8671201000000001E-4</v>
      </c>
      <c r="CQ437" s="323">
        <v>2.5478581999999998E-8</v>
      </c>
      <c r="CR437" s="323">
        <v>7.2356518000000005E-7</v>
      </c>
      <c r="CS437" s="323">
        <v>3.5375024999999998E-3</v>
      </c>
      <c r="CT437" s="323">
        <v>0.25574451999999998</v>
      </c>
      <c r="CU437" s="323">
        <v>1.1064039999999999</v>
      </c>
      <c r="CV437" s="146"/>
      <c r="CW437" s="135"/>
      <c r="CX437" s="18" t="s">
        <v>806</v>
      </c>
      <c r="CY437" s="13"/>
      <c r="CZ437" s="13"/>
      <c r="DB437" s="23"/>
      <c r="DC437"/>
      <c r="DD437"/>
      <c r="DE437"/>
      <c r="DF437"/>
      <c r="DG437"/>
      <c r="DH437"/>
      <c r="DI437"/>
      <c r="DJ437"/>
      <c r="DK437"/>
      <c r="DL437"/>
      <c r="DM437"/>
      <c r="DN437"/>
    </row>
    <row r="438" spans="1:118" ht="14.4" customHeight="1">
      <c r="A438" t="s">
        <v>1794</v>
      </c>
      <c r="B438" s="168" t="s">
        <v>1762</v>
      </c>
      <c r="C438" s="279" t="str">
        <f t="shared" si="182"/>
        <v>A.070.06.103</v>
      </c>
      <c r="D438" s="14" t="s">
        <v>2851</v>
      </c>
      <c r="E438" s="278" t="s">
        <v>1510</v>
      </c>
      <c r="F438" s="281" t="str">
        <f t="shared" si="183"/>
        <v>Bituminous coal  at mine US</v>
      </c>
      <c r="G438" s="319">
        <f t="shared" si="189"/>
        <v>2.8153282924309023E-2</v>
      </c>
      <c r="H438" s="319">
        <f t="shared" si="190"/>
        <v>3.3524547060000002E-4</v>
      </c>
      <c r="I438" s="319">
        <f t="shared" si="167"/>
        <v>8.1830875800000002E-4</v>
      </c>
      <c r="J438" s="319">
        <f t="shared" si="168"/>
        <v>4.2228946957090239E-3</v>
      </c>
      <c r="K438" s="319">
        <v>2.2776833999999999E-2</v>
      </c>
      <c r="L438" s="319">
        <v>3.9007671999999999E-4</v>
      </c>
      <c r="M438" s="319">
        <v>2.8414990999999998E-4</v>
      </c>
      <c r="N438" s="319">
        <v>1.6935004E-4</v>
      </c>
      <c r="O438" s="319">
        <v>3.3266970000000003E-5</v>
      </c>
      <c r="P438" s="319">
        <v>2.8178806000000001E-6</v>
      </c>
      <c r="Q438" s="319">
        <v>1.2981057999999999E-4</v>
      </c>
      <c r="R438" s="319">
        <v>1.2958596999999999E-4</v>
      </c>
      <c r="S438" s="319">
        <v>2.0136108E-5</v>
      </c>
      <c r="T438" s="319">
        <v>3.7020133000000002E-3</v>
      </c>
      <c r="U438" s="319">
        <v>5.0074528E-4</v>
      </c>
      <c r="V438" s="319">
        <v>1.4496158E-5</v>
      </c>
      <c r="W438" s="319">
        <v>7.7090233000000001E-12</v>
      </c>
      <c r="X438" s="319">
        <v>0</v>
      </c>
      <c r="Y438" s="210"/>
      <c r="Z438" s="320">
        <f t="shared" si="184"/>
        <v>0.1712543909774436</v>
      </c>
      <c r="AA438" s="210"/>
      <c r="AB438" s="321">
        <f t="shared" si="185"/>
        <v>2.2776833999999999E-2</v>
      </c>
      <c r="AC438" s="321">
        <f t="shared" si="186"/>
        <v>1.1390580706000001E-3</v>
      </c>
      <c r="AD438" s="321">
        <f t="shared" si="169"/>
        <v>4.5058259077090232E-3</v>
      </c>
      <c r="AE438" s="321">
        <f t="shared" si="187"/>
        <v>8.1830875800000002E-4</v>
      </c>
      <c r="AF438" s="321">
        <f t="shared" si="188"/>
        <v>5.2088138800000002E-4</v>
      </c>
      <c r="AG438"/>
      <c r="AH438" s="121">
        <v>33.080796999999997</v>
      </c>
      <c r="AI438" s="121">
        <v>32.952685000000002</v>
      </c>
      <c r="AJ438" s="121">
        <v>6.7880001999999995E-2</v>
      </c>
      <c r="AK438" s="121">
        <v>0</v>
      </c>
      <c r="AL438" s="121">
        <v>6.7214196000000004E-3</v>
      </c>
      <c r="AM438" s="121">
        <v>3.8079962000000002E-2</v>
      </c>
      <c r="AN438" s="121">
        <v>1.5430493E-2</v>
      </c>
      <c r="AO438"/>
      <c r="AP438" s="282">
        <v>3.8219964E-3</v>
      </c>
      <c r="AQ438" s="282">
        <v>3.2127241000000002E-3</v>
      </c>
      <c r="AR438" s="282">
        <v>1.5938952E-4</v>
      </c>
      <c r="AS438" s="282">
        <v>4.4988280999999999E-4</v>
      </c>
      <c r="AT438" s="255">
        <f t="shared" si="191"/>
        <v>1.9260935932986921E-7</v>
      </c>
      <c r="AU438" s="256">
        <f t="shared" si="192"/>
        <v>5.8945827517954443E-10</v>
      </c>
      <c r="AV438" s="256">
        <f t="shared" si="193"/>
        <v>6.3008796490029995E-2</v>
      </c>
      <c r="AW438" s="272">
        <v>1.8207709000000001E-7</v>
      </c>
      <c r="AX438" s="272">
        <v>5.5027177999999997E-10</v>
      </c>
      <c r="AY438" s="272">
        <v>1.4996109999999999E-14</v>
      </c>
      <c r="AZ438" s="272">
        <v>4.2985744E-12</v>
      </c>
      <c r="BA438" s="272">
        <v>7.8508004999999998E-14</v>
      </c>
      <c r="BB438" s="272">
        <v>2.5181570999999999E-11</v>
      </c>
      <c r="BC438" s="272">
        <v>9.6566212000000001E-9</v>
      </c>
      <c r="BD438" s="272">
        <v>3.6487704000000002E-12</v>
      </c>
      <c r="BE438" s="272">
        <v>1.1420646000000001E-11</v>
      </c>
      <c r="BF438" s="272">
        <v>2.1896882E-14</v>
      </c>
      <c r="BG438" s="272">
        <v>7.7082800000000001E-16</v>
      </c>
      <c r="BH438" s="272">
        <v>2.5709642E-14</v>
      </c>
      <c r="BI438" s="272">
        <v>1.2463427E-15</v>
      </c>
      <c r="BJ438" s="272">
        <v>2.4920658999999998E-15</v>
      </c>
      <c r="BK438" s="272">
        <v>1.0937286999999999E-11</v>
      </c>
      <c r="BL438" s="272">
        <v>8.3515204000000005E-10</v>
      </c>
      <c r="BM438" s="272">
        <v>2.4049966E-11</v>
      </c>
      <c r="BN438" s="272">
        <v>7.7649003000000004E-7</v>
      </c>
      <c r="BO438" s="273">
        <v>6.3008019999999998E-2</v>
      </c>
      <c r="BP438" s="272">
        <v>1.4946418E-16</v>
      </c>
      <c r="BQ438" s="272">
        <v>9.0890377999999998E-19</v>
      </c>
      <c r="BR438" s="272">
        <v>4.0665027999999999E-23</v>
      </c>
      <c r="BS438"/>
      <c r="BT438" s="274">
        <v>4.5360508000000002E-5</v>
      </c>
      <c r="BU438" s="274">
        <v>8.8094324999999996E-8</v>
      </c>
      <c r="BV438" s="274">
        <v>4.7750267999999998E-6</v>
      </c>
      <c r="BW438" s="274">
        <v>1.5183654000000001E-8</v>
      </c>
      <c r="BX438" s="274">
        <v>9.1743392999999999E-8</v>
      </c>
      <c r="BY438" s="274">
        <v>1.8400854E-8</v>
      </c>
      <c r="BZ438" s="274">
        <v>4.5241976999999998E-10</v>
      </c>
      <c r="CA438" s="274">
        <v>3.1553005000000003E-8</v>
      </c>
      <c r="CB438" s="274">
        <v>3.7813973000000002E-9</v>
      </c>
      <c r="CC438" s="274">
        <v>8.5896416000000004E-8</v>
      </c>
      <c r="CD438" s="274">
        <v>5.7285503999999995E-10</v>
      </c>
      <c r="CE438" s="274">
        <v>1.5683213000000001E-8</v>
      </c>
      <c r="CF438" s="274">
        <v>3.4538411999999999E-11</v>
      </c>
      <c r="CG438" s="274">
        <v>9.6154712000000004E-8</v>
      </c>
      <c r="CH438" s="274">
        <v>4.0128179999999998E-5</v>
      </c>
      <c r="CI438" s="274">
        <v>9.7507205999999994E-9</v>
      </c>
      <c r="CJ438" s="274">
        <v>2.1456671000000001E-14</v>
      </c>
      <c r="CK438" s="4"/>
      <c r="CL438" s="323">
        <v>5.4308633999999998E-11</v>
      </c>
      <c r="CM438" s="323">
        <v>0.15194331</v>
      </c>
      <c r="CN438" s="323">
        <v>7.3166645E-4</v>
      </c>
      <c r="CO438" s="323">
        <v>6.3015629E-5</v>
      </c>
      <c r="CP438" s="323">
        <v>3.3503122000000001E-6</v>
      </c>
      <c r="CQ438" s="323">
        <v>9.3049034999999997E-11</v>
      </c>
      <c r="CR438" s="323">
        <v>5.8940662000000001E-9</v>
      </c>
      <c r="CS438" s="323">
        <v>3.5823745E-6</v>
      </c>
      <c r="CT438" s="323">
        <v>3.8612801E-3</v>
      </c>
      <c r="CU438" s="323">
        <v>0.71291771999999998</v>
      </c>
      <c r="CV438" s="146"/>
      <c r="CW438" s="135"/>
      <c r="CX438" s="18" t="s">
        <v>806</v>
      </c>
      <c r="CY438" s="13"/>
      <c r="CZ438" s="13"/>
      <c r="DB438" s="23"/>
      <c r="DC438"/>
      <c r="DD438"/>
      <c r="DE438"/>
      <c r="DF438"/>
      <c r="DG438"/>
      <c r="DH438"/>
      <c r="DI438"/>
      <c r="DJ438"/>
      <c r="DK438"/>
      <c r="DL438"/>
      <c r="DM438"/>
      <c r="DN438"/>
    </row>
    <row r="439" spans="1:118" ht="14.4" customHeight="1">
      <c r="A439" t="s">
        <v>1795</v>
      </c>
      <c r="B439" s="168" t="s">
        <v>1762</v>
      </c>
      <c r="C439" s="279" t="str">
        <f t="shared" si="182"/>
        <v>A.070.06.104</v>
      </c>
      <c r="D439" s="14" t="s">
        <v>2851</v>
      </c>
      <c r="E439" s="278" t="s">
        <v>1510</v>
      </c>
      <c r="F439" s="281" t="str">
        <f t="shared" si="183"/>
        <v>Bituminous coal (26.4 MJ/kg), US, including combustion</v>
      </c>
      <c r="G439" s="319">
        <f t="shared" si="189"/>
        <v>0.68004716470821602</v>
      </c>
      <c r="H439" s="319">
        <f t="shared" si="190"/>
        <v>7.3649961040000003E-2</v>
      </c>
      <c r="I439" s="319">
        <f t="shared" si="167"/>
        <v>0.20936647948600001</v>
      </c>
      <c r="J439" s="319">
        <f t="shared" si="168"/>
        <v>7.0012741822159993E-3</v>
      </c>
      <c r="K439" s="319">
        <v>0.39002945</v>
      </c>
      <c r="L439" s="319">
        <v>0.16673755000000001</v>
      </c>
      <c r="M439" s="319">
        <v>4.2317604000000002E-2</v>
      </c>
      <c r="N439" s="319">
        <v>3.5443171000000002E-2</v>
      </c>
      <c r="O439" s="319">
        <v>1.8355531000000001E-2</v>
      </c>
      <c r="P439" s="319">
        <v>7.3577604E-4</v>
      </c>
      <c r="Q439" s="319">
        <v>1.9115482999999999E-2</v>
      </c>
      <c r="R439" s="319">
        <v>2.8528959000000001E-4</v>
      </c>
      <c r="S439" s="319">
        <v>2.2532300000000001E-5</v>
      </c>
      <c r="T439" s="319">
        <v>6.4699147999999996E-3</v>
      </c>
      <c r="U439" s="319">
        <v>5.088092E-4</v>
      </c>
      <c r="V439" s="319">
        <v>2.6035896000000002E-5</v>
      </c>
      <c r="W439" s="319">
        <v>1.7882216E-8</v>
      </c>
      <c r="X439" s="319">
        <v>0</v>
      </c>
      <c r="Y439" s="210"/>
      <c r="Z439" s="320">
        <f t="shared" si="184"/>
        <v>2.9325522556390977</v>
      </c>
      <c r="AA439" s="210"/>
      <c r="AB439" s="321">
        <f t="shared" si="185"/>
        <v>0.39002945</v>
      </c>
      <c r="AC439" s="321">
        <f t="shared" si="186"/>
        <v>0.28299040463000003</v>
      </c>
      <c r="AD439" s="321">
        <f t="shared" si="169"/>
        <v>0.215810376272216</v>
      </c>
      <c r="AE439" s="321">
        <f t="shared" si="187"/>
        <v>0.20936647948600001</v>
      </c>
      <c r="AF439" s="321">
        <f t="shared" si="188"/>
        <v>5.3134150000000002E-4</v>
      </c>
      <c r="AG439"/>
      <c r="AH439" s="121">
        <v>61.228033000000003</v>
      </c>
      <c r="AI439" s="121">
        <v>61.088729999999998</v>
      </c>
      <c r="AJ439" s="121">
        <v>6.8973266000000005E-2</v>
      </c>
      <c r="AK439" s="121">
        <v>0</v>
      </c>
      <c r="AL439" s="121">
        <v>6.7283374999999998E-3</v>
      </c>
      <c r="AM439" s="121">
        <v>4.7882569E-2</v>
      </c>
      <c r="AN439" s="121">
        <v>1.5719150000000001E-2</v>
      </c>
      <c r="AO439"/>
      <c r="AP439" s="282">
        <v>0.10804189</v>
      </c>
      <c r="AQ439" s="282">
        <v>0.1036757</v>
      </c>
      <c r="AR439" s="282">
        <v>3.5379535000000001E-3</v>
      </c>
      <c r="AS439" s="282">
        <v>8.2823382000000003E-4</v>
      </c>
      <c r="AT439" s="255">
        <f t="shared" si="191"/>
        <v>6.2155694637301205E-6</v>
      </c>
      <c r="AU439" s="256">
        <f t="shared" si="192"/>
        <v>1.308414752179323E-8</v>
      </c>
      <c r="AV439" s="256">
        <f t="shared" si="193"/>
        <v>0.11599913352659999</v>
      </c>
      <c r="AW439" s="272">
        <v>2.7540781000000002E-6</v>
      </c>
      <c r="AX439" s="272">
        <v>8.3099966000000002E-9</v>
      </c>
      <c r="AY439" s="272">
        <v>2.270067E-13</v>
      </c>
      <c r="AZ439" s="272">
        <v>2.1912054000000001E-9</v>
      </c>
      <c r="BA439" s="272">
        <v>1.3312593E-13</v>
      </c>
      <c r="BB439" s="272">
        <v>5.2701442999999999E-9</v>
      </c>
      <c r="BC439" s="272">
        <v>3.4297164000000002E-6</v>
      </c>
      <c r="BD439" s="272">
        <v>7.4741760000000005E-10</v>
      </c>
      <c r="BE439" s="272">
        <v>3.9708499999999998E-9</v>
      </c>
      <c r="BF439" s="272">
        <v>3.7400810000000003E-14</v>
      </c>
      <c r="BG439" s="272">
        <v>1.3724662000000001E-15</v>
      </c>
      <c r="BH439" s="272">
        <v>1.2419895E-11</v>
      </c>
      <c r="BI439" s="272">
        <v>4.4214944E-15</v>
      </c>
      <c r="BJ439" s="272">
        <v>2.7840892000000001E-14</v>
      </c>
      <c r="BK439" s="272">
        <v>4.4707371999999997E-9</v>
      </c>
      <c r="BL439" s="272">
        <v>1.9842397000000001E-8</v>
      </c>
      <c r="BM439" s="272">
        <v>4.3163276E-11</v>
      </c>
      <c r="BN439" s="272">
        <v>1.1935266E-6</v>
      </c>
      <c r="BO439" s="273">
        <v>0.11599793999999999</v>
      </c>
      <c r="BP439" s="272">
        <v>3.4670418999999999E-13</v>
      </c>
      <c r="BQ439" s="272">
        <v>2.1083363000000001E-15</v>
      </c>
      <c r="BR439" s="272">
        <v>9.4328527999999995E-20</v>
      </c>
      <c r="BS439"/>
      <c r="BT439" s="121">
        <v>2.5422577999999999E-4</v>
      </c>
      <c r="BU439" s="274">
        <v>2.9112511999999999E-5</v>
      </c>
      <c r="BV439" s="274">
        <v>8.1767339000000006E-5</v>
      </c>
      <c r="BW439" s="274">
        <v>3.3425468E-8</v>
      </c>
      <c r="BX439" s="274">
        <v>3.8013709999999999E-5</v>
      </c>
      <c r="BY439" s="274">
        <v>3.4141139000000001E-6</v>
      </c>
      <c r="BZ439" s="274">
        <v>7.9982861000000003E-10</v>
      </c>
      <c r="CA439" s="274">
        <v>5.1884556000000003E-6</v>
      </c>
      <c r="CB439" s="274">
        <v>9.8735965000000002E-7</v>
      </c>
      <c r="CC439" s="274">
        <v>1.2648827E-5</v>
      </c>
      <c r="CD439" s="274">
        <v>9.7050654999999993E-10</v>
      </c>
      <c r="CE439" s="274">
        <v>2.8143279999999999E-8</v>
      </c>
      <c r="CF439" s="274">
        <v>6.1484576999999998E-8</v>
      </c>
      <c r="CG439" s="274">
        <v>8.6342219999999996E-6</v>
      </c>
      <c r="CH439" s="274">
        <v>7.4323681000000003E-5</v>
      </c>
      <c r="CI439" s="274">
        <v>1.0690186E-8</v>
      </c>
      <c r="CJ439" s="274">
        <v>4.9771911999999998E-11</v>
      </c>
      <c r="CK439" s="4"/>
      <c r="CL439" s="323">
        <v>9.5063422000000004E-8</v>
      </c>
      <c r="CM439" s="323">
        <v>2.9217859000000002</v>
      </c>
      <c r="CN439" s="323">
        <v>0.14405588</v>
      </c>
      <c r="CO439" s="323">
        <v>2.1052135999999999E-2</v>
      </c>
      <c r="CP439" s="323">
        <v>2.6016408000000002E-4</v>
      </c>
      <c r="CQ439" s="323">
        <v>5.3580933999999999E-9</v>
      </c>
      <c r="CR439" s="323">
        <v>5.7857699999999995E-7</v>
      </c>
      <c r="CS439" s="323">
        <v>1.5172024E-3</v>
      </c>
      <c r="CT439" s="323">
        <v>2.5710792999999999E-2</v>
      </c>
      <c r="CU439" s="323">
        <v>1.3083465000000001</v>
      </c>
      <c r="CV439" s="146"/>
      <c r="CW439" s="135"/>
      <c r="CX439" s="18" t="s">
        <v>806</v>
      </c>
      <c r="CY439" s="13"/>
      <c r="CZ439" s="13"/>
      <c r="DB439" s="23"/>
      <c r="DC439"/>
      <c r="DD439"/>
      <c r="DE439"/>
      <c r="DF439"/>
      <c r="DG439"/>
      <c r="DH439"/>
      <c r="DI439"/>
      <c r="DJ439"/>
      <c r="DK439"/>
      <c r="DL439"/>
      <c r="DM439"/>
      <c r="DN439"/>
    </row>
    <row r="440" spans="1:118" ht="14.4" customHeight="1">
      <c r="B440" s="278" t="s">
        <v>1762</v>
      </c>
      <c r="C440" s="277" t="s">
        <v>3574</v>
      </c>
      <c r="D440" s="277" t="s">
        <v>2852</v>
      </c>
      <c r="F440"/>
      <c r="G440" s="210"/>
      <c r="H440" s="210"/>
      <c r="I440" s="210"/>
      <c r="J440" s="210"/>
      <c r="K440" s="210"/>
      <c r="L440" s="210"/>
      <c r="M440" s="210"/>
      <c r="N440" s="210"/>
      <c r="O440" s="210"/>
      <c r="P440" s="210"/>
      <c r="Q440" s="210"/>
      <c r="R440" s="210"/>
      <c r="S440" s="210"/>
      <c r="T440" s="210"/>
      <c r="U440" s="210"/>
      <c r="V440" s="210"/>
      <c r="W440" s="210"/>
      <c r="X440" s="210"/>
      <c r="Y440" s="210"/>
      <c r="Z440" s="210"/>
      <c r="AA440" s="210"/>
      <c r="AB440" s="210"/>
      <c r="AC440" s="210"/>
      <c r="AD440" s="210"/>
      <c r="AE440" s="210"/>
      <c r="AF440" s="21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s="182"/>
      <c r="CW440" s="164"/>
      <c r="DB440" s="23"/>
      <c r="DC440"/>
      <c r="DD440"/>
      <c r="DE440"/>
      <c r="DF440"/>
      <c r="DG440"/>
      <c r="DH440"/>
      <c r="DI440"/>
      <c r="DJ440"/>
      <c r="DK440"/>
      <c r="DL440"/>
      <c r="DM440"/>
      <c r="DN440"/>
    </row>
    <row r="441" spans="1:118" ht="14.4" customHeight="1">
      <c r="A441" t="s">
        <v>1796</v>
      </c>
      <c r="B441" s="168" t="s">
        <v>1762</v>
      </c>
      <c r="C441" s="279" t="str">
        <f t="shared" si="182"/>
        <v>A.070.07.101</v>
      </c>
      <c r="D441" s="14" t="s">
        <v>2852</v>
      </c>
      <c r="E441" s="278" t="s">
        <v>1510</v>
      </c>
      <c r="F441" s="281" t="str">
        <f t="shared" si="183"/>
        <v>Lignite at open pit mine (excluding combustion)</v>
      </c>
      <c r="G441" s="319">
        <f t="shared" si="189"/>
        <v>1.0313534830820001E-2</v>
      </c>
      <c r="H441" s="319">
        <f t="shared" si="190"/>
        <v>1.3194493664000003E-3</v>
      </c>
      <c r="I441" s="319">
        <f t="shared" si="167"/>
        <v>2.3859432279000003E-3</v>
      </c>
      <c r="J441" s="319">
        <f t="shared" si="168"/>
        <v>6.0021113652000007E-4</v>
      </c>
      <c r="K441" s="319">
        <v>6.0079310999999998E-3</v>
      </c>
      <c r="L441" s="319">
        <v>1.9928454000000002E-3</v>
      </c>
      <c r="M441" s="319">
        <v>3.8919135000000001E-4</v>
      </c>
      <c r="N441" s="319">
        <v>6.1772000000000004E-5</v>
      </c>
      <c r="O441" s="319">
        <v>1.2030000000000001E-3</v>
      </c>
      <c r="P441" s="319">
        <v>2.6812344000000001E-6</v>
      </c>
      <c r="Q441" s="319">
        <v>5.1996132000000003E-5</v>
      </c>
      <c r="R441" s="319">
        <v>3.9064778999999997E-6</v>
      </c>
      <c r="S441" s="319">
        <v>8.2247652000000002E-7</v>
      </c>
      <c r="T441" s="319">
        <v>0</v>
      </c>
      <c r="U441" s="319">
        <v>5.9938866000000003E-4</v>
      </c>
      <c r="V441" s="319">
        <v>0</v>
      </c>
      <c r="W441" s="319">
        <v>0</v>
      </c>
      <c r="X441" s="319">
        <v>0</v>
      </c>
      <c r="Y441" s="210"/>
      <c r="Z441" s="320">
        <f t="shared" si="184"/>
        <v>4.517241428571428E-2</v>
      </c>
      <c r="AA441" s="210"/>
      <c r="AB441" s="321">
        <f t="shared" si="185"/>
        <v>6.0079310999999998E-3</v>
      </c>
      <c r="AC441" s="321">
        <f t="shared" si="186"/>
        <v>3.7053925942999999E-3</v>
      </c>
      <c r="AD441" s="321">
        <f t="shared" si="169"/>
        <v>2.3859432279000003E-3</v>
      </c>
      <c r="AE441" s="321">
        <f t="shared" si="187"/>
        <v>2.3859432279000003E-3</v>
      </c>
      <c r="AF441" s="321">
        <f t="shared" si="188"/>
        <v>6.0021113652000007E-4</v>
      </c>
      <c r="AG441"/>
      <c r="AH441" s="121">
        <v>10.071460999999999</v>
      </c>
      <c r="AI441" s="121">
        <v>9.9784763000000005</v>
      </c>
      <c r="AJ441" s="121">
        <v>8.1262021000000004E-2</v>
      </c>
      <c r="AK441" s="121">
        <v>0</v>
      </c>
      <c r="AL441" s="121">
        <v>0</v>
      </c>
      <c r="AM441" s="121">
        <v>3.3873977000000001E-3</v>
      </c>
      <c r="AN441" s="121">
        <v>8.3355203999999992E-3</v>
      </c>
      <c r="AO441"/>
      <c r="AP441" s="282">
        <v>1.6718640999999999E-3</v>
      </c>
      <c r="AQ441" s="282">
        <v>1.6181931E-3</v>
      </c>
      <c r="AR441" s="283">
        <v>4.6822332999999998E-5</v>
      </c>
      <c r="AS441" s="283">
        <v>6.8486625000000001E-6</v>
      </c>
      <c r="AT441" s="255">
        <f t="shared" ref="AT441" si="194">AW441+AZ441+BA441+BB441+BC441+BK441+BL441+BP441</f>
        <v>9.7013976844459995E-8</v>
      </c>
      <c r="AU441" s="256">
        <f t="shared" ref="AU441" si="195">AX441+AY441+BD441+BE441+BF441+BG441+BH441+BI441+BJ441+BM441+BQ441+BR441</f>
        <v>1.7315951573070001E-10</v>
      </c>
      <c r="AV441" s="256">
        <f t="shared" ref="AV441" si="196">BN441+BO441</f>
        <v>9.5919642438600003E-4</v>
      </c>
      <c r="AW441" s="272">
        <v>4.1920000000000001E-8</v>
      </c>
      <c r="AX441" s="272">
        <v>1.2648276E-10</v>
      </c>
      <c r="AY441" s="272">
        <v>3.4556897E-15</v>
      </c>
      <c r="AZ441" s="273">
        <v>0</v>
      </c>
      <c r="BA441" s="273">
        <v>0</v>
      </c>
      <c r="BB441" s="272">
        <v>9.1962672E-12</v>
      </c>
      <c r="BC441" s="272">
        <v>5.5061973999999999E-8</v>
      </c>
      <c r="BD441" s="272">
        <v>2.0971975000000002E-12</v>
      </c>
      <c r="BE441" s="272">
        <v>4.2157684E-11</v>
      </c>
      <c r="BF441" s="273">
        <v>0</v>
      </c>
      <c r="BG441" s="273">
        <v>0</v>
      </c>
      <c r="BH441" s="272">
        <v>2.9190421E-14</v>
      </c>
      <c r="BI441" s="272">
        <v>2.0225870000000001E-12</v>
      </c>
      <c r="BJ441" s="272">
        <v>3.6664111999999999E-13</v>
      </c>
      <c r="BK441" s="272">
        <v>5.2747726E-13</v>
      </c>
      <c r="BL441" s="272">
        <v>2.22791E-11</v>
      </c>
      <c r="BM441" s="273">
        <v>0</v>
      </c>
      <c r="BN441" s="272">
        <v>6.9004385999999998E-8</v>
      </c>
      <c r="BO441" s="273">
        <v>9.5912742E-4</v>
      </c>
      <c r="BP441" s="273">
        <v>0</v>
      </c>
      <c r="BQ441" s="273">
        <v>0</v>
      </c>
      <c r="BR441" s="273">
        <v>0</v>
      </c>
      <c r="BS441"/>
      <c r="BT441" s="274">
        <v>1.5250999000000001E-5</v>
      </c>
      <c r="BU441" s="274">
        <v>2.9064781000000002E-7</v>
      </c>
      <c r="BV441" s="274">
        <v>1.2595268E-6</v>
      </c>
      <c r="BW441" s="274">
        <v>4.5759210000000002E-10</v>
      </c>
      <c r="BX441" s="274">
        <v>1.3161979999999999E-6</v>
      </c>
      <c r="BY441" s="121">
        <v>0</v>
      </c>
      <c r="BZ441" s="121">
        <v>0</v>
      </c>
      <c r="CA441" s="121">
        <v>0</v>
      </c>
      <c r="CB441" s="274">
        <v>3.5980278E-9</v>
      </c>
      <c r="CC441" s="274">
        <v>3.4406143E-8</v>
      </c>
      <c r="CD441" s="121">
        <v>0</v>
      </c>
      <c r="CE441" s="121">
        <v>0</v>
      </c>
      <c r="CF441" s="121">
        <v>0</v>
      </c>
      <c r="CG441" s="274">
        <v>8.4467162999999994E-8</v>
      </c>
      <c r="CH441" s="274">
        <v>1.2261697E-5</v>
      </c>
      <c r="CI441" s="274">
        <v>1.1579904000000001E-17</v>
      </c>
      <c r="CJ441" s="121">
        <v>0</v>
      </c>
      <c r="CK441"/>
      <c r="CL441" s="322">
        <v>0</v>
      </c>
      <c r="CM441" s="322">
        <v>4.5172414000000001E-2</v>
      </c>
      <c r="CN441" s="322">
        <v>0</v>
      </c>
      <c r="CO441" s="322">
        <v>1.9885700000000001E-4</v>
      </c>
      <c r="CP441" s="322">
        <v>2.6451411999999998E-5</v>
      </c>
      <c r="CQ441" s="322">
        <v>1.3134094999999999E-11</v>
      </c>
      <c r="CR441" s="322">
        <v>1.5680585E-9</v>
      </c>
      <c r="CS441" s="322">
        <v>4.2152369999999998E-5</v>
      </c>
      <c r="CT441" s="322">
        <v>0.99686847000000001</v>
      </c>
      <c r="CU441" s="322">
        <v>1.4824591999999999E-2</v>
      </c>
      <c r="CV441" s="146"/>
      <c r="CW441" s="135"/>
      <c r="CX441" s="18" t="s">
        <v>886</v>
      </c>
      <c r="CY441" s="13"/>
      <c r="CZ441" s="13"/>
      <c r="DB441" s="23"/>
      <c r="DC441"/>
      <c r="DD441"/>
      <c r="DE441"/>
      <c r="DF441"/>
      <c r="DG441"/>
      <c r="DH441"/>
      <c r="DI441"/>
      <c r="DJ441"/>
      <c r="DK441"/>
      <c r="DL441"/>
      <c r="DM441"/>
      <c r="DN441"/>
    </row>
    <row r="442" spans="1:118" ht="14.4" customHeight="1">
      <c r="B442" s="278" t="s">
        <v>1762</v>
      </c>
      <c r="C442" s="277" t="s">
        <v>3575</v>
      </c>
      <c r="D442" s="277" t="s">
        <v>2853</v>
      </c>
      <c r="F442"/>
      <c r="G442" s="210"/>
      <c r="H442" s="210"/>
      <c r="I442" s="210"/>
      <c r="J442" s="210"/>
      <c r="K442" s="210"/>
      <c r="L442" s="210"/>
      <c r="M442" s="210"/>
      <c r="N442" s="210"/>
      <c r="O442" s="210"/>
      <c r="P442" s="210"/>
      <c r="Q442" s="210"/>
      <c r="R442" s="210"/>
      <c r="S442" s="210"/>
      <c r="T442" s="210"/>
      <c r="U442" s="210"/>
      <c r="V442" s="210"/>
      <c r="W442" s="210"/>
      <c r="X442" s="210"/>
      <c r="Y442" s="210"/>
      <c r="Z442" s="210"/>
      <c r="AA442" s="210"/>
      <c r="AB442" s="210"/>
      <c r="AC442" s="210"/>
      <c r="AD442" s="210"/>
      <c r="AE442" s="210"/>
      <c r="AF442" s="210"/>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s="182"/>
      <c r="CW442" s="164"/>
      <c r="DB442" s="23"/>
      <c r="DC442"/>
      <c r="DD442"/>
      <c r="DE442"/>
      <c r="DF442"/>
      <c r="DG442"/>
      <c r="DH442"/>
      <c r="DI442"/>
      <c r="DJ442"/>
      <c r="DK442"/>
      <c r="DL442"/>
      <c r="DM442"/>
      <c r="DN442"/>
    </row>
    <row r="443" spans="1:118" ht="14.4" customHeight="1">
      <c r="A443" t="s">
        <v>1797</v>
      </c>
      <c r="B443" s="168" t="s">
        <v>1762</v>
      </c>
      <c r="C443" s="279" t="str">
        <f t="shared" si="182"/>
        <v>A.070.08.101</v>
      </c>
      <c r="D443" s="14" t="s">
        <v>2853</v>
      </c>
      <c r="E443" s="278" t="s">
        <v>1510</v>
      </c>
      <c r="F443" s="281" t="str">
        <f t="shared" si="183"/>
        <v>LPG for chemical feedstock</v>
      </c>
      <c r="G443" s="319">
        <f t="shared" si="189"/>
        <v>0.11278900960204299</v>
      </c>
      <c r="H443" s="319">
        <f t="shared" si="190"/>
        <v>2.3094211107042999E-2</v>
      </c>
      <c r="I443" s="319">
        <f t="shared" si="167"/>
        <v>4.1384262839999998E-2</v>
      </c>
      <c r="J443" s="319">
        <f t="shared" si="168"/>
        <v>1.747728655E-3</v>
      </c>
      <c r="K443" s="319">
        <v>4.6562806999999998E-2</v>
      </c>
      <c r="L443" s="319">
        <v>1.6244149999999999E-2</v>
      </c>
      <c r="M443" s="319">
        <v>2.4857902000000001E-2</v>
      </c>
      <c r="N443" s="319">
        <v>2.0883071999999999E-2</v>
      </c>
      <c r="O443" s="319">
        <v>2.1884611000000001E-3</v>
      </c>
      <c r="P443" s="319">
        <v>6.2588043000000001E-8</v>
      </c>
      <c r="Q443" s="319">
        <v>2.2615418999999999E-5</v>
      </c>
      <c r="R443" s="319">
        <v>2.8221083999999997E-4</v>
      </c>
      <c r="S443" s="319">
        <v>9.1030654999999999E-5</v>
      </c>
      <c r="T443" s="319">
        <v>0</v>
      </c>
      <c r="U443" s="319">
        <v>1.6441030000000001E-3</v>
      </c>
      <c r="V443" s="319">
        <v>0</v>
      </c>
      <c r="W443" s="319">
        <v>1.2595000000000001E-5</v>
      </c>
      <c r="X443" s="319">
        <v>0</v>
      </c>
      <c r="Y443" s="210"/>
      <c r="Z443" s="320">
        <f t="shared" si="184"/>
        <v>0.35009629323308267</v>
      </c>
      <c r="AA443" s="210"/>
      <c r="AB443" s="321">
        <f t="shared" si="185"/>
        <v>4.6562806999999998E-2</v>
      </c>
      <c r="AC443" s="321">
        <f t="shared" si="186"/>
        <v>6.4478473947043008E-2</v>
      </c>
      <c r="AD443" s="321">
        <f t="shared" si="169"/>
        <v>4.1396857840000002E-2</v>
      </c>
      <c r="AE443" s="321">
        <f t="shared" si="187"/>
        <v>4.1384262839999998E-2</v>
      </c>
      <c r="AF443" s="321">
        <f t="shared" si="188"/>
        <v>1.735133655E-3</v>
      </c>
      <c r="AG443"/>
      <c r="AH443" s="121">
        <v>50.256259999999997</v>
      </c>
      <c r="AI443" s="121">
        <v>50.007055000000001</v>
      </c>
      <c r="AJ443" s="121">
        <v>0.22289900000000001</v>
      </c>
      <c r="AK443" s="121">
        <v>0</v>
      </c>
      <c r="AL443" s="121">
        <v>1.9714852000000001E-2</v>
      </c>
      <c r="AM443" s="121">
        <v>7.8911835999999997E-4</v>
      </c>
      <c r="AN443" s="121">
        <v>5.8020277000000002E-3</v>
      </c>
      <c r="AO443"/>
      <c r="AP443" s="282">
        <v>1.8594765999999999E-2</v>
      </c>
      <c r="AQ443" s="282">
        <v>1.45042E-2</v>
      </c>
      <c r="AR443" s="282">
        <v>5.6595856999999998E-4</v>
      </c>
      <c r="AS443" s="282">
        <v>3.5246073E-3</v>
      </c>
      <c r="AT443" s="255">
        <f t="shared" ref="AT443:AT445" si="197">AW443+AZ443+BA443+BB443+BC443+BK443+BL443+BP443</f>
        <v>8.6955634782516345E-7</v>
      </c>
      <c r="AU443" s="256">
        <f t="shared" ref="AU443:AU445" si="198">AX443+AY443+BD443+BE443+BF443+BG443+BH443+BI443+BJ443+BM443+BQ443+BR443</f>
        <v>2.0930420832543475E-9</v>
      </c>
      <c r="AV443" s="256">
        <f t="shared" ref="AV443:AV445" si="199">BN443+BO443</f>
        <v>0.49364248314340003</v>
      </c>
      <c r="AW443" s="272">
        <v>3.3519065999999998E-7</v>
      </c>
      <c r="AX443" s="272">
        <v>1.0117530000000001E-9</v>
      </c>
      <c r="AY443" s="272">
        <v>2.7625568000000001E-14</v>
      </c>
      <c r="AZ443" s="272">
        <v>1.7695780000000002E-18</v>
      </c>
      <c r="BA443" s="273">
        <v>0</v>
      </c>
      <c r="BB443" s="272">
        <v>3.1051627000000001E-9</v>
      </c>
      <c r="BC443" s="272">
        <v>5.3113799999999997E-7</v>
      </c>
      <c r="BD443" s="272">
        <v>4.4018253000000002E-10</v>
      </c>
      <c r="BE443" s="272">
        <v>6.0399298000000004E-10</v>
      </c>
      <c r="BF443" s="272">
        <v>2.4459561000000001E-13</v>
      </c>
      <c r="BG443" s="272">
        <v>4.2107562999999997E-15</v>
      </c>
      <c r="BH443" s="272">
        <v>1.0060514E-15</v>
      </c>
      <c r="BI443" s="272">
        <v>3.2274169000000001E-19</v>
      </c>
      <c r="BJ443" s="272">
        <v>1.7259051999999999E-18</v>
      </c>
      <c r="BK443" s="272">
        <v>2.0761553999999999E-14</v>
      </c>
      <c r="BL443" s="272">
        <v>4.0436183999999998E-13</v>
      </c>
      <c r="BM443" s="272">
        <v>3.6093599999999999E-11</v>
      </c>
      <c r="BN443" s="272">
        <v>1.3031434E-6</v>
      </c>
      <c r="BO443" s="273">
        <v>0.49364118000000001</v>
      </c>
      <c r="BP443" s="272">
        <v>1.221E-10</v>
      </c>
      <c r="BQ443" s="272">
        <v>7.4250000000000002E-13</v>
      </c>
      <c r="BR443" s="272">
        <v>3.322E-17</v>
      </c>
      <c r="BS443"/>
      <c r="BT443" s="274">
        <v>8.9512511999999993E-5</v>
      </c>
      <c r="BU443" s="274">
        <v>5.1864140999999999E-6</v>
      </c>
      <c r="BV443" s="274">
        <v>9.7616135000000001E-6</v>
      </c>
      <c r="BW443" s="274">
        <v>3.3057279999999999E-8</v>
      </c>
      <c r="BX443" s="274">
        <v>4.6014965000000003E-6</v>
      </c>
      <c r="BY443" s="274">
        <v>2.022855E-6</v>
      </c>
      <c r="BZ443" s="274">
        <v>1.0108090999999999E-11</v>
      </c>
      <c r="CA443" s="274">
        <v>3.0510867999999999E-6</v>
      </c>
      <c r="CB443" s="274">
        <v>8.3988747000000006E-11</v>
      </c>
      <c r="CC443" s="274">
        <v>1.4964755E-8</v>
      </c>
      <c r="CD443" s="121">
        <v>0</v>
      </c>
      <c r="CE443" s="274">
        <v>7.9816391999999997E-8</v>
      </c>
      <c r="CF443" s="121">
        <v>0</v>
      </c>
      <c r="CG443" s="274">
        <v>4.1668846999999998E-6</v>
      </c>
      <c r="CH443" s="274">
        <v>6.0576440999999997E-5</v>
      </c>
      <c r="CI443" s="274">
        <v>2.5957237000000003E-10</v>
      </c>
      <c r="CJ443" s="274">
        <v>1.7528344E-8</v>
      </c>
      <c r="CK443" s="4"/>
      <c r="CL443" s="323">
        <v>0</v>
      </c>
      <c r="CM443" s="323">
        <v>0.34149035999999999</v>
      </c>
      <c r="CN443" s="323">
        <v>8.4653862999999996E-2</v>
      </c>
      <c r="CO443" s="323">
        <v>4.0223189999999999E-3</v>
      </c>
      <c r="CP443" s="323">
        <v>1.6150994000000001E-4</v>
      </c>
      <c r="CQ443" s="323">
        <v>4.4556026999999999E-13</v>
      </c>
      <c r="CR443" s="323">
        <v>5.2852988000000003E-11</v>
      </c>
      <c r="CS443" s="323">
        <v>1.2394406E-4</v>
      </c>
      <c r="CT443" s="323">
        <v>1.0598791999999999E-6</v>
      </c>
      <c r="CU443" s="323">
        <v>6.7512277000000003</v>
      </c>
      <c r="CV443" s="146"/>
      <c r="CW443" s="135"/>
      <c r="CX443" s="22" t="s">
        <v>1102</v>
      </c>
      <c r="DB443" s="23"/>
      <c r="DC443"/>
      <c r="DD443"/>
      <c r="DE443"/>
      <c r="DF443"/>
      <c r="DG443"/>
      <c r="DH443"/>
      <c r="DI443"/>
      <c r="DJ443"/>
      <c r="DK443"/>
      <c r="DL443"/>
      <c r="DM443"/>
      <c r="DN443"/>
    </row>
    <row r="444" spans="1:118" ht="14.4" customHeight="1">
      <c r="A444" t="s">
        <v>1798</v>
      </c>
      <c r="B444" s="168" t="s">
        <v>1762</v>
      </c>
      <c r="C444" s="279" t="str">
        <f t="shared" si="182"/>
        <v>A.070.08.102</v>
      </c>
      <c r="D444" s="14" t="s">
        <v>2853</v>
      </c>
      <c r="E444" s="278" t="s">
        <v>1510</v>
      </c>
      <c r="F444" s="281" t="str">
        <f t="shared" si="183"/>
        <v>LPG for transport (excluding combustion)</v>
      </c>
      <c r="G444" s="319">
        <f t="shared" si="189"/>
        <v>0.54178900960204301</v>
      </c>
      <c r="H444" s="319">
        <f t="shared" si="190"/>
        <v>2.3094211107042999E-2</v>
      </c>
      <c r="I444" s="319">
        <f t="shared" si="167"/>
        <v>4.1384262839999998E-2</v>
      </c>
      <c r="J444" s="319">
        <f t="shared" si="168"/>
        <v>0.430747728655</v>
      </c>
      <c r="K444" s="319">
        <v>4.6562806999999998E-2</v>
      </c>
      <c r="L444" s="319">
        <v>1.6244149999999999E-2</v>
      </c>
      <c r="M444" s="319">
        <v>2.4857902000000001E-2</v>
      </c>
      <c r="N444" s="319">
        <v>2.0883071999999999E-2</v>
      </c>
      <c r="O444" s="319">
        <v>2.1884611000000001E-3</v>
      </c>
      <c r="P444" s="319">
        <v>6.2588043000000001E-8</v>
      </c>
      <c r="Q444" s="319">
        <v>2.2615418999999999E-5</v>
      </c>
      <c r="R444" s="319">
        <v>2.8221083999999997E-4</v>
      </c>
      <c r="S444" s="319">
        <v>9.1030654999999999E-5</v>
      </c>
      <c r="T444" s="319">
        <v>0.42899999999999999</v>
      </c>
      <c r="U444" s="319">
        <v>1.6441030000000001E-3</v>
      </c>
      <c r="V444" s="319">
        <v>0</v>
      </c>
      <c r="W444" s="319">
        <v>1.2595000000000001E-5</v>
      </c>
      <c r="X444" s="319">
        <v>0</v>
      </c>
      <c r="Y444" s="210"/>
      <c r="Z444" s="320">
        <f t="shared" si="184"/>
        <v>0.35009629323308267</v>
      </c>
      <c r="AA444" s="210"/>
      <c r="AB444" s="321">
        <f t="shared" si="185"/>
        <v>4.6562806999999998E-2</v>
      </c>
      <c r="AC444" s="321">
        <f t="shared" si="186"/>
        <v>6.4478473947043008E-2</v>
      </c>
      <c r="AD444" s="321">
        <f t="shared" si="169"/>
        <v>0.47039685784000002</v>
      </c>
      <c r="AE444" s="321">
        <f t="shared" si="187"/>
        <v>4.1384262839999998E-2</v>
      </c>
      <c r="AF444" s="321">
        <f t="shared" si="188"/>
        <v>1.735133655E-3</v>
      </c>
      <c r="AG444"/>
      <c r="AH444" s="121">
        <v>50.256259999999997</v>
      </c>
      <c r="AI444" s="121">
        <v>50.007055000000001</v>
      </c>
      <c r="AJ444" s="121">
        <v>0.22289900000000001</v>
      </c>
      <c r="AK444" s="121">
        <v>0</v>
      </c>
      <c r="AL444" s="121">
        <v>1.9714852000000001E-2</v>
      </c>
      <c r="AM444" s="121">
        <v>7.8911835999999997E-4</v>
      </c>
      <c r="AN444" s="121">
        <v>5.8020277000000002E-3</v>
      </c>
      <c r="AO444"/>
      <c r="AP444" s="282">
        <v>1.8594765999999999E-2</v>
      </c>
      <c r="AQ444" s="282">
        <v>1.45042E-2</v>
      </c>
      <c r="AR444" s="282">
        <v>5.6595856999999998E-4</v>
      </c>
      <c r="AS444" s="282">
        <v>3.5246073E-3</v>
      </c>
      <c r="AT444" s="255">
        <f t="shared" si="197"/>
        <v>8.6955634782516345E-7</v>
      </c>
      <c r="AU444" s="256">
        <f t="shared" si="198"/>
        <v>2.0930420832543475E-9</v>
      </c>
      <c r="AV444" s="256">
        <f t="shared" si="199"/>
        <v>0.49364248314340003</v>
      </c>
      <c r="AW444" s="272">
        <v>3.3519065999999998E-7</v>
      </c>
      <c r="AX444" s="272">
        <v>1.0117530000000001E-9</v>
      </c>
      <c r="AY444" s="272">
        <v>2.7625568000000001E-14</v>
      </c>
      <c r="AZ444" s="272">
        <v>1.7695780000000002E-18</v>
      </c>
      <c r="BA444" s="273">
        <v>0</v>
      </c>
      <c r="BB444" s="272">
        <v>3.1051627000000001E-9</v>
      </c>
      <c r="BC444" s="272">
        <v>5.3113799999999997E-7</v>
      </c>
      <c r="BD444" s="272">
        <v>4.4018253000000002E-10</v>
      </c>
      <c r="BE444" s="272">
        <v>6.0399298000000004E-10</v>
      </c>
      <c r="BF444" s="272">
        <v>2.4459561000000001E-13</v>
      </c>
      <c r="BG444" s="272">
        <v>4.2107562999999997E-15</v>
      </c>
      <c r="BH444" s="272">
        <v>1.0060514E-15</v>
      </c>
      <c r="BI444" s="272">
        <v>3.2274169000000001E-19</v>
      </c>
      <c r="BJ444" s="272">
        <v>1.7259051999999999E-18</v>
      </c>
      <c r="BK444" s="272">
        <v>2.0761553999999999E-14</v>
      </c>
      <c r="BL444" s="272">
        <v>4.0436183999999998E-13</v>
      </c>
      <c r="BM444" s="272">
        <v>3.6093599999999999E-11</v>
      </c>
      <c r="BN444" s="272">
        <v>1.3031434E-6</v>
      </c>
      <c r="BO444" s="273">
        <v>0.49364118000000001</v>
      </c>
      <c r="BP444" s="272">
        <v>1.221E-10</v>
      </c>
      <c r="BQ444" s="272">
        <v>7.4250000000000002E-13</v>
      </c>
      <c r="BR444" s="272">
        <v>3.322E-17</v>
      </c>
      <c r="BS444"/>
      <c r="BT444" s="274">
        <v>8.9512511999999993E-5</v>
      </c>
      <c r="BU444" s="274">
        <v>5.1864140999999999E-6</v>
      </c>
      <c r="BV444" s="274">
        <v>9.7616135000000001E-6</v>
      </c>
      <c r="BW444" s="274">
        <v>3.3057279999999999E-8</v>
      </c>
      <c r="BX444" s="274">
        <v>4.6014965000000003E-6</v>
      </c>
      <c r="BY444" s="274">
        <v>2.022855E-6</v>
      </c>
      <c r="BZ444" s="274">
        <v>1.0108090999999999E-11</v>
      </c>
      <c r="CA444" s="274">
        <v>3.0510867999999999E-6</v>
      </c>
      <c r="CB444" s="274">
        <v>8.3988747000000006E-11</v>
      </c>
      <c r="CC444" s="274">
        <v>1.4964755E-8</v>
      </c>
      <c r="CD444" s="121">
        <v>0</v>
      </c>
      <c r="CE444" s="274">
        <v>7.9816391999999997E-8</v>
      </c>
      <c r="CF444" s="121">
        <v>0</v>
      </c>
      <c r="CG444" s="274">
        <v>4.1668846999999998E-6</v>
      </c>
      <c r="CH444" s="274">
        <v>6.0576440999999997E-5</v>
      </c>
      <c r="CI444" s="274">
        <v>2.5957237000000003E-10</v>
      </c>
      <c r="CJ444" s="274">
        <v>1.7528344E-8</v>
      </c>
      <c r="CK444" s="4"/>
      <c r="CL444" s="323">
        <v>0</v>
      </c>
      <c r="CM444" s="323">
        <v>0.34149035999999999</v>
      </c>
      <c r="CN444" s="323">
        <v>8.4653862999999996E-2</v>
      </c>
      <c r="CO444" s="323">
        <v>4.0223189999999999E-3</v>
      </c>
      <c r="CP444" s="323">
        <v>1.6150994000000001E-4</v>
      </c>
      <c r="CQ444" s="323">
        <v>4.4556026999999999E-13</v>
      </c>
      <c r="CR444" s="323">
        <v>5.2852988000000003E-11</v>
      </c>
      <c r="CS444" s="323">
        <v>1.2394406E-4</v>
      </c>
      <c r="CT444" s="323">
        <v>1.0598791999999999E-6</v>
      </c>
      <c r="CU444" s="323">
        <v>6.7512277000000003</v>
      </c>
      <c r="CW444" s="135"/>
      <c r="CX444" s="22" t="s">
        <v>1102</v>
      </c>
      <c r="CY444" s="13"/>
      <c r="CZ444" s="13"/>
      <c r="DB444" s="14"/>
      <c r="DC444"/>
      <c r="DD444"/>
      <c r="DE444"/>
      <c r="DF444"/>
      <c r="DG444"/>
      <c r="DH444"/>
      <c r="DI444"/>
      <c r="DJ444"/>
      <c r="DK444"/>
      <c r="DL444"/>
      <c r="DM444"/>
      <c r="DN444"/>
    </row>
    <row r="445" spans="1:118" ht="14.4" customHeight="1">
      <c r="A445" t="s">
        <v>1799</v>
      </c>
      <c r="B445" s="168" t="s">
        <v>1762</v>
      </c>
      <c r="C445" s="279" t="str">
        <f t="shared" si="182"/>
        <v>A.070.08.103</v>
      </c>
      <c r="D445" s="14" t="s">
        <v>2853</v>
      </c>
      <c r="E445" s="278" t="s">
        <v>1510</v>
      </c>
      <c r="F445" s="281" t="str">
        <f t="shared" si="183"/>
        <v>LPG for transport including combustion</v>
      </c>
      <c r="G445" s="319">
        <f t="shared" si="189"/>
        <v>0.94211901260204289</v>
      </c>
      <c r="H445" s="319">
        <f t="shared" si="190"/>
        <v>2.3094211107042999E-2</v>
      </c>
      <c r="I445" s="319">
        <f t="shared" si="167"/>
        <v>4.1384262839999998E-2</v>
      </c>
      <c r="J445" s="319">
        <f t="shared" si="168"/>
        <v>0.430747728655</v>
      </c>
      <c r="K445" s="319">
        <v>0.44689280999999997</v>
      </c>
      <c r="L445" s="319">
        <v>1.6244149999999999E-2</v>
      </c>
      <c r="M445" s="319">
        <v>2.4857902000000001E-2</v>
      </c>
      <c r="N445" s="319">
        <v>2.0883071999999999E-2</v>
      </c>
      <c r="O445" s="319">
        <v>2.1884611000000001E-3</v>
      </c>
      <c r="P445" s="319">
        <v>6.2588043000000001E-8</v>
      </c>
      <c r="Q445" s="319">
        <v>2.2615418999999999E-5</v>
      </c>
      <c r="R445" s="319">
        <v>2.8221083999999997E-4</v>
      </c>
      <c r="S445" s="319">
        <v>9.1030654999999999E-5</v>
      </c>
      <c r="T445" s="319">
        <v>0.42899999999999999</v>
      </c>
      <c r="U445" s="319">
        <v>1.6441030000000001E-3</v>
      </c>
      <c r="V445" s="319">
        <v>0</v>
      </c>
      <c r="W445" s="319">
        <v>1.2595000000000001E-5</v>
      </c>
      <c r="X445" s="319">
        <v>0</v>
      </c>
      <c r="Y445" s="210"/>
      <c r="Z445" s="320">
        <f t="shared" si="184"/>
        <v>3.3600963157894732</v>
      </c>
      <c r="AA445" s="210"/>
      <c r="AB445" s="321">
        <f t="shared" si="185"/>
        <v>0.44689280999999997</v>
      </c>
      <c r="AC445" s="321">
        <f t="shared" si="186"/>
        <v>6.4478473947043008E-2</v>
      </c>
      <c r="AD445" s="321">
        <f t="shared" si="169"/>
        <v>0.47039685784000002</v>
      </c>
      <c r="AE445" s="321">
        <f t="shared" si="187"/>
        <v>4.1384262839999998E-2</v>
      </c>
      <c r="AF445" s="321">
        <f t="shared" si="188"/>
        <v>1.735133655E-3</v>
      </c>
      <c r="AG445"/>
      <c r="AH445" s="121">
        <v>50.256259999999997</v>
      </c>
      <c r="AI445" s="121">
        <v>50.007055000000001</v>
      </c>
      <c r="AJ445" s="121">
        <v>0.22289900000000001</v>
      </c>
      <c r="AK445" s="121">
        <v>0</v>
      </c>
      <c r="AL445" s="121">
        <v>1.9714852000000001E-2</v>
      </c>
      <c r="AM445" s="121">
        <v>7.8911835999999997E-4</v>
      </c>
      <c r="AN445" s="121">
        <v>5.8020277000000002E-3</v>
      </c>
      <c r="AO445"/>
      <c r="AP445" s="282">
        <v>6.7465670000000005E-2</v>
      </c>
      <c r="AQ445" s="282">
        <v>6.1096110000000002E-2</v>
      </c>
      <c r="AR445" s="282">
        <v>2.844952E-3</v>
      </c>
      <c r="AS445" s="282">
        <v>3.5246073E-3</v>
      </c>
      <c r="AT445" s="255">
        <f t="shared" si="197"/>
        <v>3.6628363878251633E-6</v>
      </c>
      <c r="AU445" s="256">
        <f t="shared" si="198"/>
        <v>1.0521272348256348E-8</v>
      </c>
      <c r="AV445" s="256">
        <f t="shared" si="199"/>
        <v>0.49364248314340003</v>
      </c>
      <c r="AW445" s="272">
        <v>3.1284706999999998E-6</v>
      </c>
      <c r="AX445" s="272">
        <v>9.4397529999999995E-9</v>
      </c>
      <c r="AY445" s="272">
        <v>2.5789057000000001E-13</v>
      </c>
      <c r="AZ445" s="272">
        <v>1.7695780000000002E-18</v>
      </c>
      <c r="BA445" s="273">
        <v>0</v>
      </c>
      <c r="BB445" s="272">
        <v>3.1051627000000001E-9</v>
      </c>
      <c r="BC445" s="272">
        <v>5.3113799999999997E-7</v>
      </c>
      <c r="BD445" s="272">
        <v>4.4018253000000002E-10</v>
      </c>
      <c r="BE445" s="272">
        <v>6.0399298000000004E-10</v>
      </c>
      <c r="BF445" s="272">
        <v>2.4459561000000001E-13</v>
      </c>
      <c r="BG445" s="272">
        <v>4.2107562999999997E-15</v>
      </c>
      <c r="BH445" s="272">
        <v>1.0060514E-15</v>
      </c>
      <c r="BI445" s="272">
        <v>3.2274169000000001E-19</v>
      </c>
      <c r="BJ445" s="272">
        <v>1.7259051999999999E-18</v>
      </c>
      <c r="BK445" s="272">
        <v>2.0761553999999999E-14</v>
      </c>
      <c r="BL445" s="272">
        <v>4.0436183999999998E-13</v>
      </c>
      <c r="BM445" s="272">
        <v>3.6093599999999999E-11</v>
      </c>
      <c r="BN445" s="272">
        <v>1.3031434E-6</v>
      </c>
      <c r="BO445" s="273">
        <v>0.49364118000000001</v>
      </c>
      <c r="BP445" s="272">
        <v>1.221E-10</v>
      </c>
      <c r="BQ445" s="272">
        <v>7.4250000000000002E-13</v>
      </c>
      <c r="BR445" s="272">
        <v>3.322E-17</v>
      </c>
      <c r="BS445"/>
      <c r="BT445" s="121">
        <v>1.734393E-4</v>
      </c>
      <c r="BU445" s="274">
        <v>5.1864140999999999E-6</v>
      </c>
      <c r="BV445" s="274">
        <v>9.3688400000000002E-5</v>
      </c>
      <c r="BW445" s="274">
        <v>3.3057279999999999E-8</v>
      </c>
      <c r="BX445" s="274">
        <v>4.6014965000000003E-6</v>
      </c>
      <c r="BY445" s="274">
        <v>2.022855E-6</v>
      </c>
      <c r="BZ445" s="274">
        <v>1.0108090999999999E-11</v>
      </c>
      <c r="CA445" s="274">
        <v>3.0510867999999999E-6</v>
      </c>
      <c r="CB445" s="274">
        <v>8.3988747000000006E-11</v>
      </c>
      <c r="CC445" s="274">
        <v>1.4964755E-8</v>
      </c>
      <c r="CD445" s="121">
        <v>0</v>
      </c>
      <c r="CE445" s="274">
        <v>7.9816391999999997E-8</v>
      </c>
      <c r="CF445" s="121">
        <v>0</v>
      </c>
      <c r="CG445" s="274">
        <v>4.1668846999999998E-6</v>
      </c>
      <c r="CH445" s="274">
        <v>6.0576440999999997E-5</v>
      </c>
      <c r="CI445" s="274">
        <v>2.5957237000000003E-10</v>
      </c>
      <c r="CJ445" s="274">
        <v>1.7528344E-8</v>
      </c>
      <c r="CK445" s="4"/>
      <c r="CL445" s="323">
        <v>0</v>
      </c>
      <c r="CM445" s="323">
        <v>3.3514903999999999</v>
      </c>
      <c r="CN445" s="323">
        <v>8.4653862999999996E-2</v>
      </c>
      <c r="CO445" s="323">
        <v>4.0223189999999999E-3</v>
      </c>
      <c r="CP445" s="323">
        <v>1.6150994000000001E-4</v>
      </c>
      <c r="CQ445" s="323">
        <v>4.4556026999999999E-13</v>
      </c>
      <c r="CR445" s="323">
        <v>5.2852988000000003E-11</v>
      </c>
      <c r="CS445" s="323">
        <v>1.2394406E-4</v>
      </c>
      <c r="CT445" s="323">
        <v>1.0598791999999999E-6</v>
      </c>
      <c r="CU445" s="323">
        <v>6.7512277000000003</v>
      </c>
      <c r="CW445" s="135"/>
      <c r="CX445" s="22" t="s">
        <v>1102</v>
      </c>
      <c r="CY445" s="13"/>
      <c r="CZ445" s="13"/>
      <c r="DB445" s="14"/>
      <c r="DC445"/>
      <c r="DD445"/>
      <c r="DE445"/>
      <c r="DF445"/>
      <c r="DG445"/>
      <c r="DH445"/>
      <c r="DI445"/>
      <c r="DJ445"/>
      <c r="DK445"/>
      <c r="DL445"/>
      <c r="DM445"/>
      <c r="DN445"/>
    </row>
    <row r="446" spans="1:118" ht="14.4" customHeight="1">
      <c r="B446" s="278" t="s">
        <v>1762</v>
      </c>
      <c r="C446" s="277" t="s">
        <v>3576</v>
      </c>
      <c r="D446" s="277" t="s">
        <v>2854</v>
      </c>
      <c r="E446" s="278"/>
      <c r="F446"/>
      <c r="G446" s="210"/>
      <c r="H446" s="210"/>
      <c r="I446" s="210"/>
      <c r="J446" s="210"/>
      <c r="K446" s="210"/>
      <c r="L446" s="210"/>
      <c r="M446" s="210"/>
      <c r="N446" s="210"/>
      <c r="O446" s="210"/>
      <c r="P446" s="210"/>
      <c r="Q446" s="210"/>
      <c r="R446" s="210"/>
      <c r="S446" s="210"/>
      <c r="T446" s="210"/>
      <c r="U446" s="210"/>
      <c r="V446" s="210"/>
      <c r="W446" s="210"/>
      <c r="X446" s="210"/>
      <c r="Y446" s="210"/>
      <c r="Z446" s="210"/>
      <c r="AA446" s="210"/>
      <c r="AB446" s="210"/>
      <c r="AC446" s="210"/>
      <c r="AD446" s="210"/>
      <c r="AE446" s="210"/>
      <c r="AF446" s="210"/>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s="183"/>
      <c r="CW446" s="164"/>
      <c r="DB446" s="14"/>
      <c r="DC446"/>
      <c r="DD446"/>
      <c r="DE446"/>
      <c r="DF446"/>
      <c r="DG446"/>
      <c r="DH446"/>
      <c r="DI446"/>
      <c r="DJ446"/>
      <c r="DK446"/>
      <c r="DL446"/>
      <c r="DM446"/>
      <c r="DN446"/>
    </row>
    <row r="447" spans="1:118" ht="14.4" customHeight="1">
      <c r="A447" t="s">
        <v>1800</v>
      </c>
      <c r="B447" s="168" t="s">
        <v>1762</v>
      </c>
      <c r="C447" s="279" t="str">
        <f t="shared" si="182"/>
        <v>A.070.09.101</v>
      </c>
      <c r="D447" s="14" t="s">
        <v>2854</v>
      </c>
      <c r="E447" s="278" t="s">
        <v>1510</v>
      </c>
      <c r="F447" s="281" t="str">
        <f t="shared" si="183"/>
        <v>CNG (compressed natural gas) for transport, excl. combustion</v>
      </c>
      <c r="G447" s="319">
        <f t="shared" si="189"/>
        <v>0.64938415143599992</v>
      </c>
      <c r="H447" s="319">
        <f t="shared" si="190"/>
        <v>2.27538324E-2</v>
      </c>
      <c r="I447" s="319">
        <f t="shared" si="167"/>
        <v>3.7911392955999997E-2</v>
      </c>
      <c r="J447" s="319">
        <f t="shared" si="168"/>
        <v>0.43434406607999998</v>
      </c>
      <c r="K447" s="319">
        <v>0.15437486</v>
      </c>
      <c r="L447" s="319">
        <v>1.3600173E-2</v>
      </c>
      <c r="M447" s="319">
        <v>2.2283171000000001E-2</v>
      </c>
      <c r="N447" s="319">
        <v>1.9150082999999998E-2</v>
      </c>
      <c r="O447" s="319">
        <v>2.9465851999999999E-3</v>
      </c>
      <c r="P447" s="319">
        <v>3.5099706E-4</v>
      </c>
      <c r="Q447" s="319">
        <v>3.0616714000000002E-4</v>
      </c>
      <c r="R447" s="319">
        <v>2.0127750000000001E-3</v>
      </c>
      <c r="S447" s="319">
        <v>7.2215097999999995E-4</v>
      </c>
      <c r="T447" s="319">
        <v>0.42899999999999999</v>
      </c>
      <c r="U447" s="319">
        <v>4.6219151000000003E-3</v>
      </c>
      <c r="V447" s="319">
        <v>1.5273955999999999E-5</v>
      </c>
      <c r="W447" s="319">
        <v>0</v>
      </c>
      <c r="X447" s="319">
        <v>0</v>
      </c>
      <c r="Y447" s="210"/>
      <c r="Z447" s="320">
        <f t="shared" si="184"/>
        <v>1.1607132330827068</v>
      </c>
      <c r="AA447" s="210"/>
      <c r="AB447" s="321">
        <f t="shared" si="185"/>
        <v>0.15437486</v>
      </c>
      <c r="AC447" s="321">
        <f t="shared" si="186"/>
        <v>6.0649951399999992E-2</v>
      </c>
      <c r="AD447" s="321">
        <f t="shared" si="169"/>
        <v>0.466896119</v>
      </c>
      <c r="AE447" s="321">
        <f t="shared" si="187"/>
        <v>3.7911392956000003E-2</v>
      </c>
      <c r="AF447" s="321">
        <f t="shared" si="188"/>
        <v>5.3440660800000003E-3</v>
      </c>
      <c r="AG447"/>
      <c r="AH447" s="121">
        <v>55.228022000000003</v>
      </c>
      <c r="AI447" s="121">
        <v>54.326796000000002</v>
      </c>
      <c r="AJ447" s="121">
        <v>0.62661538000000006</v>
      </c>
      <c r="AK447" s="121">
        <v>0</v>
      </c>
      <c r="AL447" s="121">
        <v>0</v>
      </c>
      <c r="AM447" s="121">
        <v>0.15349757999999999</v>
      </c>
      <c r="AN447" s="121">
        <v>0.12111354000000001</v>
      </c>
      <c r="AO447"/>
      <c r="AP447" s="282">
        <v>3.1634680999999998E-2</v>
      </c>
      <c r="AQ447" s="282">
        <v>2.7425907999999999E-2</v>
      </c>
      <c r="AR447" s="282">
        <v>1.1834575999999999E-3</v>
      </c>
      <c r="AS447" s="282">
        <v>3.0253153999999999E-3</v>
      </c>
      <c r="AT447" s="255">
        <f t="shared" ref="AT447:AT453" si="200">AW447+AZ447+BA447+BB447+BC447+BK447+BL447+BP447</f>
        <v>1.6442390574900005E-6</v>
      </c>
      <c r="AU447" s="256">
        <f t="shared" ref="AU447:AU453" si="201">AX447+AY447+BD447+BE447+BF447+BG447+BH447+BI447+BJ447+BM447+BQ447+BR447</f>
        <v>4.3766923226927005E-9</v>
      </c>
      <c r="AV447" s="256">
        <f t="shared" ref="AV447:AV453" si="202">BN447+BO447</f>
        <v>0.423713642818</v>
      </c>
      <c r="AW447" s="272">
        <v>1.1330951E-6</v>
      </c>
      <c r="AX447" s="272">
        <v>3.4208987E-9</v>
      </c>
      <c r="AY447" s="272">
        <v>9.3373565999999999E-14</v>
      </c>
      <c r="AZ447" s="272">
        <v>2.4624347000000002E-10</v>
      </c>
      <c r="BA447" s="272">
        <v>3.1988219999999998E-11</v>
      </c>
      <c r="BB447" s="272">
        <v>2.8475417E-9</v>
      </c>
      <c r="BC447" s="272">
        <v>5.0272930999999999E-7</v>
      </c>
      <c r="BD447" s="272">
        <v>4.1227405000000001E-10</v>
      </c>
      <c r="BE447" s="272">
        <v>5.2326348E-10</v>
      </c>
      <c r="BF447" s="272">
        <v>3.5909141000000002E-13</v>
      </c>
      <c r="BG447" s="272">
        <v>1.8419647E-15</v>
      </c>
      <c r="BH447" s="272">
        <v>7.6095193000000005E-13</v>
      </c>
      <c r="BI447" s="272">
        <v>4.3963884999999998E-14</v>
      </c>
      <c r="BJ447" s="272">
        <v>3.3227937E-14</v>
      </c>
      <c r="BK447" s="272">
        <v>3.8230950000000002E-9</v>
      </c>
      <c r="BL447" s="272">
        <v>1.4657791E-9</v>
      </c>
      <c r="BM447" s="272">
        <v>1.8963642000000001E-11</v>
      </c>
      <c r="BN447" s="272">
        <v>3.3982817999999999E-5</v>
      </c>
      <c r="BO447" s="273">
        <v>0.42367966000000001</v>
      </c>
      <c r="BP447" s="273">
        <v>0</v>
      </c>
      <c r="BQ447" s="273">
        <v>0</v>
      </c>
      <c r="BR447" s="273">
        <v>0</v>
      </c>
      <c r="BS447"/>
      <c r="BT447" s="121">
        <v>1.1576742999999999E-4</v>
      </c>
      <c r="BU447" s="274">
        <v>4.5185454000000004E-6</v>
      </c>
      <c r="BV447" s="274">
        <v>3.2363763999999998E-5</v>
      </c>
      <c r="BW447" s="274">
        <v>2.3698179E-7</v>
      </c>
      <c r="BX447" s="274">
        <v>5.0322272000000003E-6</v>
      </c>
      <c r="BY447" s="274">
        <v>1.7861689999999999E-6</v>
      </c>
      <c r="BZ447" s="274">
        <v>4.6065926E-10</v>
      </c>
      <c r="CA447" s="274">
        <v>2.7352956E-6</v>
      </c>
      <c r="CB447" s="274">
        <v>4.7101335000000001E-7</v>
      </c>
      <c r="CC447" s="274">
        <v>2.0259258E-7</v>
      </c>
      <c r="CD447" s="274">
        <v>2.4043165999999998E-7</v>
      </c>
      <c r="CE447" s="274">
        <v>1.3786113E-8</v>
      </c>
      <c r="CF447" s="274">
        <v>4.2440739000000002E-9</v>
      </c>
      <c r="CG447" s="274">
        <v>4.4985030000000001E-6</v>
      </c>
      <c r="CH447" s="274">
        <v>6.3495193999999998E-5</v>
      </c>
      <c r="CI447" s="274">
        <v>1.6822108000000001E-7</v>
      </c>
      <c r="CJ447" s="121">
        <v>0</v>
      </c>
      <c r="CK447"/>
      <c r="CL447" s="322">
        <v>7.0415744000000003E-9</v>
      </c>
      <c r="CM447" s="322">
        <v>1.1154634000000001</v>
      </c>
      <c r="CN447" s="322">
        <v>5.1854085000000001E-2</v>
      </c>
      <c r="CO447" s="322">
        <v>3.5389978000000002E-3</v>
      </c>
      <c r="CP447" s="322">
        <v>1.4283534999999999E-4</v>
      </c>
      <c r="CQ447" s="322">
        <v>6.2836891000000004E-9</v>
      </c>
      <c r="CR447" s="322">
        <v>8.0526798999999999E-9</v>
      </c>
      <c r="CS447" s="322">
        <v>1.7931418000000001E-4</v>
      </c>
      <c r="CT447" s="322">
        <v>7.8181087999999996E-2</v>
      </c>
      <c r="CU447" s="322">
        <v>7.2540751999999999</v>
      </c>
      <c r="CW447" s="135"/>
      <c r="CX447" s="18" t="s">
        <v>887</v>
      </c>
      <c r="CY447" s="13"/>
      <c r="CZ447" s="13"/>
      <c r="DB447" s="14"/>
      <c r="DC447"/>
      <c r="DD447"/>
      <c r="DG447"/>
      <c r="DH447"/>
      <c r="DI447"/>
      <c r="DJ447"/>
      <c r="DK447"/>
      <c r="DL447"/>
      <c r="DM447"/>
      <c r="DN447"/>
    </row>
    <row r="448" spans="1:118" ht="14.4" customHeight="1">
      <c r="A448" t="s">
        <v>1801</v>
      </c>
      <c r="B448" s="168" t="s">
        <v>1762</v>
      </c>
      <c r="C448" s="279" t="str">
        <f t="shared" si="182"/>
        <v>A.070.09.102</v>
      </c>
      <c r="D448" s="14" t="s">
        <v>2854</v>
      </c>
      <c r="E448" s="278" t="s">
        <v>1510</v>
      </c>
      <c r="F448" s="281" t="str">
        <f t="shared" si="183"/>
        <v>CNG (compressed natural gas) for transport, including combustion</v>
      </c>
      <c r="G448" s="319">
        <f t="shared" si="189"/>
        <v>1.0151341514359999</v>
      </c>
      <c r="H448" s="319">
        <f t="shared" si="190"/>
        <v>2.27538324E-2</v>
      </c>
      <c r="I448" s="319">
        <f t="shared" si="167"/>
        <v>3.7911392955999997E-2</v>
      </c>
      <c r="J448" s="319">
        <f t="shared" si="168"/>
        <v>0.43434406607999998</v>
      </c>
      <c r="K448" s="319">
        <v>0.52012486000000002</v>
      </c>
      <c r="L448" s="319">
        <v>1.3600173E-2</v>
      </c>
      <c r="M448" s="319">
        <v>2.2283171000000001E-2</v>
      </c>
      <c r="N448" s="319">
        <v>1.9150082999999998E-2</v>
      </c>
      <c r="O448" s="319">
        <v>2.9465851999999999E-3</v>
      </c>
      <c r="P448" s="319">
        <v>3.5099706E-4</v>
      </c>
      <c r="Q448" s="319">
        <v>3.0616714000000002E-4</v>
      </c>
      <c r="R448" s="319">
        <v>2.0127750000000001E-3</v>
      </c>
      <c r="S448" s="319">
        <v>7.2215097999999995E-4</v>
      </c>
      <c r="T448" s="319">
        <v>0.42899999999999999</v>
      </c>
      <c r="U448" s="319">
        <v>4.6219151000000003E-3</v>
      </c>
      <c r="V448" s="319">
        <v>1.5273955999999999E-5</v>
      </c>
      <c r="W448" s="319">
        <v>0</v>
      </c>
      <c r="X448" s="319">
        <v>0</v>
      </c>
      <c r="Y448" s="210"/>
      <c r="Z448" s="320">
        <f t="shared" si="184"/>
        <v>3.9107132330827068</v>
      </c>
      <c r="AA448" s="210"/>
      <c r="AB448" s="321">
        <f t="shared" si="185"/>
        <v>0.52012486000000002</v>
      </c>
      <c r="AC448" s="321">
        <f t="shared" si="186"/>
        <v>6.0649951399999992E-2</v>
      </c>
      <c r="AD448" s="321">
        <f t="shared" si="169"/>
        <v>0.466896119</v>
      </c>
      <c r="AE448" s="321">
        <f t="shared" si="187"/>
        <v>3.7911392956000003E-2</v>
      </c>
      <c r="AF448" s="321">
        <f t="shared" si="188"/>
        <v>5.3440660800000003E-3</v>
      </c>
      <c r="AG448"/>
      <c r="AH448" s="121">
        <v>55.228022000000003</v>
      </c>
      <c r="AI448" s="121">
        <v>54.326796000000002</v>
      </c>
      <c r="AJ448" s="121">
        <v>0.62661538000000006</v>
      </c>
      <c r="AK448" s="121">
        <v>0</v>
      </c>
      <c r="AL448" s="121">
        <v>0</v>
      </c>
      <c r="AM448" s="121">
        <v>0.15349757999999999</v>
      </c>
      <c r="AN448" s="121">
        <v>0.12111354000000001</v>
      </c>
      <c r="AO448"/>
      <c r="AP448" s="282">
        <v>7.6284176999999995E-2</v>
      </c>
      <c r="AQ448" s="282">
        <v>6.9993267999999997E-2</v>
      </c>
      <c r="AR448" s="282">
        <v>3.2655944999999999E-3</v>
      </c>
      <c r="AS448" s="282">
        <v>3.0253153999999999E-3</v>
      </c>
      <c r="AT448" s="255">
        <f t="shared" si="200"/>
        <v>4.1962390574900004E-6</v>
      </c>
      <c r="AU448" s="256">
        <f t="shared" si="201"/>
        <v>1.2076902997696699E-8</v>
      </c>
      <c r="AV448" s="256">
        <f t="shared" si="202"/>
        <v>0.423713642818</v>
      </c>
      <c r="AW448" s="272">
        <v>3.6850951000000001E-6</v>
      </c>
      <c r="AX448" s="272">
        <v>1.1120899E-8</v>
      </c>
      <c r="AY448" s="272">
        <v>3.0374856999999999E-13</v>
      </c>
      <c r="AZ448" s="272">
        <v>2.4624347000000002E-10</v>
      </c>
      <c r="BA448" s="272">
        <v>3.1988219999999998E-11</v>
      </c>
      <c r="BB448" s="272">
        <v>2.8475417E-9</v>
      </c>
      <c r="BC448" s="272">
        <v>5.0272930999999999E-7</v>
      </c>
      <c r="BD448" s="272">
        <v>4.1227405000000001E-10</v>
      </c>
      <c r="BE448" s="272">
        <v>5.2326348E-10</v>
      </c>
      <c r="BF448" s="272">
        <v>3.5909141000000002E-13</v>
      </c>
      <c r="BG448" s="272">
        <v>1.8419647E-15</v>
      </c>
      <c r="BH448" s="272">
        <v>7.6095193000000005E-13</v>
      </c>
      <c r="BI448" s="272">
        <v>4.3963884999999998E-14</v>
      </c>
      <c r="BJ448" s="272">
        <v>3.3227937E-14</v>
      </c>
      <c r="BK448" s="272">
        <v>3.8230950000000002E-9</v>
      </c>
      <c r="BL448" s="272">
        <v>1.4657791E-9</v>
      </c>
      <c r="BM448" s="272">
        <v>1.8963642000000001E-11</v>
      </c>
      <c r="BN448" s="272">
        <v>3.3982817999999999E-5</v>
      </c>
      <c r="BO448" s="273">
        <v>0.42367966000000001</v>
      </c>
      <c r="BP448" s="273">
        <v>0</v>
      </c>
      <c r="BQ448" s="273">
        <v>0</v>
      </c>
      <c r="BR448" s="273">
        <v>0</v>
      </c>
      <c r="BS448"/>
      <c r="BT448" s="121">
        <v>1.9244473000000001E-4</v>
      </c>
      <c r="BU448" s="274">
        <v>4.5185454000000004E-6</v>
      </c>
      <c r="BV448" s="121">
        <v>1.0904106000000001E-4</v>
      </c>
      <c r="BW448" s="274">
        <v>2.3698179E-7</v>
      </c>
      <c r="BX448" s="274">
        <v>5.0322272000000003E-6</v>
      </c>
      <c r="BY448" s="274">
        <v>1.7861689999999999E-6</v>
      </c>
      <c r="BZ448" s="274">
        <v>4.6065926E-10</v>
      </c>
      <c r="CA448" s="274">
        <v>2.7352956E-6</v>
      </c>
      <c r="CB448" s="274">
        <v>4.7101335000000001E-7</v>
      </c>
      <c r="CC448" s="274">
        <v>2.0259258E-7</v>
      </c>
      <c r="CD448" s="274">
        <v>2.4043165999999998E-7</v>
      </c>
      <c r="CE448" s="274">
        <v>1.3786113E-8</v>
      </c>
      <c r="CF448" s="274">
        <v>4.2440739000000002E-9</v>
      </c>
      <c r="CG448" s="274">
        <v>4.4985030000000001E-6</v>
      </c>
      <c r="CH448" s="274">
        <v>6.3495193999999998E-5</v>
      </c>
      <c r="CI448" s="274">
        <v>1.6822108000000001E-7</v>
      </c>
      <c r="CJ448" s="121">
        <v>0</v>
      </c>
      <c r="CK448"/>
      <c r="CL448" s="322">
        <v>7.0415744000000003E-9</v>
      </c>
      <c r="CM448" s="322">
        <v>3.8654633999999999</v>
      </c>
      <c r="CN448" s="322">
        <v>5.1854085000000001E-2</v>
      </c>
      <c r="CO448" s="322">
        <v>3.5389978000000002E-3</v>
      </c>
      <c r="CP448" s="322">
        <v>1.4283534999999999E-4</v>
      </c>
      <c r="CQ448" s="322">
        <v>6.2836891000000004E-9</v>
      </c>
      <c r="CR448" s="322">
        <v>8.0526798999999999E-9</v>
      </c>
      <c r="CS448" s="322">
        <v>1.7931418000000001E-4</v>
      </c>
      <c r="CT448" s="322">
        <v>7.8181087999999996E-2</v>
      </c>
      <c r="CU448" s="322">
        <v>7.2540751999999999</v>
      </c>
      <c r="CW448" s="135"/>
      <c r="CX448" s="18" t="s">
        <v>887</v>
      </c>
      <c r="CY448" s="13"/>
      <c r="CZ448" s="13"/>
      <c r="DB448" s="14"/>
      <c r="DC448"/>
      <c r="DD448"/>
      <c r="DG448"/>
      <c r="DH448"/>
      <c r="DI448"/>
      <c r="DJ448"/>
      <c r="DK448"/>
      <c r="DL448"/>
      <c r="DM448"/>
      <c r="DN448"/>
    </row>
    <row r="449" spans="1:118" ht="14.4" customHeight="1">
      <c r="A449" t="s">
        <v>9000</v>
      </c>
      <c r="B449" s="168" t="s">
        <v>1762</v>
      </c>
      <c r="C449" s="279" t="str">
        <f t="shared" si="182"/>
        <v>A.070.09.103</v>
      </c>
      <c r="D449" s="14" t="s">
        <v>2854</v>
      </c>
      <c r="E449" s="278" t="s">
        <v>1510</v>
      </c>
      <c r="F449" s="281" t="str">
        <f t="shared" si="183"/>
        <v>Natural gas general EU for feedstock (excl. combustion)</v>
      </c>
      <c r="G449" s="319">
        <f t="shared" si="189"/>
        <v>0.22038415143599999</v>
      </c>
      <c r="H449" s="319">
        <f t="shared" si="190"/>
        <v>2.27538324E-2</v>
      </c>
      <c r="I449" s="319">
        <f t="shared" si="167"/>
        <v>3.7911392955999997E-2</v>
      </c>
      <c r="J449" s="319">
        <f t="shared" si="168"/>
        <v>5.3440660800000003E-3</v>
      </c>
      <c r="K449" s="319">
        <v>0.15437486</v>
      </c>
      <c r="L449" s="319">
        <v>1.3600173E-2</v>
      </c>
      <c r="M449" s="319">
        <v>2.2283171000000001E-2</v>
      </c>
      <c r="N449" s="319">
        <v>1.9150082999999998E-2</v>
      </c>
      <c r="O449" s="319">
        <v>2.9465851999999999E-3</v>
      </c>
      <c r="P449" s="319">
        <v>3.5099706E-4</v>
      </c>
      <c r="Q449" s="319">
        <v>3.0616714000000002E-4</v>
      </c>
      <c r="R449" s="319">
        <v>2.0127750000000001E-3</v>
      </c>
      <c r="S449" s="319">
        <v>7.2215097999999995E-4</v>
      </c>
      <c r="T449" s="319">
        <v>0</v>
      </c>
      <c r="U449" s="319">
        <v>4.6219151000000003E-3</v>
      </c>
      <c r="V449" s="319">
        <v>1.5273955999999999E-5</v>
      </c>
      <c r="W449" s="319">
        <v>0</v>
      </c>
      <c r="X449" s="319">
        <v>0</v>
      </c>
      <c r="Y449" s="210"/>
      <c r="Z449" s="320">
        <f t="shared" si="184"/>
        <v>1.1607132330827068</v>
      </c>
      <c r="AA449" s="210"/>
      <c r="AB449" s="321">
        <f t="shared" si="185"/>
        <v>0.15437486</v>
      </c>
      <c r="AC449" s="321">
        <f t="shared" si="186"/>
        <v>6.0649951399999992E-2</v>
      </c>
      <c r="AD449" s="321">
        <f t="shared" si="169"/>
        <v>3.7896118999999999E-2</v>
      </c>
      <c r="AE449" s="321">
        <f t="shared" si="187"/>
        <v>3.7911392956000003E-2</v>
      </c>
      <c r="AF449" s="321">
        <f t="shared" si="188"/>
        <v>5.3440660800000003E-3</v>
      </c>
      <c r="AG449"/>
      <c r="AH449" s="121">
        <v>55.228022000000003</v>
      </c>
      <c r="AI449" s="121">
        <v>54.326796000000002</v>
      </c>
      <c r="AJ449" s="121">
        <v>0.62661538000000006</v>
      </c>
      <c r="AK449" s="121">
        <v>0</v>
      </c>
      <c r="AL449" s="121">
        <v>0</v>
      </c>
      <c r="AM449" s="121">
        <v>0.15349757999999999</v>
      </c>
      <c r="AN449" s="121">
        <v>0.12111354000000001</v>
      </c>
      <c r="AO449"/>
      <c r="AP449" s="282">
        <v>3.1634680999999998E-2</v>
      </c>
      <c r="AQ449" s="282">
        <v>2.7425907999999999E-2</v>
      </c>
      <c r="AR449" s="282">
        <v>1.1834575999999999E-3</v>
      </c>
      <c r="AS449" s="282">
        <v>3.0253153999999999E-3</v>
      </c>
      <c r="AT449" s="255">
        <f t="shared" si="200"/>
        <v>1.6442390574900005E-6</v>
      </c>
      <c r="AU449" s="256">
        <f t="shared" si="201"/>
        <v>4.3766923226927005E-9</v>
      </c>
      <c r="AV449" s="256">
        <f t="shared" si="202"/>
        <v>0.423713642818</v>
      </c>
      <c r="AW449" s="272">
        <v>1.1330951E-6</v>
      </c>
      <c r="AX449" s="272">
        <v>3.4208987E-9</v>
      </c>
      <c r="AY449" s="272">
        <v>9.3373565999999999E-14</v>
      </c>
      <c r="AZ449" s="272">
        <v>2.4624347000000002E-10</v>
      </c>
      <c r="BA449" s="272">
        <v>3.1988219999999998E-11</v>
      </c>
      <c r="BB449" s="272">
        <v>2.8475417E-9</v>
      </c>
      <c r="BC449" s="272">
        <v>5.0272930999999999E-7</v>
      </c>
      <c r="BD449" s="272">
        <v>4.1227405000000001E-10</v>
      </c>
      <c r="BE449" s="272">
        <v>5.2326348E-10</v>
      </c>
      <c r="BF449" s="272">
        <v>3.5909141000000002E-13</v>
      </c>
      <c r="BG449" s="272">
        <v>1.8419647E-15</v>
      </c>
      <c r="BH449" s="272">
        <v>7.6095193000000005E-13</v>
      </c>
      <c r="BI449" s="272">
        <v>4.3963884999999998E-14</v>
      </c>
      <c r="BJ449" s="272">
        <v>3.3227937E-14</v>
      </c>
      <c r="BK449" s="272">
        <v>3.8230950000000002E-9</v>
      </c>
      <c r="BL449" s="272">
        <v>1.4657791E-9</v>
      </c>
      <c r="BM449" s="272">
        <v>1.8963642000000001E-11</v>
      </c>
      <c r="BN449" s="272">
        <v>3.3982817999999999E-5</v>
      </c>
      <c r="BO449" s="273">
        <v>0.42367966000000001</v>
      </c>
      <c r="BP449" s="273">
        <v>0</v>
      </c>
      <c r="BQ449" s="273">
        <v>0</v>
      </c>
      <c r="BR449" s="273">
        <v>0</v>
      </c>
      <c r="BS449"/>
      <c r="BT449" s="121">
        <v>1.1576742999999999E-4</v>
      </c>
      <c r="BU449" s="274">
        <v>4.5185454000000004E-6</v>
      </c>
      <c r="BV449" s="274">
        <v>3.2363763999999998E-5</v>
      </c>
      <c r="BW449" s="274">
        <v>2.3698179E-7</v>
      </c>
      <c r="BX449" s="274">
        <v>5.0322272000000003E-6</v>
      </c>
      <c r="BY449" s="274">
        <v>1.7861689999999999E-6</v>
      </c>
      <c r="BZ449" s="274">
        <v>4.6065926E-10</v>
      </c>
      <c r="CA449" s="274">
        <v>2.7352956E-6</v>
      </c>
      <c r="CB449" s="274">
        <v>4.7101335000000001E-7</v>
      </c>
      <c r="CC449" s="274">
        <v>2.0259258E-7</v>
      </c>
      <c r="CD449" s="274">
        <v>2.4043165999999998E-7</v>
      </c>
      <c r="CE449" s="274">
        <v>1.3786113E-8</v>
      </c>
      <c r="CF449" s="274">
        <v>4.2440739000000002E-9</v>
      </c>
      <c r="CG449" s="274">
        <v>4.4985030000000001E-6</v>
      </c>
      <c r="CH449" s="274">
        <v>6.3495193999999998E-5</v>
      </c>
      <c r="CI449" s="274">
        <v>1.6822108000000001E-7</v>
      </c>
      <c r="CJ449" s="121">
        <v>0</v>
      </c>
      <c r="CK449"/>
      <c r="CL449" s="322">
        <v>7.0415744000000003E-9</v>
      </c>
      <c r="CM449" s="322">
        <v>1.1154634000000001</v>
      </c>
      <c r="CN449" s="322">
        <v>5.1854085000000001E-2</v>
      </c>
      <c r="CO449" s="322">
        <v>3.5389978000000002E-3</v>
      </c>
      <c r="CP449" s="322">
        <v>1.4283534999999999E-4</v>
      </c>
      <c r="CQ449" s="322">
        <v>6.2836891000000004E-9</v>
      </c>
      <c r="CR449" s="322">
        <v>8.0526798999999999E-9</v>
      </c>
      <c r="CS449" s="322">
        <v>1.7931418000000001E-4</v>
      </c>
      <c r="CT449" s="322">
        <v>7.8181087999999996E-2</v>
      </c>
      <c r="CU449" s="322">
        <v>7.2540751999999999</v>
      </c>
      <c r="CW449" s="135"/>
      <c r="CX449" s="18" t="s">
        <v>887</v>
      </c>
      <c r="CY449" s="13"/>
      <c r="CZ449" s="13"/>
      <c r="DB449" s="14"/>
      <c r="DC449"/>
      <c r="DD449"/>
      <c r="DG449"/>
      <c r="DH449"/>
      <c r="DI449"/>
      <c r="DJ449"/>
      <c r="DK449"/>
      <c r="DL449"/>
      <c r="DM449"/>
      <c r="DN449"/>
    </row>
    <row r="450" spans="1:118" ht="14.4" customHeight="1">
      <c r="A450" t="s">
        <v>9001</v>
      </c>
      <c r="B450" s="168" t="s">
        <v>1762</v>
      </c>
      <c r="C450" s="279" t="str">
        <f t="shared" si="182"/>
        <v>A.070.09.104</v>
      </c>
      <c r="D450" s="14" t="s">
        <v>2854</v>
      </c>
      <c r="E450" s="278" t="s">
        <v>1510</v>
      </c>
      <c r="F450" s="281" t="str">
        <f t="shared" si="183"/>
        <v>Natural gas general EU for heat (incl. combustion)</v>
      </c>
      <c r="G450" s="319">
        <f t="shared" si="189"/>
        <v>0.58613415143600001</v>
      </c>
      <c r="H450" s="319">
        <f t="shared" si="190"/>
        <v>2.27538324E-2</v>
      </c>
      <c r="I450" s="319">
        <f t="shared" si="167"/>
        <v>3.7911392955999997E-2</v>
      </c>
      <c r="J450" s="319">
        <f t="shared" si="168"/>
        <v>5.3440660800000003E-3</v>
      </c>
      <c r="K450" s="319">
        <v>0.52012486000000002</v>
      </c>
      <c r="L450" s="319">
        <v>1.3600173E-2</v>
      </c>
      <c r="M450" s="319">
        <v>2.2283171000000001E-2</v>
      </c>
      <c r="N450" s="319">
        <v>1.9150082999999998E-2</v>
      </c>
      <c r="O450" s="319">
        <v>2.9465851999999999E-3</v>
      </c>
      <c r="P450" s="319">
        <v>3.5099706E-4</v>
      </c>
      <c r="Q450" s="319">
        <v>3.0616714000000002E-4</v>
      </c>
      <c r="R450" s="319">
        <v>2.0127750000000001E-3</v>
      </c>
      <c r="S450" s="319">
        <v>7.2215097999999995E-4</v>
      </c>
      <c r="T450" s="319">
        <v>0</v>
      </c>
      <c r="U450" s="319">
        <v>4.6219151000000003E-3</v>
      </c>
      <c r="V450" s="319">
        <v>1.5273955999999999E-5</v>
      </c>
      <c r="W450" s="319">
        <v>0</v>
      </c>
      <c r="X450" s="319">
        <v>0</v>
      </c>
      <c r="Y450" s="210"/>
      <c r="Z450" s="320">
        <f t="shared" si="184"/>
        <v>3.9107132330827068</v>
      </c>
      <c r="AA450" s="210"/>
      <c r="AB450" s="321">
        <f t="shared" si="185"/>
        <v>0.52012486000000002</v>
      </c>
      <c r="AC450" s="321">
        <f t="shared" si="186"/>
        <v>6.0649951399999992E-2</v>
      </c>
      <c r="AD450" s="321">
        <f t="shared" si="169"/>
        <v>3.7896118999999999E-2</v>
      </c>
      <c r="AE450" s="321">
        <f t="shared" si="187"/>
        <v>3.7911392956000003E-2</v>
      </c>
      <c r="AF450" s="321">
        <f t="shared" si="188"/>
        <v>5.3440660800000003E-3</v>
      </c>
      <c r="AG450"/>
      <c r="AH450" s="121">
        <v>55.228022000000003</v>
      </c>
      <c r="AI450" s="121">
        <v>54.326796000000002</v>
      </c>
      <c r="AJ450" s="121">
        <v>0.62661538000000006</v>
      </c>
      <c r="AK450" s="121">
        <v>0</v>
      </c>
      <c r="AL450" s="121">
        <v>0</v>
      </c>
      <c r="AM450" s="121">
        <v>0.15349757999999999</v>
      </c>
      <c r="AN450" s="121">
        <v>0.12111354000000001</v>
      </c>
      <c r="AO450"/>
      <c r="AP450" s="282">
        <v>7.6284176999999995E-2</v>
      </c>
      <c r="AQ450" s="282">
        <v>6.9993267999999997E-2</v>
      </c>
      <c r="AR450" s="282">
        <v>3.2655944999999999E-3</v>
      </c>
      <c r="AS450" s="282">
        <v>3.0253153999999999E-3</v>
      </c>
      <c r="AT450" s="255">
        <f t="shared" si="200"/>
        <v>4.1962390574900004E-6</v>
      </c>
      <c r="AU450" s="256">
        <f t="shared" si="201"/>
        <v>1.2076902997696699E-8</v>
      </c>
      <c r="AV450" s="256">
        <f t="shared" si="202"/>
        <v>0.423713642818</v>
      </c>
      <c r="AW450" s="272">
        <v>3.6850951000000001E-6</v>
      </c>
      <c r="AX450" s="272">
        <v>1.1120899E-8</v>
      </c>
      <c r="AY450" s="272">
        <v>3.0374856999999999E-13</v>
      </c>
      <c r="AZ450" s="272">
        <v>2.4624347000000002E-10</v>
      </c>
      <c r="BA450" s="272">
        <v>3.1988219999999998E-11</v>
      </c>
      <c r="BB450" s="272">
        <v>2.8475417E-9</v>
      </c>
      <c r="BC450" s="272">
        <v>5.0272930999999999E-7</v>
      </c>
      <c r="BD450" s="272">
        <v>4.1227405000000001E-10</v>
      </c>
      <c r="BE450" s="272">
        <v>5.2326348E-10</v>
      </c>
      <c r="BF450" s="272">
        <v>3.5909141000000002E-13</v>
      </c>
      <c r="BG450" s="272">
        <v>1.8419647E-15</v>
      </c>
      <c r="BH450" s="272">
        <v>7.6095193000000005E-13</v>
      </c>
      <c r="BI450" s="272">
        <v>4.3963884999999998E-14</v>
      </c>
      <c r="BJ450" s="272">
        <v>3.3227937E-14</v>
      </c>
      <c r="BK450" s="272">
        <v>3.8230950000000002E-9</v>
      </c>
      <c r="BL450" s="272">
        <v>1.4657791E-9</v>
      </c>
      <c r="BM450" s="272">
        <v>1.8963642000000001E-11</v>
      </c>
      <c r="BN450" s="272">
        <v>3.3982817999999999E-5</v>
      </c>
      <c r="BO450" s="273">
        <v>0.42367966000000001</v>
      </c>
      <c r="BP450" s="273">
        <v>0</v>
      </c>
      <c r="BQ450" s="273">
        <v>0</v>
      </c>
      <c r="BR450" s="273">
        <v>0</v>
      </c>
      <c r="BS450"/>
      <c r="BT450" s="121">
        <v>1.9244473000000001E-4</v>
      </c>
      <c r="BU450" s="274">
        <v>4.5185454000000004E-6</v>
      </c>
      <c r="BV450" s="121">
        <v>1.0904106000000001E-4</v>
      </c>
      <c r="BW450" s="274">
        <v>2.3698179E-7</v>
      </c>
      <c r="BX450" s="274">
        <v>5.0322272000000003E-6</v>
      </c>
      <c r="BY450" s="274">
        <v>1.7861689999999999E-6</v>
      </c>
      <c r="BZ450" s="274">
        <v>4.6065926E-10</v>
      </c>
      <c r="CA450" s="274">
        <v>2.7352956E-6</v>
      </c>
      <c r="CB450" s="274">
        <v>4.7101335000000001E-7</v>
      </c>
      <c r="CC450" s="274">
        <v>2.0259258E-7</v>
      </c>
      <c r="CD450" s="274">
        <v>2.4043165999999998E-7</v>
      </c>
      <c r="CE450" s="274">
        <v>1.3786113E-8</v>
      </c>
      <c r="CF450" s="274">
        <v>4.2440739000000002E-9</v>
      </c>
      <c r="CG450" s="274">
        <v>4.4985030000000001E-6</v>
      </c>
      <c r="CH450" s="274">
        <v>6.3495193999999998E-5</v>
      </c>
      <c r="CI450" s="274">
        <v>1.6822108000000001E-7</v>
      </c>
      <c r="CJ450" s="121">
        <v>0</v>
      </c>
      <c r="CK450"/>
      <c r="CL450" s="322">
        <v>7.0415744000000003E-9</v>
      </c>
      <c r="CM450" s="322">
        <v>3.8654633999999999</v>
      </c>
      <c r="CN450" s="322">
        <v>5.1854085000000001E-2</v>
      </c>
      <c r="CO450" s="322">
        <v>3.5389978000000002E-3</v>
      </c>
      <c r="CP450" s="322">
        <v>1.4283534999999999E-4</v>
      </c>
      <c r="CQ450" s="322">
        <v>6.2836891000000004E-9</v>
      </c>
      <c r="CR450" s="322">
        <v>8.0526798999999999E-9</v>
      </c>
      <c r="CS450" s="322">
        <v>1.7931418000000001E-4</v>
      </c>
      <c r="CT450" s="322">
        <v>7.8181087999999996E-2</v>
      </c>
      <c r="CU450" s="322">
        <v>7.2540751999999999</v>
      </c>
      <c r="CW450" s="135"/>
      <c r="CX450" s="18" t="s">
        <v>887</v>
      </c>
      <c r="CY450" s="13"/>
      <c r="CZ450" s="13"/>
      <c r="DB450" s="14"/>
      <c r="DC450"/>
      <c r="DE450"/>
      <c r="DF450"/>
      <c r="DG450"/>
      <c r="DH450"/>
      <c r="DI450"/>
      <c r="DJ450"/>
      <c r="DK450"/>
      <c r="DL450"/>
      <c r="DM450"/>
      <c r="DN450"/>
    </row>
    <row r="451" spans="1:118" ht="14.4" customHeight="1">
      <c r="A451" t="s">
        <v>1802</v>
      </c>
      <c r="B451" s="168" t="s">
        <v>1762</v>
      </c>
      <c r="C451" s="279" t="str">
        <f t="shared" si="182"/>
        <v>A.070.09.105</v>
      </c>
      <c r="D451" s="14" t="s">
        <v>2854</v>
      </c>
      <c r="E451" s="278" t="s">
        <v>1510</v>
      </c>
      <c r="F451" s="281" t="str">
        <f t="shared" si="183"/>
        <v>Revap LNG (liquified natural gas) from US in EU for heat, excl. combustion</v>
      </c>
      <c r="G451" s="319">
        <f t="shared" si="189"/>
        <v>0.18679430041661998</v>
      </c>
      <c r="H451" s="319">
        <f t="shared" si="190"/>
        <v>1.274709875E-2</v>
      </c>
      <c r="I451" s="319">
        <f t="shared" si="167"/>
        <v>2.3582290975199999E-2</v>
      </c>
      <c r="J451" s="319">
        <f t="shared" si="168"/>
        <v>1.435373069142E-2</v>
      </c>
      <c r="K451" s="319">
        <v>0.13611118</v>
      </c>
      <c r="L451" s="319">
        <v>9.9625428999999995E-3</v>
      </c>
      <c r="M451" s="319">
        <v>1.2595131000000001E-2</v>
      </c>
      <c r="N451" s="319">
        <v>1.0739667E-2</v>
      </c>
      <c r="O451" s="319">
        <v>1.6651482E-3</v>
      </c>
      <c r="P451" s="319">
        <v>1.7646129E-4</v>
      </c>
      <c r="Q451" s="319">
        <v>1.6582226E-4</v>
      </c>
      <c r="R451" s="319">
        <v>1.0152041000000001E-3</v>
      </c>
      <c r="S451" s="319">
        <v>6.0298979000000005E-4</v>
      </c>
      <c r="T451" s="319">
        <v>4.9792248999999998E-3</v>
      </c>
      <c r="U451" s="319">
        <v>8.7713731999999999E-3</v>
      </c>
      <c r="V451" s="319">
        <v>9.4129751999999993E-6</v>
      </c>
      <c r="W451" s="319">
        <v>1.4280142E-7</v>
      </c>
      <c r="X451" s="319">
        <v>0</v>
      </c>
      <c r="Y451" s="210"/>
      <c r="Z451" s="320">
        <f t="shared" si="184"/>
        <v>1.0233923308270676</v>
      </c>
      <c r="AA451" s="210"/>
      <c r="AB451" s="321">
        <f t="shared" si="185"/>
        <v>0.13611118</v>
      </c>
      <c r="AC451" s="321">
        <f t="shared" si="186"/>
        <v>3.6319976749999996E-2</v>
      </c>
      <c r="AD451" s="321">
        <f t="shared" si="169"/>
        <v>2.8552245701420002E-2</v>
      </c>
      <c r="AE451" s="321">
        <f t="shared" si="187"/>
        <v>2.3582290975199999E-2</v>
      </c>
      <c r="AF451" s="321">
        <f t="shared" si="188"/>
        <v>9.3743629899999993E-3</v>
      </c>
      <c r="AG451"/>
      <c r="AH451" s="121">
        <v>32.504551999999997</v>
      </c>
      <c r="AI451" s="121">
        <v>30.560955</v>
      </c>
      <c r="AJ451" s="121">
        <v>1.1890658999999999</v>
      </c>
      <c r="AK451" s="121">
        <v>0</v>
      </c>
      <c r="AL451" s="121">
        <v>8.8550443000000006E-2</v>
      </c>
      <c r="AM451" s="121">
        <v>0.40704378000000002</v>
      </c>
      <c r="AN451" s="121">
        <v>0.25893664999999999</v>
      </c>
      <c r="AO451"/>
      <c r="AP451" s="282">
        <v>2.4386275999999998E-2</v>
      </c>
      <c r="AQ451" s="282">
        <v>2.1799628000000001E-2</v>
      </c>
      <c r="AR451" s="282">
        <v>9.5667900999999995E-4</v>
      </c>
      <c r="AS451" s="282">
        <v>1.6299686000000001E-3</v>
      </c>
      <c r="AT451" s="255">
        <f t="shared" si="200"/>
        <v>1.3069321296251998E-6</v>
      </c>
      <c r="AU451" s="256">
        <f t="shared" si="201"/>
        <v>3.5380140839983763E-9</v>
      </c>
      <c r="AV451" s="256">
        <f t="shared" si="202"/>
        <v>0.22828692716100002</v>
      </c>
      <c r="AW451" s="272">
        <v>9.7771678000000007E-7</v>
      </c>
      <c r="AX451" s="272">
        <v>2.9510472E-9</v>
      </c>
      <c r="AY451" s="272">
        <v>8.0581640000000004E-14</v>
      </c>
      <c r="AZ451" s="272">
        <v>1.2354415999999999E-10</v>
      </c>
      <c r="BA451" s="272">
        <v>1.6005161E-11</v>
      </c>
      <c r="BB451" s="272">
        <v>1.5969457E-9</v>
      </c>
      <c r="BC451" s="272">
        <v>3.2472973E-7</v>
      </c>
      <c r="BD451" s="272">
        <v>2.3093777999999999E-10</v>
      </c>
      <c r="BE451" s="272">
        <v>3.4294166000000001E-10</v>
      </c>
      <c r="BF451" s="272">
        <v>1.8235418999999999E-13</v>
      </c>
      <c r="BG451" s="272">
        <v>1.0114461E-15</v>
      </c>
      <c r="BH451" s="272">
        <v>3.8546826000000001E-13</v>
      </c>
      <c r="BI451" s="272">
        <v>8.2407409999999999E-14</v>
      </c>
      <c r="BJ451" s="272">
        <v>2.7829826999999999E-14</v>
      </c>
      <c r="BK451" s="272">
        <v>1.9132752E-9</v>
      </c>
      <c r="BL451" s="272">
        <v>8.3308073999999997E-10</v>
      </c>
      <c r="BM451" s="272">
        <v>1.2310954E-11</v>
      </c>
      <c r="BN451" s="272">
        <v>2.2737161E-5</v>
      </c>
      <c r="BO451" s="273">
        <v>0.22826419000000001</v>
      </c>
      <c r="BP451" s="272">
        <v>2.7686642E-12</v>
      </c>
      <c r="BQ451" s="272">
        <v>1.6836471999999998E-14</v>
      </c>
      <c r="BR451" s="272">
        <v>7.5327621999999996E-19</v>
      </c>
      <c r="BS451"/>
      <c r="BT451" s="274">
        <v>7.7295962999999999E-5</v>
      </c>
      <c r="BU451" s="274">
        <v>2.8760622E-6</v>
      </c>
      <c r="BV451" s="274">
        <v>2.8534893000000001E-5</v>
      </c>
      <c r="BW451" s="274">
        <v>1.1952426E-7</v>
      </c>
      <c r="BX451" s="274">
        <v>3.1110139999999999E-6</v>
      </c>
      <c r="BY451" s="274">
        <v>1.0036217E-6</v>
      </c>
      <c r="BZ451" s="274">
        <v>2.8496796000000001E-10</v>
      </c>
      <c r="CA451" s="274">
        <v>1.5358519999999999E-6</v>
      </c>
      <c r="CB451" s="274">
        <v>2.3679863000000001E-7</v>
      </c>
      <c r="CC451" s="274">
        <v>1.0972554999999999E-7</v>
      </c>
      <c r="CD451" s="274">
        <v>1.2029694E-7</v>
      </c>
      <c r="CE451" s="274">
        <v>8.7375208999999997E-9</v>
      </c>
      <c r="CF451" s="274">
        <v>2.1235528999999999E-9</v>
      </c>
      <c r="CG451" s="274">
        <v>2.5189499999999998E-6</v>
      </c>
      <c r="CH451" s="274">
        <v>3.6920093E-5</v>
      </c>
      <c r="CI451" s="274">
        <v>1.9758697999999999E-7</v>
      </c>
      <c r="CJ451" s="274">
        <v>3.9746192000000001E-10</v>
      </c>
      <c r="CK451" s="4"/>
      <c r="CL451" s="323">
        <v>3.5232659999999999E-9</v>
      </c>
      <c r="CM451" s="323">
        <v>1.0007436999999999</v>
      </c>
      <c r="CN451" s="323">
        <v>3.0549922E-2</v>
      </c>
      <c r="CO451" s="323">
        <v>2.2166705000000002E-3</v>
      </c>
      <c r="CP451" s="323">
        <v>8.5401954999999997E-5</v>
      </c>
      <c r="CQ451" s="323">
        <v>3.1539292999999999E-9</v>
      </c>
      <c r="CR451" s="323">
        <v>4.7938133999999999E-9</v>
      </c>
      <c r="CS451" s="323">
        <v>1.1500215E-4</v>
      </c>
      <c r="CT451" s="323">
        <v>6.9269460000000005E-2</v>
      </c>
      <c r="CU451" s="323">
        <v>3.8661622000000002</v>
      </c>
      <c r="CW451" s="135"/>
      <c r="CX451" s="18" t="s">
        <v>1171</v>
      </c>
      <c r="CY451" s="13"/>
      <c r="CZ451" s="13"/>
      <c r="DB451" s="14"/>
      <c r="DE451"/>
      <c r="DF451"/>
      <c r="DG451"/>
      <c r="DH451"/>
      <c r="DI451"/>
      <c r="DJ451"/>
      <c r="DK451"/>
      <c r="DL451"/>
      <c r="DM451"/>
      <c r="DN451"/>
    </row>
    <row r="452" spans="1:118" ht="14.4" customHeight="1">
      <c r="A452" t="s">
        <v>1803</v>
      </c>
      <c r="B452" s="168" t="s">
        <v>1762</v>
      </c>
      <c r="C452" s="279" t="str">
        <f t="shared" si="182"/>
        <v>A.070.09.201</v>
      </c>
      <c r="D452" s="14" t="s">
        <v>2854</v>
      </c>
      <c r="E452" s="278" t="s">
        <v>1721</v>
      </c>
      <c r="F452" s="281" t="str">
        <f t="shared" si="183"/>
        <v>Nat Gas 40 MJ/Nm3 from LNG for heat, incl. combustion</v>
      </c>
      <c r="G452" s="319">
        <f t="shared" si="189"/>
        <v>0.40929207245312998</v>
      </c>
      <c r="H452" s="319">
        <f t="shared" si="190"/>
        <v>9.4422953699999992E-3</v>
      </c>
      <c r="I452" s="319">
        <f t="shared" si="167"/>
        <v>1.74683639043E-2</v>
      </c>
      <c r="J452" s="319">
        <f t="shared" si="168"/>
        <v>1.063239317883E-2</v>
      </c>
      <c r="K452" s="319">
        <v>0.37174901999999999</v>
      </c>
      <c r="L452" s="319">
        <v>7.3796614000000002E-3</v>
      </c>
      <c r="M452" s="319">
        <v>9.3297268999999999E-3</v>
      </c>
      <c r="N452" s="319">
        <v>7.9553088999999994E-3</v>
      </c>
      <c r="O452" s="319">
        <v>1.2334430999999999E-3</v>
      </c>
      <c r="P452" s="319">
        <v>1.3071207E-4</v>
      </c>
      <c r="Q452" s="319">
        <v>1.228313E-4</v>
      </c>
      <c r="R452" s="319">
        <v>7.5200302999999999E-4</v>
      </c>
      <c r="S452" s="319">
        <v>4.466591E-4</v>
      </c>
      <c r="T452" s="319">
        <v>3.6883148000000001E-3</v>
      </c>
      <c r="U452" s="319">
        <v>6.4973135E-3</v>
      </c>
      <c r="V452" s="319">
        <v>6.9725743000000003E-6</v>
      </c>
      <c r="W452" s="319">
        <v>1.0577883E-7</v>
      </c>
      <c r="X452" s="319">
        <v>0</v>
      </c>
      <c r="Y452" s="210"/>
      <c r="Z452" s="320">
        <f t="shared" si="184"/>
        <v>2.7951054135338342</v>
      </c>
      <c r="AA452" s="210"/>
      <c r="AB452" s="321">
        <f t="shared" si="185"/>
        <v>0.37174901999999999</v>
      </c>
      <c r="AC452" s="321">
        <f t="shared" si="186"/>
        <v>2.6903686699999999E-2</v>
      </c>
      <c r="AD452" s="321">
        <f t="shared" si="169"/>
        <v>2.1149811908829998E-2</v>
      </c>
      <c r="AE452" s="321">
        <f t="shared" si="187"/>
        <v>1.74683639043E-2</v>
      </c>
      <c r="AF452" s="321">
        <f t="shared" si="188"/>
        <v>6.9439725999999998E-3</v>
      </c>
      <c r="AG452"/>
      <c r="AH452" s="121">
        <v>24.077445999999998</v>
      </c>
      <c r="AI452" s="121">
        <v>22.637744999999999</v>
      </c>
      <c r="AJ452" s="121">
        <v>0.88078959000000001</v>
      </c>
      <c r="AK452" s="121">
        <v>0</v>
      </c>
      <c r="AL452" s="121">
        <v>6.5592920999999998E-2</v>
      </c>
      <c r="AM452" s="121">
        <v>0.30151391</v>
      </c>
      <c r="AN452" s="121">
        <v>0.19180493000000001</v>
      </c>
      <c r="AO452"/>
      <c r="AP452" s="282">
        <v>5.1137609000000001E-2</v>
      </c>
      <c r="AQ452" s="282">
        <v>4.7679249999999999E-2</v>
      </c>
      <c r="AR452" s="282">
        <v>2.2509747E-3</v>
      </c>
      <c r="AS452" s="282">
        <v>1.2073842E-3</v>
      </c>
      <c r="AT452" s="255">
        <f t="shared" si="200"/>
        <v>2.8584682212703997E-6</v>
      </c>
      <c r="AU452" s="256">
        <f t="shared" si="201"/>
        <v>8.3246107161102938E-9</v>
      </c>
      <c r="AV452" s="256">
        <f t="shared" si="202"/>
        <v>0.16910142234100001</v>
      </c>
      <c r="AW452" s="272">
        <v>2.6146049999999998E-6</v>
      </c>
      <c r="AX452" s="272">
        <v>7.8896646000000005E-9</v>
      </c>
      <c r="AY452" s="272">
        <v>2.1552344000000001E-13</v>
      </c>
      <c r="AZ452" s="272">
        <v>9.1514193E-11</v>
      </c>
      <c r="BA452" s="272">
        <v>1.1855674999999999E-11</v>
      </c>
      <c r="BB452" s="272">
        <v>1.1829227999999999E-9</v>
      </c>
      <c r="BC452" s="272">
        <v>2.4054054000000001E-7</v>
      </c>
      <c r="BD452" s="272">
        <v>1.7106502E-10</v>
      </c>
      <c r="BE452" s="272">
        <v>2.5403086000000001E-10</v>
      </c>
      <c r="BF452" s="272">
        <v>1.3507717999999999E-13</v>
      </c>
      <c r="BG452" s="272">
        <v>7.4921931E-16</v>
      </c>
      <c r="BH452" s="272">
        <v>2.8553203999999998E-13</v>
      </c>
      <c r="BI452" s="272">
        <v>6.1042525999999997E-14</v>
      </c>
      <c r="BJ452" s="272">
        <v>2.0614685999999999E-14</v>
      </c>
      <c r="BK452" s="272">
        <v>1.4172409E-9</v>
      </c>
      <c r="BL452" s="272">
        <v>6.1709683999999995E-10</v>
      </c>
      <c r="BM452" s="272">
        <v>9.1192250000000001E-12</v>
      </c>
      <c r="BN452" s="272">
        <v>1.6842340999999998E-5</v>
      </c>
      <c r="BO452" s="273">
        <v>0.16908458000000001</v>
      </c>
      <c r="BP452" s="272">
        <v>2.0508624000000002E-12</v>
      </c>
      <c r="BQ452" s="272">
        <v>1.2471461E-14</v>
      </c>
      <c r="BR452" s="272">
        <v>5.5798238000000001E-19</v>
      </c>
      <c r="BS452"/>
      <c r="BT452" s="121">
        <v>1.1405426999999999E-4</v>
      </c>
      <c r="BU452" s="274">
        <v>2.1304165000000001E-6</v>
      </c>
      <c r="BV452" s="274">
        <v>7.7934956000000005E-5</v>
      </c>
      <c r="BW452" s="274">
        <v>8.8536485000000005E-8</v>
      </c>
      <c r="BX452" s="274">
        <v>2.3044548000000001E-6</v>
      </c>
      <c r="BY452" s="274">
        <v>7.4342347999999999E-7</v>
      </c>
      <c r="BZ452" s="274">
        <v>2.1108738E-10</v>
      </c>
      <c r="CA452" s="274">
        <v>1.1376681E-6</v>
      </c>
      <c r="CB452" s="274">
        <v>1.7540638999999999E-7</v>
      </c>
      <c r="CC452" s="274">
        <v>8.1278188000000002E-8</v>
      </c>
      <c r="CD452" s="274">
        <v>8.9108846999999995E-8</v>
      </c>
      <c r="CE452" s="274">
        <v>6.4722376999999997E-9</v>
      </c>
      <c r="CF452" s="274">
        <v>1.5730021999999999E-9</v>
      </c>
      <c r="CG452" s="274">
        <v>1.8658889E-6</v>
      </c>
      <c r="CH452" s="274">
        <v>2.7348217E-5</v>
      </c>
      <c r="CI452" s="274">
        <v>1.4636073E-7</v>
      </c>
      <c r="CJ452" s="274">
        <v>2.9441624E-10</v>
      </c>
      <c r="CK452" s="4"/>
      <c r="CL452" s="323">
        <v>2.6098267000000001E-9</v>
      </c>
      <c r="CM452" s="323">
        <v>2.7783286</v>
      </c>
      <c r="CN452" s="323">
        <v>2.2629572000000001E-2</v>
      </c>
      <c r="CO452" s="323">
        <v>1.6419782E-3</v>
      </c>
      <c r="CP452" s="323">
        <v>6.3260706999999995E-5</v>
      </c>
      <c r="CQ452" s="323">
        <v>2.3362439000000002E-9</v>
      </c>
      <c r="CR452" s="323">
        <v>3.5509728999999999E-9</v>
      </c>
      <c r="CS452" s="323">
        <v>8.5186777000000006E-5</v>
      </c>
      <c r="CT452" s="323">
        <v>5.1310711000000002E-2</v>
      </c>
      <c r="CU452" s="323">
        <v>2.8638238</v>
      </c>
      <c r="CW452" s="135"/>
      <c r="CX452" s="20" t="s">
        <v>4086</v>
      </c>
      <c r="DB452" s="14"/>
      <c r="DE452"/>
      <c r="DF452"/>
      <c r="DG452"/>
      <c r="DH452"/>
      <c r="DI452"/>
      <c r="DJ452"/>
      <c r="DK452"/>
      <c r="DL452"/>
      <c r="DM452"/>
      <c r="DN452"/>
    </row>
    <row r="453" spans="1:118" ht="14.4" customHeight="1">
      <c r="A453" t="s">
        <v>1804</v>
      </c>
      <c r="B453" s="168" t="s">
        <v>1762</v>
      </c>
      <c r="C453" s="279" t="str">
        <f t="shared" si="182"/>
        <v>A.070.09.202</v>
      </c>
      <c r="D453" s="14" t="s">
        <v>2854</v>
      </c>
      <c r="E453" s="278" t="s">
        <v>1721</v>
      </c>
      <c r="F453" s="281" t="str">
        <f t="shared" si="183"/>
        <v>Nat Gas 40 MJ/Nm3 from Norway, Algeria, UK, for heat, incl. combustion</v>
      </c>
      <c r="G453" s="319">
        <f t="shared" si="189"/>
        <v>0.43417344190099999</v>
      </c>
      <c r="H453" s="319">
        <f t="shared" si="190"/>
        <v>1.6854691009999999E-2</v>
      </c>
      <c r="I453" s="319">
        <f t="shared" si="167"/>
        <v>2.8082513441E-2</v>
      </c>
      <c r="J453" s="319">
        <f t="shared" si="168"/>
        <v>3.9585674500000004E-3</v>
      </c>
      <c r="K453" s="319">
        <v>0.38527767000000002</v>
      </c>
      <c r="L453" s="319">
        <v>1.0074202000000001E-2</v>
      </c>
      <c r="M453" s="319">
        <v>1.6506053E-2</v>
      </c>
      <c r="N453" s="319">
        <v>1.4185247E-2</v>
      </c>
      <c r="O453" s="319">
        <v>2.1826557000000002E-3</v>
      </c>
      <c r="P453" s="319">
        <v>2.5999782999999997E-4</v>
      </c>
      <c r="Q453" s="319">
        <v>2.2679048E-4</v>
      </c>
      <c r="R453" s="319">
        <v>1.4909444E-3</v>
      </c>
      <c r="S453" s="319">
        <v>5.3492665000000003E-4</v>
      </c>
      <c r="T453" s="319">
        <v>0</v>
      </c>
      <c r="U453" s="319">
        <v>3.4236408000000002E-3</v>
      </c>
      <c r="V453" s="319">
        <v>1.1314040999999999E-5</v>
      </c>
      <c r="W453" s="319">
        <v>0</v>
      </c>
      <c r="X453" s="319">
        <v>0</v>
      </c>
      <c r="Y453" s="210"/>
      <c r="Z453" s="320">
        <f t="shared" si="184"/>
        <v>2.8968245864661655</v>
      </c>
      <c r="AA453" s="210"/>
      <c r="AB453" s="321">
        <f t="shared" si="185"/>
        <v>0.38527767000000002</v>
      </c>
      <c r="AC453" s="321">
        <f t="shared" si="186"/>
        <v>4.4925890410000002E-2</v>
      </c>
      <c r="AD453" s="321">
        <f t="shared" si="169"/>
        <v>2.80711994E-2</v>
      </c>
      <c r="AE453" s="321">
        <f t="shared" si="187"/>
        <v>2.8082513441E-2</v>
      </c>
      <c r="AF453" s="321">
        <f t="shared" si="188"/>
        <v>3.9585674500000004E-3</v>
      </c>
      <c r="AG453"/>
      <c r="AH453" s="121">
        <v>40.909646000000002</v>
      </c>
      <c r="AI453" s="121">
        <v>40.242071000000003</v>
      </c>
      <c r="AJ453" s="121">
        <v>0.46415953999999998</v>
      </c>
      <c r="AK453" s="121">
        <v>0</v>
      </c>
      <c r="AL453" s="121">
        <v>0</v>
      </c>
      <c r="AM453" s="121">
        <v>0.11370191</v>
      </c>
      <c r="AN453" s="121">
        <v>8.9713730000000005E-2</v>
      </c>
      <c r="AO453"/>
      <c r="AP453" s="282">
        <v>5.6506797999999997E-2</v>
      </c>
      <c r="AQ453" s="282">
        <v>5.1846864999999999E-2</v>
      </c>
      <c r="AR453" s="282">
        <v>2.4189589E-3</v>
      </c>
      <c r="AS453" s="282">
        <v>2.2409743999999999E-3</v>
      </c>
      <c r="AT453" s="255">
        <f t="shared" si="200"/>
        <v>3.1083252522480003E-6</v>
      </c>
      <c r="AU453" s="256">
        <f t="shared" si="201"/>
        <v>8.9458538062043005E-9</v>
      </c>
      <c r="AV453" s="256">
        <f t="shared" si="202"/>
        <v>0.31386195245799997</v>
      </c>
      <c r="AW453" s="272">
        <v>2.7297000999999998E-6</v>
      </c>
      <c r="AX453" s="272">
        <v>8.2377027000000002E-9</v>
      </c>
      <c r="AY453" s="272">
        <v>2.2499893999999999E-13</v>
      </c>
      <c r="AZ453" s="272">
        <v>1.8240257000000001E-10</v>
      </c>
      <c r="BA453" s="272">
        <v>2.3694977999999999E-11</v>
      </c>
      <c r="BB453" s="272">
        <v>2.1092901999999999E-9</v>
      </c>
      <c r="BC453" s="272">
        <v>3.7239207999999999E-7</v>
      </c>
      <c r="BD453" s="272">
        <v>3.0538819000000002E-10</v>
      </c>
      <c r="BE453" s="272">
        <v>3.8760257000000001E-10</v>
      </c>
      <c r="BF453" s="272">
        <v>2.6599362999999998E-13</v>
      </c>
      <c r="BG453" s="272">
        <v>1.3644182999999999E-15</v>
      </c>
      <c r="BH453" s="272">
        <v>5.6366808999999999E-13</v>
      </c>
      <c r="BI453" s="272">
        <v>3.2565839999999998E-14</v>
      </c>
      <c r="BJ453" s="272">
        <v>2.4613286E-14</v>
      </c>
      <c r="BK453" s="272">
        <v>2.8319222000000002E-9</v>
      </c>
      <c r="BL453" s="272">
        <v>1.0857623000000001E-9</v>
      </c>
      <c r="BM453" s="272">
        <v>1.4047142000000001E-11</v>
      </c>
      <c r="BN453" s="272">
        <v>2.5172457999999998E-5</v>
      </c>
      <c r="BO453" s="273">
        <v>0.31383677999999998</v>
      </c>
      <c r="BP453" s="273">
        <v>0</v>
      </c>
      <c r="BQ453" s="273">
        <v>0</v>
      </c>
      <c r="BR453" s="273">
        <v>0</v>
      </c>
      <c r="BS453"/>
      <c r="BT453" s="121">
        <v>1.4255164999999999E-4</v>
      </c>
      <c r="BU453" s="274">
        <v>3.3470707000000001E-6</v>
      </c>
      <c r="BV453" s="274">
        <v>8.0771156000000003E-5</v>
      </c>
      <c r="BW453" s="274">
        <v>1.7554206999999999E-7</v>
      </c>
      <c r="BX453" s="274">
        <v>3.7275757E-6</v>
      </c>
      <c r="BY453" s="274">
        <v>1.3230880999999999E-6</v>
      </c>
      <c r="BZ453" s="274">
        <v>3.4122908000000001E-10</v>
      </c>
      <c r="CA453" s="274">
        <v>2.0261449000000002E-6</v>
      </c>
      <c r="CB453" s="274">
        <v>3.4889877999999998E-7</v>
      </c>
      <c r="CC453" s="274">
        <v>1.5006858E-7</v>
      </c>
      <c r="CD453" s="274">
        <v>1.7809753E-7</v>
      </c>
      <c r="CE453" s="274">
        <v>1.0211935E-8</v>
      </c>
      <c r="CF453" s="274">
        <v>3.1437584999999998E-9</v>
      </c>
      <c r="CG453" s="274">
        <v>3.3322244E-6</v>
      </c>
      <c r="CH453" s="274">
        <v>4.7033477E-5</v>
      </c>
      <c r="CI453" s="274">
        <v>1.2460820999999999E-7</v>
      </c>
      <c r="CJ453" s="121">
        <v>0</v>
      </c>
      <c r="CK453"/>
      <c r="CL453" s="322">
        <v>5.2159809999999999E-9</v>
      </c>
      <c r="CM453" s="322">
        <v>2.8633061999999998</v>
      </c>
      <c r="CN453" s="322">
        <v>3.8410433000000001E-2</v>
      </c>
      <c r="CO453" s="322">
        <v>2.6214798000000002E-3</v>
      </c>
      <c r="CP453" s="322">
        <v>1.0580396E-4</v>
      </c>
      <c r="CQ453" s="322">
        <v>4.6545845000000001E-9</v>
      </c>
      <c r="CR453" s="322">
        <v>5.9649481E-9</v>
      </c>
      <c r="CS453" s="322">
        <v>1.3282532000000001E-4</v>
      </c>
      <c r="CT453" s="322">
        <v>5.7911917E-2</v>
      </c>
      <c r="CU453" s="322">
        <v>5.3733890000000004</v>
      </c>
      <c r="CW453" s="135"/>
      <c r="CX453" s="20" t="s">
        <v>4087</v>
      </c>
      <c r="DD453"/>
      <c r="DE453"/>
      <c r="DF453"/>
      <c r="DG453"/>
      <c r="DH453"/>
      <c r="DI453"/>
      <c r="DJ453"/>
      <c r="DK453"/>
      <c r="DL453"/>
      <c r="DM453"/>
      <c r="DN453"/>
    </row>
    <row r="454" spans="1:118" ht="14.4" customHeight="1">
      <c r="A454" t="s">
        <v>9002</v>
      </c>
      <c r="B454" s="168" t="s">
        <v>1762</v>
      </c>
      <c r="C454" s="279" t="str">
        <f t="shared" si="182"/>
        <v>A.070.09.203</v>
      </c>
      <c r="D454" s="14" t="s">
        <v>2854</v>
      </c>
      <c r="E454" s="278" t="s">
        <v>1721</v>
      </c>
      <c r="F454" s="281" t="str">
        <f t="shared" si="183"/>
        <v>Nat Gas 35 MJ/Nm3 from Netherlands, for heat, incl. combustion</v>
      </c>
      <c r="G454" s="319">
        <f t="shared" si="189"/>
        <v>0.42500293078307999</v>
      </c>
      <c r="H454" s="319">
        <f t="shared" si="190"/>
        <v>1.6451416260000001E-2</v>
      </c>
      <c r="I454" s="319">
        <f t="shared" si="167"/>
        <v>2.7525402389999998E-2</v>
      </c>
      <c r="J454" s="319">
        <f t="shared" si="168"/>
        <v>4.6029921330800003E-3</v>
      </c>
      <c r="K454" s="319">
        <v>0.37642312</v>
      </c>
      <c r="L454" s="319">
        <v>9.9529041999999995E-3</v>
      </c>
      <c r="M454" s="319">
        <v>1.6117979000000001E-2</v>
      </c>
      <c r="N454" s="319">
        <v>1.3848063000000001E-2</v>
      </c>
      <c r="O454" s="319">
        <v>2.1312993999999998E-3</v>
      </c>
      <c r="P454" s="319">
        <v>2.5158869999999999E-4</v>
      </c>
      <c r="Q454" s="319">
        <v>2.2046516E-4</v>
      </c>
      <c r="R454" s="319">
        <v>1.4433883E-3</v>
      </c>
      <c r="S454" s="319">
        <v>5.4344002999999995E-4</v>
      </c>
      <c r="T454" s="319">
        <v>5.0619976999999997E-5</v>
      </c>
      <c r="U454" s="319">
        <v>4.0089167000000002E-3</v>
      </c>
      <c r="V454" s="319">
        <v>1.113089E-5</v>
      </c>
      <c r="W454" s="319">
        <v>1.5426080000000001E-8</v>
      </c>
      <c r="X454" s="319">
        <v>0</v>
      </c>
      <c r="Y454" s="210"/>
      <c r="Z454" s="320">
        <f t="shared" si="184"/>
        <v>2.8302490225563908</v>
      </c>
      <c r="AA454" s="210"/>
      <c r="AB454" s="321">
        <f t="shared" si="185"/>
        <v>0.37642312</v>
      </c>
      <c r="AC454" s="321">
        <f t="shared" si="186"/>
        <v>4.3965687760000004E-2</v>
      </c>
      <c r="AD454" s="321">
        <f t="shared" si="169"/>
        <v>2.756490690308E-2</v>
      </c>
      <c r="AE454" s="321">
        <f t="shared" si="187"/>
        <v>2.7525402390000002E-2</v>
      </c>
      <c r="AF454" s="321">
        <f t="shared" si="188"/>
        <v>4.5523567300000001E-3</v>
      </c>
      <c r="AG454"/>
      <c r="AH454" s="121">
        <v>40.054758</v>
      </c>
      <c r="AI454" s="121">
        <v>39.247846000000003</v>
      </c>
      <c r="AJ454" s="121">
        <v>0.54349619999999998</v>
      </c>
      <c r="AK454" s="121">
        <v>0</v>
      </c>
      <c r="AL454" s="121">
        <v>9.5656343000000005E-3</v>
      </c>
      <c r="AM454" s="121">
        <v>0.14566736999999999</v>
      </c>
      <c r="AN454" s="121">
        <v>0.10818323000000001</v>
      </c>
      <c r="AO454"/>
      <c r="AP454" s="282"/>
      <c r="AQ454" s="282"/>
      <c r="AR454" s="282"/>
      <c r="AS454" s="282"/>
      <c r="AT454" s="255"/>
      <c r="AU454" s="256"/>
      <c r="AV454" s="256"/>
      <c r="AW454" s="272"/>
      <c r="AX454" s="272"/>
      <c r="AY454" s="272"/>
      <c r="AZ454" s="272"/>
      <c r="BA454" s="272"/>
      <c r="BB454" s="272"/>
      <c r="BC454" s="272"/>
      <c r="BD454" s="272"/>
      <c r="BE454" s="272"/>
      <c r="BF454" s="272"/>
      <c r="BG454" s="272"/>
      <c r="BH454" s="272"/>
      <c r="BI454" s="272"/>
      <c r="BJ454" s="272"/>
      <c r="BK454" s="272"/>
      <c r="BL454" s="272"/>
      <c r="BM454" s="272"/>
      <c r="BN454" s="272"/>
      <c r="BO454" s="273"/>
      <c r="BP454" s="272"/>
      <c r="BQ454" s="272"/>
      <c r="BR454" s="272"/>
      <c r="BS454"/>
      <c r="BT454" s="121"/>
      <c r="BU454" s="274"/>
      <c r="BV454" s="121"/>
      <c r="BW454" s="274"/>
      <c r="BX454" s="274"/>
      <c r="BY454" s="274"/>
      <c r="BZ454" s="274"/>
      <c r="CA454" s="274"/>
      <c r="CB454" s="274"/>
      <c r="CC454" s="274"/>
      <c r="CD454" s="274"/>
      <c r="CE454" s="274"/>
      <c r="CF454" s="274"/>
      <c r="CG454" s="274"/>
      <c r="CH454" s="274"/>
      <c r="CI454" s="274"/>
      <c r="CJ454" s="274"/>
      <c r="CK454" s="4"/>
      <c r="CL454" s="323"/>
      <c r="CM454" s="323"/>
      <c r="CN454" s="323"/>
      <c r="CO454" s="323"/>
      <c r="CP454" s="323"/>
      <c r="CQ454" s="323"/>
      <c r="CR454" s="323"/>
      <c r="CS454" s="323"/>
      <c r="CT454" s="323"/>
      <c r="CU454" s="323"/>
      <c r="CW454" s="135"/>
      <c r="CX454" s="20" t="s">
        <v>4088</v>
      </c>
      <c r="DC454"/>
      <c r="DD454"/>
      <c r="DE454"/>
      <c r="DF454"/>
      <c r="DG454"/>
      <c r="DH454"/>
      <c r="DI454"/>
      <c r="DJ454"/>
      <c r="DK454"/>
      <c r="DL454"/>
      <c r="DM454"/>
      <c r="DN454"/>
    </row>
    <row r="455" spans="1:118" ht="14.4" customHeight="1">
      <c r="B455" s="278" t="s">
        <v>1762</v>
      </c>
      <c r="C455" s="277" t="s">
        <v>3577</v>
      </c>
      <c r="D455" s="277" t="s">
        <v>2855</v>
      </c>
      <c r="E455" s="278"/>
      <c r="F455"/>
      <c r="G455" s="210"/>
      <c r="H455" s="210"/>
      <c r="I455" s="210"/>
      <c r="J455" s="210"/>
      <c r="K455" s="210"/>
      <c r="L455" s="210"/>
      <c r="M455" s="210"/>
      <c r="N455" s="210"/>
      <c r="O455" s="210"/>
      <c r="P455" s="210"/>
      <c r="Q455" s="210"/>
      <c r="R455" s="210"/>
      <c r="S455" s="210"/>
      <c r="T455" s="210"/>
      <c r="U455" s="210"/>
      <c r="V455" s="210"/>
      <c r="W455" s="210"/>
      <c r="X455" s="210"/>
      <c r="Y455" s="210"/>
      <c r="Z455" s="210"/>
      <c r="AA455" s="210"/>
      <c r="AB455" s="210"/>
      <c r="AC455" s="210"/>
      <c r="AD455" s="210"/>
      <c r="AE455" s="210"/>
      <c r="AF455" s="210"/>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s="183"/>
      <c r="CW455" s="164"/>
      <c r="DC455"/>
      <c r="DD455"/>
      <c r="DE455"/>
      <c r="DF455"/>
      <c r="DG455"/>
      <c r="DH455"/>
      <c r="DI455"/>
      <c r="DJ455"/>
      <c r="DK455"/>
      <c r="DL455"/>
      <c r="DM455"/>
      <c r="DN455"/>
    </row>
    <row r="456" spans="1:118" ht="14.4" customHeight="1">
      <c r="A456" t="s">
        <v>1805</v>
      </c>
      <c r="B456" s="168" t="s">
        <v>1762</v>
      </c>
      <c r="C456" s="279" t="str">
        <f t="shared" si="182"/>
        <v>A.070.10.101</v>
      </c>
      <c r="D456" s="14" t="s">
        <v>2855</v>
      </c>
      <c r="E456" s="278" t="s">
        <v>1510</v>
      </c>
      <c r="F456" s="281" t="str">
        <f t="shared" si="183"/>
        <v>Crude oil EU General (for feedstock)</v>
      </c>
      <c r="G456" s="319">
        <f t="shared" si="189"/>
        <v>3.8785112987423001E-2</v>
      </c>
      <c r="H456" s="319">
        <f t="shared" si="190"/>
        <v>4.1406729350430002E-3</v>
      </c>
      <c r="I456" s="319">
        <f t="shared" ref="I456:I518" si="203">L456+M456+R456+V456</f>
        <v>7.7170993971000003E-3</v>
      </c>
      <c r="J456" s="319">
        <f t="shared" ref="J456:J518" si="204">S456+T456+U456+W456+X456</f>
        <v>1.6445336552800001E-3</v>
      </c>
      <c r="K456" s="319">
        <v>2.5282807000000001E-2</v>
      </c>
      <c r="L456" s="319">
        <v>5.2205000000000003E-3</v>
      </c>
      <c r="M456" s="319">
        <v>2.4937878000000002E-3</v>
      </c>
      <c r="N456" s="319">
        <v>2.0946720000000001E-3</v>
      </c>
      <c r="O456" s="319">
        <v>2.0248531000000001E-3</v>
      </c>
      <c r="P456" s="319">
        <v>6.2588043000000001E-8</v>
      </c>
      <c r="Q456" s="319">
        <v>2.1085247000000001E-5</v>
      </c>
      <c r="R456" s="319">
        <v>2.8115971E-6</v>
      </c>
      <c r="S456" s="319">
        <v>4.3065528E-7</v>
      </c>
      <c r="T456" s="319">
        <v>0</v>
      </c>
      <c r="U456" s="319">
        <v>1.6441030000000001E-3</v>
      </c>
      <c r="V456" s="319">
        <v>0</v>
      </c>
      <c r="W456" s="319">
        <v>0</v>
      </c>
      <c r="X456" s="319">
        <v>0</v>
      </c>
      <c r="Y456" s="210"/>
      <c r="Z456" s="320">
        <f t="shared" si="184"/>
        <v>0.19009629323308269</v>
      </c>
      <c r="AA456" s="210"/>
      <c r="AB456" s="321">
        <f t="shared" si="185"/>
        <v>2.5282807000000001E-2</v>
      </c>
      <c r="AC456" s="321">
        <f t="shared" si="186"/>
        <v>1.1857772332143001E-2</v>
      </c>
      <c r="AD456" s="321">
        <f t="shared" ref="AD456:AD518" si="205">W456+T456+L456+M456+R456</f>
        <v>7.7170993971000003E-3</v>
      </c>
      <c r="AE456" s="321">
        <f t="shared" si="187"/>
        <v>7.7170993971000003E-3</v>
      </c>
      <c r="AF456" s="321">
        <f t="shared" si="188"/>
        <v>1.6445336552800001E-3</v>
      </c>
      <c r="AG456"/>
      <c r="AH456" s="121">
        <v>50.245787999999997</v>
      </c>
      <c r="AI456" s="121">
        <v>49.996583000000001</v>
      </c>
      <c r="AJ456" s="121">
        <v>0.22289900000000001</v>
      </c>
      <c r="AK456" s="121">
        <v>0</v>
      </c>
      <c r="AL456" s="121">
        <v>1.9714852000000001E-2</v>
      </c>
      <c r="AM456" s="121">
        <v>7.8911835999999997E-4</v>
      </c>
      <c r="AN456" s="121">
        <v>5.8020277000000002E-3</v>
      </c>
      <c r="AO456"/>
      <c r="AP456" s="282">
        <v>8.8217869999999993E-3</v>
      </c>
      <c r="AQ456" s="282">
        <v>5.0960160000000001E-3</v>
      </c>
      <c r="AR456" s="282">
        <v>2.0130604999999999E-4</v>
      </c>
      <c r="AS456" s="282">
        <v>3.5244650000000001E-3</v>
      </c>
      <c r="AT456" s="255">
        <f t="shared" ref="AT456:AT467" si="206">AW456+AZ456+BA456+BB456+BC456+BK456+BL456+BP456</f>
        <v>3.0551654778516362E-7</v>
      </c>
      <c r="AU456" s="256">
        <f t="shared" ref="AU456:AU467" si="207">AX456+AY456+BD456+BE456+BF456+BG456+BH456+BI456+BJ456+BM456+BQ456+BR456</f>
        <v>7.4447503203293582E-10</v>
      </c>
      <c r="AV456" s="256">
        <f t="shared" ref="AV456:AV467" si="208">BN456+BO456</f>
        <v>0.49362255114343995</v>
      </c>
      <c r="AW456" s="272">
        <v>1.8671065999999999E-7</v>
      </c>
      <c r="AX456" s="272">
        <v>5.6375297999999998E-10</v>
      </c>
      <c r="AY456" s="272">
        <v>1.5385568000000001E-14</v>
      </c>
      <c r="AZ456" s="272">
        <v>1.7695780000000002E-18</v>
      </c>
      <c r="BA456" s="273">
        <v>0</v>
      </c>
      <c r="BB456" s="272">
        <v>3.1146265999999999E-10</v>
      </c>
      <c r="BC456" s="272">
        <v>1.18494E-7</v>
      </c>
      <c r="BD456" s="272">
        <v>4.4152531999999999E-11</v>
      </c>
      <c r="BE456" s="272">
        <v>1.3655197999999999E-10</v>
      </c>
      <c r="BF456" s="272">
        <v>1.0956085999999999E-15</v>
      </c>
      <c r="BG456" s="272">
        <v>5.0756288999999999E-17</v>
      </c>
      <c r="BH456" s="272">
        <v>1.0060514E-15</v>
      </c>
      <c r="BI456" s="272">
        <v>3.2274169000000001E-19</v>
      </c>
      <c r="BJ456" s="272">
        <v>1.7259051999999999E-18</v>
      </c>
      <c r="BK456" s="272">
        <v>2.0761553999999999E-14</v>
      </c>
      <c r="BL456" s="272">
        <v>4.0436183999999998E-13</v>
      </c>
      <c r="BM456" s="273">
        <v>0</v>
      </c>
      <c r="BN456" s="272">
        <v>7.1143439999999999E-8</v>
      </c>
      <c r="BO456" s="273">
        <v>0.49362247999999997</v>
      </c>
      <c r="BP456" s="273">
        <v>0</v>
      </c>
      <c r="BQ456" s="273">
        <v>0</v>
      </c>
      <c r="BR456" s="273">
        <v>0</v>
      </c>
      <c r="BS456"/>
      <c r="BT456" s="274">
        <v>7.0439429000000001E-5</v>
      </c>
      <c r="BU456" s="274">
        <v>1.0439722E-6</v>
      </c>
      <c r="BV456" s="274">
        <v>5.300389E-6</v>
      </c>
      <c r="BW456" s="274">
        <v>3.2935106000000002E-10</v>
      </c>
      <c r="BX456" s="274">
        <v>2.5379027999999999E-6</v>
      </c>
      <c r="BY456" s="274">
        <v>2.0178662999999999E-7</v>
      </c>
      <c r="BZ456" s="274">
        <v>1.0108090999999999E-11</v>
      </c>
      <c r="CA456" s="274">
        <v>3.0603727999999999E-7</v>
      </c>
      <c r="CB456" s="274">
        <v>8.3988747000000006E-11</v>
      </c>
      <c r="CC456" s="274">
        <v>1.395223E-8</v>
      </c>
      <c r="CD456" s="121">
        <v>0</v>
      </c>
      <c r="CE456" s="121">
        <v>0</v>
      </c>
      <c r="CF456" s="121">
        <v>0</v>
      </c>
      <c r="CG456" s="274">
        <v>4.710158E-7</v>
      </c>
      <c r="CH456" s="274">
        <v>6.0563689999999997E-5</v>
      </c>
      <c r="CI456" s="274">
        <v>2.5957237000000003E-10</v>
      </c>
      <c r="CJ456" s="121">
        <v>0</v>
      </c>
      <c r="CK456"/>
      <c r="CL456" s="322">
        <v>0</v>
      </c>
      <c r="CM456" s="322">
        <v>0.18149035999999999</v>
      </c>
      <c r="CN456" s="322">
        <v>8.5437798999999995E-3</v>
      </c>
      <c r="CO456" s="322">
        <v>7.6623496000000004E-4</v>
      </c>
      <c r="CP456" s="322">
        <v>1.5246643999999999E-5</v>
      </c>
      <c r="CQ456" s="322">
        <v>4.4556026999999999E-13</v>
      </c>
      <c r="CR456" s="322">
        <v>5.2852988000000003E-11</v>
      </c>
      <c r="CS456" s="322">
        <v>3.4519061E-5</v>
      </c>
      <c r="CT456" s="322">
        <v>1.0598791999999999E-6</v>
      </c>
      <c r="CU456" s="322">
        <v>6.7510168999999998</v>
      </c>
      <c r="CW456" s="135"/>
      <c r="CX456" s="22" t="s">
        <v>696</v>
      </c>
      <c r="CY456" s="13"/>
      <c r="CZ456" s="13"/>
      <c r="DB456" s="14"/>
      <c r="DC456"/>
      <c r="DD456"/>
      <c r="DE456"/>
      <c r="DF456"/>
      <c r="DG456"/>
      <c r="DH456"/>
      <c r="DI456"/>
      <c r="DJ456"/>
      <c r="DK456"/>
      <c r="DL456"/>
      <c r="DM456"/>
      <c r="DN456"/>
    </row>
    <row r="457" spans="1:118" ht="14.4" customHeight="1">
      <c r="A457" t="s">
        <v>1806</v>
      </c>
      <c r="B457" s="168" t="s">
        <v>1762</v>
      </c>
      <c r="C457" s="279" t="str">
        <f t="shared" si="182"/>
        <v>A.070.10.102</v>
      </c>
      <c r="D457" s="14" t="s">
        <v>2855</v>
      </c>
      <c r="E457" s="278" t="s">
        <v>1510</v>
      </c>
      <c r="F457" s="281" t="str">
        <f t="shared" si="183"/>
        <v>Crude oil US General (for feedstock)</v>
      </c>
      <c r="G457" s="319">
        <f t="shared" si="189"/>
        <v>6.1648644093999998E-2</v>
      </c>
      <c r="H457" s="319">
        <f t="shared" si="190"/>
        <v>1.5519462869999999E-3</v>
      </c>
      <c r="I457" s="319">
        <f t="shared" si="203"/>
        <v>1.1285709248E-2</v>
      </c>
      <c r="J457" s="319">
        <f t="shared" si="204"/>
        <v>5.5052265590000002E-3</v>
      </c>
      <c r="K457" s="319">
        <v>4.3305761999999998E-2</v>
      </c>
      <c r="L457" s="319">
        <v>7.382078E-4</v>
      </c>
      <c r="M457" s="319">
        <v>9.2199209000000002E-4</v>
      </c>
      <c r="N457" s="319">
        <v>6.9318389000000002E-4</v>
      </c>
      <c r="O457" s="319">
        <v>1.0875755E-4</v>
      </c>
      <c r="P457" s="319">
        <v>4.1163416999999999E-5</v>
      </c>
      <c r="Q457" s="319">
        <v>7.0884143E-4</v>
      </c>
      <c r="R457" s="319">
        <v>9.6058140000000007E-3</v>
      </c>
      <c r="S457" s="319">
        <v>4.0495418999999997E-5</v>
      </c>
      <c r="T457" s="319">
        <v>4.8322560000000001E-3</v>
      </c>
      <c r="U457" s="319">
        <v>6.3247513999999995E-4</v>
      </c>
      <c r="V457" s="319">
        <v>1.9695358E-5</v>
      </c>
      <c r="W457" s="319">
        <v>0</v>
      </c>
      <c r="X457" s="319">
        <v>0</v>
      </c>
      <c r="Y457" s="210"/>
      <c r="Z457" s="320">
        <f t="shared" si="184"/>
        <v>0.32560723308270673</v>
      </c>
      <c r="AA457" s="210"/>
      <c r="AB457" s="321">
        <f t="shared" si="185"/>
        <v>4.3305761999999998E-2</v>
      </c>
      <c r="AC457" s="321">
        <f t="shared" si="186"/>
        <v>1.2817960177000001E-2</v>
      </c>
      <c r="AD457" s="321">
        <f t="shared" si="205"/>
        <v>1.6098269890000003E-2</v>
      </c>
      <c r="AE457" s="321">
        <f t="shared" si="187"/>
        <v>1.1285709248E-2</v>
      </c>
      <c r="AF457" s="321">
        <f t="shared" si="188"/>
        <v>6.7297055899999999E-4</v>
      </c>
      <c r="AG457"/>
      <c r="AH457" s="121">
        <v>49.842844999999997</v>
      </c>
      <c r="AI457" s="121">
        <v>49.684981999999998</v>
      </c>
      <c r="AJ457" s="121">
        <v>8.5739197000000003E-2</v>
      </c>
      <c r="AK457" s="121">
        <v>0</v>
      </c>
      <c r="AL457" s="121">
        <v>6.7690132999999996E-3</v>
      </c>
      <c r="AM457" s="121">
        <v>4.6423857999999998E-2</v>
      </c>
      <c r="AN457" s="121">
        <v>1.8930415999999999E-2</v>
      </c>
      <c r="AO457"/>
      <c r="AP457" s="282">
        <v>1.0017734E-2</v>
      </c>
      <c r="AQ457" s="282">
        <v>6.2179428999999996E-3</v>
      </c>
      <c r="AR457" s="282">
        <v>2.9326120000000002E-4</v>
      </c>
      <c r="AS457" s="282">
        <v>3.5065296999999998E-3</v>
      </c>
      <c r="AT457" s="255">
        <f t="shared" si="206"/>
        <v>3.7277834721705004E-7</v>
      </c>
      <c r="AU457" s="256">
        <f t="shared" si="207"/>
        <v>1.0845458816492002E-9</v>
      </c>
      <c r="AV457" s="256">
        <f t="shared" si="208"/>
        <v>0.49111061046570004</v>
      </c>
      <c r="AW457" s="272">
        <v>3.3439010000000001E-7</v>
      </c>
      <c r="AX457" s="272">
        <v>1.010188E-9</v>
      </c>
      <c r="AY457" s="272">
        <v>2.7546784000000002E-14</v>
      </c>
      <c r="AZ457" s="272">
        <v>1.1064171000000001E-11</v>
      </c>
      <c r="BA457" s="272">
        <v>9.6641604999999998E-13</v>
      </c>
      <c r="BB457" s="272">
        <v>1.0307369E-10</v>
      </c>
      <c r="BC457" s="272">
        <v>2.3111876999999999E-8</v>
      </c>
      <c r="BD457" s="272">
        <v>1.4946355E-11</v>
      </c>
      <c r="BE457" s="272">
        <v>2.5582168000000002E-11</v>
      </c>
      <c r="BF457" s="272">
        <v>3.6464339999999999E-13</v>
      </c>
      <c r="BG457" s="272">
        <v>2.2252481999999999E-15</v>
      </c>
      <c r="BH457" s="272">
        <v>4.6816236999999999E-14</v>
      </c>
      <c r="BI457" s="272">
        <v>7.4377475999999997E-13</v>
      </c>
      <c r="BJ457" s="272">
        <v>1.5687522000000001E-13</v>
      </c>
      <c r="BK457" s="272">
        <v>1.7264894E-10</v>
      </c>
      <c r="BL457" s="272">
        <v>1.4988617E-8</v>
      </c>
      <c r="BM457" s="272">
        <v>3.2487477E-11</v>
      </c>
      <c r="BN457" s="272">
        <v>1.8304657E-6</v>
      </c>
      <c r="BO457" s="273">
        <v>0.49110878000000002</v>
      </c>
      <c r="BP457" s="273">
        <v>0</v>
      </c>
      <c r="BQ457" s="273">
        <v>0</v>
      </c>
      <c r="BR457" s="273">
        <v>0</v>
      </c>
      <c r="BS457"/>
      <c r="BT457" s="274">
        <v>7.1624292000000003E-5</v>
      </c>
      <c r="BU457" s="274">
        <v>2.1102101999999999E-7</v>
      </c>
      <c r="BV457" s="274">
        <v>9.0787937000000007E-6</v>
      </c>
      <c r="BW457" s="274">
        <v>1.1252322999999999E-6</v>
      </c>
      <c r="BX457" s="274">
        <v>2.2466403999999999E-7</v>
      </c>
      <c r="BY457" s="274">
        <v>7.1445346E-8</v>
      </c>
      <c r="BZ457" s="274">
        <v>6.0777306000000005E-10</v>
      </c>
      <c r="CA457" s="274">
        <v>1.0868105E-7</v>
      </c>
      <c r="CB457" s="274">
        <v>5.5238407999999999E-8</v>
      </c>
      <c r="CC457" s="274">
        <v>4.6904449999999999E-7</v>
      </c>
      <c r="CD457" s="274">
        <v>7.2413305999999996E-9</v>
      </c>
      <c r="CE457" s="274">
        <v>2.1221900000000001E-8</v>
      </c>
      <c r="CF457" s="274">
        <v>1.2510814000000001E-10</v>
      </c>
      <c r="CG457" s="274">
        <v>2.2868918999999999E-7</v>
      </c>
      <c r="CH457" s="274">
        <v>6.0007567000000001E-5</v>
      </c>
      <c r="CI457" s="274">
        <v>1.4719041999999999E-8</v>
      </c>
      <c r="CJ457" s="121">
        <v>0</v>
      </c>
      <c r="CK457"/>
      <c r="CL457" s="322">
        <v>2.0757345E-10</v>
      </c>
      <c r="CM457" s="322">
        <v>0.29875682999999997</v>
      </c>
      <c r="CN457" s="322">
        <v>2.0536840000000001E-3</v>
      </c>
      <c r="CO457" s="322">
        <v>1.5882167E-4</v>
      </c>
      <c r="CP457" s="322">
        <v>1.3457404E-5</v>
      </c>
      <c r="CQ457" s="322">
        <v>3.2972238999999999E-9</v>
      </c>
      <c r="CR457" s="322">
        <v>3.7718237999999997E-8</v>
      </c>
      <c r="CS457" s="322">
        <v>8.2716193000000007E-6</v>
      </c>
      <c r="CT457" s="322">
        <v>0.56112556000000002</v>
      </c>
      <c r="CU457" s="322">
        <v>6.7269259999999997</v>
      </c>
      <c r="CW457" s="135"/>
      <c r="CX457" s="18" t="s">
        <v>888</v>
      </c>
      <c r="CY457" s="13"/>
      <c r="CZ457" s="13"/>
      <c r="DB457" s="14"/>
      <c r="DC457"/>
      <c r="DD457"/>
      <c r="DE457"/>
      <c r="DF457"/>
      <c r="DG457"/>
      <c r="DH457"/>
      <c r="DI457"/>
      <c r="DJ457"/>
      <c r="DK457"/>
      <c r="DL457"/>
      <c r="DM457"/>
      <c r="DN457"/>
    </row>
    <row r="458" spans="1:118" ht="14.4" customHeight="1">
      <c r="A458" t="s">
        <v>1807</v>
      </c>
      <c r="B458" s="168" t="s">
        <v>1762</v>
      </c>
      <c r="C458" s="279" t="str">
        <f t="shared" si="182"/>
        <v>A.070.10.103</v>
      </c>
      <c r="D458" s="14" t="s">
        <v>2855</v>
      </c>
      <c r="E458" s="278" t="s">
        <v>1510</v>
      </c>
      <c r="F458" s="281" t="str">
        <f t="shared" si="183"/>
        <v>Diesel low-sulphur (excluding combustion)</v>
      </c>
      <c r="G458" s="319">
        <f t="shared" si="189"/>
        <v>0.56261489792999997</v>
      </c>
      <c r="H458" s="319">
        <f t="shared" si="190"/>
        <v>1.916851483E-2</v>
      </c>
      <c r="I458" s="319">
        <f t="shared" si="203"/>
        <v>4.8858904199999997E-2</v>
      </c>
      <c r="J458" s="319">
        <f t="shared" si="204"/>
        <v>0.43046931989999998</v>
      </c>
      <c r="K458" s="319">
        <v>6.4118158999999994E-2</v>
      </c>
      <c r="L458" s="319">
        <v>1.9406601999999998E-2</v>
      </c>
      <c r="M458" s="319">
        <v>1.9363119000000002E-2</v>
      </c>
      <c r="N458" s="319">
        <v>7.6746269000000002E-3</v>
      </c>
      <c r="O458" s="319">
        <v>1.3456257000000001E-3</v>
      </c>
      <c r="P458" s="319">
        <v>2.9948102999999998E-4</v>
      </c>
      <c r="Q458" s="319">
        <v>9.8487812000000001E-3</v>
      </c>
      <c r="R458" s="319">
        <v>8.2957672999999996E-3</v>
      </c>
      <c r="S458" s="319">
        <v>2.6172629999999999E-4</v>
      </c>
      <c r="T458" s="319">
        <v>0.42899999999999999</v>
      </c>
      <c r="U458" s="319">
        <v>1.2075936000000001E-3</v>
      </c>
      <c r="V458" s="319">
        <v>1.7934158999999999E-3</v>
      </c>
      <c r="W458" s="319">
        <v>0</v>
      </c>
      <c r="X458" s="319">
        <v>0</v>
      </c>
      <c r="Y458" s="210"/>
      <c r="Z458" s="320">
        <f t="shared" si="184"/>
        <v>0.48209142105263153</v>
      </c>
      <c r="AA458" s="210"/>
      <c r="AB458" s="321">
        <f t="shared" si="185"/>
        <v>6.4118158999999994E-2</v>
      </c>
      <c r="AC458" s="321">
        <f t="shared" si="186"/>
        <v>6.6234003129999997E-2</v>
      </c>
      <c r="AD458" s="321">
        <f t="shared" si="205"/>
        <v>0.47606548829999995</v>
      </c>
      <c r="AE458" s="321">
        <f t="shared" si="187"/>
        <v>4.8858904200000004E-2</v>
      </c>
      <c r="AF458" s="321">
        <f t="shared" si="188"/>
        <v>1.4693199000000001E-3</v>
      </c>
      <c r="AG458"/>
      <c r="AH458" s="121">
        <v>53.702672999999997</v>
      </c>
      <c r="AI458" s="121">
        <v>51.972779000000003</v>
      </c>
      <c r="AJ458" s="121">
        <v>0.16371930000000001</v>
      </c>
      <c r="AK458" s="121">
        <v>0</v>
      </c>
      <c r="AL458" s="121">
        <v>0</v>
      </c>
      <c r="AM458" s="121">
        <v>1.5222214000000001</v>
      </c>
      <c r="AN458" s="121">
        <v>4.3953384999999998E-2</v>
      </c>
      <c r="AO458"/>
      <c r="AP458" s="282">
        <v>2.2874175E-2</v>
      </c>
      <c r="AQ458" s="282">
        <v>1.7830968999999999E-2</v>
      </c>
      <c r="AR458" s="282">
        <v>1.4067283E-3</v>
      </c>
      <c r="AS458" s="282">
        <v>3.6364778000000002E-3</v>
      </c>
      <c r="AT458" s="255">
        <f t="shared" si="206"/>
        <v>1.0690029271032001E-6</v>
      </c>
      <c r="AU458" s="256">
        <f t="shared" si="207"/>
        <v>5.2023974544029998E-9</v>
      </c>
      <c r="AV458" s="256">
        <f t="shared" si="208"/>
        <v>0.50931060931799998</v>
      </c>
      <c r="AW458" s="272">
        <v>4.6978467000000001E-7</v>
      </c>
      <c r="AX458" s="272">
        <v>1.4181487999999999E-9</v>
      </c>
      <c r="AY458" s="272">
        <v>3.8712385E-14</v>
      </c>
      <c r="AZ458" s="272">
        <v>3.9403093999999998E-10</v>
      </c>
      <c r="BA458" s="272">
        <v>8.4295231999999996E-12</v>
      </c>
      <c r="BB458" s="272">
        <v>1.1412048E-9</v>
      </c>
      <c r="BC458" s="272">
        <v>4.9431761000000001E-7</v>
      </c>
      <c r="BD458" s="272">
        <v>1.7047222E-10</v>
      </c>
      <c r="BE458" s="272">
        <v>6.3811971999999996E-10</v>
      </c>
      <c r="BF458" s="272">
        <v>2.3993288000000002E-12</v>
      </c>
      <c r="BG458" s="272">
        <v>9.3474338000000006E-14</v>
      </c>
      <c r="BH458" s="272">
        <v>2.2418399E-12</v>
      </c>
      <c r="BI458" s="272">
        <v>1.4459820000000001E-13</v>
      </c>
      <c r="BJ458" s="272">
        <v>2.8596078000000001E-13</v>
      </c>
      <c r="BK458" s="272">
        <v>9.6879184000000005E-10</v>
      </c>
      <c r="BL458" s="272">
        <v>1.0238819E-7</v>
      </c>
      <c r="BM458" s="272">
        <v>2.9704527999999999E-9</v>
      </c>
      <c r="BN458" s="272">
        <v>4.9639318E-5</v>
      </c>
      <c r="BO458" s="273">
        <v>0.50926097000000004</v>
      </c>
      <c r="BP458" s="273">
        <v>0</v>
      </c>
      <c r="BQ458" s="273">
        <v>0</v>
      </c>
      <c r="BR458" s="273">
        <v>0</v>
      </c>
      <c r="BS458"/>
      <c r="BT458" s="121">
        <v>1.0131522E-4</v>
      </c>
      <c r="BU458" s="274">
        <v>4.9112122999999998E-6</v>
      </c>
      <c r="BV458" s="274">
        <v>1.3441988E-5</v>
      </c>
      <c r="BW458" s="274">
        <v>9.7223347000000006E-7</v>
      </c>
      <c r="BX458" s="274">
        <v>4.8778135000000004E-6</v>
      </c>
      <c r="BY458" s="274">
        <v>1.0009492999999999E-6</v>
      </c>
      <c r="BZ458" s="274">
        <v>5.3928052000000002E-8</v>
      </c>
      <c r="CA458" s="274">
        <v>1.9763598000000001E-6</v>
      </c>
      <c r="CB458" s="274">
        <v>4.0188246000000003E-7</v>
      </c>
      <c r="CC458" s="274">
        <v>6.5169957999999996E-6</v>
      </c>
      <c r="CD458" s="274">
        <v>6.1359097999999999E-8</v>
      </c>
      <c r="CE458" s="274">
        <v>1.9364511000000001E-6</v>
      </c>
      <c r="CF458" s="274">
        <v>8.4021327999999997E-10</v>
      </c>
      <c r="CG458" s="274">
        <v>2.2810268000000001E-6</v>
      </c>
      <c r="CH458" s="274">
        <v>6.2747533999999995E-5</v>
      </c>
      <c r="CI458" s="274">
        <v>1.3464478E-7</v>
      </c>
      <c r="CJ458" s="121">
        <v>0</v>
      </c>
      <c r="CK458"/>
      <c r="CL458" s="322">
        <v>1.3940178E-9</v>
      </c>
      <c r="CM458" s="322">
        <v>0.46624193000000003</v>
      </c>
      <c r="CN458" s="322">
        <v>1.9692734E-2</v>
      </c>
      <c r="CO458" s="322">
        <v>3.3873711000000002E-3</v>
      </c>
      <c r="CP458" s="322">
        <v>3.1177323E-4</v>
      </c>
      <c r="CQ458" s="322">
        <v>1.0997415000000001E-8</v>
      </c>
      <c r="CR458" s="322">
        <v>7.0176251999999999E-7</v>
      </c>
      <c r="CS458" s="322">
        <v>1.8256671000000001E-4</v>
      </c>
      <c r="CT458" s="322">
        <v>0.47029020999999999</v>
      </c>
      <c r="CU458" s="322">
        <v>7.028778</v>
      </c>
      <c r="CW458" s="135"/>
      <c r="CX458" s="18" t="s">
        <v>745</v>
      </c>
      <c r="CY458" s="13"/>
      <c r="CZ458" s="13"/>
      <c r="DB458" s="14"/>
      <c r="DC458"/>
      <c r="DD458"/>
      <c r="DE458"/>
      <c r="DF458"/>
      <c r="DG458"/>
      <c r="DH458"/>
      <c r="DI458"/>
      <c r="DJ458"/>
      <c r="DK458"/>
      <c r="DL458"/>
      <c r="DM458"/>
      <c r="DN458"/>
    </row>
    <row r="459" spans="1:118" ht="14.4" customHeight="1">
      <c r="A459" t="s">
        <v>1808</v>
      </c>
      <c r="B459" s="168" t="s">
        <v>1762</v>
      </c>
      <c r="C459" s="279" t="str">
        <f t="shared" si="182"/>
        <v>A.070.10.104</v>
      </c>
      <c r="D459" s="14" t="s">
        <v>2855</v>
      </c>
      <c r="E459" s="278" t="s">
        <v>1510</v>
      </c>
      <c r="F459" s="281" t="str">
        <f t="shared" si="183"/>
        <v>Diesel low-sulphur including combustion CO2</v>
      </c>
      <c r="G459" s="319">
        <f t="shared" si="189"/>
        <v>0.98023489893000004</v>
      </c>
      <c r="H459" s="319">
        <f t="shared" si="190"/>
        <v>1.916851483E-2</v>
      </c>
      <c r="I459" s="319">
        <f t="shared" si="203"/>
        <v>4.8858904199999997E-2</v>
      </c>
      <c r="J459" s="319">
        <f t="shared" si="204"/>
        <v>0.43046931989999998</v>
      </c>
      <c r="K459" s="319">
        <v>0.48173816000000003</v>
      </c>
      <c r="L459" s="319">
        <v>1.9406601999999998E-2</v>
      </c>
      <c r="M459" s="319">
        <v>1.9363119000000002E-2</v>
      </c>
      <c r="N459" s="319">
        <v>7.6746269000000002E-3</v>
      </c>
      <c r="O459" s="319">
        <v>1.3456257000000001E-3</v>
      </c>
      <c r="P459" s="319">
        <v>2.9948102999999998E-4</v>
      </c>
      <c r="Q459" s="319">
        <v>9.8487812000000001E-3</v>
      </c>
      <c r="R459" s="319">
        <v>8.2957672999999996E-3</v>
      </c>
      <c r="S459" s="319">
        <v>2.6172629999999999E-4</v>
      </c>
      <c r="T459" s="319">
        <v>0.42899999999999999</v>
      </c>
      <c r="U459" s="319">
        <v>1.2075936000000001E-3</v>
      </c>
      <c r="V459" s="319">
        <v>1.7934158999999999E-3</v>
      </c>
      <c r="W459" s="319">
        <v>0</v>
      </c>
      <c r="X459" s="319">
        <v>0</v>
      </c>
      <c r="Y459" s="210"/>
      <c r="Z459" s="320">
        <f t="shared" si="184"/>
        <v>3.6220914285714287</v>
      </c>
      <c r="AA459" s="210"/>
      <c r="AB459" s="321">
        <f t="shared" si="185"/>
        <v>0.48173816000000003</v>
      </c>
      <c r="AC459" s="321">
        <f t="shared" si="186"/>
        <v>6.6234003129999997E-2</v>
      </c>
      <c r="AD459" s="321">
        <f t="shared" si="205"/>
        <v>0.47606548829999995</v>
      </c>
      <c r="AE459" s="321">
        <f t="shared" si="187"/>
        <v>4.8858904200000004E-2</v>
      </c>
      <c r="AF459" s="321">
        <f t="shared" si="188"/>
        <v>1.4693199000000001E-3</v>
      </c>
      <c r="AG459"/>
      <c r="AH459" s="121">
        <v>53.702672999999997</v>
      </c>
      <c r="AI459" s="121">
        <v>51.972779000000003</v>
      </c>
      <c r="AJ459" s="121">
        <v>0.16371930000000001</v>
      </c>
      <c r="AK459" s="121">
        <v>0</v>
      </c>
      <c r="AL459" s="121">
        <v>0</v>
      </c>
      <c r="AM459" s="121">
        <v>1.5222214000000001</v>
      </c>
      <c r="AN459" s="121">
        <v>4.3953384999999998E-2</v>
      </c>
      <c r="AO459"/>
      <c r="AP459" s="282">
        <v>7.3855781999999995E-2</v>
      </c>
      <c r="AQ459" s="282">
        <v>6.6435153999999996E-2</v>
      </c>
      <c r="AR459" s="282">
        <v>3.78415E-3</v>
      </c>
      <c r="AS459" s="282">
        <v>3.6364778000000002E-3</v>
      </c>
      <c r="AT459" s="255">
        <f t="shared" si="206"/>
        <v>3.9829229571031997E-6</v>
      </c>
      <c r="AU459" s="256">
        <f t="shared" si="207"/>
        <v>1.3994637864408001E-8</v>
      </c>
      <c r="AV459" s="256">
        <f t="shared" si="208"/>
        <v>0.50931060931799998</v>
      </c>
      <c r="AW459" s="272">
        <v>3.3837047E-6</v>
      </c>
      <c r="AX459" s="272">
        <v>1.0210149E-8</v>
      </c>
      <c r="AY459" s="272">
        <v>2.7892239000000002E-13</v>
      </c>
      <c r="AZ459" s="272">
        <v>3.9403093999999998E-10</v>
      </c>
      <c r="BA459" s="272">
        <v>8.4295231999999996E-12</v>
      </c>
      <c r="BB459" s="272">
        <v>1.1412048E-9</v>
      </c>
      <c r="BC459" s="272">
        <v>4.9431761000000001E-7</v>
      </c>
      <c r="BD459" s="272">
        <v>1.7047222E-10</v>
      </c>
      <c r="BE459" s="272">
        <v>6.3811971999999996E-10</v>
      </c>
      <c r="BF459" s="272">
        <v>2.3993288000000002E-12</v>
      </c>
      <c r="BG459" s="272">
        <v>9.3474338000000006E-14</v>
      </c>
      <c r="BH459" s="272">
        <v>2.2418399E-12</v>
      </c>
      <c r="BI459" s="272">
        <v>1.4459820000000001E-13</v>
      </c>
      <c r="BJ459" s="272">
        <v>2.8596078000000001E-13</v>
      </c>
      <c r="BK459" s="272">
        <v>9.6879184000000005E-10</v>
      </c>
      <c r="BL459" s="272">
        <v>1.0238819E-7</v>
      </c>
      <c r="BM459" s="272">
        <v>2.9704527999999999E-9</v>
      </c>
      <c r="BN459" s="272">
        <v>4.9639318E-5</v>
      </c>
      <c r="BO459" s="273">
        <v>0.50926097000000004</v>
      </c>
      <c r="BP459" s="273">
        <v>0</v>
      </c>
      <c r="BQ459" s="273">
        <v>0</v>
      </c>
      <c r="BR459" s="273">
        <v>0</v>
      </c>
      <c r="BS459"/>
      <c r="BT459" s="121">
        <v>1.8886675E-4</v>
      </c>
      <c r="BU459" s="274">
        <v>4.9112122999999998E-6</v>
      </c>
      <c r="BV459" s="121">
        <v>1.0099352E-4</v>
      </c>
      <c r="BW459" s="274">
        <v>9.7223347000000006E-7</v>
      </c>
      <c r="BX459" s="274">
        <v>4.8778135000000004E-6</v>
      </c>
      <c r="BY459" s="274">
        <v>1.0009492999999999E-6</v>
      </c>
      <c r="BZ459" s="274">
        <v>5.3928052000000002E-8</v>
      </c>
      <c r="CA459" s="274">
        <v>1.9763598000000001E-6</v>
      </c>
      <c r="CB459" s="274">
        <v>4.0188246000000003E-7</v>
      </c>
      <c r="CC459" s="274">
        <v>6.5169957999999996E-6</v>
      </c>
      <c r="CD459" s="274">
        <v>6.1359097999999999E-8</v>
      </c>
      <c r="CE459" s="274">
        <v>1.9364511000000001E-6</v>
      </c>
      <c r="CF459" s="274">
        <v>8.4021327999999997E-10</v>
      </c>
      <c r="CG459" s="274">
        <v>2.2810268000000001E-6</v>
      </c>
      <c r="CH459" s="274">
        <v>6.2747533999999995E-5</v>
      </c>
      <c r="CI459" s="274">
        <v>1.3464478E-7</v>
      </c>
      <c r="CJ459" s="121">
        <v>0</v>
      </c>
      <c r="CK459"/>
      <c r="CL459" s="322">
        <v>1.3940178E-9</v>
      </c>
      <c r="CM459" s="322">
        <v>3.6062419000000001</v>
      </c>
      <c r="CN459" s="322">
        <v>1.9692734E-2</v>
      </c>
      <c r="CO459" s="322">
        <v>3.3873711000000002E-3</v>
      </c>
      <c r="CP459" s="322">
        <v>3.1177323E-4</v>
      </c>
      <c r="CQ459" s="322">
        <v>1.0997415000000001E-8</v>
      </c>
      <c r="CR459" s="322">
        <v>7.0176251999999999E-7</v>
      </c>
      <c r="CS459" s="322">
        <v>1.8256671000000001E-4</v>
      </c>
      <c r="CT459" s="322">
        <v>0.47029020999999999</v>
      </c>
      <c r="CU459" s="322">
        <v>7.028778</v>
      </c>
      <c r="CW459" s="135"/>
      <c r="CX459" s="22" t="s">
        <v>889</v>
      </c>
      <c r="CY459" s="13"/>
      <c r="CZ459" s="13"/>
      <c r="DB459" s="14"/>
      <c r="DC459"/>
      <c r="DD459"/>
      <c r="DE459"/>
      <c r="DF459"/>
      <c r="DG459"/>
      <c r="DH459"/>
      <c r="DI459"/>
      <c r="DJ459"/>
      <c r="DK459"/>
      <c r="DL459"/>
      <c r="DM459"/>
      <c r="DN459"/>
    </row>
    <row r="460" spans="1:118" ht="14.4" customHeight="1">
      <c r="A460" t="s">
        <v>1809</v>
      </c>
      <c r="B460" s="168" t="s">
        <v>1762</v>
      </c>
      <c r="C460" s="279" t="str">
        <f t="shared" si="182"/>
        <v>A.070.10.105</v>
      </c>
      <c r="D460" s="14" t="s">
        <v>2855</v>
      </c>
      <c r="E460" s="278" t="s">
        <v>1810</v>
      </c>
      <c r="F460" s="281" t="str">
        <f t="shared" si="183"/>
        <v>Diesel low-sulphur including combustion CO2, per MJ</v>
      </c>
      <c r="G460" s="319">
        <f t="shared" si="189"/>
        <v>2.3052280073859999E-2</v>
      </c>
      <c r="H460" s="319">
        <f t="shared" si="190"/>
        <v>4.5871110550000001E-4</v>
      </c>
      <c r="I460" s="319">
        <f t="shared" si="203"/>
        <v>1.15892534E-3</v>
      </c>
      <c r="J460" s="319">
        <f t="shared" si="204"/>
        <v>1.011388062836E-2</v>
      </c>
      <c r="K460" s="319">
        <v>1.1320762999999999E-2</v>
      </c>
      <c r="L460" s="319">
        <v>4.58584E-4</v>
      </c>
      <c r="M460" s="319">
        <v>4.6354814999999998E-4</v>
      </c>
      <c r="N460" s="319">
        <v>1.8797725000000001E-4</v>
      </c>
      <c r="O460" s="319">
        <v>3.2562603E-5</v>
      </c>
      <c r="P460" s="319">
        <v>7.0460224999999998E-6</v>
      </c>
      <c r="Q460" s="319">
        <v>2.3112523E-4</v>
      </c>
      <c r="R460" s="319">
        <v>1.9471796E-4</v>
      </c>
      <c r="S460" s="319">
        <v>7.3654007000000002E-6</v>
      </c>
      <c r="T460" s="319">
        <v>1.0077648E-2</v>
      </c>
      <c r="U460" s="319">
        <v>2.8836478000000001E-5</v>
      </c>
      <c r="V460" s="319">
        <v>4.2075230000000002E-5</v>
      </c>
      <c r="W460" s="319">
        <v>3.0749659999999998E-8</v>
      </c>
      <c r="X460" s="319">
        <v>0</v>
      </c>
      <c r="Y460" s="210"/>
      <c r="Z460" s="320">
        <f t="shared" si="184"/>
        <v>8.5118518796992476E-2</v>
      </c>
      <c r="AA460" s="210"/>
      <c r="AB460" s="321">
        <f t="shared" si="185"/>
        <v>1.1320762999999999E-2</v>
      </c>
      <c r="AC460" s="321">
        <f t="shared" si="186"/>
        <v>1.5755612155000001E-3</v>
      </c>
      <c r="AD460" s="321">
        <f t="shared" si="205"/>
        <v>1.119452885966E-2</v>
      </c>
      <c r="AE460" s="321">
        <f t="shared" si="187"/>
        <v>1.15892534E-3</v>
      </c>
      <c r="AF460" s="321">
        <f t="shared" si="188"/>
        <v>3.6201878699999997E-5</v>
      </c>
      <c r="AG460"/>
      <c r="AH460" s="121">
        <v>1.2628159999999999</v>
      </c>
      <c r="AI460" s="121">
        <v>1.222127</v>
      </c>
      <c r="AJ460" s="121">
        <v>3.9094977000000003E-3</v>
      </c>
      <c r="AK460" s="121">
        <v>0</v>
      </c>
      <c r="AL460" s="274">
        <v>1.1900936999999999E-5</v>
      </c>
      <c r="AM460" s="274">
        <v>3.5726289000000001E-2</v>
      </c>
      <c r="AN460" s="121">
        <v>1.0412322000000001E-3</v>
      </c>
      <c r="AO460"/>
      <c r="AP460" s="282">
        <v>1.737836E-3</v>
      </c>
      <c r="AQ460" s="282">
        <v>1.5633788999999999E-3</v>
      </c>
      <c r="AR460" s="283">
        <v>8.8980044000000006E-5</v>
      </c>
      <c r="AS460" s="283">
        <v>8.5477072000000005E-5</v>
      </c>
      <c r="AT460" s="255">
        <f t="shared" si="206"/>
        <v>9.372775293643E-8</v>
      </c>
      <c r="AU460" s="256">
        <f t="shared" si="207"/>
        <v>3.2906821021410419E-10</v>
      </c>
      <c r="AV460" s="256">
        <f t="shared" si="208"/>
        <v>1.1971578543000001E-2</v>
      </c>
      <c r="AW460" s="272">
        <v>7.9517908999999999E-8</v>
      </c>
      <c r="AX460" s="272">
        <v>2.3994111999999998E-10</v>
      </c>
      <c r="AY460" s="272">
        <v>6.5547453000000003E-15</v>
      </c>
      <c r="AZ460" s="272">
        <v>9.2544724000000004E-12</v>
      </c>
      <c r="BA460" s="272">
        <v>1.984151E-13</v>
      </c>
      <c r="BB460" s="272">
        <v>2.7951899999999999E-11</v>
      </c>
      <c r="BC460" s="272">
        <v>1.1746464E-8</v>
      </c>
      <c r="BD460" s="272">
        <v>4.1684010999999997E-12</v>
      </c>
      <c r="BE460" s="272">
        <v>1.5137440000000001E-11</v>
      </c>
      <c r="BF460" s="272">
        <v>5.6403102000000001E-14</v>
      </c>
      <c r="BG460" s="272">
        <v>2.1933015000000001E-15</v>
      </c>
      <c r="BH460" s="272">
        <v>5.2862544999999998E-14</v>
      </c>
      <c r="BI460" s="272">
        <v>3.3971829E-15</v>
      </c>
      <c r="BJ460" s="272">
        <v>6.7126506999999998E-15</v>
      </c>
      <c r="BK460" s="272">
        <v>2.2884767999999999E-11</v>
      </c>
      <c r="BL460" s="272">
        <v>2.4024942000000001E-9</v>
      </c>
      <c r="BM460" s="272">
        <v>6.9689500000000003E-11</v>
      </c>
      <c r="BN460" s="272">
        <v>1.3325430000000001E-6</v>
      </c>
      <c r="BO460" s="273">
        <v>1.1970246E-2</v>
      </c>
      <c r="BP460" s="272">
        <v>5.9618092999999996E-13</v>
      </c>
      <c r="BQ460" s="272">
        <v>3.6254244999999996E-15</v>
      </c>
      <c r="BR460" s="272">
        <v>1.6220418000000001E-19</v>
      </c>
      <c r="BS460"/>
      <c r="BT460" s="274">
        <v>4.4446761000000001E-6</v>
      </c>
      <c r="BU460" s="274">
        <v>1.1675032000000001E-7</v>
      </c>
      <c r="BV460" s="274">
        <v>2.3733301000000001E-6</v>
      </c>
      <c r="BW460" s="274">
        <v>2.2820254E-8</v>
      </c>
      <c r="BX460" s="274">
        <v>1.1541933E-7</v>
      </c>
      <c r="BY460" s="274">
        <v>2.4232203E-8</v>
      </c>
      <c r="BZ460" s="274">
        <v>1.2659061E-9</v>
      </c>
      <c r="CA460" s="274">
        <v>4.7503426000000002E-8</v>
      </c>
      <c r="CB460" s="274">
        <v>9.4552660999999998E-9</v>
      </c>
      <c r="CC460" s="274">
        <v>1.5293691000000001E-7</v>
      </c>
      <c r="CD460" s="274">
        <v>1.4444216E-9</v>
      </c>
      <c r="CE460" s="274">
        <v>4.5430917000000002E-8</v>
      </c>
      <c r="CF460" s="274">
        <v>1.9866272999999999E-11</v>
      </c>
      <c r="CG460" s="274">
        <v>5.5198704000000002E-8</v>
      </c>
      <c r="CH460" s="274">
        <v>1.4754983000000001E-6</v>
      </c>
      <c r="CI460" s="274">
        <v>3.2846363E-9</v>
      </c>
      <c r="CJ460" s="274">
        <v>8.5586114999999998E-11</v>
      </c>
      <c r="CK460" s="4"/>
      <c r="CL460" s="323">
        <v>3.2952792000000003E-11</v>
      </c>
      <c r="CM460" s="323">
        <v>8.4744808000000005E-2</v>
      </c>
      <c r="CN460" s="323">
        <v>4.9198731E-4</v>
      </c>
      <c r="CO460" s="323">
        <v>8.0691638000000002E-5</v>
      </c>
      <c r="CP460" s="323">
        <v>7.3727595E-6</v>
      </c>
      <c r="CQ460" s="323">
        <v>2.5819849999999998E-10</v>
      </c>
      <c r="CR460" s="323">
        <v>1.6466699000000001E-8</v>
      </c>
      <c r="CS460" s="323">
        <v>4.3163576000000002E-6</v>
      </c>
      <c r="CT460" s="323">
        <v>1.1039347999999999E-2</v>
      </c>
      <c r="CU460" s="323">
        <v>0.16524938</v>
      </c>
      <c r="CW460" s="135"/>
      <c r="CX460" s="22" t="s">
        <v>889</v>
      </c>
      <c r="CY460" s="13"/>
      <c r="CZ460" s="13"/>
      <c r="DB460" s="14"/>
      <c r="DC460"/>
      <c r="DD460"/>
      <c r="DE460"/>
      <c r="DF460"/>
      <c r="DG460"/>
      <c r="DH460"/>
      <c r="DI460"/>
      <c r="DJ460"/>
      <c r="DK460"/>
      <c r="DL460"/>
      <c r="DM460"/>
      <c r="DN460"/>
    </row>
    <row r="461" spans="1:118" ht="14.4" customHeight="1">
      <c r="A461" t="s">
        <v>1811</v>
      </c>
      <c r="B461" s="168" t="s">
        <v>1762</v>
      </c>
      <c r="C461" s="279" t="str">
        <f t="shared" si="182"/>
        <v>A.070.10.106</v>
      </c>
      <c r="D461" s="14" t="s">
        <v>2855</v>
      </c>
      <c r="E461" s="278" t="s">
        <v>1510</v>
      </c>
      <c r="F461" s="281" t="str">
        <f t="shared" si="183"/>
        <v>Heavy fuel oil for heat including combustion CO2</v>
      </c>
      <c r="G461" s="319">
        <f t="shared" si="189"/>
        <v>0.5094497070913</v>
      </c>
      <c r="H461" s="319">
        <f t="shared" si="190"/>
        <v>3.0908331470000001E-3</v>
      </c>
      <c r="I461" s="319">
        <f t="shared" si="203"/>
        <v>2.6757479684300003E-2</v>
      </c>
      <c r="J461" s="319">
        <f t="shared" si="204"/>
        <v>1.3861342600000001E-3</v>
      </c>
      <c r="K461" s="319">
        <v>0.47821525999999998</v>
      </c>
      <c r="L461" s="319">
        <v>1.9092391E-2</v>
      </c>
      <c r="M461" s="319">
        <v>7.6121297000000003E-3</v>
      </c>
      <c r="N461" s="319">
        <v>1.7357922E-3</v>
      </c>
      <c r="O461" s="319">
        <v>1.0082303E-3</v>
      </c>
      <c r="P461" s="319">
        <v>5.5636836999999997E-5</v>
      </c>
      <c r="Q461" s="319">
        <v>2.9117381E-4</v>
      </c>
      <c r="R461" s="319">
        <v>4.6535074000000003E-5</v>
      </c>
      <c r="S461" s="319">
        <v>2.0621326E-4</v>
      </c>
      <c r="T461" s="319">
        <v>0</v>
      </c>
      <c r="U461" s="319">
        <v>1.179921E-3</v>
      </c>
      <c r="V461" s="319">
        <v>6.4239103000000001E-6</v>
      </c>
      <c r="W461" s="319">
        <v>0</v>
      </c>
      <c r="X461" s="319">
        <v>0</v>
      </c>
      <c r="Y461" s="210"/>
      <c r="Z461" s="320">
        <f t="shared" si="184"/>
        <v>3.5956034586466163</v>
      </c>
      <c r="AA461" s="210"/>
      <c r="AB461" s="321">
        <f t="shared" si="185"/>
        <v>0.47821525999999998</v>
      </c>
      <c r="AC461" s="321">
        <f t="shared" si="186"/>
        <v>2.9841888920999999E-2</v>
      </c>
      <c r="AD461" s="321">
        <f t="shared" si="205"/>
        <v>2.6751055774000002E-2</v>
      </c>
      <c r="AE461" s="321">
        <f t="shared" si="187"/>
        <v>2.6757479684300003E-2</v>
      </c>
      <c r="AF461" s="321">
        <f t="shared" si="188"/>
        <v>1.3861342600000001E-3</v>
      </c>
      <c r="AG461"/>
      <c r="AH461" s="121">
        <v>47.212077000000001</v>
      </c>
      <c r="AI461" s="121">
        <v>46.995806999999999</v>
      </c>
      <c r="AJ461" s="121">
        <v>0.15995055999999999</v>
      </c>
      <c r="AK461" s="121">
        <v>0</v>
      </c>
      <c r="AL461" s="121">
        <v>0</v>
      </c>
      <c r="AM461" s="121">
        <v>1.6939739999999998E-2</v>
      </c>
      <c r="AN461" s="121">
        <v>3.9379859000000003E-2</v>
      </c>
      <c r="AO461"/>
      <c r="AP461" s="282">
        <v>6.7855824999999995E-2</v>
      </c>
      <c r="AQ461" s="282">
        <v>6.1709755999999998E-2</v>
      </c>
      <c r="AR461" s="282">
        <v>2.8493971000000001E-3</v>
      </c>
      <c r="AS461" s="282">
        <v>3.2966719E-3</v>
      </c>
      <c r="AT461" s="255">
        <f t="shared" si="206"/>
        <v>3.6996256833693002E-6</v>
      </c>
      <c r="AU461" s="256">
        <f t="shared" si="207"/>
        <v>1.0537711367369998E-8</v>
      </c>
      <c r="AV461" s="256">
        <f t="shared" si="208"/>
        <v>0.46171875614300001</v>
      </c>
      <c r="AW461" s="272">
        <v>3.3367199999999999E-6</v>
      </c>
      <c r="AX461" s="272">
        <v>1.006769E-8</v>
      </c>
      <c r="AY461" s="272">
        <v>2.7506366000000001E-13</v>
      </c>
      <c r="AZ461" s="273">
        <v>0</v>
      </c>
      <c r="BA461" s="273">
        <v>0</v>
      </c>
      <c r="BB461" s="272">
        <v>2.5841496000000001E-10</v>
      </c>
      <c r="BC461" s="272">
        <v>3.6255090999999999E-7</v>
      </c>
      <c r="BD461" s="272">
        <v>5.8931216999999995E-11</v>
      </c>
      <c r="BE461" s="272">
        <v>4.0389032000000002E-10</v>
      </c>
      <c r="BF461" s="273">
        <v>0</v>
      </c>
      <c r="BG461" s="273">
        <v>0</v>
      </c>
      <c r="BH461" s="272">
        <v>1.5382381E-13</v>
      </c>
      <c r="BI461" s="272">
        <v>5.7317783999999999E-12</v>
      </c>
      <c r="BJ461" s="272">
        <v>1.0391645E-12</v>
      </c>
      <c r="BK461" s="272">
        <v>7.6382253000000004E-12</v>
      </c>
      <c r="BL461" s="272">
        <v>8.8720183999999995E-11</v>
      </c>
      <c r="BM461" s="273">
        <v>0</v>
      </c>
      <c r="BN461" s="272">
        <v>1.8966142999999999E-5</v>
      </c>
      <c r="BO461" s="273">
        <v>0.46169979</v>
      </c>
      <c r="BP461" s="273">
        <v>0</v>
      </c>
      <c r="BQ461" s="273">
        <v>0</v>
      </c>
      <c r="BR461" s="273">
        <v>0</v>
      </c>
      <c r="BS461"/>
      <c r="BT461" s="121">
        <v>1.6529816000000001E-4</v>
      </c>
      <c r="BU461" s="274">
        <v>2.7845419000000001E-6</v>
      </c>
      <c r="BV461" s="121">
        <v>1.0025496000000001E-4</v>
      </c>
      <c r="BW461" s="274">
        <v>5.4509685000000002E-9</v>
      </c>
      <c r="BX461" s="274">
        <v>3.1961698000000001E-6</v>
      </c>
      <c r="BY461" s="121">
        <v>0</v>
      </c>
      <c r="BZ461" s="121">
        <v>0</v>
      </c>
      <c r="CA461" s="121">
        <v>0</v>
      </c>
      <c r="CB461" s="274">
        <v>7.4660718000000005E-8</v>
      </c>
      <c r="CC461" s="274">
        <v>1.9267139999999999E-7</v>
      </c>
      <c r="CD461" s="121">
        <v>0</v>
      </c>
      <c r="CE461" s="121">
        <v>0</v>
      </c>
      <c r="CF461" s="121">
        <v>0</v>
      </c>
      <c r="CG461" s="274">
        <v>2.0241206999999999E-6</v>
      </c>
      <c r="CH461" s="274">
        <v>5.6765582000000002E-5</v>
      </c>
      <c r="CI461" s="274">
        <v>2.9033410000000002E-15</v>
      </c>
      <c r="CJ461" s="121">
        <v>0</v>
      </c>
      <c r="CK461"/>
      <c r="CL461" s="322">
        <v>0</v>
      </c>
      <c r="CM461" s="322">
        <v>3.5956033999999999</v>
      </c>
      <c r="CN461" s="322">
        <v>0</v>
      </c>
      <c r="CO461" s="322">
        <v>1.905143E-3</v>
      </c>
      <c r="CP461" s="322">
        <v>5.1735881999999996E-4</v>
      </c>
      <c r="CQ461" s="322">
        <v>6.9594206E-11</v>
      </c>
      <c r="CR461" s="322">
        <v>8.2246686999999995E-9</v>
      </c>
      <c r="CS461" s="322">
        <v>1.4156828E-4</v>
      </c>
      <c r="CT461" s="322">
        <v>2.8250636</v>
      </c>
      <c r="CU461" s="322">
        <v>6.3673172999999998</v>
      </c>
      <c r="CW461" s="135"/>
      <c r="CX461" s="18" t="s">
        <v>890</v>
      </c>
      <c r="CY461" s="13"/>
      <c r="CZ461" s="13"/>
      <c r="DB461" s="14"/>
      <c r="DC461"/>
      <c r="DD461"/>
      <c r="DE461"/>
      <c r="DF461"/>
      <c r="DG461"/>
      <c r="DH461"/>
      <c r="DI461"/>
      <c r="DJ461"/>
      <c r="DK461"/>
      <c r="DL461"/>
      <c r="DM461"/>
      <c r="DN461"/>
    </row>
    <row r="462" spans="1:118" ht="14.4" customHeight="1">
      <c r="A462" t="s">
        <v>1812</v>
      </c>
      <c r="B462" s="168" t="s">
        <v>1762</v>
      </c>
      <c r="C462" s="279" t="str">
        <f t="shared" si="182"/>
        <v>A.070.10.107</v>
      </c>
      <c r="D462" s="14" t="s">
        <v>2855</v>
      </c>
      <c r="E462" s="278" t="s">
        <v>1510</v>
      </c>
      <c r="F462" s="281" t="str">
        <f t="shared" si="183"/>
        <v>Heavy fuel oil in transport (including combustion CO2)</v>
      </c>
      <c r="G462" s="319">
        <f t="shared" si="189"/>
        <v>0.93844970709129993</v>
      </c>
      <c r="H462" s="319">
        <f t="shared" si="190"/>
        <v>3.0908331470000001E-3</v>
      </c>
      <c r="I462" s="319">
        <f t="shared" si="203"/>
        <v>2.6757479684300003E-2</v>
      </c>
      <c r="J462" s="319">
        <f t="shared" si="204"/>
        <v>0.43038613425999994</v>
      </c>
      <c r="K462" s="319">
        <v>0.47821525999999998</v>
      </c>
      <c r="L462" s="319">
        <v>1.9092391E-2</v>
      </c>
      <c r="M462" s="319">
        <v>7.6121297000000003E-3</v>
      </c>
      <c r="N462" s="319">
        <v>1.7357922E-3</v>
      </c>
      <c r="O462" s="319">
        <v>1.0082303E-3</v>
      </c>
      <c r="P462" s="319">
        <v>5.5636836999999997E-5</v>
      </c>
      <c r="Q462" s="319">
        <v>2.9117381E-4</v>
      </c>
      <c r="R462" s="319">
        <v>4.6535074000000003E-5</v>
      </c>
      <c r="S462" s="319">
        <v>2.0621326E-4</v>
      </c>
      <c r="T462" s="319">
        <v>0.42899999999999999</v>
      </c>
      <c r="U462" s="319">
        <v>1.179921E-3</v>
      </c>
      <c r="V462" s="319">
        <v>6.4239103000000001E-6</v>
      </c>
      <c r="W462" s="319">
        <v>0</v>
      </c>
      <c r="X462" s="319">
        <v>0</v>
      </c>
      <c r="Y462" s="210"/>
      <c r="Z462" s="320">
        <f t="shared" si="184"/>
        <v>3.5956034586466163</v>
      </c>
      <c r="AA462" s="210"/>
      <c r="AB462" s="321">
        <f t="shared" si="185"/>
        <v>0.47821525999999998</v>
      </c>
      <c r="AC462" s="321">
        <f t="shared" si="186"/>
        <v>2.9841888920999999E-2</v>
      </c>
      <c r="AD462" s="321">
        <f t="shared" si="205"/>
        <v>0.45575105577399999</v>
      </c>
      <c r="AE462" s="321">
        <f t="shared" si="187"/>
        <v>2.6757479684300003E-2</v>
      </c>
      <c r="AF462" s="321">
        <f t="shared" si="188"/>
        <v>1.3861342600000001E-3</v>
      </c>
      <c r="AG462"/>
      <c r="AH462" s="121">
        <v>47.212077000000001</v>
      </c>
      <c r="AI462" s="121">
        <v>46.995806999999999</v>
      </c>
      <c r="AJ462" s="121">
        <v>0.15995055999999999</v>
      </c>
      <c r="AK462" s="121">
        <v>0</v>
      </c>
      <c r="AL462" s="121">
        <v>0</v>
      </c>
      <c r="AM462" s="121">
        <v>1.6939739999999998E-2</v>
      </c>
      <c r="AN462" s="121">
        <v>3.9379859000000003E-2</v>
      </c>
      <c r="AO462"/>
      <c r="AP462" s="282">
        <v>6.7855824999999995E-2</v>
      </c>
      <c r="AQ462" s="282">
        <v>6.1709755999999998E-2</v>
      </c>
      <c r="AR462" s="282">
        <v>2.8493971000000001E-3</v>
      </c>
      <c r="AS462" s="282">
        <v>3.2966719E-3</v>
      </c>
      <c r="AT462" s="255">
        <f t="shared" si="206"/>
        <v>3.6996256833693002E-6</v>
      </c>
      <c r="AU462" s="256">
        <f t="shared" si="207"/>
        <v>1.0537711367369998E-8</v>
      </c>
      <c r="AV462" s="256">
        <f t="shared" si="208"/>
        <v>0.46171875614300001</v>
      </c>
      <c r="AW462" s="272">
        <v>3.3367199999999999E-6</v>
      </c>
      <c r="AX462" s="272">
        <v>1.006769E-8</v>
      </c>
      <c r="AY462" s="272">
        <v>2.7506366000000001E-13</v>
      </c>
      <c r="AZ462" s="273">
        <v>0</v>
      </c>
      <c r="BA462" s="273">
        <v>0</v>
      </c>
      <c r="BB462" s="272">
        <v>2.5841496000000001E-10</v>
      </c>
      <c r="BC462" s="272">
        <v>3.6255090999999999E-7</v>
      </c>
      <c r="BD462" s="272">
        <v>5.8931216999999995E-11</v>
      </c>
      <c r="BE462" s="272">
        <v>4.0389032000000002E-10</v>
      </c>
      <c r="BF462" s="273">
        <v>0</v>
      </c>
      <c r="BG462" s="273">
        <v>0</v>
      </c>
      <c r="BH462" s="272">
        <v>1.5382381E-13</v>
      </c>
      <c r="BI462" s="272">
        <v>5.7317783999999999E-12</v>
      </c>
      <c r="BJ462" s="272">
        <v>1.0391645E-12</v>
      </c>
      <c r="BK462" s="272">
        <v>7.6382253000000004E-12</v>
      </c>
      <c r="BL462" s="272">
        <v>8.8720183999999995E-11</v>
      </c>
      <c r="BM462" s="273">
        <v>0</v>
      </c>
      <c r="BN462" s="272">
        <v>1.8966142999999999E-5</v>
      </c>
      <c r="BO462" s="273">
        <v>0.46169979</v>
      </c>
      <c r="BP462" s="273">
        <v>0</v>
      </c>
      <c r="BQ462" s="273">
        <v>0</v>
      </c>
      <c r="BR462" s="273">
        <v>0</v>
      </c>
      <c r="BS462"/>
      <c r="BT462" s="121">
        <v>1.6529816000000001E-4</v>
      </c>
      <c r="BU462" s="274">
        <v>2.7845419000000001E-6</v>
      </c>
      <c r="BV462" s="121">
        <v>1.0025496000000001E-4</v>
      </c>
      <c r="BW462" s="274">
        <v>5.4509685000000002E-9</v>
      </c>
      <c r="BX462" s="274">
        <v>3.1961698000000001E-6</v>
      </c>
      <c r="BY462" s="121">
        <v>0</v>
      </c>
      <c r="BZ462" s="121">
        <v>0</v>
      </c>
      <c r="CA462" s="121">
        <v>0</v>
      </c>
      <c r="CB462" s="274">
        <v>7.4660718000000005E-8</v>
      </c>
      <c r="CC462" s="274">
        <v>1.9267139999999999E-7</v>
      </c>
      <c r="CD462" s="121">
        <v>0</v>
      </c>
      <c r="CE462" s="121">
        <v>0</v>
      </c>
      <c r="CF462" s="121">
        <v>0</v>
      </c>
      <c r="CG462" s="274">
        <v>2.0241206999999999E-6</v>
      </c>
      <c r="CH462" s="274">
        <v>5.6765582000000002E-5</v>
      </c>
      <c r="CI462" s="274">
        <v>2.9033410000000002E-15</v>
      </c>
      <c r="CJ462" s="121">
        <v>0</v>
      </c>
      <c r="CK462"/>
      <c r="CL462" s="322">
        <v>0</v>
      </c>
      <c r="CM462" s="322">
        <v>3.5956033999999999</v>
      </c>
      <c r="CN462" s="322">
        <v>0</v>
      </c>
      <c r="CO462" s="322">
        <v>1.905143E-3</v>
      </c>
      <c r="CP462" s="322">
        <v>5.1735881999999996E-4</v>
      </c>
      <c r="CQ462" s="322">
        <v>6.9594206E-11</v>
      </c>
      <c r="CR462" s="322">
        <v>8.2246686999999995E-9</v>
      </c>
      <c r="CS462" s="322">
        <v>1.4156828E-4</v>
      </c>
      <c r="CT462" s="322">
        <v>2.8250636</v>
      </c>
      <c r="CU462" s="322">
        <v>6.3673172999999998</v>
      </c>
      <c r="CW462" s="135"/>
      <c r="CX462" s="18" t="s">
        <v>890</v>
      </c>
      <c r="CY462" s="13"/>
      <c r="CZ462" s="13"/>
      <c r="DB462" s="14"/>
      <c r="DC462"/>
      <c r="DD462"/>
      <c r="DE462"/>
      <c r="DF462"/>
      <c r="DG462"/>
      <c r="DH462"/>
      <c r="DI462"/>
      <c r="DJ462"/>
      <c r="DK462"/>
      <c r="DL462"/>
      <c r="DM462"/>
      <c r="DN462"/>
    </row>
    <row r="463" spans="1:118" ht="14.4" customHeight="1">
      <c r="A463" t="s">
        <v>1813</v>
      </c>
      <c r="B463" s="168" t="s">
        <v>1762</v>
      </c>
      <c r="C463" s="279" t="str">
        <f t="shared" si="182"/>
        <v>A.070.10.108</v>
      </c>
      <c r="D463" s="14" t="s">
        <v>2855</v>
      </c>
      <c r="E463" s="278" t="s">
        <v>1510</v>
      </c>
      <c r="F463" s="281" t="str">
        <f t="shared" si="183"/>
        <v>Kerosene (excluding combustion)</v>
      </c>
      <c r="G463" s="319">
        <f t="shared" si="189"/>
        <v>0.52480935338820001</v>
      </c>
      <c r="H463" s="319">
        <f t="shared" si="190"/>
        <v>8.1482547560000011E-3</v>
      </c>
      <c r="I463" s="319">
        <f t="shared" si="203"/>
        <v>3.3635509182199999E-2</v>
      </c>
      <c r="J463" s="319">
        <f t="shared" si="204"/>
        <v>0.43004693244999997</v>
      </c>
      <c r="K463" s="319">
        <v>5.2978656999999998E-2</v>
      </c>
      <c r="L463" s="319">
        <v>1.8191860000000001E-2</v>
      </c>
      <c r="M463" s="319">
        <v>7.5993409000000003E-3</v>
      </c>
      <c r="N463" s="319">
        <v>6.7417381000000002E-3</v>
      </c>
      <c r="O463" s="319">
        <v>1.0008579000000001E-3</v>
      </c>
      <c r="P463" s="319">
        <v>5.8377176000000002E-5</v>
      </c>
      <c r="Q463" s="319">
        <v>3.4728158000000002E-4</v>
      </c>
      <c r="R463" s="319">
        <v>7.8376806000000007E-3</v>
      </c>
      <c r="S463" s="319">
        <v>1.9539053999999999E-4</v>
      </c>
      <c r="T463" s="319">
        <v>0.42899999999999999</v>
      </c>
      <c r="U463" s="319">
        <v>8.5154190999999998E-4</v>
      </c>
      <c r="V463" s="319">
        <v>6.6276821999999999E-6</v>
      </c>
      <c r="W463" s="319">
        <v>0</v>
      </c>
      <c r="X463" s="319">
        <v>0</v>
      </c>
      <c r="Y463" s="210"/>
      <c r="Z463" s="320">
        <f t="shared" si="184"/>
        <v>0.39833576691729322</v>
      </c>
      <c r="AA463" s="210"/>
      <c r="AB463" s="321">
        <f t="shared" si="185"/>
        <v>5.2978656999999998E-2</v>
      </c>
      <c r="AC463" s="321">
        <f t="shared" si="186"/>
        <v>4.1777136255999998E-2</v>
      </c>
      <c r="AD463" s="321">
        <f t="shared" si="205"/>
        <v>0.46262888149999998</v>
      </c>
      <c r="AE463" s="321">
        <f t="shared" si="187"/>
        <v>3.3635509182199999E-2</v>
      </c>
      <c r="AF463" s="321">
        <f t="shared" si="188"/>
        <v>1.0469324499999999E-3</v>
      </c>
      <c r="AG463"/>
      <c r="AH463" s="121">
        <v>52.973773999999999</v>
      </c>
      <c r="AI463" s="121">
        <v>52.795555</v>
      </c>
      <c r="AJ463" s="121">
        <v>0.11544765999999999</v>
      </c>
      <c r="AK463" s="121">
        <v>0</v>
      </c>
      <c r="AL463" s="121">
        <v>0</v>
      </c>
      <c r="AM463" s="121">
        <v>2.6650034999999999E-2</v>
      </c>
      <c r="AN463" s="121">
        <v>3.6121128000000002E-2</v>
      </c>
      <c r="AO463"/>
      <c r="AP463" s="282">
        <v>1.7646050999999999E-2</v>
      </c>
      <c r="AQ463" s="282">
        <v>1.3450511E-2</v>
      </c>
      <c r="AR463" s="282">
        <v>4.8740160999999999E-4</v>
      </c>
      <c r="AS463" s="282">
        <v>3.7081381000000002E-3</v>
      </c>
      <c r="AT463" s="255">
        <f t="shared" si="206"/>
        <v>8.063855523420999E-7</v>
      </c>
      <c r="AU463" s="256">
        <f t="shared" si="207"/>
        <v>1.8025207704858001E-9</v>
      </c>
      <c r="AV463" s="256">
        <f t="shared" si="208"/>
        <v>0.51934707322200002</v>
      </c>
      <c r="AW463" s="272">
        <v>3.9000437999999998E-7</v>
      </c>
      <c r="AX463" s="272">
        <v>1.1775148000000001E-9</v>
      </c>
      <c r="AY463" s="272">
        <v>3.2138118E-14</v>
      </c>
      <c r="AZ463" s="272">
        <v>4.2330521000000001E-11</v>
      </c>
      <c r="BA463" s="272">
        <v>5.9412810999999997E-12</v>
      </c>
      <c r="BB463" s="272">
        <v>1.0025214E-9</v>
      </c>
      <c r="BC463" s="272">
        <v>4.0820011999999997E-7</v>
      </c>
      <c r="BD463" s="272">
        <v>1.5000333E-10</v>
      </c>
      <c r="BE463" s="272">
        <v>4.629909E-10</v>
      </c>
      <c r="BF463" s="272">
        <v>5.8104596E-13</v>
      </c>
      <c r="BG463" s="272">
        <v>4.7448977999999999E-15</v>
      </c>
      <c r="BH463" s="272">
        <v>1.2041701E-12</v>
      </c>
      <c r="BI463" s="272">
        <v>1.032761E-13</v>
      </c>
      <c r="BJ463" s="272">
        <v>2.8450980999999999E-13</v>
      </c>
      <c r="BK463" s="272">
        <v>6.0019983999999996E-10</v>
      </c>
      <c r="BL463" s="272">
        <v>6.5300593000000003E-9</v>
      </c>
      <c r="BM463" s="272">
        <v>9.8018554999999994E-12</v>
      </c>
      <c r="BN463" s="272">
        <v>1.8493222000000001E-5</v>
      </c>
      <c r="BO463" s="273">
        <v>0.51932858000000004</v>
      </c>
      <c r="BP463" s="273">
        <v>0</v>
      </c>
      <c r="BQ463" s="273">
        <v>0</v>
      </c>
      <c r="BR463" s="273">
        <v>0</v>
      </c>
      <c r="BS463"/>
      <c r="BT463" s="274">
        <v>8.6620334000000001E-5</v>
      </c>
      <c r="BU463" s="274">
        <v>3.4941736999999998E-6</v>
      </c>
      <c r="BV463" s="274">
        <v>1.1106658E-5</v>
      </c>
      <c r="BW463" s="274">
        <v>9.1830428000000003E-7</v>
      </c>
      <c r="BX463" s="274">
        <v>3.3383358000000001E-6</v>
      </c>
      <c r="BY463" s="274">
        <v>6.0438647000000003E-7</v>
      </c>
      <c r="BZ463" s="274">
        <v>7.2792264000000004E-9</v>
      </c>
      <c r="CA463" s="274">
        <v>9.0735930999999998E-7</v>
      </c>
      <c r="CB463" s="274">
        <v>7.8338058999999999E-8</v>
      </c>
      <c r="CC463" s="274">
        <v>2.2979824E-7</v>
      </c>
      <c r="CD463" s="274">
        <v>4.2691423999999998E-8</v>
      </c>
      <c r="CE463" s="274">
        <v>6.9040425999999997E-9</v>
      </c>
      <c r="CF463" s="274">
        <v>5.9625435000000003E-10</v>
      </c>
      <c r="CG463" s="274">
        <v>2.0457280000000001E-6</v>
      </c>
      <c r="CH463" s="274">
        <v>6.3710135999999997E-5</v>
      </c>
      <c r="CI463" s="274">
        <v>1.2964496000000001E-7</v>
      </c>
      <c r="CJ463" s="121">
        <v>0</v>
      </c>
      <c r="CK463"/>
      <c r="CL463" s="322">
        <v>9.8927173999999993E-10</v>
      </c>
      <c r="CM463" s="322">
        <v>0.38150578000000002</v>
      </c>
      <c r="CN463" s="322">
        <v>1.7285873E-2</v>
      </c>
      <c r="CO463" s="322">
        <v>2.5390527999999998E-3</v>
      </c>
      <c r="CP463" s="322">
        <v>6.2456429000000007E-5</v>
      </c>
      <c r="CQ463" s="322">
        <v>2.2614446999999998E-9</v>
      </c>
      <c r="CR463" s="322">
        <v>1.3487499000000001E-8</v>
      </c>
      <c r="CS463" s="322">
        <v>1.4352135999999999E-4</v>
      </c>
      <c r="CT463" s="322">
        <v>7.6103221999999998E-2</v>
      </c>
      <c r="CU463" s="322">
        <v>7.1500706999999997</v>
      </c>
      <c r="CW463" s="135"/>
      <c r="CX463" s="18" t="s">
        <v>891</v>
      </c>
      <c r="CY463" s="13"/>
      <c r="CZ463" s="13"/>
      <c r="DB463" s="14"/>
      <c r="DC463"/>
      <c r="DD463"/>
      <c r="DE463"/>
      <c r="DF463"/>
      <c r="DG463"/>
      <c r="DH463"/>
      <c r="DI463"/>
      <c r="DJ463"/>
      <c r="DK463"/>
      <c r="DL463"/>
      <c r="DM463"/>
      <c r="DN463"/>
    </row>
    <row r="464" spans="1:118" ht="14.4" customHeight="1">
      <c r="A464" t="s">
        <v>1814</v>
      </c>
      <c r="B464" s="168" t="s">
        <v>1762</v>
      </c>
      <c r="C464" s="279" t="str">
        <f t="shared" si="182"/>
        <v>A.070.10.109</v>
      </c>
      <c r="D464" s="14" t="s">
        <v>2855</v>
      </c>
      <c r="E464" s="278" t="s">
        <v>1510</v>
      </c>
      <c r="F464" s="281" t="str">
        <f t="shared" si="183"/>
        <v>Kerosene including combustion CO2</v>
      </c>
      <c r="G464" s="319">
        <f t="shared" si="189"/>
        <v>0.94242935638820002</v>
      </c>
      <c r="H464" s="319">
        <f t="shared" si="190"/>
        <v>8.1482547560000011E-3</v>
      </c>
      <c r="I464" s="319">
        <f t="shared" si="203"/>
        <v>3.3635509182199999E-2</v>
      </c>
      <c r="J464" s="319">
        <f t="shared" si="204"/>
        <v>0.43004693244999997</v>
      </c>
      <c r="K464" s="319">
        <v>0.47059866</v>
      </c>
      <c r="L464" s="319">
        <v>1.8191860000000001E-2</v>
      </c>
      <c r="M464" s="319">
        <v>7.5993409000000003E-3</v>
      </c>
      <c r="N464" s="319">
        <v>6.7417381000000002E-3</v>
      </c>
      <c r="O464" s="319">
        <v>1.0008579000000001E-3</v>
      </c>
      <c r="P464" s="319">
        <v>5.8377176000000002E-5</v>
      </c>
      <c r="Q464" s="319">
        <v>3.4728158000000002E-4</v>
      </c>
      <c r="R464" s="319">
        <v>7.8376806000000007E-3</v>
      </c>
      <c r="S464" s="319">
        <v>1.9539053999999999E-4</v>
      </c>
      <c r="T464" s="319">
        <v>0.42899999999999999</v>
      </c>
      <c r="U464" s="319">
        <v>8.5154190999999998E-4</v>
      </c>
      <c r="V464" s="319">
        <v>6.6276821999999999E-6</v>
      </c>
      <c r="W464" s="319">
        <v>0</v>
      </c>
      <c r="X464" s="319">
        <v>0</v>
      </c>
      <c r="Y464" s="210"/>
      <c r="Z464" s="320">
        <f t="shared" si="184"/>
        <v>3.5383357894736842</v>
      </c>
      <c r="AA464" s="210"/>
      <c r="AB464" s="321">
        <f t="shared" si="185"/>
        <v>0.47059866</v>
      </c>
      <c r="AC464" s="321">
        <f t="shared" si="186"/>
        <v>4.1777136255999998E-2</v>
      </c>
      <c r="AD464" s="321">
        <f t="shared" si="205"/>
        <v>0.46262888149999998</v>
      </c>
      <c r="AE464" s="321">
        <f t="shared" si="187"/>
        <v>3.3635509182199999E-2</v>
      </c>
      <c r="AF464" s="321">
        <f t="shared" si="188"/>
        <v>1.0469324499999999E-3</v>
      </c>
      <c r="AG464"/>
      <c r="AH464" s="121">
        <v>52.973773999999999</v>
      </c>
      <c r="AI464" s="121">
        <v>52.795555</v>
      </c>
      <c r="AJ464" s="121">
        <v>0.11544765999999999</v>
      </c>
      <c r="AK464" s="121">
        <v>0</v>
      </c>
      <c r="AL464" s="121">
        <v>0</v>
      </c>
      <c r="AM464" s="121">
        <v>2.6650034999999999E-2</v>
      </c>
      <c r="AN464" s="121">
        <v>3.6121128000000002E-2</v>
      </c>
      <c r="AO464"/>
      <c r="AP464" s="282">
        <v>6.8627657999999994E-2</v>
      </c>
      <c r="AQ464" s="282">
        <v>6.2054696999999999E-2</v>
      </c>
      <c r="AR464" s="282">
        <v>2.8648234E-3</v>
      </c>
      <c r="AS464" s="282">
        <v>3.7081381000000002E-3</v>
      </c>
      <c r="AT464" s="255">
        <f t="shared" si="206"/>
        <v>3.7203055723420997E-6</v>
      </c>
      <c r="AU464" s="256">
        <f t="shared" si="207"/>
        <v>1.05947609804878E-8</v>
      </c>
      <c r="AV464" s="256">
        <f t="shared" si="208"/>
        <v>0.51934707322200002</v>
      </c>
      <c r="AW464" s="272">
        <v>3.3039243999999998E-6</v>
      </c>
      <c r="AX464" s="272">
        <v>9.9695148000000001E-9</v>
      </c>
      <c r="AY464" s="272">
        <v>2.7234811999999998E-13</v>
      </c>
      <c r="AZ464" s="272">
        <v>4.2330521000000001E-11</v>
      </c>
      <c r="BA464" s="272">
        <v>5.9412810999999997E-12</v>
      </c>
      <c r="BB464" s="272">
        <v>1.0025214E-9</v>
      </c>
      <c r="BC464" s="272">
        <v>4.0820011999999997E-7</v>
      </c>
      <c r="BD464" s="272">
        <v>1.5000333E-10</v>
      </c>
      <c r="BE464" s="272">
        <v>4.629909E-10</v>
      </c>
      <c r="BF464" s="272">
        <v>5.8104596E-13</v>
      </c>
      <c r="BG464" s="272">
        <v>4.7448977999999999E-15</v>
      </c>
      <c r="BH464" s="272">
        <v>1.2041701E-12</v>
      </c>
      <c r="BI464" s="272">
        <v>1.032761E-13</v>
      </c>
      <c r="BJ464" s="272">
        <v>2.8450980999999999E-13</v>
      </c>
      <c r="BK464" s="272">
        <v>6.0019983999999996E-10</v>
      </c>
      <c r="BL464" s="272">
        <v>6.5300593000000003E-9</v>
      </c>
      <c r="BM464" s="272">
        <v>9.8018554999999994E-12</v>
      </c>
      <c r="BN464" s="272">
        <v>1.8493222000000001E-5</v>
      </c>
      <c r="BO464" s="273">
        <v>0.51932858000000004</v>
      </c>
      <c r="BP464" s="273">
        <v>0</v>
      </c>
      <c r="BQ464" s="273">
        <v>0</v>
      </c>
      <c r="BR464" s="273">
        <v>0</v>
      </c>
      <c r="BS464"/>
      <c r="BT464" s="121">
        <v>1.7417187E-4</v>
      </c>
      <c r="BU464" s="274">
        <v>3.4941736999999998E-6</v>
      </c>
      <c r="BV464" s="274">
        <v>9.8658190000000003E-5</v>
      </c>
      <c r="BW464" s="274">
        <v>9.1830428000000003E-7</v>
      </c>
      <c r="BX464" s="274">
        <v>3.3383358000000001E-6</v>
      </c>
      <c r="BY464" s="274">
        <v>6.0438647000000003E-7</v>
      </c>
      <c r="BZ464" s="274">
        <v>7.2792264000000004E-9</v>
      </c>
      <c r="CA464" s="274">
        <v>9.0735930999999998E-7</v>
      </c>
      <c r="CB464" s="274">
        <v>7.8338058999999999E-8</v>
      </c>
      <c r="CC464" s="274">
        <v>2.2979824E-7</v>
      </c>
      <c r="CD464" s="274">
        <v>4.2691423999999998E-8</v>
      </c>
      <c r="CE464" s="274">
        <v>6.9040425999999997E-9</v>
      </c>
      <c r="CF464" s="274">
        <v>5.9625435000000003E-10</v>
      </c>
      <c r="CG464" s="274">
        <v>2.0457280000000001E-6</v>
      </c>
      <c r="CH464" s="274">
        <v>6.3710135999999997E-5</v>
      </c>
      <c r="CI464" s="274">
        <v>1.2964496000000001E-7</v>
      </c>
      <c r="CJ464" s="121">
        <v>0</v>
      </c>
      <c r="CK464"/>
      <c r="CL464" s="322">
        <v>9.8927173999999993E-10</v>
      </c>
      <c r="CM464" s="322">
        <v>3.5215057999999999</v>
      </c>
      <c r="CN464" s="322">
        <v>1.7285873E-2</v>
      </c>
      <c r="CO464" s="322">
        <v>2.5390527999999998E-3</v>
      </c>
      <c r="CP464" s="322">
        <v>6.2456429000000007E-5</v>
      </c>
      <c r="CQ464" s="322">
        <v>2.2614446999999998E-9</v>
      </c>
      <c r="CR464" s="322">
        <v>1.3487499000000001E-8</v>
      </c>
      <c r="CS464" s="322">
        <v>1.4352135999999999E-4</v>
      </c>
      <c r="CT464" s="322">
        <v>7.6103221999999998E-2</v>
      </c>
      <c r="CU464" s="322">
        <v>7.1500706999999997</v>
      </c>
      <c r="CW464" s="135"/>
      <c r="CX464" s="18" t="s">
        <v>892</v>
      </c>
      <c r="CY464" s="13"/>
      <c r="CZ464" s="13"/>
      <c r="DB464" s="14"/>
      <c r="DC464"/>
      <c r="DD464"/>
      <c r="DE464"/>
      <c r="DF464"/>
      <c r="DG464"/>
      <c r="DH464"/>
      <c r="DI464"/>
      <c r="DJ464"/>
      <c r="DK464"/>
      <c r="DL464"/>
      <c r="DM464"/>
      <c r="DN464"/>
    </row>
    <row r="465" spans="1:118" ht="14.4" customHeight="1">
      <c r="A465" t="s">
        <v>1815</v>
      </c>
      <c r="B465" s="168" t="s">
        <v>1762</v>
      </c>
      <c r="C465" s="279" t="str">
        <f t="shared" si="182"/>
        <v>A.070.10.110</v>
      </c>
      <c r="D465" s="14" t="s">
        <v>2855</v>
      </c>
      <c r="E465" s="278" t="s">
        <v>1510</v>
      </c>
      <c r="F465" s="281" t="str">
        <f t="shared" si="183"/>
        <v>Petrol including combustion CO2</v>
      </c>
      <c r="G465" s="319">
        <f t="shared" si="189"/>
        <v>1.02234092777</v>
      </c>
      <c r="H465" s="319">
        <f t="shared" si="190"/>
        <v>1.253477894E-2</v>
      </c>
      <c r="I465" s="319">
        <f t="shared" si="203"/>
        <v>5.2866130120000007E-2</v>
      </c>
      <c r="J465" s="319">
        <f t="shared" si="204"/>
        <v>0.43088683871</v>
      </c>
      <c r="K465" s="319">
        <v>0.52605318000000001</v>
      </c>
      <c r="L465" s="319">
        <v>3.0618652999999999E-2</v>
      </c>
      <c r="M465" s="319">
        <v>1.3285602000000001E-2</v>
      </c>
      <c r="N465" s="319">
        <v>1.0408540000000001E-2</v>
      </c>
      <c r="O465" s="319">
        <v>1.4163088999999999E-3</v>
      </c>
      <c r="P465" s="319">
        <v>8.5269569999999999E-5</v>
      </c>
      <c r="Q465" s="319">
        <v>6.2466047000000005E-4</v>
      </c>
      <c r="R465" s="319">
        <v>8.8016688000000006E-3</v>
      </c>
      <c r="S465" s="319">
        <v>2.9866890999999998E-4</v>
      </c>
      <c r="T465" s="319">
        <v>0.42899999999999999</v>
      </c>
      <c r="U465" s="319">
        <v>1.5881698E-3</v>
      </c>
      <c r="V465" s="319">
        <v>1.6020632E-4</v>
      </c>
      <c r="W465" s="319">
        <v>0</v>
      </c>
      <c r="X465" s="319">
        <v>0</v>
      </c>
      <c r="Y465" s="210"/>
      <c r="Z465" s="320">
        <f t="shared" si="184"/>
        <v>3.9552870676691727</v>
      </c>
      <c r="AA465" s="210"/>
      <c r="AB465" s="321">
        <f t="shared" si="185"/>
        <v>0.52605318000000001</v>
      </c>
      <c r="AC465" s="321">
        <f t="shared" si="186"/>
        <v>6.5240702740000003E-2</v>
      </c>
      <c r="AD465" s="321">
        <f t="shared" si="205"/>
        <v>0.48170592379999999</v>
      </c>
      <c r="AE465" s="321">
        <f t="shared" si="187"/>
        <v>5.286613012E-2</v>
      </c>
      <c r="AF465" s="321">
        <f t="shared" si="188"/>
        <v>1.88683871E-3</v>
      </c>
      <c r="AG465"/>
      <c r="AH465" s="121">
        <v>56.487208000000003</v>
      </c>
      <c r="AI465" s="121">
        <v>54.753931000000001</v>
      </c>
      <c r="AJ465" s="121">
        <v>0.21531586999999999</v>
      </c>
      <c r="AK465" s="121">
        <v>0</v>
      </c>
      <c r="AL465" s="121">
        <v>0</v>
      </c>
      <c r="AM465" s="121">
        <v>1.4645007999999999</v>
      </c>
      <c r="AN465" s="121">
        <v>5.3460458000000002E-2</v>
      </c>
      <c r="AO465"/>
      <c r="AP465" s="282">
        <v>8.0263550000000003E-2</v>
      </c>
      <c r="AQ465" s="282">
        <v>7.3077278999999995E-2</v>
      </c>
      <c r="AR465" s="282">
        <v>3.3791846000000001E-3</v>
      </c>
      <c r="AS465" s="282">
        <v>3.8070866000000001E-3</v>
      </c>
      <c r="AT465" s="255">
        <f t="shared" si="206"/>
        <v>4.3811318608819996E-6</v>
      </c>
      <c r="AU465" s="256">
        <f t="shared" si="207"/>
        <v>1.2496984903809001E-8</v>
      </c>
      <c r="AV465" s="256">
        <f t="shared" si="208"/>
        <v>0.53320540768699998</v>
      </c>
      <c r="AW465" s="272">
        <v>3.6940114999999999E-6</v>
      </c>
      <c r="AX465" s="272">
        <v>1.1146522E-8</v>
      </c>
      <c r="AY465" s="272">
        <v>3.0450245000000002E-13</v>
      </c>
      <c r="AZ465" s="272">
        <v>2.6634336000000001E-10</v>
      </c>
      <c r="BA465" s="272">
        <v>1.0887522E-11</v>
      </c>
      <c r="BB465" s="272">
        <v>1.5478157E-9</v>
      </c>
      <c r="BC465" s="272">
        <v>6.7567831000000004E-7</v>
      </c>
      <c r="BD465" s="272">
        <v>2.3274635999999999E-10</v>
      </c>
      <c r="BE465" s="272">
        <v>7.7585212E-10</v>
      </c>
      <c r="BF465" s="272">
        <v>4.3019371000000001E-12</v>
      </c>
      <c r="BG465" s="272">
        <v>3.3523648999999998E-14</v>
      </c>
      <c r="BH465" s="272">
        <v>3.7764430999999998E-12</v>
      </c>
      <c r="BI465" s="272">
        <v>1.3077061000000001E-13</v>
      </c>
      <c r="BJ465" s="272">
        <v>3.0226690000000001E-13</v>
      </c>
      <c r="BK465" s="272">
        <v>1.2081631000000001E-9</v>
      </c>
      <c r="BL465" s="272">
        <v>8.4088412000000001E-9</v>
      </c>
      <c r="BM465" s="272">
        <v>3.3301497999999998E-10</v>
      </c>
      <c r="BN465" s="272">
        <v>2.4877686999999998E-5</v>
      </c>
      <c r="BO465" s="273">
        <v>0.53318052999999999</v>
      </c>
      <c r="BP465" s="273">
        <v>0</v>
      </c>
      <c r="BQ465" s="273">
        <v>0</v>
      </c>
      <c r="BR465" s="273">
        <v>0</v>
      </c>
      <c r="BS465"/>
      <c r="BT465" s="121">
        <v>1.9531708999999999E-4</v>
      </c>
      <c r="BU465" s="274">
        <v>5.8214057999999997E-6</v>
      </c>
      <c r="BV465" s="121">
        <v>1.102839E-4</v>
      </c>
      <c r="BW465" s="274">
        <v>1.0314091999999999E-6</v>
      </c>
      <c r="BX465" s="274">
        <v>5.4043166000000002E-6</v>
      </c>
      <c r="BY465" s="274">
        <v>1.0061387999999999E-6</v>
      </c>
      <c r="BZ465" s="274">
        <v>3.2292503E-8</v>
      </c>
      <c r="CA465" s="274">
        <v>1.4460707E-6</v>
      </c>
      <c r="CB465" s="274">
        <v>1.1442576E-7</v>
      </c>
      <c r="CC465" s="274">
        <v>4.1334147000000001E-7</v>
      </c>
      <c r="CD465" s="274">
        <v>7.9870662999999996E-8</v>
      </c>
      <c r="CE465" s="274">
        <v>2.2498539000000001E-7</v>
      </c>
      <c r="CF465" s="274">
        <v>1.2039894999999999E-9</v>
      </c>
      <c r="CG465" s="274">
        <v>3.2369216999999998E-6</v>
      </c>
      <c r="CH465" s="274">
        <v>6.6083622000000006E-5</v>
      </c>
      <c r="CI465" s="274">
        <v>1.3718377999999999E-7</v>
      </c>
      <c r="CJ465" s="121">
        <v>0</v>
      </c>
      <c r="CK465"/>
      <c r="CL465" s="322">
        <v>1.9975868000000001E-9</v>
      </c>
      <c r="CM465" s="322">
        <v>3.9375270000000002</v>
      </c>
      <c r="CN465" s="322">
        <v>2.6254874000000001E-2</v>
      </c>
      <c r="CO465" s="322">
        <v>4.1965418000000001E-3</v>
      </c>
      <c r="CP465" s="322">
        <v>1.8700252000000001E-4</v>
      </c>
      <c r="CQ465" s="322">
        <v>2.7903166000000001E-9</v>
      </c>
      <c r="CR465" s="322">
        <v>2.345065E-8</v>
      </c>
      <c r="CS465" s="322">
        <v>2.350737E-4</v>
      </c>
      <c r="CT465" s="322">
        <v>0.11164540000000001</v>
      </c>
      <c r="CU465" s="322">
        <v>7.3989944000000003</v>
      </c>
      <c r="CW465" s="135"/>
      <c r="CX465" s="18" t="s">
        <v>893</v>
      </c>
      <c r="CY465" s="13"/>
      <c r="CZ465" s="13"/>
      <c r="DB465" s="14"/>
      <c r="DC465"/>
      <c r="DD465"/>
      <c r="DE465"/>
      <c r="DF465"/>
      <c r="DG465"/>
      <c r="DH465"/>
      <c r="DI465"/>
      <c r="DJ465"/>
      <c r="DK465"/>
      <c r="DL465"/>
      <c r="DM465"/>
      <c r="DN465"/>
    </row>
    <row r="466" spans="1:118" ht="14.4" customHeight="1">
      <c r="A466" t="s">
        <v>1816</v>
      </c>
      <c r="B466" s="168" t="s">
        <v>1762</v>
      </c>
      <c r="C466" s="279" t="str">
        <f t="shared" si="182"/>
        <v>A.070.10.111</v>
      </c>
      <c r="D466" s="14" t="s">
        <v>2855</v>
      </c>
      <c r="E466" s="278" t="s">
        <v>1510</v>
      </c>
      <c r="F466" s="281" t="str">
        <f t="shared" si="183"/>
        <v>Petrol (excluding combustion)</v>
      </c>
      <c r="G466" s="319">
        <f t="shared" si="189"/>
        <v>0.60472092776999997</v>
      </c>
      <c r="H466" s="319">
        <f t="shared" si="190"/>
        <v>1.253477894E-2</v>
      </c>
      <c r="I466" s="319">
        <f t="shared" si="203"/>
        <v>5.2866130120000007E-2</v>
      </c>
      <c r="J466" s="319">
        <f t="shared" si="204"/>
        <v>0.43088683871</v>
      </c>
      <c r="K466" s="319">
        <v>0.10843318</v>
      </c>
      <c r="L466" s="319">
        <v>3.0618652999999999E-2</v>
      </c>
      <c r="M466" s="319">
        <v>1.3285602000000001E-2</v>
      </c>
      <c r="N466" s="319">
        <v>1.0408540000000001E-2</v>
      </c>
      <c r="O466" s="319">
        <v>1.4163088999999999E-3</v>
      </c>
      <c r="P466" s="319">
        <v>8.5269569999999999E-5</v>
      </c>
      <c r="Q466" s="319">
        <v>6.2466047000000005E-4</v>
      </c>
      <c r="R466" s="319">
        <v>8.8016688000000006E-3</v>
      </c>
      <c r="S466" s="319">
        <v>2.9866890999999998E-4</v>
      </c>
      <c r="T466" s="319">
        <v>0.42899999999999999</v>
      </c>
      <c r="U466" s="319">
        <v>1.5881698E-3</v>
      </c>
      <c r="V466" s="319">
        <v>1.6020632E-4</v>
      </c>
      <c r="W466" s="319">
        <v>0</v>
      </c>
      <c r="X466" s="319">
        <v>0</v>
      </c>
      <c r="Y466" s="210"/>
      <c r="Z466" s="320">
        <f t="shared" si="184"/>
        <v>0.81528706766917292</v>
      </c>
      <c r="AA466" s="210"/>
      <c r="AB466" s="321">
        <f t="shared" si="185"/>
        <v>0.10843318</v>
      </c>
      <c r="AC466" s="321">
        <f t="shared" si="186"/>
        <v>6.5240702740000003E-2</v>
      </c>
      <c r="AD466" s="321">
        <f t="shared" si="205"/>
        <v>0.48170592379999999</v>
      </c>
      <c r="AE466" s="321">
        <f t="shared" si="187"/>
        <v>5.286613012E-2</v>
      </c>
      <c r="AF466" s="321">
        <f t="shared" si="188"/>
        <v>1.88683871E-3</v>
      </c>
      <c r="AG466"/>
      <c r="AH466" s="121">
        <v>56.487208000000003</v>
      </c>
      <c r="AI466" s="121">
        <v>54.753931000000001</v>
      </c>
      <c r="AJ466" s="121">
        <v>0.21531586999999999</v>
      </c>
      <c r="AK466" s="121">
        <v>0</v>
      </c>
      <c r="AL466" s="121">
        <v>0</v>
      </c>
      <c r="AM466" s="121">
        <v>1.4645007999999999</v>
      </c>
      <c r="AN466" s="121">
        <v>5.3460458000000002E-2</v>
      </c>
      <c r="AO466"/>
      <c r="AP466" s="282">
        <v>2.9281943000000001E-2</v>
      </c>
      <c r="AQ466" s="282">
        <v>2.4473093000000001E-2</v>
      </c>
      <c r="AR466" s="282">
        <v>1.0017629000000001E-3</v>
      </c>
      <c r="AS466" s="282">
        <v>3.8070866000000001E-3</v>
      </c>
      <c r="AT466" s="255">
        <f t="shared" si="206"/>
        <v>1.467211840882E-6</v>
      </c>
      <c r="AU466" s="256">
        <f t="shared" si="207"/>
        <v>3.7047442938050003E-9</v>
      </c>
      <c r="AV466" s="256">
        <f t="shared" si="208"/>
        <v>0.53320540768699998</v>
      </c>
      <c r="AW466" s="272">
        <v>7.8009147999999996E-7</v>
      </c>
      <c r="AX466" s="272">
        <v>2.3545215999999999E-9</v>
      </c>
      <c r="AY466" s="272">
        <v>6.4292445999999998E-14</v>
      </c>
      <c r="AZ466" s="272">
        <v>2.6634336000000001E-10</v>
      </c>
      <c r="BA466" s="272">
        <v>1.0887522E-11</v>
      </c>
      <c r="BB466" s="272">
        <v>1.5478157E-9</v>
      </c>
      <c r="BC466" s="272">
        <v>6.7567831000000004E-7</v>
      </c>
      <c r="BD466" s="272">
        <v>2.3274635999999999E-10</v>
      </c>
      <c r="BE466" s="272">
        <v>7.7585212E-10</v>
      </c>
      <c r="BF466" s="272">
        <v>4.3019371000000001E-12</v>
      </c>
      <c r="BG466" s="272">
        <v>3.3523648999999998E-14</v>
      </c>
      <c r="BH466" s="272">
        <v>3.7764430999999998E-12</v>
      </c>
      <c r="BI466" s="272">
        <v>1.3077061000000001E-13</v>
      </c>
      <c r="BJ466" s="272">
        <v>3.0226690000000001E-13</v>
      </c>
      <c r="BK466" s="272">
        <v>1.2081631000000001E-9</v>
      </c>
      <c r="BL466" s="272">
        <v>8.4088412000000001E-9</v>
      </c>
      <c r="BM466" s="272">
        <v>3.3301497999999998E-10</v>
      </c>
      <c r="BN466" s="272">
        <v>2.4877686999999998E-5</v>
      </c>
      <c r="BO466" s="273">
        <v>0.53318052999999999</v>
      </c>
      <c r="BP466" s="273">
        <v>0</v>
      </c>
      <c r="BQ466" s="273">
        <v>0</v>
      </c>
      <c r="BR466" s="273">
        <v>0</v>
      </c>
      <c r="BS466"/>
      <c r="BT466" s="121">
        <v>1.0776555999999999E-4</v>
      </c>
      <c r="BU466" s="274">
        <v>5.8214057999999997E-6</v>
      </c>
      <c r="BV466" s="274">
        <v>2.2732366999999999E-5</v>
      </c>
      <c r="BW466" s="274">
        <v>1.0314091999999999E-6</v>
      </c>
      <c r="BX466" s="274">
        <v>5.4043166000000002E-6</v>
      </c>
      <c r="BY466" s="274">
        <v>1.0061387999999999E-6</v>
      </c>
      <c r="BZ466" s="274">
        <v>3.2292503E-8</v>
      </c>
      <c r="CA466" s="274">
        <v>1.4460707E-6</v>
      </c>
      <c r="CB466" s="274">
        <v>1.1442576E-7</v>
      </c>
      <c r="CC466" s="274">
        <v>4.1334147000000001E-7</v>
      </c>
      <c r="CD466" s="274">
        <v>7.9870662999999996E-8</v>
      </c>
      <c r="CE466" s="274">
        <v>2.2498539000000001E-7</v>
      </c>
      <c r="CF466" s="274">
        <v>1.2039894999999999E-9</v>
      </c>
      <c r="CG466" s="274">
        <v>3.2369216999999998E-6</v>
      </c>
      <c r="CH466" s="274">
        <v>6.6083622000000006E-5</v>
      </c>
      <c r="CI466" s="274">
        <v>1.3718377999999999E-7</v>
      </c>
      <c r="CJ466" s="121">
        <v>0</v>
      </c>
      <c r="CK466"/>
      <c r="CL466" s="322">
        <v>1.9975868000000001E-9</v>
      </c>
      <c r="CM466" s="322">
        <v>0.79752703000000003</v>
      </c>
      <c r="CN466" s="322">
        <v>2.6254874000000001E-2</v>
      </c>
      <c r="CO466" s="322">
        <v>4.1965418000000001E-3</v>
      </c>
      <c r="CP466" s="322">
        <v>1.8700252000000001E-4</v>
      </c>
      <c r="CQ466" s="322">
        <v>2.7903166000000001E-9</v>
      </c>
      <c r="CR466" s="322">
        <v>2.345065E-8</v>
      </c>
      <c r="CS466" s="322">
        <v>2.350737E-4</v>
      </c>
      <c r="CT466" s="322">
        <v>0.11164540000000001</v>
      </c>
      <c r="CU466" s="322">
        <v>7.3989944000000003</v>
      </c>
      <c r="CW466" s="135"/>
      <c r="CX466" s="22" t="s">
        <v>894</v>
      </c>
      <c r="CY466" s="13"/>
      <c r="CZ466" s="13"/>
      <c r="DB466" s="14"/>
      <c r="DC466"/>
      <c r="DD466"/>
      <c r="DE466"/>
      <c r="DF466"/>
      <c r="DG466"/>
      <c r="DH466"/>
      <c r="DI466"/>
      <c r="DJ466"/>
      <c r="DK466"/>
      <c r="DL466"/>
      <c r="DM466"/>
      <c r="DN466"/>
    </row>
    <row r="467" spans="1:118" ht="14.4" customHeight="1">
      <c r="A467" t="s">
        <v>8573</v>
      </c>
      <c r="B467" s="168" t="s">
        <v>1762</v>
      </c>
      <c r="C467" s="279" t="str">
        <f t="shared" si="182"/>
        <v>A.070.10.112</v>
      </c>
      <c r="D467" s="14" t="s">
        <v>2855</v>
      </c>
      <c r="E467" s="278" t="s">
        <v>1510</v>
      </c>
      <c r="F467" s="281" t="str">
        <f t="shared" si="183"/>
        <v>Natphtha (for feedstock)</v>
      </c>
      <c r="G467" s="319">
        <f t="shared" si="189"/>
        <v>0.15859081619400001</v>
      </c>
      <c r="H467" s="319">
        <f t="shared" si="190"/>
        <v>1.0220510164E-2</v>
      </c>
      <c r="I467" s="319">
        <f t="shared" si="203"/>
        <v>4.6641169199999999E-2</v>
      </c>
      <c r="J467" s="319">
        <f t="shared" si="204"/>
        <v>8.0040848299999991E-3</v>
      </c>
      <c r="K467" s="319">
        <v>9.3725052000000003E-2</v>
      </c>
      <c r="L467" s="319">
        <v>2.9362661000000002E-2</v>
      </c>
      <c r="M467" s="319">
        <v>9.3585158999999994E-3</v>
      </c>
      <c r="N467" s="319">
        <v>8.4632224999999991E-3</v>
      </c>
      <c r="O467" s="319">
        <v>1.1692517000000001E-3</v>
      </c>
      <c r="P467" s="319">
        <v>7.5429504000000004E-5</v>
      </c>
      <c r="Q467" s="319">
        <v>5.1260645999999998E-4</v>
      </c>
      <c r="R467" s="319">
        <v>7.9199922999999995E-3</v>
      </c>
      <c r="S467" s="319">
        <v>2.2003792999999999E-4</v>
      </c>
      <c r="T467" s="319">
        <v>0</v>
      </c>
      <c r="U467" s="319">
        <v>2.5728211999999999E-3</v>
      </c>
      <c r="V467" s="319">
        <v>0</v>
      </c>
      <c r="W467" s="319">
        <v>5.2112256999999997E-3</v>
      </c>
      <c r="X467" s="319">
        <v>0</v>
      </c>
      <c r="Y467" s="210"/>
      <c r="Z467" s="320">
        <f t="shared" si="184"/>
        <v>0.70469963909774436</v>
      </c>
      <c r="AA467" s="210"/>
      <c r="AB467" s="321">
        <f t="shared" si="185"/>
        <v>9.3725052000000003E-2</v>
      </c>
      <c r="AC467" s="321">
        <f t="shared" si="186"/>
        <v>5.6861679364000002E-2</v>
      </c>
      <c r="AD467" s="321">
        <f t="shared" si="205"/>
        <v>5.1852394900000001E-2</v>
      </c>
      <c r="AE467" s="321">
        <f t="shared" si="187"/>
        <v>4.6641169199999999E-2</v>
      </c>
      <c r="AF467" s="321">
        <f t="shared" si="188"/>
        <v>2.7928591299999999E-3</v>
      </c>
      <c r="AG467"/>
      <c r="AH467" s="121">
        <v>55.415641999999998</v>
      </c>
      <c r="AI467" s="121">
        <v>54.982902000000003</v>
      </c>
      <c r="AJ467" s="121">
        <v>0.34880981</v>
      </c>
      <c r="AK467" s="121">
        <v>0</v>
      </c>
      <c r="AL467" s="121">
        <v>1.7345965000000001E-5</v>
      </c>
      <c r="AM467" s="121">
        <v>1.651586E-2</v>
      </c>
      <c r="AN467" s="121">
        <v>6.7397388000000003E-2</v>
      </c>
      <c r="AO467"/>
      <c r="AP467" s="282">
        <v>2.6545084E-2</v>
      </c>
      <c r="AQ467" s="282">
        <v>2.1901362000000001E-2</v>
      </c>
      <c r="AR467" s="282">
        <v>8.0041748999999998E-4</v>
      </c>
      <c r="AS467" s="282">
        <v>3.8433045999999998E-3</v>
      </c>
      <c r="AT467" s="255">
        <f t="shared" si="206"/>
        <v>1.313031293399E-6</v>
      </c>
      <c r="AU467" s="256">
        <f t="shared" si="207"/>
        <v>2.960123879935517E-9</v>
      </c>
      <c r="AV467" s="256">
        <f t="shared" si="208"/>
        <v>0.53827795648600008</v>
      </c>
      <c r="AW467" s="272">
        <v>6.7492128E-7</v>
      </c>
      <c r="AX467" s="272">
        <v>2.0371838000000002E-9</v>
      </c>
      <c r="AY467" s="272">
        <v>5.562484E-14</v>
      </c>
      <c r="AZ467" s="272">
        <v>8.5382351E-11</v>
      </c>
      <c r="BA467" s="272">
        <v>5.0705828000000001E-11</v>
      </c>
      <c r="BB467" s="272">
        <v>1.2585513E-9</v>
      </c>
      <c r="BC467" s="272">
        <v>6.2854245000000004E-7</v>
      </c>
      <c r="BD467" s="272">
        <v>1.9044205E-10</v>
      </c>
      <c r="BE467" s="272">
        <v>7.1897260999999999E-10</v>
      </c>
      <c r="BF467" s="272">
        <v>2.546688E-12</v>
      </c>
      <c r="BG467" s="272">
        <v>3.1538535000000002E-14</v>
      </c>
      <c r="BH467" s="272">
        <v>9.8023387000000005E-12</v>
      </c>
      <c r="BI467" s="272">
        <v>1.1410829E-13</v>
      </c>
      <c r="BJ467" s="272">
        <v>3.6668876E-13</v>
      </c>
      <c r="BK467" s="272">
        <v>1.1246234E-9</v>
      </c>
      <c r="BL467" s="272">
        <v>6.9482516000000004E-9</v>
      </c>
      <c r="BM467" s="272">
        <v>0</v>
      </c>
      <c r="BN467" s="272">
        <v>2.7486486E-5</v>
      </c>
      <c r="BO467" s="273">
        <v>0.53825047000000004</v>
      </c>
      <c r="BP467" s="273">
        <v>1.0004892E-10</v>
      </c>
      <c r="BQ467" s="273">
        <v>6.0840559000000003E-13</v>
      </c>
      <c r="BR467" s="273">
        <v>2.7220517E-17</v>
      </c>
      <c r="BS467"/>
      <c r="BT467" s="121">
        <v>1.0284782E-4</v>
      </c>
      <c r="BU467" s="274">
        <v>5.3301574999999998E-6</v>
      </c>
      <c r="BV467" s="274">
        <v>1.9648896E-5</v>
      </c>
      <c r="BW467" s="274">
        <v>9.2844753999999995E-7</v>
      </c>
      <c r="BX467" s="274">
        <v>4.9052182E-6</v>
      </c>
      <c r="BY467" s="274">
        <v>7.3046687000000003E-7</v>
      </c>
      <c r="BZ467" s="274">
        <v>3.5710174000000003E-8</v>
      </c>
      <c r="CA467" s="274">
        <v>1.1268895999999999E-6</v>
      </c>
      <c r="CB467" s="274">
        <v>1.0122108E-7</v>
      </c>
      <c r="CC467" s="274">
        <v>3.3919467999999999E-7</v>
      </c>
      <c r="CD467" s="274">
        <v>1.438136E-7</v>
      </c>
      <c r="CE467" s="274">
        <v>0</v>
      </c>
      <c r="CF467" s="274">
        <v>9.1976103000000006E-9</v>
      </c>
      <c r="CG467" s="274">
        <v>2.7634856000000002E-6</v>
      </c>
      <c r="CH467" s="274">
        <v>6.6596111000000001E-5</v>
      </c>
      <c r="CI467" s="274">
        <v>1.7464683000000001E-7</v>
      </c>
      <c r="CJ467" s="121">
        <v>1.4362750999999999E-8</v>
      </c>
      <c r="CK467"/>
      <c r="CL467" s="322">
        <v>1.0855789E-8</v>
      </c>
      <c r="CM467" s="322">
        <v>0.68764502000000005</v>
      </c>
      <c r="CN467" s="322">
        <v>2.1164061000000001E-2</v>
      </c>
      <c r="CO467" s="322">
        <v>3.8284428999999999E-3</v>
      </c>
      <c r="CP467" s="322">
        <v>1.1918580000000001E-4</v>
      </c>
      <c r="CQ467" s="322">
        <v>2.2777145999999998E-9</v>
      </c>
      <c r="CR467" s="322">
        <v>1.9674052999999998E-8</v>
      </c>
      <c r="CS467" s="322">
        <v>2.0610358999999999E-4</v>
      </c>
      <c r="CT467" s="322">
        <v>0.23072329</v>
      </c>
      <c r="CU467" s="322">
        <v>7.4360808</v>
      </c>
      <c r="CW467" s="135"/>
      <c r="CX467" s="22"/>
      <c r="CY467" s="13"/>
      <c r="CZ467" s="13"/>
      <c r="DB467" s="14"/>
      <c r="DC467"/>
      <c r="DD467"/>
      <c r="DE467"/>
      <c r="DF467"/>
      <c r="DG467"/>
      <c r="DH467"/>
      <c r="DI467"/>
      <c r="DJ467"/>
      <c r="DK467"/>
      <c r="DL467"/>
      <c r="DM467"/>
      <c r="DN467"/>
    </row>
    <row r="468" spans="1:118" ht="14.4" customHeight="1">
      <c r="B468" s="278" t="s">
        <v>1762</v>
      </c>
      <c r="C468" s="277" t="s">
        <v>3578</v>
      </c>
      <c r="D468" s="277" t="s">
        <v>2856</v>
      </c>
      <c r="E468" s="278"/>
      <c r="F468"/>
      <c r="G468" s="210"/>
      <c r="H468" s="210"/>
      <c r="I468" s="210"/>
      <c r="J468" s="210"/>
      <c r="K468" s="210"/>
      <c r="L468" s="210"/>
      <c r="M468" s="210"/>
      <c r="N468" s="210"/>
      <c r="O468" s="210"/>
      <c r="P468" s="210"/>
      <c r="Q468" s="210"/>
      <c r="R468" s="210"/>
      <c r="S468" s="210"/>
      <c r="T468" s="210"/>
      <c r="U468" s="210"/>
      <c r="V468" s="210"/>
      <c r="W468" s="210"/>
      <c r="X468" s="210"/>
      <c r="Y468" s="210"/>
      <c r="Z468" s="210"/>
      <c r="AA468" s="210"/>
      <c r="AB468" s="210"/>
      <c r="AC468" s="210"/>
      <c r="AD468" s="210"/>
      <c r="AE468" s="210"/>
      <c r="AF468" s="210"/>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s="183"/>
      <c r="CW468" s="164"/>
      <c r="CX468" s="18"/>
      <c r="CY468" s="13"/>
      <c r="CZ468" s="13"/>
      <c r="DB468" s="14"/>
      <c r="DC468"/>
      <c r="DD468"/>
      <c r="DE468"/>
      <c r="DF468"/>
      <c r="DG468"/>
      <c r="DH468"/>
      <c r="DI468"/>
      <c r="DJ468"/>
      <c r="DK468"/>
      <c r="DL468"/>
      <c r="DM468"/>
      <c r="DN468"/>
    </row>
    <row r="469" spans="1:118" ht="14.4" customHeight="1">
      <c r="A469" t="s">
        <v>3463</v>
      </c>
      <c r="B469" s="168" t="s">
        <v>1762</v>
      </c>
      <c r="C469" s="279" t="str">
        <f t="shared" si="182"/>
        <v>A.070.11.101</v>
      </c>
      <c r="D469" s="14" t="s">
        <v>2856</v>
      </c>
      <c r="E469" s="278" t="s">
        <v>1510</v>
      </c>
      <c r="F469" s="281" t="str">
        <f t="shared" si="183"/>
        <v>Fuel grade uranium (4.52% enriched U-235; 3615 GJ/kg)</v>
      </c>
      <c r="G469" s="319">
        <f t="shared" si="189"/>
        <v>27940.222278852241</v>
      </c>
      <c r="H469" s="319">
        <f t="shared" si="190"/>
        <v>107.38977566000001</v>
      </c>
      <c r="I469" s="319">
        <f t="shared" si="203"/>
        <v>710.15525683199996</v>
      </c>
      <c r="J469" s="319">
        <f t="shared" si="204"/>
        <v>26737.013096360242</v>
      </c>
      <c r="K469" s="319">
        <v>385.66415000000001</v>
      </c>
      <c r="L469" s="319">
        <v>524.21172000000001</v>
      </c>
      <c r="M469" s="319">
        <v>134.05354</v>
      </c>
      <c r="N469" s="319">
        <v>103.60495</v>
      </c>
      <c r="O469" s="319">
        <v>1.9217816000000001</v>
      </c>
      <c r="P469" s="319">
        <v>0.12680775999999999</v>
      </c>
      <c r="Q469" s="319">
        <v>1.7362363000000001</v>
      </c>
      <c r="R469" s="319">
        <v>51.855770999999997</v>
      </c>
      <c r="S469" s="319">
        <v>1.600921</v>
      </c>
      <c r="T469" s="319">
        <v>7.7411015000000001</v>
      </c>
      <c r="U469" s="319">
        <v>26727.670999999998</v>
      </c>
      <c r="V469" s="319">
        <v>3.4225831999999998E-2</v>
      </c>
      <c r="W469" s="319">
        <v>7.3860244000000002E-5</v>
      </c>
      <c r="X469" s="319">
        <v>0</v>
      </c>
      <c r="Y469" s="210"/>
      <c r="Z469" s="320">
        <f t="shared" si="184"/>
        <v>2899.7304511278194</v>
      </c>
      <c r="AA469" s="210"/>
      <c r="AB469" s="321">
        <f t="shared" si="185"/>
        <v>385.66415000000001</v>
      </c>
      <c r="AC469" s="321">
        <f t="shared" si="186"/>
        <v>817.51080666000007</v>
      </c>
      <c r="AD469" s="321">
        <f t="shared" si="205"/>
        <v>717.86220636024404</v>
      </c>
      <c r="AE469" s="321">
        <f t="shared" si="187"/>
        <v>710.15525683199996</v>
      </c>
      <c r="AF469" s="321">
        <f t="shared" si="188"/>
        <v>26729.271921</v>
      </c>
      <c r="AG469"/>
      <c r="AH469" s="121">
        <v>3660235.1</v>
      </c>
      <c r="AI469" s="121">
        <v>33115.409</v>
      </c>
      <c r="AJ469" s="121">
        <v>3623598.6</v>
      </c>
      <c r="AK469" s="121">
        <v>0</v>
      </c>
      <c r="AL469" s="121">
        <v>227.33308</v>
      </c>
      <c r="AM469" s="121">
        <v>2352.3773000000001</v>
      </c>
      <c r="AN469" s="121">
        <v>941.31061999999997</v>
      </c>
      <c r="AO469"/>
      <c r="AP469" s="282">
        <v>239.76438999999999</v>
      </c>
      <c r="AQ469" s="282">
        <v>232.11778000000001</v>
      </c>
      <c r="AR469" s="282">
        <v>6.1914346</v>
      </c>
      <c r="AS469" s="282">
        <v>1.4551752</v>
      </c>
      <c r="AT469" s="255">
        <f t="shared" ref="AT469" si="209">AW469+AZ469+BA469+BB469+BC469+BK469+BL469+BP469</f>
        <v>1.3915934557598601E-2</v>
      </c>
      <c r="AU469" s="256">
        <f t="shared" ref="AU469" si="210">AX469+AY469+BD469+BE469+BF469+BG469+BH469+BI469+BJ469+BM469+BQ469+BR469</f>
        <v>2.2897317858884617E-5</v>
      </c>
      <c r="AV469" s="256">
        <f t="shared" ref="AV469" si="211">BN469+BO469</f>
        <v>203.80605371700003</v>
      </c>
      <c r="AW469" s="273">
        <v>2.7003977E-3</v>
      </c>
      <c r="AX469" s="272">
        <v>8.1481011000000001E-6</v>
      </c>
      <c r="AY469" s="272">
        <v>2.2260255E-10</v>
      </c>
      <c r="AZ469" s="272">
        <v>4.4560944999999997E-8</v>
      </c>
      <c r="BA469" s="272">
        <v>5.0235355E-9</v>
      </c>
      <c r="BB469" s="272">
        <v>1.5405320000000001E-5</v>
      </c>
      <c r="BC469" s="273">
        <v>1.0750826E-2</v>
      </c>
      <c r="BD469" s="272">
        <v>2.1853354000000002E-6</v>
      </c>
      <c r="BE469" s="272">
        <v>1.2457404E-5</v>
      </c>
      <c r="BF469" s="272">
        <v>9.7692466999999997E-11</v>
      </c>
      <c r="BG469" s="272">
        <v>2.0208063E-10</v>
      </c>
      <c r="BH469" s="272">
        <v>1.5678423E-10</v>
      </c>
      <c r="BI469" s="272">
        <v>4.1565919E-8</v>
      </c>
      <c r="BJ469" s="272">
        <v>8.5010144000000008E-9</v>
      </c>
      <c r="BK469" s="272">
        <v>5.2878911000000001E-6</v>
      </c>
      <c r="BL469" s="273">
        <v>4.4396662999999999E-4</v>
      </c>
      <c r="BM469" s="272">
        <v>5.5722557000000003E-8</v>
      </c>
      <c r="BN469" s="273">
        <v>3.6403717000000002E-2</v>
      </c>
      <c r="BO469" s="273">
        <v>203.76965000000001</v>
      </c>
      <c r="BP469" s="272">
        <v>1.4320181E-9</v>
      </c>
      <c r="BQ469" s="272">
        <v>8.7082180000000003E-12</v>
      </c>
      <c r="BR469" s="272">
        <v>3.8961212E-16</v>
      </c>
      <c r="BS469"/>
      <c r="BT469" s="121">
        <v>4.9772249999999998</v>
      </c>
      <c r="BU469" s="121">
        <v>9.1004568999999993E-2</v>
      </c>
      <c r="BV469" s="121">
        <v>8.0852178999999996E-2</v>
      </c>
      <c r="BW469" s="121">
        <v>6.0744079000000003E-3</v>
      </c>
      <c r="BX469" s="121">
        <v>6.9320132000000007E-2</v>
      </c>
      <c r="BY469" s="121">
        <v>1.0592271E-2</v>
      </c>
      <c r="BZ469" s="274">
        <v>1.0314110000000001E-6</v>
      </c>
      <c r="CA469" s="121">
        <v>1.5614441E-2</v>
      </c>
      <c r="CB469" s="121">
        <v>1.7016707999999999E-4</v>
      </c>
      <c r="CC469" s="121">
        <v>1.1488776E-3</v>
      </c>
      <c r="CD469" s="274">
        <v>3.7722570000000002E-5</v>
      </c>
      <c r="CE469" s="274">
        <v>3.6542779999999997E-5</v>
      </c>
      <c r="CF469" s="274">
        <v>6.6231764000000003E-7</v>
      </c>
      <c r="CG469" s="121">
        <v>2.4912989999999999E-2</v>
      </c>
      <c r="CH469" s="121">
        <v>4.6767151</v>
      </c>
      <c r="CI469" s="121">
        <v>7.4370621000000004E-4</v>
      </c>
      <c r="CJ469" s="274">
        <v>2.0557662000000001E-7</v>
      </c>
      <c r="CK469" s="4"/>
      <c r="CL469" s="323">
        <v>1.0988E-6</v>
      </c>
      <c r="CM469" s="323">
        <v>2892.1165000000001</v>
      </c>
      <c r="CN469" s="323">
        <v>415.98421999999999</v>
      </c>
      <c r="CO469" s="323">
        <v>64.499167</v>
      </c>
      <c r="CP469" s="323">
        <v>0.85875058999999998</v>
      </c>
      <c r="CQ469" s="323">
        <v>2.5719505000000001E-6</v>
      </c>
      <c r="CR469" s="323">
        <v>3.6876945000000001E-4</v>
      </c>
      <c r="CS469" s="323">
        <v>3.3785075</v>
      </c>
      <c r="CT469" s="323">
        <v>14260.233</v>
      </c>
      <c r="CU469" s="323">
        <v>3326.3465000000001</v>
      </c>
      <c r="CW469" s="135"/>
      <c r="CX469" s="18" t="s">
        <v>895</v>
      </c>
      <c r="CY469" s="13"/>
      <c r="CZ469" s="13"/>
      <c r="DB469" s="14"/>
      <c r="DC469"/>
      <c r="DD469"/>
      <c r="DE469"/>
      <c r="DF469"/>
      <c r="DG469"/>
      <c r="DH469"/>
      <c r="DI469"/>
      <c r="DJ469"/>
      <c r="DK469"/>
      <c r="DL469"/>
      <c r="DM469"/>
      <c r="DN469"/>
    </row>
    <row r="470" spans="1:118" ht="14.4" customHeight="1">
      <c r="B470" s="278" t="s">
        <v>1762</v>
      </c>
      <c r="C470" s="277" t="s">
        <v>3579</v>
      </c>
      <c r="D470" s="277" t="s">
        <v>2857</v>
      </c>
      <c r="E470" s="278"/>
      <c r="F470"/>
      <c r="G470" s="210"/>
      <c r="H470" s="210"/>
      <c r="I470" s="210"/>
      <c r="J470" s="210"/>
      <c r="K470" s="210"/>
      <c r="L470" s="210"/>
      <c r="M470" s="210"/>
      <c r="N470" s="210"/>
      <c r="O470" s="210"/>
      <c r="P470" s="210"/>
      <c r="Q470" s="210"/>
      <c r="R470" s="210"/>
      <c r="S470" s="210"/>
      <c r="T470" s="210"/>
      <c r="U470" s="210"/>
      <c r="V470" s="210"/>
      <c r="W470" s="210"/>
      <c r="X470" s="210"/>
      <c r="Y470" s="210"/>
      <c r="Z470" s="210"/>
      <c r="AA470" s="210"/>
      <c r="AB470" s="210"/>
      <c r="AC470" s="210"/>
      <c r="AD470" s="210"/>
      <c r="AE470" s="210"/>
      <c r="AF470" s="21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s="183"/>
      <c r="CW470" s="164"/>
      <c r="CX470" s="18"/>
      <c r="CY470" s="13"/>
      <c r="CZ470" s="13"/>
      <c r="DB470" s="14"/>
      <c r="DC470"/>
      <c r="DD470"/>
      <c r="DE470"/>
      <c r="DF470"/>
      <c r="DG470"/>
      <c r="DH470"/>
      <c r="DI470"/>
      <c r="DJ470"/>
      <c r="DK470"/>
      <c r="DL470"/>
      <c r="DM470"/>
      <c r="DN470"/>
    </row>
    <row r="471" spans="1:118" ht="14.4" customHeight="1">
      <c r="A471" t="s">
        <v>8574</v>
      </c>
      <c r="B471" s="168" t="s">
        <v>1762</v>
      </c>
      <c r="C471" s="279" t="str">
        <f t="shared" si="182"/>
        <v>A.070.12.101</v>
      </c>
      <c r="D471" s="14" t="s">
        <v>8540</v>
      </c>
      <c r="E471" s="278" t="s">
        <v>1510</v>
      </c>
      <c r="F471" s="281" t="str">
        <f t="shared" si="183"/>
        <v>Wood chips and saw dust, per kg, 0% MC softwood</v>
      </c>
      <c r="G471" s="319">
        <f t="shared" si="189"/>
        <v>0.2033274473842</v>
      </c>
      <c r="H471" s="319">
        <f t="shared" si="190"/>
        <v>5.0169113999999995E-4</v>
      </c>
      <c r="I471" s="319">
        <f t="shared" si="203"/>
        <v>4.6801880442000005E-3</v>
      </c>
      <c r="J471" s="319">
        <f t="shared" si="204"/>
        <v>2.0151582E-3</v>
      </c>
      <c r="K471" s="319">
        <v>0.19613041000000001</v>
      </c>
      <c r="L471" s="319">
        <v>5.1283984999999999E-3</v>
      </c>
      <c r="M471" s="319">
        <v>-1.2129539E-3</v>
      </c>
      <c r="N471" s="319">
        <v>-8.5722273000000005E-4</v>
      </c>
      <c r="O471" s="319">
        <v>1.1111082E-3</v>
      </c>
      <c r="P471" s="319">
        <v>1.3235514E-4</v>
      </c>
      <c r="Q471" s="319">
        <v>1.1545053E-4</v>
      </c>
      <c r="R471" s="319">
        <v>7.5898388999999999E-4</v>
      </c>
      <c r="S471" s="319">
        <v>2.723111E-4</v>
      </c>
      <c r="T471" s="319">
        <v>0</v>
      </c>
      <c r="U471" s="319">
        <v>1.7428471000000001E-3</v>
      </c>
      <c r="V471" s="319">
        <v>5.7595541999999998E-6</v>
      </c>
      <c r="W471" s="319">
        <v>0</v>
      </c>
      <c r="X471" s="319">
        <v>0</v>
      </c>
      <c r="Y471" s="210"/>
      <c r="Z471" s="320">
        <f t="shared" si="184"/>
        <v>1.4746647368421053</v>
      </c>
      <c r="AA471" s="210"/>
      <c r="AB471" s="321">
        <f t="shared" si="185"/>
        <v>0.19613041000000001</v>
      </c>
      <c r="AC471" s="321">
        <f t="shared" si="186"/>
        <v>5.1761196299999999E-3</v>
      </c>
      <c r="AD471" s="321">
        <f t="shared" si="205"/>
        <v>4.6744284900000002E-3</v>
      </c>
      <c r="AE471" s="321">
        <f t="shared" si="187"/>
        <v>4.6801880442000005E-3</v>
      </c>
      <c r="AF471" s="321">
        <f t="shared" si="188"/>
        <v>2.0151582E-3</v>
      </c>
      <c r="AG471"/>
      <c r="AH471" s="121">
        <v>20.825566999999999</v>
      </c>
      <c r="AI471" s="121">
        <v>20.485728999999999</v>
      </c>
      <c r="AJ471" s="121">
        <v>0.23628621999999999</v>
      </c>
      <c r="AK471" s="121">
        <v>0</v>
      </c>
      <c r="AL471" s="121">
        <v>0</v>
      </c>
      <c r="AM471" s="121">
        <v>5.7881380000000003E-2</v>
      </c>
      <c r="AN471" s="121">
        <v>4.5669896000000001E-2</v>
      </c>
      <c r="AO471"/>
      <c r="AP471" s="282">
        <v>2.7148561000000002E-2</v>
      </c>
      <c r="AQ471" s="282">
        <v>2.4849640999999999E-2</v>
      </c>
      <c r="AR471" s="282">
        <v>1.1581238999999999E-3</v>
      </c>
      <c r="AS471" s="282">
        <v>1.1407959999999999E-3</v>
      </c>
      <c r="AT471" s="255">
        <f t="shared" ref="AT471:AT473" si="212">AW471+AZ471+BA471+BB471+BC471+BK471+BL471+BP471</f>
        <v>1.4897865663020002E-6</v>
      </c>
      <c r="AU471" s="256">
        <f t="shared" ref="AU471:AU473" si="213">AX471+AY471+BD471+BE471+BF471+BG471+BH471+BI471+BJ471+BM471+BQ471+BR471</f>
        <v>4.2830026729131886E-9</v>
      </c>
      <c r="AV471" s="256">
        <f t="shared" ref="AV471:AV473" si="214">BN471+BO471</f>
        <v>0.159775354354</v>
      </c>
      <c r="AW471" s="272">
        <v>1.3895878999999999E-6</v>
      </c>
      <c r="AX471" s="272">
        <v>4.1935054999999997E-9</v>
      </c>
      <c r="AY471" s="272">
        <v>1.1453852E-13</v>
      </c>
      <c r="AZ471" s="272">
        <v>9.2854307000000006E-11</v>
      </c>
      <c r="BA471" s="272">
        <v>1.2062225E-11</v>
      </c>
      <c r="BB471" s="272">
        <v>-1.2743948000000001E-10</v>
      </c>
      <c r="BC471" s="272">
        <v>9.8226842999999996E-8</v>
      </c>
      <c r="BD471" s="272">
        <v>-1.4818326E-11</v>
      </c>
      <c r="BE471" s="272">
        <v>9.6597934999999998E-11</v>
      </c>
      <c r="BF471" s="272">
        <v>1.3540737999999999E-13</v>
      </c>
      <c r="BG471" s="272">
        <v>6.9457419E-16</v>
      </c>
      <c r="BH471" s="272">
        <v>2.8694229000000002E-13</v>
      </c>
      <c r="BI471" s="272">
        <v>1.6578047999999998E-14</v>
      </c>
      <c r="BJ471" s="272">
        <v>1.2529701E-14</v>
      </c>
      <c r="BK471" s="272">
        <v>1.4416254000000001E-9</v>
      </c>
      <c r="BL471" s="272">
        <v>5.5272084999999999E-10</v>
      </c>
      <c r="BM471" s="272">
        <v>7.1508734000000001E-12</v>
      </c>
      <c r="BN471" s="272">
        <v>1.2814354E-5</v>
      </c>
      <c r="BO471" s="273">
        <v>0.15976254000000001</v>
      </c>
      <c r="BP471" s="273">
        <v>0</v>
      </c>
      <c r="BQ471" s="273">
        <v>0</v>
      </c>
      <c r="BR471" s="273">
        <v>0</v>
      </c>
      <c r="BS471"/>
      <c r="BT471" s="121">
        <v>6.7657872000000005E-5</v>
      </c>
      <c r="BU471" s="274">
        <v>6.1403373999999996E-7</v>
      </c>
      <c r="BV471" s="274">
        <v>4.1117566999999997E-5</v>
      </c>
      <c r="BW471" s="274">
        <v>8.9361884000000006E-8</v>
      </c>
      <c r="BX471" s="274">
        <v>1.5797225999999999E-6</v>
      </c>
      <c r="BY471" s="274">
        <v>-1.0409997E-7</v>
      </c>
      <c r="BZ471" s="274">
        <v>1.7370693000000001E-10</v>
      </c>
      <c r="CA471" s="274">
        <v>-1.4884748999999999E-7</v>
      </c>
      <c r="CB471" s="274">
        <v>1.7761128E-7</v>
      </c>
      <c r="CC471" s="274">
        <v>7.6394285999999994E-8</v>
      </c>
      <c r="CD471" s="274">
        <v>9.0662773000000006E-8</v>
      </c>
      <c r="CE471" s="274">
        <v>5.1985133000000003E-9</v>
      </c>
      <c r="CF471" s="274">
        <v>1.6003695E-9</v>
      </c>
      <c r="CG471" s="274">
        <v>1.5208047000000001E-7</v>
      </c>
      <c r="CH471" s="274">
        <v>2.3942979E-5</v>
      </c>
      <c r="CI471" s="274">
        <v>6.3433366000000001E-8</v>
      </c>
      <c r="CJ471" s="121">
        <v>0</v>
      </c>
      <c r="CK471"/>
      <c r="CL471" s="322">
        <v>2.6552603999999999E-9</v>
      </c>
      <c r="CM471" s="322">
        <v>1.4576017999999999</v>
      </c>
      <c r="CN471" s="322">
        <v>-2.6824848E-3</v>
      </c>
      <c r="CO471" s="322">
        <v>4.1049708000000002E-4</v>
      </c>
      <c r="CP471" s="322">
        <v>-4.6019699999999997E-6</v>
      </c>
      <c r="CQ471" s="322">
        <v>2.3694743999999998E-9</v>
      </c>
      <c r="CR471" s="322">
        <v>3.0365314000000001E-9</v>
      </c>
      <c r="CS471" s="322">
        <v>5.8083059000000001E-5</v>
      </c>
      <c r="CT471" s="322">
        <v>2.9480784999999999E-2</v>
      </c>
      <c r="CU471" s="322">
        <v>2.7353909000000001</v>
      </c>
      <c r="CW471" s="135"/>
      <c r="CX471" s="22" t="s">
        <v>896</v>
      </c>
      <c r="DB471" s="14"/>
      <c r="DC471"/>
      <c r="DD471"/>
      <c r="DE471"/>
      <c r="DF471"/>
      <c r="DG471"/>
      <c r="DH471"/>
      <c r="DI471"/>
      <c r="DJ471"/>
      <c r="DK471"/>
      <c r="DL471"/>
      <c r="DM471"/>
      <c r="DN471"/>
    </row>
    <row r="472" spans="1:118" ht="14.4" customHeight="1">
      <c r="A472" t="s">
        <v>8575</v>
      </c>
      <c r="B472" s="168" t="s">
        <v>1762</v>
      </c>
      <c r="C472" s="279" t="str">
        <f t="shared" si="182"/>
        <v>A.070.12.102</v>
      </c>
      <c r="D472" s="14" t="s">
        <v>8541</v>
      </c>
      <c r="E472" s="278" t="s">
        <v>1510</v>
      </c>
      <c r="F472" s="281" t="str">
        <f t="shared" si="183"/>
        <v>Wood chips and saw dust, per kg, 12% MC softwood</v>
      </c>
      <c r="G472" s="319">
        <f t="shared" si="189"/>
        <v>0.17279963342769999</v>
      </c>
      <c r="H472" s="319">
        <f t="shared" si="190"/>
        <v>-6.8340433800000004E-4</v>
      </c>
      <c r="I472" s="319">
        <f t="shared" si="203"/>
        <v>2.7056362956999996E-3</v>
      </c>
      <c r="J472" s="319">
        <f t="shared" si="204"/>
        <v>1.73682147E-3</v>
      </c>
      <c r="K472" s="319">
        <v>0.16904058</v>
      </c>
      <c r="L472" s="319">
        <v>4.4200560999999999E-3</v>
      </c>
      <c r="M472" s="319">
        <v>-2.3735357000000002E-3</v>
      </c>
      <c r="N472" s="319">
        <v>-1.8546229000000001E-3</v>
      </c>
      <c r="O472" s="319">
        <v>9.5764019000000005E-4</v>
      </c>
      <c r="P472" s="319">
        <v>1.1407405E-4</v>
      </c>
      <c r="Q472" s="319">
        <v>9.9504322000000002E-5</v>
      </c>
      <c r="R472" s="319">
        <v>6.5415185999999998E-4</v>
      </c>
      <c r="S472" s="319">
        <v>2.3469906999999999E-4</v>
      </c>
      <c r="T472" s="319">
        <v>0</v>
      </c>
      <c r="U472" s="319">
        <v>1.5021224E-3</v>
      </c>
      <c r="V472" s="319">
        <v>4.9640356999999997E-6</v>
      </c>
      <c r="W472" s="319">
        <v>0</v>
      </c>
      <c r="X472" s="319">
        <v>0</v>
      </c>
      <c r="Y472" s="210"/>
      <c r="Z472" s="320">
        <f t="shared" si="184"/>
        <v>1.2709818045112782</v>
      </c>
      <c r="AA472" s="210"/>
      <c r="AB472" s="321">
        <f t="shared" si="185"/>
        <v>0.16904058</v>
      </c>
      <c r="AC472" s="321">
        <f t="shared" si="186"/>
        <v>2.0172679219999999E-3</v>
      </c>
      <c r="AD472" s="321">
        <f t="shared" si="205"/>
        <v>2.7006722599999997E-3</v>
      </c>
      <c r="AE472" s="321">
        <f t="shared" si="187"/>
        <v>2.7056362956999996E-3</v>
      </c>
      <c r="AF472" s="321">
        <f t="shared" si="188"/>
        <v>1.73682147E-3</v>
      </c>
      <c r="AG472"/>
      <c r="AH472" s="121">
        <v>17.949107000000001</v>
      </c>
      <c r="AI472" s="121">
        <v>17.656209</v>
      </c>
      <c r="AJ472" s="121">
        <v>0.20365</v>
      </c>
      <c r="AK472" s="121">
        <v>0</v>
      </c>
      <c r="AL472" s="121">
        <v>0</v>
      </c>
      <c r="AM472" s="121">
        <v>4.9886713999999999E-2</v>
      </c>
      <c r="AN472" s="121">
        <v>3.9361898999999999E-2</v>
      </c>
      <c r="AO472"/>
      <c r="AP472" s="282">
        <v>2.3175425999999999E-2</v>
      </c>
      <c r="AQ472" s="282">
        <v>2.1204158000000001E-2</v>
      </c>
      <c r="AR472" s="282">
        <v>9.8804089000000006E-4</v>
      </c>
      <c r="AS472" s="282">
        <v>9.832275000000001E-4</v>
      </c>
      <c r="AT472" s="255">
        <f t="shared" si="212"/>
        <v>1.2712324854380003E-6</v>
      </c>
      <c r="AU472" s="256">
        <f t="shared" si="213"/>
        <v>3.6539973980545299E-9</v>
      </c>
      <c r="AV472" s="256">
        <f t="shared" si="214"/>
        <v>0.13770693441599999</v>
      </c>
      <c r="AW472" s="272">
        <v>1.1976559000000001E-6</v>
      </c>
      <c r="AX472" s="272">
        <v>3.6142921000000002E-9</v>
      </c>
      <c r="AY472" s="272">
        <v>9.8718284000000001E-14</v>
      </c>
      <c r="AZ472" s="272">
        <v>8.0029125999999994E-11</v>
      </c>
      <c r="BA472" s="272">
        <v>1.0396172E-11</v>
      </c>
      <c r="BB472" s="272">
        <v>-2.7574894999999998E-10</v>
      </c>
      <c r="BC472" s="272">
        <v>7.2043025000000003E-8</v>
      </c>
      <c r="BD472" s="272">
        <v>-3.6290933E-11</v>
      </c>
      <c r="BE472" s="272">
        <v>6.9344629000000006E-11</v>
      </c>
      <c r="BF472" s="272">
        <v>1.1670471E-13</v>
      </c>
      <c r="BG472" s="272">
        <v>5.9863852999999997E-16</v>
      </c>
      <c r="BH472" s="272">
        <v>2.4730938000000002E-13</v>
      </c>
      <c r="BI472" s="272">
        <v>1.4288262999999999E-14</v>
      </c>
      <c r="BJ472" s="272">
        <v>1.0799079000000001E-14</v>
      </c>
      <c r="BK472" s="272">
        <v>1.2425059E-9</v>
      </c>
      <c r="BL472" s="272">
        <v>4.7637818999999996E-10</v>
      </c>
      <c r="BM472" s="272">
        <v>6.1631836999999997E-12</v>
      </c>
      <c r="BN472" s="272">
        <v>1.1044415999999999E-5</v>
      </c>
      <c r="BO472" s="273">
        <v>0.13769588999999999</v>
      </c>
      <c r="BP472" s="273">
        <v>0</v>
      </c>
      <c r="BQ472" s="273">
        <v>0</v>
      </c>
      <c r="BR472" s="273">
        <v>0</v>
      </c>
      <c r="BS472"/>
      <c r="BT472" s="274">
        <v>5.7634708999999997E-5</v>
      </c>
      <c r="BU472" s="274">
        <v>3.7869283000000001E-7</v>
      </c>
      <c r="BV472" s="274">
        <v>3.5438344999999999E-5</v>
      </c>
      <c r="BW472" s="274">
        <v>7.7019083000000006E-8</v>
      </c>
      <c r="BX472" s="274">
        <v>1.3176274E-6</v>
      </c>
      <c r="BY472" s="274">
        <v>-1.9712961000000001E-7</v>
      </c>
      <c r="BZ472" s="274">
        <v>1.4971426E-10</v>
      </c>
      <c r="CA472" s="274">
        <v>-2.9131080000000002E-7</v>
      </c>
      <c r="CB472" s="274">
        <v>1.5307934000000001E-7</v>
      </c>
      <c r="CC472" s="274">
        <v>6.5842588999999994E-8</v>
      </c>
      <c r="CD472" s="274">
        <v>7.8140290000000003E-8</v>
      </c>
      <c r="CE472" s="274">
        <v>4.4804865999999999E-9</v>
      </c>
      <c r="CF472" s="274">
        <v>1.379324E-9</v>
      </c>
      <c r="CG472" s="274">
        <v>-8.2216556999999995E-8</v>
      </c>
      <c r="CH472" s="274">
        <v>2.0635938000000001E-5</v>
      </c>
      <c r="CI472" s="274">
        <v>5.4671850999999997E-8</v>
      </c>
      <c r="CJ472" s="121">
        <v>0</v>
      </c>
      <c r="CK472"/>
      <c r="CL472" s="322">
        <v>2.2885117000000001E-9</v>
      </c>
      <c r="CM472" s="322">
        <v>1.2562755999999999</v>
      </c>
      <c r="CN472" s="322">
        <v>-5.3832183999999996E-3</v>
      </c>
      <c r="CO472" s="322">
        <v>2.2617428000000001E-4</v>
      </c>
      <c r="CP472" s="322">
        <v>-1.2041310999999999E-5</v>
      </c>
      <c r="CQ472" s="322">
        <v>2.0421989999999999E-9</v>
      </c>
      <c r="CR472" s="322">
        <v>2.6171210000000001E-9</v>
      </c>
      <c r="CS472" s="322">
        <v>4.8743779000000002E-5</v>
      </c>
      <c r="CT472" s="322">
        <v>2.5408854000000002E-2</v>
      </c>
      <c r="CU472" s="322">
        <v>2.3575743999999998</v>
      </c>
      <c r="CW472" s="135"/>
      <c r="CX472" s="22" t="s">
        <v>896</v>
      </c>
      <c r="DB472" s="14"/>
      <c r="DC472"/>
      <c r="DD472"/>
      <c r="DE472"/>
      <c r="DF472"/>
      <c r="DG472"/>
      <c r="DH472"/>
      <c r="DI472"/>
      <c r="DJ472"/>
      <c r="DK472"/>
      <c r="DL472"/>
      <c r="DM472"/>
      <c r="DN472"/>
    </row>
    <row r="473" spans="1:118" ht="14.4" customHeight="1">
      <c r="A473" t="s">
        <v>8576</v>
      </c>
      <c r="B473" s="168" t="s">
        <v>1762</v>
      </c>
      <c r="C473" s="279" t="str">
        <f t="shared" si="182"/>
        <v>A.070.12.103</v>
      </c>
      <c r="D473" s="14" t="s">
        <v>8542</v>
      </c>
      <c r="E473" s="278" t="s">
        <v>1510</v>
      </c>
      <c r="F473" s="281" t="str">
        <f t="shared" si="183"/>
        <v>Wood chips and saw dust, per kg, 50% MC softwood</v>
      </c>
      <c r="G473" s="319">
        <f t="shared" si="189"/>
        <v>7.7552832551799997E-2</v>
      </c>
      <c r="H473" s="319">
        <f t="shared" si="190"/>
        <v>-4.3809022259999999E-3</v>
      </c>
      <c r="I473" s="319">
        <f t="shared" si="203"/>
        <v>-3.4549649521999999E-3</v>
      </c>
      <c r="J473" s="319">
        <f t="shared" si="204"/>
        <v>8.6841073000000003E-4</v>
      </c>
      <c r="K473" s="319">
        <v>8.4520288999999998E-2</v>
      </c>
      <c r="L473" s="319">
        <v>2.2100281000000002E-3</v>
      </c>
      <c r="M473" s="319">
        <v>-5.9945509999999999E-3</v>
      </c>
      <c r="N473" s="319">
        <v>-4.9665114999999996E-3</v>
      </c>
      <c r="O473" s="319">
        <v>4.7882008999999999E-4</v>
      </c>
      <c r="P473" s="319">
        <v>5.7037022999999999E-5</v>
      </c>
      <c r="Q473" s="319">
        <v>4.9752161000000001E-5</v>
      </c>
      <c r="R473" s="319">
        <v>3.2707592999999999E-4</v>
      </c>
      <c r="S473" s="319">
        <v>1.1734953E-4</v>
      </c>
      <c r="T473" s="319">
        <v>0</v>
      </c>
      <c r="U473" s="319">
        <v>7.5106119999999998E-4</v>
      </c>
      <c r="V473" s="319">
        <v>2.4820177999999999E-6</v>
      </c>
      <c r="W473" s="319">
        <v>0</v>
      </c>
      <c r="X473" s="319">
        <v>0</v>
      </c>
      <c r="Y473" s="210"/>
      <c r="Z473" s="320">
        <f t="shared" si="184"/>
        <v>0.63549089473684206</v>
      </c>
      <c r="AA473" s="210"/>
      <c r="AB473" s="321">
        <f t="shared" si="185"/>
        <v>8.4520288999999998E-2</v>
      </c>
      <c r="AC473" s="321">
        <f t="shared" si="186"/>
        <v>-7.8383491959999989E-3</v>
      </c>
      <c r="AD473" s="321">
        <f t="shared" si="205"/>
        <v>-3.4574469699999999E-3</v>
      </c>
      <c r="AE473" s="321">
        <f t="shared" si="187"/>
        <v>-3.4549649521999999E-3</v>
      </c>
      <c r="AF473" s="321">
        <f t="shared" si="188"/>
        <v>8.6841073000000003E-4</v>
      </c>
      <c r="AG473"/>
      <c r="AH473" s="121">
        <v>8.9745536000000001</v>
      </c>
      <c r="AI473" s="121">
        <v>8.8281042999999997</v>
      </c>
      <c r="AJ473" s="121">
        <v>0.101825</v>
      </c>
      <c r="AK473" s="121">
        <v>0</v>
      </c>
      <c r="AL473" s="121">
        <v>0</v>
      </c>
      <c r="AM473" s="121">
        <v>2.4943356999999999E-2</v>
      </c>
      <c r="AN473" s="121">
        <v>1.9680949999999999E-2</v>
      </c>
      <c r="AO473"/>
      <c r="AP473" s="282">
        <v>1.0779248E-2</v>
      </c>
      <c r="AQ473" s="282">
        <v>9.8302519999999994E-3</v>
      </c>
      <c r="AR473" s="282">
        <v>4.5738178E-4</v>
      </c>
      <c r="AS473" s="282">
        <v>4.9161375000000005E-4</v>
      </c>
      <c r="AT473" s="255">
        <f t="shared" si="212"/>
        <v>5.8934365261879999E-7</v>
      </c>
      <c r="AU473" s="256">
        <f t="shared" si="213"/>
        <v>1.6915006460762698E-9</v>
      </c>
      <c r="AV473" s="256">
        <f t="shared" si="214"/>
        <v>6.8853466207899991E-2</v>
      </c>
      <c r="AW473" s="272">
        <v>5.9882795999999998E-7</v>
      </c>
      <c r="AX473" s="272">
        <v>1.8071460000000001E-9</v>
      </c>
      <c r="AY473" s="272">
        <v>4.9359142E-14</v>
      </c>
      <c r="AZ473" s="272">
        <v>4.0014562999999997E-11</v>
      </c>
      <c r="BA473" s="272">
        <v>5.1980857999999997E-12</v>
      </c>
      <c r="BB473" s="272">
        <v>-7.3847446999999999E-10</v>
      </c>
      <c r="BC473" s="272">
        <v>-9.6504876000000003E-9</v>
      </c>
      <c r="BD473" s="272">
        <v>-1.0328547E-10</v>
      </c>
      <c r="BE473" s="272">
        <v>-1.5685685E-11</v>
      </c>
      <c r="BF473" s="272">
        <v>5.8352354000000004E-14</v>
      </c>
      <c r="BG473" s="272">
        <v>2.9931926999999998E-16</v>
      </c>
      <c r="BH473" s="272">
        <v>1.2365469000000001E-13</v>
      </c>
      <c r="BI473" s="272">
        <v>7.1441312999999994E-15</v>
      </c>
      <c r="BJ473" s="272">
        <v>5.3995397000000002E-15</v>
      </c>
      <c r="BK473" s="272">
        <v>6.2125293999999997E-10</v>
      </c>
      <c r="BL473" s="272">
        <v>2.381891E-10</v>
      </c>
      <c r="BM473" s="272">
        <v>3.0815918999999999E-12</v>
      </c>
      <c r="BN473" s="272">
        <v>5.5222078999999997E-6</v>
      </c>
      <c r="BO473" s="273">
        <v>6.8847943999999994E-2</v>
      </c>
      <c r="BP473" s="273">
        <v>0</v>
      </c>
      <c r="BQ473" s="273">
        <v>0</v>
      </c>
      <c r="BR473" s="273">
        <v>0</v>
      </c>
      <c r="BS473"/>
      <c r="BT473" s="274">
        <v>2.6362440999999999E-5</v>
      </c>
      <c r="BU473" s="274">
        <v>-3.5557080999999997E-7</v>
      </c>
      <c r="BV473" s="274">
        <v>1.7719172000000001E-5</v>
      </c>
      <c r="BW473" s="274">
        <v>3.8509541000000001E-8</v>
      </c>
      <c r="BX473" s="274">
        <v>4.9989051999999999E-7</v>
      </c>
      <c r="BY473" s="274">
        <v>-4.8738206999999995E-7</v>
      </c>
      <c r="BZ473" s="274">
        <v>7.4857129999999998E-11</v>
      </c>
      <c r="CA473" s="274">
        <v>-7.3579633000000004E-7</v>
      </c>
      <c r="CB473" s="274">
        <v>7.6539669E-8</v>
      </c>
      <c r="CC473" s="274">
        <v>3.2921294000000002E-8</v>
      </c>
      <c r="CD473" s="274">
        <v>3.9070145000000002E-8</v>
      </c>
      <c r="CE473" s="274">
        <v>2.2402432999999999E-9</v>
      </c>
      <c r="CF473" s="274">
        <v>6.8966201000000004E-10</v>
      </c>
      <c r="CG473" s="274">
        <v>-8.1322329E-7</v>
      </c>
      <c r="CH473" s="274">
        <v>1.0317969E-5</v>
      </c>
      <c r="CI473" s="274">
        <v>2.7335926E-8</v>
      </c>
      <c r="CJ473" s="121">
        <v>0</v>
      </c>
      <c r="CK473"/>
      <c r="CL473" s="322">
        <v>1.1442558E-9</v>
      </c>
      <c r="CM473" s="322">
        <v>0.62813779999999997</v>
      </c>
      <c r="CN473" s="322">
        <v>-1.3809507E-2</v>
      </c>
      <c r="CO473" s="322">
        <v>-3.4891285999999997E-4</v>
      </c>
      <c r="CP473" s="322">
        <v>-3.5252056E-5</v>
      </c>
      <c r="CQ473" s="322">
        <v>1.0210995E-9</v>
      </c>
      <c r="CR473" s="322">
        <v>1.3085605E-9</v>
      </c>
      <c r="CS473" s="322">
        <v>1.9605223999999999E-5</v>
      </c>
      <c r="CT473" s="322">
        <v>1.2704427000000001E-2</v>
      </c>
      <c r="CU473" s="322">
        <v>1.1787871999999999</v>
      </c>
      <c r="CW473" s="135"/>
      <c r="CX473" s="22" t="s">
        <v>896</v>
      </c>
      <c r="DB473" s="14"/>
      <c r="DC473"/>
      <c r="DD473"/>
      <c r="DE473"/>
      <c r="DF473"/>
      <c r="DG473"/>
      <c r="DH473"/>
      <c r="DI473"/>
      <c r="DJ473"/>
      <c r="DK473"/>
      <c r="DL473"/>
      <c r="DM473"/>
      <c r="DN473"/>
    </row>
    <row r="474" spans="1:118" ht="14.4" customHeight="1">
      <c r="B474" s="278" t="s">
        <v>1817</v>
      </c>
      <c r="C474" s="277" t="s">
        <v>3580</v>
      </c>
      <c r="D474" s="280"/>
      <c r="E474" s="278"/>
      <c r="F474"/>
      <c r="G474" s="210"/>
      <c r="H474" s="210"/>
      <c r="I474" s="210"/>
      <c r="J474" s="210"/>
      <c r="K474" s="210"/>
      <c r="L474" s="210"/>
      <c r="M474" s="210"/>
      <c r="N474" s="210"/>
      <c r="O474" s="210"/>
      <c r="P474" s="210"/>
      <c r="Q474" s="210"/>
      <c r="R474" s="210"/>
      <c r="S474" s="210"/>
      <c r="T474" s="210"/>
      <c r="U474" s="210"/>
      <c r="V474" s="210"/>
      <c r="W474" s="210"/>
      <c r="X474" s="210"/>
      <c r="Y474" s="210"/>
      <c r="Z474" s="210"/>
      <c r="AA474" s="210"/>
      <c r="AB474" s="210"/>
      <c r="AC474" s="210"/>
      <c r="AD474" s="210"/>
      <c r="AE474" s="210"/>
      <c r="AF474" s="210"/>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s="183"/>
      <c r="CW474" s="164"/>
      <c r="CX474"/>
      <c r="DB474" s="14"/>
      <c r="DC474"/>
      <c r="DD474"/>
      <c r="DE474"/>
      <c r="DF474"/>
      <c r="DG474"/>
      <c r="DH474"/>
      <c r="DI474"/>
      <c r="DJ474"/>
      <c r="DK474"/>
      <c r="DL474"/>
      <c r="DM474"/>
      <c r="DN474"/>
    </row>
    <row r="475" spans="1:118" ht="14.4" customHeight="1">
      <c r="B475" s="278" t="s">
        <v>1817</v>
      </c>
      <c r="C475" s="277" t="s">
        <v>3581</v>
      </c>
      <c r="D475" s="277" t="s">
        <v>2858</v>
      </c>
      <c r="E475" s="278"/>
      <c r="F475"/>
      <c r="G475" s="210"/>
      <c r="H475" s="210"/>
      <c r="I475" s="210"/>
      <c r="J475" s="210"/>
      <c r="K475" s="210"/>
      <c r="L475" s="210"/>
      <c r="M475" s="210"/>
      <c r="N475" s="210"/>
      <c r="O475" s="210"/>
      <c r="P475" s="210"/>
      <c r="Q475" s="210"/>
      <c r="R475" s="210"/>
      <c r="S475" s="210"/>
      <c r="T475" s="210"/>
      <c r="U475" s="210"/>
      <c r="V475" s="210"/>
      <c r="W475" s="210"/>
      <c r="X475" s="210"/>
      <c r="Y475" s="210"/>
      <c r="Z475" s="210"/>
      <c r="AA475" s="210"/>
      <c r="AB475" s="210"/>
      <c r="AC475" s="210"/>
      <c r="AD475" s="210"/>
      <c r="AE475" s="210"/>
      <c r="AF475" s="210"/>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s="183"/>
      <c r="CW475" s="164"/>
      <c r="DB475" s="14"/>
      <c r="DC475"/>
      <c r="DD475"/>
      <c r="DE475"/>
      <c r="DF475"/>
      <c r="DG475"/>
      <c r="DH475"/>
      <c r="DI475"/>
      <c r="DJ475"/>
      <c r="DK475"/>
      <c r="DL475"/>
      <c r="DM475"/>
      <c r="DN475"/>
    </row>
    <row r="476" spans="1:118" ht="14.4" customHeight="1">
      <c r="A476" t="s">
        <v>3464</v>
      </c>
      <c r="B476" s="168" t="s">
        <v>1817</v>
      </c>
      <c r="C476" s="279" t="str">
        <f t="shared" si="182"/>
        <v>A.080.01.101</v>
      </c>
      <c r="D476" s="14" t="s">
        <v>2858</v>
      </c>
      <c r="E476" s="278" t="s">
        <v>1510</v>
      </c>
      <c r="F476" s="281" t="str">
        <f t="shared" si="183"/>
        <v>Glass for windows and facades (float glass)</v>
      </c>
      <c r="G476" s="319">
        <f t="shared" si="189"/>
        <v>0.2406525536004</v>
      </c>
      <c r="H476" s="319">
        <f t="shared" si="190"/>
        <v>9.6842100100000012E-3</v>
      </c>
      <c r="I476" s="319">
        <f t="shared" si="203"/>
        <v>1.6716959263999999E-2</v>
      </c>
      <c r="J476" s="319">
        <f t="shared" si="204"/>
        <v>2.1742724326400002E-2</v>
      </c>
      <c r="K476" s="319">
        <v>0.19250866</v>
      </c>
      <c r="L476" s="319">
        <v>6.1257461999999997E-3</v>
      </c>
      <c r="M476" s="319">
        <v>9.5968831000000001E-3</v>
      </c>
      <c r="N476" s="319">
        <v>7.9166110000000005E-3</v>
      </c>
      <c r="O476" s="319">
        <v>1.1901316000000001E-3</v>
      </c>
      <c r="P476" s="319">
        <v>1.2292193000000001E-4</v>
      </c>
      <c r="Q476" s="319">
        <v>4.5454548000000003E-4</v>
      </c>
      <c r="R476" s="319">
        <v>9.2688286E-4</v>
      </c>
      <c r="S476" s="319">
        <v>6.0934604000000003E-4</v>
      </c>
      <c r="T476" s="319">
        <v>1.7191528000000001E-2</v>
      </c>
      <c r="U476" s="319">
        <v>3.9352553999999996E-3</v>
      </c>
      <c r="V476" s="319">
        <v>6.7447103999999998E-5</v>
      </c>
      <c r="W476" s="319">
        <v>6.5948864E-6</v>
      </c>
      <c r="X476" s="319">
        <v>0</v>
      </c>
      <c r="Y476" s="210"/>
      <c r="Z476" s="320">
        <f t="shared" si="184"/>
        <v>1.4474335338345863</v>
      </c>
      <c r="AA476" s="210"/>
      <c r="AB476" s="321">
        <f t="shared" si="185"/>
        <v>0.19250866</v>
      </c>
      <c r="AC476" s="321">
        <f t="shared" si="186"/>
        <v>2.6333722169999997E-2</v>
      </c>
      <c r="AD476" s="321">
        <f t="shared" si="205"/>
        <v>3.3847635046400003E-2</v>
      </c>
      <c r="AE476" s="321">
        <f t="shared" si="187"/>
        <v>1.6716959263999999E-2</v>
      </c>
      <c r="AF476" s="321">
        <f t="shared" si="188"/>
        <v>4.5446014399999997E-3</v>
      </c>
      <c r="AG476"/>
      <c r="AH476" s="121">
        <v>20.970500999999999</v>
      </c>
      <c r="AI476" s="121">
        <v>20.064062</v>
      </c>
      <c r="AJ476" s="121">
        <v>0.53347984000000004</v>
      </c>
      <c r="AK476" s="121">
        <v>0</v>
      </c>
      <c r="AL476" s="121">
        <v>3.4779826E-2</v>
      </c>
      <c r="AM476" s="121">
        <v>0.22442872999999999</v>
      </c>
      <c r="AN476" s="121">
        <v>0.11375057</v>
      </c>
      <c r="AO476"/>
      <c r="AP476" s="282">
        <v>2.8788378E-2</v>
      </c>
      <c r="AQ476" s="282">
        <v>2.6424047999999999E-2</v>
      </c>
      <c r="AR476" s="282">
        <v>1.2497980999999999E-3</v>
      </c>
      <c r="AS476" s="282">
        <v>1.1145320999999999E-3</v>
      </c>
      <c r="AT476" s="255">
        <f t="shared" ref="AT476" si="215">AW476+AZ476+BA476+BB476+BC476+BK476+BL476+BP476</f>
        <v>1.584175500367E-6</v>
      </c>
      <c r="AU476" s="256">
        <f t="shared" ref="AU476" si="216">AX476+AY476+BD476+BE476+BF476+BG476+BH476+BI476+BJ476+BM476+BQ476+BR476</f>
        <v>4.6220344170590311E-9</v>
      </c>
      <c r="AV476" s="256">
        <f t="shared" ref="AV476" si="217">BN476+BO476</f>
        <v>0.156096941505</v>
      </c>
      <c r="AW476" s="272">
        <v>1.3616069000000001E-6</v>
      </c>
      <c r="AX476" s="272">
        <v>4.1089743999999999E-9</v>
      </c>
      <c r="AY476" s="272">
        <v>1.1223348E-13</v>
      </c>
      <c r="AZ476" s="272">
        <v>9.1606107000000002E-11</v>
      </c>
      <c r="BA476" s="272">
        <v>1.02419E-11</v>
      </c>
      <c r="BB476" s="272">
        <v>1.177168E-9</v>
      </c>
      <c r="BC476" s="272">
        <v>2.1577041000000001E-7</v>
      </c>
      <c r="BD476" s="272">
        <v>1.7015514999999999E-10</v>
      </c>
      <c r="BE476" s="272">
        <v>2.3162150000000001E-10</v>
      </c>
      <c r="BF476" s="272">
        <v>2.1952704E-13</v>
      </c>
      <c r="BG476" s="272">
        <v>3.9080019000000001E-15</v>
      </c>
      <c r="BH476" s="272">
        <v>3.8583925000000002E-13</v>
      </c>
      <c r="BI476" s="272">
        <v>1.9682829E-14</v>
      </c>
      <c r="BJ476" s="272">
        <v>2.1092379999999999E-14</v>
      </c>
      <c r="BK476" s="272">
        <v>1.2431338E-9</v>
      </c>
      <c r="BL476" s="272">
        <v>4.1481769000000003E-9</v>
      </c>
      <c r="BM476" s="272">
        <v>1.097435E-10</v>
      </c>
      <c r="BN476" s="273">
        <v>5.7771505000000001E-5</v>
      </c>
      <c r="BO476" s="273">
        <v>0.15603917</v>
      </c>
      <c r="BP476" s="272">
        <v>1.2786366E-10</v>
      </c>
      <c r="BQ476" s="272">
        <v>7.7754928999999997E-13</v>
      </c>
      <c r="BR476" s="272">
        <v>3.4788130999999999E-17</v>
      </c>
      <c r="BS476"/>
      <c r="BT476" s="274">
        <v>7.2974342999999994E-5</v>
      </c>
      <c r="BU476" s="274">
        <v>1.9797797000000001E-6</v>
      </c>
      <c r="BV476" s="274">
        <v>4.0358287000000001E-5</v>
      </c>
      <c r="BW476" s="274">
        <v>1.0896704E-7</v>
      </c>
      <c r="BX476" s="274">
        <v>2.0475597E-6</v>
      </c>
      <c r="BY476" s="274">
        <v>7.5136440999999998E-7</v>
      </c>
      <c r="BZ476" s="274">
        <v>2.2699503000000001E-9</v>
      </c>
      <c r="CA476" s="274">
        <v>1.1636849E-6</v>
      </c>
      <c r="CB476" s="274">
        <v>1.6495257999999999E-7</v>
      </c>
      <c r="CC476" s="274">
        <v>3.0077538999999998E-7</v>
      </c>
      <c r="CD476" s="274">
        <v>7.6909061E-8</v>
      </c>
      <c r="CE476" s="274">
        <v>7.1985182999999995E-8</v>
      </c>
      <c r="CF476" s="274">
        <v>1.3605784E-9</v>
      </c>
      <c r="CG476" s="274">
        <v>1.8347944E-6</v>
      </c>
      <c r="CH476" s="274">
        <v>2.3976613999999998E-5</v>
      </c>
      <c r="CI476" s="274">
        <v>1.1668311E-7</v>
      </c>
      <c r="CJ476" s="274">
        <v>1.8355759999999999E-8</v>
      </c>
      <c r="CK476" s="4"/>
      <c r="CL476" s="323">
        <v>2.2560873999999998E-9</v>
      </c>
      <c r="CM476" s="323">
        <v>1.4326459</v>
      </c>
      <c r="CN476" s="323">
        <v>2.3389307000000002E-2</v>
      </c>
      <c r="CO476" s="323">
        <v>1.5319963E-3</v>
      </c>
      <c r="CP476" s="323">
        <v>6.7821590999999997E-5</v>
      </c>
      <c r="CQ476" s="323">
        <v>2.3596994999999999E-9</v>
      </c>
      <c r="CR476" s="323">
        <v>2.7852357999999999E-8</v>
      </c>
      <c r="CS476" s="323">
        <v>7.3683594000000004E-5</v>
      </c>
      <c r="CT476" s="323">
        <v>4.1890386000000002E-2</v>
      </c>
      <c r="CU476" s="323">
        <v>2.5970238000000001</v>
      </c>
      <c r="CW476" s="135"/>
      <c r="CX476" s="18" t="s">
        <v>4089</v>
      </c>
      <c r="CY476" s="13"/>
      <c r="CZ476" s="13"/>
      <c r="DB476" s="14"/>
      <c r="DC476"/>
      <c r="DD476"/>
      <c r="DE476"/>
      <c r="DF476"/>
      <c r="DG476"/>
      <c r="DH476"/>
      <c r="DI476"/>
      <c r="DJ476"/>
      <c r="DK476"/>
      <c r="DL476"/>
      <c r="DM476"/>
      <c r="DN476"/>
    </row>
    <row r="477" spans="1:118" ht="14.4" customHeight="1">
      <c r="B477" s="278" t="s">
        <v>1817</v>
      </c>
      <c r="C477" s="277" t="s">
        <v>3582</v>
      </c>
      <c r="D477" s="277" t="s">
        <v>2860</v>
      </c>
      <c r="F477"/>
      <c r="G477" s="210"/>
      <c r="H477" s="210"/>
      <c r="I477" s="210"/>
      <c r="J477" s="210"/>
      <c r="K477" s="210"/>
      <c r="L477" s="210"/>
      <c r="M477" s="210"/>
      <c r="N477" s="210"/>
      <c r="O477" s="210"/>
      <c r="P477" s="210"/>
      <c r="Q477" s="210"/>
      <c r="R477" s="210"/>
      <c r="S477" s="210"/>
      <c r="T477" s="210"/>
      <c r="U477" s="210"/>
      <c r="V477" s="210"/>
      <c r="W477" s="210"/>
      <c r="X477" s="210"/>
      <c r="Y477" s="210"/>
      <c r="Z477" s="210"/>
      <c r="AA477" s="210"/>
      <c r="AB477" s="210"/>
      <c r="AC477" s="210"/>
      <c r="AD477" s="210"/>
      <c r="AE477" s="210"/>
      <c r="AF477" s="210"/>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s="183"/>
      <c r="CW477" s="164"/>
      <c r="DB477" s="14"/>
      <c r="DC477"/>
      <c r="DD477"/>
      <c r="DE477"/>
      <c r="DF477"/>
      <c r="DG477"/>
      <c r="DH477"/>
      <c r="DI477"/>
      <c r="DJ477"/>
      <c r="DK477"/>
      <c r="DL477"/>
      <c r="DM477"/>
      <c r="DN477"/>
    </row>
    <row r="478" spans="1:118" ht="14.4" customHeight="1">
      <c r="A478" t="s">
        <v>2859</v>
      </c>
      <c r="B478" s="168" t="s">
        <v>1817</v>
      </c>
      <c r="C478" s="279" t="str">
        <f t="shared" si="182"/>
        <v>A.080.02.101</v>
      </c>
      <c r="D478" s="14" t="s">
        <v>2860</v>
      </c>
      <c r="E478" s="278" t="s">
        <v>1510</v>
      </c>
      <c r="F478" s="281" t="str">
        <f t="shared" si="183"/>
        <v>Borosilicate glass (Pyrex)</v>
      </c>
      <c r="G478" s="319">
        <f t="shared" si="189"/>
        <v>0.35542749509759997</v>
      </c>
      <c r="H478" s="319">
        <f t="shared" si="190"/>
        <v>1.6709503069999999E-2</v>
      </c>
      <c r="I478" s="319">
        <f t="shared" si="203"/>
        <v>3.5265709133999998E-2</v>
      </c>
      <c r="J478" s="319">
        <f t="shared" si="204"/>
        <v>4.9948232893600002E-2</v>
      </c>
      <c r="K478" s="319">
        <v>0.25350404999999998</v>
      </c>
      <c r="L478" s="319">
        <v>1.9238366E-2</v>
      </c>
      <c r="M478" s="319">
        <v>1.5030628000000001E-2</v>
      </c>
      <c r="N478" s="319">
        <v>1.2512034E-2</v>
      </c>
      <c r="O478" s="319">
        <v>3.2235520999999998E-3</v>
      </c>
      <c r="P478" s="319">
        <v>3.2468291999999998E-4</v>
      </c>
      <c r="Q478" s="319">
        <v>6.4923404999999996E-4</v>
      </c>
      <c r="R478" s="319">
        <v>9.3632087000000003E-4</v>
      </c>
      <c r="S478" s="319">
        <v>2.3947495999999999E-2</v>
      </c>
      <c r="T478" s="319">
        <v>1.5252613E-2</v>
      </c>
      <c r="U478" s="319">
        <v>1.0742312E-2</v>
      </c>
      <c r="V478" s="319">
        <v>6.0394264E-5</v>
      </c>
      <c r="W478" s="319">
        <v>5.8118935999999999E-6</v>
      </c>
      <c r="X478" s="319">
        <v>0</v>
      </c>
      <c r="Y478" s="210"/>
      <c r="Z478" s="320">
        <f t="shared" si="184"/>
        <v>1.9060454887218043</v>
      </c>
      <c r="AA478" s="210"/>
      <c r="AB478" s="321">
        <f t="shared" si="185"/>
        <v>0.25350404999999998</v>
      </c>
      <c r="AC478" s="321">
        <f t="shared" si="186"/>
        <v>5.1914817939999996E-2</v>
      </c>
      <c r="AD478" s="321">
        <f t="shared" si="205"/>
        <v>5.0463739763600003E-2</v>
      </c>
      <c r="AE478" s="321">
        <f t="shared" si="187"/>
        <v>3.5265709134000005E-2</v>
      </c>
      <c r="AF478" s="321">
        <f t="shared" si="188"/>
        <v>3.4689808000000003E-2</v>
      </c>
      <c r="AG478"/>
      <c r="AH478" s="121">
        <v>25.318041000000001</v>
      </c>
      <c r="AI478" s="121">
        <v>22.844452</v>
      </c>
      <c r="AJ478" s="121">
        <v>1.4562275</v>
      </c>
      <c r="AK478" s="121">
        <v>0</v>
      </c>
      <c r="AL478" s="121">
        <v>0.12831755</v>
      </c>
      <c r="AM478" s="121">
        <v>0.56616814999999998</v>
      </c>
      <c r="AN478" s="121">
        <v>0.32287589999999999</v>
      </c>
      <c r="AO478"/>
      <c r="AP478" s="282">
        <v>4.1373480999999997E-2</v>
      </c>
      <c r="AQ478" s="282">
        <v>3.8476475000000003E-2</v>
      </c>
      <c r="AR478" s="282">
        <v>1.7130292000000001E-3</v>
      </c>
      <c r="AS478" s="282">
        <v>1.1839773E-3</v>
      </c>
      <c r="AT478" s="255">
        <f t="shared" ref="AT478:AT482" si="218">AW478+AZ478+BA478+BB478+BC478+BK478+BL478+BP478</f>
        <v>2.3067430915249999E-6</v>
      </c>
      <c r="AU478" s="256">
        <f t="shared" ref="AU478:AU482" si="219">AX478+AY478+BD478+BE478+BF478+BG478+BH478+BI478+BJ478+BM478+BQ478+BR478</f>
        <v>6.33516718736963E-9</v>
      </c>
      <c r="AV478" s="256">
        <f t="shared" ref="AV478:AV482" si="220">BN478+BO478</f>
        <v>0.16582315410000001</v>
      </c>
      <c r="AW478" s="272">
        <v>1.7903600999999999E-6</v>
      </c>
      <c r="AX478" s="272">
        <v>5.4027424000000002E-9</v>
      </c>
      <c r="AY478" s="272">
        <v>1.47576E-13</v>
      </c>
      <c r="AZ478" s="272">
        <v>1.0699726E-10</v>
      </c>
      <c r="BA478" s="272">
        <v>1.0146205E-11</v>
      </c>
      <c r="BB478" s="272">
        <v>1.8604736E-9</v>
      </c>
      <c r="BC478" s="272">
        <v>5.0852943000000001E-7</v>
      </c>
      <c r="BD478" s="272">
        <v>2.6693374999999998E-10</v>
      </c>
      <c r="BE478" s="272">
        <v>5.6582841000000005E-10</v>
      </c>
      <c r="BF478" s="272">
        <v>2.0666605999999999E-13</v>
      </c>
      <c r="BG478" s="272">
        <v>3.5316097999999998E-15</v>
      </c>
      <c r="BH478" s="272">
        <v>4.9904892000000002E-13</v>
      </c>
      <c r="BI478" s="272">
        <v>2.0170405E-14</v>
      </c>
      <c r="BJ478" s="272">
        <v>2.6006727E-14</v>
      </c>
      <c r="BK478" s="272">
        <v>1.975435E-9</v>
      </c>
      <c r="BL478" s="272">
        <v>3.7878266999999999E-9</v>
      </c>
      <c r="BM478" s="272">
        <v>9.8074364000000002E-11</v>
      </c>
      <c r="BN478" s="273">
        <v>1.0228841E-3</v>
      </c>
      <c r="BO478" s="273">
        <v>0.16480027</v>
      </c>
      <c r="BP478" s="272">
        <v>1.1268276E-10</v>
      </c>
      <c r="BQ478" s="272">
        <v>6.8523299000000003E-13</v>
      </c>
      <c r="BR478" s="272">
        <v>3.0657830999999999E-17</v>
      </c>
      <c r="BS478"/>
      <c r="BT478" s="121">
        <v>1.3308611999999999E-4</v>
      </c>
      <c r="BU478" s="274">
        <v>4.5085210000000001E-6</v>
      </c>
      <c r="BV478" s="274">
        <v>5.3145605999999998E-5</v>
      </c>
      <c r="BW478" s="274">
        <v>1.1006817E-7</v>
      </c>
      <c r="BX478" s="274">
        <v>5.6466984999999997E-6</v>
      </c>
      <c r="BY478" s="274">
        <v>1.1930516E-6</v>
      </c>
      <c r="BZ478" s="274">
        <v>2.0304832E-9</v>
      </c>
      <c r="CA478" s="274">
        <v>1.8322623000000001E-6</v>
      </c>
      <c r="CB478" s="274">
        <v>4.3570162000000002E-7</v>
      </c>
      <c r="CC478" s="274">
        <v>4.2960195000000001E-7</v>
      </c>
      <c r="CD478" s="274">
        <v>7.6197625999999998E-8</v>
      </c>
      <c r="CE478" s="274">
        <v>6.4375269000000002E-8</v>
      </c>
      <c r="CF478" s="274">
        <v>1.3476847999999999E-9</v>
      </c>
      <c r="CG478" s="274">
        <v>2.8379304000000001E-6</v>
      </c>
      <c r="CH478" s="274">
        <v>2.8471691999999999E-5</v>
      </c>
      <c r="CI478" s="274">
        <v>3.4314854E-5</v>
      </c>
      <c r="CJ478" s="274">
        <v>1.6176431E-8</v>
      </c>
      <c r="CK478" s="4"/>
      <c r="CL478" s="323">
        <v>2.234841E-9</v>
      </c>
      <c r="CM478" s="323">
        <v>1.8887362000000001</v>
      </c>
      <c r="CN478" s="323">
        <v>4.1803097999999997E-2</v>
      </c>
      <c r="CO478" s="323">
        <v>3.3642493999999998E-3</v>
      </c>
      <c r="CP478" s="323">
        <v>1.0004018E-4</v>
      </c>
      <c r="CQ478" s="323">
        <v>2.4127859999999999E-9</v>
      </c>
      <c r="CR478" s="323">
        <v>3.1709598999999999E-8</v>
      </c>
      <c r="CS478" s="323">
        <v>1.6344745000000001E-4</v>
      </c>
      <c r="CT478" s="323">
        <v>4.0198224999999997E-2</v>
      </c>
      <c r="CU478" s="323">
        <v>2.7274797</v>
      </c>
      <c r="CW478" s="135"/>
      <c r="CX478" s="18" t="s">
        <v>897</v>
      </c>
      <c r="CY478" s="13"/>
      <c r="CZ478" s="13"/>
      <c r="DB478" s="14"/>
      <c r="DC478"/>
      <c r="DD478"/>
      <c r="DE478"/>
      <c r="DF478"/>
      <c r="DG478"/>
      <c r="DH478"/>
      <c r="DI478"/>
      <c r="DJ478"/>
      <c r="DK478"/>
      <c r="DL478"/>
      <c r="DM478"/>
      <c r="DN478"/>
    </row>
    <row r="479" spans="1:118" ht="14.4" customHeight="1">
      <c r="A479" t="s">
        <v>1818</v>
      </c>
      <c r="B479" s="168" t="s">
        <v>1817</v>
      </c>
      <c r="C479" s="279" t="str">
        <f t="shared" si="182"/>
        <v>A.080.02.102</v>
      </c>
      <c r="D479" s="14" t="s">
        <v>2860</v>
      </c>
      <c r="E479" s="278" t="s">
        <v>1510</v>
      </c>
      <c r="F479" s="281" t="str">
        <f t="shared" si="183"/>
        <v>Ceramic glass</v>
      </c>
      <c r="G479" s="319">
        <f t="shared" si="189"/>
        <v>0.48130510752300004</v>
      </c>
      <c r="H479" s="319">
        <f t="shared" si="190"/>
        <v>1.9368419940000006E-2</v>
      </c>
      <c r="I479" s="319">
        <f t="shared" si="203"/>
        <v>3.3433917910000006E-2</v>
      </c>
      <c r="J479" s="319">
        <f t="shared" si="204"/>
        <v>4.3485449673000005E-2</v>
      </c>
      <c r="K479" s="319">
        <v>0.38501732</v>
      </c>
      <c r="L479" s="319">
        <v>1.2251491999999999E-2</v>
      </c>
      <c r="M479" s="319">
        <v>1.9193766000000001E-2</v>
      </c>
      <c r="N479" s="319">
        <v>1.5833222000000001E-2</v>
      </c>
      <c r="O479" s="319">
        <v>2.3802631000000001E-3</v>
      </c>
      <c r="P479" s="319">
        <v>2.4584386999999998E-4</v>
      </c>
      <c r="Q479" s="319">
        <v>9.0909097000000001E-4</v>
      </c>
      <c r="R479" s="319">
        <v>1.8537657000000001E-3</v>
      </c>
      <c r="S479" s="319">
        <v>1.2186921E-3</v>
      </c>
      <c r="T479" s="319">
        <v>3.4383057000000002E-2</v>
      </c>
      <c r="U479" s="319">
        <v>7.8705107999999992E-3</v>
      </c>
      <c r="V479" s="319">
        <v>1.3489420999999999E-4</v>
      </c>
      <c r="W479" s="319">
        <v>1.3189773E-5</v>
      </c>
      <c r="X479" s="319">
        <v>0</v>
      </c>
      <c r="Y479" s="210"/>
      <c r="Z479" s="320">
        <f t="shared" si="184"/>
        <v>2.8948670676691726</v>
      </c>
      <c r="AA479" s="210"/>
      <c r="AB479" s="321">
        <f t="shared" si="185"/>
        <v>0.38501732</v>
      </c>
      <c r="AC479" s="321">
        <f t="shared" si="186"/>
        <v>5.2667443640000006E-2</v>
      </c>
      <c r="AD479" s="321">
        <f t="shared" si="205"/>
        <v>6.7695270473000002E-2</v>
      </c>
      <c r="AE479" s="321">
        <f t="shared" si="187"/>
        <v>3.3433917910000006E-2</v>
      </c>
      <c r="AF479" s="321">
        <f t="shared" si="188"/>
        <v>9.0892028999999992E-3</v>
      </c>
      <c r="AG479"/>
      <c r="AH479" s="121">
        <v>41.941003000000002</v>
      </c>
      <c r="AI479" s="121">
        <v>40.128124999999997</v>
      </c>
      <c r="AJ479" s="121">
        <v>1.0669597</v>
      </c>
      <c r="AK479" s="121">
        <v>0</v>
      </c>
      <c r="AL479" s="121">
        <v>6.9559652999999999E-2</v>
      </c>
      <c r="AM479" s="121">
        <v>0.44885746999999998</v>
      </c>
      <c r="AN479" s="121">
        <v>0.22750115000000001</v>
      </c>
      <c r="AO479"/>
      <c r="AP479" s="282">
        <v>5.7576756E-2</v>
      </c>
      <c r="AQ479" s="282">
        <v>5.2848094999999998E-2</v>
      </c>
      <c r="AR479" s="282">
        <v>2.4995961999999998E-3</v>
      </c>
      <c r="AS479" s="282">
        <v>2.2290642999999999E-3</v>
      </c>
      <c r="AT479" s="255">
        <f t="shared" si="218"/>
        <v>3.1683509905290004E-6</v>
      </c>
      <c r="AU479" s="256">
        <f t="shared" si="219"/>
        <v>9.2440689241590609E-9</v>
      </c>
      <c r="AV479" s="256">
        <f t="shared" si="220"/>
        <v>0.31219387301000001</v>
      </c>
      <c r="AW479" s="272">
        <v>2.7232138000000001E-6</v>
      </c>
      <c r="AX479" s="272">
        <v>8.2179488999999998E-9</v>
      </c>
      <c r="AY479" s="272">
        <v>2.2446695999999999E-13</v>
      </c>
      <c r="AZ479" s="272">
        <v>1.8321221E-10</v>
      </c>
      <c r="BA479" s="272">
        <v>2.0483798999999999E-11</v>
      </c>
      <c r="BB479" s="272">
        <v>2.3543359999999999E-9</v>
      </c>
      <c r="BC479" s="272">
        <v>4.3154080999999999E-7</v>
      </c>
      <c r="BD479" s="272">
        <v>3.4031029999999998E-10</v>
      </c>
      <c r="BE479" s="272">
        <v>4.6324300000000002E-10</v>
      </c>
      <c r="BF479" s="272">
        <v>4.3905408999999999E-13</v>
      </c>
      <c r="BG479" s="272">
        <v>7.8160038000000001E-15</v>
      </c>
      <c r="BH479" s="272">
        <v>7.7167851000000003E-13</v>
      </c>
      <c r="BI479" s="272">
        <v>3.9365658999999999E-14</v>
      </c>
      <c r="BJ479" s="272">
        <v>4.2184759999999998E-14</v>
      </c>
      <c r="BK479" s="272">
        <v>2.4862675E-9</v>
      </c>
      <c r="BL479" s="272">
        <v>8.2963537000000006E-9</v>
      </c>
      <c r="BM479" s="272">
        <v>2.1948698999999999E-10</v>
      </c>
      <c r="BN479" s="273">
        <v>1.1554301E-4</v>
      </c>
      <c r="BO479" s="273">
        <v>0.31207833000000001</v>
      </c>
      <c r="BP479" s="272">
        <v>2.5572732000000001E-10</v>
      </c>
      <c r="BQ479" s="272">
        <v>1.5550985999999999E-12</v>
      </c>
      <c r="BR479" s="272">
        <v>6.9576261999999999E-17</v>
      </c>
      <c r="BS479"/>
      <c r="BT479" s="121">
        <v>1.4594869E-4</v>
      </c>
      <c r="BU479" s="274">
        <v>3.9595595000000002E-6</v>
      </c>
      <c r="BV479" s="274">
        <v>8.0716574999999997E-5</v>
      </c>
      <c r="BW479" s="274">
        <v>2.1793406999999999E-7</v>
      </c>
      <c r="BX479" s="274">
        <v>4.0951194E-6</v>
      </c>
      <c r="BY479" s="274">
        <v>1.5027288000000001E-6</v>
      </c>
      <c r="BZ479" s="274">
        <v>4.5399006000000002E-9</v>
      </c>
      <c r="CA479" s="274">
        <v>2.3273699E-6</v>
      </c>
      <c r="CB479" s="274">
        <v>3.2990515999999999E-7</v>
      </c>
      <c r="CC479" s="274">
        <v>6.0155077999999995E-7</v>
      </c>
      <c r="CD479" s="274">
        <v>1.5381811999999999E-7</v>
      </c>
      <c r="CE479" s="274">
        <v>1.4397037E-7</v>
      </c>
      <c r="CF479" s="274">
        <v>2.7211569E-9</v>
      </c>
      <c r="CG479" s="274">
        <v>3.6695888E-6</v>
      </c>
      <c r="CH479" s="274">
        <v>4.7953227999999997E-5</v>
      </c>
      <c r="CI479" s="274">
        <v>2.3336622E-7</v>
      </c>
      <c r="CJ479" s="274">
        <v>3.6711519999999997E-8</v>
      </c>
      <c r="CK479" s="4"/>
      <c r="CL479" s="323">
        <v>4.5121747999999996E-9</v>
      </c>
      <c r="CM479" s="323">
        <v>2.8652918000000001</v>
      </c>
      <c r="CN479" s="323">
        <v>4.6778612999999997E-2</v>
      </c>
      <c r="CO479" s="323">
        <v>3.0639927E-3</v>
      </c>
      <c r="CP479" s="323">
        <v>1.3564318E-4</v>
      </c>
      <c r="CQ479" s="323">
        <v>4.7193990999999998E-9</v>
      </c>
      <c r="CR479" s="323">
        <v>5.5704715E-8</v>
      </c>
      <c r="CS479" s="323">
        <v>1.4736719E-4</v>
      </c>
      <c r="CT479" s="323">
        <v>8.3780773000000003E-2</v>
      </c>
      <c r="CU479" s="323">
        <v>5.1940476999999996</v>
      </c>
      <c r="CW479" s="135"/>
      <c r="CX479" s="18" t="s">
        <v>898</v>
      </c>
      <c r="CY479" s="13"/>
      <c r="CZ479" s="13"/>
      <c r="DB479" s="14"/>
      <c r="DC479"/>
      <c r="DD479"/>
      <c r="DE479"/>
      <c r="DF479"/>
      <c r="DG479"/>
      <c r="DH479"/>
      <c r="DI479"/>
      <c r="DJ479"/>
      <c r="DK479"/>
      <c r="DL479"/>
      <c r="DM479"/>
      <c r="DN479"/>
    </row>
    <row r="480" spans="1:118" ht="14.4" customHeight="1">
      <c r="A480" t="s">
        <v>2861</v>
      </c>
      <c r="B480" s="168" t="s">
        <v>1817</v>
      </c>
      <c r="C480" s="279" t="str">
        <f t="shared" si="182"/>
        <v>A.080.02.103</v>
      </c>
      <c r="D480" s="14" t="s">
        <v>2860</v>
      </c>
      <c r="E480" s="278" t="s">
        <v>1510</v>
      </c>
      <c r="F480" s="281" t="str">
        <f t="shared" si="183"/>
        <v>Recycled borosilicate glass (Pyrex)</v>
      </c>
      <c r="G480" s="319">
        <f t="shared" si="189"/>
        <v>0.20012315761409999</v>
      </c>
      <c r="H480" s="319">
        <f t="shared" si="190"/>
        <v>8.1751175459999995E-3</v>
      </c>
      <c r="I480" s="319">
        <f t="shared" si="203"/>
        <v>1.4226778003999999E-2</v>
      </c>
      <c r="J480" s="319">
        <f t="shared" si="204"/>
        <v>2.3536762064099999E-2</v>
      </c>
      <c r="K480" s="319">
        <v>0.1541845</v>
      </c>
      <c r="L480" s="319">
        <v>5.2138211E-3</v>
      </c>
      <c r="M480" s="319">
        <v>8.1314513000000001E-3</v>
      </c>
      <c r="N480" s="319">
        <v>6.6167290999999996E-3</v>
      </c>
      <c r="O480" s="319">
        <v>9.8598498000000007E-4</v>
      </c>
      <c r="P480" s="319">
        <v>9.7103005999999998E-5</v>
      </c>
      <c r="Q480" s="319">
        <v>4.7530046000000001E-4</v>
      </c>
      <c r="R480" s="319">
        <v>8.0734863000000003E-4</v>
      </c>
      <c r="S480" s="319">
        <v>5.8012006000000003E-4</v>
      </c>
      <c r="T480" s="319">
        <v>1.9360955999999999E-2</v>
      </c>
      <c r="U480" s="319">
        <v>3.5884300000000001E-3</v>
      </c>
      <c r="V480" s="319">
        <v>7.4156973999999997E-5</v>
      </c>
      <c r="W480" s="319">
        <v>7.2560040999999997E-6</v>
      </c>
      <c r="X480" s="319">
        <v>0</v>
      </c>
      <c r="Y480" s="210"/>
      <c r="Z480" s="320">
        <f t="shared" si="184"/>
        <v>1.159281954887218</v>
      </c>
      <c r="AA480" s="210"/>
      <c r="AB480" s="321">
        <f t="shared" si="185"/>
        <v>0.1541845</v>
      </c>
      <c r="AC480" s="321">
        <f t="shared" si="186"/>
        <v>2.2327738576000001E-2</v>
      </c>
      <c r="AD480" s="321">
        <f t="shared" si="205"/>
        <v>3.35208330341E-2</v>
      </c>
      <c r="AE480" s="321">
        <f t="shared" si="187"/>
        <v>1.4226778004000001E-2</v>
      </c>
      <c r="AF480" s="321">
        <f t="shared" si="188"/>
        <v>4.1685500599999998E-3</v>
      </c>
      <c r="AG480"/>
      <c r="AH480" s="121">
        <v>16.932006999999999</v>
      </c>
      <c r="AI480" s="121">
        <v>16.086487999999999</v>
      </c>
      <c r="AJ480" s="121">
        <v>0.48645896999999999</v>
      </c>
      <c r="AK480" s="121">
        <v>0</v>
      </c>
      <c r="AL480" s="121">
        <v>3.5035696999999998E-2</v>
      </c>
      <c r="AM480" s="121">
        <v>0.21937731999999999</v>
      </c>
      <c r="AN480" s="121">
        <v>0.10464791</v>
      </c>
      <c r="AO480"/>
      <c r="AP480" s="282">
        <v>2.3232474999999999E-2</v>
      </c>
      <c r="AQ480" s="282">
        <v>2.1321730000000001E-2</v>
      </c>
      <c r="AR480" s="282">
        <v>1.0143088000000001E-3</v>
      </c>
      <c r="AS480" s="282">
        <v>8.9643701E-4</v>
      </c>
      <c r="AT480" s="255">
        <f t="shared" si="218"/>
        <v>1.2782811142365001E-6</v>
      </c>
      <c r="AU480" s="256">
        <f t="shared" si="219"/>
        <v>3.7511420563649221E-9</v>
      </c>
      <c r="AV480" s="256">
        <f t="shared" si="220"/>
        <v>0.12555140245300001</v>
      </c>
      <c r="AW480" s="272">
        <v>1.0899560999999999E-6</v>
      </c>
      <c r="AX480" s="272">
        <v>3.2891802000000001E-9</v>
      </c>
      <c r="AY480" s="272">
        <v>8.9842395000000003E-14</v>
      </c>
      <c r="AZ480" s="272">
        <v>7.4221421999999997E-11</v>
      </c>
      <c r="BA480" s="272">
        <v>7.7806544999999993E-12</v>
      </c>
      <c r="BB480" s="272">
        <v>9.8388079999999996E-10</v>
      </c>
      <c r="BC480" s="272">
        <v>1.8167537999999999E-7</v>
      </c>
      <c r="BD480" s="272">
        <v>1.4215896999999999E-10</v>
      </c>
      <c r="BE480" s="272">
        <v>1.9691860999999999E-10</v>
      </c>
      <c r="BF480" s="272">
        <v>2.0432567999999999E-13</v>
      </c>
      <c r="BG480" s="272">
        <v>4.1821443999999998E-15</v>
      </c>
      <c r="BH480" s="272">
        <v>3.4169758E-13</v>
      </c>
      <c r="BI480" s="272">
        <v>1.6970166000000001E-14</v>
      </c>
      <c r="BJ480" s="272">
        <v>1.9824204000000001E-14</v>
      </c>
      <c r="BK480" s="272">
        <v>9.5048810999999995E-10</v>
      </c>
      <c r="BL480" s="272">
        <v>4.4925816999999999E-9</v>
      </c>
      <c r="BM480" s="272">
        <v>1.2135190000000001E-10</v>
      </c>
      <c r="BN480" s="273">
        <v>5.8932452999999997E-5</v>
      </c>
      <c r="BO480" s="273">
        <v>0.12549246999999999</v>
      </c>
      <c r="BP480" s="272">
        <v>1.4068155E-10</v>
      </c>
      <c r="BQ480" s="272">
        <v>8.5549591999999997E-13</v>
      </c>
      <c r="BR480" s="272">
        <v>3.8275521000000003E-17</v>
      </c>
      <c r="BS480"/>
      <c r="BT480" s="274">
        <v>5.8986575E-5</v>
      </c>
      <c r="BU480" s="274">
        <v>1.6794114E-6</v>
      </c>
      <c r="BV480" s="274">
        <v>3.2323857E-5</v>
      </c>
      <c r="BW480" s="274">
        <v>9.4872821000000004E-8</v>
      </c>
      <c r="BX480" s="274">
        <v>1.6949291E-6</v>
      </c>
      <c r="BY480" s="274">
        <v>6.3159347000000005E-7</v>
      </c>
      <c r="BZ480" s="274">
        <v>2.4867246000000001E-9</v>
      </c>
      <c r="CA480" s="274">
        <v>9.8199401999999999E-7</v>
      </c>
      <c r="CB480" s="274">
        <v>1.303054E-7</v>
      </c>
      <c r="CC480" s="274">
        <v>3.1450908000000003E-7</v>
      </c>
      <c r="CD480" s="274">
        <v>5.8400674000000003E-8</v>
      </c>
      <c r="CE480" s="274">
        <v>7.9441587000000002E-8</v>
      </c>
      <c r="CF480" s="274">
        <v>1.0342599999999999E-9</v>
      </c>
      <c r="CG480" s="274">
        <v>1.5277331999999999E-6</v>
      </c>
      <c r="CH480" s="274">
        <v>1.9339042000000001E-5</v>
      </c>
      <c r="CI480" s="274">
        <v>1.0676803E-7</v>
      </c>
      <c r="CJ480" s="274">
        <v>2.0195861E-8</v>
      </c>
      <c r="CK480" s="4"/>
      <c r="CL480" s="323">
        <v>1.7145065E-9</v>
      </c>
      <c r="CM480" s="323">
        <v>1.1479383999999999</v>
      </c>
      <c r="CN480" s="323">
        <v>2.0047961E-2</v>
      </c>
      <c r="CO480" s="323">
        <v>1.2952223000000001E-3</v>
      </c>
      <c r="CP480" s="323">
        <v>5.9230782E-5</v>
      </c>
      <c r="CQ480" s="323">
        <v>1.9187282999999999E-9</v>
      </c>
      <c r="CR480" s="323">
        <v>3.0372649999999998E-8</v>
      </c>
      <c r="CS480" s="323">
        <v>6.1118293000000001E-5</v>
      </c>
      <c r="CT480" s="323">
        <v>3.7950791999999997E-2</v>
      </c>
      <c r="CU480" s="323">
        <v>2.0657494000000001</v>
      </c>
      <c r="CW480" s="135"/>
      <c r="CX480" s="18" t="s">
        <v>899</v>
      </c>
      <c r="CY480" s="13"/>
      <c r="CZ480" s="13"/>
      <c r="DB480" s="14"/>
      <c r="DC480"/>
      <c r="DD480"/>
      <c r="DE480"/>
      <c r="DF480"/>
      <c r="DG480"/>
      <c r="DH480"/>
      <c r="DI480"/>
      <c r="DJ480"/>
      <c r="DK480"/>
      <c r="DL480"/>
      <c r="DM480"/>
      <c r="DN480"/>
    </row>
    <row r="481" spans="1:118" ht="14.4" customHeight="1">
      <c r="A481" t="s">
        <v>1819</v>
      </c>
      <c r="B481" s="168" t="s">
        <v>1817</v>
      </c>
      <c r="C481" s="279" t="str">
        <f t="shared" si="182"/>
        <v>A.080.02.104</v>
      </c>
      <c r="D481" s="14" t="s">
        <v>2860</v>
      </c>
      <c r="E481" s="278" t="s">
        <v>1510</v>
      </c>
      <c r="F481" s="281" t="str">
        <f t="shared" si="183"/>
        <v>Recycled silica glass</v>
      </c>
      <c r="G481" s="319">
        <f t="shared" si="189"/>
        <v>0.44077571036000002</v>
      </c>
      <c r="H481" s="319">
        <f t="shared" si="190"/>
        <v>1.7859327390000002E-2</v>
      </c>
      <c r="I481" s="319">
        <f t="shared" si="203"/>
        <v>3.0943736579999999E-2</v>
      </c>
      <c r="J481" s="319">
        <f t="shared" si="204"/>
        <v>4.5279486390000005E-2</v>
      </c>
      <c r="K481" s="319">
        <v>0.34669316</v>
      </c>
      <c r="L481" s="319">
        <v>1.1339567E-2</v>
      </c>
      <c r="M481" s="319">
        <v>1.7728333999999998E-2</v>
      </c>
      <c r="N481" s="319">
        <v>1.453334E-2</v>
      </c>
      <c r="O481" s="319">
        <v>2.1761164999999998E-3</v>
      </c>
      <c r="P481" s="319">
        <v>2.2002493999999999E-4</v>
      </c>
      <c r="Q481" s="319">
        <v>9.2984595E-4</v>
      </c>
      <c r="R481" s="319">
        <v>1.7342315000000001E-3</v>
      </c>
      <c r="S481" s="319">
        <v>1.1894661E-3</v>
      </c>
      <c r="T481" s="319">
        <v>3.6552484000000003E-2</v>
      </c>
      <c r="U481" s="319">
        <v>7.5236853999999997E-3</v>
      </c>
      <c r="V481" s="319">
        <v>1.4160407999999999E-4</v>
      </c>
      <c r="W481" s="319">
        <v>1.3850890000000001E-5</v>
      </c>
      <c r="X481" s="319">
        <v>0</v>
      </c>
      <c r="Y481" s="210"/>
      <c r="Z481" s="320">
        <f t="shared" si="184"/>
        <v>2.6067154887218043</v>
      </c>
      <c r="AA481" s="210"/>
      <c r="AB481" s="321">
        <f t="shared" si="185"/>
        <v>0.34669316</v>
      </c>
      <c r="AC481" s="321">
        <f t="shared" si="186"/>
        <v>4.8661459890000001E-2</v>
      </c>
      <c r="AD481" s="321">
        <f t="shared" si="205"/>
        <v>6.7368467390000006E-2</v>
      </c>
      <c r="AE481" s="321">
        <f t="shared" si="187"/>
        <v>3.0943736579999995E-2</v>
      </c>
      <c r="AF481" s="321">
        <f t="shared" si="188"/>
        <v>8.7131515000000003E-3</v>
      </c>
      <c r="AG481"/>
      <c r="AH481" s="121">
        <v>37.902509000000002</v>
      </c>
      <c r="AI481" s="121">
        <v>36.150550000000003</v>
      </c>
      <c r="AJ481" s="121">
        <v>1.0199388</v>
      </c>
      <c r="AK481" s="121">
        <v>0</v>
      </c>
      <c r="AL481" s="121">
        <v>6.9815523000000004E-2</v>
      </c>
      <c r="AM481" s="121">
        <v>0.44380606</v>
      </c>
      <c r="AN481" s="121">
        <v>0.21839849</v>
      </c>
      <c r="AO481"/>
      <c r="AP481" s="282">
        <v>5.2020852999999999E-2</v>
      </c>
      <c r="AQ481" s="282">
        <v>4.7745777000000003E-2</v>
      </c>
      <c r="AR481" s="282">
        <v>2.2641069E-3</v>
      </c>
      <c r="AS481" s="282">
        <v>2.0109691000000001E-3</v>
      </c>
      <c r="AT481" s="255">
        <f t="shared" si="218"/>
        <v>2.8624567144940002E-6</v>
      </c>
      <c r="AU481" s="256">
        <f t="shared" si="219"/>
        <v>8.3731764634188539E-9</v>
      </c>
      <c r="AV481" s="256">
        <f t="shared" si="220"/>
        <v>0.28164834396000005</v>
      </c>
      <c r="AW481" s="272">
        <v>2.4515630999999999E-6</v>
      </c>
      <c r="AX481" s="272">
        <v>7.3981546E-9</v>
      </c>
      <c r="AY481" s="272">
        <v>2.0207587999999999E-13</v>
      </c>
      <c r="AZ481" s="272">
        <v>1.6582752999999999E-10</v>
      </c>
      <c r="BA481" s="272">
        <v>1.8022554E-11</v>
      </c>
      <c r="BB481" s="272">
        <v>2.1610488000000001E-9</v>
      </c>
      <c r="BC481" s="272">
        <v>3.9744578999999998E-7</v>
      </c>
      <c r="BD481" s="272">
        <v>3.1231411999999998E-10</v>
      </c>
      <c r="BE481" s="272">
        <v>4.2854011000000003E-10</v>
      </c>
      <c r="BF481" s="272">
        <v>4.2385272000000002E-13</v>
      </c>
      <c r="BG481" s="272">
        <v>8.0901462000000006E-15</v>
      </c>
      <c r="BH481" s="272">
        <v>7.2753682999999998E-13</v>
      </c>
      <c r="BI481" s="272">
        <v>3.6652994999999998E-14</v>
      </c>
      <c r="BJ481" s="272">
        <v>4.0916584E-14</v>
      </c>
      <c r="BK481" s="272">
        <v>2.1936218999999999E-9</v>
      </c>
      <c r="BL481" s="272">
        <v>8.6407585000000002E-9</v>
      </c>
      <c r="BM481" s="272">
        <v>2.3109539E-10</v>
      </c>
      <c r="BN481" s="273">
        <v>1.1670396E-4</v>
      </c>
      <c r="BO481" s="273">
        <v>0.28153164000000003</v>
      </c>
      <c r="BP481" s="272">
        <v>2.6854520999999998E-10</v>
      </c>
      <c r="BQ481" s="272">
        <v>1.6330452000000001E-12</v>
      </c>
      <c r="BR481" s="272">
        <v>7.3063651999999996E-17</v>
      </c>
      <c r="BS481"/>
      <c r="BT481" s="121">
        <v>1.3196091999999999E-4</v>
      </c>
      <c r="BU481" s="274">
        <v>3.6591911E-6</v>
      </c>
      <c r="BV481" s="274">
        <v>7.2682144999999996E-5</v>
      </c>
      <c r="BW481" s="274">
        <v>2.0383986E-7</v>
      </c>
      <c r="BX481" s="274">
        <v>3.7424888000000002E-6</v>
      </c>
      <c r="BY481" s="274">
        <v>1.3829579000000001E-6</v>
      </c>
      <c r="BZ481" s="274">
        <v>4.7566748999999998E-9</v>
      </c>
      <c r="CA481" s="274">
        <v>2.1456790000000001E-6</v>
      </c>
      <c r="CB481" s="274">
        <v>2.9525797999999999E-7</v>
      </c>
      <c r="CC481" s="274">
        <v>6.1528446999999995E-7</v>
      </c>
      <c r="CD481" s="274">
        <v>1.3530973000000001E-7</v>
      </c>
      <c r="CE481" s="274">
        <v>1.5142677000000001E-7</v>
      </c>
      <c r="CF481" s="274">
        <v>2.3948384999999999E-9</v>
      </c>
      <c r="CG481" s="274">
        <v>3.3625276000000002E-6</v>
      </c>
      <c r="CH481" s="274">
        <v>4.3315656000000002E-5</v>
      </c>
      <c r="CI481" s="274">
        <v>2.2345114000000001E-7</v>
      </c>
      <c r="CJ481" s="274">
        <v>3.8551621000000002E-8</v>
      </c>
      <c r="CK481" s="4"/>
      <c r="CL481" s="323">
        <v>3.9705939E-9</v>
      </c>
      <c r="CM481" s="323">
        <v>2.5805842999999999</v>
      </c>
      <c r="CN481" s="323">
        <v>4.3437267000000002E-2</v>
      </c>
      <c r="CO481" s="323">
        <v>2.8272186E-3</v>
      </c>
      <c r="CP481" s="323">
        <v>1.2705236999999999E-4</v>
      </c>
      <c r="CQ481" s="323">
        <v>4.2784278000000002E-9</v>
      </c>
      <c r="CR481" s="323">
        <v>5.8225008000000003E-8</v>
      </c>
      <c r="CS481" s="323">
        <v>1.3480189000000001E-4</v>
      </c>
      <c r="CT481" s="323">
        <v>7.9841178999999998E-2</v>
      </c>
      <c r="CU481" s="323">
        <v>4.6627732000000002</v>
      </c>
      <c r="CW481" s="135"/>
      <c r="CX481" s="18" t="s">
        <v>899</v>
      </c>
      <c r="CY481" s="13"/>
      <c r="CZ481" s="13"/>
      <c r="DB481" s="14"/>
      <c r="DC481"/>
      <c r="DD481"/>
      <c r="DE481"/>
      <c r="DF481"/>
      <c r="DG481"/>
      <c r="DH481"/>
      <c r="DI481"/>
      <c r="DJ481"/>
      <c r="DK481"/>
      <c r="DL481"/>
      <c r="DM481"/>
      <c r="DN481"/>
    </row>
    <row r="482" spans="1:118" ht="14.4" customHeight="1">
      <c r="A482" t="s">
        <v>1820</v>
      </c>
      <c r="B482" s="168" t="s">
        <v>1817</v>
      </c>
      <c r="C482" s="279" t="str">
        <f t="shared" si="182"/>
        <v>A.080.02.105</v>
      </c>
      <c r="D482" s="14" t="s">
        <v>2860</v>
      </c>
      <c r="E482" s="278" t="s">
        <v>1510</v>
      </c>
      <c r="F482" s="281" t="str">
        <f t="shared" si="183"/>
        <v>Silica glass</v>
      </c>
      <c r="G482" s="319">
        <f t="shared" si="189"/>
        <v>0.48130510752300004</v>
      </c>
      <c r="H482" s="319">
        <f t="shared" si="190"/>
        <v>1.9368419940000006E-2</v>
      </c>
      <c r="I482" s="319">
        <f t="shared" si="203"/>
        <v>3.3433917910000006E-2</v>
      </c>
      <c r="J482" s="319">
        <f t="shared" si="204"/>
        <v>4.3485449673000005E-2</v>
      </c>
      <c r="K482" s="319">
        <v>0.38501732</v>
      </c>
      <c r="L482" s="319">
        <v>1.2251491999999999E-2</v>
      </c>
      <c r="M482" s="319">
        <v>1.9193766000000001E-2</v>
      </c>
      <c r="N482" s="319">
        <v>1.5833222000000001E-2</v>
      </c>
      <c r="O482" s="319">
        <v>2.3802631000000001E-3</v>
      </c>
      <c r="P482" s="319">
        <v>2.4584386999999998E-4</v>
      </c>
      <c r="Q482" s="319">
        <v>9.0909097000000001E-4</v>
      </c>
      <c r="R482" s="319">
        <v>1.8537657000000001E-3</v>
      </c>
      <c r="S482" s="319">
        <v>1.2186921E-3</v>
      </c>
      <c r="T482" s="319">
        <v>3.4383057000000002E-2</v>
      </c>
      <c r="U482" s="319">
        <v>7.8705107999999992E-3</v>
      </c>
      <c r="V482" s="319">
        <v>1.3489420999999999E-4</v>
      </c>
      <c r="W482" s="319">
        <v>1.3189773E-5</v>
      </c>
      <c r="X482" s="319">
        <v>0</v>
      </c>
      <c r="Y482" s="210"/>
      <c r="Z482" s="320">
        <f t="shared" si="184"/>
        <v>2.8948670676691726</v>
      </c>
      <c r="AA482" s="210"/>
      <c r="AB482" s="321">
        <f t="shared" si="185"/>
        <v>0.38501732</v>
      </c>
      <c r="AC482" s="321">
        <f t="shared" si="186"/>
        <v>5.2667443640000006E-2</v>
      </c>
      <c r="AD482" s="321">
        <f t="shared" si="205"/>
        <v>6.7695270473000002E-2</v>
      </c>
      <c r="AE482" s="321">
        <f t="shared" si="187"/>
        <v>3.3433917910000006E-2</v>
      </c>
      <c r="AF482" s="321">
        <f t="shared" si="188"/>
        <v>9.0892028999999992E-3</v>
      </c>
      <c r="AG482"/>
      <c r="AH482" s="121">
        <v>41.941003000000002</v>
      </c>
      <c r="AI482" s="121">
        <v>40.128124999999997</v>
      </c>
      <c r="AJ482" s="121">
        <v>1.0669597</v>
      </c>
      <c r="AK482" s="121">
        <v>0</v>
      </c>
      <c r="AL482" s="121">
        <v>6.9559652999999999E-2</v>
      </c>
      <c r="AM482" s="121">
        <v>0.44885746999999998</v>
      </c>
      <c r="AN482" s="121">
        <v>0.22750115000000001</v>
      </c>
      <c r="AO482"/>
      <c r="AP482" s="282">
        <v>5.7576756E-2</v>
      </c>
      <c r="AQ482" s="282">
        <v>5.2848094999999998E-2</v>
      </c>
      <c r="AR482" s="282">
        <v>2.4995961999999998E-3</v>
      </c>
      <c r="AS482" s="282">
        <v>2.2290642999999999E-3</v>
      </c>
      <c r="AT482" s="255">
        <f t="shared" si="218"/>
        <v>3.1683509905290004E-6</v>
      </c>
      <c r="AU482" s="256">
        <f t="shared" si="219"/>
        <v>9.2440689241590609E-9</v>
      </c>
      <c r="AV482" s="256">
        <f t="shared" si="220"/>
        <v>0.31219387301000001</v>
      </c>
      <c r="AW482" s="272">
        <v>2.7232138000000001E-6</v>
      </c>
      <c r="AX482" s="272">
        <v>8.2179488999999998E-9</v>
      </c>
      <c r="AY482" s="272">
        <v>2.2446695999999999E-13</v>
      </c>
      <c r="AZ482" s="272">
        <v>1.8321221E-10</v>
      </c>
      <c r="BA482" s="272">
        <v>2.0483798999999999E-11</v>
      </c>
      <c r="BB482" s="272">
        <v>2.3543359999999999E-9</v>
      </c>
      <c r="BC482" s="272">
        <v>4.3154080999999999E-7</v>
      </c>
      <c r="BD482" s="272">
        <v>3.4031029999999998E-10</v>
      </c>
      <c r="BE482" s="272">
        <v>4.6324300000000002E-10</v>
      </c>
      <c r="BF482" s="272">
        <v>4.3905408999999999E-13</v>
      </c>
      <c r="BG482" s="272">
        <v>7.8160038000000001E-15</v>
      </c>
      <c r="BH482" s="272">
        <v>7.7167851000000003E-13</v>
      </c>
      <c r="BI482" s="272">
        <v>3.9365658999999999E-14</v>
      </c>
      <c r="BJ482" s="272">
        <v>4.2184759999999998E-14</v>
      </c>
      <c r="BK482" s="272">
        <v>2.4862675E-9</v>
      </c>
      <c r="BL482" s="272">
        <v>8.2963537000000006E-9</v>
      </c>
      <c r="BM482" s="272">
        <v>2.1948698999999999E-10</v>
      </c>
      <c r="BN482" s="273">
        <v>1.1554301E-4</v>
      </c>
      <c r="BO482" s="273">
        <v>0.31207833000000001</v>
      </c>
      <c r="BP482" s="272">
        <v>2.5572732000000001E-10</v>
      </c>
      <c r="BQ482" s="272">
        <v>1.5550985999999999E-12</v>
      </c>
      <c r="BR482" s="272">
        <v>6.9576261999999999E-17</v>
      </c>
      <c r="BS482"/>
      <c r="BT482" s="121">
        <v>1.4594869E-4</v>
      </c>
      <c r="BU482" s="274">
        <v>3.9595595000000002E-6</v>
      </c>
      <c r="BV482" s="274">
        <v>8.0716574999999997E-5</v>
      </c>
      <c r="BW482" s="274">
        <v>2.1793406999999999E-7</v>
      </c>
      <c r="BX482" s="274">
        <v>4.0951194E-6</v>
      </c>
      <c r="BY482" s="274">
        <v>1.5027288000000001E-6</v>
      </c>
      <c r="BZ482" s="274">
        <v>4.5399006000000002E-9</v>
      </c>
      <c r="CA482" s="274">
        <v>2.3273699E-6</v>
      </c>
      <c r="CB482" s="274">
        <v>3.2990515999999999E-7</v>
      </c>
      <c r="CC482" s="274">
        <v>6.0155077999999995E-7</v>
      </c>
      <c r="CD482" s="274">
        <v>1.5381811999999999E-7</v>
      </c>
      <c r="CE482" s="274">
        <v>1.4397037E-7</v>
      </c>
      <c r="CF482" s="274">
        <v>2.7211569E-9</v>
      </c>
      <c r="CG482" s="274">
        <v>3.6695888E-6</v>
      </c>
      <c r="CH482" s="274">
        <v>4.7953227999999997E-5</v>
      </c>
      <c r="CI482" s="274">
        <v>2.3336622E-7</v>
      </c>
      <c r="CJ482" s="274">
        <v>3.6711519999999997E-8</v>
      </c>
      <c r="CK482" s="4"/>
      <c r="CL482" s="323">
        <v>4.5121747999999996E-9</v>
      </c>
      <c r="CM482" s="323">
        <v>2.8652918000000001</v>
      </c>
      <c r="CN482" s="323">
        <v>4.6778612999999997E-2</v>
      </c>
      <c r="CO482" s="323">
        <v>3.0639927E-3</v>
      </c>
      <c r="CP482" s="323">
        <v>1.3564318E-4</v>
      </c>
      <c r="CQ482" s="323">
        <v>4.7193990999999998E-9</v>
      </c>
      <c r="CR482" s="323">
        <v>5.5704715E-8</v>
      </c>
      <c r="CS482" s="323">
        <v>1.4736719E-4</v>
      </c>
      <c r="CT482" s="323">
        <v>8.3780773000000003E-2</v>
      </c>
      <c r="CU482" s="323">
        <v>5.1940476999999996</v>
      </c>
      <c r="CW482" s="135"/>
      <c r="CX482" s="18" t="s">
        <v>900</v>
      </c>
      <c r="CY482" s="13"/>
      <c r="CZ482" s="13"/>
      <c r="DB482" s="14"/>
      <c r="DC482"/>
      <c r="DD482"/>
      <c r="DE482"/>
      <c r="DF482"/>
      <c r="DG482"/>
      <c r="DH482"/>
      <c r="DI482"/>
      <c r="DJ482"/>
      <c r="DK482"/>
      <c r="DL482"/>
      <c r="DM482"/>
      <c r="DN482"/>
    </row>
    <row r="483" spans="1:118" ht="14.4" customHeight="1">
      <c r="B483" s="278" t="s">
        <v>1817</v>
      </c>
      <c r="C483" s="277" t="s">
        <v>3583</v>
      </c>
      <c r="D483" s="277" t="s">
        <v>2862</v>
      </c>
      <c r="E483" s="278"/>
      <c r="F483"/>
      <c r="G483" s="210"/>
      <c r="H483" s="210"/>
      <c r="I483" s="210"/>
      <c r="J483" s="210"/>
      <c r="K483" s="210"/>
      <c r="L483" s="210"/>
      <c r="M483" s="210"/>
      <c r="N483" s="210"/>
      <c r="O483" s="210"/>
      <c r="P483" s="210"/>
      <c r="Q483" s="210"/>
      <c r="R483" s="210"/>
      <c r="S483" s="210"/>
      <c r="T483" s="210"/>
      <c r="U483" s="210"/>
      <c r="V483" s="210"/>
      <c r="W483" s="210"/>
      <c r="X483" s="210"/>
      <c r="Y483" s="210"/>
      <c r="Z483" s="210"/>
      <c r="AA483" s="210"/>
      <c r="AB483" s="210"/>
      <c r="AC483" s="210"/>
      <c r="AD483" s="210"/>
      <c r="AE483" s="210"/>
      <c r="AF483" s="210"/>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s="183"/>
      <c r="CW483" s="164"/>
      <c r="CX483" s="18"/>
      <c r="CY483" s="13"/>
      <c r="CZ483" s="13"/>
      <c r="DB483" s="14"/>
      <c r="DC483"/>
      <c r="DD483"/>
      <c r="DE483"/>
      <c r="DF483"/>
      <c r="DG483"/>
      <c r="DH483"/>
      <c r="DI483"/>
      <c r="DJ483"/>
      <c r="DK483"/>
      <c r="DL483"/>
      <c r="DM483"/>
      <c r="DN483"/>
    </row>
    <row r="484" spans="1:118" ht="14.4" customHeight="1">
      <c r="A484" t="s">
        <v>3465</v>
      </c>
      <c r="B484" s="168" t="s">
        <v>1817</v>
      </c>
      <c r="C484" s="279" t="str">
        <f t="shared" si="182"/>
        <v>A.080.03.101</v>
      </c>
      <c r="D484" s="14" t="s">
        <v>2862</v>
      </c>
      <c r="E484" s="278" t="s">
        <v>1510</v>
      </c>
      <c r="F484" s="281" t="str">
        <f t="shared" si="183"/>
        <v>Glass bottles, 100% recycled</v>
      </c>
      <c r="G484" s="319">
        <f t="shared" si="189"/>
        <v>0.15758625226759998</v>
      </c>
      <c r="H484" s="319">
        <f t="shared" si="190"/>
        <v>6.0174117129999996E-3</v>
      </c>
      <c r="I484" s="319">
        <f t="shared" si="203"/>
        <v>1.0441016328E-2</v>
      </c>
      <c r="J484" s="319">
        <f t="shared" si="204"/>
        <v>6.1000542265999998E-3</v>
      </c>
      <c r="K484" s="319">
        <v>0.13502776999999999</v>
      </c>
      <c r="L484" s="319">
        <v>4.0023639E-3</v>
      </c>
      <c r="M484" s="319">
        <v>5.9203097000000001E-3</v>
      </c>
      <c r="N484" s="319">
        <v>5.0355794000000002E-3</v>
      </c>
      <c r="O484" s="319">
        <v>7.7529099000000004E-4</v>
      </c>
      <c r="P484" s="319">
        <v>8.3833012999999997E-5</v>
      </c>
      <c r="Q484" s="319">
        <v>1.2270831E-4</v>
      </c>
      <c r="R484" s="319">
        <v>5.0649042999999997E-4</v>
      </c>
      <c r="S484" s="319">
        <v>3.6452863000000001E-4</v>
      </c>
      <c r="T484" s="319">
        <v>2.2658664999999998E-3</v>
      </c>
      <c r="U484" s="319">
        <v>3.4676126999999999E-3</v>
      </c>
      <c r="V484" s="319">
        <v>1.1852298E-5</v>
      </c>
      <c r="W484" s="319">
        <v>2.0463966E-6</v>
      </c>
      <c r="X484" s="319">
        <v>0</v>
      </c>
      <c r="Y484" s="210"/>
      <c r="Z484" s="320">
        <f t="shared" si="184"/>
        <v>1.0152463909774434</v>
      </c>
      <c r="AA484" s="210"/>
      <c r="AB484" s="321">
        <f t="shared" si="185"/>
        <v>0.13502776999999999</v>
      </c>
      <c r="AC484" s="321">
        <f t="shared" si="186"/>
        <v>1.6446575743E-2</v>
      </c>
      <c r="AD484" s="321">
        <f t="shared" si="205"/>
        <v>1.26970769266E-2</v>
      </c>
      <c r="AE484" s="321">
        <f t="shared" si="187"/>
        <v>1.0441016328E-2</v>
      </c>
      <c r="AF484" s="321">
        <f t="shared" si="188"/>
        <v>3.8321413299999998E-3</v>
      </c>
      <c r="AG484"/>
      <c r="AH484" s="121">
        <v>14.654797</v>
      </c>
      <c r="AI484" s="121">
        <v>13.885697</v>
      </c>
      <c r="AJ484" s="121">
        <v>0.47007972999999997</v>
      </c>
      <c r="AK484" s="121">
        <v>0</v>
      </c>
      <c r="AL484" s="274">
        <v>3.3019439999999997E-2</v>
      </c>
      <c r="AM484" s="121">
        <v>0.16440537999999999</v>
      </c>
      <c r="AN484" s="121">
        <v>0.10159530999999999</v>
      </c>
      <c r="AO484"/>
      <c r="AP484" s="282">
        <v>1.9911320999999999E-2</v>
      </c>
      <c r="AQ484" s="282">
        <v>1.8310652E-2</v>
      </c>
      <c r="AR484" s="282">
        <v>8.5362320000000004E-4</v>
      </c>
      <c r="AS484" s="282">
        <v>7.4704559000000003E-4</v>
      </c>
      <c r="AT484" s="255">
        <f t="shared" ref="AT484:AT490" si="221">AW484+AZ484+BA484+BB484+BC484+BK484+BL484+BP484</f>
        <v>1.0977609423187E-6</v>
      </c>
      <c r="AU484" s="256">
        <f t="shared" ref="AU484:AU490" si="222">AX484+AY484+BD484+BE484+BF484+BG484+BH484+BI484+BJ484+BM484+BQ484+BR484</f>
        <v>3.1568905384066295E-9</v>
      </c>
      <c r="AV484" s="256">
        <f t="shared" ref="AV484:AV490" si="223">BN484+BO484</f>
        <v>0.104628231494</v>
      </c>
      <c r="AW484" s="272">
        <v>9.5520236000000007E-7</v>
      </c>
      <c r="AX484" s="272">
        <v>2.8825599E-9</v>
      </c>
      <c r="AY484" s="272">
        <v>7.8734609000000006E-14</v>
      </c>
      <c r="AZ484" s="272">
        <v>5.9169710999999996E-11</v>
      </c>
      <c r="BA484" s="272">
        <v>7.4241397000000005E-12</v>
      </c>
      <c r="BB484" s="272">
        <v>7.4876948000000005E-10</v>
      </c>
      <c r="BC484" s="272">
        <v>1.3993394999999999E-7</v>
      </c>
      <c r="BD484" s="272">
        <v>1.0821023E-10</v>
      </c>
      <c r="BE484" s="272">
        <v>1.4728832E-10</v>
      </c>
      <c r="BF484" s="272">
        <v>1.0239145E-13</v>
      </c>
      <c r="BG484" s="272">
        <v>8.8458053999999997E-16</v>
      </c>
      <c r="BH484" s="272">
        <v>2.1968418999999999E-13</v>
      </c>
      <c r="BI484" s="272">
        <v>1.1200451E-14</v>
      </c>
      <c r="BJ484" s="272">
        <v>9.3008412000000005E-15</v>
      </c>
      <c r="BK484" s="272">
        <v>8.9596581999999995E-10</v>
      </c>
      <c r="BL484" s="272">
        <v>8.7362659000000002E-10</v>
      </c>
      <c r="BM484" s="272">
        <v>1.8168605E-11</v>
      </c>
      <c r="BN484" s="272">
        <v>2.8801493999999999E-5</v>
      </c>
      <c r="BO484" s="273">
        <v>0.10459942999999999</v>
      </c>
      <c r="BP484" s="272">
        <v>3.9676578000000001E-11</v>
      </c>
      <c r="BQ484" s="272">
        <v>2.4127649000000002E-13</v>
      </c>
      <c r="BR484" s="272">
        <v>1.0794889E-17</v>
      </c>
      <c r="BS484"/>
      <c r="BT484" s="274">
        <v>5.0385196999999998E-5</v>
      </c>
      <c r="BU484" s="274">
        <v>1.2563381000000001E-6</v>
      </c>
      <c r="BV484" s="274">
        <v>2.8307762999999999E-5</v>
      </c>
      <c r="BW484" s="274">
        <v>5.9610826999999998E-8</v>
      </c>
      <c r="BX484" s="274">
        <v>1.3665099000000001E-6</v>
      </c>
      <c r="BY484" s="274">
        <v>4.7251846000000002E-7</v>
      </c>
      <c r="BZ484" s="274">
        <v>4.9410927999999996E-10</v>
      </c>
      <c r="CA484" s="274">
        <v>7.2481022999999998E-7</v>
      </c>
      <c r="CB484" s="274">
        <v>1.1249800000000001E-7</v>
      </c>
      <c r="CC484" s="274">
        <v>8.1196805999999993E-8</v>
      </c>
      <c r="CD484" s="274">
        <v>5.5792232000000002E-8</v>
      </c>
      <c r="CE484" s="274">
        <v>1.2172889E-8</v>
      </c>
      <c r="CF484" s="274">
        <v>9.8514568000000004E-10</v>
      </c>
      <c r="CG484" s="274">
        <v>1.1697746999999999E-6</v>
      </c>
      <c r="CH484" s="274">
        <v>1.6678006000000002E-5</v>
      </c>
      <c r="CI484" s="274">
        <v>8.1030704000000004E-8</v>
      </c>
      <c r="CJ484" s="274">
        <v>5.6958618E-9</v>
      </c>
      <c r="CK484" s="4"/>
      <c r="CL484" s="323">
        <v>1.6343436000000001E-9</v>
      </c>
      <c r="CM484" s="323">
        <v>1.0047032</v>
      </c>
      <c r="CN484" s="323">
        <v>1.4360464E-2</v>
      </c>
      <c r="CO484" s="323">
        <v>9.7584785000000003E-4</v>
      </c>
      <c r="CP484" s="323">
        <v>3.8732670999999997E-5</v>
      </c>
      <c r="CQ484" s="323">
        <v>1.5137177999999999E-9</v>
      </c>
      <c r="CR484" s="323">
        <v>5.5406170000000001E-9</v>
      </c>
      <c r="CS484" s="323">
        <v>4.9415320000000002E-5</v>
      </c>
      <c r="CT484" s="323">
        <v>2.0721882E-2</v>
      </c>
      <c r="CU484" s="323">
        <v>1.7731634999999999</v>
      </c>
      <c r="CW484" s="135"/>
      <c r="CX484" s="18" t="s">
        <v>899</v>
      </c>
      <c r="CY484" s="13"/>
      <c r="CZ484" s="13"/>
      <c r="DB484" s="14"/>
      <c r="DC484"/>
      <c r="DD484"/>
      <c r="DE484"/>
      <c r="DF484"/>
      <c r="DG484"/>
      <c r="DH484"/>
      <c r="DI484"/>
      <c r="DJ484"/>
      <c r="DK484"/>
      <c r="DL484"/>
      <c r="DM484"/>
      <c r="DN484"/>
    </row>
    <row r="485" spans="1:118" ht="14.4" customHeight="1">
      <c r="A485" t="s">
        <v>3584</v>
      </c>
      <c r="B485" s="168" t="s">
        <v>1817</v>
      </c>
      <c r="C485" s="279" t="str">
        <f t="shared" si="182"/>
        <v>A.080.03.102</v>
      </c>
      <c r="D485" s="14" t="s">
        <v>2862</v>
      </c>
      <c r="E485" s="278" t="s">
        <v>1510</v>
      </c>
      <c r="F485" s="281" t="str">
        <f t="shared" si="183"/>
        <v>Glass bottles, recycled average EU 74%</v>
      </c>
      <c r="G485" s="319">
        <f t="shared" si="189"/>
        <v>0.17918348942499998</v>
      </c>
      <c r="H485" s="319">
        <f t="shared" si="190"/>
        <v>6.9707793529999998E-3</v>
      </c>
      <c r="I485" s="319">
        <f t="shared" si="203"/>
        <v>1.2072761507999999E-2</v>
      </c>
      <c r="J485" s="319">
        <f t="shared" si="204"/>
        <v>1.0167148564E-2</v>
      </c>
      <c r="K485" s="319">
        <v>0.14997279999999999</v>
      </c>
      <c r="L485" s="319">
        <v>4.5544432999999997E-3</v>
      </c>
      <c r="M485" s="319">
        <v>6.8762188000000002E-3</v>
      </c>
      <c r="N485" s="319">
        <v>5.7846477000000002E-3</v>
      </c>
      <c r="O485" s="319">
        <v>8.8314953999999997E-4</v>
      </c>
      <c r="P485" s="319">
        <v>9.3996132999999996E-5</v>
      </c>
      <c r="Q485" s="319">
        <v>2.0898598000000001E-4</v>
      </c>
      <c r="R485" s="319">
        <v>6.1579245999999999E-4</v>
      </c>
      <c r="S485" s="319">
        <v>4.2818115999999998E-4</v>
      </c>
      <c r="T485" s="319">
        <v>6.1465386000000002E-3</v>
      </c>
      <c r="U485" s="319">
        <v>3.5891997999999998E-3</v>
      </c>
      <c r="V485" s="319">
        <v>2.6306947999999998E-5</v>
      </c>
      <c r="W485" s="319">
        <v>3.229004E-6</v>
      </c>
      <c r="X485" s="319">
        <v>0</v>
      </c>
      <c r="Y485" s="210"/>
      <c r="Z485" s="320">
        <f t="shared" si="184"/>
        <v>1.1276150375939848</v>
      </c>
      <c r="AA485" s="210"/>
      <c r="AB485" s="321">
        <f t="shared" si="185"/>
        <v>0.14997279999999999</v>
      </c>
      <c r="AC485" s="321">
        <f t="shared" si="186"/>
        <v>1.9017233912999996E-2</v>
      </c>
      <c r="AD485" s="321">
        <f t="shared" si="205"/>
        <v>1.8196222163999999E-2</v>
      </c>
      <c r="AE485" s="321">
        <f t="shared" si="187"/>
        <v>1.2072761508000001E-2</v>
      </c>
      <c r="AF485" s="321">
        <f t="shared" si="188"/>
        <v>4.0173809599999997E-3</v>
      </c>
      <c r="AG485"/>
      <c r="AH485" s="121">
        <v>16.296880000000002</v>
      </c>
      <c r="AI485" s="121">
        <v>15.492072</v>
      </c>
      <c r="AJ485" s="121">
        <v>0.48656376000000001</v>
      </c>
      <c r="AK485" s="121">
        <v>0</v>
      </c>
      <c r="AL485" s="121">
        <v>3.3477140000000002E-2</v>
      </c>
      <c r="AM485" s="121">
        <v>0.18001144999999999</v>
      </c>
      <c r="AN485" s="121">
        <v>0.10475568</v>
      </c>
      <c r="AO485"/>
      <c r="AP485" s="282">
        <v>2.2219355999999999E-2</v>
      </c>
      <c r="AQ485" s="282">
        <v>2.0420134999999999E-2</v>
      </c>
      <c r="AR485" s="282">
        <v>9.5662868000000005E-4</v>
      </c>
      <c r="AS485" s="282">
        <v>8.4259209000000005E-4</v>
      </c>
      <c r="AT485" s="255">
        <f t="shared" si="221"/>
        <v>1.2242286874412998E-6</v>
      </c>
      <c r="AU485" s="256">
        <f t="shared" si="222"/>
        <v>3.537827980160232E-9</v>
      </c>
      <c r="AV485" s="256">
        <f t="shared" si="223"/>
        <v>0.118010093697</v>
      </c>
      <c r="AW485" s="272">
        <v>1.0608674999999999E-6</v>
      </c>
      <c r="AX485" s="272">
        <v>3.2014276999999999E-9</v>
      </c>
      <c r="AY485" s="272">
        <v>8.7444315999999997E-14</v>
      </c>
      <c r="AZ485" s="272">
        <v>6.7603174000000001E-11</v>
      </c>
      <c r="BA485" s="272">
        <v>8.1567572999999997E-12</v>
      </c>
      <c r="BB485" s="272">
        <v>8.6015310000000003E-10</v>
      </c>
      <c r="BC485" s="272">
        <v>1.5965143E-7</v>
      </c>
      <c r="BD485" s="272">
        <v>1.2431590999999999E-10</v>
      </c>
      <c r="BE485" s="272">
        <v>1.6921495E-10</v>
      </c>
      <c r="BF485" s="272">
        <v>1.328467E-13</v>
      </c>
      <c r="BG485" s="272">
        <v>1.6706701E-15</v>
      </c>
      <c r="BH485" s="272">
        <v>2.6288450999999999E-13</v>
      </c>
      <c r="BI485" s="272">
        <v>1.340587E-14</v>
      </c>
      <c r="BJ485" s="272">
        <v>1.2366641000000001E-14</v>
      </c>
      <c r="BK485" s="272">
        <v>9.8622949000000002E-10</v>
      </c>
      <c r="BL485" s="272">
        <v>1.7250096999999999E-9</v>
      </c>
      <c r="BM485" s="272">
        <v>4.1978077000000001E-11</v>
      </c>
      <c r="BN485" s="272">
        <v>3.6333696999999999E-5</v>
      </c>
      <c r="BO485" s="273">
        <v>0.11797376</v>
      </c>
      <c r="BP485" s="272">
        <v>6.2605219999999998E-11</v>
      </c>
      <c r="BQ485" s="272">
        <v>3.8070741999999999E-13</v>
      </c>
      <c r="BR485" s="272">
        <v>1.7033131999999999E-17</v>
      </c>
      <c r="BS485"/>
      <c r="BT485" s="274">
        <v>5.6258375000000002E-5</v>
      </c>
      <c r="BU485" s="274">
        <v>1.4444329E-6</v>
      </c>
      <c r="BV485" s="274">
        <v>3.1440899000000003E-5</v>
      </c>
      <c r="BW485" s="274">
        <v>7.2443440999999994E-8</v>
      </c>
      <c r="BX485" s="274">
        <v>1.5435828999999999E-6</v>
      </c>
      <c r="BY485" s="274">
        <v>5.4501840000000001E-7</v>
      </c>
      <c r="BZ485" s="274">
        <v>9.5582794999999996E-10</v>
      </c>
      <c r="CA485" s="274">
        <v>8.3891766000000003E-7</v>
      </c>
      <c r="CB485" s="274">
        <v>1.2613619000000001E-7</v>
      </c>
      <c r="CC485" s="274">
        <v>1.3828724E-7</v>
      </c>
      <c r="CD485" s="274">
        <v>6.1282606999999997E-8</v>
      </c>
      <c r="CE485" s="274">
        <v>2.7724086000000002E-8</v>
      </c>
      <c r="CF485" s="274">
        <v>1.0827581999999999E-9</v>
      </c>
      <c r="CG485" s="274">
        <v>1.3426798000000001E-6</v>
      </c>
      <c r="CH485" s="274">
        <v>1.8575643999999999E-5</v>
      </c>
      <c r="CI485" s="274">
        <v>9.0300328999999997E-8</v>
      </c>
      <c r="CJ485" s="274">
        <v>8.9874352999999995E-9</v>
      </c>
      <c r="CK485" s="4"/>
      <c r="CL485" s="323">
        <v>1.7959970000000001E-9</v>
      </c>
      <c r="CM485" s="323">
        <v>1.1159683</v>
      </c>
      <c r="CN485" s="323">
        <v>1.6707962999999999E-2</v>
      </c>
      <c r="CO485" s="323">
        <v>1.1204464999999999E-3</v>
      </c>
      <c r="CP485" s="323">
        <v>4.6295789999999997E-5</v>
      </c>
      <c r="CQ485" s="323">
        <v>1.7336731E-9</v>
      </c>
      <c r="CR485" s="323">
        <v>1.1341670000000001E-8</v>
      </c>
      <c r="CS485" s="323">
        <v>5.5725071E-5</v>
      </c>
      <c r="CT485" s="323">
        <v>2.6225693000000001E-2</v>
      </c>
      <c r="CU485" s="323">
        <v>1.9873672</v>
      </c>
      <c r="CW485" s="135"/>
      <c r="CX485" s="18" t="s">
        <v>4094</v>
      </c>
      <c r="CY485" s="13"/>
      <c r="CZ485" s="13"/>
      <c r="DB485" s="14"/>
      <c r="DC485"/>
      <c r="DD485"/>
      <c r="DE485"/>
      <c r="DF485"/>
      <c r="DG485"/>
      <c r="DH485"/>
      <c r="DI485"/>
      <c r="DJ485"/>
      <c r="DK485"/>
      <c r="DL485"/>
      <c r="DM485"/>
      <c r="DN485"/>
    </row>
    <row r="486" spans="1:118" ht="14.4" customHeight="1" thickBot="1">
      <c r="A486" t="s">
        <v>3466</v>
      </c>
      <c r="B486" s="168" t="s">
        <v>1817</v>
      </c>
      <c r="C486" s="279" t="str">
        <f t="shared" si="182"/>
        <v>A.080.03.103</v>
      </c>
      <c r="D486" s="14" t="s">
        <v>2862</v>
      </c>
      <c r="E486" s="278" t="s">
        <v>1510</v>
      </c>
      <c r="F486" s="281" t="str">
        <f t="shared" si="183"/>
        <v>Glass bottles, virgin</v>
      </c>
      <c r="G486" s="319">
        <f t="shared" si="189"/>
        <v>0.2406525536004</v>
      </c>
      <c r="H486" s="319">
        <f t="shared" si="190"/>
        <v>9.6842100100000012E-3</v>
      </c>
      <c r="I486" s="319">
        <f t="shared" si="203"/>
        <v>1.6716959263999999E-2</v>
      </c>
      <c r="J486" s="319">
        <f t="shared" si="204"/>
        <v>2.1742724326400002E-2</v>
      </c>
      <c r="K486" s="319">
        <v>0.19250866</v>
      </c>
      <c r="L486" s="319">
        <v>6.1257461999999997E-3</v>
      </c>
      <c r="M486" s="319">
        <v>9.5968831000000001E-3</v>
      </c>
      <c r="N486" s="319">
        <v>7.9166110000000005E-3</v>
      </c>
      <c r="O486" s="319">
        <v>1.1901316000000001E-3</v>
      </c>
      <c r="P486" s="319">
        <v>1.2292193000000001E-4</v>
      </c>
      <c r="Q486" s="319">
        <v>4.5454548000000003E-4</v>
      </c>
      <c r="R486" s="319">
        <v>9.2688286E-4</v>
      </c>
      <c r="S486" s="319">
        <v>6.0934604000000003E-4</v>
      </c>
      <c r="T486" s="319">
        <v>1.7191528000000001E-2</v>
      </c>
      <c r="U486" s="319">
        <v>3.9352553999999996E-3</v>
      </c>
      <c r="V486" s="319">
        <v>6.7447103999999998E-5</v>
      </c>
      <c r="W486" s="319">
        <v>6.5948864E-6</v>
      </c>
      <c r="X486" s="319">
        <v>0</v>
      </c>
      <c r="Y486" s="210"/>
      <c r="Z486" s="320">
        <f t="shared" si="184"/>
        <v>1.4474335338345863</v>
      </c>
      <c r="AA486" s="210"/>
      <c r="AB486" s="321">
        <f t="shared" si="185"/>
        <v>0.19250866</v>
      </c>
      <c r="AC486" s="321">
        <f t="shared" si="186"/>
        <v>2.6333722169999997E-2</v>
      </c>
      <c r="AD486" s="321">
        <f t="shared" si="205"/>
        <v>3.3847635046400003E-2</v>
      </c>
      <c r="AE486" s="321">
        <f t="shared" si="187"/>
        <v>1.6716959263999999E-2</v>
      </c>
      <c r="AF486" s="321">
        <f t="shared" si="188"/>
        <v>4.5446014399999997E-3</v>
      </c>
      <c r="AG486"/>
      <c r="AH486" s="121">
        <v>20.970500999999999</v>
      </c>
      <c r="AI486" s="121">
        <v>20.064062</v>
      </c>
      <c r="AJ486" s="121">
        <v>0.53347984000000004</v>
      </c>
      <c r="AK486" s="121">
        <v>0</v>
      </c>
      <c r="AL486" s="121">
        <v>3.4779826E-2</v>
      </c>
      <c r="AM486" s="121">
        <v>0.22442872999999999</v>
      </c>
      <c r="AN486" s="121">
        <v>0.11375057</v>
      </c>
      <c r="AO486"/>
      <c r="AP486" s="282">
        <v>2.8788378E-2</v>
      </c>
      <c r="AQ486" s="282">
        <v>2.6424047999999999E-2</v>
      </c>
      <c r="AR486" s="282">
        <v>1.2497980999999999E-3</v>
      </c>
      <c r="AS486" s="282">
        <v>1.1145320999999999E-3</v>
      </c>
      <c r="AT486" s="255">
        <f t="shared" si="221"/>
        <v>1.584175500367E-6</v>
      </c>
      <c r="AU486" s="256">
        <f t="shared" si="222"/>
        <v>4.6220344170590311E-9</v>
      </c>
      <c r="AV486" s="256">
        <f t="shared" si="223"/>
        <v>0.156096941505</v>
      </c>
      <c r="AW486" s="272">
        <v>1.3616069000000001E-6</v>
      </c>
      <c r="AX486" s="272">
        <v>4.1089743999999999E-9</v>
      </c>
      <c r="AY486" s="272">
        <v>1.1223348E-13</v>
      </c>
      <c r="AZ486" s="272">
        <v>9.1606107000000002E-11</v>
      </c>
      <c r="BA486" s="272">
        <v>1.02419E-11</v>
      </c>
      <c r="BB486" s="272">
        <v>1.177168E-9</v>
      </c>
      <c r="BC486" s="272">
        <v>2.1577041000000001E-7</v>
      </c>
      <c r="BD486" s="272">
        <v>1.7015514999999999E-10</v>
      </c>
      <c r="BE486" s="272">
        <v>2.3162150000000001E-10</v>
      </c>
      <c r="BF486" s="272">
        <v>2.1952704E-13</v>
      </c>
      <c r="BG486" s="272">
        <v>3.9080019000000001E-15</v>
      </c>
      <c r="BH486" s="272">
        <v>3.8583925000000002E-13</v>
      </c>
      <c r="BI486" s="272">
        <v>1.9682829E-14</v>
      </c>
      <c r="BJ486" s="272">
        <v>2.1092379999999999E-14</v>
      </c>
      <c r="BK486" s="272">
        <v>1.2431338E-9</v>
      </c>
      <c r="BL486" s="272">
        <v>4.1481769000000003E-9</v>
      </c>
      <c r="BM486" s="272">
        <v>1.097435E-10</v>
      </c>
      <c r="BN486" s="273">
        <v>5.7771505000000001E-5</v>
      </c>
      <c r="BO486" s="273">
        <v>0.15603917</v>
      </c>
      <c r="BP486" s="272">
        <v>1.2786366E-10</v>
      </c>
      <c r="BQ486" s="272">
        <v>7.7754928999999997E-13</v>
      </c>
      <c r="BR486" s="272">
        <v>3.4788130999999999E-17</v>
      </c>
      <c r="BS486"/>
      <c r="BT486" s="274">
        <v>7.2974342999999994E-5</v>
      </c>
      <c r="BU486" s="274">
        <v>1.9797797000000001E-6</v>
      </c>
      <c r="BV486" s="274">
        <v>4.0358287000000001E-5</v>
      </c>
      <c r="BW486" s="274">
        <v>1.0896704E-7</v>
      </c>
      <c r="BX486" s="274">
        <v>2.0475597E-6</v>
      </c>
      <c r="BY486" s="274">
        <v>7.5136440999999998E-7</v>
      </c>
      <c r="BZ486" s="274">
        <v>2.2699503000000001E-9</v>
      </c>
      <c r="CA486" s="274">
        <v>1.1636849E-6</v>
      </c>
      <c r="CB486" s="274">
        <v>1.6495257999999999E-7</v>
      </c>
      <c r="CC486" s="274">
        <v>3.0077538999999998E-7</v>
      </c>
      <c r="CD486" s="274">
        <v>7.6909061E-8</v>
      </c>
      <c r="CE486" s="274">
        <v>7.1985182999999995E-8</v>
      </c>
      <c r="CF486" s="274">
        <v>1.3605784E-9</v>
      </c>
      <c r="CG486" s="274">
        <v>1.8347944E-6</v>
      </c>
      <c r="CH486" s="274">
        <v>2.3976613999999998E-5</v>
      </c>
      <c r="CI486" s="274">
        <v>1.1668311E-7</v>
      </c>
      <c r="CJ486" s="274">
        <v>1.8355759999999999E-8</v>
      </c>
      <c r="CK486" s="4"/>
      <c r="CL486" s="323">
        <v>2.2560873999999998E-9</v>
      </c>
      <c r="CM486" s="323">
        <v>1.4326459</v>
      </c>
      <c r="CN486" s="323">
        <v>2.3389307000000002E-2</v>
      </c>
      <c r="CO486" s="323">
        <v>1.5319963E-3</v>
      </c>
      <c r="CP486" s="323">
        <v>6.7821590999999997E-5</v>
      </c>
      <c r="CQ486" s="323">
        <v>2.3596994999999999E-9</v>
      </c>
      <c r="CR486" s="323">
        <v>2.7852357999999999E-8</v>
      </c>
      <c r="CS486" s="323">
        <v>7.3683594000000004E-5</v>
      </c>
      <c r="CT486" s="323">
        <v>4.1890386000000002E-2</v>
      </c>
      <c r="CU486" s="323">
        <v>2.5970238000000001</v>
      </c>
      <c r="CW486" s="135"/>
      <c r="CX486" s="18" t="s">
        <v>4094</v>
      </c>
      <c r="CY486" s="258" t="s">
        <v>4093</v>
      </c>
      <c r="DE486"/>
      <c r="DF486"/>
      <c r="DG486"/>
      <c r="DH486"/>
      <c r="DI486"/>
      <c r="DJ486"/>
      <c r="DK486"/>
      <c r="DL486"/>
      <c r="DM486"/>
      <c r="DN486"/>
    </row>
    <row r="487" spans="1:118" ht="14.4" customHeight="1">
      <c r="A487" t="s">
        <v>3585</v>
      </c>
      <c r="B487" s="168" t="s">
        <v>1817</v>
      </c>
      <c r="C487" s="279" t="str">
        <f t="shared" si="182"/>
        <v>A.080.03.104</v>
      </c>
      <c r="D487" s="14" t="s">
        <v>2862</v>
      </c>
      <c r="E487" s="278" t="s">
        <v>1510</v>
      </c>
      <c r="F487" s="281" t="str">
        <f t="shared" si="183"/>
        <v>Glass bottles, flint (=clean transparant), EoL-RIR in Europe 40%</v>
      </c>
      <c r="G487" s="319">
        <f t="shared" si="189"/>
        <v>0.20742602963250001</v>
      </c>
      <c r="H487" s="319">
        <f t="shared" si="190"/>
        <v>8.217490689999999E-3</v>
      </c>
      <c r="I487" s="319">
        <f t="shared" si="203"/>
        <v>1.4206582072E-2</v>
      </c>
      <c r="J487" s="319">
        <f t="shared" si="204"/>
        <v>1.5485656870500001E-2</v>
      </c>
      <c r="K487" s="319">
        <v>0.16951630000000001</v>
      </c>
      <c r="L487" s="319">
        <v>5.2763933000000004E-3</v>
      </c>
      <c r="M487" s="319">
        <v>8.1262537000000006E-3</v>
      </c>
      <c r="N487" s="319">
        <v>6.7641984E-3</v>
      </c>
      <c r="O487" s="319">
        <v>1.0241953E-3</v>
      </c>
      <c r="P487" s="319">
        <v>1.0728637E-4</v>
      </c>
      <c r="Q487" s="319">
        <v>3.2181062000000003E-4</v>
      </c>
      <c r="R487" s="319">
        <v>7.5872589000000005E-4</v>
      </c>
      <c r="S487" s="319">
        <v>5.1141908000000005E-4</v>
      </c>
      <c r="T487" s="319">
        <v>1.1221264E-2</v>
      </c>
      <c r="U487" s="319">
        <v>3.7481983E-3</v>
      </c>
      <c r="V487" s="319">
        <v>4.5209181999999998E-5</v>
      </c>
      <c r="W487" s="319">
        <v>4.7754905000000001E-6</v>
      </c>
      <c r="X487" s="319">
        <v>0</v>
      </c>
      <c r="Y487" s="210"/>
      <c r="Z487" s="320">
        <f t="shared" si="184"/>
        <v>1.2745586466165413</v>
      </c>
      <c r="AA487" s="210"/>
      <c r="AB487" s="321">
        <f t="shared" si="185"/>
        <v>0.16951630000000001</v>
      </c>
      <c r="AC487" s="321">
        <f t="shared" si="186"/>
        <v>2.2378863580000002E-2</v>
      </c>
      <c r="AD487" s="321">
        <f t="shared" si="205"/>
        <v>2.5387412380499998E-2</v>
      </c>
      <c r="AE487" s="321">
        <f t="shared" si="187"/>
        <v>1.4206582072000002E-2</v>
      </c>
      <c r="AF487" s="321">
        <f t="shared" si="188"/>
        <v>4.2596173800000005E-3</v>
      </c>
      <c r="AG487"/>
      <c r="AH487" s="121">
        <v>18.444219</v>
      </c>
      <c r="AI487" s="121">
        <v>17.592715999999999</v>
      </c>
      <c r="AJ487" s="121">
        <v>0.50811980000000001</v>
      </c>
      <c r="AK487" s="121">
        <v>0</v>
      </c>
      <c r="AL487" s="121">
        <v>3.4075672000000001E-2</v>
      </c>
      <c r="AM487" s="121">
        <v>0.20041939</v>
      </c>
      <c r="AN487" s="121">
        <v>0.10888847</v>
      </c>
      <c r="AO487"/>
      <c r="AP487" s="282">
        <v>2.5237554999999998E-2</v>
      </c>
      <c r="AQ487" s="282">
        <v>2.3178689999999998E-2</v>
      </c>
      <c r="AR487" s="282">
        <v>1.0913281E-3</v>
      </c>
      <c r="AS487" s="282">
        <v>9.6753751999999996E-4</v>
      </c>
      <c r="AT487" s="255">
        <f t="shared" si="221"/>
        <v>1.3896096871726999E-6</v>
      </c>
      <c r="AU487" s="256">
        <f t="shared" si="222"/>
        <v>4.0359768635991344E-9</v>
      </c>
      <c r="AV487" s="256">
        <f t="shared" si="223"/>
        <v>0.13550945350099999</v>
      </c>
      <c r="AW487" s="272">
        <v>1.1990451E-6</v>
      </c>
      <c r="AX487" s="272">
        <v>3.6184086000000001E-9</v>
      </c>
      <c r="AY487" s="272">
        <v>9.8833932999999999E-14</v>
      </c>
      <c r="AZ487" s="272">
        <v>7.8631549E-11</v>
      </c>
      <c r="BA487" s="272">
        <v>9.1147957000000006E-12</v>
      </c>
      <c r="BB487" s="272">
        <v>1.0058086E-9</v>
      </c>
      <c r="BC487" s="272">
        <v>1.8543582E-7</v>
      </c>
      <c r="BD487" s="272">
        <v>1.4537717999999999E-10</v>
      </c>
      <c r="BE487" s="272">
        <v>1.9788823E-10</v>
      </c>
      <c r="BF487" s="272">
        <v>1.7267280000000001E-13</v>
      </c>
      <c r="BG487" s="272">
        <v>2.6986333E-15</v>
      </c>
      <c r="BH487" s="272">
        <v>3.1937723E-13</v>
      </c>
      <c r="BI487" s="272">
        <v>1.6289877999999999E-14</v>
      </c>
      <c r="BJ487" s="272">
        <v>1.6375764000000001E-14</v>
      </c>
      <c r="BK487" s="272">
        <v>1.1042665999999999E-9</v>
      </c>
      <c r="BL487" s="272">
        <v>2.8383567999999999E-9</v>
      </c>
      <c r="BM487" s="272">
        <v>7.3113539999999995E-11</v>
      </c>
      <c r="BN487" s="272">
        <v>4.6183500999999999E-5</v>
      </c>
      <c r="BO487" s="273">
        <v>0.13546327</v>
      </c>
      <c r="BP487" s="272">
        <v>9.2588827999999996E-11</v>
      </c>
      <c r="BQ487" s="272">
        <v>5.6304017000000005E-13</v>
      </c>
      <c r="BR487" s="272">
        <v>2.5190833999999999E-17</v>
      </c>
      <c r="BS487"/>
      <c r="BT487" s="274">
        <v>6.3938684999999997E-5</v>
      </c>
      <c r="BU487" s="274">
        <v>1.6904031E-6</v>
      </c>
      <c r="BV487" s="274">
        <v>3.5538077999999998E-5</v>
      </c>
      <c r="BW487" s="274">
        <v>8.9224551999999996E-8</v>
      </c>
      <c r="BX487" s="274">
        <v>1.7751397999999999E-6</v>
      </c>
      <c r="BY487" s="274">
        <v>6.3982602999999998E-7</v>
      </c>
      <c r="BZ487" s="274">
        <v>1.5596139E-9</v>
      </c>
      <c r="CA487" s="274">
        <v>9.8813506000000003E-7</v>
      </c>
      <c r="CB487" s="274">
        <v>1.4397075000000001E-7</v>
      </c>
      <c r="CC487" s="274">
        <v>2.1294395999999999E-7</v>
      </c>
      <c r="CD487" s="274">
        <v>6.8462328999999997E-8</v>
      </c>
      <c r="CE487" s="274">
        <v>4.8060266E-8</v>
      </c>
      <c r="CF487" s="274">
        <v>1.2104052999999999E-9</v>
      </c>
      <c r="CG487" s="274">
        <v>1.5687865000000001E-6</v>
      </c>
      <c r="CH487" s="274">
        <v>2.1057171E-5</v>
      </c>
      <c r="CI487" s="274">
        <v>1.0242215E-7</v>
      </c>
      <c r="CJ487" s="274">
        <v>1.3291801E-8</v>
      </c>
      <c r="CK487" s="4"/>
      <c r="CL487" s="323">
        <v>2.0073899E-9</v>
      </c>
      <c r="CM487" s="323">
        <v>1.2614688000000001</v>
      </c>
      <c r="CN487" s="323">
        <v>1.9777769000000001E-2</v>
      </c>
      <c r="CO487" s="323">
        <v>1.3095368999999999E-3</v>
      </c>
      <c r="CP487" s="323">
        <v>5.6186022999999997E-5</v>
      </c>
      <c r="CQ487" s="323">
        <v>2.0213068000000001E-9</v>
      </c>
      <c r="CR487" s="323">
        <v>1.8927661E-8</v>
      </c>
      <c r="CS487" s="323">
        <v>6.3976284000000002E-5</v>
      </c>
      <c r="CT487" s="323">
        <v>3.3422985000000002E-2</v>
      </c>
      <c r="CU487" s="323">
        <v>2.2674797</v>
      </c>
      <c r="CX487" s="18" t="s">
        <v>4094</v>
      </c>
      <c r="CY487" s="303" t="s">
        <v>4090</v>
      </c>
      <c r="CZ487" s="304"/>
      <c r="DA487" s="295"/>
      <c r="DB487" s="271"/>
      <c r="DC487" s="263"/>
      <c r="DD487" s="264"/>
      <c r="DE487"/>
      <c r="DF487"/>
      <c r="DG487"/>
      <c r="DH487"/>
      <c r="DI487"/>
      <c r="DJ487"/>
      <c r="DK487"/>
      <c r="DL487"/>
      <c r="DM487"/>
      <c r="DN487"/>
    </row>
    <row r="488" spans="1:118" ht="14.4" customHeight="1">
      <c r="A488" t="s">
        <v>3586</v>
      </c>
      <c r="B488" s="168" t="s">
        <v>1817</v>
      </c>
      <c r="C488" s="279" t="str">
        <f t="shared" si="182"/>
        <v>A.080.03.105</v>
      </c>
      <c r="D488" s="14" t="s">
        <v>2862</v>
      </c>
      <c r="E488" s="278" t="s">
        <v>1510</v>
      </c>
      <c r="F488" s="281" t="str">
        <f t="shared" si="183"/>
        <v>Glass bottles, brown, EoL-RIR in Europe 50%</v>
      </c>
      <c r="G488" s="319">
        <f t="shared" si="189"/>
        <v>0.19911939816249999</v>
      </c>
      <c r="H488" s="319">
        <f t="shared" si="190"/>
        <v>7.8508108399999998E-3</v>
      </c>
      <c r="I488" s="319">
        <f t="shared" si="203"/>
        <v>1.3578987750999999E-2</v>
      </c>
      <c r="J488" s="319">
        <f t="shared" si="204"/>
        <v>1.3921389571499998E-2</v>
      </c>
      <c r="K488" s="319">
        <v>0.16376821</v>
      </c>
      <c r="L488" s="319">
        <v>5.0640549999999996E-3</v>
      </c>
      <c r="M488" s="319">
        <v>7.7585963999999997E-3</v>
      </c>
      <c r="N488" s="319">
        <v>6.4760952000000004E-3</v>
      </c>
      <c r="O488" s="319">
        <v>9.8271127000000005E-4</v>
      </c>
      <c r="P488" s="319">
        <v>1.0337747E-4</v>
      </c>
      <c r="Q488" s="319">
        <v>2.8862689999999998E-4</v>
      </c>
      <c r="R488" s="319">
        <v>7.1668665000000002E-4</v>
      </c>
      <c r="S488" s="319">
        <v>4.8693732999999999E-4</v>
      </c>
      <c r="T488" s="319">
        <v>9.7286974999999994E-3</v>
      </c>
      <c r="U488" s="319">
        <v>3.7014341E-3</v>
      </c>
      <c r="V488" s="319">
        <v>3.9649700999999997E-5</v>
      </c>
      <c r="W488" s="319">
        <v>4.3206415E-6</v>
      </c>
      <c r="X488" s="319">
        <v>0</v>
      </c>
      <c r="Y488" s="210"/>
      <c r="Z488" s="320">
        <f t="shared" si="184"/>
        <v>1.23133992481203</v>
      </c>
      <c r="AA488" s="210"/>
      <c r="AB488" s="321">
        <f t="shared" si="185"/>
        <v>0.16376821</v>
      </c>
      <c r="AC488" s="321">
        <f t="shared" si="186"/>
        <v>2.1390148889999995E-2</v>
      </c>
      <c r="AD488" s="321">
        <f t="shared" si="205"/>
        <v>2.3272356191499997E-2</v>
      </c>
      <c r="AE488" s="321">
        <f t="shared" si="187"/>
        <v>1.3578987750999999E-2</v>
      </c>
      <c r="AF488" s="321">
        <f t="shared" si="188"/>
        <v>4.1883714299999998E-3</v>
      </c>
      <c r="AG488"/>
      <c r="AH488" s="121">
        <v>17.812649</v>
      </c>
      <c r="AI488" s="121">
        <v>16.974879999999999</v>
      </c>
      <c r="AJ488" s="121">
        <v>0.50177978999999995</v>
      </c>
      <c r="AK488" s="121">
        <v>0</v>
      </c>
      <c r="AL488" s="121">
        <v>3.3899632999999998E-2</v>
      </c>
      <c r="AM488" s="121">
        <v>0.19441706</v>
      </c>
      <c r="AN488" s="121">
        <v>0.10767293999999999</v>
      </c>
      <c r="AO488"/>
      <c r="AP488" s="282">
        <v>2.4349849999999999E-2</v>
      </c>
      <c r="AQ488" s="282">
        <v>2.2367350000000001E-2</v>
      </c>
      <c r="AR488" s="282">
        <v>1.0517107E-3</v>
      </c>
      <c r="AS488" s="282">
        <v>9.3078886000000003E-4</v>
      </c>
      <c r="AT488" s="255">
        <f t="shared" si="221"/>
        <v>1.3409681912977E-6</v>
      </c>
      <c r="AU488" s="256">
        <f t="shared" si="222"/>
        <v>3.8894625262397112E-9</v>
      </c>
      <c r="AV488" s="256">
        <f t="shared" si="223"/>
        <v>0.13036258649900001</v>
      </c>
      <c r="AW488" s="272">
        <v>1.1584046E-6</v>
      </c>
      <c r="AX488" s="272">
        <v>3.4957672000000002E-9</v>
      </c>
      <c r="AY488" s="272">
        <v>9.5484046000000004E-14</v>
      </c>
      <c r="AZ488" s="272">
        <v>7.5387908999999999E-11</v>
      </c>
      <c r="BA488" s="272">
        <v>8.8330197000000001E-12</v>
      </c>
      <c r="BB488" s="272">
        <v>9.6296875000000005E-10</v>
      </c>
      <c r="BC488" s="272">
        <v>1.7785217999999999E-7</v>
      </c>
      <c r="BD488" s="272">
        <v>1.3918268999999999E-10</v>
      </c>
      <c r="BE488" s="272">
        <v>1.8945491000000001E-10</v>
      </c>
      <c r="BF488" s="272">
        <v>1.6095925E-13</v>
      </c>
      <c r="BG488" s="272">
        <v>2.3962911999999999E-15</v>
      </c>
      <c r="BH488" s="272">
        <v>3.0276172000000001E-13</v>
      </c>
      <c r="BI488" s="272">
        <v>1.544164E-14</v>
      </c>
      <c r="BJ488" s="272">
        <v>1.5196610999999999E-14</v>
      </c>
      <c r="BK488" s="272">
        <v>1.0695498E-9</v>
      </c>
      <c r="BL488" s="272">
        <v>2.5109016999999998E-9</v>
      </c>
      <c r="BM488" s="272">
        <v>6.3956051000000006E-11</v>
      </c>
      <c r="BN488" s="272">
        <v>4.3286498999999997E-5</v>
      </c>
      <c r="BO488" s="273">
        <v>0.1303193</v>
      </c>
      <c r="BP488" s="272">
        <v>8.3770118999999996E-11</v>
      </c>
      <c r="BQ488" s="272">
        <v>5.0941289000000002E-13</v>
      </c>
      <c r="BR488" s="272">
        <v>2.2791509999999999E-17</v>
      </c>
      <c r="BS488"/>
      <c r="BT488" s="274">
        <v>6.1679770000000003E-5</v>
      </c>
      <c r="BU488" s="274">
        <v>1.6180589E-6</v>
      </c>
      <c r="BV488" s="274">
        <v>3.4333025E-5</v>
      </c>
      <c r="BW488" s="274">
        <v>8.4288930999999996E-8</v>
      </c>
      <c r="BX488" s="274">
        <v>1.7070347999999999E-6</v>
      </c>
      <c r="BY488" s="274">
        <v>6.1194142999999996E-7</v>
      </c>
      <c r="BZ488" s="274">
        <v>1.3820298E-9</v>
      </c>
      <c r="CA488" s="274">
        <v>9.4424759000000005E-7</v>
      </c>
      <c r="CB488" s="274">
        <v>1.3872529000000001E-7</v>
      </c>
      <c r="CC488" s="274">
        <v>1.9098610000000001E-7</v>
      </c>
      <c r="CD488" s="274">
        <v>6.6350645999999996E-8</v>
      </c>
      <c r="CE488" s="274">
        <v>4.2079036000000001E-8</v>
      </c>
      <c r="CF488" s="274">
        <v>1.1728621000000001E-9</v>
      </c>
      <c r="CG488" s="274">
        <v>1.5022845000000001E-6</v>
      </c>
      <c r="CH488" s="274">
        <v>2.0327309999999998E-5</v>
      </c>
      <c r="CI488" s="274">
        <v>9.8856906E-8</v>
      </c>
      <c r="CJ488" s="274">
        <v>1.2025811000000001E-8</v>
      </c>
      <c r="CK488" s="4"/>
      <c r="CL488" s="323">
        <v>1.9452154999999998E-9</v>
      </c>
      <c r="CM488" s="323">
        <v>1.2186745000000001</v>
      </c>
      <c r="CN488" s="323">
        <v>1.8874885000000001E-2</v>
      </c>
      <c r="CO488" s="323">
        <v>1.2539221E-3</v>
      </c>
      <c r="CP488" s="323">
        <v>5.3277130999999997E-5</v>
      </c>
      <c r="CQ488" s="323">
        <v>1.9367087E-9</v>
      </c>
      <c r="CR488" s="323">
        <v>1.6696486999999999E-8</v>
      </c>
      <c r="CS488" s="323">
        <v>6.1549457000000007E-5</v>
      </c>
      <c r="CT488" s="323">
        <v>3.1306133999999999E-2</v>
      </c>
      <c r="CU488" s="323">
        <v>2.1850936999999999</v>
      </c>
      <c r="CX488" s="18" t="s">
        <v>4094</v>
      </c>
      <c r="CY488" s="305" t="s">
        <v>4091</v>
      </c>
      <c r="DB488" s="14"/>
      <c r="DC488"/>
      <c r="DD488" s="266"/>
      <c r="DE488"/>
      <c r="DF488"/>
      <c r="DG488"/>
      <c r="DH488"/>
      <c r="DI488"/>
      <c r="DJ488"/>
      <c r="DK488"/>
      <c r="DL488"/>
      <c r="DM488"/>
      <c r="DN488"/>
    </row>
    <row r="489" spans="1:118" ht="14.4" customHeight="1" thickBot="1">
      <c r="A489" t="s">
        <v>3587</v>
      </c>
      <c r="B489" s="168" t="s">
        <v>1817</v>
      </c>
      <c r="C489" s="279" t="str">
        <f t="shared" si="182"/>
        <v>A.080.03.106</v>
      </c>
      <c r="D489" s="14" t="s">
        <v>2862</v>
      </c>
      <c r="E489" s="278" t="s">
        <v>1510</v>
      </c>
      <c r="F489" s="281" t="str">
        <f t="shared" si="183"/>
        <v>Glass bottles, green, EoL-RIR in Europe 80%</v>
      </c>
      <c r="G489" s="319">
        <f t="shared" si="189"/>
        <v>0.17419951473159997</v>
      </c>
      <c r="H489" s="319">
        <f t="shared" si="190"/>
        <v>6.7507714469999995E-3</v>
      </c>
      <c r="I489" s="319">
        <f t="shared" si="203"/>
        <v>1.169620498E-2</v>
      </c>
      <c r="J489" s="319">
        <f t="shared" si="204"/>
        <v>9.2285883045999991E-3</v>
      </c>
      <c r="K489" s="319">
        <v>0.14652394999999999</v>
      </c>
      <c r="L489" s="319">
        <v>4.4270404000000003E-3</v>
      </c>
      <c r="M489" s="319">
        <v>6.6556243999999999E-3</v>
      </c>
      <c r="N489" s="319">
        <v>5.6117857999999996E-3</v>
      </c>
      <c r="O489" s="319">
        <v>8.5825910000000003E-4</v>
      </c>
      <c r="P489" s="319">
        <v>9.1650797000000005E-5</v>
      </c>
      <c r="Q489" s="319">
        <v>1.8907575000000001E-4</v>
      </c>
      <c r="R489" s="319">
        <v>5.9056891999999998E-4</v>
      </c>
      <c r="S489" s="319">
        <v>4.1349211E-4</v>
      </c>
      <c r="T489" s="319">
        <v>5.2509988999999997E-3</v>
      </c>
      <c r="U489" s="319">
        <v>3.5611411999999999E-3</v>
      </c>
      <c r="V489" s="319">
        <v>2.2971259999999999E-5</v>
      </c>
      <c r="W489" s="319">
        <v>2.9560945999999998E-6</v>
      </c>
      <c r="X489" s="319">
        <v>0</v>
      </c>
      <c r="Y489" s="210"/>
      <c r="Z489" s="320">
        <f t="shared" si="184"/>
        <v>1.1016838345864659</v>
      </c>
      <c r="AA489" s="210"/>
      <c r="AB489" s="321">
        <f t="shared" si="185"/>
        <v>0.14652394999999999</v>
      </c>
      <c r="AC489" s="321">
        <f t="shared" si="186"/>
        <v>1.8424005167000001E-2</v>
      </c>
      <c r="AD489" s="321">
        <f t="shared" si="205"/>
        <v>1.69271887146E-2</v>
      </c>
      <c r="AE489" s="321">
        <f t="shared" si="187"/>
        <v>1.169620498E-2</v>
      </c>
      <c r="AF489" s="321">
        <f t="shared" si="188"/>
        <v>3.9746333099999996E-3</v>
      </c>
      <c r="AG489"/>
      <c r="AH489" s="121">
        <v>15.917937999999999</v>
      </c>
      <c r="AI489" s="121">
        <v>15.121370000000001</v>
      </c>
      <c r="AJ489" s="121">
        <v>0.48275974999999999</v>
      </c>
      <c r="AK489" s="121">
        <v>0</v>
      </c>
      <c r="AL489" s="121">
        <v>3.3371517000000003E-2</v>
      </c>
      <c r="AM489" s="121">
        <v>0.17641005000000001</v>
      </c>
      <c r="AN489" s="121">
        <v>0.10402636</v>
      </c>
      <c r="AO489"/>
      <c r="AP489" s="282">
        <v>2.1686733E-2</v>
      </c>
      <c r="AQ489" s="282">
        <v>1.9933330999999999E-2</v>
      </c>
      <c r="AR489" s="282">
        <v>9.3285817999999999E-4</v>
      </c>
      <c r="AS489" s="282">
        <v>8.2054290000000004E-4</v>
      </c>
      <c r="AT489" s="255">
        <f t="shared" si="221"/>
        <v>1.1950438838767001E-6</v>
      </c>
      <c r="AU489" s="256">
        <f t="shared" si="222"/>
        <v>3.4499193031383375E-9</v>
      </c>
      <c r="AV489" s="256">
        <f t="shared" si="223"/>
        <v>0.114921975496</v>
      </c>
      <c r="AW489" s="272">
        <v>1.0364832999999999E-6</v>
      </c>
      <c r="AX489" s="272">
        <v>3.1278427999999999E-9</v>
      </c>
      <c r="AY489" s="272">
        <v>8.5434384000000001E-14</v>
      </c>
      <c r="AZ489" s="272">
        <v>6.5656990000000003E-11</v>
      </c>
      <c r="BA489" s="272">
        <v>7.9876917E-12</v>
      </c>
      <c r="BB489" s="272">
        <v>8.3444918999999996E-10</v>
      </c>
      <c r="BC489" s="272">
        <v>1.5510124E-7</v>
      </c>
      <c r="BD489" s="272">
        <v>1.2059921E-10</v>
      </c>
      <c r="BE489" s="272">
        <v>1.6415495E-10</v>
      </c>
      <c r="BF489" s="272">
        <v>1.2581857000000001E-13</v>
      </c>
      <c r="BG489" s="272">
        <v>1.4892648E-15</v>
      </c>
      <c r="BH489" s="272">
        <v>2.529152E-13</v>
      </c>
      <c r="BI489" s="272">
        <v>1.2896927E-14</v>
      </c>
      <c r="BJ489" s="272">
        <v>1.1659149E-14</v>
      </c>
      <c r="BK489" s="272">
        <v>9.6539941000000006E-10</v>
      </c>
      <c r="BL489" s="272">
        <v>1.5285365999999999E-9</v>
      </c>
      <c r="BM489" s="272">
        <v>3.6483583E-11</v>
      </c>
      <c r="BN489" s="272">
        <v>3.4595496E-5</v>
      </c>
      <c r="BO489" s="273">
        <v>0.11488738</v>
      </c>
      <c r="BP489" s="272">
        <v>5.7313994999999999E-11</v>
      </c>
      <c r="BQ489" s="272">
        <v>3.4853104999999998E-13</v>
      </c>
      <c r="BR489" s="272">
        <v>1.5593537000000001E-17</v>
      </c>
      <c r="BS489"/>
      <c r="BT489" s="274">
        <v>5.4903025999999997E-5</v>
      </c>
      <c r="BU489" s="274">
        <v>1.4010264000000001E-6</v>
      </c>
      <c r="BV489" s="274">
        <v>3.0717867999999999E-5</v>
      </c>
      <c r="BW489" s="274">
        <v>6.9482068999999999E-8</v>
      </c>
      <c r="BX489" s="274">
        <v>1.5027199E-6</v>
      </c>
      <c r="BY489" s="274">
        <v>5.2828764999999997E-7</v>
      </c>
      <c r="BZ489" s="274">
        <v>8.4927748999999997E-10</v>
      </c>
      <c r="CA489" s="274">
        <v>8.1258516999999995E-7</v>
      </c>
      <c r="CB489" s="274">
        <v>1.2298891999999999E-7</v>
      </c>
      <c r="CC489" s="274">
        <v>1.2511252E-7</v>
      </c>
      <c r="CD489" s="274">
        <v>6.0015596999999994E-8</v>
      </c>
      <c r="CE489" s="274">
        <v>2.4135347999999999E-8</v>
      </c>
      <c r="CF489" s="274">
        <v>1.0602322E-9</v>
      </c>
      <c r="CG489" s="274">
        <v>1.3027785999999999E-6</v>
      </c>
      <c r="CH489" s="274">
        <v>1.8137728000000001E-5</v>
      </c>
      <c r="CI489" s="274">
        <v>8.8161185000000001E-8</v>
      </c>
      <c r="CJ489" s="274">
        <v>8.2278414E-9</v>
      </c>
      <c r="CK489" s="4"/>
      <c r="CL489" s="323">
        <v>1.7586924E-9</v>
      </c>
      <c r="CM489" s="323">
        <v>1.0902917000000001</v>
      </c>
      <c r="CN489" s="323">
        <v>1.6166231999999999E-2</v>
      </c>
      <c r="CO489" s="323">
        <v>1.0870775E-3</v>
      </c>
      <c r="CP489" s="323">
        <v>4.4550454999999997E-5</v>
      </c>
      <c r="CQ489" s="323">
        <v>1.6829142E-9</v>
      </c>
      <c r="CR489" s="323">
        <v>1.0002965000000001E-8</v>
      </c>
      <c r="CS489" s="323">
        <v>5.4268975000000003E-5</v>
      </c>
      <c r="CT489" s="323">
        <v>2.4955583E-2</v>
      </c>
      <c r="CU489" s="323">
        <v>1.9379356000000001</v>
      </c>
      <c r="CX489" s="18" t="s">
        <v>4094</v>
      </c>
      <c r="CY489" s="306" t="s">
        <v>4092</v>
      </c>
      <c r="CZ489" s="300"/>
      <c r="DA489" s="301"/>
      <c r="DB489" s="96"/>
      <c r="DC489" s="31"/>
      <c r="DD489" s="270"/>
    </row>
    <row r="490" spans="1:118" ht="14.4" customHeight="1">
      <c r="A490" t="s">
        <v>3588</v>
      </c>
      <c r="B490" s="168" t="s">
        <v>1817</v>
      </c>
      <c r="C490" s="279" t="str">
        <f t="shared" si="182"/>
        <v>A.080.03.107</v>
      </c>
      <c r="D490" s="14" t="s">
        <v>2862</v>
      </c>
      <c r="E490" s="278" t="s">
        <v>1510</v>
      </c>
      <c r="F490" s="281" t="str">
        <f t="shared" si="183"/>
        <v>Glass bottles, unspecified colour, EoL-RIR in Europe 52%</v>
      </c>
      <c r="G490" s="319">
        <f t="shared" si="189"/>
        <v>0.1974580798767</v>
      </c>
      <c r="H490" s="319">
        <f t="shared" si="190"/>
        <v>7.7774749100000002E-3</v>
      </c>
      <c r="I490" s="319">
        <f t="shared" si="203"/>
        <v>1.3453468905E-2</v>
      </c>
      <c r="J490" s="319">
        <f t="shared" si="204"/>
        <v>1.36085360617E-2</v>
      </c>
      <c r="K490" s="319">
        <v>0.1626186</v>
      </c>
      <c r="L490" s="319">
        <v>5.0215874000000002E-3</v>
      </c>
      <c r="M490" s="319">
        <v>7.6850649E-3</v>
      </c>
      <c r="N490" s="319">
        <v>6.4184745999999997E-3</v>
      </c>
      <c r="O490" s="319">
        <v>9.7441445999999995E-4</v>
      </c>
      <c r="P490" s="319">
        <v>1.0259569E-4</v>
      </c>
      <c r="Q490" s="319">
        <v>2.8199015999999999E-4</v>
      </c>
      <c r="R490" s="319">
        <v>7.0827879999999996E-4</v>
      </c>
      <c r="S490" s="319">
        <v>4.8204098999999999E-4</v>
      </c>
      <c r="T490" s="319">
        <v>9.4301842000000004E-3</v>
      </c>
      <c r="U490" s="319">
        <v>3.6920811999999999E-3</v>
      </c>
      <c r="V490" s="319">
        <v>3.8537805000000003E-5</v>
      </c>
      <c r="W490" s="319">
        <v>4.2296716999999998E-6</v>
      </c>
      <c r="X490" s="319">
        <v>0</v>
      </c>
      <c r="Y490" s="210"/>
      <c r="Z490" s="320">
        <f t="shared" si="184"/>
        <v>1.2226962406015036</v>
      </c>
      <c r="AA490" s="210"/>
      <c r="AB490" s="321">
        <f t="shared" si="185"/>
        <v>0.1626186</v>
      </c>
      <c r="AC490" s="321">
        <f t="shared" si="186"/>
        <v>2.1192406009999994E-2</v>
      </c>
      <c r="AD490" s="321">
        <f t="shared" si="205"/>
        <v>2.2849344971699999E-2</v>
      </c>
      <c r="AE490" s="321">
        <f t="shared" si="187"/>
        <v>1.3453468905E-2</v>
      </c>
      <c r="AF490" s="321">
        <f t="shared" si="188"/>
        <v>4.1741221899999998E-3</v>
      </c>
      <c r="AG490"/>
      <c r="AH490" s="121">
        <v>17.686335</v>
      </c>
      <c r="AI490" s="121">
        <v>16.851312</v>
      </c>
      <c r="AJ490" s="121">
        <v>0.50051177999999996</v>
      </c>
      <c r="AK490" s="121">
        <v>0</v>
      </c>
      <c r="AL490" s="121">
        <v>3.3864424999999997E-2</v>
      </c>
      <c r="AM490" s="121">
        <v>0.19321658999999999</v>
      </c>
      <c r="AN490" s="121">
        <v>0.10742984</v>
      </c>
      <c r="AO490"/>
      <c r="AP490" s="282">
        <v>2.4172308E-2</v>
      </c>
      <c r="AQ490" s="282">
        <v>2.2205082000000001E-2</v>
      </c>
      <c r="AR490" s="282">
        <v>1.0437872000000001E-3</v>
      </c>
      <c r="AS490" s="282">
        <v>9.2343912999999999E-4</v>
      </c>
      <c r="AT490" s="255">
        <f t="shared" si="221"/>
        <v>1.3312398901035001E-6</v>
      </c>
      <c r="AU490" s="256">
        <f t="shared" si="222"/>
        <v>3.8601596405554461E-9</v>
      </c>
      <c r="AV490" s="256">
        <f t="shared" si="223"/>
        <v>0.12933320709900001</v>
      </c>
      <c r="AW490" s="272">
        <v>1.1502764999999999E-6</v>
      </c>
      <c r="AX490" s="272">
        <v>3.4712389000000002E-9</v>
      </c>
      <c r="AY490" s="272">
        <v>9.4814068000000002E-14</v>
      </c>
      <c r="AZ490" s="272">
        <v>7.4739181000000004E-11</v>
      </c>
      <c r="BA490" s="272">
        <v>8.7766644999999997E-12</v>
      </c>
      <c r="BB490" s="272">
        <v>9.544007800000001E-10</v>
      </c>
      <c r="BC490" s="272">
        <v>1.7633544999999999E-7</v>
      </c>
      <c r="BD490" s="272">
        <v>1.3794378999999999E-10</v>
      </c>
      <c r="BE490" s="272">
        <v>1.8776825E-10</v>
      </c>
      <c r="BF490" s="272">
        <v>1.5861652999999999E-13</v>
      </c>
      <c r="BG490" s="272">
        <v>2.3358228E-15</v>
      </c>
      <c r="BH490" s="272">
        <v>2.9943862000000001E-13</v>
      </c>
      <c r="BI490" s="272">
        <v>1.5271992999999999E-14</v>
      </c>
      <c r="BJ490" s="272">
        <v>1.4960779999999999E-14</v>
      </c>
      <c r="BK490" s="272">
        <v>1.0626064E-9</v>
      </c>
      <c r="BL490" s="272">
        <v>2.4454107E-9</v>
      </c>
      <c r="BM490" s="272">
        <v>6.2124552999999999E-11</v>
      </c>
      <c r="BN490" s="272">
        <v>4.2707099E-5</v>
      </c>
      <c r="BO490" s="273">
        <v>0.1292905</v>
      </c>
      <c r="BP490" s="272">
        <v>8.2006377999999999E-11</v>
      </c>
      <c r="BQ490" s="272">
        <v>4.9868743000000004E-13</v>
      </c>
      <c r="BR490" s="272">
        <v>2.2311644999999999E-17</v>
      </c>
      <c r="BS490"/>
      <c r="BT490" s="274">
        <v>6.1227987000000002E-5</v>
      </c>
      <c r="BU490" s="274">
        <v>1.6035901000000001E-6</v>
      </c>
      <c r="BV490" s="274">
        <v>3.4092014999999999E-5</v>
      </c>
      <c r="BW490" s="274">
        <v>8.3301807000000002E-8</v>
      </c>
      <c r="BX490" s="274">
        <v>1.6934138E-6</v>
      </c>
      <c r="BY490" s="274">
        <v>6.0636451999999997E-7</v>
      </c>
      <c r="BZ490" s="274">
        <v>1.3465130000000001E-9</v>
      </c>
      <c r="CA490" s="274">
        <v>9.3547009000000001E-7</v>
      </c>
      <c r="CB490" s="274">
        <v>1.3767620000000001E-7</v>
      </c>
      <c r="CC490" s="274">
        <v>1.8659453E-7</v>
      </c>
      <c r="CD490" s="274">
        <v>6.5928310000000006E-8</v>
      </c>
      <c r="CE490" s="274">
        <v>4.0882790000000002E-8</v>
      </c>
      <c r="CF490" s="274">
        <v>1.1653534E-9</v>
      </c>
      <c r="CG490" s="274">
        <v>1.4889841E-6</v>
      </c>
      <c r="CH490" s="274">
        <v>2.0181338E-5</v>
      </c>
      <c r="CI490" s="274">
        <v>9.8143857999999996E-8</v>
      </c>
      <c r="CJ490" s="274">
        <v>1.1772613E-8</v>
      </c>
      <c r="CK490" s="4"/>
      <c r="CL490" s="323">
        <v>1.9327805999999998E-9</v>
      </c>
      <c r="CM490" s="323">
        <v>1.2101157</v>
      </c>
      <c r="CN490" s="323">
        <v>1.8694308E-2</v>
      </c>
      <c r="CO490" s="323">
        <v>1.2427991E-3</v>
      </c>
      <c r="CP490" s="323">
        <v>5.2695353000000002E-5</v>
      </c>
      <c r="CQ490" s="323">
        <v>1.9197890000000001E-9</v>
      </c>
      <c r="CR490" s="323">
        <v>1.6250252000000001E-8</v>
      </c>
      <c r="CS490" s="323">
        <v>6.1064090999999999E-5</v>
      </c>
      <c r="CT490" s="323">
        <v>3.0882764E-2</v>
      </c>
      <c r="CU490" s="323">
        <v>2.1686165000000002</v>
      </c>
      <c r="CX490" s="18" t="s">
        <v>4094</v>
      </c>
    </row>
    <row r="491" spans="1:118" ht="14.4" customHeight="1">
      <c r="B491" s="278" t="s">
        <v>3589</v>
      </c>
      <c r="C491" s="277" t="s">
        <v>3590</v>
      </c>
      <c r="D491" s="280"/>
      <c r="E491" s="278"/>
      <c r="F491"/>
      <c r="G491" s="210"/>
      <c r="H491" s="210"/>
      <c r="I491" s="210"/>
      <c r="J491" s="210"/>
      <c r="K491" s="210"/>
      <c r="L491" s="210"/>
      <c r="M491" s="210"/>
      <c r="N491" s="210"/>
      <c r="O491" s="210"/>
      <c r="P491" s="210"/>
      <c r="Q491" s="210"/>
      <c r="R491" s="210"/>
      <c r="S491" s="210"/>
      <c r="T491" s="210"/>
      <c r="U491" s="210"/>
      <c r="V491" s="210"/>
      <c r="W491" s="210"/>
      <c r="X491" s="210"/>
      <c r="Y491" s="210"/>
      <c r="Z491" s="210"/>
      <c r="AA491" s="210"/>
      <c r="AB491" s="210"/>
      <c r="AC491" s="210"/>
      <c r="AD491" s="210"/>
      <c r="AE491" s="210"/>
      <c r="AF491" s="210"/>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s="183"/>
      <c r="CW491" s="4"/>
    </row>
    <row r="492" spans="1:118" ht="14.4" customHeight="1">
      <c r="B492" s="278" t="s">
        <v>3589</v>
      </c>
      <c r="C492" s="277" t="s">
        <v>3591</v>
      </c>
      <c r="D492" s="277" t="s">
        <v>2863</v>
      </c>
      <c r="E492" s="278"/>
      <c r="F492"/>
      <c r="G492" s="210"/>
      <c r="H492" s="210"/>
      <c r="I492" s="210"/>
      <c r="J492" s="210"/>
      <c r="K492" s="210"/>
      <c r="L492" s="210"/>
      <c r="M492" s="210"/>
      <c r="N492" s="210"/>
      <c r="O492" s="210"/>
      <c r="P492" s="210"/>
      <c r="Q492" s="210"/>
      <c r="R492" s="210"/>
      <c r="S492" s="210"/>
      <c r="T492" s="210"/>
      <c r="U492" s="210"/>
      <c r="V492" s="210"/>
      <c r="W492" s="210"/>
      <c r="X492" s="210"/>
      <c r="Y492" s="210"/>
      <c r="Z492" s="210"/>
      <c r="AA492" s="210"/>
      <c r="AB492" s="210"/>
      <c r="AC492" s="210"/>
      <c r="AD492" s="210"/>
      <c r="AE492" s="210"/>
      <c r="AF492" s="210"/>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s="183"/>
      <c r="CW492" s="4"/>
    </row>
    <row r="493" spans="1:118" ht="14.4" customHeight="1">
      <c r="A493" t="s">
        <v>1821</v>
      </c>
      <c r="B493" s="168" t="s">
        <v>3589</v>
      </c>
      <c r="C493" s="279" t="str">
        <f t="shared" si="182"/>
        <v>A.090.01.101</v>
      </c>
      <c r="D493" s="14" t="s">
        <v>2863</v>
      </c>
      <c r="E493" s="278" t="s">
        <v>1510</v>
      </c>
      <c r="F493" s="281" t="str">
        <f t="shared" si="183"/>
        <v>Glare 1-3/2-0.3</v>
      </c>
      <c r="G493" s="319">
        <f t="shared" si="189"/>
        <v>3.4389207890969997</v>
      </c>
      <c r="H493" s="319">
        <f t="shared" si="190"/>
        <v>0.1131776912</v>
      </c>
      <c r="I493" s="319">
        <f t="shared" si="203"/>
        <v>0.37291967189699998</v>
      </c>
      <c r="J493" s="319">
        <f t="shared" si="204"/>
        <v>1.183573126</v>
      </c>
      <c r="K493" s="319">
        <v>1.7692502999999999</v>
      </c>
      <c r="L493" s="319">
        <v>0.2602179</v>
      </c>
      <c r="M493" s="319">
        <v>9.4687492999999998E-2</v>
      </c>
      <c r="N493" s="319">
        <v>7.9486755000000006E-2</v>
      </c>
      <c r="O493" s="319">
        <v>1.1911415999999999E-2</v>
      </c>
      <c r="P493" s="319">
        <v>9.8418251999999994E-3</v>
      </c>
      <c r="Q493" s="319">
        <v>1.1937695E-2</v>
      </c>
      <c r="R493" s="319">
        <v>1.7977727999999998E-2</v>
      </c>
      <c r="S493" s="319">
        <v>0.78701642999999999</v>
      </c>
      <c r="T493" s="319">
        <v>8.6437955999999996E-2</v>
      </c>
      <c r="U493" s="319">
        <v>0.20601477000000001</v>
      </c>
      <c r="V493" s="319">
        <v>3.6550897000000001E-5</v>
      </c>
      <c r="W493" s="319">
        <v>0.10410397</v>
      </c>
      <c r="X493" s="319">
        <v>0</v>
      </c>
      <c r="Y493" s="210"/>
      <c r="Z493" s="320">
        <f t="shared" si="184"/>
        <v>13.302633834586466</v>
      </c>
      <c r="AA493" s="210"/>
      <c r="AB493" s="321">
        <f t="shared" si="185"/>
        <v>1.7692502999999999</v>
      </c>
      <c r="AC493" s="321">
        <f t="shared" si="186"/>
        <v>0.48606081220000008</v>
      </c>
      <c r="AD493" s="321">
        <f t="shared" si="205"/>
        <v>0.56342504699999996</v>
      </c>
      <c r="AE493" s="321">
        <f t="shared" si="187"/>
        <v>0.37291967189700004</v>
      </c>
      <c r="AF493" s="321">
        <f t="shared" si="188"/>
        <v>0.9930312</v>
      </c>
      <c r="AG493"/>
      <c r="AH493" s="121">
        <v>239.07438999999999</v>
      </c>
      <c r="AI493" s="121">
        <v>190.38332</v>
      </c>
      <c r="AJ493" s="121">
        <v>27.927114</v>
      </c>
      <c r="AK493" s="121">
        <v>0</v>
      </c>
      <c r="AL493" s="121">
        <v>2.9471555</v>
      </c>
      <c r="AM493" s="121">
        <v>10.178743000000001</v>
      </c>
      <c r="AN493" s="121">
        <v>7.6380584000000002</v>
      </c>
      <c r="AO493"/>
      <c r="AP493" s="282">
        <v>0.34542307999999999</v>
      </c>
      <c r="AQ493" s="282">
        <v>0.32289237999999998</v>
      </c>
      <c r="AR493" s="282">
        <v>1.4059218E-2</v>
      </c>
      <c r="AS493" s="282">
        <v>8.4714839999999996E-3</v>
      </c>
      <c r="AT493" s="255">
        <f t="shared" ref="AT493:AT497" si="224">AW493+AZ493+BA493+BB493+BC493+BK493+BL493+BP493</f>
        <v>1.9358056529509999E-5</v>
      </c>
      <c r="AU493" s="256">
        <f t="shared" ref="AU493:AU497" si="225">AX493+AY493+BD493+BE493+BF493+BG493+BH493+BI493+BJ493+BM493+BQ493+BR493</f>
        <v>5.1994150451108E-8</v>
      </c>
      <c r="AV493" s="256">
        <f t="shared" ref="AV493:AV497" si="226">BN493+BO493</f>
        <v>1.1864823470000001</v>
      </c>
      <c r="AW493" s="272">
        <v>1.2425408999999999E-5</v>
      </c>
      <c r="AX493" s="272">
        <v>3.7492585E-8</v>
      </c>
      <c r="AY493" s="272">
        <v>1.0242379000000001E-12</v>
      </c>
      <c r="AZ493" s="272">
        <v>2.2257837000000001E-9</v>
      </c>
      <c r="BA493" s="272">
        <v>1.1209881E-10</v>
      </c>
      <c r="BB493" s="272">
        <v>1.1819186E-8</v>
      </c>
      <c r="BC493" s="272">
        <v>5.7682337999999999E-6</v>
      </c>
      <c r="BD493" s="272">
        <v>1.6896580999999999E-9</v>
      </c>
      <c r="BE493" s="272">
        <v>6.4957109000000004E-9</v>
      </c>
      <c r="BF493" s="272">
        <v>4.4278609999999998E-12</v>
      </c>
      <c r="BG493" s="272">
        <v>1.1319848E-14</v>
      </c>
      <c r="BH493" s="272">
        <v>1.0713703E-10</v>
      </c>
      <c r="BI493" s="272">
        <v>1.0374534000000001E-11</v>
      </c>
      <c r="BJ493" s="272">
        <v>2.5566020000000002E-12</v>
      </c>
      <c r="BK493" s="272">
        <v>4.2010204999999999E-8</v>
      </c>
      <c r="BL493" s="272">
        <v>9.8902255999999997E-8</v>
      </c>
      <c r="BM493" s="272">
        <v>5.2486451999999998E-11</v>
      </c>
      <c r="BN493" s="273">
        <v>3.3662246999999999E-2</v>
      </c>
      <c r="BO493" s="273">
        <v>1.1528201</v>
      </c>
      <c r="BP493" s="272">
        <v>1.0093442000000001E-6</v>
      </c>
      <c r="BQ493" s="272">
        <v>6.1379038E-9</v>
      </c>
      <c r="BR493" s="272">
        <v>2.7461436E-13</v>
      </c>
      <c r="BS493"/>
      <c r="BT493" s="121">
        <v>1.0121793999999999E-3</v>
      </c>
      <c r="BU493" s="274">
        <v>4.8600748000000002E-5</v>
      </c>
      <c r="BV493" s="121">
        <v>3.7091273E-4</v>
      </c>
      <c r="BW493" s="274">
        <v>2.1073248999999998E-6</v>
      </c>
      <c r="BX493" s="274">
        <v>4.5078298E-5</v>
      </c>
      <c r="BY493" s="274">
        <v>7.5690177000000001E-6</v>
      </c>
      <c r="BZ493" s="274">
        <v>8.8527236000000005E-8</v>
      </c>
      <c r="CA493" s="274">
        <v>1.1514836E-5</v>
      </c>
      <c r="CB493" s="274">
        <v>1.3207035999999999E-5</v>
      </c>
      <c r="CC493" s="274">
        <v>7.8992422000000003E-6</v>
      </c>
      <c r="CD493" s="274">
        <v>4.9907674000000003E-7</v>
      </c>
      <c r="CE493" s="274">
        <v>3.5936893999999999E-8</v>
      </c>
      <c r="CF493" s="274">
        <v>1.8392608999999999E-8</v>
      </c>
      <c r="CG493" s="274">
        <v>1.9679821000000002E-5</v>
      </c>
      <c r="CH493" s="121">
        <v>2.5949490000000001E-4</v>
      </c>
      <c r="CI493" s="274">
        <v>8.0574817000000006E-5</v>
      </c>
      <c r="CJ493" s="121">
        <v>1.4489871E-4</v>
      </c>
      <c r="CK493"/>
      <c r="CL493" s="322">
        <v>2.4167366999999998E-8</v>
      </c>
      <c r="CM493" s="322">
        <v>13.251856999999999</v>
      </c>
      <c r="CN493" s="322">
        <v>0.27705473000000003</v>
      </c>
      <c r="CO493" s="322">
        <v>3.5076983999999999E-2</v>
      </c>
      <c r="CP493" s="322">
        <v>6.7844808000000001E-4</v>
      </c>
      <c r="CQ493" s="322">
        <v>1.0536214000000001E-7</v>
      </c>
      <c r="CR493" s="322">
        <v>4.8528184000000002E-7</v>
      </c>
      <c r="CS493" s="322">
        <v>1.9679402000000001E-3</v>
      </c>
      <c r="CT493" s="322">
        <v>7.8577747999999996</v>
      </c>
      <c r="CU493" s="322">
        <v>18.572382000000001</v>
      </c>
      <c r="CV493" s="146"/>
      <c r="CW493" s="135"/>
      <c r="CX493" s="18" t="s">
        <v>901</v>
      </c>
      <c r="CY493" s="13"/>
      <c r="CZ493" s="13"/>
      <c r="DB493" s="14"/>
      <c r="DC493"/>
      <c r="DD493"/>
      <c r="DE493"/>
      <c r="DF493"/>
      <c r="DG493"/>
      <c r="DH493"/>
      <c r="DI493"/>
      <c r="DJ493"/>
      <c r="DK493"/>
      <c r="DL493"/>
      <c r="DM493"/>
      <c r="DN493"/>
    </row>
    <row r="494" spans="1:118" ht="14.4" customHeight="1">
      <c r="A494" t="s">
        <v>1822</v>
      </c>
      <c r="B494" s="168" t="s">
        <v>3589</v>
      </c>
      <c r="C494" s="279" t="str">
        <f t="shared" si="182"/>
        <v>A.090.01.102</v>
      </c>
      <c r="D494" s="14" t="s">
        <v>2863</v>
      </c>
      <c r="E494" s="278" t="s">
        <v>1510</v>
      </c>
      <c r="F494" s="281" t="str">
        <f t="shared" si="183"/>
        <v>Glare 3-3/2-0.2</v>
      </c>
      <c r="G494" s="319">
        <f t="shared" si="189"/>
        <v>2.6764065665740002</v>
      </c>
      <c r="H494" s="319">
        <f t="shared" si="190"/>
        <v>7.9820544000000007E-2</v>
      </c>
      <c r="I494" s="319">
        <f t="shared" si="203"/>
        <v>0.28331299957400002</v>
      </c>
      <c r="J494" s="319">
        <f t="shared" si="204"/>
        <v>0.895578023</v>
      </c>
      <c r="K494" s="319">
        <v>1.4176949999999999</v>
      </c>
      <c r="L494" s="319">
        <v>0.19427084999999999</v>
      </c>
      <c r="M494" s="319">
        <v>7.2348212999999995E-2</v>
      </c>
      <c r="N494" s="319">
        <v>6.0942378999999998E-2</v>
      </c>
      <c r="O494" s="319">
        <v>7.3340208000000004E-3</v>
      </c>
      <c r="P494" s="319">
        <v>5.7939306999999999E-3</v>
      </c>
      <c r="Q494" s="319">
        <v>5.7502135000000003E-3</v>
      </c>
      <c r="R494" s="319">
        <v>1.6665665999999999E-2</v>
      </c>
      <c r="S494" s="319">
        <v>0.54980578999999996</v>
      </c>
      <c r="T494" s="319">
        <v>8.0736163E-2</v>
      </c>
      <c r="U494" s="319">
        <v>0.16093220999999999</v>
      </c>
      <c r="V494" s="319">
        <v>2.8270573999999999E-5</v>
      </c>
      <c r="W494" s="319">
        <v>0.10410386000000001</v>
      </c>
      <c r="X494" s="319">
        <v>0</v>
      </c>
      <c r="Y494" s="210"/>
      <c r="Z494" s="320">
        <f t="shared" si="184"/>
        <v>10.659360902255639</v>
      </c>
      <c r="AA494" s="210"/>
      <c r="AB494" s="321">
        <f t="shared" si="185"/>
        <v>1.4176949999999999</v>
      </c>
      <c r="AC494" s="321">
        <f t="shared" si="186"/>
        <v>0.36310527300000001</v>
      </c>
      <c r="AD494" s="321">
        <f t="shared" si="205"/>
        <v>0.46812475200000003</v>
      </c>
      <c r="AE494" s="321">
        <f t="shared" si="187"/>
        <v>0.28331299957400002</v>
      </c>
      <c r="AF494" s="321">
        <f t="shared" si="188"/>
        <v>0.71073799999999998</v>
      </c>
      <c r="AG494"/>
      <c r="AH494" s="121">
        <v>195.63036</v>
      </c>
      <c r="AI494" s="121">
        <v>157.38363000000001</v>
      </c>
      <c r="AJ494" s="121">
        <v>21.815743000000001</v>
      </c>
      <c r="AK494" s="121">
        <v>0</v>
      </c>
      <c r="AL494" s="121">
        <v>2.1141404000000001</v>
      </c>
      <c r="AM494" s="121">
        <v>8.2149093000000004</v>
      </c>
      <c r="AN494" s="121">
        <v>6.1019391000000001</v>
      </c>
      <c r="AO494"/>
      <c r="AP494" s="282">
        <v>0.27430136999999999</v>
      </c>
      <c r="AQ494" s="282">
        <v>0.25572615999999998</v>
      </c>
      <c r="AR494" s="282">
        <v>1.1468266E-2</v>
      </c>
      <c r="AS494" s="282">
        <v>7.1069430999999997E-3</v>
      </c>
      <c r="AT494" s="255">
        <f t="shared" si="224"/>
        <v>1.5331304287059003E-5</v>
      </c>
      <c r="AU494" s="256">
        <f t="shared" si="225"/>
        <v>4.2412225392424096E-8</v>
      </c>
      <c r="AV494" s="256">
        <f t="shared" si="226"/>
        <v>0.99537017500000002</v>
      </c>
      <c r="AW494" s="272">
        <v>9.9569181000000003E-6</v>
      </c>
      <c r="AX494" s="272">
        <v>3.0044268E-8</v>
      </c>
      <c r="AY494" s="272">
        <v>8.2075863999999997E-13</v>
      </c>
      <c r="AZ494" s="272">
        <v>1.5193105E-9</v>
      </c>
      <c r="BA494" s="272">
        <v>3.2111759E-11</v>
      </c>
      <c r="BB494" s="272">
        <v>9.0617533999999995E-9</v>
      </c>
      <c r="BC494" s="272">
        <v>4.3197990000000003E-6</v>
      </c>
      <c r="BD494" s="272">
        <v>1.2963429E-9</v>
      </c>
      <c r="BE494" s="272">
        <v>4.8725547000000004E-9</v>
      </c>
      <c r="BF494" s="272">
        <v>4.1419690999999999E-12</v>
      </c>
      <c r="BG494" s="272">
        <v>3.8611340999999997E-15</v>
      </c>
      <c r="BH494" s="272">
        <v>4.7957151999999997E-12</v>
      </c>
      <c r="BI494" s="272">
        <v>9.1499719000000003E-12</v>
      </c>
      <c r="BJ494" s="272">
        <v>1.8013907000000001E-12</v>
      </c>
      <c r="BK494" s="272">
        <v>3.0865769000000002E-8</v>
      </c>
      <c r="BL494" s="272">
        <v>3.7663424000000004E-9</v>
      </c>
      <c r="BM494" s="272">
        <v>4.0181311999999998E-11</v>
      </c>
      <c r="BN494" s="273">
        <v>2.3904584999999999E-2</v>
      </c>
      <c r="BO494" s="273">
        <v>0.97146558999999999</v>
      </c>
      <c r="BP494" s="272">
        <v>1.0093419E-6</v>
      </c>
      <c r="BQ494" s="272">
        <v>6.1378901999999998E-9</v>
      </c>
      <c r="BR494" s="272">
        <v>2.7461375000000002E-13</v>
      </c>
      <c r="BS494"/>
      <c r="BT494" s="121">
        <v>8.0213756000000001E-4</v>
      </c>
      <c r="BU494" s="274">
        <v>3.6482122000000001E-5</v>
      </c>
      <c r="BV494" s="121">
        <v>2.9721126000000002E-4</v>
      </c>
      <c r="BW494" s="274">
        <v>1.9533840000000002E-6</v>
      </c>
      <c r="BX494" s="274">
        <v>3.2301997000000002E-5</v>
      </c>
      <c r="BY494" s="274">
        <v>5.7902405E-6</v>
      </c>
      <c r="BZ494" s="274">
        <v>8.0874209000000004E-8</v>
      </c>
      <c r="CA494" s="274">
        <v>8.8126423000000007E-6</v>
      </c>
      <c r="CB494" s="274">
        <v>7.7750469999999995E-6</v>
      </c>
      <c r="CC494" s="274">
        <v>3.8049498E-6</v>
      </c>
      <c r="CD494" s="274">
        <v>2.4134112E-7</v>
      </c>
      <c r="CE494" s="274">
        <v>2.7622204E-8</v>
      </c>
      <c r="CF494" s="274">
        <v>4.2608546E-9</v>
      </c>
      <c r="CG494" s="274">
        <v>1.5007216E-5</v>
      </c>
      <c r="CH494" s="121">
        <v>2.1273495000000001E-4</v>
      </c>
      <c r="CI494" s="274">
        <v>3.5011256000000001E-5</v>
      </c>
      <c r="CJ494" s="121">
        <v>1.4489839000000001E-4</v>
      </c>
      <c r="CK494"/>
      <c r="CL494" s="322">
        <v>7.0690865999999998E-9</v>
      </c>
      <c r="CM494" s="322">
        <v>10.616282999999999</v>
      </c>
      <c r="CN494" s="322">
        <v>0.21207233</v>
      </c>
      <c r="CO494" s="322">
        <v>2.6374887E-2</v>
      </c>
      <c r="CP494" s="322">
        <v>5.163403E-4</v>
      </c>
      <c r="CQ494" s="322">
        <v>1.4124034000000001E-8</v>
      </c>
      <c r="CR494" s="322">
        <v>1.6410088000000001E-7</v>
      </c>
      <c r="CS494" s="322">
        <v>1.4350032999999999E-3</v>
      </c>
      <c r="CT494" s="322">
        <v>6.2773333999999998</v>
      </c>
      <c r="CU494" s="322">
        <v>15.705928</v>
      </c>
      <c r="CV494" s="146"/>
      <c r="CW494" s="135"/>
      <c r="CX494" s="18" t="s">
        <v>902</v>
      </c>
      <c r="CY494" s="13"/>
      <c r="CZ494" s="13"/>
      <c r="DB494" s="23"/>
      <c r="DC494"/>
      <c r="DD494"/>
      <c r="DE494"/>
      <c r="DF494"/>
      <c r="DG494"/>
      <c r="DH494"/>
      <c r="DI494"/>
      <c r="DJ494"/>
      <c r="DK494"/>
      <c r="DL494"/>
      <c r="DM494"/>
      <c r="DN494"/>
    </row>
    <row r="495" spans="1:118" ht="14.4" customHeight="1">
      <c r="A495" t="s">
        <v>1823</v>
      </c>
      <c r="B495" s="168" t="s">
        <v>3589</v>
      </c>
      <c r="C495" s="279" t="str">
        <f t="shared" si="182"/>
        <v>A.090.01.103</v>
      </c>
      <c r="D495" s="14" t="s">
        <v>2863</v>
      </c>
      <c r="E495" s="278" t="s">
        <v>1510</v>
      </c>
      <c r="F495" s="281" t="str">
        <f t="shared" si="183"/>
        <v>Glare 3-6/5-0.4</v>
      </c>
      <c r="G495" s="319">
        <f t="shared" si="189"/>
        <v>2.2262647057130001</v>
      </c>
      <c r="H495" s="319">
        <f t="shared" si="190"/>
        <v>6.5904830099999992E-2</v>
      </c>
      <c r="I495" s="319">
        <f t="shared" si="203"/>
        <v>0.25591440761299999</v>
      </c>
      <c r="J495" s="319">
        <f t="shared" si="204"/>
        <v>0.86218986799999997</v>
      </c>
      <c r="K495" s="319">
        <v>1.0422556000000001</v>
      </c>
      <c r="L495" s="319">
        <v>0.19163577000000001</v>
      </c>
      <c r="M495" s="319">
        <v>5.7503782000000003E-2</v>
      </c>
      <c r="N495" s="319">
        <v>4.8280123000000001E-2</v>
      </c>
      <c r="O495" s="319">
        <v>5.3310145999999996E-3</v>
      </c>
      <c r="P495" s="319">
        <v>5.8241724E-3</v>
      </c>
      <c r="Q495" s="319">
        <v>6.4695200999999999E-3</v>
      </c>
      <c r="R495" s="319">
        <v>6.7514198999999997E-3</v>
      </c>
      <c r="S495" s="319">
        <v>0.63488955999999996</v>
      </c>
      <c r="T495" s="319">
        <v>6.3196820000000001E-2</v>
      </c>
      <c r="U495" s="319">
        <v>0.13392934000000001</v>
      </c>
      <c r="V495" s="319">
        <v>2.3435712999999999E-5</v>
      </c>
      <c r="W495" s="319">
        <v>3.0174148000000001E-2</v>
      </c>
      <c r="X495" s="319">
        <v>0</v>
      </c>
      <c r="Y495" s="210"/>
      <c r="Z495" s="320">
        <f t="shared" si="184"/>
        <v>7.836508270676692</v>
      </c>
      <c r="AA495" s="210"/>
      <c r="AB495" s="321">
        <f t="shared" si="185"/>
        <v>1.0422556000000001</v>
      </c>
      <c r="AC495" s="321">
        <f t="shared" si="186"/>
        <v>0.32179580200000002</v>
      </c>
      <c r="AD495" s="321">
        <f t="shared" si="205"/>
        <v>0.34926193989999998</v>
      </c>
      <c r="AE495" s="321">
        <f t="shared" si="187"/>
        <v>0.25591440761299999</v>
      </c>
      <c r="AF495" s="321">
        <f t="shared" si="188"/>
        <v>0.76881889999999997</v>
      </c>
      <c r="AG495"/>
      <c r="AH495" s="121">
        <v>136.56413000000001</v>
      </c>
      <c r="AI495" s="121">
        <v>104.85266</v>
      </c>
      <c r="AJ495" s="121">
        <v>18.155279</v>
      </c>
      <c r="AK495" s="121">
        <v>0</v>
      </c>
      <c r="AL495" s="121">
        <v>1.7661404000000001</v>
      </c>
      <c r="AM495" s="121">
        <v>6.8905535000000002</v>
      </c>
      <c r="AN495" s="121">
        <v>4.8995015000000004</v>
      </c>
      <c r="AO495"/>
      <c r="AP495" s="282">
        <v>0.20837960999999999</v>
      </c>
      <c r="AQ495" s="282">
        <v>0.19590566000000001</v>
      </c>
      <c r="AR495" s="282">
        <v>7.9995732999999999E-3</v>
      </c>
      <c r="AS495" s="282">
        <v>4.4743839999999997E-3</v>
      </c>
      <c r="AT495" s="255">
        <f t="shared" si="224"/>
        <v>1.1744943388892E-5</v>
      </c>
      <c r="AU495" s="256">
        <f t="shared" si="225"/>
        <v>2.9584220497779901E-8</v>
      </c>
      <c r="AV495" s="256">
        <f t="shared" si="226"/>
        <v>0.62666442499999997</v>
      </c>
      <c r="AW495" s="272">
        <v>7.3142380999999999E-6</v>
      </c>
      <c r="AX495" s="272">
        <v>2.2069717000000001E-8</v>
      </c>
      <c r="AY495" s="272">
        <v>6.0292152000000005E-13</v>
      </c>
      <c r="AZ495" s="272">
        <v>1.6146400999999999E-9</v>
      </c>
      <c r="BA495" s="272">
        <v>1.8256492000000001E-11</v>
      </c>
      <c r="BB495" s="272">
        <v>7.1789401000000001E-9</v>
      </c>
      <c r="BC495" s="272">
        <v>4.1014012000000004E-6</v>
      </c>
      <c r="BD495" s="272">
        <v>1.025188E-9</v>
      </c>
      <c r="BE495" s="272">
        <v>4.6622892000000002E-9</v>
      </c>
      <c r="BF495" s="272">
        <v>3.4298804000000002E-12</v>
      </c>
      <c r="BG495" s="272">
        <v>3.3641858999999999E-15</v>
      </c>
      <c r="BH495" s="272">
        <v>5.1052012000000004E-12</v>
      </c>
      <c r="BI495" s="272">
        <v>2.825423E-12</v>
      </c>
      <c r="BJ495" s="272">
        <v>6.7672347000000001E-13</v>
      </c>
      <c r="BK495" s="272">
        <v>2.4519707E-8</v>
      </c>
      <c r="BL495" s="272">
        <v>3.3625652E-9</v>
      </c>
      <c r="BM495" s="272">
        <v>3.4918172999999999E-11</v>
      </c>
      <c r="BN495" s="273">
        <v>2.7644274999999999E-2</v>
      </c>
      <c r="BO495" s="273">
        <v>0.59902014999999997</v>
      </c>
      <c r="BP495" s="272">
        <v>2.9260998E-7</v>
      </c>
      <c r="BQ495" s="272">
        <v>1.7793850000000001E-9</v>
      </c>
      <c r="BR495" s="272">
        <v>7.9611003999999997E-14</v>
      </c>
      <c r="BS495"/>
      <c r="BT495" s="121">
        <v>5.4818550000000003E-4</v>
      </c>
      <c r="BU495" s="274">
        <v>3.44172E-5</v>
      </c>
      <c r="BV495" s="121">
        <v>2.1850263999999999E-4</v>
      </c>
      <c r="BW495" s="274">
        <v>7.9153496000000004E-7</v>
      </c>
      <c r="BX495" s="274">
        <v>2.9692902E-5</v>
      </c>
      <c r="BY495" s="274">
        <v>4.6007280999999997E-6</v>
      </c>
      <c r="BZ495" s="274">
        <v>6.3648779999999999E-8</v>
      </c>
      <c r="CA495" s="274">
        <v>6.9966517E-6</v>
      </c>
      <c r="CB495" s="274">
        <v>7.8156291999999994E-6</v>
      </c>
      <c r="CC495" s="274">
        <v>4.2809191000000002E-6</v>
      </c>
      <c r="CD495" s="274">
        <v>1.3719864E-7</v>
      </c>
      <c r="CE495" s="274">
        <v>2.3574358999999998E-8</v>
      </c>
      <c r="CF495" s="274">
        <v>2.4226459E-9</v>
      </c>
      <c r="CG495" s="274">
        <v>1.2320993E-5</v>
      </c>
      <c r="CH495" s="121">
        <v>1.4693217999999999E-4</v>
      </c>
      <c r="CI495" s="274">
        <v>3.9600985999999997E-5</v>
      </c>
      <c r="CJ495" s="274">
        <v>4.2006294000000002E-5</v>
      </c>
      <c r="CK495" s="4"/>
      <c r="CL495" s="323">
        <v>4.0191672999999999E-9</v>
      </c>
      <c r="CM495" s="323">
        <v>7.8136064999999997</v>
      </c>
      <c r="CN495" s="323">
        <v>0.17374376999999999</v>
      </c>
      <c r="CO495" s="323">
        <v>2.4680269000000001E-2</v>
      </c>
      <c r="CP495" s="323">
        <v>4.1475816E-4</v>
      </c>
      <c r="CQ495" s="323">
        <v>8.1033403000000008E-9</v>
      </c>
      <c r="CR495" s="323">
        <v>1.8500076999999999E-7</v>
      </c>
      <c r="CS495" s="323">
        <v>1.354809E-3</v>
      </c>
      <c r="CT495" s="323">
        <v>1.9184053000000001</v>
      </c>
      <c r="CU495" s="323">
        <v>9.4670492999999993</v>
      </c>
      <c r="CV495" s="146"/>
      <c r="CW495" s="135"/>
      <c r="CX495" s="18" t="s">
        <v>903</v>
      </c>
      <c r="CY495" s="13"/>
      <c r="CZ495" s="13"/>
      <c r="DB495" s="23"/>
      <c r="DC495"/>
      <c r="DD495"/>
      <c r="DE495"/>
      <c r="DF495"/>
      <c r="DG495"/>
      <c r="DH495"/>
      <c r="DI495"/>
      <c r="DJ495"/>
      <c r="DK495"/>
      <c r="DL495"/>
      <c r="DM495"/>
      <c r="DN495"/>
    </row>
    <row r="496" spans="1:118" ht="14.4" customHeight="1">
      <c r="A496" t="s">
        <v>1824</v>
      </c>
      <c r="B496" s="168" t="s">
        <v>3589</v>
      </c>
      <c r="C496" s="279" t="str">
        <f t="shared" si="182"/>
        <v>A.090.01.104</v>
      </c>
      <c r="D496" s="14" t="s">
        <v>2863</v>
      </c>
      <c r="E496" s="278" t="s">
        <v>1510</v>
      </c>
      <c r="F496" s="281" t="str">
        <f t="shared" si="183"/>
        <v>Glare 4-6/5-0.4</v>
      </c>
      <c r="G496" s="319">
        <f t="shared" si="189"/>
        <v>7.9171798774919999</v>
      </c>
      <c r="H496" s="319">
        <f t="shared" si="190"/>
        <v>0.234769599</v>
      </c>
      <c r="I496" s="319">
        <f t="shared" si="203"/>
        <v>0.92333941849199996</v>
      </c>
      <c r="J496" s="319">
        <f t="shared" si="204"/>
        <v>3.0630173599999999</v>
      </c>
      <c r="K496" s="319">
        <v>3.6960535000000001</v>
      </c>
      <c r="L496" s="319">
        <v>0.69288508999999998</v>
      </c>
      <c r="M496" s="319">
        <v>0.20706569</v>
      </c>
      <c r="N496" s="319">
        <v>0.17374474000000001</v>
      </c>
      <c r="O496" s="319">
        <v>1.8591157000000001E-2</v>
      </c>
      <c r="P496" s="319">
        <v>2.0098701E-2</v>
      </c>
      <c r="Q496" s="319">
        <v>2.2335001E-2</v>
      </c>
      <c r="R496" s="319">
        <v>2.3306980000000001E-2</v>
      </c>
      <c r="S496" s="319">
        <v>2.1908555000000001</v>
      </c>
      <c r="T496" s="319">
        <v>0.30570942000000001</v>
      </c>
      <c r="U496" s="319">
        <v>0.46231291000000002</v>
      </c>
      <c r="V496" s="319">
        <v>8.1658491999999996E-5</v>
      </c>
      <c r="W496" s="319">
        <v>0.10413952999999999</v>
      </c>
      <c r="X496" s="319">
        <v>0</v>
      </c>
      <c r="Y496" s="210"/>
      <c r="Z496" s="320">
        <f t="shared" si="184"/>
        <v>27.789875939849622</v>
      </c>
      <c r="AA496" s="210"/>
      <c r="AB496" s="321">
        <f t="shared" si="185"/>
        <v>3.6960535000000001</v>
      </c>
      <c r="AC496" s="321">
        <f t="shared" si="186"/>
        <v>1.1580273590000001</v>
      </c>
      <c r="AD496" s="321">
        <f t="shared" si="205"/>
        <v>1.3331067100000003</v>
      </c>
      <c r="AE496" s="321">
        <f t="shared" si="187"/>
        <v>0.92333941849199996</v>
      </c>
      <c r="AF496" s="321">
        <f t="shared" si="188"/>
        <v>2.6531684100000001</v>
      </c>
      <c r="AG496"/>
      <c r="AH496" s="121">
        <v>482.98412000000002</v>
      </c>
      <c r="AI496" s="121">
        <v>371.88772</v>
      </c>
      <c r="AJ496" s="121">
        <v>62.670507999999998</v>
      </c>
      <c r="AK496" s="121">
        <v>0</v>
      </c>
      <c r="AL496" s="121">
        <v>6.0954864999999998</v>
      </c>
      <c r="AM496" s="121">
        <v>23.778631000000001</v>
      </c>
      <c r="AN496" s="121">
        <v>18.551774999999999</v>
      </c>
      <c r="AO496"/>
      <c r="AP496" s="282">
        <v>0.74308476999999995</v>
      </c>
      <c r="AQ496" s="282">
        <v>0.69851567000000003</v>
      </c>
      <c r="AR496" s="282">
        <v>2.8418812000000002E-2</v>
      </c>
      <c r="AS496" s="282">
        <v>1.6150286999999999E-2</v>
      </c>
      <c r="AT496" s="255">
        <f t="shared" si="224"/>
        <v>4.1877438627575998E-5</v>
      </c>
      <c r="AU496" s="256">
        <f t="shared" si="225"/>
        <v>1.0509915669987101E-7</v>
      </c>
      <c r="AV496" s="256">
        <f t="shared" si="226"/>
        <v>2.261945018</v>
      </c>
      <c r="AW496" s="272">
        <v>2.5934506E-5</v>
      </c>
      <c r="AX496" s="272">
        <v>7.8253781999999997E-8</v>
      </c>
      <c r="AY496" s="272">
        <v>2.1378151999999999E-12</v>
      </c>
      <c r="AZ496" s="272">
        <v>5.5719052999999998E-9</v>
      </c>
      <c r="BA496" s="272">
        <v>6.3003276000000006E-11</v>
      </c>
      <c r="BB496" s="272">
        <v>2.5834706999999999E-8</v>
      </c>
      <c r="BC496" s="272">
        <v>1.4805171000000001E-5</v>
      </c>
      <c r="BD496" s="272">
        <v>3.6911505000000002E-9</v>
      </c>
      <c r="BE496" s="272">
        <v>1.6843085000000001E-8</v>
      </c>
      <c r="BF496" s="272">
        <v>1.5165248999999998E-11</v>
      </c>
      <c r="BG496" s="272">
        <v>1.1662651E-14</v>
      </c>
      <c r="BH496" s="272">
        <v>1.7620583E-11</v>
      </c>
      <c r="BI496" s="272">
        <v>9.8259110999999999E-12</v>
      </c>
      <c r="BJ496" s="272">
        <v>2.3490070000000002E-12</v>
      </c>
      <c r="BK496" s="272">
        <v>8.4612365000000004E-8</v>
      </c>
      <c r="BL496" s="272">
        <v>1.1646047000000001E-8</v>
      </c>
      <c r="BM496" s="272">
        <v>1.2165826999999999E-10</v>
      </c>
      <c r="BN496" s="273">
        <v>9.5394318000000006E-2</v>
      </c>
      <c r="BO496" s="273">
        <v>2.1665507000000002</v>
      </c>
      <c r="BP496" s="272">
        <v>1.0100336E-6</v>
      </c>
      <c r="BQ496" s="272">
        <v>6.1420958999999996E-9</v>
      </c>
      <c r="BR496" s="272">
        <v>2.7480192000000001E-13</v>
      </c>
      <c r="BS496"/>
      <c r="BT496" s="121">
        <v>1.9381749000000001E-3</v>
      </c>
      <c r="BU496" s="121">
        <v>1.2430674E-4</v>
      </c>
      <c r="BV496" s="121">
        <v>7.7485548E-4</v>
      </c>
      <c r="BW496" s="274">
        <v>2.7325077000000001E-6</v>
      </c>
      <c r="BX496" s="121">
        <v>1.0670627E-4</v>
      </c>
      <c r="BY496" s="274">
        <v>1.6541651000000001E-5</v>
      </c>
      <c r="BZ496" s="274">
        <v>3.0537383000000001E-7</v>
      </c>
      <c r="CA496" s="274">
        <v>2.515419E-5</v>
      </c>
      <c r="CB496" s="274">
        <v>2.6971040999999999E-5</v>
      </c>
      <c r="CC496" s="274">
        <v>1.4779200000000001E-5</v>
      </c>
      <c r="CD496" s="274">
        <v>4.7347261999999999E-7</v>
      </c>
      <c r="CE496" s="274">
        <v>8.2108349999999996E-8</v>
      </c>
      <c r="CF496" s="274">
        <v>8.3605876000000004E-9</v>
      </c>
      <c r="CG496" s="274">
        <v>4.4359912999999997E-5</v>
      </c>
      <c r="CH496" s="121">
        <v>5.1924706E-4</v>
      </c>
      <c r="CI496" s="121">
        <v>1.3665389E-4</v>
      </c>
      <c r="CJ496" s="121">
        <v>1.4499766999999999E-4</v>
      </c>
      <c r="CK496"/>
      <c r="CL496" s="322">
        <v>1.3870191999999999E-8</v>
      </c>
      <c r="CM496" s="322">
        <v>27.710253999999999</v>
      </c>
      <c r="CN496" s="322">
        <v>0.61912381999999999</v>
      </c>
      <c r="CO496" s="322">
        <v>8.9110512000000003E-2</v>
      </c>
      <c r="CP496" s="322">
        <v>1.5390083E-3</v>
      </c>
      <c r="CQ496" s="322">
        <v>2.7968294E-8</v>
      </c>
      <c r="CR496" s="322">
        <v>6.3878695999999995E-7</v>
      </c>
      <c r="CS496" s="322">
        <v>4.8763210999999999E-3</v>
      </c>
      <c r="CT496" s="322">
        <v>6.6574505000000004</v>
      </c>
      <c r="CU496" s="322">
        <v>34.035325</v>
      </c>
      <c r="CV496" s="146"/>
      <c r="CW496" s="135"/>
      <c r="CX496" s="18" t="s">
        <v>904</v>
      </c>
      <c r="CY496" s="13"/>
      <c r="CZ496" s="13"/>
      <c r="DB496" s="23"/>
      <c r="DC496"/>
      <c r="DD496"/>
      <c r="DE496"/>
      <c r="DF496"/>
      <c r="DG496"/>
      <c r="DH496"/>
      <c r="DI496"/>
      <c r="DJ496"/>
      <c r="DK496"/>
      <c r="DL496"/>
      <c r="DM496"/>
      <c r="DN496"/>
    </row>
    <row r="497" spans="1:118" ht="14.4" customHeight="1">
      <c r="A497" t="s">
        <v>1825</v>
      </c>
      <c r="B497" s="168" t="s">
        <v>3589</v>
      </c>
      <c r="C497" s="279" t="str">
        <f t="shared" si="182"/>
        <v>A.090.01.105</v>
      </c>
      <c r="D497" s="14" t="s">
        <v>2863</v>
      </c>
      <c r="E497" s="278" t="s">
        <v>1508</v>
      </c>
      <c r="F497" s="281" t="str">
        <f t="shared" si="183"/>
        <v>Hylite (1 m2, 1.2 mm thickness, 1.8 ton/m3)</v>
      </c>
      <c r="G497" s="319">
        <f t="shared" si="189"/>
        <v>4.7736037109309999</v>
      </c>
      <c r="H497" s="319">
        <f t="shared" si="190"/>
        <v>1.7850966330999998E-2</v>
      </c>
      <c r="I497" s="319">
        <f t="shared" si="203"/>
        <v>1.3513760478999999</v>
      </c>
      <c r="J497" s="319">
        <f t="shared" si="204"/>
        <v>1.7088655966999999</v>
      </c>
      <c r="K497" s="319">
        <v>1.6955111</v>
      </c>
      <c r="L497" s="319">
        <v>1.3438831</v>
      </c>
      <c r="M497" s="319">
        <v>1.0988173000000001E-3</v>
      </c>
      <c r="N497" s="319">
        <v>5.6528454999999996E-4</v>
      </c>
      <c r="O497" s="319">
        <v>1.7040494999999999E-2</v>
      </c>
      <c r="P497" s="319">
        <v>7.8523411000000005E-5</v>
      </c>
      <c r="Q497" s="319">
        <v>1.6666337000000001E-4</v>
      </c>
      <c r="R497" s="319">
        <v>6.3941305999999998E-3</v>
      </c>
      <c r="S497" s="319">
        <v>1.0540111000000001</v>
      </c>
      <c r="T497" s="319">
        <v>0</v>
      </c>
      <c r="U497" s="319">
        <v>8.9642159999999999E-2</v>
      </c>
      <c r="V497" s="319">
        <v>0</v>
      </c>
      <c r="W497" s="319">
        <v>0.56520406000000001</v>
      </c>
      <c r="X497" s="319">
        <v>8.2766999999999999E-6</v>
      </c>
      <c r="Y497" s="210"/>
      <c r="Z497" s="320">
        <f t="shared" si="184"/>
        <v>12.748203759398496</v>
      </c>
      <c r="AA497" s="210"/>
      <c r="AB497" s="321">
        <f t="shared" si="185"/>
        <v>1.6955111</v>
      </c>
      <c r="AC497" s="321">
        <f t="shared" si="186"/>
        <v>1.3692270142309997</v>
      </c>
      <c r="AD497" s="321">
        <f t="shared" si="205"/>
        <v>1.9165801078999998</v>
      </c>
      <c r="AE497" s="321">
        <f t="shared" si="187"/>
        <v>1.3513760478999999</v>
      </c>
      <c r="AF497" s="321">
        <f t="shared" si="188"/>
        <v>1.1436615367</v>
      </c>
      <c r="AG497"/>
      <c r="AH497" s="121">
        <v>278.68718999999999</v>
      </c>
      <c r="AI497" s="121">
        <v>216.42219</v>
      </c>
      <c r="AJ497" s="121">
        <v>12.15</v>
      </c>
      <c r="AK497" s="121">
        <v>0</v>
      </c>
      <c r="AL497" s="121">
        <v>0</v>
      </c>
      <c r="AM497" s="121">
        <v>0</v>
      </c>
      <c r="AN497" s="121">
        <v>50.115000000000002</v>
      </c>
      <c r="AO497"/>
      <c r="AP497" s="282">
        <v>0.86457434</v>
      </c>
      <c r="AQ497" s="282">
        <v>0.81861516999999995</v>
      </c>
      <c r="AR497" s="282">
        <v>3.6000525999999998E-2</v>
      </c>
      <c r="AS497" s="282">
        <v>9.9586416000000001E-3</v>
      </c>
      <c r="AT497" s="255">
        <f t="shared" si="224"/>
        <v>4.9077647680513E-5</v>
      </c>
      <c r="AU497" s="256">
        <f t="shared" si="225"/>
        <v>1.3313803762336999E-7</v>
      </c>
      <c r="AV497" s="256">
        <f t="shared" si="226"/>
        <v>1.3947677252000001</v>
      </c>
      <c r="AW497" s="272">
        <v>1.1840296E-5</v>
      </c>
      <c r="AX497" s="272">
        <v>3.5724571000000003E-8</v>
      </c>
      <c r="AY497" s="272">
        <v>9.7604668000000001E-13</v>
      </c>
      <c r="AZ497" s="272">
        <v>1.8580665999999999E-9</v>
      </c>
      <c r="BA497" s="273">
        <v>0</v>
      </c>
      <c r="BB497" s="272">
        <v>8.4020632999999995E-11</v>
      </c>
      <c r="BC497" s="272">
        <v>2.6279943999999999E-5</v>
      </c>
      <c r="BD497" s="272">
        <v>1.5208292000000001E-11</v>
      </c>
      <c r="BE497" s="272">
        <v>3.0587177000000001E-8</v>
      </c>
      <c r="BF497" s="272">
        <v>1.9593102000000001E-10</v>
      </c>
      <c r="BG497" s="272">
        <v>2.264555E-15</v>
      </c>
      <c r="BH497" s="272">
        <v>2.3007212000000002E-13</v>
      </c>
      <c r="BI497" s="272">
        <v>6.0506247E-14</v>
      </c>
      <c r="BJ497" s="272">
        <v>1.1201168E-14</v>
      </c>
      <c r="BK497" s="272">
        <v>9.8790041000000004E-10</v>
      </c>
      <c r="BL497" s="272">
        <v>6.8669287E-10</v>
      </c>
      <c r="BM497" s="273">
        <v>0</v>
      </c>
      <c r="BN497" s="273">
        <v>6.0752252000000001E-3</v>
      </c>
      <c r="BO497" s="273">
        <v>1.3886925000000001</v>
      </c>
      <c r="BP497" s="272">
        <v>1.0953791E-5</v>
      </c>
      <c r="BQ497" s="272">
        <v>6.6610889999999998E-8</v>
      </c>
      <c r="BR497" s="272">
        <v>2.9802205999999999E-12</v>
      </c>
      <c r="BS497"/>
      <c r="BT497" s="121">
        <v>2.5747336999999999E-3</v>
      </c>
      <c r="BU497" s="121">
        <v>1.9606117999999999E-4</v>
      </c>
      <c r="BV497" s="121">
        <v>3.5545374000000001E-4</v>
      </c>
      <c r="BW497" s="274">
        <v>7.4898789999999999E-7</v>
      </c>
      <c r="BX497" s="121">
        <v>1.6148236000000001E-4</v>
      </c>
      <c r="BY497" s="274">
        <v>3.7452534000000002E-8</v>
      </c>
      <c r="BZ497" s="274">
        <v>7.9355155000000005E-8</v>
      </c>
      <c r="CA497" s="274">
        <v>6.1951951999999996E-8</v>
      </c>
      <c r="CB497" s="274">
        <v>1.0537289E-7</v>
      </c>
      <c r="CC497" s="274">
        <v>1.1028212000000001E-7</v>
      </c>
      <c r="CD497" s="121">
        <v>0</v>
      </c>
      <c r="CE497" s="121">
        <v>0</v>
      </c>
      <c r="CF497" s="121">
        <v>0</v>
      </c>
      <c r="CG497" s="274">
        <v>1.2894822000000001E-5</v>
      </c>
      <c r="CH497" s="121">
        <v>2.7520174000000001E-4</v>
      </c>
      <c r="CI497" s="121">
        <v>0</v>
      </c>
      <c r="CJ497" s="121">
        <v>1.5724965E-3</v>
      </c>
      <c r="CK497"/>
      <c r="CL497" s="322">
        <v>0</v>
      </c>
      <c r="CM497" s="322">
        <v>12.753973999999999</v>
      </c>
      <c r="CN497" s="322">
        <v>1.2499785000000001E-3</v>
      </c>
      <c r="CO497" s="322">
        <v>0.14325436999999999</v>
      </c>
      <c r="CP497" s="322">
        <v>2.0203017999999998E-3</v>
      </c>
      <c r="CQ497" s="322">
        <v>1.2401461000000001E-11</v>
      </c>
      <c r="CR497" s="322">
        <v>3.9673649999999999E-10</v>
      </c>
      <c r="CS497" s="322">
        <v>8.1957643999999996E-3</v>
      </c>
      <c r="CT497" s="322">
        <v>1.6233118000000001E-2</v>
      </c>
      <c r="CU497" s="322">
        <v>19.537804999999999</v>
      </c>
      <c r="CV497" s="146"/>
      <c r="CW497" s="135"/>
      <c r="CX497" s="18" t="s">
        <v>905</v>
      </c>
      <c r="CY497" s="13"/>
      <c r="CZ497" s="13"/>
      <c r="DB497" s="23"/>
      <c r="DC497"/>
      <c r="DD497"/>
      <c r="DE497"/>
      <c r="DF497"/>
      <c r="DG497"/>
      <c r="DH497"/>
      <c r="DI497"/>
      <c r="DJ497"/>
      <c r="DK497"/>
      <c r="DL497"/>
      <c r="DM497"/>
      <c r="DN497"/>
    </row>
    <row r="498" spans="1:118" ht="14.4" customHeight="1">
      <c r="B498" s="278" t="s">
        <v>1827</v>
      </c>
      <c r="C498" s="277" t="s">
        <v>3592</v>
      </c>
      <c r="D498" s="280"/>
      <c r="E498" s="278"/>
      <c r="F498"/>
      <c r="G498" s="210"/>
      <c r="H498" s="210"/>
      <c r="I498" s="210"/>
      <c r="J498" s="210"/>
      <c r="K498" s="210"/>
      <c r="L498" s="210"/>
      <c r="M498" s="210"/>
      <c r="N498" s="210"/>
      <c r="O498" s="210"/>
      <c r="P498" s="210"/>
      <c r="Q498" s="210"/>
      <c r="R498" s="210"/>
      <c r="S498" s="210"/>
      <c r="T498" s="210"/>
      <c r="U498" s="210"/>
      <c r="V498" s="210"/>
      <c r="W498" s="210"/>
      <c r="X498" s="210"/>
      <c r="Y498" s="210"/>
      <c r="Z498" s="210"/>
      <c r="AA498" s="210"/>
      <c r="AB498" s="210"/>
      <c r="AC498" s="210"/>
      <c r="AD498" s="210"/>
      <c r="AE498" s="210"/>
      <c r="AF498" s="210"/>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s="182"/>
      <c r="CW498" s="164"/>
      <c r="DB498" s="23"/>
      <c r="DC498"/>
      <c r="DD498"/>
      <c r="DE498"/>
      <c r="DF498"/>
      <c r="DG498"/>
      <c r="DH498"/>
      <c r="DI498"/>
      <c r="DJ498"/>
      <c r="DK498"/>
      <c r="DL498"/>
      <c r="DM498"/>
      <c r="DN498"/>
    </row>
    <row r="499" spans="1:118" ht="14.4" customHeight="1">
      <c r="B499" s="278" t="s">
        <v>1827</v>
      </c>
      <c r="C499" s="277" t="s">
        <v>3593</v>
      </c>
      <c r="D499" s="277" t="s">
        <v>1225</v>
      </c>
      <c r="E499" s="278"/>
      <c r="F499"/>
      <c r="G499" s="210"/>
      <c r="H499" s="210"/>
      <c r="I499" s="210"/>
      <c r="J499" s="210"/>
      <c r="K499" s="210"/>
      <c r="L499" s="210"/>
      <c r="M499" s="210"/>
      <c r="N499" s="210"/>
      <c r="O499" s="210"/>
      <c r="P499" s="210"/>
      <c r="Q499" s="210"/>
      <c r="R499" s="210"/>
      <c r="S499" s="210"/>
      <c r="T499" s="210"/>
      <c r="U499" s="210"/>
      <c r="V499" s="210"/>
      <c r="W499" s="210"/>
      <c r="X499" s="210"/>
      <c r="Y499" s="210"/>
      <c r="Z499" s="210"/>
      <c r="AA499" s="210"/>
      <c r="AB499" s="210"/>
      <c r="AC499" s="210"/>
      <c r="AD499" s="210"/>
      <c r="AE499" s="210"/>
      <c r="AF499" s="210"/>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s="182"/>
      <c r="CW499" s="164"/>
      <c r="DB499" s="23"/>
      <c r="DC499"/>
      <c r="DD499"/>
      <c r="DE499"/>
      <c r="DF499"/>
      <c r="DG499"/>
      <c r="DH499"/>
      <c r="DI499"/>
      <c r="DJ499"/>
      <c r="DK499"/>
      <c r="DL499"/>
      <c r="DM499"/>
      <c r="DN499"/>
    </row>
    <row r="500" spans="1:118" ht="14.4" customHeight="1">
      <c r="A500" t="s">
        <v>1826</v>
      </c>
      <c r="B500" s="168" t="s">
        <v>1827</v>
      </c>
      <c r="C500" s="279" t="str">
        <f t="shared" si="182"/>
        <v>A.100.02.101</v>
      </c>
      <c r="D500" s="14" t="s">
        <v>1225</v>
      </c>
      <c r="E500" s="278" t="s">
        <v>1510</v>
      </c>
      <c r="F500" s="281" t="str">
        <f t="shared" si="183"/>
        <v>Steel hot rolled sheet USA</v>
      </c>
      <c r="G500" s="319">
        <f t="shared" si="189"/>
        <v>0.51861792163999998</v>
      </c>
      <c r="H500" s="319">
        <f t="shared" si="190"/>
        <v>2.8729517439999998E-2</v>
      </c>
      <c r="I500" s="319">
        <f t="shared" si="203"/>
        <v>0.10783441249999999</v>
      </c>
      <c r="J500" s="319">
        <f t="shared" si="204"/>
        <v>7.5439051699999995E-2</v>
      </c>
      <c r="K500" s="319">
        <v>0.30661494</v>
      </c>
      <c r="L500" s="319">
        <v>6.0635085999999998E-2</v>
      </c>
      <c r="M500" s="319">
        <v>3.7290802999999997E-2</v>
      </c>
      <c r="N500" s="319">
        <v>1.8455869E-2</v>
      </c>
      <c r="O500" s="319">
        <v>6.5721189000000001E-4</v>
      </c>
      <c r="P500" s="319">
        <v>9.1636783999999999E-3</v>
      </c>
      <c r="Q500" s="319">
        <v>4.5275814999999999E-4</v>
      </c>
      <c r="R500" s="319">
        <v>9.9085235000000004E-3</v>
      </c>
      <c r="S500" s="319">
        <v>6.7204E-2</v>
      </c>
      <c r="T500" s="319">
        <v>0</v>
      </c>
      <c r="U500" s="319">
        <v>8.2350517000000008E-3</v>
      </c>
      <c r="V500" s="319">
        <v>0</v>
      </c>
      <c r="W500" s="319">
        <v>0</v>
      </c>
      <c r="X500" s="319">
        <v>0</v>
      </c>
      <c r="Y500" s="210"/>
      <c r="Z500" s="320">
        <f t="shared" si="184"/>
        <v>2.3053754887218045</v>
      </c>
      <c r="AA500" s="210"/>
      <c r="AB500" s="321">
        <f t="shared" si="185"/>
        <v>0.30661494</v>
      </c>
      <c r="AC500" s="321">
        <f t="shared" si="186"/>
        <v>0.13656392994</v>
      </c>
      <c r="AD500" s="321">
        <f t="shared" si="205"/>
        <v>0.10783441249999999</v>
      </c>
      <c r="AE500" s="321">
        <f t="shared" si="187"/>
        <v>0.10783441249999999</v>
      </c>
      <c r="AF500" s="321">
        <f t="shared" si="188"/>
        <v>7.5439051699999995E-2</v>
      </c>
      <c r="AG500"/>
      <c r="AH500" s="121">
        <v>27.809887</v>
      </c>
      <c r="AI500" s="121">
        <v>26.518059999999998</v>
      </c>
      <c r="AJ500" s="121">
        <v>1.1164272</v>
      </c>
      <c r="AK500" s="121">
        <v>0</v>
      </c>
      <c r="AL500" s="121">
        <v>0</v>
      </c>
      <c r="AM500" s="121">
        <v>0</v>
      </c>
      <c r="AN500" s="121">
        <v>0.1754</v>
      </c>
      <c r="AO500"/>
      <c r="AP500" s="282">
        <v>5.8674130999999997E-2</v>
      </c>
      <c r="AQ500" s="282">
        <v>5.5692317999999998E-2</v>
      </c>
      <c r="AR500" s="282">
        <v>2.2661560000000001E-3</v>
      </c>
      <c r="AS500" s="282">
        <v>7.1565682000000004E-4</v>
      </c>
      <c r="AT500" s="255">
        <f t="shared" ref="AT500:AT503" si="227">AW500+AZ500+BA500+BB500+BC500+BK500+BL500+BP500</f>
        <v>3.3388679691800005E-6</v>
      </c>
      <c r="AU500" s="256">
        <f t="shared" ref="AU500:AU503" si="228">AX500+AY500+BD500+BE500+BF500+BG500+BH500+BI500+BJ500+BM500+BQ500+BR500</f>
        <v>8.3807543483200005E-9</v>
      </c>
      <c r="AV500" s="256">
        <f t="shared" ref="AV500:AV503" si="229">BN500+BO500</f>
        <v>0.100232048</v>
      </c>
      <c r="AW500" s="272">
        <v>2.1459362000000001E-6</v>
      </c>
      <c r="AX500" s="272">
        <v>6.4750557999999997E-9</v>
      </c>
      <c r="AY500" s="272">
        <v>1.7689712E-13</v>
      </c>
      <c r="AZ500" s="272">
        <v>1.8508179999999999E-11</v>
      </c>
      <c r="BA500" s="273">
        <v>0</v>
      </c>
      <c r="BB500" s="272">
        <v>2.7444669E-9</v>
      </c>
      <c r="BC500" s="272">
        <v>1.2967147999999999E-6</v>
      </c>
      <c r="BD500" s="272">
        <v>4.0424598000000001E-10</v>
      </c>
      <c r="BE500" s="272">
        <v>1.4986439999999999E-9</v>
      </c>
      <c r="BF500" s="272">
        <v>1.7548453999999999E-11</v>
      </c>
      <c r="BG500" s="272">
        <v>-4.4227579E-12</v>
      </c>
      <c r="BH500" s="272">
        <v>3.5096520000000002E-13</v>
      </c>
      <c r="BI500" s="272">
        <v>-8.8483510000000001E-12</v>
      </c>
      <c r="BJ500" s="272">
        <v>-1.9966391000000001E-12</v>
      </c>
      <c r="BK500" s="272">
        <v>1.9218741000000002E-9</v>
      </c>
      <c r="BL500" s="272">
        <v>-1.0846788E-7</v>
      </c>
      <c r="BM500" s="273">
        <v>0</v>
      </c>
      <c r="BN500" s="273">
        <v>6.0467979999999999E-3</v>
      </c>
      <c r="BO500" s="273">
        <v>9.4185249999999998E-2</v>
      </c>
      <c r="BP500" s="273">
        <v>0</v>
      </c>
      <c r="BQ500" s="273">
        <v>0</v>
      </c>
      <c r="BR500" s="273">
        <v>0</v>
      </c>
      <c r="BS500"/>
      <c r="BT500" s="121">
        <v>1.2879473000000001E-4</v>
      </c>
      <c r="BU500" s="274">
        <v>1.1178397E-5</v>
      </c>
      <c r="BV500" s="274">
        <v>6.4279986999999999E-5</v>
      </c>
      <c r="BW500" s="274">
        <v>1.1606525E-6</v>
      </c>
      <c r="BX500" s="274">
        <v>8.5620876999999996E-6</v>
      </c>
      <c r="BY500" s="274">
        <v>-1.1632933E-5</v>
      </c>
      <c r="BZ500" s="274">
        <v>2.0188527999999999E-7</v>
      </c>
      <c r="CA500" s="274">
        <v>2.5276595E-6</v>
      </c>
      <c r="CB500" s="274">
        <v>1.2297010999999999E-5</v>
      </c>
      <c r="CC500" s="274">
        <v>2.995927E-7</v>
      </c>
      <c r="CD500" s="121">
        <v>0</v>
      </c>
      <c r="CE500" s="121">
        <v>0</v>
      </c>
      <c r="CF500" s="274">
        <v>5.8175585000000003E-9</v>
      </c>
      <c r="CG500" s="274">
        <v>6.5025061999999996E-6</v>
      </c>
      <c r="CH500" s="274">
        <v>3.3412070000000003E-5</v>
      </c>
      <c r="CI500" s="121">
        <v>0</v>
      </c>
      <c r="CJ500" s="121">
        <v>0</v>
      </c>
      <c r="CK500"/>
      <c r="CL500" s="322">
        <v>4.8933359999999999E-9</v>
      </c>
      <c r="CM500" s="322">
        <v>2.3000164999999999</v>
      </c>
      <c r="CN500" s="322">
        <v>7.0772696999999996E-2</v>
      </c>
      <c r="CO500" s="322">
        <v>8.0522969999999999E-3</v>
      </c>
      <c r="CP500" s="322">
        <v>-9.1752576000000002E-3</v>
      </c>
      <c r="CQ500" s="322">
        <v>-7.5795361000000001E-9</v>
      </c>
      <c r="CR500" s="322">
        <v>-5.8669650000000003E-8</v>
      </c>
      <c r="CS500" s="322">
        <v>1.5134995999999999E-4</v>
      </c>
      <c r="CT500" s="322">
        <v>-2.5058476999999999</v>
      </c>
      <c r="CU500" s="322">
        <v>1.2997441999999999</v>
      </c>
      <c r="CV500" s="146"/>
      <c r="CW500" s="135"/>
      <c r="CX500" s="18" t="s">
        <v>807</v>
      </c>
      <c r="CY500" s="13"/>
      <c r="CZ500" s="13"/>
      <c r="DB500" s="23"/>
      <c r="DC500"/>
      <c r="DD500"/>
      <c r="DE500"/>
      <c r="DF500"/>
      <c r="DG500"/>
      <c r="DH500"/>
      <c r="DI500"/>
      <c r="DJ500"/>
      <c r="DK500"/>
      <c r="DL500"/>
      <c r="DM500"/>
      <c r="DN500"/>
    </row>
    <row r="501" spans="1:118" ht="14.4" customHeight="1">
      <c r="A501" t="s">
        <v>1828</v>
      </c>
      <c r="B501" s="168" t="s">
        <v>1827</v>
      </c>
      <c r="C501" s="279" t="str">
        <f t="shared" si="182"/>
        <v>A.100.02.102</v>
      </c>
      <c r="D501" s="14" t="s">
        <v>1225</v>
      </c>
      <c r="E501" s="278" t="s">
        <v>1510</v>
      </c>
      <c r="F501" s="281" t="str">
        <f t="shared" si="183"/>
        <v>Steel (21% sec = standard mix average) EU hot rolled coil</v>
      </c>
      <c r="G501" s="319">
        <f t="shared" si="189"/>
        <v>0.22390033566</v>
      </c>
      <c r="H501" s="319">
        <f t="shared" si="190"/>
        <v>1.5776997359999999E-2</v>
      </c>
      <c r="I501" s="319">
        <f t="shared" si="203"/>
        <v>2.2258062899999997E-2</v>
      </c>
      <c r="J501" s="319">
        <f t="shared" si="204"/>
        <v>6.2089035399999999E-2</v>
      </c>
      <c r="K501" s="319">
        <v>0.12377624</v>
      </c>
      <c r="L501" s="319">
        <v>1.0687123E-2</v>
      </c>
      <c r="M501" s="319">
        <v>9.9801565999999998E-3</v>
      </c>
      <c r="N501" s="319">
        <v>8.3127980999999993E-3</v>
      </c>
      <c r="O501" s="319">
        <v>2.9847604000000001E-3</v>
      </c>
      <c r="P501" s="319">
        <v>8.2348435999999995E-4</v>
      </c>
      <c r="Q501" s="319">
        <v>3.6559545000000001E-3</v>
      </c>
      <c r="R501" s="319">
        <v>1.5907833E-3</v>
      </c>
      <c r="S501" s="319">
        <v>6.1078819999999999E-2</v>
      </c>
      <c r="T501" s="319">
        <v>0</v>
      </c>
      <c r="U501" s="319">
        <v>0</v>
      </c>
      <c r="V501" s="319">
        <v>0</v>
      </c>
      <c r="W501" s="319">
        <v>1.0102154E-3</v>
      </c>
      <c r="X501" s="319">
        <v>0</v>
      </c>
      <c r="Y501" s="210"/>
      <c r="Z501" s="320">
        <f t="shared" si="184"/>
        <v>0.93064842105263146</v>
      </c>
      <c r="AA501" s="210"/>
      <c r="AB501" s="321">
        <f t="shared" si="185"/>
        <v>0.12377624</v>
      </c>
      <c r="AC501" s="321">
        <f t="shared" si="186"/>
        <v>3.8035060260000003E-2</v>
      </c>
      <c r="AD501" s="321">
        <f t="shared" si="205"/>
        <v>2.3268278299999997E-2</v>
      </c>
      <c r="AE501" s="321">
        <f t="shared" si="187"/>
        <v>2.2258062899999997E-2</v>
      </c>
      <c r="AF501" s="321">
        <f t="shared" si="188"/>
        <v>6.1078819999999999E-2</v>
      </c>
      <c r="AG501"/>
      <c r="AH501" s="121">
        <v>10.381857999999999</v>
      </c>
      <c r="AI501" s="121">
        <v>10.381857999999999</v>
      </c>
      <c r="AJ501" s="121">
        <v>0</v>
      </c>
      <c r="AK501" s="121">
        <v>0</v>
      </c>
      <c r="AL501" s="121">
        <v>0</v>
      </c>
      <c r="AM501" s="121">
        <v>0</v>
      </c>
      <c r="AN501" s="121">
        <v>0</v>
      </c>
      <c r="AO501"/>
      <c r="AP501" s="282">
        <v>2.1646393E-2</v>
      </c>
      <c r="AQ501" s="282">
        <v>2.0366657999999999E-2</v>
      </c>
      <c r="AR501" s="282">
        <v>8.8444298999999999E-4</v>
      </c>
      <c r="AS501" s="282">
        <v>3.9529266999999997E-4</v>
      </c>
      <c r="AT501" s="255">
        <f t="shared" si="227"/>
        <v>1.2210226403700001E-6</v>
      </c>
      <c r="AU501" s="256">
        <f t="shared" si="228"/>
        <v>3.2708690007384005E-9</v>
      </c>
      <c r="AV501" s="256">
        <f t="shared" si="229"/>
        <v>5.5363120000000002E-2</v>
      </c>
      <c r="AW501" s="272">
        <v>8.6880396000000002E-7</v>
      </c>
      <c r="AX501" s="272">
        <v>2.6214651000000001E-9</v>
      </c>
      <c r="AY501" s="272">
        <v>7.1616167999999998E-14</v>
      </c>
      <c r="AZ501" s="272">
        <v>2.7595577000000002E-10</v>
      </c>
      <c r="BA501" s="273">
        <v>0</v>
      </c>
      <c r="BB501" s="272">
        <v>1.2360532999999999E-9</v>
      </c>
      <c r="BC501" s="272">
        <v>2.8808273000000003E-7</v>
      </c>
      <c r="BD501" s="272">
        <v>1.7522074E-10</v>
      </c>
      <c r="BE501" s="272">
        <v>3.2971924999999999E-10</v>
      </c>
      <c r="BF501" s="272">
        <v>4.4246780000000001E-12</v>
      </c>
      <c r="BG501" s="272">
        <v>1.4012024E-14</v>
      </c>
      <c r="BH501" s="272">
        <v>2.0454266999999999E-11</v>
      </c>
      <c r="BI501" s="272">
        <v>2.1476436999999999E-13</v>
      </c>
      <c r="BJ501" s="272">
        <v>1.7088418E-13</v>
      </c>
      <c r="BK501" s="272">
        <v>5.2011042999999999E-9</v>
      </c>
      <c r="BL501" s="272">
        <v>3.7836129E-8</v>
      </c>
      <c r="BM501" s="273">
        <v>0</v>
      </c>
      <c r="BN501" s="273">
        <v>1.1170559E-2</v>
      </c>
      <c r="BO501" s="273">
        <v>4.4192560999999998E-2</v>
      </c>
      <c r="BP501" s="272">
        <v>1.9586708000000002E-8</v>
      </c>
      <c r="BQ501" s="272">
        <v>1.1910836E-10</v>
      </c>
      <c r="BR501" s="272">
        <v>5.3289964000000003E-15</v>
      </c>
      <c r="BS501"/>
      <c r="BT501" s="274">
        <v>5.3712767999999998E-5</v>
      </c>
      <c r="BU501" s="274">
        <v>2.6801266999999998E-6</v>
      </c>
      <c r="BV501" s="274">
        <v>2.5948947E-5</v>
      </c>
      <c r="BW501" s="274">
        <v>1.8633919000000001E-7</v>
      </c>
      <c r="BX501" s="274">
        <v>4.3060385000000003E-6</v>
      </c>
      <c r="BY501" s="274">
        <v>8.3610143999999996E-7</v>
      </c>
      <c r="BZ501" s="274">
        <v>8.8633217000000003E-8</v>
      </c>
      <c r="CA501" s="274">
        <v>1.2145282E-6</v>
      </c>
      <c r="CB501" s="274">
        <v>1.1050579999999999E-6</v>
      </c>
      <c r="CC501" s="274">
        <v>2.4191664000000002E-6</v>
      </c>
      <c r="CD501" s="121">
        <v>0</v>
      </c>
      <c r="CE501" s="121">
        <v>0</v>
      </c>
      <c r="CF501" s="121">
        <v>0</v>
      </c>
      <c r="CG501" s="274">
        <v>1.7324067000000001E-6</v>
      </c>
      <c r="CH501" s="274">
        <v>1.2387371E-5</v>
      </c>
      <c r="CI501" s="274">
        <v>-2.0037634999999999E-6</v>
      </c>
      <c r="CJ501" s="274">
        <v>2.8118146999999999E-6</v>
      </c>
      <c r="CK501" s="4"/>
      <c r="CL501" s="323">
        <v>0</v>
      </c>
      <c r="CM501" s="323">
        <v>0.92845091000000002</v>
      </c>
      <c r="CN501" s="323">
        <v>2.4052949000000001E-2</v>
      </c>
      <c r="CO501" s="323">
        <v>2.0751916999999999E-3</v>
      </c>
      <c r="CP501" s="323">
        <v>1.3371033999999999E-4</v>
      </c>
      <c r="CQ501" s="323">
        <v>7.7006389999999997E-9</v>
      </c>
      <c r="CR501" s="323">
        <v>2.6592837000000002E-7</v>
      </c>
      <c r="CS501" s="323">
        <v>1.5393553999999999E-4</v>
      </c>
      <c r="CT501" s="323">
        <v>0.28680162999999997</v>
      </c>
      <c r="CU501" s="323">
        <v>0.64125074999999998</v>
      </c>
      <c r="CV501" s="146"/>
      <c r="CW501" s="135"/>
      <c r="CX501" s="18" t="s">
        <v>808</v>
      </c>
      <c r="CY501" s="13"/>
      <c r="CZ501" s="13"/>
      <c r="DB501" s="23"/>
      <c r="DC501"/>
      <c r="DD501"/>
      <c r="DE501"/>
      <c r="DF501"/>
      <c r="DG501"/>
      <c r="DH501"/>
      <c r="DI501"/>
      <c r="DJ501"/>
      <c r="DK501"/>
      <c r="DL501"/>
      <c r="DM501"/>
      <c r="DN501"/>
    </row>
    <row r="502" spans="1:118" ht="14.4" customHeight="1">
      <c r="A502" t="s">
        <v>1829</v>
      </c>
      <c r="B502" s="168" t="s">
        <v>1827</v>
      </c>
      <c r="C502" s="279" t="str">
        <f t="shared" si="182"/>
        <v>A.100.02.103</v>
      </c>
      <c r="D502" s="14" t="s">
        <v>1225</v>
      </c>
      <c r="E502" s="278" t="s">
        <v>1510</v>
      </c>
      <c r="F502" s="281" t="str">
        <f t="shared" si="183"/>
        <v>Steel (secondary), beams, sheet</v>
      </c>
      <c r="G502" s="319">
        <f t="shared" si="189"/>
        <v>0.1165572110667</v>
      </c>
      <c r="H502" s="319">
        <f t="shared" si="190"/>
        <v>1.5366624703000002E-3</v>
      </c>
      <c r="I502" s="319">
        <f t="shared" si="203"/>
        <v>1.8997557352E-2</v>
      </c>
      <c r="J502" s="319">
        <f t="shared" si="204"/>
        <v>1.01833382444E-2</v>
      </c>
      <c r="K502" s="319">
        <v>8.5839653000000002E-2</v>
      </c>
      <c r="L502" s="319">
        <v>1.6753173999999999E-2</v>
      </c>
      <c r="M502" s="319">
        <v>2.0306578999999998E-3</v>
      </c>
      <c r="N502" s="319">
        <v>1.1970098E-3</v>
      </c>
      <c r="O502" s="319">
        <v>1.2550241999999999E-4</v>
      </c>
      <c r="P502" s="319">
        <v>8.0452503000000004E-6</v>
      </c>
      <c r="Q502" s="319">
        <v>2.0610499999999999E-4</v>
      </c>
      <c r="R502" s="319">
        <v>1.7734169999999999E-4</v>
      </c>
      <c r="S502" s="319">
        <v>1.2646764E-4</v>
      </c>
      <c r="T502" s="319">
        <v>9.9793668999999998E-3</v>
      </c>
      <c r="U502" s="319">
        <v>7.4462563000000006E-5</v>
      </c>
      <c r="V502" s="319">
        <v>3.6383751999999998E-5</v>
      </c>
      <c r="W502" s="319">
        <v>3.0411413999999998E-6</v>
      </c>
      <c r="X502" s="319">
        <v>0</v>
      </c>
      <c r="Y502" s="210"/>
      <c r="Z502" s="320">
        <f t="shared" si="184"/>
        <v>0.64541092481203011</v>
      </c>
      <c r="AA502" s="210"/>
      <c r="AB502" s="321">
        <f t="shared" si="185"/>
        <v>8.5839653000000002E-2</v>
      </c>
      <c r="AC502" s="321">
        <f t="shared" si="186"/>
        <v>2.04978360703E-2</v>
      </c>
      <c r="AD502" s="321">
        <f t="shared" si="205"/>
        <v>2.8943581641399999E-2</v>
      </c>
      <c r="AE502" s="321">
        <f t="shared" si="187"/>
        <v>1.8997557352E-2</v>
      </c>
      <c r="AF502" s="321">
        <f t="shared" si="188"/>
        <v>2.0093020299999999E-4</v>
      </c>
      <c r="AG502"/>
      <c r="AH502" s="121">
        <v>1.3763525000000001</v>
      </c>
      <c r="AI502" s="121">
        <v>1.3309746</v>
      </c>
      <c r="AJ502" s="121">
        <v>1.0094933E-2</v>
      </c>
      <c r="AK502" s="121">
        <v>0</v>
      </c>
      <c r="AL502" s="121">
        <v>1.1770026999999999E-3</v>
      </c>
      <c r="AM502" s="121">
        <v>3.2220895999999999E-2</v>
      </c>
      <c r="AN502" s="121">
        <v>1.8850836000000001E-3</v>
      </c>
      <c r="AO502"/>
      <c r="AP502" s="282">
        <v>1.6015413999999999E-2</v>
      </c>
      <c r="AQ502" s="282">
        <v>1.531248E-2</v>
      </c>
      <c r="AR502" s="282">
        <v>6.1315049000000002E-4</v>
      </c>
      <c r="AS502" s="283">
        <v>8.9783675000000004E-5</v>
      </c>
      <c r="AT502" s="255">
        <f t="shared" si="227"/>
        <v>9.1801440385279985E-7</v>
      </c>
      <c r="AU502" s="256">
        <f t="shared" si="228"/>
        <v>2.2675683611524934E-9</v>
      </c>
      <c r="AV502" s="256">
        <f t="shared" si="229"/>
        <v>1.2574744069000001E-2</v>
      </c>
      <c r="AW502" s="272">
        <v>5.9962452999999999E-7</v>
      </c>
      <c r="AX502" s="272">
        <v>1.8092345E-9</v>
      </c>
      <c r="AY502" s="272">
        <v>4.9429824999999997E-14</v>
      </c>
      <c r="AZ502" s="272">
        <v>8.9961621000000007E-12</v>
      </c>
      <c r="BA502" s="272">
        <v>2.3534969999999998E-13</v>
      </c>
      <c r="BB502" s="272">
        <v>1.7795187E-10</v>
      </c>
      <c r="BC502" s="272">
        <v>3.1599480999999999E-7</v>
      </c>
      <c r="BD502" s="272">
        <v>2.8915168000000001E-11</v>
      </c>
      <c r="BE502" s="272">
        <v>3.6861746000000002E-10</v>
      </c>
      <c r="BF502" s="272">
        <v>5.9810453E-14</v>
      </c>
      <c r="BG502" s="272">
        <v>1.9265419E-15</v>
      </c>
      <c r="BH502" s="272">
        <v>7.1873898999999999E-14</v>
      </c>
      <c r="BI502" s="272">
        <v>3.4055344999999999E-15</v>
      </c>
      <c r="BJ502" s="272">
        <v>6.1713670999999997E-15</v>
      </c>
      <c r="BK502" s="272">
        <v>3.5082376999999999E-11</v>
      </c>
      <c r="BL502" s="272">
        <v>2.1138358000000001E-9</v>
      </c>
      <c r="BM502" s="272">
        <v>6.0250045000000005E-11</v>
      </c>
      <c r="BN502" s="272">
        <v>1.7618068999999998E-5</v>
      </c>
      <c r="BO502" s="273">
        <v>1.2557126E-2</v>
      </c>
      <c r="BP502" s="272">
        <v>5.8962294000000002E-11</v>
      </c>
      <c r="BQ502" s="272">
        <v>3.5855449000000001E-13</v>
      </c>
      <c r="BR502" s="272">
        <v>1.6041993E-17</v>
      </c>
      <c r="BS502"/>
      <c r="BT502" s="274">
        <v>2.5389503999999999E-5</v>
      </c>
      <c r="BU502" s="274">
        <v>2.5893656999999998E-6</v>
      </c>
      <c r="BV502" s="274">
        <v>1.7995769E-5</v>
      </c>
      <c r="BW502" s="274">
        <v>2.0786195000000001E-8</v>
      </c>
      <c r="BX502" s="274">
        <v>2.1223425E-6</v>
      </c>
      <c r="BY502" s="274">
        <v>9.4381635000000004E-8</v>
      </c>
      <c r="BZ502" s="274">
        <v>1.1635939999999999E-9</v>
      </c>
      <c r="CA502" s="274">
        <v>1.5246125000000001E-7</v>
      </c>
      <c r="CB502" s="274">
        <v>1.0796159000000001E-8</v>
      </c>
      <c r="CC502" s="274">
        <v>1.3638088E-7</v>
      </c>
      <c r="CD502" s="274">
        <v>1.7273768999999999E-9</v>
      </c>
      <c r="CE502" s="274">
        <v>3.9280265999999997E-8</v>
      </c>
      <c r="CF502" s="274">
        <v>3.2283838999999997E-11</v>
      </c>
      <c r="CG502" s="274">
        <v>5.9393423999999995E-7</v>
      </c>
      <c r="CH502" s="274">
        <v>1.6074507E-6</v>
      </c>
      <c r="CI502" s="274">
        <v>1.5167537999999999E-8</v>
      </c>
      <c r="CJ502" s="274">
        <v>8.4644668000000005E-9</v>
      </c>
      <c r="CK502" s="4"/>
      <c r="CL502" s="323">
        <v>5.2790191E-11</v>
      </c>
      <c r="CM502" s="323">
        <v>0.64490517999999997</v>
      </c>
      <c r="CN502" s="323">
        <v>4.4076799000000002E-3</v>
      </c>
      <c r="CO502" s="323">
        <v>1.7894496E-3</v>
      </c>
      <c r="CP502" s="323">
        <v>6.1084867000000005E-5</v>
      </c>
      <c r="CQ502" s="323">
        <v>2.4177682000000002E-10</v>
      </c>
      <c r="CR502" s="323">
        <v>1.4502712E-8</v>
      </c>
      <c r="CS502" s="323">
        <v>1.047621E-4</v>
      </c>
      <c r="CT502" s="323">
        <v>1.0124042E-2</v>
      </c>
      <c r="CU502" s="323">
        <v>0.17697435</v>
      </c>
      <c r="CV502" s="146"/>
      <c r="CW502" s="135"/>
      <c r="CX502" s="18" t="s">
        <v>1110</v>
      </c>
      <c r="CY502" s="13"/>
      <c r="CZ502" s="13"/>
      <c r="DB502" s="23"/>
      <c r="DC502"/>
      <c r="DD502"/>
      <c r="DE502"/>
      <c r="DF502"/>
      <c r="DG502"/>
      <c r="DH502"/>
      <c r="DI502"/>
      <c r="DJ502"/>
      <c r="DK502"/>
      <c r="DL502"/>
      <c r="DM502"/>
      <c r="DN502"/>
    </row>
    <row r="503" spans="1:118" ht="14.4" customHeight="1">
      <c r="A503" t="s">
        <v>1830</v>
      </c>
      <c r="B503" s="168" t="s">
        <v>1827</v>
      </c>
      <c r="C503" s="279" t="str">
        <f t="shared" si="182"/>
        <v>A.100.02.104</v>
      </c>
      <c r="D503" s="14" t="s">
        <v>1225</v>
      </c>
      <c r="E503" s="278" t="s">
        <v>1510</v>
      </c>
      <c r="F503" s="281" t="str">
        <f t="shared" si="183"/>
        <v>Steel beams, pipes, sheet (from trade mix 44% recycled)</v>
      </c>
      <c r="G503" s="319">
        <f t="shared" si="189"/>
        <v>0.19277083009099999</v>
      </c>
      <c r="H503" s="319">
        <f t="shared" si="190"/>
        <v>1.1647300320000002E-2</v>
      </c>
      <c r="I503" s="319">
        <f t="shared" si="203"/>
        <v>2.1312516387999997E-2</v>
      </c>
      <c r="J503" s="319">
        <f t="shared" si="204"/>
        <v>4.7036383383000001E-2</v>
      </c>
      <c r="K503" s="319">
        <v>0.11277463</v>
      </c>
      <c r="L503" s="319">
        <v>1.2446278E-2</v>
      </c>
      <c r="M503" s="319">
        <v>7.6748019000000001E-3</v>
      </c>
      <c r="N503" s="319">
        <v>6.2492195E-3</v>
      </c>
      <c r="O503" s="319">
        <v>2.1555756000000001E-3</v>
      </c>
      <c r="P503" s="319">
        <v>5.8700701999999999E-4</v>
      </c>
      <c r="Q503" s="319">
        <v>2.6554982000000001E-3</v>
      </c>
      <c r="R503" s="319">
        <v>1.1808852000000001E-3</v>
      </c>
      <c r="S503" s="319">
        <v>4.3402638E-2</v>
      </c>
      <c r="T503" s="319">
        <v>2.8940163999999998E-3</v>
      </c>
      <c r="U503" s="319">
        <v>2.1594143000000001E-5</v>
      </c>
      <c r="V503" s="319">
        <v>1.0551288000000001E-5</v>
      </c>
      <c r="W503" s="319">
        <v>7.1813484000000005E-4</v>
      </c>
      <c r="X503" s="319">
        <v>0</v>
      </c>
      <c r="Y503" s="210"/>
      <c r="Z503" s="320">
        <f t="shared" si="184"/>
        <v>0.84792954887218042</v>
      </c>
      <c r="AA503" s="210"/>
      <c r="AB503" s="321">
        <f t="shared" si="185"/>
        <v>0.11277463</v>
      </c>
      <c r="AC503" s="321">
        <f t="shared" si="186"/>
        <v>3.2949265419999998E-2</v>
      </c>
      <c r="AD503" s="321">
        <f t="shared" si="205"/>
        <v>2.4914116339999997E-2</v>
      </c>
      <c r="AE503" s="321">
        <f t="shared" si="187"/>
        <v>2.1312516388E-2</v>
      </c>
      <c r="AF503" s="321">
        <f t="shared" si="188"/>
        <v>4.3424232143000001E-2</v>
      </c>
      <c r="AG503"/>
      <c r="AH503" s="121">
        <v>7.7702613999999999</v>
      </c>
      <c r="AI503" s="121">
        <v>7.7571018</v>
      </c>
      <c r="AJ503" s="121">
        <v>2.9275306E-3</v>
      </c>
      <c r="AK503" s="121">
        <v>0</v>
      </c>
      <c r="AL503" s="121">
        <v>3.4133077E-4</v>
      </c>
      <c r="AM503" s="121">
        <v>9.3440597000000007E-3</v>
      </c>
      <c r="AN503" s="121">
        <v>5.4667425000000001E-4</v>
      </c>
      <c r="AO503"/>
      <c r="AP503" s="282">
        <v>2.0013409999999999E-2</v>
      </c>
      <c r="AQ503" s="282">
        <v>1.8900945999999998E-2</v>
      </c>
      <c r="AR503" s="282">
        <v>8.0576816000000001E-4</v>
      </c>
      <c r="AS503" s="282">
        <v>3.0669505999999998E-4</v>
      </c>
      <c r="AT503" s="255">
        <f t="shared" si="227"/>
        <v>1.1331502635214128E-6</v>
      </c>
      <c r="AU503" s="256">
        <f t="shared" si="228"/>
        <v>2.9799118957826007E-9</v>
      </c>
      <c r="AV503" s="256">
        <f t="shared" si="229"/>
        <v>4.2954490900000003E-2</v>
      </c>
      <c r="AW503" s="272">
        <v>7.9074192999999996E-7</v>
      </c>
      <c r="AX503" s="272">
        <v>2.3859182999999998E-9</v>
      </c>
      <c r="AY503" s="272">
        <v>6.5182128999999995E-14</v>
      </c>
      <c r="AZ503" s="272">
        <v>1.9853748000000001E-10</v>
      </c>
      <c r="BA503" s="272">
        <v>6.8251413000000004E-14</v>
      </c>
      <c r="BB503" s="272">
        <v>9.2920389000000002E-10</v>
      </c>
      <c r="BC503" s="272">
        <v>2.9617723999999999E-7</v>
      </c>
      <c r="BD503" s="272">
        <v>1.3279212999999999E-10</v>
      </c>
      <c r="BE503" s="272">
        <v>3.4099973E-10</v>
      </c>
      <c r="BF503" s="272">
        <v>3.1588664000000002E-12</v>
      </c>
      <c r="BG503" s="272">
        <v>1.0507234E-14</v>
      </c>
      <c r="BH503" s="272">
        <v>1.4543372999999999E-11</v>
      </c>
      <c r="BI503" s="272">
        <v>1.5347031000000001E-13</v>
      </c>
      <c r="BJ503" s="272">
        <v>1.2311747E-13</v>
      </c>
      <c r="BK503" s="272">
        <v>3.7029579E-9</v>
      </c>
      <c r="BL503" s="272">
        <v>2.7476664000000001E-8</v>
      </c>
      <c r="BM503" s="272">
        <v>1.7472512999999999E-11</v>
      </c>
      <c r="BN503" s="273">
        <v>7.9362058999999999E-3</v>
      </c>
      <c r="BO503" s="273">
        <v>3.5018285000000003E-2</v>
      </c>
      <c r="BP503" s="272">
        <v>1.3923661999999999E-8</v>
      </c>
      <c r="BQ503" s="272">
        <v>8.4670918000000003E-11</v>
      </c>
      <c r="BR503" s="272">
        <v>3.7882396000000003E-15</v>
      </c>
      <c r="BS503"/>
      <c r="BT503" s="274">
        <v>4.5499020999999997E-5</v>
      </c>
      <c r="BU503" s="274">
        <v>2.6538060000000001E-6</v>
      </c>
      <c r="BV503" s="274">
        <v>2.3642525000000001E-5</v>
      </c>
      <c r="BW503" s="274">
        <v>1.3832882E-7</v>
      </c>
      <c r="BX503" s="274">
        <v>3.6727667000000001E-6</v>
      </c>
      <c r="BY503" s="274">
        <v>6.2100270000000002E-7</v>
      </c>
      <c r="BZ503" s="274">
        <v>6.3267025999999995E-8</v>
      </c>
      <c r="CA503" s="274">
        <v>9.0652879999999999E-7</v>
      </c>
      <c r="CB503" s="274">
        <v>7.8772208999999997E-7</v>
      </c>
      <c r="CC503" s="274">
        <v>1.7571586E-6</v>
      </c>
      <c r="CD503" s="274">
        <v>5.0093928999999997E-10</v>
      </c>
      <c r="CE503" s="274">
        <v>1.1391277E-8</v>
      </c>
      <c r="CF503" s="274">
        <v>9.3623133999999999E-12</v>
      </c>
      <c r="CG503" s="274">
        <v>1.4022497E-6</v>
      </c>
      <c r="CH503" s="274">
        <v>9.2611944000000004E-6</v>
      </c>
      <c r="CI503" s="274">
        <v>-1.4182735000000001E-6</v>
      </c>
      <c r="CJ503" s="274">
        <v>1.9988430999999999E-6</v>
      </c>
      <c r="CK503" s="4"/>
      <c r="CL503" s="323">
        <v>1.5309155E-11</v>
      </c>
      <c r="CM503" s="323">
        <v>0.84622264999999997</v>
      </c>
      <c r="CN503" s="323">
        <v>1.8355821000000001E-2</v>
      </c>
      <c r="CO503" s="323">
        <v>1.9923265000000002E-3</v>
      </c>
      <c r="CP503" s="323">
        <v>1.1264894999999999E-4</v>
      </c>
      <c r="CQ503" s="323">
        <v>5.5375689999999996E-9</v>
      </c>
      <c r="CR503" s="323">
        <v>1.9301493E-7</v>
      </c>
      <c r="CS503" s="323">
        <v>1.3967524000000001E-4</v>
      </c>
      <c r="CT503" s="323">
        <v>0.20656513000000001</v>
      </c>
      <c r="CU503" s="323">
        <v>0.50661058999999997</v>
      </c>
      <c r="CV503" s="146"/>
      <c r="CW503" s="135"/>
      <c r="CX503" s="18" t="s">
        <v>906</v>
      </c>
      <c r="CY503" s="13"/>
      <c r="CZ503" s="13"/>
      <c r="DB503" s="23"/>
      <c r="DC503"/>
      <c r="DD503"/>
      <c r="DE503"/>
      <c r="DF503"/>
      <c r="DG503"/>
      <c r="DH503"/>
      <c r="DI503"/>
      <c r="DJ503"/>
      <c r="DK503"/>
      <c r="DL503"/>
      <c r="DM503"/>
      <c r="DN503"/>
    </row>
    <row r="504" spans="1:118" ht="14.4" customHeight="1">
      <c r="B504" s="278" t="s">
        <v>1827</v>
      </c>
      <c r="C504" s="277" t="s">
        <v>3594</v>
      </c>
      <c r="D504" s="277" t="s">
        <v>1226</v>
      </c>
      <c r="E504" s="278"/>
      <c r="F504"/>
      <c r="G504" s="210"/>
      <c r="H504" s="210"/>
      <c r="I504" s="210"/>
      <c r="J504" s="210"/>
      <c r="K504" s="210"/>
      <c r="L504" s="210"/>
      <c r="M504" s="210"/>
      <c r="N504" s="210"/>
      <c r="O504" s="210"/>
      <c r="P504" s="210"/>
      <c r="Q504" s="210"/>
      <c r="R504" s="210"/>
      <c r="S504" s="210"/>
      <c r="T504" s="210"/>
      <c r="U504" s="210"/>
      <c r="V504" s="210"/>
      <c r="W504" s="210"/>
      <c r="X504" s="210"/>
      <c r="Y504" s="210"/>
      <c r="Z504" s="210"/>
      <c r="AA504" s="210"/>
      <c r="AB504" s="210"/>
      <c r="AC504" s="210"/>
      <c r="AD504" s="210"/>
      <c r="AE504" s="210"/>
      <c r="AF504" s="210"/>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s="182"/>
      <c r="CW504" s="164"/>
      <c r="DB504" s="23"/>
      <c r="DC504"/>
      <c r="DD504"/>
      <c r="DE504"/>
      <c r="DF504"/>
      <c r="DG504"/>
      <c r="DH504"/>
      <c r="DI504"/>
      <c r="DJ504"/>
      <c r="DK504"/>
      <c r="DL504"/>
      <c r="DM504"/>
      <c r="DN504"/>
    </row>
    <row r="505" spans="1:118" ht="14.4" customHeight="1">
      <c r="A505" t="s">
        <v>1831</v>
      </c>
      <c r="B505" s="168" t="s">
        <v>1834</v>
      </c>
      <c r="C505" s="279" t="str">
        <f t="shared" si="182"/>
        <v>A.100.04.101</v>
      </c>
      <c r="D505" s="14" t="s">
        <v>1226</v>
      </c>
      <c r="E505" s="278" t="s">
        <v>1510</v>
      </c>
      <c r="F505" s="281" t="str">
        <f t="shared" si="183"/>
        <v>GG15</v>
      </c>
      <c r="G505" s="319">
        <f t="shared" si="189"/>
        <v>0.28648126653691458</v>
      </c>
      <c r="H505" s="319">
        <f t="shared" si="190"/>
        <v>1.3182505000000001E-2</v>
      </c>
      <c r="I505" s="319">
        <f t="shared" si="203"/>
        <v>4.1501294162300001E-2</v>
      </c>
      <c r="J505" s="319">
        <f t="shared" si="204"/>
        <v>4.0739187374614599E-2</v>
      </c>
      <c r="K505" s="319">
        <v>0.19105828</v>
      </c>
      <c r="L505" s="319">
        <v>2.2171659E-2</v>
      </c>
      <c r="M505" s="319">
        <v>1.5798131999999999E-2</v>
      </c>
      <c r="N505" s="319">
        <v>9.2062422000000008E-3</v>
      </c>
      <c r="O505" s="319">
        <v>7.1781709000000001E-4</v>
      </c>
      <c r="P505" s="319">
        <v>3.0568607E-3</v>
      </c>
      <c r="Q505" s="319">
        <v>2.0158500999999999E-4</v>
      </c>
      <c r="R505" s="319">
        <v>3.5288027E-3</v>
      </c>
      <c r="S505" s="319">
        <v>3.6972842999999998E-2</v>
      </c>
      <c r="T505" s="319">
        <v>6.5564151000000004E-5</v>
      </c>
      <c r="U505" s="319">
        <v>3.7007743000000001E-3</v>
      </c>
      <c r="V505" s="319">
        <v>2.7004622999999998E-6</v>
      </c>
      <c r="W505" s="319">
        <v>5.9236146000000002E-9</v>
      </c>
      <c r="X505" s="319">
        <v>0</v>
      </c>
      <c r="Y505" s="210"/>
      <c r="Z505" s="320">
        <f t="shared" si="184"/>
        <v>1.4365284210526315</v>
      </c>
      <c r="AA505" s="210"/>
      <c r="AB505" s="321">
        <f t="shared" si="185"/>
        <v>0.19105828</v>
      </c>
      <c r="AC505" s="321">
        <f t="shared" si="186"/>
        <v>5.46810987E-2</v>
      </c>
      <c r="AD505" s="321">
        <f t="shared" si="205"/>
        <v>4.1564163774614596E-2</v>
      </c>
      <c r="AE505" s="321">
        <f t="shared" si="187"/>
        <v>4.1501294162300001E-2</v>
      </c>
      <c r="AF505" s="321">
        <f t="shared" si="188"/>
        <v>4.0673617299999999E-2</v>
      </c>
      <c r="AG505"/>
      <c r="AH505" s="121">
        <v>18.53979</v>
      </c>
      <c r="AI505" s="121">
        <v>17.913354000000002</v>
      </c>
      <c r="AJ505" s="121">
        <v>0.50171951999999997</v>
      </c>
      <c r="AK505" s="121">
        <v>0</v>
      </c>
      <c r="AL505" s="121">
        <v>2.1251143E-2</v>
      </c>
      <c r="AM505" s="121">
        <v>2.6484074E-2</v>
      </c>
      <c r="AN505" s="121">
        <v>7.6981564000000002E-2</v>
      </c>
      <c r="AO505"/>
      <c r="AP505" s="282">
        <v>3.2470222E-2</v>
      </c>
      <c r="AQ505" s="282">
        <v>3.0397005000000001E-2</v>
      </c>
      <c r="AR505" s="282">
        <v>1.3092253999999999E-3</v>
      </c>
      <c r="AS505" s="282">
        <v>7.6399157E-4</v>
      </c>
      <c r="AT505" s="255">
        <f t="shared" ref="AT505:AT512" si="230">AW505+AZ505+BA505+BB505+BC505+BK505+BL505+BP505</f>
        <v>1.8223624320575898E-6</v>
      </c>
      <c r="AU505" s="256">
        <f t="shared" ref="AU505:AU512" si="231">AX505+AY505+BD505+BE505+BF505+BG505+BH505+BI505+BJ505+BM505+BQ505+BR505</f>
        <v>4.8418098061630359E-9</v>
      </c>
      <c r="AV505" s="256">
        <f t="shared" ref="AV505:AV512" si="232">BN505+BO505</f>
        <v>0.1070016157</v>
      </c>
      <c r="AW505" s="272">
        <v>1.3448255E-6</v>
      </c>
      <c r="AX505" s="272">
        <v>4.0581001000000003E-9</v>
      </c>
      <c r="AY505" s="272">
        <v>1.1085415E-13</v>
      </c>
      <c r="AZ505" s="272">
        <v>4.8322745000000002E-11</v>
      </c>
      <c r="BA505" s="272">
        <v>5.5061642999999997E-12</v>
      </c>
      <c r="BB505" s="272">
        <v>1.3689802E-9</v>
      </c>
      <c r="BC505" s="272">
        <v>5.0926730000000001E-7</v>
      </c>
      <c r="BD505" s="272">
        <v>2.0044160999999999E-10</v>
      </c>
      <c r="BE505" s="272">
        <v>5.7870212000000001E-10</v>
      </c>
      <c r="BF505" s="272">
        <v>5.6788096000000003E-12</v>
      </c>
      <c r="BG505" s="272">
        <v>-1.4149502999999999E-12</v>
      </c>
      <c r="BH505" s="272">
        <v>2.6457570000000001E-13</v>
      </c>
      <c r="BI505" s="272">
        <v>-2.8225259999999998E-12</v>
      </c>
      <c r="BJ505" s="272">
        <v>-6.3280091999999998E-13</v>
      </c>
      <c r="BK505" s="272">
        <v>1.2879581E-9</v>
      </c>
      <c r="BL505" s="272">
        <v>-3.4441249999999997E-8</v>
      </c>
      <c r="BM505" s="272">
        <v>3.3813154999999998E-12</v>
      </c>
      <c r="BN505" s="273">
        <v>3.1720857000000001E-3</v>
      </c>
      <c r="BO505" s="273">
        <v>0.10382953</v>
      </c>
      <c r="BP505" s="272">
        <v>1.1484829E-13</v>
      </c>
      <c r="BQ505" s="272">
        <v>6.9840179000000004E-16</v>
      </c>
      <c r="BR505" s="272">
        <v>3.1247012999999997E-20</v>
      </c>
      <c r="BS505"/>
      <c r="BT505" s="274">
        <v>7.5412486999999994E-5</v>
      </c>
      <c r="BU505" s="274">
        <v>4.4174541000000004E-6</v>
      </c>
      <c r="BV505" s="274">
        <v>4.0054225000000002E-5</v>
      </c>
      <c r="BW505" s="274">
        <v>4.1356118999999998E-7</v>
      </c>
      <c r="BX505" s="274">
        <v>3.6576815999999999E-6</v>
      </c>
      <c r="BY505" s="274">
        <v>-3.4148909000000001E-6</v>
      </c>
      <c r="BZ505" s="274">
        <v>6.4720739999999998E-8</v>
      </c>
      <c r="CA505" s="274">
        <v>1.279938E-6</v>
      </c>
      <c r="CB505" s="274">
        <v>4.1020918E-6</v>
      </c>
      <c r="CC505" s="274">
        <v>1.3338997E-7</v>
      </c>
      <c r="CD505" s="274">
        <v>4.1385660999999999E-8</v>
      </c>
      <c r="CE505" s="274">
        <v>2.4493309000000001E-9</v>
      </c>
      <c r="CF505" s="274">
        <v>2.5921574999999999E-9</v>
      </c>
      <c r="CG505" s="274">
        <v>2.8617634000000001E-6</v>
      </c>
      <c r="CH505" s="274">
        <v>2.1760268000000002E-5</v>
      </c>
      <c r="CI505" s="274">
        <v>3.5840653999999999E-8</v>
      </c>
      <c r="CJ505" s="274">
        <v>1.6487309E-11</v>
      </c>
      <c r="CK505" s="4"/>
      <c r="CL505" s="323">
        <v>2.7779427000000001E-9</v>
      </c>
      <c r="CM505" s="323">
        <v>1.4270243</v>
      </c>
      <c r="CN505" s="323">
        <v>3.1588077999999999E-2</v>
      </c>
      <c r="CO505" s="323">
        <v>3.2287546000000001E-3</v>
      </c>
      <c r="CP505" s="323">
        <v>-2.9096541999999999E-3</v>
      </c>
      <c r="CQ505" s="323">
        <v>-1.3247710000000001E-9</v>
      </c>
      <c r="CR505" s="323">
        <v>-1.7232109E-8</v>
      </c>
      <c r="CS505" s="323">
        <v>8.1910313000000003E-5</v>
      </c>
      <c r="CT505" s="323">
        <v>-0.78754964000000005</v>
      </c>
      <c r="CU505" s="323">
        <v>1.6749202000000001</v>
      </c>
      <c r="CV505" s="146"/>
      <c r="CW505" s="135"/>
      <c r="CX505" s="18" t="s">
        <v>927</v>
      </c>
      <c r="CY505" s="13"/>
      <c r="CZ505" s="13"/>
      <c r="DB505" s="23"/>
      <c r="DC505"/>
      <c r="DD505"/>
      <c r="DE505"/>
      <c r="DF505"/>
      <c r="DG505"/>
      <c r="DH505"/>
      <c r="DI505"/>
      <c r="DJ505"/>
      <c r="DK505"/>
      <c r="DL505"/>
      <c r="DM505"/>
      <c r="DN505"/>
    </row>
    <row r="506" spans="1:118" ht="14.4" customHeight="1">
      <c r="A506" t="s">
        <v>1832</v>
      </c>
      <c r="B506" s="168" t="s">
        <v>1827</v>
      </c>
      <c r="C506" s="279" t="str">
        <f t="shared" si="182"/>
        <v>A.100.04.102</v>
      </c>
      <c r="D506" s="14" t="s">
        <v>1226</v>
      </c>
      <c r="E506" s="278" t="s">
        <v>1510</v>
      </c>
      <c r="F506" s="281" t="str">
        <f t="shared" si="183"/>
        <v>GG35</v>
      </c>
      <c r="G506" s="319">
        <f t="shared" si="189"/>
        <v>0.28648126653691458</v>
      </c>
      <c r="H506" s="319">
        <f t="shared" si="190"/>
        <v>1.3182505000000001E-2</v>
      </c>
      <c r="I506" s="319">
        <f t="shared" si="203"/>
        <v>4.1501294162300001E-2</v>
      </c>
      <c r="J506" s="319">
        <f t="shared" si="204"/>
        <v>4.0739187374614599E-2</v>
      </c>
      <c r="K506" s="319">
        <v>0.19105828</v>
      </c>
      <c r="L506" s="319">
        <v>2.2171659E-2</v>
      </c>
      <c r="M506" s="319">
        <v>1.5798131999999999E-2</v>
      </c>
      <c r="N506" s="319">
        <v>9.2062422000000008E-3</v>
      </c>
      <c r="O506" s="319">
        <v>7.1781709000000001E-4</v>
      </c>
      <c r="P506" s="319">
        <v>3.0568607E-3</v>
      </c>
      <c r="Q506" s="319">
        <v>2.0158500999999999E-4</v>
      </c>
      <c r="R506" s="319">
        <v>3.5288027E-3</v>
      </c>
      <c r="S506" s="319">
        <v>3.6972842999999998E-2</v>
      </c>
      <c r="T506" s="319">
        <v>6.5564151000000004E-5</v>
      </c>
      <c r="U506" s="319">
        <v>3.7007743000000001E-3</v>
      </c>
      <c r="V506" s="319">
        <v>2.7004622999999998E-6</v>
      </c>
      <c r="W506" s="319">
        <v>5.9236146000000002E-9</v>
      </c>
      <c r="X506" s="319">
        <v>0</v>
      </c>
      <c r="Y506" s="210"/>
      <c r="Z506" s="320">
        <f t="shared" si="184"/>
        <v>1.4365284210526315</v>
      </c>
      <c r="AA506" s="210"/>
      <c r="AB506" s="321">
        <f t="shared" si="185"/>
        <v>0.19105828</v>
      </c>
      <c r="AC506" s="321">
        <f t="shared" si="186"/>
        <v>5.46810987E-2</v>
      </c>
      <c r="AD506" s="321">
        <f t="shared" si="205"/>
        <v>4.1564163774614596E-2</v>
      </c>
      <c r="AE506" s="321">
        <f t="shared" si="187"/>
        <v>4.1501294162300001E-2</v>
      </c>
      <c r="AF506" s="321">
        <f t="shared" si="188"/>
        <v>4.0673617299999999E-2</v>
      </c>
      <c r="AG506"/>
      <c r="AH506" s="121">
        <v>18.53979</v>
      </c>
      <c r="AI506" s="121">
        <v>17.913354000000002</v>
      </c>
      <c r="AJ506" s="121">
        <v>0.50171951999999997</v>
      </c>
      <c r="AK506" s="121">
        <v>0</v>
      </c>
      <c r="AL506" s="121">
        <v>2.1251143E-2</v>
      </c>
      <c r="AM506" s="121">
        <v>2.6484074E-2</v>
      </c>
      <c r="AN506" s="121">
        <v>7.6981564000000002E-2</v>
      </c>
      <c r="AO506"/>
      <c r="AP506" s="282">
        <v>3.2470222E-2</v>
      </c>
      <c r="AQ506" s="282">
        <v>3.0397005000000001E-2</v>
      </c>
      <c r="AR506" s="282">
        <v>1.3092253999999999E-3</v>
      </c>
      <c r="AS506" s="282">
        <v>7.6399157E-4</v>
      </c>
      <c r="AT506" s="255">
        <f t="shared" si="230"/>
        <v>1.8223624320575898E-6</v>
      </c>
      <c r="AU506" s="256">
        <f t="shared" si="231"/>
        <v>4.8418098061630359E-9</v>
      </c>
      <c r="AV506" s="256">
        <f t="shared" si="232"/>
        <v>0.1070016157</v>
      </c>
      <c r="AW506" s="272">
        <v>1.3448255E-6</v>
      </c>
      <c r="AX506" s="272">
        <v>4.0581001000000003E-9</v>
      </c>
      <c r="AY506" s="272">
        <v>1.1085415E-13</v>
      </c>
      <c r="AZ506" s="272">
        <v>4.8322745000000002E-11</v>
      </c>
      <c r="BA506" s="272">
        <v>5.5061642999999997E-12</v>
      </c>
      <c r="BB506" s="272">
        <v>1.3689802E-9</v>
      </c>
      <c r="BC506" s="272">
        <v>5.0926730000000001E-7</v>
      </c>
      <c r="BD506" s="272">
        <v>2.0044160999999999E-10</v>
      </c>
      <c r="BE506" s="272">
        <v>5.7870212000000001E-10</v>
      </c>
      <c r="BF506" s="272">
        <v>5.6788096000000003E-12</v>
      </c>
      <c r="BG506" s="272">
        <v>-1.4149502999999999E-12</v>
      </c>
      <c r="BH506" s="272">
        <v>2.6457570000000001E-13</v>
      </c>
      <c r="BI506" s="272">
        <v>-2.8225259999999998E-12</v>
      </c>
      <c r="BJ506" s="272">
        <v>-6.3280091999999998E-13</v>
      </c>
      <c r="BK506" s="272">
        <v>1.2879581E-9</v>
      </c>
      <c r="BL506" s="272">
        <v>-3.4441249999999997E-8</v>
      </c>
      <c r="BM506" s="272">
        <v>3.3813154999999998E-12</v>
      </c>
      <c r="BN506" s="273">
        <v>3.1720857000000001E-3</v>
      </c>
      <c r="BO506" s="273">
        <v>0.10382953</v>
      </c>
      <c r="BP506" s="272">
        <v>1.1484829E-13</v>
      </c>
      <c r="BQ506" s="272">
        <v>6.9840179000000004E-16</v>
      </c>
      <c r="BR506" s="272">
        <v>3.1247012999999997E-20</v>
      </c>
      <c r="BS506"/>
      <c r="BT506" s="274">
        <v>7.5412486999999994E-5</v>
      </c>
      <c r="BU506" s="274">
        <v>4.4174541000000004E-6</v>
      </c>
      <c r="BV506" s="274">
        <v>4.0054225000000002E-5</v>
      </c>
      <c r="BW506" s="274">
        <v>4.1356118999999998E-7</v>
      </c>
      <c r="BX506" s="274">
        <v>3.6576815999999999E-6</v>
      </c>
      <c r="BY506" s="274">
        <v>-3.4148909000000001E-6</v>
      </c>
      <c r="BZ506" s="274">
        <v>6.4720739999999998E-8</v>
      </c>
      <c r="CA506" s="274">
        <v>1.279938E-6</v>
      </c>
      <c r="CB506" s="274">
        <v>4.1020918E-6</v>
      </c>
      <c r="CC506" s="274">
        <v>1.3338997E-7</v>
      </c>
      <c r="CD506" s="274">
        <v>4.1385660999999999E-8</v>
      </c>
      <c r="CE506" s="274">
        <v>2.4493309000000001E-9</v>
      </c>
      <c r="CF506" s="274">
        <v>2.5921574999999999E-9</v>
      </c>
      <c r="CG506" s="274">
        <v>2.8617634000000001E-6</v>
      </c>
      <c r="CH506" s="274">
        <v>2.1760268000000002E-5</v>
      </c>
      <c r="CI506" s="274">
        <v>3.5840653999999999E-8</v>
      </c>
      <c r="CJ506" s="274">
        <v>1.6487309E-11</v>
      </c>
      <c r="CK506" s="4"/>
      <c r="CL506" s="323">
        <v>2.7779427000000001E-9</v>
      </c>
      <c r="CM506" s="323">
        <v>1.4270243</v>
      </c>
      <c r="CN506" s="323">
        <v>3.1588077999999999E-2</v>
      </c>
      <c r="CO506" s="323">
        <v>3.2287546000000001E-3</v>
      </c>
      <c r="CP506" s="323">
        <v>-2.9096541999999999E-3</v>
      </c>
      <c r="CQ506" s="323">
        <v>-1.3247710000000001E-9</v>
      </c>
      <c r="CR506" s="323">
        <v>-1.7232109E-8</v>
      </c>
      <c r="CS506" s="323">
        <v>8.1910313000000003E-5</v>
      </c>
      <c r="CT506" s="323">
        <v>-0.78754964000000005</v>
      </c>
      <c r="CU506" s="323">
        <v>1.6749202000000001</v>
      </c>
      <c r="CV506" s="146"/>
      <c r="CW506" s="135"/>
      <c r="CX506" s="18" t="s">
        <v>927</v>
      </c>
      <c r="CY506" s="13"/>
      <c r="CZ506" s="13"/>
      <c r="DB506" s="23"/>
      <c r="DC506"/>
      <c r="DD506"/>
      <c r="DE506"/>
      <c r="DF506"/>
      <c r="DG506"/>
      <c r="DH506"/>
      <c r="DI506"/>
      <c r="DJ506"/>
      <c r="DK506"/>
      <c r="DL506"/>
      <c r="DM506"/>
      <c r="DN506"/>
    </row>
    <row r="507" spans="1:118" ht="14.4" customHeight="1">
      <c r="A507" t="s">
        <v>1833</v>
      </c>
      <c r="B507" s="168" t="s">
        <v>1827</v>
      </c>
      <c r="C507" s="279" t="str">
        <f t="shared" si="182"/>
        <v>A.100.04.103</v>
      </c>
      <c r="D507" s="14" t="s">
        <v>1226</v>
      </c>
      <c r="E507" s="278" t="s">
        <v>1510</v>
      </c>
      <c r="F507" s="281" t="str">
        <f t="shared" si="183"/>
        <v>GGG-NiCr</v>
      </c>
      <c r="G507" s="319">
        <f t="shared" si="189"/>
        <v>2.7638422838755807</v>
      </c>
      <c r="H507" s="319">
        <f t="shared" si="190"/>
        <v>2.5085260129999998E-2</v>
      </c>
      <c r="I507" s="319">
        <f t="shared" si="203"/>
        <v>1.2204345817661999</v>
      </c>
      <c r="J507" s="319">
        <f t="shared" si="204"/>
        <v>1.1845114119793809</v>
      </c>
      <c r="K507" s="319">
        <v>0.33381103000000001</v>
      </c>
      <c r="L507" s="319">
        <v>1.2010582999999999</v>
      </c>
      <c r="M507" s="319">
        <v>1.4884777E-2</v>
      </c>
      <c r="N507" s="319">
        <v>1.7744287000000001E-2</v>
      </c>
      <c r="O507" s="319">
        <v>6.6130818000000003E-4</v>
      </c>
      <c r="P507" s="319">
        <v>6.4545955999999998E-3</v>
      </c>
      <c r="Q507" s="319">
        <v>2.2506935000000001E-4</v>
      </c>
      <c r="R507" s="319">
        <v>4.4885052999999999E-3</v>
      </c>
      <c r="S507" s="319">
        <v>1.1751406</v>
      </c>
      <c r="T507" s="319">
        <v>1.0921920999999999E-3</v>
      </c>
      <c r="U507" s="319">
        <v>8.2785927999999998E-3</v>
      </c>
      <c r="V507" s="319">
        <v>2.9994662E-6</v>
      </c>
      <c r="W507" s="319">
        <v>2.7079381E-8</v>
      </c>
      <c r="X507" s="319">
        <v>0</v>
      </c>
      <c r="Y507" s="210"/>
      <c r="Z507" s="320">
        <f t="shared" si="184"/>
        <v>2.5098573684210526</v>
      </c>
      <c r="AA507" s="210"/>
      <c r="AB507" s="321">
        <f t="shared" si="185"/>
        <v>0.33381103000000001</v>
      </c>
      <c r="AC507" s="321">
        <f t="shared" si="186"/>
        <v>1.2455168424299998</v>
      </c>
      <c r="AD507" s="321">
        <f t="shared" si="205"/>
        <v>1.2215238014793808</v>
      </c>
      <c r="AE507" s="321">
        <f t="shared" si="187"/>
        <v>1.2204345817661999</v>
      </c>
      <c r="AF507" s="321">
        <f t="shared" si="188"/>
        <v>1.1834191928</v>
      </c>
      <c r="AG507"/>
      <c r="AH507" s="121">
        <v>40.856237</v>
      </c>
      <c r="AI507" s="121">
        <v>38.850996000000002</v>
      </c>
      <c r="AJ507" s="121">
        <v>1.1223603</v>
      </c>
      <c r="AK507" s="121">
        <v>0</v>
      </c>
      <c r="AL507" s="121">
        <v>0.79602424000000005</v>
      </c>
      <c r="AM507" s="121">
        <v>2.7063245E-2</v>
      </c>
      <c r="AN507" s="121">
        <v>5.9792844999999997E-2</v>
      </c>
      <c r="AO507"/>
      <c r="AP507" s="282">
        <v>0.41578894</v>
      </c>
      <c r="AQ507" s="282">
        <v>0.40406725999999998</v>
      </c>
      <c r="AR507" s="282">
        <v>8.9447616000000001E-3</v>
      </c>
      <c r="AS507" s="282">
        <v>2.7769126000000001E-3</v>
      </c>
      <c r="AT507" s="255">
        <f t="shared" si="230"/>
        <v>2.4224655857643267E-5</v>
      </c>
      <c r="AU507" s="256">
        <f t="shared" si="231"/>
        <v>3.3079739457276747E-8</v>
      </c>
      <c r="AV507" s="256">
        <f t="shared" si="232"/>
        <v>0.38892333400000001</v>
      </c>
      <c r="AW507" s="272">
        <v>2.3403402999999999E-6</v>
      </c>
      <c r="AX507" s="272">
        <v>7.0617884000000002E-9</v>
      </c>
      <c r="AY507" s="272">
        <v>1.9292007E-13</v>
      </c>
      <c r="AZ507" s="272">
        <v>4.7043411999999999E-11</v>
      </c>
      <c r="BA507" s="272">
        <v>5.5739105000000003E-12</v>
      </c>
      <c r="BB507" s="272">
        <v>2.6369708000000001E-9</v>
      </c>
      <c r="BC507" s="272">
        <v>2.1900066000000001E-5</v>
      </c>
      <c r="BD507" s="272">
        <v>5.1186603000000001E-10</v>
      </c>
      <c r="BE507" s="272">
        <v>2.5496472E-8</v>
      </c>
      <c r="BF507" s="272">
        <v>5.6186597E-12</v>
      </c>
      <c r="BG507" s="272">
        <v>-9.7216589000000006E-13</v>
      </c>
      <c r="BH507" s="272">
        <v>3.1278775E-12</v>
      </c>
      <c r="BI507" s="272">
        <v>-1.7969604999999999E-12</v>
      </c>
      <c r="BJ507" s="272">
        <v>-4.0013423999999998E-13</v>
      </c>
      <c r="BK507" s="272">
        <v>1.6552785E-9</v>
      </c>
      <c r="BL507" s="272">
        <v>-2.0095834E-8</v>
      </c>
      <c r="BM507" s="272">
        <v>3.8396377999999999E-12</v>
      </c>
      <c r="BN507" s="273">
        <v>5.8888653999999999E-2</v>
      </c>
      <c r="BO507" s="273">
        <v>0.33003468000000002</v>
      </c>
      <c r="BP507" s="272">
        <v>5.2502077000000002E-13</v>
      </c>
      <c r="BQ507" s="272">
        <v>3.1926938999999999E-15</v>
      </c>
      <c r="BR507" s="272">
        <v>1.4284349000000001E-19</v>
      </c>
      <c r="BS507"/>
      <c r="BT507" s="121">
        <v>4.8031883000000002E-4</v>
      </c>
      <c r="BU507" s="121">
        <v>1.7612568000000001E-4</v>
      </c>
      <c r="BV507" s="274">
        <v>6.9981483000000001E-5</v>
      </c>
      <c r="BW507" s="274">
        <v>5.2598010999999998E-7</v>
      </c>
      <c r="BX507" s="121">
        <v>1.4516889000000001E-4</v>
      </c>
      <c r="BY507" s="274">
        <v>-2.2457756000000002E-6</v>
      </c>
      <c r="BZ507" s="274">
        <v>8.8521171000000001E-8</v>
      </c>
      <c r="CA507" s="274">
        <v>1.0338856E-6</v>
      </c>
      <c r="CB507" s="274">
        <v>8.6616127999999992E-6</v>
      </c>
      <c r="CC507" s="274">
        <v>1.4892969999999999E-7</v>
      </c>
      <c r="CD507" s="274">
        <v>4.1894570000000001E-8</v>
      </c>
      <c r="CE507" s="274">
        <v>2.7510762E-9</v>
      </c>
      <c r="CF507" s="274">
        <v>2.0193972999999998E-9</v>
      </c>
      <c r="CG507" s="274">
        <v>2.2640823000000001E-5</v>
      </c>
      <c r="CH507" s="274">
        <v>4.7833324000000001E-5</v>
      </c>
      <c r="CI507" s="274">
        <v>1.0308737E-5</v>
      </c>
      <c r="CJ507" s="274">
        <v>7.5370556000000005E-11</v>
      </c>
      <c r="CK507" s="4"/>
      <c r="CL507" s="323">
        <v>2.3035288999999999E-9</v>
      </c>
      <c r="CM507" s="323">
        <v>2.5007921</v>
      </c>
      <c r="CN507" s="323">
        <v>6.6482007999999995E-2</v>
      </c>
      <c r="CO507" s="323">
        <v>0.12066965</v>
      </c>
      <c r="CP507" s="323">
        <v>-1.8002764999999999E-3</v>
      </c>
      <c r="CQ507" s="323">
        <v>2.0712779000000001E-7</v>
      </c>
      <c r="CR507" s="323">
        <v>-3.9767019999999999E-9</v>
      </c>
      <c r="CS507" s="323">
        <v>7.2928738000000003E-3</v>
      </c>
      <c r="CT507" s="323">
        <v>1.568587</v>
      </c>
      <c r="CU507" s="323">
        <v>4.7492247000000001</v>
      </c>
      <c r="CV507" s="146"/>
      <c r="CW507" s="135"/>
      <c r="CX507" s="18" t="s">
        <v>927</v>
      </c>
      <c r="CY507" s="13"/>
      <c r="CZ507" s="13"/>
      <c r="DB507" s="23"/>
      <c r="DC507"/>
      <c r="DD507"/>
      <c r="DE507"/>
      <c r="DF507"/>
      <c r="DG507"/>
      <c r="DH507"/>
      <c r="DI507"/>
      <c r="DJ507"/>
      <c r="DK507"/>
      <c r="DL507"/>
      <c r="DM507"/>
      <c r="DN507"/>
    </row>
    <row r="508" spans="1:118" ht="14.4" customHeight="1">
      <c r="A508" t="s">
        <v>1835</v>
      </c>
      <c r="B508" s="168" t="s">
        <v>1827</v>
      </c>
      <c r="C508" s="279" t="str">
        <f t="shared" si="182"/>
        <v>A.100.04.104</v>
      </c>
      <c r="D508" s="14" t="s">
        <v>1226</v>
      </c>
      <c r="E508" s="278" t="s">
        <v>1510</v>
      </c>
      <c r="F508" s="281" t="str">
        <f t="shared" si="183"/>
        <v>GGG-NiSiCr</v>
      </c>
      <c r="G508" s="319">
        <f t="shared" si="189"/>
        <v>2.7823406292643953</v>
      </c>
      <c r="H508" s="319">
        <f t="shared" si="190"/>
        <v>2.506700873E-2</v>
      </c>
      <c r="I508" s="319">
        <f t="shared" si="203"/>
        <v>1.2198178207314001</v>
      </c>
      <c r="J508" s="319">
        <f t="shared" si="204"/>
        <v>1.198045679802995</v>
      </c>
      <c r="K508" s="319">
        <v>0.33941011999999998</v>
      </c>
      <c r="L508" s="319">
        <v>1.2006253</v>
      </c>
      <c r="M508" s="319">
        <v>1.4775951000000001E-2</v>
      </c>
      <c r="N508" s="319">
        <v>1.7785801E-2</v>
      </c>
      <c r="O508" s="319">
        <v>6.8956397000000005E-4</v>
      </c>
      <c r="P508" s="319">
        <v>6.3670871E-3</v>
      </c>
      <c r="Q508" s="319">
        <v>2.2455665999999999E-4</v>
      </c>
      <c r="R508" s="319">
        <v>4.4133200000000001E-3</v>
      </c>
      <c r="S508" s="319">
        <v>1.1886372999999999</v>
      </c>
      <c r="T508" s="319">
        <v>1.1577562000000001E-3</v>
      </c>
      <c r="U508" s="319">
        <v>8.2505905999999997E-3</v>
      </c>
      <c r="V508" s="319">
        <v>3.2497314E-6</v>
      </c>
      <c r="W508" s="319">
        <v>3.3002995000000003E-8</v>
      </c>
      <c r="X508" s="319">
        <v>0</v>
      </c>
      <c r="Y508" s="210"/>
      <c r="Z508" s="320">
        <f t="shared" si="184"/>
        <v>2.5519557894736837</v>
      </c>
      <c r="AA508" s="210"/>
      <c r="AB508" s="321">
        <f t="shared" si="185"/>
        <v>0.33941011999999998</v>
      </c>
      <c r="AC508" s="321">
        <f t="shared" si="186"/>
        <v>1.2448815797300001</v>
      </c>
      <c r="AD508" s="321">
        <f t="shared" si="205"/>
        <v>1.2209723602029952</v>
      </c>
      <c r="AE508" s="321">
        <f t="shared" si="187"/>
        <v>1.2198178207314001</v>
      </c>
      <c r="AF508" s="321">
        <f t="shared" si="188"/>
        <v>1.1968878906</v>
      </c>
      <c r="AG508"/>
      <c r="AH508" s="121">
        <v>41.232062999999997</v>
      </c>
      <c r="AI508" s="121">
        <v>39.229084999999998</v>
      </c>
      <c r="AJ508" s="121">
        <v>1.1185643000000001</v>
      </c>
      <c r="AK508" s="121">
        <v>0</v>
      </c>
      <c r="AL508" s="121">
        <v>0.79602653000000001</v>
      </c>
      <c r="AM508" s="121">
        <v>2.8923748999999999E-2</v>
      </c>
      <c r="AN508" s="121">
        <v>5.9463780000000001E-2</v>
      </c>
      <c r="AO508"/>
      <c r="AP508" s="282">
        <v>0.41642361999999999</v>
      </c>
      <c r="AQ508" s="282">
        <v>0.40463431999999999</v>
      </c>
      <c r="AR508" s="282">
        <v>8.9751281000000002E-3</v>
      </c>
      <c r="AS508" s="282">
        <v>2.8141639E-3</v>
      </c>
      <c r="AT508" s="255">
        <f t="shared" si="230"/>
        <v>2.4258652668702175E-5</v>
      </c>
      <c r="AU508" s="256">
        <f t="shared" si="231"/>
        <v>3.3192041361659795E-8</v>
      </c>
      <c r="AV508" s="256">
        <f t="shared" si="232"/>
        <v>0.39414060000000001</v>
      </c>
      <c r="AW508" s="272">
        <v>2.3799981999999999E-6</v>
      </c>
      <c r="AX508" s="272">
        <v>7.1814676000000001E-9</v>
      </c>
      <c r="AY508" s="272">
        <v>1.9618893E-13</v>
      </c>
      <c r="AZ508" s="272">
        <v>4.9756902E-11</v>
      </c>
      <c r="BA508" s="272">
        <v>5.9486311000000001E-12</v>
      </c>
      <c r="BB508" s="272">
        <v>2.6431421999999999E-9</v>
      </c>
      <c r="BC508" s="272">
        <v>2.1893264000000001E-5</v>
      </c>
      <c r="BD508" s="272">
        <v>5.1269279999999998E-10</v>
      </c>
      <c r="BE508" s="272">
        <v>2.5487935999999999E-8</v>
      </c>
      <c r="BF508" s="272">
        <v>5.447493E-12</v>
      </c>
      <c r="BG508" s="272">
        <v>-9.2791301000000003E-13</v>
      </c>
      <c r="BH508" s="272">
        <v>3.1334275000000001E-12</v>
      </c>
      <c r="BI508" s="272">
        <v>-1.7073396999999999E-12</v>
      </c>
      <c r="BJ508" s="272">
        <v>-3.7965532999999999E-13</v>
      </c>
      <c r="BK508" s="272">
        <v>1.6808591E-9</v>
      </c>
      <c r="BL508" s="272">
        <v>-1.8989878000000001E-8</v>
      </c>
      <c r="BM508" s="272">
        <v>4.1788690000000002E-12</v>
      </c>
      <c r="BN508" s="273">
        <v>6.001662E-2</v>
      </c>
      <c r="BO508" s="273">
        <v>0.33412397999999999</v>
      </c>
      <c r="BP508" s="272">
        <v>6.3986907000000001E-13</v>
      </c>
      <c r="BQ508" s="272">
        <v>3.8910956999999997E-15</v>
      </c>
      <c r="BR508" s="272">
        <v>1.7409049999999999E-19</v>
      </c>
      <c r="BS508"/>
      <c r="BT508" s="121">
        <v>4.8183862999999998E-4</v>
      </c>
      <c r="BU508" s="121">
        <v>1.7606912000000001E-4</v>
      </c>
      <c r="BV508" s="274">
        <v>7.11553E-5</v>
      </c>
      <c r="BW508" s="274">
        <v>5.1718734000000003E-7</v>
      </c>
      <c r="BX508" s="121">
        <v>1.4514416999999999E-4</v>
      </c>
      <c r="BY508" s="274">
        <v>-2.1083643000000001E-6</v>
      </c>
      <c r="BZ508" s="274">
        <v>8.6509975E-8</v>
      </c>
      <c r="CA508" s="274">
        <v>1.0409088999999999E-6</v>
      </c>
      <c r="CB508" s="274">
        <v>8.5441826000000007E-6</v>
      </c>
      <c r="CC508" s="274">
        <v>1.4859045E-7</v>
      </c>
      <c r="CD508" s="274">
        <v>4.4710985000000001E-8</v>
      </c>
      <c r="CE508" s="274">
        <v>2.9888848E-9</v>
      </c>
      <c r="CF508" s="274">
        <v>2.0109402000000002E-9</v>
      </c>
      <c r="CG508" s="274">
        <v>2.2629164000000002E-5</v>
      </c>
      <c r="CH508" s="274">
        <v>4.8251331000000001E-5</v>
      </c>
      <c r="CI508" s="274">
        <v>1.0310735E-5</v>
      </c>
      <c r="CJ508" s="274">
        <v>9.1857866000000002E-11</v>
      </c>
      <c r="CK508" s="4"/>
      <c r="CL508" s="323">
        <v>2.3370847999999998E-9</v>
      </c>
      <c r="CM508" s="323">
        <v>2.5424137999999998</v>
      </c>
      <c r="CN508" s="323">
        <v>6.6387527000000002E-2</v>
      </c>
      <c r="CO508" s="323">
        <v>0.12063218000000001</v>
      </c>
      <c r="CP508" s="323">
        <v>-1.7067736E-3</v>
      </c>
      <c r="CQ508" s="323">
        <v>2.0727758E-7</v>
      </c>
      <c r="CR508" s="323">
        <v>-3.2666559999999999E-9</v>
      </c>
      <c r="CS508" s="323">
        <v>7.2935528000000003E-3</v>
      </c>
      <c r="CT508" s="323">
        <v>1.5948836</v>
      </c>
      <c r="CU508" s="323">
        <v>4.8221292</v>
      </c>
      <c r="CV508" s="146"/>
      <c r="CW508" s="135"/>
      <c r="CX508" s="18" t="s">
        <v>927</v>
      </c>
      <c r="CY508" s="13"/>
      <c r="CZ508" s="13"/>
      <c r="DB508" s="23"/>
      <c r="DC508"/>
      <c r="DD508"/>
      <c r="DE508"/>
      <c r="DF508"/>
      <c r="DG508"/>
      <c r="DH508"/>
      <c r="DI508"/>
      <c r="DJ508"/>
      <c r="DK508"/>
      <c r="DL508"/>
      <c r="DM508"/>
      <c r="DN508"/>
    </row>
    <row r="509" spans="1:118" ht="14.4" customHeight="1">
      <c r="A509" t="s">
        <v>1836</v>
      </c>
      <c r="B509" s="168" t="s">
        <v>1827</v>
      </c>
      <c r="C509" s="279" t="str">
        <f t="shared" si="182"/>
        <v>A.100.04.105</v>
      </c>
      <c r="D509" s="14" t="s">
        <v>1226</v>
      </c>
      <c r="E509" s="278" t="s">
        <v>1510</v>
      </c>
      <c r="F509" s="281" t="str">
        <f t="shared" si="183"/>
        <v>GGG40</v>
      </c>
      <c r="G509" s="319">
        <f t="shared" si="189"/>
        <v>0.28648126653691458</v>
      </c>
      <c r="H509" s="319">
        <f t="shared" si="190"/>
        <v>1.3182505000000001E-2</v>
      </c>
      <c r="I509" s="319">
        <f t="shared" si="203"/>
        <v>4.1501294162300001E-2</v>
      </c>
      <c r="J509" s="319">
        <f t="shared" si="204"/>
        <v>4.0739187374614599E-2</v>
      </c>
      <c r="K509" s="319">
        <v>0.19105828</v>
      </c>
      <c r="L509" s="319">
        <v>2.2171659E-2</v>
      </c>
      <c r="M509" s="319">
        <v>1.5798131999999999E-2</v>
      </c>
      <c r="N509" s="319">
        <v>9.2062422000000008E-3</v>
      </c>
      <c r="O509" s="319">
        <v>7.1781709000000001E-4</v>
      </c>
      <c r="P509" s="319">
        <v>3.0568607E-3</v>
      </c>
      <c r="Q509" s="319">
        <v>2.0158500999999999E-4</v>
      </c>
      <c r="R509" s="319">
        <v>3.5288027E-3</v>
      </c>
      <c r="S509" s="319">
        <v>3.6972842999999998E-2</v>
      </c>
      <c r="T509" s="319">
        <v>6.5564151000000004E-5</v>
      </c>
      <c r="U509" s="319">
        <v>3.7007743000000001E-3</v>
      </c>
      <c r="V509" s="319">
        <v>2.7004622999999998E-6</v>
      </c>
      <c r="W509" s="319">
        <v>5.9236146000000002E-9</v>
      </c>
      <c r="X509" s="319">
        <v>0</v>
      </c>
      <c r="Y509" s="210"/>
      <c r="Z509" s="320">
        <f t="shared" si="184"/>
        <v>1.4365284210526315</v>
      </c>
      <c r="AA509" s="210"/>
      <c r="AB509" s="321">
        <f t="shared" si="185"/>
        <v>0.19105828</v>
      </c>
      <c r="AC509" s="321">
        <f t="shared" si="186"/>
        <v>5.46810987E-2</v>
      </c>
      <c r="AD509" s="321">
        <f t="shared" si="205"/>
        <v>4.1564163774614596E-2</v>
      </c>
      <c r="AE509" s="321">
        <f t="shared" si="187"/>
        <v>4.1501294162300001E-2</v>
      </c>
      <c r="AF509" s="321">
        <f t="shared" si="188"/>
        <v>4.0673617299999999E-2</v>
      </c>
      <c r="AG509"/>
      <c r="AH509" s="121">
        <v>18.53979</v>
      </c>
      <c r="AI509" s="121">
        <v>17.913354000000002</v>
      </c>
      <c r="AJ509" s="121">
        <v>0.50171951999999997</v>
      </c>
      <c r="AK509" s="121">
        <v>0</v>
      </c>
      <c r="AL509" s="121">
        <v>2.1251143E-2</v>
      </c>
      <c r="AM509" s="121">
        <v>2.6484074E-2</v>
      </c>
      <c r="AN509" s="121">
        <v>7.6981564000000002E-2</v>
      </c>
      <c r="AO509"/>
      <c r="AP509" s="282">
        <v>3.2470222E-2</v>
      </c>
      <c r="AQ509" s="282">
        <v>3.0397005000000001E-2</v>
      </c>
      <c r="AR509" s="282">
        <v>1.3092253999999999E-3</v>
      </c>
      <c r="AS509" s="282">
        <v>7.6399157E-4</v>
      </c>
      <c r="AT509" s="255">
        <f t="shared" si="230"/>
        <v>1.8223624320575898E-6</v>
      </c>
      <c r="AU509" s="256">
        <f t="shared" si="231"/>
        <v>4.8418098061630359E-9</v>
      </c>
      <c r="AV509" s="256">
        <f t="shared" si="232"/>
        <v>0.1070016157</v>
      </c>
      <c r="AW509" s="272">
        <v>1.3448255E-6</v>
      </c>
      <c r="AX509" s="272">
        <v>4.0581001000000003E-9</v>
      </c>
      <c r="AY509" s="272">
        <v>1.1085415E-13</v>
      </c>
      <c r="AZ509" s="272">
        <v>4.8322745000000002E-11</v>
      </c>
      <c r="BA509" s="272">
        <v>5.5061642999999997E-12</v>
      </c>
      <c r="BB509" s="272">
        <v>1.3689802E-9</v>
      </c>
      <c r="BC509" s="272">
        <v>5.0926730000000001E-7</v>
      </c>
      <c r="BD509" s="272">
        <v>2.0044160999999999E-10</v>
      </c>
      <c r="BE509" s="272">
        <v>5.7870212000000001E-10</v>
      </c>
      <c r="BF509" s="272">
        <v>5.6788096000000003E-12</v>
      </c>
      <c r="BG509" s="272">
        <v>-1.4149502999999999E-12</v>
      </c>
      <c r="BH509" s="272">
        <v>2.6457570000000001E-13</v>
      </c>
      <c r="BI509" s="272">
        <v>-2.8225259999999998E-12</v>
      </c>
      <c r="BJ509" s="272">
        <v>-6.3280091999999998E-13</v>
      </c>
      <c r="BK509" s="272">
        <v>1.2879581E-9</v>
      </c>
      <c r="BL509" s="272">
        <v>-3.4441249999999997E-8</v>
      </c>
      <c r="BM509" s="272">
        <v>3.3813154999999998E-12</v>
      </c>
      <c r="BN509" s="273">
        <v>3.1720857000000001E-3</v>
      </c>
      <c r="BO509" s="273">
        <v>0.10382953</v>
      </c>
      <c r="BP509" s="272">
        <v>1.1484829E-13</v>
      </c>
      <c r="BQ509" s="272">
        <v>6.9840179000000004E-16</v>
      </c>
      <c r="BR509" s="272">
        <v>3.1247012999999997E-20</v>
      </c>
      <c r="BS509"/>
      <c r="BT509" s="274">
        <v>7.5412486999999994E-5</v>
      </c>
      <c r="BU509" s="274">
        <v>4.4174541000000004E-6</v>
      </c>
      <c r="BV509" s="274">
        <v>4.0054225000000002E-5</v>
      </c>
      <c r="BW509" s="274">
        <v>4.1356118999999998E-7</v>
      </c>
      <c r="BX509" s="274">
        <v>3.6576815999999999E-6</v>
      </c>
      <c r="BY509" s="274">
        <v>-3.4148909000000001E-6</v>
      </c>
      <c r="BZ509" s="274">
        <v>6.4720739999999998E-8</v>
      </c>
      <c r="CA509" s="274">
        <v>1.279938E-6</v>
      </c>
      <c r="CB509" s="274">
        <v>4.1020918E-6</v>
      </c>
      <c r="CC509" s="274">
        <v>1.3338997E-7</v>
      </c>
      <c r="CD509" s="274">
        <v>4.1385660999999999E-8</v>
      </c>
      <c r="CE509" s="274">
        <v>2.4493309000000001E-9</v>
      </c>
      <c r="CF509" s="274">
        <v>2.5921574999999999E-9</v>
      </c>
      <c r="CG509" s="274">
        <v>2.8617634000000001E-6</v>
      </c>
      <c r="CH509" s="274">
        <v>2.1760268000000002E-5</v>
      </c>
      <c r="CI509" s="274">
        <v>3.5840653999999999E-8</v>
      </c>
      <c r="CJ509" s="274">
        <v>1.6487309E-11</v>
      </c>
      <c r="CK509" s="4"/>
      <c r="CL509" s="323">
        <v>2.7779427000000001E-9</v>
      </c>
      <c r="CM509" s="323">
        <v>1.4270243</v>
      </c>
      <c r="CN509" s="323">
        <v>3.1588077999999999E-2</v>
      </c>
      <c r="CO509" s="323">
        <v>3.2287546000000001E-3</v>
      </c>
      <c r="CP509" s="323">
        <v>-2.9096541999999999E-3</v>
      </c>
      <c r="CQ509" s="323">
        <v>-1.3247710000000001E-9</v>
      </c>
      <c r="CR509" s="323">
        <v>-1.7232109E-8</v>
      </c>
      <c r="CS509" s="323">
        <v>8.1910313000000003E-5</v>
      </c>
      <c r="CT509" s="323">
        <v>-0.78754964000000005</v>
      </c>
      <c r="CU509" s="323">
        <v>1.6749202000000001</v>
      </c>
      <c r="CW509" s="135"/>
      <c r="CX509" s="18" t="s">
        <v>927</v>
      </c>
      <c r="CY509" s="13"/>
      <c r="CZ509" s="13"/>
      <c r="DB509" s="23"/>
      <c r="DC509"/>
      <c r="DD509"/>
      <c r="DE509"/>
      <c r="DF509"/>
      <c r="DG509"/>
      <c r="DH509"/>
      <c r="DI509"/>
      <c r="DJ509"/>
      <c r="DK509"/>
      <c r="DL509"/>
      <c r="DM509"/>
      <c r="DN509"/>
    </row>
    <row r="510" spans="1:118" ht="14.4" customHeight="1">
      <c r="A510" t="s">
        <v>1837</v>
      </c>
      <c r="B510" s="168" t="s">
        <v>1827</v>
      </c>
      <c r="C510" s="279" t="str">
        <f t="shared" si="182"/>
        <v>A.100.04.106</v>
      </c>
      <c r="D510" s="14" t="s">
        <v>1226</v>
      </c>
      <c r="E510" s="278" t="s">
        <v>1510</v>
      </c>
      <c r="F510" s="281" t="str">
        <f t="shared" si="183"/>
        <v>GGG60</v>
      </c>
      <c r="G510" s="319">
        <f t="shared" si="189"/>
        <v>0.36142334244241459</v>
      </c>
      <c r="H510" s="319">
        <f t="shared" si="190"/>
        <v>2.2023205179999998E-2</v>
      </c>
      <c r="I510" s="319">
        <f t="shared" si="203"/>
        <v>8.5700420887800013E-2</v>
      </c>
      <c r="J510" s="319">
        <f t="shared" si="204"/>
        <v>4.0176146374614599E-2</v>
      </c>
      <c r="K510" s="319">
        <v>0.21352357</v>
      </c>
      <c r="L510" s="319">
        <v>5.7713279999999999E-2</v>
      </c>
      <c r="M510" s="319">
        <v>2.2873674E-2</v>
      </c>
      <c r="N510" s="319">
        <v>1.5083480999999999E-2</v>
      </c>
      <c r="O510" s="319">
        <v>3.504994E-3</v>
      </c>
      <c r="P510" s="319">
        <v>3.0635108E-3</v>
      </c>
      <c r="Q510" s="319">
        <v>3.7121938E-4</v>
      </c>
      <c r="R510" s="319">
        <v>5.1117495999999998E-3</v>
      </c>
      <c r="S510" s="319">
        <v>3.6909089999999999E-2</v>
      </c>
      <c r="T510" s="319">
        <v>6.5564151000000004E-5</v>
      </c>
      <c r="U510" s="319">
        <v>3.2014863E-3</v>
      </c>
      <c r="V510" s="319">
        <v>1.7172878000000001E-6</v>
      </c>
      <c r="W510" s="319">
        <v>5.9236146000000002E-9</v>
      </c>
      <c r="X510" s="319">
        <v>0</v>
      </c>
      <c r="Y510" s="210"/>
      <c r="Z510" s="320">
        <f t="shared" si="184"/>
        <v>1.6054403759398495</v>
      </c>
      <c r="AA510" s="210"/>
      <c r="AB510" s="321">
        <f t="shared" si="185"/>
        <v>0.21352357</v>
      </c>
      <c r="AC510" s="321">
        <f t="shared" si="186"/>
        <v>0.10772190877999999</v>
      </c>
      <c r="AD510" s="321">
        <f t="shared" si="205"/>
        <v>8.5764273674614588E-2</v>
      </c>
      <c r="AE510" s="321">
        <f t="shared" si="187"/>
        <v>8.57004208878E-2</v>
      </c>
      <c r="AF510" s="321">
        <f t="shared" si="188"/>
        <v>4.0110576299999999E-2</v>
      </c>
      <c r="AG510"/>
      <c r="AH510" s="121">
        <v>18.718581</v>
      </c>
      <c r="AI510" s="121">
        <v>18.187045999999999</v>
      </c>
      <c r="AJ510" s="121">
        <v>0.43402864000000002</v>
      </c>
      <c r="AK510" s="121">
        <v>0</v>
      </c>
      <c r="AL510" s="121">
        <v>2.1251143E-2</v>
      </c>
      <c r="AM510" s="121">
        <v>9.7449201000000003E-3</v>
      </c>
      <c r="AN510" s="121">
        <v>6.6510941000000004E-2</v>
      </c>
      <c r="AO510"/>
      <c r="AP510" s="282">
        <v>4.8142741000000003E-2</v>
      </c>
      <c r="AQ510" s="282">
        <v>4.5545205999999998E-2</v>
      </c>
      <c r="AR510" s="282">
        <v>1.6916882000000001E-3</v>
      </c>
      <c r="AS510" s="282">
        <v>9.058464E-4</v>
      </c>
      <c r="AT510" s="255">
        <f t="shared" si="230"/>
        <v>2.7305278846667901E-6</v>
      </c>
      <c r="AU510" s="256">
        <f t="shared" si="231"/>
        <v>6.2562431651330365E-9</v>
      </c>
      <c r="AV510" s="256">
        <f t="shared" si="232"/>
        <v>0.1268692441</v>
      </c>
      <c r="AW510" s="272">
        <v>1.497154E-6</v>
      </c>
      <c r="AX510" s="272">
        <v>4.5175247000000002E-9</v>
      </c>
      <c r="AY510" s="272">
        <v>1.2341387E-13</v>
      </c>
      <c r="AZ510" s="272">
        <v>7.9209289999999994E-11</v>
      </c>
      <c r="BA510" s="272">
        <v>2.0634285000000002E-12</v>
      </c>
      <c r="BB510" s="272">
        <v>2.2428935000000002E-9</v>
      </c>
      <c r="BC510" s="272">
        <v>1.2586420999999999E-6</v>
      </c>
      <c r="BD510" s="272">
        <v>3.2491146000000001E-10</v>
      </c>
      <c r="BE510" s="272">
        <v>1.4040446000000001E-9</v>
      </c>
      <c r="BF510" s="272">
        <v>5.7872537999999998E-12</v>
      </c>
      <c r="BG510" s="272">
        <v>-1.4128701999999999E-12</v>
      </c>
      <c r="BH510" s="272">
        <v>6.1500743000000003E-12</v>
      </c>
      <c r="BI510" s="272">
        <v>-2.7924747E-12</v>
      </c>
      <c r="BJ510" s="272">
        <v>-5.3991227000000003E-13</v>
      </c>
      <c r="BK510" s="272">
        <v>2.0805466E-9</v>
      </c>
      <c r="BL510" s="272">
        <v>-2.9673043000000001E-8</v>
      </c>
      <c r="BM510" s="272">
        <v>2.4462218999999999E-12</v>
      </c>
      <c r="BN510" s="273">
        <v>3.1709741E-3</v>
      </c>
      <c r="BO510" s="273">
        <v>0.12369827</v>
      </c>
      <c r="BP510" s="272">
        <v>1.1484829E-13</v>
      </c>
      <c r="BQ510" s="272">
        <v>6.9840179000000004E-16</v>
      </c>
      <c r="BR510" s="272">
        <v>3.1247012999999997E-20</v>
      </c>
      <c r="BS510"/>
      <c r="BT510" s="274">
        <v>9.6954772999999995E-5</v>
      </c>
      <c r="BU510" s="274">
        <v>1.0394023E-5</v>
      </c>
      <c r="BV510" s="274">
        <v>4.4763937000000001E-5</v>
      </c>
      <c r="BW510" s="274">
        <v>5.9885740999999998E-7</v>
      </c>
      <c r="BX510" s="274">
        <v>1.0650237E-5</v>
      </c>
      <c r="BY510" s="274">
        <v>-2.8470943999999998E-6</v>
      </c>
      <c r="BZ510" s="274">
        <v>6.7155633000000001E-8</v>
      </c>
      <c r="CA510" s="274">
        <v>2.1372010999999998E-6</v>
      </c>
      <c r="CB510" s="274">
        <v>4.1110158999999998E-6</v>
      </c>
      <c r="CC510" s="274">
        <v>2.4563801999999999E-7</v>
      </c>
      <c r="CD510" s="274">
        <v>1.512454E-8</v>
      </c>
      <c r="CE510" s="274">
        <v>1.7674245000000001E-9</v>
      </c>
      <c r="CF510" s="274">
        <v>2.0926542999999999E-9</v>
      </c>
      <c r="CG510" s="274">
        <v>4.3528403000000001E-6</v>
      </c>
      <c r="CH510" s="274">
        <v>2.2427023E-5</v>
      </c>
      <c r="CI510" s="274">
        <v>3.4936437E-8</v>
      </c>
      <c r="CJ510" s="274">
        <v>1.6487309E-11</v>
      </c>
      <c r="CK510" s="4"/>
      <c r="CL510" s="323">
        <v>1.9491874E-9</v>
      </c>
      <c r="CM510" s="323">
        <v>1.5998987</v>
      </c>
      <c r="CN510" s="323">
        <v>4.7636666000000001E-2</v>
      </c>
      <c r="CO510" s="323">
        <v>7.4420314000000001E-3</v>
      </c>
      <c r="CP510" s="323">
        <v>-2.8614793000000002E-3</v>
      </c>
      <c r="CQ510" s="323">
        <v>-1.7256277000000001E-9</v>
      </c>
      <c r="CR510" s="323">
        <v>-1.1738836000000001E-8</v>
      </c>
      <c r="CS510" s="323">
        <v>3.7487638000000001E-4</v>
      </c>
      <c r="CT510" s="323">
        <v>-0.67536609000000003</v>
      </c>
      <c r="CU510" s="323">
        <v>1.7263424000000001</v>
      </c>
      <c r="CV510" s="146"/>
      <c r="CW510" s="135"/>
      <c r="CX510" s="18" t="s">
        <v>927</v>
      </c>
      <c r="CY510" s="13"/>
      <c r="CZ510" s="13"/>
      <c r="DB510" s="23"/>
      <c r="DC510"/>
      <c r="DD510"/>
      <c r="DE510"/>
      <c r="DF510"/>
      <c r="DG510"/>
      <c r="DH510"/>
      <c r="DI510"/>
      <c r="DJ510"/>
      <c r="DK510"/>
      <c r="DL510"/>
      <c r="DM510"/>
      <c r="DN510"/>
    </row>
    <row r="511" spans="1:118" ht="14.4" customHeight="1">
      <c r="A511" t="s">
        <v>1838</v>
      </c>
      <c r="B511" s="168" t="s">
        <v>1827</v>
      </c>
      <c r="C511" s="279" t="str">
        <f t="shared" ref="C511:C576" si="233">MID(A511,1,12)</f>
        <v>A.100.04.107</v>
      </c>
      <c r="D511" s="14" t="s">
        <v>1226</v>
      </c>
      <c r="E511" s="278" t="s">
        <v>1510</v>
      </c>
      <c r="F511" s="281" t="str">
        <f t="shared" ref="F511:F576" si="234">MID(A511, 21,85)</f>
        <v>GGG70</v>
      </c>
      <c r="G511" s="319">
        <f t="shared" si="189"/>
        <v>0.3003932233569146</v>
      </c>
      <c r="H511" s="319">
        <f t="shared" si="190"/>
        <v>1.4394927320000001E-2</v>
      </c>
      <c r="I511" s="319">
        <f t="shared" si="203"/>
        <v>4.3701227262299996E-2</v>
      </c>
      <c r="J511" s="319">
        <f t="shared" si="204"/>
        <v>4.4308798774614605E-2</v>
      </c>
      <c r="K511" s="319">
        <v>0.19798826999999999</v>
      </c>
      <c r="L511" s="319">
        <v>2.3734535000000001E-2</v>
      </c>
      <c r="M511" s="319">
        <v>1.5898663E-2</v>
      </c>
      <c r="N511" s="319">
        <v>9.2249315000000002E-3</v>
      </c>
      <c r="O511" s="319">
        <v>7.1781709000000001E-4</v>
      </c>
      <c r="P511" s="319">
        <v>4.2336212E-3</v>
      </c>
      <c r="Q511" s="319">
        <v>2.1855753E-4</v>
      </c>
      <c r="R511" s="319">
        <v>4.0653288000000003E-3</v>
      </c>
      <c r="S511" s="319">
        <v>3.9135541000000003E-2</v>
      </c>
      <c r="T511" s="319">
        <v>6.5564151000000004E-5</v>
      </c>
      <c r="U511" s="319">
        <v>5.1076877000000003E-3</v>
      </c>
      <c r="V511" s="319">
        <v>2.7004622999999998E-6</v>
      </c>
      <c r="W511" s="319">
        <v>5.9236146000000002E-9</v>
      </c>
      <c r="X511" s="319">
        <v>0</v>
      </c>
      <c r="Y511" s="210"/>
      <c r="Z511" s="320">
        <f t="shared" si="184"/>
        <v>1.4886336090225563</v>
      </c>
      <c r="AA511" s="210"/>
      <c r="AB511" s="321">
        <f t="shared" si="185"/>
        <v>0.19798826999999999</v>
      </c>
      <c r="AC511" s="321">
        <f t="shared" si="186"/>
        <v>5.8093454120000013E-2</v>
      </c>
      <c r="AD511" s="321">
        <f t="shared" si="205"/>
        <v>4.3764096874614605E-2</v>
      </c>
      <c r="AE511" s="321">
        <f t="shared" si="187"/>
        <v>4.370122726230001E-2</v>
      </c>
      <c r="AF511" s="321">
        <f t="shared" si="188"/>
        <v>4.4243228700000005E-2</v>
      </c>
      <c r="AG511"/>
      <c r="AH511" s="121">
        <v>19.568204999999999</v>
      </c>
      <c r="AI511" s="121">
        <v>18.542897</v>
      </c>
      <c r="AJ511" s="121">
        <v>0.69246158000000002</v>
      </c>
      <c r="AK511" s="121">
        <v>0</v>
      </c>
      <c r="AL511" s="121">
        <v>0.22938067000000001</v>
      </c>
      <c r="AM511" s="121">
        <v>2.6484074E-2</v>
      </c>
      <c r="AN511" s="121">
        <v>7.6981564000000002E-2</v>
      </c>
      <c r="AO511"/>
      <c r="AP511" s="282">
        <v>3.3862950000000003E-2</v>
      </c>
      <c r="AQ511" s="282">
        <v>3.1695555E-2</v>
      </c>
      <c r="AR511" s="282">
        <v>1.3581423E-3</v>
      </c>
      <c r="AS511" s="282">
        <v>8.0925262000000001E-4</v>
      </c>
      <c r="AT511" s="255">
        <f t="shared" si="230"/>
        <v>1.9002131838574897E-6</v>
      </c>
      <c r="AU511" s="256">
        <f t="shared" si="231"/>
        <v>5.0227156587830361E-9</v>
      </c>
      <c r="AV511" s="256">
        <f t="shared" si="232"/>
        <v>0.1133407065</v>
      </c>
      <c r="AW511" s="272">
        <v>1.3931791000000001E-6</v>
      </c>
      <c r="AX511" s="272">
        <v>4.2039945999999999E-9</v>
      </c>
      <c r="AY511" s="272">
        <v>1.1484019E-13</v>
      </c>
      <c r="AZ511" s="272">
        <v>4.8322745000000002E-11</v>
      </c>
      <c r="BA511" s="272">
        <v>5.5061641999999996E-12</v>
      </c>
      <c r="BB511" s="272">
        <v>1.3717563999999999E-9</v>
      </c>
      <c r="BC511" s="272">
        <v>5.3765064000000005E-7</v>
      </c>
      <c r="BD511" s="272">
        <v>2.0107593000000001E-10</v>
      </c>
      <c r="BE511" s="272">
        <v>6.1176401999999998E-10</v>
      </c>
      <c r="BF511" s="272">
        <v>6.1487758000000004E-12</v>
      </c>
      <c r="BG511" s="272">
        <v>-1.4148176000000001E-12</v>
      </c>
      <c r="BH511" s="272">
        <v>1.0619693E-12</v>
      </c>
      <c r="BI511" s="272">
        <v>-2.7872707000000001E-12</v>
      </c>
      <c r="BJ511" s="272">
        <v>-6.2440213999999999E-13</v>
      </c>
      <c r="BK511" s="272">
        <v>1.4361527000000001E-9</v>
      </c>
      <c r="BL511" s="272">
        <v>-3.3478408999999998E-8</v>
      </c>
      <c r="BM511" s="272">
        <v>3.3813154999999998E-12</v>
      </c>
      <c r="BN511" s="273">
        <v>3.2157365E-3</v>
      </c>
      <c r="BO511" s="273">
        <v>0.11012497</v>
      </c>
      <c r="BP511" s="272">
        <v>1.1484829E-13</v>
      </c>
      <c r="BQ511" s="272">
        <v>6.9840179000000004E-16</v>
      </c>
      <c r="BR511" s="272">
        <v>3.1247012999999997E-20</v>
      </c>
      <c r="BS511"/>
      <c r="BT511" s="274">
        <v>8.1025601000000002E-5</v>
      </c>
      <c r="BU511" s="274">
        <v>4.6453927999999997E-6</v>
      </c>
      <c r="BV511" s="274">
        <v>4.1507054999999998E-5</v>
      </c>
      <c r="BW511" s="274">
        <v>4.7640809000000002E-7</v>
      </c>
      <c r="BX511" s="274">
        <v>3.8454426E-6</v>
      </c>
      <c r="BY511" s="274">
        <v>-3.4144929000000002E-6</v>
      </c>
      <c r="BZ511" s="274">
        <v>7.6925417E-8</v>
      </c>
      <c r="CA511" s="274">
        <v>1.279938E-6</v>
      </c>
      <c r="CB511" s="274">
        <v>5.6812215000000004E-6</v>
      </c>
      <c r="CC511" s="274">
        <v>1.4462078999999999E-7</v>
      </c>
      <c r="CD511" s="274">
        <v>4.1385660999999999E-8</v>
      </c>
      <c r="CE511" s="274">
        <v>2.4493308000000001E-9</v>
      </c>
      <c r="CF511" s="274">
        <v>2.5921574999999999E-9</v>
      </c>
      <c r="CG511" s="274">
        <v>2.8931922000000002E-6</v>
      </c>
      <c r="CH511" s="274">
        <v>2.2764554999999999E-5</v>
      </c>
      <c r="CI511" s="274">
        <v>1.0788991000000001E-6</v>
      </c>
      <c r="CJ511" s="274">
        <v>1.6487309E-11</v>
      </c>
      <c r="CK511" s="4"/>
      <c r="CL511" s="323">
        <v>2.7779427000000001E-9</v>
      </c>
      <c r="CM511" s="323">
        <v>1.4791295</v>
      </c>
      <c r="CN511" s="323">
        <v>3.1663750999999997E-2</v>
      </c>
      <c r="CO511" s="323">
        <v>3.3847069999999998E-3</v>
      </c>
      <c r="CP511" s="323">
        <v>-2.9017420000000001E-3</v>
      </c>
      <c r="CQ511" s="323">
        <v>5.6357832E-8</v>
      </c>
      <c r="CR511" s="323">
        <v>-1.5259857E-8</v>
      </c>
      <c r="CS511" s="323">
        <v>9.1440734E-5</v>
      </c>
      <c r="CT511" s="323">
        <v>-0.20467015</v>
      </c>
      <c r="CU511" s="323">
        <v>1.7604431</v>
      </c>
      <c r="CV511" s="146"/>
      <c r="CW511" s="135"/>
      <c r="CX511" s="18" t="s">
        <v>927</v>
      </c>
      <c r="CY511" s="13"/>
      <c r="CZ511" s="13"/>
      <c r="DB511" s="23"/>
      <c r="DC511"/>
      <c r="DD511"/>
      <c r="DE511"/>
      <c r="DF511"/>
      <c r="DG511"/>
      <c r="DH511"/>
      <c r="DI511"/>
      <c r="DJ511"/>
      <c r="DK511"/>
      <c r="DL511"/>
      <c r="DM511"/>
      <c r="DN511"/>
    </row>
    <row r="512" spans="1:118" ht="14.4" customHeight="1">
      <c r="A512" t="s">
        <v>1839</v>
      </c>
      <c r="B512" s="168" t="s">
        <v>1827</v>
      </c>
      <c r="C512" s="279" t="str">
        <f t="shared" si="233"/>
        <v>A.100.04.108</v>
      </c>
      <c r="D512" s="14" t="s">
        <v>1226</v>
      </c>
      <c r="E512" s="278" t="s">
        <v>1510</v>
      </c>
      <c r="F512" s="281" t="str">
        <f t="shared" si="234"/>
        <v>GGL-NiCuCr</v>
      </c>
      <c r="G512" s="319">
        <f t="shared" si="189"/>
        <v>2.208413577479817</v>
      </c>
      <c r="H512" s="319">
        <f t="shared" si="190"/>
        <v>2.260304795E-2</v>
      </c>
      <c r="I512" s="319">
        <f t="shared" si="203"/>
        <v>0.95508784743550001</v>
      </c>
      <c r="J512" s="319">
        <f t="shared" si="204"/>
        <v>0.93186607209431704</v>
      </c>
      <c r="K512" s="319">
        <v>0.29885661000000002</v>
      </c>
      <c r="L512" s="319">
        <v>0.93600863999999995</v>
      </c>
      <c r="M512" s="319">
        <v>1.4693888E-2</v>
      </c>
      <c r="N512" s="319">
        <v>1.5644945E-2</v>
      </c>
      <c r="O512" s="319">
        <v>6.5609290000000003E-4</v>
      </c>
      <c r="P512" s="319">
        <v>6.0642268999999997E-3</v>
      </c>
      <c r="Q512" s="319">
        <v>2.3778315000000001E-4</v>
      </c>
      <c r="R512" s="319">
        <v>4.3824277000000002E-3</v>
      </c>
      <c r="S512" s="319">
        <v>0.92279146000000001</v>
      </c>
      <c r="T512" s="319">
        <v>8.4863910999999998E-4</v>
      </c>
      <c r="U512" s="319">
        <v>8.2259514000000006E-3</v>
      </c>
      <c r="V512" s="319">
        <v>2.8917354999999998E-6</v>
      </c>
      <c r="W512" s="319">
        <v>2.1584316999999998E-8</v>
      </c>
      <c r="X512" s="319">
        <v>0</v>
      </c>
      <c r="Y512" s="210"/>
      <c r="Z512" s="320">
        <f t="shared" si="184"/>
        <v>2.2470421804511278</v>
      </c>
      <c r="AA512" s="210"/>
      <c r="AB512" s="321">
        <f t="shared" si="185"/>
        <v>0.29885661000000002</v>
      </c>
      <c r="AC512" s="321">
        <f t="shared" si="186"/>
        <v>0.97768800364999997</v>
      </c>
      <c r="AD512" s="321">
        <f t="shared" si="205"/>
        <v>0.95593361639431695</v>
      </c>
      <c r="AE512" s="321">
        <f t="shared" si="187"/>
        <v>0.95508784743550001</v>
      </c>
      <c r="AF512" s="321">
        <f t="shared" si="188"/>
        <v>0.93101741140000005</v>
      </c>
      <c r="AG512"/>
      <c r="AH512" s="121">
        <v>35.884129000000001</v>
      </c>
      <c r="AI512" s="121">
        <v>33.931325999999999</v>
      </c>
      <c r="AJ512" s="121">
        <v>1.1152229</v>
      </c>
      <c r="AK512" s="121">
        <v>0</v>
      </c>
      <c r="AL512" s="121">
        <v>0.71749496000000001</v>
      </c>
      <c r="AM512" s="121">
        <v>5.7322742000000003E-2</v>
      </c>
      <c r="AN512" s="121">
        <v>6.2761557999999995E-2</v>
      </c>
      <c r="AO512"/>
      <c r="AP512" s="282">
        <v>0.32925790999999999</v>
      </c>
      <c r="AQ512" s="282">
        <v>0.31971938999999999</v>
      </c>
      <c r="AR512" s="282">
        <v>7.2103944000000003E-3</v>
      </c>
      <c r="AS512" s="282">
        <v>2.3281193000000001E-3</v>
      </c>
      <c r="AT512" s="255">
        <f t="shared" si="230"/>
        <v>1.9167829769154406E-5</v>
      </c>
      <c r="AU512" s="256">
        <f t="shared" si="231"/>
        <v>2.6665659699972658E-8</v>
      </c>
      <c r="AV512" s="256">
        <f t="shared" si="232"/>
        <v>0.32606713600000004</v>
      </c>
      <c r="AW512" s="272">
        <v>2.0964131E-6</v>
      </c>
      <c r="AX512" s="272">
        <v>6.3257992000000004E-9</v>
      </c>
      <c r="AY512" s="272">
        <v>1.7281185999999999E-13</v>
      </c>
      <c r="AZ512" s="272">
        <v>4.7632506E-11</v>
      </c>
      <c r="BA512" s="272">
        <v>5.4654670999999997E-12</v>
      </c>
      <c r="BB512" s="272">
        <v>2.3251583000000001E-9</v>
      </c>
      <c r="BC512" s="272">
        <v>1.7088725E-5</v>
      </c>
      <c r="BD512" s="272">
        <v>4.3791858000000001E-10</v>
      </c>
      <c r="BE512" s="272">
        <v>1.9892814999999999E-8</v>
      </c>
      <c r="BF512" s="272">
        <v>5.6599931999999998E-12</v>
      </c>
      <c r="BG512" s="272">
        <v>-1.0052806999999999E-12</v>
      </c>
      <c r="BH512" s="272">
        <v>2.9058065000000001E-12</v>
      </c>
      <c r="BI512" s="272">
        <v>-1.8784379999999999E-12</v>
      </c>
      <c r="BJ512" s="272">
        <v>-4.1885422E-13</v>
      </c>
      <c r="BK512" s="272">
        <v>1.6009774E-9</v>
      </c>
      <c r="BL512" s="272">
        <v>-2.1287983E-8</v>
      </c>
      <c r="BM512" s="272">
        <v>3.6883364E-12</v>
      </c>
      <c r="BN512" s="273">
        <v>4.6359576E-2</v>
      </c>
      <c r="BO512" s="273">
        <v>0.27970756000000002</v>
      </c>
      <c r="BP512" s="272">
        <v>4.1848130999999998E-13</v>
      </c>
      <c r="BQ512" s="272">
        <v>2.5448188E-15</v>
      </c>
      <c r="BR512" s="272">
        <v>1.1385707999999999E-19</v>
      </c>
      <c r="BS512"/>
      <c r="BT512" s="121">
        <v>3.9250321000000002E-4</v>
      </c>
      <c r="BU512" s="121">
        <v>1.374975E-4</v>
      </c>
      <c r="BV512" s="274">
        <v>6.2653498E-5</v>
      </c>
      <c r="BW512" s="274">
        <v>5.1355041999999998E-7</v>
      </c>
      <c r="BX512" s="121">
        <v>1.1332990999999999E-4</v>
      </c>
      <c r="BY512" s="274">
        <v>-2.3253102000000002E-6</v>
      </c>
      <c r="BZ512" s="274">
        <v>8.6180937000000006E-8</v>
      </c>
      <c r="CA512" s="274">
        <v>1.0644048999999999E-6</v>
      </c>
      <c r="CB512" s="274">
        <v>8.1377654999999992E-6</v>
      </c>
      <c r="CC512" s="274">
        <v>1.5734249000000001E-7</v>
      </c>
      <c r="CD512" s="274">
        <v>4.1079540999999997E-8</v>
      </c>
      <c r="CE512" s="274">
        <v>2.6476301999999999E-9</v>
      </c>
      <c r="CF512" s="274">
        <v>2.0486514E-9</v>
      </c>
      <c r="CG512" s="274">
        <v>1.8127830000000002E-5</v>
      </c>
      <c r="CH512" s="274">
        <v>4.1893073E-5</v>
      </c>
      <c r="CI512" s="274">
        <v>1.1321628E-5</v>
      </c>
      <c r="CJ512" s="274">
        <v>6.0076040000000003E-11</v>
      </c>
      <c r="CK512" s="4"/>
      <c r="CL512" s="323">
        <v>2.3163741E-9</v>
      </c>
      <c r="CM512" s="323">
        <v>2.2380116000000001</v>
      </c>
      <c r="CN512" s="323">
        <v>5.7925589999999999E-2</v>
      </c>
      <c r="CO512" s="323">
        <v>9.4249202000000004E-2</v>
      </c>
      <c r="CP512" s="323">
        <v>-1.9064124E-3</v>
      </c>
      <c r="CQ512" s="323">
        <v>1.8398151999999999E-7</v>
      </c>
      <c r="CR512" s="323">
        <v>-5.2119715999999998E-9</v>
      </c>
      <c r="CS512" s="323">
        <v>5.6748001999999999E-3</v>
      </c>
      <c r="CT512" s="323">
        <v>1.3158453000000001</v>
      </c>
      <c r="CU512" s="323">
        <v>4.0607346</v>
      </c>
      <c r="CV512" s="146"/>
      <c r="CW512" s="135"/>
      <c r="CX512" s="18" t="s">
        <v>927</v>
      </c>
      <c r="CY512" s="13"/>
      <c r="CZ512" s="13"/>
      <c r="DB512" s="14"/>
      <c r="DC512"/>
      <c r="DD512"/>
      <c r="DE512"/>
      <c r="DF512"/>
      <c r="DG512"/>
      <c r="DH512"/>
      <c r="DI512"/>
      <c r="DJ512"/>
      <c r="DK512"/>
      <c r="DL512"/>
      <c r="DM512"/>
      <c r="DN512"/>
    </row>
    <row r="513" spans="1:118" ht="14.4" customHeight="1">
      <c r="B513" s="278" t="s">
        <v>1827</v>
      </c>
      <c r="C513" s="277" t="s">
        <v>3595</v>
      </c>
      <c r="D513" s="277" t="s">
        <v>17</v>
      </c>
      <c r="E513" s="278"/>
      <c r="F513"/>
      <c r="G513" s="210"/>
      <c r="H513" s="210"/>
      <c r="I513" s="210"/>
      <c r="J513" s="210"/>
      <c r="K513" s="210"/>
      <c r="L513" s="210"/>
      <c r="M513" s="210"/>
      <c r="N513" s="210"/>
      <c r="O513" s="210"/>
      <c r="P513" s="210"/>
      <c r="Q513" s="210"/>
      <c r="R513" s="210"/>
      <c r="S513" s="210"/>
      <c r="T513" s="210"/>
      <c r="U513" s="210"/>
      <c r="V513" s="210"/>
      <c r="W513" s="210"/>
      <c r="X513" s="210"/>
      <c r="Y513" s="210"/>
      <c r="Z513" s="210"/>
      <c r="AA513" s="210"/>
      <c r="AB513" s="210"/>
      <c r="AC513" s="210"/>
      <c r="AD513" s="210"/>
      <c r="AE513" s="210"/>
      <c r="AF513" s="210"/>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s="182"/>
      <c r="CW513" s="164"/>
      <c r="DB513" s="23"/>
      <c r="DC513"/>
      <c r="DD513"/>
      <c r="DE513"/>
      <c r="DF513"/>
      <c r="DG513"/>
      <c r="DH513"/>
      <c r="DI513"/>
      <c r="DJ513"/>
      <c r="DK513"/>
      <c r="DL513"/>
      <c r="DM513"/>
      <c r="DN513"/>
    </row>
    <row r="514" spans="1:118" ht="14.4" customHeight="1">
      <c r="A514" t="s">
        <v>1840</v>
      </c>
      <c r="B514" s="168" t="s">
        <v>1827</v>
      </c>
      <c r="C514" s="279" t="str">
        <f t="shared" si="233"/>
        <v>A.100.06.101</v>
      </c>
      <c r="D514" s="14" t="s">
        <v>17</v>
      </c>
      <c r="E514" s="278" t="s">
        <v>1510</v>
      </c>
      <c r="F514" s="281" t="str">
        <f t="shared" si="234"/>
        <v>Stainless Steel (secondary), average</v>
      </c>
      <c r="G514" s="319">
        <f t="shared" si="189"/>
        <v>0.45403689532909997</v>
      </c>
      <c r="H514" s="319">
        <f t="shared" si="190"/>
        <v>4.7644753099999999E-2</v>
      </c>
      <c r="I514" s="319">
        <f t="shared" si="203"/>
        <v>0.13398682421999999</v>
      </c>
      <c r="J514" s="319">
        <f t="shared" si="204"/>
        <v>1.50284080091E-2</v>
      </c>
      <c r="K514" s="319">
        <v>0.25737691000000001</v>
      </c>
      <c r="L514" s="319">
        <v>0.10559257</v>
      </c>
      <c r="M514" s="319">
        <v>2.7975479000000001E-2</v>
      </c>
      <c r="N514" s="319">
        <v>2.3266384000000001E-2</v>
      </c>
      <c r="O514" s="319">
        <v>1.1672694000000001E-2</v>
      </c>
      <c r="P514" s="319">
        <v>4.710421E-4</v>
      </c>
      <c r="Q514" s="319">
        <v>1.2234633E-2</v>
      </c>
      <c r="R514" s="319">
        <v>3.6443850999999999E-4</v>
      </c>
      <c r="S514" s="319">
        <v>1.4613427E-4</v>
      </c>
      <c r="T514" s="319">
        <v>1.4481456E-2</v>
      </c>
      <c r="U514" s="319">
        <v>3.9763313000000002E-4</v>
      </c>
      <c r="V514" s="319">
        <v>5.4336709999999998E-5</v>
      </c>
      <c r="W514" s="319">
        <v>3.1846090999999999E-6</v>
      </c>
      <c r="X514" s="319">
        <v>0</v>
      </c>
      <c r="Y514" s="210"/>
      <c r="Z514" s="320">
        <f t="shared" si="184"/>
        <v>1.9351647368421052</v>
      </c>
      <c r="AA514" s="210"/>
      <c r="AB514" s="321">
        <f t="shared" si="185"/>
        <v>0.25737691000000001</v>
      </c>
      <c r="AC514" s="321">
        <f t="shared" si="186"/>
        <v>0.18157724061000002</v>
      </c>
      <c r="AD514" s="321">
        <f t="shared" si="205"/>
        <v>0.14841712811910002</v>
      </c>
      <c r="AE514" s="321">
        <f t="shared" si="187"/>
        <v>0.13398682422000002</v>
      </c>
      <c r="AF514" s="321">
        <f t="shared" si="188"/>
        <v>5.4376740000000004E-4</v>
      </c>
      <c r="AG514"/>
      <c r="AH514" s="121">
        <v>39.935639000000002</v>
      </c>
      <c r="AI514" s="121">
        <v>39.800696000000002</v>
      </c>
      <c r="AJ514" s="121">
        <v>5.3903396999999999E-2</v>
      </c>
      <c r="AK514" s="121">
        <v>0</v>
      </c>
      <c r="AL514" s="121">
        <v>5.4588737999999998E-3</v>
      </c>
      <c r="AM514" s="121">
        <v>6.3729782999999998E-2</v>
      </c>
      <c r="AN514" s="121">
        <v>1.1851054999999999E-2</v>
      </c>
      <c r="AO514"/>
      <c r="AP514" s="282">
        <v>7.0026231999999994E-2</v>
      </c>
      <c r="AQ514" s="282">
        <v>6.7086357999999999E-2</v>
      </c>
      <c r="AR514" s="282">
        <v>2.3254027000000001E-3</v>
      </c>
      <c r="AS514" s="282">
        <v>6.1447070000000001E-4</v>
      </c>
      <c r="AT514" s="255">
        <f t="shared" ref="AT514:AT571" si="235">AW514+AZ514+BA514+BB514+BC514+BK514+BL514+BP514</f>
        <v>4.0219638643652702E-6</v>
      </c>
      <c r="AU514" s="256">
        <f t="shared" ref="AU514:AU571" si="236">AX514+AY514+BD514+BE514+BF514+BG514+BH514+BI514+BJ514+BM514+BQ514+BR514</f>
        <v>8.599862177322683E-9</v>
      </c>
      <c r="AV514" s="256">
        <f t="shared" ref="AV514:AV571" si="237">BN514+BO514</f>
        <v>8.6060322547000009E-2</v>
      </c>
      <c r="AW514" s="272">
        <v>1.817088E-6</v>
      </c>
      <c r="AX514" s="272">
        <v>5.4827915999999999E-9</v>
      </c>
      <c r="AY514" s="272">
        <v>1.4977504999999999E-13</v>
      </c>
      <c r="AZ514" s="272">
        <v>1.3871907000000001E-9</v>
      </c>
      <c r="BA514" s="272">
        <v>3.2929027000000002E-13</v>
      </c>
      <c r="BB514" s="272">
        <v>3.4595474000000001E-9</v>
      </c>
      <c r="BC514" s="272">
        <v>2.1824369000000001E-6</v>
      </c>
      <c r="BD514" s="272">
        <v>4.9101280000000001E-10</v>
      </c>
      <c r="BE514" s="272">
        <v>2.5275188E-9</v>
      </c>
      <c r="BF514" s="272">
        <v>8.5928083000000004E-14</v>
      </c>
      <c r="BG514" s="272">
        <v>2.8732947000000001E-15</v>
      </c>
      <c r="BH514" s="272">
        <v>7.8844780999999997E-12</v>
      </c>
      <c r="BI514" s="272">
        <v>6.3337832000000004E-15</v>
      </c>
      <c r="BJ514" s="272">
        <v>2.3945702999999999E-14</v>
      </c>
      <c r="BK514" s="272">
        <v>2.8477531E-9</v>
      </c>
      <c r="BL514" s="272">
        <v>1.4682400000000001E-8</v>
      </c>
      <c r="BM514" s="272">
        <v>9.0010157000000001E-11</v>
      </c>
      <c r="BN514" s="272">
        <v>1.9134547E-5</v>
      </c>
      <c r="BO514" s="273">
        <v>8.6041188000000005E-2</v>
      </c>
      <c r="BP514" s="272">
        <v>6.1743875000000006E-11</v>
      </c>
      <c r="BQ514" s="272">
        <v>3.7546951000000001E-13</v>
      </c>
      <c r="BR514" s="272">
        <v>1.6798783999999999E-17</v>
      </c>
      <c r="BS514"/>
      <c r="BT514" s="121">
        <v>1.6526445999999999E-4</v>
      </c>
      <c r="BU514" s="274">
        <v>1.8567318E-5</v>
      </c>
      <c r="BV514" s="274">
        <v>5.3957527E-5</v>
      </c>
      <c r="BW514" s="274">
        <v>4.2707433000000002E-8</v>
      </c>
      <c r="BX514" s="274">
        <v>2.4107081999999999E-5</v>
      </c>
      <c r="BY514" s="274">
        <v>2.2452386E-6</v>
      </c>
      <c r="BZ514" s="274">
        <v>1.7171075999999999E-9</v>
      </c>
      <c r="CA514" s="274">
        <v>3.4215280000000001E-6</v>
      </c>
      <c r="CB514" s="274">
        <v>6.3210533000000001E-7</v>
      </c>
      <c r="CC514" s="274">
        <v>8.0957278999999994E-6</v>
      </c>
      <c r="CD514" s="274">
        <v>2.412723E-9</v>
      </c>
      <c r="CE514" s="274">
        <v>5.8684256999999997E-8</v>
      </c>
      <c r="CF514" s="274">
        <v>3.8694443999999998E-8</v>
      </c>
      <c r="CG514" s="274">
        <v>5.6511361000000001E-6</v>
      </c>
      <c r="CH514" s="274">
        <v>4.8411168999999997E-5</v>
      </c>
      <c r="CI514" s="274">
        <v>2.2548855999999999E-8</v>
      </c>
      <c r="CJ514" s="274">
        <v>8.8637829999999995E-9</v>
      </c>
      <c r="CK514" s="4"/>
      <c r="CL514" s="323">
        <v>5.9829812999999997E-8</v>
      </c>
      <c r="CM514" s="323">
        <v>1.9278671999999999</v>
      </c>
      <c r="CN514" s="323">
        <v>9.4091118000000001E-2</v>
      </c>
      <c r="CO514" s="323">
        <v>1.3435014E-2</v>
      </c>
      <c r="CP514" s="323">
        <v>1.7620105999999999E-4</v>
      </c>
      <c r="CQ514" s="323">
        <v>3.6213931000000002E-9</v>
      </c>
      <c r="CR514" s="323">
        <v>3.7893547000000001E-7</v>
      </c>
      <c r="CS514" s="323">
        <v>9.6128648000000003E-4</v>
      </c>
      <c r="CT514" s="323">
        <v>2.6730852999999999E-2</v>
      </c>
      <c r="CU514" s="323">
        <v>1.0073413</v>
      </c>
      <c r="CW514" s="135"/>
      <c r="CX514" s="18" t="s">
        <v>695</v>
      </c>
      <c r="CY514" s="13"/>
      <c r="CZ514" s="13"/>
      <c r="DB514" s="23"/>
      <c r="DC514"/>
      <c r="DD514"/>
      <c r="DE514"/>
      <c r="DF514"/>
      <c r="DG514"/>
      <c r="DH514"/>
      <c r="DI514"/>
      <c r="DJ514"/>
      <c r="DK514"/>
      <c r="DL514"/>
      <c r="DM514"/>
      <c r="DN514"/>
    </row>
    <row r="515" spans="1:118" ht="14.4" customHeight="1">
      <c r="A515" t="s">
        <v>1841</v>
      </c>
      <c r="B515" s="168" t="s">
        <v>1827</v>
      </c>
      <c r="C515" s="279" t="str">
        <f t="shared" si="233"/>
        <v>A.100.06.102</v>
      </c>
      <c r="D515" s="14" t="s">
        <v>17</v>
      </c>
      <c r="E515" s="278" t="s">
        <v>1510</v>
      </c>
      <c r="F515" s="281" t="str">
        <f t="shared" si="234"/>
        <v>GX12Cr14 (CA15) 23% inox scrap (China)</v>
      </c>
      <c r="G515" s="319">
        <f t="shared" si="189"/>
        <v>1.345672344657</v>
      </c>
      <c r="H515" s="319">
        <f t="shared" si="190"/>
        <v>0.106444544</v>
      </c>
      <c r="I515" s="319">
        <f t="shared" si="203"/>
        <v>0.32650782978699999</v>
      </c>
      <c r="J515" s="319">
        <f t="shared" si="204"/>
        <v>0.28883143087000002</v>
      </c>
      <c r="K515" s="319">
        <v>0.62388854000000005</v>
      </c>
      <c r="L515" s="319">
        <v>0.26590349000000002</v>
      </c>
      <c r="M515" s="319">
        <v>3.7828763000000001E-2</v>
      </c>
      <c r="N515" s="319">
        <v>2.9605124E-2</v>
      </c>
      <c r="O515" s="319">
        <v>1.3535085000000001E-2</v>
      </c>
      <c r="P515" s="319">
        <v>4.8171523000000001E-2</v>
      </c>
      <c r="Q515" s="319">
        <v>1.5132812000000001E-2</v>
      </c>
      <c r="R515" s="319">
        <v>2.2750261000000001E-2</v>
      </c>
      <c r="S515" s="319">
        <v>0.22451652</v>
      </c>
      <c r="T515" s="319">
        <v>6.5922619000000002E-3</v>
      </c>
      <c r="U515" s="319">
        <v>5.706526E-2</v>
      </c>
      <c r="V515" s="319">
        <v>2.5315787E-5</v>
      </c>
      <c r="W515" s="319">
        <v>6.5738896999999999E-4</v>
      </c>
      <c r="X515" s="319">
        <v>0</v>
      </c>
      <c r="Y515" s="210"/>
      <c r="Z515" s="320">
        <f t="shared" ref="Z515:Z580" si="238">K515/0.133</f>
        <v>4.6908912781954886</v>
      </c>
      <c r="AA515" s="210"/>
      <c r="AB515" s="321">
        <f t="shared" ref="AB515:AB580" si="239">K515</f>
        <v>0.62388854000000005</v>
      </c>
      <c r="AC515" s="321">
        <f t="shared" ref="AC515:AC580" si="240">L515+M515+N515+O515+P515+Q515+R515</f>
        <v>0.43292705799999998</v>
      </c>
      <c r="AD515" s="321">
        <f t="shared" si="205"/>
        <v>0.33373216487000001</v>
      </c>
      <c r="AE515" s="321">
        <f t="shared" ref="AE515:AE580" si="241">V515+L515+M515+R515</f>
        <v>0.32650782978699999</v>
      </c>
      <c r="AF515" s="321">
        <f t="shared" ref="AF515:AF580" si="242">S515+U515+X515</f>
        <v>0.28158178</v>
      </c>
      <c r="AG515"/>
      <c r="AH515" s="121">
        <v>88.964597999999995</v>
      </c>
      <c r="AI515" s="121">
        <v>72.815219999999997</v>
      </c>
      <c r="AJ515" s="121">
        <v>7.7366079000000001</v>
      </c>
      <c r="AK515" s="121">
        <v>0</v>
      </c>
      <c r="AL515" s="121">
        <v>8.3623876999999993</v>
      </c>
      <c r="AM515" s="121">
        <v>3.9104039E-2</v>
      </c>
      <c r="AN515" s="121">
        <v>1.1278385E-2</v>
      </c>
      <c r="AO515"/>
      <c r="AP515" s="282">
        <v>0.16887292000000001</v>
      </c>
      <c r="AQ515" s="282">
        <v>0.16066421</v>
      </c>
      <c r="AR515" s="282">
        <v>5.4150426000000003E-3</v>
      </c>
      <c r="AS515" s="282">
        <v>2.7936743E-3</v>
      </c>
      <c r="AT515" s="255">
        <f t="shared" si="235"/>
        <v>9.6321466230975696E-6</v>
      </c>
      <c r="AU515" s="256">
        <f t="shared" si="236"/>
        <v>2.00260450499675E-8</v>
      </c>
      <c r="AV515" s="256">
        <f t="shared" si="237"/>
        <v>0.39127091000000003</v>
      </c>
      <c r="AW515" s="272">
        <v>4.3776391000000002E-6</v>
      </c>
      <c r="AX515" s="272">
        <v>1.3208638E-8</v>
      </c>
      <c r="AY515" s="272">
        <v>3.6085246000000001E-13</v>
      </c>
      <c r="AZ515" s="272">
        <v>1.5612429E-9</v>
      </c>
      <c r="BA515" s="272">
        <v>3.8579757E-13</v>
      </c>
      <c r="BB515" s="272">
        <v>4.4018414000000002E-9</v>
      </c>
      <c r="BC515" s="272">
        <v>5.1474915000000004E-6</v>
      </c>
      <c r="BD515" s="272">
        <v>6.4421381000000001E-10</v>
      </c>
      <c r="BE515" s="272">
        <v>5.9766056000000004E-9</v>
      </c>
      <c r="BF515" s="272">
        <v>2.1717595000000001E-11</v>
      </c>
      <c r="BG515" s="272">
        <v>1.5776888999999998E-14</v>
      </c>
      <c r="BH515" s="272">
        <v>5.3056318999999997E-11</v>
      </c>
      <c r="BI515" s="272">
        <v>1.5562935E-12</v>
      </c>
      <c r="BJ515" s="272">
        <v>4.6696531999999996E-13</v>
      </c>
      <c r="BK515" s="272">
        <v>1.218032E-8</v>
      </c>
      <c r="BL515" s="272">
        <v>7.6126351000000006E-8</v>
      </c>
      <c r="BM515" s="272">
        <v>4.1901628000000002E-11</v>
      </c>
      <c r="BN515" s="273">
        <v>1.4156530000000001E-2</v>
      </c>
      <c r="BO515" s="273">
        <v>0.37711438000000003</v>
      </c>
      <c r="BP515" s="272">
        <v>1.2745881999999999E-8</v>
      </c>
      <c r="BQ515" s="272">
        <v>7.7508741999999997E-11</v>
      </c>
      <c r="BR515" s="272">
        <v>3.4677984999999999E-15</v>
      </c>
      <c r="BS515"/>
      <c r="BT515" s="121">
        <v>4.5367398999999998E-4</v>
      </c>
      <c r="BU515" s="274">
        <v>4.2579408000000003E-5</v>
      </c>
      <c r="BV515" s="121">
        <v>1.307945E-4</v>
      </c>
      <c r="BW515" s="274">
        <v>2.6649079E-6</v>
      </c>
      <c r="BX515" s="274">
        <v>4.5269324000000003E-5</v>
      </c>
      <c r="BY515" s="274">
        <v>2.7427669E-6</v>
      </c>
      <c r="BZ515" s="274">
        <v>5.4664262E-7</v>
      </c>
      <c r="CA515" s="274">
        <v>4.1098158999999997E-6</v>
      </c>
      <c r="CB515" s="274">
        <v>6.4642792999999998E-5</v>
      </c>
      <c r="CC515" s="274">
        <v>1.001347E-5</v>
      </c>
      <c r="CD515" s="274">
        <v>2.8707407999999998E-9</v>
      </c>
      <c r="CE515" s="274">
        <v>2.7330599E-8</v>
      </c>
      <c r="CF515" s="274">
        <v>3.8701094E-8</v>
      </c>
      <c r="CG515" s="274">
        <v>9.4691622E-6</v>
      </c>
      <c r="CH515" s="274">
        <v>9.7999698999999993E-5</v>
      </c>
      <c r="CI515" s="274">
        <v>4.0942836999999998E-5</v>
      </c>
      <c r="CJ515" s="274">
        <v>1.8297642E-6</v>
      </c>
      <c r="CK515" s="4"/>
      <c r="CL515" s="323">
        <v>5.9841465000000006E-8</v>
      </c>
      <c r="CM515" s="323">
        <v>4.6822239000000003</v>
      </c>
      <c r="CN515" s="323">
        <v>0.1136662</v>
      </c>
      <c r="CO515" s="323">
        <v>3.0009839999999999E-2</v>
      </c>
      <c r="CP515" s="323">
        <v>5.8613830000000004E-4</v>
      </c>
      <c r="CQ515" s="323">
        <v>2.3158142000000002E-6</v>
      </c>
      <c r="CR515" s="323">
        <v>6.1932297000000004E-7</v>
      </c>
      <c r="CS515" s="323">
        <v>1.9952208000000001E-3</v>
      </c>
      <c r="CT515" s="323">
        <v>23.522335000000002</v>
      </c>
      <c r="CU515" s="323">
        <v>4.9945114000000004</v>
      </c>
      <c r="CV515" s="146"/>
      <c r="CW515" s="135"/>
      <c r="CX515" s="18" t="s">
        <v>780</v>
      </c>
      <c r="CY515" s="13"/>
      <c r="CZ515" s="13"/>
      <c r="DB515" s="23"/>
      <c r="DC515"/>
      <c r="DD515"/>
      <c r="DE515"/>
      <c r="DF515"/>
      <c r="DG515"/>
      <c r="DH515"/>
      <c r="DI515"/>
      <c r="DJ515"/>
      <c r="DK515"/>
      <c r="DL515"/>
      <c r="DM515"/>
      <c r="DN515"/>
    </row>
    <row r="516" spans="1:118" ht="14.4" customHeight="1">
      <c r="A516" t="s">
        <v>1842</v>
      </c>
      <c r="B516" s="168" t="s">
        <v>1827</v>
      </c>
      <c r="C516" s="279" t="str">
        <f t="shared" si="233"/>
        <v>A.100.06.103</v>
      </c>
      <c r="D516" s="14" t="s">
        <v>17</v>
      </c>
      <c r="E516" s="278" t="s">
        <v>1510</v>
      </c>
      <c r="F516" s="281" t="str">
        <f t="shared" si="234"/>
        <v>GX12Cr14 (CA15) 44% inox scrap (World)</v>
      </c>
      <c r="G516" s="319">
        <f t="shared" si="189"/>
        <v>1.097995836495</v>
      </c>
      <c r="H516" s="319">
        <f t="shared" si="190"/>
        <v>9.0111269999999993E-2</v>
      </c>
      <c r="I516" s="319">
        <f t="shared" si="203"/>
        <v>0.27302977415499996</v>
      </c>
      <c r="J516" s="319">
        <f t="shared" si="204"/>
        <v>0.21277503234</v>
      </c>
      <c r="K516" s="319">
        <v>0.52207976</v>
      </c>
      <c r="L516" s="319">
        <v>0.22137267999999999</v>
      </c>
      <c r="M516" s="319">
        <v>3.5091740000000003E-2</v>
      </c>
      <c r="N516" s="319">
        <v>2.7844363E-2</v>
      </c>
      <c r="O516" s="319">
        <v>1.3017753999999999E-2</v>
      </c>
      <c r="P516" s="319">
        <v>3.4921389999999997E-2</v>
      </c>
      <c r="Q516" s="319">
        <v>1.4327763E-2</v>
      </c>
      <c r="R516" s="319">
        <v>1.6531977E-2</v>
      </c>
      <c r="S516" s="319">
        <v>0.16219141000000001</v>
      </c>
      <c r="T516" s="319">
        <v>8.7837048000000001E-3</v>
      </c>
      <c r="U516" s="319">
        <v>4.1324251999999999E-2</v>
      </c>
      <c r="V516" s="319">
        <v>3.3377155E-5</v>
      </c>
      <c r="W516" s="319">
        <v>4.7566554000000002E-4</v>
      </c>
      <c r="X516" s="319">
        <v>0</v>
      </c>
      <c r="Y516" s="210"/>
      <c r="Z516" s="320">
        <f t="shared" si="238"/>
        <v>3.925411729323308</v>
      </c>
      <c r="AA516" s="210"/>
      <c r="AB516" s="321">
        <f t="shared" si="239"/>
        <v>0.52207976</v>
      </c>
      <c r="AC516" s="321">
        <f t="shared" si="240"/>
        <v>0.36310766699999991</v>
      </c>
      <c r="AD516" s="321">
        <f t="shared" si="205"/>
        <v>0.28225576733999996</v>
      </c>
      <c r="AE516" s="321">
        <f t="shared" si="241"/>
        <v>0.27302977415499996</v>
      </c>
      <c r="AF516" s="321">
        <f t="shared" si="242"/>
        <v>0.20351566200000001</v>
      </c>
      <c r="AG516"/>
      <c r="AH516" s="121">
        <v>75.345443000000003</v>
      </c>
      <c r="AI516" s="121">
        <v>63.644519000000003</v>
      </c>
      <c r="AJ516" s="121">
        <v>5.6025232999999997</v>
      </c>
      <c r="AK516" s="121">
        <v>0</v>
      </c>
      <c r="AL516" s="121">
        <v>6.0410186000000001</v>
      </c>
      <c r="AM516" s="121">
        <v>4.5944523000000001E-2</v>
      </c>
      <c r="AN516" s="121">
        <v>1.143746E-2</v>
      </c>
      <c r="AO516"/>
      <c r="AP516" s="282">
        <v>0.14141550999999999</v>
      </c>
      <c r="AQ516" s="282">
        <v>0.13467035999999999</v>
      </c>
      <c r="AR516" s="282">
        <v>4.5568092999999999E-3</v>
      </c>
      <c r="AS516" s="282">
        <v>2.1883399E-3</v>
      </c>
      <c r="AT516" s="255">
        <f t="shared" si="235"/>
        <v>8.0737624957010905E-6</v>
      </c>
      <c r="AU516" s="256">
        <f t="shared" si="236"/>
        <v>1.6852105869014499E-8</v>
      </c>
      <c r="AV516" s="256">
        <f t="shared" si="237"/>
        <v>0.306490186</v>
      </c>
      <c r="AW516" s="272">
        <v>3.6663749000000002E-6</v>
      </c>
      <c r="AX516" s="272">
        <v>1.106257E-8</v>
      </c>
      <c r="AY516" s="272">
        <v>3.0221985000000001E-13</v>
      </c>
      <c r="AZ516" s="272">
        <v>1.5128950999999999E-9</v>
      </c>
      <c r="BA516" s="272">
        <v>3.7010109E-13</v>
      </c>
      <c r="BB516" s="272">
        <v>4.1400931000000001E-9</v>
      </c>
      <c r="BC516" s="272">
        <v>4.3238652000000002E-6</v>
      </c>
      <c r="BD516" s="272">
        <v>6.0165797000000002E-10</v>
      </c>
      <c r="BE516" s="272">
        <v>5.0185259999999996E-9</v>
      </c>
      <c r="BF516" s="272">
        <v>1.5708798000000001E-11</v>
      </c>
      <c r="BG516" s="272">
        <v>1.2192557E-14</v>
      </c>
      <c r="BH516" s="272">
        <v>4.0508585000000002E-11</v>
      </c>
      <c r="BI516" s="272">
        <v>1.1257491E-12</v>
      </c>
      <c r="BJ516" s="272">
        <v>3.4390432000000001E-13</v>
      </c>
      <c r="BK516" s="272">
        <v>9.5879402000000004E-9</v>
      </c>
      <c r="BL516" s="272">
        <v>5.9058586999999997E-8</v>
      </c>
      <c r="BM516" s="272">
        <v>5.5265108E-11</v>
      </c>
      <c r="BN516" s="273">
        <v>1.0229475999999999E-2</v>
      </c>
      <c r="BO516" s="273">
        <v>0.29626070999999998</v>
      </c>
      <c r="BP516" s="272">
        <v>9.2225102000000003E-9</v>
      </c>
      <c r="BQ516" s="272">
        <v>5.6082833000000002E-11</v>
      </c>
      <c r="BR516" s="272">
        <v>2.5091875000000001E-15</v>
      </c>
      <c r="BS516"/>
      <c r="BT516" s="121">
        <v>3.7356023E-4</v>
      </c>
      <c r="BU516" s="274">
        <v>3.5909382999999999E-5</v>
      </c>
      <c r="BV516" s="121">
        <v>1.0945089E-4</v>
      </c>
      <c r="BW516" s="274">
        <v>1.9365189E-6</v>
      </c>
      <c r="BX516" s="274">
        <v>3.9390924000000002E-5</v>
      </c>
      <c r="BY516" s="274">
        <v>2.6045645999999999E-6</v>
      </c>
      <c r="BZ516" s="274">
        <v>3.9527442000000001E-7</v>
      </c>
      <c r="CA516" s="274">
        <v>3.9186248000000002E-6</v>
      </c>
      <c r="CB516" s="274">
        <v>4.6862045999999999E-5</v>
      </c>
      <c r="CC516" s="274">
        <v>9.4807639000000007E-6</v>
      </c>
      <c r="CD516" s="274">
        <v>2.7435136000000001E-9</v>
      </c>
      <c r="CE516" s="274">
        <v>3.6039948E-8</v>
      </c>
      <c r="CF516" s="274">
        <v>3.8699246999999997E-8</v>
      </c>
      <c r="CG516" s="274">
        <v>8.4085993999999998E-6</v>
      </c>
      <c r="CH516" s="274">
        <v>8.4225108000000003E-5</v>
      </c>
      <c r="CI516" s="274">
        <v>2.9576089999999999E-5</v>
      </c>
      <c r="CJ516" s="274">
        <v>1.3239585E-6</v>
      </c>
      <c r="CK516" s="4"/>
      <c r="CL516" s="323">
        <v>5.9838229000000006E-8</v>
      </c>
      <c r="CM516" s="323">
        <v>3.9171247999999999</v>
      </c>
      <c r="CN516" s="323">
        <v>0.10822867</v>
      </c>
      <c r="CO516" s="323">
        <v>2.5405721999999999E-2</v>
      </c>
      <c r="CP516" s="323">
        <v>4.7226685000000001E-4</v>
      </c>
      <c r="CQ516" s="323">
        <v>1.6735383999999999E-6</v>
      </c>
      <c r="CR516" s="323">
        <v>5.5254866999999995E-7</v>
      </c>
      <c r="CS516" s="323">
        <v>1.7080168E-3</v>
      </c>
      <c r="CT516" s="323">
        <v>16.995778000000001</v>
      </c>
      <c r="CU516" s="323">
        <v>3.8869642</v>
      </c>
      <c r="CV516" s="146"/>
      <c r="CW516" s="135"/>
      <c r="CX516" s="18" t="s">
        <v>780</v>
      </c>
      <c r="CY516" s="13"/>
      <c r="CZ516" s="13"/>
      <c r="DB516" s="23"/>
      <c r="DC516"/>
      <c r="DD516"/>
      <c r="DE516"/>
      <c r="DF516"/>
      <c r="DG516"/>
      <c r="DH516"/>
      <c r="DI516"/>
      <c r="DJ516"/>
      <c r="DK516"/>
      <c r="DL516"/>
      <c r="DM516"/>
      <c r="DN516"/>
    </row>
    <row r="517" spans="1:118" ht="14.4" customHeight="1">
      <c r="A517" t="s">
        <v>1843</v>
      </c>
      <c r="B517" s="168" t="s">
        <v>1827</v>
      </c>
      <c r="C517" s="279" t="str">
        <f t="shared" si="233"/>
        <v>A.100.06.104</v>
      </c>
      <c r="D517" s="14" t="s">
        <v>17</v>
      </c>
      <c r="E517" s="278" t="s">
        <v>1510</v>
      </c>
      <c r="F517" s="281" t="str">
        <f t="shared" si="234"/>
        <v>GX12Cr14 (CA15) 70% inox scrap (EU, USA)</v>
      </c>
      <c r="G517" s="319">
        <f t="shared" ref="G517:G582" si="243">H517+I517+J517+K517</f>
        <v>0.80528723060600005</v>
      </c>
      <c r="H517" s="319">
        <f t="shared" ref="H517:H582" si="244">N517+O517+P517+Q517</f>
        <v>7.0808309E-2</v>
      </c>
      <c r="I517" s="319">
        <f t="shared" si="203"/>
        <v>0.209828436126</v>
      </c>
      <c r="J517" s="319">
        <f t="shared" si="204"/>
        <v>0.12289020548000001</v>
      </c>
      <c r="K517" s="319">
        <v>0.40176028000000003</v>
      </c>
      <c r="L517" s="319">
        <v>0.16874536000000001</v>
      </c>
      <c r="M517" s="319">
        <v>3.1857075999999998E-2</v>
      </c>
      <c r="N517" s="319">
        <v>2.5763464E-2</v>
      </c>
      <c r="O517" s="319">
        <v>1.2406364E-2</v>
      </c>
      <c r="P517" s="319">
        <v>1.9262141E-2</v>
      </c>
      <c r="Q517" s="319">
        <v>1.337634E-2</v>
      </c>
      <c r="R517" s="319">
        <v>9.1830959000000004E-3</v>
      </c>
      <c r="S517" s="319">
        <v>8.8534468000000005E-2</v>
      </c>
      <c r="T517" s="319">
        <v>1.1373592E-2</v>
      </c>
      <c r="U517" s="319">
        <v>2.2721244000000002E-2</v>
      </c>
      <c r="V517" s="319">
        <v>4.2904225999999999E-5</v>
      </c>
      <c r="W517" s="319">
        <v>2.6090147999999999E-4</v>
      </c>
      <c r="X517" s="319">
        <v>0</v>
      </c>
      <c r="Y517" s="210"/>
      <c r="Z517" s="320">
        <f t="shared" si="238"/>
        <v>3.0207539849624059</v>
      </c>
      <c r="AA517" s="210"/>
      <c r="AB517" s="321">
        <f t="shared" si="239"/>
        <v>0.40176028000000003</v>
      </c>
      <c r="AC517" s="321">
        <f t="shared" si="240"/>
        <v>0.2805938409</v>
      </c>
      <c r="AD517" s="321">
        <f t="shared" si="205"/>
        <v>0.22142002538</v>
      </c>
      <c r="AE517" s="321">
        <f t="shared" si="241"/>
        <v>0.209828436126</v>
      </c>
      <c r="AF517" s="321">
        <f t="shared" si="242"/>
        <v>0.11125571200000001</v>
      </c>
      <c r="AG517"/>
      <c r="AH517" s="121">
        <v>59.250076999999997</v>
      </c>
      <c r="AI517" s="121">
        <v>52.806417000000003</v>
      </c>
      <c r="AJ517" s="121">
        <v>3.0804233999999999</v>
      </c>
      <c r="AK517" s="121">
        <v>0</v>
      </c>
      <c r="AL517" s="121">
        <v>3.2975824</v>
      </c>
      <c r="AM517" s="121">
        <v>5.4028732000000003E-2</v>
      </c>
      <c r="AN517" s="121">
        <v>1.1625458E-2</v>
      </c>
      <c r="AO517"/>
      <c r="AP517" s="282">
        <v>0.10896583999999999</v>
      </c>
      <c r="AQ517" s="282">
        <v>0.10395036000000001</v>
      </c>
      <c r="AR517" s="282">
        <v>3.5425335999999998E-3</v>
      </c>
      <c r="AS517" s="282">
        <v>1.4729448E-3</v>
      </c>
      <c r="AT517" s="255">
        <f t="shared" si="235"/>
        <v>6.2320358996507192E-6</v>
      </c>
      <c r="AU517" s="256">
        <f t="shared" si="236"/>
        <v>1.3101085817832299E-8</v>
      </c>
      <c r="AV517" s="256">
        <f t="shared" si="237"/>
        <v>0.2062947916</v>
      </c>
      <c r="AW517" s="272">
        <v>2.8257899999999998E-6</v>
      </c>
      <c r="AX517" s="272">
        <v>8.5263068999999999E-9</v>
      </c>
      <c r="AY517" s="272">
        <v>2.3292675999999998E-13</v>
      </c>
      <c r="AZ517" s="272">
        <v>1.4557566999999999E-9</v>
      </c>
      <c r="BA517" s="272">
        <v>3.5155072000000002E-13</v>
      </c>
      <c r="BB517" s="272">
        <v>3.8307540999999999E-9</v>
      </c>
      <c r="BC517" s="272">
        <v>3.3504887E-6</v>
      </c>
      <c r="BD517" s="272">
        <v>5.5136471000000004E-10</v>
      </c>
      <c r="BE517" s="272">
        <v>3.8862500000000003E-9</v>
      </c>
      <c r="BF517" s="272">
        <v>8.6074937000000006E-12</v>
      </c>
      <c r="BG517" s="272">
        <v>7.9565288000000002E-15</v>
      </c>
      <c r="BH517" s="272">
        <v>2.5679445999999999E-11</v>
      </c>
      <c r="BI517" s="272">
        <v>6.1692397999999998E-13</v>
      </c>
      <c r="BJ517" s="272">
        <v>1.9846857999999999E-13</v>
      </c>
      <c r="BK517" s="272">
        <v>6.5242187999999997E-9</v>
      </c>
      <c r="BL517" s="272">
        <v>3.8887593000000003E-8</v>
      </c>
      <c r="BM517" s="272">
        <v>7.1058312000000006E-11</v>
      </c>
      <c r="BN517" s="273">
        <v>5.5884115999999999E-3</v>
      </c>
      <c r="BO517" s="273">
        <v>0.20070637999999999</v>
      </c>
      <c r="BP517" s="272">
        <v>5.0585255000000001E-9</v>
      </c>
      <c r="BQ517" s="272">
        <v>3.0761304000000002E-11</v>
      </c>
      <c r="BR517" s="272">
        <v>1.3762834999999999E-15</v>
      </c>
      <c r="BS517"/>
      <c r="BT517" s="121">
        <v>2.7888034000000001E-4</v>
      </c>
      <c r="BU517" s="274">
        <v>2.8026626000000001E-5</v>
      </c>
      <c r="BV517" s="274">
        <v>8.4226635999999996E-5</v>
      </c>
      <c r="BW517" s="274">
        <v>1.0756954999999999E-6</v>
      </c>
      <c r="BX517" s="274">
        <v>3.2443722999999999E-5</v>
      </c>
      <c r="BY517" s="274">
        <v>2.4412346000000002E-6</v>
      </c>
      <c r="BZ517" s="274">
        <v>2.1638472999999999E-7</v>
      </c>
      <c r="CA517" s="274">
        <v>3.6926717000000001E-6</v>
      </c>
      <c r="CB517" s="274">
        <v>2.5848436999999999E-5</v>
      </c>
      <c r="CC517" s="274">
        <v>8.8512020999999996E-6</v>
      </c>
      <c r="CD517" s="274">
        <v>2.5931542E-9</v>
      </c>
      <c r="CE517" s="274">
        <v>4.6332816000000003E-8</v>
      </c>
      <c r="CF517" s="274">
        <v>3.8697064E-8</v>
      </c>
      <c r="CG517" s="274">
        <v>7.1552069999999997E-6</v>
      </c>
      <c r="CH517" s="274">
        <v>6.7946044999999999E-5</v>
      </c>
      <c r="CI517" s="274">
        <v>1.6142662E-5</v>
      </c>
      <c r="CJ517" s="274">
        <v>7.2618818999999997E-7</v>
      </c>
      <c r="CK517" s="4"/>
      <c r="CL517" s="323">
        <v>5.9834402999999998E-8</v>
      </c>
      <c r="CM517" s="323">
        <v>3.0129168000000002</v>
      </c>
      <c r="CN517" s="323">
        <v>0.10180251</v>
      </c>
      <c r="CO517" s="323">
        <v>1.9964491000000001E-2</v>
      </c>
      <c r="CP517" s="323">
        <v>3.3769148999999998E-4</v>
      </c>
      <c r="CQ517" s="323">
        <v>9.1448521000000002E-7</v>
      </c>
      <c r="CR517" s="323">
        <v>4.7363358E-7</v>
      </c>
      <c r="CS517" s="323">
        <v>1.3685939000000001E-3</v>
      </c>
      <c r="CT517" s="323">
        <v>9.2825749999999996</v>
      </c>
      <c r="CU517" s="323">
        <v>2.5780447</v>
      </c>
      <c r="CV517" s="146"/>
      <c r="CW517" s="135"/>
      <c r="CX517" s="18" t="s">
        <v>780</v>
      </c>
      <c r="CY517" s="13"/>
      <c r="CZ517" s="13"/>
      <c r="DB517" s="18"/>
      <c r="DC517"/>
      <c r="DD517"/>
      <c r="DE517"/>
      <c r="DF517"/>
      <c r="DG517"/>
      <c r="DH517"/>
      <c r="DI517"/>
      <c r="DJ517"/>
      <c r="DK517"/>
      <c r="DL517"/>
      <c r="DM517"/>
      <c r="DN517"/>
    </row>
    <row r="518" spans="1:118" ht="14.4" customHeight="1">
      <c r="A518" t="s">
        <v>1844</v>
      </c>
      <c r="B518" s="168" t="s">
        <v>1827</v>
      </c>
      <c r="C518" s="279" t="str">
        <f t="shared" si="233"/>
        <v>A.100.06.105</v>
      </c>
      <c r="D518" s="14" t="s">
        <v>17</v>
      </c>
      <c r="E518" s="278" t="s">
        <v>1510</v>
      </c>
      <c r="F518" s="281" t="str">
        <f t="shared" si="234"/>
        <v>GX5CrNi19 10 (CF8) 23% inox scrap (China)</v>
      </c>
      <c r="G518" s="319">
        <f t="shared" si="243"/>
        <v>3.2941310359499996</v>
      </c>
      <c r="H518" s="319">
        <f t="shared" si="244"/>
        <v>0.134203712</v>
      </c>
      <c r="I518" s="319">
        <f t="shared" si="203"/>
        <v>1.1829544617899999</v>
      </c>
      <c r="J518" s="319">
        <f t="shared" si="204"/>
        <v>1.13652554216</v>
      </c>
      <c r="K518" s="319">
        <v>0.84044732</v>
      </c>
      <c r="L518" s="319">
        <v>1.1102297999999999</v>
      </c>
      <c r="M518" s="319">
        <v>4.0212262999999998E-2</v>
      </c>
      <c r="N518" s="319">
        <v>3.6102731999999998E-2</v>
      </c>
      <c r="O518" s="319">
        <v>1.3185588E-2</v>
      </c>
      <c r="P518" s="319">
        <v>6.9897312000000003E-2</v>
      </c>
      <c r="Q518" s="319">
        <v>1.501808E-2</v>
      </c>
      <c r="R518" s="319">
        <v>3.2486875999999998E-2</v>
      </c>
      <c r="S518" s="319">
        <v>1.0452227000000001</v>
      </c>
      <c r="T518" s="319">
        <v>7.3030042999999998E-3</v>
      </c>
      <c r="U518" s="319">
        <v>8.3462883000000002E-2</v>
      </c>
      <c r="V518" s="319">
        <v>2.5522790000000002E-5</v>
      </c>
      <c r="W518" s="319">
        <v>5.3695486E-4</v>
      </c>
      <c r="X518" s="319">
        <v>0</v>
      </c>
      <c r="Y518" s="210"/>
      <c r="Z518" s="320">
        <f t="shared" si="238"/>
        <v>6.3191527819548865</v>
      </c>
      <c r="AA518" s="210"/>
      <c r="AB518" s="321">
        <f t="shared" si="239"/>
        <v>0.84044732</v>
      </c>
      <c r="AC518" s="321">
        <f t="shared" si="240"/>
        <v>1.3171326509999997</v>
      </c>
      <c r="AD518" s="321">
        <f t="shared" si="205"/>
        <v>1.19076889816</v>
      </c>
      <c r="AE518" s="321">
        <f t="shared" si="241"/>
        <v>1.1829544617899996</v>
      </c>
      <c r="AF518" s="321">
        <f t="shared" si="242"/>
        <v>1.128685583</v>
      </c>
      <c r="AG518"/>
      <c r="AH518" s="121">
        <v>121.61493</v>
      </c>
      <c r="AI518" s="121">
        <v>98.010962000000006</v>
      </c>
      <c r="AJ518" s="121">
        <v>11.315461000000001</v>
      </c>
      <c r="AK518" s="121">
        <v>0</v>
      </c>
      <c r="AL518" s="121">
        <v>12.237475</v>
      </c>
      <c r="AM518" s="121">
        <v>3.9505002999999997E-2</v>
      </c>
      <c r="AN518" s="121">
        <v>1.152158E-2</v>
      </c>
      <c r="AO518"/>
      <c r="AP518" s="282">
        <v>0.45813625000000002</v>
      </c>
      <c r="AQ518" s="282">
        <v>0.44168122999999998</v>
      </c>
      <c r="AR518" s="282">
        <v>1.1538859E-2</v>
      </c>
      <c r="AS518" s="282">
        <v>4.9161578999999999E-3</v>
      </c>
      <c r="AT518" s="255">
        <f t="shared" si="235"/>
        <v>2.6479689701198793E-5</v>
      </c>
      <c r="AU518" s="256">
        <f t="shared" si="236"/>
        <v>4.2673295006809403E-8</v>
      </c>
      <c r="AV518" s="256">
        <f t="shared" si="237"/>
        <v>0.68853751900000004</v>
      </c>
      <c r="AW518" s="272">
        <v>5.8881336000000003E-6</v>
      </c>
      <c r="AX518" s="272">
        <v>1.7766158999999999E-8</v>
      </c>
      <c r="AY518" s="272">
        <v>4.8537102000000002E-13</v>
      </c>
      <c r="AZ518" s="272">
        <v>1.5287362000000001E-9</v>
      </c>
      <c r="BA518" s="272">
        <v>4.3269878999999999E-13</v>
      </c>
      <c r="BB518" s="272">
        <v>5.3668822999999999E-9</v>
      </c>
      <c r="BC518" s="272">
        <v>2.0470503000000001E-5</v>
      </c>
      <c r="BD518" s="272">
        <v>8.7709467999999998E-10</v>
      </c>
      <c r="BE518" s="272">
        <v>2.3825970999999998E-8</v>
      </c>
      <c r="BF518" s="272">
        <v>2.9869265999999999E-11</v>
      </c>
      <c r="BG518" s="272">
        <v>1.6585154E-14</v>
      </c>
      <c r="BH518" s="272">
        <v>6.5372846999999998E-11</v>
      </c>
      <c r="BI518" s="272">
        <v>2.1916506999999999E-12</v>
      </c>
      <c r="BJ518" s="272">
        <v>6.0375944000000004E-13</v>
      </c>
      <c r="BK518" s="272">
        <v>1.4324618E-8</v>
      </c>
      <c r="BL518" s="272">
        <v>8.9421603999999998E-8</v>
      </c>
      <c r="BM518" s="272">
        <v>4.2218927999999999E-11</v>
      </c>
      <c r="BN518" s="273">
        <v>5.2543949E-2</v>
      </c>
      <c r="BO518" s="273">
        <v>0.63599357000000001</v>
      </c>
      <c r="BP518" s="272">
        <v>1.0410827999999999E-8</v>
      </c>
      <c r="BQ518" s="272">
        <v>6.3309086999999995E-11</v>
      </c>
      <c r="BR518" s="272">
        <v>2.8324953999999998E-15</v>
      </c>
      <c r="BS518"/>
      <c r="BT518" s="121">
        <v>8.2651057000000003E-4</v>
      </c>
      <c r="BU518" s="121">
        <v>1.6559134E-4</v>
      </c>
      <c r="BV518" s="121">
        <v>1.7619475E-4</v>
      </c>
      <c r="BW518" s="274">
        <v>3.8054245999999999E-6</v>
      </c>
      <c r="BX518" s="121">
        <v>1.4635152E-4</v>
      </c>
      <c r="BY518" s="274">
        <v>2.6534880000000002E-6</v>
      </c>
      <c r="BZ518" s="274">
        <v>7.6145341000000001E-7</v>
      </c>
      <c r="CA518" s="274">
        <v>3.9696545999999999E-6</v>
      </c>
      <c r="CB518" s="274">
        <v>9.3797271999999994E-5</v>
      </c>
      <c r="CC518" s="274">
        <v>9.9375510000000005E-6</v>
      </c>
      <c r="CD518" s="274">
        <v>3.2230622000000001E-9</v>
      </c>
      <c r="CE518" s="274">
        <v>2.75395E-8</v>
      </c>
      <c r="CF518" s="274">
        <v>3.8707322000000001E-8</v>
      </c>
      <c r="CG518" s="274">
        <v>2.3912085999999999E-5</v>
      </c>
      <c r="CH518" s="121">
        <v>1.3301658E-4</v>
      </c>
      <c r="CI518" s="274">
        <v>6.4955445999999997E-5</v>
      </c>
      <c r="CJ518" s="274">
        <v>1.4945501000000001E-6</v>
      </c>
      <c r="CK518" s="4"/>
      <c r="CL518" s="323">
        <v>5.9851794000000006E-8</v>
      </c>
      <c r="CM518" s="323">
        <v>6.3106802000000002</v>
      </c>
      <c r="CN518" s="323">
        <v>0.14107035000000001</v>
      </c>
      <c r="CO518" s="323">
        <v>0.11414475</v>
      </c>
      <c r="CP518" s="323">
        <v>8.3061671000000004E-4</v>
      </c>
      <c r="CQ518" s="323">
        <v>3.3798445999999998E-6</v>
      </c>
      <c r="CR518" s="323">
        <v>6.2431644999999995E-7</v>
      </c>
      <c r="CS518" s="323">
        <v>7.1335280000000001E-3</v>
      </c>
      <c r="CT518" s="323">
        <v>34.254350000000002</v>
      </c>
      <c r="CU518" s="323">
        <v>8.5088060999999993</v>
      </c>
      <c r="CV518" s="146"/>
      <c r="CW518" s="135"/>
      <c r="CX518" s="18" t="s">
        <v>780</v>
      </c>
      <c r="CY518" s="13"/>
      <c r="CZ518" s="13"/>
      <c r="DB518" s="23"/>
      <c r="DC518"/>
      <c r="DD518"/>
      <c r="DE518"/>
      <c r="DF518"/>
      <c r="DG518"/>
      <c r="DH518"/>
      <c r="DI518"/>
      <c r="DJ518"/>
      <c r="DK518"/>
      <c r="DL518"/>
      <c r="DM518"/>
      <c r="DN518"/>
    </row>
    <row r="519" spans="1:118" ht="14.4" customHeight="1">
      <c r="A519" t="s">
        <v>1845</v>
      </c>
      <c r="B519" s="168" t="s">
        <v>1827</v>
      </c>
      <c r="C519" s="279" t="str">
        <f t="shared" si="233"/>
        <v>A.100.06.106</v>
      </c>
      <c r="D519" s="14" t="s">
        <v>17</v>
      </c>
      <c r="E519" s="278" t="s">
        <v>1510</v>
      </c>
      <c r="F519" s="281" t="str">
        <f t="shared" si="234"/>
        <v>GX5CrNi19 10 (CF8) 44% inox scrap (World)</v>
      </c>
      <c r="G519" s="319">
        <f t="shared" si="243"/>
        <v>2.5052160638069996</v>
      </c>
      <c r="H519" s="319">
        <f t="shared" si="244"/>
        <v>0.11015955700000001</v>
      </c>
      <c r="I519" s="319">
        <f t="shared" ref="I519:I582" si="245">L519+M519+R519+V519</f>
        <v>0.89157459065699995</v>
      </c>
      <c r="J519" s="319">
        <f t="shared" ref="J519:J582" si="246">S519+T519+U519+W519+X519</f>
        <v>0.82499859615000004</v>
      </c>
      <c r="K519" s="319">
        <v>0.67848332</v>
      </c>
      <c r="L519" s="319">
        <v>0.83116393</v>
      </c>
      <c r="M519" s="319">
        <v>3.6813156999999999E-2</v>
      </c>
      <c r="N519" s="319">
        <v>3.2537080000000003E-2</v>
      </c>
      <c r="O519" s="319">
        <v>1.276534E-2</v>
      </c>
      <c r="P519" s="319">
        <v>5.0612236999999997E-2</v>
      </c>
      <c r="Q519" s="319">
        <v>1.42449E-2</v>
      </c>
      <c r="R519" s="319">
        <v>2.3563977E-2</v>
      </c>
      <c r="S519" s="319">
        <v>0.75492369000000004</v>
      </c>
      <c r="T519" s="319">
        <v>9.2970187999999992E-3</v>
      </c>
      <c r="U519" s="319">
        <v>6.0389202000000003E-2</v>
      </c>
      <c r="V519" s="319">
        <v>3.3526657000000001E-5</v>
      </c>
      <c r="W519" s="319">
        <v>3.8868535000000001E-4</v>
      </c>
      <c r="X519" s="319">
        <v>0</v>
      </c>
      <c r="Y519" s="210"/>
      <c r="Z519" s="320">
        <f t="shared" si="238"/>
        <v>5.1013783458646618</v>
      </c>
      <c r="AA519" s="210"/>
      <c r="AB519" s="321">
        <f t="shared" si="239"/>
        <v>0.67848332</v>
      </c>
      <c r="AC519" s="321">
        <f t="shared" si="240"/>
        <v>1.0017006209999999</v>
      </c>
      <c r="AD519" s="321">
        <f t="shared" ref="AD519:AD582" si="247">W519+T519+L519+M519+R519</f>
        <v>0.90122676815000002</v>
      </c>
      <c r="AE519" s="321">
        <f t="shared" si="241"/>
        <v>0.89157459065699995</v>
      </c>
      <c r="AF519" s="321">
        <f t="shared" si="242"/>
        <v>0.81531289200000001</v>
      </c>
      <c r="AG519"/>
      <c r="AH519" s="121">
        <v>98.926235000000005</v>
      </c>
      <c r="AI519" s="121">
        <v>81.841443999999996</v>
      </c>
      <c r="AJ519" s="121">
        <v>8.1872507999999993</v>
      </c>
      <c r="AK519" s="121">
        <v>0</v>
      </c>
      <c r="AL519" s="121">
        <v>8.8396927999999999</v>
      </c>
      <c r="AM519" s="121">
        <v>4.6234109000000002E-2</v>
      </c>
      <c r="AN519" s="121">
        <v>1.1613101000000001E-2</v>
      </c>
      <c r="AO519"/>
      <c r="AP519" s="282">
        <v>0.35032791000000002</v>
      </c>
      <c r="AQ519" s="282">
        <v>0.33762710000000001</v>
      </c>
      <c r="AR519" s="282">
        <v>8.9795655999999995E-3</v>
      </c>
      <c r="AS519" s="282">
        <v>3.7212448000000001E-3</v>
      </c>
      <c r="AT519" s="255">
        <f t="shared" si="235"/>
        <v>2.0241432885174204E-5</v>
      </c>
      <c r="AU519" s="256">
        <f t="shared" si="236"/>
        <v>3.3208451771851497E-8</v>
      </c>
      <c r="AV519" s="256">
        <f t="shared" si="237"/>
        <v>0.521182743</v>
      </c>
      <c r="AW519" s="272">
        <v>4.7572876000000001E-6</v>
      </c>
      <c r="AX519" s="272">
        <v>1.4354112E-8</v>
      </c>
      <c r="AY519" s="272">
        <v>3.9214992000000001E-13</v>
      </c>
      <c r="AZ519" s="272">
        <v>1.489418E-9</v>
      </c>
      <c r="BA519" s="272">
        <v>4.039742E-13</v>
      </c>
      <c r="BB519" s="272">
        <v>4.8370670999999996E-9</v>
      </c>
      <c r="BC519" s="272">
        <v>1.5390485E-5</v>
      </c>
      <c r="BD519" s="272">
        <v>7.6984971000000004E-10</v>
      </c>
      <c r="BE519" s="272">
        <v>1.7909734000000001E-8</v>
      </c>
      <c r="BF519" s="272">
        <v>2.1596115999999999E-11</v>
      </c>
      <c r="BG519" s="272">
        <v>1.2776304E-14</v>
      </c>
      <c r="BH519" s="272">
        <v>4.9403855000000001E-11</v>
      </c>
      <c r="BI519" s="272">
        <v>1.5846181999999999E-12</v>
      </c>
      <c r="BJ519" s="272">
        <v>4.4270007000000002E-13</v>
      </c>
      <c r="BK519" s="272">
        <v>1.1136600000000001E-8</v>
      </c>
      <c r="BL519" s="272">
        <v>6.8660714000000003E-8</v>
      </c>
      <c r="BM519" s="272">
        <v>5.5494270000000003E-11</v>
      </c>
      <c r="BN519" s="273">
        <v>3.7953723000000002E-2</v>
      </c>
      <c r="BO519" s="273">
        <v>0.48322902000000001</v>
      </c>
      <c r="BP519" s="272">
        <v>7.5360821000000001E-9</v>
      </c>
      <c r="BQ519" s="272">
        <v>4.5827525999999998E-11</v>
      </c>
      <c r="BR519" s="272">
        <v>2.0503575000000001E-15</v>
      </c>
      <c r="BS519"/>
      <c r="BT519" s="121">
        <v>6.4283109999999999E-4</v>
      </c>
      <c r="BU519" s="121">
        <v>1.2475132999999999E-4</v>
      </c>
      <c r="BV519" s="121">
        <v>1.4223995999999999E-4</v>
      </c>
      <c r="BW519" s="274">
        <v>2.7602254000000001E-6</v>
      </c>
      <c r="BX519" s="121">
        <v>1.1239473000000001E-4</v>
      </c>
      <c r="BY519" s="274">
        <v>2.5400854E-6</v>
      </c>
      <c r="BZ519" s="274">
        <v>5.5041555000000003E-7</v>
      </c>
      <c r="CA519" s="274">
        <v>3.8173972000000001E-6</v>
      </c>
      <c r="CB519" s="274">
        <v>6.7918059000000004E-5</v>
      </c>
      <c r="CC519" s="274">
        <v>9.4259335000000006E-6</v>
      </c>
      <c r="CD519" s="274">
        <v>2.9979679999999999E-9</v>
      </c>
      <c r="CE519" s="274">
        <v>3.6190821000000002E-8</v>
      </c>
      <c r="CF519" s="274">
        <v>3.8703745000000002E-8</v>
      </c>
      <c r="CG519" s="274">
        <v>1.8839599999999998E-5</v>
      </c>
      <c r="CH519" s="121">
        <v>1.0951507E-4</v>
      </c>
      <c r="CI519" s="274">
        <v>4.6918529999999997E-5</v>
      </c>
      <c r="CJ519" s="274">
        <v>1.0818595E-6</v>
      </c>
      <c r="CK519" s="4"/>
      <c r="CL519" s="323">
        <v>5.9845687999999998E-8</v>
      </c>
      <c r="CM519" s="323">
        <v>5.0932320999999998</v>
      </c>
      <c r="CN519" s="323">
        <v>0.12802056000000001</v>
      </c>
      <c r="CO519" s="323">
        <v>8.6169819999999994E-2</v>
      </c>
      <c r="CP519" s="323">
        <v>6.4883458999999996E-4</v>
      </c>
      <c r="CQ519" s="323">
        <v>2.4420048000000001E-6</v>
      </c>
      <c r="CR519" s="323">
        <v>5.5615507000000004E-7</v>
      </c>
      <c r="CS519" s="323">
        <v>5.4190163999999997E-3</v>
      </c>
      <c r="CT519" s="323">
        <v>24.746677999999999</v>
      </c>
      <c r="CU519" s="323">
        <v>6.4250658999999999</v>
      </c>
      <c r="CV519" s="146"/>
      <c r="CW519" s="135"/>
      <c r="CX519" s="18" t="s">
        <v>780</v>
      </c>
      <c r="CY519" s="13"/>
      <c r="CZ519" s="13"/>
      <c r="DB519" s="23"/>
      <c r="DC519"/>
      <c r="DD519"/>
      <c r="DE519"/>
      <c r="DF519"/>
      <c r="DG519"/>
      <c r="DH519"/>
      <c r="DI519"/>
      <c r="DJ519"/>
      <c r="DK519"/>
      <c r="DL519"/>
      <c r="DM519"/>
      <c r="DN519"/>
    </row>
    <row r="520" spans="1:118" ht="14.4" customHeight="1">
      <c r="A520" t="s">
        <v>1846</v>
      </c>
      <c r="B520" s="168" t="s">
        <v>1827</v>
      </c>
      <c r="C520" s="279" t="str">
        <f t="shared" si="233"/>
        <v>A.100.06.107</v>
      </c>
      <c r="D520" s="14" t="s">
        <v>17</v>
      </c>
      <c r="E520" s="278" t="s">
        <v>1510</v>
      </c>
      <c r="F520" s="281" t="str">
        <f t="shared" si="234"/>
        <v>GX5CrNi19 10 (CF8) 70% inox scrap (EU, USA)</v>
      </c>
      <c r="G520" s="319">
        <f t="shared" si="243"/>
        <v>1.5728618925119999</v>
      </c>
      <c r="H520" s="319">
        <f t="shared" si="244"/>
        <v>8.1743737999999996E-2</v>
      </c>
      <c r="I520" s="319">
        <f t="shared" si="245"/>
        <v>0.54721651877199995</v>
      </c>
      <c r="J520" s="319">
        <f t="shared" si="246"/>
        <v>0.45683032574000004</v>
      </c>
      <c r="K520" s="319">
        <v>0.48707130999999998</v>
      </c>
      <c r="L520" s="319">
        <v>0.50135876999999995</v>
      </c>
      <c r="M520" s="319">
        <v>3.2796031000000003E-2</v>
      </c>
      <c r="N520" s="319">
        <v>2.8323127999999999E-2</v>
      </c>
      <c r="O520" s="319">
        <v>1.2268683000000001E-2</v>
      </c>
      <c r="P520" s="319">
        <v>2.7820785000000001E-2</v>
      </c>
      <c r="Q520" s="319">
        <v>1.3331142000000001E-2</v>
      </c>
      <c r="R520" s="319">
        <v>1.3018732E-2</v>
      </c>
      <c r="S520" s="319">
        <v>0.41184298000000003</v>
      </c>
      <c r="T520" s="319">
        <v>1.1653581E-2</v>
      </c>
      <c r="U520" s="319">
        <v>3.3120307000000002E-2</v>
      </c>
      <c r="V520" s="319">
        <v>4.2985772000000001E-5</v>
      </c>
      <c r="W520" s="319">
        <v>2.1345774000000001E-4</v>
      </c>
      <c r="X520" s="319">
        <v>0</v>
      </c>
      <c r="Y520" s="210"/>
      <c r="Z520" s="320">
        <f t="shared" si="238"/>
        <v>3.6621903007518792</v>
      </c>
      <c r="AA520" s="210"/>
      <c r="AB520" s="321">
        <f t="shared" si="239"/>
        <v>0.48707130999999998</v>
      </c>
      <c r="AC520" s="321">
        <f t="shared" si="240"/>
        <v>0.62891727099999983</v>
      </c>
      <c r="AD520" s="321">
        <f t="shared" si="247"/>
        <v>0.55904057173999988</v>
      </c>
      <c r="AE520" s="321">
        <f t="shared" si="241"/>
        <v>0.54721651877200006</v>
      </c>
      <c r="AF520" s="321">
        <f t="shared" si="242"/>
        <v>0.44496328700000004</v>
      </c>
      <c r="AG520"/>
      <c r="AH520" s="121">
        <v>72.112328000000005</v>
      </c>
      <c r="AI520" s="121">
        <v>62.732013000000002</v>
      </c>
      <c r="AJ520" s="121">
        <v>4.4902746999999996</v>
      </c>
      <c r="AK520" s="121">
        <v>0</v>
      </c>
      <c r="AL520" s="121">
        <v>4.8241319000000003</v>
      </c>
      <c r="AM520" s="121">
        <v>5.4186687999999997E-2</v>
      </c>
      <c r="AN520" s="121">
        <v>1.1721262E-2</v>
      </c>
      <c r="AO520"/>
      <c r="AP520" s="282">
        <v>0.22291806</v>
      </c>
      <c r="AQ520" s="282">
        <v>0.21465403</v>
      </c>
      <c r="AR520" s="282">
        <v>5.9549460999999996E-3</v>
      </c>
      <c r="AS520" s="282">
        <v>2.3090747000000002E-3</v>
      </c>
      <c r="AT520" s="255">
        <f t="shared" si="235"/>
        <v>1.2868946957726962E-5</v>
      </c>
      <c r="AU520" s="256">
        <f t="shared" si="236"/>
        <v>2.2022729591838898E-8</v>
      </c>
      <c r="AV520" s="256">
        <f t="shared" si="237"/>
        <v>0.323399828</v>
      </c>
      <c r="AW520" s="272">
        <v>3.4208333E-6</v>
      </c>
      <c r="AX520" s="272">
        <v>1.0321694E-8</v>
      </c>
      <c r="AY520" s="272">
        <v>2.8197952000000001E-13</v>
      </c>
      <c r="AZ520" s="272">
        <v>1.442951E-9</v>
      </c>
      <c r="BA520" s="272">
        <v>3.7002695999999998E-13</v>
      </c>
      <c r="BB520" s="272">
        <v>4.2109218000000003E-9</v>
      </c>
      <c r="BC520" s="272">
        <v>9.3868267000000004E-6</v>
      </c>
      <c r="BD520" s="272">
        <v>6.4310565999999997E-10</v>
      </c>
      <c r="BE520" s="272">
        <v>1.0917818E-8</v>
      </c>
      <c r="BF520" s="272">
        <v>1.1818758E-11</v>
      </c>
      <c r="BG520" s="272">
        <v>8.2749363000000002E-15</v>
      </c>
      <c r="BH520" s="272">
        <v>3.0531410999999997E-11</v>
      </c>
      <c r="BI520" s="272">
        <v>8.6721620000000004E-13</v>
      </c>
      <c r="BJ520" s="272">
        <v>2.5235716999999999E-13</v>
      </c>
      <c r="BK520" s="272">
        <v>7.3689423000000003E-9</v>
      </c>
      <c r="BL520" s="272">
        <v>4.4125117000000001E-8</v>
      </c>
      <c r="BM520" s="272">
        <v>7.1183308999999997E-11</v>
      </c>
      <c r="BN520" s="273">
        <v>2.0710728000000001E-2</v>
      </c>
      <c r="BO520" s="273">
        <v>0.30268909999999999</v>
      </c>
      <c r="BP520" s="272">
        <v>4.1386556000000001E-9</v>
      </c>
      <c r="BQ520" s="272">
        <v>2.51675E-11</v>
      </c>
      <c r="BR520" s="272">
        <v>1.1260126000000001E-15</v>
      </c>
      <c r="BS520"/>
      <c r="BT520" s="121">
        <v>4.2575535E-4</v>
      </c>
      <c r="BU520" s="274">
        <v>7.6485871999999996E-5</v>
      </c>
      <c r="BV520" s="121">
        <v>1.0211158E-4</v>
      </c>
      <c r="BW520" s="274">
        <v>1.5249899E-6</v>
      </c>
      <c r="BX520" s="274">
        <v>7.2263979999999997E-5</v>
      </c>
      <c r="BY520" s="274">
        <v>2.4060640999999999E-6</v>
      </c>
      <c r="BZ520" s="274">
        <v>3.0100717000000002E-7</v>
      </c>
      <c r="CA520" s="274">
        <v>3.6374567E-6</v>
      </c>
      <c r="CB520" s="274">
        <v>3.7333535E-5</v>
      </c>
      <c r="CC520" s="274">
        <v>8.8212945999999996E-6</v>
      </c>
      <c r="CD520" s="274">
        <v>2.7319474999999999E-9</v>
      </c>
      <c r="CE520" s="274">
        <v>4.6415109999999998E-8</v>
      </c>
      <c r="CF520" s="274">
        <v>3.8699516999999997E-8</v>
      </c>
      <c r="CG520" s="274">
        <v>1.2844844E-5</v>
      </c>
      <c r="CH520" s="274">
        <v>8.1740572000000005E-5</v>
      </c>
      <c r="CI520" s="274">
        <v>2.5602174999999999E-5</v>
      </c>
      <c r="CJ520" s="274">
        <v>5.9413415999999999E-7</v>
      </c>
      <c r="CK520" s="4"/>
      <c r="CL520" s="323">
        <v>5.9838472000000001E-8</v>
      </c>
      <c r="CM520" s="323">
        <v>3.6544298999999998</v>
      </c>
      <c r="CN520" s="323">
        <v>0.11259809</v>
      </c>
      <c r="CO520" s="323">
        <v>5.3108545E-2</v>
      </c>
      <c r="CP520" s="323">
        <v>4.3400117000000002E-4</v>
      </c>
      <c r="CQ520" s="323">
        <v>1.3336487000000001E-6</v>
      </c>
      <c r="CR520" s="323">
        <v>4.7560070999999998E-7</v>
      </c>
      <c r="CS520" s="323">
        <v>3.3927755E-3</v>
      </c>
      <c r="CT520" s="323">
        <v>13.510338000000001</v>
      </c>
      <c r="CU520" s="323">
        <v>3.9624638000000001</v>
      </c>
      <c r="CV520" s="146"/>
      <c r="CW520" s="135"/>
      <c r="CX520" s="18" t="s">
        <v>780</v>
      </c>
      <c r="CY520" s="13"/>
      <c r="CZ520" s="13"/>
      <c r="DB520" s="23"/>
      <c r="DC520"/>
      <c r="DD520"/>
      <c r="DE520"/>
      <c r="DF520"/>
      <c r="DG520"/>
      <c r="DH520"/>
      <c r="DI520"/>
      <c r="DJ520"/>
      <c r="DK520"/>
      <c r="DL520"/>
      <c r="DM520"/>
      <c r="DN520"/>
    </row>
    <row r="521" spans="1:118" ht="14.4" customHeight="1">
      <c r="A521" t="s">
        <v>1847</v>
      </c>
      <c r="B521" s="168" t="s">
        <v>1827</v>
      </c>
      <c r="C521" s="279" t="str">
        <f t="shared" si="233"/>
        <v>A.100.06.108</v>
      </c>
      <c r="D521" s="14" t="s">
        <v>17</v>
      </c>
      <c r="E521" s="278" t="s">
        <v>1510</v>
      </c>
      <c r="F521" s="281" t="str">
        <f t="shared" si="234"/>
        <v>X10Cr13 (mart 410) 23% inox scrap (China)</v>
      </c>
      <c r="G521" s="319">
        <f t="shared" si="243"/>
        <v>1.354425792235</v>
      </c>
      <c r="H521" s="319">
        <f t="shared" si="244"/>
        <v>0.10750229700000001</v>
      </c>
      <c r="I521" s="319">
        <f t="shared" si="245"/>
        <v>0.248277093625</v>
      </c>
      <c r="J521" s="319">
        <f t="shared" si="246"/>
        <v>0.32127739161000002</v>
      </c>
      <c r="K521" s="319">
        <v>0.67736901000000005</v>
      </c>
      <c r="L521" s="319">
        <v>0.18598592999999999</v>
      </c>
      <c r="M521" s="319">
        <v>3.9859801E-2</v>
      </c>
      <c r="N521" s="319">
        <v>3.0218436000000001E-2</v>
      </c>
      <c r="O521" s="319">
        <v>1.3758266999999999E-2</v>
      </c>
      <c r="P521" s="319">
        <v>4.8263420000000001E-2</v>
      </c>
      <c r="Q521" s="319">
        <v>1.5262174E-2</v>
      </c>
      <c r="R521" s="319">
        <v>2.2404626E-2</v>
      </c>
      <c r="S521" s="319">
        <v>0.25062150999999999</v>
      </c>
      <c r="T521" s="319">
        <v>6.8915451999999999E-3</v>
      </c>
      <c r="U521" s="319">
        <v>6.3099143999999996E-2</v>
      </c>
      <c r="V521" s="319">
        <v>2.6736624999999999E-5</v>
      </c>
      <c r="W521" s="319">
        <v>6.6519240999999998E-4</v>
      </c>
      <c r="X521" s="319">
        <v>0</v>
      </c>
      <c r="Y521" s="210"/>
      <c r="Z521" s="320">
        <f t="shared" si="238"/>
        <v>5.0930000751879696</v>
      </c>
      <c r="AA521" s="210"/>
      <c r="AB521" s="321">
        <f t="shared" si="239"/>
        <v>0.67736901000000005</v>
      </c>
      <c r="AC521" s="321">
        <f t="shared" si="240"/>
        <v>0.355752654</v>
      </c>
      <c r="AD521" s="321">
        <f t="shared" si="247"/>
        <v>0.25580709461000001</v>
      </c>
      <c r="AE521" s="321">
        <f t="shared" si="241"/>
        <v>0.248277093625</v>
      </c>
      <c r="AF521" s="321">
        <f t="shared" si="242"/>
        <v>0.31372065399999999</v>
      </c>
      <c r="AG521"/>
      <c r="AH521" s="121">
        <v>93.319221999999996</v>
      </c>
      <c r="AI521" s="121">
        <v>76.031983999999994</v>
      </c>
      <c r="AJ521" s="121">
        <v>8.5546506999999998</v>
      </c>
      <c r="AK521" s="121">
        <v>0</v>
      </c>
      <c r="AL521" s="121">
        <v>8.6633212999999998</v>
      </c>
      <c r="AM521" s="121">
        <v>4.9793163000000001E-2</v>
      </c>
      <c r="AN521" s="121">
        <v>1.9472138999999999E-2</v>
      </c>
      <c r="AO521"/>
      <c r="AP521" s="282">
        <v>0.15130684999999999</v>
      </c>
      <c r="AQ521" s="282">
        <v>0.14304549</v>
      </c>
      <c r="AR521" s="282">
        <v>5.2715786000000001E-3</v>
      </c>
      <c r="AS521" s="282">
        <v>2.9897838E-3</v>
      </c>
      <c r="AT521" s="255">
        <f t="shared" si="235"/>
        <v>8.5758685330358985E-6</v>
      </c>
      <c r="AU521" s="256">
        <f t="shared" si="236"/>
        <v>1.9495482659354509E-8</v>
      </c>
      <c r="AV521" s="256">
        <f t="shared" si="237"/>
        <v>0.41873722699999999</v>
      </c>
      <c r="AW521" s="272">
        <v>4.7546110000000003E-6</v>
      </c>
      <c r="AX521" s="272">
        <v>1.4346194000000001E-8</v>
      </c>
      <c r="AY521" s="272">
        <v>3.9192598000000002E-13</v>
      </c>
      <c r="AZ521" s="272">
        <v>1.5800441999999999E-9</v>
      </c>
      <c r="BA521" s="272">
        <v>2.5424358999999999E-12</v>
      </c>
      <c r="BB521" s="272">
        <v>4.4931523999999999E-9</v>
      </c>
      <c r="BC521" s="272">
        <v>3.7141897999999998E-6</v>
      </c>
      <c r="BD521" s="272">
        <v>6.4807618000000004E-10</v>
      </c>
      <c r="BE521" s="272">
        <v>4.3028001999999997E-9</v>
      </c>
      <c r="BF521" s="272">
        <v>2.1093832E-11</v>
      </c>
      <c r="BG521" s="272">
        <v>1.6160352E-14</v>
      </c>
      <c r="BH521" s="272">
        <v>5.2656855000000003E-11</v>
      </c>
      <c r="BI521" s="272">
        <v>1.5313884000000001E-12</v>
      </c>
      <c r="BJ521" s="272">
        <v>4.6633566000000001E-13</v>
      </c>
      <c r="BK521" s="272">
        <v>1.2684852E-8</v>
      </c>
      <c r="BL521" s="272">
        <v>7.5409962000000006E-8</v>
      </c>
      <c r="BM521" s="272">
        <v>4.3823476E-11</v>
      </c>
      <c r="BN521" s="273">
        <v>1.7978826999999999E-2</v>
      </c>
      <c r="BO521" s="273">
        <v>0.40075840000000001</v>
      </c>
      <c r="BP521" s="272">
        <v>1.2897180000000001E-8</v>
      </c>
      <c r="BQ521" s="272">
        <v>7.8428797000000004E-11</v>
      </c>
      <c r="BR521" s="272">
        <v>3.5089625000000001E-15</v>
      </c>
      <c r="BS521"/>
      <c r="BT521" s="121">
        <v>4.4628817000000001E-4</v>
      </c>
      <c r="BU521" s="274">
        <v>3.1104679999999999E-5</v>
      </c>
      <c r="BV521" s="121">
        <v>1.4200635999999999E-4</v>
      </c>
      <c r="BW521" s="274">
        <v>2.6245029999999999E-6</v>
      </c>
      <c r="BX521" s="274">
        <v>3.5921855000000003E-5</v>
      </c>
      <c r="BY521" s="274">
        <v>2.8708838999999999E-6</v>
      </c>
      <c r="BZ521" s="274">
        <v>5.2964073000000002E-7</v>
      </c>
      <c r="CA521" s="274">
        <v>4.3049878000000001E-6</v>
      </c>
      <c r="CB521" s="274">
        <v>6.4766111999999996E-5</v>
      </c>
      <c r="CC521" s="274">
        <v>1.0099069999999999E-5</v>
      </c>
      <c r="CD521" s="274">
        <v>1.9080142999999999E-8</v>
      </c>
      <c r="CE521" s="274">
        <v>2.8679361000000001E-8</v>
      </c>
      <c r="CF521" s="274">
        <v>3.8987240000000001E-8</v>
      </c>
      <c r="CG521" s="274">
        <v>8.3540024000000002E-6</v>
      </c>
      <c r="CH521" s="121">
        <v>1.027339E-4</v>
      </c>
      <c r="CI521" s="274">
        <v>3.9033945000000002E-5</v>
      </c>
      <c r="CJ521" s="274">
        <v>1.8514840999999999E-6</v>
      </c>
      <c r="CK521" s="4"/>
      <c r="CL521" s="323">
        <v>6.0316217000000002E-8</v>
      </c>
      <c r="CM521" s="323">
        <v>5.0812632000000004</v>
      </c>
      <c r="CN521" s="323">
        <v>0.11433815</v>
      </c>
      <c r="CO521" s="323">
        <v>2.2191180000000001E-2</v>
      </c>
      <c r="CP521" s="323">
        <v>6.2427265000000005E-4</v>
      </c>
      <c r="CQ521" s="323">
        <v>2.2281026E-6</v>
      </c>
      <c r="CR521" s="323">
        <v>6.2274917000000005E-7</v>
      </c>
      <c r="CS521" s="323">
        <v>1.5150958E-3</v>
      </c>
      <c r="CT521" s="323">
        <v>22.650283999999999</v>
      </c>
      <c r="CU521" s="323">
        <v>5.4170445000000003</v>
      </c>
      <c r="CV521" s="146"/>
      <c r="CW521" s="135"/>
      <c r="CX521" s="18" t="s">
        <v>780</v>
      </c>
      <c r="CY521" s="13"/>
      <c r="CZ521" s="13"/>
      <c r="DB521" s="23"/>
      <c r="DC521"/>
      <c r="DD521"/>
      <c r="DE521"/>
      <c r="DF521"/>
      <c r="DG521"/>
      <c r="DH521"/>
      <c r="DI521"/>
      <c r="DJ521"/>
      <c r="DK521"/>
      <c r="DL521"/>
      <c r="DM521"/>
      <c r="DN521"/>
    </row>
    <row r="522" spans="1:118" ht="14.4" customHeight="1">
      <c r="A522" t="s">
        <v>1848</v>
      </c>
      <c r="B522" s="168" t="s">
        <v>1827</v>
      </c>
      <c r="C522" s="279" t="str">
        <f t="shared" si="233"/>
        <v>A.100.06.109</v>
      </c>
      <c r="D522" s="14" t="s">
        <v>17</v>
      </c>
      <c r="E522" s="278" t="s">
        <v>1510</v>
      </c>
      <c r="F522" s="281" t="str">
        <f t="shared" si="234"/>
        <v>X10Cr13 (mart 410) 44% inox scrap (World)</v>
      </c>
      <c r="G522" s="319">
        <f t="shared" si="243"/>
        <v>1.1043177695650002</v>
      </c>
      <c r="H522" s="319">
        <f t="shared" si="244"/>
        <v>9.0875202999999988E-2</v>
      </c>
      <c r="I522" s="319">
        <f t="shared" si="245"/>
        <v>0.216529794315</v>
      </c>
      <c r="J522" s="319">
        <f t="shared" si="246"/>
        <v>0.23620823224999998</v>
      </c>
      <c r="K522" s="319">
        <v>0.56070454000000003</v>
      </c>
      <c r="L522" s="319">
        <v>0.16365444000000001</v>
      </c>
      <c r="M522" s="319">
        <v>3.6558599999999997E-2</v>
      </c>
      <c r="N522" s="319">
        <v>2.8287310999999999E-2</v>
      </c>
      <c r="O522" s="319">
        <v>1.3178941E-2</v>
      </c>
      <c r="P522" s="319">
        <v>3.498776E-2</v>
      </c>
      <c r="Q522" s="319">
        <v>1.4421191E-2</v>
      </c>
      <c r="R522" s="319">
        <v>1.6282351E-2</v>
      </c>
      <c r="S522" s="319">
        <v>0.18104502</v>
      </c>
      <c r="T522" s="319">
        <v>8.9998539000000002E-3</v>
      </c>
      <c r="U522" s="319">
        <v>4.5682056999999998E-2</v>
      </c>
      <c r="V522" s="319">
        <v>3.4403314999999997E-5</v>
      </c>
      <c r="W522" s="319">
        <v>4.8130135000000002E-4</v>
      </c>
      <c r="X522" s="319">
        <v>0</v>
      </c>
      <c r="Y522" s="210"/>
      <c r="Z522" s="320">
        <f t="shared" si="238"/>
        <v>4.2158236090225563</v>
      </c>
      <c r="AA522" s="210"/>
      <c r="AB522" s="321">
        <f t="shared" si="239"/>
        <v>0.56070454000000003</v>
      </c>
      <c r="AC522" s="321">
        <f t="shared" si="240"/>
        <v>0.307370594</v>
      </c>
      <c r="AD522" s="321">
        <f t="shared" si="247"/>
        <v>0.22597654625000002</v>
      </c>
      <c r="AE522" s="321">
        <f t="shared" si="241"/>
        <v>0.216529794315</v>
      </c>
      <c r="AF522" s="321">
        <f t="shared" si="242"/>
        <v>0.226727077</v>
      </c>
      <c r="AG522"/>
      <c r="AH522" s="121">
        <v>78.490448999999998</v>
      </c>
      <c r="AI522" s="121">
        <v>65.967737999999997</v>
      </c>
      <c r="AJ522" s="121">
        <v>6.1933319999999998</v>
      </c>
      <c r="AK522" s="121">
        <v>0</v>
      </c>
      <c r="AL522" s="121">
        <v>6.2583595000000001</v>
      </c>
      <c r="AM522" s="121">
        <v>5.3664445999999998E-2</v>
      </c>
      <c r="AN522" s="121">
        <v>1.7355170999999999E-2</v>
      </c>
      <c r="AO522"/>
      <c r="AP522" s="282">
        <v>0.12872890000000001</v>
      </c>
      <c r="AQ522" s="282">
        <v>0.12194573</v>
      </c>
      <c r="AR522" s="282">
        <v>4.4531963999999997E-3</v>
      </c>
      <c r="AS522" s="282">
        <v>2.3299746000000001E-3</v>
      </c>
      <c r="AT522" s="255">
        <f t="shared" si="235"/>
        <v>7.3108950421731989E-6</v>
      </c>
      <c r="AU522" s="256">
        <f t="shared" si="236"/>
        <v>1.6468921654908995E-8</v>
      </c>
      <c r="AV522" s="256">
        <f t="shared" si="237"/>
        <v>0.32632697300000002</v>
      </c>
      <c r="AW522" s="272">
        <v>3.9386323999999997E-6</v>
      </c>
      <c r="AX522" s="272">
        <v>1.1884138E-8</v>
      </c>
      <c r="AY522" s="272">
        <v>3.2466182999999999E-13</v>
      </c>
      <c r="AZ522" s="272">
        <v>1.5264738E-9</v>
      </c>
      <c r="BA522" s="272">
        <v>1.9276731999999998E-12</v>
      </c>
      <c r="BB522" s="272">
        <v>4.2060399000000001E-9</v>
      </c>
      <c r="BC522" s="272">
        <v>3.2887028999999999E-6</v>
      </c>
      <c r="BD522" s="272">
        <v>6.0444745999999997E-10</v>
      </c>
      <c r="BE522" s="272">
        <v>3.8096665000000003E-9</v>
      </c>
      <c r="BF522" s="272">
        <v>1.5258303E-11</v>
      </c>
      <c r="BG522" s="272">
        <v>1.2469501999999999E-14</v>
      </c>
      <c r="BH522" s="272">
        <v>4.0220084000000001E-11</v>
      </c>
      <c r="BI522" s="272">
        <v>1.1077620999999999E-12</v>
      </c>
      <c r="BJ522" s="272">
        <v>3.4344955999999999E-13</v>
      </c>
      <c r="BK522" s="272">
        <v>9.9523247999999997E-9</v>
      </c>
      <c r="BL522" s="272">
        <v>5.8541195000000001E-8</v>
      </c>
      <c r="BM522" s="272">
        <v>5.6653108999999998E-11</v>
      </c>
      <c r="BN522" s="273">
        <v>1.2990023E-2</v>
      </c>
      <c r="BO522" s="273">
        <v>0.31333695</v>
      </c>
      <c r="BP522" s="272">
        <v>9.3317810000000001E-9</v>
      </c>
      <c r="BQ522" s="272">
        <v>5.6747317E-11</v>
      </c>
      <c r="BR522" s="272">
        <v>2.538917E-15</v>
      </c>
      <c r="BS522"/>
      <c r="BT522" s="121">
        <v>3.6822603000000002E-4</v>
      </c>
      <c r="BU522" s="274">
        <v>2.762208E-5</v>
      </c>
      <c r="BV522" s="121">
        <v>1.1754835E-4</v>
      </c>
      <c r="BW522" s="274">
        <v>1.9073376E-6</v>
      </c>
      <c r="BX522" s="274">
        <v>3.2639974000000001E-5</v>
      </c>
      <c r="BY522" s="274">
        <v>2.6970935000000001E-6</v>
      </c>
      <c r="BZ522" s="274">
        <v>3.8299528000000001E-7</v>
      </c>
      <c r="CA522" s="274">
        <v>4.0595822999999998E-6</v>
      </c>
      <c r="CB522" s="274">
        <v>4.6951109999999999E-5</v>
      </c>
      <c r="CC522" s="274">
        <v>9.5425857999999992E-6</v>
      </c>
      <c r="CD522" s="274">
        <v>1.4450304E-8</v>
      </c>
      <c r="CE522" s="274">
        <v>3.7014054E-8</v>
      </c>
      <c r="CF522" s="274">
        <v>3.8905908000000002E-8</v>
      </c>
      <c r="CG522" s="274">
        <v>7.6032061999999999E-6</v>
      </c>
      <c r="CH522" s="274">
        <v>8.7644254000000005E-5</v>
      </c>
      <c r="CI522" s="274">
        <v>2.8197446000000001E-5</v>
      </c>
      <c r="CJ522" s="274">
        <v>1.3396451E-6</v>
      </c>
      <c r="CK522" s="4"/>
      <c r="CL522" s="323">
        <v>6.0181104999999998E-8</v>
      </c>
      <c r="CM522" s="323">
        <v>4.2053197999999998</v>
      </c>
      <c r="CN522" s="323">
        <v>0.10871398</v>
      </c>
      <c r="CO522" s="323">
        <v>1.9758912E-2</v>
      </c>
      <c r="CP522" s="323">
        <v>4.9980832000000005E-4</v>
      </c>
      <c r="CQ522" s="323">
        <v>1.6101911E-6</v>
      </c>
      <c r="CR522" s="323">
        <v>5.5502313999999996E-7</v>
      </c>
      <c r="CS522" s="323">
        <v>1.3612599E-3</v>
      </c>
      <c r="CT522" s="323">
        <v>16.365964000000002</v>
      </c>
      <c r="CU522" s="323">
        <v>4.1921270000000002</v>
      </c>
      <c r="CV522" s="146"/>
      <c r="CW522" s="135"/>
      <c r="CX522" s="18" t="s">
        <v>780</v>
      </c>
      <c r="CY522" s="13"/>
      <c r="CZ522" s="13"/>
      <c r="DB522" s="23"/>
      <c r="DC522"/>
      <c r="DD522"/>
      <c r="DE522"/>
      <c r="DF522"/>
      <c r="DG522"/>
      <c r="DH522"/>
      <c r="DI522"/>
      <c r="DJ522"/>
      <c r="DK522"/>
      <c r="DL522"/>
      <c r="DM522"/>
      <c r="DN522"/>
    </row>
    <row r="523" spans="1:118" ht="14.4" customHeight="1">
      <c r="A523" t="s">
        <v>1849</v>
      </c>
      <c r="B523" s="168" t="s">
        <v>1827</v>
      </c>
      <c r="C523" s="279" t="str">
        <f t="shared" si="233"/>
        <v>A.100.06.110</v>
      </c>
      <c r="D523" s="14" t="s">
        <v>17</v>
      </c>
      <c r="E523" s="278" t="s">
        <v>1510</v>
      </c>
      <c r="F523" s="281" t="str">
        <f t="shared" si="234"/>
        <v>X10Cr13 (mart 410) 70% inox scrap (EU, USA)</v>
      </c>
      <c r="G523" s="319">
        <f t="shared" si="243"/>
        <v>0.80873554900900002</v>
      </c>
      <c r="H523" s="319">
        <f t="shared" si="244"/>
        <v>7.1224998999999997E-2</v>
      </c>
      <c r="I523" s="319">
        <f t="shared" si="245"/>
        <v>0.17901026244900001</v>
      </c>
      <c r="J523" s="319">
        <f t="shared" si="246"/>
        <v>0.13567194755999998</v>
      </c>
      <c r="K523" s="319">
        <v>0.42282834000000002</v>
      </c>
      <c r="L523" s="319">
        <v>0.13726268</v>
      </c>
      <c r="M523" s="319">
        <v>3.2657182E-2</v>
      </c>
      <c r="N523" s="319">
        <v>2.6005072000000001E-2</v>
      </c>
      <c r="O523" s="319">
        <v>1.2494283E-2</v>
      </c>
      <c r="P523" s="319">
        <v>1.9298342999999999E-2</v>
      </c>
      <c r="Q523" s="319">
        <v>1.3427301000000001E-2</v>
      </c>
      <c r="R523" s="319">
        <v>9.0469365E-3</v>
      </c>
      <c r="S523" s="319">
        <v>9.8818252999999995E-2</v>
      </c>
      <c r="T523" s="319">
        <v>1.1491491E-2</v>
      </c>
      <c r="U523" s="319">
        <v>2.5098228E-2</v>
      </c>
      <c r="V523" s="319">
        <v>4.3463949000000003E-5</v>
      </c>
      <c r="W523" s="319">
        <v>2.6397555999999999E-4</v>
      </c>
      <c r="X523" s="319">
        <v>0</v>
      </c>
      <c r="Y523" s="210"/>
      <c r="Z523" s="320">
        <f t="shared" si="238"/>
        <v>3.1791604511278195</v>
      </c>
      <c r="AA523" s="210"/>
      <c r="AB523" s="321">
        <f t="shared" si="239"/>
        <v>0.42282834000000002</v>
      </c>
      <c r="AC523" s="321">
        <f t="shared" si="240"/>
        <v>0.25019179749999998</v>
      </c>
      <c r="AD523" s="321">
        <f t="shared" si="247"/>
        <v>0.19072226506000001</v>
      </c>
      <c r="AE523" s="321">
        <f t="shared" si="241"/>
        <v>0.17901026244900001</v>
      </c>
      <c r="AF523" s="321">
        <f t="shared" si="242"/>
        <v>0.12391648099999999</v>
      </c>
      <c r="AG523"/>
      <c r="AH523" s="121">
        <v>60.965535000000003</v>
      </c>
      <c r="AI523" s="121">
        <v>54.073627999999999</v>
      </c>
      <c r="AJ523" s="121">
        <v>3.4026825999999999</v>
      </c>
      <c r="AK523" s="121">
        <v>0</v>
      </c>
      <c r="AL523" s="121">
        <v>3.4161318999999999</v>
      </c>
      <c r="AM523" s="121">
        <v>5.8239599000000003E-2</v>
      </c>
      <c r="AN523" s="121">
        <v>1.48533E-2</v>
      </c>
      <c r="AO523"/>
      <c r="AP523" s="282">
        <v>0.10204587</v>
      </c>
      <c r="AQ523" s="282">
        <v>9.7009652000000002E-2</v>
      </c>
      <c r="AR523" s="282">
        <v>3.4860174999999998E-3</v>
      </c>
      <c r="AS523" s="282">
        <v>1.5502001000000001E-3</v>
      </c>
      <c r="AT523" s="255">
        <f t="shared" si="235"/>
        <v>5.815926370335499E-6</v>
      </c>
      <c r="AU523" s="256">
        <f t="shared" si="236"/>
        <v>1.28920763543394E-8</v>
      </c>
      <c r="AV523" s="256">
        <f t="shared" si="237"/>
        <v>0.2171148547</v>
      </c>
      <c r="AW523" s="272">
        <v>2.9742940999999998E-6</v>
      </c>
      <c r="AX523" s="272">
        <v>8.9744349999999995E-9</v>
      </c>
      <c r="AY523" s="272">
        <v>2.4516783999999999E-13</v>
      </c>
      <c r="AZ523" s="272">
        <v>1.4631633E-9</v>
      </c>
      <c r="BA523" s="272">
        <v>1.2011355000000001E-12</v>
      </c>
      <c r="BB523" s="272">
        <v>3.8667251E-9</v>
      </c>
      <c r="BC523" s="272">
        <v>2.7858546999999999E-6</v>
      </c>
      <c r="BD523" s="272">
        <v>5.5288624999999998E-10</v>
      </c>
      <c r="BE523" s="272">
        <v>3.2268720999999999E-9</v>
      </c>
      <c r="BF523" s="272">
        <v>8.3617689999999992E-12</v>
      </c>
      <c r="BG523" s="272">
        <v>8.1075897999999997E-15</v>
      </c>
      <c r="BH523" s="272">
        <v>2.5522080999999999E-11</v>
      </c>
      <c r="BI523" s="272">
        <v>6.0711287000000003E-13</v>
      </c>
      <c r="BJ523" s="272">
        <v>1.9822053999999999E-13</v>
      </c>
      <c r="BK523" s="272">
        <v>6.722974E-9</v>
      </c>
      <c r="BL523" s="272">
        <v>3.8605378999999999E-8</v>
      </c>
      <c r="BM523" s="272">
        <v>7.1815403000000006E-11</v>
      </c>
      <c r="BN523" s="273">
        <v>7.0941646999999998E-3</v>
      </c>
      <c r="BO523" s="273">
        <v>0.21002069000000001</v>
      </c>
      <c r="BP523" s="272">
        <v>5.1181278000000001E-9</v>
      </c>
      <c r="BQ523" s="272">
        <v>3.1123749999999998E-11</v>
      </c>
      <c r="BR523" s="272">
        <v>1.3924995999999999E-15</v>
      </c>
      <c r="BS523"/>
      <c r="BT523" s="121">
        <v>2.7597077000000002E-4</v>
      </c>
      <c r="BU523" s="274">
        <v>2.3506279000000001E-5</v>
      </c>
      <c r="BV523" s="274">
        <v>8.8643429000000005E-5</v>
      </c>
      <c r="BW523" s="274">
        <v>1.0597784E-6</v>
      </c>
      <c r="BX523" s="274">
        <v>2.8761387E-5</v>
      </c>
      <c r="BY523" s="274">
        <v>2.4917049000000002E-6</v>
      </c>
      <c r="BZ523" s="274">
        <v>2.0968702000000001E-7</v>
      </c>
      <c r="CA523" s="274">
        <v>3.7695575999999998E-6</v>
      </c>
      <c r="CB523" s="274">
        <v>2.5897016999999999E-5</v>
      </c>
      <c r="CC523" s="274">
        <v>8.8849230999999998E-6</v>
      </c>
      <c r="CD523" s="274">
        <v>8.9786760999999999E-9</v>
      </c>
      <c r="CE523" s="274">
        <v>4.6864146000000002E-8</v>
      </c>
      <c r="CF523" s="274">
        <v>3.8809788E-8</v>
      </c>
      <c r="CG523" s="274">
        <v>6.7159016000000002E-6</v>
      </c>
      <c r="CH523" s="274">
        <v>6.9811033999999999E-5</v>
      </c>
      <c r="CI523" s="274">
        <v>1.5390675E-5</v>
      </c>
      <c r="CJ523" s="274">
        <v>7.3474451999999996E-7</v>
      </c>
      <c r="CK523" s="4"/>
      <c r="CL523" s="323">
        <v>6.0021427000000006E-8</v>
      </c>
      <c r="CM523" s="323">
        <v>3.1701141000000002</v>
      </c>
      <c r="CN523" s="323">
        <v>0.10206722</v>
      </c>
      <c r="CO523" s="323">
        <v>1.6884413000000001E-2</v>
      </c>
      <c r="CP523" s="323">
        <v>3.5271411000000001E-4</v>
      </c>
      <c r="CQ523" s="323">
        <v>8.7993216000000002E-7</v>
      </c>
      <c r="CR523" s="323">
        <v>4.7498329000000001E-7</v>
      </c>
      <c r="CS523" s="323">
        <v>1.1794538000000001E-3</v>
      </c>
      <c r="CT523" s="323">
        <v>8.9390395999999992</v>
      </c>
      <c r="CU523" s="323">
        <v>2.7444970999999998</v>
      </c>
      <c r="CW523" s="135"/>
      <c r="CX523" s="18" t="s">
        <v>780</v>
      </c>
      <c r="CY523" s="13"/>
      <c r="CZ523" s="13"/>
      <c r="DB523" s="23"/>
      <c r="DC523"/>
      <c r="DD523"/>
      <c r="DE523"/>
      <c r="DF523"/>
      <c r="DG523"/>
      <c r="DH523"/>
      <c r="DI523"/>
      <c r="DJ523"/>
      <c r="DK523"/>
      <c r="DL523"/>
      <c r="DM523"/>
      <c r="DN523"/>
    </row>
    <row r="524" spans="1:118" ht="14.4" customHeight="1">
      <c r="A524" t="s">
        <v>1850</v>
      </c>
      <c r="B524" s="168" t="s">
        <v>1827</v>
      </c>
      <c r="C524" s="279" t="str">
        <f t="shared" si="233"/>
        <v>A.100.06.111</v>
      </c>
      <c r="D524" s="14" t="s">
        <v>17</v>
      </c>
      <c r="E524" s="278" t="s">
        <v>1510</v>
      </c>
      <c r="F524" s="281" t="str">
        <f t="shared" si="234"/>
        <v>X10CrNiMoNb 23% inox scrap (China)</v>
      </c>
      <c r="G524" s="319">
        <f t="shared" si="243"/>
        <v>4.7528646557379997</v>
      </c>
      <c r="H524" s="319">
        <f t="shared" si="244"/>
        <v>0.14055353400000001</v>
      </c>
      <c r="I524" s="319">
        <f t="shared" si="245"/>
        <v>1.417324328628</v>
      </c>
      <c r="J524" s="319">
        <f t="shared" si="246"/>
        <v>2.2913720531099999</v>
      </c>
      <c r="K524" s="319">
        <v>0.90361473999999997</v>
      </c>
      <c r="L524" s="319">
        <v>1.3303400000000001</v>
      </c>
      <c r="M524" s="319">
        <v>5.0813067000000003E-2</v>
      </c>
      <c r="N524" s="319">
        <v>3.8229974E-2</v>
      </c>
      <c r="O524" s="319">
        <v>1.3077979E-2</v>
      </c>
      <c r="P524" s="319">
        <v>7.0627836999999999E-2</v>
      </c>
      <c r="Q524" s="319">
        <v>1.8617743999999999E-2</v>
      </c>
      <c r="R524" s="319">
        <v>3.6144249000000003E-2</v>
      </c>
      <c r="S524" s="319">
        <v>2.1984784999999998</v>
      </c>
      <c r="T524" s="319">
        <v>7.8392018000000008E-3</v>
      </c>
      <c r="U524" s="319">
        <v>8.4622266000000002E-2</v>
      </c>
      <c r="V524" s="319">
        <v>2.7012627999999999E-5</v>
      </c>
      <c r="W524" s="319">
        <v>4.3208530999999998E-4</v>
      </c>
      <c r="X524" s="319">
        <v>0</v>
      </c>
      <c r="Y524" s="210"/>
      <c r="Z524" s="320">
        <f t="shared" si="238"/>
        <v>6.7940957894736833</v>
      </c>
      <c r="AA524" s="210"/>
      <c r="AB524" s="321">
        <f t="shared" si="239"/>
        <v>0.90361473999999997</v>
      </c>
      <c r="AC524" s="321">
        <f t="shared" si="240"/>
        <v>1.5578508499999999</v>
      </c>
      <c r="AD524" s="321">
        <f t="shared" si="247"/>
        <v>1.4255686031099999</v>
      </c>
      <c r="AE524" s="321">
        <f t="shared" si="241"/>
        <v>1.417324328628</v>
      </c>
      <c r="AF524" s="321">
        <f t="shared" si="242"/>
        <v>2.2831007659999996</v>
      </c>
      <c r="AG524"/>
      <c r="AH524" s="121">
        <v>127.86475</v>
      </c>
      <c r="AI524" s="121">
        <v>104.06425</v>
      </c>
      <c r="AJ524" s="121">
        <v>11.472645</v>
      </c>
      <c r="AK524" s="121">
        <v>0</v>
      </c>
      <c r="AL524" s="121">
        <v>12.257737000000001</v>
      </c>
      <c r="AM524" s="121">
        <v>5.0327782000000001E-2</v>
      </c>
      <c r="AN524" s="121">
        <v>1.9796398E-2</v>
      </c>
      <c r="AO524"/>
      <c r="AP524" s="282">
        <v>0.53700499999999995</v>
      </c>
      <c r="AQ524" s="282">
        <v>0.51752728999999997</v>
      </c>
      <c r="AR524" s="282">
        <v>1.3197455E-2</v>
      </c>
      <c r="AS524" s="282">
        <v>6.2802548999999997E-3</v>
      </c>
      <c r="AT524" s="255">
        <f t="shared" si="235"/>
        <v>3.1026815910670892E-5</v>
      </c>
      <c r="AU524" s="256">
        <f t="shared" si="236"/>
        <v>4.8807155160487109E-8</v>
      </c>
      <c r="AV524" s="256">
        <f t="shared" si="237"/>
        <v>0.87958752000000007</v>
      </c>
      <c r="AW524" s="272">
        <v>6.3321476999999997E-6</v>
      </c>
      <c r="AX524" s="272">
        <v>1.9105989999999999E-8</v>
      </c>
      <c r="AY524" s="272">
        <v>5.2197161000000005E-13</v>
      </c>
      <c r="AZ524" s="272">
        <v>1.5168897E-9</v>
      </c>
      <c r="BA524" s="272">
        <v>2.6049709000000001E-12</v>
      </c>
      <c r="BB524" s="272">
        <v>5.6829431000000004E-9</v>
      </c>
      <c r="BC524" s="272">
        <v>2.4475656E-5</v>
      </c>
      <c r="BD524" s="272">
        <v>9.441331500000001E-10</v>
      </c>
      <c r="BE524" s="272">
        <v>2.8487683000000002E-8</v>
      </c>
      <c r="BF524" s="272">
        <v>3.0728686999999998E-11</v>
      </c>
      <c r="BG524" s="272">
        <v>1.3673408000000001E-13</v>
      </c>
      <c r="BH524" s="272">
        <v>1.3813353E-10</v>
      </c>
      <c r="BI524" s="272">
        <v>3.315371E-12</v>
      </c>
      <c r="BJ524" s="272">
        <v>1.3193405E-12</v>
      </c>
      <c r="BK524" s="272">
        <v>1.7369603999999999E-8</v>
      </c>
      <c r="BL524" s="272">
        <v>1.8606261999999999E-7</v>
      </c>
      <c r="BM524" s="272">
        <v>4.4246542999999997E-11</v>
      </c>
      <c r="BN524" s="273">
        <v>0.18499662</v>
      </c>
      <c r="BO524" s="273">
        <v>0.69459090000000001</v>
      </c>
      <c r="BP524" s="272">
        <v>8.3775489000000008E-9</v>
      </c>
      <c r="BQ524" s="272">
        <v>5.0944553999999999E-11</v>
      </c>
      <c r="BR524" s="272">
        <v>2.2792970999999999E-15</v>
      </c>
      <c r="BS524"/>
      <c r="BT524" s="121">
        <v>1.2809998E-3</v>
      </c>
      <c r="BU524" s="121">
        <v>1.977507E-4</v>
      </c>
      <c r="BV524" s="121">
        <v>1.8943742000000001E-4</v>
      </c>
      <c r="BW524" s="274">
        <v>4.2339200999999999E-6</v>
      </c>
      <c r="BX524" s="121">
        <v>1.7271398E-4</v>
      </c>
      <c r="BY524" s="274">
        <v>3.0531940000000001E-6</v>
      </c>
      <c r="BZ524" s="274">
        <v>7.8589426E-7</v>
      </c>
      <c r="CA524" s="274">
        <v>4.0309091000000002E-6</v>
      </c>
      <c r="CB524" s="274">
        <v>9.4777584000000002E-5</v>
      </c>
      <c r="CC524" s="274">
        <v>1.2319469E-5</v>
      </c>
      <c r="CD524" s="274">
        <v>1.9549903999999999E-8</v>
      </c>
      <c r="CE524" s="274">
        <v>2.8957895E-8</v>
      </c>
      <c r="CF524" s="274">
        <v>3.8995542999999997E-8</v>
      </c>
      <c r="CG524" s="274">
        <v>2.7621019000000001E-5</v>
      </c>
      <c r="CH524" s="121">
        <v>1.4034499000000001E-4</v>
      </c>
      <c r="CI524" s="121">
        <v>4.3264059000000001E-4</v>
      </c>
      <c r="CJ524" s="274">
        <v>1.2026581999999999E-6</v>
      </c>
      <c r="CK524" s="4"/>
      <c r="CL524" s="323">
        <v>6.0329988999999998E-8</v>
      </c>
      <c r="CM524" s="323">
        <v>6.7827764999999998</v>
      </c>
      <c r="CN524" s="323">
        <v>0.14892695</v>
      </c>
      <c r="CO524" s="323">
        <v>0.1361532</v>
      </c>
      <c r="CP524" s="323">
        <v>1.1299883000000001E-3</v>
      </c>
      <c r="CQ524" s="323">
        <v>3.2257310000000001E-6</v>
      </c>
      <c r="CR524" s="323">
        <v>1.3439906999999999E-6</v>
      </c>
      <c r="CS524" s="323">
        <v>8.4731340999999998E-3</v>
      </c>
      <c r="CT524" s="323">
        <v>33.818682000000003</v>
      </c>
      <c r="CU524" s="323">
        <v>9.4023886000000001</v>
      </c>
      <c r="CV524" s="146"/>
      <c r="CW524" s="135"/>
      <c r="CX524" s="18" t="s">
        <v>780</v>
      </c>
      <c r="CY524" s="13"/>
      <c r="CZ524" s="13"/>
      <c r="DB524" s="23"/>
      <c r="DC524"/>
      <c r="DD524"/>
      <c r="DE524"/>
      <c r="DF524"/>
      <c r="DG524"/>
      <c r="DH524"/>
      <c r="DI524"/>
      <c r="DJ524"/>
      <c r="DK524"/>
      <c r="DL524"/>
      <c r="DM524"/>
      <c r="DN524"/>
    </row>
    <row r="525" spans="1:118" ht="14.4" customHeight="1">
      <c r="A525" t="s">
        <v>1851</v>
      </c>
      <c r="B525" s="168" t="s">
        <v>1827</v>
      </c>
      <c r="C525" s="279" t="str">
        <f t="shared" si="233"/>
        <v>A.100.06.112</v>
      </c>
      <c r="D525" s="14" t="s">
        <v>17</v>
      </c>
      <c r="E525" s="278" t="s">
        <v>1510</v>
      </c>
      <c r="F525" s="281" t="str">
        <f t="shared" si="234"/>
        <v>X10CrNiMoNb 44% inox scrap (World)</v>
      </c>
      <c r="G525" s="319">
        <f t="shared" si="243"/>
        <v>3.5587458003810002</v>
      </c>
      <c r="H525" s="319">
        <f t="shared" si="244"/>
        <v>0.11474553899999999</v>
      </c>
      <c r="I525" s="319">
        <f t="shared" si="245"/>
        <v>1.0608416776510001</v>
      </c>
      <c r="J525" s="319">
        <f t="shared" si="246"/>
        <v>1.65905435373</v>
      </c>
      <c r="K525" s="319">
        <v>0.72410423000000002</v>
      </c>
      <c r="L525" s="319">
        <v>0.99013236999999998</v>
      </c>
      <c r="M525" s="319">
        <v>4.4469292000000001E-2</v>
      </c>
      <c r="N525" s="319">
        <v>3.4073421E-2</v>
      </c>
      <c r="O525" s="319">
        <v>1.2687622000000001E-2</v>
      </c>
      <c r="P525" s="319">
        <v>5.1139838E-2</v>
      </c>
      <c r="Q525" s="319">
        <v>1.6844657999999998E-2</v>
      </c>
      <c r="R525" s="319">
        <v>2.6205413E-2</v>
      </c>
      <c r="S525" s="319">
        <v>1.5878306</v>
      </c>
      <c r="T525" s="319">
        <v>9.6842725000000004E-3</v>
      </c>
      <c r="U525" s="319">
        <v>6.1226534999999999E-2</v>
      </c>
      <c r="V525" s="319">
        <v>3.4602650999999999E-5</v>
      </c>
      <c r="W525" s="319">
        <v>3.1294622999999998E-4</v>
      </c>
      <c r="X525" s="319">
        <v>0</v>
      </c>
      <c r="Y525" s="210"/>
      <c r="Z525" s="320">
        <f t="shared" si="238"/>
        <v>5.4443927067669176</v>
      </c>
      <c r="AA525" s="210"/>
      <c r="AB525" s="321">
        <f t="shared" si="239"/>
        <v>0.72410423000000002</v>
      </c>
      <c r="AC525" s="321">
        <f t="shared" si="240"/>
        <v>1.1755526140000001</v>
      </c>
      <c r="AD525" s="321">
        <f t="shared" si="247"/>
        <v>1.07080429373</v>
      </c>
      <c r="AE525" s="321">
        <f t="shared" si="241"/>
        <v>1.0608416776509999</v>
      </c>
      <c r="AF525" s="321">
        <f t="shared" si="242"/>
        <v>1.6490571350000001</v>
      </c>
      <c r="AG525"/>
      <c r="AH525" s="121">
        <v>103.44</v>
      </c>
      <c r="AI525" s="121">
        <v>86.213261000000003</v>
      </c>
      <c r="AJ525" s="121">
        <v>8.3007720000000003</v>
      </c>
      <c r="AK525" s="121">
        <v>0</v>
      </c>
      <c r="AL525" s="121">
        <v>8.8543261999999991</v>
      </c>
      <c r="AM525" s="121">
        <v>5.4050559999999997E-2</v>
      </c>
      <c r="AN525" s="121">
        <v>1.7589357999999999E-2</v>
      </c>
      <c r="AO525"/>
      <c r="AP525" s="282">
        <v>0.40728867000000002</v>
      </c>
      <c r="AQ525" s="282">
        <v>0.39240480999999999</v>
      </c>
      <c r="AR525" s="282">
        <v>1.0177439999999999E-2</v>
      </c>
      <c r="AS525" s="282">
        <v>4.7064259000000001E-3</v>
      </c>
      <c r="AT525" s="255">
        <f t="shared" si="235"/>
        <v>2.3525468027337402E-5</v>
      </c>
      <c r="AU525" s="256">
        <f t="shared" si="236"/>
        <v>3.7638462161626292E-8</v>
      </c>
      <c r="AV525" s="256">
        <f t="shared" si="237"/>
        <v>0.65916330000000001</v>
      </c>
      <c r="AW525" s="272">
        <v>5.0779644999999999E-6</v>
      </c>
      <c r="AX525" s="272">
        <v>1.5321767999999999E-8</v>
      </c>
      <c r="AY525" s="272">
        <v>4.1858368000000001E-13</v>
      </c>
      <c r="AZ525" s="272">
        <v>1.4808622000000001E-9</v>
      </c>
      <c r="BA525" s="272">
        <v>1.9728374E-12</v>
      </c>
      <c r="BB525" s="272">
        <v>5.0653331999999997E-9</v>
      </c>
      <c r="BC525" s="272">
        <v>1.8283095000000001E-5</v>
      </c>
      <c r="BD525" s="272">
        <v>8.1826638000000001E-10</v>
      </c>
      <c r="BE525" s="272">
        <v>2.1276526E-8</v>
      </c>
      <c r="BF525" s="272">
        <v>2.2216809999999999E-11</v>
      </c>
      <c r="BG525" s="272">
        <v>9.9550531000000001E-14</v>
      </c>
      <c r="BH525" s="272">
        <v>1.0195324E-10</v>
      </c>
      <c r="BI525" s="272">
        <v>2.396194E-12</v>
      </c>
      <c r="BJ525" s="272">
        <v>9.5950858999999993E-13</v>
      </c>
      <c r="BK525" s="272">
        <v>1.3335755999999999E-8</v>
      </c>
      <c r="BL525" s="272">
        <v>1.3845700000000001E-7</v>
      </c>
      <c r="BM525" s="272">
        <v>5.6958657999999997E-11</v>
      </c>
      <c r="BN525" s="273">
        <v>0.13361398999999999</v>
      </c>
      <c r="BO525" s="273">
        <v>0.52554931000000005</v>
      </c>
      <c r="BP525" s="272">
        <v>6.0676031000000002E-9</v>
      </c>
      <c r="BQ525" s="272">
        <v>3.6897585999999999E-11</v>
      </c>
      <c r="BR525" s="272">
        <v>1.6508252999999999E-15</v>
      </c>
      <c r="BS525"/>
      <c r="BT525" s="121">
        <v>9.7107333999999997E-4</v>
      </c>
      <c r="BU525" s="121">
        <v>1.4797753999999999E-4</v>
      </c>
      <c r="BV525" s="121">
        <v>1.5180411999999999E-4</v>
      </c>
      <c r="BW525" s="274">
        <v>3.0696944E-6</v>
      </c>
      <c r="BX525" s="121">
        <v>1.3143428000000001E-4</v>
      </c>
      <c r="BY525" s="274">
        <v>2.8287619000000002E-6</v>
      </c>
      <c r="BZ525" s="274">
        <v>5.6806728000000001E-7</v>
      </c>
      <c r="CA525" s="274">
        <v>3.8616366000000002E-6</v>
      </c>
      <c r="CB525" s="274">
        <v>6.8626062E-5</v>
      </c>
      <c r="CC525" s="274">
        <v>1.1146208E-5</v>
      </c>
      <c r="CD525" s="274">
        <v>1.4789575999999999E-8</v>
      </c>
      <c r="CE525" s="274">
        <v>3.7215218000000003E-8</v>
      </c>
      <c r="CF525" s="274">
        <v>3.8911904999999997E-8</v>
      </c>
      <c r="CG525" s="274">
        <v>2.1518273E-5</v>
      </c>
      <c r="CH525" s="121">
        <v>1.1480782E-4</v>
      </c>
      <c r="CI525" s="121">
        <v>3.1246890999999999E-4</v>
      </c>
      <c r="CJ525" s="274">
        <v>8.7104861999999998E-7</v>
      </c>
      <c r="CK525" s="4"/>
      <c r="CL525" s="323">
        <v>6.0191050999999999E-8</v>
      </c>
      <c r="CM525" s="323">
        <v>5.4341904999999997</v>
      </c>
      <c r="CN525" s="323">
        <v>0.13369476999999999</v>
      </c>
      <c r="CO525" s="323">
        <v>0.10206482</v>
      </c>
      <c r="CP525" s="323">
        <v>8.6504737999999997E-4</v>
      </c>
      <c r="CQ525" s="323">
        <v>2.3307006E-6</v>
      </c>
      <c r="CR525" s="323">
        <v>1.0759198E-6</v>
      </c>
      <c r="CS525" s="323">
        <v>6.3865097999999997E-3</v>
      </c>
      <c r="CT525" s="323">
        <v>24.432029</v>
      </c>
      <c r="CU525" s="323">
        <v>7.0704310000000001</v>
      </c>
      <c r="CV525" s="146"/>
      <c r="CW525" s="135"/>
      <c r="CX525" s="18" t="s">
        <v>780</v>
      </c>
      <c r="CY525" s="13"/>
      <c r="CZ525" s="13"/>
      <c r="DB525" s="23"/>
      <c r="DC525"/>
      <c r="DD525"/>
      <c r="DE525"/>
      <c r="DF525"/>
      <c r="DG525"/>
      <c r="DH525"/>
      <c r="DI525"/>
      <c r="DJ525"/>
      <c r="DK525"/>
      <c r="DL525"/>
      <c r="DM525"/>
      <c r="DN525"/>
    </row>
    <row r="526" spans="1:118" ht="14.4" customHeight="1">
      <c r="A526" t="s">
        <v>1852</v>
      </c>
      <c r="B526" s="168" t="s">
        <v>1827</v>
      </c>
      <c r="C526" s="279" t="str">
        <f t="shared" si="233"/>
        <v>A.100.06.113</v>
      </c>
      <c r="D526" s="14" t="s">
        <v>17</v>
      </c>
      <c r="E526" s="278" t="s">
        <v>1510</v>
      </c>
      <c r="F526" s="281" t="str">
        <f t="shared" si="234"/>
        <v>X10CrNiMoNb 70% inox scrap (EU, USA)</v>
      </c>
      <c r="G526" s="319">
        <f t="shared" si="243"/>
        <v>2.147514505168</v>
      </c>
      <c r="H526" s="319">
        <f t="shared" si="244"/>
        <v>8.4245182000000002E-2</v>
      </c>
      <c r="I526" s="319">
        <f t="shared" si="245"/>
        <v>0.63954402267800003</v>
      </c>
      <c r="J526" s="319">
        <f t="shared" si="246"/>
        <v>0.91176985049000003</v>
      </c>
      <c r="K526" s="319">
        <v>0.51195544999999998</v>
      </c>
      <c r="L526" s="319">
        <v>0.58806882999999999</v>
      </c>
      <c r="M526" s="319">
        <v>3.6972104999999998E-2</v>
      </c>
      <c r="N526" s="319">
        <v>2.9161131999999999E-2</v>
      </c>
      <c r="O526" s="319">
        <v>1.2226291E-2</v>
      </c>
      <c r="P526" s="319">
        <v>2.8108567000000001E-2</v>
      </c>
      <c r="Q526" s="319">
        <v>1.4749192E-2</v>
      </c>
      <c r="R526" s="319">
        <v>1.4459514999999999E-2</v>
      </c>
      <c r="S526" s="319">
        <v>0.86615586</v>
      </c>
      <c r="T526" s="319">
        <v>1.1864810999999999E-2</v>
      </c>
      <c r="U526" s="319">
        <v>3.3577033999999999E-2</v>
      </c>
      <c r="V526" s="319">
        <v>4.3572677999999997E-5</v>
      </c>
      <c r="W526" s="319">
        <v>1.7214549000000001E-4</v>
      </c>
      <c r="X526" s="319">
        <v>0</v>
      </c>
      <c r="Y526" s="210"/>
      <c r="Z526" s="320">
        <f t="shared" si="238"/>
        <v>3.8492890977443603</v>
      </c>
      <c r="AA526" s="210"/>
      <c r="AB526" s="321">
        <f t="shared" si="239"/>
        <v>0.51195544999999998</v>
      </c>
      <c r="AC526" s="321">
        <f t="shared" si="240"/>
        <v>0.72374563200000008</v>
      </c>
      <c r="AD526" s="321">
        <f t="shared" si="247"/>
        <v>0.65153740649000003</v>
      </c>
      <c r="AE526" s="321">
        <f t="shared" si="241"/>
        <v>0.63954402267800003</v>
      </c>
      <c r="AF526" s="321">
        <f t="shared" si="242"/>
        <v>0.89973289400000001</v>
      </c>
      <c r="AG526"/>
      <c r="AH526" s="121">
        <v>74.574381000000002</v>
      </c>
      <c r="AI526" s="121">
        <v>65.116640000000004</v>
      </c>
      <c r="AJ526" s="121">
        <v>4.5521953999999996</v>
      </c>
      <c r="AK526" s="121">
        <v>0</v>
      </c>
      <c r="AL526" s="121">
        <v>4.8321138000000001</v>
      </c>
      <c r="AM526" s="121">
        <v>5.8450206999999997E-2</v>
      </c>
      <c r="AN526" s="121">
        <v>1.4981039E-2</v>
      </c>
      <c r="AO526"/>
      <c r="AP526" s="282">
        <v>0.25398756</v>
      </c>
      <c r="AQ526" s="282">
        <v>0.24453279</v>
      </c>
      <c r="AR526" s="282">
        <v>6.6083323000000003E-3</v>
      </c>
      <c r="AS526" s="282">
        <v>2.8464463E-3</v>
      </c>
      <c r="AT526" s="255">
        <f t="shared" si="235"/>
        <v>1.46602388096705E-5</v>
      </c>
      <c r="AU526" s="256">
        <f t="shared" si="236"/>
        <v>2.4439098528987997E-8</v>
      </c>
      <c r="AV526" s="256">
        <f t="shared" si="237"/>
        <v>0.39866194299999996</v>
      </c>
      <c r="AW526" s="272">
        <v>3.5957478999999998E-6</v>
      </c>
      <c r="AX526" s="272">
        <v>1.0849505999999999E-8</v>
      </c>
      <c r="AY526" s="272">
        <v>2.9639794000000002E-13</v>
      </c>
      <c r="AZ526" s="272">
        <v>1.4382842E-9</v>
      </c>
      <c r="BA526" s="272">
        <v>1.2257705E-12</v>
      </c>
      <c r="BB526" s="272">
        <v>4.3354305000000004E-9</v>
      </c>
      <c r="BC526" s="272">
        <v>1.0964614E-5</v>
      </c>
      <c r="BD526" s="272">
        <v>6.6951474999999996E-10</v>
      </c>
      <c r="BE526" s="272">
        <v>1.275425E-8</v>
      </c>
      <c r="BF526" s="272">
        <v>1.2157317999999999E-11</v>
      </c>
      <c r="BG526" s="272">
        <v>5.5606332E-14</v>
      </c>
      <c r="BH526" s="272">
        <v>5.9194711000000003E-11</v>
      </c>
      <c r="BI526" s="272">
        <v>1.3098939E-12</v>
      </c>
      <c r="BJ526" s="272">
        <v>5.3425272999999997E-13</v>
      </c>
      <c r="BK526" s="272">
        <v>8.5684820999999992E-9</v>
      </c>
      <c r="BL526" s="272">
        <v>8.2195819999999999E-8</v>
      </c>
      <c r="BM526" s="272">
        <v>7.1982067000000004E-11</v>
      </c>
      <c r="BN526" s="273">
        <v>7.2889052999999995E-2</v>
      </c>
      <c r="BO526" s="273">
        <v>0.32577288999999998</v>
      </c>
      <c r="BP526" s="272">
        <v>3.3376671E-9</v>
      </c>
      <c r="BQ526" s="272">
        <v>2.0296624E-11</v>
      </c>
      <c r="BR526" s="272">
        <v>9.0808600000000006E-16</v>
      </c>
      <c r="BS526"/>
      <c r="BT526" s="121">
        <v>6.0479657999999996E-4</v>
      </c>
      <c r="BU526" s="274">
        <v>8.9154711999999995E-5</v>
      </c>
      <c r="BV526" s="121">
        <v>1.0732839E-4</v>
      </c>
      <c r="BW526" s="274">
        <v>1.6937912E-6</v>
      </c>
      <c r="BX526" s="274">
        <v>8.2649192000000006E-5</v>
      </c>
      <c r="BY526" s="274">
        <v>2.5635239999999999E-6</v>
      </c>
      <c r="BZ526" s="274">
        <v>3.1063538E-7</v>
      </c>
      <c r="CA526" s="274">
        <v>3.6615872E-6</v>
      </c>
      <c r="CB526" s="274">
        <v>3.7719718E-5</v>
      </c>
      <c r="CC526" s="274">
        <v>9.7596260999999999E-6</v>
      </c>
      <c r="CD526" s="274">
        <v>9.1637337999999997E-9</v>
      </c>
      <c r="CE526" s="274">
        <v>4.6973872E-8</v>
      </c>
      <c r="CF526" s="274">
        <v>3.8813059E-8</v>
      </c>
      <c r="CG526" s="274">
        <v>1.4305938E-5</v>
      </c>
      <c r="CH526" s="274">
        <v>8.4627522999999999E-5</v>
      </c>
      <c r="CI526" s="121">
        <v>1.7044784000000001E-4</v>
      </c>
      <c r="CJ526" s="274">
        <v>4.7914642000000004E-7</v>
      </c>
      <c r="CK526" s="4"/>
      <c r="CL526" s="323">
        <v>6.0026852000000005E-8</v>
      </c>
      <c r="CM526" s="323">
        <v>3.8404072</v>
      </c>
      <c r="CN526" s="323">
        <v>0.11569311</v>
      </c>
      <c r="CO526" s="323">
        <v>6.1778542999999998E-2</v>
      </c>
      <c r="CP526" s="323">
        <v>5.5193541999999998E-4</v>
      </c>
      <c r="CQ526" s="323">
        <v>1.2729372999999999E-6</v>
      </c>
      <c r="CR526" s="323">
        <v>7.5910872999999997E-7</v>
      </c>
      <c r="CS526" s="323">
        <v>3.9204992000000001E-3</v>
      </c>
      <c r="CT526" s="323">
        <v>13.338711999999999</v>
      </c>
      <c r="CU526" s="323">
        <v>4.3144812000000003</v>
      </c>
      <c r="CV526" s="146"/>
      <c r="CW526" s="135"/>
      <c r="CX526" s="18" t="s">
        <v>780</v>
      </c>
      <c r="CY526" s="13"/>
      <c r="CZ526" s="13"/>
      <c r="DB526" s="22"/>
      <c r="DC526"/>
      <c r="DD526"/>
      <c r="DE526"/>
      <c r="DF526"/>
      <c r="DG526"/>
      <c r="DH526"/>
      <c r="DI526"/>
      <c r="DJ526"/>
      <c r="DK526"/>
      <c r="DL526"/>
      <c r="DM526"/>
      <c r="DN526"/>
    </row>
    <row r="527" spans="1:118" ht="14.4" customHeight="1">
      <c r="A527" t="s">
        <v>1853</v>
      </c>
      <c r="B527" s="168" t="s">
        <v>1827</v>
      </c>
      <c r="C527" s="279" t="str">
        <f t="shared" si="233"/>
        <v>A.100.06.114</v>
      </c>
      <c r="D527" s="14" t="s">
        <v>17</v>
      </c>
      <c r="E527" s="278" t="s">
        <v>1510</v>
      </c>
      <c r="F527" s="281" t="str">
        <f t="shared" si="234"/>
        <v>X10CrNiS (303) 23% inox scrap (China)</v>
      </c>
      <c r="G527" s="319">
        <f t="shared" si="243"/>
        <v>3.0645304050460003</v>
      </c>
      <c r="H527" s="319">
        <f t="shared" si="244"/>
        <v>0.12998974599999999</v>
      </c>
      <c r="I527" s="319">
        <f t="shared" si="245"/>
        <v>1.0868164265760001</v>
      </c>
      <c r="J527" s="319">
        <f t="shared" si="246"/>
        <v>1.0387088024700002</v>
      </c>
      <c r="K527" s="319">
        <v>0.80901542999999998</v>
      </c>
      <c r="L527" s="319">
        <v>1.0160815999999999</v>
      </c>
      <c r="M527" s="319">
        <v>3.9828362999999999E-2</v>
      </c>
      <c r="N527" s="319">
        <v>3.5282406000000002E-2</v>
      </c>
      <c r="O527" s="319">
        <v>1.3208156E-2</v>
      </c>
      <c r="P527" s="319">
        <v>6.6481694999999993E-2</v>
      </c>
      <c r="Q527" s="319">
        <v>1.5017489E-2</v>
      </c>
      <c r="R527" s="319">
        <v>3.0881044E-2</v>
      </c>
      <c r="S527" s="319">
        <v>0.95101157000000003</v>
      </c>
      <c r="T527" s="319">
        <v>7.2030187999999997E-3</v>
      </c>
      <c r="U527" s="319">
        <v>7.9945606000000002E-2</v>
      </c>
      <c r="V527" s="319">
        <v>2.5419576000000001E-5</v>
      </c>
      <c r="W527" s="319">
        <v>5.4860767000000003E-4</v>
      </c>
      <c r="X527" s="319">
        <v>0</v>
      </c>
      <c r="Y527" s="210"/>
      <c r="Z527" s="320">
        <f t="shared" si="238"/>
        <v>6.0828227819548868</v>
      </c>
      <c r="AA527" s="210"/>
      <c r="AB527" s="321">
        <f t="shared" si="239"/>
        <v>0.80901542999999998</v>
      </c>
      <c r="AC527" s="321">
        <f t="shared" si="240"/>
        <v>1.2167807530000001</v>
      </c>
      <c r="AD527" s="321">
        <f t="shared" si="247"/>
        <v>1.0945426334699999</v>
      </c>
      <c r="AE527" s="321">
        <f t="shared" si="241"/>
        <v>1.0868164265760001</v>
      </c>
      <c r="AF527" s="321">
        <f t="shared" si="242"/>
        <v>1.030957176</v>
      </c>
      <c r="AG527"/>
      <c r="AH527" s="121">
        <v>117.11814</v>
      </c>
      <c r="AI527" s="121">
        <v>94.567171999999999</v>
      </c>
      <c r="AJ527" s="121">
        <v>10.838607</v>
      </c>
      <c r="AK527" s="121">
        <v>0</v>
      </c>
      <c r="AL527" s="121">
        <v>11.662456000000001</v>
      </c>
      <c r="AM527" s="121">
        <v>3.8864136000000001E-2</v>
      </c>
      <c r="AN527" s="121">
        <v>1.1037849000000001E-2</v>
      </c>
      <c r="AO527"/>
      <c r="AP527" s="282">
        <v>0.42490487999999998</v>
      </c>
      <c r="AQ527" s="282">
        <v>0.40945575000000001</v>
      </c>
      <c r="AR527" s="282">
        <v>1.0813048E-2</v>
      </c>
      <c r="AS527" s="282">
        <v>4.6360877000000003E-3</v>
      </c>
      <c r="AT527" s="255">
        <f t="shared" si="235"/>
        <v>2.4547706455884783E-5</v>
      </c>
      <c r="AU527" s="256">
        <f t="shared" si="236"/>
        <v>3.9989082571180311E-8</v>
      </c>
      <c r="AV527" s="256">
        <f t="shared" si="237"/>
        <v>0.64931200600000005</v>
      </c>
      <c r="AW527" s="272">
        <v>5.6686594999999997E-6</v>
      </c>
      <c r="AX527" s="272">
        <v>1.7103945000000001E-8</v>
      </c>
      <c r="AY527" s="272">
        <v>4.6727867999999999E-13</v>
      </c>
      <c r="AZ527" s="272">
        <v>1.5309472999999999E-9</v>
      </c>
      <c r="BA527" s="272">
        <v>3.0738478000000002E-13</v>
      </c>
      <c r="BB527" s="272">
        <v>5.2450301999999997E-9</v>
      </c>
      <c r="BC527" s="272">
        <v>1.8760750000000002E-5</v>
      </c>
      <c r="BD527" s="272">
        <v>8.4896172999999999E-10</v>
      </c>
      <c r="BE527" s="272">
        <v>2.1834569999999999E-8</v>
      </c>
      <c r="BF527" s="272">
        <v>2.8477050000000001E-11</v>
      </c>
      <c r="BG527" s="272">
        <v>1.6364445E-14</v>
      </c>
      <c r="BH527" s="272">
        <v>6.3217288000000001E-11</v>
      </c>
      <c r="BI527" s="272">
        <v>2.0866216E-12</v>
      </c>
      <c r="BJ527" s="272">
        <v>5.8040149E-13</v>
      </c>
      <c r="BK527" s="272">
        <v>1.3959417E-8</v>
      </c>
      <c r="BL527" s="272">
        <v>8.6924493999999997E-8</v>
      </c>
      <c r="BM527" s="272">
        <v>4.2074945000000001E-11</v>
      </c>
      <c r="BN527" s="273">
        <v>4.7974296E-2</v>
      </c>
      <c r="BO527" s="273">
        <v>0.60133771000000003</v>
      </c>
      <c r="BP527" s="272">
        <v>1.0636760000000001E-8</v>
      </c>
      <c r="BQ527" s="272">
        <v>6.4682998000000002E-11</v>
      </c>
      <c r="BR527" s="272">
        <v>2.8939653E-15</v>
      </c>
      <c r="BS527"/>
      <c r="BT527" s="121">
        <v>7.8002140000000002E-4</v>
      </c>
      <c r="BU527" s="121">
        <v>1.518631E-4</v>
      </c>
      <c r="BV527" s="121">
        <v>1.6960523999999999E-4</v>
      </c>
      <c r="BW527" s="274">
        <v>3.6173180000000002E-6</v>
      </c>
      <c r="BX527" s="121">
        <v>1.3506200999999999E-4</v>
      </c>
      <c r="BY527" s="274">
        <v>2.6549251000000002E-6</v>
      </c>
      <c r="BZ527" s="274">
        <v>7.2503055000000001E-7</v>
      </c>
      <c r="CA527" s="274">
        <v>3.9727994999999998E-6</v>
      </c>
      <c r="CB527" s="274">
        <v>8.9213753999999997E-5</v>
      </c>
      <c r="CC527" s="274">
        <v>9.9371600999999992E-6</v>
      </c>
      <c r="CD527" s="274">
        <v>2.2812182E-9</v>
      </c>
      <c r="CE527" s="274">
        <v>2.7440068000000001E-8</v>
      </c>
      <c r="CF527" s="274">
        <v>3.8690694000000001E-8</v>
      </c>
      <c r="CG527" s="274">
        <v>2.2274373000000001E-5</v>
      </c>
      <c r="CH527" s="121">
        <v>1.2825767000000001E-4</v>
      </c>
      <c r="CI527" s="274">
        <v>6.1242630999999993E-5</v>
      </c>
      <c r="CJ527" s="274">
        <v>1.5269843E-6</v>
      </c>
      <c r="CK527" s="4"/>
      <c r="CL527" s="323">
        <v>5.9824207999999994E-8</v>
      </c>
      <c r="CM527" s="323">
        <v>6.0745022999999998</v>
      </c>
      <c r="CN527" s="323">
        <v>0.13774040000000001</v>
      </c>
      <c r="CO527" s="323">
        <v>0.1047531</v>
      </c>
      <c r="CP527" s="323">
        <v>8.0027939000000005E-4</v>
      </c>
      <c r="CQ527" s="323">
        <v>3.2024810999999999E-6</v>
      </c>
      <c r="CR527" s="323">
        <v>6.2165730999999995E-7</v>
      </c>
      <c r="CS527" s="323">
        <v>6.5600516000000001E-3</v>
      </c>
      <c r="CT527" s="323">
        <v>32.464951999999997</v>
      </c>
      <c r="CU527" s="323">
        <v>8.0325971999999997</v>
      </c>
      <c r="CV527" s="146"/>
      <c r="CW527" s="135"/>
      <c r="CX527" s="18" t="s">
        <v>780</v>
      </c>
      <c r="CY527" s="13"/>
      <c r="CZ527" s="13"/>
      <c r="DB527" s="23"/>
      <c r="DC527"/>
      <c r="DD527"/>
      <c r="DE527"/>
      <c r="DF527"/>
      <c r="DG527"/>
      <c r="DH527"/>
      <c r="DI527"/>
      <c r="DJ527"/>
      <c r="DK527"/>
      <c r="DL527"/>
      <c r="DM527"/>
      <c r="DN527"/>
    </row>
    <row r="528" spans="1:118" ht="14.4" customHeight="1">
      <c r="A528" t="s">
        <v>1854</v>
      </c>
      <c r="B528" s="168" t="s">
        <v>1827</v>
      </c>
      <c r="C528" s="279" t="str">
        <f t="shared" si="233"/>
        <v>A.100.06.115</v>
      </c>
      <c r="D528" s="14" t="s">
        <v>17</v>
      </c>
      <c r="E528" s="278" t="s">
        <v>1510</v>
      </c>
      <c r="F528" s="281" t="str">
        <f t="shared" si="234"/>
        <v>X10CrNiS (303) 44% inox scrap (World)</v>
      </c>
      <c r="G528" s="319">
        <f t="shared" si="243"/>
        <v>2.3393933493739998</v>
      </c>
      <c r="H528" s="319">
        <f t="shared" si="244"/>
        <v>0.107116138</v>
      </c>
      <c r="I528" s="319">
        <f t="shared" si="245"/>
        <v>0.82214156611399991</v>
      </c>
      <c r="J528" s="319">
        <f t="shared" si="246"/>
        <v>0.75435313525999992</v>
      </c>
      <c r="K528" s="319">
        <v>0.65578250999999999</v>
      </c>
      <c r="L528" s="319">
        <v>0.76316801000000001</v>
      </c>
      <c r="M528" s="319">
        <v>3.6535894999999999E-2</v>
      </c>
      <c r="N528" s="319">
        <v>3.1944621999999999E-2</v>
      </c>
      <c r="O528" s="319">
        <v>1.2781638999999999E-2</v>
      </c>
      <c r="P528" s="319">
        <v>4.8145403000000003E-2</v>
      </c>
      <c r="Q528" s="319">
        <v>1.4244474E-2</v>
      </c>
      <c r="R528" s="319">
        <v>2.2404209000000001E-2</v>
      </c>
      <c r="S528" s="319">
        <v>0.68688227999999996</v>
      </c>
      <c r="T528" s="319">
        <v>9.2248069999999998E-3</v>
      </c>
      <c r="U528" s="319">
        <v>5.7848946999999998E-2</v>
      </c>
      <c r="V528" s="319">
        <v>3.3452114000000003E-5</v>
      </c>
      <c r="W528" s="319">
        <v>3.9710126000000001E-4</v>
      </c>
      <c r="X528" s="319">
        <v>0</v>
      </c>
      <c r="Y528" s="210"/>
      <c r="Z528" s="320">
        <f t="shared" si="238"/>
        <v>4.930695563909774</v>
      </c>
      <c r="AA528" s="210"/>
      <c r="AB528" s="321">
        <f t="shared" si="239"/>
        <v>0.65578250999999999</v>
      </c>
      <c r="AC528" s="321">
        <f t="shared" si="240"/>
        <v>0.92922425199999992</v>
      </c>
      <c r="AD528" s="321">
        <f t="shared" si="247"/>
        <v>0.83173002225999992</v>
      </c>
      <c r="AE528" s="321">
        <f t="shared" si="241"/>
        <v>0.82214156611399991</v>
      </c>
      <c r="AF528" s="321">
        <f t="shared" si="242"/>
        <v>0.74473122699999994</v>
      </c>
      <c r="AG528"/>
      <c r="AH528" s="121">
        <v>95.678554000000005</v>
      </c>
      <c r="AI528" s="121">
        <v>79.354262000000006</v>
      </c>
      <c r="AJ528" s="121">
        <v>7.8428560000000003</v>
      </c>
      <c r="AK528" s="121">
        <v>0</v>
      </c>
      <c r="AL528" s="121">
        <v>8.4244015000000001</v>
      </c>
      <c r="AM528" s="121">
        <v>4.5771260000000001E-2</v>
      </c>
      <c r="AN528" s="121">
        <v>1.1263739E-2</v>
      </c>
      <c r="AO528"/>
      <c r="AP528" s="282">
        <v>0.32632748</v>
      </c>
      <c r="AQ528" s="282">
        <v>0.31435313999999998</v>
      </c>
      <c r="AR528" s="282">
        <v>8.4553687000000002E-3</v>
      </c>
      <c r="AS528" s="282">
        <v>3.5189719E-3</v>
      </c>
      <c r="AT528" s="255">
        <f t="shared" si="235"/>
        <v>1.8846111236469639E-5</v>
      </c>
      <c r="AU528" s="256">
        <f t="shared" si="236"/>
        <v>3.1269854627125295E-8</v>
      </c>
      <c r="AV528" s="256">
        <f t="shared" si="237"/>
        <v>0.49285320799999999</v>
      </c>
      <c r="AW528" s="272">
        <v>4.5987785000000003E-6</v>
      </c>
      <c r="AX528" s="272">
        <v>1.3875847000000001E-8</v>
      </c>
      <c r="AY528" s="272">
        <v>3.7908323000000002E-13</v>
      </c>
      <c r="AZ528" s="272">
        <v>1.4910148999999999E-9</v>
      </c>
      <c r="BA528" s="272">
        <v>3.1346963999999999E-13</v>
      </c>
      <c r="BB528" s="272">
        <v>4.7490628000000002E-9</v>
      </c>
      <c r="BC528" s="272">
        <v>1.4155662999999999E-5</v>
      </c>
      <c r="BD528" s="272">
        <v>7.4953147000000003E-10</v>
      </c>
      <c r="BE528" s="272">
        <v>1.64715E-8</v>
      </c>
      <c r="BF528" s="272">
        <v>2.0590627E-11</v>
      </c>
      <c r="BG528" s="272">
        <v>1.2616903E-14</v>
      </c>
      <c r="BH528" s="272">
        <v>4.7847062999999999E-11</v>
      </c>
      <c r="BI528" s="272">
        <v>1.5087638000000001E-12</v>
      </c>
      <c r="BJ528" s="272">
        <v>4.2583043999999999E-13</v>
      </c>
      <c r="BK528" s="272">
        <v>1.0872844000000001E-8</v>
      </c>
      <c r="BL528" s="272">
        <v>6.6857245999999993E-8</v>
      </c>
      <c r="BM528" s="272">
        <v>5.5390281999999997E-11</v>
      </c>
      <c r="BN528" s="273">
        <v>3.4653417999999998E-2</v>
      </c>
      <c r="BO528" s="273">
        <v>0.45819979</v>
      </c>
      <c r="BP528" s="272">
        <v>7.6992553000000003E-9</v>
      </c>
      <c r="BQ528" s="272">
        <v>4.6819795999999998E-11</v>
      </c>
      <c r="BR528" s="272">
        <v>2.0947522999999999E-15</v>
      </c>
      <c r="BS528"/>
      <c r="BT528" s="121">
        <v>6.0925558999999998E-4</v>
      </c>
      <c r="BU528" s="121">
        <v>1.1483649E-4</v>
      </c>
      <c r="BV528" s="121">
        <v>1.3748088E-4</v>
      </c>
      <c r="BW528" s="274">
        <v>2.6243705999999999E-6</v>
      </c>
      <c r="BX528" s="121">
        <v>1.0424118999999999E-4</v>
      </c>
      <c r="BY528" s="274">
        <v>2.5411232999999999E-6</v>
      </c>
      <c r="BZ528" s="274">
        <v>5.2411014999999996E-7</v>
      </c>
      <c r="CA528" s="274">
        <v>3.8196684999999997E-6</v>
      </c>
      <c r="CB528" s="274">
        <v>6.4607740999999993E-5</v>
      </c>
      <c r="CC528" s="274">
        <v>9.4256511999999994E-6</v>
      </c>
      <c r="CD528" s="274">
        <v>2.3177473000000002E-9</v>
      </c>
      <c r="CE528" s="274">
        <v>3.6119009E-8</v>
      </c>
      <c r="CF528" s="274">
        <v>3.8691736000000002E-8</v>
      </c>
      <c r="CG528" s="274">
        <v>1.7656806999999999E-5</v>
      </c>
      <c r="CH528" s="121">
        <v>1.0607809E-4</v>
      </c>
      <c r="CI528" s="274">
        <v>4.4237053000000002E-5</v>
      </c>
      <c r="CJ528" s="274">
        <v>1.1052842000000001E-6</v>
      </c>
      <c r="CK528" s="4"/>
      <c r="CL528" s="323">
        <v>5.9825765000000004E-8</v>
      </c>
      <c r="CM528" s="323">
        <v>4.9226592</v>
      </c>
      <c r="CN528" s="323">
        <v>0.12561559999999999</v>
      </c>
      <c r="CO528" s="323">
        <v>7.9386964000000004E-2</v>
      </c>
      <c r="CP528" s="323">
        <v>6.2692430000000005E-4</v>
      </c>
      <c r="CQ528" s="323">
        <v>2.313909E-6</v>
      </c>
      <c r="CR528" s="323">
        <v>5.5423458E-7</v>
      </c>
      <c r="CS528" s="323">
        <v>5.0048391000000001E-3</v>
      </c>
      <c r="CT528" s="323">
        <v>23.454335</v>
      </c>
      <c r="CU528" s="323">
        <v>6.0811371999999997</v>
      </c>
      <c r="CW528" s="135"/>
      <c r="CX528" s="18" t="s">
        <v>780</v>
      </c>
      <c r="CY528" s="13"/>
      <c r="CZ528" s="13"/>
      <c r="DB528" s="23"/>
      <c r="DC528"/>
      <c r="DD528"/>
      <c r="DE528"/>
      <c r="DF528"/>
      <c r="DG528"/>
      <c r="DH528"/>
      <c r="DI528"/>
      <c r="DJ528"/>
      <c r="DK528"/>
      <c r="DL528"/>
      <c r="DM528"/>
      <c r="DN528"/>
    </row>
    <row r="529" spans="1:118" ht="14.4" customHeight="1">
      <c r="A529" t="s">
        <v>1855</v>
      </c>
      <c r="B529" s="168" t="s">
        <v>1827</v>
      </c>
      <c r="C529" s="279" t="str">
        <f t="shared" si="233"/>
        <v>A.100.06.116</v>
      </c>
      <c r="D529" s="14" t="s">
        <v>17</v>
      </c>
      <c r="E529" s="278" t="s">
        <v>1510</v>
      </c>
      <c r="F529" s="281" t="str">
        <f t="shared" si="234"/>
        <v>X10CrNiS (303) 70% inox scrap (EU, USA)</v>
      </c>
      <c r="G529" s="319">
        <f t="shared" si="243"/>
        <v>1.4824131393519999</v>
      </c>
      <c r="H529" s="319">
        <f t="shared" si="244"/>
        <v>8.0083690999999999E-2</v>
      </c>
      <c r="I529" s="319">
        <f t="shared" si="245"/>
        <v>0.50934395411199995</v>
      </c>
      <c r="J529" s="319">
        <f t="shared" si="246"/>
        <v>0.41829644423999995</v>
      </c>
      <c r="K529" s="319">
        <v>0.47468905</v>
      </c>
      <c r="L529" s="319">
        <v>0.46427007999999997</v>
      </c>
      <c r="M529" s="319">
        <v>3.2644797000000003E-2</v>
      </c>
      <c r="N529" s="319">
        <v>2.7999969E-2</v>
      </c>
      <c r="O529" s="319">
        <v>1.2277573E-2</v>
      </c>
      <c r="P529" s="319">
        <v>2.6475239000000001E-2</v>
      </c>
      <c r="Q529" s="319">
        <v>1.333091E-2</v>
      </c>
      <c r="R529" s="319">
        <v>1.2386131999999999E-2</v>
      </c>
      <c r="S529" s="319">
        <v>0.37472949</v>
      </c>
      <c r="T529" s="319">
        <v>1.1614193E-2</v>
      </c>
      <c r="U529" s="319">
        <v>3.1734712999999998E-2</v>
      </c>
      <c r="V529" s="319">
        <v>4.2945112000000003E-5</v>
      </c>
      <c r="W529" s="319">
        <v>2.1804824E-4</v>
      </c>
      <c r="X529" s="319">
        <v>0</v>
      </c>
      <c r="Y529" s="210"/>
      <c r="Z529" s="320">
        <f t="shared" si="238"/>
        <v>3.5690906015037593</v>
      </c>
      <c r="AA529" s="210"/>
      <c r="AB529" s="321">
        <f t="shared" si="239"/>
        <v>0.47468905</v>
      </c>
      <c r="AC529" s="321">
        <f t="shared" si="240"/>
        <v>0.58938469999999998</v>
      </c>
      <c r="AD529" s="321">
        <f t="shared" si="247"/>
        <v>0.52113325024000001</v>
      </c>
      <c r="AE529" s="321">
        <f t="shared" si="241"/>
        <v>0.50934395411199995</v>
      </c>
      <c r="AF529" s="321">
        <f t="shared" si="242"/>
        <v>0.40646420299999997</v>
      </c>
      <c r="AG529"/>
      <c r="AH529" s="121">
        <v>70.340864999999994</v>
      </c>
      <c r="AI529" s="121">
        <v>61.375368000000002</v>
      </c>
      <c r="AJ529" s="121">
        <v>4.3024230000000001</v>
      </c>
      <c r="AK529" s="121">
        <v>0</v>
      </c>
      <c r="AL529" s="121">
        <v>4.5976093999999996</v>
      </c>
      <c r="AM529" s="121">
        <v>5.3934225000000002E-2</v>
      </c>
      <c r="AN529" s="121">
        <v>1.1530701000000001E-2</v>
      </c>
      <c r="AO529"/>
      <c r="AP529" s="282">
        <v>0.20982691000000001</v>
      </c>
      <c r="AQ529" s="282">
        <v>0.20195915</v>
      </c>
      <c r="AR529" s="282">
        <v>5.6690205E-3</v>
      </c>
      <c r="AS529" s="282">
        <v>2.1987440999999999E-3</v>
      </c>
      <c r="AT529" s="255">
        <f t="shared" si="235"/>
        <v>1.2107862603560832E-5</v>
      </c>
      <c r="AU529" s="256">
        <f t="shared" si="236"/>
        <v>2.09653130551084E-8</v>
      </c>
      <c r="AV529" s="256">
        <f t="shared" si="237"/>
        <v>0.30794735200000001</v>
      </c>
      <c r="AW529" s="272">
        <v>3.3343737000000001E-6</v>
      </c>
      <c r="AX529" s="272">
        <v>1.0060821999999999E-8</v>
      </c>
      <c r="AY529" s="272">
        <v>2.7485223999999999E-13</v>
      </c>
      <c r="AZ529" s="272">
        <v>1.4438220999999999E-9</v>
      </c>
      <c r="BA529" s="272">
        <v>3.2066082999999998E-13</v>
      </c>
      <c r="BB529" s="272">
        <v>4.1629193999999997E-9</v>
      </c>
      <c r="BC529" s="272">
        <v>8.7132877000000008E-6</v>
      </c>
      <c r="BD529" s="272">
        <v>6.3202297999999999E-10</v>
      </c>
      <c r="BE529" s="272">
        <v>1.0133327E-8</v>
      </c>
      <c r="BF529" s="272">
        <v>1.1270308999999999E-11</v>
      </c>
      <c r="BG529" s="272">
        <v>8.1879903999999999E-15</v>
      </c>
      <c r="BH529" s="272">
        <v>2.9682252000000002E-11</v>
      </c>
      <c r="BI529" s="272">
        <v>8.2584108999999999E-13</v>
      </c>
      <c r="BJ529" s="272">
        <v>2.4315555999999999E-13</v>
      </c>
      <c r="BK529" s="272">
        <v>7.2250752000000002E-9</v>
      </c>
      <c r="BL529" s="272">
        <v>4.3141407000000003E-8</v>
      </c>
      <c r="BM529" s="272">
        <v>7.1126589000000006E-11</v>
      </c>
      <c r="BN529" s="273">
        <v>1.8910561999999999E-2</v>
      </c>
      <c r="BO529" s="273">
        <v>0.28903678999999999</v>
      </c>
      <c r="BP529" s="272">
        <v>4.2276591999999996E-9</v>
      </c>
      <c r="BQ529" s="272">
        <v>2.5708737999999999E-11</v>
      </c>
      <c r="BR529" s="272">
        <v>1.1502279999999999E-15</v>
      </c>
      <c r="BS529"/>
      <c r="BT529" s="121">
        <v>4.0744144000000001E-4</v>
      </c>
      <c r="BU529" s="274">
        <v>7.1077776999999996E-5</v>
      </c>
      <c r="BV529" s="274">
        <v>9.9515717000000007E-5</v>
      </c>
      <c r="BW529" s="274">
        <v>1.4508874E-6</v>
      </c>
      <c r="BX529" s="274">
        <v>6.7816597999999998E-5</v>
      </c>
      <c r="BY529" s="274">
        <v>2.4066301999999998E-6</v>
      </c>
      <c r="BZ529" s="274">
        <v>2.8665876999999999E-7</v>
      </c>
      <c r="CA529" s="274">
        <v>3.6386955000000002E-6</v>
      </c>
      <c r="CB529" s="274">
        <v>3.5527905999999999E-5</v>
      </c>
      <c r="CC529" s="274">
        <v>8.8211406E-6</v>
      </c>
      <c r="CD529" s="274">
        <v>2.3609181E-9</v>
      </c>
      <c r="CE529" s="274">
        <v>4.6375939999999999E-8</v>
      </c>
      <c r="CF529" s="274">
        <v>3.8692967000000001E-8</v>
      </c>
      <c r="CG529" s="274">
        <v>1.2199684000000001E-5</v>
      </c>
      <c r="CH529" s="274">
        <v>7.9865850999999996E-5</v>
      </c>
      <c r="CI529" s="274">
        <v>2.4139551000000001E-5</v>
      </c>
      <c r="CJ529" s="274">
        <v>6.0691126999999997E-7</v>
      </c>
      <c r="CK529" s="4"/>
      <c r="CL529" s="323">
        <v>5.9827604999999995E-8</v>
      </c>
      <c r="CM529" s="323">
        <v>3.5613901000000001</v>
      </c>
      <c r="CN529" s="323">
        <v>0.11128629</v>
      </c>
      <c r="CO529" s="323">
        <v>4.9408805E-2</v>
      </c>
      <c r="CP529" s="323">
        <v>4.2205010000000002E-4</v>
      </c>
      <c r="CQ529" s="323">
        <v>1.2637782999999999E-6</v>
      </c>
      <c r="CR529" s="323">
        <v>4.7455316999999998E-7</v>
      </c>
      <c r="CS529" s="323">
        <v>3.1668605999999998E-3</v>
      </c>
      <c r="CT529" s="323">
        <v>12.805424</v>
      </c>
      <c r="CU529" s="323">
        <v>3.7748662999999998</v>
      </c>
      <c r="CV529" s="146"/>
      <c r="CW529" s="135"/>
      <c r="CX529" s="18" t="s">
        <v>780</v>
      </c>
      <c r="CY529" s="13"/>
      <c r="CZ529" s="13"/>
      <c r="DB529" s="23"/>
      <c r="DC529"/>
      <c r="DD529"/>
      <c r="DE529"/>
      <c r="DF529"/>
      <c r="DG529"/>
      <c r="DH529"/>
      <c r="DI529"/>
      <c r="DJ529"/>
      <c r="DK529"/>
      <c r="DL529"/>
      <c r="DM529"/>
      <c r="DN529"/>
    </row>
    <row r="530" spans="1:118" ht="14.4" customHeight="1">
      <c r="A530" t="s">
        <v>1856</v>
      </c>
      <c r="B530" s="168" t="s">
        <v>1827</v>
      </c>
      <c r="C530" s="279" t="str">
        <f t="shared" si="233"/>
        <v>A.100.06.117</v>
      </c>
      <c r="D530" s="14" t="s">
        <v>17</v>
      </c>
      <c r="E530" s="278" t="s">
        <v>1510</v>
      </c>
      <c r="F530" s="281" t="str">
        <f t="shared" si="234"/>
        <v>X12Cr13 (416) 23% inox scrap (China)</v>
      </c>
      <c r="G530" s="319">
        <f t="shared" si="243"/>
        <v>1.1621518903570001</v>
      </c>
      <c r="H530" s="319">
        <f t="shared" si="244"/>
        <v>0.105841854</v>
      </c>
      <c r="I530" s="319">
        <f t="shared" si="245"/>
        <v>0.236725769787</v>
      </c>
      <c r="J530" s="319">
        <f t="shared" si="246"/>
        <v>0.20486322656999997</v>
      </c>
      <c r="K530" s="319">
        <v>0.61472104000000005</v>
      </c>
      <c r="L530" s="319">
        <v>0.17619895999999999</v>
      </c>
      <c r="M530" s="319">
        <v>3.7722561000000002E-2</v>
      </c>
      <c r="N530" s="319">
        <v>2.8833062999999999E-2</v>
      </c>
      <c r="O530" s="319">
        <v>1.3540117000000001E-2</v>
      </c>
      <c r="P530" s="319">
        <v>4.8320844000000002E-2</v>
      </c>
      <c r="Q530" s="319">
        <v>1.5147829999999999E-2</v>
      </c>
      <c r="R530" s="319">
        <v>2.2778956E-2</v>
      </c>
      <c r="S530" s="319">
        <v>0.14000376</v>
      </c>
      <c r="T530" s="319">
        <v>6.5132905000000003E-3</v>
      </c>
      <c r="U530" s="319">
        <v>5.7686846E-2</v>
      </c>
      <c r="V530" s="319">
        <v>2.5292787000000001E-5</v>
      </c>
      <c r="W530" s="319">
        <v>6.5933007000000001E-4</v>
      </c>
      <c r="X530" s="319">
        <v>0</v>
      </c>
      <c r="Y530" s="210"/>
      <c r="Z530" s="320">
        <f t="shared" si="238"/>
        <v>4.6219627067669178</v>
      </c>
      <c r="AA530" s="210"/>
      <c r="AB530" s="321">
        <f t="shared" si="239"/>
        <v>0.61472104000000005</v>
      </c>
      <c r="AC530" s="321">
        <f t="shared" si="240"/>
        <v>0.34254233099999998</v>
      </c>
      <c r="AD530" s="321">
        <f t="shared" si="247"/>
        <v>0.24387309757</v>
      </c>
      <c r="AE530" s="321">
        <f t="shared" si="241"/>
        <v>0.23672576978699997</v>
      </c>
      <c r="AF530" s="321">
        <f t="shared" si="242"/>
        <v>0.19769060599999999</v>
      </c>
      <c r="AG530"/>
      <c r="AH530" s="121">
        <v>87.644077999999993</v>
      </c>
      <c r="AI530" s="121">
        <v>71.361464999999995</v>
      </c>
      <c r="AJ530" s="121">
        <v>7.8208792999999996</v>
      </c>
      <c r="AK530" s="121">
        <v>0</v>
      </c>
      <c r="AL530" s="121">
        <v>8.4114228999999998</v>
      </c>
      <c r="AM530" s="121">
        <v>3.9059486999999997E-2</v>
      </c>
      <c r="AN530" s="121">
        <v>1.1251364E-2</v>
      </c>
      <c r="AO530"/>
      <c r="AP530" s="282">
        <v>0.13992882000000001</v>
      </c>
      <c r="AQ530" s="282">
        <v>0.13242683999999999</v>
      </c>
      <c r="AR530" s="282">
        <v>4.8427206000000002E-3</v>
      </c>
      <c r="AS530" s="282">
        <v>2.6592531999999999E-3</v>
      </c>
      <c r="AT530" s="255">
        <f t="shared" si="235"/>
        <v>7.93925905818632E-6</v>
      </c>
      <c r="AU530" s="256">
        <f t="shared" si="236"/>
        <v>1.7909469640127001E-8</v>
      </c>
      <c r="AV530" s="256">
        <f t="shared" si="237"/>
        <v>0.37244442640000003</v>
      </c>
      <c r="AW530" s="272">
        <v>4.3136739999999996E-6</v>
      </c>
      <c r="AX530" s="272">
        <v>1.301564E-8</v>
      </c>
      <c r="AY530" s="272">
        <v>3.5557947999999998E-13</v>
      </c>
      <c r="AZ530" s="272">
        <v>1.5617297000000001E-9</v>
      </c>
      <c r="BA530" s="272">
        <v>3.8058632E-13</v>
      </c>
      <c r="BB530" s="272">
        <v>4.2871578999999997E-9</v>
      </c>
      <c r="BC530" s="272">
        <v>3.5185026999999999E-6</v>
      </c>
      <c r="BD530" s="272">
        <v>6.1784841000000004E-10</v>
      </c>
      <c r="BE530" s="272">
        <v>4.0791036999999996E-9</v>
      </c>
      <c r="BF530" s="272">
        <v>2.1729204000000001E-11</v>
      </c>
      <c r="BG530" s="272">
        <v>1.5828969E-14</v>
      </c>
      <c r="BH530" s="272">
        <v>5.3144248E-11</v>
      </c>
      <c r="BI530" s="272">
        <v>1.5574596999999999E-12</v>
      </c>
      <c r="BJ530" s="272">
        <v>4.6775494000000005E-13</v>
      </c>
      <c r="BK530" s="272">
        <v>1.2224010999999999E-8</v>
      </c>
      <c r="BL530" s="272">
        <v>7.6225561999999996E-8</v>
      </c>
      <c r="BM530" s="272">
        <v>4.1866373E-11</v>
      </c>
      <c r="BN530" s="273">
        <v>9.9614364000000007E-3</v>
      </c>
      <c r="BO530" s="273">
        <v>0.36248299</v>
      </c>
      <c r="BP530" s="272">
        <v>1.2783517E-8</v>
      </c>
      <c r="BQ530" s="272">
        <v>7.7737603999999995E-11</v>
      </c>
      <c r="BR530" s="272">
        <v>3.478038E-15</v>
      </c>
      <c r="BS530"/>
      <c r="BT530" s="121">
        <v>4.2444009999999998E-4</v>
      </c>
      <c r="BU530" s="274">
        <v>2.9498068E-5</v>
      </c>
      <c r="BV530" s="121">
        <v>1.2887258E-4</v>
      </c>
      <c r="BW530" s="274">
        <v>2.6682689000000002E-6</v>
      </c>
      <c r="BX530" s="274">
        <v>3.4497452999999998E-5</v>
      </c>
      <c r="BY530" s="274">
        <v>2.7441196000000001E-6</v>
      </c>
      <c r="BZ530" s="274">
        <v>5.4689521E-7</v>
      </c>
      <c r="CA530" s="274">
        <v>4.1116350999999996E-6</v>
      </c>
      <c r="CB530" s="274">
        <v>6.4843170000000001E-5</v>
      </c>
      <c r="CC530" s="274">
        <v>1.0023407E-5</v>
      </c>
      <c r="CD530" s="274">
        <v>2.8315940000000002E-9</v>
      </c>
      <c r="CE530" s="274">
        <v>2.7307387999999999E-8</v>
      </c>
      <c r="CF530" s="274">
        <v>3.8700401999999998E-8</v>
      </c>
      <c r="CG530" s="274">
        <v>7.9240155999999997E-6</v>
      </c>
      <c r="CH530" s="274">
        <v>9.6352410999999999E-5</v>
      </c>
      <c r="CI530" s="274">
        <v>4.0454065E-5</v>
      </c>
      <c r="CJ530" s="274">
        <v>1.835167E-6</v>
      </c>
      <c r="CK530" s="4"/>
      <c r="CL530" s="323">
        <v>5.9840318000000001E-8</v>
      </c>
      <c r="CM530" s="323">
        <v>4.6132985</v>
      </c>
      <c r="CN530" s="323">
        <v>0.11052720000000001</v>
      </c>
      <c r="CO530" s="323">
        <v>2.1060162E-2</v>
      </c>
      <c r="CP530" s="323">
        <v>5.7806399000000003E-4</v>
      </c>
      <c r="CQ530" s="323">
        <v>2.3158709E-6</v>
      </c>
      <c r="CR530" s="323">
        <v>6.2011709999999999E-7</v>
      </c>
      <c r="CS530" s="323">
        <v>1.4483523000000001E-3</v>
      </c>
      <c r="CT530" s="323">
        <v>23.523634999999999</v>
      </c>
      <c r="CU530" s="323">
        <v>4.7955661000000003</v>
      </c>
      <c r="CV530" s="146"/>
      <c r="CW530" s="135"/>
      <c r="CX530" s="18" t="s">
        <v>780</v>
      </c>
      <c r="CY530" s="13"/>
      <c r="CZ530" s="13"/>
      <c r="DB530" s="23"/>
      <c r="DC530"/>
      <c r="DD530"/>
      <c r="DE530"/>
      <c r="DF530"/>
      <c r="DG530"/>
      <c r="DH530"/>
      <c r="DI530"/>
      <c r="DJ530"/>
      <c r="DK530"/>
      <c r="DL530"/>
      <c r="DM530"/>
      <c r="DN530"/>
    </row>
    <row r="531" spans="1:118" ht="14.4" customHeight="1">
      <c r="A531" t="s">
        <v>1857</v>
      </c>
      <c r="B531" s="168" t="s">
        <v>1827</v>
      </c>
      <c r="C531" s="279" t="str">
        <f t="shared" si="233"/>
        <v>A.100.06.118</v>
      </c>
      <c r="D531" s="14" t="s">
        <v>17</v>
      </c>
      <c r="E531" s="278" t="s">
        <v>1510</v>
      </c>
      <c r="F531" s="281" t="str">
        <f t="shared" si="234"/>
        <v>X12Cr13 (416) 44% inox scrap (World)</v>
      </c>
      <c r="G531" s="319">
        <f t="shared" si="243"/>
        <v>0.96545327488300003</v>
      </c>
      <c r="H531" s="319">
        <f t="shared" si="244"/>
        <v>8.967599200000001E-2</v>
      </c>
      <c r="I531" s="319">
        <f t="shared" si="245"/>
        <v>0.20818717054299998</v>
      </c>
      <c r="J531" s="319">
        <f t="shared" si="246"/>
        <v>0.15213133234000001</v>
      </c>
      <c r="K531" s="319">
        <v>0.51545878000000001</v>
      </c>
      <c r="L531" s="319">
        <v>0.15658606999999999</v>
      </c>
      <c r="M531" s="319">
        <v>3.5015038999999998E-2</v>
      </c>
      <c r="N531" s="319">
        <v>2.7286764000000002E-2</v>
      </c>
      <c r="O531" s="319">
        <v>1.3021388E-2</v>
      </c>
      <c r="P531" s="319">
        <v>3.5029232E-2</v>
      </c>
      <c r="Q531" s="319">
        <v>1.4338607999999999E-2</v>
      </c>
      <c r="R531" s="319">
        <v>1.6552701E-2</v>
      </c>
      <c r="S531" s="319">
        <v>0.10115441999999999</v>
      </c>
      <c r="T531" s="319">
        <v>8.7266698999999993E-3</v>
      </c>
      <c r="U531" s="319">
        <v>4.1773175000000003E-2</v>
      </c>
      <c r="V531" s="319">
        <v>3.3360542999999998E-5</v>
      </c>
      <c r="W531" s="319">
        <v>4.7706743999999999E-4</v>
      </c>
      <c r="X531" s="319">
        <v>0</v>
      </c>
      <c r="Y531" s="210"/>
      <c r="Z531" s="320">
        <f t="shared" si="238"/>
        <v>3.8756299248120301</v>
      </c>
      <c r="AA531" s="210"/>
      <c r="AB531" s="321">
        <f t="shared" si="239"/>
        <v>0.51545878000000001</v>
      </c>
      <c r="AC531" s="321">
        <f t="shared" si="240"/>
        <v>0.29782980199999998</v>
      </c>
      <c r="AD531" s="321">
        <f t="shared" si="247"/>
        <v>0.21735754733999998</v>
      </c>
      <c r="AE531" s="321">
        <f t="shared" si="241"/>
        <v>0.20818717054299998</v>
      </c>
      <c r="AF531" s="321">
        <f t="shared" si="242"/>
        <v>0.14292759499999999</v>
      </c>
      <c r="AG531"/>
      <c r="AH531" s="121">
        <v>74.391734</v>
      </c>
      <c r="AI531" s="121">
        <v>62.594585000000002</v>
      </c>
      <c r="AJ531" s="121">
        <v>5.663386</v>
      </c>
      <c r="AK531" s="121">
        <v>0</v>
      </c>
      <c r="AL531" s="121">
        <v>6.0764329000000004</v>
      </c>
      <c r="AM531" s="121">
        <v>4.5912346999999999E-2</v>
      </c>
      <c r="AN531" s="121">
        <v>1.1417945000000001E-2</v>
      </c>
      <c r="AO531"/>
      <c r="AP531" s="282">
        <v>0.12051143</v>
      </c>
      <c r="AQ531" s="282">
        <v>0.11427671</v>
      </c>
      <c r="AR531" s="282">
        <v>4.1434656E-3</v>
      </c>
      <c r="AS531" s="282">
        <v>2.0912581E-3</v>
      </c>
      <c r="AT531" s="255">
        <f t="shared" si="235"/>
        <v>6.8511215044374201E-6</v>
      </c>
      <c r="AU531" s="256">
        <f t="shared" si="236"/>
        <v>1.5323467465323698E-8</v>
      </c>
      <c r="AV531" s="256">
        <f t="shared" si="237"/>
        <v>0.29289328580000001</v>
      </c>
      <c r="AW531" s="272">
        <v>3.6201779E-6</v>
      </c>
      <c r="AX531" s="272">
        <v>1.0923182E-8</v>
      </c>
      <c r="AY531" s="272">
        <v>2.9841157999999998E-13</v>
      </c>
      <c r="AZ531" s="272">
        <v>1.5132466000000001E-9</v>
      </c>
      <c r="BA531" s="272">
        <v>3.6633742000000002E-13</v>
      </c>
      <c r="BB531" s="272">
        <v>4.0572661E-9</v>
      </c>
      <c r="BC531" s="272">
        <v>3.1473732999999998E-6</v>
      </c>
      <c r="BD531" s="272">
        <v>5.8261629999999996E-10</v>
      </c>
      <c r="BE531" s="272">
        <v>3.6481078999999999E-9</v>
      </c>
      <c r="BF531" s="272">
        <v>1.5717183000000001E-11</v>
      </c>
      <c r="BG531" s="272">
        <v>1.2230171E-14</v>
      </c>
      <c r="BH531" s="272">
        <v>4.057209E-11</v>
      </c>
      <c r="BI531" s="272">
        <v>1.1265913999999999E-12</v>
      </c>
      <c r="BJ531" s="272">
        <v>3.4447458999999999E-13</v>
      </c>
      <c r="BK531" s="272">
        <v>9.6194952000000007E-9</v>
      </c>
      <c r="BL531" s="272">
        <v>5.9130239000000001E-8</v>
      </c>
      <c r="BM531" s="272">
        <v>5.5239645999999997E-11</v>
      </c>
      <c r="BN531" s="273">
        <v>7.1996858000000002E-3</v>
      </c>
      <c r="BO531" s="273">
        <v>0.28569359999999999</v>
      </c>
      <c r="BP531" s="272">
        <v>9.2496911999999993E-9</v>
      </c>
      <c r="BQ531" s="272">
        <v>5.6248122000000001E-11</v>
      </c>
      <c r="BR531" s="272">
        <v>2.5165826999999999E-15</v>
      </c>
      <c r="BS531"/>
      <c r="BT531" s="121">
        <v>3.5244687000000001E-4</v>
      </c>
      <c r="BU531" s="274">
        <v>2.6461748999999998E-5</v>
      </c>
      <c r="BV531" s="121">
        <v>1.0806285E-4</v>
      </c>
      <c r="BW531" s="274">
        <v>1.9389463E-6</v>
      </c>
      <c r="BX531" s="274">
        <v>3.1611239E-5</v>
      </c>
      <c r="BY531" s="274">
        <v>2.6055416E-6</v>
      </c>
      <c r="BZ531" s="274">
        <v>3.9545684999999998E-7</v>
      </c>
      <c r="CA531" s="274">
        <v>3.9199386999999997E-6</v>
      </c>
      <c r="CB531" s="274">
        <v>4.7006762999999997E-5</v>
      </c>
      <c r="CC531" s="274">
        <v>9.4879406000000001E-6</v>
      </c>
      <c r="CD531" s="274">
        <v>2.7152409000000001E-9</v>
      </c>
      <c r="CE531" s="274">
        <v>3.6023185E-8</v>
      </c>
      <c r="CF531" s="274">
        <v>3.8698746999999997E-8</v>
      </c>
      <c r="CG531" s="274">
        <v>7.2926602000000001E-6</v>
      </c>
      <c r="CH531" s="274">
        <v>8.3035399999999994E-5</v>
      </c>
      <c r="CI531" s="274">
        <v>2.9223089000000001E-5</v>
      </c>
      <c r="CJ531" s="274">
        <v>1.3278606E-6</v>
      </c>
      <c r="CK531" s="4"/>
      <c r="CL531" s="323">
        <v>5.9837400000000003E-8</v>
      </c>
      <c r="CM531" s="323">
        <v>3.8673454</v>
      </c>
      <c r="CN531" s="323">
        <v>0.10596162000000001</v>
      </c>
      <c r="CO531" s="323">
        <v>1.8942065000000001E-2</v>
      </c>
      <c r="CP531" s="323">
        <v>4.6643539999999999E-4</v>
      </c>
      <c r="CQ531" s="323">
        <v>1.6735794E-6</v>
      </c>
      <c r="CR531" s="323">
        <v>5.5312221000000004E-7</v>
      </c>
      <c r="CS531" s="323">
        <v>1.3130562E-3</v>
      </c>
      <c r="CT531" s="323">
        <v>16.996717</v>
      </c>
      <c r="CU531" s="323">
        <v>3.7432815000000002</v>
      </c>
      <c r="CV531" s="146"/>
      <c r="CW531" s="135"/>
      <c r="CX531" s="18" t="s">
        <v>780</v>
      </c>
      <c r="CY531" s="13"/>
      <c r="CZ531" s="13"/>
      <c r="DB531" s="22"/>
      <c r="DC531"/>
      <c r="DD531"/>
      <c r="DE531"/>
      <c r="DF531"/>
      <c r="DG531"/>
      <c r="DH531"/>
      <c r="DI531"/>
      <c r="DJ531"/>
      <c r="DK531"/>
      <c r="DL531"/>
      <c r="DM531"/>
      <c r="DN531"/>
    </row>
    <row r="532" spans="1:118" ht="14.4" customHeight="1">
      <c r="A532" t="s">
        <v>1858</v>
      </c>
      <c r="B532" s="168" t="s">
        <v>1827</v>
      </c>
      <c r="C532" s="279" t="str">
        <f t="shared" si="233"/>
        <v>A.100.06.119</v>
      </c>
      <c r="D532" s="14" t="s">
        <v>17</v>
      </c>
      <c r="E532" s="278" t="s">
        <v>1510</v>
      </c>
      <c r="F532" s="281" t="str">
        <f t="shared" si="234"/>
        <v>X12Cr13 (416) 70% inox scrap (EU, USA)</v>
      </c>
      <c r="G532" s="319">
        <f t="shared" si="243"/>
        <v>0.73299129141500008</v>
      </c>
      <c r="H532" s="319">
        <f t="shared" si="244"/>
        <v>7.0570885E-2</v>
      </c>
      <c r="I532" s="319">
        <f t="shared" si="245"/>
        <v>0.17445974426499999</v>
      </c>
      <c r="J532" s="319">
        <f t="shared" si="246"/>
        <v>8.9811822149999998E-2</v>
      </c>
      <c r="K532" s="319">
        <v>0.39814884</v>
      </c>
      <c r="L532" s="319">
        <v>0.13340721</v>
      </c>
      <c r="M532" s="319">
        <v>3.1815239000000002E-2</v>
      </c>
      <c r="N532" s="319">
        <v>2.5459319000000001E-2</v>
      </c>
      <c r="O532" s="319">
        <v>1.2408346000000001E-2</v>
      </c>
      <c r="P532" s="319">
        <v>1.9320963999999999E-2</v>
      </c>
      <c r="Q532" s="319">
        <v>1.3382256E-2</v>
      </c>
      <c r="R532" s="319">
        <v>9.1944000999999997E-3</v>
      </c>
      <c r="S532" s="319">
        <v>5.5241563E-2</v>
      </c>
      <c r="T532" s="319">
        <v>1.1342481999999999E-2</v>
      </c>
      <c r="U532" s="319">
        <v>2.2966111000000001E-2</v>
      </c>
      <c r="V532" s="319">
        <v>4.2895165E-5</v>
      </c>
      <c r="W532" s="319">
        <v>2.6166615000000002E-4</v>
      </c>
      <c r="X532" s="319">
        <v>0</v>
      </c>
      <c r="Y532" s="210"/>
      <c r="Z532" s="320">
        <f t="shared" si="238"/>
        <v>2.9936003007518797</v>
      </c>
      <c r="AA532" s="210"/>
      <c r="AB532" s="321">
        <f t="shared" si="239"/>
        <v>0.39814884</v>
      </c>
      <c r="AC532" s="321">
        <f t="shared" si="240"/>
        <v>0.24498773409999999</v>
      </c>
      <c r="AD532" s="321">
        <f t="shared" si="247"/>
        <v>0.18602099724999999</v>
      </c>
      <c r="AE532" s="321">
        <f t="shared" si="241"/>
        <v>0.17445974426499999</v>
      </c>
      <c r="AF532" s="321">
        <f t="shared" si="242"/>
        <v>7.8207674000000005E-2</v>
      </c>
      <c r="AG532"/>
      <c r="AH532" s="121">
        <v>58.729872</v>
      </c>
      <c r="AI532" s="121">
        <v>52.233725999999997</v>
      </c>
      <c r="AJ532" s="121">
        <v>3.1136211999999999</v>
      </c>
      <c r="AK532" s="121">
        <v>0</v>
      </c>
      <c r="AL532" s="121">
        <v>3.3168991999999999</v>
      </c>
      <c r="AM532" s="121">
        <v>5.4011180999999998E-2</v>
      </c>
      <c r="AN532" s="121">
        <v>1.1614813E-2</v>
      </c>
      <c r="AO532"/>
      <c r="AP532" s="282">
        <v>9.7563612999999993E-2</v>
      </c>
      <c r="AQ532" s="282">
        <v>9.2826548999999994E-2</v>
      </c>
      <c r="AR532" s="282">
        <v>3.3170733999999999E-3</v>
      </c>
      <c r="AS532" s="282">
        <v>1.4199911E-3</v>
      </c>
      <c r="AT532" s="255">
        <f t="shared" si="235"/>
        <v>5.5651408318977997E-6</v>
      </c>
      <c r="AU532" s="256">
        <f t="shared" si="236"/>
        <v>1.2267283246112604E-8</v>
      </c>
      <c r="AV532" s="256">
        <f t="shared" si="237"/>
        <v>0.1988782989</v>
      </c>
      <c r="AW532" s="272">
        <v>2.8005915999999999E-6</v>
      </c>
      <c r="AX532" s="272">
        <v>8.4502773000000003E-9</v>
      </c>
      <c r="AY532" s="272">
        <v>2.3084952000000001E-13</v>
      </c>
      <c r="AZ532" s="272">
        <v>1.4559485000000001E-9</v>
      </c>
      <c r="BA532" s="272">
        <v>3.4949780000000002E-13</v>
      </c>
      <c r="BB532" s="272">
        <v>3.7855758000000004E-9</v>
      </c>
      <c r="BC532" s="272">
        <v>2.7087659000000002E-6</v>
      </c>
      <c r="BD532" s="272">
        <v>5.4097833999999997E-10</v>
      </c>
      <c r="BE532" s="272">
        <v>3.1387491999999999E-9</v>
      </c>
      <c r="BF532" s="272">
        <v>8.6120671999999993E-12</v>
      </c>
      <c r="BG532" s="272">
        <v>7.9770452999999998E-15</v>
      </c>
      <c r="BH532" s="272">
        <v>2.5714084E-11</v>
      </c>
      <c r="BI532" s="272">
        <v>6.1738339E-13</v>
      </c>
      <c r="BJ532" s="272">
        <v>1.9877964E-13</v>
      </c>
      <c r="BK532" s="272">
        <v>6.5414305999999996E-9</v>
      </c>
      <c r="BL532" s="272">
        <v>3.8926675999999998E-8</v>
      </c>
      <c r="BM532" s="272">
        <v>7.1044422999999995E-11</v>
      </c>
      <c r="BN532" s="273">
        <v>3.9357988999999998E-3</v>
      </c>
      <c r="BO532" s="273">
        <v>0.19494249999999999</v>
      </c>
      <c r="BP532" s="272">
        <v>5.0733514999999997E-9</v>
      </c>
      <c r="BQ532" s="272">
        <v>3.0851461999999999E-11</v>
      </c>
      <c r="BR532" s="272">
        <v>1.3803173E-15</v>
      </c>
      <c r="BS532"/>
      <c r="BT532" s="121">
        <v>2.6736396000000002E-4</v>
      </c>
      <c r="BU532" s="274">
        <v>2.2873371000000001E-5</v>
      </c>
      <c r="BV532" s="274">
        <v>8.3469518999999996E-5</v>
      </c>
      <c r="BW532" s="274">
        <v>1.0770195E-6</v>
      </c>
      <c r="BX532" s="274">
        <v>2.8200259E-5</v>
      </c>
      <c r="BY532" s="274">
        <v>2.4417674999999999E-6</v>
      </c>
      <c r="BZ532" s="274">
        <v>2.1648423999999999E-7</v>
      </c>
      <c r="CA532" s="274">
        <v>3.6933883999999999E-6</v>
      </c>
      <c r="CB532" s="274">
        <v>2.5927373000000001E-5</v>
      </c>
      <c r="CC532" s="274">
        <v>8.8551165999999994E-6</v>
      </c>
      <c r="CD532" s="274">
        <v>2.5777328E-9</v>
      </c>
      <c r="CE532" s="274">
        <v>4.6323672E-8</v>
      </c>
      <c r="CF532" s="274">
        <v>3.8696791000000002E-8</v>
      </c>
      <c r="CG532" s="274">
        <v>6.5465128999999997E-6</v>
      </c>
      <c r="CH532" s="274">
        <v>6.7297112999999999E-5</v>
      </c>
      <c r="CI532" s="274">
        <v>1.5950115999999999E-5</v>
      </c>
      <c r="CJ532" s="274">
        <v>7.2831656000000001E-7</v>
      </c>
      <c r="CK532" s="4"/>
      <c r="CL532" s="323">
        <v>5.9833950999999999E-8</v>
      </c>
      <c r="CM532" s="323">
        <v>2.9857643999999999</v>
      </c>
      <c r="CN532" s="323">
        <v>0.10056594000000001</v>
      </c>
      <c r="CO532" s="323">
        <v>1.643886E-2</v>
      </c>
      <c r="CP532" s="323">
        <v>3.3451070000000002E-4</v>
      </c>
      <c r="CQ532" s="323">
        <v>9.1450757000000003E-7</v>
      </c>
      <c r="CR532" s="323">
        <v>4.7394642000000002E-7</v>
      </c>
      <c r="CS532" s="323">
        <v>1.1531609E-3</v>
      </c>
      <c r="CT532" s="323">
        <v>9.2830869000000007</v>
      </c>
      <c r="CU532" s="323">
        <v>2.4996722999999998</v>
      </c>
      <c r="CV532" s="146"/>
      <c r="CW532" s="135"/>
      <c r="CX532" s="18" t="s">
        <v>780</v>
      </c>
      <c r="CY532" s="13"/>
      <c r="CZ532" s="13"/>
      <c r="DB532" s="23"/>
      <c r="DC532"/>
      <c r="DD532"/>
      <c r="DE532"/>
      <c r="DF532"/>
      <c r="DG532"/>
      <c r="DH532"/>
      <c r="DI532"/>
      <c r="DJ532"/>
      <c r="DK532"/>
      <c r="DL532"/>
      <c r="DM532"/>
      <c r="DN532"/>
    </row>
    <row r="533" spans="1:118" ht="14.4" customHeight="1">
      <c r="A533" t="s">
        <v>1859</v>
      </c>
      <c r="B533" s="168" t="s">
        <v>1827</v>
      </c>
      <c r="C533" s="279" t="str">
        <f t="shared" si="233"/>
        <v>A.100.06.120</v>
      </c>
      <c r="D533" s="14" t="s">
        <v>17</v>
      </c>
      <c r="E533" s="278" t="s">
        <v>1510</v>
      </c>
      <c r="F533" s="281" t="str">
        <f t="shared" si="234"/>
        <v>X12CrNi17 7 (301) 23% inox scrap (China)</v>
      </c>
      <c r="G533" s="319">
        <f t="shared" si="243"/>
        <v>1.1621518903570001</v>
      </c>
      <c r="H533" s="319">
        <f t="shared" si="244"/>
        <v>0.105841854</v>
      </c>
      <c r="I533" s="319">
        <f t="shared" si="245"/>
        <v>0.236725769787</v>
      </c>
      <c r="J533" s="319">
        <f t="shared" si="246"/>
        <v>0.20486322656999997</v>
      </c>
      <c r="K533" s="319">
        <v>0.61472104000000005</v>
      </c>
      <c r="L533" s="319">
        <v>0.17619895999999999</v>
      </c>
      <c r="M533" s="319">
        <v>3.7722561000000002E-2</v>
      </c>
      <c r="N533" s="319">
        <v>2.8833062999999999E-2</v>
      </c>
      <c r="O533" s="319">
        <v>1.3540117000000001E-2</v>
      </c>
      <c r="P533" s="319">
        <v>4.8320844000000002E-2</v>
      </c>
      <c r="Q533" s="319">
        <v>1.5147829999999999E-2</v>
      </c>
      <c r="R533" s="319">
        <v>2.2778956E-2</v>
      </c>
      <c r="S533" s="319">
        <v>0.14000376</v>
      </c>
      <c r="T533" s="319">
        <v>6.5132905000000003E-3</v>
      </c>
      <c r="U533" s="319">
        <v>5.7686846E-2</v>
      </c>
      <c r="V533" s="319">
        <v>2.5292787000000001E-5</v>
      </c>
      <c r="W533" s="319">
        <v>6.5933007000000001E-4</v>
      </c>
      <c r="X533" s="319">
        <v>0</v>
      </c>
      <c r="Y533" s="210"/>
      <c r="Z533" s="320">
        <f t="shared" si="238"/>
        <v>4.6219627067669178</v>
      </c>
      <c r="AA533" s="210"/>
      <c r="AB533" s="321">
        <f t="shared" si="239"/>
        <v>0.61472104000000005</v>
      </c>
      <c r="AC533" s="321">
        <f t="shared" si="240"/>
        <v>0.34254233099999998</v>
      </c>
      <c r="AD533" s="321">
        <f t="shared" si="247"/>
        <v>0.24387309757</v>
      </c>
      <c r="AE533" s="321">
        <f t="shared" si="241"/>
        <v>0.23672576978699997</v>
      </c>
      <c r="AF533" s="321">
        <f t="shared" si="242"/>
        <v>0.19769060599999999</v>
      </c>
      <c r="AG533"/>
      <c r="AH533" s="121">
        <v>87.644077999999993</v>
      </c>
      <c r="AI533" s="121">
        <v>71.361464999999995</v>
      </c>
      <c r="AJ533" s="121">
        <v>7.8208792999999996</v>
      </c>
      <c r="AK533" s="121">
        <v>0</v>
      </c>
      <c r="AL533" s="121">
        <v>8.4114228999999998</v>
      </c>
      <c r="AM533" s="121">
        <v>3.9059486999999997E-2</v>
      </c>
      <c r="AN533" s="121">
        <v>1.1251364E-2</v>
      </c>
      <c r="AO533"/>
      <c r="AP533" s="282">
        <v>0.13992882000000001</v>
      </c>
      <c r="AQ533" s="282">
        <v>0.13242683999999999</v>
      </c>
      <c r="AR533" s="282">
        <v>4.8427206000000002E-3</v>
      </c>
      <c r="AS533" s="282">
        <v>2.6592531999999999E-3</v>
      </c>
      <c r="AT533" s="255">
        <f t="shared" si="235"/>
        <v>7.93925905818632E-6</v>
      </c>
      <c r="AU533" s="256">
        <f t="shared" si="236"/>
        <v>1.7909469640127001E-8</v>
      </c>
      <c r="AV533" s="256">
        <f t="shared" si="237"/>
        <v>0.37244442640000003</v>
      </c>
      <c r="AW533" s="272">
        <v>4.3136739999999996E-6</v>
      </c>
      <c r="AX533" s="272">
        <v>1.301564E-8</v>
      </c>
      <c r="AY533" s="272">
        <v>3.5557947999999998E-13</v>
      </c>
      <c r="AZ533" s="272">
        <v>1.5617297000000001E-9</v>
      </c>
      <c r="BA533" s="272">
        <v>3.8058632E-13</v>
      </c>
      <c r="BB533" s="272">
        <v>4.2871578999999997E-9</v>
      </c>
      <c r="BC533" s="272">
        <v>3.5185026999999999E-6</v>
      </c>
      <c r="BD533" s="272">
        <v>6.1784841000000004E-10</v>
      </c>
      <c r="BE533" s="272">
        <v>4.0791036999999996E-9</v>
      </c>
      <c r="BF533" s="272">
        <v>2.1729204000000001E-11</v>
      </c>
      <c r="BG533" s="272">
        <v>1.5828969E-14</v>
      </c>
      <c r="BH533" s="272">
        <v>5.3144248E-11</v>
      </c>
      <c r="BI533" s="272">
        <v>1.5574596999999999E-12</v>
      </c>
      <c r="BJ533" s="272">
        <v>4.6775494000000005E-13</v>
      </c>
      <c r="BK533" s="272">
        <v>1.2224010999999999E-8</v>
      </c>
      <c r="BL533" s="272">
        <v>7.6225561999999996E-8</v>
      </c>
      <c r="BM533" s="272">
        <v>4.1866373E-11</v>
      </c>
      <c r="BN533" s="273">
        <v>9.9614364000000007E-3</v>
      </c>
      <c r="BO533" s="273">
        <v>0.36248299</v>
      </c>
      <c r="BP533" s="272">
        <v>1.2783517E-8</v>
      </c>
      <c r="BQ533" s="272">
        <v>7.7737603999999995E-11</v>
      </c>
      <c r="BR533" s="272">
        <v>3.478038E-15</v>
      </c>
      <c r="BS533"/>
      <c r="BT533" s="121">
        <v>4.2444009999999998E-4</v>
      </c>
      <c r="BU533" s="274">
        <v>2.9498068E-5</v>
      </c>
      <c r="BV533" s="121">
        <v>1.2887258E-4</v>
      </c>
      <c r="BW533" s="274">
        <v>2.6682689000000002E-6</v>
      </c>
      <c r="BX533" s="274">
        <v>3.4497452999999998E-5</v>
      </c>
      <c r="BY533" s="274">
        <v>2.7441196000000001E-6</v>
      </c>
      <c r="BZ533" s="274">
        <v>5.4689521E-7</v>
      </c>
      <c r="CA533" s="274">
        <v>4.1116350999999996E-6</v>
      </c>
      <c r="CB533" s="274">
        <v>6.4843170000000001E-5</v>
      </c>
      <c r="CC533" s="274">
        <v>1.0023407E-5</v>
      </c>
      <c r="CD533" s="274">
        <v>2.8315940000000002E-9</v>
      </c>
      <c r="CE533" s="274">
        <v>2.7307387999999999E-8</v>
      </c>
      <c r="CF533" s="274">
        <v>3.8700401999999998E-8</v>
      </c>
      <c r="CG533" s="274">
        <v>7.9240155999999997E-6</v>
      </c>
      <c r="CH533" s="274">
        <v>9.6352410999999999E-5</v>
      </c>
      <c r="CI533" s="274">
        <v>4.0454065E-5</v>
      </c>
      <c r="CJ533" s="274">
        <v>1.835167E-6</v>
      </c>
      <c r="CK533" s="4"/>
      <c r="CL533" s="323">
        <v>5.9840318000000001E-8</v>
      </c>
      <c r="CM533" s="323">
        <v>4.6132985</v>
      </c>
      <c r="CN533" s="323">
        <v>0.11052720000000001</v>
      </c>
      <c r="CO533" s="323">
        <v>2.1060162E-2</v>
      </c>
      <c r="CP533" s="323">
        <v>5.7806399000000003E-4</v>
      </c>
      <c r="CQ533" s="323">
        <v>2.3158709E-6</v>
      </c>
      <c r="CR533" s="323">
        <v>6.2011709999999999E-7</v>
      </c>
      <c r="CS533" s="323">
        <v>1.4483523000000001E-3</v>
      </c>
      <c r="CT533" s="323">
        <v>23.523634999999999</v>
      </c>
      <c r="CU533" s="323">
        <v>4.7955661000000003</v>
      </c>
      <c r="CW533" s="135"/>
      <c r="CX533" s="18" t="s">
        <v>780</v>
      </c>
      <c r="CY533" s="13"/>
      <c r="CZ533" s="13"/>
      <c r="DB533" s="23"/>
      <c r="DC533"/>
      <c r="DD533"/>
      <c r="DE533"/>
      <c r="DF533"/>
      <c r="DG533"/>
      <c r="DH533"/>
      <c r="DI533"/>
      <c r="DJ533"/>
      <c r="DK533"/>
      <c r="DL533"/>
      <c r="DM533"/>
      <c r="DN533"/>
    </row>
    <row r="534" spans="1:118" ht="14.4" customHeight="1">
      <c r="A534" t="s">
        <v>1860</v>
      </c>
      <c r="B534" s="168" t="s">
        <v>1827</v>
      </c>
      <c r="C534" s="279" t="str">
        <f t="shared" si="233"/>
        <v>A.100.06.121</v>
      </c>
      <c r="D534" s="14" t="s">
        <v>17</v>
      </c>
      <c r="E534" s="278" t="s">
        <v>1510</v>
      </c>
      <c r="F534" s="281" t="str">
        <f t="shared" si="234"/>
        <v>X12CrNi17 7 (301) 44% inox scrap (World)</v>
      </c>
      <c r="G534" s="319">
        <f t="shared" si="243"/>
        <v>0.96545327488300003</v>
      </c>
      <c r="H534" s="319">
        <f t="shared" si="244"/>
        <v>8.967599200000001E-2</v>
      </c>
      <c r="I534" s="319">
        <f t="shared" si="245"/>
        <v>0.20818717054299998</v>
      </c>
      <c r="J534" s="319">
        <f t="shared" si="246"/>
        <v>0.15213133234000001</v>
      </c>
      <c r="K534" s="319">
        <v>0.51545878000000001</v>
      </c>
      <c r="L534" s="319">
        <v>0.15658606999999999</v>
      </c>
      <c r="M534" s="319">
        <v>3.5015038999999998E-2</v>
      </c>
      <c r="N534" s="319">
        <v>2.7286764000000002E-2</v>
      </c>
      <c r="O534" s="319">
        <v>1.3021388E-2</v>
      </c>
      <c r="P534" s="319">
        <v>3.5029232E-2</v>
      </c>
      <c r="Q534" s="319">
        <v>1.4338607999999999E-2</v>
      </c>
      <c r="R534" s="319">
        <v>1.6552701E-2</v>
      </c>
      <c r="S534" s="319">
        <v>0.10115441999999999</v>
      </c>
      <c r="T534" s="319">
        <v>8.7266698999999993E-3</v>
      </c>
      <c r="U534" s="319">
        <v>4.1773175000000003E-2</v>
      </c>
      <c r="V534" s="319">
        <v>3.3360542999999998E-5</v>
      </c>
      <c r="W534" s="319">
        <v>4.7706743999999999E-4</v>
      </c>
      <c r="X534" s="319">
        <v>0</v>
      </c>
      <c r="Y534" s="210"/>
      <c r="Z534" s="320">
        <f t="shared" si="238"/>
        <v>3.8756299248120301</v>
      </c>
      <c r="AA534" s="210"/>
      <c r="AB534" s="321">
        <f t="shared" si="239"/>
        <v>0.51545878000000001</v>
      </c>
      <c r="AC534" s="321">
        <f t="shared" si="240"/>
        <v>0.29782980199999998</v>
      </c>
      <c r="AD534" s="321">
        <f t="shared" si="247"/>
        <v>0.21735754733999998</v>
      </c>
      <c r="AE534" s="321">
        <f t="shared" si="241"/>
        <v>0.20818717054299998</v>
      </c>
      <c r="AF534" s="321">
        <f t="shared" si="242"/>
        <v>0.14292759499999999</v>
      </c>
      <c r="AG534"/>
      <c r="AH534" s="121">
        <v>74.391734</v>
      </c>
      <c r="AI534" s="121">
        <v>62.594585000000002</v>
      </c>
      <c r="AJ534" s="121">
        <v>5.663386</v>
      </c>
      <c r="AK534" s="121">
        <v>0</v>
      </c>
      <c r="AL534" s="121">
        <v>6.0764329000000004</v>
      </c>
      <c r="AM534" s="121">
        <v>4.5912346999999999E-2</v>
      </c>
      <c r="AN534" s="121">
        <v>1.1417945000000001E-2</v>
      </c>
      <c r="AO534"/>
      <c r="AP534" s="282">
        <v>0.12051143</v>
      </c>
      <c r="AQ534" s="282">
        <v>0.11427671</v>
      </c>
      <c r="AR534" s="282">
        <v>4.1434656E-3</v>
      </c>
      <c r="AS534" s="282">
        <v>2.0912581E-3</v>
      </c>
      <c r="AT534" s="255">
        <f t="shared" si="235"/>
        <v>6.8511215044374201E-6</v>
      </c>
      <c r="AU534" s="256">
        <f t="shared" si="236"/>
        <v>1.5323467465323698E-8</v>
      </c>
      <c r="AV534" s="256">
        <f t="shared" si="237"/>
        <v>0.29289328580000001</v>
      </c>
      <c r="AW534" s="272">
        <v>3.6201779E-6</v>
      </c>
      <c r="AX534" s="272">
        <v>1.0923182E-8</v>
      </c>
      <c r="AY534" s="272">
        <v>2.9841157999999998E-13</v>
      </c>
      <c r="AZ534" s="272">
        <v>1.5132466000000001E-9</v>
      </c>
      <c r="BA534" s="272">
        <v>3.6633742000000002E-13</v>
      </c>
      <c r="BB534" s="272">
        <v>4.0572661E-9</v>
      </c>
      <c r="BC534" s="272">
        <v>3.1473732999999998E-6</v>
      </c>
      <c r="BD534" s="272">
        <v>5.8261629999999996E-10</v>
      </c>
      <c r="BE534" s="272">
        <v>3.6481078999999999E-9</v>
      </c>
      <c r="BF534" s="272">
        <v>1.5717183000000001E-11</v>
      </c>
      <c r="BG534" s="272">
        <v>1.2230171E-14</v>
      </c>
      <c r="BH534" s="272">
        <v>4.057209E-11</v>
      </c>
      <c r="BI534" s="272">
        <v>1.1265913999999999E-12</v>
      </c>
      <c r="BJ534" s="272">
        <v>3.4447458999999999E-13</v>
      </c>
      <c r="BK534" s="272">
        <v>9.6194952000000007E-9</v>
      </c>
      <c r="BL534" s="272">
        <v>5.9130239000000001E-8</v>
      </c>
      <c r="BM534" s="272">
        <v>5.5239645999999997E-11</v>
      </c>
      <c r="BN534" s="273">
        <v>7.1996858000000002E-3</v>
      </c>
      <c r="BO534" s="273">
        <v>0.28569359999999999</v>
      </c>
      <c r="BP534" s="272">
        <v>9.2496911999999993E-9</v>
      </c>
      <c r="BQ534" s="272">
        <v>5.6248122000000001E-11</v>
      </c>
      <c r="BR534" s="272">
        <v>2.5165826999999999E-15</v>
      </c>
      <c r="BS534"/>
      <c r="BT534" s="121">
        <v>3.5244687000000001E-4</v>
      </c>
      <c r="BU534" s="274">
        <v>2.6461748999999998E-5</v>
      </c>
      <c r="BV534" s="121">
        <v>1.0806285E-4</v>
      </c>
      <c r="BW534" s="274">
        <v>1.9389463E-6</v>
      </c>
      <c r="BX534" s="274">
        <v>3.1611239E-5</v>
      </c>
      <c r="BY534" s="274">
        <v>2.6055416E-6</v>
      </c>
      <c r="BZ534" s="274">
        <v>3.9545684999999998E-7</v>
      </c>
      <c r="CA534" s="274">
        <v>3.9199386999999997E-6</v>
      </c>
      <c r="CB534" s="274">
        <v>4.7006762999999997E-5</v>
      </c>
      <c r="CC534" s="274">
        <v>9.4879406000000001E-6</v>
      </c>
      <c r="CD534" s="274">
        <v>2.7152409000000001E-9</v>
      </c>
      <c r="CE534" s="274">
        <v>3.6023185E-8</v>
      </c>
      <c r="CF534" s="274">
        <v>3.8698746999999997E-8</v>
      </c>
      <c r="CG534" s="274">
        <v>7.2926602000000001E-6</v>
      </c>
      <c r="CH534" s="274">
        <v>8.3035399999999994E-5</v>
      </c>
      <c r="CI534" s="274">
        <v>2.9223089000000001E-5</v>
      </c>
      <c r="CJ534" s="274">
        <v>1.3278606E-6</v>
      </c>
      <c r="CK534" s="4"/>
      <c r="CL534" s="323">
        <v>5.9837400000000003E-8</v>
      </c>
      <c r="CM534" s="323">
        <v>3.8673454</v>
      </c>
      <c r="CN534" s="323">
        <v>0.10596162000000001</v>
      </c>
      <c r="CO534" s="323">
        <v>1.8942065000000001E-2</v>
      </c>
      <c r="CP534" s="323">
        <v>4.6643539999999999E-4</v>
      </c>
      <c r="CQ534" s="323">
        <v>1.6735794E-6</v>
      </c>
      <c r="CR534" s="323">
        <v>5.5312221000000004E-7</v>
      </c>
      <c r="CS534" s="323">
        <v>1.3130562E-3</v>
      </c>
      <c r="CT534" s="323">
        <v>16.996717</v>
      </c>
      <c r="CU534" s="323">
        <v>3.7432815000000002</v>
      </c>
      <c r="CV534" s="146"/>
      <c r="CW534" s="135"/>
      <c r="CX534" s="18" t="s">
        <v>780</v>
      </c>
      <c r="CY534" s="13"/>
      <c r="CZ534" s="13"/>
      <c r="DB534" s="23"/>
      <c r="DC534"/>
      <c r="DD534"/>
      <c r="DE534"/>
      <c r="DF534"/>
      <c r="DG534"/>
      <c r="DH534"/>
      <c r="DI534"/>
      <c r="DJ534"/>
      <c r="DK534"/>
      <c r="DL534"/>
      <c r="DM534"/>
      <c r="DN534"/>
    </row>
    <row r="535" spans="1:118" ht="14.4" customHeight="1">
      <c r="A535" t="s">
        <v>1861</v>
      </c>
      <c r="B535" s="168" t="s">
        <v>1827</v>
      </c>
      <c r="C535" s="279" t="str">
        <f t="shared" si="233"/>
        <v>A.100.06.122</v>
      </c>
      <c r="D535" s="14" t="s">
        <v>17</v>
      </c>
      <c r="E535" s="278" t="s">
        <v>1510</v>
      </c>
      <c r="F535" s="281" t="str">
        <f t="shared" si="234"/>
        <v>X12CrNi17 7 (301) 70% inox scrap (EU, USA)</v>
      </c>
      <c r="G535" s="319">
        <f t="shared" si="243"/>
        <v>0.73299129141500008</v>
      </c>
      <c r="H535" s="319">
        <f t="shared" si="244"/>
        <v>7.0570885E-2</v>
      </c>
      <c r="I535" s="319">
        <f t="shared" si="245"/>
        <v>0.17445974426499999</v>
      </c>
      <c r="J535" s="319">
        <f t="shared" si="246"/>
        <v>8.9811822149999998E-2</v>
      </c>
      <c r="K535" s="319">
        <v>0.39814884</v>
      </c>
      <c r="L535" s="319">
        <v>0.13340721</v>
      </c>
      <c r="M535" s="319">
        <v>3.1815239000000002E-2</v>
      </c>
      <c r="N535" s="319">
        <v>2.5459319000000001E-2</v>
      </c>
      <c r="O535" s="319">
        <v>1.2408346000000001E-2</v>
      </c>
      <c r="P535" s="319">
        <v>1.9320963999999999E-2</v>
      </c>
      <c r="Q535" s="319">
        <v>1.3382256E-2</v>
      </c>
      <c r="R535" s="319">
        <v>9.1944000999999997E-3</v>
      </c>
      <c r="S535" s="319">
        <v>5.5241563E-2</v>
      </c>
      <c r="T535" s="319">
        <v>1.1342481999999999E-2</v>
      </c>
      <c r="U535" s="319">
        <v>2.2966111000000001E-2</v>
      </c>
      <c r="V535" s="319">
        <v>4.2895165E-5</v>
      </c>
      <c r="W535" s="319">
        <v>2.6166615000000002E-4</v>
      </c>
      <c r="X535" s="319">
        <v>0</v>
      </c>
      <c r="Y535" s="210"/>
      <c r="Z535" s="320">
        <f t="shared" si="238"/>
        <v>2.9936003007518797</v>
      </c>
      <c r="AA535" s="210"/>
      <c r="AB535" s="321">
        <f t="shared" si="239"/>
        <v>0.39814884</v>
      </c>
      <c r="AC535" s="321">
        <f t="shared" si="240"/>
        <v>0.24498773409999999</v>
      </c>
      <c r="AD535" s="321">
        <f t="shared" si="247"/>
        <v>0.18602099724999999</v>
      </c>
      <c r="AE535" s="321">
        <f t="shared" si="241"/>
        <v>0.17445974426499999</v>
      </c>
      <c r="AF535" s="321">
        <f t="shared" si="242"/>
        <v>7.8207674000000005E-2</v>
      </c>
      <c r="AG535"/>
      <c r="AH535" s="121">
        <v>58.729872</v>
      </c>
      <c r="AI535" s="121">
        <v>52.233725999999997</v>
      </c>
      <c r="AJ535" s="121">
        <v>3.1136211999999999</v>
      </c>
      <c r="AK535" s="121">
        <v>0</v>
      </c>
      <c r="AL535" s="121">
        <v>3.3168991999999999</v>
      </c>
      <c r="AM535" s="121">
        <v>5.4011180999999998E-2</v>
      </c>
      <c r="AN535" s="121">
        <v>1.1614813E-2</v>
      </c>
      <c r="AO535"/>
      <c r="AP535" s="282">
        <v>9.7563612999999993E-2</v>
      </c>
      <c r="AQ535" s="282">
        <v>9.2826548999999994E-2</v>
      </c>
      <c r="AR535" s="282">
        <v>3.3170733999999999E-3</v>
      </c>
      <c r="AS535" s="282">
        <v>1.4199911E-3</v>
      </c>
      <c r="AT535" s="255">
        <f t="shared" si="235"/>
        <v>5.5651408318977997E-6</v>
      </c>
      <c r="AU535" s="256">
        <f t="shared" si="236"/>
        <v>1.2267283246112604E-8</v>
      </c>
      <c r="AV535" s="256">
        <f t="shared" si="237"/>
        <v>0.1988782989</v>
      </c>
      <c r="AW535" s="272">
        <v>2.8005915999999999E-6</v>
      </c>
      <c r="AX535" s="272">
        <v>8.4502773000000003E-9</v>
      </c>
      <c r="AY535" s="272">
        <v>2.3084952000000001E-13</v>
      </c>
      <c r="AZ535" s="272">
        <v>1.4559485000000001E-9</v>
      </c>
      <c r="BA535" s="272">
        <v>3.4949780000000002E-13</v>
      </c>
      <c r="BB535" s="272">
        <v>3.7855758000000004E-9</v>
      </c>
      <c r="BC535" s="272">
        <v>2.7087659000000002E-6</v>
      </c>
      <c r="BD535" s="272">
        <v>5.4097833999999997E-10</v>
      </c>
      <c r="BE535" s="272">
        <v>3.1387491999999999E-9</v>
      </c>
      <c r="BF535" s="272">
        <v>8.6120671999999993E-12</v>
      </c>
      <c r="BG535" s="272">
        <v>7.9770452999999998E-15</v>
      </c>
      <c r="BH535" s="272">
        <v>2.5714084E-11</v>
      </c>
      <c r="BI535" s="272">
        <v>6.1738339E-13</v>
      </c>
      <c r="BJ535" s="272">
        <v>1.9877964E-13</v>
      </c>
      <c r="BK535" s="272">
        <v>6.5414305999999996E-9</v>
      </c>
      <c r="BL535" s="272">
        <v>3.8926675999999998E-8</v>
      </c>
      <c r="BM535" s="272">
        <v>7.1044422999999995E-11</v>
      </c>
      <c r="BN535" s="273">
        <v>3.9357988999999998E-3</v>
      </c>
      <c r="BO535" s="273">
        <v>0.19494249999999999</v>
      </c>
      <c r="BP535" s="272">
        <v>5.0733514999999997E-9</v>
      </c>
      <c r="BQ535" s="272">
        <v>3.0851461999999999E-11</v>
      </c>
      <c r="BR535" s="272">
        <v>1.3803173E-15</v>
      </c>
      <c r="BS535"/>
      <c r="BT535" s="121">
        <v>2.6736396000000002E-4</v>
      </c>
      <c r="BU535" s="274">
        <v>2.2873371000000001E-5</v>
      </c>
      <c r="BV535" s="274">
        <v>8.3469518999999996E-5</v>
      </c>
      <c r="BW535" s="274">
        <v>1.0770195E-6</v>
      </c>
      <c r="BX535" s="274">
        <v>2.8200259E-5</v>
      </c>
      <c r="BY535" s="274">
        <v>2.4417674999999999E-6</v>
      </c>
      <c r="BZ535" s="274">
        <v>2.1648423999999999E-7</v>
      </c>
      <c r="CA535" s="274">
        <v>3.6933883999999999E-6</v>
      </c>
      <c r="CB535" s="274">
        <v>2.5927373000000001E-5</v>
      </c>
      <c r="CC535" s="274">
        <v>8.8551165999999994E-6</v>
      </c>
      <c r="CD535" s="274">
        <v>2.5777328E-9</v>
      </c>
      <c r="CE535" s="274">
        <v>4.6323672E-8</v>
      </c>
      <c r="CF535" s="274">
        <v>3.8696791000000002E-8</v>
      </c>
      <c r="CG535" s="274">
        <v>6.5465128999999997E-6</v>
      </c>
      <c r="CH535" s="274">
        <v>6.7297112999999999E-5</v>
      </c>
      <c r="CI535" s="274">
        <v>1.5950115999999999E-5</v>
      </c>
      <c r="CJ535" s="274">
        <v>7.2831656000000001E-7</v>
      </c>
      <c r="CK535" s="4"/>
      <c r="CL535" s="323">
        <v>5.9833950999999999E-8</v>
      </c>
      <c r="CM535" s="323">
        <v>2.9857643999999999</v>
      </c>
      <c r="CN535" s="323">
        <v>0.10056594000000001</v>
      </c>
      <c r="CO535" s="323">
        <v>1.643886E-2</v>
      </c>
      <c r="CP535" s="323">
        <v>3.3451070000000002E-4</v>
      </c>
      <c r="CQ535" s="323">
        <v>9.1450757000000003E-7</v>
      </c>
      <c r="CR535" s="323">
        <v>4.7394642000000002E-7</v>
      </c>
      <c r="CS535" s="323">
        <v>1.1531609E-3</v>
      </c>
      <c r="CT535" s="323">
        <v>9.2830869000000007</v>
      </c>
      <c r="CU535" s="323">
        <v>2.4996722999999998</v>
      </c>
      <c r="CV535" s="146"/>
      <c r="CW535" s="135"/>
      <c r="CX535" s="18" t="s">
        <v>780</v>
      </c>
      <c r="CY535" s="13"/>
      <c r="CZ535" s="13"/>
      <c r="DB535" s="23"/>
      <c r="DC535"/>
      <c r="DD535"/>
      <c r="DE535"/>
      <c r="DF535"/>
      <c r="DG535"/>
      <c r="DH535"/>
      <c r="DI535"/>
      <c r="DJ535"/>
      <c r="DK535"/>
      <c r="DL535"/>
      <c r="DM535"/>
      <c r="DN535"/>
    </row>
    <row r="536" spans="1:118" ht="14.4" customHeight="1">
      <c r="A536" t="s">
        <v>1862</v>
      </c>
      <c r="B536" s="168" t="s">
        <v>1827</v>
      </c>
      <c r="C536" s="279" t="str">
        <f t="shared" si="233"/>
        <v>A.100.06.123</v>
      </c>
      <c r="D536" s="14" t="s">
        <v>17</v>
      </c>
      <c r="E536" s="278" t="s">
        <v>1510</v>
      </c>
      <c r="F536" s="281" t="str">
        <f t="shared" si="234"/>
        <v>X20Cr13 (420) 23% inox scrap (China)</v>
      </c>
      <c r="G536" s="319">
        <f t="shared" si="243"/>
        <v>1.4915727006940001</v>
      </c>
      <c r="H536" s="319">
        <f t="shared" si="244"/>
        <v>0.11396989900000001</v>
      </c>
      <c r="I536" s="319">
        <f t="shared" si="245"/>
        <v>0.25920025940399999</v>
      </c>
      <c r="J536" s="319">
        <f t="shared" si="246"/>
        <v>0.49527485228999996</v>
      </c>
      <c r="K536" s="319">
        <v>0.62312769000000001</v>
      </c>
      <c r="L536" s="319">
        <v>0.19420643000000001</v>
      </c>
      <c r="M536" s="319">
        <v>4.0699316999999999E-2</v>
      </c>
      <c r="N536" s="319">
        <v>2.9045003E-2</v>
      </c>
      <c r="O536" s="319">
        <v>1.4084286999999999E-2</v>
      </c>
      <c r="P536" s="319">
        <v>4.9633195999999997E-2</v>
      </c>
      <c r="Q536" s="319">
        <v>2.1207413000000001E-2</v>
      </c>
      <c r="R536" s="319">
        <v>2.4268734E-2</v>
      </c>
      <c r="S536" s="319">
        <v>0.42878084999999999</v>
      </c>
      <c r="T536" s="319">
        <v>6.6384262999999999E-3</v>
      </c>
      <c r="U536" s="319">
        <v>5.9201297E-2</v>
      </c>
      <c r="V536" s="319">
        <v>2.5778404000000001E-5</v>
      </c>
      <c r="W536" s="319">
        <v>6.5427898999999995E-4</v>
      </c>
      <c r="X536" s="319">
        <v>0</v>
      </c>
      <c r="Y536" s="210"/>
      <c r="Z536" s="320">
        <f t="shared" si="238"/>
        <v>4.6851706015037591</v>
      </c>
      <c r="AA536" s="210"/>
      <c r="AB536" s="321">
        <f t="shared" si="239"/>
        <v>0.62312769000000001</v>
      </c>
      <c r="AC536" s="321">
        <f t="shared" si="240"/>
        <v>0.37314438</v>
      </c>
      <c r="AD536" s="321">
        <f t="shared" si="247"/>
        <v>0.26646718629000005</v>
      </c>
      <c r="AE536" s="321">
        <f t="shared" si="241"/>
        <v>0.25920025940400004</v>
      </c>
      <c r="AF536" s="321">
        <f t="shared" si="242"/>
        <v>0.48798214699999998</v>
      </c>
      <c r="AG536"/>
      <c r="AH536" s="121">
        <v>88.811542000000003</v>
      </c>
      <c r="AI536" s="121">
        <v>72.124966000000001</v>
      </c>
      <c r="AJ536" s="121">
        <v>8.0261922000000006</v>
      </c>
      <c r="AK536" s="121">
        <v>0</v>
      </c>
      <c r="AL536" s="121">
        <v>8.5685693000000001</v>
      </c>
      <c r="AM536" s="121">
        <v>6.5066236E-2</v>
      </c>
      <c r="AN536" s="121">
        <v>2.6748543999999999E-2</v>
      </c>
      <c r="AO536"/>
      <c r="AP536" s="282">
        <v>0.14757751</v>
      </c>
      <c r="AQ536" s="282">
        <v>0.13962405</v>
      </c>
      <c r="AR536" s="282">
        <v>5.0034813000000003E-3</v>
      </c>
      <c r="AS536" s="282">
        <v>2.9499831999999998E-3</v>
      </c>
      <c r="AT536" s="255">
        <f t="shared" si="235"/>
        <v>8.3707461236920893E-6</v>
      </c>
      <c r="AU536" s="256">
        <f t="shared" si="236"/>
        <v>1.8503998838294003E-8</v>
      </c>
      <c r="AV536" s="256">
        <f t="shared" si="237"/>
        <v>0.41316290500000002</v>
      </c>
      <c r="AW536" s="272">
        <v>4.3724232000000001E-6</v>
      </c>
      <c r="AX536" s="272">
        <v>1.3192904E-8</v>
      </c>
      <c r="AY536" s="272">
        <v>3.6042243000000002E-13</v>
      </c>
      <c r="AZ536" s="272">
        <v>1.5609384999999999E-9</v>
      </c>
      <c r="BA536" s="272">
        <v>4.4619209000000001E-13</v>
      </c>
      <c r="BB536" s="272">
        <v>4.3186659999999999E-9</v>
      </c>
      <c r="BC536" s="272">
        <v>3.8562406000000003E-6</v>
      </c>
      <c r="BD536" s="272">
        <v>6.2285373999999999E-10</v>
      </c>
      <c r="BE536" s="272">
        <v>4.4622098000000004E-9</v>
      </c>
      <c r="BF536" s="272">
        <v>2.2473310999999999E-11</v>
      </c>
      <c r="BG536" s="272">
        <v>4.9889401000000003E-14</v>
      </c>
      <c r="BH536" s="272">
        <v>8.0725755000000001E-11</v>
      </c>
      <c r="BI536" s="272">
        <v>1.9121272999999999E-12</v>
      </c>
      <c r="BJ536" s="272">
        <v>7.0654477000000002E-13</v>
      </c>
      <c r="BK536" s="272">
        <v>1.3364979000000001E-8</v>
      </c>
      <c r="BL536" s="272">
        <v>1.1015171E-7</v>
      </c>
      <c r="BM536" s="272">
        <v>4.2657735000000002E-11</v>
      </c>
      <c r="BN536" s="273">
        <v>4.4344855000000002E-2</v>
      </c>
      <c r="BO536" s="273">
        <v>0.36881805000000001</v>
      </c>
      <c r="BP536" s="272">
        <v>1.2685584E-8</v>
      </c>
      <c r="BQ536" s="272">
        <v>7.7142062000000006E-11</v>
      </c>
      <c r="BR536" s="272">
        <v>3.4513930000000001E-15</v>
      </c>
      <c r="BS536"/>
      <c r="BT536" s="121">
        <v>5.4253923000000003E-4</v>
      </c>
      <c r="BU536" s="274">
        <v>3.2147701E-5</v>
      </c>
      <c r="BV536" s="121">
        <v>1.3063499E-4</v>
      </c>
      <c r="BW536" s="274">
        <v>2.8427793E-6</v>
      </c>
      <c r="BX536" s="274">
        <v>3.7154826000000003E-5</v>
      </c>
      <c r="BY536" s="274">
        <v>2.8626857999999999E-6</v>
      </c>
      <c r="BZ536" s="274">
        <v>5.6633075999999997E-7</v>
      </c>
      <c r="CA536" s="274">
        <v>4.1368013999999999E-6</v>
      </c>
      <c r="CB536" s="274">
        <v>6.6604254999999999E-5</v>
      </c>
      <c r="CC536" s="274">
        <v>1.4033069E-5</v>
      </c>
      <c r="CD536" s="274">
        <v>3.3241963999999998E-9</v>
      </c>
      <c r="CE536" s="274">
        <v>2.7826105000000001E-8</v>
      </c>
      <c r="CF536" s="274">
        <v>3.8709037000000001E-8</v>
      </c>
      <c r="CG536" s="274">
        <v>8.1646027999999997E-6</v>
      </c>
      <c r="CH536" s="274">
        <v>9.7528307999999994E-5</v>
      </c>
      <c r="CI536" s="121">
        <v>1.4397191999999999E-4</v>
      </c>
      <c r="CJ536" s="274">
        <v>1.8211079000000001E-6</v>
      </c>
      <c r="CK536" s="4"/>
      <c r="CL536" s="323">
        <v>5.9854643999999995E-8</v>
      </c>
      <c r="CM536" s="323">
        <v>4.6764225000000001</v>
      </c>
      <c r="CN536" s="323">
        <v>0.11138803999999999</v>
      </c>
      <c r="CO536" s="323">
        <v>2.2877172000000001E-2</v>
      </c>
      <c r="CP536" s="323">
        <v>6.6090832999999996E-4</v>
      </c>
      <c r="CQ536" s="323">
        <v>2.323943E-6</v>
      </c>
      <c r="CR536" s="323">
        <v>1.0069994999999999E-6</v>
      </c>
      <c r="CS536" s="323">
        <v>1.5719833E-3</v>
      </c>
      <c r="CT536" s="323">
        <v>23.943394999999999</v>
      </c>
      <c r="CU536" s="323">
        <v>4.8855518</v>
      </c>
      <c r="CV536" s="146"/>
      <c r="CW536" s="135"/>
      <c r="CX536" s="18" t="s">
        <v>780</v>
      </c>
      <c r="CY536" s="13"/>
      <c r="CZ536" s="13"/>
      <c r="DB536" s="22"/>
      <c r="DC536"/>
      <c r="DD536"/>
      <c r="DE536"/>
      <c r="DF536"/>
      <c r="DG536"/>
      <c r="DH536"/>
      <c r="DI536"/>
      <c r="DJ536"/>
      <c r="DK536"/>
      <c r="DL536"/>
      <c r="DM536"/>
      <c r="DN536"/>
    </row>
    <row r="537" spans="1:118" ht="14.4" customHeight="1">
      <c r="A537" t="s">
        <v>1863</v>
      </c>
      <c r="B537" s="168" t="s">
        <v>1827</v>
      </c>
      <c r="C537" s="279" t="str">
        <f t="shared" si="233"/>
        <v>A.100.06.124</v>
      </c>
      <c r="D537" s="14" t="s">
        <v>17</v>
      </c>
      <c r="E537" s="278" t="s">
        <v>1510</v>
      </c>
      <c r="F537" s="281" t="str">
        <f t="shared" si="234"/>
        <v>X20Cr13 (420) 44% inox scrap (World)</v>
      </c>
      <c r="G537" s="319">
        <f t="shared" si="243"/>
        <v>1.2033683095069998</v>
      </c>
      <c r="H537" s="319">
        <f t="shared" si="244"/>
        <v>9.5546247000000001E-2</v>
      </c>
      <c r="I537" s="319">
        <f t="shared" si="245"/>
        <v>0.22441875126699998</v>
      </c>
      <c r="J537" s="319">
        <f t="shared" si="246"/>
        <v>0.36187306124000002</v>
      </c>
      <c r="K537" s="319">
        <v>0.52153024999999997</v>
      </c>
      <c r="L537" s="319">
        <v>0.16959146999999999</v>
      </c>
      <c r="M537" s="319">
        <v>3.7164917999999998E-2</v>
      </c>
      <c r="N537" s="319">
        <v>2.7439831000000001E-2</v>
      </c>
      <c r="O537" s="319">
        <v>1.34144E-2</v>
      </c>
      <c r="P537" s="319">
        <v>3.5977042000000001E-2</v>
      </c>
      <c r="Q537" s="319">
        <v>1.8714973999999999E-2</v>
      </c>
      <c r="R537" s="319">
        <v>1.7628652000000002E-2</v>
      </c>
      <c r="S537" s="319">
        <v>0.30971565000000001</v>
      </c>
      <c r="T537" s="319">
        <v>8.8170457999999993E-3</v>
      </c>
      <c r="U537" s="319">
        <v>4.2866946000000003E-2</v>
      </c>
      <c r="V537" s="319">
        <v>3.3711267E-5</v>
      </c>
      <c r="W537" s="319">
        <v>4.7341944000000002E-4</v>
      </c>
      <c r="X537" s="319">
        <v>0</v>
      </c>
      <c r="Y537" s="210"/>
      <c r="Z537" s="320">
        <f t="shared" si="238"/>
        <v>3.9212800751879695</v>
      </c>
      <c r="AA537" s="210"/>
      <c r="AB537" s="321">
        <f t="shared" si="239"/>
        <v>0.52153024999999997</v>
      </c>
      <c r="AC537" s="321">
        <f t="shared" si="240"/>
        <v>0.31993128700000001</v>
      </c>
      <c r="AD537" s="321">
        <f t="shared" si="247"/>
        <v>0.23367550523999997</v>
      </c>
      <c r="AE537" s="321">
        <f t="shared" si="241"/>
        <v>0.22441875126699998</v>
      </c>
      <c r="AF537" s="321">
        <f t="shared" si="242"/>
        <v>0.35258259600000003</v>
      </c>
      <c r="AG537"/>
      <c r="AH537" s="121">
        <v>75.234903000000003</v>
      </c>
      <c r="AI537" s="121">
        <v>63.146002000000003</v>
      </c>
      <c r="AJ537" s="121">
        <v>5.8116675999999998</v>
      </c>
      <c r="AK537" s="121">
        <v>0</v>
      </c>
      <c r="AL537" s="121">
        <v>6.1899274999999996</v>
      </c>
      <c r="AM537" s="121">
        <v>6.4694999000000003E-2</v>
      </c>
      <c r="AN537" s="121">
        <v>2.2610353E-2</v>
      </c>
      <c r="AO537"/>
      <c r="AP537" s="282">
        <v>0.12603549</v>
      </c>
      <c r="AQ537" s="282">
        <v>0.11947468999999999</v>
      </c>
      <c r="AR537" s="282">
        <v>4.2595706000000001E-3</v>
      </c>
      <c r="AS537" s="282">
        <v>2.3012296999999999E-3</v>
      </c>
      <c r="AT537" s="255">
        <f t="shared" si="235"/>
        <v>7.1627509592193603E-6</v>
      </c>
      <c r="AU537" s="256">
        <f t="shared" si="236"/>
        <v>1.5752849716100004E-8</v>
      </c>
      <c r="AV537" s="256">
        <f t="shared" si="237"/>
        <v>0.32230107499999999</v>
      </c>
      <c r="AW537" s="272">
        <v>3.6626077999999998E-6</v>
      </c>
      <c r="AX537" s="272">
        <v>1.1051206E-8</v>
      </c>
      <c r="AY537" s="272">
        <v>3.0190927000000002E-13</v>
      </c>
      <c r="AZ537" s="272">
        <v>1.5126751999999999E-9</v>
      </c>
      <c r="BA537" s="272">
        <v>4.1371935999999999E-13</v>
      </c>
      <c r="BB537" s="272">
        <v>4.0800219000000003E-9</v>
      </c>
      <c r="BC537" s="272">
        <v>3.3912951000000001E-6</v>
      </c>
      <c r="BD537" s="272">
        <v>5.8623125000000004E-10</v>
      </c>
      <c r="BE537" s="272">
        <v>3.9247956999999998E-9</v>
      </c>
      <c r="BF537" s="272">
        <v>1.6254594000000001E-11</v>
      </c>
      <c r="BG537" s="272">
        <v>3.6829370999999999E-14</v>
      </c>
      <c r="BH537" s="272">
        <v>6.0492067E-11</v>
      </c>
      <c r="BI537" s="272">
        <v>1.3827401999999999E-12</v>
      </c>
      <c r="BJ537" s="272">
        <v>5.1693392E-13</v>
      </c>
      <c r="BK537" s="272">
        <v>1.0443527999999999E-8</v>
      </c>
      <c r="BL537" s="272">
        <v>8.3632459000000001E-8</v>
      </c>
      <c r="BM537" s="272">
        <v>5.5811185999999999E-11</v>
      </c>
      <c r="BN537" s="273">
        <v>3.2032155E-2</v>
      </c>
      <c r="BO537" s="273">
        <v>0.29026891999999999</v>
      </c>
      <c r="BP537" s="272">
        <v>9.1789613999999999E-9</v>
      </c>
      <c r="BQ537" s="272">
        <v>5.5818009000000002E-11</v>
      </c>
      <c r="BR537" s="272">
        <v>2.4973389999999999E-15</v>
      </c>
      <c r="BS537"/>
      <c r="BT537" s="121">
        <v>4.3774067999999999E-4</v>
      </c>
      <c r="BU537" s="274">
        <v>2.8375371999999999E-5</v>
      </c>
      <c r="BV537" s="121">
        <v>1.0933569E-4</v>
      </c>
      <c r="BW537" s="274">
        <v>2.0649815999999999E-6</v>
      </c>
      <c r="BX537" s="274">
        <v>3.3530452000000002E-5</v>
      </c>
      <c r="BY537" s="274">
        <v>2.6911726999999998E-6</v>
      </c>
      <c r="BZ537" s="274">
        <v>4.0949364000000002E-7</v>
      </c>
      <c r="CA537" s="274">
        <v>3.9381144000000002E-6</v>
      </c>
      <c r="CB537" s="274">
        <v>4.8278658000000001E-5</v>
      </c>
      <c r="CC537" s="274">
        <v>1.2383807000000001E-5</v>
      </c>
      <c r="CD537" s="274">
        <v>3.0710093999999999E-9</v>
      </c>
      <c r="CE537" s="274">
        <v>3.6397814E-8</v>
      </c>
      <c r="CF537" s="274">
        <v>3.8704984000000003E-8</v>
      </c>
      <c r="CG537" s="274">
        <v>7.4664175999999997E-6</v>
      </c>
      <c r="CH537" s="274">
        <v>8.3884657999999998E-5</v>
      </c>
      <c r="CI537" s="121">
        <v>1.0398598E-4</v>
      </c>
      <c r="CJ537" s="274">
        <v>1.3177068E-6</v>
      </c>
      <c r="CK537" s="4"/>
      <c r="CL537" s="323">
        <v>5.9847747000000003E-8</v>
      </c>
      <c r="CM537" s="323">
        <v>3.9129349000000002</v>
      </c>
      <c r="CN537" s="323">
        <v>0.10658334</v>
      </c>
      <c r="CO537" s="323">
        <v>2.0254350000000001E-2</v>
      </c>
      <c r="CP537" s="323">
        <v>5.2626742000000002E-4</v>
      </c>
      <c r="CQ537" s="323">
        <v>1.6794092000000001E-6</v>
      </c>
      <c r="CR537" s="323">
        <v>8.3253723999999996E-7</v>
      </c>
      <c r="CS537" s="323">
        <v>1.4023453E-3</v>
      </c>
      <c r="CT537" s="323">
        <v>17.299876999999999</v>
      </c>
      <c r="CU537" s="323">
        <v>3.8082710999999998</v>
      </c>
      <c r="CV537" s="146"/>
      <c r="CW537" s="135"/>
      <c r="CX537" s="18" t="s">
        <v>780</v>
      </c>
      <c r="CY537" s="13"/>
      <c r="CZ537" s="13"/>
      <c r="DB537" s="23"/>
      <c r="DC537"/>
      <c r="DD537"/>
      <c r="DE537"/>
      <c r="DF537"/>
      <c r="DG537"/>
      <c r="DH537"/>
      <c r="DI537"/>
      <c r="DJ537"/>
      <c r="DK537"/>
      <c r="DL537"/>
      <c r="DM537"/>
      <c r="DN537"/>
    </row>
    <row r="538" spans="1:118" ht="14.4" customHeight="1">
      <c r="A538" t="s">
        <v>1864</v>
      </c>
      <c r="B538" s="168" t="s">
        <v>1827</v>
      </c>
      <c r="C538" s="279" t="str">
        <f t="shared" si="233"/>
        <v>A.100.06.125</v>
      </c>
      <c r="D538" s="14" t="s">
        <v>17</v>
      </c>
      <c r="E538" s="278" t="s">
        <v>1510</v>
      </c>
      <c r="F538" s="281" t="str">
        <f t="shared" si="234"/>
        <v>X20Cr13 (420) 70% inox scrap (EU, USA)</v>
      </c>
      <c r="G538" s="319">
        <f t="shared" si="243"/>
        <v>0.862763118208</v>
      </c>
      <c r="H538" s="319">
        <f t="shared" si="244"/>
        <v>7.3772842000000005E-2</v>
      </c>
      <c r="I538" s="319">
        <f t="shared" si="245"/>
        <v>0.18331332886800003</v>
      </c>
      <c r="J538" s="319">
        <f t="shared" si="246"/>
        <v>0.20421639733999999</v>
      </c>
      <c r="K538" s="319">
        <v>0.40146055000000003</v>
      </c>
      <c r="L538" s="319">
        <v>0.14050106000000001</v>
      </c>
      <c r="M538" s="319">
        <v>3.2987900000000001E-2</v>
      </c>
      <c r="N538" s="319">
        <v>2.5542809999999999E-2</v>
      </c>
      <c r="O538" s="319">
        <v>1.2622716000000001E-2</v>
      </c>
      <c r="P538" s="319">
        <v>1.9837951E-2</v>
      </c>
      <c r="Q538" s="319">
        <v>1.5769365E-2</v>
      </c>
      <c r="R538" s="319">
        <v>9.7812824000000007E-3</v>
      </c>
      <c r="S538" s="319">
        <v>0.16900223</v>
      </c>
      <c r="T538" s="319">
        <v>1.1391778E-2</v>
      </c>
      <c r="U538" s="319">
        <v>2.3562712999999999E-2</v>
      </c>
      <c r="V538" s="319">
        <v>4.3086468000000001E-5</v>
      </c>
      <c r="W538" s="319">
        <v>2.5967634000000002E-4</v>
      </c>
      <c r="X538" s="319">
        <v>0</v>
      </c>
      <c r="Y538" s="210"/>
      <c r="Z538" s="320">
        <f t="shared" si="238"/>
        <v>3.0185003759398499</v>
      </c>
      <c r="AA538" s="210"/>
      <c r="AB538" s="321">
        <f t="shared" si="239"/>
        <v>0.40146055000000003</v>
      </c>
      <c r="AC538" s="321">
        <f t="shared" si="240"/>
        <v>0.25704308440000001</v>
      </c>
      <c r="AD538" s="321">
        <f t="shared" si="247"/>
        <v>0.19492169674000001</v>
      </c>
      <c r="AE538" s="321">
        <f t="shared" si="241"/>
        <v>0.18331332886800003</v>
      </c>
      <c r="AF538" s="321">
        <f t="shared" si="242"/>
        <v>0.19256494299999999</v>
      </c>
      <c r="AG538"/>
      <c r="AH538" s="121">
        <v>59.189782999999998</v>
      </c>
      <c r="AI538" s="121">
        <v>52.534498999999997</v>
      </c>
      <c r="AJ538" s="121">
        <v>3.194502</v>
      </c>
      <c r="AK538" s="121">
        <v>0</v>
      </c>
      <c r="AL538" s="121">
        <v>3.3788054000000001</v>
      </c>
      <c r="AM538" s="121">
        <v>6.4256263999999993E-2</v>
      </c>
      <c r="AN538" s="121">
        <v>1.7719762999999999E-2</v>
      </c>
      <c r="AO538"/>
      <c r="AP538" s="282">
        <v>0.10057674</v>
      </c>
      <c r="AQ538" s="282">
        <v>9.5661810999999999E-2</v>
      </c>
      <c r="AR538" s="282">
        <v>3.3804033999999998E-3</v>
      </c>
      <c r="AS538" s="282">
        <v>1.5345211000000001E-3</v>
      </c>
      <c r="AT538" s="255">
        <f t="shared" si="235"/>
        <v>5.7351204977425003E-6</v>
      </c>
      <c r="AU538" s="256">
        <f t="shared" si="236"/>
        <v>1.2501491865561801E-8</v>
      </c>
      <c r="AV538" s="256">
        <f t="shared" si="237"/>
        <v>0.21491892200000001</v>
      </c>
      <c r="AW538" s="272">
        <v>2.8237352E-6</v>
      </c>
      <c r="AX538" s="272">
        <v>8.5201086999999994E-9</v>
      </c>
      <c r="AY538" s="272">
        <v>2.3275734999999999E-13</v>
      </c>
      <c r="AZ538" s="272">
        <v>1.4556368E-9</v>
      </c>
      <c r="BA538" s="272">
        <v>3.7534250000000002E-13</v>
      </c>
      <c r="BB538" s="272">
        <v>3.7979880999999998E-9</v>
      </c>
      <c r="BC538" s="272">
        <v>2.8418141E-6</v>
      </c>
      <c r="BD538" s="272">
        <v>5.4295013999999997E-10</v>
      </c>
      <c r="BE538" s="272">
        <v>3.2896697999999998E-9</v>
      </c>
      <c r="BF538" s="272">
        <v>8.9052002999999998E-12</v>
      </c>
      <c r="BG538" s="272">
        <v>2.1394791E-14</v>
      </c>
      <c r="BH538" s="272">
        <v>3.6579527000000003E-11</v>
      </c>
      <c r="BI538" s="272">
        <v>7.5710094000000003E-13</v>
      </c>
      <c r="BJ538" s="272">
        <v>2.9284836E-13</v>
      </c>
      <c r="BK538" s="272">
        <v>6.9909029E-9</v>
      </c>
      <c r="BL538" s="272">
        <v>5.2291522999999999E-8</v>
      </c>
      <c r="BM538" s="272">
        <v>7.1356172E-11</v>
      </c>
      <c r="BN538" s="273">
        <v>1.7480782E-2</v>
      </c>
      <c r="BO538" s="273">
        <v>0.19743814000000001</v>
      </c>
      <c r="BP538" s="272">
        <v>5.0347716000000001E-9</v>
      </c>
      <c r="BQ538" s="272">
        <v>3.0616855E-11</v>
      </c>
      <c r="BR538" s="272">
        <v>1.3698208000000001E-15</v>
      </c>
      <c r="BS538"/>
      <c r="BT538" s="121">
        <v>3.1388785999999998E-4</v>
      </c>
      <c r="BU538" s="274">
        <v>2.3917165999999999E-5</v>
      </c>
      <c r="BV538" s="274">
        <v>8.4163800000000002E-5</v>
      </c>
      <c r="BW538" s="274">
        <v>1.1457661E-6</v>
      </c>
      <c r="BX538" s="274">
        <v>2.9247101999999999E-5</v>
      </c>
      <c r="BY538" s="274">
        <v>2.4884754000000001E-6</v>
      </c>
      <c r="BZ538" s="274">
        <v>2.2414066999999999E-7</v>
      </c>
      <c r="CA538" s="274">
        <v>3.7033024E-6</v>
      </c>
      <c r="CB538" s="274">
        <v>2.6621134000000001E-5</v>
      </c>
      <c r="CC538" s="274">
        <v>1.0434680000000001E-5</v>
      </c>
      <c r="CD538" s="274">
        <v>2.7717882999999999E-9</v>
      </c>
      <c r="CE538" s="274">
        <v>4.6528015E-8</v>
      </c>
      <c r="CF538" s="274">
        <v>3.8700193000000001E-8</v>
      </c>
      <c r="CG538" s="274">
        <v>6.6412895999999998E-6</v>
      </c>
      <c r="CH538" s="274">
        <v>6.7760345000000006E-5</v>
      </c>
      <c r="CI538" s="274">
        <v>5.6729874999999999E-5</v>
      </c>
      <c r="CJ538" s="274">
        <v>7.2277813999999999E-7</v>
      </c>
      <c r="CK538" s="4"/>
      <c r="CL538" s="323">
        <v>5.9839594999999998E-8</v>
      </c>
      <c r="CM538" s="323">
        <v>3.0106313999999998</v>
      </c>
      <c r="CN538" s="323">
        <v>0.10090506</v>
      </c>
      <c r="CO538" s="323">
        <v>1.7154651999999999E-2</v>
      </c>
      <c r="CP538" s="323">
        <v>3.6714635000000001E-4</v>
      </c>
      <c r="CQ538" s="323">
        <v>9.1768746999999999E-7</v>
      </c>
      <c r="CR538" s="323">
        <v>6.2635461999999997E-7</v>
      </c>
      <c r="CS538" s="323">
        <v>1.201864E-3</v>
      </c>
      <c r="CT538" s="323">
        <v>9.4484472000000004</v>
      </c>
      <c r="CU538" s="323">
        <v>2.5351211999999999</v>
      </c>
      <c r="CV538" s="146"/>
      <c r="CW538" s="135"/>
      <c r="CX538" s="18" t="s">
        <v>780</v>
      </c>
      <c r="CY538" s="13"/>
      <c r="CZ538" s="13"/>
      <c r="DB538" s="23"/>
      <c r="DC538"/>
      <c r="DD538"/>
      <c r="DE538"/>
      <c r="DF538"/>
      <c r="DG538"/>
      <c r="DH538"/>
      <c r="DI538"/>
      <c r="DJ538"/>
      <c r="DK538"/>
      <c r="DL538"/>
      <c r="DM538"/>
      <c r="DN538"/>
    </row>
    <row r="539" spans="1:118" ht="14.4" customHeight="1">
      <c r="A539" t="s">
        <v>1865</v>
      </c>
      <c r="B539" s="168" t="s">
        <v>1827</v>
      </c>
      <c r="C539" s="279" t="str">
        <f t="shared" si="233"/>
        <v>A.100.06.126</v>
      </c>
      <c r="D539" s="14" t="s">
        <v>17</v>
      </c>
      <c r="E539" s="278" t="s">
        <v>1510</v>
      </c>
      <c r="F539" s="281" t="str">
        <f t="shared" si="234"/>
        <v>X22CrNi17 (431) 23% inox scrap (China)</v>
      </c>
      <c r="G539" s="319">
        <f t="shared" si="243"/>
        <v>1.6375214415729999</v>
      </c>
      <c r="H539" s="319">
        <f t="shared" si="244"/>
        <v>0.117907844</v>
      </c>
      <c r="I539" s="319">
        <f t="shared" si="245"/>
        <v>0.42626740291300003</v>
      </c>
      <c r="J539" s="319">
        <f t="shared" si="246"/>
        <v>0.39843734466000003</v>
      </c>
      <c r="K539" s="319">
        <v>0.69490885000000002</v>
      </c>
      <c r="L539" s="319">
        <v>0.35995052999999999</v>
      </c>
      <c r="M539" s="319">
        <v>3.8624519000000003E-2</v>
      </c>
      <c r="N539" s="319">
        <v>3.0195605E-2</v>
      </c>
      <c r="O539" s="319">
        <v>1.3435257000000001E-2</v>
      </c>
      <c r="P539" s="319">
        <v>5.9104812999999999E-2</v>
      </c>
      <c r="Q539" s="319">
        <v>1.5172168999999999E-2</v>
      </c>
      <c r="R539" s="319">
        <v>2.7667018000000002E-2</v>
      </c>
      <c r="S539" s="319">
        <v>0.32068454000000002</v>
      </c>
      <c r="T539" s="319">
        <v>6.6613619000000001E-3</v>
      </c>
      <c r="U539" s="319">
        <v>7.0468050000000004E-2</v>
      </c>
      <c r="V539" s="319">
        <v>2.5335913000000001E-5</v>
      </c>
      <c r="W539" s="319">
        <v>6.2339275999999996E-4</v>
      </c>
      <c r="X539" s="319">
        <v>0</v>
      </c>
      <c r="Y539" s="210"/>
      <c r="Z539" s="320">
        <f t="shared" si="238"/>
        <v>5.2248785714285715</v>
      </c>
      <c r="AA539" s="210"/>
      <c r="AB539" s="321">
        <f t="shared" si="239"/>
        <v>0.69490885000000002</v>
      </c>
      <c r="AC539" s="321">
        <f t="shared" si="240"/>
        <v>0.54414991099999999</v>
      </c>
      <c r="AD539" s="321">
        <f t="shared" si="247"/>
        <v>0.43352682166000001</v>
      </c>
      <c r="AE539" s="321">
        <f t="shared" si="241"/>
        <v>0.42626740291300003</v>
      </c>
      <c r="AF539" s="321">
        <f t="shared" si="242"/>
        <v>0.39115259000000002</v>
      </c>
      <c r="AG539"/>
      <c r="AH539" s="121">
        <v>99.733754000000005</v>
      </c>
      <c r="AI539" s="121">
        <v>79.813344999999998</v>
      </c>
      <c r="AJ539" s="121">
        <v>9.5536890000000003</v>
      </c>
      <c r="AK539" s="121">
        <v>0</v>
      </c>
      <c r="AL539" s="121">
        <v>10.316274</v>
      </c>
      <c r="AM539" s="121">
        <v>3.9143022E-2</v>
      </c>
      <c r="AN539" s="121">
        <v>1.1302029E-2</v>
      </c>
      <c r="AO539"/>
      <c r="AP539" s="282">
        <v>0.20720189999999999</v>
      </c>
      <c r="AQ539" s="282">
        <v>0.19750213</v>
      </c>
      <c r="AR539" s="282">
        <v>6.3646029000000003E-3</v>
      </c>
      <c r="AS539" s="282">
        <v>3.3351714999999998E-3</v>
      </c>
      <c r="AT539" s="255">
        <f t="shared" si="235"/>
        <v>1.184065523765741E-5</v>
      </c>
      <c r="AU539" s="256">
        <f t="shared" si="236"/>
        <v>2.3537733061850802E-8</v>
      </c>
      <c r="AV539" s="256">
        <f t="shared" si="237"/>
        <v>0.46711085299999999</v>
      </c>
      <c r="AW539" s="272">
        <v>4.8730136999999999E-6</v>
      </c>
      <c r="AX539" s="272">
        <v>1.4703300999999999E-8</v>
      </c>
      <c r="AY539" s="272">
        <v>4.0168896000000001E-13</v>
      </c>
      <c r="AZ539" s="272">
        <v>1.5519944000000001E-9</v>
      </c>
      <c r="BA539" s="272">
        <v>3.9035741000000001E-13</v>
      </c>
      <c r="BB539" s="272">
        <v>4.4895129000000002E-9</v>
      </c>
      <c r="BC539" s="272">
        <v>6.8523556999999996E-6</v>
      </c>
      <c r="BD539" s="272">
        <v>6.6781440000000005E-10</v>
      </c>
      <c r="BE539" s="272">
        <v>7.9626770999999995E-9</v>
      </c>
      <c r="BF539" s="272">
        <v>2.5909042E-11</v>
      </c>
      <c r="BG539" s="272">
        <v>1.6548816000000001E-14</v>
      </c>
      <c r="BH539" s="272">
        <v>5.9761193000000006E-11</v>
      </c>
      <c r="BI539" s="272">
        <v>1.8765314999999999E-12</v>
      </c>
      <c r="BJ539" s="272">
        <v>5.3933711000000003E-13</v>
      </c>
      <c r="BK539" s="272">
        <v>1.3396661E-8</v>
      </c>
      <c r="BL539" s="272">
        <v>8.3760537999999996E-8</v>
      </c>
      <c r="BM539" s="272">
        <v>4.1932476999999999E-11</v>
      </c>
      <c r="BN539" s="273">
        <v>1.8026812999999999E-2</v>
      </c>
      <c r="BO539" s="273">
        <v>0.44908404000000002</v>
      </c>
      <c r="BP539" s="272">
        <v>1.2086740999999999E-8</v>
      </c>
      <c r="BQ539" s="272">
        <v>7.3500455000000002E-11</v>
      </c>
      <c r="BR539" s="272">
        <v>3.2884648000000001E-15</v>
      </c>
      <c r="BS539"/>
      <c r="BT539" s="121">
        <v>5.3119647000000002E-4</v>
      </c>
      <c r="BU539" s="274">
        <v>5.6258438000000001E-5</v>
      </c>
      <c r="BV539" s="121">
        <v>1.4568348E-4</v>
      </c>
      <c r="BW539" s="274">
        <v>3.2408407000000002E-6</v>
      </c>
      <c r="BX539" s="274">
        <v>5.6466908000000002E-5</v>
      </c>
      <c r="BY539" s="274">
        <v>2.7186478999999998E-6</v>
      </c>
      <c r="BZ539" s="274">
        <v>6.5637416000000005E-7</v>
      </c>
      <c r="CA539" s="274">
        <v>4.0693942999999996E-6</v>
      </c>
      <c r="CB539" s="274">
        <v>7.9314497999999995E-5</v>
      </c>
      <c r="CC539" s="274">
        <v>1.0039513E-5</v>
      </c>
      <c r="CD539" s="274">
        <v>2.9049943E-9</v>
      </c>
      <c r="CE539" s="274">
        <v>2.7350908999999999E-8</v>
      </c>
      <c r="CF539" s="274">
        <v>3.8701698999999998E-8</v>
      </c>
      <c r="CG539" s="274">
        <v>1.1077094E-5</v>
      </c>
      <c r="CH539" s="121">
        <v>1.0877998E-4</v>
      </c>
      <c r="CI539" s="274">
        <v>5.1087203000000003E-5</v>
      </c>
      <c r="CJ539" s="274">
        <v>1.7351398000000001E-6</v>
      </c>
      <c r="CK539" s="4"/>
      <c r="CL539" s="323">
        <v>5.9842468999999995E-8</v>
      </c>
      <c r="CM539" s="323">
        <v>5.2162785999999999</v>
      </c>
      <c r="CN539" s="323">
        <v>0.11637546</v>
      </c>
      <c r="CO539" s="323">
        <v>3.9360777E-2</v>
      </c>
      <c r="CP539" s="323">
        <v>6.6824224999999997E-4</v>
      </c>
      <c r="CQ539" s="323">
        <v>2.8480394999999998E-6</v>
      </c>
      <c r="CR539" s="323">
        <v>6.2878345999999995E-7</v>
      </c>
      <c r="CS539" s="323">
        <v>2.5657507000000001E-3</v>
      </c>
      <c r="CT539" s="323">
        <v>28.894383000000001</v>
      </c>
      <c r="CU539" s="323">
        <v>5.9710618999999996</v>
      </c>
      <c r="CV539" s="146"/>
      <c r="CW539" s="135"/>
      <c r="CX539" s="18" t="s">
        <v>780</v>
      </c>
      <c r="CY539" s="13"/>
      <c r="CZ539" s="13"/>
      <c r="DB539" s="23"/>
      <c r="DC539"/>
      <c r="DD539"/>
      <c r="DE539"/>
      <c r="DF539"/>
      <c r="DG539"/>
      <c r="DH539"/>
      <c r="DI539"/>
      <c r="DJ539"/>
      <c r="DK539"/>
      <c r="DL539"/>
      <c r="DM539"/>
      <c r="DN539"/>
    </row>
    <row r="540" spans="1:118" ht="14.4" customHeight="1">
      <c r="A540" t="s">
        <v>1866</v>
      </c>
      <c r="B540" s="168" t="s">
        <v>1827</v>
      </c>
      <c r="C540" s="279" t="str">
        <f t="shared" si="233"/>
        <v>A.100.06.127</v>
      </c>
      <c r="D540" s="14" t="s">
        <v>17</v>
      </c>
      <c r="E540" s="278" t="s">
        <v>1510</v>
      </c>
      <c r="F540" s="281" t="str">
        <f t="shared" si="234"/>
        <v>X22CrNi17 (431) 44% inox scrap (World)</v>
      </c>
      <c r="G540" s="319">
        <f t="shared" si="243"/>
        <v>1.3087757388100001</v>
      </c>
      <c r="H540" s="319">
        <f t="shared" si="244"/>
        <v>9.8390318000000004E-2</v>
      </c>
      <c r="I540" s="319">
        <f t="shared" si="245"/>
        <v>0.34507835268999998</v>
      </c>
      <c r="J540" s="319">
        <f t="shared" si="246"/>
        <v>0.29193486811999997</v>
      </c>
      <c r="K540" s="319">
        <v>0.5733722</v>
      </c>
      <c r="L540" s="319">
        <v>0.28929554000000002</v>
      </c>
      <c r="M540" s="319">
        <v>3.5666453000000001E-2</v>
      </c>
      <c r="N540" s="319">
        <v>2.8270821000000002E-2</v>
      </c>
      <c r="O540" s="319">
        <v>1.2945656E-2</v>
      </c>
      <c r="P540" s="319">
        <v>4.2817653999999997E-2</v>
      </c>
      <c r="Q540" s="319">
        <v>1.4356186999999999E-2</v>
      </c>
      <c r="R540" s="319">
        <v>2.0082968E-2</v>
      </c>
      <c r="S540" s="319">
        <v>0.23164609999999999</v>
      </c>
      <c r="T540" s="319">
        <v>8.8336104000000006E-3</v>
      </c>
      <c r="U540" s="319">
        <v>5.1004044999999998E-2</v>
      </c>
      <c r="V540" s="319">
        <v>3.339169E-5</v>
      </c>
      <c r="W540" s="319">
        <v>4.5111271999999998E-4</v>
      </c>
      <c r="X540" s="319">
        <v>0</v>
      </c>
      <c r="Y540" s="210"/>
      <c r="Z540" s="320">
        <f t="shared" si="238"/>
        <v>4.3110691729323305</v>
      </c>
      <c r="AA540" s="210"/>
      <c r="AB540" s="321">
        <f t="shared" si="239"/>
        <v>0.5733722</v>
      </c>
      <c r="AC540" s="321">
        <f t="shared" si="240"/>
        <v>0.44343527900000002</v>
      </c>
      <c r="AD540" s="321">
        <f t="shared" si="247"/>
        <v>0.35432968411999999</v>
      </c>
      <c r="AE540" s="321">
        <f t="shared" si="241"/>
        <v>0.34507835268999998</v>
      </c>
      <c r="AF540" s="321">
        <f t="shared" si="242"/>
        <v>0.28265014499999996</v>
      </c>
      <c r="AG540"/>
      <c r="AH540" s="121">
        <v>83.123165999999998</v>
      </c>
      <c r="AI540" s="121">
        <v>68.698719999999994</v>
      </c>
      <c r="AJ540" s="121">
        <v>6.9148597000000001</v>
      </c>
      <c r="AK540" s="121">
        <v>0</v>
      </c>
      <c r="AL540" s="121">
        <v>7.452159</v>
      </c>
      <c r="AM540" s="121">
        <v>4.5972677000000003E-2</v>
      </c>
      <c r="AN540" s="121">
        <v>1.1454536E-2</v>
      </c>
      <c r="AO540"/>
      <c r="AP540" s="282">
        <v>0.16909755000000001</v>
      </c>
      <c r="AQ540" s="282">
        <v>0.16127553</v>
      </c>
      <c r="AR540" s="282">
        <v>5.2426028999999997E-3</v>
      </c>
      <c r="AS540" s="282">
        <v>2.5794212999999998E-3</v>
      </c>
      <c r="AT540" s="255">
        <f t="shared" si="235"/>
        <v>9.668796539794311E-6</v>
      </c>
      <c r="AU540" s="256">
        <f t="shared" si="236"/>
        <v>1.9388324084528695E-8</v>
      </c>
      <c r="AV540" s="256">
        <f t="shared" si="237"/>
        <v>0.36126349000000002</v>
      </c>
      <c r="AW540" s="272">
        <v>4.0241453999999997E-6</v>
      </c>
      <c r="AX540" s="272">
        <v>1.2142047999999999E-8</v>
      </c>
      <c r="AY540" s="272">
        <v>3.3171287000000001E-13</v>
      </c>
      <c r="AZ540" s="272">
        <v>1.5062156E-9</v>
      </c>
      <c r="BA540" s="272">
        <v>3.7339430999999998E-13</v>
      </c>
      <c r="BB540" s="272">
        <v>4.2034114000000001E-9</v>
      </c>
      <c r="BC540" s="272">
        <v>5.5551561000000002E-6</v>
      </c>
      <c r="BD540" s="272">
        <v>6.1870283999999998E-10</v>
      </c>
      <c r="BE540" s="272">
        <v>6.4529108999999997E-9</v>
      </c>
      <c r="BF540" s="272">
        <v>1.8735954999999999E-11</v>
      </c>
      <c r="BG540" s="272">
        <v>1.275006E-14</v>
      </c>
      <c r="BH540" s="272">
        <v>4.5350995000000003E-11</v>
      </c>
      <c r="BI540" s="272">
        <v>1.3570320999999999E-12</v>
      </c>
      <c r="BJ540" s="272">
        <v>3.9617282999999997E-13</v>
      </c>
      <c r="BK540" s="272">
        <v>1.0466409000000001E-8</v>
      </c>
      <c r="BL540" s="272">
        <v>6.4572165999999997E-8</v>
      </c>
      <c r="BM540" s="272">
        <v>5.5287388000000002E-11</v>
      </c>
      <c r="BN540" s="273">
        <v>1.302468E-2</v>
      </c>
      <c r="BO540" s="273">
        <v>0.34823881000000001</v>
      </c>
      <c r="BP540" s="272">
        <v>8.7464644000000002E-9</v>
      </c>
      <c r="BQ540" s="272">
        <v>5.3187958999999997E-11</v>
      </c>
      <c r="BR540" s="272">
        <v>2.3796687000000001E-15</v>
      </c>
      <c r="BS540"/>
      <c r="BT540" s="121">
        <v>4.2954868999999998E-4</v>
      </c>
      <c r="BU540" s="274">
        <v>4.5788682999999998E-5</v>
      </c>
      <c r="BV540" s="121">
        <v>1.2020405000000001E-4</v>
      </c>
      <c r="BW540" s="274">
        <v>2.3524704000000001E-6</v>
      </c>
      <c r="BX540" s="274">
        <v>4.7478068000000001E-5</v>
      </c>
      <c r="BY540" s="274">
        <v>2.5871453000000002E-6</v>
      </c>
      <c r="BZ540" s="274">
        <v>4.7452498E-7</v>
      </c>
      <c r="CA540" s="274">
        <v>3.8894314E-6</v>
      </c>
      <c r="CB540" s="274">
        <v>5.7458277999999998E-5</v>
      </c>
      <c r="CC540" s="274">
        <v>9.4995722999999995E-6</v>
      </c>
      <c r="CD540" s="274">
        <v>2.7682523000000001E-9</v>
      </c>
      <c r="CE540" s="274">
        <v>3.6054615999999998E-8</v>
      </c>
      <c r="CF540" s="274">
        <v>3.8699684000000001E-8</v>
      </c>
      <c r="CG540" s="274">
        <v>9.5698836999999994E-6</v>
      </c>
      <c r="CH540" s="274">
        <v>9.2010866000000004E-5</v>
      </c>
      <c r="CI540" s="274">
        <v>3.6902576000000002E-5</v>
      </c>
      <c r="CJ540" s="274">
        <v>1.2556187E-6</v>
      </c>
      <c r="CK540" s="4"/>
      <c r="CL540" s="323">
        <v>5.9838954000000003E-8</v>
      </c>
      <c r="CM540" s="323">
        <v>4.3028310000000003</v>
      </c>
      <c r="CN540" s="323">
        <v>0.11018536</v>
      </c>
      <c r="CO540" s="323">
        <v>3.2159175999999998E-2</v>
      </c>
      <c r="CP540" s="323">
        <v>5.3156413999999998E-4</v>
      </c>
      <c r="CQ540" s="323">
        <v>2.0579234E-6</v>
      </c>
      <c r="CR540" s="323">
        <v>5.5938124000000002E-7</v>
      </c>
      <c r="CS540" s="323">
        <v>2.1200661999999999E-3</v>
      </c>
      <c r="CT540" s="323">
        <v>20.875591</v>
      </c>
      <c r="CU540" s="323">
        <v>4.5922505999999998</v>
      </c>
      <c r="CV540" s="146"/>
      <c r="CW540" s="135"/>
      <c r="CX540" s="18" t="s">
        <v>780</v>
      </c>
      <c r="CY540" s="13"/>
      <c r="CZ540" s="13"/>
      <c r="DB540" s="23"/>
      <c r="DC540"/>
      <c r="DD540"/>
      <c r="DE540"/>
      <c r="DF540"/>
      <c r="DG540"/>
      <c r="DH540"/>
      <c r="DI540"/>
      <c r="DJ540"/>
      <c r="DK540"/>
      <c r="DL540"/>
      <c r="DM540"/>
      <c r="DN540"/>
    </row>
    <row r="541" spans="1:118" ht="14.4" customHeight="1">
      <c r="A541" t="s">
        <v>1867</v>
      </c>
      <c r="B541" s="168" t="s">
        <v>1827</v>
      </c>
      <c r="C541" s="279" t="str">
        <f t="shared" si="233"/>
        <v>A.100.06.128</v>
      </c>
      <c r="D541" s="14" t="s">
        <v>17</v>
      </c>
      <c r="E541" s="278" t="s">
        <v>1510</v>
      </c>
      <c r="F541" s="281" t="str">
        <f t="shared" si="234"/>
        <v>X22CrNi17 (431) 70% inox scrap (EU, USA)</v>
      </c>
      <c r="G541" s="319">
        <f t="shared" si="243"/>
        <v>0.9202580731840001</v>
      </c>
      <c r="H541" s="319">
        <f t="shared" si="244"/>
        <v>7.5324152000000005E-2</v>
      </c>
      <c r="I541" s="319">
        <f t="shared" si="245"/>
        <v>0.24912765815400001</v>
      </c>
      <c r="J541" s="319">
        <f t="shared" si="246"/>
        <v>0.16606829303000001</v>
      </c>
      <c r="K541" s="319">
        <v>0.42973797000000002</v>
      </c>
      <c r="L541" s="319">
        <v>0.20579418999999999</v>
      </c>
      <c r="M541" s="319">
        <v>3.2170556000000003E-2</v>
      </c>
      <c r="N541" s="319">
        <v>2.5996076999999999E-2</v>
      </c>
      <c r="O541" s="319">
        <v>1.2367037000000001E-2</v>
      </c>
      <c r="P541" s="319">
        <v>2.3569194000000002E-2</v>
      </c>
      <c r="Q541" s="319">
        <v>1.3391844E-2</v>
      </c>
      <c r="R541" s="319">
        <v>1.112E-2</v>
      </c>
      <c r="S541" s="319">
        <v>0.12641884</v>
      </c>
      <c r="T541" s="319">
        <v>1.1400812999999999E-2</v>
      </c>
      <c r="U541" s="319">
        <v>2.8001130999999999E-2</v>
      </c>
      <c r="V541" s="319">
        <v>4.2912154E-5</v>
      </c>
      <c r="W541" s="319">
        <v>2.4750903000000002E-4</v>
      </c>
      <c r="X541" s="319">
        <v>0</v>
      </c>
      <c r="Y541" s="210"/>
      <c r="Z541" s="320">
        <f t="shared" si="238"/>
        <v>3.2311125563909773</v>
      </c>
      <c r="AA541" s="210"/>
      <c r="AB541" s="321">
        <f t="shared" si="239"/>
        <v>0.42973797000000002</v>
      </c>
      <c r="AC541" s="321">
        <f t="shared" si="240"/>
        <v>0.32440889800000006</v>
      </c>
      <c r="AD541" s="321">
        <f t="shared" si="247"/>
        <v>0.26073306803000001</v>
      </c>
      <c r="AE541" s="321">
        <f t="shared" si="241"/>
        <v>0.24912765815399998</v>
      </c>
      <c r="AF541" s="321">
        <f t="shared" si="242"/>
        <v>0.15441997099999999</v>
      </c>
      <c r="AG541"/>
      <c r="AH541" s="121">
        <v>63.492471999999999</v>
      </c>
      <c r="AI541" s="121">
        <v>55.563254999999998</v>
      </c>
      <c r="AJ541" s="121">
        <v>3.7962432000000002</v>
      </c>
      <c r="AK541" s="121">
        <v>0</v>
      </c>
      <c r="AL541" s="121">
        <v>4.0672952999999996</v>
      </c>
      <c r="AM541" s="121">
        <v>5.4044088999999997E-2</v>
      </c>
      <c r="AN541" s="121">
        <v>1.1634772E-2</v>
      </c>
      <c r="AO541"/>
      <c r="AP541" s="282">
        <v>0.12406513</v>
      </c>
      <c r="AQ541" s="282">
        <v>0.11846226999999999</v>
      </c>
      <c r="AR541" s="282">
        <v>3.9166028000000002E-3</v>
      </c>
      <c r="AS541" s="282">
        <v>1.6862619E-3</v>
      </c>
      <c r="AT541" s="255">
        <f t="shared" si="235"/>
        <v>7.1020544056470195E-6</v>
      </c>
      <c r="AU541" s="256">
        <f t="shared" si="236"/>
        <v>1.4484477824148204E-8</v>
      </c>
      <c r="AV541" s="256">
        <f t="shared" si="237"/>
        <v>0.23617113870000001</v>
      </c>
      <c r="AW541" s="272">
        <v>3.0209374999999998E-6</v>
      </c>
      <c r="AX541" s="272">
        <v>9.1151133000000006E-9</v>
      </c>
      <c r="AY541" s="272">
        <v>2.4901386E-13</v>
      </c>
      <c r="AZ541" s="272">
        <v>1.4521133999999999E-9</v>
      </c>
      <c r="BA541" s="272">
        <v>3.5334702000000001E-13</v>
      </c>
      <c r="BB541" s="272">
        <v>3.8652913999999996E-9</v>
      </c>
      <c r="BC541" s="272">
        <v>4.0221018999999997E-6</v>
      </c>
      <c r="BD541" s="272">
        <v>5.6066191000000004E-10</v>
      </c>
      <c r="BE541" s="272">
        <v>4.6686418000000003E-9</v>
      </c>
      <c r="BF541" s="272">
        <v>1.025867E-11</v>
      </c>
      <c r="BG541" s="272">
        <v>8.2606212999999995E-15</v>
      </c>
      <c r="BH541" s="272">
        <v>2.8320760000000001E-11</v>
      </c>
      <c r="BI541" s="272">
        <v>7.4307834999999996E-13</v>
      </c>
      <c r="BJ541" s="272">
        <v>2.2697867999999999E-13</v>
      </c>
      <c r="BK541" s="272">
        <v>7.0033833999999997E-9</v>
      </c>
      <c r="BL541" s="272">
        <v>4.1894999999999999E-8</v>
      </c>
      <c r="BM541" s="272">
        <v>7.1070464999999997E-11</v>
      </c>
      <c r="BN541" s="273">
        <v>7.1130687E-3</v>
      </c>
      <c r="BO541" s="273">
        <v>0.22905807</v>
      </c>
      <c r="BP541" s="272">
        <v>4.7988641000000002E-9</v>
      </c>
      <c r="BQ541" s="272">
        <v>2.9182282000000002E-11</v>
      </c>
      <c r="BR541" s="272">
        <v>1.3056369E-15</v>
      </c>
      <c r="BS541"/>
      <c r="BT541" s="121">
        <v>3.0941949000000001E-4</v>
      </c>
      <c r="BU541" s="274">
        <v>3.3415335000000001E-5</v>
      </c>
      <c r="BV541" s="274">
        <v>9.0091991999999995E-5</v>
      </c>
      <c r="BW541" s="274">
        <v>1.3025781E-6</v>
      </c>
      <c r="BX541" s="274">
        <v>3.6854892999999999E-5</v>
      </c>
      <c r="BY541" s="274">
        <v>2.4317332000000001E-6</v>
      </c>
      <c r="BZ541" s="274">
        <v>2.5961231E-7</v>
      </c>
      <c r="CA541" s="274">
        <v>3.6767479999999999E-6</v>
      </c>
      <c r="CB541" s="274">
        <v>3.1628199E-5</v>
      </c>
      <c r="CC541" s="274">
        <v>8.8614611999999996E-6</v>
      </c>
      <c r="CD541" s="274">
        <v>2.6066480000000001E-9</v>
      </c>
      <c r="CE541" s="274">
        <v>4.6340817000000002E-8</v>
      </c>
      <c r="CF541" s="274">
        <v>3.8697302000000003E-8</v>
      </c>
      <c r="CG541" s="274">
        <v>7.7886347999999995E-6</v>
      </c>
      <c r="CH541" s="274">
        <v>7.2192821999999998E-5</v>
      </c>
      <c r="CI541" s="274">
        <v>2.0138928000000001E-5</v>
      </c>
      <c r="CJ541" s="274">
        <v>6.8891189999999995E-7</v>
      </c>
      <c r="CK541" s="4"/>
      <c r="CL541" s="323">
        <v>5.9834799000000005E-8</v>
      </c>
      <c r="CM541" s="323">
        <v>3.2233019999999999</v>
      </c>
      <c r="CN541" s="323">
        <v>0.1028698</v>
      </c>
      <c r="CO541" s="323">
        <v>2.3648193000000001E-2</v>
      </c>
      <c r="CP541" s="323">
        <v>3.7003547000000002E-4</v>
      </c>
      <c r="CQ541" s="323">
        <v>1.1241498E-6</v>
      </c>
      <c r="CR541" s="323">
        <v>4.7736044000000004E-7</v>
      </c>
      <c r="CS541" s="323">
        <v>1.5933481000000001E-3</v>
      </c>
      <c r="CT541" s="323">
        <v>11.398835999999999</v>
      </c>
      <c r="CU541" s="323">
        <v>2.9627463999999999</v>
      </c>
      <c r="CV541" s="146"/>
      <c r="CW541" s="135"/>
      <c r="CX541" s="18" t="s">
        <v>780</v>
      </c>
      <c r="CY541" s="13"/>
      <c r="CZ541" s="13"/>
      <c r="DB541" s="23"/>
      <c r="DC541"/>
      <c r="DD541"/>
      <c r="DE541"/>
      <c r="DF541"/>
      <c r="DG541"/>
      <c r="DH541"/>
      <c r="DI541"/>
      <c r="DJ541"/>
      <c r="DK541"/>
      <c r="DL541"/>
      <c r="DM541"/>
      <c r="DN541"/>
    </row>
    <row r="542" spans="1:118" ht="14.4" customHeight="1">
      <c r="A542" t="s">
        <v>1868</v>
      </c>
      <c r="B542" s="168" t="s">
        <v>1827</v>
      </c>
      <c r="C542" s="279" t="str">
        <f t="shared" si="233"/>
        <v>A.100.06.129</v>
      </c>
      <c r="D542" s="14" t="s">
        <v>17</v>
      </c>
      <c r="E542" s="278" t="s">
        <v>1510</v>
      </c>
      <c r="F542" s="281" t="str">
        <f t="shared" si="234"/>
        <v>X2CrNiMo1712 (316L) 23% imox scrap (China)</v>
      </c>
      <c r="G542" s="319">
        <f t="shared" si="243"/>
        <v>4.4593011832149996</v>
      </c>
      <c r="H542" s="319">
        <f t="shared" si="244"/>
        <v>0.14041651399999999</v>
      </c>
      <c r="I542" s="319">
        <f t="shared" si="245"/>
        <v>1.2468943398750001</v>
      </c>
      <c r="J542" s="319">
        <f t="shared" si="246"/>
        <v>2.2249033393399995</v>
      </c>
      <c r="K542" s="319">
        <v>0.84708698999999998</v>
      </c>
      <c r="L542" s="319">
        <v>1.1579254000000001</v>
      </c>
      <c r="M542" s="319">
        <v>5.1737522000000001E-2</v>
      </c>
      <c r="N542" s="319">
        <v>3.6028174000000003E-2</v>
      </c>
      <c r="O542" s="319">
        <v>1.3105102E-2</v>
      </c>
      <c r="P542" s="319">
        <v>7.1608187000000004E-2</v>
      </c>
      <c r="Q542" s="319">
        <v>1.9675050999999999E-2</v>
      </c>
      <c r="R542" s="319">
        <v>3.7205862999999999E-2</v>
      </c>
      <c r="S542" s="319">
        <v>2.1314864</v>
      </c>
      <c r="T542" s="319">
        <v>7.31141E-3</v>
      </c>
      <c r="U542" s="319">
        <v>8.5597326000000001E-2</v>
      </c>
      <c r="V542" s="319">
        <v>2.5554875E-5</v>
      </c>
      <c r="W542" s="319">
        <v>5.0820333999999998E-4</v>
      </c>
      <c r="X542" s="319">
        <v>0</v>
      </c>
      <c r="Y542" s="210"/>
      <c r="Z542" s="320">
        <f t="shared" si="238"/>
        <v>6.369075112781954</v>
      </c>
      <c r="AA542" s="210"/>
      <c r="AB542" s="321">
        <f t="shared" si="239"/>
        <v>0.84708698999999998</v>
      </c>
      <c r="AC542" s="321">
        <f t="shared" si="240"/>
        <v>1.3872852990000002</v>
      </c>
      <c r="AD542" s="321">
        <f t="shared" si="247"/>
        <v>1.2546883983400001</v>
      </c>
      <c r="AE542" s="321">
        <f t="shared" si="241"/>
        <v>1.2468943398750001</v>
      </c>
      <c r="AF542" s="321">
        <f t="shared" si="242"/>
        <v>2.2170837259999998</v>
      </c>
      <c r="AG542"/>
      <c r="AH542" s="121">
        <v>122.49824</v>
      </c>
      <c r="AI542" s="121">
        <v>98.432485999999997</v>
      </c>
      <c r="AJ542" s="121">
        <v>11.604838000000001</v>
      </c>
      <c r="AK542" s="121">
        <v>0</v>
      </c>
      <c r="AL542" s="121">
        <v>12.409466</v>
      </c>
      <c r="AM542" s="121">
        <v>3.9743529E-2</v>
      </c>
      <c r="AN542" s="121">
        <v>1.1704264000000001E-2</v>
      </c>
      <c r="AO542"/>
      <c r="AP542" s="282">
        <v>0.47676361</v>
      </c>
      <c r="AQ542" s="282">
        <v>0.45892189999999999</v>
      </c>
      <c r="AR542" s="282">
        <v>1.1873244999999999E-2</v>
      </c>
      <c r="AS542" s="282">
        <v>5.9684669000000003E-3</v>
      </c>
      <c r="AT542" s="255">
        <f t="shared" si="235"/>
        <v>2.7513302983139892E-5</v>
      </c>
      <c r="AU542" s="256">
        <f t="shared" si="236"/>
        <v>4.3909931219787992E-8</v>
      </c>
      <c r="AV542" s="256">
        <f t="shared" si="237"/>
        <v>0.83591974000000002</v>
      </c>
      <c r="AW542" s="272">
        <v>5.9343987000000002E-6</v>
      </c>
      <c r="AX542" s="272">
        <v>1.7905752999999999E-8</v>
      </c>
      <c r="AY542" s="272">
        <v>4.8918495999999996E-13</v>
      </c>
      <c r="AZ542" s="272">
        <v>1.5212536E-9</v>
      </c>
      <c r="BA542" s="272">
        <v>4.8073988999999999E-13</v>
      </c>
      <c r="BB542" s="272">
        <v>5.3557764E-9</v>
      </c>
      <c r="BC542" s="272">
        <v>2.1334411E-5</v>
      </c>
      <c r="BD542" s="272">
        <v>8.7724772000000002E-10</v>
      </c>
      <c r="BE542" s="272">
        <v>2.4832354000000001E-8</v>
      </c>
      <c r="BF542" s="272">
        <v>3.1586953999999997E-11</v>
      </c>
      <c r="BG542" s="272">
        <v>1.620283E-13</v>
      </c>
      <c r="BH542" s="272">
        <v>1.5510063E-10</v>
      </c>
      <c r="BI542" s="272">
        <v>3.5730494000000001E-12</v>
      </c>
      <c r="BJ542" s="272">
        <v>1.4803843000000001E-12</v>
      </c>
      <c r="BK542" s="272">
        <v>1.8277717999999999E-8</v>
      </c>
      <c r="BL542" s="272">
        <v>2.0948468E-7</v>
      </c>
      <c r="BM542" s="272">
        <v>4.2262418999999999E-11</v>
      </c>
      <c r="BN542" s="273">
        <v>0.19419357000000001</v>
      </c>
      <c r="BO542" s="273">
        <v>0.64172616999999998</v>
      </c>
      <c r="BP542" s="272">
        <v>9.8533743999999992E-9</v>
      </c>
      <c r="BQ542" s="272">
        <v>5.9919169000000003E-11</v>
      </c>
      <c r="BR542" s="272">
        <v>2.6808280000000002E-15</v>
      </c>
      <c r="BS542"/>
      <c r="BT542" s="121">
        <v>1.2886333000000001E-3</v>
      </c>
      <c r="BU542" s="121">
        <v>1.7251944E-4</v>
      </c>
      <c r="BV542" s="121">
        <v>1.7758671000000001E-4</v>
      </c>
      <c r="BW542" s="274">
        <v>4.3581937999999996E-6</v>
      </c>
      <c r="BX542" s="121">
        <v>1.5200068999999999E-4</v>
      </c>
      <c r="BY542" s="274">
        <v>3.0697538999999999E-6</v>
      </c>
      <c r="BZ542" s="274">
        <v>8.0679486999999997E-7</v>
      </c>
      <c r="CA542" s="274">
        <v>3.9392283000000001E-6</v>
      </c>
      <c r="CB542" s="274">
        <v>9.6093145000000006E-5</v>
      </c>
      <c r="CC542" s="274">
        <v>1.3019095999999999E-5</v>
      </c>
      <c r="CD542" s="274">
        <v>3.5841409999999999E-9</v>
      </c>
      <c r="CE542" s="274">
        <v>2.7569988000000001E-8</v>
      </c>
      <c r="CF542" s="274">
        <v>3.8713696000000001E-8</v>
      </c>
      <c r="CG542" s="274">
        <v>2.4442248999999999E-5</v>
      </c>
      <c r="CH542" s="121">
        <v>1.3389578999999999E-4</v>
      </c>
      <c r="CI542" s="121">
        <v>5.0541780000000003E-4</v>
      </c>
      <c r="CJ542" s="274">
        <v>1.4145237E-6</v>
      </c>
      <c r="CK542" s="4"/>
      <c r="CL542" s="323">
        <v>5.9862370000000002E-8</v>
      </c>
      <c r="CM542" s="323">
        <v>6.3605970999999997</v>
      </c>
      <c r="CN542" s="323">
        <v>0.14100310999999999</v>
      </c>
      <c r="CO542" s="323">
        <v>0.11887866</v>
      </c>
      <c r="CP542" s="323">
        <v>1.1675546999999999E-3</v>
      </c>
      <c r="CQ542" s="323">
        <v>3.2306573999999999E-6</v>
      </c>
      <c r="CR542" s="323">
        <v>1.5139633000000001E-6</v>
      </c>
      <c r="CS542" s="323">
        <v>7.4219943999999996E-3</v>
      </c>
      <c r="CT542" s="323">
        <v>34.108701000000003</v>
      </c>
      <c r="CU542" s="323">
        <v>8.5877694000000009</v>
      </c>
      <c r="CV542" s="146"/>
      <c r="CW542" s="135"/>
      <c r="CX542" s="18" t="s">
        <v>780</v>
      </c>
      <c r="CY542" s="13"/>
      <c r="CZ542" s="13"/>
      <c r="DB542" s="23"/>
      <c r="DC542"/>
      <c r="DD542"/>
      <c r="DE542"/>
      <c r="DF542"/>
      <c r="DG542"/>
      <c r="DH542"/>
      <c r="DI542"/>
      <c r="DJ542"/>
      <c r="DK542"/>
      <c r="DL542"/>
      <c r="DM542"/>
      <c r="DN542"/>
    </row>
    <row r="543" spans="1:118" ht="14.4" customHeight="1">
      <c r="A543" t="s">
        <v>1869</v>
      </c>
      <c r="B543" s="168" t="s">
        <v>1827</v>
      </c>
      <c r="C543" s="279" t="str">
        <f t="shared" si="233"/>
        <v>A.100.06.130</v>
      </c>
      <c r="D543" s="14" t="s">
        <v>17</v>
      </c>
      <c r="E543" s="278" t="s">
        <v>1510</v>
      </c>
      <c r="F543" s="281" t="str">
        <f t="shared" si="234"/>
        <v>X2CrNiMo1712 (316L) 44% imox scrap (World)</v>
      </c>
      <c r="G543" s="319">
        <f t="shared" si="243"/>
        <v>3.3467277127889998</v>
      </c>
      <c r="H543" s="319">
        <f t="shared" si="244"/>
        <v>0.11464657999999998</v>
      </c>
      <c r="I543" s="319">
        <f t="shared" si="245"/>
        <v>0.93775333782899983</v>
      </c>
      <c r="J543" s="319">
        <f t="shared" si="246"/>
        <v>1.6110491549599999</v>
      </c>
      <c r="K543" s="319">
        <v>0.68327864000000005</v>
      </c>
      <c r="L543" s="319">
        <v>0.86561069999999996</v>
      </c>
      <c r="M543" s="319">
        <v>4.5136954E-2</v>
      </c>
      <c r="N543" s="319">
        <v>3.2483232000000001E-2</v>
      </c>
      <c r="O543" s="319">
        <v>1.2707211E-2</v>
      </c>
      <c r="P543" s="319">
        <v>5.1847868999999998E-2</v>
      </c>
      <c r="Q543" s="319">
        <v>1.7608268E-2</v>
      </c>
      <c r="R543" s="319">
        <v>2.6972133999999998E-2</v>
      </c>
      <c r="S543" s="319">
        <v>1.5394474</v>
      </c>
      <c r="T543" s="319">
        <v>9.3030895999999998E-3</v>
      </c>
      <c r="U543" s="319">
        <v>6.1930745000000002E-2</v>
      </c>
      <c r="V543" s="319">
        <v>3.3549829000000001E-5</v>
      </c>
      <c r="W543" s="319">
        <v>3.6792036000000001E-4</v>
      </c>
      <c r="X543" s="319">
        <v>0</v>
      </c>
      <c r="Y543" s="210"/>
      <c r="Z543" s="320">
        <f t="shared" si="238"/>
        <v>5.1374333834586468</v>
      </c>
      <c r="AA543" s="210"/>
      <c r="AB543" s="321">
        <f t="shared" si="239"/>
        <v>0.68327864000000005</v>
      </c>
      <c r="AC543" s="321">
        <f t="shared" si="240"/>
        <v>1.0523663679999999</v>
      </c>
      <c r="AD543" s="321">
        <f t="shared" si="247"/>
        <v>0.94739079795999992</v>
      </c>
      <c r="AE543" s="321">
        <f t="shared" si="241"/>
        <v>0.93775333782899983</v>
      </c>
      <c r="AF543" s="321">
        <f t="shared" si="242"/>
        <v>1.601378145</v>
      </c>
      <c r="AG543"/>
      <c r="AH543" s="121">
        <v>99.564182000000002</v>
      </c>
      <c r="AI543" s="121">
        <v>82.145876999999999</v>
      </c>
      <c r="AJ543" s="121">
        <v>8.3962450999999998</v>
      </c>
      <c r="AK543" s="121">
        <v>0</v>
      </c>
      <c r="AL543" s="121">
        <v>8.9639085000000005</v>
      </c>
      <c r="AM543" s="121">
        <v>4.6406376999999999E-2</v>
      </c>
      <c r="AN543" s="121">
        <v>1.1745039000000001E-2</v>
      </c>
      <c r="AO543"/>
      <c r="AP543" s="282">
        <v>0.36378100000000002</v>
      </c>
      <c r="AQ543" s="282">
        <v>0.35007869000000003</v>
      </c>
      <c r="AR543" s="282">
        <v>9.2210668999999999E-3</v>
      </c>
      <c r="AS543" s="282">
        <v>4.4812456999999998E-3</v>
      </c>
      <c r="AT543" s="255">
        <f t="shared" si="235"/>
        <v>2.098793082267055E-5</v>
      </c>
      <c r="AU543" s="256">
        <f t="shared" si="236"/>
        <v>3.4101577877819899E-8</v>
      </c>
      <c r="AV543" s="256">
        <f t="shared" si="237"/>
        <v>0.62762545999999997</v>
      </c>
      <c r="AW543" s="272">
        <v>4.7907012999999998E-6</v>
      </c>
      <c r="AX543" s="272">
        <v>1.445493E-8</v>
      </c>
      <c r="AY543" s="272">
        <v>3.9490442999999999E-13</v>
      </c>
      <c r="AZ543" s="272">
        <v>1.4840138999999999E-9</v>
      </c>
      <c r="BA543" s="272">
        <v>4.3867055E-13</v>
      </c>
      <c r="BB543" s="272">
        <v>4.8290461000000004E-9</v>
      </c>
      <c r="BC543" s="272">
        <v>1.6014418E-5</v>
      </c>
      <c r="BD543" s="272">
        <v>7.6996024000000003E-10</v>
      </c>
      <c r="BE543" s="272">
        <v>1.8636566000000001E-8</v>
      </c>
      <c r="BF543" s="272">
        <v>2.2836668999999998E-11</v>
      </c>
      <c r="BG543" s="272">
        <v>1.1781856999999999E-13</v>
      </c>
      <c r="BH543" s="272">
        <v>1.1420725999999999E-10</v>
      </c>
      <c r="BI543" s="272">
        <v>2.582295E-12</v>
      </c>
      <c r="BJ543" s="272">
        <v>1.075818E-12</v>
      </c>
      <c r="BK543" s="272">
        <v>1.3991617000000001E-8</v>
      </c>
      <c r="BL543" s="272">
        <v>1.5537293000000001E-7</v>
      </c>
      <c r="BM543" s="272">
        <v>5.5525680000000002E-11</v>
      </c>
      <c r="BN543" s="273">
        <v>0.14025623000000001</v>
      </c>
      <c r="BO543" s="273">
        <v>0.48736922999999999</v>
      </c>
      <c r="BP543" s="272">
        <v>7.1334769999999999E-9</v>
      </c>
      <c r="BQ543" s="272">
        <v>4.3379251999999998E-11</v>
      </c>
      <c r="BR543" s="272">
        <v>1.9408198999999999E-15</v>
      </c>
      <c r="BS543"/>
      <c r="BT543" s="121">
        <v>9.7658639999999991E-4</v>
      </c>
      <c r="BU543" s="121">
        <v>1.2975496999999999E-4</v>
      </c>
      <c r="BV543" s="121">
        <v>1.4324526999999999E-4</v>
      </c>
      <c r="BW543" s="274">
        <v>3.1594476000000001E-6</v>
      </c>
      <c r="BX543" s="121">
        <v>1.1647469E-4</v>
      </c>
      <c r="BY543" s="274">
        <v>2.8407219E-6</v>
      </c>
      <c r="BZ543" s="274">
        <v>5.8316216000000004E-7</v>
      </c>
      <c r="CA543" s="274">
        <v>3.7954226999999999E-6</v>
      </c>
      <c r="CB543" s="274">
        <v>6.9576189999999999E-5</v>
      </c>
      <c r="CC543" s="274">
        <v>1.1651492999999999E-5</v>
      </c>
      <c r="CD543" s="274">
        <v>3.2587471E-9</v>
      </c>
      <c r="CE543" s="274">
        <v>3.6212839999999997E-8</v>
      </c>
      <c r="CF543" s="274">
        <v>3.8708347999999997E-8</v>
      </c>
      <c r="CG543" s="274">
        <v>1.9222496E-5</v>
      </c>
      <c r="CH543" s="121">
        <v>1.1015006E-4</v>
      </c>
      <c r="CI543" s="121">
        <v>3.6503023000000002E-4</v>
      </c>
      <c r="CJ543" s="274">
        <v>1.0240625999999999E-6</v>
      </c>
      <c r="CK543" s="4"/>
      <c r="CL543" s="323">
        <v>5.9853326000000005E-8</v>
      </c>
      <c r="CM543" s="323">
        <v>5.1292831999999997</v>
      </c>
      <c r="CN543" s="323">
        <v>0.127972</v>
      </c>
      <c r="CO543" s="323">
        <v>8.9588756000000005E-2</v>
      </c>
      <c r="CP543" s="323">
        <v>8.9217867000000001E-4</v>
      </c>
      <c r="CQ543" s="323">
        <v>2.3342585000000001E-6</v>
      </c>
      <c r="CR543" s="323">
        <v>1.1986778E-6</v>
      </c>
      <c r="CS543" s="323">
        <v>5.6273533000000004E-3</v>
      </c>
      <c r="CT543" s="323">
        <v>24.641487000000001</v>
      </c>
      <c r="CU543" s="323">
        <v>6.4820948999999999</v>
      </c>
      <c r="CV543" s="146"/>
      <c r="CW543" s="135"/>
      <c r="CX543" s="18" t="s">
        <v>780</v>
      </c>
      <c r="CY543" s="13"/>
      <c r="CZ543" s="13"/>
      <c r="DB543" s="23"/>
      <c r="DC543"/>
      <c r="DD543"/>
      <c r="DE543"/>
      <c r="DF543"/>
      <c r="DG543"/>
      <c r="DH543"/>
      <c r="DI543"/>
      <c r="DJ543"/>
      <c r="DK543"/>
      <c r="DL543"/>
      <c r="DM543"/>
      <c r="DN543"/>
    </row>
    <row r="544" spans="1:118" ht="14.4" customHeight="1">
      <c r="A544" t="s">
        <v>1870</v>
      </c>
      <c r="B544" s="168" t="s">
        <v>1827</v>
      </c>
      <c r="C544" s="279" t="str">
        <f t="shared" si="233"/>
        <v>A.100.06.131</v>
      </c>
      <c r="D544" s="14" t="s">
        <v>17</v>
      </c>
      <c r="E544" s="278" t="s">
        <v>1510</v>
      </c>
      <c r="F544" s="281" t="str">
        <f t="shared" si="234"/>
        <v>X2CrNiMo1712 (316L) 70% imox scrap (EU, USA)</v>
      </c>
      <c r="G544" s="319">
        <f t="shared" si="243"/>
        <v>2.0318682567919999</v>
      </c>
      <c r="H544" s="319">
        <f t="shared" si="244"/>
        <v>8.4191205000000005E-2</v>
      </c>
      <c r="I544" s="319">
        <f t="shared" si="245"/>
        <v>0.572404919412</v>
      </c>
      <c r="J544" s="319">
        <f t="shared" si="246"/>
        <v>0.88558519238</v>
      </c>
      <c r="K544" s="319">
        <v>0.48968694000000001</v>
      </c>
      <c r="L544" s="319">
        <v>0.52014791000000005</v>
      </c>
      <c r="M544" s="319">
        <v>3.7336283999999997E-2</v>
      </c>
      <c r="N544" s="319">
        <v>2.8293756E-2</v>
      </c>
      <c r="O544" s="319">
        <v>1.2236976E-2</v>
      </c>
      <c r="P544" s="319">
        <v>2.8494766000000001E-2</v>
      </c>
      <c r="Q544" s="319">
        <v>1.5165707E-2</v>
      </c>
      <c r="R544" s="319">
        <v>1.4877727E-2</v>
      </c>
      <c r="S544" s="319">
        <v>0.83976501999999997</v>
      </c>
      <c r="T544" s="319">
        <v>1.1656893E-2</v>
      </c>
      <c r="U544" s="319">
        <v>3.3961147999999997E-2</v>
      </c>
      <c r="V544" s="319">
        <v>4.2998411999999998E-5</v>
      </c>
      <c r="W544" s="319">
        <v>2.0213138000000001E-4</v>
      </c>
      <c r="X544" s="319">
        <v>0</v>
      </c>
      <c r="Y544" s="210"/>
      <c r="Z544" s="320">
        <f t="shared" si="238"/>
        <v>3.6818566917293234</v>
      </c>
      <c r="AA544" s="210"/>
      <c r="AB544" s="321">
        <f t="shared" si="239"/>
        <v>0.48968694000000001</v>
      </c>
      <c r="AC544" s="321">
        <f t="shared" si="240"/>
        <v>0.65655312599999993</v>
      </c>
      <c r="AD544" s="321">
        <f t="shared" si="247"/>
        <v>0.58422094538000002</v>
      </c>
      <c r="AE544" s="321">
        <f t="shared" si="241"/>
        <v>0.572404919412</v>
      </c>
      <c r="AF544" s="321">
        <f t="shared" si="242"/>
        <v>0.87372616799999991</v>
      </c>
      <c r="AG544"/>
      <c r="AH544" s="121">
        <v>72.460299000000006</v>
      </c>
      <c r="AI544" s="121">
        <v>62.898068000000002</v>
      </c>
      <c r="AJ544" s="121">
        <v>4.6042715999999997</v>
      </c>
      <c r="AK544" s="121">
        <v>0</v>
      </c>
      <c r="AL544" s="121">
        <v>4.8918859000000001</v>
      </c>
      <c r="AM544" s="121">
        <v>5.4280652999999998E-2</v>
      </c>
      <c r="AN544" s="121">
        <v>1.1793227999999999E-2</v>
      </c>
      <c r="AO544"/>
      <c r="AP544" s="282">
        <v>0.23025611000000001</v>
      </c>
      <c r="AQ544" s="282">
        <v>0.22144580999999999</v>
      </c>
      <c r="AR544" s="282">
        <v>6.0866740999999999E-3</v>
      </c>
      <c r="AS544" s="282">
        <v>2.7236207000000002E-3</v>
      </c>
      <c r="AT544" s="255">
        <f t="shared" si="235"/>
        <v>1.327612780705224E-5</v>
      </c>
      <c r="AU544" s="256">
        <f t="shared" si="236"/>
        <v>2.2509889830824799E-8</v>
      </c>
      <c r="AV544" s="256">
        <f t="shared" si="237"/>
        <v>0.38145948399999996</v>
      </c>
      <c r="AW544" s="272">
        <v>3.4390588999999998E-6</v>
      </c>
      <c r="AX544" s="272">
        <v>1.0376686E-8</v>
      </c>
      <c r="AY544" s="272">
        <v>2.8348198999999998E-13</v>
      </c>
      <c r="AZ544" s="272">
        <v>1.4400034E-9</v>
      </c>
      <c r="BA544" s="272">
        <v>3.8895224000000002E-13</v>
      </c>
      <c r="BB544" s="272">
        <v>4.2065467000000003E-9</v>
      </c>
      <c r="BC544" s="272">
        <v>9.7271539999999998E-6</v>
      </c>
      <c r="BD544" s="272">
        <v>6.4316595000000001E-10</v>
      </c>
      <c r="BE544" s="272">
        <v>1.1314272E-8</v>
      </c>
      <c r="BF544" s="272">
        <v>1.2495423E-11</v>
      </c>
      <c r="BG544" s="272">
        <v>6.5570720000000001E-14</v>
      </c>
      <c r="BH544" s="272">
        <v>6.5878721000000001E-11</v>
      </c>
      <c r="BI544" s="272">
        <v>1.4114036000000001E-12</v>
      </c>
      <c r="BJ544" s="272">
        <v>5.9769424999999998E-13</v>
      </c>
      <c r="BK544" s="272">
        <v>8.9262241000000003E-9</v>
      </c>
      <c r="BL544" s="272">
        <v>9.1422691000000002E-8</v>
      </c>
      <c r="BM544" s="272">
        <v>7.1200441999999994E-11</v>
      </c>
      <c r="BN544" s="273">
        <v>7.6512094000000003E-2</v>
      </c>
      <c r="BO544" s="273">
        <v>0.30494738999999998</v>
      </c>
      <c r="BP544" s="272">
        <v>3.9190528999999997E-9</v>
      </c>
      <c r="BQ544" s="272">
        <v>2.3832078000000001E-11</v>
      </c>
      <c r="BR544" s="272">
        <v>1.0662648E-15</v>
      </c>
      <c r="BS544"/>
      <c r="BT544" s="121">
        <v>6.0780369999999999E-4</v>
      </c>
      <c r="BU544" s="274">
        <v>7.9215126000000004E-5</v>
      </c>
      <c r="BV544" s="121">
        <v>1.0265993E-4</v>
      </c>
      <c r="BW544" s="274">
        <v>1.7427475E-6</v>
      </c>
      <c r="BX544" s="274">
        <v>7.4489410999999995E-5</v>
      </c>
      <c r="BY544" s="274">
        <v>2.5700475999999998E-6</v>
      </c>
      <c r="BZ544" s="274">
        <v>3.1886895E-7</v>
      </c>
      <c r="CA544" s="274">
        <v>3.6254705E-6</v>
      </c>
      <c r="CB544" s="274">
        <v>3.8237968999999997E-5</v>
      </c>
      <c r="CC544" s="274">
        <v>1.0035236E-5</v>
      </c>
      <c r="CD544" s="274">
        <v>2.8741907000000002E-9</v>
      </c>
      <c r="CE544" s="274">
        <v>4.6427120000000001E-8</v>
      </c>
      <c r="CF544" s="274">
        <v>3.8702028E-8</v>
      </c>
      <c r="CG544" s="274">
        <v>1.3053696000000001E-5</v>
      </c>
      <c r="CH544" s="274">
        <v>8.2086929000000001E-5</v>
      </c>
      <c r="CI544" s="121">
        <v>1.9911764999999999E-4</v>
      </c>
      <c r="CJ544" s="274">
        <v>5.6260858999999995E-7</v>
      </c>
      <c r="CK544" s="4"/>
      <c r="CL544" s="323">
        <v>5.9842637999999999E-8</v>
      </c>
      <c r="CM544" s="323">
        <v>3.6740941</v>
      </c>
      <c r="CN544" s="323">
        <v>0.11257159999999999</v>
      </c>
      <c r="CO544" s="323">
        <v>5.4973419000000003E-2</v>
      </c>
      <c r="CP544" s="323">
        <v>5.6673430000000005E-4</v>
      </c>
      <c r="CQ544" s="323">
        <v>1.2748780000000001E-6</v>
      </c>
      <c r="CR544" s="323">
        <v>8.2606763999999995E-7</v>
      </c>
      <c r="CS544" s="323">
        <v>3.5064138000000002E-3</v>
      </c>
      <c r="CT544" s="323">
        <v>13.452961</v>
      </c>
      <c r="CU544" s="323">
        <v>3.9935705000000001</v>
      </c>
      <c r="CV544" s="146"/>
      <c r="CW544" s="135"/>
      <c r="CX544" s="18" t="s">
        <v>780</v>
      </c>
      <c r="CY544" s="13"/>
      <c r="CZ544" s="13"/>
      <c r="DB544" s="23"/>
      <c r="DC544"/>
      <c r="DD544"/>
      <c r="DE544"/>
      <c r="DF544"/>
      <c r="DG544"/>
      <c r="DH544"/>
      <c r="DI544"/>
      <c r="DJ544"/>
      <c r="DK544"/>
      <c r="DL544"/>
      <c r="DM544"/>
      <c r="DN544"/>
    </row>
    <row r="545" spans="1:118" ht="14.4" customHeight="1">
      <c r="A545" t="s">
        <v>1871</v>
      </c>
      <c r="B545" s="168" t="s">
        <v>1827</v>
      </c>
      <c r="C545" s="279" t="str">
        <f t="shared" si="233"/>
        <v>A.100.06.132</v>
      </c>
      <c r="D545" s="14" t="s">
        <v>17</v>
      </c>
      <c r="E545" s="278" t="s">
        <v>1510</v>
      </c>
      <c r="F545" s="281" t="str">
        <f t="shared" si="234"/>
        <v>X30Cr13 (~420) 23% inox scrap (China)</v>
      </c>
      <c r="G545" s="319">
        <f t="shared" si="243"/>
        <v>1.160418353077</v>
      </c>
      <c r="H545" s="319">
        <f t="shared" si="244"/>
        <v>0.10581840699999999</v>
      </c>
      <c r="I545" s="319">
        <f t="shared" si="245"/>
        <v>0.23642158778700001</v>
      </c>
      <c r="J545" s="319">
        <f t="shared" si="246"/>
        <v>0.20386510828999999</v>
      </c>
      <c r="K545" s="319">
        <v>0.61431325000000003</v>
      </c>
      <c r="L545" s="319">
        <v>0.17590152000000001</v>
      </c>
      <c r="M545" s="319">
        <v>3.7721445999999999E-2</v>
      </c>
      <c r="N545" s="319">
        <v>2.8847280999999999E-2</v>
      </c>
      <c r="O545" s="319">
        <v>1.3545856E-2</v>
      </c>
      <c r="P545" s="319">
        <v>4.8273157999999997E-2</v>
      </c>
      <c r="Q545" s="319">
        <v>1.5152112000000001E-2</v>
      </c>
      <c r="R545" s="319">
        <v>2.2773328999999998E-2</v>
      </c>
      <c r="S545" s="319">
        <v>0.13921122</v>
      </c>
      <c r="T545" s="319">
        <v>6.5132905000000003E-3</v>
      </c>
      <c r="U545" s="319">
        <v>5.7479324999999998E-2</v>
      </c>
      <c r="V545" s="319">
        <v>2.5292787000000001E-5</v>
      </c>
      <c r="W545" s="319">
        <v>6.6127278999999995E-4</v>
      </c>
      <c r="X545" s="319">
        <v>0</v>
      </c>
      <c r="Y545" s="210"/>
      <c r="Z545" s="320">
        <f t="shared" si="238"/>
        <v>4.6188966165413534</v>
      </c>
      <c r="AA545" s="210"/>
      <c r="AB545" s="321">
        <f t="shared" si="239"/>
        <v>0.61431325000000003</v>
      </c>
      <c r="AC545" s="321">
        <f t="shared" si="240"/>
        <v>0.34221470199999998</v>
      </c>
      <c r="AD545" s="321">
        <f t="shared" si="247"/>
        <v>0.24357085829</v>
      </c>
      <c r="AE545" s="321">
        <f t="shared" si="241"/>
        <v>0.23642158778700001</v>
      </c>
      <c r="AF545" s="321">
        <f t="shared" si="242"/>
        <v>0.19669054499999999</v>
      </c>
      <c r="AG545"/>
      <c r="AH545" s="121">
        <v>87.566192000000001</v>
      </c>
      <c r="AI545" s="121">
        <v>71.328058999999996</v>
      </c>
      <c r="AJ545" s="121">
        <v>7.7927447000000001</v>
      </c>
      <c r="AK545" s="121">
        <v>0</v>
      </c>
      <c r="AL545" s="121">
        <v>8.3950776000000005</v>
      </c>
      <c r="AM545" s="121">
        <v>3.9059486999999997E-2</v>
      </c>
      <c r="AN545" s="121">
        <v>1.1251364E-2</v>
      </c>
      <c r="AO545"/>
      <c r="AP545" s="282">
        <v>0.13978904</v>
      </c>
      <c r="AQ545" s="282">
        <v>0.13229416999999999</v>
      </c>
      <c r="AR545" s="282">
        <v>4.8389048E-3</v>
      </c>
      <c r="AS545" s="282">
        <v>2.6559652999999998E-3</v>
      </c>
      <c r="AT545" s="255">
        <f t="shared" si="235"/>
        <v>7.9313051180863185E-6</v>
      </c>
      <c r="AU545" s="256">
        <f t="shared" si="236"/>
        <v>1.7895358094492101E-8</v>
      </c>
      <c r="AV545" s="256">
        <f t="shared" si="237"/>
        <v>0.37198392819999998</v>
      </c>
      <c r="AW545" s="272">
        <v>4.3108386999999997E-6</v>
      </c>
      <c r="AX545" s="272">
        <v>1.3007084999999999E-8</v>
      </c>
      <c r="AY545" s="272">
        <v>3.5534572999999999E-13</v>
      </c>
      <c r="AZ545" s="272">
        <v>1.5622603E-9</v>
      </c>
      <c r="BA545" s="272">
        <v>3.8058632E-13</v>
      </c>
      <c r="BB545" s="272">
        <v>4.2892722000000003E-9</v>
      </c>
      <c r="BC545" s="272">
        <v>3.5132817E-6</v>
      </c>
      <c r="BD545" s="272">
        <v>6.1812534999999998E-10</v>
      </c>
      <c r="BE545" s="272">
        <v>4.0730108999999996E-9</v>
      </c>
      <c r="BF545" s="272">
        <v>2.1736649999999999E-11</v>
      </c>
      <c r="BG545" s="272">
        <v>1.5847095999999999E-14</v>
      </c>
      <c r="BH545" s="272">
        <v>5.3167323000000001E-11</v>
      </c>
      <c r="BI545" s="272">
        <v>1.5572908E-12</v>
      </c>
      <c r="BJ545" s="272">
        <v>4.6786757999999996E-13</v>
      </c>
      <c r="BK545" s="272">
        <v>1.2222574E-8</v>
      </c>
      <c r="BL545" s="272">
        <v>7.6289047000000001E-8</v>
      </c>
      <c r="BM545" s="272">
        <v>4.1866373E-11</v>
      </c>
      <c r="BN545" s="273">
        <v>9.9496681999999993E-3</v>
      </c>
      <c r="BO545" s="273">
        <v>0.36203426</v>
      </c>
      <c r="BP545" s="272">
        <v>1.2821184E-8</v>
      </c>
      <c r="BQ545" s="272">
        <v>7.7966658999999994E-11</v>
      </c>
      <c r="BR545" s="272">
        <v>3.4882861E-15</v>
      </c>
      <c r="BS545"/>
      <c r="BT545" s="121">
        <v>4.2414409999999998E-4</v>
      </c>
      <c r="BU545" s="274">
        <v>2.9456844999999999E-5</v>
      </c>
      <c r="BV545" s="121">
        <v>1.2878708999999999E-4</v>
      </c>
      <c r="BW545" s="274">
        <v>2.6676098000000001E-6</v>
      </c>
      <c r="BX545" s="274">
        <v>3.4467531E-5</v>
      </c>
      <c r="BY545" s="274">
        <v>2.7457011E-6</v>
      </c>
      <c r="BZ545" s="274">
        <v>5.4703804000000004E-7</v>
      </c>
      <c r="CA545" s="274">
        <v>4.1139707999999999E-6</v>
      </c>
      <c r="CB545" s="274">
        <v>6.4779179999999997E-5</v>
      </c>
      <c r="CC545" s="274">
        <v>1.002624E-5</v>
      </c>
      <c r="CD545" s="274">
        <v>2.8315940000000002E-9</v>
      </c>
      <c r="CE545" s="274">
        <v>2.7307387999999999E-8</v>
      </c>
      <c r="CF545" s="274">
        <v>3.8700401999999998E-8</v>
      </c>
      <c r="CG545" s="274">
        <v>7.9227626000000005E-6</v>
      </c>
      <c r="CH545" s="274">
        <v>9.6275779999999996E-5</v>
      </c>
      <c r="CI545" s="274">
        <v>4.0444936999999997E-5</v>
      </c>
      <c r="CJ545" s="274">
        <v>1.8405743E-6</v>
      </c>
      <c r="CK545" s="4"/>
      <c r="CL545" s="323">
        <v>5.9840318000000001E-8</v>
      </c>
      <c r="CM545" s="323">
        <v>4.6102281999999999</v>
      </c>
      <c r="CN545" s="323">
        <v>0.11056629</v>
      </c>
      <c r="CO545" s="323">
        <v>2.1032421999999999E-2</v>
      </c>
      <c r="CP545" s="323">
        <v>5.7696365E-4</v>
      </c>
      <c r="CQ545" s="323">
        <v>2.3158714000000002E-6</v>
      </c>
      <c r="CR545" s="323">
        <v>6.2053077999999998E-7</v>
      </c>
      <c r="CS545" s="323">
        <v>1.4467092000000001E-3</v>
      </c>
      <c r="CT545" s="323">
        <v>23.523769000000001</v>
      </c>
      <c r="CU545" s="323">
        <v>4.7895488999999998</v>
      </c>
      <c r="CV545" s="146"/>
      <c r="CW545" s="135"/>
      <c r="CX545" s="18" t="s">
        <v>780</v>
      </c>
      <c r="CY545" s="13"/>
      <c r="CZ545" s="13"/>
      <c r="DB545" s="23"/>
      <c r="DC545"/>
      <c r="DD545"/>
      <c r="DE545"/>
      <c r="DF545"/>
      <c r="DG545"/>
      <c r="DH545"/>
      <c r="DI545"/>
      <c r="DJ545"/>
      <c r="DK545"/>
      <c r="DL545"/>
      <c r="DM545"/>
      <c r="DN545"/>
    </row>
    <row r="546" spans="1:118" ht="14.4" customHeight="1">
      <c r="A546" t="s">
        <v>1872</v>
      </c>
      <c r="B546" s="168" t="s">
        <v>1827</v>
      </c>
      <c r="C546" s="279" t="str">
        <f t="shared" si="233"/>
        <v>A.100.06.133</v>
      </c>
      <c r="D546" s="14" t="s">
        <v>17</v>
      </c>
      <c r="E546" s="278" t="s">
        <v>1510</v>
      </c>
      <c r="F546" s="281" t="str">
        <f t="shared" si="234"/>
        <v>X30Cr13 (~420) 44% inox scrap (World)</v>
      </c>
      <c r="G546" s="319">
        <f t="shared" si="243"/>
        <v>0.96420127996299998</v>
      </c>
      <c r="H546" s="319">
        <f t="shared" si="244"/>
        <v>8.9659059999999999E-2</v>
      </c>
      <c r="I546" s="319">
        <f t="shared" si="245"/>
        <v>0.20796748054299999</v>
      </c>
      <c r="J546" s="319">
        <f t="shared" si="246"/>
        <v>0.15141046942</v>
      </c>
      <c r="K546" s="319">
        <v>0.51516426999999998</v>
      </c>
      <c r="L546" s="319">
        <v>0.15637124999999999</v>
      </c>
      <c r="M546" s="319">
        <v>3.5014232999999999E-2</v>
      </c>
      <c r="N546" s="319">
        <v>2.7297031999999999E-2</v>
      </c>
      <c r="O546" s="319">
        <v>1.3025534E-2</v>
      </c>
      <c r="P546" s="319">
        <v>3.4994793000000003E-2</v>
      </c>
      <c r="Q546" s="319">
        <v>1.4341701E-2</v>
      </c>
      <c r="R546" s="319">
        <v>1.6548637000000001E-2</v>
      </c>
      <c r="S546" s="319">
        <v>0.10058203</v>
      </c>
      <c r="T546" s="319">
        <v>8.7266698999999993E-3</v>
      </c>
      <c r="U546" s="319">
        <v>4.1623299000000002E-2</v>
      </c>
      <c r="V546" s="319">
        <v>3.3360542999999998E-5</v>
      </c>
      <c r="W546" s="319">
        <v>4.7847051999999997E-4</v>
      </c>
      <c r="X546" s="319">
        <v>0</v>
      </c>
      <c r="Y546" s="210"/>
      <c r="Z546" s="320">
        <f t="shared" si="238"/>
        <v>3.873415563909774</v>
      </c>
      <c r="AA546" s="210"/>
      <c r="AB546" s="321">
        <f t="shared" si="239"/>
        <v>0.51516426999999998</v>
      </c>
      <c r="AC546" s="321">
        <f t="shared" si="240"/>
        <v>0.29759317999999996</v>
      </c>
      <c r="AD546" s="321">
        <f t="shared" si="247"/>
        <v>0.21713926042000001</v>
      </c>
      <c r="AE546" s="321">
        <f t="shared" si="241"/>
        <v>0.20796748054299999</v>
      </c>
      <c r="AF546" s="321">
        <f t="shared" si="242"/>
        <v>0.14220532899999999</v>
      </c>
      <c r="AG546"/>
      <c r="AH546" s="121">
        <v>74.335482999999996</v>
      </c>
      <c r="AI546" s="121">
        <v>62.570458000000002</v>
      </c>
      <c r="AJ546" s="121">
        <v>5.6430666</v>
      </c>
      <c r="AK546" s="121">
        <v>0</v>
      </c>
      <c r="AL546" s="121">
        <v>6.0646279999999999</v>
      </c>
      <c r="AM546" s="121">
        <v>4.5912346999999999E-2</v>
      </c>
      <c r="AN546" s="121">
        <v>1.1417945000000001E-2</v>
      </c>
      <c r="AO546"/>
      <c r="AP546" s="282">
        <v>0.12041048</v>
      </c>
      <c r="AQ546" s="282">
        <v>0.11418088999999999</v>
      </c>
      <c r="AR546" s="282">
        <v>4.1407097999999996E-3</v>
      </c>
      <c r="AS546" s="282">
        <v>2.0888834999999999E-3</v>
      </c>
      <c r="AT546" s="255">
        <f t="shared" si="235"/>
        <v>6.8453770317374192E-6</v>
      </c>
      <c r="AU546" s="256">
        <f t="shared" si="236"/>
        <v>1.5313276358356001E-8</v>
      </c>
      <c r="AV546" s="256">
        <f t="shared" si="237"/>
        <v>0.2925607066</v>
      </c>
      <c r="AW546" s="272">
        <v>3.6181302E-6</v>
      </c>
      <c r="AX546" s="272">
        <v>1.0917004000000001E-8</v>
      </c>
      <c r="AY546" s="272">
        <v>2.9824276000000001E-13</v>
      </c>
      <c r="AZ546" s="272">
        <v>1.5136299E-9</v>
      </c>
      <c r="BA546" s="272">
        <v>3.6633742000000002E-13</v>
      </c>
      <c r="BB546" s="272">
        <v>4.0587931000000004E-9</v>
      </c>
      <c r="BC546" s="272">
        <v>3.1436026E-6</v>
      </c>
      <c r="BD546" s="272">
        <v>5.8281630999999996E-10</v>
      </c>
      <c r="BE546" s="272">
        <v>3.6437075000000001E-9</v>
      </c>
      <c r="BF546" s="272">
        <v>1.5722561E-11</v>
      </c>
      <c r="BG546" s="272">
        <v>1.2243262E-14</v>
      </c>
      <c r="BH546" s="272">
        <v>4.0588754999999998E-11</v>
      </c>
      <c r="BI546" s="272">
        <v>1.1264694E-12</v>
      </c>
      <c r="BJ546" s="272">
        <v>3.4455594999999998E-13</v>
      </c>
      <c r="BK546" s="272">
        <v>9.6184574000000007E-9</v>
      </c>
      <c r="BL546" s="272">
        <v>5.9176090000000002E-8</v>
      </c>
      <c r="BM546" s="272">
        <v>5.5239645999999997E-11</v>
      </c>
      <c r="BN546" s="273">
        <v>7.1911865999999998E-3</v>
      </c>
      <c r="BO546" s="273">
        <v>0.28536951999999999</v>
      </c>
      <c r="BP546" s="272">
        <v>9.2768950000000006E-9</v>
      </c>
      <c r="BQ546" s="272">
        <v>5.6413550999999997E-11</v>
      </c>
      <c r="BR546" s="272">
        <v>2.5239840000000001E-15</v>
      </c>
      <c r="BS546"/>
      <c r="BT546" s="121">
        <v>3.5223308999999999E-4</v>
      </c>
      <c r="BU546" s="274">
        <v>2.6431977000000001E-5</v>
      </c>
      <c r="BV546" s="121">
        <v>1.0800110000000001E-4</v>
      </c>
      <c r="BW546" s="274">
        <v>1.9384702000000001E-6</v>
      </c>
      <c r="BX546" s="274">
        <v>3.1589628999999999E-5</v>
      </c>
      <c r="BY546" s="274">
        <v>2.6066837000000001E-6</v>
      </c>
      <c r="BZ546" s="274">
        <v>3.9555999999999998E-7</v>
      </c>
      <c r="CA546" s="274">
        <v>3.9216256000000004E-6</v>
      </c>
      <c r="CB546" s="274">
        <v>4.6960547999999997E-5</v>
      </c>
      <c r="CC546" s="274">
        <v>9.489987E-6</v>
      </c>
      <c r="CD546" s="274">
        <v>2.7152409000000001E-9</v>
      </c>
      <c r="CE546" s="274">
        <v>3.6023185E-8</v>
      </c>
      <c r="CF546" s="274">
        <v>3.8698746999999997E-8</v>
      </c>
      <c r="CG546" s="274">
        <v>7.2917552000000003E-6</v>
      </c>
      <c r="CH546" s="274">
        <v>8.2980055000000006E-5</v>
      </c>
      <c r="CI546" s="274">
        <v>2.9216496E-5</v>
      </c>
      <c r="CJ546" s="274">
        <v>1.3317659000000001E-6</v>
      </c>
      <c r="CK546" s="4"/>
      <c r="CL546" s="323">
        <v>5.9837400000000003E-8</v>
      </c>
      <c r="CM546" s="323">
        <v>3.8651279999999999</v>
      </c>
      <c r="CN546" s="323">
        <v>0.10598985</v>
      </c>
      <c r="CO546" s="323">
        <v>1.8922030999999999E-2</v>
      </c>
      <c r="CP546" s="323">
        <v>4.6564071E-4</v>
      </c>
      <c r="CQ546" s="323">
        <v>1.6735797E-6</v>
      </c>
      <c r="CR546" s="323">
        <v>5.5342097000000001E-7</v>
      </c>
      <c r="CS546" s="323">
        <v>1.3118696E-3</v>
      </c>
      <c r="CT546" s="323">
        <v>16.996814000000001</v>
      </c>
      <c r="CU546" s="323">
        <v>3.7389356999999999</v>
      </c>
      <c r="CV546" s="146"/>
      <c r="CW546" s="135"/>
      <c r="CX546" s="18" t="s">
        <v>780</v>
      </c>
      <c r="CY546" s="13"/>
      <c r="CZ546" s="13"/>
      <c r="DB546" s="23"/>
      <c r="DC546"/>
      <c r="DD546"/>
      <c r="DE546"/>
      <c r="DF546"/>
      <c r="DG546"/>
      <c r="DH546"/>
      <c r="DI546"/>
      <c r="DJ546"/>
      <c r="DK546"/>
      <c r="DL546"/>
      <c r="DM546"/>
      <c r="DN546"/>
    </row>
    <row r="547" spans="1:118" ht="14.4" customHeight="1">
      <c r="A547" t="s">
        <v>1873</v>
      </c>
      <c r="B547" s="168" t="s">
        <v>1827</v>
      </c>
      <c r="C547" s="279" t="str">
        <f t="shared" si="233"/>
        <v>A.100.06.134</v>
      </c>
      <c r="D547" s="14" t="s">
        <v>17</v>
      </c>
      <c r="E547" s="278" t="s">
        <v>1510</v>
      </c>
      <c r="F547" s="281" t="str">
        <f t="shared" si="234"/>
        <v>X30Cr13 (~420) 70% inox scrap (EU, USA)</v>
      </c>
      <c r="G547" s="319">
        <f t="shared" si="243"/>
        <v>0.73230838993500003</v>
      </c>
      <c r="H547" s="319">
        <f t="shared" si="244"/>
        <v>7.0561647999999991E-2</v>
      </c>
      <c r="I547" s="319">
        <f t="shared" si="245"/>
        <v>0.17433991846499999</v>
      </c>
      <c r="J547" s="319">
        <f t="shared" si="246"/>
        <v>8.941862347E-2</v>
      </c>
      <c r="K547" s="319">
        <v>0.39798820000000001</v>
      </c>
      <c r="L547" s="319">
        <v>0.13329004</v>
      </c>
      <c r="M547" s="319">
        <v>3.1814799999999997E-2</v>
      </c>
      <c r="N547" s="319">
        <v>2.5464918999999999E-2</v>
      </c>
      <c r="O547" s="319">
        <v>1.2410607000000001E-2</v>
      </c>
      <c r="P547" s="319">
        <v>1.9302178999999999E-2</v>
      </c>
      <c r="Q547" s="319">
        <v>1.3383943000000001E-2</v>
      </c>
      <c r="R547" s="319">
        <v>9.1921833000000001E-3</v>
      </c>
      <c r="S547" s="319">
        <v>5.4929350000000002E-2</v>
      </c>
      <c r="T547" s="319">
        <v>1.1342481999999999E-2</v>
      </c>
      <c r="U547" s="319">
        <v>2.2884359999999999E-2</v>
      </c>
      <c r="V547" s="319">
        <v>4.2895165E-5</v>
      </c>
      <c r="W547" s="319">
        <v>2.6243147E-4</v>
      </c>
      <c r="X547" s="319">
        <v>0</v>
      </c>
      <c r="Y547" s="210"/>
      <c r="Z547" s="320">
        <f t="shared" si="238"/>
        <v>2.9923924812030074</v>
      </c>
      <c r="AA547" s="210"/>
      <c r="AB547" s="321">
        <f t="shared" si="239"/>
        <v>0.39798820000000001</v>
      </c>
      <c r="AC547" s="321">
        <f t="shared" si="240"/>
        <v>0.2448586713</v>
      </c>
      <c r="AD547" s="321">
        <f t="shared" si="247"/>
        <v>0.18590193677</v>
      </c>
      <c r="AE547" s="321">
        <f t="shared" si="241"/>
        <v>0.17433991846499999</v>
      </c>
      <c r="AF547" s="321">
        <f t="shared" si="242"/>
        <v>7.7813710000000008E-2</v>
      </c>
      <c r="AG547"/>
      <c r="AH547" s="121">
        <v>58.699190000000002</v>
      </c>
      <c r="AI547" s="121">
        <v>52.220565999999998</v>
      </c>
      <c r="AJ547" s="121">
        <v>3.1025377999999999</v>
      </c>
      <c r="AK547" s="121">
        <v>0</v>
      </c>
      <c r="AL547" s="121">
        <v>3.3104602000000001</v>
      </c>
      <c r="AM547" s="121">
        <v>5.4011180999999998E-2</v>
      </c>
      <c r="AN547" s="121">
        <v>1.1614813E-2</v>
      </c>
      <c r="AO547"/>
      <c r="AP547" s="282">
        <v>9.7508549999999999E-2</v>
      </c>
      <c r="AQ547" s="282">
        <v>9.2774283999999999E-2</v>
      </c>
      <c r="AR547" s="282">
        <v>3.3155702E-3</v>
      </c>
      <c r="AS547" s="282">
        <v>1.4186958E-3</v>
      </c>
      <c r="AT547" s="255">
        <f t="shared" si="235"/>
        <v>5.5620073560977996E-6</v>
      </c>
      <c r="AU547" s="256">
        <f t="shared" si="236"/>
        <v>1.22617242002506E-8</v>
      </c>
      <c r="AV547" s="256">
        <f t="shared" si="237"/>
        <v>0.19869689290000001</v>
      </c>
      <c r="AW547" s="272">
        <v>2.7994745999999998E-6</v>
      </c>
      <c r="AX547" s="272">
        <v>8.4469071999999997E-9</v>
      </c>
      <c r="AY547" s="272">
        <v>2.3075744000000002E-13</v>
      </c>
      <c r="AZ547" s="272">
        <v>1.4561575000000001E-9</v>
      </c>
      <c r="BA547" s="272">
        <v>3.4949780000000002E-13</v>
      </c>
      <c r="BB547" s="272">
        <v>3.7864087000000004E-9</v>
      </c>
      <c r="BC547" s="272">
        <v>2.7067090999999998E-6</v>
      </c>
      <c r="BD547" s="272">
        <v>5.4108744000000001E-10</v>
      </c>
      <c r="BE547" s="272">
        <v>3.1363489999999999E-9</v>
      </c>
      <c r="BF547" s="272">
        <v>8.6150003999999994E-12</v>
      </c>
      <c r="BG547" s="272">
        <v>7.9841862E-15</v>
      </c>
      <c r="BH547" s="272">
        <v>2.5723175E-11</v>
      </c>
      <c r="BI547" s="272">
        <v>6.1731685000000004E-13</v>
      </c>
      <c r="BJ547" s="272">
        <v>1.9882401999999999E-13</v>
      </c>
      <c r="BK547" s="272">
        <v>6.5408645000000003E-9</v>
      </c>
      <c r="BL547" s="272">
        <v>3.8951686000000003E-8</v>
      </c>
      <c r="BM547" s="272">
        <v>7.1044422999999995E-11</v>
      </c>
      <c r="BN547" s="273">
        <v>3.9311629000000001E-3</v>
      </c>
      <c r="BO547" s="273">
        <v>0.19476573</v>
      </c>
      <c r="BP547" s="272">
        <v>5.0881899E-9</v>
      </c>
      <c r="BQ547" s="272">
        <v>3.0941695000000001E-11</v>
      </c>
      <c r="BR547" s="272">
        <v>1.3843544000000001E-15</v>
      </c>
      <c r="BS547"/>
      <c r="BT547" s="121">
        <v>2.6724734999999998E-4</v>
      </c>
      <c r="BU547" s="274">
        <v>2.2857131999999999E-5</v>
      </c>
      <c r="BV547" s="274">
        <v>8.3435841000000004E-5</v>
      </c>
      <c r="BW547" s="274">
        <v>1.0767599E-6</v>
      </c>
      <c r="BX547" s="274">
        <v>2.8188471E-5</v>
      </c>
      <c r="BY547" s="274">
        <v>2.4423905E-6</v>
      </c>
      <c r="BZ547" s="274">
        <v>2.1654051E-7</v>
      </c>
      <c r="CA547" s="274">
        <v>3.6943084999999999E-6</v>
      </c>
      <c r="CB547" s="274">
        <v>2.5902164999999998E-5</v>
      </c>
      <c r="CC547" s="274">
        <v>8.8562328000000004E-6</v>
      </c>
      <c r="CD547" s="274">
        <v>2.5777328E-9</v>
      </c>
      <c r="CE547" s="274">
        <v>4.6323672E-8</v>
      </c>
      <c r="CF547" s="274">
        <v>3.8696791000000002E-8</v>
      </c>
      <c r="CG547" s="274">
        <v>6.5460191999999999E-6</v>
      </c>
      <c r="CH547" s="274">
        <v>6.7266925000000006E-5</v>
      </c>
      <c r="CI547" s="274">
        <v>1.5946519999999999E-5</v>
      </c>
      <c r="CJ547" s="274">
        <v>7.3044673000000003E-7</v>
      </c>
      <c r="CK547" s="4"/>
      <c r="CL547" s="323">
        <v>5.9833950999999999E-8</v>
      </c>
      <c r="CM547" s="323">
        <v>2.9845549</v>
      </c>
      <c r="CN547" s="323">
        <v>0.10058134000000001</v>
      </c>
      <c r="CO547" s="323">
        <v>1.6427931999999999E-2</v>
      </c>
      <c r="CP547" s="323">
        <v>3.3407723000000001E-4</v>
      </c>
      <c r="CQ547" s="323">
        <v>9.1450775000000004E-7</v>
      </c>
      <c r="CR547" s="323">
        <v>4.7410937999999998E-7</v>
      </c>
      <c r="CS547" s="323">
        <v>1.1525136E-3</v>
      </c>
      <c r="CT547" s="323">
        <v>9.2831399000000001</v>
      </c>
      <c r="CU547" s="323">
        <v>2.4973019000000001</v>
      </c>
      <c r="CV547" s="146"/>
      <c r="CW547" s="135"/>
      <c r="CX547" s="18" t="s">
        <v>780</v>
      </c>
      <c r="CY547" s="13"/>
      <c r="CZ547" s="13"/>
      <c r="DB547" s="23"/>
      <c r="DC547"/>
      <c r="DD547"/>
      <c r="DE547"/>
      <c r="DF547"/>
      <c r="DG547"/>
      <c r="DH547"/>
      <c r="DI547"/>
      <c r="DJ547"/>
      <c r="DK547"/>
      <c r="DL547"/>
      <c r="DM547"/>
      <c r="DN547"/>
    </row>
    <row r="548" spans="1:118" ht="14.4" customHeight="1">
      <c r="A548" t="s">
        <v>1874</v>
      </c>
      <c r="B548" s="168" t="s">
        <v>1827</v>
      </c>
      <c r="C548" s="279" t="str">
        <f t="shared" si="233"/>
        <v>A.100.06.135</v>
      </c>
      <c r="D548" s="14" t="s">
        <v>17</v>
      </c>
      <c r="E548" s="278" t="s">
        <v>1510</v>
      </c>
      <c r="F548" s="281" t="str">
        <f t="shared" si="234"/>
        <v>X35CrMo17 23% inox scrap (China)</v>
      </c>
      <c r="G548" s="319">
        <f t="shared" si="243"/>
        <v>1.6813896395269998</v>
      </c>
      <c r="H548" s="319">
        <f t="shared" si="244"/>
        <v>0.119869605</v>
      </c>
      <c r="I548" s="319">
        <f t="shared" si="245"/>
        <v>0.27911089178699994</v>
      </c>
      <c r="J548" s="319">
        <f t="shared" si="246"/>
        <v>0.59910204274000001</v>
      </c>
      <c r="K548" s="319">
        <v>0.68330709999999995</v>
      </c>
      <c r="L548" s="319">
        <v>0.2069587</v>
      </c>
      <c r="M548" s="319">
        <v>4.2329991999999997E-2</v>
      </c>
      <c r="N548" s="319">
        <v>2.8824000999999998E-2</v>
      </c>
      <c r="O548" s="319">
        <v>1.3454018E-2</v>
      </c>
      <c r="P548" s="319">
        <v>6.0796548999999998E-2</v>
      </c>
      <c r="Q548" s="319">
        <v>1.6795036999999999E-2</v>
      </c>
      <c r="R548" s="319">
        <v>2.9796907000000001E-2</v>
      </c>
      <c r="S548" s="319">
        <v>0.51975523999999995</v>
      </c>
      <c r="T548" s="319">
        <v>6.5132905000000003E-3</v>
      </c>
      <c r="U548" s="319">
        <v>7.2203323E-2</v>
      </c>
      <c r="V548" s="319">
        <v>2.5292787000000001E-5</v>
      </c>
      <c r="W548" s="319">
        <v>6.3018923999999998E-4</v>
      </c>
      <c r="X548" s="319">
        <v>0</v>
      </c>
      <c r="Y548" s="210"/>
      <c r="Z548" s="320">
        <f t="shared" si="238"/>
        <v>5.1376473684210522</v>
      </c>
      <c r="AA548" s="210"/>
      <c r="AB548" s="321">
        <f t="shared" si="239"/>
        <v>0.68330709999999995</v>
      </c>
      <c r="AC548" s="321">
        <f t="shared" si="240"/>
        <v>0.39895520399999995</v>
      </c>
      <c r="AD548" s="321">
        <f t="shared" si="247"/>
        <v>0.28622907873999998</v>
      </c>
      <c r="AE548" s="321">
        <f t="shared" si="241"/>
        <v>0.27911089178699999</v>
      </c>
      <c r="AF548" s="321">
        <f t="shared" si="242"/>
        <v>0.59195856299999994</v>
      </c>
      <c r="AG548"/>
      <c r="AH548" s="121">
        <v>97.963880000000003</v>
      </c>
      <c r="AI548" s="121">
        <v>77.570240999999996</v>
      </c>
      <c r="AJ548" s="121">
        <v>9.7889482999999995</v>
      </c>
      <c r="AK548" s="121">
        <v>0</v>
      </c>
      <c r="AL548" s="121">
        <v>10.554379000000001</v>
      </c>
      <c r="AM548" s="121">
        <v>3.9059486999999997E-2</v>
      </c>
      <c r="AN548" s="121">
        <v>1.1251364E-2</v>
      </c>
      <c r="AO548"/>
      <c r="AP548" s="282">
        <v>0.15940687000000001</v>
      </c>
      <c r="AQ548" s="282">
        <v>0.15053436000000001</v>
      </c>
      <c r="AR548" s="282">
        <v>5.4199570000000004E-3</v>
      </c>
      <c r="AS548" s="282">
        <v>3.4525443000000002E-3</v>
      </c>
      <c r="AT548" s="255">
        <f t="shared" si="235"/>
        <v>9.0248420491863209E-6</v>
      </c>
      <c r="AU548" s="256">
        <f t="shared" si="236"/>
        <v>2.0044219914550897E-8</v>
      </c>
      <c r="AV548" s="256">
        <f t="shared" si="237"/>
        <v>0.48354961899999999</v>
      </c>
      <c r="AW548" s="272">
        <v>4.7920805000000002E-6</v>
      </c>
      <c r="AX548" s="272">
        <v>1.4459106E-8</v>
      </c>
      <c r="AY548" s="272">
        <v>3.9501718999999998E-13</v>
      </c>
      <c r="AZ548" s="272">
        <v>1.5537693999999999E-9</v>
      </c>
      <c r="BA548" s="272">
        <v>3.8058632E-13</v>
      </c>
      <c r="BB548" s="272">
        <v>4.2857762000000001E-9</v>
      </c>
      <c r="BC548" s="272">
        <v>4.0744176999999997E-6</v>
      </c>
      <c r="BD548" s="272">
        <v>6.2062498000000003E-10</v>
      </c>
      <c r="BE548" s="272">
        <v>4.7268217000000001E-9</v>
      </c>
      <c r="BF548" s="272">
        <v>2.7032903000000001E-11</v>
      </c>
      <c r="BG548" s="272">
        <v>6.5371983999999999E-14</v>
      </c>
      <c r="BH548" s="272">
        <v>9.0786765999999998E-11</v>
      </c>
      <c r="BI548" s="272">
        <v>2.3735665E-12</v>
      </c>
      <c r="BJ548" s="272">
        <v>8.4212655999999998E-13</v>
      </c>
      <c r="BK548" s="272">
        <v>1.4924736999999999E-8</v>
      </c>
      <c r="BL548" s="272">
        <v>1.2536067E-7</v>
      </c>
      <c r="BM548" s="272">
        <v>4.1866373E-11</v>
      </c>
      <c r="BN548" s="273">
        <v>5.7258889E-2</v>
      </c>
      <c r="BO548" s="273">
        <v>0.42629073000000001</v>
      </c>
      <c r="BP548" s="272">
        <v>1.2218516E-8</v>
      </c>
      <c r="BQ548" s="272">
        <v>7.4301786000000002E-11</v>
      </c>
      <c r="BR548" s="272">
        <v>3.3243169000000001E-15</v>
      </c>
      <c r="BS548"/>
      <c r="BT548" s="121">
        <v>6.3369372999999996E-4</v>
      </c>
      <c r="BU548" s="274">
        <v>3.3951892999999997E-5</v>
      </c>
      <c r="BV548" s="121">
        <v>1.4325123999999999E-4</v>
      </c>
      <c r="BW548" s="274">
        <v>3.4903287000000002E-6</v>
      </c>
      <c r="BX548" s="274">
        <v>3.8105692999999998E-5</v>
      </c>
      <c r="BY548" s="274">
        <v>2.8697903E-6</v>
      </c>
      <c r="BZ548" s="274">
        <v>6.8538619000000002E-7</v>
      </c>
      <c r="CA548" s="274">
        <v>4.0766006999999996E-6</v>
      </c>
      <c r="CB548" s="274">
        <v>8.1584687999999999E-5</v>
      </c>
      <c r="CC548" s="274">
        <v>1.1113374E-5</v>
      </c>
      <c r="CD548" s="274">
        <v>2.8315940000000002E-9</v>
      </c>
      <c r="CE548" s="274">
        <v>2.7307387999999999E-8</v>
      </c>
      <c r="CF548" s="274">
        <v>3.8700401999999998E-8</v>
      </c>
      <c r="CG548" s="274">
        <v>8.3735115000000002E-6</v>
      </c>
      <c r="CH548" s="121">
        <v>1.0637255E-4</v>
      </c>
      <c r="CI548" s="121">
        <v>1.9799577E-4</v>
      </c>
      <c r="CJ548" s="274">
        <v>1.7540569999999999E-6</v>
      </c>
      <c r="CK548" s="4"/>
      <c r="CL548" s="323">
        <v>5.9840318000000001E-8</v>
      </c>
      <c r="CM548" s="323">
        <v>5.1290465999999997</v>
      </c>
      <c r="CN548" s="323">
        <v>0.11076758</v>
      </c>
      <c r="CO548" s="323">
        <v>2.4100437999999998E-2</v>
      </c>
      <c r="CP548" s="323">
        <v>7.6479143000000003E-4</v>
      </c>
      <c r="CQ548" s="323">
        <v>2.857563E-6</v>
      </c>
      <c r="CR548" s="323">
        <v>9.3144771000000005E-7</v>
      </c>
      <c r="CS548" s="323">
        <v>1.6333646E-3</v>
      </c>
      <c r="CT548" s="323">
        <v>29.446480000000001</v>
      </c>
      <c r="CU548" s="323">
        <v>5.6612084999999999</v>
      </c>
      <c r="CV548" s="146"/>
      <c r="CW548" s="135"/>
      <c r="CX548" s="18" t="s">
        <v>780</v>
      </c>
      <c r="CY548" s="13"/>
      <c r="CZ548" s="13"/>
      <c r="DB548" s="23"/>
      <c r="DC548"/>
      <c r="DD548"/>
      <c r="DE548"/>
      <c r="DF548"/>
      <c r="DG548"/>
      <c r="DH548"/>
      <c r="DI548"/>
      <c r="DJ548"/>
      <c r="DK548"/>
      <c r="DL548"/>
      <c r="DM548"/>
      <c r="DN548"/>
    </row>
    <row r="549" spans="1:118" ht="14.4" customHeight="1">
      <c r="A549" t="s">
        <v>1875</v>
      </c>
      <c r="B549" s="168" t="s">
        <v>1827</v>
      </c>
      <c r="C549" s="279" t="str">
        <f t="shared" si="233"/>
        <v>A.100.06.136</v>
      </c>
      <c r="D549" s="14" t="s">
        <v>17</v>
      </c>
      <c r="E549" s="278" t="s">
        <v>1510</v>
      </c>
      <c r="F549" s="281" t="str">
        <f t="shared" si="234"/>
        <v>X35CrMo17 44% inox scrap (World)</v>
      </c>
      <c r="G549" s="319">
        <f t="shared" si="243"/>
        <v>1.340458324733</v>
      </c>
      <c r="H549" s="319">
        <f t="shared" si="244"/>
        <v>9.9807146999999999E-2</v>
      </c>
      <c r="I549" s="319">
        <f t="shared" si="245"/>
        <v>0.23879864854299998</v>
      </c>
      <c r="J549" s="319">
        <f t="shared" si="246"/>
        <v>0.43685936919000001</v>
      </c>
      <c r="K549" s="319">
        <v>0.56499315999999999</v>
      </c>
      <c r="L549" s="319">
        <v>0.17880144000000001</v>
      </c>
      <c r="M549" s="319">
        <v>3.8342626999999997E-2</v>
      </c>
      <c r="N549" s="319">
        <v>2.7280219000000001E-2</v>
      </c>
      <c r="O549" s="319">
        <v>1.2959205999999999E-2</v>
      </c>
      <c r="P549" s="319">
        <v>4.4039464E-2</v>
      </c>
      <c r="Q549" s="319">
        <v>1.5528258E-2</v>
      </c>
      <c r="R549" s="319">
        <v>2.1621220999999999E-2</v>
      </c>
      <c r="S549" s="319">
        <v>0.37541938000000002</v>
      </c>
      <c r="T549" s="319">
        <v>8.7266698999999993E-3</v>
      </c>
      <c r="U549" s="319">
        <v>5.2257298000000001E-2</v>
      </c>
      <c r="V549" s="319">
        <v>3.3360542999999998E-5</v>
      </c>
      <c r="W549" s="319">
        <v>4.5602129000000001E-4</v>
      </c>
      <c r="X549" s="319">
        <v>0</v>
      </c>
      <c r="Y549" s="210"/>
      <c r="Z549" s="320">
        <f t="shared" si="238"/>
        <v>4.2480688721804505</v>
      </c>
      <c r="AA549" s="210"/>
      <c r="AB549" s="321">
        <f t="shared" si="239"/>
        <v>0.56499315999999999</v>
      </c>
      <c r="AC549" s="321">
        <f t="shared" si="240"/>
        <v>0.33857243500000006</v>
      </c>
      <c r="AD549" s="321">
        <f t="shared" si="247"/>
        <v>0.24794797919</v>
      </c>
      <c r="AE549" s="321">
        <f t="shared" si="241"/>
        <v>0.23879864854299998</v>
      </c>
      <c r="AF549" s="321">
        <f t="shared" si="242"/>
        <v>0.42767667800000003</v>
      </c>
      <c r="AG549"/>
      <c r="AH549" s="121">
        <v>81.844924000000006</v>
      </c>
      <c r="AI549" s="121">
        <v>67.078700999999995</v>
      </c>
      <c r="AJ549" s="121">
        <v>7.0847692000000002</v>
      </c>
      <c r="AK549" s="121">
        <v>0</v>
      </c>
      <c r="AL549" s="121">
        <v>7.6241234999999996</v>
      </c>
      <c r="AM549" s="121">
        <v>4.5912346999999999E-2</v>
      </c>
      <c r="AN549" s="121">
        <v>1.1417945000000001E-2</v>
      </c>
      <c r="AO549"/>
      <c r="AP549" s="282">
        <v>0.13457891</v>
      </c>
      <c r="AQ549" s="282">
        <v>0.12735436</v>
      </c>
      <c r="AR549" s="282">
        <v>4.5603585999999998E-3</v>
      </c>
      <c r="AS549" s="282">
        <v>2.6641905E-3</v>
      </c>
      <c r="AT549" s="255">
        <f t="shared" si="235"/>
        <v>7.6351536898374176E-6</v>
      </c>
      <c r="AU549" s="256">
        <f t="shared" si="236"/>
        <v>1.6865231286178899E-8</v>
      </c>
      <c r="AV549" s="256">
        <f t="shared" si="237"/>
        <v>0.37313592699999998</v>
      </c>
      <c r="AW549" s="272">
        <v>3.9656936999999996E-6</v>
      </c>
      <c r="AX549" s="272">
        <v>1.1965685E-8</v>
      </c>
      <c r="AY549" s="272">
        <v>3.2689437999999998E-13</v>
      </c>
      <c r="AZ549" s="272">
        <v>1.5074975E-9</v>
      </c>
      <c r="BA549" s="272">
        <v>3.6633742000000002E-13</v>
      </c>
      <c r="BB549" s="272">
        <v>4.0562682000000004E-9</v>
      </c>
      <c r="BC549" s="272">
        <v>3.5488674999999999E-6</v>
      </c>
      <c r="BD549" s="272">
        <v>5.8462159000000005E-10</v>
      </c>
      <c r="BE549" s="272">
        <v>4.1159042000000003E-9</v>
      </c>
      <c r="BF549" s="272">
        <v>1.9547632E-11</v>
      </c>
      <c r="BG549" s="272">
        <v>4.8011237E-14</v>
      </c>
      <c r="BH549" s="272">
        <v>6.7758353000000006E-11</v>
      </c>
      <c r="BI549" s="272">
        <v>1.7160019E-12</v>
      </c>
      <c r="BJ549" s="272">
        <v>6.1485409999999999E-13</v>
      </c>
      <c r="BK549" s="272">
        <v>1.1570019E-8</v>
      </c>
      <c r="BL549" s="272">
        <v>9.4616704000000004E-8</v>
      </c>
      <c r="BM549" s="272">
        <v>5.5239645999999997E-11</v>
      </c>
      <c r="BN549" s="273">
        <v>4.1358957000000002E-2</v>
      </c>
      <c r="BO549" s="273">
        <v>0.33177697</v>
      </c>
      <c r="BP549" s="272">
        <v>8.8416348000000001E-9</v>
      </c>
      <c r="BQ549" s="272">
        <v>5.3766697999999999E-11</v>
      </c>
      <c r="BR549" s="272">
        <v>2.4055619E-15</v>
      </c>
      <c r="BS549"/>
      <c r="BT549" s="121">
        <v>5.0357449000000001E-4</v>
      </c>
      <c r="BU549" s="274">
        <v>2.96784E-5</v>
      </c>
      <c r="BV549" s="121">
        <v>1.1844743E-4</v>
      </c>
      <c r="BW549" s="274">
        <v>2.5326561999999998E-6</v>
      </c>
      <c r="BX549" s="274">
        <v>3.4217190000000001E-5</v>
      </c>
      <c r="BY549" s="274">
        <v>2.6963037000000002E-6</v>
      </c>
      <c r="BZ549" s="274">
        <v>4.9547810999999996E-7</v>
      </c>
      <c r="CA549" s="274">
        <v>3.8946360000000001E-6</v>
      </c>
      <c r="CB549" s="274">
        <v>5.9097859999999999E-5</v>
      </c>
      <c r="CC549" s="274">
        <v>1.0275138999999999E-5</v>
      </c>
      <c r="CD549" s="274">
        <v>2.7152409000000001E-9</v>
      </c>
      <c r="CE549" s="274">
        <v>3.6023185E-8</v>
      </c>
      <c r="CF549" s="274">
        <v>3.8698746999999997E-8</v>
      </c>
      <c r="CG549" s="274">
        <v>7.6172960999999997E-6</v>
      </c>
      <c r="CH549" s="274">
        <v>9.0272170000000004E-5</v>
      </c>
      <c r="CI549" s="121">
        <v>1.4300321E-4</v>
      </c>
      <c r="CJ549" s="274">
        <v>1.2692810999999999E-6</v>
      </c>
      <c r="CK549" s="4"/>
      <c r="CL549" s="323">
        <v>5.9837400000000003E-8</v>
      </c>
      <c r="CM549" s="323">
        <v>4.2398300999999998</v>
      </c>
      <c r="CN549" s="323">
        <v>0.10613523</v>
      </c>
      <c r="CO549" s="323">
        <v>2.1137820000000002E-2</v>
      </c>
      <c r="CP549" s="323">
        <v>6.0129411000000004E-4</v>
      </c>
      <c r="CQ549" s="323">
        <v>2.0648014000000001E-6</v>
      </c>
      <c r="CR549" s="323">
        <v>7.7797208999999998E-7</v>
      </c>
      <c r="CS549" s="323">
        <v>1.4466762999999999E-3</v>
      </c>
      <c r="CT549" s="323">
        <v>21.274328000000001</v>
      </c>
      <c r="CU549" s="323">
        <v>4.3684675999999998</v>
      </c>
      <c r="CV549" s="146"/>
      <c r="CW549" s="135"/>
      <c r="CX549" s="18" t="s">
        <v>780</v>
      </c>
      <c r="CY549" s="13"/>
      <c r="CZ549" s="13"/>
      <c r="DB549" s="23"/>
      <c r="DC549"/>
      <c r="DD549"/>
      <c r="DE549"/>
      <c r="DF549"/>
      <c r="DG549"/>
      <c r="DH549"/>
      <c r="DI549"/>
      <c r="DJ549"/>
      <c r="DK549"/>
      <c r="DL549"/>
      <c r="DM549"/>
      <c r="DN549"/>
    </row>
    <row r="550" spans="1:118" ht="14.4" customHeight="1">
      <c r="A550" t="s">
        <v>1876</v>
      </c>
      <c r="B550" s="168" t="s">
        <v>1827</v>
      </c>
      <c r="C550" s="279" t="str">
        <f t="shared" si="233"/>
        <v>A.100.06.137</v>
      </c>
      <c r="D550" s="14" t="s">
        <v>17</v>
      </c>
      <c r="E550" s="278" t="s">
        <v>1510</v>
      </c>
      <c r="F550" s="281" t="str">
        <f t="shared" si="234"/>
        <v>X35CrMo17 70% inox scrap (EU, USA)</v>
      </c>
      <c r="G550" s="319">
        <f t="shared" si="243"/>
        <v>0.937539489595</v>
      </c>
      <c r="H550" s="319">
        <f t="shared" si="244"/>
        <v>7.6096969E-2</v>
      </c>
      <c r="I550" s="319">
        <f t="shared" si="245"/>
        <v>0.191156909165</v>
      </c>
      <c r="J550" s="319">
        <f t="shared" si="246"/>
        <v>0.24511802142999997</v>
      </c>
      <c r="K550" s="319">
        <v>0.42516758999999998</v>
      </c>
      <c r="L550" s="319">
        <v>0.14552467999999999</v>
      </c>
      <c r="M550" s="319">
        <v>3.3630287000000002E-2</v>
      </c>
      <c r="N550" s="319">
        <v>2.5455749E-2</v>
      </c>
      <c r="O550" s="319">
        <v>1.2374428E-2</v>
      </c>
      <c r="P550" s="319">
        <v>2.4235636000000001E-2</v>
      </c>
      <c r="Q550" s="319">
        <v>1.4031155999999999E-2</v>
      </c>
      <c r="R550" s="319">
        <v>1.1959047E-2</v>
      </c>
      <c r="S550" s="319">
        <v>0.20484063</v>
      </c>
      <c r="T550" s="319">
        <v>1.1342481999999999E-2</v>
      </c>
      <c r="U550" s="319">
        <v>2.8684722999999999E-2</v>
      </c>
      <c r="V550" s="319">
        <v>4.2895165E-5</v>
      </c>
      <c r="W550" s="319">
        <v>2.5018643000000002E-4</v>
      </c>
      <c r="X550" s="319">
        <v>0</v>
      </c>
      <c r="Y550" s="210"/>
      <c r="Z550" s="320">
        <f t="shared" si="238"/>
        <v>3.1967487969924808</v>
      </c>
      <c r="AA550" s="210"/>
      <c r="AB550" s="321">
        <f t="shared" si="239"/>
        <v>0.42516758999999998</v>
      </c>
      <c r="AC550" s="321">
        <f t="shared" si="240"/>
        <v>0.26721098300000001</v>
      </c>
      <c r="AD550" s="321">
        <f t="shared" si="247"/>
        <v>0.20270668243000001</v>
      </c>
      <c r="AE550" s="321">
        <f t="shared" si="241"/>
        <v>0.191156909165</v>
      </c>
      <c r="AF550" s="321">
        <f t="shared" si="242"/>
        <v>0.23352535299999999</v>
      </c>
      <c r="AG550"/>
      <c r="AH550" s="121">
        <v>62.795248999999998</v>
      </c>
      <c r="AI550" s="121">
        <v>54.679608000000002</v>
      </c>
      <c r="AJ550" s="121">
        <v>3.8889211000000001</v>
      </c>
      <c r="AK550" s="121">
        <v>0</v>
      </c>
      <c r="AL550" s="121">
        <v>4.1610940999999997</v>
      </c>
      <c r="AM550" s="121">
        <v>5.4011180999999998E-2</v>
      </c>
      <c r="AN550" s="121">
        <v>1.1614813E-2</v>
      </c>
      <c r="AO550"/>
      <c r="AP550" s="282">
        <v>0.10523678</v>
      </c>
      <c r="AQ550" s="282">
        <v>9.9959814999999994E-2</v>
      </c>
      <c r="AR550" s="282">
        <v>3.5444695999999999E-3</v>
      </c>
      <c r="AS550" s="282">
        <v>1.7324997E-3</v>
      </c>
      <c r="AT550" s="255">
        <f t="shared" si="235"/>
        <v>5.9927947513977986E-6</v>
      </c>
      <c r="AU550" s="256">
        <f t="shared" si="236"/>
        <v>1.3108245417711501E-8</v>
      </c>
      <c r="AV550" s="256">
        <f t="shared" si="237"/>
        <v>0.24264701899999999</v>
      </c>
      <c r="AW550" s="272">
        <v>2.9890547999999998E-6</v>
      </c>
      <c r="AX550" s="272">
        <v>9.0189153000000007E-9</v>
      </c>
      <c r="AY550" s="272">
        <v>2.4638559000000002E-13</v>
      </c>
      <c r="AZ550" s="272">
        <v>1.4528126000000001E-9</v>
      </c>
      <c r="BA550" s="272">
        <v>3.4949780000000002E-13</v>
      </c>
      <c r="BB550" s="272">
        <v>3.7850313999999997E-9</v>
      </c>
      <c r="BC550" s="272">
        <v>2.9277627E-6</v>
      </c>
      <c r="BD550" s="272">
        <v>5.4207213999999999E-10</v>
      </c>
      <c r="BE550" s="272">
        <v>3.3939109000000002E-9</v>
      </c>
      <c r="BF550" s="272">
        <v>1.0701403E-11</v>
      </c>
      <c r="BG550" s="272">
        <v>2.7493990999999999E-14</v>
      </c>
      <c r="BH550" s="272">
        <v>4.0542955000000003E-11</v>
      </c>
      <c r="BI550" s="272">
        <v>9.3887999999999993E-13</v>
      </c>
      <c r="BJ550" s="272">
        <v>3.4625936999999998E-13</v>
      </c>
      <c r="BK550" s="272">
        <v>7.6053525999999992E-9</v>
      </c>
      <c r="BL550" s="272">
        <v>5.8282929999999997E-8</v>
      </c>
      <c r="BM550" s="272">
        <v>7.1044422999999995E-11</v>
      </c>
      <c r="BN550" s="273">
        <v>2.2568128999999999E-2</v>
      </c>
      <c r="BO550" s="273">
        <v>0.22007889</v>
      </c>
      <c r="BP550" s="272">
        <v>4.8507753000000002E-9</v>
      </c>
      <c r="BQ550" s="272">
        <v>2.9497957999999999E-11</v>
      </c>
      <c r="BR550" s="272">
        <v>1.3197605000000001E-15</v>
      </c>
      <c r="BS550"/>
      <c r="BT550" s="121">
        <v>3.4979720000000001E-4</v>
      </c>
      <c r="BU550" s="274">
        <v>2.4627909E-5</v>
      </c>
      <c r="BV550" s="274">
        <v>8.9133838999999997E-5</v>
      </c>
      <c r="BW550" s="274">
        <v>1.4008613E-6</v>
      </c>
      <c r="BX550" s="274">
        <v>2.9621686999999999E-5</v>
      </c>
      <c r="BY550" s="274">
        <v>2.4912740999999998E-6</v>
      </c>
      <c r="BZ550" s="274">
        <v>2.7104128999999999E-7</v>
      </c>
      <c r="CA550" s="274">
        <v>3.6795868999999998E-6</v>
      </c>
      <c r="CB550" s="274">
        <v>3.2522516999999999E-5</v>
      </c>
      <c r="CC550" s="274">
        <v>9.2844975000000005E-6</v>
      </c>
      <c r="CD550" s="274">
        <v>2.5777328E-9</v>
      </c>
      <c r="CE550" s="274">
        <v>4.6323672E-8</v>
      </c>
      <c r="CF550" s="274">
        <v>3.8696791000000002E-8</v>
      </c>
      <c r="CG550" s="274">
        <v>6.7235869999999997E-6</v>
      </c>
      <c r="CH550" s="274">
        <v>7.1244442000000007E-5</v>
      </c>
      <c r="CI550" s="274">
        <v>7.8011999000000002E-5</v>
      </c>
      <c r="CJ550" s="274">
        <v>6.9636411999999999E-7</v>
      </c>
      <c r="CK550" s="4"/>
      <c r="CL550" s="323">
        <v>5.9833950999999999E-8</v>
      </c>
      <c r="CM550" s="323">
        <v>3.1889379</v>
      </c>
      <c r="CN550" s="323">
        <v>0.10066063</v>
      </c>
      <c r="CO550" s="323">
        <v>1.7636545E-2</v>
      </c>
      <c r="CP550" s="323">
        <v>4.0807000000000001E-4</v>
      </c>
      <c r="CQ550" s="323">
        <v>1.1279014E-6</v>
      </c>
      <c r="CR550" s="323">
        <v>5.9659180999999997E-7</v>
      </c>
      <c r="CS550" s="323">
        <v>1.2260445000000001E-3</v>
      </c>
      <c r="CT550" s="323">
        <v>11.616329</v>
      </c>
      <c r="CU550" s="323">
        <v>2.8406829</v>
      </c>
      <c r="CV550" s="146"/>
      <c r="CW550" s="135"/>
      <c r="CX550" s="18" t="s">
        <v>780</v>
      </c>
      <c r="CY550" s="13"/>
      <c r="CZ550" s="13"/>
      <c r="DB550" s="23"/>
      <c r="DC550"/>
      <c r="DD550"/>
      <c r="DE550"/>
      <c r="DF550"/>
      <c r="DG550"/>
      <c r="DH550"/>
      <c r="DI550"/>
      <c r="DJ550"/>
      <c r="DK550"/>
      <c r="DL550"/>
      <c r="DM550"/>
      <c r="DN550"/>
    </row>
    <row r="551" spans="1:118" ht="14.4" customHeight="1">
      <c r="A551" t="s">
        <v>1877</v>
      </c>
      <c r="B551" s="168" t="s">
        <v>1827</v>
      </c>
      <c r="C551" s="279" t="str">
        <f t="shared" si="233"/>
        <v>A.100.06.138</v>
      </c>
      <c r="D551" s="14" t="s">
        <v>17</v>
      </c>
      <c r="E551" s="278" t="s">
        <v>1510</v>
      </c>
      <c r="F551" s="281" t="str">
        <f t="shared" si="234"/>
        <v>X5CrNi18 (304) 23% inox scrap (China)</v>
      </c>
      <c r="G551" s="319">
        <f t="shared" si="243"/>
        <v>3.2943352022970003</v>
      </c>
      <c r="H551" s="319">
        <f t="shared" si="244"/>
        <v>0.134271944</v>
      </c>
      <c r="I551" s="319">
        <f t="shared" si="245"/>
        <v>1.1841088535770001</v>
      </c>
      <c r="J551" s="319">
        <f t="shared" si="246"/>
        <v>1.1361772047200001</v>
      </c>
      <c r="K551" s="319">
        <v>0.8397772</v>
      </c>
      <c r="L551" s="319">
        <v>1.1114051</v>
      </c>
      <c r="M551" s="319">
        <v>4.0170467000000001E-2</v>
      </c>
      <c r="N551" s="319">
        <v>3.6005375999999999E-2</v>
      </c>
      <c r="O551" s="319">
        <v>1.3162945000000001E-2</v>
      </c>
      <c r="P551" s="319">
        <v>7.0089896999999998E-2</v>
      </c>
      <c r="Q551" s="319">
        <v>1.5013726E-2</v>
      </c>
      <c r="R551" s="319">
        <v>3.2507844000000001E-2</v>
      </c>
      <c r="S551" s="319">
        <v>1.0440866</v>
      </c>
      <c r="T551" s="319">
        <v>7.2819902000000004E-3</v>
      </c>
      <c r="U551" s="319">
        <v>8.4275547000000006E-2</v>
      </c>
      <c r="V551" s="319">
        <v>2.5442577E-5</v>
      </c>
      <c r="W551" s="319">
        <v>5.3306752000000001E-4</v>
      </c>
      <c r="X551" s="319">
        <v>0</v>
      </c>
      <c r="Y551" s="210"/>
      <c r="Z551" s="320">
        <f t="shared" si="238"/>
        <v>6.3141142857142851</v>
      </c>
      <c r="AA551" s="210"/>
      <c r="AB551" s="321">
        <f t="shared" si="239"/>
        <v>0.8397772</v>
      </c>
      <c r="AC551" s="321">
        <f t="shared" si="240"/>
        <v>1.318355355</v>
      </c>
      <c r="AD551" s="321">
        <f t="shared" si="247"/>
        <v>1.19189846872</v>
      </c>
      <c r="AE551" s="321">
        <f t="shared" si="241"/>
        <v>1.1841088535770001</v>
      </c>
      <c r="AF551" s="321">
        <f t="shared" si="242"/>
        <v>1.128362147</v>
      </c>
      <c r="AG551"/>
      <c r="AH551" s="121">
        <v>121.75681</v>
      </c>
      <c r="AI551" s="121">
        <v>97.978340000000003</v>
      </c>
      <c r="AJ551" s="121">
        <v>11.425637999999999</v>
      </c>
      <c r="AK551" s="121">
        <v>0</v>
      </c>
      <c r="AL551" s="121">
        <v>12.302854999999999</v>
      </c>
      <c r="AM551" s="121">
        <v>3.8908687999999997E-2</v>
      </c>
      <c r="AN551" s="121">
        <v>1.1064869999999999E-2</v>
      </c>
      <c r="AO551"/>
      <c r="AP551" s="282">
        <v>0.45838712999999998</v>
      </c>
      <c r="AQ551" s="282">
        <v>0.44192999999999999</v>
      </c>
      <c r="AR551" s="282">
        <v>1.1540527E-2</v>
      </c>
      <c r="AS551" s="282">
        <v>4.9165965999999998E-3</v>
      </c>
      <c r="AT551" s="255">
        <f t="shared" si="235"/>
        <v>2.6494604096196027E-5</v>
      </c>
      <c r="AU551" s="256">
        <f t="shared" si="236"/>
        <v>4.2679465529798297E-8</v>
      </c>
      <c r="AV551" s="256">
        <f t="shared" si="237"/>
        <v>0.68859896700000001</v>
      </c>
      <c r="AW551" s="272">
        <v>5.8832277999999999E-6</v>
      </c>
      <c r="AX551" s="272">
        <v>1.7751349E-8</v>
      </c>
      <c r="AY551" s="272">
        <v>4.8496675000000004E-13</v>
      </c>
      <c r="AZ551" s="272">
        <v>1.5267458E-9</v>
      </c>
      <c r="BA551" s="272">
        <v>3.1259603000000002E-13</v>
      </c>
      <c r="BB551" s="272">
        <v>5.3524047999999997E-9</v>
      </c>
      <c r="BC551" s="272">
        <v>2.0490518999999998E-5</v>
      </c>
      <c r="BD551" s="272">
        <v>8.7510021999999995E-10</v>
      </c>
      <c r="BE551" s="272">
        <v>2.3849542999999998E-8</v>
      </c>
      <c r="BF551" s="272">
        <v>2.9855117E-11</v>
      </c>
      <c r="BG551" s="272">
        <v>1.6558429E-14</v>
      </c>
      <c r="BH551" s="272">
        <v>6.5356311999999998E-11</v>
      </c>
      <c r="BI551" s="272">
        <v>2.1927877999999999E-12</v>
      </c>
      <c r="BJ551" s="272">
        <v>6.0380183E-13</v>
      </c>
      <c r="BK551" s="272">
        <v>1.4336011E-8</v>
      </c>
      <c r="BL551" s="272">
        <v>8.9306365000000006E-8</v>
      </c>
      <c r="BM551" s="272">
        <v>4.2110200000000003E-11</v>
      </c>
      <c r="BN551" s="273">
        <v>5.2253077000000002E-2</v>
      </c>
      <c r="BO551" s="273">
        <v>0.63634588999999997</v>
      </c>
      <c r="BP551" s="272">
        <v>1.0335457E-8</v>
      </c>
      <c r="BQ551" s="272">
        <v>6.2850754000000004E-11</v>
      </c>
      <c r="BR551" s="272">
        <v>2.8119892999999999E-15</v>
      </c>
      <c r="BS551"/>
      <c r="BT551" s="121">
        <v>8.2700123000000001E-4</v>
      </c>
      <c r="BU551" s="121">
        <v>1.6574883999999999E-4</v>
      </c>
      <c r="BV551" s="121">
        <v>1.7605426E-4</v>
      </c>
      <c r="BW551" s="274">
        <v>3.8078762000000001E-6</v>
      </c>
      <c r="BX551" s="121">
        <v>1.4646825E-4</v>
      </c>
      <c r="BY551" s="274">
        <v>2.6436209E-6</v>
      </c>
      <c r="BZ551" s="274">
        <v>7.6122050999999998E-7</v>
      </c>
      <c r="CA551" s="274">
        <v>3.9546308000000001E-6</v>
      </c>
      <c r="CB551" s="274">
        <v>9.4055707000000001E-5</v>
      </c>
      <c r="CC551" s="274">
        <v>9.9346700999999995E-6</v>
      </c>
      <c r="CD551" s="274">
        <v>2.3203651E-9</v>
      </c>
      <c r="CE551" s="274">
        <v>2.7463278999999999E-8</v>
      </c>
      <c r="CF551" s="274">
        <v>3.8691386000000003E-8</v>
      </c>
      <c r="CG551" s="274">
        <v>2.3906656999999998E-5</v>
      </c>
      <c r="CH551" s="121">
        <v>1.3312968E-4</v>
      </c>
      <c r="CI551" s="274">
        <v>6.4983610999999996E-5</v>
      </c>
      <c r="CJ551" s="274">
        <v>1.4837301999999999E-6</v>
      </c>
      <c r="CK551" s="4"/>
      <c r="CL551" s="323">
        <v>5.9825354999999999E-8</v>
      </c>
      <c r="CM551" s="323">
        <v>6.3058202000000003</v>
      </c>
      <c r="CN551" s="323">
        <v>0.14080993</v>
      </c>
      <c r="CO551" s="323">
        <v>0.11424989000000001</v>
      </c>
      <c r="CP551" s="323">
        <v>8.3497134000000005E-4</v>
      </c>
      <c r="CQ551" s="323">
        <v>3.3798486999999999E-6</v>
      </c>
      <c r="CR551" s="323">
        <v>6.2364503000000003E-7</v>
      </c>
      <c r="CS551" s="323">
        <v>7.1399895999999996E-3</v>
      </c>
      <c r="CT551" s="323">
        <v>34.254517</v>
      </c>
      <c r="CU551" s="323">
        <v>8.5078087</v>
      </c>
      <c r="CW551" s="135"/>
      <c r="CX551" s="18" t="s">
        <v>780</v>
      </c>
      <c r="CY551" s="13"/>
      <c r="CZ551" s="13"/>
      <c r="DB551" s="23"/>
      <c r="DC551"/>
      <c r="DD551"/>
      <c r="DE551"/>
      <c r="DF551"/>
      <c r="DG551"/>
      <c r="DH551"/>
      <c r="DI551"/>
      <c r="DJ551"/>
      <c r="DK551"/>
      <c r="DL551"/>
      <c r="DM551"/>
      <c r="DN551"/>
    </row>
    <row r="552" spans="1:118" ht="14.4" customHeight="1">
      <c r="A552" t="s">
        <v>1878</v>
      </c>
      <c r="B552" s="168" t="s">
        <v>1827</v>
      </c>
      <c r="C552" s="279" t="str">
        <f t="shared" si="233"/>
        <v>A.100.06.139</v>
      </c>
      <c r="D552" s="14" t="s">
        <v>17</v>
      </c>
      <c r="E552" s="278" t="s">
        <v>1510</v>
      </c>
      <c r="F552" s="281" t="str">
        <f t="shared" si="234"/>
        <v>X5CrNi18 (304) 44% inox scrap (World)</v>
      </c>
      <c r="G552" s="319">
        <f t="shared" si="243"/>
        <v>2.5053634524449997</v>
      </c>
      <c r="H552" s="319">
        <f t="shared" si="244"/>
        <v>0.11020883599999999</v>
      </c>
      <c r="I552" s="319">
        <f t="shared" si="245"/>
        <v>0.89240830972499985</v>
      </c>
      <c r="J552" s="319">
        <f t="shared" si="246"/>
        <v>0.82474696672000003</v>
      </c>
      <c r="K552" s="319">
        <v>0.67799933999999995</v>
      </c>
      <c r="L552" s="319">
        <v>0.83201274999999997</v>
      </c>
      <c r="M552" s="319">
        <v>3.6782970999999998E-2</v>
      </c>
      <c r="N552" s="319">
        <v>3.2466767000000001E-2</v>
      </c>
      <c r="O552" s="319">
        <v>1.2748987E-2</v>
      </c>
      <c r="P552" s="319">
        <v>5.0751325999999999E-2</v>
      </c>
      <c r="Q552" s="319">
        <v>1.4241756E-2</v>
      </c>
      <c r="R552" s="319">
        <v>2.3579119999999999E-2</v>
      </c>
      <c r="S552" s="319">
        <v>0.75410312000000002</v>
      </c>
      <c r="T552" s="319">
        <v>9.2818419000000006E-3</v>
      </c>
      <c r="U552" s="319">
        <v>6.0976126999999998E-2</v>
      </c>
      <c r="V552" s="319">
        <v>3.3468725000000002E-5</v>
      </c>
      <c r="W552" s="319">
        <v>3.8587782E-4</v>
      </c>
      <c r="X552" s="319">
        <v>0</v>
      </c>
      <c r="Y552" s="210"/>
      <c r="Z552" s="320">
        <f t="shared" si="238"/>
        <v>5.0977393984962402</v>
      </c>
      <c r="AA552" s="210"/>
      <c r="AB552" s="321">
        <f t="shared" si="239"/>
        <v>0.67799933999999995</v>
      </c>
      <c r="AC552" s="321">
        <f t="shared" si="240"/>
        <v>1.0025836769999998</v>
      </c>
      <c r="AD552" s="321">
        <f t="shared" si="247"/>
        <v>0.90204256072</v>
      </c>
      <c r="AE552" s="321">
        <f t="shared" si="241"/>
        <v>0.89240830972499996</v>
      </c>
      <c r="AF552" s="321">
        <f t="shared" si="242"/>
        <v>0.81507924700000001</v>
      </c>
      <c r="AG552"/>
      <c r="AH552" s="121">
        <v>99.028705000000002</v>
      </c>
      <c r="AI552" s="121">
        <v>81.817882999999995</v>
      </c>
      <c r="AJ552" s="121">
        <v>8.2668230000000005</v>
      </c>
      <c r="AK552" s="121">
        <v>0</v>
      </c>
      <c r="AL552" s="121">
        <v>8.8869120000000006</v>
      </c>
      <c r="AM552" s="121">
        <v>4.5803436000000003E-2</v>
      </c>
      <c r="AN552" s="121">
        <v>1.1283255000000001E-2</v>
      </c>
      <c r="AO552"/>
      <c r="AP552" s="282">
        <v>0.35050910000000002</v>
      </c>
      <c r="AQ552" s="282">
        <v>0.33780676999999998</v>
      </c>
      <c r="AR552" s="282">
        <v>8.9807706000000001E-3</v>
      </c>
      <c r="AS552" s="282">
        <v>3.7215616000000002E-3</v>
      </c>
      <c r="AT552" s="255">
        <f t="shared" si="235"/>
        <v>2.0252204371833318E-5</v>
      </c>
      <c r="AU552" s="256">
        <f t="shared" si="236"/>
        <v>3.321290815468049E-8</v>
      </c>
      <c r="AV552" s="256">
        <f t="shared" si="237"/>
        <v>0.52122711799999999</v>
      </c>
      <c r="AW552" s="272">
        <v>4.7537445E-6</v>
      </c>
      <c r="AX552" s="272">
        <v>1.4343416E-8</v>
      </c>
      <c r="AY552" s="272">
        <v>3.9185794E-13</v>
      </c>
      <c r="AZ552" s="272">
        <v>1.4879805E-9</v>
      </c>
      <c r="BA552" s="272">
        <v>3.1723332000000001E-13</v>
      </c>
      <c r="BB552" s="272">
        <v>4.8266111000000001E-9</v>
      </c>
      <c r="BC552" s="272">
        <v>1.5404941000000001E-5</v>
      </c>
      <c r="BD552" s="272">
        <v>7.6840926999999999E-10</v>
      </c>
      <c r="BE552" s="272">
        <v>1.7926758000000001E-8</v>
      </c>
      <c r="BF552" s="272">
        <v>2.1585898E-11</v>
      </c>
      <c r="BG552" s="272">
        <v>1.2757003000000001E-14</v>
      </c>
      <c r="BH552" s="272">
        <v>4.9391913999999997E-11</v>
      </c>
      <c r="BI552" s="272">
        <v>1.5854395000000001E-12</v>
      </c>
      <c r="BJ552" s="272">
        <v>4.4273068999999999E-13</v>
      </c>
      <c r="BK552" s="272">
        <v>1.1144829E-8</v>
      </c>
      <c r="BL552" s="272">
        <v>6.8577485999999995E-8</v>
      </c>
      <c r="BM552" s="272">
        <v>5.5415744E-11</v>
      </c>
      <c r="BN552" s="273">
        <v>3.7743647999999998E-2</v>
      </c>
      <c r="BO552" s="273">
        <v>0.48348347000000003</v>
      </c>
      <c r="BP552" s="272">
        <v>7.4816480000000007E-9</v>
      </c>
      <c r="BQ552" s="272">
        <v>4.5496507999999998E-11</v>
      </c>
      <c r="BR552" s="272">
        <v>2.0355475000000002E-15</v>
      </c>
      <c r="BS552"/>
      <c r="BT552" s="121">
        <v>6.4318546000000001E-4</v>
      </c>
      <c r="BU552" s="121">
        <v>1.2486508E-4</v>
      </c>
      <c r="BV552" s="121">
        <v>1.4213849999999999E-4</v>
      </c>
      <c r="BW552" s="274">
        <v>2.7619959999999999E-6</v>
      </c>
      <c r="BX552" s="121">
        <v>1.1247902999999999E-4</v>
      </c>
      <c r="BY552" s="274">
        <v>2.5329591999999999E-6</v>
      </c>
      <c r="BZ552" s="274">
        <v>5.5024734000000003E-7</v>
      </c>
      <c r="CA552" s="274">
        <v>3.8065466999999999E-6</v>
      </c>
      <c r="CB552" s="274">
        <v>6.8104707000000005E-5</v>
      </c>
      <c r="CC552" s="274">
        <v>9.4238527999999996E-6</v>
      </c>
      <c r="CD552" s="274">
        <v>2.3460200000000001E-9</v>
      </c>
      <c r="CE552" s="274">
        <v>3.6135772999999997E-8</v>
      </c>
      <c r="CF552" s="274">
        <v>3.8692236000000002E-8</v>
      </c>
      <c r="CG552" s="274">
        <v>1.8835678999999999E-5</v>
      </c>
      <c r="CH552" s="121">
        <v>1.0959676E-4</v>
      </c>
      <c r="CI552" s="274">
        <v>4.6938872000000002E-5</v>
      </c>
      <c r="CJ552" s="274">
        <v>1.0740450999999999E-6</v>
      </c>
      <c r="CK552" s="4"/>
      <c r="CL552" s="323">
        <v>5.9826594000000007E-8</v>
      </c>
      <c r="CM552" s="323">
        <v>5.0897221000000004</v>
      </c>
      <c r="CN552" s="323">
        <v>0.12783248</v>
      </c>
      <c r="CO552" s="323">
        <v>8.6245756000000007E-2</v>
      </c>
      <c r="CP552" s="323">
        <v>6.519796E-4</v>
      </c>
      <c r="CQ552" s="323">
        <v>2.4420078E-6</v>
      </c>
      <c r="CR552" s="323">
        <v>5.5567014999999996E-7</v>
      </c>
      <c r="CS552" s="323">
        <v>5.4236832000000004E-3</v>
      </c>
      <c r="CT552" s="323">
        <v>24.746798999999999</v>
      </c>
      <c r="CU552" s="323">
        <v>6.4243455000000003</v>
      </c>
      <c r="CV552" s="146"/>
      <c r="CW552" s="135"/>
      <c r="CX552" s="18" t="s">
        <v>780</v>
      </c>
      <c r="CY552" s="13"/>
      <c r="CZ552" s="13"/>
      <c r="DB552" s="23"/>
      <c r="DC552"/>
      <c r="DD552"/>
      <c r="DE552"/>
      <c r="DF552"/>
      <c r="DG552"/>
      <c r="DH552"/>
      <c r="DI552"/>
      <c r="DJ552"/>
      <c r="DK552"/>
      <c r="DL552"/>
      <c r="DM552"/>
      <c r="DN552"/>
    </row>
    <row r="553" spans="1:118" ht="14.4" customHeight="1">
      <c r="A553" t="s">
        <v>1879</v>
      </c>
      <c r="B553" s="168" t="s">
        <v>1827</v>
      </c>
      <c r="C553" s="279" t="str">
        <f t="shared" si="233"/>
        <v>A.100.06.140</v>
      </c>
      <c r="D553" s="14" t="s">
        <v>17</v>
      </c>
      <c r="E553" s="278" t="s">
        <v>1510</v>
      </c>
      <c r="F553" s="281" t="str">
        <f t="shared" si="234"/>
        <v>X5CrNi18 (304) 70% inox scrap (EU, USA)</v>
      </c>
      <c r="G553" s="319">
        <f t="shared" si="243"/>
        <v>1.572942296533</v>
      </c>
      <c r="H553" s="319">
        <f t="shared" si="244"/>
        <v>8.1770617000000018E-2</v>
      </c>
      <c r="I553" s="319">
        <f t="shared" si="245"/>
        <v>0.54767127217300005</v>
      </c>
      <c r="J553" s="319">
        <f t="shared" si="246"/>
        <v>0.45669307736000003</v>
      </c>
      <c r="K553" s="319">
        <v>0.48680732999999998</v>
      </c>
      <c r="L553" s="319">
        <v>0.50182176000000001</v>
      </c>
      <c r="M553" s="319">
        <v>3.2779566000000003E-2</v>
      </c>
      <c r="N553" s="319">
        <v>2.8284775000000002E-2</v>
      </c>
      <c r="O553" s="319">
        <v>1.2259763E-2</v>
      </c>
      <c r="P553" s="319">
        <v>2.7896652000000001E-2</v>
      </c>
      <c r="Q553" s="319">
        <v>1.3329427E-2</v>
      </c>
      <c r="R553" s="319">
        <v>1.3026991999999999E-2</v>
      </c>
      <c r="S553" s="319">
        <v>0.41139540000000002</v>
      </c>
      <c r="T553" s="319">
        <v>1.1645302999999999E-2</v>
      </c>
      <c r="U553" s="319">
        <v>3.3440447999999998E-2</v>
      </c>
      <c r="V553" s="319">
        <v>4.2954173000000002E-5</v>
      </c>
      <c r="W553" s="319">
        <v>2.1192636E-4</v>
      </c>
      <c r="X553" s="319">
        <v>0</v>
      </c>
      <c r="Y553" s="210"/>
      <c r="Z553" s="320">
        <f t="shared" si="238"/>
        <v>3.6602054887218043</v>
      </c>
      <c r="AA553" s="210"/>
      <c r="AB553" s="321">
        <f t="shared" si="239"/>
        <v>0.48680732999999998</v>
      </c>
      <c r="AC553" s="321">
        <f t="shared" si="240"/>
        <v>0.62939893499999999</v>
      </c>
      <c r="AD553" s="321">
        <f t="shared" si="247"/>
        <v>0.55948554736</v>
      </c>
      <c r="AE553" s="321">
        <f t="shared" si="241"/>
        <v>0.54767127217300005</v>
      </c>
      <c r="AF553" s="321">
        <f t="shared" si="242"/>
        <v>0.44483584800000003</v>
      </c>
      <c r="AG553"/>
      <c r="AH553" s="121">
        <v>72.168220000000005</v>
      </c>
      <c r="AI553" s="121">
        <v>62.719161999999997</v>
      </c>
      <c r="AJ553" s="121">
        <v>4.5336777000000001</v>
      </c>
      <c r="AK553" s="121">
        <v>0</v>
      </c>
      <c r="AL553" s="121">
        <v>4.8498878000000003</v>
      </c>
      <c r="AM553" s="121">
        <v>5.3951776E-2</v>
      </c>
      <c r="AN553" s="121">
        <v>1.1541345999999999E-2</v>
      </c>
      <c r="AO553"/>
      <c r="AP553" s="282">
        <v>0.22301689</v>
      </c>
      <c r="AQ553" s="282">
        <v>0.21475204000000001</v>
      </c>
      <c r="AR553" s="282">
        <v>5.9556034000000004E-3</v>
      </c>
      <c r="AS553" s="282">
        <v>2.3092476000000002E-3</v>
      </c>
      <c r="AT553" s="255">
        <f t="shared" si="235"/>
        <v>1.287482232301375E-5</v>
      </c>
      <c r="AU553" s="256">
        <f t="shared" si="236"/>
        <v>2.2025160703652598E-8</v>
      </c>
      <c r="AV553" s="256">
        <f t="shared" si="237"/>
        <v>0.32342403199999997</v>
      </c>
      <c r="AW553" s="272">
        <v>3.4189007E-6</v>
      </c>
      <c r="AX553" s="272">
        <v>1.031586E-8</v>
      </c>
      <c r="AY553" s="272">
        <v>2.8182025999999998E-13</v>
      </c>
      <c r="AZ553" s="272">
        <v>1.4421669E-9</v>
      </c>
      <c r="BA553" s="272">
        <v>3.2271374999999999E-13</v>
      </c>
      <c r="BB553" s="272">
        <v>4.2052184999999996E-9</v>
      </c>
      <c r="BC553" s="272">
        <v>9.3947117999999996E-6</v>
      </c>
      <c r="BD553" s="272">
        <v>6.4231996000000004E-10</v>
      </c>
      <c r="BE553" s="272">
        <v>1.0927103999999999E-8</v>
      </c>
      <c r="BF553" s="272">
        <v>1.1813184E-11</v>
      </c>
      <c r="BG553" s="272">
        <v>8.2644081999999993E-15</v>
      </c>
      <c r="BH553" s="272">
        <v>3.0524896999999998E-11</v>
      </c>
      <c r="BI553" s="272">
        <v>8.6766417E-13</v>
      </c>
      <c r="BJ553" s="272">
        <v>2.5237388000000002E-13</v>
      </c>
      <c r="BK553" s="272">
        <v>7.3734306E-9</v>
      </c>
      <c r="BL553" s="272">
        <v>4.4079719999999998E-8</v>
      </c>
      <c r="BM553" s="272">
        <v>7.1140476999999997E-11</v>
      </c>
      <c r="BN553" s="273">
        <v>2.0596142000000001E-2</v>
      </c>
      <c r="BO553" s="273">
        <v>0.30282788999999999</v>
      </c>
      <c r="BP553" s="272">
        <v>4.1089643E-9</v>
      </c>
      <c r="BQ553" s="272">
        <v>2.4986945E-11</v>
      </c>
      <c r="BR553" s="272">
        <v>1.1179344E-15</v>
      </c>
      <c r="BS553"/>
      <c r="BT553" s="121">
        <v>4.2594863999999999E-4</v>
      </c>
      <c r="BU553" s="274">
        <v>7.6547918000000002E-5</v>
      </c>
      <c r="BV553" s="121">
        <v>1.0205624E-4</v>
      </c>
      <c r="BW553" s="274">
        <v>1.5259556999999999E-6</v>
      </c>
      <c r="BX553" s="274">
        <v>7.2309964999999995E-5</v>
      </c>
      <c r="BY553" s="274">
        <v>2.4021771E-6</v>
      </c>
      <c r="BZ553" s="274">
        <v>3.0091541999999998E-7</v>
      </c>
      <c r="CA553" s="274">
        <v>3.6315382E-6</v>
      </c>
      <c r="CB553" s="274">
        <v>3.7435343000000002E-5</v>
      </c>
      <c r="CC553" s="274">
        <v>8.8201596999999998E-6</v>
      </c>
      <c r="CD553" s="274">
        <v>2.3763394999999999E-9</v>
      </c>
      <c r="CE553" s="274">
        <v>4.6385084000000002E-8</v>
      </c>
      <c r="CF553" s="274">
        <v>3.8693239999999998E-8</v>
      </c>
      <c r="CG553" s="274">
        <v>1.2842705E-5</v>
      </c>
      <c r="CH553" s="274">
        <v>8.1785127999999994E-5</v>
      </c>
      <c r="CI553" s="274">
        <v>2.5613269999999999E-5</v>
      </c>
      <c r="CJ553" s="274">
        <v>5.8987174999999997E-7</v>
      </c>
      <c r="CK553" s="4"/>
      <c r="CL553" s="323">
        <v>5.9828057000000006E-8</v>
      </c>
      <c r="CM553" s="323">
        <v>3.6525153000000001</v>
      </c>
      <c r="CN553" s="323">
        <v>0.1124955</v>
      </c>
      <c r="CO553" s="323">
        <v>5.3149964000000001E-2</v>
      </c>
      <c r="CP553" s="323">
        <v>4.3571662999999998E-4</v>
      </c>
      <c r="CQ553" s="323">
        <v>1.3336503E-6</v>
      </c>
      <c r="CR553" s="323">
        <v>4.7533620999999998E-7</v>
      </c>
      <c r="CS553" s="323">
        <v>3.3953210000000002E-3</v>
      </c>
      <c r="CT553" s="323">
        <v>13.510403999999999</v>
      </c>
      <c r="CU553" s="323">
        <v>3.9620709000000001</v>
      </c>
      <c r="CV553" s="146"/>
      <c r="CW553" s="135"/>
      <c r="CX553" s="18" t="s">
        <v>780</v>
      </c>
      <c r="CY553" s="13"/>
      <c r="CZ553" s="13"/>
      <c r="DB553" s="23"/>
      <c r="DC553"/>
      <c r="DD553"/>
      <c r="DE553"/>
      <c r="DF553"/>
      <c r="DG553"/>
      <c r="DH553"/>
      <c r="DI553"/>
      <c r="DJ553"/>
      <c r="DK553"/>
      <c r="DL553"/>
      <c r="DM553"/>
      <c r="DN553"/>
    </row>
    <row r="554" spans="1:118" ht="14.4" customHeight="1">
      <c r="A554" t="s">
        <v>1880</v>
      </c>
      <c r="B554" s="168" t="s">
        <v>1827</v>
      </c>
      <c r="C554" s="279" t="str">
        <f t="shared" si="233"/>
        <v>A.100.06.141</v>
      </c>
      <c r="D554" s="14" t="s">
        <v>17</v>
      </c>
      <c r="E554" s="278" t="s">
        <v>1510</v>
      </c>
      <c r="F554" s="281" t="str">
        <f t="shared" si="234"/>
        <v>X5CrNiMo18 (316) 23% inox scrap (China)</v>
      </c>
      <c r="G554" s="319">
        <f t="shared" si="243"/>
        <v>4.4773567372169998</v>
      </c>
      <c r="H554" s="319">
        <f t="shared" si="244"/>
        <v>0.14300420300000002</v>
      </c>
      <c r="I554" s="319">
        <f t="shared" si="245"/>
        <v>1.3320431455769999</v>
      </c>
      <c r="J554" s="319">
        <f t="shared" si="246"/>
        <v>2.1324385186400003</v>
      </c>
      <c r="K554" s="319">
        <v>0.86987086999999996</v>
      </c>
      <c r="L554" s="319">
        <v>1.2441951</v>
      </c>
      <c r="M554" s="319">
        <v>5.0057200000000003E-2</v>
      </c>
      <c r="N554" s="319">
        <v>3.6724878000000002E-2</v>
      </c>
      <c r="O554" s="319">
        <v>1.3083295E-2</v>
      </c>
      <c r="P554" s="319">
        <v>7.4283606000000002E-2</v>
      </c>
      <c r="Q554" s="319">
        <v>1.8912424000000001E-2</v>
      </c>
      <c r="R554" s="319">
        <v>3.7765380000000001E-2</v>
      </c>
      <c r="S554" s="319">
        <v>2.0359524000000002</v>
      </c>
      <c r="T554" s="319">
        <v>7.3609616000000003E-3</v>
      </c>
      <c r="U554" s="319">
        <v>8.8619286000000005E-2</v>
      </c>
      <c r="V554" s="319">
        <v>2.5465576999999999E-5</v>
      </c>
      <c r="W554" s="319">
        <v>5.0587104000000003E-4</v>
      </c>
      <c r="X554" s="319">
        <v>0</v>
      </c>
      <c r="Y554" s="210"/>
      <c r="Z554" s="320">
        <f t="shared" si="238"/>
        <v>6.5403824812030065</v>
      </c>
      <c r="AA554" s="210"/>
      <c r="AB554" s="321">
        <f t="shared" si="239"/>
        <v>0.86987086999999996</v>
      </c>
      <c r="AC554" s="321">
        <f t="shared" si="240"/>
        <v>1.4750218829999999</v>
      </c>
      <c r="AD554" s="321">
        <f t="shared" si="247"/>
        <v>1.3398845126399999</v>
      </c>
      <c r="AE554" s="321">
        <f t="shared" si="241"/>
        <v>1.3320431455769999</v>
      </c>
      <c r="AF554" s="321">
        <f t="shared" si="242"/>
        <v>2.1245716860000003</v>
      </c>
      <c r="AG554"/>
      <c r="AH554" s="121">
        <v>126.17151</v>
      </c>
      <c r="AI554" s="121">
        <v>101.2088</v>
      </c>
      <c r="AJ554" s="121">
        <v>12.01454</v>
      </c>
      <c r="AK554" s="121">
        <v>0</v>
      </c>
      <c r="AL554" s="121">
        <v>12.898121</v>
      </c>
      <c r="AM554" s="121">
        <v>3.8953239000000001E-2</v>
      </c>
      <c r="AN554" s="121">
        <v>1.1091892000000001E-2</v>
      </c>
      <c r="AO554"/>
      <c r="AP554" s="282">
        <v>0.50590407999999998</v>
      </c>
      <c r="AQ554" s="282">
        <v>0.48737433000000002</v>
      </c>
      <c r="AR554" s="282">
        <v>1.2499100000000001E-2</v>
      </c>
      <c r="AS554" s="282">
        <v>6.0306485000000002E-3</v>
      </c>
      <c r="AT554" s="255">
        <f t="shared" si="235"/>
        <v>2.9219084405407274E-5</v>
      </c>
      <c r="AU554" s="256">
        <f t="shared" si="236"/>
        <v>4.6224484385244898E-8</v>
      </c>
      <c r="AV554" s="256">
        <f t="shared" si="237"/>
        <v>0.84462864000000004</v>
      </c>
      <c r="AW554" s="272">
        <v>6.0930749000000002E-6</v>
      </c>
      <c r="AX554" s="272">
        <v>1.8384507000000001E-8</v>
      </c>
      <c r="AY554" s="272">
        <v>5.0226567000000002E-13</v>
      </c>
      <c r="AZ554" s="272">
        <v>1.5193601E-9</v>
      </c>
      <c r="BA554" s="272">
        <v>3.1780726999999998E-13</v>
      </c>
      <c r="BB554" s="272">
        <v>5.4592501999999998E-9</v>
      </c>
      <c r="BC554" s="272">
        <v>2.2899631000000002E-5</v>
      </c>
      <c r="BD554" s="272">
        <v>9.0235469E-10</v>
      </c>
      <c r="BE554" s="272">
        <v>2.6655906E-8</v>
      </c>
      <c r="BF554" s="272">
        <v>3.2471695000000001E-11</v>
      </c>
      <c r="BG554" s="272">
        <v>1.3801085E-13</v>
      </c>
      <c r="BH554" s="272">
        <v>1.4202642999999999E-10</v>
      </c>
      <c r="BI554" s="272">
        <v>3.4316247000000002E-12</v>
      </c>
      <c r="BJ554" s="272">
        <v>1.3543624999999999E-12</v>
      </c>
      <c r="BK554" s="272">
        <v>1.7932223E-8</v>
      </c>
      <c r="BL554" s="272">
        <v>1.9165919999999999E-7</v>
      </c>
      <c r="BM554" s="272">
        <v>4.2145455999999999E-11</v>
      </c>
      <c r="BN554" s="273">
        <v>0.17439366000000001</v>
      </c>
      <c r="BO554" s="273">
        <v>0.67023498000000004</v>
      </c>
      <c r="BP554" s="272">
        <v>9.8081543000000004E-9</v>
      </c>
      <c r="BQ554" s="272">
        <v>5.9644181999999998E-11</v>
      </c>
      <c r="BR554" s="272">
        <v>2.6685249000000001E-15</v>
      </c>
      <c r="BS554"/>
      <c r="BT554" s="121">
        <v>1.2545626000000001E-3</v>
      </c>
      <c r="BU554" s="121">
        <v>1.8508597000000001E-4</v>
      </c>
      <c r="BV554" s="121">
        <v>1.8236321999999999E-4</v>
      </c>
      <c r="BW554" s="274">
        <v>4.4237274E-6</v>
      </c>
      <c r="BX554" s="121">
        <v>1.6234077000000001E-4</v>
      </c>
      <c r="BY554" s="274">
        <v>2.9867997000000001E-6</v>
      </c>
      <c r="BZ554" s="274">
        <v>8.2987684000000004E-7</v>
      </c>
      <c r="CA554" s="274">
        <v>3.9224484000000002E-6</v>
      </c>
      <c r="CB554" s="274">
        <v>9.9683369000000004E-5</v>
      </c>
      <c r="CC554" s="274">
        <v>1.2514461E-5</v>
      </c>
      <c r="CD554" s="274">
        <v>2.3595119E-9</v>
      </c>
      <c r="CE554" s="274">
        <v>2.7486489999999999E-8</v>
      </c>
      <c r="CF554" s="274">
        <v>3.8692077999999998E-8</v>
      </c>
      <c r="CG554" s="274">
        <v>2.5957100999999999E-5</v>
      </c>
      <c r="CH554" s="121">
        <v>1.3778759999999999E-4</v>
      </c>
      <c r="CI554" s="121">
        <v>4.3519065999999998E-4</v>
      </c>
      <c r="CJ554" s="274">
        <v>1.4080319999999999E-6</v>
      </c>
      <c r="CK554" s="4"/>
      <c r="CL554" s="323">
        <v>5.9826502999999994E-8</v>
      </c>
      <c r="CM554" s="323">
        <v>6.5321400000000001</v>
      </c>
      <c r="CN554" s="323">
        <v>0.14397625</v>
      </c>
      <c r="CO554" s="323">
        <v>0.12747364999999999</v>
      </c>
      <c r="CP554" s="323">
        <v>1.1410414999999999E-3</v>
      </c>
      <c r="CQ554" s="323">
        <v>3.4033268999999998E-6</v>
      </c>
      <c r="CR554" s="323">
        <v>1.3687307000000001E-6</v>
      </c>
      <c r="CS554" s="323">
        <v>7.9473740000000001E-3</v>
      </c>
      <c r="CT554" s="323">
        <v>35.625073</v>
      </c>
      <c r="CU554" s="323">
        <v>8.9673455999999998</v>
      </c>
      <c r="CV554" s="146"/>
      <c r="CW554" s="135"/>
      <c r="CX554" s="18" t="s">
        <v>780</v>
      </c>
      <c r="CY554" s="13"/>
      <c r="CZ554" s="13"/>
      <c r="DB554" s="18"/>
      <c r="DC554"/>
      <c r="DD554"/>
      <c r="DE554"/>
      <c r="DF554"/>
      <c r="DG554"/>
      <c r="DH554"/>
      <c r="DI554"/>
      <c r="DJ554"/>
      <c r="DK554"/>
      <c r="DL554"/>
      <c r="DM554"/>
      <c r="DN554"/>
    </row>
    <row r="555" spans="1:118" ht="14.4" customHeight="1">
      <c r="A555" t="s">
        <v>1881</v>
      </c>
      <c r="B555" s="168" t="s">
        <v>1827</v>
      </c>
      <c r="C555" s="279" t="str">
        <f t="shared" si="233"/>
        <v>A.100.06.142</v>
      </c>
      <c r="D555" s="14" t="s">
        <v>17</v>
      </c>
      <c r="E555" s="278" t="s">
        <v>1510</v>
      </c>
      <c r="F555" s="281" t="str">
        <f t="shared" si="234"/>
        <v>X5CrNiMo18 (316) 44% inox scrap (World)</v>
      </c>
      <c r="G555" s="319">
        <f t="shared" si="243"/>
        <v>3.3597678430560003</v>
      </c>
      <c r="H555" s="319">
        <f t="shared" si="244"/>
        <v>0.116515467</v>
      </c>
      <c r="I555" s="319">
        <f t="shared" si="245"/>
        <v>0.99924973233600001</v>
      </c>
      <c r="J555" s="319">
        <f t="shared" si="246"/>
        <v>1.5442689837200001</v>
      </c>
      <c r="K555" s="319">
        <v>0.69973366000000004</v>
      </c>
      <c r="L555" s="319">
        <v>0.92791663000000002</v>
      </c>
      <c r="M555" s="319">
        <v>4.3923388000000001E-2</v>
      </c>
      <c r="N555" s="319">
        <v>3.2986408000000002E-2</v>
      </c>
      <c r="O555" s="319">
        <v>1.2691460999999999E-2</v>
      </c>
      <c r="P555" s="319">
        <v>5.3780116000000003E-2</v>
      </c>
      <c r="Q555" s="319">
        <v>1.7057481999999999E-2</v>
      </c>
      <c r="R555" s="319">
        <v>2.7376228999999998E-2</v>
      </c>
      <c r="S555" s="319">
        <v>1.4704505999999999</v>
      </c>
      <c r="T555" s="319">
        <v>9.3388767999999997E-3</v>
      </c>
      <c r="U555" s="319">
        <v>6.4113270999999999E-2</v>
      </c>
      <c r="V555" s="319">
        <v>3.3485336000000001E-5</v>
      </c>
      <c r="W555" s="319">
        <v>3.6623591999999998E-4</v>
      </c>
      <c r="X555" s="319">
        <v>0</v>
      </c>
      <c r="Y555" s="210"/>
      <c r="Z555" s="320">
        <f t="shared" si="238"/>
        <v>5.2611553383458647</v>
      </c>
      <c r="AA555" s="210"/>
      <c r="AB555" s="321">
        <f t="shared" si="239"/>
        <v>0.69973366000000004</v>
      </c>
      <c r="AC555" s="321">
        <f t="shared" si="240"/>
        <v>1.1157317139999998</v>
      </c>
      <c r="AD555" s="321">
        <f t="shared" si="247"/>
        <v>1.00892135972</v>
      </c>
      <c r="AE555" s="321">
        <f t="shared" si="241"/>
        <v>0.99924973233600001</v>
      </c>
      <c r="AF555" s="321">
        <f t="shared" si="242"/>
        <v>1.534563871</v>
      </c>
      <c r="AG555"/>
      <c r="AH555" s="121">
        <v>102.2171</v>
      </c>
      <c r="AI555" s="121">
        <v>84.150993999999997</v>
      </c>
      <c r="AJ555" s="121">
        <v>8.6921409000000001</v>
      </c>
      <c r="AK555" s="121">
        <v>0</v>
      </c>
      <c r="AL555" s="121">
        <v>9.3168258000000002</v>
      </c>
      <c r="AM555" s="121">
        <v>4.5835612999999997E-2</v>
      </c>
      <c r="AN555" s="121">
        <v>1.1302771E-2</v>
      </c>
      <c r="AO555"/>
      <c r="AP555" s="282">
        <v>0.38482690000000003</v>
      </c>
      <c r="AQ555" s="282">
        <v>0.37062767000000002</v>
      </c>
      <c r="AR555" s="282">
        <v>9.6730732999999996E-3</v>
      </c>
      <c r="AS555" s="282">
        <v>4.5261546000000003E-3</v>
      </c>
      <c r="AT555" s="255">
        <f t="shared" si="235"/>
        <v>2.221988443569699E-5</v>
      </c>
      <c r="AU555" s="256">
        <f t="shared" si="236"/>
        <v>3.5773200038454306E-8</v>
      </c>
      <c r="AV555" s="256">
        <f t="shared" si="237"/>
        <v>0.63391522</v>
      </c>
      <c r="AW555" s="272">
        <v>4.9053007999999998E-6</v>
      </c>
      <c r="AX555" s="272">
        <v>1.4800697000000001E-8</v>
      </c>
      <c r="AY555" s="272">
        <v>4.0435160999999999E-13</v>
      </c>
      <c r="AZ555" s="272">
        <v>1.4826463999999999E-9</v>
      </c>
      <c r="BA555" s="272">
        <v>3.2099698999999999E-13</v>
      </c>
      <c r="BB555" s="272">
        <v>4.9037771999999997E-9</v>
      </c>
      <c r="BC555" s="272">
        <v>1.7144854999999999E-5</v>
      </c>
      <c r="BD555" s="272">
        <v>7.8809304999999995E-10</v>
      </c>
      <c r="BE555" s="272">
        <v>1.9953575999999998E-8</v>
      </c>
      <c r="BF555" s="272">
        <v>2.3475649000000001E-11</v>
      </c>
      <c r="BG555" s="272">
        <v>1.0047264E-13</v>
      </c>
      <c r="BH555" s="272">
        <v>1.0476477E-10</v>
      </c>
      <c r="BI555" s="272">
        <v>2.4801550000000001E-12</v>
      </c>
      <c r="BJ555" s="272">
        <v>9.8480227000000006E-13</v>
      </c>
      <c r="BK555" s="272">
        <v>1.3742093E-8</v>
      </c>
      <c r="BL555" s="272">
        <v>1.4249897999999999E-7</v>
      </c>
      <c r="BM555" s="272">
        <v>5.5441206000000003E-11</v>
      </c>
      <c r="BN555" s="273">
        <v>0.12595629</v>
      </c>
      <c r="BO555" s="273">
        <v>0.50795893000000003</v>
      </c>
      <c r="BP555" s="272">
        <v>7.1008181000000001E-9</v>
      </c>
      <c r="BQ555" s="272">
        <v>4.318065E-11</v>
      </c>
      <c r="BR555" s="272">
        <v>1.9319342999999998E-15</v>
      </c>
      <c r="BS555"/>
      <c r="BT555" s="121">
        <v>9.5197976000000004E-4</v>
      </c>
      <c r="BU555" s="121">
        <v>1.3883079000000001E-4</v>
      </c>
      <c r="BV555" s="121">
        <v>1.4669497E-4</v>
      </c>
      <c r="BW555" s="274">
        <v>3.2067774000000001E-6</v>
      </c>
      <c r="BX555" s="121">
        <v>1.2394252E-4</v>
      </c>
      <c r="BY555" s="274">
        <v>2.7808105000000001E-6</v>
      </c>
      <c r="BZ555" s="274">
        <v>5.9983247E-7</v>
      </c>
      <c r="CA555" s="274">
        <v>3.7833039E-6</v>
      </c>
      <c r="CB555" s="274">
        <v>7.2169129000000006E-5</v>
      </c>
      <c r="CC555" s="274">
        <v>1.1287035E-5</v>
      </c>
      <c r="CD555" s="274">
        <v>2.3742927000000001E-9</v>
      </c>
      <c r="CE555" s="274">
        <v>3.6152535999999997E-8</v>
      </c>
      <c r="CF555" s="274">
        <v>3.8692734999999999E-8</v>
      </c>
      <c r="CG555" s="274">
        <v>2.0316555000000002E-5</v>
      </c>
      <c r="CH555" s="121">
        <v>1.1296081000000001E-4</v>
      </c>
      <c r="CI555" s="121">
        <v>3.1431063000000002E-4</v>
      </c>
      <c r="CJ555" s="274">
        <v>1.0193741999999999E-6</v>
      </c>
      <c r="CK555" s="4"/>
      <c r="CL555" s="323">
        <v>5.9827422000000006E-8</v>
      </c>
      <c r="CM555" s="323">
        <v>5.2531753999999999</v>
      </c>
      <c r="CN555" s="323">
        <v>0.13011927000000001</v>
      </c>
      <c r="CO555" s="323">
        <v>9.5796249E-2</v>
      </c>
      <c r="CP555" s="323">
        <v>8.730303E-4</v>
      </c>
      <c r="CQ555" s="323">
        <v>2.4589643000000002E-6</v>
      </c>
      <c r="CR555" s="323">
        <v>1.0937875999999999E-6</v>
      </c>
      <c r="CS555" s="323">
        <v>6.0067940999999998E-3</v>
      </c>
      <c r="CT555" s="323">
        <v>25.736644999999999</v>
      </c>
      <c r="CU555" s="323">
        <v>6.7562332999999999</v>
      </c>
      <c r="CV555" s="146"/>
      <c r="CW555" s="135"/>
      <c r="CX555" s="18" t="s">
        <v>780</v>
      </c>
      <c r="CY555" s="13"/>
      <c r="CZ555" s="13"/>
      <c r="DB555" s="23"/>
      <c r="DC555"/>
      <c r="DD555"/>
      <c r="DE555"/>
      <c r="DF555"/>
      <c r="DG555"/>
      <c r="DH555"/>
      <c r="DI555"/>
      <c r="DJ555"/>
      <c r="DK555"/>
      <c r="DL555"/>
      <c r="DM555"/>
      <c r="DN555"/>
    </row>
    <row r="556" spans="1:118" ht="14.4" customHeight="1">
      <c r="A556" t="s">
        <v>1882</v>
      </c>
      <c r="B556" s="168" t="s">
        <v>1827</v>
      </c>
      <c r="C556" s="279" t="str">
        <f t="shared" si="233"/>
        <v>A.100.06.143</v>
      </c>
      <c r="D556" s="14" t="s">
        <v>17</v>
      </c>
      <c r="E556" s="278" t="s">
        <v>1510</v>
      </c>
      <c r="F556" s="281" t="str">
        <f t="shared" si="234"/>
        <v>X5CrNiMo18 (316) 70% inox scrap (EU, USA)</v>
      </c>
      <c r="G556" s="319">
        <f t="shared" si="243"/>
        <v>2.0389810758339997</v>
      </c>
      <c r="H556" s="319">
        <f t="shared" si="244"/>
        <v>8.5210596999999999E-2</v>
      </c>
      <c r="I556" s="319">
        <f t="shared" si="245"/>
        <v>0.60594841523399989</v>
      </c>
      <c r="J556" s="319">
        <f t="shared" si="246"/>
        <v>0.8491596535999999</v>
      </c>
      <c r="K556" s="319">
        <v>0.49866241</v>
      </c>
      <c r="L556" s="319">
        <v>0.55413296999999995</v>
      </c>
      <c r="M556" s="319">
        <v>3.6674339E-2</v>
      </c>
      <c r="N556" s="319">
        <v>2.8568215000000001E-2</v>
      </c>
      <c r="O556" s="319">
        <v>1.2228385E-2</v>
      </c>
      <c r="P556" s="319">
        <v>2.9548719000000001E-2</v>
      </c>
      <c r="Q556" s="319">
        <v>1.4865278000000001E-2</v>
      </c>
      <c r="R556" s="319">
        <v>1.5098143E-2</v>
      </c>
      <c r="S556" s="319">
        <v>0.80213040999999996</v>
      </c>
      <c r="T556" s="319">
        <v>1.1676413E-2</v>
      </c>
      <c r="U556" s="319">
        <v>3.5151618000000003E-2</v>
      </c>
      <c r="V556" s="319">
        <v>4.2963234000000002E-5</v>
      </c>
      <c r="W556" s="319">
        <v>2.012126E-4</v>
      </c>
      <c r="X556" s="319">
        <v>0</v>
      </c>
      <c r="Y556" s="210"/>
      <c r="Z556" s="320">
        <f t="shared" si="238"/>
        <v>3.7493414285714284</v>
      </c>
      <c r="AA556" s="210"/>
      <c r="AB556" s="321">
        <f t="shared" si="239"/>
        <v>0.49866241</v>
      </c>
      <c r="AC556" s="321">
        <f t="shared" si="240"/>
        <v>0.6911160489999999</v>
      </c>
      <c r="AD556" s="321">
        <f t="shared" si="247"/>
        <v>0.61778307760000006</v>
      </c>
      <c r="AE556" s="321">
        <f t="shared" si="241"/>
        <v>0.60594841523399989</v>
      </c>
      <c r="AF556" s="321">
        <f t="shared" si="242"/>
        <v>0.83728202799999996</v>
      </c>
      <c r="AG556"/>
      <c r="AH556" s="121">
        <v>73.907343999999995</v>
      </c>
      <c r="AI556" s="121">
        <v>63.991767000000003</v>
      </c>
      <c r="AJ556" s="121">
        <v>4.7656692999999999</v>
      </c>
      <c r="AK556" s="121">
        <v>0</v>
      </c>
      <c r="AL556" s="121">
        <v>5.0843863000000002</v>
      </c>
      <c r="AM556" s="121">
        <v>5.3969325999999998E-2</v>
      </c>
      <c r="AN556" s="121">
        <v>1.1551990999999999E-2</v>
      </c>
      <c r="AO556"/>
      <c r="AP556" s="282">
        <v>0.24173569</v>
      </c>
      <c r="AQ556" s="282">
        <v>0.23265435000000001</v>
      </c>
      <c r="AR556" s="282">
        <v>6.3332229999999998E-3</v>
      </c>
      <c r="AS556" s="282">
        <v>2.7481164999999998E-3</v>
      </c>
      <c r="AT556" s="255">
        <f t="shared" si="235"/>
        <v>1.3948102486366659E-5</v>
      </c>
      <c r="AU556" s="256">
        <f t="shared" si="236"/>
        <v>2.3421682465800204E-8</v>
      </c>
      <c r="AV556" s="256">
        <f t="shared" si="237"/>
        <v>0.38489026799999998</v>
      </c>
      <c r="AW556" s="272">
        <v>3.5015676999999998E-6</v>
      </c>
      <c r="AX556" s="272">
        <v>1.0565285E-8</v>
      </c>
      <c r="AY556" s="272">
        <v>2.8863498999999998E-13</v>
      </c>
      <c r="AZ556" s="272">
        <v>1.4392574000000001E-9</v>
      </c>
      <c r="BA556" s="272">
        <v>3.2476666000000001E-13</v>
      </c>
      <c r="BB556" s="272">
        <v>4.2473091E-9</v>
      </c>
      <c r="BC556" s="272">
        <v>1.0343756E-5</v>
      </c>
      <c r="BD556" s="272">
        <v>6.5305657000000004E-10</v>
      </c>
      <c r="BE556" s="272">
        <v>1.2032641000000001E-8</v>
      </c>
      <c r="BF556" s="272">
        <v>1.2843958E-11</v>
      </c>
      <c r="BG556" s="272">
        <v>5.6109302E-14</v>
      </c>
      <c r="BH556" s="272">
        <v>6.0728276000000006E-11</v>
      </c>
      <c r="BI556" s="272">
        <v>1.3556907999999999E-12</v>
      </c>
      <c r="BJ556" s="272">
        <v>5.4804928999999999E-13</v>
      </c>
      <c r="BK556" s="272">
        <v>8.7901201999999999E-9</v>
      </c>
      <c r="BL556" s="272">
        <v>8.4400536E-8</v>
      </c>
      <c r="BM556" s="272">
        <v>7.1154365999999995E-11</v>
      </c>
      <c r="BN556" s="273">
        <v>6.8712127999999997E-2</v>
      </c>
      <c r="BO556" s="273">
        <v>0.31617814</v>
      </c>
      <c r="BP556" s="272">
        <v>3.9012388999999997E-9</v>
      </c>
      <c r="BQ556" s="272">
        <v>2.372375E-11</v>
      </c>
      <c r="BR556" s="272">
        <v>1.0614181999999999E-15</v>
      </c>
      <c r="BS556"/>
      <c r="BT556" s="121">
        <v>5.9438190000000004E-4</v>
      </c>
      <c r="BU556" s="274">
        <v>8.4165574000000002E-5</v>
      </c>
      <c r="BV556" s="121">
        <v>1.0454159E-4</v>
      </c>
      <c r="BW556" s="274">
        <v>1.7685638000000001E-6</v>
      </c>
      <c r="BX556" s="274">
        <v>7.8562776E-5</v>
      </c>
      <c r="BY556" s="274">
        <v>2.5373687E-6</v>
      </c>
      <c r="BZ556" s="274">
        <v>3.2796185000000002E-7</v>
      </c>
      <c r="CA556" s="274">
        <v>3.6188603000000002E-6</v>
      </c>
      <c r="CB556" s="274">
        <v>3.96523E-5</v>
      </c>
      <c r="CC556" s="274">
        <v>9.8364409000000001E-6</v>
      </c>
      <c r="CD556" s="274">
        <v>2.3917609999999999E-9</v>
      </c>
      <c r="CE556" s="274">
        <v>4.6394227000000001E-8</v>
      </c>
      <c r="CF556" s="274">
        <v>3.8693511999999999E-8</v>
      </c>
      <c r="CG556" s="274">
        <v>1.3650456E-5</v>
      </c>
      <c r="CH556" s="274">
        <v>8.3620065E-5</v>
      </c>
      <c r="CI556" s="121">
        <v>1.7145241000000001E-4</v>
      </c>
      <c r="CJ556" s="274">
        <v>5.6005126999999999E-7</v>
      </c>
      <c r="CK556" s="4"/>
      <c r="CL556" s="323">
        <v>5.9828509000000005E-8</v>
      </c>
      <c r="CM556" s="323">
        <v>3.7416716999999999</v>
      </c>
      <c r="CN556" s="323">
        <v>0.11374284</v>
      </c>
      <c r="CO556" s="323">
        <v>5.8359323999999997E-2</v>
      </c>
      <c r="CP556" s="323">
        <v>5.5628974000000004E-4</v>
      </c>
      <c r="CQ556" s="323">
        <v>1.3428993000000001E-6</v>
      </c>
      <c r="CR556" s="323">
        <v>7.6885481999999997E-7</v>
      </c>
      <c r="CS556" s="323">
        <v>3.7133815000000001E-3</v>
      </c>
      <c r="CT556" s="323">
        <v>14.050319999999999</v>
      </c>
      <c r="CU556" s="323">
        <v>4.1431006000000004</v>
      </c>
      <c r="CW556" s="135"/>
      <c r="CX556" s="18" t="s">
        <v>780</v>
      </c>
      <c r="CY556" s="13"/>
      <c r="CZ556" s="13"/>
      <c r="DB556" s="23"/>
      <c r="DC556"/>
      <c r="DD556"/>
      <c r="DE556"/>
      <c r="DF556"/>
      <c r="DG556"/>
      <c r="DH556"/>
      <c r="DI556"/>
      <c r="DJ556"/>
      <c r="DK556"/>
      <c r="DL556"/>
      <c r="DM556"/>
      <c r="DN556"/>
    </row>
    <row r="557" spans="1:118" ht="14.4" customHeight="1">
      <c r="A557" t="s">
        <v>1883</v>
      </c>
      <c r="B557" s="168" t="s">
        <v>1827</v>
      </c>
      <c r="C557" s="279" t="str">
        <f t="shared" si="233"/>
        <v>A.100.06.144</v>
      </c>
      <c r="D557" s="14" t="s">
        <v>17</v>
      </c>
      <c r="E557" s="278" t="s">
        <v>1510</v>
      </c>
      <c r="F557" s="281" t="str">
        <f t="shared" si="234"/>
        <v>X6Cr17 (430) 23% inox scrap (China)</v>
      </c>
      <c r="G557" s="319">
        <f t="shared" si="243"/>
        <v>1.283669470417</v>
      </c>
      <c r="H557" s="319">
        <f t="shared" si="244"/>
        <v>0.11664591399999999</v>
      </c>
      <c r="I557" s="319">
        <f t="shared" si="245"/>
        <v>0.256215027787</v>
      </c>
      <c r="J557" s="319">
        <f t="shared" si="246"/>
        <v>0.23538254862999999</v>
      </c>
      <c r="K557" s="319">
        <v>0.67542597999999998</v>
      </c>
      <c r="L557" s="319">
        <v>0.19008145000000001</v>
      </c>
      <c r="M557" s="319">
        <v>3.8419118000000002E-2</v>
      </c>
      <c r="N557" s="319">
        <v>2.8827964000000001E-2</v>
      </c>
      <c r="O557" s="319">
        <v>1.3476976999999999E-2</v>
      </c>
      <c r="P557" s="319">
        <v>5.9116559999999999E-2</v>
      </c>
      <c r="Q557" s="319">
        <v>1.5224412999999999E-2</v>
      </c>
      <c r="R557" s="319">
        <v>2.7689167000000001E-2</v>
      </c>
      <c r="S557" s="319">
        <v>0.15776508</v>
      </c>
      <c r="T557" s="319">
        <v>6.5132905000000003E-3</v>
      </c>
      <c r="U557" s="319">
        <v>7.0466217999999997E-2</v>
      </c>
      <c r="V557" s="319">
        <v>2.5292787000000001E-5</v>
      </c>
      <c r="W557" s="319">
        <v>6.3796013000000005E-4</v>
      </c>
      <c r="X557" s="319">
        <v>0</v>
      </c>
      <c r="Y557" s="210"/>
      <c r="Z557" s="320">
        <f t="shared" si="238"/>
        <v>5.0783908270676692</v>
      </c>
      <c r="AA557" s="210"/>
      <c r="AB557" s="321">
        <f t="shared" si="239"/>
        <v>0.67542597999999998</v>
      </c>
      <c r="AC557" s="321">
        <f t="shared" si="240"/>
        <v>0.37283564899999999</v>
      </c>
      <c r="AD557" s="321">
        <f t="shared" si="247"/>
        <v>0.26334098563000002</v>
      </c>
      <c r="AE557" s="321">
        <f t="shared" si="241"/>
        <v>0.256215027787</v>
      </c>
      <c r="AF557" s="321">
        <f t="shared" si="242"/>
        <v>0.228231298</v>
      </c>
      <c r="AG557"/>
      <c r="AH557" s="121">
        <v>96.819671</v>
      </c>
      <c r="AI557" s="121">
        <v>76.899646000000004</v>
      </c>
      <c r="AJ557" s="121">
        <v>9.5534406999999995</v>
      </c>
      <c r="AK557" s="121">
        <v>0</v>
      </c>
      <c r="AL557" s="121">
        <v>10.316273000000001</v>
      </c>
      <c r="AM557" s="121">
        <v>3.9059486999999997E-2</v>
      </c>
      <c r="AN557" s="121">
        <v>1.1251364E-2</v>
      </c>
      <c r="AO557"/>
      <c r="AP557" s="282">
        <v>0.15214546000000001</v>
      </c>
      <c r="AQ557" s="282">
        <v>0.14381078999999999</v>
      </c>
      <c r="AR557" s="282">
        <v>5.2700354999999999E-3</v>
      </c>
      <c r="AS557" s="282">
        <v>3.0646375E-3</v>
      </c>
      <c r="AT557" s="255">
        <f t="shared" si="235"/>
        <v>8.6217498939863195E-6</v>
      </c>
      <c r="AU557" s="256">
        <f t="shared" si="236"/>
        <v>1.9489776577319203E-8</v>
      </c>
      <c r="AV557" s="256">
        <f t="shared" si="237"/>
        <v>0.429220936</v>
      </c>
      <c r="AW557" s="272">
        <v>4.7371302000000002E-6</v>
      </c>
      <c r="AX557" s="272">
        <v>1.4293308E-8</v>
      </c>
      <c r="AY557" s="272">
        <v>3.9048730999999998E-13</v>
      </c>
      <c r="AZ557" s="272">
        <v>1.5558920999999999E-9</v>
      </c>
      <c r="BA557" s="272">
        <v>3.8058632E-13</v>
      </c>
      <c r="BB557" s="272">
        <v>4.2863742999999997E-9</v>
      </c>
      <c r="BC557" s="272">
        <v>3.7686337000000001E-6</v>
      </c>
      <c r="BD557" s="272">
        <v>6.1993703000000004E-10</v>
      </c>
      <c r="BE557" s="272">
        <v>4.3705888000000003E-9</v>
      </c>
      <c r="BF557" s="272">
        <v>2.5972691999999998E-11</v>
      </c>
      <c r="BG557" s="272">
        <v>1.674843E-14</v>
      </c>
      <c r="BH557" s="272">
        <v>6.0055857999999997E-11</v>
      </c>
      <c r="BI557" s="272">
        <v>1.877768E-12</v>
      </c>
      <c r="BJ557" s="272">
        <v>5.4145126999999997E-13</v>
      </c>
      <c r="BK557" s="272">
        <v>1.3470498999999999E-8</v>
      </c>
      <c r="BL557" s="272">
        <v>8.4303665000000001E-8</v>
      </c>
      <c r="BM557" s="272">
        <v>4.1866373E-11</v>
      </c>
      <c r="BN557" s="273">
        <v>1.0094816E-2</v>
      </c>
      <c r="BO557" s="273">
        <v>0.41912611999999999</v>
      </c>
      <c r="BP557" s="272">
        <v>1.2369183E-8</v>
      </c>
      <c r="BQ557" s="272">
        <v>7.5218003999999998E-11</v>
      </c>
      <c r="BR557" s="272">
        <v>3.3653092E-15</v>
      </c>
      <c r="BS557"/>
      <c r="BT557" s="121">
        <v>4.7471794000000003E-4</v>
      </c>
      <c r="BU557" s="274">
        <v>3.1499045999999997E-5</v>
      </c>
      <c r="BV557" s="121">
        <v>1.4159901E-4</v>
      </c>
      <c r="BW557" s="274">
        <v>3.2434348000000002E-6</v>
      </c>
      <c r="BX557" s="274">
        <v>3.6101338999999999E-5</v>
      </c>
      <c r="BY557" s="274">
        <v>2.7300800000000002E-6</v>
      </c>
      <c r="BZ557" s="274">
        <v>6.5765122000000005E-7</v>
      </c>
      <c r="CA557" s="274">
        <v>4.0859432000000001E-6</v>
      </c>
      <c r="CB557" s="274">
        <v>7.9330261000000002E-5</v>
      </c>
      <c r="CC557" s="274">
        <v>1.0074083000000001E-5</v>
      </c>
      <c r="CD557" s="274">
        <v>2.8315940000000002E-9</v>
      </c>
      <c r="CE557" s="274">
        <v>2.7307387999999999E-8</v>
      </c>
      <c r="CF557" s="274">
        <v>3.8700401999999998E-8</v>
      </c>
      <c r="CG557" s="274">
        <v>8.1728961999999999E-6</v>
      </c>
      <c r="CH557" s="121">
        <v>1.0526026E-4</v>
      </c>
      <c r="CI557" s="274">
        <v>5.0119408999999998E-5</v>
      </c>
      <c r="CJ557" s="274">
        <v>1.7756863000000001E-6</v>
      </c>
      <c r="CK557" s="4"/>
      <c r="CL557" s="323">
        <v>5.9840318000000001E-8</v>
      </c>
      <c r="CM557" s="323">
        <v>5.0697732000000002</v>
      </c>
      <c r="CN557" s="323">
        <v>0.11070974</v>
      </c>
      <c r="CO557" s="323">
        <v>2.2424092999999999E-2</v>
      </c>
      <c r="CP557" s="323">
        <v>6.4691349000000004E-4</v>
      </c>
      <c r="CQ557" s="323">
        <v>2.8481485000000001E-6</v>
      </c>
      <c r="CR557" s="323">
        <v>6.3259937000000003E-7</v>
      </c>
      <c r="CS557" s="323">
        <v>1.5311299999999999E-3</v>
      </c>
      <c r="CT557" s="323">
        <v>28.897576999999998</v>
      </c>
      <c r="CU557" s="323">
        <v>5.5641926000000002</v>
      </c>
      <c r="CV557" s="146"/>
      <c r="CW557" s="135"/>
      <c r="CX557" s="18" t="s">
        <v>780</v>
      </c>
      <c r="CY557" s="13"/>
      <c r="CZ557" s="13"/>
      <c r="DB557" s="23"/>
      <c r="DC557"/>
      <c r="DD557"/>
      <c r="DE557"/>
      <c r="DF557"/>
      <c r="DG557"/>
      <c r="DH557"/>
      <c r="DI557"/>
      <c r="DJ557"/>
      <c r="DK557"/>
      <c r="DL557"/>
      <c r="DM557"/>
      <c r="DN557"/>
    </row>
    <row r="558" spans="1:118" ht="14.4" customHeight="1">
      <c r="A558" t="s">
        <v>1884</v>
      </c>
      <c r="B558" s="168" t="s">
        <v>1827</v>
      </c>
      <c r="C558" s="279" t="str">
        <f t="shared" si="233"/>
        <v>A.100.06.145</v>
      </c>
      <c r="D558" s="14" t="s">
        <v>17</v>
      </c>
      <c r="E558" s="278" t="s">
        <v>1510</v>
      </c>
      <c r="F558" s="281" t="str">
        <f t="shared" si="234"/>
        <v>X6Cr17 (430) 44% inox scrap (World)</v>
      </c>
      <c r="G558" s="319">
        <f t="shared" si="243"/>
        <v>1.053215973033</v>
      </c>
      <c r="H558" s="319">
        <f t="shared" si="244"/>
        <v>9.7478925000000008E-2</v>
      </c>
      <c r="I558" s="319">
        <f t="shared" si="245"/>
        <v>0.22226274254299999</v>
      </c>
      <c r="J558" s="319">
        <f t="shared" si="246"/>
        <v>0.17417306549</v>
      </c>
      <c r="K558" s="319">
        <v>0.55930124000000003</v>
      </c>
      <c r="L558" s="319">
        <v>0.16661231000000001</v>
      </c>
      <c r="M558" s="319">
        <v>3.5518107E-2</v>
      </c>
      <c r="N558" s="319">
        <v>2.7283081000000001E-2</v>
      </c>
      <c r="O558" s="319">
        <v>1.2975788E-2</v>
      </c>
      <c r="P558" s="319">
        <v>4.2826138E-2</v>
      </c>
      <c r="Q558" s="319">
        <v>1.4393918E-2</v>
      </c>
      <c r="R558" s="319">
        <v>2.0098965E-2</v>
      </c>
      <c r="S558" s="319">
        <v>0.11398204000000001</v>
      </c>
      <c r="T558" s="319">
        <v>8.7266698999999993E-3</v>
      </c>
      <c r="U558" s="319">
        <v>5.1002722E-2</v>
      </c>
      <c r="V558" s="319">
        <v>3.3360542999999998E-5</v>
      </c>
      <c r="W558" s="319">
        <v>4.6163359E-4</v>
      </c>
      <c r="X558" s="319">
        <v>0</v>
      </c>
      <c r="Y558" s="210"/>
      <c r="Z558" s="320">
        <f t="shared" si="238"/>
        <v>4.2052724812030071</v>
      </c>
      <c r="AA558" s="210"/>
      <c r="AB558" s="321">
        <f t="shared" si="239"/>
        <v>0.55930124000000003</v>
      </c>
      <c r="AC558" s="321">
        <f t="shared" si="240"/>
        <v>0.31970830700000002</v>
      </c>
      <c r="AD558" s="321">
        <f t="shared" si="247"/>
        <v>0.23141768549</v>
      </c>
      <c r="AE558" s="321">
        <f t="shared" si="241"/>
        <v>0.22226274254299999</v>
      </c>
      <c r="AF558" s="321">
        <f t="shared" si="242"/>
        <v>0.16498476200000001</v>
      </c>
      <c r="AG558"/>
      <c r="AH558" s="121">
        <v>81.018551000000002</v>
      </c>
      <c r="AI558" s="121">
        <v>66.594381999999996</v>
      </c>
      <c r="AJ558" s="121">
        <v>6.9146802999999997</v>
      </c>
      <c r="AK558" s="121">
        <v>0</v>
      </c>
      <c r="AL558" s="121">
        <v>7.4521581000000001</v>
      </c>
      <c r="AM558" s="121">
        <v>4.5912346999999999E-2</v>
      </c>
      <c r="AN558" s="121">
        <v>1.1417945000000001E-2</v>
      </c>
      <c r="AO558"/>
      <c r="AP558" s="282">
        <v>0.12933455999999999</v>
      </c>
      <c r="AQ558" s="282">
        <v>0.12249844999999999</v>
      </c>
      <c r="AR558" s="282">
        <v>4.4520819E-3</v>
      </c>
      <c r="AS558" s="282">
        <v>2.3840355999999998E-3</v>
      </c>
      <c r="AT558" s="255">
        <f t="shared" si="235"/>
        <v>7.344031508837419E-6</v>
      </c>
      <c r="AU558" s="256">
        <f t="shared" si="236"/>
        <v>1.6464800007113397E-8</v>
      </c>
      <c r="AV558" s="256">
        <f t="shared" si="237"/>
        <v>0.33389854590000001</v>
      </c>
      <c r="AW558" s="272">
        <v>3.9260073E-6</v>
      </c>
      <c r="AX558" s="272">
        <v>1.1845942E-8</v>
      </c>
      <c r="AY558" s="272">
        <v>3.2362279E-13</v>
      </c>
      <c r="AZ558" s="272">
        <v>1.5090306000000001E-9</v>
      </c>
      <c r="BA558" s="272">
        <v>3.6633742000000002E-13</v>
      </c>
      <c r="BB558" s="272">
        <v>4.0567000999999999E-9</v>
      </c>
      <c r="BC558" s="272">
        <v>3.3280234999999999E-6</v>
      </c>
      <c r="BD558" s="272">
        <v>5.8412473999999997E-10</v>
      </c>
      <c r="BE558" s="272">
        <v>3.8586249000000004E-9</v>
      </c>
      <c r="BF558" s="272">
        <v>1.8781924999999998E-11</v>
      </c>
      <c r="BG558" s="272">
        <v>1.2894226E-14</v>
      </c>
      <c r="BH558" s="272">
        <v>4.5563808000000003E-11</v>
      </c>
      <c r="BI558" s="272">
        <v>1.3579251999999999E-12</v>
      </c>
      <c r="BJ558" s="272">
        <v>3.9769973E-13</v>
      </c>
      <c r="BK558" s="272">
        <v>1.0519737E-8</v>
      </c>
      <c r="BL558" s="272">
        <v>6.4964425000000005E-8</v>
      </c>
      <c r="BM558" s="272">
        <v>5.5239645999999997E-11</v>
      </c>
      <c r="BN558" s="273">
        <v>7.2960159000000002E-3</v>
      </c>
      <c r="BO558" s="273">
        <v>0.32660253</v>
      </c>
      <c r="BP558" s="272">
        <v>8.9504498000000002E-9</v>
      </c>
      <c r="BQ558" s="272">
        <v>5.4428411E-11</v>
      </c>
      <c r="BR558" s="272">
        <v>2.4351674000000002E-15</v>
      </c>
      <c r="BS558"/>
      <c r="BT558" s="121">
        <v>3.8875864E-4</v>
      </c>
      <c r="BU558" s="274">
        <v>2.7906898999999999E-5</v>
      </c>
      <c r="BV558" s="121">
        <v>1.1725415E-4</v>
      </c>
      <c r="BW558" s="274">
        <v>2.3543439000000001E-6</v>
      </c>
      <c r="BX558" s="274">
        <v>3.2769601000000002E-5</v>
      </c>
      <c r="BY558" s="274">
        <v>2.5954017999999999E-6</v>
      </c>
      <c r="BZ558" s="274">
        <v>4.7544729999999999E-7</v>
      </c>
      <c r="CA558" s="274">
        <v>3.9013834000000004E-6</v>
      </c>
      <c r="CB558" s="274">
        <v>5.7469661999999999E-5</v>
      </c>
      <c r="CC558" s="274">
        <v>9.5245395999999997E-6</v>
      </c>
      <c r="CD558" s="274">
        <v>2.7152409000000001E-9</v>
      </c>
      <c r="CE558" s="274">
        <v>3.6023185E-8</v>
      </c>
      <c r="CF558" s="274">
        <v>3.8698746999999997E-8</v>
      </c>
      <c r="CG558" s="274">
        <v>7.4724072999999996E-6</v>
      </c>
      <c r="CH558" s="274">
        <v>8.9468845999999999E-5</v>
      </c>
      <c r="CI558" s="274">
        <v>3.6203615000000001E-5</v>
      </c>
      <c r="CJ558" s="274">
        <v>1.2849023000000001E-6</v>
      </c>
      <c r="CK558" s="4"/>
      <c r="CL558" s="323">
        <v>5.9837400000000003E-8</v>
      </c>
      <c r="CM558" s="323">
        <v>4.1970215</v>
      </c>
      <c r="CN558" s="323">
        <v>0.10609346</v>
      </c>
      <c r="CO558" s="323">
        <v>1.9927126999999999E-2</v>
      </c>
      <c r="CP558" s="323">
        <v>5.1616004000000005E-4</v>
      </c>
      <c r="CQ558" s="323">
        <v>2.0580021E-6</v>
      </c>
      <c r="CR558" s="323">
        <v>5.6213717000000003E-7</v>
      </c>
      <c r="CS558" s="323">
        <v>1.3728401E-3</v>
      </c>
      <c r="CT558" s="323">
        <v>20.877897000000001</v>
      </c>
      <c r="CU558" s="323">
        <v>4.2984004999999996</v>
      </c>
      <c r="CV558" s="146"/>
      <c r="CW558" s="135"/>
      <c r="CX558" s="18" t="s">
        <v>780</v>
      </c>
      <c r="CY558" s="13"/>
      <c r="CZ558" s="13"/>
      <c r="DB558" s="23"/>
      <c r="DC558"/>
      <c r="DD558"/>
      <c r="DE558"/>
      <c r="DF558"/>
      <c r="DG558"/>
      <c r="DH558"/>
      <c r="DI558"/>
      <c r="DJ558"/>
      <c r="DK558"/>
      <c r="DL558"/>
      <c r="DM558"/>
      <c r="DN558"/>
    </row>
    <row r="559" spans="1:118" ht="14.4" customHeight="1">
      <c r="A559" t="s">
        <v>1885</v>
      </c>
      <c r="B559" s="168" t="s">
        <v>1827</v>
      </c>
      <c r="C559" s="279" t="str">
        <f t="shared" si="233"/>
        <v>A.100.06.146</v>
      </c>
      <c r="D559" s="14" t="s">
        <v>17</v>
      </c>
      <c r="E559" s="278" t="s">
        <v>1510</v>
      </c>
      <c r="F559" s="281" t="str">
        <f t="shared" si="234"/>
        <v>X6Cr17 (430) 70% inox scrap (EU, USA)</v>
      </c>
      <c r="G559" s="319">
        <f t="shared" si="243"/>
        <v>0.78086185585500001</v>
      </c>
      <c r="H559" s="319">
        <f t="shared" si="244"/>
        <v>7.4827030000000003E-2</v>
      </c>
      <c r="I559" s="319">
        <f t="shared" si="245"/>
        <v>0.182137331165</v>
      </c>
      <c r="J559" s="319">
        <f t="shared" si="246"/>
        <v>0.10183458469000001</v>
      </c>
      <c r="K559" s="319">
        <v>0.42206291000000001</v>
      </c>
      <c r="L559" s="319">
        <v>0.13887606999999999</v>
      </c>
      <c r="M559" s="319">
        <v>3.2089640000000003E-2</v>
      </c>
      <c r="N559" s="319">
        <v>2.545731E-2</v>
      </c>
      <c r="O559" s="319">
        <v>1.2383473000000001E-2</v>
      </c>
      <c r="P559" s="319">
        <v>2.3573822000000001E-2</v>
      </c>
      <c r="Q559" s="319">
        <v>1.3412425E-2</v>
      </c>
      <c r="R559" s="319">
        <v>1.1128726E-2</v>
      </c>
      <c r="S559" s="319">
        <v>6.2238446000000003E-2</v>
      </c>
      <c r="T559" s="319">
        <v>1.1342481999999999E-2</v>
      </c>
      <c r="U559" s="319">
        <v>2.8000409E-2</v>
      </c>
      <c r="V559" s="319">
        <v>4.2895165E-5</v>
      </c>
      <c r="W559" s="319">
        <v>2.5324769000000002E-4</v>
      </c>
      <c r="X559" s="319">
        <v>0</v>
      </c>
      <c r="Y559" s="210"/>
      <c r="Z559" s="320">
        <f t="shared" si="238"/>
        <v>3.1734053383458645</v>
      </c>
      <c r="AA559" s="210"/>
      <c r="AB559" s="321">
        <f t="shared" si="239"/>
        <v>0.42206291000000001</v>
      </c>
      <c r="AC559" s="321">
        <f t="shared" si="240"/>
        <v>0.25692146599999999</v>
      </c>
      <c r="AD559" s="321">
        <f t="shared" si="247"/>
        <v>0.19369016569</v>
      </c>
      <c r="AE559" s="321">
        <f t="shared" si="241"/>
        <v>0.182137331165</v>
      </c>
      <c r="AF559" s="321">
        <f t="shared" si="242"/>
        <v>9.0238855000000007E-2</v>
      </c>
      <c r="AG559"/>
      <c r="AH559" s="121">
        <v>62.344499999999996</v>
      </c>
      <c r="AI559" s="121">
        <v>54.415433999999998</v>
      </c>
      <c r="AJ559" s="121">
        <v>3.7961453000000001</v>
      </c>
      <c r="AK559" s="121">
        <v>0</v>
      </c>
      <c r="AL559" s="121">
        <v>4.0672948</v>
      </c>
      <c r="AM559" s="121">
        <v>5.4011180999999998E-2</v>
      </c>
      <c r="AN559" s="121">
        <v>1.1614813E-2</v>
      </c>
      <c r="AO559"/>
      <c r="AP559" s="282">
        <v>0.10237623</v>
      </c>
      <c r="AQ559" s="282">
        <v>9.7311132999999994E-2</v>
      </c>
      <c r="AR559" s="282">
        <v>3.4854095999999998E-3</v>
      </c>
      <c r="AS559" s="282">
        <v>1.5796879000000001E-3</v>
      </c>
      <c r="AT559" s="255">
        <f t="shared" si="235"/>
        <v>5.8340007245978003E-6</v>
      </c>
      <c r="AU559" s="256">
        <f t="shared" si="236"/>
        <v>1.28898283822262E-8</v>
      </c>
      <c r="AV559" s="256">
        <f t="shared" si="237"/>
        <v>0.22124480260000001</v>
      </c>
      <c r="AW559" s="272">
        <v>2.9674076000000002E-6</v>
      </c>
      <c r="AX559" s="272">
        <v>8.9536010000000005E-9</v>
      </c>
      <c r="AY559" s="272">
        <v>2.4460108999999998E-13</v>
      </c>
      <c r="AZ559" s="272">
        <v>1.4536488000000001E-9</v>
      </c>
      <c r="BA559" s="272">
        <v>3.4949780000000002E-13</v>
      </c>
      <c r="BB559" s="272">
        <v>3.7852670999999996E-9</v>
      </c>
      <c r="BC559" s="272">
        <v>2.8073023000000001E-6</v>
      </c>
      <c r="BD559" s="272">
        <v>5.4180113E-10</v>
      </c>
      <c r="BE559" s="272">
        <v>3.2535767E-9</v>
      </c>
      <c r="BF559" s="272">
        <v>1.0283744E-11</v>
      </c>
      <c r="BG559" s="272">
        <v>8.3392572000000003E-15</v>
      </c>
      <c r="BH559" s="272">
        <v>2.8436839999999999E-11</v>
      </c>
      <c r="BI559" s="272">
        <v>7.4356544000000004E-13</v>
      </c>
      <c r="BJ559" s="272">
        <v>2.2781152999999998E-13</v>
      </c>
      <c r="BK559" s="272">
        <v>7.0324713000000002E-9</v>
      </c>
      <c r="BL559" s="272">
        <v>4.2108959E-8</v>
      </c>
      <c r="BM559" s="272">
        <v>7.1044422999999995E-11</v>
      </c>
      <c r="BN559" s="273">
        <v>3.9883426E-3</v>
      </c>
      <c r="BO559" s="273">
        <v>0.21725646000000001</v>
      </c>
      <c r="BP559" s="272">
        <v>4.9101289000000004E-9</v>
      </c>
      <c r="BQ559" s="272">
        <v>2.9858892000000001E-11</v>
      </c>
      <c r="BR559" s="272">
        <v>1.335909E-15</v>
      </c>
      <c r="BS559"/>
      <c r="BT559" s="121">
        <v>2.8717038E-4</v>
      </c>
      <c r="BU559" s="274">
        <v>2.3661635E-5</v>
      </c>
      <c r="BV559" s="274">
        <v>8.8482959999999997E-5</v>
      </c>
      <c r="BW559" s="274">
        <v>1.3036000000000001E-6</v>
      </c>
      <c r="BX559" s="274">
        <v>2.8832092999999999E-5</v>
      </c>
      <c r="BY559" s="274">
        <v>2.4362366999999998E-6</v>
      </c>
      <c r="BZ559" s="274">
        <v>2.6011538999999998E-7</v>
      </c>
      <c r="CA559" s="274">
        <v>3.6832672999999999E-6</v>
      </c>
      <c r="CB559" s="274">
        <v>3.1634409000000001E-5</v>
      </c>
      <c r="CC559" s="274">
        <v>8.8750796999999996E-6</v>
      </c>
      <c r="CD559" s="274">
        <v>2.5777328E-9</v>
      </c>
      <c r="CE559" s="274">
        <v>4.6323672E-8</v>
      </c>
      <c r="CF559" s="274">
        <v>3.8696791000000002E-8</v>
      </c>
      <c r="CG559" s="274">
        <v>6.6445566999999999E-6</v>
      </c>
      <c r="CH559" s="274">
        <v>7.0806265999999994E-5</v>
      </c>
      <c r="CI559" s="274">
        <v>1.9757676E-5</v>
      </c>
      <c r="CJ559" s="274">
        <v>7.0488477000000004E-7</v>
      </c>
      <c r="CK559" s="4"/>
      <c r="CL559" s="323">
        <v>5.9833950999999999E-8</v>
      </c>
      <c r="CM559" s="323">
        <v>3.1655877000000001</v>
      </c>
      <c r="CN559" s="323">
        <v>0.10063785</v>
      </c>
      <c r="CO559" s="323">
        <v>1.6976166000000001E-2</v>
      </c>
      <c r="CP559" s="323">
        <v>3.6163322999999999E-4</v>
      </c>
      <c r="CQ559" s="323">
        <v>1.1241927E-6</v>
      </c>
      <c r="CR559" s="323">
        <v>4.7886367000000001E-7</v>
      </c>
      <c r="CS559" s="323">
        <v>1.1857702999999999E-3</v>
      </c>
      <c r="CT559" s="323">
        <v>11.400093999999999</v>
      </c>
      <c r="CU559" s="323">
        <v>2.8024645000000001</v>
      </c>
      <c r="CV559" s="146"/>
      <c r="CW559" s="135"/>
      <c r="CX559" s="18" t="s">
        <v>780</v>
      </c>
      <c r="CY559" s="13"/>
      <c r="CZ559" s="13"/>
      <c r="DB559" s="18"/>
      <c r="DC559"/>
      <c r="DD559"/>
      <c r="DE559"/>
      <c r="DF559"/>
      <c r="DG559"/>
      <c r="DH559"/>
      <c r="DI559"/>
      <c r="DJ559"/>
      <c r="DK559"/>
      <c r="DL559"/>
      <c r="DM559"/>
      <c r="DN559"/>
    </row>
    <row r="560" spans="1:118" ht="14.4" customHeight="1">
      <c r="A560" t="s">
        <v>1886</v>
      </c>
      <c r="B560" s="168" t="s">
        <v>1827</v>
      </c>
      <c r="C560" s="279" t="str">
        <f t="shared" si="233"/>
        <v>A.100.06.147</v>
      </c>
      <c r="D560" s="14" t="s">
        <v>17</v>
      </c>
      <c r="E560" s="278" t="s">
        <v>1510</v>
      </c>
      <c r="F560" s="281" t="str">
        <f t="shared" si="234"/>
        <v>X6CrNi18 (~304) 23% inox scrap (China)</v>
      </c>
      <c r="G560" s="319">
        <f t="shared" si="243"/>
        <v>3.2943352022970003</v>
      </c>
      <c r="H560" s="319">
        <f t="shared" si="244"/>
        <v>0.134271944</v>
      </c>
      <c r="I560" s="319">
        <f t="shared" si="245"/>
        <v>1.1841088535770001</v>
      </c>
      <c r="J560" s="319">
        <f t="shared" si="246"/>
        <v>1.1361772047200001</v>
      </c>
      <c r="K560" s="319">
        <v>0.8397772</v>
      </c>
      <c r="L560" s="319">
        <v>1.1114051</v>
      </c>
      <c r="M560" s="319">
        <v>4.0170467000000001E-2</v>
      </c>
      <c r="N560" s="319">
        <v>3.6005375999999999E-2</v>
      </c>
      <c r="O560" s="319">
        <v>1.3162945000000001E-2</v>
      </c>
      <c r="P560" s="319">
        <v>7.0089896999999998E-2</v>
      </c>
      <c r="Q560" s="319">
        <v>1.5013726E-2</v>
      </c>
      <c r="R560" s="319">
        <v>3.2507844000000001E-2</v>
      </c>
      <c r="S560" s="319">
        <v>1.0440866</v>
      </c>
      <c r="T560" s="319">
        <v>7.2819902000000004E-3</v>
      </c>
      <c r="U560" s="319">
        <v>8.4275547000000006E-2</v>
      </c>
      <c r="V560" s="319">
        <v>2.5442577E-5</v>
      </c>
      <c r="W560" s="319">
        <v>5.3306752000000001E-4</v>
      </c>
      <c r="X560" s="319">
        <v>0</v>
      </c>
      <c r="Y560" s="210"/>
      <c r="Z560" s="320">
        <f t="shared" si="238"/>
        <v>6.3141142857142851</v>
      </c>
      <c r="AA560" s="210"/>
      <c r="AB560" s="321">
        <f t="shared" si="239"/>
        <v>0.8397772</v>
      </c>
      <c r="AC560" s="321">
        <f t="shared" si="240"/>
        <v>1.318355355</v>
      </c>
      <c r="AD560" s="321">
        <f t="shared" si="247"/>
        <v>1.19189846872</v>
      </c>
      <c r="AE560" s="321">
        <f t="shared" si="241"/>
        <v>1.1841088535770001</v>
      </c>
      <c r="AF560" s="321">
        <f t="shared" si="242"/>
        <v>1.128362147</v>
      </c>
      <c r="AG560"/>
      <c r="AH560" s="121">
        <v>121.75681</v>
      </c>
      <c r="AI560" s="121">
        <v>97.978340000000003</v>
      </c>
      <c r="AJ560" s="121">
        <v>11.425637999999999</v>
      </c>
      <c r="AK560" s="121">
        <v>0</v>
      </c>
      <c r="AL560" s="121">
        <v>12.302854999999999</v>
      </c>
      <c r="AM560" s="121">
        <v>3.8908687999999997E-2</v>
      </c>
      <c r="AN560" s="121">
        <v>1.1064869999999999E-2</v>
      </c>
      <c r="AO560"/>
      <c r="AP560" s="282">
        <v>0.45838712999999998</v>
      </c>
      <c r="AQ560" s="282">
        <v>0.44192999999999999</v>
      </c>
      <c r="AR560" s="282">
        <v>1.1540527E-2</v>
      </c>
      <c r="AS560" s="282">
        <v>4.9165965999999998E-3</v>
      </c>
      <c r="AT560" s="255">
        <f t="shared" si="235"/>
        <v>2.6494604096196027E-5</v>
      </c>
      <c r="AU560" s="256">
        <f t="shared" si="236"/>
        <v>4.2679465529798297E-8</v>
      </c>
      <c r="AV560" s="256">
        <f t="shared" si="237"/>
        <v>0.68859896700000001</v>
      </c>
      <c r="AW560" s="272">
        <v>5.8832277999999999E-6</v>
      </c>
      <c r="AX560" s="272">
        <v>1.7751349E-8</v>
      </c>
      <c r="AY560" s="272">
        <v>4.8496675000000004E-13</v>
      </c>
      <c r="AZ560" s="272">
        <v>1.5267458E-9</v>
      </c>
      <c r="BA560" s="272">
        <v>3.1259603000000002E-13</v>
      </c>
      <c r="BB560" s="272">
        <v>5.3524047999999997E-9</v>
      </c>
      <c r="BC560" s="272">
        <v>2.0490518999999998E-5</v>
      </c>
      <c r="BD560" s="272">
        <v>8.7510021999999995E-10</v>
      </c>
      <c r="BE560" s="272">
        <v>2.3849542999999998E-8</v>
      </c>
      <c r="BF560" s="272">
        <v>2.9855117E-11</v>
      </c>
      <c r="BG560" s="272">
        <v>1.6558429E-14</v>
      </c>
      <c r="BH560" s="272">
        <v>6.5356311999999998E-11</v>
      </c>
      <c r="BI560" s="272">
        <v>2.1927877999999999E-12</v>
      </c>
      <c r="BJ560" s="272">
        <v>6.0380183E-13</v>
      </c>
      <c r="BK560" s="272">
        <v>1.4336011E-8</v>
      </c>
      <c r="BL560" s="272">
        <v>8.9306365000000006E-8</v>
      </c>
      <c r="BM560" s="272">
        <v>4.2110200000000003E-11</v>
      </c>
      <c r="BN560" s="273">
        <v>5.2253077000000002E-2</v>
      </c>
      <c r="BO560" s="273">
        <v>0.63634588999999997</v>
      </c>
      <c r="BP560" s="272">
        <v>1.0335457E-8</v>
      </c>
      <c r="BQ560" s="272">
        <v>6.2850754000000004E-11</v>
      </c>
      <c r="BR560" s="272">
        <v>2.8119892999999999E-15</v>
      </c>
      <c r="BS560"/>
      <c r="BT560" s="121">
        <v>8.2700123000000001E-4</v>
      </c>
      <c r="BU560" s="121">
        <v>1.6574883999999999E-4</v>
      </c>
      <c r="BV560" s="121">
        <v>1.7605426E-4</v>
      </c>
      <c r="BW560" s="274">
        <v>3.8078762000000001E-6</v>
      </c>
      <c r="BX560" s="121">
        <v>1.4646825E-4</v>
      </c>
      <c r="BY560" s="274">
        <v>2.6436209E-6</v>
      </c>
      <c r="BZ560" s="274">
        <v>7.6122050999999998E-7</v>
      </c>
      <c r="CA560" s="274">
        <v>3.9546308000000001E-6</v>
      </c>
      <c r="CB560" s="274">
        <v>9.4055707000000001E-5</v>
      </c>
      <c r="CC560" s="274">
        <v>9.9346700999999995E-6</v>
      </c>
      <c r="CD560" s="274">
        <v>2.3203651E-9</v>
      </c>
      <c r="CE560" s="274">
        <v>2.7463278999999999E-8</v>
      </c>
      <c r="CF560" s="274">
        <v>3.8691386000000003E-8</v>
      </c>
      <c r="CG560" s="274">
        <v>2.3906656999999998E-5</v>
      </c>
      <c r="CH560" s="121">
        <v>1.3312968E-4</v>
      </c>
      <c r="CI560" s="274">
        <v>6.4983610999999996E-5</v>
      </c>
      <c r="CJ560" s="274">
        <v>1.4837301999999999E-6</v>
      </c>
      <c r="CK560" s="4"/>
      <c r="CL560" s="323">
        <v>5.9825354999999999E-8</v>
      </c>
      <c r="CM560" s="323">
        <v>6.3058202000000003</v>
      </c>
      <c r="CN560" s="323">
        <v>0.14080993</v>
      </c>
      <c r="CO560" s="323">
        <v>0.11424989000000001</v>
      </c>
      <c r="CP560" s="323">
        <v>8.3497134000000005E-4</v>
      </c>
      <c r="CQ560" s="323">
        <v>3.3798486999999999E-6</v>
      </c>
      <c r="CR560" s="323">
        <v>6.2364503000000003E-7</v>
      </c>
      <c r="CS560" s="323">
        <v>7.1399895999999996E-3</v>
      </c>
      <c r="CT560" s="323">
        <v>34.254517</v>
      </c>
      <c r="CU560" s="323">
        <v>8.5078087</v>
      </c>
      <c r="CV560" s="146"/>
      <c r="CW560" s="135"/>
      <c r="CX560" s="18" t="s">
        <v>780</v>
      </c>
      <c r="CY560" s="13"/>
      <c r="CZ560" s="13"/>
      <c r="DB560" s="23"/>
      <c r="DC560"/>
      <c r="DD560"/>
      <c r="DE560"/>
      <c r="DF560"/>
      <c r="DG560"/>
      <c r="DH560"/>
      <c r="DI560"/>
      <c r="DJ560"/>
      <c r="DK560"/>
      <c r="DL560"/>
      <c r="DM560"/>
      <c r="DN560"/>
    </row>
    <row r="561" spans="1:118" ht="14.4" customHeight="1">
      <c r="A561" t="s">
        <v>1887</v>
      </c>
      <c r="B561" s="168" t="s">
        <v>1827</v>
      </c>
      <c r="C561" s="279" t="str">
        <f t="shared" si="233"/>
        <v>A.100.06.148</v>
      </c>
      <c r="D561" s="14" t="s">
        <v>17</v>
      </c>
      <c r="E561" s="278" t="s">
        <v>1510</v>
      </c>
      <c r="F561" s="281" t="str">
        <f t="shared" si="234"/>
        <v>X6CrNi18 (~304) 44% inox scrap (World)</v>
      </c>
      <c r="G561" s="319">
        <f t="shared" si="243"/>
        <v>2.5053634524449997</v>
      </c>
      <c r="H561" s="319">
        <f t="shared" si="244"/>
        <v>0.11020883599999999</v>
      </c>
      <c r="I561" s="319">
        <f t="shared" si="245"/>
        <v>0.89240830972499985</v>
      </c>
      <c r="J561" s="319">
        <f t="shared" si="246"/>
        <v>0.82474696672000003</v>
      </c>
      <c r="K561" s="319">
        <v>0.67799933999999995</v>
      </c>
      <c r="L561" s="319">
        <v>0.83201274999999997</v>
      </c>
      <c r="M561" s="319">
        <v>3.6782970999999998E-2</v>
      </c>
      <c r="N561" s="319">
        <v>3.2466767000000001E-2</v>
      </c>
      <c r="O561" s="319">
        <v>1.2748987E-2</v>
      </c>
      <c r="P561" s="319">
        <v>5.0751325999999999E-2</v>
      </c>
      <c r="Q561" s="319">
        <v>1.4241756E-2</v>
      </c>
      <c r="R561" s="319">
        <v>2.3579119999999999E-2</v>
      </c>
      <c r="S561" s="319">
        <v>0.75410312000000002</v>
      </c>
      <c r="T561" s="319">
        <v>9.2818419000000006E-3</v>
      </c>
      <c r="U561" s="319">
        <v>6.0976126999999998E-2</v>
      </c>
      <c r="V561" s="319">
        <v>3.3468725000000002E-5</v>
      </c>
      <c r="W561" s="319">
        <v>3.8587782E-4</v>
      </c>
      <c r="X561" s="319">
        <v>0</v>
      </c>
      <c r="Y561" s="210"/>
      <c r="Z561" s="320">
        <f t="shared" si="238"/>
        <v>5.0977393984962402</v>
      </c>
      <c r="AA561" s="210"/>
      <c r="AB561" s="321">
        <f t="shared" si="239"/>
        <v>0.67799933999999995</v>
      </c>
      <c r="AC561" s="321">
        <f t="shared" si="240"/>
        <v>1.0025836769999998</v>
      </c>
      <c r="AD561" s="321">
        <f t="shared" si="247"/>
        <v>0.90204256072</v>
      </c>
      <c r="AE561" s="321">
        <f t="shared" si="241"/>
        <v>0.89240830972499996</v>
      </c>
      <c r="AF561" s="321">
        <f t="shared" si="242"/>
        <v>0.81507924700000001</v>
      </c>
      <c r="AG561"/>
      <c r="AH561" s="121">
        <v>99.028705000000002</v>
      </c>
      <c r="AI561" s="121">
        <v>81.817882999999995</v>
      </c>
      <c r="AJ561" s="121">
        <v>8.2668230000000005</v>
      </c>
      <c r="AK561" s="121">
        <v>0</v>
      </c>
      <c r="AL561" s="121">
        <v>8.8869120000000006</v>
      </c>
      <c r="AM561" s="121">
        <v>4.5803436000000003E-2</v>
      </c>
      <c r="AN561" s="121">
        <v>1.1283255000000001E-2</v>
      </c>
      <c r="AO561"/>
      <c r="AP561" s="282">
        <v>0.35050910000000002</v>
      </c>
      <c r="AQ561" s="282">
        <v>0.33780676999999998</v>
      </c>
      <c r="AR561" s="282">
        <v>8.9807706000000001E-3</v>
      </c>
      <c r="AS561" s="282">
        <v>3.7215616000000002E-3</v>
      </c>
      <c r="AT561" s="255">
        <f t="shared" si="235"/>
        <v>2.0252204371833318E-5</v>
      </c>
      <c r="AU561" s="256">
        <f t="shared" si="236"/>
        <v>3.321290815468049E-8</v>
      </c>
      <c r="AV561" s="256">
        <f t="shared" si="237"/>
        <v>0.52122711799999999</v>
      </c>
      <c r="AW561" s="272">
        <v>4.7537445E-6</v>
      </c>
      <c r="AX561" s="272">
        <v>1.4343416E-8</v>
      </c>
      <c r="AY561" s="272">
        <v>3.9185794E-13</v>
      </c>
      <c r="AZ561" s="272">
        <v>1.4879805E-9</v>
      </c>
      <c r="BA561" s="272">
        <v>3.1723332000000001E-13</v>
      </c>
      <c r="BB561" s="272">
        <v>4.8266111000000001E-9</v>
      </c>
      <c r="BC561" s="272">
        <v>1.5404941000000001E-5</v>
      </c>
      <c r="BD561" s="272">
        <v>7.6840926999999999E-10</v>
      </c>
      <c r="BE561" s="272">
        <v>1.7926758000000001E-8</v>
      </c>
      <c r="BF561" s="272">
        <v>2.1585898E-11</v>
      </c>
      <c r="BG561" s="272">
        <v>1.2757003000000001E-14</v>
      </c>
      <c r="BH561" s="272">
        <v>4.9391913999999997E-11</v>
      </c>
      <c r="BI561" s="272">
        <v>1.5854395000000001E-12</v>
      </c>
      <c r="BJ561" s="272">
        <v>4.4273068999999999E-13</v>
      </c>
      <c r="BK561" s="272">
        <v>1.1144829E-8</v>
      </c>
      <c r="BL561" s="272">
        <v>6.8577485999999995E-8</v>
      </c>
      <c r="BM561" s="272">
        <v>5.5415744E-11</v>
      </c>
      <c r="BN561" s="273">
        <v>3.7743647999999998E-2</v>
      </c>
      <c r="BO561" s="273">
        <v>0.48348347000000003</v>
      </c>
      <c r="BP561" s="272">
        <v>7.4816480000000007E-9</v>
      </c>
      <c r="BQ561" s="272">
        <v>4.5496507999999998E-11</v>
      </c>
      <c r="BR561" s="272">
        <v>2.0355475000000002E-15</v>
      </c>
      <c r="BS561"/>
      <c r="BT561" s="121">
        <v>6.4318546000000001E-4</v>
      </c>
      <c r="BU561" s="121">
        <v>1.2486508E-4</v>
      </c>
      <c r="BV561" s="121">
        <v>1.4213849999999999E-4</v>
      </c>
      <c r="BW561" s="274">
        <v>2.7619959999999999E-6</v>
      </c>
      <c r="BX561" s="121">
        <v>1.1247902999999999E-4</v>
      </c>
      <c r="BY561" s="274">
        <v>2.5329591999999999E-6</v>
      </c>
      <c r="BZ561" s="274">
        <v>5.5024734000000003E-7</v>
      </c>
      <c r="CA561" s="274">
        <v>3.8065466999999999E-6</v>
      </c>
      <c r="CB561" s="274">
        <v>6.8104707000000005E-5</v>
      </c>
      <c r="CC561" s="274">
        <v>9.4238527999999996E-6</v>
      </c>
      <c r="CD561" s="274">
        <v>2.3460200000000001E-9</v>
      </c>
      <c r="CE561" s="274">
        <v>3.6135772999999997E-8</v>
      </c>
      <c r="CF561" s="274">
        <v>3.8692236000000002E-8</v>
      </c>
      <c r="CG561" s="274">
        <v>1.8835678999999999E-5</v>
      </c>
      <c r="CH561" s="121">
        <v>1.0959676E-4</v>
      </c>
      <c r="CI561" s="274">
        <v>4.6938872000000002E-5</v>
      </c>
      <c r="CJ561" s="274">
        <v>1.0740450999999999E-6</v>
      </c>
      <c r="CK561" s="4"/>
      <c r="CL561" s="323">
        <v>5.9826594000000007E-8</v>
      </c>
      <c r="CM561" s="323">
        <v>5.0897221000000004</v>
      </c>
      <c r="CN561" s="323">
        <v>0.12783248</v>
      </c>
      <c r="CO561" s="323">
        <v>8.6245756000000007E-2</v>
      </c>
      <c r="CP561" s="323">
        <v>6.519796E-4</v>
      </c>
      <c r="CQ561" s="323">
        <v>2.4420078E-6</v>
      </c>
      <c r="CR561" s="323">
        <v>5.5567014999999996E-7</v>
      </c>
      <c r="CS561" s="323">
        <v>5.4236832000000004E-3</v>
      </c>
      <c r="CT561" s="323">
        <v>24.746798999999999</v>
      </c>
      <c r="CU561" s="323">
        <v>6.4243455000000003</v>
      </c>
      <c r="CV561" s="146"/>
      <c r="CW561" s="135"/>
      <c r="CX561" s="18" t="s">
        <v>780</v>
      </c>
      <c r="CY561" s="13"/>
      <c r="CZ561" s="13"/>
      <c r="DB561" s="23"/>
      <c r="DC561"/>
      <c r="DD561"/>
      <c r="DE561"/>
      <c r="DF561"/>
      <c r="DG561"/>
      <c r="DH561"/>
      <c r="DI561"/>
      <c r="DJ561"/>
      <c r="DK561"/>
      <c r="DL561"/>
      <c r="DM561"/>
      <c r="DN561"/>
    </row>
    <row r="562" spans="1:118" ht="14.4" customHeight="1">
      <c r="A562" t="s">
        <v>1888</v>
      </c>
      <c r="B562" s="168" t="s">
        <v>1827</v>
      </c>
      <c r="C562" s="279" t="str">
        <f t="shared" si="233"/>
        <v>A.100.06.149</v>
      </c>
      <c r="D562" s="14" t="s">
        <v>17</v>
      </c>
      <c r="E562" s="278" t="s">
        <v>1510</v>
      </c>
      <c r="F562" s="281" t="str">
        <f t="shared" si="234"/>
        <v>X6CrNi18 (~304) 70% inox scrap (EU, USA)</v>
      </c>
      <c r="G562" s="319">
        <f t="shared" si="243"/>
        <v>1.572942296533</v>
      </c>
      <c r="H562" s="319">
        <f t="shared" si="244"/>
        <v>8.1770617000000018E-2</v>
      </c>
      <c r="I562" s="319">
        <f t="shared" si="245"/>
        <v>0.54767127217300005</v>
      </c>
      <c r="J562" s="319">
        <f t="shared" si="246"/>
        <v>0.45669307736000003</v>
      </c>
      <c r="K562" s="319">
        <v>0.48680732999999998</v>
      </c>
      <c r="L562" s="319">
        <v>0.50182176000000001</v>
      </c>
      <c r="M562" s="319">
        <v>3.2779566000000003E-2</v>
      </c>
      <c r="N562" s="319">
        <v>2.8284775000000002E-2</v>
      </c>
      <c r="O562" s="319">
        <v>1.2259763E-2</v>
      </c>
      <c r="P562" s="319">
        <v>2.7896652000000001E-2</v>
      </c>
      <c r="Q562" s="319">
        <v>1.3329427E-2</v>
      </c>
      <c r="R562" s="319">
        <v>1.3026991999999999E-2</v>
      </c>
      <c r="S562" s="319">
        <v>0.41139540000000002</v>
      </c>
      <c r="T562" s="319">
        <v>1.1645302999999999E-2</v>
      </c>
      <c r="U562" s="319">
        <v>3.3440447999999998E-2</v>
      </c>
      <c r="V562" s="319">
        <v>4.2954173000000002E-5</v>
      </c>
      <c r="W562" s="319">
        <v>2.1192636E-4</v>
      </c>
      <c r="X562" s="319">
        <v>0</v>
      </c>
      <c r="Y562" s="210"/>
      <c r="Z562" s="320">
        <f t="shared" si="238"/>
        <v>3.6602054887218043</v>
      </c>
      <c r="AA562" s="210"/>
      <c r="AB562" s="321">
        <f t="shared" si="239"/>
        <v>0.48680732999999998</v>
      </c>
      <c r="AC562" s="321">
        <f t="shared" si="240"/>
        <v>0.62939893499999999</v>
      </c>
      <c r="AD562" s="321">
        <f t="shared" si="247"/>
        <v>0.55948554736</v>
      </c>
      <c r="AE562" s="321">
        <f t="shared" si="241"/>
        <v>0.54767127217300005</v>
      </c>
      <c r="AF562" s="321">
        <f t="shared" si="242"/>
        <v>0.44483584800000003</v>
      </c>
      <c r="AG562"/>
      <c r="AH562" s="121">
        <v>72.168220000000005</v>
      </c>
      <c r="AI562" s="121">
        <v>62.719161999999997</v>
      </c>
      <c r="AJ562" s="121">
        <v>4.5336777000000001</v>
      </c>
      <c r="AK562" s="121">
        <v>0</v>
      </c>
      <c r="AL562" s="121">
        <v>4.8498878000000003</v>
      </c>
      <c r="AM562" s="121">
        <v>5.3951776E-2</v>
      </c>
      <c r="AN562" s="121">
        <v>1.1541345999999999E-2</v>
      </c>
      <c r="AO562"/>
      <c r="AP562" s="282">
        <v>0.22301689</v>
      </c>
      <c r="AQ562" s="282">
        <v>0.21475204000000001</v>
      </c>
      <c r="AR562" s="282">
        <v>5.9556034000000004E-3</v>
      </c>
      <c r="AS562" s="282">
        <v>2.3092476000000002E-3</v>
      </c>
      <c r="AT562" s="255">
        <f t="shared" si="235"/>
        <v>1.287482232301375E-5</v>
      </c>
      <c r="AU562" s="256">
        <f t="shared" si="236"/>
        <v>2.2025160703652598E-8</v>
      </c>
      <c r="AV562" s="256">
        <f t="shared" si="237"/>
        <v>0.32342403199999997</v>
      </c>
      <c r="AW562" s="272">
        <v>3.4189007E-6</v>
      </c>
      <c r="AX562" s="272">
        <v>1.031586E-8</v>
      </c>
      <c r="AY562" s="272">
        <v>2.8182025999999998E-13</v>
      </c>
      <c r="AZ562" s="272">
        <v>1.4421669E-9</v>
      </c>
      <c r="BA562" s="272">
        <v>3.2271374999999999E-13</v>
      </c>
      <c r="BB562" s="272">
        <v>4.2052184999999996E-9</v>
      </c>
      <c r="BC562" s="272">
        <v>9.3947117999999996E-6</v>
      </c>
      <c r="BD562" s="272">
        <v>6.4231996000000004E-10</v>
      </c>
      <c r="BE562" s="272">
        <v>1.0927103999999999E-8</v>
      </c>
      <c r="BF562" s="272">
        <v>1.1813184E-11</v>
      </c>
      <c r="BG562" s="272">
        <v>8.2644081999999993E-15</v>
      </c>
      <c r="BH562" s="272">
        <v>3.0524896999999998E-11</v>
      </c>
      <c r="BI562" s="272">
        <v>8.6766417E-13</v>
      </c>
      <c r="BJ562" s="272">
        <v>2.5237388000000002E-13</v>
      </c>
      <c r="BK562" s="272">
        <v>7.3734306E-9</v>
      </c>
      <c r="BL562" s="272">
        <v>4.4079719999999998E-8</v>
      </c>
      <c r="BM562" s="272">
        <v>7.1140476999999997E-11</v>
      </c>
      <c r="BN562" s="273">
        <v>2.0596142000000001E-2</v>
      </c>
      <c r="BO562" s="273">
        <v>0.30282788999999999</v>
      </c>
      <c r="BP562" s="272">
        <v>4.1089643E-9</v>
      </c>
      <c r="BQ562" s="272">
        <v>2.4986945E-11</v>
      </c>
      <c r="BR562" s="272">
        <v>1.1179344E-15</v>
      </c>
      <c r="BS562"/>
      <c r="BT562" s="121">
        <v>4.2594863999999999E-4</v>
      </c>
      <c r="BU562" s="274">
        <v>7.6547918000000002E-5</v>
      </c>
      <c r="BV562" s="121">
        <v>1.0205624E-4</v>
      </c>
      <c r="BW562" s="274">
        <v>1.5259556999999999E-6</v>
      </c>
      <c r="BX562" s="274">
        <v>7.2309964999999995E-5</v>
      </c>
      <c r="BY562" s="274">
        <v>2.4021771E-6</v>
      </c>
      <c r="BZ562" s="274">
        <v>3.0091541999999998E-7</v>
      </c>
      <c r="CA562" s="274">
        <v>3.6315382E-6</v>
      </c>
      <c r="CB562" s="274">
        <v>3.7435343000000002E-5</v>
      </c>
      <c r="CC562" s="274">
        <v>8.8201596999999998E-6</v>
      </c>
      <c r="CD562" s="274">
        <v>2.3763394999999999E-9</v>
      </c>
      <c r="CE562" s="274">
        <v>4.6385084000000002E-8</v>
      </c>
      <c r="CF562" s="274">
        <v>3.8693239999999998E-8</v>
      </c>
      <c r="CG562" s="274">
        <v>1.2842705E-5</v>
      </c>
      <c r="CH562" s="274">
        <v>8.1785127999999994E-5</v>
      </c>
      <c r="CI562" s="274">
        <v>2.5613269999999999E-5</v>
      </c>
      <c r="CJ562" s="274">
        <v>5.8987174999999997E-7</v>
      </c>
      <c r="CK562" s="4"/>
      <c r="CL562" s="323">
        <v>5.9828057000000006E-8</v>
      </c>
      <c r="CM562" s="323">
        <v>3.6525153000000001</v>
      </c>
      <c r="CN562" s="323">
        <v>0.1124955</v>
      </c>
      <c r="CO562" s="323">
        <v>5.3149964000000001E-2</v>
      </c>
      <c r="CP562" s="323">
        <v>4.3571662999999998E-4</v>
      </c>
      <c r="CQ562" s="323">
        <v>1.3336503E-6</v>
      </c>
      <c r="CR562" s="323">
        <v>4.7533620999999998E-7</v>
      </c>
      <c r="CS562" s="323">
        <v>3.3953210000000002E-3</v>
      </c>
      <c r="CT562" s="323">
        <v>13.510403999999999</v>
      </c>
      <c r="CU562" s="323">
        <v>3.9620709000000001</v>
      </c>
      <c r="CV562" s="146"/>
      <c r="CW562" s="135"/>
      <c r="CX562" s="18" t="s">
        <v>780</v>
      </c>
      <c r="CY562" s="13"/>
      <c r="CZ562" s="13"/>
      <c r="DB562" s="23"/>
      <c r="DC562"/>
      <c r="DD562"/>
      <c r="DE562"/>
      <c r="DF562"/>
      <c r="DG562"/>
      <c r="DH562"/>
      <c r="DI562"/>
      <c r="DJ562"/>
      <c r="DK562"/>
      <c r="DL562"/>
      <c r="DM562"/>
      <c r="DN562"/>
    </row>
    <row r="563" spans="1:118" ht="14.4" customHeight="1">
      <c r="A563" t="s">
        <v>1889</v>
      </c>
      <c r="B563" s="168" t="s">
        <v>1827</v>
      </c>
      <c r="C563" s="279" t="str">
        <f t="shared" si="233"/>
        <v>A.100.06.150</v>
      </c>
      <c r="D563" s="14" t="s">
        <v>17</v>
      </c>
      <c r="E563" s="278" t="s">
        <v>1510</v>
      </c>
      <c r="F563" s="281" t="str">
        <f t="shared" si="234"/>
        <v>X7CrAl13 (405) 23% inox scrap (China)</v>
      </c>
      <c r="G563" s="319">
        <f t="shared" si="243"/>
        <v>1.1634158922290001</v>
      </c>
      <c r="H563" s="319">
        <f t="shared" si="244"/>
        <v>0.10588976899999999</v>
      </c>
      <c r="I563" s="319">
        <f t="shared" si="245"/>
        <v>0.23680033122900002</v>
      </c>
      <c r="J563" s="319">
        <f t="shared" si="246"/>
        <v>0.20521150199999999</v>
      </c>
      <c r="K563" s="319">
        <v>0.61551429000000002</v>
      </c>
      <c r="L563" s="319">
        <v>0.17622004999999999</v>
      </c>
      <c r="M563" s="319">
        <v>3.7780523000000003E-2</v>
      </c>
      <c r="N563" s="319">
        <v>2.8897035000000001E-2</v>
      </c>
      <c r="O563" s="319">
        <v>1.3548732000000001E-2</v>
      </c>
      <c r="P563" s="319">
        <v>4.8283884999999999E-2</v>
      </c>
      <c r="Q563" s="319">
        <v>1.5160117000000001E-2</v>
      </c>
      <c r="R563" s="319">
        <v>2.2774431000000001E-2</v>
      </c>
      <c r="S563" s="319">
        <v>0.14031854999999999</v>
      </c>
      <c r="T563" s="319">
        <v>6.5205068999999996E-3</v>
      </c>
      <c r="U563" s="319">
        <v>5.7712725999999999E-2</v>
      </c>
      <c r="V563" s="319">
        <v>2.5327229E-5</v>
      </c>
      <c r="W563" s="319">
        <v>6.5971910000000005E-4</v>
      </c>
      <c r="X563" s="319">
        <v>0</v>
      </c>
      <c r="Y563" s="210"/>
      <c r="Z563" s="320">
        <f t="shared" si="238"/>
        <v>4.6279269924812025</v>
      </c>
      <c r="AA563" s="210"/>
      <c r="AB563" s="321">
        <f t="shared" si="239"/>
        <v>0.61551429000000002</v>
      </c>
      <c r="AC563" s="321">
        <f t="shared" si="240"/>
        <v>0.34266477299999998</v>
      </c>
      <c r="AD563" s="321">
        <f t="shared" si="247"/>
        <v>0.24395523000000002</v>
      </c>
      <c r="AE563" s="321">
        <f t="shared" si="241"/>
        <v>0.23680033122900002</v>
      </c>
      <c r="AF563" s="321">
        <f t="shared" si="242"/>
        <v>0.19803127599999998</v>
      </c>
      <c r="AG563"/>
      <c r="AH563" s="121">
        <v>87.732764000000003</v>
      </c>
      <c r="AI563" s="121">
        <v>71.440753000000001</v>
      </c>
      <c r="AJ563" s="121">
        <v>7.8243840000000002</v>
      </c>
      <c r="AK563" s="121">
        <v>0</v>
      </c>
      <c r="AL563" s="121">
        <v>8.3982603999999998</v>
      </c>
      <c r="AM563" s="121">
        <v>5.0955651999999997E-2</v>
      </c>
      <c r="AN563" s="121">
        <v>1.8410770999999999E-2</v>
      </c>
      <c r="AO563"/>
      <c r="AP563" s="282">
        <v>0.14004907</v>
      </c>
      <c r="AQ563" s="282">
        <v>0.13254136999999999</v>
      </c>
      <c r="AR563" s="282">
        <v>4.8479875000000004E-3</v>
      </c>
      <c r="AS563" s="282">
        <v>2.6597156999999998E-3</v>
      </c>
      <c r="AT563" s="255">
        <f t="shared" si="235"/>
        <v>7.9461250911516686E-6</v>
      </c>
      <c r="AU563" s="256">
        <f t="shared" si="236"/>
        <v>1.7928947931746196E-8</v>
      </c>
      <c r="AV563" s="256">
        <f t="shared" si="237"/>
        <v>0.37250920469999999</v>
      </c>
      <c r="AW563" s="272">
        <v>4.3192353999999997E-6</v>
      </c>
      <c r="AX563" s="272">
        <v>1.3032421000000001E-8</v>
      </c>
      <c r="AY563" s="272">
        <v>3.5603791E-13</v>
      </c>
      <c r="AZ563" s="272">
        <v>1.56193E-9</v>
      </c>
      <c r="BA563" s="272">
        <v>3.9185167000000001E-13</v>
      </c>
      <c r="BB563" s="272">
        <v>4.2966703000000003E-9</v>
      </c>
      <c r="BC563" s="272">
        <v>3.5197439999999999E-6</v>
      </c>
      <c r="BD563" s="272">
        <v>6.1917731000000004E-10</v>
      </c>
      <c r="BE563" s="272">
        <v>4.0803706999999999E-9</v>
      </c>
      <c r="BF563" s="272">
        <v>2.1730014000000001E-11</v>
      </c>
      <c r="BG563" s="272">
        <v>1.5827776E-14</v>
      </c>
      <c r="BH563" s="272">
        <v>5.3143832999999999E-11</v>
      </c>
      <c r="BI563" s="272">
        <v>1.5570510000000001E-12</v>
      </c>
      <c r="BJ563" s="272">
        <v>4.6798097000000001E-13</v>
      </c>
      <c r="BK563" s="272">
        <v>1.2259311999999999E-8</v>
      </c>
      <c r="BL563" s="272">
        <v>7.6236327000000004E-8</v>
      </c>
      <c r="BM563" s="272">
        <v>4.1921223999999998E-11</v>
      </c>
      <c r="BN563" s="273">
        <v>9.9783847000000005E-3</v>
      </c>
      <c r="BO563" s="273">
        <v>0.36253081999999998</v>
      </c>
      <c r="BP563" s="272">
        <v>1.2791059999999999E-8</v>
      </c>
      <c r="BQ563" s="272">
        <v>7.7783472999999997E-11</v>
      </c>
      <c r="BR563" s="272">
        <v>3.4800902000000001E-15</v>
      </c>
      <c r="BS563"/>
      <c r="BT563" s="121">
        <v>4.2471334000000001E-4</v>
      </c>
      <c r="BU563" s="274">
        <v>2.9510013999999999E-5</v>
      </c>
      <c r="BV563" s="121">
        <v>1.2903888E-4</v>
      </c>
      <c r="BW563" s="274">
        <v>2.6677393000000001E-6</v>
      </c>
      <c r="BX563" s="274">
        <v>3.4510305000000001E-5</v>
      </c>
      <c r="BY563" s="274">
        <v>2.7504193000000001E-6</v>
      </c>
      <c r="BZ563" s="274">
        <v>5.4690281000000004E-7</v>
      </c>
      <c r="CA563" s="274">
        <v>4.1212315999999999E-6</v>
      </c>
      <c r="CB563" s="274">
        <v>6.4793573999999998E-5</v>
      </c>
      <c r="CC563" s="274">
        <v>1.0031537999999999E-5</v>
      </c>
      <c r="CD563" s="274">
        <v>2.9162223E-9</v>
      </c>
      <c r="CE563" s="274">
        <v>2.7343643999999999E-8</v>
      </c>
      <c r="CF563" s="274">
        <v>3.8701897000000002E-8</v>
      </c>
      <c r="CG563" s="274">
        <v>7.9354975000000003E-6</v>
      </c>
      <c r="CH563" s="274">
        <v>9.6449881999999997E-5</v>
      </c>
      <c r="CI563" s="274">
        <v>4.0452140000000001E-5</v>
      </c>
      <c r="CJ563" s="274">
        <v>1.8362497999999999E-6</v>
      </c>
      <c r="CK563" s="4"/>
      <c r="CL563" s="323">
        <v>5.9842797999999997E-8</v>
      </c>
      <c r="CM563" s="323">
        <v>4.6192419999999998</v>
      </c>
      <c r="CN563" s="323">
        <v>0.11075272999999999</v>
      </c>
      <c r="CO563" s="323">
        <v>2.1069824000000001E-2</v>
      </c>
      <c r="CP563" s="323">
        <v>5.7721642000000003E-4</v>
      </c>
      <c r="CQ563" s="323">
        <v>2.3158682999999999E-6</v>
      </c>
      <c r="CR563" s="323">
        <v>6.2052665999999997E-7</v>
      </c>
      <c r="CS563" s="323">
        <v>1.4487752000000001E-3</v>
      </c>
      <c r="CT563" s="323">
        <v>23.523388000000001</v>
      </c>
      <c r="CU563" s="323">
        <v>4.7972523999999996</v>
      </c>
      <c r="CW563" s="135"/>
      <c r="CX563" s="18" t="s">
        <v>780</v>
      </c>
      <c r="CY563" s="13"/>
      <c r="CZ563" s="13"/>
      <c r="DB563" s="23"/>
      <c r="DC563"/>
      <c r="DD563"/>
      <c r="DE563"/>
      <c r="DF563"/>
      <c r="DG563"/>
      <c r="DH563"/>
      <c r="DI563"/>
      <c r="DJ563"/>
      <c r="DK563"/>
      <c r="DL563"/>
      <c r="DM563"/>
      <c r="DN563"/>
    </row>
    <row r="564" spans="1:118" ht="14.4" customHeight="1">
      <c r="A564" t="s">
        <v>1890</v>
      </c>
      <c r="B564" s="168" t="s">
        <v>1827</v>
      </c>
      <c r="C564" s="279" t="str">
        <f t="shared" si="233"/>
        <v>A.100.06.151</v>
      </c>
      <c r="D564" s="14" t="s">
        <v>17</v>
      </c>
      <c r="E564" s="278" t="s">
        <v>1510</v>
      </c>
      <c r="F564" s="281" t="str">
        <f t="shared" si="234"/>
        <v>X7CrAl13 (405) 44% inox scrap (World)</v>
      </c>
      <c r="G564" s="319">
        <f t="shared" si="243"/>
        <v>0.96636617562799998</v>
      </c>
      <c r="H564" s="319">
        <f t="shared" si="244"/>
        <v>8.9710600000000001E-2</v>
      </c>
      <c r="I564" s="319">
        <f t="shared" si="245"/>
        <v>0.20824102841799999</v>
      </c>
      <c r="J564" s="319">
        <f t="shared" si="246"/>
        <v>0.15238286720999999</v>
      </c>
      <c r="K564" s="319">
        <v>0.51603167999999999</v>
      </c>
      <c r="L564" s="319">
        <v>0.15660130999999999</v>
      </c>
      <c r="M564" s="319">
        <v>3.5056900000000002E-2</v>
      </c>
      <c r="N564" s="319">
        <v>2.7332966E-2</v>
      </c>
      <c r="O564" s="319">
        <v>1.3027611E-2</v>
      </c>
      <c r="P564" s="319">
        <v>3.5002539999999999E-2</v>
      </c>
      <c r="Q564" s="319">
        <v>1.4347482999999999E-2</v>
      </c>
      <c r="R564" s="319">
        <v>1.6549432999999999E-2</v>
      </c>
      <c r="S564" s="319">
        <v>0.10138177</v>
      </c>
      <c r="T564" s="319">
        <v>8.7318818000000006E-3</v>
      </c>
      <c r="U564" s="319">
        <v>4.1791867000000003E-2</v>
      </c>
      <c r="V564" s="319">
        <v>3.3385418000000003E-5</v>
      </c>
      <c r="W564" s="319">
        <v>4.7734840999999999E-4</v>
      </c>
      <c r="X564" s="319">
        <v>0</v>
      </c>
      <c r="Y564" s="210"/>
      <c r="Z564" s="320">
        <f t="shared" si="238"/>
        <v>3.8799374436090224</v>
      </c>
      <c r="AA564" s="210"/>
      <c r="AB564" s="321">
        <f t="shared" si="239"/>
        <v>0.51603167999999999</v>
      </c>
      <c r="AC564" s="321">
        <f t="shared" si="240"/>
        <v>0.29791824300000003</v>
      </c>
      <c r="AD564" s="321">
        <f t="shared" si="247"/>
        <v>0.21741687321</v>
      </c>
      <c r="AE564" s="321">
        <f t="shared" si="241"/>
        <v>0.20824102841799999</v>
      </c>
      <c r="AF564" s="321">
        <f t="shared" si="242"/>
        <v>0.14317363699999999</v>
      </c>
      <c r="AG564"/>
      <c r="AH564" s="121">
        <v>74.455785000000006</v>
      </c>
      <c r="AI564" s="121">
        <v>62.651848000000001</v>
      </c>
      <c r="AJ564" s="121">
        <v>5.6659172</v>
      </c>
      <c r="AK564" s="121">
        <v>0</v>
      </c>
      <c r="AL564" s="121">
        <v>6.0669266000000004</v>
      </c>
      <c r="AM564" s="121">
        <v>5.4504021999999999E-2</v>
      </c>
      <c r="AN564" s="121">
        <v>1.6588628000000001E-2</v>
      </c>
      <c r="AO564"/>
      <c r="AP564" s="282">
        <v>0.12059828</v>
      </c>
      <c r="AQ564" s="282">
        <v>0.11435942</v>
      </c>
      <c r="AR564" s="282">
        <v>4.1472695E-3</v>
      </c>
      <c r="AS564" s="282">
        <v>2.0915920999999998E-3</v>
      </c>
      <c r="AT564" s="255">
        <f t="shared" si="235"/>
        <v>6.8560803446735006E-6</v>
      </c>
      <c r="AU564" s="256">
        <f t="shared" si="236"/>
        <v>1.53375355530838E-8</v>
      </c>
      <c r="AV564" s="256">
        <f t="shared" si="237"/>
        <v>0.29294007630000002</v>
      </c>
      <c r="AW564" s="272">
        <v>3.6241944999999999E-6</v>
      </c>
      <c r="AX564" s="272">
        <v>1.0935302E-8</v>
      </c>
      <c r="AY564" s="272">
        <v>2.9874266999999998E-13</v>
      </c>
      <c r="AZ564" s="272">
        <v>1.5133913000000001E-9</v>
      </c>
      <c r="BA564" s="272">
        <v>3.7447350000000002E-13</v>
      </c>
      <c r="BB564" s="272">
        <v>4.0641361999999996E-9</v>
      </c>
      <c r="BC564" s="272">
        <v>3.1482698000000001E-6</v>
      </c>
      <c r="BD564" s="272">
        <v>5.8357605999999999E-10</v>
      </c>
      <c r="BE564" s="272">
        <v>3.649023E-9</v>
      </c>
      <c r="BF564" s="272">
        <v>1.5717767999999999E-11</v>
      </c>
      <c r="BG564" s="272">
        <v>1.2229309E-14</v>
      </c>
      <c r="BH564" s="272">
        <v>4.0571790000000001E-11</v>
      </c>
      <c r="BI564" s="272">
        <v>1.1262962E-12</v>
      </c>
      <c r="BJ564" s="272">
        <v>3.4463784000000002E-13</v>
      </c>
      <c r="BK564" s="272">
        <v>9.6449898999999998E-9</v>
      </c>
      <c r="BL564" s="272">
        <v>5.9138014000000001E-8</v>
      </c>
      <c r="BM564" s="272">
        <v>5.5279261000000002E-11</v>
      </c>
      <c r="BN564" s="273">
        <v>7.2119263000000001E-3</v>
      </c>
      <c r="BO564" s="273">
        <v>0.28572815000000001</v>
      </c>
      <c r="BP564" s="272">
        <v>9.2551388000000004E-9</v>
      </c>
      <c r="BQ564" s="272">
        <v>5.6281250000000003E-11</v>
      </c>
      <c r="BR564" s="272">
        <v>2.5180648000000001E-15</v>
      </c>
      <c r="BS564"/>
      <c r="BT564" s="121">
        <v>3.5264421000000002E-4</v>
      </c>
      <c r="BU564" s="274">
        <v>2.6470377E-5</v>
      </c>
      <c r="BV564" s="121">
        <v>1.0818295E-4</v>
      </c>
      <c r="BW564" s="274">
        <v>1.9385637E-6</v>
      </c>
      <c r="BX564" s="274">
        <v>3.1620520999999997E-5</v>
      </c>
      <c r="BY564" s="274">
        <v>2.6100913E-6</v>
      </c>
      <c r="BZ564" s="274">
        <v>3.9546233999999999E-7</v>
      </c>
      <c r="CA564" s="274">
        <v>3.9268695000000004E-6</v>
      </c>
      <c r="CB564" s="274">
        <v>4.6970944000000002E-5</v>
      </c>
      <c r="CC564" s="274">
        <v>9.4938126999999995E-6</v>
      </c>
      <c r="CD564" s="274">
        <v>2.7763614000000002E-9</v>
      </c>
      <c r="CE564" s="274">
        <v>3.604937E-8</v>
      </c>
      <c r="CF564" s="274">
        <v>3.8699826999999997E-8</v>
      </c>
      <c r="CG564" s="274">
        <v>7.3009527E-6</v>
      </c>
      <c r="CH564" s="274">
        <v>8.3105795000000006E-5</v>
      </c>
      <c r="CI564" s="274">
        <v>2.9221698E-5</v>
      </c>
      <c r="CJ564" s="274">
        <v>1.3286426E-6</v>
      </c>
      <c r="CK564" s="4"/>
      <c r="CL564" s="323">
        <v>5.9839191000000002E-8</v>
      </c>
      <c r="CM564" s="323">
        <v>3.8716379000000001</v>
      </c>
      <c r="CN564" s="323">
        <v>0.10612451000000001</v>
      </c>
      <c r="CO564" s="323">
        <v>1.8949042999999999E-2</v>
      </c>
      <c r="CP564" s="323">
        <v>4.6582326000000002E-4</v>
      </c>
      <c r="CQ564" s="323">
        <v>1.6735775000000001E-6</v>
      </c>
      <c r="CR564" s="323">
        <v>5.5341800000000004E-7</v>
      </c>
      <c r="CS564" s="323">
        <v>1.3133617000000001E-3</v>
      </c>
      <c r="CT564" s="323">
        <v>16.996538999999999</v>
      </c>
      <c r="CU564" s="323">
        <v>3.7444993000000002</v>
      </c>
      <c r="CV564" s="146"/>
      <c r="CW564" s="135"/>
      <c r="CX564" s="18" t="s">
        <v>780</v>
      </c>
      <c r="CY564" s="13"/>
      <c r="CZ564" s="13"/>
      <c r="DB564" s="23"/>
      <c r="DC564"/>
      <c r="DD564"/>
      <c r="DE564"/>
      <c r="DF564"/>
      <c r="DG564"/>
      <c r="DH564"/>
      <c r="DI564"/>
      <c r="DJ564"/>
      <c r="DK564"/>
      <c r="DL564"/>
      <c r="DM564"/>
      <c r="DN564"/>
    </row>
    <row r="565" spans="1:118" ht="14.4" customHeight="1">
      <c r="A565" t="s">
        <v>1891</v>
      </c>
      <c r="B565" s="168" t="s">
        <v>1827</v>
      </c>
      <c r="C565" s="279" t="str">
        <f t="shared" si="233"/>
        <v>A.100.06.152</v>
      </c>
      <c r="D565" s="14" t="s">
        <v>17</v>
      </c>
      <c r="E565" s="278" t="s">
        <v>1510</v>
      </c>
      <c r="F565" s="281" t="str">
        <f t="shared" si="234"/>
        <v>X7CrAl13 (405) 70% inox scrap (EU, USA)</v>
      </c>
      <c r="G565" s="319">
        <f t="shared" si="243"/>
        <v>0.73348923144300004</v>
      </c>
      <c r="H565" s="319">
        <f t="shared" si="244"/>
        <v>7.0589761000000001E-2</v>
      </c>
      <c r="I565" s="319">
        <f t="shared" si="245"/>
        <v>0.17448911803300002</v>
      </c>
      <c r="J565" s="319">
        <f t="shared" si="246"/>
        <v>8.994902241000001E-2</v>
      </c>
      <c r="K565" s="319">
        <v>0.39846133</v>
      </c>
      <c r="L565" s="319">
        <v>0.13341552000000001</v>
      </c>
      <c r="M565" s="319">
        <v>3.1838072000000002E-2</v>
      </c>
      <c r="N565" s="319">
        <v>2.548452E-2</v>
      </c>
      <c r="O565" s="319">
        <v>1.2411739999999999E-2</v>
      </c>
      <c r="P565" s="319">
        <v>1.9306404999999999E-2</v>
      </c>
      <c r="Q565" s="319">
        <v>1.3387095999999999E-2</v>
      </c>
      <c r="R565" s="319">
        <v>9.1926173000000007E-3</v>
      </c>
      <c r="S565" s="319">
        <v>5.5365572000000002E-2</v>
      </c>
      <c r="T565" s="319">
        <v>1.1345325E-2</v>
      </c>
      <c r="U565" s="319">
        <v>2.2976305999999998E-2</v>
      </c>
      <c r="V565" s="319">
        <v>4.2908733000000002E-5</v>
      </c>
      <c r="W565" s="319">
        <v>2.6181940999999998E-4</v>
      </c>
      <c r="X565" s="319">
        <v>0</v>
      </c>
      <c r="Y565" s="210"/>
      <c r="Z565" s="320">
        <f t="shared" si="238"/>
        <v>2.99594984962406</v>
      </c>
      <c r="AA565" s="210"/>
      <c r="AB565" s="321">
        <f t="shared" si="239"/>
        <v>0.39846133</v>
      </c>
      <c r="AC565" s="321">
        <f t="shared" si="240"/>
        <v>0.24503597030000002</v>
      </c>
      <c r="AD565" s="321">
        <f t="shared" si="247"/>
        <v>0.18605335371000001</v>
      </c>
      <c r="AE565" s="321">
        <f t="shared" si="241"/>
        <v>0.17448911803300002</v>
      </c>
      <c r="AF565" s="321">
        <f t="shared" si="242"/>
        <v>7.8341878000000004E-2</v>
      </c>
      <c r="AG565"/>
      <c r="AH565" s="121">
        <v>58.764809</v>
      </c>
      <c r="AI565" s="121">
        <v>52.264961</v>
      </c>
      <c r="AJ565" s="121">
        <v>3.1150017999999999</v>
      </c>
      <c r="AK565" s="121">
        <v>0</v>
      </c>
      <c r="AL565" s="121">
        <v>3.3117139999999998</v>
      </c>
      <c r="AM565" s="121">
        <v>5.8697550000000001E-2</v>
      </c>
      <c r="AN565" s="121">
        <v>1.4435185E-2</v>
      </c>
      <c r="AO565"/>
      <c r="AP565" s="282">
        <v>9.7610985999999997E-2</v>
      </c>
      <c r="AQ565" s="282">
        <v>9.2871665000000006E-2</v>
      </c>
      <c r="AR565" s="282">
        <v>3.3191483000000002E-3</v>
      </c>
      <c r="AS565" s="282">
        <v>1.4201732999999999E-3</v>
      </c>
      <c r="AT565" s="255">
        <f t="shared" si="235"/>
        <v>5.5678456811356696E-6</v>
      </c>
      <c r="AU565" s="256">
        <f t="shared" si="236"/>
        <v>1.2274956598901E-8</v>
      </c>
      <c r="AV565" s="256">
        <f t="shared" si="237"/>
        <v>0.19890382549999999</v>
      </c>
      <c r="AW565" s="272">
        <v>2.8027825000000001E-6</v>
      </c>
      <c r="AX565" s="272">
        <v>8.4568879999999999E-9</v>
      </c>
      <c r="AY565" s="272">
        <v>2.3103012E-13</v>
      </c>
      <c r="AZ565" s="272">
        <v>1.4560274E-9</v>
      </c>
      <c r="BA565" s="272">
        <v>3.5393566999999999E-13</v>
      </c>
      <c r="BB565" s="272">
        <v>3.7893230999999996E-9</v>
      </c>
      <c r="BC565" s="272">
        <v>2.7092548999999999E-6</v>
      </c>
      <c r="BD565" s="272">
        <v>5.4150185000000001E-10</v>
      </c>
      <c r="BE565" s="272">
        <v>3.1392484000000002E-9</v>
      </c>
      <c r="BF565" s="272">
        <v>8.6123860000000007E-12</v>
      </c>
      <c r="BG565" s="272">
        <v>7.9765753000000008E-15</v>
      </c>
      <c r="BH565" s="272">
        <v>2.5713920999999999E-11</v>
      </c>
      <c r="BI565" s="272">
        <v>6.1722238999999996E-13</v>
      </c>
      <c r="BJ565" s="272">
        <v>1.9886869000000001E-13</v>
      </c>
      <c r="BK565" s="272">
        <v>6.5553367999999996E-9</v>
      </c>
      <c r="BL565" s="272">
        <v>3.8930917000000003E-8</v>
      </c>
      <c r="BM565" s="272">
        <v>7.1066032000000003E-11</v>
      </c>
      <c r="BN565" s="273">
        <v>3.9424754999999997E-3</v>
      </c>
      <c r="BO565" s="273">
        <v>0.19496135000000001</v>
      </c>
      <c r="BP565" s="272">
        <v>5.0763228999999998E-9</v>
      </c>
      <c r="BQ565" s="272">
        <v>3.0869531E-11</v>
      </c>
      <c r="BR565" s="272">
        <v>1.3811257E-15</v>
      </c>
      <c r="BS565"/>
      <c r="BT565" s="121">
        <v>2.6747160000000002E-4</v>
      </c>
      <c r="BU565" s="274">
        <v>2.2878077000000001E-5</v>
      </c>
      <c r="BV565" s="274">
        <v>8.3535031000000004E-5</v>
      </c>
      <c r="BW565" s="274">
        <v>1.0768108999999999E-6</v>
      </c>
      <c r="BX565" s="274">
        <v>2.8205321E-5</v>
      </c>
      <c r="BY565" s="274">
        <v>2.4442492E-6</v>
      </c>
      <c r="BZ565" s="274">
        <v>2.1648723000000001E-7</v>
      </c>
      <c r="CA565" s="274">
        <v>3.6971687999999998E-6</v>
      </c>
      <c r="CB565" s="274">
        <v>2.5907836000000001E-5</v>
      </c>
      <c r="CC565" s="274">
        <v>8.8583195999999995E-6</v>
      </c>
      <c r="CD565" s="274">
        <v>2.6110712000000001E-9</v>
      </c>
      <c r="CE565" s="274">
        <v>4.6337955000000003E-8</v>
      </c>
      <c r="CF565" s="274">
        <v>3.8697380000000001E-8</v>
      </c>
      <c r="CG565" s="274">
        <v>6.5510359999999998E-6</v>
      </c>
      <c r="CH565" s="274">
        <v>6.7335510999999996E-5</v>
      </c>
      <c r="CI565" s="274">
        <v>1.5949356999999999E-5</v>
      </c>
      <c r="CJ565" s="274">
        <v>7.2874312999999997E-7</v>
      </c>
      <c r="CK565" s="4"/>
      <c r="CL565" s="323">
        <v>5.9834927999999996E-8</v>
      </c>
      <c r="CM565" s="323">
        <v>2.9881058</v>
      </c>
      <c r="CN565" s="323">
        <v>0.10065478999999999</v>
      </c>
      <c r="CO565" s="323">
        <v>1.6442667000000001E-2</v>
      </c>
      <c r="CP565" s="323">
        <v>3.3417681000000001E-4</v>
      </c>
      <c r="CQ565" s="323">
        <v>9.1450655999999996E-7</v>
      </c>
      <c r="CR565" s="323">
        <v>4.7410775999999998E-7</v>
      </c>
      <c r="CS565" s="323">
        <v>1.1533275E-3</v>
      </c>
      <c r="CT565" s="323">
        <v>9.2829899000000005</v>
      </c>
      <c r="CU565" s="323">
        <v>2.5003365999999998</v>
      </c>
      <c r="CV565" s="146"/>
      <c r="CW565" s="135"/>
      <c r="CX565" s="18" t="s">
        <v>780</v>
      </c>
      <c r="CY565" s="13"/>
      <c r="CZ565" s="13"/>
      <c r="DB565" s="23"/>
      <c r="DC565"/>
      <c r="DD565"/>
      <c r="DE565"/>
      <c r="DF565"/>
      <c r="DG565"/>
      <c r="DH565"/>
      <c r="DI565"/>
      <c r="DJ565"/>
      <c r="DK565"/>
      <c r="DL565"/>
      <c r="DM565"/>
      <c r="DN565"/>
    </row>
    <row r="566" spans="1:118" ht="14.4" customHeight="1">
      <c r="A566" t="s">
        <v>1892</v>
      </c>
      <c r="B566" s="168" t="s">
        <v>1827</v>
      </c>
      <c r="C566" s="279" t="str">
        <f t="shared" si="233"/>
        <v>A.100.06.153</v>
      </c>
      <c r="D566" s="14" t="s">
        <v>17</v>
      </c>
      <c r="E566" s="278" t="s">
        <v>1510</v>
      </c>
      <c r="F566" s="281" t="str">
        <f t="shared" si="234"/>
        <v>X90CrCoMoV17 23% inox scrap (China)</v>
      </c>
      <c r="G566" s="319">
        <f t="shared" si="243"/>
        <v>1.547604891944</v>
      </c>
      <c r="H566" s="319">
        <f t="shared" si="244"/>
        <v>0.12523541899999999</v>
      </c>
      <c r="I566" s="319">
        <f t="shared" si="245"/>
        <v>0.27639386840399999</v>
      </c>
      <c r="J566" s="319">
        <f t="shared" si="246"/>
        <v>0.45720013454000002</v>
      </c>
      <c r="K566" s="319">
        <v>0.68877546999999995</v>
      </c>
      <c r="L566" s="319">
        <v>0.2064289</v>
      </c>
      <c r="M566" s="319">
        <v>4.0684580999999997E-2</v>
      </c>
      <c r="N566" s="319">
        <v>2.9024547000000001E-2</v>
      </c>
      <c r="O566" s="319">
        <v>1.4013111999999999E-2</v>
      </c>
      <c r="P566" s="319">
        <v>6.1224939999999999E-2</v>
      </c>
      <c r="Q566" s="319">
        <v>2.097282E-2</v>
      </c>
      <c r="R566" s="319">
        <v>2.9254609000000001E-2</v>
      </c>
      <c r="S566" s="319">
        <v>0.37679205999999998</v>
      </c>
      <c r="T566" s="319">
        <v>6.6384262999999999E-3</v>
      </c>
      <c r="U566" s="319">
        <v>7.3139459000000004E-2</v>
      </c>
      <c r="V566" s="319">
        <v>2.5778404000000001E-5</v>
      </c>
      <c r="W566" s="319">
        <v>6.3018923999999998E-4</v>
      </c>
      <c r="X566" s="319">
        <v>0</v>
      </c>
      <c r="Y566" s="210"/>
      <c r="Z566" s="320">
        <f t="shared" si="238"/>
        <v>5.1787629323308266</v>
      </c>
      <c r="AA566" s="210"/>
      <c r="AB566" s="321">
        <f t="shared" si="239"/>
        <v>0.68877546999999995</v>
      </c>
      <c r="AC566" s="321">
        <f t="shared" si="240"/>
        <v>0.40160350899999997</v>
      </c>
      <c r="AD566" s="321">
        <f t="shared" si="247"/>
        <v>0.28363670553999998</v>
      </c>
      <c r="AE566" s="321">
        <f t="shared" si="241"/>
        <v>0.27639386840399999</v>
      </c>
      <c r="AF566" s="321">
        <f t="shared" si="242"/>
        <v>0.449931519</v>
      </c>
      <c r="AG566"/>
      <c r="AH566" s="121">
        <v>98.761527000000001</v>
      </c>
      <c r="AI566" s="121">
        <v>78.119592999999995</v>
      </c>
      <c r="AJ566" s="121">
        <v>9.9158562999999997</v>
      </c>
      <c r="AK566" s="121">
        <v>0</v>
      </c>
      <c r="AL566" s="121">
        <v>10.634263000000001</v>
      </c>
      <c r="AM566" s="121">
        <v>6.5066236E-2</v>
      </c>
      <c r="AN566" s="121">
        <v>2.6748543999999999E-2</v>
      </c>
      <c r="AO566"/>
      <c r="AP566" s="282">
        <v>0.15971729000000001</v>
      </c>
      <c r="AQ566" s="282">
        <v>0.15094761000000001</v>
      </c>
      <c r="AR566" s="282">
        <v>5.4477407999999998E-3</v>
      </c>
      <c r="AS566" s="282">
        <v>3.3219412000000002E-3</v>
      </c>
      <c r="AT566" s="255">
        <f t="shared" si="235"/>
        <v>9.0496167570920914E-6</v>
      </c>
      <c r="AU566" s="256">
        <f t="shared" si="236"/>
        <v>2.0146969796034898E-8</v>
      </c>
      <c r="AV566" s="256">
        <f t="shared" si="237"/>
        <v>0.46525787399999996</v>
      </c>
      <c r="AW566" s="272">
        <v>4.8303536999999997E-6</v>
      </c>
      <c r="AX566" s="272">
        <v>1.4574588999999999E-8</v>
      </c>
      <c r="AY566" s="272">
        <v>3.9817218999999998E-13</v>
      </c>
      <c r="AZ566" s="272">
        <v>1.554358E-9</v>
      </c>
      <c r="BA566" s="272">
        <v>4.4619209000000001E-13</v>
      </c>
      <c r="BB566" s="272">
        <v>4.3155978999999996E-9</v>
      </c>
      <c r="BC566" s="272">
        <v>4.0759709000000003E-6</v>
      </c>
      <c r="BD566" s="272">
        <v>6.24709E-10</v>
      </c>
      <c r="BE566" s="272">
        <v>4.7182988999999998E-9</v>
      </c>
      <c r="BF566" s="272">
        <v>2.6920916000000001E-11</v>
      </c>
      <c r="BG566" s="272">
        <v>4.1156158000000002E-14</v>
      </c>
      <c r="BH566" s="272">
        <v>8.2156961999999995E-11</v>
      </c>
      <c r="BI566" s="272">
        <v>2.1654926000000002E-12</v>
      </c>
      <c r="BJ566" s="272">
        <v>7.2735177E-13</v>
      </c>
      <c r="BK566" s="272">
        <v>1.4446849E-8</v>
      </c>
      <c r="BL566" s="272">
        <v>1.1075639E-7</v>
      </c>
      <c r="BM566" s="272">
        <v>4.2657735000000002E-11</v>
      </c>
      <c r="BN566" s="273">
        <v>3.5071704000000002E-2</v>
      </c>
      <c r="BO566" s="273">
        <v>0.43018616999999998</v>
      </c>
      <c r="BP566" s="272">
        <v>1.2218516E-8</v>
      </c>
      <c r="BQ566" s="272">
        <v>7.4301786000000002E-11</v>
      </c>
      <c r="BR566" s="272">
        <v>3.3243169000000001E-15</v>
      </c>
      <c r="BS566"/>
      <c r="BT566" s="121">
        <v>5.6637528999999996E-4</v>
      </c>
      <c r="BU566" s="274">
        <v>3.3903553000000003E-5</v>
      </c>
      <c r="BV566" s="121">
        <v>1.4439765E-4</v>
      </c>
      <c r="BW566" s="274">
        <v>3.4268081000000001E-6</v>
      </c>
      <c r="BX566" s="274">
        <v>3.8551143999999998E-5</v>
      </c>
      <c r="BY566" s="274">
        <v>2.8175605000000002E-6</v>
      </c>
      <c r="BZ566" s="274">
        <v>6.8245826000000003E-7</v>
      </c>
      <c r="CA566" s="274">
        <v>4.1078396000000004E-6</v>
      </c>
      <c r="CB566" s="274">
        <v>8.2159558000000004E-5</v>
      </c>
      <c r="CC566" s="274">
        <v>1.3877837000000001E-5</v>
      </c>
      <c r="CD566" s="274">
        <v>3.3241963999999998E-9</v>
      </c>
      <c r="CE566" s="274">
        <v>2.7826105000000001E-8</v>
      </c>
      <c r="CF566" s="274">
        <v>3.8709037000000001E-8</v>
      </c>
      <c r="CG566" s="274">
        <v>8.3996267000000007E-6</v>
      </c>
      <c r="CH566" s="121">
        <v>1.0718878E-4</v>
      </c>
      <c r="CI566" s="121">
        <v>1.2503855999999999E-4</v>
      </c>
      <c r="CJ566" s="274">
        <v>1.7540569999999999E-6</v>
      </c>
      <c r="CK566" s="4"/>
      <c r="CL566" s="323">
        <v>5.9854643999999995E-8</v>
      </c>
      <c r="CM566" s="323">
        <v>5.1700672000000001</v>
      </c>
      <c r="CN566" s="323">
        <v>0.11153426</v>
      </c>
      <c r="CO566" s="323">
        <v>2.4072742000000001E-2</v>
      </c>
      <c r="CP566" s="323">
        <v>7.1427755999999996E-4</v>
      </c>
      <c r="CQ566" s="323">
        <v>2.9075649000000001E-6</v>
      </c>
      <c r="CR566" s="323">
        <v>9.605052399999999E-7</v>
      </c>
      <c r="CS566" s="323">
        <v>1.6443992E-3</v>
      </c>
      <c r="CT566" s="323">
        <v>29.744803000000001</v>
      </c>
      <c r="CU566" s="323">
        <v>5.7182566000000001</v>
      </c>
      <c r="CV566" s="146"/>
      <c r="CW566" s="135"/>
      <c r="CX566" s="18" t="s">
        <v>780</v>
      </c>
      <c r="CY566" s="13"/>
      <c r="CZ566" s="13"/>
      <c r="DB566" s="22"/>
      <c r="DC566"/>
      <c r="DD566"/>
      <c r="DE566"/>
      <c r="DF566"/>
      <c r="DG566"/>
      <c r="DH566"/>
      <c r="DI566"/>
      <c r="DJ566"/>
      <c r="DK566"/>
      <c r="DL566"/>
      <c r="DM566"/>
      <c r="DN566"/>
    </row>
    <row r="567" spans="1:118" ht="14.4" customHeight="1">
      <c r="A567" t="s">
        <v>1893</v>
      </c>
      <c r="B567" s="168" t="s">
        <v>1827</v>
      </c>
      <c r="C567" s="279" t="str">
        <f t="shared" si="233"/>
        <v>A.100.06.154</v>
      </c>
      <c r="D567" s="14" t="s">
        <v>17</v>
      </c>
      <c r="E567" s="278" t="s">
        <v>1510</v>
      </c>
      <c r="F567" s="281" t="str">
        <f t="shared" si="234"/>
        <v>X90CrCoMoV17 44% inox scrap (World)</v>
      </c>
      <c r="G567" s="319">
        <f t="shared" si="243"/>
        <v>1.2438359963469998</v>
      </c>
      <c r="H567" s="319">
        <f t="shared" si="244"/>
        <v>0.10368245599999999</v>
      </c>
      <c r="I567" s="319">
        <f t="shared" si="245"/>
        <v>0.236836357267</v>
      </c>
      <c r="J567" s="319">
        <f t="shared" si="246"/>
        <v>0.33437465307999997</v>
      </c>
      <c r="K567" s="319">
        <v>0.56894252999999995</v>
      </c>
      <c r="L567" s="319">
        <v>0.17841881000000001</v>
      </c>
      <c r="M567" s="319">
        <v>3.7154275E-2</v>
      </c>
      <c r="N567" s="319">
        <v>2.7425056999999999E-2</v>
      </c>
      <c r="O567" s="319">
        <v>1.3362996E-2</v>
      </c>
      <c r="P567" s="319">
        <v>4.4348856999999998E-2</v>
      </c>
      <c r="Q567" s="319">
        <v>1.8545546E-2</v>
      </c>
      <c r="R567" s="319">
        <v>2.1229561000000001E-2</v>
      </c>
      <c r="S567" s="319">
        <v>0.27216818999999998</v>
      </c>
      <c r="T567" s="319">
        <v>8.8170457999999993E-3</v>
      </c>
      <c r="U567" s="319">
        <v>5.2933396000000001E-2</v>
      </c>
      <c r="V567" s="319">
        <v>3.3711267E-5</v>
      </c>
      <c r="W567" s="319">
        <v>4.5602128E-4</v>
      </c>
      <c r="X567" s="319">
        <v>0</v>
      </c>
      <c r="Y567" s="210"/>
      <c r="Z567" s="320">
        <f t="shared" si="238"/>
        <v>4.2777633834586464</v>
      </c>
      <c r="AA567" s="210"/>
      <c r="AB567" s="321">
        <f t="shared" si="239"/>
        <v>0.56894252999999995</v>
      </c>
      <c r="AC567" s="321">
        <f t="shared" si="240"/>
        <v>0.34048510200000004</v>
      </c>
      <c r="AD567" s="321">
        <f t="shared" si="247"/>
        <v>0.24607571308000004</v>
      </c>
      <c r="AE567" s="321">
        <f t="shared" si="241"/>
        <v>0.23683635726700003</v>
      </c>
      <c r="AF567" s="321">
        <f t="shared" si="242"/>
        <v>0.325101586</v>
      </c>
      <c r="AG567"/>
      <c r="AH567" s="121">
        <v>82.421002999999999</v>
      </c>
      <c r="AI567" s="121">
        <v>67.475454999999997</v>
      </c>
      <c r="AJ567" s="121">
        <v>7.1764248999999998</v>
      </c>
      <c r="AK567" s="121">
        <v>0</v>
      </c>
      <c r="AL567" s="121">
        <v>7.6818175999999996</v>
      </c>
      <c r="AM567" s="121">
        <v>6.4694999000000003E-2</v>
      </c>
      <c r="AN567" s="121">
        <v>2.2610353E-2</v>
      </c>
      <c r="AO567"/>
      <c r="AP567" s="282">
        <v>0.13480311</v>
      </c>
      <c r="AQ567" s="282">
        <v>0.12765282</v>
      </c>
      <c r="AR567" s="282">
        <v>4.5804245999999998E-3</v>
      </c>
      <c r="AS567" s="282">
        <v>2.5698661000000001E-3</v>
      </c>
      <c r="AT567" s="255">
        <f t="shared" si="235"/>
        <v>7.6530466262193593E-6</v>
      </c>
      <c r="AU567" s="256">
        <f t="shared" si="236"/>
        <v>1.6939440201960903E-8</v>
      </c>
      <c r="AV567" s="256">
        <f t="shared" si="237"/>
        <v>0.35992521899999996</v>
      </c>
      <c r="AW567" s="272">
        <v>3.9933355E-6</v>
      </c>
      <c r="AX567" s="272">
        <v>1.204909E-8</v>
      </c>
      <c r="AY567" s="272">
        <v>3.2917297999999999E-13</v>
      </c>
      <c r="AZ567" s="272">
        <v>1.5079225999999999E-9</v>
      </c>
      <c r="BA567" s="272">
        <v>4.1371935999999999E-13</v>
      </c>
      <c r="BB567" s="272">
        <v>4.0778060999999996E-9</v>
      </c>
      <c r="BC567" s="272">
        <v>3.5499893E-6</v>
      </c>
      <c r="BD567" s="272">
        <v>5.8757115999999997E-10</v>
      </c>
      <c r="BE567" s="272">
        <v>4.1097489000000003E-9</v>
      </c>
      <c r="BF567" s="272">
        <v>1.9466753000000001E-11</v>
      </c>
      <c r="BG567" s="272">
        <v>3.0522029E-14</v>
      </c>
      <c r="BH567" s="272">
        <v>6.1525716999999996E-11</v>
      </c>
      <c r="BI567" s="272">
        <v>1.5657262000000001E-12</v>
      </c>
      <c r="BJ567" s="272">
        <v>5.3196118999999999E-13</v>
      </c>
      <c r="BK567" s="272">
        <v>1.1224878E-8</v>
      </c>
      <c r="BL567" s="272">
        <v>8.4069170999999995E-8</v>
      </c>
      <c r="BM567" s="272">
        <v>5.5811185999999999E-11</v>
      </c>
      <c r="BN567" s="273">
        <v>2.5334879000000001E-2</v>
      </c>
      <c r="BO567" s="273">
        <v>0.33459033999999999</v>
      </c>
      <c r="BP567" s="272">
        <v>8.8416348000000001E-9</v>
      </c>
      <c r="BQ567" s="272">
        <v>5.3766697999999999E-11</v>
      </c>
      <c r="BR567" s="272">
        <v>2.4055619E-15</v>
      </c>
      <c r="BS567"/>
      <c r="BT567" s="121">
        <v>4.5495562000000001E-4</v>
      </c>
      <c r="BU567" s="274">
        <v>2.9643486999999999E-5</v>
      </c>
      <c r="BV567" s="121">
        <v>1.1927539E-4</v>
      </c>
      <c r="BW567" s="274">
        <v>2.4867801999999998E-6</v>
      </c>
      <c r="BX567" s="274">
        <v>3.4538905000000003E-5</v>
      </c>
      <c r="BY567" s="274">
        <v>2.6585822000000001E-6</v>
      </c>
      <c r="BZ567" s="274">
        <v>4.9336349000000003E-7</v>
      </c>
      <c r="CA567" s="274">
        <v>3.9171975000000002E-6</v>
      </c>
      <c r="CB567" s="274">
        <v>5.9513043999999998E-5</v>
      </c>
      <c r="CC567" s="274">
        <v>1.2271694999999999E-5</v>
      </c>
      <c r="CD567" s="274">
        <v>3.0710093999999999E-9</v>
      </c>
      <c r="CE567" s="274">
        <v>3.6397814E-8</v>
      </c>
      <c r="CF567" s="274">
        <v>3.8704984000000003E-8</v>
      </c>
      <c r="CG567" s="274">
        <v>7.6361571000000005E-6</v>
      </c>
      <c r="CH567" s="274">
        <v>9.0861664999999995E-5</v>
      </c>
      <c r="CI567" s="274">
        <v>9.0311893000000006E-5</v>
      </c>
      <c r="CJ567" s="274">
        <v>1.2692810999999999E-6</v>
      </c>
      <c r="CK567" s="4"/>
      <c r="CL567" s="323">
        <v>5.9847747000000003E-8</v>
      </c>
      <c r="CM567" s="323">
        <v>4.2694561000000002</v>
      </c>
      <c r="CN567" s="323">
        <v>0.10668894</v>
      </c>
      <c r="CO567" s="323">
        <v>2.1117817000000001E-2</v>
      </c>
      <c r="CP567" s="323">
        <v>5.6481187000000002E-4</v>
      </c>
      <c r="CQ567" s="323">
        <v>2.1009139000000001E-6</v>
      </c>
      <c r="CR567" s="323">
        <v>7.9895807999999997E-7</v>
      </c>
      <c r="CS567" s="323">
        <v>1.4546457000000001E-3</v>
      </c>
      <c r="CT567" s="323">
        <v>21.489782999999999</v>
      </c>
      <c r="CU567" s="323">
        <v>4.4096690000000001</v>
      </c>
      <c r="CV567" s="146"/>
      <c r="CW567" s="135"/>
      <c r="CX567" s="18" t="s">
        <v>780</v>
      </c>
      <c r="CY567" s="13"/>
      <c r="CZ567" s="13"/>
      <c r="DB567" s="23"/>
      <c r="DC567"/>
      <c r="DD567"/>
      <c r="DE567"/>
      <c r="DF567"/>
      <c r="DG567"/>
      <c r="DH567"/>
      <c r="DI567"/>
      <c r="DJ567"/>
      <c r="DK567"/>
      <c r="DL567"/>
      <c r="DM567"/>
      <c r="DN567"/>
    </row>
    <row r="568" spans="1:118" ht="14.4" customHeight="1">
      <c r="A568" t="s">
        <v>1894</v>
      </c>
      <c r="B568" s="168" t="s">
        <v>1827</v>
      </c>
      <c r="C568" s="279" t="str">
        <f t="shared" si="233"/>
        <v>A.100.06.155</v>
      </c>
      <c r="D568" s="14" t="s">
        <v>17</v>
      </c>
      <c r="E568" s="278" t="s">
        <v>1510</v>
      </c>
      <c r="F568" s="281" t="str">
        <f t="shared" si="234"/>
        <v>X90CrCoMoV17 70% inox scrap (EU, USA)</v>
      </c>
      <c r="G568" s="319">
        <f t="shared" si="243"/>
        <v>0.88483639789800006</v>
      </c>
      <c r="H568" s="319">
        <f t="shared" si="244"/>
        <v>7.8210772999999997E-2</v>
      </c>
      <c r="I568" s="319">
        <f t="shared" si="245"/>
        <v>0.19008656646800001</v>
      </c>
      <c r="J568" s="319">
        <f t="shared" si="246"/>
        <v>0.18921726843</v>
      </c>
      <c r="K568" s="319">
        <v>0.42732178999999998</v>
      </c>
      <c r="L568" s="319">
        <v>0.14531596999999999</v>
      </c>
      <c r="M568" s="319">
        <v>3.2982095000000003E-2</v>
      </c>
      <c r="N568" s="319">
        <v>2.5534751000000001E-2</v>
      </c>
      <c r="O568" s="319">
        <v>1.2594677E-2</v>
      </c>
      <c r="P568" s="319">
        <v>2.4404395999999998E-2</v>
      </c>
      <c r="Q568" s="319">
        <v>1.5676948999999999E-2</v>
      </c>
      <c r="R568" s="319">
        <v>1.1745415E-2</v>
      </c>
      <c r="S568" s="319">
        <v>0.14852180000000001</v>
      </c>
      <c r="T568" s="319">
        <v>1.1391778E-2</v>
      </c>
      <c r="U568" s="319">
        <v>2.9053504000000001E-2</v>
      </c>
      <c r="V568" s="319">
        <v>4.3086468000000001E-5</v>
      </c>
      <c r="W568" s="319">
        <v>2.5018643000000002E-4</v>
      </c>
      <c r="X568" s="319">
        <v>0</v>
      </c>
      <c r="Y568" s="210"/>
      <c r="Z568" s="320">
        <f t="shared" si="238"/>
        <v>3.2129457894736837</v>
      </c>
      <c r="AA568" s="210"/>
      <c r="AB568" s="321">
        <f t="shared" si="239"/>
        <v>0.42732178999999998</v>
      </c>
      <c r="AC568" s="321">
        <f t="shared" si="240"/>
        <v>0.268254253</v>
      </c>
      <c r="AD568" s="321">
        <f t="shared" si="247"/>
        <v>0.20168544443</v>
      </c>
      <c r="AE568" s="321">
        <f t="shared" si="241"/>
        <v>0.19008656646800001</v>
      </c>
      <c r="AF568" s="321">
        <f t="shared" si="242"/>
        <v>0.17757530400000002</v>
      </c>
      <c r="AG568"/>
      <c r="AH568" s="121">
        <v>63.109473999999999</v>
      </c>
      <c r="AI568" s="121">
        <v>54.896019000000003</v>
      </c>
      <c r="AJ568" s="121">
        <v>3.9389151</v>
      </c>
      <c r="AK568" s="121">
        <v>0</v>
      </c>
      <c r="AL568" s="121">
        <v>4.1925635999999997</v>
      </c>
      <c r="AM568" s="121">
        <v>6.4256263999999993E-2</v>
      </c>
      <c r="AN568" s="121">
        <v>1.7719762999999999E-2</v>
      </c>
      <c r="AO568"/>
      <c r="AP568" s="282">
        <v>0.10535907</v>
      </c>
      <c r="AQ568" s="282">
        <v>0.10012261</v>
      </c>
      <c r="AR568" s="282">
        <v>3.5554147E-3</v>
      </c>
      <c r="AS568" s="282">
        <v>1.6810499999999999E-3</v>
      </c>
      <c r="AT568" s="255">
        <f t="shared" si="235"/>
        <v>6.0025544986425006E-6</v>
      </c>
      <c r="AU568" s="256">
        <f t="shared" si="236"/>
        <v>1.3148722912193501E-8</v>
      </c>
      <c r="AV568" s="256">
        <f t="shared" si="237"/>
        <v>0.23544118200000003</v>
      </c>
      <c r="AW568" s="272">
        <v>3.0041321000000001E-6</v>
      </c>
      <c r="AX568" s="272">
        <v>9.0644089000000006E-9</v>
      </c>
      <c r="AY568" s="272">
        <v>2.4762847000000001E-13</v>
      </c>
      <c r="AZ568" s="272">
        <v>1.4530445E-9</v>
      </c>
      <c r="BA568" s="272">
        <v>3.7534250000000002E-13</v>
      </c>
      <c r="BB568" s="272">
        <v>3.7967794E-9</v>
      </c>
      <c r="BC568" s="272">
        <v>2.9283746E-6</v>
      </c>
      <c r="BD568" s="272">
        <v>5.4368100000000004E-10</v>
      </c>
      <c r="BE568" s="272">
        <v>3.3905533999999999E-9</v>
      </c>
      <c r="BF568" s="272">
        <v>1.0657287E-11</v>
      </c>
      <c r="BG568" s="272">
        <v>1.7954423000000001E-14</v>
      </c>
      <c r="BH568" s="272">
        <v>3.7143336E-11</v>
      </c>
      <c r="BI568" s="272">
        <v>8.5691148000000002E-13</v>
      </c>
      <c r="BJ568" s="272">
        <v>3.0104506000000002E-13</v>
      </c>
      <c r="BK568" s="272">
        <v>7.4170940999999997E-9</v>
      </c>
      <c r="BL568" s="272">
        <v>5.2529730000000001E-8</v>
      </c>
      <c r="BM568" s="272">
        <v>7.1356172E-11</v>
      </c>
      <c r="BN568" s="273">
        <v>1.3827722000000001E-2</v>
      </c>
      <c r="BO568" s="273">
        <v>0.22161346000000001</v>
      </c>
      <c r="BP568" s="272">
        <v>4.8507753000000002E-9</v>
      </c>
      <c r="BQ568" s="272">
        <v>2.9497957999999999E-11</v>
      </c>
      <c r="BR568" s="272">
        <v>1.3197605000000001E-15</v>
      </c>
      <c r="BS568"/>
      <c r="BT568" s="121">
        <v>3.2327781999999999E-4</v>
      </c>
      <c r="BU568" s="274">
        <v>2.4608864999999998E-5</v>
      </c>
      <c r="BV568" s="274">
        <v>8.9585455000000002E-5</v>
      </c>
      <c r="BW568" s="274">
        <v>1.375838E-6</v>
      </c>
      <c r="BX568" s="274">
        <v>2.9797167E-5</v>
      </c>
      <c r="BY568" s="274">
        <v>2.4706986999999999E-6</v>
      </c>
      <c r="BZ568" s="274">
        <v>2.6988786000000001E-7</v>
      </c>
      <c r="CA568" s="274">
        <v>3.6918932000000001E-6</v>
      </c>
      <c r="CB568" s="274">
        <v>3.2748981000000002E-5</v>
      </c>
      <c r="CC568" s="274">
        <v>1.0373528E-5</v>
      </c>
      <c r="CD568" s="274">
        <v>2.7717882999999999E-9</v>
      </c>
      <c r="CE568" s="274">
        <v>4.6528015E-8</v>
      </c>
      <c r="CF568" s="274">
        <v>3.8700193000000001E-8</v>
      </c>
      <c r="CG568" s="274">
        <v>6.7338748000000001E-6</v>
      </c>
      <c r="CH568" s="274">
        <v>7.1565985000000005E-5</v>
      </c>
      <c r="CI568" s="274">
        <v>4.9271282000000001E-5</v>
      </c>
      <c r="CJ568" s="274">
        <v>6.9636413000000002E-7</v>
      </c>
      <c r="CK568" s="4"/>
      <c r="CL568" s="323">
        <v>5.9839594999999998E-8</v>
      </c>
      <c r="CM568" s="323">
        <v>3.2050974999999999</v>
      </c>
      <c r="CN568" s="323">
        <v>0.10096266</v>
      </c>
      <c r="CO568" s="323">
        <v>1.7625634000000001E-2</v>
      </c>
      <c r="CP568" s="323">
        <v>3.8817058999999999E-4</v>
      </c>
      <c r="CQ568" s="323">
        <v>1.1475990999999999E-6</v>
      </c>
      <c r="CR568" s="323">
        <v>6.0803870999999996E-7</v>
      </c>
      <c r="CS568" s="323">
        <v>1.2303914999999999E-3</v>
      </c>
      <c r="CT568" s="323">
        <v>11.73385</v>
      </c>
      <c r="CU568" s="323">
        <v>2.8631563999999998</v>
      </c>
      <c r="CW568" s="135"/>
      <c r="CX568" s="18" t="s">
        <v>780</v>
      </c>
      <c r="CY568" s="13"/>
      <c r="CZ568" s="13"/>
      <c r="DB568" s="23"/>
      <c r="DC568"/>
      <c r="DD568"/>
      <c r="DE568"/>
      <c r="DF568"/>
      <c r="DG568"/>
      <c r="DH568"/>
      <c r="DI568"/>
      <c r="DJ568"/>
      <c r="DK568"/>
      <c r="DL568"/>
      <c r="DM568"/>
      <c r="DN568"/>
    </row>
    <row r="569" spans="1:118" ht="14.4" customHeight="1">
      <c r="A569" t="s">
        <v>1895</v>
      </c>
      <c r="B569" s="168" t="s">
        <v>1827</v>
      </c>
      <c r="C569" s="279" t="str">
        <f t="shared" si="233"/>
        <v>A.100.06.156</v>
      </c>
      <c r="D569" s="14" t="s">
        <v>17</v>
      </c>
      <c r="E569" s="278" t="s">
        <v>1510</v>
      </c>
      <c r="F569" s="281" t="str">
        <f t="shared" si="234"/>
        <v>X90CrMoV18 (440B) 23% inox scrap (China)</v>
      </c>
      <c r="G569" s="319">
        <f t="shared" si="243"/>
        <v>1.228796403359</v>
      </c>
      <c r="H569" s="319">
        <f t="shared" si="244"/>
        <v>0.113587137</v>
      </c>
      <c r="I569" s="319">
        <f t="shared" si="245"/>
        <v>0.248579746169</v>
      </c>
      <c r="J569" s="319">
        <f t="shared" si="246"/>
        <v>0.22776923019</v>
      </c>
      <c r="K569" s="319">
        <v>0.63886029</v>
      </c>
      <c r="L569" s="319">
        <v>0.18549899</v>
      </c>
      <c r="M569" s="319">
        <v>3.8063014999999999E-2</v>
      </c>
      <c r="N569" s="319">
        <v>2.8857863000000001E-2</v>
      </c>
      <c r="O569" s="319">
        <v>1.3792746E-2</v>
      </c>
      <c r="P569" s="319">
        <v>5.3248400000000001E-2</v>
      </c>
      <c r="Q569" s="319">
        <v>1.7688128000000001E-2</v>
      </c>
      <c r="R569" s="319">
        <v>2.4992365999999998E-2</v>
      </c>
      <c r="S569" s="319">
        <v>0.15703603999999999</v>
      </c>
      <c r="T569" s="319">
        <v>6.5338300999999996E-3</v>
      </c>
      <c r="U569" s="319">
        <v>6.3541587999999996E-2</v>
      </c>
      <c r="V569" s="319">
        <v>2.5375168999999999E-5</v>
      </c>
      <c r="W569" s="319">
        <v>6.5777209000000001E-4</v>
      </c>
      <c r="X569" s="319">
        <v>0</v>
      </c>
      <c r="Y569" s="210"/>
      <c r="Z569" s="320">
        <f t="shared" si="238"/>
        <v>4.8034608270676689</v>
      </c>
      <c r="AA569" s="210"/>
      <c r="AB569" s="321">
        <f t="shared" si="239"/>
        <v>0.63886029</v>
      </c>
      <c r="AC569" s="321">
        <f t="shared" si="240"/>
        <v>0.36214150800000006</v>
      </c>
      <c r="AD569" s="321">
        <f t="shared" si="247"/>
        <v>0.25574597319000003</v>
      </c>
      <c r="AE569" s="321">
        <f t="shared" si="241"/>
        <v>0.248579746169</v>
      </c>
      <c r="AF569" s="321">
        <f t="shared" si="242"/>
        <v>0.22057762799999997</v>
      </c>
      <c r="AG569"/>
      <c r="AH569" s="121">
        <v>91.613136999999995</v>
      </c>
      <c r="AI569" s="121">
        <v>73.666527000000002</v>
      </c>
      <c r="AJ569" s="121">
        <v>8.6146306999999993</v>
      </c>
      <c r="AK569" s="121">
        <v>0</v>
      </c>
      <c r="AL569" s="121">
        <v>9.2630230000000005</v>
      </c>
      <c r="AM569" s="121">
        <v>5.0870231000000002E-2</v>
      </c>
      <c r="AN569" s="121">
        <v>1.8086534000000001E-2</v>
      </c>
      <c r="AO569"/>
      <c r="AP569" s="282">
        <v>0.14608572</v>
      </c>
      <c r="AQ569" s="282">
        <v>0.1382245</v>
      </c>
      <c r="AR569" s="282">
        <v>5.0355403999999999E-3</v>
      </c>
      <c r="AS569" s="282">
        <v>2.8256835E-3</v>
      </c>
      <c r="AT569" s="255">
        <f t="shared" si="235"/>
        <v>8.2868403242836884E-6</v>
      </c>
      <c r="AU569" s="256">
        <f t="shared" si="236"/>
        <v>1.86225602065795E-8</v>
      </c>
      <c r="AV569" s="256">
        <f t="shared" si="237"/>
        <v>0.395753994</v>
      </c>
      <c r="AW569" s="272">
        <v>4.4817348999999998E-6</v>
      </c>
      <c r="AX569" s="272">
        <v>1.3522706E-8</v>
      </c>
      <c r="AY569" s="272">
        <v>3.6943385000000002E-13</v>
      </c>
      <c r="AZ569" s="272">
        <v>1.5597414000000001E-9</v>
      </c>
      <c r="BA569" s="272">
        <v>1.7318369E-13</v>
      </c>
      <c r="BB569" s="272">
        <v>4.2908337000000001E-9</v>
      </c>
      <c r="BC569" s="272">
        <v>3.6909093E-6</v>
      </c>
      <c r="BD569" s="272">
        <v>6.1929056999999999E-10</v>
      </c>
      <c r="BE569" s="272">
        <v>4.2752399999999998E-9</v>
      </c>
      <c r="BF569" s="272">
        <v>2.3671394000000001E-11</v>
      </c>
      <c r="BG569" s="272">
        <v>1.6347169999999999E-14</v>
      </c>
      <c r="BH569" s="272">
        <v>5.9442095000000005E-11</v>
      </c>
      <c r="BI569" s="272">
        <v>1.7063173E-12</v>
      </c>
      <c r="BJ569" s="272">
        <v>5.1606843999999997E-13</v>
      </c>
      <c r="BK569" s="272">
        <v>1.2857651E-8</v>
      </c>
      <c r="BL569" s="272">
        <v>8.2734415000000001E-8</v>
      </c>
      <c r="BM569" s="272">
        <v>4.2044598000000002E-11</v>
      </c>
      <c r="BN569" s="273">
        <v>1.0029264E-2</v>
      </c>
      <c r="BO569" s="273">
        <v>0.38572473000000002</v>
      </c>
      <c r="BP569" s="272">
        <v>1.275331E-8</v>
      </c>
      <c r="BQ569" s="272">
        <v>7.7553912999999997E-11</v>
      </c>
      <c r="BR569" s="272">
        <v>3.4698195000000001E-15</v>
      </c>
      <c r="BS569"/>
      <c r="BT569" s="121">
        <v>4.4907170000000002E-4</v>
      </c>
      <c r="BU569" s="274">
        <v>3.0847981999999997E-5</v>
      </c>
      <c r="BV569" s="121">
        <v>1.3393323000000001E-4</v>
      </c>
      <c r="BW569" s="274">
        <v>2.9275326E-6</v>
      </c>
      <c r="BX569" s="274">
        <v>3.5838954999999997E-5</v>
      </c>
      <c r="BY569" s="274">
        <v>2.7411827E-6</v>
      </c>
      <c r="BZ569" s="274">
        <v>5.9742998E-7</v>
      </c>
      <c r="CA569" s="274">
        <v>4.1046810000000004E-6</v>
      </c>
      <c r="CB569" s="274">
        <v>7.1455603000000002E-5</v>
      </c>
      <c r="CC569" s="274">
        <v>1.1704338E-5</v>
      </c>
      <c r="CD569" s="274">
        <v>1.2725009E-9</v>
      </c>
      <c r="CE569" s="274">
        <v>2.7414305000000001E-8</v>
      </c>
      <c r="CF569" s="274">
        <v>3.8672849E-8</v>
      </c>
      <c r="CG569" s="274">
        <v>8.0651443000000003E-6</v>
      </c>
      <c r="CH569" s="121">
        <v>1.0016891E-4</v>
      </c>
      <c r="CI569" s="274">
        <v>4.4788518999999998E-5</v>
      </c>
      <c r="CJ569" s="274">
        <v>1.8308305999999999E-6</v>
      </c>
      <c r="CK569" s="4"/>
      <c r="CL569" s="323">
        <v>5.9794603000000003E-8</v>
      </c>
      <c r="CM569" s="323">
        <v>4.7950926000000003</v>
      </c>
      <c r="CN569" s="323">
        <v>0.11081339</v>
      </c>
      <c r="CO569" s="323">
        <v>2.1982692000000002E-2</v>
      </c>
      <c r="CP569" s="323">
        <v>6.0906266000000002E-4</v>
      </c>
      <c r="CQ569" s="323">
        <v>2.5561486000000001E-6</v>
      </c>
      <c r="CR569" s="323">
        <v>7.1656558999999995E-7</v>
      </c>
      <c r="CS569" s="323">
        <v>1.5113321E-3</v>
      </c>
      <c r="CT569" s="323">
        <v>25.961092000000001</v>
      </c>
      <c r="CU569" s="323">
        <v>5.1020516999999996</v>
      </c>
      <c r="CW569" s="135"/>
      <c r="CX569" s="18" t="s">
        <v>780</v>
      </c>
      <c r="CY569" s="13"/>
      <c r="CZ569" s="13"/>
      <c r="DB569" s="23"/>
      <c r="DC569"/>
      <c r="DD569"/>
      <c r="DE569"/>
      <c r="DF569"/>
      <c r="DG569"/>
      <c r="DH569"/>
      <c r="DI569"/>
      <c r="DJ569"/>
      <c r="DK569"/>
      <c r="DL569"/>
      <c r="DM569"/>
      <c r="DN569"/>
    </row>
    <row r="570" spans="1:118" ht="14.4" customHeight="1">
      <c r="A570" t="s">
        <v>1896</v>
      </c>
      <c r="B570" s="168" t="s">
        <v>1827</v>
      </c>
      <c r="C570" s="279" t="str">
        <f t="shared" si="233"/>
        <v>A.100.06.157</v>
      </c>
      <c r="D570" s="14" t="s">
        <v>17</v>
      </c>
      <c r="E570" s="278" t="s">
        <v>1510</v>
      </c>
      <c r="F570" s="281" t="str">
        <f t="shared" si="234"/>
        <v>X90CrMoV18 (440B) 44% inox scrap (World)</v>
      </c>
      <c r="G570" s="319">
        <f t="shared" si="243"/>
        <v>1.0135854222709999</v>
      </c>
      <c r="H570" s="319">
        <f t="shared" si="244"/>
        <v>9.5269808999999997E-2</v>
      </c>
      <c r="I570" s="319">
        <f t="shared" si="245"/>
        <v>0.21674837704099997</v>
      </c>
      <c r="J570" s="319">
        <f t="shared" si="246"/>
        <v>0.16867455622999999</v>
      </c>
      <c r="K570" s="319">
        <v>0.53289268000000001</v>
      </c>
      <c r="L570" s="319">
        <v>0.16330275999999999</v>
      </c>
      <c r="M570" s="319">
        <v>3.5260922E-2</v>
      </c>
      <c r="N570" s="319">
        <v>2.7304674000000001E-2</v>
      </c>
      <c r="O570" s="319">
        <v>1.3203843E-2</v>
      </c>
      <c r="P570" s="319">
        <v>3.8588022999999999E-2</v>
      </c>
      <c r="Q570" s="319">
        <v>1.6173269000000001E-2</v>
      </c>
      <c r="R570" s="319">
        <v>1.8151275000000001E-2</v>
      </c>
      <c r="S570" s="319">
        <v>0.11345551</v>
      </c>
      <c r="T570" s="319">
        <v>8.7415040000000006E-3</v>
      </c>
      <c r="U570" s="319">
        <v>4.6001599999999997E-2</v>
      </c>
      <c r="V570" s="319">
        <v>3.3420041000000001E-5</v>
      </c>
      <c r="W570" s="319">
        <v>4.7594222999999998E-4</v>
      </c>
      <c r="X570" s="319">
        <v>0</v>
      </c>
      <c r="Y570" s="210"/>
      <c r="Z570" s="320">
        <f t="shared" si="238"/>
        <v>4.0067118796992478</v>
      </c>
      <c r="AA570" s="210"/>
      <c r="AB570" s="321">
        <f t="shared" si="239"/>
        <v>0.53289268000000001</v>
      </c>
      <c r="AC570" s="321">
        <f t="shared" si="240"/>
        <v>0.31198476599999997</v>
      </c>
      <c r="AD570" s="321">
        <f t="shared" si="247"/>
        <v>0.22593240323</v>
      </c>
      <c r="AE570" s="321">
        <f t="shared" si="241"/>
        <v>0.21674837704099997</v>
      </c>
      <c r="AF570" s="321">
        <f t="shared" si="242"/>
        <v>0.15945710999999999</v>
      </c>
      <c r="AG570"/>
      <c r="AH570" s="121">
        <v>77.258277000000007</v>
      </c>
      <c r="AI570" s="121">
        <v>64.259352000000007</v>
      </c>
      <c r="AJ570" s="121">
        <v>6.2366508999999999</v>
      </c>
      <c r="AK570" s="121">
        <v>0</v>
      </c>
      <c r="AL570" s="121">
        <v>6.6914774000000001</v>
      </c>
      <c r="AM570" s="121">
        <v>5.4442327999999998E-2</v>
      </c>
      <c r="AN570" s="121">
        <v>1.6354456999999999E-2</v>
      </c>
      <c r="AO570"/>
      <c r="AP570" s="282">
        <v>0.12495808</v>
      </c>
      <c r="AQ570" s="282">
        <v>0.1184639</v>
      </c>
      <c r="AR570" s="282">
        <v>4.2827244E-3</v>
      </c>
      <c r="AS570" s="282">
        <v>2.2114576999999998E-3</v>
      </c>
      <c r="AT570" s="255">
        <f t="shared" si="235"/>
        <v>7.1021524239466307E-6</v>
      </c>
      <c r="AU570" s="256">
        <f t="shared" si="236"/>
        <v>1.5838477980964095E-8</v>
      </c>
      <c r="AV570" s="256">
        <f t="shared" si="237"/>
        <v>0.30972797220000003</v>
      </c>
      <c r="AW570" s="272">
        <v>3.7415552E-6</v>
      </c>
      <c r="AX570" s="272">
        <v>1.1289397E-8</v>
      </c>
      <c r="AY570" s="272">
        <v>3.0841751000000002E-13</v>
      </c>
      <c r="AZ570" s="272">
        <v>1.5118106E-9</v>
      </c>
      <c r="BA570" s="272">
        <v>2.1654663000000001E-13</v>
      </c>
      <c r="BB570" s="272">
        <v>4.0599208E-9</v>
      </c>
      <c r="BC570" s="272">
        <v>3.2718892000000002E-6</v>
      </c>
      <c r="BD570" s="272">
        <v>5.8365784999999996E-10</v>
      </c>
      <c r="BE570" s="272">
        <v>3.7897618999999997E-9</v>
      </c>
      <c r="BF570" s="272">
        <v>1.7119876000000001E-11</v>
      </c>
      <c r="BG570" s="272">
        <v>1.2604426999999999E-14</v>
      </c>
      <c r="BH570" s="272">
        <v>4.5120535E-11</v>
      </c>
      <c r="BI570" s="272">
        <v>1.2340997E-12</v>
      </c>
      <c r="BJ570" s="272">
        <v>3.7936767999999999E-13</v>
      </c>
      <c r="BK570" s="272">
        <v>1.0077124E-8</v>
      </c>
      <c r="BL570" s="272">
        <v>6.3831076999999999E-8</v>
      </c>
      <c r="BM570" s="272">
        <v>5.5368363999999998E-11</v>
      </c>
      <c r="BN570" s="273">
        <v>7.2486722000000003E-3</v>
      </c>
      <c r="BO570" s="273">
        <v>0.30247930000000001</v>
      </c>
      <c r="BP570" s="272">
        <v>9.2278749999999998E-9</v>
      </c>
      <c r="BQ570" s="272">
        <v>5.6115456000000003E-11</v>
      </c>
      <c r="BR570" s="272">
        <v>2.5106471E-15</v>
      </c>
      <c r="BS570"/>
      <c r="BT570" s="121">
        <v>3.7023636E-4</v>
      </c>
      <c r="BU570" s="274">
        <v>2.7436685999999999E-5</v>
      </c>
      <c r="BV570" s="121">
        <v>1.1171776E-4</v>
      </c>
      <c r="BW570" s="274">
        <v>2.1261923000000001E-6</v>
      </c>
      <c r="BX570" s="274">
        <v>3.2580102000000002E-5</v>
      </c>
      <c r="BY570" s="274">
        <v>2.6034205000000002E-6</v>
      </c>
      <c r="BZ570" s="274">
        <v>4.3195418000000002E-7</v>
      </c>
      <c r="CA570" s="274">
        <v>3.9149162999999998E-6</v>
      </c>
      <c r="CB570" s="274">
        <v>5.1782410000000001E-5</v>
      </c>
      <c r="CC570" s="274">
        <v>1.0701946000000001E-5</v>
      </c>
      <c r="CD570" s="274">
        <v>1.5892293000000001E-9</v>
      </c>
      <c r="CE570" s="274">
        <v>3.6100402000000001E-8</v>
      </c>
      <c r="CF570" s="274">
        <v>3.8678846999999999E-8</v>
      </c>
      <c r="CG570" s="274">
        <v>7.3945864000000001E-6</v>
      </c>
      <c r="CH570" s="274">
        <v>8.5791761000000001E-5</v>
      </c>
      <c r="CI570" s="274">
        <v>3.2353527999999998E-5</v>
      </c>
      <c r="CJ570" s="274">
        <v>1.3247286999999999E-6</v>
      </c>
      <c r="CK570" s="4"/>
      <c r="CL570" s="323">
        <v>5.9804384000000001E-8</v>
      </c>
      <c r="CM570" s="323">
        <v>3.9986410999999999</v>
      </c>
      <c r="CN570" s="323">
        <v>0.10616831</v>
      </c>
      <c r="CO570" s="323">
        <v>1.9608337E-2</v>
      </c>
      <c r="CP570" s="323">
        <v>4.8882332999999997E-4</v>
      </c>
      <c r="CQ570" s="323">
        <v>1.8471133E-6</v>
      </c>
      <c r="CR570" s="323">
        <v>6.2277944999999999E-7</v>
      </c>
      <c r="CS570" s="323">
        <v>1.3585417E-3</v>
      </c>
      <c r="CT570" s="323">
        <v>18.757103000000001</v>
      </c>
      <c r="CU570" s="323">
        <v>3.9646321000000002</v>
      </c>
      <c r="CV570" s="146"/>
      <c r="CW570" s="135"/>
      <c r="CX570" s="18" t="s">
        <v>780</v>
      </c>
      <c r="CY570" s="13"/>
      <c r="CZ570" s="13"/>
      <c r="DB570" s="23"/>
      <c r="DC570"/>
      <c r="DD570"/>
      <c r="DE570"/>
      <c r="DF570"/>
      <c r="DG570"/>
      <c r="DH570"/>
      <c r="DI570"/>
      <c r="DJ570"/>
      <c r="DK570"/>
      <c r="DL570"/>
      <c r="DM570"/>
      <c r="DN570"/>
    </row>
    <row r="571" spans="1:118" ht="14.4" customHeight="1">
      <c r="A571" t="s">
        <v>1897</v>
      </c>
      <c r="B571" s="168" t="s">
        <v>1827</v>
      </c>
      <c r="C571" s="279" t="str">
        <f t="shared" si="233"/>
        <v>A.100.06.158</v>
      </c>
      <c r="D571" s="14" t="s">
        <v>17</v>
      </c>
      <c r="E571" s="278" t="s">
        <v>1510</v>
      </c>
      <c r="F571" s="281" t="str">
        <f t="shared" si="234"/>
        <v>X90CrMoV18 (440B) 70% inox scrap (EU, USA)</v>
      </c>
      <c r="G571" s="319">
        <f t="shared" si="243"/>
        <v>0.75924518801800001</v>
      </c>
      <c r="H571" s="319">
        <f t="shared" si="244"/>
        <v>7.3622056000000005E-2</v>
      </c>
      <c r="I571" s="319">
        <f t="shared" si="245"/>
        <v>0.17912949461799998</v>
      </c>
      <c r="J571" s="319">
        <f t="shared" si="246"/>
        <v>9.8835397400000011E-2</v>
      </c>
      <c r="K571" s="319">
        <v>0.40765824000000001</v>
      </c>
      <c r="L571" s="319">
        <v>0.13707085999999999</v>
      </c>
      <c r="M571" s="319">
        <v>3.1949356999999998E-2</v>
      </c>
      <c r="N571" s="319">
        <v>2.5469088000000001E-2</v>
      </c>
      <c r="O571" s="319">
        <v>1.2507865999999999E-2</v>
      </c>
      <c r="P571" s="319">
        <v>2.1262122000000001E-2</v>
      </c>
      <c r="Q571" s="319">
        <v>1.438298E-2</v>
      </c>
      <c r="R571" s="319">
        <v>1.006635E-2</v>
      </c>
      <c r="S571" s="319">
        <v>6.1951248E-2</v>
      </c>
      <c r="T571" s="319">
        <v>1.1350572999999999E-2</v>
      </c>
      <c r="U571" s="319">
        <v>2.5272524000000001E-2</v>
      </c>
      <c r="V571" s="319">
        <v>4.2927618000000001E-5</v>
      </c>
      <c r="W571" s="319">
        <v>2.6105239999999998E-4</v>
      </c>
      <c r="X571" s="319">
        <v>0</v>
      </c>
      <c r="Y571" s="210"/>
      <c r="Z571" s="320">
        <f t="shared" si="238"/>
        <v>3.0650995488721802</v>
      </c>
      <c r="AA571" s="210"/>
      <c r="AB571" s="321">
        <f t="shared" si="239"/>
        <v>0.40765824000000001</v>
      </c>
      <c r="AC571" s="321">
        <f t="shared" si="240"/>
        <v>0.25270862299999997</v>
      </c>
      <c r="AD571" s="321">
        <f t="shared" si="247"/>
        <v>0.19069819239999997</v>
      </c>
      <c r="AE571" s="321">
        <f t="shared" si="241"/>
        <v>0.17912949461799998</v>
      </c>
      <c r="AF571" s="321">
        <f t="shared" si="242"/>
        <v>8.7223772000000005E-2</v>
      </c>
      <c r="AG571"/>
      <c r="AH571" s="121">
        <v>60.293441000000001</v>
      </c>
      <c r="AI571" s="121">
        <v>53.141781000000002</v>
      </c>
      <c r="AJ571" s="121">
        <v>3.4263110999999999</v>
      </c>
      <c r="AK571" s="121">
        <v>0</v>
      </c>
      <c r="AL571" s="121">
        <v>3.6523781</v>
      </c>
      <c r="AM571" s="121">
        <v>5.8663898999999999E-2</v>
      </c>
      <c r="AN571" s="121">
        <v>1.4307456E-2</v>
      </c>
      <c r="AO571"/>
      <c r="AP571" s="282">
        <v>9.9989060000000005E-2</v>
      </c>
      <c r="AQ571" s="282">
        <v>9.5110473000000001E-2</v>
      </c>
      <c r="AR571" s="282">
        <v>3.3930327000000001E-3</v>
      </c>
      <c r="AS571" s="282">
        <v>1.4855545E-3</v>
      </c>
      <c r="AT571" s="255">
        <f t="shared" si="235"/>
        <v>5.7020667247937402E-6</v>
      </c>
      <c r="AU571" s="256">
        <f t="shared" si="236"/>
        <v>1.2548198020474498E-8</v>
      </c>
      <c r="AV571" s="256">
        <f t="shared" si="237"/>
        <v>0.20806085869999999</v>
      </c>
      <c r="AW571" s="272">
        <v>2.8667974000000001E-6</v>
      </c>
      <c r="AX571" s="272">
        <v>8.6500307999999996E-9</v>
      </c>
      <c r="AY571" s="272">
        <v>2.3630729999999999E-13</v>
      </c>
      <c r="AZ571" s="272">
        <v>1.4551652E-9</v>
      </c>
      <c r="BA571" s="272">
        <v>2.6779374000000002E-13</v>
      </c>
      <c r="BB571" s="272">
        <v>3.7870238000000004E-9</v>
      </c>
      <c r="BC571" s="272">
        <v>2.7766835999999998E-6</v>
      </c>
      <c r="BD571" s="272">
        <v>5.4154646000000001E-10</v>
      </c>
      <c r="BE571" s="272">
        <v>3.2160150999999999E-9</v>
      </c>
      <c r="BF571" s="272">
        <v>9.3771724000000003E-12</v>
      </c>
      <c r="BG571" s="272">
        <v>8.1811847999999993E-15</v>
      </c>
      <c r="BH571" s="272">
        <v>2.8195054999999999E-11</v>
      </c>
      <c r="BI571" s="272">
        <v>6.7602426999999998E-13</v>
      </c>
      <c r="BJ571" s="272">
        <v>2.1781224000000001E-13</v>
      </c>
      <c r="BK571" s="272">
        <v>6.7910462000000001E-9</v>
      </c>
      <c r="BL571" s="272">
        <v>4.1490769999999997E-8</v>
      </c>
      <c r="BM571" s="272">
        <v>7.1114633000000006E-11</v>
      </c>
      <c r="BN571" s="273">
        <v>3.9625186999999997E-3</v>
      </c>
      <c r="BO571" s="273">
        <v>0.20409833999999999</v>
      </c>
      <c r="BP571" s="272">
        <v>5.0614517999999999E-9</v>
      </c>
      <c r="BQ571" s="272">
        <v>3.0779097999999999E-11</v>
      </c>
      <c r="BR571" s="272">
        <v>1.3770796999999999E-15</v>
      </c>
      <c r="BS571"/>
      <c r="BT571" s="121">
        <v>2.7706730999999999E-4</v>
      </c>
      <c r="BU571" s="274">
        <v>2.3405155000000001E-5</v>
      </c>
      <c r="BV571" s="274">
        <v>8.5463107999999993E-5</v>
      </c>
      <c r="BW571" s="274">
        <v>1.1791537E-6</v>
      </c>
      <c r="BX571" s="274">
        <v>2.8728729000000001E-5</v>
      </c>
      <c r="BY571" s="274">
        <v>2.4406104999999999E-6</v>
      </c>
      <c r="BZ571" s="274">
        <v>2.3639187E-7</v>
      </c>
      <c r="CA571" s="274">
        <v>3.6906488999999998E-6</v>
      </c>
      <c r="CB571" s="274">
        <v>2.8532270999999999E-5</v>
      </c>
      <c r="CC571" s="274">
        <v>9.5173014000000003E-6</v>
      </c>
      <c r="CD571" s="274">
        <v>1.9635445999999998E-9</v>
      </c>
      <c r="CE571" s="274">
        <v>4.6365789999999999E-8</v>
      </c>
      <c r="CF571" s="274">
        <v>3.8685937000000003E-8</v>
      </c>
      <c r="CG571" s="274">
        <v>6.6021090000000003E-6</v>
      </c>
      <c r="CH571" s="274">
        <v>6.8800582999999993E-5</v>
      </c>
      <c r="CI571" s="274">
        <v>1.7657627999999998E-5</v>
      </c>
      <c r="CJ571" s="274">
        <v>7.2660826999999999E-7</v>
      </c>
      <c r="CK571" s="4"/>
      <c r="CL571" s="323">
        <v>5.9815943000000003E-8</v>
      </c>
      <c r="CM571" s="323">
        <v>3.0573801999999999</v>
      </c>
      <c r="CN571" s="323">
        <v>0.10067868000000001</v>
      </c>
      <c r="CO571" s="323">
        <v>1.6802280999999999E-2</v>
      </c>
      <c r="CP571" s="323">
        <v>3.4672229999999999E-4</v>
      </c>
      <c r="CQ571" s="323">
        <v>1.0091624E-6</v>
      </c>
      <c r="CR571" s="323">
        <v>5.1194127999999995E-7</v>
      </c>
      <c r="CS571" s="323">
        <v>1.1779710999999999E-3</v>
      </c>
      <c r="CT571" s="323">
        <v>10.243297</v>
      </c>
      <c r="CU571" s="323">
        <v>2.620409</v>
      </c>
      <c r="CV571" s="146"/>
      <c r="CW571" s="135"/>
      <c r="CX571" s="18" t="s">
        <v>780</v>
      </c>
      <c r="CY571" s="13"/>
      <c r="CZ571" s="13"/>
      <c r="DB571" s="18"/>
      <c r="DC571"/>
      <c r="DD571"/>
      <c r="DE571"/>
      <c r="DF571"/>
      <c r="DG571"/>
      <c r="DH571"/>
      <c r="DI571"/>
      <c r="DJ571"/>
      <c r="DK571"/>
      <c r="DL571"/>
      <c r="DM571"/>
      <c r="DN571"/>
    </row>
    <row r="572" spans="1:118" ht="14.4" customHeight="1">
      <c r="B572" s="278" t="s">
        <v>1827</v>
      </c>
      <c r="C572" s="277" t="s">
        <v>3596</v>
      </c>
      <c r="D572" s="277" t="s">
        <v>18</v>
      </c>
      <c r="F572"/>
      <c r="G572" s="210"/>
      <c r="H572" s="210"/>
      <c r="I572" s="210"/>
      <c r="J572" s="210"/>
      <c r="K572" s="210"/>
      <c r="L572" s="210"/>
      <c r="M572" s="210"/>
      <c r="N572" s="210"/>
      <c r="O572" s="210"/>
      <c r="P572" s="210"/>
      <c r="Q572" s="210"/>
      <c r="R572" s="210"/>
      <c r="S572" s="210"/>
      <c r="T572" s="210"/>
      <c r="U572" s="210"/>
      <c r="V572" s="210"/>
      <c r="W572" s="210"/>
      <c r="X572" s="210"/>
      <c r="Y572" s="210"/>
      <c r="Z572" s="210"/>
      <c r="AA572" s="210"/>
      <c r="AB572" s="210"/>
      <c r="AC572" s="210"/>
      <c r="AD572" s="210"/>
      <c r="AE572" s="210"/>
      <c r="AF572" s="210"/>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s="182"/>
      <c r="CW572" s="164"/>
      <c r="DB572" s="18"/>
      <c r="DC572"/>
      <c r="DD572"/>
      <c r="DE572"/>
      <c r="DF572"/>
      <c r="DG572"/>
      <c r="DH572"/>
      <c r="DI572"/>
      <c r="DJ572"/>
      <c r="DK572"/>
      <c r="DL572"/>
      <c r="DM572"/>
      <c r="DN572"/>
    </row>
    <row r="573" spans="1:118" ht="14.4" customHeight="1">
      <c r="A573" t="s">
        <v>1898</v>
      </c>
      <c r="B573" s="168" t="s">
        <v>1827</v>
      </c>
      <c r="C573" s="279" t="str">
        <f t="shared" si="233"/>
        <v>A.100.08.101</v>
      </c>
      <c r="D573" s="14" t="s">
        <v>18</v>
      </c>
      <c r="E573" s="278" t="s">
        <v>1510</v>
      </c>
      <c r="F573" s="281" t="str">
        <f t="shared" si="234"/>
        <v>10SPb20 (1.0721)</v>
      </c>
      <c r="G573" s="319">
        <f t="shared" si="243"/>
        <v>0.23988208586417201</v>
      </c>
      <c r="H573" s="319">
        <f t="shared" si="244"/>
        <v>1.598533341E-2</v>
      </c>
      <c r="I573" s="319">
        <f t="shared" si="245"/>
        <v>2.4265627665172002E-2</v>
      </c>
      <c r="J573" s="319">
        <f t="shared" si="246"/>
        <v>7.2555124789000003E-2</v>
      </c>
      <c r="K573" s="319">
        <v>0.12707599999999999</v>
      </c>
      <c r="L573" s="319">
        <v>1.2579145E-2</v>
      </c>
      <c r="M573" s="319">
        <v>1.0042331999999999E-2</v>
      </c>
      <c r="N573" s="319">
        <v>8.3105994000000002E-3</v>
      </c>
      <c r="O573" s="319">
        <v>2.9976179E-3</v>
      </c>
      <c r="P573" s="319">
        <v>9.9498511000000009E-4</v>
      </c>
      <c r="Q573" s="319">
        <v>3.6821309999999999E-3</v>
      </c>
      <c r="R573" s="319">
        <v>1.6440980999999999E-3</v>
      </c>
      <c r="S573" s="319">
        <v>7.0672023E-2</v>
      </c>
      <c r="T573" s="319">
        <v>4.2147478999999998E-5</v>
      </c>
      <c r="U573" s="319">
        <v>8.4286029E-4</v>
      </c>
      <c r="V573" s="319">
        <v>5.2565172000000003E-8</v>
      </c>
      <c r="W573" s="319">
        <v>9.9809402000000007E-4</v>
      </c>
      <c r="X573" s="319">
        <v>0</v>
      </c>
      <c r="Y573" s="210"/>
      <c r="Z573" s="320">
        <f t="shared" si="238"/>
        <v>0.95545864661654123</v>
      </c>
      <c r="AA573" s="210"/>
      <c r="AB573" s="321">
        <f t="shared" si="239"/>
        <v>0.12707599999999999</v>
      </c>
      <c r="AC573" s="321">
        <f t="shared" si="240"/>
        <v>4.0250908509999996E-2</v>
      </c>
      <c r="AD573" s="321">
        <f t="shared" si="247"/>
        <v>2.5305816599000001E-2</v>
      </c>
      <c r="AE573" s="321">
        <f t="shared" si="241"/>
        <v>2.4265627665172002E-2</v>
      </c>
      <c r="AF573" s="321">
        <f t="shared" si="242"/>
        <v>7.1514883289999998E-2</v>
      </c>
      <c r="AG573"/>
      <c r="AH573" s="121">
        <v>10.824063000000001</v>
      </c>
      <c r="AI573" s="121">
        <v>10.646356000000001</v>
      </c>
      <c r="AJ573" s="121">
        <v>0.11427065</v>
      </c>
      <c r="AK573" s="121">
        <v>0</v>
      </c>
      <c r="AL573" s="121">
        <v>5.9499153999999999E-2</v>
      </c>
      <c r="AM573" s="274">
        <v>9.5983674999999997E-4</v>
      </c>
      <c r="AN573" s="121">
        <v>2.9775719999999999E-3</v>
      </c>
      <c r="AO573"/>
      <c r="AP573" s="282">
        <v>2.2667537000000001E-2</v>
      </c>
      <c r="AQ573" s="282">
        <v>2.1335487E-2</v>
      </c>
      <c r="AR573" s="282">
        <v>9.1379269000000003E-4</v>
      </c>
      <c r="AS573" s="282">
        <v>4.18257E-4</v>
      </c>
      <c r="AT573" s="255">
        <f t="shared" ref="AT573:AT576" si="248">AW573+AZ573+BA573+BB573+BC573+BK573+BL573+BP573</f>
        <v>1.2791059416725999E-6</v>
      </c>
      <c r="AU573" s="256">
        <f t="shared" ref="AU573:AU576" si="249">AX573+AY573+BD573+BE573+BF573+BG573+BH573+BI573+BJ573+BM573+BQ573+BR573</f>
        <v>3.3794108544059001E-9</v>
      </c>
      <c r="AV573" s="256">
        <f t="shared" ref="AV573:AV576" si="250">BN573+BO573</f>
        <v>5.8579411999999997E-2</v>
      </c>
      <c r="AW573" s="272">
        <v>8.9194861999999996E-7</v>
      </c>
      <c r="AX573" s="272">
        <v>2.6913039E-9</v>
      </c>
      <c r="AY573" s="272">
        <v>7.3524042999999997E-14</v>
      </c>
      <c r="AZ573" s="272">
        <v>2.7390600000000001E-10</v>
      </c>
      <c r="BA573" s="272">
        <v>1.5428726E-12</v>
      </c>
      <c r="BB573" s="272">
        <v>1.2357256999999999E-9</v>
      </c>
      <c r="BC573" s="272">
        <v>3.2257098000000002E-7</v>
      </c>
      <c r="BD573" s="272">
        <v>1.7528570999999999E-10</v>
      </c>
      <c r="BE573" s="272">
        <v>3.6963181999999999E-10</v>
      </c>
      <c r="BF573" s="272">
        <v>4.3821702000000002E-12</v>
      </c>
      <c r="BG573" s="272">
        <v>1.3905056E-14</v>
      </c>
      <c r="BH573" s="272">
        <v>2.0563259999999999E-11</v>
      </c>
      <c r="BI573" s="272">
        <v>2.2746700000000002E-13</v>
      </c>
      <c r="BJ573" s="272">
        <v>1.7394988E-13</v>
      </c>
      <c r="BK573" s="272">
        <v>5.2154090999999996E-9</v>
      </c>
      <c r="BL573" s="272">
        <v>3.8508065999999998E-8</v>
      </c>
      <c r="BM573" s="272">
        <v>7.0673172E-14</v>
      </c>
      <c r="BN573" s="273">
        <v>1.1638893000000001E-2</v>
      </c>
      <c r="BO573" s="273">
        <v>4.6940519E-2</v>
      </c>
      <c r="BP573" s="272">
        <v>1.9351692000000001E-8</v>
      </c>
      <c r="BQ573" s="272">
        <v>1.1767921E-10</v>
      </c>
      <c r="BR573" s="272">
        <v>5.2650548999999997E-15</v>
      </c>
      <c r="BS573"/>
      <c r="BT573" s="274">
        <v>6.9468903999999999E-5</v>
      </c>
      <c r="BU573" s="274">
        <v>2.9547924E-6</v>
      </c>
      <c r="BV573" s="274">
        <v>2.6640722000000001E-5</v>
      </c>
      <c r="BW573" s="274">
        <v>1.9260631999999999E-7</v>
      </c>
      <c r="BX573" s="274">
        <v>4.5445783000000001E-6</v>
      </c>
      <c r="BY573" s="274">
        <v>8.3479618000000005E-7</v>
      </c>
      <c r="BZ573" s="274">
        <v>8.7688430999999999E-8</v>
      </c>
      <c r="CA573" s="274">
        <v>1.2130995999999999E-6</v>
      </c>
      <c r="CB573" s="274">
        <v>1.3351999999999999E-6</v>
      </c>
      <c r="CC573" s="274">
        <v>2.4364874999999999E-6</v>
      </c>
      <c r="CD573" s="274">
        <v>4.7359814000000001E-9</v>
      </c>
      <c r="CE573" s="274">
        <v>4.9543467000000002E-11</v>
      </c>
      <c r="CF573" s="274">
        <v>2.823133E-10</v>
      </c>
      <c r="CG573" s="274">
        <v>1.7562321999999999E-6</v>
      </c>
      <c r="CH573" s="274">
        <v>1.2846883000000001E-5</v>
      </c>
      <c r="CI573" s="274">
        <v>1.1842674999999999E-5</v>
      </c>
      <c r="CJ573" s="274">
        <v>2.7780763000000001E-6</v>
      </c>
      <c r="CK573" s="4"/>
      <c r="CL573" s="323">
        <v>3.3816961999999999E-10</v>
      </c>
      <c r="CM573" s="323">
        <v>0.95314242000000005</v>
      </c>
      <c r="CN573" s="323">
        <v>2.4046214999999999E-2</v>
      </c>
      <c r="CO573" s="323">
        <v>2.2624902999999999E-3</v>
      </c>
      <c r="CP573" s="323">
        <v>1.378599E-4</v>
      </c>
      <c r="CQ573" s="323">
        <v>7.6865668000000005E-9</v>
      </c>
      <c r="CR573" s="323">
        <v>2.6619087999999999E-7</v>
      </c>
      <c r="CS573" s="323">
        <v>1.6569594E-4</v>
      </c>
      <c r="CT573" s="323">
        <v>0.29057898999999998</v>
      </c>
      <c r="CU573" s="323">
        <v>0.68202012999999995</v>
      </c>
      <c r="CV573" s="146"/>
      <c r="CW573" s="135"/>
      <c r="CX573" s="18" t="s">
        <v>927</v>
      </c>
      <c r="CY573" s="13"/>
      <c r="CZ573" s="13"/>
      <c r="DB573" s="23"/>
      <c r="DC573"/>
      <c r="DD573"/>
      <c r="DE573"/>
      <c r="DF573"/>
      <c r="DG573"/>
      <c r="DH573"/>
      <c r="DI573"/>
      <c r="DJ573"/>
      <c r="DK573"/>
      <c r="DL573"/>
      <c r="DM573"/>
      <c r="DN573"/>
    </row>
    <row r="574" spans="1:118" ht="14.4" customHeight="1">
      <c r="A574" t="s">
        <v>1899</v>
      </c>
      <c r="B574" s="168" t="s">
        <v>1827</v>
      </c>
      <c r="C574" s="279" t="str">
        <f t="shared" si="233"/>
        <v>A.100.08.102</v>
      </c>
      <c r="D574" s="14" t="s">
        <v>18</v>
      </c>
      <c r="E574" s="278" t="s">
        <v>1510</v>
      </c>
      <c r="F574" s="281" t="str">
        <f t="shared" si="234"/>
        <v>35S20 (1.0726)</v>
      </c>
      <c r="G574" s="319">
        <f t="shared" si="243"/>
        <v>0.23573302797582199</v>
      </c>
      <c r="H574" s="319">
        <f t="shared" si="244"/>
        <v>1.5953444609999999E-2</v>
      </c>
      <c r="I574" s="319">
        <f t="shared" si="245"/>
        <v>2.3527929348821999E-2</v>
      </c>
      <c r="J574" s="319">
        <f t="shared" si="246"/>
        <v>6.8923164017000008E-2</v>
      </c>
      <c r="K574" s="319">
        <v>0.12732848999999999</v>
      </c>
      <c r="L574" s="319">
        <v>1.1847125E-2</v>
      </c>
      <c r="M574" s="319">
        <v>1.0060464999999999E-2</v>
      </c>
      <c r="N574" s="319">
        <v>8.3258269999999992E-3</v>
      </c>
      <c r="O574" s="319">
        <v>2.9780865000000002E-3</v>
      </c>
      <c r="P574" s="319">
        <v>9.9959401000000009E-4</v>
      </c>
      <c r="Q574" s="319">
        <v>3.6499370999999998E-3</v>
      </c>
      <c r="R574" s="319">
        <v>1.6202872000000001E-3</v>
      </c>
      <c r="S574" s="319">
        <v>6.7135129000000002E-2</v>
      </c>
      <c r="T574" s="319">
        <v>1.4342916999999999E-5</v>
      </c>
      <c r="U574" s="319">
        <v>7.6852660000000005E-4</v>
      </c>
      <c r="V574" s="319">
        <v>5.2148822000000002E-8</v>
      </c>
      <c r="W574" s="319">
        <v>1.0051655000000001E-3</v>
      </c>
      <c r="X574" s="319">
        <v>0</v>
      </c>
      <c r="Y574" s="210"/>
      <c r="Z574" s="320">
        <f t="shared" si="238"/>
        <v>0.95735706766917283</v>
      </c>
      <c r="AA574" s="210"/>
      <c r="AB574" s="321">
        <f t="shared" si="239"/>
        <v>0.12732848999999999</v>
      </c>
      <c r="AC574" s="321">
        <f t="shared" si="240"/>
        <v>3.9481321809999997E-2</v>
      </c>
      <c r="AD574" s="321">
        <f t="shared" si="247"/>
        <v>2.4547385616999998E-2</v>
      </c>
      <c r="AE574" s="321">
        <f t="shared" si="241"/>
        <v>2.3527929348822002E-2</v>
      </c>
      <c r="AF574" s="321">
        <f t="shared" si="242"/>
        <v>6.7903655600000001E-2</v>
      </c>
      <c r="AG574"/>
      <c r="AH574" s="121">
        <v>10.824145</v>
      </c>
      <c r="AI574" s="121">
        <v>10.659693000000001</v>
      </c>
      <c r="AJ574" s="121">
        <v>0.10419287000000001</v>
      </c>
      <c r="AK574" s="121">
        <v>0</v>
      </c>
      <c r="AL574" s="121">
        <v>5.9497303000000001E-2</v>
      </c>
      <c r="AM574" s="274">
        <v>4.0133851999999998E-4</v>
      </c>
      <c r="AN574" s="121">
        <v>3.6119837000000001E-4</v>
      </c>
      <c r="AO574"/>
      <c r="AP574" s="282">
        <v>2.2461722999999999E-2</v>
      </c>
      <c r="AQ574" s="282">
        <v>2.1132970000000001E-2</v>
      </c>
      <c r="AR574" s="282">
        <v>9.1136074000000003E-4</v>
      </c>
      <c r="AS574" s="282">
        <v>4.1739221999999998E-4</v>
      </c>
      <c r="AT574" s="255">
        <f t="shared" si="248"/>
        <v>1.2669646078721298E-6</v>
      </c>
      <c r="AU574" s="256">
        <f t="shared" si="249"/>
        <v>3.3704169780149003E-9</v>
      </c>
      <c r="AV574" s="256">
        <f t="shared" si="250"/>
        <v>5.8458294000000001E-2</v>
      </c>
      <c r="AW574" s="272">
        <v>8.9370153999999999E-7</v>
      </c>
      <c r="AX574" s="272">
        <v>2.6965918999999999E-9</v>
      </c>
      <c r="AY574" s="272">
        <v>7.3668546E-14</v>
      </c>
      <c r="AZ574" s="272">
        <v>2.7519565E-10</v>
      </c>
      <c r="BA574" s="272">
        <v>1.1322213E-13</v>
      </c>
      <c r="BB574" s="272">
        <v>1.2379897999999999E-9</v>
      </c>
      <c r="BC574" s="272">
        <v>3.0932303E-7</v>
      </c>
      <c r="BD574" s="272">
        <v>1.7559999999999999E-10</v>
      </c>
      <c r="BE574" s="272">
        <v>3.5433353000000001E-10</v>
      </c>
      <c r="BF574" s="272">
        <v>4.4074640999999998E-12</v>
      </c>
      <c r="BG574" s="272">
        <v>1.3979909E-14</v>
      </c>
      <c r="BH574" s="272">
        <v>2.0420110000000001E-11</v>
      </c>
      <c r="BI574" s="272">
        <v>2.1635587E-13</v>
      </c>
      <c r="BJ574" s="272">
        <v>1.7102405999999999E-13</v>
      </c>
      <c r="BK574" s="272">
        <v>5.2266882000000001E-9</v>
      </c>
      <c r="BL574" s="272">
        <v>3.7711252E-8</v>
      </c>
      <c r="BM574" s="272">
        <v>7.0673172E-14</v>
      </c>
      <c r="BN574" s="273">
        <v>1.1488936999999999E-2</v>
      </c>
      <c r="BO574" s="273">
        <v>4.6969357000000003E-2</v>
      </c>
      <c r="BP574" s="272">
        <v>1.9488798999999999E-8</v>
      </c>
      <c r="BQ574" s="272">
        <v>1.1851297000000001E-10</v>
      </c>
      <c r="BR574" s="272">
        <v>5.3023579E-15</v>
      </c>
      <c r="BS574"/>
      <c r="BT574" s="274">
        <v>5.5827266E-5</v>
      </c>
      <c r="BU574" s="274">
        <v>2.8500817000000001E-6</v>
      </c>
      <c r="BV574" s="274">
        <v>2.6693654999999998E-5</v>
      </c>
      <c r="BW574" s="274">
        <v>1.897986E-7</v>
      </c>
      <c r="BX574" s="274">
        <v>4.4395761999999999E-6</v>
      </c>
      <c r="BY574" s="274">
        <v>8.3651106000000005E-7</v>
      </c>
      <c r="BZ574" s="274">
        <v>8.8292555999999999E-8</v>
      </c>
      <c r="CA574" s="274">
        <v>1.2153387E-6</v>
      </c>
      <c r="CB574" s="274">
        <v>1.3413847999999999E-6</v>
      </c>
      <c r="CC574" s="274">
        <v>2.4151845999999998E-6</v>
      </c>
      <c r="CD574" s="274">
        <v>6.8633461999999995E-10</v>
      </c>
      <c r="CE574" s="274">
        <v>4.9543467000000002E-11</v>
      </c>
      <c r="CF574" s="274">
        <v>1.6884956999999999E-11</v>
      </c>
      <c r="CG574" s="274">
        <v>1.7519539E-6</v>
      </c>
      <c r="CH574" s="274">
        <v>1.2849839E-5</v>
      </c>
      <c r="CI574" s="274">
        <v>-1.6428615000000001E-6</v>
      </c>
      <c r="CJ574" s="274">
        <v>2.7977590000000001E-6</v>
      </c>
      <c r="CK574" s="4"/>
      <c r="CL574" s="323">
        <v>2.4888884E-11</v>
      </c>
      <c r="CM574" s="323">
        <v>0.95505921000000005</v>
      </c>
      <c r="CN574" s="323">
        <v>2.4089585E-2</v>
      </c>
      <c r="CO574" s="323">
        <v>2.1913912000000001E-3</v>
      </c>
      <c r="CP574" s="323">
        <v>1.3835841999999999E-4</v>
      </c>
      <c r="CQ574" s="323">
        <v>7.7300955999999994E-9</v>
      </c>
      <c r="CR574" s="323">
        <v>2.6505388999999998E-7</v>
      </c>
      <c r="CS574" s="323">
        <v>1.6082719E-4</v>
      </c>
      <c r="CT574" s="323">
        <v>0.28727346999999998</v>
      </c>
      <c r="CU574" s="323">
        <v>0.68243244000000003</v>
      </c>
      <c r="CV574" s="146"/>
      <c r="CW574" s="135"/>
      <c r="CX574" s="18" t="s">
        <v>927</v>
      </c>
      <c r="CY574" s="13"/>
      <c r="CZ574" s="13"/>
      <c r="DB574" s="23"/>
      <c r="DC574"/>
      <c r="DD574"/>
      <c r="DE574"/>
      <c r="DF574"/>
      <c r="DG574"/>
      <c r="DH574"/>
      <c r="DI574"/>
      <c r="DJ574"/>
      <c r="DK574"/>
      <c r="DL574"/>
      <c r="DM574"/>
      <c r="DN574"/>
    </row>
    <row r="575" spans="1:118" ht="14.4" customHeight="1">
      <c r="A575" t="s">
        <v>1900</v>
      </c>
      <c r="B575" s="168" t="s">
        <v>1827</v>
      </c>
      <c r="C575" s="279" t="str">
        <f t="shared" si="233"/>
        <v>A.100.08.103</v>
      </c>
      <c r="D575" s="14" t="s">
        <v>18</v>
      </c>
      <c r="E575" s="278" t="s">
        <v>1510</v>
      </c>
      <c r="F575" s="281" t="str">
        <f t="shared" si="234"/>
        <v>9S20</v>
      </c>
      <c r="G575" s="319">
        <f t="shared" si="243"/>
        <v>0.29221651173550001</v>
      </c>
      <c r="H575" s="319">
        <f t="shared" si="244"/>
        <v>1.7081559600000001E-2</v>
      </c>
      <c r="I575" s="319">
        <f t="shared" si="245"/>
        <v>3.33198270055E-2</v>
      </c>
      <c r="J575" s="319">
        <f t="shared" si="246"/>
        <v>0.11225176513</v>
      </c>
      <c r="K575" s="319">
        <v>0.12956335999999999</v>
      </c>
      <c r="L575" s="319">
        <v>2.1040465000000001E-2</v>
      </c>
      <c r="M575" s="319">
        <v>1.0305544999999999E-2</v>
      </c>
      <c r="N575" s="319">
        <v>8.5117722999999996E-3</v>
      </c>
      <c r="O575" s="319">
        <v>3.3381731999999999E-3</v>
      </c>
      <c r="P575" s="319">
        <v>1.0366136E-3</v>
      </c>
      <c r="Q575" s="319">
        <v>4.1950004999999997E-3</v>
      </c>
      <c r="R575" s="319">
        <v>1.9738018000000001E-3</v>
      </c>
      <c r="S575" s="319">
        <v>0.10913116</v>
      </c>
      <c r="T575" s="319">
        <v>3.2180058999999999E-4</v>
      </c>
      <c r="U575" s="319">
        <v>1.826472E-3</v>
      </c>
      <c r="V575" s="319">
        <v>1.52055E-8</v>
      </c>
      <c r="W575" s="319">
        <v>9.7233254000000002E-4</v>
      </c>
      <c r="X575" s="319">
        <v>0</v>
      </c>
      <c r="Y575" s="210"/>
      <c r="Z575" s="320">
        <f t="shared" si="238"/>
        <v>0.97416060150375927</v>
      </c>
      <c r="AA575" s="210"/>
      <c r="AB575" s="321">
        <f t="shared" si="239"/>
        <v>0.12956335999999999</v>
      </c>
      <c r="AC575" s="321">
        <f t="shared" si="240"/>
        <v>5.0401371399999999E-2</v>
      </c>
      <c r="AD575" s="321">
        <f t="shared" si="247"/>
        <v>3.4613944930000001E-2</v>
      </c>
      <c r="AE575" s="321">
        <f t="shared" si="241"/>
        <v>3.3319827005500006E-2</v>
      </c>
      <c r="AF575" s="321">
        <f t="shared" si="242"/>
        <v>0.110957632</v>
      </c>
      <c r="AG575"/>
      <c r="AH575" s="121">
        <v>11.310737</v>
      </c>
      <c r="AI575" s="121">
        <v>10.950025999999999</v>
      </c>
      <c r="AJ575" s="121">
        <v>0.24762363000000001</v>
      </c>
      <c r="AK575" s="121">
        <v>0</v>
      </c>
      <c r="AL575" s="121">
        <v>7.6517192999999997E-2</v>
      </c>
      <c r="AM575" s="121">
        <v>6.4865169999999998E-3</v>
      </c>
      <c r="AN575" s="121">
        <v>3.0083332000000001E-2</v>
      </c>
      <c r="AO575"/>
      <c r="AP575" s="282">
        <v>2.5835127999999999E-2</v>
      </c>
      <c r="AQ575" s="282">
        <v>2.441393E-2</v>
      </c>
      <c r="AR575" s="282">
        <v>9.7825651999999992E-4</v>
      </c>
      <c r="AS575" s="282">
        <v>4.4294141000000002E-4</v>
      </c>
      <c r="AT575" s="255">
        <f t="shared" si="248"/>
        <v>1.4636648600889999E-6</v>
      </c>
      <c r="AU575" s="256">
        <f t="shared" si="249"/>
        <v>3.6178125934523E-9</v>
      </c>
      <c r="AV575" s="256">
        <f t="shared" si="250"/>
        <v>6.2036611999999998E-2</v>
      </c>
      <c r="AW575" s="272">
        <v>9.0953284999999998E-7</v>
      </c>
      <c r="AX575" s="272">
        <v>2.7443696E-9</v>
      </c>
      <c r="AY575" s="272">
        <v>7.4973479000000006E-14</v>
      </c>
      <c r="AZ575" s="272">
        <v>2.7309595000000002E-10</v>
      </c>
      <c r="BA575" s="272">
        <v>1.6421439E-11</v>
      </c>
      <c r="BB575" s="272">
        <v>1.2656390000000001E-9</v>
      </c>
      <c r="BC575" s="272">
        <v>4.7973018999999997E-7</v>
      </c>
      <c r="BD575" s="272">
        <v>1.7960220000000001E-10</v>
      </c>
      <c r="BE575" s="272">
        <v>5.5114534999999997E-10</v>
      </c>
      <c r="BF575" s="272">
        <v>4.3290749000000003E-12</v>
      </c>
      <c r="BG575" s="272">
        <v>1.3795489E-14</v>
      </c>
      <c r="BH575" s="272">
        <v>2.3049458000000001E-11</v>
      </c>
      <c r="BI575" s="272">
        <v>3.5423788999999998E-13</v>
      </c>
      <c r="BJ575" s="272">
        <v>2.128099E-13</v>
      </c>
      <c r="BK575" s="272">
        <v>5.3498256999999998E-9</v>
      </c>
      <c r="BL575" s="272">
        <v>4.8644626000000003E-8</v>
      </c>
      <c r="BM575" s="272">
        <v>1.4134634000000001E-14</v>
      </c>
      <c r="BN575" s="273">
        <v>1.3574905999999999E-2</v>
      </c>
      <c r="BO575" s="273">
        <v>4.8461706E-2</v>
      </c>
      <c r="BP575" s="272">
        <v>1.8852212E-8</v>
      </c>
      <c r="BQ575" s="272">
        <v>1.1464183E-10</v>
      </c>
      <c r="BR575" s="272">
        <v>5.1291602999999999E-15</v>
      </c>
      <c r="BS575"/>
      <c r="BT575" s="121">
        <v>2.1454223E-4</v>
      </c>
      <c r="BU575" s="274">
        <v>4.2158566999999998E-6</v>
      </c>
      <c r="BV575" s="274">
        <v>2.7162182E-5</v>
      </c>
      <c r="BW575" s="274">
        <v>2.3141864000000001E-7</v>
      </c>
      <c r="BX575" s="274">
        <v>5.8767252999999999E-6</v>
      </c>
      <c r="BY575" s="274">
        <v>8.5323316000000005E-7</v>
      </c>
      <c r="BZ575" s="274">
        <v>8.5626150000000003E-8</v>
      </c>
      <c r="CA575" s="274">
        <v>1.2421947999999999E-6</v>
      </c>
      <c r="CB575" s="274">
        <v>1.3910625E-6</v>
      </c>
      <c r="CC575" s="274">
        <v>2.7758562999999998E-6</v>
      </c>
      <c r="CD575" s="274">
        <v>4.6588706999999997E-8</v>
      </c>
      <c r="CE575" s="274">
        <v>9.9086933999999998E-12</v>
      </c>
      <c r="CF575" s="274">
        <v>3.0479706E-9</v>
      </c>
      <c r="CG575" s="274">
        <v>1.8793758E-6</v>
      </c>
      <c r="CH575" s="274">
        <v>1.3385432999999999E-5</v>
      </c>
      <c r="CI575" s="121">
        <v>1.5268724E-4</v>
      </c>
      <c r="CJ575" s="274">
        <v>2.7063722999999999E-6</v>
      </c>
      <c r="CK575" s="4"/>
      <c r="CL575" s="323">
        <v>3.5984619000000002E-9</v>
      </c>
      <c r="CM575" s="323">
        <v>0.97163604999999997</v>
      </c>
      <c r="CN575" s="323">
        <v>2.4644462999999998E-2</v>
      </c>
      <c r="CO575" s="323">
        <v>3.1302529999999999E-3</v>
      </c>
      <c r="CP575" s="323">
        <v>1.4014214000000001E-4</v>
      </c>
      <c r="CQ575" s="323">
        <v>7.6012411000000005E-9</v>
      </c>
      <c r="CR575" s="323">
        <v>2.9082746000000002E-7</v>
      </c>
      <c r="CS575" s="323">
        <v>2.2556555E-4</v>
      </c>
      <c r="CT575" s="323">
        <v>0.33901925999999999</v>
      </c>
      <c r="CU575" s="323">
        <v>0.70149386999999996</v>
      </c>
      <c r="CV575" s="146"/>
      <c r="CW575" s="135"/>
      <c r="CX575" s="18" t="s">
        <v>927</v>
      </c>
      <c r="CY575" s="13"/>
      <c r="CZ575" s="13"/>
      <c r="DB575" s="23"/>
      <c r="DC575"/>
      <c r="DD575"/>
      <c r="DE575"/>
      <c r="DF575"/>
      <c r="DG575"/>
      <c r="DH575"/>
      <c r="DI575"/>
      <c r="DJ575"/>
      <c r="DK575"/>
      <c r="DL575"/>
      <c r="DM575"/>
      <c r="DN575"/>
    </row>
    <row r="576" spans="1:118" ht="14.4" customHeight="1">
      <c r="A576" t="s">
        <v>1901</v>
      </c>
      <c r="B576" s="168" t="s">
        <v>1827</v>
      </c>
      <c r="C576" s="279" t="str">
        <f t="shared" si="233"/>
        <v>A.100.08.104</v>
      </c>
      <c r="D576" s="14" t="s">
        <v>18</v>
      </c>
      <c r="E576" s="278" t="s">
        <v>1510</v>
      </c>
      <c r="F576" s="281" t="str">
        <f t="shared" si="234"/>
        <v>9SMnPb (1.0718)</v>
      </c>
      <c r="G576" s="319">
        <f t="shared" si="243"/>
        <v>0.2404215122766368</v>
      </c>
      <c r="H576" s="319">
        <f t="shared" si="244"/>
        <v>1.6048485300000002E-2</v>
      </c>
      <c r="I576" s="319">
        <f t="shared" si="245"/>
        <v>2.4988407591636803E-2</v>
      </c>
      <c r="J576" s="319">
        <f t="shared" si="246"/>
        <v>7.2638349384999995E-2</v>
      </c>
      <c r="K576" s="319">
        <v>0.12674626999999999</v>
      </c>
      <c r="L576" s="319">
        <v>1.3296574E-2</v>
      </c>
      <c r="M576" s="319">
        <v>1.0031437000000001E-2</v>
      </c>
      <c r="N576" s="319">
        <v>8.2688592000000009E-3</v>
      </c>
      <c r="O576" s="319">
        <v>2.9930731000000002E-3</v>
      </c>
      <c r="P576" s="319">
        <v>1.0960087999999999E-3</v>
      </c>
      <c r="Q576" s="319">
        <v>3.6905442000000001E-3</v>
      </c>
      <c r="R576" s="319">
        <v>1.6603909E-3</v>
      </c>
      <c r="S576" s="319">
        <v>7.0334541E-2</v>
      </c>
      <c r="T576" s="319">
        <v>3.3272794999999997E-5</v>
      </c>
      <c r="U576" s="319">
        <v>1.2734529000000001E-3</v>
      </c>
      <c r="V576" s="319">
        <v>5.6916367999999998E-9</v>
      </c>
      <c r="W576" s="319">
        <v>9.9708269000000011E-4</v>
      </c>
      <c r="X576" s="319">
        <v>0</v>
      </c>
      <c r="Y576" s="210"/>
      <c r="Z576" s="320">
        <f t="shared" si="238"/>
        <v>0.95297947368421043</v>
      </c>
      <c r="AA576" s="210"/>
      <c r="AB576" s="321">
        <f t="shared" si="239"/>
        <v>0.12674626999999999</v>
      </c>
      <c r="AC576" s="321">
        <f t="shared" si="240"/>
        <v>4.1036887200000004E-2</v>
      </c>
      <c r="AD576" s="321">
        <f t="shared" si="247"/>
        <v>2.6018757385000001E-2</v>
      </c>
      <c r="AE576" s="321">
        <f t="shared" si="241"/>
        <v>2.4988407591636803E-2</v>
      </c>
      <c r="AF576" s="321">
        <f t="shared" si="242"/>
        <v>7.16079939E-2</v>
      </c>
      <c r="AG576"/>
      <c r="AH576" s="121">
        <v>10.903525</v>
      </c>
      <c r="AI576" s="121">
        <v>10.633668</v>
      </c>
      <c r="AJ576" s="121">
        <v>0.17264816999999999</v>
      </c>
      <c r="AK576" s="121">
        <v>0</v>
      </c>
      <c r="AL576" s="121">
        <v>9.3497110999999994E-2</v>
      </c>
      <c r="AM576" s="274">
        <v>6.7966010000000004E-4</v>
      </c>
      <c r="AN576" s="121">
        <v>3.0320821000000002E-3</v>
      </c>
      <c r="AO576"/>
      <c r="AP576" s="282">
        <v>2.2838130000000002E-2</v>
      </c>
      <c r="AQ576" s="282">
        <v>2.1504228E-2</v>
      </c>
      <c r="AR576" s="282">
        <v>9.1550020000000004E-4</v>
      </c>
      <c r="AS576" s="282">
        <v>4.1840181000000001E-4</v>
      </c>
      <c r="AT576" s="255">
        <f t="shared" si="248"/>
        <v>1.2892222943892003E-6</v>
      </c>
      <c r="AU576" s="256">
        <f t="shared" si="249"/>
        <v>3.3857256458723E-9</v>
      </c>
      <c r="AV576" s="256">
        <f t="shared" si="250"/>
        <v>5.8599693000000001E-2</v>
      </c>
      <c r="AW576" s="272">
        <v>8.8952536E-7</v>
      </c>
      <c r="AX576" s="272">
        <v>2.6839879000000001E-9</v>
      </c>
      <c r="AY576" s="272">
        <v>7.3324355000000002E-14</v>
      </c>
      <c r="AZ576" s="272">
        <v>2.7316550000000001E-10</v>
      </c>
      <c r="BA576" s="272">
        <v>1.6483891999999999E-12</v>
      </c>
      <c r="BB576" s="272">
        <v>1.2295185E-9</v>
      </c>
      <c r="BC576" s="272">
        <v>3.3501576000000002E-7</v>
      </c>
      <c r="BD576" s="272">
        <v>1.7443453E-10</v>
      </c>
      <c r="BE576" s="272">
        <v>3.8424927E-10</v>
      </c>
      <c r="BF576" s="272">
        <v>4.3798457000000001E-12</v>
      </c>
      <c r="BG576" s="272">
        <v>1.39075E-14</v>
      </c>
      <c r="BH576" s="272">
        <v>2.0610131999999999E-11</v>
      </c>
      <c r="BI576" s="272">
        <v>2.2980034999999999E-13</v>
      </c>
      <c r="BJ576" s="272">
        <v>1.7463893E-13</v>
      </c>
      <c r="BK576" s="272">
        <v>5.228691E-9</v>
      </c>
      <c r="BL576" s="272">
        <v>3.8616066999999998E-8</v>
      </c>
      <c r="BM576" s="272">
        <v>7.0673172000000003E-15</v>
      </c>
      <c r="BN576" s="273">
        <v>1.1502102E-2</v>
      </c>
      <c r="BO576" s="273">
        <v>4.7097591000000001E-2</v>
      </c>
      <c r="BP576" s="272">
        <v>1.9332084000000001E-8</v>
      </c>
      <c r="BQ576" s="272">
        <v>1.1755997E-10</v>
      </c>
      <c r="BR576" s="272">
        <v>5.2597201000000002E-15</v>
      </c>
      <c r="BS576"/>
      <c r="BT576" s="274">
        <v>7.1442741000000005E-5</v>
      </c>
      <c r="BU576" s="274">
        <v>3.0534033E-6</v>
      </c>
      <c r="BV576" s="274">
        <v>2.6571597E-5</v>
      </c>
      <c r="BW576" s="274">
        <v>1.9451442999999999E-7</v>
      </c>
      <c r="BX576" s="274">
        <v>4.6249317999999997E-6</v>
      </c>
      <c r="BY576" s="274">
        <v>8.3057096999999998E-7</v>
      </c>
      <c r="BZ576" s="274">
        <v>8.7657800999999996E-8</v>
      </c>
      <c r="CA576" s="274">
        <v>1.2065987999999999E-6</v>
      </c>
      <c r="CB576" s="274">
        <v>1.4707667000000001E-6</v>
      </c>
      <c r="CC576" s="274">
        <v>2.4420545999999999E-6</v>
      </c>
      <c r="CD576" s="274">
        <v>4.7058110000000002E-9</v>
      </c>
      <c r="CE576" s="274">
        <v>4.9543466999999999E-12</v>
      </c>
      <c r="CF576" s="274">
        <v>3.0562570999999997E-10</v>
      </c>
      <c r="CG576" s="274">
        <v>1.7560464E-6</v>
      </c>
      <c r="CH576" s="274">
        <v>1.2912713E-5</v>
      </c>
      <c r="CI576" s="274">
        <v>1.3511609000000001E-5</v>
      </c>
      <c r="CJ576" s="274">
        <v>2.7752614000000001E-6</v>
      </c>
      <c r="CK576" s="4"/>
      <c r="CL576" s="323">
        <v>3.6122101000000002E-10</v>
      </c>
      <c r="CM576" s="323">
        <v>0.95076079000000002</v>
      </c>
      <c r="CN576" s="323">
        <v>2.3937442999999999E-2</v>
      </c>
      <c r="CO576" s="323">
        <v>2.3288699000000002E-3</v>
      </c>
      <c r="CP576" s="323">
        <v>1.4027534E-4</v>
      </c>
      <c r="CQ576" s="323">
        <v>7.6961464000000002E-9</v>
      </c>
      <c r="CR576" s="323">
        <v>2.6647376000000001E-7</v>
      </c>
      <c r="CS576" s="323">
        <v>1.6989535E-4</v>
      </c>
      <c r="CT576" s="323">
        <v>0.29158028000000002</v>
      </c>
      <c r="CU576" s="323">
        <v>0.68085428999999997</v>
      </c>
      <c r="CV576" s="146"/>
      <c r="CW576" s="135"/>
      <c r="CX576" s="18" t="s">
        <v>927</v>
      </c>
      <c r="CY576" s="13"/>
      <c r="CZ576" s="13"/>
      <c r="DB576" s="23"/>
      <c r="DC576"/>
      <c r="DD576"/>
      <c r="DE576"/>
      <c r="DF576"/>
      <c r="DG576"/>
      <c r="DH576"/>
      <c r="DI576"/>
      <c r="DJ576"/>
      <c r="DK576"/>
      <c r="DL576"/>
      <c r="DM576"/>
      <c r="DN576"/>
    </row>
    <row r="577" spans="1:118" ht="14.4" customHeight="1">
      <c r="B577" s="278" t="s">
        <v>1827</v>
      </c>
      <c r="C577" s="277" t="s">
        <v>3597</v>
      </c>
      <c r="D577" s="277" t="s">
        <v>19</v>
      </c>
      <c r="E577" s="278"/>
      <c r="F577"/>
      <c r="G577" s="210"/>
      <c r="H577" s="210"/>
      <c r="I577" s="210"/>
      <c r="J577" s="210"/>
      <c r="K577" s="210"/>
      <c r="L577" s="210"/>
      <c r="M577" s="210"/>
      <c r="N577" s="210"/>
      <c r="O577" s="210"/>
      <c r="P577" s="210"/>
      <c r="Q577" s="210"/>
      <c r="R577" s="210"/>
      <c r="S577" s="210"/>
      <c r="T577" s="210"/>
      <c r="U577" s="210"/>
      <c r="V577" s="210"/>
      <c r="W577" s="210"/>
      <c r="X577" s="210"/>
      <c r="Y577" s="210"/>
      <c r="Z577" s="210"/>
      <c r="AA577" s="210"/>
      <c r="AB577" s="210"/>
      <c r="AC577" s="210"/>
      <c r="AD577" s="210"/>
      <c r="AE577" s="210"/>
      <c r="AF577" s="210"/>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s="182"/>
      <c r="CW577" s="164"/>
      <c r="DB577" s="23"/>
      <c r="DC577"/>
      <c r="DD577"/>
      <c r="DE577"/>
      <c r="DF577"/>
      <c r="DG577"/>
      <c r="DH577"/>
      <c r="DI577"/>
      <c r="DJ577"/>
      <c r="DK577"/>
      <c r="DL577"/>
      <c r="DM577"/>
      <c r="DN577"/>
    </row>
    <row r="578" spans="1:118" ht="14.4" customHeight="1">
      <c r="A578" t="s">
        <v>1902</v>
      </c>
      <c r="B578" s="168" t="s">
        <v>1827</v>
      </c>
      <c r="C578" s="279" t="str">
        <f t="shared" ref="C578:C649" si="251">MID(A578,1,12)</f>
        <v>A.100.10.101</v>
      </c>
      <c r="D578" s="14" t="s">
        <v>19</v>
      </c>
      <c r="E578" s="278" t="s">
        <v>1510</v>
      </c>
      <c r="F578" s="281" t="str">
        <f t="shared" ref="F578:F649" si="252">MID(A578, 21,85)</f>
        <v>GS-10Ni6</v>
      </c>
      <c r="G578" s="319">
        <f t="shared" si="243"/>
        <v>0.61644012163572304</v>
      </c>
      <c r="H578" s="319">
        <f t="shared" si="244"/>
        <v>1.7176898289999999E-2</v>
      </c>
      <c r="I578" s="319">
        <f t="shared" si="245"/>
        <v>0.21090283514062302</v>
      </c>
      <c r="J578" s="319">
        <f t="shared" si="246"/>
        <v>0.24297115820509999</v>
      </c>
      <c r="K578" s="319">
        <v>0.14538923000000001</v>
      </c>
      <c r="L578" s="319">
        <v>0.19912856000000001</v>
      </c>
      <c r="M578" s="319">
        <v>1.0208015000000001E-2</v>
      </c>
      <c r="N578" s="319">
        <v>9.8299679000000001E-3</v>
      </c>
      <c r="O578" s="319">
        <v>2.9384782000000001E-3</v>
      </c>
      <c r="P578" s="319">
        <v>8.1045349000000004E-4</v>
      </c>
      <c r="Q578" s="319">
        <v>3.5979987000000001E-3</v>
      </c>
      <c r="R578" s="319">
        <v>1.5662123000000001E-3</v>
      </c>
      <c r="S578" s="319">
        <v>0.24181080999999999</v>
      </c>
      <c r="T578" s="319">
        <v>1.6426047E-4</v>
      </c>
      <c r="U578" s="319">
        <v>2.0324250999999998E-6</v>
      </c>
      <c r="V578" s="319">
        <v>4.7840623E-8</v>
      </c>
      <c r="W578" s="319">
        <v>9.9405531000000004E-4</v>
      </c>
      <c r="X578" s="319">
        <v>0</v>
      </c>
      <c r="Y578" s="210"/>
      <c r="Z578" s="320">
        <f t="shared" si="238"/>
        <v>1.0931521052631579</v>
      </c>
      <c r="AA578" s="210"/>
      <c r="AB578" s="321">
        <f t="shared" si="239"/>
        <v>0.14538923000000001</v>
      </c>
      <c r="AC578" s="321">
        <f t="shared" si="240"/>
        <v>0.22807968559000005</v>
      </c>
      <c r="AD578" s="321">
        <f t="shared" si="247"/>
        <v>0.21206110308000001</v>
      </c>
      <c r="AE578" s="321">
        <f t="shared" si="241"/>
        <v>0.210902835140623</v>
      </c>
      <c r="AF578" s="321">
        <f t="shared" si="242"/>
        <v>0.24181284242509998</v>
      </c>
      <c r="AG578"/>
      <c r="AH578" s="121">
        <v>13.614547</v>
      </c>
      <c r="AI578" s="121">
        <v>13.614122</v>
      </c>
      <c r="AJ578" s="121">
        <v>2.7553927E-4</v>
      </c>
      <c r="AK578" s="121">
        <v>0</v>
      </c>
      <c r="AL578" s="274">
        <v>1.3100550999999999E-6</v>
      </c>
      <c r="AM578" s="274">
        <v>9.2667278999999995E-5</v>
      </c>
      <c r="AN578" s="274">
        <v>5.6204998999999999E-5</v>
      </c>
      <c r="AP578" s="282">
        <v>8.2722342000000004E-2</v>
      </c>
      <c r="AQ578" s="282">
        <v>7.9928253000000005E-2</v>
      </c>
      <c r="AR578" s="282">
        <v>2.0986831000000001E-3</v>
      </c>
      <c r="AS578" s="282">
        <v>6.9540509000000003E-4</v>
      </c>
      <c r="AT578" s="255">
        <f t="shared" ref="AT578:AT585" si="253">AW578+AZ578+BA578+BB578+BC578+BK578+BL578+BP578</f>
        <v>4.7918617441493928E-6</v>
      </c>
      <c r="AU578" s="256">
        <f t="shared" ref="AU578:AU585" si="254">AX578+AY578+BD578+BE578+BF578+BG578+BH578+BI578+BJ578+BM578+BQ578+BR578</f>
        <v>7.7614019245212976E-9</v>
      </c>
      <c r="AV578" s="256">
        <f t="shared" ref="AV578:AV585" si="255">BN578+BO578</f>
        <v>9.7395671000000003E-2</v>
      </c>
      <c r="AW578" s="272">
        <v>1.0195441E-6</v>
      </c>
      <c r="AX578" s="272">
        <v>3.0762839000000001E-9</v>
      </c>
      <c r="AY578" s="272">
        <v>8.4042531999999999E-14</v>
      </c>
      <c r="AZ578" s="272">
        <v>2.7163191E-10</v>
      </c>
      <c r="BA578" s="272">
        <v>1.0839393E-14</v>
      </c>
      <c r="BB578" s="272">
        <v>1.4614018000000001E-9</v>
      </c>
      <c r="BC578" s="272">
        <v>3.7089583999999998E-6</v>
      </c>
      <c r="BD578" s="272">
        <v>2.2833270000000001E-10</v>
      </c>
      <c r="BE578" s="272">
        <v>4.3145424999999998E-9</v>
      </c>
      <c r="BF578" s="272">
        <v>4.3540685000000002E-12</v>
      </c>
      <c r="BG578" s="272">
        <v>1.3790584999999999E-14</v>
      </c>
      <c r="BH578" s="272">
        <v>2.0127385999999999E-11</v>
      </c>
      <c r="BI578" s="272">
        <v>2.1339270999999999E-13</v>
      </c>
      <c r="BJ578" s="272">
        <v>1.6853888000000001E-13</v>
      </c>
      <c r="BK578" s="272">
        <v>5.1191926000000004E-9</v>
      </c>
      <c r="BL578" s="272">
        <v>3.7233619999999999E-8</v>
      </c>
      <c r="BM578" s="272">
        <v>7.3331563999999998E-14</v>
      </c>
      <c r="BN578" s="273">
        <v>1.9969786999999999E-2</v>
      </c>
      <c r="BO578" s="273">
        <v>7.7425884E-2</v>
      </c>
      <c r="BP578" s="272">
        <v>1.9273387000000001E-8</v>
      </c>
      <c r="BQ578" s="272">
        <v>1.1720303E-10</v>
      </c>
      <c r="BR578" s="272">
        <v>5.2437503E-15</v>
      </c>
      <c r="BS578"/>
      <c r="BT578" s="121">
        <v>1.1636628E-4</v>
      </c>
      <c r="BU578" s="274">
        <v>3.0146545999999999E-5</v>
      </c>
      <c r="BV578" s="274">
        <v>3.0479981000000001E-5</v>
      </c>
      <c r="BW578" s="274">
        <v>1.8346144000000001E-7</v>
      </c>
      <c r="BX578" s="274">
        <v>2.6898243E-5</v>
      </c>
      <c r="BY578" s="274">
        <v>8.2341950000000004E-7</v>
      </c>
      <c r="BZ578" s="274">
        <v>8.7216533000000006E-8</v>
      </c>
      <c r="CA578" s="274">
        <v>1.1961699E-6</v>
      </c>
      <c r="CB578" s="274">
        <v>1.0875714999999999E-6</v>
      </c>
      <c r="CC578" s="274">
        <v>2.3808167000000002E-6</v>
      </c>
      <c r="CD578" s="274">
        <v>8.1425381999999994E-11</v>
      </c>
      <c r="CE578" s="274">
        <v>4.8279252000000001E-11</v>
      </c>
      <c r="CF578" s="274">
        <v>1.4393071E-12</v>
      </c>
      <c r="CG578" s="274">
        <v>4.9541303999999999E-6</v>
      </c>
      <c r="CH578" s="274">
        <v>1.6291913000000001E-5</v>
      </c>
      <c r="CI578" s="274">
        <v>-9.3015812000000002E-7</v>
      </c>
      <c r="CJ578" s="274">
        <v>2.7668351000000002E-6</v>
      </c>
      <c r="CK578" s="4"/>
      <c r="CL578" s="323">
        <v>2.3871717E-12</v>
      </c>
      <c r="CM578" s="323">
        <v>1.0909742</v>
      </c>
      <c r="CN578" s="323">
        <v>3.0338119E-2</v>
      </c>
      <c r="CO578" s="323">
        <v>2.0863619999999999E-2</v>
      </c>
      <c r="CP578" s="323">
        <v>1.5737104000000001E-4</v>
      </c>
      <c r="CQ578" s="323">
        <v>7.5798006E-9</v>
      </c>
      <c r="CR578" s="323">
        <v>2.6169525999999998E-7</v>
      </c>
      <c r="CS578" s="323">
        <v>1.3016747999999999E-3</v>
      </c>
      <c r="CT578" s="323">
        <v>0.28325846999999998</v>
      </c>
      <c r="CU578" s="323">
        <v>1.0926045</v>
      </c>
      <c r="CV578" s="146"/>
      <c r="CW578" s="135"/>
      <c r="CX578" s="18" t="s">
        <v>927</v>
      </c>
      <c r="CY578" s="13"/>
      <c r="CZ578" s="13"/>
      <c r="DB578" s="23"/>
      <c r="DC578"/>
      <c r="DD578"/>
      <c r="DE578"/>
      <c r="DF578"/>
      <c r="DG578"/>
      <c r="DH578"/>
      <c r="DI578"/>
      <c r="DJ578"/>
      <c r="DK578"/>
      <c r="DL578"/>
      <c r="DM578"/>
      <c r="DN578"/>
    </row>
    <row r="579" spans="1:118" ht="14.4" customHeight="1">
      <c r="A579" t="s">
        <v>1903</v>
      </c>
      <c r="B579" s="168" t="s">
        <v>1827</v>
      </c>
      <c r="C579" s="279" t="str">
        <f t="shared" si="251"/>
        <v>A.100.10.102</v>
      </c>
      <c r="D579" s="14" t="s">
        <v>19</v>
      </c>
      <c r="E579" s="278" t="s">
        <v>1510</v>
      </c>
      <c r="F579" s="281" t="str">
        <f t="shared" si="252"/>
        <v>GS-22Mo4</v>
      </c>
      <c r="G579" s="319">
        <f t="shared" si="243"/>
        <v>0.36502928965859993</v>
      </c>
      <c r="H579" s="319">
        <f t="shared" si="244"/>
        <v>1.8611031299999997E-2</v>
      </c>
      <c r="I579" s="319">
        <f t="shared" si="245"/>
        <v>3.2767223332599994E-2</v>
      </c>
      <c r="J579" s="319">
        <f t="shared" si="246"/>
        <v>0.17226455502599997</v>
      </c>
      <c r="K579" s="319">
        <v>0.14138648000000001</v>
      </c>
      <c r="L579" s="319">
        <v>1.8560955000000001E-2</v>
      </c>
      <c r="M579" s="319">
        <v>1.1193843E-2</v>
      </c>
      <c r="N579" s="319">
        <v>8.3235238999999992E-3</v>
      </c>
      <c r="O579" s="319">
        <v>2.9469562999999998E-3</v>
      </c>
      <c r="P579" s="319">
        <v>3.2981037E-3</v>
      </c>
      <c r="Q579" s="319">
        <v>4.0424474000000004E-3</v>
      </c>
      <c r="R579" s="319">
        <v>3.0123001999999999E-3</v>
      </c>
      <c r="S579" s="319">
        <v>0.16780893999999999</v>
      </c>
      <c r="T579" s="319">
        <v>3.2782076E-5</v>
      </c>
      <c r="U579" s="319">
        <v>3.4313035999999999E-3</v>
      </c>
      <c r="V579" s="319">
        <v>1.2513259999999999E-7</v>
      </c>
      <c r="W579" s="319">
        <v>9.9152935000000001E-4</v>
      </c>
      <c r="X579" s="319">
        <v>0</v>
      </c>
      <c r="Y579" s="210"/>
      <c r="Z579" s="320">
        <f t="shared" si="238"/>
        <v>1.0630562406015038</v>
      </c>
      <c r="AA579" s="210"/>
      <c r="AB579" s="321">
        <f t="shared" si="239"/>
        <v>0.14138648000000001</v>
      </c>
      <c r="AC579" s="321">
        <f t="shared" si="240"/>
        <v>5.1378129499999994E-2</v>
      </c>
      <c r="AD579" s="321">
        <f t="shared" si="247"/>
        <v>3.3791409625999996E-2</v>
      </c>
      <c r="AE579" s="321">
        <f t="shared" si="241"/>
        <v>3.2767223332600001E-2</v>
      </c>
      <c r="AF579" s="321">
        <f t="shared" si="242"/>
        <v>0.17124024359999998</v>
      </c>
      <c r="AG579"/>
      <c r="AH579" s="121">
        <v>12.811214</v>
      </c>
      <c r="AI579" s="121">
        <v>11.894209999999999</v>
      </c>
      <c r="AJ579" s="121">
        <v>0.46519843</v>
      </c>
      <c r="AK579" s="121">
        <v>0</v>
      </c>
      <c r="AL579" s="121">
        <v>0.45016291000000003</v>
      </c>
      <c r="AM579" s="274">
        <v>9.3025189000000002E-4</v>
      </c>
      <c r="AN579" s="121">
        <v>7.1246714999999999E-4</v>
      </c>
      <c r="AO579"/>
      <c r="AP579" s="282">
        <v>2.6629416E-2</v>
      </c>
      <c r="AQ579" s="282">
        <v>2.4999229000000001E-2</v>
      </c>
      <c r="AR579" s="282">
        <v>1.0322565E-3</v>
      </c>
      <c r="AS579" s="282">
        <v>5.9793029000000002E-4</v>
      </c>
      <c r="AT579" s="255">
        <f t="shared" si="253"/>
        <v>1.4987547331303001E-6</v>
      </c>
      <c r="AU579" s="256">
        <f t="shared" si="254"/>
        <v>3.8175165952675E-9</v>
      </c>
      <c r="AV579" s="256">
        <f t="shared" si="255"/>
        <v>8.3743737999999998E-2</v>
      </c>
      <c r="AW579" s="272">
        <v>9.919109500000001E-7</v>
      </c>
      <c r="AX579" s="272">
        <v>2.9929193999999999E-9</v>
      </c>
      <c r="AY579" s="272">
        <v>8.1764411999999998E-14</v>
      </c>
      <c r="AZ579" s="272">
        <v>2.7229987000000002E-10</v>
      </c>
      <c r="BA579" s="272">
        <v>1.8736029999999999E-13</v>
      </c>
      <c r="BB579" s="272">
        <v>1.2376409E-9</v>
      </c>
      <c r="BC579" s="272">
        <v>4.3084849E-7</v>
      </c>
      <c r="BD579" s="272">
        <v>1.7616089E-10</v>
      </c>
      <c r="BE579" s="272">
        <v>4.9576092000000002E-10</v>
      </c>
      <c r="BF579" s="272">
        <v>5.3850242999999997E-12</v>
      </c>
      <c r="BG579" s="272">
        <v>2.6677689999999999E-14</v>
      </c>
      <c r="BH579" s="272">
        <v>2.9442126000000003E-11</v>
      </c>
      <c r="BI579" s="272">
        <v>3.9907234999999998E-13</v>
      </c>
      <c r="BJ579" s="272">
        <v>2.6066448000000002E-13</v>
      </c>
      <c r="BK579" s="272">
        <v>5.7915630000000003E-9</v>
      </c>
      <c r="BL579" s="272">
        <v>4.9469189999999999E-8</v>
      </c>
      <c r="BM579" s="272">
        <v>1.6961561000000001E-13</v>
      </c>
      <c r="BN579" s="273">
        <v>2.4025346999999999E-2</v>
      </c>
      <c r="BO579" s="273">
        <v>5.9718391000000003E-2</v>
      </c>
      <c r="BP579" s="272">
        <v>1.9224412E-8</v>
      </c>
      <c r="BQ579" s="272">
        <v>1.1690521E-10</v>
      </c>
      <c r="BR579" s="272">
        <v>5.2304255000000001E-15</v>
      </c>
      <c r="BS579"/>
      <c r="BT579" s="121">
        <v>1.0589467000000001E-4</v>
      </c>
      <c r="BU579" s="274">
        <v>3.8227159000000003E-6</v>
      </c>
      <c r="BV579" s="274">
        <v>2.9640828999999999E-5</v>
      </c>
      <c r="BW579" s="274">
        <v>3.5285815999999999E-7</v>
      </c>
      <c r="BX579" s="274">
        <v>5.2161120000000002E-6</v>
      </c>
      <c r="BY579" s="274">
        <v>8.6989761999999997E-7</v>
      </c>
      <c r="BZ579" s="274">
        <v>1.140065E-7</v>
      </c>
      <c r="CA579" s="274">
        <v>1.2082093999999999E-6</v>
      </c>
      <c r="CB579" s="274">
        <v>4.4258229999999996E-6</v>
      </c>
      <c r="CC579" s="274">
        <v>2.6749110000000001E-6</v>
      </c>
      <c r="CD579" s="274">
        <v>1.4082075000000001E-9</v>
      </c>
      <c r="CE579" s="274">
        <v>1.1890432000000001E-10</v>
      </c>
      <c r="CF579" s="274">
        <v>2.4859274E-11</v>
      </c>
      <c r="CG579" s="274">
        <v>1.8484472000000001E-6</v>
      </c>
      <c r="CH579" s="274">
        <v>1.4794632999999999E-5</v>
      </c>
      <c r="CI579" s="274">
        <v>3.8164872999999997E-5</v>
      </c>
      <c r="CJ579" s="274">
        <v>2.7598043000000002E-6</v>
      </c>
      <c r="CK579" s="4"/>
      <c r="CL579" s="323">
        <v>4.1244622999999998E-11</v>
      </c>
      <c r="CM579" s="323">
        <v>1.0606342</v>
      </c>
      <c r="CN579" s="323">
        <v>2.4123018999999999E-2</v>
      </c>
      <c r="CO579" s="323">
        <v>2.8551022000000001E-3</v>
      </c>
      <c r="CP579" s="323">
        <v>1.8027531000000001E-4</v>
      </c>
      <c r="CQ579" s="323">
        <v>1.0239907000000001E-7</v>
      </c>
      <c r="CR579" s="323">
        <v>3.4278871999999998E-7</v>
      </c>
      <c r="CS579" s="323">
        <v>2.0087571E-4</v>
      </c>
      <c r="CT579" s="323">
        <v>1.3594195</v>
      </c>
      <c r="CU579" s="323">
        <v>0.86018819000000002</v>
      </c>
      <c r="CV579" s="146"/>
      <c r="CW579" s="135"/>
      <c r="CX579" s="18" t="s">
        <v>927</v>
      </c>
      <c r="CY579" s="13"/>
      <c r="CZ579" s="13"/>
      <c r="DB579" s="23"/>
      <c r="DC579"/>
      <c r="DD579"/>
      <c r="DE579"/>
      <c r="DF579"/>
      <c r="DG579"/>
      <c r="DH579"/>
      <c r="DI579"/>
      <c r="DJ579"/>
      <c r="DK579"/>
      <c r="DL579"/>
      <c r="DM579"/>
      <c r="DN579"/>
    </row>
    <row r="580" spans="1:118" ht="14.4" customHeight="1">
      <c r="A580" t="s">
        <v>1904</v>
      </c>
      <c r="B580" s="168" t="s">
        <v>1827</v>
      </c>
      <c r="C580" s="279" t="str">
        <f t="shared" si="251"/>
        <v>A.100.10.103</v>
      </c>
      <c r="D580" s="14" t="s">
        <v>19</v>
      </c>
      <c r="E580" s="278" t="s">
        <v>1510</v>
      </c>
      <c r="F580" s="281" t="str">
        <f t="shared" si="252"/>
        <v>GS-25CrMo4</v>
      </c>
      <c r="G580" s="319">
        <f t="shared" si="243"/>
        <v>1.8370535097949401</v>
      </c>
      <c r="H580" s="319">
        <f t="shared" si="244"/>
        <v>2.3860660000000002E-2</v>
      </c>
      <c r="I580" s="319">
        <f t="shared" si="245"/>
        <v>0.74018512663493996</v>
      </c>
      <c r="J580" s="319">
        <f t="shared" si="246"/>
        <v>0.85057252316000009</v>
      </c>
      <c r="K580" s="319">
        <v>0.2224352</v>
      </c>
      <c r="L580" s="319">
        <v>0.72521634999999995</v>
      </c>
      <c r="M580" s="319">
        <v>1.2048313E-2</v>
      </c>
      <c r="N580" s="319">
        <v>1.4012910999999999E-2</v>
      </c>
      <c r="O580" s="319">
        <v>2.7733980999999999E-3</v>
      </c>
      <c r="P580" s="319">
        <v>3.2492380000000002E-3</v>
      </c>
      <c r="Q580" s="319">
        <v>3.8251129000000002E-3</v>
      </c>
      <c r="R580" s="319">
        <v>2.9201590999999999E-3</v>
      </c>
      <c r="S580" s="319">
        <v>0.84555391000000002</v>
      </c>
      <c r="T580" s="319">
        <v>6.4875884000000004E-4</v>
      </c>
      <c r="U580" s="319">
        <v>3.4389251999999999E-3</v>
      </c>
      <c r="V580" s="319">
        <v>3.0453494000000001E-7</v>
      </c>
      <c r="W580" s="319">
        <v>9.3092912E-4</v>
      </c>
      <c r="X580" s="319">
        <v>0</v>
      </c>
      <c r="Y580" s="210"/>
      <c r="Z580" s="320">
        <f t="shared" si="238"/>
        <v>1.6724451127819548</v>
      </c>
      <c r="AA580" s="210"/>
      <c r="AB580" s="321">
        <f t="shared" si="239"/>
        <v>0.2224352</v>
      </c>
      <c r="AC580" s="321">
        <f t="shared" si="240"/>
        <v>0.7640454820999999</v>
      </c>
      <c r="AD580" s="321">
        <f t="shared" si="247"/>
        <v>0.74176451005999988</v>
      </c>
      <c r="AE580" s="321">
        <f t="shared" si="241"/>
        <v>0.74018512663493996</v>
      </c>
      <c r="AF580" s="321">
        <f t="shared" si="242"/>
        <v>0.84899283520000002</v>
      </c>
      <c r="AG580"/>
      <c r="AH580" s="121">
        <v>24.933799</v>
      </c>
      <c r="AI580" s="121">
        <v>24.015198000000002</v>
      </c>
      <c r="AJ580" s="121">
        <v>0.46623170000000003</v>
      </c>
      <c r="AK580" s="121">
        <v>0</v>
      </c>
      <c r="AL580" s="121">
        <v>0.45016782999999999</v>
      </c>
      <c r="AM580" s="274">
        <v>1.2777541999999999E-3</v>
      </c>
      <c r="AN580" s="121">
        <v>9.2323589999999999E-4</v>
      </c>
      <c r="AO580"/>
      <c r="AP580" s="282">
        <v>0.25566422</v>
      </c>
      <c r="AQ580" s="282">
        <v>0.24835520999999999</v>
      </c>
      <c r="AR580" s="282">
        <v>5.5856569000000003E-3</v>
      </c>
      <c r="AS580" s="282">
        <v>1.7233519E-3</v>
      </c>
      <c r="AT580" s="255">
        <f t="shared" si="253"/>
        <v>1.4889400941028021E-5</v>
      </c>
      <c r="AU580" s="256">
        <f t="shared" si="254"/>
        <v>2.06570148260067E-8</v>
      </c>
      <c r="AV580" s="256">
        <f t="shared" si="255"/>
        <v>0.24136580399999999</v>
      </c>
      <c r="AW580" s="272">
        <v>1.5571863E-6</v>
      </c>
      <c r="AX580" s="272">
        <v>4.6984897999999999E-9</v>
      </c>
      <c r="AY580" s="272">
        <v>1.2836328000000001E-13</v>
      </c>
      <c r="AZ580" s="272">
        <v>2.5608542000000001E-10</v>
      </c>
      <c r="BA580" s="272">
        <v>2.2800801999999998E-13</v>
      </c>
      <c r="BB580" s="272">
        <v>2.0826975999999999E-9</v>
      </c>
      <c r="BC580" s="272">
        <v>1.3259132000000001E-5</v>
      </c>
      <c r="BD580" s="272">
        <v>3.7533074000000002E-10</v>
      </c>
      <c r="BE580" s="272">
        <v>1.5438848000000001E-8</v>
      </c>
      <c r="BF580" s="272">
        <v>5.1202385000000003E-12</v>
      </c>
      <c r="BG580" s="272">
        <v>2.5847294E-14</v>
      </c>
      <c r="BH580" s="272">
        <v>2.8216318999999998E-11</v>
      </c>
      <c r="BI580" s="272">
        <v>3.9392862999999998E-13</v>
      </c>
      <c r="BJ580" s="272">
        <v>2.5186956999999998E-13</v>
      </c>
      <c r="BK580" s="272">
        <v>5.4843940000000004E-9</v>
      </c>
      <c r="BL580" s="272">
        <v>4.7209780999999997E-8</v>
      </c>
      <c r="BM580" s="272">
        <v>4.4460898000000002E-13</v>
      </c>
      <c r="BN580" s="273">
        <v>5.7022454E-2</v>
      </c>
      <c r="BO580" s="273">
        <v>0.18434334999999999</v>
      </c>
      <c r="BP580" s="272">
        <v>1.8049455000000001E-8</v>
      </c>
      <c r="BQ580" s="272">
        <v>1.097602E-10</v>
      </c>
      <c r="BR580" s="272">
        <v>4.9107526999999999E-15</v>
      </c>
      <c r="BS580"/>
      <c r="BT580" s="121">
        <v>3.4084532999999998E-4</v>
      </c>
      <c r="BU580" s="121">
        <v>1.0682179E-4</v>
      </c>
      <c r="BV580" s="274">
        <v>4.6632207000000003E-5</v>
      </c>
      <c r="BW580" s="274">
        <v>3.4206660999999998E-7</v>
      </c>
      <c r="BX580" s="274">
        <v>8.9936878000000003E-5</v>
      </c>
      <c r="BY580" s="274">
        <v>8.2234031999999999E-7</v>
      </c>
      <c r="BZ580" s="274">
        <v>1.0869394E-7</v>
      </c>
      <c r="CA580" s="274">
        <v>1.1393658000000001E-6</v>
      </c>
      <c r="CB580" s="274">
        <v>4.3602486000000003E-6</v>
      </c>
      <c r="CC580" s="274">
        <v>2.5310995000000001E-6</v>
      </c>
      <c r="CD580" s="274">
        <v>1.7135527E-9</v>
      </c>
      <c r="CE580" s="274">
        <v>2.9995150999999999E-10</v>
      </c>
      <c r="CF580" s="274">
        <v>3.0256676000000001E-11</v>
      </c>
      <c r="CG580" s="274">
        <v>1.3929911E-5</v>
      </c>
      <c r="CH580" s="274">
        <v>2.9436664E-5</v>
      </c>
      <c r="CI580" s="274">
        <v>4.2190892999999997E-5</v>
      </c>
      <c r="CJ580" s="274">
        <v>2.5911308E-6</v>
      </c>
      <c r="CK580" s="4"/>
      <c r="CL580" s="323">
        <v>5.0196516999999998E-11</v>
      </c>
      <c r="CM580" s="323">
        <v>1.6700967</v>
      </c>
      <c r="CN580" s="323">
        <v>4.7692406999999999E-2</v>
      </c>
      <c r="CO580" s="323">
        <v>7.3311708000000003E-2</v>
      </c>
      <c r="CP580" s="323">
        <v>2.6900295000000001E-4</v>
      </c>
      <c r="CQ580" s="323">
        <v>1.0194593E-7</v>
      </c>
      <c r="CR580" s="323">
        <v>3.2691454000000001E-7</v>
      </c>
      <c r="CS580" s="323">
        <v>4.5048978999999998E-3</v>
      </c>
      <c r="CT580" s="323">
        <v>1.3461326</v>
      </c>
      <c r="CU580" s="323">
        <v>2.5527647</v>
      </c>
      <c r="CV580" s="146"/>
      <c r="CW580" s="135"/>
      <c r="CX580" s="18" t="s">
        <v>927</v>
      </c>
      <c r="CY580" s="13"/>
      <c r="CZ580" s="13"/>
      <c r="DB580" s="23"/>
      <c r="DC580"/>
      <c r="DD580"/>
      <c r="DE580"/>
      <c r="DF580"/>
      <c r="DG580"/>
      <c r="DH580"/>
      <c r="DI580"/>
      <c r="DJ580"/>
      <c r="DK580"/>
      <c r="DL580"/>
      <c r="DM580"/>
      <c r="DN580"/>
    </row>
    <row r="581" spans="1:118" ht="14.4" customHeight="1">
      <c r="A581" t="s">
        <v>1905</v>
      </c>
      <c r="B581" s="168" t="s">
        <v>1827</v>
      </c>
      <c r="C581" s="279" t="str">
        <f t="shared" si="251"/>
        <v>A.100.10.104</v>
      </c>
      <c r="D581" s="14" t="s">
        <v>19</v>
      </c>
      <c r="E581" s="278" t="s">
        <v>1510</v>
      </c>
      <c r="F581" s="281" t="str">
        <f t="shared" si="252"/>
        <v>GS-45.3</v>
      </c>
      <c r="G581" s="319">
        <f t="shared" si="243"/>
        <v>0.24972359858859999</v>
      </c>
      <c r="H581" s="319">
        <f t="shared" si="244"/>
        <v>1.6024117800000001E-2</v>
      </c>
      <c r="I581" s="319">
        <f t="shared" si="245"/>
        <v>2.5044260232599997E-2</v>
      </c>
      <c r="J581" s="319">
        <f t="shared" si="246"/>
        <v>7.768419055600001E-2</v>
      </c>
      <c r="K581" s="319">
        <v>0.13097102999999999</v>
      </c>
      <c r="L581" s="319">
        <v>1.3339024999999999E-2</v>
      </c>
      <c r="M581" s="319">
        <v>1.0062175E-2</v>
      </c>
      <c r="N581" s="319">
        <v>8.2502752000000006E-3</v>
      </c>
      <c r="O581" s="319">
        <v>2.9335249000000002E-3</v>
      </c>
      <c r="P581" s="319">
        <v>1.2421449E-3</v>
      </c>
      <c r="Q581" s="319">
        <v>3.5981728E-3</v>
      </c>
      <c r="R581" s="319">
        <v>1.6429350999999999E-3</v>
      </c>
      <c r="S581" s="319">
        <v>7.4802766000000007E-2</v>
      </c>
      <c r="T581" s="319">
        <v>3.2782076E-5</v>
      </c>
      <c r="U581" s="319">
        <v>1.8616590999999999E-3</v>
      </c>
      <c r="V581" s="319">
        <v>1.2513259999999999E-7</v>
      </c>
      <c r="W581" s="319">
        <v>9.8698338000000009E-4</v>
      </c>
      <c r="X581" s="319">
        <v>0</v>
      </c>
      <c r="Y581" s="210"/>
      <c r="Z581" s="320">
        <f t="shared" ref="Z581:Z652" si="256">K581/0.133</f>
        <v>0.98474458646616525</v>
      </c>
      <c r="AA581" s="210"/>
      <c r="AB581" s="321">
        <f t="shared" ref="AB581:AB652" si="257">K581</f>
        <v>0.13097102999999999</v>
      </c>
      <c r="AC581" s="321">
        <f t="shared" ref="AC581:AC652" si="258">L581+M581+N581+O581+P581+Q581+R581</f>
        <v>4.1068252899999998E-2</v>
      </c>
      <c r="AD581" s="321">
        <f t="shared" si="247"/>
        <v>2.6063900555999997E-2</v>
      </c>
      <c r="AE581" s="321">
        <f t="shared" ref="AE581:AE652" si="259">V581+L581+M581+R581</f>
        <v>2.5044260232600001E-2</v>
      </c>
      <c r="AF581" s="321">
        <f t="shared" ref="AF581:AF652" si="260">S581+U581+X581</f>
        <v>7.6664425100000003E-2</v>
      </c>
      <c r="AG581"/>
      <c r="AH581" s="121">
        <v>11.335039999999999</v>
      </c>
      <c r="AI581" s="121">
        <v>10.936508999999999</v>
      </c>
      <c r="AJ581" s="121">
        <v>0.25239412999999999</v>
      </c>
      <c r="AK581" s="121">
        <v>0</v>
      </c>
      <c r="AL581" s="121">
        <v>0.14449333</v>
      </c>
      <c r="AM581" s="274">
        <v>9.3025189000000002E-4</v>
      </c>
      <c r="AN581" s="121">
        <v>7.1246714999999999E-4</v>
      </c>
      <c r="AO581"/>
      <c r="AP581" s="282">
        <v>2.3362851E-2</v>
      </c>
      <c r="AQ581" s="282">
        <v>2.1979279000000001E-2</v>
      </c>
      <c r="AR581" s="282">
        <v>9.3938154999999995E-4</v>
      </c>
      <c r="AS581" s="282">
        <v>4.4419001999999999E-4</v>
      </c>
      <c r="AT581" s="255">
        <f t="shared" si="253"/>
        <v>1.3177025783303002E-6</v>
      </c>
      <c r="AU581" s="256">
        <f t="shared" si="254"/>
        <v>3.4740441957590998E-9</v>
      </c>
      <c r="AV581" s="256">
        <f t="shared" si="255"/>
        <v>6.2211487999999995E-2</v>
      </c>
      <c r="AW581" s="272">
        <v>9.1921448999999997E-7</v>
      </c>
      <c r="AX581" s="272">
        <v>2.7735762999999999E-9</v>
      </c>
      <c r="AY581" s="272">
        <v>7.5771672000000004E-14</v>
      </c>
      <c r="AZ581" s="272">
        <v>2.7105806999999998E-10</v>
      </c>
      <c r="BA581" s="272">
        <v>1.8736029999999999E-13</v>
      </c>
      <c r="BB581" s="272">
        <v>1.2267547E-9</v>
      </c>
      <c r="BC581" s="272">
        <v>3.3559028000000001E-7</v>
      </c>
      <c r="BD581" s="272">
        <v>1.7415595E-10</v>
      </c>
      <c r="BE581" s="272">
        <v>3.8482713999999998E-10</v>
      </c>
      <c r="BF581" s="272">
        <v>4.3344686999999999E-12</v>
      </c>
      <c r="BG581" s="272">
        <v>1.3780362E-14</v>
      </c>
      <c r="BH581" s="272">
        <v>2.0132086000000001E-11</v>
      </c>
      <c r="BI581" s="272">
        <v>2.1553762000000001E-13</v>
      </c>
      <c r="BJ581" s="272">
        <v>1.6911934999999999E-13</v>
      </c>
      <c r="BK581" s="272">
        <v>5.2050002000000002E-9</v>
      </c>
      <c r="BL581" s="272">
        <v>3.7058535999999999E-8</v>
      </c>
      <c r="BM581" s="272">
        <v>1.6961561000000001E-13</v>
      </c>
      <c r="BN581" s="273">
        <v>1.1801783E-2</v>
      </c>
      <c r="BO581" s="273">
        <v>5.0409704999999999E-2</v>
      </c>
      <c r="BP581" s="272">
        <v>1.9136272000000001E-8</v>
      </c>
      <c r="BQ581" s="272">
        <v>1.1636922E-10</v>
      </c>
      <c r="BR581" s="272">
        <v>5.2064451000000001E-15</v>
      </c>
      <c r="BS581"/>
      <c r="BT581" s="274">
        <v>5.7410980000000002E-5</v>
      </c>
      <c r="BU581" s="274">
        <v>3.0560735999999998E-6</v>
      </c>
      <c r="BV581" s="274">
        <v>2.7457292E-5</v>
      </c>
      <c r="BW581" s="274">
        <v>1.9245519000000001E-7</v>
      </c>
      <c r="BX581" s="274">
        <v>4.5751598999999996E-6</v>
      </c>
      <c r="BY581" s="274">
        <v>8.2764594999999995E-7</v>
      </c>
      <c r="BZ581" s="274">
        <v>8.6842574999999999E-8</v>
      </c>
      <c r="CA581" s="274">
        <v>1.2027440000000001E-6</v>
      </c>
      <c r="CB581" s="274">
        <v>1.6668711000000001E-6</v>
      </c>
      <c r="CC581" s="274">
        <v>2.3809319E-6</v>
      </c>
      <c r="CD581" s="274">
        <v>1.4082075000000001E-9</v>
      </c>
      <c r="CE581" s="274">
        <v>1.1890432000000001E-10</v>
      </c>
      <c r="CF581" s="274">
        <v>2.4859274E-11</v>
      </c>
      <c r="CG581" s="274">
        <v>1.7597722E-6</v>
      </c>
      <c r="CH581" s="274">
        <v>1.3366536999999999E-5</v>
      </c>
      <c r="CI581" s="274">
        <v>-1.9100486E-6</v>
      </c>
      <c r="CJ581" s="274">
        <v>2.7471512000000001E-6</v>
      </c>
      <c r="CK581" s="4"/>
      <c r="CL581" s="323">
        <v>4.1244622999999998E-11</v>
      </c>
      <c r="CM581" s="323">
        <v>0.98233243999999997</v>
      </c>
      <c r="CN581" s="323">
        <v>2.3869661E-2</v>
      </c>
      <c r="CO581" s="323">
        <v>2.32949E-3</v>
      </c>
      <c r="CP581" s="323">
        <v>1.4351026999999999E-4</v>
      </c>
      <c r="CQ581" s="323">
        <v>7.6875093999999999E-9</v>
      </c>
      <c r="CR581" s="323">
        <v>2.6073760000000002E-7</v>
      </c>
      <c r="CS581" s="323">
        <v>1.6863294000000001E-4</v>
      </c>
      <c r="CT581" s="323">
        <v>0.28450902</v>
      </c>
      <c r="CU581" s="323">
        <v>0.73354651999999998</v>
      </c>
      <c r="CV581" s="146"/>
      <c r="CW581" s="135"/>
      <c r="CX581" s="18" t="s">
        <v>927</v>
      </c>
      <c r="CY581" s="13"/>
      <c r="CZ581" s="13"/>
      <c r="DB581" s="23"/>
      <c r="DC581"/>
      <c r="DD581"/>
      <c r="DE581"/>
      <c r="DF581"/>
      <c r="DG581"/>
      <c r="DH581"/>
      <c r="DI581"/>
      <c r="DJ581"/>
      <c r="DK581"/>
      <c r="DL581"/>
      <c r="DM581"/>
      <c r="DN581"/>
    </row>
    <row r="582" spans="1:118" ht="14.4" customHeight="1">
      <c r="A582" t="s">
        <v>1906</v>
      </c>
      <c r="B582" s="168" t="s">
        <v>1827</v>
      </c>
      <c r="C582" s="279" t="str">
        <f t="shared" si="251"/>
        <v>A.100.10.105</v>
      </c>
      <c r="D582" s="14" t="s">
        <v>19</v>
      </c>
      <c r="E582" s="278" t="s">
        <v>1510</v>
      </c>
      <c r="F582" s="281" t="str">
        <f t="shared" si="252"/>
        <v>GS-70</v>
      </c>
      <c r="G582" s="319">
        <f t="shared" si="243"/>
        <v>0.22037890287810502</v>
      </c>
      <c r="H582" s="319">
        <f t="shared" si="244"/>
        <v>1.4789270929999999E-2</v>
      </c>
      <c r="I582" s="319">
        <f t="shared" si="245"/>
        <v>2.1735717365105E-2</v>
      </c>
      <c r="J582" s="319">
        <f t="shared" si="246"/>
        <v>6.5107374583000005E-2</v>
      </c>
      <c r="K582" s="319">
        <v>0.11874654</v>
      </c>
      <c r="L582" s="319">
        <v>1.0893762E-2</v>
      </c>
      <c r="M582" s="319">
        <v>9.3415000000000008E-3</v>
      </c>
      <c r="N582" s="319">
        <v>7.7354674000000003E-3</v>
      </c>
      <c r="O582" s="319">
        <v>2.7611952999999998E-3</v>
      </c>
      <c r="P582" s="319">
        <v>9.1383253E-4</v>
      </c>
      <c r="Q582" s="319">
        <v>3.3787756999999999E-3</v>
      </c>
      <c r="R582" s="319">
        <v>1.5003782E-3</v>
      </c>
      <c r="S582" s="319">
        <v>6.3492020999999996E-2</v>
      </c>
      <c r="T582" s="319">
        <v>2.0215612999999999E-5</v>
      </c>
      <c r="U582" s="319">
        <v>6.6422268E-4</v>
      </c>
      <c r="V582" s="319">
        <v>7.7165105E-8</v>
      </c>
      <c r="W582" s="319">
        <v>9.3091528999999997E-4</v>
      </c>
      <c r="X582" s="319">
        <v>0</v>
      </c>
      <c r="Y582" s="210"/>
      <c r="Z582" s="320">
        <f t="shared" si="256"/>
        <v>0.89283112781954876</v>
      </c>
      <c r="AA582" s="210"/>
      <c r="AB582" s="321">
        <f t="shared" si="257"/>
        <v>0.11874654</v>
      </c>
      <c r="AC582" s="321">
        <f t="shared" si="258"/>
        <v>3.6524911130000004E-2</v>
      </c>
      <c r="AD582" s="321">
        <f t="shared" si="247"/>
        <v>2.2686771102999999E-2</v>
      </c>
      <c r="AE582" s="321">
        <f t="shared" si="259"/>
        <v>2.1735717365105E-2</v>
      </c>
      <c r="AF582" s="321">
        <f t="shared" si="260"/>
        <v>6.4156243680000002E-2</v>
      </c>
      <c r="AG582"/>
      <c r="AH582" s="121">
        <v>10.073804000000001</v>
      </c>
      <c r="AI582" s="121">
        <v>9.9317408999999994</v>
      </c>
      <c r="AJ582" s="121">
        <v>9.0051880000000001E-2</v>
      </c>
      <c r="AK582" s="121">
        <v>0</v>
      </c>
      <c r="AL582" s="121">
        <v>5.0997947000000002E-2</v>
      </c>
      <c r="AM582" s="274">
        <v>5.7365533000000005E-4</v>
      </c>
      <c r="AN582" s="121">
        <v>4.3935475000000002E-4</v>
      </c>
      <c r="AO582"/>
      <c r="AP582" s="282">
        <v>2.0889738000000001E-2</v>
      </c>
      <c r="AQ582" s="282">
        <v>1.9650576999999999E-2</v>
      </c>
      <c r="AR582" s="282">
        <v>8.4857632E-4</v>
      </c>
      <c r="AS582" s="282">
        <v>3.9058467000000001E-4</v>
      </c>
      <c r="AT582" s="255">
        <f t="shared" si="253"/>
        <v>1.1780921230088501E-6</v>
      </c>
      <c r="AU582" s="256">
        <f t="shared" si="254"/>
        <v>3.1382260748417995E-9</v>
      </c>
      <c r="AV582" s="256">
        <f t="shared" si="255"/>
        <v>5.4703736000000003E-2</v>
      </c>
      <c r="AW582" s="272">
        <v>8.3350653000000002E-7</v>
      </c>
      <c r="AX582" s="272">
        <v>2.514966E-9</v>
      </c>
      <c r="AY582" s="272">
        <v>6.8706603999999998E-14</v>
      </c>
      <c r="AZ582" s="272">
        <v>2.5518697000000002E-10</v>
      </c>
      <c r="BA582" s="272">
        <v>1.1553885E-13</v>
      </c>
      <c r="BB582" s="272">
        <v>1.1502078E-9</v>
      </c>
      <c r="BC582" s="272">
        <v>2.8538707999999999E-7</v>
      </c>
      <c r="BD582" s="272">
        <v>1.6315455E-10</v>
      </c>
      <c r="BE582" s="272">
        <v>3.268133E-10</v>
      </c>
      <c r="BF582" s="272">
        <v>4.0819896000000002E-12</v>
      </c>
      <c r="BG582" s="272">
        <v>1.2947397999999999E-14</v>
      </c>
      <c r="BH582" s="272">
        <v>1.8902131E-11</v>
      </c>
      <c r="BI582" s="272">
        <v>2.0007162000000001E-13</v>
      </c>
      <c r="BJ582" s="272">
        <v>1.5830165000000001E-13</v>
      </c>
      <c r="BK582" s="272">
        <v>4.8423207000000001E-9</v>
      </c>
      <c r="BL582" s="272">
        <v>3.4901494999999998E-8</v>
      </c>
      <c r="BM582" s="272">
        <v>1.0459629E-13</v>
      </c>
      <c r="BN582" s="273">
        <v>1.0763844E-2</v>
      </c>
      <c r="BO582" s="273">
        <v>4.3939892000000001E-2</v>
      </c>
      <c r="BP582" s="272">
        <v>1.8049186999999998E-8</v>
      </c>
      <c r="BQ582" s="272">
        <v>1.0975857000000001E-10</v>
      </c>
      <c r="BR582" s="272">
        <v>4.9106798000000004E-15</v>
      </c>
      <c r="BS582"/>
      <c r="BT582" s="274">
        <v>5.1607826000000002E-5</v>
      </c>
      <c r="BU582" s="274">
        <v>2.6314625E-6</v>
      </c>
      <c r="BV582" s="274">
        <v>2.48945E-5</v>
      </c>
      <c r="BW582" s="274">
        <v>1.7575382000000001E-7</v>
      </c>
      <c r="BX582" s="274">
        <v>4.1059834000000001E-6</v>
      </c>
      <c r="BY582" s="274">
        <v>7.7705029999999996E-7</v>
      </c>
      <c r="BZ582" s="274">
        <v>8.1764021E-8</v>
      </c>
      <c r="CA582" s="274">
        <v>1.1291469E-6</v>
      </c>
      <c r="CB582" s="274">
        <v>1.2262989E-6</v>
      </c>
      <c r="CC582" s="274">
        <v>2.2357556000000001E-6</v>
      </c>
      <c r="CD582" s="274">
        <v>8.6839464999999997E-10</v>
      </c>
      <c r="CE582" s="274">
        <v>7.3324330999999998E-11</v>
      </c>
      <c r="CF582" s="274">
        <v>1.5329885999999999E-11</v>
      </c>
      <c r="CG582" s="274">
        <v>1.6271712999999999E-6</v>
      </c>
      <c r="CH582" s="274">
        <v>1.1960285E-5</v>
      </c>
      <c r="CI582" s="274">
        <v>-1.8293945999999999E-6</v>
      </c>
      <c r="CJ582" s="274">
        <v>2.5910923000000001E-6</v>
      </c>
      <c r="CK582" s="4"/>
      <c r="CL582" s="323">
        <v>2.5434184000000001E-11</v>
      </c>
      <c r="CM582" s="323">
        <v>0.89064257000000002</v>
      </c>
      <c r="CN582" s="323">
        <v>2.2376219999999999E-2</v>
      </c>
      <c r="CO582" s="323">
        <v>2.0245646000000002E-3</v>
      </c>
      <c r="CP582" s="323">
        <v>1.2798909E-4</v>
      </c>
      <c r="CQ582" s="323">
        <v>7.1637735000000003E-9</v>
      </c>
      <c r="CR582" s="323">
        <v>2.4539594E-7</v>
      </c>
      <c r="CS582" s="323">
        <v>1.4857763E-4</v>
      </c>
      <c r="CT582" s="323">
        <v>0.26596997</v>
      </c>
      <c r="CU582" s="323">
        <v>0.64002026000000001</v>
      </c>
      <c r="CV582" s="146"/>
      <c r="CW582" s="135"/>
      <c r="CX582" s="18" t="s">
        <v>927</v>
      </c>
      <c r="CY582" s="13"/>
      <c r="CZ582" s="13"/>
      <c r="DB582" s="23"/>
      <c r="DC582"/>
      <c r="DD582"/>
      <c r="DE582"/>
      <c r="DF582"/>
      <c r="DG582"/>
      <c r="DH582"/>
      <c r="DI582"/>
      <c r="DJ582"/>
      <c r="DK582"/>
      <c r="DL582"/>
      <c r="DM582"/>
      <c r="DN582"/>
    </row>
    <row r="583" spans="1:118" ht="14.4" customHeight="1">
      <c r="A583" t="s">
        <v>1907</v>
      </c>
      <c r="B583" s="168" t="s">
        <v>1827</v>
      </c>
      <c r="C583" s="279" t="str">
        <f t="shared" si="251"/>
        <v>A.100.10.106</v>
      </c>
      <c r="D583" s="14" t="s">
        <v>19</v>
      </c>
      <c r="E583" s="278" t="s">
        <v>1510</v>
      </c>
      <c r="F583" s="281" t="str">
        <f t="shared" si="252"/>
        <v>GS-X40CrNiSi 25 12</v>
      </c>
      <c r="G583" s="319">
        <f t="shared" ref="G583:G654" si="261">H583+I583+J583+K583</f>
        <v>4.7792682032546701</v>
      </c>
      <c r="H583" s="319">
        <f t="shared" ref="H583:H654" si="262">N583+O583+P583+Q583</f>
        <v>0.1458819157</v>
      </c>
      <c r="I583" s="319">
        <f t="shared" ref="I583:I646" si="263">L583+M583+R583+V583</f>
        <v>1.66952405880467</v>
      </c>
      <c r="J583" s="319">
        <f t="shared" ref="J583:J646" si="264">S583+T583+U583+W583+X583</f>
        <v>2.0068178587499998</v>
      </c>
      <c r="K583" s="319">
        <v>0.95704436999999998</v>
      </c>
      <c r="L583" s="319">
        <v>1.591656</v>
      </c>
      <c r="M583" s="319">
        <v>2.1780911E-2</v>
      </c>
      <c r="N583" s="319">
        <v>1.9315241E-2</v>
      </c>
      <c r="O583" s="319">
        <v>1.8108652999999999E-3</v>
      </c>
      <c r="P583" s="319">
        <v>0.11978220000000001</v>
      </c>
      <c r="Q583" s="319">
        <v>4.9736093999999996E-3</v>
      </c>
      <c r="R583" s="319">
        <v>5.6086788999999998E-2</v>
      </c>
      <c r="S583" s="319">
        <v>1.8609827999999999</v>
      </c>
      <c r="T583" s="319">
        <v>1.2319535E-3</v>
      </c>
      <c r="U583" s="319">
        <v>0.14399392</v>
      </c>
      <c r="V583" s="319">
        <v>3.5880467000000001E-7</v>
      </c>
      <c r="W583" s="319">
        <v>6.0918525000000002E-4</v>
      </c>
      <c r="X583" s="319">
        <v>0</v>
      </c>
      <c r="Y583" s="210"/>
      <c r="Z583" s="320">
        <f t="shared" si="256"/>
        <v>7.1958223308270668</v>
      </c>
      <c r="AA583" s="210"/>
      <c r="AB583" s="321">
        <f t="shared" si="257"/>
        <v>0.95704436999999998</v>
      </c>
      <c r="AC583" s="321">
        <f t="shared" si="258"/>
        <v>1.8154056156999998</v>
      </c>
      <c r="AD583" s="321">
        <f t="shared" ref="AD583:AD646" si="265">W583+T583+L583+M583+R583</f>
        <v>1.67136483875</v>
      </c>
      <c r="AE583" s="321">
        <f t="shared" si="259"/>
        <v>1.66952405880467</v>
      </c>
      <c r="AF583" s="321">
        <f t="shared" si="260"/>
        <v>2.0049767200000002</v>
      </c>
      <c r="AG583"/>
      <c r="AH583" s="121">
        <v>136.40602999999999</v>
      </c>
      <c r="AI583" s="121">
        <v>95.745240999999993</v>
      </c>
      <c r="AJ583" s="121">
        <v>19.521953</v>
      </c>
      <c r="AK583" s="121">
        <v>0</v>
      </c>
      <c r="AL583" s="121">
        <v>21.137722</v>
      </c>
      <c r="AM583" s="274">
        <v>6.9500458999999996E-4</v>
      </c>
      <c r="AN583" s="121">
        <v>4.2153748999999998E-4</v>
      </c>
      <c r="AO583"/>
      <c r="AP583" s="282">
        <v>0.61970751999999996</v>
      </c>
      <c r="AQ583" s="282">
        <v>0.59755137000000003</v>
      </c>
      <c r="AR583" s="282">
        <v>1.479719E-2</v>
      </c>
      <c r="AS583" s="282">
        <v>7.3589613000000003E-3</v>
      </c>
      <c r="AT583" s="255">
        <f t="shared" si="253"/>
        <v>3.5824422978305452E-5</v>
      </c>
      <c r="AU583" s="256">
        <f t="shared" si="254"/>
        <v>5.4723334768340695E-8</v>
      </c>
      <c r="AV583" s="256">
        <f t="shared" si="255"/>
        <v>1.03066685</v>
      </c>
      <c r="AW583" s="272">
        <v>6.6809804000000001E-6</v>
      </c>
      <c r="AX583" s="272">
        <v>2.0158180999999999E-8</v>
      </c>
      <c r="AY583" s="272">
        <v>5.5074644000000004E-13</v>
      </c>
      <c r="AZ583" s="272">
        <v>1.6708710999999999E-10</v>
      </c>
      <c r="BA583" s="272">
        <v>8.1295444999999998E-14</v>
      </c>
      <c r="BB583" s="272">
        <v>2.8699229E-9</v>
      </c>
      <c r="BC583" s="272">
        <v>2.8963445000000001E-5</v>
      </c>
      <c r="BD583" s="272">
        <v>5.9040362999999999E-10</v>
      </c>
      <c r="BE583" s="272">
        <v>3.3733912000000001E-8</v>
      </c>
      <c r="BF583" s="272">
        <v>5.0388416000000003E-11</v>
      </c>
      <c r="BG583" s="272">
        <v>5.3504451999999999E-14</v>
      </c>
      <c r="BH583" s="272">
        <v>1.1232265E-10</v>
      </c>
      <c r="BI583" s="272">
        <v>3.9999095000000002E-12</v>
      </c>
      <c r="BJ583" s="272">
        <v>1.1443766999999999E-12</v>
      </c>
      <c r="BK583" s="272">
        <v>1.9055749999999998E-8</v>
      </c>
      <c r="BL583" s="272">
        <v>1.4609346000000001E-7</v>
      </c>
      <c r="BM583" s="272">
        <v>5.4998673000000003E-13</v>
      </c>
      <c r="BN583" s="273">
        <v>0.10949391</v>
      </c>
      <c r="BO583" s="273">
        <v>0.92117294000000005</v>
      </c>
      <c r="BP583" s="272">
        <v>1.1811277E-8</v>
      </c>
      <c r="BQ583" s="272">
        <v>7.1825335000000001E-11</v>
      </c>
      <c r="BR583" s="272">
        <v>3.2135187E-15</v>
      </c>
      <c r="BS583"/>
      <c r="BT583" s="121">
        <v>1.1778025000000001E-3</v>
      </c>
      <c r="BU583" s="121">
        <v>2.3281983000000001E-4</v>
      </c>
      <c r="BV583" s="121">
        <v>2.0063861999999999E-4</v>
      </c>
      <c r="BW583" s="274">
        <v>6.5698249000000003E-6</v>
      </c>
      <c r="BX583" s="121">
        <v>1.9305257000000001E-4</v>
      </c>
      <c r="BY583" s="274">
        <v>6.4445078E-7</v>
      </c>
      <c r="BZ583" s="274">
        <v>1.2926824E-6</v>
      </c>
      <c r="CA583" s="274">
        <v>7.4041676999999999E-7</v>
      </c>
      <c r="CB583" s="121">
        <v>1.6073929E-4</v>
      </c>
      <c r="CC583" s="274">
        <v>3.2910662999999999E-6</v>
      </c>
      <c r="CD583" s="274">
        <v>6.1069036999999998E-10</v>
      </c>
      <c r="CE583" s="274">
        <v>3.6209439E-10</v>
      </c>
      <c r="CF583" s="274">
        <v>1.0794802999999999E-11</v>
      </c>
      <c r="CG583" s="274">
        <v>2.8745082000000001E-5</v>
      </c>
      <c r="CH583" s="121">
        <v>1.404985E-4</v>
      </c>
      <c r="CI583" s="121">
        <v>2.0707363E-4</v>
      </c>
      <c r="CJ583" s="274">
        <v>1.6955949E-6</v>
      </c>
      <c r="CK583" s="4"/>
      <c r="CL583" s="323">
        <v>1.7903788E-11</v>
      </c>
      <c r="CM583" s="323">
        <v>7.1943808000000002</v>
      </c>
      <c r="CN583" s="323">
        <v>7.2328645999999996E-2</v>
      </c>
      <c r="CO583" s="323">
        <v>0.15943880999999999</v>
      </c>
      <c r="CP583" s="323">
        <v>1.1567524E-3</v>
      </c>
      <c r="CQ583" s="323">
        <v>5.7792288999999999E-6</v>
      </c>
      <c r="CR583" s="323">
        <v>5.5434043999999998E-7</v>
      </c>
      <c r="CS583" s="323">
        <v>9.7597709000000008E-3</v>
      </c>
      <c r="CT583" s="323">
        <v>58.831288999999998</v>
      </c>
      <c r="CU583" s="323">
        <v>12.542733999999999</v>
      </c>
      <c r="CV583" s="146"/>
      <c r="CW583" s="135"/>
      <c r="CX583" s="18" t="s">
        <v>927</v>
      </c>
      <c r="CY583" s="13"/>
      <c r="CZ583" s="13"/>
      <c r="DB583" s="23"/>
      <c r="DC583"/>
      <c r="DD583"/>
      <c r="DE583"/>
      <c r="DF583"/>
      <c r="DG583"/>
      <c r="DH583"/>
      <c r="DI583"/>
      <c r="DJ583"/>
      <c r="DK583"/>
      <c r="DL583"/>
      <c r="DM583"/>
      <c r="DN583"/>
    </row>
    <row r="584" spans="1:118" ht="14.4" customHeight="1">
      <c r="A584" t="s">
        <v>1908</v>
      </c>
      <c r="B584" s="168" t="s">
        <v>1827</v>
      </c>
      <c r="C584" s="279" t="str">
        <f t="shared" si="251"/>
        <v>A.100.10.107</v>
      </c>
      <c r="D584" s="14" t="s">
        <v>19</v>
      </c>
      <c r="E584" s="278" t="s">
        <v>1510</v>
      </c>
      <c r="F584" s="281" t="str">
        <f t="shared" si="252"/>
        <v>HA</v>
      </c>
      <c r="G584" s="319">
        <f t="shared" si="261"/>
        <v>1.2778267031400001</v>
      </c>
      <c r="H584" s="319">
        <f t="shared" si="262"/>
        <v>6.2675109600000001E-2</v>
      </c>
      <c r="I584" s="319">
        <f t="shared" si="263"/>
        <v>0.13298443199999999</v>
      </c>
      <c r="J584" s="319">
        <f t="shared" si="264"/>
        <v>0.70772104154000004</v>
      </c>
      <c r="K584" s="319">
        <v>0.37444611999999999</v>
      </c>
      <c r="L584" s="319">
        <v>9.0896656000000006E-2</v>
      </c>
      <c r="M584" s="319">
        <v>1.8296525000000001E-2</v>
      </c>
      <c r="N584" s="319">
        <v>8.1948299000000006E-3</v>
      </c>
      <c r="O584" s="319">
        <v>2.6683758E-3</v>
      </c>
      <c r="P584" s="319">
        <v>4.5639115000000001E-2</v>
      </c>
      <c r="Q584" s="319">
        <v>6.1727889000000001E-3</v>
      </c>
      <c r="R584" s="319">
        <v>2.3791250999999999E-2</v>
      </c>
      <c r="S584" s="319">
        <v>0.65314541000000004</v>
      </c>
      <c r="T584" s="319">
        <v>0</v>
      </c>
      <c r="U584" s="319">
        <v>5.3672498999999999E-2</v>
      </c>
      <c r="V584" s="319">
        <v>0</v>
      </c>
      <c r="W584" s="319">
        <v>9.0313253999999997E-4</v>
      </c>
      <c r="X584" s="319">
        <v>0</v>
      </c>
      <c r="Y584" s="210"/>
      <c r="Z584" s="320">
        <f t="shared" si="256"/>
        <v>2.8153843609022555</v>
      </c>
      <c r="AA584" s="210"/>
      <c r="AB584" s="321">
        <f t="shared" si="257"/>
        <v>0.37444611999999999</v>
      </c>
      <c r="AC584" s="321">
        <f t="shared" si="258"/>
        <v>0.19565954159999999</v>
      </c>
      <c r="AD584" s="321">
        <f t="shared" si="265"/>
        <v>0.13388756454</v>
      </c>
      <c r="AE584" s="321">
        <f t="shared" si="259"/>
        <v>0.13298443199999999</v>
      </c>
      <c r="AF584" s="321">
        <f t="shared" si="260"/>
        <v>0.70681790900000008</v>
      </c>
      <c r="AG584"/>
      <c r="AH584" s="121">
        <v>48.309145999999998</v>
      </c>
      <c r="AI584" s="121">
        <v>33.156854000000003</v>
      </c>
      <c r="AJ584" s="121">
        <v>7.2766403000000004</v>
      </c>
      <c r="AK584" s="121">
        <v>0</v>
      </c>
      <c r="AL584" s="121">
        <v>7.8756519000000003</v>
      </c>
      <c r="AM584" s="121">
        <v>0</v>
      </c>
      <c r="AN584" s="121">
        <v>0</v>
      </c>
      <c r="AO584"/>
      <c r="AP584" s="282">
        <v>8.0583663E-2</v>
      </c>
      <c r="AQ584" s="282">
        <v>7.5241132000000002E-2</v>
      </c>
      <c r="AR584" s="282">
        <v>2.7901611999999998E-3</v>
      </c>
      <c r="AS584" s="282">
        <v>2.5523695999999998E-3</v>
      </c>
      <c r="AT584" s="255">
        <f t="shared" si="253"/>
        <v>4.51085931736E-6</v>
      </c>
      <c r="AU584" s="256">
        <f t="shared" si="254"/>
        <v>1.0318643390541699E-8</v>
      </c>
      <c r="AV584" s="256">
        <f t="shared" si="255"/>
        <v>0.35747473799999996</v>
      </c>
      <c r="AW584" s="272">
        <v>2.6172917999999998E-6</v>
      </c>
      <c r="AX584" s="272">
        <v>7.8970669999999994E-9</v>
      </c>
      <c r="AY584" s="272">
        <v>2.1575379E-13</v>
      </c>
      <c r="AZ584" s="272">
        <v>2.4670446E-10</v>
      </c>
      <c r="BA584" s="273">
        <v>0</v>
      </c>
      <c r="BB584" s="272">
        <v>1.2183988999999999E-9</v>
      </c>
      <c r="BC584" s="272">
        <v>1.7348009999999999E-6</v>
      </c>
      <c r="BD584" s="272">
        <v>1.8255005E-10</v>
      </c>
      <c r="BE584" s="272">
        <v>2.0155276E-9</v>
      </c>
      <c r="BF584" s="272">
        <v>2.2441984E-11</v>
      </c>
      <c r="BG584" s="272">
        <v>8.7011779000000001E-14</v>
      </c>
      <c r="BH584" s="272">
        <v>9.1204757000000005E-11</v>
      </c>
      <c r="BI584" s="272">
        <v>2.1740565000000001E-12</v>
      </c>
      <c r="BJ584" s="272">
        <v>8.8753334999999997E-13</v>
      </c>
      <c r="BK584" s="272">
        <v>1.2151306999999999E-8</v>
      </c>
      <c r="BL584" s="272">
        <v>1.2763958999999999E-7</v>
      </c>
      <c r="BM584" s="273">
        <v>0</v>
      </c>
      <c r="BN584" s="273">
        <v>7.9211857999999996E-2</v>
      </c>
      <c r="BO584" s="273">
        <v>0.27826287999999999</v>
      </c>
      <c r="BP584" s="272">
        <v>1.7510516999999999E-8</v>
      </c>
      <c r="BQ584" s="272">
        <v>1.0648288E-10</v>
      </c>
      <c r="BR584" s="272">
        <v>4.7641227000000001E-15</v>
      </c>
      <c r="BS584"/>
      <c r="BT584" s="121">
        <v>4.7905570000000001E-4</v>
      </c>
      <c r="BU584" s="274">
        <v>1.4259463E-5</v>
      </c>
      <c r="BV584" s="274">
        <v>7.8500386999999996E-5</v>
      </c>
      <c r="BW584" s="274">
        <v>2.7868290999999998E-6</v>
      </c>
      <c r="BX584" s="274">
        <v>1.3621913E-5</v>
      </c>
      <c r="BY584" s="274">
        <v>9.7085316000000002E-7</v>
      </c>
      <c r="BZ584" s="274">
        <v>5.5931423000000004E-7</v>
      </c>
      <c r="CA584" s="274">
        <v>1.0857882E-6</v>
      </c>
      <c r="CB584" s="274">
        <v>6.1244478999999995E-5</v>
      </c>
      <c r="CC584" s="274">
        <v>4.0845704E-6</v>
      </c>
      <c r="CD584" s="121">
        <v>0</v>
      </c>
      <c r="CE584" s="121">
        <v>0</v>
      </c>
      <c r="CF584" s="121">
        <v>0</v>
      </c>
      <c r="CG584" s="274">
        <v>2.9980654999999999E-6</v>
      </c>
      <c r="CH584" s="274">
        <v>4.9216669999999997E-5</v>
      </c>
      <c r="CI584" s="121">
        <v>2.4721360000000002E-4</v>
      </c>
      <c r="CJ584" s="274">
        <v>2.5137623E-6</v>
      </c>
      <c r="CK584" s="4"/>
      <c r="CL584" s="323">
        <v>0</v>
      </c>
      <c r="CM584" s="323">
        <v>2.8134198000000001</v>
      </c>
      <c r="CN584" s="323">
        <v>2.4593462999999999E-2</v>
      </c>
      <c r="CO584" s="323">
        <v>9.9720070999999993E-3</v>
      </c>
      <c r="CP584" s="323">
        <v>5.7794107000000005E-4</v>
      </c>
      <c r="CQ584" s="323">
        <v>2.0970429000000002E-6</v>
      </c>
      <c r="CR584" s="323">
        <v>7.3927345E-7</v>
      </c>
      <c r="CS584" s="323">
        <v>6.3364408000000005E-4</v>
      </c>
      <c r="CT584" s="323">
        <v>22.029233000000001</v>
      </c>
      <c r="CU584" s="323">
        <v>3.8167387000000002</v>
      </c>
      <c r="CV584" s="146"/>
      <c r="CW584" s="135"/>
      <c r="CX584" s="18" t="s">
        <v>927</v>
      </c>
      <c r="CY584" s="13"/>
      <c r="CZ584" s="13"/>
      <c r="DB584" s="23"/>
      <c r="DC584"/>
      <c r="DD584"/>
      <c r="DE584"/>
      <c r="DF584"/>
      <c r="DG584"/>
      <c r="DH584"/>
      <c r="DI584"/>
      <c r="DJ584"/>
      <c r="DK584"/>
      <c r="DL584"/>
      <c r="DM584"/>
      <c r="DN584"/>
    </row>
    <row r="585" spans="1:118" ht="14.4" customHeight="1">
      <c r="A585" t="s">
        <v>1909</v>
      </c>
      <c r="B585" s="168" t="s">
        <v>1827</v>
      </c>
      <c r="C585" s="279" t="str">
        <f t="shared" si="251"/>
        <v>A.100.10.108</v>
      </c>
      <c r="D585" s="14" t="s">
        <v>19</v>
      </c>
      <c r="E585" s="278" t="s">
        <v>1510</v>
      </c>
      <c r="F585" s="281" t="str">
        <f t="shared" si="252"/>
        <v>HT</v>
      </c>
      <c r="G585" s="319">
        <f t="shared" si="261"/>
        <v>9.8879396052236022</v>
      </c>
      <c r="H585" s="319">
        <f t="shared" si="262"/>
        <v>0.119086302</v>
      </c>
      <c r="I585" s="319">
        <f t="shared" si="263"/>
        <v>4.2955211965136</v>
      </c>
      <c r="J585" s="319">
        <f t="shared" si="264"/>
        <v>4.4704228067100003</v>
      </c>
      <c r="K585" s="319">
        <v>1.0029093</v>
      </c>
      <c r="L585" s="319">
        <v>4.2390553999999998</v>
      </c>
      <c r="M585" s="319">
        <v>2.2033133999999999E-2</v>
      </c>
      <c r="N585" s="319">
        <v>4.1208265000000001E-2</v>
      </c>
      <c r="O585" s="319">
        <v>1.4440347000000001E-3</v>
      </c>
      <c r="P585" s="319">
        <v>7.2606814000000006E-2</v>
      </c>
      <c r="Q585" s="319">
        <v>3.8271883000000001E-3</v>
      </c>
      <c r="R585" s="319">
        <v>3.4431615999999998E-2</v>
      </c>
      <c r="S585" s="319">
        <v>4.3786050999999997</v>
      </c>
      <c r="T585" s="319">
        <v>3.5931978000000001E-3</v>
      </c>
      <c r="U585" s="319">
        <v>8.7746603000000006E-2</v>
      </c>
      <c r="V585" s="319">
        <v>1.0465136000000001E-6</v>
      </c>
      <c r="W585" s="319">
        <v>4.7790590999999998E-4</v>
      </c>
      <c r="X585" s="319">
        <v>0</v>
      </c>
      <c r="Y585" s="210"/>
      <c r="Z585" s="320">
        <f t="shared" si="256"/>
        <v>7.5406714285714278</v>
      </c>
      <c r="AA585" s="210"/>
      <c r="AB585" s="321">
        <f t="shared" si="257"/>
        <v>1.0029093</v>
      </c>
      <c r="AC585" s="321">
        <f t="shared" si="258"/>
        <v>4.4146064520000001</v>
      </c>
      <c r="AD585" s="321">
        <f t="shared" si="265"/>
        <v>4.2995912537100001</v>
      </c>
      <c r="AE585" s="321">
        <f t="shared" si="259"/>
        <v>4.2955211965136</v>
      </c>
      <c r="AF585" s="321">
        <f t="shared" si="260"/>
        <v>4.466351703</v>
      </c>
      <c r="AG585"/>
      <c r="AH585" s="121">
        <v>142.77753000000001</v>
      </c>
      <c r="AI585" s="121">
        <v>118.06549</v>
      </c>
      <c r="AJ585" s="121">
        <v>11.896231</v>
      </c>
      <c r="AK585" s="121">
        <v>0</v>
      </c>
      <c r="AL585" s="121">
        <v>12.81256</v>
      </c>
      <c r="AM585" s="121">
        <v>2.0270967000000002E-3</v>
      </c>
      <c r="AN585" s="121">
        <v>1.2294843E-3</v>
      </c>
      <c r="AO585"/>
      <c r="AP585" s="282">
        <v>1.4441298</v>
      </c>
      <c r="AQ585" s="282">
        <v>1.4038440000000001</v>
      </c>
      <c r="AR585" s="282">
        <v>3.0383658000000001E-2</v>
      </c>
      <c r="AS585" s="282">
        <v>9.9021643999999999E-3</v>
      </c>
      <c r="AT585" s="255">
        <f t="shared" si="253"/>
        <v>8.4163307761491707E-5</v>
      </c>
      <c r="AU585" s="256">
        <f t="shared" si="254"/>
        <v>1.1236560042931081E-7</v>
      </c>
      <c r="AV585" s="256">
        <f t="shared" si="255"/>
        <v>1.3868577399999999</v>
      </c>
      <c r="AW585" s="272">
        <v>7.0006062E-6</v>
      </c>
      <c r="AX585" s="272">
        <v>2.1122569000000002E-8</v>
      </c>
      <c r="AY585" s="272">
        <v>5.7709524000000003E-13</v>
      </c>
      <c r="AZ585" s="272">
        <v>1.3252727999999999E-10</v>
      </c>
      <c r="BA585" s="272">
        <v>2.3711170999999999E-13</v>
      </c>
      <c r="BB585" s="272">
        <v>6.1218645E-9</v>
      </c>
      <c r="BC585" s="272">
        <v>7.7032007999999999E-5</v>
      </c>
      <c r="BD585" s="272">
        <v>1.3460374E-9</v>
      </c>
      <c r="BE585" s="272">
        <v>8.9726243E-8</v>
      </c>
      <c r="BF585" s="272">
        <v>3.1017220999999998E-11</v>
      </c>
      <c r="BG585" s="272">
        <v>4.6415484999999998E-14</v>
      </c>
      <c r="BH585" s="272">
        <v>7.7773405999999995E-11</v>
      </c>
      <c r="BI585" s="272">
        <v>2.5914574000000001E-12</v>
      </c>
      <c r="BJ585" s="272">
        <v>7.9180017999999996E-13</v>
      </c>
      <c r="BK585" s="272">
        <v>1.2470593999999999E-8</v>
      </c>
      <c r="BL585" s="272">
        <v>1.0270239E-7</v>
      </c>
      <c r="BM585" s="272">
        <v>1.604128E-12</v>
      </c>
      <c r="BN585" s="273">
        <v>0.23535384000000001</v>
      </c>
      <c r="BO585" s="273">
        <v>1.1515039</v>
      </c>
      <c r="BP585" s="272">
        <v>9.2659486000000002E-9</v>
      </c>
      <c r="BQ585" s="272">
        <v>5.6346985000000002E-11</v>
      </c>
      <c r="BR585" s="272">
        <v>2.5210057999999999E-15</v>
      </c>
      <c r="BS585"/>
      <c r="BT585" s="121">
        <v>1.8592934000000001E-3</v>
      </c>
      <c r="BU585" s="121">
        <v>6.1880007000000002E-4</v>
      </c>
      <c r="BV585" s="121">
        <v>2.1025393000000001E-4</v>
      </c>
      <c r="BW585" s="274">
        <v>4.0332152999999998E-6</v>
      </c>
      <c r="BX585" s="121">
        <v>5.1073567000000004E-4</v>
      </c>
      <c r="BY585" s="274">
        <v>5.2983927000000004E-7</v>
      </c>
      <c r="BZ585" s="274">
        <v>7.9299386000000003E-7</v>
      </c>
      <c r="CA585" s="274">
        <v>5.9796924999999998E-7</v>
      </c>
      <c r="CB585" s="274">
        <v>9.7433233000000005E-5</v>
      </c>
      <c r="CC585" s="274">
        <v>2.5324727999999999E-6</v>
      </c>
      <c r="CD585" s="274">
        <v>1.7811801999999999E-9</v>
      </c>
      <c r="CE585" s="274">
        <v>1.0561086E-9</v>
      </c>
      <c r="CF585" s="274">
        <v>3.1484843000000001E-11</v>
      </c>
      <c r="CG585" s="274">
        <v>7.3973449E-5</v>
      </c>
      <c r="CH585" s="121">
        <v>1.5769353000000001E-4</v>
      </c>
      <c r="CI585" s="121">
        <v>1.8058399999999999E-4</v>
      </c>
      <c r="CJ585" s="274">
        <v>1.3301944E-6</v>
      </c>
      <c r="CK585" s="4"/>
      <c r="CL585" s="323">
        <v>5.2219381E-11</v>
      </c>
      <c r="CM585" s="323">
        <v>7.5392923999999999</v>
      </c>
      <c r="CN585" s="323">
        <v>0.16205636000000001</v>
      </c>
      <c r="CO585" s="323">
        <v>0.42349188999999998</v>
      </c>
      <c r="CP585" s="323">
        <v>1.193759E-3</v>
      </c>
      <c r="CQ585" s="323">
        <v>3.4709578000000001E-6</v>
      </c>
      <c r="CR585" s="323">
        <v>4.4119222E-7</v>
      </c>
      <c r="CS585" s="323">
        <v>2.5892699000000002E-2</v>
      </c>
      <c r="CT585" s="323">
        <v>35.493856999999998</v>
      </c>
      <c r="CU585" s="323">
        <v>15.674155000000001</v>
      </c>
      <c r="CV585" s="146"/>
      <c r="CW585" s="135"/>
      <c r="CX585" s="18" t="s">
        <v>927</v>
      </c>
      <c r="CY585" s="13"/>
      <c r="CZ585" s="13"/>
      <c r="DB585" s="23"/>
      <c r="DC585"/>
      <c r="DD585"/>
      <c r="DE585"/>
      <c r="DF585"/>
      <c r="DG585"/>
      <c r="DH585"/>
      <c r="DI585"/>
      <c r="DJ585"/>
      <c r="DK585"/>
      <c r="DL585"/>
      <c r="DM585"/>
      <c r="DN585"/>
    </row>
    <row r="586" spans="1:118" ht="14.4" customHeight="1">
      <c r="B586" s="278" t="s">
        <v>1827</v>
      </c>
      <c r="C586" s="277" t="s">
        <v>3598</v>
      </c>
      <c r="D586" s="277" t="s">
        <v>20</v>
      </c>
      <c r="E586" s="278"/>
      <c r="F586"/>
      <c r="G586" s="210"/>
      <c r="H586" s="210"/>
      <c r="I586" s="210"/>
      <c r="J586" s="210"/>
      <c r="K586" s="210"/>
      <c r="L586" s="210"/>
      <c r="M586" s="210"/>
      <c r="N586" s="210"/>
      <c r="O586" s="210"/>
      <c r="P586" s="210"/>
      <c r="Q586" s="210"/>
      <c r="R586" s="210"/>
      <c r="S586" s="210"/>
      <c r="T586" s="210"/>
      <c r="U586" s="210"/>
      <c r="V586" s="210"/>
      <c r="W586" s="210"/>
      <c r="X586" s="210"/>
      <c r="Y586" s="210"/>
      <c r="Z586" s="210"/>
      <c r="AA586" s="210"/>
      <c r="AB586" s="210"/>
      <c r="AC586" s="210"/>
      <c r="AD586" s="210"/>
      <c r="AE586" s="210"/>
      <c r="AF586" s="210"/>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s="182"/>
      <c r="CW586" s="164"/>
      <c r="DB586" s="23"/>
      <c r="DC586"/>
      <c r="DD586"/>
      <c r="DE586"/>
      <c r="DF586"/>
      <c r="DG586"/>
      <c r="DH586"/>
      <c r="DI586"/>
      <c r="DJ586"/>
      <c r="DK586"/>
      <c r="DL586"/>
      <c r="DM586"/>
      <c r="DN586"/>
    </row>
    <row r="587" spans="1:118" ht="14.4" customHeight="1">
      <c r="A587" t="s">
        <v>1910</v>
      </c>
      <c r="B587" s="168" t="s">
        <v>1827</v>
      </c>
      <c r="C587" s="279" t="str">
        <f t="shared" si="251"/>
        <v>A.100.12.101</v>
      </c>
      <c r="D587" s="14" t="s">
        <v>20</v>
      </c>
      <c r="E587" s="278" t="s">
        <v>1510</v>
      </c>
      <c r="F587" s="281" t="str">
        <f t="shared" si="252"/>
        <v>Fe360</v>
      </c>
      <c r="G587" s="319">
        <f t="shared" si="261"/>
        <v>0.221936977763671</v>
      </c>
      <c r="H587" s="319">
        <f t="shared" si="262"/>
        <v>1.5067043379999999E-2</v>
      </c>
      <c r="I587" s="319">
        <f t="shared" si="263"/>
        <v>2.1979788409670995E-2</v>
      </c>
      <c r="J587" s="319">
        <f t="shared" si="264"/>
        <v>6.4626995973999984E-2</v>
      </c>
      <c r="K587" s="319">
        <v>0.12026315</v>
      </c>
      <c r="L587" s="319">
        <v>1.0936253999999999E-2</v>
      </c>
      <c r="M587" s="319">
        <v>9.5165202999999993E-3</v>
      </c>
      <c r="N587" s="319">
        <v>7.8886145000000001E-3</v>
      </c>
      <c r="O587" s="319">
        <v>2.8203759999999999E-3</v>
      </c>
      <c r="P587" s="319">
        <v>9.0499717999999998E-4</v>
      </c>
      <c r="Q587" s="319">
        <v>3.4530556999999998E-3</v>
      </c>
      <c r="R587" s="319">
        <v>1.5269578000000001E-3</v>
      </c>
      <c r="S587" s="319">
        <v>6.3108533999999994E-2</v>
      </c>
      <c r="T587" s="319">
        <v>1.4751934E-5</v>
      </c>
      <c r="U587" s="319">
        <v>5.5178276999999997E-4</v>
      </c>
      <c r="V587" s="319">
        <v>5.6309670999999997E-8</v>
      </c>
      <c r="W587" s="319">
        <v>9.5192726999999999E-4</v>
      </c>
      <c r="X587" s="319">
        <v>0</v>
      </c>
      <c r="Y587" s="210"/>
      <c r="Z587" s="320">
        <f t="shared" si="256"/>
        <v>0.9042342105263157</v>
      </c>
      <c r="AA587" s="210"/>
      <c r="AB587" s="321">
        <f t="shared" si="257"/>
        <v>0.12026315</v>
      </c>
      <c r="AC587" s="321">
        <f t="shared" si="258"/>
        <v>3.7046775479999995E-2</v>
      </c>
      <c r="AD587" s="321">
        <f t="shared" si="265"/>
        <v>2.2946411303999999E-2</v>
      </c>
      <c r="AE587" s="321">
        <f t="shared" si="259"/>
        <v>2.1979788409670999E-2</v>
      </c>
      <c r="AF587" s="321">
        <f t="shared" si="260"/>
        <v>6.3660316769999989E-2</v>
      </c>
      <c r="AG587"/>
      <c r="AH587" s="121">
        <v>10.184369999999999</v>
      </c>
      <c r="AI587" s="121">
        <v>10.066325000000001</v>
      </c>
      <c r="AJ587" s="121">
        <v>7.4807859000000004E-2</v>
      </c>
      <c r="AK587" s="121">
        <v>0</v>
      </c>
      <c r="AL587" s="121">
        <v>4.2498215999999998E-2</v>
      </c>
      <c r="AM587" s="274">
        <v>4.1861334999999998E-4</v>
      </c>
      <c r="AN587" s="121">
        <v>3.2061022000000002E-4</v>
      </c>
      <c r="AO587"/>
      <c r="AP587" s="282">
        <v>2.1143867E-2</v>
      </c>
      <c r="AQ587" s="282">
        <v>1.9891181000000001E-2</v>
      </c>
      <c r="AR587" s="282">
        <v>8.5968510000000004E-4</v>
      </c>
      <c r="AS587" s="282">
        <v>3.9300110000000001E-4</v>
      </c>
      <c r="AT587" s="255">
        <f t="shared" ref="AT587:AT590" si="266">AW587+AZ587+BA587+BB587+BC587+BK587+BL587+BP587</f>
        <v>1.192516851512135E-6</v>
      </c>
      <c r="AU587" s="256">
        <f t="shared" ref="AU587:AU590" si="267">AX587+AY587+BD587+BE587+BF587+BG587+BH587+BI587+BJ587+BM587+BQ587+BR587</f>
        <v>3.1793088064082996E-9</v>
      </c>
      <c r="AV587" s="256">
        <f t="shared" ref="AV587:AV590" si="268">BN587+BO587</f>
        <v>5.5042170000000001E-2</v>
      </c>
      <c r="AW587" s="272">
        <v>8.4414134999999996E-7</v>
      </c>
      <c r="AX587" s="272">
        <v>2.5470533E-9</v>
      </c>
      <c r="AY587" s="272">
        <v>6.9583238999999996E-14</v>
      </c>
      <c r="AZ587" s="272">
        <v>2.6068530000000001E-10</v>
      </c>
      <c r="BA587" s="272">
        <v>8.4312134999999997E-14</v>
      </c>
      <c r="BB587" s="272">
        <v>1.1729798E-9</v>
      </c>
      <c r="BC587" s="272">
        <v>2.8786246000000001E-7</v>
      </c>
      <c r="BD587" s="272">
        <v>1.6636215999999999E-10</v>
      </c>
      <c r="BE587" s="272">
        <v>3.2963589E-10</v>
      </c>
      <c r="BF587" s="272">
        <v>4.1731100999999998E-12</v>
      </c>
      <c r="BG587" s="272">
        <v>1.3232154E-14</v>
      </c>
      <c r="BH587" s="272">
        <v>1.931837E-11</v>
      </c>
      <c r="BI587" s="272">
        <v>2.0414135E-13</v>
      </c>
      <c r="BJ587" s="272">
        <v>1.6170102E-13</v>
      </c>
      <c r="BK587" s="272">
        <v>4.9408220999999997E-9</v>
      </c>
      <c r="BL587" s="272">
        <v>3.5681889000000002E-8</v>
      </c>
      <c r="BM587" s="272">
        <v>7.6327025000000001E-14</v>
      </c>
      <c r="BN587" s="273">
        <v>1.0879865000000001E-2</v>
      </c>
      <c r="BO587" s="273">
        <v>4.4162304999999999E-2</v>
      </c>
      <c r="BP587" s="272">
        <v>1.8456581E-8</v>
      </c>
      <c r="BQ587" s="272">
        <v>1.1223597E-10</v>
      </c>
      <c r="BR587" s="272">
        <v>5.0215203000000003E-15</v>
      </c>
      <c r="BS587"/>
      <c r="BT587" s="274">
        <v>5.2283441E-5</v>
      </c>
      <c r="BU587" s="274">
        <v>2.6584907000000002E-6</v>
      </c>
      <c r="BV587" s="274">
        <v>2.5212449999999999E-5</v>
      </c>
      <c r="BW587" s="274">
        <v>1.7886608000000001E-7</v>
      </c>
      <c r="BX587" s="274">
        <v>4.1706089E-6</v>
      </c>
      <c r="BY587" s="274">
        <v>7.9267061999999999E-7</v>
      </c>
      <c r="BZ587" s="274">
        <v>8.3592594999999999E-8</v>
      </c>
      <c r="CA587" s="274">
        <v>1.1517173999999999E-6</v>
      </c>
      <c r="CB587" s="274">
        <v>1.2144425E-6</v>
      </c>
      <c r="CC587" s="274">
        <v>2.2849070999999998E-6</v>
      </c>
      <c r="CD587" s="274">
        <v>6.3369339000000002E-10</v>
      </c>
      <c r="CE587" s="274">
        <v>5.3506944999999999E-11</v>
      </c>
      <c r="CF587" s="274">
        <v>1.1186672999999999E-11</v>
      </c>
      <c r="CG587" s="274">
        <v>1.6563741999999999E-6</v>
      </c>
      <c r="CH587" s="274">
        <v>1.2103029E-5</v>
      </c>
      <c r="CI587" s="274">
        <v>-1.8739822999999999E-6</v>
      </c>
      <c r="CJ587" s="274">
        <v>2.6495767000000002E-6</v>
      </c>
      <c r="CK587" s="4"/>
      <c r="CL587" s="323">
        <v>1.8560079999999999E-11</v>
      </c>
      <c r="CM587" s="323">
        <v>0.90204419999999996</v>
      </c>
      <c r="CN587" s="323">
        <v>2.2821694E-2</v>
      </c>
      <c r="CO587" s="323">
        <v>2.0476406000000001E-3</v>
      </c>
      <c r="CP587" s="323">
        <v>1.2991852000000001E-4</v>
      </c>
      <c r="CQ587" s="323">
        <v>7.3103105000000003E-9</v>
      </c>
      <c r="CR587" s="323">
        <v>2.5086614999999998E-7</v>
      </c>
      <c r="CS587" s="323">
        <v>1.5058844000000001E-4</v>
      </c>
      <c r="CT587" s="323">
        <v>0.27161551</v>
      </c>
      <c r="CU587" s="323">
        <v>0.64242957000000001</v>
      </c>
      <c r="CV587" s="146"/>
      <c r="CW587" s="135"/>
      <c r="CX587" s="18" t="s">
        <v>927</v>
      </c>
      <c r="CY587" s="13"/>
      <c r="CZ587" s="13"/>
      <c r="DB587" s="23"/>
      <c r="DC587"/>
      <c r="DD587"/>
      <c r="DE587"/>
      <c r="DF587"/>
      <c r="DG587"/>
      <c r="DH587"/>
      <c r="DI587"/>
      <c r="DJ587"/>
      <c r="DK587"/>
      <c r="DL587"/>
      <c r="DM587"/>
      <c r="DN587"/>
    </row>
    <row r="588" spans="1:118" ht="14.4" customHeight="1">
      <c r="A588" t="s">
        <v>1911</v>
      </c>
      <c r="B588" s="168" t="s">
        <v>1827</v>
      </c>
      <c r="C588" s="279" t="str">
        <f t="shared" si="251"/>
        <v>A.100.12.102</v>
      </c>
      <c r="D588" s="14" t="s">
        <v>20</v>
      </c>
      <c r="E588" s="278" t="s">
        <v>1510</v>
      </c>
      <c r="F588" s="281" t="str">
        <f t="shared" si="252"/>
        <v>Fe470</v>
      </c>
      <c r="G588" s="319">
        <f t="shared" si="261"/>
        <v>0.221936977763671</v>
      </c>
      <c r="H588" s="319">
        <f t="shared" si="262"/>
        <v>1.5067043379999999E-2</v>
      </c>
      <c r="I588" s="319">
        <f t="shared" si="263"/>
        <v>2.1979788409670995E-2</v>
      </c>
      <c r="J588" s="319">
        <f t="shared" si="264"/>
        <v>6.4626995973999984E-2</v>
      </c>
      <c r="K588" s="319">
        <v>0.12026315</v>
      </c>
      <c r="L588" s="319">
        <v>1.0936253999999999E-2</v>
      </c>
      <c r="M588" s="319">
        <v>9.5165202999999993E-3</v>
      </c>
      <c r="N588" s="319">
        <v>7.8886145000000001E-3</v>
      </c>
      <c r="O588" s="319">
        <v>2.8203759999999999E-3</v>
      </c>
      <c r="P588" s="319">
        <v>9.0499717999999998E-4</v>
      </c>
      <c r="Q588" s="319">
        <v>3.4530556999999998E-3</v>
      </c>
      <c r="R588" s="319">
        <v>1.5269578000000001E-3</v>
      </c>
      <c r="S588" s="319">
        <v>6.3108533999999994E-2</v>
      </c>
      <c r="T588" s="319">
        <v>1.4751934E-5</v>
      </c>
      <c r="U588" s="319">
        <v>5.5178276999999997E-4</v>
      </c>
      <c r="V588" s="319">
        <v>5.6309670999999997E-8</v>
      </c>
      <c r="W588" s="319">
        <v>9.5192726999999999E-4</v>
      </c>
      <c r="X588" s="319">
        <v>0</v>
      </c>
      <c r="Y588" s="210"/>
      <c r="Z588" s="320">
        <f t="shared" si="256"/>
        <v>0.9042342105263157</v>
      </c>
      <c r="AA588" s="210"/>
      <c r="AB588" s="321">
        <f t="shared" si="257"/>
        <v>0.12026315</v>
      </c>
      <c r="AC588" s="321">
        <f t="shared" si="258"/>
        <v>3.7046775479999995E-2</v>
      </c>
      <c r="AD588" s="321">
        <f t="shared" si="265"/>
        <v>2.2946411303999999E-2</v>
      </c>
      <c r="AE588" s="321">
        <f t="shared" si="259"/>
        <v>2.1979788409670999E-2</v>
      </c>
      <c r="AF588" s="321">
        <f t="shared" si="260"/>
        <v>6.3660316769999989E-2</v>
      </c>
      <c r="AG588"/>
      <c r="AH588" s="121">
        <v>10.184369999999999</v>
      </c>
      <c r="AI588" s="121">
        <v>10.066325000000001</v>
      </c>
      <c r="AJ588" s="121">
        <v>7.4807859000000004E-2</v>
      </c>
      <c r="AK588" s="121">
        <v>0</v>
      </c>
      <c r="AL588" s="121">
        <v>4.2498215999999998E-2</v>
      </c>
      <c r="AM588" s="274">
        <v>4.1861334999999998E-4</v>
      </c>
      <c r="AN588" s="121">
        <v>3.2061022000000002E-4</v>
      </c>
      <c r="AO588"/>
      <c r="AP588" s="282">
        <v>2.1143867E-2</v>
      </c>
      <c r="AQ588" s="282">
        <v>1.9891181000000001E-2</v>
      </c>
      <c r="AR588" s="282">
        <v>8.5968510000000004E-4</v>
      </c>
      <c r="AS588" s="282">
        <v>3.9300110000000001E-4</v>
      </c>
      <c r="AT588" s="255">
        <f t="shared" si="266"/>
        <v>1.192516851512135E-6</v>
      </c>
      <c r="AU588" s="256">
        <f t="shared" si="267"/>
        <v>3.1793088064082996E-9</v>
      </c>
      <c r="AV588" s="256">
        <f t="shared" si="268"/>
        <v>5.5042170000000001E-2</v>
      </c>
      <c r="AW588" s="272">
        <v>8.4414134999999996E-7</v>
      </c>
      <c r="AX588" s="272">
        <v>2.5470533E-9</v>
      </c>
      <c r="AY588" s="272">
        <v>6.9583238999999996E-14</v>
      </c>
      <c r="AZ588" s="272">
        <v>2.6068530000000001E-10</v>
      </c>
      <c r="BA588" s="272">
        <v>8.4312134999999997E-14</v>
      </c>
      <c r="BB588" s="272">
        <v>1.1729798E-9</v>
      </c>
      <c r="BC588" s="272">
        <v>2.8786246000000001E-7</v>
      </c>
      <c r="BD588" s="272">
        <v>1.6636215999999999E-10</v>
      </c>
      <c r="BE588" s="272">
        <v>3.2963589E-10</v>
      </c>
      <c r="BF588" s="272">
        <v>4.1731100999999998E-12</v>
      </c>
      <c r="BG588" s="272">
        <v>1.3232154E-14</v>
      </c>
      <c r="BH588" s="272">
        <v>1.931837E-11</v>
      </c>
      <c r="BI588" s="272">
        <v>2.0414135E-13</v>
      </c>
      <c r="BJ588" s="272">
        <v>1.6170102E-13</v>
      </c>
      <c r="BK588" s="272">
        <v>4.9408220999999997E-9</v>
      </c>
      <c r="BL588" s="272">
        <v>3.5681889000000002E-8</v>
      </c>
      <c r="BM588" s="272">
        <v>7.6327025000000001E-14</v>
      </c>
      <c r="BN588" s="273">
        <v>1.0879865000000001E-2</v>
      </c>
      <c r="BO588" s="273">
        <v>4.4162304999999999E-2</v>
      </c>
      <c r="BP588" s="272">
        <v>1.8456581E-8</v>
      </c>
      <c r="BQ588" s="272">
        <v>1.1223597E-10</v>
      </c>
      <c r="BR588" s="272">
        <v>5.0215203000000003E-15</v>
      </c>
      <c r="BS588"/>
      <c r="BT588" s="274">
        <v>5.2283441E-5</v>
      </c>
      <c r="BU588" s="274">
        <v>2.6584907000000002E-6</v>
      </c>
      <c r="BV588" s="274">
        <v>2.5212449999999999E-5</v>
      </c>
      <c r="BW588" s="274">
        <v>1.7886608000000001E-7</v>
      </c>
      <c r="BX588" s="274">
        <v>4.1706089E-6</v>
      </c>
      <c r="BY588" s="274">
        <v>7.9267061999999999E-7</v>
      </c>
      <c r="BZ588" s="274">
        <v>8.3592594999999999E-8</v>
      </c>
      <c r="CA588" s="274">
        <v>1.1517173999999999E-6</v>
      </c>
      <c r="CB588" s="274">
        <v>1.2144425E-6</v>
      </c>
      <c r="CC588" s="274">
        <v>2.2849070999999998E-6</v>
      </c>
      <c r="CD588" s="274">
        <v>6.3369339000000002E-10</v>
      </c>
      <c r="CE588" s="274">
        <v>5.3506944999999999E-11</v>
      </c>
      <c r="CF588" s="274">
        <v>1.1186672999999999E-11</v>
      </c>
      <c r="CG588" s="274">
        <v>1.6563741999999999E-6</v>
      </c>
      <c r="CH588" s="274">
        <v>1.2103029E-5</v>
      </c>
      <c r="CI588" s="274">
        <v>-1.8739822999999999E-6</v>
      </c>
      <c r="CJ588" s="274">
        <v>2.6495767000000002E-6</v>
      </c>
      <c r="CK588" s="4"/>
      <c r="CL588" s="323">
        <v>1.8560079999999999E-11</v>
      </c>
      <c r="CM588" s="323">
        <v>0.90204419999999996</v>
      </c>
      <c r="CN588" s="323">
        <v>2.2821694E-2</v>
      </c>
      <c r="CO588" s="323">
        <v>2.0476406000000001E-3</v>
      </c>
      <c r="CP588" s="323">
        <v>1.2991852000000001E-4</v>
      </c>
      <c r="CQ588" s="323">
        <v>7.3103105000000003E-9</v>
      </c>
      <c r="CR588" s="323">
        <v>2.5086614999999998E-7</v>
      </c>
      <c r="CS588" s="323">
        <v>1.5058844000000001E-4</v>
      </c>
      <c r="CT588" s="323">
        <v>0.27161551</v>
      </c>
      <c r="CU588" s="323">
        <v>0.64242957000000001</v>
      </c>
      <c r="CV588" s="146"/>
      <c r="CW588" s="135"/>
      <c r="CX588" s="18" t="s">
        <v>927</v>
      </c>
      <c r="CY588" s="13"/>
      <c r="CZ588" s="13"/>
      <c r="DB588" s="23"/>
      <c r="DC588"/>
      <c r="DD588"/>
      <c r="DE588"/>
      <c r="DF588"/>
      <c r="DG588"/>
      <c r="DH588"/>
      <c r="DI588"/>
      <c r="DJ588"/>
      <c r="DK588"/>
      <c r="DL588"/>
      <c r="DM588"/>
      <c r="DN588"/>
    </row>
    <row r="589" spans="1:118" ht="14.4" customHeight="1">
      <c r="A589" t="s">
        <v>1912</v>
      </c>
      <c r="B589" s="168" t="s">
        <v>1827</v>
      </c>
      <c r="C589" s="279" t="str">
        <f t="shared" si="251"/>
        <v>A.100.12.103</v>
      </c>
      <c r="D589" s="14" t="s">
        <v>20</v>
      </c>
      <c r="E589" s="278" t="s">
        <v>1510</v>
      </c>
      <c r="F589" s="281" t="str">
        <f t="shared" si="252"/>
        <v>Fe520</v>
      </c>
      <c r="G589" s="319">
        <f t="shared" si="261"/>
        <v>0.221936977763671</v>
      </c>
      <c r="H589" s="319">
        <f t="shared" si="262"/>
        <v>1.5067043379999999E-2</v>
      </c>
      <c r="I589" s="319">
        <f t="shared" si="263"/>
        <v>2.1979788409670995E-2</v>
      </c>
      <c r="J589" s="319">
        <f t="shared" si="264"/>
        <v>6.4626995973999984E-2</v>
      </c>
      <c r="K589" s="319">
        <v>0.12026315</v>
      </c>
      <c r="L589" s="319">
        <v>1.0936253999999999E-2</v>
      </c>
      <c r="M589" s="319">
        <v>9.5165202999999993E-3</v>
      </c>
      <c r="N589" s="319">
        <v>7.8886145000000001E-3</v>
      </c>
      <c r="O589" s="319">
        <v>2.8203759999999999E-3</v>
      </c>
      <c r="P589" s="319">
        <v>9.0499717999999998E-4</v>
      </c>
      <c r="Q589" s="319">
        <v>3.4530556999999998E-3</v>
      </c>
      <c r="R589" s="319">
        <v>1.5269578000000001E-3</v>
      </c>
      <c r="S589" s="319">
        <v>6.3108533999999994E-2</v>
      </c>
      <c r="T589" s="319">
        <v>1.4751934E-5</v>
      </c>
      <c r="U589" s="319">
        <v>5.5178276999999997E-4</v>
      </c>
      <c r="V589" s="319">
        <v>5.6309670999999997E-8</v>
      </c>
      <c r="W589" s="319">
        <v>9.5192726999999999E-4</v>
      </c>
      <c r="X589" s="319">
        <v>0</v>
      </c>
      <c r="Y589" s="210"/>
      <c r="Z589" s="320">
        <f t="shared" si="256"/>
        <v>0.9042342105263157</v>
      </c>
      <c r="AA589" s="210"/>
      <c r="AB589" s="321">
        <f t="shared" si="257"/>
        <v>0.12026315</v>
      </c>
      <c r="AC589" s="321">
        <f t="shared" si="258"/>
        <v>3.7046775479999995E-2</v>
      </c>
      <c r="AD589" s="321">
        <f t="shared" si="265"/>
        <v>2.2946411303999999E-2</v>
      </c>
      <c r="AE589" s="321">
        <f t="shared" si="259"/>
        <v>2.1979788409670999E-2</v>
      </c>
      <c r="AF589" s="321">
        <f t="shared" si="260"/>
        <v>6.3660316769999989E-2</v>
      </c>
      <c r="AG589"/>
      <c r="AH589" s="121">
        <v>10.184369999999999</v>
      </c>
      <c r="AI589" s="121">
        <v>10.066325000000001</v>
      </c>
      <c r="AJ589" s="121">
        <v>7.4807859000000004E-2</v>
      </c>
      <c r="AK589" s="121">
        <v>0</v>
      </c>
      <c r="AL589" s="121">
        <v>4.2498215999999998E-2</v>
      </c>
      <c r="AM589" s="274">
        <v>4.1861334999999998E-4</v>
      </c>
      <c r="AN589" s="121">
        <v>3.2061022000000002E-4</v>
      </c>
      <c r="AO589"/>
      <c r="AP589" s="282">
        <v>2.1143867E-2</v>
      </c>
      <c r="AQ589" s="282">
        <v>1.9891181000000001E-2</v>
      </c>
      <c r="AR589" s="282">
        <v>8.5968510000000004E-4</v>
      </c>
      <c r="AS589" s="282">
        <v>3.9300110000000001E-4</v>
      </c>
      <c r="AT589" s="255">
        <f t="shared" si="266"/>
        <v>1.192516851512135E-6</v>
      </c>
      <c r="AU589" s="256">
        <f t="shared" si="267"/>
        <v>3.1793088064082996E-9</v>
      </c>
      <c r="AV589" s="256">
        <f t="shared" si="268"/>
        <v>5.5042170000000001E-2</v>
      </c>
      <c r="AW589" s="272">
        <v>8.4414134999999996E-7</v>
      </c>
      <c r="AX589" s="272">
        <v>2.5470533E-9</v>
      </c>
      <c r="AY589" s="272">
        <v>6.9583238999999996E-14</v>
      </c>
      <c r="AZ589" s="272">
        <v>2.6068530000000001E-10</v>
      </c>
      <c r="BA589" s="272">
        <v>8.4312134999999997E-14</v>
      </c>
      <c r="BB589" s="272">
        <v>1.1729798E-9</v>
      </c>
      <c r="BC589" s="272">
        <v>2.8786246000000001E-7</v>
      </c>
      <c r="BD589" s="272">
        <v>1.6636215999999999E-10</v>
      </c>
      <c r="BE589" s="272">
        <v>3.2963589E-10</v>
      </c>
      <c r="BF589" s="272">
        <v>4.1731100999999998E-12</v>
      </c>
      <c r="BG589" s="272">
        <v>1.3232154E-14</v>
      </c>
      <c r="BH589" s="272">
        <v>1.931837E-11</v>
      </c>
      <c r="BI589" s="272">
        <v>2.0414135E-13</v>
      </c>
      <c r="BJ589" s="272">
        <v>1.6170102E-13</v>
      </c>
      <c r="BK589" s="272">
        <v>4.9408220999999997E-9</v>
      </c>
      <c r="BL589" s="272">
        <v>3.5681889000000002E-8</v>
      </c>
      <c r="BM589" s="272">
        <v>7.6327025000000001E-14</v>
      </c>
      <c r="BN589" s="273">
        <v>1.0879865000000001E-2</v>
      </c>
      <c r="BO589" s="273">
        <v>4.4162304999999999E-2</v>
      </c>
      <c r="BP589" s="272">
        <v>1.8456581E-8</v>
      </c>
      <c r="BQ589" s="272">
        <v>1.1223597E-10</v>
      </c>
      <c r="BR589" s="272">
        <v>5.0215203000000003E-15</v>
      </c>
      <c r="BS589"/>
      <c r="BT589" s="274">
        <v>5.2283441E-5</v>
      </c>
      <c r="BU589" s="274">
        <v>2.6584907000000002E-6</v>
      </c>
      <c r="BV589" s="274">
        <v>2.5212449999999999E-5</v>
      </c>
      <c r="BW589" s="274">
        <v>1.7886608000000001E-7</v>
      </c>
      <c r="BX589" s="274">
        <v>4.1706089E-6</v>
      </c>
      <c r="BY589" s="274">
        <v>7.9267061999999999E-7</v>
      </c>
      <c r="BZ589" s="274">
        <v>8.3592594999999999E-8</v>
      </c>
      <c r="CA589" s="274">
        <v>1.1517173999999999E-6</v>
      </c>
      <c r="CB589" s="274">
        <v>1.2144425E-6</v>
      </c>
      <c r="CC589" s="274">
        <v>2.2849070999999998E-6</v>
      </c>
      <c r="CD589" s="274">
        <v>6.3369339000000002E-10</v>
      </c>
      <c r="CE589" s="274">
        <v>5.3506944999999999E-11</v>
      </c>
      <c r="CF589" s="274">
        <v>1.1186672999999999E-11</v>
      </c>
      <c r="CG589" s="274">
        <v>1.6563741999999999E-6</v>
      </c>
      <c r="CH589" s="274">
        <v>1.2103029E-5</v>
      </c>
      <c r="CI589" s="274">
        <v>-1.8739822999999999E-6</v>
      </c>
      <c r="CJ589" s="274">
        <v>2.6495767000000002E-6</v>
      </c>
      <c r="CK589" s="4"/>
      <c r="CL589" s="323">
        <v>1.8560079999999999E-11</v>
      </c>
      <c r="CM589" s="323">
        <v>0.90204419999999996</v>
      </c>
      <c r="CN589" s="323">
        <v>2.2821694E-2</v>
      </c>
      <c r="CO589" s="323">
        <v>2.0476406000000001E-3</v>
      </c>
      <c r="CP589" s="323">
        <v>1.2991852000000001E-4</v>
      </c>
      <c r="CQ589" s="323">
        <v>7.3103105000000003E-9</v>
      </c>
      <c r="CR589" s="323">
        <v>2.5086614999999998E-7</v>
      </c>
      <c r="CS589" s="323">
        <v>1.5058844000000001E-4</v>
      </c>
      <c r="CT589" s="323">
        <v>0.27161551</v>
      </c>
      <c r="CU589" s="323">
        <v>0.64242957000000001</v>
      </c>
      <c r="CV589" s="146"/>
      <c r="CW589" s="135"/>
      <c r="CX589" s="18" t="s">
        <v>927</v>
      </c>
      <c r="CY589" s="13"/>
      <c r="CZ589" s="13"/>
      <c r="DB589" s="23"/>
      <c r="DC589"/>
      <c r="DD589"/>
      <c r="DE589"/>
      <c r="DF589"/>
      <c r="DG589"/>
      <c r="DH589"/>
      <c r="DI589"/>
      <c r="DJ589"/>
      <c r="DK589"/>
      <c r="DL589"/>
      <c r="DM589"/>
      <c r="DN589"/>
    </row>
    <row r="590" spans="1:118" ht="14.4" customHeight="1">
      <c r="A590" t="s">
        <v>1913</v>
      </c>
      <c r="B590" s="168" t="s">
        <v>1827</v>
      </c>
      <c r="C590" s="279" t="str">
        <f t="shared" si="251"/>
        <v>A.100.12.104</v>
      </c>
      <c r="D590" s="14" t="s">
        <v>20</v>
      </c>
      <c r="E590" s="278" t="s">
        <v>1510</v>
      </c>
      <c r="F590" s="281" t="str">
        <f t="shared" si="252"/>
        <v>St13</v>
      </c>
      <c r="G590" s="319">
        <f t="shared" si="261"/>
        <v>0.221936977763671</v>
      </c>
      <c r="H590" s="319">
        <f t="shared" si="262"/>
        <v>1.5067043379999999E-2</v>
      </c>
      <c r="I590" s="319">
        <f t="shared" si="263"/>
        <v>2.1979788409670995E-2</v>
      </c>
      <c r="J590" s="319">
        <f t="shared" si="264"/>
        <v>6.4626995973999984E-2</v>
      </c>
      <c r="K590" s="319">
        <v>0.12026315</v>
      </c>
      <c r="L590" s="319">
        <v>1.0936253999999999E-2</v>
      </c>
      <c r="M590" s="319">
        <v>9.5165202999999993E-3</v>
      </c>
      <c r="N590" s="319">
        <v>7.8886145000000001E-3</v>
      </c>
      <c r="O590" s="319">
        <v>2.8203759999999999E-3</v>
      </c>
      <c r="P590" s="319">
        <v>9.0499717999999998E-4</v>
      </c>
      <c r="Q590" s="319">
        <v>3.4530556999999998E-3</v>
      </c>
      <c r="R590" s="319">
        <v>1.5269578000000001E-3</v>
      </c>
      <c r="S590" s="319">
        <v>6.3108533999999994E-2</v>
      </c>
      <c r="T590" s="319">
        <v>1.4751934E-5</v>
      </c>
      <c r="U590" s="319">
        <v>5.5178276999999997E-4</v>
      </c>
      <c r="V590" s="319">
        <v>5.6309670999999997E-8</v>
      </c>
      <c r="W590" s="319">
        <v>9.5192726999999999E-4</v>
      </c>
      <c r="X590" s="319">
        <v>0</v>
      </c>
      <c r="Y590" s="210"/>
      <c r="Z590" s="320">
        <f t="shared" si="256"/>
        <v>0.9042342105263157</v>
      </c>
      <c r="AA590" s="210"/>
      <c r="AB590" s="321">
        <f t="shared" si="257"/>
        <v>0.12026315</v>
      </c>
      <c r="AC590" s="321">
        <f t="shared" si="258"/>
        <v>3.7046775479999995E-2</v>
      </c>
      <c r="AD590" s="321">
        <f t="shared" si="265"/>
        <v>2.2946411303999999E-2</v>
      </c>
      <c r="AE590" s="321">
        <f t="shared" si="259"/>
        <v>2.1979788409670999E-2</v>
      </c>
      <c r="AF590" s="321">
        <f t="shared" si="260"/>
        <v>6.3660316769999989E-2</v>
      </c>
      <c r="AG590"/>
      <c r="AH590" s="121">
        <v>10.184369999999999</v>
      </c>
      <c r="AI590" s="121">
        <v>10.066325000000001</v>
      </c>
      <c r="AJ590" s="121">
        <v>7.4807859000000004E-2</v>
      </c>
      <c r="AK590" s="121">
        <v>0</v>
      </c>
      <c r="AL590" s="121">
        <v>4.2498215999999998E-2</v>
      </c>
      <c r="AM590" s="274">
        <v>4.1861334999999998E-4</v>
      </c>
      <c r="AN590" s="121">
        <v>3.2061022000000002E-4</v>
      </c>
      <c r="AO590"/>
      <c r="AP590" s="282">
        <v>2.1143867E-2</v>
      </c>
      <c r="AQ590" s="282">
        <v>1.9891181000000001E-2</v>
      </c>
      <c r="AR590" s="282">
        <v>8.5968510000000004E-4</v>
      </c>
      <c r="AS590" s="282">
        <v>3.9300110000000001E-4</v>
      </c>
      <c r="AT590" s="255">
        <f t="shared" si="266"/>
        <v>1.192516851512135E-6</v>
      </c>
      <c r="AU590" s="256">
        <f t="shared" si="267"/>
        <v>3.1793088064082996E-9</v>
      </c>
      <c r="AV590" s="256">
        <f t="shared" si="268"/>
        <v>5.5042170000000001E-2</v>
      </c>
      <c r="AW590" s="272">
        <v>8.4414134999999996E-7</v>
      </c>
      <c r="AX590" s="272">
        <v>2.5470533E-9</v>
      </c>
      <c r="AY590" s="272">
        <v>6.9583238999999996E-14</v>
      </c>
      <c r="AZ590" s="272">
        <v>2.6068530000000001E-10</v>
      </c>
      <c r="BA590" s="272">
        <v>8.4312134999999997E-14</v>
      </c>
      <c r="BB590" s="272">
        <v>1.1729798E-9</v>
      </c>
      <c r="BC590" s="272">
        <v>2.8786246000000001E-7</v>
      </c>
      <c r="BD590" s="272">
        <v>1.6636215999999999E-10</v>
      </c>
      <c r="BE590" s="272">
        <v>3.2963589E-10</v>
      </c>
      <c r="BF590" s="272">
        <v>4.1731100999999998E-12</v>
      </c>
      <c r="BG590" s="272">
        <v>1.3232154E-14</v>
      </c>
      <c r="BH590" s="272">
        <v>1.931837E-11</v>
      </c>
      <c r="BI590" s="272">
        <v>2.0414135E-13</v>
      </c>
      <c r="BJ590" s="272">
        <v>1.6170102E-13</v>
      </c>
      <c r="BK590" s="272">
        <v>4.9408220999999997E-9</v>
      </c>
      <c r="BL590" s="272">
        <v>3.5681889000000002E-8</v>
      </c>
      <c r="BM590" s="272">
        <v>7.6327025000000001E-14</v>
      </c>
      <c r="BN590" s="273">
        <v>1.0879865000000001E-2</v>
      </c>
      <c r="BO590" s="273">
        <v>4.4162304999999999E-2</v>
      </c>
      <c r="BP590" s="272">
        <v>1.8456581E-8</v>
      </c>
      <c r="BQ590" s="272">
        <v>1.1223597E-10</v>
      </c>
      <c r="BR590" s="272">
        <v>5.0215203000000003E-15</v>
      </c>
      <c r="BS590"/>
      <c r="BT590" s="274">
        <v>5.2283441E-5</v>
      </c>
      <c r="BU590" s="274">
        <v>2.6584907000000002E-6</v>
      </c>
      <c r="BV590" s="274">
        <v>2.5212449999999999E-5</v>
      </c>
      <c r="BW590" s="274">
        <v>1.7886608000000001E-7</v>
      </c>
      <c r="BX590" s="274">
        <v>4.1706089E-6</v>
      </c>
      <c r="BY590" s="274">
        <v>7.9267061999999999E-7</v>
      </c>
      <c r="BZ590" s="274">
        <v>8.3592594999999999E-8</v>
      </c>
      <c r="CA590" s="274">
        <v>1.1517173999999999E-6</v>
      </c>
      <c r="CB590" s="274">
        <v>1.2144425E-6</v>
      </c>
      <c r="CC590" s="274">
        <v>2.2849070999999998E-6</v>
      </c>
      <c r="CD590" s="274">
        <v>6.3369339000000002E-10</v>
      </c>
      <c r="CE590" s="274">
        <v>5.3506944999999999E-11</v>
      </c>
      <c r="CF590" s="274">
        <v>1.1186672999999999E-11</v>
      </c>
      <c r="CG590" s="274">
        <v>1.6563741999999999E-6</v>
      </c>
      <c r="CH590" s="274">
        <v>1.2103029E-5</v>
      </c>
      <c r="CI590" s="274">
        <v>-1.8739822999999999E-6</v>
      </c>
      <c r="CJ590" s="274">
        <v>2.6495767000000002E-6</v>
      </c>
      <c r="CK590" s="4"/>
      <c r="CL590" s="323">
        <v>1.8560079999999999E-11</v>
      </c>
      <c r="CM590" s="323">
        <v>0.90204419999999996</v>
      </c>
      <c r="CN590" s="323">
        <v>2.2821694E-2</v>
      </c>
      <c r="CO590" s="323">
        <v>2.0476406000000001E-3</v>
      </c>
      <c r="CP590" s="323">
        <v>1.2991852000000001E-4</v>
      </c>
      <c r="CQ590" s="323">
        <v>7.3103105000000003E-9</v>
      </c>
      <c r="CR590" s="323">
        <v>2.5086614999999998E-7</v>
      </c>
      <c r="CS590" s="323">
        <v>1.5058844000000001E-4</v>
      </c>
      <c r="CT590" s="323">
        <v>0.27161551</v>
      </c>
      <c r="CU590" s="323">
        <v>0.64242957000000001</v>
      </c>
      <c r="CV590" s="146"/>
      <c r="CW590" s="135"/>
      <c r="CX590" s="18" t="s">
        <v>927</v>
      </c>
      <c r="CY590" s="13"/>
      <c r="CZ590" s="13"/>
      <c r="DB590" s="23"/>
      <c r="DC590"/>
      <c r="DD590"/>
      <c r="DE590"/>
      <c r="DF590"/>
      <c r="DG590"/>
      <c r="DH590"/>
      <c r="DI590"/>
      <c r="DJ590"/>
      <c r="DK590"/>
      <c r="DL590"/>
      <c r="DM590"/>
      <c r="DN590"/>
    </row>
    <row r="591" spans="1:118" ht="14.4" customHeight="1">
      <c r="B591" s="278" t="s">
        <v>1827</v>
      </c>
      <c r="C591" s="277" t="s">
        <v>3599</v>
      </c>
      <c r="D591" s="277" t="s">
        <v>21</v>
      </c>
      <c r="E591" s="278"/>
      <c r="F591"/>
      <c r="G591" s="210"/>
      <c r="H591" s="210"/>
      <c r="I591" s="210"/>
      <c r="J591" s="210"/>
      <c r="K591" s="210"/>
      <c r="L591" s="210"/>
      <c r="M591" s="210"/>
      <c r="N591" s="210"/>
      <c r="O591" s="210"/>
      <c r="P591" s="210"/>
      <c r="Q591" s="210"/>
      <c r="R591" s="210"/>
      <c r="S591" s="210"/>
      <c r="T591" s="210"/>
      <c r="U591" s="210"/>
      <c r="V591" s="210"/>
      <c r="W591" s="210"/>
      <c r="X591" s="210"/>
      <c r="Y591" s="210"/>
      <c r="Z591" s="210"/>
      <c r="AA591" s="210"/>
      <c r="AB591" s="210"/>
      <c r="AC591" s="210"/>
      <c r="AD591" s="210"/>
      <c r="AE591" s="210"/>
      <c r="AF591" s="210"/>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s="182"/>
      <c r="CW591" s="164"/>
      <c r="DB591" s="23"/>
      <c r="DC591"/>
      <c r="DD591"/>
      <c r="DE591"/>
      <c r="DF591"/>
      <c r="DG591"/>
      <c r="DH591"/>
      <c r="DI591"/>
      <c r="DJ591"/>
      <c r="DK591"/>
      <c r="DL591"/>
      <c r="DM591"/>
      <c r="DN591"/>
    </row>
    <row r="592" spans="1:118" ht="14.4" customHeight="1">
      <c r="A592" t="s">
        <v>1914</v>
      </c>
      <c r="B592" s="168" t="s">
        <v>1827</v>
      </c>
      <c r="C592" s="279" t="str">
        <f t="shared" si="251"/>
        <v>A.100.14.101</v>
      </c>
      <c r="D592" s="14" t="s">
        <v>21</v>
      </c>
      <c r="E592" s="278" t="s">
        <v>1510</v>
      </c>
      <c r="F592" s="281" t="str">
        <f t="shared" si="252"/>
        <v>A517a</v>
      </c>
      <c r="G592" s="319">
        <f t="shared" si="261"/>
        <v>0.42022898139859999</v>
      </c>
      <c r="H592" s="319">
        <f t="shared" si="262"/>
        <v>1.99273505E-2</v>
      </c>
      <c r="I592" s="319">
        <f t="shared" si="263"/>
        <v>3.7417432432599991E-2</v>
      </c>
      <c r="J592" s="319">
        <f t="shared" si="264"/>
        <v>0.21463946846600002</v>
      </c>
      <c r="K592" s="319">
        <v>0.14824472999999999</v>
      </c>
      <c r="L592" s="319">
        <v>2.2086452999999999E-2</v>
      </c>
      <c r="M592" s="319">
        <v>1.1663068E-2</v>
      </c>
      <c r="N592" s="319">
        <v>8.2955618999999998E-3</v>
      </c>
      <c r="O592" s="319">
        <v>2.9281522999999999E-3</v>
      </c>
      <c r="P592" s="319">
        <v>4.4993712000000003E-3</v>
      </c>
      <c r="Q592" s="319">
        <v>4.2042651E-3</v>
      </c>
      <c r="R592" s="319">
        <v>3.6677862999999998E-3</v>
      </c>
      <c r="S592" s="319">
        <v>0.20850634000000001</v>
      </c>
      <c r="T592" s="319">
        <v>3.2782076E-5</v>
      </c>
      <c r="U592" s="319">
        <v>5.1151814E-3</v>
      </c>
      <c r="V592" s="319">
        <v>1.2513259999999999E-7</v>
      </c>
      <c r="W592" s="319">
        <v>9.8516498999999991E-4</v>
      </c>
      <c r="X592" s="319">
        <v>0</v>
      </c>
      <c r="Y592" s="210"/>
      <c r="Z592" s="320">
        <f t="shared" si="256"/>
        <v>1.1146220300751879</v>
      </c>
      <c r="AA592" s="210"/>
      <c r="AB592" s="321">
        <f t="shared" si="257"/>
        <v>0.14824472999999999</v>
      </c>
      <c r="AC592" s="321">
        <f t="shared" si="258"/>
        <v>5.734465779999999E-2</v>
      </c>
      <c r="AD592" s="321">
        <f t="shared" si="265"/>
        <v>3.8435254365999996E-2</v>
      </c>
      <c r="AE592" s="321">
        <f t="shared" si="259"/>
        <v>3.7417432432599998E-2</v>
      </c>
      <c r="AF592" s="321">
        <f t="shared" si="260"/>
        <v>0.21362152140000001</v>
      </c>
      <c r="AG592"/>
      <c r="AH592" s="121">
        <v>13.873932</v>
      </c>
      <c r="AI592" s="121">
        <v>12.507621</v>
      </c>
      <c r="AJ592" s="121">
        <v>0.69348988</v>
      </c>
      <c r="AK592" s="121">
        <v>0</v>
      </c>
      <c r="AL592" s="121">
        <v>0.67117793000000003</v>
      </c>
      <c r="AM592" s="274">
        <v>9.3025189000000002E-4</v>
      </c>
      <c r="AN592" s="121">
        <v>7.1246714999999999E-4</v>
      </c>
      <c r="AO592"/>
      <c r="AP592" s="282">
        <v>2.8709885000000001E-2</v>
      </c>
      <c r="AQ592" s="282">
        <v>2.6938052000000001E-2</v>
      </c>
      <c r="AR592" s="282">
        <v>1.0921576000000001E-3</v>
      </c>
      <c r="AS592" s="282">
        <v>6.7967486000000004E-4</v>
      </c>
      <c r="AT592" s="255">
        <f t="shared" ref="AT592:AT595" si="269">AW592+AZ592+BA592+BB592+BC592+BK592+BL592+BP592</f>
        <v>1.6149911206102999E-6</v>
      </c>
      <c r="AU592" s="256">
        <f t="shared" ref="AU592:AU595" si="270">AX592+AY592+BD592+BE592+BF592+BG592+BH592+BI592+BJ592+BM592+BQ592+BR592</f>
        <v>4.0390444917029003E-9</v>
      </c>
      <c r="AV592" s="256">
        <f t="shared" ref="AV592:AV595" si="271">BN592+BO592</f>
        <v>9.5192557999999997E-2</v>
      </c>
      <c r="AW592" s="272">
        <v>1.0397314E-6</v>
      </c>
      <c r="AX592" s="272">
        <v>3.1372049000000002E-9</v>
      </c>
      <c r="AY592" s="272">
        <v>8.5706536E-14</v>
      </c>
      <c r="AZ592" s="272">
        <v>2.7056135000000001E-10</v>
      </c>
      <c r="BA592" s="272">
        <v>1.8736029999999999E-13</v>
      </c>
      <c r="BB592" s="272">
        <v>1.2334795E-9</v>
      </c>
      <c r="BC592" s="272">
        <v>4.9428273000000001E-7</v>
      </c>
      <c r="BD592" s="272">
        <v>1.7588543000000001E-10</v>
      </c>
      <c r="BE592" s="272">
        <v>5.6968821000000001E-10</v>
      </c>
      <c r="BF592" s="272">
        <v>5.8488585999999998E-12</v>
      </c>
      <c r="BG592" s="272">
        <v>3.1779664000000002E-14</v>
      </c>
      <c r="BH592" s="272">
        <v>3.319315E-11</v>
      </c>
      <c r="BI592" s="272">
        <v>4.7871749999999997E-13</v>
      </c>
      <c r="BJ592" s="272">
        <v>2.9810694E-13</v>
      </c>
      <c r="BK592" s="272">
        <v>6.0535724000000002E-9</v>
      </c>
      <c r="BL592" s="272">
        <v>5.4318174E-8</v>
      </c>
      <c r="BM592" s="272">
        <v>1.6961561000000001E-13</v>
      </c>
      <c r="BN592" s="273">
        <v>2.8964408000000001E-2</v>
      </c>
      <c r="BO592" s="273">
        <v>6.622815E-2</v>
      </c>
      <c r="BP592" s="272">
        <v>1.9101015999999999E-8</v>
      </c>
      <c r="BQ592" s="272">
        <v>1.1615482E-10</v>
      </c>
      <c r="BR592" s="272">
        <v>5.1968529000000003E-15</v>
      </c>
      <c r="BS592"/>
      <c r="BT592" s="121">
        <v>1.2734992999999999E-4</v>
      </c>
      <c r="BU592" s="274">
        <v>4.3298291999999997E-6</v>
      </c>
      <c r="BV592" s="274">
        <v>3.1078619000000003E-5</v>
      </c>
      <c r="BW592" s="274">
        <v>4.2963967E-7</v>
      </c>
      <c r="BX592" s="274">
        <v>5.6206192000000002E-6</v>
      </c>
      <c r="BY592" s="274">
        <v>8.8019544999999997E-7</v>
      </c>
      <c r="BZ592" s="274">
        <v>1.2621744999999999E-7</v>
      </c>
      <c r="CA592" s="274">
        <v>1.2005579E-6</v>
      </c>
      <c r="CB592" s="274">
        <v>6.0378392999999999E-6</v>
      </c>
      <c r="CC592" s="274">
        <v>2.7819866999999998E-6</v>
      </c>
      <c r="CD592" s="274">
        <v>1.4082075000000001E-9</v>
      </c>
      <c r="CE592" s="274">
        <v>1.1890432000000001E-10</v>
      </c>
      <c r="CF592" s="274">
        <v>2.4859274E-11</v>
      </c>
      <c r="CG592" s="274">
        <v>1.89327E-6</v>
      </c>
      <c r="CH592" s="274">
        <v>1.5828437E-5</v>
      </c>
      <c r="CI592" s="274">
        <v>5.4399082000000003E-5</v>
      </c>
      <c r="CJ592" s="274">
        <v>2.7420899000000002E-6</v>
      </c>
      <c r="CK592" s="4"/>
      <c r="CL592" s="323">
        <v>4.1244622999999998E-11</v>
      </c>
      <c r="CM592" s="323">
        <v>1.1122137999999999</v>
      </c>
      <c r="CN592" s="323">
        <v>2.4070314999999998E-2</v>
      </c>
      <c r="CO592" s="323">
        <v>3.2005404000000001E-3</v>
      </c>
      <c r="CP592" s="323">
        <v>2.0059955999999999E-4</v>
      </c>
      <c r="CQ592" s="323">
        <v>1.4950804999999999E-7</v>
      </c>
      <c r="CR592" s="323">
        <v>3.7416200000000001E-7</v>
      </c>
      <c r="CS592" s="323">
        <v>2.2181497999999999E-4</v>
      </c>
      <c r="CT592" s="323">
        <v>1.8819903</v>
      </c>
      <c r="CU592" s="323">
        <v>0.94836498999999996</v>
      </c>
      <c r="CV592" s="146"/>
      <c r="CW592" s="135"/>
      <c r="CX592" s="18" t="s">
        <v>927</v>
      </c>
      <c r="CY592" s="13"/>
      <c r="CZ592" s="13"/>
      <c r="DB592" s="23"/>
      <c r="DC592"/>
      <c r="DD592"/>
      <c r="DE592"/>
      <c r="DF592"/>
      <c r="DG592"/>
      <c r="DH592"/>
      <c r="DI592"/>
      <c r="DJ592"/>
      <c r="DK592"/>
      <c r="DL592"/>
      <c r="DM592"/>
      <c r="DN592"/>
    </row>
    <row r="593" spans="1:118" ht="14.4" customHeight="1">
      <c r="A593" t="s">
        <v>1915</v>
      </c>
      <c r="B593" s="168" t="s">
        <v>1827</v>
      </c>
      <c r="C593" s="279" t="str">
        <f t="shared" si="251"/>
        <v>A.100.14.102</v>
      </c>
      <c r="D593" s="14" t="s">
        <v>21</v>
      </c>
      <c r="E593" s="278" t="s">
        <v>1510</v>
      </c>
      <c r="F593" s="281" t="str">
        <f t="shared" si="252"/>
        <v>A517b</v>
      </c>
      <c r="G593" s="319">
        <f t="shared" si="261"/>
        <v>0.38064248408237</v>
      </c>
      <c r="H593" s="319">
        <f t="shared" si="262"/>
        <v>2.0286138600000003E-2</v>
      </c>
      <c r="I593" s="319">
        <f t="shared" si="263"/>
        <v>3.554210474537E-2</v>
      </c>
      <c r="J593" s="319">
        <f t="shared" si="264"/>
        <v>0.18079617073699997</v>
      </c>
      <c r="K593" s="319">
        <v>0.14401807</v>
      </c>
      <c r="L593" s="319">
        <v>2.1043269999999999E-2</v>
      </c>
      <c r="M593" s="319">
        <v>1.1260284000000001E-2</v>
      </c>
      <c r="N593" s="319">
        <v>8.3232887000000005E-3</v>
      </c>
      <c r="O593" s="319">
        <v>3.0495229000000001E-3</v>
      </c>
      <c r="P593" s="319">
        <v>3.8923705000000002E-3</v>
      </c>
      <c r="Q593" s="319">
        <v>5.0209564999999998E-3</v>
      </c>
      <c r="R593" s="319">
        <v>3.2383832000000001E-3</v>
      </c>
      <c r="S593" s="319">
        <v>0.17527114999999999</v>
      </c>
      <c r="T593" s="319">
        <v>4.3082857000000003E-5</v>
      </c>
      <c r="U593" s="319">
        <v>4.4922284000000002E-3</v>
      </c>
      <c r="V593" s="319">
        <v>1.6754537E-7</v>
      </c>
      <c r="W593" s="319">
        <v>9.8970947999999989E-4</v>
      </c>
      <c r="X593" s="319">
        <v>0</v>
      </c>
      <c r="Y593" s="210"/>
      <c r="Z593" s="320">
        <f t="shared" si="256"/>
        <v>1.0828426315789472</v>
      </c>
      <c r="AA593" s="210"/>
      <c r="AB593" s="321">
        <f t="shared" si="257"/>
        <v>0.14401807</v>
      </c>
      <c r="AC593" s="321">
        <f t="shared" si="258"/>
        <v>5.5828075799999995E-2</v>
      </c>
      <c r="AD593" s="321">
        <f t="shared" si="265"/>
        <v>3.6574729537E-2</v>
      </c>
      <c r="AE593" s="321">
        <f t="shared" si="259"/>
        <v>3.554210474537E-2</v>
      </c>
      <c r="AF593" s="321">
        <f t="shared" si="260"/>
        <v>0.17976337839999998</v>
      </c>
      <c r="AG593"/>
      <c r="AH593" s="121">
        <v>13.36077</v>
      </c>
      <c r="AI593" s="121">
        <v>12.174958</v>
      </c>
      <c r="AJ593" s="121">
        <v>0.60903085000000001</v>
      </c>
      <c r="AK593" s="121">
        <v>0</v>
      </c>
      <c r="AL593" s="121">
        <v>0.56497489999999995</v>
      </c>
      <c r="AM593" s="121">
        <v>7.3416714999999999E-3</v>
      </c>
      <c r="AN593" s="121">
        <v>4.4650751999999998E-3</v>
      </c>
      <c r="AO593"/>
      <c r="AP593" s="282">
        <v>2.7782435000000001E-2</v>
      </c>
      <c r="AQ593" s="282">
        <v>2.6103231000000001E-2</v>
      </c>
      <c r="AR593" s="282">
        <v>1.0617459999999999E-3</v>
      </c>
      <c r="AS593" s="282">
        <v>6.1745845000000003E-4</v>
      </c>
      <c r="AT593" s="255">
        <f t="shared" si="269"/>
        <v>1.5649418766778903E-6</v>
      </c>
      <c r="AU593" s="256">
        <f t="shared" si="270"/>
        <v>3.9265756189606006E-9</v>
      </c>
      <c r="AV593" s="256">
        <f t="shared" si="271"/>
        <v>8.6478775000000008E-2</v>
      </c>
      <c r="AW593" s="272">
        <v>1.0101345000000001E-6</v>
      </c>
      <c r="AX593" s="272">
        <v>3.0478990999999999E-9</v>
      </c>
      <c r="AY593" s="272">
        <v>8.3266761000000004E-14</v>
      </c>
      <c r="AZ593" s="272">
        <v>2.7197126000000002E-10</v>
      </c>
      <c r="BA593" s="272">
        <v>1.0681788999999999E-13</v>
      </c>
      <c r="BB593" s="272">
        <v>1.2376042E-9</v>
      </c>
      <c r="BC593" s="272">
        <v>4.7741490000000002E-7</v>
      </c>
      <c r="BD593" s="272">
        <v>1.7627494000000001E-10</v>
      </c>
      <c r="BE593" s="272">
        <v>5.4814803000000003E-10</v>
      </c>
      <c r="BF593" s="272">
        <v>5.5661763000000003E-12</v>
      </c>
      <c r="BG593" s="272">
        <v>2.6721103999999999E-14</v>
      </c>
      <c r="BH593" s="272">
        <v>3.0941281000000001E-11</v>
      </c>
      <c r="BI593" s="272">
        <v>4.1597105999999998E-13</v>
      </c>
      <c r="BJ593" s="272">
        <v>2.6969229000000001E-13</v>
      </c>
      <c r="BK593" s="272">
        <v>5.8785434000000001E-9</v>
      </c>
      <c r="BL593" s="272">
        <v>5.0815124000000002E-8</v>
      </c>
      <c r="BM593" s="272">
        <v>2.5457962E-13</v>
      </c>
      <c r="BN593" s="273">
        <v>2.4078952000000001E-2</v>
      </c>
      <c r="BO593" s="273">
        <v>6.2399823E-2</v>
      </c>
      <c r="BP593" s="272">
        <v>1.9189127000000001E-8</v>
      </c>
      <c r="BQ593" s="272">
        <v>1.1669063999999999E-10</v>
      </c>
      <c r="BR593" s="272">
        <v>5.2208256000000001E-15</v>
      </c>
      <c r="BS593"/>
      <c r="BT593" s="121">
        <v>1.0965693000000001E-4</v>
      </c>
      <c r="BU593" s="274">
        <v>4.1834155000000004E-6</v>
      </c>
      <c r="BV593" s="274">
        <v>3.0192526E-5</v>
      </c>
      <c r="BW593" s="274">
        <v>3.7933772999999998E-7</v>
      </c>
      <c r="BX593" s="274">
        <v>5.6057646000000001E-6</v>
      </c>
      <c r="BY593" s="274">
        <v>8.6912323999999999E-7</v>
      </c>
      <c r="BZ593" s="274">
        <v>1.1878031E-7</v>
      </c>
      <c r="CA593" s="274">
        <v>1.2067764999999999E-6</v>
      </c>
      <c r="CB593" s="274">
        <v>5.2232871999999998E-6</v>
      </c>
      <c r="CC593" s="274">
        <v>3.3223961E-6</v>
      </c>
      <c r="CD593" s="274">
        <v>8.0274080999999995E-10</v>
      </c>
      <c r="CE593" s="274">
        <v>1.7069298E-10</v>
      </c>
      <c r="CF593" s="274">
        <v>3.5918519000000002E-11</v>
      </c>
      <c r="CG593" s="274">
        <v>1.8778276E-6</v>
      </c>
      <c r="CH593" s="274">
        <v>1.5324487999999999E-5</v>
      </c>
      <c r="CI593" s="274">
        <v>3.8597462E-5</v>
      </c>
      <c r="CJ593" s="274">
        <v>2.7547390000000001E-6</v>
      </c>
      <c r="CK593" s="4"/>
      <c r="CL593" s="323">
        <v>5.7134018E-11</v>
      </c>
      <c r="CM593" s="323">
        <v>1.0805343999999999</v>
      </c>
      <c r="CN593" s="323">
        <v>2.4205000000000001E-2</v>
      </c>
      <c r="CO593" s="323">
        <v>3.1017216999999998E-3</v>
      </c>
      <c r="CP593" s="323">
        <v>1.8576275E-4</v>
      </c>
      <c r="CQ593" s="323">
        <v>1.2575905E-7</v>
      </c>
      <c r="CR593" s="323">
        <v>3.7810042000000002E-7</v>
      </c>
      <c r="CS593" s="323">
        <v>2.1856345999999999E-4</v>
      </c>
      <c r="CT593" s="323">
        <v>1.5999085</v>
      </c>
      <c r="CU593" s="323">
        <v>0.89297090999999995</v>
      </c>
      <c r="CV593" s="146"/>
      <c r="CW593" s="135"/>
      <c r="CX593" s="18" t="s">
        <v>927</v>
      </c>
      <c r="CY593" s="13"/>
      <c r="CZ593" s="13"/>
      <c r="DB593" s="23"/>
      <c r="DC593"/>
      <c r="DD593"/>
      <c r="DE593"/>
      <c r="DF593"/>
      <c r="DG593"/>
      <c r="DH593"/>
      <c r="DI593"/>
      <c r="DJ593"/>
      <c r="DK593"/>
      <c r="DL593"/>
      <c r="DM593"/>
      <c r="DN593"/>
    </row>
    <row r="594" spans="1:118" ht="14.4" customHeight="1">
      <c r="A594" t="s">
        <v>1916</v>
      </c>
      <c r="B594" s="168" t="s">
        <v>1827</v>
      </c>
      <c r="C594" s="279" t="str">
        <f t="shared" si="251"/>
        <v>A.100.14.103</v>
      </c>
      <c r="D594" s="14" t="s">
        <v>21</v>
      </c>
      <c r="E594" s="278" t="s">
        <v>1510</v>
      </c>
      <c r="F594" s="281" t="str">
        <f t="shared" si="252"/>
        <v>S355J2G1W</v>
      </c>
      <c r="G594" s="319">
        <f t="shared" si="261"/>
        <v>0.221936977763671</v>
      </c>
      <c r="H594" s="319">
        <f t="shared" si="262"/>
        <v>1.5067043379999999E-2</v>
      </c>
      <c r="I594" s="319">
        <f t="shared" si="263"/>
        <v>2.1979788409670995E-2</v>
      </c>
      <c r="J594" s="319">
        <f t="shared" si="264"/>
        <v>6.4626995973999984E-2</v>
      </c>
      <c r="K594" s="319">
        <v>0.12026315</v>
      </c>
      <c r="L594" s="319">
        <v>1.0936253999999999E-2</v>
      </c>
      <c r="M594" s="319">
        <v>9.5165202999999993E-3</v>
      </c>
      <c r="N594" s="319">
        <v>7.8886145000000001E-3</v>
      </c>
      <c r="O594" s="319">
        <v>2.8203759999999999E-3</v>
      </c>
      <c r="P594" s="319">
        <v>9.0499717999999998E-4</v>
      </c>
      <c r="Q594" s="319">
        <v>3.4530556999999998E-3</v>
      </c>
      <c r="R594" s="319">
        <v>1.5269578000000001E-3</v>
      </c>
      <c r="S594" s="319">
        <v>6.3108533999999994E-2</v>
      </c>
      <c r="T594" s="319">
        <v>1.4751934E-5</v>
      </c>
      <c r="U594" s="319">
        <v>5.5178276999999997E-4</v>
      </c>
      <c r="V594" s="319">
        <v>5.6309670999999997E-8</v>
      </c>
      <c r="W594" s="319">
        <v>9.5192726999999999E-4</v>
      </c>
      <c r="X594" s="319">
        <v>0</v>
      </c>
      <c r="Y594" s="210"/>
      <c r="Z594" s="320">
        <f t="shared" si="256"/>
        <v>0.9042342105263157</v>
      </c>
      <c r="AA594" s="210"/>
      <c r="AB594" s="321">
        <f t="shared" si="257"/>
        <v>0.12026315</v>
      </c>
      <c r="AC594" s="321">
        <f t="shared" si="258"/>
        <v>3.7046775479999995E-2</v>
      </c>
      <c r="AD594" s="321">
        <f t="shared" si="265"/>
        <v>2.2946411303999999E-2</v>
      </c>
      <c r="AE594" s="321">
        <f t="shared" si="259"/>
        <v>2.1979788409670999E-2</v>
      </c>
      <c r="AF594" s="321">
        <f t="shared" si="260"/>
        <v>6.3660316769999989E-2</v>
      </c>
      <c r="AG594"/>
      <c r="AH594" s="121">
        <v>10.184369999999999</v>
      </c>
      <c r="AI594" s="121">
        <v>10.066325000000001</v>
      </c>
      <c r="AJ594" s="121">
        <v>7.4807859000000004E-2</v>
      </c>
      <c r="AK594" s="121">
        <v>0</v>
      </c>
      <c r="AL594" s="121">
        <v>4.2498215999999998E-2</v>
      </c>
      <c r="AM594" s="274">
        <v>4.1861334999999998E-4</v>
      </c>
      <c r="AN594" s="121">
        <v>3.2061022000000002E-4</v>
      </c>
      <c r="AO594"/>
      <c r="AP594" s="282">
        <v>2.1143867E-2</v>
      </c>
      <c r="AQ594" s="282">
        <v>1.9891181000000001E-2</v>
      </c>
      <c r="AR594" s="282">
        <v>8.5968510000000004E-4</v>
      </c>
      <c r="AS594" s="282">
        <v>3.9300110000000001E-4</v>
      </c>
      <c r="AT594" s="255">
        <f t="shared" si="269"/>
        <v>1.192516851512135E-6</v>
      </c>
      <c r="AU594" s="256">
        <f t="shared" si="270"/>
        <v>3.1793088064082996E-9</v>
      </c>
      <c r="AV594" s="256">
        <f t="shared" si="271"/>
        <v>5.5042170000000001E-2</v>
      </c>
      <c r="AW594" s="272">
        <v>8.4414134999999996E-7</v>
      </c>
      <c r="AX594" s="272">
        <v>2.5470533E-9</v>
      </c>
      <c r="AY594" s="272">
        <v>6.9583238999999996E-14</v>
      </c>
      <c r="AZ594" s="272">
        <v>2.6068530000000001E-10</v>
      </c>
      <c r="BA594" s="272">
        <v>8.4312134999999997E-14</v>
      </c>
      <c r="BB594" s="272">
        <v>1.1729798E-9</v>
      </c>
      <c r="BC594" s="272">
        <v>2.8786246000000001E-7</v>
      </c>
      <c r="BD594" s="272">
        <v>1.6636215999999999E-10</v>
      </c>
      <c r="BE594" s="272">
        <v>3.2963589E-10</v>
      </c>
      <c r="BF594" s="272">
        <v>4.1731100999999998E-12</v>
      </c>
      <c r="BG594" s="272">
        <v>1.3232154E-14</v>
      </c>
      <c r="BH594" s="272">
        <v>1.931837E-11</v>
      </c>
      <c r="BI594" s="272">
        <v>2.0414135E-13</v>
      </c>
      <c r="BJ594" s="272">
        <v>1.6170102E-13</v>
      </c>
      <c r="BK594" s="272">
        <v>4.9408220999999997E-9</v>
      </c>
      <c r="BL594" s="272">
        <v>3.5681889000000002E-8</v>
      </c>
      <c r="BM594" s="272">
        <v>7.6327025000000001E-14</v>
      </c>
      <c r="BN594" s="273">
        <v>1.0879865000000001E-2</v>
      </c>
      <c r="BO594" s="273">
        <v>4.4162304999999999E-2</v>
      </c>
      <c r="BP594" s="272">
        <v>1.8456581E-8</v>
      </c>
      <c r="BQ594" s="272">
        <v>1.1223597E-10</v>
      </c>
      <c r="BR594" s="272">
        <v>5.0215203000000003E-15</v>
      </c>
      <c r="BS594"/>
      <c r="BT594" s="274">
        <v>5.2283441E-5</v>
      </c>
      <c r="BU594" s="274">
        <v>2.6584907000000002E-6</v>
      </c>
      <c r="BV594" s="274">
        <v>2.5212449999999999E-5</v>
      </c>
      <c r="BW594" s="274">
        <v>1.7886608000000001E-7</v>
      </c>
      <c r="BX594" s="274">
        <v>4.1706089E-6</v>
      </c>
      <c r="BY594" s="274">
        <v>7.9267061999999999E-7</v>
      </c>
      <c r="BZ594" s="274">
        <v>8.3592594999999999E-8</v>
      </c>
      <c r="CA594" s="274">
        <v>1.1517173999999999E-6</v>
      </c>
      <c r="CB594" s="274">
        <v>1.2144425E-6</v>
      </c>
      <c r="CC594" s="274">
        <v>2.2849070999999998E-6</v>
      </c>
      <c r="CD594" s="274">
        <v>6.3369339000000002E-10</v>
      </c>
      <c r="CE594" s="274">
        <v>5.3506944999999999E-11</v>
      </c>
      <c r="CF594" s="274">
        <v>1.1186672999999999E-11</v>
      </c>
      <c r="CG594" s="274">
        <v>1.6563741999999999E-6</v>
      </c>
      <c r="CH594" s="274">
        <v>1.2103029E-5</v>
      </c>
      <c r="CI594" s="274">
        <v>-1.8739822999999999E-6</v>
      </c>
      <c r="CJ594" s="274">
        <v>2.6495767000000002E-6</v>
      </c>
      <c r="CK594" s="4"/>
      <c r="CL594" s="323">
        <v>1.8560079999999999E-11</v>
      </c>
      <c r="CM594" s="323">
        <v>0.90204419999999996</v>
      </c>
      <c r="CN594" s="323">
        <v>2.2821694E-2</v>
      </c>
      <c r="CO594" s="323">
        <v>2.0476406000000001E-3</v>
      </c>
      <c r="CP594" s="323">
        <v>1.2991852000000001E-4</v>
      </c>
      <c r="CQ594" s="323">
        <v>7.3103105000000003E-9</v>
      </c>
      <c r="CR594" s="323">
        <v>2.5086614999999998E-7</v>
      </c>
      <c r="CS594" s="323">
        <v>1.5058844000000001E-4</v>
      </c>
      <c r="CT594" s="323">
        <v>0.27161551</v>
      </c>
      <c r="CU594" s="323">
        <v>0.64242957000000001</v>
      </c>
      <c r="CV594" s="146"/>
      <c r="CW594" s="135"/>
      <c r="CX594" s="18" t="s">
        <v>927</v>
      </c>
      <c r="CY594" s="13"/>
      <c r="CZ594" s="13"/>
      <c r="DB594" s="23"/>
      <c r="DC594"/>
      <c r="DD594"/>
      <c r="DE594"/>
      <c r="DF594"/>
      <c r="DG594"/>
      <c r="DH594"/>
      <c r="DI594"/>
      <c r="DJ594"/>
      <c r="DK594"/>
      <c r="DL594"/>
      <c r="DM594"/>
      <c r="DN594"/>
    </row>
    <row r="595" spans="1:118" ht="14.4" customHeight="1">
      <c r="A595" t="s">
        <v>1917</v>
      </c>
      <c r="B595" s="168" t="s">
        <v>1827</v>
      </c>
      <c r="C595" s="279" t="str">
        <f t="shared" si="251"/>
        <v>A.100.14.104</v>
      </c>
      <c r="D595" s="14" t="s">
        <v>21</v>
      </c>
      <c r="E595" s="278" t="s">
        <v>1510</v>
      </c>
      <c r="F595" s="281" t="str">
        <f t="shared" si="252"/>
        <v>St14</v>
      </c>
      <c r="G595" s="319">
        <f t="shared" si="261"/>
        <v>0.221936977763671</v>
      </c>
      <c r="H595" s="319">
        <f t="shared" si="262"/>
        <v>1.5067043379999999E-2</v>
      </c>
      <c r="I595" s="319">
        <f t="shared" si="263"/>
        <v>2.1979788409670995E-2</v>
      </c>
      <c r="J595" s="319">
        <f t="shared" si="264"/>
        <v>6.4626995973999984E-2</v>
      </c>
      <c r="K595" s="319">
        <v>0.12026315</v>
      </c>
      <c r="L595" s="319">
        <v>1.0936253999999999E-2</v>
      </c>
      <c r="M595" s="319">
        <v>9.5165202999999993E-3</v>
      </c>
      <c r="N595" s="319">
        <v>7.8886145000000001E-3</v>
      </c>
      <c r="O595" s="319">
        <v>2.8203759999999999E-3</v>
      </c>
      <c r="P595" s="319">
        <v>9.0499717999999998E-4</v>
      </c>
      <c r="Q595" s="319">
        <v>3.4530556999999998E-3</v>
      </c>
      <c r="R595" s="319">
        <v>1.5269578000000001E-3</v>
      </c>
      <c r="S595" s="319">
        <v>6.3108533999999994E-2</v>
      </c>
      <c r="T595" s="319">
        <v>1.4751934E-5</v>
      </c>
      <c r="U595" s="319">
        <v>5.5178276999999997E-4</v>
      </c>
      <c r="V595" s="319">
        <v>5.6309670999999997E-8</v>
      </c>
      <c r="W595" s="319">
        <v>9.5192726999999999E-4</v>
      </c>
      <c r="X595" s="319">
        <v>0</v>
      </c>
      <c r="Y595" s="210"/>
      <c r="Z595" s="320">
        <f t="shared" si="256"/>
        <v>0.9042342105263157</v>
      </c>
      <c r="AA595" s="210"/>
      <c r="AB595" s="321">
        <f t="shared" si="257"/>
        <v>0.12026315</v>
      </c>
      <c r="AC595" s="321">
        <f t="shared" si="258"/>
        <v>3.7046775479999995E-2</v>
      </c>
      <c r="AD595" s="321">
        <f t="shared" si="265"/>
        <v>2.2946411303999999E-2</v>
      </c>
      <c r="AE595" s="321">
        <f t="shared" si="259"/>
        <v>2.1979788409670999E-2</v>
      </c>
      <c r="AF595" s="321">
        <f t="shared" si="260"/>
        <v>6.3660316769999989E-2</v>
      </c>
      <c r="AG595"/>
      <c r="AH595" s="121">
        <v>10.184369999999999</v>
      </c>
      <c r="AI595" s="121">
        <v>10.066325000000001</v>
      </c>
      <c r="AJ595" s="121">
        <v>7.4807859000000004E-2</v>
      </c>
      <c r="AK595" s="121">
        <v>0</v>
      </c>
      <c r="AL595" s="121">
        <v>4.2498215999999998E-2</v>
      </c>
      <c r="AM595" s="274">
        <v>4.1861334999999998E-4</v>
      </c>
      <c r="AN595" s="121">
        <v>3.2061022000000002E-4</v>
      </c>
      <c r="AO595"/>
      <c r="AP595" s="282">
        <v>2.1143867E-2</v>
      </c>
      <c r="AQ595" s="282">
        <v>1.9891181000000001E-2</v>
      </c>
      <c r="AR595" s="282">
        <v>8.5968510000000004E-4</v>
      </c>
      <c r="AS595" s="282">
        <v>3.9300110000000001E-4</v>
      </c>
      <c r="AT595" s="255">
        <f t="shared" si="269"/>
        <v>1.192516851512135E-6</v>
      </c>
      <c r="AU595" s="256">
        <f t="shared" si="270"/>
        <v>3.1793088064082996E-9</v>
      </c>
      <c r="AV595" s="256">
        <f t="shared" si="271"/>
        <v>5.5042170000000001E-2</v>
      </c>
      <c r="AW595" s="272">
        <v>8.4414134999999996E-7</v>
      </c>
      <c r="AX595" s="272">
        <v>2.5470533E-9</v>
      </c>
      <c r="AY595" s="272">
        <v>6.9583238999999996E-14</v>
      </c>
      <c r="AZ595" s="272">
        <v>2.6068530000000001E-10</v>
      </c>
      <c r="BA595" s="272">
        <v>8.4312134999999997E-14</v>
      </c>
      <c r="BB595" s="272">
        <v>1.1729798E-9</v>
      </c>
      <c r="BC595" s="272">
        <v>2.8786246000000001E-7</v>
      </c>
      <c r="BD595" s="272">
        <v>1.6636215999999999E-10</v>
      </c>
      <c r="BE595" s="272">
        <v>3.2963589E-10</v>
      </c>
      <c r="BF595" s="272">
        <v>4.1731100999999998E-12</v>
      </c>
      <c r="BG595" s="272">
        <v>1.3232154E-14</v>
      </c>
      <c r="BH595" s="272">
        <v>1.931837E-11</v>
      </c>
      <c r="BI595" s="272">
        <v>2.0414135E-13</v>
      </c>
      <c r="BJ595" s="272">
        <v>1.6170102E-13</v>
      </c>
      <c r="BK595" s="272">
        <v>4.9408220999999997E-9</v>
      </c>
      <c r="BL595" s="272">
        <v>3.5681889000000002E-8</v>
      </c>
      <c r="BM595" s="272">
        <v>7.6327025000000001E-14</v>
      </c>
      <c r="BN595" s="273">
        <v>1.0879865000000001E-2</v>
      </c>
      <c r="BO595" s="273">
        <v>4.4162304999999999E-2</v>
      </c>
      <c r="BP595" s="272">
        <v>1.8456581E-8</v>
      </c>
      <c r="BQ595" s="272">
        <v>1.1223597E-10</v>
      </c>
      <c r="BR595" s="272">
        <v>5.0215203000000003E-15</v>
      </c>
      <c r="BS595"/>
      <c r="BT595" s="274">
        <v>5.2283441E-5</v>
      </c>
      <c r="BU595" s="274">
        <v>2.6584907000000002E-6</v>
      </c>
      <c r="BV595" s="274">
        <v>2.5212449999999999E-5</v>
      </c>
      <c r="BW595" s="274">
        <v>1.7886608000000001E-7</v>
      </c>
      <c r="BX595" s="274">
        <v>4.1706089E-6</v>
      </c>
      <c r="BY595" s="274">
        <v>7.9267061999999999E-7</v>
      </c>
      <c r="BZ595" s="274">
        <v>8.3592594999999999E-8</v>
      </c>
      <c r="CA595" s="274">
        <v>1.1517173999999999E-6</v>
      </c>
      <c r="CB595" s="274">
        <v>1.2144425E-6</v>
      </c>
      <c r="CC595" s="274">
        <v>2.2849070999999998E-6</v>
      </c>
      <c r="CD595" s="274">
        <v>6.3369339000000002E-10</v>
      </c>
      <c r="CE595" s="274">
        <v>5.3506944999999999E-11</v>
      </c>
      <c r="CF595" s="274">
        <v>1.1186672999999999E-11</v>
      </c>
      <c r="CG595" s="274">
        <v>1.6563741999999999E-6</v>
      </c>
      <c r="CH595" s="274">
        <v>1.2103029E-5</v>
      </c>
      <c r="CI595" s="274">
        <v>-1.8739822999999999E-6</v>
      </c>
      <c r="CJ595" s="274">
        <v>2.6495767000000002E-6</v>
      </c>
      <c r="CK595" s="4"/>
      <c r="CL595" s="323">
        <v>1.8560079999999999E-11</v>
      </c>
      <c r="CM595" s="323">
        <v>0.90204419999999996</v>
      </c>
      <c r="CN595" s="323">
        <v>2.2821694E-2</v>
      </c>
      <c r="CO595" s="323">
        <v>2.0476406000000001E-3</v>
      </c>
      <c r="CP595" s="323">
        <v>1.2991852000000001E-4</v>
      </c>
      <c r="CQ595" s="323">
        <v>7.3103105000000003E-9</v>
      </c>
      <c r="CR595" s="323">
        <v>2.5086614999999998E-7</v>
      </c>
      <c r="CS595" s="323">
        <v>1.5058844000000001E-4</v>
      </c>
      <c r="CT595" s="323">
        <v>0.27161551</v>
      </c>
      <c r="CU595" s="323">
        <v>0.64242957000000001</v>
      </c>
      <c r="CV595" s="146"/>
      <c r="CW595" s="135"/>
      <c r="CX595" s="18" t="s">
        <v>927</v>
      </c>
      <c r="CY595" s="13"/>
      <c r="CZ595" s="13"/>
      <c r="DB595" s="23"/>
      <c r="DC595"/>
      <c r="DD595"/>
      <c r="DE595"/>
      <c r="DF595"/>
      <c r="DG595"/>
      <c r="DH595"/>
      <c r="DI595"/>
      <c r="DJ595"/>
      <c r="DK595"/>
      <c r="DL595"/>
      <c r="DM595"/>
      <c r="DN595"/>
    </row>
    <row r="596" spans="1:118" ht="14.4" customHeight="1">
      <c r="B596" s="278" t="s">
        <v>1827</v>
      </c>
      <c r="C596" s="277" t="s">
        <v>3600</v>
      </c>
      <c r="D596" s="277" t="s">
        <v>22</v>
      </c>
      <c r="E596" s="278"/>
      <c r="F596"/>
      <c r="G596" s="210"/>
      <c r="H596" s="210"/>
      <c r="I596" s="210"/>
      <c r="J596" s="210"/>
      <c r="K596" s="210"/>
      <c r="L596" s="210"/>
      <c r="M596" s="210"/>
      <c r="N596" s="210"/>
      <c r="O596" s="210"/>
      <c r="P596" s="210"/>
      <c r="Q596" s="210"/>
      <c r="R596" s="210"/>
      <c r="S596" s="210"/>
      <c r="T596" s="210"/>
      <c r="U596" s="210"/>
      <c r="V596" s="210"/>
      <c r="W596" s="210"/>
      <c r="X596" s="210"/>
      <c r="Y596" s="210"/>
      <c r="Z596" s="210"/>
      <c r="AA596" s="210"/>
      <c r="AB596" s="210"/>
      <c r="AC596" s="210"/>
      <c r="AD596" s="210"/>
      <c r="AE596" s="210"/>
      <c r="AF596" s="210"/>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s="182"/>
      <c r="CW596" s="164"/>
      <c r="DB596" s="23"/>
      <c r="DC596"/>
      <c r="DD596"/>
      <c r="DE596"/>
      <c r="DF596"/>
      <c r="DG596"/>
      <c r="DH596"/>
      <c r="DI596"/>
      <c r="DJ596"/>
      <c r="DK596"/>
      <c r="DL596"/>
      <c r="DM596"/>
      <c r="DN596"/>
    </row>
    <row r="597" spans="1:118" ht="14.4" customHeight="1">
      <c r="A597" t="s">
        <v>1918</v>
      </c>
      <c r="B597" s="168" t="s">
        <v>1827</v>
      </c>
      <c r="C597" s="279" t="str">
        <f t="shared" si="251"/>
        <v>A.100.16.101</v>
      </c>
      <c r="D597" s="14" t="s">
        <v>22</v>
      </c>
      <c r="E597" s="278" t="s">
        <v>1510</v>
      </c>
      <c r="F597" s="281" t="str">
        <f t="shared" si="252"/>
        <v>14NiCr14</v>
      </c>
      <c r="G597" s="319">
        <f t="shared" si="261"/>
        <v>1.17192601985103</v>
      </c>
      <c r="H597" s="319">
        <f t="shared" si="262"/>
        <v>2.5956055200000001E-2</v>
      </c>
      <c r="I597" s="319">
        <f t="shared" si="263"/>
        <v>0.44861886876103002</v>
      </c>
      <c r="J597" s="319">
        <f t="shared" si="264"/>
        <v>0.48389743588999995</v>
      </c>
      <c r="K597" s="319">
        <v>0.21345365999999999</v>
      </c>
      <c r="L597" s="319">
        <v>0.43290320999999998</v>
      </c>
      <c r="M597" s="319">
        <v>1.0967454999999999E-2</v>
      </c>
      <c r="N597" s="319">
        <v>1.1610507000000001E-2</v>
      </c>
      <c r="O597" s="319">
        <v>2.8236003E-3</v>
      </c>
      <c r="P597" s="319">
        <v>7.9658770999999993E-3</v>
      </c>
      <c r="Q597" s="319">
        <v>3.5560708E-3</v>
      </c>
      <c r="R597" s="319">
        <v>4.7480428000000003E-3</v>
      </c>
      <c r="S597" s="319">
        <v>0.47357371999999998</v>
      </c>
      <c r="T597" s="319">
        <v>3.7407171E-4</v>
      </c>
      <c r="U597" s="319">
        <v>8.9977094999999993E-3</v>
      </c>
      <c r="V597" s="319">
        <v>1.6096103000000001E-7</v>
      </c>
      <c r="W597" s="319">
        <v>9.5193467999999998E-4</v>
      </c>
      <c r="X597" s="319">
        <v>0</v>
      </c>
      <c r="Y597" s="210"/>
      <c r="Z597" s="320">
        <f t="shared" si="256"/>
        <v>1.6049147368421051</v>
      </c>
      <c r="AA597" s="210"/>
      <c r="AB597" s="321">
        <f t="shared" si="257"/>
        <v>0.21345365999999999</v>
      </c>
      <c r="AC597" s="321">
        <f t="shared" si="258"/>
        <v>0.47457476300000001</v>
      </c>
      <c r="AD597" s="321">
        <f t="shared" si="265"/>
        <v>0.44994471419000004</v>
      </c>
      <c r="AE597" s="321">
        <f t="shared" si="259"/>
        <v>0.44861886876103002</v>
      </c>
      <c r="AF597" s="321">
        <f t="shared" si="260"/>
        <v>0.48257142949999998</v>
      </c>
      <c r="AG597"/>
      <c r="AH597" s="121">
        <v>23.789732000000001</v>
      </c>
      <c r="AI597" s="121">
        <v>21.277526000000002</v>
      </c>
      <c r="AJ597" s="121">
        <v>1.2198629999999999</v>
      </c>
      <c r="AK597" s="121">
        <v>0</v>
      </c>
      <c r="AL597" s="121">
        <v>1.2912782</v>
      </c>
      <c r="AM597" s="274">
        <v>6.2132302000000004E-4</v>
      </c>
      <c r="AN597" s="121">
        <v>4.4355864999999999E-4</v>
      </c>
      <c r="AO597"/>
      <c r="AP597" s="282">
        <v>0.16386149999999999</v>
      </c>
      <c r="AQ597" s="282">
        <v>0.15868631</v>
      </c>
      <c r="AR597" s="282">
        <v>3.8402924000000001E-3</v>
      </c>
      <c r="AS597" s="282">
        <v>1.3348985999999999E-3</v>
      </c>
      <c r="AT597" s="255">
        <f t="shared" ref="AT597:AT613" si="272">AW597+AZ597+BA597+BB597+BC597+BK597+BL597+BP597</f>
        <v>9.5135675224433112E-6</v>
      </c>
      <c r="AU597" s="256">
        <f t="shared" ref="AU597:AU613" si="273">AX597+AY597+BD597+BE597+BF597+BG597+BH597+BI597+BJ597+BM597+BQ597+BR597</f>
        <v>1.4202264758963401E-8</v>
      </c>
      <c r="AV597" s="256">
        <f t="shared" ref="AV597:AV613" si="274">BN597+BO597</f>
        <v>0.18696058200000001</v>
      </c>
      <c r="AW597" s="272">
        <v>1.494415E-6</v>
      </c>
      <c r="AX597" s="272">
        <v>4.5090872999999997E-9</v>
      </c>
      <c r="AY597" s="272">
        <v>1.2318874E-13</v>
      </c>
      <c r="AZ597" s="272">
        <v>2.6088532E-10</v>
      </c>
      <c r="BA597" s="272">
        <v>1.0802331E-13</v>
      </c>
      <c r="BB597" s="272">
        <v>1.7258484999999999E-9</v>
      </c>
      <c r="BC597" s="272">
        <v>7.9514109E-6</v>
      </c>
      <c r="BD597" s="272">
        <v>2.9248320999999999E-10</v>
      </c>
      <c r="BE597" s="272">
        <v>9.2563484000000005E-9</v>
      </c>
      <c r="BF597" s="272">
        <v>6.9933131000000004E-12</v>
      </c>
      <c r="BG597" s="272">
        <v>1.4034224E-14</v>
      </c>
      <c r="BH597" s="272">
        <v>2.4103578E-11</v>
      </c>
      <c r="BI597" s="272">
        <v>4.2018925000000002E-13</v>
      </c>
      <c r="BJ597" s="272">
        <v>2.1294427E-13</v>
      </c>
      <c r="BK597" s="272">
        <v>5.8328465999999999E-9</v>
      </c>
      <c r="BL597" s="272">
        <v>4.1465208999999998E-8</v>
      </c>
      <c r="BM597" s="272">
        <v>2.3673982000000002E-13</v>
      </c>
      <c r="BN597" s="273">
        <v>3.0781052E-2</v>
      </c>
      <c r="BO597" s="273">
        <v>0.15617953000000001</v>
      </c>
      <c r="BP597" s="272">
        <v>1.8456724999999999E-8</v>
      </c>
      <c r="BQ597" s="272">
        <v>1.1223684E-10</v>
      </c>
      <c r="BR597" s="272">
        <v>5.0215593999999996E-15</v>
      </c>
      <c r="BS597"/>
      <c r="BT597" s="121">
        <v>2.2489663000000001E-4</v>
      </c>
      <c r="BU597" s="274">
        <v>6.4202720000000003E-5</v>
      </c>
      <c r="BV597" s="274">
        <v>4.4749281000000003E-5</v>
      </c>
      <c r="BW597" s="274">
        <v>5.5617427000000001E-7</v>
      </c>
      <c r="BX597" s="274">
        <v>5.4868333000000001E-5</v>
      </c>
      <c r="BY597" s="274">
        <v>7.9658021999999995E-7</v>
      </c>
      <c r="BZ597" s="274">
        <v>1.5682382000000001E-7</v>
      </c>
      <c r="CA597" s="274">
        <v>1.1540671999999999E-6</v>
      </c>
      <c r="CB597" s="274">
        <v>1.0689645999999999E-5</v>
      </c>
      <c r="CC597" s="274">
        <v>2.3530727E-6</v>
      </c>
      <c r="CD597" s="274">
        <v>8.1181142000000003E-10</v>
      </c>
      <c r="CE597" s="274">
        <v>1.5911781E-10</v>
      </c>
      <c r="CF597" s="274">
        <v>1.4335158000000001E-11</v>
      </c>
      <c r="CG597" s="274">
        <v>8.9531020999999995E-6</v>
      </c>
      <c r="CH597" s="274">
        <v>2.7103493999999999E-5</v>
      </c>
      <c r="CI597" s="274">
        <v>6.6627482000000001E-6</v>
      </c>
      <c r="CJ597" s="274">
        <v>2.6495973E-6</v>
      </c>
      <c r="CK597" s="4"/>
      <c r="CL597" s="323">
        <v>2.3782019E-11</v>
      </c>
      <c r="CM597" s="323">
        <v>1.6026906999999999</v>
      </c>
      <c r="CN597" s="323">
        <v>3.7866390999999999E-2</v>
      </c>
      <c r="CO597" s="323">
        <v>4.4155672999999999E-2</v>
      </c>
      <c r="CP597" s="323">
        <v>2.3382922E-4</v>
      </c>
      <c r="CQ597" s="323">
        <v>3.5341112000000003E-7</v>
      </c>
      <c r="CR597" s="323">
        <v>2.6274722000000002E-7</v>
      </c>
      <c r="CS597" s="323">
        <v>2.7238383999999998E-3</v>
      </c>
      <c r="CT597" s="323">
        <v>3.7711798999999999</v>
      </c>
      <c r="CU597" s="323">
        <v>2.1653468</v>
      </c>
      <c r="CV597" s="146"/>
      <c r="CW597" s="135"/>
      <c r="CX597" s="18" t="s">
        <v>927</v>
      </c>
      <c r="CY597" s="13"/>
      <c r="CZ597" s="13"/>
      <c r="DB597" s="23"/>
      <c r="DC597"/>
      <c r="DD597"/>
      <c r="DE597"/>
      <c r="DF597"/>
      <c r="DG597"/>
      <c r="DH597"/>
      <c r="DI597"/>
      <c r="DJ597"/>
      <c r="DK597"/>
      <c r="DL597"/>
      <c r="DM597"/>
      <c r="DN597"/>
    </row>
    <row r="598" spans="1:118" ht="14.4" customHeight="1">
      <c r="A598" t="s">
        <v>1919</v>
      </c>
      <c r="B598" s="168" t="s">
        <v>1827</v>
      </c>
      <c r="C598" s="279" t="str">
        <f t="shared" si="251"/>
        <v>A.100.16.102</v>
      </c>
      <c r="D598" s="14" t="s">
        <v>22</v>
      </c>
      <c r="E598" s="278" t="s">
        <v>1510</v>
      </c>
      <c r="F598" s="281" t="str">
        <f t="shared" si="252"/>
        <v>15Cr3</v>
      </c>
      <c r="G598" s="319">
        <f t="shared" si="261"/>
        <v>0.26784772328367101</v>
      </c>
      <c r="H598" s="319">
        <f t="shared" si="262"/>
        <v>1.8905640899999999E-2</v>
      </c>
      <c r="I598" s="319">
        <f t="shared" si="263"/>
        <v>2.8667843009670999E-2</v>
      </c>
      <c r="J598" s="319">
        <f t="shared" si="264"/>
        <v>7.6608859374000013E-2</v>
      </c>
      <c r="K598" s="319">
        <v>0.14366538000000001</v>
      </c>
      <c r="L598" s="319">
        <v>1.5464623E-2</v>
      </c>
      <c r="M598" s="319">
        <v>1.0212038999999999E-2</v>
      </c>
      <c r="N598" s="319">
        <v>8.2988134000000005E-3</v>
      </c>
      <c r="O598" s="319">
        <v>2.9502131000000002E-3</v>
      </c>
      <c r="P598" s="319">
        <v>4.0003961000000003E-3</v>
      </c>
      <c r="Q598" s="319">
        <v>3.6562182999999998E-3</v>
      </c>
      <c r="R598" s="319">
        <v>2.9911247000000002E-3</v>
      </c>
      <c r="S598" s="319">
        <v>7.1388478000000005E-2</v>
      </c>
      <c r="T598" s="319">
        <v>1.4751934E-5</v>
      </c>
      <c r="U598" s="319">
        <v>4.2097578E-3</v>
      </c>
      <c r="V598" s="319">
        <v>5.6309670999999997E-8</v>
      </c>
      <c r="W598" s="319">
        <v>9.9587164E-4</v>
      </c>
      <c r="X598" s="319">
        <v>0</v>
      </c>
      <c r="Y598" s="210"/>
      <c r="Z598" s="320">
        <f t="shared" si="256"/>
        <v>1.0801908270676692</v>
      </c>
      <c r="AA598" s="210"/>
      <c r="AB598" s="321">
        <f t="shared" si="257"/>
        <v>0.14366538000000001</v>
      </c>
      <c r="AC598" s="321">
        <f t="shared" si="258"/>
        <v>4.7573427599999996E-2</v>
      </c>
      <c r="AD598" s="321">
        <f t="shared" si="265"/>
        <v>2.9678410273999999E-2</v>
      </c>
      <c r="AE598" s="321">
        <f t="shared" si="259"/>
        <v>2.8667843009670999E-2</v>
      </c>
      <c r="AF598" s="321">
        <f t="shared" si="260"/>
        <v>7.559823580000001E-2</v>
      </c>
      <c r="AG598"/>
      <c r="AH598" s="121">
        <v>13.30986</v>
      </c>
      <c r="AI598" s="121">
        <v>12.154748</v>
      </c>
      <c r="AJ598" s="121">
        <v>0.57073722000000005</v>
      </c>
      <c r="AK598" s="121">
        <v>0</v>
      </c>
      <c r="AL598" s="121">
        <v>0.58363498000000003</v>
      </c>
      <c r="AM598" s="274">
        <v>4.1861334999999998E-4</v>
      </c>
      <c r="AN598" s="121">
        <v>3.2061022000000002E-4</v>
      </c>
      <c r="AO598"/>
      <c r="AP598" s="282">
        <v>2.5706579E-2</v>
      </c>
      <c r="AQ598" s="282">
        <v>2.4153361000000002E-2</v>
      </c>
      <c r="AR598" s="282">
        <v>1.0253424E-3</v>
      </c>
      <c r="AS598" s="282">
        <v>5.2787506999999996E-4</v>
      </c>
      <c r="AT598" s="255">
        <f t="shared" si="272"/>
        <v>1.4480432950821349E-6</v>
      </c>
      <c r="AU598" s="256">
        <f t="shared" si="273"/>
        <v>3.7919466977655996E-9</v>
      </c>
      <c r="AV598" s="256">
        <f t="shared" si="274"/>
        <v>7.3932082999999996E-2</v>
      </c>
      <c r="AW598" s="272">
        <v>1.0076537000000001E-6</v>
      </c>
      <c r="AX598" s="272">
        <v>3.0404125999999998E-9</v>
      </c>
      <c r="AY598" s="272">
        <v>8.3062257999999999E-14</v>
      </c>
      <c r="AZ598" s="272">
        <v>2.7268937E-10</v>
      </c>
      <c r="BA598" s="272">
        <v>8.4312134999999997E-14</v>
      </c>
      <c r="BB598" s="272">
        <v>1.2339662000000001E-9</v>
      </c>
      <c r="BC598" s="272">
        <v>3.7419072999999999E-7</v>
      </c>
      <c r="BD598" s="272">
        <v>1.7563349E-10</v>
      </c>
      <c r="BE598" s="272">
        <v>4.2993963000000002E-10</v>
      </c>
      <c r="BF598" s="272">
        <v>5.5874958999999998E-12</v>
      </c>
      <c r="BG598" s="272">
        <v>1.4186631E-14</v>
      </c>
      <c r="BH598" s="272">
        <v>2.2281353999999999E-11</v>
      </c>
      <c r="BI598" s="272">
        <v>3.0514731000000001E-13</v>
      </c>
      <c r="BJ598" s="272">
        <v>1.9097131E-13</v>
      </c>
      <c r="BK598" s="272">
        <v>5.5523761999999998E-9</v>
      </c>
      <c r="BL598" s="272">
        <v>3.9831146000000001E-8</v>
      </c>
      <c r="BM598" s="272">
        <v>7.6327025000000001E-14</v>
      </c>
      <c r="BN598" s="273">
        <v>1.1479277E-2</v>
      </c>
      <c r="BO598" s="273">
        <v>6.2452806E-2</v>
      </c>
      <c r="BP598" s="272">
        <v>1.9308603E-8</v>
      </c>
      <c r="BQ598" s="272">
        <v>1.1741717999999999E-10</v>
      </c>
      <c r="BR598" s="272">
        <v>5.2533316000000002E-15</v>
      </c>
      <c r="BS598"/>
      <c r="BT598" s="274">
        <v>6.9214044000000005E-5</v>
      </c>
      <c r="BU598" s="274">
        <v>3.3677169999999998E-6</v>
      </c>
      <c r="BV598" s="274">
        <v>3.0118587000000001E-5</v>
      </c>
      <c r="BW598" s="274">
        <v>3.5037377E-7</v>
      </c>
      <c r="BX598" s="274">
        <v>4.8461001999999999E-6</v>
      </c>
      <c r="BY598" s="274">
        <v>8.3007575000000002E-7</v>
      </c>
      <c r="BZ598" s="274">
        <v>1.191803E-7</v>
      </c>
      <c r="CA598" s="274">
        <v>1.2045493999999999E-6</v>
      </c>
      <c r="CB598" s="274">
        <v>5.3682498999999999E-6</v>
      </c>
      <c r="CC598" s="274">
        <v>2.4193409E-6</v>
      </c>
      <c r="CD598" s="274">
        <v>6.3369339000000002E-10</v>
      </c>
      <c r="CE598" s="274">
        <v>5.3506944999999999E-11</v>
      </c>
      <c r="CF598" s="274">
        <v>1.1186672999999999E-11</v>
      </c>
      <c r="CG598" s="274">
        <v>1.8134488000000001E-6</v>
      </c>
      <c r="CH598" s="274">
        <v>1.5253026000000001E-5</v>
      </c>
      <c r="CI598" s="274">
        <v>7.5080580000000005E-7</v>
      </c>
      <c r="CJ598" s="274">
        <v>2.7718905999999999E-6</v>
      </c>
      <c r="CK598" s="4"/>
      <c r="CL598" s="323">
        <v>1.8560079999999999E-11</v>
      </c>
      <c r="CM598" s="323">
        <v>1.0779052</v>
      </c>
      <c r="CN598" s="323">
        <v>2.4064746000000001E-2</v>
      </c>
      <c r="CO598" s="323">
        <v>2.5433876E-3</v>
      </c>
      <c r="CP598" s="323">
        <v>1.5630658E-4</v>
      </c>
      <c r="CQ598" s="323">
        <v>1.5762006000000001E-7</v>
      </c>
      <c r="CR598" s="323">
        <v>2.6756189000000002E-7</v>
      </c>
      <c r="CS598" s="323">
        <v>1.8206373000000001E-4</v>
      </c>
      <c r="CT598" s="323">
        <v>1.7995781</v>
      </c>
      <c r="CU598" s="323">
        <v>0.89268340999999995</v>
      </c>
      <c r="CV598" s="146"/>
      <c r="CW598" s="135"/>
      <c r="CX598" s="18" t="s">
        <v>927</v>
      </c>
      <c r="CY598" s="13"/>
      <c r="CZ598" s="13"/>
      <c r="DB598" s="23"/>
      <c r="DC598"/>
      <c r="DD598"/>
      <c r="DE598"/>
      <c r="DF598"/>
      <c r="DG598"/>
      <c r="DH598"/>
      <c r="DI598"/>
      <c r="DJ598"/>
      <c r="DK598"/>
      <c r="DL598"/>
      <c r="DM598"/>
      <c r="DN598"/>
    </row>
    <row r="599" spans="1:118" ht="14.4" customHeight="1">
      <c r="A599" t="s">
        <v>1920</v>
      </c>
      <c r="B599" s="168" t="s">
        <v>1827</v>
      </c>
      <c r="C599" s="279" t="str">
        <f t="shared" si="251"/>
        <v>A.100.16.103</v>
      </c>
      <c r="D599" s="14" t="s">
        <v>22</v>
      </c>
      <c r="E599" s="278" t="s">
        <v>1510</v>
      </c>
      <c r="F599" s="281" t="str">
        <f t="shared" si="252"/>
        <v>18NiCr8</v>
      </c>
      <c r="G599" s="319">
        <f t="shared" si="261"/>
        <v>0.83062437239044984</v>
      </c>
      <c r="H599" s="319">
        <f t="shared" si="262"/>
        <v>2.6989607799999996E-2</v>
      </c>
      <c r="I599" s="319">
        <f t="shared" si="263"/>
        <v>0.27605297241044996</v>
      </c>
      <c r="J599" s="319">
        <f t="shared" si="264"/>
        <v>0.32114922217999992</v>
      </c>
      <c r="K599" s="319">
        <v>0.20643257000000001</v>
      </c>
      <c r="L599" s="319">
        <v>0.25931167999999999</v>
      </c>
      <c r="M599" s="319">
        <v>1.0905E-2</v>
      </c>
      <c r="N599" s="319">
        <v>1.0183975E-2</v>
      </c>
      <c r="O599" s="319">
        <v>2.8520660999999999E-3</v>
      </c>
      <c r="P599" s="319">
        <v>1.0327497E-2</v>
      </c>
      <c r="Q599" s="319">
        <v>3.6260696999999998E-3</v>
      </c>
      <c r="R599" s="319">
        <v>5.8361762999999999E-3</v>
      </c>
      <c r="S599" s="319">
        <v>0.30815747999999998</v>
      </c>
      <c r="T599" s="319">
        <v>2.2007752000000001E-4</v>
      </c>
      <c r="U599" s="319">
        <v>1.1809630999999999E-2</v>
      </c>
      <c r="V599" s="319">
        <v>1.1611045E-7</v>
      </c>
      <c r="W599" s="319">
        <v>9.6203366000000002E-4</v>
      </c>
      <c r="X599" s="319">
        <v>0</v>
      </c>
      <c r="Y599" s="210"/>
      <c r="Z599" s="320">
        <f t="shared" si="256"/>
        <v>1.5521245864661655</v>
      </c>
      <c r="AA599" s="210"/>
      <c r="AB599" s="321">
        <f t="shared" si="257"/>
        <v>0.20643257000000001</v>
      </c>
      <c r="AC599" s="321">
        <f t="shared" si="258"/>
        <v>0.30304246410000002</v>
      </c>
      <c r="AD599" s="321">
        <f t="shared" si="265"/>
        <v>0.27723496747999998</v>
      </c>
      <c r="AE599" s="321">
        <f t="shared" si="259"/>
        <v>0.27605297241044996</v>
      </c>
      <c r="AF599" s="321">
        <f t="shared" si="260"/>
        <v>0.31996711099999997</v>
      </c>
      <c r="AG599"/>
      <c r="AH599" s="121">
        <v>22.764005999999998</v>
      </c>
      <c r="AI599" s="121">
        <v>19.454456</v>
      </c>
      <c r="AJ599" s="121">
        <v>1.6010888000000001</v>
      </c>
      <c r="AK599" s="121">
        <v>0</v>
      </c>
      <c r="AL599" s="121">
        <v>1.7075359999999999</v>
      </c>
      <c r="AM599" s="274">
        <v>5.3444745000000001E-4</v>
      </c>
      <c r="AN599" s="121">
        <v>3.9086646999999999E-4</v>
      </c>
      <c r="AO599"/>
      <c r="AP599" s="282">
        <v>0.10928002000000001</v>
      </c>
      <c r="AQ599" s="282">
        <v>0.10534258000000001</v>
      </c>
      <c r="AR599" s="282">
        <v>2.7953538999999999E-3</v>
      </c>
      <c r="AS599" s="282">
        <v>1.1420887999999999E-3</v>
      </c>
      <c r="AT599" s="255">
        <f t="shared" si="272"/>
        <v>6.3155022270113744E-6</v>
      </c>
      <c r="AU599" s="256">
        <f t="shared" si="273"/>
        <v>1.0337847438195601E-8</v>
      </c>
      <c r="AV599" s="256">
        <f t="shared" si="274"/>
        <v>0.15995642399999999</v>
      </c>
      <c r="AW599" s="272">
        <v>1.4454592999999999E-6</v>
      </c>
      <c r="AX599" s="272">
        <v>4.3613763000000002E-9</v>
      </c>
      <c r="AY599" s="272">
        <v>1.1915304000000001E-13</v>
      </c>
      <c r="AZ599" s="272">
        <v>2.6355915000000001E-10</v>
      </c>
      <c r="BA599" s="272">
        <v>9.7861374999999998E-14</v>
      </c>
      <c r="BB599" s="272">
        <v>1.5139563999999999E-9</v>
      </c>
      <c r="BC599" s="272">
        <v>4.7996662000000002E-6</v>
      </c>
      <c r="BD599" s="272">
        <v>2.4308326999999999E-10</v>
      </c>
      <c r="BE599" s="272">
        <v>5.5850518E-9</v>
      </c>
      <c r="BF599" s="272">
        <v>7.9773186999999994E-12</v>
      </c>
      <c r="BG599" s="272">
        <v>1.4437112999999999E-14</v>
      </c>
      <c r="BH599" s="272">
        <v>2.5902545000000001E-11</v>
      </c>
      <c r="BI599" s="272">
        <v>4.9091189999999996E-13</v>
      </c>
      <c r="BJ599" s="272">
        <v>2.3108613000000001E-13</v>
      </c>
      <c r="BK599" s="272">
        <v>6.1800226000000003E-9</v>
      </c>
      <c r="BL599" s="272">
        <v>4.3766561E-8</v>
      </c>
      <c r="BM599" s="272">
        <v>1.6799148000000001E-13</v>
      </c>
      <c r="BN599" s="273">
        <v>2.2563224E-2</v>
      </c>
      <c r="BO599" s="273">
        <v>0.13739319999999999</v>
      </c>
      <c r="BP599" s="272">
        <v>1.8652530000000001E-8</v>
      </c>
      <c r="BQ599" s="272">
        <v>1.1342755E-10</v>
      </c>
      <c r="BR599" s="272">
        <v>5.0748326E-15</v>
      </c>
      <c r="BS599"/>
      <c r="BT599" s="121">
        <v>1.7711663000000001E-4</v>
      </c>
      <c r="BU599" s="274">
        <v>3.8895429E-5</v>
      </c>
      <c r="BV599" s="274">
        <v>4.3277352000000002E-5</v>
      </c>
      <c r="BW599" s="274">
        <v>6.8363425999999998E-7</v>
      </c>
      <c r="BX599" s="274">
        <v>3.4042133999999997E-5</v>
      </c>
      <c r="BY599" s="274">
        <v>8.0508497000000004E-7</v>
      </c>
      <c r="BZ599" s="274">
        <v>1.8211815E-7</v>
      </c>
      <c r="CA599" s="274">
        <v>1.1652054E-6</v>
      </c>
      <c r="CB599" s="274">
        <v>1.3858774000000001E-5</v>
      </c>
      <c r="CC599" s="274">
        <v>2.3993914E-6</v>
      </c>
      <c r="CD599" s="274">
        <v>7.3547512E-10</v>
      </c>
      <c r="CE599" s="274">
        <v>1.1385601000000001E-10</v>
      </c>
      <c r="CF599" s="274">
        <v>1.2985807E-11</v>
      </c>
      <c r="CG599" s="274">
        <v>5.9869316999999996E-6</v>
      </c>
      <c r="CH599" s="274">
        <v>2.5389624000000001E-5</v>
      </c>
      <c r="CI599" s="274">
        <v>7.7523786999999999E-6</v>
      </c>
      <c r="CJ599" s="274">
        <v>2.6777066E-6</v>
      </c>
      <c r="CK599" s="4"/>
      <c r="CL599" s="323">
        <v>2.1544045E-11</v>
      </c>
      <c r="CM599" s="323">
        <v>1.5498932000000001</v>
      </c>
      <c r="CN599" s="323">
        <v>3.2005125000000002E-2</v>
      </c>
      <c r="CO599" s="323">
        <v>2.6843051E-2</v>
      </c>
      <c r="CP599" s="323">
        <v>2.2680311E-4</v>
      </c>
      <c r="CQ599" s="323">
        <v>4.6885111000000002E-7</v>
      </c>
      <c r="CR599" s="323">
        <v>2.6933062000000002E-7</v>
      </c>
      <c r="CS599" s="323">
        <v>1.6661239999999999E-3</v>
      </c>
      <c r="CT599" s="323">
        <v>4.9388265000000002</v>
      </c>
      <c r="CU599" s="323">
        <v>1.9100421000000001</v>
      </c>
      <c r="CV599" s="146"/>
      <c r="CW599" s="135"/>
      <c r="CX599" s="18" t="s">
        <v>927</v>
      </c>
      <c r="CY599" s="13"/>
      <c r="CZ599" s="13"/>
      <c r="DB599" s="23"/>
      <c r="DC599"/>
      <c r="DD599"/>
      <c r="DE599"/>
      <c r="DF599"/>
      <c r="DG599"/>
      <c r="DH599"/>
      <c r="DI599"/>
      <c r="DJ599"/>
      <c r="DK599"/>
      <c r="DL599"/>
      <c r="DM599"/>
      <c r="DN599"/>
    </row>
    <row r="600" spans="1:118" ht="14.4" customHeight="1">
      <c r="A600" t="s">
        <v>1921</v>
      </c>
      <c r="B600" s="168" t="s">
        <v>1827</v>
      </c>
      <c r="C600" s="279" t="str">
        <f t="shared" si="251"/>
        <v>A.100.16.104</v>
      </c>
      <c r="D600" s="14" t="s">
        <v>22</v>
      </c>
      <c r="E600" s="278" t="s">
        <v>1510</v>
      </c>
      <c r="F600" s="281" t="str">
        <f t="shared" si="252"/>
        <v>25CrMo4</v>
      </c>
      <c r="G600" s="319">
        <f t="shared" si="261"/>
        <v>0.41847030688367098</v>
      </c>
      <c r="H600" s="319">
        <f t="shared" si="262"/>
        <v>2.1830108400000003E-2</v>
      </c>
      <c r="I600" s="319">
        <f t="shared" si="263"/>
        <v>3.9539863009671009E-2</v>
      </c>
      <c r="J600" s="319">
        <f t="shared" si="264"/>
        <v>0.20028071547399998</v>
      </c>
      <c r="K600" s="319">
        <v>0.15681961999999999</v>
      </c>
      <c r="L600" s="319">
        <v>2.3407585000000002E-2</v>
      </c>
      <c r="M600" s="319">
        <v>1.1604003E-2</v>
      </c>
      <c r="N600" s="319">
        <v>8.2941773000000003E-3</v>
      </c>
      <c r="O600" s="319">
        <v>2.9308122000000002E-3</v>
      </c>
      <c r="P600" s="319">
        <v>6.4259154999999997E-3</v>
      </c>
      <c r="Q600" s="319">
        <v>4.1792034000000004E-3</v>
      </c>
      <c r="R600" s="319">
        <v>4.5282187000000003E-3</v>
      </c>
      <c r="S600" s="319">
        <v>0.19225128</v>
      </c>
      <c r="T600" s="319">
        <v>1.4751934E-5</v>
      </c>
      <c r="U600" s="319">
        <v>7.0253783000000002E-3</v>
      </c>
      <c r="V600" s="319">
        <v>5.6309670999999997E-8</v>
      </c>
      <c r="W600" s="319">
        <v>9.8930523999999991E-4</v>
      </c>
      <c r="X600" s="319">
        <v>0</v>
      </c>
      <c r="Y600" s="210"/>
      <c r="Z600" s="320">
        <f t="shared" si="256"/>
        <v>1.1790948872180449</v>
      </c>
      <c r="AA600" s="210"/>
      <c r="AB600" s="321">
        <f t="shared" si="257"/>
        <v>0.15681961999999999</v>
      </c>
      <c r="AC600" s="321">
        <f t="shared" si="258"/>
        <v>6.1369915100000005E-2</v>
      </c>
      <c r="AD600" s="321">
        <f t="shared" si="265"/>
        <v>4.0543863874000004E-2</v>
      </c>
      <c r="AE600" s="321">
        <f t="shared" si="259"/>
        <v>3.9539863009671002E-2</v>
      </c>
      <c r="AF600" s="321">
        <f t="shared" si="260"/>
        <v>0.19927665829999999</v>
      </c>
      <c r="AG600"/>
      <c r="AH600" s="121">
        <v>15.285664000000001</v>
      </c>
      <c r="AI600" s="121">
        <v>13.338433</v>
      </c>
      <c r="AJ600" s="121">
        <v>0.95246452999999998</v>
      </c>
      <c r="AK600" s="121">
        <v>0</v>
      </c>
      <c r="AL600" s="121">
        <v>0.99402661999999997</v>
      </c>
      <c r="AM600" s="274">
        <v>4.1861334999999998E-4</v>
      </c>
      <c r="AN600" s="121">
        <v>3.2061022000000002E-4</v>
      </c>
      <c r="AO600"/>
      <c r="AP600" s="282">
        <v>3.0208314999999999E-2</v>
      </c>
      <c r="AQ600" s="282">
        <v>2.8334738000000002E-2</v>
      </c>
      <c r="AR600" s="282">
        <v>1.1487962E-3</v>
      </c>
      <c r="AS600" s="282">
        <v>7.2478129999999997E-4</v>
      </c>
      <c r="AT600" s="255">
        <f t="shared" si="272"/>
        <v>1.698725241672135E-6</v>
      </c>
      <c r="AU600" s="256">
        <f t="shared" si="273"/>
        <v>4.2485066070022009E-9</v>
      </c>
      <c r="AV600" s="256">
        <f t="shared" si="274"/>
        <v>0.101509986</v>
      </c>
      <c r="AW600" s="272">
        <v>1.0994030000000001E-6</v>
      </c>
      <c r="AX600" s="272">
        <v>3.3172421999999999E-9</v>
      </c>
      <c r="AY600" s="272">
        <v>9.0625677000000003E-14</v>
      </c>
      <c r="AZ600" s="272">
        <v>2.7089566000000002E-10</v>
      </c>
      <c r="BA600" s="272">
        <v>8.4312134999999997E-14</v>
      </c>
      <c r="BB600" s="272">
        <v>1.2332695000000001E-9</v>
      </c>
      <c r="BC600" s="272">
        <v>5.1783152000000003E-7</v>
      </c>
      <c r="BD600" s="272">
        <v>1.7617110000000001E-10</v>
      </c>
      <c r="BE600" s="272">
        <v>5.9729550999999995E-10</v>
      </c>
      <c r="BF600" s="272">
        <v>6.6663115999999998E-12</v>
      </c>
      <c r="BG600" s="272">
        <v>3.0145517000000002E-14</v>
      </c>
      <c r="BH600" s="272">
        <v>3.3462912000000001E-11</v>
      </c>
      <c r="BI600" s="272">
        <v>5.2183120999999998E-13</v>
      </c>
      <c r="BJ600" s="272">
        <v>3.0144527999999998E-13</v>
      </c>
      <c r="BK600" s="272">
        <v>6.2413101999999999E-9</v>
      </c>
      <c r="BL600" s="272">
        <v>5.4563873000000001E-8</v>
      </c>
      <c r="BM600" s="272">
        <v>7.6327025000000001E-14</v>
      </c>
      <c r="BN600" s="273">
        <v>2.6832759000000001E-2</v>
      </c>
      <c r="BO600" s="273">
        <v>7.4677226999999999E-2</v>
      </c>
      <c r="BP600" s="272">
        <v>1.9181289000000001E-8</v>
      </c>
      <c r="BQ600" s="272">
        <v>1.1664298000000001E-10</v>
      </c>
      <c r="BR600" s="272">
        <v>5.2186931999999998E-15</v>
      </c>
      <c r="BS600"/>
      <c r="BT600" s="121">
        <v>1.2964731E-4</v>
      </c>
      <c r="BU600" s="274">
        <v>4.5188737999999999E-6</v>
      </c>
      <c r="BV600" s="274">
        <v>3.2876293999999999E-5</v>
      </c>
      <c r="BW600" s="274">
        <v>5.3042396999999996E-7</v>
      </c>
      <c r="BX600" s="274">
        <v>5.7807085000000003E-6</v>
      </c>
      <c r="BY600" s="274">
        <v>8.7277394000000005E-7</v>
      </c>
      <c r="BZ600" s="274">
        <v>1.4736712000000001E-7</v>
      </c>
      <c r="CA600" s="274">
        <v>1.1966549999999999E-6</v>
      </c>
      <c r="CB600" s="274">
        <v>8.6231260999999999E-6</v>
      </c>
      <c r="CC600" s="274">
        <v>2.7654032E-6</v>
      </c>
      <c r="CD600" s="274">
        <v>6.3369339000000002E-10</v>
      </c>
      <c r="CE600" s="274">
        <v>5.3506944999999999E-11</v>
      </c>
      <c r="CF600" s="274">
        <v>1.1186672999999999E-11</v>
      </c>
      <c r="CG600" s="274">
        <v>1.9220053000000001E-6</v>
      </c>
      <c r="CH600" s="274">
        <v>1.7171832000000001E-5</v>
      </c>
      <c r="CI600" s="274">
        <v>5.0487530999999999E-5</v>
      </c>
      <c r="CJ600" s="274">
        <v>2.7536137999999999E-6</v>
      </c>
      <c r="CK600" s="4"/>
      <c r="CL600" s="323">
        <v>1.8560081E-11</v>
      </c>
      <c r="CM600" s="323">
        <v>1.1768236000000001</v>
      </c>
      <c r="CN600" s="323">
        <v>2.4108409000000001E-2</v>
      </c>
      <c r="CO600" s="323">
        <v>3.3294227000000001E-3</v>
      </c>
      <c r="CP600" s="323">
        <v>2.0674155E-4</v>
      </c>
      <c r="CQ600" s="323">
        <v>2.5294113999999999E-7</v>
      </c>
      <c r="CR600" s="323">
        <v>3.6677949000000001E-7</v>
      </c>
      <c r="CS600" s="323">
        <v>2.2992293E-4</v>
      </c>
      <c r="CT600" s="323">
        <v>2.9094316999999998</v>
      </c>
      <c r="CU600" s="323">
        <v>1.0584852</v>
      </c>
      <c r="CV600" s="146"/>
      <c r="CW600" s="135"/>
      <c r="CX600" s="18" t="s">
        <v>927</v>
      </c>
      <c r="CY600" s="13"/>
      <c r="CZ600" s="13"/>
      <c r="DB600" s="23"/>
      <c r="DC600"/>
      <c r="DD600"/>
      <c r="DE600"/>
      <c r="DF600"/>
      <c r="DG600"/>
      <c r="DH600"/>
      <c r="DI600"/>
      <c r="DJ600"/>
      <c r="DK600"/>
      <c r="DL600"/>
      <c r="DM600"/>
      <c r="DN600"/>
    </row>
    <row r="601" spans="1:118" ht="14.4" customHeight="1">
      <c r="A601" t="s">
        <v>1922</v>
      </c>
      <c r="B601" s="168" t="s">
        <v>1827</v>
      </c>
      <c r="C601" s="279" t="str">
        <f t="shared" si="251"/>
        <v>A.100.16.105</v>
      </c>
      <c r="D601" s="14" t="s">
        <v>22</v>
      </c>
      <c r="E601" s="278" t="s">
        <v>1510</v>
      </c>
      <c r="F601" s="281" t="str">
        <f t="shared" si="252"/>
        <v>30CrNiMo8</v>
      </c>
      <c r="G601" s="319">
        <f t="shared" si="261"/>
        <v>1.0374388558304499</v>
      </c>
      <c r="H601" s="319">
        <f t="shared" si="262"/>
        <v>2.86659285E-2</v>
      </c>
      <c r="I601" s="319">
        <f t="shared" si="263"/>
        <v>0.28795882201045003</v>
      </c>
      <c r="J601" s="319">
        <f t="shared" si="264"/>
        <v>0.51028335531999991</v>
      </c>
      <c r="K601" s="319">
        <v>0.21053074999999999</v>
      </c>
      <c r="L601" s="319">
        <v>0.26808785000000002</v>
      </c>
      <c r="M601" s="319">
        <v>1.2938655E-2</v>
      </c>
      <c r="N601" s="319">
        <v>1.0181915E-2</v>
      </c>
      <c r="O601" s="319">
        <v>2.8401271000000001E-3</v>
      </c>
      <c r="P601" s="319">
        <v>1.1201091999999999E-2</v>
      </c>
      <c r="Q601" s="319">
        <v>4.4427944E-3</v>
      </c>
      <c r="R601" s="319">
        <v>6.9322009000000002E-3</v>
      </c>
      <c r="S601" s="319">
        <v>0.49639235999999998</v>
      </c>
      <c r="T601" s="319">
        <v>2.2007752000000001E-4</v>
      </c>
      <c r="U601" s="319">
        <v>1.2712925E-2</v>
      </c>
      <c r="V601" s="319">
        <v>1.1611045E-7</v>
      </c>
      <c r="W601" s="319">
        <v>9.5799280000000001E-4</v>
      </c>
      <c r="X601" s="319">
        <v>0</v>
      </c>
      <c r="Y601" s="210"/>
      <c r="Z601" s="320">
        <f t="shared" si="256"/>
        <v>1.5829379699248118</v>
      </c>
      <c r="AA601" s="210"/>
      <c r="AB601" s="321">
        <f t="shared" si="257"/>
        <v>0.21053074999999999</v>
      </c>
      <c r="AC601" s="321">
        <f t="shared" si="258"/>
        <v>0.31662463440000005</v>
      </c>
      <c r="AD601" s="321">
        <f t="shared" si="265"/>
        <v>0.28913677622000006</v>
      </c>
      <c r="AE601" s="321">
        <f t="shared" si="259"/>
        <v>0.28795882201045003</v>
      </c>
      <c r="AF601" s="321">
        <f t="shared" si="260"/>
        <v>0.50910528499999996</v>
      </c>
      <c r="AG601"/>
      <c r="AH601" s="121">
        <v>23.358995</v>
      </c>
      <c r="AI601" s="121">
        <v>19.803166000000001</v>
      </c>
      <c r="AJ601" s="121">
        <v>1.7235528</v>
      </c>
      <c r="AK601" s="121">
        <v>0</v>
      </c>
      <c r="AL601" s="121">
        <v>1.8313511</v>
      </c>
      <c r="AM601" s="274">
        <v>5.3444745000000001E-4</v>
      </c>
      <c r="AN601" s="121">
        <v>3.9086646999999999E-4</v>
      </c>
      <c r="AO601"/>
      <c r="AP601" s="282">
        <v>0.11305595</v>
      </c>
      <c r="AQ601" s="282">
        <v>0.10883884000000001</v>
      </c>
      <c r="AR601" s="282">
        <v>2.8733131000000002E-3</v>
      </c>
      <c r="AS601" s="282">
        <v>1.3438003999999999E-3</v>
      </c>
      <c r="AT601" s="255">
        <f t="shared" si="272"/>
        <v>6.5251102104913748E-6</v>
      </c>
      <c r="AU601" s="256">
        <f t="shared" si="273"/>
        <v>1.0626157914336599E-8</v>
      </c>
      <c r="AV601" s="256">
        <f t="shared" si="274"/>
        <v>0.188207332</v>
      </c>
      <c r="AW601" s="272">
        <v>1.4740335E-6</v>
      </c>
      <c r="AX601" s="272">
        <v>4.4475911999999999E-9</v>
      </c>
      <c r="AY601" s="272">
        <v>1.2150857E-13</v>
      </c>
      <c r="AZ601" s="272">
        <v>2.6245533000000002E-10</v>
      </c>
      <c r="BA601" s="272">
        <v>9.7861374999999998E-14</v>
      </c>
      <c r="BB601" s="272">
        <v>1.5136454E-9</v>
      </c>
      <c r="BC601" s="272">
        <v>4.9586739000000002E-6</v>
      </c>
      <c r="BD601" s="272">
        <v>2.4344100999999999E-10</v>
      </c>
      <c r="BE601" s="272">
        <v>5.7702928999999996E-9</v>
      </c>
      <c r="BF601" s="272">
        <v>8.5286279999999998E-12</v>
      </c>
      <c r="BG601" s="272">
        <v>3.9721360000000001E-14</v>
      </c>
      <c r="BH601" s="272">
        <v>4.1882617E-11</v>
      </c>
      <c r="BI601" s="272">
        <v>7.4872712999999998E-13</v>
      </c>
      <c r="BJ601" s="272">
        <v>3.8743728E-13</v>
      </c>
      <c r="BK601" s="272">
        <v>6.9362259000000001E-9</v>
      </c>
      <c r="BL601" s="272">
        <v>6.5116202999999994E-8</v>
      </c>
      <c r="BM601" s="272">
        <v>1.6799148000000001E-13</v>
      </c>
      <c r="BN601" s="273">
        <v>4.7088541999999997E-2</v>
      </c>
      <c r="BO601" s="273">
        <v>0.14111878999999999</v>
      </c>
      <c r="BP601" s="272">
        <v>1.8574183E-8</v>
      </c>
      <c r="BQ601" s="272">
        <v>1.1295112E-10</v>
      </c>
      <c r="BR601" s="272">
        <v>5.0535165999999999E-15</v>
      </c>
      <c r="BS601"/>
      <c r="BT601" s="121">
        <v>2.5978402999999998E-4</v>
      </c>
      <c r="BU601" s="274">
        <v>4.0170909000000003E-5</v>
      </c>
      <c r="BV601" s="274">
        <v>4.4136510999999997E-5</v>
      </c>
      <c r="BW601" s="274">
        <v>8.1201909000000002E-7</v>
      </c>
      <c r="BX601" s="274">
        <v>3.5084396999999997E-5</v>
      </c>
      <c r="BY601" s="274">
        <v>8.7773434000000003E-7</v>
      </c>
      <c r="BZ601" s="274">
        <v>1.9654034E-7</v>
      </c>
      <c r="CA601" s="274">
        <v>1.1603473E-6</v>
      </c>
      <c r="CB601" s="274">
        <v>1.5031076E-5</v>
      </c>
      <c r="CC601" s="274">
        <v>2.9398228999999998E-6</v>
      </c>
      <c r="CD601" s="274">
        <v>7.3547512E-10</v>
      </c>
      <c r="CE601" s="274">
        <v>1.1385601000000001E-10</v>
      </c>
      <c r="CF601" s="274">
        <v>1.2985807E-11</v>
      </c>
      <c r="CG601" s="274">
        <v>6.0912516000000002E-6</v>
      </c>
      <c r="CH601" s="274">
        <v>2.5968016999999999E-5</v>
      </c>
      <c r="CI601" s="274">
        <v>8.4648085000000006E-5</v>
      </c>
      <c r="CJ601" s="274">
        <v>2.6664593E-6</v>
      </c>
      <c r="CK601" s="4"/>
      <c r="CL601" s="323">
        <v>2.1544045E-11</v>
      </c>
      <c r="CM601" s="323">
        <v>1.5807153</v>
      </c>
      <c r="CN601" s="323">
        <v>3.2035202999999998E-2</v>
      </c>
      <c r="CO601" s="323">
        <v>2.771475E-2</v>
      </c>
      <c r="CP601" s="323">
        <v>2.8809963999999998E-4</v>
      </c>
      <c r="CQ601" s="323">
        <v>4.7374666000000002E-7</v>
      </c>
      <c r="CR601" s="323">
        <v>4.2473176E-7</v>
      </c>
      <c r="CS601" s="323">
        <v>1.719286E-3</v>
      </c>
      <c r="CT601" s="323">
        <v>5.2242563999999998</v>
      </c>
      <c r="CU601" s="323">
        <v>1.9604904000000001</v>
      </c>
      <c r="CV601" s="146"/>
      <c r="CW601" s="135"/>
      <c r="CX601" s="18" t="s">
        <v>927</v>
      </c>
      <c r="CY601" s="13"/>
      <c r="CZ601" s="13"/>
      <c r="DB601" s="23"/>
      <c r="DC601"/>
      <c r="DD601"/>
      <c r="DE601"/>
      <c r="DF601"/>
      <c r="DG601"/>
      <c r="DH601"/>
      <c r="DI601"/>
      <c r="DJ601"/>
      <c r="DK601"/>
      <c r="DL601"/>
      <c r="DM601"/>
      <c r="DN601"/>
    </row>
    <row r="602" spans="1:118" ht="14.4" customHeight="1">
      <c r="A602" t="s">
        <v>1923</v>
      </c>
      <c r="B602" s="168" t="s">
        <v>1827</v>
      </c>
      <c r="C602" s="279" t="str">
        <f t="shared" si="251"/>
        <v>A.100.16.106</v>
      </c>
      <c r="D602" s="14" t="s">
        <v>22</v>
      </c>
      <c r="E602" s="278" t="s">
        <v>1510</v>
      </c>
      <c r="F602" s="281" t="str">
        <f t="shared" si="252"/>
        <v>34Cr4</v>
      </c>
      <c r="G602" s="319">
        <f t="shared" si="261"/>
        <v>0.29933361096190003</v>
      </c>
      <c r="H602" s="319">
        <f t="shared" si="262"/>
        <v>2.0812069500000002E-2</v>
      </c>
      <c r="I602" s="319">
        <f t="shared" si="263"/>
        <v>3.2042637298900001E-2</v>
      </c>
      <c r="J602" s="319">
        <f t="shared" si="264"/>
        <v>8.8663234162999996E-2</v>
      </c>
      <c r="K602" s="319">
        <v>0.15781566999999999</v>
      </c>
      <c r="L602" s="319">
        <v>1.779149E-2</v>
      </c>
      <c r="M602" s="319">
        <v>1.0408156999999999E-2</v>
      </c>
      <c r="N602" s="319">
        <v>8.3691754999999993E-3</v>
      </c>
      <c r="O602" s="319">
        <v>2.9407395000000001E-3</v>
      </c>
      <c r="P602" s="319">
        <v>5.8521019999999997E-3</v>
      </c>
      <c r="Q602" s="319">
        <v>3.6500525000000002E-3</v>
      </c>
      <c r="R602" s="319">
        <v>3.8428026E-3</v>
      </c>
      <c r="S602" s="319">
        <v>8.1246139999999994E-2</v>
      </c>
      <c r="T602" s="319">
        <v>4.9173113000000001E-5</v>
      </c>
      <c r="U602" s="319">
        <v>6.3814413000000004E-3</v>
      </c>
      <c r="V602" s="319">
        <v>1.876989E-7</v>
      </c>
      <c r="W602" s="319">
        <v>9.8647975E-4</v>
      </c>
      <c r="X602" s="319">
        <v>0</v>
      </c>
      <c r="Y602" s="210"/>
      <c r="Z602" s="320">
        <f t="shared" si="256"/>
        <v>1.1865839849624058</v>
      </c>
      <c r="AA602" s="210"/>
      <c r="AB602" s="321">
        <f t="shared" si="257"/>
        <v>0.15781566999999999</v>
      </c>
      <c r="AC602" s="321">
        <f t="shared" si="258"/>
        <v>5.2854519099999997E-2</v>
      </c>
      <c r="AD602" s="321">
        <f t="shared" si="265"/>
        <v>3.3078102462999998E-2</v>
      </c>
      <c r="AE602" s="321">
        <f t="shared" si="259"/>
        <v>3.2042637298900001E-2</v>
      </c>
      <c r="AF602" s="321">
        <f t="shared" si="260"/>
        <v>8.7627581299999993E-2</v>
      </c>
      <c r="AG602"/>
      <c r="AH602" s="121">
        <v>15.151199999999999</v>
      </c>
      <c r="AI602" s="121">
        <v>13.375429</v>
      </c>
      <c r="AJ602" s="121">
        <v>0.86516285999999998</v>
      </c>
      <c r="AK602" s="121">
        <v>0</v>
      </c>
      <c r="AL602" s="121">
        <v>0.90814388000000001</v>
      </c>
      <c r="AM602" s="274">
        <v>1.3953778E-3</v>
      </c>
      <c r="AN602" s="121">
        <v>1.0687006999999999E-3</v>
      </c>
      <c r="AO602"/>
      <c r="AP602" s="282">
        <v>2.8280547999999999E-2</v>
      </c>
      <c r="AQ602" s="282">
        <v>2.6542367000000001E-2</v>
      </c>
      <c r="AR602" s="282">
        <v>1.1203553000000001E-3</v>
      </c>
      <c r="AS602" s="282">
        <v>6.1782565000000002E-4</v>
      </c>
      <c r="AT602" s="255">
        <f t="shared" si="272"/>
        <v>1.5912690680804499E-6</v>
      </c>
      <c r="AU602" s="256">
        <f t="shared" si="273"/>
        <v>4.1433257273114002E-9</v>
      </c>
      <c r="AV602" s="256">
        <f t="shared" si="274"/>
        <v>8.6530203E-2</v>
      </c>
      <c r="AW602" s="272">
        <v>1.1066828999999999E-6</v>
      </c>
      <c r="AX602" s="272">
        <v>3.3392196999999999E-9</v>
      </c>
      <c r="AY602" s="272">
        <v>9.1225596000000004E-14</v>
      </c>
      <c r="AZ602" s="272">
        <v>2.7164473999999998E-10</v>
      </c>
      <c r="BA602" s="272">
        <v>2.8104044999999999E-13</v>
      </c>
      <c r="BB602" s="272">
        <v>1.2444245999999999E-9</v>
      </c>
      <c r="BC602" s="272">
        <v>4.1715845999999998E-7</v>
      </c>
      <c r="BD602" s="272">
        <v>1.7754396999999999E-10</v>
      </c>
      <c r="BE602" s="272">
        <v>4.7966099000000004E-10</v>
      </c>
      <c r="BF602" s="272">
        <v>6.3000063999999999E-12</v>
      </c>
      <c r="BG602" s="272">
        <v>1.4277297000000001E-14</v>
      </c>
      <c r="BH602" s="272">
        <v>2.3363260999999999E-11</v>
      </c>
      <c r="BI602" s="272">
        <v>3.5985292000000001E-13</v>
      </c>
      <c r="BJ602" s="272">
        <v>2.0297689E-13</v>
      </c>
      <c r="BK602" s="272">
        <v>5.7586886999999997E-9</v>
      </c>
      <c r="BL602" s="272">
        <v>4.1026161999999998E-8</v>
      </c>
      <c r="BM602" s="272">
        <v>2.5442342000000001E-13</v>
      </c>
      <c r="BN602" s="273">
        <v>1.2051869E-2</v>
      </c>
      <c r="BO602" s="273">
        <v>7.4478333999999993E-2</v>
      </c>
      <c r="BP602" s="272">
        <v>1.9126507000000001E-8</v>
      </c>
      <c r="BQ602" s="272">
        <v>1.1630984E-10</v>
      </c>
      <c r="BR602" s="272">
        <v>5.2037884000000004E-15</v>
      </c>
      <c r="BS602"/>
      <c r="BT602" s="274">
        <v>7.8961937000000002E-5</v>
      </c>
      <c r="BU602" s="274">
        <v>3.7123713999999998E-6</v>
      </c>
      <c r="BV602" s="274">
        <v>3.308511E-5</v>
      </c>
      <c r="BW602" s="274">
        <v>4.5014396E-7</v>
      </c>
      <c r="BX602" s="274">
        <v>5.1185770999999999E-6</v>
      </c>
      <c r="BY602" s="274">
        <v>8.3399105000000002E-7</v>
      </c>
      <c r="BZ602" s="274">
        <v>1.3787316E-7</v>
      </c>
      <c r="CA602" s="274">
        <v>1.2102117999999999E-6</v>
      </c>
      <c r="CB602" s="274">
        <v>7.8531089000000008E-6</v>
      </c>
      <c r="CC602" s="274">
        <v>2.415261E-6</v>
      </c>
      <c r="CD602" s="274">
        <v>2.1123113000000001E-9</v>
      </c>
      <c r="CE602" s="274">
        <v>1.7835648E-10</v>
      </c>
      <c r="CF602" s="274">
        <v>3.7288910999999999E-11</v>
      </c>
      <c r="CG602" s="274">
        <v>1.873257E-6</v>
      </c>
      <c r="CH602" s="274">
        <v>1.7087314E-5</v>
      </c>
      <c r="CI602" s="274">
        <v>2.4366403000000002E-6</v>
      </c>
      <c r="CJ602" s="274">
        <v>2.7457493999999999E-6</v>
      </c>
      <c r="CK602" s="4"/>
      <c r="CL602" s="323">
        <v>6.1866934999999997E-11</v>
      </c>
      <c r="CM602" s="323">
        <v>1.1840402999999999</v>
      </c>
      <c r="CN602" s="323">
        <v>2.4280359000000001E-2</v>
      </c>
      <c r="CO602" s="323">
        <v>2.7797161999999999E-3</v>
      </c>
      <c r="CP602" s="323">
        <v>1.6793559E-4</v>
      </c>
      <c r="CQ602" s="323">
        <v>2.4987197999999998E-7</v>
      </c>
      <c r="CR602" s="323">
        <v>2.6825828999999999E-7</v>
      </c>
      <c r="CS602" s="323">
        <v>1.9602353999999999E-4</v>
      </c>
      <c r="CT602" s="323">
        <v>2.7299513000000002</v>
      </c>
      <c r="CU602" s="323">
        <v>1.0648846999999999</v>
      </c>
      <c r="CV602" s="146"/>
      <c r="CW602" s="135"/>
      <c r="CX602" s="18" t="s">
        <v>927</v>
      </c>
      <c r="CY602" s="13"/>
      <c r="CZ602" s="13"/>
      <c r="DB602" s="23"/>
      <c r="DC602"/>
      <c r="DD602"/>
      <c r="DE602"/>
      <c r="DF602"/>
      <c r="DG602"/>
      <c r="DH602"/>
      <c r="DI602"/>
      <c r="DJ602"/>
      <c r="DK602"/>
      <c r="DL602"/>
      <c r="DM602"/>
      <c r="DN602"/>
    </row>
    <row r="603" spans="1:118" ht="14.4" customHeight="1">
      <c r="A603" t="s">
        <v>1924</v>
      </c>
      <c r="B603" s="168" t="s">
        <v>1827</v>
      </c>
      <c r="C603" s="279" t="str">
        <f t="shared" si="251"/>
        <v>A.100.16.107</v>
      </c>
      <c r="D603" s="14" t="s">
        <v>22</v>
      </c>
      <c r="E603" s="278" t="s">
        <v>1510</v>
      </c>
      <c r="F603" s="281" t="str">
        <f t="shared" si="252"/>
        <v>34CrAl6</v>
      </c>
      <c r="G603" s="319">
        <f t="shared" si="261"/>
        <v>0.33078084604294</v>
      </c>
      <c r="H603" s="319">
        <f t="shared" si="262"/>
        <v>2.3311241400000002E-2</v>
      </c>
      <c r="I603" s="319">
        <f t="shared" si="263"/>
        <v>3.8174118093939995E-2</v>
      </c>
      <c r="J603" s="319">
        <f t="shared" si="264"/>
        <v>9.6094196549000005E-2</v>
      </c>
      <c r="K603" s="319">
        <v>0.17320129000000001</v>
      </c>
      <c r="L603" s="319">
        <v>2.2551009E-2</v>
      </c>
      <c r="M603" s="319">
        <v>1.0814614E-2</v>
      </c>
      <c r="N603" s="319">
        <v>8.5827617000000002E-3</v>
      </c>
      <c r="O603" s="319">
        <v>2.9416652000000001E-3</v>
      </c>
      <c r="P603" s="319">
        <v>8.0571337999999996E-3</v>
      </c>
      <c r="Q603" s="319">
        <v>3.7296807000000002E-3</v>
      </c>
      <c r="R603" s="319">
        <v>4.8082372999999996E-3</v>
      </c>
      <c r="S603" s="319">
        <v>8.4700372999999995E-2</v>
      </c>
      <c r="T603" s="319">
        <v>5.6967818999999999E-5</v>
      </c>
      <c r="U603" s="319">
        <v>1.035866E-2</v>
      </c>
      <c r="V603" s="319">
        <v>2.5779393999999998E-7</v>
      </c>
      <c r="W603" s="319">
        <v>9.7819572999999996E-4</v>
      </c>
      <c r="X603" s="319">
        <v>0</v>
      </c>
      <c r="Y603" s="210"/>
      <c r="Z603" s="320">
        <f t="shared" si="256"/>
        <v>1.3022653383458647</v>
      </c>
      <c r="AA603" s="210"/>
      <c r="AB603" s="321">
        <f t="shared" si="257"/>
        <v>0.17320129000000001</v>
      </c>
      <c r="AC603" s="321">
        <f t="shared" si="258"/>
        <v>6.1485101699999989E-2</v>
      </c>
      <c r="AD603" s="321">
        <f t="shared" si="265"/>
        <v>3.9209023848999998E-2</v>
      </c>
      <c r="AE603" s="321">
        <f t="shared" si="259"/>
        <v>3.8174118093939995E-2</v>
      </c>
      <c r="AF603" s="321">
        <f t="shared" si="260"/>
        <v>9.5059033000000001E-2</v>
      </c>
      <c r="AG603"/>
      <c r="AH603" s="121">
        <v>17.692668999999999</v>
      </c>
      <c r="AI603" s="121">
        <v>14.866209</v>
      </c>
      <c r="AJ603" s="121">
        <v>1.4043502000000001</v>
      </c>
      <c r="AK603" s="121">
        <v>0</v>
      </c>
      <c r="AL603" s="121">
        <v>1.3098946</v>
      </c>
      <c r="AM603" s="121">
        <v>7.0011175999999994E-2</v>
      </c>
      <c r="AN603" s="121">
        <v>4.2203141E-2</v>
      </c>
      <c r="AO603"/>
      <c r="AP603" s="282">
        <v>3.1779041000000001E-2</v>
      </c>
      <c r="AQ603" s="282">
        <v>2.9841421999999999E-2</v>
      </c>
      <c r="AR603" s="282">
        <v>1.2372756999999999E-3</v>
      </c>
      <c r="AS603" s="282">
        <v>7.0034283E-4</v>
      </c>
      <c r="AT603" s="255">
        <f t="shared" si="272"/>
        <v>1.78905406538443E-6</v>
      </c>
      <c r="AU603" s="256">
        <f t="shared" si="273"/>
        <v>4.5757237034802991E-9</v>
      </c>
      <c r="AV603" s="256">
        <f t="shared" si="274"/>
        <v>9.8087231000000011E-2</v>
      </c>
      <c r="AW603" s="272">
        <v>1.2137919999999999E-6</v>
      </c>
      <c r="AX603" s="272">
        <v>3.6623859000000001E-9</v>
      </c>
      <c r="AY603" s="272">
        <v>1.0005533E-13</v>
      </c>
      <c r="AZ603" s="272">
        <v>2.6841096999999999E-10</v>
      </c>
      <c r="BA603" s="272">
        <v>1.5021443E-13</v>
      </c>
      <c r="BB603" s="272">
        <v>1.2761779E-9</v>
      </c>
      <c r="BC603" s="272">
        <v>5.0604971000000002E-7</v>
      </c>
      <c r="BD603" s="272">
        <v>1.8245477E-10</v>
      </c>
      <c r="BE603" s="272">
        <v>5.8260239999999997E-10</v>
      </c>
      <c r="BF603" s="272">
        <v>7.1089477000000002E-12</v>
      </c>
      <c r="BG603" s="272">
        <v>1.4405600999999999E-14</v>
      </c>
      <c r="BH603" s="272">
        <v>2.4681213000000001E-11</v>
      </c>
      <c r="BI603" s="272">
        <v>4.2178703000000001E-13</v>
      </c>
      <c r="BJ603" s="272">
        <v>2.1873797000000001E-13</v>
      </c>
      <c r="BK603" s="272">
        <v>6.2269412999999996E-9</v>
      </c>
      <c r="BL603" s="272">
        <v>4.2474783999999999E-8</v>
      </c>
      <c r="BM603" s="272">
        <v>3.9720676000000001E-13</v>
      </c>
      <c r="BN603" s="273">
        <v>1.1700731000000001E-2</v>
      </c>
      <c r="BO603" s="273">
        <v>8.6386500000000005E-2</v>
      </c>
      <c r="BP603" s="272">
        <v>1.8965891000000001E-8</v>
      </c>
      <c r="BQ603" s="272">
        <v>1.1533312E-10</v>
      </c>
      <c r="BR603" s="272">
        <v>5.1600892999999999E-15</v>
      </c>
      <c r="BS603"/>
      <c r="BT603" s="274">
        <v>9.1172102999999996E-5</v>
      </c>
      <c r="BU603" s="274">
        <v>4.4309674999999999E-6</v>
      </c>
      <c r="BV603" s="274">
        <v>3.6310614000000003E-5</v>
      </c>
      <c r="BW603" s="274">
        <v>5.6322687000000002E-7</v>
      </c>
      <c r="BX603" s="274">
        <v>5.6981118000000002E-6</v>
      </c>
      <c r="BY603" s="274">
        <v>8.5192337000000002E-7</v>
      </c>
      <c r="BZ603" s="274">
        <v>1.5913171999999999E-7</v>
      </c>
      <c r="CA603" s="274">
        <v>1.2367016E-6</v>
      </c>
      <c r="CB603" s="274">
        <v>1.0812106000000001E-5</v>
      </c>
      <c r="CC603" s="274">
        <v>2.4679513999999998E-6</v>
      </c>
      <c r="CD603" s="274">
        <v>1.1287690999999999E-9</v>
      </c>
      <c r="CE603" s="274">
        <v>2.6560748000000002E-10</v>
      </c>
      <c r="CF603" s="274">
        <v>1.9933559999999999E-11</v>
      </c>
      <c r="CG603" s="274">
        <v>1.9800808000000001E-6</v>
      </c>
      <c r="CH603" s="274">
        <v>1.9580808999999999E-5</v>
      </c>
      <c r="CI603" s="274">
        <v>4.3563727999999999E-6</v>
      </c>
      <c r="CJ603" s="274">
        <v>2.7226918000000001E-6</v>
      </c>
      <c r="CK603" s="4"/>
      <c r="CL603" s="323">
        <v>3.3068242000000002E-11</v>
      </c>
      <c r="CM603" s="323">
        <v>1.2999016000000001</v>
      </c>
      <c r="CN603" s="323">
        <v>2.5208271000000001E-2</v>
      </c>
      <c r="CO603" s="323">
        <v>3.2747903000000002E-3</v>
      </c>
      <c r="CP603" s="323">
        <v>1.8355012E-4</v>
      </c>
      <c r="CQ603" s="323">
        <v>3.5365775E-7</v>
      </c>
      <c r="CR603" s="323">
        <v>2.7198304999999998E-7</v>
      </c>
      <c r="CS603" s="323">
        <v>2.2524498E-4</v>
      </c>
      <c r="CT603" s="323">
        <v>3.7767024999999999</v>
      </c>
      <c r="CU603" s="323">
        <v>1.2230759</v>
      </c>
      <c r="CV603" s="146"/>
      <c r="CW603" s="135"/>
      <c r="CX603" s="18" t="s">
        <v>927</v>
      </c>
      <c r="CY603" s="13"/>
      <c r="CZ603" s="13"/>
      <c r="DB603" s="23"/>
      <c r="DC603"/>
      <c r="DD603"/>
      <c r="DE603"/>
      <c r="DF603"/>
      <c r="DG603"/>
      <c r="DH603"/>
      <c r="DI603"/>
      <c r="DJ603"/>
      <c r="DK603"/>
      <c r="DL603"/>
      <c r="DM603"/>
      <c r="DN603"/>
    </row>
    <row r="604" spans="1:118" ht="14.4" customHeight="1">
      <c r="A604" t="s">
        <v>1925</v>
      </c>
      <c r="B604" s="168" t="s">
        <v>1827</v>
      </c>
      <c r="C604" s="279" t="str">
        <f t="shared" si="251"/>
        <v>A.100.16.108</v>
      </c>
      <c r="D604" s="14" t="s">
        <v>22</v>
      </c>
      <c r="E604" s="278" t="s">
        <v>1510</v>
      </c>
      <c r="F604" s="281" t="str">
        <f t="shared" si="252"/>
        <v>35NiCr18</v>
      </c>
      <c r="G604" s="319">
        <f t="shared" si="261"/>
        <v>1.4065816282314199</v>
      </c>
      <c r="H604" s="319">
        <f t="shared" si="262"/>
        <v>2.5892610100000001E-2</v>
      </c>
      <c r="I604" s="319">
        <f t="shared" si="263"/>
        <v>0.56480642956142002</v>
      </c>
      <c r="J604" s="319">
        <f t="shared" si="264"/>
        <v>0.59421724857000002</v>
      </c>
      <c r="K604" s="319">
        <v>0.22166533999999999</v>
      </c>
      <c r="L604" s="319">
        <v>0.54945018999999995</v>
      </c>
      <c r="M604" s="319">
        <v>1.1049402E-2</v>
      </c>
      <c r="N604" s="319">
        <v>1.2560412999999999E-2</v>
      </c>
      <c r="O604" s="319">
        <v>2.8006435E-3</v>
      </c>
      <c r="P604" s="319">
        <v>7.0179713999999997E-3</v>
      </c>
      <c r="Q604" s="319">
        <v>3.5135822E-3</v>
      </c>
      <c r="R604" s="319">
        <v>4.3066466999999997E-3</v>
      </c>
      <c r="S604" s="319">
        <v>0.58492321000000003</v>
      </c>
      <c r="T604" s="319">
        <v>4.7673449999999999E-4</v>
      </c>
      <c r="U604" s="319">
        <v>7.8734489999999994E-3</v>
      </c>
      <c r="V604" s="319">
        <v>1.9086141999999999E-7</v>
      </c>
      <c r="W604" s="319">
        <v>9.4385507E-4</v>
      </c>
      <c r="X604" s="319">
        <v>0</v>
      </c>
      <c r="Y604" s="210"/>
      <c r="Z604" s="320">
        <f t="shared" si="256"/>
        <v>1.6666566917293231</v>
      </c>
      <c r="AA604" s="210"/>
      <c r="AB604" s="321">
        <f t="shared" si="257"/>
        <v>0.22166533999999999</v>
      </c>
      <c r="AC604" s="321">
        <f t="shared" si="258"/>
        <v>0.59069884880000001</v>
      </c>
      <c r="AD604" s="321">
        <f t="shared" si="265"/>
        <v>0.56622682827000004</v>
      </c>
      <c r="AE604" s="321">
        <f t="shared" si="259"/>
        <v>0.56480642956142002</v>
      </c>
      <c r="AF604" s="321">
        <f t="shared" si="260"/>
        <v>0.592796659</v>
      </c>
      <c r="AG604"/>
      <c r="AH604" s="121">
        <v>25.008195000000001</v>
      </c>
      <c r="AI604" s="121">
        <v>22.814820000000001</v>
      </c>
      <c r="AJ604" s="121">
        <v>1.0674414999999999</v>
      </c>
      <c r="AK604" s="121">
        <v>0</v>
      </c>
      <c r="AL604" s="121">
        <v>1.1247754000000001</v>
      </c>
      <c r="AM604" s="274">
        <v>6.7924006999999995E-4</v>
      </c>
      <c r="AN604" s="121">
        <v>4.7868678E-4</v>
      </c>
      <c r="AO604"/>
      <c r="AP604" s="282">
        <v>0.20096306999999999</v>
      </c>
      <c r="AQ604" s="282">
        <v>0.19491420000000001</v>
      </c>
      <c r="AR604" s="282">
        <v>4.5618278000000003E-3</v>
      </c>
      <c r="AS604" s="282">
        <v>1.4870505999999999E-3</v>
      </c>
      <c r="AT604" s="255">
        <f t="shared" si="272"/>
        <v>1.1685503703317929E-5</v>
      </c>
      <c r="AU604" s="256">
        <f t="shared" si="273"/>
        <v>1.6870665055287503E-8</v>
      </c>
      <c r="AV604" s="256">
        <f t="shared" si="274"/>
        <v>0.208270391</v>
      </c>
      <c r="AW604" s="272">
        <v>1.5516823000000001E-6</v>
      </c>
      <c r="AX604" s="272">
        <v>4.6818763999999996E-9</v>
      </c>
      <c r="AY604" s="272">
        <v>1.2790962E-13</v>
      </c>
      <c r="AZ604" s="272">
        <v>2.5873482000000001E-10</v>
      </c>
      <c r="BA604" s="272">
        <v>1.1479793000000001E-13</v>
      </c>
      <c r="BB604" s="272">
        <v>1.8669424000000001E-9</v>
      </c>
      <c r="BC604" s="272">
        <v>1.0067327999999999E-5</v>
      </c>
      <c r="BD604" s="272">
        <v>3.2552117000000002E-10</v>
      </c>
      <c r="BE604" s="272">
        <v>1.1721073E-8</v>
      </c>
      <c r="BF604" s="272">
        <v>6.5820584999999999E-12</v>
      </c>
      <c r="BG604" s="272">
        <v>1.3817709E-14</v>
      </c>
      <c r="BH604" s="272">
        <v>2.3302270000000001E-11</v>
      </c>
      <c r="BI604" s="272">
        <v>3.9155727E-13</v>
      </c>
      <c r="BJ604" s="272">
        <v>2.0510119999999999E-13</v>
      </c>
      <c r="BK604" s="272">
        <v>5.6734982999999998E-9</v>
      </c>
      <c r="BL604" s="272">
        <v>4.0394041000000001E-8</v>
      </c>
      <c r="BM604" s="272">
        <v>2.8257205E-13</v>
      </c>
      <c r="BN604" s="273">
        <v>3.6267990999999999E-2</v>
      </c>
      <c r="BO604" s="273">
        <v>0.1720024</v>
      </c>
      <c r="BP604" s="272">
        <v>1.8300072000000002E-8</v>
      </c>
      <c r="BQ604" s="272">
        <v>1.1128422E-10</v>
      </c>
      <c r="BR604" s="272">
        <v>4.9789384999999999E-15</v>
      </c>
      <c r="BS604"/>
      <c r="BT604" s="121">
        <v>2.5967200000000002E-4</v>
      </c>
      <c r="BU604" s="274">
        <v>8.1192241000000004E-5</v>
      </c>
      <c r="BV604" s="274">
        <v>4.6470810999999999E-5</v>
      </c>
      <c r="BW604" s="274">
        <v>5.0447083999999999E-7</v>
      </c>
      <c r="BX604" s="274">
        <v>6.8846864000000001E-5</v>
      </c>
      <c r="BY604" s="274">
        <v>7.9000782999999998E-7</v>
      </c>
      <c r="BZ604" s="274">
        <v>1.4635191999999999E-7</v>
      </c>
      <c r="CA604" s="274">
        <v>1.1450223000000001E-6</v>
      </c>
      <c r="CB604" s="274">
        <v>9.4176235000000004E-6</v>
      </c>
      <c r="CC604" s="274">
        <v>2.3249578E-6</v>
      </c>
      <c r="CD604" s="274">
        <v>8.6270227999999995E-10</v>
      </c>
      <c r="CE604" s="274">
        <v>1.8929234000000001E-10</v>
      </c>
      <c r="CF604" s="274">
        <v>1.5234724999999999E-11</v>
      </c>
      <c r="CG604" s="274">
        <v>1.0945001E-5</v>
      </c>
      <c r="CH604" s="274">
        <v>2.8765178E-5</v>
      </c>
      <c r="CI604" s="274">
        <v>6.4952973000000003E-6</v>
      </c>
      <c r="CJ604" s="274">
        <v>2.6271087E-6</v>
      </c>
      <c r="CK604" s="4"/>
      <c r="CL604" s="323">
        <v>2.5274001E-11</v>
      </c>
      <c r="CM604" s="323">
        <v>1.6644406</v>
      </c>
      <c r="CN604" s="323">
        <v>4.1782191000000003E-2</v>
      </c>
      <c r="CO604" s="323">
        <v>5.5777829000000001E-2</v>
      </c>
      <c r="CP604" s="323">
        <v>2.4255484E-4</v>
      </c>
      <c r="CQ604" s="323">
        <v>3.0720491000000002E-7</v>
      </c>
      <c r="CR604" s="323">
        <v>2.5905558E-7</v>
      </c>
      <c r="CS604" s="323">
        <v>3.4338589E-3</v>
      </c>
      <c r="CT604" s="323">
        <v>3.3032354000000002</v>
      </c>
      <c r="CU604" s="323">
        <v>2.3803071</v>
      </c>
      <c r="CV604" s="146"/>
      <c r="CW604" s="135"/>
      <c r="CX604" s="18" t="s">
        <v>927</v>
      </c>
      <c r="CY604" s="13"/>
      <c r="CZ604" s="13"/>
      <c r="DB604" s="23"/>
      <c r="DC604"/>
      <c r="DD604"/>
      <c r="DE604"/>
      <c r="DF604"/>
      <c r="DG604"/>
      <c r="DH604"/>
      <c r="DI604"/>
      <c r="DJ604"/>
      <c r="DK604"/>
      <c r="DL604"/>
      <c r="DM604"/>
      <c r="DN604"/>
    </row>
    <row r="605" spans="1:118" ht="14.4" customHeight="1">
      <c r="A605" t="s">
        <v>1926</v>
      </c>
      <c r="B605" s="168" t="s">
        <v>1827</v>
      </c>
      <c r="C605" s="279" t="str">
        <f t="shared" si="251"/>
        <v>A.100.16.109</v>
      </c>
      <c r="D605" s="14" t="s">
        <v>22</v>
      </c>
      <c r="E605" s="278" t="s">
        <v>1510</v>
      </c>
      <c r="F605" s="281" t="str">
        <f t="shared" si="252"/>
        <v>36NiCr6</v>
      </c>
      <c r="G605" s="319">
        <f t="shared" si="261"/>
        <v>0.62784246739025007</v>
      </c>
      <c r="H605" s="319">
        <f t="shared" si="262"/>
        <v>1.95142601E-2</v>
      </c>
      <c r="I605" s="319">
        <f t="shared" si="263"/>
        <v>0.20423574916025</v>
      </c>
      <c r="J605" s="319">
        <f t="shared" si="264"/>
        <v>0.24413721813</v>
      </c>
      <c r="K605" s="319">
        <v>0.15995524</v>
      </c>
      <c r="L605" s="319">
        <v>0.19120677999999999</v>
      </c>
      <c r="M605" s="319">
        <v>1.0380308E-2</v>
      </c>
      <c r="N605" s="319">
        <v>9.7224158000000001E-3</v>
      </c>
      <c r="O605" s="319">
        <v>2.9113007000000002E-3</v>
      </c>
      <c r="P605" s="319">
        <v>3.2833584999999998E-3</v>
      </c>
      <c r="Q605" s="319">
        <v>3.5971851000000002E-3</v>
      </c>
      <c r="R605" s="319">
        <v>2.6485599999999999E-3</v>
      </c>
      <c r="S605" s="319">
        <v>0.23961872000000001</v>
      </c>
      <c r="T605" s="319">
        <v>1.6874612000000001E-4</v>
      </c>
      <c r="U605" s="319">
        <v>3.3675151000000002E-3</v>
      </c>
      <c r="V605" s="319">
        <v>1.0116024999999999E-7</v>
      </c>
      <c r="W605" s="319">
        <v>9.822369100000001E-4</v>
      </c>
      <c r="X605" s="319">
        <v>0</v>
      </c>
      <c r="Y605" s="210"/>
      <c r="Z605" s="320">
        <f t="shared" si="256"/>
        <v>1.2026709774436088</v>
      </c>
      <c r="AA605" s="210"/>
      <c r="AB605" s="321">
        <f t="shared" si="257"/>
        <v>0.15995524</v>
      </c>
      <c r="AC605" s="321">
        <f t="shared" si="258"/>
        <v>0.22374990810000001</v>
      </c>
      <c r="AD605" s="321">
        <f t="shared" si="265"/>
        <v>0.20538663102999999</v>
      </c>
      <c r="AE605" s="321">
        <f t="shared" si="259"/>
        <v>0.20423574916025</v>
      </c>
      <c r="AF605" s="321">
        <f t="shared" si="260"/>
        <v>0.2429862351</v>
      </c>
      <c r="AG605"/>
      <c r="AH605" s="121">
        <v>15.73903</v>
      </c>
      <c r="AI605" s="121">
        <v>14.822842</v>
      </c>
      <c r="AJ605" s="121">
        <v>0.45655030000000002</v>
      </c>
      <c r="AK605" s="121">
        <v>0</v>
      </c>
      <c r="AL605" s="121">
        <v>0.45875849000000002</v>
      </c>
      <c r="AM605" s="274">
        <v>5.0548892999999998E-4</v>
      </c>
      <c r="AN605" s="121">
        <v>3.7330240999999999E-4</v>
      </c>
      <c r="AO605"/>
      <c r="AP605" s="282">
        <v>8.2162112999999995E-2</v>
      </c>
      <c r="AQ605" s="282">
        <v>7.9243777000000001E-2</v>
      </c>
      <c r="AR605" s="282">
        <v>2.1356690000000002E-3</v>
      </c>
      <c r="AS605" s="282">
        <v>7.8266676999999996E-4</v>
      </c>
      <c r="AT605" s="255">
        <f t="shared" si="272"/>
        <v>4.7508259196640654E-6</v>
      </c>
      <c r="AU605" s="256">
        <f t="shared" si="273"/>
        <v>7.898184109703902E-9</v>
      </c>
      <c r="AV605" s="256">
        <f t="shared" si="274"/>
        <v>0.109617195</v>
      </c>
      <c r="AW605" s="272">
        <v>1.1212634999999999E-6</v>
      </c>
      <c r="AX605" s="272">
        <v>3.3832006999999999E-9</v>
      </c>
      <c r="AY605" s="272">
        <v>9.2427772000000001E-14</v>
      </c>
      <c r="AZ605" s="272">
        <v>2.6904968999999998E-10</v>
      </c>
      <c r="BA605" s="272">
        <v>9.4474064999999994E-14</v>
      </c>
      <c r="BB605" s="272">
        <v>1.4454187E-9</v>
      </c>
      <c r="BC605" s="272">
        <v>3.5646637999999999E-6</v>
      </c>
      <c r="BD605" s="272">
        <v>2.2530819E-10</v>
      </c>
      <c r="BE605" s="272">
        <v>4.1463688999999997E-9</v>
      </c>
      <c r="BF605" s="272">
        <v>5.2459567000000001E-12</v>
      </c>
      <c r="BG605" s="272">
        <v>1.3920444999999999E-14</v>
      </c>
      <c r="BH605" s="272">
        <v>2.1527148E-11</v>
      </c>
      <c r="BI605" s="272">
        <v>2.8303036999999998E-13</v>
      </c>
      <c r="BJ605" s="272">
        <v>1.8398964E-13</v>
      </c>
      <c r="BK605" s="272">
        <v>5.3944687999999999E-9</v>
      </c>
      <c r="BL605" s="272">
        <v>3.8745343999999998E-8</v>
      </c>
      <c r="BM605" s="272">
        <v>1.4507537000000001E-13</v>
      </c>
      <c r="BN605" s="273">
        <v>1.9719119E-2</v>
      </c>
      <c r="BO605" s="273">
        <v>8.9898075999999993E-2</v>
      </c>
      <c r="BP605" s="272">
        <v>1.9044244E-8</v>
      </c>
      <c r="BQ605" s="272">
        <v>1.1580958999999999E-10</v>
      </c>
      <c r="BR605" s="272">
        <v>5.1814068999999997E-15</v>
      </c>
      <c r="BS605"/>
      <c r="BT605" s="121">
        <v>1.2466441000000001E-4</v>
      </c>
      <c r="BU605" s="274">
        <v>2.8984741999999999E-5</v>
      </c>
      <c r="BV605" s="274">
        <v>3.3533657000000003E-5</v>
      </c>
      <c r="BW605" s="274">
        <v>3.1024724999999999E-7</v>
      </c>
      <c r="BX605" s="274">
        <v>2.5920094E-5</v>
      </c>
      <c r="BY605" s="274">
        <v>8.1920178999999996E-7</v>
      </c>
      <c r="BZ605" s="274">
        <v>1.106623E-7</v>
      </c>
      <c r="CA605" s="274">
        <v>1.1891603E-6</v>
      </c>
      <c r="CB605" s="274">
        <v>4.406036E-6</v>
      </c>
      <c r="CC605" s="274">
        <v>2.3802783E-6</v>
      </c>
      <c r="CD605" s="274">
        <v>7.1002969000000004E-10</v>
      </c>
      <c r="CE605" s="274">
        <v>9.8768743000000003E-11</v>
      </c>
      <c r="CF605" s="274">
        <v>1.2536024E-11</v>
      </c>
      <c r="CG605" s="274">
        <v>4.8175560999999998E-6</v>
      </c>
      <c r="CH605" s="274">
        <v>1.8329541999999999E-5</v>
      </c>
      <c r="CI605" s="274">
        <v>1.1284702E-6</v>
      </c>
      <c r="CJ605" s="274">
        <v>2.7339399000000001E-6</v>
      </c>
      <c r="CK605" s="4"/>
      <c r="CL605" s="323">
        <v>2.0798054E-11</v>
      </c>
      <c r="CM605" s="323">
        <v>1.2004003999999999</v>
      </c>
      <c r="CN605" s="323">
        <v>2.9947768999999999E-2</v>
      </c>
      <c r="CO605" s="323">
        <v>2.0067080000000001E-2</v>
      </c>
      <c r="CP605" s="323">
        <v>1.7394175000000001E-4</v>
      </c>
      <c r="CQ605" s="323">
        <v>1.2290876000000001E-7</v>
      </c>
      <c r="CR605" s="323">
        <v>2.6280888000000002E-7</v>
      </c>
      <c r="CS605" s="323">
        <v>1.2525819000000001E-3</v>
      </c>
      <c r="CT605" s="323">
        <v>1.4469589</v>
      </c>
      <c r="CU605" s="323">
        <v>1.2654757000000001</v>
      </c>
      <c r="CV605" s="146"/>
      <c r="CW605" s="135"/>
      <c r="CX605" s="18" t="s">
        <v>927</v>
      </c>
      <c r="CY605" s="13"/>
      <c r="CZ605" s="13"/>
      <c r="DB605" s="23"/>
      <c r="DC605"/>
      <c r="DD605"/>
      <c r="DE605"/>
      <c r="DF605"/>
      <c r="DG605"/>
      <c r="DH605"/>
      <c r="DI605"/>
      <c r="DJ605"/>
      <c r="DK605"/>
      <c r="DL605"/>
      <c r="DM605"/>
      <c r="DN605"/>
    </row>
    <row r="606" spans="1:118" ht="14.4" customHeight="1">
      <c r="A606" t="s">
        <v>1927</v>
      </c>
      <c r="B606" s="168" t="s">
        <v>1827</v>
      </c>
      <c r="C606" s="279" t="str">
        <f t="shared" si="251"/>
        <v>A.100.16.110</v>
      </c>
      <c r="D606" s="14" t="s">
        <v>22</v>
      </c>
      <c r="E606" s="278" t="s">
        <v>1510</v>
      </c>
      <c r="F606" s="281" t="str">
        <f t="shared" si="252"/>
        <v>37MnSi5</v>
      </c>
      <c r="G606" s="319">
        <f t="shared" si="261"/>
        <v>0.25836651654064002</v>
      </c>
      <c r="H606" s="319">
        <f t="shared" si="262"/>
        <v>1.6021853500000002E-2</v>
      </c>
      <c r="I606" s="319">
        <f t="shared" si="263"/>
        <v>2.4525015220640003E-2</v>
      </c>
      <c r="J606" s="319">
        <f t="shared" si="264"/>
        <v>8.3508517819999989E-2</v>
      </c>
      <c r="K606" s="319">
        <v>0.13431113</v>
      </c>
      <c r="L606" s="319">
        <v>1.2746666E-2</v>
      </c>
      <c r="M606" s="319">
        <v>1.0144042000000001E-2</v>
      </c>
      <c r="N606" s="319">
        <v>8.3535333000000003E-3</v>
      </c>
      <c r="O606" s="319">
        <v>2.9448869000000002E-3</v>
      </c>
      <c r="P606" s="319">
        <v>1.1396035000000001E-3</v>
      </c>
      <c r="Q606" s="319">
        <v>3.5838298E-3</v>
      </c>
      <c r="R606" s="319">
        <v>1.6340361E-3</v>
      </c>
      <c r="S606" s="319">
        <v>8.0991814999999995E-2</v>
      </c>
      <c r="T606" s="319">
        <v>7.102783E-5</v>
      </c>
      <c r="U606" s="319">
        <v>1.4617187999999999E-3</v>
      </c>
      <c r="V606" s="319">
        <v>2.7112064E-7</v>
      </c>
      <c r="W606" s="319">
        <v>9.8395618999999991E-4</v>
      </c>
      <c r="X606" s="319">
        <v>0</v>
      </c>
      <c r="Y606" s="210"/>
      <c r="Z606" s="320">
        <f t="shared" si="256"/>
        <v>1.0098581203007517</v>
      </c>
      <c r="AA606" s="210"/>
      <c r="AB606" s="321">
        <f t="shared" si="257"/>
        <v>0.13431113</v>
      </c>
      <c r="AC606" s="321">
        <f t="shared" si="258"/>
        <v>4.0546597600000005E-2</v>
      </c>
      <c r="AD606" s="321">
        <f t="shared" si="265"/>
        <v>2.5579728119999999E-2</v>
      </c>
      <c r="AE606" s="321">
        <f t="shared" si="259"/>
        <v>2.452501522064E-2</v>
      </c>
      <c r="AF606" s="321">
        <f t="shared" si="260"/>
        <v>8.2453533799999992E-2</v>
      </c>
      <c r="AG606"/>
      <c r="AH606" s="121">
        <v>11.481820000000001</v>
      </c>
      <c r="AI606" s="121">
        <v>11.169592</v>
      </c>
      <c r="AJ606" s="121">
        <v>0.19817228000000001</v>
      </c>
      <c r="AK606" s="121">
        <v>0</v>
      </c>
      <c r="AL606" s="121">
        <v>0.1104965</v>
      </c>
      <c r="AM606" s="274">
        <v>2.0155457999999999E-3</v>
      </c>
      <c r="AN606" s="121">
        <v>1.5436788E-3</v>
      </c>
      <c r="AO606"/>
      <c r="AP606" s="282">
        <v>2.3633086000000001E-2</v>
      </c>
      <c r="AQ606" s="282">
        <v>2.2216410999999998E-2</v>
      </c>
      <c r="AR606" s="282">
        <v>9.5618677E-4</v>
      </c>
      <c r="AS606" s="282">
        <v>4.6048869000000001E-4</v>
      </c>
      <c r="AT606" s="255">
        <f t="shared" si="272"/>
        <v>1.3319191058873101E-6</v>
      </c>
      <c r="AU606" s="256">
        <f t="shared" si="273"/>
        <v>3.5361937111942997E-9</v>
      </c>
      <c r="AV606" s="256">
        <f t="shared" si="274"/>
        <v>6.4494212999999995E-2</v>
      </c>
      <c r="AW606" s="272">
        <v>9.4288699000000003E-7</v>
      </c>
      <c r="AX606" s="272">
        <v>2.8450160000000001E-9</v>
      </c>
      <c r="AY606" s="272">
        <v>7.7722906000000003E-14</v>
      </c>
      <c r="AZ606" s="272">
        <v>2.7192104000000001E-10</v>
      </c>
      <c r="BA606" s="272">
        <v>4.0594730999999999E-13</v>
      </c>
      <c r="BB606" s="272">
        <v>1.2421094E-9</v>
      </c>
      <c r="BC606" s="272">
        <v>3.2631022000000002E-7</v>
      </c>
      <c r="BD606" s="272">
        <v>1.763458E-10</v>
      </c>
      <c r="BE606" s="272">
        <v>3.7360896999999998E-10</v>
      </c>
      <c r="BF606" s="272">
        <v>4.3215018000000003E-12</v>
      </c>
      <c r="BG606" s="272">
        <v>1.3734742E-14</v>
      </c>
      <c r="BH606" s="272">
        <v>2.0042187999999999E-11</v>
      </c>
      <c r="BI606" s="272">
        <v>2.1434635E-13</v>
      </c>
      <c r="BJ606" s="272">
        <v>1.6845643E-13</v>
      </c>
      <c r="BK606" s="272">
        <v>5.1917364999999998E-9</v>
      </c>
      <c r="BL606" s="272">
        <v>3.6938145E-8</v>
      </c>
      <c r="BM606" s="272">
        <v>3.6750049E-13</v>
      </c>
      <c r="BN606" s="273">
        <v>1.2392363999999999E-2</v>
      </c>
      <c r="BO606" s="273">
        <v>5.2101848999999999E-2</v>
      </c>
      <c r="BP606" s="272">
        <v>1.9077578000000002E-8</v>
      </c>
      <c r="BQ606" s="272">
        <v>1.160123E-10</v>
      </c>
      <c r="BR606" s="272">
        <v>5.1904762999999998E-15</v>
      </c>
      <c r="BS606"/>
      <c r="BT606" s="274">
        <v>5.8057173000000003E-5</v>
      </c>
      <c r="BU606" s="274">
        <v>2.9837835999999999E-6</v>
      </c>
      <c r="BV606" s="274">
        <v>2.8157522999999999E-5</v>
      </c>
      <c r="BW606" s="274">
        <v>1.9142108E-7</v>
      </c>
      <c r="BX606" s="274">
        <v>4.5183034000000001E-6</v>
      </c>
      <c r="BY606" s="274">
        <v>8.3738047000000001E-7</v>
      </c>
      <c r="BZ606" s="274">
        <v>8.6523708000000001E-8</v>
      </c>
      <c r="CA606" s="274">
        <v>1.2179421000000001E-6</v>
      </c>
      <c r="CB606" s="274">
        <v>1.5292675999999999E-6</v>
      </c>
      <c r="CC606" s="274">
        <v>2.3714410999999999E-6</v>
      </c>
      <c r="CD606" s="274">
        <v>3.0511163000000002E-9</v>
      </c>
      <c r="CE606" s="274">
        <v>2.5762603000000002E-10</v>
      </c>
      <c r="CF606" s="274">
        <v>5.3861760999999997E-11</v>
      </c>
      <c r="CG606" s="274">
        <v>1.7761696000000001E-6</v>
      </c>
      <c r="CH606" s="274">
        <v>1.3559173E-5</v>
      </c>
      <c r="CI606" s="274">
        <v>-1.9138435E-6</v>
      </c>
      <c r="CJ606" s="274">
        <v>2.7387254E-6</v>
      </c>
      <c r="CK606" s="4"/>
      <c r="CL606" s="323">
        <v>8.9363351000000004E-11</v>
      </c>
      <c r="CM606" s="323">
        <v>1.0071431</v>
      </c>
      <c r="CN606" s="323">
        <v>2.4140333E-2</v>
      </c>
      <c r="CO606" s="323">
        <v>2.2823800000000001E-3</v>
      </c>
      <c r="CP606" s="323">
        <v>1.4130661999999999E-4</v>
      </c>
      <c r="CQ606" s="323">
        <v>7.6776935999999993E-9</v>
      </c>
      <c r="CR606" s="323">
        <v>2.5980850000000001E-7</v>
      </c>
      <c r="CS606" s="323">
        <v>1.6541677E-4</v>
      </c>
      <c r="CT606" s="323">
        <v>0.28350389999999998</v>
      </c>
      <c r="CU606" s="323">
        <v>0.76665143999999996</v>
      </c>
      <c r="CV606" s="146"/>
      <c r="CW606" s="135"/>
      <c r="CX606" s="18" t="s">
        <v>927</v>
      </c>
      <c r="CY606" s="13"/>
      <c r="CZ606" s="13"/>
      <c r="DB606" s="23"/>
      <c r="DC606"/>
      <c r="DD606"/>
      <c r="DE606"/>
      <c r="DF606"/>
      <c r="DG606"/>
      <c r="DH606"/>
      <c r="DI606"/>
      <c r="DJ606"/>
      <c r="DK606"/>
      <c r="DL606"/>
      <c r="DM606"/>
      <c r="DN606"/>
    </row>
    <row r="607" spans="1:118" ht="14.4" customHeight="1">
      <c r="A607" t="s">
        <v>1928</v>
      </c>
      <c r="B607" s="168" t="s">
        <v>1827</v>
      </c>
      <c r="C607" s="279" t="str">
        <f t="shared" si="251"/>
        <v>A.100.16.111</v>
      </c>
      <c r="D607" s="14" t="s">
        <v>22</v>
      </c>
      <c r="E607" s="278" t="s">
        <v>1510</v>
      </c>
      <c r="F607" s="281" t="str">
        <f t="shared" si="252"/>
        <v>42CrMo4</v>
      </c>
      <c r="G607" s="319">
        <f t="shared" si="261"/>
        <v>0.41925980066367102</v>
      </c>
      <c r="H607" s="319">
        <f t="shared" si="262"/>
        <v>2.18344117E-2</v>
      </c>
      <c r="I607" s="319">
        <f t="shared" si="263"/>
        <v>3.9686907909670999E-2</v>
      </c>
      <c r="J607" s="319">
        <f t="shared" si="264"/>
        <v>0.20076870105400002</v>
      </c>
      <c r="K607" s="319">
        <v>0.15696978</v>
      </c>
      <c r="L607" s="319">
        <v>2.3556909000000001E-2</v>
      </c>
      <c r="M607" s="319">
        <v>1.1599593E-2</v>
      </c>
      <c r="N607" s="319">
        <v>8.2826279000000006E-3</v>
      </c>
      <c r="O607" s="319">
        <v>2.926335E-3</v>
      </c>
      <c r="P607" s="319">
        <v>6.4503E-3</v>
      </c>
      <c r="Q607" s="319">
        <v>4.1751488000000003E-3</v>
      </c>
      <c r="R607" s="319">
        <v>4.5303495999999997E-3</v>
      </c>
      <c r="S607" s="319">
        <v>0.19263287000000001</v>
      </c>
      <c r="T607" s="319">
        <v>1.4751934E-5</v>
      </c>
      <c r="U607" s="319">
        <v>7.1332892000000002E-3</v>
      </c>
      <c r="V607" s="319">
        <v>5.6309670999999997E-8</v>
      </c>
      <c r="W607" s="319">
        <v>9.8778991999999999E-4</v>
      </c>
      <c r="X607" s="319">
        <v>0</v>
      </c>
      <c r="Y607" s="210"/>
      <c r="Z607" s="320">
        <f t="shared" si="256"/>
        <v>1.180223909774436</v>
      </c>
      <c r="AA607" s="210"/>
      <c r="AB607" s="321">
        <f t="shared" si="257"/>
        <v>0.15696978</v>
      </c>
      <c r="AC607" s="321">
        <f t="shared" si="258"/>
        <v>6.1521263299999997E-2</v>
      </c>
      <c r="AD607" s="321">
        <f t="shared" si="265"/>
        <v>4.0689393453999995E-2</v>
      </c>
      <c r="AE607" s="321">
        <f t="shared" si="259"/>
        <v>3.9686907909670999E-2</v>
      </c>
      <c r="AF607" s="321">
        <f t="shared" si="260"/>
        <v>0.19976615920000002</v>
      </c>
      <c r="AG607"/>
      <c r="AH607" s="121">
        <v>15.320973</v>
      </c>
      <c r="AI607" s="121">
        <v>13.350612999999999</v>
      </c>
      <c r="AJ607" s="121">
        <v>0.96709453000000001</v>
      </c>
      <c r="AK607" s="121">
        <v>0</v>
      </c>
      <c r="AL607" s="121">
        <v>1.0025261999999999</v>
      </c>
      <c r="AM607" s="274">
        <v>4.1861334999999998E-4</v>
      </c>
      <c r="AN607" s="121">
        <v>3.2061022000000002E-4</v>
      </c>
      <c r="AO607"/>
      <c r="AP607" s="282">
        <v>3.0270175999999999E-2</v>
      </c>
      <c r="AQ607" s="282">
        <v>2.8393544E-2</v>
      </c>
      <c r="AR607" s="282">
        <v>1.1503380999999999E-3</v>
      </c>
      <c r="AS607" s="282">
        <v>7.2629336999999997E-4</v>
      </c>
      <c r="AT607" s="255">
        <f t="shared" si="272"/>
        <v>1.7022508259421353E-6</v>
      </c>
      <c r="AU607" s="256">
        <f t="shared" si="273"/>
        <v>4.2542091245446996E-9</v>
      </c>
      <c r="AV607" s="256">
        <f t="shared" si="274"/>
        <v>0.10172176099999999</v>
      </c>
      <c r="AW607" s="272">
        <v>1.100443E-6</v>
      </c>
      <c r="AX607" s="272">
        <v>3.3203800000000001E-9</v>
      </c>
      <c r="AY607" s="272">
        <v>9.0711415000000003E-14</v>
      </c>
      <c r="AZ607" s="272">
        <v>2.7048172999999998E-10</v>
      </c>
      <c r="BA607" s="272">
        <v>8.4312134999999997E-14</v>
      </c>
      <c r="BB607" s="272">
        <v>1.231552E-9</v>
      </c>
      <c r="BC607" s="272">
        <v>5.2040240000000005E-7</v>
      </c>
      <c r="BD607" s="272">
        <v>1.7593948E-10</v>
      </c>
      <c r="BE607" s="272">
        <v>6.0029892999999997E-10</v>
      </c>
      <c r="BF607" s="272">
        <v>6.6602273999999999E-12</v>
      </c>
      <c r="BG607" s="272">
        <v>3.0129085000000001E-14</v>
      </c>
      <c r="BH607" s="272">
        <v>3.3440685999999998E-11</v>
      </c>
      <c r="BI607" s="272">
        <v>5.2181166E-13</v>
      </c>
      <c r="BJ607" s="272">
        <v>3.0130125999999999E-13</v>
      </c>
      <c r="BK607" s="272">
        <v>6.2394568999999997E-9</v>
      </c>
      <c r="BL607" s="272">
        <v>5.4511942E-8</v>
      </c>
      <c r="BM607" s="272">
        <v>7.6327025000000001E-14</v>
      </c>
      <c r="BN607" s="273">
        <v>2.6833293000000001E-2</v>
      </c>
      <c r="BO607" s="273">
        <v>7.4888468E-2</v>
      </c>
      <c r="BP607" s="272">
        <v>1.9151908999999999E-8</v>
      </c>
      <c r="BQ607" s="272">
        <v>1.1646431E-10</v>
      </c>
      <c r="BR607" s="272">
        <v>5.2106997000000001E-15</v>
      </c>
      <c r="BS607"/>
      <c r="BT607" s="121">
        <v>1.2977436999999999E-4</v>
      </c>
      <c r="BU607" s="274">
        <v>4.5389698999999997E-6</v>
      </c>
      <c r="BV607" s="274">
        <v>3.2907775000000002E-5</v>
      </c>
      <c r="BW607" s="274">
        <v>5.3067357000000001E-7</v>
      </c>
      <c r="BX607" s="274">
        <v>5.7941147999999996E-6</v>
      </c>
      <c r="BY607" s="274">
        <v>8.7153354999999998E-7</v>
      </c>
      <c r="BZ607" s="274">
        <v>1.4724852E-7</v>
      </c>
      <c r="CA607" s="274">
        <v>1.1948331999999999E-6</v>
      </c>
      <c r="CB607" s="274">
        <v>8.6558485000000004E-6</v>
      </c>
      <c r="CC607" s="274">
        <v>2.7627201999999998E-6</v>
      </c>
      <c r="CD607" s="274">
        <v>6.3369339000000002E-10</v>
      </c>
      <c r="CE607" s="274">
        <v>5.3506944999999999E-11</v>
      </c>
      <c r="CF607" s="274">
        <v>1.1186672999999999E-11</v>
      </c>
      <c r="CG607" s="274">
        <v>1.9217907000000001E-6</v>
      </c>
      <c r="CH607" s="274">
        <v>1.7205486000000002E-5</v>
      </c>
      <c r="CI607" s="274">
        <v>5.0493279000000002E-5</v>
      </c>
      <c r="CJ607" s="274">
        <v>2.7493961000000001E-6</v>
      </c>
      <c r="CK607" s="4"/>
      <c r="CL607" s="323">
        <v>1.8560081E-11</v>
      </c>
      <c r="CM607" s="323">
        <v>1.1779558999999999</v>
      </c>
      <c r="CN607" s="323">
        <v>2.4076053E-2</v>
      </c>
      <c r="CO607" s="323">
        <v>3.3428098999999998E-3</v>
      </c>
      <c r="CP607" s="323">
        <v>2.0724687000000001E-4</v>
      </c>
      <c r="CQ607" s="323">
        <v>2.5293706000000002E-7</v>
      </c>
      <c r="CR607" s="323">
        <v>3.6643141000000001E-7</v>
      </c>
      <c r="CS607" s="323">
        <v>2.3070035999999999E-4</v>
      </c>
      <c r="CT607" s="323">
        <v>2.9092183</v>
      </c>
      <c r="CU607" s="323">
        <v>1.0612934999999999</v>
      </c>
      <c r="CV607" s="146"/>
      <c r="CW607" s="135"/>
      <c r="CX607" s="18" t="s">
        <v>927</v>
      </c>
      <c r="CY607" s="13"/>
      <c r="CZ607" s="13"/>
      <c r="DB607" s="23"/>
      <c r="DC607"/>
      <c r="DD607"/>
      <c r="DE607"/>
      <c r="DF607"/>
      <c r="DG607"/>
      <c r="DH607"/>
      <c r="DI607"/>
      <c r="DJ607"/>
      <c r="DK607"/>
      <c r="DL607"/>
      <c r="DM607"/>
      <c r="DN607"/>
    </row>
    <row r="608" spans="1:118" ht="14.4" customHeight="1">
      <c r="A608" t="s">
        <v>1929</v>
      </c>
      <c r="B608" s="168" t="s">
        <v>1827</v>
      </c>
      <c r="C608" s="279" t="str">
        <f t="shared" si="251"/>
        <v>A.100.16.112</v>
      </c>
      <c r="D608" s="14" t="s">
        <v>22</v>
      </c>
      <c r="E608" s="278" t="s">
        <v>1510</v>
      </c>
      <c r="F608" s="281" t="str">
        <f t="shared" si="252"/>
        <v>50 CrV4</v>
      </c>
      <c r="G608" s="319">
        <f t="shared" si="261"/>
        <v>0.45098894684657004</v>
      </c>
      <c r="H608" s="319">
        <f t="shared" si="262"/>
        <v>2.54393947E-2</v>
      </c>
      <c r="I608" s="319">
        <f t="shared" si="263"/>
        <v>4.3657696160569998E-2</v>
      </c>
      <c r="J608" s="319">
        <f t="shared" si="264"/>
        <v>0.22404082598600003</v>
      </c>
      <c r="K608" s="319">
        <v>0.15785103</v>
      </c>
      <c r="L608" s="319">
        <v>2.7474062E-2</v>
      </c>
      <c r="M608" s="319">
        <v>1.1745635000000001E-2</v>
      </c>
      <c r="N608" s="319">
        <v>8.4175254000000005E-3</v>
      </c>
      <c r="O608" s="319">
        <v>3.2897463000000002E-3</v>
      </c>
      <c r="P608" s="319">
        <v>6.3354008999999996E-3</v>
      </c>
      <c r="Q608" s="319">
        <v>7.3967221000000001E-3</v>
      </c>
      <c r="R608" s="319">
        <v>4.4376271999999996E-3</v>
      </c>
      <c r="S608" s="319">
        <v>0.21577614000000001</v>
      </c>
      <c r="T608" s="319">
        <v>9.6090165999999997E-5</v>
      </c>
      <c r="U608" s="319">
        <v>7.1808059E-3</v>
      </c>
      <c r="V608" s="319">
        <v>3.7196057000000001E-7</v>
      </c>
      <c r="W608" s="319">
        <v>9.8778991999999999E-4</v>
      </c>
      <c r="X608" s="319">
        <v>0</v>
      </c>
      <c r="Y608" s="210"/>
      <c r="Z608" s="320">
        <f t="shared" si="256"/>
        <v>1.18684984962406</v>
      </c>
      <c r="AA608" s="210"/>
      <c r="AB608" s="321">
        <f t="shared" si="257"/>
        <v>0.15785103</v>
      </c>
      <c r="AC608" s="321">
        <f t="shared" si="258"/>
        <v>6.9096718900000006E-2</v>
      </c>
      <c r="AD608" s="321">
        <f t="shared" si="265"/>
        <v>4.4741204286000008E-2</v>
      </c>
      <c r="AE608" s="321">
        <f t="shared" si="259"/>
        <v>4.3657696160570005E-2</v>
      </c>
      <c r="AF608" s="321">
        <f t="shared" si="260"/>
        <v>0.22295694590000001</v>
      </c>
      <c r="AG608"/>
      <c r="AH608" s="121">
        <v>15.414535000000001</v>
      </c>
      <c r="AI608" s="121">
        <v>13.447956</v>
      </c>
      <c r="AJ608" s="121">
        <v>0.97353102000000002</v>
      </c>
      <c r="AK608" s="121">
        <v>0</v>
      </c>
      <c r="AL608" s="121">
        <v>0.96533166999999998</v>
      </c>
      <c r="AM608" s="121">
        <v>1.7323000000000002E-2</v>
      </c>
      <c r="AN608" s="121">
        <v>1.0393777E-2</v>
      </c>
      <c r="AO608"/>
      <c r="AP608" s="282">
        <v>3.1771842000000002E-2</v>
      </c>
      <c r="AQ608" s="282">
        <v>2.9859391999999998E-2</v>
      </c>
      <c r="AR608" s="282">
        <v>1.1801997000000001E-3</v>
      </c>
      <c r="AS608" s="282">
        <v>7.3225049000000004E-4</v>
      </c>
      <c r="AT608" s="255">
        <f t="shared" si="272"/>
        <v>1.79013140157589E-6</v>
      </c>
      <c r="AU608" s="256">
        <f t="shared" si="273"/>
        <v>4.3646436763607004E-9</v>
      </c>
      <c r="AV608" s="256">
        <f t="shared" si="274"/>
        <v>0.10255609</v>
      </c>
      <c r="AW608" s="272">
        <v>1.1066685999999999E-6</v>
      </c>
      <c r="AX608" s="272">
        <v>3.3391669E-9</v>
      </c>
      <c r="AY608" s="272">
        <v>9.1224577999999998E-14</v>
      </c>
      <c r="AZ608" s="272">
        <v>2.7086432E-10</v>
      </c>
      <c r="BA608" s="272">
        <v>1.2695588999999999E-13</v>
      </c>
      <c r="BB608" s="272">
        <v>1.2516109000000001E-9</v>
      </c>
      <c r="BC608" s="272">
        <v>5.9880538000000002E-7</v>
      </c>
      <c r="BD608" s="272">
        <v>1.7874827E-10</v>
      </c>
      <c r="BE608" s="272">
        <v>6.8490960000000004E-10</v>
      </c>
      <c r="BF608" s="272">
        <v>6.5670931000000002E-12</v>
      </c>
      <c r="BG608" s="272">
        <v>3.0120342999999997E-14</v>
      </c>
      <c r="BH608" s="272">
        <v>3.7232079000000002E-11</v>
      </c>
      <c r="BI608" s="272">
        <v>5.2003081E-13</v>
      </c>
      <c r="BJ608" s="272">
        <v>3.1812530999999998E-13</v>
      </c>
      <c r="BK608" s="272">
        <v>6.2959043999999999E-9</v>
      </c>
      <c r="BL608" s="272">
        <v>5.7687006000000001E-8</v>
      </c>
      <c r="BM608" s="272">
        <v>5.9071252000000002E-13</v>
      </c>
      <c r="BN608" s="273">
        <v>2.7732952000000002E-2</v>
      </c>
      <c r="BO608" s="273">
        <v>7.4823137999999997E-2</v>
      </c>
      <c r="BP608" s="272">
        <v>1.9151908999999999E-8</v>
      </c>
      <c r="BQ608" s="272">
        <v>1.1646431E-10</v>
      </c>
      <c r="BR608" s="272">
        <v>5.2106997000000001E-15</v>
      </c>
      <c r="BS608"/>
      <c r="BT608" s="121">
        <v>1.3332831E-4</v>
      </c>
      <c r="BU608" s="274">
        <v>5.1290731E-6</v>
      </c>
      <c r="BV608" s="274">
        <v>3.3092524000000001E-5</v>
      </c>
      <c r="BW608" s="274">
        <v>5.1981402000000002E-7</v>
      </c>
      <c r="BX608" s="274">
        <v>6.5956293E-6</v>
      </c>
      <c r="BY608" s="274">
        <v>8.8476190999999998E-7</v>
      </c>
      <c r="BZ608" s="274">
        <v>1.4481707999999999E-7</v>
      </c>
      <c r="CA608" s="274">
        <v>1.2151384999999999E-6</v>
      </c>
      <c r="CB608" s="274">
        <v>8.5016618999999997E-6</v>
      </c>
      <c r="CC608" s="274">
        <v>4.8944541000000003E-6</v>
      </c>
      <c r="CD608" s="274">
        <v>9.5388495999999999E-10</v>
      </c>
      <c r="CE608" s="274">
        <v>3.9067321999999998E-10</v>
      </c>
      <c r="CF608" s="274">
        <v>1.6799578000000001E-11</v>
      </c>
      <c r="CG608" s="274">
        <v>1.9831534999999998E-6</v>
      </c>
      <c r="CH608" s="274">
        <v>1.7325066000000002E-5</v>
      </c>
      <c r="CI608" s="274">
        <v>5.0291457E-5</v>
      </c>
      <c r="CJ608" s="274">
        <v>2.7493961000000001E-6</v>
      </c>
      <c r="CK608" s="4"/>
      <c r="CL608" s="323">
        <v>2.7872642E-11</v>
      </c>
      <c r="CM608" s="323">
        <v>1.1845201000000001</v>
      </c>
      <c r="CN608" s="323">
        <v>2.4592788000000001E-2</v>
      </c>
      <c r="CO608" s="323">
        <v>3.7500455999999998E-3</v>
      </c>
      <c r="CP608" s="323">
        <v>2.0672772E-4</v>
      </c>
      <c r="CQ608" s="323">
        <v>2.4237116999999998E-7</v>
      </c>
      <c r="CR608" s="323">
        <v>4.8153154000000003E-7</v>
      </c>
      <c r="CS608" s="323">
        <v>2.6385961999999998E-4</v>
      </c>
      <c r="CT608" s="323">
        <v>2.8159350000000001</v>
      </c>
      <c r="CU608" s="323">
        <v>1.0630898</v>
      </c>
      <c r="CV608" s="146"/>
      <c r="CW608" s="135"/>
      <c r="CX608" s="18" t="s">
        <v>927</v>
      </c>
      <c r="CY608" s="13"/>
      <c r="CZ608" s="13"/>
      <c r="DB608" s="23"/>
      <c r="DC608"/>
      <c r="DD608"/>
      <c r="DE608"/>
      <c r="DF608"/>
      <c r="DG608"/>
      <c r="DH608"/>
      <c r="DI608"/>
      <c r="DJ608"/>
      <c r="DK608"/>
      <c r="DL608"/>
      <c r="DM608"/>
      <c r="DN608"/>
    </row>
    <row r="609" spans="1:118" ht="14.4" customHeight="1">
      <c r="A609" t="s">
        <v>1930</v>
      </c>
      <c r="B609" s="168" t="s">
        <v>1827</v>
      </c>
      <c r="C609" s="279" t="str">
        <f t="shared" si="251"/>
        <v>A.100.16.113</v>
      </c>
      <c r="D609" s="14" t="s">
        <v>22</v>
      </c>
      <c r="E609" s="278" t="s">
        <v>1510</v>
      </c>
      <c r="F609" s="281" t="str">
        <f t="shared" si="252"/>
        <v>C15</v>
      </c>
      <c r="G609" s="319">
        <f t="shared" si="261"/>
        <v>0.23313200230367098</v>
      </c>
      <c r="H609" s="319">
        <f t="shared" si="262"/>
        <v>1.5855893289999999E-2</v>
      </c>
      <c r="I609" s="319">
        <f t="shared" si="263"/>
        <v>2.3092691309670996E-2</v>
      </c>
      <c r="J609" s="319">
        <f t="shared" si="264"/>
        <v>6.7731447703999983E-2</v>
      </c>
      <c r="K609" s="319">
        <v>0.12645197</v>
      </c>
      <c r="L609" s="319">
        <v>1.1470609999999999E-2</v>
      </c>
      <c r="M609" s="319">
        <v>1.0015527999999999E-2</v>
      </c>
      <c r="N609" s="319">
        <v>8.3042544000000006E-3</v>
      </c>
      <c r="O609" s="319">
        <v>2.9696140999999998E-3</v>
      </c>
      <c r="P609" s="319">
        <v>9.4617138999999995E-4</v>
      </c>
      <c r="Q609" s="319">
        <v>3.6358533999999998E-3</v>
      </c>
      <c r="R609" s="319">
        <v>1.6064969999999999E-3</v>
      </c>
      <c r="S609" s="319">
        <v>6.6162474999999998E-2</v>
      </c>
      <c r="T609" s="319">
        <v>1.4751934E-5</v>
      </c>
      <c r="U609" s="319">
        <v>5.5178276999999997E-4</v>
      </c>
      <c r="V609" s="319">
        <v>5.6309670999999997E-8</v>
      </c>
      <c r="W609" s="319">
        <v>1.002438E-3</v>
      </c>
      <c r="X609" s="319">
        <v>0</v>
      </c>
      <c r="Y609" s="210"/>
      <c r="Z609" s="320">
        <f t="shared" si="256"/>
        <v>0.95076669172932327</v>
      </c>
      <c r="AA609" s="210"/>
      <c r="AB609" s="321">
        <f t="shared" si="257"/>
        <v>0.12645197</v>
      </c>
      <c r="AC609" s="321">
        <f t="shared" si="258"/>
        <v>3.8948528289999992E-2</v>
      </c>
      <c r="AD609" s="321">
        <f t="shared" si="265"/>
        <v>2.4109824933999997E-2</v>
      </c>
      <c r="AE609" s="321">
        <f t="shared" si="259"/>
        <v>2.3092691309670996E-2</v>
      </c>
      <c r="AF609" s="321">
        <f t="shared" si="260"/>
        <v>6.6714257769999993E-2</v>
      </c>
      <c r="AG609"/>
      <c r="AH609" s="121">
        <v>10.703462999999999</v>
      </c>
      <c r="AI609" s="121">
        <v>10.585418000000001</v>
      </c>
      <c r="AJ609" s="121">
        <v>7.4807859000000004E-2</v>
      </c>
      <c r="AK609" s="121">
        <v>0</v>
      </c>
      <c r="AL609" s="121">
        <v>4.2498215999999998E-2</v>
      </c>
      <c r="AM609" s="274">
        <v>4.1861334999999998E-4</v>
      </c>
      <c r="AN609" s="121">
        <v>3.2061022000000002E-4</v>
      </c>
      <c r="AO609"/>
      <c r="AP609" s="282">
        <v>2.2226187000000001E-2</v>
      </c>
      <c r="AQ609" s="282">
        <v>2.0909514000000001E-2</v>
      </c>
      <c r="AR609" s="282">
        <v>9.0390724999999999E-4</v>
      </c>
      <c r="AS609" s="282">
        <v>4.1276573000000001E-4</v>
      </c>
      <c r="AT609" s="255">
        <f t="shared" si="272"/>
        <v>1.2535679901021349E-6</v>
      </c>
      <c r="AU609" s="256">
        <f t="shared" si="273"/>
        <v>3.3428522045970994E-9</v>
      </c>
      <c r="AV609" s="256">
        <f t="shared" si="274"/>
        <v>5.7810325999999995E-2</v>
      </c>
      <c r="AW609" s="272">
        <v>8.8758154999999997E-7</v>
      </c>
      <c r="AX609" s="272">
        <v>2.6781264999999999E-9</v>
      </c>
      <c r="AY609" s="272">
        <v>7.3164046999999998E-14</v>
      </c>
      <c r="AZ609" s="272">
        <v>2.7448308999999998E-10</v>
      </c>
      <c r="BA609" s="272">
        <v>8.4312134999999997E-14</v>
      </c>
      <c r="BB609" s="272">
        <v>1.2347824000000001E-9</v>
      </c>
      <c r="BC609" s="272">
        <v>3.0226660000000002E-7</v>
      </c>
      <c r="BD609" s="272">
        <v>1.751232E-10</v>
      </c>
      <c r="BE609" s="272">
        <v>3.4612186E-10</v>
      </c>
      <c r="BF609" s="272">
        <v>4.3943439999999999E-12</v>
      </c>
      <c r="BG609" s="272">
        <v>1.3932755E-14</v>
      </c>
      <c r="BH609" s="272">
        <v>2.0341084E-11</v>
      </c>
      <c r="BI609" s="272">
        <v>2.1487957E-13</v>
      </c>
      <c r="BJ609" s="272">
        <v>1.7024522999999999E-13</v>
      </c>
      <c r="BK609" s="272">
        <v>5.2008773000000003E-9</v>
      </c>
      <c r="BL609" s="272">
        <v>3.7573695999999999E-8</v>
      </c>
      <c r="BM609" s="272">
        <v>7.6327025000000001E-14</v>
      </c>
      <c r="BN609" s="273">
        <v>1.1438393E-2</v>
      </c>
      <c r="BO609" s="273">
        <v>4.6371932999999997E-2</v>
      </c>
      <c r="BP609" s="272">
        <v>1.9435916999999999E-8</v>
      </c>
      <c r="BQ609" s="272">
        <v>1.1819138E-10</v>
      </c>
      <c r="BR609" s="272">
        <v>5.2879700999999998E-15</v>
      </c>
      <c r="BS609"/>
      <c r="BT609" s="274">
        <v>5.4969080000000001E-5</v>
      </c>
      <c r="BU609" s="274">
        <v>2.7924970000000001E-6</v>
      </c>
      <c r="BV609" s="274">
        <v>2.6509897E-5</v>
      </c>
      <c r="BW609" s="274">
        <v>1.8818304E-7</v>
      </c>
      <c r="BX609" s="274">
        <v>4.3859108E-6</v>
      </c>
      <c r="BY609" s="274">
        <v>8.3447569000000003E-7</v>
      </c>
      <c r="BZ609" s="274">
        <v>8.8024255999999997E-8</v>
      </c>
      <c r="CA609" s="274">
        <v>1.2124438000000001E-6</v>
      </c>
      <c r="CB609" s="274">
        <v>1.2696953999999999E-6</v>
      </c>
      <c r="CC609" s="274">
        <v>2.4058654E-6</v>
      </c>
      <c r="CD609" s="274">
        <v>6.3369339000000002E-10</v>
      </c>
      <c r="CE609" s="274">
        <v>5.3506944999999999E-11</v>
      </c>
      <c r="CF609" s="274">
        <v>1.1186672999999999E-11</v>
      </c>
      <c r="CG609" s="274">
        <v>1.7429945E-6</v>
      </c>
      <c r="CH609" s="274">
        <v>1.2722397E-5</v>
      </c>
      <c r="CI609" s="274">
        <v>-1.9741704999999998E-6</v>
      </c>
      <c r="CJ609" s="274">
        <v>2.7901673999999999E-6</v>
      </c>
      <c r="CK609" s="4"/>
      <c r="CL609" s="323">
        <v>1.8560079999999999E-11</v>
      </c>
      <c r="CM609" s="323">
        <v>0.94846675000000003</v>
      </c>
      <c r="CN609" s="323">
        <v>2.4024341000000001E-2</v>
      </c>
      <c r="CO609" s="323">
        <v>2.1514002E-3</v>
      </c>
      <c r="CP609" s="323">
        <v>1.3660404E-4</v>
      </c>
      <c r="CQ609" s="323">
        <v>7.6953425000000004E-9</v>
      </c>
      <c r="CR609" s="323">
        <v>2.6416257000000001E-7</v>
      </c>
      <c r="CS609" s="323">
        <v>1.5828521999999999E-4</v>
      </c>
      <c r="CT609" s="323">
        <v>0.28595558999999998</v>
      </c>
      <c r="CU609" s="323">
        <v>0.67449210999999998</v>
      </c>
      <c r="CV609" s="146"/>
      <c r="CW609" s="135"/>
      <c r="CX609" s="18" t="s">
        <v>927</v>
      </c>
      <c r="CY609" s="13"/>
      <c r="CZ609" s="13"/>
      <c r="DB609" s="23"/>
      <c r="DC609"/>
      <c r="DD609"/>
      <c r="DE609"/>
      <c r="DF609"/>
      <c r="DG609"/>
      <c r="DH609"/>
      <c r="DI609"/>
      <c r="DJ609"/>
      <c r="DK609"/>
      <c r="DL609"/>
      <c r="DM609"/>
      <c r="DN609"/>
    </row>
    <row r="610" spans="1:118" ht="14.4" customHeight="1">
      <c r="A610" t="s">
        <v>1931</v>
      </c>
      <c r="B610" s="168" t="s">
        <v>1827</v>
      </c>
      <c r="C610" s="279" t="str">
        <f t="shared" si="251"/>
        <v>A.100.16.114</v>
      </c>
      <c r="D610" s="14" t="s">
        <v>22</v>
      </c>
      <c r="E610" s="278" t="s">
        <v>1510</v>
      </c>
      <c r="F610" s="281" t="str">
        <f t="shared" si="252"/>
        <v>C35</v>
      </c>
      <c r="G610" s="319">
        <f t="shared" si="261"/>
        <v>0.40433409657082697</v>
      </c>
      <c r="H610" s="319">
        <f t="shared" si="262"/>
        <v>1.8501716299999998E-2</v>
      </c>
      <c r="I610" s="319">
        <f t="shared" si="263"/>
        <v>7.6661210269826988E-2</v>
      </c>
      <c r="J610" s="319">
        <f t="shared" si="264"/>
        <v>0.16569854000099998</v>
      </c>
      <c r="K610" s="319">
        <v>0.14347262999999999</v>
      </c>
      <c r="L610" s="319">
        <v>6.3232866999999998E-2</v>
      </c>
      <c r="M610" s="319">
        <v>1.0701835999999999E-2</v>
      </c>
      <c r="N610" s="319">
        <v>8.6796835000000003E-3</v>
      </c>
      <c r="O610" s="319">
        <v>2.9431196999999999E-3</v>
      </c>
      <c r="P610" s="319">
        <v>3.0408352E-3</v>
      </c>
      <c r="Q610" s="319">
        <v>3.8380778999999999E-3</v>
      </c>
      <c r="R610" s="319">
        <v>2.7264390000000002E-3</v>
      </c>
      <c r="S610" s="319">
        <v>0.16162019999999999</v>
      </c>
      <c r="T610" s="319">
        <v>5.5817050999999997E-5</v>
      </c>
      <c r="U610" s="319">
        <v>3.0291760000000002E-3</v>
      </c>
      <c r="V610" s="319">
        <v>6.8269826999999996E-8</v>
      </c>
      <c r="W610" s="319">
        <v>9.9334695000000009E-4</v>
      </c>
      <c r="X610" s="319">
        <v>0</v>
      </c>
      <c r="Y610" s="210"/>
      <c r="Z610" s="320">
        <f t="shared" si="256"/>
        <v>1.0787415789473682</v>
      </c>
      <c r="AA610" s="210"/>
      <c r="AB610" s="321">
        <f t="shared" si="257"/>
        <v>0.14347262999999999</v>
      </c>
      <c r="AC610" s="321">
        <f t="shared" si="258"/>
        <v>9.5162858299999986E-2</v>
      </c>
      <c r="AD610" s="321">
        <f t="shared" si="265"/>
        <v>7.7710306000999985E-2</v>
      </c>
      <c r="AE610" s="321">
        <f t="shared" si="259"/>
        <v>7.6661210269827001E-2</v>
      </c>
      <c r="AF610" s="321">
        <f t="shared" si="260"/>
        <v>0.16464937599999999</v>
      </c>
      <c r="AG610"/>
      <c r="AH610" s="121">
        <v>13.264319</v>
      </c>
      <c r="AI610" s="121">
        <v>12.446403</v>
      </c>
      <c r="AJ610" s="121">
        <v>0.41068005000000002</v>
      </c>
      <c r="AK610" s="121">
        <v>0</v>
      </c>
      <c r="AL610" s="121">
        <v>0.40645954000000001</v>
      </c>
      <c r="AM610" s="274">
        <v>4.4178016999999999E-4</v>
      </c>
      <c r="AN610" s="121">
        <v>3.3466147000000001E-4</v>
      </c>
      <c r="AO610"/>
      <c r="AP610" s="282">
        <v>4.0580935999999998E-2</v>
      </c>
      <c r="AQ610" s="282">
        <v>3.8670191999999999E-2</v>
      </c>
      <c r="AR610" s="282">
        <v>1.3016864E-3</v>
      </c>
      <c r="AS610" s="282">
        <v>6.0905824000000001E-4</v>
      </c>
      <c r="AT610" s="255">
        <f t="shared" si="272"/>
        <v>2.318356738061983E-6</v>
      </c>
      <c r="AU610" s="256">
        <f t="shared" si="273"/>
        <v>4.8139288666876002E-9</v>
      </c>
      <c r="AV610" s="256">
        <f t="shared" si="274"/>
        <v>8.5302275000000011E-2</v>
      </c>
      <c r="AW610" s="272">
        <v>1.0063006000000001E-6</v>
      </c>
      <c r="AX610" s="272">
        <v>3.0363302000000001E-9</v>
      </c>
      <c r="AY610" s="272">
        <v>8.2950729999999997E-14</v>
      </c>
      <c r="AZ610" s="272">
        <v>2.7202233999999999E-10</v>
      </c>
      <c r="BA610" s="272">
        <v>8.7021982999999994E-14</v>
      </c>
      <c r="BB610" s="272">
        <v>1.2905395E-9</v>
      </c>
      <c r="BC610" s="272">
        <v>1.2414984E-6</v>
      </c>
      <c r="BD610" s="272">
        <v>1.8880464999999999E-10</v>
      </c>
      <c r="BE610" s="272">
        <v>1.4402181E-9</v>
      </c>
      <c r="BF610" s="272">
        <v>5.2487662999999999E-12</v>
      </c>
      <c r="BG610" s="272">
        <v>2.0354688000000001E-14</v>
      </c>
      <c r="BH610" s="272">
        <v>2.5448394E-11</v>
      </c>
      <c r="BI610" s="272">
        <v>3.3453983999999998E-13</v>
      </c>
      <c r="BJ610" s="272">
        <v>2.215012E-13</v>
      </c>
      <c r="BK610" s="272">
        <v>5.5857571999999999E-9</v>
      </c>
      <c r="BL610" s="272">
        <v>4.4149679000000002E-8</v>
      </c>
      <c r="BM610" s="272">
        <v>9.4659916E-14</v>
      </c>
      <c r="BN610" s="273">
        <v>1.9794689000000001E-2</v>
      </c>
      <c r="BO610" s="273">
        <v>6.5507586000000007E-2</v>
      </c>
      <c r="BP610" s="272">
        <v>1.9259653E-8</v>
      </c>
      <c r="BQ610" s="272">
        <v>1.1711950999999999E-10</v>
      </c>
      <c r="BR610" s="272">
        <v>5.2400135999999999E-15</v>
      </c>
      <c r="BS610"/>
      <c r="BT610" s="121">
        <v>1.0006544E-4</v>
      </c>
      <c r="BU610" s="274">
        <v>1.0331954E-5</v>
      </c>
      <c r="BV610" s="274">
        <v>3.0078177999999999E-5</v>
      </c>
      <c r="BW610" s="274">
        <v>3.1936948999999998E-7</v>
      </c>
      <c r="BX610" s="274">
        <v>1.0577720999999999E-5</v>
      </c>
      <c r="BY610" s="274">
        <v>8.4675988999999996E-7</v>
      </c>
      <c r="BZ610" s="274">
        <v>1.1044858E-7</v>
      </c>
      <c r="CA610" s="274">
        <v>1.2017816E-6</v>
      </c>
      <c r="CB610" s="274">
        <v>4.0805867E-6</v>
      </c>
      <c r="CC610" s="274">
        <v>2.5396784999999999E-6</v>
      </c>
      <c r="CD610" s="274">
        <v>6.5404974000000001E-10</v>
      </c>
      <c r="CE610" s="274">
        <v>6.5576757000000003E-11</v>
      </c>
      <c r="CF610" s="274">
        <v>1.1546500000000001E-11</v>
      </c>
      <c r="CG610" s="274">
        <v>2.6178618999999998E-6</v>
      </c>
      <c r="CH610" s="274">
        <v>1.5400441000000001E-5</v>
      </c>
      <c r="CI610" s="274">
        <v>1.9195065999999999E-5</v>
      </c>
      <c r="CJ610" s="274">
        <v>2.7648634000000002E-6</v>
      </c>
      <c r="CK610" s="4"/>
      <c r="CL610" s="323">
        <v>1.9156872999999999E-11</v>
      </c>
      <c r="CM610" s="323">
        <v>1.0764575999999999</v>
      </c>
      <c r="CN610" s="323">
        <v>2.5628017999999999E-2</v>
      </c>
      <c r="CO610" s="323">
        <v>7.3076551000000002E-3</v>
      </c>
      <c r="CP610" s="323">
        <v>1.6996797999999999E-4</v>
      </c>
      <c r="CQ610" s="323">
        <v>1.0115038E-7</v>
      </c>
      <c r="CR610" s="323">
        <v>3.0404646E-7</v>
      </c>
      <c r="CS610" s="323">
        <v>4.7314347E-4</v>
      </c>
      <c r="CT610" s="323">
        <v>1.2878873</v>
      </c>
      <c r="CU610" s="323">
        <v>0.93421419000000006</v>
      </c>
      <c r="CV610" s="146"/>
      <c r="CW610" s="135"/>
      <c r="CX610" s="18" t="s">
        <v>927</v>
      </c>
      <c r="CY610" s="13"/>
      <c r="CZ610" s="13"/>
      <c r="DB610" s="23"/>
      <c r="DC610"/>
      <c r="DD610"/>
      <c r="DE610"/>
      <c r="DF610"/>
      <c r="DG610"/>
      <c r="DH610"/>
      <c r="DI610"/>
      <c r="DJ610"/>
      <c r="DK610"/>
      <c r="DL610"/>
      <c r="DM610"/>
      <c r="DN610"/>
    </row>
    <row r="611" spans="1:118" ht="14.4" customHeight="1">
      <c r="A611" t="s">
        <v>1932</v>
      </c>
      <c r="B611" s="168" t="s">
        <v>1827</v>
      </c>
      <c r="C611" s="279" t="str">
        <f t="shared" si="251"/>
        <v>A.100.16.115</v>
      </c>
      <c r="D611" s="14" t="s">
        <v>22</v>
      </c>
      <c r="E611" s="278" t="s">
        <v>1510</v>
      </c>
      <c r="F611" s="281" t="str">
        <f t="shared" si="252"/>
        <v>C45</v>
      </c>
      <c r="G611" s="319">
        <f t="shared" si="261"/>
        <v>0.40523553326082695</v>
      </c>
      <c r="H611" s="319">
        <f t="shared" si="262"/>
        <v>1.8513907999999999E-2</v>
      </c>
      <c r="I611" s="319">
        <f t="shared" si="263"/>
        <v>7.6819384569826982E-2</v>
      </c>
      <c r="J611" s="319">
        <f t="shared" si="264"/>
        <v>0.16621756069099999</v>
      </c>
      <c r="K611" s="319">
        <v>0.14368468000000001</v>
      </c>
      <c r="L611" s="319">
        <v>6.3387534999999995E-2</v>
      </c>
      <c r="M611" s="319">
        <v>1.0702415999999999E-2</v>
      </c>
      <c r="N611" s="319">
        <v>8.6722903999999993E-3</v>
      </c>
      <c r="O611" s="319">
        <v>2.9401348999999999E-3</v>
      </c>
      <c r="P611" s="319">
        <v>3.0656314999999998E-3</v>
      </c>
      <c r="Q611" s="319">
        <v>3.8358512E-3</v>
      </c>
      <c r="R611" s="319">
        <v>2.7293653000000002E-3</v>
      </c>
      <c r="S611" s="319">
        <v>0.16203232000000001</v>
      </c>
      <c r="T611" s="319">
        <v>5.5817050999999997E-5</v>
      </c>
      <c r="U611" s="319">
        <v>3.1370869000000002E-3</v>
      </c>
      <c r="V611" s="319">
        <v>6.8269826999999996E-8</v>
      </c>
      <c r="W611" s="319">
        <v>9.9233673999999999E-4</v>
      </c>
      <c r="X611" s="319">
        <v>0</v>
      </c>
      <c r="Y611" s="210"/>
      <c r="Z611" s="320">
        <f t="shared" si="256"/>
        <v>1.0803359398496242</v>
      </c>
      <c r="AA611" s="210"/>
      <c r="AB611" s="321">
        <f t="shared" si="257"/>
        <v>0.14368468000000001</v>
      </c>
      <c r="AC611" s="321">
        <f t="shared" si="258"/>
        <v>9.5333224299999991E-2</v>
      </c>
      <c r="AD611" s="321">
        <f t="shared" si="265"/>
        <v>7.7867470090999993E-2</v>
      </c>
      <c r="AE611" s="321">
        <f t="shared" si="259"/>
        <v>7.6819384569826996E-2</v>
      </c>
      <c r="AF611" s="321">
        <f t="shared" si="260"/>
        <v>0.16516940690000001</v>
      </c>
      <c r="AG611"/>
      <c r="AH611" s="121">
        <v>13.304819</v>
      </c>
      <c r="AI611" s="121">
        <v>12.463774000000001</v>
      </c>
      <c r="AJ611" s="121">
        <v>0.42531005</v>
      </c>
      <c r="AK611" s="121">
        <v>0</v>
      </c>
      <c r="AL611" s="121">
        <v>0.41495907999999998</v>
      </c>
      <c r="AM611" s="274">
        <v>4.4178016999999999E-4</v>
      </c>
      <c r="AN611" s="121">
        <v>3.3466147000000001E-4</v>
      </c>
      <c r="AO611"/>
      <c r="AP611" s="282">
        <v>4.0653620000000001E-2</v>
      </c>
      <c r="AQ611" s="282">
        <v>3.8739181999999997E-2</v>
      </c>
      <c r="AR611" s="282">
        <v>1.3036706E-3</v>
      </c>
      <c r="AS611" s="282">
        <v>6.1076795000000001E-4</v>
      </c>
      <c r="AT611" s="255">
        <f t="shared" si="272"/>
        <v>2.3224929108119833E-6</v>
      </c>
      <c r="AU611" s="256">
        <f t="shared" si="273"/>
        <v>4.821266911938599E-9</v>
      </c>
      <c r="AV611" s="256">
        <f t="shared" si="274"/>
        <v>8.5541729999999996E-2</v>
      </c>
      <c r="AW611" s="272">
        <v>1.0077750000000001E-6</v>
      </c>
      <c r="AX611" s="272">
        <v>3.0407787999999999E-9</v>
      </c>
      <c r="AY611" s="272">
        <v>8.3072276E-14</v>
      </c>
      <c r="AZ611" s="272">
        <v>2.7174639000000001E-10</v>
      </c>
      <c r="BA611" s="272">
        <v>8.7021982999999994E-14</v>
      </c>
      <c r="BB611" s="272">
        <v>1.28944E-9</v>
      </c>
      <c r="BC611" s="272">
        <v>1.2442134E-6</v>
      </c>
      <c r="BD611" s="272">
        <v>1.8866064000000001E-10</v>
      </c>
      <c r="BE611" s="272">
        <v>1.4433864E-9</v>
      </c>
      <c r="BF611" s="272">
        <v>5.2448945000000001E-12</v>
      </c>
      <c r="BG611" s="272">
        <v>2.0345262000000001E-14</v>
      </c>
      <c r="BH611" s="272">
        <v>2.5436395000000001E-11</v>
      </c>
      <c r="BI611" s="272">
        <v>3.3462768000000002E-13</v>
      </c>
      <c r="BJ611" s="272">
        <v>2.2144262E-13</v>
      </c>
      <c r="BK611" s="272">
        <v>5.5865043999999998E-9</v>
      </c>
      <c r="BL611" s="272">
        <v>4.4116667E-8</v>
      </c>
      <c r="BM611" s="272">
        <v>9.4659916E-14</v>
      </c>
      <c r="BN611" s="273">
        <v>1.9800808E-2</v>
      </c>
      <c r="BO611" s="273">
        <v>6.5740921999999993E-2</v>
      </c>
      <c r="BP611" s="272">
        <v>1.9240066E-8</v>
      </c>
      <c r="BQ611" s="272">
        <v>1.1700040000000001E-10</v>
      </c>
      <c r="BR611" s="272">
        <v>5.2346846000000001E-15</v>
      </c>
      <c r="BS611"/>
      <c r="BT611" s="121">
        <v>1.0021936E-4</v>
      </c>
      <c r="BU611" s="274">
        <v>1.0353390000000001E-5</v>
      </c>
      <c r="BV611" s="274">
        <v>3.0122632999999999E-5</v>
      </c>
      <c r="BW611" s="274">
        <v>3.1971225999999999E-7</v>
      </c>
      <c r="BX611" s="274">
        <v>1.0593281E-5</v>
      </c>
      <c r="BY611" s="274">
        <v>8.4593754000000004E-7</v>
      </c>
      <c r="BZ611" s="274">
        <v>1.1037431000000001E-7</v>
      </c>
      <c r="CA611" s="274">
        <v>1.2005671000000001E-6</v>
      </c>
      <c r="CB611" s="274">
        <v>4.1138616000000002E-6</v>
      </c>
      <c r="CC611" s="274">
        <v>2.5382051E-6</v>
      </c>
      <c r="CD611" s="274">
        <v>6.5404974000000001E-10</v>
      </c>
      <c r="CE611" s="274">
        <v>6.5576757000000003E-11</v>
      </c>
      <c r="CF611" s="274">
        <v>1.1546500000000001E-11</v>
      </c>
      <c r="CG611" s="274">
        <v>2.6185134999999998E-6</v>
      </c>
      <c r="CH611" s="274">
        <v>1.5440288999999998E-5</v>
      </c>
      <c r="CI611" s="274">
        <v>1.9199813000000001E-5</v>
      </c>
      <c r="CJ611" s="274">
        <v>2.7620516E-6</v>
      </c>
      <c r="CK611" s="4"/>
      <c r="CL611" s="323">
        <v>1.9156872999999999E-11</v>
      </c>
      <c r="CM611" s="323">
        <v>1.0780540999999999</v>
      </c>
      <c r="CN611" s="323">
        <v>2.5607688999999999E-2</v>
      </c>
      <c r="CO611" s="323">
        <v>7.3220799000000003E-3</v>
      </c>
      <c r="CP611" s="323">
        <v>1.7054015999999999E-4</v>
      </c>
      <c r="CQ611" s="323">
        <v>1.0115015E-7</v>
      </c>
      <c r="CR611" s="323">
        <v>3.0383135000000001E-7</v>
      </c>
      <c r="CS611" s="323">
        <v>4.7399786999999997E-4</v>
      </c>
      <c r="CT611" s="323">
        <v>1.2878172000000001</v>
      </c>
      <c r="CU611" s="323">
        <v>0.93734313999999996</v>
      </c>
      <c r="CV611" s="146"/>
      <c r="CW611" s="135"/>
      <c r="CX611" s="18" t="s">
        <v>927</v>
      </c>
      <c r="CY611" s="13"/>
      <c r="CZ611" s="13"/>
      <c r="DB611" s="23"/>
      <c r="DC611"/>
      <c r="DD611"/>
      <c r="DE611"/>
      <c r="DF611"/>
      <c r="DG611"/>
      <c r="DH611"/>
      <c r="DI611"/>
      <c r="DJ611"/>
      <c r="DK611"/>
      <c r="DL611"/>
      <c r="DM611"/>
      <c r="DN611"/>
    </row>
    <row r="612" spans="1:118" ht="14.4" customHeight="1">
      <c r="A612" t="s">
        <v>1933</v>
      </c>
      <c r="B612" s="168" t="s">
        <v>1827</v>
      </c>
      <c r="C612" s="279" t="str">
        <f t="shared" si="251"/>
        <v>A.100.16.116</v>
      </c>
      <c r="D612" s="14" t="s">
        <v>22</v>
      </c>
      <c r="E612" s="278" t="s">
        <v>1510</v>
      </c>
      <c r="F612" s="281" t="str">
        <f t="shared" si="252"/>
        <v>C55</v>
      </c>
      <c r="G612" s="319">
        <f t="shared" si="261"/>
        <v>0.23403342900367097</v>
      </c>
      <c r="H612" s="319">
        <f t="shared" si="262"/>
        <v>1.5868085109999999E-2</v>
      </c>
      <c r="I612" s="319">
        <f t="shared" si="263"/>
        <v>2.3250864509670999E-2</v>
      </c>
      <c r="J612" s="319">
        <f t="shared" si="264"/>
        <v>6.8250469383999993E-2</v>
      </c>
      <c r="K612" s="319">
        <v>0.12666400999999999</v>
      </c>
      <c r="L612" s="319">
        <v>1.1625277E-2</v>
      </c>
      <c r="M612" s="319">
        <v>1.0016107999999999E-2</v>
      </c>
      <c r="N612" s="319">
        <v>8.2968612999999997E-3</v>
      </c>
      <c r="O612" s="319">
        <v>2.9666292999999998E-3</v>
      </c>
      <c r="P612" s="319">
        <v>9.7096770999999997E-4</v>
      </c>
      <c r="Q612" s="319">
        <v>3.6336267999999999E-3</v>
      </c>
      <c r="R612" s="319">
        <v>1.6094232000000001E-3</v>
      </c>
      <c r="S612" s="319">
        <v>6.6574596E-2</v>
      </c>
      <c r="T612" s="319">
        <v>1.4751934E-5</v>
      </c>
      <c r="U612" s="319">
        <v>6.5969365000000005E-4</v>
      </c>
      <c r="V612" s="319">
        <v>5.6309670999999997E-8</v>
      </c>
      <c r="W612" s="319">
        <v>1.0014278000000001E-3</v>
      </c>
      <c r="X612" s="319">
        <v>0</v>
      </c>
      <c r="Y612" s="210"/>
      <c r="Z612" s="320">
        <f t="shared" si="256"/>
        <v>0.95236097744360892</v>
      </c>
      <c r="AA612" s="210"/>
      <c r="AB612" s="321">
        <f t="shared" si="257"/>
        <v>0.12666400999999999</v>
      </c>
      <c r="AC612" s="321">
        <f t="shared" si="258"/>
        <v>3.911889331E-2</v>
      </c>
      <c r="AD612" s="321">
        <f t="shared" si="265"/>
        <v>2.4266987933999999E-2</v>
      </c>
      <c r="AE612" s="321">
        <f t="shared" si="259"/>
        <v>2.3250864509671003E-2</v>
      </c>
      <c r="AF612" s="321">
        <f t="shared" si="260"/>
        <v>6.7234289650000001E-2</v>
      </c>
      <c r="AG612"/>
      <c r="AH612" s="121">
        <v>10.743964</v>
      </c>
      <c r="AI612" s="121">
        <v>10.602789</v>
      </c>
      <c r="AJ612" s="121">
        <v>8.9437858999999995E-2</v>
      </c>
      <c r="AK612" s="121">
        <v>0</v>
      </c>
      <c r="AL612" s="121">
        <v>5.0997755999999998E-2</v>
      </c>
      <c r="AM612" s="274">
        <v>4.1861334999999998E-4</v>
      </c>
      <c r="AN612" s="121">
        <v>3.2061022000000002E-4</v>
      </c>
      <c r="AO612"/>
      <c r="AP612" s="282">
        <v>2.2298871000000001E-2</v>
      </c>
      <c r="AQ612" s="282">
        <v>2.0978503999999999E-2</v>
      </c>
      <c r="AR612" s="282">
        <v>9.0589143000000005E-4</v>
      </c>
      <c r="AS612" s="282">
        <v>4.1447545000000002E-4</v>
      </c>
      <c r="AT612" s="255">
        <f t="shared" si="272"/>
        <v>1.2577040719421349E-6</v>
      </c>
      <c r="AU612" s="256">
        <f t="shared" si="273"/>
        <v>3.3501902389491003E-9</v>
      </c>
      <c r="AV612" s="256">
        <f t="shared" si="274"/>
        <v>5.8049782999999994E-2</v>
      </c>
      <c r="AW612" s="272">
        <v>8.8905594000000004E-7</v>
      </c>
      <c r="AX612" s="272">
        <v>2.6825751000000001E-9</v>
      </c>
      <c r="AY612" s="272">
        <v>7.3285593999999994E-14</v>
      </c>
      <c r="AZ612" s="272">
        <v>2.7420713000000001E-10</v>
      </c>
      <c r="BA612" s="272">
        <v>8.4312134999999997E-14</v>
      </c>
      <c r="BB612" s="272">
        <v>1.2336829999999999E-9</v>
      </c>
      <c r="BC612" s="272">
        <v>3.0498151999999998E-7</v>
      </c>
      <c r="BD612" s="272">
        <v>1.7497919000000001E-10</v>
      </c>
      <c r="BE612" s="272">
        <v>3.4929013999999999E-10</v>
      </c>
      <c r="BF612" s="272">
        <v>4.3904723000000001E-12</v>
      </c>
      <c r="BG612" s="272">
        <v>1.3923329000000001E-14</v>
      </c>
      <c r="BH612" s="272">
        <v>2.0329084E-11</v>
      </c>
      <c r="BI612" s="272">
        <v>2.1496740000000001E-13</v>
      </c>
      <c r="BJ612" s="272">
        <v>1.7018666E-13</v>
      </c>
      <c r="BK612" s="272">
        <v>5.2016245000000003E-9</v>
      </c>
      <c r="BL612" s="272">
        <v>3.7540683E-8</v>
      </c>
      <c r="BM612" s="272">
        <v>7.6327025000000001E-14</v>
      </c>
      <c r="BN612" s="273">
        <v>1.1444513E-2</v>
      </c>
      <c r="BO612" s="273">
        <v>4.6605269999999997E-2</v>
      </c>
      <c r="BP612" s="272">
        <v>1.9416329999999999E-8</v>
      </c>
      <c r="BQ612" s="272">
        <v>1.1807228000000001E-10</v>
      </c>
      <c r="BR612" s="272">
        <v>5.2826411E-15</v>
      </c>
      <c r="BS612"/>
      <c r="BT612" s="274">
        <v>5.5122998000000002E-5</v>
      </c>
      <c r="BU612" s="274">
        <v>2.8139332E-6</v>
      </c>
      <c r="BV612" s="274">
        <v>2.6554352E-5</v>
      </c>
      <c r="BW612" s="274">
        <v>1.8852581E-7</v>
      </c>
      <c r="BX612" s="274">
        <v>4.4014701999999996E-6</v>
      </c>
      <c r="BY612" s="274">
        <v>8.3365334E-7</v>
      </c>
      <c r="BZ612" s="274">
        <v>8.7949981000000001E-8</v>
      </c>
      <c r="CA612" s="274">
        <v>1.2112292999999999E-6</v>
      </c>
      <c r="CB612" s="274">
        <v>1.3029702999999999E-6</v>
      </c>
      <c r="CC612" s="274">
        <v>2.404392E-6</v>
      </c>
      <c r="CD612" s="274">
        <v>6.3369339000000002E-10</v>
      </c>
      <c r="CE612" s="274">
        <v>5.3506944999999999E-11</v>
      </c>
      <c r="CF612" s="274">
        <v>1.1186672999999999E-11</v>
      </c>
      <c r="CG612" s="274">
        <v>1.7436461000000001E-6</v>
      </c>
      <c r="CH612" s="274">
        <v>1.2762246E-5</v>
      </c>
      <c r="CI612" s="274">
        <v>-1.9694238000000001E-6</v>
      </c>
      <c r="CJ612" s="274">
        <v>2.7873556000000001E-6</v>
      </c>
      <c r="CK612" s="4"/>
      <c r="CL612" s="323">
        <v>1.8560079999999999E-11</v>
      </c>
      <c r="CM612" s="323">
        <v>0.95006329</v>
      </c>
      <c r="CN612" s="323">
        <v>2.4004012000000002E-2</v>
      </c>
      <c r="CO612" s="323">
        <v>2.1658250000000001E-3</v>
      </c>
      <c r="CP612" s="323">
        <v>1.3717621E-4</v>
      </c>
      <c r="CQ612" s="323">
        <v>7.6951115999999996E-9</v>
      </c>
      <c r="CR612" s="323">
        <v>2.6394745999999998E-7</v>
      </c>
      <c r="CS612" s="323">
        <v>1.5913962E-4</v>
      </c>
      <c r="CT612" s="323">
        <v>0.28588553999999999</v>
      </c>
      <c r="CU612" s="323">
        <v>0.67762106</v>
      </c>
      <c r="CV612" s="146"/>
      <c r="CW612" s="135"/>
      <c r="CX612" s="18" t="s">
        <v>927</v>
      </c>
      <c r="CY612" s="13"/>
      <c r="CZ612" s="13"/>
      <c r="DB612" s="23"/>
      <c r="DC612"/>
      <c r="DD612"/>
      <c r="DE612"/>
      <c r="DF612"/>
      <c r="DG612"/>
      <c r="DH612"/>
      <c r="DI612"/>
      <c r="DJ612"/>
      <c r="DK612"/>
      <c r="DL612"/>
      <c r="DM612"/>
      <c r="DN612"/>
    </row>
    <row r="613" spans="1:118" ht="14.4" customHeight="1">
      <c r="A613" t="s">
        <v>1934</v>
      </c>
      <c r="B613" s="168" t="s">
        <v>1827</v>
      </c>
      <c r="C613" s="279" t="str">
        <f t="shared" si="251"/>
        <v>A.100.16.117</v>
      </c>
      <c r="D613" s="14" t="s">
        <v>22</v>
      </c>
      <c r="E613" s="278" t="s">
        <v>1510</v>
      </c>
      <c r="F613" s="281" t="str">
        <f t="shared" si="252"/>
        <v>C60</v>
      </c>
      <c r="G613" s="319">
        <f t="shared" si="261"/>
        <v>0.23403342900367097</v>
      </c>
      <c r="H613" s="319">
        <f t="shared" si="262"/>
        <v>1.5868085109999999E-2</v>
      </c>
      <c r="I613" s="319">
        <f t="shared" si="263"/>
        <v>2.3250864509670999E-2</v>
      </c>
      <c r="J613" s="319">
        <f t="shared" si="264"/>
        <v>6.8250469383999993E-2</v>
      </c>
      <c r="K613" s="319">
        <v>0.12666400999999999</v>
      </c>
      <c r="L613" s="319">
        <v>1.1625277E-2</v>
      </c>
      <c r="M613" s="319">
        <v>1.0016107999999999E-2</v>
      </c>
      <c r="N613" s="319">
        <v>8.2968612999999997E-3</v>
      </c>
      <c r="O613" s="319">
        <v>2.9666292999999998E-3</v>
      </c>
      <c r="P613" s="319">
        <v>9.7096770999999997E-4</v>
      </c>
      <c r="Q613" s="319">
        <v>3.6336267999999999E-3</v>
      </c>
      <c r="R613" s="319">
        <v>1.6094232000000001E-3</v>
      </c>
      <c r="S613" s="319">
        <v>6.6574596E-2</v>
      </c>
      <c r="T613" s="319">
        <v>1.4751934E-5</v>
      </c>
      <c r="U613" s="319">
        <v>6.5969365000000005E-4</v>
      </c>
      <c r="V613" s="319">
        <v>5.6309670999999997E-8</v>
      </c>
      <c r="W613" s="319">
        <v>1.0014278000000001E-3</v>
      </c>
      <c r="X613" s="319">
        <v>0</v>
      </c>
      <c r="Y613" s="210"/>
      <c r="Z613" s="320">
        <f t="shared" si="256"/>
        <v>0.95236097744360892</v>
      </c>
      <c r="AA613" s="210"/>
      <c r="AB613" s="321">
        <f t="shared" si="257"/>
        <v>0.12666400999999999</v>
      </c>
      <c r="AC613" s="321">
        <f t="shared" si="258"/>
        <v>3.911889331E-2</v>
      </c>
      <c r="AD613" s="321">
        <f t="shared" si="265"/>
        <v>2.4266987933999999E-2</v>
      </c>
      <c r="AE613" s="321">
        <f t="shared" si="259"/>
        <v>2.3250864509671003E-2</v>
      </c>
      <c r="AF613" s="321">
        <f t="shared" si="260"/>
        <v>6.7234289650000001E-2</v>
      </c>
      <c r="AG613"/>
      <c r="AH613" s="121">
        <v>10.743964</v>
      </c>
      <c r="AI613" s="121">
        <v>10.602789</v>
      </c>
      <c r="AJ613" s="121">
        <v>8.9437858999999995E-2</v>
      </c>
      <c r="AK613" s="121">
        <v>0</v>
      </c>
      <c r="AL613" s="121">
        <v>5.0997755999999998E-2</v>
      </c>
      <c r="AM613" s="274">
        <v>4.1861334999999998E-4</v>
      </c>
      <c r="AN613" s="121">
        <v>3.2061022000000002E-4</v>
      </c>
      <c r="AO613"/>
      <c r="AP613" s="282">
        <v>2.2298871000000001E-2</v>
      </c>
      <c r="AQ613" s="282">
        <v>2.0978503999999999E-2</v>
      </c>
      <c r="AR613" s="282">
        <v>9.0589143000000005E-4</v>
      </c>
      <c r="AS613" s="282">
        <v>4.1447545000000002E-4</v>
      </c>
      <c r="AT613" s="255">
        <f t="shared" si="272"/>
        <v>1.2577040719421349E-6</v>
      </c>
      <c r="AU613" s="256">
        <f t="shared" si="273"/>
        <v>3.3501902389491003E-9</v>
      </c>
      <c r="AV613" s="256">
        <f t="shared" si="274"/>
        <v>5.8049782999999994E-2</v>
      </c>
      <c r="AW613" s="272">
        <v>8.8905594000000004E-7</v>
      </c>
      <c r="AX613" s="272">
        <v>2.6825751000000001E-9</v>
      </c>
      <c r="AY613" s="272">
        <v>7.3285593999999994E-14</v>
      </c>
      <c r="AZ613" s="272">
        <v>2.7420713000000001E-10</v>
      </c>
      <c r="BA613" s="272">
        <v>8.4312134999999997E-14</v>
      </c>
      <c r="BB613" s="272">
        <v>1.2336829999999999E-9</v>
      </c>
      <c r="BC613" s="272">
        <v>3.0498151999999998E-7</v>
      </c>
      <c r="BD613" s="272">
        <v>1.7497919000000001E-10</v>
      </c>
      <c r="BE613" s="272">
        <v>3.4929013999999999E-10</v>
      </c>
      <c r="BF613" s="272">
        <v>4.3904723000000001E-12</v>
      </c>
      <c r="BG613" s="272">
        <v>1.3923329000000001E-14</v>
      </c>
      <c r="BH613" s="272">
        <v>2.0329084E-11</v>
      </c>
      <c r="BI613" s="272">
        <v>2.1496740000000001E-13</v>
      </c>
      <c r="BJ613" s="272">
        <v>1.7018666E-13</v>
      </c>
      <c r="BK613" s="272">
        <v>5.2016245000000003E-9</v>
      </c>
      <c r="BL613" s="272">
        <v>3.7540683E-8</v>
      </c>
      <c r="BM613" s="272">
        <v>7.6327025000000001E-14</v>
      </c>
      <c r="BN613" s="273">
        <v>1.1444513E-2</v>
      </c>
      <c r="BO613" s="273">
        <v>4.6605269999999997E-2</v>
      </c>
      <c r="BP613" s="272">
        <v>1.9416329999999999E-8</v>
      </c>
      <c r="BQ613" s="272">
        <v>1.1807228000000001E-10</v>
      </c>
      <c r="BR613" s="272">
        <v>5.2826411E-15</v>
      </c>
      <c r="BS613"/>
      <c r="BT613" s="274">
        <v>5.5122998000000002E-5</v>
      </c>
      <c r="BU613" s="274">
        <v>2.8139332E-6</v>
      </c>
      <c r="BV613" s="274">
        <v>2.6554352E-5</v>
      </c>
      <c r="BW613" s="274">
        <v>1.8852581E-7</v>
      </c>
      <c r="BX613" s="274">
        <v>4.4014701999999996E-6</v>
      </c>
      <c r="BY613" s="274">
        <v>8.3365334E-7</v>
      </c>
      <c r="BZ613" s="274">
        <v>8.7949981000000001E-8</v>
      </c>
      <c r="CA613" s="274">
        <v>1.2112292999999999E-6</v>
      </c>
      <c r="CB613" s="274">
        <v>1.3029702999999999E-6</v>
      </c>
      <c r="CC613" s="274">
        <v>2.404392E-6</v>
      </c>
      <c r="CD613" s="274">
        <v>6.3369339000000002E-10</v>
      </c>
      <c r="CE613" s="274">
        <v>5.3506944999999999E-11</v>
      </c>
      <c r="CF613" s="274">
        <v>1.1186672999999999E-11</v>
      </c>
      <c r="CG613" s="274">
        <v>1.7436461000000001E-6</v>
      </c>
      <c r="CH613" s="274">
        <v>1.2762246E-5</v>
      </c>
      <c r="CI613" s="274">
        <v>-1.9694238000000001E-6</v>
      </c>
      <c r="CJ613" s="274">
        <v>2.7873556000000001E-6</v>
      </c>
      <c r="CK613" s="4"/>
      <c r="CL613" s="323">
        <v>1.8560079999999999E-11</v>
      </c>
      <c r="CM613" s="323">
        <v>0.95006329</v>
      </c>
      <c r="CN613" s="323">
        <v>2.4004012000000002E-2</v>
      </c>
      <c r="CO613" s="323">
        <v>2.1658250000000001E-3</v>
      </c>
      <c r="CP613" s="323">
        <v>1.3717621E-4</v>
      </c>
      <c r="CQ613" s="323">
        <v>7.6951115999999996E-9</v>
      </c>
      <c r="CR613" s="323">
        <v>2.6394745999999998E-7</v>
      </c>
      <c r="CS613" s="323">
        <v>1.5913962E-4</v>
      </c>
      <c r="CT613" s="323">
        <v>0.28588553999999999</v>
      </c>
      <c r="CU613" s="323">
        <v>0.67762106</v>
      </c>
      <c r="CV613" s="146"/>
      <c r="CW613" s="135"/>
      <c r="CX613" s="18" t="s">
        <v>927</v>
      </c>
      <c r="CY613" s="13"/>
      <c r="CZ613" s="13"/>
      <c r="DB613" s="23"/>
      <c r="DC613"/>
      <c r="DD613"/>
      <c r="DE613"/>
      <c r="DF613"/>
      <c r="DG613"/>
      <c r="DH613"/>
      <c r="DI613"/>
      <c r="DJ613"/>
      <c r="DK613"/>
      <c r="DL613"/>
      <c r="DM613"/>
      <c r="DN613"/>
    </row>
    <row r="614" spans="1:118" ht="14.4" customHeight="1">
      <c r="B614" s="278" t="s">
        <v>1827</v>
      </c>
      <c r="C614" s="277" t="s">
        <v>3601</v>
      </c>
      <c r="D614" s="277" t="s">
        <v>23</v>
      </c>
      <c r="E614" s="278"/>
      <c r="F614"/>
      <c r="G614" s="210"/>
      <c r="H614" s="210"/>
      <c r="I614" s="210"/>
      <c r="J614" s="210"/>
      <c r="K614" s="210"/>
      <c r="L614" s="210"/>
      <c r="M614" s="210"/>
      <c r="N614" s="210"/>
      <c r="O614" s="210"/>
      <c r="P614" s="210"/>
      <c r="Q614" s="210"/>
      <c r="R614" s="210"/>
      <c r="S614" s="210"/>
      <c r="T614" s="210"/>
      <c r="U614" s="210"/>
      <c r="V614" s="210"/>
      <c r="W614" s="210"/>
      <c r="X614" s="210"/>
      <c r="Y614" s="210"/>
      <c r="Z614" s="210"/>
      <c r="AA614" s="210"/>
      <c r="AB614" s="210"/>
      <c r="AC614" s="210"/>
      <c r="AD614" s="210"/>
      <c r="AE614" s="210"/>
      <c r="AF614" s="210"/>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s="182"/>
      <c r="CW614" s="164"/>
      <c r="DB614" s="23"/>
      <c r="DC614"/>
      <c r="DD614"/>
      <c r="DE614"/>
      <c r="DF614"/>
      <c r="DG614"/>
      <c r="DH614"/>
      <c r="DI614"/>
      <c r="DJ614"/>
      <c r="DK614"/>
      <c r="DL614"/>
      <c r="DM614"/>
      <c r="DN614"/>
    </row>
    <row r="615" spans="1:118" ht="14.4" customHeight="1">
      <c r="A615" t="s">
        <v>1935</v>
      </c>
      <c r="B615" s="168" t="s">
        <v>1827</v>
      </c>
      <c r="C615" s="279" t="str">
        <f t="shared" si="251"/>
        <v>A.100.18.101</v>
      </c>
      <c r="D615" s="14" t="s">
        <v>23</v>
      </c>
      <c r="E615" s="278" t="s">
        <v>1510</v>
      </c>
      <c r="F615" s="281" t="str">
        <f t="shared" si="252"/>
        <v>13CrMo4 5 (1.7335)</v>
      </c>
      <c r="G615" s="319">
        <f t="shared" si="261"/>
        <v>0.53669764441658396</v>
      </c>
      <c r="H615" s="319">
        <f t="shared" si="262"/>
        <v>2.1938095599999999E-2</v>
      </c>
      <c r="I615" s="319">
        <f t="shared" si="263"/>
        <v>4.5262346738584001E-2</v>
      </c>
      <c r="J615" s="319">
        <f t="shared" si="264"/>
        <v>0.31553232207800003</v>
      </c>
      <c r="K615" s="319">
        <v>0.15396488</v>
      </c>
      <c r="L615" s="319">
        <v>2.7663013E-2</v>
      </c>
      <c r="M615" s="319">
        <v>1.2812166999999999E-2</v>
      </c>
      <c r="N615" s="319">
        <v>8.2924583999999992E-3</v>
      </c>
      <c r="O615" s="319">
        <v>2.9293362999999999E-3</v>
      </c>
      <c r="P615" s="319">
        <v>6.0322463999999999E-3</v>
      </c>
      <c r="Q615" s="319">
        <v>4.6840544999999997E-3</v>
      </c>
      <c r="R615" s="319">
        <v>4.7871145999999996E-3</v>
      </c>
      <c r="S615" s="319">
        <v>0.30806615999999998</v>
      </c>
      <c r="T615" s="319">
        <v>1.3659198000000001E-5</v>
      </c>
      <c r="U615" s="319">
        <v>6.4635007999999999E-3</v>
      </c>
      <c r="V615" s="319">
        <v>5.2138584000000001E-8</v>
      </c>
      <c r="W615" s="319">
        <v>9.8900208000000001E-4</v>
      </c>
      <c r="X615" s="319">
        <v>0</v>
      </c>
      <c r="Y615" s="210"/>
      <c r="Z615" s="320">
        <f t="shared" si="256"/>
        <v>1.1576306766917293</v>
      </c>
      <c r="AA615" s="210"/>
      <c r="AB615" s="321">
        <f t="shared" si="257"/>
        <v>0.15396488</v>
      </c>
      <c r="AC615" s="321">
        <f t="shared" si="258"/>
        <v>6.7200390200000001E-2</v>
      </c>
      <c r="AD615" s="321">
        <f t="shared" si="265"/>
        <v>4.6264955878000003E-2</v>
      </c>
      <c r="AE615" s="321">
        <f t="shared" si="259"/>
        <v>4.5262346738583994E-2</v>
      </c>
      <c r="AF615" s="321">
        <f t="shared" si="260"/>
        <v>0.3145296608</v>
      </c>
      <c r="AG615"/>
      <c r="AH615" s="121">
        <v>14.846741</v>
      </c>
      <c r="AI615" s="121">
        <v>13.064861000000001</v>
      </c>
      <c r="AJ615" s="121">
        <v>0.87628806999999997</v>
      </c>
      <c r="AK615" s="121">
        <v>0</v>
      </c>
      <c r="AL615" s="121">
        <v>0.90490736000000005</v>
      </c>
      <c r="AM615" s="274">
        <v>3.8760495E-4</v>
      </c>
      <c r="AN615" s="121">
        <v>2.9686131E-4</v>
      </c>
      <c r="AO615"/>
      <c r="AP615" s="282">
        <v>3.1481355000000003E-2</v>
      </c>
      <c r="AQ615" s="282">
        <v>2.9507134000000001E-2</v>
      </c>
      <c r="AR615" s="282">
        <v>1.1594490999999999E-3</v>
      </c>
      <c r="AS615" s="282">
        <v>8.1477169E-4</v>
      </c>
      <c r="AT615" s="255">
        <f t="shared" ref="AT615:AT618" si="275">AW615+AZ615+BA615+BB615+BC615+BK615+BL615+BP615</f>
        <v>1.7690128351367909E-6</v>
      </c>
      <c r="AU615" s="256">
        <f t="shared" ref="AU615:AU618" si="276">AX615+AY615+BD615+BE615+BF615+BG615+BH615+BI615+BJ615+BM615+BQ615+BR615</f>
        <v>4.287903372707901E-9</v>
      </c>
      <c r="AV615" s="256">
        <f t="shared" ref="AV615:AV618" si="277">BN615+BO615</f>
        <v>0.11411368099999999</v>
      </c>
      <c r="AW615" s="272">
        <v>1.0794718E-6</v>
      </c>
      <c r="AX615" s="272">
        <v>3.2571043E-9</v>
      </c>
      <c r="AY615" s="272">
        <v>8.8982645E-14</v>
      </c>
      <c r="AZ615" s="272">
        <v>2.7076456999999999E-10</v>
      </c>
      <c r="BA615" s="272">
        <v>7.8066791000000006E-14</v>
      </c>
      <c r="BB615" s="272">
        <v>1.2330132000000001E-9</v>
      </c>
      <c r="BC615" s="272">
        <v>5.9503567999999996E-7</v>
      </c>
      <c r="BD615" s="272">
        <v>1.7619156000000001E-10</v>
      </c>
      <c r="BE615" s="272">
        <v>6.8723954999999996E-10</v>
      </c>
      <c r="BF615" s="272">
        <v>6.6445692000000002E-12</v>
      </c>
      <c r="BG615" s="272">
        <v>4.5872437000000001E-14</v>
      </c>
      <c r="BH615" s="272">
        <v>4.285739E-11</v>
      </c>
      <c r="BI615" s="272">
        <v>6.5521503000000001E-13</v>
      </c>
      <c r="BJ615" s="272">
        <v>3.9281313E-13</v>
      </c>
      <c r="BK615" s="272">
        <v>6.6060773000000004E-9</v>
      </c>
      <c r="BL615" s="272">
        <v>6.7220011000000003E-8</v>
      </c>
      <c r="BM615" s="272">
        <v>7.0673172E-14</v>
      </c>
      <c r="BN615" s="273">
        <v>4.2130929999999997E-2</v>
      </c>
      <c r="BO615" s="273">
        <v>7.1982750999999998E-2</v>
      </c>
      <c r="BP615" s="272">
        <v>1.9175411E-8</v>
      </c>
      <c r="BQ615" s="272">
        <v>1.1660722999999999E-10</v>
      </c>
      <c r="BR615" s="272">
        <v>5.2170938999999998E-15</v>
      </c>
      <c r="BS615"/>
      <c r="BT615" s="121">
        <v>1.7689531999999999E-4</v>
      </c>
      <c r="BU615" s="274">
        <v>5.1386740000000002E-6</v>
      </c>
      <c r="BV615" s="274">
        <v>3.2277816000000002E-5</v>
      </c>
      <c r="BW615" s="274">
        <v>5.6075001999999996E-7</v>
      </c>
      <c r="BX615" s="274">
        <v>6.2903729000000003E-6</v>
      </c>
      <c r="BY615" s="274">
        <v>9.1934947999999995E-7</v>
      </c>
      <c r="BZ615" s="274">
        <v>1.4681211000000001E-7</v>
      </c>
      <c r="CA615" s="274">
        <v>1.1957523E-6</v>
      </c>
      <c r="CB615" s="274">
        <v>8.0948499999999992E-6</v>
      </c>
      <c r="CC615" s="274">
        <v>3.0994661E-6</v>
      </c>
      <c r="CD615" s="274">
        <v>5.8675313999999999E-10</v>
      </c>
      <c r="CE615" s="274">
        <v>4.9543467000000002E-11</v>
      </c>
      <c r="CF615" s="274">
        <v>1.0358030999999999E-11</v>
      </c>
      <c r="CG615" s="274">
        <v>1.9649841000000002E-6</v>
      </c>
      <c r="CH615" s="274">
        <v>1.6744614000000001E-5</v>
      </c>
      <c r="CI615" s="274">
        <v>9.7708459000000003E-5</v>
      </c>
      <c r="CJ615" s="274">
        <v>2.7527700000000002E-6</v>
      </c>
      <c r="CK615" s="4"/>
      <c r="CL615" s="323">
        <v>1.7185260000000001E-11</v>
      </c>
      <c r="CM615" s="323">
        <v>1.1553689</v>
      </c>
      <c r="CN615" s="323">
        <v>2.4109366E-2</v>
      </c>
      <c r="CO615" s="323">
        <v>3.7533206999999999E-3</v>
      </c>
      <c r="CP615" s="323">
        <v>2.3898712999999999E-4</v>
      </c>
      <c r="CQ615" s="323">
        <v>2.0987048000000001E-7</v>
      </c>
      <c r="CR615" s="323">
        <v>4.6291038000000001E-7</v>
      </c>
      <c r="CS615" s="323">
        <v>2.5582698E-4</v>
      </c>
      <c r="CT615" s="323">
        <v>2.6221321</v>
      </c>
      <c r="CU615" s="323">
        <v>1.0215761000000001</v>
      </c>
      <c r="CV615" s="146"/>
      <c r="CW615" s="135"/>
      <c r="CX615" s="18" t="s">
        <v>927</v>
      </c>
      <c r="CY615" s="13"/>
      <c r="CZ615" s="13"/>
      <c r="DB615" s="23"/>
      <c r="DC615"/>
      <c r="DD615"/>
      <c r="DE615"/>
      <c r="DF615"/>
      <c r="DG615"/>
      <c r="DH615"/>
      <c r="DI615"/>
      <c r="DJ615"/>
      <c r="DK615"/>
      <c r="DL615"/>
      <c r="DM615"/>
      <c r="DN615"/>
    </row>
    <row r="616" spans="1:118" ht="14.4" customHeight="1">
      <c r="A616" t="s">
        <v>1936</v>
      </c>
      <c r="B616" s="168" t="s">
        <v>1827</v>
      </c>
      <c r="C616" s="279" t="str">
        <f t="shared" si="251"/>
        <v>A.100.18.102</v>
      </c>
      <c r="D616" s="14" t="s">
        <v>23</v>
      </c>
      <c r="E616" s="278" t="s">
        <v>1510</v>
      </c>
      <c r="F616" s="281" t="str">
        <f t="shared" si="252"/>
        <v>21MoV53</v>
      </c>
      <c r="G616" s="319">
        <f t="shared" si="261"/>
        <v>0.6307055362367</v>
      </c>
      <c r="H616" s="319">
        <f t="shared" si="262"/>
        <v>3.2852362400000001E-2</v>
      </c>
      <c r="I616" s="319">
        <f t="shared" si="263"/>
        <v>5.6446016616699998E-2</v>
      </c>
      <c r="J616" s="319">
        <f t="shared" si="264"/>
        <v>0.39349784721999997</v>
      </c>
      <c r="K616" s="319">
        <v>0.14790930999999999</v>
      </c>
      <c r="L616" s="319">
        <v>3.9546171999999997E-2</v>
      </c>
      <c r="M616" s="319">
        <v>1.3224158E-2</v>
      </c>
      <c r="N616" s="319">
        <v>8.7559504000000003E-3</v>
      </c>
      <c r="O616" s="319">
        <v>4.2072450999999997E-3</v>
      </c>
      <c r="P616" s="319">
        <v>3.9434648999999997E-3</v>
      </c>
      <c r="Q616" s="319">
        <v>1.5945701999999999E-2</v>
      </c>
      <c r="R616" s="319">
        <v>3.6745297E-3</v>
      </c>
      <c r="S616" s="319">
        <v>0.38736531000000002</v>
      </c>
      <c r="T616" s="319">
        <v>2.9834300999999997E-4</v>
      </c>
      <c r="U616" s="319">
        <v>4.8431717000000001E-3</v>
      </c>
      <c r="V616" s="319">
        <v>1.1569166999999999E-6</v>
      </c>
      <c r="W616" s="319">
        <v>9.9102250999999995E-4</v>
      </c>
      <c r="X616" s="319">
        <v>0</v>
      </c>
      <c r="Y616" s="210"/>
      <c r="Z616" s="320">
        <f t="shared" si="256"/>
        <v>1.1121000751879697</v>
      </c>
      <c r="AA616" s="210"/>
      <c r="AB616" s="321">
        <f t="shared" si="257"/>
        <v>0.14790930999999999</v>
      </c>
      <c r="AC616" s="321">
        <f t="shared" si="258"/>
        <v>8.9297222100000004E-2</v>
      </c>
      <c r="AD616" s="321">
        <f t="shared" si="265"/>
        <v>5.7734225219999998E-2</v>
      </c>
      <c r="AE616" s="321">
        <f t="shared" si="259"/>
        <v>5.6446016616699998E-2</v>
      </c>
      <c r="AF616" s="321">
        <f t="shared" si="260"/>
        <v>0.3922084817</v>
      </c>
      <c r="AG616"/>
      <c r="AH616" s="121">
        <v>13.804995999999999</v>
      </c>
      <c r="AI616" s="121">
        <v>12.565265999999999</v>
      </c>
      <c r="AJ616" s="121">
        <v>0.65659270000000003</v>
      </c>
      <c r="AK616" s="121">
        <v>0</v>
      </c>
      <c r="AL616" s="121">
        <v>0.48803099</v>
      </c>
      <c r="AM616" s="121">
        <v>5.9552959000000003E-2</v>
      </c>
      <c r="AN616" s="121">
        <v>3.5552946000000002E-2</v>
      </c>
      <c r="AO616"/>
      <c r="AP616" s="282">
        <v>3.4974378E-2</v>
      </c>
      <c r="AQ616" s="282">
        <v>3.2998579E-2</v>
      </c>
      <c r="AR616" s="282">
        <v>1.2009638E-3</v>
      </c>
      <c r="AS616" s="282">
        <v>7.7483561000000003E-4</v>
      </c>
      <c r="AT616" s="255">
        <f t="shared" si="275"/>
        <v>1.9783320899799201E-6</v>
      </c>
      <c r="AU616" s="256">
        <f t="shared" si="276"/>
        <v>4.4414340700898986E-9</v>
      </c>
      <c r="AV616" s="256">
        <f t="shared" si="277"/>
        <v>0.10852039399999999</v>
      </c>
      <c r="AW616" s="272">
        <v>1.0374982000000001E-6</v>
      </c>
      <c r="AX616" s="272">
        <v>3.1304698999999998E-9</v>
      </c>
      <c r="AY616" s="272">
        <v>8.5522366999999995E-14</v>
      </c>
      <c r="AZ616" s="272">
        <v>2.7265555999999999E-10</v>
      </c>
      <c r="BA616" s="272">
        <v>2.2731992E-13</v>
      </c>
      <c r="BB616" s="272">
        <v>1.3019371000000001E-9</v>
      </c>
      <c r="BC616" s="272">
        <v>8.3645627000000004E-7</v>
      </c>
      <c r="BD616" s="272">
        <v>1.8551494999999999E-10</v>
      </c>
      <c r="BE616" s="272">
        <v>9.4493749000000003E-10</v>
      </c>
      <c r="BF616" s="272">
        <v>5.6241577E-12</v>
      </c>
      <c r="BG616" s="272">
        <v>4.5684610999999997E-14</v>
      </c>
      <c r="BH616" s="272">
        <v>5.4997450999999999E-11</v>
      </c>
      <c r="BI616" s="272">
        <v>5.9743645E-13</v>
      </c>
      <c r="BJ616" s="272">
        <v>4.3977781E-13</v>
      </c>
      <c r="BK616" s="272">
        <v>6.6095989999999997E-9</v>
      </c>
      <c r="BL616" s="272">
        <v>7.6978616000000001E-8</v>
      </c>
      <c r="BM616" s="272">
        <v>1.8710224E-12</v>
      </c>
      <c r="BN616" s="273">
        <v>4.5288470999999997E-2</v>
      </c>
      <c r="BO616" s="273">
        <v>6.3231922999999995E-2</v>
      </c>
      <c r="BP616" s="272">
        <v>1.9214585E-8</v>
      </c>
      <c r="BQ616" s="272">
        <v>1.1684545000000001E-10</v>
      </c>
      <c r="BR616" s="272">
        <v>5.2277519000000002E-15</v>
      </c>
      <c r="BS616"/>
      <c r="BT616" s="121">
        <v>1.8164475E-4</v>
      </c>
      <c r="BU616" s="274">
        <v>6.9398361000000001E-6</v>
      </c>
      <c r="BV616" s="274">
        <v>3.1008301999999998E-5</v>
      </c>
      <c r="BW616" s="274">
        <v>4.3043125999999999E-7</v>
      </c>
      <c r="BX616" s="274">
        <v>8.8822402000000004E-6</v>
      </c>
      <c r="BY616" s="274">
        <v>9.6676527000000001E-7</v>
      </c>
      <c r="BZ616" s="274">
        <v>1.2021536999999999E-7</v>
      </c>
      <c r="CA616" s="274">
        <v>1.2692499E-6</v>
      </c>
      <c r="CB616" s="274">
        <v>5.2918523000000003E-6</v>
      </c>
      <c r="CC616" s="274">
        <v>1.0551364E-5</v>
      </c>
      <c r="CD616" s="274">
        <v>1.7074236E-9</v>
      </c>
      <c r="CE616" s="274">
        <v>1.2296254E-9</v>
      </c>
      <c r="CF616" s="274">
        <v>3.0003198999999998E-11</v>
      </c>
      <c r="CG616" s="274">
        <v>2.1432273999999999E-6</v>
      </c>
      <c r="CH616" s="274">
        <v>1.5838195E-5</v>
      </c>
      <c r="CI616" s="274">
        <v>9.5441715999999995E-5</v>
      </c>
      <c r="CJ616" s="274">
        <v>2.7583935999999998E-6</v>
      </c>
      <c r="CK616" s="4"/>
      <c r="CL616" s="323">
        <v>4.9779223999999999E-11</v>
      </c>
      <c r="CM616" s="323">
        <v>1.109618</v>
      </c>
      <c r="CN616" s="323">
        <v>2.5863705000000001E-2</v>
      </c>
      <c r="CO616" s="323">
        <v>4.9983672999999998E-3</v>
      </c>
      <c r="CP616" s="323">
        <v>2.2768693E-4</v>
      </c>
      <c r="CQ616" s="323">
        <v>8.6403801999999994E-8</v>
      </c>
      <c r="CR616" s="323">
        <v>8.6348674999999997E-7</v>
      </c>
      <c r="CS616" s="323">
        <v>3.6092161E-4</v>
      </c>
      <c r="CT616" s="323">
        <v>1.4225452000000001</v>
      </c>
      <c r="CU616" s="323">
        <v>0.91217188999999999</v>
      </c>
      <c r="CV616" s="146"/>
      <c r="CW616" s="135"/>
      <c r="CX616" s="18" t="s">
        <v>927</v>
      </c>
      <c r="CY616" s="13"/>
      <c r="CZ616" s="13"/>
      <c r="DB616" s="23"/>
      <c r="DC616"/>
      <c r="DD616"/>
      <c r="DE616"/>
      <c r="DF616"/>
      <c r="DG616"/>
      <c r="DH616"/>
      <c r="DI616"/>
      <c r="DJ616"/>
      <c r="DK616"/>
      <c r="DL616"/>
      <c r="DM616"/>
      <c r="DN616"/>
    </row>
    <row r="617" spans="1:118" ht="14.4" customHeight="1">
      <c r="A617" t="s">
        <v>1937</v>
      </c>
      <c r="B617" s="168" t="s">
        <v>1827</v>
      </c>
      <c r="C617" s="279" t="str">
        <f t="shared" si="251"/>
        <v>A.100.18.103</v>
      </c>
      <c r="D617" s="14" t="s">
        <v>23</v>
      </c>
      <c r="E617" s="278" t="s">
        <v>1510</v>
      </c>
      <c r="F617" s="281" t="str">
        <f t="shared" si="252"/>
        <v>22Mo4</v>
      </c>
      <c r="G617" s="319">
        <f t="shared" si="261"/>
        <v>0.41642249624430105</v>
      </c>
      <c r="H617" s="319">
        <f t="shared" si="262"/>
        <v>1.7349049499999998E-2</v>
      </c>
      <c r="I617" s="319">
        <f t="shared" si="263"/>
        <v>3.3831520866301E-2</v>
      </c>
      <c r="J617" s="319">
        <f t="shared" si="264"/>
        <v>0.23460045587799999</v>
      </c>
      <c r="K617" s="319">
        <v>0.13064147000000001</v>
      </c>
      <c r="L617" s="319">
        <v>1.9460222999999999E-2</v>
      </c>
      <c r="M617" s="319">
        <v>1.1799743999999999E-2</v>
      </c>
      <c r="N617" s="319">
        <v>8.2908232999999998E-3</v>
      </c>
      <c r="O617" s="319">
        <v>2.9531730999999999E-3</v>
      </c>
      <c r="P617" s="319">
        <v>1.7600153000000001E-3</v>
      </c>
      <c r="Q617" s="319">
        <v>4.3450377999999998E-3</v>
      </c>
      <c r="R617" s="319">
        <v>2.5714913000000001E-3</v>
      </c>
      <c r="S617" s="319">
        <v>0.23202813999999999</v>
      </c>
      <c r="T617" s="319">
        <v>1.6391038E-5</v>
      </c>
      <c r="U617" s="319">
        <v>1.5593459E-3</v>
      </c>
      <c r="V617" s="319">
        <v>6.2566300999999999E-8</v>
      </c>
      <c r="W617" s="319">
        <v>9.9657894000000006E-4</v>
      </c>
      <c r="X617" s="319">
        <v>0</v>
      </c>
      <c r="Y617" s="210"/>
      <c r="Z617" s="320">
        <f t="shared" si="256"/>
        <v>0.98226669172932335</v>
      </c>
      <c r="AA617" s="210"/>
      <c r="AB617" s="321">
        <f t="shared" si="257"/>
        <v>0.13064147000000001</v>
      </c>
      <c r="AC617" s="321">
        <f t="shared" si="258"/>
        <v>5.1180507799999997E-2</v>
      </c>
      <c r="AD617" s="321">
        <f t="shared" si="265"/>
        <v>3.4844428277999995E-2</v>
      </c>
      <c r="AE617" s="321">
        <f t="shared" si="259"/>
        <v>3.3831520866301E-2</v>
      </c>
      <c r="AF617" s="321">
        <f t="shared" si="260"/>
        <v>0.2335874859</v>
      </c>
      <c r="AG617"/>
      <c r="AH617" s="121">
        <v>11.318313</v>
      </c>
      <c r="AI617" s="121">
        <v>10.938248</v>
      </c>
      <c r="AJ617" s="121">
        <v>0.21140807</v>
      </c>
      <c r="AK617" s="121">
        <v>0</v>
      </c>
      <c r="AL617" s="121">
        <v>0.16783550999999999</v>
      </c>
      <c r="AM617" s="274">
        <v>4.6512594999999999E-4</v>
      </c>
      <c r="AN617" s="121">
        <v>3.5623357999999998E-4</v>
      </c>
      <c r="AO617"/>
      <c r="AP617" s="282">
        <v>2.5699535999999999E-2</v>
      </c>
      <c r="AQ617" s="282">
        <v>2.4128711000000001E-2</v>
      </c>
      <c r="AR617" s="282">
        <v>9.7715026000000003E-4</v>
      </c>
      <c r="AS617" s="282">
        <v>5.9367437000000002E-4</v>
      </c>
      <c r="AT617" s="255">
        <f t="shared" si="275"/>
        <v>1.4465654339901501E-6</v>
      </c>
      <c r="AU617" s="256">
        <f t="shared" si="276"/>
        <v>3.6137213907657008E-9</v>
      </c>
      <c r="AV617" s="256">
        <f t="shared" si="277"/>
        <v>8.3147671000000006E-2</v>
      </c>
      <c r="AW617" s="272">
        <v>9.1680005000000003E-7</v>
      </c>
      <c r="AX617" s="272">
        <v>2.7662859999999999E-9</v>
      </c>
      <c r="AY617" s="272">
        <v>7.5572697999999994E-14</v>
      </c>
      <c r="AZ617" s="272">
        <v>2.7295501000000001E-10</v>
      </c>
      <c r="BA617" s="272">
        <v>9.3680149999999996E-14</v>
      </c>
      <c r="BB617" s="272">
        <v>1.2327810000000001E-9</v>
      </c>
      <c r="BC617" s="272">
        <v>4.4689584000000001E-7</v>
      </c>
      <c r="BD617" s="272">
        <v>1.7521737000000001E-10</v>
      </c>
      <c r="BE617" s="272">
        <v>5.1460675999999998E-10</v>
      </c>
      <c r="BF617" s="272">
        <v>4.8677767000000002E-12</v>
      </c>
      <c r="BG617" s="272">
        <v>3.6034049000000002E-14</v>
      </c>
      <c r="BH617" s="272">
        <v>3.4293737999999998E-11</v>
      </c>
      <c r="BI617" s="272">
        <v>4.4060756000000001E-13</v>
      </c>
      <c r="BJ617" s="272">
        <v>3.0689688999999998E-13</v>
      </c>
      <c r="BK617" s="272">
        <v>5.8636093E-9</v>
      </c>
      <c r="BL617" s="272">
        <v>5.6177788E-8</v>
      </c>
      <c r="BM617" s="272">
        <v>8.4807805999999998E-14</v>
      </c>
      <c r="BN617" s="273">
        <v>3.2936645000000001E-2</v>
      </c>
      <c r="BO617" s="273">
        <v>5.0211025999999999E-2</v>
      </c>
      <c r="BP617" s="272">
        <v>1.9322317000000001E-8</v>
      </c>
      <c r="BQ617" s="272">
        <v>1.1750056999999999E-10</v>
      </c>
      <c r="BR617" s="272">
        <v>5.2570626999999998E-15</v>
      </c>
      <c r="BS617"/>
      <c r="BT617" s="121">
        <v>1.2766498E-4</v>
      </c>
      <c r="BU617" s="274">
        <v>3.9519913999999997E-6</v>
      </c>
      <c r="BV617" s="274">
        <v>2.7388201999999999E-5</v>
      </c>
      <c r="BW617" s="274">
        <v>3.0121976000000002E-7</v>
      </c>
      <c r="BX617" s="274">
        <v>5.3292410000000002E-6</v>
      </c>
      <c r="BY617" s="274">
        <v>8.9667542000000002E-7</v>
      </c>
      <c r="BZ617" s="274">
        <v>1.0046872E-7</v>
      </c>
      <c r="CA617" s="274">
        <v>1.2062070999999999E-6</v>
      </c>
      <c r="CB617" s="274">
        <v>2.3618166000000001E-6</v>
      </c>
      <c r="CC617" s="274">
        <v>2.8751367999999999E-6</v>
      </c>
      <c r="CD617" s="274">
        <v>7.0410377000000002E-10</v>
      </c>
      <c r="CE617" s="274">
        <v>5.9452160999999999E-11</v>
      </c>
      <c r="CF617" s="274">
        <v>1.2429637E-11</v>
      </c>
      <c r="CG617" s="274">
        <v>1.8363921E-6</v>
      </c>
      <c r="CH617" s="274">
        <v>1.3323275E-5</v>
      </c>
      <c r="CI617" s="274">
        <v>6.5319716999999997E-5</v>
      </c>
      <c r="CJ617" s="274">
        <v>2.7738593E-6</v>
      </c>
      <c r="CK617" s="4"/>
      <c r="CL617" s="323">
        <v>2.0622311999999999E-11</v>
      </c>
      <c r="CM617" s="323">
        <v>0.97996627999999997</v>
      </c>
      <c r="CN617" s="323">
        <v>2.4018116999999999E-2</v>
      </c>
      <c r="CO617" s="323">
        <v>2.9434405E-3</v>
      </c>
      <c r="CP617" s="323">
        <v>1.9138649999999999E-4</v>
      </c>
      <c r="CQ617" s="323">
        <v>1.1978028E-8</v>
      </c>
      <c r="CR617" s="323">
        <v>3.9963164999999999E-7</v>
      </c>
      <c r="CS617" s="323">
        <v>2.0651942000000001E-4</v>
      </c>
      <c r="CT617" s="323">
        <v>0.53551154999999995</v>
      </c>
      <c r="CU617" s="323">
        <v>0.72684747000000005</v>
      </c>
      <c r="CV617" s="146"/>
      <c r="CW617" s="135"/>
      <c r="CX617" s="18" t="s">
        <v>927</v>
      </c>
      <c r="CY617" s="13"/>
      <c r="CZ617" s="13"/>
      <c r="DB617" s="23"/>
      <c r="DC617"/>
      <c r="DD617"/>
      <c r="DE617"/>
      <c r="DF617"/>
      <c r="DG617"/>
      <c r="DH617"/>
      <c r="DI617"/>
      <c r="DJ617"/>
      <c r="DK617"/>
      <c r="DL617"/>
      <c r="DM617"/>
      <c r="DN617"/>
    </row>
    <row r="618" spans="1:118" ht="14.4" customHeight="1">
      <c r="A618" t="s">
        <v>1938</v>
      </c>
      <c r="B618" s="168" t="s">
        <v>1827</v>
      </c>
      <c r="C618" s="279" t="str">
        <f t="shared" si="251"/>
        <v>A.100.18.104</v>
      </c>
      <c r="D618" s="14" t="s">
        <v>23</v>
      </c>
      <c r="E618" s="278" t="s">
        <v>1510</v>
      </c>
      <c r="F618" s="281" t="str">
        <f t="shared" si="252"/>
        <v>28NiCrMo4</v>
      </c>
      <c r="G618" s="319">
        <f t="shared" si="261"/>
        <v>0.64327763025403195</v>
      </c>
      <c r="H618" s="319">
        <f t="shared" si="262"/>
        <v>1.7896251299999999E-2</v>
      </c>
      <c r="I618" s="319">
        <f t="shared" si="263"/>
        <v>0.16596086202403199</v>
      </c>
      <c r="J618" s="319">
        <f t="shared" si="264"/>
        <v>0.31520456692999999</v>
      </c>
      <c r="K618" s="319">
        <v>0.14421595000000001</v>
      </c>
      <c r="L618" s="319">
        <v>0.15224257999999999</v>
      </c>
      <c r="M618" s="319">
        <v>1.144735E-2</v>
      </c>
      <c r="N618" s="319">
        <v>9.3987202000000002E-3</v>
      </c>
      <c r="O618" s="319">
        <v>2.9318881000000001E-3</v>
      </c>
      <c r="P618" s="319">
        <v>1.4581015E-3</v>
      </c>
      <c r="Q618" s="319">
        <v>4.1075414999999999E-3</v>
      </c>
      <c r="R618" s="319">
        <v>2.2708454999999998E-3</v>
      </c>
      <c r="S618" s="319">
        <v>0.31307435</v>
      </c>
      <c r="T618" s="319">
        <v>1.3172141E-4</v>
      </c>
      <c r="U618" s="319">
        <v>1.0089859000000001E-3</v>
      </c>
      <c r="V618" s="319">
        <v>8.6524031999999998E-8</v>
      </c>
      <c r="W618" s="319">
        <v>9.8950962000000009E-4</v>
      </c>
      <c r="X618" s="319">
        <v>0</v>
      </c>
      <c r="Y618" s="210"/>
      <c r="Z618" s="320">
        <f t="shared" si="256"/>
        <v>1.0843304511278196</v>
      </c>
      <c r="AA618" s="210"/>
      <c r="AB618" s="321">
        <f t="shared" si="257"/>
        <v>0.14421595000000001</v>
      </c>
      <c r="AC618" s="321">
        <f t="shared" si="258"/>
        <v>0.18385702679999999</v>
      </c>
      <c r="AD618" s="321">
        <f t="shared" si="265"/>
        <v>0.16708200652999999</v>
      </c>
      <c r="AE618" s="321">
        <f t="shared" si="259"/>
        <v>0.16596086202403199</v>
      </c>
      <c r="AF618" s="321">
        <f t="shared" si="260"/>
        <v>0.31408333589999998</v>
      </c>
      <c r="AG618"/>
      <c r="AH618" s="121">
        <v>13.349503</v>
      </c>
      <c r="AI618" s="121">
        <v>13.100535000000001</v>
      </c>
      <c r="AJ618" s="121">
        <v>0.1367931</v>
      </c>
      <c r="AK618" s="121">
        <v>0</v>
      </c>
      <c r="AL618" s="121">
        <v>0.11138397999999999</v>
      </c>
      <c r="AM618" s="274">
        <v>4.5420956E-4</v>
      </c>
      <c r="AN618" s="121">
        <v>3.3725866000000002E-4</v>
      </c>
      <c r="AO618"/>
      <c r="AP618" s="282">
        <v>6.8395769999999995E-2</v>
      </c>
      <c r="AQ618" s="282">
        <v>6.5820924000000003E-2</v>
      </c>
      <c r="AR618" s="282">
        <v>1.8226757E-3</v>
      </c>
      <c r="AS618" s="282">
        <v>7.5217046000000004E-4</v>
      </c>
      <c r="AT618" s="255">
        <f t="shared" si="275"/>
        <v>3.946098520417605E-6</v>
      </c>
      <c r="AU618" s="256">
        <f t="shared" si="276"/>
        <v>6.7406645296693013E-9</v>
      </c>
      <c r="AV618" s="256">
        <f t="shared" si="277"/>
        <v>0.10534600300000001</v>
      </c>
      <c r="AW618" s="272">
        <v>1.0114655999999999E-6</v>
      </c>
      <c r="AX618" s="272">
        <v>3.0519138E-9</v>
      </c>
      <c r="AY618" s="272">
        <v>8.3376520999999996E-14</v>
      </c>
      <c r="AZ618" s="272">
        <v>2.7096826E-10</v>
      </c>
      <c r="BA618" s="272">
        <v>8.5857604999999995E-14</v>
      </c>
      <c r="BB618" s="272">
        <v>1.3973436E-9</v>
      </c>
      <c r="BC618" s="272">
        <v>2.8576406999999998E-6</v>
      </c>
      <c r="BD618" s="272">
        <v>2.1361889999999999E-10</v>
      </c>
      <c r="BE618" s="272">
        <v>3.3227794000000002E-9</v>
      </c>
      <c r="BF618" s="272">
        <v>4.6928464999999997E-12</v>
      </c>
      <c r="BG618" s="272">
        <v>2.9588057E-14</v>
      </c>
      <c r="BH618" s="272">
        <v>3.0109621000000001E-11</v>
      </c>
      <c r="BI618" s="272">
        <v>3.7496437000000001E-13</v>
      </c>
      <c r="BJ618" s="272">
        <v>2.6636321999999999E-13</v>
      </c>
      <c r="BK618" s="272">
        <v>5.6141766999999999E-9</v>
      </c>
      <c r="BL618" s="272">
        <v>5.0524394000000003E-8</v>
      </c>
      <c r="BM618" s="272">
        <v>1.2338023E-13</v>
      </c>
      <c r="BN618" s="273">
        <v>3.3067470000000002E-2</v>
      </c>
      <c r="BO618" s="273">
        <v>7.2278533000000006E-2</v>
      </c>
      <c r="BP618" s="272">
        <v>1.9185252E-8</v>
      </c>
      <c r="BQ618" s="272">
        <v>1.1666707E-10</v>
      </c>
      <c r="BR618" s="272">
        <v>5.2197712999999998E-15</v>
      </c>
      <c r="BS618"/>
      <c r="BT618" s="121">
        <v>1.5147844999999999E-4</v>
      </c>
      <c r="BU618" s="274">
        <v>2.3309340999999999E-5</v>
      </c>
      <c r="BV618" s="274">
        <v>3.0234010999999999E-5</v>
      </c>
      <c r="BW618" s="274">
        <v>2.6600278E-7</v>
      </c>
      <c r="BX618" s="274">
        <v>2.125976E-5</v>
      </c>
      <c r="BY618" s="274">
        <v>8.7140459999999999E-7</v>
      </c>
      <c r="BZ618" s="274">
        <v>9.6111754000000002E-8</v>
      </c>
      <c r="CA618" s="274">
        <v>1.1971316E-6</v>
      </c>
      <c r="CB618" s="274">
        <v>1.9566696000000001E-6</v>
      </c>
      <c r="CC618" s="274">
        <v>2.7179841E-6</v>
      </c>
      <c r="CD618" s="274">
        <v>6.4527762999999996E-10</v>
      </c>
      <c r="CE618" s="274">
        <v>8.4244179E-11</v>
      </c>
      <c r="CF618" s="274">
        <v>1.1392533000000001E-11</v>
      </c>
      <c r="CG618" s="274">
        <v>4.1226139000000002E-6</v>
      </c>
      <c r="CH618" s="274">
        <v>1.5840375E-5</v>
      </c>
      <c r="CI618" s="274">
        <v>4.6852118999999997E-5</v>
      </c>
      <c r="CJ618" s="274">
        <v>2.7541827000000002E-6</v>
      </c>
      <c r="CK618" s="4"/>
      <c r="CL618" s="323">
        <v>1.8901038999999999E-11</v>
      </c>
      <c r="CM618" s="323">
        <v>1.0820563999999999</v>
      </c>
      <c r="CN618" s="323">
        <v>2.8575525000000001E-2</v>
      </c>
      <c r="CO618" s="323">
        <v>1.6185668E-2</v>
      </c>
      <c r="CP618" s="323">
        <v>1.9134589000000001E-4</v>
      </c>
      <c r="CQ618" s="323">
        <v>1.0668747E-8</v>
      </c>
      <c r="CR618" s="323">
        <v>3.5851197E-7</v>
      </c>
      <c r="CS618" s="323">
        <v>1.0155889000000001E-3</v>
      </c>
      <c r="CT618" s="323">
        <v>0.46190940000000003</v>
      </c>
      <c r="CU618" s="323">
        <v>1.0260004</v>
      </c>
      <c r="CV618" s="146"/>
      <c r="CW618" s="135"/>
      <c r="CX618" s="18" t="s">
        <v>927</v>
      </c>
      <c r="CY618" s="13"/>
      <c r="CZ618" s="13"/>
      <c r="DB618" s="23"/>
      <c r="DC618"/>
      <c r="DD618"/>
      <c r="DE618"/>
      <c r="DF618"/>
      <c r="DG618"/>
      <c r="DH618"/>
      <c r="DI618"/>
      <c r="DJ618"/>
      <c r="DK618"/>
      <c r="DL618"/>
      <c r="DM618"/>
      <c r="DN618"/>
    </row>
    <row r="619" spans="1:118" ht="14.4" customHeight="1">
      <c r="B619" s="278" t="s">
        <v>1827</v>
      </c>
      <c r="C619" s="277" t="s">
        <v>3602</v>
      </c>
      <c r="D619" s="277" t="s">
        <v>24</v>
      </c>
      <c r="E619" s="278"/>
      <c r="F619"/>
      <c r="G619" s="210"/>
      <c r="H619" s="210"/>
      <c r="I619" s="210"/>
      <c r="J619" s="210"/>
      <c r="K619" s="210"/>
      <c r="L619" s="210"/>
      <c r="M619" s="210"/>
      <c r="N619" s="210"/>
      <c r="O619" s="210"/>
      <c r="P619" s="210"/>
      <c r="Q619" s="210"/>
      <c r="R619" s="210"/>
      <c r="S619" s="210"/>
      <c r="T619" s="210"/>
      <c r="U619" s="210"/>
      <c r="V619" s="210"/>
      <c r="W619" s="210"/>
      <c r="X619" s="210"/>
      <c r="Y619" s="210"/>
      <c r="Z619" s="210"/>
      <c r="AA619" s="210"/>
      <c r="AB619" s="210"/>
      <c r="AC619" s="210"/>
      <c r="AD619" s="210"/>
      <c r="AE619" s="210"/>
      <c r="AF619" s="210"/>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s="182"/>
      <c r="CW619" s="164"/>
      <c r="DB619" s="23"/>
      <c r="DC619"/>
      <c r="DD619"/>
      <c r="DE619"/>
      <c r="DF619"/>
      <c r="DG619"/>
      <c r="DH619"/>
      <c r="DI619"/>
      <c r="DJ619"/>
      <c r="DK619"/>
      <c r="DL619"/>
      <c r="DM619"/>
      <c r="DN619"/>
    </row>
    <row r="620" spans="1:118" ht="14.4" customHeight="1">
      <c r="A620" t="s">
        <v>1939</v>
      </c>
      <c r="B620" s="168" t="s">
        <v>1827</v>
      </c>
      <c r="C620" s="279" t="str">
        <f t="shared" si="251"/>
        <v>A.100.20.101</v>
      </c>
      <c r="D620" s="14" t="s">
        <v>24</v>
      </c>
      <c r="E620" s="278" t="s">
        <v>1510</v>
      </c>
      <c r="F620" s="281" t="str">
        <f t="shared" si="252"/>
        <v>15NiMn6 (1.6228)</v>
      </c>
      <c r="G620" s="319">
        <f t="shared" si="261"/>
        <v>0.59030950539414795</v>
      </c>
      <c r="H620" s="319">
        <f t="shared" si="262"/>
        <v>1.7274898949999999E-2</v>
      </c>
      <c r="I620" s="319">
        <f t="shared" si="263"/>
        <v>0.19419227059414801</v>
      </c>
      <c r="J620" s="319">
        <f t="shared" si="264"/>
        <v>0.23179152584999999</v>
      </c>
      <c r="K620" s="319">
        <v>0.14705081</v>
      </c>
      <c r="L620" s="319">
        <v>0.18227445</v>
      </c>
      <c r="M620" s="319">
        <v>1.0319131E-2</v>
      </c>
      <c r="N620" s="319">
        <v>9.7639088000000002E-3</v>
      </c>
      <c r="O620" s="319">
        <v>2.9590273E-3</v>
      </c>
      <c r="P620" s="319">
        <v>9.3029474999999995E-4</v>
      </c>
      <c r="Q620" s="319">
        <v>3.6216680999999998E-3</v>
      </c>
      <c r="R620" s="319">
        <v>1.5985941000000001E-3</v>
      </c>
      <c r="S620" s="319">
        <v>0.23013164</v>
      </c>
      <c r="T620" s="319">
        <v>1.6252025000000001E-4</v>
      </c>
      <c r="U620" s="319">
        <v>4.9876341000000004E-4</v>
      </c>
      <c r="V620" s="319">
        <v>9.5494148000000002E-8</v>
      </c>
      <c r="W620" s="319">
        <v>9.9860219000000002E-4</v>
      </c>
      <c r="X620" s="319">
        <v>0</v>
      </c>
      <c r="Y620" s="210"/>
      <c r="Z620" s="320">
        <f t="shared" si="256"/>
        <v>1.1056451879699247</v>
      </c>
      <c r="AA620" s="210"/>
      <c r="AB620" s="321">
        <f t="shared" si="257"/>
        <v>0.14705081</v>
      </c>
      <c r="AC620" s="321">
        <f t="shared" si="258"/>
        <v>0.21146707405000001</v>
      </c>
      <c r="AD620" s="321">
        <f t="shared" si="265"/>
        <v>0.19535329754</v>
      </c>
      <c r="AE620" s="321">
        <f t="shared" si="259"/>
        <v>0.19419227059414801</v>
      </c>
      <c r="AF620" s="321">
        <f t="shared" si="260"/>
        <v>0.23063040340999999</v>
      </c>
      <c r="AG620"/>
      <c r="AH620" s="121">
        <v>13.707834</v>
      </c>
      <c r="AI620" s="121">
        <v>13.601145000000001</v>
      </c>
      <c r="AJ620" s="121">
        <v>6.7619762E-2</v>
      </c>
      <c r="AK620" s="121">
        <v>0</v>
      </c>
      <c r="AL620" s="121">
        <v>3.8249594999999997E-2</v>
      </c>
      <c r="AM620" s="274">
        <v>4.7158467999999998E-4</v>
      </c>
      <c r="AN620" s="121">
        <v>3.4779709000000002E-4</v>
      </c>
      <c r="AO620"/>
      <c r="AP620" s="282">
        <v>7.7740358999999995E-2</v>
      </c>
      <c r="AQ620" s="282">
        <v>7.5041722000000005E-2</v>
      </c>
      <c r="AR620" s="282">
        <v>2.0114578000000002E-3</v>
      </c>
      <c r="AS620" s="282">
        <v>6.8717960999999995E-4</v>
      </c>
      <c r="AT620" s="255">
        <f t="shared" ref="AT620:AT625" si="278">AW620+AZ620+BA620+BB620+BC620+BK620+BL620+BP620</f>
        <v>4.4989041312999912E-6</v>
      </c>
      <c r="AU620" s="256">
        <f t="shared" ref="AU620:AU625" si="279">AX620+AY620+BD620+BE620+BF620+BG620+BH620+BI620+BJ620+BM620+BQ620+BR620</f>
        <v>7.4388230447025992E-9</v>
      </c>
      <c r="AV620" s="256">
        <f t="shared" ref="AV620:AV625" si="280">BN620+BO620</f>
        <v>9.6243643000000004E-2</v>
      </c>
      <c r="AW620" s="272">
        <v>1.0312957E-6</v>
      </c>
      <c r="AX620" s="272">
        <v>3.1117469E-9</v>
      </c>
      <c r="AY620" s="272">
        <v>8.5011187000000003E-14</v>
      </c>
      <c r="AZ620" s="272">
        <v>2.7346901000000002E-10</v>
      </c>
      <c r="BA620" s="272">
        <v>8.7889991E-14</v>
      </c>
      <c r="BB620" s="272">
        <v>1.4516015999999999E-9</v>
      </c>
      <c r="BC620" s="272">
        <v>3.4039134E-6</v>
      </c>
      <c r="BD620" s="272">
        <v>2.2503401E-10</v>
      </c>
      <c r="BE620" s="272">
        <v>3.9590394000000002E-9</v>
      </c>
      <c r="BF620" s="272">
        <v>4.3773497999999996E-12</v>
      </c>
      <c r="BG620" s="272">
        <v>1.387929E-14</v>
      </c>
      <c r="BH620" s="272">
        <v>2.0259329E-11</v>
      </c>
      <c r="BI620" s="272">
        <v>2.1576422999999999E-13</v>
      </c>
      <c r="BJ620" s="272">
        <v>1.6988355999999999E-13</v>
      </c>
      <c r="BK620" s="272">
        <v>5.1785758E-9</v>
      </c>
      <c r="BL620" s="272">
        <v>3.7429751999999999E-8</v>
      </c>
      <c r="BM620" s="272">
        <v>1.3712990000000001E-13</v>
      </c>
      <c r="BN620" s="273">
        <v>1.9503767000000002E-2</v>
      </c>
      <c r="BO620" s="273">
        <v>7.6739875999999999E-2</v>
      </c>
      <c r="BP620" s="272">
        <v>1.9361544999999999E-8</v>
      </c>
      <c r="BQ620" s="272">
        <v>1.1773912000000001E-10</v>
      </c>
      <c r="BR620" s="272">
        <v>5.2677355999999999E-15</v>
      </c>
      <c r="BS620"/>
      <c r="BT620" s="121">
        <v>1.1217293999999999E-4</v>
      </c>
      <c r="BU620" s="274">
        <v>2.7699637999999999E-5</v>
      </c>
      <c r="BV620" s="274">
        <v>3.0828321999999998E-5</v>
      </c>
      <c r="BW620" s="274">
        <v>1.8725745999999999E-7</v>
      </c>
      <c r="BX620" s="274">
        <v>2.4895223000000001E-5</v>
      </c>
      <c r="BY620" s="274">
        <v>8.3157071999999999E-7</v>
      </c>
      <c r="BZ620" s="274">
        <v>8.7681454999999999E-8</v>
      </c>
      <c r="CA620" s="274">
        <v>1.2082637999999999E-6</v>
      </c>
      <c r="CB620" s="274">
        <v>1.2483899999999999E-6</v>
      </c>
      <c r="CC620" s="274">
        <v>2.3964788E-6</v>
      </c>
      <c r="CD620" s="274">
        <v>6.6054489000000005E-10</v>
      </c>
      <c r="CE620" s="274">
        <v>9.3296539000000002E-11</v>
      </c>
      <c r="CF620" s="274">
        <v>1.1662402999999999E-11</v>
      </c>
      <c r="CG620" s="274">
        <v>4.6791370000000002E-6</v>
      </c>
      <c r="CH620" s="274">
        <v>1.6354779000000001E-5</v>
      </c>
      <c r="CI620" s="274">
        <v>-1.0240606000000001E-6</v>
      </c>
      <c r="CJ620" s="274">
        <v>2.7794907999999999E-6</v>
      </c>
      <c r="CK620" s="4"/>
      <c r="CL620" s="323">
        <v>1.9348634E-11</v>
      </c>
      <c r="CM620" s="323">
        <v>1.1033484</v>
      </c>
      <c r="CN620" s="323">
        <v>2.9965561000000002E-2</v>
      </c>
      <c r="CO620" s="323">
        <v>1.9191650000000001E-2</v>
      </c>
      <c r="CP620" s="323">
        <v>1.5909512999999999E-4</v>
      </c>
      <c r="CQ620" s="323">
        <v>7.6632612999999994E-9</v>
      </c>
      <c r="CR620" s="323">
        <v>2.6314427999999997E-7</v>
      </c>
      <c r="CS620" s="323">
        <v>1.1995303E-3</v>
      </c>
      <c r="CT620" s="323">
        <v>0.28568437000000002</v>
      </c>
      <c r="CU620" s="323">
        <v>1.0870759999999999</v>
      </c>
      <c r="CV620" s="146"/>
      <c r="CW620" s="135"/>
      <c r="CX620" s="18" t="s">
        <v>927</v>
      </c>
      <c r="CY620" s="13"/>
      <c r="CZ620" s="13"/>
      <c r="DB620" s="23"/>
      <c r="DC620"/>
      <c r="DD620"/>
      <c r="DE620"/>
      <c r="DF620"/>
      <c r="DG620"/>
      <c r="DH620"/>
      <c r="DI620"/>
      <c r="DJ620"/>
      <c r="DK620"/>
      <c r="DL620"/>
      <c r="DM620"/>
      <c r="DN620"/>
    </row>
    <row r="621" spans="1:118" ht="14.4" customHeight="1">
      <c r="A621" t="s">
        <v>1940</v>
      </c>
      <c r="B621" s="168" t="s">
        <v>1827</v>
      </c>
      <c r="C621" s="279" t="str">
        <f t="shared" si="251"/>
        <v>A.100.20.102</v>
      </c>
      <c r="D621" s="14" t="s">
        <v>24</v>
      </c>
      <c r="E621" s="278" t="s">
        <v>1510</v>
      </c>
      <c r="F621" s="281" t="str">
        <f t="shared" si="252"/>
        <v>A514(A)</v>
      </c>
      <c r="G621" s="319">
        <f t="shared" si="261"/>
        <v>0.39171912119999996</v>
      </c>
      <c r="H621" s="319">
        <f t="shared" si="262"/>
        <v>1.9954454900000002E-2</v>
      </c>
      <c r="I621" s="319">
        <f t="shared" si="263"/>
        <v>3.6558463499999999E-2</v>
      </c>
      <c r="J621" s="319">
        <f t="shared" si="264"/>
        <v>0.18963715279999999</v>
      </c>
      <c r="K621" s="319">
        <v>0.14556905000000001</v>
      </c>
      <c r="L621" s="319">
        <v>2.1493516000000001E-2</v>
      </c>
      <c r="M621" s="319">
        <v>1.1402659000000001E-2</v>
      </c>
      <c r="N621" s="319">
        <v>8.2321900999999999E-3</v>
      </c>
      <c r="O621" s="319">
        <v>2.9283485000000001E-3</v>
      </c>
      <c r="P621" s="319">
        <v>4.6498288000000002E-3</v>
      </c>
      <c r="Q621" s="319">
        <v>4.1440875E-3</v>
      </c>
      <c r="R621" s="319">
        <v>3.6622884999999998E-3</v>
      </c>
      <c r="S621" s="319">
        <v>0.18336696999999999</v>
      </c>
      <c r="T621" s="319">
        <v>0</v>
      </c>
      <c r="U621" s="319">
        <v>5.2790605000000001E-3</v>
      </c>
      <c r="V621" s="319">
        <v>0</v>
      </c>
      <c r="W621" s="319">
        <v>9.9112229999999998E-4</v>
      </c>
      <c r="X621" s="319">
        <v>0</v>
      </c>
      <c r="Y621" s="210"/>
      <c r="Z621" s="320">
        <f t="shared" si="256"/>
        <v>1.0945041353383458</v>
      </c>
      <c r="AA621" s="210"/>
      <c r="AB621" s="321">
        <f t="shared" si="257"/>
        <v>0.14556905000000001</v>
      </c>
      <c r="AC621" s="321">
        <f t="shared" si="258"/>
        <v>5.6512918399999994E-2</v>
      </c>
      <c r="AD621" s="321">
        <f t="shared" si="265"/>
        <v>3.75495858E-2</v>
      </c>
      <c r="AE621" s="321">
        <f t="shared" si="259"/>
        <v>3.6558463499999999E-2</v>
      </c>
      <c r="AF621" s="321">
        <f t="shared" si="260"/>
        <v>0.18864603049999998</v>
      </c>
      <c r="AG621"/>
      <c r="AH621" s="121">
        <v>13.750254</v>
      </c>
      <c r="AI621" s="121">
        <v>12.334125</v>
      </c>
      <c r="AJ621" s="121">
        <v>0.71570776999999997</v>
      </c>
      <c r="AK621" s="121">
        <v>0</v>
      </c>
      <c r="AL621" s="121">
        <v>0.70042119000000003</v>
      </c>
      <c r="AM621" s="121">
        <v>0</v>
      </c>
      <c r="AN621" s="121">
        <v>0</v>
      </c>
      <c r="AO621"/>
      <c r="AP621" s="282">
        <v>2.8119182E-2</v>
      </c>
      <c r="AQ621" s="282">
        <v>2.639816E-2</v>
      </c>
      <c r="AR621" s="282">
        <v>1.0724955000000001E-3</v>
      </c>
      <c r="AS621" s="282">
        <v>6.485261E-4</v>
      </c>
      <c r="AT621" s="255">
        <f t="shared" si="278"/>
        <v>1.5826234926999999E-6</v>
      </c>
      <c r="AU621" s="256">
        <f t="shared" si="279"/>
        <v>3.9663294761133E-9</v>
      </c>
      <c r="AV621" s="256">
        <f t="shared" si="280"/>
        <v>9.0829986000000001E-2</v>
      </c>
      <c r="AW621" s="272">
        <v>1.0207645E-6</v>
      </c>
      <c r="AX621" s="272">
        <v>3.0799654999999999E-9</v>
      </c>
      <c r="AY621" s="272">
        <v>8.4143166000000006E-14</v>
      </c>
      <c r="AZ621" s="272">
        <v>2.707402E-10</v>
      </c>
      <c r="BA621" s="273">
        <v>0</v>
      </c>
      <c r="BB621" s="272">
        <v>1.2240561E-9</v>
      </c>
      <c r="BC621" s="272">
        <v>4.8256063999999999E-7</v>
      </c>
      <c r="BD621" s="272">
        <v>1.7450562000000001E-10</v>
      </c>
      <c r="BE621" s="272">
        <v>5.5636450999999996E-10</v>
      </c>
      <c r="BF621" s="272">
        <v>5.9098977000000004E-12</v>
      </c>
      <c r="BG621" s="272">
        <v>2.9342189000000001E-14</v>
      </c>
      <c r="BH621" s="272">
        <v>3.1862590000000003E-11</v>
      </c>
      <c r="BI621" s="272">
        <v>4.6059958999999996E-13</v>
      </c>
      <c r="BJ621" s="272">
        <v>2.8483519E-13</v>
      </c>
      <c r="BK621" s="272">
        <v>6.0137974000000001E-9</v>
      </c>
      <c r="BL621" s="272">
        <v>5.2573238999999997E-8</v>
      </c>
      <c r="BM621" s="273">
        <v>0</v>
      </c>
      <c r="BN621" s="273">
        <v>2.5987827000000002E-2</v>
      </c>
      <c r="BO621" s="273">
        <v>6.4842158999999996E-2</v>
      </c>
      <c r="BP621" s="272">
        <v>1.9216519999999998E-8</v>
      </c>
      <c r="BQ621" s="272">
        <v>1.1685721E-10</v>
      </c>
      <c r="BR621" s="272">
        <v>5.2282783000000001E-15</v>
      </c>
      <c r="BS621"/>
      <c r="BT621" s="121">
        <v>1.1909736E-4</v>
      </c>
      <c r="BU621" s="274">
        <v>4.2349963999999998E-6</v>
      </c>
      <c r="BV621" s="274">
        <v>3.051768E-5</v>
      </c>
      <c r="BW621" s="274">
        <v>4.2898856E-7</v>
      </c>
      <c r="BX621" s="274">
        <v>5.5471797999999996E-6</v>
      </c>
      <c r="BY621" s="274">
        <v>8.6706766000000003E-7</v>
      </c>
      <c r="BZ621" s="274">
        <v>1.2769981999999999E-7</v>
      </c>
      <c r="CA621" s="274">
        <v>1.1915735999999999E-6</v>
      </c>
      <c r="CB621" s="274">
        <v>6.2397428999999999E-6</v>
      </c>
      <c r="CC621" s="274">
        <v>2.7421668E-6</v>
      </c>
      <c r="CD621" s="121">
        <v>0</v>
      </c>
      <c r="CE621" s="121">
        <v>0</v>
      </c>
      <c r="CF621" s="121">
        <v>0</v>
      </c>
      <c r="CG621" s="274">
        <v>1.8719687E-6</v>
      </c>
      <c r="CH621" s="274">
        <v>1.5663522E-5</v>
      </c>
      <c r="CI621" s="274">
        <v>4.6906103000000003E-5</v>
      </c>
      <c r="CJ621" s="274">
        <v>2.7586714E-6</v>
      </c>
      <c r="CK621" s="4"/>
      <c r="CL621" s="323">
        <v>0</v>
      </c>
      <c r="CM621" s="323">
        <v>1.0923482</v>
      </c>
      <c r="CN621" s="323">
        <v>2.390811E-2</v>
      </c>
      <c r="CO621" s="323">
        <v>3.1344468000000002E-3</v>
      </c>
      <c r="CP621" s="323">
        <v>1.9591256999999999E-4</v>
      </c>
      <c r="CQ621" s="323">
        <v>1.6056037E-7</v>
      </c>
      <c r="CR621" s="323">
        <v>3.6041726999999999E-7</v>
      </c>
      <c r="CS621" s="323">
        <v>2.1815524999999999E-4</v>
      </c>
      <c r="CT621" s="323">
        <v>1.9709814999999999</v>
      </c>
      <c r="CU621" s="323">
        <v>0.92100059999999995</v>
      </c>
      <c r="CV621" s="146"/>
      <c r="CW621" s="135"/>
      <c r="CX621" s="18" t="s">
        <v>927</v>
      </c>
      <c r="CY621" s="13"/>
      <c r="CZ621" s="13"/>
      <c r="DB621" s="23"/>
      <c r="DC621"/>
      <c r="DD621"/>
      <c r="DE621"/>
      <c r="DF621"/>
      <c r="DG621"/>
      <c r="DH621"/>
      <c r="DI621"/>
      <c r="DJ621"/>
      <c r="DK621"/>
      <c r="DL621"/>
      <c r="DM621"/>
      <c r="DN621"/>
    </row>
    <row r="622" spans="1:118" ht="14.4" customHeight="1">
      <c r="A622" t="s">
        <v>1941</v>
      </c>
      <c r="B622" s="168" t="s">
        <v>1827</v>
      </c>
      <c r="C622" s="279" t="str">
        <f t="shared" si="251"/>
        <v>A.100.20.103</v>
      </c>
      <c r="D622" s="14" t="s">
        <v>24</v>
      </c>
      <c r="E622" s="278" t="s">
        <v>1510</v>
      </c>
      <c r="F622" s="281" t="str">
        <f t="shared" si="252"/>
        <v>ASt35 (1.0346)</v>
      </c>
      <c r="G622" s="319">
        <f t="shared" si="261"/>
        <v>0.233630409991018</v>
      </c>
      <c r="H622" s="319">
        <f t="shared" si="262"/>
        <v>1.5849016109999999E-2</v>
      </c>
      <c r="I622" s="319">
        <f t="shared" si="263"/>
        <v>2.2947483394018E-2</v>
      </c>
      <c r="J622" s="319">
        <f t="shared" si="264"/>
        <v>6.8115330486999998E-2</v>
      </c>
      <c r="K622" s="319">
        <v>0.12671858</v>
      </c>
      <c r="L622" s="319">
        <v>1.1318949E-2</v>
      </c>
      <c r="M622" s="319">
        <v>1.002457E-2</v>
      </c>
      <c r="N622" s="319">
        <v>8.3200687000000006E-3</v>
      </c>
      <c r="O622" s="319">
        <v>2.9725328999999998E-3</v>
      </c>
      <c r="P622" s="319">
        <v>9.2099151000000004E-4</v>
      </c>
      <c r="Q622" s="319">
        <v>3.635423E-3</v>
      </c>
      <c r="R622" s="319">
        <v>1.6038914E-3</v>
      </c>
      <c r="S622" s="319">
        <v>6.6646072000000001E-2</v>
      </c>
      <c r="T622" s="319">
        <v>1.9122877E-5</v>
      </c>
      <c r="U622" s="319">
        <v>4.4749511E-4</v>
      </c>
      <c r="V622" s="319">
        <v>7.2994017999999997E-8</v>
      </c>
      <c r="W622" s="319">
        <v>1.0026404999999999E-3</v>
      </c>
      <c r="X622" s="319">
        <v>0</v>
      </c>
      <c r="Y622" s="210"/>
      <c r="Z622" s="320">
        <f t="shared" si="256"/>
        <v>0.95277127819548868</v>
      </c>
      <c r="AA622" s="210"/>
      <c r="AB622" s="321">
        <f t="shared" si="257"/>
        <v>0.12671858</v>
      </c>
      <c r="AC622" s="321">
        <f t="shared" si="258"/>
        <v>3.8796426509999996E-2</v>
      </c>
      <c r="AD622" s="321">
        <f t="shared" si="265"/>
        <v>2.3969173777000002E-2</v>
      </c>
      <c r="AE622" s="321">
        <f t="shared" si="259"/>
        <v>2.2947483394018003E-2</v>
      </c>
      <c r="AF622" s="321">
        <f t="shared" si="260"/>
        <v>6.7093567110000002E-2</v>
      </c>
      <c r="AG622"/>
      <c r="AH622" s="121">
        <v>10.698252</v>
      </c>
      <c r="AI622" s="121">
        <v>10.602626000000001</v>
      </c>
      <c r="AJ622" s="121">
        <v>6.0669076000000002E-2</v>
      </c>
      <c r="AK622" s="121">
        <v>0</v>
      </c>
      <c r="AL622" s="121">
        <v>3.3998829000000001E-2</v>
      </c>
      <c r="AM622" s="274">
        <v>5.4264693999999997E-4</v>
      </c>
      <c r="AN622" s="121">
        <v>4.1560583999999999E-4</v>
      </c>
      <c r="AO622"/>
      <c r="AP622" s="282">
        <v>2.2217614E-2</v>
      </c>
      <c r="AQ622" s="282">
        <v>2.0899162999999998E-2</v>
      </c>
      <c r="AR622" s="282">
        <v>9.0475072000000001E-4</v>
      </c>
      <c r="AS622" s="282">
        <v>4.1370030000000002E-4</v>
      </c>
      <c r="AT622" s="255">
        <f t="shared" si="278"/>
        <v>1.2529474307135103E-6</v>
      </c>
      <c r="AU622" s="256">
        <f t="shared" si="279"/>
        <v>3.3459716191090003E-9</v>
      </c>
      <c r="AV622" s="256">
        <f t="shared" si="280"/>
        <v>5.7941219000000002E-2</v>
      </c>
      <c r="AW622" s="272">
        <v>8.8948658999999997E-7</v>
      </c>
      <c r="AX622" s="272">
        <v>2.6838762000000001E-9</v>
      </c>
      <c r="AY622" s="272">
        <v>7.3321063000000001E-14</v>
      </c>
      <c r="AZ622" s="272">
        <v>2.7473151999999999E-10</v>
      </c>
      <c r="BA622" s="272">
        <v>1.0929351000000001E-13</v>
      </c>
      <c r="BB622" s="272">
        <v>1.2371340999999999E-9</v>
      </c>
      <c r="BC622" s="272">
        <v>2.9973221000000002E-7</v>
      </c>
      <c r="BD622" s="272">
        <v>1.7545163999999999E-10</v>
      </c>
      <c r="BE622" s="272">
        <v>3.4311986E-10</v>
      </c>
      <c r="BF622" s="272">
        <v>4.3949638999999999E-12</v>
      </c>
      <c r="BG622" s="272">
        <v>1.3932658E-14</v>
      </c>
      <c r="BH622" s="272">
        <v>2.0337323E-11</v>
      </c>
      <c r="BI622" s="272">
        <v>2.1469573999999999E-13</v>
      </c>
      <c r="BJ622" s="272">
        <v>1.7020127000000001E-13</v>
      </c>
      <c r="BK622" s="272">
        <v>5.1989557999999999E-9</v>
      </c>
      <c r="BL622" s="272">
        <v>3.7577858000000002E-8</v>
      </c>
      <c r="BM622" s="272">
        <v>9.8942439999999995E-14</v>
      </c>
      <c r="BN622" s="273">
        <v>1.1502566000000001E-2</v>
      </c>
      <c r="BO622" s="273">
        <v>4.6438653000000003E-2</v>
      </c>
      <c r="BP622" s="272">
        <v>1.9439842E-8</v>
      </c>
      <c r="BQ622" s="272">
        <v>1.1821524999999999E-10</v>
      </c>
      <c r="BR622" s="272">
        <v>5.289038E-15</v>
      </c>
      <c r="BS622"/>
      <c r="BT622" s="274">
        <v>5.4959374999999999E-5</v>
      </c>
      <c r="BU622" s="274">
        <v>2.7725985999999999E-6</v>
      </c>
      <c r="BV622" s="274">
        <v>2.6565791000000001E-5</v>
      </c>
      <c r="BW622" s="274">
        <v>1.8787878000000001E-7</v>
      </c>
      <c r="BX622" s="274">
        <v>4.3709664000000003E-6</v>
      </c>
      <c r="BY622" s="274">
        <v>8.3603462000000003E-7</v>
      </c>
      <c r="BZ622" s="274">
        <v>8.8028134999999999E-8</v>
      </c>
      <c r="CA622" s="274">
        <v>1.2148401E-6</v>
      </c>
      <c r="CB622" s="274">
        <v>1.2359058E-6</v>
      </c>
      <c r="CC622" s="274">
        <v>2.4055805999999998E-6</v>
      </c>
      <c r="CD622" s="274">
        <v>8.2145440000000005E-10</v>
      </c>
      <c r="CE622" s="274">
        <v>6.9360853999999995E-11</v>
      </c>
      <c r="CF622" s="274">
        <v>1.4501243E-11</v>
      </c>
      <c r="CG622" s="274">
        <v>1.7445148000000001E-6</v>
      </c>
      <c r="CH622" s="274">
        <v>1.2722780999999999E-5</v>
      </c>
      <c r="CI622" s="274">
        <v>-1.977181E-6</v>
      </c>
      <c r="CJ622" s="274">
        <v>2.7907309000000001E-6</v>
      </c>
      <c r="CK622" s="4"/>
      <c r="CL622" s="323">
        <v>2.4059364E-11</v>
      </c>
      <c r="CM622" s="323">
        <v>0.95043555999999996</v>
      </c>
      <c r="CN622" s="323">
        <v>2.4066311E-2</v>
      </c>
      <c r="CO622" s="323">
        <v>2.1381856000000001E-3</v>
      </c>
      <c r="CP622" s="323">
        <v>1.3604158000000001E-4</v>
      </c>
      <c r="CQ622" s="323">
        <v>7.6943460000000004E-9</v>
      </c>
      <c r="CR622" s="323">
        <v>2.6417315999999999E-7</v>
      </c>
      <c r="CS622" s="323">
        <v>1.5745384E-4</v>
      </c>
      <c r="CT622" s="323">
        <v>0.28587875000000001</v>
      </c>
      <c r="CU622" s="323">
        <v>0.67657694999999995</v>
      </c>
      <c r="CV622" s="146"/>
      <c r="CW622" s="135"/>
      <c r="CX622" s="18" t="s">
        <v>927</v>
      </c>
      <c r="CY622" s="13"/>
      <c r="CZ622" s="13"/>
      <c r="DB622" s="23"/>
      <c r="DC622"/>
      <c r="DD622"/>
      <c r="DE622"/>
      <c r="DF622"/>
      <c r="DG622"/>
      <c r="DH622"/>
      <c r="DI622"/>
      <c r="DJ622"/>
      <c r="DK622"/>
      <c r="DL622"/>
      <c r="DM622"/>
      <c r="DN622"/>
    </row>
    <row r="623" spans="1:118" ht="14.4" customHeight="1">
      <c r="A623" t="s">
        <v>1942</v>
      </c>
      <c r="B623" s="168" t="s">
        <v>1827</v>
      </c>
      <c r="C623" s="279" t="str">
        <f t="shared" si="251"/>
        <v>A.100.20.104</v>
      </c>
      <c r="D623" s="14" t="s">
        <v>24</v>
      </c>
      <c r="E623" s="278" t="s">
        <v>1510</v>
      </c>
      <c r="F623" s="281" t="str">
        <f t="shared" si="252"/>
        <v>X12CrNi 18 9</v>
      </c>
      <c r="G623" s="319">
        <f t="shared" si="261"/>
        <v>3.4288221711178402</v>
      </c>
      <c r="H623" s="319">
        <f t="shared" si="262"/>
        <v>0.10841625880000001</v>
      </c>
      <c r="I623" s="319">
        <f t="shared" si="263"/>
        <v>1.24109928565784</v>
      </c>
      <c r="J623" s="319">
        <f t="shared" si="264"/>
        <v>1.3470537866600001</v>
      </c>
      <c r="K623" s="319">
        <v>0.73225284000000002</v>
      </c>
      <c r="L623" s="319">
        <v>1.1844045999999999</v>
      </c>
      <c r="M623" s="319">
        <v>1.6835565E-2</v>
      </c>
      <c r="N623" s="319">
        <v>1.6653609999999999E-2</v>
      </c>
      <c r="O623" s="319">
        <v>2.1266466E-3</v>
      </c>
      <c r="P623" s="319">
        <v>8.5819847000000005E-2</v>
      </c>
      <c r="Q623" s="319">
        <v>3.8161552E-3</v>
      </c>
      <c r="R623" s="319">
        <v>3.9858642999999999E-2</v>
      </c>
      <c r="S623" s="319">
        <v>1.2418553000000001</v>
      </c>
      <c r="T623" s="319">
        <v>9.7860192999999992E-4</v>
      </c>
      <c r="U623" s="319">
        <v>0.10351270999999999</v>
      </c>
      <c r="V623" s="319">
        <v>4.7765783999999995E-7</v>
      </c>
      <c r="W623" s="319">
        <v>7.0717472999999999E-4</v>
      </c>
      <c r="X623" s="319">
        <v>0</v>
      </c>
      <c r="Y623" s="210"/>
      <c r="Z623" s="320">
        <f t="shared" si="256"/>
        <v>5.5056604511278193</v>
      </c>
      <c r="AA623" s="210"/>
      <c r="AB623" s="321">
        <f t="shared" si="257"/>
        <v>0.73225284000000002</v>
      </c>
      <c r="AC623" s="321">
        <f t="shared" si="258"/>
        <v>1.3495150668000002</v>
      </c>
      <c r="AD623" s="321">
        <f t="shared" si="265"/>
        <v>1.2427845846600001</v>
      </c>
      <c r="AE623" s="321">
        <f t="shared" si="259"/>
        <v>1.24109928565784</v>
      </c>
      <c r="AF623" s="321">
        <f t="shared" si="260"/>
        <v>1.3453680100000001</v>
      </c>
      <c r="AG623"/>
      <c r="AH623" s="121">
        <v>101.994</v>
      </c>
      <c r="AI623" s="121">
        <v>72.801381000000006</v>
      </c>
      <c r="AJ623" s="121">
        <v>14.033719</v>
      </c>
      <c r="AK623" s="121">
        <v>0</v>
      </c>
      <c r="AL623" s="121">
        <v>15.155326000000001</v>
      </c>
      <c r="AM623" s="121">
        <v>2.0716733000000001E-3</v>
      </c>
      <c r="AN623" s="121">
        <v>1.5035984E-3</v>
      </c>
      <c r="AO623"/>
      <c r="AP623" s="282">
        <v>0.46383373999999999</v>
      </c>
      <c r="AQ623" s="282">
        <v>0.44734304000000003</v>
      </c>
      <c r="AR623" s="282">
        <v>1.1152392000000001E-2</v>
      </c>
      <c r="AS623" s="282">
        <v>5.3383162999999997E-3</v>
      </c>
      <c r="AT623" s="255">
        <f t="shared" si="278"/>
        <v>2.681912641178875E-5</v>
      </c>
      <c r="AU623" s="256">
        <f t="shared" si="279"/>
        <v>4.1244053853306903E-8</v>
      </c>
      <c r="AV623" s="256">
        <f t="shared" si="280"/>
        <v>0.74766334099999998</v>
      </c>
      <c r="AW623" s="272">
        <v>5.1135214999999999E-6</v>
      </c>
      <c r="AX623" s="272">
        <v>1.5428804999999999E-8</v>
      </c>
      <c r="AY623" s="272">
        <v>4.2153172000000002E-13</v>
      </c>
      <c r="AZ623" s="272">
        <v>1.9609885E-10</v>
      </c>
      <c r="BA623" s="272">
        <v>3.7323875000000002E-13</v>
      </c>
      <c r="BB623" s="272">
        <v>2.4746987000000001E-9</v>
      </c>
      <c r="BC623" s="272">
        <v>2.1578807999999999E-5</v>
      </c>
      <c r="BD623" s="272">
        <v>4.8753201999999997E-10</v>
      </c>
      <c r="BE623" s="272">
        <v>2.5130902E-8</v>
      </c>
      <c r="BF623" s="272">
        <v>3.6950544999999997E-11</v>
      </c>
      <c r="BG623" s="272">
        <v>1.9489283E-14</v>
      </c>
      <c r="BH623" s="272">
        <v>7.1909154999999997E-11</v>
      </c>
      <c r="BI623" s="272">
        <v>2.7073277999999999E-12</v>
      </c>
      <c r="BJ623" s="272">
        <v>7.2919134000000003E-13</v>
      </c>
      <c r="BK623" s="272">
        <v>1.4474432E-8</v>
      </c>
      <c r="BL623" s="272">
        <v>9.5940148000000005E-8</v>
      </c>
      <c r="BM623" s="272">
        <v>6.9518273999999996E-13</v>
      </c>
      <c r="BN623" s="273">
        <v>6.2799420999999994E-2</v>
      </c>
      <c r="BO623" s="273">
        <v>0.68486391999999996</v>
      </c>
      <c r="BP623" s="272">
        <v>1.3711161E-8</v>
      </c>
      <c r="BQ623" s="272">
        <v>8.3378680000000001E-11</v>
      </c>
      <c r="BR623" s="272">
        <v>3.7304238999999997E-15</v>
      </c>
      <c r="BS623"/>
      <c r="BT623" s="121">
        <v>8.0549573000000005E-4</v>
      </c>
      <c r="BU623" s="121">
        <v>1.7355585000000001E-4</v>
      </c>
      <c r="BV623" s="121">
        <v>1.5351241999999999E-4</v>
      </c>
      <c r="BW623" s="274">
        <v>4.6689242999999999E-6</v>
      </c>
      <c r="BX623" s="121">
        <v>1.4444977000000001E-4</v>
      </c>
      <c r="BY623" s="274">
        <v>6.3568127999999997E-7</v>
      </c>
      <c r="BZ623" s="274">
        <v>9.4108168000000001E-7</v>
      </c>
      <c r="CA623" s="274">
        <v>8.8312854999999998E-7</v>
      </c>
      <c r="CB623" s="121">
        <v>1.1516419E-4</v>
      </c>
      <c r="CC623" s="274">
        <v>2.5251721E-6</v>
      </c>
      <c r="CD623" s="274">
        <v>2.8050302999999999E-9</v>
      </c>
      <c r="CE623" s="274">
        <v>4.6974466000000005E-10</v>
      </c>
      <c r="CF623" s="274">
        <v>4.9528225999999999E-11</v>
      </c>
      <c r="CG623" s="274">
        <v>2.1845823999999999E-5</v>
      </c>
      <c r="CH623" s="121">
        <v>1.0572923999999999E-4</v>
      </c>
      <c r="CI623" s="274">
        <v>7.9612785000000004E-5</v>
      </c>
      <c r="CJ623" s="274">
        <v>1.9683369999999998E-6</v>
      </c>
      <c r="CK623" s="4"/>
      <c r="CL623" s="323">
        <v>8.2168879999999999E-11</v>
      </c>
      <c r="CM623" s="323">
        <v>5.5035927999999998</v>
      </c>
      <c r="CN623" s="323">
        <v>6.0389845999999997E-2</v>
      </c>
      <c r="CO623" s="323">
        <v>0.11891876</v>
      </c>
      <c r="CP623" s="323">
        <v>8.2397562000000003E-4</v>
      </c>
      <c r="CQ623" s="323">
        <v>4.1587622999999999E-6</v>
      </c>
      <c r="CR623" s="323">
        <v>3.2939341E-7</v>
      </c>
      <c r="CS623" s="323">
        <v>7.2858265000000002E-3</v>
      </c>
      <c r="CT623" s="323">
        <v>42.179333</v>
      </c>
      <c r="CU623" s="323">
        <v>9.3500878000000007</v>
      </c>
      <c r="CV623" s="146"/>
      <c r="CW623" s="135"/>
      <c r="CX623" s="18" t="s">
        <v>927</v>
      </c>
      <c r="CY623" s="13"/>
      <c r="CZ623" s="13"/>
      <c r="DB623" s="23"/>
      <c r="DC623"/>
      <c r="DD623"/>
      <c r="DE623"/>
      <c r="DF623"/>
      <c r="DG623"/>
      <c r="DH623"/>
      <c r="DI623"/>
      <c r="DJ623"/>
      <c r="DK623"/>
      <c r="DL623"/>
      <c r="DM623"/>
      <c r="DN623"/>
    </row>
    <row r="624" spans="1:118" ht="14.4" customHeight="1">
      <c r="A624" t="s">
        <v>1943</v>
      </c>
      <c r="B624" s="168" t="s">
        <v>1827</v>
      </c>
      <c r="C624" s="279" t="str">
        <f t="shared" si="251"/>
        <v>A.100.20.105</v>
      </c>
      <c r="D624" s="14" t="s">
        <v>24</v>
      </c>
      <c r="E624" s="278" t="s">
        <v>1510</v>
      </c>
      <c r="F624" s="281" t="str">
        <f t="shared" si="252"/>
        <v>X12Ni5 (1.5680)</v>
      </c>
      <c r="G624" s="319">
        <f t="shared" si="261"/>
        <v>0.59092069978016393</v>
      </c>
      <c r="H624" s="319">
        <f t="shared" si="262"/>
        <v>1.6661461870000002E-2</v>
      </c>
      <c r="I624" s="319">
        <f t="shared" si="263"/>
        <v>0.19799358859016397</v>
      </c>
      <c r="J624" s="319">
        <f t="shared" si="264"/>
        <v>0.23376171932000001</v>
      </c>
      <c r="K624" s="319">
        <v>0.14250393</v>
      </c>
      <c r="L624" s="319">
        <v>0.18654625</v>
      </c>
      <c r="M624" s="319">
        <v>9.9146432999999996E-3</v>
      </c>
      <c r="N624" s="319">
        <v>9.4601819999999993E-3</v>
      </c>
      <c r="O624" s="319">
        <v>2.8351966000000001E-3</v>
      </c>
      <c r="P624" s="319">
        <v>8.9612377000000004E-4</v>
      </c>
      <c r="Q624" s="319">
        <v>3.4699595000000001E-3</v>
      </c>
      <c r="R624" s="319">
        <v>1.5325986E-3</v>
      </c>
      <c r="S624" s="319">
        <v>0.2321396</v>
      </c>
      <c r="T624" s="319">
        <v>1.6662676000000001E-4</v>
      </c>
      <c r="U624" s="319">
        <v>4.9881421999999997E-4</v>
      </c>
      <c r="V624" s="319">
        <v>9.6690164E-8</v>
      </c>
      <c r="W624" s="319">
        <v>9.5667834000000003E-4</v>
      </c>
      <c r="X624" s="319">
        <v>0</v>
      </c>
      <c r="Y624" s="210"/>
      <c r="Z624" s="320">
        <f t="shared" si="256"/>
        <v>1.0714581203007518</v>
      </c>
      <c r="AA624" s="210"/>
      <c r="AB624" s="321">
        <f t="shared" si="257"/>
        <v>0.14250393</v>
      </c>
      <c r="AC624" s="321">
        <f t="shared" si="258"/>
        <v>0.21465495377000002</v>
      </c>
      <c r="AD624" s="321">
        <f t="shared" si="265"/>
        <v>0.19911679699999998</v>
      </c>
      <c r="AE624" s="321">
        <f t="shared" si="259"/>
        <v>0.19799358859016397</v>
      </c>
      <c r="AF624" s="321">
        <f t="shared" si="260"/>
        <v>0.23263841422000001</v>
      </c>
      <c r="AG624"/>
      <c r="AH624" s="121">
        <v>13.361957</v>
      </c>
      <c r="AI624" s="121">
        <v>13.255257</v>
      </c>
      <c r="AJ624" s="121">
        <v>6.7626649999999996E-2</v>
      </c>
      <c r="AK624" s="121">
        <v>0</v>
      </c>
      <c r="AL624" s="121">
        <v>3.8249628000000001E-2</v>
      </c>
      <c r="AM624" s="274">
        <v>4.7390136000000001E-4</v>
      </c>
      <c r="AN624" s="121">
        <v>3.4920222E-4</v>
      </c>
      <c r="AO624"/>
      <c r="AP624" s="282">
        <v>7.8377590999999996E-2</v>
      </c>
      <c r="AQ624" s="282">
        <v>7.5693692000000007E-2</v>
      </c>
      <c r="AR624" s="282">
        <v>2.0054631999999999E-3</v>
      </c>
      <c r="AS624" s="282">
        <v>6.7843589000000004E-4</v>
      </c>
      <c r="AT624" s="255">
        <f t="shared" si="278"/>
        <v>4.5379911264909765E-6</v>
      </c>
      <c r="AU624" s="256">
        <f t="shared" si="279"/>
        <v>7.4166537880647003E-9</v>
      </c>
      <c r="AV624" s="256">
        <f t="shared" si="280"/>
        <v>9.5019033000000003E-2</v>
      </c>
      <c r="AW624" s="272">
        <v>9.9935639999999993E-7</v>
      </c>
      <c r="AX624" s="272">
        <v>3.0153752000000001E-9</v>
      </c>
      <c r="AY624" s="272">
        <v>8.2378422000000005E-14</v>
      </c>
      <c r="AZ624" s="272">
        <v>2.6201912999999999E-10</v>
      </c>
      <c r="BA624" s="272">
        <v>8.8160976000000001E-14</v>
      </c>
      <c r="BB624" s="272">
        <v>1.4064336E-9</v>
      </c>
      <c r="BC624" s="272">
        <v>3.4775951E-6</v>
      </c>
      <c r="BD624" s="272">
        <v>2.1916024000000001E-10</v>
      </c>
      <c r="BE624" s="272">
        <v>4.0451085999999999E-9</v>
      </c>
      <c r="BF624" s="272">
        <v>4.1937303000000003E-12</v>
      </c>
      <c r="BG624" s="272">
        <v>1.329786E-14</v>
      </c>
      <c r="BH624" s="272">
        <v>1.9410487000000001E-11</v>
      </c>
      <c r="BI624" s="272">
        <v>2.0690312E-13</v>
      </c>
      <c r="BJ624" s="272">
        <v>1.6280159E-13</v>
      </c>
      <c r="BK624" s="272">
        <v>4.9627625999999999E-9</v>
      </c>
      <c r="BL624" s="272">
        <v>3.5859625000000001E-8</v>
      </c>
      <c r="BM624" s="272">
        <v>1.3896318999999999E-13</v>
      </c>
      <c r="BN624" s="273">
        <v>1.9264638000000001E-2</v>
      </c>
      <c r="BO624" s="273">
        <v>7.5754395000000002E-2</v>
      </c>
      <c r="BP624" s="272">
        <v>1.8548697999999999E-8</v>
      </c>
      <c r="BQ624" s="272">
        <v>1.1279614E-10</v>
      </c>
      <c r="BR624" s="272">
        <v>5.0465827000000004E-15</v>
      </c>
      <c r="BS624"/>
      <c r="BT624" s="121">
        <v>1.1153167999999999E-4</v>
      </c>
      <c r="BU624" s="274">
        <v>2.8276146000000001E-5</v>
      </c>
      <c r="BV624" s="274">
        <v>2.9875096E-5</v>
      </c>
      <c r="BW624" s="274">
        <v>1.7952696999999999E-7</v>
      </c>
      <c r="BX624" s="274">
        <v>2.5283049999999998E-5</v>
      </c>
      <c r="BY624" s="274">
        <v>7.9688990000000005E-7</v>
      </c>
      <c r="BZ624" s="274">
        <v>8.4003213000000006E-8</v>
      </c>
      <c r="CA624" s="274">
        <v>1.1578877E-6</v>
      </c>
      <c r="CB624" s="274">
        <v>1.202535E-6</v>
      </c>
      <c r="CC624" s="274">
        <v>2.2960923999999999E-6</v>
      </c>
      <c r="CD624" s="274">
        <v>6.6258052999999998E-10</v>
      </c>
      <c r="CE624" s="274">
        <v>9.450352E-11</v>
      </c>
      <c r="CF624" s="274">
        <v>1.1698386E-11</v>
      </c>
      <c r="CG624" s="274">
        <v>4.6884781999999998E-6</v>
      </c>
      <c r="CH624" s="274">
        <v>1.5943272E-5</v>
      </c>
      <c r="CI624" s="274">
        <v>-9.1486580000000005E-7</v>
      </c>
      <c r="CJ624" s="274">
        <v>2.6628007000000002E-6</v>
      </c>
      <c r="CK624" s="4"/>
      <c r="CL624" s="323">
        <v>1.9408312999999999E-11</v>
      </c>
      <c r="CM624" s="323">
        <v>1.0692522</v>
      </c>
      <c r="CN624" s="323">
        <v>2.9134113999999999E-2</v>
      </c>
      <c r="CO624" s="323">
        <v>1.9576071E-2</v>
      </c>
      <c r="CP624" s="323">
        <v>1.5419116000000001E-4</v>
      </c>
      <c r="CQ624" s="323">
        <v>7.3437439999999997E-9</v>
      </c>
      <c r="CR624" s="323">
        <v>2.5210879E-7</v>
      </c>
      <c r="CS624" s="323">
        <v>1.2218971E-3</v>
      </c>
      <c r="CT624" s="323">
        <v>0.27380824999999998</v>
      </c>
      <c r="CU624" s="323">
        <v>1.0720045</v>
      </c>
      <c r="CV624" s="146"/>
      <c r="CW624" s="135"/>
      <c r="CX624" s="18" t="s">
        <v>927</v>
      </c>
      <c r="CY624" s="13"/>
      <c r="CZ624" s="13"/>
      <c r="DB624" s="23"/>
      <c r="DC624"/>
      <c r="DD624"/>
      <c r="DE624"/>
      <c r="DF624"/>
      <c r="DG624"/>
      <c r="DH624"/>
      <c r="DI624"/>
      <c r="DJ624"/>
      <c r="DK624"/>
      <c r="DL624"/>
      <c r="DM624"/>
      <c r="DN624"/>
    </row>
    <row r="625" spans="1:118" ht="14.4" customHeight="1">
      <c r="A625" t="s">
        <v>1944</v>
      </c>
      <c r="B625" s="168" t="s">
        <v>1827</v>
      </c>
      <c r="C625" s="279" t="str">
        <f t="shared" si="251"/>
        <v>A.100.20.106</v>
      </c>
      <c r="D625" s="14" t="s">
        <v>24</v>
      </c>
      <c r="E625" s="278" t="s">
        <v>1510</v>
      </c>
      <c r="F625" s="281" t="str">
        <f t="shared" si="252"/>
        <v>X8Ni9</v>
      </c>
      <c r="G625" s="319">
        <f t="shared" si="261"/>
        <v>2.4466097713061004</v>
      </c>
      <c r="H625" s="319">
        <f t="shared" si="262"/>
        <v>2.3703135E-2</v>
      </c>
      <c r="I625" s="319">
        <f t="shared" si="263"/>
        <v>1.0842741779361</v>
      </c>
      <c r="J625" s="319">
        <f t="shared" si="264"/>
        <v>1.0889601283700001</v>
      </c>
      <c r="K625" s="319">
        <v>0.24967233</v>
      </c>
      <c r="L625" s="319">
        <v>1.0715060000000001</v>
      </c>
      <c r="M625" s="319">
        <v>1.130228E-2</v>
      </c>
      <c r="N625" s="319">
        <v>1.6840280999999999E-2</v>
      </c>
      <c r="O625" s="319">
        <v>2.6970656E-3</v>
      </c>
      <c r="P625" s="319">
        <v>8.8080649999999999E-4</v>
      </c>
      <c r="Q625" s="319">
        <v>3.2849819000000001E-3</v>
      </c>
      <c r="R625" s="319">
        <v>1.4655037E-3</v>
      </c>
      <c r="S625" s="319">
        <v>1.0864670999999999</v>
      </c>
      <c r="T625" s="319">
        <v>9.5674721999999997E-4</v>
      </c>
      <c r="U625" s="319">
        <v>6.3211639000000002E-4</v>
      </c>
      <c r="V625" s="319">
        <v>3.942361E-7</v>
      </c>
      <c r="W625" s="319">
        <v>9.0416476000000005E-4</v>
      </c>
      <c r="X625" s="319">
        <v>0</v>
      </c>
      <c r="Y625" s="210"/>
      <c r="Z625" s="320">
        <f t="shared" si="256"/>
        <v>1.8772355639097744</v>
      </c>
      <c r="AA625" s="210"/>
      <c r="AB625" s="321">
        <f t="shared" si="257"/>
        <v>0.24967233</v>
      </c>
      <c r="AC625" s="321">
        <f t="shared" si="258"/>
        <v>1.1079769187000001</v>
      </c>
      <c r="AD625" s="321">
        <f t="shared" si="265"/>
        <v>1.08613469568</v>
      </c>
      <c r="AE625" s="321">
        <f t="shared" si="259"/>
        <v>1.0842741779361</v>
      </c>
      <c r="AF625" s="321">
        <f t="shared" si="260"/>
        <v>1.08709921639</v>
      </c>
      <c r="AG625"/>
      <c r="AH625" s="121">
        <v>29.016824</v>
      </c>
      <c r="AI625" s="121">
        <v>28.881889000000001</v>
      </c>
      <c r="AJ625" s="121">
        <v>8.5699039000000005E-2</v>
      </c>
      <c r="AK625" s="121">
        <v>0</v>
      </c>
      <c r="AL625" s="121">
        <v>4.6755985E-2</v>
      </c>
      <c r="AM625" s="274">
        <v>1.4515053E-3</v>
      </c>
      <c r="AN625" s="121">
        <v>1.0286202999999999E-3</v>
      </c>
      <c r="AO625"/>
      <c r="AP625" s="282">
        <v>0.36600343000000002</v>
      </c>
      <c r="AQ625" s="282">
        <v>0.35614858999999999</v>
      </c>
      <c r="AR625" s="282">
        <v>7.7435684000000003E-3</v>
      </c>
      <c r="AS625" s="282">
        <v>2.1112771E-3</v>
      </c>
      <c r="AT625" s="255">
        <f t="shared" si="278"/>
        <v>2.135183357216188E-5</v>
      </c>
      <c r="AU625" s="256">
        <f t="shared" si="279"/>
        <v>2.8637457349761798E-8</v>
      </c>
      <c r="AV625" s="256">
        <f t="shared" si="280"/>
        <v>0.295697074</v>
      </c>
      <c r="AW625" s="272">
        <v>1.7471310999999999E-6</v>
      </c>
      <c r="AX625" s="272">
        <v>5.2715986000000003E-9</v>
      </c>
      <c r="AY625" s="272">
        <v>1.4402152999999999E-13</v>
      </c>
      <c r="AZ625" s="272">
        <v>2.4894402999999998E-10</v>
      </c>
      <c r="BA625" s="272">
        <v>2.4833187999999998E-13</v>
      </c>
      <c r="BB625" s="272">
        <v>2.502657E-9</v>
      </c>
      <c r="BC625" s="272">
        <v>1.9545786E-5</v>
      </c>
      <c r="BD625" s="272">
        <v>4.7395351000000003E-10</v>
      </c>
      <c r="BE625" s="272">
        <v>2.2761869E-8</v>
      </c>
      <c r="BF625" s="272">
        <v>3.9663291E-12</v>
      </c>
      <c r="BG625" s="272">
        <v>1.2594124E-14</v>
      </c>
      <c r="BH625" s="272">
        <v>1.8359776999999999E-11</v>
      </c>
      <c r="BI625" s="272">
        <v>2.0606027E-13</v>
      </c>
      <c r="BJ625" s="272">
        <v>1.5600251000000001E-13</v>
      </c>
      <c r="BK625" s="272">
        <v>4.7174497999999996E-9</v>
      </c>
      <c r="BL625" s="272">
        <v>3.3916641999999997E-8</v>
      </c>
      <c r="BM625" s="272">
        <v>5.8210566000000003E-13</v>
      </c>
      <c r="BN625" s="273">
        <v>6.1187973999999999E-2</v>
      </c>
      <c r="BO625" s="273">
        <v>0.2345091</v>
      </c>
      <c r="BP625" s="272">
        <v>1.7530530999999999E-8</v>
      </c>
      <c r="BQ625" s="272">
        <v>1.0660458000000001E-10</v>
      </c>
      <c r="BR625" s="272">
        <v>4.7695678000000003E-15</v>
      </c>
      <c r="BS625"/>
      <c r="BT625" s="121">
        <v>4.0787891000000002E-4</v>
      </c>
      <c r="BU625" s="121">
        <v>1.5729879000000001E-4</v>
      </c>
      <c r="BV625" s="274">
        <v>5.2342307999999997E-5</v>
      </c>
      <c r="BW625" s="274">
        <v>1.7167378E-7</v>
      </c>
      <c r="BX625" s="121">
        <v>1.3146231E-4</v>
      </c>
      <c r="BY625" s="274">
        <v>7.6284063999999996E-7</v>
      </c>
      <c r="BZ625" s="274">
        <v>7.9417671000000001E-8</v>
      </c>
      <c r="CA625" s="274">
        <v>1.1091949E-6</v>
      </c>
      <c r="CB625" s="274">
        <v>1.1819803E-6</v>
      </c>
      <c r="CC625" s="274">
        <v>2.1736916000000001E-6</v>
      </c>
      <c r="CD625" s="274">
        <v>1.8662252999999998E-9</v>
      </c>
      <c r="CE625" s="274">
        <v>3.9047511000000001E-10</v>
      </c>
      <c r="CF625" s="274">
        <v>3.2955376000000001E-11</v>
      </c>
      <c r="CG625" s="274">
        <v>1.9868412000000001E-5</v>
      </c>
      <c r="CH625" s="274">
        <v>3.4827967999999998E-5</v>
      </c>
      <c r="CI625" s="274">
        <v>4.0814082999999996E-6</v>
      </c>
      <c r="CJ625" s="274">
        <v>2.5166353999999998E-6</v>
      </c>
      <c r="CK625" s="4"/>
      <c r="CL625" s="323">
        <v>5.4672463999999998E-11</v>
      </c>
      <c r="CM625" s="323">
        <v>1.8749161999999999</v>
      </c>
      <c r="CN625" s="323">
        <v>5.9373341000000003E-2</v>
      </c>
      <c r="CO625" s="323">
        <v>0.10784125</v>
      </c>
      <c r="CP625" s="323">
        <v>2.6955369999999998E-4</v>
      </c>
      <c r="CQ625" s="323">
        <v>6.9834956999999996E-9</v>
      </c>
      <c r="CR625" s="323">
        <v>2.3846936E-7</v>
      </c>
      <c r="CS625" s="323">
        <v>6.6143019000000003E-3</v>
      </c>
      <c r="CT625" s="323">
        <v>0.26438055999999999</v>
      </c>
      <c r="CU625" s="323">
        <v>3.2341839000000001</v>
      </c>
      <c r="CV625" s="146"/>
      <c r="CW625" s="135"/>
      <c r="CX625" s="18" t="s">
        <v>927</v>
      </c>
      <c r="CY625" s="13"/>
      <c r="CZ625" s="13"/>
      <c r="DB625" s="23"/>
      <c r="DC625"/>
      <c r="DD625"/>
      <c r="DE625"/>
      <c r="DF625"/>
      <c r="DG625"/>
      <c r="DH625"/>
      <c r="DI625"/>
      <c r="DJ625"/>
      <c r="DK625"/>
      <c r="DL625"/>
      <c r="DM625"/>
      <c r="DN625"/>
    </row>
    <row r="626" spans="1:118" ht="14.4" customHeight="1">
      <c r="B626" s="278" t="s">
        <v>1827</v>
      </c>
      <c r="C626" s="277" t="s">
        <v>3603</v>
      </c>
      <c r="D626" s="277" t="s">
        <v>25</v>
      </c>
      <c r="F626"/>
      <c r="G626" s="210"/>
      <c r="H626" s="210"/>
      <c r="I626" s="210"/>
      <c r="J626" s="210"/>
      <c r="K626" s="210"/>
      <c r="L626" s="210"/>
      <c r="M626" s="210"/>
      <c r="N626" s="210"/>
      <c r="O626" s="210"/>
      <c r="P626" s="210"/>
      <c r="Q626" s="210"/>
      <c r="R626" s="210"/>
      <c r="S626" s="210"/>
      <c r="T626" s="210"/>
      <c r="U626" s="210"/>
      <c r="V626" s="210"/>
      <c r="W626" s="210"/>
      <c r="X626" s="210"/>
      <c r="Y626" s="210"/>
      <c r="Z626" s="210"/>
      <c r="AA626" s="210"/>
      <c r="AB626" s="210"/>
      <c r="AC626" s="210"/>
      <c r="AD626" s="210"/>
      <c r="AE626" s="210"/>
      <c r="AF626" s="210"/>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s="182"/>
      <c r="CW626" s="164"/>
      <c r="DB626" s="23"/>
      <c r="DC626"/>
      <c r="DD626"/>
      <c r="DE626"/>
      <c r="DF626"/>
      <c r="DG626"/>
      <c r="DH626"/>
      <c r="DI626"/>
      <c r="DJ626"/>
      <c r="DK626"/>
      <c r="DL626"/>
      <c r="DM626"/>
      <c r="DN626"/>
    </row>
    <row r="627" spans="1:118" ht="14.4" customHeight="1">
      <c r="A627" t="s">
        <v>1945</v>
      </c>
      <c r="B627" s="168" t="s">
        <v>1827</v>
      </c>
      <c r="C627" s="279" t="str">
        <f t="shared" si="251"/>
        <v>A.100.22.101</v>
      </c>
      <c r="D627" s="14" t="s">
        <v>25</v>
      </c>
      <c r="E627" s="278" t="s">
        <v>1510</v>
      </c>
      <c r="F627" s="281" t="str">
        <f t="shared" si="252"/>
        <v>38Si6</v>
      </c>
      <c r="G627" s="319">
        <f t="shared" si="261"/>
        <v>0.25600680070050996</v>
      </c>
      <c r="H627" s="319">
        <f t="shared" si="262"/>
        <v>1.5955893329999998E-2</v>
      </c>
      <c r="I627" s="319">
        <f t="shared" si="263"/>
        <v>2.3529299931510001E-2</v>
      </c>
      <c r="J627" s="319">
        <f t="shared" si="264"/>
        <v>8.2392137438999993E-2</v>
      </c>
      <c r="K627" s="319">
        <v>0.13412947</v>
      </c>
      <c r="L627" s="319">
        <v>1.1748843E-2</v>
      </c>
      <c r="M627" s="319">
        <v>1.0164327000000001E-2</v>
      </c>
      <c r="N627" s="319">
        <v>8.4226413999999999E-3</v>
      </c>
      <c r="O627" s="319">
        <v>2.9641229999999999E-3</v>
      </c>
      <c r="P627" s="319">
        <v>9.7746853000000005E-4</v>
      </c>
      <c r="Q627" s="319">
        <v>3.5916604000000001E-3</v>
      </c>
      <c r="R627" s="319">
        <v>1.6158170999999999E-3</v>
      </c>
      <c r="S627" s="319">
        <v>8.0552322999999995E-2</v>
      </c>
      <c r="T627" s="319">
        <v>8.1955189000000001E-5</v>
      </c>
      <c r="U627" s="319">
        <v>7.6935611000000001E-4</v>
      </c>
      <c r="V627" s="319">
        <v>3.1283151E-7</v>
      </c>
      <c r="W627" s="319">
        <v>9.8850314000000004E-4</v>
      </c>
      <c r="X627" s="319">
        <v>0</v>
      </c>
      <c r="Y627" s="210"/>
      <c r="Z627" s="320">
        <f t="shared" si="256"/>
        <v>1.0084922556390976</v>
      </c>
      <c r="AA627" s="210"/>
      <c r="AB627" s="321">
        <f t="shared" si="257"/>
        <v>0.13412947</v>
      </c>
      <c r="AC627" s="321">
        <f t="shared" si="258"/>
        <v>3.9484880430000001E-2</v>
      </c>
      <c r="AD627" s="321">
        <f t="shared" si="265"/>
        <v>2.4599445429E-2</v>
      </c>
      <c r="AE627" s="321">
        <f t="shared" si="259"/>
        <v>2.3529299931510001E-2</v>
      </c>
      <c r="AF627" s="321">
        <f t="shared" si="260"/>
        <v>8.1321679109999989E-2</v>
      </c>
      <c r="AG627"/>
      <c r="AH627" s="121">
        <v>11.306789999999999</v>
      </c>
      <c r="AI627" s="121">
        <v>11.143128000000001</v>
      </c>
      <c r="AJ627" s="121">
        <v>0.10430533</v>
      </c>
      <c r="AK627" s="121">
        <v>0</v>
      </c>
      <c r="AL627" s="121">
        <v>5.5249876000000003E-2</v>
      </c>
      <c r="AM627" s="274">
        <v>2.3256296999999999E-3</v>
      </c>
      <c r="AN627" s="121">
        <v>1.7811679E-3</v>
      </c>
      <c r="AO627"/>
      <c r="AP627" s="282">
        <v>2.3320918999999999E-2</v>
      </c>
      <c r="AQ627" s="282">
        <v>2.1914573999999999E-2</v>
      </c>
      <c r="AR627" s="282">
        <v>9.5035868999999995E-4</v>
      </c>
      <c r="AS627" s="282">
        <v>4.5598625E-4</v>
      </c>
      <c r="AT627" s="255">
        <f t="shared" ref="AT627:AT630" si="281">AW627+AZ627+BA627+BB627+BC627+BK627+BL627+BP627</f>
        <v>1.3138233735307502E-6</v>
      </c>
      <c r="AU627" s="256">
        <f t="shared" ref="AU627:AU630" si="282">AX627+AY627+BD627+BE627+BF627+BG627+BH627+BI627+BJ627+BM627+BQ627+BR627</f>
        <v>3.5146401828269999E-9</v>
      </c>
      <c r="AV627" s="256">
        <f t="shared" ref="AV627:AV630" si="283">BN627+BO627</f>
        <v>6.3863620999999995E-2</v>
      </c>
      <c r="AW627" s="272">
        <v>9.4175201000000001E-7</v>
      </c>
      <c r="AX627" s="272">
        <v>2.8415959000000001E-9</v>
      </c>
      <c r="AY627" s="272">
        <v>7.7629260999999994E-14</v>
      </c>
      <c r="AZ627" s="272">
        <v>2.7364593E-10</v>
      </c>
      <c r="BA627" s="272">
        <v>4.6840075000000003E-13</v>
      </c>
      <c r="BB627" s="272">
        <v>1.2523862999999999E-9</v>
      </c>
      <c r="BC627" s="272">
        <v>3.0911457999999998E-7</v>
      </c>
      <c r="BD627" s="272">
        <v>1.7774293E-10</v>
      </c>
      <c r="BE627" s="272">
        <v>3.5343085E-10</v>
      </c>
      <c r="BF627" s="272">
        <v>4.3385386000000002E-12</v>
      </c>
      <c r="BG627" s="272">
        <v>1.3772204E-14</v>
      </c>
      <c r="BH627" s="272">
        <v>2.0080783E-11</v>
      </c>
      <c r="BI627" s="272">
        <v>2.1353544E-13</v>
      </c>
      <c r="BJ627" s="272">
        <v>1.6858082999999999E-13</v>
      </c>
      <c r="BK627" s="272">
        <v>5.1839438999999998E-9</v>
      </c>
      <c r="BL627" s="272">
        <v>3.7080601000000001E-8</v>
      </c>
      <c r="BM627" s="272">
        <v>4.2403903000000001E-13</v>
      </c>
      <c r="BN627" s="273">
        <v>1.2528319E-2</v>
      </c>
      <c r="BO627" s="273">
        <v>5.1335301999999999E-2</v>
      </c>
      <c r="BP627" s="272">
        <v>1.9165738E-8</v>
      </c>
      <c r="BQ627" s="272">
        <v>1.1654841E-10</v>
      </c>
      <c r="BR627" s="272">
        <v>5.2144620000000004E-15</v>
      </c>
      <c r="BS627"/>
      <c r="BT627" s="274">
        <v>5.7417236999999998E-5</v>
      </c>
      <c r="BU627" s="274">
        <v>2.8482928E-6</v>
      </c>
      <c r="BV627" s="274">
        <v>2.8119439000000001E-5</v>
      </c>
      <c r="BW627" s="274">
        <v>1.8928933E-7</v>
      </c>
      <c r="BX627" s="274">
        <v>4.4187050000000001E-6</v>
      </c>
      <c r="BY627" s="274">
        <v>8.4456719000000002E-7</v>
      </c>
      <c r="BZ627" s="274">
        <v>8.6830503000000002E-8</v>
      </c>
      <c r="CA627" s="274">
        <v>1.2287908000000001E-6</v>
      </c>
      <c r="CB627" s="274">
        <v>1.3116939E-6</v>
      </c>
      <c r="CC627" s="274">
        <v>2.3766226000000001E-6</v>
      </c>
      <c r="CD627" s="274">
        <v>3.5205188999999998E-9</v>
      </c>
      <c r="CE627" s="274">
        <v>2.9726080000000001E-10</v>
      </c>
      <c r="CF627" s="274">
        <v>6.2148185000000006E-11</v>
      </c>
      <c r="CG627" s="274">
        <v>1.777364E-6</v>
      </c>
      <c r="CH627" s="274">
        <v>1.3400737E-5</v>
      </c>
      <c r="CI627" s="274">
        <v>-1.9403563E-6</v>
      </c>
      <c r="CJ627" s="274">
        <v>2.7513813E-6</v>
      </c>
      <c r="CK627" s="4"/>
      <c r="CL627" s="323">
        <v>1.0311156E-10</v>
      </c>
      <c r="CM627" s="323">
        <v>1.005679</v>
      </c>
      <c r="CN627" s="323">
        <v>2.4326574E-2</v>
      </c>
      <c r="CO627" s="323">
        <v>2.1916443000000001E-3</v>
      </c>
      <c r="CP627" s="323">
        <v>1.3761177000000001E-4</v>
      </c>
      <c r="CQ627" s="323">
        <v>7.6761258000000008E-9</v>
      </c>
      <c r="CR627" s="323">
        <v>2.6069542000000001E-7</v>
      </c>
      <c r="CS627" s="323">
        <v>1.5992073000000001E-4</v>
      </c>
      <c r="CT627" s="323">
        <v>0.28359200000000001</v>
      </c>
      <c r="CU627" s="323">
        <v>0.75934771999999995</v>
      </c>
      <c r="CV627" s="146"/>
      <c r="CW627" s="135"/>
      <c r="CX627" s="18" t="s">
        <v>927</v>
      </c>
      <c r="CY627" s="13"/>
      <c r="CZ627" s="13"/>
      <c r="DB627" s="23"/>
      <c r="DC627"/>
      <c r="DD627"/>
      <c r="DE627"/>
      <c r="DF627"/>
      <c r="DG627"/>
      <c r="DH627"/>
      <c r="DI627"/>
      <c r="DJ627"/>
      <c r="DK627"/>
      <c r="DL627"/>
      <c r="DM627"/>
      <c r="DN627"/>
    </row>
    <row r="628" spans="1:118" ht="14.4" customHeight="1">
      <c r="A628" t="s">
        <v>1946</v>
      </c>
      <c r="B628" s="168" t="s">
        <v>1827</v>
      </c>
      <c r="C628" s="279" t="str">
        <f t="shared" si="251"/>
        <v>A.100.22.102</v>
      </c>
      <c r="D628" s="14" t="s">
        <v>25</v>
      </c>
      <c r="E628" s="278" t="s">
        <v>1510</v>
      </c>
      <c r="F628" s="281" t="str">
        <f t="shared" si="252"/>
        <v>50CrV4</v>
      </c>
      <c r="G628" s="319">
        <f t="shared" si="261"/>
        <v>0.34742465439808001</v>
      </c>
      <c r="H628" s="319">
        <f t="shared" si="262"/>
        <v>2.6599539400000004E-2</v>
      </c>
      <c r="I628" s="319">
        <f t="shared" si="263"/>
        <v>3.9493420698079998E-2</v>
      </c>
      <c r="J628" s="319">
        <f t="shared" si="264"/>
        <v>0.1220201543</v>
      </c>
      <c r="K628" s="319">
        <v>0.15931154</v>
      </c>
      <c r="L628" s="319">
        <v>2.5029263999999999E-2</v>
      </c>
      <c r="M628" s="319">
        <v>1.0585756E-2</v>
      </c>
      <c r="N628" s="319">
        <v>8.4676681000000007E-3</v>
      </c>
      <c r="O628" s="319">
        <v>3.4638828E-3</v>
      </c>
      <c r="P628" s="319">
        <v>6.1827213999999997E-3</v>
      </c>
      <c r="Q628" s="319">
        <v>8.4852671000000008E-3</v>
      </c>
      <c r="R628" s="319">
        <v>3.8778438E-3</v>
      </c>
      <c r="S628" s="319">
        <v>0.11339273</v>
      </c>
      <c r="T628" s="319">
        <v>1.4386206E-4</v>
      </c>
      <c r="U628" s="319">
        <v>7.4996105E-3</v>
      </c>
      <c r="V628" s="319">
        <v>5.5689808000000004E-7</v>
      </c>
      <c r="W628" s="319">
        <v>9.8395173999999992E-4</v>
      </c>
      <c r="X628" s="319">
        <v>0</v>
      </c>
      <c r="Y628" s="210"/>
      <c r="Z628" s="320">
        <f t="shared" si="256"/>
        <v>1.1978311278195488</v>
      </c>
      <c r="AA628" s="210"/>
      <c r="AB628" s="321">
        <f t="shared" si="257"/>
        <v>0.15931154</v>
      </c>
      <c r="AC628" s="321">
        <f t="shared" si="258"/>
        <v>6.6092403199999997E-2</v>
      </c>
      <c r="AD628" s="321">
        <f t="shared" si="265"/>
        <v>4.0620677600000002E-2</v>
      </c>
      <c r="AE628" s="321">
        <f t="shared" si="259"/>
        <v>3.9493420698080005E-2</v>
      </c>
      <c r="AF628" s="321">
        <f t="shared" si="260"/>
        <v>0.1208923405</v>
      </c>
      <c r="AG628"/>
      <c r="AH628" s="121">
        <v>15.606939000000001</v>
      </c>
      <c r="AI628" s="121">
        <v>13.582839999999999</v>
      </c>
      <c r="AJ628" s="121">
        <v>1.0167501000000001</v>
      </c>
      <c r="AK628" s="121">
        <v>0</v>
      </c>
      <c r="AL628" s="121">
        <v>0.96578728999999996</v>
      </c>
      <c r="AM628" s="121">
        <v>2.5976748000000001E-2</v>
      </c>
      <c r="AN628" s="121">
        <v>1.5584729E-2</v>
      </c>
      <c r="AO628"/>
      <c r="AP628" s="282">
        <v>3.0953806E-2</v>
      </c>
      <c r="AQ628" s="282">
        <v>2.9147599999999999E-2</v>
      </c>
      <c r="AR628" s="282">
        <v>1.1727281999999999E-3</v>
      </c>
      <c r="AS628" s="282">
        <v>6.3347819000000004E-4</v>
      </c>
      <c r="AT628" s="255">
        <f t="shared" si="281"/>
        <v>1.74745801477249E-6</v>
      </c>
      <c r="AU628" s="256">
        <f t="shared" si="282"/>
        <v>4.3370127227948983E-9</v>
      </c>
      <c r="AV628" s="256">
        <f t="shared" si="283"/>
        <v>8.8722436000000002E-2</v>
      </c>
      <c r="AW628" s="272">
        <v>1.1169489999999999E-6</v>
      </c>
      <c r="AX628" s="272">
        <v>3.370189E-9</v>
      </c>
      <c r="AY628" s="272">
        <v>9.2071992999999994E-14</v>
      </c>
      <c r="AZ628" s="272">
        <v>2.7032100000000001E-10</v>
      </c>
      <c r="BA628" s="272">
        <v>1.8887249E-13</v>
      </c>
      <c r="BB628" s="272">
        <v>1.2590687000000001E-9</v>
      </c>
      <c r="BC628" s="272">
        <v>5.5800701000000001E-7</v>
      </c>
      <c r="BD628" s="272">
        <v>1.7966785E-10</v>
      </c>
      <c r="BE628" s="272">
        <v>6.3397141999999995E-10</v>
      </c>
      <c r="BF628" s="272">
        <v>6.2917513999999997E-12</v>
      </c>
      <c r="BG628" s="272">
        <v>1.4285928999999999E-14</v>
      </c>
      <c r="BH628" s="272">
        <v>2.9285388999999997E-11</v>
      </c>
      <c r="BI628" s="272">
        <v>3.6856303000000002E-13</v>
      </c>
      <c r="BJ628" s="272">
        <v>2.3076568000000001E-13</v>
      </c>
      <c r="BK628" s="272">
        <v>5.8918391999999999E-9</v>
      </c>
      <c r="BL628" s="272">
        <v>4.6003094999999999E-8</v>
      </c>
      <c r="BM628" s="272">
        <v>8.8465530999999999E-13</v>
      </c>
      <c r="BN628" s="273">
        <v>1.2995085999999999E-2</v>
      </c>
      <c r="BO628" s="273">
        <v>7.5727349999999999E-2</v>
      </c>
      <c r="BP628" s="272">
        <v>1.9077492000000001E-8</v>
      </c>
      <c r="BQ628" s="272">
        <v>1.1601178E-10</v>
      </c>
      <c r="BR628" s="272">
        <v>5.1904529E-15</v>
      </c>
      <c r="BS628"/>
      <c r="BT628" s="274">
        <v>8.591839E-5</v>
      </c>
      <c r="BU628" s="274">
        <v>4.7808942000000004E-6</v>
      </c>
      <c r="BV628" s="274">
        <v>3.3398709000000001E-5</v>
      </c>
      <c r="BW628" s="274">
        <v>4.5424513E-7</v>
      </c>
      <c r="BX628" s="274">
        <v>6.4602305999999996E-6</v>
      </c>
      <c r="BY628" s="274">
        <v>8.4316109000000002E-7</v>
      </c>
      <c r="BZ628" s="274">
        <v>1.3774877000000001E-7</v>
      </c>
      <c r="CA628" s="274">
        <v>1.2241751E-6</v>
      </c>
      <c r="CB628" s="274">
        <v>8.2967768000000005E-6</v>
      </c>
      <c r="CC628" s="274">
        <v>5.6147507000000003E-6</v>
      </c>
      <c r="CD628" s="274">
        <v>1.4190924E-9</v>
      </c>
      <c r="CE628" s="274">
        <v>5.8501896000000003E-10</v>
      </c>
      <c r="CF628" s="274">
        <v>2.4992207E-11</v>
      </c>
      <c r="CG628" s="274">
        <v>1.9624665999999998E-6</v>
      </c>
      <c r="CH628" s="274">
        <v>1.7537031E-5</v>
      </c>
      <c r="CI628" s="274">
        <v>2.4674591999999999E-6</v>
      </c>
      <c r="CJ628" s="274">
        <v>2.7387129999999999E-6</v>
      </c>
      <c r="CK628" s="4"/>
      <c r="CL628" s="323">
        <v>4.1465258000000003E-11</v>
      </c>
      <c r="CM628" s="323">
        <v>1.1954214000000001</v>
      </c>
      <c r="CN628" s="323">
        <v>2.4784855000000001E-2</v>
      </c>
      <c r="CO628" s="323">
        <v>3.5132277000000001E-3</v>
      </c>
      <c r="CP628" s="323">
        <v>1.7270225999999999E-4</v>
      </c>
      <c r="CQ628" s="323">
        <v>2.5132267999999998E-7</v>
      </c>
      <c r="CR628" s="323">
        <v>4.4108885E-7</v>
      </c>
      <c r="CS628" s="323">
        <v>2.5337317000000001E-4</v>
      </c>
      <c r="CT628" s="323">
        <v>2.7649577999999999</v>
      </c>
      <c r="CU628" s="323">
        <v>1.0784616</v>
      </c>
      <c r="CV628" s="146"/>
      <c r="CW628" s="135"/>
      <c r="CX628" s="18" t="s">
        <v>927</v>
      </c>
      <c r="CY628" s="13"/>
      <c r="CZ628" s="13"/>
      <c r="DB628" s="23"/>
      <c r="DC628"/>
      <c r="DD628"/>
      <c r="DE628"/>
      <c r="DF628"/>
      <c r="DG628"/>
      <c r="DH628"/>
      <c r="DI628"/>
      <c r="DJ628"/>
      <c r="DK628"/>
      <c r="DL628"/>
      <c r="DM628"/>
      <c r="DN628"/>
    </row>
    <row r="629" spans="1:118" ht="14.4" customHeight="1">
      <c r="A629" t="s">
        <v>1947</v>
      </c>
      <c r="B629" s="168" t="s">
        <v>1827</v>
      </c>
      <c r="C629" s="279" t="str">
        <f t="shared" si="251"/>
        <v>A.100.22.103</v>
      </c>
      <c r="D629" s="14" t="s">
        <v>25</v>
      </c>
      <c r="E629" s="278" t="s">
        <v>1510</v>
      </c>
      <c r="F629" s="281" t="str">
        <f t="shared" si="252"/>
        <v>55Si7</v>
      </c>
      <c r="G629" s="319">
        <f t="shared" si="261"/>
        <v>0.26088510154265998</v>
      </c>
      <c r="H629" s="319">
        <f t="shared" si="262"/>
        <v>1.59963378E-2</v>
      </c>
      <c r="I629" s="319">
        <f t="shared" si="263"/>
        <v>2.394904621466E-2</v>
      </c>
      <c r="J629" s="319">
        <f t="shared" si="264"/>
        <v>8.5382637528000002E-2</v>
      </c>
      <c r="K629" s="319">
        <v>0.13555708</v>
      </c>
      <c r="L629" s="319">
        <v>1.2141150999999999E-2</v>
      </c>
      <c r="M629" s="319">
        <v>1.0183817E-2</v>
      </c>
      <c r="N629" s="319">
        <v>8.4199485999999994E-3</v>
      </c>
      <c r="O629" s="319">
        <v>2.9565374000000001E-3</v>
      </c>
      <c r="P629" s="319">
        <v>1.0387401000000001E-3</v>
      </c>
      <c r="Q629" s="319">
        <v>3.5811116999999999E-3</v>
      </c>
      <c r="R629" s="319">
        <v>1.6237341E-3</v>
      </c>
      <c r="S629" s="319">
        <v>8.3262096999999993E-2</v>
      </c>
      <c r="T629" s="319">
        <v>9.0150707999999999E-5</v>
      </c>
      <c r="U629" s="319">
        <v>1.0459268E-3</v>
      </c>
      <c r="V629" s="319">
        <v>3.4411465999999999E-7</v>
      </c>
      <c r="W629" s="319">
        <v>9.8446302000000001E-4</v>
      </c>
      <c r="X629" s="319">
        <v>0</v>
      </c>
      <c r="Y629" s="210"/>
      <c r="Z629" s="320">
        <f t="shared" si="256"/>
        <v>1.0192261654135337</v>
      </c>
      <c r="AA629" s="210"/>
      <c r="AB629" s="321">
        <f t="shared" si="257"/>
        <v>0.13555708</v>
      </c>
      <c r="AC629" s="321">
        <f t="shared" si="258"/>
        <v>3.99450399E-2</v>
      </c>
      <c r="AD629" s="321">
        <f t="shared" si="265"/>
        <v>2.5023315827999996E-2</v>
      </c>
      <c r="AE629" s="321">
        <f t="shared" si="259"/>
        <v>2.3949046214659996E-2</v>
      </c>
      <c r="AF629" s="321">
        <f t="shared" si="260"/>
        <v>8.4308023799999993E-2</v>
      </c>
      <c r="AG629"/>
      <c r="AH629" s="121">
        <v>11.474209999999999</v>
      </c>
      <c r="AI629" s="121">
        <v>11.251391999999999</v>
      </c>
      <c r="AJ629" s="121">
        <v>0.14180135999999999</v>
      </c>
      <c r="AK629" s="121">
        <v>0</v>
      </c>
      <c r="AL629" s="121">
        <v>7.6499012000000005E-2</v>
      </c>
      <c r="AM629" s="121">
        <v>2.5581927000000002E-3</v>
      </c>
      <c r="AN629" s="121">
        <v>1.9592847000000002E-3</v>
      </c>
      <c r="AO629"/>
      <c r="AP629" s="282">
        <v>2.3622836000000001E-2</v>
      </c>
      <c r="AQ629" s="282">
        <v>2.2196997E-2</v>
      </c>
      <c r="AR629" s="282">
        <v>9.6062101E-4</v>
      </c>
      <c r="AS629" s="282">
        <v>4.6521859000000002E-4</v>
      </c>
      <c r="AT629" s="255">
        <f t="shared" si="281"/>
        <v>1.3307552055708198E-6</v>
      </c>
      <c r="AU629" s="256">
        <f t="shared" si="282"/>
        <v>3.5525924683638993E-9</v>
      </c>
      <c r="AV629" s="256">
        <f t="shared" si="283"/>
        <v>6.5156664000000003E-2</v>
      </c>
      <c r="AW629" s="272">
        <v>9.5177445E-7</v>
      </c>
      <c r="AX629" s="272">
        <v>2.8718386999999999E-9</v>
      </c>
      <c r="AY629" s="272">
        <v>7.8455430000000003E-14</v>
      </c>
      <c r="AZ629" s="272">
        <v>2.7290442999999999E-10</v>
      </c>
      <c r="BA629" s="272">
        <v>5.1524081999999996E-13</v>
      </c>
      <c r="BB629" s="272">
        <v>1.2519856E-9</v>
      </c>
      <c r="BC629" s="272">
        <v>3.1624036000000001E-7</v>
      </c>
      <c r="BD629" s="272">
        <v>1.7772874000000001E-10</v>
      </c>
      <c r="BE629" s="272">
        <v>3.6166333000000002E-10</v>
      </c>
      <c r="BF629" s="272">
        <v>4.3227618999999999E-12</v>
      </c>
      <c r="BG629" s="272">
        <v>1.3730784E-14</v>
      </c>
      <c r="BH629" s="272">
        <v>2.0021236999999999E-11</v>
      </c>
      <c r="BI629" s="272">
        <v>2.1357503999999999E-13</v>
      </c>
      <c r="BJ629" s="272">
        <v>1.6824213000000001E-13</v>
      </c>
      <c r="BK629" s="272">
        <v>5.1836103000000001E-9</v>
      </c>
      <c r="BL629" s="272">
        <v>3.6943974999999998E-8</v>
      </c>
      <c r="BM629" s="272">
        <v>4.6644292999999999E-13</v>
      </c>
      <c r="BN629" s="273">
        <v>1.2675416E-2</v>
      </c>
      <c r="BO629" s="273">
        <v>5.2481248000000001E-2</v>
      </c>
      <c r="BP629" s="272">
        <v>1.9087405000000001E-8</v>
      </c>
      <c r="BQ629" s="272">
        <v>1.1607206000000001E-10</v>
      </c>
      <c r="BR629" s="272">
        <v>5.1931498999999996E-15</v>
      </c>
      <c r="BS629"/>
      <c r="BT629" s="274">
        <v>5.8072433E-5</v>
      </c>
      <c r="BU629" s="274">
        <v>2.9047662999999998E-6</v>
      </c>
      <c r="BV629" s="274">
        <v>2.8418730000000002E-5</v>
      </c>
      <c r="BW629" s="274">
        <v>1.9021848000000001E-7</v>
      </c>
      <c r="BX629" s="274">
        <v>4.4587564999999997E-6</v>
      </c>
      <c r="BY629" s="274">
        <v>8.4389242000000001E-7</v>
      </c>
      <c r="BZ629" s="274">
        <v>8.6512823999999999E-8</v>
      </c>
      <c r="CA629" s="274">
        <v>1.2279701000000001E-6</v>
      </c>
      <c r="CB629" s="274">
        <v>1.3939161000000001E-6</v>
      </c>
      <c r="CC629" s="274">
        <v>2.3696423999999998E-6</v>
      </c>
      <c r="CD629" s="274">
        <v>3.8725706999999998E-9</v>
      </c>
      <c r="CE629" s="274">
        <v>3.2698687999999998E-10</v>
      </c>
      <c r="CF629" s="274">
        <v>6.8363003999999999E-11</v>
      </c>
      <c r="CG629" s="274">
        <v>1.7830652000000001E-6</v>
      </c>
      <c r="CH629" s="274">
        <v>1.3575793000000001E-5</v>
      </c>
      <c r="CI629" s="274">
        <v>-1.9252343000000001E-6</v>
      </c>
      <c r="CJ629" s="274">
        <v>2.7401360999999999E-6</v>
      </c>
      <c r="CK629" s="4"/>
      <c r="CL629" s="323">
        <v>1.1342271E-10</v>
      </c>
      <c r="CM629" s="323">
        <v>1.0163553999999999</v>
      </c>
      <c r="CN629" s="323">
        <v>2.4316326999999999E-2</v>
      </c>
      <c r="CO629" s="323">
        <v>2.2299754000000001E-3</v>
      </c>
      <c r="CP629" s="323">
        <v>1.3906043999999999E-4</v>
      </c>
      <c r="CQ629" s="323">
        <v>7.6732473999999997E-9</v>
      </c>
      <c r="CR629" s="323">
        <v>2.5977416999999999E-7</v>
      </c>
      <c r="CS629" s="323">
        <v>1.6209988E-4</v>
      </c>
      <c r="CT629" s="323">
        <v>0.28314144000000002</v>
      </c>
      <c r="CU629" s="323">
        <v>0.77694598999999998</v>
      </c>
      <c r="CV629" s="146"/>
      <c r="CW629" s="135"/>
      <c r="CX629" s="18" t="s">
        <v>927</v>
      </c>
      <c r="CY629" s="13"/>
      <c r="CZ629" s="13"/>
      <c r="DB629" s="23"/>
      <c r="DC629"/>
      <c r="DD629"/>
      <c r="DE629"/>
      <c r="DF629"/>
      <c r="DG629"/>
      <c r="DH629"/>
      <c r="DI629"/>
      <c r="DJ629"/>
      <c r="DK629"/>
      <c r="DL629"/>
      <c r="DM629"/>
      <c r="DN629"/>
    </row>
    <row r="630" spans="1:118" ht="14.4" customHeight="1">
      <c r="A630" t="s">
        <v>1948</v>
      </c>
      <c r="B630" s="168" t="s">
        <v>1827</v>
      </c>
      <c r="C630" s="279" t="str">
        <f t="shared" si="251"/>
        <v>A.100.22.104</v>
      </c>
      <c r="D630" s="14" t="s">
        <v>25</v>
      </c>
      <c r="E630" s="278" t="s">
        <v>1510</v>
      </c>
      <c r="F630" s="281" t="str">
        <f t="shared" si="252"/>
        <v>67SiCr5</v>
      </c>
      <c r="G630" s="319">
        <f t="shared" si="261"/>
        <v>0.27335224686063997</v>
      </c>
      <c r="H630" s="319">
        <f t="shared" si="262"/>
        <v>1.8209319800000002E-2</v>
      </c>
      <c r="I630" s="319">
        <f t="shared" si="263"/>
        <v>2.6757334020640004E-2</v>
      </c>
      <c r="J630" s="319">
        <f t="shared" si="264"/>
        <v>8.3590013039999994E-2</v>
      </c>
      <c r="K630" s="319">
        <v>0.14479558000000001</v>
      </c>
      <c r="L630" s="319">
        <v>1.3808304E-2</v>
      </c>
      <c r="M630" s="319">
        <v>1.0287666000000001E-2</v>
      </c>
      <c r="N630" s="319">
        <v>8.4454578999999998E-3</v>
      </c>
      <c r="O630" s="319">
        <v>2.9687649999999999E-3</v>
      </c>
      <c r="P630" s="319">
        <v>3.166655E-3</v>
      </c>
      <c r="Q630" s="319">
        <v>3.6284418999999999E-3</v>
      </c>
      <c r="R630" s="319">
        <v>2.6610929000000002E-3</v>
      </c>
      <c r="S630" s="319">
        <v>7.9654243E-2</v>
      </c>
      <c r="T630" s="319">
        <v>7.102783E-5</v>
      </c>
      <c r="U630" s="319">
        <v>2.8727042999999999E-3</v>
      </c>
      <c r="V630" s="319">
        <v>2.7112064E-7</v>
      </c>
      <c r="W630" s="319">
        <v>9.9203790999999992E-4</v>
      </c>
      <c r="X630" s="319">
        <v>0</v>
      </c>
      <c r="Y630" s="210"/>
      <c r="Z630" s="320">
        <f t="shared" si="256"/>
        <v>1.0886885714285714</v>
      </c>
      <c r="AA630" s="210"/>
      <c r="AB630" s="321">
        <f t="shared" si="257"/>
        <v>0.14479558000000001</v>
      </c>
      <c r="AC630" s="321">
        <f t="shared" si="258"/>
        <v>4.4966382700000002E-2</v>
      </c>
      <c r="AD630" s="321">
        <f t="shared" si="265"/>
        <v>2.7820128640000004E-2</v>
      </c>
      <c r="AE630" s="321">
        <f t="shared" si="259"/>
        <v>2.6757334020640004E-2</v>
      </c>
      <c r="AF630" s="321">
        <f t="shared" si="260"/>
        <v>8.25269473E-2</v>
      </c>
      <c r="AG630"/>
      <c r="AH630" s="121">
        <v>12.960233000000001</v>
      </c>
      <c r="AI630" s="121">
        <v>12.150945999999999</v>
      </c>
      <c r="AJ630" s="121">
        <v>0.38946640999999999</v>
      </c>
      <c r="AK630" s="121">
        <v>0</v>
      </c>
      <c r="AL630" s="121">
        <v>0.41626152999999999</v>
      </c>
      <c r="AM630" s="274">
        <v>2.0155457999999999E-3</v>
      </c>
      <c r="AN630" s="121">
        <v>1.5436788E-3</v>
      </c>
      <c r="AO630"/>
      <c r="AP630" s="282">
        <v>2.5365420999999999E-2</v>
      </c>
      <c r="AQ630" s="282">
        <v>2.3814808999999999E-2</v>
      </c>
      <c r="AR630" s="282">
        <v>1.0238039999999999E-3</v>
      </c>
      <c r="AS630" s="282">
        <v>5.2680801999999995E-4</v>
      </c>
      <c r="AT630" s="255">
        <f t="shared" si="281"/>
        <v>1.42774634702731E-6</v>
      </c>
      <c r="AU630" s="256">
        <f t="shared" si="282"/>
        <v>3.7862573912493003E-9</v>
      </c>
      <c r="AV630" s="256">
        <f t="shared" si="283"/>
        <v>7.3782634999999999E-2</v>
      </c>
      <c r="AW630" s="272">
        <v>1.0160830000000001E-6</v>
      </c>
      <c r="AX630" s="272">
        <v>3.0658666E-9</v>
      </c>
      <c r="AY630" s="272">
        <v>8.3756811999999994E-14</v>
      </c>
      <c r="AZ630" s="272">
        <v>2.7412867999999998E-10</v>
      </c>
      <c r="BA630" s="272">
        <v>4.0594730999999999E-13</v>
      </c>
      <c r="BB630" s="272">
        <v>1.2557741E-9</v>
      </c>
      <c r="BC630" s="272">
        <v>3.4634255E-7</v>
      </c>
      <c r="BD630" s="272">
        <v>1.7861039999999999E-10</v>
      </c>
      <c r="BE630" s="272">
        <v>3.9689653999999999E-10</v>
      </c>
      <c r="BF630" s="272">
        <v>5.289644E-12</v>
      </c>
      <c r="BG630" s="272">
        <v>1.4052569E-14</v>
      </c>
      <c r="BH630" s="272">
        <v>2.1690692E-11</v>
      </c>
      <c r="BI630" s="272">
        <v>2.8264122E-13</v>
      </c>
      <c r="BJ630" s="272">
        <v>1.8516104999999999E-13</v>
      </c>
      <c r="BK630" s="272">
        <v>5.4524063000000003E-9</v>
      </c>
      <c r="BL630" s="272">
        <v>3.9103810000000003E-8</v>
      </c>
      <c r="BM630" s="272">
        <v>3.6750049E-13</v>
      </c>
      <c r="BN630" s="273">
        <v>1.2344259999999999E-2</v>
      </c>
      <c r="BO630" s="273">
        <v>6.1438375000000003E-2</v>
      </c>
      <c r="BP630" s="272">
        <v>1.9234271999999999E-8</v>
      </c>
      <c r="BQ630" s="272">
        <v>1.1696517E-10</v>
      </c>
      <c r="BR630" s="272">
        <v>5.2331082999999999E-15</v>
      </c>
      <c r="BS630"/>
      <c r="BT630" s="274">
        <v>6.7013899000000003E-5</v>
      </c>
      <c r="BU630" s="274">
        <v>3.1475905999999999E-6</v>
      </c>
      <c r="BV630" s="274">
        <v>3.0355527000000002E-5</v>
      </c>
      <c r="BW630" s="274">
        <v>3.1172711999999998E-7</v>
      </c>
      <c r="BX630" s="274">
        <v>4.6700235000000003E-6</v>
      </c>
      <c r="BY630" s="274">
        <v>8.4468640000000005E-7</v>
      </c>
      <c r="BZ630" s="274">
        <v>1.1145547E-7</v>
      </c>
      <c r="CA630" s="274">
        <v>1.2276583E-6</v>
      </c>
      <c r="CB630" s="274">
        <v>4.2494281000000002E-6</v>
      </c>
      <c r="CC630" s="274">
        <v>2.4009610999999999E-6</v>
      </c>
      <c r="CD630" s="274">
        <v>3.0511163000000002E-9</v>
      </c>
      <c r="CE630" s="274">
        <v>2.5762603000000002E-10</v>
      </c>
      <c r="CF630" s="274">
        <v>5.3861760999999997E-11</v>
      </c>
      <c r="CG630" s="274">
        <v>1.8218948000000001E-6</v>
      </c>
      <c r="CH630" s="274">
        <v>1.4987779E-5</v>
      </c>
      <c r="CI630" s="274">
        <v>1.2058544E-7</v>
      </c>
      <c r="CJ630" s="274">
        <v>2.7612199000000001E-6</v>
      </c>
      <c r="CK630" s="4"/>
      <c r="CL630" s="323">
        <v>8.9363351000000004E-11</v>
      </c>
      <c r="CM630" s="323">
        <v>1.0859561</v>
      </c>
      <c r="CN630" s="323">
        <v>2.4435690999999999E-2</v>
      </c>
      <c r="CO630" s="323">
        <v>2.3963863E-3</v>
      </c>
      <c r="CP630" s="323">
        <v>1.4902411000000001E-4</v>
      </c>
      <c r="CQ630" s="323">
        <v>1.2300740000000001E-7</v>
      </c>
      <c r="CR630" s="323">
        <v>2.6521979000000002E-7</v>
      </c>
      <c r="CS630" s="323">
        <v>1.7260075999999999E-4</v>
      </c>
      <c r="CT630" s="323">
        <v>1.4487395000000001</v>
      </c>
      <c r="CU630" s="323">
        <v>0.89381445999999998</v>
      </c>
      <c r="CV630" s="146"/>
      <c r="CW630" s="135"/>
      <c r="CX630" s="18" t="s">
        <v>927</v>
      </c>
      <c r="CY630" s="13"/>
      <c r="CZ630" s="13"/>
      <c r="DB630" s="23"/>
      <c r="DC630"/>
      <c r="DD630"/>
      <c r="DE630"/>
      <c r="DF630"/>
      <c r="DG630"/>
      <c r="DH630"/>
      <c r="DI630"/>
      <c r="DJ630"/>
      <c r="DK630"/>
      <c r="DL630"/>
      <c r="DM630"/>
      <c r="DN630"/>
    </row>
    <row r="631" spans="1:118" ht="14.4" customHeight="1">
      <c r="B631" s="278" t="s">
        <v>1834</v>
      </c>
      <c r="C631" s="277" t="s">
        <v>3604</v>
      </c>
      <c r="D631" s="280"/>
      <c r="F631"/>
      <c r="G631" s="210"/>
      <c r="H631" s="210"/>
      <c r="I631" s="210"/>
      <c r="J631" s="210"/>
      <c r="K631" s="210"/>
      <c r="L631" s="210"/>
      <c r="M631" s="210"/>
      <c r="N631" s="210"/>
      <c r="O631" s="210"/>
      <c r="P631" s="210"/>
      <c r="Q631" s="210"/>
      <c r="R631" s="210"/>
      <c r="S631" s="210"/>
      <c r="T631" s="210"/>
      <c r="U631" s="210"/>
      <c r="V631" s="210"/>
      <c r="W631" s="210"/>
      <c r="X631" s="210"/>
      <c r="Y631" s="210"/>
      <c r="Z631" s="210"/>
      <c r="AA631" s="210"/>
      <c r="AB631" s="210"/>
      <c r="AC631" s="210"/>
      <c r="AD631" s="210"/>
      <c r="AE631" s="210"/>
      <c r="AF631" s="210"/>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s="182"/>
      <c r="CW631" s="164"/>
      <c r="DB631" s="23"/>
      <c r="DC631"/>
      <c r="DD631"/>
      <c r="DE631"/>
      <c r="DF631"/>
      <c r="DG631"/>
      <c r="DH631"/>
      <c r="DI631"/>
      <c r="DJ631"/>
      <c r="DK631"/>
      <c r="DL631"/>
      <c r="DM631"/>
      <c r="DN631"/>
    </row>
    <row r="632" spans="1:118" ht="14.4" customHeight="1">
      <c r="B632" s="278" t="s">
        <v>1834</v>
      </c>
      <c r="C632" s="277" t="s">
        <v>3604</v>
      </c>
      <c r="D632" s="277" t="s">
        <v>783</v>
      </c>
      <c r="F632"/>
      <c r="G632" s="210"/>
      <c r="H632" s="210"/>
      <c r="I632" s="210"/>
      <c r="J632" s="210"/>
      <c r="K632" s="210"/>
      <c r="L632" s="210"/>
      <c r="M632" s="210"/>
      <c r="N632" s="210"/>
      <c r="O632" s="210"/>
      <c r="P632" s="210"/>
      <c r="Q632" s="210"/>
      <c r="R632" s="210"/>
      <c r="S632" s="210"/>
      <c r="T632" s="210"/>
      <c r="U632" s="210"/>
      <c r="V632" s="210"/>
      <c r="W632" s="210"/>
      <c r="X632" s="210"/>
      <c r="Y632" s="210"/>
      <c r="Z632" s="210"/>
      <c r="AA632" s="210"/>
      <c r="AB632" s="210"/>
      <c r="AC632" s="210"/>
      <c r="AD632" s="210"/>
      <c r="AE632" s="210"/>
      <c r="AF632" s="210"/>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s="182"/>
      <c r="CW632" s="164"/>
      <c r="DF632"/>
      <c r="DG632"/>
      <c r="DH632"/>
      <c r="DI632"/>
      <c r="DJ632"/>
      <c r="DK632"/>
      <c r="DL632"/>
      <c r="DM632"/>
      <c r="DN632"/>
    </row>
    <row r="633" spans="1:118" ht="14.4" customHeight="1">
      <c r="A633" t="s">
        <v>3605</v>
      </c>
      <c r="B633" s="168" t="s">
        <v>1834</v>
      </c>
      <c r="C633" s="279" t="str">
        <f t="shared" si="251"/>
        <v>A.100.24.101</v>
      </c>
      <c r="D633" s="14" t="s">
        <v>783</v>
      </c>
      <c r="E633" s="278" t="s">
        <v>1510</v>
      </c>
      <c r="F633" s="281" t="str">
        <f t="shared" si="252"/>
        <v>Aluminium (primary)</v>
      </c>
      <c r="G633" s="319">
        <f t="shared" si="261"/>
        <v>2.816254767218334</v>
      </c>
      <c r="H633" s="319">
        <f t="shared" si="262"/>
        <v>8.0120122399999993E-2</v>
      </c>
      <c r="I633" s="319">
        <f t="shared" si="263"/>
        <v>0.35041641651700001</v>
      </c>
      <c r="J633" s="319">
        <f t="shared" si="264"/>
        <v>1.2314688283013338</v>
      </c>
      <c r="K633" s="319">
        <v>1.1542494000000001</v>
      </c>
      <c r="L633" s="319">
        <v>0.28550206</v>
      </c>
      <c r="M633" s="319">
        <v>6.2012198999999997E-2</v>
      </c>
      <c r="N633" s="319">
        <v>5.2102181999999997E-2</v>
      </c>
      <c r="O633" s="319">
        <v>6.1756663999999999E-3</v>
      </c>
      <c r="P633" s="319">
        <v>1.0233542999999999E-2</v>
      </c>
      <c r="Q633" s="319">
        <v>1.1608731000000001E-2</v>
      </c>
      <c r="R633" s="319">
        <v>2.8787011E-3</v>
      </c>
      <c r="S633" s="319">
        <v>1.0273620000000001</v>
      </c>
      <c r="T633" s="319">
        <v>4.8017483000000003E-3</v>
      </c>
      <c r="U633" s="319">
        <v>0.19930508</v>
      </c>
      <c r="V633" s="319">
        <v>2.3456417000000001E-5</v>
      </c>
      <c r="W633" s="319">
        <v>1.333661E-12</v>
      </c>
      <c r="X633" s="319">
        <v>0</v>
      </c>
      <c r="Y633" s="210"/>
      <c r="Z633" s="320">
        <f t="shared" si="256"/>
        <v>8.6785669172932334</v>
      </c>
      <c r="AA633" s="210"/>
      <c r="AB633" s="321">
        <f t="shared" si="257"/>
        <v>1.1542494000000001</v>
      </c>
      <c r="AC633" s="321">
        <f t="shared" si="258"/>
        <v>0.43051308249999998</v>
      </c>
      <c r="AD633" s="321">
        <f t="shared" si="265"/>
        <v>0.35519470840133366</v>
      </c>
      <c r="AE633" s="321">
        <f t="shared" si="259"/>
        <v>0.35041641651700001</v>
      </c>
      <c r="AF633" s="321">
        <f t="shared" si="260"/>
        <v>1.2266670800000001</v>
      </c>
      <c r="AG633"/>
      <c r="AH633" s="121">
        <v>152.30055999999999</v>
      </c>
      <c r="AI633" s="121">
        <v>106.28649</v>
      </c>
      <c r="AJ633" s="121">
        <v>27.017329</v>
      </c>
      <c r="AK633" s="121">
        <v>0</v>
      </c>
      <c r="AL633" s="121">
        <v>2.7219557000000001</v>
      </c>
      <c r="AM633" s="121">
        <v>10.159829</v>
      </c>
      <c r="AN633" s="121">
        <v>6.1149503000000003</v>
      </c>
      <c r="AO633"/>
      <c r="AP633" s="282">
        <v>0.24558308000000001</v>
      </c>
      <c r="AQ633" s="282">
        <v>0.23336299999999999</v>
      </c>
      <c r="AR633" s="282">
        <v>8.7036946000000007E-3</v>
      </c>
      <c r="AS633" s="282">
        <v>3.5163864E-3</v>
      </c>
      <c r="AT633" s="255">
        <f t="shared" ref="AT633:AT687" si="284">AW633+AZ633+BA633+BB633+BC633+BK633+BL633+BP633</f>
        <v>1.3990587427464558E-5</v>
      </c>
      <c r="AU633" s="256">
        <f t="shared" ref="AU633:AU687" si="285">AX633+AY633+BD633+BE633+BF633+BG633+BH633+BI633+BJ633+BM633+BQ633+BR633</f>
        <v>3.2188219264335442E-8</v>
      </c>
      <c r="AV633" s="256">
        <f t="shared" ref="AV633:AV687" si="286">BN633+BO633</f>
        <v>0.49249108599999997</v>
      </c>
      <c r="AW633" s="272">
        <v>8.0709243999999997E-6</v>
      </c>
      <c r="AX633" s="272">
        <v>2.4352570999999999E-8</v>
      </c>
      <c r="AY633" s="272">
        <v>6.6531917000000002E-13</v>
      </c>
      <c r="AZ633" s="272">
        <v>6.3094001999999995E-11</v>
      </c>
      <c r="BA633" s="272">
        <v>7.4980367000000007E-12</v>
      </c>
      <c r="BB633" s="272">
        <v>7.7472351000000003E-9</v>
      </c>
      <c r="BC633" s="272">
        <v>5.8695298999999999E-6</v>
      </c>
      <c r="BD633" s="272">
        <v>1.100366E-9</v>
      </c>
      <c r="BE633" s="272">
        <v>6.6899528999999997E-9</v>
      </c>
      <c r="BF633" s="272">
        <v>1.1411657E-13</v>
      </c>
      <c r="BG633" s="272">
        <v>1.5275682E-15</v>
      </c>
      <c r="BH633" s="272">
        <v>6.7631418999999997E-12</v>
      </c>
      <c r="BI633" s="272">
        <v>7.4148579999999995E-14</v>
      </c>
      <c r="BJ633" s="272">
        <v>3.1879339000000001E-13</v>
      </c>
      <c r="BK633" s="272">
        <v>3.8007215000000003E-8</v>
      </c>
      <c r="BL633" s="272">
        <v>4.3080853000000003E-9</v>
      </c>
      <c r="BM633" s="272">
        <v>3.7392316999999999E-11</v>
      </c>
      <c r="BN633" s="273">
        <v>3.9253636000000001E-2</v>
      </c>
      <c r="BO633" s="273">
        <v>0.45323744999999999</v>
      </c>
      <c r="BP633" s="272">
        <v>2.5857302999999999E-17</v>
      </c>
      <c r="BQ633" s="272">
        <v>1.5724034999999999E-19</v>
      </c>
      <c r="BR633" s="272">
        <v>7.0350499000000002E-24</v>
      </c>
      <c r="BS633"/>
      <c r="BT633" s="121">
        <v>5.4414823E-4</v>
      </c>
      <c r="BU633" s="274">
        <v>4.8668424000000002E-5</v>
      </c>
      <c r="BV633" s="121">
        <v>2.4198146999999999E-4</v>
      </c>
      <c r="BW633" s="274">
        <v>3.3748792000000001E-7</v>
      </c>
      <c r="BX633" s="274">
        <v>4.1890553E-5</v>
      </c>
      <c r="BY633" s="274">
        <v>5.0049560999999999E-6</v>
      </c>
      <c r="BZ633" s="274">
        <v>7.7476645999999995E-10</v>
      </c>
      <c r="CA633" s="274">
        <v>7.6070738000000002E-6</v>
      </c>
      <c r="CB633" s="274">
        <v>1.3732694E-5</v>
      </c>
      <c r="CC633" s="274">
        <v>7.6815651000000003E-6</v>
      </c>
      <c r="CD633" s="274">
        <v>5.632445E-8</v>
      </c>
      <c r="CE633" s="274">
        <v>2.4708697999999999E-8</v>
      </c>
      <c r="CF633" s="274">
        <v>9.9513658E-10</v>
      </c>
      <c r="CG633" s="274">
        <v>1.2846045999999999E-5</v>
      </c>
      <c r="CH633" s="121">
        <v>1.6080453000000001E-4</v>
      </c>
      <c r="CI633" s="274">
        <v>3.5106256999999999E-6</v>
      </c>
      <c r="CJ633" s="274">
        <v>3.7120040999999996E-15</v>
      </c>
      <c r="CK633" s="4"/>
      <c r="CL633" s="323">
        <v>1.6505667E-9</v>
      </c>
      <c r="CM633" s="323">
        <v>8.6645760999999997</v>
      </c>
      <c r="CN633" s="323">
        <v>0.18723271999999999</v>
      </c>
      <c r="CO633" s="323">
        <v>3.4460518000000002E-2</v>
      </c>
      <c r="CP633" s="323">
        <v>3.8105970000000002E-4</v>
      </c>
      <c r="CQ633" s="323">
        <v>7.0982764999999997E-9</v>
      </c>
      <c r="CR633" s="323">
        <v>3.4386128999999998E-7</v>
      </c>
      <c r="CS633" s="323">
        <v>1.9567883999999998E-3</v>
      </c>
      <c r="CT633" s="323">
        <v>4.5108855000000003E-2</v>
      </c>
      <c r="CU633" s="323">
        <v>6.9307141000000003</v>
      </c>
      <c r="CV633" s="146"/>
      <c r="CW633" s="135"/>
      <c r="CX633" s="18" t="s">
        <v>911</v>
      </c>
      <c r="DB633" s="23"/>
      <c r="DC633"/>
      <c r="DD633"/>
      <c r="DE633"/>
      <c r="DF633"/>
      <c r="DG633"/>
      <c r="DH633"/>
      <c r="DI633"/>
      <c r="DJ633"/>
      <c r="DK633"/>
      <c r="DL633"/>
      <c r="DM633"/>
      <c r="DN633"/>
    </row>
    <row r="634" spans="1:118" ht="14.4" customHeight="1">
      <c r="A634" t="s">
        <v>1949</v>
      </c>
      <c r="B634" s="168" t="s">
        <v>1834</v>
      </c>
      <c r="C634" s="279" t="str">
        <f t="shared" si="251"/>
        <v>A.100.24.102</v>
      </c>
      <c r="D634" s="14" t="s">
        <v>783</v>
      </c>
      <c r="E634" s="278" t="s">
        <v>1510</v>
      </c>
      <c r="F634" s="281" t="str">
        <f t="shared" si="252"/>
        <v>Aluminium (secondary)</v>
      </c>
      <c r="G634" s="319">
        <f t="shared" si="261"/>
        <v>0.1331244027754</v>
      </c>
      <c r="H634" s="319">
        <f t="shared" si="262"/>
        <v>5.2964448430000005E-3</v>
      </c>
      <c r="I634" s="319">
        <f t="shared" si="263"/>
        <v>8.8730924569999994E-3</v>
      </c>
      <c r="J634" s="319">
        <f t="shared" si="264"/>
        <v>5.5408854753999995E-3</v>
      </c>
      <c r="K634" s="319">
        <v>0.11341398</v>
      </c>
      <c r="L634" s="319">
        <v>3.1458797000000001E-3</v>
      </c>
      <c r="M634" s="319">
        <v>5.2117785999999996E-3</v>
      </c>
      <c r="N634" s="319">
        <v>4.3979958000000003E-3</v>
      </c>
      <c r="O634" s="319">
        <v>6.6843817999999997E-4</v>
      </c>
      <c r="P634" s="319">
        <v>7.6622322999999996E-5</v>
      </c>
      <c r="Q634" s="319">
        <v>1.5338854E-4</v>
      </c>
      <c r="R634" s="319">
        <v>4.9643305999999999E-4</v>
      </c>
      <c r="S634" s="319">
        <v>2.0543404999999999E-4</v>
      </c>
      <c r="T634" s="319">
        <v>4.3388552E-3</v>
      </c>
      <c r="U634" s="319">
        <v>9.9527399000000003E-4</v>
      </c>
      <c r="V634" s="319">
        <v>1.9001096999999999E-5</v>
      </c>
      <c r="W634" s="319">
        <v>1.3222353999999999E-6</v>
      </c>
      <c r="X634" s="319">
        <v>0</v>
      </c>
      <c r="Y634" s="210"/>
      <c r="Z634" s="320">
        <f t="shared" si="256"/>
        <v>0.8527366917293232</v>
      </c>
      <c r="AA634" s="210"/>
      <c r="AB634" s="321">
        <f t="shared" si="257"/>
        <v>0.11341398</v>
      </c>
      <c r="AC634" s="321">
        <f t="shared" si="258"/>
        <v>1.4150536203000001E-2</v>
      </c>
      <c r="AD634" s="321">
        <f t="shared" si="265"/>
        <v>1.31942687954E-2</v>
      </c>
      <c r="AE634" s="321">
        <f t="shared" si="259"/>
        <v>8.8730924570000012E-3</v>
      </c>
      <c r="AF634" s="321">
        <f t="shared" si="260"/>
        <v>1.20070804E-3</v>
      </c>
      <c r="AG634"/>
      <c r="AH634" s="121">
        <v>12.104252000000001</v>
      </c>
      <c r="AI634" s="121">
        <v>11.896767000000001</v>
      </c>
      <c r="AJ634" s="121">
        <v>0.13493396999999999</v>
      </c>
      <c r="AK634" s="121">
        <v>0</v>
      </c>
      <c r="AL634" s="121">
        <v>5.1174029000000004E-4</v>
      </c>
      <c r="AM634" s="121">
        <v>4.5987748000000002E-2</v>
      </c>
      <c r="AN634" s="121">
        <v>2.6051588000000001E-2</v>
      </c>
      <c r="AO634"/>
      <c r="AP634" s="282">
        <v>1.6763705E-2</v>
      </c>
      <c r="AQ634" s="282">
        <v>1.537207E-2</v>
      </c>
      <c r="AR634" s="282">
        <v>7.2232404000000005E-4</v>
      </c>
      <c r="AS634" s="282">
        <v>6.6931041999999995E-4</v>
      </c>
      <c r="AT634" s="255">
        <f t="shared" si="284"/>
        <v>9.2158695019449992E-7</v>
      </c>
      <c r="AU634" s="256">
        <f t="shared" si="285"/>
        <v>2.6713166821380807E-9</v>
      </c>
      <c r="AV634" s="256">
        <f t="shared" si="286"/>
        <v>9.3740954784000005E-2</v>
      </c>
      <c r="AW634" s="272">
        <v>8.0329359000000004E-7</v>
      </c>
      <c r="AX634" s="272">
        <v>2.4241732000000001E-9</v>
      </c>
      <c r="AY634" s="272">
        <v>6.6212613999999999E-14</v>
      </c>
      <c r="AZ634" s="272">
        <v>5.5212095999999997E-11</v>
      </c>
      <c r="BA634" s="272">
        <v>6.7665384999999999E-12</v>
      </c>
      <c r="BB634" s="272">
        <v>6.5396475000000005E-10</v>
      </c>
      <c r="BC634" s="272">
        <v>1.1551562E-7</v>
      </c>
      <c r="BD634" s="272">
        <v>9.4659455999999995E-11</v>
      </c>
      <c r="BE634" s="272">
        <v>1.2180341999999999E-10</v>
      </c>
      <c r="BF634" s="272">
        <v>1.0081525E-13</v>
      </c>
      <c r="BG634" s="272">
        <v>1.2213695000000001E-15</v>
      </c>
      <c r="BH634" s="272">
        <v>1.8978117E-13</v>
      </c>
      <c r="BI634" s="272">
        <v>1.063981E-14</v>
      </c>
      <c r="BJ634" s="272">
        <v>9.6056897999999993E-15</v>
      </c>
      <c r="BK634" s="272">
        <v>8.1173132999999998E-10</v>
      </c>
      <c r="BL634" s="272">
        <v>1.2244297E-9</v>
      </c>
      <c r="BM634" s="272">
        <v>3.0146430000000001E-11</v>
      </c>
      <c r="BN634" s="272">
        <v>1.4739784E-5</v>
      </c>
      <c r="BO634" s="273">
        <v>9.3726215000000002E-2</v>
      </c>
      <c r="BP634" s="272">
        <v>2.5635779999999998E-11</v>
      </c>
      <c r="BQ634" s="272">
        <v>1.5589326E-13</v>
      </c>
      <c r="BR634" s="272">
        <v>6.9747798000000005E-18</v>
      </c>
      <c r="BS634"/>
      <c r="BT634" s="274">
        <v>4.2346972000000003E-5</v>
      </c>
      <c r="BU634" s="274">
        <v>1.0504151000000001E-6</v>
      </c>
      <c r="BV634" s="274">
        <v>2.3776560999999999E-5</v>
      </c>
      <c r="BW634" s="274">
        <v>5.8408666000000003E-8</v>
      </c>
      <c r="BX634" s="274">
        <v>1.1335984E-6</v>
      </c>
      <c r="BY634" s="274">
        <v>4.1315403000000002E-7</v>
      </c>
      <c r="BZ634" s="274">
        <v>6.0188110000000003E-10</v>
      </c>
      <c r="CA634" s="274">
        <v>6.3614074000000001E-7</v>
      </c>
      <c r="CB634" s="274">
        <v>1.0282176E-7</v>
      </c>
      <c r="CC634" s="274">
        <v>1.0149809E-7</v>
      </c>
      <c r="CD634" s="274">
        <v>5.0840963000000003E-8</v>
      </c>
      <c r="CE634" s="274">
        <v>1.9950482999999998E-8</v>
      </c>
      <c r="CF634" s="274">
        <v>8.9821851000000001E-10</v>
      </c>
      <c r="CG634" s="274">
        <v>1.0297056000000001E-6</v>
      </c>
      <c r="CH634" s="274">
        <v>1.3927057E-5</v>
      </c>
      <c r="CI634" s="274">
        <v>4.164064E-8</v>
      </c>
      <c r="CJ634" s="274">
        <v>3.6802028999999999E-9</v>
      </c>
      <c r="CK634" s="4"/>
      <c r="CL634" s="323">
        <v>1.4899469000000001E-9</v>
      </c>
      <c r="CM634" s="323">
        <v>0.84308972000000004</v>
      </c>
      <c r="CN634" s="323">
        <v>1.2265654000000001E-2</v>
      </c>
      <c r="CO634" s="323">
        <v>8.1966060000000004E-4</v>
      </c>
      <c r="CP634" s="323">
        <v>3.5012799000000002E-5</v>
      </c>
      <c r="CQ634" s="323">
        <v>1.4142222E-9</v>
      </c>
      <c r="CR634" s="323">
        <v>7.9831687000000003E-9</v>
      </c>
      <c r="CS634" s="323">
        <v>4.0393789000000003E-5</v>
      </c>
      <c r="CT634" s="323">
        <v>2.0689484000000001E-2</v>
      </c>
      <c r="CU634" s="323">
        <v>1.588211</v>
      </c>
      <c r="CV634" s="146"/>
      <c r="CW634" s="135"/>
      <c r="CX634" s="18" t="s">
        <v>809</v>
      </c>
      <c r="CY634" s="13"/>
      <c r="CZ634" s="13"/>
      <c r="DB634" s="23"/>
      <c r="DC634"/>
      <c r="DD634"/>
      <c r="DE634"/>
      <c r="DF634"/>
      <c r="DG634"/>
      <c r="DH634"/>
      <c r="DI634"/>
      <c r="DJ634"/>
      <c r="DK634"/>
      <c r="DL634"/>
      <c r="DM634"/>
      <c r="DN634"/>
    </row>
    <row r="635" spans="1:118" ht="14.4" customHeight="1">
      <c r="A635" t="s">
        <v>2864</v>
      </c>
      <c r="B635" s="168" t="s">
        <v>1834</v>
      </c>
      <c r="C635" s="279" t="str">
        <f t="shared" si="251"/>
        <v>A.100.24.103</v>
      </c>
      <c r="D635" s="14" t="s">
        <v>783</v>
      </c>
      <c r="E635" s="278" t="s">
        <v>1510</v>
      </c>
      <c r="F635" s="281" t="str">
        <f t="shared" si="252"/>
        <v>Aluminium trade mix (76% prim 24% sec)</v>
      </c>
      <c r="G635" s="319">
        <f t="shared" si="261"/>
        <v>2.1723034228775102</v>
      </c>
      <c r="H635" s="319">
        <f t="shared" si="262"/>
        <v>6.2162439699999995E-2</v>
      </c>
      <c r="I635" s="319">
        <f t="shared" si="263"/>
        <v>0.26844602194</v>
      </c>
      <c r="J635" s="319">
        <f t="shared" si="264"/>
        <v>0.93724609123751013</v>
      </c>
      <c r="K635" s="319">
        <v>0.90444886999999996</v>
      </c>
      <c r="L635" s="319">
        <v>0.21773658000000001</v>
      </c>
      <c r="M635" s="319">
        <v>4.8380098000000003E-2</v>
      </c>
      <c r="N635" s="319">
        <v>4.0653176999999999E-2</v>
      </c>
      <c r="O635" s="319">
        <v>4.8539315999999999E-3</v>
      </c>
      <c r="P635" s="319">
        <v>7.7958819999999996E-3</v>
      </c>
      <c r="Q635" s="319">
        <v>8.8594490999999997E-3</v>
      </c>
      <c r="R635" s="319">
        <v>2.3069568E-3</v>
      </c>
      <c r="S635" s="319">
        <v>0.78084439000000005</v>
      </c>
      <c r="T635" s="319">
        <v>4.6906539000000002E-3</v>
      </c>
      <c r="U635" s="319">
        <v>0.15171072999999999</v>
      </c>
      <c r="V635" s="319">
        <v>2.2387140000000001E-5</v>
      </c>
      <c r="W635" s="319">
        <v>3.1733750999999998E-7</v>
      </c>
      <c r="X635" s="319">
        <v>0</v>
      </c>
      <c r="Y635" s="210"/>
      <c r="Z635" s="320">
        <f t="shared" si="256"/>
        <v>6.800367443609022</v>
      </c>
      <c r="AA635" s="210"/>
      <c r="AB635" s="321">
        <f t="shared" si="257"/>
        <v>0.90444886999999996</v>
      </c>
      <c r="AC635" s="321">
        <f t="shared" si="258"/>
        <v>0.33058607449999994</v>
      </c>
      <c r="AD635" s="321">
        <f t="shared" si="265"/>
        <v>0.27311460603750998</v>
      </c>
      <c r="AE635" s="321">
        <f t="shared" si="259"/>
        <v>0.26844602194</v>
      </c>
      <c r="AF635" s="321">
        <f t="shared" si="260"/>
        <v>0.93255512000000007</v>
      </c>
      <c r="AG635"/>
      <c r="AH635" s="121">
        <v>118.65344</v>
      </c>
      <c r="AI635" s="121">
        <v>83.632959</v>
      </c>
      <c r="AJ635" s="121">
        <v>20.565553999999999</v>
      </c>
      <c r="AK635" s="121">
        <v>0</v>
      </c>
      <c r="AL635" s="121">
        <v>2.0688091000000002</v>
      </c>
      <c r="AM635" s="121">
        <v>7.732507</v>
      </c>
      <c r="AN635" s="121">
        <v>4.6536146</v>
      </c>
      <c r="AO635"/>
      <c r="AP635" s="282">
        <v>0.19066643</v>
      </c>
      <c r="AQ635" s="282">
        <v>0.18104517000000001</v>
      </c>
      <c r="AR635" s="282">
        <v>6.7881655999999999E-3</v>
      </c>
      <c r="AS635" s="282">
        <v>2.8330881000000001E-3</v>
      </c>
      <c r="AT635" s="255">
        <f t="shared" si="284"/>
        <v>1.0854027334628897E-5</v>
      </c>
      <c r="AU635" s="256">
        <f t="shared" si="285"/>
        <v>2.510416309223045E-8</v>
      </c>
      <c r="AV635" s="256">
        <f t="shared" si="286"/>
        <v>0.39679105100000001</v>
      </c>
      <c r="AW635" s="272">
        <v>6.3266929999999999E-6</v>
      </c>
      <c r="AX635" s="272">
        <v>1.9089755999999999E-8</v>
      </c>
      <c r="AY635" s="272">
        <v>5.2153359999999996E-13</v>
      </c>
      <c r="AZ635" s="272">
        <v>6.1202344999999996E-11</v>
      </c>
      <c r="BA635" s="272">
        <v>7.3224771000000005E-12</v>
      </c>
      <c r="BB635" s="272">
        <v>6.0448501999999999E-9</v>
      </c>
      <c r="BC635" s="272">
        <v>4.4885664999999997E-6</v>
      </c>
      <c r="BD635" s="272">
        <v>8.5899642999999995E-10</v>
      </c>
      <c r="BE635" s="272">
        <v>5.1135970000000001E-9</v>
      </c>
      <c r="BF635" s="272">
        <v>1.1092426E-13</v>
      </c>
      <c r="BG635" s="272">
        <v>1.4540805000000001E-15</v>
      </c>
      <c r="BH635" s="272">
        <v>5.1855352999999998E-12</v>
      </c>
      <c r="BI635" s="272">
        <v>5.8906474999999996E-14</v>
      </c>
      <c r="BJ635" s="272">
        <v>2.4458833999999999E-13</v>
      </c>
      <c r="BK635" s="272">
        <v>2.9080298999999999E-8</v>
      </c>
      <c r="BL635" s="272">
        <v>3.5680080000000002E-9</v>
      </c>
      <c r="BM635" s="272">
        <v>3.5653304000000002E-11</v>
      </c>
      <c r="BN635" s="273">
        <v>2.9836300999999999E-2</v>
      </c>
      <c r="BO635" s="273">
        <v>0.36695475</v>
      </c>
      <c r="BP635" s="272">
        <v>6.1526068000000001E-12</v>
      </c>
      <c r="BQ635" s="272">
        <v>3.7414500999999999E-14</v>
      </c>
      <c r="BR635" s="272">
        <v>1.6739525E-18</v>
      </c>
      <c r="BS635"/>
      <c r="BT635" s="121">
        <v>4.2371592999999999E-4</v>
      </c>
      <c r="BU635" s="274">
        <v>3.7240102000000002E-5</v>
      </c>
      <c r="BV635" s="121">
        <v>1.8961229000000001E-4</v>
      </c>
      <c r="BW635" s="274">
        <v>2.7050889999999999E-7</v>
      </c>
      <c r="BX635" s="274">
        <v>3.2108884000000003E-5</v>
      </c>
      <c r="BY635" s="274">
        <v>3.9029236000000004E-6</v>
      </c>
      <c r="BZ635" s="274">
        <v>7.3327397E-10</v>
      </c>
      <c r="CA635" s="274">
        <v>5.9340497999999997E-6</v>
      </c>
      <c r="CB635" s="274">
        <v>1.0461525E-5</v>
      </c>
      <c r="CC635" s="274">
        <v>5.8623489999999996E-6</v>
      </c>
      <c r="CD635" s="274">
        <v>5.5008413000000001E-8</v>
      </c>
      <c r="CE635" s="274">
        <v>2.3566726000000001E-8</v>
      </c>
      <c r="CF635" s="274">
        <v>9.7187625E-10</v>
      </c>
      <c r="CG635" s="274">
        <v>1.0010124999999999E-5</v>
      </c>
      <c r="CH635" s="121">
        <v>1.2555393999999999E-4</v>
      </c>
      <c r="CI635" s="274">
        <v>2.6780692999999998E-6</v>
      </c>
      <c r="CJ635" s="274">
        <v>8.8325153000000002E-10</v>
      </c>
      <c r="CK635" s="4"/>
      <c r="CL635" s="323">
        <v>1.612018E-9</v>
      </c>
      <c r="CM635" s="323">
        <v>6.7874192999999998</v>
      </c>
      <c r="CN635" s="323">
        <v>0.14524063000000001</v>
      </c>
      <c r="CO635" s="323">
        <v>2.6386712E-2</v>
      </c>
      <c r="CP635" s="323">
        <v>2.9800844999999999E-4</v>
      </c>
      <c r="CQ635" s="323">
        <v>5.7341035000000002E-9</v>
      </c>
      <c r="CR635" s="323">
        <v>2.6325053999999998E-7</v>
      </c>
      <c r="CS635" s="323">
        <v>1.4968537000000001E-3</v>
      </c>
      <c r="CT635" s="323">
        <v>3.9248206000000001E-2</v>
      </c>
      <c r="CU635" s="323">
        <v>5.6485133000000003</v>
      </c>
      <c r="CV635" s="146"/>
      <c r="CW635" s="135"/>
      <c r="CX635" s="18" t="s">
        <v>907</v>
      </c>
      <c r="CY635"/>
      <c r="CZ635" s="13"/>
      <c r="DB635" s="23"/>
      <c r="DC635"/>
      <c r="DD635"/>
      <c r="DE635"/>
      <c r="DF635"/>
      <c r="DG635"/>
      <c r="DH635"/>
      <c r="DI635"/>
      <c r="DJ635"/>
      <c r="DK635"/>
      <c r="DL635"/>
      <c r="DM635"/>
      <c r="DN635"/>
    </row>
    <row r="636" spans="1:118" ht="14.4" customHeight="1">
      <c r="A636" t="s">
        <v>1950</v>
      </c>
      <c r="B636" s="168" t="s">
        <v>1834</v>
      </c>
      <c r="C636" s="279" t="str">
        <f t="shared" si="251"/>
        <v>A.100.24.104</v>
      </c>
      <c r="D636" s="14" t="s">
        <v>783</v>
      </c>
      <c r="E636" s="278" t="s">
        <v>1510</v>
      </c>
      <c r="F636" s="281" t="str">
        <f t="shared" si="252"/>
        <v>Antimony, CRM (EoL-RIR = 18%)</v>
      </c>
      <c r="G636" s="319">
        <f t="shared" si="261"/>
        <v>9.9910883623299984</v>
      </c>
      <c r="H636" s="319">
        <f t="shared" si="262"/>
        <v>0.18817299602999998</v>
      </c>
      <c r="I636" s="319">
        <f t="shared" si="263"/>
        <v>0.75747617859999994</v>
      </c>
      <c r="J636" s="319">
        <f t="shared" si="264"/>
        <v>7.4500326876999994</v>
      </c>
      <c r="K636" s="319">
        <v>1.5954064999999999</v>
      </c>
      <c r="L636" s="319">
        <v>0.56829929999999995</v>
      </c>
      <c r="M636" s="319">
        <v>0.16044358</v>
      </c>
      <c r="N636" s="319">
        <v>0.13481957999999999</v>
      </c>
      <c r="O636" s="319">
        <v>4.9109554E-2</v>
      </c>
      <c r="P636" s="319">
        <v>9.4842733000000004E-4</v>
      </c>
      <c r="Q636" s="319">
        <v>3.2954347000000001E-3</v>
      </c>
      <c r="R636" s="319">
        <v>2.8711198E-2</v>
      </c>
      <c r="S636" s="319">
        <v>7.4463847999999997</v>
      </c>
      <c r="T636" s="319">
        <v>0</v>
      </c>
      <c r="U636" s="319">
        <v>3.6478877000000001E-3</v>
      </c>
      <c r="V636" s="319">
        <v>2.21006E-5</v>
      </c>
      <c r="W636" s="319">
        <v>0</v>
      </c>
      <c r="X636" s="319">
        <v>0</v>
      </c>
      <c r="Y636" s="210"/>
      <c r="Z636" s="320">
        <f t="shared" si="256"/>
        <v>11.995537593984961</v>
      </c>
      <c r="AA636" s="210"/>
      <c r="AB636" s="321">
        <f t="shared" si="257"/>
        <v>1.5954064999999999</v>
      </c>
      <c r="AC636" s="321">
        <f t="shared" si="258"/>
        <v>0.94562707403000001</v>
      </c>
      <c r="AD636" s="321">
        <f t="shared" si="265"/>
        <v>0.75745407799999998</v>
      </c>
      <c r="AE636" s="321">
        <f t="shared" si="259"/>
        <v>0.75747617859999994</v>
      </c>
      <c r="AF636" s="321">
        <f t="shared" si="260"/>
        <v>7.4500326876999994</v>
      </c>
      <c r="AG636"/>
      <c r="AH636" s="121">
        <v>136.16120000000001</v>
      </c>
      <c r="AI636" s="121">
        <v>135.41291000000001</v>
      </c>
      <c r="AJ636" s="121">
        <v>0.49456178000000001</v>
      </c>
      <c r="AK636" s="121">
        <v>0</v>
      </c>
      <c r="AL636" s="121">
        <v>0</v>
      </c>
      <c r="AM636" s="121">
        <v>0.11877822</v>
      </c>
      <c r="AN636" s="121">
        <v>0.13495177999999999</v>
      </c>
      <c r="AO636"/>
      <c r="AP636" s="282">
        <v>0.42123174000000002</v>
      </c>
      <c r="AQ636" s="282">
        <v>0.39735705999999998</v>
      </c>
      <c r="AR636" s="282">
        <v>1.365363E-2</v>
      </c>
      <c r="AS636" s="282">
        <v>1.0221045999999999E-2</v>
      </c>
      <c r="AT636" s="255">
        <f t="shared" si="284"/>
        <v>2.3822365304475E-5</v>
      </c>
      <c r="AU636" s="256">
        <f t="shared" si="285"/>
        <v>5.0494193694215002E-8</v>
      </c>
      <c r="AV636" s="256">
        <f t="shared" si="286"/>
        <v>1.4315190799999999</v>
      </c>
      <c r="AW636" s="272">
        <v>1.1200465999999999E-5</v>
      </c>
      <c r="AX636" s="272">
        <v>3.3796706E-8</v>
      </c>
      <c r="AY636" s="272">
        <v>9.2327048999999996E-13</v>
      </c>
      <c r="AZ636" s="272">
        <v>1.0603922E-9</v>
      </c>
      <c r="BA636" s="272">
        <v>2.5440274999999999E-11</v>
      </c>
      <c r="BB636" s="272">
        <v>2.0047005999999999E-8</v>
      </c>
      <c r="BC636" s="272">
        <v>1.2504212000000001E-5</v>
      </c>
      <c r="BD636" s="272">
        <v>2.8714592000000001E-9</v>
      </c>
      <c r="BE636" s="272">
        <v>1.3698283999999999E-8</v>
      </c>
      <c r="BF636" s="272">
        <v>2.5015092999999999E-12</v>
      </c>
      <c r="BG636" s="272">
        <v>3.5787385000000002E-14</v>
      </c>
      <c r="BH636" s="272">
        <v>9.0503621000000001E-11</v>
      </c>
      <c r="BI636" s="272">
        <v>5.5896674000000005E-13</v>
      </c>
      <c r="BJ636" s="272">
        <v>1.4796623000000001E-12</v>
      </c>
      <c r="BK636" s="272">
        <v>2.1179440999999999E-8</v>
      </c>
      <c r="BL636" s="272">
        <v>7.5375024999999996E-8</v>
      </c>
      <c r="BM636" s="272">
        <v>3.1741676999999997E-11</v>
      </c>
      <c r="BN636" s="273">
        <v>0.10830538000000001</v>
      </c>
      <c r="BO636" s="273">
        <v>1.3232136999999999</v>
      </c>
      <c r="BP636" s="273">
        <v>0</v>
      </c>
      <c r="BQ636" s="273">
        <v>0</v>
      </c>
      <c r="BR636" s="273">
        <v>0</v>
      </c>
      <c r="BS636"/>
      <c r="BT636" s="121">
        <v>0.97387126999999996</v>
      </c>
      <c r="BU636" s="121">
        <v>1.0095644E-4</v>
      </c>
      <c r="BV636" s="121">
        <v>3.3446741000000001E-4</v>
      </c>
      <c r="BW636" s="274">
        <v>3.3641816000000001E-6</v>
      </c>
      <c r="BX636" s="121">
        <v>1.1750361000000001E-4</v>
      </c>
      <c r="BY636" s="274">
        <v>1.2870391999999999E-5</v>
      </c>
      <c r="BZ636" s="274">
        <v>3.7794759999999998E-8</v>
      </c>
      <c r="CA636" s="274">
        <v>1.9524911E-5</v>
      </c>
      <c r="CB636" s="274">
        <v>1.2727227000000001E-6</v>
      </c>
      <c r="CC636" s="274">
        <v>2.1806083E-6</v>
      </c>
      <c r="CD636" s="274">
        <v>1.854211E-7</v>
      </c>
      <c r="CE636" s="274">
        <v>2.3043564000000001E-8</v>
      </c>
      <c r="CF636" s="274">
        <v>2.7315291000000001E-9</v>
      </c>
      <c r="CG636" s="274">
        <v>3.3334360000000001E-5</v>
      </c>
      <c r="CH636" s="121">
        <v>1.6349134000000001E-4</v>
      </c>
      <c r="CI636" s="121">
        <v>0.97308205000000003</v>
      </c>
      <c r="CJ636" s="121">
        <v>0</v>
      </c>
      <c r="CK636"/>
      <c r="CL636" s="322">
        <v>4.5319934E-9</v>
      </c>
      <c r="CM636" s="322">
        <v>11.945878</v>
      </c>
      <c r="CN636" s="322">
        <v>0.36708497000000001</v>
      </c>
      <c r="CO636" s="322">
        <v>7.2025319000000004E-2</v>
      </c>
      <c r="CP636" s="322">
        <v>1.0709367E-3</v>
      </c>
      <c r="CQ636" s="322">
        <v>9.1467025000000002E-9</v>
      </c>
      <c r="CR636" s="322">
        <v>1.0221644E-7</v>
      </c>
      <c r="CS636" s="322">
        <v>4.8468573999999997E-3</v>
      </c>
      <c r="CT636" s="322">
        <v>1.8789754999999999</v>
      </c>
      <c r="CU636" s="322">
        <v>18.305354000000001</v>
      </c>
      <c r="CV636" s="146"/>
      <c r="CW636" s="135"/>
      <c r="CX636" s="77" t="s">
        <v>908</v>
      </c>
      <c r="CY636" s="13"/>
      <c r="CZ636" s="13"/>
      <c r="DB636" s="23"/>
      <c r="DC636"/>
      <c r="DD636"/>
      <c r="DE636"/>
      <c r="DF636"/>
      <c r="DG636"/>
      <c r="DH636"/>
      <c r="DI636"/>
      <c r="DJ636"/>
      <c r="DK636"/>
      <c r="DL636"/>
      <c r="DM636"/>
      <c r="DN636"/>
    </row>
    <row r="637" spans="1:118" ht="14.4" customHeight="1">
      <c r="A637" t="s">
        <v>1951</v>
      </c>
      <c r="B637" s="168" t="s">
        <v>1834</v>
      </c>
      <c r="C637" s="279" t="str">
        <f t="shared" si="251"/>
        <v>A.100.24.105</v>
      </c>
      <c r="D637" s="14" t="s">
        <v>783</v>
      </c>
      <c r="E637" s="278" t="s">
        <v>1510</v>
      </c>
      <c r="F637" s="281" t="str">
        <f t="shared" si="252"/>
        <v>Cadmium (EoL-RIR = 0%)</v>
      </c>
      <c r="G637" s="319">
        <f t="shared" si="261"/>
        <v>20.458499086635118</v>
      </c>
      <c r="H637" s="319">
        <f t="shared" si="262"/>
        <v>0.27183393500000003</v>
      </c>
      <c r="I637" s="319">
        <f t="shared" si="263"/>
        <v>0.22341220063512002</v>
      </c>
      <c r="J637" s="319">
        <f t="shared" si="264"/>
        <v>19.525089530999999</v>
      </c>
      <c r="K637" s="319">
        <v>0.43816342000000003</v>
      </c>
      <c r="L637" s="319">
        <v>9.441447E-2</v>
      </c>
      <c r="M637" s="319">
        <v>0.12738545000000001</v>
      </c>
      <c r="N637" s="319">
        <v>0.10468068</v>
      </c>
      <c r="O637" s="319">
        <v>6.3332658E-2</v>
      </c>
      <c r="P637" s="319">
        <v>1.5065525E-2</v>
      </c>
      <c r="Q637" s="319">
        <v>8.8755072000000004E-2</v>
      </c>
      <c r="R637" s="319">
        <v>1.6121099999999999E-3</v>
      </c>
      <c r="S637" s="319">
        <v>19.430987999999999</v>
      </c>
      <c r="T637" s="319">
        <v>1.1395313000000001E-2</v>
      </c>
      <c r="U637" s="319">
        <v>8.2706217999999998E-2</v>
      </c>
      <c r="V637" s="319">
        <v>1.7063512E-7</v>
      </c>
      <c r="W637" s="319">
        <v>0</v>
      </c>
      <c r="X637" s="319">
        <v>0</v>
      </c>
      <c r="Y637" s="210"/>
      <c r="Z637" s="320">
        <f t="shared" si="256"/>
        <v>3.2944618045112781</v>
      </c>
      <c r="AA637" s="210"/>
      <c r="AB637" s="321">
        <f t="shared" si="257"/>
        <v>0.43816342000000003</v>
      </c>
      <c r="AC637" s="321">
        <f t="shared" si="258"/>
        <v>0.49524596500000001</v>
      </c>
      <c r="AD637" s="321">
        <f t="shared" si="265"/>
        <v>0.234807343</v>
      </c>
      <c r="AE637" s="321">
        <f t="shared" si="259"/>
        <v>0.22341220063512002</v>
      </c>
      <c r="AF637" s="321">
        <f t="shared" si="260"/>
        <v>19.513694217999998</v>
      </c>
      <c r="AG637"/>
      <c r="AH637" s="121">
        <v>52.734046999999997</v>
      </c>
      <c r="AI637" s="121">
        <v>34.031143</v>
      </c>
      <c r="AJ637" s="121">
        <v>11.212882</v>
      </c>
      <c r="AK637" s="121">
        <v>0</v>
      </c>
      <c r="AL637" s="121">
        <v>7.5778399999999995E-4</v>
      </c>
      <c r="AM637" s="121">
        <v>0.96190858999999995</v>
      </c>
      <c r="AN637" s="121">
        <v>6.5273560000000002</v>
      </c>
      <c r="AO637"/>
      <c r="AP637" s="282">
        <v>0.14810576</v>
      </c>
      <c r="AQ637" s="282">
        <v>0.14181774999999999</v>
      </c>
      <c r="AR637" s="282">
        <v>4.6336017E-3</v>
      </c>
      <c r="AS637" s="282">
        <v>1.6544082000000001E-3</v>
      </c>
      <c r="AT637" s="255">
        <f t="shared" si="284"/>
        <v>8.5022630470800008E-6</v>
      </c>
      <c r="AU637" s="256">
        <f t="shared" si="285"/>
        <v>1.7136100922910001E-8</v>
      </c>
      <c r="AV637" s="256">
        <f t="shared" si="286"/>
        <v>0.231709831</v>
      </c>
      <c r="AW637" s="272">
        <v>3.0825541999999998E-6</v>
      </c>
      <c r="AX637" s="272">
        <v>9.3015010999999993E-9</v>
      </c>
      <c r="AY637" s="272">
        <v>2.5409382000000002E-13</v>
      </c>
      <c r="AZ637" s="272">
        <v>7.8659618E-10</v>
      </c>
      <c r="BA637" s="272">
        <v>1.6385589E-9</v>
      </c>
      <c r="BB637" s="272">
        <v>1.5565304999999999E-8</v>
      </c>
      <c r="BC637" s="272">
        <v>3.2529199E-6</v>
      </c>
      <c r="BD637" s="272">
        <v>2.2105052000000002E-9</v>
      </c>
      <c r="BE637" s="272">
        <v>3.3328146E-9</v>
      </c>
      <c r="BF637" s="272">
        <v>5.6452424999999997E-12</v>
      </c>
      <c r="BG637" s="272">
        <v>1.6106659000000001E-13</v>
      </c>
      <c r="BH637" s="272">
        <v>2.2451083999999998E-9</v>
      </c>
      <c r="BI637" s="272">
        <v>2.511034E-11</v>
      </c>
      <c r="BJ637" s="272">
        <v>1.5000880000000001E-11</v>
      </c>
      <c r="BK637" s="272">
        <v>7.0128186999999994E-8</v>
      </c>
      <c r="BL637" s="272">
        <v>2.0786702999999999E-6</v>
      </c>
      <c r="BM637" s="273">
        <v>0</v>
      </c>
      <c r="BN637" s="273">
        <v>7.7422191000000001E-2</v>
      </c>
      <c r="BO637" s="273">
        <v>0.15428764</v>
      </c>
      <c r="BP637" s="273">
        <v>0</v>
      </c>
      <c r="BQ637" s="273">
        <v>0</v>
      </c>
      <c r="BR637" s="273">
        <v>0</v>
      </c>
      <c r="BS637"/>
      <c r="BT637" s="121">
        <v>0.18735505</v>
      </c>
      <c r="BU637" s="274">
        <v>2.8128102000000001E-5</v>
      </c>
      <c r="BV637" s="274">
        <v>9.1858338000000005E-5</v>
      </c>
      <c r="BW637" s="274">
        <v>1.8883564E-7</v>
      </c>
      <c r="BX637" s="274">
        <v>7.2721945999999998E-5</v>
      </c>
      <c r="BY637" s="274">
        <v>1.0266757E-5</v>
      </c>
      <c r="BZ637" s="274">
        <v>1.9237973000000001E-8</v>
      </c>
      <c r="CA637" s="274">
        <v>1.5482408000000001E-5</v>
      </c>
      <c r="CB637" s="274">
        <v>2.0216873999999998E-5</v>
      </c>
      <c r="CC637" s="274">
        <v>5.8729747999999999E-5</v>
      </c>
      <c r="CD637" s="274">
        <v>4.6478873000000001E-6</v>
      </c>
      <c r="CE637" s="121">
        <v>0</v>
      </c>
      <c r="CF637" s="274">
        <v>2.9596900999999998E-7</v>
      </c>
      <c r="CG637" s="274">
        <v>2.1450340999999999E-5</v>
      </c>
      <c r="CH637" s="274">
        <v>5.5003639000000003E-5</v>
      </c>
      <c r="CI637" s="121">
        <v>0.18697604000000001</v>
      </c>
      <c r="CJ637" s="121">
        <v>0</v>
      </c>
      <c r="CK637"/>
      <c r="CL637" s="322">
        <v>3.4932738999999997E-7</v>
      </c>
      <c r="CM637" s="322">
        <v>3.2781148999999998</v>
      </c>
      <c r="CN637" s="322">
        <v>0.29091001999999999</v>
      </c>
      <c r="CO637" s="322">
        <v>2.1833198000000002E-2</v>
      </c>
      <c r="CP637" s="322">
        <v>1.0438692000000001E-3</v>
      </c>
      <c r="CQ637" s="322">
        <v>7.6304294999999999E-7</v>
      </c>
      <c r="CR637" s="322">
        <v>5.6257336000000001E-6</v>
      </c>
      <c r="CS637" s="322">
        <v>2.1702406000000001E-3</v>
      </c>
      <c r="CT637" s="322">
        <v>21.953258000000002</v>
      </c>
      <c r="CU637" s="322">
        <v>2.2759952999999999</v>
      </c>
      <c r="CV637" s="146"/>
      <c r="CW637" s="135"/>
      <c r="CX637" s="18" t="s">
        <v>810</v>
      </c>
      <c r="CY637" s="13"/>
      <c r="CZ637" s="13"/>
      <c r="DB637" s="23"/>
      <c r="DC637"/>
      <c r="DD637"/>
      <c r="DE637"/>
      <c r="DF637"/>
      <c r="DG637"/>
      <c r="DH637"/>
      <c r="DI637"/>
      <c r="DJ637"/>
      <c r="DK637"/>
      <c r="DL637"/>
      <c r="DM637"/>
      <c r="DN637"/>
    </row>
    <row r="638" spans="1:118" ht="14.4" customHeight="1">
      <c r="A638" t="s">
        <v>3606</v>
      </c>
      <c r="B638" s="168" t="s">
        <v>1834</v>
      </c>
      <c r="C638" s="279" t="str">
        <f t="shared" si="251"/>
        <v>A.100.24.106</v>
      </c>
      <c r="D638" s="14" t="s">
        <v>783</v>
      </c>
      <c r="E638" s="278" t="s">
        <v>1510</v>
      </c>
      <c r="F638" s="281" t="str">
        <f t="shared" si="252"/>
        <v>Chromium, CRM (EoL-RIR = 21%)</v>
      </c>
      <c r="G638" s="319">
        <f t="shared" si="261"/>
        <v>5.5647818311999995</v>
      </c>
      <c r="H638" s="319">
        <f t="shared" si="262"/>
        <v>0.48496893420000003</v>
      </c>
      <c r="I638" s="319">
        <f t="shared" si="263"/>
        <v>0.87997374699999997</v>
      </c>
      <c r="J638" s="319">
        <f t="shared" si="264"/>
        <v>1.42784475</v>
      </c>
      <c r="K638" s="319">
        <v>2.7719944000000001</v>
      </c>
      <c r="L638" s="319">
        <v>0.62515071</v>
      </c>
      <c r="M638" s="319">
        <v>4.0212597000000003E-2</v>
      </c>
      <c r="N638" s="319">
        <v>7.4757256999999997E-3</v>
      </c>
      <c r="O638" s="319">
        <v>0</v>
      </c>
      <c r="P638" s="319">
        <v>0.47070420000000002</v>
      </c>
      <c r="Q638" s="319">
        <v>6.7890084999999998E-3</v>
      </c>
      <c r="R638" s="319">
        <v>0.21461044000000001</v>
      </c>
      <c r="S638" s="319">
        <v>0.86507937000000001</v>
      </c>
      <c r="T638" s="319">
        <v>0</v>
      </c>
      <c r="U638" s="319">
        <v>0.56276537999999998</v>
      </c>
      <c r="V638" s="319">
        <v>0</v>
      </c>
      <c r="W638" s="319">
        <v>0</v>
      </c>
      <c r="X638" s="319">
        <v>0</v>
      </c>
      <c r="Y638" s="210"/>
      <c r="Z638" s="320">
        <f t="shared" si="256"/>
        <v>20.842063157894735</v>
      </c>
      <c r="AA638" s="210"/>
      <c r="AB638" s="321">
        <f t="shared" si="257"/>
        <v>2.7719944000000001</v>
      </c>
      <c r="AC638" s="321">
        <f t="shared" si="258"/>
        <v>1.3649426811999998</v>
      </c>
      <c r="AD638" s="321">
        <f t="shared" si="265"/>
        <v>0.87997374699999997</v>
      </c>
      <c r="AE638" s="321">
        <f t="shared" si="259"/>
        <v>0.87997374699999997</v>
      </c>
      <c r="AF638" s="321">
        <f t="shared" si="260"/>
        <v>1.42784475</v>
      </c>
      <c r="AG638"/>
      <c r="AH638" s="121">
        <v>411.36594000000002</v>
      </c>
      <c r="AI638" s="121">
        <v>251.81729999999999</v>
      </c>
      <c r="AJ638" s="121">
        <v>76.296824999999998</v>
      </c>
      <c r="AK638" s="121">
        <v>0</v>
      </c>
      <c r="AL638" s="121">
        <v>83.251810000000006</v>
      </c>
      <c r="AM638" s="121">
        <v>0</v>
      </c>
      <c r="AN638" s="121">
        <v>0</v>
      </c>
      <c r="AO638"/>
      <c r="AP638" s="282">
        <v>0.55709127999999997</v>
      </c>
      <c r="AQ638" s="282">
        <v>0.51942007999999995</v>
      </c>
      <c r="AR638" s="282">
        <v>1.9566771E-2</v>
      </c>
      <c r="AS638" s="282">
        <v>1.8104421999999998E-2</v>
      </c>
      <c r="AT638" s="255">
        <f t="shared" si="284"/>
        <v>3.1140292538200007E-5</v>
      </c>
      <c r="AU638" s="256">
        <f t="shared" si="285"/>
        <v>7.2362320058441004E-8</v>
      </c>
      <c r="AV638" s="256">
        <f t="shared" si="286"/>
        <v>2.5356333169999998</v>
      </c>
      <c r="AW638" s="272">
        <v>1.9341435E-5</v>
      </c>
      <c r="AX638" s="272">
        <v>5.8357778000000001E-8</v>
      </c>
      <c r="AY638" s="272">
        <v>1.5944179E-12</v>
      </c>
      <c r="AZ638" s="273">
        <v>0</v>
      </c>
      <c r="BA638" s="273">
        <v>0</v>
      </c>
      <c r="BB638" s="272">
        <v>1.1104761999999999E-9</v>
      </c>
      <c r="BC638" s="272">
        <v>1.1353333E-5</v>
      </c>
      <c r="BD638" s="272">
        <v>2.5372698E-10</v>
      </c>
      <c r="BE638" s="272">
        <v>1.3224762E-8</v>
      </c>
      <c r="BF638" s="272">
        <v>1.8798651E-10</v>
      </c>
      <c r="BG638" s="272">
        <v>5.3069840999999998E-14</v>
      </c>
      <c r="BH638" s="272">
        <v>3.1895746000000001E-10</v>
      </c>
      <c r="BI638" s="272">
        <v>1.410211E-11</v>
      </c>
      <c r="BJ638" s="272">
        <v>3.3595107000000001E-12</v>
      </c>
      <c r="BK638" s="272">
        <v>5.9277852000000002E-8</v>
      </c>
      <c r="BL638" s="272">
        <v>3.8513620999999998E-7</v>
      </c>
      <c r="BM638" s="273">
        <v>0</v>
      </c>
      <c r="BN638" s="273">
        <v>1.7460317E-2</v>
      </c>
      <c r="BO638" s="273">
        <v>2.518173</v>
      </c>
      <c r="BP638" s="273">
        <v>0</v>
      </c>
      <c r="BQ638" s="273">
        <v>0</v>
      </c>
      <c r="BR638" s="273">
        <v>0</v>
      </c>
      <c r="BS638"/>
      <c r="BT638" s="121">
        <v>2.2452457000000001E-3</v>
      </c>
      <c r="BU638" s="274">
        <v>9.1175503999999999E-5</v>
      </c>
      <c r="BV638" s="121">
        <v>5.8113203000000003E-4</v>
      </c>
      <c r="BW638" s="274">
        <v>2.5138758999999998E-5</v>
      </c>
      <c r="BX638" s="274">
        <v>7.5104398E-5</v>
      </c>
      <c r="BY638" s="274">
        <v>1.5918684999999999E-7</v>
      </c>
      <c r="BZ638" s="274">
        <v>4.8818707999999998E-6</v>
      </c>
      <c r="CA638" s="121">
        <v>0</v>
      </c>
      <c r="CB638" s="121">
        <v>6.3165189999999998E-4</v>
      </c>
      <c r="CC638" s="274">
        <v>4.4923264000000002E-6</v>
      </c>
      <c r="CD638" s="121">
        <v>0</v>
      </c>
      <c r="CE638" s="121">
        <v>0</v>
      </c>
      <c r="CF638" s="121">
        <v>0</v>
      </c>
      <c r="CG638" s="274">
        <v>1.2571529000000001E-5</v>
      </c>
      <c r="CH638" s="121">
        <v>4.0171488000000002E-4</v>
      </c>
      <c r="CI638" s="121">
        <v>4.1722336000000001E-4</v>
      </c>
      <c r="CJ638" s="121">
        <v>0</v>
      </c>
      <c r="CK638"/>
      <c r="CL638" s="322">
        <v>0</v>
      </c>
      <c r="CM638" s="322">
        <v>20.842063</v>
      </c>
      <c r="CN638" s="322">
        <v>3.0268989999999999E-2</v>
      </c>
      <c r="CO638" s="322">
        <v>6.2380952000000003E-2</v>
      </c>
      <c r="CP638" s="322">
        <v>3.1648700999999998E-3</v>
      </c>
      <c r="CQ638" s="322">
        <v>2.3073041E-5</v>
      </c>
      <c r="CR638" s="322">
        <v>7.8890056E-7</v>
      </c>
      <c r="CS638" s="322">
        <v>3.8121686000000001E-3</v>
      </c>
      <c r="CT638" s="322">
        <v>233.15180000000001</v>
      </c>
      <c r="CU638" s="322">
        <v>34.209142999999997</v>
      </c>
      <c r="CW638" s="135"/>
      <c r="CX638" s="18" t="s">
        <v>909</v>
      </c>
      <c r="CY638" s="13"/>
      <c r="CZ638" s="13"/>
      <c r="DB638" s="23"/>
      <c r="DC638"/>
      <c r="DD638"/>
      <c r="DE638"/>
      <c r="DF638"/>
      <c r="DG638"/>
      <c r="DH638"/>
      <c r="DI638"/>
      <c r="DJ638"/>
      <c r="DK638"/>
      <c r="DL638"/>
      <c r="DM638"/>
      <c r="DN638"/>
    </row>
    <row r="639" spans="1:118" ht="14.4" customHeight="1">
      <c r="A639" t="s">
        <v>1952</v>
      </c>
      <c r="B639" s="168" t="s">
        <v>1834</v>
      </c>
      <c r="C639" s="279" t="str">
        <f t="shared" si="251"/>
        <v>A.100.24.107</v>
      </c>
      <c r="D639" s="14" t="s">
        <v>783</v>
      </c>
      <c r="E639" s="278" t="s">
        <v>1510</v>
      </c>
      <c r="F639" s="281" t="str">
        <f t="shared" si="252"/>
        <v>Cobalt, CRM (EoL-RIR = 22%)</v>
      </c>
      <c r="G639" s="319">
        <f t="shared" si="261"/>
        <v>40.512182784439993</v>
      </c>
      <c r="H639" s="319">
        <f t="shared" si="262"/>
        <v>0.29269837143999999</v>
      </c>
      <c r="I639" s="319">
        <f t="shared" si="263"/>
        <v>1.152280003</v>
      </c>
      <c r="J639" s="319">
        <f t="shared" si="264"/>
        <v>38.040311409999994</v>
      </c>
      <c r="K639" s="319">
        <v>1.0268930000000001</v>
      </c>
      <c r="L639" s="319">
        <v>0.87187049999999999</v>
      </c>
      <c r="M639" s="319">
        <v>0.22104381000000001</v>
      </c>
      <c r="N639" s="319">
        <v>2.7325188E-3</v>
      </c>
      <c r="O639" s="319">
        <v>0.21302724000000001</v>
      </c>
      <c r="P639" s="319">
        <v>7.6117881999999998E-2</v>
      </c>
      <c r="Q639" s="319">
        <v>8.2073064000000003E-4</v>
      </c>
      <c r="R639" s="319">
        <v>5.9365692999999997E-2</v>
      </c>
      <c r="S639" s="319">
        <v>37.861199999999997</v>
      </c>
      <c r="T639" s="319">
        <v>0</v>
      </c>
      <c r="U639" s="319">
        <v>0.17911141</v>
      </c>
      <c r="V639" s="319">
        <v>0</v>
      </c>
      <c r="W639" s="319">
        <v>0</v>
      </c>
      <c r="X639" s="319">
        <v>0</v>
      </c>
      <c r="Y639" s="210"/>
      <c r="Z639" s="320">
        <f t="shared" si="256"/>
        <v>7.7210000000000001</v>
      </c>
      <c r="AA639" s="210"/>
      <c r="AB639" s="321">
        <f t="shared" si="257"/>
        <v>1.0268930000000001</v>
      </c>
      <c r="AC639" s="321">
        <f t="shared" si="258"/>
        <v>1.44497837444</v>
      </c>
      <c r="AD639" s="321">
        <f t="shared" si="265"/>
        <v>1.152280003</v>
      </c>
      <c r="AE639" s="321">
        <f t="shared" si="259"/>
        <v>1.152280003</v>
      </c>
      <c r="AF639" s="321">
        <f t="shared" si="260"/>
        <v>38.040311409999994</v>
      </c>
      <c r="AG639"/>
      <c r="AH639" s="121">
        <v>107.91298</v>
      </c>
      <c r="AI639" s="121">
        <v>81.824579999999997</v>
      </c>
      <c r="AJ639" s="121">
        <v>24.283000000000001</v>
      </c>
      <c r="AK639" s="121">
        <v>0</v>
      </c>
      <c r="AL639" s="121">
        <v>1.8053999999999999</v>
      </c>
      <c r="AM639" s="121">
        <v>0</v>
      </c>
      <c r="AN639" s="121">
        <v>0</v>
      </c>
      <c r="AO639"/>
      <c r="AP639" s="282">
        <v>0.41052311000000002</v>
      </c>
      <c r="AQ639" s="282">
        <v>0.38534216999999998</v>
      </c>
      <c r="AR639" s="282">
        <v>1.0873482E-2</v>
      </c>
      <c r="AS639" s="282">
        <v>1.4307459E-2</v>
      </c>
      <c r="AT639" s="255">
        <f t="shared" si="284"/>
        <v>2.3102048473999998E-5</v>
      </c>
      <c r="AU639" s="256">
        <f t="shared" si="285"/>
        <v>4.0212582287899997E-8</v>
      </c>
      <c r="AV639" s="256">
        <f t="shared" si="286"/>
        <v>2.0038458000000001</v>
      </c>
      <c r="AW639" s="272">
        <v>7.1650879999999999E-6</v>
      </c>
      <c r="AX639" s="272">
        <v>2.1618799999999999E-8</v>
      </c>
      <c r="AY639" s="272">
        <v>5.9065650000000003E-13</v>
      </c>
      <c r="AZ639" s="273">
        <v>0</v>
      </c>
      <c r="BA639" s="273">
        <v>0</v>
      </c>
      <c r="BB639" s="272">
        <v>4.0590000000000001E-10</v>
      </c>
      <c r="BC639" s="272">
        <v>1.5834000000000001E-5</v>
      </c>
      <c r="BD639" s="272">
        <v>9.2741999999999999E-11</v>
      </c>
      <c r="BE639" s="272">
        <v>1.8444E-8</v>
      </c>
      <c r="BF639" s="272">
        <v>2.5833500000000001E-11</v>
      </c>
      <c r="BG639" s="272">
        <v>2.7318799999999999E-12</v>
      </c>
      <c r="BH639" s="272">
        <v>2.2368239000000001E-11</v>
      </c>
      <c r="BI639" s="272">
        <v>4.4368242000000001E-12</v>
      </c>
      <c r="BJ639" s="272">
        <v>1.0791881999999999E-12</v>
      </c>
      <c r="BK639" s="272">
        <v>1.4887881000000001E-8</v>
      </c>
      <c r="BL639" s="272">
        <v>8.7666692999999998E-8</v>
      </c>
      <c r="BM639" s="273">
        <v>0</v>
      </c>
      <c r="BN639" s="273">
        <v>1.1856</v>
      </c>
      <c r="BO639" s="273">
        <v>0.81824580000000002</v>
      </c>
      <c r="BP639" s="273">
        <v>0</v>
      </c>
      <c r="BQ639" s="273">
        <v>0</v>
      </c>
      <c r="BR639" s="273">
        <v>0</v>
      </c>
      <c r="BS639"/>
      <c r="BT639" s="121">
        <v>9.1313907000000003E-4</v>
      </c>
      <c r="BU639" s="121">
        <v>1.2715851000000001E-4</v>
      </c>
      <c r="BV639" s="121">
        <v>2.1528197E-4</v>
      </c>
      <c r="BW639" s="274">
        <v>6.9539064999999999E-6</v>
      </c>
      <c r="BX639" s="121">
        <v>2.9709421E-4</v>
      </c>
      <c r="BY639" s="274">
        <v>8.192695E-6</v>
      </c>
      <c r="BZ639" s="274">
        <v>6.7087692000000003E-7</v>
      </c>
      <c r="CA639" s="121">
        <v>0</v>
      </c>
      <c r="CB639" s="121">
        <v>1.0214483999999999E-4</v>
      </c>
      <c r="CC639" s="274">
        <v>5.4308223999999999E-7</v>
      </c>
      <c r="CD639" s="121">
        <v>0</v>
      </c>
      <c r="CE639" s="121">
        <v>0</v>
      </c>
      <c r="CF639" s="121">
        <v>0</v>
      </c>
      <c r="CG639" s="274">
        <v>1.0686071999999999E-5</v>
      </c>
      <c r="CH639" s="121">
        <v>1.2988077000000001E-4</v>
      </c>
      <c r="CI639" s="274">
        <v>1.4532144E-5</v>
      </c>
      <c r="CJ639" s="121">
        <v>0</v>
      </c>
      <c r="CK639"/>
      <c r="CL639" s="322">
        <v>0</v>
      </c>
      <c r="CM639" s="322">
        <v>7.7210000000000001</v>
      </c>
      <c r="CN639" s="322">
        <v>1.1063887E-2</v>
      </c>
      <c r="CO639" s="322">
        <v>8.6999999999999994E-2</v>
      </c>
      <c r="CP639" s="322">
        <v>6.3727089000000002E-3</v>
      </c>
      <c r="CQ639" s="322">
        <v>2.5496695999999999E-8</v>
      </c>
      <c r="CR639" s="322">
        <v>1.0640339E-7</v>
      </c>
      <c r="CS639" s="322">
        <v>5.3166656999999997E-3</v>
      </c>
      <c r="CT639" s="322">
        <v>1.7187602</v>
      </c>
      <c r="CU639" s="322">
        <v>11.115792000000001</v>
      </c>
      <c r="CV639" s="146"/>
      <c r="CW639" s="135"/>
      <c r="CX639" s="18" t="s">
        <v>910</v>
      </c>
      <c r="CY639" s="13"/>
      <c r="CZ639" s="13"/>
      <c r="DB639" s="23"/>
      <c r="DC639"/>
      <c r="DD639"/>
      <c r="DE639"/>
      <c r="DF639"/>
      <c r="DG639"/>
      <c r="DH639"/>
      <c r="DI639"/>
      <c r="DJ639"/>
      <c r="DK639"/>
      <c r="DL639"/>
      <c r="DM639"/>
      <c r="DN639"/>
    </row>
    <row r="640" spans="1:118" ht="14.4" customHeight="1">
      <c r="A640" t="s">
        <v>1953</v>
      </c>
      <c r="B640" s="168" t="s">
        <v>1834</v>
      </c>
      <c r="C640" s="279" t="str">
        <f t="shared" si="251"/>
        <v>A.100.24.108</v>
      </c>
      <c r="D640" s="14" t="s">
        <v>783</v>
      </c>
      <c r="E640" s="278" t="s">
        <v>1510</v>
      </c>
      <c r="F640" s="281" t="str">
        <f t="shared" si="252"/>
        <v>Copper (primary)</v>
      </c>
      <c r="G640" s="319">
        <f t="shared" si="261"/>
        <v>5.4448359364923586</v>
      </c>
      <c r="H640" s="319">
        <f t="shared" si="262"/>
        <v>9.8300159159999997E-2</v>
      </c>
      <c r="I640" s="319">
        <f t="shared" si="263"/>
        <v>0.31052063824500004</v>
      </c>
      <c r="J640" s="319">
        <f t="shared" si="264"/>
        <v>4.4786166390873587</v>
      </c>
      <c r="K640" s="319">
        <v>0.55739850000000002</v>
      </c>
      <c r="L640" s="319">
        <v>0.18305115</v>
      </c>
      <c r="M640" s="319">
        <v>0.10453593999999999</v>
      </c>
      <c r="N640" s="319">
        <v>8.7384438999999994E-2</v>
      </c>
      <c r="O640" s="319">
        <v>9.3968841000000003E-4</v>
      </c>
      <c r="P640" s="319">
        <v>1.1613915E-4</v>
      </c>
      <c r="Q640" s="319">
        <v>9.8598925999999996E-3</v>
      </c>
      <c r="R640" s="319">
        <v>2.2921733999999999E-2</v>
      </c>
      <c r="S640" s="319">
        <v>4.2490990999999996</v>
      </c>
      <c r="T640" s="319">
        <v>1.8897384999999999E-3</v>
      </c>
      <c r="U640" s="319">
        <v>0.22762779999999999</v>
      </c>
      <c r="V640" s="319">
        <v>1.1814244999999999E-5</v>
      </c>
      <c r="W640" s="319">
        <v>5.8735939E-10</v>
      </c>
      <c r="X640" s="319">
        <v>0</v>
      </c>
      <c r="Y640" s="210"/>
      <c r="Z640" s="320">
        <f t="shared" si="256"/>
        <v>4.190966165413534</v>
      </c>
      <c r="AA640" s="210"/>
      <c r="AB640" s="321">
        <f t="shared" si="257"/>
        <v>0.55739850000000002</v>
      </c>
      <c r="AC640" s="321">
        <f t="shared" si="258"/>
        <v>0.40880898315999992</v>
      </c>
      <c r="AD640" s="321">
        <f t="shared" si="265"/>
        <v>0.31239856308735936</v>
      </c>
      <c r="AE640" s="321">
        <f t="shared" si="259"/>
        <v>0.31052063824499998</v>
      </c>
      <c r="AF640" s="321">
        <f t="shared" si="260"/>
        <v>4.4767268999999992</v>
      </c>
      <c r="AG640"/>
      <c r="AH640" s="121">
        <v>94.387840999999995</v>
      </c>
      <c r="AI640" s="121">
        <v>45.163091999999999</v>
      </c>
      <c r="AJ640" s="121">
        <v>30.860589000000001</v>
      </c>
      <c r="AK640" s="121">
        <v>0</v>
      </c>
      <c r="AL640" s="121">
        <v>0.15568828000000001</v>
      </c>
      <c r="AM640" s="121">
        <v>17.240138999999999</v>
      </c>
      <c r="AN640" s="121">
        <v>0.96833206000000005</v>
      </c>
      <c r="AO640"/>
      <c r="AP640" s="282">
        <v>0.14748063</v>
      </c>
      <c r="AQ640" s="282">
        <v>0.13850409999999999</v>
      </c>
      <c r="AR640" s="282">
        <v>5.2268258999999999E-3</v>
      </c>
      <c r="AS640" s="282">
        <v>3.7497075999999999E-3</v>
      </c>
      <c r="AT640" s="255">
        <f t="shared" si="284"/>
        <v>8.3036028449357479E-6</v>
      </c>
      <c r="AU640" s="256">
        <f t="shared" si="285"/>
        <v>1.9329977880767528E-8</v>
      </c>
      <c r="AV640" s="256">
        <f t="shared" si="286"/>
        <v>0.52516912999999998</v>
      </c>
      <c r="AW640" s="272">
        <v>3.9659676E-6</v>
      </c>
      <c r="AX640" s="272">
        <v>1.1968903E-8</v>
      </c>
      <c r="AY640" s="272">
        <v>3.2688834999999999E-13</v>
      </c>
      <c r="AZ640" s="272">
        <v>8.1219978E-10</v>
      </c>
      <c r="BA640" s="272">
        <v>9.1521678999999998E-12</v>
      </c>
      <c r="BB640" s="272">
        <v>1.2993077000000001E-8</v>
      </c>
      <c r="BC640" s="272">
        <v>4.3146119999999996E-6</v>
      </c>
      <c r="BD640" s="272">
        <v>1.8573987E-9</v>
      </c>
      <c r="BE640" s="272">
        <v>5.3743912999999997E-9</v>
      </c>
      <c r="BF640" s="272">
        <v>5.6531828E-11</v>
      </c>
      <c r="BG640" s="272">
        <v>6.7032204E-14</v>
      </c>
      <c r="BH640" s="272">
        <v>5.3250973999999997E-11</v>
      </c>
      <c r="BI640" s="272">
        <v>1.1827638999999999E-12</v>
      </c>
      <c r="BJ640" s="272">
        <v>1.4425906E-13</v>
      </c>
      <c r="BK640" s="272">
        <v>1.4171942E-9</v>
      </c>
      <c r="BL640" s="272">
        <v>7.7916103999999994E-9</v>
      </c>
      <c r="BM640" s="272">
        <v>1.7781066E-11</v>
      </c>
      <c r="BN640" s="273">
        <v>0.23214270000000001</v>
      </c>
      <c r="BO640" s="273">
        <v>0.29302643</v>
      </c>
      <c r="BP640" s="272">
        <v>1.1387848E-14</v>
      </c>
      <c r="BQ640" s="272">
        <v>6.9250427999999998E-17</v>
      </c>
      <c r="BR640" s="272">
        <v>3.0983155E-21</v>
      </c>
      <c r="BS640"/>
      <c r="BT640" s="121">
        <v>1.9785599999999999E-3</v>
      </c>
      <c r="BU640" s="274">
        <v>3.8351108999999997E-5</v>
      </c>
      <c r="BV640" s="121">
        <v>1.1685526E-4</v>
      </c>
      <c r="BW640" s="274">
        <v>2.6853256000000001E-6</v>
      </c>
      <c r="BX640" s="274">
        <v>2.6216118000000001E-5</v>
      </c>
      <c r="BY640" s="274">
        <v>8.4105201999999998E-6</v>
      </c>
      <c r="BZ640" s="274">
        <v>5.8526086000000004E-7</v>
      </c>
      <c r="CA640" s="274">
        <v>1.2614389000000001E-5</v>
      </c>
      <c r="CB640" s="274">
        <v>1.5585056E-7</v>
      </c>
      <c r="CC640" s="274">
        <v>6.5243482999999998E-6</v>
      </c>
      <c r="CD640" s="274">
        <v>6.8781246000000005E-8</v>
      </c>
      <c r="CE640" s="274">
        <v>1.1999286999999999E-8</v>
      </c>
      <c r="CF640" s="274">
        <v>1.2212685E-9</v>
      </c>
      <c r="CG640" s="274">
        <v>1.9496828999999999E-5</v>
      </c>
      <c r="CH640" s="274">
        <v>9.3019769000000002E-5</v>
      </c>
      <c r="CI640" s="121">
        <v>1.6535632000000001E-3</v>
      </c>
      <c r="CJ640" s="274">
        <v>1.6348086E-12</v>
      </c>
      <c r="CK640" s="4"/>
      <c r="CL640" s="323">
        <v>2.0253449999999999E-9</v>
      </c>
      <c r="CM640" s="323">
        <v>4.1329595000000001</v>
      </c>
      <c r="CN640" s="323">
        <v>0.27911825000000001</v>
      </c>
      <c r="CO640" s="323">
        <v>3.0280402000000001E-2</v>
      </c>
      <c r="CP640" s="323">
        <v>1.2915372E-3</v>
      </c>
      <c r="CQ640" s="323">
        <v>2.6981398999999999E-9</v>
      </c>
      <c r="CR640" s="323">
        <v>1.7180201E-8</v>
      </c>
      <c r="CS640" s="323">
        <v>1.2395797E-3</v>
      </c>
      <c r="CT640" s="323">
        <v>0.52795267000000001</v>
      </c>
      <c r="CU640" s="323">
        <v>4.4870903000000002</v>
      </c>
      <c r="CV640" s="146"/>
      <c r="CW640" s="135"/>
      <c r="CX640" s="18" t="s">
        <v>913</v>
      </c>
      <c r="CY640" s="13"/>
      <c r="CZ640" s="13"/>
      <c r="DB640" s="23"/>
      <c r="DC640"/>
      <c r="DD640"/>
      <c r="DE640"/>
      <c r="DF640"/>
      <c r="DG640"/>
      <c r="DH640"/>
      <c r="DI640"/>
      <c r="DJ640"/>
      <c r="DK640"/>
      <c r="DL640"/>
      <c r="DM640"/>
      <c r="DN640"/>
    </row>
    <row r="641" spans="1:118" ht="14.4" customHeight="1">
      <c r="A641" t="s">
        <v>1954</v>
      </c>
      <c r="B641" s="168" t="s">
        <v>1834</v>
      </c>
      <c r="C641" s="279" t="str">
        <f t="shared" si="251"/>
        <v>A.100.24.109</v>
      </c>
      <c r="D641" s="14" t="s">
        <v>783</v>
      </c>
      <c r="E641" s="278" t="s">
        <v>1510</v>
      </c>
      <c r="F641" s="281" t="str">
        <f t="shared" si="252"/>
        <v>Copper (secondary)</v>
      </c>
      <c r="G641" s="319">
        <f t="shared" si="261"/>
        <v>0.14687103980730001</v>
      </c>
      <c r="H641" s="319">
        <f t="shared" si="262"/>
        <v>4.4529724209000001E-3</v>
      </c>
      <c r="I641" s="319">
        <f t="shared" si="263"/>
        <v>1.0693393270999999E-2</v>
      </c>
      <c r="J641" s="319">
        <f t="shared" si="264"/>
        <v>2.4797144115400002E-2</v>
      </c>
      <c r="K641" s="319">
        <v>0.10692753000000001</v>
      </c>
      <c r="L641" s="319">
        <v>6.0292486000000003E-3</v>
      </c>
      <c r="M641" s="319">
        <v>4.5712206999999998E-3</v>
      </c>
      <c r="N641" s="319">
        <v>3.7704326E-3</v>
      </c>
      <c r="O641" s="319">
        <v>5.8943817000000004E-4</v>
      </c>
      <c r="P641" s="319">
        <v>3.4979349E-6</v>
      </c>
      <c r="Q641" s="319">
        <v>8.9603716000000001E-5</v>
      </c>
      <c r="R641" s="319">
        <v>7.7104948000000006E-5</v>
      </c>
      <c r="S641" s="319">
        <v>7.6812468000000001E-4</v>
      </c>
      <c r="T641" s="319">
        <v>4.3388552E-3</v>
      </c>
      <c r="U641" s="319">
        <v>1.9688842000000002E-2</v>
      </c>
      <c r="V641" s="319">
        <v>1.5819022999999998E-5</v>
      </c>
      <c r="W641" s="319">
        <v>1.3222353999999999E-6</v>
      </c>
      <c r="X641" s="319">
        <v>0</v>
      </c>
      <c r="Y641" s="210"/>
      <c r="Z641" s="320">
        <f t="shared" si="256"/>
        <v>0.8039663909774436</v>
      </c>
      <c r="AA641" s="210"/>
      <c r="AB641" s="321">
        <f t="shared" si="257"/>
        <v>0.10692753000000001</v>
      </c>
      <c r="AC641" s="321">
        <f t="shared" si="258"/>
        <v>1.5130546668899998E-2</v>
      </c>
      <c r="AD641" s="321">
        <f t="shared" si="265"/>
        <v>1.5017751683399999E-2</v>
      </c>
      <c r="AE641" s="321">
        <f t="shared" si="259"/>
        <v>1.0693393270999999E-2</v>
      </c>
      <c r="AF641" s="321">
        <f t="shared" si="260"/>
        <v>2.0456966680000001E-2</v>
      </c>
      <c r="AG641"/>
      <c r="AH641" s="121">
        <v>13.803894</v>
      </c>
      <c r="AI641" s="121">
        <v>9.2438371000000004</v>
      </c>
      <c r="AJ641" s="121">
        <v>2.6689718</v>
      </c>
      <c r="AK641" s="121">
        <v>0</v>
      </c>
      <c r="AL641" s="121">
        <v>0.27043166000000002</v>
      </c>
      <c r="AM641" s="121">
        <v>1.0162868</v>
      </c>
      <c r="AN641" s="121">
        <v>0.60436696999999995</v>
      </c>
      <c r="AO641"/>
      <c r="AP641" s="282">
        <v>1.6124001999999998E-2</v>
      </c>
      <c r="AQ641" s="282">
        <v>1.5160607E-2</v>
      </c>
      <c r="AR641" s="282">
        <v>6.8512965000000004E-4</v>
      </c>
      <c r="AS641" s="282">
        <v>2.7826515999999999E-4</v>
      </c>
      <c r="AT641" s="255">
        <f t="shared" si="284"/>
        <v>9.0890931943775999E-7</v>
      </c>
      <c r="AU641" s="256">
        <f t="shared" si="285"/>
        <v>2.5337635015278804E-9</v>
      </c>
      <c r="AV641" s="256">
        <f t="shared" si="286"/>
        <v>3.8972711655999998E-2</v>
      </c>
      <c r="AW641" s="272">
        <v>7.4637787000000005E-7</v>
      </c>
      <c r="AX641" s="272">
        <v>2.2520120000000002E-9</v>
      </c>
      <c r="AY641" s="272">
        <v>6.1527729999999996E-14</v>
      </c>
      <c r="AZ641" s="272">
        <v>3.9113747999999997E-12</v>
      </c>
      <c r="BA641" s="272">
        <v>1.0232596E-13</v>
      </c>
      <c r="BB641" s="272">
        <v>5.6063770000000003E-10</v>
      </c>
      <c r="BC641" s="272">
        <v>1.6100684999999999E-7</v>
      </c>
      <c r="BD641" s="272">
        <v>7.9635506E-11</v>
      </c>
      <c r="BE641" s="272">
        <v>1.7564064000000001E-10</v>
      </c>
      <c r="BF641" s="272">
        <v>2.6004544999999999E-14</v>
      </c>
      <c r="BG641" s="272">
        <v>8.3762690000000003E-16</v>
      </c>
      <c r="BH641" s="272">
        <v>3.1249520999999997E-14</v>
      </c>
      <c r="BI641" s="272">
        <v>1.4806671E-15</v>
      </c>
      <c r="BJ641" s="272">
        <v>2.6832031000000001E-15</v>
      </c>
      <c r="BK641" s="272">
        <v>1.5253206999999999E-11</v>
      </c>
      <c r="BL641" s="272">
        <v>9.1905905000000004E-10</v>
      </c>
      <c r="BM641" s="272">
        <v>2.6195672E-11</v>
      </c>
      <c r="BN641" s="272">
        <v>2.2053656000000002E-5</v>
      </c>
      <c r="BO641" s="273">
        <v>3.8950657999999999E-2</v>
      </c>
      <c r="BP641" s="272">
        <v>2.5635779999999998E-11</v>
      </c>
      <c r="BQ641" s="272">
        <v>1.5589326E-13</v>
      </c>
      <c r="BR641" s="272">
        <v>6.9747797000000001E-18</v>
      </c>
      <c r="BS641"/>
      <c r="BT641" s="274">
        <v>4.1778094000000003E-5</v>
      </c>
      <c r="BU641" s="274">
        <v>1.3963758999999999E-6</v>
      </c>
      <c r="BV641" s="274">
        <v>2.2416717000000002E-5</v>
      </c>
      <c r="BW641" s="274">
        <v>9.0374598999999995E-9</v>
      </c>
      <c r="BX641" s="274">
        <v>1.3830489000000001E-6</v>
      </c>
      <c r="BY641" s="274">
        <v>3.6466844E-7</v>
      </c>
      <c r="BZ641" s="274">
        <v>5.0591041999999997E-10</v>
      </c>
      <c r="CA641" s="274">
        <v>5.5749267000000005E-7</v>
      </c>
      <c r="CB641" s="274">
        <v>4.6939823999999999E-9</v>
      </c>
      <c r="CC641" s="274">
        <v>5.9291300000000001E-8</v>
      </c>
      <c r="CD641" s="274">
        <v>7.5103341999999997E-10</v>
      </c>
      <c r="CE641" s="274">
        <v>1.7078376E-8</v>
      </c>
      <c r="CF641" s="274">
        <v>1.4036452E-11</v>
      </c>
      <c r="CG641" s="274">
        <v>7.8931127999999995E-7</v>
      </c>
      <c r="CH641" s="274">
        <v>1.4424890000000001E-5</v>
      </c>
      <c r="CI641" s="274">
        <v>3.5053775999999999E-7</v>
      </c>
      <c r="CJ641" s="274">
        <v>3.6802028999999999E-9</v>
      </c>
      <c r="CK641" s="4"/>
      <c r="CL641" s="323">
        <v>2.2952257E-11</v>
      </c>
      <c r="CM641" s="323">
        <v>0.80374652000000002</v>
      </c>
      <c r="CN641" s="323">
        <v>1.5081169E-2</v>
      </c>
      <c r="CO641" s="323">
        <v>1.0373635000000001E-3</v>
      </c>
      <c r="CP641" s="323">
        <v>2.9586258E-5</v>
      </c>
      <c r="CQ641" s="323">
        <v>1.0512036E-10</v>
      </c>
      <c r="CR641" s="323">
        <v>6.3055270000000001E-9</v>
      </c>
      <c r="CS641" s="323">
        <v>5.5203330999999999E-5</v>
      </c>
      <c r="CT641" s="323">
        <v>4.4017574999999998E-3</v>
      </c>
      <c r="CU641" s="323">
        <v>0.57675659999999995</v>
      </c>
      <c r="CV641" s="146"/>
      <c r="CW641" s="135"/>
      <c r="CX641" s="13" t="s">
        <v>914</v>
      </c>
      <c r="CY641" s="13"/>
      <c r="CZ641" s="13"/>
      <c r="DB641" s="23"/>
      <c r="DC641"/>
      <c r="DD641"/>
      <c r="DE641"/>
      <c r="DF641"/>
      <c r="DG641"/>
      <c r="DH641"/>
      <c r="DI641"/>
      <c r="DJ641"/>
      <c r="DK641"/>
      <c r="DL641"/>
      <c r="DM641"/>
      <c r="DN641"/>
    </row>
    <row r="642" spans="1:118" ht="14.4" customHeight="1">
      <c r="A642" t="s">
        <v>1955</v>
      </c>
      <c r="B642" s="168" t="s">
        <v>1834</v>
      </c>
      <c r="C642" s="279" t="str">
        <f t="shared" si="251"/>
        <v>A.100.24.110</v>
      </c>
      <c r="D642" s="14" t="s">
        <v>783</v>
      </c>
      <c r="E642" s="278" t="s">
        <v>1510</v>
      </c>
      <c r="F642" s="281" t="str">
        <f t="shared" si="252"/>
        <v>Copper wire, plate, pipe, trade mix ( 70% prim 30% sec)</v>
      </c>
      <c r="G642" s="319">
        <f t="shared" si="261"/>
        <v>3.8554464592857705</v>
      </c>
      <c r="H642" s="319">
        <f t="shared" si="262"/>
        <v>7.0146003025000014E-2</v>
      </c>
      <c r="I642" s="319">
        <f t="shared" si="263"/>
        <v>0.22057246567900002</v>
      </c>
      <c r="J642" s="319">
        <f t="shared" si="264"/>
        <v>3.1424707805817702</v>
      </c>
      <c r="K642" s="319">
        <v>0.42225720999999999</v>
      </c>
      <c r="L642" s="319">
        <v>0.12994458</v>
      </c>
      <c r="M642" s="319">
        <v>7.4546525000000002E-2</v>
      </c>
      <c r="N642" s="319">
        <v>6.2300237000000001E-2</v>
      </c>
      <c r="O642" s="319">
        <v>8.3461334000000005E-4</v>
      </c>
      <c r="P642" s="319">
        <v>8.2346784999999995E-5</v>
      </c>
      <c r="Q642" s="319">
        <v>6.9288059000000004E-3</v>
      </c>
      <c r="R642" s="319">
        <v>1.6068345000000001E-2</v>
      </c>
      <c r="S642" s="319">
        <v>2.9745998</v>
      </c>
      <c r="T642" s="319">
        <v>2.6244735000000002E-3</v>
      </c>
      <c r="U642" s="319">
        <v>0.16524611</v>
      </c>
      <c r="V642" s="319">
        <v>1.3015679000000001E-5</v>
      </c>
      <c r="W642" s="319">
        <v>3.9708177000000002E-7</v>
      </c>
      <c r="X642" s="319">
        <v>0</v>
      </c>
      <c r="Y642" s="210"/>
      <c r="Z642" s="320">
        <f t="shared" si="256"/>
        <v>3.1748662406015034</v>
      </c>
      <c r="AA642" s="210"/>
      <c r="AB642" s="321">
        <f t="shared" si="257"/>
        <v>0.42225720999999999</v>
      </c>
      <c r="AC642" s="321">
        <f t="shared" si="258"/>
        <v>0.290705453025</v>
      </c>
      <c r="AD642" s="321">
        <f t="shared" si="265"/>
        <v>0.22318432058177001</v>
      </c>
      <c r="AE642" s="321">
        <f t="shared" si="259"/>
        <v>0.22057246567900002</v>
      </c>
      <c r="AF642" s="321">
        <f t="shared" si="260"/>
        <v>3.13984591</v>
      </c>
      <c r="AG642"/>
      <c r="AH642" s="121">
        <v>70.212656999999993</v>
      </c>
      <c r="AI642" s="121">
        <v>34.387315999999998</v>
      </c>
      <c r="AJ642" s="121">
        <v>22.403103999999999</v>
      </c>
      <c r="AK642" s="121">
        <v>0</v>
      </c>
      <c r="AL642" s="121">
        <v>0.19011130000000001</v>
      </c>
      <c r="AM642" s="121">
        <v>12.372983</v>
      </c>
      <c r="AN642" s="121">
        <v>0.85914254000000001</v>
      </c>
      <c r="AO642"/>
      <c r="AP642" s="282">
        <v>0.10807364</v>
      </c>
      <c r="AQ642" s="282">
        <v>0.10150105</v>
      </c>
      <c r="AR642" s="282">
        <v>3.8643169999999999E-3</v>
      </c>
      <c r="AS642" s="282">
        <v>2.7082747999999999E-3</v>
      </c>
      <c r="AT642" s="255">
        <f t="shared" si="284"/>
        <v>6.0851948511806999E-6</v>
      </c>
      <c r="AU642" s="256">
        <f t="shared" si="285"/>
        <v>1.4291113323777605E-8</v>
      </c>
      <c r="AV642" s="256">
        <f t="shared" si="286"/>
        <v>0.37931019999999999</v>
      </c>
      <c r="AW642" s="272">
        <v>3.0000907E-6</v>
      </c>
      <c r="AX642" s="272">
        <v>9.0538355E-9</v>
      </c>
      <c r="AY642" s="272">
        <v>2.4728016999999999E-13</v>
      </c>
      <c r="AZ642" s="272">
        <v>5.6971326000000004E-10</v>
      </c>
      <c r="BA642" s="272">
        <v>6.4372153E-12</v>
      </c>
      <c r="BB642" s="272">
        <v>9.2633451000000008E-9</v>
      </c>
      <c r="BC642" s="272">
        <v>3.0685305E-6</v>
      </c>
      <c r="BD642" s="272">
        <v>1.3240697000000001E-9</v>
      </c>
      <c r="BE642" s="272">
        <v>3.8147660999999996E-9</v>
      </c>
      <c r="BF642" s="272">
        <v>3.9580081000000002E-11</v>
      </c>
      <c r="BG642" s="272">
        <v>4.7173831000000001E-14</v>
      </c>
      <c r="BH642" s="272">
        <v>3.7285056999999998E-11</v>
      </c>
      <c r="BI642" s="272">
        <v>8.2837892999999998E-13</v>
      </c>
      <c r="BJ642" s="272">
        <v>1.017863E-13</v>
      </c>
      <c r="BK642" s="272">
        <v>9.9661189999999992E-10</v>
      </c>
      <c r="BL642" s="272">
        <v>5.7298450000000001E-9</v>
      </c>
      <c r="BM642" s="272">
        <v>2.0305448000000001E-11</v>
      </c>
      <c r="BN642" s="273">
        <v>0.1625065</v>
      </c>
      <c r="BO642" s="273">
        <v>0.21680369999999999</v>
      </c>
      <c r="BP642" s="272">
        <v>7.6987054000000006E-12</v>
      </c>
      <c r="BQ642" s="272">
        <v>4.6816451999999998E-14</v>
      </c>
      <c r="BR642" s="272">
        <v>2.0946027E-18</v>
      </c>
      <c r="BS642"/>
      <c r="BT642" s="121">
        <v>1.3975254000000001E-3</v>
      </c>
      <c r="BU642" s="274">
        <v>2.7264689E-5</v>
      </c>
      <c r="BV642" s="274">
        <v>8.8523694999999994E-5</v>
      </c>
      <c r="BW642" s="274">
        <v>1.8824392000000001E-6</v>
      </c>
      <c r="BX642" s="274">
        <v>1.8766196999999998E-5</v>
      </c>
      <c r="BY642" s="274">
        <v>5.9967647000000002E-6</v>
      </c>
      <c r="BZ642" s="274">
        <v>4.0983438000000002E-7</v>
      </c>
      <c r="CA642" s="274">
        <v>8.9973203000000006E-6</v>
      </c>
      <c r="CB642" s="274">
        <v>1.1050359E-7</v>
      </c>
      <c r="CC642" s="274">
        <v>4.5848312000000002E-6</v>
      </c>
      <c r="CD642" s="274">
        <v>4.8372182000000003E-8</v>
      </c>
      <c r="CE642" s="274">
        <v>1.3523013999999999E-8</v>
      </c>
      <c r="CF642" s="274">
        <v>8.5909888000000004E-10</v>
      </c>
      <c r="CG642" s="274">
        <v>1.3884573E-5</v>
      </c>
      <c r="CH642" s="274">
        <v>6.9441305000000002E-5</v>
      </c>
      <c r="CI642" s="121">
        <v>1.1575994E-3</v>
      </c>
      <c r="CJ642" s="274">
        <v>1.1052052000000001E-9</v>
      </c>
      <c r="CK642" s="4"/>
      <c r="CL642" s="323">
        <v>1.4246272E-9</v>
      </c>
      <c r="CM642" s="323">
        <v>3.1341956</v>
      </c>
      <c r="CN642" s="323">
        <v>0.19990712999999999</v>
      </c>
      <c r="CO642" s="323">
        <v>2.1507490000000001E-2</v>
      </c>
      <c r="CP642" s="323">
        <v>9.1295191E-4</v>
      </c>
      <c r="CQ642" s="323">
        <v>1.9202340000000001E-9</v>
      </c>
      <c r="CR642" s="323">
        <v>1.3917799E-8</v>
      </c>
      <c r="CS642" s="323">
        <v>8.8426681E-4</v>
      </c>
      <c r="CT642" s="323">
        <v>0.37088739999999998</v>
      </c>
      <c r="CU642" s="323">
        <v>3.3139902000000001</v>
      </c>
      <c r="CV642" s="146"/>
      <c r="CW642" s="135"/>
      <c r="CX642" s="18" t="s">
        <v>912</v>
      </c>
      <c r="CY642" s="13"/>
      <c r="CZ642" s="13"/>
      <c r="DB642" s="22"/>
      <c r="DC642"/>
      <c r="DD642"/>
      <c r="DE642"/>
      <c r="DF642"/>
      <c r="DG642"/>
      <c r="DH642"/>
      <c r="DI642"/>
      <c r="DJ642"/>
      <c r="DK642"/>
      <c r="DL642"/>
      <c r="DM642"/>
      <c r="DN642"/>
    </row>
    <row r="643" spans="1:118" ht="14.4" customHeight="1">
      <c r="A643" t="s">
        <v>1956</v>
      </c>
      <c r="B643" s="168" t="s">
        <v>1834</v>
      </c>
      <c r="C643" s="279" t="str">
        <f t="shared" si="251"/>
        <v>A.100.24.111</v>
      </c>
      <c r="D643" s="14" t="s">
        <v>783</v>
      </c>
      <c r="E643" s="278" t="s">
        <v>1510</v>
      </c>
      <c r="F643" s="281" t="str">
        <f t="shared" si="252"/>
        <v>Gallium, CRM (EoL-RIR = 0%)</v>
      </c>
      <c r="G643" s="319">
        <f t="shared" si="261"/>
        <v>192.25799588000001</v>
      </c>
      <c r="H643" s="319">
        <f t="shared" si="262"/>
        <v>2.9712204799999999</v>
      </c>
      <c r="I643" s="319">
        <f t="shared" si="263"/>
        <v>29.744637000000001</v>
      </c>
      <c r="J643" s="319">
        <f t="shared" si="264"/>
        <v>134.79296639999998</v>
      </c>
      <c r="K643" s="319">
        <v>24.749172000000002</v>
      </c>
      <c r="L643" s="319">
        <v>4.8103199999999999</v>
      </c>
      <c r="M643" s="319">
        <v>11.36553</v>
      </c>
      <c r="N643" s="319">
        <v>7.6865976000000003E-2</v>
      </c>
      <c r="O643" s="319">
        <v>0</v>
      </c>
      <c r="P643" s="319">
        <v>2.8730009999999999</v>
      </c>
      <c r="Q643" s="319">
        <v>2.1353503999999999E-2</v>
      </c>
      <c r="R643" s="319">
        <v>13.568787</v>
      </c>
      <c r="S643" s="319">
        <v>132.19999999999999</v>
      </c>
      <c r="T643" s="319">
        <v>0</v>
      </c>
      <c r="U643" s="319">
        <v>2.5929663999999999</v>
      </c>
      <c r="V643" s="319">
        <v>0</v>
      </c>
      <c r="W643" s="319">
        <v>0</v>
      </c>
      <c r="X643" s="319">
        <v>0</v>
      </c>
      <c r="Y643" s="210"/>
      <c r="Z643" s="320">
        <f t="shared" si="256"/>
        <v>186.084</v>
      </c>
      <c r="AA643" s="210"/>
      <c r="AB643" s="321">
        <f t="shared" si="257"/>
        <v>24.749172000000002</v>
      </c>
      <c r="AC643" s="321">
        <f t="shared" si="258"/>
        <v>32.715857479999997</v>
      </c>
      <c r="AD643" s="321">
        <f t="shared" si="265"/>
        <v>29.744637000000001</v>
      </c>
      <c r="AE643" s="321">
        <f t="shared" si="259"/>
        <v>29.744637000000001</v>
      </c>
      <c r="AF643" s="321">
        <f t="shared" si="260"/>
        <v>134.79296639999998</v>
      </c>
      <c r="AG643"/>
      <c r="AH643" s="121">
        <v>2851.4726999999998</v>
      </c>
      <c r="AI643" s="121">
        <v>2446.7609000000002</v>
      </c>
      <c r="AJ643" s="121">
        <v>351.541</v>
      </c>
      <c r="AK643" s="121">
        <v>0</v>
      </c>
      <c r="AL643" s="121">
        <v>53.1708</v>
      </c>
      <c r="AM643" s="121">
        <v>0</v>
      </c>
      <c r="AN643" s="121">
        <v>0</v>
      </c>
      <c r="AO643"/>
      <c r="AP643" s="282">
        <v>4.865253</v>
      </c>
      <c r="AQ643" s="282">
        <v>4.3805474999999996</v>
      </c>
      <c r="AR643" s="282">
        <v>0.17149074</v>
      </c>
      <c r="AS643" s="282">
        <v>0.31321473</v>
      </c>
      <c r="AT643" s="255">
        <f t="shared" si="284"/>
        <v>2.6262275092999999E-4</v>
      </c>
      <c r="AU643" s="256">
        <f t="shared" si="285"/>
        <v>6.3421131469599995E-7</v>
      </c>
      <c r="AV643" s="256">
        <f t="shared" si="286"/>
        <v>43.867609000000002</v>
      </c>
      <c r="AW643" s="273">
        <v>1.7268595E-4</v>
      </c>
      <c r="AX643" s="272">
        <v>5.2103519999999996E-7</v>
      </c>
      <c r="AY643" s="272">
        <v>1.4235426E-11</v>
      </c>
      <c r="AZ643" s="273">
        <v>0</v>
      </c>
      <c r="BA643" s="273">
        <v>0</v>
      </c>
      <c r="BB643" s="272">
        <v>1.1418E-8</v>
      </c>
      <c r="BC643" s="272">
        <v>8.7360000000000004E-5</v>
      </c>
      <c r="BD643" s="272">
        <v>2.6088399999999999E-9</v>
      </c>
      <c r="BE643" s="272">
        <v>1.0176000000000001E-7</v>
      </c>
      <c r="BF643" s="272">
        <v>8.1862000000000005E-9</v>
      </c>
      <c r="BG643" s="272">
        <v>2.1436400000000001E-10</v>
      </c>
      <c r="BH643" s="272">
        <v>2.2520102E-10</v>
      </c>
      <c r="BI643" s="272">
        <v>1.3665042E-10</v>
      </c>
      <c r="BJ643" s="272">
        <v>3.0623830000000001E-11</v>
      </c>
      <c r="BK643" s="272">
        <v>4.1594302999999998E-7</v>
      </c>
      <c r="BL643" s="272">
        <v>2.1494399E-6</v>
      </c>
      <c r="BM643" s="273">
        <v>0</v>
      </c>
      <c r="BN643" s="273">
        <v>19.399999999999999</v>
      </c>
      <c r="BO643" s="273">
        <v>24.467608999999999</v>
      </c>
      <c r="BP643" s="273">
        <v>0</v>
      </c>
      <c r="BQ643" s="273">
        <v>0</v>
      </c>
      <c r="BR643" s="273">
        <v>0</v>
      </c>
      <c r="BS643"/>
      <c r="BT643" s="121">
        <v>1.6300975999999998E-2</v>
      </c>
      <c r="BU643" s="121">
        <v>7.0156419000000001E-4</v>
      </c>
      <c r="BV643" s="121">
        <v>5.1885157000000001E-3</v>
      </c>
      <c r="BW643" s="121">
        <v>1.5894041E-3</v>
      </c>
      <c r="BX643" s="121">
        <v>5.7790254000000005E-4</v>
      </c>
      <c r="BY643" s="121">
        <v>6.4305535000000003E-4</v>
      </c>
      <c r="BZ643" s="121">
        <v>2.1258957000000001E-4</v>
      </c>
      <c r="CA643" s="121">
        <v>0</v>
      </c>
      <c r="CB643" s="121">
        <v>3.8553651E-3</v>
      </c>
      <c r="CC643" s="274">
        <v>1.4129738E-5</v>
      </c>
      <c r="CD643" s="121">
        <v>0</v>
      </c>
      <c r="CE643" s="121">
        <v>0</v>
      </c>
      <c r="CF643" s="121">
        <v>0</v>
      </c>
      <c r="CG643" s="121">
        <v>1.139478E-4</v>
      </c>
      <c r="CH643" s="121">
        <v>3.4043286000000001E-3</v>
      </c>
      <c r="CI643" s="274">
        <v>1.73256E-7</v>
      </c>
      <c r="CJ643" s="121">
        <v>0</v>
      </c>
      <c r="CK643"/>
      <c r="CL643" s="322">
        <v>0</v>
      </c>
      <c r="CM643" s="322">
        <v>186.084</v>
      </c>
      <c r="CN643" s="322">
        <v>0.31122803999999998</v>
      </c>
      <c r="CO643" s="322">
        <v>0.48</v>
      </c>
      <c r="CP643" s="322">
        <v>0.23115653999999999</v>
      </c>
      <c r="CQ643" s="322">
        <v>1.4498625E-6</v>
      </c>
      <c r="CR643" s="322">
        <v>2.4627964E-6</v>
      </c>
      <c r="CS643" s="322">
        <v>2.9333327999999999E-2</v>
      </c>
      <c r="CT643" s="322">
        <v>64.388030999999998</v>
      </c>
      <c r="CU643" s="322">
        <v>332.39015999999998</v>
      </c>
      <c r="CV643" s="146"/>
      <c r="CW643" s="135"/>
      <c r="CX643" s="18" t="s">
        <v>692</v>
      </c>
      <c r="CY643" s="13"/>
      <c r="CZ643" s="13"/>
      <c r="DB643" s="23"/>
      <c r="DC643"/>
      <c r="DD643"/>
      <c r="DE643"/>
      <c r="DF643"/>
      <c r="DG643"/>
      <c r="DH643"/>
      <c r="DI643"/>
      <c r="DJ643"/>
      <c r="DK643"/>
      <c r="DL643"/>
      <c r="DM643"/>
      <c r="DN643"/>
    </row>
    <row r="644" spans="1:118" ht="14.4" customHeight="1">
      <c r="A644" t="s">
        <v>1957</v>
      </c>
      <c r="B644" s="168" t="s">
        <v>1834</v>
      </c>
      <c r="C644" s="279" t="str">
        <f t="shared" si="251"/>
        <v>A.100.24.112</v>
      </c>
      <c r="D644" s="14" t="s">
        <v>783</v>
      </c>
      <c r="E644" s="278" t="s">
        <v>1510</v>
      </c>
      <c r="F644" s="281" t="str">
        <f t="shared" si="252"/>
        <v>Gold (primary)</v>
      </c>
      <c r="G644" s="319">
        <f t="shared" si="261"/>
        <v>33353.223301999999</v>
      </c>
      <c r="H644" s="319">
        <f t="shared" si="262"/>
        <v>879.66496200000006</v>
      </c>
      <c r="I644" s="319">
        <f t="shared" si="263"/>
        <v>2712.6829600000001</v>
      </c>
      <c r="J644" s="319">
        <f t="shared" si="264"/>
        <v>27379.765879999999</v>
      </c>
      <c r="K644" s="319">
        <v>2381.1095</v>
      </c>
      <c r="L644" s="319">
        <v>1896.0478000000001</v>
      </c>
      <c r="M644" s="319">
        <v>202.83224000000001</v>
      </c>
      <c r="N644" s="319">
        <v>10.057002000000001</v>
      </c>
      <c r="O644" s="319">
        <v>0</v>
      </c>
      <c r="P644" s="319">
        <v>258.81527999999997</v>
      </c>
      <c r="Q644" s="319">
        <v>610.79268000000002</v>
      </c>
      <c r="R644" s="319">
        <v>613.80291999999997</v>
      </c>
      <c r="S644" s="319">
        <v>27181.67</v>
      </c>
      <c r="T644" s="319">
        <v>0</v>
      </c>
      <c r="U644" s="319">
        <v>198.09587999999999</v>
      </c>
      <c r="V644" s="319">
        <v>0</v>
      </c>
      <c r="W644" s="319">
        <v>0</v>
      </c>
      <c r="X644" s="319">
        <v>0</v>
      </c>
      <c r="Y644" s="210"/>
      <c r="Z644" s="320">
        <f t="shared" si="256"/>
        <v>17903.07894736842</v>
      </c>
      <c r="AA644" s="210"/>
      <c r="AB644" s="321">
        <f t="shared" si="257"/>
        <v>2381.1095</v>
      </c>
      <c r="AC644" s="321">
        <f t="shared" si="258"/>
        <v>3592.3479219999999</v>
      </c>
      <c r="AD644" s="321">
        <f t="shared" si="265"/>
        <v>2712.6829600000001</v>
      </c>
      <c r="AE644" s="321">
        <f t="shared" si="259"/>
        <v>2712.6829600000001</v>
      </c>
      <c r="AF644" s="321">
        <f t="shared" si="260"/>
        <v>27379.765879999999</v>
      </c>
      <c r="AG644"/>
      <c r="AH644" s="121">
        <v>276160.73</v>
      </c>
      <c r="AI644" s="121">
        <v>240385.86</v>
      </c>
      <c r="AJ644" s="121">
        <v>26856.816999999999</v>
      </c>
      <c r="AK644" s="121">
        <v>0</v>
      </c>
      <c r="AL644" s="121">
        <v>8918.0493999999999</v>
      </c>
      <c r="AM644" s="121">
        <v>0</v>
      </c>
      <c r="AN644" s="121">
        <v>0</v>
      </c>
      <c r="AO644"/>
      <c r="AP644" s="282">
        <v>1372.5197000000001</v>
      </c>
      <c r="AQ644" s="282">
        <v>1323.7997</v>
      </c>
      <c r="AR644" s="282">
        <v>25.394573999999999</v>
      </c>
      <c r="AS644" s="282">
        <v>23.325369999999999</v>
      </c>
      <c r="AT644" s="255">
        <f t="shared" si="284"/>
        <v>7.9364492329999994E-2</v>
      </c>
      <c r="AU644" s="256">
        <f t="shared" si="285"/>
        <v>9.3914843535500004E-5</v>
      </c>
      <c r="AV644" s="256">
        <f t="shared" si="286"/>
        <v>3266.8586</v>
      </c>
      <c r="AW644" s="273">
        <v>1.6614057000000002E-2</v>
      </c>
      <c r="AX644" s="272">
        <v>5.0128620999999997E-5</v>
      </c>
      <c r="AY644" s="272">
        <v>1.3695855E-9</v>
      </c>
      <c r="AZ644" s="273">
        <v>0</v>
      </c>
      <c r="BA644" s="273">
        <v>0</v>
      </c>
      <c r="BB644" s="272">
        <v>1.4939100000000001E-6</v>
      </c>
      <c r="BC644" s="273">
        <v>3.4434036000000001E-2</v>
      </c>
      <c r="BD644" s="272">
        <v>3.4133580000000002E-7</v>
      </c>
      <c r="BE644" s="272">
        <v>4.0109976000000002E-5</v>
      </c>
      <c r="BF644" s="272">
        <v>6.8441999999999998E-8</v>
      </c>
      <c r="BG644" s="272">
        <v>1.25884E-9</v>
      </c>
      <c r="BH644" s="272">
        <v>4.0201650000000001E-7</v>
      </c>
      <c r="BI644" s="272">
        <v>2.3620982E-6</v>
      </c>
      <c r="BJ644" s="272">
        <v>4.9972561E-7</v>
      </c>
      <c r="BK644" s="273">
        <v>1.7677242000000001E-4</v>
      </c>
      <c r="BL644" s="273">
        <v>2.8138132999999999E-2</v>
      </c>
      <c r="BM644" s="273">
        <v>0</v>
      </c>
      <c r="BN644" s="273">
        <v>863</v>
      </c>
      <c r="BO644" s="273">
        <v>2403.8586</v>
      </c>
      <c r="BP644" s="273">
        <v>0</v>
      </c>
      <c r="BQ644" s="273">
        <v>0</v>
      </c>
      <c r="BR644" s="273">
        <v>0</v>
      </c>
      <c r="BS644"/>
      <c r="BT644" s="121">
        <v>63.891582</v>
      </c>
      <c r="BU644" s="121">
        <v>0.27653029000000001</v>
      </c>
      <c r="BV644" s="121">
        <v>0.49918535000000003</v>
      </c>
      <c r="BW644" s="121">
        <v>7.1898900000000002E-2</v>
      </c>
      <c r="BX644" s="121">
        <v>0.22778751</v>
      </c>
      <c r="BY644" s="121">
        <v>3.7752559999999998E-3</v>
      </c>
      <c r="BZ644" s="121">
        <v>1.7773882E-3</v>
      </c>
      <c r="CA644" s="121">
        <v>0</v>
      </c>
      <c r="CB644" s="121">
        <v>0.34731188000000002</v>
      </c>
      <c r="CC644" s="121">
        <v>0.40416507000000002</v>
      </c>
      <c r="CD644" s="121">
        <v>0</v>
      </c>
      <c r="CE644" s="121">
        <v>0</v>
      </c>
      <c r="CF644" s="121">
        <v>0</v>
      </c>
      <c r="CG644" s="121">
        <v>2.6900706999999999E-2</v>
      </c>
      <c r="CH644" s="121">
        <v>0.32463270999999999</v>
      </c>
      <c r="CI644" s="121">
        <v>61.707616999999999</v>
      </c>
      <c r="CJ644" s="121">
        <v>0</v>
      </c>
      <c r="CK644"/>
      <c r="CL644" s="322">
        <v>0</v>
      </c>
      <c r="CM644" s="322">
        <v>17903.079000000002</v>
      </c>
      <c r="CN644" s="322">
        <v>40.720500999999999</v>
      </c>
      <c r="CO644" s="322">
        <v>189.19800000000001</v>
      </c>
      <c r="CP644" s="322">
        <v>10.030599</v>
      </c>
      <c r="CQ644" s="322">
        <v>4.1256092999999999E-4</v>
      </c>
      <c r="CR644" s="322">
        <v>3.7445640000000002E-2</v>
      </c>
      <c r="CS644" s="322">
        <v>11.562098000000001</v>
      </c>
      <c r="CT644" s="322">
        <v>691829.87</v>
      </c>
      <c r="CU644" s="322">
        <v>32656.191999999999</v>
      </c>
      <c r="CV644" s="146"/>
      <c r="CW644" s="135"/>
      <c r="CX644" s="18" t="s">
        <v>692</v>
      </c>
      <c r="CY644" s="13"/>
      <c r="CZ644" s="13"/>
      <c r="DB644" s="23"/>
      <c r="DC644"/>
      <c r="DD644"/>
      <c r="DE644"/>
      <c r="DF644"/>
      <c r="DG644"/>
      <c r="DH644"/>
      <c r="DI644"/>
      <c r="DJ644"/>
      <c r="DK644"/>
      <c r="DL644"/>
      <c r="DM644"/>
      <c r="DN644"/>
    </row>
    <row r="645" spans="1:118" ht="14.4" customHeight="1">
      <c r="A645" t="s">
        <v>1958</v>
      </c>
      <c r="B645" s="168" t="s">
        <v>1834</v>
      </c>
      <c r="C645" s="279" t="str">
        <f t="shared" si="251"/>
        <v>A.100.24.113</v>
      </c>
      <c r="D645" s="14" t="s">
        <v>783</v>
      </c>
      <c r="E645" s="278" t="s">
        <v>1510</v>
      </c>
      <c r="F645" s="281" t="str">
        <f t="shared" si="252"/>
        <v>Gold (secondary)</v>
      </c>
      <c r="G645" s="319">
        <f t="shared" si="261"/>
        <v>99.154359882199998</v>
      </c>
      <c r="H645" s="319">
        <f t="shared" si="262"/>
        <v>3.8491900779999999</v>
      </c>
      <c r="I645" s="319">
        <f t="shared" si="263"/>
        <v>6.4133439742</v>
      </c>
      <c r="J645" s="319">
        <f t="shared" si="264"/>
        <v>0.90403782999999993</v>
      </c>
      <c r="K645" s="319">
        <v>87.987787999999995</v>
      </c>
      <c r="L645" s="319">
        <v>2.3006959</v>
      </c>
      <c r="M645" s="319">
        <v>3.7695698000000002</v>
      </c>
      <c r="N645" s="319">
        <v>3.2395558000000002</v>
      </c>
      <c r="O645" s="319">
        <v>0.49846400000000002</v>
      </c>
      <c r="P645" s="319">
        <v>5.9377002999999998E-2</v>
      </c>
      <c r="Q645" s="319">
        <v>5.1793275E-2</v>
      </c>
      <c r="R645" s="319">
        <v>0.34049443000000001</v>
      </c>
      <c r="S645" s="319">
        <v>0.12216386999999999</v>
      </c>
      <c r="T645" s="319">
        <v>0</v>
      </c>
      <c r="U645" s="319">
        <v>0.78187395999999998</v>
      </c>
      <c r="V645" s="319">
        <v>2.5838442000000001E-3</v>
      </c>
      <c r="W645" s="319">
        <v>0</v>
      </c>
      <c r="X645" s="319">
        <v>0</v>
      </c>
      <c r="Y645" s="210"/>
      <c r="Z645" s="320">
        <f t="shared" si="256"/>
        <v>661.56231578947359</v>
      </c>
      <c r="AA645" s="210"/>
      <c r="AB645" s="321">
        <f t="shared" si="257"/>
        <v>87.987787999999995</v>
      </c>
      <c r="AC645" s="321">
        <f t="shared" si="258"/>
        <v>10.259950207999999</v>
      </c>
      <c r="AD645" s="321">
        <f t="shared" si="265"/>
        <v>6.4107601299999999</v>
      </c>
      <c r="AE645" s="321">
        <f t="shared" si="259"/>
        <v>6.4133439742</v>
      </c>
      <c r="AF645" s="321">
        <f t="shared" si="260"/>
        <v>0.90403782999999993</v>
      </c>
      <c r="AG645"/>
      <c r="AH645" s="121">
        <v>9342.7404000000006</v>
      </c>
      <c r="AI645" s="121">
        <v>9190.2829999999994</v>
      </c>
      <c r="AJ645" s="121">
        <v>106.00244000000001</v>
      </c>
      <c r="AK645" s="121">
        <v>0</v>
      </c>
      <c r="AL645" s="121">
        <v>0</v>
      </c>
      <c r="AM645" s="121">
        <v>25.966674000000001</v>
      </c>
      <c r="AN645" s="121">
        <v>20.488372999999999</v>
      </c>
      <c r="AO645"/>
      <c r="AP645" s="282">
        <v>12.90474</v>
      </c>
      <c r="AQ645" s="282">
        <v>11.840528000000001</v>
      </c>
      <c r="AR645" s="282">
        <v>0.55242972999999995</v>
      </c>
      <c r="AS645" s="282">
        <v>0.51178252000000002</v>
      </c>
      <c r="AT645" s="255">
        <f t="shared" si="284"/>
        <v>7.0986377886660004E-4</v>
      </c>
      <c r="AU645" s="256">
        <f t="shared" si="285"/>
        <v>2.0430094092101293E-6</v>
      </c>
      <c r="AV645" s="256">
        <f t="shared" si="286"/>
        <v>71.678223760000009</v>
      </c>
      <c r="AW645" s="273">
        <v>6.2339526000000005E-4</v>
      </c>
      <c r="AX645" s="272">
        <v>1.8812854000000001E-6</v>
      </c>
      <c r="AY645" s="272">
        <v>5.1384132000000002E-11</v>
      </c>
      <c r="AZ645" s="272">
        <v>4.1656185999999999E-8</v>
      </c>
      <c r="BA645" s="272">
        <v>5.4113405999999998E-9</v>
      </c>
      <c r="BB645" s="272">
        <v>4.8170913999999999E-7</v>
      </c>
      <c r="BC645" s="273">
        <v>8.5045040999999995E-5</v>
      </c>
      <c r="BD645" s="272">
        <v>6.9743026999999997E-8</v>
      </c>
      <c r="BE645" s="272">
        <v>8.8518738000000003E-8</v>
      </c>
      <c r="BF645" s="272">
        <v>6.0746296000000004E-11</v>
      </c>
      <c r="BG645" s="272">
        <v>3.1159902999999999E-13</v>
      </c>
      <c r="BH645" s="272">
        <v>1.2872769999999999E-10</v>
      </c>
      <c r="BI645" s="272">
        <v>7.4372238000000007E-12</v>
      </c>
      <c r="BJ645" s="272">
        <v>5.6210592999999999E-12</v>
      </c>
      <c r="BK645" s="272">
        <v>6.4674023999999995E-7</v>
      </c>
      <c r="BL645" s="272">
        <v>2.4796095999999999E-7</v>
      </c>
      <c r="BM645" s="272">
        <v>3.2080161999999999E-9</v>
      </c>
      <c r="BN645" s="273">
        <v>5.7487600000000003E-3</v>
      </c>
      <c r="BO645" s="273">
        <v>71.672475000000006</v>
      </c>
      <c r="BP645" s="273">
        <v>0</v>
      </c>
      <c r="BQ645" s="273">
        <v>0</v>
      </c>
      <c r="BR645" s="273">
        <v>0</v>
      </c>
      <c r="BS645"/>
      <c r="BT645" s="121">
        <v>3.2555233000000003E-2</v>
      </c>
      <c r="BU645" s="121">
        <v>7.6438726999999995E-4</v>
      </c>
      <c r="BV645" s="121">
        <v>1.8446113E-2</v>
      </c>
      <c r="BW645" s="121">
        <v>4.0089419999999997E-5</v>
      </c>
      <c r="BX645" s="121">
        <v>8.5128510000000005E-4</v>
      </c>
      <c r="BY645" s="121">
        <v>3.0216025000000002E-4</v>
      </c>
      <c r="BZ645" s="274">
        <v>7.7928192000000003E-8</v>
      </c>
      <c r="CA645" s="121">
        <v>4.6272083000000001E-4</v>
      </c>
      <c r="CB645" s="274">
        <v>7.9679758000000001E-5</v>
      </c>
      <c r="CC645" s="274">
        <v>3.4271911999999999E-5</v>
      </c>
      <c r="CD645" s="274">
        <v>4.0673022999999998E-5</v>
      </c>
      <c r="CE645" s="274">
        <v>2.3321507000000002E-6</v>
      </c>
      <c r="CF645" s="274">
        <v>7.1795583999999995E-7</v>
      </c>
      <c r="CG645" s="121">
        <v>7.6099675000000004E-4</v>
      </c>
      <c r="CH645" s="121">
        <v>1.0741270000000001E-2</v>
      </c>
      <c r="CI645" s="274">
        <v>2.84574E-5</v>
      </c>
      <c r="CJ645" s="121">
        <v>0</v>
      </c>
      <c r="CK645"/>
      <c r="CL645" s="322">
        <v>1.1911997000000001E-6</v>
      </c>
      <c r="CM645" s="322">
        <v>653.90755000000001</v>
      </c>
      <c r="CN645" s="322">
        <v>8.7719827000000006</v>
      </c>
      <c r="CO645" s="322">
        <v>0.59868045999999997</v>
      </c>
      <c r="CP645" s="322">
        <v>2.4162980000000001E-2</v>
      </c>
      <c r="CQ645" s="322">
        <v>1.0629907E-6</v>
      </c>
      <c r="CR645" s="322">
        <v>1.362245E-6</v>
      </c>
      <c r="CS645" s="322">
        <v>3.0333982999999998E-2</v>
      </c>
      <c r="CT645" s="322">
        <v>13.225633999999999</v>
      </c>
      <c r="CU645" s="322">
        <v>1227.1477</v>
      </c>
      <c r="CV645" s="146"/>
      <c r="CW645" s="135"/>
      <c r="CX645" s="18" t="s">
        <v>915</v>
      </c>
      <c r="CY645" s="13"/>
      <c r="CZ645" s="13"/>
      <c r="DB645" s="23"/>
      <c r="DC645"/>
      <c r="DD645"/>
      <c r="DE645"/>
      <c r="DF645"/>
      <c r="DG645"/>
      <c r="DH645"/>
      <c r="DI645"/>
      <c r="DJ645"/>
      <c r="DK645"/>
      <c r="DL645"/>
      <c r="DM645"/>
      <c r="DN645"/>
    </row>
    <row r="646" spans="1:118" ht="14.4" customHeight="1">
      <c r="A646" t="s">
        <v>1959</v>
      </c>
      <c r="B646" s="168" t="s">
        <v>1834</v>
      </c>
      <c r="C646" s="279" t="str">
        <f t="shared" si="251"/>
        <v>A.100.24.114</v>
      </c>
      <c r="D646" s="14" t="s">
        <v>783</v>
      </c>
      <c r="E646" s="278" t="s">
        <v>1510</v>
      </c>
      <c r="F646" s="281" t="str">
        <f t="shared" si="252"/>
        <v>Gold trade mix (76% prim 24% sec)</v>
      </c>
      <c r="G646" s="319">
        <f t="shared" si="261"/>
        <v>25372.247256482609</v>
      </c>
      <c r="H646" s="319">
        <f t="shared" si="262"/>
        <v>669.46917636000001</v>
      </c>
      <c r="I646" s="319">
        <f t="shared" si="263"/>
        <v>2063.17826012261</v>
      </c>
      <c r="J646" s="319">
        <f t="shared" si="264"/>
        <v>20808.839519999998</v>
      </c>
      <c r="K646" s="319">
        <v>1830.7602999999999</v>
      </c>
      <c r="L646" s="319">
        <v>1441.5485000000001</v>
      </c>
      <c r="M646" s="319">
        <v>155.05719999999999</v>
      </c>
      <c r="N646" s="319">
        <v>8.4208149999999993</v>
      </c>
      <c r="O646" s="319">
        <v>0.11963136000000001</v>
      </c>
      <c r="P646" s="319">
        <v>196.71386000000001</v>
      </c>
      <c r="Q646" s="319">
        <v>464.21487000000002</v>
      </c>
      <c r="R646" s="319">
        <v>466.57193999999998</v>
      </c>
      <c r="S646" s="319">
        <v>20658.098999999998</v>
      </c>
      <c r="T646" s="319">
        <v>0</v>
      </c>
      <c r="U646" s="319">
        <v>150.74052</v>
      </c>
      <c r="V646" s="319">
        <v>6.2012261000000003E-4</v>
      </c>
      <c r="W646" s="319">
        <v>0</v>
      </c>
      <c r="X646" s="319">
        <v>0</v>
      </c>
      <c r="Y646" s="210"/>
      <c r="Z646" s="320">
        <f t="shared" si="256"/>
        <v>13765.115037593983</v>
      </c>
      <c r="AA646" s="210"/>
      <c r="AB646" s="321">
        <f t="shared" si="257"/>
        <v>1830.7602999999999</v>
      </c>
      <c r="AC646" s="321">
        <f t="shared" si="258"/>
        <v>2732.6468163600002</v>
      </c>
      <c r="AD646" s="321">
        <f t="shared" si="265"/>
        <v>2063.1776399999999</v>
      </c>
      <c r="AE646" s="321">
        <f t="shared" si="259"/>
        <v>2063.17826012261</v>
      </c>
      <c r="AF646" s="321">
        <f t="shared" si="260"/>
        <v>20808.839519999998</v>
      </c>
      <c r="AG646"/>
      <c r="AH646" s="121">
        <v>212124.41</v>
      </c>
      <c r="AI646" s="121">
        <v>184898.92</v>
      </c>
      <c r="AJ646" s="121">
        <v>20436.621999999999</v>
      </c>
      <c r="AK646" s="121">
        <v>0</v>
      </c>
      <c r="AL646" s="121">
        <v>6777.7175999999999</v>
      </c>
      <c r="AM646" s="121">
        <v>6.2320019000000002</v>
      </c>
      <c r="AN646" s="121">
        <v>4.9172095999999996</v>
      </c>
      <c r="AO646"/>
      <c r="AP646" s="282">
        <v>1046.2121</v>
      </c>
      <c r="AQ646" s="282">
        <v>1008.9295</v>
      </c>
      <c r="AR646" s="282">
        <v>19.432459000000001</v>
      </c>
      <c r="AS646" s="282">
        <v>17.850109</v>
      </c>
      <c r="AT646" s="255">
        <f t="shared" si="284"/>
        <v>6.0487381538006403E-2</v>
      </c>
      <c r="AU646" s="256">
        <f t="shared" si="285"/>
        <v>7.1865603603260003E-5</v>
      </c>
      <c r="AV646" s="256">
        <f t="shared" si="286"/>
        <v>2500.0152800000001</v>
      </c>
      <c r="AW646" s="273">
        <v>1.2776298E-2</v>
      </c>
      <c r="AX646" s="272">
        <v>3.8549261E-5</v>
      </c>
      <c r="AY646" s="272">
        <v>1.0532171999999999E-9</v>
      </c>
      <c r="AZ646" s="272">
        <v>9.9974847000000008E-9</v>
      </c>
      <c r="BA646" s="272">
        <v>1.2987217E-9</v>
      </c>
      <c r="BB646" s="272">
        <v>1.2509818E-6</v>
      </c>
      <c r="BC646" s="273">
        <v>2.6190278000000001E-2</v>
      </c>
      <c r="BD646" s="272">
        <v>2.7615352999999999E-7</v>
      </c>
      <c r="BE646" s="272">
        <v>3.0504826000000001E-5</v>
      </c>
      <c r="BF646" s="272">
        <v>5.2030499E-8</v>
      </c>
      <c r="BG646" s="272">
        <v>9.5679318000000006E-10</v>
      </c>
      <c r="BH646" s="272">
        <v>3.0556342999999999E-7</v>
      </c>
      <c r="BI646" s="272">
        <v>1.7951964000000001E-6</v>
      </c>
      <c r="BJ646" s="272">
        <v>3.7979281000000002E-7</v>
      </c>
      <c r="BK646" s="273">
        <v>1.3450226000000001E-4</v>
      </c>
      <c r="BL646" s="273">
        <v>2.1385041E-2</v>
      </c>
      <c r="BM646" s="272">
        <v>7.6992387999999998E-10</v>
      </c>
      <c r="BN646" s="273">
        <v>655.88138000000004</v>
      </c>
      <c r="BO646" s="273">
        <v>1844.1339</v>
      </c>
      <c r="BP646" s="273">
        <v>0</v>
      </c>
      <c r="BQ646" s="273">
        <v>0</v>
      </c>
      <c r="BR646" s="273">
        <v>0</v>
      </c>
      <c r="BS646"/>
      <c r="BT646" s="121">
        <v>48.565415999999999</v>
      </c>
      <c r="BU646" s="121">
        <v>0.21034648</v>
      </c>
      <c r="BV646" s="121">
        <v>0.38380793000000002</v>
      </c>
      <c r="BW646" s="121">
        <v>5.4652785000000002E-2</v>
      </c>
      <c r="BX646" s="121">
        <v>0.17332281999999999</v>
      </c>
      <c r="BY646" s="121">
        <v>2.9417129999999999E-3</v>
      </c>
      <c r="BZ646" s="121">
        <v>1.3508337000000001E-3</v>
      </c>
      <c r="CA646" s="121">
        <v>1.11053E-4</v>
      </c>
      <c r="CB646" s="121">
        <v>0.26397615000000002</v>
      </c>
      <c r="CC646" s="121">
        <v>0.30717368</v>
      </c>
      <c r="CD646" s="274">
        <v>9.7615254999999994E-6</v>
      </c>
      <c r="CE646" s="274">
        <v>5.5971617000000002E-7</v>
      </c>
      <c r="CF646" s="274">
        <v>1.7230940000000001E-7</v>
      </c>
      <c r="CG646" s="121">
        <v>2.0627176000000001E-2</v>
      </c>
      <c r="CH646" s="121">
        <v>0.24929877</v>
      </c>
      <c r="CI646" s="121">
        <v>46.897796</v>
      </c>
      <c r="CJ646" s="121">
        <v>0</v>
      </c>
      <c r="CK646"/>
      <c r="CL646" s="322">
        <v>2.8588792E-7</v>
      </c>
      <c r="CM646" s="322">
        <v>13763.278</v>
      </c>
      <c r="CN646" s="322">
        <v>33.052855999999998</v>
      </c>
      <c r="CO646" s="322">
        <v>143.93415999999999</v>
      </c>
      <c r="CP646" s="322">
        <v>7.6290543</v>
      </c>
      <c r="CQ646" s="322">
        <v>3.1380143000000002E-4</v>
      </c>
      <c r="CR646" s="322">
        <v>2.8459012999999998E-2</v>
      </c>
      <c r="CS646" s="322">
        <v>8.7944745999999991</v>
      </c>
      <c r="CT646" s="322">
        <v>525793.87</v>
      </c>
      <c r="CU646" s="322">
        <v>25113.221000000001</v>
      </c>
      <c r="CV646" s="146"/>
      <c r="CW646" s="135"/>
      <c r="CX646" s="18" t="s">
        <v>782</v>
      </c>
      <c r="CY646" s="13"/>
      <c r="CZ646" s="13"/>
      <c r="DB646" s="23"/>
      <c r="DC646"/>
      <c r="DD646"/>
      <c r="DE646"/>
      <c r="DF646"/>
      <c r="DG646"/>
      <c r="DH646"/>
      <c r="DI646"/>
      <c r="DJ646"/>
      <c r="DK646"/>
      <c r="DL646"/>
      <c r="DM646"/>
      <c r="DN646"/>
    </row>
    <row r="647" spans="1:118" ht="14.4" customHeight="1">
      <c r="A647" t="s">
        <v>1960</v>
      </c>
      <c r="B647" s="168" t="s">
        <v>1834</v>
      </c>
      <c r="C647" s="279" t="str">
        <f t="shared" si="251"/>
        <v>A.100.24.115</v>
      </c>
      <c r="D647" s="14" t="s">
        <v>783</v>
      </c>
      <c r="E647" s="278" t="s">
        <v>1510</v>
      </c>
      <c r="F647" s="281" t="str">
        <f t="shared" si="252"/>
        <v>Indium, CRM (EoL-RIR= 0%)</v>
      </c>
      <c r="G647" s="319">
        <f t="shared" si="261"/>
        <v>772.32676256000002</v>
      </c>
      <c r="H647" s="319">
        <f t="shared" si="262"/>
        <v>11.91138056</v>
      </c>
      <c r="I647" s="319">
        <f t="shared" ref="I647:I710" si="287">L647+M647+R647+V647</f>
        <v>21.044486500000001</v>
      </c>
      <c r="J647" s="319">
        <f t="shared" ref="J647:J710" si="288">S647+T647+U647+W647+X647</f>
        <v>719.52769449999994</v>
      </c>
      <c r="K647" s="319">
        <v>19.843201000000001</v>
      </c>
      <c r="L647" s="319">
        <v>18.409496000000001</v>
      </c>
      <c r="M647" s="319">
        <v>1.2298051999999999</v>
      </c>
      <c r="N647" s="319">
        <v>0.14462356000000001</v>
      </c>
      <c r="O647" s="319">
        <v>0</v>
      </c>
      <c r="P647" s="319">
        <v>3.2691262000000001</v>
      </c>
      <c r="Q647" s="319">
        <v>8.4976307999999996</v>
      </c>
      <c r="R647" s="319">
        <v>1.4051853000000001</v>
      </c>
      <c r="S647" s="319">
        <v>716.89</v>
      </c>
      <c r="T647" s="319">
        <v>0</v>
      </c>
      <c r="U647" s="319">
        <v>2.6376944999999998</v>
      </c>
      <c r="V647" s="319">
        <v>0</v>
      </c>
      <c r="W647" s="319">
        <v>0</v>
      </c>
      <c r="X647" s="319">
        <v>0</v>
      </c>
      <c r="Y647" s="210"/>
      <c r="Z647" s="320">
        <f t="shared" si="256"/>
        <v>149.197</v>
      </c>
      <c r="AA647" s="210"/>
      <c r="AB647" s="321">
        <f t="shared" si="257"/>
        <v>19.843201000000001</v>
      </c>
      <c r="AC647" s="321">
        <f t="shared" si="258"/>
        <v>32.955867060000003</v>
      </c>
      <c r="AD647" s="321">
        <f t="shared" ref="AD647:AD710" si="289">W647+T647+L647+M647+R647</f>
        <v>21.044486500000001</v>
      </c>
      <c r="AE647" s="321">
        <f t="shared" si="259"/>
        <v>21.044486500000001</v>
      </c>
      <c r="AF647" s="321">
        <f t="shared" si="260"/>
        <v>719.52769449999994</v>
      </c>
      <c r="AG647"/>
      <c r="AH647" s="121">
        <v>2080.2973999999999</v>
      </c>
      <c r="AI647" s="121">
        <v>1710.1998000000001</v>
      </c>
      <c r="AJ647" s="121">
        <v>357.60500000000002</v>
      </c>
      <c r="AK647" s="121">
        <v>0</v>
      </c>
      <c r="AL647" s="121">
        <v>12.492660000000001</v>
      </c>
      <c r="AM647" s="121">
        <v>0</v>
      </c>
      <c r="AN647" s="121">
        <v>0</v>
      </c>
      <c r="AO647"/>
      <c r="AP647" s="282">
        <v>12.152854</v>
      </c>
      <c r="AQ647" s="282">
        <v>11.602131999999999</v>
      </c>
      <c r="AR647" s="282">
        <v>0.25939563999999998</v>
      </c>
      <c r="AS647" s="282">
        <v>0.29132626</v>
      </c>
      <c r="AT647" s="255">
        <f t="shared" si="284"/>
        <v>6.9557145530000004E-4</v>
      </c>
      <c r="AU647" s="256">
        <f t="shared" si="285"/>
        <v>9.593033998009999E-7</v>
      </c>
      <c r="AV647" s="256">
        <f t="shared" si="286"/>
        <v>40.801997999999998</v>
      </c>
      <c r="AW647" s="273">
        <v>1.3845481999999999E-4</v>
      </c>
      <c r="AX647" s="272">
        <v>4.1775160000000003E-7</v>
      </c>
      <c r="AY647" s="272">
        <v>1.1413571000000001E-11</v>
      </c>
      <c r="AZ647" s="273">
        <v>0</v>
      </c>
      <c r="BA647" s="273">
        <v>0</v>
      </c>
      <c r="BB647" s="272">
        <v>2.1483000000000001E-8</v>
      </c>
      <c r="BC647" s="273">
        <v>3.3433399999999999E-4</v>
      </c>
      <c r="BD647" s="272">
        <v>4.9085400000000001E-9</v>
      </c>
      <c r="BE647" s="272">
        <v>3.8944399999999998E-7</v>
      </c>
      <c r="BF647" s="272">
        <v>1.8251199999999999E-10</v>
      </c>
      <c r="BG647" s="272">
        <v>1.0470719999999999E-11</v>
      </c>
      <c r="BH647" s="272">
        <v>1.4512833000000001E-7</v>
      </c>
      <c r="BI647" s="272">
        <v>6.9401331000000003E-10</v>
      </c>
      <c r="BJ647" s="272">
        <v>1.1725202000000001E-9</v>
      </c>
      <c r="BK647" s="272">
        <v>2.5193823000000001E-6</v>
      </c>
      <c r="BL647" s="273">
        <v>2.2024176999999999E-4</v>
      </c>
      <c r="BM647" s="273">
        <v>0</v>
      </c>
      <c r="BN647" s="273">
        <v>23.7</v>
      </c>
      <c r="BO647" s="273">
        <v>17.101997999999998</v>
      </c>
      <c r="BP647" s="273">
        <v>0</v>
      </c>
      <c r="BQ647" s="273">
        <v>0</v>
      </c>
      <c r="BR647" s="273">
        <v>0</v>
      </c>
      <c r="BS647"/>
      <c r="BT647" s="121">
        <v>3.0269213999999999E-2</v>
      </c>
      <c r="BU647" s="121">
        <v>2.6849446000000001E-3</v>
      </c>
      <c r="BV647" s="121">
        <v>4.1600081999999998E-3</v>
      </c>
      <c r="BW647" s="121">
        <v>1.6459889999999999E-4</v>
      </c>
      <c r="BX647" s="121">
        <v>2.2116812000000001E-3</v>
      </c>
      <c r="BY647" s="274">
        <v>3.1401120999999997E-5</v>
      </c>
      <c r="BZ647" s="274">
        <v>4.7397018000000003E-6</v>
      </c>
      <c r="CA647" s="121">
        <v>0</v>
      </c>
      <c r="CB647" s="121">
        <v>4.3869371999999997E-3</v>
      </c>
      <c r="CC647" s="121">
        <v>5.6229317999999997E-3</v>
      </c>
      <c r="CD647" s="121">
        <v>0</v>
      </c>
      <c r="CE647" s="121">
        <v>0</v>
      </c>
      <c r="CF647" s="121">
        <v>0</v>
      </c>
      <c r="CG647" s="121">
        <v>3.0299629999999998E-4</v>
      </c>
      <c r="CH647" s="121">
        <v>2.5227159999999999E-3</v>
      </c>
      <c r="CI647" s="121">
        <v>8.1762593000000005E-3</v>
      </c>
      <c r="CJ647" s="121">
        <v>0</v>
      </c>
      <c r="CK647"/>
      <c r="CL647" s="322">
        <v>0</v>
      </c>
      <c r="CM647" s="322">
        <v>149.197</v>
      </c>
      <c r="CN647" s="322">
        <v>0.58557645000000003</v>
      </c>
      <c r="CO647" s="322">
        <v>1.837</v>
      </c>
      <c r="CP647" s="322">
        <v>5.0837103000000002E-2</v>
      </c>
      <c r="CQ647" s="322">
        <v>1.8997819E-6</v>
      </c>
      <c r="CR647" s="322">
        <v>1.6101672999999999E-3</v>
      </c>
      <c r="CS647" s="322">
        <v>0.11226108999999999</v>
      </c>
      <c r="CT647" s="322">
        <v>1614.3522</v>
      </c>
      <c r="CU647" s="322">
        <v>232.32902000000001</v>
      </c>
      <c r="CV647" s="146"/>
      <c r="CW647" s="135"/>
      <c r="CX647" s="18" t="s">
        <v>692</v>
      </c>
      <c r="CY647" s="13"/>
      <c r="CZ647" s="13"/>
      <c r="DB647" s="23"/>
      <c r="DC647"/>
      <c r="DD647"/>
      <c r="DE647"/>
      <c r="DF647"/>
      <c r="DG647"/>
      <c r="DH647"/>
      <c r="DI647"/>
      <c r="DJ647"/>
      <c r="DK647"/>
      <c r="DL647"/>
      <c r="DM647"/>
      <c r="DN647"/>
    </row>
    <row r="648" spans="1:118" ht="14.4" customHeight="1">
      <c r="A648" t="s">
        <v>1961</v>
      </c>
      <c r="B648" s="168" t="s">
        <v>1834</v>
      </c>
      <c r="C648" s="279" t="str">
        <f t="shared" si="251"/>
        <v>A.100.24.116</v>
      </c>
      <c r="D648" s="14" t="s">
        <v>783</v>
      </c>
      <c r="E648" s="278" t="s">
        <v>1510</v>
      </c>
      <c r="F648" s="281" t="str">
        <f t="shared" si="252"/>
        <v>Lead (primary)</v>
      </c>
      <c r="G648" s="319">
        <f t="shared" si="261"/>
        <v>2.34277001433512</v>
      </c>
      <c r="H648" s="319">
        <f t="shared" si="262"/>
        <v>5.8331084699999994E-2</v>
      </c>
      <c r="I648" s="319">
        <f t="shared" si="287"/>
        <v>0.36619009063511998</v>
      </c>
      <c r="J648" s="319">
        <f t="shared" si="288"/>
        <v>1.6666326390000001</v>
      </c>
      <c r="K648" s="319">
        <v>0.25161620000000001</v>
      </c>
      <c r="L648" s="319">
        <v>0.33066761</v>
      </c>
      <c r="M648" s="319">
        <v>2.1200038000000001E-2</v>
      </c>
      <c r="N648" s="319">
        <v>1.7607391999999999E-2</v>
      </c>
      <c r="O648" s="319">
        <v>1.6567505999999999E-2</v>
      </c>
      <c r="P648" s="319">
        <v>4.7356269999999998E-4</v>
      </c>
      <c r="Q648" s="319">
        <v>2.3682623999999999E-2</v>
      </c>
      <c r="R648" s="319">
        <v>1.4322272E-2</v>
      </c>
      <c r="S648" s="319">
        <v>1.6247727000000001</v>
      </c>
      <c r="T648" s="319">
        <v>1.1395313000000001E-2</v>
      </c>
      <c r="U648" s="319">
        <v>3.0464626000000002E-2</v>
      </c>
      <c r="V648" s="319">
        <v>1.7063512E-7</v>
      </c>
      <c r="W648" s="319">
        <v>0</v>
      </c>
      <c r="X648" s="319">
        <v>0</v>
      </c>
      <c r="Y648" s="210"/>
      <c r="Z648" s="320">
        <f t="shared" si="256"/>
        <v>1.8918511278195489</v>
      </c>
      <c r="AA648" s="210"/>
      <c r="AB648" s="321">
        <f t="shared" si="257"/>
        <v>0.25161620000000001</v>
      </c>
      <c r="AC648" s="321">
        <f t="shared" si="258"/>
        <v>0.42452100469999998</v>
      </c>
      <c r="AD648" s="321">
        <f t="shared" si="289"/>
        <v>0.37758523300000002</v>
      </c>
      <c r="AE648" s="321">
        <f t="shared" si="259"/>
        <v>0.36619009063511998</v>
      </c>
      <c r="AF648" s="321">
        <f t="shared" si="260"/>
        <v>1.6552373260000002</v>
      </c>
      <c r="AG648"/>
      <c r="AH648" s="121">
        <v>29.750330000000002</v>
      </c>
      <c r="AI648" s="121">
        <v>24.318158</v>
      </c>
      <c r="AJ648" s="121">
        <v>4.1302363</v>
      </c>
      <c r="AK648" s="121">
        <v>0</v>
      </c>
      <c r="AL648" s="121">
        <v>7.5846824000000001E-4</v>
      </c>
      <c r="AM648" s="121">
        <v>0.22889271999999999</v>
      </c>
      <c r="AN648" s="121">
        <v>1.0722843</v>
      </c>
      <c r="AO648"/>
      <c r="AP648" s="282">
        <v>0.14645035000000001</v>
      </c>
      <c r="AQ648" s="282">
        <v>0.14142785999999999</v>
      </c>
      <c r="AR648" s="282">
        <v>3.5340349E-3</v>
      </c>
      <c r="AS648" s="282">
        <v>1.4884573E-3</v>
      </c>
      <c r="AT648" s="255">
        <f t="shared" si="284"/>
        <v>8.478888253780002E-6</v>
      </c>
      <c r="AU648" s="256">
        <f t="shared" si="285"/>
        <v>1.30696557320121E-8</v>
      </c>
      <c r="AV648" s="256">
        <f t="shared" si="286"/>
        <v>0.20846740699999999</v>
      </c>
      <c r="AW648" s="272">
        <v>1.7740601E-6</v>
      </c>
      <c r="AX648" s="272">
        <v>5.3533868000000001E-9</v>
      </c>
      <c r="AY648" s="272">
        <v>1.4623374000000001E-13</v>
      </c>
      <c r="AZ648" s="272">
        <v>2.6313383999999999E-10</v>
      </c>
      <c r="BA648" s="272">
        <v>5.8592233999999996E-10</v>
      </c>
      <c r="BB648" s="272">
        <v>2.6181245999999999E-9</v>
      </c>
      <c r="BC648" s="272">
        <v>6.2559533000000003E-6</v>
      </c>
      <c r="BD648" s="272">
        <v>3.7387157999999998E-10</v>
      </c>
      <c r="BE648" s="272">
        <v>7.2157066999999999E-9</v>
      </c>
      <c r="BF648" s="272">
        <v>2.3273676999999999E-12</v>
      </c>
      <c r="BG648" s="272">
        <v>9.5209721000000002E-15</v>
      </c>
      <c r="BH648" s="272">
        <v>1.1734831000000001E-10</v>
      </c>
      <c r="BI648" s="272">
        <v>5.1698716000000002E-12</v>
      </c>
      <c r="BJ648" s="272">
        <v>1.6893479999999999E-12</v>
      </c>
      <c r="BK648" s="272">
        <v>1.0298613000000001E-8</v>
      </c>
      <c r="BL648" s="272">
        <v>4.3510906000000001E-7</v>
      </c>
      <c r="BM648" s="273">
        <v>0</v>
      </c>
      <c r="BN648" s="273">
        <v>9.3504116999999998E-2</v>
      </c>
      <c r="BO648" s="273">
        <v>0.11496329</v>
      </c>
      <c r="BP648" s="273">
        <v>0</v>
      </c>
      <c r="BQ648" s="273">
        <v>0</v>
      </c>
      <c r="BR648" s="273">
        <v>0</v>
      </c>
      <c r="BS648"/>
      <c r="BT648" s="121">
        <v>5.7449292000000002E-3</v>
      </c>
      <c r="BU648" s="274">
        <v>5.0603112999999999E-5</v>
      </c>
      <c r="BV648" s="274">
        <v>5.2749827999999998E-5</v>
      </c>
      <c r="BW648" s="274">
        <v>1.6852825E-6</v>
      </c>
      <c r="BX648" s="274">
        <v>5.5387045E-5</v>
      </c>
      <c r="BY648" s="274">
        <v>1.6958326E-6</v>
      </c>
      <c r="BZ648" s="274">
        <v>6.6833230999999998E-9</v>
      </c>
      <c r="CA648" s="274">
        <v>2.5666254999999999E-6</v>
      </c>
      <c r="CB648" s="274">
        <v>6.3548779999999999E-7</v>
      </c>
      <c r="CC648" s="274">
        <v>1.5670930000000001E-5</v>
      </c>
      <c r="CD648" s="274">
        <v>1.6596913E-6</v>
      </c>
      <c r="CE648" s="121">
        <v>0</v>
      </c>
      <c r="CF648" s="274">
        <v>1.0878211E-7</v>
      </c>
      <c r="CG648" s="274">
        <v>6.7233916999999998E-6</v>
      </c>
      <c r="CH648" s="274">
        <v>3.4325939000000003E-5</v>
      </c>
      <c r="CI648" s="121">
        <v>5.5211106000000003E-3</v>
      </c>
      <c r="CJ648" s="121">
        <v>0</v>
      </c>
      <c r="CK648"/>
      <c r="CL648" s="322">
        <v>1.2839375E-7</v>
      </c>
      <c r="CM648" s="322">
        <v>1.8780167000000001</v>
      </c>
      <c r="CN648" s="322">
        <v>5.1229717000000001E-2</v>
      </c>
      <c r="CO648" s="322">
        <v>3.5092393E-2</v>
      </c>
      <c r="CP648" s="322">
        <v>1.7928618E-4</v>
      </c>
      <c r="CQ648" s="322">
        <v>4.2523141999999999E-9</v>
      </c>
      <c r="CR648" s="322">
        <v>1.2288891000000001E-6</v>
      </c>
      <c r="CS648" s="322">
        <v>2.4370084999999998E-3</v>
      </c>
      <c r="CT648" s="322">
        <v>2.1775126999999999</v>
      </c>
      <c r="CU648" s="322">
        <v>1.6706749999999999</v>
      </c>
      <c r="CV648" s="146"/>
      <c r="CW648" s="135"/>
      <c r="CX648" s="18" t="s">
        <v>1111</v>
      </c>
      <c r="CY648" s="13"/>
      <c r="CZ648" s="13"/>
      <c r="DB648" s="23"/>
      <c r="DC648"/>
      <c r="DD648"/>
      <c r="DE648"/>
      <c r="DF648"/>
      <c r="DG648"/>
      <c r="DH648"/>
      <c r="DI648"/>
      <c r="DJ648"/>
      <c r="DK648"/>
      <c r="DL648"/>
      <c r="DM648"/>
      <c r="DN648"/>
    </row>
    <row r="649" spans="1:118" ht="14.4" customHeight="1">
      <c r="A649" t="s">
        <v>1962</v>
      </c>
      <c r="B649" s="168" t="s">
        <v>1834</v>
      </c>
      <c r="C649" s="279" t="str">
        <f t="shared" si="251"/>
        <v>A.100.24.117</v>
      </c>
      <c r="D649" s="14" t="s">
        <v>783</v>
      </c>
      <c r="E649" s="278" t="s">
        <v>1510</v>
      </c>
      <c r="F649" s="281" t="str">
        <f t="shared" si="252"/>
        <v>Lead (secondary)</v>
      </c>
      <c r="G649" s="319">
        <f t="shared" si="261"/>
        <v>9.6491015077400002E-2</v>
      </c>
      <c r="H649" s="319">
        <f t="shared" si="262"/>
        <v>3.8743303070000001E-3</v>
      </c>
      <c r="I649" s="319">
        <f t="shared" si="287"/>
        <v>6.5036304050000004E-3</v>
      </c>
      <c r="J649" s="319">
        <f t="shared" si="288"/>
        <v>5.2068813654000002E-3</v>
      </c>
      <c r="K649" s="319">
        <v>8.0906172999999998E-2</v>
      </c>
      <c r="L649" s="319">
        <v>2.2958688999999998E-3</v>
      </c>
      <c r="M649" s="319">
        <v>3.8190804E-3</v>
      </c>
      <c r="N649" s="319">
        <v>3.2011155999999998E-3</v>
      </c>
      <c r="O649" s="319">
        <v>4.8427661000000001E-4</v>
      </c>
      <c r="P649" s="319">
        <v>5.4685007000000002E-5</v>
      </c>
      <c r="Q649" s="319">
        <v>1.3425309E-4</v>
      </c>
      <c r="R649" s="319">
        <v>3.7063462999999998E-4</v>
      </c>
      <c r="S649" s="319">
        <v>1.6029961999999999E-4</v>
      </c>
      <c r="T649" s="319">
        <v>4.3388552E-3</v>
      </c>
      <c r="U649" s="319">
        <v>7.0640430999999995E-4</v>
      </c>
      <c r="V649" s="319">
        <v>1.8046474999999999E-5</v>
      </c>
      <c r="W649" s="319">
        <v>1.3222353999999999E-6</v>
      </c>
      <c r="X649" s="319">
        <v>0</v>
      </c>
      <c r="Y649" s="210"/>
      <c r="Z649" s="320">
        <f t="shared" si="256"/>
        <v>0.60831709022556391</v>
      </c>
      <c r="AA649" s="210"/>
      <c r="AB649" s="321">
        <f t="shared" si="257"/>
        <v>8.0906172999999998E-2</v>
      </c>
      <c r="AC649" s="321">
        <f t="shared" si="258"/>
        <v>1.0359914237000001E-2</v>
      </c>
      <c r="AD649" s="321">
        <f t="shared" si="289"/>
        <v>1.08257613654E-2</v>
      </c>
      <c r="AE649" s="321">
        <f t="shared" si="259"/>
        <v>6.5036304050000004E-3</v>
      </c>
      <c r="AF649" s="321">
        <f t="shared" si="260"/>
        <v>8.6670392999999989E-4</v>
      </c>
      <c r="AG649"/>
      <c r="AH649" s="121">
        <v>8.6525006999999992</v>
      </c>
      <c r="AI649" s="121">
        <v>8.5013422999999992</v>
      </c>
      <c r="AJ649" s="121">
        <v>9.5770511000000003E-2</v>
      </c>
      <c r="AK649" s="121">
        <v>0</v>
      </c>
      <c r="AL649" s="121">
        <v>5.1174029000000004E-4</v>
      </c>
      <c r="AM649" s="121">
        <v>3.6394149000000001E-2</v>
      </c>
      <c r="AN649" s="121">
        <v>1.8481991999999999E-2</v>
      </c>
      <c r="AO649"/>
      <c r="AP649" s="282">
        <v>1.1995944E-2</v>
      </c>
      <c r="AQ649" s="282">
        <v>1.0997491E-2</v>
      </c>
      <c r="AR649" s="282">
        <v>5.1822439000000003E-4</v>
      </c>
      <c r="AS649" s="282">
        <v>4.8022821E-4</v>
      </c>
      <c r="AT649" s="255">
        <f t="shared" si="284"/>
        <v>6.5932201673479993E-7</v>
      </c>
      <c r="AU649" s="256">
        <f t="shared" si="285"/>
        <v>1.9165103385424799E-9</v>
      </c>
      <c r="AV649" s="256">
        <f t="shared" si="286"/>
        <v>6.7258852857999998E-2</v>
      </c>
      <c r="AW649" s="272">
        <v>5.7297515000000002E-7</v>
      </c>
      <c r="AX649" s="272">
        <v>1.7291171E-9</v>
      </c>
      <c r="AY649" s="272">
        <v>4.7228329000000002E-14</v>
      </c>
      <c r="AZ649" s="272">
        <v>3.9821879999999998E-11</v>
      </c>
      <c r="BA649" s="272">
        <v>4.7672747999999997E-12</v>
      </c>
      <c r="BB649" s="272">
        <v>4.7599339999999997E-10</v>
      </c>
      <c r="BC649" s="272">
        <v>8.4095042000000006E-8</v>
      </c>
      <c r="BD649" s="272">
        <v>6.8892329000000001E-11</v>
      </c>
      <c r="BE649" s="272">
        <v>8.9099456999999998E-11</v>
      </c>
      <c r="BF649" s="272">
        <v>7.8372041000000003E-14</v>
      </c>
      <c r="BG649" s="272">
        <v>1.1062468E-15</v>
      </c>
      <c r="BH649" s="272">
        <v>1.4222168E-13</v>
      </c>
      <c r="BI649" s="272">
        <v>7.8920670000000002E-15</v>
      </c>
      <c r="BJ649" s="272">
        <v>7.5289438999999997E-15</v>
      </c>
      <c r="BK649" s="272">
        <v>5.727879E-10</v>
      </c>
      <c r="BL649" s="272">
        <v>1.1328185E-9</v>
      </c>
      <c r="BM649" s="272">
        <v>2.8961202999999999E-11</v>
      </c>
      <c r="BN649" s="272">
        <v>1.2615858000000001E-5</v>
      </c>
      <c r="BO649" s="273">
        <v>6.7246237E-2</v>
      </c>
      <c r="BP649" s="272">
        <v>2.5635779999999998E-11</v>
      </c>
      <c r="BQ649" s="272">
        <v>1.5589326E-13</v>
      </c>
      <c r="BR649" s="272">
        <v>6.9747798000000005E-18</v>
      </c>
      <c r="BS649"/>
      <c r="BT649" s="274">
        <v>3.0319177E-5</v>
      </c>
      <c r="BU649" s="274">
        <v>7.6800602999999995E-7</v>
      </c>
      <c r="BV649" s="274">
        <v>1.6961495E-5</v>
      </c>
      <c r="BW649" s="274">
        <v>4.3597304999999998E-8</v>
      </c>
      <c r="BX649" s="274">
        <v>8.1908416999999999E-7</v>
      </c>
      <c r="BY649" s="274">
        <v>3.0151847000000002E-7</v>
      </c>
      <c r="BZ649" s="274">
        <v>5.730899E-10</v>
      </c>
      <c r="CA649" s="274">
        <v>4.6518476999999998E-7</v>
      </c>
      <c r="CB649" s="274">
        <v>7.3383428999999997E-8</v>
      </c>
      <c r="CC649" s="274">
        <v>8.8836052000000006E-8</v>
      </c>
      <c r="CD649" s="274">
        <v>3.5813984E-8</v>
      </c>
      <c r="CE649" s="274">
        <v>1.9088850999999999E-8</v>
      </c>
      <c r="CF649" s="274">
        <v>6.3296389999999995E-10</v>
      </c>
      <c r="CG649" s="274">
        <v>7.4854916000000004E-7</v>
      </c>
      <c r="CH649" s="274">
        <v>9.9586074000000004E-6</v>
      </c>
      <c r="CI649" s="274">
        <v>3.1126822999999998E-8</v>
      </c>
      <c r="CJ649" s="274">
        <v>3.6802028999999999E-9</v>
      </c>
      <c r="CK649" s="4"/>
      <c r="CL649" s="323">
        <v>1.0498485E-9</v>
      </c>
      <c r="CM649" s="323">
        <v>0.60149827</v>
      </c>
      <c r="CN649" s="323">
        <v>9.0247742000000002E-3</v>
      </c>
      <c r="CO649" s="323">
        <v>5.9847323999999999E-4</v>
      </c>
      <c r="CP649" s="323">
        <v>2.6085589999999999E-5</v>
      </c>
      <c r="CQ649" s="323">
        <v>1.0214917000000001E-9</v>
      </c>
      <c r="CR649" s="323">
        <v>7.4798762000000001E-9</v>
      </c>
      <c r="CS649" s="323">
        <v>2.9186653000000001E-5</v>
      </c>
      <c r="CT649" s="323">
        <v>1.5803166E-2</v>
      </c>
      <c r="CU649" s="323">
        <v>1.1348313000000001</v>
      </c>
      <c r="CV649" s="146"/>
      <c r="CW649" s="135"/>
      <c r="CX649" s="13" t="s">
        <v>916</v>
      </c>
      <c r="CY649" s="13"/>
      <c r="CZ649" s="13"/>
      <c r="DB649" s="23"/>
      <c r="DC649"/>
      <c r="DD649"/>
      <c r="DE649"/>
      <c r="DF649"/>
      <c r="DG649"/>
      <c r="DH649"/>
      <c r="DI649"/>
      <c r="DJ649"/>
      <c r="DK649"/>
      <c r="DL649"/>
      <c r="DM649"/>
      <c r="DN649"/>
    </row>
    <row r="650" spans="1:118" ht="14.4" customHeight="1">
      <c r="A650" t="s">
        <v>1963</v>
      </c>
      <c r="B650" s="168" t="s">
        <v>1834</v>
      </c>
      <c r="C650" s="279" t="str">
        <f t="shared" ref="C650:C716" si="290">MID(A650,1,12)</f>
        <v>A.100.24.118</v>
      </c>
      <c r="D650" s="14" t="s">
        <v>783</v>
      </c>
      <c r="E650" s="278" t="s">
        <v>1510</v>
      </c>
      <c r="F650" s="281" t="str">
        <f t="shared" ref="F650:F716" si="291">MID(A650, 21,85)</f>
        <v>Lead trade mix ( 20% prim 80% sec)</v>
      </c>
      <c r="G650" s="319">
        <f t="shared" si="261"/>
        <v>0.5457468273353</v>
      </c>
      <c r="H650" s="319">
        <f t="shared" si="262"/>
        <v>1.476568114E-2</v>
      </c>
      <c r="I650" s="319">
        <f t="shared" si="287"/>
        <v>7.8440923107000002E-2</v>
      </c>
      <c r="J650" s="319">
        <f t="shared" si="288"/>
        <v>0.3374920430883</v>
      </c>
      <c r="K650" s="319">
        <v>0.11504818</v>
      </c>
      <c r="L650" s="319">
        <v>6.7970217999999999E-2</v>
      </c>
      <c r="M650" s="319">
        <v>7.2952718000000001E-3</v>
      </c>
      <c r="N650" s="319">
        <v>6.0823709E-3</v>
      </c>
      <c r="O650" s="319">
        <v>3.7009224999999999E-3</v>
      </c>
      <c r="P650" s="319">
        <v>1.3846054000000001E-4</v>
      </c>
      <c r="Q650" s="319">
        <v>4.8439271999999997E-3</v>
      </c>
      <c r="R650" s="319">
        <v>3.1609619999999998E-3</v>
      </c>
      <c r="S650" s="319">
        <v>0.32508279000000001</v>
      </c>
      <c r="T650" s="319">
        <v>5.7501465999999996E-3</v>
      </c>
      <c r="U650" s="319">
        <v>6.6580487000000004E-3</v>
      </c>
      <c r="V650" s="319">
        <v>1.4471307000000001E-5</v>
      </c>
      <c r="W650" s="319">
        <v>1.0577883E-6</v>
      </c>
      <c r="X650" s="319">
        <v>0</v>
      </c>
      <c r="Y650" s="210"/>
      <c r="Z650" s="320">
        <f t="shared" si="256"/>
        <v>0.865023909774436</v>
      </c>
      <c r="AA650" s="210"/>
      <c r="AB650" s="321">
        <f t="shared" si="257"/>
        <v>0.11504818</v>
      </c>
      <c r="AC650" s="321">
        <f t="shared" si="258"/>
        <v>9.3192132939999991E-2</v>
      </c>
      <c r="AD650" s="321">
        <f t="shared" si="289"/>
        <v>8.4177656188300004E-2</v>
      </c>
      <c r="AE650" s="321">
        <f t="shared" si="259"/>
        <v>7.8440923107000002E-2</v>
      </c>
      <c r="AF650" s="321">
        <f t="shared" si="260"/>
        <v>0.33174083869999998</v>
      </c>
      <c r="AG650"/>
      <c r="AH650" s="121">
        <v>12.872066999999999</v>
      </c>
      <c r="AI650" s="121">
        <v>11.664706000000001</v>
      </c>
      <c r="AJ650" s="121">
        <v>0.90266367000000003</v>
      </c>
      <c r="AK650" s="121">
        <v>0</v>
      </c>
      <c r="AL650" s="121">
        <v>5.6108587999999997E-4</v>
      </c>
      <c r="AM650" s="121">
        <v>7.4893863000000005E-2</v>
      </c>
      <c r="AN650" s="121">
        <v>0.22924244999999999</v>
      </c>
      <c r="AO650"/>
      <c r="AP650" s="282">
        <v>3.8886825E-2</v>
      </c>
      <c r="AQ650" s="282">
        <v>3.7083563999999999E-2</v>
      </c>
      <c r="AR650" s="282">
        <v>1.1213865E-3</v>
      </c>
      <c r="AS650" s="282">
        <v>6.8187401999999999E-4</v>
      </c>
      <c r="AT650" s="255">
        <f t="shared" si="284"/>
        <v>2.2232352708160002E-6</v>
      </c>
      <c r="AU650" s="256">
        <f t="shared" si="285"/>
        <v>4.1471393717216227E-9</v>
      </c>
      <c r="AV650" s="256">
        <f t="shared" si="286"/>
        <v>9.5500563000000011E-2</v>
      </c>
      <c r="AW650" s="272">
        <v>8.1319213999999997E-7</v>
      </c>
      <c r="AX650" s="272">
        <v>2.4539709999999999E-9</v>
      </c>
      <c r="AY650" s="272">
        <v>6.7029409999999998E-14</v>
      </c>
      <c r="AZ650" s="272">
        <v>8.4484271999999999E-11</v>
      </c>
      <c r="BA650" s="272">
        <v>1.2099829E-10</v>
      </c>
      <c r="BB650" s="272">
        <v>9.0441962999999997E-10</v>
      </c>
      <c r="BC650" s="272">
        <v>1.3184667000000001E-6</v>
      </c>
      <c r="BD650" s="272">
        <v>1.2988818000000001E-10</v>
      </c>
      <c r="BE650" s="272">
        <v>1.5144208999999999E-9</v>
      </c>
      <c r="BF650" s="272">
        <v>5.2817117999999997E-13</v>
      </c>
      <c r="BG650" s="272">
        <v>2.7891917999999999E-15</v>
      </c>
      <c r="BH650" s="272">
        <v>2.3583438999999999E-11</v>
      </c>
      <c r="BI650" s="272">
        <v>1.0402880000000001E-12</v>
      </c>
      <c r="BJ650" s="272">
        <v>3.4389274999999998E-13</v>
      </c>
      <c r="BK650" s="272">
        <v>2.5179530000000001E-9</v>
      </c>
      <c r="BL650" s="272">
        <v>8.7928066999999996E-8</v>
      </c>
      <c r="BM650" s="272">
        <v>2.3168962000000001E-11</v>
      </c>
      <c r="BN650" s="273">
        <v>1.8710916000000001E-2</v>
      </c>
      <c r="BO650" s="273">
        <v>7.6789647000000003E-2</v>
      </c>
      <c r="BP650" s="272">
        <v>2.0508623999999999E-11</v>
      </c>
      <c r="BQ650" s="272">
        <v>1.2471461E-13</v>
      </c>
      <c r="BR650" s="272">
        <v>5.5798237999999999E-18</v>
      </c>
      <c r="BS650"/>
      <c r="BT650" s="121">
        <v>1.1732412000000001E-3</v>
      </c>
      <c r="BU650" s="274">
        <v>1.0735027E-5</v>
      </c>
      <c r="BV650" s="274">
        <v>2.4119161000000001E-5</v>
      </c>
      <c r="BW650" s="274">
        <v>3.7193435000000003E-7</v>
      </c>
      <c r="BX650" s="274">
        <v>1.1732676E-5</v>
      </c>
      <c r="BY650" s="274">
        <v>5.8038128999999998E-7</v>
      </c>
      <c r="BZ650" s="274">
        <v>1.7951365E-9</v>
      </c>
      <c r="CA650" s="274">
        <v>8.8547291000000002E-7</v>
      </c>
      <c r="CB650" s="274">
        <v>1.8580429999999999E-7</v>
      </c>
      <c r="CC650" s="274">
        <v>3.2052548E-6</v>
      </c>
      <c r="CD650" s="274">
        <v>3.6058944999999999E-7</v>
      </c>
      <c r="CE650" s="274">
        <v>1.5271081000000001E-8</v>
      </c>
      <c r="CF650" s="274">
        <v>2.2262792999999999E-8</v>
      </c>
      <c r="CG650" s="274">
        <v>1.9435176999999999E-6</v>
      </c>
      <c r="CH650" s="274">
        <v>1.4832074E-5</v>
      </c>
      <c r="CI650" s="121">
        <v>1.104247E-3</v>
      </c>
      <c r="CJ650" s="274">
        <v>2.9441623999999998E-9</v>
      </c>
      <c r="CK650" s="4"/>
      <c r="CL650" s="323">
        <v>2.6518628000000001E-8</v>
      </c>
      <c r="CM650" s="323">
        <v>0.85680195000000003</v>
      </c>
      <c r="CN650" s="323">
        <v>1.7465762999999999E-2</v>
      </c>
      <c r="CO650" s="323">
        <v>7.4972572000000003E-3</v>
      </c>
      <c r="CP650" s="323">
        <v>5.6725706999999997E-5</v>
      </c>
      <c r="CQ650" s="323">
        <v>1.6676562E-9</v>
      </c>
      <c r="CR650" s="323">
        <v>2.5176173E-7</v>
      </c>
      <c r="CS650" s="323">
        <v>5.1075103000000003E-4</v>
      </c>
      <c r="CT650" s="323">
        <v>0.44814507999999997</v>
      </c>
      <c r="CU650" s="323">
        <v>1.2420001000000001</v>
      </c>
      <c r="CV650" s="146"/>
      <c r="CW650" s="135"/>
      <c r="CX650" s="18" t="s">
        <v>782</v>
      </c>
      <c r="CY650" s="13"/>
      <c r="CZ650" s="13"/>
      <c r="DB650" s="23"/>
      <c r="DC650"/>
      <c r="DD650"/>
      <c r="DE650"/>
      <c r="DF650"/>
      <c r="DG650"/>
      <c r="DH650"/>
      <c r="DI650"/>
      <c r="DJ650"/>
      <c r="DK650"/>
      <c r="DL650"/>
      <c r="DM650"/>
      <c r="DN650"/>
    </row>
    <row r="651" spans="1:118" ht="14.4" customHeight="1">
      <c r="A651" t="s">
        <v>1964</v>
      </c>
      <c r="B651" s="168" t="s">
        <v>1834</v>
      </c>
      <c r="C651" s="279" t="str">
        <f t="shared" si="290"/>
        <v>A.100.24.119</v>
      </c>
      <c r="D651" s="14" t="s">
        <v>783</v>
      </c>
      <c r="E651" s="278" t="s">
        <v>1510</v>
      </c>
      <c r="F651" s="281" t="str">
        <f t="shared" si="291"/>
        <v>Lithium (EoL-RIR = 0%)</v>
      </c>
      <c r="G651" s="319">
        <f t="shared" si="261"/>
        <v>9.2616644035999993</v>
      </c>
      <c r="H651" s="319">
        <f t="shared" si="262"/>
        <v>0.13401201660000001</v>
      </c>
      <c r="I651" s="319">
        <f t="shared" si="287"/>
        <v>0.860205887</v>
      </c>
      <c r="J651" s="319">
        <f t="shared" si="288"/>
        <v>5.8276944999999998</v>
      </c>
      <c r="K651" s="319">
        <v>2.4397519999999999</v>
      </c>
      <c r="L651" s="319">
        <v>0.63035235000000001</v>
      </c>
      <c r="M651" s="319">
        <v>3.3725476999999997E-2</v>
      </c>
      <c r="N651" s="319">
        <v>4.7985696000000001E-3</v>
      </c>
      <c r="O651" s="319">
        <v>0</v>
      </c>
      <c r="P651" s="319">
        <v>0.1093488</v>
      </c>
      <c r="Q651" s="319">
        <v>1.9864646999999999E-2</v>
      </c>
      <c r="R651" s="319">
        <v>0.19612805999999999</v>
      </c>
      <c r="S651" s="319">
        <v>3.19</v>
      </c>
      <c r="T651" s="319">
        <v>0</v>
      </c>
      <c r="U651" s="319">
        <v>2.6376944999999998</v>
      </c>
      <c r="V651" s="319">
        <v>0</v>
      </c>
      <c r="W651" s="319">
        <v>0</v>
      </c>
      <c r="X651" s="319">
        <v>0</v>
      </c>
      <c r="Y651" s="210"/>
      <c r="Z651" s="320">
        <f t="shared" si="256"/>
        <v>18.343999999999998</v>
      </c>
      <c r="AA651" s="210"/>
      <c r="AB651" s="321">
        <f t="shared" si="257"/>
        <v>2.4397519999999999</v>
      </c>
      <c r="AC651" s="321">
        <f t="shared" si="258"/>
        <v>0.99421790360000006</v>
      </c>
      <c r="AD651" s="321">
        <f t="shared" si="289"/>
        <v>0.860205887</v>
      </c>
      <c r="AE651" s="321">
        <f t="shared" si="259"/>
        <v>0.860205887</v>
      </c>
      <c r="AF651" s="321">
        <f t="shared" si="260"/>
        <v>5.8276944999999998</v>
      </c>
      <c r="AG651"/>
      <c r="AH651" s="121">
        <v>2080.2973999999999</v>
      </c>
      <c r="AI651" s="121">
        <v>1710.1998000000001</v>
      </c>
      <c r="AJ651" s="121">
        <v>357.60500000000002</v>
      </c>
      <c r="AK651" s="121">
        <v>0</v>
      </c>
      <c r="AL651" s="121">
        <v>12.492660000000001</v>
      </c>
      <c r="AM651" s="121">
        <v>0</v>
      </c>
      <c r="AN651" s="121">
        <v>0</v>
      </c>
      <c r="AO651"/>
      <c r="AP651" s="282">
        <v>0.62381344000000005</v>
      </c>
      <c r="AQ651" s="282">
        <v>0.47615368000000002</v>
      </c>
      <c r="AR651" s="282">
        <v>1.7554693999999999E-2</v>
      </c>
      <c r="AS651" s="282">
        <v>0.13010505999999999</v>
      </c>
      <c r="AT651" s="255">
        <f t="shared" si="284"/>
        <v>2.8546383943E-5</v>
      </c>
      <c r="AU651" s="256">
        <f t="shared" si="285"/>
        <v>6.4921204169839994E-8</v>
      </c>
      <c r="AV651" s="256">
        <f t="shared" si="286"/>
        <v>18.221997999999999</v>
      </c>
      <c r="AW651" s="272">
        <v>1.7023232000000001E-5</v>
      </c>
      <c r="AX651" s="272">
        <v>5.1363199999999999E-8</v>
      </c>
      <c r="AY651" s="272">
        <v>1.403316E-12</v>
      </c>
      <c r="AZ651" s="273">
        <v>0</v>
      </c>
      <c r="BA651" s="273">
        <v>0</v>
      </c>
      <c r="BB651" s="272">
        <v>7.1279999999999996E-10</v>
      </c>
      <c r="BC651" s="272">
        <v>1.1447800000000001E-5</v>
      </c>
      <c r="BD651" s="272">
        <v>1.62864E-10</v>
      </c>
      <c r="BE651" s="272">
        <v>1.3334800000000001E-8</v>
      </c>
      <c r="BF651" s="272">
        <v>1.6506600000000002E-11</v>
      </c>
      <c r="BG651" s="272">
        <v>1.47318E-13</v>
      </c>
      <c r="BH651" s="272">
        <v>4.0784923999999999E-11</v>
      </c>
      <c r="BI651" s="272">
        <v>1.0475149E-12</v>
      </c>
      <c r="BJ651" s="272">
        <v>4.5049694000000002E-13</v>
      </c>
      <c r="BK651" s="272">
        <v>2.5548624999999999E-8</v>
      </c>
      <c r="BL651" s="272">
        <v>4.9090517999999998E-8</v>
      </c>
      <c r="BM651" s="273">
        <v>0</v>
      </c>
      <c r="BN651" s="273">
        <v>1.1200000000000001</v>
      </c>
      <c r="BO651" s="273">
        <v>17.101997999999998</v>
      </c>
      <c r="BP651" s="273">
        <v>0</v>
      </c>
      <c r="BQ651" s="273">
        <v>0</v>
      </c>
      <c r="BR651" s="273">
        <v>0</v>
      </c>
      <c r="BS651"/>
      <c r="BT651" s="121">
        <v>3.4094713E-3</v>
      </c>
      <c r="BU651" s="274">
        <v>9.1934140000000001E-5</v>
      </c>
      <c r="BV651" s="121">
        <v>5.1147938999999997E-4</v>
      </c>
      <c r="BW651" s="274">
        <v>2.2973810000000001E-5</v>
      </c>
      <c r="BX651" s="274">
        <v>7.5729312000000006E-5</v>
      </c>
      <c r="BY651" s="274">
        <v>4.4193168999999998E-7</v>
      </c>
      <c r="BZ651" s="274">
        <v>4.2866421E-7</v>
      </c>
      <c r="CA651" s="121">
        <v>0</v>
      </c>
      <c r="CB651" s="121">
        <v>1.4673839E-4</v>
      </c>
      <c r="CC651" s="274">
        <v>1.3144552999999999E-5</v>
      </c>
      <c r="CD651" s="121">
        <v>0</v>
      </c>
      <c r="CE651" s="121">
        <v>0</v>
      </c>
      <c r="CF651" s="121">
        <v>0</v>
      </c>
      <c r="CG651" s="274">
        <v>1.0238233E-5</v>
      </c>
      <c r="CH651" s="121">
        <v>2.5227159999999999E-3</v>
      </c>
      <c r="CI651" s="274">
        <v>1.3646877E-5</v>
      </c>
      <c r="CJ651" s="121">
        <v>0</v>
      </c>
      <c r="CK651"/>
      <c r="CL651" s="322">
        <v>0</v>
      </c>
      <c r="CM651" s="322">
        <v>18.344000000000001</v>
      </c>
      <c r="CN651" s="322">
        <v>1.9429265000000001E-2</v>
      </c>
      <c r="CO651" s="322">
        <v>6.2899999999999998E-2</v>
      </c>
      <c r="CP651" s="322">
        <v>1.9555003999999999E-3</v>
      </c>
      <c r="CQ651" s="322">
        <v>1.4305247000000001E-8</v>
      </c>
      <c r="CR651" s="322">
        <v>6.4385249999999995E-7</v>
      </c>
      <c r="CS651" s="322">
        <v>3.8438881999999998E-3</v>
      </c>
      <c r="CT651" s="322">
        <v>0.56764475000000003</v>
      </c>
      <c r="CU651" s="322">
        <v>232.32902000000001</v>
      </c>
      <c r="CV651" s="146"/>
      <c r="CW651" s="135"/>
      <c r="CX651" s="18" t="s">
        <v>692</v>
      </c>
      <c r="CY651" s="13"/>
      <c r="CZ651" s="13"/>
      <c r="DB651" s="23"/>
      <c r="DC651"/>
      <c r="DD651"/>
      <c r="DE651"/>
      <c r="DF651"/>
      <c r="DG651"/>
      <c r="DH651"/>
      <c r="DI651"/>
      <c r="DJ651"/>
      <c r="DK651"/>
      <c r="DL651"/>
      <c r="DM651"/>
      <c r="DN651"/>
    </row>
    <row r="652" spans="1:118" ht="14.4" customHeight="1">
      <c r="A652" t="s">
        <v>1965</v>
      </c>
      <c r="B652" s="168" t="s">
        <v>1834</v>
      </c>
      <c r="C652" s="279" t="str">
        <f t="shared" si="290"/>
        <v>A.100.24.120</v>
      </c>
      <c r="D652" s="14" t="s">
        <v>783</v>
      </c>
      <c r="E652" s="278" t="s">
        <v>1510</v>
      </c>
      <c r="F652" s="281" t="str">
        <f t="shared" si="291"/>
        <v>Magnesium, CRM (primary)</v>
      </c>
      <c r="G652" s="319">
        <f t="shared" si="261"/>
        <v>4.0986166077099995</v>
      </c>
      <c r="H652" s="319">
        <f t="shared" si="262"/>
        <v>0.15406240629999998</v>
      </c>
      <c r="I652" s="319">
        <f t="shared" si="287"/>
        <v>0.25669172440999999</v>
      </c>
      <c r="J652" s="319">
        <f t="shared" si="288"/>
        <v>0.16618377699999998</v>
      </c>
      <c r="K652" s="319">
        <v>3.5216786999999998</v>
      </c>
      <c r="L652" s="319">
        <v>9.2084502999999998E-2</v>
      </c>
      <c r="M652" s="319">
        <v>0.15087564000000001</v>
      </c>
      <c r="N652" s="319">
        <v>0.12966201999999999</v>
      </c>
      <c r="O652" s="319">
        <v>1.9950836999999999E-2</v>
      </c>
      <c r="P652" s="319">
        <v>2.3765425999999999E-3</v>
      </c>
      <c r="Q652" s="319">
        <v>2.0730066999999999E-3</v>
      </c>
      <c r="R652" s="319">
        <v>1.3628164E-2</v>
      </c>
      <c r="S652" s="319">
        <v>0.13488955999999999</v>
      </c>
      <c r="T652" s="319">
        <v>0</v>
      </c>
      <c r="U652" s="319">
        <v>3.1294216999999999E-2</v>
      </c>
      <c r="V652" s="319">
        <v>1.0341741E-4</v>
      </c>
      <c r="W652" s="319">
        <v>0</v>
      </c>
      <c r="X652" s="319">
        <v>0</v>
      </c>
      <c r="Y652" s="210"/>
      <c r="Z652" s="320">
        <f t="shared" si="256"/>
        <v>26.47878721804511</v>
      </c>
      <c r="AA652" s="210"/>
      <c r="AB652" s="321">
        <f t="shared" si="257"/>
        <v>3.5216786999999998</v>
      </c>
      <c r="AC652" s="321">
        <f t="shared" si="258"/>
        <v>0.41065071329999997</v>
      </c>
      <c r="AD652" s="321">
        <f t="shared" si="289"/>
        <v>0.25658830700000002</v>
      </c>
      <c r="AE652" s="321">
        <f t="shared" si="259"/>
        <v>0.25669172440999999</v>
      </c>
      <c r="AF652" s="321">
        <f t="shared" si="260"/>
        <v>0.16618377699999998</v>
      </c>
      <c r="AG652"/>
      <c r="AH652" s="121">
        <v>373.93973</v>
      </c>
      <c r="AI652" s="121">
        <v>367.83767999999998</v>
      </c>
      <c r="AJ652" s="121">
        <v>4.2427083000000003</v>
      </c>
      <c r="AK652" s="121">
        <v>0</v>
      </c>
      <c r="AL652" s="121">
        <v>0</v>
      </c>
      <c r="AM652" s="121">
        <v>1.0393066</v>
      </c>
      <c r="AN652" s="121">
        <v>0.82003957000000005</v>
      </c>
      <c r="AO652"/>
      <c r="AP652" s="282">
        <v>0.51781407000000002</v>
      </c>
      <c r="AQ652" s="282">
        <v>0.47391274999999999</v>
      </c>
      <c r="AR652" s="282">
        <v>2.2110795999999999E-2</v>
      </c>
      <c r="AS652" s="282">
        <v>2.1790526000000001E-2</v>
      </c>
      <c r="AT652" s="255">
        <f t="shared" si="284"/>
        <v>2.841203547511E-5</v>
      </c>
      <c r="AU652" s="256">
        <f t="shared" si="285"/>
        <v>8.1770694742296013E-8</v>
      </c>
      <c r="AV652" s="256">
        <f t="shared" si="286"/>
        <v>3.05189449</v>
      </c>
      <c r="AW652" s="272">
        <v>2.4951165E-5</v>
      </c>
      <c r="AX652" s="272">
        <v>7.5297751E-8</v>
      </c>
      <c r="AY652" s="272">
        <v>2.0566309E-12</v>
      </c>
      <c r="AZ652" s="272">
        <v>1.6672735000000001E-9</v>
      </c>
      <c r="BA652" s="272">
        <v>2.1658691000000001E-10</v>
      </c>
      <c r="BB652" s="272">
        <v>1.9280229999999998E-8</v>
      </c>
      <c r="BC652" s="272">
        <v>3.4038962999999998E-6</v>
      </c>
      <c r="BD652" s="272">
        <v>2.7914389000000001E-9</v>
      </c>
      <c r="BE652" s="272">
        <v>3.5429297999999998E-9</v>
      </c>
      <c r="BF652" s="272">
        <v>2.4313480999999998E-12</v>
      </c>
      <c r="BG652" s="272">
        <v>1.2471636E-14</v>
      </c>
      <c r="BH652" s="272">
        <v>5.1522787E-12</v>
      </c>
      <c r="BI652" s="272">
        <v>2.9767213999999998E-13</v>
      </c>
      <c r="BJ652" s="272">
        <v>2.2498082E-13</v>
      </c>
      <c r="BK652" s="272">
        <v>2.5885539E-8</v>
      </c>
      <c r="BL652" s="272">
        <v>9.9245457000000003E-9</v>
      </c>
      <c r="BM652" s="272">
        <v>1.2839966E-10</v>
      </c>
      <c r="BN652" s="273">
        <v>0.18323009000000001</v>
      </c>
      <c r="BO652" s="273">
        <v>2.8686644000000001</v>
      </c>
      <c r="BP652" s="273">
        <v>0</v>
      </c>
      <c r="BQ652" s="273">
        <v>0</v>
      </c>
      <c r="BR652" s="273">
        <v>0</v>
      </c>
      <c r="BS652"/>
      <c r="BT652" s="121">
        <v>1.3030136E-3</v>
      </c>
      <c r="BU652" s="274">
        <v>3.0594318000000002E-5</v>
      </c>
      <c r="BV652" s="121">
        <v>7.3829885000000004E-4</v>
      </c>
      <c r="BW652" s="274">
        <v>1.6045642E-6</v>
      </c>
      <c r="BX652" s="274">
        <v>3.4072371999999999E-5</v>
      </c>
      <c r="BY652" s="274">
        <v>1.2093852E-5</v>
      </c>
      <c r="BZ652" s="274">
        <v>3.1190470999999998E-9</v>
      </c>
      <c r="CA652" s="274">
        <v>1.8520230000000001E-5</v>
      </c>
      <c r="CB652" s="274">
        <v>3.1891529000000001E-6</v>
      </c>
      <c r="CC652" s="274">
        <v>1.3717205999999999E-6</v>
      </c>
      <c r="CD652" s="274">
        <v>1.6279227000000001E-6</v>
      </c>
      <c r="CE652" s="274">
        <v>9.3343470000000002E-8</v>
      </c>
      <c r="CF652" s="274">
        <v>2.8735917E-8</v>
      </c>
      <c r="CG652" s="274">
        <v>3.0458613999999998E-5</v>
      </c>
      <c r="CH652" s="121">
        <v>4.2991538000000001E-4</v>
      </c>
      <c r="CI652" s="274">
        <v>1.141394E-6</v>
      </c>
      <c r="CJ652" s="121">
        <v>0</v>
      </c>
      <c r="CK652"/>
      <c r="CL652" s="322">
        <v>4.7677326999999999E-8</v>
      </c>
      <c r="CM652" s="322">
        <v>26.172408000000001</v>
      </c>
      <c r="CN652" s="322">
        <v>0.35109537000000002</v>
      </c>
      <c r="CO652" s="322">
        <v>2.3961963999999999E-2</v>
      </c>
      <c r="CP652" s="322">
        <v>9.6711435000000005E-4</v>
      </c>
      <c r="CQ652" s="322">
        <v>4.2545812000000002E-8</v>
      </c>
      <c r="CR652" s="322">
        <v>5.4523353999999998E-8</v>
      </c>
      <c r="CS652" s="322">
        <v>1.2141064000000001E-3</v>
      </c>
      <c r="CT652" s="322">
        <v>0.52935111000000001</v>
      </c>
      <c r="CU652" s="322">
        <v>49.116134000000002</v>
      </c>
      <c r="CV652" s="146"/>
      <c r="CW652" s="135"/>
      <c r="CX652" s="18" t="s">
        <v>917</v>
      </c>
      <c r="CY652" s="13"/>
      <c r="CZ652" s="13"/>
      <c r="DB652" s="23"/>
      <c r="DC652"/>
      <c r="DD652"/>
      <c r="DE652"/>
      <c r="DF652"/>
      <c r="DG652"/>
      <c r="DH652"/>
      <c r="DI652"/>
      <c r="DJ652"/>
      <c r="DK652"/>
      <c r="DL652"/>
      <c r="DM652"/>
      <c r="DN652"/>
    </row>
    <row r="653" spans="1:118" ht="14.4" customHeight="1">
      <c r="A653" t="s">
        <v>1966</v>
      </c>
      <c r="B653" s="168" t="s">
        <v>1834</v>
      </c>
      <c r="C653" s="279" t="str">
        <f t="shared" si="290"/>
        <v>A.100.24.121</v>
      </c>
      <c r="D653" s="14" t="s">
        <v>783</v>
      </c>
      <c r="E653" s="278" t="s">
        <v>1510</v>
      </c>
      <c r="F653" s="281" t="str">
        <f t="shared" si="291"/>
        <v>Magnesium, CRM (secondary)</v>
      </c>
      <c r="G653" s="319">
        <f t="shared" si="261"/>
        <v>7.9395436091400012E-2</v>
      </c>
      <c r="H653" s="319">
        <f t="shared" si="262"/>
        <v>3.2106768520000005E-3</v>
      </c>
      <c r="I653" s="319">
        <f t="shared" si="287"/>
        <v>5.3978814740000009E-3</v>
      </c>
      <c r="J653" s="319">
        <f t="shared" si="288"/>
        <v>5.0510127654E-3</v>
      </c>
      <c r="K653" s="319">
        <v>6.5735865000000004E-2</v>
      </c>
      <c r="L653" s="319">
        <v>1.8991972000000001E-3</v>
      </c>
      <c r="M653" s="319">
        <v>3.1691546000000002E-3</v>
      </c>
      <c r="N653" s="319">
        <v>2.6425715E-3</v>
      </c>
      <c r="O653" s="319">
        <v>3.9833453999999998E-4</v>
      </c>
      <c r="P653" s="319">
        <v>4.4447592000000003E-5</v>
      </c>
      <c r="Q653" s="319">
        <v>1.2532322000000001E-4</v>
      </c>
      <c r="R653" s="319">
        <v>3.1192869000000001E-4</v>
      </c>
      <c r="S653" s="319">
        <v>1.3923688E-4</v>
      </c>
      <c r="T653" s="319">
        <v>4.3388552E-3</v>
      </c>
      <c r="U653" s="319">
        <v>5.7159845000000003E-4</v>
      </c>
      <c r="V653" s="319">
        <v>1.7600983999999999E-5</v>
      </c>
      <c r="W653" s="319">
        <v>1.3222353999999999E-6</v>
      </c>
      <c r="X653" s="319">
        <v>0</v>
      </c>
      <c r="Y653" s="210"/>
      <c r="Z653" s="320">
        <f t="shared" ref="Z653:Z719" si="292">K653/0.133</f>
        <v>0.49425462406015036</v>
      </c>
      <c r="AA653" s="210"/>
      <c r="AB653" s="321">
        <f t="shared" ref="AB653:AB719" si="293">K653</f>
        <v>6.5735865000000004E-2</v>
      </c>
      <c r="AC653" s="321">
        <f t="shared" ref="AC653:AC719" si="294">L653+M653+N653+O653+P653+Q653+R653</f>
        <v>8.5909573419999993E-3</v>
      </c>
      <c r="AD653" s="321">
        <f t="shared" si="289"/>
        <v>9.7204579253999997E-3</v>
      </c>
      <c r="AE653" s="321">
        <f t="shared" ref="AE653:AE719" si="295">V653+L653+M653+R653</f>
        <v>5.397881474E-3</v>
      </c>
      <c r="AF653" s="321">
        <f t="shared" ref="AF653:AF719" si="296">S653+U653+X653</f>
        <v>7.1083533000000003E-4</v>
      </c>
      <c r="AG653"/>
      <c r="AH653" s="121">
        <v>7.0416834000000001</v>
      </c>
      <c r="AI653" s="121">
        <v>6.9168108000000004</v>
      </c>
      <c r="AJ653" s="121">
        <v>7.7494228999999998E-2</v>
      </c>
      <c r="AK653" s="121">
        <v>0</v>
      </c>
      <c r="AL653" s="121">
        <v>5.1174029000000004E-4</v>
      </c>
      <c r="AM653" s="121">
        <v>3.1917135999999999E-2</v>
      </c>
      <c r="AN653" s="121">
        <v>1.4949514000000001E-2</v>
      </c>
      <c r="AO653"/>
      <c r="AP653" s="282">
        <v>9.7709887000000002E-3</v>
      </c>
      <c r="AQ653" s="282">
        <v>8.9560209999999998E-3</v>
      </c>
      <c r="AR653" s="282">
        <v>4.2297789000000002E-4</v>
      </c>
      <c r="AS653" s="282">
        <v>3.9198983999999998E-4</v>
      </c>
      <c r="AT653" s="255">
        <f t="shared" si="284"/>
        <v>5.3693171150399989E-7</v>
      </c>
      <c r="AU653" s="256">
        <f t="shared" si="285"/>
        <v>1.5642672891282802E-9</v>
      </c>
      <c r="AV653" s="256">
        <f t="shared" si="286"/>
        <v>5.4900538691999998E-2</v>
      </c>
      <c r="AW653" s="272">
        <v>4.6549321000000002E-7</v>
      </c>
      <c r="AX653" s="272">
        <v>1.4047575E-9</v>
      </c>
      <c r="AY653" s="272">
        <v>3.8368996000000002E-14</v>
      </c>
      <c r="AZ653" s="272">
        <v>3.2639778999999998E-11</v>
      </c>
      <c r="BA653" s="272">
        <v>3.8342849999999998E-12</v>
      </c>
      <c r="BB653" s="272">
        <v>3.9294010000000002E-10</v>
      </c>
      <c r="BC653" s="272">
        <v>6.9432104000000003E-8</v>
      </c>
      <c r="BD653" s="272">
        <v>5.6867668999999998E-11</v>
      </c>
      <c r="BE653" s="272">
        <v>7.3837606000000001E-11</v>
      </c>
      <c r="BF653" s="272">
        <v>6.7898542000000003E-14</v>
      </c>
      <c r="BG653" s="272">
        <v>1.0525228000000001E-15</v>
      </c>
      <c r="BH653" s="272">
        <v>1.2002725E-13</v>
      </c>
      <c r="BI653" s="272">
        <v>6.6097870000000002E-15</v>
      </c>
      <c r="BJ653" s="272">
        <v>6.5597956999999998E-15</v>
      </c>
      <c r="BK653" s="272">
        <v>4.6128096000000002E-10</v>
      </c>
      <c r="BL653" s="272">
        <v>1.0900666000000001E-9</v>
      </c>
      <c r="BM653" s="272">
        <v>2.8408096999999999E-11</v>
      </c>
      <c r="BN653" s="272">
        <v>1.1624692E-5</v>
      </c>
      <c r="BO653" s="273">
        <v>5.4888913999999997E-2</v>
      </c>
      <c r="BP653" s="272">
        <v>2.5635779999999998E-11</v>
      </c>
      <c r="BQ653" s="272">
        <v>1.5589326E-13</v>
      </c>
      <c r="BR653" s="272">
        <v>6.9747798000000005E-18</v>
      </c>
      <c r="BS653"/>
      <c r="BT653" s="274">
        <v>2.4706206E-5</v>
      </c>
      <c r="BU653" s="274">
        <v>6.3621512000000005E-7</v>
      </c>
      <c r="BV653" s="274">
        <v>1.378113E-5</v>
      </c>
      <c r="BW653" s="274">
        <v>3.6685336000000002E-8</v>
      </c>
      <c r="BX653" s="274">
        <v>6.7231087999999998E-7</v>
      </c>
      <c r="BY653" s="274">
        <v>2.4942187000000003E-7</v>
      </c>
      <c r="BZ653" s="274">
        <v>5.5965401E-10</v>
      </c>
      <c r="CA653" s="274">
        <v>3.8540532000000003E-7</v>
      </c>
      <c r="CB653" s="274">
        <v>5.9645540000000002E-8</v>
      </c>
      <c r="CC653" s="274">
        <v>8.2927101999999998E-8</v>
      </c>
      <c r="CD653" s="274">
        <v>2.8801394000000001E-8</v>
      </c>
      <c r="CE653" s="274">
        <v>1.8686755999999999E-8</v>
      </c>
      <c r="CF653" s="274">
        <v>5.0917841000000004E-10</v>
      </c>
      <c r="CG653" s="274">
        <v>6.1734282000000001E-7</v>
      </c>
      <c r="CH653" s="274">
        <v>8.1066641999999996E-6</v>
      </c>
      <c r="CI653" s="274">
        <v>2.6220375E-8</v>
      </c>
      <c r="CJ653" s="274">
        <v>3.6802029999999999E-9</v>
      </c>
      <c r="CK653" s="4"/>
      <c r="CL653" s="323">
        <v>8.4446927000000004E-10</v>
      </c>
      <c r="CM653" s="323">
        <v>0.48875559000000002</v>
      </c>
      <c r="CN653" s="323">
        <v>7.5123634000000003E-3</v>
      </c>
      <c r="CO653" s="323">
        <v>4.9525247999999999E-4</v>
      </c>
      <c r="CP653" s="323">
        <v>2.1919559000000001E-5</v>
      </c>
      <c r="CQ653" s="323">
        <v>8.3821742000000001E-10</v>
      </c>
      <c r="CR653" s="323">
        <v>7.2450064000000001E-9</v>
      </c>
      <c r="CS653" s="323">
        <v>2.3956656E-5</v>
      </c>
      <c r="CT653" s="323">
        <v>1.3522884000000001E-2</v>
      </c>
      <c r="CU653" s="323">
        <v>0.92325413999999995</v>
      </c>
      <c r="CV653" s="146"/>
      <c r="CW653" s="135"/>
      <c r="CX653" s="18" t="s">
        <v>918</v>
      </c>
      <c r="CY653" s="13"/>
      <c r="CZ653" s="13"/>
      <c r="DB653" s="23"/>
      <c r="DC653"/>
      <c r="DD653"/>
      <c r="DE653"/>
      <c r="DF653"/>
      <c r="DG653"/>
      <c r="DH653"/>
      <c r="DI653"/>
      <c r="DJ653"/>
      <c r="DK653"/>
      <c r="DL653"/>
      <c r="DM653"/>
      <c r="DN653"/>
    </row>
    <row r="654" spans="1:118" ht="14.4" customHeight="1">
      <c r="A654" t="s">
        <v>1967</v>
      </c>
      <c r="B654" s="168" t="s">
        <v>1834</v>
      </c>
      <c r="C654" s="279" t="str">
        <f t="shared" si="290"/>
        <v>A.100.24.122</v>
      </c>
      <c r="D654" s="14" t="s">
        <v>783</v>
      </c>
      <c r="E654" s="278" t="s">
        <v>1510</v>
      </c>
      <c r="F654" s="281" t="str">
        <f t="shared" si="291"/>
        <v>Magnesium, CRM, trade mix (93% prim 7% sec)</v>
      </c>
      <c r="G654" s="319">
        <f t="shared" si="261"/>
        <v>3.8172711305764779</v>
      </c>
      <c r="H654" s="319">
        <f t="shared" si="262"/>
        <v>0.14350278689999998</v>
      </c>
      <c r="I654" s="319">
        <f t="shared" si="287"/>
        <v>0.23910115826000003</v>
      </c>
      <c r="J654" s="319">
        <f t="shared" si="288"/>
        <v>0.154904485416478</v>
      </c>
      <c r="K654" s="319">
        <v>3.2797627</v>
      </c>
      <c r="L654" s="319">
        <v>8.5771530999999998E-2</v>
      </c>
      <c r="M654" s="319">
        <v>0.14053619000000001</v>
      </c>
      <c r="N654" s="319">
        <v>0.12077066</v>
      </c>
      <c r="O654" s="319">
        <v>1.8582161999999999E-2</v>
      </c>
      <c r="P654" s="319">
        <v>2.213296E-3</v>
      </c>
      <c r="Q654" s="319">
        <v>1.9366689E-3</v>
      </c>
      <c r="R654" s="319">
        <v>1.2696027E-2</v>
      </c>
      <c r="S654" s="319">
        <v>0.12545703999999999</v>
      </c>
      <c r="T654" s="319">
        <v>3.0371986000000002E-4</v>
      </c>
      <c r="U654" s="319">
        <v>2.9143632999999999E-2</v>
      </c>
      <c r="V654" s="319">
        <v>9.7410259999999995E-5</v>
      </c>
      <c r="W654" s="319">
        <v>9.2556477999999999E-8</v>
      </c>
      <c r="X654" s="319">
        <v>0</v>
      </c>
      <c r="Y654" s="210"/>
      <c r="Z654" s="320">
        <f t="shared" si="292"/>
        <v>24.659869924812028</v>
      </c>
      <c r="AA654" s="210"/>
      <c r="AB654" s="321">
        <f t="shared" si="293"/>
        <v>3.2797627</v>
      </c>
      <c r="AC654" s="321">
        <f t="shared" si="294"/>
        <v>0.38250653489999997</v>
      </c>
      <c r="AD654" s="321">
        <f t="shared" si="289"/>
        <v>0.23930756041647799</v>
      </c>
      <c r="AE654" s="321">
        <f t="shared" si="295"/>
        <v>0.23910115826</v>
      </c>
      <c r="AF654" s="321">
        <f t="shared" si="296"/>
        <v>0.15460067299999999</v>
      </c>
      <c r="AG654"/>
      <c r="AH654" s="121">
        <v>348.25686999999999</v>
      </c>
      <c r="AI654" s="121">
        <v>342.57321999999999</v>
      </c>
      <c r="AJ654" s="121">
        <v>3.9511433</v>
      </c>
      <c r="AK654" s="121">
        <v>0</v>
      </c>
      <c r="AL654" s="274">
        <v>3.5821819999999998E-5</v>
      </c>
      <c r="AM654" s="121">
        <v>0.96878929000000003</v>
      </c>
      <c r="AN654" s="121">
        <v>0.76368325999999997</v>
      </c>
      <c r="AO654"/>
      <c r="AP654" s="282">
        <v>0.48225105000000001</v>
      </c>
      <c r="AQ654" s="282">
        <v>0.44136577999999999</v>
      </c>
      <c r="AR654" s="282">
        <v>2.0592649000000001E-2</v>
      </c>
      <c r="AS654" s="282">
        <v>2.0292629E-2</v>
      </c>
      <c r="AT654" s="255">
        <f t="shared" si="284"/>
        <v>2.6460778230924603E-5</v>
      </c>
      <c r="AU654" s="256">
        <f t="shared" si="285"/>
        <v>7.615624530473425E-8</v>
      </c>
      <c r="AV654" s="256">
        <f t="shared" si="286"/>
        <v>2.8421048999999998</v>
      </c>
      <c r="AW654" s="272">
        <v>2.3237168000000001E-5</v>
      </c>
      <c r="AX654" s="272">
        <v>7.0125242000000005E-8</v>
      </c>
      <c r="AY654" s="272">
        <v>1.9153526000000002E-12</v>
      </c>
      <c r="AZ654" s="272">
        <v>1.5528491E-9</v>
      </c>
      <c r="BA654" s="272">
        <v>2.0169422000000001E-10</v>
      </c>
      <c r="BB654" s="272">
        <v>1.795812E-8</v>
      </c>
      <c r="BC654" s="272">
        <v>3.1704838000000001E-6</v>
      </c>
      <c r="BD654" s="272">
        <v>2.6000188999999999E-9</v>
      </c>
      <c r="BE654" s="272">
        <v>3.3000933000000001E-9</v>
      </c>
      <c r="BF654" s="272">
        <v>2.2659066E-12</v>
      </c>
      <c r="BG654" s="272">
        <v>1.1672298E-14</v>
      </c>
      <c r="BH654" s="272">
        <v>4.8000210999999998E-12</v>
      </c>
      <c r="BI654" s="272">
        <v>2.7729777000000003E-13</v>
      </c>
      <c r="BJ654" s="272">
        <v>2.0969135000000001E-13</v>
      </c>
      <c r="BK654" s="272">
        <v>2.4105841E-8</v>
      </c>
      <c r="BL654" s="272">
        <v>9.3061320999999998E-9</v>
      </c>
      <c r="BM654" s="272">
        <v>1.2140024999999999E-10</v>
      </c>
      <c r="BN654" s="273">
        <v>0.1704048</v>
      </c>
      <c r="BO654" s="273">
        <v>2.6717000999999998</v>
      </c>
      <c r="BP654" s="272">
        <v>1.7945045999999999E-12</v>
      </c>
      <c r="BQ654" s="272">
        <v>1.0912528E-14</v>
      </c>
      <c r="BR654" s="272">
        <v>4.8823458E-19</v>
      </c>
      <c r="BS654"/>
      <c r="BT654" s="121">
        <v>1.213532E-3</v>
      </c>
      <c r="BU654" s="274">
        <v>2.8497250999999998E-5</v>
      </c>
      <c r="BV654" s="121">
        <v>6.8758261000000001E-4</v>
      </c>
      <c r="BW654" s="274">
        <v>1.4948127E-6</v>
      </c>
      <c r="BX654" s="274">
        <v>3.1734367000000002E-5</v>
      </c>
      <c r="BY654" s="274">
        <v>1.1264742000000001E-5</v>
      </c>
      <c r="BZ654" s="274">
        <v>2.9398896000000002E-9</v>
      </c>
      <c r="CA654" s="274">
        <v>1.7250792999999998E-5</v>
      </c>
      <c r="CB654" s="274">
        <v>2.9700874000000002E-6</v>
      </c>
      <c r="CC654" s="274">
        <v>1.2815051E-6</v>
      </c>
      <c r="CD654" s="274">
        <v>1.5159842E-6</v>
      </c>
      <c r="CE654" s="274">
        <v>8.8117499999999995E-8</v>
      </c>
      <c r="CF654" s="274">
        <v>2.6760045000000001E-8</v>
      </c>
      <c r="CG654" s="274">
        <v>2.8369724999999999E-5</v>
      </c>
      <c r="CH654" s="121">
        <v>4.0038877000000002E-4</v>
      </c>
      <c r="CI654" s="274">
        <v>1.0633318999999999E-6</v>
      </c>
      <c r="CJ654" s="274">
        <v>2.5761420999999999E-10</v>
      </c>
      <c r="CK654" s="4"/>
      <c r="CL654" s="323">
        <v>4.4399026999999998E-8</v>
      </c>
      <c r="CM654" s="323">
        <v>24.374552000000001</v>
      </c>
      <c r="CN654" s="323">
        <v>0.32704455999999998</v>
      </c>
      <c r="CO654" s="323">
        <v>2.2319294E-2</v>
      </c>
      <c r="CP654" s="323">
        <v>9.0095070999999995E-4</v>
      </c>
      <c r="CQ654" s="323">
        <v>3.9626279999999997E-8</v>
      </c>
      <c r="CR654" s="323">
        <v>5.1213868999999999E-8</v>
      </c>
      <c r="CS654" s="323">
        <v>1.1307960000000001E-3</v>
      </c>
      <c r="CT654" s="323">
        <v>0.49324314000000002</v>
      </c>
      <c r="CU654" s="323">
        <v>45.742632</v>
      </c>
      <c r="CV654" s="146"/>
      <c r="CW654" s="135"/>
      <c r="CX654" s="18" t="s">
        <v>782</v>
      </c>
      <c r="CY654" s="13"/>
      <c r="CZ654" s="13"/>
      <c r="DB654" s="23"/>
      <c r="DC654"/>
      <c r="DD654"/>
      <c r="DE654"/>
      <c r="DF654"/>
      <c r="DG654"/>
      <c r="DH654"/>
      <c r="DI654"/>
      <c r="DJ654"/>
      <c r="DK654"/>
      <c r="DL654"/>
      <c r="DM654"/>
      <c r="DN654"/>
    </row>
    <row r="655" spans="1:118" ht="14.4" customHeight="1">
      <c r="A655" t="s">
        <v>1968</v>
      </c>
      <c r="B655" s="168" t="s">
        <v>1834</v>
      </c>
      <c r="C655" s="279" t="str">
        <f t="shared" si="290"/>
        <v>A.100.24.123</v>
      </c>
      <c r="D655" s="14" t="s">
        <v>783</v>
      </c>
      <c r="E655" s="278" t="s">
        <v>1510</v>
      </c>
      <c r="F655" s="281" t="str">
        <f t="shared" si="291"/>
        <v>Manganese (EoL_RIR= 9%)</v>
      </c>
      <c r="G655" s="319">
        <f t="shared" ref="G655:G729" si="297">H655+I655+J655+K655</f>
        <v>1.1253365149400001</v>
      </c>
      <c r="H655" s="319">
        <f t="shared" ref="H655:H729" si="298">N655+O655+P655+Q655</f>
        <v>2.7968804239999999E-2</v>
      </c>
      <c r="I655" s="319">
        <f t="shared" si="287"/>
        <v>0.18043183069999999</v>
      </c>
      <c r="J655" s="319">
        <f t="shared" si="288"/>
        <v>0.58111088</v>
      </c>
      <c r="K655" s="319">
        <v>0.33582499999999998</v>
      </c>
      <c r="L655" s="319">
        <v>0.16535474999999999</v>
      </c>
      <c r="M655" s="319">
        <v>1.0560029E-2</v>
      </c>
      <c r="N655" s="319">
        <v>9.1972584000000004E-4</v>
      </c>
      <c r="O655" s="319">
        <v>0</v>
      </c>
      <c r="P655" s="319">
        <v>2.5619797999999999E-2</v>
      </c>
      <c r="Q655" s="319">
        <v>1.4292803999999999E-3</v>
      </c>
      <c r="R655" s="319">
        <v>4.5170517E-3</v>
      </c>
      <c r="S655" s="319">
        <v>0.47320000000000001</v>
      </c>
      <c r="T655" s="319">
        <v>0</v>
      </c>
      <c r="U655" s="319">
        <v>0.10791088</v>
      </c>
      <c r="V655" s="319">
        <v>0</v>
      </c>
      <c r="W655" s="319">
        <v>0</v>
      </c>
      <c r="X655" s="319">
        <v>0</v>
      </c>
      <c r="Y655" s="210"/>
      <c r="Z655" s="320">
        <f t="shared" si="292"/>
        <v>2.5249999999999999</v>
      </c>
      <c r="AA655" s="210"/>
      <c r="AB655" s="321">
        <f t="shared" si="293"/>
        <v>0.33582499999999998</v>
      </c>
      <c r="AC655" s="321">
        <f t="shared" si="294"/>
        <v>0.20840063494</v>
      </c>
      <c r="AD655" s="321">
        <f t="shared" si="289"/>
        <v>0.18043183069999999</v>
      </c>
      <c r="AE655" s="321">
        <f t="shared" si="295"/>
        <v>0.18043183069999999</v>
      </c>
      <c r="AF655" s="321">
        <f t="shared" si="296"/>
        <v>0.58111088</v>
      </c>
      <c r="AG655"/>
      <c r="AH655" s="121">
        <v>50.882460000000002</v>
      </c>
      <c r="AI655" s="121">
        <v>27.75292</v>
      </c>
      <c r="AJ655" s="121">
        <v>14.63</v>
      </c>
      <c r="AK655" s="121">
        <v>0</v>
      </c>
      <c r="AL655" s="121">
        <v>8.4995399999999997</v>
      </c>
      <c r="AM655" s="121">
        <v>0</v>
      </c>
      <c r="AN655" s="121">
        <v>0</v>
      </c>
      <c r="AO655"/>
      <c r="AP655" s="282">
        <v>9.4330206999999999E-2</v>
      </c>
      <c r="AQ655" s="282">
        <v>8.9356568999999997E-2</v>
      </c>
      <c r="AR655" s="282">
        <v>2.8686292999999998E-3</v>
      </c>
      <c r="AS655" s="282">
        <v>2.1050091000000002E-3</v>
      </c>
      <c r="AT655" s="255">
        <f t="shared" si="284"/>
        <v>5.3571084579999991E-6</v>
      </c>
      <c r="AU655" s="256">
        <f t="shared" si="285"/>
        <v>1.0608836275400001E-8</v>
      </c>
      <c r="AV655" s="256">
        <f t="shared" si="286"/>
        <v>0.29481919999999995</v>
      </c>
      <c r="AW655" s="272">
        <v>2.3431999999999999E-6</v>
      </c>
      <c r="AX655" s="272">
        <v>7.0699999999999998E-9</v>
      </c>
      <c r="AY655" s="272">
        <v>1.9316250000000001E-13</v>
      </c>
      <c r="AZ655" s="273">
        <v>0</v>
      </c>
      <c r="BA655" s="273">
        <v>0</v>
      </c>
      <c r="BB655" s="272">
        <v>1.3661999999999999E-10</v>
      </c>
      <c r="BC655" s="272">
        <v>3.0029999999999999E-6</v>
      </c>
      <c r="BD655" s="272">
        <v>3.1215600000000003E-11</v>
      </c>
      <c r="BE655" s="272">
        <v>3.4980000000000001E-9</v>
      </c>
      <c r="BF655" s="272">
        <v>5.5290399999999998E-13</v>
      </c>
      <c r="BG655" s="272">
        <v>4.5860499999999996E-15</v>
      </c>
      <c r="BH655" s="272">
        <v>8.4551155000000003E-12</v>
      </c>
      <c r="BI655" s="272">
        <v>3.0259902999999998E-13</v>
      </c>
      <c r="BJ655" s="272">
        <v>1.1230832E-13</v>
      </c>
      <c r="BK655" s="272">
        <v>5.9483312000000003E-9</v>
      </c>
      <c r="BL655" s="272">
        <v>4.8235067999999998E-9</v>
      </c>
      <c r="BM655" s="273">
        <v>0</v>
      </c>
      <c r="BN655" s="273">
        <v>1.729E-2</v>
      </c>
      <c r="BO655" s="273">
        <v>0.27752919999999998</v>
      </c>
      <c r="BP655" s="273">
        <v>0</v>
      </c>
      <c r="BQ655" s="273">
        <v>0</v>
      </c>
      <c r="BR655" s="273">
        <v>0</v>
      </c>
      <c r="BS655"/>
      <c r="BT655" s="121">
        <v>2.0763113999999999E-4</v>
      </c>
      <c r="BU655" s="274">
        <v>2.4116269E-5</v>
      </c>
      <c r="BV655" s="274">
        <v>7.0403700000000005E-5</v>
      </c>
      <c r="BW655" s="274">
        <v>5.2911296000000005E-7</v>
      </c>
      <c r="BX655" s="274">
        <v>1.9865400000000001E-5</v>
      </c>
      <c r="BY655" s="274">
        <v>1.3755050999999999E-8</v>
      </c>
      <c r="BZ655" s="274">
        <v>1.4358509E-8</v>
      </c>
      <c r="CA655" s="121">
        <v>0</v>
      </c>
      <c r="CB655" s="274">
        <v>3.4379964999999997E-5</v>
      </c>
      <c r="CC655" s="274">
        <v>9.4576314000000003E-7</v>
      </c>
      <c r="CD655" s="121">
        <v>0</v>
      </c>
      <c r="CE655" s="121">
        <v>0</v>
      </c>
      <c r="CF655" s="121">
        <v>0</v>
      </c>
      <c r="CG655" s="274">
        <v>2.3839753000000001E-6</v>
      </c>
      <c r="CH655" s="274">
        <v>5.2235937E-5</v>
      </c>
      <c r="CI655" s="274">
        <v>2.7429036E-6</v>
      </c>
      <c r="CJ655" s="121">
        <v>0</v>
      </c>
      <c r="CK655"/>
      <c r="CL655" s="322">
        <v>0</v>
      </c>
      <c r="CM655" s="322">
        <v>2.5249999999999999</v>
      </c>
      <c r="CN655" s="322">
        <v>3.7239424000000002E-3</v>
      </c>
      <c r="CO655" s="322">
        <v>1.6500000000000001E-2</v>
      </c>
      <c r="CP655" s="322">
        <v>7.0588797000000001E-4</v>
      </c>
      <c r="CQ655" s="322">
        <v>7.4697819E-9</v>
      </c>
      <c r="CR655" s="322">
        <v>5.0818289000000002E-8</v>
      </c>
      <c r="CS655" s="322">
        <v>1.0083332E-3</v>
      </c>
      <c r="CT655" s="322">
        <v>0.21674926999999999</v>
      </c>
      <c r="CU655" s="322">
        <v>3.7702079999999998</v>
      </c>
      <c r="CV655" s="146"/>
      <c r="CW655" s="135"/>
      <c r="CX655" s="18" t="s">
        <v>919</v>
      </c>
      <c r="CY655" s="13"/>
      <c r="CZ655" s="13"/>
      <c r="DB655" s="23"/>
      <c r="DC655"/>
      <c r="DD655"/>
      <c r="DE655"/>
      <c r="DF655"/>
      <c r="DG655"/>
      <c r="DH655"/>
      <c r="DI655"/>
      <c r="DJ655"/>
      <c r="DK655"/>
      <c r="DL655"/>
      <c r="DM655"/>
      <c r="DN655"/>
    </row>
    <row r="656" spans="1:118" ht="14.4" customHeight="1">
      <c r="A656" t="s">
        <v>1969</v>
      </c>
      <c r="B656" s="168" t="s">
        <v>1834</v>
      </c>
      <c r="C656" s="279" t="str">
        <f t="shared" si="290"/>
        <v>A.100.24.124</v>
      </c>
      <c r="D656" s="14" t="s">
        <v>783</v>
      </c>
      <c r="E656" s="278" t="s">
        <v>1510</v>
      </c>
      <c r="F656" s="281" t="str">
        <f t="shared" si="291"/>
        <v>Mercury (virgin)</v>
      </c>
      <c r="G656" s="319">
        <f t="shared" si="297"/>
        <v>4670.0616025059999</v>
      </c>
      <c r="H656" s="319">
        <f t="shared" si="298"/>
        <v>4597.7204483160003</v>
      </c>
      <c r="I656" s="319">
        <f t="shared" si="287"/>
        <v>16.348712199999998</v>
      </c>
      <c r="J656" s="319">
        <f t="shared" si="288"/>
        <v>40.649162990000001</v>
      </c>
      <c r="K656" s="319">
        <v>15.343279000000001</v>
      </c>
      <c r="L656" s="319">
        <v>7.7165549999999996</v>
      </c>
      <c r="M656" s="319">
        <v>0.18399599999999999</v>
      </c>
      <c r="N656" s="319">
        <v>8.0198316000000006E-2</v>
      </c>
      <c r="O656" s="319">
        <v>0</v>
      </c>
      <c r="P656" s="319">
        <v>160.53045</v>
      </c>
      <c r="Q656" s="319">
        <v>4437.1098000000002</v>
      </c>
      <c r="R656" s="319">
        <v>8.4481611999999995</v>
      </c>
      <c r="S656" s="319">
        <v>40.51</v>
      </c>
      <c r="T656" s="319">
        <v>0</v>
      </c>
      <c r="U656" s="319">
        <v>0.13916298999999999</v>
      </c>
      <c r="V656" s="319">
        <v>0</v>
      </c>
      <c r="W656" s="319">
        <v>0</v>
      </c>
      <c r="X656" s="319">
        <v>0</v>
      </c>
      <c r="Y656" s="210"/>
      <c r="Z656" s="320">
        <f t="shared" si="292"/>
        <v>115.363</v>
      </c>
      <c r="AA656" s="210"/>
      <c r="AB656" s="321">
        <f t="shared" si="293"/>
        <v>15.343279000000001</v>
      </c>
      <c r="AC656" s="321">
        <f t="shared" si="294"/>
        <v>4614.069160516</v>
      </c>
      <c r="AD656" s="321">
        <f t="shared" si="289"/>
        <v>16.348712199999998</v>
      </c>
      <c r="AE656" s="321">
        <f t="shared" si="295"/>
        <v>16.348712199999998</v>
      </c>
      <c r="AF656" s="321">
        <f t="shared" si="296"/>
        <v>40.649162990000001</v>
      </c>
      <c r="AG656"/>
      <c r="AH656" s="121">
        <v>1704.7157999999999</v>
      </c>
      <c r="AI656" s="121">
        <v>1682.5825</v>
      </c>
      <c r="AJ656" s="121">
        <v>18.867000000000001</v>
      </c>
      <c r="AK656" s="121">
        <v>0</v>
      </c>
      <c r="AL656" s="121">
        <v>3.2662399999999998</v>
      </c>
      <c r="AM656" s="121">
        <v>0</v>
      </c>
      <c r="AN656" s="121">
        <v>0</v>
      </c>
      <c r="AO656"/>
      <c r="AP656" s="282">
        <v>20.911666</v>
      </c>
      <c r="AQ656" s="282">
        <v>19.959115000000001</v>
      </c>
      <c r="AR656" s="282">
        <v>0.81763414999999995</v>
      </c>
      <c r="AS656" s="282">
        <v>0.13491618999999999</v>
      </c>
      <c r="AT656" s="255">
        <f t="shared" si="284"/>
        <v>1.1965896359999999E-3</v>
      </c>
      <c r="AU656" s="256">
        <f t="shared" si="285"/>
        <v>3.0237948818595001E-6</v>
      </c>
      <c r="AV656" s="256">
        <f t="shared" si="286"/>
        <v>18.895824999999999</v>
      </c>
      <c r="AW656" s="273">
        <v>1.0705686000000001E-4</v>
      </c>
      <c r="AX656" s="272">
        <v>3.2301640000000001E-7</v>
      </c>
      <c r="AY656" s="272">
        <v>8.8252694999999997E-12</v>
      </c>
      <c r="AZ656" s="273">
        <v>0</v>
      </c>
      <c r="BA656" s="273">
        <v>0</v>
      </c>
      <c r="BB656" s="272">
        <v>1.1913000000000001E-8</v>
      </c>
      <c r="BC656" s="273">
        <v>1.4014E-4</v>
      </c>
      <c r="BD656" s="272">
        <v>2.7219399999999998E-9</v>
      </c>
      <c r="BE656" s="272">
        <v>1.6324E-7</v>
      </c>
      <c r="BF656" s="273">
        <v>0</v>
      </c>
      <c r="BG656" s="273">
        <v>0</v>
      </c>
      <c r="BH656" s="272">
        <v>2.5305887000000001E-6</v>
      </c>
      <c r="BI656" s="272">
        <v>1.4162169E-10</v>
      </c>
      <c r="BJ656" s="272">
        <v>4.0773949E-9</v>
      </c>
      <c r="BK656" s="272">
        <v>3.8416313000000002E-5</v>
      </c>
      <c r="BL656" s="273">
        <v>9.1096454999999997E-4</v>
      </c>
      <c r="BM656" s="273">
        <v>0</v>
      </c>
      <c r="BN656" s="273">
        <v>2.0699999999999998</v>
      </c>
      <c r="BO656" s="273">
        <v>16.825824999999998</v>
      </c>
      <c r="BP656" s="273">
        <v>0</v>
      </c>
      <c r="BQ656" s="273">
        <v>0</v>
      </c>
      <c r="BR656" s="273">
        <v>0</v>
      </c>
      <c r="BS656"/>
      <c r="BT656" s="121">
        <v>3.2693531999999998</v>
      </c>
      <c r="BU656" s="121">
        <v>1.1254259000000001E-3</v>
      </c>
      <c r="BV656" s="121">
        <v>3.2166264999999999E-3</v>
      </c>
      <c r="BW656" s="121">
        <v>9.8959071000000003E-4</v>
      </c>
      <c r="BX656" s="121">
        <v>9.2705200000000004E-4</v>
      </c>
      <c r="BY656" s="121">
        <v>0</v>
      </c>
      <c r="BZ656" s="121">
        <v>0</v>
      </c>
      <c r="CA656" s="121">
        <v>0</v>
      </c>
      <c r="CB656" s="121">
        <v>0.21542056000000001</v>
      </c>
      <c r="CC656" s="121">
        <v>2.9360613999999998</v>
      </c>
      <c r="CD656" s="121">
        <v>0</v>
      </c>
      <c r="CE656" s="121">
        <v>0</v>
      </c>
      <c r="CF656" s="121">
        <v>0</v>
      </c>
      <c r="CG656" s="121">
        <v>1.4442761999999999E-4</v>
      </c>
      <c r="CH656" s="121">
        <v>2.0558128E-3</v>
      </c>
      <c r="CI656" s="121">
        <v>0.10941235000000001</v>
      </c>
      <c r="CJ656" s="121">
        <v>0</v>
      </c>
      <c r="CK656"/>
      <c r="CL656" s="322">
        <v>0</v>
      </c>
      <c r="CM656" s="322">
        <v>115.363</v>
      </c>
      <c r="CN656" s="322">
        <v>0.32472057999999998</v>
      </c>
      <c r="CO656" s="322">
        <v>0.77</v>
      </c>
      <c r="CP656" s="322">
        <v>1.2505298E-2</v>
      </c>
      <c r="CQ656" s="322">
        <v>1.1367638999999999E-3</v>
      </c>
      <c r="CR656" s="322">
        <v>0.13443716999999999</v>
      </c>
      <c r="CS656" s="322">
        <v>4.7055547000000003E-2</v>
      </c>
      <c r="CT656" s="322">
        <v>1980.1617000000001</v>
      </c>
      <c r="CU656" s="322">
        <v>228.57724999999999</v>
      </c>
      <c r="CV656" s="146"/>
      <c r="CW656" s="135"/>
      <c r="CX656" s="18" t="s">
        <v>692</v>
      </c>
      <c r="CY656" s="13"/>
      <c r="CZ656" s="13"/>
      <c r="DB656" s="23"/>
      <c r="DC656"/>
      <c r="DD656"/>
      <c r="DE656"/>
      <c r="DF656"/>
      <c r="DG656"/>
      <c r="DH656"/>
      <c r="DI656"/>
      <c r="DJ656"/>
      <c r="DK656"/>
      <c r="DL656"/>
      <c r="DM656"/>
      <c r="DN656"/>
    </row>
    <row r="657" spans="1:118" ht="14.4" customHeight="1">
      <c r="A657" t="s">
        <v>1970</v>
      </c>
      <c r="B657" s="168" t="s">
        <v>1834</v>
      </c>
      <c r="C657" s="279" t="str">
        <f t="shared" si="290"/>
        <v>A.100.24.125</v>
      </c>
      <c r="D657" s="14" t="s">
        <v>783</v>
      </c>
      <c r="E657" s="278" t="s">
        <v>1510</v>
      </c>
      <c r="F657" s="281" t="str">
        <f t="shared" si="291"/>
        <v>Molybdenum (EoL-RIR = 9%)</v>
      </c>
      <c r="G657" s="319">
        <f t="shared" si="297"/>
        <v>51.927523215599997</v>
      </c>
      <c r="H657" s="319">
        <f t="shared" si="298"/>
        <v>0.43485689560000002</v>
      </c>
      <c r="I657" s="319">
        <f t="shared" si="287"/>
        <v>2.9987206999999998</v>
      </c>
      <c r="J657" s="319">
        <f t="shared" si="288"/>
        <v>47.345623619999998</v>
      </c>
      <c r="K657" s="319">
        <v>1.1483220000000001</v>
      </c>
      <c r="L657" s="319">
        <v>2.2047300000000001</v>
      </c>
      <c r="M657" s="319">
        <v>0.51839376999999998</v>
      </c>
      <c r="N657" s="319">
        <v>7.7976755999999998E-3</v>
      </c>
      <c r="O657" s="319">
        <v>0</v>
      </c>
      <c r="P657" s="319">
        <v>0.21922209000000001</v>
      </c>
      <c r="Q657" s="319">
        <v>0.20783713000000001</v>
      </c>
      <c r="R657" s="319">
        <v>0.27559693000000002</v>
      </c>
      <c r="S657" s="319">
        <v>47.119799999999998</v>
      </c>
      <c r="T657" s="319">
        <v>0</v>
      </c>
      <c r="U657" s="319">
        <v>0.22582362</v>
      </c>
      <c r="V657" s="319">
        <v>0</v>
      </c>
      <c r="W657" s="319">
        <v>0</v>
      </c>
      <c r="X657" s="319">
        <v>0</v>
      </c>
      <c r="Y657" s="210"/>
      <c r="Z657" s="320">
        <f t="shared" si="292"/>
        <v>8.6340000000000003</v>
      </c>
      <c r="AA657" s="210"/>
      <c r="AB657" s="321">
        <f t="shared" si="293"/>
        <v>1.1483220000000001</v>
      </c>
      <c r="AC657" s="321">
        <f t="shared" si="294"/>
        <v>3.4335775956000001</v>
      </c>
      <c r="AD657" s="321">
        <f t="shared" si="289"/>
        <v>2.9987206999999998</v>
      </c>
      <c r="AE657" s="321">
        <f t="shared" si="295"/>
        <v>2.9987206999999998</v>
      </c>
      <c r="AF657" s="321">
        <f t="shared" si="296"/>
        <v>47.345623619999998</v>
      </c>
      <c r="AG657"/>
      <c r="AH657" s="121">
        <v>159.12898000000001</v>
      </c>
      <c r="AI657" s="121">
        <v>97.559219999999996</v>
      </c>
      <c r="AJ657" s="121">
        <v>30.616</v>
      </c>
      <c r="AK657" s="121">
        <v>0</v>
      </c>
      <c r="AL657" s="121">
        <v>30.953759999999999</v>
      </c>
      <c r="AM657" s="121">
        <v>0</v>
      </c>
      <c r="AN657" s="121">
        <v>0</v>
      </c>
      <c r="AO657"/>
      <c r="AP657" s="282">
        <v>0.96562919999999997</v>
      </c>
      <c r="AQ657" s="282">
        <v>0.89443178999999995</v>
      </c>
      <c r="AR657" s="282">
        <v>2.0374235000000001E-2</v>
      </c>
      <c r="AS657" s="282">
        <v>5.0823177999999997E-2</v>
      </c>
      <c r="AT657" s="255">
        <f t="shared" si="284"/>
        <v>5.3623008730000004E-5</v>
      </c>
      <c r="AU657" s="256">
        <f t="shared" si="285"/>
        <v>7.5348501116000022E-8</v>
      </c>
      <c r="AV657" s="256">
        <f t="shared" si="286"/>
        <v>7.1180922000000004</v>
      </c>
      <c r="AW657" s="272">
        <v>8.0123520000000001E-6</v>
      </c>
      <c r="AX657" s="272">
        <v>2.4175200000000001E-8</v>
      </c>
      <c r="AY657" s="272">
        <v>6.6050100000000003E-13</v>
      </c>
      <c r="AZ657" s="273">
        <v>0</v>
      </c>
      <c r="BA657" s="273">
        <v>0</v>
      </c>
      <c r="BB657" s="272">
        <v>1.1583E-9</v>
      </c>
      <c r="BC657" s="272">
        <v>4.0040000000000003E-5</v>
      </c>
      <c r="BD657" s="272">
        <v>2.6465399999999999E-10</v>
      </c>
      <c r="BE657" s="272">
        <v>4.6639999999999999E-8</v>
      </c>
      <c r="BF657" s="272">
        <v>1.4225199999999999E-10</v>
      </c>
      <c r="BG657" s="272">
        <v>6.3350739999999999E-12</v>
      </c>
      <c r="BH657" s="272">
        <v>4.0154722999999999E-9</v>
      </c>
      <c r="BI657" s="272">
        <v>6.4668569999999997E-11</v>
      </c>
      <c r="BJ657" s="272">
        <v>3.9258670999999997E-11</v>
      </c>
      <c r="BK657" s="272">
        <v>1.9425193E-7</v>
      </c>
      <c r="BL657" s="272">
        <v>5.3752465000000003E-6</v>
      </c>
      <c r="BM657" s="273">
        <v>0</v>
      </c>
      <c r="BN657" s="273">
        <v>6.1425000000000001</v>
      </c>
      <c r="BO657" s="273">
        <v>0.97559220000000002</v>
      </c>
      <c r="BP657" s="273">
        <v>0</v>
      </c>
      <c r="BQ657" s="273">
        <v>0</v>
      </c>
      <c r="BR657" s="273">
        <v>0</v>
      </c>
      <c r="BS657"/>
      <c r="BT657" s="121">
        <v>2.0720565E-2</v>
      </c>
      <c r="BU657" s="121">
        <v>3.2155025000000001E-4</v>
      </c>
      <c r="BV657" s="121">
        <v>2.4073882999999999E-4</v>
      </c>
      <c r="BW657" s="274">
        <v>3.2282547000000003E-5</v>
      </c>
      <c r="BX657" s="121">
        <v>2.6487199999999998E-4</v>
      </c>
      <c r="BY657" s="274">
        <v>1.8998444000000001E-5</v>
      </c>
      <c r="BZ657" s="274">
        <v>3.6941794E-6</v>
      </c>
      <c r="CA657" s="121">
        <v>0</v>
      </c>
      <c r="CB657" s="121">
        <v>2.9418061000000001E-4</v>
      </c>
      <c r="CC657" s="121">
        <v>1.3752704E-4</v>
      </c>
      <c r="CD657" s="121">
        <v>0</v>
      </c>
      <c r="CE657" s="121">
        <v>0</v>
      </c>
      <c r="CF657" s="121">
        <v>0</v>
      </c>
      <c r="CG657" s="274">
        <v>2.7812402E-5</v>
      </c>
      <c r="CH657" s="121">
        <v>1.5698555E-4</v>
      </c>
      <c r="CI657" s="121">
        <v>1.9221922999999998E-2</v>
      </c>
      <c r="CJ657" s="121">
        <v>0</v>
      </c>
      <c r="CK657"/>
      <c r="CL657" s="322">
        <v>0</v>
      </c>
      <c r="CM657" s="322">
        <v>8.6340000000000003</v>
      </c>
      <c r="CN657" s="322">
        <v>3.1572555000000002E-2</v>
      </c>
      <c r="CO657" s="322">
        <v>0.22</v>
      </c>
      <c r="CP657" s="322">
        <v>1.5457843000000001E-2</v>
      </c>
      <c r="CQ657" s="322">
        <v>1.2315885E-6</v>
      </c>
      <c r="CR657" s="322">
        <v>3.9116212999999999E-5</v>
      </c>
      <c r="CS657" s="322">
        <v>1.3444441999999999E-2</v>
      </c>
      <c r="CT657" s="322">
        <v>71.644271000000003</v>
      </c>
      <c r="CU657" s="322">
        <v>13.253328</v>
      </c>
      <c r="CV657" s="146"/>
      <c r="CW657" s="135"/>
      <c r="CX657" s="18" t="s">
        <v>920</v>
      </c>
      <c r="CY657" s="13"/>
      <c r="CZ657" s="13"/>
      <c r="DB657" s="23"/>
      <c r="DC657"/>
      <c r="DD657"/>
      <c r="DE657"/>
      <c r="DF657"/>
      <c r="DG657"/>
      <c r="DH657"/>
      <c r="DI657"/>
      <c r="DJ657"/>
      <c r="DK657"/>
      <c r="DL657"/>
      <c r="DM657"/>
      <c r="DN657"/>
    </row>
    <row r="658" spans="1:118" ht="14.4" customHeight="1">
      <c r="A658" t="s">
        <v>1971</v>
      </c>
      <c r="B658" s="168" t="s">
        <v>1834</v>
      </c>
      <c r="C658" s="279" t="str">
        <f t="shared" si="290"/>
        <v>A.100.24.126</v>
      </c>
      <c r="D658" s="14" t="s">
        <v>783</v>
      </c>
      <c r="E658" s="278" t="s">
        <v>1510</v>
      </c>
      <c r="F658" s="281" t="str">
        <f t="shared" si="291"/>
        <v>Nickel (primary)</v>
      </c>
      <c r="G658" s="319">
        <f t="shared" si="297"/>
        <v>29.456858711630023</v>
      </c>
      <c r="H658" s="319">
        <f t="shared" si="298"/>
        <v>0.12227570273250001</v>
      </c>
      <c r="I658" s="319">
        <f t="shared" si="287"/>
        <v>14.061448754245522</v>
      </c>
      <c r="J658" s="319">
        <f t="shared" si="288"/>
        <v>13.531431654652</v>
      </c>
      <c r="K658" s="319">
        <v>1.7417026</v>
      </c>
      <c r="L658" s="319">
        <v>14.033269000000001</v>
      </c>
      <c r="M658" s="319">
        <v>2.8178196999999999E-2</v>
      </c>
      <c r="N658" s="319">
        <v>0.12223191</v>
      </c>
      <c r="O658" s="319">
        <v>2.6781117E-5</v>
      </c>
      <c r="P658" s="319">
        <v>1.4778535E-6</v>
      </c>
      <c r="Q658" s="319">
        <v>1.5533762E-5</v>
      </c>
      <c r="R658" s="319">
        <v>1.3866104E-6</v>
      </c>
      <c r="S658" s="319">
        <v>13.520004999999999</v>
      </c>
      <c r="T658" s="319">
        <v>1.1395313000000001E-2</v>
      </c>
      <c r="U658" s="319">
        <v>3.1341652E-5</v>
      </c>
      <c r="V658" s="319">
        <v>1.7063512E-7</v>
      </c>
      <c r="W658" s="319">
        <v>0</v>
      </c>
      <c r="X658" s="319">
        <v>0</v>
      </c>
      <c r="Y658" s="210"/>
      <c r="Z658" s="320">
        <f t="shared" si="292"/>
        <v>13.095508270676691</v>
      </c>
      <c r="AA658" s="210"/>
      <c r="AB658" s="321">
        <f t="shared" si="293"/>
        <v>1.7417026</v>
      </c>
      <c r="AC658" s="321">
        <f t="shared" si="294"/>
        <v>14.183724286342901</v>
      </c>
      <c r="AD658" s="321">
        <f t="shared" si="289"/>
        <v>14.072843896610401</v>
      </c>
      <c r="AE658" s="321">
        <f t="shared" si="295"/>
        <v>14.061448754245522</v>
      </c>
      <c r="AF658" s="321">
        <f t="shared" si="296"/>
        <v>13.520036341652</v>
      </c>
      <c r="AG658"/>
      <c r="AH658" s="121">
        <v>251.41407000000001</v>
      </c>
      <c r="AI658" s="121">
        <v>251.40833000000001</v>
      </c>
      <c r="AJ658" s="121">
        <v>4.2486866999999996E-3</v>
      </c>
      <c r="AK658" s="121">
        <v>0</v>
      </c>
      <c r="AL658" s="121">
        <v>0</v>
      </c>
      <c r="AM658" s="121">
        <v>4.4996183999999997E-4</v>
      </c>
      <c r="AN658" s="121">
        <v>1.0460275000000001E-3</v>
      </c>
      <c r="AO658"/>
      <c r="AP658" s="282">
        <v>4.5680680999999996</v>
      </c>
      <c r="AQ658" s="282">
        <v>4.4540398000000003</v>
      </c>
      <c r="AR658" s="282">
        <v>9.1309812000000004E-2</v>
      </c>
      <c r="AS658" s="282">
        <v>2.2718512E-2</v>
      </c>
      <c r="AT658" s="255">
        <f t="shared" si="284"/>
        <v>2.6702876142352031E-4</v>
      </c>
      <c r="AU658" s="256">
        <f t="shared" si="285"/>
        <v>3.3768421414551187E-7</v>
      </c>
      <c r="AV658" s="256">
        <f t="shared" si="286"/>
        <v>3.1818644000000003</v>
      </c>
      <c r="AW658" s="272">
        <v>1.2152632E-5</v>
      </c>
      <c r="AX658" s="272">
        <v>3.6667422999999999E-8</v>
      </c>
      <c r="AY658" s="272">
        <v>1.0018064000000001E-12</v>
      </c>
      <c r="AZ658" s="273">
        <v>0</v>
      </c>
      <c r="BA658" s="273">
        <v>0</v>
      </c>
      <c r="BB658" s="272">
        <v>1.8156864000000001E-8</v>
      </c>
      <c r="BC658" s="273">
        <v>2.5485797000000002E-4</v>
      </c>
      <c r="BD658" s="272">
        <v>4.1485654000000001E-9</v>
      </c>
      <c r="BE658" s="272">
        <v>2.9686703999999999E-7</v>
      </c>
      <c r="BF658" s="273">
        <v>0</v>
      </c>
      <c r="BG658" s="273">
        <v>0</v>
      </c>
      <c r="BH658" s="272">
        <v>4.0859449000000002E-15</v>
      </c>
      <c r="BI658" s="272">
        <v>1.5225035999999999E-13</v>
      </c>
      <c r="BJ658" s="272">
        <v>2.7602807E-14</v>
      </c>
      <c r="BK658" s="272">
        <v>2.0289035999999999E-13</v>
      </c>
      <c r="BL658" s="272">
        <v>2.3566299000000002E-12</v>
      </c>
      <c r="BM658" s="273">
        <v>0</v>
      </c>
      <c r="BN658" s="273">
        <v>0.6680005</v>
      </c>
      <c r="BO658" s="273">
        <v>2.5138639</v>
      </c>
      <c r="BP658" s="273">
        <v>0</v>
      </c>
      <c r="BQ658" s="273">
        <v>0</v>
      </c>
      <c r="BR658" s="273">
        <v>0</v>
      </c>
      <c r="BS658"/>
      <c r="BT658" s="121">
        <v>4.7204991E-3</v>
      </c>
      <c r="BU658" s="121">
        <v>2.0466910999999998E-3</v>
      </c>
      <c r="BV658" s="121">
        <v>3.6513752000000001E-4</v>
      </c>
      <c r="BW658" s="274">
        <v>1.6242306999999999E-10</v>
      </c>
      <c r="BX658" s="121">
        <v>1.6859538000000001E-3</v>
      </c>
      <c r="BY658" s="121">
        <v>0</v>
      </c>
      <c r="BZ658" s="121">
        <v>0</v>
      </c>
      <c r="CA658" s="121">
        <v>0</v>
      </c>
      <c r="CB658" s="274">
        <v>1.9831752999999999E-9</v>
      </c>
      <c r="CC658" s="274">
        <v>1.0278781E-8</v>
      </c>
      <c r="CD658" s="121">
        <v>0</v>
      </c>
      <c r="CE658" s="121">
        <v>0</v>
      </c>
      <c r="CF658" s="121">
        <v>0</v>
      </c>
      <c r="CG658" s="121">
        <v>2.4164567999999999E-4</v>
      </c>
      <c r="CH658" s="121">
        <v>3.0356803999999999E-4</v>
      </c>
      <c r="CI658" s="274">
        <v>7.7490527E-5</v>
      </c>
      <c r="CJ658" s="121">
        <v>0</v>
      </c>
      <c r="CK658"/>
      <c r="CL658" s="322">
        <v>0</v>
      </c>
      <c r="CM658" s="322">
        <v>13.095508000000001</v>
      </c>
      <c r="CN658" s="322">
        <v>0.49472664999999999</v>
      </c>
      <c r="CO658" s="322">
        <v>1.4003162</v>
      </c>
      <c r="CP658" s="322">
        <v>1.9151327E-3</v>
      </c>
      <c r="CQ658" s="322">
        <v>1.8485961000000002E-12</v>
      </c>
      <c r="CR658" s="322">
        <v>2.1846776E-10</v>
      </c>
      <c r="CS658" s="322">
        <v>8.5575532999999995E-2</v>
      </c>
      <c r="CT658" s="322">
        <v>7.5040753000000002E-2</v>
      </c>
      <c r="CU658" s="322">
        <v>34.153131999999999</v>
      </c>
      <c r="CV658" s="146"/>
      <c r="CW658" s="135"/>
      <c r="CX658" s="13" t="s">
        <v>1105</v>
      </c>
      <c r="CY658" s="13"/>
      <c r="CZ658" s="13"/>
      <c r="DB658" s="23"/>
      <c r="DC658"/>
      <c r="DD658"/>
      <c r="DE658"/>
      <c r="DF658"/>
      <c r="DG658"/>
      <c r="DH658"/>
      <c r="DI658"/>
      <c r="DJ658"/>
      <c r="DK658"/>
      <c r="DL658"/>
      <c r="DM658"/>
      <c r="DN658"/>
    </row>
    <row r="659" spans="1:118" ht="14.4" customHeight="1">
      <c r="A659" t="s">
        <v>1972</v>
      </c>
      <c r="B659" s="168" t="s">
        <v>1834</v>
      </c>
      <c r="C659" s="279" t="str">
        <f t="shared" si="290"/>
        <v>A.100.24.127</v>
      </c>
      <c r="D659" s="14" t="s">
        <v>783</v>
      </c>
      <c r="E659" s="278" t="s">
        <v>1510</v>
      </c>
      <c r="F659" s="281" t="str">
        <f t="shared" si="291"/>
        <v>Nickel (secondary)</v>
      </c>
      <c r="G659" s="319">
        <f t="shared" si="297"/>
        <v>8.6722113210399993E-2</v>
      </c>
      <c r="H659" s="319">
        <f t="shared" si="298"/>
        <v>3.4950998259999995E-3</v>
      </c>
      <c r="I659" s="319">
        <f t="shared" si="287"/>
        <v>5.8717737890000002E-3</v>
      </c>
      <c r="J659" s="319">
        <f t="shared" si="288"/>
        <v>5.1178135953999998E-3</v>
      </c>
      <c r="K659" s="319">
        <v>7.2237425999999993E-2</v>
      </c>
      <c r="L659" s="319">
        <v>2.0691993E-3</v>
      </c>
      <c r="M659" s="319">
        <v>3.4476941999999999E-3</v>
      </c>
      <c r="N659" s="319">
        <v>2.8819475999999999E-3</v>
      </c>
      <c r="O659" s="319">
        <v>4.3516685999999999E-4</v>
      </c>
      <c r="P659" s="319">
        <v>4.8835056000000002E-5</v>
      </c>
      <c r="Q659" s="319">
        <v>1.2915031E-4</v>
      </c>
      <c r="R659" s="319">
        <v>3.3708837999999998E-4</v>
      </c>
      <c r="S659" s="319">
        <v>1.4826377E-4</v>
      </c>
      <c r="T659" s="319">
        <v>4.3388552E-3</v>
      </c>
      <c r="U659" s="319">
        <v>6.2937238999999996E-4</v>
      </c>
      <c r="V659" s="319">
        <v>1.7791908999999999E-5</v>
      </c>
      <c r="W659" s="319">
        <v>1.3222353999999999E-6</v>
      </c>
      <c r="X659" s="319">
        <v>0</v>
      </c>
      <c r="Y659" s="210"/>
      <c r="Z659" s="320">
        <f t="shared" si="292"/>
        <v>0.54313854135338335</v>
      </c>
      <c r="AA659" s="210"/>
      <c r="AB659" s="321">
        <f t="shared" si="293"/>
        <v>7.2237425999999993E-2</v>
      </c>
      <c r="AC659" s="321">
        <f t="shared" si="294"/>
        <v>9.3490817060000002E-3</v>
      </c>
      <c r="AD659" s="321">
        <f t="shared" si="289"/>
        <v>1.0194159315399999E-2</v>
      </c>
      <c r="AE659" s="321">
        <f t="shared" si="295"/>
        <v>5.8717737890000002E-3</v>
      </c>
      <c r="AF659" s="321">
        <f t="shared" si="296"/>
        <v>7.7763615999999996E-4</v>
      </c>
      <c r="AG659"/>
      <c r="AH659" s="121">
        <v>7.7320336999999997</v>
      </c>
      <c r="AI659" s="121">
        <v>7.5958956999999998</v>
      </c>
      <c r="AJ659" s="121">
        <v>8.5326921999999999E-2</v>
      </c>
      <c r="AK659" s="121">
        <v>0</v>
      </c>
      <c r="AL659" s="121">
        <v>5.1174029000000004E-4</v>
      </c>
      <c r="AM659" s="121">
        <v>3.3835855999999997E-2</v>
      </c>
      <c r="AN659" s="121">
        <v>1.6463433E-2</v>
      </c>
      <c r="AO659"/>
      <c r="AP659" s="282">
        <v>1.0724541000000001E-2</v>
      </c>
      <c r="AQ659" s="282">
        <v>9.8309368000000005E-3</v>
      </c>
      <c r="AR659" s="282">
        <v>4.6379781999999998E-4</v>
      </c>
      <c r="AS659" s="282">
        <v>4.2980629E-4</v>
      </c>
      <c r="AT659" s="255">
        <f t="shared" si="284"/>
        <v>5.8938470055979995E-7</v>
      </c>
      <c r="AU659" s="256">
        <f t="shared" si="285"/>
        <v>1.7152286384505803E-9</v>
      </c>
      <c r="AV659" s="256">
        <f t="shared" si="286"/>
        <v>6.0196958477000004E-2</v>
      </c>
      <c r="AW659" s="272">
        <v>5.1155690000000004E-7</v>
      </c>
      <c r="AX659" s="272">
        <v>1.5437688E-9</v>
      </c>
      <c r="AY659" s="272">
        <v>4.2165853E-14</v>
      </c>
      <c r="AZ659" s="272">
        <v>3.5717821999999997E-11</v>
      </c>
      <c r="BA659" s="272">
        <v>4.2341378000000003E-12</v>
      </c>
      <c r="BB659" s="272">
        <v>4.2853436999999999E-10</v>
      </c>
      <c r="BC659" s="272">
        <v>7.5716220000000005E-8</v>
      </c>
      <c r="BD659" s="272">
        <v>6.2021095000000002E-11</v>
      </c>
      <c r="BE659" s="272">
        <v>8.0378398999999998E-11</v>
      </c>
      <c r="BF659" s="272">
        <v>7.2387185000000003E-14</v>
      </c>
      <c r="BG659" s="272">
        <v>1.0755473E-15</v>
      </c>
      <c r="BH659" s="272">
        <v>1.2953915000000001E-13</v>
      </c>
      <c r="BI659" s="272">
        <v>7.1593355999999993E-15</v>
      </c>
      <c r="BJ659" s="272">
        <v>6.9751448999999999E-15</v>
      </c>
      <c r="BK659" s="272">
        <v>5.0906964999999997E-10</v>
      </c>
      <c r="BL659" s="272">
        <v>1.1083888E-9</v>
      </c>
      <c r="BM659" s="272">
        <v>2.8645142E-11</v>
      </c>
      <c r="BN659" s="272">
        <v>1.2049477000000001E-5</v>
      </c>
      <c r="BO659" s="273">
        <v>6.0184909000000002E-2</v>
      </c>
      <c r="BP659" s="272">
        <v>2.5635779999999998E-11</v>
      </c>
      <c r="BQ659" s="272">
        <v>1.5589326E-13</v>
      </c>
      <c r="BR659" s="272">
        <v>6.9747798000000005E-18</v>
      </c>
      <c r="BS659"/>
      <c r="BT659" s="274">
        <v>2.7111765000000001E-5</v>
      </c>
      <c r="BU659" s="274">
        <v>6.9269693999999997E-7</v>
      </c>
      <c r="BV659" s="274">
        <v>1.5144144E-5</v>
      </c>
      <c r="BW659" s="274">
        <v>3.9647608E-8</v>
      </c>
      <c r="BX659" s="274">
        <v>7.3521371999999997E-7</v>
      </c>
      <c r="BY659" s="274">
        <v>2.7174899000000002E-7</v>
      </c>
      <c r="BZ659" s="274">
        <v>5.6541225000000001E-10</v>
      </c>
      <c r="CA659" s="274">
        <v>4.1959651000000002E-7</v>
      </c>
      <c r="CB659" s="274">
        <v>6.5533206000000001E-8</v>
      </c>
      <c r="CC659" s="274">
        <v>8.5459509000000005E-8</v>
      </c>
      <c r="CD659" s="274">
        <v>3.1806790000000001E-8</v>
      </c>
      <c r="CE659" s="274">
        <v>1.8859083E-8</v>
      </c>
      <c r="CF659" s="274">
        <v>5.6222933999999999E-10</v>
      </c>
      <c r="CG659" s="274">
        <v>6.7357411E-7</v>
      </c>
      <c r="CH659" s="274">
        <v>8.9003541999999994E-6</v>
      </c>
      <c r="CI659" s="274">
        <v>2.8323137999999999E-8</v>
      </c>
      <c r="CJ659" s="274">
        <v>3.6802029999999999E-9</v>
      </c>
      <c r="CK659" s="4"/>
      <c r="CL659" s="323">
        <v>9.3248895000000003E-10</v>
      </c>
      <c r="CM659" s="323">
        <v>0.53707388</v>
      </c>
      <c r="CN659" s="323">
        <v>8.1605394999999994E-3</v>
      </c>
      <c r="CO659" s="323">
        <v>5.3948994999999998E-4</v>
      </c>
      <c r="CP659" s="323">
        <v>2.3705001E-5</v>
      </c>
      <c r="CQ659" s="323">
        <v>9.1676352999999995E-10</v>
      </c>
      <c r="CR659" s="323">
        <v>7.3456649E-9</v>
      </c>
      <c r="CS659" s="323">
        <v>2.6198083999999999E-5</v>
      </c>
      <c r="CT659" s="323">
        <v>1.4500147999999999E-2</v>
      </c>
      <c r="CU659" s="323">
        <v>1.0139301000000001</v>
      </c>
      <c r="CV659" s="146"/>
      <c r="CW659" s="135"/>
      <c r="CX659" s="18" t="s">
        <v>915</v>
      </c>
      <c r="CY659" s="13"/>
      <c r="CZ659" s="13"/>
      <c r="DB659" s="23"/>
      <c r="DC659"/>
      <c r="DD659"/>
      <c r="DE659"/>
      <c r="DF659"/>
      <c r="DG659"/>
      <c r="DH659"/>
      <c r="DI659"/>
      <c r="DJ659"/>
      <c r="DK659"/>
      <c r="DL659"/>
      <c r="DM659"/>
      <c r="DN659"/>
    </row>
    <row r="660" spans="1:118" ht="14.4" customHeight="1">
      <c r="A660" t="s">
        <v>1973</v>
      </c>
      <c r="B660" s="168" t="s">
        <v>1834</v>
      </c>
      <c r="C660" s="279" t="str">
        <f t="shared" si="290"/>
        <v>A.100.24.128</v>
      </c>
      <c r="D660" s="14" t="s">
        <v>783</v>
      </c>
      <c r="E660" s="278" t="s">
        <v>1510</v>
      </c>
      <c r="F660" s="281" t="str">
        <f t="shared" si="291"/>
        <v>Nickel trade mix (84% prim 16% sec)</v>
      </c>
      <c r="G660" s="319">
        <f t="shared" si="297"/>
        <v>24.757636923310361</v>
      </c>
      <c r="H660" s="319">
        <f t="shared" si="298"/>
        <v>0.1032708002498</v>
      </c>
      <c r="I660" s="319">
        <f t="shared" si="287"/>
        <v>11.8125564059329</v>
      </c>
      <c r="J660" s="319">
        <f t="shared" si="288"/>
        <v>11.36722151712766</v>
      </c>
      <c r="K660" s="319">
        <v>1.4745881999999999</v>
      </c>
      <c r="L660" s="319">
        <v>11.788277000000001</v>
      </c>
      <c r="M660" s="319">
        <v>2.4221316999999999E-2</v>
      </c>
      <c r="N660" s="319">
        <v>0.10313591</v>
      </c>
      <c r="O660" s="319">
        <v>9.2122834999999994E-5</v>
      </c>
      <c r="P660" s="319">
        <v>9.0550058000000004E-6</v>
      </c>
      <c r="Q660" s="319">
        <v>3.3712408999999997E-5</v>
      </c>
      <c r="R660" s="319">
        <v>5.5098893999999999E-5</v>
      </c>
      <c r="S660" s="319">
        <v>11.356828</v>
      </c>
      <c r="T660" s="319">
        <v>1.0266279E-2</v>
      </c>
      <c r="U660" s="319">
        <v>1.2702657E-4</v>
      </c>
      <c r="V660" s="319">
        <v>2.9900388999999998E-6</v>
      </c>
      <c r="W660" s="319">
        <v>2.1155766E-7</v>
      </c>
      <c r="X660" s="319">
        <v>0</v>
      </c>
      <c r="Y660" s="210"/>
      <c r="Z660" s="320">
        <f t="shared" si="292"/>
        <v>11.08712932330827</v>
      </c>
      <c r="AA660" s="210"/>
      <c r="AB660" s="321">
        <f t="shared" si="293"/>
        <v>1.4745881999999999</v>
      </c>
      <c r="AC660" s="321">
        <f t="shared" si="294"/>
        <v>11.9158242161438</v>
      </c>
      <c r="AD660" s="321">
        <f t="shared" si="289"/>
        <v>11.822819906451661</v>
      </c>
      <c r="AE660" s="321">
        <f t="shared" si="295"/>
        <v>11.8125564059329</v>
      </c>
      <c r="AF660" s="321">
        <f t="shared" si="296"/>
        <v>11.356955026570001</v>
      </c>
      <c r="AG660"/>
      <c r="AH660" s="121">
        <v>212.42493999999999</v>
      </c>
      <c r="AI660" s="121">
        <v>212.39833999999999</v>
      </c>
      <c r="AJ660" s="121">
        <v>1.7221204E-2</v>
      </c>
      <c r="AK660" s="121">
        <v>0</v>
      </c>
      <c r="AL660" s="274">
        <v>8.1878445999999998E-5</v>
      </c>
      <c r="AM660" s="121">
        <v>5.7917048999999998E-3</v>
      </c>
      <c r="AN660" s="121">
        <v>3.5128123999999998E-3</v>
      </c>
      <c r="AO660"/>
      <c r="AP660" s="282">
        <v>3.8388931999999998</v>
      </c>
      <c r="AQ660" s="282">
        <v>3.7429663999999998</v>
      </c>
      <c r="AR660" s="282">
        <v>7.6774448999999995E-2</v>
      </c>
      <c r="AS660" s="282">
        <v>1.9152319000000001E-2</v>
      </c>
      <c r="AT660" s="255">
        <f t="shared" si="284"/>
        <v>2.2439846176839043E-4</v>
      </c>
      <c r="AU660" s="256">
        <f t="shared" si="285"/>
        <v>2.8392917198140248E-7</v>
      </c>
      <c r="AV660" s="256">
        <f t="shared" si="286"/>
        <v>2.6823976500000004</v>
      </c>
      <c r="AW660" s="272">
        <v>1.0290060000000001E-5</v>
      </c>
      <c r="AX660" s="272">
        <v>3.1047637999999998E-8</v>
      </c>
      <c r="AY660" s="272">
        <v>8.4826389000000001E-13</v>
      </c>
      <c r="AZ660" s="272">
        <v>5.7148515999999997E-12</v>
      </c>
      <c r="BA660" s="272">
        <v>6.7746204000000001E-13</v>
      </c>
      <c r="BB660" s="272">
        <v>1.5320331E-8</v>
      </c>
      <c r="BC660" s="273">
        <v>2.1409281E-4</v>
      </c>
      <c r="BD660" s="272">
        <v>3.4947183E-9</v>
      </c>
      <c r="BE660" s="272">
        <v>2.4938116999999998E-7</v>
      </c>
      <c r="BF660" s="272">
        <v>1.158195E-14</v>
      </c>
      <c r="BG660" s="272">
        <v>1.7208757999999999E-16</v>
      </c>
      <c r="BH660" s="272">
        <v>2.4158457000000001E-14</v>
      </c>
      <c r="BI660" s="272">
        <v>1.290358E-13</v>
      </c>
      <c r="BJ660" s="272">
        <v>2.4302380999999999E-14</v>
      </c>
      <c r="BK660" s="272">
        <v>8.1621572000000001E-11</v>
      </c>
      <c r="BL660" s="272">
        <v>1.7932178E-10</v>
      </c>
      <c r="BM660" s="272">
        <v>4.5832228000000003E-12</v>
      </c>
      <c r="BN660" s="273">
        <v>0.56112234999999999</v>
      </c>
      <c r="BO660" s="273">
        <v>2.1212753000000002</v>
      </c>
      <c r="BP660" s="272">
        <v>4.1017248000000004E-12</v>
      </c>
      <c r="BQ660" s="272">
        <v>2.4942921E-14</v>
      </c>
      <c r="BR660" s="272">
        <v>1.1159648E-18</v>
      </c>
      <c r="BS660"/>
      <c r="BT660" s="121">
        <v>3.9695570999999999E-3</v>
      </c>
      <c r="BU660" s="121">
        <v>1.7193313E-3</v>
      </c>
      <c r="BV660" s="121">
        <v>3.0913857999999999E-4</v>
      </c>
      <c r="BW660" s="274">
        <v>6.4800527000000002E-9</v>
      </c>
      <c r="BX660" s="121">
        <v>1.4163188E-3</v>
      </c>
      <c r="BY660" s="274">
        <v>4.3479837999999998E-8</v>
      </c>
      <c r="BZ660" s="274">
        <v>9.0465958999999999E-11</v>
      </c>
      <c r="CA660" s="274">
        <v>6.7135442000000001E-8</v>
      </c>
      <c r="CB660" s="274">
        <v>1.215118E-8</v>
      </c>
      <c r="CC660" s="274">
        <v>2.2307697E-8</v>
      </c>
      <c r="CD660" s="274">
        <v>5.0890864000000004E-9</v>
      </c>
      <c r="CE660" s="274">
        <v>3.0174531999999999E-9</v>
      </c>
      <c r="CF660" s="274">
        <v>8.9956693999999997E-11</v>
      </c>
      <c r="CG660" s="121">
        <v>2.0309013999999999E-4</v>
      </c>
      <c r="CH660" s="121">
        <v>2.5642120999999998E-4</v>
      </c>
      <c r="CI660" s="274">
        <v>6.5096574999999994E-5</v>
      </c>
      <c r="CJ660" s="274">
        <v>5.8883246999999996E-10</v>
      </c>
      <c r="CK660" s="4"/>
      <c r="CL660" s="323">
        <v>1.4919823000000001E-10</v>
      </c>
      <c r="CM660" s="323">
        <v>11.086159</v>
      </c>
      <c r="CN660" s="323">
        <v>0.41687606999999999</v>
      </c>
      <c r="CO660" s="323">
        <v>1.1763520000000001</v>
      </c>
      <c r="CP660" s="323">
        <v>1.6125042999999999E-3</v>
      </c>
      <c r="CQ660" s="323">
        <v>1.4823499000000001E-10</v>
      </c>
      <c r="CR660" s="323">
        <v>1.3588193000000001E-9</v>
      </c>
      <c r="CS660" s="323">
        <v>7.1887639000000003E-2</v>
      </c>
      <c r="CT660" s="323">
        <v>6.5354255999999999E-2</v>
      </c>
      <c r="CU660" s="323">
        <v>28.850860000000001</v>
      </c>
      <c r="CW660" s="135"/>
      <c r="CX660" s="18" t="s">
        <v>782</v>
      </c>
      <c r="CY660" s="13"/>
      <c r="CZ660" s="13"/>
      <c r="DB660" s="23"/>
      <c r="DC660"/>
      <c r="DD660"/>
      <c r="DE660"/>
      <c r="DF660"/>
      <c r="DG660"/>
      <c r="DH660"/>
      <c r="DI660"/>
      <c r="DJ660"/>
      <c r="DK660"/>
      <c r="DL660"/>
      <c r="DM660"/>
      <c r="DN660"/>
    </row>
    <row r="661" spans="1:118" ht="14.4" customHeight="1">
      <c r="A661" t="s">
        <v>8577</v>
      </c>
      <c r="B661" s="168" t="s">
        <v>1834</v>
      </c>
      <c r="C661" s="279" t="str">
        <f t="shared" si="290"/>
        <v>A.100.24.129</v>
      </c>
      <c r="D661" s="14" t="s">
        <v>783</v>
      </c>
      <c r="E661" s="278" t="s">
        <v>1510</v>
      </c>
      <c r="F661" s="281" t="str">
        <f t="shared" si="291"/>
        <v>Palladium, CRM (primary)</v>
      </c>
      <c r="G661" s="319">
        <f t="shared" si="297"/>
        <v>28811.04749997607</v>
      </c>
      <c r="H661" s="319">
        <f t="shared" si="298"/>
        <v>146.63231934910002</v>
      </c>
      <c r="I661" s="319">
        <f t="shared" si="287"/>
        <v>16204.55518062697</v>
      </c>
      <c r="J661" s="319">
        <f t="shared" si="288"/>
        <v>9307.76</v>
      </c>
      <c r="K661" s="319">
        <v>3152.1</v>
      </c>
      <c r="L661" s="319">
        <v>16134.615</v>
      </c>
      <c r="M661" s="319">
        <v>69.94</v>
      </c>
      <c r="N661" s="319">
        <v>146.62296000000001</v>
      </c>
      <c r="O661" s="319">
        <v>0</v>
      </c>
      <c r="P661" s="319">
        <v>0</v>
      </c>
      <c r="Q661" s="319">
        <v>9.3593491000000008E-3</v>
      </c>
      <c r="R661" s="319">
        <v>1.8062697E-4</v>
      </c>
      <c r="S661" s="319">
        <v>9307.76</v>
      </c>
      <c r="T661" s="319">
        <v>0</v>
      </c>
      <c r="U661" s="319">
        <v>0</v>
      </c>
      <c r="V661" s="319">
        <v>0</v>
      </c>
      <c r="W661" s="319">
        <v>0</v>
      </c>
      <c r="X661" s="319">
        <v>0</v>
      </c>
      <c r="Y661" s="210"/>
      <c r="Z661" s="320">
        <f t="shared" si="292"/>
        <v>23699.999999999996</v>
      </c>
      <c r="AA661" s="210"/>
      <c r="AB661" s="321">
        <f t="shared" si="293"/>
        <v>3152.1</v>
      </c>
      <c r="AC661" s="321">
        <f t="shared" si="294"/>
        <v>16351.187499976071</v>
      </c>
      <c r="AD661" s="321">
        <f t="shared" si="289"/>
        <v>16204.55518062697</v>
      </c>
      <c r="AE661" s="321">
        <f t="shared" si="295"/>
        <v>16204.55518062697</v>
      </c>
      <c r="AF661" s="321">
        <f t="shared" si="296"/>
        <v>9307.76</v>
      </c>
      <c r="AG661"/>
      <c r="AH661" s="121">
        <v>363300</v>
      </c>
      <c r="AI661" s="121">
        <v>363300</v>
      </c>
      <c r="AJ661" s="121">
        <v>0</v>
      </c>
      <c r="AK661" s="121">
        <v>0</v>
      </c>
      <c r="AL661" s="121">
        <v>0</v>
      </c>
      <c r="AM661" s="121">
        <v>0</v>
      </c>
      <c r="AN661" s="121">
        <v>0</v>
      </c>
      <c r="AO661"/>
      <c r="AP661" s="282">
        <v>5399.3669</v>
      </c>
      <c r="AQ661" s="282">
        <v>5254.7901000000002</v>
      </c>
      <c r="AR661" s="282">
        <v>111.58278</v>
      </c>
      <c r="AS661" s="282">
        <v>32.993940000000002</v>
      </c>
      <c r="AT661" s="255">
        <f t="shared" si="284"/>
        <v>0.31503537999999998</v>
      </c>
      <c r="AU661" s="256">
        <f t="shared" si="285"/>
        <v>4.1265821305E-4</v>
      </c>
      <c r="AV661" s="256">
        <f t="shared" si="286"/>
        <v>4621</v>
      </c>
      <c r="AW661" s="273">
        <v>2.1993599999999999E-2</v>
      </c>
      <c r="AX661" s="272">
        <v>6.6359999999999995E-5</v>
      </c>
      <c r="AY661" s="272">
        <v>1.8130500000000001E-9</v>
      </c>
      <c r="AZ661" s="273">
        <v>0</v>
      </c>
      <c r="BA661" s="273">
        <v>0</v>
      </c>
      <c r="BB661" s="273">
        <v>2.1780000000000002E-5</v>
      </c>
      <c r="BC661" s="273">
        <v>0.29302</v>
      </c>
      <c r="BD661" s="272">
        <v>4.9764000000000003E-6</v>
      </c>
      <c r="BE661" s="273">
        <v>3.4131999999999999E-4</v>
      </c>
      <c r="BF661" s="272">
        <v>0</v>
      </c>
      <c r="BG661" s="272">
        <v>0</v>
      </c>
      <c r="BH661" s="272">
        <v>0</v>
      </c>
      <c r="BI661" s="272">
        <v>0</v>
      </c>
      <c r="BJ661" s="272">
        <v>0</v>
      </c>
      <c r="BK661" s="273">
        <v>0</v>
      </c>
      <c r="BL661" s="273">
        <v>0</v>
      </c>
      <c r="BM661" s="273">
        <v>0</v>
      </c>
      <c r="BN661" s="273">
        <v>988</v>
      </c>
      <c r="BO661" s="273">
        <v>3633</v>
      </c>
      <c r="BP661" s="273">
        <v>0</v>
      </c>
      <c r="BQ661" s="273">
        <v>0</v>
      </c>
      <c r="BR661" s="273">
        <v>0</v>
      </c>
      <c r="BS661"/>
      <c r="BT661" s="121">
        <v>6.3560565000000002</v>
      </c>
      <c r="BU661" s="121">
        <v>2.3531632</v>
      </c>
      <c r="BV661" s="121">
        <v>0.66081889000000005</v>
      </c>
      <c r="BW661" s="121">
        <v>2.1158062E-8</v>
      </c>
      <c r="BX661" s="121">
        <v>1.9383813999999999</v>
      </c>
      <c r="BY661" s="121">
        <v>0</v>
      </c>
      <c r="BZ661" s="121">
        <v>0</v>
      </c>
      <c r="CA661" s="121">
        <v>0</v>
      </c>
      <c r="CB661" s="121">
        <v>0</v>
      </c>
      <c r="CC661" s="121">
        <v>6.1931358000000003E-6</v>
      </c>
      <c r="CD661" s="121">
        <v>0</v>
      </c>
      <c r="CE661" s="121">
        <v>0</v>
      </c>
      <c r="CF661" s="121">
        <v>0</v>
      </c>
      <c r="CG661" s="121">
        <v>0.28323869000000002</v>
      </c>
      <c r="CH661" s="121">
        <v>0.44285098000000001</v>
      </c>
      <c r="CI661" s="121">
        <v>0.67759711</v>
      </c>
      <c r="CJ661" s="121">
        <v>0</v>
      </c>
      <c r="CK661"/>
      <c r="CL661" s="322">
        <v>0</v>
      </c>
      <c r="CM661" s="322">
        <v>23700</v>
      </c>
      <c r="CN661" s="322">
        <v>593.67197999999996</v>
      </c>
      <c r="CO661" s="322">
        <v>1610</v>
      </c>
      <c r="CP661" s="322">
        <v>4.753476</v>
      </c>
      <c r="CQ661" s="322">
        <v>0</v>
      </c>
      <c r="CR661" s="322">
        <v>0</v>
      </c>
      <c r="CS661" s="322">
        <v>98.388870999999995</v>
      </c>
      <c r="CT661" s="322">
        <v>0</v>
      </c>
      <c r="CU661" s="322">
        <v>49824</v>
      </c>
      <c r="CW661" s="135"/>
      <c r="CX661" s="18" t="s">
        <v>692</v>
      </c>
      <c r="CY661" s="13"/>
      <c r="CZ661" s="13"/>
      <c r="DB661" s="23"/>
      <c r="DC661"/>
      <c r="DD661"/>
      <c r="DE661"/>
      <c r="DF661"/>
      <c r="DG661"/>
      <c r="DH661"/>
      <c r="DI661"/>
      <c r="DJ661"/>
      <c r="DK661"/>
      <c r="DL661"/>
      <c r="DM661"/>
      <c r="DN661"/>
    </row>
    <row r="662" spans="1:118" ht="14.4" customHeight="1">
      <c r="A662" t="s">
        <v>1974</v>
      </c>
      <c r="B662" s="168" t="s">
        <v>1834</v>
      </c>
      <c r="C662" s="279" t="str">
        <f t="shared" si="290"/>
        <v>A.100.24.130</v>
      </c>
      <c r="D662" s="14" t="s">
        <v>783</v>
      </c>
      <c r="E662" s="278" t="s">
        <v>1510</v>
      </c>
      <c r="F662" s="281" t="str">
        <f t="shared" si="291"/>
        <v>Palladium, CRM (secondary)</v>
      </c>
      <c r="G662" s="319">
        <f t="shared" si="297"/>
        <v>41.15150131</v>
      </c>
      <c r="H662" s="319">
        <f t="shared" si="298"/>
        <v>1.5975086439999999</v>
      </c>
      <c r="I662" s="319">
        <f t="shared" si="287"/>
        <v>2.661695699</v>
      </c>
      <c r="J662" s="319">
        <f t="shared" si="288"/>
        <v>0.37519796700000002</v>
      </c>
      <c r="K662" s="319">
        <v>36.517099000000002</v>
      </c>
      <c r="L662" s="319">
        <v>0.95484546000000003</v>
      </c>
      <c r="M662" s="319">
        <v>1.5644643</v>
      </c>
      <c r="N662" s="319">
        <v>1.3444954</v>
      </c>
      <c r="O662" s="319">
        <v>0.20687484</v>
      </c>
      <c r="P662" s="319">
        <v>2.4642918999999999E-2</v>
      </c>
      <c r="Q662" s="319">
        <v>2.1495485000000002E-2</v>
      </c>
      <c r="R662" s="319">
        <v>0.14131357999999999</v>
      </c>
      <c r="S662" s="319">
        <v>5.0701017000000001E-2</v>
      </c>
      <c r="T662" s="319">
        <v>0</v>
      </c>
      <c r="U662" s="319">
        <v>0.32449695000000001</v>
      </c>
      <c r="V662" s="319">
        <v>1.0723589999999999E-3</v>
      </c>
      <c r="W662" s="319">
        <v>0</v>
      </c>
      <c r="X662" s="319">
        <v>0</v>
      </c>
      <c r="Y662" s="210"/>
      <c r="Z662" s="320">
        <f t="shared" si="292"/>
        <v>274.56465413533834</v>
      </c>
      <c r="AA662" s="210"/>
      <c r="AB662" s="321">
        <f t="shared" si="293"/>
        <v>36.517099000000002</v>
      </c>
      <c r="AC662" s="321">
        <f t="shared" si="294"/>
        <v>4.2581319840000003</v>
      </c>
      <c r="AD662" s="321">
        <f t="shared" si="289"/>
        <v>2.6606233399999999</v>
      </c>
      <c r="AE662" s="321">
        <f t="shared" si="295"/>
        <v>2.661695699</v>
      </c>
      <c r="AF662" s="321">
        <f t="shared" si="296"/>
        <v>0.37519796700000002</v>
      </c>
      <c r="AG662"/>
      <c r="AH662" s="121">
        <v>3877.4674</v>
      </c>
      <c r="AI662" s="121">
        <v>3814.1938</v>
      </c>
      <c r="AJ662" s="121">
        <v>43.993622000000002</v>
      </c>
      <c r="AK662" s="121">
        <v>0</v>
      </c>
      <c r="AL662" s="121">
        <v>0</v>
      </c>
      <c r="AM662" s="121">
        <v>10.776809</v>
      </c>
      <c r="AN662" s="121">
        <v>8.5031794999999999</v>
      </c>
      <c r="AO662"/>
      <c r="AP662" s="282">
        <v>5.355785</v>
      </c>
      <c r="AQ662" s="282">
        <v>4.9141107000000002</v>
      </c>
      <c r="AR662" s="282">
        <v>0.22927195</v>
      </c>
      <c r="AS662" s="282">
        <v>0.21240234999999999</v>
      </c>
      <c r="AT662" s="255">
        <f t="shared" si="284"/>
        <v>2.9461095537260004E-4</v>
      </c>
      <c r="AU662" s="256">
        <f t="shared" si="285"/>
        <v>8.4789920658746991E-7</v>
      </c>
      <c r="AV662" s="256">
        <f t="shared" si="286"/>
        <v>29.748228876999999</v>
      </c>
      <c r="AW662" s="273">
        <v>2.5872439000000001E-4</v>
      </c>
      <c r="AX662" s="272">
        <v>7.8077975999999996E-7</v>
      </c>
      <c r="AY662" s="272">
        <v>2.1325681E-11</v>
      </c>
      <c r="AZ662" s="272">
        <v>1.7288342999999999E-8</v>
      </c>
      <c r="BA662" s="272">
        <v>2.2458396E-9</v>
      </c>
      <c r="BB662" s="272">
        <v>1.9992116000000001E-7</v>
      </c>
      <c r="BC662" s="273">
        <v>3.5295787E-5</v>
      </c>
      <c r="BD662" s="272">
        <v>2.8945073999999999E-8</v>
      </c>
      <c r="BE662" s="272">
        <v>3.6737456E-8</v>
      </c>
      <c r="BF662" s="272">
        <v>2.5211208999999999E-11</v>
      </c>
      <c r="BG662" s="272">
        <v>1.2932127000000001E-13</v>
      </c>
      <c r="BH662" s="272">
        <v>5.3425166999999999E-11</v>
      </c>
      <c r="BI662" s="272">
        <v>3.0866311E-12</v>
      </c>
      <c r="BJ662" s="272">
        <v>2.3328781000000002E-12</v>
      </c>
      <c r="BK662" s="272">
        <v>2.6841312999999998E-7</v>
      </c>
      <c r="BL662" s="272">
        <v>1.0290989999999999E-7</v>
      </c>
      <c r="BM662" s="272">
        <v>1.3314056999999999E-9</v>
      </c>
      <c r="BN662" s="273">
        <v>2.3858769999999998E-3</v>
      </c>
      <c r="BO662" s="273">
        <v>29.745843000000001</v>
      </c>
      <c r="BP662" s="273">
        <v>0</v>
      </c>
      <c r="BQ662" s="273">
        <v>0</v>
      </c>
      <c r="BR662" s="273">
        <v>0</v>
      </c>
      <c r="BS662"/>
      <c r="BT662" s="121">
        <v>1.3511224E-2</v>
      </c>
      <c r="BU662" s="121">
        <v>3.1723953999999999E-4</v>
      </c>
      <c r="BV662" s="121">
        <v>7.6555911999999999E-3</v>
      </c>
      <c r="BW662" s="274">
        <v>1.6638097000000001E-5</v>
      </c>
      <c r="BX662" s="121">
        <v>3.5330428E-4</v>
      </c>
      <c r="BY662" s="121">
        <v>1.2540395E-4</v>
      </c>
      <c r="BZ662" s="274">
        <v>3.2342119000000001E-8</v>
      </c>
      <c r="CA662" s="121">
        <v>1.9204053999999999E-4</v>
      </c>
      <c r="CB662" s="274">
        <v>3.3069062000000001E-5</v>
      </c>
      <c r="CC662" s="274">
        <v>1.4223687E-5</v>
      </c>
      <c r="CD662" s="274">
        <v>1.6880306000000001E-5</v>
      </c>
      <c r="CE662" s="274">
        <v>9.6789998000000001E-7</v>
      </c>
      <c r="CF662" s="274">
        <v>2.9796936000000002E-7</v>
      </c>
      <c r="CG662" s="121">
        <v>3.1583240000000002E-4</v>
      </c>
      <c r="CH662" s="121">
        <v>4.4578917000000001E-3</v>
      </c>
      <c r="CI662" s="274">
        <v>1.1810522E-5</v>
      </c>
      <c r="CJ662" s="121">
        <v>0</v>
      </c>
      <c r="CK662"/>
      <c r="CL662" s="322">
        <v>4.9437719999999996E-7</v>
      </c>
      <c r="CM662" s="322">
        <v>271.38774000000001</v>
      </c>
      <c r="CN662" s="322">
        <v>3.6405889</v>
      </c>
      <c r="CO662" s="322">
        <v>0.24846714</v>
      </c>
      <c r="CP662" s="322">
        <v>1.0028232E-2</v>
      </c>
      <c r="CQ662" s="322">
        <v>4.4116734000000001E-7</v>
      </c>
      <c r="CR662" s="322">
        <v>5.6536524000000003E-7</v>
      </c>
      <c r="CS662" s="322">
        <v>1.2589349999999999E-2</v>
      </c>
      <c r="CT662" s="322">
        <v>5.4889638999999999</v>
      </c>
      <c r="CU662" s="322">
        <v>509.29653000000002</v>
      </c>
      <c r="CW662" s="135"/>
      <c r="CX662" s="77" t="s">
        <v>701</v>
      </c>
      <c r="CY662" s="13"/>
      <c r="CZ662" s="13"/>
      <c r="DB662" s="23"/>
      <c r="DC662"/>
      <c r="DD662"/>
      <c r="DE662"/>
      <c r="DF662"/>
      <c r="DG662"/>
      <c r="DH662"/>
      <c r="DI662"/>
      <c r="DJ662"/>
      <c r="DK662"/>
      <c r="DL662"/>
      <c r="DM662"/>
      <c r="DN662"/>
    </row>
    <row r="663" spans="1:118" ht="14.4" customHeight="1">
      <c r="A663" t="s">
        <v>1975</v>
      </c>
      <c r="B663" s="168" t="s">
        <v>1834</v>
      </c>
      <c r="C663" s="279" t="str">
        <f t="shared" si="290"/>
        <v>A.100.24.131</v>
      </c>
      <c r="D663" s="14" t="s">
        <v>783</v>
      </c>
      <c r="E663" s="278" t="s">
        <v>1510</v>
      </c>
      <c r="F663" s="281" t="str">
        <f t="shared" si="291"/>
        <v>Palladium, CRM, trade mix (67% prim 33% sec)</v>
      </c>
      <c r="G663" s="319">
        <f t="shared" si="297"/>
        <v>19316.981597501668</v>
      </c>
      <c r="H663" s="319">
        <f t="shared" si="298"/>
        <v>98.770832133200003</v>
      </c>
      <c r="I663" s="319">
        <f t="shared" si="287"/>
        <v>10857.930181378468</v>
      </c>
      <c r="J663" s="319">
        <f t="shared" si="288"/>
        <v>6236.3229839900005</v>
      </c>
      <c r="K663" s="319">
        <v>2123.9576000000002</v>
      </c>
      <c r="L663" s="319">
        <v>10810.507</v>
      </c>
      <c r="M663" s="319">
        <v>47.376072999999998</v>
      </c>
      <c r="N663" s="319">
        <v>98.681066999999999</v>
      </c>
      <c r="O663" s="319">
        <v>6.8268696000000004E-2</v>
      </c>
      <c r="P663" s="319">
        <v>8.1321632000000005E-3</v>
      </c>
      <c r="Q663" s="319">
        <v>1.3364274000000001E-2</v>
      </c>
      <c r="R663" s="319">
        <v>4.6754499999999997E-2</v>
      </c>
      <c r="S663" s="319">
        <v>6236.2159000000001</v>
      </c>
      <c r="T663" s="319">
        <v>0</v>
      </c>
      <c r="U663" s="319">
        <v>0.10708399</v>
      </c>
      <c r="V663" s="319">
        <v>3.5387846999999998E-4</v>
      </c>
      <c r="W663" s="319">
        <v>0</v>
      </c>
      <c r="X663" s="319">
        <v>0</v>
      </c>
      <c r="Y663" s="210"/>
      <c r="Z663" s="320">
        <f t="shared" si="292"/>
        <v>15969.606015037594</v>
      </c>
      <c r="AA663" s="210"/>
      <c r="AB663" s="321">
        <f t="shared" si="293"/>
        <v>2123.9576000000002</v>
      </c>
      <c r="AC663" s="321">
        <f t="shared" si="294"/>
        <v>10956.700659633199</v>
      </c>
      <c r="AD663" s="321">
        <f t="shared" si="289"/>
        <v>10857.929827499998</v>
      </c>
      <c r="AE663" s="321">
        <f t="shared" si="295"/>
        <v>10857.930181378468</v>
      </c>
      <c r="AF663" s="321">
        <f t="shared" si="296"/>
        <v>6236.3229839900005</v>
      </c>
      <c r="AG663"/>
      <c r="AH663" s="121">
        <v>244690.56</v>
      </c>
      <c r="AI663" s="121">
        <v>244669.68</v>
      </c>
      <c r="AJ663" s="121">
        <v>14.517894999999999</v>
      </c>
      <c r="AK663" s="121">
        <v>0</v>
      </c>
      <c r="AL663" s="121">
        <v>0</v>
      </c>
      <c r="AM663" s="121">
        <v>3.5563471</v>
      </c>
      <c r="AN663" s="121">
        <v>2.8060491999999999</v>
      </c>
      <c r="AO663"/>
      <c r="AP663" s="282">
        <v>3619.3431999999998</v>
      </c>
      <c r="AQ663" s="282">
        <v>3522.3310000000001</v>
      </c>
      <c r="AR663" s="282">
        <v>74.836123000000001</v>
      </c>
      <c r="AS663" s="282">
        <v>22.176033</v>
      </c>
      <c r="AT663" s="255">
        <f t="shared" si="284"/>
        <v>0.21117092855688238</v>
      </c>
      <c r="AU663" s="256">
        <f t="shared" si="285"/>
        <v>2.7676080582600805E-4</v>
      </c>
      <c r="AV663" s="256">
        <f t="shared" si="286"/>
        <v>3105.8868900000002</v>
      </c>
      <c r="AW663" s="273">
        <v>1.4821091E-2</v>
      </c>
      <c r="AX663" s="272">
        <v>4.4718856999999999E-5</v>
      </c>
      <c r="AY663" s="272">
        <v>1.221781E-9</v>
      </c>
      <c r="AZ663" s="272">
        <v>5.7051532999999997E-9</v>
      </c>
      <c r="BA663" s="272">
        <v>7.4112708000000002E-10</v>
      </c>
      <c r="BB663" s="272">
        <v>1.4658573999999999E-5</v>
      </c>
      <c r="BC663" s="273">
        <v>0.19633505000000001</v>
      </c>
      <c r="BD663" s="272">
        <v>3.3437399000000002E-6</v>
      </c>
      <c r="BE663" s="273">
        <v>2.2869652E-4</v>
      </c>
      <c r="BF663" s="272">
        <v>8.3196989999999992E-12</v>
      </c>
      <c r="BG663" s="272">
        <v>4.2676019999999998E-14</v>
      </c>
      <c r="BH663" s="272">
        <v>1.7630305E-11</v>
      </c>
      <c r="BI663" s="272">
        <v>1.0185883E-12</v>
      </c>
      <c r="BJ663" s="272">
        <v>7.6984976000000004E-13</v>
      </c>
      <c r="BK663" s="273">
        <v>8.8576333000000002E-8</v>
      </c>
      <c r="BL663" s="273">
        <v>3.3960268999999997E-8</v>
      </c>
      <c r="BM663" s="272">
        <v>4.3936388999999998E-10</v>
      </c>
      <c r="BN663" s="273">
        <v>661.96078999999997</v>
      </c>
      <c r="BO663" s="273">
        <v>2443.9261000000001</v>
      </c>
      <c r="BP663" s="273">
        <v>0</v>
      </c>
      <c r="BQ663" s="273">
        <v>0</v>
      </c>
      <c r="BR663" s="273">
        <v>0</v>
      </c>
      <c r="BS663"/>
      <c r="BT663" s="121">
        <v>4.2630166000000003</v>
      </c>
      <c r="BU663" s="121">
        <v>1.576724</v>
      </c>
      <c r="BV663" s="121">
        <v>0.44527499999999998</v>
      </c>
      <c r="BW663" s="121">
        <v>5.5047477999999998E-6</v>
      </c>
      <c r="BX663" s="121">
        <v>1.2988322000000001</v>
      </c>
      <c r="BY663" s="121">
        <v>4.1383303000000002E-5</v>
      </c>
      <c r="BZ663" s="121">
        <v>1.0672899E-8</v>
      </c>
      <c r="CA663" s="121">
        <v>6.3373378999999995E-5</v>
      </c>
      <c r="CB663" s="121">
        <v>1.0912791E-5</v>
      </c>
      <c r="CC663" s="121">
        <v>8.8432177999999997E-6</v>
      </c>
      <c r="CD663" s="274">
        <v>5.5705010999999996E-6</v>
      </c>
      <c r="CE663" s="274">
        <v>3.1940699000000001E-7</v>
      </c>
      <c r="CF663" s="274">
        <v>9.8329887999999998E-8</v>
      </c>
      <c r="CG663" s="121">
        <v>0.18987414999999999</v>
      </c>
      <c r="CH663" s="121">
        <v>0.29818126</v>
      </c>
      <c r="CI663" s="121">
        <v>0.45399395999999997</v>
      </c>
      <c r="CJ663" s="121">
        <v>0</v>
      </c>
      <c r="CK663"/>
      <c r="CL663" s="322">
        <v>1.6314447999999999E-7</v>
      </c>
      <c r="CM663" s="322">
        <v>15968.558000000001</v>
      </c>
      <c r="CN663" s="322">
        <v>398.96161999999998</v>
      </c>
      <c r="CO663" s="322">
        <v>1078.7819999999999</v>
      </c>
      <c r="CP663" s="322">
        <v>3.1881382</v>
      </c>
      <c r="CQ663" s="322">
        <v>1.4558521999999999E-7</v>
      </c>
      <c r="CR663" s="322">
        <v>1.8657053E-7</v>
      </c>
      <c r="CS663" s="322">
        <v>65.924698000000006</v>
      </c>
      <c r="CT663" s="322">
        <v>1.8113581000000001</v>
      </c>
      <c r="CU663" s="322">
        <v>33550.148000000001</v>
      </c>
      <c r="CV663" s="146"/>
      <c r="CW663" s="135"/>
      <c r="CX663" s="18" t="s">
        <v>782</v>
      </c>
      <c r="CY663" s="13"/>
      <c r="CZ663" s="13"/>
      <c r="DB663" s="23"/>
      <c r="DC663"/>
      <c r="DD663"/>
      <c r="DE663"/>
      <c r="DF663"/>
      <c r="DG663"/>
      <c r="DH663"/>
      <c r="DI663"/>
      <c r="DJ663"/>
      <c r="DK663"/>
      <c r="DL663"/>
      <c r="DM663"/>
      <c r="DN663"/>
    </row>
    <row r="664" spans="1:118" ht="14.4" customHeight="1">
      <c r="A664" t="s">
        <v>8578</v>
      </c>
      <c r="B664" s="168" t="s">
        <v>1834</v>
      </c>
      <c r="C664" s="279" t="str">
        <f t="shared" si="290"/>
        <v>A.100.24.132</v>
      </c>
      <c r="D664" s="14" t="s">
        <v>783</v>
      </c>
      <c r="E664" s="278" t="s">
        <v>1510</v>
      </c>
      <c r="F664" s="281" t="str">
        <f t="shared" si="291"/>
        <v>Platinum, CRM (primary)</v>
      </c>
      <c r="G664" s="319">
        <f t="shared" si="297"/>
        <v>22793.070772713538</v>
      </c>
      <c r="H664" s="319">
        <f t="shared" si="298"/>
        <v>84.424668716200003</v>
      </c>
      <c r="I664" s="319">
        <f t="shared" si="287"/>
        <v>8971.9861039973384</v>
      </c>
      <c r="J664" s="319">
        <f t="shared" si="288"/>
        <v>9307.76</v>
      </c>
      <c r="K664" s="319">
        <v>4428.8999999999996</v>
      </c>
      <c r="L664" s="319">
        <v>8859.0059999999994</v>
      </c>
      <c r="M664" s="319">
        <v>112.98</v>
      </c>
      <c r="N664" s="319">
        <v>84.419280000000001</v>
      </c>
      <c r="O664" s="319">
        <v>0</v>
      </c>
      <c r="P664" s="319">
        <v>0</v>
      </c>
      <c r="Q664" s="319">
        <v>5.3887162000000001E-3</v>
      </c>
      <c r="R664" s="319">
        <v>1.0399734E-4</v>
      </c>
      <c r="S664" s="319">
        <v>9307.76</v>
      </c>
      <c r="T664" s="319">
        <v>0</v>
      </c>
      <c r="U664" s="319">
        <v>0</v>
      </c>
      <c r="V664" s="319">
        <v>0</v>
      </c>
      <c r="W664" s="319">
        <v>0</v>
      </c>
      <c r="X664" s="319">
        <v>0</v>
      </c>
      <c r="Y664" s="210"/>
      <c r="Z664" s="320">
        <f t="shared" si="292"/>
        <v>33299.999999999993</v>
      </c>
      <c r="AA664" s="210"/>
      <c r="AB664" s="321">
        <f t="shared" si="293"/>
        <v>4428.8999999999996</v>
      </c>
      <c r="AC664" s="321">
        <f t="shared" si="294"/>
        <v>9056.4107727135379</v>
      </c>
      <c r="AD664" s="321">
        <f t="shared" si="289"/>
        <v>8971.9861039973384</v>
      </c>
      <c r="AE664" s="321">
        <f t="shared" si="295"/>
        <v>8971.9861039973384</v>
      </c>
      <c r="AF664" s="321">
        <f t="shared" si="296"/>
        <v>9307.76</v>
      </c>
      <c r="AG664"/>
      <c r="AH664" s="121">
        <v>465150</v>
      </c>
      <c r="AI664" s="121">
        <v>465150</v>
      </c>
      <c r="AJ664" s="121">
        <v>0</v>
      </c>
      <c r="AK664" s="121">
        <v>0</v>
      </c>
      <c r="AL664" s="121">
        <v>0</v>
      </c>
      <c r="AM664" s="121">
        <v>0</v>
      </c>
      <c r="AN664" s="121">
        <v>0</v>
      </c>
      <c r="AO664"/>
      <c r="AP664" s="282">
        <v>3323.6415999999999</v>
      </c>
      <c r="AQ664" s="282">
        <v>3199.2730000000001</v>
      </c>
      <c r="AR664" s="282">
        <v>76.662657999999993</v>
      </c>
      <c r="AS664" s="282">
        <v>47.705910000000003</v>
      </c>
      <c r="AT664" s="255">
        <f t="shared" si="284"/>
        <v>0.19180294000000001</v>
      </c>
      <c r="AU664" s="256">
        <f t="shared" si="285"/>
        <v>2.8351574744999998E-4</v>
      </c>
      <c r="AV664" s="256">
        <f t="shared" si="286"/>
        <v>6681.5</v>
      </c>
      <c r="AW664" s="273">
        <v>3.09024E-2</v>
      </c>
      <c r="AX664" s="272">
        <v>9.3239999999999995E-5</v>
      </c>
      <c r="AY664" s="272">
        <v>2.5474499999999999E-9</v>
      </c>
      <c r="AZ664" s="273">
        <v>0</v>
      </c>
      <c r="BA664" s="273">
        <v>0</v>
      </c>
      <c r="BB664" s="273">
        <v>1.254E-5</v>
      </c>
      <c r="BC664" s="273">
        <v>0.160888</v>
      </c>
      <c r="BD664" s="272">
        <v>2.8652000000000001E-6</v>
      </c>
      <c r="BE664" s="273">
        <v>1.8740799999999999E-4</v>
      </c>
      <c r="BF664" s="272">
        <v>0</v>
      </c>
      <c r="BG664" s="272">
        <v>0</v>
      </c>
      <c r="BH664" s="272">
        <v>0</v>
      </c>
      <c r="BI664" s="272">
        <v>0</v>
      </c>
      <c r="BJ664" s="272">
        <v>0</v>
      </c>
      <c r="BK664" s="273">
        <v>0</v>
      </c>
      <c r="BL664" s="273">
        <v>0</v>
      </c>
      <c r="BM664" s="273">
        <v>0</v>
      </c>
      <c r="BN664" s="273">
        <v>2030</v>
      </c>
      <c r="BO664" s="273">
        <v>4651.5</v>
      </c>
      <c r="BP664" s="273">
        <v>0</v>
      </c>
      <c r="BQ664" s="273">
        <v>0</v>
      </c>
      <c r="BR664" s="273">
        <v>0</v>
      </c>
      <c r="BS664"/>
      <c r="BT664" s="121">
        <v>6.6452906</v>
      </c>
      <c r="BU664" s="121">
        <v>1.2920474</v>
      </c>
      <c r="BV664" s="121">
        <v>0.92849236000000002</v>
      </c>
      <c r="BW664" s="121">
        <v>1.2181915000000001E-8</v>
      </c>
      <c r="BX664" s="121">
        <v>1.0643039000000001</v>
      </c>
      <c r="BY664" s="121">
        <v>0</v>
      </c>
      <c r="BZ664" s="121">
        <v>0</v>
      </c>
      <c r="CA664" s="121">
        <v>0</v>
      </c>
      <c r="CB664" s="121">
        <v>0</v>
      </c>
      <c r="CC664" s="121">
        <v>3.5657447999999999E-6</v>
      </c>
      <c r="CD664" s="121">
        <v>0</v>
      </c>
      <c r="CE664" s="121">
        <v>0</v>
      </c>
      <c r="CF664" s="121">
        <v>0</v>
      </c>
      <c r="CG664" s="121">
        <v>0.15900001</v>
      </c>
      <c r="CH664" s="121">
        <v>0.56700284000000001</v>
      </c>
      <c r="CI664" s="121">
        <v>2.6344406</v>
      </c>
      <c r="CJ664" s="121">
        <v>0</v>
      </c>
      <c r="CK664"/>
      <c r="CL664" s="322">
        <v>0</v>
      </c>
      <c r="CM664" s="322">
        <v>33300</v>
      </c>
      <c r="CN664" s="322">
        <v>341.81114000000002</v>
      </c>
      <c r="CO664" s="322">
        <v>884</v>
      </c>
      <c r="CP664" s="322">
        <v>7.6786919999999999</v>
      </c>
      <c r="CQ664" s="322">
        <v>0</v>
      </c>
      <c r="CR664" s="322">
        <v>0</v>
      </c>
      <c r="CS664" s="322">
        <v>54.022212000000003</v>
      </c>
      <c r="CT664" s="322">
        <v>0</v>
      </c>
      <c r="CU664" s="322">
        <v>63792</v>
      </c>
      <c r="CV664" s="146"/>
      <c r="CW664" s="135"/>
      <c r="CX664" s="18" t="s">
        <v>692</v>
      </c>
      <c r="CY664" s="13"/>
      <c r="CZ664" s="13"/>
      <c r="DB664" s="22"/>
      <c r="DC664"/>
      <c r="DD664"/>
      <c r="DE664"/>
      <c r="DF664"/>
      <c r="DG664"/>
      <c r="DH664"/>
      <c r="DI664"/>
      <c r="DJ664"/>
      <c r="DK664"/>
      <c r="DL664"/>
      <c r="DM664"/>
      <c r="DN664"/>
    </row>
    <row r="665" spans="1:118" ht="14.4" customHeight="1">
      <c r="A665" t="s">
        <v>1976</v>
      </c>
      <c r="B665" s="168" t="s">
        <v>1834</v>
      </c>
      <c r="C665" s="279" t="str">
        <f t="shared" si="290"/>
        <v>A.100.24.133</v>
      </c>
      <c r="D665" s="14" t="s">
        <v>783</v>
      </c>
      <c r="E665" s="278" t="s">
        <v>1510</v>
      </c>
      <c r="F665" s="281" t="str">
        <f t="shared" si="291"/>
        <v>Platinum, CRM (secondary)</v>
      </c>
      <c r="G665" s="319">
        <f t="shared" si="297"/>
        <v>145.31242362820001</v>
      </c>
      <c r="H665" s="319">
        <f t="shared" si="298"/>
        <v>5.6410543399999993</v>
      </c>
      <c r="I665" s="319">
        <f t="shared" si="287"/>
        <v>9.3988662281999993</v>
      </c>
      <c r="J665" s="319">
        <f t="shared" si="288"/>
        <v>1.3248830599999999</v>
      </c>
      <c r="K665" s="319">
        <v>128.94762</v>
      </c>
      <c r="L665" s="319">
        <v>3.3717095000000001</v>
      </c>
      <c r="M665" s="319">
        <v>5.5243696</v>
      </c>
      <c r="N665" s="319">
        <v>4.7476247999999996</v>
      </c>
      <c r="O665" s="319">
        <v>0.73050758000000005</v>
      </c>
      <c r="P665" s="319">
        <v>8.7018022E-2</v>
      </c>
      <c r="Q665" s="319">
        <v>7.5903938000000004E-2</v>
      </c>
      <c r="R665" s="319">
        <v>0.49900045999999998</v>
      </c>
      <c r="S665" s="319">
        <v>0.17903326</v>
      </c>
      <c r="T665" s="319">
        <v>0</v>
      </c>
      <c r="U665" s="319">
        <v>1.1458497999999999</v>
      </c>
      <c r="V665" s="319">
        <v>3.7866682E-3</v>
      </c>
      <c r="W665" s="319">
        <v>0</v>
      </c>
      <c r="X665" s="319">
        <v>0</v>
      </c>
      <c r="Y665" s="210"/>
      <c r="Z665" s="320">
        <f t="shared" si="292"/>
        <v>969.530977443609</v>
      </c>
      <c r="AA665" s="210"/>
      <c r="AB665" s="321">
        <f t="shared" si="293"/>
        <v>128.94762</v>
      </c>
      <c r="AC665" s="321">
        <f t="shared" si="294"/>
        <v>15.036133899999998</v>
      </c>
      <c r="AD665" s="321">
        <f t="shared" si="289"/>
        <v>9.3950795599999992</v>
      </c>
      <c r="AE665" s="321">
        <f t="shared" si="295"/>
        <v>9.3988662281999993</v>
      </c>
      <c r="AF665" s="321">
        <f t="shared" si="296"/>
        <v>1.3248830599999999</v>
      </c>
      <c r="AG665"/>
      <c r="AH665" s="121">
        <v>13691.947</v>
      </c>
      <c r="AI665" s="121">
        <v>13468.518</v>
      </c>
      <c r="AJ665" s="121">
        <v>155.3484</v>
      </c>
      <c r="AK665" s="121">
        <v>0</v>
      </c>
      <c r="AL665" s="121">
        <v>0</v>
      </c>
      <c r="AM665" s="121">
        <v>38.054608999999999</v>
      </c>
      <c r="AN665" s="121">
        <v>30.026064000000002</v>
      </c>
      <c r="AO665"/>
      <c r="AP665" s="282">
        <v>18.912119000000001</v>
      </c>
      <c r="AQ665" s="282">
        <v>17.352498000000001</v>
      </c>
      <c r="AR665" s="282">
        <v>0.80959530000000002</v>
      </c>
      <c r="AS665" s="282">
        <v>0.75002610999999997</v>
      </c>
      <c r="AT665" s="255">
        <f t="shared" si="284"/>
        <v>1.0403176013519999E-3</v>
      </c>
      <c r="AU665" s="256">
        <f t="shared" si="285"/>
        <v>2.9940654285400498E-6</v>
      </c>
      <c r="AV665" s="256">
        <f t="shared" si="286"/>
        <v>105.0456749069</v>
      </c>
      <c r="AW665" s="273">
        <v>9.1359649999999998E-4</v>
      </c>
      <c r="AX665" s="272">
        <v>2.7570560999999998E-6</v>
      </c>
      <c r="AY665" s="272">
        <v>7.5304331999999994E-11</v>
      </c>
      <c r="AZ665" s="272">
        <v>6.1047858999999997E-8</v>
      </c>
      <c r="BA665" s="272">
        <v>7.9304129999999998E-9</v>
      </c>
      <c r="BB665" s="272">
        <v>7.0595305000000004E-7</v>
      </c>
      <c r="BC665" s="273">
        <v>1.2463497000000001E-4</v>
      </c>
      <c r="BD665" s="272">
        <v>1.0220961E-7</v>
      </c>
      <c r="BE665" s="272">
        <v>1.2972573999999999E-7</v>
      </c>
      <c r="BF665" s="272">
        <v>8.9024744999999999E-11</v>
      </c>
      <c r="BG665" s="272">
        <v>4.5665375000000002E-13</v>
      </c>
      <c r="BH665" s="272">
        <v>1.8865266999999999E-10</v>
      </c>
      <c r="BI665" s="272">
        <v>1.089938E-11</v>
      </c>
      <c r="BJ665" s="272">
        <v>8.2377592999999994E-12</v>
      </c>
      <c r="BK665" s="272">
        <v>9.4780896999999998E-7</v>
      </c>
      <c r="BL665" s="272">
        <v>3.6339106000000001E-7</v>
      </c>
      <c r="BM665" s="272">
        <v>4.7014029999999996E-9</v>
      </c>
      <c r="BN665" s="273">
        <v>8.4249068999999992E-3</v>
      </c>
      <c r="BO665" s="273">
        <v>105.03725</v>
      </c>
      <c r="BP665" s="273">
        <v>0</v>
      </c>
      <c r="BQ665" s="273">
        <v>0</v>
      </c>
      <c r="BR665" s="273">
        <v>0</v>
      </c>
      <c r="BS665"/>
      <c r="BT665" s="121">
        <v>4.7710255E-2</v>
      </c>
      <c r="BU665" s="121">
        <v>1.1202226999999999E-3</v>
      </c>
      <c r="BV665" s="121">
        <v>2.7033096E-2</v>
      </c>
      <c r="BW665" s="121">
        <v>5.8751736E-5</v>
      </c>
      <c r="BX665" s="121">
        <v>1.2475730000000001E-3</v>
      </c>
      <c r="BY665" s="121">
        <v>4.4282106000000001E-4</v>
      </c>
      <c r="BZ665" s="274">
        <v>1.1420511E-7</v>
      </c>
      <c r="CA665" s="121">
        <v>6.7812535999999999E-4</v>
      </c>
      <c r="CB665" s="121">
        <v>1.1677206E-4</v>
      </c>
      <c r="CC665" s="121">
        <v>5.0226077000000001E-5</v>
      </c>
      <c r="CD665" s="274">
        <v>5.9607015999999997E-5</v>
      </c>
      <c r="CE665" s="274">
        <v>3.4178071E-6</v>
      </c>
      <c r="CF665" s="274">
        <v>1.0521767E-6</v>
      </c>
      <c r="CG665" s="121">
        <v>1.1152539E-3</v>
      </c>
      <c r="CH665" s="121">
        <v>1.5741517E-2</v>
      </c>
      <c r="CI665" s="274">
        <v>4.1704810000000002E-5</v>
      </c>
      <c r="CJ665" s="121">
        <v>0</v>
      </c>
      <c r="CK665"/>
      <c r="CL665" s="322">
        <v>1.7457237000000001E-6</v>
      </c>
      <c r="CM665" s="322">
        <v>958.31278999999995</v>
      </c>
      <c r="CN665" s="322">
        <v>12.855492</v>
      </c>
      <c r="CO665" s="322">
        <v>0.87737653000000004</v>
      </c>
      <c r="CP665" s="322">
        <v>3.5411263999999998E-2</v>
      </c>
      <c r="CQ665" s="322">
        <v>1.5578313E-6</v>
      </c>
      <c r="CR665" s="322">
        <v>1.9963936000000001E-6</v>
      </c>
      <c r="CS665" s="322">
        <v>4.4454974000000001E-2</v>
      </c>
      <c r="CT665" s="322">
        <v>19.382394999999999</v>
      </c>
      <c r="CU665" s="322">
        <v>1798.4060999999999</v>
      </c>
      <c r="CV665" s="146"/>
      <c r="CW665" s="135"/>
      <c r="CX665" s="77" t="s">
        <v>701</v>
      </c>
      <c r="CY665" s="13"/>
      <c r="CZ665" s="13"/>
      <c r="DB665" s="22"/>
      <c r="DC665"/>
      <c r="DD665"/>
      <c r="DE665"/>
      <c r="DF665"/>
      <c r="DG665"/>
      <c r="DH665"/>
      <c r="DI665"/>
      <c r="DJ665"/>
      <c r="DK665"/>
      <c r="DL665"/>
      <c r="DM665"/>
      <c r="DN665"/>
    </row>
    <row r="666" spans="1:118" ht="14.4" customHeight="1">
      <c r="A666" t="s">
        <v>1977</v>
      </c>
      <c r="B666" s="168" t="s">
        <v>1834</v>
      </c>
      <c r="C666" s="279" t="str">
        <f t="shared" si="290"/>
        <v>A.100.24.134</v>
      </c>
      <c r="D666" s="14" t="s">
        <v>783</v>
      </c>
      <c r="E666" s="278" t="s">
        <v>1510</v>
      </c>
      <c r="F666" s="281" t="str">
        <f t="shared" si="291"/>
        <v>Platinum, CRM, trade mix (75% prim 25% sec)</v>
      </c>
      <c r="G666" s="319">
        <f t="shared" si="297"/>
        <v>17131.131194135058</v>
      </c>
      <c r="H666" s="319">
        <f t="shared" si="298"/>
        <v>64.728764917999996</v>
      </c>
      <c r="I666" s="319">
        <f t="shared" si="287"/>
        <v>6731.3392667770595</v>
      </c>
      <c r="J666" s="319">
        <f t="shared" si="288"/>
        <v>6981.1512624400002</v>
      </c>
      <c r="K666" s="319">
        <v>3353.9119000000001</v>
      </c>
      <c r="L666" s="319">
        <v>6645.0973999999997</v>
      </c>
      <c r="M666" s="319">
        <v>86.116091999999995</v>
      </c>
      <c r="N666" s="319">
        <v>64.501366000000004</v>
      </c>
      <c r="O666" s="319">
        <v>0.18262688999999999</v>
      </c>
      <c r="P666" s="319">
        <v>2.1754506E-2</v>
      </c>
      <c r="Q666" s="319">
        <v>2.3017521999999999E-2</v>
      </c>
      <c r="R666" s="319">
        <v>0.12482811000000001</v>
      </c>
      <c r="S666" s="319">
        <v>6980.8648000000003</v>
      </c>
      <c r="T666" s="319">
        <v>0</v>
      </c>
      <c r="U666" s="319">
        <v>0.28646243999999998</v>
      </c>
      <c r="V666" s="319">
        <v>9.4666705999999997E-4</v>
      </c>
      <c r="W666" s="319">
        <v>0</v>
      </c>
      <c r="X666" s="319">
        <v>0</v>
      </c>
      <c r="Y666" s="210"/>
      <c r="Z666" s="320">
        <f t="shared" si="292"/>
        <v>25217.382706766915</v>
      </c>
      <c r="AA666" s="210"/>
      <c r="AB666" s="321">
        <f t="shared" si="293"/>
        <v>3353.9119000000001</v>
      </c>
      <c r="AC666" s="321">
        <f t="shared" si="294"/>
        <v>6796.0670850280012</v>
      </c>
      <c r="AD666" s="321">
        <f t="shared" si="289"/>
        <v>6731.3383201099996</v>
      </c>
      <c r="AE666" s="321">
        <f t="shared" si="295"/>
        <v>6731.3392667770595</v>
      </c>
      <c r="AF666" s="321">
        <f t="shared" si="296"/>
        <v>6981.1512624400002</v>
      </c>
      <c r="AG666"/>
      <c r="AH666" s="121">
        <v>352285.49</v>
      </c>
      <c r="AI666" s="121">
        <v>352229.63</v>
      </c>
      <c r="AJ666" s="121">
        <v>38.837099000000002</v>
      </c>
      <c r="AK666" s="121">
        <v>0</v>
      </c>
      <c r="AL666" s="121">
        <v>0</v>
      </c>
      <c r="AM666" s="121">
        <v>9.5136523000000004</v>
      </c>
      <c r="AN666" s="121">
        <v>7.5065160000000004</v>
      </c>
      <c r="AO666"/>
      <c r="AP666" s="282">
        <v>2497.4591999999998</v>
      </c>
      <c r="AQ666" s="282">
        <v>2403.7928999999999</v>
      </c>
      <c r="AR666" s="282">
        <v>57.699392000000003</v>
      </c>
      <c r="AS666" s="282">
        <v>35.966939000000004</v>
      </c>
      <c r="AT666" s="255">
        <f t="shared" si="284"/>
        <v>0.1441122855328722</v>
      </c>
      <c r="AU666" s="256">
        <f t="shared" si="285"/>
        <v>2.1338532548210014E-4</v>
      </c>
      <c r="AV666" s="256">
        <f t="shared" si="286"/>
        <v>5037.3864000000003</v>
      </c>
      <c r="AW666" s="273">
        <v>2.3405199000000002E-2</v>
      </c>
      <c r="AX666" s="272">
        <v>7.0619263999999998E-5</v>
      </c>
      <c r="AY666" s="272">
        <v>1.9294136000000002E-9</v>
      </c>
      <c r="AZ666" s="272">
        <v>1.5261965E-8</v>
      </c>
      <c r="BA666" s="272">
        <v>1.9826031999999999E-9</v>
      </c>
      <c r="BB666" s="273">
        <v>9.5814883E-6</v>
      </c>
      <c r="BC666" s="273">
        <v>0.12069716</v>
      </c>
      <c r="BD666" s="272">
        <v>2.1744523999999998E-6</v>
      </c>
      <c r="BE666" s="273">
        <v>1.4058842999999999E-4</v>
      </c>
      <c r="BF666" s="272">
        <v>2.2256186000000001E-11</v>
      </c>
      <c r="BG666" s="272">
        <v>1.1416344E-13</v>
      </c>
      <c r="BH666" s="272">
        <v>4.7163166000000001E-11</v>
      </c>
      <c r="BI666" s="272">
        <v>2.7248448999999999E-12</v>
      </c>
      <c r="BJ666" s="272">
        <v>2.0594397999999998E-12</v>
      </c>
      <c r="BK666" s="273">
        <v>2.3695223999999999E-7</v>
      </c>
      <c r="BL666" s="273">
        <v>9.0847763999999998E-8</v>
      </c>
      <c r="BM666" s="272">
        <v>1.1753507000000001E-9</v>
      </c>
      <c r="BN666" s="273">
        <v>1522.5020999999999</v>
      </c>
      <c r="BO666" s="273">
        <v>3514.8843000000002</v>
      </c>
      <c r="BP666" s="273">
        <v>0</v>
      </c>
      <c r="BQ666" s="273">
        <v>0</v>
      </c>
      <c r="BR666" s="273">
        <v>0</v>
      </c>
      <c r="BS666"/>
      <c r="BT666" s="121">
        <v>4.9958954999999996</v>
      </c>
      <c r="BU666" s="121">
        <v>0.96931559</v>
      </c>
      <c r="BV666" s="121">
        <v>0.70312754</v>
      </c>
      <c r="BW666" s="121">
        <v>1.469707E-5</v>
      </c>
      <c r="BX666" s="121">
        <v>0.79853978000000003</v>
      </c>
      <c r="BY666" s="121">
        <v>1.1070527E-4</v>
      </c>
      <c r="BZ666" s="121">
        <v>2.8551277000000001E-8</v>
      </c>
      <c r="CA666" s="121">
        <v>1.6953134E-4</v>
      </c>
      <c r="CB666" s="121">
        <v>2.9193015000000001E-5</v>
      </c>
      <c r="CC666" s="121">
        <v>1.5230828E-5</v>
      </c>
      <c r="CD666" s="274">
        <v>1.4901753999999999E-5</v>
      </c>
      <c r="CE666" s="274">
        <v>8.5445175999999996E-7</v>
      </c>
      <c r="CF666" s="274">
        <v>2.6304416999999999E-7</v>
      </c>
      <c r="CG666" s="121">
        <v>0.11952881999999999</v>
      </c>
      <c r="CH666" s="121">
        <v>0.42918750999999999</v>
      </c>
      <c r="CI666" s="121">
        <v>1.9758408999999999</v>
      </c>
      <c r="CJ666" s="121">
        <v>0</v>
      </c>
      <c r="CK666"/>
      <c r="CL666" s="322">
        <v>4.3643091000000002E-7</v>
      </c>
      <c r="CM666" s="322">
        <v>25214.578000000001</v>
      </c>
      <c r="CN666" s="322">
        <v>259.57222999999999</v>
      </c>
      <c r="CO666" s="322">
        <v>663.21933999999999</v>
      </c>
      <c r="CP666" s="322">
        <v>5.7678718</v>
      </c>
      <c r="CQ666" s="322">
        <v>3.8945780999999999E-7</v>
      </c>
      <c r="CR666" s="322">
        <v>4.9909839E-7</v>
      </c>
      <c r="CS666" s="322">
        <v>40.527773000000003</v>
      </c>
      <c r="CT666" s="322">
        <v>4.8455987</v>
      </c>
      <c r="CU666" s="322">
        <v>48293.601999999999</v>
      </c>
      <c r="CV666" s="146"/>
      <c r="CW666" s="135"/>
      <c r="CX666" s="18" t="s">
        <v>782</v>
      </c>
      <c r="CY666" s="13"/>
      <c r="CZ666" s="13"/>
      <c r="DB666" s="22"/>
      <c r="DC666"/>
      <c r="DD666"/>
      <c r="DE666"/>
      <c r="DF666"/>
      <c r="DG666"/>
      <c r="DH666"/>
      <c r="DI666"/>
      <c r="DJ666"/>
      <c r="DK666"/>
      <c r="DL666"/>
      <c r="DM666"/>
      <c r="DN666"/>
    </row>
    <row r="667" spans="1:118" ht="14.4" customHeight="1">
      <c r="A667" t="s">
        <v>8579</v>
      </c>
      <c r="B667" s="168" t="s">
        <v>1834</v>
      </c>
      <c r="C667" s="279" t="str">
        <f t="shared" si="290"/>
        <v>A.100.24.135</v>
      </c>
      <c r="D667" s="14" t="s">
        <v>783</v>
      </c>
      <c r="E667" s="278" t="s">
        <v>1510</v>
      </c>
      <c r="F667" s="281" t="str">
        <f t="shared" si="291"/>
        <v>Rhodium, CRM (primary)</v>
      </c>
      <c r="G667" s="319">
        <f t="shared" si="297"/>
        <v>18611.169090901843</v>
      </c>
      <c r="H667" s="319">
        <f t="shared" si="298"/>
        <v>44.434036166399999</v>
      </c>
      <c r="I667" s="319">
        <f t="shared" si="287"/>
        <v>4617.2750547354444</v>
      </c>
      <c r="J667" s="319">
        <f t="shared" si="288"/>
        <v>9307.76</v>
      </c>
      <c r="K667" s="319">
        <v>4641.7</v>
      </c>
      <c r="L667" s="319">
        <v>4509.6750000000002</v>
      </c>
      <c r="M667" s="319">
        <v>107.6</v>
      </c>
      <c r="N667" s="319">
        <v>44.431199999999997</v>
      </c>
      <c r="O667" s="319">
        <v>0</v>
      </c>
      <c r="P667" s="319">
        <v>0</v>
      </c>
      <c r="Q667" s="319">
        <v>2.8361663999999999E-3</v>
      </c>
      <c r="R667" s="319">
        <v>5.4735443999999998E-5</v>
      </c>
      <c r="S667" s="319">
        <v>9307.76</v>
      </c>
      <c r="T667" s="319">
        <v>0</v>
      </c>
      <c r="U667" s="319">
        <v>0</v>
      </c>
      <c r="V667" s="319">
        <v>0</v>
      </c>
      <c r="W667" s="319">
        <v>0</v>
      </c>
      <c r="X667" s="319">
        <v>0</v>
      </c>
      <c r="Y667" s="210"/>
      <c r="Z667" s="320">
        <f t="shared" si="292"/>
        <v>34900</v>
      </c>
      <c r="AA667" s="210"/>
      <c r="AB667" s="321">
        <f t="shared" si="293"/>
        <v>4641.7</v>
      </c>
      <c r="AC667" s="321">
        <f t="shared" si="294"/>
        <v>4661.7090909018443</v>
      </c>
      <c r="AD667" s="321">
        <f t="shared" si="289"/>
        <v>4617.2750547354444</v>
      </c>
      <c r="AE667" s="321">
        <f t="shared" si="295"/>
        <v>4617.2750547354444</v>
      </c>
      <c r="AF667" s="321">
        <f t="shared" si="296"/>
        <v>9307.76</v>
      </c>
      <c r="AG667"/>
      <c r="AH667" s="121">
        <v>481950</v>
      </c>
      <c r="AI667" s="121">
        <v>481950</v>
      </c>
      <c r="AJ667" s="121">
        <v>0</v>
      </c>
      <c r="AK667" s="121">
        <v>0</v>
      </c>
      <c r="AL667" s="121">
        <v>0</v>
      </c>
      <c r="AM667" s="121">
        <v>0</v>
      </c>
      <c r="AN667" s="121">
        <v>0</v>
      </c>
      <c r="AO667"/>
      <c r="AP667" s="282">
        <v>2003.9557</v>
      </c>
      <c r="AQ667" s="282">
        <v>1906.4205999999999</v>
      </c>
      <c r="AR667" s="282">
        <v>52.628132999999998</v>
      </c>
      <c r="AS667" s="282">
        <v>44.907029999999999</v>
      </c>
      <c r="AT667" s="255">
        <f t="shared" si="284"/>
        <v>0.1142938</v>
      </c>
      <c r="AU667" s="256">
        <f t="shared" si="285"/>
        <v>1.9463066985000001E-4</v>
      </c>
      <c r="AV667" s="256">
        <f t="shared" si="286"/>
        <v>6289.5</v>
      </c>
      <c r="AW667" s="273">
        <v>3.2387199999999998E-2</v>
      </c>
      <c r="AX667" s="272">
        <v>9.7720000000000006E-5</v>
      </c>
      <c r="AY667" s="272">
        <v>2.6698499999999998E-9</v>
      </c>
      <c r="AZ667" s="273">
        <v>0</v>
      </c>
      <c r="BA667" s="273">
        <v>0</v>
      </c>
      <c r="BB667" s="273">
        <v>6.6000000000000003E-6</v>
      </c>
      <c r="BC667" s="273">
        <v>8.1900000000000001E-2</v>
      </c>
      <c r="BD667" s="273">
        <v>1.508E-6</v>
      </c>
      <c r="BE667" s="273">
        <v>9.5400000000000001E-5</v>
      </c>
      <c r="BF667" s="272">
        <v>0</v>
      </c>
      <c r="BG667" s="272">
        <v>0</v>
      </c>
      <c r="BH667" s="272">
        <v>0</v>
      </c>
      <c r="BI667" s="272">
        <v>0</v>
      </c>
      <c r="BJ667" s="272">
        <v>0</v>
      </c>
      <c r="BK667" s="273">
        <v>0</v>
      </c>
      <c r="BL667" s="273">
        <v>0</v>
      </c>
      <c r="BM667" s="273">
        <v>0</v>
      </c>
      <c r="BN667" s="273">
        <v>1470</v>
      </c>
      <c r="BO667" s="273">
        <v>4819.5</v>
      </c>
      <c r="BP667" s="273">
        <v>0</v>
      </c>
      <c r="BQ667" s="273">
        <v>0</v>
      </c>
      <c r="BR667" s="273">
        <v>0</v>
      </c>
      <c r="BS667"/>
      <c r="BT667" s="121">
        <v>2.8423240999999999</v>
      </c>
      <c r="BU667" s="121">
        <v>0.65771643000000002</v>
      </c>
      <c r="BV667" s="121">
        <v>0.97310459999999999</v>
      </c>
      <c r="BW667" s="121">
        <v>6.4115340000000001E-9</v>
      </c>
      <c r="BX667" s="121">
        <v>0.54178362999999996</v>
      </c>
      <c r="BY667" s="121">
        <v>0</v>
      </c>
      <c r="BZ667" s="121">
        <v>0</v>
      </c>
      <c r="CA667" s="121">
        <v>0</v>
      </c>
      <c r="CB667" s="121">
        <v>0</v>
      </c>
      <c r="CC667" s="121">
        <v>1.8767078000000001E-6</v>
      </c>
      <c r="CD667" s="121">
        <v>0</v>
      </c>
      <c r="CE667" s="121">
        <v>0</v>
      </c>
      <c r="CF667" s="121">
        <v>0</v>
      </c>
      <c r="CG667" s="121">
        <v>8.2236097999999994E-2</v>
      </c>
      <c r="CH667" s="121">
        <v>0.58748149999999999</v>
      </c>
      <c r="CI667" s="121">
        <v>0</v>
      </c>
      <c r="CJ667" s="121">
        <v>0</v>
      </c>
      <c r="CK667"/>
      <c r="CL667" s="322">
        <v>0</v>
      </c>
      <c r="CM667" s="322">
        <v>34900</v>
      </c>
      <c r="CN667" s="322">
        <v>179.9006</v>
      </c>
      <c r="CO667" s="322">
        <v>450</v>
      </c>
      <c r="CP667" s="322">
        <v>7.31304</v>
      </c>
      <c r="CQ667" s="322">
        <v>0</v>
      </c>
      <c r="CR667" s="322">
        <v>0</v>
      </c>
      <c r="CS667" s="322">
        <v>27.499994999999998</v>
      </c>
      <c r="CT667" s="322">
        <v>0</v>
      </c>
      <c r="CU667" s="322">
        <v>66096</v>
      </c>
      <c r="CV667" s="146"/>
      <c r="CW667" s="135"/>
      <c r="CX667" s="18" t="s">
        <v>692</v>
      </c>
      <c r="CY667" s="13"/>
      <c r="CZ667" s="13"/>
      <c r="DB667" s="23"/>
      <c r="DC667"/>
      <c r="DD667"/>
      <c r="DE667"/>
      <c r="DF667"/>
      <c r="DG667"/>
      <c r="DH667"/>
      <c r="DI667"/>
      <c r="DJ667"/>
      <c r="DK667"/>
      <c r="DL667"/>
      <c r="DM667"/>
      <c r="DN667"/>
    </row>
    <row r="668" spans="1:118" ht="14.4" customHeight="1">
      <c r="A668" t="s">
        <v>1978</v>
      </c>
      <c r="B668" s="168" t="s">
        <v>1834</v>
      </c>
      <c r="C668" s="279" t="str">
        <f t="shared" si="290"/>
        <v>A.100.24.136</v>
      </c>
      <c r="D668" s="14" t="s">
        <v>783</v>
      </c>
      <c r="E668" s="278" t="s">
        <v>1510</v>
      </c>
      <c r="F668" s="281" t="str">
        <f t="shared" si="291"/>
        <v>Rhodium, CRM (secondary)</v>
      </c>
      <c r="G668" s="319">
        <f t="shared" si="297"/>
        <v>410.29390389899999</v>
      </c>
      <c r="H668" s="319">
        <f t="shared" si="298"/>
        <v>15.92768255</v>
      </c>
      <c r="I668" s="319">
        <f t="shared" si="287"/>
        <v>26.537975168999999</v>
      </c>
      <c r="J668" s="319">
        <f t="shared" si="288"/>
        <v>3.7408461800000001</v>
      </c>
      <c r="K668" s="319">
        <v>364.0874</v>
      </c>
      <c r="L668" s="319">
        <v>9.5201209000000002</v>
      </c>
      <c r="M668" s="319">
        <v>15.59822</v>
      </c>
      <c r="N668" s="319">
        <v>13.405058</v>
      </c>
      <c r="O668" s="319">
        <v>2.0626096</v>
      </c>
      <c r="P668" s="319">
        <v>0.24569795</v>
      </c>
      <c r="Q668" s="319">
        <v>0.21431700000000001</v>
      </c>
      <c r="R668" s="319">
        <v>1.4089425</v>
      </c>
      <c r="S668" s="319">
        <v>0.50550567999999996</v>
      </c>
      <c r="T668" s="319">
        <v>0</v>
      </c>
      <c r="U668" s="319">
        <v>3.2353405</v>
      </c>
      <c r="V668" s="319">
        <v>1.0691769E-2</v>
      </c>
      <c r="W668" s="319">
        <v>0</v>
      </c>
      <c r="X668" s="319">
        <v>0</v>
      </c>
      <c r="Y668" s="210"/>
      <c r="Z668" s="320">
        <f t="shared" si="292"/>
        <v>2737.4992481203008</v>
      </c>
      <c r="AA668" s="210"/>
      <c r="AB668" s="321">
        <f t="shared" si="293"/>
        <v>364.0874</v>
      </c>
      <c r="AC668" s="321">
        <f t="shared" si="294"/>
        <v>42.454965950000009</v>
      </c>
      <c r="AD668" s="321">
        <f t="shared" si="289"/>
        <v>26.527283399999998</v>
      </c>
      <c r="AE668" s="321">
        <f t="shared" si="295"/>
        <v>26.537975168999996</v>
      </c>
      <c r="AF668" s="321">
        <f t="shared" si="296"/>
        <v>3.7408461800000001</v>
      </c>
      <c r="AG668"/>
      <c r="AH668" s="121">
        <v>38659.616000000002</v>
      </c>
      <c r="AI668" s="121">
        <v>38028.756999999998</v>
      </c>
      <c r="AJ668" s="121">
        <v>438.63076999999998</v>
      </c>
      <c r="AK668" s="121">
        <v>0</v>
      </c>
      <c r="AL668" s="121">
        <v>0</v>
      </c>
      <c r="AM668" s="121">
        <v>107.44831000000001</v>
      </c>
      <c r="AN668" s="121">
        <v>84.779475000000005</v>
      </c>
      <c r="AO668"/>
      <c r="AP668" s="282">
        <v>53.398924000000001</v>
      </c>
      <c r="AQ668" s="282">
        <v>48.995286999999998</v>
      </c>
      <c r="AR668" s="282">
        <v>2.2859161000000001</v>
      </c>
      <c r="AS668" s="282">
        <v>2.1177207999999998</v>
      </c>
      <c r="AT668" s="255">
        <f t="shared" si="284"/>
        <v>2.9373673631840004E-3</v>
      </c>
      <c r="AU668" s="256">
        <f t="shared" si="285"/>
        <v>8.453831897980302E-6</v>
      </c>
      <c r="AV668" s="256">
        <f t="shared" si="286"/>
        <v>296.59954797199998</v>
      </c>
      <c r="AW668" s="273">
        <v>2.5795665999999999E-3</v>
      </c>
      <c r="AX668" s="272">
        <v>7.7846290999999992E-6</v>
      </c>
      <c r="AY668" s="272">
        <v>2.1262399999999999E-10</v>
      </c>
      <c r="AZ668" s="272">
        <v>1.7237043E-7</v>
      </c>
      <c r="BA668" s="272">
        <v>2.2391754000000001E-8</v>
      </c>
      <c r="BB668" s="272">
        <v>1.9932792E-6</v>
      </c>
      <c r="BC668" s="273">
        <v>3.5191051000000001E-4</v>
      </c>
      <c r="BD668" s="272">
        <v>2.8859184000000002E-7</v>
      </c>
      <c r="BE668" s="272">
        <v>3.6628443E-7</v>
      </c>
      <c r="BF668" s="272">
        <v>2.5136398E-10</v>
      </c>
      <c r="BG668" s="272">
        <v>1.2893753E-12</v>
      </c>
      <c r="BH668" s="272">
        <v>5.3266634999999996E-10</v>
      </c>
      <c r="BI668" s="272">
        <v>3.0774718999999998E-11</v>
      </c>
      <c r="BJ668" s="272">
        <v>2.3259556000000001E-11</v>
      </c>
      <c r="BK668" s="272">
        <v>2.6761664999999999E-6</v>
      </c>
      <c r="BL668" s="272">
        <v>1.0260453E-6</v>
      </c>
      <c r="BM668" s="272">
        <v>1.327455E-8</v>
      </c>
      <c r="BN668" s="273">
        <v>2.3787972000000001E-2</v>
      </c>
      <c r="BO668" s="273">
        <v>296.57576</v>
      </c>
      <c r="BP668" s="273">
        <v>0</v>
      </c>
      <c r="BQ668" s="273">
        <v>0</v>
      </c>
      <c r="BR668" s="273">
        <v>0</v>
      </c>
      <c r="BS668"/>
      <c r="BT668" s="121">
        <v>0.13471131</v>
      </c>
      <c r="BU668" s="121">
        <v>3.1629817999999999E-3</v>
      </c>
      <c r="BV668" s="121">
        <v>7.6328743000000004E-2</v>
      </c>
      <c r="BW668" s="121">
        <v>1.6588726E-4</v>
      </c>
      <c r="BX668" s="121">
        <v>3.5225590000000002E-3</v>
      </c>
      <c r="BY668" s="121">
        <v>1.2503182999999999E-3</v>
      </c>
      <c r="BZ668" s="274">
        <v>3.2246148000000001E-7</v>
      </c>
      <c r="CA668" s="121">
        <v>1.9147069000000001E-3</v>
      </c>
      <c r="CB668" s="121">
        <v>3.2970934000000002E-4</v>
      </c>
      <c r="CC668" s="121">
        <v>1.4181481E-4</v>
      </c>
      <c r="CD668" s="121">
        <v>1.6830215999999999E-4</v>
      </c>
      <c r="CE668" s="274">
        <v>9.6502788000000008E-6</v>
      </c>
      <c r="CF668" s="274">
        <v>2.9708517999999999E-6</v>
      </c>
      <c r="CG668" s="121">
        <v>3.1489521E-3</v>
      </c>
      <c r="CH668" s="121">
        <v>4.4446635999999998E-2</v>
      </c>
      <c r="CI668" s="121">
        <v>1.1775476E-4</v>
      </c>
      <c r="CJ668" s="121">
        <v>0</v>
      </c>
      <c r="CK668"/>
      <c r="CL668" s="322">
        <v>4.9291021000000004E-6</v>
      </c>
      <c r="CM668" s="322">
        <v>2705.8244</v>
      </c>
      <c r="CN668" s="322">
        <v>36.297859000000003</v>
      </c>
      <c r="CO668" s="322">
        <v>2.4772984</v>
      </c>
      <c r="CP668" s="322">
        <v>9.9984745E-2</v>
      </c>
      <c r="CQ668" s="322">
        <v>4.3985824000000002E-6</v>
      </c>
      <c r="CR668" s="322">
        <v>5.6368758999999996E-6</v>
      </c>
      <c r="CS668" s="322">
        <v>0.12551993</v>
      </c>
      <c r="CT668" s="322">
        <v>54.726761000000003</v>
      </c>
      <c r="CU668" s="322">
        <v>5077.8526000000002</v>
      </c>
      <c r="CV668" s="146"/>
      <c r="CW668" s="135"/>
      <c r="CX668" s="77" t="s">
        <v>701</v>
      </c>
      <c r="CY668" s="13"/>
      <c r="CZ668" s="13"/>
      <c r="DB668" s="23"/>
      <c r="DC668"/>
      <c r="DD668"/>
      <c r="DE668"/>
      <c r="DF668"/>
      <c r="DG668"/>
      <c r="DH668"/>
      <c r="DI668"/>
      <c r="DJ668"/>
      <c r="DK668"/>
      <c r="DL668"/>
      <c r="DM668"/>
      <c r="DN668"/>
    </row>
    <row r="669" spans="1:118" ht="14.4" customHeight="1">
      <c r="A669" t="s">
        <v>1979</v>
      </c>
      <c r="B669" s="168" t="s">
        <v>1834</v>
      </c>
      <c r="C669" s="279" t="str">
        <f t="shared" si="290"/>
        <v>A.100.24.137</v>
      </c>
      <c r="D669" s="14" t="s">
        <v>783</v>
      </c>
      <c r="E669" s="278" t="s">
        <v>1510</v>
      </c>
      <c r="F669" s="281" t="str">
        <f t="shared" si="291"/>
        <v>Rhodium, CRM, trade mix (64% prim 36% sec)</v>
      </c>
      <c r="G669" s="319">
        <f t="shared" si="297"/>
        <v>12058.854033953899</v>
      </c>
      <c r="H669" s="319">
        <f t="shared" si="298"/>
        <v>34.171748996999995</v>
      </c>
      <c r="I669" s="319">
        <f t="shared" si="287"/>
        <v>2964.6096623569001</v>
      </c>
      <c r="J669" s="319">
        <f t="shared" si="288"/>
        <v>5958.3131225999996</v>
      </c>
      <c r="K669" s="319">
        <v>3101.7595000000001</v>
      </c>
      <c r="L669" s="319">
        <v>2889.6192000000001</v>
      </c>
      <c r="M669" s="319">
        <v>74.479359000000002</v>
      </c>
      <c r="N669" s="319">
        <v>33.261789</v>
      </c>
      <c r="O669" s="319">
        <v>0.74253946999999998</v>
      </c>
      <c r="P669" s="319">
        <v>8.8451260000000004E-2</v>
      </c>
      <c r="Q669" s="319">
        <v>7.8969266999999996E-2</v>
      </c>
      <c r="R669" s="319">
        <v>0.50725432000000004</v>
      </c>
      <c r="S669" s="319">
        <v>5957.1484</v>
      </c>
      <c r="T669" s="319">
        <v>0</v>
      </c>
      <c r="U669" s="319">
        <v>1.1647225999999999</v>
      </c>
      <c r="V669" s="319">
        <v>3.8490369E-3</v>
      </c>
      <c r="W669" s="319">
        <v>0</v>
      </c>
      <c r="X669" s="319">
        <v>0</v>
      </c>
      <c r="Y669" s="210"/>
      <c r="Z669" s="320">
        <f t="shared" si="292"/>
        <v>23321.5</v>
      </c>
      <c r="AA669" s="210"/>
      <c r="AB669" s="321">
        <f t="shared" si="293"/>
        <v>3101.7595000000001</v>
      </c>
      <c r="AC669" s="321">
        <f t="shared" si="294"/>
        <v>2998.777562317</v>
      </c>
      <c r="AD669" s="321">
        <f t="shared" si="289"/>
        <v>2964.6058133199999</v>
      </c>
      <c r="AE669" s="321">
        <f t="shared" si="295"/>
        <v>2964.6096623569001</v>
      </c>
      <c r="AF669" s="321">
        <f t="shared" si="296"/>
        <v>5958.3131225999996</v>
      </c>
      <c r="AG669"/>
      <c r="AH669" s="121">
        <v>322365.46000000002</v>
      </c>
      <c r="AI669" s="121">
        <v>322138.34999999998</v>
      </c>
      <c r="AJ669" s="121">
        <v>157.90708000000001</v>
      </c>
      <c r="AK669" s="121">
        <v>0</v>
      </c>
      <c r="AL669" s="121">
        <v>0</v>
      </c>
      <c r="AM669" s="121">
        <v>38.681390999999998</v>
      </c>
      <c r="AN669" s="121">
        <v>30.520610999999999</v>
      </c>
      <c r="AO669"/>
      <c r="AP669" s="282">
        <v>1301.7553</v>
      </c>
      <c r="AQ669" s="282">
        <v>1237.7474999999999</v>
      </c>
      <c r="AR669" s="282">
        <v>34.504935000000003</v>
      </c>
      <c r="AS669" s="282">
        <v>29.502879</v>
      </c>
      <c r="AT669" s="255">
        <f t="shared" si="284"/>
        <v>7.4205484491154494E-2</v>
      </c>
      <c r="AU669" s="256">
        <f t="shared" si="285"/>
        <v>1.2760700735393811E-4</v>
      </c>
      <c r="AV669" s="256">
        <f t="shared" si="286"/>
        <v>4132.0558600000004</v>
      </c>
      <c r="AW669" s="273">
        <v>2.1656452E-2</v>
      </c>
      <c r="AX669" s="272">
        <v>6.5343265999999995E-5</v>
      </c>
      <c r="AY669" s="272">
        <v>1.7852486E-9</v>
      </c>
      <c r="AZ669" s="272">
        <v>6.2053353000000003E-8</v>
      </c>
      <c r="BA669" s="272">
        <v>8.0610315000000003E-9</v>
      </c>
      <c r="BB669" s="273">
        <v>4.9415805000000002E-6</v>
      </c>
      <c r="BC669" s="273">
        <v>5.2542687999999997E-2</v>
      </c>
      <c r="BD669" s="272">
        <v>1.0690130999999999E-6</v>
      </c>
      <c r="BE669" s="273">
        <v>6.1187861999999993E-5</v>
      </c>
      <c r="BF669" s="272">
        <v>9.0491034000000005E-11</v>
      </c>
      <c r="BG669" s="272">
        <v>4.6417511000000003E-13</v>
      </c>
      <c r="BH669" s="272">
        <v>1.9175988999999999E-10</v>
      </c>
      <c r="BI669" s="272">
        <v>1.1078899E-11</v>
      </c>
      <c r="BJ669" s="272">
        <v>8.3734399999999995E-12</v>
      </c>
      <c r="BK669" s="273">
        <v>9.6341994999999991E-7</v>
      </c>
      <c r="BL669" s="273">
        <v>3.6937631999999998E-7</v>
      </c>
      <c r="BM669" s="272">
        <v>4.7788378999999998E-9</v>
      </c>
      <c r="BN669" s="273">
        <v>940.80856000000006</v>
      </c>
      <c r="BO669" s="273">
        <v>3191.2473</v>
      </c>
      <c r="BP669" s="273">
        <v>0</v>
      </c>
      <c r="BQ669" s="273">
        <v>0</v>
      </c>
      <c r="BR669" s="273">
        <v>0</v>
      </c>
      <c r="BS669"/>
      <c r="BT669" s="121">
        <v>1.8675835000000001</v>
      </c>
      <c r="BU669" s="121">
        <v>0.42207718999999999</v>
      </c>
      <c r="BV669" s="121">
        <v>0.65026529</v>
      </c>
      <c r="BW669" s="121">
        <v>5.9723514999999999E-5</v>
      </c>
      <c r="BX669" s="121">
        <v>0.34800965</v>
      </c>
      <c r="BY669" s="121">
        <v>4.5011458000000001E-4</v>
      </c>
      <c r="BZ669" s="121">
        <v>1.1608613000000001E-7</v>
      </c>
      <c r="CA669" s="121">
        <v>6.8929448000000005E-4</v>
      </c>
      <c r="CB669" s="121">
        <v>1.1869536E-4</v>
      </c>
      <c r="CC669" s="121">
        <v>5.2254423000000002E-5</v>
      </c>
      <c r="CD669" s="274">
        <v>6.0588779000000001E-5</v>
      </c>
      <c r="CE669" s="274">
        <v>3.4741004000000001E-6</v>
      </c>
      <c r="CF669" s="274">
        <v>1.0695065999999999E-6</v>
      </c>
      <c r="CG669" s="121">
        <v>5.3764725999999999E-2</v>
      </c>
      <c r="CH669" s="121">
        <v>0.39198895</v>
      </c>
      <c r="CI669" s="274">
        <v>4.2391712999999998E-5</v>
      </c>
      <c r="CJ669" s="121">
        <v>0</v>
      </c>
      <c r="CK669"/>
      <c r="CL669" s="322">
        <v>1.7744768E-6</v>
      </c>
      <c r="CM669" s="322">
        <v>23310.097000000002</v>
      </c>
      <c r="CN669" s="322">
        <v>128.20361</v>
      </c>
      <c r="CO669" s="322">
        <v>288.89183000000003</v>
      </c>
      <c r="CP669" s="322">
        <v>4.7163401</v>
      </c>
      <c r="CQ669" s="322">
        <v>1.5834897000000001E-6</v>
      </c>
      <c r="CR669" s="322">
        <v>2.0292753E-6</v>
      </c>
      <c r="CS669" s="322">
        <v>17.645184</v>
      </c>
      <c r="CT669" s="322">
        <v>19.701633999999999</v>
      </c>
      <c r="CU669" s="322">
        <v>44129.466999999997</v>
      </c>
      <c r="CV669" s="146"/>
      <c r="CW669" s="135"/>
      <c r="CX669" s="18" t="s">
        <v>782</v>
      </c>
      <c r="CY669" s="13"/>
      <c r="CZ669" s="13"/>
      <c r="DB669" s="23"/>
      <c r="DC669"/>
      <c r="DD669"/>
      <c r="DE669"/>
      <c r="DF669"/>
      <c r="DG669"/>
      <c r="DH669"/>
      <c r="DI669"/>
      <c r="DJ669"/>
      <c r="DK669"/>
      <c r="DL669"/>
      <c r="DM669"/>
      <c r="DN669"/>
    </row>
    <row r="670" spans="1:118" ht="14.4" customHeight="1">
      <c r="A670" t="s">
        <v>1980</v>
      </c>
      <c r="B670" s="168" t="s">
        <v>1834</v>
      </c>
      <c r="C670" s="279" t="str">
        <f t="shared" si="290"/>
        <v>A.100.24.138</v>
      </c>
      <c r="D670" s="14" t="s">
        <v>783</v>
      </c>
      <c r="E670" s="278" t="s">
        <v>1510</v>
      </c>
      <c r="F670" s="281" t="str">
        <f t="shared" si="291"/>
        <v>Silicon (metallurgical) for steel</v>
      </c>
      <c r="G670" s="319">
        <f t="shared" si="297"/>
        <v>1.9737088249485499</v>
      </c>
      <c r="H670" s="319">
        <f t="shared" si="298"/>
        <v>2.242027718E-2</v>
      </c>
      <c r="I670" s="319">
        <f t="shared" si="287"/>
        <v>3.8465238834E-2</v>
      </c>
      <c r="J670" s="319">
        <f t="shared" si="288"/>
        <v>1.1907196989345499</v>
      </c>
      <c r="K670" s="319">
        <v>0.72210361000000001</v>
      </c>
      <c r="L670" s="319">
        <v>1.4445833E-2</v>
      </c>
      <c r="M670" s="319">
        <v>2.2006892E-2</v>
      </c>
      <c r="N670" s="319">
        <v>1.8839351000000001E-2</v>
      </c>
      <c r="O670" s="319">
        <v>2.9023257000000001E-3</v>
      </c>
      <c r="P670" s="319">
        <v>3.4402654E-4</v>
      </c>
      <c r="Q670" s="319">
        <v>3.3457393999999999E-4</v>
      </c>
      <c r="R670" s="319">
        <v>1.9916584E-3</v>
      </c>
      <c r="S670" s="319">
        <v>1.1807265</v>
      </c>
      <c r="T670" s="319">
        <v>5.4636792999999996E-3</v>
      </c>
      <c r="U670" s="319">
        <v>4.5290260000000002E-3</v>
      </c>
      <c r="V670" s="319">
        <v>2.0855434E-5</v>
      </c>
      <c r="W670" s="319">
        <v>4.9363454999999999E-7</v>
      </c>
      <c r="X670" s="319">
        <v>0</v>
      </c>
      <c r="Y670" s="210"/>
      <c r="Z670" s="320">
        <f t="shared" si="292"/>
        <v>5.429350451127819</v>
      </c>
      <c r="AA670" s="210"/>
      <c r="AB670" s="321">
        <f t="shared" si="293"/>
        <v>0.72210361000000001</v>
      </c>
      <c r="AC670" s="321">
        <f t="shared" si="294"/>
        <v>6.0864660579999993E-2</v>
      </c>
      <c r="AD670" s="321">
        <f t="shared" si="289"/>
        <v>4.390855633455E-2</v>
      </c>
      <c r="AE670" s="321">
        <f t="shared" si="295"/>
        <v>3.8465238834E-2</v>
      </c>
      <c r="AF670" s="321">
        <f t="shared" si="296"/>
        <v>1.1852555259999999</v>
      </c>
      <c r="AG670"/>
      <c r="AH670" s="121">
        <v>54.493749999999999</v>
      </c>
      <c r="AI670" s="121">
        <v>53.605750999999998</v>
      </c>
      <c r="AJ670" s="121">
        <v>0.61402175000000003</v>
      </c>
      <c r="AK670" s="121">
        <v>0</v>
      </c>
      <c r="AL670" s="121">
        <v>1.9104971E-4</v>
      </c>
      <c r="AM670" s="121">
        <v>0.15504198</v>
      </c>
      <c r="AN670" s="121">
        <v>0.11874453</v>
      </c>
      <c r="AO670"/>
      <c r="AP670" s="282">
        <v>0.1017851</v>
      </c>
      <c r="AQ670" s="282">
        <v>9.3665438000000004E-2</v>
      </c>
      <c r="AR670" s="282">
        <v>4.4190093999999999E-3</v>
      </c>
      <c r="AS670" s="282">
        <v>3.7006542999999999E-3</v>
      </c>
      <c r="AT670" s="255">
        <f t="shared" si="284"/>
        <v>5.6154339004281999E-6</v>
      </c>
      <c r="AU670" s="256">
        <f t="shared" si="285"/>
        <v>1.6342490628837514E-8</v>
      </c>
      <c r="AV670" s="256">
        <f t="shared" si="286"/>
        <v>0.51829891299999997</v>
      </c>
      <c r="AW670" s="272">
        <v>5.0931024999999997E-6</v>
      </c>
      <c r="AX670" s="272">
        <v>1.5369149000000001E-8</v>
      </c>
      <c r="AY670" s="272">
        <v>4.1981890999999998E-13</v>
      </c>
      <c r="AZ670" s="272">
        <v>2.4154762E-10</v>
      </c>
      <c r="BA670" s="272">
        <v>3.1226717000000003E-11</v>
      </c>
      <c r="BB670" s="272">
        <v>2.8013399000000001E-9</v>
      </c>
      <c r="BC670" s="272">
        <v>5.1374138999999995E-7</v>
      </c>
      <c r="BD670" s="272">
        <v>4.0576899999999998E-10</v>
      </c>
      <c r="BE670" s="272">
        <v>5.3757095000000003E-10</v>
      </c>
      <c r="BF670" s="272">
        <v>3.5982247999999998E-13</v>
      </c>
      <c r="BG670" s="272">
        <v>2.1086296000000002E-15</v>
      </c>
      <c r="BH670" s="272">
        <v>7.5497288000000005E-13</v>
      </c>
      <c r="BI670" s="272">
        <v>9.4774304000000004E-14</v>
      </c>
      <c r="BJ670" s="272">
        <v>4.2709880999999998E-14</v>
      </c>
      <c r="BK670" s="272">
        <v>3.7332806000000004E-9</v>
      </c>
      <c r="BL670" s="272">
        <v>1.7730449E-9</v>
      </c>
      <c r="BM670" s="272">
        <v>2.8269269000000001E-11</v>
      </c>
      <c r="BN670" s="273">
        <v>9.9036162999999997E-2</v>
      </c>
      <c r="BO670" s="273">
        <v>0.41926275000000002</v>
      </c>
      <c r="BP670" s="272">
        <v>9.5706912000000006E-12</v>
      </c>
      <c r="BQ670" s="272">
        <v>5.8200148999999999E-14</v>
      </c>
      <c r="BR670" s="272">
        <v>2.6039178000000001E-18</v>
      </c>
      <c r="BS670"/>
      <c r="BT670" s="121">
        <v>2.3397941000000001E-4</v>
      </c>
      <c r="BU670" s="274">
        <v>4.6022024999999999E-6</v>
      </c>
      <c r="BV670" s="121">
        <v>1.5138470000000001E-4</v>
      </c>
      <c r="BW670" s="274">
        <v>2.3448007000000001E-7</v>
      </c>
      <c r="BX670" s="274">
        <v>5.0747488999999998E-6</v>
      </c>
      <c r="BY670" s="274">
        <v>1.7568346999999999E-6</v>
      </c>
      <c r="BZ670" s="274">
        <v>6.38016E-10</v>
      </c>
      <c r="CA670" s="274">
        <v>2.6916604999999999E-6</v>
      </c>
      <c r="CB670" s="274">
        <v>4.6165938999999998E-7</v>
      </c>
      <c r="CC670" s="274">
        <v>2.2138952E-7</v>
      </c>
      <c r="CD670" s="274">
        <v>2.3470126E-7</v>
      </c>
      <c r="CE670" s="274">
        <v>1.9817386999999999E-8</v>
      </c>
      <c r="CF670" s="274">
        <v>4.1432124000000002E-9</v>
      </c>
      <c r="CG670" s="274">
        <v>4.4472173E-6</v>
      </c>
      <c r="CH670" s="274">
        <v>6.2677352999999995E-5</v>
      </c>
      <c r="CI670" s="274">
        <v>1.6649415E-7</v>
      </c>
      <c r="CJ670" s="274">
        <v>1.3739424000000001E-9</v>
      </c>
      <c r="CK670" s="4"/>
      <c r="CL670" s="323">
        <v>6.8741039000000001E-9</v>
      </c>
      <c r="CM670" s="323">
        <v>5.3851497000000004</v>
      </c>
      <c r="CN670" s="323">
        <v>5.1103814999999997E-2</v>
      </c>
      <c r="CO670" s="323">
        <v>3.5879442000000001E-3</v>
      </c>
      <c r="CP670" s="323">
        <v>1.4586203000000001E-4</v>
      </c>
      <c r="CQ670" s="323">
        <v>6.1664653999999999E-9</v>
      </c>
      <c r="CR670" s="323">
        <v>1.0279119E-8</v>
      </c>
      <c r="CS670" s="323">
        <v>1.8270902E-4</v>
      </c>
      <c r="CT670" s="323">
        <v>0.10318245</v>
      </c>
      <c r="CU670" s="323">
        <v>7.1585007999999997</v>
      </c>
      <c r="CV670" s="146"/>
      <c r="CW670" s="135"/>
      <c r="CX670" s="13" t="s">
        <v>921</v>
      </c>
      <c r="CY670" s="13"/>
      <c r="CZ670" s="13"/>
      <c r="DB670" s="23"/>
      <c r="DC670"/>
      <c r="DD670"/>
      <c r="DE670"/>
      <c r="DF670"/>
      <c r="DG670"/>
      <c r="DH670"/>
      <c r="DI670"/>
      <c r="DJ670"/>
      <c r="DK670"/>
      <c r="DL670"/>
      <c r="DM670"/>
      <c r="DN670"/>
    </row>
    <row r="671" spans="1:118" ht="14.4" customHeight="1">
      <c r="A671" t="s">
        <v>1981</v>
      </c>
      <c r="B671" s="168" t="s">
        <v>1834</v>
      </c>
      <c r="C671" s="279" t="str">
        <f t="shared" si="290"/>
        <v>A.100.24.139</v>
      </c>
      <c r="D671" s="14" t="s">
        <v>783</v>
      </c>
      <c r="E671" s="278" t="s">
        <v>1510</v>
      </c>
      <c r="F671" s="281" t="str">
        <f t="shared" si="291"/>
        <v>Silver (primary)</v>
      </c>
      <c r="G671" s="319">
        <f t="shared" si="297"/>
        <v>713.13504493999994</v>
      </c>
      <c r="H671" s="319">
        <f t="shared" si="298"/>
        <v>8.5995642399999994</v>
      </c>
      <c r="I671" s="319">
        <f t="shared" si="287"/>
        <v>36.812350799999997</v>
      </c>
      <c r="J671" s="319">
        <f t="shared" si="288"/>
        <v>651.27116290000004</v>
      </c>
      <c r="K671" s="319">
        <v>16.451967</v>
      </c>
      <c r="L671" s="319">
        <v>29.322908999999999</v>
      </c>
      <c r="M671" s="319">
        <v>1.8090550000000001</v>
      </c>
      <c r="N671" s="319">
        <v>0.23104224000000001</v>
      </c>
      <c r="O671" s="319">
        <v>0</v>
      </c>
      <c r="P671" s="319">
        <v>2.3123008</v>
      </c>
      <c r="Q671" s="319">
        <v>6.0562212000000004</v>
      </c>
      <c r="R671" s="319">
        <v>5.6803868</v>
      </c>
      <c r="S671" s="319">
        <v>650.25</v>
      </c>
      <c r="T671" s="319">
        <v>0</v>
      </c>
      <c r="U671" s="319">
        <v>1.0211629</v>
      </c>
      <c r="V671" s="319">
        <v>0</v>
      </c>
      <c r="W671" s="319">
        <v>0</v>
      </c>
      <c r="X671" s="319">
        <v>0</v>
      </c>
      <c r="Y671" s="210"/>
      <c r="Z671" s="320">
        <f t="shared" si="292"/>
        <v>123.699</v>
      </c>
      <c r="AA671" s="210"/>
      <c r="AB671" s="321">
        <f t="shared" si="293"/>
        <v>16.451967</v>
      </c>
      <c r="AC671" s="321">
        <f t="shared" si="294"/>
        <v>45.411915040000004</v>
      </c>
      <c r="AD671" s="321">
        <f t="shared" si="289"/>
        <v>36.812350799999997</v>
      </c>
      <c r="AE671" s="321">
        <f t="shared" si="295"/>
        <v>36.812350799999997</v>
      </c>
      <c r="AF671" s="321">
        <f t="shared" si="296"/>
        <v>651.27116290000004</v>
      </c>
      <c r="AG671"/>
      <c r="AH671" s="121">
        <v>1775.9043999999999</v>
      </c>
      <c r="AI671" s="121">
        <v>1480.9960000000001</v>
      </c>
      <c r="AJ671" s="121">
        <v>138.44399999999999</v>
      </c>
      <c r="AK671" s="121">
        <v>0</v>
      </c>
      <c r="AL671" s="121">
        <v>156.46446</v>
      </c>
      <c r="AM671" s="121">
        <v>0</v>
      </c>
      <c r="AN671" s="121">
        <v>0</v>
      </c>
      <c r="AO671"/>
      <c r="AP671" s="282">
        <v>17.286156999999999</v>
      </c>
      <c r="AQ671" s="282">
        <v>16.631561999999999</v>
      </c>
      <c r="AR671" s="282">
        <v>0.29609613000000001</v>
      </c>
      <c r="AS671" s="282">
        <v>0.35849911000000001</v>
      </c>
      <c r="AT671" s="255">
        <f t="shared" si="284"/>
        <v>9.9709604500000009E-4</v>
      </c>
      <c r="AU671" s="256">
        <f t="shared" si="285"/>
        <v>1.0950300710935E-6</v>
      </c>
      <c r="AV671" s="256">
        <f t="shared" si="286"/>
        <v>50.209959999999995</v>
      </c>
      <c r="AW671" s="273">
        <v>1.1479267E-4</v>
      </c>
      <c r="AX671" s="272">
        <v>3.4635719999999999E-7</v>
      </c>
      <c r="AY671" s="272">
        <v>9.4629734999999996E-12</v>
      </c>
      <c r="AZ671" s="273">
        <v>0</v>
      </c>
      <c r="BA671" s="273">
        <v>0</v>
      </c>
      <c r="BB671" s="272">
        <v>3.4319999999999999E-8</v>
      </c>
      <c r="BC671" s="273">
        <v>5.3253199999999995E-4</v>
      </c>
      <c r="BD671" s="272">
        <v>7.8415999999999999E-9</v>
      </c>
      <c r="BE671" s="272">
        <v>6.2031200000000003E-7</v>
      </c>
      <c r="BF671" s="272">
        <v>4.9855300000000003E-10</v>
      </c>
      <c r="BG671" s="272">
        <v>1.4579919999999999E-11</v>
      </c>
      <c r="BH671" s="272">
        <v>9.5080829999999995E-8</v>
      </c>
      <c r="BI671" s="272">
        <v>2.0264066E-8</v>
      </c>
      <c r="BJ671" s="272">
        <v>4.6517792E-9</v>
      </c>
      <c r="BK671" s="272">
        <v>1.2662644999999999E-5</v>
      </c>
      <c r="BL671" s="273">
        <v>3.3707441000000002E-4</v>
      </c>
      <c r="BM671" s="273">
        <v>0</v>
      </c>
      <c r="BN671" s="273">
        <v>35.4</v>
      </c>
      <c r="BO671" s="273">
        <v>14.80996</v>
      </c>
      <c r="BP671" s="273">
        <v>0</v>
      </c>
      <c r="BQ671" s="273">
        <v>0</v>
      </c>
      <c r="BR671" s="273">
        <v>0</v>
      </c>
      <c r="BS671"/>
      <c r="BT671" s="121">
        <v>1.4218177999999999</v>
      </c>
      <c r="BU671" s="121">
        <v>4.2766184000000004E-3</v>
      </c>
      <c r="BV671" s="121">
        <v>3.4490562999999999E-3</v>
      </c>
      <c r="BW671" s="121">
        <v>6.6538220000000002E-4</v>
      </c>
      <c r="BX671" s="121">
        <v>3.5227976E-3</v>
      </c>
      <c r="BY671" s="274">
        <v>4.3724570999999999E-5</v>
      </c>
      <c r="BZ671" s="274">
        <v>1.2947053E-5</v>
      </c>
      <c r="CA671" s="121">
        <v>0</v>
      </c>
      <c r="CB671" s="121">
        <v>3.1029448000000001E-3</v>
      </c>
      <c r="CC671" s="121">
        <v>4.0074367999999999E-3</v>
      </c>
      <c r="CD671" s="121">
        <v>0</v>
      </c>
      <c r="CE671" s="121">
        <v>0</v>
      </c>
      <c r="CF671" s="121">
        <v>0</v>
      </c>
      <c r="CG671" s="121">
        <v>4.8322536999999998E-4</v>
      </c>
      <c r="CH671" s="121">
        <v>1.9654519999999999E-3</v>
      </c>
      <c r="CI671" s="121">
        <v>1.4002882000000001</v>
      </c>
      <c r="CJ671" s="121">
        <v>0</v>
      </c>
      <c r="CK671"/>
      <c r="CL671" s="322">
        <v>0</v>
      </c>
      <c r="CM671" s="322">
        <v>123.699</v>
      </c>
      <c r="CN671" s="322">
        <v>0.93548312</v>
      </c>
      <c r="CO671" s="322">
        <v>2.9260000000000002</v>
      </c>
      <c r="CP671" s="322">
        <v>7.8220558999999995E-2</v>
      </c>
      <c r="CQ671" s="322">
        <v>3.3176291999999998E-6</v>
      </c>
      <c r="CR671" s="322">
        <v>3.5751579999999998E-4</v>
      </c>
      <c r="CS671" s="322">
        <v>0.17881108000000001</v>
      </c>
      <c r="CT671" s="322">
        <v>6141.2389999999996</v>
      </c>
      <c r="CU671" s="322">
        <v>201.1919</v>
      </c>
      <c r="CV671" s="146"/>
      <c r="CW671" s="135"/>
      <c r="CX671" s="18" t="s">
        <v>692</v>
      </c>
      <c r="CY671" s="13"/>
      <c r="CZ671" s="13"/>
      <c r="DB671" s="23"/>
      <c r="DC671"/>
      <c r="DD671"/>
      <c r="DE671"/>
      <c r="DF671"/>
      <c r="DG671"/>
      <c r="DH671"/>
      <c r="DI671"/>
      <c r="DJ671"/>
      <c r="DK671"/>
      <c r="DL671"/>
      <c r="DM671"/>
      <c r="DN671"/>
    </row>
    <row r="672" spans="1:118" ht="14.4" customHeight="1">
      <c r="A672" t="s">
        <v>1982</v>
      </c>
      <c r="B672" s="168" t="s">
        <v>1834</v>
      </c>
      <c r="C672" s="279" t="str">
        <f t="shared" si="290"/>
        <v>A.100.24.140</v>
      </c>
      <c r="D672" s="14" t="s">
        <v>783</v>
      </c>
      <c r="E672" s="278" t="s">
        <v>1510</v>
      </c>
      <c r="F672" s="281" t="str">
        <f t="shared" si="291"/>
        <v>Silver (secondary)</v>
      </c>
      <c r="G672" s="319">
        <f t="shared" si="297"/>
        <v>3.0501972227560001</v>
      </c>
      <c r="H672" s="319">
        <f t="shared" si="298"/>
        <v>0.2254831605</v>
      </c>
      <c r="I672" s="319">
        <f t="shared" si="287"/>
        <v>0.90766541761600006</v>
      </c>
      <c r="J672" s="319">
        <f t="shared" si="288"/>
        <v>5.3115446400000006E-3</v>
      </c>
      <c r="K672" s="319">
        <v>1.9117371000000001</v>
      </c>
      <c r="L672" s="319">
        <v>0.68097934000000004</v>
      </c>
      <c r="M672" s="319">
        <v>0.19225565999999999</v>
      </c>
      <c r="N672" s="319">
        <v>0.16155105</v>
      </c>
      <c r="O672" s="319">
        <v>5.8846793000000001E-2</v>
      </c>
      <c r="P672" s="319">
        <v>1.1364776000000001E-3</v>
      </c>
      <c r="Q672" s="319">
        <v>3.9488398999999999E-3</v>
      </c>
      <c r="R672" s="319">
        <v>3.4403934999999997E-2</v>
      </c>
      <c r="S672" s="319">
        <v>9.4036893999999995E-4</v>
      </c>
      <c r="T672" s="319">
        <v>0</v>
      </c>
      <c r="U672" s="319">
        <v>4.3711757000000004E-3</v>
      </c>
      <c r="V672" s="319">
        <v>2.6482616E-5</v>
      </c>
      <c r="W672" s="319">
        <v>0</v>
      </c>
      <c r="X672" s="319">
        <v>0</v>
      </c>
      <c r="Y672" s="210"/>
      <c r="Z672" s="320">
        <f t="shared" si="292"/>
        <v>14.373963157894737</v>
      </c>
      <c r="AA672" s="210"/>
      <c r="AB672" s="321">
        <f t="shared" si="293"/>
        <v>1.9117371000000001</v>
      </c>
      <c r="AC672" s="321">
        <f t="shared" si="294"/>
        <v>1.1331220955000001</v>
      </c>
      <c r="AD672" s="321">
        <f t="shared" si="289"/>
        <v>0.90763893500000004</v>
      </c>
      <c r="AE672" s="321">
        <f t="shared" si="295"/>
        <v>0.90766541761600017</v>
      </c>
      <c r="AF672" s="321">
        <f t="shared" si="296"/>
        <v>5.3115446400000006E-3</v>
      </c>
      <c r="AG672"/>
      <c r="AH672" s="121">
        <v>163.15868</v>
      </c>
      <c r="AI672" s="121">
        <v>162.26202000000001</v>
      </c>
      <c r="AJ672" s="121">
        <v>0.59262144000000005</v>
      </c>
      <c r="AK672" s="121">
        <v>0</v>
      </c>
      <c r="AL672" s="121">
        <v>0</v>
      </c>
      <c r="AM672" s="121">
        <v>0.14232907</v>
      </c>
      <c r="AN672" s="121">
        <v>0.16170946999999999</v>
      </c>
      <c r="AO672"/>
      <c r="AP672" s="282">
        <v>0.50382576000000001</v>
      </c>
      <c r="AQ672" s="282">
        <v>0.47614338</v>
      </c>
      <c r="AR672" s="282">
        <v>1.6360815000000001E-2</v>
      </c>
      <c r="AS672" s="282">
        <v>1.1321565E-2</v>
      </c>
      <c r="AT672" s="255">
        <f t="shared" si="284"/>
        <v>2.8545765854767003E-5</v>
      </c>
      <c r="AU672" s="256">
        <f t="shared" si="285"/>
        <v>6.0505973340019983E-8</v>
      </c>
      <c r="AV672" s="256">
        <f t="shared" si="286"/>
        <v>1.585653441477</v>
      </c>
      <c r="AW672" s="272">
        <v>1.3421248000000001E-5</v>
      </c>
      <c r="AX672" s="272">
        <v>4.0497777000000001E-8</v>
      </c>
      <c r="AY672" s="272">
        <v>1.1063326999999999E-12</v>
      </c>
      <c r="AZ672" s="272">
        <v>1.2706423E-9</v>
      </c>
      <c r="BA672" s="272">
        <v>3.0484467000000001E-11</v>
      </c>
      <c r="BB672" s="272">
        <v>2.4021843000000001E-8</v>
      </c>
      <c r="BC672" s="272">
        <v>1.4983496000000001E-5</v>
      </c>
      <c r="BD672" s="272">
        <v>3.4408002E-9</v>
      </c>
      <c r="BE672" s="272">
        <v>1.6414323000000001E-8</v>
      </c>
      <c r="BF672" s="272">
        <v>2.9974981999999999E-12</v>
      </c>
      <c r="BG672" s="272">
        <v>4.2883160000000002E-14</v>
      </c>
      <c r="BH672" s="272">
        <v>1.084483E-10</v>
      </c>
      <c r="BI672" s="272">
        <v>6.6979636000000003E-13</v>
      </c>
      <c r="BJ672" s="272">
        <v>1.7730435999999999E-12</v>
      </c>
      <c r="BK672" s="272">
        <v>2.5378812000000001E-8</v>
      </c>
      <c r="BL672" s="272">
        <v>9.0320073000000004E-8</v>
      </c>
      <c r="BM672" s="272">
        <v>3.8035285999999998E-11</v>
      </c>
      <c r="BN672" s="272">
        <v>7.8341477000000006E-5</v>
      </c>
      <c r="BO672" s="273">
        <v>1.5855751</v>
      </c>
      <c r="BP672" s="273">
        <v>0</v>
      </c>
      <c r="BQ672" s="273">
        <v>0</v>
      </c>
      <c r="BR672" s="273">
        <v>0</v>
      </c>
      <c r="BS672"/>
      <c r="BT672" s="121">
        <v>9.4616806999999999E-4</v>
      </c>
      <c r="BU672" s="121">
        <v>1.2097367E-4</v>
      </c>
      <c r="BV672" s="121">
        <v>4.0078421999999999E-4</v>
      </c>
      <c r="BW672" s="274">
        <v>4.0312175999999999E-6</v>
      </c>
      <c r="BX672" s="121">
        <v>1.4080175000000001E-4</v>
      </c>
      <c r="BY672" s="274">
        <v>1.5422281000000001E-5</v>
      </c>
      <c r="BZ672" s="274">
        <v>4.5288549000000001E-8</v>
      </c>
      <c r="CA672" s="274">
        <v>2.3396229000000001E-5</v>
      </c>
      <c r="CB672" s="274">
        <v>1.5250729E-6</v>
      </c>
      <c r="CC672" s="274">
        <v>2.6129703000000001E-6</v>
      </c>
      <c r="CD672" s="274">
        <v>2.2218563000000001E-7</v>
      </c>
      <c r="CE672" s="274">
        <v>2.7612546999999998E-8</v>
      </c>
      <c r="CF672" s="274">
        <v>3.2731254E-9</v>
      </c>
      <c r="CG672" s="274">
        <v>3.9943759000000003E-5</v>
      </c>
      <c r="CH672" s="121">
        <v>1.9590773E-4</v>
      </c>
      <c r="CI672" s="274">
        <v>4.7081734000000002E-7</v>
      </c>
      <c r="CJ672" s="121">
        <v>0</v>
      </c>
      <c r="CK672"/>
      <c r="CL672" s="322">
        <v>5.4305783000000004E-9</v>
      </c>
      <c r="CM672" s="322">
        <v>14.314457000000001</v>
      </c>
      <c r="CN672" s="322">
        <v>0.43986905999999998</v>
      </c>
      <c r="CO672" s="322">
        <v>8.6306200999999999E-2</v>
      </c>
      <c r="CP672" s="322">
        <v>1.2832774999999999E-3</v>
      </c>
      <c r="CQ672" s="322">
        <v>1.0960273E-8</v>
      </c>
      <c r="CR672" s="322">
        <v>1.2248349E-7</v>
      </c>
      <c r="CS672" s="322">
        <v>5.8078721999999996E-3</v>
      </c>
      <c r="CT672" s="322">
        <v>2.2515309999999999</v>
      </c>
      <c r="CU672" s="322">
        <v>21.934864000000001</v>
      </c>
      <c r="CV672" s="146"/>
      <c r="CW672" s="135"/>
      <c r="CX672" s="77" t="s">
        <v>701</v>
      </c>
      <c r="CY672" s="13"/>
      <c r="CZ672" s="13"/>
      <c r="DB672" s="23"/>
      <c r="DC672"/>
      <c r="DD672"/>
      <c r="DE672"/>
      <c r="DF672"/>
      <c r="DG672"/>
      <c r="DH672"/>
      <c r="DI672"/>
      <c r="DJ672"/>
      <c r="DK672"/>
      <c r="DL672"/>
      <c r="DM672"/>
      <c r="DN672"/>
    </row>
    <row r="673" spans="1:335" ht="14.4" customHeight="1">
      <c r="A673" t="s">
        <v>1983</v>
      </c>
      <c r="B673" s="168" t="s">
        <v>1834</v>
      </c>
      <c r="C673" s="279" t="str">
        <f t="shared" si="290"/>
        <v>A.100.24.141</v>
      </c>
      <c r="D673" s="14" t="s">
        <v>783</v>
      </c>
      <c r="E673" s="278" t="s">
        <v>1510</v>
      </c>
      <c r="F673" s="281" t="str">
        <f t="shared" si="291"/>
        <v>Silver trade mix (81% prim 19% sec)</v>
      </c>
      <c r="G673" s="319">
        <f t="shared" si="297"/>
        <v>578.21892454269698</v>
      </c>
      <c r="H673" s="319">
        <f t="shared" si="298"/>
        <v>7.0084888010000004</v>
      </c>
      <c r="I673" s="319">
        <f t="shared" si="287"/>
        <v>29.990460231697003</v>
      </c>
      <c r="J673" s="319">
        <f t="shared" si="288"/>
        <v>527.53065250999998</v>
      </c>
      <c r="K673" s="319">
        <v>13.689323</v>
      </c>
      <c r="L673" s="319">
        <v>23.880942000000001</v>
      </c>
      <c r="M673" s="319">
        <v>1.5018631</v>
      </c>
      <c r="N673" s="319">
        <v>0.21783891</v>
      </c>
      <c r="O673" s="319">
        <v>1.1180891E-2</v>
      </c>
      <c r="P673" s="319">
        <v>1.8731796000000001</v>
      </c>
      <c r="Q673" s="319">
        <v>4.9062894000000004</v>
      </c>
      <c r="R673" s="319">
        <v>4.6076500999999999</v>
      </c>
      <c r="S673" s="319">
        <v>526.70267999999999</v>
      </c>
      <c r="T673" s="319">
        <v>0</v>
      </c>
      <c r="U673" s="319">
        <v>0.82797251000000005</v>
      </c>
      <c r="V673" s="319">
        <v>5.0316969999999997E-6</v>
      </c>
      <c r="W673" s="319">
        <v>0</v>
      </c>
      <c r="X673" s="319">
        <v>0</v>
      </c>
      <c r="Y673" s="210"/>
      <c r="Z673" s="320">
        <f t="shared" si="292"/>
        <v>102.92724060150375</v>
      </c>
      <c r="AA673" s="210"/>
      <c r="AB673" s="321">
        <f t="shared" si="293"/>
        <v>13.689323</v>
      </c>
      <c r="AC673" s="321">
        <f t="shared" si="294"/>
        <v>36.998944001000005</v>
      </c>
      <c r="AD673" s="321">
        <f t="shared" si="289"/>
        <v>29.990455200000003</v>
      </c>
      <c r="AE673" s="321">
        <f t="shared" si="295"/>
        <v>29.990460231697003</v>
      </c>
      <c r="AF673" s="321">
        <f t="shared" si="296"/>
        <v>527.53065250999998</v>
      </c>
      <c r="AG673"/>
      <c r="AH673" s="121">
        <v>1469.4827</v>
      </c>
      <c r="AI673" s="121">
        <v>1230.4365</v>
      </c>
      <c r="AJ673" s="121">
        <v>112.25224</v>
      </c>
      <c r="AK673" s="121">
        <v>0</v>
      </c>
      <c r="AL673" s="121">
        <v>126.73621</v>
      </c>
      <c r="AM673" s="121">
        <v>2.7042523999999998E-2</v>
      </c>
      <c r="AN673" s="121">
        <v>3.0724798000000001E-2</v>
      </c>
      <c r="AO673"/>
      <c r="AP673" s="282">
        <v>14.097514</v>
      </c>
      <c r="AQ673" s="282">
        <v>13.562033</v>
      </c>
      <c r="AR673" s="282">
        <v>0.24294642</v>
      </c>
      <c r="AS673" s="282">
        <v>0.29253538000000001</v>
      </c>
      <c r="AT673" s="255">
        <f t="shared" si="284"/>
        <v>8.1307148656408878E-4</v>
      </c>
      <c r="AU673" s="256">
        <f t="shared" si="285"/>
        <v>8.9847049124909995E-7</v>
      </c>
      <c r="AV673" s="256">
        <f t="shared" si="286"/>
        <v>40.971342</v>
      </c>
      <c r="AW673" s="272">
        <v>9.5532102000000005E-5</v>
      </c>
      <c r="AX673" s="272">
        <v>2.8824390999999999E-7</v>
      </c>
      <c r="AY673" s="272">
        <v>7.8752117999999998E-12</v>
      </c>
      <c r="AZ673" s="272">
        <v>2.4142204000000002E-10</v>
      </c>
      <c r="BA673" s="272">
        <v>5.7920487000000002E-12</v>
      </c>
      <c r="BB673" s="272">
        <v>3.2363350000000002E-8</v>
      </c>
      <c r="BC673" s="273">
        <v>4.3419778000000002E-4</v>
      </c>
      <c r="BD673" s="272">
        <v>7.0054480000000002E-9</v>
      </c>
      <c r="BE673" s="272">
        <v>5.0557144000000003E-7</v>
      </c>
      <c r="BF673" s="272">
        <v>4.0439744999999998E-10</v>
      </c>
      <c r="BG673" s="272">
        <v>1.1817883E-11</v>
      </c>
      <c r="BH673" s="272">
        <v>7.7036077000000004E-8</v>
      </c>
      <c r="BI673" s="272">
        <v>1.6414021000000001E-8</v>
      </c>
      <c r="BJ673" s="272">
        <v>3.7682780000000003E-9</v>
      </c>
      <c r="BK673" s="272">
        <v>1.0261564E-5</v>
      </c>
      <c r="BL673" s="273">
        <v>2.7304743000000002E-4</v>
      </c>
      <c r="BM673" s="272">
        <v>7.2267043000000004E-12</v>
      </c>
      <c r="BN673" s="273">
        <v>28.674015000000001</v>
      </c>
      <c r="BO673" s="273">
        <v>12.297326999999999</v>
      </c>
      <c r="BP673" s="273">
        <v>0</v>
      </c>
      <c r="BQ673" s="273">
        <v>0</v>
      </c>
      <c r="BR673" s="273">
        <v>0</v>
      </c>
      <c r="BS673"/>
      <c r="BT673" s="121">
        <v>1.1518522</v>
      </c>
      <c r="BU673" s="121">
        <v>3.4870459000000001E-3</v>
      </c>
      <c r="BV673" s="121">
        <v>2.8698845999999998E-3</v>
      </c>
      <c r="BW673" s="121">
        <v>5.3972551000000004E-4</v>
      </c>
      <c r="BX673" s="121">
        <v>2.8802184000000001E-3</v>
      </c>
      <c r="BY673" s="274">
        <v>3.8347136000000003E-5</v>
      </c>
      <c r="BZ673" s="274">
        <v>1.0495717999999999E-5</v>
      </c>
      <c r="CA673" s="274">
        <v>4.4452835000000003E-6</v>
      </c>
      <c r="CB673" s="121">
        <v>2.5136751E-3</v>
      </c>
      <c r="CC673" s="121">
        <v>3.2465202999999998E-3</v>
      </c>
      <c r="CD673" s="274">
        <v>4.2215269000000001E-8</v>
      </c>
      <c r="CE673" s="274">
        <v>5.2463839000000002E-9</v>
      </c>
      <c r="CF673" s="274">
        <v>6.2189381999999997E-10</v>
      </c>
      <c r="CG673" s="121">
        <v>3.9900187E-4</v>
      </c>
      <c r="CH673" s="121">
        <v>1.6292386000000001E-3</v>
      </c>
      <c r="CI673" s="121">
        <v>1.1342336</v>
      </c>
      <c r="CJ673" s="121">
        <v>0</v>
      </c>
      <c r="CK673"/>
      <c r="CL673" s="322">
        <v>1.0318098999999999E-9</v>
      </c>
      <c r="CM673" s="322">
        <v>102.91594000000001</v>
      </c>
      <c r="CN673" s="322">
        <v>0.84131644999999999</v>
      </c>
      <c r="CO673" s="322">
        <v>2.3864581999999999</v>
      </c>
      <c r="CP673" s="322">
        <v>6.3602476000000005E-2</v>
      </c>
      <c r="CQ673" s="322">
        <v>2.6893621000000002E-6</v>
      </c>
      <c r="CR673" s="322">
        <v>2.8961106999999999E-4</v>
      </c>
      <c r="CS673" s="322">
        <v>0.14594046999999999</v>
      </c>
      <c r="CT673" s="322">
        <v>4974.8314</v>
      </c>
      <c r="CU673" s="322">
        <v>167.13307</v>
      </c>
      <c r="CV673" s="146"/>
      <c r="CW673" s="135"/>
      <c r="CX673" s="18" t="s">
        <v>782</v>
      </c>
      <c r="CY673" s="13"/>
      <c r="CZ673" s="13"/>
      <c r="DB673" s="23"/>
      <c r="DC673"/>
      <c r="DD673"/>
      <c r="DE673"/>
      <c r="DF673"/>
      <c r="DG673"/>
      <c r="DH673"/>
      <c r="DI673"/>
      <c r="DJ673"/>
      <c r="DK673"/>
      <c r="DL673"/>
      <c r="DM673"/>
      <c r="DN673"/>
    </row>
    <row r="674" spans="1:335" ht="14.4" customHeight="1">
      <c r="A674" t="s">
        <v>1984</v>
      </c>
      <c r="B674" s="168" t="s">
        <v>1834</v>
      </c>
      <c r="C674" s="279" t="str">
        <f t="shared" si="290"/>
        <v>A.100.24.142</v>
      </c>
      <c r="D674" s="14" t="s">
        <v>783</v>
      </c>
      <c r="E674" s="278" t="s">
        <v>1510</v>
      </c>
      <c r="F674" s="281" t="str">
        <f t="shared" si="291"/>
        <v>Tantalum (EoL-RIR = 87%)</v>
      </c>
      <c r="G674" s="319">
        <f t="shared" si="297"/>
        <v>630.04221618699989</v>
      </c>
      <c r="H674" s="319">
        <f t="shared" si="298"/>
        <v>1.351782907</v>
      </c>
      <c r="I674" s="319">
        <f t="shared" si="287"/>
        <v>15.229229279999998</v>
      </c>
      <c r="J674" s="319">
        <f t="shared" si="288"/>
        <v>586.51000999999997</v>
      </c>
      <c r="K674" s="319">
        <v>26.951194000000001</v>
      </c>
      <c r="L674" s="319">
        <v>13.379443999999999</v>
      </c>
      <c r="M674" s="319">
        <v>0.97402573000000003</v>
      </c>
      <c r="N674" s="319">
        <v>8.2752626999999995E-2</v>
      </c>
      <c r="O674" s="319">
        <v>0</v>
      </c>
      <c r="P674" s="319">
        <v>1.1867954000000001</v>
      </c>
      <c r="Q674" s="319">
        <v>8.2234879999999996E-2</v>
      </c>
      <c r="R674" s="319">
        <v>0.87575955000000005</v>
      </c>
      <c r="S674" s="319">
        <v>586.51000999999997</v>
      </c>
      <c r="T674" s="319">
        <v>0</v>
      </c>
      <c r="U674" s="319">
        <v>0</v>
      </c>
      <c r="V674" s="319">
        <v>0</v>
      </c>
      <c r="W674" s="319">
        <v>0</v>
      </c>
      <c r="X674" s="319">
        <v>0</v>
      </c>
      <c r="Y674" s="210"/>
      <c r="Z674" s="320">
        <f t="shared" si="292"/>
        <v>202.64055639097745</v>
      </c>
      <c r="AA674" s="210"/>
      <c r="AB674" s="321">
        <f t="shared" si="293"/>
        <v>26.951194000000001</v>
      </c>
      <c r="AC674" s="321">
        <f t="shared" si="294"/>
        <v>16.581012186999999</v>
      </c>
      <c r="AD674" s="321">
        <f t="shared" si="289"/>
        <v>15.229229279999998</v>
      </c>
      <c r="AE674" s="321">
        <f t="shared" si="295"/>
        <v>15.229229279999998</v>
      </c>
      <c r="AF674" s="321">
        <f t="shared" si="296"/>
        <v>586.51000999999997</v>
      </c>
      <c r="AG674"/>
      <c r="AH674" s="121">
        <v>427810.27</v>
      </c>
      <c r="AI674" s="121">
        <v>427779.08</v>
      </c>
      <c r="AJ674" s="121">
        <v>0</v>
      </c>
      <c r="AK674" s="121">
        <v>0</v>
      </c>
      <c r="AL674" s="121">
        <v>31.188355000000001</v>
      </c>
      <c r="AM674" s="121">
        <v>0</v>
      </c>
      <c r="AN674" s="121">
        <v>0</v>
      </c>
      <c r="AO674"/>
      <c r="AP674" s="282">
        <v>38.055231999999997</v>
      </c>
      <c r="AQ674" s="282">
        <v>7.2049900999999998</v>
      </c>
      <c r="AR674" s="282">
        <v>0.23100372</v>
      </c>
      <c r="AS674" s="282">
        <v>30.619239</v>
      </c>
      <c r="AT674" s="255">
        <f t="shared" si="284"/>
        <v>4.3195384306799996E-4</v>
      </c>
      <c r="AU674" s="256">
        <f t="shared" si="285"/>
        <v>8.5430370269970004E-7</v>
      </c>
      <c r="AV674" s="256">
        <f t="shared" si="286"/>
        <v>4288.4087289999998</v>
      </c>
      <c r="AW674" s="273">
        <v>1.8805043999999999E-4</v>
      </c>
      <c r="AX674" s="272">
        <v>5.6739356E-7</v>
      </c>
      <c r="AY674" s="272">
        <v>1.5502003000000001E-11</v>
      </c>
      <c r="AZ674" s="273">
        <v>0</v>
      </c>
      <c r="BA674" s="273">
        <v>0</v>
      </c>
      <c r="BB674" s="272">
        <v>1.2292427999999999E-8</v>
      </c>
      <c r="BC674" s="273">
        <v>2.4298346000000001E-4</v>
      </c>
      <c r="BD674" s="272">
        <v>2.8086336E-9</v>
      </c>
      <c r="BE674" s="272">
        <v>2.8303568000000002E-7</v>
      </c>
      <c r="BF674" s="272">
        <v>1.7402785000000001E-10</v>
      </c>
      <c r="BG674" s="272">
        <v>1.7641426999999999E-12</v>
      </c>
      <c r="BH674" s="272">
        <v>8.3054054999999998E-10</v>
      </c>
      <c r="BI674" s="272">
        <v>3.2874163999999998E-11</v>
      </c>
      <c r="BJ674" s="272">
        <v>1.112039E-11</v>
      </c>
      <c r="BK674" s="272">
        <v>2.4394842999999998E-7</v>
      </c>
      <c r="BL674" s="272">
        <v>6.6370220999999996E-7</v>
      </c>
      <c r="BM674" s="273">
        <v>0</v>
      </c>
      <c r="BN674" s="273">
        <v>10.617929</v>
      </c>
      <c r="BO674" s="273">
        <v>4277.7907999999998</v>
      </c>
      <c r="BP674" s="273">
        <v>0</v>
      </c>
      <c r="BQ674" s="273">
        <v>0</v>
      </c>
      <c r="BR674" s="273">
        <v>0</v>
      </c>
      <c r="BS674"/>
      <c r="BT674" s="121">
        <v>0.52893997999999998</v>
      </c>
      <c r="BU674" s="121">
        <v>1.9513334999999999E-3</v>
      </c>
      <c r="BV674" s="121">
        <v>5.6501564000000001E-3</v>
      </c>
      <c r="BW674" s="121">
        <v>1.0258366E-4</v>
      </c>
      <c r="BX674" s="121">
        <v>1.6073805E-3</v>
      </c>
      <c r="BY674" s="274">
        <v>5.2922353999999996E-6</v>
      </c>
      <c r="BZ674" s="274">
        <v>4.5193746999999996E-6</v>
      </c>
      <c r="CA674" s="121">
        <v>0</v>
      </c>
      <c r="CB674" s="121">
        <v>1.5925958999999999E-3</v>
      </c>
      <c r="CC674" s="274">
        <v>5.4415298000000002E-5</v>
      </c>
      <c r="CD674" s="121">
        <v>0</v>
      </c>
      <c r="CE674" s="121">
        <v>0</v>
      </c>
      <c r="CF674" s="121">
        <v>0</v>
      </c>
      <c r="CG674" s="121">
        <v>2.0031311E-4</v>
      </c>
      <c r="CH674" s="121">
        <v>0.51772945999999997</v>
      </c>
      <c r="CI674" s="274">
        <v>4.1931601E-5</v>
      </c>
      <c r="CJ674" s="121">
        <v>0</v>
      </c>
      <c r="CK674"/>
      <c r="CL674" s="322">
        <v>0</v>
      </c>
      <c r="CM674" s="322">
        <v>202.64055999999999</v>
      </c>
      <c r="CN674" s="322">
        <v>0.33506290999999999</v>
      </c>
      <c r="CO674" s="322">
        <v>1.3350740000000001</v>
      </c>
      <c r="CP674" s="322">
        <v>6.2140580000000001E-2</v>
      </c>
      <c r="CQ674" s="322">
        <v>1.1861319000000001E-7</v>
      </c>
      <c r="CR674" s="322">
        <v>3.3063567999999998E-6</v>
      </c>
      <c r="CS674" s="322">
        <v>8.1587838999999995E-2</v>
      </c>
      <c r="CT674" s="322">
        <v>12.996560000000001</v>
      </c>
      <c r="CU674" s="322">
        <v>58248.381000000001</v>
      </c>
      <c r="CV674" s="146"/>
      <c r="CW674" s="135"/>
      <c r="CX674" s="18" t="s">
        <v>922</v>
      </c>
      <c r="CY674" s="13"/>
      <c r="CZ674" s="13"/>
      <c r="DB674" s="23"/>
      <c r="DC674"/>
      <c r="DD674"/>
      <c r="DE674"/>
      <c r="DF674"/>
      <c r="DG674"/>
      <c r="DH674"/>
      <c r="DI674"/>
      <c r="DJ674"/>
      <c r="DK674"/>
      <c r="DL674"/>
      <c r="DM674"/>
      <c r="DN674"/>
    </row>
    <row r="675" spans="1:335" ht="14.4" customHeight="1">
      <c r="A675" t="s">
        <v>1985</v>
      </c>
      <c r="B675" s="168" t="s">
        <v>1834</v>
      </c>
      <c r="C675" s="279" t="str">
        <f t="shared" si="290"/>
        <v>A.100.24.143</v>
      </c>
      <c r="D675" s="14" t="s">
        <v>783</v>
      </c>
      <c r="E675" s="278" t="s">
        <v>1510</v>
      </c>
      <c r="F675" s="281" t="str">
        <f t="shared" si="291"/>
        <v>Tellurium (EoL-RIR = 1%)</v>
      </c>
      <c r="G675" s="319">
        <f t="shared" si="297"/>
        <v>124.381766737283</v>
      </c>
      <c r="H675" s="319">
        <f t="shared" si="298"/>
        <v>0.69866212360000002</v>
      </c>
      <c r="I675" s="319">
        <f t="shared" si="287"/>
        <v>2.812411576683</v>
      </c>
      <c r="J675" s="319">
        <f t="shared" si="288"/>
        <v>114.947154137</v>
      </c>
      <c r="K675" s="319">
        <v>5.9235388999999996</v>
      </c>
      <c r="L675" s="319">
        <v>2.1100222</v>
      </c>
      <c r="M675" s="319">
        <v>0.59570634</v>
      </c>
      <c r="N675" s="319">
        <v>0.50056776000000003</v>
      </c>
      <c r="O675" s="319">
        <v>0.18233745000000001</v>
      </c>
      <c r="P675" s="319">
        <v>3.5213886000000001E-3</v>
      </c>
      <c r="Q675" s="319">
        <v>1.2235525000000001E-2</v>
      </c>
      <c r="R675" s="319">
        <v>0.10660098</v>
      </c>
      <c r="S675" s="319">
        <v>114.93361</v>
      </c>
      <c r="T675" s="319">
        <v>0</v>
      </c>
      <c r="U675" s="319">
        <v>1.3544136999999999E-2</v>
      </c>
      <c r="V675" s="319">
        <v>8.2056682999999997E-5</v>
      </c>
      <c r="W675" s="319">
        <v>0</v>
      </c>
      <c r="X675" s="319">
        <v>0</v>
      </c>
      <c r="Y675" s="210"/>
      <c r="Z675" s="320">
        <f t="shared" si="292"/>
        <v>44.537886466165411</v>
      </c>
      <c r="AA675" s="210"/>
      <c r="AB675" s="321">
        <f t="shared" si="293"/>
        <v>5.9235388999999996</v>
      </c>
      <c r="AC675" s="321">
        <f t="shared" si="294"/>
        <v>3.5109916435999997</v>
      </c>
      <c r="AD675" s="321">
        <f t="shared" si="289"/>
        <v>2.81232952</v>
      </c>
      <c r="AE675" s="321">
        <f t="shared" si="295"/>
        <v>2.812411576683</v>
      </c>
      <c r="AF675" s="321">
        <f t="shared" si="296"/>
        <v>114.947154137</v>
      </c>
      <c r="AG675"/>
      <c r="AH675" s="121">
        <v>505.54899999999998</v>
      </c>
      <c r="AI675" s="121">
        <v>502.77069</v>
      </c>
      <c r="AJ675" s="121">
        <v>1.8362442000000001</v>
      </c>
      <c r="AK675" s="121">
        <v>0</v>
      </c>
      <c r="AL675" s="121">
        <v>0</v>
      </c>
      <c r="AM675" s="121">
        <v>0.44100824</v>
      </c>
      <c r="AN675" s="121">
        <v>0.50105860000000002</v>
      </c>
      <c r="AO675"/>
      <c r="AP675" s="282">
        <v>1.5916492</v>
      </c>
      <c r="AQ675" s="282">
        <v>1.4753356</v>
      </c>
      <c r="AR675" s="282">
        <v>5.0694171000000003E-2</v>
      </c>
      <c r="AS675" s="282">
        <v>6.5619404000000006E-2</v>
      </c>
      <c r="AT675" s="255">
        <f t="shared" si="284"/>
        <v>8.8449378815064989E-5</v>
      </c>
      <c r="AU675" s="256">
        <f t="shared" si="285"/>
        <v>1.8747844186784996E-7</v>
      </c>
      <c r="AV675" s="256">
        <f t="shared" si="286"/>
        <v>9.1903927000000003</v>
      </c>
      <c r="AW675" s="272">
        <v>4.1585889999999997E-5</v>
      </c>
      <c r="AX675" s="272">
        <v>1.2548281999999999E-7</v>
      </c>
      <c r="AY675" s="272">
        <v>3.4279844999999999E-12</v>
      </c>
      <c r="AZ675" s="272">
        <v>3.9370996000000003E-9</v>
      </c>
      <c r="BA675" s="272">
        <v>9.4456464999999998E-11</v>
      </c>
      <c r="BB675" s="272">
        <v>7.4431951999999999E-8</v>
      </c>
      <c r="BC675" s="272">
        <v>4.6426530999999998E-5</v>
      </c>
      <c r="BD675" s="272">
        <v>1.0661358E-8</v>
      </c>
      <c r="BE675" s="272">
        <v>5.0859964999999999E-8</v>
      </c>
      <c r="BF675" s="272">
        <v>9.2877822000000003E-12</v>
      </c>
      <c r="BG675" s="272">
        <v>1.3287395E-13</v>
      </c>
      <c r="BH675" s="272">
        <v>3.360283E-10</v>
      </c>
      <c r="BI675" s="272">
        <v>2.0753716E-12</v>
      </c>
      <c r="BJ675" s="272">
        <v>5.4937955999999998E-12</v>
      </c>
      <c r="BK675" s="272">
        <v>7.8636537000000006E-8</v>
      </c>
      <c r="BL675" s="272">
        <v>2.7985776999999998E-7</v>
      </c>
      <c r="BM675" s="272">
        <v>1.1785276E-10</v>
      </c>
      <c r="BN675" s="273">
        <v>4.2774704999999997</v>
      </c>
      <c r="BO675" s="273">
        <v>4.9129221999999997</v>
      </c>
      <c r="BP675" s="273">
        <v>0</v>
      </c>
      <c r="BQ675" s="273">
        <v>0</v>
      </c>
      <c r="BR675" s="273">
        <v>0</v>
      </c>
      <c r="BS675"/>
      <c r="BT675" s="121">
        <v>47.822809999999997</v>
      </c>
      <c r="BU675" s="121">
        <v>3.7483827000000001E-4</v>
      </c>
      <c r="BV675" s="121">
        <v>1.2418344E-3</v>
      </c>
      <c r="BW675" s="274">
        <v>1.2490773E-5</v>
      </c>
      <c r="BX675" s="121">
        <v>4.3627580000000002E-4</v>
      </c>
      <c r="BY675" s="274">
        <v>4.778611E-5</v>
      </c>
      <c r="BZ675" s="274">
        <v>1.4032708000000001E-7</v>
      </c>
      <c r="CA675" s="274">
        <v>7.2493480000000005E-5</v>
      </c>
      <c r="CB675" s="274">
        <v>4.7254555999999998E-6</v>
      </c>
      <c r="CC675" s="274">
        <v>8.096318E-6</v>
      </c>
      <c r="CD675" s="274">
        <v>6.8844468000000003E-7</v>
      </c>
      <c r="CE675" s="274">
        <v>8.5557788000000003E-8</v>
      </c>
      <c r="CF675" s="274">
        <v>1.0141816E-8</v>
      </c>
      <c r="CG675" s="121">
        <v>1.2376619000000001E-4</v>
      </c>
      <c r="CH675" s="121">
        <v>6.0702232000000005E-4</v>
      </c>
      <c r="CI675" s="121">
        <v>47.819879999999998</v>
      </c>
      <c r="CJ675" s="121">
        <v>0</v>
      </c>
      <c r="CK675"/>
      <c r="CL675" s="322">
        <v>1.6826707999999999E-8</v>
      </c>
      <c r="CM675" s="322">
        <v>44.353506000000003</v>
      </c>
      <c r="CN675" s="322">
        <v>1.3629393000000001</v>
      </c>
      <c r="CO675" s="322">
        <v>0.26742073999999999</v>
      </c>
      <c r="CP675" s="322">
        <v>3.9762499999999997E-3</v>
      </c>
      <c r="CQ675" s="322">
        <v>3.3960529000000001E-8</v>
      </c>
      <c r="CR675" s="322">
        <v>3.7951647999999999E-7</v>
      </c>
      <c r="CS675" s="322">
        <v>1.7995758000000001E-2</v>
      </c>
      <c r="CT675" s="322">
        <v>6.9763941999999997</v>
      </c>
      <c r="CU675" s="322">
        <v>67.965423000000001</v>
      </c>
      <c r="CV675" s="146"/>
      <c r="CW675" s="135"/>
      <c r="CX675" s="77" t="s">
        <v>785</v>
      </c>
      <c r="CY675" s="13"/>
      <c r="CZ675" s="13"/>
      <c r="DB675" s="23"/>
      <c r="DC675"/>
      <c r="DD675"/>
      <c r="DE675"/>
      <c r="DF675"/>
      <c r="DG675"/>
      <c r="DH675"/>
      <c r="DI675"/>
      <c r="DJ675"/>
      <c r="DK675"/>
      <c r="DL675"/>
      <c r="DM675"/>
      <c r="DN675"/>
    </row>
    <row r="676" spans="1:335" ht="14.4" customHeight="1">
      <c r="A676" t="s">
        <v>1986</v>
      </c>
      <c r="B676" s="168" t="s">
        <v>1834</v>
      </c>
      <c r="C676" s="279" t="str">
        <f t="shared" si="290"/>
        <v>A.100.24.144</v>
      </c>
      <c r="D676" s="14" t="s">
        <v>783</v>
      </c>
      <c r="E676" s="278" t="s">
        <v>1510</v>
      </c>
      <c r="F676" s="281" t="str">
        <f t="shared" si="291"/>
        <v>Tin (virgin)</v>
      </c>
      <c r="G676" s="319">
        <f t="shared" si="297"/>
        <v>27.882040128</v>
      </c>
      <c r="H676" s="319">
        <f t="shared" si="298"/>
        <v>0.16379775499999999</v>
      </c>
      <c r="I676" s="319">
        <f t="shared" si="287"/>
        <v>4.4115364929999998</v>
      </c>
      <c r="J676" s="319">
        <f t="shared" si="288"/>
        <v>21.076428879999998</v>
      </c>
      <c r="K676" s="319">
        <v>2.2302770000000001</v>
      </c>
      <c r="L676" s="319">
        <v>4.2190515</v>
      </c>
      <c r="M676" s="319">
        <v>0.12414622</v>
      </c>
      <c r="N676" s="319">
        <v>3.5322803999999999E-2</v>
      </c>
      <c r="O676" s="319">
        <v>0</v>
      </c>
      <c r="P676" s="319">
        <v>0.10380096</v>
      </c>
      <c r="Q676" s="319">
        <v>2.4673990999999999E-2</v>
      </c>
      <c r="R676" s="319">
        <v>6.8338773000000005E-2</v>
      </c>
      <c r="S676" s="319">
        <v>20.49</v>
      </c>
      <c r="T676" s="319">
        <v>0</v>
      </c>
      <c r="U676" s="319">
        <v>0.58642888000000004</v>
      </c>
      <c r="V676" s="319">
        <v>0</v>
      </c>
      <c r="W676" s="319">
        <v>0</v>
      </c>
      <c r="X676" s="319">
        <v>0</v>
      </c>
      <c r="Y676" s="210"/>
      <c r="Z676" s="320">
        <f t="shared" si="292"/>
        <v>16.768999999999998</v>
      </c>
      <c r="AA676" s="210"/>
      <c r="AB676" s="321">
        <f t="shared" si="293"/>
        <v>2.2302770000000001</v>
      </c>
      <c r="AC676" s="321">
        <f t="shared" si="294"/>
        <v>4.5753342479999999</v>
      </c>
      <c r="AD676" s="321">
        <f t="shared" si="289"/>
        <v>4.4115364929999998</v>
      </c>
      <c r="AE676" s="321">
        <f t="shared" si="295"/>
        <v>4.4115364929999998</v>
      </c>
      <c r="AF676" s="321">
        <f t="shared" si="296"/>
        <v>21.076428879999998</v>
      </c>
      <c r="AG676"/>
      <c r="AH676" s="121">
        <v>275.04154</v>
      </c>
      <c r="AI676" s="121">
        <v>194.91703999999999</v>
      </c>
      <c r="AJ676" s="121">
        <v>79.504999999999995</v>
      </c>
      <c r="AK676" s="121">
        <v>0</v>
      </c>
      <c r="AL676" s="121">
        <v>0.61950000000000005</v>
      </c>
      <c r="AM676" s="121">
        <v>0</v>
      </c>
      <c r="AN676" s="121">
        <v>0</v>
      </c>
      <c r="AO676"/>
      <c r="AP676" s="282">
        <v>1.6287180999999999</v>
      </c>
      <c r="AQ676" s="282">
        <v>1.5693162</v>
      </c>
      <c r="AR676" s="282">
        <v>3.7202365000000001E-2</v>
      </c>
      <c r="AS676" s="282">
        <v>2.2199476999999999E-2</v>
      </c>
      <c r="AT676" s="255">
        <f t="shared" si="284"/>
        <v>9.4083707146E-5</v>
      </c>
      <c r="AU676" s="256">
        <f t="shared" si="285"/>
        <v>1.3758271200750004E-7</v>
      </c>
      <c r="AV676" s="256">
        <f t="shared" si="286"/>
        <v>3.1091704</v>
      </c>
      <c r="AW676" s="272">
        <v>1.5561632000000001E-5</v>
      </c>
      <c r="AX676" s="272">
        <v>4.6953200000000001E-8</v>
      </c>
      <c r="AY676" s="272">
        <v>1.2828285E-12</v>
      </c>
      <c r="AZ676" s="273">
        <v>0</v>
      </c>
      <c r="BA676" s="273">
        <v>0</v>
      </c>
      <c r="BB676" s="272">
        <v>5.2469999999999998E-9</v>
      </c>
      <c r="BC676" s="272">
        <v>7.6621999999999999E-5</v>
      </c>
      <c r="BD676" s="272">
        <v>1.1988599999999999E-9</v>
      </c>
      <c r="BE676" s="272">
        <v>8.9251999999999997E-8</v>
      </c>
      <c r="BF676" s="272">
        <v>4.1669100000000001E-11</v>
      </c>
      <c r="BG676" s="272">
        <v>9.9183999999999999E-14</v>
      </c>
      <c r="BH676" s="272">
        <v>6.4985785000000003E-11</v>
      </c>
      <c r="BI676" s="272">
        <v>5.7909767999999999E-11</v>
      </c>
      <c r="BJ676" s="272">
        <v>1.2705342E-11</v>
      </c>
      <c r="BK676" s="272">
        <v>8.9643945999999995E-8</v>
      </c>
      <c r="BL676" s="272">
        <v>1.8051842E-6</v>
      </c>
      <c r="BM676" s="273">
        <v>0</v>
      </c>
      <c r="BN676" s="273">
        <v>1.1599999999999999</v>
      </c>
      <c r="BO676" s="273">
        <v>1.9491704000000001</v>
      </c>
      <c r="BP676" s="273">
        <v>0</v>
      </c>
      <c r="BQ676" s="273">
        <v>0</v>
      </c>
      <c r="BR676" s="273">
        <v>0</v>
      </c>
      <c r="BS676"/>
      <c r="BT676" s="121">
        <v>2.1387559E-2</v>
      </c>
      <c r="BU676" s="121">
        <v>6.1533026000000002E-4</v>
      </c>
      <c r="BV676" s="121">
        <v>4.6756422E-4</v>
      </c>
      <c r="BW676" s="274">
        <v>8.0049835000000003E-6</v>
      </c>
      <c r="BX676" s="121">
        <v>5.0686869000000001E-4</v>
      </c>
      <c r="BY676" s="274">
        <v>2.9753592000000003E-7</v>
      </c>
      <c r="BZ676" s="274">
        <v>1.0821157999999999E-6</v>
      </c>
      <c r="CA676" s="121">
        <v>0</v>
      </c>
      <c r="CB676" s="121">
        <v>1.3929358000000001E-4</v>
      </c>
      <c r="CC676" s="274">
        <v>1.6326924E-5</v>
      </c>
      <c r="CD676" s="121">
        <v>0</v>
      </c>
      <c r="CE676" s="121">
        <v>0</v>
      </c>
      <c r="CF676" s="121">
        <v>0</v>
      </c>
      <c r="CG676" s="274">
        <v>7.1378639999999997E-5</v>
      </c>
      <c r="CH676" s="121">
        <v>3.3711583000000002E-4</v>
      </c>
      <c r="CI676" s="121">
        <v>1.9224295999999998E-2</v>
      </c>
      <c r="CJ676" s="121">
        <v>0</v>
      </c>
      <c r="CK676"/>
      <c r="CL676" s="322">
        <v>0</v>
      </c>
      <c r="CM676" s="322">
        <v>16.768999999999998</v>
      </c>
      <c r="CN676" s="322">
        <v>0.14302097999999999</v>
      </c>
      <c r="CO676" s="322">
        <v>0.42099999999999999</v>
      </c>
      <c r="CP676" s="322">
        <v>8.3046366E-3</v>
      </c>
      <c r="CQ676" s="322">
        <v>7.5384392999999999E-7</v>
      </c>
      <c r="CR676" s="322">
        <v>2.2515815E-6</v>
      </c>
      <c r="CS676" s="322">
        <v>2.5727772999999999E-2</v>
      </c>
      <c r="CT676" s="322">
        <v>24.981158000000001</v>
      </c>
      <c r="CU676" s="322">
        <v>26.479296000000001</v>
      </c>
      <c r="CV676" s="146"/>
      <c r="CW676" s="135"/>
      <c r="CX676" s="18" t="s">
        <v>923</v>
      </c>
      <c r="CY676" s="13"/>
      <c r="CZ676" s="13"/>
      <c r="DB676" s="23"/>
      <c r="DC676"/>
      <c r="DD676"/>
      <c r="DE676"/>
      <c r="DF676"/>
      <c r="DG676"/>
      <c r="DH676"/>
      <c r="DI676"/>
      <c r="DJ676"/>
      <c r="DK676"/>
      <c r="DL676"/>
      <c r="DM676"/>
      <c r="DN676"/>
    </row>
    <row r="677" spans="1:335" ht="14.4" customHeight="1">
      <c r="A677" t="s">
        <v>1987</v>
      </c>
      <c r="B677" s="168" t="s">
        <v>1834</v>
      </c>
      <c r="C677" s="279" t="str">
        <f t="shared" si="290"/>
        <v>A.100.24.145</v>
      </c>
      <c r="D677" s="14" t="s">
        <v>783</v>
      </c>
      <c r="E677" s="278" t="s">
        <v>1510</v>
      </c>
      <c r="F677" s="281" t="str">
        <f t="shared" si="291"/>
        <v>Titanium (primary)</v>
      </c>
      <c r="G677" s="319">
        <f t="shared" si="297"/>
        <v>20.804240957983044</v>
      </c>
      <c r="H677" s="319">
        <f t="shared" si="298"/>
        <v>0.33666667499999997</v>
      </c>
      <c r="I677" s="319">
        <f t="shared" si="287"/>
        <v>0.95623800167999995</v>
      </c>
      <c r="J677" s="319">
        <f t="shared" si="288"/>
        <v>15.579928981303043</v>
      </c>
      <c r="K677" s="319">
        <v>3.9314073</v>
      </c>
      <c r="L677" s="319">
        <v>0.72078713000000005</v>
      </c>
      <c r="M677" s="319">
        <v>0.23408391000000001</v>
      </c>
      <c r="N677" s="319">
        <v>0.18960560000000001</v>
      </c>
      <c r="O677" s="319">
        <v>7.6227093999999995E-2</v>
      </c>
      <c r="P677" s="319">
        <v>2.7174069999999998E-3</v>
      </c>
      <c r="Q677" s="319">
        <v>6.8116573999999999E-2</v>
      </c>
      <c r="R677" s="319">
        <v>1.2641237E-3</v>
      </c>
      <c r="S677" s="319">
        <v>15.203139999999999</v>
      </c>
      <c r="T677" s="319">
        <v>2.2903498000000001E-2</v>
      </c>
      <c r="U677" s="319">
        <v>0.35388542000000001</v>
      </c>
      <c r="V677" s="319">
        <v>1.0283798000000001E-4</v>
      </c>
      <c r="W677" s="319">
        <v>6.3303044999999999E-8</v>
      </c>
      <c r="X677" s="319">
        <v>0</v>
      </c>
      <c r="Y677" s="210"/>
      <c r="Z677" s="320">
        <f t="shared" si="292"/>
        <v>29.559453383458646</v>
      </c>
      <c r="AA677" s="210"/>
      <c r="AB677" s="321">
        <f t="shared" si="293"/>
        <v>3.9314073</v>
      </c>
      <c r="AC677" s="321">
        <f t="shared" si="294"/>
        <v>1.2928018387</v>
      </c>
      <c r="AD677" s="321">
        <f t="shared" si="289"/>
        <v>0.97903872500304501</v>
      </c>
      <c r="AE677" s="321">
        <f t="shared" si="295"/>
        <v>0.95623800168000006</v>
      </c>
      <c r="AF677" s="321">
        <f t="shared" si="296"/>
        <v>15.557025419999999</v>
      </c>
      <c r="AG677"/>
      <c r="AH677" s="121">
        <v>524.97353999999996</v>
      </c>
      <c r="AI677" s="121">
        <v>443.25112000000001</v>
      </c>
      <c r="AJ677" s="121">
        <v>47.971857999999997</v>
      </c>
      <c r="AK677" s="121">
        <v>0</v>
      </c>
      <c r="AL677" s="121">
        <v>4.8293569999999999</v>
      </c>
      <c r="AM677" s="121">
        <v>18.052295000000001</v>
      </c>
      <c r="AN677" s="121">
        <v>10.868914999999999</v>
      </c>
      <c r="AO677"/>
      <c r="AP677" s="282">
        <v>0.76027944000000003</v>
      </c>
      <c r="AQ677" s="282">
        <v>0.71822905000000004</v>
      </c>
      <c r="AR677" s="282">
        <v>2.8381337E-2</v>
      </c>
      <c r="AS677" s="282">
        <v>1.3669056000000001E-2</v>
      </c>
      <c r="AT677" s="255">
        <f t="shared" si="284"/>
        <v>4.3059295005103098E-5</v>
      </c>
      <c r="AU677" s="256">
        <f t="shared" si="285"/>
        <v>1.0496056541864762E-7</v>
      </c>
      <c r="AV677" s="256">
        <f t="shared" si="286"/>
        <v>1.9144336499999999</v>
      </c>
      <c r="AW677" s="272">
        <v>2.7552027E-5</v>
      </c>
      <c r="AX677" s="272">
        <v>8.3132292999999997E-8</v>
      </c>
      <c r="AY677" s="272">
        <v>2.2711633000000001E-12</v>
      </c>
      <c r="AZ677" s="272">
        <v>7.7797675999999996E-9</v>
      </c>
      <c r="BA677" s="272">
        <v>3.4461702999999998E-12</v>
      </c>
      <c r="BB677" s="272">
        <v>2.8193447E-8</v>
      </c>
      <c r="BC677" s="272">
        <v>1.5384591E-5</v>
      </c>
      <c r="BD677" s="272">
        <v>4.0307371000000004E-9</v>
      </c>
      <c r="BE677" s="272">
        <v>1.7586393999999999E-8</v>
      </c>
      <c r="BF677" s="272">
        <v>1.6579437E-13</v>
      </c>
      <c r="BG677" s="272">
        <v>5.0298332000000001E-15</v>
      </c>
      <c r="BH677" s="272">
        <v>4.4258701999999998E-11</v>
      </c>
      <c r="BI677" s="272">
        <v>8.2735014999999995E-12</v>
      </c>
      <c r="BJ677" s="272">
        <v>1.5980438000000001E-12</v>
      </c>
      <c r="BK677" s="272">
        <v>1.6192957000000001E-8</v>
      </c>
      <c r="BL677" s="272">
        <v>7.0506159999999994E-8</v>
      </c>
      <c r="BM677" s="272">
        <v>1.5456162000000001E-10</v>
      </c>
      <c r="BN677" s="273">
        <v>0.20329095</v>
      </c>
      <c r="BO677" s="273">
        <v>1.7111426999999999</v>
      </c>
      <c r="BP677" s="272">
        <v>1.2273328E-12</v>
      </c>
      <c r="BQ677" s="272">
        <v>7.4635104999999996E-15</v>
      </c>
      <c r="BR677" s="272">
        <v>3.3392299000000002E-19</v>
      </c>
      <c r="BS677"/>
      <c r="BT677" s="121">
        <v>1.8595834000000001E-3</v>
      </c>
      <c r="BU677" s="121">
        <v>1.3040723E-4</v>
      </c>
      <c r="BV677" s="121">
        <v>8.2419600000000002E-4</v>
      </c>
      <c r="BW677" s="274">
        <v>1.4821486E-7</v>
      </c>
      <c r="BX677" s="121">
        <v>1.6274504E-4</v>
      </c>
      <c r="BY677" s="274">
        <v>1.8013899000000001E-5</v>
      </c>
      <c r="BZ677" s="274">
        <v>2.8742346000000001E-9</v>
      </c>
      <c r="CA677" s="274">
        <v>2.7366722E-5</v>
      </c>
      <c r="CB677" s="274">
        <v>3.6465687999999999E-6</v>
      </c>
      <c r="CC677" s="274">
        <v>4.5073134E-5</v>
      </c>
      <c r="CD677" s="274">
        <v>2.5795738000000001E-8</v>
      </c>
      <c r="CE677" s="274">
        <v>1.0090932E-7</v>
      </c>
      <c r="CF677" s="274">
        <v>2.1805009999999999E-7</v>
      </c>
      <c r="CG677" s="274">
        <v>4.6303659000000003E-5</v>
      </c>
      <c r="CH677" s="121">
        <v>5.9512511000000005E-4</v>
      </c>
      <c r="CI677" s="274">
        <v>6.2100133000000002E-6</v>
      </c>
      <c r="CJ677" s="274">
        <v>1.7619257000000001E-10</v>
      </c>
      <c r="CK677" s="4"/>
      <c r="CL677" s="323">
        <v>3.3717937999999998E-7</v>
      </c>
      <c r="CM677" s="323">
        <v>29.517132</v>
      </c>
      <c r="CN677" s="323">
        <v>0.75723726999999996</v>
      </c>
      <c r="CO677" s="323">
        <v>9.4599399000000001E-2</v>
      </c>
      <c r="CP677" s="323">
        <v>2.1124367999999999E-3</v>
      </c>
      <c r="CQ677" s="323">
        <v>1.965225E-8</v>
      </c>
      <c r="CR677" s="323">
        <v>2.0607550000000001E-6</v>
      </c>
      <c r="CS677" s="323">
        <v>6.5201838999999996E-3</v>
      </c>
      <c r="CT677" s="323">
        <v>4.1663787000000001</v>
      </c>
      <c r="CU677" s="323">
        <v>23.373538</v>
      </c>
      <c r="CV677" s="146"/>
      <c r="CW677" s="135"/>
      <c r="CX677" s="18" t="s">
        <v>1222</v>
      </c>
      <c r="CY677" s="13"/>
      <c r="CZ677" s="13"/>
      <c r="DB677" s="23"/>
      <c r="DC677"/>
      <c r="DD677"/>
      <c r="DE677"/>
      <c r="DF677"/>
      <c r="DG677"/>
      <c r="DH677"/>
      <c r="DI677"/>
      <c r="DJ677"/>
      <c r="DK677"/>
      <c r="DL677"/>
      <c r="DM677"/>
      <c r="DN677"/>
    </row>
    <row r="678" spans="1:335" s="232" customFormat="1" ht="14.4" customHeight="1">
      <c r="A678" t="s">
        <v>1988</v>
      </c>
      <c r="B678" s="168" t="s">
        <v>1834</v>
      </c>
      <c r="C678" s="279" t="str">
        <f t="shared" si="290"/>
        <v>A.100.24.146</v>
      </c>
      <c r="D678" s="14" t="s">
        <v>783</v>
      </c>
      <c r="E678" s="278" t="s">
        <v>1510</v>
      </c>
      <c r="F678" s="281" t="str">
        <f t="shared" si="291"/>
        <v>Titanium (secondary)</v>
      </c>
      <c r="G678" s="319">
        <f t="shared" si="297"/>
        <v>3.4074612640573001</v>
      </c>
      <c r="H678" s="319">
        <f t="shared" si="298"/>
        <v>9.7978797650899993E-2</v>
      </c>
      <c r="I678" s="319">
        <f t="shared" si="287"/>
        <v>0.24393758397100002</v>
      </c>
      <c r="J678" s="319">
        <f t="shared" si="288"/>
        <v>0.51366768243539995</v>
      </c>
      <c r="K678" s="319">
        <v>2.5518771999999998</v>
      </c>
      <c r="L678" s="319">
        <v>0.14323097000000001</v>
      </c>
      <c r="M678" s="319">
        <v>0.10061369000000001</v>
      </c>
      <c r="N678" s="319">
        <v>8.4459331999999998E-2</v>
      </c>
      <c r="O678" s="319">
        <v>1.3426364E-2</v>
      </c>
      <c r="P678" s="319">
        <v>3.4979349E-6</v>
      </c>
      <c r="Q678" s="319">
        <v>8.9603716000000001E-5</v>
      </c>
      <c r="R678" s="319">
        <v>7.7104948000000006E-5</v>
      </c>
      <c r="S678" s="319">
        <v>1.7883454999999999E-2</v>
      </c>
      <c r="T678" s="319">
        <v>4.3388552E-3</v>
      </c>
      <c r="U678" s="319">
        <v>0.49144405000000002</v>
      </c>
      <c r="V678" s="319">
        <v>1.5819022999999998E-5</v>
      </c>
      <c r="W678" s="319">
        <v>1.3222353999999999E-6</v>
      </c>
      <c r="X678" s="319">
        <v>0</v>
      </c>
      <c r="Y678" s="210"/>
      <c r="Z678" s="320">
        <f t="shared" si="292"/>
        <v>19.187046616541352</v>
      </c>
      <c r="AA678" s="210"/>
      <c r="AB678" s="321">
        <f t="shared" si="293"/>
        <v>2.5518771999999998</v>
      </c>
      <c r="AC678" s="321">
        <f t="shared" si="294"/>
        <v>0.34190056259890006</v>
      </c>
      <c r="AD678" s="321">
        <f t="shared" si="289"/>
        <v>0.24826194238340002</v>
      </c>
      <c r="AE678" s="321">
        <f t="shared" si="295"/>
        <v>0.24393758397100002</v>
      </c>
      <c r="AF678" s="321">
        <f t="shared" si="296"/>
        <v>0.50932750500000001</v>
      </c>
      <c r="AG678"/>
      <c r="AH678" s="121">
        <v>330.73541999999998</v>
      </c>
      <c r="AI678" s="121">
        <v>217.20750000000001</v>
      </c>
      <c r="AJ678" s="121">
        <v>66.618955999999997</v>
      </c>
      <c r="AK678" s="121">
        <v>0</v>
      </c>
      <c r="AL678" s="121">
        <v>6.7485099000000002</v>
      </c>
      <c r="AM678" s="121">
        <v>25.070951000000001</v>
      </c>
      <c r="AN678" s="121">
        <v>15.089504</v>
      </c>
      <c r="AO678"/>
      <c r="AP678" s="282">
        <v>0.38219203000000002</v>
      </c>
      <c r="AQ678" s="282">
        <v>0.36005183000000002</v>
      </c>
      <c r="AR678" s="282">
        <v>1.6120437000000001E-2</v>
      </c>
      <c r="AS678" s="282">
        <v>6.0197558999999998E-3</v>
      </c>
      <c r="AT678" s="255">
        <f t="shared" si="284"/>
        <v>2.1585841358737764E-5</v>
      </c>
      <c r="AU678" s="256">
        <f t="shared" si="285"/>
        <v>5.9616999761097994E-8</v>
      </c>
      <c r="AV678" s="256">
        <f t="shared" si="286"/>
        <v>0.84310306069000007</v>
      </c>
      <c r="AW678" s="272">
        <v>1.7805875999999999E-5</v>
      </c>
      <c r="AX678" s="272">
        <v>5.3724636000000003E-8</v>
      </c>
      <c r="AY678" s="272">
        <v>1.4678332999999999E-12</v>
      </c>
      <c r="AZ678" s="272">
        <v>3.9113747999999997E-12</v>
      </c>
      <c r="BA678" s="272">
        <v>1.0232596E-13</v>
      </c>
      <c r="BB678" s="272">
        <v>1.2558497E-8</v>
      </c>
      <c r="BC678" s="272">
        <v>3.7664428999999998E-6</v>
      </c>
      <c r="BD678" s="272">
        <v>1.7804308999999999E-9</v>
      </c>
      <c r="BE678" s="272">
        <v>4.0840512000000002E-9</v>
      </c>
      <c r="BF678" s="272">
        <v>2.6004544999999999E-14</v>
      </c>
      <c r="BG678" s="272">
        <v>8.3762691000000003E-16</v>
      </c>
      <c r="BH678" s="272">
        <v>3.1249520999999997E-14</v>
      </c>
      <c r="BI678" s="272">
        <v>1.4806672E-15</v>
      </c>
      <c r="BJ678" s="272">
        <v>2.6832031000000001E-15</v>
      </c>
      <c r="BK678" s="272">
        <v>1.5253206999999999E-11</v>
      </c>
      <c r="BL678" s="272">
        <v>9.1905905000000004E-10</v>
      </c>
      <c r="BM678" s="272">
        <v>2.6195672E-11</v>
      </c>
      <c r="BN678" s="273">
        <v>3.6750069E-4</v>
      </c>
      <c r="BO678" s="273">
        <v>0.84273556000000005</v>
      </c>
      <c r="BP678" s="272">
        <v>2.5635779999999998E-11</v>
      </c>
      <c r="BQ678" s="272">
        <v>1.5589326E-13</v>
      </c>
      <c r="BR678" s="272">
        <v>6.9747798000000005E-18</v>
      </c>
      <c r="BS678"/>
      <c r="BT678" s="121">
        <v>9.903486400000001E-4</v>
      </c>
      <c r="BU678" s="274">
        <v>3.2292163000000001E-5</v>
      </c>
      <c r="BV678" s="121">
        <v>5.3498575999999997E-4</v>
      </c>
      <c r="BW678" s="274">
        <v>9.0374599999999995E-9</v>
      </c>
      <c r="BX678" s="274">
        <v>3.2530997999999999E-5</v>
      </c>
      <c r="BY678" s="274">
        <v>8.1318593000000002E-6</v>
      </c>
      <c r="BZ678" s="274">
        <v>5.0591041999999997E-10</v>
      </c>
      <c r="CA678" s="274">
        <v>1.2346417000000001E-5</v>
      </c>
      <c r="CB678" s="274">
        <v>4.6939823999999999E-9</v>
      </c>
      <c r="CC678" s="274">
        <v>5.9291300999999998E-8</v>
      </c>
      <c r="CD678" s="274">
        <v>7.5103341999999997E-10</v>
      </c>
      <c r="CE678" s="274">
        <v>1.7078376E-8</v>
      </c>
      <c r="CF678" s="274">
        <v>1.4036452E-11</v>
      </c>
      <c r="CG678" s="274">
        <v>1.7512363000000001E-5</v>
      </c>
      <c r="CH678" s="121">
        <v>3.4384885000000002E-4</v>
      </c>
      <c r="CI678" s="274">
        <v>8.6051741000000007E-6</v>
      </c>
      <c r="CJ678" s="274">
        <v>3.6802029999999999E-9</v>
      </c>
      <c r="CK678" s="4"/>
      <c r="CL678" s="323">
        <v>2.2952257E-11</v>
      </c>
      <c r="CM678" s="323">
        <v>19.186826</v>
      </c>
      <c r="CN678" s="323">
        <v>0.34192394999999998</v>
      </c>
      <c r="CO678" s="323">
        <v>2.3957223E-2</v>
      </c>
      <c r="CP678" s="323">
        <v>6.1352602000000001E-4</v>
      </c>
      <c r="CQ678" s="323">
        <v>1.0512036E-10</v>
      </c>
      <c r="CR678" s="323">
        <v>6.3055271000000002E-9</v>
      </c>
      <c r="CS678" s="323">
        <v>1.3072031999999999E-3</v>
      </c>
      <c r="CT678" s="323">
        <v>4.4017574999999998E-3</v>
      </c>
      <c r="CU678" s="323">
        <v>12.572226000000001</v>
      </c>
      <c r="CV678" s="146"/>
      <c r="CW678" s="135"/>
      <c r="CX678" s="18" t="s">
        <v>924</v>
      </c>
      <c r="CY678" s="13"/>
      <c r="CZ678" s="13"/>
      <c r="DA678" s="19"/>
      <c r="DB678" s="23"/>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row>
    <row r="679" spans="1:335" s="232" customFormat="1" ht="14.4" customHeight="1">
      <c r="A679" t="s">
        <v>1989</v>
      </c>
      <c r="B679" s="168" t="s">
        <v>1834</v>
      </c>
      <c r="C679" s="279" t="str">
        <f t="shared" si="290"/>
        <v>A.100.24.147</v>
      </c>
      <c r="D679" s="14" t="s">
        <v>783</v>
      </c>
      <c r="E679" s="278" t="s">
        <v>1510</v>
      </c>
      <c r="F679" s="281" t="str">
        <f t="shared" si="291"/>
        <v>Titanium trade mix (99% prim, 1% sec)</v>
      </c>
      <c r="G679" s="319">
        <f t="shared" si="297"/>
        <v>20.630273729082369</v>
      </c>
      <c r="H679" s="319">
        <f t="shared" si="298"/>
        <v>0.33427978989999996</v>
      </c>
      <c r="I679" s="319">
        <f t="shared" si="287"/>
        <v>0.94911500129000015</v>
      </c>
      <c r="J679" s="319">
        <f t="shared" si="288"/>
        <v>15.429266937892367</v>
      </c>
      <c r="K679" s="319">
        <v>3.9176120000000001</v>
      </c>
      <c r="L679" s="319">
        <v>0.71501157000000004</v>
      </c>
      <c r="M679" s="319">
        <v>0.23274921000000001</v>
      </c>
      <c r="N679" s="319">
        <v>0.18855412999999999</v>
      </c>
      <c r="O679" s="319">
        <v>7.5599086999999995E-2</v>
      </c>
      <c r="P679" s="319">
        <v>2.6902679E-3</v>
      </c>
      <c r="Q679" s="319">
        <v>6.7436305000000002E-2</v>
      </c>
      <c r="R679" s="319">
        <v>1.2522535E-3</v>
      </c>
      <c r="S679" s="319">
        <v>15.051288</v>
      </c>
      <c r="T679" s="319">
        <v>2.2717852E-2</v>
      </c>
      <c r="U679" s="319">
        <v>0.35526100999999999</v>
      </c>
      <c r="V679" s="319">
        <v>1.0196779E-4</v>
      </c>
      <c r="W679" s="319">
        <v>7.5892368E-8</v>
      </c>
      <c r="X679" s="319">
        <v>0</v>
      </c>
      <c r="Y679" s="210"/>
      <c r="Z679" s="320">
        <f t="shared" si="292"/>
        <v>29.455729323308269</v>
      </c>
      <c r="AA679" s="210"/>
      <c r="AB679" s="321">
        <f t="shared" si="293"/>
        <v>3.9176120000000001</v>
      </c>
      <c r="AC679" s="321">
        <f t="shared" si="294"/>
        <v>1.2832928234000001</v>
      </c>
      <c r="AD679" s="321">
        <f t="shared" si="289"/>
        <v>0.97173096139236814</v>
      </c>
      <c r="AE679" s="321">
        <f t="shared" si="295"/>
        <v>0.94911500129000015</v>
      </c>
      <c r="AF679" s="321">
        <f t="shared" si="296"/>
        <v>15.406549009999999</v>
      </c>
      <c r="AG679"/>
      <c r="AH679" s="121">
        <v>523.03116</v>
      </c>
      <c r="AI679" s="121">
        <v>440.99068</v>
      </c>
      <c r="AJ679" s="121">
        <v>48.158329000000002</v>
      </c>
      <c r="AK679" s="121">
        <v>0</v>
      </c>
      <c r="AL679" s="121">
        <v>4.8485484999999997</v>
      </c>
      <c r="AM679" s="121">
        <v>18.122482000000002</v>
      </c>
      <c r="AN679" s="121">
        <v>10.911121</v>
      </c>
      <c r="AO679"/>
      <c r="AP679" s="282">
        <v>0.75649856999999998</v>
      </c>
      <c r="AQ679" s="282">
        <v>0.71464726999999995</v>
      </c>
      <c r="AR679" s="282">
        <v>2.8258728E-2</v>
      </c>
      <c r="AS679" s="282">
        <v>1.3592563E-2</v>
      </c>
      <c r="AT679" s="255">
        <f t="shared" si="284"/>
        <v>4.2844560460149107E-5</v>
      </c>
      <c r="AU679" s="256">
        <f t="shared" si="285"/>
        <v>1.0450713082208953E-7</v>
      </c>
      <c r="AV679" s="256">
        <f t="shared" si="286"/>
        <v>1.9037203199999999</v>
      </c>
      <c r="AW679" s="272">
        <v>2.7454565000000001E-5</v>
      </c>
      <c r="AX679" s="272">
        <v>8.2838216999999997E-8</v>
      </c>
      <c r="AY679" s="272">
        <v>2.2631299999999999E-12</v>
      </c>
      <c r="AZ679" s="272">
        <v>7.7020089999999996E-9</v>
      </c>
      <c r="BA679" s="272">
        <v>3.4127318E-12</v>
      </c>
      <c r="BB679" s="272">
        <v>2.8037098E-8</v>
      </c>
      <c r="BC679" s="272">
        <v>1.5268409999999998E-5</v>
      </c>
      <c r="BD679" s="272">
        <v>4.0082341000000004E-9</v>
      </c>
      <c r="BE679" s="272">
        <v>1.7451371000000001E-8</v>
      </c>
      <c r="BF679" s="272">
        <v>1.6439647E-13</v>
      </c>
      <c r="BG679" s="272">
        <v>4.9879112E-15</v>
      </c>
      <c r="BH679" s="272">
        <v>4.3816428000000003E-11</v>
      </c>
      <c r="BI679" s="272">
        <v>8.1907812999999999E-12</v>
      </c>
      <c r="BJ679" s="272">
        <v>1.5820902000000001E-12</v>
      </c>
      <c r="BK679" s="272">
        <v>1.6031180000000001E-8</v>
      </c>
      <c r="BL679" s="272">
        <v>6.9810289000000004E-8</v>
      </c>
      <c r="BM679" s="272">
        <v>1.5327796E-10</v>
      </c>
      <c r="BN679" s="273">
        <v>0.20126172000000001</v>
      </c>
      <c r="BO679" s="273">
        <v>1.7024585999999999</v>
      </c>
      <c r="BP679" s="272">
        <v>1.4714173000000001E-12</v>
      </c>
      <c r="BQ679" s="272">
        <v>8.9478079999999993E-15</v>
      </c>
      <c r="BR679" s="272">
        <v>4.0033155999999998E-19</v>
      </c>
      <c r="BS679"/>
      <c r="BT679" s="121">
        <v>1.8508910999999999E-3</v>
      </c>
      <c r="BU679" s="121">
        <v>1.2942608000000001E-4</v>
      </c>
      <c r="BV679" s="121">
        <v>8.2130389000000003E-4</v>
      </c>
      <c r="BW679" s="274">
        <v>1.4682309E-7</v>
      </c>
      <c r="BX679" s="121">
        <v>1.6144290000000001E-4</v>
      </c>
      <c r="BY679" s="274">
        <v>1.7915079E-5</v>
      </c>
      <c r="BZ679" s="274">
        <v>2.8505513999999999E-9</v>
      </c>
      <c r="CA679" s="274">
        <v>2.7216519000000001E-5</v>
      </c>
      <c r="CB679" s="274">
        <v>3.6101501E-6</v>
      </c>
      <c r="CC679" s="274">
        <v>4.4622995000000003E-5</v>
      </c>
      <c r="CD679" s="274">
        <v>2.5545291000000002E-8</v>
      </c>
      <c r="CE679" s="274">
        <v>1.0007101000000001E-7</v>
      </c>
      <c r="CF679" s="274">
        <v>2.1586974E-7</v>
      </c>
      <c r="CG679" s="274">
        <v>4.6015746E-5</v>
      </c>
      <c r="CH679" s="121">
        <v>5.9261234999999997E-4</v>
      </c>
      <c r="CI679" s="274">
        <v>6.2339649000000001E-6</v>
      </c>
      <c r="CJ679" s="274">
        <v>2.1123267000000001E-10</v>
      </c>
      <c r="CK679" s="4"/>
      <c r="CL679" s="323">
        <v>3.3380781999999998E-7</v>
      </c>
      <c r="CM679" s="323">
        <v>29.413829</v>
      </c>
      <c r="CN679" s="323">
        <v>0.75308414000000001</v>
      </c>
      <c r="CO679" s="323">
        <v>9.3892977000000002E-2</v>
      </c>
      <c r="CP679" s="323">
        <v>2.0974476999999999E-3</v>
      </c>
      <c r="CQ679" s="323">
        <v>1.9456777999999999E-8</v>
      </c>
      <c r="CR679" s="323">
        <v>2.0402104999999999E-6</v>
      </c>
      <c r="CS679" s="323">
        <v>6.4680540999999996E-3</v>
      </c>
      <c r="CT679" s="323">
        <v>4.1247588999999998</v>
      </c>
      <c r="CU679" s="323">
        <v>23.265523999999999</v>
      </c>
      <c r="CV679" s="146"/>
      <c r="CW679" s="135"/>
      <c r="CX679" s="18" t="s">
        <v>782</v>
      </c>
      <c r="CY679" s="13"/>
      <c r="CZ679" s="13"/>
      <c r="DA679" s="19"/>
      <c r="DB679" s="23"/>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row>
    <row r="680" spans="1:335" ht="14.4" customHeight="1">
      <c r="A680" t="s">
        <v>3607</v>
      </c>
      <c r="B680" s="168" t="s">
        <v>1834</v>
      </c>
      <c r="C680" s="279" t="str">
        <f t="shared" si="290"/>
        <v>A.100.24.148</v>
      </c>
      <c r="D680" s="14" t="s">
        <v>783</v>
      </c>
      <c r="E680" s="278" t="s">
        <v>1510</v>
      </c>
      <c r="F680" s="281" t="str">
        <f t="shared" si="291"/>
        <v>Tungsten, CRM (EoL-RIR=42%)</v>
      </c>
      <c r="G680" s="319">
        <f t="shared" si="297"/>
        <v>25.367037788172002</v>
      </c>
      <c r="H680" s="319">
        <f t="shared" si="298"/>
        <v>1.605636107172</v>
      </c>
      <c r="I680" s="319">
        <f t="shared" si="287"/>
        <v>3.3398342699999999</v>
      </c>
      <c r="J680" s="319">
        <f t="shared" si="288"/>
        <v>20.197586921000003</v>
      </c>
      <c r="K680" s="319">
        <v>0.22398049</v>
      </c>
      <c r="L680" s="319">
        <v>2.7676807999999999</v>
      </c>
      <c r="M680" s="319">
        <v>7.5763259999999999E-2</v>
      </c>
      <c r="N680" s="319">
        <v>2.6933232000000001E-2</v>
      </c>
      <c r="O680" s="319">
        <v>1.0795172E-5</v>
      </c>
      <c r="P680" s="319">
        <v>0.47204678</v>
      </c>
      <c r="Q680" s="319">
        <v>1.1066453000000001</v>
      </c>
      <c r="R680" s="319">
        <v>0.49639021</v>
      </c>
      <c r="S680" s="319">
        <v>20.156991000000001</v>
      </c>
      <c r="T680" s="319">
        <v>0</v>
      </c>
      <c r="U680" s="319">
        <v>4.0595921E-2</v>
      </c>
      <c r="V680" s="319">
        <v>0</v>
      </c>
      <c r="W680" s="319">
        <v>0</v>
      </c>
      <c r="X680" s="319">
        <v>0</v>
      </c>
      <c r="Y680" s="210"/>
      <c r="Z680" s="320">
        <f t="shared" si="292"/>
        <v>1.684063834586466</v>
      </c>
      <c r="AA680" s="210"/>
      <c r="AB680" s="321">
        <f t="shared" si="293"/>
        <v>0.22398049</v>
      </c>
      <c r="AC680" s="321">
        <f t="shared" si="294"/>
        <v>4.9454703771720006</v>
      </c>
      <c r="AD680" s="321">
        <f t="shared" si="289"/>
        <v>3.3398342699999999</v>
      </c>
      <c r="AE680" s="321">
        <f t="shared" si="295"/>
        <v>3.3398342699999999</v>
      </c>
      <c r="AF680" s="321">
        <f t="shared" si="296"/>
        <v>20.197586921000003</v>
      </c>
      <c r="AG680"/>
      <c r="AH680" s="121">
        <v>32.948511000000003</v>
      </c>
      <c r="AI680" s="121">
        <v>20.433212000000001</v>
      </c>
      <c r="AJ680" s="121">
        <v>5.5037785000000001</v>
      </c>
      <c r="AK680" s="121">
        <v>0</v>
      </c>
      <c r="AL680" s="121">
        <v>6.9791105</v>
      </c>
      <c r="AM680" s="121">
        <v>2.0228693999999998E-2</v>
      </c>
      <c r="AN680" s="121">
        <v>1.2181229999999999E-2</v>
      </c>
      <c r="AO680"/>
      <c r="AP680" s="282">
        <v>1.3106671000000001</v>
      </c>
      <c r="AQ680" s="282">
        <v>1.2777551</v>
      </c>
      <c r="AR680" s="282">
        <v>2.398863E-2</v>
      </c>
      <c r="AS680" s="282">
        <v>8.9233657999999993E-3</v>
      </c>
      <c r="AT680" s="255">
        <f t="shared" si="284"/>
        <v>7.6604022187199994E-5</v>
      </c>
      <c r="AU680" s="256">
        <f t="shared" si="285"/>
        <v>8.8715348540879998E-8</v>
      </c>
      <c r="AV680" s="256">
        <f t="shared" si="286"/>
        <v>1.2497711</v>
      </c>
      <c r="AW680" s="272">
        <v>1.5628112000000001E-6</v>
      </c>
      <c r="AX680" s="272">
        <v>4.7153788000000003E-9</v>
      </c>
      <c r="AY680" s="272">
        <v>1.2883088000000001E-13</v>
      </c>
      <c r="AZ680" s="273">
        <v>0</v>
      </c>
      <c r="BA680" s="273">
        <v>0</v>
      </c>
      <c r="BB680" s="272">
        <v>4.0007871999999997E-9</v>
      </c>
      <c r="BC680" s="272">
        <v>5.0264659999999997E-5</v>
      </c>
      <c r="BD680" s="272">
        <v>9.1324422999999996E-10</v>
      </c>
      <c r="BE680" s="272">
        <v>5.8549798E-8</v>
      </c>
      <c r="BF680" s="272">
        <v>2.2041570000000001E-11</v>
      </c>
      <c r="BG680" s="272">
        <v>8.4930000000000003E-13</v>
      </c>
      <c r="BH680" s="272">
        <v>2.4367640000000001E-8</v>
      </c>
      <c r="BI680" s="272">
        <v>4.2192349999999998E-11</v>
      </c>
      <c r="BJ680" s="272">
        <v>1.0407545999999999E-10</v>
      </c>
      <c r="BK680" s="272">
        <v>3.0419001999999999E-6</v>
      </c>
      <c r="BL680" s="272">
        <v>2.1730649999999998E-5</v>
      </c>
      <c r="BM680" s="273">
        <v>0</v>
      </c>
      <c r="BN680" s="273">
        <v>1.0465119000000001</v>
      </c>
      <c r="BO680" s="273">
        <v>0.2032592</v>
      </c>
      <c r="BP680" s="273">
        <v>0</v>
      </c>
      <c r="BQ680" s="273">
        <v>0</v>
      </c>
      <c r="BR680" s="273">
        <v>0</v>
      </c>
      <c r="BS680"/>
      <c r="BT680" s="121">
        <v>5.4104870000000003E-3</v>
      </c>
      <c r="BU680" s="121">
        <v>4.0366331999999998E-4</v>
      </c>
      <c r="BV680" s="274">
        <v>4.6956168000000002E-5</v>
      </c>
      <c r="BW680" s="274">
        <v>5.8145508999999999E-5</v>
      </c>
      <c r="BX680" s="121">
        <v>3.3251614999999998E-4</v>
      </c>
      <c r="BY680" s="274">
        <v>2.5535324E-6</v>
      </c>
      <c r="BZ680" s="274">
        <v>5.7240328999999999E-7</v>
      </c>
      <c r="CA680" s="274">
        <v>9.9138584999999999E-9</v>
      </c>
      <c r="CB680" s="121">
        <v>6.3345355000000005E-4</v>
      </c>
      <c r="CC680" s="121">
        <v>7.3227361000000003E-4</v>
      </c>
      <c r="CD680" s="121">
        <v>0</v>
      </c>
      <c r="CE680" s="121">
        <v>0</v>
      </c>
      <c r="CF680" s="121">
        <v>0</v>
      </c>
      <c r="CG680" s="274">
        <v>5.0124341000000003E-5</v>
      </c>
      <c r="CH680" s="274">
        <v>3.1713851999999997E-5</v>
      </c>
      <c r="CI680" s="121">
        <v>3.1185046E-3</v>
      </c>
      <c r="CJ680" s="121">
        <v>0</v>
      </c>
      <c r="CK680"/>
      <c r="CL680" s="322">
        <v>0</v>
      </c>
      <c r="CM680" s="322">
        <v>1.6840638000000001</v>
      </c>
      <c r="CN680" s="322">
        <v>0.10905196</v>
      </c>
      <c r="CO680" s="322">
        <v>0.27618207</v>
      </c>
      <c r="CP680" s="322">
        <v>2.5080420999999999E-3</v>
      </c>
      <c r="CQ680" s="322">
        <v>4.2208232000000001E-5</v>
      </c>
      <c r="CR680" s="322">
        <v>3.7137744999999998E-5</v>
      </c>
      <c r="CS680" s="322">
        <v>1.6877665E-2</v>
      </c>
      <c r="CT680" s="322">
        <v>483.15744000000001</v>
      </c>
      <c r="CU680" s="322">
        <v>2.762162</v>
      </c>
      <c r="CV680" s="146"/>
      <c r="CW680" s="135"/>
      <c r="CX680" s="18" t="s">
        <v>925</v>
      </c>
      <c r="CY680" s="13"/>
      <c r="CZ680" s="13"/>
      <c r="DB680" s="23"/>
      <c r="DC680"/>
      <c r="DD680"/>
      <c r="DE680"/>
      <c r="DF680"/>
      <c r="DG680"/>
      <c r="DH680"/>
      <c r="DI680"/>
      <c r="DJ680"/>
      <c r="DK680"/>
      <c r="DL680"/>
      <c r="DM680"/>
      <c r="DN680"/>
      <c r="DY680" s="232"/>
      <c r="DZ680" s="232"/>
      <c r="EA680" s="232"/>
      <c r="EB680" s="232"/>
      <c r="EC680" s="232"/>
      <c r="ED680" s="232"/>
      <c r="EE680" s="232"/>
      <c r="EF680" s="232"/>
      <c r="EG680" s="232"/>
      <c r="EH680" s="232"/>
      <c r="EI680" s="232"/>
      <c r="EJ680" s="232"/>
      <c r="EK680" s="232"/>
      <c r="EL680" s="232"/>
      <c r="EM680" s="232"/>
      <c r="EN680" s="232"/>
      <c r="EO680" s="232"/>
      <c r="EP680" s="232"/>
      <c r="EQ680" s="232"/>
      <c r="ER680" s="232"/>
      <c r="ES680" s="232"/>
      <c r="ET680" s="232"/>
      <c r="EU680" s="232"/>
      <c r="EV680" s="232"/>
      <c r="EW680" s="232"/>
      <c r="EX680" s="232"/>
      <c r="EY680" s="232"/>
      <c r="EZ680" s="232"/>
      <c r="FA680" s="232"/>
      <c r="FB680" s="232"/>
      <c r="FC680" s="232"/>
      <c r="FD680" s="232"/>
      <c r="FE680" s="232"/>
      <c r="FF680" s="232"/>
      <c r="FG680" s="232"/>
      <c r="FH680" s="232"/>
      <c r="FI680" s="232"/>
      <c r="FJ680" s="232"/>
      <c r="FK680" s="232"/>
      <c r="FL680" s="232"/>
      <c r="FM680" s="232"/>
      <c r="FN680" s="232"/>
      <c r="FO680" s="232"/>
      <c r="FP680" s="232"/>
      <c r="FQ680" s="232"/>
      <c r="FR680" s="232"/>
      <c r="FS680" s="232"/>
      <c r="FT680" s="232"/>
      <c r="FU680" s="232"/>
      <c r="FV680" s="232"/>
      <c r="FW680" s="232"/>
      <c r="FX680" s="232"/>
      <c r="FY680" s="232"/>
      <c r="FZ680" s="232"/>
      <c r="GA680" s="232"/>
      <c r="GB680" s="232"/>
      <c r="GC680" s="232"/>
      <c r="GD680" s="232"/>
      <c r="GE680" s="232"/>
      <c r="GF680" s="232"/>
      <c r="GG680" s="232"/>
      <c r="GH680" s="232"/>
      <c r="GI680" s="232"/>
      <c r="GJ680" s="232"/>
      <c r="GK680" s="232"/>
      <c r="GL680" s="232"/>
      <c r="GM680" s="232"/>
      <c r="GN680" s="232"/>
      <c r="GO680" s="232"/>
      <c r="GP680" s="232"/>
      <c r="GQ680" s="232"/>
      <c r="GR680" s="232"/>
      <c r="GS680" s="232"/>
      <c r="GT680" s="232"/>
      <c r="GU680" s="232"/>
      <c r="GV680" s="232"/>
      <c r="GW680" s="232"/>
      <c r="GX680" s="232"/>
      <c r="GY680" s="232"/>
      <c r="GZ680" s="232"/>
      <c r="HA680" s="232"/>
      <c r="HB680" s="232"/>
      <c r="HC680" s="232"/>
      <c r="HD680" s="232"/>
      <c r="HE680" s="232"/>
      <c r="HF680" s="232"/>
      <c r="HG680" s="232"/>
      <c r="HH680" s="232"/>
      <c r="HI680" s="232"/>
      <c r="HJ680" s="232"/>
      <c r="HK680" s="232"/>
      <c r="HL680" s="232"/>
      <c r="HM680" s="232"/>
      <c r="HN680" s="232"/>
      <c r="HO680" s="232"/>
      <c r="HP680" s="232"/>
      <c r="HQ680" s="232"/>
      <c r="HR680" s="232"/>
      <c r="HS680" s="232"/>
      <c r="HT680" s="232"/>
      <c r="HU680" s="232"/>
      <c r="HV680" s="232"/>
      <c r="HW680" s="232"/>
      <c r="HX680" s="232"/>
      <c r="HY680" s="232"/>
      <c r="HZ680" s="232"/>
      <c r="IA680" s="232"/>
      <c r="IB680" s="232"/>
      <c r="IC680" s="232"/>
      <c r="ID680" s="232"/>
      <c r="IE680" s="232"/>
      <c r="IF680" s="232"/>
      <c r="IG680" s="232"/>
      <c r="IH680" s="232"/>
      <c r="II680" s="232"/>
      <c r="IJ680" s="232"/>
      <c r="IK680" s="232"/>
      <c r="IL680" s="232"/>
      <c r="IM680" s="232"/>
      <c r="IN680" s="232"/>
      <c r="IO680" s="232"/>
      <c r="IP680" s="232"/>
      <c r="IQ680" s="232"/>
      <c r="IR680" s="232"/>
      <c r="IS680" s="232"/>
      <c r="IT680" s="232"/>
      <c r="IU680" s="232"/>
      <c r="IV680" s="232"/>
      <c r="IW680" s="232"/>
      <c r="IX680" s="232"/>
      <c r="IY680" s="232"/>
      <c r="IZ680" s="232"/>
      <c r="JA680" s="232"/>
      <c r="JB680" s="232"/>
      <c r="JC680" s="232"/>
      <c r="JD680" s="232"/>
      <c r="JE680" s="232"/>
      <c r="JF680" s="232"/>
      <c r="JG680" s="232"/>
      <c r="JH680" s="232"/>
      <c r="JI680" s="232"/>
      <c r="JJ680" s="232"/>
      <c r="JK680" s="232"/>
      <c r="JL680" s="232"/>
      <c r="JM680" s="232"/>
      <c r="JN680" s="232"/>
      <c r="JO680" s="232"/>
      <c r="JP680" s="232"/>
      <c r="JQ680" s="232"/>
      <c r="JR680" s="232"/>
      <c r="JS680" s="232"/>
      <c r="JT680" s="232"/>
      <c r="JU680" s="232"/>
      <c r="JV680" s="232"/>
      <c r="JW680" s="232"/>
      <c r="JX680" s="232"/>
      <c r="JY680" s="232"/>
      <c r="JZ680" s="232"/>
      <c r="KA680" s="232"/>
      <c r="KB680" s="232"/>
      <c r="KC680" s="232"/>
      <c r="KD680" s="232"/>
      <c r="KE680" s="232"/>
      <c r="KF680" s="232"/>
      <c r="KG680" s="232"/>
      <c r="KH680" s="232"/>
      <c r="KI680" s="232"/>
      <c r="KJ680" s="232"/>
      <c r="KK680" s="232"/>
      <c r="KL680" s="232"/>
      <c r="KM680" s="232"/>
      <c r="KN680" s="232"/>
      <c r="KO680" s="232"/>
      <c r="KP680" s="232"/>
      <c r="KQ680" s="232"/>
      <c r="KR680" s="232"/>
      <c r="KS680" s="232"/>
      <c r="KT680" s="232"/>
      <c r="KU680" s="232"/>
      <c r="KV680" s="232"/>
      <c r="KW680" s="232"/>
      <c r="KX680" s="232"/>
      <c r="KY680" s="232"/>
      <c r="KZ680" s="232"/>
      <c r="LA680" s="232"/>
      <c r="LB680" s="232"/>
      <c r="LC680" s="232"/>
      <c r="LD680" s="232"/>
      <c r="LE680" s="232"/>
      <c r="LF680" s="232"/>
      <c r="LG680" s="232"/>
      <c r="LH680" s="232"/>
      <c r="LI680" s="232"/>
      <c r="LJ680" s="232"/>
      <c r="LK680" s="232"/>
      <c r="LL680" s="232"/>
      <c r="LM680" s="232"/>
      <c r="LN680" s="232"/>
      <c r="LO680" s="232"/>
      <c r="LP680" s="232"/>
      <c r="LQ680" s="232"/>
      <c r="LR680" s="232"/>
      <c r="LS680" s="232"/>
      <c r="LT680" s="232"/>
      <c r="LU680" s="232"/>
      <c r="LV680" s="232"/>
      <c r="LW680" s="232"/>
    </row>
    <row r="681" spans="1:335" ht="14.4" customHeight="1">
      <c r="A681" t="s">
        <v>1990</v>
      </c>
      <c r="B681" s="168" t="s">
        <v>1834</v>
      </c>
      <c r="C681" s="279" t="str">
        <f t="shared" si="290"/>
        <v>A.100.24.149</v>
      </c>
      <c r="D681" s="14" t="s">
        <v>783</v>
      </c>
      <c r="E681" s="278" t="s">
        <v>1510</v>
      </c>
      <c r="F681" s="281" t="str">
        <f t="shared" si="291"/>
        <v>Vanadium (primary)</v>
      </c>
      <c r="G681" s="319">
        <f t="shared" si="297"/>
        <v>34.860141447290289</v>
      </c>
      <c r="H681" s="319">
        <f t="shared" si="298"/>
        <v>3.8863307000000002</v>
      </c>
      <c r="I681" s="319">
        <f t="shared" si="287"/>
        <v>4.4553289072900002</v>
      </c>
      <c r="J681" s="319">
        <f t="shared" si="288"/>
        <v>24.228331440000286</v>
      </c>
      <c r="K681" s="319">
        <v>2.2901503999999999</v>
      </c>
      <c r="L681" s="319">
        <v>4.2724529999999996</v>
      </c>
      <c r="M681" s="319">
        <v>0.16782696</v>
      </c>
      <c r="N681" s="319">
        <v>0.14003571000000001</v>
      </c>
      <c r="O681" s="319">
        <v>0.36708205999999999</v>
      </c>
      <c r="P681" s="319">
        <v>0.12166963</v>
      </c>
      <c r="Q681" s="319">
        <v>3.2575433</v>
      </c>
      <c r="R681" s="319">
        <v>1.4730108E-2</v>
      </c>
      <c r="S681" s="319">
        <v>23.813949999999998</v>
      </c>
      <c r="T681" s="319">
        <v>8.2159830000000003E-2</v>
      </c>
      <c r="U681" s="319">
        <v>0.33222161</v>
      </c>
      <c r="V681" s="319">
        <v>3.1883928999999999E-4</v>
      </c>
      <c r="W681" s="319">
        <v>2.8877898000000001E-13</v>
      </c>
      <c r="X681" s="319">
        <v>0</v>
      </c>
      <c r="Y681" s="210"/>
      <c r="Z681" s="320">
        <f t="shared" si="292"/>
        <v>17.219175939849624</v>
      </c>
      <c r="AA681" s="210"/>
      <c r="AB681" s="321">
        <f t="shared" si="293"/>
        <v>2.2901503999999999</v>
      </c>
      <c r="AC681" s="321">
        <f t="shared" si="294"/>
        <v>8.3413407680000002</v>
      </c>
      <c r="AD681" s="321">
        <f t="shared" si="289"/>
        <v>4.5371698980002888</v>
      </c>
      <c r="AE681" s="321">
        <f t="shared" si="295"/>
        <v>4.4553289072900002</v>
      </c>
      <c r="AF681" s="321">
        <f t="shared" si="296"/>
        <v>24.14617161</v>
      </c>
      <c r="AG681"/>
      <c r="AH681" s="121">
        <v>302.26729</v>
      </c>
      <c r="AI681" s="121">
        <v>225.50579999999999</v>
      </c>
      <c r="AJ681" s="121">
        <v>45.035259000000003</v>
      </c>
      <c r="AK681" s="121">
        <v>0</v>
      </c>
      <c r="AL681" s="121">
        <v>4.4761785999999999</v>
      </c>
      <c r="AM681" s="121">
        <v>17.075137999999999</v>
      </c>
      <c r="AN681" s="121">
        <v>10.174916</v>
      </c>
      <c r="AO681"/>
      <c r="AP681" s="282">
        <v>1.7981940000000001</v>
      </c>
      <c r="AQ681" s="282">
        <v>1.7429877</v>
      </c>
      <c r="AR681" s="282">
        <v>4.0045353999999998E-2</v>
      </c>
      <c r="AS681" s="282">
        <v>1.5160933999999999E-2</v>
      </c>
      <c r="AT681" s="255">
        <f t="shared" si="284"/>
        <v>1.044956652530026E-4</v>
      </c>
      <c r="AU681" s="256">
        <f t="shared" si="285"/>
        <v>1.4809672142592806E-7</v>
      </c>
      <c r="AV681" s="256">
        <f t="shared" si="286"/>
        <v>2.12338015</v>
      </c>
      <c r="AW681" s="272">
        <v>1.6056876999999999E-5</v>
      </c>
      <c r="AX681" s="272">
        <v>4.8450327999999999E-8</v>
      </c>
      <c r="AY681" s="272">
        <v>1.3236076000000001E-12</v>
      </c>
      <c r="AZ681" s="272">
        <v>3.8645850000000002E-10</v>
      </c>
      <c r="BA681" s="272">
        <v>4.3074496999999998E-11</v>
      </c>
      <c r="BB681" s="272">
        <v>2.0822395E-8</v>
      </c>
      <c r="BC681" s="272">
        <v>8.4928932E-5</v>
      </c>
      <c r="BD681" s="272">
        <v>2.9653097999999999E-9</v>
      </c>
      <c r="BE681" s="272">
        <v>9.2144499000000005E-8</v>
      </c>
      <c r="BF681" s="272">
        <v>8.6759507E-13</v>
      </c>
      <c r="BG681" s="272">
        <v>1.7972824000000001E-14</v>
      </c>
      <c r="BH681" s="272">
        <v>3.9907800000000002E-9</v>
      </c>
      <c r="BI681" s="272">
        <v>5.3234344000000002E-12</v>
      </c>
      <c r="BJ681" s="272">
        <v>1.8690705999999999E-11</v>
      </c>
      <c r="BK681" s="272">
        <v>8.6956024999999999E-8</v>
      </c>
      <c r="BL681" s="272">
        <v>3.4016483000000001E-6</v>
      </c>
      <c r="BM681" s="272">
        <v>5.1958131000000002E-10</v>
      </c>
      <c r="BN681" s="273">
        <v>0.91756464999999998</v>
      </c>
      <c r="BO681" s="273">
        <v>1.2058154999999999</v>
      </c>
      <c r="BP681" s="272">
        <v>5.5989080000000003E-18</v>
      </c>
      <c r="BQ681" s="272">
        <v>3.4047412999999999E-20</v>
      </c>
      <c r="BR681" s="272">
        <v>1.5233065E-24</v>
      </c>
      <c r="BS681"/>
      <c r="BT681" s="121">
        <v>4.7238011999999998E-3</v>
      </c>
      <c r="BU681" s="121">
        <v>6.4211208999999999E-4</v>
      </c>
      <c r="BV681" s="121">
        <v>4.8011632000000002E-4</v>
      </c>
      <c r="BW681" s="274">
        <v>1.7270982999999999E-6</v>
      </c>
      <c r="BX681" s="121">
        <v>8.4754203000000005E-4</v>
      </c>
      <c r="BY681" s="274">
        <v>1.3442380000000001E-5</v>
      </c>
      <c r="BZ681" s="274">
        <v>9.5851000999999999E-9</v>
      </c>
      <c r="CA681" s="274">
        <v>2.0510417999999999E-5</v>
      </c>
      <c r="CB681" s="121">
        <v>1.6327208000000001E-4</v>
      </c>
      <c r="CC681" s="121">
        <v>2.1555353000000002E-3</v>
      </c>
      <c r="CD681" s="274">
        <v>3.2342582999999999E-7</v>
      </c>
      <c r="CE681" s="274">
        <v>3.4057199999999999E-7</v>
      </c>
      <c r="CF681" s="274">
        <v>5.6696009999999998E-9</v>
      </c>
      <c r="CG681" s="274">
        <v>6.8331887999999996E-5</v>
      </c>
      <c r="CH681" s="121">
        <v>3.2367400999999999E-4</v>
      </c>
      <c r="CI681" s="274">
        <v>6.8583266E-6</v>
      </c>
      <c r="CJ681" s="274">
        <v>8.0376402000000003E-16</v>
      </c>
      <c r="CK681" s="4"/>
      <c r="CL681" s="323">
        <v>9.4066275999999999E-9</v>
      </c>
      <c r="CM681" s="323">
        <v>17.156872</v>
      </c>
      <c r="CN681" s="323">
        <v>0.53724126999999999</v>
      </c>
      <c r="CO681" s="323">
        <v>0.44285469999999999</v>
      </c>
      <c r="CP681" s="323">
        <v>1.0740267000000001E-3</v>
      </c>
      <c r="CQ681" s="323">
        <v>9.8044286000000001E-7</v>
      </c>
      <c r="CR681" s="323">
        <v>1.1666119E-4</v>
      </c>
      <c r="CS681" s="323">
        <v>3.5419534000000003E-2</v>
      </c>
      <c r="CT681" s="323">
        <v>23.527874000000001</v>
      </c>
      <c r="CU681" s="323">
        <v>19.091752</v>
      </c>
      <c r="CV681" s="146"/>
      <c r="CW681" s="135"/>
      <c r="CX681" s="77" t="s">
        <v>1135</v>
      </c>
      <c r="CY681" s="13"/>
      <c r="CZ681" s="13"/>
      <c r="DB681" s="23"/>
      <c r="DC681"/>
      <c r="DD681"/>
      <c r="DE681"/>
      <c r="DF681"/>
      <c r="DG681"/>
      <c r="DH681"/>
      <c r="DI681"/>
      <c r="DJ681"/>
      <c r="DK681"/>
      <c r="DL681"/>
      <c r="DM681"/>
      <c r="DN681"/>
      <c r="DY681" s="232"/>
      <c r="DZ681" s="232"/>
      <c r="EA681" s="232"/>
      <c r="EB681" s="232"/>
      <c r="EC681" s="232"/>
      <c r="ED681" s="232"/>
      <c r="EE681" s="232"/>
      <c r="EF681" s="232"/>
      <c r="EG681" s="232"/>
      <c r="EH681" s="232"/>
      <c r="EI681" s="232"/>
      <c r="EJ681" s="232"/>
      <c r="EK681" s="232"/>
      <c r="EL681" s="232"/>
      <c r="EM681" s="232"/>
      <c r="EN681" s="232"/>
      <c r="EO681" s="232"/>
      <c r="EP681" s="232"/>
      <c r="EQ681" s="232"/>
      <c r="ER681" s="232"/>
      <c r="ES681" s="232"/>
      <c r="ET681" s="232"/>
      <c r="EU681" s="232"/>
      <c r="EV681" s="232"/>
      <c r="EW681" s="232"/>
      <c r="EX681" s="232"/>
      <c r="EY681" s="232"/>
      <c r="EZ681" s="232"/>
      <c r="FA681" s="232"/>
      <c r="FB681" s="232"/>
      <c r="FC681" s="232"/>
      <c r="FD681" s="232"/>
      <c r="FE681" s="232"/>
      <c r="FF681" s="232"/>
      <c r="FG681" s="232"/>
      <c r="FH681" s="232"/>
      <c r="FI681" s="232"/>
      <c r="FJ681" s="232"/>
      <c r="FK681" s="232"/>
      <c r="FL681" s="232"/>
      <c r="FM681" s="232"/>
      <c r="FN681" s="232"/>
      <c r="FO681" s="232"/>
      <c r="FP681" s="232"/>
      <c r="FQ681" s="232"/>
      <c r="FR681" s="232"/>
      <c r="FS681" s="232"/>
      <c r="FT681" s="232"/>
      <c r="FU681" s="232"/>
      <c r="FV681" s="232"/>
      <c r="FW681" s="232"/>
      <c r="FX681" s="232"/>
      <c r="FY681" s="232"/>
      <c r="FZ681" s="232"/>
      <c r="GA681" s="232"/>
      <c r="GB681" s="232"/>
      <c r="GC681" s="232"/>
      <c r="GD681" s="232"/>
      <c r="GE681" s="232"/>
      <c r="GF681" s="232"/>
      <c r="GG681" s="232"/>
      <c r="GH681" s="232"/>
      <c r="GI681" s="232"/>
      <c r="GJ681" s="232"/>
      <c r="GK681" s="232"/>
      <c r="GL681" s="232"/>
      <c r="GM681" s="232"/>
      <c r="GN681" s="232"/>
      <c r="GO681" s="232"/>
      <c r="GP681" s="232"/>
      <c r="GQ681" s="232"/>
      <c r="GR681" s="232"/>
      <c r="GS681" s="232"/>
      <c r="GT681" s="232"/>
      <c r="GU681" s="232"/>
      <c r="GV681" s="232"/>
      <c r="GW681" s="232"/>
      <c r="GX681" s="232"/>
      <c r="GY681" s="232"/>
      <c r="GZ681" s="232"/>
      <c r="HA681" s="232"/>
      <c r="HB681" s="232"/>
      <c r="HC681" s="232"/>
      <c r="HD681" s="232"/>
      <c r="HE681" s="232"/>
      <c r="HF681" s="232"/>
      <c r="HG681" s="232"/>
      <c r="HH681" s="232"/>
      <c r="HI681" s="232"/>
      <c r="HJ681" s="232"/>
      <c r="HK681" s="232"/>
      <c r="HL681" s="232"/>
      <c r="HM681" s="232"/>
      <c r="HN681" s="232"/>
      <c r="HO681" s="232"/>
      <c r="HP681" s="232"/>
      <c r="HQ681" s="232"/>
      <c r="HR681" s="232"/>
      <c r="HS681" s="232"/>
      <c r="HT681" s="232"/>
      <c r="HU681" s="232"/>
      <c r="HV681" s="232"/>
      <c r="HW681" s="232"/>
      <c r="HX681" s="232"/>
      <c r="HY681" s="232"/>
      <c r="HZ681" s="232"/>
      <c r="IA681" s="232"/>
      <c r="IB681" s="232"/>
      <c r="IC681" s="232"/>
      <c r="ID681" s="232"/>
      <c r="IE681" s="232"/>
      <c r="IF681" s="232"/>
      <c r="IG681" s="232"/>
      <c r="IH681" s="232"/>
      <c r="II681" s="232"/>
      <c r="IJ681" s="232"/>
      <c r="IK681" s="232"/>
      <c r="IL681" s="232"/>
      <c r="IM681" s="232"/>
      <c r="IN681" s="232"/>
      <c r="IO681" s="232"/>
      <c r="IP681" s="232"/>
      <c r="IQ681" s="232"/>
      <c r="IR681" s="232"/>
      <c r="IS681" s="232"/>
      <c r="IT681" s="232"/>
      <c r="IU681" s="232"/>
      <c r="IV681" s="232"/>
      <c r="IW681" s="232"/>
      <c r="IX681" s="232"/>
      <c r="IY681" s="232"/>
      <c r="IZ681" s="232"/>
      <c r="JA681" s="232"/>
      <c r="JB681" s="232"/>
      <c r="JC681" s="232"/>
      <c r="JD681" s="232"/>
      <c r="JE681" s="232"/>
      <c r="JF681" s="232"/>
      <c r="JG681" s="232"/>
      <c r="JH681" s="232"/>
      <c r="JI681" s="232"/>
      <c r="JJ681" s="232"/>
      <c r="JK681" s="232"/>
      <c r="JL681" s="232"/>
      <c r="JM681" s="232"/>
      <c r="JN681" s="232"/>
      <c r="JO681" s="232"/>
      <c r="JP681" s="232"/>
      <c r="JQ681" s="232"/>
      <c r="JR681" s="232"/>
      <c r="JS681" s="232"/>
      <c r="JT681" s="232"/>
      <c r="JU681" s="232"/>
      <c r="JV681" s="232"/>
      <c r="JW681" s="232"/>
      <c r="JX681" s="232"/>
      <c r="JY681" s="232"/>
      <c r="JZ681" s="232"/>
      <c r="KA681" s="232"/>
      <c r="KB681" s="232"/>
      <c r="KC681" s="232"/>
      <c r="KD681" s="232"/>
      <c r="KE681" s="232"/>
      <c r="KF681" s="232"/>
      <c r="KG681" s="232"/>
      <c r="KH681" s="232"/>
      <c r="KI681" s="232"/>
      <c r="KJ681" s="232"/>
      <c r="KK681" s="232"/>
      <c r="KL681" s="232"/>
      <c r="KM681" s="232"/>
      <c r="KN681" s="232"/>
      <c r="KO681" s="232"/>
      <c r="KP681" s="232"/>
      <c r="KQ681" s="232"/>
      <c r="KR681" s="232"/>
      <c r="KS681" s="232"/>
      <c r="KT681" s="232"/>
      <c r="KU681" s="232"/>
      <c r="KV681" s="232"/>
      <c r="KW681" s="232"/>
      <c r="KX681" s="232"/>
      <c r="KY681" s="232"/>
      <c r="KZ681" s="232"/>
      <c r="LA681" s="232"/>
      <c r="LB681" s="232"/>
      <c r="LC681" s="232"/>
      <c r="LD681" s="232"/>
      <c r="LE681" s="232"/>
      <c r="LF681" s="232"/>
      <c r="LG681" s="232"/>
      <c r="LH681" s="232"/>
      <c r="LI681" s="232"/>
      <c r="LJ681" s="232"/>
      <c r="LK681" s="232"/>
      <c r="LL681" s="232"/>
      <c r="LM681" s="232"/>
      <c r="LN681" s="232"/>
      <c r="LO681" s="232"/>
      <c r="LP681" s="232"/>
      <c r="LQ681" s="232"/>
      <c r="LR681" s="232"/>
      <c r="LS681" s="232"/>
      <c r="LT681" s="232"/>
      <c r="LU681" s="232"/>
      <c r="LV681" s="232"/>
      <c r="LW681" s="232"/>
    </row>
    <row r="682" spans="1:335" ht="14.4" customHeight="1">
      <c r="A682" t="s">
        <v>1991</v>
      </c>
      <c r="B682" s="168" t="s">
        <v>1834</v>
      </c>
      <c r="C682" s="279" t="str">
        <f t="shared" si="290"/>
        <v>A.100.24.150</v>
      </c>
      <c r="D682" s="14" t="s">
        <v>783</v>
      </c>
      <c r="E682" s="278" t="s">
        <v>1510</v>
      </c>
      <c r="F682" s="281" t="str">
        <f t="shared" si="291"/>
        <v>Vanadium trade mix (99% prim 1% sec)</v>
      </c>
      <c r="G682" s="319">
        <f t="shared" si="297"/>
        <v>34.511540409900284</v>
      </c>
      <c r="H682" s="319">
        <f t="shared" si="298"/>
        <v>3.8474673299999997</v>
      </c>
      <c r="I682" s="319">
        <f t="shared" si="287"/>
        <v>4.4107755479000001</v>
      </c>
      <c r="J682" s="319">
        <f t="shared" si="288"/>
        <v>23.986048632000287</v>
      </c>
      <c r="K682" s="319">
        <v>2.2672488999999998</v>
      </c>
      <c r="L682" s="319">
        <v>4.2297283999999999</v>
      </c>
      <c r="M682" s="319">
        <v>0.16614868999999999</v>
      </c>
      <c r="N682" s="319">
        <v>0.13863534999999999</v>
      </c>
      <c r="O682" s="319">
        <v>0.36341124000000002</v>
      </c>
      <c r="P682" s="319">
        <v>0.12045293999999999</v>
      </c>
      <c r="Q682" s="319">
        <v>3.2249677999999999</v>
      </c>
      <c r="R682" s="319">
        <v>1.4582807E-2</v>
      </c>
      <c r="S682" s="319">
        <v>23.575811000000002</v>
      </c>
      <c r="T682" s="319">
        <v>8.1338231999999996E-2</v>
      </c>
      <c r="U682" s="319">
        <v>0.32889940000000001</v>
      </c>
      <c r="V682" s="319">
        <v>3.1565089999999998E-4</v>
      </c>
      <c r="W682" s="319">
        <v>2.8589119000000001E-13</v>
      </c>
      <c r="X682" s="319">
        <v>0</v>
      </c>
      <c r="Y682" s="210"/>
      <c r="Z682" s="320">
        <f t="shared" si="292"/>
        <v>17.046984210526315</v>
      </c>
      <c r="AA682" s="210"/>
      <c r="AB682" s="321">
        <f t="shared" si="293"/>
        <v>2.2672488999999998</v>
      </c>
      <c r="AC682" s="321">
        <f t="shared" si="294"/>
        <v>8.2579272269999997</v>
      </c>
      <c r="AD682" s="321">
        <f t="shared" si="289"/>
        <v>4.4917981290002862</v>
      </c>
      <c r="AE682" s="321">
        <f t="shared" si="295"/>
        <v>4.4107755479000001</v>
      </c>
      <c r="AF682" s="321">
        <f t="shared" si="296"/>
        <v>23.904710400000003</v>
      </c>
      <c r="AG682"/>
      <c r="AH682" s="121">
        <v>299.24462</v>
      </c>
      <c r="AI682" s="121">
        <v>223.25074000000001</v>
      </c>
      <c r="AJ682" s="121">
        <v>44.584905999999997</v>
      </c>
      <c r="AK682" s="121">
        <v>0</v>
      </c>
      <c r="AL682" s="121">
        <v>4.4314168</v>
      </c>
      <c r="AM682" s="121">
        <v>16.904387</v>
      </c>
      <c r="AN682" s="121">
        <v>10.073167</v>
      </c>
      <c r="AO682"/>
      <c r="AP682" s="282">
        <v>1.7802119999999999</v>
      </c>
      <c r="AQ682" s="282">
        <v>1.7255578</v>
      </c>
      <c r="AR682" s="282">
        <v>3.9644899999999997E-2</v>
      </c>
      <c r="AS682" s="282">
        <v>1.5009325E-2</v>
      </c>
      <c r="AT682" s="255">
        <f t="shared" si="284"/>
        <v>1.0345070867267753E-4</v>
      </c>
      <c r="AU682" s="256">
        <f t="shared" si="285"/>
        <v>1.466157544827497E-7</v>
      </c>
      <c r="AV682" s="256">
        <f t="shared" si="286"/>
        <v>2.1021462999999998</v>
      </c>
      <c r="AW682" s="272">
        <v>1.5896308000000001E-5</v>
      </c>
      <c r="AX682" s="272">
        <v>4.7965825000000001E-8</v>
      </c>
      <c r="AY682" s="272">
        <v>1.3103715000000001E-12</v>
      </c>
      <c r="AZ682" s="272">
        <v>3.8259392000000001E-10</v>
      </c>
      <c r="BA682" s="272">
        <v>4.2643752000000002E-11</v>
      </c>
      <c r="BB682" s="272">
        <v>2.0614171E-8</v>
      </c>
      <c r="BC682" s="272">
        <v>8.4079642999999998E-5</v>
      </c>
      <c r="BD682" s="272">
        <v>2.9356567E-9</v>
      </c>
      <c r="BE682" s="272">
        <v>9.1223054000000006E-8</v>
      </c>
      <c r="BF682" s="272">
        <v>8.5891912E-13</v>
      </c>
      <c r="BG682" s="272">
        <v>1.7793096E-14</v>
      </c>
      <c r="BH682" s="272">
        <v>3.9508721999999999E-9</v>
      </c>
      <c r="BI682" s="272">
        <v>5.2701999999999999E-12</v>
      </c>
      <c r="BJ682" s="272">
        <v>1.8503799E-11</v>
      </c>
      <c r="BK682" s="272">
        <v>8.6086463999999996E-8</v>
      </c>
      <c r="BL682" s="272">
        <v>3.3676317999999999E-6</v>
      </c>
      <c r="BM682" s="272">
        <v>5.1438550000000003E-10</v>
      </c>
      <c r="BN682" s="273">
        <v>0.908389</v>
      </c>
      <c r="BO682" s="273">
        <v>1.1937572999999999</v>
      </c>
      <c r="BP682" s="272">
        <v>5.5429189000000003E-18</v>
      </c>
      <c r="BQ682" s="272">
        <v>3.3706939E-20</v>
      </c>
      <c r="BR682" s="272">
        <v>1.5080734E-24</v>
      </c>
      <c r="BS682"/>
      <c r="BT682" s="121">
        <v>4.6765632E-3</v>
      </c>
      <c r="BU682" s="121">
        <v>6.3569096999999998E-4</v>
      </c>
      <c r="BV682" s="121">
        <v>4.7531515999999998E-4</v>
      </c>
      <c r="BW682" s="274">
        <v>1.7098274E-6</v>
      </c>
      <c r="BX682" s="121">
        <v>8.3906661000000002E-4</v>
      </c>
      <c r="BY682" s="274">
        <v>1.3307956E-5</v>
      </c>
      <c r="BZ682" s="274">
        <v>9.4892490999999998E-9</v>
      </c>
      <c r="CA682" s="274">
        <v>2.0305313999999998E-5</v>
      </c>
      <c r="CB682" s="121">
        <v>1.6163935999999999E-4</v>
      </c>
      <c r="CC682" s="121">
        <v>2.1339800000000002E-3</v>
      </c>
      <c r="CD682" s="274">
        <v>3.2019156999999999E-7</v>
      </c>
      <c r="CE682" s="274">
        <v>3.3716628E-7</v>
      </c>
      <c r="CF682" s="274">
        <v>5.6129049999999999E-9</v>
      </c>
      <c r="CG682" s="274">
        <v>6.7648569000000003E-5</v>
      </c>
      <c r="CH682" s="121">
        <v>3.2043726999999997E-4</v>
      </c>
      <c r="CI682" s="274">
        <v>6.7897434000000003E-6</v>
      </c>
      <c r="CJ682" s="274">
        <v>7.9572637999999998E-16</v>
      </c>
      <c r="CK682" s="4"/>
      <c r="CL682" s="323">
        <v>9.3125612999999995E-9</v>
      </c>
      <c r="CM682" s="323">
        <v>16.985302999999998</v>
      </c>
      <c r="CN682" s="323">
        <v>0.53186886</v>
      </c>
      <c r="CO682" s="323">
        <v>0.43842615000000001</v>
      </c>
      <c r="CP682" s="323">
        <v>1.0632864E-3</v>
      </c>
      <c r="CQ682" s="323">
        <v>9.7063842999999993E-7</v>
      </c>
      <c r="CR682" s="323">
        <v>1.1549457E-4</v>
      </c>
      <c r="CS682" s="323">
        <v>3.5065339000000001E-2</v>
      </c>
      <c r="CT682" s="323">
        <v>23.292594999999999</v>
      </c>
      <c r="CU682" s="323">
        <v>18.900835000000001</v>
      </c>
      <c r="CV682" s="146"/>
      <c r="CW682" s="135"/>
      <c r="CX682" s="77" t="s">
        <v>1136</v>
      </c>
      <c r="CY682" s="13"/>
      <c r="CZ682" s="13"/>
      <c r="DB682" s="23"/>
      <c r="DC682"/>
      <c r="DD682"/>
      <c r="DE682"/>
      <c r="DF682"/>
      <c r="DG682"/>
      <c r="DH682"/>
      <c r="DI682"/>
      <c r="DJ682"/>
      <c r="DK682"/>
      <c r="DL682"/>
      <c r="DM682"/>
      <c r="DN682"/>
    </row>
    <row r="683" spans="1:335" ht="14.4" customHeight="1">
      <c r="A683" t="s">
        <v>1992</v>
      </c>
      <c r="B683" s="168" t="s">
        <v>1834</v>
      </c>
      <c r="C683" s="279" t="str">
        <f t="shared" si="290"/>
        <v>A.100.24.151</v>
      </c>
      <c r="D683" s="14" t="s">
        <v>783</v>
      </c>
      <c r="E683" s="278" t="s">
        <v>1510</v>
      </c>
      <c r="F683" s="281" t="str">
        <f t="shared" si="291"/>
        <v>Zinc (primary)</v>
      </c>
      <c r="G683" s="319">
        <f t="shared" si="297"/>
        <v>2.6284986866351199</v>
      </c>
      <c r="H683" s="319">
        <f t="shared" si="298"/>
        <v>0.27183393500000003</v>
      </c>
      <c r="I683" s="319">
        <f t="shared" si="287"/>
        <v>0.22341220063512002</v>
      </c>
      <c r="J683" s="319">
        <f t="shared" si="288"/>
        <v>1.695089131</v>
      </c>
      <c r="K683" s="319">
        <v>0.43816342000000003</v>
      </c>
      <c r="L683" s="319">
        <v>9.441447E-2</v>
      </c>
      <c r="M683" s="319">
        <v>0.12738545000000001</v>
      </c>
      <c r="N683" s="319">
        <v>0.10468068</v>
      </c>
      <c r="O683" s="319">
        <v>6.3332658E-2</v>
      </c>
      <c r="P683" s="319">
        <v>1.5065525E-2</v>
      </c>
      <c r="Q683" s="319">
        <v>8.8755072000000004E-2</v>
      </c>
      <c r="R683" s="319">
        <v>1.6121099999999999E-3</v>
      </c>
      <c r="S683" s="319">
        <v>1.6009876000000001</v>
      </c>
      <c r="T683" s="319">
        <v>1.1395313000000001E-2</v>
      </c>
      <c r="U683" s="319">
        <v>8.2706217999999998E-2</v>
      </c>
      <c r="V683" s="319">
        <v>1.7063512E-7</v>
      </c>
      <c r="W683" s="319">
        <v>0</v>
      </c>
      <c r="X683" s="319">
        <v>0</v>
      </c>
      <c r="Y683" s="210"/>
      <c r="Z683" s="320">
        <f t="shared" si="292"/>
        <v>3.2944618045112781</v>
      </c>
      <c r="AA683" s="210"/>
      <c r="AB683" s="321">
        <f t="shared" si="293"/>
        <v>0.43816342000000003</v>
      </c>
      <c r="AC683" s="321">
        <f t="shared" si="294"/>
        <v>0.49524596500000001</v>
      </c>
      <c r="AD683" s="321">
        <f t="shared" si="289"/>
        <v>0.234807343</v>
      </c>
      <c r="AE683" s="321">
        <f t="shared" si="295"/>
        <v>0.22341220063512002</v>
      </c>
      <c r="AF683" s="321">
        <f t="shared" si="296"/>
        <v>1.6836938180000001</v>
      </c>
      <c r="AG683"/>
      <c r="AH683" s="121">
        <v>52.734046999999997</v>
      </c>
      <c r="AI683" s="121">
        <v>34.031143</v>
      </c>
      <c r="AJ683" s="121">
        <v>11.212882</v>
      </c>
      <c r="AK683" s="121">
        <v>0</v>
      </c>
      <c r="AL683" s="121">
        <v>7.5778399999999995E-4</v>
      </c>
      <c r="AM683" s="121">
        <v>0.96190858999999995</v>
      </c>
      <c r="AN683" s="121">
        <v>6.5273560000000002</v>
      </c>
      <c r="AO683"/>
      <c r="AP683" s="282">
        <v>0.14783087</v>
      </c>
      <c r="AQ683" s="282">
        <v>0.14181774999999999</v>
      </c>
      <c r="AR683" s="282">
        <v>4.6336017E-3</v>
      </c>
      <c r="AS683" s="282">
        <v>1.3795182E-3</v>
      </c>
      <c r="AT683" s="255">
        <f t="shared" si="284"/>
        <v>8.5022630470800008E-6</v>
      </c>
      <c r="AU683" s="256">
        <f t="shared" si="285"/>
        <v>1.7136100922910001E-8</v>
      </c>
      <c r="AV683" s="256">
        <f t="shared" si="286"/>
        <v>0.193209831</v>
      </c>
      <c r="AW683" s="272">
        <v>3.0825541999999998E-6</v>
      </c>
      <c r="AX683" s="272">
        <v>9.3015010999999993E-9</v>
      </c>
      <c r="AY683" s="272">
        <v>2.5409382000000002E-13</v>
      </c>
      <c r="AZ683" s="272">
        <v>7.8659618E-10</v>
      </c>
      <c r="BA683" s="272">
        <v>1.6385589E-9</v>
      </c>
      <c r="BB683" s="272">
        <v>1.5565304999999999E-8</v>
      </c>
      <c r="BC683" s="272">
        <v>3.2529199E-6</v>
      </c>
      <c r="BD683" s="272">
        <v>2.2105052000000002E-9</v>
      </c>
      <c r="BE683" s="272">
        <v>3.3328146E-9</v>
      </c>
      <c r="BF683" s="272">
        <v>5.6452424999999997E-12</v>
      </c>
      <c r="BG683" s="272">
        <v>1.6106659000000001E-13</v>
      </c>
      <c r="BH683" s="272">
        <v>2.2451083999999998E-9</v>
      </c>
      <c r="BI683" s="272">
        <v>2.511034E-11</v>
      </c>
      <c r="BJ683" s="272">
        <v>1.5000880000000001E-11</v>
      </c>
      <c r="BK683" s="272">
        <v>7.0128186999999994E-8</v>
      </c>
      <c r="BL683" s="272">
        <v>2.0786702999999999E-6</v>
      </c>
      <c r="BM683" s="273">
        <v>0</v>
      </c>
      <c r="BN683" s="273">
        <v>3.8922191000000002E-2</v>
      </c>
      <c r="BO683" s="273">
        <v>0.15428764</v>
      </c>
      <c r="BP683" s="273">
        <v>0</v>
      </c>
      <c r="BQ683" s="273">
        <v>0</v>
      </c>
      <c r="BR683" s="273">
        <v>0</v>
      </c>
      <c r="BS683"/>
      <c r="BT683" s="121">
        <v>1.6839515999999999E-3</v>
      </c>
      <c r="BU683" s="274">
        <v>2.8128102000000001E-5</v>
      </c>
      <c r="BV683" s="274">
        <v>9.1858338000000005E-5</v>
      </c>
      <c r="BW683" s="274">
        <v>1.8883564E-7</v>
      </c>
      <c r="BX683" s="274">
        <v>7.2721945999999998E-5</v>
      </c>
      <c r="BY683" s="274">
        <v>1.0266757E-5</v>
      </c>
      <c r="BZ683" s="274">
        <v>1.9237973000000001E-8</v>
      </c>
      <c r="CA683" s="274">
        <v>1.5482408000000001E-5</v>
      </c>
      <c r="CB683" s="274">
        <v>2.0216873999999998E-5</v>
      </c>
      <c r="CC683" s="274">
        <v>5.8729747999999999E-5</v>
      </c>
      <c r="CD683" s="274">
        <v>4.6478873000000001E-6</v>
      </c>
      <c r="CE683" s="121">
        <v>0</v>
      </c>
      <c r="CF683" s="274">
        <v>2.9596900999999998E-7</v>
      </c>
      <c r="CG683" s="274">
        <v>2.1450340999999999E-5</v>
      </c>
      <c r="CH683" s="274">
        <v>5.5003639000000003E-5</v>
      </c>
      <c r="CI683" s="121">
        <v>1.3049415E-3</v>
      </c>
      <c r="CJ683" s="121">
        <v>0</v>
      </c>
      <c r="CK683"/>
      <c r="CL683" s="322">
        <v>3.4932738999999997E-7</v>
      </c>
      <c r="CM683" s="322">
        <v>3.2781148999999998</v>
      </c>
      <c r="CN683" s="322">
        <v>0.29091001999999999</v>
      </c>
      <c r="CO683" s="322">
        <v>2.1833198000000002E-2</v>
      </c>
      <c r="CP683" s="322">
        <v>1.0438692000000001E-3</v>
      </c>
      <c r="CQ683" s="322">
        <v>7.6304294999999999E-7</v>
      </c>
      <c r="CR683" s="322">
        <v>5.6257336000000001E-6</v>
      </c>
      <c r="CS683" s="322">
        <v>2.1702406000000001E-3</v>
      </c>
      <c r="CT683" s="322">
        <v>21.953258000000002</v>
      </c>
      <c r="CU683" s="322">
        <v>2.2759952999999999</v>
      </c>
      <c r="CV683" s="146"/>
      <c r="CW683" s="135"/>
      <c r="CX683" s="18" t="s">
        <v>1112</v>
      </c>
      <c r="CY683" s="13"/>
      <c r="CZ683" s="13"/>
      <c r="DB683" s="23"/>
      <c r="DC683"/>
      <c r="DD683"/>
      <c r="DE683"/>
      <c r="DF683"/>
      <c r="DG683"/>
      <c r="DH683"/>
      <c r="DI683"/>
      <c r="DJ683"/>
      <c r="DK683"/>
      <c r="DL683"/>
      <c r="DM683"/>
      <c r="DN683"/>
    </row>
    <row r="684" spans="1:335" ht="14.4" customHeight="1">
      <c r="A684" t="s">
        <v>1993</v>
      </c>
      <c r="B684" s="168" t="s">
        <v>1834</v>
      </c>
      <c r="C684" s="279" t="str">
        <f t="shared" si="290"/>
        <v>A.100.24.152</v>
      </c>
      <c r="D684" s="14" t="s">
        <v>783</v>
      </c>
      <c r="E684" s="278" t="s">
        <v>1510</v>
      </c>
      <c r="F684" s="281" t="str">
        <f t="shared" si="291"/>
        <v>Zinc (secondary)</v>
      </c>
      <c r="G684" s="319">
        <f t="shared" si="297"/>
        <v>0.1463170343355</v>
      </c>
      <c r="H684" s="319">
        <f t="shared" si="298"/>
        <v>5.8342918149999999E-3</v>
      </c>
      <c r="I684" s="319">
        <f t="shared" si="287"/>
        <v>9.7789081680000004E-3</v>
      </c>
      <c r="J684" s="319">
        <f t="shared" si="288"/>
        <v>6.5265943524999998E-3</v>
      </c>
      <c r="K684" s="319">
        <v>0.12417723999999999</v>
      </c>
      <c r="L684" s="319">
        <v>3.4633849999999998E-3</v>
      </c>
      <c r="M684" s="319">
        <v>5.7434783000000003E-3</v>
      </c>
      <c r="N684" s="319">
        <v>4.8387389000000003E-3</v>
      </c>
      <c r="O684" s="319">
        <v>7.3459990000000004E-4</v>
      </c>
      <c r="P684" s="319">
        <v>8.3903105E-5</v>
      </c>
      <c r="Q684" s="319">
        <v>1.7704991E-4</v>
      </c>
      <c r="R684" s="319">
        <v>5.4959357999999998E-4</v>
      </c>
      <c r="S684" s="319">
        <v>2.2997157000000001E-4</v>
      </c>
      <c r="T684" s="319">
        <v>5.2066261999999999E-3</v>
      </c>
      <c r="U684" s="319">
        <v>1.0884098999999999E-3</v>
      </c>
      <c r="V684" s="319">
        <v>2.2451288E-5</v>
      </c>
      <c r="W684" s="319">
        <v>1.5866825E-6</v>
      </c>
      <c r="X684" s="319">
        <v>0</v>
      </c>
      <c r="Y684" s="210"/>
      <c r="Z684" s="320">
        <f t="shared" si="292"/>
        <v>0.93366345864661648</v>
      </c>
      <c r="AA684" s="210"/>
      <c r="AB684" s="321">
        <f t="shared" si="293"/>
        <v>0.12417723999999999</v>
      </c>
      <c r="AC684" s="321">
        <f t="shared" si="294"/>
        <v>1.5590748695E-2</v>
      </c>
      <c r="AD684" s="321">
        <f t="shared" si="289"/>
        <v>1.4964669762500001E-2</v>
      </c>
      <c r="AE684" s="321">
        <f t="shared" si="295"/>
        <v>9.7789081680000004E-3</v>
      </c>
      <c r="AF684" s="321">
        <f t="shared" si="296"/>
        <v>1.3183814699999998E-3</v>
      </c>
      <c r="AG684"/>
      <c r="AH684" s="121">
        <v>13.259460000000001</v>
      </c>
      <c r="AI684" s="121">
        <v>13.031131</v>
      </c>
      <c r="AJ684" s="121">
        <v>0.14756083</v>
      </c>
      <c r="AK684" s="121">
        <v>0</v>
      </c>
      <c r="AL684" s="121">
        <v>6.1408834999999995E-4</v>
      </c>
      <c r="AM684" s="121">
        <v>5.1667644999999998E-2</v>
      </c>
      <c r="AN684" s="121">
        <v>2.8486386999999998E-2</v>
      </c>
      <c r="AO684"/>
      <c r="AP684" s="282">
        <v>1.8368267000000001E-2</v>
      </c>
      <c r="AQ684" s="282">
        <v>1.6842472000000001E-2</v>
      </c>
      <c r="AR684" s="282">
        <v>7.9195231000000002E-4</v>
      </c>
      <c r="AS684" s="282">
        <v>7.3384236000000004E-4</v>
      </c>
      <c r="AT684" s="255">
        <f t="shared" si="284"/>
        <v>1.0097405325947998E-6</v>
      </c>
      <c r="AU684" s="256">
        <f t="shared" si="285"/>
        <v>2.9288177546135357E-9</v>
      </c>
      <c r="AV684" s="256">
        <f t="shared" si="286"/>
        <v>0.102779038967</v>
      </c>
      <c r="AW684" s="272">
        <v>8.7950220999999998E-7</v>
      </c>
      <c r="AX684" s="272">
        <v>2.654154E-9</v>
      </c>
      <c r="AY684" s="272">
        <v>7.2494231999999997E-14</v>
      </c>
      <c r="AZ684" s="272">
        <v>6.0611436E-11</v>
      </c>
      <c r="BA684" s="272">
        <v>7.3867828000000006E-12</v>
      </c>
      <c r="BB684" s="272">
        <v>7.1950153999999998E-10</v>
      </c>
      <c r="BC684" s="272">
        <v>1.2709787E-7</v>
      </c>
      <c r="BD684" s="272">
        <v>1.041434E-10</v>
      </c>
      <c r="BE684" s="272">
        <v>1.3417265000000001E-10</v>
      </c>
      <c r="BF684" s="272">
        <v>1.1274913E-13</v>
      </c>
      <c r="BG684" s="272">
        <v>1.4234318E-15</v>
      </c>
      <c r="BH684" s="272">
        <v>2.1029891999999999E-13</v>
      </c>
      <c r="BI684" s="272">
        <v>1.1760266E-14</v>
      </c>
      <c r="BJ684" s="272">
        <v>1.0765354E-14</v>
      </c>
      <c r="BK684" s="272">
        <v>8.86465E-10</v>
      </c>
      <c r="BL684" s="272">
        <v>1.4357249E-9</v>
      </c>
      <c r="BM684" s="272">
        <v>3.5741132999999999E-11</v>
      </c>
      <c r="BN684" s="272">
        <v>1.6908967E-5</v>
      </c>
      <c r="BO684" s="273">
        <v>0.10276212999999999</v>
      </c>
      <c r="BP684" s="272">
        <v>3.0762936000000001E-11</v>
      </c>
      <c r="BQ684" s="272">
        <v>1.8707191E-13</v>
      </c>
      <c r="BR684" s="272">
        <v>8.3697357000000007E-18</v>
      </c>
      <c r="BS684"/>
      <c r="BT684" s="274">
        <v>4.6406175000000001E-5</v>
      </c>
      <c r="BU684" s="274">
        <v>1.1569481000000001E-6</v>
      </c>
      <c r="BV684" s="274">
        <v>2.6033015000000001E-5</v>
      </c>
      <c r="BW684" s="274">
        <v>6.4659567000000002E-8</v>
      </c>
      <c r="BX684" s="274">
        <v>1.2449961999999999E-6</v>
      </c>
      <c r="BY684" s="274">
        <v>4.5485179999999999E-7</v>
      </c>
      <c r="BZ684" s="274">
        <v>7.1170055E-10</v>
      </c>
      <c r="CA684" s="274">
        <v>7.0068503000000003E-7</v>
      </c>
      <c r="CB684" s="274">
        <v>1.1259206E-7</v>
      </c>
      <c r="CC684" s="274">
        <v>1.1715496000000001E-7</v>
      </c>
      <c r="CD684" s="274">
        <v>5.5499263000000001E-8</v>
      </c>
      <c r="CE684" s="274">
        <v>2.3624647999999998E-8</v>
      </c>
      <c r="CF684" s="274">
        <v>9.8060218999999994E-10</v>
      </c>
      <c r="CG684" s="274">
        <v>1.132556E-6</v>
      </c>
      <c r="CH684" s="274">
        <v>1.525737E-5</v>
      </c>
      <c r="CI684" s="274">
        <v>4.6113702000000003E-8</v>
      </c>
      <c r="CJ684" s="274">
        <v>4.4162435000000003E-9</v>
      </c>
      <c r="CK684" s="4"/>
      <c r="CL684" s="323">
        <v>1.6265668999999999E-9</v>
      </c>
      <c r="CM684" s="323">
        <v>0.92312413000000004</v>
      </c>
      <c r="CN684" s="323">
        <v>1.3530463E-2</v>
      </c>
      <c r="CO684" s="323">
        <v>9.0249068999999999E-4</v>
      </c>
      <c r="CP684" s="323">
        <v>3.8742048999999997E-5</v>
      </c>
      <c r="CQ684" s="323">
        <v>1.5530654999999999E-9</v>
      </c>
      <c r="CR684" s="323">
        <v>9.3952618999999999E-9</v>
      </c>
      <c r="CS684" s="323">
        <v>4.4363263999999997E-5</v>
      </c>
      <c r="CT684" s="323">
        <v>2.3035731E-2</v>
      </c>
      <c r="CU684" s="323">
        <v>1.739614</v>
      </c>
      <c r="CV684" s="146"/>
      <c r="CW684" s="135"/>
      <c r="CX684" s="13" t="s">
        <v>926</v>
      </c>
      <c r="CY684" s="13"/>
      <c r="CZ684" s="13"/>
      <c r="DB684" s="23"/>
      <c r="DC684"/>
      <c r="DD684"/>
      <c r="DE684"/>
      <c r="DF684"/>
      <c r="DG684"/>
      <c r="DH684"/>
      <c r="DI684"/>
      <c r="DJ684"/>
      <c r="DK684"/>
      <c r="DL684"/>
      <c r="DM684"/>
      <c r="DN684"/>
    </row>
    <row r="685" spans="1:335" ht="14.4" customHeight="1">
      <c r="A685" t="s">
        <v>1994</v>
      </c>
      <c r="B685" s="168" t="s">
        <v>1834</v>
      </c>
      <c r="C685" s="279" t="str">
        <f t="shared" si="290"/>
        <v>A.100.24.153</v>
      </c>
      <c r="D685" s="14" t="s">
        <v>783</v>
      </c>
      <c r="E685" s="278" t="s">
        <v>1510</v>
      </c>
      <c r="F685" s="281" t="str">
        <f t="shared" si="291"/>
        <v>Zinc trade mix (86% prim 14% sec)</v>
      </c>
      <c r="G685" s="319">
        <f t="shared" si="297"/>
        <v>2.2809932337620502</v>
      </c>
      <c r="H685" s="319">
        <f t="shared" si="298"/>
        <v>0.23459398600000003</v>
      </c>
      <c r="I685" s="319">
        <f t="shared" si="287"/>
        <v>0.19350354562650002</v>
      </c>
      <c r="J685" s="319">
        <f t="shared" si="288"/>
        <v>1.4586903421355502</v>
      </c>
      <c r="K685" s="319">
        <v>0.39420536</v>
      </c>
      <c r="L685" s="319">
        <v>8.1681318000000003E-2</v>
      </c>
      <c r="M685" s="319">
        <v>0.11035557999999999</v>
      </c>
      <c r="N685" s="319">
        <v>9.0702808999999995E-2</v>
      </c>
      <c r="O685" s="319">
        <v>5.4568930000000002E-2</v>
      </c>
      <c r="P685" s="319">
        <v>1.2968098000000001E-2</v>
      </c>
      <c r="Q685" s="319">
        <v>7.6354148999999996E-2</v>
      </c>
      <c r="R685" s="319">
        <v>1.4633577E-3</v>
      </c>
      <c r="S685" s="319">
        <v>1.3768815000000001</v>
      </c>
      <c r="T685" s="319">
        <v>1.0528895999999999E-2</v>
      </c>
      <c r="U685" s="319">
        <v>7.1279724000000003E-2</v>
      </c>
      <c r="V685" s="319">
        <v>3.2899265E-6</v>
      </c>
      <c r="W685" s="319">
        <v>2.2213555000000001E-7</v>
      </c>
      <c r="X685" s="319">
        <v>0</v>
      </c>
      <c r="Y685" s="210"/>
      <c r="Z685" s="320">
        <f t="shared" si="292"/>
        <v>2.9639500751879697</v>
      </c>
      <c r="AA685" s="210"/>
      <c r="AB685" s="321">
        <f t="shared" si="293"/>
        <v>0.39420536</v>
      </c>
      <c r="AC685" s="321">
        <f t="shared" si="294"/>
        <v>0.42809424169999999</v>
      </c>
      <c r="AD685" s="321">
        <f t="shared" si="289"/>
        <v>0.20402937383554998</v>
      </c>
      <c r="AE685" s="321">
        <f t="shared" si="295"/>
        <v>0.19350354562650002</v>
      </c>
      <c r="AF685" s="321">
        <f t="shared" si="296"/>
        <v>1.4481612240000001</v>
      </c>
      <c r="AG685"/>
      <c r="AH685" s="121">
        <v>47.207605000000001</v>
      </c>
      <c r="AI685" s="121">
        <v>31.091141</v>
      </c>
      <c r="AJ685" s="121">
        <v>9.6637366</v>
      </c>
      <c r="AK685" s="121">
        <v>0</v>
      </c>
      <c r="AL685" s="121">
        <v>7.3766661000000005E-4</v>
      </c>
      <c r="AM685" s="121">
        <v>0.83447486000000004</v>
      </c>
      <c r="AN685" s="121">
        <v>5.6175142999999998</v>
      </c>
      <c r="AO685"/>
      <c r="AP685" s="282">
        <v>0.12970609999999999</v>
      </c>
      <c r="AQ685" s="282">
        <v>0.12432121</v>
      </c>
      <c r="AR685" s="282">
        <v>4.0957707999999997E-3</v>
      </c>
      <c r="AS685" s="282">
        <v>1.2891236000000001E-3</v>
      </c>
      <c r="AT685" s="255">
        <f t="shared" si="284"/>
        <v>7.4533097989210006E-6</v>
      </c>
      <c r="AU685" s="256">
        <f t="shared" si="285"/>
        <v>1.5147081332768764E-8</v>
      </c>
      <c r="AV685" s="256">
        <f t="shared" si="286"/>
        <v>0.18054952099999999</v>
      </c>
      <c r="AW685" s="272">
        <v>2.7741269E-6</v>
      </c>
      <c r="AX685" s="272">
        <v>8.3708725E-9</v>
      </c>
      <c r="AY685" s="272">
        <v>2.2866988E-13</v>
      </c>
      <c r="AZ685" s="272">
        <v>6.8495831E-10</v>
      </c>
      <c r="BA685" s="272">
        <v>1.4101947999999999E-9</v>
      </c>
      <c r="BB685" s="272">
        <v>1.3486892999999999E-8</v>
      </c>
      <c r="BC685" s="272">
        <v>2.8153048E-6</v>
      </c>
      <c r="BD685" s="272">
        <v>1.9156146E-9</v>
      </c>
      <c r="BE685" s="272">
        <v>2.8850048000000001E-9</v>
      </c>
      <c r="BF685" s="272">
        <v>4.8706933999999997E-12</v>
      </c>
      <c r="BG685" s="272">
        <v>1.3871654999999999E-13</v>
      </c>
      <c r="BH685" s="272">
        <v>1.9308226000000002E-9</v>
      </c>
      <c r="BI685" s="272">
        <v>2.1596539000000001E-11</v>
      </c>
      <c r="BJ685" s="272">
        <v>1.2902264E-11</v>
      </c>
      <c r="BK685" s="272">
        <v>6.0434345999999995E-8</v>
      </c>
      <c r="BL685" s="272">
        <v>1.7878573999999999E-6</v>
      </c>
      <c r="BM685" s="272">
        <v>5.0037586999999997E-12</v>
      </c>
      <c r="BN685" s="273">
        <v>3.3475451000000003E-2</v>
      </c>
      <c r="BO685" s="273">
        <v>0.14707407</v>
      </c>
      <c r="BP685" s="272">
        <v>4.3068110000000001E-12</v>
      </c>
      <c r="BQ685" s="272">
        <v>2.6190067000000001E-14</v>
      </c>
      <c r="BR685" s="272">
        <v>1.171763E-18</v>
      </c>
      <c r="BS685"/>
      <c r="BT685" s="121">
        <v>1.4546952000000001E-3</v>
      </c>
      <c r="BU685" s="274">
        <v>2.435214E-5</v>
      </c>
      <c r="BV685" s="274">
        <v>8.2642792000000006E-5</v>
      </c>
      <c r="BW685" s="274">
        <v>1.7145099000000001E-7</v>
      </c>
      <c r="BX685" s="274">
        <v>6.2715172999999998E-5</v>
      </c>
      <c r="BY685" s="274">
        <v>8.8930900000000006E-6</v>
      </c>
      <c r="BZ685" s="274">
        <v>1.6644295000000001E-8</v>
      </c>
      <c r="CA685" s="274">
        <v>1.3412967E-5</v>
      </c>
      <c r="CB685" s="274">
        <v>1.7402274999999999E-5</v>
      </c>
      <c r="CC685" s="274">
        <v>5.0523984999999998E-5</v>
      </c>
      <c r="CD685" s="274">
        <v>4.0049530000000004E-6</v>
      </c>
      <c r="CE685" s="274">
        <v>3.3074507E-9</v>
      </c>
      <c r="CF685" s="274">
        <v>2.5467063E-7</v>
      </c>
      <c r="CG685" s="274">
        <v>1.8605851E-5</v>
      </c>
      <c r="CH685" s="274">
        <v>4.9439160999999999E-5</v>
      </c>
      <c r="CI685" s="121">
        <v>1.1222561999999999E-3</v>
      </c>
      <c r="CJ685" s="274">
        <v>6.1827410000000004E-10</v>
      </c>
      <c r="CK685" s="4"/>
      <c r="CL685" s="323">
        <v>3.0064928000000002E-7</v>
      </c>
      <c r="CM685" s="323">
        <v>2.9484162</v>
      </c>
      <c r="CN685" s="323">
        <v>0.25207689</v>
      </c>
      <c r="CO685" s="323">
        <v>1.8902899000000001E-2</v>
      </c>
      <c r="CP685" s="323">
        <v>9.0315144000000002E-4</v>
      </c>
      <c r="CQ685" s="323">
        <v>6.5643437000000003E-7</v>
      </c>
      <c r="CR685" s="323">
        <v>4.8394461999999997E-6</v>
      </c>
      <c r="CS685" s="323">
        <v>1.8726178000000001E-3</v>
      </c>
      <c r="CT685" s="323">
        <v>18.883026999999998</v>
      </c>
      <c r="CU685" s="323">
        <v>2.2009020000000001</v>
      </c>
      <c r="CW685" s="135"/>
      <c r="CX685" s="18" t="s">
        <v>782</v>
      </c>
      <c r="CY685" s="13"/>
      <c r="CZ685" s="13"/>
      <c r="DB685" s="23"/>
      <c r="DC685"/>
      <c r="DD685"/>
      <c r="DE685"/>
      <c r="DF685"/>
      <c r="DG685"/>
      <c r="DH685"/>
      <c r="DI685"/>
      <c r="DJ685"/>
      <c r="DK685"/>
      <c r="DL685"/>
      <c r="DM685"/>
      <c r="DN685" s="232"/>
      <c r="DO685" s="232"/>
      <c r="DP685" s="232"/>
      <c r="DQ685" s="232"/>
      <c r="DR685" s="232"/>
      <c r="DS685" s="232"/>
      <c r="DT685" s="232"/>
      <c r="DU685" s="232"/>
      <c r="DV685" s="232"/>
      <c r="DW685" s="232"/>
      <c r="DX685" s="232"/>
    </row>
    <row r="686" spans="1:335" ht="14.4" customHeight="1">
      <c r="A686" t="s">
        <v>3608</v>
      </c>
      <c r="B686" s="168" t="s">
        <v>1834</v>
      </c>
      <c r="C686" s="279" t="str">
        <f t="shared" si="290"/>
        <v>A.100.24.154</v>
      </c>
      <c r="D686" s="14" t="s">
        <v>783</v>
      </c>
      <c r="E686" s="278" t="s">
        <v>1510</v>
      </c>
      <c r="F686" s="281" t="str">
        <f t="shared" si="291"/>
        <v>Tungsten (primary)</v>
      </c>
      <c r="G686" s="319">
        <f t="shared" si="297"/>
        <v>43.626588992000002</v>
      </c>
      <c r="H686" s="319">
        <f t="shared" si="298"/>
        <v>2.7615588079999998</v>
      </c>
      <c r="I686" s="319">
        <f t="shared" si="287"/>
        <v>5.7441775599999998</v>
      </c>
      <c r="J686" s="319">
        <f t="shared" si="288"/>
        <v>34.739142624000003</v>
      </c>
      <c r="K686" s="319">
        <v>0.38170999999999999</v>
      </c>
      <c r="L686" s="319">
        <v>4.7602124999999997</v>
      </c>
      <c r="M686" s="319">
        <v>0.13017388999999999</v>
      </c>
      <c r="N686" s="319">
        <v>4.6208447999999999E-2</v>
      </c>
      <c r="O686" s="319">
        <v>0</v>
      </c>
      <c r="P686" s="319">
        <v>0.81192045999999995</v>
      </c>
      <c r="Q686" s="319">
        <v>1.9034298999999999</v>
      </c>
      <c r="R686" s="319">
        <v>0.85379117000000004</v>
      </c>
      <c r="S686" s="319">
        <v>34.67</v>
      </c>
      <c r="T686" s="319">
        <v>0</v>
      </c>
      <c r="U686" s="319">
        <v>6.9142624E-2</v>
      </c>
      <c r="V686" s="319">
        <v>0</v>
      </c>
      <c r="W686" s="319">
        <v>0</v>
      </c>
      <c r="X686" s="319">
        <v>0</v>
      </c>
      <c r="Y686" s="210"/>
      <c r="Z686" s="320">
        <f t="shared" si="292"/>
        <v>2.8699999999999997</v>
      </c>
      <c r="AA686" s="210"/>
      <c r="AB686" s="321">
        <f t="shared" si="293"/>
        <v>0.38170999999999999</v>
      </c>
      <c r="AC686" s="321">
        <f t="shared" si="294"/>
        <v>8.5057363679999991</v>
      </c>
      <c r="AD686" s="321">
        <f t="shared" si="289"/>
        <v>5.7441775599999998</v>
      </c>
      <c r="AE686" s="321">
        <f t="shared" si="295"/>
        <v>5.7441775599999998</v>
      </c>
      <c r="AF686" s="321">
        <f t="shared" si="296"/>
        <v>34.739142624000003</v>
      </c>
      <c r="AG686"/>
      <c r="AH686" s="121">
        <v>56.21302</v>
      </c>
      <c r="AI686" s="121">
        <v>34.844320000000003</v>
      </c>
      <c r="AJ686" s="121">
        <v>9.3740000000000006</v>
      </c>
      <c r="AK686" s="121">
        <v>0</v>
      </c>
      <c r="AL686" s="121">
        <v>11.9947</v>
      </c>
      <c r="AM686" s="121">
        <v>0</v>
      </c>
      <c r="AN686" s="121">
        <v>0</v>
      </c>
      <c r="AO686"/>
      <c r="AP686" s="282">
        <v>2.2538179</v>
      </c>
      <c r="AQ686" s="282">
        <v>2.1972399</v>
      </c>
      <c r="AR686" s="282">
        <v>4.1238117999999997E-2</v>
      </c>
      <c r="AS686" s="282">
        <v>1.5339884E-2</v>
      </c>
      <c r="AT686" s="255">
        <f t="shared" si="284"/>
        <v>1.317290103E-4</v>
      </c>
      <c r="AU686" s="256">
        <f t="shared" si="285"/>
        <v>1.5250783347299999E-7</v>
      </c>
      <c r="AV686" s="256">
        <f t="shared" si="286"/>
        <v>2.1484432</v>
      </c>
      <c r="AW686" s="272">
        <v>2.6633599999999999E-6</v>
      </c>
      <c r="AX686" s="272">
        <v>8.036E-9</v>
      </c>
      <c r="AY686" s="272">
        <v>2.1955499999999999E-13</v>
      </c>
      <c r="AZ686" s="273">
        <v>0</v>
      </c>
      <c r="BA686" s="273">
        <v>0</v>
      </c>
      <c r="BB686" s="272">
        <v>6.8640000000000003E-9</v>
      </c>
      <c r="BC686" s="272">
        <v>8.6450000000000001E-5</v>
      </c>
      <c r="BD686" s="272">
        <v>1.56832E-9</v>
      </c>
      <c r="BE686" s="272">
        <v>1.007E-7</v>
      </c>
      <c r="BF686" s="272">
        <v>3.7911500000000001E-11</v>
      </c>
      <c r="BG686" s="272">
        <v>1.4607959999999999E-12</v>
      </c>
      <c r="BH686" s="272">
        <v>4.1912340999999998E-8</v>
      </c>
      <c r="BI686" s="272">
        <v>7.2570841999999996E-11</v>
      </c>
      <c r="BJ686" s="272">
        <v>1.7900978000000001E-10</v>
      </c>
      <c r="BK686" s="272">
        <v>5.2320683000000001E-6</v>
      </c>
      <c r="BL686" s="272">
        <v>3.7376718E-5</v>
      </c>
      <c r="BM686" s="273">
        <v>0</v>
      </c>
      <c r="BN686" s="273">
        <v>1.8</v>
      </c>
      <c r="BO686" s="273">
        <v>0.34844320000000001</v>
      </c>
      <c r="BP686" s="273">
        <v>0</v>
      </c>
      <c r="BQ686" s="273">
        <v>0</v>
      </c>
      <c r="BR686" s="273">
        <v>0</v>
      </c>
      <c r="BS686"/>
      <c r="BT686" s="121">
        <v>9.3046654999999999E-3</v>
      </c>
      <c r="BU686" s="121">
        <v>6.9425623000000003E-4</v>
      </c>
      <c r="BV686" s="274">
        <v>8.0023214999999997E-5</v>
      </c>
      <c r="BW686" s="121">
        <v>1.0001027E-4</v>
      </c>
      <c r="BX686" s="121">
        <v>5.7188271999999995E-4</v>
      </c>
      <c r="BY686" s="274">
        <v>4.3808411000000001E-6</v>
      </c>
      <c r="BZ686" s="274">
        <v>9.8453365999999998E-7</v>
      </c>
      <c r="CA686" s="121">
        <v>0</v>
      </c>
      <c r="CB686" s="121">
        <v>1.0895401E-3</v>
      </c>
      <c r="CC686" s="121">
        <v>1.2595105999999999E-3</v>
      </c>
      <c r="CD686" s="121">
        <v>0</v>
      </c>
      <c r="CE686" s="121">
        <v>0</v>
      </c>
      <c r="CF686" s="121">
        <v>0</v>
      </c>
      <c r="CG686" s="274">
        <v>8.6189677999999999E-5</v>
      </c>
      <c r="CH686" s="274">
        <v>5.4071337E-5</v>
      </c>
      <c r="CI686" s="121">
        <v>5.3638160000000004E-3</v>
      </c>
      <c r="CJ686" s="121">
        <v>0</v>
      </c>
      <c r="CK686"/>
      <c r="CL686" s="322">
        <v>0</v>
      </c>
      <c r="CM686" s="322">
        <v>2.87</v>
      </c>
      <c r="CN686" s="322">
        <v>0.18709661999999999</v>
      </c>
      <c r="CO686" s="322">
        <v>0.47499999999999998</v>
      </c>
      <c r="CP686" s="322">
        <v>4.3129878000000002E-3</v>
      </c>
      <c r="CQ686" s="322">
        <v>7.2598159999999996E-5</v>
      </c>
      <c r="CR686" s="322">
        <v>6.3876921000000002E-5</v>
      </c>
      <c r="CS686" s="322">
        <v>2.9027773E-2</v>
      </c>
      <c r="CT686" s="322">
        <v>831.0308</v>
      </c>
      <c r="CU686" s="322">
        <v>4.733568</v>
      </c>
      <c r="CW686" s="135"/>
      <c r="CX686" s="228" t="s">
        <v>4194</v>
      </c>
      <c r="CY686" s="229"/>
      <c r="CZ686" s="229"/>
      <c r="DA686" s="230"/>
      <c r="DB686" s="231"/>
      <c r="DC686" s="232"/>
      <c r="DD686" s="232"/>
      <c r="DE686" s="232"/>
      <c r="DF686" s="232"/>
      <c r="DG686" s="232"/>
      <c r="DH686" s="232"/>
      <c r="DI686" s="232"/>
      <c r="DJ686" s="232"/>
      <c r="DK686" s="232"/>
      <c r="DL686" s="232"/>
      <c r="DM686" s="232"/>
      <c r="DN686" s="232"/>
      <c r="DO686" s="232"/>
      <c r="DP686" s="232"/>
      <c r="DQ686" s="232"/>
      <c r="DR686" s="232"/>
      <c r="DS686" s="232"/>
      <c r="DT686" s="232"/>
      <c r="DU686" s="232"/>
      <c r="DV686" s="232"/>
      <c r="DW686" s="232"/>
      <c r="DX686" s="232"/>
    </row>
    <row r="687" spans="1:335" ht="14.4" customHeight="1">
      <c r="A687" t="s">
        <v>3609</v>
      </c>
      <c r="B687" s="168" t="s">
        <v>1834</v>
      </c>
      <c r="C687" s="279" t="str">
        <f t="shared" si="290"/>
        <v>A.100.24.155</v>
      </c>
      <c r="D687" s="14" t="s">
        <v>783</v>
      </c>
      <c r="E687" s="278" t="s">
        <v>1510</v>
      </c>
      <c r="F687" s="281" t="str">
        <f t="shared" si="291"/>
        <v>Tungsten (secondary)</v>
      </c>
      <c r="G687" s="319">
        <f t="shared" si="297"/>
        <v>6.5502927129999994E-3</v>
      </c>
      <c r="H687" s="319">
        <f t="shared" si="298"/>
        <v>1.87886707E-4</v>
      </c>
      <c r="I687" s="319">
        <f t="shared" si="287"/>
        <v>4.6857090999999996E-4</v>
      </c>
      <c r="J687" s="319">
        <f t="shared" si="288"/>
        <v>9.8210599599999997E-4</v>
      </c>
      <c r="K687" s="319">
        <v>4.9117290999999997E-3</v>
      </c>
      <c r="L687" s="319">
        <v>2.7562844999999997E-4</v>
      </c>
      <c r="M687" s="319">
        <v>1.9294245999999999E-4</v>
      </c>
      <c r="N687" s="319">
        <v>1.6209824E-4</v>
      </c>
      <c r="O687" s="319">
        <v>2.5788466999999999E-5</v>
      </c>
      <c r="P687" s="319">
        <v>0</v>
      </c>
      <c r="Q687" s="319">
        <v>0</v>
      </c>
      <c r="R687" s="319">
        <v>0</v>
      </c>
      <c r="S687" s="319">
        <v>3.4383476000000001E-5</v>
      </c>
      <c r="T687" s="319">
        <v>0</v>
      </c>
      <c r="U687" s="319">
        <v>9.4772252E-4</v>
      </c>
      <c r="V687" s="319">
        <v>0</v>
      </c>
      <c r="W687" s="319">
        <v>0</v>
      </c>
      <c r="X687" s="319">
        <v>0</v>
      </c>
      <c r="Y687" s="210"/>
      <c r="Z687" s="320">
        <f t="shared" si="292"/>
        <v>3.6930293984962399E-2</v>
      </c>
      <c r="AA687" s="210"/>
      <c r="AB687" s="321">
        <f t="shared" si="293"/>
        <v>4.9117290999999997E-3</v>
      </c>
      <c r="AC687" s="321">
        <f t="shared" si="294"/>
        <v>6.5645761699999997E-4</v>
      </c>
      <c r="AD687" s="321">
        <f t="shared" si="289"/>
        <v>4.6857090999999996E-4</v>
      </c>
      <c r="AE687" s="321">
        <f t="shared" si="295"/>
        <v>4.6857090999999996E-4</v>
      </c>
      <c r="AF687" s="321">
        <f t="shared" si="296"/>
        <v>9.8210599599999997E-4</v>
      </c>
      <c r="AG687"/>
      <c r="AH687" s="121">
        <v>0.63669279999999995</v>
      </c>
      <c r="AI687" s="121">
        <v>0.41778414000000003</v>
      </c>
      <c r="AJ687" s="121">
        <v>0.12847095</v>
      </c>
      <c r="AK687" s="121">
        <v>0</v>
      </c>
      <c r="AL687" s="121">
        <v>1.3013996E-2</v>
      </c>
      <c r="AM687" s="121">
        <v>4.8324103E-2</v>
      </c>
      <c r="AN687" s="121">
        <v>2.9099606E-2</v>
      </c>
      <c r="AO687"/>
      <c r="AP687" s="282">
        <v>7.3540450999999996E-4</v>
      </c>
      <c r="AQ687" s="282">
        <v>6.9286184000000002E-4</v>
      </c>
      <c r="AR687" s="283">
        <v>3.1008428999999999E-5</v>
      </c>
      <c r="AS687" s="283">
        <v>1.1534245E-5</v>
      </c>
      <c r="AT687" s="255">
        <f t="shared" si="284"/>
        <v>4.1538479341999996E-8</v>
      </c>
      <c r="AU687" s="256">
        <f t="shared" si="285"/>
        <v>1.146761393675E-10</v>
      </c>
      <c r="AV687" s="256">
        <f t="shared" si="286"/>
        <v>1.6154404784099999E-3</v>
      </c>
      <c r="AW687" s="272">
        <v>3.4271313E-8</v>
      </c>
      <c r="AX687" s="272">
        <v>1.0340482E-10</v>
      </c>
      <c r="AY687" s="272">
        <v>2.8251675000000002E-15</v>
      </c>
      <c r="AZ687" s="273">
        <v>0</v>
      </c>
      <c r="BA687" s="273">
        <v>0</v>
      </c>
      <c r="BB687" s="272">
        <v>2.4102841999999999E-11</v>
      </c>
      <c r="BC687" s="272">
        <v>7.2430635000000003E-9</v>
      </c>
      <c r="BD687" s="272">
        <v>3.4167764999999999E-12</v>
      </c>
      <c r="BE687" s="272">
        <v>7.8517177000000003E-12</v>
      </c>
      <c r="BF687" s="273">
        <v>0</v>
      </c>
      <c r="BG687" s="273">
        <v>0</v>
      </c>
      <c r="BH687" s="273">
        <v>0</v>
      </c>
      <c r="BI687" s="273">
        <v>0</v>
      </c>
      <c r="BJ687" s="273">
        <v>0</v>
      </c>
      <c r="BK687" s="273">
        <v>0</v>
      </c>
      <c r="BL687" s="273">
        <v>0</v>
      </c>
      <c r="BM687" s="273">
        <v>0</v>
      </c>
      <c r="BN687" s="272">
        <v>6.9397840999999997E-7</v>
      </c>
      <c r="BO687" s="273">
        <v>1.6147465E-3</v>
      </c>
      <c r="BP687" s="273">
        <v>0</v>
      </c>
      <c r="BQ687" s="273">
        <v>0</v>
      </c>
      <c r="BR687" s="273">
        <v>0</v>
      </c>
      <c r="BS687"/>
      <c r="BT687" s="274">
        <v>1.9056105E-6</v>
      </c>
      <c r="BU687" s="274">
        <v>6.2067429000000004E-8</v>
      </c>
      <c r="BV687" s="274">
        <v>1.0297146000000001E-6</v>
      </c>
      <c r="BW687" s="121">
        <v>0</v>
      </c>
      <c r="BX687" s="274">
        <v>6.2574005000000007E-8</v>
      </c>
      <c r="BY687" s="274">
        <v>1.5603731999999999E-8</v>
      </c>
      <c r="BZ687" s="121">
        <v>0</v>
      </c>
      <c r="CA687" s="274">
        <v>2.3683106999999999E-8</v>
      </c>
      <c r="CB687" s="121">
        <v>0</v>
      </c>
      <c r="CC687" s="121">
        <v>0</v>
      </c>
      <c r="CD687" s="121">
        <v>0</v>
      </c>
      <c r="CE687" s="121">
        <v>0</v>
      </c>
      <c r="CF687" s="121">
        <v>0</v>
      </c>
      <c r="CG687" s="274">
        <v>3.3595415999999998E-8</v>
      </c>
      <c r="CH687" s="274">
        <v>6.6178920999999999E-7</v>
      </c>
      <c r="CI687" s="274">
        <v>1.6582974999999999E-8</v>
      </c>
      <c r="CJ687" s="121">
        <v>0</v>
      </c>
      <c r="CK687"/>
      <c r="CL687" s="322">
        <v>0</v>
      </c>
      <c r="CM687" s="322">
        <v>3.6930294000000002E-2</v>
      </c>
      <c r="CN687" s="322">
        <v>6.5660380000000002E-4</v>
      </c>
      <c r="CO687" s="322">
        <v>4.604436E-5</v>
      </c>
      <c r="CP687" s="322">
        <v>1.1730933000000001E-6</v>
      </c>
      <c r="CQ687" s="322">
        <v>0</v>
      </c>
      <c r="CR687" s="322">
        <v>0</v>
      </c>
      <c r="CS687" s="322">
        <v>2.5151784000000001E-6</v>
      </c>
      <c r="CT687" s="322">
        <v>0</v>
      </c>
      <c r="CU687" s="322">
        <v>2.4098042E-2</v>
      </c>
      <c r="CW687" s="135"/>
      <c r="CX687" s="228" t="s">
        <v>4193</v>
      </c>
      <c r="CY687" s="229"/>
      <c r="CZ687" s="229"/>
      <c r="DA687" s="230"/>
      <c r="DB687" s="231"/>
      <c r="DC687" s="232"/>
      <c r="DD687" s="232"/>
      <c r="DE687" s="232"/>
      <c r="DF687" s="232"/>
      <c r="DG687" s="232"/>
      <c r="DH687" s="232"/>
      <c r="DI687" s="232"/>
      <c r="DJ687" s="232"/>
      <c r="DK687" s="232"/>
      <c r="DL687" s="232"/>
      <c r="DM687" s="232"/>
      <c r="DN687"/>
    </row>
    <row r="688" spans="1:335" ht="14.4" customHeight="1">
      <c r="B688" s="278" t="s">
        <v>1834</v>
      </c>
      <c r="C688" s="277" t="s">
        <v>3610</v>
      </c>
      <c r="D688" s="330" t="s">
        <v>3471</v>
      </c>
      <c r="F688"/>
      <c r="G688" s="210"/>
      <c r="H688" s="210"/>
      <c r="I688" s="210"/>
      <c r="J688" s="210"/>
      <c r="K688" s="210"/>
      <c r="L688" s="210"/>
      <c r="M688" s="210"/>
      <c r="N688" s="210"/>
      <c r="O688" s="210"/>
      <c r="P688" s="210"/>
      <c r="Q688" s="210"/>
      <c r="R688" s="210"/>
      <c r="S688" s="210"/>
      <c r="T688" s="210"/>
      <c r="U688" s="210"/>
      <c r="V688" s="210"/>
      <c r="W688" s="210"/>
      <c r="X688" s="210"/>
      <c r="Y688" s="210"/>
      <c r="Z688" s="210"/>
      <c r="AA688" s="210"/>
      <c r="AB688" s="210"/>
      <c r="AC688" s="210"/>
      <c r="AD688" s="210"/>
      <c r="AE688" s="210"/>
      <c r="AF688" s="210"/>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s="183"/>
      <c r="CW688" s="4"/>
    </row>
    <row r="689" spans="1:120" ht="14.4" customHeight="1">
      <c r="A689" t="s">
        <v>3473</v>
      </c>
      <c r="B689" s="168" t="s">
        <v>1834</v>
      </c>
      <c r="C689" s="279" t="str">
        <f t="shared" si="290"/>
        <v>A.100.25.101</v>
      </c>
      <c r="D689" s="14" t="s">
        <v>3611</v>
      </c>
      <c r="E689" s="278" t="s">
        <v>1510</v>
      </c>
      <c r="F689" s="281" t="str">
        <f t="shared" si="291"/>
        <v>Arsenic (as co-product of Copper)</v>
      </c>
      <c r="G689" s="319">
        <f t="shared" si="297"/>
        <v>2.3633559364923595</v>
      </c>
      <c r="H689" s="319">
        <f t="shared" si="298"/>
        <v>9.8300159159999997E-2</v>
      </c>
      <c r="I689" s="319">
        <f t="shared" si="287"/>
        <v>0.31052063824500004</v>
      </c>
      <c r="J689" s="319">
        <f t="shared" si="288"/>
        <v>1.3386166390873593</v>
      </c>
      <c r="K689" s="319">
        <v>0.61591850000000004</v>
      </c>
      <c r="L689" s="319">
        <v>0.18305115</v>
      </c>
      <c r="M689" s="319">
        <v>0.10453593999999999</v>
      </c>
      <c r="N689" s="319">
        <v>8.7384438999999994E-2</v>
      </c>
      <c r="O689" s="319">
        <v>9.3968841000000003E-4</v>
      </c>
      <c r="P689" s="319">
        <v>1.1613915E-4</v>
      </c>
      <c r="Q689" s="319">
        <v>9.8598925999999996E-3</v>
      </c>
      <c r="R689" s="319">
        <v>2.2921733999999999E-2</v>
      </c>
      <c r="S689" s="319">
        <v>1.1090990999999999</v>
      </c>
      <c r="T689" s="319">
        <v>1.8897384999999999E-3</v>
      </c>
      <c r="U689" s="319">
        <v>0.22762779999999999</v>
      </c>
      <c r="V689" s="319">
        <v>1.1814244999999999E-5</v>
      </c>
      <c r="W689" s="319">
        <v>5.8735937999999995E-10</v>
      </c>
      <c r="X689" s="319">
        <v>0</v>
      </c>
      <c r="Y689" s="210"/>
      <c r="Z689" s="320">
        <f t="shared" si="292"/>
        <v>4.6309661654135335</v>
      </c>
      <c r="AA689" s="210"/>
      <c r="AB689" s="321">
        <f t="shared" si="293"/>
        <v>0.61591850000000004</v>
      </c>
      <c r="AC689" s="321">
        <f t="shared" si="294"/>
        <v>0.40880898315999992</v>
      </c>
      <c r="AD689" s="321">
        <f t="shared" si="289"/>
        <v>0.31239856308735936</v>
      </c>
      <c r="AE689" s="321">
        <f t="shared" si="295"/>
        <v>0.31052063824499998</v>
      </c>
      <c r="AF689" s="321">
        <f t="shared" si="296"/>
        <v>1.3367268999999999</v>
      </c>
      <c r="AG689"/>
      <c r="AH689" s="121">
        <v>94.387840999999995</v>
      </c>
      <c r="AI689" s="121">
        <v>45.163091999999999</v>
      </c>
      <c r="AJ689" s="121">
        <v>30.860589000000001</v>
      </c>
      <c r="AK689" s="121">
        <v>0</v>
      </c>
      <c r="AL689" s="121">
        <v>0.15568828000000001</v>
      </c>
      <c r="AM689" s="121">
        <v>17.240138999999999</v>
      </c>
      <c r="AN689" s="121">
        <v>0.96833206000000005</v>
      </c>
      <c r="AO689"/>
      <c r="AP689" s="282">
        <v>0.15319155000000001</v>
      </c>
      <c r="AQ689" s="282">
        <v>0.14531487000000001</v>
      </c>
      <c r="AR689" s="282">
        <v>5.5599678000000001E-3</v>
      </c>
      <c r="AS689" s="282">
        <v>2.3167095999999999E-3</v>
      </c>
      <c r="AT689" s="255">
        <f t="shared" ref="AT689:AT699" si="299">AW689+AZ689+BA689+BB689+BC689+BK689+BL689+BP689</f>
        <v>8.7119228449357468E-6</v>
      </c>
      <c r="AU689" s="256">
        <f t="shared" ref="AU689:AU699" si="300">AX689+AY689+BD689+BE689+BF689+BG689+BH689+BI689+BJ689+BM689+BQ689+BR689</f>
        <v>2.0562011540767528E-8</v>
      </c>
      <c r="AV689" s="256">
        <f t="shared" ref="AV689:AV699" si="301">BN689+BO689</f>
        <v>0.324469128</v>
      </c>
      <c r="AW689" s="272">
        <v>4.3742875999999997E-6</v>
      </c>
      <c r="AX689" s="272">
        <v>1.3200903000000001E-8</v>
      </c>
      <c r="AY689" s="272">
        <v>3.6054835000000002E-13</v>
      </c>
      <c r="AZ689" s="272">
        <v>8.1219978E-10</v>
      </c>
      <c r="BA689" s="272">
        <v>9.1521678999999998E-12</v>
      </c>
      <c r="BB689" s="272">
        <v>1.2993077000000001E-8</v>
      </c>
      <c r="BC689" s="272">
        <v>4.3146119999999996E-6</v>
      </c>
      <c r="BD689" s="272">
        <v>1.8573987E-9</v>
      </c>
      <c r="BE689" s="272">
        <v>5.3743912999999997E-9</v>
      </c>
      <c r="BF689" s="272">
        <v>5.6531828E-11</v>
      </c>
      <c r="BG689" s="272">
        <v>6.7032204E-14</v>
      </c>
      <c r="BH689" s="272">
        <v>5.3250973999999997E-11</v>
      </c>
      <c r="BI689" s="272">
        <v>1.1827638999999999E-12</v>
      </c>
      <c r="BJ689" s="272">
        <v>1.4425906E-13</v>
      </c>
      <c r="BK689" s="272">
        <v>1.4171942E-9</v>
      </c>
      <c r="BL689" s="272">
        <v>7.7916103999999994E-9</v>
      </c>
      <c r="BM689" s="272">
        <v>1.7781066E-11</v>
      </c>
      <c r="BN689" s="273">
        <v>3.1442697999999998E-2</v>
      </c>
      <c r="BO689" s="273">
        <v>0.29302643</v>
      </c>
      <c r="BP689" s="272">
        <v>1.1387848E-14</v>
      </c>
      <c r="BQ689" s="272">
        <v>6.9250427999999998E-17</v>
      </c>
      <c r="BR689" s="272">
        <v>3.0983154E-21</v>
      </c>
      <c r="BS689"/>
      <c r="BT689" s="121">
        <v>3.8895242000000002E-3</v>
      </c>
      <c r="BU689" s="274">
        <v>3.8351108999999997E-5</v>
      </c>
      <c r="BV689" s="121">
        <v>1.2912361999999999E-4</v>
      </c>
      <c r="BW689" s="274">
        <v>2.6853256000000001E-6</v>
      </c>
      <c r="BX689" s="274">
        <v>2.6216118000000001E-5</v>
      </c>
      <c r="BY689" s="274">
        <v>8.4105201999999998E-6</v>
      </c>
      <c r="BZ689" s="274">
        <v>5.8526086000000004E-7</v>
      </c>
      <c r="CA689" s="274">
        <v>1.2614389000000001E-5</v>
      </c>
      <c r="CB689" s="274">
        <v>1.5585056E-7</v>
      </c>
      <c r="CC689" s="274">
        <v>6.5243482999999998E-6</v>
      </c>
      <c r="CD689" s="274">
        <v>6.8781246000000005E-8</v>
      </c>
      <c r="CE689" s="274">
        <v>1.1999286999999999E-8</v>
      </c>
      <c r="CF689" s="274">
        <v>1.2212685E-9</v>
      </c>
      <c r="CG689" s="274">
        <v>1.9496828999999999E-5</v>
      </c>
      <c r="CH689" s="274">
        <v>9.3019769000000002E-5</v>
      </c>
      <c r="CI689" s="121">
        <v>3.5522590999999999E-3</v>
      </c>
      <c r="CJ689" s="274">
        <v>1.6348086E-12</v>
      </c>
      <c r="CK689" s="4"/>
      <c r="CL689" s="323">
        <v>2.0253449999999999E-9</v>
      </c>
      <c r="CM689" s="323">
        <v>4.5729594999999996</v>
      </c>
      <c r="CN689" s="323">
        <v>0.27911825000000001</v>
      </c>
      <c r="CO689" s="323">
        <v>3.0280402000000001E-2</v>
      </c>
      <c r="CP689" s="323">
        <v>1.2915372E-3</v>
      </c>
      <c r="CQ689" s="323">
        <v>2.6981397999999999E-9</v>
      </c>
      <c r="CR689" s="323">
        <v>1.7180201E-8</v>
      </c>
      <c r="CS689" s="323">
        <v>1.2395797E-3</v>
      </c>
      <c r="CT689" s="323">
        <v>0.52795267000000001</v>
      </c>
      <c r="CU689" s="323">
        <v>4.4870903000000002</v>
      </c>
      <c r="CW689" s="135"/>
      <c r="CX689" s="22" t="s">
        <v>3470</v>
      </c>
    </row>
    <row r="690" spans="1:120" ht="14.4" customHeight="1">
      <c r="A690" t="s">
        <v>3474</v>
      </c>
      <c r="B690" s="168" t="s">
        <v>1834</v>
      </c>
      <c r="C690" s="279" t="str">
        <f t="shared" si="290"/>
        <v>A.100.25.102</v>
      </c>
      <c r="D690" s="14" t="s">
        <v>3611</v>
      </c>
      <c r="E690" s="278" t="s">
        <v>1510</v>
      </c>
      <c r="F690" s="281" t="str">
        <f t="shared" si="291"/>
        <v>Barium</v>
      </c>
      <c r="G690" s="319">
        <f t="shared" si="297"/>
        <v>0.82565644628173707</v>
      </c>
      <c r="H690" s="319">
        <f t="shared" si="298"/>
        <v>6.7895789200000001E-2</v>
      </c>
      <c r="I690" s="319">
        <f t="shared" si="287"/>
        <v>0.17871851262900001</v>
      </c>
      <c r="J690" s="319">
        <f t="shared" si="288"/>
        <v>0.17510661445273698</v>
      </c>
      <c r="K690" s="319">
        <v>0.40393552999999999</v>
      </c>
      <c r="L690" s="319">
        <v>0.14368428</v>
      </c>
      <c r="M690" s="319">
        <v>3.2045134000000003E-2</v>
      </c>
      <c r="N690" s="319">
        <v>2.6890757000000001E-2</v>
      </c>
      <c r="O690" s="319">
        <v>8.5653580000000003E-3</v>
      </c>
      <c r="P690" s="319">
        <v>1.1896972E-3</v>
      </c>
      <c r="Q690" s="319">
        <v>3.1249977000000002E-2</v>
      </c>
      <c r="R690" s="319">
        <v>2.9780013999999998E-3</v>
      </c>
      <c r="S690" s="319">
        <v>0.15435768</v>
      </c>
      <c r="T690" s="319">
        <v>3.8293385E-3</v>
      </c>
      <c r="U690" s="319">
        <v>1.6919519000000001E-2</v>
      </c>
      <c r="V690" s="319">
        <v>1.1097229E-5</v>
      </c>
      <c r="W690" s="319">
        <v>7.6952737E-8</v>
      </c>
      <c r="X690" s="319">
        <v>0</v>
      </c>
      <c r="Y690" s="210"/>
      <c r="Z690" s="320">
        <f t="shared" si="292"/>
        <v>3.0371092481203004</v>
      </c>
      <c r="AA690" s="210"/>
      <c r="AB690" s="321">
        <f t="shared" si="293"/>
        <v>0.40393552999999999</v>
      </c>
      <c r="AC690" s="321">
        <f t="shared" si="294"/>
        <v>0.24660320460000004</v>
      </c>
      <c r="AD690" s="321">
        <f t="shared" si="289"/>
        <v>0.182536830852737</v>
      </c>
      <c r="AE690" s="321">
        <f t="shared" si="295"/>
        <v>0.17871851262900001</v>
      </c>
      <c r="AF690" s="321">
        <f t="shared" si="296"/>
        <v>0.17127719899999999</v>
      </c>
      <c r="AG690"/>
      <c r="AH690" s="121">
        <v>40.716386</v>
      </c>
      <c r="AI690" s="121">
        <v>36.81776</v>
      </c>
      <c r="AJ690" s="121">
        <v>2.2935781999999998</v>
      </c>
      <c r="AK690" s="121">
        <v>0</v>
      </c>
      <c r="AL690" s="121">
        <v>0.22475481999999999</v>
      </c>
      <c r="AM690" s="121">
        <v>0.85964295000000002</v>
      </c>
      <c r="AN690" s="121">
        <v>0.52064962999999997</v>
      </c>
      <c r="AO690"/>
      <c r="AP690" s="282">
        <v>0.10224356</v>
      </c>
      <c r="AQ690" s="282">
        <v>9.7426762E-2</v>
      </c>
      <c r="AR690" s="282">
        <v>3.3876035000000001E-3</v>
      </c>
      <c r="AS690" s="282">
        <v>1.4291898E-3</v>
      </c>
      <c r="AT690" s="255">
        <f t="shared" si="299"/>
        <v>5.8409329082537997E-6</v>
      </c>
      <c r="AU690" s="256">
        <f t="shared" si="300"/>
        <v>1.2528119643078226E-8</v>
      </c>
      <c r="AV690" s="256">
        <f t="shared" si="301"/>
        <v>0.20016664249999999</v>
      </c>
      <c r="AW690" s="272">
        <v>2.8340633E-6</v>
      </c>
      <c r="AX690" s="272">
        <v>8.5514409999999999E-9</v>
      </c>
      <c r="AY690" s="272">
        <v>2.3361616E-13</v>
      </c>
      <c r="AZ690" s="272">
        <v>4.8883185999999997E-10</v>
      </c>
      <c r="BA690" s="272">
        <v>3.8137178E-12</v>
      </c>
      <c r="BB690" s="272">
        <v>3.9984934999999998E-9</v>
      </c>
      <c r="BC690" s="272">
        <v>2.9818936999999998E-6</v>
      </c>
      <c r="BD690" s="272">
        <v>5.7009185000000001E-10</v>
      </c>
      <c r="BE690" s="272">
        <v>3.3747190000000002E-9</v>
      </c>
      <c r="BF690" s="272">
        <v>2.5415575000000002E-13</v>
      </c>
      <c r="BG690" s="272">
        <v>3.7522994E-15</v>
      </c>
      <c r="BH690" s="272">
        <v>1.3490860999999999E-11</v>
      </c>
      <c r="BI690" s="272">
        <v>8.3013675999999999E-14</v>
      </c>
      <c r="BJ690" s="272">
        <v>1.7862996E-13</v>
      </c>
      <c r="BK690" s="272">
        <v>6.8678701999999998E-9</v>
      </c>
      <c r="BL690" s="272">
        <v>1.3615407000000001E-8</v>
      </c>
      <c r="BM690" s="272">
        <v>1.7614691000000001E-11</v>
      </c>
      <c r="BN690" s="273">
        <v>3.2269425000000002E-3</v>
      </c>
      <c r="BO690" s="273">
        <v>0.1969397</v>
      </c>
      <c r="BP690" s="272">
        <v>1.491976E-12</v>
      </c>
      <c r="BQ690" s="272">
        <v>9.0728269000000001E-15</v>
      </c>
      <c r="BR690" s="272">
        <v>4.0592498999999999E-19</v>
      </c>
      <c r="BS690"/>
      <c r="BT690" s="121">
        <v>2.2592903E-4</v>
      </c>
      <c r="BU690" s="274">
        <v>2.4573993E-5</v>
      </c>
      <c r="BV690" s="274">
        <v>8.4682664000000003E-5</v>
      </c>
      <c r="BW690" s="274">
        <v>3.4898606999999999E-7</v>
      </c>
      <c r="BX690" s="274">
        <v>2.6014751E-5</v>
      </c>
      <c r="BY690" s="274">
        <v>2.5762166000000001E-6</v>
      </c>
      <c r="BZ690" s="274">
        <v>3.6861557999999999E-9</v>
      </c>
      <c r="CA690" s="274">
        <v>3.9125169000000001E-6</v>
      </c>
      <c r="CB690" s="274">
        <v>1.5964899000000001E-6</v>
      </c>
      <c r="CC690" s="274">
        <v>2.0678292E-5</v>
      </c>
      <c r="CD690" s="274">
        <v>2.8132829E-8</v>
      </c>
      <c r="CE690" s="274">
        <v>1.1761949E-8</v>
      </c>
      <c r="CF690" s="274">
        <v>1.1134573E-8</v>
      </c>
      <c r="CG690" s="274">
        <v>6.7983511000000001E-6</v>
      </c>
      <c r="CH690" s="274">
        <v>4.7193649999999998E-5</v>
      </c>
      <c r="CI690" s="274">
        <v>7.4981938999999999E-6</v>
      </c>
      <c r="CJ690" s="274">
        <v>2.1418402E-10</v>
      </c>
      <c r="CK690" s="4"/>
      <c r="CL690" s="323">
        <v>1.7265754000000002E-8</v>
      </c>
      <c r="CM690" s="323">
        <v>3.0276941000000002</v>
      </c>
      <c r="CN690" s="323">
        <v>9.0244922000000005E-2</v>
      </c>
      <c r="CO690" s="323">
        <v>1.7535457000000001E-2</v>
      </c>
      <c r="CP690" s="323">
        <v>2.0661550999999999E-4</v>
      </c>
      <c r="CQ690" s="323">
        <v>4.3334296000000003E-9</v>
      </c>
      <c r="CR690" s="323">
        <v>1.9014982E-7</v>
      </c>
      <c r="CS690" s="323">
        <v>1.1214646E-3</v>
      </c>
      <c r="CT690" s="323">
        <v>0.20899409999999999</v>
      </c>
      <c r="CU690" s="323">
        <v>2.7478682999999999</v>
      </c>
      <c r="CV690" s="146"/>
      <c r="CW690" s="135"/>
      <c r="CX690" s="22" t="s">
        <v>3470</v>
      </c>
      <c r="CZ690" s="13"/>
      <c r="DB690" s="23"/>
      <c r="DC690"/>
      <c r="DD690"/>
      <c r="DE690"/>
      <c r="DF690"/>
      <c r="DG690"/>
      <c r="DH690"/>
      <c r="DI690"/>
      <c r="DJ690"/>
      <c r="DK690"/>
      <c r="DL690"/>
      <c r="DM690"/>
      <c r="DN690"/>
    </row>
    <row r="691" spans="1:120" ht="14.4" customHeight="1">
      <c r="A691" t="s">
        <v>3475</v>
      </c>
      <c r="B691" s="168" t="s">
        <v>1834</v>
      </c>
      <c r="C691" s="279" t="str">
        <f t="shared" si="290"/>
        <v>A.100.25.103</v>
      </c>
      <c r="D691" s="14" t="s">
        <v>3611</v>
      </c>
      <c r="E691" s="278" t="s">
        <v>1510</v>
      </c>
      <c r="F691" s="281" t="str">
        <f t="shared" si="291"/>
        <v>Berylium</v>
      </c>
      <c r="G691" s="319">
        <f t="shared" si="297"/>
        <v>366.46619933670416</v>
      </c>
      <c r="H691" s="319">
        <f t="shared" si="298"/>
        <v>6.5320719779999994</v>
      </c>
      <c r="I691" s="319">
        <f t="shared" si="287"/>
        <v>9.0015070397999999</v>
      </c>
      <c r="J691" s="319">
        <f t="shared" si="288"/>
        <v>276.45766231890417</v>
      </c>
      <c r="K691" s="319">
        <v>74.474958000000001</v>
      </c>
      <c r="L691" s="319">
        <v>3.0898507999999998</v>
      </c>
      <c r="M691" s="319">
        <v>5.7641992999999996</v>
      </c>
      <c r="N691" s="319">
        <v>4.8107344999999997</v>
      </c>
      <c r="O691" s="319">
        <v>1.1932982999999999</v>
      </c>
      <c r="P691" s="319">
        <v>2.4695468000000002E-2</v>
      </c>
      <c r="Q691" s="319">
        <v>0.50334371</v>
      </c>
      <c r="R691" s="319">
        <v>0.14205151999999999</v>
      </c>
      <c r="S691" s="319">
        <v>268.29763000000003</v>
      </c>
      <c r="T691" s="319">
        <v>1.0762803000000001</v>
      </c>
      <c r="U691" s="319">
        <v>7.0837482999999999</v>
      </c>
      <c r="V691" s="319">
        <v>5.4054198000000001E-3</v>
      </c>
      <c r="W691" s="319">
        <v>3.7189041000000001E-6</v>
      </c>
      <c r="X691" s="319">
        <v>0</v>
      </c>
      <c r="Y691" s="210"/>
      <c r="Z691" s="320">
        <f t="shared" si="292"/>
        <v>559.96209022556388</v>
      </c>
      <c r="AA691" s="210"/>
      <c r="AB691" s="321">
        <f t="shared" si="293"/>
        <v>74.474958000000001</v>
      </c>
      <c r="AC691" s="321">
        <f t="shared" si="294"/>
        <v>15.528173597999999</v>
      </c>
      <c r="AD691" s="321">
        <f t="shared" si="289"/>
        <v>10.0723856389041</v>
      </c>
      <c r="AE691" s="321">
        <f t="shared" si="295"/>
        <v>9.0015070397999999</v>
      </c>
      <c r="AF691" s="321">
        <f t="shared" si="296"/>
        <v>275.38137830000005</v>
      </c>
      <c r="AG691"/>
      <c r="AH691" s="121">
        <v>8021.0159999999996</v>
      </c>
      <c r="AI691" s="121">
        <v>6391.0911999999998</v>
      </c>
      <c r="AJ691" s="121">
        <v>960.26045999999997</v>
      </c>
      <c r="AK691" s="121">
        <v>0</v>
      </c>
      <c r="AL691" s="121">
        <v>93.439800000000005</v>
      </c>
      <c r="AM691" s="121">
        <v>359.94601999999998</v>
      </c>
      <c r="AN691" s="121">
        <v>216.27852999999999</v>
      </c>
      <c r="AO691"/>
      <c r="AP691" s="282">
        <v>12.684737999999999</v>
      </c>
      <c r="AQ691" s="282">
        <v>11.790222</v>
      </c>
      <c r="AR691" s="282">
        <v>0.49108193</v>
      </c>
      <c r="AS691" s="282">
        <v>0.40343358000000001</v>
      </c>
      <c r="AT691" s="255">
        <f t="shared" si="299"/>
        <v>7.0684785182550014E-4</v>
      </c>
      <c r="AU691" s="256">
        <f t="shared" si="300"/>
        <v>1.8161314101926973E-6</v>
      </c>
      <c r="AV691" s="256">
        <f t="shared" si="301"/>
        <v>56.503301999999998</v>
      </c>
      <c r="AW691" s="273">
        <v>5.2304616E-4</v>
      </c>
      <c r="AX691" s="272">
        <v>1.5782824000000001E-6</v>
      </c>
      <c r="AY691" s="272">
        <v>4.3115448999999999E-11</v>
      </c>
      <c r="AZ691" s="272">
        <v>1.6242619E-8</v>
      </c>
      <c r="BA691" s="272">
        <v>1.9325636000000001E-9</v>
      </c>
      <c r="BB691" s="272">
        <v>7.1532650000000005E-7</v>
      </c>
      <c r="BC691" s="273">
        <v>1.1580564E-4</v>
      </c>
      <c r="BD691" s="272">
        <v>1.020424E-7</v>
      </c>
      <c r="BE691" s="272">
        <v>1.2538144000000001E-7</v>
      </c>
      <c r="BF691" s="272">
        <v>3.3573394000000001E-11</v>
      </c>
      <c r="BG691" s="272">
        <v>3.4426600000000002E-13</v>
      </c>
      <c r="BH691" s="272">
        <v>1.7591442999999999E-9</v>
      </c>
      <c r="BI691" s="272">
        <v>3.4669735000000001E-12</v>
      </c>
      <c r="BJ691" s="272">
        <v>1.0565627E-11</v>
      </c>
      <c r="BK691" s="272">
        <v>6.3101403999999997E-7</v>
      </c>
      <c r="BL691" s="272">
        <v>6.6631463999999995E-5</v>
      </c>
      <c r="BM691" s="272">
        <v>8.5745217000000004E-9</v>
      </c>
      <c r="BN691" s="273">
        <v>18.218657</v>
      </c>
      <c r="BO691" s="273">
        <v>38.284644999999998</v>
      </c>
      <c r="BP691" s="272">
        <v>7.2102899999999996E-11</v>
      </c>
      <c r="BQ691" s="272">
        <v>4.3846358000000002E-13</v>
      </c>
      <c r="BR691" s="272">
        <v>1.9617186000000001E-17</v>
      </c>
      <c r="BS691"/>
      <c r="BT691" s="121">
        <v>3.0308287999999999E-2</v>
      </c>
      <c r="BU691" s="121">
        <v>1.0982901000000001E-3</v>
      </c>
      <c r="BV691" s="121">
        <v>1.5613228999999999E-2</v>
      </c>
      <c r="BW691" s="274">
        <v>1.6713107E-5</v>
      </c>
      <c r="BX691" s="121">
        <v>1.5977911999999999E-3</v>
      </c>
      <c r="BY691" s="121">
        <v>4.5955414999999998E-4</v>
      </c>
      <c r="BZ691" s="274">
        <v>1.6270892999999999E-7</v>
      </c>
      <c r="CA691" s="121">
        <v>7.0009990999999998E-4</v>
      </c>
      <c r="CB691" s="274">
        <v>3.3139580000000002E-5</v>
      </c>
      <c r="CC691" s="121">
        <v>3.3306546000000002E-4</v>
      </c>
      <c r="CD691" s="274">
        <v>1.4520633999999999E-5</v>
      </c>
      <c r="CE691" s="274">
        <v>5.6748368999999999E-6</v>
      </c>
      <c r="CF691" s="274">
        <v>1.0325356E-6</v>
      </c>
      <c r="CG691" s="121">
        <v>9.9956216000000007E-4</v>
      </c>
      <c r="CH691" s="121">
        <v>8.7203679999999992E-3</v>
      </c>
      <c r="CI691" s="121">
        <v>7.1507402999999999E-4</v>
      </c>
      <c r="CJ691" s="274">
        <v>1.0350897E-8</v>
      </c>
      <c r="CK691" s="4"/>
      <c r="CL691" s="323">
        <v>1.0840978999999999E-6</v>
      </c>
      <c r="CM691" s="323">
        <v>557.21705999999995</v>
      </c>
      <c r="CN691" s="323">
        <v>14.684279</v>
      </c>
      <c r="CO691" s="323">
        <v>0.85860650000000005</v>
      </c>
      <c r="CP691" s="323">
        <v>3.9281001000000003E-2</v>
      </c>
      <c r="CQ691" s="323">
        <v>4.3437341000000003E-7</v>
      </c>
      <c r="CR691" s="323">
        <v>2.3912153999999999E-5</v>
      </c>
      <c r="CS691" s="323">
        <v>3.3721474000000001E-2</v>
      </c>
      <c r="CT691" s="323">
        <v>6.5907138999999999</v>
      </c>
      <c r="CU691" s="323">
        <v>625.74216000000001</v>
      </c>
      <c r="CV691" s="146"/>
      <c r="CW691" s="135"/>
      <c r="CX691" s="22" t="s">
        <v>3470</v>
      </c>
      <c r="CZ691" s="13"/>
      <c r="DB691" s="23"/>
      <c r="DC691"/>
      <c r="DD691"/>
      <c r="DE691"/>
      <c r="DF691"/>
      <c r="DG691"/>
      <c r="DH691"/>
      <c r="DI691"/>
      <c r="DJ691"/>
      <c r="DK691"/>
      <c r="DL691"/>
      <c r="DM691"/>
      <c r="DN691"/>
    </row>
    <row r="692" spans="1:120" ht="14.4" customHeight="1">
      <c r="A692" t="s">
        <v>3476</v>
      </c>
      <c r="B692" s="168" t="s">
        <v>1834</v>
      </c>
      <c r="C692" s="279" t="str">
        <f t="shared" si="290"/>
        <v>A.100.25.104</v>
      </c>
      <c r="D692" s="14" t="s">
        <v>3611</v>
      </c>
      <c r="E692" s="278" t="s">
        <v>1510</v>
      </c>
      <c r="F692" s="281" t="str">
        <f t="shared" si="291"/>
        <v>Bismuth (as co-product of Lead)</v>
      </c>
      <c r="G692" s="319">
        <f t="shared" si="297"/>
        <v>26.122770314335121</v>
      </c>
      <c r="H692" s="319">
        <f t="shared" si="298"/>
        <v>5.8331084699999994E-2</v>
      </c>
      <c r="I692" s="319">
        <f t="shared" si="287"/>
        <v>0.36619009063511998</v>
      </c>
      <c r="J692" s="319">
        <f t="shared" si="288"/>
        <v>25.446632939000001</v>
      </c>
      <c r="K692" s="319">
        <v>0.25161620000000001</v>
      </c>
      <c r="L692" s="319">
        <v>0.33066761</v>
      </c>
      <c r="M692" s="319">
        <v>2.1200038000000001E-2</v>
      </c>
      <c r="N692" s="319">
        <v>1.7607391999999999E-2</v>
      </c>
      <c r="O692" s="319">
        <v>1.6567505999999999E-2</v>
      </c>
      <c r="P692" s="319">
        <v>4.7356269999999998E-4</v>
      </c>
      <c r="Q692" s="319">
        <v>2.3682623999999999E-2</v>
      </c>
      <c r="R692" s="319">
        <v>1.4322272E-2</v>
      </c>
      <c r="S692" s="319">
        <v>25.404772999999999</v>
      </c>
      <c r="T692" s="319">
        <v>1.1395313000000001E-2</v>
      </c>
      <c r="U692" s="319">
        <v>3.0464626000000002E-2</v>
      </c>
      <c r="V692" s="319">
        <v>1.7063512E-7</v>
      </c>
      <c r="W692" s="319">
        <v>0</v>
      </c>
      <c r="X692" s="319">
        <v>0</v>
      </c>
      <c r="Y692" s="210"/>
      <c r="Z692" s="320">
        <f t="shared" si="292"/>
        <v>1.8918511278195489</v>
      </c>
      <c r="AA692" s="210"/>
      <c r="AB692" s="321">
        <f t="shared" si="293"/>
        <v>0.25161620000000001</v>
      </c>
      <c r="AC692" s="321">
        <f t="shared" si="294"/>
        <v>0.42452100469999998</v>
      </c>
      <c r="AD692" s="321">
        <f t="shared" si="289"/>
        <v>0.37758523300000002</v>
      </c>
      <c r="AE692" s="321">
        <f t="shared" si="295"/>
        <v>0.36619009063511998</v>
      </c>
      <c r="AF692" s="321">
        <f t="shared" si="296"/>
        <v>25.435237625999999</v>
      </c>
      <c r="AG692"/>
      <c r="AH692" s="121">
        <v>29.750330000000002</v>
      </c>
      <c r="AI692" s="121">
        <v>24.318158</v>
      </c>
      <c r="AJ692" s="121">
        <v>4.1302363</v>
      </c>
      <c r="AK692" s="121">
        <v>0</v>
      </c>
      <c r="AL692" s="121">
        <v>7.5846824000000001E-4</v>
      </c>
      <c r="AM692" s="121">
        <v>0.22889271999999999</v>
      </c>
      <c r="AN692" s="121">
        <v>1.0722843</v>
      </c>
      <c r="AO692"/>
      <c r="AP692" s="282">
        <v>0.15092712999999999</v>
      </c>
      <c r="AQ692" s="282">
        <v>0.14142785999999999</v>
      </c>
      <c r="AR692" s="282">
        <v>3.5340349E-3</v>
      </c>
      <c r="AS692" s="282">
        <v>5.9652372999999996E-3</v>
      </c>
      <c r="AT692" s="255">
        <f t="shared" si="299"/>
        <v>8.478888253780002E-6</v>
      </c>
      <c r="AU692" s="256">
        <f t="shared" si="300"/>
        <v>1.30696557320121E-8</v>
      </c>
      <c r="AV692" s="256">
        <f t="shared" si="301"/>
        <v>0.83546740999999991</v>
      </c>
      <c r="AW692" s="272">
        <v>1.7740601E-6</v>
      </c>
      <c r="AX692" s="272">
        <v>5.3533868000000001E-9</v>
      </c>
      <c r="AY692" s="272">
        <v>1.4623374000000001E-13</v>
      </c>
      <c r="AZ692" s="272">
        <v>2.6313383999999999E-10</v>
      </c>
      <c r="BA692" s="272">
        <v>5.8592233999999996E-10</v>
      </c>
      <c r="BB692" s="272">
        <v>2.6181245999999999E-9</v>
      </c>
      <c r="BC692" s="272">
        <v>6.2559533000000003E-6</v>
      </c>
      <c r="BD692" s="272">
        <v>3.7387157999999998E-10</v>
      </c>
      <c r="BE692" s="272">
        <v>7.2157066999999999E-9</v>
      </c>
      <c r="BF692" s="272">
        <v>2.3273676999999999E-12</v>
      </c>
      <c r="BG692" s="272">
        <v>9.5209721000000002E-15</v>
      </c>
      <c r="BH692" s="272">
        <v>1.1734831000000001E-10</v>
      </c>
      <c r="BI692" s="272">
        <v>5.1698716000000002E-12</v>
      </c>
      <c r="BJ692" s="272">
        <v>1.6893479999999999E-12</v>
      </c>
      <c r="BK692" s="272">
        <v>1.0298613000000001E-8</v>
      </c>
      <c r="BL692" s="272">
        <v>4.3510906000000001E-7</v>
      </c>
      <c r="BM692" s="273">
        <v>0</v>
      </c>
      <c r="BN692" s="273">
        <v>0.72050411999999997</v>
      </c>
      <c r="BO692" s="273">
        <v>0.11496329</v>
      </c>
      <c r="BP692" s="273">
        <v>0</v>
      </c>
      <c r="BQ692" s="273">
        <v>0</v>
      </c>
      <c r="BR692" s="273">
        <v>0</v>
      </c>
      <c r="BS692"/>
      <c r="BT692" s="121">
        <v>4.6994097999999998E-2</v>
      </c>
      <c r="BU692" s="274">
        <v>5.0603112999999999E-5</v>
      </c>
      <c r="BV692" s="274">
        <v>5.2749827999999998E-5</v>
      </c>
      <c r="BW692" s="274">
        <v>1.6852825E-6</v>
      </c>
      <c r="BX692" s="274">
        <v>5.5387045E-5</v>
      </c>
      <c r="BY692" s="274">
        <v>1.6958326E-6</v>
      </c>
      <c r="BZ692" s="274">
        <v>6.6833230999999998E-9</v>
      </c>
      <c r="CA692" s="274">
        <v>2.5666254999999999E-6</v>
      </c>
      <c r="CB692" s="274">
        <v>6.3548779999999999E-7</v>
      </c>
      <c r="CC692" s="274">
        <v>1.5670930000000001E-5</v>
      </c>
      <c r="CD692" s="274">
        <v>1.6596913E-6</v>
      </c>
      <c r="CE692" s="121">
        <v>0</v>
      </c>
      <c r="CF692" s="274">
        <v>1.0878211E-7</v>
      </c>
      <c r="CG692" s="274">
        <v>6.7233916999999998E-6</v>
      </c>
      <c r="CH692" s="274">
        <v>3.4325939000000003E-5</v>
      </c>
      <c r="CI692" s="121">
        <v>4.6770278999999998E-2</v>
      </c>
      <c r="CJ692" s="121">
        <v>0</v>
      </c>
      <c r="CK692"/>
      <c r="CL692" s="322">
        <v>1.2839375E-7</v>
      </c>
      <c r="CM692" s="322">
        <v>1.8780167000000001</v>
      </c>
      <c r="CN692" s="322">
        <v>5.1229717000000001E-2</v>
      </c>
      <c r="CO692" s="322">
        <v>3.5092393E-2</v>
      </c>
      <c r="CP692" s="322">
        <v>1.7928618E-4</v>
      </c>
      <c r="CQ692" s="322">
        <v>4.2523141999999999E-9</v>
      </c>
      <c r="CR692" s="322">
        <v>1.2288891000000001E-6</v>
      </c>
      <c r="CS692" s="322">
        <v>2.4370084999999998E-3</v>
      </c>
      <c r="CT692" s="322">
        <v>2.1775126999999999</v>
      </c>
      <c r="CU692" s="322">
        <v>1.6706749999999999</v>
      </c>
      <c r="CV692" s="146"/>
      <c r="CW692" s="135"/>
      <c r="CX692" s="20" t="s">
        <v>3458</v>
      </c>
      <c r="CY692" s="22" t="s">
        <v>3459</v>
      </c>
      <c r="DK692"/>
      <c r="DL692"/>
      <c r="DM692"/>
      <c r="DN692"/>
    </row>
    <row r="693" spans="1:120" ht="14.4" customHeight="1">
      <c r="A693" t="s">
        <v>3477</v>
      </c>
      <c r="B693" s="168" t="s">
        <v>1834</v>
      </c>
      <c r="C693" s="279" t="str">
        <f t="shared" si="290"/>
        <v>A.100.25.105</v>
      </c>
      <c r="D693" s="14" t="s">
        <v>3611</v>
      </c>
      <c r="E693" s="278" t="s">
        <v>1510</v>
      </c>
      <c r="F693" s="281" t="str">
        <f t="shared" si="291"/>
        <v>Boron</v>
      </c>
      <c r="G693" s="319">
        <f t="shared" si="297"/>
        <v>10.255446448181001</v>
      </c>
      <c r="H693" s="319">
        <f t="shared" si="298"/>
        <v>0.87344751310000002</v>
      </c>
      <c r="I693" s="319">
        <f t="shared" si="287"/>
        <v>1.8347815850810001</v>
      </c>
      <c r="J693" s="319">
        <f t="shared" si="288"/>
        <v>0.87236015</v>
      </c>
      <c r="K693" s="319">
        <v>6.6748571999999999</v>
      </c>
      <c r="L693" s="319">
        <v>1.1431864</v>
      </c>
      <c r="M693" s="319">
        <v>0.69151792000000001</v>
      </c>
      <c r="N693" s="319">
        <v>0.58097027999999995</v>
      </c>
      <c r="O693" s="319">
        <v>0.29159886000000002</v>
      </c>
      <c r="P693" s="319">
        <v>0</v>
      </c>
      <c r="Q693" s="319">
        <v>8.7837310000000004E-4</v>
      </c>
      <c r="R693" s="319">
        <v>7.7265081000000001E-5</v>
      </c>
      <c r="S693" s="319">
        <v>0.40688740000000001</v>
      </c>
      <c r="T693" s="319">
        <v>0</v>
      </c>
      <c r="U693" s="319">
        <v>0.46547274999999999</v>
      </c>
      <c r="V693" s="319">
        <v>0</v>
      </c>
      <c r="W693" s="319">
        <v>0</v>
      </c>
      <c r="X693" s="319">
        <v>0</v>
      </c>
      <c r="Y693" s="210"/>
      <c r="Z693" s="320">
        <f t="shared" si="292"/>
        <v>50.186896240601499</v>
      </c>
      <c r="AA693" s="210"/>
      <c r="AB693" s="321">
        <f t="shared" si="293"/>
        <v>6.6748571999999999</v>
      </c>
      <c r="AC693" s="321">
        <f t="shared" si="294"/>
        <v>2.708229098181</v>
      </c>
      <c r="AD693" s="321">
        <f t="shared" si="289"/>
        <v>1.8347815850810001</v>
      </c>
      <c r="AE693" s="321">
        <f t="shared" si="295"/>
        <v>1.8347815850810001</v>
      </c>
      <c r="AF693" s="321">
        <f t="shared" si="296"/>
        <v>0.87236015</v>
      </c>
      <c r="AG693"/>
      <c r="AH693" s="121">
        <v>312.71089000000001</v>
      </c>
      <c r="AI693" s="121">
        <v>205.19417000000001</v>
      </c>
      <c r="AJ693" s="121">
        <v>63.098350000000003</v>
      </c>
      <c r="AK693" s="121">
        <v>0</v>
      </c>
      <c r="AL693" s="121">
        <v>6.3918084000000004</v>
      </c>
      <c r="AM693" s="121">
        <v>23.734324000000001</v>
      </c>
      <c r="AN693" s="121">
        <v>14.292236000000001</v>
      </c>
      <c r="AO693"/>
      <c r="AP693" s="282">
        <v>1.3017742999999999</v>
      </c>
      <c r="AQ693" s="282">
        <v>1.2457054999999999</v>
      </c>
      <c r="AR693" s="282">
        <v>5.0213061000000003E-2</v>
      </c>
      <c r="AS693" s="282">
        <v>5.8556681999999997E-3</v>
      </c>
      <c r="AT693" s="255">
        <f t="shared" si="299"/>
        <v>7.46825866577E-5</v>
      </c>
      <c r="AU693" s="256">
        <f t="shared" si="300"/>
        <v>1.8569919147699999E-7</v>
      </c>
      <c r="AV693" s="256">
        <f t="shared" si="301"/>
        <v>0.82012159699999998</v>
      </c>
      <c r="AW693" s="272">
        <v>4.7064421E-5</v>
      </c>
      <c r="AX693" s="272">
        <v>1.4202266999999999E-7</v>
      </c>
      <c r="AY693" s="272">
        <v>3.8794769999999998E-12</v>
      </c>
      <c r="AZ693" s="272">
        <v>2.6065536999999998E-9</v>
      </c>
      <c r="BA693" s="273">
        <v>0</v>
      </c>
      <c r="BB693" s="272">
        <v>8.6386103999999997E-8</v>
      </c>
      <c r="BC693" s="272">
        <v>2.7529173E-5</v>
      </c>
      <c r="BD693" s="272">
        <v>1.2245942000000001E-8</v>
      </c>
      <c r="BE693" s="272">
        <v>3.1426699999999998E-8</v>
      </c>
      <c r="BF693" s="273">
        <v>0</v>
      </c>
      <c r="BG693" s="273">
        <v>0</v>
      </c>
      <c r="BH693" s="273">
        <v>0</v>
      </c>
      <c r="BI693" s="273">
        <v>0</v>
      </c>
      <c r="BJ693" s="273">
        <v>0</v>
      </c>
      <c r="BK693" s="273">
        <v>0</v>
      </c>
      <c r="BL693" s="273">
        <v>0</v>
      </c>
      <c r="BM693" s="273">
        <v>0</v>
      </c>
      <c r="BN693" s="273">
        <v>2.7040847E-2</v>
      </c>
      <c r="BO693" s="273">
        <v>0.79308075</v>
      </c>
      <c r="BP693" s="273">
        <v>0</v>
      </c>
      <c r="BQ693" s="273">
        <v>0</v>
      </c>
      <c r="BR693" s="273">
        <v>0</v>
      </c>
      <c r="BS693"/>
      <c r="BT693" s="121">
        <v>7.7324328000000003E-3</v>
      </c>
      <c r="BU693" s="121">
        <v>2.4510584000000002E-4</v>
      </c>
      <c r="BV693" s="121">
        <v>1.3993438E-3</v>
      </c>
      <c r="BW693" s="274">
        <v>9.0505832000000006E-9</v>
      </c>
      <c r="BX693" s="121">
        <v>4.2339344000000002E-4</v>
      </c>
      <c r="BY693" s="274">
        <v>5.5924756000000003E-5</v>
      </c>
      <c r="BZ693" s="121">
        <v>0</v>
      </c>
      <c r="CA693" s="274">
        <v>8.4881744999999994E-5</v>
      </c>
      <c r="CB693" s="121">
        <v>0</v>
      </c>
      <c r="CC693" s="274">
        <v>5.8122458999999999E-7</v>
      </c>
      <c r="CD693" s="121">
        <v>0</v>
      </c>
      <c r="CE693" s="121">
        <v>0</v>
      </c>
      <c r="CF693" s="121">
        <v>0</v>
      </c>
      <c r="CG693" s="121">
        <v>1.2286649000000001E-4</v>
      </c>
      <c r="CH693" s="121">
        <v>3.2503696000000002E-4</v>
      </c>
      <c r="CI693" s="121">
        <v>5.0752894000000003E-3</v>
      </c>
      <c r="CJ693" s="121">
        <v>0</v>
      </c>
      <c r="CK693"/>
      <c r="CL693" s="322">
        <v>0</v>
      </c>
      <c r="CM693" s="322">
        <v>49.796697999999999</v>
      </c>
      <c r="CN693" s="322">
        <v>2.3573713999999999</v>
      </c>
      <c r="CO693" s="322">
        <v>0.18052424</v>
      </c>
      <c r="CP693" s="322">
        <v>4.2044402000000003E-3</v>
      </c>
      <c r="CQ693" s="322">
        <v>0</v>
      </c>
      <c r="CR693" s="322">
        <v>0</v>
      </c>
      <c r="CS693" s="322">
        <v>7.9908936E-3</v>
      </c>
      <c r="CT693" s="322">
        <v>0</v>
      </c>
      <c r="CU693" s="322">
        <v>11.835724000000001</v>
      </c>
      <c r="CV693" s="146"/>
      <c r="CW693" s="135"/>
      <c r="CX693" s="20" t="s">
        <v>4096</v>
      </c>
      <c r="DK693"/>
      <c r="DL693"/>
      <c r="DM693"/>
      <c r="DN693"/>
    </row>
    <row r="694" spans="1:120" ht="14.4" customHeight="1">
      <c r="A694" t="s">
        <v>3478</v>
      </c>
      <c r="B694" s="168" t="s">
        <v>1834</v>
      </c>
      <c r="C694" s="279" t="str">
        <f t="shared" si="290"/>
        <v>A.100.25.107</v>
      </c>
      <c r="D694" s="14" t="s">
        <v>3611</v>
      </c>
      <c r="E694" s="278" t="s">
        <v>1510</v>
      </c>
      <c r="F694" s="281" t="str">
        <f t="shared" si="291"/>
        <v>Hafnium</v>
      </c>
      <c r="G694" s="319">
        <f t="shared" si="297"/>
        <v>337.75159842224002</v>
      </c>
      <c r="H694" s="319">
        <f t="shared" si="298"/>
        <v>4.8665431530000003</v>
      </c>
      <c r="I694" s="319">
        <f t="shared" si="287"/>
        <v>19.589901347240001</v>
      </c>
      <c r="J694" s="319">
        <f t="shared" si="288"/>
        <v>272.03464192199999</v>
      </c>
      <c r="K694" s="319">
        <v>41.260511999999999</v>
      </c>
      <c r="L694" s="319">
        <v>14.697395999999999</v>
      </c>
      <c r="M694" s="319">
        <v>4.1494027999999998</v>
      </c>
      <c r="N694" s="319">
        <v>3.4867134000000002</v>
      </c>
      <c r="O694" s="319">
        <v>1.2700746999999999</v>
      </c>
      <c r="P694" s="319">
        <v>2.4528293E-2</v>
      </c>
      <c r="Q694" s="319">
        <v>8.5226759999999999E-2</v>
      </c>
      <c r="R694" s="319">
        <v>0.74253097999999995</v>
      </c>
      <c r="S694" s="319">
        <v>271.94029999999998</v>
      </c>
      <c r="T694" s="319">
        <v>0</v>
      </c>
      <c r="U694" s="319">
        <v>9.4341921999999995E-2</v>
      </c>
      <c r="V694" s="319">
        <v>5.7156723999999995E-4</v>
      </c>
      <c r="W694" s="319">
        <v>0</v>
      </c>
      <c r="X694" s="319">
        <v>0</v>
      </c>
      <c r="Y694" s="210"/>
      <c r="Z694" s="320">
        <f t="shared" si="292"/>
        <v>310.22941353383453</v>
      </c>
      <c r="AA694" s="210"/>
      <c r="AB694" s="321">
        <f t="shared" si="293"/>
        <v>41.260511999999999</v>
      </c>
      <c r="AC694" s="321">
        <f t="shared" si="294"/>
        <v>24.455872932999998</v>
      </c>
      <c r="AD694" s="321">
        <f t="shared" si="289"/>
        <v>19.58932978</v>
      </c>
      <c r="AE694" s="321">
        <f t="shared" si="295"/>
        <v>19.589901347240001</v>
      </c>
      <c r="AF694" s="321">
        <f t="shared" si="296"/>
        <v>272.03464192199999</v>
      </c>
      <c r="AG694"/>
      <c r="AH694" s="121">
        <v>3521.4103</v>
      </c>
      <c r="AI694" s="121">
        <v>3502.0578999999998</v>
      </c>
      <c r="AJ694" s="121">
        <v>12.790391</v>
      </c>
      <c r="AK694" s="121">
        <v>0</v>
      </c>
      <c r="AL694" s="121">
        <v>0</v>
      </c>
      <c r="AM694" s="121">
        <v>3.0718505</v>
      </c>
      <c r="AN694" s="121">
        <v>3.4901323</v>
      </c>
      <c r="AO694"/>
      <c r="AP694" s="282">
        <v>11.033158999999999</v>
      </c>
      <c r="AQ694" s="282">
        <v>10.276476000000001</v>
      </c>
      <c r="AR694" s="282">
        <v>0.35311112</v>
      </c>
      <c r="AS694" s="282">
        <v>0.40357232999999998</v>
      </c>
      <c r="AT694" s="255">
        <f t="shared" si="299"/>
        <v>6.1609566716314004E-4</v>
      </c>
      <c r="AU694" s="256">
        <f t="shared" si="300"/>
        <v>1.3058843329318201E-6</v>
      </c>
      <c r="AV694" s="256">
        <f t="shared" si="301"/>
        <v>56.522735999999995</v>
      </c>
      <c r="AW694" s="273">
        <v>2.8966723000000002E-4</v>
      </c>
      <c r="AX694" s="272">
        <v>8.7405275000000004E-7</v>
      </c>
      <c r="AY694" s="272">
        <v>2.3877685000000001E-11</v>
      </c>
      <c r="AZ694" s="272">
        <v>2.7423935E-8</v>
      </c>
      <c r="BA694" s="272">
        <v>6.5793813999999999E-10</v>
      </c>
      <c r="BB694" s="272">
        <v>5.1845704000000001E-7</v>
      </c>
      <c r="BC694" s="273">
        <v>3.2338480000000002E-4</v>
      </c>
      <c r="BD694" s="272">
        <v>7.4261875999999994E-8</v>
      </c>
      <c r="BE694" s="272">
        <v>3.5426597E-7</v>
      </c>
      <c r="BF694" s="272">
        <v>6.4694207000000004E-11</v>
      </c>
      <c r="BG694" s="272">
        <v>9.2553582000000008E-13</v>
      </c>
      <c r="BH694" s="272">
        <v>2.3406109000000001E-9</v>
      </c>
      <c r="BI694" s="272">
        <v>1.4456036E-11</v>
      </c>
      <c r="BJ694" s="272">
        <v>3.8267127999999997E-11</v>
      </c>
      <c r="BK694" s="272">
        <v>5.4774415000000003E-7</v>
      </c>
      <c r="BL694" s="272">
        <v>1.9493540999999999E-6</v>
      </c>
      <c r="BM694" s="272">
        <v>8.2090543999999996E-10</v>
      </c>
      <c r="BN694" s="273">
        <v>22.301691000000002</v>
      </c>
      <c r="BO694" s="273">
        <v>34.221044999999997</v>
      </c>
      <c r="BP694" s="273">
        <v>0</v>
      </c>
      <c r="BQ694" s="273">
        <v>0</v>
      </c>
      <c r="BR694" s="273">
        <v>0</v>
      </c>
      <c r="BS694"/>
      <c r="BT694" s="121">
        <v>2.0420893999999998E-2</v>
      </c>
      <c r="BU694" s="121">
        <v>2.6109423999999999E-3</v>
      </c>
      <c r="BV694" s="121">
        <v>8.6500191999999993E-3</v>
      </c>
      <c r="BW694" s="274">
        <v>8.7004697000000002E-5</v>
      </c>
      <c r="BX694" s="121">
        <v>3.0388866E-3</v>
      </c>
      <c r="BY694" s="121">
        <v>3.3285497999999998E-4</v>
      </c>
      <c r="BZ694" s="274">
        <v>9.7745069000000002E-7</v>
      </c>
      <c r="CA694" s="121">
        <v>5.0495458999999998E-4</v>
      </c>
      <c r="CB694" s="274">
        <v>3.2915242000000001E-5</v>
      </c>
      <c r="CC694" s="274">
        <v>5.6395043000000002E-5</v>
      </c>
      <c r="CD694" s="274">
        <v>4.7953733E-6</v>
      </c>
      <c r="CE694" s="274">
        <v>5.9595425000000005E-7</v>
      </c>
      <c r="CF694" s="274">
        <v>7.0642993999999997E-8</v>
      </c>
      <c r="CG694" s="121">
        <v>8.6209551000000003E-4</v>
      </c>
      <c r="CH694" s="121">
        <v>4.2282244000000002E-3</v>
      </c>
      <c r="CI694" s="274">
        <v>1.0161524999999999E-5</v>
      </c>
      <c r="CJ694" s="121">
        <v>0</v>
      </c>
      <c r="CK694"/>
      <c r="CL694" s="322">
        <v>1.1720673E-7</v>
      </c>
      <c r="CM694" s="322">
        <v>308.94511</v>
      </c>
      <c r="CN694" s="322">
        <v>9.4935769000000008</v>
      </c>
      <c r="CO694" s="322">
        <v>1.8627237999999999</v>
      </c>
      <c r="CP694" s="322">
        <v>2.7696637999999999E-2</v>
      </c>
      <c r="CQ694" s="322">
        <v>2.3655264999999999E-7</v>
      </c>
      <c r="CR694" s="322">
        <v>2.6435286000000002E-6</v>
      </c>
      <c r="CS694" s="322">
        <v>0.12534976</v>
      </c>
      <c r="CT694" s="322">
        <v>48.594194000000002</v>
      </c>
      <c r="CU694" s="322">
        <v>473.41431999999998</v>
      </c>
      <c r="CV694" s="146"/>
      <c r="CW694" s="135"/>
      <c r="CX694" s="20" t="s">
        <v>4097</v>
      </c>
      <c r="DK694"/>
      <c r="DL694"/>
      <c r="DM694"/>
      <c r="DN694"/>
    </row>
    <row r="695" spans="1:120" ht="14.4" customHeight="1">
      <c r="A695" t="s">
        <v>3479</v>
      </c>
      <c r="B695" s="168" t="s">
        <v>1834</v>
      </c>
      <c r="C695" s="279" t="str">
        <f t="shared" si="290"/>
        <v>A.100.25.108</v>
      </c>
      <c r="D695" s="14" t="s">
        <v>3611</v>
      </c>
      <c r="E695" s="278" t="s">
        <v>1510</v>
      </c>
      <c r="F695" s="281" t="str">
        <f t="shared" si="291"/>
        <v>Niobium</v>
      </c>
      <c r="G695" s="319">
        <f t="shared" si="297"/>
        <v>40.362253813179997</v>
      </c>
      <c r="H695" s="319">
        <f t="shared" si="298"/>
        <v>6.5142095800000003E-3</v>
      </c>
      <c r="I695" s="319">
        <f t="shared" si="287"/>
        <v>6.6097955600000008E-2</v>
      </c>
      <c r="J695" s="319">
        <f t="shared" si="288"/>
        <v>40.265701647999997</v>
      </c>
      <c r="K695" s="319">
        <v>2.3939999999999999E-2</v>
      </c>
      <c r="L695" s="319">
        <v>4.9405995000000001E-2</v>
      </c>
      <c r="M695" s="319">
        <v>1.0207290000000001E-2</v>
      </c>
      <c r="N695" s="319">
        <v>1.444014E-4</v>
      </c>
      <c r="O695" s="319">
        <v>0</v>
      </c>
      <c r="P695" s="319">
        <v>5.5634617000000003E-3</v>
      </c>
      <c r="Q695" s="319">
        <v>8.0634648000000003E-4</v>
      </c>
      <c r="R695" s="319">
        <v>6.4846705999999999E-3</v>
      </c>
      <c r="S695" s="319">
        <v>40.26</v>
      </c>
      <c r="T695" s="319">
        <v>0</v>
      </c>
      <c r="U695" s="319">
        <v>5.7016480000000001E-3</v>
      </c>
      <c r="V695" s="319">
        <v>0</v>
      </c>
      <c r="W695" s="319">
        <v>0</v>
      </c>
      <c r="X695" s="319">
        <v>0</v>
      </c>
      <c r="Y695" s="210"/>
      <c r="Z695" s="320">
        <f t="shared" si="292"/>
        <v>0.18</v>
      </c>
      <c r="AA695" s="210"/>
      <c r="AB695" s="321">
        <f t="shared" si="293"/>
        <v>2.3939999999999999E-2</v>
      </c>
      <c r="AC695" s="321">
        <f t="shared" si="294"/>
        <v>7.2612165180000007E-2</v>
      </c>
      <c r="AD695" s="321">
        <f t="shared" si="289"/>
        <v>6.6097955600000008E-2</v>
      </c>
      <c r="AE695" s="321">
        <f t="shared" si="295"/>
        <v>6.6097955600000008E-2</v>
      </c>
      <c r="AF695" s="321">
        <f t="shared" si="296"/>
        <v>40.265701647999997</v>
      </c>
      <c r="AG695"/>
      <c r="AH695" s="121">
        <v>3.85378</v>
      </c>
      <c r="AI695" s="121">
        <v>2.04474</v>
      </c>
      <c r="AJ695" s="121">
        <v>0.77300000000000002</v>
      </c>
      <c r="AK695" s="121">
        <v>0</v>
      </c>
      <c r="AL695" s="121">
        <v>1.0360400000000001</v>
      </c>
      <c r="AM695" s="121">
        <v>0</v>
      </c>
      <c r="AN695" s="121">
        <v>0</v>
      </c>
      <c r="AO695"/>
      <c r="AP695" s="282">
        <v>2.7203687000000001E-2</v>
      </c>
      <c r="AQ695" s="282">
        <v>1.8062696999999999E-2</v>
      </c>
      <c r="AR695" s="282">
        <v>4.2699581000000002E-4</v>
      </c>
      <c r="AS695" s="282">
        <v>8.7139943999999993E-3</v>
      </c>
      <c r="AT695" s="255">
        <f t="shared" si="299"/>
        <v>1.08289549E-6</v>
      </c>
      <c r="AU695" s="256">
        <f t="shared" si="300"/>
        <v>1.5791265185300001E-9</v>
      </c>
      <c r="AV695" s="256">
        <f t="shared" si="301"/>
        <v>1.2204473999999998</v>
      </c>
      <c r="AW695" s="272">
        <v>1.6703999999999999E-7</v>
      </c>
      <c r="AX695" s="272">
        <v>5.0400000000000002E-10</v>
      </c>
      <c r="AY695" s="272">
        <v>1.3769999999999999E-14</v>
      </c>
      <c r="AZ695" s="273">
        <v>0</v>
      </c>
      <c r="BA695" s="273">
        <v>0</v>
      </c>
      <c r="BB695" s="272">
        <v>2.1450000000000001E-11</v>
      </c>
      <c r="BC695" s="272">
        <v>8.9726000000000003E-7</v>
      </c>
      <c r="BD695" s="272">
        <v>4.9010000000000002E-12</v>
      </c>
      <c r="BE695" s="272">
        <v>1.0451599999999999E-9</v>
      </c>
      <c r="BF695" s="272">
        <v>3.9790300000000003E-12</v>
      </c>
      <c r="BG695" s="272">
        <v>1.1955740000000001E-13</v>
      </c>
      <c r="BH695" s="272">
        <v>1.913439E-11</v>
      </c>
      <c r="BI695" s="272">
        <v>1.4609462E-12</v>
      </c>
      <c r="BJ695" s="272">
        <v>3.5782492999999999E-13</v>
      </c>
      <c r="BK695" s="272">
        <v>4.277153E-9</v>
      </c>
      <c r="BL695" s="272">
        <v>1.4296886999999999E-8</v>
      </c>
      <c r="BM695" s="273">
        <v>0</v>
      </c>
      <c r="BN695" s="273">
        <v>1.2</v>
      </c>
      <c r="BO695" s="273">
        <v>2.0447400000000001E-2</v>
      </c>
      <c r="BP695" s="273">
        <v>0</v>
      </c>
      <c r="BQ695" s="273">
        <v>0</v>
      </c>
      <c r="BR695" s="273">
        <v>0</v>
      </c>
      <c r="BS695"/>
      <c r="BT695" s="274">
        <v>5.4338481999999999E-5</v>
      </c>
      <c r="BU695" s="274">
        <v>7.2056488000000001E-6</v>
      </c>
      <c r="BV695" s="274">
        <v>5.0188776000000004E-6</v>
      </c>
      <c r="BW695" s="274">
        <v>7.5959371000000005E-7</v>
      </c>
      <c r="BX695" s="274">
        <v>5.9355407E-6</v>
      </c>
      <c r="BY695" s="274">
        <v>3.5854604000000003E-7</v>
      </c>
      <c r="BZ695" s="274">
        <v>1.0333247E-7</v>
      </c>
      <c r="CA695" s="121">
        <v>0</v>
      </c>
      <c r="CB695" s="274">
        <v>7.4657739000000004E-6</v>
      </c>
      <c r="CC695" s="274">
        <v>5.3356415999999997E-7</v>
      </c>
      <c r="CD695" s="121">
        <v>0</v>
      </c>
      <c r="CE695" s="121">
        <v>0</v>
      </c>
      <c r="CF695" s="121">
        <v>0</v>
      </c>
      <c r="CG695" s="274">
        <v>5.9625178000000001E-7</v>
      </c>
      <c r="CH695" s="274">
        <v>3.4583334E-6</v>
      </c>
      <c r="CI695" s="274">
        <v>2.2903019999999999E-5</v>
      </c>
      <c r="CJ695" s="121">
        <v>0</v>
      </c>
      <c r="CK695"/>
      <c r="CL695" s="322">
        <v>0</v>
      </c>
      <c r="CM695" s="322">
        <v>0.18</v>
      </c>
      <c r="CN695" s="322">
        <v>5.8467695000000001E-4</v>
      </c>
      <c r="CO695" s="322">
        <v>4.9300000000000004E-3</v>
      </c>
      <c r="CP695" s="322">
        <v>3.2560861999999998E-4</v>
      </c>
      <c r="CQ695" s="322">
        <v>3.6323458999999998E-8</v>
      </c>
      <c r="CR695" s="322">
        <v>6.2715691999999998E-8</v>
      </c>
      <c r="CS695" s="322">
        <v>3.0127772000000002E-4</v>
      </c>
      <c r="CT695" s="322">
        <v>1.0377774</v>
      </c>
      <c r="CU695" s="322">
        <v>0.27777600000000002</v>
      </c>
      <c r="CV695" s="146"/>
      <c r="CW695" s="135"/>
      <c r="CX695" s="22" t="s">
        <v>4095</v>
      </c>
      <c r="CY695" s="258" t="s">
        <v>3469</v>
      </c>
      <c r="DK695"/>
      <c r="DL695"/>
      <c r="DM695"/>
      <c r="DN695"/>
    </row>
    <row r="696" spans="1:120" ht="14.4" customHeight="1">
      <c r="A696" t="s">
        <v>3480</v>
      </c>
      <c r="B696" s="168" t="s">
        <v>1834</v>
      </c>
      <c r="C696" s="279" t="str">
        <f t="shared" si="290"/>
        <v>A.100.25.109</v>
      </c>
      <c r="D696" s="14" t="s">
        <v>3611</v>
      </c>
      <c r="E696" s="278" t="s">
        <v>1510</v>
      </c>
      <c r="F696" s="281" t="str">
        <f t="shared" si="291"/>
        <v>Rhenium</v>
      </c>
      <c r="G696" s="319">
        <f t="shared" si="297"/>
        <v>5908.9683273272003</v>
      </c>
      <c r="H696" s="319">
        <f t="shared" si="298"/>
        <v>12.532970651000001</v>
      </c>
      <c r="I696" s="319">
        <f t="shared" si="287"/>
        <v>50.450524776200005</v>
      </c>
      <c r="J696" s="319">
        <f t="shared" si="288"/>
        <v>5739.7252619000001</v>
      </c>
      <c r="K696" s="319">
        <v>106.25957</v>
      </c>
      <c r="L696" s="319">
        <v>37.850693</v>
      </c>
      <c r="M696" s="319">
        <v>10.686095</v>
      </c>
      <c r="N696" s="319">
        <v>8.9794491999999995</v>
      </c>
      <c r="O696" s="319">
        <v>3.2708656</v>
      </c>
      <c r="P696" s="319">
        <v>6.3168531E-2</v>
      </c>
      <c r="Q696" s="319">
        <v>0.21948732000000001</v>
      </c>
      <c r="R696" s="319">
        <v>1.9122648</v>
      </c>
      <c r="S696" s="319">
        <v>5739.4822999999997</v>
      </c>
      <c r="T696" s="319">
        <v>0</v>
      </c>
      <c r="U696" s="319">
        <v>0.24296190000000001</v>
      </c>
      <c r="V696" s="319">
        <v>1.4719761999999999E-3</v>
      </c>
      <c r="W696" s="319">
        <v>0</v>
      </c>
      <c r="X696" s="319">
        <v>0</v>
      </c>
      <c r="Y696" s="210"/>
      <c r="Z696" s="320">
        <f t="shared" si="292"/>
        <v>798.94413533834575</v>
      </c>
      <c r="AA696" s="210"/>
      <c r="AB696" s="321">
        <f t="shared" si="293"/>
        <v>106.25957</v>
      </c>
      <c r="AC696" s="321">
        <f t="shared" si="294"/>
        <v>62.982023451000003</v>
      </c>
      <c r="AD696" s="321">
        <f t="shared" si="289"/>
        <v>50.449052800000004</v>
      </c>
      <c r="AE696" s="321">
        <f t="shared" si="295"/>
        <v>50.450524776200005</v>
      </c>
      <c r="AF696" s="321">
        <f t="shared" si="296"/>
        <v>5739.7252619000001</v>
      </c>
      <c r="AG696"/>
      <c r="AH696" s="121">
        <v>9068.8053</v>
      </c>
      <c r="AI696" s="121">
        <v>9018.9663999999993</v>
      </c>
      <c r="AJ696" s="121">
        <v>32.939520000000002</v>
      </c>
      <c r="AK696" s="121">
        <v>0</v>
      </c>
      <c r="AL696" s="121">
        <v>0</v>
      </c>
      <c r="AM696" s="121">
        <v>7.9110389999999997</v>
      </c>
      <c r="AN696" s="121">
        <v>8.9882542000000001</v>
      </c>
      <c r="AO696"/>
      <c r="AP696" s="282">
        <v>28.875093</v>
      </c>
      <c r="AQ696" s="282">
        <v>26.465350999999998</v>
      </c>
      <c r="AR696" s="282">
        <v>0.90937884999999996</v>
      </c>
      <c r="AS696" s="282">
        <v>1.5003636</v>
      </c>
      <c r="AT696" s="255">
        <f t="shared" si="299"/>
        <v>1.5866517102849998E-3</v>
      </c>
      <c r="AU696" s="256">
        <f t="shared" si="300"/>
        <v>3.3630874538352001E-6</v>
      </c>
      <c r="AV696" s="256">
        <f t="shared" si="301"/>
        <v>210.13494700000001</v>
      </c>
      <c r="AW696" s="273">
        <v>7.4598967E-4</v>
      </c>
      <c r="AX696" s="272">
        <v>2.2509772E-6</v>
      </c>
      <c r="AY696" s="272">
        <v>6.1492997999999998E-11</v>
      </c>
      <c r="AZ696" s="272">
        <v>7.0625775000000004E-8</v>
      </c>
      <c r="BA696" s="272">
        <v>1.6944099999999999E-9</v>
      </c>
      <c r="BB696" s="272">
        <v>1.3351996999999999E-6</v>
      </c>
      <c r="BC696" s="273">
        <v>8.3282365999999997E-4</v>
      </c>
      <c r="BD696" s="272">
        <v>1.9124907999999999E-7</v>
      </c>
      <c r="BE696" s="272">
        <v>9.1235295000000005E-7</v>
      </c>
      <c r="BF696" s="272">
        <v>1.6660914999999999E-10</v>
      </c>
      <c r="BG696" s="272">
        <v>2.3835631999999998E-12</v>
      </c>
      <c r="BH696" s="272">
        <v>6.0278531999999998E-9</v>
      </c>
      <c r="BI696" s="272">
        <v>3.7229113000000002E-11</v>
      </c>
      <c r="BJ696" s="272">
        <v>9.8550610999999996E-11</v>
      </c>
      <c r="BK696" s="272">
        <v>1.4106238E-6</v>
      </c>
      <c r="BL696" s="272">
        <v>5.0202365999999996E-6</v>
      </c>
      <c r="BM696" s="272">
        <v>2.1141052E-9</v>
      </c>
      <c r="BN696" s="273">
        <v>122.00435</v>
      </c>
      <c r="BO696" s="273">
        <v>88.130596999999995</v>
      </c>
      <c r="BP696" s="273">
        <v>0</v>
      </c>
      <c r="BQ696" s="273">
        <v>0</v>
      </c>
      <c r="BR696" s="273">
        <v>0</v>
      </c>
      <c r="BS696"/>
      <c r="BT696" s="121">
        <v>0.76816163000000004</v>
      </c>
      <c r="BU696" s="121">
        <v>6.7240470000000004E-3</v>
      </c>
      <c r="BV696" s="121">
        <v>2.2276682999999999E-2</v>
      </c>
      <c r="BW696" s="121">
        <v>2.2406610000000001E-4</v>
      </c>
      <c r="BX696" s="121">
        <v>7.8261458999999995E-3</v>
      </c>
      <c r="BY696" s="121">
        <v>8.5721251000000001E-4</v>
      </c>
      <c r="BZ696" s="274">
        <v>2.5172614000000002E-6</v>
      </c>
      <c r="CA696" s="121">
        <v>1.3004264000000001E-3</v>
      </c>
      <c r="CB696" s="274">
        <v>8.4767721000000002E-5</v>
      </c>
      <c r="CC696" s="121">
        <v>1.4523602999999999E-4</v>
      </c>
      <c r="CD696" s="274">
        <v>1.2349685E-5</v>
      </c>
      <c r="CE696" s="274">
        <v>1.5347807999999999E-6</v>
      </c>
      <c r="CF696" s="274">
        <v>1.8192926E-7</v>
      </c>
      <c r="CG696" s="121">
        <v>2.2201832999999998E-3</v>
      </c>
      <c r="CH696" s="121">
        <v>1.0889087E-2</v>
      </c>
      <c r="CI696" s="121">
        <v>0.71559718999999999</v>
      </c>
      <c r="CJ696" s="121">
        <v>0</v>
      </c>
      <c r="CK696"/>
      <c r="CL696" s="322">
        <v>3.0184639E-7</v>
      </c>
      <c r="CM696" s="322">
        <v>795.63664000000006</v>
      </c>
      <c r="CN696" s="322">
        <v>24.449124999999999</v>
      </c>
      <c r="CO696" s="322">
        <v>4.7971345999999997</v>
      </c>
      <c r="CP696" s="322">
        <v>7.1328074000000005E-2</v>
      </c>
      <c r="CQ696" s="322">
        <v>6.0920193000000004E-7</v>
      </c>
      <c r="CR696" s="322">
        <v>6.8079673000000003E-6</v>
      </c>
      <c r="CS696" s="322">
        <v>0.32281742000000002</v>
      </c>
      <c r="CT696" s="322">
        <v>125.14624999999999</v>
      </c>
      <c r="CU696" s="322">
        <v>1219.1996999999999</v>
      </c>
      <c r="CV696" s="146"/>
      <c r="CW696" s="135"/>
      <c r="CX696" s="22" t="s">
        <v>3470</v>
      </c>
      <c r="CY696" s="257" t="s">
        <v>3467</v>
      </c>
      <c r="DK696"/>
      <c r="DL696"/>
      <c r="DM696"/>
      <c r="DN696"/>
    </row>
    <row r="697" spans="1:120" ht="14.4" customHeight="1">
      <c r="A697" t="s">
        <v>3481</v>
      </c>
      <c r="B697" s="168" t="s">
        <v>1834</v>
      </c>
      <c r="C697" s="279" t="str">
        <f t="shared" si="290"/>
        <v>A.100.25.110</v>
      </c>
      <c r="D697" s="14" t="s">
        <v>3611</v>
      </c>
      <c r="E697" s="278" t="s">
        <v>1510</v>
      </c>
      <c r="F697" s="281" t="str">
        <f t="shared" si="291"/>
        <v>Strontium</v>
      </c>
      <c r="G697" s="319">
        <f t="shared" si="297"/>
        <v>1.3922241567547</v>
      </c>
      <c r="H697" s="319">
        <f t="shared" si="298"/>
        <v>6.7644949270000004E-2</v>
      </c>
      <c r="I697" s="319">
        <f t="shared" si="287"/>
        <v>0.27229962478470005</v>
      </c>
      <c r="J697" s="319">
        <f t="shared" si="288"/>
        <v>0.41159346269999997</v>
      </c>
      <c r="K697" s="319">
        <v>0.64068612000000003</v>
      </c>
      <c r="L697" s="319">
        <v>0.2042938</v>
      </c>
      <c r="M697" s="319">
        <v>5.7676698999999998E-2</v>
      </c>
      <c r="N697" s="319">
        <v>4.8465316000000001E-2</v>
      </c>
      <c r="O697" s="319">
        <v>1.7654038E-2</v>
      </c>
      <c r="P697" s="319">
        <v>3.4094327000000002E-4</v>
      </c>
      <c r="Q697" s="319">
        <v>1.184652E-3</v>
      </c>
      <c r="R697" s="319">
        <v>1.0321181E-2</v>
      </c>
      <c r="S697" s="319">
        <v>0.41028210999999998</v>
      </c>
      <c r="T697" s="319">
        <v>0</v>
      </c>
      <c r="U697" s="319">
        <v>1.3113527E-3</v>
      </c>
      <c r="V697" s="319">
        <v>7.9447846999999997E-6</v>
      </c>
      <c r="W697" s="319">
        <v>0</v>
      </c>
      <c r="X697" s="319">
        <v>0</v>
      </c>
      <c r="Y697" s="210"/>
      <c r="Z697" s="320">
        <f t="shared" si="292"/>
        <v>4.8171888721804512</v>
      </c>
      <c r="AA697" s="210"/>
      <c r="AB697" s="321">
        <f t="shared" si="293"/>
        <v>0.64068612000000003</v>
      </c>
      <c r="AC697" s="321">
        <f t="shared" si="294"/>
        <v>0.33993662927000001</v>
      </c>
      <c r="AD697" s="321">
        <f t="shared" si="289"/>
        <v>0.27229168000000004</v>
      </c>
      <c r="AE697" s="321">
        <f t="shared" si="295"/>
        <v>0.27229962478470005</v>
      </c>
      <c r="AF697" s="321">
        <f t="shared" si="296"/>
        <v>0.41159346269999997</v>
      </c>
      <c r="AG697"/>
      <c r="AH697" s="121">
        <v>48.947603000000001</v>
      </c>
      <c r="AI697" s="121">
        <v>48.678604999999997</v>
      </c>
      <c r="AJ697" s="121">
        <v>0.17778643</v>
      </c>
      <c r="AK697" s="121">
        <v>0</v>
      </c>
      <c r="AL697" s="121">
        <v>0</v>
      </c>
      <c r="AM697" s="121">
        <v>4.2698722000000001E-2</v>
      </c>
      <c r="AN697" s="121">
        <v>4.8512840000000002E-2</v>
      </c>
      <c r="AO697"/>
      <c r="AP697" s="282">
        <v>0.15949123000000001</v>
      </c>
      <c r="AQ697" s="282">
        <v>0.15065993</v>
      </c>
      <c r="AR697" s="282">
        <v>5.2906007000000001E-3</v>
      </c>
      <c r="AS697" s="282">
        <v>3.5406976E-3</v>
      </c>
      <c r="AT697" s="255">
        <f t="shared" si="299"/>
        <v>9.0323698566401003E-6</v>
      </c>
      <c r="AU697" s="256">
        <f t="shared" si="300"/>
        <v>1.9565830575728E-8</v>
      </c>
      <c r="AV697" s="256">
        <f t="shared" si="301"/>
        <v>0.49589602199999999</v>
      </c>
      <c r="AW697" s="272">
        <v>4.4950144999999998E-6</v>
      </c>
      <c r="AX697" s="272">
        <v>1.3563333000000001E-8</v>
      </c>
      <c r="AY697" s="272">
        <v>3.7053232000000002E-13</v>
      </c>
      <c r="AZ697" s="272">
        <v>3.8119269999999999E-10</v>
      </c>
      <c r="BA697" s="272">
        <v>9.1453401000000003E-12</v>
      </c>
      <c r="BB697" s="272">
        <v>7.2065529000000002E-9</v>
      </c>
      <c r="BC697" s="272">
        <v>4.4950488000000002E-6</v>
      </c>
      <c r="BD697" s="272">
        <v>1.0322401E-9</v>
      </c>
      <c r="BE697" s="272">
        <v>4.9242969000000003E-9</v>
      </c>
      <c r="BF697" s="272">
        <v>8.9924946999999999E-13</v>
      </c>
      <c r="BG697" s="272">
        <v>1.2864948E-14</v>
      </c>
      <c r="BH697" s="272">
        <v>3.2534490999999998E-11</v>
      </c>
      <c r="BI697" s="272">
        <v>2.0093891000000001E-13</v>
      </c>
      <c r="BJ697" s="272">
        <v>5.3191308E-13</v>
      </c>
      <c r="BK697" s="272">
        <v>7.6136437000000001E-9</v>
      </c>
      <c r="BL697" s="272">
        <v>2.7096022E-8</v>
      </c>
      <c r="BM697" s="272">
        <v>1.1410586E-11</v>
      </c>
      <c r="BN697" s="273">
        <v>2.0223502000000001E-2</v>
      </c>
      <c r="BO697" s="273">
        <v>0.47567251999999999</v>
      </c>
      <c r="BP697" s="273">
        <v>0</v>
      </c>
      <c r="BQ697" s="273">
        <v>0</v>
      </c>
      <c r="BR697" s="273">
        <v>0</v>
      </c>
      <c r="BS697"/>
      <c r="BT697" s="121">
        <v>2.9877015000000001E-4</v>
      </c>
      <c r="BU697" s="274">
        <v>3.6292099999999998E-5</v>
      </c>
      <c r="BV697" s="121">
        <v>1.3431601000000001E-4</v>
      </c>
      <c r="BW697" s="274">
        <v>1.2093652999999999E-6</v>
      </c>
      <c r="BX697" s="274">
        <v>4.2240524000000002E-5</v>
      </c>
      <c r="BY697" s="274">
        <v>4.6266842000000004E-6</v>
      </c>
      <c r="BZ697" s="274">
        <v>1.3586565E-8</v>
      </c>
      <c r="CA697" s="274">
        <v>7.0188688000000002E-6</v>
      </c>
      <c r="CB697" s="274">
        <v>4.5752186999999999E-7</v>
      </c>
      <c r="CC697" s="274">
        <v>7.8389110000000003E-7</v>
      </c>
      <c r="CD697" s="274">
        <v>6.6655688999999995E-8</v>
      </c>
      <c r="CE697" s="274">
        <v>8.2837640000000008E-9</v>
      </c>
      <c r="CF697" s="274">
        <v>9.8193761999999997E-10</v>
      </c>
      <c r="CG697" s="274">
        <v>1.1983128E-5</v>
      </c>
      <c r="CH697" s="274">
        <v>5.8772320000000001E-5</v>
      </c>
      <c r="CI697" s="274">
        <v>9.8023145999999993E-7</v>
      </c>
      <c r="CJ697" s="121">
        <v>0</v>
      </c>
      <c r="CK697"/>
      <c r="CL697" s="322">
        <v>1.6291734999999999E-9</v>
      </c>
      <c r="CM697" s="322">
        <v>4.7993370000000004</v>
      </c>
      <c r="CN697" s="322">
        <v>0.13196072</v>
      </c>
      <c r="CO697" s="322">
        <v>2.5891859999999999E-2</v>
      </c>
      <c r="CP697" s="322">
        <v>3.8498325999999997E-4</v>
      </c>
      <c r="CQ697" s="322">
        <v>3.2880818999999999E-9</v>
      </c>
      <c r="CR697" s="322">
        <v>3.6745047000000001E-8</v>
      </c>
      <c r="CS697" s="322">
        <v>1.7423617E-3</v>
      </c>
      <c r="CT697" s="322">
        <v>0.67545929000000005</v>
      </c>
      <c r="CU697" s="322">
        <v>6.5804590999999997</v>
      </c>
      <c r="CV697" s="146"/>
      <c r="CW697" s="135"/>
      <c r="CX697" s="22" t="s">
        <v>3470</v>
      </c>
      <c r="CY697" s="257" t="s">
        <v>3468</v>
      </c>
      <c r="DK697"/>
      <c r="DL697"/>
      <c r="DM697"/>
      <c r="DN697"/>
    </row>
    <row r="698" spans="1:120" ht="14.4" customHeight="1">
      <c r="A698" t="s">
        <v>3482</v>
      </c>
      <c r="B698" s="168" t="s">
        <v>1834</v>
      </c>
      <c r="C698" s="279" t="str">
        <f t="shared" si="290"/>
        <v>A.100.25.111</v>
      </c>
      <c r="D698" s="14" t="s">
        <v>3611</v>
      </c>
      <c r="E698" s="278" t="s">
        <v>1510</v>
      </c>
      <c r="F698" s="281" t="str">
        <f t="shared" si="291"/>
        <v>Thallium</v>
      </c>
      <c r="G698" s="319">
        <f t="shared" si="297"/>
        <v>3368.0942646649996</v>
      </c>
      <c r="H698" s="319">
        <f t="shared" si="298"/>
        <v>25.602284100000002</v>
      </c>
      <c r="I698" s="319">
        <f t="shared" si="287"/>
        <v>3.3890737649999996</v>
      </c>
      <c r="J698" s="319">
        <f t="shared" si="288"/>
        <v>3294.9716447999999</v>
      </c>
      <c r="K698" s="319">
        <v>44.131262</v>
      </c>
      <c r="L698" s="319">
        <v>4.9405995000000001E-2</v>
      </c>
      <c r="M698" s="319">
        <v>2.8900929999999998</v>
      </c>
      <c r="N698" s="319">
        <v>0.36655739999999998</v>
      </c>
      <c r="O698" s="319">
        <v>0</v>
      </c>
      <c r="P698" s="319">
        <v>6.8641537000000001</v>
      </c>
      <c r="Q698" s="319">
        <v>18.371573000000001</v>
      </c>
      <c r="R698" s="319">
        <v>0.44957477000000001</v>
      </c>
      <c r="S698" s="319">
        <v>3288.89</v>
      </c>
      <c r="T698" s="319">
        <v>0</v>
      </c>
      <c r="U698" s="319">
        <v>6.0816448000000003</v>
      </c>
      <c r="V698" s="319">
        <v>0</v>
      </c>
      <c r="W698" s="319">
        <v>0</v>
      </c>
      <c r="X698" s="319">
        <v>0</v>
      </c>
      <c r="Y698" s="210"/>
      <c r="Z698" s="320">
        <f t="shared" si="292"/>
        <v>331.81399999999996</v>
      </c>
      <c r="AA698" s="210"/>
      <c r="AB698" s="321">
        <f t="shared" si="293"/>
        <v>44.131262</v>
      </c>
      <c r="AC698" s="321">
        <f t="shared" si="294"/>
        <v>28.991357865000001</v>
      </c>
      <c r="AD698" s="321">
        <f t="shared" si="289"/>
        <v>3.3890737649999996</v>
      </c>
      <c r="AE698" s="321">
        <f t="shared" si="295"/>
        <v>3.3890737649999996</v>
      </c>
      <c r="AF698" s="321">
        <f t="shared" si="296"/>
        <v>3294.9716447999999</v>
      </c>
      <c r="AG698"/>
      <c r="AH698" s="121">
        <v>4731.2708000000002</v>
      </c>
      <c r="AI698" s="121">
        <v>3820.1678999999999</v>
      </c>
      <c r="AJ698" s="121">
        <v>824.51800000000003</v>
      </c>
      <c r="AK698" s="121">
        <v>0</v>
      </c>
      <c r="AL698" s="121">
        <v>86.584860000000006</v>
      </c>
      <c r="AM698" s="121">
        <v>0</v>
      </c>
      <c r="AN698" s="121">
        <v>0</v>
      </c>
      <c r="AO698"/>
      <c r="AP698" s="282">
        <v>9.9580468999999994</v>
      </c>
      <c r="AQ698" s="282">
        <v>7.4405720999999998</v>
      </c>
      <c r="AR698" s="282">
        <v>0.25979479</v>
      </c>
      <c r="AS698" s="282">
        <v>2.2576800000000001</v>
      </c>
      <c r="AT698" s="255">
        <f t="shared" si="299"/>
        <v>4.4607746339999998E-4</v>
      </c>
      <c r="AU698" s="256">
        <f t="shared" si="300"/>
        <v>9.6077954672100006E-7</v>
      </c>
      <c r="AV698" s="256">
        <f t="shared" si="301"/>
        <v>316.20167900000001</v>
      </c>
      <c r="AW698" s="273">
        <v>3.0792339E-4</v>
      </c>
      <c r="AX698" s="272">
        <v>9.2907919999999996E-7</v>
      </c>
      <c r="AY698" s="272">
        <v>2.5383771E-11</v>
      </c>
      <c r="AZ698" s="273">
        <v>0</v>
      </c>
      <c r="BA698" s="273">
        <v>0</v>
      </c>
      <c r="BB698" s="272">
        <v>5.4450000000000001E-8</v>
      </c>
      <c r="BC698" s="272">
        <v>8.9726000000000003E-7</v>
      </c>
      <c r="BD698" s="272">
        <v>1.2441E-8</v>
      </c>
      <c r="BE698" s="272">
        <v>1.0451599999999999E-9</v>
      </c>
      <c r="BF698" s="272">
        <v>7.3809999999999996E-10</v>
      </c>
      <c r="BG698" s="272">
        <v>2.6823959999999999E-11</v>
      </c>
      <c r="BH698" s="272">
        <v>1.6348227999999998E-8</v>
      </c>
      <c r="BI698" s="272">
        <v>8.6204104999999998E-10</v>
      </c>
      <c r="BJ698" s="272">
        <v>2.1360993999999999E-10</v>
      </c>
      <c r="BK698" s="272">
        <v>6.1842433999999999E-6</v>
      </c>
      <c r="BL698" s="273">
        <v>1.3101812000000001E-4</v>
      </c>
      <c r="BM698" s="273">
        <v>0</v>
      </c>
      <c r="BN698" s="273">
        <v>278</v>
      </c>
      <c r="BO698" s="273">
        <v>38.201678999999999</v>
      </c>
      <c r="BP698" s="273">
        <v>0</v>
      </c>
      <c r="BQ698" s="273">
        <v>0</v>
      </c>
      <c r="BR698" s="273">
        <v>0</v>
      </c>
      <c r="BS698"/>
      <c r="BT698" s="121">
        <v>3.6808624999999998E-2</v>
      </c>
      <c r="BU698" s="274">
        <v>7.2056488000000001E-6</v>
      </c>
      <c r="BV698" s="121">
        <v>9.2518548000000006E-3</v>
      </c>
      <c r="BW698" s="274">
        <v>5.2661736000000003E-5</v>
      </c>
      <c r="BX698" s="274">
        <v>5.9355407E-6</v>
      </c>
      <c r="BY698" s="274">
        <v>8.0444222999999994E-5</v>
      </c>
      <c r="BZ698" s="274">
        <v>1.9167911999999999E-5</v>
      </c>
      <c r="CA698" s="121">
        <v>0</v>
      </c>
      <c r="CB698" s="121">
        <v>9.2112110000000004E-3</v>
      </c>
      <c r="CC698" s="121">
        <v>1.2156577E-2</v>
      </c>
      <c r="CD698" s="121">
        <v>0</v>
      </c>
      <c r="CE698" s="121">
        <v>0</v>
      </c>
      <c r="CF698" s="121">
        <v>0</v>
      </c>
      <c r="CG698" s="121">
        <v>3.2668633000000001E-4</v>
      </c>
      <c r="CH698" s="121">
        <v>5.6680445999999999E-3</v>
      </c>
      <c r="CI698" s="274">
        <v>2.8836444000000001E-5</v>
      </c>
      <c r="CJ698" s="121">
        <v>0</v>
      </c>
      <c r="CK698"/>
      <c r="CL698" s="322">
        <v>0</v>
      </c>
      <c r="CM698" s="322">
        <v>331.81400000000002</v>
      </c>
      <c r="CN698" s="322">
        <v>1.4841799</v>
      </c>
      <c r="CO698" s="322">
        <v>4.9300000000000004E-3</v>
      </c>
      <c r="CP698" s="322">
        <v>0.11374964</v>
      </c>
      <c r="CQ698" s="322">
        <v>5.0809158999999996E-6</v>
      </c>
      <c r="CR698" s="322">
        <v>5.3937983000000003E-4</v>
      </c>
      <c r="CS698" s="322">
        <v>3.0127772000000002E-4</v>
      </c>
      <c r="CT698" s="322">
        <v>299.91987999999998</v>
      </c>
      <c r="CU698" s="322">
        <v>518.96621000000005</v>
      </c>
      <c r="CV698" s="146"/>
      <c r="CW698" s="135"/>
      <c r="CX698" s="22" t="s">
        <v>4095</v>
      </c>
      <c r="DK698"/>
      <c r="DL698"/>
      <c r="DM698"/>
      <c r="DN698"/>
    </row>
    <row r="699" spans="1:120" ht="14.4" customHeight="1">
      <c r="A699" t="s">
        <v>3483</v>
      </c>
      <c r="B699" s="168" t="s">
        <v>1834</v>
      </c>
      <c r="C699" s="279" t="str">
        <f t="shared" si="290"/>
        <v>A.100.25.112</v>
      </c>
      <c r="D699" s="14" t="s">
        <v>3611</v>
      </c>
      <c r="E699" s="278" t="s">
        <v>1510</v>
      </c>
      <c r="F699" s="281" t="str">
        <f t="shared" si="291"/>
        <v>Thorium</v>
      </c>
      <c r="G699" s="319">
        <f t="shared" si="297"/>
        <v>151.51159864421999</v>
      </c>
      <c r="H699" s="319">
        <f t="shared" si="298"/>
        <v>1.7454668291</v>
      </c>
      <c r="I699" s="319">
        <f t="shared" si="287"/>
        <v>7.0262445121199999</v>
      </c>
      <c r="J699" s="319">
        <f t="shared" si="288"/>
        <v>127.941117303</v>
      </c>
      <c r="K699" s="319">
        <v>14.798769999999999</v>
      </c>
      <c r="L699" s="319">
        <v>5.2714658999999999</v>
      </c>
      <c r="M699" s="319">
        <v>1.4882525</v>
      </c>
      <c r="N699" s="319">
        <v>1.2505679000000001</v>
      </c>
      <c r="O699" s="319">
        <v>0.45553345000000001</v>
      </c>
      <c r="P699" s="319">
        <v>8.7974811000000007E-3</v>
      </c>
      <c r="Q699" s="319">
        <v>3.0567997999999999E-2</v>
      </c>
      <c r="R699" s="319">
        <v>0.26632111000000003</v>
      </c>
      <c r="S699" s="319">
        <v>127.90728</v>
      </c>
      <c r="T699" s="319">
        <v>0</v>
      </c>
      <c r="U699" s="319">
        <v>3.3837302999999999E-2</v>
      </c>
      <c r="V699" s="319">
        <v>2.0500212000000001E-4</v>
      </c>
      <c r="W699" s="319">
        <v>0</v>
      </c>
      <c r="X699" s="319">
        <v>0</v>
      </c>
      <c r="Y699" s="210"/>
      <c r="Z699" s="320">
        <f t="shared" si="292"/>
        <v>111.26894736842104</v>
      </c>
      <c r="AA699" s="210"/>
      <c r="AB699" s="321">
        <f t="shared" si="293"/>
        <v>14.798769999999999</v>
      </c>
      <c r="AC699" s="321">
        <f t="shared" si="294"/>
        <v>8.7715063391000019</v>
      </c>
      <c r="AD699" s="321">
        <f t="shared" si="289"/>
        <v>7.0260395099999995</v>
      </c>
      <c r="AE699" s="321">
        <f t="shared" si="295"/>
        <v>7.0262445121199999</v>
      </c>
      <c r="AF699" s="321">
        <f t="shared" si="296"/>
        <v>127.941117303</v>
      </c>
      <c r="AG699"/>
      <c r="AH699" s="121">
        <v>1263.0125</v>
      </c>
      <c r="AI699" s="121">
        <v>1256.0714</v>
      </c>
      <c r="AJ699" s="121">
        <v>4.5874867999999998</v>
      </c>
      <c r="AK699" s="121">
        <v>0</v>
      </c>
      <c r="AL699" s="121">
        <v>0</v>
      </c>
      <c r="AM699" s="121">
        <v>1.1017703999999999</v>
      </c>
      <c r="AN699" s="121">
        <v>1.2517940999999999</v>
      </c>
      <c r="AO699"/>
      <c r="AP699" s="282">
        <v>3.9001188</v>
      </c>
      <c r="AQ699" s="282">
        <v>3.6858293</v>
      </c>
      <c r="AR699" s="282">
        <v>0.12664918999999999</v>
      </c>
      <c r="AS699" s="282">
        <v>8.7640317999999995E-2</v>
      </c>
      <c r="AT699" s="255">
        <f t="shared" si="299"/>
        <v>2.2097298120198002E-4</v>
      </c>
      <c r="AU699" s="256">
        <f t="shared" si="300"/>
        <v>4.6837717931494998E-7</v>
      </c>
      <c r="AV699" s="256">
        <f t="shared" si="301"/>
        <v>12.274554441940001</v>
      </c>
      <c r="AW699" s="273">
        <v>1.0389398E-4</v>
      </c>
      <c r="AX699" s="272">
        <v>3.1349358999999998E-7</v>
      </c>
      <c r="AY699" s="272">
        <v>8.5641297E-12</v>
      </c>
      <c r="AZ699" s="272">
        <v>9.8360514999999994E-9</v>
      </c>
      <c r="BA699" s="272">
        <v>2.3598048000000001E-10</v>
      </c>
      <c r="BB699" s="272">
        <v>1.8595325999999999E-7</v>
      </c>
      <c r="BC699" s="273">
        <v>1.1598735E-4</v>
      </c>
      <c r="BD699" s="272">
        <v>2.6635259E-8</v>
      </c>
      <c r="BE699" s="272">
        <v>1.2706338999999999E-7</v>
      </c>
      <c r="BF699" s="272">
        <v>2.3203655000000001E-11</v>
      </c>
      <c r="BG699" s="272">
        <v>3.3195885000000002E-13</v>
      </c>
      <c r="BH699" s="272">
        <v>8.3949911000000001E-10</v>
      </c>
      <c r="BI699" s="272">
        <v>5.1848983999999997E-12</v>
      </c>
      <c r="BJ699" s="272">
        <v>1.3725143E-11</v>
      </c>
      <c r="BK699" s="272">
        <v>1.9645757E-7</v>
      </c>
      <c r="BL699" s="272">
        <v>6.9916834000000005E-7</v>
      </c>
      <c r="BM699" s="272">
        <v>2.9443142E-10</v>
      </c>
      <c r="BN699" s="273">
        <v>6.0644194000000003E-4</v>
      </c>
      <c r="BO699" s="273">
        <v>12.273948000000001</v>
      </c>
      <c r="BP699" s="273">
        <v>0</v>
      </c>
      <c r="BQ699" s="273">
        <v>0</v>
      </c>
      <c r="BR699" s="273">
        <v>0</v>
      </c>
      <c r="BS699"/>
      <c r="BT699" s="121">
        <v>7.3242938999999998E-3</v>
      </c>
      <c r="BU699" s="121">
        <v>9.3645801E-4</v>
      </c>
      <c r="BV699" s="121">
        <v>3.1024735999999999E-3</v>
      </c>
      <c r="BW699" s="274">
        <v>3.1205684999999997E-5</v>
      </c>
      <c r="BX699" s="121">
        <v>1.0899473000000001E-3</v>
      </c>
      <c r="BY699" s="121">
        <v>1.1938398000000001E-4</v>
      </c>
      <c r="BZ699" s="274">
        <v>3.5057898000000001E-7</v>
      </c>
      <c r="CA699" s="121">
        <v>1.8111038000000001E-4</v>
      </c>
      <c r="CB699" s="274">
        <v>1.1805599999999999E-5</v>
      </c>
      <c r="CC699" s="274">
        <v>2.0227022000000002E-5</v>
      </c>
      <c r="CD699" s="274">
        <v>1.7199405999999999E-6</v>
      </c>
      <c r="CE699" s="274">
        <v>2.1374891999999999E-7</v>
      </c>
      <c r="CF699" s="274">
        <v>2.5337286999999999E-8</v>
      </c>
      <c r="CG699" s="121">
        <v>3.0920492E-4</v>
      </c>
      <c r="CH699" s="121">
        <v>1.5165231999999999E-3</v>
      </c>
      <c r="CI699" s="274">
        <v>3.6446004E-6</v>
      </c>
      <c r="CJ699" s="121">
        <v>0</v>
      </c>
      <c r="CK699"/>
      <c r="CL699" s="322">
        <v>4.2038146000000002E-8</v>
      </c>
      <c r="CM699" s="322">
        <v>110.80831000000001</v>
      </c>
      <c r="CN699" s="322">
        <v>3.4050296000000002</v>
      </c>
      <c r="CO699" s="322">
        <v>0.66809691999999998</v>
      </c>
      <c r="CP699" s="322">
        <v>9.9338606999999999E-3</v>
      </c>
      <c r="CQ699" s="322">
        <v>8.4843551000000001E-8</v>
      </c>
      <c r="CR699" s="322">
        <v>9.4814558000000004E-7</v>
      </c>
      <c r="CS699" s="322">
        <v>4.4958781000000003E-2</v>
      </c>
      <c r="CT699" s="322">
        <v>17.429117999999999</v>
      </c>
      <c r="CU699" s="322">
        <v>169.79794000000001</v>
      </c>
      <c r="CX699" s="22" t="s">
        <v>3470</v>
      </c>
      <c r="DK699"/>
      <c r="DL699"/>
      <c r="DM699"/>
      <c r="DN699"/>
      <c r="DP699" s="18" t="s">
        <v>1140</v>
      </c>
    </row>
    <row r="700" spans="1:120" ht="14.4" customHeight="1">
      <c r="B700" s="278" t="s">
        <v>1834</v>
      </c>
      <c r="C700" s="277" t="s">
        <v>3612</v>
      </c>
      <c r="D700" s="277" t="s">
        <v>792</v>
      </c>
      <c r="E700" s="278"/>
      <c r="F700"/>
      <c r="G700" s="210"/>
      <c r="H700" s="210"/>
      <c r="I700" s="210"/>
      <c r="J700" s="210"/>
      <c r="K700" s="210"/>
      <c r="L700" s="210"/>
      <c r="M700" s="210"/>
      <c r="N700" s="210"/>
      <c r="O700" s="210"/>
      <c r="P700" s="210"/>
      <c r="Q700" s="210"/>
      <c r="R700" s="210"/>
      <c r="S700" s="210"/>
      <c r="T700" s="210"/>
      <c r="U700" s="210"/>
      <c r="V700" s="210"/>
      <c r="W700" s="210"/>
      <c r="X700" s="210"/>
      <c r="Y700" s="210"/>
      <c r="Z700" s="210"/>
      <c r="AA700" s="210"/>
      <c r="AB700" s="210"/>
      <c r="AC700" s="210"/>
      <c r="AD700" s="210"/>
      <c r="AE700" s="210"/>
      <c r="AF700" s="21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s="182"/>
      <c r="CW700" s="164"/>
      <c r="DK700"/>
      <c r="DL700"/>
      <c r="DM700"/>
      <c r="DN700"/>
    </row>
    <row r="701" spans="1:120" ht="14.4" customHeight="1">
      <c r="A701" t="s">
        <v>1995</v>
      </c>
      <c r="B701" s="168" t="s">
        <v>1834</v>
      </c>
      <c r="C701" s="279" t="str">
        <f t="shared" si="290"/>
        <v>A.100.26.101</v>
      </c>
      <c r="D701" s="14" t="s">
        <v>792</v>
      </c>
      <c r="E701" s="278" t="s">
        <v>1510</v>
      </c>
      <c r="F701" s="281" t="str">
        <f t="shared" si="291"/>
        <v>Cerium</v>
      </c>
      <c r="G701" s="319">
        <f t="shared" si="297"/>
        <v>118.08648801282331</v>
      </c>
      <c r="H701" s="319">
        <f t="shared" si="298"/>
        <v>0.40570640970000005</v>
      </c>
      <c r="I701" s="319">
        <f t="shared" si="287"/>
        <v>1.634226271293</v>
      </c>
      <c r="J701" s="319">
        <f t="shared" si="288"/>
        <v>112.5940894318303</v>
      </c>
      <c r="K701" s="319">
        <v>3.4524659</v>
      </c>
      <c r="L701" s="319">
        <v>1.2260689</v>
      </c>
      <c r="M701" s="319">
        <v>0.34620614999999999</v>
      </c>
      <c r="N701" s="319">
        <v>0.29067784000000002</v>
      </c>
      <c r="O701" s="319">
        <v>0.10574359</v>
      </c>
      <c r="P701" s="319">
        <v>2.0470178999999998E-3</v>
      </c>
      <c r="Q701" s="319">
        <v>7.2379617999999996E-3</v>
      </c>
      <c r="R701" s="319">
        <v>6.1878452E-2</v>
      </c>
      <c r="S701" s="319">
        <v>112.56771999999999</v>
      </c>
      <c r="T701" s="319">
        <v>1.8437984000000001E-2</v>
      </c>
      <c r="U701" s="319">
        <v>7.9293531999999993E-3</v>
      </c>
      <c r="V701" s="319">
        <v>7.2769293000000002E-5</v>
      </c>
      <c r="W701" s="319">
        <v>2.0946303E-6</v>
      </c>
      <c r="X701" s="319">
        <v>0</v>
      </c>
      <c r="Y701" s="210"/>
      <c r="Z701" s="320">
        <f t="shared" si="292"/>
        <v>25.958390225563907</v>
      </c>
      <c r="AA701" s="210"/>
      <c r="AB701" s="321">
        <f t="shared" si="293"/>
        <v>3.4524659</v>
      </c>
      <c r="AC701" s="321">
        <f t="shared" si="294"/>
        <v>2.0398599117000003</v>
      </c>
      <c r="AD701" s="321">
        <f t="shared" si="289"/>
        <v>1.6525935806303</v>
      </c>
      <c r="AE701" s="321">
        <f t="shared" si="295"/>
        <v>1.634226271293</v>
      </c>
      <c r="AF701" s="321">
        <f t="shared" si="296"/>
        <v>112.57564935319999</v>
      </c>
      <c r="AG701"/>
      <c r="AH701" s="121">
        <v>295.09044</v>
      </c>
      <c r="AI701" s="121">
        <v>293.44385</v>
      </c>
      <c r="AJ701" s="121">
        <v>1.0750200999999999</v>
      </c>
      <c r="AK701" s="121">
        <v>0</v>
      </c>
      <c r="AL701" s="121">
        <v>8.1067767999999998E-4</v>
      </c>
      <c r="AM701" s="121">
        <v>0.27812988999999999</v>
      </c>
      <c r="AN701" s="121">
        <v>0.29262837000000003</v>
      </c>
      <c r="AO701"/>
      <c r="AP701" s="282">
        <v>0.90841011999999999</v>
      </c>
      <c r="AQ701" s="282">
        <v>0.85841076000000005</v>
      </c>
      <c r="AR701" s="282">
        <v>2.9526443999999999E-2</v>
      </c>
      <c r="AS701" s="282">
        <v>2.0472913999999998E-2</v>
      </c>
      <c r="AT701" s="255">
        <f t="shared" ref="AT701:AT714" si="302">AW701+AZ701+BA701+BB701+BC701+BK701+BL701+BP701</f>
        <v>5.1463475017645002E-5</v>
      </c>
      <c r="AU701" s="256">
        <f t="shared" ref="AU701:AU714" si="303">AX701+AY701+BD701+BE701+BF701+BG701+BH701+BI701+BJ701+BM701+BQ701+BR701</f>
        <v>1.0919542795974916E-7</v>
      </c>
      <c r="AV701" s="256">
        <f t="shared" ref="AV701:AV714" si="304">BN701+BO701</f>
        <v>2.8673548688900001</v>
      </c>
      <c r="AW701" s="272">
        <v>2.4237425000000001E-5</v>
      </c>
      <c r="AX701" s="272">
        <v>7.3134902000000001E-8</v>
      </c>
      <c r="AY701" s="272">
        <v>1.9979259999999999E-12</v>
      </c>
      <c r="AZ701" s="272">
        <v>2.2869988000000001E-9</v>
      </c>
      <c r="BA701" s="272">
        <v>5.4881707999999999E-11</v>
      </c>
      <c r="BB701" s="272">
        <v>4.3222367000000003E-8</v>
      </c>
      <c r="BC701" s="272">
        <v>2.6971283000000001E-5</v>
      </c>
      <c r="BD701" s="272">
        <v>6.1917153000000004E-9</v>
      </c>
      <c r="BE701" s="272">
        <v>2.9552002E-8</v>
      </c>
      <c r="BF701" s="272">
        <v>5.4217036000000003E-12</v>
      </c>
      <c r="BG701" s="272">
        <v>7.8302190000000002E-14</v>
      </c>
      <c r="BH701" s="272">
        <v>1.9471831999999999E-10</v>
      </c>
      <c r="BI701" s="272">
        <v>1.3591412999999999E-12</v>
      </c>
      <c r="BJ701" s="272">
        <v>3.2148759999999998E-12</v>
      </c>
      <c r="BK701" s="272">
        <v>4.5579329000000003E-8</v>
      </c>
      <c r="BL701" s="272">
        <v>1.6358283000000001E-7</v>
      </c>
      <c r="BM701" s="272">
        <v>1.0977142E-10</v>
      </c>
      <c r="BN701" s="273">
        <v>1.5326888999999999E-4</v>
      </c>
      <c r="BO701" s="273">
        <v>2.8672016</v>
      </c>
      <c r="BP701" s="272">
        <v>4.0611137E-11</v>
      </c>
      <c r="BQ701" s="272">
        <v>2.4695961E-13</v>
      </c>
      <c r="BR701" s="272">
        <v>1.1049156E-17</v>
      </c>
      <c r="BS701"/>
      <c r="BT701" s="121">
        <v>1.7071426E-3</v>
      </c>
      <c r="BU701" s="121">
        <v>2.1778950999999999E-4</v>
      </c>
      <c r="BV701" s="121">
        <v>7.237888E-4</v>
      </c>
      <c r="BW701" s="274">
        <v>7.2504978999999999E-6</v>
      </c>
      <c r="BX701" s="121">
        <v>2.5328478999999998E-4</v>
      </c>
      <c r="BY701" s="274">
        <v>2.7747994999999999E-5</v>
      </c>
      <c r="BZ701" s="274">
        <v>8.2094371000000003E-8</v>
      </c>
      <c r="CA701" s="274">
        <v>4.2101233E-5</v>
      </c>
      <c r="CB701" s="274">
        <v>2.7469539000000002E-6</v>
      </c>
      <c r="CC701" s="274">
        <v>4.7894015000000002E-6</v>
      </c>
      <c r="CD701" s="274">
        <v>4.0001288000000001E-7</v>
      </c>
      <c r="CE701" s="274">
        <v>7.6619365000000007E-8</v>
      </c>
      <c r="CF701" s="274">
        <v>5.8974949000000004E-9</v>
      </c>
      <c r="CG701" s="274">
        <v>7.1925735000000004E-5</v>
      </c>
      <c r="CH701" s="121">
        <v>3.5429169000000002E-4</v>
      </c>
      <c r="CI701" s="274">
        <v>8.5556381000000002E-7</v>
      </c>
      <c r="CJ701" s="274">
        <v>5.8300245000000003E-9</v>
      </c>
      <c r="CK701" s="4"/>
      <c r="CL701" s="323">
        <v>9.7842461000000008E-9</v>
      </c>
      <c r="CM701" s="323">
        <v>25.851229</v>
      </c>
      <c r="CN701" s="323">
        <v>0.79188199000000004</v>
      </c>
      <c r="CO701" s="323">
        <v>0.15537101</v>
      </c>
      <c r="CP701" s="323">
        <v>2.3257546E-3</v>
      </c>
      <c r="CQ701" s="323">
        <v>1.9842088999999999E-8</v>
      </c>
      <c r="CR701" s="323">
        <v>2.3006849E-7</v>
      </c>
      <c r="CS701" s="323">
        <v>1.0450229E-2</v>
      </c>
      <c r="CT701" s="323">
        <v>4.1246255999999999</v>
      </c>
      <c r="CU701" s="323">
        <v>39.666609999999999</v>
      </c>
      <c r="CV701" s="146"/>
      <c r="CW701" s="135"/>
      <c r="CX701" s="77" t="s">
        <v>701</v>
      </c>
      <c r="DK701"/>
      <c r="DL701"/>
      <c r="DM701"/>
      <c r="DN701"/>
    </row>
    <row r="702" spans="1:120" ht="14.4" customHeight="1">
      <c r="A702" t="s">
        <v>1996</v>
      </c>
      <c r="B702" s="168" t="s">
        <v>1834</v>
      </c>
      <c r="C702" s="279" t="str">
        <f t="shared" si="290"/>
        <v>A.100.26.102</v>
      </c>
      <c r="D702" s="14" t="s">
        <v>792</v>
      </c>
      <c r="E702" s="278" t="s">
        <v>1510</v>
      </c>
      <c r="F702" s="281" t="str">
        <f t="shared" si="291"/>
        <v>Dysprosium</v>
      </c>
      <c r="G702" s="319">
        <f t="shared" si="297"/>
        <v>1304.4102127168367</v>
      </c>
      <c r="H702" s="319">
        <f t="shared" si="298"/>
        <v>1.8989256556999998</v>
      </c>
      <c r="I702" s="319">
        <f t="shared" si="287"/>
        <v>7.6450783065599994</v>
      </c>
      <c r="J702" s="319">
        <f t="shared" si="288"/>
        <v>1278.7535017545767</v>
      </c>
      <c r="K702" s="319">
        <v>16.112707</v>
      </c>
      <c r="L702" s="319">
        <v>5.7357326999999998</v>
      </c>
      <c r="M702" s="319">
        <v>1.6193854999999999</v>
      </c>
      <c r="N702" s="319">
        <v>1.3605189</v>
      </c>
      <c r="O702" s="319">
        <v>0.49544388</v>
      </c>
      <c r="P702" s="319">
        <v>9.5731457000000006E-3</v>
      </c>
      <c r="Q702" s="319">
        <v>3.3389729999999999E-2</v>
      </c>
      <c r="R702" s="319">
        <v>0.28971171000000001</v>
      </c>
      <c r="S702" s="319">
        <v>1278.6980000000001</v>
      </c>
      <c r="T702" s="319">
        <v>1.8622363999999999E-2</v>
      </c>
      <c r="U702" s="319">
        <v>3.6877275000000001E-2</v>
      </c>
      <c r="V702" s="319">
        <v>2.4839656E-4</v>
      </c>
      <c r="W702" s="319">
        <v>2.1155765999999999E-6</v>
      </c>
      <c r="X702" s="319">
        <v>0</v>
      </c>
      <c r="Y702" s="210"/>
      <c r="Z702" s="320">
        <f t="shared" si="292"/>
        <v>121.14817293233082</v>
      </c>
      <c r="AA702" s="210"/>
      <c r="AB702" s="321">
        <f t="shared" si="293"/>
        <v>16.112707</v>
      </c>
      <c r="AC702" s="321">
        <f t="shared" si="294"/>
        <v>9.5437555656999997</v>
      </c>
      <c r="AD702" s="321">
        <f t="shared" si="289"/>
        <v>7.6634543895765992</v>
      </c>
      <c r="AE702" s="321">
        <f t="shared" si="295"/>
        <v>7.6450783065599994</v>
      </c>
      <c r="AF702" s="321">
        <f t="shared" si="296"/>
        <v>1278.7348772750001</v>
      </c>
      <c r="AG702"/>
      <c r="AH702" s="121">
        <v>1375.5929000000001</v>
      </c>
      <c r="AI702" s="121">
        <v>1368.008</v>
      </c>
      <c r="AJ702" s="121">
        <v>4.9996299000000004</v>
      </c>
      <c r="AK702" s="121">
        <v>0</v>
      </c>
      <c r="AL702" s="121">
        <v>8.1878446000000003E-4</v>
      </c>
      <c r="AM702" s="121">
        <v>1.2208973999999999</v>
      </c>
      <c r="AN702" s="121">
        <v>1.3635352000000001</v>
      </c>
      <c r="AO702"/>
      <c r="AP702" s="282">
        <v>4.2449190000000003</v>
      </c>
      <c r="AQ702" s="282">
        <v>4.0115964999999996</v>
      </c>
      <c r="AR702" s="282">
        <v>0.13787371000000001</v>
      </c>
      <c r="AS702" s="282">
        <v>9.5448844000000005E-2</v>
      </c>
      <c r="AT702" s="255">
        <f t="shared" si="302"/>
        <v>2.4050337765984799E-4</v>
      </c>
      <c r="AU702" s="256">
        <f t="shared" si="303"/>
        <v>5.0988798624023953E-7</v>
      </c>
      <c r="AV702" s="256">
        <f t="shared" si="304"/>
        <v>13.368185193490001</v>
      </c>
      <c r="AW702" s="273">
        <v>1.1311796999999999E-4</v>
      </c>
      <c r="AX702" s="272">
        <v>3.4132638999999998E-7</v>
      </c>
      <c r="AY702" s="272">
        <v>9.3244767999999992E-12</v>
      </c>
      <c r="AZ702" s="272">
        <v>1.0701593E-8</v>
      </c>
      <c r="BA702" s="272">
        <v>2.5675959999999998E-10</v>
      </c>
      <c r="BB702" s="272">
        <v>2.0230245E-7</v>
      </c>
      <c r="BC702" s="273">
        <v>1.2619673999999999E-4</v>
      </c>
      <c r="BD702" s="272">
        <v>2.8977766000000001E-8</v>
      </c>
      <c r="BE702" s="272">
        <v>1.3825291E-7</v>
      </c>
      <c r="BF702" s="272">
        <v>2.5272347999999999E-11</v>
      </c>
      <c r="BG702" s="272">
        <v>3.6229917000000002E-13</v>
      </c>
      <c r="BH702" s="272">
        <v>9.1289243000000001E-10</v>
      </c>
      <c r="BI702" s="272">
        <v>5.7962799E-12</v>
      </c>
      <c r="BJ702" s="272">
        <v>1.4956766E-11</v>
      </c>
      <c r="BK702" s="272">
        <v>2.1364483E-7</v>
      </c>
      <c r="BL702" s="272">
        <v>7.6172101000000003E-7</v>
      </c>
      <c r="BM702" s="272">
        <v>3.620662E-10</v>
      </c>
      <c r="BN702" s="273">
        <v>6.7219348999999996E-4</v>
      </c>
      <c r="BO702" s="273">
        <v>13.367513000000001</v>
      </c>
      <c r="BP702" s="272">
        <v>4.1017247999999999E-11</v>
      </c>
      <c r="BQ702" s="272">
        <v>2.4942921000000001E-13</v>
      </c>
      <c r="BR702" s="272">
        <v>1.1159648E-17</v>
      </c>
      <c r="BS702"/>
      <c r="BT702" s="121">
        <v>7.9730075000000004E-3</v>
      </c>
      <c r="BU702" s="121">
        <v>1.0189158000000001E-3</v>
      </c>
      <c r="BV702" s="121">
        <v>3.3779325999999999E-3</v>
      </c>
      <c r="BW702" s="274">
        <v>3.394644E-5</v>
      </c>
      <c r="BX702" s="121">
        <v>1.1857168999999999E-3</v>
      </c>
      <c r="BY702" s="121">
        <v>1.2987909999999999E-4</v>
      </c>
      <c r="BZ702" s="274">
        <v>3.8201522999999998E-7</v>
      </c>
      <c r="CA702" s="121">
        <v>1.9703835E-4</v>
      </c>
      <c r="CB702" s="274">
        <v>1.2846488E-5</v>
      </c>
      <c r="CC702" s="274">
        <v>2.2094178999999999E-5</v>
      </c>
      <c r="CD702" s="274">
        <v>1.8713972E-6</v>
      </c>
      <c r="CE702" s="274">
        <v>2.5974756000000002E-7</v>
      </c>
      <c r="CF702" s="274">
        <v>2.7573226000000001E-8</v>
      </c>
      <c r="CG702" s="121">
        <v>3.3644622E-4</v>
      </c>
      <c r="CH702" s="121">
        <v>1.6516713000000001E-3</v>
      </c>
      <c r="CI702" s="274">
        <v>3.9735462E-6</v>
      </c>
      <c r="CJ702" s="274">
        <v>5.8883246999999996E-9</v>
      </c>
      <c r="CK702" s="4"/>
      <c r="CL702" s="323">
        <v>4.5747347000000001E-8</v>
      </c>
      <c r="CM702" s="323">
        <v>120.64694</v>
      </c>
      <c r="CN702" s="323">
        <v>3.7048353000000001</v>
      </c>
      <c r="CO702" s="323">
        <v>0.72691819000000002</v>
      </c>
      <c r="CP702" s="323">
        <v>1.0824182999999999E-2</v>
      </c>
      <c r="CQ702" s="323">
        <v>9.2425620999999998E-8</v>
      </c>
      <c r="CR702" s="323">
        <v>1.0412889000000001E-6</v>
      </c>
      <c r="CS702" s="323">
        <v>4.8911758E-2</v>
      </c>
      <c r="CT702" s="323">
        <v>19.035695</v>
      </c>
      <c r="CU702" s="323">
        <v>184.92805999999999</v>
      </c>
      <c r="CV702" s="146"/>
      <c r="CW702" s="135"/>
      <c r="CX702" s="77" t="s">
        <v>701</v>
      </c>
      <c r="CY702" s="13"/>
      <c r="CZ702" s="18"/>
      <c r="DB702" s="23"/>
      <c r="DC702"/>
      <c r="DD702"/>
      <c r="DE702"/>
      <c r="DF702"/>
      <c r="DG702"/>
      <c r="DH702"/>
      <c r="DI702"/>
      <c r="DJ702"/>
      <c r="DK702"/>
      <c r="DL702"/>
      <c r="DM702"/>
      <c r="DN702"/>
    </row>
    <row r="703" spans="1:120" ht="14.4" customHeight="1">
      <c r="A703" t="s">
        <v>1997</v>
      </c>
      <c r="B703" s="168" t="s">
        <v>1834</v>
      </c>
      <c r="C703" s="279" t="str">
        <f t="shared" si="290"/>
        <v>A.100.26.103</v>
      </c>
      <c r="D703" s="14" t="s">
        <v>792</v>
      </c>
      <c r="E703" s="278" t="s">
        <v>1510</v>
      </c>
      <c r="F703" s="281" t="str">
        <f t="shared" si="291"/>
        <v>Erbium</v>
      </c>
      <c r="G703" s="319">
        <f t="shared" si="297"/>
        <v>212.01034907199661</v>
      </c>
      <c r="H703" s="319">
        <f t="shared" si="298"/>
        <v>1.5485345117</v>
      </c>
      <c r="I703" s="319">
        <f t="shared" si="287"/>
        <v>6.2346054237199997</v>
      </c>
      <c r="J703" s="319">
        <f t="shared" si="288"/>
        <v>191.08525913657661</v>
      </c>
      <c r="K703" s="319">
        <v>13.14195</v>
      </c>
      <c r="L703" s="319">
        <v>4.6775202</v>
      </c>
      <c r="M703" s="319">
        <v>1.3206285</v>
      </c>
      <c r="N703" s="319">
        <v>1.1094755000000001</v>
      </c>
      <c r="O703" s="319">
        <v>0.40399849999999998</v>
      </c>
      <c r="P703" s="319">
        <v>7.8071086999999999E-3</v>
      </c>
      <c r="Q703" s="319">
        <v>2.7253402999999999E-2</v>
      </c>
      <c r="R703" s="319">
        <v>0.23624948000000001</v>
      </c>
      <c r="S703" s="319">
        <v>191.03655000000001</v>
      </c>
      <c r="T703" s="319">
        <v>1.8622363999999999E-2</v>
      </c>
      <c r="U703" s="319">
        <v>3.0084657000000001E-2</v>
      </c>
      <c r="V703" s="319">
        <v>2.0724371999999999E-4</v>
      </c>
      <c r="W703" s="319">
        <v>2.1155765999999999E-6</v>
      </c>
      <c r="X703" s="319">
        <v>0</v>
      </c>
      <c r="Y703" s="210"/>
      <c r="Z703" s="320">
        <f t="shared" si="292"/>
        <v>98.811654135338344</v>
      </c>
      <c r="AA703" s="210"/>
      <c r="AB703" s="321">
        <f t="shared" si="293"/>
        <v>13.14195</v>
      </c>
      <c r="AC703" s="321">
        <f t="shared" si="294"/>
        <v>7.7829326916999992</v>
      </c>
      <c r="AD703" s="321">
        <f t="shared" si="289"/>
        <v>6.2530226595765992</v>
      </c>
      <c r="AE703" s="321">
        <f t="shared" si="295"/>
        <v>6.2346054237199997</v>
      </c>
      <c r="AF703" s="321">
        <f t="shared" si="296"/>
        <v>191.06663465700001</v>
      </c>
      <c r="AG703"/>
      <c r="AH703" s="121">
        <v>1122.0513000000001</v>
      </c>
      <c r="AI703" s="121">
        <v>1115.8598</v>
      </c>
      <c r="AJ703" s="121">
        <v>4.0787217</v>
      </c>
      <c r="AK703" s="121">
        <v>0</v>
      </c>
      <c r="AL703" s="121">
        <v>8.1878446000000003E-4</v>
      </c>
      <c r="AM703" s="121">
        <v>0.99972421</v>
      </c>
      <c r="AN703" s="121">
        <v>1.1122456000000001</v>
      </c>
      <c r="AO703"/>
      <c r="AP703" s="282">
        <v>3.4619955</v>
      </c>
      <c r="AQ703" s="282">
        <v>3.2716902000000001</v>
      </c>
      <c r="AR703" s="282">
        <v>0.11244970999999999</v>
      </c>
      <c r="AS703" s="282">
        <v>7.785562E-2</v>
      </c>
      <c r="AT703" s="255">
        <f t="shared" si="302"/>
        <v>1.96144496774898E-4</v>
      </c>
      <c r="AU703" s="256">
        <f t="shared" si="303"/>
        <v>4.1586431218775961E-7</v>
      </c>
      <c r="AV703" s="256">
        <f t="shared" si="304"/>
        <v>10.904148454220001</v>
      </c>
      <c r="AW703" s="272">
        <v>9.2261930999999996E-5</v>
      </c>
      <c r="AX703" s="272">
        <v>2.7839459000000002E-7</v>
      </c>
      <c r="AY703" s="272">
        <v>7.6052834999999997E-12</v>
      </c>
      <c r="AZ703" s="272">
        <v>8.7270696E-9</v>
      </c>
      <c r="BA703" s="272">
        <v>2.0938805000000001E-10</v>
      </c>
      <c r="BB703" s="272">
        <v>1.6497354E-7</v>
      </c>
      <c r="BC703" s="273">
        <v>1.0291304E-4</v>
      </c>
      <c r="BD703" s="272">
        <v>2.3630911E-8</v>
      </c>
      <c r="BE703" s="272">
        <v>1.1274576E-7</v>
      </c>
      <c r="BF703" s="272">
        <v>2.0614365E-11</v>
      </c>
      <c r="BG703" s="272">
        <v>2.9566058999999998E-13</v>
      </c>
      <c r="BH703" s="272">
        <v>7.4436845000000001E-10</v>
      </c>
      <c r="BI703" s="272">
        <v>4.7554453E-12</v>
      </c>
      <c r="BJ703" s="272">
        <v>1.2201533E-11</v>
      </c>
      <c r="BK703" s="272">
        <v>1.7420725E-7</v>
      </c>
      <c r="BL703" s="272">
        <v>6.2136750999999998E-7</v>
      </c>
      <c r="BM703" s="272">
        <v>3.0296101000000001E-10</v>
      </c>
      <c r="BN703" s="273">
        <v>5.5045422000000001E-4</v>
      </c>
      <c r="BO703" s="273">
        <v>10.903598000000001</v>
      </c>
      <c r="BP703" s="272">
        <v>4.1017247999999999E-11</v>
      </c>
      <c r="BQ703" s="272">
        <v>2.4942921000000001E-13</v>
      </c>
      <c r="BR703" s="272">
        <v>1.1159648E-17</v>
      </c>
      <c r="BS703"/>
      <c r="BT703" s="121">
        <v>6.5027032000000004E-3</v>
      </c>
      <c r="BU703" s="121">
        <v>8.3092791999999998E-4</v>
      </c>
      <c r="BV703" s="121">
        <v>2.7551312000000001E-3</v>
      </c>
      <c r="BW703" s="274">
        <v>2.7682101999999999E-5</v>
      </c>
      <c r="BX703" s="121">
        <v>9.6691710000000001E-4</v>
      </c>
      <c r="BY703" s="121">
        <v>1.0591354E-4</v>
      </c>
      <c r="BZ703" s="274">
        <v>3.1163878000000002E-7</v>
      </c>
      <c r="CA703" s="121">
        <v>1.6068161999999999E-4</v>
      </c>
      <c r="CB703" s="274">
        <v>1.047659E-5</v>
      </c>
      <c r="CC703" s="274">
        <v>1.8033734999999999E-5</v>
      </c>
      <c r="CD703" s="274">
        <v>1.5261304E-6</v>
      </c>
      <c r="CE703" s="274">
        <v>2.1683885000000001E-7</v>
      </c>
      <c r="CF703" s="274">
        <v>2.2486929999999999E-8</v>
      </c>
      <c r="CG703" s="121">
        <v>2.7437533999999998E-4</v>
      </c>
      <c r="CH703" s="121">
        <v>1.3472390999999999E-3</v>
      </c>
      <c r="CI703" s="274">
        <v>3.2419163000000001E-6</v>
      </c>
      <c r="CJ703" s="274">
        <v>5.8883246999999996E-9</v>
      </c>
      <c r="CK703" s="4"/>
      <c r="CL703" s="323">
        <v>3.7308462000000001E-8</v>
      </c>
      <c r="CM703" s="323">
        <v>98.402895999999998</v>
      </c>
      <c r="CN703" s="323">
        <v>3.0212978000000001</v>
      </c>
      <c r="CO703" s="323">
        <v>0.59280208000000001</v>
      </c>
      <c r="CP703" s="323">
        <v>8.8300254000000002E-3</v>
      </c>
      <c r="CQ703" s="323">
        <v>7.5393831000000002E-8</v>
      </c>
      <c r="CR703" s="323">
        <v>8.5095486000000003E-7</v>
      </c>
      <c r="CS703" s="323">
        <v>3.9886575000000001E-2</v>
      </c>
      <c r="CT703" s="323">
        <v>15.536913</v>
      </c>
      <c r="CU703" s="323">
        <v>150.84223</v>
      </c>
      <c r="CV703" s="146"/>
      <c r="CW703" s="135"/>
      <c r="CX703" s="77" t="s">
        <v>701</v>
      </c>
      <c r="CY703" s="13"/>
      <c r="CZ703" s="18"/>
      <c r="DB703" s="23"/>
      <c r="DC703"/>
      <c r="DD703"/>
      <c r="DE703"/>
      <c r="DF703"/>
      <c r="DG703"/>
      <c r="DH703"/>
      <c r="DI703"/>
      <c r="DJ703"/>
      <c r="DK703"/>
      <c r="DL703"/>
      <c r="DM703"/>
      <c r="DN703"/>
    </row>
    <row r="704" spans="1:120" ht="14.4" customHeight="1">
      <c r="A704" t="s">
        <v>1998</v>
      </c>
      <c r="B704" s="168" t="s">
        <v>1834</v>
      </c>
      <c r="C704" s="279" t="str">
        <f t="shared" si="290"/>
        <v>A.100.26.104</v>
      </c>
      <c r="D704" s="14" t="s">
        <v>792</v>
      </c>
      <c r="E704" s="278" t="s">
        <v>1510</v>
      </c>
      <c r="F704" s="281" t="str">
        <f t="shared" si="291"/>
        <v>Eutropium</v>
      </c>
      <c r="G704" s="319">
        <f t="shared" si="297"/>
        <v>1733.3602236615766</v>
      </c>
      <c r="H704" s="319">
        <f t="shared" si="298"/>
        <v>12.572876888000001</v>
      </c>
      <c r="I704" s="319">
        <f t="shared" si="287"/>
        <v>50.612261734000001</v>
      </c>
      <c r="J704" s="319">
        <f t="shared" si="288"/>
        <v>1563.5643250395765</v>
      </c>
      <c r="K704" s="319">
        <v>106.61076</v>
      </c>
      <c r="L704" s="319">
        <v>37.972020999999998</v>
      </c>
      <c r="M704" s="319">
        <v>10.720409</v>
      </c>
      <c r="N704" s="319">
        <v>9.0080436000000006</v>
      </c>
      <c r="O704" s="319">
        <v>3.2811409999999999</v>
      </c>
      <c r="P704" s="319">
        <v>6.3371867999999998E-2</v>
      </c>
      <c r="Q704" s="319">
        <v>0.22032041999999999</v>
      </c>
      <c r="R704" s="319">
        <v>1.9183296999999999</v>
      </c>
      <c r="S704" s="319">
        <v>1563.3018999999999</v>
      </c>
      <c r="T704" s="319">
        <v>1.8622363999999999E-2</v>
      </c>
      <c r="U704" s="319">
        <v>0.24380056</v>
      </c>
      <c r="V704" s="319">
        <v>1.502034E-3</v>
      </c>
      <c r="W704" s="319">
        <v>2.1155765999999999E-6</v>
      </c>
      <c r="X704" s="319">
        <v>0</v>
      </c>
      <c r="Y704" s="210"/>
      <c r="Z704" s="320">
        <f t="shared" si="292"/>
        <v>801.58466165413529</v>
      </c>
      <c r="AA704" s="210"/>
      <c r="AB704" s="321">
        <f t="shared" si="293"/>
        <v>106.61076</v>
      </c>
      <c r="AC704" s="321">
        <f t="shared" si="294"/>
        <v>63.183636587999999</v>
      </c>
      <c r="AD704" s="321">
        <f t="shared" si="289"/>
        <v>50.629384179576604</v>
      </c>
      <c r="AE704" s="321">
        <f t="shared" si="295"/>
        <v>50.612261734000001</v>
      </c>
      <c r="AF704" s="321">
        <f t="shared" si="296"/>
        <v>1563.5457005599999</v>
      </c>
      <c r="AG704"/>
      <c r="AH704" s="121">
        <v>9099.2194</v>
      </c>
      <c r="AI704" s="121">
        <v>9049.1882999999998</v>
      </c>
      <c r="AJ704" s="121">
        <v>33.053220000000003</v>
      </c>
      <c r="AK704" s="121">
        <v>0</v>
      </c>
      <c r="AL704" s="121">
        <v>8.1878446000000003E-4</v>
      </c>
      <c r="AM704" s="121">
        <v>7.9584896000000001</v>
      </c>
      <c r="AN704" s="121">
        <v>9.0185587999999992</v>
      </c>
      <c r="AO704"/>
      <c r="AP704" s="282">
        <v>28.095088000000001</v>
      </c>
      <c r="AQ704" s="282">
        <v>26.551333</v>
      </c>
      <c r="AR704" s="282">
        <v>0.91236410999999995</v>
      </c>
      <c r="AS704" s="282">
        <v>0.63139056999999998</v>
      </c>
      <c r="AT704" s="255">
        <f t="shared" si="302"/>
        <v>1.5918065484784479E-3</v>
      </c>
      <c r="AU704" s="256">
        <f t="shared" si="303"/>
        <v>3.3741275865780698E-6</v>
      </c>
      <c r="AV704" s="256">
        <f t="shared" si="304"/>
        <v>88.43005173249999</v>
      </c>
      <c r="AW704" s="273">
        <v>7.4845475999999996E-4</v>
      </c>
      <c r="AX704" s="272">
        <v>2.2584153999999998E-6</v>
      </c>
      <c r="AY704" s="272">
        <v>6.1696199000000001E-11</v>
      </c>
      <c r="AZ704" s="272">
        <v>7.0851424000000006E-8</v>
      </c>
      <c r="BA704" s="272">
        <v>1.6998371999999999E-9</v>
      </c>
      <c r="BB704" s="272">
        <v>1.3394516E-6</v>
      </c>
      <c r="BC704" s="273">
        <v>8.3548740999999998E-4</v>
      </c>
      <c r="BD704" s="272">
        <v>1.9185881E-7</v>
      </c>
      <c r="BE704" s="272">
        <v>9.1527626000000001E-7</v>
      </c>
      <c r="BF704" s="272">
        <v>1.6716831E-10</v>
      </c>
      <c r="BG704" s="272">
        <v>2.3923076999999998E-12</v>
      </c>
      <c r="BH704" s="272">
        <v>6.0466322999999997E-9</v>
      </c>
      <c r="BI704" s="272">
        <v>3.7503186999999998E-11</v>
      </c>
      <c r="BJ704" s="272">
        <v>9.8889333999999997E-11</v>
      </c>
      <c r="BK704" s="272">
        <v>1.4150303E-6</v>
      </c>
      <c r="BL704" s="272">
        <v>5.0373043E-6</v>
      </c>
      <c r="BM704" s="272">
        <v>2.1625854999999999E-9</v>
      </c>
      <c r="BN704" s="273">
        <v>4.3807324999999998E-3</v>
      </c>
      <c r="BO704" s="273">
        <v>88.425670999999994</v>
      </c>
      <c r="BP704" s="272">
        <v>4.1017247999999999E-11</v>
      </c>
      <c r="BQ704" s="272">
        <v>2.4942921000000001E-13</v>
      </c>
      <c r="BR704" s="272">
        <v>1.1159648E-17</v>
      </c>
      <c r="BS704"/>
      <c r="BT704" s="121">
        <v>5.2762834000000002E-2</v>
      </c>
      <c r="BU704" s="121">
        <v>6.7455828000000002E-3</v>
      </c>
      <c r="BV704" s="121">
        <v>2.2350307999999999E-2</v>
      </c>
      <c r="BW704" s="121">
        <v>2.2477673999999999E-4</v>
      </c>
      <c r="BX704" s="121">
        <v>7.8510082000000005E-3</v>
      </c>
      <c r="BY704" s="121">
        <v>8.5994100999999999E-4</v>
      </c>
      <c r="BZ704" s="274">
        <v>2.5258904000000001E-6</v>
      </c>
      <c r="CA704" s="121">
        <v>1.3045721E-3</v>
      </c>
      <c r="CB704" s="274">
        <v>8.5040586000000002E-5</v>
      </c>
      <c r="CC704" s="121">
        <v>1.4578731000000001E-4</v>
      </c>
      <c r="CD704" s="274">
        <v>1.2389249000000001E-5</v>
      </c>
      <c r="CE704" s="274">
        <v>1.5668739E-6</v>
      </c>
      <c r="CF704" s="274">
        <v>1.8251685999999999E-7</v>
      </c>
      <c r="CG704" s="121">
        <v>2.2273089999999998E-3</v>
      </c>
      <c r="CH704" s="121">
        <v>1.0925577000000001E-2</v>
      </c>
      <c r="CI704" s="274">
        <v>2.6261158E-5</v>
      </c>
      <c r="CJ704" s="274">
        <v>5.8883246999999996E-9</v>
      </c>
      <c r="CK704" s="4"/>
      <c r="CL704" s="323">
        <v>3.0282077E-7</v>
      </c>
      <c r="CM704" s="323">
        <v>798.26655000000005</v>
      </c>
      <c r="CN704" s="323">
        <v>24.527414</v>
      </c>
      <c r="CO704" s="323">
        <v>4.8124922999999997</v>
      </c>
      <c r="CP704" s="323">
        <v>7.1572142000000005E-2</v>
      </c>
      <c r="CQ704" s="323">
        <v>6.1126444000000005E-7</v>
      </c>
      <c r="CR704" s="323">
        <v>6.8394282999999999E-6</v>
      </c>
      <c r="CS704" s="323">
        <v>0.32384557000000003</v>
      </c>
      <c r="CT704" s="323">
        <v>125.61896</v>
      </c>
      <c r="CU704" s="323">
        <v>1223.2835</v>
      </c>
      <c r="CV704" s="146"/>
      <c r="CW704" s="135"/>
      <c r="CX704" s="77" t="s">
        <v>701</v>
      </c>
      <c r="CY704" s="13"/>
      <c r="CZ704" s="18"/>
      <c r="DB704" s="22"/>
      <c r="DC704"/>
      <c r="DD704"/>
      <c r="DE704"/>
      <c r="DF704"/>
      <c r="DG704"/>
      <c r="DH704"/>
      <c r="DI704"/>
      <c r="DJ704"/>
      <c r="DK704"/>
      <c r="DL704"/>
      <c r="DM704"/>
      <c r="DN704"/>
    </row>
    <row r="705" spans="1:118" ht="14.4" customHeight="1">
      <c r="A705" t="s">
        <v>1999</v>
      </c>
      <c r="B705" s="168" t="s">
        <v>1834</v>
      </c>
      <c r="C705" s="279" t="str">
        <f t="shared" si="290"/>
        <v>A.100.26.105</v>
      </c>
      <c r="D705" s="14" t="s">
        <v>792</v>
      </c>
      <c r="E705" s="278" t="s">
        <v>1510</v>
      </c>
      <c r="F705" s="281" t="str">
        <f t="shared" si="291"/>
        <v>Gadolinium</v>
      </c>
      <c r="G705" s="319">
        <f t="shared" si="297"/>
        <v>65.117892217096596</v>
      </c>
      <c r="H705" s="319">
        <f t="shared" si="298"/>
        <v>1.4836472806999998</v>
      </c>
      <c r="I705" s="319">
        <f t="shared" si="287"/>
        <v>5.9734066928200003</v>
      </c>
      <c r="J705" s="319">
        <f t="shared" si="288"/>
        <v>45.069028243576604</v>
      </c>
      <c r="K705" s="319">
        <v>12.591810000000001</v>
      </c>
      <c r="L705" s="319">
        <v>4.4815548999999999</v>
      </c>
      <c r="M705" s="319">
        <v>1.2653030999999999</v>
      </c>
      <c r="N705" s="319">
        <v>1.062986</v>
      </c>
      <c r="O705" s="319">
        <v>0.38706416999999999</v>
      </c>
      <c r="P705" s="319">
        <v>7.4800646999999996E-3</v>
      </c>
      <c r="Q705" s="319">
        <v>2.6117046000000001E-2</v>
      </c>
      <c r="R705" s="319">
        <v>0.22634907000000001</v>
      </c>
      <c r="S705" s="319">
        <v>45.021577000000001</v>
      </c>
      <c r="T705" s="319">
        <v>1.8622363999999999E-2</v>
      </c>
      <c r="U705" s="319">
        <v>2.8826764000000001E-2</v>
      </c>
      <c r="V705" s="319">
        <v>1.9962282E-4</v>
      </c>
      <c r="W705" s="319">
        <v>2.1155765999999999E-6</v>
      </c>
      <c r="X705" s="319">
        <v>0</v>
      </c>
      <c r="Y705" s="210"/>
      <c r="Z705" s="320">
        <f t="shared" si="292"/>
        <v>94.675263157894733</v>
      </c>
      <c r="AA705" s="210"/>
      <c r="AB705" s="321">
        <f t="shared" si="293"/>
        <v>12.591810000000001</v>
      </c>
      <c r="AC705" s="321">
        <f t="shared" si="294"/>
        <v>7.4568543507000014</v>
      </c>
      <c r="AD705" s="321">
        <f t="shared" si="289"/>
        <v>5.9918315495765997</v>
      </c>
      <c r="AE705" s="321">
        <f t="shared" si="295"/>
        <v>5.9734066928200003</v>
      </c>
      <c r="AF705" s="321">
        <f t="shared" si="296"/>
        <v>45.050403764000002</v>
      </c>
      <c r="AG705"/>
      <c r="AH705" s="121">
        <v>1075.0992000000001</v>
      </c>
      <c r="AI705" s="121">
        <v>1069.1657</v>
      </c>
      <c r="AJ705" s="121">
        <v>3.9081831999999999</v>
      </c>
      <c r="AK705" s="121">
        <v>0</v>
      </c>
      <c r="AL705" s="121">
        <v>8.1878446000000003E-4</v>
      </c>
      <c r="AM705" s="121">
        <v>0.95876620000000001</v>
      </c>
      <c r="AN705" s="121">
        <v>1.0657105</v>
      </c>
      <c r="AO705"/>
      <c r="AP705" s="282">
        <v>3.3170096999999998</v>
      </c>
      <c r="AQ705" s="282">
        <v>3.1346704999999999</v>
      </c>
      <c r="AR705" s="282">
        <v>0.10774156</v>
      </c>
      <c r="AS705" s="282">
        <v>7.4597616000000005E-2</v>
      </c>
      <c r="AT705" s="255">
        <f t="shared" si="302"/>
        <v>1.8792988694988797E-4</v>
      </c>
      <c r="AU705" s="256">
        <f t="shared" si="303"/>
        <v>3.9845252435298967E-7</v>
      </c>
      <c r="AV705" s="256">
        <f t="shared" si="304"/>
        <v>10.44784490991</v>
      </c>
      <c r="AW705" s="272">
        <v>8.8399700999999996E-5</v>
      </c>
      <c r="AX705" s="272">
        <v>2.6674055999999998E-7</v>
      </c>
      <c r="AY705" s="272">
        <v>7.2869144000000006E-12</v>
      </c>
      <c r="AZ705" s="272">
        <v>8.3614171000000002E-9</v>
      </c>
      <c r="BA705" s="272">
        <v>2.0061554000000001E-10</v>
      </c>
      <c r="BB705" s="272">
        <v>1.5806078E-7</v>
      </c>
      <c r="BC705" s="272">
        <v>9.8601241999999995E-5</v>
      </c>
      <c r="BD705" s="272">
        <v>2.2640753000000001E-8</v>
      </c>
      <c r="BE705" s="272">
        <v>1.0802220999999999E-7</v>
      </c>
      <c r="BF705" s="272">
        <v>1.9751776000000001E-11</v>
      </c>
      <c r="BG705" s="272">
        <v>2.8332011999999998E-13</v>
      </c>
      <c r="BH705" s="272">
        <v>7.1316030000000004E-10</v>
      </c>
      <c r="BI705" s="272">
        <v>4.5626981000000001E-12</v>
      </c>
      <c r="BJ705" s="272">
        <v>1.1691304E-11</v>
      </c>
      <c r="BK705" s="272">
        <v>1.66904E-7</v>
      </c>
      <c r="BL705" s="272">
        <v>5.9537612000000004E-7</v>
      </c>
      <c r="BM705" s="272">
        <v>2.9201559999999998E-10</v>
      </c>
      <c r="BN705" s="273">
        <v>5.2790990999999996E-4</v>
      </c>
      <c r="BO705" s="273">
        <v>10.447317</v>
      </c>
      <c r="BP705" s="272">
        <v>4.1017247999999999E-11</v>
      </c>
      <c r="BQ705" s="272">
        <v>2.4942921000000001E-13</v>
      </c>
      <c r="BR705" s="272">
        <v>1.1159648E-17</v>
      </c>
      <c r="BS705"/>
      <c r="BT705" s="121">
        <v>6.2304246000000002E-3</v>
      </c>
      <c r="BU705" s="121">
        <v>7.9611535999999999E-4</v>
      </c>
      <c r="BV705" s="121">
        <v>2.6397975999999999E-3</v>
      </c>
      <c r="BW705" s="274">
        <v>2.6522039000000001E-5</v>
      </c>
      <c r="BX705" s="121">
        <v>9.2639860999999999E-4</v>
      </c>
      <c r="BY705" s="121">
        <v>1.0147547000000001E-4</v>
      </c>
      <c r="BZ705" s="274">
        <v>2.9860609999999999E-7</v>
      </c>
      <c r="CA705" s="121">
        <v>1.5394888999999999E-4</v>
      </c>
      <c r="CB705" s="274">
        <v>1.003772E-5</v>
      </c>
      <c r="CC705" s="274">
        <v>1.7281802E-5</v>
      </c>
      <c r="CD705" s="274">
        <v>1.4621919999999999E-6</v>
      </c>
      <c r="CE705" s="274">
        <v>2.0889280000000001E-7</v>
      </c>
      <c r="CF705" s="274">
        <v>2.1545024E-8</v>
      </c>
      <c r="CG705" s="121">
        <v>2.6288073000000001E-4</v>
      </c>
      <c r="CH705" s="121">
        <v>1.2908628000000001E-3</v>
      </c>
      <c r="CI705" s="274">
        <v>3.1064293E-6</v>
      </c>
      <c r="CJ705" s="274">
        <v>5.8883246999999996E-9</v>
      </c>
      <c r="CK705" s="4"/>
      <c r="CL705" s="323">
        <v>3.5745706E-8</v>
      </c>
      <c r="CM705" s="323">
        <v>94.283627999999993</v>
      </c>
      <c r="CN705" s="323">
        <v>2.8947167999999999</v>
      </c>
      <c r="CO705" s="323">
        <v>0.56796577000000004</v>
      </c>
      <c r="CP705" s="323">
        <v>8.4607368999999998E-3</v>
      </c>
      <c r="CQ705" s="323">
        <v>7.2239795000000001E-8</v>
      </c>
      <c r="CR705" s="323">
        <v>8.1570781000000004E-7</v>
      </c>
      <c r="CS705" s="323">
        <v>3.8215245000000002E-2</v>
      </c>
      <c r="CT705" s="323">
        <v>14.888991000000001</v>
      </c>
      <c r="CU705" s="323">
        <v>144.53004000000001</v>
      </c>
      <c r="CV705" s="146"/>
      <c r="CW705" s="135"/>
      <c r="CX705" s="77" t="s">
        <v>701</v>
      </c>
      <c r="CY705" s="13"/>
      <c r="CZ705" s="18"/>
      <c r="DB705" s="23"/>
      <c r="DC705"/>
      <c r="DD705"/>
      <c r="DE705"/>
      <c r="DF705"/>
      <c r="DG705"/>
      <c r="DH705"/>
      <c r="DI705"/>
      <c r="DJ705"/>
      <c r="DK705"/>
      <c r="DL705"/>
      <c r="DM705"/>
      <c r="DN705"/>
    </row>
    <row r="706" spans="1:118" ht="14.4" customHeight="1">
      <c r="A706" t="s">
        <v>2000</v>
      </c>
      <c r="B706" s="168" t="s">
        <v>1834</v>
      </c>
      <c r="C706" s="279" t="str">
        <f t="shared" si="290"/>
        <v>A.100.26.106</v>
      </c>
      <c r="D706" s="14" t="s">
        <v>792</v>
      </c>
      <c r="E706" s="278" t="s">
        <v>1510</v>
      </c>
      <c r="F706" s="281" t="str">
        <f t="shared" si="291"/>
        <v>Lanthanum</v>
      </c>
      <c r="G706" s="319">
        <f t="shared" si="297"/>
        <v>119.1583329974336</v>
      </c>
      <c r="H706" s="319">
        <f t="shared" si="298"/>
        <v>0.34974277890000005</v>
      </c>
      <c r="I706" s="319">
        <f t="shared" si="287"/>
        <v>1.4089597426570002</v>
      </c>
      <c r="J706" s="319">
        <f t="shared" si="288"/>
        <v>114.4215195758766</v>
      </c>
      <c r="K706" s="319">
        <v>2.9781108999999999</v>
      </c>
      <c r="L706" s="319">
        <v>1.0570617</v>
      </c>
      <c r="M706" s="319">
        <v>0.29849224000000002</v>
      </c>
      <c r="N706" s="319">
        <v>0.25058182000000001</v>
      </c>
      <c r="O706" s="319">
        <v>9.1136775000000003E-2</v>
      </c>
      <c r="P706" s="319">
        <v>1.7649725E-3</v>
      </c>
      <c r="Q706" s="319">
        <v>6.2592113999999999E-3</v>
      </c>
      <c r="R706" s="319">
        <v>5.3339354999999998E-2</v>
      </c>
      <c r="S706" s="319">
        <v>114.39605</v>
      </c>
      <c r="T706" s="319">
        <v>1.8622363999999999E-2</v>
      </c>
      <c r="U706" s="319">
        <v>6.8450962999999998E-3</v>
      </c>
      <c r="V706" s="319">
        <v>6.6447657E-5</v>
      </c>
      <c r="W706" s="319">
        <v>2.1155765999999999E-6</v>
      </c>
      <c r="X706" s="319">
        <v>0</v>
      </c>
      <c r="Y706" s="210"/>
      <c r="Z706" s="320">
        <f t="shared" si="292"/>
        <v>22.391811278195487</v>
      </c>
      <c r="AA706" s="210"/>
      <c r="AB706" s="321">
        <f t="shared" si="293"/>
        <v>2.9781108999999999</v>
      </c>
      <c r="AC706" s="321">
        <f t="shared" si="294"/>
        <v>1.7586360739000002</v>
      </c>
      <c r="AD706" s="321">
        <f t="shared" si="289"/>
        <v>1.4275177745766001</v>
      </c>
      <c r="AE706" s="321">
        <f t="shared" si="295"/>
        <v>1.4089597426570002</v>
      </c>
      <c r="AF706" s="321">
        <f t="shared" si="296"/>
        <v>114.4028950963</v>
      </c>
      <c r="AG706"/>
      <c r="AH706" s="121">
        <v>254.61062000000001</v>
      </c>
      <c r="AI706" s="121">
        <v>253.18625</v>
      </c>
      <c r="AJ706" s="121">
        <v>0.92802214000000005</v>
      </c>
      <c r="AK706" s="121">
        <v>0</v>
      </c>
      <c r="AL706" s="121">
        <v>8.1878446000000003E-4</v>
      </c>
      <c r="AM706" s="121">
        <v>0.24302503</v>
      </c>
      <c r="AN706" s="121">
        <v>0.25250969000000001</v>
      </c>
      <c r="AO706"/>
      <c r="AP706" s="282">
        <v>0.78338233000000002</v>
      </c>
      <c r="AQ706" s="282">
        <v>0.74025167000000003</v>
      </c>
      <c r="AR706" s="282">
        <v>2.5466671E-2</v>
      </c>
      <c r="AS706" s="282">
        <v>1.7663989000000001E-2</v>
      </c>
      <c r="AT706" s="255">
        <f t="shared" si="302"/>
        <v>4.4379596491403E-5</v>
      </c>
      <c r="AU706" s="256">
        <f t="shared" si="303"/>
        <v>9.4181475654939656E-8</v>
      </c>
      <c r="AV706" s="256">
        <f t="shared" si="304"/>
        <v>2.4739480480999996</v>
      </c>
      <c r="AW706" s="272">
        <v>2.0907237E-5</v>
      </c>
      <c r="AX706" s="272">
        <v>6.3086267000000002E-8</v>
      </c>
      <c r="AY706" s="272">
        <v>1.7234138E-12</v>
      </c>
      <c r="AZ706" s="272">
        <v>1.9716402000000001E-9</v>
      </c>
      <c r="BA706" s="272">
        <v>4.7315955000000002E-11</v>
      </c>
      <c r="BB706" s="272">
        <v>3.7260287E-8</v>
      </c>
      <c r="BC706" s="272">
        <v>2.3252582999999998E-5</v>
      </c>
      <c r="BD706" s="272">
        <v>5.3377359999999998E-9</v>
      </c>
      <c r="BE706" s="272">
        <v>2.5478241999999999E-8</v>
      </c>
      <c r="BF706" s="272">
        <v>4.6780254000000002E-12</v>
      </c>
      <c r="BG706" s="272">
        <v>6.7670270000000005E-14</v>
      </c>
      <c r="BH706" s="272">
        <v>1.6779797000000001E-10</v>
      </c>
      <c r="BI706" s="272">
        <v>1.1944416E-12</v>
      </c>
      <c r="BJ706" s="272">
        <v>2.7750635000000001E-12</v>
      </c>
      <c r="BK706" s="272">
        <v>3.9279610999999997E-8</v>
      </c>
      <c r="BL706" s="272">
        <v>1.4117661999999999E-7</v>
      </c>
      <c r="BM706" s="272">
        <v>1.0074463E-10</v>
      </c>
      <c r="BN706" s="273">
        <v>1.3394810000000001E-4</v>
      </c>
      <c r="BO706" s="273">
        <v>2.4738140999999998</v>
      </c>
      <c r="BP706" s="272">
        <v>4.1017247999999999E-11</v>
      </c>
      <c r="BQ706" s="272">
        <v>2.4942921000000001E-13</v>
      </c>
      <c r="BR706" s="272">
        <v>1.1159648E-17</v>
      </c>
      <c r="BS706"/>
      <c r="BT706" s="121">
        <v>1.4723564000000001E-3</v>
      </c>
      <c r="BU706" s="121">
        <v>1.8776578E-4</v>
      </c>
      <c r="BV706" s="121">
        <v>6.2434312000000003E-4</v>
      </c>
      <c r="BW706" s="274">
        <v>6.2499449999999998E-6</v>
      </c>
      <c r="BX706" s="121">
        <v>2.1833804E-4</v>
      </c>
      <c r="BY706" s="274">
        <v>2.3920263000000001E-5</v>
      </c>
      <c r="BZ706" s="274">
        <v>7.0860089999999996E-8</v>
      </c>
      <c r="CA706" s="274">
        <v>3.6294472E-5</v>
      </c>
      <c r="CB706" s="274">
        <v>2.3684688000000002E-6</v>
      </c>
      <c r="CC706" s="274">
        <v>4.1417566E-6</v>
      </c>
      <c r="CD706" s="274">
        <v>3.4487006999999998E-7</v>
      </c>
      <c r="CE706" s="274">
        <v>7.0035456999999995E-8</v>
      </c>
      <c r="CF706" s="274">
        <v>5.0852062000000001E-9</v>
      </c>
      <c r="CG706" s="274">
        <v>6.2012481000000004E-5</v>
      </c>
      <c r="CH706" s="121">
        <v>3.0568651000000002E-4</v>
      </c>
      <c r="CI706" s="274">
        <v>7.3879396999999996E-7</v>
      </c>
      <c r="CJ706" s="274">
        <v>5.8883246999999996E-9</v>
      </c>
      <c r="CK706" s="4"/>
      <c r="CL706" s="323">
        <v>8.436539E-9</v>
      </c>
      <c r="CM706" s="323">
        <v>22.299417999999999</v>
      </c>
      <c r="CN706" s="323">
        <v>0.68271336000000005</v>
      </c>
      <c r="CO706" s="323">
        <v>0.13395113</v>
      </c>
      <c r="CP706" s="323">
        <v>2.0074202999999999E-3</v>
      </c>
      <c r="CQ706" s="323">
        <v>1.7123026999999999E-8</v>
      </c>
      <c r="CR706" s="323">
        <v>1.9976564999999999E-7</v>
      </c>
      <c r="CS706" s="323">
        <v>9.0087510000000006E-3</v>
      </c>
      <c r="CT706" s="323">
        <v>3.5665434999999999</v>
      </c>
      <c r="CU706" s="323">
        <v>34.224499000000002</v>
      </c>
      <c r="CV706" s="146"/>
      <c r="CW706" s="135"/>
      <c r="CX706" s="77" t="s">
        <v>701</v>
      </c>
      <c r="CY706" s="13"/>
      <c r="CZ706" s="18"/>
      <c r="DB706" s="23"/>
      <c r="DC706"/>
      <c r="DD706"/>
      <c r="DE706"/>
      <c r="DF706"/>
      <c r="DG706"/>
      <c r="DH706"/>
      <c r="DI706"/>
      <c r="DJ706"/>
      <c r="DK706"/>
      <c r="DL706"/>
      <c r="DM706"/>
      <c r="DN706"/>
    </row>
    <row r="707" spans="1:118" ht="14.4" customHeight="1">
      <c r="A707" t="s">
        <v>2001</v>
      </c>
      <c r="B707" s="168" t="s">
        <v>1834</v>
      </c>
      <c r="C707" s="279" t="str">
        <f t="shared" si="290"/>
        <v>A.100.26.107</v>
      </c>
      <c r="D707" s="14" t="s">
        <v>792</v>
      </c>
      <c r="E707" s="278" t="s">
        <v>1510</v>
      </c>
      <c r="F707" s="281" t="str">
        <f t="shared" si="291"/>
        <v>Mischmetal: Cerium 67%, lanthanum 20%, Neodimium 11%, rest 2%</v>
      </c>
      <c r="G707" s="319">
        <f t="shared" si="297"/>
        <v>129.5594928940906</v>
      </c>
      <c r="H707" s="319">
        <f t="shared" si="298"/>
        <v>0.41548058230000001</v>
      </c>
      <c r="I707" s="319">
        <f t="shared" si="287"/>
        <v>1.6735750351479999</v>
      </c>
      <c r="J707" s="319">
        <f t="shared" si="288"/>
        <v>123.93505997664261</v>
      </c>
      <c r="K707" s="319">
        <v>3.5353772999999999</v>
      </c>
      <c r="L707" s="319">
        <v>1.2555904</v>
      </c>
      <c r="M707" s="319">
        <v>0.35454092999999998</v>
      </c>
      <c r="N707" s="319">
        <v>0.29768071000000002</v>
      </c>
      <c r="O707" s="319">
        <v>0.10829401</v>
      </c>
      <c r="P707" s="319">
        <v>2.0962887999999998E-3</v>
      </c>
      <c r="Q707" s="319">
        <v>7.4095734999999998E-3</v>
      </c>
      <c r="R707" s="319">
        <v>6.3369704999999998E-2</v>
      </c>
      <c r="S707" s="319">
        <v>123.90844</v>
      </c>
      <c r="T707" s="319">
        <v>1.8498829000000001E-2</v>
      </c>
      <c r="U707" s="319">
        <v>8.1190460999999992E-3</v>
      </c>
      <c r="V707" s="319">
        <v>7.4000148000000001E-5</v>
      </c>
      <c r="W707" s="319">
        <v>2.1015426000000001E-6</v>
      </c>
      <c r="X707" s="319">
        <v>0</v>
      </c>
      <c r="Y707" s="210"/>
      <c r="Z707" s="320">
        <f t="shared" si="292"/>
        <v>26.581784210526315</v>
      </c>
      <c r="AA707" s="210"/>
      <c r="AB707" s="321">
        <f t="shared" si="293"/>
        <v>3.5353772999999999</v>
      </c>
      <c r="AC707" s="321">
        <f t="shared" si="294"/>
        <v>2.0889816172999995</v>
      </c>
      <c r="AD707" s="321">
        <f t="shared" si="289"/>
        <v>1.6920019655426</v>
      </c>
      <c r="AE707" s="321">
        <f t="shared" si="295"/>
        <v>1.6735750351479999</v>
      </c>
      <c r="AF707" s="321">
        <f t="shared" si="296"/>
        <v>123.91655904610001</v>
      </c>
      <c r="AG707"/>
      <c r="AH707" s="121">
        <v>302.16802000000001</v>
      </c>
      <c r="AI707" s="121">
        <v>300.48244999999997</v>
      </c>
      <c r="AJ707" s="121">
        <v>1.1007377</v>
      </c>
      <c r="AK707" s="121">
        <v>0</v>
      </c>
      <c r="AL707" s="121">
        <v>8.1335292000000005E-4</v>
      </c>
      <c r="AM707" s="121">
        <v>0.28437225999999999</v>
      </c>
      <c r="AN707" s="121">
        <v>0.29964361</v>
      </c>
      <c r="AO707"/>
      <c r="AP707" s="282">
        <v>0.93025603000000001</v>
      </c>
      <c r="AQ707" s="282">
        <v>0.87905606999999997</v>
      </c>
      <c r="AR707" s="282">
        <v>3.0235939999999999E-2</v>
      </c>
      <c r="AS707" s="282">
        <v>2.0964014999999999E-2</v>
      </c>
      <c r="AT707" s="255">
        <f t="shared" si="302"/>
        <v>5.2701203383097001E-5</v>
      </c>
      <c r="AU707" s="256">
        <f t="shared" si="303"/>
        <v>1.118193062078146E-7</v>
      </c>
      <c r="AV707" s="256">
        <f t="shared" si="304"/>
        <v>2.9361366054399998</v>
      </c>
      <c r="AW707" s="272">
        <v>2.4819498999999999E-5</v>
      </c>
      <c r="AX707" s="272">
        <v>7.4891271999999999E-8</v>
      </c>
      <c r="AY707" s="272">
        <v>2.0459071000000001E-12</v>
      </c>
      <c r="AZ707" s="272">
        <v>2.3420807000000001E-9</v>
      </c>
      <c r="BA707" s="272">
        <v>5.6203244000000002E-11</v>
      </c>
      <c r="BB707" s="272">
        <v>4.4263660000000003E-8</v>
      </c>
      <c r="BC707" s="272">
        <v>2.7620820999999999E-5</v>
      </c>
      <c r="BD707" s="272">
        <v>6.3408685999999998E-9</v>
      </c>
      <c r="BE707" s="272">
        <v>3.0263585000000002E-8</v>
      </c>
      <c r="BF707" s="272">
        <v>5.5517318E-12</v>
      </c>
      <c r="BG707" s="272">
        <v>8.0164849E-14</v>
      </c>
      <c r="BH707" s="272">
        <v>1.9941794999999999E-10</v>
      </c>
      <c r="BI707" s="272">
        <v>1.3886836E-12</v>
      </c>
      <c r="BJ707" s="272">
        <v>3.2918147999999998E-12</v>
      </c>
      <c r="BK707" s="272">
        <v>4.6679164000000003E-8</v>
      </c>
      <c r="BL707" s="272">
        <v>1.6750153E-7</v>
      </c>
      <c r="BM707" s="272">
        <v>1.1155657E-10</v>
      </c>
      <c r="BN707" s="273">
        <v>1.5670543999999999E-4</v>
      </c>
      <c r="BO707" s="273">
        <v>2.9359799</v>
      </c>
      <c r="BP707" s="272">
        <v>4.0745153000000002E-11</v>
      </c>
      <c r="BQ707" s="272">
        <v>2.4777458000000002E-13</v>
      </c>
      <c r="BR707" s="272">
        <v>1.1085617999999999E-17</v>
      </c>
      <c r="BS707"/>
      <c r="BT707" s="121">
        <v>1.7481724E-3</v>
      </c>
      <c r="BU707" s="121">
        <v>2.2303384000000001E-4</v>
      </c>
      <c r="BV707" s="121">
        <v>7.4117067000000001E-4</v>
      </c>
      <c r="BW707" s="274">
        <v>7.4252327000000001E-6</v>
      </c>
      <c r="BX707" s="121">
        <v>2.5938803999999999E-4</v>
      </c>
      <c r="BY707" s="274">
        <v>2.8416512000000001E-5</v>
      </c>
      <c r="BZ707" s="274">
        <v>8.4059531000000006E-8</v>
      </c>
      <c r="CA707" s="274">
        <v>4.3115421999999997E-5</v>
      </c>
      <c r="CB707" s="274">
        <v>2.8130719999999999E-6</v>
      </c>
      <c r="CC707" s="274">
        <v>4.9029578999999996E-6</v>
      </c>
      <c r="CD707" s="274">
        <v>4.0964489999999999E-7</v>
      </c>
      <c r="CE707" s="274">
        <v>7.7905196999999995E-8</v>
      </c>
      <c r="CF707" s="274">
        <v>6.0394045000000002E-9</v>
      </c>
      <c r="CG707" s="274">
        <v>7.3657388999999994E-5</v>
      </c>
      <c r="CH707" s="121">
        <v>3.6278978E-4</v>
      </c>
      <c r="CI707" s="274">
        <v>8.7600048E-7</v>
      </c>
      <c r="CJ707" s="274">
        <v>5.8492635999999996E-9</v>
      </c>
      <c r="CK707" s="4"/>
      <c r="CL707" s="323">
        <v>1.0019692000000001E-8</v>
      </c>
      <c r="CM707" s="323">
        <v>26.472041999999998</v>
      </c>
      <c r="CN707" s="323">
        <v>0.81095072999999995</v>
      </c>
      <c r="CO707" s="323">
        <v>0.15911246000000001</v>
      </c>
      <c r="CP707" s="323">
        <v>2.3814371000000002E-3</v>
      </c>
      <c r="CQ707" s="323">
        <v>2.0317593E-8</v>
      </c>
      <c r="CR707" s="323">
        <v>2.3540983000000001E-7</v>
      </c>
      <c r="CS707" s="323">
        <v>1.0701988000000001E-2</v>
      </c>
      <c r="CT707" s="323">
        <v>4.2224668000000003</v>
      </c>
      <c r="CU707" s="323">
        <v>40.618093999999999</v>
      </c>
      <c r="CV707" s="146"/>
      <c r="CW707" s="135"/>
      <c r="CX707" s="77" t="s">
        <v>701</v>
      </c>
      <c r="CY707" s="13"/>
      <c r="CZ707" s="18"/>
      <c r="DB707" s="23"/>
      <c r="DC707"/>
      <c r="DD707"/>
      <c r="DE707"/>
      <c r="DF707"/>
      <c r="DG707"/>
      <c r="DH707"/>
      <c r="DI707"/>
      <c r="DJ707"/>
      <c r="DK707"/>
      <c r="DL707"/>
      <c r="DM707"/>
      <c r="DN707"/>
    </row>
    <row r="708" spans="1:118" ht="14.4" customHeight="1">
      <c r="A708" t="s">
        <v>2002</v>
      </c>
      <c r="B708" s="168" t="s">
        <v>1834</v>
      </c>
      <c r="C708" s="279" t="str">
        <f t="shared" si="290"/>
        <v>A.100.26.108</v>
      </c>
      <c r="D708" s="14" t="s">
        <v>792</v>
      </c>
      <c r="E708" s="278" t="s">
        <v>1510</v>
      </c>
      <c r="F708" s="281" t="str">
        <f t="shared" si="291"/>
        <v>Neodymium</v>
      </c>
      <c r="G708" s="319">
        <f t="shared" si="297"/>
        <v>221.95928877072362</v>
      </c>
      <c r="H708" s="319">
        <f t="shared" si="298"/>
        <v>0.55900412109999997</v>
      </c>
      <c r="I708" s="319">
        <f t="shared" si="287"/>
        <v>2.2513254710469996</v>
      </c>
      <c r="J708" s="319">
        <f t="shared" si="288"/>
        <v>214.39664627857661</v>
      </c>
      <c r="K708" s="319">
        <v>4.7523128999999997</v>
      </c>
      <c r="L708" s="319">
        <v>1.6890497</v>
      </c>
      <c r="M708" s="319">
        <v>0.47691655999999999</v>
      </c>
      <c r="N708" s="319">
        <v>0.40051049</v>
      </c>
      <c r="O708" s="319">
        <v>0.14574998</v>
      </c>
      <c r="P708" s="319">
        <v>2.8196890999999998E-3</v>
      </c>
      <c r="Q708" s="319">
        <v>9.9239619999999997E-3</v>
      </c>
      <c r="R708" s="319">
        <v>8.5268185999999996E-2</v>
      </c>
      <c r="S708" s="319">
        <v>214.36712</v>
      </c>
      <c r="T708" s="319">
        <v>1.8622363999999999E-2</v>
      </c>
      <c r="U708" s="319">
        <v>1.0901799E-2</v>
      </c>
      <c r="V708" s="319">
        <v>9.1025047000000005E-5</v>
      </c>
      <c r="W708" s="319">
        <v>2.1155765999999999E-6</v>
      </c>
      <c r="X708" s="319">
        <v>0</v>
      </c>
      <c r="Y708" s="210"/>
      <c r="Z708" s="320">
        <f t="shared" si="292"/>
        <v>35.731675939849623</v>
      </c>
      <c r="AA708" s="210"/>
      <c r="AB708" s="321">
        <f t="shared" si="293"/>
        <v>4.7523128999999997</v>
      </c>
      <c r="AC708" s="321">
        <f t="shared" si="294"/>
        <v>2.8102385670999994</v>
      </c>
      <c r="AD708" s="321">
        <f t="shared" si="289"/>
        <v>2.2698589255766</v>
      </c>
      <c r="AE708" s="321">
        <f t="shared" si="295"/>
        <v>2.2513254710470001</v>
      </c>
      <c r="AF708" s="321">
        <f t="shared" si="296"/>
        <v>214.37802179900001</v>
      </c>
      <c r="AG708"/>
      <c r="AH708" s="121">
        <v>406.03125999999997</v>
      </c>
      <c r="AI708" s="121">
        <v>403.77472999999998</v>
      </c>
      <c r="AJ708" s="121">
        <v>1.4780089000000001</v>
      </c>
      <c r="AK708" s="121">
        <v>0</v>
      </c>
      <c r="AL708" s="121">
        <v>8.1878446000000003E-4</v>
      </c>
      <c r="AM708" s="121">
        <v>0.37511460000000002</v>
      </c>
      <c r="AN708" s="121">
        <v>0.40258537999999999</v>
      </c>
      <c r="AO708"/>
      <c r="AP708" s="282">
        <v>1.2509615999999999</v>
      </c>
      <c r="AQ708" s="282">
        <v>1.1821401</v>
      </c>
      <c r="AR708" s="282">
        <v>4.0650448999999998E-2</v>
      </c>
      <c r="AS708" s="282">
        <v>2.8171053000000001E-2</v>
      </c>
      <c r="AT708" s="255">
        <f t="shared" si="302"/>
        <v>7.0871709881942E-5</v>
      </c>
      <c r="AU708" s="256">
        <f t="shared" si="303"/>
        <v>1.5033449594037963E-7</v>
      </c>
      <c r="AV708" s="256">
        <f t="shared" si="304"/>
        <v>3.9455256534899998</v>
      </c>
      <c r="AW708" s="272">
        <v>3.3362928000000002E-5</v>
      </c>
      <c r="AX708" s="272">
        <v>1.0067053E-7</v>
      </c>
      <c r="AY708" s="272">
        <v>2.7501542E-12</v>
      </c>
      <c r="AZ708" s="272">
        <v>3.1508694000000001E-9</v>
      </c>
      <c r="BA708" s="272">
        <v>7.5607294E-11</v>
      </c>
      <c r="BB708" s="272">
        <v>5.9553939000000002E-8</v>
      </c>
      <c r="BC708" s="272">
        <v>3.7158128999999999E-5</v>
      </c>
      <c r="BD708" s="272">
        <v>8.5309965999999993E-9</v>
      </c>
      <c r="BE708" s="272">
        <v>4.0711677999999997E-8</v>
      </c>
      <c r="BF708" s="272">
        <v>7.4598763000000006E-12</v>
      </c>
      <c r="BG708" s="272">
        <v>1.0746831E-13</v>
      </c>
      <c r="BH708" s="272">
        <v>2.6844422999999998E-10</v>
      </c>
      <c r="BI708" s="272">
        <v>1.8160512E-12</v>
      </c>
      <c r="BJ708" s="272">
        <v>4.4205500000000002E-12</v>
      </c>
      <c r="BK708" s="272">
        <v>6.2832609000000002E-8</v>
      </c>
      <c r="BL708" s="272">
        <v>2.2499883999999999E-7</v>
      </c>
      <c r="BM708" s="272">
        <v>1.3604357000000001E-10</v>
      </c>
      <c r="BN708" s="273">
        <v>2.0665349E-4</v>
      </c>
      <c r="BO708" s="273">
        <v>3.945319</v>
      </c>
      <c r="BP708" s="272">
        <v>4.1017247999999999E-11</v>
      </c>
      <c r="BQ708" s="272">
        <v>2.4942921000000001E-13</v>
      </c>
      <c r="BR708" s="272">
        <v>1.1159648E-17</v>
      </c>
      <c r="BS708"/>
      <c r="BT708" s="121">
        <v>2.3504547999999999E-3</v>
      </c>
      <c r="BU708" s="121">
        <v>3.0003629999999999E-4</v>
      </c>
      <c r="BV708" s="121">
        <v>9.9629394000000002E-4</v>
      </c>
      <c r="BW708" s="274">
        <v>9.9911469000000002E-6</v>
      </c>
      <c r="BX708" s="121">
        <v>3.4901015999999998E-4</v>
      </c>
      <c r="BY708" s="274">
        <v>3.8233026999999999E-5</v>
      </c>
      <c r="BZ708" s="274">
        <v>1.1289047E-7</v>
      </c>
      <c r="CA708" s="274">
        <v>5.8007519000000002E-5</v>
      </c>
      <c r="CB708" s="274">
        <v>3.7838242000000002E-6</v>
      </c>
      <c r="CC708" s="274">
        <v>6.5667434E-6</v>
      </c>
      <c r="CD708" s="274">
        <v>5.5107111999999996E-7</v>
      </c>
      <c r="CE708" s="274">
        <v>9.5661488999999999E-8</v>
      </c>
      <c r="CF708" s="274">
        <v>8.1228548999999994E-9</v>
      </c>
      <c r="CG708" s="274">
        <v>9.9082586999999997E-5</v>
      </c>
      <c r="CH708" s="121">
        <v>4.8750015999999999E-4</v>
      </c>
      <c r="CI708" s="274">
        <v>1.1757395E-6</v>
      </c>
      <c r="CJ708" s="274">
        <v>5.8883246999999996E-9</v>
      </c>
      <c r="CK708" s="4"/>
      <c r="CL708" s="323">
        <v>1.3476428E-8</v>
      </c>
      <c r="CM708" s="323">
        <v>35.584057000000001</v>
      </c>
      <c r="CN708" s="323">
        <v>1.0909371999999999</v>
      </c>
      <c r="CO708" s="323">
        <v>0.21404825</v>
      </c>
      <c r="CP708" s="323">
        <v>3.1983757000000001E-3</v>
      </c>
      <c r="CQ708" s="323">
        <v>2.7294791E-8</v>
      </c>
      <c r="CR708" s="323">
        <v>3.1343738E-7</v>
      </c>
      <c r="CS708" s="323">
        <v>1.4398790999999999E-2</v>
      </c>
      <c r="CT708" s="323">
        <v>5.6560937999999998</v>
      </c>
      <c r="CU708" s="323">
        <v>54.581314999999996</v>
      </c>
      <c r="CW708" s="135"/>
      <c r="CX708" s="77" t="s">
        <v>701</v>
      </c>
      <c r="CY708" s="13"/>
      <c r="CZ708" s="18"/>
      <c r="DB708" s="23"/>
      <c r="DC708"/>
      <c r="DD708"/>
      <c r="DE708"/>
      <c r="DF708"/>
      <c r="DG708"/>
      <c r="DH708"/>
      <c r="DI708"/>
      <c r="DJ708"/>
      <c r="DK708"/>
      <c r="DL708"/>
      <c r="DM708"/>
      <c r="DN708"/>
    </row>
    <row r="709" spans="1:118" ht="14.4" customHeight="1">
      <c r="A709" t="s">
        <v>2003</v>
      </c>
      <c r="B709" s="168" t="s">
        <v>1834</v>
      </c>
      <c r="C709" s="279" t="str">
        <f t="shared" si="290"/>
        <v>A.100.26.109</v>
      </c>
      <c r="D709" s="14" t="s">
        <v>792</v>
      </c>
      <c r="E709" s="278" t="s">
        <v>1510</v>
      </c>
      <c r="F709" s="281" t="str">
        <f t="shared" si="291"/>
        <v>Praseodymium</v>
      </c>
      <c r="G709" s="319">
        <f t="shared" si="297"/>
        <v>109.71779591254162</v>
      </c>
      <c r="H709" s="319">
        <f t="shared" si="298"/>
        <v>0.61091392119999999</v>
      </c>
      <c r="I709" s="319">
        <f t="shared" si="287"/>
        <v>2.4602843987650003</v>
      </c>
      <c r="J709" s="319">
        <f t="shared" si="288"/>
        <v>101.45417259257661</v>
      </c>
      <c r="K709" s="319">
        <v>5.1924250000000001</v>
      </c>
      <c r="L709" s="319">
        <v>1.8458219</v>
      </c>
      <c r="M709" s="319">
        <v>0.52117685999999996</v>
      </c>
      <c r="N709" s="319">
        <v>0.43770209999999998</v>
      </c>
      <c r="O709" s="319">
        <v>0.15929745000000001</v>
      </c>
      <c r="P709" s="319">
        <v>3.0813241999999999E-3</v>
      </c>
      <c r="Q709" s="319">
        <v>1.0833047E-2</v>
      </c>
      <c r="R709" s="319">
        <v>9.3188516999999998E-2</v>
      </c>
      <c r="S709" s="319">
        <v>101.42364000000001</v>
      </c>
      <c r="T709" s="319">
        <v>1.8622363999999999E-2</v>
      </c>
      <c r="U709" s="319">
        <v>1.1908113E-2</v>
      </c>
      <c r="V709" s="319">
        <v>9.7121765E-5</v>
      </c>
      <c r="W709" s="319">
        <v>2.1155765999999999E-6</v>
      </c>
      <c r="X709" s="319">
        <v>0</v>
      </c>
      <c r="Y709" s="210"/>
      <c r="Z709" s="320">
        <f t="shared" si="292"/>
        <v>39.040789473684207</v>
      </c>
      <c r="AA709" s="210"/>
      <c r="AB709" s="321">
        <f t="shared" si="293"/>
        <v>5.1924250000000001</v>
      </c>
      <c r="AC709" s="321">
        <f t="shared" si="294"/>
        <v>3.0711011982000005</v>
      </c>
      <c r="AD709" s="321">
        <f t="shared" si="289"/>
        <v>2.4788117565766004</v>
      </c>
      <c r="AE709" s="321">
        <f t="shared" si="295"/>
        <v>2.4602843987650003</v>
      </c>
      <c r="AF709" s="321">
        <f t="shared" si="296"/>
        <v>101.43554811300001</v>
      </c>
      <c r="AG709"/>
      <c r="AH709" s="121">
        <v>443.59296999999998</v>
      </c>
      <c r="AI709" s="121">
        <v>441.13002</v>
      </c>
      <c r="AJ709" s="121">
        <v>1.6144398</v>
      </c>
      <c r="AK709" s="121">
        <v>0</v>
      </c>
      <c r="AL709" s="121">
        <v>8.1878446000000003E-4</v>
      </c>
      <c r="AM709" s="121">
        <v>0.40788100999999999</v>
      </c>
      <c r="AN709" s="121">
        <v>0.43981345999999999</v>
      </c>
      <c r="AO709"/>
      <c r="AP709" s="282">
        <v>1.3669503000000001</v>
      </c>
      <c r="AQ709" s="282">
        <v>1.2917559000000001</v>
      </c>
      <c r="AR709" s="282">
        <v>4.4416968000000001E-2</v>
      </c>
      <c r="AS709" s="282">
        <v>3.0777456000000002E-2</v>
      </c>
      <c r="AT709" s="255">
        <f t="shared" si="302"/>
        <v>7.7443396344948991E-5</v>
      </c>
      <c r="AU709" s="256">
        <f t="shared" si="303"/>
        <v>1.6426392949995966E-7</v>
      </c>
      <c r="AV709" s="256">
        <f t="shared" si="304"/>
        <v>4.3105680889400002</v>
      </c>
      <c r="AW709" s="272">
        <v>3.6452711000000001E-5</v>
      </c>
      <c r="AX709" s="272">
        <v>1.0999376E-7</v>
      </c>
      <c r="AY709" s="272">
        <v>3.0048495000000002E-12</v>
      </c>
      <c r="AZ709" s="272">
        <v>3.4433914000000001E-9</v>
      </c>
      <c r="BA709" s="272">
        <v>8.2625300999999998E-11</v>
      </c>
      <c r="BB709" s="272">
        <v>6.5084147999999997E-8</v>
      </c>
      <c r="BC709" s="272">
        <v>4.0607566999999997E-5</v>
      </c>
      <c r="BD709" s="272">
        <v>9.3231232999999998E-9</v>
      </c>
      <c r="BE709" s="272">
        <v>4.4490514999999999E-8</v>
      </c>
      <c r="BF709" s="272">
        <v>8.1499477999999996E-12</v>
      </c>
      <c r="BG709" s="272">
        <v>1.1734069E-13</v>
      </c>
      <c r="BH709" s="272">
        <v>2.9341075E-10</v>
      </c>
      <c r="BI709" s="272">
        <v>1.9702489000000002E-12</v>
      </c>
      <c r="BJ709" s="272">
        <v>4.8287326999999997E-12</v>
      </c>
      <c r="BK709" s="272">
        <v>6.8675213000000003E-8</v>
      </c>
      <c r="BL709" s="272">
        <v>2.4579195000000001E-7</v>
      </c>
      <c r="BM709" s="272">
        <v>1.4479989000000001E-10</v>
      </c>
      <c r="BN709" s="273">
        <v>2.2468894E-4</v>
      </c>
      <c r="BO709" s="273">
        <v>4.3103433999999998</v>
      </c>
      <c r="BP709" s="272">
        <v>4.1017247999999999E-11</v>
      </c>
      <c r="BQ709" s="272">
        <v>2.4942921000000001E-13</v>
      </c>
      <c r="BR709" s="272">
        <v>1.1159648E-17</v>
      </c>
      <c r="BS709"/>
      <c r="BT709" s="121">
        <v>2.5682776000000001E-3</v>
      </c>
      <c r="BU709" s="121">
        <v>3.2788635000000001E-4</v>
      </c>
      <c r="BV709" s="121">
        <v>1.0885608E-3</v>
      </c>
      <c r="BW709" s="274">
        <v>1.0919197000000001E-5</v>
      </c>
      <c r="BX709" s="121">
        <v>3.8142495E-4</v>
      </c>
      <c r="BY709" s="274">
        <v>4.1783480000000003E-5</v>
      </c>
      <c r="BZ709" s="274">
        <v>1.2331661000000001E-7</v>
      </c>
      <c r="CA709" s="274">
        <v>6.3393700999999999E-5</v>
      </c>
      <c r="CB709" s="274">
        <v>4.1349200999999996E-6</v>
      </c>
      <c r="CC709" s="274">
        <v>7.1682905000000003E-6</v>
      </c>
      <c r="CD709" s="274">
        <v>6.0222177000000002E-7</v>
      </c>
      <c r="CE709" s="274">
        <v>1.0201833E-7</v>
      </c>
      <c r="CF709" s="274">
        <v>8.8763802E-9</v>
      </c>
      <c r="CG709" s="121">
        <v>1.0827827E-4</v>
      </c>
      <c r="CH709" s="121">
        <v>5.3260122000000005E-4</v>
      </c>
      <c r="CI709" s="274">
        <v>1.2841291E-6</v>
      </c>
      <c r="CJ709" s="274">
        <v>5.8883246999999996E-9</v>
      </c>
      <c r="CK709" s="4"/>
      <c r="CL709" s="323">
        <v>1.4726633000000001E-8</v>
      </c>
      <c r="CM709" s="323">
        <v>38.879472</v>
      </c>
      <c r="CN709" s="323">
        <v>1.192202</v>
      </c>
      <c r="CO709" s="323">
        <v>0.23391729999999999</v>
      </c>
      <c r="CP709" s="323">
        <v>3.4938065000000001E-3</v>
      </c>
      <c r="CQ709" s="323">
        <v>2.9818020000000002E-8</v>
      </c>
      <c r="CR709" s="323">
        <v>3.4163502000000002E-7</v>
      </c>
      <c r="CS709" s="323">
        <v>1.5735855E-2</v>
      </c>
      <c r="CT709" s="323">
        <v>6.1744317999999998</v>
      </c>
      <c r="CU709" s="323">
        <v>59.631067000000002</v>
      </c>
      <c r="CV709" s="146"/>
      <c r="CW709" s="135"/>
      <c r="CX709" s="77" t="s">
        <v>701</v>
      </c>
      <c r="CY709" s="13"/>
      <c r="CZ709" s="18"/>
      <c r="DB709" s="23"/>
      <c r="DC709"/>
      <c r="DD709"/>
      <c r="DE709"/>
      <c r="DF709"/>
      <c r="DG709"/>
      <c r="DH709"/>
      <c r="DI709"/>
      <c r="DJ709"/>
      <c r="DK709"/>
      <c r="DL709"/>
      <c r="DM709"/>
      <c r="DN709"/>
    </row>
    <row r="710" spans="1:118" ht="14.4" customHeight="1">
      <c r="A710" t="s">
        <v>2004</v>
      </c>
      <c r="B710" s="168" t="s">
        <v>1834</v>
      </c>
      <c r="C710" s="279" t="str">
        <f t="shared" si="290"/>
        <v>A.100.26.110</v>
      </c>
      <c r="D710" s="14" t="s">
        <v>792</v>
      </c>
      <c r="E710" s="278" t="s">
        <v>1510</v>
      </c>
      <c r="F710" s="281" t="str">
        <f t="shared" si="291"/>
        <v>Samarium</v>
      </c>
      <c r="G710" s="319">
        <f t="shared" si="297"/>
        <v>144.43938160871659</v>
      </c>
      <c r="H710" s="319">
        <f t="shared" si="298"/>
        <v>1.8827038258</v>
      </c>
      <c r="I710" s="319">
        <f t="shared" si="287"/>
        <v>7.5797785013400008</v>
      </c>
      <c r="J710" s="319">
        <f t="shared" si="288"/>
        <v>119.00172728157661</v>
      </c>
      <c r="K710" s="319">
        <v>15.975172000000001</v>
      </c>
      <c r="L710" s="319">
        <v>5.6867413000000004</v>
      </c>
      <c r="M710" s="319">
        <v>1.6055541</v>
      </c>
      <c r="N710" s="319">
        <v>1.3488964999999999</v>
      </c>
      <c r="O710" s="319">
        <v>0.49121029999999999</v>
      </c>
      <c r="P710" s="319">
        <v>9.4913848000000006E-3</v>
      </c>
      <c r="Q710" s="319">
        <v>3.3105640999999998E-2</v>
      </c>
      <c r="R710" s="319">
        <v>0.28723661</v>
      </c>
      <c r="S710" s="319">
        <v>118.94654</v>
      </c>
      <c r="T710" s="319">
        <v>1.8622363999999999E-2</v>
      </c>
      <c r="U710" s="319">
        <v>3.6562801999999998E-2</v>
      </c>
      <c r="V710" s="319">
        <v>2.4649133999999999E-4</v>
      </c>
      <c r="W710" s="319">
        <v>2.1155765999999999E-6</v>
      </c>
      <c r="X710" s="319">
        <v>0</v>
      </c>
      <c r="Y710" s="210"/>
      <c r="Z710" s="320">
        <f t="shared" si="292"/>
        <v>120.11407518796992</v>
      </c>
      <c r="AA710" s="210"/>
      <c r="AB710" s="321">
        <f t="shared" si="293"/>
        <v>15.975172000000001</v>
      </c>
      <c r="AC710" s="321">
        <f t="shared" si="294"/>
        <v>9.4622358358000032</v>
      </c>
      <c r="AD710" s="321">
        <f t="shared" si="289"/>
        <v>7.5981564895766001</v>
      </c>
      <c r="AE710" s="321">
        <f t="shared" si="295"/>
        <v>7.5797785013400008</v>
      </c>
      <c r="AF710" s="321">
        <f t="shared" si="296"/>
        <v>118.983102802</v>
      </c>
      <c r="AG710"/>
      <c r="AH710" s="121">
        <v>1363.8549</v>
      </c>
      <c r="AI710" s="121">
        <v>1356.3344999999999</v>
      </c>
      <c r="AJ710" s="121">
        <v>4.9569951999999997</v>
      </c>
      <c r="AK710" s="121">
        <v>0</v>
      </c>
      <c r="AL710" s="121">
        <v>8.1878446000000003E-4</v>
      </c>
      <c r="AM710" s="121">
        <v>1.2106579</v>
      </c>
      <c r="AN710" s="121">
        <v>1.3519014</v>
      </c>
      <c r="AO710"/>
      <c r="AP710" s="282">
        <v>4.2086724999999996</v>
      </c>
      <c r="AQ710" s="282">
        <v>3.9773415000000001</v>
      </c>
      <c r="AR710" s="282">
        <v>0.13669666999999999</v>
      </c>
      <c r="AS710" s="282">
        <v>9.4634342999999996E-2</v>
      </c>
      <c r="AT710" s="255">
        <f t="shared" si="302"/>
        <v>2.3844973220371799E-4</v>
      </c>
      <c r="AU710" s="256">
        <f t="shared" si="303"/>
        <v>5.0553503479111966E-7</v>
      </c>
      <c r="AV710" s="256">
        <f t="shared" si="304"/>
        <v>13.254109557420001</v>
      </c>
      <c r="AW710" s="273">
        <v>1.1215240999999999E-4</v>
      </c>
      <c r="AX710" s="272">
        <v>3.3841287999999999E-7</v>
      </c>
      <c r="AY710" s="272">
        <v>9.2448846000000007E-12</v>
      </c>
      <c r="AZ710" s="272">
        <v>1.061018E-8</v>
      </c>
      <c r="BA710" s="272">
        <v>2.5456647000000002E-10</v>
      </c>
      <c r="BB710" s="272">
        <v>2.0057426E-7</v>
      </c>
      <c r="BC710" s="273">
        <v>1.2511879999999999E-4</v>
      </c>
      <c r="BD710" s="272">
        <v>2.8730226999999999E-8</v>
      </c>
      <c r="BE710" s="272">
        <v>1.3707201999999999E-7</v>
      </c>
      <c r="BF710" s="272">
        <v>2.50567E-11</v>
      </c>
      <c r="BG710" s="272">
        <v>3.5921405000000001E-13</v>
      </c>
      <c r="BH710" s="272">
        <v>9.0509040000000005E-10</v>
      </c>
      <c r="BI710" s="272">
        <v>5.7480930999999998E-12</v>
      </c>
      <c r="BJ710" s="272">
        <v>1.4829209000000001E-11</v>
      </c>
      <c r="BK710" s="272">
        <v>2.1181901999999999E-7</v>
      </c>
      <c r="BL710" s="272">
        <v>7.5522316000000004E-7</v>
      </c>
      <c r="BM710" s="272">
        <v>3.5932984999999999E-10</v>
      </c>
      <c r="BN710" s="273">
        <v>6.6655741999999997E-4</v>
      </c>
      <c r="BO710" s="273">
        <v>13.253443000000001</v>
      </c>
      <c r="BP710" s="272">
        <v>4.1017247999999999E-11</v>
      </c>
      <c r="BQ710" s="272">
        <v>2.4942921000000001E-13</v>
      </c>
      <c r="BR710" s="272">
        <v>1.1159648E-17</v>
      </c>
      <c r="BS710"/>
      <c r="BT710" s="121">
        <v>7.9049379000000006E-3</v>
      </c>
      <c r="BU710" s="121">
        <v>1.0102125999999999E-3</v>
      </c>
      <c r="BV710" s="121">
        <v>3.3490992E-3</v>
      </c>
      <c r="BW710" s="274">
        <v>3.3656423999999997E-5</v>
      </c>
      <c r="BX710" s="121">
        <v>1.1755873E-3</v>
      </c>
      <c r="BY710" s="121">
        <v>1.2876958E-4</v>
      </c>
      <c r="BZ710" s="274">
        <v>3.7875706000000001E-7</v>
      </c>
      <c r="CA710" s="121">
        <v>1.9535517E-4</v>
      </c>
      <c r="CB710" s="274">
        <v>1.2736769999999999E-5</v>
      </c>
      <c r="CC710" s="274">
        <v>2.1906195E-5</v>
      </c>
      <c r="CD710" s="274">
        <v>1.8554127E-6</v>
      </c>
      <c r="CE710" s="274">
        <v>2.5776104000000001E-7</v>
      </c>
      <c r="CF710" s="274">
        <v>2.7337748999999999E-8</v>
      </c>
      <c r="CG710" s="121">
        <v>3.3357257000000002E-4</v>
      </c>
      <c r="CH710" s="121">
        <v>1.6375771999999999E-3</v>
      </c>
      <c r="CI710" s="274">
        <v>3.9396744E-6</v>
      </c>
      <c r="CJ710" s="274">
        <v>5.8883246999999996E-9</v>
      </c>
      <c r="CK710" s="4"/>
      <c r="CL710" s="323">
        <v>4.5356657999999997E-8</v>
      </c>
      <c r="CM710" s="323">
        <v>119.61713</v>
      </c>
      <c r="CN710" s="323">
        <v>3.6731900999999998</v>
      </c>
      <c r="CO710" s="323">
        <v>0.72070911000000004</v>
      </c>
      <c r="CP710" s="323">
        <v>1.0731861000000001E-2</v>
      </c>
      <c r="CQ710" s="323">
        <v>9.1637113000000002E-8</v>
      </c>
      <c r="CR710" s="323">
        <v>1.0324771999999999E-6</v>
      </c>
      <c r="CS710" s="323">
        <v>4.8493925E-2</v>
      </c>
      <c r="CT710" s="323">
        <v>18.873714</v>
      </c>
      <c r="CU710" s="323">
        <v>183.35001</v>
      </c>
      <c r="CV710" s="146"/>
      <c r="CW710" s="135"/>
      <c r="CX710" s="77" t="s">
        <v>701</v>
      </c>
      <c r="CY710" s="13"/>
      <c r="CZ710" s="18"/>
      <c r="DB710" s="23"/>
      <c r="DC710"/>
      <c r="DD710"/>
      <c r="DE710"/>
      <c r="DF710"/>
      <c r="DG710"/>
      <c r="DH710"/>
      <c r="DI710"/>
      <c r="DJ710"/>
      <c r="DK710"/>
      <c r="DL710"/>
      <c r="DM710"/>
      <c r="DN710"/>
    </row>
    <row r="711" spans="1:118" ht="14.4" customHeight="1">
      <c r="A711" t="s">
        <v>2005</v>
      </c>
      <c r="B711" s="168" t="s">
        <v>1834</v>
      </c>
      <c r="C711" s="279" t="str">
        <f t="shared" si="290"/>
        <v>A.100.26.111</v>
      </c>
      <c r="D711" s="14" t="s">
        <v>792</v>
      </c>
      <c r="E711" s="278" t="s">
        <v>1510</v>
      </c>
      <c r="F711" s="281" t="str">
        <f t="shared" si="291"/>
        <v>Scandium</v>
      </c>
      <c r="G711" s="319">
        <f t="shared" si="297"/>
        <v>3540.1349266464222</v>
      </c>
      <c r="H711" s="319">
        <f t="shared" si="298"/>
        <v>0.13765882768999999</v>
      </c>
      <c r="I711" s="319">
        <f t="shared" ref="I711:I774" si="305">L711+M711+R711+V711</f>
        <v>0.55523186375599998</v>
      </c>
      <c r="J711" s="319">
        <f t="shared" ref="J711:J774" si="306">S711+T711+U711+W711+X711</f>
        <v>3538.2620581549763</v>
      </c>
      <c r="K711" s="319">
        <v>1.1799778000000001</v>
      </c>
      <c r="L711" s="319">
        <v>0.41654920000000001</v>
      </c>
      <c r="M711" s="319">
        <v>0.11766127</v>
      </c>
      <c r="N711" s="319">
        <v>9.8630847999999993E-2</v>
      </c>
      <c r="O711" s="319">
        <v>3.5786920999999999E-2</v>
      </c>
      <c r="P711" s="319">
        <v>6.9602949000000002E-4</v>
      </c>
      <c r="Q711" s="319">
        <v>2.5450291999999999E-3</v>
      </c>
      <c r="R711" s="319">
        <v>2.0979854999999999E-2</v>
      </c>
      <c r="S711" s="319">
        <v>3538.2406999999998</v>
      </c>
      <c r="T711" s="319">
        <v>1.8622363999999999E-2</v>
      </c>
      <c r="U711" s="319">
        <v>2.7336753999999998E-3</v>
      </c>
      <c r="V711" s="319">
        <v>4.1538756000000002E-5</v>
      </c>
      <c r="W711" s="319">
        <v>2.1155765999999999E-6</v>
      </c>
      <c r="X711" s="319">
        <v>0</v>
      </c>
      <c r="Y711" s="210"/>
      <c r="Z711" s="320">
        <f t="shared" si="292"/>
        <v>8.8720135338345862</v>
      </c>
      <c r="AA711" s="210"/>
      <c r="AB711" s="321">
        <f t="shared" si="293"/>
        <v>1.1799778000000001</v>
      </c>
      <c r="AC711" s="321">
        <f t="shared" si="294"/>
        <v>0.69284915269000003</v>
      </c>
      <c r="AD711" s="321">
        <f t="shared" ref="AD711:AD774" si="307">W711+T711+L711+M711+R711</f>
        <v>0.57381480457660006</v>
      </c>
      <c r="AE711" s="321">
        <f t="shared" si="295"/>
        <v>0.55523186375599998</v>
      </c>
      <c r="AF711" s="321">
        <f t="shared" si="296"/>
        <v>3538.2434336754</v>
      </c>
      <c r="AG711"/>
      <c r="AH711" s="121">
        <v>101.14756</v>
      </c>
      <c r="AI711" s="121">
        <v>100.56656</v>
      </c>
      <c r="AJ711" s="121">
        <v>0.37061691000000002</v>
      </c>
      <c r="AK711" s="121">
        <v>0</v>
      </c>
      <c r="AL711" s="121">
        <v>8.1878446000000003E-4</v>
      </c>
      <c r="AM711" s="121">
        <v>0.10915379</v>
      </c>
      <c r="AN711" s="121">
        <v>0.10040971999999999</v>
      </c>
      <c r="AO711"/>
      <c r="AP711" s="282">
        <v>0.30949613999999998</v>
      </c>
      <c r="AQ711" s="282">
        <v>0.29240284999999999</v>
      </c>
      <c r="AR711" s="282">
        <v>1.0078088000000001E-2</v>
      </c>
      <c r="AS711" s="282">
        <v>7.0152015000000002E-3</v>
      </c>
      <c r="AT711" s="255">
        <f t="shared" si="302"/>
        <v>1.7530146984388998E-5</v>
      </c>
      <c r="AU711" s="256">
        <f t="shared" si="303"/>
        <v>3.7271036298638646E-8</v>
      </c>
      <c r="AV711" s="256">
        <f t="shared" si="304"/>
        <v>0.98252122201900005</v>
      </c>
      <c r="AW711" s="272">
        <v>8.2835390999999995E-6</v>
      </c>
      <c r="AX711" s="272">
        <v>2.4995047999999999E-8</v>
      </c>
      <c r="AY711" s="272">
        <v>6.8282428E-13</v>
      </c>
      <c r="AZ711" s="272">
        <v>7.7650512999999996E-10</v>
      </c>
      <c r="BA711" s="272">
        <v>1.8643011E-11</v>
      </c>
      <c r="BB711" s="272">
        <v>1.4665928999999999E-8</v>
      </c>
      <c r="BC711" s="272">
        <v>9.1594731000000004E-6</v>
      </c>
      <c r="BD711" s="272">
        <v>2.1014035000000001E-9</v>
      </c>
      <c r="BE711" s="272">
        <v>1.0039330999999999E-8</v>
      </c>
      <c r="BF711" s="272">
        <v>1.8586518999999998E-12</v>
      </c>
      <c r="BG711" s="272">
        <v>2.7335419000000001E-14</v>
      </c>
      <c r="BH711" s="272">
        <v>6.5794144999999995E-11</v>
      </c>
      <c r="BI711" s="272">
        <v>5.6444756999999995E-13</v>
      </c>
      <c r="BJ711" s="272">
        <v>1.1073821000000001E-12</v>
      </c>
      <c r="BK711" s="272">
        <v>1.5408921E-8</v>
      </c>
      <c r="BL711" s="272">
        <v>5.6223768999999997E-8</v>
      </c>
      <c r="BM711" s="272">
        <v>6.4969571999999995E-11</v>
      </c>
      <c r="BN711" s="272">
        <v>6.0262018999999999E-5</v>
      </c>
      <c r="BO711" s="273">
        <v>0.98246096000000005</v>
      </c>
      <c r="BP711" s="272">
        <v>4.1017247999999999E-11</v>
      </c>
      <c r="BQ711" s="272">
        <v>2.4942921000000001E-13</v>
      </c>
      <c r="BR711" s="272">
        <v>1.1159648E-17</v>
      </c>
      <c r="BS711"/>
      <c r="BT711" s="121">
        <v>5.8241382000000003E-4</v>
      </c>
      <c r="BU711" s="274">
        <v>7.3980907000000001E-5</v>
      </c>
      <c r="BV711" s="121">
        <v>2.4737528E-4</v>
      </c>
      <c r="BW711" s="274">
        <v>2.4582802999999999E-6</v>
      </c>
      <c r="BX711" s="274">
        <v>8.5903361999999998E-5</v>
      </c>
      <c r="BY711" s="274">
        <v>9.4144434999999998E-6</v>
      </c>
      <c r="BZ711" s="274">
        <v>2.8262788999999999E-8</v>
      </c>
      <c r="CA711" s="274">
        <v>1.4288551E-5</v>
      </c>
      <c r="CB711" s="274">
        <v>9.3402255999999996E-7</v>
      </c>
      <c r="CC711" s="274">
        <v>1.6840605999999999E-6</v>
      </c>
      <c r="CD711" s="274">
        <v>1.358877E-7</v>
      </c>
      <c r="CE711" s="274">
        <v>4.4063771E-8</v>
      </c>
      <c r="CF711" s="274">
        <v>2.0065845000000001E-9</v>
      </c>
      <c r="CG711" s="274">
        <v>2.4442358999999999E-5</v>
      </c>
      <c r="CH711" s="121">
        <v>1.2142048999999999E-4</v>
      </c>
      <c r="CI711" s="274">
        <v>2.959547E-7</v>
      </c>
      <c r="CJ711" s="274">
        <v>5.8883246999999996E-9</v>
      </c>
      <c r="CK711" s="4"/>
      <c r="CL711" s="323">
        <v>3.3286698999999998E-9</v>
      </c>
      <c r="CM711" s="323">
        <v>8.8355899999999998</v>
      </c>
      <c r="CN711" s="323">
        <v>0.26898327999999999</v>
      </c>
      <c r="CO711" s="323">
        <v>5.2773629000000002E-2</v>
      </c>
      <c r="CP711" s="323">
        <v>8.0040082999999998E-4</v>
      </c>
      <c r="CQ711" s="323">
        <v>6.8140629E-9</v>
      </c>
      <c r="CR711" s="323">
        <v>8.4560678999999999E-8</v>
      </c>
      <c r="CS711" s="323">
        <v>3.5460085E-3</v>
      </c>
      <c r="CT711" s="323">
        <v>1.4488084999999999</v>
      </c>
      <c r="CU711" s="323">
        <v>13.593102999999999</v>
      </c>
      <c r="CV711" s="146"/>
      <c r="CW711" s="135"/>
      <c r="CX711" s="77" t="s">
        <v>701</v>
      </c>
      <c r="CY711" s="13"/>
      <c r="CZ711" s="18"/>
      <c r="DB711" s="23"/>
      <c r="DC711"/>
      <c r="DD711"/>
      <c r="DE711"/>
      <c r="DF711"/>
      <c r="DG711"/>
      <c r="DH711"/>
      <c r="DI711"/>
      <c r="DJ711"/>
      <c r="DK711"/>
      <c r="DL711"/>
      <c r="DM711"/>
      <c r="DN711"/>
    </row>
    <row r="712" spans="1:118" ht="14.4" customHeight="1">
      <c r="A712" t="s">
        <v>2006</v>
      </c>
      <c r="B712" s="168" t="s">
        <v>1834</v>
      </c>
      <c r="C712" s="279" t="str">
        <f t="shared" si="290"/>
        <v>A.100.26.112</v>
      </c>
      <c r="D712" s="14" t="s">
        <v>792</v>
      </c>
      <c r="E712" s="278" t="s">
        <v>1510</v>
      </c>
      <c r="F712" s="281" t="str">
        <f t="shared" si="291"/>
        <v>Terbium</v>
      </c>
      <c r="G712" s="319">
        <f t="shared" si="297"/>
        <v>1565.5800249653767</v>
      </c>
      <c r="H712" s="319">
        <f t="shared" si="298"/>
        <v>9.4420674099999999</v>
      </c>
      <c r="I712" s="319">
        <f t="shared" si="305"/>
        <v>38.009424825799996</v>
      </c>
      <c r="J712" s="319">
        <f t="shared" si="306"/>
        <v>1438.0620317295766</v>
      </c>
      <c r="K712" s="319">
        <v>80.066501000000002</v>
      </c>
      <c r="L712" s="319">
        <v>28.516696</v>
      </c>
      <c r="M712" s="319">
        <v>8.0509597999999993</v>
      </c>
      <c r="N712" s="319">
        <v>6.7649245999999996</v>
      </c>
      <c r="O712" s="319">
        <v>2.4640596000000001</v>
      </c>
      <c r="P712" s="319">
        <v>4.7592000000000002E-2</v>
      </c>
      <c r="Q712" s="319">
        <v>0.16549121</v>
      </c>
      <c r="R712" s="319">
        <v>1.4406346999999999</v>
      </c>
      <c r="S712" s="319">
        <v>1437.8603000000001</v>
      </c>
      <c r="T712" s="319">
        <v>1.8622363999999999E-2</v>
      </c>
      <c r="U712" s="319">
        <v>0.18310725</v>
      </c>
      <c r="V712" s="319">
        <v>1.1343258000000001E-3</v>
      </c>
      <c r="W712" s="319">
        <v>2.1155765999999999E-6</v>
      </c>
      <c r="X712" s="319">
        <v>0</v>
      </c>
      <c r="Y712" s="210"/>
      <c r="Z712" s="320">
        <f t="shared" si="292"/>
        <v>602.00376691729321</v>
      </c>
      <c r="AA712" s="210"/>
      <c r="AB712" s="321">
        <f t="shared" si="293"/>
        <v>80.066501000000002</v>
      </c>
      <c r="AC712" s="321">
        <f t="shared" si="294"/>
        <v>47.450357909999994</v>
      </c>
      <c r="AD712" s="321">
        <f t="shared" si="307"/>
        <v>38.026914979576595</v>
      </c>
      <c r="AE712" s="321">
        <f t="shared" si="295"/>
        <v>38.009424825799996</v>
      </c>
      <c r="AF712" s="321">
        <f t="shared" si="296"/>
        <v>1438.04340725</v>
      </c>
      <c r="AG712"/>
      <c r="AH712" s="121">
        <v>6833.7788</v>
      </c>
      <c r="AI712" s="121">
        <v>6796.1977999999999</v>
      </c>
      <c r="AJ712" s="121">
        <v>24.824736000000001</v>
      </c>
      <c r="AK712" s="121">
        <v>0</v>
      </c>
      <c r="AL712" s="121">
        <v>8.1878446000000003E-4</v>
      </c>
      <c r="AM712" s="121">
        <v>5.9822658000000004</v>
      </c>
      <c r="AN712" s="121">
        <v>6.7732403000000003</v>
      </c>
      <c r="AO712"/>
      <c r="AP712" s="282">
        <v>21.099522</v>
      </c>
      <c r="AQ712" s="282">
        <v>19.940134</v>
      </c>
      <c r="AR712" s="282">
        <v>0.68519595</v>
      </c>
      <c r="AS712" s="282">
        <v>0.47419186000000002</v>
      </c>
      <c r="AT712" s="255">
        <f t="shared" si="302"/>
        <v>1.1954516753739481E-3</v>
      </c>
      <c r="AU712" s="256">
        <f t="shared" si="303"/>
        <v>2.5340087424300703E-6</v>
      </c>
      <c r="AV712" s="256">
        <f t="shared" si="304"/>
        <v>66.413424969499999</v>
      </c>
      <c r="AW712" s="273">
        <v>5.6210218000000002E-4</v>
      </c>
      <c r="AX712" s="272">
        <v>1.6961082E-6</v>
      </c>
      <c r="AY712" s="272">
        <v>4.6334889000000001E-11</v>
      </c>
      <c r="AZ712" s="272">
        <v>5.3208693000000002E-8</v>
      </c>
      <c r="BA712" s="272">
        <v>1.2765636999999999E-9</v>
      </c>
      <c r="BB712" s="272">
        <v>1.0059108999999999E-6</v>
      </c>
      <c r="BC712" s="273">
        <v>6.2744318999999999E-4</v>
      </c>
      <c r="BD712" s="272">
        <v>1.4408367E-7</v>
      </c>
      <c r="BE712" s="272">
        <v>6.8736516000000001E-7</v>
      </c>
      <c r="BF712" s="272">
        <v>1.2554837E-10</v>
      </c>
      <c r="BG712" s="272">
        <v>1.7968796999999999E-12</v>
      </c>
      <c r="BH712" s="272">
        <v>4.5408393E-9</v>
      </c>
      <c r="BI712" s="272">
        <v>2.8203136000000001E-11</v>
      </c>
      <c r="BJ712" s="272">
        <v>7.4270815000000004E-11</v>
      </c>
      <c r="BK712" s="272">
        <v>1.0626483000000001E-6</v>
      </c>
      <c r="BL712" s="272">
        <v>3.7832198999999998E-6</v>
      </c>
      <c r="BM712" s="272">
        <v>1.6344695999999999E-9</v>
      </c>
      <c r="BN712" s="273">
        <v>3.2929694999999999E-3</v>
      </c>
      <c r="BO712" s="273">
        <v>66.410132000000004</v>
      </c>
      <c r="BP712" s="272">
        <v>4.1017247999999999E-11</v>
      </c>
      <c r="BQ712" s="272">
        <v>2.4942921000000001E-13</v>
      </c>
      <c r="BR712" s="272">
        <v>1.1159648E-17</v>
      </c>
      <c r="BS712"/>
      <c r="BT712" s="121">
        <v>3.9625393000000002E-2</v>
      </c>
      <c r="BU712" s="121">
        <v>5.0658765000000001E-3</v>
      </c>
      <c r="BV712" s="121">
        <v>1.6785462000000001E-2</v>
      </c>
      <c r="BW712" s="121">
        <v>1.6880372E-4</v>
      </c>
      <c r="BX712" s="121">
        <v>5.8959911000000002E-3</v>
      </c>
      <c r="BY712" s="121">
        <v>6.4580430999999999E-4</v>
      </c>
      <c r="BZ712" s="274">
        <v>1.8970638E-6</v>
      </c>
      <c r="CA712" s="121">
        <v>9.7971796000000002E-4</v>
      </c>
      <c r="CB712" s="274">
        <v>6.3865112999999995E-5</v>
      </c>
      <c r="CC712" s="121">
        <v>1.095065E-4</v>
      </c>
      <c r="CD712" s="274">
        <v>9.3042257999999994E-6</v>
      </c>
      <c r="CE712" s="274">
        <v>1.1834766E-6</v>
      </c>
      <c r="CF712" s="274">
        <v>1.3706987E-7</v>
      </c>
      <c r="CG712" s="121">
        <v>1.6726943000000001E-3</v>
      </c>
      <c r="CH712" s="121">
        <v>8.2054191999999995E-3</v>
      </c>
      <c r="CI712" s="274">
        <v>1.972391E-5</v>
      </c>
      <c r="CJ712" s="274">
        <v>5.8883246999999996E-9</v>
      </c>
      <c r="CK712" s="4"/>
      <c r="CL712" s="323">
        <v>2.2741776999999999E-7</v>
      </c>
      <c r="CM712" s="323">
        <v>599.51185999999996</v>
      </c>
      <c r="CN712" s="323">
        <v>18.419879000000002</v>
      </c>
      <c r="CO712" s="323">
        <v>3.6141399999999999</v>
      </c>
      <c r="CP712" s="323">
        <v>5.3753971999999997E-2</v>
      </c>
      <c r="CQ712" s="323">
        <v>4.5908222999999999E-7</v>
      </c>
      <c r="CR712" s="323">
        <v>5.1387581999999998E-6</v>
      </c>
      <c r="CS712" s="323">
        <v>0.24320389000000001</v>
      </c>
      <c r="CT712" s="323">
        <v>94.356695999999999</v>
      </c>
      <c r="CU712" s="323">
        <v>918.72026000000005</v>
      </c>
      <c r="CV712" s="146"/>
      <c r="CW712" s="135"/>
      <c r="CX712" s="77" t="s">
        <v>701</v>
      </c>
      <c r="CY712" s="13"/>
      <c r="CZ712" s="18"/>
      <c r="DB712" s="23"/>
      <c r="DC712"/>
      <c r="DD712"/>
      <c r="DE712"/>
      <c r="DF712"/>
      <c r="DG712"/>
      <c r="DH712"/>
      <c r="DI712"/>
      <c r="DJ712"/>
      <c r="DK712"/>
      <c r="DL712"/>
      <c r="DM712"/>
      <c r="DN712"/>
    </row>
    <row r="713" spans="1:118" ht="14.4" customHeight="1">
      <c r="A713" t="s">
        <v>2007</v>
      </c>
      <c r="B713" s="168" t="s">
        <v>1834</v>
      </c>
      <c r="C713" s="279" t="str">
        <f t="shared" si="290"/>
        <v>A.100.26.113</v>
      </c>
      <c r="D713" s="14" t="s">
        <v>792</v>
      </c>
      <c r="E713" s="278" t="s">
        <v>1510</v>
      </c>
      <c r="F713" s="281" t="str">
        <f t="shared" si="291"/>
        <v>Ytterbium</v>
      </c>
      <c r="G713" s="319">
        <f t="shared" si="297"/>
        <v>120.20766820182661</v>
      </c>
      <c r="H713" s="319">
        <f t="shared" si="298"/>
        <v>3.9753173980000001</v>
      </c>
      <c r="I713" s="319">
        <f t="shared" si="305"/>
        <v>16.00343649525</v>
      </c>
      <c r="J713" s="319">
        <f t="shared" si="306"/>
        <v>66.511722308576608</v>
      </c>
      <c r="K713" s="319">
        <v>33.717191999999997</v>
      </c>
      <c r="L713" s="319">
        <v>12.006622</v>
      </c>
      <c r="M713" s="319">
        <v>3.3897973000000001</v>
      </c>
      <c r="N713" s="319">
        <v>2.8481833000000001</v>
      </c>
      <c r="O713" s="319">
        <v>1.0373424</v>
      </c>
      <c r="P713" s="319">
        <v>2.0038551000000002E-2</v>
      </c>
      <c r="Q713" s="319">
        <v>6.9753147000000001E-2</v>
      </c>
      <c r="R713" s="319">
        <v>0.60652492999999996</v>
      </c>
      <c r="S713" s="319">
        <v>66.415968000000007</v>
      </c>
      <c r="T713" s="319">
        <v>1.8622363999999999E-2</v>
      </c>
      <c r="U713" s="319">
        <v>7.7129828999999997E-2</v>
      </c>
      <c r="V713" s="319">
        <v>4.9226524999999995E-4</v>
      </c>
      <c r="W713" s="319">
        <v>2.1155765999999999E-6</v>
      </c>
      <c r="X713" s="319">
        <v>0</v>
      </c>
      <c r="Y713" s="210"/>
      <c r="Z713" s="320">
        <f t="shared" si="292"/>
        <v>253.51272180451124</v>
      </c>
      <c r="AA713" s="210"/>
      <c r="AB713" s="321">
        <f t="shared" si="293"/>
        <v>33.717191999999997</v>
      </c>
      <c r="AC713" s="321">
        <f t="shared" si="294"/>
        <v>19.978261627999998</v>
      </c>
      <c r="AD713" s="321">
        <f t="shared" si="307"/>
        <v>16.021568709576599</v>
      </c>
      <c r="AE713" s="321">
        <f t="shared" si="295"/>
        <v>16.00343649525</v>
      </c>
      <c r="AF713" s="321">
        <f t="shared" si="296"/>
        <v>66.493097829000007</v>
      </c>
      <c r="AG713"/>
      <c r="AH713" s="121">
        <v>2878.0612999999998</v>
      </c>
      <c r="AI713" s="121">
        <v>2862.2194</v>
      </c>
      <c r="AJ713" s="121">
        <v>10.456863</v>
      </c>
      <c r="AK713" s="121">
        <v>0</v>
      </c>
      <c r="AL713" s="121">
        <v>8.1878446000000003E-4</v>
      </c>
      <c r="AM713" s="121">
        <v>2.5315536999999999</v>
      </c>
      <c r="AN713" s="121">
        <v>2.8526582999999999</v>
      </c>
      <c r="AO713"/>
      <c r="AP713" s="282">
        <v>8.8844656000000004</v>
      </c>
      <c r="AQ713" s="282">
        <v>8.3962260999999998</v>
      </c>
      <c r="AR713" s="282">
        <v>0.28853445999999999</v>
      </c>
      <c r="AS713" s="282">
        <v>0.19970498</v>
      </c>
      <c r="AT713" s="255">
        <f t="shared" si="302"/>
        <v>5.0337086614911798E-4</v>
      </c>
      <c r="AU713" s="256">
        <f t="shared" si="303"/>
        <v>1.0670653076858195E-6</v>
      </c>
      <c r="AV713" s="256">
        <f t="shared" si="304"/>
        <v>27.969885611400002</v>
      </c>
      <c r="AW713" s="273">
        <v>2.3670932000000001E-4</v>
      </c>
      <c r="AX713" s="272">
        <v>7.1425556999999996E-7</v>
      </c>
      <c r="AY713" s="272">
        <v>1.9512288999999999E-11</v>
      </c>
      <c r="AZ713" s="272">
        <v>2.2402471999999999E-8</v>
      </c>
      <c r="BA713" s="272">
        <v>5.3747987000000003E-10</v>
      </c>
      <c r="BB713" s="272">
        <v>4.2351077999999998E-7</v>
      </c>
      <c r="BC713" s="273">
        <v>2.6417425999999999E-4</v>
      </c>
      <c r="BD713" s="272">
        <v>6.0662832999999995E-8</v>
      </c>
      <c r="BE713" s="272">
        <v>2.8940638999999998E-7</v>
      </c>
      <c r="BF713" s="272">
        <v>5.2875209000000003E-11</v>
      </c>
      <c r="BG713" s="272">
        <v>7.5719444999999997E-13</v>
      </c>
      <c r="BH713" s="272">
        <v>1.9115530999999998E-9</v>
      </c>
      <c r="BI713" s="272">
        <v>1.1964189E-11</v>
      </c>
      <c r="BJ713" s="272">
        <v>3.1284074E-11</v>
      </c>
      <c r="BK713" s="272">
        <v>4.4734900000000002E-7</v>
      </c>
      <c r="BL713" s="272">
        <v>1.5934454E-6</v>
      </c>
      <c r="BM713" s="272">
        <v>7.1231918999999999E-10</v>
      </c>
      <c r="BN713" s="273">
        <v>1.3936114E-3</v>
      </c>
      <c r="BO713" s="273">
        <v>27.968492000000001</v>
      </c>
      <c r="BP713" s="272">
        <v>4.1017247999999999E-11</v>
      </c>
      <c r="BQ713" s="272">
        <v>2.4942921000000001E-13</v>
      </c>
      <c r="BR713" s="272">
        <v>1.1159648E-17</v>
      </c>
      <c r="BS713"/>
      <c r="BT713" s="121">
        <v>1.6685921999999999E-2</v>
      </c>
      <c r="BU713" s="121">
        <v>2.1329179000000001E-3</v>
      </c>
      <c r="BV713" s="121">
        <v>7.0686074000000003E-3</v>
      </c>
      <c r="BW713" s="274">
        <v>7.1068444000000006E-5</v>
      </c>
      <c r="BX713" s="121">
        <v>2.4823085000000001E-3</v>
      </c>
      <c r="BY713" s="121">
        <v>2.7189721999999999E-4</v>
      </c>
      <c r="BZ713" s="274">
        <v>7.9906086000000001E-7</v>
      </c>
      <c r="CA713" s="121">
        <v>4.1248564000000002E-4</v>
      </c>
      <c r="CB713" s="274">
        <v>2.6890324000000001E-5</v>
      </c>
      <c r="CC713" s="274">
        <v>4.6156063999999998E-5</v>
      </c>
      <c r="CD713" s="274">
        <v>3.9174232000000003E-6</v>
      </c>
      <c r="CE713" s="274">
        <v>5.1402136999999999E-7</v>
      </c>
      <c r="CF713" s="274">
        <v>5.7714237000000003E-8</v>
      </c>
      <c r="CG713" s="121">
        <v>7.0427363999999999E-4</v>
      </c>
      <c r="CH713" s="121">
        <v>3.4557136999999998E-3</v>
      </c>
      <c r="CI713" s="274">
        <v>8.3091302000000001E-6</v>
      </c>
      <c r="CJ713" s="274">
        <v>5.8883246999999996E-9</v>
      </c>
      <c r="CK713" s="4"/>
      <c r="CL713" s="323">
        <v>9.5755549999999996E-8</v>
      </c>
      <c r="CM713" s="323">
        <v>252.46351999999999</v>
      </c>
      <c r="CN713" s="323">
        <v>7.7554280999999996</v>
      </c>
      <c r="CO713" s="323">
        <v>1.5216803000000001</v>
      </c>
      <c r="CP713" s="323">
        <v>2.2641415000000002E-2</v>
      </c>
      <c r="CQ713" s="323">
        <v>1.9335474999999999E-7</v>
      </c>
      <c r="CR713" s="323">
        <v>2.1691943999999999E-6</v>
      </c>
      <c r="CS713" s="323">
        <v>0.10239432</v>
      </c>
      <c r="CT713" s="323">
        <v>39.769218000000002</v>
      </c>
      <c r="CU713" s="323">
        <v>386.91816999999998</v>
      </c>
      <c r="CV713" s="146"/>
      <c r="CW713" s="135"/>
      <c r="CX713" s="77" t="s">
        <v>701</v>
      </c>
      <c r="CY713" s="13"/>
      <c r="CZ713" s="18"/>
      <c r="DB713" s="23"/>
      <c r="DC713"/>
      <c r="DD713"/>
      <c r="DE713"/>
      <c r="DF713"/>
      <c r="DG713"/>
      <c r="DH713"/>
      <c r="DI713"/>
      <c r="DJ713"/>
      <c r="DK713"/>
      <c r="DL713"/>
      <c r="DM713"/>
      <c r="DN713"/>
    </row>
    <row r="714" spans="1:118" ht="14.4" customHeight="1">
      <c r="A714" t="s">
        <v>2008</v>
      </c>
      <c r="B714" s="168" t="s">
        <v>1834</v>
      </c>
      <c r="C714" s="279" t="str">
        <f t="shared" si="290"/>
        <v>A.100.26.114</v>
      </c>
      <c r="D714" s="14" t="s">
        <v>792</v>
      </c>
      <c r="E714" s="278" t="s">
        <v>1510</v>
      </c>
      <c r="F714" s="281" t="str">
        <f t="shared" si="291"/>
        <v>Yttrium</v>
      </c>
      <c r="G714" s="319">
        <f t="shared" si="297"/>
        <v>115.5531408651256</v>
      </c>
      <c r="H714" s="319">
        <f t="shared" si="298"/>
        <v>0.47951725519999994</v>
      </c>
      <c r="I714" s="319">
        <f t="shared" si="305"/>
        <v>1.931357049449</v>
      </c>
      <c r="J714" s="319">
        <f t="shared" si="306"/>
        <v>109.0638753604766</v>
      </c>
      <c r="K714" s="319">
        <v>4.0783912000000004</v>
      </c>
      <c r="L714" s="319">
        <v>1.4489922</v>
      </c>
      <c r="M714" s="319">
        <v>0.40914297999999999</v>
      </c>
      <c r="N714" s="319">
        <v>0.34356083999999998</v>
      </c>
      <c r="O714" s="319">
        <v>0.12500543</v>
      </c>
      <c r="P714" s="319">
        <v>2.4190602999999999E-3</v>
      </c>
      <c r="Q714" s="319">
        <v>8.5319248999999996E-3</v>
      </c>
      <c r="R714" s="319">
        <v>7.3140179999999999E-2</v>
      </c>
      <c r="S714" s="319">
        <v>109.03588999999999</v>
      </c>
      <c r="T714" s="319">
        <v>1.8622363999999999E-2</v>
      </c>
      <c r="U714" s="319">
        <v>9.3608809000000001E-3</v>
      </c>
      <c r="V714" s="319">
        <v>8.1689449000000005E-5</v>
      </c>
      <c r="W714" s="319">
        <v>2.1155765999999999E-6</v>
      </c>
      <c r="X714" s="319">
        <v>0</v>
      </c>
      <c r="Y714" s="210"/>
      <c r="Z714" s="320">
        <f t="shared" si="292"/>
        <v>30.664595488721805</v>
      </c>
      <c r="AA714" s="210"/>
      <c r="AB714" s="321">
        <f t="shared" si="293"/>
        <v>4.0783912000000004</v>
      </c>
      <c r="AC714" s="321">
        <f t="shared" si="294"/>
        <v>2.4107926152000001</v>
      </c>
      <c r="AD714" s="321">
        <f t="shared" si="307"/>
        <v>1.9498998395765998</v>
      </c>
      <c r="AE714" s="321">
        <f t="shared" si="295"/>
        <v>1.931357049449</v>
      </c>
      <c r="AF714" s="321">
        <f t="shared" si="296"/>
        <v>109.0452508809</v>
      </c>
      <c r="AG714"/>
      <c r="AH714" s="121">
        <v>348.51488999999998</v>
      </c>
      <c r="AI714" s="121">
        <v>346.57445000000001</v>
      </c>
      <c r="AJ714" s="121">
        <v>1.2690992000000001</v>
      </c>
      <c r="AK714" s="121">
        <v>0</v>
      </c>
      <c r="AL714" s="121">
        <v>8.1878446000000003E-4</v>
      </c>
      <c r="AM714" s="121">
        <v>0.32494105000000001</v>
      </c>
      <c r="AN714" s="121">
        <v>0.34557989</v>
      </c>
      <c r="AO714"/>
      <c r="AP714" s="282">
        <v>1.0733539999999999</v>
      </c>
      <c r="AQ714" s="282">
        <v>1.0142910000000001</v>
      </c>
      <c r="AR714" s="282">
        <v>3.4882967000000001E-2</v>
      </c>
      <c r="AS714" s="282">
        <v>2.4179998000000001E-2</v>
      </c>
      <c r="AT714" s="255">
        <f t="shared" si="302"/>
        <v>6.0808813142319013E-5</v>
      </c>
      <c r="AU714" s="256">
        <f t="shared" si="303"/>
        <v>1.2900505590389363E-7</v>
      </c>
      <c r="AV714" s="256">
        <f t="shared" si="304"/>
        <v>3.3865542367099999</v>
      </c>
      <c r="AW714" s="272">
        <v>2.8631696000000001E-5</v>
      </c>
      <c r="AX714" s="272">
        <v>8.6394338999999998E-8</v>
      </c>
      <c r="AY714" s="272">
        <v>2.3601520000000001E-12</v>
      </c>
      <c r="AZ714" s="272">
        <v>2.7029451000000002E-9</v>
      </c>
      <c r="BA714" s="272">
        <v>6.4860970999999995E-11</v>
      </c>
      <c r="BB714" s="272">
        <v>5.1085808000000003E-8</v>
      </c>
      <c r="BC714" s="272">
        <v>3.1876177000000002E-5</v>
      </c>
      <c r="BD714" s="272">
        <v>7.3180526E-9</v>
      </c>
      <c r="BE714" s="272">
        <v>3.4925333999999997E-8</v>
      </c>
      <c r="BF714" s="272">
        <v>6.4032042E-12</v>
      </c>
      <c r="BG714" s="272">
        <v>9.2351224E-14</v>
      </c>
      <c r="BH714" s="272">
        <v>2.3021426E-10</v>
      </c>
      <c r="BI714" s="272">
        <v>1.5799359000000001E-12</v>
      </c>
      <c r="BJ714" s="272">
        <v>3.7955201999999997E-12</v>
      </c>
      <c r="BK714" s="272">
        <v>5.3886120999999999E-8</v>
      </c>
      <c r="BL714" s="272">
        <v>1.9315939E-7</v>
      </c>
      <c r="BM714" s="272">
        <v>1.2263544000000001E-10</v>
      </c>
      <c r="BN714" s="273">
        <v>1.7903670999999999E-4</v>
      </c>
      <c r="BO714" s="273">
        <v>3.3863751999999998</v>
      </c>
      <c r="BP714" s="272">
        <v>4.1017247999999999E-11</v>
      </c>
      <c r="BQ714" s="272">
        <v>2.4942921000000001E-13</v>
      </c>
      <c r="BR714" s="272">
        <v>1.1159648E-17</v>
      </c>
      <c r="BS714"/>
      <c r="BT714" s="121">
        <v>2.0173793999999998E-3</v>
      </c>
      <c r="BU714" s="121">
        <v>2.5739091000000002E-4</v>
      </c>
      <c r="BV714" s="121">
        <v>8.5501029000000005E-4</v>
      </c>
      <c r="BW714" s="274">
        <v>8.5700701000000007E-6</v>
      </c>
      <c r="BX714" s="121">
        <v>2.9937501000000001E-4</v>
      </c>
      <c r="BY714" s="274">
        <v>3.2796395999999999E-5</v>
      </c>
      <c r="BZ714" s="274">
        <v>9.6925441000000001E-8</v>
      </c>
      <c r="CA714" s="274">
        <v>4.9759926999999998E-5</v>
      </c>
      <c r="CB714" s="274">
        <v>3.2462085999999998E-6</v>
      </c>
      <c r="CC714" s="274">
        <v>5.6456244000000002E-6</v>
      </c>
      <c r="CD714" s="274">
        <v>4.7274669000000001E-7</v>
      </c>
      <c r="CE714" s="274">
        <v>8.5927568999999998E-8</v>
      </c>
      <c r="CF714" s="274">
        <v>6.9690192999999998E-9</v>
      </c>
      <c r="CG714" s="274">
        <v>8.5001694E-5</v>
      </c>
      <c r="CH714" s="121">
        <v>4.1843916000000001E-4</v>
      </c>
      <c r="CI714" s="274">
        <v>1.4756723E-6</v>
      </c>
      <c r="CJ714" s="274">
        <v>5.8883246999999996E-9</v>
      </c>
      <c r="CK714" s="4"/>
      <c r="CL714" s="323">
        <v>1.1562052E-8</v>
      </c>
      <c r="CM714" s="323">
        <v>30.537953999999999</v>
      </c>
      <c r="CN714" s="323">
        <v>0.93587540000000002</v>
      </c>
      <c r="CO714" s="323">
        <v>0.18362376</v>
      </c>
      <c r="CP714" s="323">
        <v>2.7459973000000001E-3</v>
      </c>
      <c r="CQ714" s="323">
        <v>2.3431098000000001E-8</v>
      </c>
      <c r="CR714" s="323">
        <v>2.7025974999999998E-7</v>
      </c>
      <c r="CS714" s="323">
        <v>1.2351411E-2</v>
      </c>
      <c r="CT714" s="323">
        <v>4.8623886000000001</v>
      </c>
      <c r="CU714" s="323">
        <v>46.848880999999999</v>
      </c>
      <c r="CV714" s="146"/>
      <c r="CW714" s="135"/>
      <c r="CX714" s="77" t="s">
        <v>701</v>
      </c>
      <c r="CY714" s="13"/>
      <c r="CZ714" s="18"/>
      <c r="DB714" s="23"/>
      <c r="DC714"/>
      <c r="DD714"/>
      <c r="DE714"/>
      <c r="DF714"/>
      <c r="DG714"/>
      <c r="DH714"/>
      <c r="DI714"/>
      <c r="DJ714"/>
      <c r="DK714"/>
      <c r="DL714"/>
      <c r="DM714"/>
      <c r="DN714"/>
    </row>
    <row r="715" spans="1:118" ht="14.4" customHeight="1">
      <c r="B715" s="278" t="s">
        <v>1834</v>
      </c>
      <c r="C715" s="277" t="s">
        <v>3613</v>
      </c>
      <c r="D715" s="277" t="s">
        <v>26</v>
      </c>
      <c r="E715" s="278"/>
      <c r="F715"/>
      <c r="G715" s="210"/>
      <c r="H715" s="210"/>
      <c r="I715" s="210"/>
      <c r="J715" s="210"/>
      <c r="K715" s="210"/>
      <c r="L715" s="210"/>
      <c r="M715" s="210"/>
      <c r="N715" s="210"/>
      <c r="O715" s="210"/>
      <c r="P715" s="210"/>
      <c r="Q715" s="210"/>
      <c r="R715" s="210"/>
      <c r="S715" s="210"/>
      <c r="T715" s="210"/>
      <c r="U715" s="210"/>
      <c r="V715" s="210"/>
      <c r="W715" s="210"/>
      <c r="X715" s="210"/>
      <c r="Y715" s="210"/>
      <c r="Z715" s="210"/>
      <c r="AA715" s="210"/>
      <c r="AB715" s="210"/>
      <c r="AC715" s="210"/>
      <c r="AD715" s="210"/>
      <c r="AE715" s="210"/>
      <c r="AF715" s="210"/>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s="182"/>
      <c r="CW715" s="164"/>
      <c r="CY715" s="13"/>
      <c r="CZ715" s="18"/>
      <c r="DB715" s="22"/>
      <c r="DC715"/>
      <c r="DD715"/>
      <c r="DE715"/>
      <c r="DF715"/>
      <c r="DG715"/>
      <c r="DH715"/>
      <c r="DI715"/>
      <c r="DJ715"/>
      <c r="DK715"/>
      <c r="DL715"/>
      <c r="DM715"/>
      <c r="DN715"/>
    </row>
    <row r="716" spans="1:118" ht="14.4" customHeight="1">
      <c r="A716" t="s">
        <v>2009</v>
      </c>
      <c r="B716" s="168" t="s">
        <v>1834</v>
      </c>
      <c r="C716" s="279" t="str">
        <f t="shared" si="290"/>
        <v>A.100.28.100</v>
      </c>
      <c r="D716" s="14" t="s">
        <v>26</v>
      </c>
      <c r="E716" s="278" t="s">
        <v>1510</v>
      </c>
      <c r="F716" s="281" t="str">
        <f t="shared" si="291"/>
        <v>Al99</v>
      </c>
      <c r="G716" s="319">
        <f t="shared" si="297"/>
        <v>2.1723034228775102</v>
      </c>
      <c r="H716" s="319">
        <f t="shared" si="298"/>
        <v>6.2162439699999995E-2</v>
      </c>
      <c r="I716" s="319">
        <f t="shared" si="305"/>
        <v>0.26844602194</v>
      </c>
      <c r="J716" s="319">
        <f t="shared" si="306"/>
        <v>0.93724609123751013</v>
      </c>
      <c r="K716" s="319">
        <v>0.90444886999999996</v>
      </c>
      <c r="L716" s="319">
        <v>0.21773658000000001</v>
      </c>
      <c r="M716" s="319">
        <v>4.8380098000000003E-2</v>
      </c>
      <c r="N716" s="319">
        <v>4.0653176999999999E-2</v>
      </c>
      <c r="O716" s="319">
        <v>4.8539315999999999E-3</v>
      </c>
      <c r="P716" s="319">
        <v>7.7958819999999996E-3</v>
      </c>
      <c r="Q716" s="319">
        <v>8.8594490999999997E-3</v>
      </c>
      <c r="R716" s="319">
        <v>2.3069568E-3</v>
      </c>
      <c r="S716" s="319">
        <v>0.78084439000000005</v>
      </c>
      <c r="T716" s="319">
        <v>4.6906539000000002E-3</v>
      </c>
      <c r="U716" s="319">
        <v>0.15171072999999999</v>
      </c>
      <c r="V716" s="319">
        <v>2.2387140000000001E-5</v>
      </c>
      <c r="W716" s="319">
        <v>3.1733750999999998E-7</v>
      </c>
      <c r="X716" s="319">
        <v>0</v>
      </c>
      <c r="Y716" s="210"/>
      <c r="Z716" s="320">
        <f t="shared" si="292"/>
        <v>6.800367443609022</v>
      </c>
      <c r="AA716" s="210"/>
      <c r="AB716" s="321">
        <f t="shared" si="293"/>
        <v>0.90444886999999996</v>
      </c>
      <c r="AC716" s="321">
        <f t="shared" si="294"/>
        <v>0.33058607449999994</v>
      </c>
      <c r="AD716" s="321">
        <f t="shared" si="307"/>
        <v>0.27311460603750998</v>
      </c>
      <c r="AE716" s="321">
        <f t="shared" si="295"/>
        <v>0.26844602194</v>
      </c>
      <c r="AF716" s="321">
        <f t="shared" si="296"/>
        <v>0.93255512000000007</v>
      </c>
      <c r="AG716"/>
      <c r="AH716" s="121">
        <v>118.65344</v>
      </c>
      <c r="AI716" s="121">
        <v>83.632959</v>
      </c>
      <c r="AJ716" s="121">
        <v>20.565553999999999</v>
      </c>
      <c r="AK716" s="121">
        <v>0</v>
      </c>
      <c r="AL716" s="121">
        <v>2.0688091000000002</v>
      </c>
      <c r="AM716" s="121">
        <v>7.732507</v>
      </c>
      <c r="AN716" s="121">
        <v>4.6536146</v>
      </c>
      <c r="AO716"/>
      <c r="AP716" s="282">
        <v>0.19066643</v>
      </c>
      <c r="AQ716" s="282">
        <v>0.18104517000000001</v>
      </c>
      <c r="AR716" s="282">
        <v>6.7881655999999999E-3</v>
      </c>
      <c r="AS716" s="282">
        <v>2.8330881000000001E-3</v>
      </c>
      <c r="AT716" s="255">
        <f t="shared" ref="AT716:AT736" si="308">AW716+AZ716+BA716+BB716+BC716+BK716+BL716+BP716</f>
        <v>1.0854027334628897E-5</v>
      </c>
      <c r="AU716" s="256">
        <f t="shared" ref="AU716:AU736" si="309">AX716+AY716+BD716+BE716+BF716+BG716+BH716+BI716+BJ716+BM716+BQ716+BR716</f>
        <v>2.510416309223045E-8</v>
      </c>
      <c r="AV716" s="256">
        <f t="shared" ref="AV716:AV736" si="310">BN716+BO716</f>
        <v>0.39679105100000001</v>
      </c>
      <c r="AW716" s="272">
        <v>6.3266929999999999E-6</v>
      </c>
      <c r="AX716" s="272">
        <v>1.9089755999999999E-8</v>
      </c>
      <c r="AY716" s="272">
        <v>5.2153359999999996E-13</v>
      </c>
      <c r="AZ716" s="272">
        <v>6.1202344999999996E-11</v>
      </c>
      <c r="BA716" s="272">
        <v>7.3224771000000005E-12</v>
      </c>
      <c r="BB716" s="272">
        <v>6.0448501999999999E-9</v>
      </c>
      <c r="BC716" s="272">
        <v>4.4885664999999997E-6</v>
      </c>
      <c r="BD716" s="272">
        <v>8.5899642999999995E-10</v>
      </c>
      <c r="BE716" s="272">
        <v>5.1135970000000001E-9</v>
      </c>
      <c r="BF716" s="272">
        <v>1.1092426E-13</v>
      </c>
      <c r="BG716" s="272">
        <v>1.4540805000000001E-15</v>
      </c>
      <c r="BH716" s="272">
        <v>5.1855352999999998E-12</v>
      </c>
      <c r="BI716" s="272">
        <v>5.8906474999999996E-14</v>
      </c>
      <c r="BJ716" s="272">
        <v>2.4458833999999999E-13</v>
      </c>
      <c r="BK716" s="272">
        <v>2.9080298999999999E-8</v>
      </c>
      <c r="BL716" s="272">
        <v>3.5680080000000002E-9</v>
      </c>
      <c r="BM716" s="272">
        <v>3.5653304000000002E-11</v>
      </c>
      <c r="BN716" s="273">
        <v>2.9836300999999999E-2</v>
      </c>
      <c r="BO716" s="273">
        <v>0.36695475</v>
      </c>
      <c r="BP716" s="272">
        <v>6.1526068000000001E-12</v>
      </c>
      <c r="BQ716" s="272">
        <v>3.7414500999999999E-14</v>
      </c>
      <c r="BR716" s="272">
        <v>1.6739525E-18</v>
      </c>
      <c r="BS716"/>
      <c r="BT716" s="121">
        <v>4.2371592999999999E-4</v>
      </c>
      <c r="BU716" s="274">
        <v>3.7240102000000002E-5</v>
      </c>
      <c r="BV716" s="121">
        <v>1.8961229000000001E-4</v>
      </c>
      <c r="BW716" s="274">
        <v>2.7050889999999999E-7</v>
      </c>
      <c r="BX716" s="274">
        <v>3.2108884000000003E-5</v>
      </c>
      <c r="BY716" s="274">
        <v>3.9029236000000004E-6</v>
      </c>
      <c r="BZ716" s="274">
        <v>7.3327397E-10</v>
      </c>
      <c r="CA716" s="274">
        <v>5.9340497999999997E-6</v>
      </c>
      <c r="CB716" s="274">
        <v>1.0461525E-5</v>
      </c>
      <c r="CC716" s="274">
        <v>5.8623489999999996E-6</v>
      </c>
      <c r="CD716" s="274">
        <v>5.5008413000000001E-8</v>
      </c>
      <c r="CE716" s="274">
        <v>2.3566726000000001E-8</v>
      </c>
      <c r="CF716" s="274">
        <v>9.7187625E-10</v>
      </c>
      <c r="CG716" s="274">
        <v>1.0010124999999999E-5</v>
      </c>
      <c r="CH716" s="121">
        <v>1.2555393999999999E-4</v>
      </c>
      <c r="CI716" s="274">
        <v>2.6780692999999998E-6</v>
      </c>
      <c r="CJ716" s="274">
        <v>8.8325153000000002E-10</v>
      </c>
      <c r="CK716" s="4"/>
      <c r="CL716" s="323">
        <v>1.612018E-9</v>
      </c>
      <c r="CM716" s="323">
        <v>6.7874192999999998</v>
      </c>
      <c r="CN716" s="323">
        <v>0.14524063000000001</v>
      </c>
      <c r="CO716" s="323">
        <v>2.6386712E-2</v>
      </c>
      <c r="CP716" s="323">
        <v>2.9800844999999999E-4</v>
      </c>
      <c r="CQ716" s="323">
        <v>5.7341035000000002E-9</v>
      </c>
      <c r="CR716" s="323">
        <v>2.6325053999999998E-7</v>
      </c>
      <c r="CS716" s="323">
        <v>1.4968537000000001E-3</v>
      </c>
      <c r="CT716" s="323">
        <v>3.9248206000000001E-2</v>
      </c>
      <c r="CU716" s="323">
        <v>5.6485133000000003</v>
      </c>
      <c r="CV716" s="146"/>
      <c r="CW716" s="135"/>
      <c r="CX716" s="18" t="s">
        <v>927</v>
      </c>
      <c r="CY716" s="13"/>
      <c r="DB716" s="23"/>
      <c r="DC716"/>
      <c r="DD716"/>
      <c r="DE716"/>
      <c r="DF716"/>
      <c r="DG716"/>
      <c r="DH716"/>
      <c r="DI716"/>
      <c r="DJ716"/>
      <c r="DK716"/>
      <c r="DL716"/>
      <c r="DM716"/>
      <c r="DN716"/>
    </row>
    <row r="717" spans="1:118" ht="14.4" customHeight="1">
      <c r="A717" t="s">
        <v>2010</v>
      </c>
      <c r="B717" s="168" t="s">
        <v>1834</v>
      </c>
      <c r="C717" s="279" t="str">
        <f t="shared" ref="C717:C783" si="311">MID(A717,1,12)</f>
        <v>A.100.28.101</v>
      </c>
      <c r="D717" s="14" t="s">
        <v>26</v>
      </c>
      <c r="E717" s="278" t="s">
        <v>1510</v>
      </c>
      <c r="F717" s="281" t="str">
        <f t="shared" ref="F717:F783" si="312">MID(A717, 21,85)</f>
        <v>AlCuMg1 (2017)</v>
      </c>
      <c r="G717" s="319">
        <f t="shared" si="297"/>
        <v>2.28779141966832</v>
      </c>
      <c r="H717" s="319">
        <f t="shared" si="298"/>
        <v>6.43500714E-2</v>
      </c>
      <c r="I717" s="319">
        <f t="shared" si="305"/>
        <v>0.26753615834200001</v>
      </c>
      <c r="J717" s="319">
        <f t="shared" si="306"/>
        <v>1.0195617799263199</v>
      </c>
      <c r="K717" s="319">
        <v>0.93634340999999999</v>
      </c>
      <c r="L717" s="319">
        <v>0.21304650999999999</v>
      </c>
      <c r="M717" s="319">
        <v>5.1370036000000001E-2</v>
      </c>
      <c r="N717" s="319">
        <v>4.3148720000000002E-2</v>
      </c>
      <c r="O717" s="319">
        <v>4.9688587999999999E-3</v>
      </c>
      <c r="P717" s="319">
        <v>7.5659836000000003E-3</v>
      </c>
      <c r="Q717" s="319">
        <v>8.6665089999999993E-3</v>
      </c>
      <c r="R717" s="319">
        <v>3.0960835000000001E-3</v>
      </c>
      <c r="S717" s="319">
        <v>0.86423691000000002</v>
      </c>
      <c r="T717" s="319">
        <v>4.5505221999999996E-3</v>
      </c>
      <c r="U717" s="319">
        <v>0.15077403</v>
      </c>
      <c r="V717" s="319">
        <v>2.3528841999999999E-5</v>
      </c>
      <c r="W717" s="319">
        <v>3.1772632000000002E-7</v>
      </c>
      <c r="X717" s="319">
        <v>0</v>
      </c>
      <c r="Y717" s="210"/>
      <c r="Z717" s="320">
        <f t="shared" si="292"/>
        <v>7.0401760150375932</v>
      </c>
      <c r="AA717" s="210"/>
      <c r="AB717" s="321">
        <f t="shared" si="293"/>
        <v>0.93634340999999999</v>
      </c>
      <c r="AC717" s="321">
        <f t="shared" si="294"/>
        <v>0.33186270089999997</v>
      </c>
      <c r="AD717" s="321">
        <f t="shared" si="307"/>
        <v>0.27206346942631998</v>
      </c>
      <c r="AE717" s="321">
        <f t="shared" si="295"/>
        <v>0.26753615834200001</v>
      </c>
      <c r="AF717" s="321">
        <f t="shared" si="296"/>
        <v>1.01501094</v>
      </c>
      <c r="AG717"/>
      <c r="AH717" s="121">
        <v>121.72772999999999</v>
      </c>
      <c r="AI717" s="121">
        <v>87.049228999999997</v>
      </c>
      <c r="AJ717" s="121">
        <v>20.43871</v>
      </c>
      <c r="AK717" s="121">
        <v>0</v>
      </c>
      <c r="AL717" s="121">
        <v>2.0148861999999998</v>
      </c>
      <c r="AM717" s="121">
        <v>7.7941390000000004</v>
      </c>
      <c r="AN717" s="121">
        <v>4.4307635000000003</v>
      </c>
      <c r="AO717"/>
      <c r="AP717" s="282">
        <v>0.19409895999999999</v>
      </c>
      <c r="AQ717" s="282">
        <v>0.183945</v>
      </c>
      <c r="AR717" s="282">
        <v>6.9767828999999998E-3</v>
      </c>
      <c r="AS717" s="282">
        <v>3.1771767000000001E-3</v>
      </c>
      <c r="AT717" s="255">
        <f t="shared" si="308"/>
        <v>1.10278775877423E-5</v>
      </c>
      <c r="AU717" s="256">
        <f t="shared" si="309"/>
        <v>2.5801711341869901E-8</v>
      </c>
      <c r="AV717" s="256">
        <f t="shared" si="310"/>
        <v>0.444982724</v>
      </c>
      <c r="AW717" s="272">
        <v>6.5573926000000004E-6</v>
      </c>
      <c r="AX717" s="272">
        <v>1.9786128E-8</v>
      </c>
      <c r="AY717" s="272">
        <v>5.4054647E-13</v>
      </c>
      <c r="AZ717" s="272">
        <v>1.1094957E-10</v>
      </c>
      <c r="BA717" s="272">
        <v>1.1117827E-11</v>
      </c>
      <c r="BB717" s="272">
        <v>6.4159152999999996E-9</v>
      </c>
      <c r="BC717" s="272">
        <v>4.4322000999999996E-6</v>
      </c>
      <c r="BD717" s="272">
        <v>9.1306431000000002E-10</v>
      </c>
      <c r="BE717" s="272">
        <v>5.0565466999999996E-9</v>
      </c>
      <c r="BF717" s="272">
        <v>1.7360903000000001E-12</v>
      </c>
      <c r="BG717" s="272">
        <v>3.5183889000000002E-15</v>
      </c>
      <c r="BH717" s="272">
        <v>6.5271938999999996E-12</v>
      </c>
      <c r="BI717" s="272">
        <v>9.6424782000000005E-14</v>
      </c>
      <c r="BJ717" s="272">
        <v>2.3931001E-13</v>
      </c>
      <c r="BK717" s="272">
        <v>2.7934637999999999E-8</v>
      </c>
      <c r="BL717" s="272">
        <v>3.8061068999999996E-9</v>
      </c>
      <c r="BM717" s="272">
        <v>3.6791786E-11</v>
      </c>
      <c r="BN717" s="273">
        <v>3.6317634000000001E-2</v>
      </c>
      <c r="BO717" s="273">
        <v>0.40866509000000001</v>
      </c>
      <c r="BP717" s="272">
        <v>6.1601453000000003E-12</v>
      </c>
      <c r="BQ717" s="272">
        <v>3.7460343E-14</v>
      </c>
      <c r="BR717" s="272">
        <v>1.6760035E-18</v>
      </c>
      <c r="BS717"/>
      <c r="BT717" s="121">
        <v>4.8037558000000002E-4</v>
      </c>
      <c r="BU717" s="274">
        <v>3.6882211000000001E-5</v>
      </c>
      <c r="BV717" s="121">
        <v>1.9629879000000001E-4</v>
      </c>
      <c r="BW717" s="274">
        <v>3.6308837000000002E-7</v>
      </c>
      <c r="BX717" s="274">
        <v>3.1745010000000003E-5</v>
      </c>
      <c r="BY717" s="274">
        <v>4.1361188999999996E-6</v>
      </c>
      <c r="BZ717" s="274">
        <v>1.724255E-8</v>
      </c>
      <c r="CA717" s="274">
        <v>6.2860841000000002E-6</v>
      </c>
      <c r="CB717" s="274">
        <v>1.0153017000000001E-5</v>
      </c>
      <c r="CC717" s="274">
        <v>5.7346795000000001E-6</v>
      </c>
      <c r="CD717" s="274">
        <v>8.3536435999999994E-8</v>
      </c>
      <c r="CE717" s="274">
        <v>2.4477883999999999E-8</v>
      </c>
      <c r="CF717" s="274">
        <v>1.4756101000000001E-9</v>
      </c>
      <c r="CG717" s="274">
        <v>1.0554688E-5</v>
      </c>
      <c r="CH717" s="121">
        <v>1.2922880999999999E-4</v>
      </c>
      <c r="CI717" s="274">
        <v>4.8865464000000003E-5</v>
      </c>
      <c r="CJ717" s="274">
        <v>8.8433372999999995E-10</v>
      </c>
      <c r="CK717" s="4"/>
      <c r="CL717" s="323">
        <v>2.4477871999999998E-9</v>
      </c>
      <c r="CM717" s="323">
        <v>7.0207477999999996</v>
      </c>
      <c r="CN717" s="323">
        <v>0.15119880999999999</v>
      </c>
      <c r="CO717" s="323">
        <v>2.6258388000000001E-2</v>
      </c>
      <c r="CP717" s="323">
        <v>3.3977874999999998E-4</v>
      </c>
      <c r="CQ717" s="323">
        <v>6.3070725999999998E-9</v>
      </c>
      <c r="CR717" s="323">
        <v>2.4977622E-7</v>
      </c>
      <c r="CS717" s="323">
        <v>1.4739893999999999E-3</v>
      </c>
      <c r="CT717" s="323">
        <v>6.3134815999999996E-2</v>
      </c>
      <c r="CU717" s="323">
        <v>6.3768706000000002</v>
      </c>
      <c r="CV717" s="146"/>
      <c r="CW717" s="135"/>
      <c r="CX717" s="18" t="s">
        <v>1506</v>
      </c>
      <c r="DB717" s="23"/>
      <c r="DC717"/>
      <c r="DD717"/>
      <c r="DE717"/>
      <c r="DF717"/>
      <c r="DG717"/>
      <c r="DH717"/>
      <c r="DI717"/>
      <c r="DJ717"/>
      <c r="DK717"/>
      <c r="DL717"/>
      <c r="DM717"/>
      <c r="DN717"/>
    </row>
    <row r="718" spans="1:118" ht="14.4" customHeight="1">
      <c r="A718" t="s">
        <v>2011</v>
      </c>
      <c r="B718" s="168" t="s">
        <v>1834</v>
      </c>
      <c r="C718" s="279" t="str">
        <f t="shared" si="311"/>
        <v>A.100.28.102</v>
      </c>
      <c r="D718" s="14" t="s">
        <v>26</v>
      </c>
      <c r="E718" s="278" t="s">
        <v>1510</v>
      </c>
      <c r="F718" s="281" t="str">
        <f t="shared" si="312"/>
        <v>AlCuMg2 (2024)</v>
      </c>
      <c r="G718" s="319">
        <f t="shared" si="297"/>
        <v>2.3105461479685099</v>
      </c>
      <c r="H718" s="319">
        <f t="shared" si="298"/>
        <v>6.5306302600000005E-2</v>
      </c>
      <c r="I718" s="319">
        <f t="shared" si="305"/>
        <v>0.26833314569799999</v>
      </c>
      <c r="J718" s="319">
        <f t="shared" si="306"/>
        <v>1.0208215396705098</v>
      </c>
      <c r="K718" s="319">
        <v>0.95608515999999999</v>
      </c>
      <c r="L718" s="319">
        <v>0.21264247</v>
      </c>
      <c r="M718" s="319">
        <v>5.2427714E-2</v>
      </c>
      <c r="N718" s="319">
        <v>4.4065108999999998E-2</v>
      </c>
      <c r="O718" s="319">
        <v>5.0840833999999998E-3</v>
      </c>
      <c r="P718" s="319">
        <v>7.5071128000000001E-3</v>
      </c>
      <c r="Q718" s="319">
        <v>8.6499973999999997E-3</v>
      </c>
      <c r="R718" s="319">
        <v>3.2388026E-3</v>
      </c>
      <c r="S718" s="319">
        <v>0.86574936999999996</v>
      </c>
      <c r="T718" s="319">
        <v>4.5057941000000001E-3</v>
      </c>
      <c r="U718" s="319">
        <v>0.15056606</v>
      </c>
      <c r="V718" s="319">
        <v>2.4159097999999998E-5</v>
      </c>
      <c r="W718" s="319">
        <v>3.1557051000000001E-7</v>
      </c>
      <c r="X718" s="319">
        <v>0</v>
      </c>
      <c r="Y718" s="210"/>
      <c r="Z718" s="320">
        <f t="shared" si="292"/>
        <v>7.1886102255639095</v>
      </c>
      <c r="AA718" s="210"/>
      <c r="AB718" s="321">
        <f t="shared" si="293"/>
        <v>0.95608515999999999</v>
      </c>
      <c r="AC718" s="321">
        <f t="shared" si="294"/>
        <v>0.33361528919999994</v>
      </c>
      <c r="AD718" s="321">
        <f t="shared" si="307"/>
        <v>0.27281509627050998</v>
      </c>
      <c r="AE718" s="321">
        <f t="shared" si="295"/>
        <v>0.26833314569799999</v>
      </c>
      <c r="AF718" s="321">
        <f t="shared" si="296"/>
        <v>1.0163154299999999</v>
      </c>
      <c r="AG718"/>
      <c r="AH718" s="121">
        <v>123.87416</v>
      </c>
      <c r="AI718" s="121">
        <v>89.259254999999996</v>
      </c>
      <c r="AJ718" s="121">
        <v>20.410530999999999</v>
      </c>
      <c r="AK718" s="121">
        <v>0</v>
      </c>
      <c r="AL718" s="121">
        <v>1.9936992</v>
      </c>
      <c r="AM718" s="121">
        <v>7.8008290999999996</v>
      </c>
      <c r="AN718" s="121">
        <v>4.4098492</v>
      </c>
      <c r="AO718"/>
      <c r="AP718" s="282">
        <v>0.19678780000000001</v>
      </c>
      <c r="AQ718" s="282">
        <v>0.18636812999999999</v>
      </c>
      <c r="AR718" s="282">
        <v>7.0981908999999998E-3</v>
      </c>
      <c r="AS718" s="282">
        <v>3.3214738E-3</v>
      </c>
      <c r="AT718" s="255">
        <f t="shared" si="308"/>
        <v>1.1173149607175001E-5</v>
      </c>
      <c r="AU718" s="256">
        <f t="shared" si="309"/>
        <v>2.6250705776432731E-8</v>
      </c>
      <c r="AV718" s="256">
        <f t="shared" si="310"/>
        <v>0.46519240499999998</v>
      </c>
      <c r="AW718" s="272">
        <v>6.6979766999999998E-6</v>
      </c>
      <c r="AX718" s="272">
        <v>2.0210409000000002E-8</v>
      </c>
      <c r="AY718" s="272">
        <v>5.5213385999999998E-13</v>
      </c>
      <c r="AZ718" s="272">
        <v>1.2482208E-10</v>
      </c>
      <c r="BA718" s="272">
        <v>1.2654247E-11</v>
      </c>
      <c r="BB718" s="272">
        <v>6.5521779000000002E-9</v>
      </c>
      <c r="BC718" s="272">
        <v>4.4366760000000004E-6</v>
      </c>
      <c r="BD718" s="272">
        <v>9.3281721999999991E-10</v>
      </c>
      <c r="BE718" s="272">
        <v>5.0604323E-9</v>
      </c>
      <c r="BF718" s="272">
        <v>1.9105977999999999E-12</v>
      </c>
      <c r="BG718" s="272">
        <v>3.7817180999999998E-15</v>
      </c>
      <c r="BH718" s="272">
        <v>6.6711984E-12</v>
      </c>
      <c r="BI718" s="272">
        <v>1.0093597E-13</v>
      </c>
      <c r="BJ718" s="272">
        <v>2.3958384999999998E-13</v>
      </c>
      <c r="BK718" s="272">
        <v>2.7929887E-8</v>
      </c>
      <c r="BL718" s="272">
        <v>3.8712475999999999E-9</v>
      </c>
      <c r="BM718" s="272">
        <v>3.7531817000000001E-11</v>
      </c>
      <c r="BN718" s="273">
        <v>3.7709695000000001E-2</v>
      </c>
      <c r="BO718" s="273">
        <v>0.42748270999999999</v>
      </c>
      <c r="BP718" s="272">
        <v>6.1183480000000001E-12</v>
      </c>
      <c r="BQ718" s="272">
        <v>3.7206170000000002E-14</v>
      </c>
      <c r="BR718" s="272">
        <v>1.6646316E-18</v>
      </c>
      <c r="BS718"/>
      <c r="BT718" s="121">
        <v>4.9214902000000002E-4</v>
      </c>
      <c r="BU718" s="274">
        <v>3.6944309000000003E-5</v>
      </c>
      <c r="BV718" s="121">
        <v>2.0043753E-4</v>
      </c>
      <c r="BW718" s="274">
        <v>3.7986422000000002E-7</v>
      </c>
      <c r="BX718" s="274">
        <v>3.1835870000000003E-5</v>
      </c>
      <c r="BY718" s="274">
        <v>4.2216893000000003E-6</v>
      </c>
      <c r="BZ718" s="274">
        <v>1.8884561999999999E-8</v>
      </c>
      <c r="CA718" s="274">
        <v>6.4166755000000004E-6</v>
      </c>
      <c r="CB718" s="274">
        <v>1.0074017E-5</v>
      </c>
      <c r="CC718" s="274">
        <v>5.7237536000000004E-6</v>
      </c>
      <c r="CD718" s="274">
        <v>9.5084729000000004E-8</v>
      </c>
      <c r="CE718" s="274">
        <v>2.5028704E-8</v>
      </c>
      <c r="CF718" s="274">
        <v>1.6794735999999999E-9</v>
      </c>
      <c r="CG718" s="274">
        <v>1.0761683000000001E-5</v>
      </c>
      <c r="CH718" s="121">
        <v>1.3172815999999999E-4</v>
      </c>
      <c r="CI718" s="274">
        <v>5.3483916999999998E-5</v>
      </c>
      <c r="CJ718" s="274">
        <v>8.7833342000000004E-10</v>
      </c>
      <c r="CK718" s="4"/>
      <c r="CL718" s="323">
        <v>2.7860288000000002E-9</v>
      </c>
      <c r="CM718" s="323">
        <v>7.1668992999999999</v>
      </c>
      <c r="CN718" s="323">
        <v>0.15357501000000001</v>
      </c>
      <c r="CO718" s="323">
        <v>2.6328179E-2</v>
      </c>
      <c r="CP718" s="323">
        <v>3.4771637999999998E-4</v>
      </c>
      <c r="CQ718" s="323">
        <v>6.5760031999999998E-9</v>
      </c>
      <c r="CR718" s="323">
        <v>2.4845386999999999E-7</v>
      </c>
      <c r="CS718" s="323">
        <v>1.4754868000000001E-3</v>
      </c>
      <c r="CT718" s="323">
        <v>6.7823157999999995E-2</v>
      </c>
      <c r="CU718" s="323">
        <v>6.7026608999999997</v>
      </c>
      <c r="CV718" s="146"/>
      <c r="CW718" s="135"/>
      <c r="CX718" s="18" t="s">
        <v>1506</v>
      </c>
      <c r="CY718" s="13"/>
      <c r="CZ718" s="13"/>
      <c r="DB718" s="23"/>
      <c r="DC718"/>
      <c r="DD718"/>
      <c r="DE718"/>
      <c r="DF718"/>
      <c r="DG718"/>
      <c r="DH718"/>
      <c r="DI718"/>
      <c r="DJ718"/>
      <c r="DK718"/>
      <c r="DL718"/>
      <c r="DM718"/>
      <c r="DN718"/>
    </row>
    <row r="719" spans="1:118" ht="14.4" customHeight="1">
      <c r="A719" t="s">
        <v>2012</v>
      </c>
      <c r="B719" s="168" t="s">
        <v>1834</v>
      </c>
      <c r="C719" s="279" t="str">
        <f t="shared" si="311"/>
        <v>A.100.28.103</v>
      </c>
      <c r="D719" s="14" t="s">
        <v>26</v>
      </c>
      <c r="E719" s="278" t="s">
        <v>1510</v>
      </c>
      <c r="F719" s="281" t="str">
        <f t="shared" si="312"/>
        <v>AlCuMgPb (2011)</v>
      </c>
      <c r="G719" s="319">
        <f t="shared" si="297"/>
        <v>2.3824023174571303</v>
      </c>
      <c r="H719" s="319">
        <f t="shared" si="298"/>
        <v>6.6953212400000003E-2</v>
      </c>
      <c r="I719" s="319">
        <f t="shared" si="305"/>
        <v>0.28176363795099996</v>
      </c>
      <c r="J719" s="319">
        <f t="shared" si="306"/>
        <v>1.0811633971061301</v>
      </c>
      <c r="K719" s="319">
        <v>0.95252207</v>
      </c>
      <c r="L719" s="319">
        <v>0.22543156</v>
      </c>
      <c r="M719" s="319">
        <v>5.2575037999999998E-2</v>
      </c>
      <c r="N719" s="319">
        <v>4.4162642000000002E-2</v>
      </c>
      <c r="O719" s="319">
        <v>5.6707857999999996E-3</v>
      </c>
      <c r="P719" s="319">
        <v>7.5426573E-3</v>
      </c>
      <c r="Q719" s="319">
        <v>9.5771273000000001E-3</v>
      </c>
      <c r="R719" s="319">
        <v>3.7332897000000001E-3</v>
      </c>
      <c r="S719" s="319">
        <v>0.92476245000000001</v>
      </c>
      <c r="T719" s="319">
        <v>4.9551426999999999E-3</v>
      </c>
      <c r="U719" s="319">
        <v>0.15144548999999999</v>
      </c>
      <c r="V719" s="319">
        <v>2.3750251000000001E-5</v>
      </c>
      <c r="W719" s="319">
        <v>3.1440613000000001E-7</v>
      </c>
      <c r="X719" s="319">
        <v>0</v>
      </c>
      <c r="Y719" s="210"/>
      <c r="Z719" s="320">
        <f t="shared" si="292"/>
        <v>7.1618200751879693</v>
      </c>
      <c r="AA719" s="210"/>
      <c r="AB719" s="321">
        <f t="shared" si="293"/>
        <v>0.95252207</v>
      </c>
      <c r="AC719" s="321">
        <f t="shared" si="294"/>
        <v>0.34869310009999999</v>
      </c>
      <c r="AD719" s="321">
        <f t="shared" si="307"/>
        <v>0.28669534480612996</v>
      </c>
      <c r="AE719" s="321">
        <f t="shared" si="295"/>
        <v>0.28176363795099996</v>
      </c>
      <c r="AF719" s="321">
        <f t="shared" si="296"/>
        <v>1.07620794</v>
      </c>
      <c r="AG719"/>
      <c r="AH719" s="121">
        <v>123.58161</v>
      </c>
      <c r="AI719" s="121">
        <v>88.820667</v>
      </c>
      <c r="AJ719" s="121">
        <v>20.52976</v>
      </c>
      <c r="AK719" s="121">
        <v>0</v>
      </c>
      <c r="AL719" s="121">
        <v>2.0018487</v>
      </c>
      <c r="AM719" s="121">
        <v>7.7813637</v>
      </c>
      <c r="AN719" s="121">
        <v>4.4479674999999999</v>
      </c>
      <c r="AO719"/>
      <c r="AP719" s="282">
        <v>0.20059499</v>
      </c>
      <c r="AQ719" s="282">
        <v>0.19014613999999999</v>
      </c>
      <c r="AR719" s="282">
        <v>7.1523217000000004E-3</v>
      </c>
      <c r="AS719" s="282">
        <v>3.2965300000000002E-3</v>
      </c>
      <c r="AT719" s="255">
        <f t="shared" si="308"/>
        <v>1.1399648656171601E-5</v>
      </c>
      <c r="AU719" s="256">
        <f t="shared" si="309"/>
        <v>2.6450893734871695E-8</v>
      </c>
      <c r="AV719" s="256">
        <f t="shared" si="310"/>
        <v>0.46169887700000001</v>
      </c>
      <c r="AW719" s="272">
        <v>6.6723333999999997E-6</v>
      </c>
      <c r="AX719" s="272">
        <v>2.0133006000000001E-8</v>
      </c>
      <c r="AY719" s="272">
        <v>5.5002040000000004E-13</v>
      </c>
      <c r="AZ719" s="272">
        <v>1.2799660999999999E-10</v>
      </c>
      <c r="BA719" s="272">
        <v>3.5271488999999998E-11</v>
      </c>
      <c r="BB719" s="272">
        <v>6.5666803E-9</v>
      </c>
      <c r="BC719" s="272">
        <v>4.6710981000000004E-6</v>
      </c>
      <c r="BD719" s="272">
        <v>9.3475507999999999E-10</v>
      </c>
      <c r="BE719" s="272">
        <v>5.3317285999999997E-9</v>
      </c>
      <c r="BF719" s="272">
        <v>1.9160215999999999E-12</v>
      </c>
      <c r="BG719" s="272">
        <v>4.0261062000000002E-15</v>
      </c>
      <c r="BH719" s="272">
        <v>1.1279815999999999E-11</v>
      </c>
      <c r="BI719" s="272">
        <v>3.0526748000000002E-13</v>
      </c>
      <c r="BJ719" s="272">
        <v>3.0622773999999998E-13</v>
      </c>
      <c r="BK719" s="272">
        <v>2.8249363E-8</v>
      </c>
      <c r="BL719" s="272">
        <v>2.1231749000000001E-8</v>
      </c>
      <c r="BM719" s="272">
        <v>3.7005604999999999E-11</v>
      </c>
      <c r="BN719" s="273">
        <v>4.0460517000000001E-2</v>
      </c>
      <c r="BO719" s="273">
        <v>0.42123835999999998</v>
      </c>
      <c r="BP719" s="272">
        <v>6.0957726000000003E-12</v>
      </c>
      <c r="BQ719" s="272">
        <v>3.7068886999999999E-14</v>
      </c>
      <c r="BR719" s="272">
        <v>1.6584895E-18</v>
      </c>
      <c r="BS719"/>
      <c r="BT719" s="121">
        <v>7.1450463999999997E-4</v>
      </c>
      <c r="BU719" s="274">
        <v>3.8824030999999998E-5</v>
      </c>
      <c r="BV719" s="121">
        <v>1.9969055000000001E-4</v>
      </c>
      <c r="BW719" s="274">
        <v>4.3806050000000001E-7</v>
      </c>
      <c r="BX719" s="274">
        <v>3.3906747E-5</v>
      </c>
      <c r="BY719" s="274">
        <v>4.2324839000000002E-6</v>
      </c>
      <c r="BZ719" s="274">
        <v>1.8334824999999999E-8</v>
      </c>
      <c r="CA719" s="274">
        <v>6.4323426999999997E-6</v>
      </c>
      <c r="CB719" s="274">
        <v>1.0121714999999999E-5</v>
      </c>
      <c r="CC719" s="274">
        <v>6.3372408999999998E-6</v>
      </c>
      <c r="CD719" s="274">
        <v>1.553117E-7</v>
      </c>
      <c r="CE719" s="274">
        <v>2.4649188000000002E-8</v>
      </c>
      <c r="CF719" s="274">
        <v>5.9219995999999999E-9</v>
      </c>
      <c r="CG719" s="274">
        <v>1.0891755E-5</v>
      </c>
      <c r="CH719" s="121">
        <v>1.3141299E-4</v>
      </c>
      <c r="CI719" s="121">
        <v>2.7201162999999998E-4</v>
      </c>
      <c r="CJ719" s="274">
        <v>8.7509255000000001E-10</v>
      </c>
      <c r="CK719" s="4"/>
      <c r="CL719" s="323">
        <v>7.7413333E-9</v>
      </c>
      <c r="CM719" s="323">
        <v>7.1407784000000003</v>
      </c>
      <c r="CN719" s="323">
        <v>0.15391993000000001</v>
      </c>
      <c r="CO719" s="323">
        <v>2.7616082E-2</v>
      </c>
      <c r="CP719" s="323">
        <v>3.5016400999999999E-4</v>
      </c>
      <c r="CQ719" s="323">
        <v>6.5912198999999999E-9</v>
      </c>
      <c r="CR719" s="323">
        <v>2.9742755999999997E-7</v>
      </c>
      <c r="CS719" s="323">
        <v>1.5676837999999999E-3</v>
      </c>
      <c r="CT719" s="323">
        <v>0.15242567000000001</v>
      </c>
      <c r="CU719" s="323">
        <v>6.5836595999999998</v>
      </c>
      <c r="CV719" s="146"/>
      <c r="CW719" s="135"/>
      <c r="CX719" s="18" t="s">
        <v>1506</v>
      </c>
      <c r="CY719" s="13"/>
      <c r="CZ719" s="13"/>
      <c r="DB719" s="23"/>
      <c r="DC719"/>
      <c r="DD719"/>
      <c r="DE719"/>
      <c r="DF719"/>
      <c r="DG719"/>
      <c r="DH719"/>
      <c r="DI719"/>
      <c r="DJ719"/>
      <c r="DK719"/>
      <c r="DL719"/>
      <c r="DM719"/>
      <c r="DN719"/>
    </row>
    <row r="720" spans="1:118" ht="14.4" customHeight="1">
      <c r="A720" t="s">
        <v>2013</v>
      </c>
      <c r="B720" s="168" t="s">
        <v>1834</v>
      </c>
      <c r="C720" s="279" t="str">
        <f t="shared" si="311"/>
        <v>A.100.28.104</v>
      </c>
      <c r="D720" s="14" t="s">
        <v>26</v>
      </c>
      <c r="E720" s="278" t="s">
        <v>1510</v>
      </c>
      <c r="F720" s="281" t="str">
        <f t="shared" si="312"/>
        <v>AlCuSiMg (2036)</v>
      </c>
      <c r="G720" s="319">
        <f t="shared" si="297"/>
        <v>2.2577229977803301</v>
      </c>
      <c r="H720" s="319">
        <f t="shared" si="298"/>
        <v>6.3846363400000009E-2</v>
      </c>
      <c r="I720" s="319">
        <f t="shared" si="305"/>
        <v>0.26874918864000003</v>
      </c>
      <c r="J720" s="319">
        <f t="shared" si="306"/>
        <v>0.99519839574032998</v>
      </c>
      <c r="K720" s="319">
        <v>0.92992905000000003</v>
      </c>
      <c r="L720" s="319">
        <v>0.2153429</v>
      </c>
      <c r="M720" s="319">
        <v>5.0555971999999998E-2</v>
      </c>
      <c r="N720" s="319">
        <v>4.2483831E-2</v>
      </c>
      <c r="O720" s="319">
        <v>4.9553113999999997E-3</v>
      </c>
      <c r="P720" s="319">
        <v>7.6389641999999999E-3</v>
      </c>
      <c r="Q720" s="319">
        <v>8.7682568000000006E-3</v>
      </c>
      <c r="R720" s="319">
        <v>2.8270547000000001E-3</v>
      </c>
      <c r="S720" s="319">
        <v>0.83901493000000005</v>
      </c>
      <c r="T720" s="319">
        <v>4.6267264000000004E-3</v>
      </c>
      <c r="U720" s="319">
        <v>0.15155642</v>
      </c>
      <c r="V720" s="319">
        <v>2.3261940000000001E-5</v>
      </c>
      <c r="W720" s="319">
        <v>3.1934032999999998E-7</v>
      </c>
      <c r="X720" s="319">
        <v>0</v>
      </c>
      <c r="Y720" s="210"/>
      <c r="Z720" s="320">
        <f t="shared" ref="Z720:Z786" si="313">K720/0.133</f>
        <v>6.9919477443609024</v>
      </c>
      <c r="AA720" s="210"/>
      <c r="AB720" s="321">
        <f t="shared" ref="AB720:AB786" si="314">K720</f>
        <v>0.92992905000000003</v>
      </c>
      <c r="AC720" s="321">
        <f t="shared" ref="AC720:AC786" si="315">L720+M720+N720+O720+P720+Q720+R720</f>
        <v>0.3325722901</v>
      </c>
      <c r="AD720" s="321">
        <f t="shared" si="307"/>
        <v>0.27335297244032997</v>
      </c>
      <c r="AE720" s="321">
        <f t="shared" ref="AE720:AE786" si="316">V720+L720+M720+R720</f>
        <v>0.26874918863999997</v>
      </c>
      <c r="AF720" s="321">
        <f t="shared" ref="AF720:AF786" si="317">S720+U720+X720</f>
        <v>0.99057135000000007</v>
      </c>
      <c r="AG720"/>
      <c r="AH720" s="121">
        <v>121.18456</v>
      </c>
      <c r="AI720" s="121">
        <v>86.279077000000001</v>
      </c>
      <c r="AJ720" s="121">
        <v>20.544720000000002</v>
      </c>
      <c r="AK720" s="121">
        <v>0</v>
      </c>
      <c r="AL720" s="121">
        <v>2.0289120999999999</v>
      </c>
      <c r="AM720" s="121">
        <v>7.8040665000000002</v>
      </c>
      <c r="AN720" s="121">
        <v>4.5277851</v>
      </c>
      <c r="AO720"/>
      <c r="AP720" s="282">
        <v>0.19374530000000001</v>
      </c>
      <c r="AQ720" s="282">
        <v>0.18373328999999999</v>
      </c>
      <c r="AR720" s="282">
        <v>6.9436656999999997E-3</v>
      </c>
      <c r="AS720" s="282">
        <v>3.0683492999999998E-3</v>
      </c>
      <c r="AT720" s="255">
        <f t="shared" si="308"/>
        <v>1.10151850124498E-5</v>
      </c>
      <c r="AU720" s="256">
        <f t="shared" si="309"/>
        <v>2.5679237573410713E-8</v>
      </c>
      <c r="AV720" s="256">
        <f t="shared" si="310"/>
        <v>0.42974080200000003</v>
      </c>
      <c r="AW720" s="272">
        <v>6.5099809000000001E-6</v>
      </c>
      <c r="AX720" s="272">
        <v>1.964298E-8</v>
      </c>
      <c r="AY720" s="272">
        <v>5.3663967999999998E-13</v>
      </c>
      <c r="AZ720" s="272">
        <v>9.4379517999999995E-11</v>
      </c>
      <c r="BA720" s="272">
        <v>9.8960937999999999E-12</v>
      </c>
      <c r="BB720" s="272">
        <v>6.3170529999999999E-9</v>
      </c>
      <c r="BC720" s="272">
        <v>4.4665903999999996E-6</v>
      </c>
      <c r="BD720" s="272">
        <v>8.9854776999999996E-10</v>
      </c>
      <c r="BE720" s="272">
        <v>5.0929805000000001E-9</v>
      </c>
      <c r="BF720" s="272">
        <v>1.1677467999999999E-12</v>
      </c>
      <c r="BG720" s="272">
        <v>2.7993661999999999E-15</v>
      </c>
      <c r="BH720" s="272">
        <v>6.0672282E-12</v>
      </c>
      <c r="BI720" s="272">
        <v>8.3257853999999998E-14</v>
      </c>
      <c r="BJ720" s="272">
        <v>2.4206519000000002E-13</v>
      </c>
      <c r="BK720" s="272">
        <v>2.8452671000000001E-8</v>
      </c>
      <c r="BL720" s="272">
        <v>3.7335214000000002E-9</v>
      </c>
      <c r="BM720" s="272">
        <v>3.6591914E-11</v>
      </c>
      <c r="BN720" s="273">
        <v>3.3596741999999999E-2</v>
      </c>
      <c r="BO720" s="273">
        <v>0.39614406000000002</v>
      </c>
      <c r="BP720" s="272">
        <v>6.1914379999999998E-12</v>
      </c>
      <c r="BQ720" s="272">
        <v>3.7650636000000001E-14</v>
      </c>
      <c r="BR720" s="272">
        <v>1.6845174000000001E-18</v>
      </c>
      <c r="BS720"/>
      <c r="BT720" s="121">
        <v>4.6247277999999999E-4</v>
      </c>
      <c r="BU720" s="274">
        <v>3.7131191000000003E-5</v>
      </c>
      <c r="BV720" s="121">
        <v>1.9495404999999999E-4</v>
      </c>
      <c r="BW720" s="274">
        <v>3.3152895999999999E-7</v>
      </c>
      <c r="BX720" s="274">
        <v>3.1983215999999999E-5</v>
      </c>
      <c r="BY720" s="274">
        <v>4.0745100000000004E-6</v>
      </c>
      <c r="BZ720" s="274">
        <v>1.1446291000000001E-8</v>
      </c>
      <c r="CA720" s="274">
        <v>6.1933757000000002E-6</v>
      </c>
      <c r="CB720" s="274">
        <v>1.0250951999999999E-5</v>
      </c>
      <c r="CC720" s="274">
        <v>5.8020065E-6</v>
      </c>
      <c r="CD720" s="274">
        <v>7.4353033999999995E-8</v>
      </c>
      <c r="CE720" s="274">
        <v>2.4293183E-8</v>
      </c>
      <c r="CF720" s="274">
        <v>1.3134534000000001E-9</v>
      </c>
      <c r="CG720" s="274">
        <v>1.0411612999999999E-5</v>
      </c>
      <c r="CH720" s="121">
        <v>1.2852122999999999E-4</v>
      </c>
      <c r="CI720" s="274">
        <v>3.2706802000000002E-5</v>
      </c>
      <c r="CJ720" s="274">
        <v>8.8882601999999997E-10</v>
      </c>
      <c r="CK720" s="4"/>
      <c r="CL720" s="323">
        <v>2.1787432000000001E-9</v>
      </c>
      <c r="CM720" s="323">
        <v>6.9746262000000003</v>
      </c>
      <c r="CN720" s="323">
        <v>0.14981781999999999</v>
      </c>
      <c r="CO720" s="323">
        <v>2.6392682000000001E-2</v>
      </c>
      <c r="CP720" s="323">
        <v>3.2561888999999998E-4</v>
      </c>
      <c r="CQ720" s="323">
        <v>6.1332249E-9</v>
      </c>
      <c r="CR720" s="323">
        <v>2.5549484999999998E-7</v>
      </c>
      <c r="CS720" s="323">
        <v>1.4868990999999999E-3</v>
      </c>
      <c r="CT720" s="323">
        <v>5.4830897000000003E-2</v>
      </c>
      <c r="CU720" s="323">
        <v>6.1564553999999996</v>
      </c>
      <c r="CV720" s="146"/>
      <c r="CW720" s="135"/>
      <c r="CX720" s="18" t="s">
        <v>1506</v>
      </c>
      <c r="CY720" s="13"/>
      <c r="CZ720" s="13"/>
      <c r="DB720" s="23"/>
      <c r="DC720"/>
      <c r="DD720"/>
      <c r="DE720"/>
      <c r="DF720"/>
      <c r="DG720"/>
      <c r="DH720"/>
      <c r="DI720"/>
      <c r="DJ720"/>
      <c r="DK720"/>
      <c r="DL720"/>
      <c r="DM720"/>
      <c r="DN720"/>
    </row>
    <row r="721" spans="1:118" ht="14.4" customHeight="1">
      <c r="A721" t="s">
        <v>2014</v>
      </c>
      <c r="B721" s="168" t="s">
        <v>1834</v>
      </c>
      <c r="C721" s="279" t="str">
        <f t="shared" si="311"/>
        <v>A.100.28.105</v>
      </c>
      <c r="D721" s="14" t="s">
        <v>26</v>
      </c>
      <c r="E721" s="278" t="s">
        <v>1510</v>
      </c>
      <c r="F721" s="281" t="str">
        <f t="shared" si="312"/>
        <v>AlMg1 (5005)</v>
      </c>
      <c r="G721" s="319">
        <f t="shared" si="297"/>
        <v>2.2345448241387</v>
      </c>
      <c r="H721" s="319">
        <f t="shared" si="298"/>
        <v>6.4753486299999996E-2</v>
      </c>
      <c r="I721" s="319">
        <f t="shared" si="305"/>
        <v>0.27111439814899996</v>
      </c>
      <c r="J721" s="319">
        <f t="shared" si="306"/>
        <v>0.92984016968969996</v>
      </c>
      <c r="K721" s="319">
        <v>0.96883677000000001</v>
      </c>
      <c r="L721" s="319">
        <v>0.21747944</v>
      </c>
      <c r="M721" s="319">
        <v>5.1042532000000002E-2</v>
      </c>
      <c r="N721" s="319">
        <v>4.2950452E-2</v>
      </c>
      <c r="O721" s="319">
        <v>5.2214159E-3</v>
      </c>
      <c r="P721" s="319">
        <v>7.7674778000000003E-3</v>
      </c>
      <c r="Q721" s="319">
        <v>8.8141405999999992E-3</v>
      </c>
      <c r="R721" s="319">
        <v>2.5680955E-3</v>
      </c>
      <c r="S721" s="319">
        <v>0.77434692999999999</v>
      </c>
      <c r="T721" s="319">
        <v>4.6467846000000004E-3</v>
      </c>
      <c r="U721" s="319">
        <v>0.15084613999999999</v>
      </c>
      <c r="V721" s="319">
        <v>2.4330649000000001E-5</v>
      </c>
      <c r="W721" s="319">
        <v>3.1508970000000002E-7</v>
      </c>
      <c r="X721" s="319">
        <v>0</v>
      </c>
      <c r="Y721" s="210"/>
      <c r="Z721" s="320">
        <f t="shared" si="313"/>
        <v>7.2844869924812023</v>
      </c>
      <c r="AA721" s="210"/>
      <c r="AB721" s="321">
        <f t="shared" si="314"/>
        <v>0.96883677000000001</v>
      </c>
      <c r="AC721" s="321">
        <f t="shared" si="315"/>
        <v>0.33584355379999997</v>
      </c>
      <c r="AD721" s="321">
        <f t="shared" si="307"/>
        <v>0.27573716718969998</v>
      </c>
      <c r="AE721" s="321">
        <f t="shared" si="316"/>
        <v>0.27111439814900001</v>
      </c>
      <c r="AF721" s="321">
        <f t="shared" si="317"/>
        <v>0.92519306999999995</v>
      </c>
      <c r="AG721"/>
      <c r="AH721" s="121">
        <v>125.26416999999999</v>
      </c>
      <c r="AI721" s="121">
        <v>90.466641999999993</v>
      </c>
      <c r="AJ721" s="121">
        <v>20.448364000000002</v>
      </c>
      <c r="AK721" s="121">
        <v>0</v>
      </c>
      <c r="AL721" s="121">
        <v>2.0481213999999999</v>
      </c>
      <c r="AM721" s="121">
        <v>7.6768618000000002</v>
      </c>
      <c r="AN721" s="121">
        <v>4.6241773000000004</v>
      </c>
      <c r="AO721"/>
      <c r="AP721" s="282">
        <v>0.19954198000000001</v>
      </c>
      <c r="AQ721" s="282">
        <v>0.1891166</v>
      </c>
      <c r="AR721" s="282">
        <v>7.1813349999999996E-3</v>
      </c>
      <c r="AS721" s="282">
        <v>3.2440363000000002E-3</v>
      </c>
      <c r="AT721" s="255">
        <f t="shared" si="308"/>
        <v>1.1337926015182799E-5</v>
      </c>
      <c r="AU721" s="256">
        <f t="shared" si="309"/>
        <v>2.6558191939425293E-8</v>
      </c>
      <c r="AV721" s="256">
        <f t="shared" si="310"/>
        <v>0.45434682100000001</v>
      </c>
      <c r="AW721" s="272">
        <v>6.7836958E-6</v>
      </c>
      <c r="AX721" s="272">
        <v>2.0468931000000001E-8</v>
      </c>
      <c r="AY721" s="272">
        <v>5.5920214000000002E-13</v>
      </c>
      <c r="AZ721" s="272">
        <v>9.5356583000000006E-11</v>
      </c>
      <c r="BA721" s="272">
        <v>1.1765274000000001E-11</v>
      </c>
      <c r="BB721" s="272">
        <v>6.3864471000000003E-9</v>
      </c>
      <c r="BC721" s="272">
        <v>4.5146613999999999E-6</v>
      </c>
      <c r="BD721" s="272">
        <v>9.0861555999999998E-10</v>
      </c>
      <c r="BE721" s="272">
        <v>5.1363420000000003E-9</v>
      </c>
      <c r="BF721" s="272">
        <v>1.6052810000000001E-13</v>
      </c>
      <c r="BG721" s="272">
        <v>1.7001662000000001E-15</v>
      </c>
      <c r="BH721" s="272">
        <v>5.2411294999999996E-12</v>
      </c>
      <c r="BI721" s="272">
        <v>6.4525065999999996E-14</v>
      </c>
      <c r="BJ721" s="272">
        <v>2.4683530999999998E-13</v>
      </c>
      <c r="BK721" s="272">
        <v>2.9329233999999999E-8</v>
      </c>
      <c r="BL721" s="272">
        <v>3.7399031999999997E-9</v>
      </c>
      <c r="BM721" s="272">
        <v>3.7992307999999997E-11</v>
      </c>
      <c r="BN721" s="273">
        <v>3.1244641E-2</v>
      </c>
      <c r="BO721" s="273">
        <v>0.42310217999999999</v>
      </c>
      <c r="BP721" s="272">
        <v>6.1090258000000003E-12</v>
      </c>
      <c r="BQ721" s="272">
        <v>3.7149480999999997E-14</v>
      </c>
      <c r="BR721" s="272">
        <v>1.6620953E-18</v>
      </c>
      <c r="BS721"/>
      <c r="BT721" s="121">
        <v>4.4664883E-4</v>
      </c>
      <c r="BU721" s="274">
        <v>3.7505683999999999E-5</v>
      </c>
      <c r="BV721" s="121">
        <v>2.0311082999999999E-4</v>
      </c>
      <c r="BW721" s="274">
        <v>3.0126614000000002E-7</v>
      </c>
      <c r="BX721" s="274">
        <v>3.2498281999999998E-5</v>
      </c>
      <c r="BY721" s="274">
        <v>4.1160862000000002E-6</v>
      </c>
      <c r="BZ721" s="274">
        <v>7.9132913000000005E-10</v>
      </c>
      <c r="CA721" s="274">
        <v>6.2609121999999998E-6</v>
      </c>
      <c r="CB721" s="274">
        <v>1.0423407999999999E-5</v>
      </c>
      <c r="CC721" s="274">
        <v>5.8323681000000002E-6</v>
      </c>
      <c r="CD721" s="274">
        <v>8.8401895000000003E-8</v>
      </c>
      <c r="CE721" s="274">
        <v>2.5289274E-8</v>
      </c>
      <c r="CF721" s="274">
        <v>1.5613262000000001E-9</v>
      </c>
      <c r="CG721" s="274">
        <v>1.0545166000000001E-5</v>
      </c>
      <c r="CH721" s="121">
        <v>1.3326285E-4</v>
      </c>
      <c r="CI721" s="274">
        <v>2.6750642000000002E-6</v>
      </c>
      <c r="CJ721" s="274">
        <v>8.7699514999999997E-10</v>
      </c>
      <c r="CK721" s="4"/>
      <c r="CL721" s="323">
        <v>2.5900111000000002E-9</v>
      </c>
      <c r="CM721" s="323">
        <v>7.2652799999999997</v>
      </c>
      <c r="CN721" s="323">
        <v>0.15110977</v>
      </c>
      <c r="CO721" s="323">
        <v>2.6622521999999999E-2</v>
      </c>
      <c r="CP721" s="323">
        <v>3.1519688000000002E-4</v>
      </c>
      <c r="CQ721" s="323">
        <v>6.5639385000000003E-9</v>
      </c>
      <c r="CR721" s="323">
        <v>2.6175929E-7</v>
      </c>
      <c r="CS721" s="323">
        <v>1.507202E-3</v>
      </c>
      <c r="CT721" s="323">
        <v>4.9896053000000003E-2</v>
      </c>
      <c r="CU721" s="323">
        <v>6.6161791000000001</v>
      </c>
      <c r="CV721" s="146"/>
      <c r="CW721" s="135"/>
      <c r="CX721" s="18" t="s">
        <v>1506</v>
      </c>
      <c r="CY721" s="13"/>
      <c r="CZ721" s="13"/>
      <c r="DB721" s="23"/>
      <c r="DC721"/>
      <c r="DD721"/>
      <c r="DE721"/>
      <c r="DF721"/>
      <c r="DG721"/>
      <c r="DH721"/>
      <c r="DI721"/>
      <c r="DJ721"/>
      <c r="DK721"/>
      <c r="DL721"/>
      <c r="DM721"/>
      <c r="DN721"/>
    </row>
    <row r="722" spans="1:118" ht="14.4" customHeight="1">
      <c r="A722" t="s">
        <v>2015</v>
      </c>
      <c r="B722" s="168" t="s">
        <v>1834</v>
      </c>
      <c r="C722" s="279" t="str">
        <f t="shared" si="311"/>
        <v>A.100.28.106</v>
      </c>
      <c r="D722" s="14" t="s">
        <v>26</v>
      </c>
      <c r="E722" s="278" t="s">
        <v>1510</v>
      </c>
      <c r="F722" s="281" t="str">
        <f t="shared" si="312"/>
        <v>AlMg3 (5754a)</v>
      </c>
      <c r="G722" s="319">
        <f t="shared" si="297"/>
        <v>2.2063913399518196</v>
      </c>
      <c r="H722" s="319">
        <f t="shared" si="298"/>
        <v>6.5145485899999994E-2</v>
      </c>
      <c r="I722" s="319">
        <f t="shared" si="305"/>
        <v>0.26314202777199996</v>
      </c>
      <c r="J722" s="319">
        <f t="shared" si="306"/>
        <v>0.88513917627981997</v>
      </c>
      <c r="K722" s="319">
        <v>0.99296465</v>
      </c>
      <c r="L722" s="319">
        <v>0.20865623999999999</v>
      </c>
      <c r="M722" s="319">
        <v>5.1419605E-2</v>
      </c>
      <c r="N722" s="319">
        <v>4.3264223999999997E-2</v>
      </c>
      <c r="O722" s="319">
        <v>5.3446750000000001E-3</v>
      </c>
      <c r="P722" s="319">
        <v>8.1552893000000001E-3</v>
      </c>
      <c r="Q722" s="319">
        <v>8.3812976000000004E-3</v>
      </c>
      <c r="R722" s="319">
        <v>3.0410378000000002E-3</v>
      </c>
      <c r="S722" s="319">
        <v>0.73651571000000005</v>
      </c>
      <c r="T722" s="319">
        <v>4.3951766999999996E-3</v>
      </c>
      <c r="U722" s="319">
        <v>0.14422799</v>
      </c>
      <c r="V722" s="319">
        <v>2.5144972000000001E-5</v>
      </c>
      <c r="W722" s="319">
        <v>2.9957982000000002E-7</v>
      </c>
      <c r="X722" s="319">
        <v>0</v>
      </c>
      <c r="Y722" s="210"/>
      <c r="Z722" s="320">
        <f t="shared" si="313"/>
        <v>7.4658996240601496</v>
      </c>
      <c r="AA722" s="210"/>
      <c r="AB722" s="321">
        <f t="shared" si="314"/>
        <v>0.99296465</v>
      </c>
      <c r="AC722" s="321">
        <f t="shared" si="315"/>
        <v>0.32826236869999997</v>
      </c>
      <c r="AD722" s="321">
        <f t="shared" si="307"/>
        <v>0.26751235907981996</v>
      </c>
      <c r="AE722" s="321">
        <f t="shared" si="316"/>
        <v>0.26314202777199996</v>
      </c>
      <c r="AF722" s="321">
        <f t="shared" si="317"/>
        <v>0.88074370000000002</v>
      </c>
      <c r="AG722"/>
      <c r="AH722" s="121">
        <v>126.79588</v>
      </c>
      <c r="AI722" s="121">
        <v>93.507975000000002</v>
      </c>
      <c r="AJ722" s="121">
        <v>19.551252999999999</v>
      </c>
      <c r="AK722" s="121">
        <v>0</v>
      </c>
      <c r="AL722" s="121">
        <v>2.0804642000000002</v>
      </c>
      <c r="AM722" s="121">
        <v>7.2719185</v>
      </c>
      <c r="AN722" s="121">
        <v>4.3842657999999997</v>
      </c>
      <c r="AO722"/>
      <c r="AP722" s="282">
        <v>0.20025406000000001</v>
      </c>
      <c r="AQ722" s="282">
        <v>0.18943032000000001</v>
      </c>
      <c r="AR722" s="282">
        <v>7.2769532999999997E-3</v>
      </c>
      <c r="AS722" s="282">
        <v>3.5467808000000001E-3</v>
      </c>
      <c r="AT722" s="255">
        <f t="shared" si="308"/>
        <v>1.1356733996424E-5</v>
      </c>
      <c r="AU722" s="256">
        <f t="shared" si="309"/>
        <v>2.6911809462983185E-8</v>
      </c>
      <c r="AV722" s="256">
        <f t="shared" si="310"/>
        <v>0.49674801099999999</v>
      </c>
      <c r="AW722" s="272">
        <v>6.9585783000000002E-6</v>
      </c>
      <c r="AX722" s="272">
        <v>2.0996836E-8</v>
      </c>
      <c r="AY722" s="272">
        <v>5.7361472999999996E-13</v>
      </c>
      <c r="AZ722" s="272">
        <v>1.2460028999999999E-10</v>
      </c>
      <c r="BA722" s="272">
        <v>1.5598116999999998E-11</v>
      </c>
      <c r="BB722" s="272">
        <v>6.4331081000000001E-9</v>
      </c>
      <c r="BC722" s="272">
        <v>4.3589079000000002E-6</v>
      </c>
      <c r="BD722" s="272">
        <v>9.1642979E-10</v>
      </c>
      <c r="BE722" s="272">
        <v>4.9529782000000002E-9</v>
      </c>
      <c r="BF722" s="272">
        <v>4.8537332000000004E-13</v>
      </c>
      <c r="BG722" s="272">
        <v>1.9563799000000001E-15</v>
      </c>
      <c r="BH722" s="272">
        <v>5.5562995000000002E-12</v>
      </c>
      <c r="BI722" s="272">
        <v>8.9018126000000005E-14</v>
      </c>
      <c r="BJ722" s="272">
        <v>2.4310650000000001E-13</v>
      </c>
      <c r="BK722" s="272">
        <v>2.8339826999999999E-8</v>
      </c>
      <c r="BL722" s="272">
        <v>4.3288546000000002E-9</v>
      </c>
      <c r="BM722" s="272">
        <v>3.8580782000000003E-11</v>
      </c>
      <c r="BN722" s="273">
        <v>3.3251560999999999E-2</v>
      </c>
      <c r="BO722" s="273">
        <v>0.46349645</v>
      </c>
      <c r="BP722" s="272">
        <v>5.8083169999999999E-12</v>
      </c>
      <c r="BQ722" s="272">
        <v>3.5320847E-14</v>
      </c>
      <c r="BR722" s="272">
        <v>1.5802808E-18</v>
      </c>
      <c r="BS722"/>
      <c r="BT722" s="121">
        <v>4.5271557999999998E-4</v>
      </c>
      <c r="BU722" s="274">
        <v>3.6252974999999998E-5</v>
      </c>
      <c r="BV722" s="121">
        <v>2.0816909000000001E-4</v>
      </c>
      <c r="BW722" s="274">
        <v>3.5681014000000001E-7</v>
      </c>
      <c r="BX722" s="274">
        <v>3.1561035000000001E-5</v>
      </c>
      <c r="BY722" s="274">
        <v>4.1382581999999998E-6</v>
      </c>
      <c r="BZ722" s="274">
        <v>8.1714392000000002E-9</v>
      </c>
      <c r="CA722" s="274">
        <v>6.2968061000000001E-6</v>
      </c>
      <c r="CB722" s="274">
        <v>1.0943824000000001E-5</v>
      </c>
      <c r="CC722" s="274">
        <v>5.5459534000000003E-6</v>
      </c>
      <c r="CD722" s="274">
        <v>1.172121E-7</v>
      </c>
      <c r="CE722" s="274">
        <v>2.5843571999999999E-8</v>
      </c>
      <c r="CF722" s="274">
        <v>2.0698340000000001E-9</v>
      </c>
      <c r="CG722" s="274">
        <v>1.0615191E-5</v>
      </c>
      <c r="CH722" s="121">
        <v>1.3549870999999999E-4</v>
      </c>
      <c r="CI722" s="274">
        <v>3.1827926000000001E-6</v>
      </c>
      <c r="CJ722" s="274">
        <v>8.3382622000000002E-10</v>
      </c>
      <c r="CK722" s="4"/>
      <c r="CL722" s="323">
        <v>3.4337296000000002E-9</v>
      </c>
      <c r="CM722" s="323">
        <v>7.4414131000000001</v>
      </c>
      <c r="CN722" s="323">
        <v>0.15004418</v>
      </c>
      <c r="CO722" s="323">
        <v>2.5774779000000001E-2</v>
      </c>
      <c r="CP722" s="323">
        <v>3.2423841000000001E-4</v>
      </c>
      <c r="CQ722" s="323">
        <v>4.1708951000000001E-8</v>
      </c>
      <c r="CR722" s="323">
        <v>2.496664E-7</v>
      </c>
      <c r="CS722" s="323">
        <v>1.4568609E-3</v>
      </c>
      <c r="CT722" s="323">
        <v>0.40836507</v>
      </c>
      <c r="CU722" s="323">
        <v>7.3268453999999998</v>
      </c>
      <c r="CV722" s="146"/>
      <c r="CW722" s="135"/>
      <c r="CX722" s="18" t="s">
        <v>1506</v>
      </c>
      <c r="CY722" s="13"/>
      <c r="CZ722" s="13"/>
      <c r="DB722" s="23"/>
      <c r="DC722"/>
      <c r="DD722"/>
      <c r="DE722"/>
      <c r="DF722"/>
      <c r="DG722"/>
      <c r="DH722"/>
      <c r="DI722"/>
      <c r="DJ722"/>
      <c r="DK722"/>
      <c r="DL722"/>
      <c r="DM722"/>
      <c r="DN722"/>
    </row>
    <row r="723" spans="1:118" ht="14.4" customHeight="1">
      <c r="A723" t="s">
        <v>2016</v>
      </c>
      <c r="B723" s="168" t="s">
        <v>1834</v>
      </c>
      <c r="C723" s="279" t="str">
        <f t="shared" si="311"/>
        <v>A.100.28.107</v>
      </c>
      <c r="D723" s="14" t="s">
        <v>26</v>
      </c>
      <c r="E723" s="278" t="s">
        <v>1510</v>
      </c>
      <c r="F723" s="281" t="str">
        <f t="shared" si="312"/>
        <v>AlMg4.5Mn (5182)</v>
      </c>
      <c r="G723" s="319">
        <f t="shared" si="297"/>
        <v>2.2879308633630098</v>
      </c>
      <c r="H723" s="319">
        <f t="shared" si="298"/>
        <v>6.7463623800000011E-2</v>
      </c>
      <c r="I723" s="319">
        <f t="shared" si="305"/>
        <v>0.26973526430999994</v>
      </c>
      <c r="J723" s="319">
        <f t="shared" si="306"/>
        <v>0.90103367525301004</v>
      </c>
      <c r="K723" s="319">
        <v>1.0496983</v>
      </c>
      <c r="L723" s="319">
        <v>0.21265112999999999</v>
      </c>
      <c r="M723" s="319">
        <v>5.4116714000000003E-2</v>
      </c>
      <c r="N723" s="319">
        <v>4.5595629999999998E-2</v>
      </c>
      <c r="O723" s="319">
        <v>5.6824882000000004E-3</v>
      </c>
      <c r="P723" s="319">
        <v>7.6433830000000001E-3</v>
      </c>
      <c r="Q723" s="319">
        <v>8.5421226000000003E-3</v>
      </c>
      <c r="R723" s="319">
        <v>2.9405534E-3</v>
      </c>
      <c r="S723" s="319">
        <v>0.75017780000000001</v>
      </c>
      <c r="T723" s="319">
        <v>4.4744792999999996E-3</v>
      </c>
      <c r="U723" s="319">
        <v>0.14638108999999999</v>
      </c>
      <c r="V723" s="319">
        <v>2.6866909999999999E-5</v>
      </c>
      <c r="W723" s="319">
        <v>3.0595301000000002E-7</v>
      </c>
      <c r="X723" s="319">
        <v>0</v>
      </c>
      <c r="Y723" s="210"/>
      <c r="Z723" s="320">
        <f t="shared" si="313"/>
        <v>7.892468421052631</v>
      </c>
      <c r="AA723" s="210"/>
      <c r="AB723" s="321">
        <f t="shared" si="314"/>
        <v>1.0496983</v>
      </c>
      <c r="AC723" s="321">
        <f t="shared" si="315"/>
        <v>0.33717202119999995</v>
      </c>
      <c r="AD723" s="321">
        <f t="shared" si="307"/>
        <v>0.27418318265301</v>
      </c>
      <c r="AE723" s="321">
        <f t="shared" si="316"/>
        <v>0.26973526431</v>
      </c>
      <c r="AF723" s="321">
        <f t="shared" si="317"/>
        <v>0.89655889</v>
      </c>
      <c r="AG723"/>
      <c r="AH723" s="121">
        <v>133.0292</v>
      </c>
      <c r="AI723" s="121">
        <v>99.306031000000004</v>
      </c>
      <c r="AJ723" s="121">
        <v>19.843118</v>
      </c>
      <c r="AK723" s="121">
        <v>0</v>
      </c>
      <c r="AL723" s="121">
        <v>2.0014371999999998</v>
      </c>
      <c r="AM723" s="121">
        <v>7.4092016000000003</v>
      </c>
      <c r="AN723" s="121">
        <v>4.4694152000000003</v>
      </c>
      <c r="AO723"/>
      <c r="AP723" s="282">
        <v>0.20936209</v>
      </c>
      <c r="AQ723" s="282">
        <v>0.19786107</v>
      </c>
      <c r="AR723" s="282">
        <v>7.6488138000000002E-3</v>
      </c>
      <c r="AS723" s="282">
        <v>3.8522079000000002E-3</v>
      </c>
      <c r="AT723" s="255">
        <f t="shared" si="308"/>
        <v>1.1862174528387801E-5</v>
      </c>
      <c r="AU723" s="256">
        <f t="shared" si="309"/>
        <v>2.8287033448141592E-8</v>
      </c>
      <c r="AV723" s="256">
        <f t="shared" si="310"/>
        <v>0.53952491299999994</v>
      </c>
      <c r="AW723" s="272">
        <v>7.3596284000000003E-6</v>
      </c>
      <c r="AX723" s="272">
        <v>2.2207093999999998E-8</v>
      </c>
      <c r="AY723" s="272">
        <v>6.0667231999999996E-13</v>
      </c>
      <c r="AZ723" s="272">
        <v>1.4731941E-10</v>
      </c>
      <c r="BA723" s="272">
        <v>1.8538996E-11</v>
      </c>
      <c r="BB723" s="272">
        <v>6.7797785999999999E-9</v>
      </c>
      <c r="BC723" s="272">
        <v>4.4625862000000002E-6</v>
      </c>
      <c r="BD723" s="272">
        <v>9.6624022999999995E-10</v>
      </c>
      <c r="BE723" s="272">
        <v>5.0664069000000003E-9</v>
      </c>
      <c r="BF723" s="272">
        <v>2.377204E-13</v>
      </c>
      <c r="BG723" s="272">
        <v>2.0703316999999999E-15</v>
      </c>
      <c r="BH723" s="272">
        <v>5.2407149000000002E-12</v>
      </c>
      <c r="BI723" s="272">
        <v>7.3143532E-14</v>
      </c>
      <c r="BJ723" s="272">
        <v>2.4508479000000001E-13</v>
      </c>
      <c r="BK723" s="272">
        <v>2.9062599999999998E-8</v>
      </c>
      <c r="BL723" s="272">
        <v>3.9457594999999997E-9</v>
      </c>
      <c r="BM723" s="272">
        <v>4.0850837999999999E-11</v>
      </c>
      <c r="BN723" s="273">
        <v>3.6114353000000002E-2</v>
      </c>
      <c r="BO723" s="273">
        <v>0.50341055999999995</v>
      </c>
      <c r="BP723" s="272">
        <v>5.9318817999999998E-12</v>
      </c>
      <c r="BQ723" s="272">
        <v>3.6072254000000002E-14</v>
      </c>
      <c r="BR723" s="272">
        <v>1.6138994E-18</v>
      </c>
      <c r="BS723"/>
      <c r="BT723" s="121">
        <v>4.7342806E-4</v>
      </c>
      <c r="BU723" s="274">
        <v>3.7147188999999999E-5</v>
      </c>
      <c r="BV723" s="121">
        <v>2.2006295000000001E-4</v>
      </c>
      <c r="BW723" s="274">
        <v>3.4515119000000002E-7</v>
      </c>
      <c r="BX723" s="274">
        <v>3.24362E-5</v>
      </c>
      <c r="BY723" s="274">
        <v>4.3581931999999999E-6</v>
      </c>
      <c r="BZ723" s="274">
        <v>9.2306161999999999E-10</v>
      </c>
      <c r="CA723" s="274">
        <v>6.6332619999999999E-6</v>
      </c>
      <c r="CB723" s="274">
        <v>1.0256882000000001E-5</v>
      </c>
      <c r="CC723" s="274">
        <v>5.6523722000000002E-6</v>
      </c>
      <c r="CD723" s="274">
        <v>1.3931601000000001E-7</v>
      </c>
      <c r="CE723" s="274">
        <v>2.7454284E-8</v>
      </c>
      <c r="CF723" s="274">
        <v>2.4600246000000002E-9</v>
      </c>
      <c r="CG723" s="274">
        <v>1.1157248E-5</v>
      </c>
      <c r="CH723" s="121">
        <v>1.4258879000000001E-4</v>
      </c>
      <c r="CI723" s="274">
        <v>2.6188076999999998E-6</v>
      </c>
      <c r="CJ723" s="274">
        <v>8.5156483999999995E-10</v>
      </c>
      <c r="CK723" s="4"/>
      <c r="CL723" s="323">
        <v>4.0811083000000001E-9</v>
      </c>
      <c r="CM723" s="323">
        <v>7.8637800000000002</v>
      </c>
      <c r="CN723" s="323">
        <v>0.15690683999999999</v>
      </c>
      <c r="CO723" s="323">
        <v>2.6440615000000001E-2</v>
      </c>
      <c r="CP723" s="323">
        <v>3.3793137999999997E-4</v>
      </c>
      <c r="CQ723" s="323">
        <v>7.7571074000000007E-9</v>
      </c>
      <c r="CR723" s="323">
        <v>2.5348827999999998E-7</v>
      </c>
      <c r="CS723" s="323">
        <v>1.4924358999999999E-3</v>
      </c>
      <c r="CT723" s="323">
        <v>6.6495878999999994E-2</v>
      </c>
      <c r="CU723" s="323">
        <v>8.0119600999999996</v>
      </c>
      <c r="CV723" s="146"/>
      <c r="CW723" s="135"/>
      <c r="CX723" s="18" t="s">
        <v>1506</v>
      </c>
      <c r="CY723" s="13"/>
      <c r="CZ723" s="13"/>
      <c r="DB723" s="23"/>
      <c r="DC723"/>
      <c r="DD723"/>
      <c r="DE723"/>
      <c r="DF723"/>
      <c r="DG723"/>
      <c r="DH723"/>
      <c r="DI723"/>
      <c r="DJ723"/>
      <c r="DK723"/>
      <c r="DL723"/>
      <c r="DM723"/>
      <c r="DN723"/>
    </row>
    <row r="724" spans="1:118" ht="14.4" customHeight="1">
      <c r="A724" t="s">
        <v>2017</v>
      </c>
      <c r="B724" s="168" t="s">
        <v>1834</v>
      </c>
      <c r="C724" s="279" t="str">
        <f t="shared" si="311"/>
        <v>A.100.28.108</v>
      </c>
      <c r="D724" s="14" t="s">
        <v>26</v>
      </c>
      <c r="E724" s="278" t="s">
        <v>1510</v>
      </c>
      <c r="F724" s="281" t="str">
        <f t="shared" si="312"/>
        <v>AlMgSi0.5 (6060)</v>
      </c>
      <c r="G724" s="319">
        <f t="shared" si="297"/>
        <v>2.4859211559056802</v>
      </c>
      <c r="H724" s="319">
        <f t="shared" si="298"/>
        <v>7.1614611600000003E-2</v>
      </c>
      <c r="I724" s="319">
        <f t="shared" si="305"/>
        <v>0.28260170343200003</v>
      </c>
      <c r="J724" s="319">
        <f t="shared" si="306"/>
        <v>0.99557234087368007</v>
      </c>
      <c r="K724" s="319">
        <v>1.1361325</v>
      </c>
      <c r="L724" s="319">
        <v>0.22163258999999999</v>
      </c>
      <c r="M724" s="319">
        <v>5.7764323999999999E-2</v>
      </c>
      <c r="N724" s="319">
        <v>4.8723245999999998E-2</v>
      </c>
      <c r="O724" s="319">
        <v>6.1098185999999997E-3</v>
      </c>
      <c r="P724" s="319">
        <v>7.8732109999999998E-3</v>
      </c>
      <c r="Q724" s="319">
        <v>8.9083359999999993E-3</v>
      </c>
      <c r="R724" s="319">
        <v>3.1755196000000001E-3</v>
      </c>
      <c r="S724" s="319">
        <v>0.83840154</v>
      </c>
      <c r="T724" s="319">
        <v>4.9321173999999999E-3</v>
      </c>
      <c r="U724" s="319">
        <v>0.15223834</v>
      </c>
      <c r="V724" s="319">
        <v>2.9269832E-5</v>
      </c>
      <c r="W724" s="319">
        <v>3.4347368E-7</v>
      </c>
      <c r="X724" s="319">
        <v>0</v>
      </c>
      <c r="Y724" s="210"/>
      <c r="Z724" s="320">
        <f t="shared" si="313"/>
        <v>8.5423496240601491</v>
      </c>
      <c r="AA724" s="210"/>
      <c r="AB724" s="321">
        <f t="shared" si="314"/>
        <v>1.1361325</v>
      </c>
      <c r="AC724" s="321">
        <f t="shared" si="315"/>
        <v>0.35418704519999999</v>
      </c>
      <c r="AD724" s="321">
        <f t="shared" si="307"/>
        <v>0.28750489447367999</v>
      </c>
      <c r="AE724" s="321">
        <f t="shared" si="316"/>
        <v>0.28260170343199997</v>
      </c>
      <c r="AF724" s="321">
        <f t="shared" si="317"/>
        <v>0.99063988000000003</v>
      </c>
      <c r="AG724"/>
      <c r="AH724" s="121">
        <v>141.91913</v>
      </c>
      <c r="AI724" s="121">
        <v>106.84986000000001</v>
      </c>
      <c r="AJ724" s="121">
        <v>20.637111000000001</v>
      </c>
      <c r="AK724" s="121">
        <v>0</v>
      </c>
      <c r="AL724" s="121">
        <v>2.0481324000000001</v>
      </c>
      <c r="AM724" s="121">
        <v>7.7233653999999996</v>
      </c>
      <c r="AN724" s="121">
        <v>4.6606617999999997</v>
      </c>
      <c r="AO724"/>
      <c r="AP724" s="282">
        <v>0.22392127000000001</v>
      </c>
      <c r="AQ724" s="282">
        <v>0.21145451000000001</v>
      </c>
      <c r="AR724" s="282">
        <v>8.2259914000000003E-3</v>
      </c>
      <c r="AS724" s="282">
        <v>4.2407742000000002E-3</v>
      </c>
      <c r="AT724" s="255">
        <f t="shared" si="308"/>
        <v>1.26771287722495E-5</v>
      </c>
      <c r="AU724" s="256">
        <f t="shared" si="309"/>
        <v>3.0421566108113419E-8</v>
      </c>
      <c r="AV724" s="256">
        <f t="shared" si="310"/>
        <v>0.59394596099999997</v>
      </c>
      <c r="AW724" s="272">
        <v>7.9678375999999994E-6</v>
      </c>
      <c r="AX724" s="272">
        <v>2.4042397999999999E-8</v>
      </c>
      <c r="AY724" s="272">
        <v>6.5680719000000002E-13</v>
      </c>
      <c r="AZ724" s="272">
        <v>1.6954793000000001E-10</v>
      </c>
      <c r="BA724" s="272">
        <v>2.1394379000000001E-11</v>
      </c>
      <c r="BB724" s="272">
        <v>7.2448388999999996E-9</v>
      </c>
      <c r="BC724" s="272">
        <v>4.6671678000000001E-6</v>
      </c>
      <c r="BD724" s="272">
        <v>1.0329047999999999E-9</v>
      </c>
      <c r="BE724" s="272">
        <v>5.2952241999999999E-9</v>
      </c>
      <c r="BF724" s="272">
        <v>2.6915547999999999E-13</v>
      </c>
      <c r="BG724" s="272">
        <v>2.2724896E-15</v>
      </c>
      <c r="BH724" s="272">
        <v>5.470879E-12</v>
      </c>
      <c r="BI724" s="272">
        <v>8.0355692000000004E-14</v>
      </c>
      <c r="BJ724" s="272">
        <v>2.5735845999999998E-13</v>
      </c>
      <c r="BK724" s="272">
        <v>3.0480130999999998E-8</v>
      </c>
      <c r="BL724" s="272">
        <v>4.2008007E-9</v>
      </c>
      <c r="BM724" s="272">
        <v>4.4261781999999999E-11</v>
      </c>
      <c r="BN724" s="273">
        <v>4.3012640999999997E-2</v>
      </c>
      <c r="BO724" s="273">
        <v>0.55093331999999995</v>
      </c>
      <c r="BP724" s="272">
        <v>6.6593405000000001E-12</v>
      </c>
      <c r="BQ724" s="272">
        <v>4.049599E-14</v>
      </c>
      <c r="BR724" s="272">
        <v>1.8118205999999999E-18</v>
      </c>
      <c r="BS724"/>
      <c r="BT724" s="121">
        <v>5.0688907999999996E-4</v>
      </c>
      <c r="BU724" s="274">
        <v>3.8875684999999997E-5</v>
      </c>
      <c r="BV724" s="121">
        <v>2.3818335999999999E-4</v>
      </c>
      <c r="BW724" s="274">
        <v>3.7278265000000001E-7</v>
      </c>
      <c r="BX724" s="274">
        <v>3.4021394000000003E-5</v>
      </c>
      <c r="BY724" s="274">
        <v>4.6545177000000003E-6</v>
      </c>
      <c r="BZ724" s="274">
        <v>9.4082551E-10</v>
      </c>
      <c r="CA724" s="274">
        <v>7.0855269999999999E-6</v>
      </c>
      <c r="CB724" s="274">
        <v>1.0565295E-5</v>
      </c>
      <c r="CC724" s="274">
        <v>5.8946978000000001E-6</v>
      </c>
      <c r="CD724" s="274">
        <v>1.6077632999999999E-7</v>
      </c>
      <c r="CE724" s="274">
        <v>2.9804843000000001E-8</v>
      </c>
      <c r="CF724" s="274">
        <v>2.8388886999999999E-9</v>
      </c>
      <c r="CG724" s="274">
        <v>1.1902316E-5</v>
      </c>
      <c r="CH724" s="121">
        <v>1.5241227E-4</v>
      </c>
      <c r="CI724" s="274">
        <v>2.7259221000000001E-6</v>
      </c>
      <c r="CJ724" s="274">
        <v>9.5599683999999999E-10</v>
      </c>
      <c r="CK724" s="4"/>
      <c r="CL724" s="323">
        <v>4.7096773000000002E-9</v>
      </c>
      <c r="CM724" s="323">
        <v>8.5095196000000008</v>
      </c>
      <c r="CN724" s="323">
        <v>0.16674674</v>
      </c>
      <c r="CO724" s="323">
        <v>2.7694691E-2</v>
      </c>
      <c r="CP724" s="323">
        <v>3.5852801000000001E-4</v>
      </c>
      <c r="CQ724" s="323">
        <v>8.4573128999999997E-9</v>
      </c>
      <c r="CR724" s="323">
        <v>2.6432179999999999E-7</v>
      </c>
      <c r="CS724" s="323">
        <v>1.5615693E-3</v>
      </c>
      <c r="CT724" s="323">
        <v>7.4784901000000001E-2</v>
      </c>
      <c r="CU724" s="323">
        <v>8.8038094999999998</v>
      </c>
      <c r="CV724" s="146"/>
      <c r="CW724" s="135"/>
      <c r="CX724" s="18" t="s">
        <v>1506</v>
      </c>
      <c r="CY724" s="13"/>
      <c r="CZ724" s="13"/>
      <c r="DB724" s="23"/>
      <c r="DC724"/>
      <c r="DD724"/>
      <c r="DE724"/>
      <c r="DF724"/>
      <c r="DG724"/>
      <c r="DH724"/>
      <c r="DI724"/>
      <c r="DJ724"/>
      <c r="DK724"/>
      <c r="DL724"/>
      <c r="DM724"/>
      <c r="DN724"/>
    </row>
    <row r="725" spans="1:118" ht="14.4" customHeight="1">
      <c r="A725" t="s">
        <v>2018</v>
      </c>
      <c r="B725" s="168" t="s">
        <v>1834</v>
      </c>
      <c r="C725" s="279" t="str">
        <f t="shared" si="311"/>
        <v>A.100.28.109</v>
      </c>
      <c r="D725" s="14" t="s">
        <v>26</v>
      </c>
      <c r="E725" s="278" t="s">
        <v>1510</v>
      </c>
      <c r="F725" s="281" t="str">
        <f t="shared" si="312"/>
        <v>AlMgSi0.7 (6005)</v>
      </c>
      <c r="G725" s="319">
        <f t="shared" si="297"/>
        <v>2.2265747872579</v>
      </c>
      <c r="H725" s="319">
        <f t="shared" si="298"/>
        <v>6.4149929499999994E-2</v>
      </c>
      <c r="I725" s="319">
        <f t="shared" si="305"/>
        <v>0.269621907035</v>
      </c>
      <c r="J725" s="319">
        <f t="shared" si="306"/>
        <v>0.93474386072289994</v>
      </c>
      <c r="K725" s="319">
        <v>0.95805909</v>
      </c>
      <c r="L725" s="319">
        <v>0.21658426</v>
      </c>
      <c r="M725" s="319">
        <v>5.0489294999999997E-2</v>
      </c>
      <c r="N725" s="319">
        <v>4.2477284999999997E-2</v>
      </c>
      <c r="O725" s="319">
        <v>5.1528416999999998E-3</v>
      </c>
      <c r="P725" s="319">
        <v>7.7376451999999997E-3</v>
      </c>
      <c r="Q725" s="319">
        <v>8.7821575999999998E-3</v>
      </c>
      <c r="R725" s="319">
        <v>2.5243321999999999E-3</v>
      </c>
      <c r="S725" s="319">
        <v>0.77976765999999997</v>
      </c>
      <c r="T725" s="319">
        <v>4.6697435000000002E-3</v>
      </c>
      <c r="U725" s="319">
        <v>0.15030614</v>
      </c>
      <c r="V725" s="319">
        <v>2.4019834999999999E-5</v>
      </c>
      <c r="W725" s="319">
        <v>3.1722290000000002E-7</v>
      </c>
      <c r="X725" s="319">
        <v>0</v>
      </c>
      <c r="Y725" s="210"/>
      <c r="Z725" s="320">
        <f t="shared" si="313"/>
        <v>7.2034518045112774</v>
      </c>
      <c r="AA725" s="210"/>
      <c r="AB725" s="321">
        <f t="shared" si="314"/>
        <v>0.95805909</v>
      </c>
      <c r="AC725" s="321">
        <f t="shared" si="315"/>
        <v>0.33374781669999998</v>
      </c>
      <c r="AD725" s="321">
        <f t="shared" si="307"/>
        <v>0.27426794792289999</v>
      </c>
      <c r="AE725" s="321">
        <f t="shared" si="316"/>
        <v>0.269621907035</v>
      </c>
      <c r="AF725" s="321">
        <f t="shared" si="317"/>
        <v>0.93007379999999995</v>
      </c>
      <c r="AG725"/>
      <c r="AH725" s="121">
        <v>123.89664</v>
      </c>
      <c r="AI725" s="121">
        <v>89.220691000000002</v>
      </c>
      <c r="AJ725" s="121">
        <v>20.375160999999999</v>
      </c>
      <c r="AK725" s="121">
        <v>0</v>
      </c>
      <c r="AL725" s="121">
        <v>2.0419160999999999</v>
      </c>
      <c r="AM725" s="121">
        <v>7.6508744000000002</v>
      </c>
      <c r="AN725" s="121">
        <v>4.6079929000000002</v>
      </c>
      <c r="AO725"/>
      <c r="AP725" s="282">
        <v>0.19775346999999999</v>
      </c>
      <c r="AQ725" s="282">
        <v>0.18746366</v>
      </c>
      <c r="AR725" s="282">
        <v>7.1095330000000003E-3</v>
      </c>
      <c r="AS725" s="282">
        <v>3.1802711000000002E-3</v>
      </c>
      <c r="AT725" s="255">
        <f t="shared" si="308"/>
        <v>1.12388287353148E-5</v>
      </c>
      <c r="AU725" s="256">
        <f t="shared" si="309"/>
        <v>2.6292652065873445E-8</v>
      </c>
      <c r="AV725" s="256">
        <f t="shared" si="310"/>
        <v>0.44541612600000002</v>
      </c>
      <c r="AW725" s="272">
        <v>6.7074187E-6</v>
      </c>
      <c r="AX725" s="272">
        <v>2.0238745000000002E-8</v>
      </c>
      <c r="AY725" s="272">
        <v>5.5291485999999997E-13</v>
      </c>
      <c r="AZ725" s="272">
        <v>9.0652412999999996E-11</v>
      </c>
      <c r="BA725" s="272">
        <v>1.1155117000000001E-11</v>
      </c>
      <c r="BB725" s="272">
        <v>6.3160894999999997E-9</v>
      </c>
      <c r="BC725" s="272">
        <v>4.4921098999999996E-6</v>
      </c>
      <c r="BD725" s="272">
        <v>8.9847887999999996E-10</v>
      </c>
      <c r="BE725" s="272">
        <v>5.1115637999999996E-9</v>
      </c>
      <c r="BF725" s="272">
        <v>1.5365044999999999E-13</v>
      </c>
      <c r="BG725" s="272">
        <v>1.6638751E-15</v>
      </c>
      <c r="BH725" s="272">
        <v>5.2116577000000003E-12</v>
      </c>
      <c r="BI725" s="272">
        <v>6.3902576000000001E-14</v>
      </c>
      <c r="BJ725" s="272">
        <v>2.4556175000000002E-13</v>
      </c>
      <c r="BK725" s="272">
        <v>2.9171701999999999E-8</v>
      </c>
      <c r="BL725" s="272">
        <v>3.7043858999999998E-9</v>
      </c>
      <c r="BM725" s="272">
        <v>3.7597632000000001E-11</v>
      </c>
      <c r="BN725" s="273">
        <v>3.1166765999999999E-2</v>
      </c>
      <c r="BO725" s="273">
        <v>0.41424936000000001</v>
      </c>
      <c r="BP725" s="272">
        <v>6.1503848000000002E-12</v>
      </c>
      <c r="BQ725" s="272">
        <v>3.7400989000000002E-14</v>
      </c>
      <c r="BR725" s="272">
        <v>1.6733479E-18</v>
      </c>
      <c r="BS725"/>
      <c r="BT725" s="121">
        <v>4.4216140999999999E-4</v>
      </c>
      <c r="BU725" s="274">
        <v>3.7312189999999998E-5</v>
      </c>
      <c r="BV725" s="121">
        <v>2.0085135E-4</v>
      </c>
      <c r="BW725" s="274">
        <v>2.9611672999999998E-7</v>
      </c>
      <c r="BX725" s="274">
        <v>3.2310541000000001E-5</v>
      </c>
      <c r="BY725" s="274">
        <v>4.0716163000000004E-6</v>
      </c>
      <c r="BZ725" s="274">
        <v>7.8183586000000003E-10</v>
      </c>
      <c r="CA725" s="274">
        <v>6.1929484999999998E-6</v>
      </c>
      <c r="CB725" s="274">
        <v>1.0383374999999999E-5</v>
      </c>
      <c r="CC725" s="274">
        <v>5.8112048E-6</v>
      </c>
      <c r="CD725" s="274">
        <v>8.3815841999999997E-8</v>
      </c>
      <c r="CE725" s="274">
        <v>2.5004825999999999E-8</v>
      </c>
      <c r="CF725" s="274">
        <v>1.4803729E-9</v>
      </c>
      <c r="CG725" s="274">
        <v>1.0432787000000001E-5</v>
      </c>
      <c r="CH725" s="121">
        <v>1.3172337E-4</v>
      </c>
      <c r="CI725" s="274">
        <v>2.6639420999999999E-6</v>
      </c>
      <c r="CJ725" s="274">
        <v>8.8293254000000001E-10</v>
      </c>
      <c r="CK725" s="4"/>
      <c r="CL725" s="323">
        <v>2.4556976000000002E-9</v>
      </c>
      <c r="CM725" s="323">
        <v>7.1851155999999996</v>
      </c>
      <c r="CN725" s="323">
        <v>0.14972358999999999</v>
      </c>
      <c r="CO725" s="323">
        <v>2.6479200000000001E-2</v>
      </c>
      <c r="CP725" s="323">
        <v>3.1172009E-4</v>
      </c>
      <c r="CQ725" s="323">
        <v>6.4313963000000004E-9</v>
      </c>
      <c r="CR725" s="323">
        <v>2.6083663999999999E-7</v>
      </c>
      <c r="CS725" s="323">
        <v>1.4994673000000001E-3</v>
      </c>
      <c r="CT725" s="323">
        <v>4.8527612999999997E-2</v>
      </c>
      <c r="CU725" s="323">
        <v>6.4663725999999997</v>
      </c>
      <c r="CV725" s="146"/>
      <c r="CW725" s="135"/>
      <c r="CX725" s="18" t="s">
        <v>1506</v>
      </c>
      <c r="CY725" s="13"/>
      <c r="CZ725" s="13"/>
      <c r="DB725" s="23"/>
      <c r="DC725"/>
      <c r="DD725"/>
      <c r="DE725"/>
      <c r="DF725"/>
      <c r="DG725"/>
      <c r="DH725"/>
      <c r="DI725"/>
      <c r="DJ725"/>
      <c r="DK725"/>
      <c r="DL725"/>
      <c r="DM725"/>
      <c r="DN725"/>
    </row>
    <row r="726" spans="1:118" ht="14.4" customHeight="1">
      <c r="A726" t="s">
        <v>2019</v>
      </c>
      <c r="B726" s="168" t="s">
        <v>1834</v>
      </c>
      <c r="C726" s="279" t="str">
        <f t="shared" si="311"/>
        <v>A.100.28.110</v>
      </c>
      <c r="D726" s="14" t="s">
        <v>26</v>
      </c>
      <c r="E726" s="278" t="s">
        <v>1510</v>
      </c>
      <c r="F726" s="281" t="str">
        <f t="shared" si="312"/>
        <v>AlMn1 (3003)</v>
      </c>
      <c r="G726" s="319">
        <f t="shared" si="297"/>
        <v>2.2076254707111298</v>
      </c>
      <c r="H726" s="319">
        <f t="shared" si="298"/>
        <v>6.3598146800000005E-2</v>
      </c>
      <c r="I726" s="319">
        <f t="shared" si="305"/>
        <v>0.27052770234699997</v>
      </c>
      <c r="J726" s="319">
        <f t="shared" si="306"/>
        <v>0.93410223156412997</v>
      </c>
      <c r="K726" s="319">
        <v>0.93939739</v>
      </c>
      <c r="L726" s="319">
        <v>0.21827526999999999</v>
      </c>
      <c r="M726" s="319">
        <v>4.9742769999999999E-2</v>
      </c>
      <c r="N726" s="319">
        <v>4.1751943E-2</v>
      </c>
      <c r="O726" s="319">
        <v>5.0355942000000001E-3</v>
      </c>
      <c r="P726" s="319">
        <v>8.0015429000000002E-3</v>
      </c>
      <c r="Q726" s="319">
        <v>8.8090666999999997E-3</v>
      </c>
      <c r="R726" s="319">
        <v>2.4863058000000001E-3</v>
      </c>
      <c r="S726" s="319">
        <v>0.77782435999999999</v>
      </c>
      <c r="T726" s="319">
        <v>4.6437474000000003E-3</v>
      </c>
      <c r="U726" s="319">
        <v>0.15163381000000001</v>
      </c>
      <c r="V726" s="319">
        <v>2.3356547000000001E-5</v>
      </c>
      <c r="W726" s="319">
        <v>3.1416413E-7</v>
      </c>
      <c r="X726" s="319">
        <v>0</v>
      </c>
      <c r="Y726" s="210"/>
      <c r="Z726" s="320">
        <f t="shared" si="313"/>
        <v>7.0631382706766912</v>
      </c>
      <c r="AA726" s="210"/>
      <c r="AB726" s="321">
        <f t="shared" si="314"/>
        <v>0.93939739</v>
      </c>
      <c r="AC726" s="321">
        <f t="shared" si="315"/>
        <v>0.33410249259999997</v>
      </c>
      <c r="AD726" s="321">
        <f t="shared" si="307"/>
        <v>0.27514840736412999</v>
      </c>
      <c r="AE726" s="321">
        <f t="shared" si="316"/>
        <v>0.27052770234699997</v>
      </c>
      <c r="AF726" s="321">
        <f t="shared" si="317"/>
        <v>0.92945816999999997</v>
      </c>
      <c r="AG726"/>
      <c r="AH726" s="121">
        <v>122.29042</v>
      </c>
      <c r="AI726" s="121">
        <v>87.318438999999998</v>
      </c>
      <c r="AJ726" s="121">
        <v>20.555153000000001</v>
      </c>
      <c r="AK726" s="121">
        <v>0</v>
      </c>
      <c r="AL726" s="121">
        <v>2.1331164</v>
      </c>
      <c r="AM726" s="121">
        <v>7.6671738999999999</v>
      </c>
      <c r="AN726" s="121">
        <v>4.6165403999999999</v>
      </c>
      <c r="AO726"/>
      <c r="AP726" s="282">
        <v>0.19566277000000001</v>
      </c>
      <c r="AQ726" s="282">
        <v>0.18559650999999999</v>
      </c>
      <c r="AR726" s="282">
        <v>7.0040948E-3</v>
      </c>
      <c r="AS726" s="282">
        <v>3.0621601E-3</v>
      </c>
      <c r="AT726" s="255">
        <f t="shared" si="308"/>
        <v>1.1126889234504798E-5</v>
      </c>
      <c r="AU726" s="256">
        <f t="shared" si="309"/>
        <v>2.5902717205685913E-8</v>
      </c>
      <c r="AV726" s="256">
        <f t="shared" si="310"/>
        <v>0.42887396299999997</v>
      </c>
      <c r="AW726" s="272">
        <v>6.5747560999999997E-6</v>
      </c>
      <c r="AX726" s="272">
        <v>1.9838378E-8</v>
      </c>
      <c r="AY726" s="272">
        <v>5.4198024000000004E-13</v>
      </c>
      <c r="AZ726" s="272">
        <v>7.9828091999999994E-11</v>
      </c>
      <c r="BA726" s="272">
        <v>9.7483320000000003E-12</v>
      </c>
      <c r="BB726" s="272">
        <v>6.2082320999999996E-9</v>
      </c>
      <c r="BC726" s="272">
        <v>4.5129865000000004E-6</v>
      </c>
      <c r="BD726" s="272">
        <v>8.8292753000000003E-10</v>
      </c>
      <c r="BE726" s="272">
        <v>5.138321E-9</v>
      </c>
      <c r="BF726" s="272">
        <v>1.4339807000000001E-13</v>
      </c>
      <c r="BG726" s="272">
        <v>1.6293037E-15</v>
      </c>
      <c r="BH726" s="272">
        <v>5.2776804999999997E-12</v>
      </c>
      <c r="BI726" s="272">
        <v>6.4778079000000001E-14</v>
      </c>
      <c r="BJ726" s="272">
        <v>2.4586148000000001E-13</v>
      </c>
      <c r="BK726" s="272">
        <v>2.9147658000000001E-8</v>
      </c>
      <c r="BL726" s="272">
        <v>3.6950768999999999E-9</v>
      </c>
      <c r="BM726" s="272">
        <v>3.6778305999999999E-11</v>
      </c>
      <c r="BN726" s="273">
        <v>2.9713493000000001E-2</v>
      </c>
      <c r="BO726" s="273">
        <v>0.39916046999999999</v>
      </c>
      <c r="BP726" s="272">
        <v>6.0910808000000004E-12</v>
      </c>
      <c r="BQ726" s="272">
        <v>3.7040355999999998E-14</v>
      </c>
      <c r="BR726" s="272">
        <v>1.6572129999999999E-18</v>
      </c>
      <c r="BS726"/>
      <c r="BT726" s="121">
        <v>4.3658982000000001E-4</v>
      </c>
      <c r="BU726" s="274">
        <v>3.7461875E-5</v>
      </c>
      <c r="BV726" s="121">
        <v>1.9693904000000001E-4</v>
      </c>
      <c r="BW726" s="274">
        <v>2.9160914999999999E-7</v>
      </c>
      <c r="BX726" s="274">
        <v>3.2379592000000002E-5</v>
      </c>
      <c r="BY726" s="274">
        <v>4.0035764E-6</v>
      </c>
      <c r="BZ726" s="274">
        <v>9.0551532000000003E-10</v>
      </c>
      <c r="CA726" s="274">
        <v>6.0884042999999999E-6</v>
      </c>
      <c r="CB726" s="274">
        <v>1.0737506999999999E-5</v>
      </c>
      <c r="CC726" s="274">
        <v>5.8290106999999999E-6</v>
      </c>
      <c r="CD726" s="274">
        <v>7.3242052999999995E-8</v>
      </c>
      <c r="CE726" s="274">
        <v>2.4408099000000001E-8</v>
      </c>
      <c r="CF726" s="274">
        <v>1.2937257999999999E-9</v>
      </c>
      <c r="CG726" s="274">
        <v>1.0285308999999999E-5</v>
      </c>
      <c r="CH726" s="121">
        <v>1.2978132000000001E-4</v>
      </c>
      <c r="CI726" s="274">
        <v>2.6918598999999998E-6</v>
      </c>
      <c r="CJ726" s="274">
        <v>8.7441901E-10</v>
      </c>
      <c r="CK726" s="4"/>
      <c r="CL726" s="323">
        <v>2.1460207999999998E-9</v>
      </c>
      <c r="CM726" s="323">
        <v>7.0467845000000002</v>
      </c>
      <c r="CN726" s="323">
        <v>0.14787655999999999</v>
      </c>
      <c r="CO726" s="323">
        <v>2.6564329000000001E-2</v>
      </c>
      <c r="CP726" s="323">
        <v>3.1324625000000002E-4</v>
      </c>
      <c r="CQ726" s="323">
        <v>6.2423734999999997E-9</v>
      </c>
      <c r="CR726" s="323">
        <v>2.6175532999999998E-7</v>
      </c>
      <c r="CS726" s="323">
        <v>1.5059774000000001E-3</v>
      </c>
      <c r="CT726" s="323">
        <v>4.7131114000000002E-2</v>
      </c>
      <c r="CU726" s="323">
        <v>6.1964549</v>
      </c>
      <c r="CW726" s="135"/>
      <c r="CX726" s="18" t="s">
        <v>1506</v>
      </c>
      <c r="CY726" s="13"/>
      <c r="CZ726" s="13"/>
      <c r="DB726" s="23"/>
      <c r="DC726"/>
      <c r="DD726"/>
      <c r="DE726"/>
      <c r="DF726"/>
      <c r="DG726"/>
      <c r="DH726"/>
      <c r="DI726"/>
      <c r="DJ726"/>
      <c r="DK726"/>
      <c r="DL726"/>
      <c r="DM726"/>
      <c r="DN726"/>
    </row>
    <row r="727" spans="1:118" ht="14.4" customHeight="1">
      <c r="A727" t="s">
        <v>2020</v>
      </c>
      <c r="B727" s="168" t="s">
        <v>1834</v>
      </c>
      <c r="C727" s="279" t="str">
        <f t="shared" si="311"/>
        <v>A.100.28.111</v>
      </c>
      <c r="D727" s="14" t="s">
        <v>26</v>
      </c>
      <c r="E727" s="278" t="s">
        <v>1510</v>
      </c>
      <c r="F727" s="281" t="str">
        <f t="shared" si="312"/>
        <v>AlMn1.2Mg1 (3004)</v>
      </c>
      <c r="G727" s="319">
        <f t="shared" si="297"/>
        <v>2.2219812208856498</v>
      </c>
      <c r="H727" s="319">
        <f t="shared" si="298"/>
        <v>6.4343163100000003E-2</v>
      </c>
      <c r="I727" s="319">
        <f t="shared" si="305"/>
        <v>0.27005822970400001</v>
      </c>
      <c r="J727" s="319">
        <f t="shared" si="306"/>
        <v>0.92556654808164995</v>
      </c>
      <c r="K727" s="319">
        <v>0.96201327999999997</v>
      </c>
      <c r="L727" s="319">
        <v>0.21685086000000001</v>
      </c>
      <c r="M727" s="319">
        <v>5.0588690999999998E-2</v>
      </c>
      <c r="N727" s="319">
        <v>4.2473651000000001E-2</v>
      </c>
      <c r="O727" s="319">
        <v>5.1631686999999999E-3</v>
      </c>
      <c r="P727" s="319">
        <v>7.9813647999999997E-3</v>
      </c>
      <c r="Q727" s="319">
        <v>8.7249786000000006E-3</v>
      </c>
      <c r="R727" s="319">
        <v>2.5946166999999999E-3</v>
      </c>
      <c r="S727" s="319">
        <v>0.77065519999999998</v>
      </c>
      <c r="T727" s="319">
        <v>4.5904967999999997E-3</v>
      </c>
      <c r="U727" s="319">
        <v>0.15032054</v>
      </c>
      <c r="V727" s="319">
        <v>2.4062003999999999E-5</v>
      </c>
      <c r="W727" s="319">
        <v>3.1128165000000002E-7</v>
      </c>
      <c r="X727" s="319">
        <v>0</v>
      </c>
      <c r="Y727" s="210"/>
      <c r="Z727" s="320">
        <f t="shared" si="313"/>
        <v>7.2331825563909771</v>
      </c>
      <c r="AA727" s="210"/>
      <c r="AB727" s="321">
        <f t="shared" si="314"/>
        <v>0.96201327999999997</v>
      </c>
      <c r="AC727" s="321">
        <f t="shared" si="315"/>
        <v>0.33437733079999998</v>
      </c>
      <c r="AD727" s="321">
        <f t="shared" si="307"/>
        <v>0.27462497578165002</v>
      </c>
      <c r="AE727" s="321">
        <f t="shared" si="316"/>
        <v>0.27005822970400001</v>
      </c>
      <c r="AF727" s="321">
        <f t="shared" si="317"/>
        <v>0.92097574000000004</v>
      </c>
      <c r="AG727"/>
      <c r="AH727" s="121">
        <v>124.45092</v>
      </c>
      <c r="AI727" s="121">
        <v>89.796081999999998</v>
      </c>
      <c r="AJ727" s="121">
        <v>20.377137999999999</v>
      </c>
      <c r="AK727" s="121">
        <v>0</v>
      </c>
      <c r="AL727" s="121">
        <v>2.1252901</v>
      </c>
      <c r="AM727" s="121">
        <v>7.5840717</v>
      </c>
      <c r="AN727" s="121">
        <v>4.5683338999999998</v>
      </c>
      <c r="AO727"/>
      <c r="AP727" s="282">
        <v>0.19838594000000001</v>
      </c>
      <c r="AQ727" s="282">
        <v>0.18801634</v>
      </c>
      <c r="AR727" s="282">
        <v>7.1343005999999999E-3</v>
      </c>
      <c r="AS727" s="282">
        <v>3.2352994000000002E-3</v>
      </c>
      <c r="AT727" s="255">
        <f t="shared" si="308"/>
        <v>1.1271963002354498E-5</v>
      </c>
      <c r="AU727" s="256">
        <f t="shared" si="309"/>
        <v>2.6384248053265809E-8</v>
      </c>
      <c r="AV727" s="256">
        <f t="shared" si="310"/>
        <v>0.453123155</v>
      </c>
      <c r="AW727" s="272">
        <v>6.7358938999999996E-6</v>
      </c>
      <c r="AX727" s="272">
        <v>2.0324694E-8</v>
      </c>
      <c r="AY727" s="272">
        <v>5.5526168999999998E-13</v>
      </c>
      <c r="AZ727" s="272">
        <v>9.4622155000000002E-11</v>
      </c>
      <c r="BA727" s="272">
        <v>1.1677405E-11</v>
      </c>
      <c r="BB727" s="272">
        <v>6.3155484000000001E-9</v>
      </c>
      <c r="BC727" s="272">
        <v>4.4968346E-6</v>
      </c>
      <c r="BD727" s="272">
        <v>8.9868218999999998E-10</v>
      </c>
      <c r="BE727" s="272">
        <v>5.1169548000000001E-9</v>
      </c>
      <c r="BF727" s="272">
        <v>1.6583184999999999E-13</v>
      </c>
      <c r="BG727" s="272">
        <v>1.7377497999999999E-15</v>
      </c>
      <c r="BH727" s="272">
        <v>5.2803644999999997E-12</v>
      </c>
      <c r="BI727" s="272">
        <v>6.7449376999999998E-14</v>
      </c>
      <c r="BJ727" s="272">
        <v>2.4524795000000002E-13</v>
      </c>
      <c r="BK727" s="272">
        <v>2.9051649999999999E-8</v>
      </c>
      <c r="BL727" s="272">
        <v>3.7549691999999997E-9</v>
      </c>
      <c r="BM727" s="272">
        <v>3.7564467999999998E-11</v>
      </c>
      <c r="BN727" s="273">
        <v>3.1094085E-2</v>
      </c>
      <c r="BO727" s="273">
        <v>0.42202907000000001</v>
      </c>
      <c r="BP727" s="272">
        <v>6.0351945E-12</v>
      </c>
      <c r="BQ727" s="272">
        <v>3.6700507000000001E-14</v>
      </c>
      <c r="BR727" s="272">
        <v>1.6420078999999999E-18</v>
      </c>
      <c r="BS727"/>
      <c r="BT727" s="121">
        <v>4.4405581000000002E-4</v>
      </c>
      <c r="BU727" s="274">
        <v>3.7348197999999997E-5</v>
      </c>
      <c r="BV727" s="121">
        <v>2.0168032E-4</v>
      </c>
      <c r="BW727" s="274">
        <v>3.0436938999999998E-7</v>
      </c>
      <c r="BX727" s="274">
        <v>3.2351360000000001E-5</v>
      </c>
      <c r="BY727" s="274">
        <v>4.0694161999999998E-6</v>
      </c>
      <c r="BZ727" s="274">
        <v>9.548319499999999E-10</v>
      </c>
      <c r="CA727" s="274">
        <v>6.1897035999999997E-6</v>
      </c>
      <c r="CB727" s="274">
        <v>1.071043E-5</v>
      </c>
      <c r="CC727" s="274">
        <v>5.7733690999999998E-6</v>
      </c>
      <c r="CD727" s="274">
        <v>8.7741794E-8</v>
      </c>
      <c r="CE727" s="274">
        <v>2.5006473000000001E-8</v>
      </c>
      <c r="CF727" s="274">
        <v>1.5496636999999999E-9</v>
      </c>
      <c r="CG727" s="274">
        <v>1.0453652E-5</v>
      </c>
      <c r="CH727" s="121">
        <v>1.3238303000000001E-4</v>
      </c>
      <c r="CI727" s="274">
        <v>2.6758422000000001E-6</v>
      </c>
      <c r="CJ727" s="274">
        <v>8.6639614E-10</v>
      </c>
      <c r="CK727" s="4"/>
      <c r="CL727" s="323">
        <v>2.5706669E-9</v>
      </c>
      <c r="CM727" s="323">
        <v>7.2141310000000001</v>
      </c>
      <c r="CN727" s="323">
        <v>0.14941156999999999</v>
      </c>
      <c r="CO727" s="323">
        <v>2.6503881E-2</v>
      </c>
      <c r="CP727" s="323">
        <v>3.2009144000000003E-4</v>
      </c>
      <c r="CQ727" s="323">
        <v>6.5847665999999999E-9</v>
      </c>
      <c r="CR727" s="323">
        <v>2.592101E-7</v>
      </c>
      <c r="CS727" s="323">
        <v>1.5013398E-3</v>
      </c>
      <c r="CT727" s="323">
        <v>5.2026065000000003E-2</v>
      </c>
      <c r="CU727" s="323">
        <v>6.5936395000000001</v>
      </c>
      <c r="CV727" s="146"/>
      <c r="CW727" s="135"/>
      <c r="CX727" s="18" t="s">
        <v>1506</v>
      </c>
      <c r="CY727" s="13"/>
      <c r="CZ727" s="13"/>
      <c r="DB727" s="23"/>
      <c r="DC727"/>
      <c r="DD727"/>
      <c r="DE727"/>
      <c r="DF727"/>
      <c r="DG727"/>
      <c r="DH727"/>
      <c r="DI727"/>
      <c r="DJ727"/>
      <c r="DK727"/>
      <c r="DL727"/>
      <c r="DM727"/>
      <c r="DN727"/>
    </row>
    <row r="728" spans="1:118" ht="14.4" customHeight="1">
      <c r="A728" t="s">
        <v>2021</v>
      </c>
      <c r="B728" s="168" t="s">
        <v>1834</v>
      </c>
      <c r="C728" s="279" t="str">
        <f t="shared" si="311"/>
        <v>A.100.28.112</v>
      </c>
      <c r="D728" s="14" t="s">
        <v>26</v>
      </c>
      <c r="E728" s="278" t="s">
        <v>1510</v>
      </c>
      <c r="F728" s="281" t="str">
        <f t="shared" si="312"/>
        <v>AlSiMgMn (6009)</v>
      </c>
      <c r="G728" s="319">
        <f t="shared" si="297"/>
        <v>2.22159254351874</v>
      </c>
      <c r="H728" s="319">
        <f t="shared" si="298"/>
        <v>6.3854186300000004E-2</v>
      </c>
      <c r="I728" s="319">
        <f t="shared" si="305"/>
        <v>0.26834992756000003</v>
      </c>
      <c r="J728" s="319">
        <f t="shared" si="306"/>
        <v>0.93433320965874</v>
      </c>
      <c r="K728" s="319">
        <v>0.95505521999999998</v>
      </c>
      <c r="L728" s="319">
        <v>0.21556157000000001</v>
      </c>
      <c r="M728" s="319">
        <v>5.0232522000000002E-2</v>
      </c>
      <c r="N728" s="319">
        <v>4.2231096000000003E-2</v>
      </c>
      <c r="O728" s="319">
        <v>5.1256195000000003E-3</v>
      </c>
      <c r="P728" s="319">
        <v>7.7791333999999998E-3</v>
      </c>
      <c r="Q728" s="319">
        <v>8.7183373999999998E-3</v>
      </c>
      <c r="R728" s="319">
        <v>2.5319114000000001E-3</v>
      </c>
      <c r="S728" s="319">
        <v>0.78013661000000001</v>
      </c>
      <c r="T728" s="319">
        <v>4.6540729999999999E-3</v>
      </c>
      <c r="U728" s="319">
        <v>0.14954221000000001</v>
      </c>
      <c r="V728" s="319">
        <v>2.3924160000000001E-5</v>
      </c>
      <c r="W728" s="319">
        <v>3.1665874000000001E-7</v>
      </c>
      <c r="X728" s="319">
        <v>0</v>
      </c>
      <c r="Y728" s="210"/>
      <c r="Z728" s="320">
        <f t="shared" si="313"/>
        <v>7.1808663157894728</v>
      </c>
      <c r="AA728" s="210"/>
      <c r="AB728" s="321">
        <f t="shared" si="314"/>
        <v>0.95505521999999998</v>
      </c>
      <c r="AC728" s="321">
        <f t="shared" si="315"/>
        <v>0.33218018970000007</v>
      </c>
      <c r="AD728" s="321">
        <f t="shared" si="307"/>
        <v>0.27298039305874</v>
      </c>
      <c r="AE728" s="321">
        <f t="shared" si="316"/>
        <v>0.26834992755999998</v>
      </c>
      <c r="AF728" s="321">
        <f t="shared" si="317"/>
        <v>0.92967882000000002</v>
      </c>
      <c r="AG728"/>
      <c r="AH728" s="121">
        <v>123.36891</v>
      </c>
      <c r="AI728" s="121">
        <v>88.877061999999995</v>
      </c>
      <c r="AJ728" s="121">
        <v>20.271612999999999</v>
      </c>
      <c r="AK728" s="121">
        <v>0</v>
      </c>
      <c r="AL728" s="121">
        <v>2.0593645999999999</v>
      </c>
      <c r="AM728" s="121">
        <v>7.5896344999999998</v>
      </c>
      <c r="AN728" s="121">
        <v>4.5712390000000003</v>
      </c>
      <c r="AO728"/>
      <c r="AP728" s="282">
        <v>0.19701260000000001</v>
      </c>
      <c r="AQ728" s="282">
        <v>0.18674739000000001</v>
      </c>
      <c r="AR728" s="282">
        <v>7.0843781999999998E-3</v>
      </c>
      <c r="AS728" s="282">
        <v>3.1808291000000001E-3</v>
      </c>
      <c r="AT728" s="255">
        <f t="shared" si="308"/>
        <v>1.11958867864757E-5</v>
      </c>
      <c r="AU728" s="256">
        <f t="shared" si="309"/>
        <v>2.6199623516281572E-8</v>
      </c>
      <c r="AV728" s="256">
        <f t="shared" si="310"/>
        <v>0.44549426999999997</v>
      </c>
      <c r="AW728" s="272">
        <v>6.6865504000000001E-6</v>
      </c>
      <c r="AX728" s="272">
        <v>2.0175782999999998E-8</v>
      </c>
      <c r="AY728" s="272">
        <v>5.5119452000000004E-13</v>
      </c>
      <c r="AZ728" s="272">
        <v>9.1128985000000002E-11</v>
      </c>
      <c r="BA728" s="272">
        <v>1.1221443999999999E-11</v>
      </c>
      <c r="BB728" s="272">
        <v>6.2794825000000003E-9</v>
      </c>
      <c r="BC728" s="272">
        <v>4.4702683999999999E-6</v>
      </c>
      <c r="BD728" s="272">
        <v>8.9335485000000002E-10</v>
      </c>
      <c r="BE728" s="272">
        <v>5.0867973000000002E-9</v>
      </c>
      <c r="BF728" s="272">
        <v>1.5641396999999999E-13</v>
      </c>
      <c r="BG728" s="272">
        <v>1.6790212E-15</v>
      </c>
      <c r="BH728" s="272">
        <v>5.2070136999999998E-12</v>
      </c>
      <c r="BI728" s="272">
        <v>6.5020816999999995E-14</v>
      </c>
      <c r="BJ728" s="272">
        <v>2.4422510999999999E-13</v>
      </c>
      <c r="BK728" s="272">
        <v>2.8977786000000001E-8</v>
      </c>
      <c r="BL728" s="272">
        <v>3.7022281000000002E-9</v>
      </c>
      <c r="BM728" s="272">
        <v>3.7425482999999997E-11</v>
      </c>
      <c r="BN728" s="273">
        <v>3.1393379999999999E-2</v>
      </c>
      <c r="BO728" s="273">
        <v>0.41410089</v>
      </c>
      <c r="BP728" s="272">
        <v>6.1394466999999998E-12</v>
      </c>
      <c r="BQ728" s="272">
        <v>3.7334473E-14</v>
      </c>
      <c r="BR728" s="272">
        <v>1.670372E-18</v>
      </c>
      <c r="BS728"/>
      <c r="BT728" s="121">
        <v>4.4053813E-4</v>
      </c>
      <c r="BU728" s="274">
        <v>3.7129143999999997E-5</v>
      </c>
      <c r="BV728" s="121">
        <v>2.0022160999999999E-4</v>
      </c>
      <c r="BW728" s="274">
        <v>2.9700703000000001E-7</v>
      </c>
      <c r="BX728" s="274">
        <v>3.2153429999999998E-5</v>
      </c>
      <c r="BY728" s="274">
        <v>4.0474753000000004E-6</v>
      </c>
      <c r="BZ728" s="274">
        <v>8.3595576999999995E-10</v>
      </c>
      <c r="CA728" s="274">
        <v>6.1562427999999999E-6</v>
      </c>
      <c r="CB728" s="274">
        <v>1.0439049E-5</v>
      </c>
      <c r="CC728" s="274">
        <v>5.7689746000000003E-6</v>
      </c>
      <c r="CD728" s="274">
        <v>8.4314579000000006E-8</v>
      </c>
      <c r="CE728" s="274">
        <v>2.4895560999999999E-8</v>
      </c>
      <c r="CF728" s="274">
        <v>1.4891707E-9</v>
      </c>
      <c r="CG728" s="274">
        <v>1.0380031E-5</v>
      </c>
      <c r="CH728" s="121">
        <v>1.3117859E-4</v>
      </c>
      <c r="CI728" s="274">
        <v>2.6541551000000001E-6</v>
      </c>
      <c r="CJ728" s="274">
        <v>8.8136229999999995E-10</v>
      </c>
      <c r="CK728" s="4"/>
      <c r="CL728" s="323">
        <v>2.4702979000000002E-9</v>
      </c>
      <c r="CM728" s="323">
        <v>7.1624568000000002</v>
      </c>
      <c r="CN728" s="323">
        <v>0.14878098000000001</v>
      </c>
      <c r="CO728" s="323">
        <v>2.6348458000000002E-2</v>
      </c>
      <c r="CP728" s="323">
        <v>3.1274302000000001E-4</v>
      </c>
      <c r="CQ728" s="323">
        <v>6.4400684999999996E-9</v>
      </c>
      <c r="CR728" s="323">
        <v>2.5897501999999999E-7</v>
      </c>
      <c r="CS728" s="323">
        <v>1.4922566E-3</v>
      </c>
      <c r="CT728" s="323">
        <v>4.9493354000000003E-2</v>
      </c>
      <c r="CU728" s="323">
        <v>6.4648992999999999</v>
      </c>
      <c r="CV728" s="146"/>
      <c r="CW728" s="135"/>
      <c r="CX728" s="18" t="s">
        <v>1506</v>
      </c>
      <c r="CY728" s="13"/>
      <c r="CZ728" s="13"/>
      <c r="DB728" s="23"/>
      <c r="DC728"/>
      <c r="DD728"/>
      <c r="DE728"/>
      <c r="DF728"/>
      <c r="DG728"/>
      <c r="DH728"/>
      <c r="DI728"/>
      <c r="DJ728"/>
      <c r="DK728"/>
      <c r="DL728"/>
      <c r="DM728"/>
      <c r="DN728"/>
    </row>
    <row r="729" spans="1:118" ht="14.4" customHeight="1">
      <c r="A729" t="s">
        <v>2022</v>
      </c>
      <c r="B729" s="168" t="s">
        <v>1834</v>
      </c>
      <c r="C729" s="279" t="str">
        <f t="shared" si="311"/>
        <v>A.100.28.113</v>
      </c>
      <c r="D729" s="14" t="s">
        <v>26</v>
      </c>
      <c r="E729" s="278" t="s">
        <v>1510</v>
      </c>
      <c r="F729" s="281" t="str">
        <f t="shared" si="312"/>
        <v>AlZnCuMg (7075)</v>
      </c>
      <c r="G729" s="319">
        <f t="shared" si="297"/>
        <v>2.2849042629353802</v>
      </c>
      <c r="H729" s="319">
        <f t="shared" si="298"/>
        <v>7.6129175199999996E-2</v>
      </c>
      <c r="I729" s="319">
        <f t="shared" si="305"/>
        <v>0.26599501693100003</v>
      </c>
      <c r="J729" s="319">
        <f t="shared" si="306"/>
        <v>0.97795255080437993</v>
      </c>
      <c r="K729" s="319">
        <v>0.96482752000000005</v>
      </c>
      <c r="L729" s="319">
        <v>0.20684506</v>
      </c>
      <c r="M729" s="319">
        <v>5.5664467000000002E-2</v>
      </c>
      <c r="N729" s="319">
        <v>4.6572351999999997E-2</v>
      </c>
      <c r="O729" s="319">
        <v>8.0124112999999993E-3</v>
      </c>
      <c r="P729" s="319">
        <v>9.2694239000000005E-3</v>
      </c>
      <c r="Q729" s="319">
        <v>1.2274988000000001E-2</v>
      </c>
      <c r="R729" s="319">
        <v>3.4616260000000002E-3</v>
      </c>
      <c r="S729" s="319">
        <v>0.82799416999999997</v>
      </c>
      <c r="T729" s="319">
        <v>4.7869386000000003E-3</v>
      </c>
      <c r="U729" s="319">
        <v>0.14517114</v>
      </c>
      <c r="V729" s="319">
        <v>2.3863930999999998E-5</v>
      </c>
      <c r="W729" s="319">
        <v>3.0220438E-7</v>
      </c>
      <c r="X729" s="319">
        <v>0</v>
      </c>
      <c r="Y729" s="210"/>
      <c r="Z729" s="320">
        <f t="shared" si="313"/>
        <v>7.2543422556390977</v>
      </c>
      <c r="AA729" s="210"/>
      <c r="AB729" s="321">
        <f t="shared" si="314"/>
        <v>0.96482752000000005</v>
      </c>
      <c r="AC729" s="321">
        <f t="shared" si="315"/>
        <v>0.34210032820000003</v>
      </c>
      <c r="AD729" s="321">
        <f t="shared" si="307"/>
        <v>0.27075839380437999</v>
      </c>
      <c r="AE729" s="321">
        <f t="shared" si="316"/>
        <v>0.26599501693100003</v>
      </c>
      <c r="AF729" s="321">
        <f t="shared" si="317"/>
        <v>0.97316530999999995</v>
      </c>
      <c r="AG729"/>
      <c r="AH729" s="121">
        <v>123.71886000000001</v>
      </c>
      <c r="AI729" s="121">
        <v>90.255275999999995</v>
      </c>
      <c r="AJ729" s="121">
        <v>19.679244000000001</v>
      </c>
      <c r="AK729" s="121">
        <v>0</v>
      </c>
      <c r="AL729" s="121">
        <v>2.1727050999999999</v>
      </c>
      <c r="AM729" s="121">
        <v>7.1349429999999998</v>
      </c>
      <c r="AN729" s="121">
        <v>4.476693</v>
      </c>
      <c r="AO729"/>
      <c r="AP729" s="282">
        <v>0.19871246000000001</v>
      </c>
      <c r="AQ729" s="282">
        <v>0.1880995</v>
      </c>
      <c r="AR729" s="282">
        <v>7.1666925000000003E-3</v>
      </c>
      <c r="AS729" s="282">
        <v>3.4462715000000001E-3</v>
      </c>
      <c r="AT729" s="255">
        <f t="shared" si="308"/>
        <v>1.12769483587235E-5</v>
      </c>
      <c r="AU729" s="256">
        <f t="shared" si="309"/>
        <v>2.6504039655069122E-8</v>
      </c>
      <c r="AV729" s="256">
        <f t="shared" si="310"/>
        <v>0.48267108000000003</v>
      </c>
      <c r="AW729" s="272">
        <v>6.7615205999999997E-6</v>
      </c>
      <c r="AX729" s="272">
        <v>2.0402223000000001E-8</v>
      </c>
      <c r="AY729" s="272">
        <v>5.5737051000000005E-13</v>
      </c>
      <c r="AZ729" s="272">
        <v>1.59103E-10</v>
      </c>
      <c r="BA729" s="272">
        <v>9.1696521000000005E-11</v>
      </c>
      <c r="BB729" s="272">
        <v>6.924995E-9</v>
      </c>
      <c r="BC729" s="272">
        <v>4.3750186000000002E-6</v>
      </c>
      <c r="BD729" s="272">
        <v>9.8635619000000008E-10</v>
      </c>
      <c r="BE729" s="272">
        <v>4.9618295000000003E-9</v>
      </c>
      <c r="BF729" s="272">
        <v>1.5624653E-12</v>
      </c>
      <c r="BG729" s="272">
        <v>1.0310409999999999E-14</v>
      </c>
      <c r="BH729" s="272">
        <v>1.1249245E-10</v>
      </c>
      <c r="BI729" s="272">
        <v>1.3034457E-12</v>
      </c>
      <c r="BJ729" s="272">
        <v>9.4600227000000007E-13</v>
      </c>
      <c r="BK729" s="272">
        <v>3.0258265E-8</v>
      </c>
      <c r="BL729" s="272">
        <v>1.0296924E-7</v>
      </c>
      <c r="BM729" s="272">
        <v>3.6723289000000002E-11</v>
      </c>
      <c r="BN729" s="273">
        <v>3.5456910000000001E-2</v>
      </c>
      <c r="BO729" s="273">
        <v>0.44721417000000002</v>
      </c>
      <c r="BP729" s="272">
        <v>5.8592024999999997E-12</v>
      </c>
      <c r="BQ729" s="272">
        <v>3.5630285000000001E-14</v>
      </c>
      <c r="BR729" s="272">
        <v>1.5941254000000001E-18</v>
      </c>
      <c r="BS729"/>
      <c r="BT729" s="121">
        <v>5.3209343999999995E-4</v>
      </c>
      <c r="BU729" s="274">
        <v>3.6444077999999999E-5</v>
      </c>
      <c r="BV729" s="121">
        <v>2.0227031000000001E-4</v>
      </c>
      <c r="BW729" s="274">
        <v>4.0602309000000002E-7</v>
      </c>
      <c r="BX729" s="274">
        <v>3.3886363E-5</v>
      </c>
      <c r="BY729" s="274">
        <v>4.4667773000000004E-6</v>
      </c>
      <c r="BZ729" s="274">
        <v>2.0652373999999999E-8</v>
      </c>
      <c r="CA729" s="274">
        <v>6.7871703000000003E-6</v>
      </c>
      <c r="CB729" s="274">
        <v>1.2438914E-5</v>
      </c>
      <c r="CC729" s="274">
        <v>8.1224313E-6</v>
      </c>
      <c r="CD729" s="274">
        <v>3.2649466000000002E-7</v>
      </c>
      <c r="CE729" s="274">
        <v>2.4570157999999998E-8</v>
      </c>
      <c r="CF729" s="274">
        <v>1.5882768E-8</v>
      </c>
      <c r="CG729" s="274">
        <v>1.1247328E-5</v>
      </c>
      <c r="CH729" s="121">
        <v>1.3189189E-4</v>
      </c>
      <c r="CI729" s="274">
        <v>8.3743715000000004E-5</v>
      </c>
      <c r="CJ729" s="274">
        <v>8.4113119E-10</v>
      </c>
      <c r="CK729" s="4"/>
      <c r="CL729" s="323">
        <v>1.9647657000000001E-8</v>
      </c>
      <c r="CM729" s="323">
        <v>7.2306906</v>
      </c>
      <c r="CN729" s="323">
        <v>0.15817729999999999</v>
      </c>
      <c r="CO729" s="323">
        <v>2.6013517999999999E-2</v>
      </c>
      <c r="CP729" s="323">
        <v>3.8064832E-4</v>
      </c>
      <c r="CQ729" s="323">
        <v>1.0049412E-7</v>
      </c>
      <c r="CR729" s="323">
        <v>5.0440781999999998E-7</v>
      </c>
      <c r="CS729" s="323">
        <v>1.5110372999999999E-3</v>
      </c>
      <c r="CT729" s="323">
        <v>1.6838639</v>
      </c>
      <c r="CU729" s="323">
        <v>7.0338469000000003</v>
      </c>
      <c r="CV729" s="146"/>
      <c r="CW729" s="135"/>
      <c r="CX729" s="18" t="s">
        <v>1506</v>
      </c>
      <c r="CY729" s="13"/>
      <c r="CZ729" s="13"/>
      <c r="DB729" s="22"/>
      <c r="DC729"/>
      <c r="DD729"/>
      <c r="DE729"/>
      <c r="DF729"/>
      <c r="DG729"/>
      <c r="DH729"/>
      <c r="DI729"/>
      <c r="DJ729"/>
      <c r="DK729"/>
      <c r="DL729"/>
      <c r="DM729"/>
      <c r="DN729"/>
    </row>
    <row r="730" spans="1:118" ht="14.4" customHeight="1">
      <c r="A730" t="s">
        <v>2023</v>
      </c>
      <c r="B730" s="168" t="s">
        <v>1834</v>
      </c>
      <c r="C730" s="279" t="str">
        <f t="shared" si="311"/>
        <v>A.100.28.114</v>
      </c>
      <c r="D730" s="14" t="s">
        <v>26</v>
      </c>
      <c r="E730" s="278" t="s">
        <v>1510</v>
      </c>
      <c r="F730" s="281" t="str">
        <f t="shared" si="312"/>
        <v>G-AlCu4TiMg (204)</v>
      </c>
      <c r="G730" s="319">
        <f t="shared" ref="G730:G799" si="318">H730+I730+J730+K730</f>
        <v>2.2924177285911997</v>
      </c>
      <c r="H730" s="319">
        <f t="shared" ref="H730:H799" si="319">N730+O730+P730+Q730</f>
        <v>6.4445103000000004E-2</v>
      </c>
      <c r="I730" s="319">
        <f t="shared" si="305"/>
        <v>0.26812355561999995</v>
      </c>
      <c r="J730" s="319">
        <f t="shared" si="306"/>
        <v>1.0344340299712</v>
      </c>
      <c r="K730" s="319">
        <v>0.92541503999999997</v>
      </c>
      <c r="L730" s="319">
        <v>0.21360159000000001</v>
      </c>
      <c r="M730" s="319">
        <v>5.1396290999999997E-2</v>
      </c>
      <c r="N730" s="319">
        <v>4.3205503999999999E-2</v>
      </c>
      <c r="O730" s="319">
        <v>4.9703671999999999E-3</v>
      </c>
      <c r="P730" s="319">
        <v>7.4502650999999998E-3</v>
      </c>
      <c r="Q730" s="319">
        <v>8.8189666999999999E-3</v>
      </c>
      <c r="R730" s="319">
        <v>3.1024440000000002E-3</v>
      </c>
      <c r="S730" s="319">
        <v>0.87811147000000001</v>
      </c>
      <c r="T730" s="319">
        <v>4.5845596000000004E-3</v>
      </c>
      <c r="U730" s="319">
        <v>0.15173565999999999</v>
      </c>
      <c r="V730" s="319">
        <v>2.3230619999999999E-5</v>
      </c>
      <c r="W730" s="319">
        <v>2.3403712000000002E-6</v>
      </c>
      <c r="X730" s="319">
        <v>0</v>
      </c>
      <c r="Y730" s="210"/>
      <c r="Z730" s="320">
        <f t="shared" si="313"/>
        <v>6.9580078195488717</v>
      </c>
      <c r="AA730" s="210"/>
      <c r="AB730" s="321">
        <f t="shared" si="314"/>
        <v>0.92541503999999997</v>
      </c>
      <c r="AC730" s="321">
        <f t="shared" si="315"/>
        <v>0.33254542799999998</v>
      </c>
      <c r="AD730" s="321">
        <f t="shared" si="307"/>
        <v>0.27268722497119996</v>
      </c>
      <c r="AE730" s="321">
        <f t="shared" si="316"/>
        <v>0.26812355562000001</v>
      </c>
      <c r="AF730" s="321">
        <f t="shared" si="317"/>
        <v>1.0298471300000001</v>
      </c>
      <c r="AG730"/>
      <c r="AH730" s="121">
        <v>120.79731</v>
      </c>
      <c r="AI730" s="121">
        <v>85.892027999999996</v>
      </c>
      <c r="AJ730" s="121">
        <v>20.569065999999999</v>
      </c>
      <c r="AK730" s="121">
        <v>0</v>
      </c>
      <c r="AL730" s="121">
        <v>1.9730026000000001</v>
      </c>
      <c r="AM730" s="121">
        <v>7.8984087000000001</v>
      </c>
      <c r="AN730" s="121">
        <v>4.4648056</v>
      </c>
      <c r="AO730"/>
      <c r="AP730" s="282">
        <v>0.19286769000000001</v>
      </c>
      <c r="AQ730" s="282">
        <v>0.18285587</v>
      </c>
      <c r="AR730" s="282">
        <v>6.9181281000000004E-3</v>
      </c>
      <c r="AS730" s="282">
        <v>3.0936949E-3</v>
      </c>
      <c r="AT730" s="255">
        <f t="shared" si="308"/>
        <v>1.0962582068978997E-5</v>
      </c>
      <c r="AU730" s="256">
        <f t="shared" si="309"/>
        <v>2.558479319198828E-8</v>
      </c>
      <c r="AV730" s="256">
        <f t="shared" si="310"/>
        <v>0.43329060600000002</v>
      </c>
      <c r="AW730" s="272">
        <v>6.4797876000000001E-6</v>
      </c>
      <c r="AX730" s="272">
        <v>1.9551924000000001E-8</v>
      </c>
      <c r="AY730" s="272">
        <v>5.3414986999999999E-13</v>
      </c>
      <c r="AZ730" s="272">
        <v>1.0768975E-10</v>
      </c>
      <c r="BA730" s="272">
        <v>1.1602838000000001E-11</v>
      </c>
      <c r="BB730" s="272">
        <v>6.4243564999999996E-9</v>
      </c>
      <c r="BC730" s="272">
        <v>4.4425377000000002E-6</v>
      </c>
      <c r="BD730" s="272">
        <v>9.1398440000000004E-10</v>
      </c>
      <c r="BE730" s="272">
        <v>5.0706464000000002E-9</v>
      </c>
      <c r="BF730" s="272">
        <v>1.9335063000000002E-12</v>
      </c>
      <c r="BG730" s="272">
        <v>3.8410625999999997E-15</v>
      </c>
      <c r="BH730" s="272">
        <v>8.6376404000000002E-12</v>
      </c>
      <c r="BI730" s="272">
        <v>1.1944713000000001E-13</v>
      </c>
      <c r="BJ730" s="272">
        <v>2.5272876E-13</v>
      </c>
      <c r="BK730" s="272">
        <v>2.8026599000000001E-8</v>
      </c>
      <c r="BL730" s="272">
        <v>5.6411444000000004E-9</v>
      </c>
      <c r="BM730" s="272">
        <v>3.6481127999999998E-11</v>
      </c>
      <c r="BN730" s="273">
        <v>3.6188685999999998E-2</v>
      </c>
      <c r="BO730" s="273">
        <v>0.39710192</v>
      </c>
      <c r="BP730" s="272">
        <v>4.5376491E-11</v>
      </c>
      <c r="BQ730" s="272">
        <v>2.7593812000000002E-13</v>
      </c>
      <c r="BR730" s="272">
        <v>1.2345676E-17</v>
      </c>
      <c r="BS730"/>
      <c r="BT730" s="121">
        <v>4.8395519E-4</v>
      </c>
      <c r="BU730" s="274">
        <v>3.6972888E-5</v>
      </c>
      <c r="BV730" s="121">
        <v>1.9400772E-4</v>
      </c>
      <c r="BW730" s="274">
        <v>3.6379842E-7</v>
      </c>
      <c r="BX730" s="274">
        <v>3.1815666999999997E-5</v>
      </c>
      <c r="BY730" s="274">
        <v>4.1440343E-6</v>
      </c>
      <c r="BZ730" s="274">
        <v>1.9381558999999999E-8</v>
      </c>
      <c r="CA730" s="274">
        <v>6.2968134999999998E-6</v>
      </c>
      <c r="CB730" s="274">
        <v>9.9977312000000005E-6</v>
      </c>
      <c r="CC730" s="274">
        <v>5.8355616000000001E-6</v>
      </c>
      <c r="CD730" s="274">
        <v>8.0587266999999995E-8</v>
      </c>
      <c r="CE730" s="274">
        <v>2.4234226E-8</v>
      </c>
      <c r="CF730" s="274">
        <v>1.6075576E-9</v>
      </c>
      <c r="CG730" s="274">
        <v>1.0549741E-5</v>
      </c>
      <c r="CH730" s="121">
        <v>1.2807424000000001E-4</v>
      </c>
      <c r="CI730" s="274">
        <v>5.5764665000000003E-5</v>
      </c>
      <c r="CJ730" s="274">
        <v>6.5141258E-9</v>
      </c>
      <c r="CK730" s="4"/>
      <c r="CL730" s="323">
        <v>2.5448138E-9</v>
      </c>
      <c r="CM730" s="323">
        <v>6.9396952000000001</v>
      </c>
      <c r="CN730" s="323">
        <v>0.15172076000000001</v>
      </c>
      <c r="CO730" s="323">
        <v>2.6328847999999998E-2</v>
      </c>
      <c r="CP730" s="323">
        <v>3.3822198999999999E-4</v>
      </c>
      <c r="CQ730" s="323">
        <v>6.7775428000000002E-9</v>
      </c>
      <c r="CR730" s="323">
        <v>2.5620500000000001E-7</v>
      </c>
      <c r="CS730" s="323">
        <v>1.4773815E-3</v>
      </c>
      <c r="CT730" s="323">
        <v>8.0743361E-2</v>
      </c>
      <c r="CU730" s="323">
        <v>6.1789912999999999</v>
      </c>
      <c r="CV730" s="146"/>
      <c r="CW730" s="135"/>
      <c r="CX730" s="18" t="s">
        <v>1506</v>
      </c>
      <c r="CY730" s="13"/>
      <c r="CZ730" s="13"/>
      <c r="DB730" s="23"/>
      <c r="DC730"/>
      <c r="DD730"/>
      <c r="DE730" s="4"/>
      <c r="DF730"/>
      <c r="DG730"/>
      <c r="DH730"/>
      <c r="DI730"/>
      <c r="DJ730"/>
      <c r="DK730"/>
      <c r="DL730"/>
      <c r="DM730"/>
      <c r="DN730"/>
    </row>
    <row r="731" spans="1:118" ht="14.4" customHeight="1">
      <c r="A731" t="s">
        <v>2024</v>
      </c>
      <c r="B731" s="168" t="s">
        <v>1834</v>
      </c>
      <c r="C731" s="279" t="str">
        <f t="shared" si="311"/>
        <v>A.100.28.115</v>
      </c>
      <c r="D731" s="14" t="s">
        <v>26</v>
      </c>
      <c r="E731" s="278" t="s">
        <v>1510</v>
      </c>
      <c r="F731" s="281" t="str">
        <f t="shared" si="312"/>
        <v>G-AlMg3 (242)</v>
      </c>
      <c r="G731" s="319">
        <f t="shared" si="318"/>
        <v>2.2574936020759999</v>
      </c>
      <c r="H731" s="319">
        <f t="shared" si="319"/>
        <v>6.6110373E-2</v>
      </c>
      <c r="I731" s="319">
        <f t="shared" si="305"/>
        <v>0.26812439618299999</v>
      </c>
      <c r="J731" s="319">
        <f t="shared" si="306"/>
        <v>0.91293173289300011</v>
      </c>
      <c r="K731" s="319">
        <v>1.0103271</v>
      </c>
      <c r="L731" s="319">
        <v>0.21271578999999999</v>
      </c>
      <c r="M731" s="319">
        <v>5.2600302000000002E-2</v>
      </c>
      <c r="N731" s="319">
        <v>4.4296110999999999E-2</v>
      </c>
      <c r="O731" s="319">
        <v>5.5185002E-3</v>
      </c>
      <c r="P731" s="319">
        <v>7.6283178000000002E-3</v>
      </c>
      <c r="Q731" s="319">
        <v>8.6674439999999998E-3</v>
      </c>
      <c r="R731" s="319">
        <v>2.7826451999999999E-3</v>
      </c>
      <c r="S731" s="319">
        <v>0.76149794000000004</v>
      </c>
      <c r="T731" s="319">
        <v>4.5395723000000001E-3</v>
      </c>
      <c r="U731" s="319">
        <v>0.14688886000000001</v>
      </c>
      <c r="V731" s="319">
        <v>2.5658983E-5</v>
      </c>
      <c r="W731" s="319">
        <v>5.360593E-6</v>
      </c>
      <c r="X731" s="319">
        <v>0</v>
      </c>
      <c r="Y731" s="210"/>
      <c r="Z731" s="320">
        <f t="shared" si="313"/>
        <v>7.5964443609022556</v>
      </c>
      <c r="AA731" s="210"/>
      <c r="AB731" s="321">
        <f t="shared" si="314"/>
        <v>1.0103271</v>
      </c>
      <c r="AC731" s="321">
        <f t="shared" si="315"/>
        <v>0.33420911020000005</v>
      </c>
      <c r="AD731" s="321">
        <f t="shared" si="307"/>
        <v>0.272643670093</v>
      </c>
      <c r="AE731" s="321">
        <f t="shared" si="316"/>
        <v>0.26812439618299999</v>
      </c>
      <c r="AF731" s="321">
        <f t="shared" si="317"/>
        <v>0.90838680000000005</v>
      </c>
      <c r="AG731"/>
      <c r="AH731" s="121">
        <v>128.85851</v>
      </c>
      <c r="AI731" s="121">
        <v>95.001127999999994</v>
      </c>
      <c r="AJ731" s="121">
        <v>19.911940999999999</v>
      </c>
      <c r="AK731" s="121">
        <v>0</v>
      </c>
      <c r="AL731" s="121">
        <v>1.9979815999999999</v>
      </c>
      <c r="AM731" s="121">
        <v>7.4526633000000002</v>
      </c>
      <c r="AN731" s="121">
        <v>4.4947987999999999</v>
      </c>
      <c r="AO731"/>
      <c r="AP731" s="282">
        <v>0.20394810999999999</v>
      </c>
      <c r="AQ731" s="282">
        <v>0.19295472999999999</v>
      </c>
      <c r="AR731" s="282">
        <v>7.4094944000000001E-3</v>
      </c>
      <c r="AS731" s="282">
        <v>3.5838860000000001E-3</v>
      </c>
      <c r="AT731" s="255">
        <f t="shared" si="308"/>
        <v>1.1568029694427002E-5</v>
      </c>
      <c r="AU731" s="256">
        <f t="shared" si="309"/>
        <v>2.7401976619686576E-8</v>
      </c>
      <c r="AV731" s="256">
        <f t="shared" si="310"/>
        <v>0.50194481499999999</v>
      </c>
      <c r="AW731" s="272">
        <v>7.0800562999999996E-6</v>
      </c>
      <c r="AX731" s="272">
        <v>2.1363376000000002E-8</v>
      </c>
      <c r="AY731" s="272">
        <v>5.8362860000000001E-13</v>
      </c>
      <c r="AZ731" s="272">
        <v>1.2787921999999999E-10</v>
      </c>
      <c r="BA731" s="272">
        <v>1.7117397000000001E-11</v>
      </c>
      <c r="BB731" s="272">
        <v>6.5865442E-9</v>
      </c>
      <c r="BC731" s="272">
        <v>4.4463478999999998E-6</v>
      </c>
      <c r="BD731" s="272">
        <v>9.3807181000000005E-10</v>
      </c>
      <c r="BE731" s="272">
        <v>5.0520587E-9</v>
      </c>
      <c r="BF731" s="272">
        <v>2.5178060999999999E-13</v>
      </c>
      <c r="BG731" s="272">
        <v>2.1376658999999998E-15</v>
      </c>
      <c r="BH731" s="272">
        <v>7.2407046000000003E-12</v>
      </c>
      <c r="BI731" s="272">
        <v>9.2301862999999995E-14</v>
      </c>
      <c r="BJ731" s="272">
        <v>2.5731191000000001E-13</v>
      </c>
      <c r="BK731" s="272">
        <v>2.8982148999999999E-8</v>
      </c>
      <c r="BL731" s="272">
        <v>5.8078700999999997E-9</v>
      </c>
      <c r="BM731" s="272">
        <v>3.9410181999999998E-11</v>
      </c>
      <c r="BN731" s="273">
        <v>3.4383385000000002E-2</v>
      </c>
      <c r="BO731" s="273">
        <v>0.46756143</v>
      </c>
      <c r="BP731" s="272">
        <v>1.0393451E-10</v>
      </c>
      <c r="BQ731" s="272">
        <v>6.3203416000000004E-13</v>
      </c>
      <c r="BR731" s="272">
        <v>2.8277677000000002E-17</v>
      </c>
      <c r="BS731"/>
      <c r="BT731" s="121">
        <v>4.6107569999999999E-4</v>
      </c>
      <c r="BU731" s="274">
        <v>3.6986071999999998E-5</v>
      </c>
      <c r="BV731" s="121">
        <v>2.1180902000000001E-4</v>
      </c>
      <c r="BW731" s="274">
        <v>3.2654711000000002E-7</v>
      </c>
      <c r="BX731" s="274">
        <v>3.2246066999999999E-5</v>
      </c>
      <c r="BY731" s="274">
        <v>4.2386755000000002E-6</v>
      </c>
      <c r="BZ731" s="274">
        <v>1.5227381999999999E-9</v>
      </c>
      <c r="CA731" s="274">
        <v>6.4493743E-6</v>
      </c>
      <c r="CB731" s="274">
        <v>1.0236665000000001E-5</v>
      </c>
      <c r="CC731" s="274">
        <v>5.7352982000000002E-6</v>
      </c>
      <c r="CD731" s="274">
        <v>1.2203627E-7</v>
      </c>
      <c r="CE731" s="274">
        <v>2.6389117E-8</v>
      </c>
      <c r="CF731" s="274">
        <v>2.3389890000000001E-9</v>
      </c>
      <c r="CG731" s="274">
        <v>1.0846570999999999E-5</v>
      </c>
      <c r="CH731" s="121">
        <v>1.3772761999999999E-4</v>
      </c>
      <c r="CI731" s="274">
        <v>4.3065787999999997E-6</v>
      </c>
      <c r="CJ731" s="274">
        <v>1.4920555999999999E-8</v>
      </c>
      <c r="CK731" s="4"/>
      <c r="CL731" s="323">
        <v>3.7583991000000003E-9</v>
      </c>
      <c r="CM731" s="323">
        <v>7.5717027999999997</v>
      </c>
      <c r="CN731" s="323">
        <v>0.15364399000000001</v>
      </c>
      <c r="CO731" s="323">
        <v>2.6300837000000001E-2</v>
      </c>
      <c r="CP731" s="323">
        <v>3.2764037000000001E-4</v>
      </c>
      <c r="CQ731" s="323">
        <v>7.9091571000000003E-9</v>
      </c>
      <c r="CR731" s="323">
        <v>2.6055364999999999E-7</v>
      </c>
      <c r="CS731" s="323">
        <v>1.4871101000000001E-3</v>
      </c>
      <c r="CT731" s="323">
        <v>7.9904663000000001E-2</v>
      </c>
      <c r="CU731" s="323">
        <v>7.3948296999999998</v>
      </c>
      <c r="CV731" s="146"/>
      <c r="CW731" s="135"/>
      <c r="CX731" s="18" t="s">
        <v>1506</v>
      </c>
      <c r="CY731" s="13"/>
      <c r="CZ731" s="13"/>
      <c r="DB731" s="23"/>
      <c r="DC731" s="4"/>
      <c r="DD731"/>
      <c r="DE731"/>
      <c r="DF731"/>
      <c r="DG731"/>
      <c r="DH731"/>
      <c r="DI731"/>
      <c r="DJ731"/>
      <c r="DK731"/>
      <c r="DL731"/>
      <c r="DM731"/>
      <c r="DN731"/>
    </row>
    <row r="732" spans="1:118" ht="14.4" customHeight="1">
      <c r="A732" t="s">
        <v>2025</v>
      </c>
      <c r="B732" s="168" t="s">
        <v>1834</v>
      </c>
      <c r="C732" s="279" t="str">
        <f t="shared" si="311"/>
        <v>A.100.28.116</v>
      </c>
      <c r="D732" s="14" t="s">
        <v>26</v>
      </c>
      <c r="E732" s="278" t="s">
        <v>1510</v>
      </c>
      <c r="F732" s="281" t="str">
        <f t="shared" si="312"/>
        <v>G-AlMg5 (314)</v>
      </c>
      <c r="G732" s="319">
        <f t="shared" si="318"/>
        <v>2.3381176064974998</v>
      </c>
      <c r="H732" s="319">
        <f t="shared" si="319"/>
        <v>6.7920013500000001E-2</v>
      </c>
      <c r="I732" s="319">
        <f t="shared" si="305"/>
        <v>0.26587258426499999</v>
      </c>
      <c r="J732" s="319">
        <f t="shared" si="306"/>
        <v>0.96140400873250009</v>
      </c>
      <c r="K732" s="319">
        <v>1.042921</v>
      </c>
      <c r="L732" s="319">
        <v>0.20727456</v>
      </c>
      <c r="M732" s="319">
        <v>5.5176238000000002E-2</v>
      </c>
      <c r="N732" s="319">
        <v>4.6504375000000001E-2</v>
      </c>
      <c r="O732" s="319">
        <v>5.6708688000000002E-3</v>
      </c>
      <c r="P732" s="319">
        <v>7.2814671000000003E-3</v>
      </c>
      <c r="Q732" s="319">
        <v>8.4633026E-3</v>
      </c>
      <c r="R732" s="319">
        <v>3.3949192999999998E-3</v>
      </c>
      <c r="S732" s="319">
        <v>0.81232543000000001</v>
      </c>
      <c r="T732" s="319">
        <v>4.3861906000000001E-3</v>
      </c>
      <c r="U732" s="319">
        <v>0.14468702999999999</v>
      </c>
      <c r="V732" s="319">
        <v>2.6866965E-5</v>
      </c>
      <c r="W732" s="319">
        <v>5.3581325000000002E-6</v>
      </c>
      <c r="X732" s="319">
        <v>0</v>
      </c>
      <c r="Y732" s="210"/>
      <c r="Z732" s="320">
        <f t="shared" si="313"/>
        <v>7.8415112781954885</v>
      </c>
      <c r="AA732" s="210"/>
      <c r="AB732" s="321">
        <f t="shared" si="314"/>
        <v>1.042921</v>
      </c>
      <c r="AC732" s="321">
        <f t="shared" si="315"/>
        <v>0.33376573079999999</v>
      </c>
      <c r="AD732" s="321">
        <f t="shared" si="307"/>
        <v>0.27023726603250003</v>
      </c>
      <c r="AE732" s="321">
        <f t="shared" si="316"/>
        <v>0.26587258426500004</v>
      </c>
      <c r="AF732" s="321">
        <f t="shared" si="317"/>
        <v>0.95701246000000006</v>
      </c>
      <c r="AG732"/>
      <c r="AH732" s="121">
        <v>131.92594</v>
      </c>
      <c r="AI732" s="121">
        <v>98.66619</v>
      </c>
      <c r="AJ732" s="121">
        <v>19.613555999999999</v>
      </c>
      <c r="AK732" s="121">
        <v>0</v>
      </c>
      <c r="AL732" s="121">
        <v>1.8991157999999999</v>
      </c>
      <c r="AM732" s="121">
        <v>7.4466143999999996</v>
      </c>
      <c r="AN732" s="121">
        <v>4.3004600999999996</v>
      </c>
      <c r="AO732"/>
      <c r="AP732" s="282">
        <v>0.20718444</v>
      </c>
      <c r="AQ732" s="282">
        <v>0.19566270999999999</v>
      </c>
      <c r="AR732" s="282">
        <v>7.5939029999999999E-3</v>
      </c>
      <c r="AS732" s="282">
        <v>3.9278222999999998E-3</v>
      </c>
      <c r="AT732" s="255">
        <f t="shared" si="308"/>
        <v>1.1730378376453002E-5</v>
      </c>
      <c r="AU732" s="256">
        <f t="shared" si="309"/>
        <v>2.8083961208850997E-8</v>
      </c>
      <c r="AV732" s="256">
        <f t="shared" si="310"/>
        <v>0.55011516400000005</v>
      </c>
      <c r="AW732" s="272">
        <v>7.3153396999999997E-6</v>
      </c>
      <c r="AX732" s="272">
        <v>2.2073570000000002E-8</v>
      </c>
      <c r="AY732" s="272">
        <v>6.0301952999999996E-13</v>
      </c>
      <c r="AZ732" s="272">
        <v>1.7275463E-10</v>
      </c>
      <c r="BA732" s="272">
        <v>2.0984723000000001E-11</v>
      </c>
      <c r="BB732" s="272">
        <v>6.9148968000000004E-9</v>
      </c>
      <c r="BC732" s="272">
        <v>4.373816E-6</v>
      </c>
      <c r="BD732" s="272">
        <v>9.859247000000001E-10</v>
      </c>
      <c r="BE732" s="272">
        <v>4.9725776000000003E-9</v>
      </c>
      <c r="BF732" s="272">
        <v>1.4592591000000001E-12</v>
      </c>
      <c r="BG732" s="272">
        <v>3.6900763000000001E-15</v>
      </c>
      <c r="BH732" s="272">
        <v>8.1750617000000003E-12</v>
      </c>
      <c r="BI732" s="272">
        <v>1.1932853999999999E-13</v>
      </c>
      <c r="BJ732" s="272">
        <v>2.5217057000000001E-13</v>
      </c>
      <c r="BK732" s="272">
        <v>2.8026703999999998E-8</v>
      </c>
      <c r="BL732" s="272">
        <v>5.9834494999999999E-9</v>
      </c>
      <c r="BM732" s="272">
        <v>4.0644606999999998E-11</v>
      </c>
      <c r="BN732" s="273">
        <v>4.1078704000000001E-2</v>
      </c>
      <c r="BO732" s="273">
        <v>0.50903646000000002</v>
      </c>
      <c r="BP732" s="272">
        <v>1.038868E-10</v>
      </c>
      <c r="BQ732" s="272">
        <v>6.3174406999999998E-13</v>
      </c>
      <c r="BR732" s="272">
        <v>2.8264697999999998E-17</v>
      </c>
      <c r="BS732"/>
      <c r="BT732" s="121">
        <v>5.0525587000000002E-4</v>
      </c>
      <c r="BU732" s="274">
        <v>3.6481583E-5</v>
      </c>
      <c r="BV732" s="121">
        <v>2.1864213999999999E-4</v>
      </c>
      <c r="BW732" s="274">
        <v>3.9841335999999999E-7</v>
      </c>
      <c r="BX732" s="274">
        <v>3.1814955000000003E-5</v>
      </c>
      <c r="BY732" s="274">
        <v>4.4445215E-6</v>
      </c>
      <c r="BZ732" s="274">
        <v>1.3634812000000001E-8</v>
      </c>
      <c r="CA732" s="274">
        <v>6.7612813000000003E-6</v>
      </c>
      <c r="CB732" s="274">
        <v>9.7712161999999992E-6</v>
      </c>
      <c r="CC732" s="274">
        <v>5.6002166000000003E-6</v>
      </c>
      <c r="CD732" s="274">
        <v>1.5110519E-7</v>
      </c>
      <c r="CE732" s="274">
        <v>2.7366020999999998E-8</v>
      </c>
      <c r="CF732" s="274">
        <v>2.8522220000000001E-9</v>
      </c>
      <c r="CG732" s="274">
        <v>1.1319924E-5</v>
      </c>
      <c r="CH732" s="121">
        <v>1.4146990000000001E-4</v>
      </c>
      <c r="CI732" s="274">
        <v>3.8341854E-5</v>
      </c>
      <c r="CJ732" s="274">
        <v>1.4913707E-8</v>
      </c>
      <c r="CK732" s="4"/>
      <c r="CL732" s="323">
        <v>4.6099332999999998E-9</v>
      </c>
      <c r="CM732" s="323">
        <v>7.8104985999999998</v>
      </c>
      <c r="CN732" s="323">
        <v>0.1587691</v>
      </c>
      <c r="CO732" s="323">
        <v>2.605064E-2</v>
      </c>
      <c r="CP732" s="323">
        <v>3.5760155000000001E-4</v>
      </c>
      <c r="CQ732" s="323">
        <v>8.4713755000000008E-9</v>
      </c>
      <c r="CR732" s="323">
        <v>2.4869770000000002E-7</v>
      </c>
      <c r="CS732" s="323">
        <v>1.4602955000000001E-3</v>
      </c>
      <c r="CT732" s="323">
        <v>9.8761244999999998E-2</v>
      </c>
      <c r="CU732" s="323">
        <v>8.1252175999999992</v>
      </c>
      <c r="CV732" s="146"/>
      <c r="CW732" s="135"/>
      <c r="CX732" s="18" t="s">
        <v>1506</v>
      </c>
      <c r="CY732" s="13"/>
      <c r="CZ732" s="13"/>
      <c r="DB732" s="23"/>
      <c r="DC732"/>
      <c r="DD732"/>
      <c r="DE732"/>
      <c r="DF732"/>
      <c r="DG732"/>
      <c r="DH732"/>
      <c r="DI732"/>
      <c r="DJ732"/>
      <c r="DK732"/>
      <c r="DL732"/>
      <c r="DM732"/>
      <c r="DN732"/>
    </row>
    <row r="733" spans="1:118" ht="14.4" customHeight="1">
      <c r="A733" t="s">
        <v>2026</v>
      </c>
      <c r="B733" s="168" t="s">
        <v>1834</v>
      </c>
      <c r="C733" s="279" t="str">
        <f t="shared" si="311"/>
        <v>A.100.28.117</v>
      </c>
      <c r="D733" s="14" t="s">
        <v>26</v>
      </c>
      <c r="E733" s="278" t="s">
        <v>1510</v>
      </c>
      <c r="F733" s="281" t="str">
        <f t="shared" si="312"/>
        <v>G-AlSi12 (230)</v>
      </c>
      <c r="G733" s="319">
        <f t="shared" si="318"/>
        <v>2.1917747318008001</v>
      </c>
      <c r="H733" s="319">
        <f t="shared" si="319"/>
        <v>5.9123728299999997E-2</v>
      </c>
      <c r="I733" s="319">
        <f t="shared" si="305"/>
        <v>0.24207419966099999</v>
      </c>
      <c r="J733" s="319">
        <f t="shared" si="306"/>
        <v>0.97414876383979998</v>
      </c>
      <c r="K733" s="319">
        <v>0.91642804</v>
      </c>
      <c r="L733" s="319">
        <v>0.19262319</v>
      </c>
      <c r="M733" s="319">
        <v>4.6927431999999998E-2</v>
      </c>
      <c r="N733" s="319">
        <v>3.9488793000000001E-2</v>
      </c>
      <c r="O733" s="319">
        <v>4.8673696000000001E-3</v>
      </c>
      <c r="P733" s="319">
        <v>6.8936800999999997E-3</v>
      </c>
      <c r="Q733" s="319">
        <v>7.8738855999999999E-3</v>
      </c>
      <c r="R733" s="319">
        <v>2.5003662E-3</v>
      </c>
      <c r="S733" s="319">
        <v>0.83590966</v>
      </c>
      <c r="T733" s="319">
        <v>4.7438962999999997E-3</v>
      </c>
      <c r="U733" s="319">
        <v>0.13348982000000001</v>
      </c>
      <c r="V733" s="319">
        <v>2.3211461E-5</v>
      </c>
      <c r="W733" s="319">
        <v>5.3875398E-6</v>
      </c>
      <c r="X733" s="319">
        <v>0</v>
      </c>
      <c r="Y733" s="210"/>
      <c r="Z733" s="320">
        <f t="shared" si="313"/>
        <v>6.8904363909774435</v>
      </c>
      <c r="AA733" s="210"/>
      <c r="AB733" s="321">
        <f t="shared" si="314"/>
        <v>0.91642804</v>
      </c>
      <c r="AC733" s="321">
        <f t="shared" si="315"/>
        <v>0.30117471650000005</v>
      </c>
      <c r="AD733" s="321">
        <f t="shared" si="307"/>
        <v>0.24680027203979998</v>
      </c>
      <c r="AE733" s="321">
        <f t="shared" si="316"/>
        <v>0.24207419966099999</v>
      </c>
      <c r="AF733" s="321">
        <f t="shared" si="317"/>
        <v>0.96939947999999998</v>
      </c>
      <c r="AG733"/>
      <c r="AH733" s="121">
        <v>114.39322</v>
      </c>
      <c r="AI733" s="121">
        <v>83.626659000000004</v>
      </c>
      <c r="AJ733" s="121">
        <v>18.095604000000002</v>
      </c>
      <c r="AK733" s="121">
        <v>0</v>
      </c>
      <c r="AL733" s="121">
        <v>1.8105964000000001</v>
      </c>
      <c r="AM733" s="121">
        <v>6.7939980999999996</v>
      </c>
      <c r="AN733" s="121">
        <v>4.0663634000000002</v>
      </c>
      <c r="AO733"/>
      <c r="AP733" s="282">
        <v>0.18459447000000001</v>
      </c>
      <c r="AQ733" s="282">
        <v>0.17471677999999999</v>
      </c>
      <c r="AR733" s="282">
        <v>6.7112244000000001E-3</v>
      </c>
      <c r="AS733" s="282">
        <v>3.1664654E-3</v>
      </c>
      <c r="AT733" s="255">
        <f t="shared" si="308"/>
        <v>1.0474626930049998E-5</v>
      </c>
      <c r="AU733" s="256">
        <f t="shared" si="309"/>
        <v>2.4819616388820724E-8</v>
      </c>
      <c r="AV733" s="256">
        <f t="shared" si="310"/>
        <v>0.44348255200000003</v>
      </c>
      <c r="AW733" s="272">
        <v>6.4195734000000004E-6</v>
      </c>
      <c r="AX733" s="272">
        <v>1.9370341E-8</v>
      </c>
      <c r="AY733" s="272">
        <v>5.2918464000000005E-13</v>
      </c>
      <c r="AZ733" s="272">
        <v>1.0694505E-10</v>
      </c>
      <c r="BA733" s="272">
        <v>1.413444E-11</v>
      </c>
      <c r="BB733" s="272">
        <v>5.8717239000000001E-9</v>
      </c>
      <c r="BC733" s="272">
        <v>4.0174571999999998E-6</v>
      </c>
      <c r="BD733" s="272">
        <v>8.3599610000000001E-10</v>
      </c>
      <c r="BE733" s="272">
        <v>4.5685738E-9</v>
      </c>
      <c r="BF733" s="272">
        <v>3.9448182999999999E-13</v>
      </c>
      <c r="BG733" s="272">
        <v>2.1165539000000001E-15</v>
      </c>
      <c r="BH733" s="272">
        <v>6.8821420000000003E-12</v>
      </c>
      <c r="BI733" s="272">
        <v>9.3406156999999994E-14</v>
      </c>
      <c r="BJ733" s="272">
        <v>2.3425199999999998E-13</v>
      </c>
      <c r="BK733" s="272">
        <v>2.6060124E-8</v>
      </c>
      <c r="BL733" s="272">
        <v>5.4389457E-9</v>
      </c>
      <c r="BM733" s="272">
        <v>3.5934665999999998E-11</v>
      </c>
      <c r="BN733" s="273">
        <v>3.8761792000000003E-2</v>
      </c>
      <c r="BO733" s="273">
        <v>0.40472076000000001</v>
      </c>
      <c r="BP733" s="272">
        <v>1.0445696E-10</v>
      </c>
      <c r="BQ733" s="272">
        <v>6.3521122000000003E-13</v>
      </c>
      <c r="BR733" s="272">
        <v>2.8419820999999998E-17</v>
      </c>
      <c r="BS733"/>
      <c r="BT733" s="121">
        <v>4.1999504E-4</v>
      </c>
      <c r="BU733" s="274">
        <v>3.3410381000000003E-5</v>
      </c>
      <c r="BV733" s="121">
        <v>1.9212364999999999E-4</v>
      </c>
      <c r="BW733" s="274">
        <v>2.9336875E-7</v>
      </c>
      <c r="BX733" s="274">
        <v>2.9058135000000001E-5</v>
      </c>
      <c r="BY733" s="274">
        <v>3.7809651999999999E-6</v>
      </c>
      <c r="BZ733" s="274">
        <v>3.2871021000000002E-9</v>
      </c>
      <c r="CA733" s="274">
        <v>5.7516460000000001E-6</v>
      </c>
      <c r="CB733" s="274">
        <v>9.2508333999999996E-6</v>
      </c>
      <c r="CC733" s="274">
        <v>5.2101960000000004E-6</v>
      </c>
      <c r="CD733" s="274">
        <v>9.9617470999999999E-8</v>
      </c>
      <c r="CE733" s="274">
        <v>2.3990675999999999E-8</v>
      </c>
      <c r="CF733" s="274">
        <v>1.9432306999999999E-9</v>
      </c>
      <c r="CG733" s="274">
        <v>9.6745282000000001E-6</v>
      </c>
      <c r="CH733" s="121">
        <v>1.2203758E-4</v>
      </c>
      <c r="CI733" s="274">
        <v>9.2599203000000004E-6</v>
      </c>
      <c r="CJ733" s="274">
        <v>1.4995556999999998E-8</v>
      </c>
      <c r="CK733" s="4"/>
      <c r="CL733" s="323">
        <v>3.1018010000000001E-9</v>
      </c>
      <c r="CM733" s="323">
        <v>6.8700051000000002</v>
      </c>
      <c r="CN733" s="323">
        <v>0.13757741000000001</v>
      </c>
      <c r="CO733" s="323">
        <v>2.3752098999999999E-2</v>
      </c>
      <c r="CP733" s="323">
        <v>2.9488548999999999E-4</v>
      </c>
      <c r="CQ733" s="323">
        <v>6.9387811999999999E-9</v>
      </c>
      <c r="CR733" s="323">
        <v>2.3633511999999999E-7</v>
      </c>
      <c r="CS733" s="323">
        <v>1.3426034000000001E-3</v>
      </c>
      <c r="CT733" s="323">
        <v>7.5349953999999997E-2</v>
      </c>
      <c r="CU733" s="323">
        <v>6.3725703999999999</v>
      </c>
      <c r="CV733" s="146"/>
      <c r="CW733" s="135"/>
      <c r="CX733" s="18" t="s">
        <v>1506</v>
      </c>
      <c r="CY733" s="13"/>
      <c r="CZ733" s="13"/>
      <c r="DB733" s="22"/>
      <c r="DC733"/>
      <c r="DD733" s="4"/>
      <c r="DE733"/>
      <c r="DF733"/>
      <c r="DG733"/>
      <c r="DH733"/>
      <c r="DI733"/>
      <c r="DJ733"/>
      <c r="DK733"/>
      <c r="DL733"/>
      <c r="DM733"/>
      <c r="DN733"/>
    </row>
    <row r="734" spans="1:118" ht="14.4" customHeight="1">
      <c r="A734" t="s">
        <v>2027</v>
      </c>
      <c r="B734" s="168" t="s">
        <v>1834</v>
      </c>
      <c r="C734" s="279" t="str">
        <f t="shared" si="311"/>
        <v>A.100.28.118</v>
      </c>
      <c r="D734" s="14" t="s">
        <v>26</v>
      </c>
      <c r="E734" s="278" t="s">
        <v>1510</v>
      </c>
      <c r="F734" s="281" t="str">
        <f t="shared" si="312"/>
        <v>G-AlSi12Cu (231)</v>
      </c>
      <c r="G734" s="319">
        <f t="shared" si="318"/>
        <v>2.1973020015584996</v>
      </c>
      <c r="H734" s="319">
        <f t="shared" si="319"/>
        <v>5.9021215799999999E-2</v>
      </c>
      <c r="I734" s="319">
        <f t="shared" si="305"/>
        <v>0.24100983170999996</v>
      </c>
      <c r="J734" s="319">
        <f t="shared" si="306"/>
        <v>0.97971598404849991</v>
      </c>
      <c r="K734" s="319">
        <v>0.91755496999999997</v>
      </c>
      <c r="L734" s="319">
        <v>0.19131683999999999</v>
      </c>
      <c r="M734" s="319">
        <v>4.7073658999999997E-2</v>
      </c>
      <c r="N734" s="319">
        <v>3.9610517999999997E-2</v>
      </c>
      <c r="O734" s="319">
        <v>4.8214171999999998E-3</v>
      </c>
      <c r="P734" s="319">
        <v>6.8328905000000001E-3</v>
      </c>
      <c r="Q734" s="319">
        <v>7.7563900999999998E-3</v>
      </c>
      <c r="R734" s="319">
        <v>2.5960509999999998E-3</v>
      </c>
      <c r="S734" s="319">
        <v>0.84217699000000001</v>
      </c>
      <c r="T734" s="319">
        <v>4.6979971999999998E-3</v>
      </c>
      <c r="U734" s="319">
        <v>0.13283258000000001</v>
      </c>
      <c r="V734" s="319">
        <v>2.3281709999999998E-5</v>
      </c>
      <c r="W734" s="319">
        <v>8.4168484999999998E-6</v>
      </c>
      <c r="X734" s="319">
        <v>0</v>
      </c>
      <c r="Y734" s="210"/>
      <c r="Z734" s="320">
        <f t="shared" si="313"/>
        <v>6.8989095488721794</v>
      </c>
      <c r="AA734" s="210"/>
      <c r="AB734" s="321">
        <f t="shared" si="314"/>
        <v>0.91755496999999997</v>
      </c>
      <c r="AC734" s="321">
        <f t="shared" si="315"/>
        <v>0.30000776579999999</v>
      </c>
      <c r="AD734" s="321">
        <f t="shared" si="307"/>
        <v>0.24569296404849997</v>
      </c>
      <c r="AE734" s="321">
        <f t="shared" si="316"/>
        <v>0.24100983170999996</v>
      </c>
      <c r="AF734" s="321">
        <f t="shared" si="317"/>
        <v>0.97500956999999999</v>
      </c>
      <c r="AG734"/>
      <c r="AH734" s="121">
        <v>114.40389</v>
      </c>
      <c r="AI734" s="121">
        <v>83.804689999999994</v>
      </c>
      <c r="AJ734" s="121">
        <v>18.006526000000001</v>
      </c>
      <c r="AK734" s="121">
        <v>0</v>
      </c>
      <c r="AL734" s="121">
        <v>1.7983233999999999</v>
      </c>
      <c r="AM734" s="121">
        <v>6.7762592000000001</v>
      </c>
      <c r="AN734" s="121">
        <v>4.0180879000000003</v>
      </c>
      <c r="AO734"/>
      <c r="AP734" s="282">
        <v>0.18436802999999999</v>
      </c>
      <c r="AQ734" s="282">
        <v>0.17445285999999999</v>
      </c>
      <c r="AR734" s="282">
        <v>6.7121780000000001E-3</v>
      </c>
      <c r="AS734" s="282">
        <v>3.2029926999999998E-3</v>
      </c>
      <c r="AT734" s="255">
        <f t="shared" si="308"/>
        <v>1.0458804390451001E-5</v>
      </c>
      <c r="AU734" s="256">
        <f t="shared" si="309"/>
        <v>2.4823143805783256E-8</v>
      </c>
      <c r="AV734" s="256">
        <f t="shared" si="310"/>
        <v>0.448598422</v>
      </c>
      <c r="AW734" s="272">
        <v>6.4284119999999996E-6</v>
      </c>
      <c r="AX734" s="272">
        <v>1.9397044999999999E-8</v>
      </c>
      <c r="AY734" s="272">
        <v>5.2991266000000001E-13</v>
      </c>
      <c r="AZ734" s="272">
        <v>1.1317601999999999E-10</v>
      </c>
      <c r="BA734" s="272">
        <v>1.3183781E-11</v>
      </c>
      <c r="BB734" s="272">
        <v>5.8898228999999999E-9</v>
      </c>
      <c r="BC734" s="272">
        <v>3.9946480000000003E-6</v>
      </c>
      <c r="BD734" s="272">
        <v>8.3873830000000002E-10</v>
      </c>
      <c r="BE734" s="272">
        <v>4.5438071999999998E-9</v>
      </c>
      <c r="BF734" s="272">
        <v>6.0583853999999996E-13</v>
      </c>
      <c r="BG734" s="272">
        <v>2.2742415000000002E-15</v>
      </c>
      <c r="BH734" s="272">
        <v>5.1651144999999998E-12</v>
      </c>
      <c r="BI734" s="272">
        <v>7.6973132000000003E-14</v>
      </c>
      <c r="BJ734" s="272">
        <v>2.2043968E-13</v>
      </c>
      <c r="BK734" s="272">
        <v>2.5781146000000001E-8</v>
      </c>
      <c r="BL734" s="272">
        <v>3.7838706000000003E-9</v>
      </c>
      <c r="BM734" s="272">
        <v>3.5960330000000001E-11</v>
      </c>
      <c r="BN734" s="273">
        <v>3.9704382000000003E-2</v>
      </c>
      <c r="BO734" s="273">
        <v>0.40889404000000001</v>
      </c>
      <c r="BP734" s="272">
        <v>1.6319115000000001E-10</v>
      </c>
      <c r="BQ734" s="272">
        <v>9.9237862999999991E-13</v>
      </c>
      <c r="BR734" s="272">
        <v>4.4399754999999999E-17</v>
      </c>
      <c r="BS734"/>
      <c r="BT734" s="121">
        <v>4.2448155000000002E-4</v>
      </c>
      <c r="BU734" s="274">
        <v>3.3234731E-5</v>
      </c>
      <c r="BV734" s="121">
        <v>1.923599E-4</v>
      </c>
      <c r="BW734" s="274">
        <v>3.0459431000000002E-7</v>
      </c>
      <c r="BX734" s="274">
        <v>2.8864227000000001E-5</v>
      </c>
      <c r="BY734" s="274">
        <v>3.7917592000000001E-6</v>
      </c>
      <c r="BZ734" s="274">
        <v>5.5995381999999997E-9</v>
      </c>
      <c r="CA734" s="274">
        <v>5.7676827000000002E-6</v>
      </c>
      <c r="CB734" s="274">
        <v>9.1692579000000006E-6</v>
      </c>
      <c r="CC734" s="274">
        <v>5.1324485000000004E-6</v>
      </c>
      <c r="CD734" s="274">
        <v>9.9066751000000006E-8</v>
      </c>
      <c r="CE734" s="274">
        <v>2.4027827E-8</v>
      </c>
      <c r="CF734" s="274">
        <v>1.7495509999999999E-9</v>
      </c>
      <c r="CG734" s="274">
        <v>9.6987443999999993E-6</v>
      </c>
      <c r="CH734" s="121">
        <v>1.2210739999999999E-4</v>
      </c>
      <c r="CI734" s="274">
        <v>1.3896931000000001E-5</v>
      </c>
      <c r="CJ734" s="274">
        <v>2.3427279000000002E-8</v>
      </c>
      <c r="CK734" s="4"/>
      <c r="CL734" s="323">
        <v>2.9023462E-9</v>
      </c>
      <c r="CM734" s="323">
        <v>6.8777065000000004</v>
      </c>
      <c r="CN734" s="323">
        <v>0.13769333</v>
      </c>
      <c r="CO734" s="323">
        <v>2.3642197E-2</v>
      </c>
      <c r="CP734" s="323">
        <v>2.9877739999999999E-4</v>
      </c>
      <c r="CQ734" s="323">
        <v>6.3613773000000002E-9</v>
      </c>
      <c r="CR734" s="323">
        <v>2.2977776999999999E-7</v>
      </c>
      <c r="CS734" s="323">
        <v>1.3337322999999999E-3</v>
      </c>
      <c r="CT734" s="323">
        <v>6.0219519999999999E-2</v>
      </c>
      <c r="CU734" s="323">
        <v>6.4476806</v>
      </c>
      <c r="CV734" s="146"/>
      <c r="CW734" s="135"/>
      <c r="CX734" s="18" t="s">
        <v>1506</v>
      </c>
      <c r="CY734" s="13"/>
      <c r="CZ734" s="13"/>
      <c r="DB734" s="23"/>
      <c r="DC734"/>
      <c r="DD734" s="4"/>
      <c r="DE734"/>
      <c r="DF734"/>
      <c r="DG734"/>
      <c r="DH734" s="18" t="s">
        <v>1140</v>
      </c>
      <c r="DI734"/>
      <c r="DJ734"/>
      <c r="DK734"/>
      <c r="DL734"/>
      <c r="DM734"/>
      <c r="DN734"/>
    </row>
    <row r="735" spans="1:118" ht="14.4" customHeight="1">
      <c r="A735" t="s">
        <v>2028</v>
      </c>
      <c r="B735" s="168" t="s">
        <v>1834</v>
      </c>
      <c r="C735" s="279" t="str">
        <f t="shared" si="311"/>
        <v>A.100.28.119</v>
      </c>
      <c r="D735" s="14" t="s">
        <v>26</v>
      </c>
      <c r="E735" s="278" t="s">
        <v>1510</v>
      </c>
      <c r="F735" s="281" t="str">
        <f t="shared" si="312"/>
        <v>G-AlSi7Mg (Thixo)</v>
      </c>
      <c r="G735" s="319">
        <f t="shared" si="318"/>
        <v>2.2051349143514001</v>
      </c>
      <c r="H735" s="319">
        <f t="shared" si="319"/>
        <v>6.1451611500000003E-2</v>
      </c>
      <c r="I735" s="319">
        <f t="shared" si="305"/>
        <v>0.25454188632399993</v>
      </c>
      <c r="J735" s="319">
        <f t="shared" si="306"/>
        <v>0.95257732652740001</v>
      </c>
      <c r="K735" s="319">
        <v>0.93656408999999996</v>
      </c>
      <c r="L735" s="319">
        <v>0.20352640999999999</v>
      </c>
      <c r="M735" s="319">
        <v>4.8511752999999998E-2</v>
      </c>
      <c r="N735" s="319">
        <v>4.0819121E-2</v>
      </c>
      <c r="O735" s="319">
        <v>5.0278188999999997E-3</v>
      </c>
      <c r="P735" s="319">
        <v>7.2901206E-3</v>
      </c>
      <c r="Q735" s="319">
        <v>8.3145509999999999E-3</v>
      </c>
      <c r="R735" s="319">
        <v>2.4801160000000001E-3</v>
      </c>
      <c r="S735" s="319">
        <v>0.80687213000000002</v>
      </c>
      <c r="T735" s="319">
        <v>4.7223381E-3</v>
      </c>
      <c r="U735" s="319">
        <v>0.14098051</v>
      </c>
      <c r="V735" s="319">
        <v>2.3607323999999999E-5</v>
      </c>
      <c r="W735" s="319">
        <v>2.3484274000000001E-6</v>
      </c>
      <c r="X735" s="319">
        <v>0</v>
      </c>
      <c r="Y735" s="210"/>
      <c r="Z735" s="320">
        <f t="shared" si="313"/>
        <v>7.0418352631578944</v>
      </c>
      <c r="AA735" s="210"/>
      <c r="AB735" s="321">
        <f t="shared" si="314"/>
        <v>0.93656408999999996</v>
      </c>
      <c r="AC735" s="321">
        <f t="shared" si="315"/>
        <v>0.31596989049999996</v>
      </c>
      <c r="AD735" s="321">
        <f t="shared" si="307"/>
        <v>0.25924296552739995</v>
      </c>
      <c r="AE735" s="321">
        <f t="shared" si="316"/>
        <v>0.25454188632399999</v>
      </c>
      <c r="AF735" s="321">
        <f t="shared" si="317"/>
        <v>0.94785264000000002</v>
      </c>
      <c r="AG735"/>
      <c r="AH735" s="121">
        <v>118.78578</v>
      </c>
      <c r="AI735" s="121">
        <v>86.272609000000003</v>
      </c>
      <c r="AJ735" s="121">
        <v>19.111008000000002</v>
      </c>
      <c r="AK735" s="121">
        <v>0</v>
      </c>
      <c r="AL735" s="121">
        <v>1.9170852</v>
      </c>
      <c r="AM735" s="121">
        <v>7.1660098999999997</v>
      </c>
      <c r="AN735" s="121">
        <v>4.3190717000000003</v>
      </c>
      <c r="AO735"/>
      <c r="AP735" s="282">
        <v>0.19074256000000001</v>
      </c>
      <c r="AQ735" s="282">
        <v>0.18066824000000001</v>
      </c>
      <c r="AR735" s="282">
        <v>6.8989814000000003E-3</v>
      </c>
      <c r="AS735" s="282">
        <v>3.1753391000000001E-3</v>
      </c>
      <c r="AT735" s="255">
        <f t="shared" si="308"/>
        <v>1.0831429146657001E-5</v>
      </c>
      <c r="AU735" s="256">
        <f t="shared" si="309"/>
        <v>2.551398480651747E-8</v>
      </c>
      <c r="AV735" s="256">
        <f t="shared" si="310"/>
        <v>0.44472536800000001</v>
      </c>
      <c r="AW735" s="272">
        <v>6.5588559999999996E-6</v>
      </c>
      <c r="AX735" s="272">
        <v>1.9790547E-8</v>
      </c>
      <c r="AY735" s="272">
        <v>5.4066718999999997E-13</v>
      </c>
      <c r="AZ735" s="272">
        <v>9.8785540999999994E-11</v>
      </c>
      <c r="BA735" s="272">
        <v>1.3458431E-11</v>
      </c>
      <c r="BB735" s="272">
        <v>6.0695340000000003E-9</v>
      </c>
      <c r="BC735" s="272">
        <v>4.2333804E-6</v>
      </c>
      <c r="BD735" s="272">
        <v>8.6379630999999996E-10</v>
      </c>
      <c r="BE735" s="272">
        <v>4.8146532999999999E-9</v>
      </c>
      <c r="BF735" s="272">
        <v>1.9642993E-13</v>
      </c>
      <c r="BG735" s="272">
        <v>1.8628273E-15</v>
      </c>
      <c r="BH735" s="272">
        <v>6.9091827000000002E-12</v>
      </c>
      <c r="BI735" s="272">
        <v>8.7984852000000005E-14</v>
      </c>
      <c r="BJ735" s="272">
        <v>2.4525468000000001E-13</v>
      </c>
      <c r="BK735" s="272">
        <v>2.7536184999999999E-8</v>
      </c>
      <c r="BL735" s="272">
        <v>5.4292509999999999E-9</v>
      </c>
      <c r="BM735" s="272">
        <v>3.6729914000000001E-11</v>
      </c>
      <c r="BN735" s="273">
        <v>3.5124747999999997E-2</v>
      </c>
      <c r="BO735" s="273">
        <v>0.40960062000000003</v>
      </c>
      <c r="BP735" s="272">
        <v>4.5532685000000002E-11</v>
      </c>
      <c r="BQ735" s="272">
        <v>2.7688795000000002E-13</v>
      </c>
      <c r="BR735" s="272">
        <v>1.2388172E-17</v>
      </c>
      <c r="BS735"/>
      <c r="BT735" s="121">
        <v>4.2840035999999998E-4</v>
      </c>
      <c r="BU735" s="274">
        <v>3.5182112000000003E-5</v>
      </c>
      <c r="BV735" s="121">
        <v>1.9634504999999999E-4</v>
      </c>
      <c r="BW735" s="274">
        <v>2.9097117000000003E-7</v>
      </c>
      <c r="BX735" s="274">
        <v>3.0564600000000002E-5</v>
      </c>
      <c r="BY735" s="274">
        <v>3.9103415999999998E-6</v>
      </c>
      <c r="BZ735" s="274">
        <v>1.1791015000000001E-9</v>
      </c>
      <c r="CA735" s="274">
        <v>5.9483651999999996E-6</v>
      </c>
      <c r="CB735" s="274">
        <v>9.7828286000000002E-6</v>
      </c>
      <c r="CC735" s="274">
        <v>5.5017868E-6</v>
      </c>
      <c r="CD735" s="274">
        <v>9.4535164999999995E-8</v>
      </c>
      <c r="CE735" s="274">
        <v>2.4478983999999999E-8</v>
      </c>
      <c r="CF735" s="274">
        <v>1.8535293000000001E-9</v>
      </c>
      <c r="CG735" s="274">
        <v>1.0013597E-5</v>
      </c>
      <c r="CH735" s="121">
        <v>1.2653381999999999E-4</v>
      </c>
      <c r="CI735" s="274">
        <v>4.1982970000000002E-6</v>
      </c>
      <c r="CJ735" s="274">
        <v>6.5365486000000001E-9</v>
      </c>
      <c r="CK735" s="4"/>
      <c r="CL735" s="323">
        <v>2.9529554999999999E-9</v>
      </c>
      <c r="CM735" s="323">
        <v>7.0223652000000003</v>
      </c>
      <c r="CN735" s="323">
        <v>0.14299783999999999</v>
      </c>
      <c r="CO735" s="323">
        <v>2.4986647000000001E-2</v>
      </c>
      <c r="CP735" s="323">
        <v>3.0131793000000003E-4</v>
      </c>
      <c r="CQ735" s="323">
        <v>7.0114206E-9</v>
      </c>
      <c r="CR735" s="323">
        <v>2.4978E-7</v>
      </c>
      <c r="CS735" s="323">
        <v>1.4146694E-3</v>
      </c>
      <c r="CT735" s="323">
        <v>7.0875692000000004E-2</v>
      </c>
      <c r="CU735" s="323">
        <v>6.4247116999999996</v>
      </c>
      <c r="CV735" s="146"/>
      <c r="CW735" s="135"/>
      <c r="CX735" s="18" t="s">
        <v>1506</v>
      </c>
      <c r="CY735" s="13"/>
      <c r="CZ735" s="13"/>
      <c r="DB735" s="23"/>
      <c r="DC735"/>
      <c r="DD735" s="4"/>
      <c r="DE735"/>
      <c r="DF735"/>
      <c r="DG735"/>
      <c r="DH735"/>
      <c r="DI735"/>
      <c r="DJ735"/>
      <c r="DK735"/>
      <c r="DL735"/>
      <c r="DM735"/>
      <c r="DN735"/>
    </row>
    <row r="736" spans="1:118" ht="14.4" customHeight="1">
      <c r="A736" t="s">
        <v>2029</v>
      </c>
      <c r="B736" s="168" t="s">
        <v>1834</v>
      </c>
      <c r="C736" s="279" t="str">
        <f t="shared" si="311"/>
        <v>A.100.28.120</v>
      </c>
      <c r="D736" s="14" t="s">
        <v>26</v>
      </c>
      <c r="E736" s="278" t="s">
        <v>1510</v>
      </c>
      <c r="F736" s="281" t="str">
        <f t="shared" si="312"/>
        <v>G-AlSi8Cu3 (380)</v>
      </c>
      <c r="G736" s="319">
        <f t="shared" si="318"/>
        <v>2.2375209987283999</v>
      </c>
      <c r="H736" s="319">
        <f t="shared" si="319"/>
        <v>6.2724218299999995E-2</v>
      </c>
      <c r="I736" s="319">
        <f t="shared" si="305"/>
        <v>0.248293612572</v>
      </c>
      <c r="J736" s="319">
        <f t="shared" si="306"/>
        <v>1.0203650778564</v>
      </c>
      <c r="K736" s="319">
        <v>0.90613809000000001</v>
      </c>
      <c r="L736" s="319">
        <v>0.19613955</v>
      </c>
      <c r="M736" s="319">
        <v>4.9265644999999997E-2</v>
      </c>
      <c r="N736" s="319">
        <v>4.1396756999999999E-2</v>
      </c>
      <c r="O736" s="319">
        <v>5.3970928999999999E-3</v>
      </c>
      <c r="P736" s="319">
        <v>7.0621670999999999E-3</v>
      </c>
      <c r="Q736" s="319">
        <v>8.8682012999999997E-3</v>
      </c>
      <c r="R736" s="319">
        <v>2.8655885999999998E-3</v>
      </c>
      <c r="S736" s="319">
        <v>0.87755700999999997</v>
      </c>
      <c r="T736" s="319">
        <v>4.6955076999999996E-3</v>
      </c>
      <c r="U736" s="319">
        <v>0.13810415000000001</v>
      </c>
      <c r="V736" s="319">
        <v>2.2828972000000001E-5</v>
      </c>
      <c r="W736" s="319">
        <v>8.4101564000000006E-6</v>
      </c>
      <c r="X736" s="319">
        <v>0</v>
      </c>
      <c r="Y736" s="210"/>
      <c r="Z736" s="320">
        <f t="shared" si="313"/>
        <v>6.8130683458646617</v>
      </c>
      <c r="AA736" s="210"/>
      <c r="AB736" s="321">
        <f t="shared" si="314"/>
        <v>0.90613809000000001</v>
      </c>
      <c r="AC736" s="321">
        <f t="shared" si="315"/>
        <v>0.31099500190000001</v>
      </c>
      <c r="AD736" s="321">
        <f t="shared" si="307"/>
        <v>0.25297470145640005</v>
      </c>
      <c r="AE736" s="321">
        <f t="shared" si="316"/>
        <v>0.248293612572</v>
      </c>
      <c r="AF736" s="321">
        <f t="shared" si="317"/>
        <v>1.0156611600000001</v>
      </c>
      <c r="AG736"/>
      <c r="AH736" s="121">
        <v>114.84672999999999</v>
      </c>
      <c r="AI736" s="121">
        <v>83.075542999999996</v>
      </c>
      <c r="AJ736" s="121">
        <v>18.721195000000002</v>
      </c>
      <c r="AK736" s="121">
        <v>0</v>
      </c>
      <c r="AL736" s="121">
        <v>1.8271767999999999</v>
      </c>
      <c r="AM736" s="121">
        <v>7.0884220999999998</v>
      </c>
      <c r="AN736" s="121">
        <v>4.1343964</v>
      </c>
      <c r="AO736"/>
      <c r="AP736" s="282">
        <v>0.18515197999999999</v>
      </c>
      <c r="AQ736" s="282">
        <v>0.17532447000000001</v>
      </c>
      <c r="AR736" s="282">
        <v>6.6984345000000002E-3</v>
      </c>
      <c r="AS736" s="282">
        <v>3.1290786000000002E-3</v>
      </c>
      <c r="AT736" s="255">
        <f t="shared" si="308"/>
        <v>1.0511059224939999E-5</v>
      </c>
      <c r="AU736" s="256">
        <f t="shared" si="309"/>
        <v>2.4772317272392353E-8</v>
      </c>
      <c r="AV736" s="256">
        <f t="shared" si="310"/>
        <v>0.438246307</v>
      </c>
      <c r="AW736" s="272">
        <v>6.3476988000000001E-6</v>
      </c>
      <c r="AX736" s="272">
        <v>1.9153469E-8</v>
      </c>
      <c r="AY736" s="272">
        <v>5.2325962999999996E-13</v>
      </c>
      <c r="AZ736" s="272">
        <v>1.2206465E-10</v>
      </c>
      <c r="BA736" s="272">
        <v>2.884268E-11</v>
      </c>
      <c r="BB736" s="272">
        <v>6.1554161999999999E-9</v>
      </c>
      <c r="BC736" s="272">
        <v>4.1049937000000001E-6</v>
      </c>
      <c r="BD736" s="272">
        <v>8.7627947999999996E-10</v>
      </c>
      <c r="BE736" s="272">
        <v>4.6743264E-9</v>
      </c>
      <c r="BF736" s="272">
        <v>1.44067E-12</v>
      </c>
      <c r="BG736" s="272">
        <v>4.8025179000000002E-15</v>
      </c>
      <c r="BH736" s="272">
        <v>2.9095628000000001E-11</v>
      </c>
      <c r="BI736" s="272">
        <v>3.4940475000000002E-13</v>
      </c>
      <c r="BJ736" s="272">
        <v>3.7745350000000002E-13</v>
      </c>
      <c r="BK736" s="272">
        <v>2.6591443999999999E-8</v>
      </c>
      <c r="BL736" s="272">
        <v>2.5305895999999998E-8</v>
      </c>
      <c r="BM736" s="272">
        <v>3.5459539999999999E-11</v>
      </c>
      <c r="BN736" s="273">
        <v>3.9480346999999999E-2</v>
      </c>
      <c r="BO736" s="273">
        <v>0.39876595999999997</v>
      </c>
      <c r="BP736" s="272">
        <v>1.6306141E-10</v>
      </c>
      <c r="BQ736" s="272">
        <v>9.9158963000000005E-13</v>
      </c>
      <c r="BR736" s="272">
        <v>4.4364455E-17</v>
      </c>
      <c r="BS736"/>
      <c r="BT736" s="121">
        <v>4.6291304999999998E-4</v>
      </c>
      <c r="BU736" s="274">
        <v>3.4181701999999997E-5</v>
      </c>
      <c r="BV736" s="121">
        <v>1.8996641999999999E-4</v>
      </c>
      <c r="BW736" s="274">
        <v>3.3611968000000003E-7</v>
      </c>
      <c r="BX736" s="274">
        <v>3.0034145000000001E-5</v>
      </c>
      <c r="BY736" s="274">
        <v>3.9681105999999997E-6</v>
      </c>
      <c r="BZ736" s="274">
        <v>1.3987721E-8</v>
      </c>
      <c r="CA736" s="274">
        <v>6.0311399000000001E-6</v>
      </c>
      <c r="CB736" s="274">
        <v>9.4769310000000005E-6</v>
      </c>
      <c r="CC736" s="274">
        <v>5.8681403999999998E-6</v>
      </c>
      <c r="CD736" s="274">
        <v>1.3762966000000001E-7</v>
      </c>
      <c r="CE736" s="274">
        <v>2.3645697000000001E-8</v>
      </c>
      <c r="CF736" s="274">
        <v>4.6380669999999998E-9</v>
      </c>
      <c r="CG736" s="274">
        <v>1.0075913E-5</v>
      </c>
      <c r="CH736" s="121">
        <v>1.2223868000000001E-4</v>
      </c>
      <c r="CI736" s="274">
        <v>5.0532436999999999E-5</v>
      </c>
      <c r="CJ736" s="274">
        <v>2.3408653E-8</v>
      </c>
      <c r="CK736" s="4"/>
      <c r="CL736" s="323">
        <v>6.2321629999999998E-9</v>
      </c>
      <c r="CM736" s="323">
        <v>6.7928151999999997</v>
      </c>
      <c r="CN736" s="323">
        <v>0.14351085</v>
      </c>
      <c r="CO736" s="323">
        <v>2.4360937999999999E-2</v>
      </c>
      <c r="CP736" s="323">
        <v>3.2422878E-4</v>
      </c>
      <c r="CQ736" s="323">
        <v>1.4044052E-8</v>
      </c>
      <c r="CR736" s="323">
        <v>2.8982393E-7</v>
      </c>
      <c r="CS736" s="323">
        <v>1.3784330999999999E-3</v>
      </c>
      <c r="CT736" s="323">
        <v>0.29014378000000002</v>
      </c>
      <c r="CU736" s="323">
        <v>6.2572467999999999</v>
      </c>
      <c r="CV736" s="146"/>
      <c r="CW736" s="135"/>
      <c r="CX736" s="18" t="s">
        <v>1506</v>
      </c>
      <c r="CY736" s="13"/>
      <c r="CZ736" s="13"/>
      <c r="DB736" s="23"/>
      <c r="DC736"/>
      <c r="DD736" s="4"/>
      <c r="DE736" s="18" t="s">
        <v>1140</v>
      </c>
      <c r="DF736"/>
      <c r="DG736"/>
      <c r="DH736"/>
      <c r="DI736"/>
      <c r="DJ736"/>
      <c r="DK736"/>
      <c r="DL736"/>
      <c r="DM736"/>
      <c r="DN736"/>
    </row>
    <row r="737" spans="1:118" ht="14.4" customHeight="1">
      <c r="B737" s="278" t="s">
        <v>1834</v>
      </c>
      <c r="C737" s="277" t="s">
        <v>3614</v>
      </c>
      <c r="D737" s="277" t="s">
        <v>27</v>
      </c>
      <c r="F737"/>
      <c r="G737" s="210"/>
      <c r="H737" s="210"/>
      <c r="I737" s="210"/>
      <c r="J737" s="210"/>
      <c r="K737" s="210"/>
      <c r="L737" s="210"/>
      <c r="M737" s="210"/>
      <c r="N737" s="210"/>
      <c r="O737" s="210"/>
      <c r="P737" s="210"/>
      <c r="Q737" s="210"/>
      <c r="R737" s="210"/>
      <c r="S737" s="210"/>
      <c r="T737" s="210"/>
      <c r="U737" s="210"/>
      <c r="V737" s="210"/>
      <c r="W737" s="210"/>
      <c r="X737" s="210"/>
      <c r="Y737" s="210"/>
      <c r="Z737" s="210"/>
      <c r="AA737" s="210"/>
      <c r="AB737" s="210"/>
      <c r="AC737" s="210"/>
      <c r="AD737" s="210"/>
      <c r="AE737" s="210"/>
      <c r="AF737" s="210"/>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s="182"/>
      <c r="CW737" s="164"/>
      <c r="CY737" s="13"/>
      <c r="CZ737" s="13"/>
      <c r="DB737" s="23"/>
      <c r="DC737"/>
      <c r="DD737" s="4"/>
      <c r="DE737"/>
      <c r="DF737"/>
      <c r="DG737"/>
      <c r="DH737"/>
      <c r="DI737"/>
      <c r="DJ737"/>
      <c r="DK737"/>
      <c r="DL737"/>
      <c r="DM737"/>
      <c r="DN737"/>
    </row>
    <row r="738" spans="1:118" ht="14.4" customHeight="1">
      <c r="A738" t="s">
        <v>2030</v>
      </c>
      <c r="B738" s="168" t="s">
        <v>1834</v>
      </c>
      <c r="C738" s="279" t="str">
        <f t="shared" si="311"/>
        <v>A.100.30.098</v>
      </c>
      <c r="D738" s="14" t="s">
        <v>27</v>
      </c>
      <c r="E738" s="278" t="s">
        <v>1510</v>
      </c>
      <c r="F738" s="281" t="str">
        <f t="shared" si="312"/>
        <v>Copper (European Copper Instituut)</v>
      </c>
      <c r="G738" s="319">
        <f t="shared" si="318"/>
        <v>5.0732636807500002</v>
      </c>
      <c r="H738" s="319">
        <f t="shared" si="319"/>
        <v>0.12337772975000001</v>
      </c>
      <c r="I738" s="319">
        <f t="shared" si="305"/>
        <v>0.252493621</v>
      </c>
      <c r="J738" s="319">
        <f t="shared" si="306"/>
        <v>4.2722644800000005</v>
      </c>
      <c r="K738" s="319">
        <v>0.42512784999999997</v>
      </c>
      <c r="L738" s="319">
        <v>8.2577159999999997E-2</v>
      </c>
      <c r="M738" s="319">
        <v>0.11015531000000001</v>
      </c>
      <c r="N738" s="319">
        <v>9.5257800000000004E-2</v>
      </c>
      <c r="O738" s="319">
        <v>0</v>
      </c>
      <c r="P738" s="319">
        <v>2.958875E-5</v>
      </c>
      <c r="Q738" s="319">
        <v>2.8090341000000001E-2</v>
      </c>
      <c r="R738" s="319">
        <v>5.9761150999999998E-2</v>
      </c>
      <c r="S738" s="319">
        <v>4.2300000000000004</v>
      </c>
      <c r="T738" s="319">
        <v>0</v>
      </c>
      <c r="U738" s="319">
        <v>4.226448E-2</v>
      </c>
      <c r="V738" s="319">
        <v>0</v>
      </c>
      <c r="W738" s="319">
        <v>0</v>
      </c>
      <c r="X738" s="319">
        <v>0</v>
      </c>
      <c r="Y738" s="210"/>
      <c r="Z738" s="320">
        <f t="shared" si="313"/>
        <v>3.1964499999999996</v>
      </c>
      <c r="AA738" s="210"/>
      <c r="AB738" s="321">
        <f t="shared" si="314"/>
        <v>0.42512784999999997</v>
      </c>
      <c r="AC738" s="321">
        <f t="shared" si="315"/>
        <v>0.37587135075</v>
      </c>
      <c r="AD738" s="321">
        <f t="shared" si="307"/>
        <v>0.252493621</v>
      </c>
      <c r="AE738" s="321">
        <f t="shared" si="316"/>
        <v>0.252493621</v>
      </c>
      <c r="AF738" s="321">
        <f t="shared" si="317"/>
        <v>4.2722644800000005</v>
      </c>
      <c r="AG738"/>
      <c r="AH738" s="121">
        <v>43.77243</v>
      </c>
      <c r="AI738" s="121">
        <v>34.89575</v>
      </c>
      <c r="AJ738" s="121">
        <v>5.73</v>
      </c>
      <c r="AK738" s="121">
        <v>0</v>
      </c>
      <c r="AL738" s="121">
        <v>0.44368000000000002</v>
      </c>
      <c r="AM738" s="121">
        <v>0</v>
      </c>
      <c r="AN738" s="121">
        <v>2.7029999999999998</v>
      </c>
      <c r="AO738"/>
      <c r="AP738" s="282">
        <v>0.10032694</v>
      </c>
      <c r="AQ738" s="282">
        <v>9.2737817E-2</v>
      </c>
      <c r="AR738" s="282">
        <v>4.1774011000000003E-3</v>
      </c>
      <c r="AS738" s="282">
        <v>3.4117265000000001E-3</v>
      </c>
      <c r="AT738" s="255">
        <f t="shared" ref="AT738:AT761" si="320">AW738+AZ738+BA738+BB738+BC738+BK738+BL738+BP738</f>
        <v>5.5598211690199999E-6</v>
      </c>
      <c r="AU738" s="256">
        <f t="shared" ref="AU738:AU761" si="321">AX738+AY738+BD738+BE738+BF738+BG738+BH738+BI738+BJ738+BM738+BQ738+BR738</f>
        <v>1.5448968450902E-8</v>
      </c>
      <c r="AV738" s="256">
        <f t="shared" ref="AV738:AV761" si="322">BN738+BO738</f>
        <v>0.47783284000000004</v>
      </c>
      <c r="AW738" s="272">
        <v>2.99647E-6</v>
      </c>
      <c r="AX738" s="272">
        <v>9.0422499999999995E-9</v>
      </c>
      <c r="AY738" s="272">
        <v>2.4699749999999998E-13</v>
      </c>
      <c r="AZ738" s="273">
        <v>0</v>
      </c>
      <c r="BA738" s="273">
        <v>0</v>
      </c>
      <c r="BB738" s="272">
        <v>1.416469E-8</v>
      </c>
      <c r="BC738" s="272">
        <v>2.5439924000000001E-6</v>
      </c>
      <c r="BD738" s="272">
        <v>2.0461710000000001E-9</v>
      </c>
      <c r="BE738" s="272">
        <v>4.1472573E-9</v>
      </c>
      <c r="BF738" s="272">
        <v>5.523786E-11</v>
      </c>
      <c r="BG738" s="272">
        <v>8.7210000000000001E-16</v>
      </c>
      <c r="BH738" s="272">
        <v>1.559424E-10</v>
      </c>
      <c r="BI738" s="272">
        <v>1.7970841E-12</v>
      </c>
      <c r="BJ738" s="272">
        <v>6.4937201999999998E-14</v>
      </c>
      <c r="BK738" s="272">
        <v>8.1663481999999997E-10</v>
      </c>
      <c r="BL738" s="272">
        <v>4.3774442000000002E-9</v>
      </c>
      <c r="BM738" s="273">
        <v>0</v>
      </c>
      <c r="BN738" s="273">
        <v>0.23100000000000001</v>
      </c>
      <c r="BO738" s="273">
        <v>0.24683284</v>
      </c>
      <c r="BP738" s="273">
        <v>0</v>
      </c>
      <c r="BQ738" s="273">
        <v>0</v>
      </c>
      <c r="BR738" s="273">
        <v>0</v>
      </c>
      <c r="BS738"/>
      <c r="BT738" s="121">
        <v>1.8713461999999999E-3</v>
      </c>
      <c r="BU738" s="274">
        <v>2.4512095000000002E-5</v>
      </c>
      <c r="BV738" s="274">
        <v>8.9125507000000005E-5</v>
      </c>
      <c r="BW738" s="274">
        <v>7.0002290999999996E-6</v>
      </c>
      <c r="BX738" s="274">
        <v>1.3569272000000001E-5</v>
      </c>
      <c r="BY738" s="274">
        <v>8.8866948000000006E-6</v>
      </c>
      <c r="BZ738" s="274">
        <v>1.9321255E-8</v>
      </c>
      <c r="CA738" s="274">
        <v>1.3498764999999999E-5</v>
      </c>
      <c r="CB738" s="274">
        <v>3.9706019000000001E-8</v>
      </c>
      <c r="CC738" s="274">
        <v>1.8587541999999999E-5</v>
      </c>
      <c r="CD738" s="121">
        <v>0</v>
      </c>
      <c r="CE738" s="121">
        <v>0</v>
      </c>
      <c r="CF738" s="121">
        <v>0</v>
      </c>
      <c r="CG738" s="274">
        <v>2.1647904000000001E-5</v>
      </c>
      <c r="CH738" s="274">
        <v>4.8700808000000002E-5</v>
      </c>
      <c r="CI738" s="121">
        <v>1.6257584000000001E-3</v>
      </c>
      <c r="CJ738" s="121">
        <v>0</v>
      </c>
      <c r="CK738"/>
      <c r="CL738" s="322">
        <v>0</v>
      </c>
      <c r="CM738" s="322">
        <v>3.1712500000000001</v>
      </c>
      <c r="CN738" s="322">
        <v>0.37353393000000001</v>
      </c>
      <c r="CO738" s="322">
        <v>2.5069827999999999E-2</v>
      </c>
      <c r="CP738" s="322">
        <v>1.2378205999999999E-3</v>
      </c>
      <c r="CQ738" s="322">
        <v>1.2471459999999999E-9</v>
      </c>
      <c r="CR738" s="322">
        <v>1.3992784999999999E-8</v>
      </c>
      <c r="CS738" s="322">
        <v>6.1368599000000005E-4</v>
      </c>
      <c r="CT738" s="322">
        <v>0.73872965000000002</v>
      </c>
      <c r="CU738" s="322">
        <v>3.7031260000000001</v>
      </c>
      <c r="CV738" s="146"/>
      <c r="CW738" s="135"/>
      <c r="CX738" s="20" t="s">
        <v>811</v>
      </c>
      <c r="CY738" s="13"/>
      <c r="CZ738" s="13"/>
      <c r="DB738" s="23"/>
      <c r="DC738"/>
      <c r="DD738" s="4"/>
      <c r="DE738"/>
      <c r="DF738"/>
      <c r="DG738"/>
      <c r="DH738"/>
      <c r="DI738"/>
      <c r="DJ738"/>
      <c r="DK738"/>
      <c r="DL738"/>
      <c r="DM738"/>
      <c r="DN738"/>
    </row>
    <row r="739" spans="1:118" ht="14.4" customHeight="1">
      <c r="A739" t="s">
        <v>2031</v>
      </c>
      <c r="B739" s="168" t="s">
        <v>1834</v>
      </c>
      <c r="C739" s="279" t="str">
        <f t="shared" si="311"/>
        <v>A.100.30.099</v>
      </c>
      <c r="D739" s="14" t="s">
        <v>27</v>
      </c>
      <c r="E739" s="278" t="s">
        <v>1510</v>
      </c>
      <c r="F739" s="281" t="str">
        <f t="shared" si="312"/>
        <v>Copper (US), study Thinkstep, tubes</v>
      </c>
      <c r="G739" s="319">
        <f t="shared" si="318"/>
        <v>5.6362520256619391</v>
      </c>
      <c r="H739" s="319">
        <f t="shared" si="319"/>
        <v>8.538141140000001E-2</v>
      </c>
      <c r="I739" s="319">
        <f t="shared" si="305"/>
        <v>0.34041335317199994</v>
      </c>
      <c r="J739" s="319">
        <f t="shared" si="306"/>
        <v>4.5849193310899388</v>
      </c>
      <c r="K739" s="319">
        <v>0.62553793000000002</v>
      </c>
      <c r="L739" s="319">
        <v>0.23481047999999999</v>
      </c>
      <c r="M739" s="319">
        <v>0.10164112</v>
      </c>
      <c r="N739" s="319">
        <v>8.3328466000000004E-2</v>
      </c>
      <c r="O739" s="319">
        <v>1.4237703000000001E-3</v>
      </c>
      <c r="P739" s="319">
        <v>1.6072572000000001E-4</v>
      </c>
      <c r="Q739" s="319">
        <v>4.6844938000000001E-4</v>
      </c>
      <c r="R739" s="319">
        <v>3.9438527999999997E-3</v>
      </c>
      <c r="S739" s="319">
        <v>4.2589380999999999</v>
      </c>
      <c r="T739" s="319">
        <v>2.8632402E-3</v>
      </c>
      <c r="U739" s="319">
        <v>0.32311799000000002</v>
      </c>
      <c r="V739" s="319">
        <v>1.7900371999999999E-5</v>
      </c>
      <c r="W739" s="319">
        <v>8.8993845999999999E-10</v>
      </c>
      <c r="X739" s="319">
        <v>0</v>
      </c>
      <c r="Y739" s="210"/>
      <c r="Z739" s="320">
        <f t="shared" si="313"/>
        <v>4.7032927067669172</v>
      </c>
      <c r="AA739" s="210"/>
      <c r="AB739" s="321">
        <f t="shared" si="314"/>
        <v>0.62553793000000002</v>
      </c>
      <c r="AC739" s="321">
        <f t="shared" si="315"/>
        <v>0.42577686419999994</v>
      </c>
      <c r="AD739" s="321">
        <f t="shared" si="307"/>
        <v>0.34325869388993846</v>
      </c>
      <c r="AE739" s="321">
        <f t="shared" si="316"/>
        <v>0.34041335317199994</v>
      </c>
      <c r="AF739" s="321">
        <f t="shared" si="317"/>
        <v>4.58205609</v>
      </c>
      <c r="AG739"/>
      <c r="AH739" s="121">
        <v>120.46245</v>
      </c>
      <c r="AI739" s="121">
        <v>50.452328999999999</v>
      </c>
      <c r="AJ739" s="121">
        <v>43.806649999999998</v>
      </c>
      <c r="AK739" s="121">
        <v>0</v>
      </c>
      <c r="AL739" s="121">
        <v>7.3289115999999998E-3</v>
      </c>
      <c r="AM739" s="121">
        <v>26.121421999999999</v>
      </c>
      <c r="AN739" s="121">
        <v>7.4715247999999998E-2</v>
      </c>
      <c r="AO739"/>
      <c r="AP739" s="282">
        <v>0.17177191999999999</v>
      </c>
      <c r="AQ739" s="282">
        <v>0.16208065999999999</v>
      </c>
      <c r="AR739" s="282">
        <v>5.7674387000000004E-3</v>
      </c>
      <c r="AS739" s="282">
        <v>3.9238190000000003E-3</v>
      </c>
      <c r="AT739" s="255">
        <f t="shared" si="320"/>
        <v>9.7170661054753149E-6</v>
      </c>
      <c r="AU739" s="256">
        <f t="shared" si="321"/>
        <v>2.1329285038459591E-8</v>
      </c>
      <c r="AV739" s="256">
        <f t="shared" si="322"/>
        <v>0.54955449000000001</v>
      </c>
      <c r="AW739" s="272">
        <v>4.4654057000000004E-6</v>
      </c>
      <c r="AX739" s="272">
        <v>1.3476572E-8</v>
      </c>
      <c r="AY739" s="272">
        <v>3.6804424999999999E-13</v>
      </c>
      <c r="AZ739" s="272">
        <v>1.2306057E-9</v>
      </c>
      <c r="BA739" s="272">
        <v>1.3866920999999999E-11</v>
      </c>
      <c r="BB739" s="272">
        <v>1.2389518999999999E-8</v>
      </c>
      <c r="BC739" s="272">
        <v>5.2267493999999999E-6</v>
      </c>
      <c r="BD739" s="272">
        <v>1.7601523000000001E-9</v>
      </c>
      <c r="BE739" s="272">
        <v>6.0065512999999997E-9</v>
      </c>
      <c r="BF739" s="272">
        <v>5.7198416999999998E-11</v>
      </c>
      <c r="BG739" s="272">
        <v>1.0111468E-13</v>
      </c>
      <c r="BH739" s="272">
        <v>3.4933083E-13</v>
      </c>
      <c r="BI739" s="272">
        <v>8.6629592999999997E-13</v>
      </c>
      <c r="BJ739" s="272">
        <v>1.8512183999999999E-13</v>
      </c>
      <c r="BK739" s="272">
        <v>1.7265733E-9</v>
      </c>
      <c r="BL739" s="272">
        <v>9.5504233000000004E-9</v>
      </c>
      <c r="BM739" s="272">
        <v>2.6941009E-11</v>
      </c>
      <c r="BN739" s="273">
        <v>0.23273136</v>
      </c>
      <c r="BO739" s="273">
        <v>0.31682313000000001</v>
      </c>
      <c r="BP739" s="272">
        <v>1.7254314999999998E-14</v>
      </c>
      <c r="BQ739" s="272">
        <v>1.0492488999999999E-16</v>
      </c>
      <c r="BR739" s="272">
        <v>4.6944174000000002E-21</v>
      </c>
      <c r="BS739"/>
      <c r="BT739" s="121">
        <v>2.0337913000000002E-3</v>
      </c>
      <c r="BU739" s="274">
        <v>4.5480298E-5</v>
      </c>
      <c r="BV739" s="121">
        <v>1.3114027999999999E-4</v>
      </c>
      <c r="BW739" s="274">
        <v>4.6249652999999998E-7</v>
      </c>
      <c r="BX739" s="274">
        <v>3.273116E-5</v>
      </c>
      <c r="BY739" s="274">
        <v>8.1652181000000002E-6</v>
      </c>
      <c r="BZ739" s="274">
        <v>8.7680550999999999E-7</v>
      </c>
      <c r="CA739" s="274">
        <v>1.2158802E-5</v>
      </c>
      <c r="CB739" s="274">
        <v>2.1568259999999999E-7</v>
      </c>
      <c r="CC739" s="274">
        <v>3.0997568000000003E-7</v>
      </c>
      <c r="CD739" s="274">
        <v>1.0421401000000001E-7</v>
      </c>
      <c r="CE739" s="274">
        <v>1.8180738999999999E-8</v>
      </c>
      <c r="CF739" s="274">
        <v>1.8504068E-9</v>
      </c>
      <c r="CG739" s="274">
        <v>1.8388699E-5</v>
      </c>
      <c r="CH739" s="121">
        <v>1.1585075E-4</v>
      </c>
      <c r="CI739" s="121">
        <v>1.6678869E-3</v>
      </c>
      <c r="CJ739" s="274">
        <v>2.4769827000000002E-12</v>
      </c>
      <c r="CK739" s="4"/>
      <c r="CL739" s="323">
        <v>3.0687046000000002E-9</v>
      </c>
      <c r="CM739" s="323">
        <v>4.6283855999999997</v>
      </c>
      <c r="CN739" s="323">
        <v>0.23047987</v>
      </c>
      <c r="CO739" s="323">
        <v>3.2964636999999998E-2</v>
      </c>
      <c r="CP739" s="323">
        <v>1.3192093999999999E-3</v>
      </c>
      <c r="CQ739" s="323">
        <v>3.4456216E-9</v>
      </c>
      <c r="CR739" s="323">
        <v>1.8822203E-8</v>
      </c>
      <c r="CS739" s="323">
        <v>1.5620097999999999E-3</v>
      </c>
      <c r="CT739" s="323">
        <v>0.41937058999999999</v>
      </c>
      <c r="CU739" s="323">
        <v>4.8909507000000003</v>
      </c>
      <c r="CV739" s="146"/>
      <c r="CW739" s="135"/>
      <c r="CX739" s="18" t="s">
        <v>812</v>
      </c>
      <c r="DB739" s="23"/>
      <c r="DC739" s="18" t="s">
        <v>1140</v>
      </c>
      <c r="DD739" s="4"/>
      <c r="DE739"/>
      <c r="DF739"/>
      <c r="DG739"/>
      <c r="DH739"/>
      <c r="DI739"/>
      <c r="DJ739"/>
      <c r="DK739"/>
      <c r="DL739"/>
      <c r="DM739"/>
      <c r="DN739"/>
    </row>
    <row r="740" spans="1:118" ht="14.4" customHeight="1">
      <c r="A740" t="s">
        <v>2032</v>
      </c>
      <c r="B740" s="168" t="s">
        <v>1834</v>
      </c>
      <c r="C740" s="279" t="str">
        <f t="shared" si="311"/>
        <v>A.100.30.100</v>
      </c>
      <c r="D740" s="14" t="s">
        <v>27</v>
      </c>
      <c r="E740" s="278" t="s">
        <v>1510</v>
      </c>
      <c r="F740" s="281" t="str">
        <f t="shared" si="312"/>
        <v>Cu-E</v>
      </c>
      <c r="G740" s="319">
        <f t="shared" si="318"/>
        <v>3.8554464592867705</v>
      </c>
      <c r="H740" s="319">
        <f t="shared" si="319"/>
        <v>7.0146003026000006E-2</v>
      </c>
      <c r="I740" s="319">
        <f t="shared" si="305"/>
        <v>0.22057246567900002</v>
      </c>
      <c r="J740" s="319">
        <f t="shared" si="306"/>
        <v>3.1424707805817702</v>
      </c>
      <c r="K740" s="319">
        <v>0.42225720999999999</v>
      </c>
      <c r="L740" s="319">
        <v>0.12994458</v>
      </c>
      <c r="M740" s="319">
        <v>7.4546525000000002E-2</v>
      </c>
      <c r="N740" s="319">
        <v>6.2300237000000001E-2</v>
      </c>
      <c r="O740" s="319">
        <v>8.3461334000000005E-4</v>
      </c>
      <c r="P740" s="319">
        <v>8.2346786000000004E-5</v>
      </c>
      <c r="Q740" s="319">
        <v>6.9288059000000004E-3</v>
      </c>
      <c r="R740" s="319">
        <v>1.6068345000000001E-2</v>
      </c>
      <c r="S740" s="319">
        <v>2.9745998</v>
      </c>
      <c r="T740" s="319">
        <v>2.6244735000000002E-3</v>
      </c>
      <c r="U740" s="319">
        <v>0.16524611</v>
      </c>
      <c r="V740" s="319">
        <v>1.3015679000000001E-5</v>
      </c>
      <c r="W740" s="319">
        <v>3.9708177000000002E-7</v>
      </c>
      <c r="X740" s="319">
        <v>0</v>
      </c>
      <c r="Y740" s="210"/>
      <c r="Z740" s="320">
        <f t="shared" si="313"/>
        <v>3.1748662406015034</v>
      </c>
      <c r="AA740" s="210"/>
      <c r="AB740" s="321">
        <f t="shared" si="314"/>
        <v>0.42225720999999999</v>
      </c>
      <c r="AC740" s="321">
        <f t="shared" si="315"/>
        <v>0.29070545302599998</v>
      </c>
      <c r="AD740" s="321">
        <f t="shared" si="307"/>
        <v>0.22318432058177001</v>
      </c>
      <c r="AE740" s="321">
        <f t="shared" si="316"/>
        <v>0.22057246567900002</v>
      </c>
      <c r="AF740" s="321">
        <f t="shared" si="317"/>
        <v>3.13984591</v>
      </c>
      <c r="AG740"/>
      <c r="AH740" s="121">
        <v>70.212656999999993</v>
      </c>
      <c r="AI740" s="121">
        <v>34.387315999999998</v>
      </c>
      <c r="AJ740" s="121">
        <v>22.403103999999999</v>
      </c>
      <c r="AK740" s="121">
        <v>0</v>
      </c>
      <c r="AL740" s="121">
        <v>0.19011130000000001</v>
      </c>
      <c r="AM740" s="121">
        <v>12.372983</v>
      </c>
      <c r="AN740" s="121">
        <v>0.85914254000000001</v>
      </c>
      <c r="AO740"/>
      <c r="AP740" s="282">
        <v>0.10807364</v>
      </c>
      <c r="AQ740" s="282">
        <v>0.10150105</v>
      </c>
      <c r="AR740" s="282">
        <v>3.8643169999999999E-3</v>
      </c>
      <c r="AS740" s="282">
        <v>2.7082747999999999E-3</v>
      </c>
      <c r="AT740" s="255">
        <f t="shared" si="320"/>
        <v>6.0851948511807999E-6</v>
      </c>
      <c r="AU740" s="256">
        <f t="shared" si="321"/>
        <v>1.4291113323777605E-8</v>
      </c>
      <c r="AV740" s="256">
        <f t="shared" si="322"/>
        <v>0.37931019999999999</v>
      </c>
      <c r="AW740" s="272">
        <v>3.0000907E-6</v>
      </c>
      <c r="AX740" s="272">
        <v>9.0538355E-9</v>
      </c>
      <c r="AY740" s="272">
        <v>2.4728016999999999E-13</v>
      </c>
      <c r="AZ740" s="272">
        <v>5.6971326000000004E-10</v>
      </c>
      <c r="BA740" s="272">
        <v>6.4372153E-12</v>
      </c>
      <c r="BB740" s="272">
        <v>9.2633451000000008E-9</v>
      </c>
      <c r="BC740" s="272">
        <v>3.0685305E-6</v>
      </c>
      <c r="BD740" s="272">
        <v>1.3240697000000001E-9</v>
      </c>
      <c r="BE740" s="272">
        <v>3.8147660999999996E-9</v>
      </c>
      <c r="BF740" s="272">
        <v>3.9580081000000002E-11</v>
      </c>
      <c r="BG740" s="272">
        <v>4.7173831000000001E-14</v>
      </c>
      <c r="BH740" s="272">
        <v>3.7285056999999998E-11</v>
      </c>
      <c r="BI740" s="272">
        <v>8.2837892999999998E-13</v>
      </c>
      <c r="BJ740" s="272">
        <v>1.017863E-13</v>
      </c>
      <c r="BK740" s="272">
        <v>9.9661189999999992E-10</v>
      </c>
      <c r="BL740" s="272">
        <v>5.7298450000000001E-9</v>
      </c>
      <c r="BM740" s="272">
        <v>2.0305448000000001E-11</v>
      </c>
      <c r="BN740" s="273">
        <v>0.1625065</v>
      </c>
      <c r="BO740" s="273">
        <v>0.21680369999999999</v>
      </c>
      <c r="BP740" s="272">
        <v>7.6987055000000007E-12</v>
      </c>
      <c r="BQ740" s="272">
        <v>4.6816451999999998E-14</v>
      </c>
      <c r="BR740" s="272">
        <v>2.0946027E-18</v>
      </c>
      <c r="BS740"/>
      <c r="BT740" s="121">
        <v>1.3975254000000001E-3</v>
      </c>
      <c r="BU740" s="274">
        <v>2.7264689E-5</v>
      </c>
      <c r="BV740" s="274">
        <v>8.8523694999999994E-5</v>
      </c>
      <c r="BW740" s="274">
        <v>1.8824392000000001E-6</v>
      </c>
      <c r="BX740" s="274">
        <v>1.8766196999999998E-5</v>
      </c>
      <c r="BY740" s="274">
        <v>5.9967647000000002E-6</v>
      </c>
      <c r="BZ740" s="274">
        <v>4.0983438000000002E-7</v>
      </c>
      <c r="CA740" s="274">
        <v>8.9973203000000006E-6</v>
      </c>
      <c r="CB740" s="274">
        <v>1.1050359E-7</v>
      </c>
      <c r="CC740" s="274">
        <v>4.5848312000000002E-6</v>
      </c>
      <c r="CD740" s="274">
        <v>4.8372182000000003E-8</v>
      </c>
      <c r="CE740" s="274">
        <v>1.3523013999999999E-8</v>
      </c>
      <c r="CF740" s="274">
        <v>8.5909888000000004E-10</v>
      </c>
      <c r="CG740" s="274">
        <v>1.3884573E-5</v>
      </c>
      <c r="CH740" s="274">
        <v>6.9441305000000002E-5</v>
      </c>
      <c r="CI740" s="121">
        <v>1.1575994E-3</v>
      </c>
      <c r="CJ740" s="274">
        <v>1.1052052000000001E-9</v>
      </c>
      <c r="CK740" s="4"/>
      <c r="CL740" s="323">
        <v>1.4246272E-9</v>
      </c>
      <c r="CM740" s="323">
        <v>3.1341956</v>
      </c>
      <c r="CN740" s="323">
        <v>0.19990712999999999</v>
      </c>
      <c r="CO740" s="323">
        <v>2.1507490000000001E-2</v>
      </c>
      <c r="CP740" s="323">
        <v>9.1295191E-4</v>
      </c>
      <c r="CQ740" s="323">
        <v>1.9202340000000001E-9</v>
      </c>
      <c r="CR740" s="323">
        <v>1.3917799E-8</v>
      </c>
      <c r="CS740" s="323">
        <v>8.8426681E-4</v>
      </c>
      <c r="CT740" s="323">
        <v>0.37088739999999998</v>
      </c>
      <c r="CU740" s="323">
        <v>3.3139902000000001</v>
      </c>
      <c r="CV740" s="146"/>
      <c r="CW740" s="135"/>
      <c r="CX740" s="18" t="s">
        <v>1506</v>
      </c>
      <c r="DB740" s="69"/>
      <c r="DC740"/>
      <c r="DD740" s="4"/>
      <c r="DE740"/>
      <c r="DF740"/>
      <c r="DG740"/>
      <c r="DH740"/>
      <c r="DI740"/>
      <c r="DJ740"/>
      <c r="DK740"/>
      <c r="DL740"/>
      <c r="DM740"/>
      <c r="DN740"/>
    </row>
    <row r="741" spans="1:118" ht="14.4" customHeight="1">
      <c r="A741" t="s">
        <v>2033</v>
      </c>
      <c r="B741" s="168" t="s">
        <v>1834</v>
      </c>
      <c r="C741" s="279" t="str">
        <f t="shared" si="311"/>
        <v>A.100.30.101</v>
      </c>
      <c r="D741" s="14" t="s">
        <v>27</v>
      </c>
      <c r="E741" s="278" t="s">
        <v>1510</v>
      </c>
      <c r="F741" s="281" t="str">
        <f t="shared" si="312"/>
        <v>CuAg-E</v>
      </c>
      <c r="G741" s="319">
        <f t="shared" si="318"/>
        <v>4.4593087823677697</v>
      </c>
      <c r="H741" s="319">
        <f t="shared" si="319"/>
        <v>7.8149971840000013E-2</v>
      </c>
      <c r="I741" s="319">
        <f t="shared" si="305"/>
        <v>0.25222154994599999</v>
      </c>
      <c r="J741" s="319">
        <f t="shared" si="306"/>
        <v>3.6702352605817699</v>
      </c>
      <c r="K741" s="319">
        <v>0.458702</v>
      </c>
      <c r="L741" s="319">
        <v>0.15442053</v>
      </c>
      <c r="M741" s="319">
        <v>7.7023277000000001E-2</v>
      </c>
      <c r="N741" s="319">
        <v>6.3355891999999997E-2</v>
      </c>
      <c r="O741" s="319">
        <v>9.7470733999999995E-4</v>
      </c>
      <c r="P741" s="319">
        <v>1.9708824999999999E-3</v>
      </c>
      <c r="Q741" s="319">
        <v>1.184849E-2</v>
      </c>
      <c r="R741" s="319">
        <v>2.0764054000000001E-2</v>
      </c>
      <c r="S741" s="319">
        <v>3.5013340999999998</v>
      </c>
      <c r="T741" s="319">
        <v>2.6244735000000002E-3</v>
      </c>
      <c r="U741" s="319">
        <v>0.16627628999999999</v>
      </c>
      <c r="V741" s="319">
        <v>1.3688945999999999E-5</v>
      </c>
      <c r="W741" s="319">
        <v>3.9708177000000002E-7</v>
      </c>
      <c r="X741" s="319">
        <v>0</v>
      </c>
      <c r="Y741" s="210"/>
      <c r="Z741" s="320">
        <f t="shared" si="313"/>
        <v>3.4488872180451127</v>
      </c>
      <c r="AA741" s="210"/>
      <c r="AB741" s="321">
        <f t="shared" si="314"/>
        <v>0.458702</v>
      </c>
      <c r="AC741" s="321">
        <f t="shared" si="315"/>
        <v>0.33035783283999998</v>
      </c>
      <c r="AD741" s="321">
        <f t="shared" si="307"/>
        <v>0.25483273158177</v>
      </c>
      <c r="AE741" s="321">
        <f t="shared" si="316"/>
        <v>0.25222154994599999</v>
      </c>
      <c r="AF741" s="321">
        <f t="shared" si="317"/>
        <v>3.6676103899999997</v>
      </c>
      <c r="AG741"/>
      <c r="AH741" s="121">
        <v>74.098365000000001</v>
      </c>
      <c r="AI741" s="121">
        <v>37.994549999999997</v>
      </c>
      <c r="AJ741" s="121">
        <v>22.542770999999998</v>
      </c>
      <c r="AK741" s="121">
        <v>0</v>
      </c>
      <c r="AL741" s="121">
        <v>0.31684751</v>
      </c>
      <c r="AM741" s="121">
        <v>12.379726</v>
      </c>
      <c r="AN741" s="121">
        <v>0.86447198000000003</v>
      </c>
      <c r="AO741"/>
      <c r="AP741" s="282">
        <v>0.12550859</v>
      </c>
      <c r="AQ741" s="282">
        <v>0.11812528999999999</v>
      </c>
      <c r="AR741" s="282">
        <v>4.2501331999999998E-3</v>
      </c>
      <c r="AS741" s="282">
        <v>3.1331677999999999E-3</v>
      </c>
      <c r="AT741" s="255">
        <f t="shared" si="320"/>
        <v>7.0818518034275006E-6</v>
      </c>
      <c r="AU741" s="256">
        <f t="shared" si="321"/>
        <v>1.5717948328226606E-8</v>
      </c>
      <c r="AV741" s="256">
        <f t="shared" si="322"/>
        <v>0.43881902</v>
      </c>
      <c r="AW741" s="272">
        <v>3.2568457000000001E-6</v>
      </c>
      <c r="AX741" s="272">
        <v>9.8286187000000007E-9</v>
      </c>
      <c r="AY741" s="272">
        <v>2.6844438000000001E-13</v>
      </c>
      <c r="AZ741" s="272">
        <v>5.8072782999999997E-10</v>
      </c>
      <c r="BA741" s="272">
        <v>7.8424919999999996E-12</v>
      </c>
      <c r="BB741" s="272">
        <v>9.4202884000000003E-9</v>
      </c>
      <c r="BC741" s="272">
        <v>3.5247227000000001E-6</v>
      </c>
      <c r="BD741" s="272">
        <v>1.3491122E-9</v>
      </c>
      <c r="BE741" s="272">
        <v>4.3432303000000002E-9</v>
      </c>
      <c r="BF741" s="272">
        <v>4.0000188000000003E-11</v>
      </c>
      <c r="BG741" s="272">
        <v>5.9072299999999997E-14</v>
      </c>
      <c r="BH741" s="272">
        <v>1.1435443E-10</v>
      </c>
      <c r="BI741" s="272">
        <v>1.7244323000000001E-11</v>
      </c>
      <c r="BJ741" s="272">
        <v>3.8715180000000001E-12</v>
      </c>
      <c r="BK741" s="272">
        <v>1.1425436E-8</v>
      </c>
      <c r="BL741" s="272">
        <v>2.7884141000000001E-7</v>
      </c>
      <c r="BM741" s="272">
        <v>2.1142334000000001E-11</v>
      </c>
      <c r="BN741" s="273">
        <v>0.19118201000000001</v>
      </c>
      <c r="BO741" s="273">
        <v>0.24763700999999999</v>
      </c>
      <c r="BP741" s="272">
        <v>7.6987055000000007E-12</v>
      </c>
      <c r="BQ741" s="272">
        <v>4.6816451999999998E-14</v>
      </c>
      <c r="BR741" s="272">
        <v>2.0946027E-18</v>
      </c>
      <c r="BS741"/>
      <c r="BT741" s="121">
        <v>2.5577971000000001E-3</v>
      </c>
      <c r="BU741" s="274">
        <v>3.0949421000000003E-5</v>
      </c>
      <c r="BV741" s="274">
        <v>9.6164125999999994E-5</v>
      </c>
      <c r="BW741" s="274">
        <v>2.4325326000000001E-6</v>
      </c>
      <c r="BX741" s="274">
        <v>2.1866575999999999E-5</v>
      </c>
      <c r="BY741" s="274">
        <v>6.1132566999999996E-6</v>
      </c>
      <c r="BZ741" s="274">
        <v>4.2035024999999998E-7</v>
      </c>
      <c r="CA741" s="274">
        <v>9.1214347999999996E-6</v>
      </c>
      <c r="CB741" s="274">
        <v>2.6447855E-6</v>
      </c>
      <c r="CC741" s="274">
        <v>7.8402148999999993E-6</v>
      </c>
      <c r="CD741" s="274">
        <v>5.8933283000000003E-8</v>
      </c>
      <c r="CE741" s="274">
        <v>1.4131403E-8</v>
      </c>
      <c r="CF741" s="274">
        <v>1.045399E-9</v>
      </c>
      <c r="CG741" s="274">
        <v>1.4480385E-5</v>
      </c>
      <c r="CH741" s="274">
        <v>7.3848458000000001E-5</v>
      </c>
      <c r="CI741" s="121">
        <v>2.2918403E-3</v>
      </c>
      <c r="CJ741" s="274">
        <v>1.1052052000000001E-9</v>
      </c>
      <c r="CK741" s="4"/>
      <c r="CL741" s="323">
        <v>1.7337278999999999E-9</v>
      </c>
      <c r="CM741" s="323">
        <v>3.4062256</v>
      </c>
      <c r="CN741" s="323">
        <v>0.20301706</v>
      </c>
      <c r="CO741" s="323">
        <v>2.4048779999999999E-2</v>
      </c>
      <c r="CP741" s="323">
        <v>9.8280342999999999E-4</v>
      </c>
      <c r="CQ741" s="323">
        <v>4.8845074999999997E-9</v>
      </c>
      <c r="CR741" s="323">
        <v>3.0388117E-7</v>
      </c>
      <c r="CS741" s="323">
        <v>1.0380522999999999E-3</v>
      </c>
      <c r="CT741" s="323">
        <v>5.3491391999999998</v>
      </c>
      <c r="CU741" s="323">
        <v>3.7984890999999998</v>
      </c>
      <c r="CV741" s="146"/>
      <c r="CW741" s="135"/>
      <c r="CX741" s="18" t="s">
        <v>1506</v>
      </c>
      <c r="DB741" s="69"/>
      <c r="DC741"/>
      <c r="DD741" s="4"/>
      <c r="DE741"/>
      <c r="DF741"/>
      <c r="DG741"/>
      <c r="DH741"/>
      <c r="DI741"/>
      <c r="DJ741"/>
      <c r="DK741"/>
      <c r="DL741"/>
      <c r="DM741"/>
      <c r="DN741"/>
    </row>
    <row r="742" spans="1:118" ht="14.4" customHeight="1">
      <c r="A742" t="s">
        <v>2034</v>
      </c>
      <c r="B742" s="168" t="s">
        <v>1834</v>
      </c>
      <c r="C742" s="279" t="str">
        <f t="shared" si="311"/>
        <v>A.100.30.102</v>
      </c>
      <c r="D742" s="14" t="s">
        <v>27</v>
      </c>
      <c r="E742" s="278" t="s">
        <v>1510</v>
      </c>
      <c r="F742" s="281" t="str">
        <f t="shared" si="312"/>
        <v>CuAl5</v>
      </c>
      <c r="G742" s="319">
        <f t="shared" si="318"/>
        <v>3.9420839597572299</v>
      </c>
      <c r="H742" s="319">
        <f t="shared" si="319"/>
        <v>7.0756499969999997E-2</v>
      </c>
      <c r="I742" s="319">
        <f t="shared" si="305"/>
        <v>0.317399305061</v>
      </c>
      <c r="J742" s="319">
        <f t="shared" si="306"/>
        <v>3.07440845472623</v>
      </c>
      <c r="K742" s="319">
        <v>0.47951969999999999</v>
      </c>
      <c r="L742" s="319">
        <v>0.22881186000000001</v>
      </c>
      <c r="M742" s="319">
        <v>7.3359726E-2</v>
      </c>
      <c r="N742" s="319">
        <v>6.1967248000000003E-2</v>
      </c>
      <c r="O742" s="319">
        <v>1.174476E-3</v>
      </c>
      <c r="P742" s="319">
        <v>6.4904826999999995E-4</v>
      </c>
      <c r="Q742" s="319">
        <v>6.9657277000000004E-3</v>
      </c>
      <c r="R742" s="319">
        <v>1.5213664999999999E-2</v>
      </c>
      <c r="S742" s="319">
        <v>2.9085257000000002</v>
      </c>
      <c r="T742" s="319">
        <v>2.7861255000000001E-3</v>
      </c>
      <c r="U742" s="319">
        <v>0.16309624</v>
      </c>
      <c r="V742" s="319">
        <v>1.4054061E-5</v>
      </c>
      <c r="W742" s="319">
        <v>3.8922622999999998E-7</v>
      </c>
      <c r="X742" s="319">
        <v>0</v>
      </c>
      <c r="Y742" s="210"/>
      <c r="Z742" s="320">
        <f t="shared" si="313"/>
        <v>3.6054112781954886</v>
      </c>
      <c r="AA742" s="210"/>
      <c r="AB742" s="321">
        <f t="shared" si="314"/>
        <v>0.47951969999999999</v>
      </c>
      <c r="AC742" s="321">
        <f t="shared" si="315"/>
        <v>0.38814175096999998</v>
      </c>
      <c r="AD742" s="321">
        <f t="shared" si="307"/>
        <v>0.32017176572623002</v>
      </c>
      <c r="AE742" s="321">
        <f t="shared" si="316"/>
        <v>0.317399305061</v>
      </c>
      <c r="AF742" s="321">
        <f t="shared" si="317"/>
        <v>3.07162194</v>
      </c>
      <c r="AG742"/>
      <c r="AH742" s="121">
        <v>76.334173000000007</v>
      </c>
      <c r="AI742" s="121">
        <v>40.86354</v>
      </c>
      <c r="AJ742" s="121">
        <v>22.111501000000001</v>
      </c>
      <c r="AK742" s="121">
        <v>0</v>
      </c>
      <c r="AL742" s="121">
        <v>0.33346658000000001</v>
      </c>
      <c r="AM742" s="121">
        <v>11.96367</v>
      </c>
      <c r="AN742" s="121">
        <v>1.0619965</v>
      </c>
      <c r="AO742"/>
      <c r="AP742" s="282">
        <v>0.14573152</v>
      </c>
      <c r="AQ742" s="282">
        <v>0.13800918000000001</v>
      </c>
      <c r="AR742" s="282">
        <v>4.7463011000000001E-3</v>
      </c>
      <c r="AS742" s="282">
        <v>2.9760330999999999E-3</v>
      </c>
      <c r="AT742" s="255">
        <f t="shared" si="320"/>
        <v>8.2739317910758996E-6</v>
      </c>
      <c r="AU742" s="256">
        <f t="shared" si="321"/>
        <v>1.7552888994195164E-8</v>
      </c>
      <c r="AV742" s="256">
        <f t="shared" si="322"/>
        <v>0.41681136000000002</v>
      </c>
      <c r="AW742" s="272">
        <v>3.3993120000000001E-6</v>
      </c>
      <c r="AX742" s="272">
        <v>1.0258381999999999E-8</v>
      </c>
      <c r="AY742" s="272">
        <v>2.8019038999999998E-13</v>
      </c>
      <c r="AZ742" s="272">
        <v>5.4515775000000001E-10</v>
      </c>
      <c r="BA742" s="272">
        <v>7.8071252999999998E-12</v>
      </c>
      <c r="BB742" s="272">
        <v>9.2137301000000006E-9</v>
      </c>
      <c r="BC742" s="272">
        <v>4.8564934999999997E-6</v>
      </c>
      <c r="BD742" s="272">
        <v>1.3274286E-9</v>
      </c>
      <c r="BE742" s="272">
        <v>5.8720419999999997E-9</v>
      </c>
      <c r="BF742" s="272">
        <v>3.6913303999999999E-11</v>
      </c>
      <c r="BG742" s="272">
        <v>4.4150878E-14</v>
      </c>
      <c r="BH742" s="272">
        <v>3.5110638000000002E-11</v>
      </c>
      <c r="BI742" s="272">
        <v>7.7975771999999996E-13</v>
      </c>
      <c r="BJ742" s="272">
        <v>1.1052688E-13</v>
      </c>
      <c r="BK742" s="272">
        <v>2.7259138000000001E-9</v>
      </c>
      <c r="BL742" s="272">
        <v>5.6261358999999997E-9</v>
      </c>
      <c r="BM742" s="272">
        <v>2.1751934000000001E-11</v>
      </c>
      <c r="BN742" s="273">
        <v>0.15767397</v>
      </c>
      <c r="BO742" s="273">
        <v>0.25913739000000002</v>
      </c>
      <c r="BP742" s="272">
        <v>7.5464006000000006E-12</v>
      </c>
      <c r="BQ742" s="272">
        <v>4.5890274000000002E-14</v>
      </c>
      <c r="BR742" s="272">
        <v>2.0531649000000001E-18</v>
      </c>
      <c r="BS742"/>
      <c r="BT742" s="121">
        <v>1.3670120999999999E-3</v>
      </c>
      <c r="BU742" s="274">
        <v>4.1531813999999999E-5</v>
      </c>
      <c r="BV742" s="121">
        <v>1.0052843E-4</v>
      </c>
      <c r="BW742" s="274">
        <v>1.7823765999999999E-6</v>
      </c>
      <c r="BX742" s="274">
        <v>3.0906121999999999E-5</v>
      </c>
      <c r="BY742" s="274">
        <v>5.8822070000000002E-6</v>
      </c>
      <c r="BZ742" s="274">
        <v>3.8209864E-7</v>
      </c>
      <c r="CA742" s="274">
        <v>8.8320815000000008E-6</v>
      </c>
      <c r="CB742" s="274">
        <v>8.7097707999999998E-7</v>
      </c>
      <c r="CC742" s="274">
        <v>4.6092625999999999E-6</v>
      </c>
      <c r="CD742" s="274">
        <v>5.8667935000000002E-8</v>
      </c>
      <c r="CE742" s="274">
        <v>1.4526901E-8</v>
      </c>
      <c r="CF742" s="274">
        <v>1.0405312000000001E-9</v>
      </c>
      <c r="CG742" s="274">
        <v>1.5324430000000001E-5</v>
      </c>
      <c r="CH742" s="274">
        <v>7.6715227000000001E-5</v>
      </c>
      <c r="CI742" s="121">
        <v>1.0795717999999999E-3</v>
      </c>
      <c r="CJ742" s="274">
        <v>1.0833407999999999E-9</v>
      </c>
      <c r="CK742" s="4"/>
      <c r="CL742" s="323">
        <v>1.7256759999999999E-9</v>
      </c>
      <c r="CM742" s="323">
        <v>3.5648067000000001</v>
      </c>
      <c r="CN742" s="323">
        <v>0.19992392</v>
      </c>
      <c r="CO742" s="323">
        <v>3.1144397000000001E-2</v>
      </c>
      <c r="CP742" s="323">
        <v>8.8994015999999999E-4</v>
      </c>
      <c r="CQ742" s="323">
        <v>2.4184800000000001E-9</v>
      </c>
      <c r="CR742" s="323">
        <v>2.8067434999999999E-8</v>
      </c>
      <c r="CS742" s="323">
        <v>1.4944514000000001E-3</v>
      </c>
      <c r="CT742" s="323">
        <v>0.35285271000000001</v>
      </c>
      <c r="CU742" s="323">
        <v>3.9663308000000002</v>
      </c>
      <c r="CV742" s="146"/>
      <c r="CW742" s="135"/>
      <c r="CX742" s="18" t="s">
        <v>1506</v>
      </c>
      <c r="CY742" s="13"/>
      <c r="CZ742" s="13"/>
      <c r="DB742" s="69"/>
      <c r="DC742"/>
      <c r="DD742"/>
      <c r="DE742"/>
      <c r="DF742"/>
      <c r="DG742"/>
      <c r="DH742"/>
      <c r="DI742"/>
      <c r="DJ742"/>
      <c r="DK742"/>
      <c r="DL742"/>
      <c r="DM742"/>
      <c r="DN742"/>
    </row>
    <row r="743" spans="1:118" ht="14.4" customHeight="1">
      <c r="A743" t="s">
        <v>2035</v>
      </c>
      <c r="B743" s="168" t="s">
        <v>1834</v>
      </c>
      <c r="C743" s="279" t="str">
        <f t="shared" si="311"/>
        <v>A.100.30.103</v>
      </c>
      <c r="D743" s="14" t="s">
        <v>27</v>
      </c>
      <c r="E743" s="278" t="s">
        <v>1510</v>
      </c>
      <c r="F743" s="281" t="str">
        <f t="shared" si="312"/>
        <v>CuNi10Fe</v>
      </c>
      <c r="G743" s="319">
        <f t="shared" si="318"/>
        <v>5.9004550924619998</v>
      </c>
      <c r="H743" s="319">
        <f t="shared" si="319"/>
        <v>7.3385364820000007E-2</v>
      </c>
      <c r="I743" s="319">
        <f t="shared" si="305"/>
        <v>1.378213894021</v>
      </c>
      <c r="J743" s="319">
        <f t="shared" si="306"/>
        <v>3.9036058736209998</v>
      </c>
      <c r="K743" s="319">
        <v>0.54524996000000003</v>
      </c>
      <c r="L743" s="319">
        <v>1.2947964000000001</v>
      </c>
      <c r="M743" s="319">
        <v>6.9136478000000001E-2</v>
      </c>
      <c r="N743" s="319">
        <v>6.6043526000000005E-2</v>
      </c>
      <c r="O743" s="319">
        <v>9.1652192000000001E-4</v>
      </c>
      <c r="P743" s="319">
        <v>2.5471549999999998E-4</v>
      </c>
      <c r="Q743" s="319">
        <v>6.1706013999999997E-3</v>
      </c>
      <c r="R743" s="319">
        <v>1.4268608E-2</v>
      </c>
      <c r="S743" s="319">
        <v>3.7541430999999998</v>
      </c>
      <c r="T743" s="319">
        <v>3.3335401999999999E-3</v>
      </c>
      <c r="U743" s="319">
        <v>0.14611371000000001</v>
      </c>
      <c r="V743" s="319">
        <v>1.2408021E-5</v>
      </c>
      <c r="W743" s="319">
        <v>1.5523420999999999E-5</v>
      </c>
      <c r="X743" s="319">
        <v>0</v>
      </c>
      <c r="Y743" s="210"/>
      <c r="Z743" s="320">
        <f t="shared" si="313"/>
        <v>4.0996237593984963</v>
      </c>
      <c r="AA743" s="210"/>
      <c r="AB743" s="321">
        <f t="shared" si="314"/>
        <v>0.54524996000000003</v>
      </c>
      <c r="AC743" s="321">
        <f t="shared" si="315"/>
        <v>1.4515868508200001</v>
      </c>
      <c r="AD743" s="321">
        <f t="shared" si="307"/>
        <v>1.3815505496210001</v>
      </c>
      <c r="AE743" s="321">
        <f t="shared" si="316"/>
        <v>1.378213894021</v>
      </c>
      <c r="AF743" s="321">
        <f t="shared" si="317"/>
        <v>3.9002568099999997</v>
      </c>
      <c r="AG743"/>
      <c r="AH743" s="121">
        <v>85.836668000000003</v>
      </c>
      <c r="AI743" s="121">
        <v>54.165326999999998</v>
      </c>
      <c r="AJ743" s="121">
        <v>19.809245000000001</v>
      </c>
      <c r="AK743" s="121">
        <v>0</v>
      </c>
      <c r="AL743" s="121">
        <v>0.21811326</v>
      </c>
      <c r="AM743" s="121">
        <v>10.883146999999999</v>
      </c>
      <c r="AN743" s="121">
        <v>0.76083628999999997</v>
      </c>
      <c r="AO743"/>
      <c r="AP743" s="282">
        <v>0.48311416000000001</v>
      </c>
      <c r="AQ743" s="282">
        <v>0.46741990999999999</v>
      </c>
      <c r="AR743" s="282">
        <v>1.1247528E-2</v>
      </c>
      <c r="AS743" s="282">
        <v>4.4467224999999999E-3</v>
      </c>
      <c r="AT743" s="255">
        <f t="shared" si="320"/>
        <v>2.8022775847133101E-5</v>
      </c>
      <c r="AU743" s="256">
        <f t="shared" si="321"/>
        <v>4.15958858968217E-8</v>
      </c>
      <c r="AV743" s="256">
        <f t="shared" si="322"/>
        <v>0.62279026999999998</v>
      </c>
      <c r="AW743" s="272">
        <v>3.8543998E-6</v>
      </c>
      <c r="AX743" s="272">
        <v>1.1631365999999999E-8</v>
      </c>
      <c r="AY743" s="272">
        <v>3.1770787000000001E-13</v>
      </c>
      <c r="AZ743" s="272">
        <v>5.1626193000000005E-10</v>
      </c>
      <c r="BA743" s="272">
        <v>7.1255430999999997E-12</v>
      </c>
      <c r="BB743" s="272">
        <v>9.8184539999999998E-9</v>
      </c>
      <c r="BC743" s="272">
        <v>2.4150853000000001E-5</v>
      </c>
      <c r="BD743" s="272">
        <v>1.5341817000000001E-9</v>
      </c>
      <c r="BE743" s="272">
        <v>2.8340123E-8</v>
      </c>
      <c r="BF743" s="272">
        <v>3.4877447E-11</v>
      </c>
      <c r="BG743" s="272">
        <v>4.1801288999999997E-14</v>
      </c>
      <c r="BH743" s="272">
        <v>3.3166816999999998E-11</v>
      </c>
      <c r="BI743" s="272">
        <v>7.4800913999999999E-13</v>
      </c>
      <c r="BJ743" s="272">
        <v>9.6591234999999994E-14</v>
      </c>
      <c r="BK743" s="272">
        <v>1.165151E-9</v>
      </c>
      <c r="BL743" s="272">
        <v>5.7150766999999999E-9</v>
      </c>
      <c r="BM743" s="272">
        <v>1.9136469999999999E-11</v>
      </c>
      <c r="BN743" s="273">
        <v>0.19922824</v>
      </c>
      <c r="BO743" s="273">
        <v>0.42356202999999998</v>
      </c>
      <c r="BP743" s="272">
        <v>3.0097795999999999E-10</v>
      </c>
      <c r="BQ743" s="272">
        <v>1.8302714E-12</v>
      </c>
      <c r="BR743" s="272">
        <v>8.1887696999999996E-17</v>
      </c>
      <c r="BS743"/>
      <c r="BT743" s="121">
        <v>1.6358515E-3</v>
      </c>
      <c r="BU743" s="121">
        <v>1.9628138E-4</v>
      </c>
      <c r="BV743" s="121">
        <v>1.1430839E-4</v>
      </c>
      <c r="BW743" s="274">
        <v>1.6716497000000001E-6</v>
      </c>
      <c r="BX743" s="121">
        <v>1.5853131000000001E-4</v>
      </c>
      <c r="BY743" s="274">
        <v>5.3662731E-6</v>
      </c>
      <c r="BZ743" s="274">
        <v>3.6168927E-7</v>
      </c>
      <c r="CA743" s="274">
        <v>8.0532452000000007E-6</v>
      </c>
      <c r="CB743" s="274">
        <v>3.4181026999999999E-7</v>
      </c>
      <c r="CC743" s="274">
        <v>4.0831229000000004E-6</v>
      </c>
      <c r="CD743" s="274">
        <v>5.3546941999999998E-8</v>
      </c>
      <c r="CE743" s="274">
        <v>1.2791617E-8</v>
      </c>
      <c r="CF743" s="274">
        <v>9.4982181999999997E-10</v>
      </c>
      <c r="CG743" s="274">
        <v>3.2750653999999999E-5</v>
      </c>
      <c r="CH743" s="274">
        <v>8.9958168999999997E-5</v>
      </c>
      <c r="CI743" s="121">
        <v>1.0240333E-3</v>
      </c>
      <c r="CJ743" s="274">
        <v>4.3207579E-8</v>
      </c>
      <c r="CK743" s="4"/>
      <c r="CL743" s="323">
        <v>1.575236E-9</v>
      </c>
      <c r="CM743" s="323">
        <v>4.0617646000000001</v>
      </c>
      <c r="CN743" s="323">
        <v>0.22005772000000001</v>
      </c>
      <c r="CO743" s="323">
        <v>0.13682523999999999</v>
      </c>
      <c r="CP743" s="323">
        <v>9.7622519000000005E-4</v>
      </c>
      <c r="CQ743" s="323">
        <v>2.1379489000000001E-9</v>
      </c>
      <c r="CR743" s="323">
        <v>1.7015767E-8</v>
      </c>
      <c r="CS743" s="323">
        <v>7.9822385000000006E-3</v>
      </c>
      <c r="CT743" s="323">
        <v>0.34156839</v>
      </c>
      <c r="CU743" s="323">
        <v>6.1476891</v>
      </c>
      <c r="CV743" s="146"/>
      <c r="CW743" s="135"/>
      <c r="CX743" s="18" t="s">
        <v>1506</v>
      </c>
      <c r="CY743" s="13"/>
      <c r="CZ743" s="13"/>
      <c r="DB743" s="69"/>
      <c r="DC743"/>
      <c r="DD743"/>
      <c r="DE743"/>
      <c r="DF743"/>
      <c r="DG743"/>
      <c r="DH743"/>
      <c r="DI743"/>
      <c r="DJ743"/>
      <c r="DK743"/>
      <c r="DL743"/>
      <c r="DM743"/>
      <c r="DN743"/>
    </row>
    <row r="744" spans="1:118" ht="14.4" customHeight="1">
      <c r="A744" t="s">
        <v>2036</v>
      </c>
      <c r="B744" s="168" t="s">
        <v>1834</v>
      </c>
      <c r="C744" s="279" t="str">
        <f t="shared" si="311"/>
        <v>A.100.30.104</v>
      </c>
      <c r="D744" s="14" t="s">
        <v>27</v>
      </c>
      <c r="E744" s="278" t="s">
        <v>1510</v>
      </c>
      <c r="F744" s="281" t="str">
        <f t="shared" si="312"/>
        <v>CuNi18Zn</v>
      </c>
      <c r="G744" s="319">
        <f t="shared" si="318"/>
        <v>7.3285935795467916</v>
      </c>
      <c r="H744" s="319">
        <f t="shared" si="319"/>
        <v>0.10999354460000001</v>
      </c>
      <c r="I744" s="319">
        <f t="shared" si="305"/>
        <v>2.3033744431486003</v>
      </c>
      <c r="J744" s="319">
        <f t="shared" si="306"/>
        <v>4.286403721798191</v>
      </c>
      <c r="K744" s="319">
        <v>0.62882187</v>
      </c>
      <c r="L744" s="319">
        <v>2.2193868000000001</v>
      </c>
      <c r="M744" s="319">
        <v>7.3624686999999994E-2</v>
      </c>
      <c r="N744" s="319">
        <v>7.6168990000000006E-2</v>
      </c>
      <c r="O744" s="319">
        <v>1.1576741E-2</v>
      </c>
      <c r="P744" s="319">
        <v>2.6616605999999999E-3</v>
      </c>
      <c r="Q744" s="319">
        <v>1.9586152999999999E-2</v>
      </c>
      <c r="R744" s="319">
        <v>1.0353022E-2</v>
      </c>
      <c r="S744" s="319">
        <v>4.1638888999999999</v>
      </c>
      <c r="T744" s="319">
        <v>5.5808830999999996E-3</v>
      </c>
      <c r="U744" s="319">
        <v>0.11693360999999999</v>
      </c>
      <c r="V744" s="319">
        <v>9.9341485999999996E-6</v>
      </c>
      <c r="W744" s="319">
        <v>3.2869819000000002E-7</v>
      </c>
      <c r="X744" s="319">
        <v>0</v>
      </c>
      <c r="Y744" s="210"/>
      <c r="Z744" s="320">
        <f t="shared" si="313"/>
        <v>4.7279839849624059</v>
      </c>
      <c r="AA744" s="210"/>
      <c r="AB744" s="321">
        <f t="shared" si="314"/>
        <v>0.62882187</v>
      </c>
      <c r="AC744" s="321">
        <f t="shared" si="315"/>
        <v>2.4133580536000001</v>
      </c>
      <c r="AD744" s="321">
        <f t="shared" si="307"/>
        <v>2.30894572079819</v>
      </c>
      <c r="AE744" s="321">
        <f t="shared" si="316"/>
        <v>2.3033744431486003</v>
      </c>
      <c r="AF744" s="321">
        <f t="shared" si="317"/>
        <v>4.2808225100000001</v>
      </c>
      <c r="AG744"/>
      <c r="AH744" s="121">
        <v>93.626084000000006</v>
      </c>
      <c r="AI744" s="121">
        <v>68.146861999999999</v>
      </c>
      <c r="AJ744" s="121">
        <v>15.853186000000001</v>
      </c>
      <c r="AK744" s="121">
        <v>0</v>
      </c>
      <c r="AL744" s="121">
        <v>0.11803128</v>
      </c>
      <c r="AM744" s="121">
        <v>7.8459025999999996</v>
      </c>
      <c r="AN744" s="121">
        <v>1.6621022999999999</v>
      </c>
      <c r="AO744"/>
      <c r="AP744" s="282">
        <v>0.78728507999999997</v>
      </c>
      <c r="AQ744" s="282">
        <v>0.76459105000000005</v>
      </c>
      <c r="AR744" s="282">
        <v>1.7177300999999999E-2</v>
      </c>
      <c r="AS744" s="282">
        <v>5.5167300999999997E-3</v>
      </c>
      <c r="AT744" s="255">
        <f t="shared" si="320"/>
        <v>4.5838792253040099E-5</v>
      </c>
      <c r="AU744" s="256">
        <f t="shared" si="321"/>
        <v>6.3525522986400859E-8</v>
      </c>
      <c r="AV744" s="256">
        <f t="shared" si="322"/>
        <v>0.77265127</v>
      </c>
      <c r="AW744" s="272">
        <v>4.4283152999999996E-6</v>
      </c>
      <c r="AX744" s="272">
        <v>1.3362667E-8</v>
      </c>
      <c r="AY744" s="272">
        <v>3.6502418000000002E-13</v>
      </c>
      <c r="AZ744" s="272">
        <v>5.0201571000000001E-10</v>
      </c>
      <c r="BA744" s="272">
        <v>2.8755145999999999E-10</v>
      </c>
      <c r="BB744" s="272">
        <v>1.1322892E-8</v>
      </c>
      <c r="BC744" s="272">
        <v>4.1024250999999999E-5</v>
      </c>
      <c r="BD744" s="272">
        <v>1.8511323999999999E-9</v>
      </c>
      <c r="BE744" s="272">
        <v>4.7853659999999997E-8</v>
      </c>
      <c r="BF744" s="272">
        <v>2.5531584000000001E-11</v>
      </c>
      <c r="BG744" s="272">
        <v>5.7102647000000001E-14</v>
      </c>
      <c r="BH744" s="272">
        <v>4.0931890999999999E-10</v>
      </c>
      <c r="BI744" s="272">
        <v>4.8580525000000001E-12</v>
      </c>
      <c r="BJ744" s="272">
        <v>2.6493884000000002E-12</v>
      </c>
      <c r="BK744" s="272">
        <v>1.2886721E-8</v>
      </c>
      <c r="BL744" s="272">
        <v>3.6122040000000002E-7</v>
      </c>
      <c r="BM744" s="272">
        <v>1.5244769000000001E-11</v>
      </c>
      <c r="BN744" s="273">
        <v>0.20845263</v>
      </c>
      <c r="BO744" s="273">
        <v>0.56419863999999997</v>
      </c>
      <c r="BP744" s="272">
        <v>6.3728700999999997E-12</v>
      </c>
      <c r="BQ744" s="272">
        <v>3.8753940000000003E-14</v>
      </c>
      <c r="BR744" s="272">
        <v>1.73388E-18</v>
      </c>
      <c r="BS744"/>
      <c r="BT744" s="121">
        <v>1.8803444999999999E-3</v>
      </c>
      <c r="BU744" s="121">
        <v>3.3145186E-4</v>
      </c>
      <c r="BV744" s="121">
        <v>1.3182874000000001E-4</v>
      </c>
      <c r="BW744" s="274">
        <v>1.2129367999999999E-6</v>
      </c>
      <c r="BX744" s="121">
        <v>2.7933561999999998E-4</v>
      </c>
      <c r="BY744" s="274">
        <v>5.5825833999999996E-6</v>
      </c>
      <c r="BZ744" s="274">
        <v>2.5746261000000002E-7</v>
      </c>
      <c r="CA744" s="274">
        <v>8.3926856000000004E-6</v>
      </c>
      <c r="CB744" s="274">
        <v>3.5717612000000001E-6</v>
      </c>
      <c r="CC744" s="274">
        <v>1.2960270999999999E-5</v>
      </c>
      <c r="CD744" s="274">
        <v>8.4241627000000002E-7</v>
      </c>
      <c r="CE744" s="274">
        <v>1.0192043E-8</v>
      </c>
      <c r="CF744" s="274">
        <v>5.1668638999999998E-8</v>
      </c>
      <c r="CG744" s="274">
        <v>4.9082641000000002E-5</v>
      </c>
      <c r="CH744" s="121">
        <v>1.0187516999999999E-4</v>
      </c>
      <c r="CI744" s="121">
        <v>9.5388758999999997E-4</v>
      </c>
      <c r="CJ744" s="274">
        <v>9.1487192000000004E-10</v>
      </c>
      <c r="CK744" s="4"/>
      <c r="CL744" s="323">
        <v>6.1348048000000003E-8</v>
      </c>
      <c r="CM744" s="323">
        <v>4.6975071000000002</v>
      </c>
      <c r="CN744" s="323">
        <v>0.2516641</v>
      </c>
      <c r="CO744" s="323">
        <v>0.22901341</v>
      </c>
      <c r="CP744" s="323">
        <v>1.0431602999999999E-3</v>
      </c>
      <c r="CQ744" s="323">
        <v>1.3277901000000001E-7</v>
      </c>
      <c r="CR744" s="323">
        <v>9.771151699999999E-7</v>
      </c>
      <c r="CS744" s="323">
        <v>1.3870389E-2</v>
      </c>
      <c r="CT744" s="323">
        <v>4.0217397000000004</v>
      </c>
      <c r="CU744" s="323">
        <v>8.0053748000000002</v>
      </c>
      <c r="CV744" s="146"/>
      <c r="CW744" s="135"/>
      <c r="CX744" s="18" t="s">
        <v>1506</v>
      </c>
      <c r="CY744" s="13"/>
      <c r="CZ744" s="13"/>
      <c r="DB744" s="69"/>
      <c r="DC744"/>
      <c r="DD744" s="4"/>
      <c r="DE744"/>
      <c r="DF744"/>
      <c r="DG744"/>
      <c r="DH744"/>
      <c r="DI744"/>
      <c r="DJ744"/>
      <c r="DK744"/>
      <c r="DL744"/>
      <c r="DM744"/>
      <c r="DN744"/>
    </row>
    <row r="745" spans="1:118" ht="14.4" customHeight="1">
      <c r="A745" t="s">
        <v>2037</v>
      </c>
      <c r="B745" s="168" t="s">
        <v>1834</v>
      </c>
      <c r="C745" s="279" t="str">
        <f t="shared" si="311"/>
        <v>A.100.30.105</v>
      </c>
      <c r="D745" s="14" t="s">
        <v>27</v>
      </c>
      <c r="E745" s="278" t="s">
        <v>1510</v>
      </c>
      <c r="F745" s="281" t="str">
        <f t="shared" si="312"/>
        <v>CuNi44Mn</v>
      </c>
      <c r="G745" s="319">
        <f t="shared" si="318"/>
        <v>13.0325950281093</v>
      </c>
      <c r="H745" s="319">
        <f t="shared" si="319"/>
        <v>8.502277904000001E-2</v>
      </c>
      <c r="I745" s="319">
        <f t="shared" si="305"/>
        <v>5.3213110774975005</v>
      </c>
      <c r="J745" s="319">
        <f t="shared" si="306"/>
        <v>6.7205796015717993</v>
      </c>
      <c r="K745" s="319">
        <v>0.90568157000000005</v>
      </c>
      <c r="L745" s="319">
        <v>5.2599637000000001</v>
      </c>
      <c r="M745" s="319">
        <v>5.2415625E-2</v>
      </c>
      <c r="N745" s="319">
        <v>8.0222008999999997E-2</v>
      </c>
      <c r="O745" s="319">
        <v>6.3923522000000003E-4</v>
      </c>
      <c r="P745" s="319">
        <v>3.2453472000000002E-4</v>
      </c>
      <c r="Q745" s="319">
        <v>3.8370001000000002E-3</v>
      </c>
      <c r="R745" s="319">
        <v>8.9226750999999993E-3</v>
      </c>
      <c r="S745" s="319">
        <v>6.6232303999999997</v>
      </c>
      <c r="T745" s="319">
        <v>5.947501E-3</v>
      </c>
      <c r="U745" s="319">
        <v>9.1396340000000006E-2</v>
      </c>
      <c r="V745" s="319">
        <v>9.0773975000000004E-6</v>
      </c>
      <c r="W745" s="319">
        <v>5.3605718000000002E-6</v>
      </c>
      <c r="X745" s="319">
        <v>0</v>
      </c>
      <c r="Y745" s="210"/>
      <c r="Z745" s="320">
        <f t="shared" si="313"/>
        <v>6.8096358646616544</v>
      </c>
      <c r="AA745" s="210"/>
      <c r="AB745" s="321">
        <f t="shared" si="314"/>
        <v>0.90568157000000005</v>
      </c>
      <c r="AC745" s="321">
        <f t="shared" si="315"/>
        <v>5.4063247791400002</v>
      </c>
      <c r="AD745" s="321">
        <f t="shared" si="307"/>
        <v>5.3272548616718005</v>
      </c>
      <c r="AE745" s="321">
        <f t="shared" si="316"/>
        <v>5.3213110774975005</v>
      </c>
      <c r="AF745" s="321">
        <f t="shared" si="317"/>
        <v>6.7146267399999999</v>
      </c>
      <c r="AG745"/>
      <c r="AH745" s="121">
        <v>134.70983000000001</v>
      </c>
      <c r="AI745" s="121">
        <v>114.90259</v>
      </c>
      <c r="AJ745" s="121">
        <v>12.390983</v>
      </c>
      <c r="AK745" s="121">
        <v>0</v>
      </c>
      <c r="AL745" s="121">
        <v>0.18864207999999999</v>
      </c>
      <c r="AM745" s="121">
        <v>6.7525396999999998</v>
      </c>
      <c r="AN745" s="121">
        <v>0.47507704000000001</v>
      </c>
      <c r="AO745"/>
      <c r="AP745" s="282">
        <v>1.7524021000000001</v>
      </c>
      <c r="AQ745" s="282">
        <v>1.7062809000000001</v>
      </c>
      <c r="AR745" s="282">
        <v>3.6062788999999998E-2</v>
      </c>
      <c r="AS745" s="282">
        <v>1.0058414E-2</v>
      </c>
      <c r="AT745" s="255">
        <f t="shared" si="320"/>
        <v>1.0229501752296031E-4</v>
      </c>
      <c r="AU745" s="256">
        <f t="shared" si="321"/>
        <v>1.3336830623672057E-7</v>
      </c>
      <c r="AV745" s="256">
        <f t="shared" si="322"/>
        <v>1.40874152</v>
      </c>
      <c r="AW745" s="272">
        <v>6.3516745999999999E-6</v>
      </c>
      <c r="AX745" s="272">
        <v>1.9165648000000001E-8</v>
      </c>
      <c r="AY745" s="272">
        <v>5.2358250999999999E-13</v>
      </c>
      <c r="AZ745" s="272">
        <v>3.2516119000000002E-10</v>
      </c>
      <c r="BA745" s="272">
        <v>5.2058503000000003E-12</v>
      </c>
      <c r="BB745" s="272">
        <v>1.1921595000000001E-8</v>
      </c>
      <c r="BC745" s="272">
        <v>9.5926652E-5</v>
      </c>
      <c r="BD745" s="272">
        <v>2.2785192999999999E-9</v>
      </c>
      <c r="BE745" s="272">
        <v>1.1186629E-7</v>
      </c>
      <c r="BF745" s="272">
        <v>2.1619602999999999E-11</v>
      </c>
      <c r="BG745" s="272">
        <v>2.5981963E-14</v>
      </c>
      <c r="BH745" s="272">
        <v>2.0551100000000001E-11</v>
      </c>
      <c r="BI745" s="272">
        <v>5.1426550000000002E-13</v>
      </c>
      <c r="BJ745" s="272">
        <v>6.9597810000000004E-14</v>
      </c>
      <c r="BK745" s="272">
        <v>8.3181622000000004E-10</v>
      </c>
      <c r="BL745" s="272">
        <v>3.5032106000000001E-9</v>
      </c>
      <c r="BM745" s="272">
        <v>1.3912746000000001E-11</v>
      </c>
      <c r="BN745" s="273">
        <v>0.33569011999999998</v>
      </c>
      <c r="BO745" s="273">
        <v>1.0730514</v>
      </c>
      <c r="BP745" s="272">
        <v>1.039341E-10</v>
      </c>
      <c r="BQ745" s="272">
        <v>6.3203166000000001E-13</v>
      </c>
      <c r="BR745" s="272">
        <v>2.8277565000000001E-17</v>
      </c>
      <c r="BS745"/>
      <c r="BT745" s="121">
        <v>2.5190208000000001E-3</v>
      </c>
      <c r="BU745" s="121">
        <v>7.7181728999999998E-4</v>
      </c>
      <c r="BV745" s="121">
        <v>1.8987071999999999E-4</v>
      </c>
      <c r="BW745" s="274">
        <v>1.0453713000000001E-6</v>
      </c>
      <c r="BX745" s="121">
        <v>6.3384819999999997E-4</v>
      </c>
      <c r="BY745" s="274">
        <v>3.3698307999999998E-6</v>
      </c>
      <c r="BZ745" s="274">
        <v>2.2400644999999999E-7</v>
      </c>
      <c r="CA745" s="274">
        <v>5.0588209999999997E-6</v>
      </c>
      <c r="CB745" s="274">
        <v>4.3550275000000002E-7</v>
      </c>
      <c r="CC745" s="274">
        <v>2.5389653000000001E-6</v>
      </c>
      <c r="CD745" s="274">
        <v>3.9120923000000002E-8</v>
      </c>
      <c r="CE745" s="274">
        <v>9.3008645999999999E-9</v>
      </c>
      <c r="CF745" s="274">
        <v>6.9346806999999997E-10</v>
      </c>
      <c r="CG745" s="274">
        <v>9.7156065999999997E-5</v>
      </c>
      <c r="CH745" s="121">
        <v>1.5403306000000001E-4</v>
      </c>
      <c r="CI745" s="121">
        <v>6.5955892999999995E-4</v>
      </c>
      <c r="CJ745" s="274">
        <v>1.4920497E-8</v>
      </c>
      <c r="CK745" s="4"/>
      <c r="CL745" s="323">
        <v>1.1501379000000001E-9</v>
      </c>
      <c r="CM745" s="323">
        <v>6.7850526999999996</v>
      </c>
      <c r="CN745" s="323">
        <v>0.29480097999999999</v>
      </c>
      <c r="CO745" s="323">
        <v>0.52964665</v>
      </c>
      <c r="CP745" s="323">
        <v>1.2210372E-3</v>
      </c>
      <c r="CQ745" s="323">
        <v>1.4998633E-9</v>
      </c>
      <c r="CR745" s="323">
        <v>1.037321E-8</v>
      </c>
      <c r="CS745" s="323">
        <v>3.2131185E-2</v>
      </c>
      <c r="CT745" s="323">
        <v>0.23791143000000001</v>
      </c>
      <c r="CU745" s="323">
        <v>14.858777</v>
      </c>
      <c r="CV745" s="146"/>
      <c r="CW745" s="135"/>
      <c r="CX745" s="18" t="s">
        <v>1506</v>
      </c>
      <c r="CY745" s="13"/>
      <c r="CZ745" s="13"/>
      <c r="DB745" s="23"/>
      <c r="DC745"/>
      <c r="DD745"/>
      <c r="DE745"/>
      <c r="DF745"/>
      <c r="DG745"/>
      <c r="DH745"/>
      <c r="DI745"/>
      <c r="DJ745"/>
      <c r="DK745"/>
      <c r="DL745"/>
      <c r="DM745"/>
      <c r="DN745"/>
    </row>
    <row r="746" spans="1:118" ht="14.4" customHeight="1">
      <c r="A746" t="s">
        <v>2038</v>
      </c>
      <c r="B746" s="168" t="s">
        <v>1834</v>
      </c>
      <c r="C746" s="279" t="str">
        <f t="shared" si="311"/>
        <v>A.100.30.106</v>
      </c>
      <c r="D746" s="14" t="s">
        <v>27</v>
      </c>
      <c r="E746" s="278" t="s">
        <v>1510</v>
      </c>
      <c r="F746" s="281" t="str">
        <f t="shared" si="312"/>
        <v>CuSn6.7P</v>
      </c>
      <c r="G746" s="319">
        <f t="shared" si="318"/>
        <v>5.4870161547682095</v>
      </c>
      <c r="H746" s="319">
        <f t="shared" si="319"/>
        <v>7.7346004539999999E-2</v>
      </c>
      <c r="I746" s="319">
        <f t="shared" si="305"/>
        <v>0.50280511084799995</v>
      </c>
      <c r="J746" s="319">
        <f t="shared" si="306"/>
        <v>4.3411372993802102</v>
      </c>
      <c r="K746" s="319">
        <v>0.56572774000000003</v>
      </c>
      <c r="L746" s="319">
        <v>0.40437981000000001</v>
      </c>
      <c r="M746" s="319">
        <v>7.8770046999999996E-2</v>
      </c>
      <c r="N746" s="319">
        <v>6.1268265000000002E-2</v>
      </c>
      <c r="O746" s="319">
        <v>9.0677274E-4</v>
      </c>
      <c r="P746" s="319">
        <v>7.0467675000000004E-3</v>
      </c>
      <c r="Q746" s="319">
        <v>8.1241992999999992E-3</v>
      </c>
      <c r="R746" s="319">
        <v>1.9642455E-2</v>
      </c>
      <c r="S746" s="319">
        <v>4.1451886</v>
      </c>
      <c r="T746" s="319">
        <v>2.4460093E-3</v>
      </c>
      <c r="U746" s="319">
        <v>0.19350232000000001</v>
      </c>
      <c r="V746" s="319">
        <v>1.2798848E-5</v>
      </c>
      <c r="W746" s="319">
        <v>3.7008021000000001E-7</v>
      </c>
      <c r="X746" s="319">
        <v>0</v>
      </c>
      <c r="Y746" s="210"/>
      <c r="Z746" s="320">
        <f t="shared" si="313"/>
        <v>4.2535920300751879</v>
      </c>
      <c r="AA746" s="210"/>
      <c r="AB746" s="321">
        <f t="shared" si="314"/>
        <v>0.56572774000000003</v>
      </c>
      <c r="AC746" s="321">
        <f t="shared" si="315"/>
        <v>0.58013831653999992</v>
      </c>
      <c r="AD746" s="321">
        <f t="shared" si="307"/>
        <v>0.50523869138020994</v>
      </c>
      <c r="AE746" s="321">
        <f t="shared" si="316"/>
        <v>0.50280511084799995</v>
      </c>
      <c r="AF746" s="321">
        <f t="shared" si="317"/>
        <v>4.3386909200000003</v>
      </c>
      <c r="AG746"/>
      <c r="AH746" s="121">
        <v>86.282205000000005</v>
      </c>
      <c r="AI746" s="121">
        <v>47.485216999999999</v>
      </c>
      <c r="AJ746" s="121">
        <v>26.233941999999999</v>
      </c>
      <c r="AK746" s="121">
        <v>0</v>
      </c>
      <c r="AL746" s="121">
        <v>0.21869023000000001</v>
      </c>
      <c r="AM746" s="121">
        <v>11.538335999999999</v>
      </c>
      <c r="AN746" s="121">
        <v>0.80601955999999997</v>
      </c>
      <c r="AO746"/>
      <c r="AP746" s="282">
        <v>0.21318618</v>
      </c>
      <c r="AQ746" s="282">
        <v>0.20280537000000001</v>
      </c>
      <c r="AR746" s="282">
        <v>6.2369716999999998E-3</v>
      </c>
      <c r="AS746" s="282">
        <v>4.1438346000000001E-3</v>
      </c>
      <c r="AT746" s="255">
        <f t="shared" si="320"/>
        <v>1.2158595423672802E-5</v>
      </c>
      <c r="AU746" s="256">
        <f t="shared" si="321"/>
        <v>2.3065723457909165E-8</v>
      </c>
      <c r="AV746" s="256">
        <f t="shared" si="322"/>
        <v>0.58036900000000002</v>
      </c>
      <c r="AW746" s="272">
        <v>3.9999368000000001E-6</v>
      </c>
      <c r="AX746" s="272">
        <v>1.2070578000000001E-8</v>
      </c>
      <c r="AY746" s="272">
        <v>3.2970361999999998E-13</v>
      </c>
      <c r="AZ746" s="272">
        <v>5.4174590999999999E-10</v>
      </c>
      <c r="BA746" s="272">
        <v>7.3989692999999995E-12</v>
      </c>
      <c r="BB746" s="272">
        <v>9.1095665999999993E-9</v>
      </c>
      <c r="BC746" s="272">
        <v>8.0155387999999999E-6</v>
      </c>
      <c r="BD746" s="272">
        <v>1.3323936000000001E-9</v>
      </c>
      <c r="BE746" s="272">
        <v>9.5581387999999999E-9</v>
      </c>
      <c r="BF746" s="272">
        <v>3.9696174999999998E-11</v>
      </c>
      <c r="BG746" s="272">
        <v>5.0691923999999997E-14</v>
      </c>
      <c r="BH746" s="272">
        <v>3.9137012000000001E-11</v>
      </c>
      <c r="BI746" s="272">
        <v>4.653927E-12</v>
      </c>
      <c r="BJ746" s="272">
        <v>9.4757647999999991E-13</v>
      </c>
      <c r="BK746" s="272">
        <v>7.1022469999999998E-9</v>
      </c>
      <c r="BL746" s="272">
        <v>1.2635169000000001E-7</v>
      </c>
      <c r="BM746" s="272">
        <v>1.9754336999999999E-11</v>
      </c>
      <c r="BN746" s="273">
        <v>0.22917755000000001</v>
      </c>
      <c r="BO746" s="273">
        <v>0.35119145000000002</v>
      </c>
      <c r="BP746" s="272">
        <v>7.1751934999999998E-12</v>
      </c>
      <c r="BQ746" s="272">
        <v>4.3632933000000001E-14</v>
      </c>
      <c r="BR746" s="272">
        <v>1.9521697999999999E-18</v>
      </c>
      <c r="BS746"/>
      <c r="BT746" s="121">
        <v>2.7438796000000001E-3</v>
      </c>
      <c r="BU746" s="274">
        <v>6.6835503000000002E-5</v>
      </c>
      <c r="BV746" s="121">
        <v>1.1860143E-4</v>
      </c>
      <c r="BW746" s="274">
        <v>2.3011351000000001E-6</v>
      </c>
      <c r="BX746" s="274">
        <v>5.1670457999999998E-5</v>
      </c>
      <c r="BY746" s="274">
        <v>5.6870644999999997E-6</v>
      </c>
      <c r="BZ746" s="274">
        <v>4.5448755E-7</v>
      </c>
      <c r="CA746" s="274">
        <v>8.5051716999999997E-6</v>
      </c>
      <c r="CB746" s="274">
        <v>9.4562659E-6</v>
      </c>
      <c r="CC746" s="274">
        <v>5.3758299999999998E-6</v>
      </c>
      <c r="CD746" s="274">
        <v>5.5601759000000003E-8</v>
      </c>
      <c r="CE746" s="274">
        <v>1.3206591999999999E-8</v>
      </c>
      <c r="CF746" s="274">
        <v>9.8635838999999996E-10</v>
      </c>
      <c r="CG746" s="274">
        <v>1.7919601E-5</v>
      </c>
      <c r="CH746" s="274">
        <v>9.0083970999999994E-5</v>
      </c>
      <c r="CI746" s="121">
        <v>2.3669177999999999E-3</v>
      </c>
      <c r="CJ746" s="274">
        <v>1.0300513E-9</v>
      </c>
      <c r="CK746" s="4"/>
      <c r="CL746" s="323">
        <v>1.6358214000000001E-9</v>
      </c>
      <c r="CM746" s="323">
        <v>4.2137073000000003</v>
      </c>
      <c r="CN746" s="323">
        <v>0.19816445999999999</v>
      </c>
      <c r="CO746" s="323">
        <v>4.8406812E-2</v>
      </c>
      <c r="CP746" s="323">
        <v>1.4135309E-3</v>
      </c>
      <c r="CQ746" s="323">
        <v>5.2572111999999999E-8</v>
      </c>
      <c r="CR746" s="323">
        <v>1.6417965000000001E-7</v>
      </c>
      <c r="CS746" s="323">
        <v>2.5557424999999999E-3</v>
      </c>
      <c r="CT746" s="323">
        <v>2.0228250999999999</v>
      </c>
      <c r="CU746" s="323">
        <v>5.1801174999999997</v>
      </c>
      <c r="CV746" s="146"/>
      <c r="CW746" s="135"/>
      <c r="CX746" s="18" t="s">
        <v>1506</v>
      </c>
      <c r="CY746" s="13"/>
      <c r="CZ746" s="13"/>
      <c r="DB746" s="23"/>
      <c r="DC746"/>
      <c r="DD746"/>
      <c r="DE746"/>
      <c r="DF746"/>
      <c r="DG746"/>
      <c r="DH746"/>
      <c r="DI746"/>
      <c r="DJ746"/>
      <c r="DK746"/>
      <c r="DL746"/>
      <c r="DM746"/>
      <c r="DN746"/>
    </row>
    <row r="747" spans="1:118" ht="14.4" customHeight="1">
      <c r="A747" t="s">
        <v>2039</v>
      </c>
      <c r="B747" s="168" t="s">
        <v>1834</v>
      </c>
      <c r="C747" s="279" t="str">
        <f t="shared" si="311"/>
        <v>A.100.30.107</v>
      </c>
      <c r="D747" s="14" t="s">
        <v>27</v>
      </c>
      <c r="E747" s="278" t="s">
        <v>1510</v>
      </c>
      <c r="F747" s="281" t="str">
        <f t="shared" si="312"/>
        <v>CuSn8</v>
      </c>
      <c r="G747" s="319">
        <f t="shared" si="318"/>
        <v>5.8032173153552291</v>
      </c>
      <c r="H747" s="319">
        <f t="shared" si="319"/>
        <v>7.863362368E-2</v>
      </c>
      <c r="I747" s="319">
        <f t="shared" si="305"/>
        <v>0.55750821066</v>
      </c>
      <c r="J747" s="319">
        <f t="shared" si="306"/>
        <v>4.5774212210152294</v>
      </c>
      <c r="K747" s="319">
        <v>0.58965425999999999</v>
      </c>
      <c r="L747" s="319">
        <v>0.45766814</v>
      </c>
      <c r="M747" s="319">
        <v>7.9489389999999993E-2</v>
      </c>
      <c r="N747" s="319">
        <v>6.0979858999999997E-2</v>
      </c>
      <c r="O747" s="319">
        <v>8.9675737999999998E-4</v>
      </c>
      <c r="P747" s="319">
        <v>8.3951918E-3</v>
      </c>
      <c r="Q747" s="319">
        <v>8.3618154999999996E-3</v>
      </c>
      <c r="R747" s="319">
        <v>2.0338037999999999E-2</v>
      </c>
      <c r="S747" s="319">
        <v>4.3758634000000001</v>
      </c>
      <c r="T747" s="319">
        <v>2.4145157000000001E-3</v>
      </c>
      <c r="U747" s="319">
        <v>0.19914293999999999</v>
      </c>
      <c r="V747" s="319">
        <v>1.2642660000000001E-5</v>
      </c>
      <c r="W747" s="319">
        <v>3.6531523E-7</v>
      </c>
      <c r="X747" s="319">
        <v>0</v>
      </c>
      <c r="Y747" s="210"/>
      <c r="Z747" s="320">
        <f t="shared" si="313"/>
        <v>4.4334906766917292</v>
      </c>
      <c r="AA747" s="210"/>
      <c r="AB747" s="321">
        <f t="shared" si="314"/>
        <v>0.58965425999999999</v>
      </c>
      <c r="AC747" s="321">
        <f t="shared" si="315"/>
        <v>0.63612919168000004</v>
      </c>
      <c r="AD747" s="321">
        <f t="shared" si="307"/>
        <v>0.55991044901523002</v>
      </c>
      <c r="AE747" s="321">
        <f t="shared" si="316"/>
        <v>0.55750821066</v>
      </c>
      <c r="AF747" s="321">
        <f t="shared" si="317"/>
        <v>4.5750063399999998</v>
      </c>
      <c r="AG747"/>
      <c r="AH747" s="121">
        <v>89.015192999999996</v>
      </c>
      <c r="AI747" s="121">
        <v>49.606490999999998</v>
      </c>
      <c r="AJ747" s="121">
        <v>26.998670000000001</v>
      </c>
      <c r="AK747" s="121">
        <v>0</v>
      </c>
      <c r="AL747" s="121">
        <v>0.22446239000000001</v>
      </c>
      <c r="AM747" s="121">
        <v>11.389860000000001</v>
      </c>
      <c r="AN747" s="121">
        <v>0.79570985000000005</v>
      </c>
      <c r="AO747"/>
      <c r="AP747" s="282">
        <v>0.23306262999999999</v>
      </c>
      <c r="AQ747" s="282">
        <v>0.22198846999999999</v>
      </c>
      <c r="AR747" s="282">
        <v>6.6742307000000004E-3</v>
      </c>
      <c r="AS747" s="282">
        <v>4.3999284999999997E-3</v>
      </c>
      <c r="AT747" s="255">
        <f t="shared" si="320"/>
        <v>1.3308661210381797E-5</v>
      </c>
      <c r="AU747" s="256">
        <f t="shared" si="321"/>
        <v>2.4682806130323038E-8</v>
      </c>
      <c r="AV747" s="256">
        <f t="shared" si="322"/>
        <v>0.61623649000000003</v>
      </c>
      <c r="AW747" s="272">
        <v>4.1662368999999996E-6</v>
      </c>
      <c r="AX747" s="272">
        <v>1.2572324000000001E-8</v>
      </c>
      <c r="AY747" s="272">
        <v>3.4341303000000002E-13</v>
      </c>
      <c r="AZ747" s="272">
        <v>5.3490934999999996E-10</v>
      </c>
      <c r="BA747" s="272">
        <v>7.3217227999999996E-12</v>
      </c>
      <c r="BB747" s="272">
        <v>9.0666174999999999E-9</v>
      </c>
      <c r="BC747" s="272">
        <v>8.9748023999999994E-6</v>
      </c>
      <c r="BD747" s="272">
        <v>1.3320899000000001E-9</v>
      </c>
      <c r="BE747" s="272">
        <v>1.0672637999999999E-8</v>
      </c>
      <c r="BF747" s="272">
        <v>3.9762913000000002E-11</v>
      </c>
      <c r="BG747" s="272">
        <v>5.1415229999999997E-14</v>
      </c>
      <c r="BH747" s="272">
        <v>3.9534407000000002E-11</v>
      </c>
      <c r="BI747" s="272">
        <v>5.3968135000000003E-12</v>
      </c>
      <c r="BJ747" s="272">
        <v>1.1115245000000001E-12</v>
      </c>
      <c r="BK747" s="272">
        <v>8.2556590000000001E-9</v>
      </c>
      <c r="BL747" s="272">
        <v>1.4975032E-7</v>
      </c>
      <c r="BM747" s="272">
        <v>1.9510670999999999E-11</v>
      </c>
      <c r="BN747" s="273">
        <v>0.24230747</v>
      </c>
      <c r="BO747" s="273">
        <v>0.37392902</v>
      </c>
      <c r="BP747" s="272">
        <v>7.082809E-12</v>
      </c>
      <c r="BQ747" s="272">
        <v>4.3071135999999997E-14</v>
      </c>
      <c r="BR747" s="272">
        <v>1.9270344999999999E-18</v>
      </c>
      <c r="BS747"/>
      <c r="BT747" s="121">
        <v>3.0051474999999999E-3</v>
      </c>
      <c r="BU747" s="274">
        <v>7.4507619999999999E-5</v>
      </c>
      <c r="BV747" s="121">
        <v>1.2361748E-4</v>
      </c>
      <c r="BW747" s="274">
        <v>2.3826107000000001E-6</v>
      </c>
      <c r="BX747" s="274">
        <v>5.8034556000000001E-5</v>
      </c>
      <c r="BY747" s="274">
        <v>5.6189713000000004E-6</v>
      </c>
      <c r="BZ747" s="274">
        <v>4.6363704E-7</v>
      </c>
      <c r="CA747" s="274">
        <v>8.3972038999999992E-6</v>
      </c>
      <c r="CB747" s="274">
        <v>1.1265755999999999E-5</v>
      </c>
      <c r="CC747" s="274">
        <v>5.5330619999999998E-6</v>
      </c>
      <c r="CD747" s="274">
        <v>5.5021292999999998E-8</v>
      </c>
      <c r="CE747" s="274">
        <v>1.3044315E-8</v>
      </c>
      <c r="CF747" s="274">
        <v>9.7604920999999995E-10</v>
      </c>
      <c r="CG747" s="274">
        <v>1.8680908000000001E-5</v>
      </c>
      <c r="CH747" s="274">
        <v>9.3633181999999994E-5</v>
      </c>
      <c r="CI747" s="121">
        <v>2.6029425000000002E-3</v>
      </c>
      <c r="CJ747" s="274">
        <v>1.0167888E-9</v>
      </c>
      <c r="CK747" s="4"/>
      <c r="CL747" s="323">
        <v>1.6187259E-9</v>
      </c>
      <c r="CM747" s="323">
        <v>4.3940939999999999</v>
      </c>
      <c r="CN747" s="323">
        <v>0.19762484999999999</v>
      </c>
      <c r="CO747" s="323">
        <v>5.3621721999999997E-2</v>
      </c>
      <c r="CP747" s="323">
        <v>1.5105356999999999E-3</v>
      </c>
      <c r="CQ747" s="323">
        <v>6.2349041000000001E-8</v>
      </c>
      <c r="CR747" s="323">
        <v>1.9328320000000001E-7</v>
      </c>
      <c r="CS747" s="323">
        <v>2.8795922999999999E-3</v>
      </c>
      <c r="CT747" s="323">
        <v>2.3431294999999999</v>
      </c>
      <c r="CU747" s="323">
        <v>5.4845803999999996</v>
      </c>
      <c r="CV747" s="146"/>
      <c r="CW747" s="135"/>
      <c r="CX747" s="18" t="s">
        <v>1506</v>
      </c>
      <c r="CY747" s="13"/>
      <c r="CZ747" s="13"/>
      <c r="DB747"/>
      <c r="DC747"/>
      <c r="DD747"/>
      <c r="DE747"/>
      <c r="DF747"/>
      <c r="DG747"/>
      <c r="DH747"/>
      <c r="DI747"/>
      <c r="DJ747"/>
      <c r="DK747"/>
      <c r="DL747"/>
      <c r="DM747"/>
      <c r="DN747"/>
    </row>
    <row r="748" spans="1:118" ht="14.4" customHeight="1">
      <c r="A748" t="s">
        <v>2040</v>
      </c>
      <c r="B748" s="168" t="s">
        <v>1834</v>
      </c>
      <c r="C748" s="279" t="str">
        <f t="shared" si="311"/>
        <v>A.100.30.108</v>
      </c>
      <c r="D748" s="14" t="s">
        <v>27</v>
      </c>
      <c r="E748" s="278" t="s">
        <v>1510</v>
      </c>
      <c r="F748" s="281" t="str">
        <f t="shared" si="312"/>
        <v>CuZn15</v>
      </c>
      <c r="G748" s="319">
        <f t="shared" si="318"/>
        <v>3.6449219013908394</v>
      </c>
      <c r="H748" s="319">
        <f t="shared" si="319"/>
        <v>9.5808680500000007E-2</v>
      </c>
      <c r="I748" s="319">
        <f t="shared" si="305"/>
        <v>0.21817075305099998</v>
      </c>
      <c r="J748" s="319">
        <f t="shared" si="306"/>
        <v>2.8901375678398398</v>
      </c>
      <c r="K748" s="319">
        <v>0.4408049</v>
      </c>
      <c r="L748" s="319">
        <v>0.1233001</v>
      </c>
      <c r="M748" s="319">
        <v>8.0892772000000002E-2</v>
      </c>
      <c r="N748" s="319">
        <v>6.7398439000000004E-2</v>
      </c>
      <c r="O748" s="319">
        <v>9.0236738999999993E-3</v>
      </c>
      <c r="P748" s="319">
        <v>2.0305656E-3</v>
      </c>
      <c r="Q748" s="319">
        <v>1.7356001999999999E-2</v>
      </c>
      <c r="R748" s="319">
        <v>1.3965656E-2</v>
      </c>
      <c r="S748" s="319">
        <v>2.7349736999999998</v>
      </c>
      <c r="T748" s="319">
        <v>3.8101369999999999E-3</v>
      </c>
      <c r="U748" s="319">
        <v>0.15135335999999999</v>
      </c>
      <c r="V748" s="319">
        <v>1.2225051E-5</v>
      </c>
      <c r="W748" s="319">
        <v>3.7083984000000001E-7</v>
      </c>
      <c r="X748" s="319">
        <v>0</v>
      </c>
      <c r="Y748" s="210"/>
      <c r="Z748" s="320">
        <f t="shared" si="313"/>
        <v>3.3143225563909771</v>
      </c>
      <c r="AA748" s="210"/>
      <c r="AB748" s="321">
        <f t="shared" si="314"/>
        <v>0.4408049</v>
      </c>
      <c r="AC748" s="321">
        <f t="shared" si="315"/>
        <v>0.31396720849999993</v>
      </c>
      <c r="AD748" s="321">
        <f t="shared" si="307"/>
        <v>0.22196903583983998</v>
      </c>
      <c r="AE748" s="321">
        <f t="shared" si="316"/>
        <v>0.21817075305099998</v>
      </c>
      <c r="AF748" s="321">
        <f t="shared" si="317"/>
        <v>2.8863270599999997</v>
      </c>
      <c r="AG748"/>
      <c r="AH748" s="121">
        <v>69.178124999999994</v>
      </c>
      <c r="AI748" s="121">
        <v>36.269686999999998</v>
      </c>
      <c r="AJ748" s="121">
        <v>20.519613</v>
      </c>
      <c r="AK748" s="121">
        <v>0</v>
      </c>
      <c r="AL748" s="121">
        <v>0.16170524999999999</v>
      </c>
      <c r="AM748" s="121">
        <v>10.648922000000001</v>
      </c>
      <c r="AN748" s="121">
        <v>1.5781970000000001</v>
      </c>
      <c r="AO748"/>
      <c r="AP748" s="282">
        <v>0.11465594</v>
      </c>
      <c r="AQ748" s="282">
        <v>0.10798628</v>
      </c>
      <c r="AR748" s="282">
        <v>4.0419048999999997E-3</v>
      </c>
      <c r="AS748" s="282">
        <v>2.6277597000000001E-3</v>
      </c>
      <c r="AT748" s="255">
        <f t="shared" si="320"/>
        <v>6.4739974624312995E-6</v>
      </c>
      <c r="AU748" s="256">
        <f t="shared" si="321"/>
        <v>1.4947872952795173E-8</v>
      </c>
      <c r="AV748" s="256">
        <f t="shared" si="322"/>
        <v>0.36803357000000003</v>
      </c>
      <c r="AW748" s="272">
        <v>3.1274189999999998E-6</v>
      </c>
      <c r="AX748" s="272">
        <v>9.4379303000000008E-9</v>
      </c>
      <c r="AY748" s="272">
        <v>2.5777761999999999E-13</v>
      </c>
      <c r="AZ748" s="272">
        <v>5.9777316999999995E-10</v>
      </c>
      <c r="BA748" s="272">
        <v>2.1840034000000001E-10</v>
      </c>
      <c r="BB748" s="272">
        <v>1.0021456999999999E-8</v>
      </c>
      <c r="BC748" s="272">
        <v>3.0525410000000001E-6</v>
      </c>
      <c r="BD748" s="272">
        <v>1.4308383999999999E-9</v>
      </c>
      <c r="BE748" s="272">
        <v>3.6981946999999999E-9</v>
      </c>
      <c r="BF748" s="272">
        <v>3.4389383000000003E-11</v>
      </c>
      <c r="BG748" s="272">
        <v>6.0985825000000001E-14</v>
      </c>
      <c r="BH748" s="272">
        <v>3.2134898999999998E-10</v>
      </c>
      <c r="BI748" s="272">
        <v>3.9455262999999999E-12</v>
      </c>
      <c r="BJ748" s="272">
        <v>2.0233115999999999E-12</v>
      </c>
      <c r="BK748" s="272">
        <v>1.0079532E-8</v>
      </c>
      <c r="BL748" s="272">
        <v>2.7311310999999999E-7</v>
      </c>
      <c r="BM748" s="272">
        <v>1.8839853999999999E-11</v>
      </c>
      <c r="BN748" s="273">
        <v>0.14315333</v>
      </c>
      <c r="BO748" s="273">
        <v>0.22488024000000001</v>
      </c>
      <c r="BP748" s="272">
        <v>7.1899212999999997E-12</v>
      </c>
      <c r="BQ748" s="272">
        <v>4.3722494000000001E-14</v>
      </c>
      <c r="BR748" s="272">
        <v>1.9561768E-18</v>
      </c>
      <c r="BS748"/>
      <c r="BT748" s="121">
        <v>1.4145202999999999E-3</v>
      </c>
      <c r="BU748" s="274">
        <v>2.7025493000000002E-5</v>
      </c>
      <c r="BV748" s="274">
        <v>9.2412106000000006E-5</v>
      </c>
      <c r="BW748" s="274">
        <v>1.6361589000000001E-6</v>
      </c>
      <c r="BX748" s="274">
        <v>2.5578703000000001E-5</v>
      </c>
      <c r="BY748" s="274">
        <v>6.5093583999999998E-6</v>
      </c>
      <c r="BZ748" s="274">
        <v>3.5087601999999999E-7</v>
      </c>
      <c r="CA748" s="274">
        <v>9.7793364999999995E-6</v>
      </c>
      <c r="CB748" s="274">
        <v>2.7248761000000001E-6</v>
      </c>
      <c r="CC748" s="274">
        <v>1.1484567999999999E-5</v>
      </c>
      <c r="CD748" s="274">
        <v>6.5237818999999997E-7</v>
      </c>
      <c r="CE748" s="274">
        <v>1.2593822E-8</v>
      </c>
      <c r="CF748" s="274">
        <v>3.9116506999999997E-8</v>
      </c>
      <c r="CG748" s="274">
        <v>1.4789575E-5</v>
      </c>
      <c r="CH748" s="274">
        <v>6.9218898000000004E-5</v>
      </c>
      <c r="CI748" s="121">
        <v>1.1523053000000001E-3</v>
      </c>
      <c r="CJ748" s="274">
        <v>1.0321656E-9</v>
      </c>
      <c r="CK748" s="4"/>
      <c r="CL748" s="323">
        <v>4.6616393000000002E-8</v>
      </c>
      <c r="CM748" s="323">
        <v>3.2754427000000002</v>
      </c>
      <c r="CN748" s="323">
        <v>0.21000120999999999</v>
      </c>
      <c r="CO748" s="323">
        <v>2.1271633000000002E-2</v>
      </c>
      <c r="CP748" s="323">
        <v>9.1773088000000002E-4</v>
      </c>
      <c r="CQ748" s="323">
        <v>1.0037226999999999E-7</v>
      </c>
      <c r="CR748" s="323">
        <v>7.3809935999999998E-7</v>
      </c>
      <c r="CS748" s="323">
        <v>1.0403645E-3</v>
      </c>
      <c r="CT748" s="323">
        <v>3.1511287000000001</v>
      </c>
      <c r="CU748" s="323">
        <v>3.4643926999999999</v>
      </c>
      <c r="CV748" s="146"/>
      <c r="CW748" s="135"/>
      <c r="CX748" s="18" t="s">
        <v>1506</v>
      </c>
      <c r="CY748" s="13"/>
      <c r="CZ748" s="13"/>
      <c r="DB748" s="18"/>
      <c r="DC748"/>
      <c r="DD748"/>
      <c r="DE748"/>
      <c r="DF748"/>
      <c r="DG748"/>
      <c r="DH748"/>
      <c r="DI748"/>
      <c r="DJ748"/>
      <c r="DK748"/>
      <c r="DL748"/>
      <c r="DM748"/>
      <c r="DN748"/>
    </row>
    <row r="749" spans="1:118" ht="14.4" customHeight="1">
      <c r="A749" t="s">
        <v>2041</v>
      </c>
      <c r="B749" s="168" t="s">
        <v>1834</v>
      </c>
      <c r="C749" s="279" t="str">
        <f t="shared" si="311"/>
        <v>A.100.30.109</v>
      </c>
      <c r="D749" s="14" t="s">
        <v>27</v>
      </c>
      <c r="E749" s="278" t="s">
        <v>1510</v>
      </c>
      <c r="F749" s="281" t="str">
        <f t="shared" si="312"/>
        <v>CuZn30</v>
      </c>
      <c r="G749" s="319">
        <f t="shared" si="318"/>
        <v>3.4087538574869001</v>
      </c>
      <c r="H749" s="319">
        <f t="shared" si="319"/>
        <v>0.12047587829999999</v>
      </c>
      <c r="I749" s="319">
        <f t="shared" si="305"/>
        <v>0.21411041418900001</v>
      </c>
      <c r="J749" s="319">
        <f t="shared" si="306"/>
        <v>2.6375704449979001</v>
      </c>
      <c r="K749" s="319">
        <v>0.43659712000000001</v>
      </c>
      <c r="L749" s="319">
        <v>0.11606060999999999</v>
      </c>
      <c r="M749" s="319">
        <v>8.6264129999999994E-2</v>
      </c>
      <c r="N749" s="319">
        <v>7.1658824999999995E-2</v>
      </c>
      <c r="O749" s="319">
        <v>1.7083820999999999E-2</v>
      </c>
      <c r="P749" s="319">
        <v>3.9634283000000003E-3</v>
      </c>
      <c r="Q749" s="319">
        <v>2.7769803999999999E-2</v>
      </c>
      <c r="R749" s="319">
        <v>1.1774908000000001E-2</v>
      </c>
      <c r="S749" s="319">
        <v>2.4953159</v>
      </c>
      <c r="T749" s="319">
        <v>4.9958004E-3</v>
      </c>
      <c r="U749" s="319">
        <v>0.1372584</v>
      </c>
      <c r="V749" s="319">
        <v>1.0766189E-5</v>
      </c>
      <c r="W749" s="319">
        <v>3.4459790000000001E-7</v>
      </c>
      <c r="X749" s="319">
        <v>0</v>
      </c>
      <c r="Y749" s="210"/>
      <c r="Z749" s="320">
        <f t="shared" si="313"/>
        <v>3.2826851127819547</v>
      </c>
      <c r="AA749" s="210"/>
      <c r="AB749" s="321">
        <f t="shared" si="314"/>
        <v>0.43659712000000001</v>
      </c>
      <c r="AC749" s="321">
        <f t="shared" si="315"/>
        <v>0.33457552629999998</v>
      </c>
      <c r="AD749" s="321">
        <f t="shared" si="307"/>
        <v>0.2190957929979</v>
      </c>
      <c r="AE749" s="321">
        <f t="shared" si="316"/>
        <v>0.21411041418899998</v>
      </c>
      <c r="AF749" s="321">
        <f t="shared" si="317"/>
        <v>2.6325742999999999</v>
      </c>
      <c r="AG749"/>
      <c r="AH749" s="121">
        <v>65.727367000000001</v>
      </c>
      <c r="AI749" s="121">
        <v>35.775261</v>
      </c>
      <c r="AJ749" s="121">
        <v>18.608708</v>
      </c>
      <c r="AK749" s="121">
        <v>0</v>
      </c>
      <c r="AL749" s="121">
        <v>0.13329921</v>
      </c>
      <c r="AM749" s="121">
        <v>8.9181462000000007</v>
      </c>
      <c r="AN749" s="121">
        <v>2.2919527999999998</v>
      </c>
      <c r="AO749"/>
      <c r="AP749" s="282">
        <v>0.11790080999999999</v>
      </c>
      <c r="AQ749" s="282">
        <v>0.1114093</v>
      </c>
      <c r="AR749" s="282">
        <v>4.0766229000000001E-3</v>
      </c>
      <c r="AS749" s="282">
        <v>2.4148870000000001E-3</v>
      </c>
      <c r="AT749" s="255">
        <f t="shared" si="320"/>
        <v>6.6792148360470997E-6</v>
      </c>
      <c r="AU749" s="256">
        <f t="shared" si="321"/>
        <v>1.5076268272167748E-8</v>
      </c>
      <c r="AV749" s="256">
        <f t="shared" si="322"/>
        <v>0.33821946999999997</v>
      </c>
      <c r="AW749" s="272">
        <v>3.0935245E-6</v>
      </c>
      <c r="AX749" s="272">
        <v>9.3354858999999999E-9</v>
      </c>
      <c r="AY749" s="272">
        <v>2.5498608000000001E-13</v>
      </c>
      <c r="AZ749" s="272">
        <v>6.1505993000000004E-10</v>
      </c>
      <c r="BA749" s="272">
        <v>4.2896397999999998E-10</v>
      </c>
      <c r="BB749" s="272">
        <v>1.0654989E-8</v>
      </c>
      <c r="BC749" s="272">
        <v>3.0145572000000001E-6</v>
      </c>
      <c r="BD749" s="272">
        <v>1.5195702E-9</v>
      </c>
      <c r="BE749" s="272">
        <v>3.5587304999999999E-9</v>
      </c>
      <c r="BF749" s="272">
        <v>2.9182975000000001E-11</v>
      </c>
      <c r="BG749" s="272">
        <v>7.4717232999999996E-14</v>
      </c>
      <c r="BH749" s="272">
        <v>6.0537963000000004E-10</v>
      </c>
      <c r="BI749" s="272">
        <v>7.0607502000000003E-12</v>
      </c>
      <c r="BJ749" s="272">
        <v>3.9433833000000004E-12</v>
      </c>
      <c r="BK749" s="272">
        <v>1.8995192000000001E-8</v>
      </c>
      <c r="BL749" s="272">
        <v>5.4043225000000004E-7</v>
      </c>
      <c r="BM749" s="272">
        <v>1.6544600000000001E-11</v>
      </c>
      <c r="BN749" s="273">
        <v>0.12379867999999999</v>
      </c>
      <c r="BO749" s="273">
        <v>0.21442079</v>
      </c>
      <c r="BP749" s="272">
        <v>6.6811371000000003E-12</v>
      </c>
      <c r="BQ749" s="272">
        <v>4.0628536999999998E-14</v>
      </c>
      <c r="BR749" s="272">
        <v>1.8177508E-18</v>
      </c>
      <c r="BS749"/>
      <c r="BT749" s="121">
        <v>1.4230957999999999E-3</v>
      </c>
      <c r="BU749" s="274">
        <v>2.6588611000000002E-5</v>
      </c>
      <c r="BV749" s="274">
        <v>9.1529970999999993E-5</v>
      </c>
      <c r="BW749" s="274">
        <v>1.3795106999999999E-6</v>
      </c>
      <c r="BX749" s="274">
        <v>3.2171049999999998E-5</v>
      </c>
      <c r="BY749" s="274">
        <v>6.9438072000000002E-6</v>
      </c>
      <c r="BZ749" s="274">
        <v>2.9189750999999998E-7</v>
      </c>
      <c r="CA749" s="274">
        <v>1.0441684E-5</v>
      </c>
      <c r="CB749" s="274">
        <v>5.3186417000000003E-6</v>
      </c>
      <c r="CC749" s="274">
        <v>1.8375440999999999E-5</v>
      </c>
      <c r="CD749" s="274">
        <v>1.2458652999999999E-6</v>
      </c>
      <c r="CE749" s="274">
        <v>1.1061488000000001E-8</v>
      </c>
      <c r="CF749" s="274">
        <v>7.7188238000000006E-8</v>
      </c>
      <c r="CG749" s="274">
        <v>1.5497766E-5</v>
      </c>
      <c r="CH749" s="274">
        <v>6.6218576999999994E-5</v>
      </c>
      <c r="CI749" s="121">
        <v>1.1470038E-3</v>
      </c>
      <c r="CJ749" s="274">
        <v>9.5912589999999991E-10</v>
      </c>
      <c r="CK749" s="4"/>
      <c r="CL749" s="323">
        <v>9.1500090000000001E-8</v>
      </c>
      <c r="CM749" s="323">
        <v>3.2475757999999999</v>
      </c>
      <c r="CN749" s="323">
        <v>0.21782667</v>
      </c>
      <c r="CO749" s="323">
        <v>2.0880943999999999E-2</v>
      </c>
      <c r="CP749" s="323">
        <v>9.1626081000000003E-4</v>
      </c>
      <c r="CQ749" s="323">
        <v>1.9854939E-7</v>
      </c>
      <c r="CR749" s="323">
        <v>1.4619285999999999E-6</v>
      </c>
      <c r="CS749" s="323">
        <v>1.1886170999999999E-3</v>
      </c>
      <c r="CT749" s="323">
        <v>5.9279497000000001</v>
      </c>
      <c r="CU749" s="323">
        <v>3.2974294999999998</v>
      </c>
      <c r="CV749" s="146"/>
      <c r="CW749" s="135"/>
      <c r="CX749" s="18" t="s">
        <v>1506</v>
      </c>
      <c r="CY749" s="13"/>
      <c r="CZ749" s="13"/>
      <c r="DB749" s="68"/>
      <c r="DC749"/>
      <c r="DD749"/>
      <c r="DE749"/>
      <c r="DF749"/>
      <c r="DG749"/>
      <c r="DH749"/>
      <c r="DI749"/>
      <c r="DJ749"/>
      <c r="DK749"/>
      <c r="DL749"/>
      <c r="DM749"/>
      <c r="DN749"/>
    </row>
    <row r="750" spans="1:118" ht="14.4" customHeight="1">
      <c r="A750" t="s">
        <v>2042</v>
      </c>
      <c r="B750" s="168" t="s">
        <v>1834</v>
      </c>
      <c r="C750" s="279" t="str">
        <f t="shared" si="311"/>
        <v>A.100.30.110</v>
      </c>
      <c r="D750" s="14" t="s">
        <v>27</v>
      </c>
      <c r="E750" s="278" t="s">
        <v>1510</v>
      </c>
      <c r="F750" s="281" t="str">
        <f t="shared" si="312"/>
        <v>CuZn37</v>
      </c>
      <c r="G750" s="319">
        <f t="shared" si="318"/>
        <v>3.2985421166376705</v>
      </c>
      <c r="H750" s="319">
        <f t="shared" si="319"/>
        <v>0.1319872369</v>
      </c>
      <c r="I750" s="319">
        <f t="shared" si="305"/>
        <v>0.21221558738599999</v>
      </c>
      <c r="J750" s="319">
        <f t="shared" si="306"/>
        <v>2.5197058023516705</v>
      </c>
      <c r="K750" s="319">
        <v>0.43463349000000001</v>
      </c>
      <c r="L750" s="319">
        <v>0.11268218000000001</v>
      </c>
      <c r="M750" s="319">
        <v>8.8770763000000003E-2</v>
      </c>
      <c r="N750" s="319">
        <v>7.3647005000000001E-2</v>
      </c>
      <c r="O750" s="319">
        <v>2.0845223E-2</v>
      </c>
      <c r="P750" s="319">
        <v>4.8654309000000003E-3</v>
      </c>
      <c r="Q750" s="319">
        <v>3.2629577999999999E-2</v>
      </c>
      <c r="R750" s="319">
        <v>1.0752559E-2</v>
      </c>
      <c r="S750" s="319">
        <v>2.3834756000000001</v>
      </c>
      <c r="T750" s="319">
        <v>5.5491100000000003E-3</v>
      </c>
      <c r="U750" s="319">
        <v>0.13068076000000001</v>
      </c>
      <c r="V750" s="319">
        <v>1.0085386E-5</v>
      </c>
      <c r="W750" s="319">
        <v>3.3235167E-7</v>
      </c>
      <c r="X750" s="319">
        <v>0</v>
      </c>
      <c r="Y750" s="210"/>
      <c r="Z750" s="320">
        <f t="shared" si="313"/>
        <v>3.2679209774436089</v>
      </c>
      <c r="AA750" s="210"/>
      <c r="AB750" s="321">
        <f t="shared" si="314"/>
        <v>0.43463349000000001</v>
      </c>
      <c r="AC750" s="321">
        <f t="shared" si="315"/>
        <v>0.34419273890000002</v>
      </c>
      <c r="AD750" s="321">
        <f t="shared" si="307"/>
        <v>0.21775494435167</v>
      </c>
      <c r="AE750" s="321">
        <f t="shared" si="316"/>
        <v>0.21221558738599999</v>
      </c>
      <c r="AF750" s="321">
        <f t="shared" si="317"/>
        <v>2.5141563600000003</v>
      </c>
      <c r="AG750"/>
      <c r="AH750" s="121">
        <v>64.117013999999998</v>
      </c>
      <c r="AI750" s="121">
        <v>35.544528999999997</v>
      </c>
      <c r="AJ750" s="121">
        <v>17.716951999999999</v>
      </c>
      <c r="AK750" s="121">
        <v>0</v>
      </c>
      <c r="AL750" s="121">
        <v>0.12004305</v>
      </c>
      <c r="AM750" s="121">
        <v>8.1104506000000001</v>
      </c>
      <c r="AN750" s="121">
        <v>2.6250388</v>
      </c>
      <c r="AO750"/>
      <c r="AP750" s="282">
        <v>0.11941508000000001</v>
      </c>
      <c r="AQ750" s="282">
        <v>0.11300671</v>
      </c>
      <c r="AR750" s="282">
        <v>4.0928246999999999E-3</v>
      </c>
      <c r="AS750" s="282">
        <v>2.3155464000000001E-3</v>
      </c>
      <c r="AT750" s="255">
        <f t="shared" si="320"/>
        <v>6.7749828497944994E-6</v>
      </c>
      <c r="AU750" s="256">
        <f t="shared" si="321"/>
        <v>1.5136185993126153E-8</v>
      </c>
      <c r="AV750" s="256">
        <f t="shared" si="322"/>
        <v>0.32430621999999998</v>
      </c>
      <c r="AW750" s="272">
        <v>3.0777070000000002E-6</v>
      </c>
      <c r="AX750" s="272">
        <v>9.2876785000000003E-9</v>
      </c>
      <c r="AY750" s="272">
        <v>2.5368335999999999E-13</v>
      </c>
      <c r="AZ750" s="272">
        <v>6.2312708000000002E-10</v>
      </c>
      <c r="BA750" s="272">
        <v>5.2722700999999997E-10</v>
      </c>
      <c r="BB750" s="272">
        <v>1.0950638E-8</v>
      </c>
      <c r="BC750" s="272">
        <v>2.9968313999999998E-6</v>
      </c>
      <c r="BD750" s="272">
        <v>1.5609783E-9</v>
      </c>
      <c r="BE750" s="272">
        <v>3.4936472000000002E-9</v>
      </c>
      <c r="BF750" s="272">
        <v>2.6753318000000001E-11</v>
      </c>
      <c r="BG750" s="272">
        <v>8.1125222999999999E-14</v>
      </c>
      <c r="BH750" s="272">
        <v>7.3792726000000005E-10</v>
      </c>
      <c r="BI750" s="272">
        <v>8.5145214000000008E-12</v>
      </c>
      <c r="BJ750" s="272">
        <v>4.8394166999999997E-12</v>
      </c>
      <c r="BK750" s="272">
        <v>2.3155833999999999E-8</v>
      </c>
      <c r="BL750" s="272">
        <v>6.6518118000000002E-7</v>
      </c>
      <c r="BM750" s="272">
        <v>1.5473482E-11</v>
      </c>
      <c r="BN750" s="273">
        <v>0.11476649999999999</v>
      </c>
      <c r="BO750" s="273">
        <v>0.20953972000000001</v>
      </c>
      <c r="BP750" s="272">
        <v>6.4437045000000003E-12</v>
      </c>
      <c r="BQ750" s="272">
        <v>3.9184689999999998E-14</v>
      </c>
      <c r="BR750" s="272">
        <v>1.753152E-18</v>
      </c>
      <c r="BS750"/>
      <c r="BT750" s="121">
        <v>1.4270977E-3</v>
      </c>
      <c r="BU750" s="274">
        <v>2.6384731999999999E-5</v>
      </c>
      <c r="BV750" s="274">
        <v>9.1118308000000007E-5</v>
      </c>
      <c r="BW750" s="274">
        <v>1.2597415E-6</v>
      </c>
      <c r="BX750" s="274">
        <v>3.5247477999999997E-5</v>
      </c>
      <c r="BY750" s="274">
        <v>7.1465499000000003E-6</v>
      </c>
      <c r="BZ750" s="274">
        <v>2.6437420000000002E-7</v>
      </c>
      <c r="CA750" s="274">
        <v>1.0750779E-5</v>
      </c>
      <c r="CB750" s="274">
        <v>6.5290657000000004E-6</v>
      </c>
      <c r="CC750" s="274">
        <v>2.1591180999999999E-5</v>
      </c>
      <c r="CD750" s="274">
        <v>1.5228259999999999E-6</v>
      </c>
      <c r="CE750" s="274">
        <v>1.0346398E-8</v>
      </c>
      <c r="CF750" s="274">
        <v>9.4955044999999997E-8</v>
      </c>
      <c r="CG750" s="274">
        <v>1.5828255999999999E-5</v>
      </c>
      <c r="CH750" s="274">
        <v>6.4818427000000003E-5</v>
      </c>
      <c r="CI750" s="121">
        <v>1.1445298000000001E-3</v>
      </c>
      <c r="CJ750" s="274">
        <v>9.2504072000000005E-10</v>
      </c>
      <c r="CK750" s="4"/>
      <c r="CL750" s="323">
        <v>1.1244582E-7</v>
      </c>
      <c r="CM750" s="323">
        <v>3.2345712999999998</v>
      </c>
      <c r="CN750" s="323">
        <v>0.22147855</v>
      </c>
      <c r="CO750" s="323">
        <v>2.0698622999999999E-2</v>
      </c>
      <c r="CP750" s="323">
        <v>9.1557477999999997E-4</v>
      </c>
      <c r="CQ750" s="323">
        <v>2.4436537999999998E-7</v>
      </c>
      <c r="CR750" s="323">
        <v>1.7997155999999999E-6</v>
      </c>
      <c r="CS750" s="323">
        <v>1.2578017E-3</v>
      </c>
      <c r="CT750" s="323">
        <v>7.2237993999999999</v>
      </c>
      <c r="CU750" s="323">
        <v>3.2195133</v>
      </c>
      <c r="CV750" s="146"/>
      <c r="CW750" s="135"/>
      <c r="CX750" s="18" t="s">
        <v>1506</v>
      </c>
      <c r="CY750" s="13"/>
      <c r="CZ750" s="13"/>
      <c r="DB750" s="68"/>
      <c r="DC750"/>
      <c r="DD750"/>
      <c r="DE750"/>
      <c r="DF750"/>
      <c r="DG750"/>
      <c r="DH750"/>
      <c r="DI750"/>
      <c r="DJ750"/>
      <c r="DK750"/>
      <c r="DL750"/>
      <c r="DM750"/>
      <c r="DN750"/>
    </row>
    <row r="751" spans="1:118" ht="14.4" customHeight="1">
      <c r="A751" t="s">
        <v>2043</v>
      </c>
      <c r="B751" s="168" t="s">
        <v>1834</v>
      </c>
      <c r="C751" s="279" t="str">
        <f t="shared" si="311"/>
        <v>A.100.30.111</v>
      </c>
      <c r="D751" s="14" t="s">
        <v>27</v>
      </c>
      <c r="E751" s="278" t="s">
        <v>1510</v>
      </c>
      <c r="F751" s="281" t="str">
        <f t="shared" si="312"/>
        <v>CuZn40</v>
      </c>
      <c r="G751" s="319">
        <f t="shared" si="318"/>
        <v>3.2513085538166799</v>
      </c>
      <c r="H751" s="319">
        <f t="shared" si="319"/>
        <v>0.1369206764</v>
      </c>
      <c r="I751" s="319">
        <f t="shared" si="305"/>
        <v>0.21140351761340001</v>
      </c>
      <c r="J751" s="319">
        <f t="shared" si="306"/>
        <v>2.4691924298032801</v>
      </c>
      <c r="K751" s="319">
        <v>0.43379192999999999</v>
      </c>
      <c r="L751" s="319">
        <v>0.11123428</v>
      </c>
      <c r="M751" s="319">
        <v>8.9845035000000004E-2</v>
      </c>
      <c r="N751" s="319">
        <v>7.4499081999999994E-2</v>
      </c>
      <c r="O751" s="319">
        <v>2.2457253E-2</v>
      </c>
      <c r="P751" s="319">
        <v>5.2520034E-3</v>
      </c>
      <c r="Q751" s="319">
        <v>3.4712338000000002E-2</v>
      </c>
      <c r="R751" s="319">
        <v>1.0314409E-2</v>
      </c>
      <c r="S751" s="319">
        <v>2.3355440999999999</v>
      </c>
      <c r="T751" s="319">
        <v>5.7862427000000003E-3</v>
      </c>
      <c r="U751" s="319">
        <v>0.12786175999999999</v>
      </c>
      <c r="V751" s="319">
        <v>9.7936133999999992E-6</v>
      </c>
      <c r="W751" s="319">
        <v>3.2710328E-7</v>
      </c>
      <c r="X751" s="319">
        <v>0</v>
      </c>
      <c r="Y751" s="210"/>
      <c r="Z751" s="320">
        <f t="shared" si="313"/>
        <v>3.2615934586466162</v>
      </c>
      <c r="AA751" s="210"/>
      <c r="AB751" s="321">
        <f t="shared" si="314"/>
        <v>0.43379192999999999</v>
      </c>
      <c r="AC751" s="321">
        <f t="shared" si="315"/>
        <v>0.3483144004</v>
      </c>
      <c r="AD751" s="321">
        <f t="shared" si="307"/>
        <v>0.21718029380327999</v>
      </c>
      <c r="AE751" s="321">
        <f t="shared" si="316"/>
        <v>0.21140351761340001</v>
      </c>
      <c r="AF751" s="321">
        <f t="shared" si="317"/>
        <v>2.4634058599999999</v>
      </c>
      <c r="AG751"/>
      <c r="AH751" s="121">
        <v>63.426862</v>
      </c>
      <c r="AI751" s="121">
        <v>35.445642999999997</v>
      </c>
      <c r="AJ751" s="121">
        <v>17.334771</v>
      </c>
      <c r="AK751" s="121">
        <v>0</v>
      </c>
      <c r="AL751" s="121">
        <v>0.11436184000000001</v>
      </c>
      <c r="AM751" s="121">
        <v>7.7642954</v>
      </c>
      <c r="AN751" s="121">
        <v>2.7677898999999999</v>
      </c>
      <c r="AO751"/>
      <c r="AP751" s="282">
        <v>0.12006406</v>
      </c>
      <c r="AQ751" s="282">
        <v>0.11369132</v>
      </c>
      <c r="AR751" s="282">
        <v>4.0997682999999998E-3</v>
      </c>
      <c r="AS751" s="282">
        <v>2.2729718999999998E-3</v>
      </c>
      <c r="AT751" s="255">
        <f t="shared" si="320"/>
        <v>6.8160262861176998E-6</v>
      </c>
      <c r="AU751" s="256">
        <f t="shared" si="321"/>
        <v>1.5161865118378466E-8</v>
      </c>
      <c r="AV751" s="256">
        <f t="shared" si="322"/>
        <v>0.3183434</v>
      </c>
      <c r="AW751" s="272">
        <v>3.0709281E-6</v>
      </c>
      <c r="AX751" s="272">
        <v>9.2671896000000004E-9</v>
      </c>
      <c r="AY751" s="272">
        <v>2.5312505000000002E-13</v>
      </c>
      <c r="AZ751" s="272">
        <v>6.2658443000000001E-10</v>
      </c>
      <c r="BA751" s="272">
        <v>5.6933974E-10</v>
      </c>
      <c r="BB751" s="272">
        <v>1.1077343999999999E-8</v>
      </c>
      <c r="BC751" s="272">
        <v>2.9892345999999998E-6</v>
      </c>
      <c r="BD751" s="272">
        <v>1.5787247E-9</v>
      </c>
      <c r="BE751" s="272">
        <v>3.4657544000000001E-9</v>
      </c>
      <c r="BF751" s="272">
        <v>2.5712036E-11</v>
      </c>
      <c r="BG751" s="272">
        <v>8.3871505E-14</v>
      </c>
      <c r="BH751" s="272">
        <v>7.9473339000000001E-10</v>
      </c>
      <c r="BI751" s="272">
        <v>9.1375661999999992E-12</v>
      </c>
      <c r="BJ751" s="272">
        <v>5.2234309999999999E-12</v>
      </c>
      <c r="BK751" s="272">
        <v>2.4938966000000002E-8</v>
      </c>
      <c r="BL751" s="272">
        <v>7.1864501E-7</v>
      </c>
      <c r="BM751" s="272">
        <v>1.5014431E-11</v>
      </c>
      <c r="BN751" s="273">
        <v>0.11089557</v>
      </c>
      <c r="BO751" s="273">
        <v>0.20744783</v>
      </c>
      <c r="BP751" s="272">
        <v>6.3419476999999999E-12</v>
      </c>
      <c r="BQ751" s="272">
        <v>3.8565898E-14</v>
      </c>
      <c r="BR751" s="272">
        <v>1.7254668000000001E-18</v>
      </c>
      <c r="BS751"/>
      <c r="BT751" s="121">
        <v>1.4288128000000001E-3</v>
      </c>
      <c r="BU751" s="274">
        <v>2.6297356E-5</v>
      </c>
      <c r="BV751" s="274">
        <v>9.0941880000000003E-5</v>
      </c>
      <c r="BW751" s="274">
        <v>1.2084118E-6</v>
      </c>
      <c r="BX751" s="274">
        <v>3.6565946999999997E-5</v>
      </c>
      <c r="BY751" s="274">
        <v>7.2334396999999997E-6</v>
      </c>
      <c r="BZ751" s="274">
        <v>2.5257850000000001E-7</v>
      </c>
      <c r="CA751" s="274">
        <v>1.0883248000000001E-5</v>
      </c>
      <c r="CB751" s="274">
        <v>7.0478188000000001E-6</v>
      </c>
      <c r="CC751" s="274">
        <v>2.2969356E-5</v>
      </c>
      <c r="CD751" s="274">
        <v>1.6415234E-6</v>
      </c>
      <c r="CE751" s="274">
        <v>1.0039931E-8</v>
      </c>
      <c r="CF751" s="274">
        <v>1.0256939E-7</v>
      </c>
      <c r="CG751" s="274">
        <v>1.5969894000000001E-5</v>
      </c>
      <c r="CH751" s="274">
        <v>6.4218362000000004E-5</v>
      </c>
      <c r="CI751" s="121">
        <v>1.1434695E-3</v>
      </c>
      <c r="CJ751" s="274">
        <v>9.1043279000000005E-10</v>
      </c>
      <c r="CK751" s="4"/>
      <c r="CL751" s="323">
        <v>1.2142256000000001E-7</v>
      </c>
      <c r="CM751" s="323">
        <v>3.2289979</v>
      </c>
      <c r="CN751" s="323">
        <v>0.22304365000000001</v>
      </c>
      <c r="CO751" s="323">
        <v>2.0620485000000001E-2</v>
      </c>
      <c r="CP751" s="323">
        <v>9.1528077000000005E-4</v>
      </c>
      <c r="CQ751" s="323">
        <v>2.6400080000000002E-7</v>
      </c>
      <c r="CR751" s="323">
        <v>1.9444815E-6</v>
      </c>
      <c r="CS751" s="323">
        <v>1.2874522E-3</v>
      </c>
      <c r="CT751" s="323">
        <v>7.7791636000000004</v>
      </c>
      <c r="CU751" s="323">
        <v>3.1861207</v>
      </c>
      <c r="CV751" s="146"/>
      <c r="CW751" s="135"/>
      <c r="CX751" s="18" t="s">
        <v>1506</v>
      </c>
      <c r="CY751" s="13"/>
      <c r="CZ751" s="13"/>
      <c r="DB751" s="68"/>
      <c r="DC751"/>
      <c r="DD751"/>
      <c r="DE751"/>
      <c r="DF751"/>
      <c r="DG751"/>
      <c r="DH751"/>
      <c r="DI751"/>
      <c r="DJ751"/>
      <c r="DK751"/>
      <c r="DL751"/>
      <c r="DM751"/>
      <c r="DN751"/>
    </row>
    <row r="752" spans="1:118" ht="14.4" customHeight="1">
      <c r="A752" t="s">
        <v>2044</v>
      </c>
      <c r="B752" s="168" t="s">
        <v>1834</v>
      </c>
      <c r="C752" s="279" t="str">
        <f t="shared" si="311"/>
        <v>A.100.30.112</v>
      </c>
      <c r="D752" s="14" t="s">
        <v>27</v>
      </c>
      <c r="E752" s="278" t="s">
        <v>1510</v>
      </c>
      <c r="F752" s="281" t="str">
        <f t="shared" si="312"/>
        <v>CuZn40Pb (Brass, alpha-beta, machinable)</v>
      </c>
      <c r="G752" s="319">
        <f t="shared" si="318"/>
        <v>3.2169494322577501</v>
      </c>
      <c r="H752" s="319">
        <f t="shared" si="319"/>
        <v>0.13541509359999998</v>
      </c>
      <c r="I752" s="319">
        <f t="shared" si="305"/>
        <v>0.21596153534230003</v>
      </c>
      <c r="J752" s="319">
        <f t="shared" si="306"/>
        <v>2.4367037433154501</v>
      </c>
      <c r="K752" s="319">
        <v>0.42886906000000002</v>
      </c>
      <c r="L752" s="319">
        <v>0.11759382</v>
      </c>
      <c r="M752" s="319">
        <v>8.7993977000000001E-2</v>
      </c>
      <c r="N752" s="319">
        <v>7.2959478999999994E-2</v>
      </c>
      <c r="O752" s="319">
        <v>2.25531E-2</v>
      </c>
      <c r="P752" s="319">
        <v>5.1735395999999998E-3</v>
      </c>
      <c r="Q752" s="319">
        <v>3.4728975000000002E-2</v>
      </c>
      <c r="R752" s="319">
        <v>1.0364262000000001E-2</v>
      </c>
      <c r="S752" s="319">
        <v>2.3062333000000002</v>
      </c>
      <c r="T752" s="319">
        <v>5.9940369000000002E-3</v>
      </c>
      <c r="U752" s="319">
        <v>0.12447609</v>
      </c>
      <c r="V752" s="319">
        <v>9.4763423000000008E-6</v>
      </c>
      <c r="W752" s="319">
        <v>3.1641544999999998E-7</v>
      </c>
      <c r="X752" s="319">
        <v>0</v>
      </c>
      <c r="Y752" s="210"/>
      <c r="Z752" s="320">
        <f t="shared" si="313"/>
        <v>3.2245793984962408</v>
      </c>
      <c r="AA752" s="210"/>
      <c r="AB752" s="321">
        <f t="shared" si="314"/>
        <v>0.42886906000000002</v>
      </c>
      <c r="AC752" s="321">
        <f t="shared" si="315"/>
        <v>0.35136715260000001</v>
      </c>
      <c r="AD752" s="321">
        <f t="shared" si="307"/>
        <v>0.22194641231545001</v>
      </c>
      <c r="AE752" s="321">
        <f t="shared" si="316"/>
        <v>0.2159615353423</v>
      </c>
      <c r="AF752" s="321">
        <f t="shared" si="317"/>
        <v>2.4307093900000001</v>
      </c>
      <c r="AG752"/>
      <c r="AH752" s="121">
        <v>62.374028000000003</v>
      </c>
      <c r="AI752" s="121">
        <v>35.166642000000003</v>
      </c>
      <c r="AJ752" s="121">
        <v>16.875761000000001</v>
      </c>
      <c r="AK752" s="121">
        <v>0</v>
      </c>
      <c r="AL752" s="121">
        <v>0.11000688</v>
      </c>
      <c r="AM752" s="121">
        <v>7.4807421999999999</v>
      </c>
      <c r="AN752" s="121">
        <v>2.7408755999999999</v>
      </c>
      <c r="AO752"/>
      <c r="AP752" s="282">
        <v>0.12106393</v>
      </c>
      <c r="AQ752" s="282">
        <v>0.11472938000000001</v>
      </c>
      <c r="AR752" s="282">
        <v>4.0882397000000003E-3</v>
      </c>
      <c r="AS752" s="282">
        <v>2.2463114000000001E-3</v>
      </c>
      <c r="AT752" s="255">
        <f t="shared" si="320"/>
        <v>6.8782602980497992E-6</v>
      </c>
      <c r="AU752" s="256">
        <f t="shared" si="321"/>
        <v>1.5119229540908085E-8</v>
      </c>
      <c r="AV752" s="256">
        <f t="shared" si="322"/>
        <v>0.31460945000000001</v>
      </c>
      <c r="AW752" s="272">
        <v>3.0357288999999998E-6</v>
      </c>
      <c r="AX752" s="272">
        <v>9.1609568999999996E-9</v>
      </c>
      <c r="AY752" s="272">
        <v>2.5022393E-13</v>
      </c>
      <c r="AZ752" s="272">
        <v>6.1658032999999998E-10</v>
      </c>
      <c r="BA752" s="272">
        <v>5.7689798999999998E-10</v>
      </c>
      <c r="BB752" s="272">
        <v>1.0848423E-8</v>
      </c>
      <c r="BC752" s="272">
        <v>3.0866298999999998E-6</v>
      </c>
      <c r="BD752" s="272">
        <v>1.5460779000000001E-9</v>
      </c>
      <c r="BE752" s="272">
        <v>3.5742908999999999E-9</v>
      </c>
      <c r="BF752" s="272">
        <v>2.4837419999999999E-11</v>
      </c>
      <c r="BG752" s="272">
        <v>8.2101119999999999E-14</v>
      </c>
      <c r="BH752" s="272">
        <v>7.8388052000000003E-10</v>
      </c>
      <c r="BI752" s="272">
        <v>9.1224338999999994E-12</v>
      </c>
      <c r="BJ752" s="272">
        <v>5.1814544999999997E-12</v>
      </c>
      <c r="BK752" s="272">
        <v>2.4801962E-8</v>
      </c>
      <c r="BL752" s="272">
        <v>7.1905149999999996E-7</v>
      </c>
      <c r="BM752" s="272">
        <v>1.4512379999999999E-11</v>
      </c>
      <c r="BN752" s="273">
        <v>0.10972872</v>
      </c>
      <c r="BO752" s="273">
        <v>0.20488073000000001</v>
      </c>
      <c r="BP752" s="272">
        <v>6.1347297999999999E-12</v>
      </c>
      <c r="BQ752" s="272">
        <v>3.7305789000000002E-14</v>
      </c>
      <c r="BR752" s="272">
        <v>1.6690885999999999E-18</v>
      </c>
      <c r="BS752"/>
      <c r="BT752" s="121">
        <v>1.5588347000000001E-3</v>
      </c>
      <c r="BU752" s="274">
        <v>2.7017896E-5</v>
      </c>
      <c r="BV752" s="274">
        <v>8.9909830999999996E-5</v>
      </c>
      <c r="BW752" s="274">
        <v>1.2144741E-6</v>
      </c>
      <c r="BX752" s="274">
        <v>3.7356929999999997E-5</v>
      </c>
      <c r="BY752" s="274">
        <v>7.0841373999999998E-6</v>
      </c>
      <c r="BZ752" s="274">
        <v>2.4323630000000002E-7</v>
      </c>
      <c r="CA752" s="274">
        <v>1.0659417999999999E-5</v>
      </c>
      <c r="CB752" s="274">
        <v>6.9425259000000004E-6</v>
      </c>
      <c r="CC752" s="274">
        <v>2.2980364999999999E-5</v>
      </c>
      <c r="CD752" s="274">
        <v>1.6621668999999999E-6</v>
      </c>
      <c r="CE752" s="274">
        <v>9.7057497000000006E-9</v>
      </c>
      <c r="CF752" s="274">
        <v>1.0403039999999999E-7</v>
      </c>
      <c r="CG752" s="274">
        <v>1.572201E-5</v>
      </c>
      <c r="CH752" s="274">
        <v>6.3304916000000001E-5</v>
      </c>
      <c r="CI752" s="121">
        <v>1.2746222000000001E-3</v>
      </c>
      <c r="CJ752" s="274">
        <v>8.8068514999999999E-10</v>
      </c>
      <c r="CK752" s="4"/>
      <c r="CL752" s="323">
        <v>1.2313706000000001E-7</v>
      </c>
      <c r="CM752" s="323">
        <v>3.1926130000000001</v>
      </c>
      <c r="CN752" s="323">
        <v>0.21821814</v>
      </c>
      <c r="CO752" s="323">
        <v>2.1046263999999999E-2</v>
      </c>
      <c r="CP752" s="323">
        <v>8.9333939999999997E-4</v>
      </c>
      <c r="CQ752" s="323">
        <v>2.5948916000000003E-7</v>
      </c>
      <c r="CR752" s="323">
        <v>1.9471519000000002E-6</v>
      </c>
      <c r="CS752" s="323">
        <v>1.3271159999999999E-3</v>
      </c>
      <c r="CT752" s="323">
        <v>7.7037773999999999</v>
      </c>
      <c r="CU752" s="323">
        <v>3.1446128999999998</v>
      </c>
      <c r="CV752" s="146"/>
      <c r="CW752" s="135"/>
      <c r="CX752" s="18" t="s">
        <v>1506</v>
      </c>
      <c r="CY752" s="13"/>
      <c r="CZ752" s="13"/>
      <c r="DB752" s="18"/>
      <c r="DC752"/>
      <c r="DD752"/>
      <c r="DE752"/>
      <c r="DF752"/>
      <c r="DG752"/>
      <c r="DH752"/>
      <c r="DI752"/>
      <c r="DJ752"/>
      <c r="DK752"/>
      <c r="DL752"/>
      <c r="DM752"/>
      <c r="DN752"/>
    </row>
    <row r="753" spans="1:118" ht="14.4" customHeight="1">
      <c r="A753" t="s">
        <v>2045</v>
      </c>
      <c r="B753" s="168" t="s">
        <v>1834</v>
      </c>
      <c r="C753" s="279" t="str">
        <f t="shared" si="311"/>
        <v>A.100.30.113</v>
      </c>
      <c r="D753" s="14" t="s">
        <v>27</v>
      </c>
      <c r="E753" s="278" t="s">
        <v>1510</v>
      </c>
      <c r="F753" s="281" t="str">
        <f t="shared" si="312"/>
        <v>G-CuAl10Fe</v>
      </c>
      <c r="G753" s="319">
        <f t="shared" si="318"/>
        <v>3.6038291274060006</v>
      </c>
      <c r="H753" s="319">
        <f t="shared" si="319"/>
        <v>6.8712056760000001E-2</v>
      </c>
      <c r="I753" s="319">
        <f t="shared" si="305"/>
        <v>0.22106901959</v>
      </c>
      <c r="J753" s="319">
        <f t="shared" si="306"/>
        <v>2.8297706410560002</v>
      </c>
      <c r="K753" s="319">
        <v>0.48427741000000002</v>
      </c>
      <c r="L753" s="319">
        <v>0.13574106999999999</v>
      </c>
      <c r="M753" s="319">
        <v>7.0967779999999994E-2</v>
      </c>
      <c r="N753" s="319">
        <v>5.9353723999999997E-2</v>
      </c>
      <c r="O753" s="319">
        <v>1.4299626999999999E-3</v>
      </c>
      <c r="P753" s="319">
        <v>8.9129056000000003E-4</v>
      </c>
      <c r="Q753" s="319">
        <v>7.0370794999999996E-3</v>
      </c>
      <c r="R753" s="319">
        <v>1.4345939E-2</v>
      </c>
      <c r="S753" s="319">
        <v>2.6678502000000002</v>
      </c>
      <c r="T753" s="319">
        <v>2.7523574000000001E-3</v>
      </c>
      <c r="U753" s="319">
        <v>0.15913740000000001</v>
      </c>
      <c r="V753" s="319">
        <v>1.423059E-5</v>
      </c>
      <c r="W753" s="319">
        <v>3.0683655999999999E-5</v>
      </c>
      <c r="X753" s="319">
        <v>0</v>
      </c>
      <c r="Y753" s="210"/>
      <c r="Z753" s="320">
        <f t="shared" si="313"/>
        <v>3.6411835338345866</v>
      </c>
      <c r="AA753" s="210"/>
      <c r="AB753" s="321">
        <f t="shared" si="314"/>
        <v>0.48427741000000002</v>
      </c>
      <c r="AC753" s="321">
        <f t="shared" si="315"/>
        <v>0.28976684575999995</v>
      </c>
      <c r="AD753" s="321">
        <f t="shared" si="307"/>
        <v>0.22383783005599997</v>
      </c>
      <c r="AE753" s="321">
        <f t="shared" si="316"/>
        <v>0.22106901959</v>
      </c>
      <c r="AF753" s="321">
        <f t="shared" si="317"/>
        <v>2.8269876000000003</v>
      </c>
      <c r="AG753"/>
      <c r="AH753" s="121">
        <v>75.678037000000003</v>
      </c>
      <c r="AI753" s="121">
        <v>40.968513999999999</v>
      </c>
      <c r="AJ753" s="121">
        <v>21.574670000000001</v>
      </c>
      <c r="AK753" s="121">
        <v>0</v>
      </c>
      <c r="AL753" s="121">
        <v>0.37227774000000002</v>
      </c>
      <c r="AM753" s="121">
        <v>11.544461999999999</v>
      </c>
      <c r="AN753" s="121">
        <v>1.2181142</v>
      </c>
      <c r="AO753"/>
      <c r="AP753" s="282">
        <v>0.11707753999999999</v>
      </c>
      <c r="AQ753" s="282">
        <v>0.11008364</v>
      </c>
      <c r="AR753" s="282">
        <v>4.2101754000000002E-3</v>
      </c>
      <c r="AS753" s="282">
        <v>2.7837243000000001E-3</v>
      </c>
      <c r="AT753" s="255">
        <f t="shared" si="320"/>
        <v>6.5997383792897006E-6</v>
      </c>
      <c r="AU753" s="256">
        <f t="shared" si="321"/>
        <v>1.5570175751467589E-8</v>
      </c>
      <c r="AV753" s="256">
        <f t="shared" si="322"/>
        <v>0.38987733999999996</v>
      </c>
      <c r="AW753" s="272">
        <v>3.4300352E-6</v>
      </c>
      <c r="AX753" s="272">
        <v>1.0350996E-8</v>
      </c>
      <c r="AY753" s="272">
        <v>2.8272458999999997E-13</v>
      </c>
      <c r="AZ753" s="272">
        <v>5.2082259000000003E-10</v>
      </c>
      <c r="BA753" s="272">
        <v>7.7321097000000001E-12</v>
      </c>
      <c r="BB753" s="272">
        <v>8.8252568000000004E-9</v>
      </c>
      <c r="BC753" s="272">
        <v>3.1491151000000002E-6</v>
      </c>
      <c r="BD753" s="272">
        <v>1.2611339E-9</v>
      </c>
      <c r="BE753" s="272">
        <v>3.8629905999999999E-9</v>
      </c>
      <c r="BF753" s="272">
        <v>3.4594213000000002E-11</v>
      </c>
      <c r="BG753" s="272">
        <v>4.1687588000000002E-14</v>
      </c>
      <c r="BH753" s="272">
        <v>3.3603473000000001E-11</v>
      </c>
      <c r="BI753" s="272">
        <v>7.3494665999999998E-13</v>
      </c>
      <c r="BJ753" s="272">
        <v>1.1959317E-13</v>
      </c>
      <c r="BK753" s="272">
        <v>4.0983758000000004E-9</v>
      </c>
      <c r="BL753" s="272">
        <v>6.5409775999999999E-9</v>
      </c>
      <c r="BM753" s="272">
        <v>2.2060729E-11</v>
      </c>
      <c r="BN753" s="273">
        <v>0.14470089</v>
      </c>
      <c r="BO753" s="273">
        <v>0.24517644999999999</v>
      </c>
      <c r="BP753" s="272">
        <v>5.9491438999999998E-10</v>
      </c>
      <c r="BQ753" s="272">
        <v>3.6177225999999999E-12</v>
      </c>
      <c r="BR753" s="272">
        <v>1.6185959000000001E-16</v>
      </c>
      <c r="BS753"/>
      <c r="BT753" s="121">
        <v>1.2682494999999999E-3</v>
      </c>
      <c r="BU753" s="274">
        <v>2.7722379999999999E-5</v>
      </c>
      <c r="BV753" s="121">
        <v>1.0152585999999999E-4</v>
      </c>
      <c r="BW753" s="274">
        <v>1.6807311E-6</v>
      </c>
      <c r="BX753" s="274">
        <v>1.9886821000000002E-5</v>
      </c>
      <c r="BY753" s="274">
        <v>5.7107056000000002E-6</v>
      </c>
      <c r="BZ753" s="274">
        <v>3.5930838999999999E-7</v>
      </c>
      <c r="CA753" s="274">
        <v>8.5771786999999992E-6</v>
      </c>
      <c r="CB753" s="274">
        <v>1.1960492E-6</v>
      </c>
      <c r="CC753" s="274">
        <v>4.6564765000000001E-6</v>
      </c>
      <c r="CD753" s="274">
        <v>5.8103524999999999E-8</v>
      </c>
      <c r="CE753" s="274">
        <v>1.4724837E-8</v>
      </c>
      <c r="CF753" s="274">
        <v>1.0302819000000001E-9</v>
      </c>
      <c r="CG753" s="274">
        <v>1.3329372999999999E-5</v>
      </c>
      <c r="CH753" s="274">
        <v>7.6118865000000005E-5</v>
      </c>
      <c r="CI753" s="121">
        <v>1.0073265E-3</v>
      </c>
      <c r="CJ753" s="274">
        <v>8.5404293999999996E-8</v>
      </c>
      <c r="CK753" s="4"/>
      <c r="CL753" s="323">
        <v>1.7086963E-9</v>
      </c>
      <c r="CM753" s="323">
        <v>3.6024596999999998</v>
      </c>
      <c r="CN753" s="323">
        <v>0.19143346999999999</v>
      </c>
      <c r="CO753" s="323">
        <v>2.1567275E-2</v>
      </c>
      <c r="CP753" s="323">
        <v>8.3432936000000005E-4</v>
      </c>
      <c r="CQ753" s="323">
        <v>2.7499444999999999E-9</v>
      </c>
      <c r="CR753" s="323">
        <v>4.6763695E-8</v>
      </c>
      <c r="CS753" s="323">
        <v>9.3146055999999999E-4</v>
      </c>
      <c r="CT753" s="323">
        <v>0.33862133</v>
      </c>
      <c r="CU753" s="323">
        <v>3.7846261000000001</v>
      </c>
      <c r="CV753" s="146"/>
      <c r="CW753" s="135"/>
      <c r="CX753" s="18" t="s">
        <v>1506</v>
      </c>
      <c r="CY753" s="13"/>
      <c r="CZ753" s="13"/>
      <c r="DB753" s="18"/>
      <c r="DC753"/>
      <c r="DD753"/>
      <c r="DE753"/>
      <c r="DF753"/>
      <c r="DG753"/>
      <c r="DH753"/>
      <c r="DI753"/>
      <c r="DJ753"/>
      <c r="DK753"/>
      <c r="DL753"/>
      <c r="DM753"/>
      <c r="DN753"/>
    </row>
    <row r="754" spans="1:118" ht="14.4" customHeight="1">
      <c r="A754" t="s">
        <v>2046</v>
      </c>
      <c r="B754" s="168" t="s">
        <v>1834</v>
      </c>
      <c r="C754" s="279" t="str">
        <f t="shared" si="311"/>
        <v>A.100.30.114</v>
      </c>
      <c r="D754" s="14" t="s">
        <v>27</v>
      </c>
      <c r="E754" s="278" t="s">
        <v>1510</v>
      </c>
      <c r="F754" s="281" t="str">
        <f t="shared" si="312"/>
        <v>G-CuAl10Ni</v>
      </c>
      <c r="G754" s="319">
        <f t="shared" si="318"/>
        <v>4.6989764753510004</v>
      </c>
      <c r="H754" s="319">
        <f t="shared" si="319"/>
        <v>6.971838608E-2</v>
      </c>
      <c r="I754" s="319">
        <f t="shared" si="305"/>
        <v>0.85565341894500002</v>
      </c>
      <c r="J754" s="319">
        <f t="shared" si="306"/>
        <v>3.2359262703260003</v>
      </c>
      <c r="K754" s="319">
        <v>0.5376784</v>
      </c>
      <c r="L754" s="319">
        <v>0.77516048999999998</v>
      </c>
      <c r="M754" s="319">
        <v>6.7231397999999998E-2</v>
      </c>
      <c r="N754" s="319">
        <v>6.0789875E-2</v>
      </c>
      <c r="O754" s="319">
        <v>1.4213779E-3</v>
      </c>
      <c r="P754" s="319">
        <v>8.9837657999999995E-4</v>
      </c>
      <c r="Q754" s="319">
        <v>6.6087565999999997E-3</v>
      </c>
      <c r="R754" s="319">
        <v>1.3248047000000001E-2</v>
      </c>
      <c r="S754" s="319">
        <v>3.0851700000000002</v>
      </c>
      <c r="T754" s="319">
        <v>3.1332895999999998E-3</v>
      </c>
      <c r="U754" s="319">
        <v>0.14757716000000001</v>
      </c>
      <c r="V754" s="319">
        <v>1.3483945E-5</v>
      </c>
      <c r="W754" s="319">
        <v>4.5820725999999998E-5</v>
      </c>
      <c r="X754" s="319">
        <v>0</v>
      </c>
      <c r="Y754" s="210"/>
      <c r="Z754" s="320">
        <f t="shared" si="313"/>
        <v>4.0426947368421047</v>
      </c>
      <c r="AA754" s="210"/>
      <c r="AB754" s="321">
        <f t="shared" si="314"/>
        <v>0.5376784</v>
      </c>
      <c r="AC754" s="321">
        <f t="shared" si="315"/>
        <v>0.92535832108000005</v>
      </c>
      <c r="AD754" s="321">
        <f t="shared" si="307"/>
        <v>0.85881904532600006</v>
      </c>
      <c r="AE754" s="321">
        <f t="shared" si="316"/>
        <v>0.85565341894500002</v>
      </c>
      <c r="AF754" s="321">
        <f t="shared" si="317"/>
        <v>3.2327471600000002</v>
      </c>
      <c r="AG754"/>
      <c r="AH754" s="121">
        <v>82.602250999999995</v>
      </c>
      <c r="AI754" s="121">
        <v>50.399037999999997</v>
      </c>
      <c r="AJ754" s="121">
        <v>20.007400000000001</v>
      </c>
      <c r="AK754" s="121">
        <v>0</v>
      </c>
      <c r="AL754" s="121">
        <v>0.35897445</v>
      </c>
      <c r="AM754" s="121">
        <v>10.678671</v>
      </c>
      <c r="AN754" s="121">
        <v>1.1581674</v>
      </c>
      <c r="AO754"/>
      <c r="AP754" s="282">
        <v>0.32097619999999999</v>
      </c>
      <c r="AQ754" s="282">
        <v>0.30914721000000001</v>
      </c>
      <c r="AR754" s="282">
        <v>8.1755345999999993E-3</v>
      </c>
      <c r="AS754" s="282">
        <v>3.6534520000000002E-3</v>
      </c>
      <c r="AT754" s="255">
        <f t="shared" si="320"/>
        <v>1.8534005710285003E-5</v>
      </c>
      <c r="AU754" s="256">
        <f t="shared" si="321"/>
        <v>3.0234964680894291E-8</v>
      </c>
      <c r="AV754" s="256">
        <f t="shared" si="322"/>
        <v>0.51168794000000006</v>
      </c>
      <c r="AW754" s="272">
        <v>3.7990141999999998E-6</v>
      </c>
      <c r="AX754" s="272">
        <v>1.1464169E-8</v>
      </c>
      <c r="AY754" s="272">
        <v>3.1314372999999999E-13</v>
      </c>
      <c r="AZ754" s="272">
        <v>4.8539632000000005E-10</v>
      </c>
      <c r="BA754" s="272">
        <v>7.3187649999999999E-12</v>
      </c>
      <c r="BB754" s="272">
        <v>9.0379817000000004E-9</v>
      </c>
      <c r="BC754" s="272">
        <v>1.4713744E-5</v>
      </c>
      <c r="BD754" s="272">
        <v>1.3632869E-9</v>
      </c>
      <c r="BE754" s="272">
        <v>1.7316866999999999E-8</v>
      </c>
      <c r="BF754" s="272">
        <v>3.1890614999999999E-11</v>
      </c>
      <c r="BG754" s="272">
        <v>3.8605064999999998E-14</v>
      </c>
      <c r="BH754" s="272">
        <v>3.1301661E-11</v>
      </c>
      <c r="BI754" s="272">
        <v>6.8727857000000002E-13</v>
      </c>
      <c r="BJ754" s="272">
        <v>1.1636801999999999E-13</v>
      </c>
      <c r="BK754" s="272">
        <v>4.1111187000000002E-9</v>
      </c>
      <c r="BL754" s="272">
        <v>6.7172930999999998E-9</v>
      </c>
      <c r="BM754" s="272">
        <v>2.0891425E-11</v>
      </c>
      <c r="BN754" s="273">
        <v>0.16435472000000001</v>
      </c>
      <c r="BO754" s="273">
        <v>0.34733322</v>
      </c>
      <c r="BP754" s="272">
        <v>8.8840169999999998E-10</v>
      </c>
      <c r="BQ754" s="272">
        <v>5.4024428000000002E-12</v>
      </c>
      <c r="BR754" s="272">
        <v>2.4170929000000002E-16</v>
      </c>
      <c r="BS754"/>
      <c r="BT754" s="121">
        <v>1.3895540999999999E-3</v>
      </c>
      <c r="BU754" s="121">
        <v>1.2041728E-4</v>
      </c>
      <c r="BV754" s="121">
        <v>1.1272106E-4</v>
      </c>
      <c r="BW754" s="274">
        <v>1.5521118E-6</v>
      </c>
      <c r="BX754" s="274">
        <v>9.6535313000000006E-5</v>
      </c>
      <c r="BY754" s="274">
        <v>5.3058648999999996E-6</v>
      </c>
      <c r="BZ754" s="274">
        <v>3.3195445E-7</v>
      </c>
      <c r="CA754" s="274">
        <v>7.9692766000000008E-6</v>
      </c>
      <c r="CB754" s="274">
        <v>1.2055581E-6</v>
      </c>
      <c r="CC754" s="274">
        <v>4.3730526999999996E-6</v>
      </c>
      <c r="CD754" s="274">
        <v>5.4997371999999999E-8</v>
      </c>
      <c r="CE754" s="274">
        <v>1.3944186E-8</v>
      </c>
      <c r="CF754" s="274">
        <v>9.7509258999999995E-10</v>
      </c>
      <c r="CG754" s="274">
        <v>2.3553396999999999E-5</v>
      </c>
      <c r="CH754" s="274">
        <v>8.5546951000000005E-5</v>
      </c>
      <c r="CI754" s="121">
        <v>9.2984481E-4</v>
      </c>
      <c r="CJ754" s="274">
        <v>1.2753654000000001E-7</v>
      </c>
      <c r="CK754" s="4"/>
      <c r="CL754" s="323">
        <v>1.6171783000000001E-9</v>
      </c>
      <c r="CM754" s="323">
        <v>4.0067314999999999</v>
      </c>
      <c r="CN754" s="323">
        <v>0.20072894999999999</v>
      </c>
      <c r="CO754" s="323">
        <v>8.4792235999999993E-2</v>
      </c>
      <c r="CP754" s="323">
        <v>8.6111612000000005E-4</v>
      </c>
      <c r="CQ754" s="323">
        <v>2.7391906000000001E-9</v>
      </c>
      <c r="CR754" s="323">
        <v>4.9853109999999998E-8</v>
      </c>
      <c r="CS754" s="323">
        <v>4.8256910999999996E-3</v>
      </c>
      <c r="CT754" s="323">
        <v>0.32055571999999999</v>
      </c>
      <c r="CU754" s="323">
        <v>5.1490628000000003</v>
      </c>
      <c r="CV754" s="146"/>
      <c r="CW754" s="135"/>
      <c r="CX754" s="18" t="s">
        <v>1506</v>
      </c>
      <c r="CY754" s="13"/>
      <c r="CZ754" s="13"/>
      <c r="DB754" s="18"/>
      <c r="DC754"/>
      <c r="DD754"/>
      <c r="DE754"/>
      <c r="DF754"/>
      <c r="DG754"/>
      <c r="DH754"/>
      <c r="DI754"/>
      <c r="DJ754"/>
      <c r="DK754"/>
      <c r="DL754"/>
      <c r="DM754"/>
      <c r="DN754"/>
    </row>
    <row r="755" spans="1:118" ht="14.4" customHeight="1">
      <c r="A755" t="s">
        <v>2047</v>
      </c>
      <c r="B755" s="168" t="s">
        <v>1834</v>
      </c>
      <c r="C755" s="279" t="str">
        <f t="shared" si="311"/>
        <v>A.100.30.115</v>
      </c>
      <c r="D755" s="14" t="s">
        <v>27</v>
      </c>
      <c r="E755" s="278" t="s">
        <v>1510</v>
      </c>
      <c r="F755" s="281" t="str">
        <f t="shared" si="312"/>
        <v>G-CuNi10</v>
      </c>
      <c r="G755" s="319">
        <f t="shared" si="318"/>
        <v>5.8825774505890003</v>
      </c>
      <c r="H755" s="319">
        <f t="shared" si="319"/>
        <v>7.307013125999999E-2</v>
      </c>
      <c r="I755" s="319">
        <f t="shared" si="305"/>
        <v>1.3777871541140001</v>
      </c>
      <c r="J755" s="319">
        <f t="shared" si="306"/>
        <v>3.8861338352150003</v>
      </c>
      <c r="K755" s="319">
        <v>0.54558633000000001</v>
      </c>
      <c r="L755" s="319">
        <v>1.2949149</v>
      </c>
      <c r="M755" s="319">
        <v>6.8680053000000005E-2</v>
      </c>
      <c r="N755" s="319">
        <v>6.5611618999999996E-2</v>
      </c>
      <c r="O755" s="319">
        <v>9.1308220999999998E-4</v>
      </c>
      <c r="P755" s="319">
        <v>4.2049114999999999E-4</v>
      </c>
      <c r="Q755" s="319">
        <v>6.1249388999999998E-3</v>
      </c>
      <c r="R755" s="319">
        <v>1.4179849E-2</v>
      </c>
      <c r="S755" s="319">
        <v>3.7372097000000002</v>
      </c>
      <c r="T755" s="319">
        <v>3.3247839999999999E-3</v>
      </c>
      <c r="U755" s="319">
        <v>0.14558483999999999</v>
      </c>
      <c r="V755" s="319">
        <v>1.2352114E-5</v>
      </c>
      <c r="W755" s="319">
        <v>1.4511215E-5</v>
      </c>
      <c r="X755" s="319">
        <v>0</v>
      </c>
      <c r="Y755" s="210"/>
      <c r="Z755" s="320">
        <f t="shared" si="313"/>
        <v>4.1021528571428574</v>
      </c>
      <c r="AA755" s="210"/>
      <c r="AB755" s="321">
        <f t="shared" si="314"/>
        <v>0.54558633000000001</v>
      </c>
      <c r="AC755" s="321">
        <f t="shared" si="315"/>
        <v>1.4508449332600002</v>
      </c>
      <c r="AD755" s="321">
        <f t="shared" si="307"/>
        <v>1.381114097215</v>
      </c>
      <c r="AE755" s="321">
        <f t="shared" si="316"/>
        <v>1.3777871541140001</v>
      </c>
      <c r="AF755" s="321">
        <f t="shared" si="317"/>
        <v>3.8827945400000003</v>
      </c>
      <c r="AG755"/>
      <c r="AH755" s="121">
        <v>85.739414999999994</v>
      </c>
      <c r="AI755" s="121">
        <v>54.184646000000001</v>
      </c>
      <c r="AJ755" s="121">
        <v>19.737545000000001</v>
      </c>
      <c r="AK755" s="121">
        <v>0</v>
      </c>
      <c r="AL755" s="121">
        <v>0.27193481000000003</v>
      </c>
      <c r="AM755" s="121">
        <v>10.790660000000001</v>
      </c>
      <c r="AN755" s="121">
        <v>0.75463020999999997</v>
      </c>
      <c r="AO755"/>
      <c r="AP755" s="282">
        <v>0.48309867000000001</v>
      </c>
      <c r="AQ755" s="282">
        <v>0.46740642999999998</v>
      </c>
      <c r="AR755" s="282">
        <v>1.1245145E-2</v>
      </c>
      <c r="AS755" s="282">
        <v>4.4470990000000004E-3</v>
      </c>
      <c r="AT755" s="255">
        <f t="shared" si="320"/>
        <v>2.80219680936874E-5</v>
      </c>
      <c r="AU755" s="256">
        <f t="shared" si="321"/>
        <v>4.1587075355545191E-8</v>
      </c>
      <c r="AV755" s="256">
        <f t="shared" si="322"/>
        <v>0.62284300000000004</v>
      </c>
      <c r="AW755" s="272">
        <v>3.8564474E-6</v>
      </c>
      <c r="AX755" s="272">
        <v>1.1637535E-8</v>
      </c>
      <c r="AY755" s="272">
        <v>3.1787685E-13</v>
      </c>
      <c r="AZ755" s="272">
        <v>5.1219621999999996E-10</v>
      </c>
      <c r="BA755" s="272">
        <v>7.1397173999999999E-12</v>
      </c>
      <c r="BB755" s="272">
        <v>9.7542334999999992E-9</v>
      </c>
      <c r="BC755" s="272">
        <v>2.4148098000000001E-5</v>
      </c>
      <c r="BD755" s="272">
        <v>1.5250904000000001E-9</v>
      </c>
      <c r="BE755" s="272">
        <v>2.8334995E-8</v>
      </c>
      <c r="BF755" s="272">
        <v>3.4580485000000001E-11</v>
      </c>
      <c r="BG755" s="272">
        <v>4.1467500000000001E-14</v>
      </c>
      <c r="BH755" s="272">
        <v>3.2923193000000003E-11</v>
      </c>
      <c r="BI755" s="272">
        <v>7.4373797000000002E-13</v>
      </c>
      <c r="BJ755" s="272">
        <v>9.6472376999999999E-14</v>
      </c>
      <c r="BK755" s="272">
        <v>1.198606E-9</v>
      </c>
      <c r="BL755" s="272">
        <v>5.6691656E-9</v>
      </c>
      <c r="BM755" s="272">
        <v>1.9040718000000001E-11</v>
      </c>
      <c r="BN755" s="273">
        <v>0.19830872999999999</v>
      </c>
      <c r="BO755" s="273">
        <v>0.42453426999999999</v>
      </c>
      <c r="BP755" s="272">
        <v>2.8135264999999998E-10</v>
      </c>
      <c r="BQ755" s="272">
        <v>1.7109283000000001E-12</v>
      </c>
      <c r="BR755" s="272">
        <v>7.6548199000000003E-17</v>
      </c>
      <c r="BS755"/>
      <c r="BT755" s="121">
        <v>1.6271339000000001E-3</v>
      </c>
      <c r="BU755" s="121">
        <v>1.9624017999999999E-4</v>
      </c>
      <c r="BV755" s="121">
        <v>1.1437891E-4</v>
      </c>
      <c r="BW755" s="274">
        <v>1.6612533000000001E-6</v>
      </c>
      <c r="BX755" s="121">
        <v>1.5852552999999999E-4</v>
      </c>
      <c r="BY755" s="274">
        <v>5.3240643000000001E-6</v>
      </c>
      <c r="BZ755" s="274">
        <v>3.5862147999999999E-7</v>
      </c>
      <c r="CA755" s="274">
        <v>7.9899341000000008E-6</v>
      </c>
      <c r="CB755" s="274">
        <v>5.6426952000000002E-7</v>
      </c>
      <c r="CC755" s="274">
        <v>4.0529077000000002E-6</v>
      </c>
      <c r="CD755" s="274">
        <v>5.3653552999999998E-8</v>
      </c>
      <c r="CE755" s="274">
        <v>1.2729829000000001E-8</v>
      </c>
      <c r="CF755" s="274">
        <v>9.5166500999999998E-10</v>
      </c>
      <c r="CG755" s="274">
        <v>3.2669176999999999E-5</v>
      </c>
      <c r="CH755" s="274">
        <v>8.9889859999999999E-5</v>
      </c>
      <c r="CI755" s="121">
        <v>1.0153714000000001E-3</v>
      </c>
      <c r="CJ755" s="274">
        <v>4.0390223000000001E-8</v>
      </c>
      <c r="CK755" s="4"/>
      <c r="CL755" s="323">
        <v>1.5782995000000001E-9</v>
      </c>
      <c r="CM755" s="323">
        <v>4.0645125000000002</v>
      </c>
      <c r="CN755" s="323">
        <v>0.21866078</v>
      </c>
      <c r="CO755" s="323">
        <v>0.13677628</v>
      </c>
      <c r="CP755" s="323">
        <v>9.7412433000000002E-4</v>
      </c>
      <c r="CQ755" s="323">
        <v>2.1767329999999999E-9</v>
      </c>
      <c r="CR755" s="323">
        <v>1.6996331999999999E-8</v>
      </c>
      <c r="CS755" s="323">
        <v>7.9823720999999993E-3</v>
      </c>
      <c r="CT755" s="323">
        <v>0.34011517000000002</v>
      </c>
      <c r="CU755" s="323">
        <v>6.1610163</v>
      </c>
      <c r="CV755" s="146"/>
      <c r="CW755" s="135"/>
      <c r="CX755" s="18" t="s">
        <v>1506</v>
      </c>
      <c r="CY755" s="13"/>
      <c r="CZ755" s="13"/>
      <c r="DB755" s="18"/>
      <c r="DC755"/>
      <c r="DD755"/>
      <c r="DE755"/>
      <c r="DF755"/>
      <c r="DG755"/>
      <c r="DH755"/>
      <c r="DI755"/>
      <c r="DJ755"/>
      <c r="DK755"/>
      <c r="DL755"/>
      <c r="DM755"/>
      <c r="DN755"/>
    </row>
    <row r="756" spans="1:118" ht="14.4" customHeight="1">
      <c r="A756" t="s">
        <v>2048</v>
      </c>
      <c r="B756" s="168" t="s">
        <v>1834</v>
      </c>
      <c r="C756" s="279" t="str">
        <f t="shared" si="311"/>
        <v>A.100.30.116</v>
      </c>
      <c r="D756" s="14" t="s">
        <v>27</v>
      </c>
      <c r="E756" s="278" t="s">
        <v>1510</v>
      </c>
      <c r="F756" s="281" t="str">
        <f t="shared" si="312"/>
        <v>G-CuSn10</v>
      </c>
      <c r="G756" s="319">
        <f t="shared" si="318"/>
        <v>6.2837491852295901</v>
      </c>
      <c r="H756" s="319">
        <f t="shared" si="319"/>
        <v>8.0506658310000007E-2</v>
      </c>
      <c r="I756" s="319">
        <f t="shared" si="305"/>
        <v>0.64132749334599992</v>
      </c>
      <c r="J756" s="319">
        <f t="shared" si="306"/>
        <v>4.9361003835735904</v>
      </c>
      <c r="K756" s="319">
        <v>0.62581465000000003</v>
      </c>
      <c r="L756" s="319">
        <v>0.53945027999999995</v>
      </c>
      <c r="M756" s="319">
        <v>8.0481384000000003E-2</v>
      </c>
      <c r="N756" s="319">
        <v>6.0440309999999997E-2</v>
      </c>
      <c r="O756" s="319">
        <v>8.8006510999999996E-4</v>
      </c>
      <c r="P756" s="319">
        <v>1.0469564000000001E-2</v>
      </c>
      <c r="Q756" s="319">
        <v>8.7167192000000004E-3</v>
      </c>
      <c r="R756" s="319">
        <v>2.1383447E-2</v>
      </c>
      <c r="S756" s="319">
        <v>4.7261714000000001</v>
      </c>
      <c r="T756" s="319">
        <v>2.3620262000000002E-3</v>
      </c>
      <c r="U756" s="319">
        <v>0.20756659999999999</v>
      </c>
      <c r="V756" s="319">
        <v>1.2382345999999999E-5</v>
      </c>
      <c r="W756" s="319">
        <v>3.5737358999999998E-7</v>
      </c>
      <c r="X756" s="319">
        <v>0</v>
      </c>
      <c r="Y756" s="210"/>
      <c r="Z756" s="320">
        <f t="shared" si="313"/>
        <v>4.7053733082706763</v>
      </c>
      <c r="AA756" s="210"/>
      <c r="AB756" s="321">
        <f t="shared" si="314"/>
        <v>0.62581465000000003</v>
      </c>
      <c r="AC756" s="321">
        <f t="shared" si="315"/>
        <v>0.72182176931000019</v>
      </c>
      <c r="AD756" s="321">
        <f t="shared" si="307"/>
        <v>0.64367749457358991</v>
      </c>
      <c r="AE756" s="321">
        <f t="shared" si="316"/>
        <v>0.64132749334600003</v>
      </c>
      <c r="AF756" s="321">
        <f t="shared" si="317"/>
        <v>4.933738</v>
      </c>
      <c r="AG756"/>
      <c r="AH756" s="121">
        <v>93.111771000000005</v>
      </c>
      <c r="AI756" s="121">
        <v>52.817084999999999</v>
      </c>
      <c r="AJ756" s="121">
        <v>28.140708</v>
      </c>
      <c r="AK756" s="121">
        <v>0</v>
      </c>
      <c r="AL756" s="121">
        <v>0.23305017</v>
      </c>
      <c r="AM756" s="121">
        <v>11.1424</v>
      </c>
      <c r="AN756" s="121">
        <v>0.77852699999999997</v>
      </c>
      <c r="AO756"/>
      <c r="AP756" s="282">
        <v>0.26347552000000002</v>
      </c>
      <c r="AQ756" s="282">
        <v>0.25134477</v>
      </c>
      <c r="AR756" s="282">
        <v>7.3409916E-3</v>
      </c>
      <c r="AS756" s="282">
        <v>4.7897525999999998E-3</v>
      </c>
      <c r="AT756" s="255">
        <f t="shared" si="320"/>
        <v>1.5068631643393299E-5</v>
      </c>
      <c r="AU756" s="256">
        <f t="shared" si="321"/>
        <v>2.7148637129026137E-8</v>
      </c>
      <c r="AV756" s="256">
        <f t="shared" si="322"/>
        <v>0.67083369000000004</v>
      </c>
      <c r="AW756" s="272">
        <v>4.4174676999999998E-6</v>
      </c>
      <c r="AX756" s="272">
        <v>1.3330311000000001E-8</v>
      </c>
      <c r="AY756" s="272">
        <v>3.64124E-13</v>
      </c>
      <c r="AZ756" s="272">
        <v>5.2351507999999997E-10</v>
      </c>
      <c r="BA756" s="272">
        <v>7.1929784000000002E-12</v>
      </c>
      <c r="BB756" s="272">
        <v>8.9862905000000002E-9</v>
      </c>
      <c r="BC756" s="272">
        <v>1.0445871999999999E-5</v>
      </c>
      <c r="BD756" s="272">
        <v>1.3295857E-9</v>
      </c>
      <c r="BE756" s="272">
        <v>1.2381382E-8</v>
      </c>
      <c r="BF756" s="272">
        <v>3.9804693000000002E-11</v>
      </c>
      <c r="BG756" s="272">
        <v>5.2455434E-14</v>
      </c>
      <c r="BH756" s="272">
        <v>4.0088421E-11</v>
      </c>
      <c r="BI756" s="272">
        <v>6.5384413000000001E-12</v>
      </c>
      <c r="BJ756" s="272">
        <v>1.3635956000000001E-12</v>
      </c>
      <c r="BK756" s="272">
        <v>1.0028606E-8</v>
      </c>
      <c r="BL756" s="272">
        <v>1.8573941E-7</v>
      </c>
      <c r="BM756" s="272">
        <v>1.9104562000000001E-11</v>
      </c>
      <c r="BN756" s="273">
        <v>0.26225734000000001</v>
      </c>
      <c r="BO756" s="273">
        <v>0.40857634999999998</v>
      </c>
      <c r="BP756" s="272">
        <v>6.9288349000000001E-12</v>
      </c>
      <c r="BQ756" s="272">
        <v>4.2134806999999999E-14</v>
      </c>
      <c r="BR756" s="272">
        <v>1.8851425000000001E-18</v>
      </c>
      <c r="BS756"/>
      <c r="BT756" s="121">
        <v>3.4049482000000002E-3</v>
      </c>
      <c r="BU756" s="274">
        <v>8.6268931999999998E-5</v>
      </c>
      <c r="BV756" s="121">
        <v>1.3119828999999999E-4</v>
      </c>
      <c r="BW756" s="274">
        <v>2.5050615000000001E-6</v>
      </c>
      <c r="BX756" s="274">
        <v>6.7796606000000004E-5</v>
      </c>
      <c r="BY756" s="274">
        <v>5.5049867000000003E-6</v>
      </c>
      <c r="BZ756" s="274">
        <v>4.7708266999999998E-7</v>
      </c>
      <c r="CA756" s="274">
        <v>8.2172575000000005E-6</v>
      </c>
      <c r="CB756" s="274">
        <v>1.4049418000000001E-5</v>
      </c>
      <c r="CC756" s="274">
        <v>5.7679038999999996E-6</v>
      </c>
      <c r="CD756" s="274">
        <v>5.4053848999999997E-8</v>
      </c>
      <c r="CE756" s="274">
        <v>1.2773854999999999E-8</v>
      </c>
      <c r="CF756" s="274">
        <v>9.5886723000000009E-10</v>
      </c>
      <c r="CG756" s="274">
        <v>1.9830789999999999E-5</v>
      </c>
      <c r="CH756" s="274">
        <v>9.8986672000000002E-5</v>
      </c>
      <c r="CI756" s="121">
        <v>2.9642764000000002E-3</v>
      </c>
      <c r="CJ756" s="274">
        <v>9.9468472000000006E-10</v>
      </c>
      <c r="CK756" s="4"/>
      <c r="CL756" s="323">
        <v>1.5902334E-9</v>
      </c>
      <c r="CM756" s="323">
        <v>4.6667901000000001</v>
      </c>
      <c r="CN756" s="323">
        <v>0.19648713000000001</v>
      </c>
      <c r="CO756" s="323">
        <v>6.1611572000000003E-2</v>
      </c>
      <c r="CP756" s="323">
        <v>1.6583694E-3</v>
      </c>
      <c r="CQ756" s="323">
        <v>7.7387514000000002E-8</v>
      </c>
      <c r="CR756" s="323">
        <v>2.3803647000000001E-7</v>
      </c>
      <c r="CS756" s="323">
        <v>3.3764623999999999E-3</v>
      </c>
      <c r="CT756" s="323">
        <v>2.8353348999999999</v>
      </c>
      <c r="CU756" s="323">
        <v>5.9478866000000004</v>
      </c>
      <c r="CV756" s="146"/>
      <c r="CW756" s="135"/>
      <c r="CX756" s="18" t="s">
        <v>1506</v>
      </c>
      <c r="CY756" s="13"/>
      <c r="CZ756" s="13"/>
      <c r="DB756" s="18"/>
      <c r="DC756"/>
      <c r="DD756"/>
      <c r="DE756"/>
      <c r="DF756"/>
      <c r="DG756"/>
      <c r="DH756"/>
      <c r="DI756"/>
      <c r="DJ756"/>
      <c r="DK756"/>
      <c r="DL756"/>
      <c r="DM756"/>
      <c r="DN756"/>
    </row>
    <row r="757" spans="1:118" ht="14.4" customHeight="1">
      <c r="A757" t="s">
        <v>2049</v>
      </c>
      <c r="B757" s="168" t="s">
        <v>1834</v>
      </c>
      <c r="C757" s="279" t="str">
        <f t="shared" si="311"/>
        <v>A.100.30.117</v>
      </c>
      <c r="D757" s="14" t="s">
        <v>27</v>
      </c>
      <c r="E757" s="278" t="s">
        <v>1510</v>
      </c>
      <c r="F757" s="281" t="str">
        <f t="shared" si="312"/>
        <v>G-CuSn12</v>
      </c>
      <c r="G757" s="319">
        <f t="shared" si="318"/>
        <v>6.76428105400496</v>
      </c>
      <c r="H757" s="319">
        <f t="shared" si="319"/>
        <v>8.2379692840000004E-2</v>
      </c>
      <c r="I757" s="319">
        <f t="shared" si="305"/>
        <v>0.72514677503300007</v>
      </c>
      <c r="J757" s="319">
        <f t="shared" si="306"/>
        <v>5.2947795361319603</v>
      </c>
      <c r="K757" s="319">
        <v>0.66197505000000001</v>
      </c>
      <c r="L757" s="319">
        <v>0.62123242000000001</v>
      </c>
      <c r="M757" s="319">
        <v>8.1473377E-2</v>
      </c>
      <c r="N757" s="319">
        <v>5.9900760999999997E-2</v>
      </c>
      <c r="O757" s="319">
        <v>8.6337283999999995E-4</v>
      </c>
      <c r="P757" s="319">
        <v>1.2543936E-2</v>
      </c>
      <c r="Q757" s="319">
        <v>9.0716229999999991E-3</v>
      </c>
      <c r="R757" s="319">
        <v>2.2428856E-2</v>
      </c>
      <c r="S757" s="319">
        <v>5.0764794000000002</v>
      </c>
      <c r="T757" s="319">
        <v>2.3095366999999999E-3</v>
      </c>
      <c r="U757" s="319">
        <v>0.21599024999999999</v>
      </c>
      <c r="V757" s="319">
        <v>1.2122033E-5</v>
      </c>
      <c r="W757" s="319">
        <v>3.4943195999999999E-7</v>
      </c>
      <c r="X757" s="319">
        <v>0</v>
      </c>
      <c r="Y757" s="210"/>
      <c r="Z757" s="320">
        <f t="shared" si="313"/>
        <v>4.977256015037594</v>
      </c>
      <c r="AA757" s="210"/>
      <c r="AB757" s="321">
        <f t="shared" si="314"/>
        <v>0.66197505000000001</v>
      </c>
      <c r="AC757" s="321">
        <f t="shared" si="315"/>
        <v>0.80751434584000004</v>
      </c>
      <c r="AD757" s="321">
        <f t="shared" si="307"/>
        <v>0.72744453913196006</v>
      </c>
      <c r="AE757" s="321">
        <f t="shared" si="316"/>
        <v>0.72514677503300007</v>
      </c>
      <c r="AF757" s="321">
        <f t="shared" si="317"/>
        <v>5.2924696500000001</v>
      </c>
      <c r="AG757"/>
      <c r="AH757" s="121">
        <v>97.208348999999998</v>
      </c>
      <c r="AI757" s="121">
        <v>56.027679999999997</v>
      </c>
      <c r="AJ757" s="121">
        <v>29.282745999999999</v>
      </c>
      <c r="AK757" s="121">
        <v>0</v>
      </c>
      <c r="AL757" s="121">
        <v>0.24163794</v>
      </c>
      <c r="AM757" s="121">
        <v>10.894940999999999</v>
      </c>
      <c r="AN757" s="121">
        <v>0.76134415</v>
      </c>
      <c r="AO757"/>
      <c r="AP757" s="282">
        <v>0.29388840999999999</v>
      </c>
      <c r="AQ757" s="282">
        <v>0.28070107999999999</v>
      </c>
      <c r="AR757" s="282">
        <v>8.0077525999999993E-3</v>
      </c>
      <c r="AS757" s="282">
        <v>5.1795766000000002E-3</v>
      </c>
      <c r="AT757" s="255">
        <f t="shared" si="320"/>
        <v>1.6828601475514897E-5</v>
      </c>
      <c r="AU757" s="256">
        <f t="shared" si="321"/>
        <v>2.9614470228728251E-8</v>
      </c>
      <c r="AV757" s="256">
        <f t="shared" si="322"/>
        <v>0.72543089999999999</v>
      </c>
      <c r="AW757" s="272">
        <v>4.6686984999999999E-6</v>
      </c>
      <c r="AX757" s="272">
        <v>1.4088299E-8</v>
      </c>
      <c r="AY757" s="272">
        <v>3.8483496999999999E-13</v>
      </c>
      <c r="AZ757" s="272">
        <v>5.1212082000000002E-10</v>
      </c>
      <c r="BA757" s="272">
        <v>7.0642341E-12</v>
      </c>
      <c r="BB757" s="272">
        <v>8.9059636000000004E-9</v>
      </c>
      <c r="BC757" s="272">
        <v>1.1916941E-5</v>
      </c>
      <c r="BD757" s="272">
        <v>1.3270816E-9</v>
      </c>
      <c r="BE757" s="272">
        <v>1.4090127E-8</v>
      </c>
      <c r="BF757" s="272">
        <v>3.9846473000000003E-11</v>
      </c>
      <c r="BG757" s="272">
        <v>5.3495637000000002E-14</v>
      </c>
      <c r="BH757" s="272">
        <v>4.0642435999999999E-11</v>
      </c>
      <c r="BI757" s="272">
        <v>7.6800691000000007E-12</v>
      </c>
      <c r="BJ757" s="272">
        <v>1.6156667E-12</v>
      </c>
      <c r="BK757" s="272">
        <v>1.1801552E-8</v>
      </c>
      <c r="BL757" s="272">
        <v>2.217285E-7</v>
      </c>
      <c r="BM757" s="272">
        <v>1.8698452999999999E-11</v>
      </c>
      <c r="BN757" s="273">
        <v>0.28220720999999999</v>
      </c>
      <c r="BO757" s="273">
        <v>0.44322369</v>
      </c>
      <c r="BP757" s="272">
        <v>6.7748608000000001E-12</v>
      </c>
      <c r="BQ757" s="272">
        <v>4.1198478E-14</v>
      </c>
      <c r="BR757" s="272">
        <v>1.8432503999999999E-18</v>
      </c>
      <c r="BS757"/>
      <c r="BT757" s="121">
        <v>3.8047489E-3</v>
      </c>
      <c r="BU757" s="274">
        <v>9.8030243E-5</v>
      </c>
      <c r="BV757" s="121">
        <v>1.3877909999999999E-4</v>
      </c>
      <c r="BW757" s="274">
        <v>2.6275123999999999E-6</v>
      </c>
      <c r="BX757" s="274">
        <v>7.7558656E-5</v>
      </c>
      <c r="BY757" s="274">
        <v>5.3910021000000001E-6</v>
      </c>
      <c r="BZ757" s="274">
        <v>4.9052829999999996E-7</v>
      </c>
      <c r="CA757" s="274">
        <v>8.0373111000000001E-6</v>
      </c>
      <c r="CB757" s="274">
        <v>1.6833078999999999E-5</v>
      </c>
      <c r="CC757" s="274">
        <v>6.0027457000000003E-6</v>
      </c>
      <c r="CD757" s="274">
        <v>5.3086406E-8</v>
      </c>
      <c r="CE757" s="274">
        <v>1.2503395E-8</v>
      </c>
      <c r="CF757" s="274">
        <v>9.4168525000000002E-10</v>
      </c>
      <c r="CG757" s="274">
        <v>2.0980671000000001E-5</v>
      </c>
      <c r="CH757" s="121">
        <v>1.0434016E-4</v>
      </c>
      <c r="CI757" s="121">
        <v>3.3256103999999998E-3</v>
      </c>
      <c r="CJ757" s="274">
        <v>9.7258062000000004E-10</v>
      </c>
      <c r="CK757" s="4"/>
      <c r="CL757" s="323">
        <v>1.5617408000000001E-9</v>
      </c>
      <c r="CM757" s="323">
        <v>4.9394862000000002</v>
      </c>
      <c r="CN757" s="323">
        <v>0.19534940000000001</v>
      </c>
      <c r="CO757" s="323">
        <v>6.9601422999999996E-2</v>
      </c>
      <c r="CP757" s="323">
        <v>1.8062031E-3</v>
      </c>
      <c r="CQ757" s="323">
        <v>9.2425988000000006E-8</v>
      </c>
      <c r="CR757" s="323">
        <v>2.8278975E-7</v>
      </c>
      <c r="CS757" s="323">
        <v>3.8733325999999999E-3</v>
      </c>
      <c r="CT757" s="323">
        <v>3.3275402999999999</v>
      </c>
      <c r="CU757" s="323">
        <v>6.4111927</v>
      </c>
      <c r="CV757" s="146"/>
      <c r="CW757" s="135"/>
      <c r="CX757" s="18" t="s">
        <v>1506</v>
      </c>
      <c r="CY757" s="13"/>
      <c r="CZ757" s="13"/>
      <c r="DB757" s="18"/>
      <c r="DC757"/>
      <c r="DD757"/>
      <c r="DE757"/>
      <c r="DF757"/>
      <c r="DG757"/>
      <c r="DH757"/>
      <c r="DI757"/>
      <c r="DJ757"/>
      <c r="DK757"/>
      <c r="DL757"/>
      <c r="DM757"/>
      <c r="DN757"/>
    </row>
    <row r="758" spans="1:118" ht="14.4" customHeight="1">
      <c r="A758" t="s">
        <v>2050</v>
      </c>
      <c r="B758" s="168" t="s">
        <v>1834</v>
      </c>
      <c r="C758" s="279" t="str">
        <f t="shared" si="311"/>
        <v>A.100.30.118</v>
      </c>
      <c r="D758" s="14" t="s">
        <v>27</v>
      </c>
      <c r="E758" s="278" t="s">
        <v>1510</v>
      </c>
      <c r="F758" s="281" t="str">
        <f t="shared" si="312"/>
        <v>G-CuSn5Zn5Pb5</v>
      </c>
      <c r="G758" s="319">
        <f t="shared" si="318"/>
        <v>4.9280629901162794</v>
      </c>
      <c r="H758" s="319">
        <f t="shared" si="319"/>
        <v>8.3455724000000009E-2</v>
      </c>
      <c r="I758" s="319">
        <f t="shared" si="305"/>
        <v>0.43770672459000004</v>
      </c>
      <c r="J758" s="319">
        <f t="shared" si="306"/>
        <v>3.8814215215262795</v>
      </c>
      <c r="K758" s="319">
        <v>0.52547902000000002</v>
      </c>
      <c r="L758" s="319">
        <v>0.34261792000000002</v>
      </c>
      <c r="M758" s="319">
        <v>7.7124526999999998E-2</v>
      </c>
      <c r="N758" s="319">
        <v>6.0974668000000003E-2</v>
      </c>
      <c r="O758" s="319">
        <v>4.3951562E-3</v>
      </c>
      <c r="P758" s="319">
        <v>5.9474818000000004E-3</v>
      </c>
      <c r="Q758" s="319">
        <v>1.2138418E-2</v>
      </c>
      <c r="R758" s="319">
        <v>1.7952373000000001E-2</v>
      </c>
      <c r="S758" s="319">
        <v>3.7030240999999999</v>
      </c>
      <c r="T758" s="319">
        <v>3.3270129000000002E-3</v>
      </c>
      <c r="U758" s="319">
        <v>0.17507006</v>
      </c>
      <c r="V758" s="319">
        <v>1.190459E-5</v>
      </c>
      <c r="W758" s="319">
        <v>3.4862628000000002E-7</v>
      </c>
      <c r="X758" s="319">
        <v>0</v>
      </c>
      <c r="Y758" s="210"/>
      <c r="Z758" s="320">
        <f t="shared" si="313"/>
        <v>3.9509700751879699</v>
      </c>
      <c r="AA758" s="210"/>
      <c r="AB758" s="321">
        <f t="shared" si="314"/>
        <v>0.52547902000000002</v>
      </c>
      <c r="AC758" s="321">
        <f t="shared" si="315"/>
        <v>0.52115054399999994</v>
      </c>
      <c r="AD758" s="321">
        <f t="shared" si="307"/>
        <v>0.44102218152628003</v>
      </c>
      <c r="AE758" s="321">
        <f t="shared" si="316"/>
        <v>0.43770672459000004</v>
      </c>
      <c r="AF758" s="321">
        <f t="shared" si="317"/>
        <v>3.8780941599999998</v>
      </c>
      <c r="AG758"/>
      <c r="AH758" s="121">
        <v>79.696957999999995</v>
      </c>
      <c r="AI758" s="121">
        <v>44.122332999999998</v>
      </c>
      <c r="AJ758" s="121">
        <v>23.735001</v>
      </c>
      <c r="AK758" s="121">
        <v>0</v>
      </c>
      <c r="AL758" s="121">
        <v>0.19264440999999999</v>
      </c>
      <c r="AM758" s="121">
        <v>10.576919999999999</v>
      </c>
      <c r="AN758" s="121">
        <v>1.0700597999999999</v>
      </c>
      <c r="AO758"/>
      <c r="AP758" s="282">
        <v>0.19044374999999999</v>
      </c>
      <c r="AQ758" s="282">
        <v>0.18109136000000001</v>
      </c>
      <c r="AR758" s="282">
        <v>5.6691477999999997E-3</v>
      </c>
      <c r="AS758" s="282">
        <v>3.683244E-3</v>
      </c>
      <c r="AT758" s="255">
        <f t="shared" si="320"/>
        <v>1.08567962501402E-5</v>
      </c>
      <c r="AU758" s="256">
        <f t="shared" si="321"/>
        <v>2.0965782837695002E-8</v>
      </c>
      <c r="AV758" s="256">
        <f t="shared" si="322"/>
        <v>0.51586050999999999</v>
      </c>
      <c r="AW758" s="272">
        <v>3.7167909000000002E-6</v>
      </c>
      <c r="AX758" s="272">
        <v>1.1216172E-8</v>
      </c>
      <c r="AY758" s="272">
        <v>3.0636375000000001E-13</v>
      </c>
      <c r="AZ758" s="272">
        <v>5.4243403000000002E-10</v>
      </c>
      <c r="BA758" s="272">
        <v>1.0667697E-10</v>
      </c>
      <c r="BB758" s="272">
        <v>9.0660241999999994E-9</v>
      </c>
      <c r="BC758" s="272">
        <v>6.9149081999999997E-6</v>
      </c>
      <c r="BD758" s="272">
        <v>1.3179136E-9</v>
      </c>
      <c r="BE758" s="272">
        <v>8.2330795000000005E-9</v>
      </c>
      <c r="BF758" s="272">
        <v>3.6102137000000003E-11</v>
      </c>
      <c r="BG758" s="272">
        <v>5.2549417999999998E-14</v>
      </c>
      <c r="BH758" s="272">
        <v>1.3738343E-10</v>
      </c>
      <c r="BI758" s="272">
        <v>4.9398544000000003E-12</v>
      </c>
      <c r="BJ758" s="272">
        <v>1.4528197999999999E-12</v>
      </c>
      <c r="BK758" s="272">
        <v>9.0332256999999997E-9</v>
      </c>
      <c r="BL758" s="272">
        <v>2.0634203000000001E-7</v>
      </c>
      <c r="BM758" s="272">
        <v>1.8339478000000001E-11</v>
      </c>
      <c r="BN758" s="273">
        <v>0.20248099</v>
      </c>
      <c r="BO758" s="273">
        <v>0.31337952000000002</v>
      </c>
      <c r="BP758" s="272">
        <v>6.7592402000000003E-12</v>
      </c>
      <c r="BQ758" s="272">
        <v>4.1103488E-14</v>
      </c>
      <c r="BR758" s="272">
        <v>1.8390005000000001E-18</v>
      </c>
      <c r="BS758"/>
      <c r="BT758" s="121">
        <v>2.6256752000000001E-3</v>
      </c>
      <c r="BU758" s="274">
        <v>5.7886946999999998E-5</v>
      </c>
      <c r="BV758" s="121">
        <v>1.1016353000000001E-4</v>
      </c>
      <c r="BW758" s="274">
        <v>2.1035270999999999E-6</v>
      </c>
      <c r="BX758" s="274">
        <v>4.7419973000000003E-5</v>
      </c>
      <c r="BY758" s="274">
        <v>5.7197177999999998E-6</v>
      </c>
      <c r="BZ758" s="274">
        <v>4.0365154000000002E-7</v>
      </c>
      <c r="CA758" s="274">
        <v>8.5663711000000005E-6</v>
      </c>
      <c r="CB758" s="274">
        <v>7.9811018999999994E-6</v>
      </c>
      <c r="CC758" s="274">
        <v>8.0320618000000001E-6</v>
      </c>
      <c r="CD758" s="274">
        <v>3.3486744999999999E-7</v>
      </c>
      <c r="CE758" s="274">
        <v>1.2263077E-8</v>
      </c>
      <c r="CF758" s="274">
        <v>1.9088549000000002E-8</v>
      </c>
      <c r="CG758" s="274">
        <v>1.6834091000000001E-5</v>
      </c>
      <c r="CH758" s="274">
        <v>8.2847070000000006E-5</v>
      </c>
      <c r="CI758" s="121">
        <v>2.27735E-3</v>
      </c>
      <c r="CJ758" s="274">
        <v>9.7033816000000006E-10</v>
      </c>
      <c r="CK758" s="4"/>
      <c r="CL758" s="323">
        <v>2.2971153E-8</v>
      </c>
      <c r="CM758" s="323">
        <v>3.9129518999999999</v>
      </c>
      <c r="CN758" s="323">
        <v>0.19450605000000001</v>
      </c>
      <c r="CO758" s="323">
        <v>4.2185962E-2</v>
      </c>
      <c r="CP758" s="323">
        <v>1.2516119E-3</v>
      </c>
      <c r="CQ758" s="323">
        <v>7.2633640000000005E-8</v>
      </c>
      <c r="CR758" s="323">
        <v>4.2817826999999998E-7</v>
      </c>
      <c r="CS758" s="323">
        <v>2.2613416999999999E-3</v>
      </c>
      <c r="CT758" s="323">
        <v>2.6207596</v>
      </c>
      <c r="CU758" s="323">
        <v>4.6518011000000001</v>
      </c>
      <c r="CV758" s="146"/>
      <c r="CW758" s="135"/>
      <c r="CX758" s="18" t="s">
        <v>1506</v>
      </c>
      <c r="CY758" s="13"/>
      <c r="CZ758" s="13"/>
      <c r="DB758" s="18"/>
      <c r="DC758"/>
      <c r="DD758"/>
      <c r="DE758"/>
      <c r="DF758"/>
      <c r="DG758"/>
      <c r="DH758"/>
      <c r="DI758"/>
      <c r="DJ758"/>
      <c r="DK758"/>
      <c r="DL758"/>
      <c r="DM758"/>
      <c r="DN758"/>
    </row>
    <row r="759" spans="1:118" ht="14.4" customHeight="1">
      <c r="A759" t="s">
        <v>2051</v>
      </c>
      <c r="B759" s="168" t="s">
        <v>1834</v>
      </c>
      <c r="C759" s="279" t="str">
        <f t="shared" si="311"/>
        <v>A.100.30.119</v>
      </c>
      <c r="D759" s="14" t="s">
        <v>27</v>
      </c>
      <c r="E759" s="278" t="s">
        <v>1510</v>
      </c>
      <c r="F759" s="281" t="str">
        <f t="shared" si="312"/>
        <v>G-CuZn15</v>
      </c>
      <c r="G759" s="319">
        <f t="shared" si="318"/>
        <v>3.6449219013908394</v>
      </c>
      <c r="H759" s="319">
        <f t="shared" si="319"/>
        <v>9.5808680500000007E-2</v>
      </c>
      <c r="I759" s="319">
        <f t="shared" si="305"/>
        <v>0.21817075305099998</v>
      </c>
      <c r="J759" s="319">
        <f t="shared" si="306"/>
        <v>2.8901375678398398</v>
      </c>
      <c r="K759" s="319">
        <v>0.4408049</v>
      </c>
      <c r="L759" s="319">
        <v>0.1233001</v>
      </c>
      <c r="M759" s="319">
        <v>8.0892772000000002E-2</v>
      </c>
      <c r="N759" s="319">
        <v>6.7398439000000004E-2</v>
      </c>
      <c r="O759" s="319">
        <v>9.0236738999999993E-3</v>
      </c>
      <c r="P759" s="319">
        <v>2.0305656E-3</v>
      </c>
      <c r="Q759" s="319">
        <v>1.7356001999999999E-2</v>
      </c>
      <c r="R759" s="319">
        <v>1.3965656E-2</v>
      </c>
      <c r="S759" s="319">
        <v>2.7349736999999998</v>
      </c>
      <c r="T759" s="319">
        <v>3.8101369999999999E-3</v>
      </c>
      <c r="U759" s="319">
        <v>0.15135335999999999</v>
      </c>
      <c r="V759" s="319">
        <v>1.2225051E-5</v>
      </c>
      <c r="W759" s="319">
        <v>3.7083984000000001E-7</v>
      </c>
      <c r="X759" s="319">
        <v>0</v>
      </c>
      <c r="Y759" s="210"/>
      <c r="Z759" s="320">
        <f t="shared" si="313"/>
        <v>3.3143225563909771</v>
      </c>
      <c r="AA759" s="210"/>
      <c r="AB759" s="321">
        <f t="shared" si="314"/>
        <v>0.4408049</v>
      </c>
      <c r="AC759" s="321">
        <f t="shared" si="315"/>
        <v>0.31396720849999993</v>
      </c>
      <c r="AD759" s="321">
        <f t="shared" si="307"/>
        <v>0.22196903583983998</v>
      </c>
      <c r="AE759" s="321">
        <f t="shared" si="316"/>
        <v>0.21817075305099998</v>
      </c>
      <c r="AF759" s="321">
        <f t="shared" si="317"/>
        <v>2.8863270599999997</v>
      </c>
      <c r="AG759"/>
      <c r="AH759" s="121">
        <v>69.178124999999994</v>
      </c>
      <c r="AI759" s="121">
        <v>36.269686999999998</v>
      </c>
      <c r="AJ759" s="121">
        <v>20.519613</v>
      </c>
      <c r="AK759" s="121">
        <v>0</v>
      </c>
      <c r="AL759" s="121">
        <v>0.16170524999999999</v>
      </c>
      <c r="AM759" s="121">
        <v>10.648922000000001</v>
      </c>
      <c r="AN759" s="121">
        <v>1.5781970000000001</v>
      </c>
      <c r="AO759"/>
      <c r="AP759" s="282">
        <v>0.11465594</v>
      </c>
      <c r="AQ759" s="282">
        <v>0.10798628</v>
      </c>
      <c r="AR759" s="282">
        <v>4.0419048999999997E-3</v>
      </c>
      <c r="AS759" s="282">
        <v>2.6277597000000001E-3</v>
      </c>
      <c r="AT759" s="255">
        <f t="shared" si="320"/>
        <v>6.4739974624312995E-6</v>
      </c>
      <c r="AU759" s="256">
        <f t="shared" si="321"/>
        <v>1.4947872952795173E-8</v>
      </c>
      <c r="AV759" s="256">
        <f t="shared" si="322"/>
        <v>0.36803357000000003</v>
      </c>
      <c r="AW759" s="272">
        <v>3.1274189999999998E-6</v>
      </c>
      <c r="AX759" s="272">
        <v>9.4379303000000008E-9</v>
      </c>
      <c r="AY759" s="272">
        <v>2.5777761999999999E-13</v>
      </c>
      <c r="AZ759" s="272">
        <v>5.9777316999999995E-10</v>
      </c>
      <c r="BA759" s="272">
        <v>2.1840034000000001E-10</v>
      </c>
      <c r="BB759" s="272">
        <v>1.0021456999999999E-8</v>
      </c>
      <c r="BC759" s="272">
        <v>3.0525410000000001E-6</v>
      </c>
      <c r="BD759" s="272">
        <v>1.4308383999999999E-9</v>
      </c>
      <c r="BE759" s="272">
        <v>3.6981946999999999E-9</v>
      </c>
      <c r="BF759" s="272">
        <v>3.4389383000000003E-11</v>
      </c>
      <c r="BG759" s="272">
        <v>6.0985825000000001E-14</v>
      </c>
      <c r="BH759" s="272">
        <v>3.2134898999999998E-10</v>
      </c>
      <c r="BI759" s="272">
        <v>3.9455262999999999E-12</v>
      </c>
      <c r="BJ759" s="272">
        <v>2.0233115999999999E-12</v>
      </c>
      <c r="BK759" s="272">
        <v>1.0079532E-8</v>
      </c>
      <c r="BL759" s="272">
        <v>2.7311310999999999E-7</v>
      </c>
      <c r="BM759" s="272">
        <v>1.8839853999999999E-11</v>
      </c>
      <c r="BN759" s="273">
        <v>0.14315333</v>
      </c>
      <c r="BO759" s="273">
        <v>0.22488024000000001</v>
      </c>
      <c r="BP759" s="272">
        <v>7.1899212999999997E-12</v>
      </c>
      <c r="BQ759" s="272">
        <v>4.3722494000000001E-14</v>
      </c>
      <c r="BR759" s="272">
        <v>1.9561768E-18</v>
      </c>
      <c r="BS759"/>
      <c r="BT759" s="121">
        <v>1.4145202999999999E-3</v>
      </c>
      <c r="BU759" s="274">
        <v>2.7025493000000002E-5</v>
      </c>
      <c r="BV759" s="274">
        <v>9.2412106000000006E-5</v>
      </c>
      <c r="BW759" s="274">
        <v>1.6361589000000001E-6</v>
      </c>
      <c r="BX759" s="274">
        <v>2.5578703000000001E-5</v>
      </c>
      <c r="BY759" s="274">
        <v>6.5093583999999998E-6</v>
      </c>
      <c r="BZ759" s="274">
        <v>3.5087601999999999E-7</v>
      </c>
      <c r="CA759" s="274">
        <v>9.7793364999999995E-6</v>
      </c>
      <c r="CB759" s="274">
        <v>2.7248761000000001E-6</v>
      </c>
      <c r="CC759" s="274">
        <v>1.1484567999999999E-5</v>
      </c>
      <c r="CD759" s="274">
        <v>6.5237818999999997E-7</v>
      </c>
      <c r="CE759" s="274">
        <v>1.2593822E-8</v>
      </c>
      <c r="CF759" s="274">
        <v>3.9116506999999997E-8</v>
      </c>
      <c r="CG759" s="274">
        <v>1.4789575E-5</v>
      </c>
      <c r="CH759" s="274">
        <v>6.9218898000000004E-5</v>
      </c>
      <c r="CI759" s="121">
        <v>1.1523053000000001E-3</v>
      </c>
      <c r="CJ759" s="274">
        <v>1.0321656E-9</v>
      </c>
      <c r="CK759" s="4"/>
      <c r="CL759" s="323">
        <v>4.6616393000000002E-8</v>
      </c>
      <c r="CM759" s="323">
        <v>3.2754427000000002</v>
      </c>
      <c r="CN759" s="323">
        <v>0.21000120999999999</v>
      </c>
      <c r="CO759" s="323">
        <v>2.1271633000000002E-2</v>
      </c>
      <c r="CP759" s="323">
        <v>9.1773088000000002E-4</v>
      </c>
      <c r="CQ759" s="323">
        <v>1.0037226999999999E-7</v>
      </c>
      <c r="CR759" s="323">
        <v>7.3809935999999998E-7</v>
      </c>
      <c r="CS759" s="323">
        <v>1.0403645E-3</v>
      </c>
      <c r="CT759" s="323">
        <v>3.1511287000000001</v>
      </c>
      <c r="CU759" s="323">
        <v>3.4643926999999999</v>
      </c>
      <c r="CV759" s="146"/>
      <c r="CW759" s="135"/>
      <c r="CX759" s="18" t="s">
        <v>1506</v>
      </c>
      <c r="CY759" s="13"/>
      <c r="CZ759" s="13"/>
      <c r="DB759" s="18"/>
      <c r="DC759"/>
      <c r="DD759"/>
      <c r="DE759"/>
      <c r="DF759"/>
      <c r="DG759"/>
      <c r="DH759"/>
      <c r="DI759"/>
      <c r="DJ759"/>
      <c r="DK759"/>
      <c r="DL759"/>
      <c r="DM759"/>
      <c r="DN759"/>
    </row>
    <row r="760" spans="1:118" ht="14.4" customHeight="1">
      <c r="A760" t="s">
        <v>2052</v>
      </c>
      <c r="B760" s="168" t="s">
        <v>1834</v>
      </c>
      <c r="C760" s="279" t="str">
        <f t="shared" si="311"/>
        <v>A.100.30.120</v>
      </c>
      <c r="D760" s="14" t="s">
        <v>27</v>
      </c>
      <c r="E760" s="278" t="s">
        <v>1510</v>
      </c>
      <c r="F760" s="281" t="str">
        <f t="shared" si="312"/>
        <v>G-CuZn37Pb</v>
      </c>
      <c r="G760" s="319">
        <f t="shared" si="318"/>
        <v>3.2674363388643202</v>
      </c>
      <c r="H760" s="319">
        <f t="shared" si="319"/>
        <v>0.13177009479999999</v>
      </c>
      <c r="I760" s="319">
        <f t="shared" si="305"/>
        <v>0.21463922456760004</v>
      </c>
      <c r="J760" s="319">
        <f t="shared" si="306"/>
        <v>2.4865421894967201</v>
      </c>
      <c r="K760" s="319">
        <v>0.43448482999999999</v>
      </c>
      <c r="L760" s="319">
        <v>0.11613199</v>
      </c>
      <c r="M760" s="319">
        <v>8.7839734000000003E-2</v>
      </c>
      <c r="N760" s="319">
        <v>7.2868376999999998E-2</v>
      </c>
      <c r="O760" s="319">
        <v>2.1101313E-2</v>
      </c>
      <c r="P760" s="319">
        <v>4.9098668E-3</v>
      </c>
      <c r="Q760" s="319">
        <v>3.2890537999999997E-2</v>
      </c>
      <c r="R760" s="319">
        <v>1.0657560999999999E-2</v>
      </c>
      <c r="S760" s="319">
        <v>2.3522595000000002</v>
      </c>
      <c r="T760" s="319">
        <v>5.6910034999999998E-3</v>
      </c>
      <c r="U760" s="319">
        <v>0.12859135999999999</v>
      </c>
      <c r="V760" s="319">
        <v>9.9395675999999999E-6</v>
      </c>
      <c r="W760" s="319">
        <v>3.2599671999999999E-7</v>
      </c>
      <c r="X760" s="319">
        <v>0</v>
      </c>
      <c r="Y760" s="210"/>
      <c r="Z760" s="320">
        <f t="shared" si="313"/>
        <v>3.2668032330827064</v>
      </c>
      <c r="AA760" s="210"/>
      <c r="AB760" s="321">
        <f t="shared" si="314"/>
        <v>0.43448482999999999</v>
      </c>
      <c r="AC760" s="321">
        <f t="shared" si="315"/>
        <v>0.34639937979999996</v>
      </c>
      <c r="AD760" s="321">
        <f t="shared" si="307"/>
        <v>0.22032061449672</v>
      </c>
      <c r="AE760" s="321">
        <f t="shared" si="316"/>
        <v>0.21463922456760001</v>
      </c>
      <c r="AF760" s="321">
        <f t="shared" si="317"/>
        <v>2.4808508600000003</v>
      </c>
      <c r="AG760"/>
      <c r="AH760" s="121">
        <v>63.752282999999998</v>
      </c>
      <c r="AI760" s="121">
        <v>35.639718999999999</v>
      </c>
      <c r="AJ760" s="121">
        <v>17.433672000000001</v>
      </c>
      <c r="AK760" s="121">
        <v>0</v>
      </c>
      <c r="AL760" s="121">
        <v>0.12659624999999999</v>
      </c>
      <c r="AM760" s="121">
        <v>7.9050868999999997</v>
      </c>
      <c r="AN760" s="121">
        <v>2.6472083</v>
      </c>
      <c r="AO760"/>
      <c r="AP760" s="282">
        <v>0.1204037</v>
      </c>
      <c r="AQ760" s="282">
        <v>0.11400333999999999</v>
      </c>
      <c r="AR760" s="282">
        <v>4.1024896999999998E-3</v>
      </c>
      <c r="AS760" s="282">
        <v>2.2978731999999998E-3</v>
      </c>
      <c r="AT760" s="255">
        <f t="shared" si="320"/>
        <v>6.8347323390334007E-6</v>
      </c>
      <c r="AU760" s="256">
        <f t="shared" si="321"/>
        <v>1.5171929479514625E-8</v>
      </c>
      <c r="AV760" s="256">
        <f t="shared" si="322"/>
        <v>0.32183097999999999</v>
      </c>
      <c r="AW760" s="272">
        <v>3.0759495000000001E-6</v>
      </c>
      <c r="AX760" s="272">
        <v>9.2823513999999995E-9</v>
      </c>
      <c r="AY760" s="272">
        <v>2.5353892999999998E-13</v>
      </c>
      <c r="AZ760" s="272">
        <v>6.1598582999999999E-10</v>
      </c>
      <c r="BA760" s="272">
        <v>5.3592371000000003E-10</v>
      </c>
      <c r="BB760" s="272">
        <v>1.0834867E-8</v>
      </c>
      <c r="BC760" s="272">
        <v>3.0517429000000001E-6</v>
      </c>
      <c r="BD760" s="272">
        <v>1.5444E-9</v>
      </c>
      <c r="BE760" s="272">
        <v>3.5511555000000002E-9</v>
      </c>
      <c r="BF760" s="272">
        <v>2.5997180999999999E-11</v>
      </c>
      <c r="BG760" s="272">
        <v>8.0331831999999995E-14</v>
      </c>
      <c r="BH760" s="272">
        <v>7.3896771000000002E-10</v>
      </c>
      <c r="BI760" s="272">
        <v>8.5757964999999995E-12</v>
      </c>
      <c r="BJ760" s="272">
        <v>4.8639441000000003E-12</v>
      </c>
      <c r="BK760" s="272">
        <v>2.3435781999999999E-8</v>
      </c>
      <c r="BL760" s="272">
        <v>6.7161106000000005E-7</v>
      </c>
      <c r="BM760" s="272">
        <v>1.5245639999999999E-11</v>
      </c>
      <c r="BN760" s="273">
        <v>0.11306811</v>
      </c>
      <c r="BO760" s="273">
        <v>0.20876286999999999</v>
      </c>
      <c r="BP760" s="272">
        <v>6.3204934000000002E-12</v>
      </c>
      <c r="BQ760" s="272">
        <v>3.8435433E-14</v>
      </c>
      <c r="BR760" s="272">
        <v>1.7196297E-18</v>
      </c>
      <c r="BS760"/>
      <c r="BT760" s="121">
        <v>1.4874396999999999E-3</v>
      </c>
      <c r="BU760" s="274">
        <v>2.6784686E-5</v>
      </c>
      <c r="BV760" s="274">
        <v>9.1087143000000002E-5</v>
      </c>
      <c r="BW760" s="274">
        <v>1.2487244999999999E-6</v>
      </c>
      <c r="BX760" s="274">
        <v>3.5863503999999997E-5</v>
      </c>
      <c r="BY760" s="274">
        <v>7.0715667000000001E-6</v>
      </c>
      <c r="BZ760" s="274">
        <v>2.5628143000000002E-7</v>
      </c>
      <c r="CA760" s="274">
        <v>1.0639002E-5</v>
      </c>
      <c r="CB760" s="274">
        <v>6.5886955000000003E-6</v>
      </c>
      <c r="CC760" s="274">
        <v>2.1763861E-5</v>
      </c>
      <c r="CD760" s="274">
        <v>1.5470289E-6</v>
      </c>
      <c r="CE760" s="274">
        <v>1.0193771E-8</v>
      </c>
      <c r="CF760" s="274">
        <v>9.6574453999999994E-8</v>
      </c>
      <c r="CG760" s="274">
        <v>1.5701465999999999E-5</v>
      </c>
      <c r="CH760" s="274">
        <v>6.4572259E-5</v>
      </c>
      <c r="CI760" s="121">
        <v>1.2042077999999999E-3</v>
      </c>
      <c r="CJ760" s="274">
        <v>9.0735287000000004E-10</v>
      </c>
      <c r="CK760" s="4"/>
      <c r="CL760" s="323">
        <v>1.1435129E-7</v>
      </c>
      <c r="CM760" s="323">
        <v>3.2339947000000002</v>
      </c>
      <c r="CN760" s="323">
        <v>0.21897506</v>
      </c>
      <c r="CO760" s="323">
        <v>2.0926792E-2</v>
      </c>
      <c r="CP760" s="323">
        <v>9.0149507999999999E-4</v>
      </c>
      <c r="CQ760" s="323">
        <v>2.4441943000000001E-7</v>
      </c>
      <c r="CR760" s="323">
        <v>1.8191868000000001E-6</v>
      </c>
      <c r="CS760" s="323">
        <v>1.2841557E-3</v>
      </c>
      <c r="CT760" s="323">
        <v>7.2492406000000003</v>
      </c>
      <c r="CU760" s="323">
        <v>3.2065361999999999</v>
      </c>
      <c r="CV760" s="146"/>
      <c r="CW760" s="135"/>
      <c r="CX760" s="18" t="s">
        <v>1506</v>
      </c>
      <c r="CY760" s="13"/>
      <c r="CZ760" s="13"/>
      <c r="DB760" s="18"/>
      <c r="DC760"/>
      <c r="DD760"/>
      <c r="DE760"/>
      <c r="DF760"/>
      <c r="DG760"/>
      <c r="DH760"/>
      <c r="DI760"/>
      <c r="DJ760"/>
      <c r="DK760"/>
      <c r="DL760"/>
      <c r="DM760"/>
      <c r="DN760"/>
    </row>
    <row r="761" spans="1:118" ht="14.4" customHeight="1">
      <c r="A761" t="s">
        <v>2053</v>
      </c>
      <c r="B761" s="168" t="s">
        <v>1834</v>
      </c>
      <c r="C761" s="279" t="str">
        <f t="shared" si="311"/>
        <v>A.100.30.121</v>
      </c>
      <c r="D761" s="14" t="s">
        <v>27</v>
      </c>
      <c r="E761" s="278" t="s">
        <v>1510</v>
      </c>
      <c r="F761" s="281" t="str">
        <f t="shared" si="312"/>
        <v>G-CuZn40</v>
      </c>
      <c r="G761" s="319">
        <f t="shared" si="318"/>
        <v>3.2513085538166799</v>
      </c>
      <c r="H761" s="319">
        <f t="shared" si="319"/>
        <v>0.1369206764</v>
      </c>
      <c r="I761" s="319">
        <f t="shared" si="305"/>
        <v>0.21140351761340001</v>
      </c>
      <c r="J761" s="319">
        <f t="shared" si="306"/>
        <v>2.4691924298032801</v>
      </c>
      <c r="K761" s="319">
        <v>0.43379192999999999</v>
      </c>
      <c r="L761" s="319">
        <v>0.11123428</v>
      </c>
      <c r="M761" s="319">
        <v>8.9845035000000004E-2</v>
      </c>
      <c r="N761" s="319">
        <v>7.4499081999999994E-2</v>
      </c>
      <c r="O761" s="319">
        <v>2.2457253E-2</v>
      </c>
      <c r="P761" s="319">
        <v>5.2520034E-3</v>
      </c>
      <c r="Q761" s="319">
        <v>3.4712338000000002E-2</v>
      </c>
      <c r="R761" s="319">
        <v>1.0314409E-2</v>
      </c>
      <c r="S761" s="319">
        <v>2.3355440999999999</v>
      </c>
      <c r="T761" s="319">
        <v>5.7862427000000003E-3</v>
      </c>
      <c r="U761" s="319">
        <v>0.12786175999999999</v>
      </c>
      <c r="V761" s="319">
        <v>9.7936133999999992E-6</v>
      </c>
      <c r="W761" s="319">
        <v>3.2710328E-7</v>
      </c>
      <c r="X761" s="319">
        <v>0</v>
      </c>
      <c r="Y761" s="210"/>
      <c r="Z761" s="320">
        <f t="shared" si="313"/>
        <v>3.2615934586466162</v>
      </c>
      <c r="AA761" s="210"/>
      <c r="AB761" s="321">
        <f t="shared" si="314"/>
        <v>0.43379192999999999</v>
      </c>
      <c r="AC761" s="321">
        <f t="shared" si="315"/>
        <v>0.3483144004</v>
      </c>
      <c r="AD761" s="321">
        <f t="shared" si="307"/>
        <v>0.21718029380327999</v>
      </c>
      <c r="AE761" s="321">
        <f t="shared" si="316"/>
        <v>0.21140351761340001</v>
      </c>
      <c r="AF761" s="321">
        <f t="shared" si="317"/>
        <v>2.4634058599999999</v>
      </c>
      <c r="AG761"/>
      <c r="AH761" s="121">
        <v>63.426862</v>
      </c>
      <c r="AI761" s="121">
        <v>35.445642999999997</v>
      </c>
      <c r="AJ761" s="121">
        <v>17.334771</v>
      </c>
      <c r="AK761" s="121">
        <v>0</v>
      </c>
      <c r="AL761" s="121">
        <v>0.11436184000000001</v>
      </c>
      <c r="AM761" s="121">
        <v>7.7642954</v>
      </c>
      <c r="AN761" s="121">
        <v>2.7677898999999999</v>
      </c>
      <c r="AO761"/>
      <c r="AP761" s="282">
        <v>0.12006406</v>
      </c>
      <c r="AQ761" s="282">
        <v>0.11369132</v>
      </c>
      <c r="AR761" s="282">
        <v>4.0997682999999998E-3</v>
      </c>
      <c r="AS761" s="282">
        <v>2.2729718999999998E-3</v>
      </c>
      <c r="AT761" s="255">
        <f t="shared" si="320"/>
        <v>6.8160262861176998E-6</v>
      </c>
      <c r="AU761" s="256">
        <f t="shared" si="321"/>
        <v>1.5161865118378466E-8</v>
      </c>
      <c r="AV761" s="256">
        <f t="shared" si="322"/>
        <v>0.3183434</v>
      </c>
      <c r="AW761" s="272">
        <v>3.0709281E-6</v>
      </c>
      <c r="AX761" s="272">
        <v>9.2671896000000004E-9</v>
      </c>
      <c r="AY761" s="272">
        <v>2.5312505000000002E-13</v>
      </c>
      <c r="AZ761" s="272">
        <v>6.2658443000000001E-10</v>
      </c>
      <c r="BA761" s="272">
        <v>5.6933974E-10</v>
      </c>
      <c r="BB761" s="272">
        <v>1.1077343999999999E-8</v>
      </c>
      <c r="BC761" s="272">
        <v>2.9892345999999998E-6</v>
      </c>
      <c r="BD761" s="272">
        <v>1.5787247E-9</v>
      </c>
      <c r="BE761" s="272">
        <v>3.4657544000000001E-9</v>
      </c>
      <c r="BF761" s="272">
        <v>2.5712036E-11</v>
      </c>
      <c r="BG761" s="272">
        <v>8.3871505E-14</v>
      </c>
      <c r="BH761" s="272">
        <v>7.9473339000000001E-10</v>
      </c>
      <c r="BI761" s="272">
        <v>9.1375661999999992E-12</v>
      </c>
      <c r="BJ761" s="272">
        <v>5.2234309999999999E-12</v>
      </c>
      <c r="BK761" s="272">
        <v>2.4938966000000002E-8</v>
      </c>
      <c r="BL761" s="272">
        <v>7.1864501E-7</v>
      </c>
      <c r="BM761" s="272">
        <v>1.5014431E-11</v>
      </c>
      <c r="BN761" s="273">
        <v>0.11089557</v>
      </c>
      <c r="BO761" s="273">
        <v>0.20744783</v>
      </c>
      <c r="BP761" s="272">
        <v>6.3419476999999999E-12</v>
      </c>
      <c r="BQ761" s="272">
        <v>3.8565898E-14</v>
      </c>
      <c r="BR761" s="272">
        <v>1.7254668000000001E-18</v>
      </c>
      <c r="BS761"/>
      <c r="BT761" s="121">
        <v>1.4288128000000001E-3</v>
      </c>
      <c r="BU761" s="274">
        <v>2.6297356E-5</v>
      </c>
      <c r="BV761" s="274">
        <v>9.0941880000000003E-5</v>
      </c>
      <c r="BW761" s="274">
        <v>1.2084118E-6</v>
      </c>
      <c r="BX761" s="274">
        <v>3.6565946999999997E-5</v>
      </c>
      <c r="BY761" s="274">
        <v>7.2334396999999997E-6</v>
      </c>
      <c r="BZ761" s="274">
        <v>2.5257850000000001E-7</v>
      </c>
      <c r="CA761" s="274">
        <v>1.0883248000000001E-5</v>
      </c>
      <c r="CB761" s="274">
        <v>7.0478188000000001E-6</v>
      </c>
      <c r="CC761" s="274">
        <v>2.2969356E-5</v>
      </c>
      <c r="CD761" s="274">
        <v>1.6415234E-6</v>
      </c>
      <c r="CE761" s="274">
        <v>1.0039931E-8</v>
      </c>
      <c r="CF761" s="274">
        <v>1.0256939E-7</v>
      </c>
      <c r="CG761" s="274">
        <v>1.5969894000000001E-5</v>
      </c>
      <c r="CH761" s="274">
        <v>6.4218362000000004E-5</v>
      </c>
      <c r="CI761" s="121">
        <v>1.1434695E-3</v>
      </c>
      <c r="CJ761" s="274">
        <v>9.1043279000000005E-10</v>
      </c>
      <c r="CK761" s="4"/>
      <c r="CL761" s="323">
        <v>1.2142256000000001E-7</v>
      </c>
      <c r="CM761" s="323">
        <v>3.2289979</v>
      </c>
      <c r="CN761" s="323">
        <v>0.22304365000000001</v>
      </c>
      <c r="CO761" s="323">
        <v>2.0620485000000001E-2</v>
      </c>
      <c r="CP761" s="323">
        <v>9.1528077000000005E-4</v>
      </c>
      <c r="CQ761" s="323">
        <v>2.6400080000000002E-7</v>
      </c>
      <c r="CR761" s="323">
        <v>1.9444815E-6</v>
      </c>
      <c r="CS761" s="323">
        <v>1.2874522E-3</v>
      </c>
      <c r="CT761" s="323">
        <v>7.7791636000000004</v>
      </c>
      <c r="CU761" s="323">
        <v>3.1861207</v>
      </c>
      <c r="CV761" s="146"/>
      <c r="CW761" s="135"/>
      <c r="CX761" s="18" t="s">
        <v>1506</v>
      </c>
      <c r="CY761" s="13"/>
      <c r="CZ761" s="13"/>
      <c r="DB761" s="18"/>
      <c r="DC761"/>
      <c r="DD761"/>
      <c r="DE761"/>
      <c r="DF761"/>
      <c r="DG761"/>
      <c r="DH761"/>
      <c r="DI761"/>
      <c r="DJ761"/>
      <c r="DK761"/>
      <c r="DL761"/>
      <c r="DM761"/>
      <c r="DN761"/>
    </row>
    <row r="762" spans="1:118" ht="14.4" customHeight="1">
      <c r="B762" s="278" t="s">
        <v>1834</v>
      </c>
      <c r="C762" s="277" t="s">
        <v>3615</v>
      </c>
      <c r="D762" s="277" t="s">
        <v>713</v>
      </c>
      <c r="F762"/>
      <c r="G762" s="210"/>
      <c r="H762" s="210"/>
      <c r="I762" s="210"/>
      <c r="J762" s="210"/>
      <c r="K762" s="210"/>
      <c r="L762" s="210"/>
      <c r="M762" s="210"/>
      <c r="N762" s="210"/>
      <c r="O762" s="210"/>
      <c r="P762" s="210"/>
      <c r="Q762" s="210"/>
      <c r="R762" s="210"/>
      <c r="S762" s="210"/>
      <c r="T762" s="210"/>
      <c r="U762" s="210"/>
      <c r="V762" s="210"/>
      <c r="W762" s="210"/>
      <c r="X762" s="210"/>
      <c r="Y762" s="210"/>
      <c r="Z762" s="210"/>
      <c r="AA762" s="210"/>
      <c r="AB762" s="210"/>
      <c r="AC762" s="210"/>
      <c r="AD762" s="210"/>
      <c r="AE762" s="210"/>
      <c r="AF762" s="210"/>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s="182"/>
      <c r="CW762" s="164"/>
      <c r="CX762" s="18"/>
      <c r="CY762" s="13"/>
      <c r="CZ762" s="13"/>
      <c r="DB762" s="18"/>
      <c r="DC762"/>
      <c r="DD762"/>
      <c r="DE762"/>
      <c r="DF762"/>
      <c r="DG762"/>
      <c r="DH762"/>
      <c r="DI762"/>
      <c r="DJ762"/>
      <c r="DK762"/>
      <c r="DL762"/>
      <c r="DM762"/>
      <c r="DN762"/>
    </row>
    <row r="763" spans="1:118" ht="14.4" customHeight="1">
      <c r="A763" t="s">
        <v>2054</v>
      </c>
      <c r="B763" s="168" t="s">
        <v>1834</v>
      </c>
      <c r="C763" s="279" t="str">
        <f t="shared" si="311"/>
        <v>A.100.32.101</v>
      </c>
      <c r="D763" s="14" t="s">
        <v>713</v>
      </c>
      <c r="E763" s="278" t="s">
        <v>1510</v>
      </c>
      <c r="F763" s="281" t="str">
        <f t="shared" si="312"/>
        <v>AM100A</v>
      </c>
      <c r="G763" s="319">
        <f t="shared" si="318"/>
        <v>3.71846472969102</v>
      </c>
      <c r="H763" s="319">
        <f t="shared" si="319"/>
        <v>0.13790783470000001</v>
      </c>
      <c r="I763" s="319">
        <f t="shared" si="305"/>
        <v>0.24639996749900001</v>
      </c>
      <c r="J763" s="319">
        <f t="shared" si="306"/>
        <v>0.23418832749202001</v>
      </c>
      <c r="K763" s="319">
        <v>3.0999686</v>
      </c>
      <c r="L763" s="319">
        <v>0.10063431</v>
      </c>
      <c r="M763" s="319">
        <v>0.1337903</v>
      </c>
      <c r="N763" s="319">
        <v>0.11487324</v>
      </c>
      <c r="O763" s="319">
        <v>1.7534524999999999E-2</v>
      </c>
      <c r="P763" s="319">
        <v>2.8359106999999999E-3</v>
      </c>
      <c r="Q763" s="319">
        <v>2.6641590000000001E-3</v>
      </c>
      <c r="R763" s="319">
        <v>1.1883764999999999E-2</v>
      </c>
      <c r="S763" s="319">
        <v>0.19142777</v>
      </c>
      <c r="T763" s="319">
        <v>7.4210954999999999E-4</v>
      </c>
      <c r="U763" s="319">
        <v>4.2018332999999998E-2</v>
      </c>
      <c r="V763" s="319">
        <v>9.1592498999999998E-5</v>
      </c>
      <c r="W763" s="319">
        <v>1.1494202E-7</v>
      </c>
      <c r="X763" s="319">
        <v>0</v>
      </c>
      <c r="Y763" s="210"/>
      <c r="Z763" s="320">
        <f t="shared" si="313"/>
        <v>23.308034586466164</v>
      </c>
      <c r="AA763" s="210"/>
      <c r="AB763" s="321">
        <f t="shared" si="314"/>
        <v>3.0999686</v>
      </c>
      <c r="AC763" s="321">
        <f t="shared" si="315"/>
        <v>0.38421620970000003</v>
      </c>
      <c r="AD763" s="321">
        <f t="shared" si="307"/>
        <v>0.24705059949201999</v>
      </c>
      <c r="AE763" s="321">
        <f t="shared" si="316"/>
        <v>0.24639996749900001</v>
      </c>
      <c r="AF763" s="321">
        <f t="shared" si="317"/>
        <v>0.23344610299999999</v>
      </c>
      <c r="AG763"/>
      <c r="AH763" s="121">
        <v>331.44242000000003</v>
      </c>
      <c r="AI763" s="121">
        <v>322.70249999999999</v>
      </c>
      <c r="AJ763" s="121">
        <v>5.6963683999999999</v>
      </c>
      <c r="AK763" s="121">
        <v>0</v>
      </c>
      <c r="AL763" s="121">
        <v>0.21541265000000001</v>
      </c>
      <c r="AM763" s="121">
        <v>1.6621003000000001</v>
      </c>
      <c r="AN763" s="121">
        <v>1.1660425999999999</v>
      </c>
      <c r="AO763"/>
      <c r="AP763" s="282">
        <v>0.46160448999999998</v>
      </c>
      <c r="AQ763" s="282">
        <v>0.42314759000000002</v>
      </c>
      <c r="AR763" s="282">
        <v>1.9575461999999998E-2</v>
      </c>
      <c r="AS763" s="282">
        <v>1.8881440999999999E-2</v>
      </c>
      <c r="AT763" s="255">
        <f t="shared" ref="AT763:AT772" si="323">AW763+AZ763+BA763+BB763+BC763+BK763+BL763+BP763</f>
        <v>2.5368560462530296E-5</v>
      </c>
      <c r="AU763" s="256">
        <f t="shared" ref="AU763:AU772" si="324">AX763+AY763+BD763+BE763+BF763+BG763+BH763+BI763+BJ763+BM763+BQ763+BR763</f>
        <v>7.2394461344525329E-8</v>
      </c>
      <c r="AV763" s="256">
        <f t="shared" ref="AV763:AV772" si="325">BN763+BO763</f>
        <v>2.6444595</v>
      </c>
      <c r="AW763" s="272">
        <v>2.1955154E-5</v>
      </c>
      <c r="AX763" s="272">
        <v>6.6256076000000006E-8</v>
      </c>
      <c r="AY763" s="272">
        <v>1.8096857999999999E-12</v>
      </c>
      <c r="AZ763" s="272">
        <v>1.43086E-9</v>
      </c>
      <c r="BA763" s="272">
        <v>1.8578731E-10</v>
      </c>
      <c r="BB763" s="272">
        <v>1.7081184999999999E-8</v>
      </c>
      <c r="BC763" s="272">
        <v>3.3607764E-6</v>
      </c>
      <c r="BD763" s="272">
        <v>2.4714464999999999E-9</v>
      </c>
      <c r="BE763" s="272">
        <v>3.542689E-9</v>
      </c>
      <c r="BF763" s="272">
        <v>2.0905893999999999E-12</v>
      </c>
      <c r="BG763" s="272">
        <v>1.0858286E-14</v>
      </c>
      <c r="BH763" s="272">
        <v>4.9310052999999997E-12</v>
      </c>
      <c r="BI763" s="272">
        <v>2.6061306000000002E-13</v>
      </c>
      <c r="BJ763" s="272">
        <v>2.1696026E-13</v>
      </c>
      <c r="BK763" s="272">
        <v>2.5031157000000001E-8</v>
      </c>
      <c r="BL763" s="272">
        <v>8.8988446999999993E-9</v>
      </c>
      <c r="BM763" s="272">
        <v>1.1491658000000001E-10</v>
      </c>
      <c r="BN763" s="273">
        <v>0.1561988</v>
      </c>
      <c r="BO763" s="273">
        <v>2.4882607000000001</v>
      </c>
      <c r="BP763" s="272">
        <v>2.2285203000000001E-12</v>
      </c>
      <c r="BQ763" s="272">
        <v>1.3551813E-14</v>
      </c>
      <c r="BR763" s="272">
        <v>6.0631814000000004E-19</v>
      </c>
      <c r="BS763"/>
      <c r="BT763" s="121">
        <v>1.1559964E-3</v>
      </c>
      <c r="BU763" s="274">
        <v>2.9894319000000001E-5</v>
      </c>
      <c r="BV763" s="121">
        <v>6.4988985999999999E-4</v>
      </c>
      <c r="BW763" s="274">
        <v>1.3990645000000001E-6</v>
      </c>
      <c r="BX763" s="274">
        <v>3.2347042999999998E-5</v>
      </c>
      <c r="BY763" s="274">
        <v>1.0725696E-5</v>
      </c>
      <c r="BZ763" s="274">
        <v>2.7843902000000002E-9</v>
      </c>
      <c r="CA763" s="274">
        <v>1.6420985E-5</v>
      </c>
      <c r="CB763" s="274">
        <v>3.8055924999999999E-6</v>
      </c>
      <c r="CC763" s="274">
        <v>1.7628894999999999E-6</v>
      </c>
      <c r="CD763" s="274">
        <v>1.396421E-6</v>
      </c>
      <c r="CE763" s="274">
        <v>8.3182685000000007E-8</v>
      </c>
      <c r="CF763" s="274">
        <v>2.464961E-8</v>
      </c>
      <c r="CG763" s="274">
        <v>2.7032604E-5</v>
      </c>
      <c r="CH763" s="121">
        <v>3.7996489999999998E-4</v>
      </c>
      <c r="CI763" s="274">
        <v>1.2461109999999999E-6</v>
      </c>
      <c r="CJ763" s="274">
        <v>3.1992032E-10</v>
      </c>
      <c r="CK763" s="4"/>
      <c r="CL763" s="323">
        <v>4.0897444000000001E-8</v>
      </c>
      <c r="CM763" s="323">
        <v>23.04496</v>
      </c>
      <c r="CN763" s="323">
        <v>0.31459049</v>
      </c>
      <c r="CO763" s="323">
        <v>2.31331E-2</v>
      </c>
      <c r="CP763" s="323">
        <v>8.5712555E-4</v>
      </c>
      <c r="CQ763" s="323">
        <v>3.6938003000000001E-8</v>
      </c>
      <c r="CR763" s="323">
        <v>7.3356619999999998E-8</v>
      </c>
      <c r="CS763" s="323">
        <v>1.1881992999999999E-3</v>
      </c>
      <c r="CT763" s="323">
        <v>0.45668828</v>
      </c>
      <c r="CU763" s="323">
        <v>42.537557</v>
      </c>
      <c r="CV763" s="146"/>
      <c r="CW763" s="135"/>
      <c r="CX763" s="18" t="s">
        <v>1506</v>
      </c>
      <c r="CY763" s="13"/>
      <c r="CZ763" s="13"/>
      <c r="DB763" s="18"/>
      <c r="DC763"/>
      <c r="DD763"/>
      <c r="DE763"/>
      <c r="DF763"/>
      <c r="DG763"/>
      <c r="DH763"/>
      <c r="DI763"/>
      <c r="DJ763"/>
      <c r="DK763"/>
      <c r="DL763"/>
      <c r="DM763"/>
      <c r="DN763"/>
    </row>
    <row r="764" spans="1:118" ht="14.4" customHeight="1">
      <c r="A764" t="s">
        <v>2055</v>
      </c>
      <c r="B764" s="168" t="s">
        <v>1834</v>
      </c>
      <c r="C764" s="279" t="str">
        <f t="shared" si="311"/>
        <v>A.100.32.102</v>
      </c>
      <c r="D764" s="14" t="s">
        <v>713</v>
      </c>
      <c r="E764" s="278" t="s">
        <v>1510</v>
      </c>
      <c r="F764" s="281" t="str">
        <f t="shared" si="312"/>
        <v>AM503</v>
      </c>
      <c r="G764" s="319">
        <f t="shared" si="318"/>
        <v>3.8533502502738002</v>
      </c>
      <c r="H764" s="319">
        <f t="shared" si="319"/>
        <v>0.14477099730000001</v>
      </c>
      <c r="I764" s="319">
        <f t="shared" si="305"/>
        <v>0.24282011229799999</v>
      </c>
      <c r="J764" s="319">
        <f t="shared" si="306"/>
        <v>0.1606424406758</v>
      </c>
      <c r="K764" s="319">
        <v>3.3051167000000001</v>
      </c>
      <c r="L764" s="319">
        <v>8.8313216E-2</v>
      </c>
      <c r="M764" s="319">
        <v>0.14157617</v>
      </c>
      <c r="N764" s="319">
        <v>0.12156662999999999</v>
      </c>
      <c r="O764" s="319">
        <v>1.8702943999999999E-2</v>
      </c>
      <c r="P764" s="319">
        <v>2.5351236E-3</v>
      </c>
      <c r="Q764" s="319">
        <v>1.9662997000000002E-3</v>
      </c>
      <c r="R764" s="319">
        <v>1.2832703000000001E-2</v>
      </c>
      <c r="S764" s="319">
        <v>0.12971421</v>
      </c>
      <c r="T764" s="319">
        <v>3.0007523000000002E-4</v>
      </c>
      <c r="U764" s="319">
        <v>3.0628064E-2</v>
      </c>
      <c r="V764" s="319">
        <v>9.8023297999999995E-5</v>
      </c>
      <c r="W764" s="319">
        <v>9.14458E-8</v>
      </c>
      <c r="X764" s="319">
        <v>0</v>
      </c>
      <c r="Y764" s="210"/>
      <c r="Z764" s="320">
        <f t="shared" si="313"/>
        <v>24.850501503759396</v>
      </c>
      <c r="AA764" s="210"/>
      <c r="AB764" s="321">
        <f t="shared" si="314"/>
        <v>3.3051167000000001</v>
      </c>
      <c r="AC764" s="321">
        <f t="shared" si="315"/>
        <v>0.38749308630000001</v>
      </c>
      <c r="AD764" s="321">
        <f t="shared" si="307"/>
        <v>0.24302225567579999</v>
      </c>
      <c r="AE764" s="321">
        <f t="shared" si="316"/>
        <v>0.24282011229799999</v>
      </c>
      <c r="AF764" s="321">
        <f t="shared" si="317"/>
        <v>0.16034227400000001</v>
      </c>
      <c r="AG764"/>
      <c r="AH764" s="121">
        <v>351.13164999999998</v>
      </c>
      <c r="AI764" s="121">
        <v>345.13350000000003</v>
      </c>
      <c r="AJ764" s="121">
        <v>4.1523947000000003</v>
      </c>
      <c r="AK764" s="121">
        <v>0</v>
      </c>
      <c r="AL764" s="121">
        <v>0.10202986999999999</v>
      </c>
      <c r="AM764" s="121">
        <v>0.97507186999999995</v>
      </c>
      <c r="AN764" s="121">
        <v>0.76864896999999999</v>
      </c>
      <c r="AO764"/>
      <c r="AP764" s="282">
        <v>0.48649582000000002</v>
      </c>
      <c r="AQ764" s="282">
        <v>0.44530755</v>
      </c>
      <c r="AR764" s="282">
        <v>2.0760945999999999E-2</v>
      </c>
      <c r="AS764" s="282">
        <v>2.0427331E-2</v>
      </c>
      <c r="AT764" s="255">
        <f t="shared" si="323"/>
        <v>2.6697095324320501E-5</v>
      </c>
      <c r="AU764" s="256">
        <f t="shared" si="324"/>
        <v>7.6778648112179372E-8</v>
      </c>
      <c r="AV764" s="256">
        <f t="shared" si="325"/>
        <v>2.8609706899999998</v>
      </c>
      <c r="AW764" s="272">
        <v>2.3416368000000001E-5</v>
      </c>
      <c r="AX764" s="272">
        <v>7.0666017000000001E-8</v>
      </c>
      <c r="AY764" s="272">
        <v>1.9301235999999999E-12</v>
      </c>
      <c r="AZ764" s="272">
        <v>1.5629433E-9</v>
      </c>
      <c r="BA764" s="272">
        <v>2.0300585E-10</v>
      </c>
      <c r="BB764" s="272">
        <v>1.8076474999999998E-8</v>
      </c>
      <c r="BC764" s="272">
        <v>3.2271258E-6</v>
      </c>
      <c r="BD764" s="272">
        <v>2.6172918999999999E-9</v>
      </c>
      <c r="BE764" s="272">
        <v>3.3635155999999998E-9</v>
      </c>
      <c r="BF764" s="272">
        <v>2.2872446000000001E-12</v>
      </c>
      <c r="BG764" s="272">
        <v>1.1802159E-14</v>
      </c>
      <c r="BH764" s="272">
        <v>4.9326599E-12</v>
      </c>
      <c r="BI764" s="272">
        <v>2.8273051000000002E-13</v>
      </c>
      <c r="BJ764" s="272">
        <v>2.1239935000000001E-13</v>
      </c>
      <c r="BK764" s="272">
        <v>2.4333979000000001E-8</v>
      </c>
      <c r="BL764" s="272">
        <v>9.4233481999999996E-9</v>
      </c>
      <c r="BM764" s="272">
        <v>1.2215587E-10</v>
      </c>
      <c r="BN764" s="273">
        <v>0.16857138999999999</v>
      </c>
      <c r="BO764" s="273">
        <v>2.6923992999999999</v>
      </c>
      <c r="BP764" s="272">
        <v>1.7729705E-12</v>
      </c>
      <c r="BQ764" s="272">
        <v>1.0781578000000001E-14</v>
      </c>
      <c r="BR764" s="272">
        <v>4.8237576999999999E-19</v>
      </c>
      <c r="BS764"/>
      <c r="BT764" s="121">
        <v>1.2239130999999999E-3</v>
      </c>
      <c r="BU764" s="274">
        <v>2.8971843E-5</v>
      </c>
      <c r="BV764" s="121">
        <v>6.9289791999999995E-4</v>
      </c>
      <c r="BW764" s="274">
        <v>1.5108722E-6</v>
      </c>
      <c r="BX764" s="274">
        <v>3.2179033000000002E-5</v>
      </c>
      <c r="BY764" s="274">
        <v>1.1338117000000001E-5</v>
      </c>
      <c r="BZ764" s="274">
        <v>3.1306566000000002E-9</v>
      </c>
      <c r="CA764" s="274">
        <v>1.7362900999999999E-5</v>
      </c>
      <c r="CB764" s="274">
        <v>3.4019573999999998E-6</v>
      </c>
      <c r="CC764" s="274">
        <v>1.301112E-6</v>
      </c>
      <c r="CD764" s="274">
        <v>1.5258427999999999E-6</v>
      </c>
      <c r="CE764" s="274">
        <v>8.8668469999999995E-8</v>
      </c>
      <c r="CF764" s="274">
        <v>2.6934067E-8</v>
      </c>
      <c r="CG764" s="274">
        <v>2.8582721000000001E-5</v>
      </c>
      <c r="CH764" s="121">
        <v>4.0361869999999998E-4</v>
      </c>
      <c r="CI764" s="274">
        <v>1.1031125000000001E-6</v>
      </c>
      <c r="CJ764" s="274">
        <v>2.5452284E-10</v>
      </c>
      <c r="CK764" s="4"/>
      <c r="CL764" s="323">
        <v>4.4687755000000001E-8</v>
      </c>
      <c r="CM764" s="323">
        <v>24.563329</v>
      </c>
      <c r="CN764" s="323">
        <v>0.32921434999999999</v>
      </c>
      <c r="CO764" s="323">
        <v>2.2662346E-2</v>
      </c>
      <c r="CP764" s="323">
        <v>9.1527408E-4</v>
      </c>
      <c r="CQ764" s="323">
        <v>3.9973499E-8</v>
      </c>
      <c r="CR764" s="323">
        <v>5.2148601999999998E-8</v>
      </c>
      <c r="CS764" s="323">
        <v>1.1502464000000001E-3</v>
      </c>
      <c r="CT764" s="323">
        <v>0.49904633999999998</v>
      </c>
      <c r="CU764" s="323">
        <v>46.085272000000003</v>
      </c>
      <c r="CV764" s="146"/>
      <c r="CW764" s="135"/>
      <c r="CX764" s="18" t="s">
        <v>1506</v>
      </c>
      <c r="DB764" s="18"/>
      <c r="DC764"/>
      <c r="DD764"/>
      <c r="DE764"/>
      <c r="DF764"/>
      <c r="DG764"/>
      <c r="DH764"/>
      <c r="DI764"/>
      <c r="DJ764"/>
      <c r="DK764"/>
      <c r="DL764"/>
      <c r="DM764"/>
      <c r="DN764"/>
    </row>
    <row r="765" spans="1:118" ht="14.4" customHeight="1">
      <c r="A765" t="s">
        <v>2056</v>
      </c>
      <c r="B765" s="168" t="s">
        <v>1834</v>
      </c>
      <c r="C765" s="279" t="str">
        <f t="shared" si="311"/>
        <v>A.100.32.103</v>
      </c>
      <c r="D765" s="14" t="s">
        <v>713</v>
      </c>
      <c r="E765" s="278" t="s">
        <v>1510</v>
      </c>
      <c r="F765" s="281" t="str">
        <f t="shared" si="312"/>
        <v>G-MgAl6Zn3</v>
      </c>
      <c r="G765" s="319">
        <f t="shared" si="318"/>
        <v>3.7381751647321497</v>
      </c>
      <c r="H765" s="319">
        <f t="shared" si="319"/>
        <v>0.1438941806</v>
      </c>
      <c r="I765" s="319">
        <f t="shared" si="305"/>
        <v>0.24385824481400004</v>
      </c>
      <c r="J765" s="319">
        <f t="shared" si="306"/>
        <v>0.24200823931814999</v>
      </c>
      <c r="K765" s="319">
        <v>3.1084144999999999</v>
      </c>
      <c r="L765" s="319">
        <v>9.5232997E-2</v>
      </c>
      <c r="M765" s="319">
        <v>0.13657113000000001</v>
      </c>
      <c r="N765" s="319">
        <v>0.1171759</v>
      </c>
      <c r="O765" s="319">
        <v>1.9163257E-2</v>
      </c>
      <c r="P765" s="319">
        <v>2.9352514E-3</v>
      </c>
      <c r="Q765" s="319">
        <v>4.6197722000000004E-3</v>
      </c>
      <c r="R765" s="319">
        <v>1.1962347999999999E-2</v>
      </c>
      <c r="S765" s="319">
        <v>0.20275501000000001</v>
      </c>
      <c r="T765" s="319">
        <v>8.7338748000000003E-4</v>
      </c>
      <c r="U765" s="319">
        <v>3.8379732E-2</v>
      </c>
      <c r="V765" s="319">
        <v>9.1769813999999995E-5</v>
      </c>
      <c r="W765" s="319">
        <v>1.0983815E-7</v>
      </c>
      <c r="X765" s="319">
        <v>0</v>
      </c>
      <c r="Y765" s="210"/>
      <c r="Z765" s="320">
        <f t="shared" si="313"/>
        <v>23.371537593984961</v>
      </c>
      <c r="AA765" s="210"/>
      <c r="AB765" s="321">
        <f t="shared" si="314"/>
        <v>3.1084144999999999</v>
      </c>
      <c r="AC765" s="321">
        <f t="shared" si="315"/>
        <v>0.38766065560000001</v>
      </c>
      <c r="AD765" s="321">
        <f t="shared" si="307"/>
        <v>0.24463997231815002</v>
      </c>
      <c r="AE765" s="321">
        <f t="shared" si="316"/>
        <v>0.24385824481400004</v>
      </c>
      <c r="AF765" s="321">
        <f t="shared" si="317"/>
        <v>0.24113474200000001</v>
      </c>
      <c r="AG765"/>
      <c r="AH765" s="121">
        <v>331.59508</v>
      </c>
      <c r="AI765" s="121">
        <v>323.71564999999998</v>
      </c>
      <c r="AJ765" s="121">
        <v>5.2031698000000004</v>
      </c>
      <c r="AK765" s="121">
        <v>0</v>
      </c>
      <c r="AL765" s="121">
        <v>0.13268278</v>
      </c>
      <c r="AM765" s="121">
        <v>1.3875222</v>
      </c>
      <c r="AN765" s="121">
        <v>1.1560603</v>
      </c>
      <c r="AO765"/>
      <c r="AP765" s="282">
        <v>0.46269153000000002</v>
      </c>
      <c r="AQ765" s="282">
        <v>0.42404908000000002</v>
      </c>
      <c r="AR765" s="282">
        <v>1.9632734999999998E-2</v>
      </c>
      <c r="AS765" s="282">
        <v>1.9009716999999999E-2</v>
      </c>
      <c r="AT765" s="255">
        <f t="shared" si="323"/>
        <v>2.5422606657865397E-5</v>
      </c>
      <c r="AU765" s="256">
        <f t="shared" si="324"/>
        <v>7.260626938987139E-8</v>
      </c>
      <c r="AV765" s="256">
        <f t="shared" si="325"/>
        <v>2.6624253600000003</v>
      </c>
      <c r="AW765" s="272">
        <v>2.2017681999999998E-5</v>
      </c>
      <c r="AX765" s="272">
        <v>6.6444863999999993E-8</v>
      </c>
      <c r="AY765" s="272">
        <v>1.8148381000000001E-12</v>
      </c>
      <c r="AZ765" s="272">
        <v>1.4644891000000001E-9</v>
      </c>
      <c r="BA765" s="272">
        <v>2.298172E-10</v>
      </c>
      <c r="BB765" s="272">
        <v>1.7423578999999999E-8</v>
      </c>
      <c r="BC765" s="272">
        <v>3.2973977000000001E-6</v>
      </c>
      <c r="BD765" s="272">
        <v>2.5205553E-9</v>
      </c>
      <c r="BE765" s="272">
        <v>3.4576962000000002E-9</v>
      </c>
      <c r="BF765" s="272">
        <v>2.2549323000000001E-12</v>
      </c>
      <c r="BG765" s="272">
        <v>1.5078341999999999E-14</v>
      </c>
      <c r="BH765" s="272">
        <v>6.2696262999999995E-11</v>
      </c>
      <c r="BI765" s="272">
        <v>9.0892594000000004E-13</v>
      </c>
      <c r="BJ765" s="272">
        <v>5.9634155000000005E-13</v>
      </c>
      <c r="BK765" s="272">
        <v>2.5922034E-8</v>
      </c>
      <c r="BL765" s="272">
        <v>6.2484908999999994E-8</v>
      </c>
      <c r="BM765" s="272">
        <v>1.1485456E-10</v>
      </c>
      <c r="BN765" s="273">
        <v>0.15771366000000001</v>
      </c>
      <c r="BO765" s="273">
        <v>2.5047117000000001</v>
      </c>
      <c r="BP765" s="272">
        <v>2.1295654E-12</v>
      </c>
      <c r="BQ765" s="272">
        <v>1.295006E-14</v>
      </c>
      <c r="BR765" s="272">
        <v>5.7939528000000003E-19</v>
      </c>
      <c r="BS765"/>
      <c r="BT765" s="121">
        <v>1.1948239999999999E-3</v>
      </c>
      <c r="BU765" s="274">
        <v>2.9420250999999999E-5</v>
      </c>
      <c r="BV765" s="121">
        <v>6.5166047000000005E-4</v>
      </c>
      <c r="BW765" s="274">
        <v>1.4083358E-6</v>
      </c>
      <c r="BX765" s="274">
        <v>3.3261486999999998E-5</v>
      </c>
      <c r="BY765" s="274">
        <v>1.0949019E-5</v>
      </c>
      <c r="BZ765" s="274">
        <v>3.2837870000000002E-9</v>
      </c>
      <c r="CA765" s="274">
        <v>1.675852E-5</v>
      </c>
      <c r="CB765" s="274">
        <v>3.9389007000000001E-6</v>
      </c>
      <c r="CC765" s="274">
        <v>3.0569300999999998E-6</v>
      </c>
      <c r="CD765" s="274">
        <v>1.5295291E-6</v>
      </c>
      <c r="CE765" s="274">
        <v>8.3220414000000006E-8</v>
      </c>
      <c r="CF765" s="274">
        <v>3.2518455000000003E-8</v>
      </c>
      <c r="CG765" s="274">
        <v>2.7474071999999998E-5</v>
      </c>
      <c r="CH765" s="121">
        <v>3.8042981000000002E-4</v>
      </c>
      <c r="CI765" s="274">
        <v>3.4817305999999999E-5</v>
      </c>
      <c r="CJ765" s="274">
        <v>3.0571463000000002E-10</v>
      </c>
      <c r="CK765" s="4"/>
      <c r="CL765" s="323">
        <v>5.0296432000000001E-8</v>
      </c>
      <c r="CM765" s="323">
        <v>23.105661999999999</v>
      </c>
      <c r="CN765" s="323">
        <v>0.31961360999999999</v>
      </c>
      <c r="CO765" s="323">
        <v>2.2867911000000001E-2</v>
      </c>
      <c r="CP765" s="323">
        <v>8.8130925999999998E-4</v>
      </c>
      <c r="CQ765" s="323">
        <v>5.6797932000000002E-8</v>
      </c>
      <c r="CR765" s="323">
        <v>2.0852212E-7</v>
      </c>
      <c r="CS765" s="323">
        <v>1.1958116E-3</v>
      </c>
      <c r="CT765" s="323">
        <v>1.0265416000000001</v>
      </c>
      <c r="CU765" s="323">
        <v>42.835070000000002</v>
      </c>
      <c r="CV765" s="146"/>
      <c r="CW765" s="135"/>
      <c r="CX765" s="18" t="s">
        <v>1506</v>
      </c>
      <c r="CY765" s="13"/>
      <c r="CZ765" s="13"/>
      <c r="DB765" s="18"/>
      <c r="DC765"/>
      <c r="DD765"/>
      <c r="DE765"/>
      <c r="DF765"/>
      <c r="DG765"/>
      <c r="DH765"/>
      <c r="DI765"/>
      <c r="DJ765"/>
      <c r="DK765"/>
      <c r="DL765"/>
      <c r="DM765"/>
      <c r="DN765"/>
    </row>
    <row r="766" spans="1:118" ht="14.4" customHeight="1">
      <c r="A766" t="s">
        <v>2057</v>
      </c>
      <c r="B766" s="168" t="s">
        <v>1834</v>
      </c>
      <c r="C766" s="279" t="str">
        <f t="shared" si="311"/>
        <v>A.100.32.104</v>
      </c>
      <c r="D766" s="14" t="s">
        <v>713</v>
      </c>
      <c r="E766" s="278" t="s">
        <v>1510</v>
      </c>
      <c r="F766" s="281" t="str">
        <f t="shared" si="312"/>
        <v>G-MgAl8Zn1</v>
      </c>
      <c r="G766" s="319">
        <f t="shared" si="318"/>
        <v>3.74638247926557</v>
      </c>
      <c r="H766" s="319">
        <f t="shared" si="319"/>
        <v>0.14046298160000001</v>
      </c>
      <c r="I766" s="319">
        <f t="shared" si="305"/>
        <v>0.24535890298899998</v>
      </c>
      <c r="J766" s="319">
        <f t="shared" si="306"/>
        <v>0.22466649467656999</v>
      </c>
      <c r="K766" s="319">
        <v>3.1358940999999998</v>
      </c>
      <c r="L766" s="319">
        <v>9.7462387999999997E-2</v>
      </c>
      <c r="M766" s="319">
        <v>0.13575179000000001</v>
      </c>
      <c r="N766" s="319">
        <v>0.11654963</v>
      </c>
      <c r="O766" s="319">
        <v>1.8110335000000002E-2</v>
      </c>
      <c r="P766" s="319">
        <v>2.7842342000000001E-3</v>
      </c>
      <c r="Q766" s="319">
        <v>3.0187823999999999E-3</v>
      </c>
      <c r="R766" s="319">
        <v>1.205202E-2</v>
      </c>
      <c r="S766" s="319">
        <v>0.18456276999999999</v>
      </c>
      <c r="T766" s="319">
        <v>7.0830825000000003E-4</v>
      </c>
      <c r="U766" s="319">
        <v>3.9395305999999998E-2</v>
      </c>
      <c r="V766" s="319">
        <v>9.2704989000000004E-5</v>
      </c>
      <c r="W766" s="319">
        <v>1.1042657E-7</v>
      </c>
      <c r="X766" s="319">
        <v>0</v>
      </c>
      <c r="Y766" s="210"/>
      <c r="Z766" s="320">
        <f t="shared" si="313"/>
        <v>23.578151127819545</v>
      </c>
      <c r="AA766" s="210"/>
      <c r="AB766" s="321">
        <f t="shared" si="314"/>
        <v>3.1358940999999998</v>
      </c>
      <c r="AC766" s="321">
        <f t="shared" si="315"/>
        <v>0.38572917959999997</v>
      </c>
      <c r="AD766" s="321">
        <f t="shared" si="307"/>
        <v>0.24597461667657</v>
      </c>
      <c r="AE766" s="321">
        <f t="shared" si="316"/>
        <v>0.24535890298900001</v>
      </c>
      <c r="AF766" s="321">
        <f t="shared" si="317"/>
        <v>0.22395807599999998</v>
      </c>
      <c r="AG766"/>
      <c r="AH766" s="121">
        <v>334.75635</v>
      </c>
      <c r="AI766" s="121">
        <v>326.64224000000002</v>
      </c>
      <c r="AJ766" s="121">
        <v>5.3408142999999999</v>
      </c>
      <c r="AK766" s="121">
        <v>0</v>
      </c>
      <c r="AL766" s="121">
        <v>0.16831686000000001</v>
      </c>
      <c r="AM766" s="121">
        <v>1.4985402999999999</v>
      </c>
      <c r="AN766" s="121">
        <v>1.1064320000000001</v>
      </c>
      <c r="AO766"/>
      <c r="AP766" s="282">
        <v>0.46601832999999998</v>
      </c>
      <c r="AQ766" s="282">
        <v>0.42707036999999998</v>
      </c>
      <c r="AR766" s="282">
        <v>1.9785975000000001E-2</v>
      </c>
      <c r="AS766" s="282">
        <v>1.9161989000000001E-2</v>
      </c>
      <c r="AT766" s="255">
        <f t="shared" si="323"/>
        <v>2.5603739164603706E-5</v>
      </c>
      <c r="AU766" s="256">
        <f t="shared" si="324"/>
        <v>7.3172983509473477E-8</v>
      </c>
      <c r="AV766" s="256">
        <f t="shared" si="325"/>
        <v>2.6837518999999999</v>
      </c>
      <c r="AW766" s="272">
        <v>2.2211496000000001E-5</v>
      </c>
      <c r="AX766" s="272">
        <v>6.7029731000000002E-8</v>
      </c>
      <c r="AY766" s="272">
        <v>1.8308139999999998E-12</v>
      </c>
      <c r="AZ766" s="272">
        <v>1.4601184E-9</v>
      </c>
      <c r="BA766" s="272">
        <v>1.9885122999999999E-10</v>
      </c>
      <c r="BB766" s="272">
        <v>1.7330458000000001E-8</v>
      </c>
      <c r="BC766" s="272">
        <v>3.3266058999999999E-6</v>
      </c>
      <c r="BD766" s="272">
        <v>2.5076696000000002E-9</v>
      </c>
      <c r="BE766" s="272">
        <v>3.4963187000000002E-9</v>
      </c>
      <c r="BF766" s="272">
        <v>2.1600285E-12</v>
      </c>
      <c r="BG766" s="272">
        <v>1.1990707E-14</v>
      </c>
      <c r="BH766" s="272">
        <v>1.8405008000000001E-11</v>
      </c>
      <c r="BI766" s="272">
        <v>4.1509672999999999E-13</v>
      </c>
      <c r="BJ766" s="272">
        <v>3.0494151999999999E-13</v>
      </c>
      <c r="BK766" s="272">
        <v>2.5160622000000001E-8</v>
      </c>
      <c r="BL766" s="272">
        <v>2.1485074000000001E-8</v>
      </c>
      <c r="BM766" s="272">
        <v>1.1612331000000001E-10</v>
      </c>
      <c r="BN766" s="273">
        <v>0.15856799999999999</v>
      </c>
      <c r="BO766" s="273">
        <v>2.5251839</v>
      </c>
      <c r="BP766" s="272">
        <v>2.1409737E-12</v>
      </c>
      <c r="BQ766" s="272">
        <v>1.3019434E-14</v>
      </c>
      <c r="BR766" s="272">
        <v>5.8249914000000005E-19</v>
      </c>
      <c r="BS766"/>
      <c r="BT766" s="121">
        <v>1.1763384E-3</v>
      </c>
      <c r="BU766" s="274">
        <v>2.9654159999999999E-5</v>
      </c>
      <c r="BV766" s="121">
        <v>6.5742141000000004E-4</v>
      </c>
      <c r="BW766" s="274">
        <v>1.4188945E-6</v>
      </c>
      <c r="BX766" s="274">
        <v>3.2551359999999999E-5</v>
      </c>
      <c r="BY766" s="274">
        <v>1.0882402999999999E-5</v>
      </c>
      <c r="BZ766" s="274">
        <v>2.9367054000000001E-9</v>
      </c>
      <c r="CA766" s="274">
        <v>1.6660546999999999E-5</v>
      </c>
      <c r="CB766" s="274">
        <v>3.7362463000000001E-6</v>
      </c>
      <c r="CC766" s="274">
        <v>1.9975459E-6</v>
      </c>
      <c r="CD766" s="274">
        <v>1.4484523999999999E-6</v>
      </c>
      <c r="CE766" s="274">
        <v>8.4111798000000001E-8</v>
      </c>
      <c r="CF766" s="274">
        <v>2.6855873000000002E-8</v>
      </c>
      <c r="CG766" s="274">
        <v>2.7397092E-5</v>
      </c>
      <c r="CH766" s="121">
        <v>3.8399985000000001E-4</v>
      </c>
      <c r="CI766" s="274">
        <v>9.0562108999999999E-6</v>
      </c>
      <c r="CJ766" s="274">
        <v>3.0735236E-10</v>
      </c>
      <c r="CK766" s="4"/>
      <c r="CL766" s="323">
        <v>4.3704763999999997E-8</v>
      </c>
      <c r="CM766" s="323">
        <v>23.310514000000001</v>
      </c>
      <c r="CN766" s="323">
        <v>0.31833201</v>
      </c>
      <c r="CO766" s="323">
        <v>2.3009821E-2</v>
      </c>
      <c r="CP766" s="323">
        <v>8.7155304999999997E-4</v>
      </c>
      <c r="CQ766" s="323">
        <v>4.2059424999999999E-8</v>
      </c>
      <c r="CR766" s="323">
        <v>1.0178525E-7</v>
      </c>
      <c r="CS766" s="323">
        <v>1.1845699E-3</v>
      </c>
      <c r="CT766" s="323">
        <v>0.59622969000000003</v>
      </c>
      <c r="CU766" s="323">
        <v>43.182431999999999</v>
      </c>
      <c r="CV766" s="146"/>
      <c r="CW766" s="135"/>
      <c r="CX766" s="18" t="s">
        <v>1506</v>
      </c>
      <c r="CY766" s="13"/>
      <c r="CZ766" s="13"/>
      <c r="DB766" s="18"/>
      <c r="DC766"/>
      <c r="DD766"/>
      <c r="DE766"/>
      <c r="DF766"/>
      <c r="DG766"/>
      <c r="DH766"/>
      <c r="DI766"/>
      <c r="DJ766"/>
      <c r="DK766"/>
      <c r="DL766"/>
      <c r="DM766"/>
      <c r="DN766"/>
    </row>
    <row r="767" spans="1:118" ht="14.4" customHeight="1">
      <c r="A767" t="s">
        <v>2058</v>
      </c>
      <c r="B767" s="168" t="s">
        <v>1834</v>
      </c>
      <c r="C767" s="279" t="str">
        <f t="shared" si="311"/>
        <v>A.100.32.105</v>
      </c>
      <c r="D767" s="14" t="s">
        <v>713</v>
      </c>
      <c r="E767" s="278" t="s">
        <v>1510</v>
      </c>
      <c r="F767" s="281" t="str">
        <f t="shared" si="312"/>
        <v>G-MgAl9Zn2</v>
      </c>
      <c r="G767" s="319">
        <f t="shared" si="318"/>
        <v>3.7041888610497899</v>
      </c>
      <c r="H767" s="319">
        <f t="shared" si="319"/>
        <v>0.14054306470000003</v>
      </c>
      <c r="I767" s="319">
        <f t="shared" si="305"/>
        <v>0.245194563324</v>
      </c>
      <c r="J767" s="319">
        <f t="shared" si="306"/>
        <v>0.25244063302579001</v>
      </c>
      <c r="K767" s="319">
        <v>3.0660105999999998</v>
      </c>
      <c r="L767" s="319">
        <v>9.9232850999999997E-2</v>
      </c>
      <c r="M767" s="319">
        <v>0.13410825000000001</v>
      </c>
      <c r="N767" s="319">
        <v>0.11507306</v>
      </c>
      <c r="O767" s="319">
        <v>1.8391543E-2</v>
      </c>
      <c r="P767" s="319">
        <v>2.9951808999999999E-3</v>
      </c>
      <c r="Q767" s="319">
        <v>4.0832808000000002E-3</v>
      </c>
      <c r="R767" s="319">
        <v>1.1763002E-2</v>
      </c>
      <c r="S767" s="319">
        <v>0.20990238999999999</v>
      </c>
      <c r="T767" s="319">
        <v>9.0274373999999998E-4</v>
      </c>
      <c r="U767" s="319">
        <v>4.1635383999999998E-2</v>
      </c>
      <c r="V767" s="319">
        <v>9.0460324000000004E-5</v>
      </c>
      <c r="W767" s="319">
        <v>1.1528579E-7</v>
      </c>
      <c r="X767" s="319">
        <v>0</v>
      </c>
      <c r="Y767" s="210"/>
      <c r="Z767" s="320">
        <f t="shared" si="313"/>
        <v>23.052711278195485</v>
      </c>
      <c r="AA767" s="210"/>
      <c r="AB767" s="321">
        <f t="shared" si="314"/>
        <v>3.0660105999999998</v>
      </c>
      <c r="AC767" s="321">
        <f t="shared" si="315"/>
        <v>0.38564716770000002</v>
      </c>
      <c r="AD767" s="321">
        <f t="shared" si="307"/>
        <v>0.24600696202579</v>
      </c>
      <c r="AE767" s="321">
        <f t="shared" si="316"/>
        <v>0.245194563324</v>
      </c>
      <c r="AF767" s="321">
        <f t="shared" si="317"/>
        <v>0.25153777399999999</v>
      </c>
      <c r="AG767"/>
      <c r="AH767" s="121">
        <v>327.71746999999999</v>
      </c>
      <c r="AI767" s="121">
        <v>319.06225999999998</v>
      </c>
      <c r="AJ767" s="121">
        <v>5.6444761000000003</v>
      </c>
      <c r="AK767" s="121">
        <v>0</v>
      </c>
      <c r="AL767" s="121">
        <v>0.19473895999999999</v>
      </c>
      <c r="AM767" s="121">
        <v>1.5917768000000001</v>
      </c>
      <c r="AN767" s="121">
        <v>1.2242199</v>
      </c>
      <c r="AO767"/>
      <c r="AP767" s="282">
        <v>0.45746944</v>
      </c>
      <c r="AQ767" s="282">
        <v>0.4194099</v>
      </c>
      <c r="AR767" s="282">
        <v>1.9383569999999999E-2</v>
      </c>
      <c r="AS767" s="282">
        <v>1.8675965999999999E-2</v>
      </c>
      <c r="AT767" s="255">
        <f t="shared" si="323"/>
        <v>2.5144478682825395E-5</v>
      </c>
      <c r="AU767" s="256">
        <f t="shared" si="324"/>
        <v>7.1684799387135133E-8</v>
      </c>
      <c r="AV767" s="256">
        <f t="shared" si="325"/>
        <v>2.6156815</v>
      </c>
      <c r="AW767" s="272">
        <v>2.1714997999999999E-5</v>
      </c>
      <c r="AX767" s="272">
        <v>6.5531343999999997E-8</v>
      </c>
      <c r="AY767" s="272">
        <v>1.7898904E-12</v>
      </c>
      <c r="AZ767" s="272">
        <v>1.4284186000000001E-9</v>
      </c>
      <c r="BA767" s="272">
        <v>2.1190103999999999E-10</v>
      </c>
      <c r="BB767" s="272">
        <v>1.7110892999999999E-8</v>
      </c>
      <c r="BC767" s="272">
        <v>3.3404919999999998E-6</v>
      </c>
      <c r="BD767" s="272">
        <v>2.4751685999999998E-9</v>
      </c>
      <c r="BE767" s="272">
        <v>3.5162522E-9</v>
      </c>
      <c r="BF767" s="272">
        <v>2.1642349E-12</v>
      </c>
      <c r="BG767" s="272">
        <v>1.3501353E-14</v>
      </c>
      <c r="BH767" s="272">
        <v>4.3447603000000002E-11</v>
      </c>
      <c r="BI767" s="272">
        <v>6.8918179000000004E-13</v>
      </c>
      <c r="BJ767" s="272">
        <v>4.7046273999999998E-13</v>
      </c>
      <c r="BK767" s="272">
        <v>2.5707982999999999E-8</v>
      </c>
      <c r="BL767" s="272">
        <v>4.4527252E-8</v>
      </c>
      <c r="BM767" s="272">
        <v>1.1344612E-10</v>
      </c>
      <c r="BN767" s="273">
        <v>0.1548659</v>
      </c>
      <c r="BO767" s="273">
        <v>2.4608156000000001</v>
      </c>
      <c r="BP767" s="272">
        <v>2.2351854000000001E-12</v>
      </c>
      <c r="BQ767" s="272">
        <v>1.3592344E-14</v>
      </c>
      <c r="BR767" s="272">
        <v>6.0813153000000004E-19</v>
      </c>
      <c r="BS767"/>
      <c r="BT767" s="121">
        <v>1.1687177999999999E-3</v>
      </c>
      <c r="BU767" s="274">
        <v>2.9723987999999999E-5</v>
      </c>
      <c r="BV767" s="121">
        <v>6.4277075999999997E-4</v>
      </c>
      <c r="BW767" s="274">
        <v>1.3848402999999999E-6</v>
      </c>
      <c r="BX767" s="274">
        <v>3.2962914000000001E-5</v>
      </c>
      <c r="BY767" s="274">
        <v>1.0751880999999999E-5</v>
      </c>
      <c r="BZ767" s="274">
        <v>3.0805445E-9</v>
      </c>
      <c r="CA767" s="274">
        <v>1.6457395999999998E-5</v>
      </c>
      <c r="CB767" s="274">
        <v>4.0193219E-6</v>
      </c>
      <c r="CC767" s="274">
        <v>2.7019306999999999E-6</v>
      </c>
      <c r="CD767" s="274">
        <v>1.4608101000000001E-6</v>
      </c>
      <c r="CE767" s="274">
        <v>8.2131991999999995E-8</v>
      </c>
      <c r="CF767" s="274">
        <v>2.9465703999999999E-8</v>
      </c>
      <c r="CG767" s="274">
        <v>2.7020923E-5</v>
      </c>
      <c r="CH767" s="121">
        <v>3.7569425999999998E-4</v>
      </c>
      <c r="CI767" s="274">
        <v>2.3653819999999998E-5</v>
      </c>
      <c r="CJ767" s="274">
        <v>3.2087715E-10</v>
      </c>
      <c r="CK767" s="4"/>
      <c r="CL767" s="323">
        <v>4.6450319000000001E-8</v>
      </c>
      <c r="CM767" s="323">
        <v>22.792308999999999</v>
      </c>
      <c r="CN767" s="323">
        <v>0.31490917000000002</v>
      </c>
      <c r="CO767" s="323">
        <v>2.3024098E-2</v>
      </c>
      <c r="CP767" s="323">
        <v>8.6319898999999997E-4</v>
      </c>
      <c r="CQ767" s="323">
        <v>4.9613086000000003E-8</v>
      </c>
      <c r="CR767" s="323">
        <v>1.6700090000000001E-7</v>
      </c>
      <c r="CS767" s="323">
        <v>1.1993751E-3</v>
      </c>
      <c r="CT767" s="323">
        <v>0.82902390000000004</v>
      </c>
      <c r="CU767" s="323">
        <v>42.067663000000003</v>
      </c>
      <c r="CV767" s="146"/>
      <c r="CW767" s="135"/>
      <c r="CX767" s="18" t="s">
        <v>1506</v>
      </c>
      <c r="CY767" s="13"/>
      <c r="CZ767" s="13"/>
      <c r="DB767" s="18"/>
      <c r="DC767"/>
      <c r="DD767"/>
      <c r="DE767"/>
      <c r="DF767"/>
      <c r="DG767"/>
      <c r="DH767"/>
      <c r="DI767"/>
      <c r="DJ767"/>
      <c r="DK767"/>
      <c r="DL767"/>
      <c r="DM767"/>
      <c r="DN767"/>
    </row>
    <row r="768" spans="1:118" ht="14.4" customHeight="1">
      <c r="A768" t="s">
        <v>2059</v>
      </c>
      <c r="B768" s="168" t="s">
        <v>1834</v>
      </c>
      <c r="C768" s="279" t="str">
        <f t="shared" si="311"/>
        <v>A.100.32.106</v>
      </c>
      <c r="D768" s="14" t="s">
        <v>713</v>
      </c>
      <c r="E768" s="278" t="s">
        <v>1510</v>
      </c>
      <c r="F768" s="281" t="str">
        <f t="shared" si="312"/>
        <v>GD-MgAl9Zn1</v>
      </c>
      <c r="G768" s="319">
        <f t="shared" si="318"/>
        <v>3.7233529212684999</v>
      </c>
      <c r="H768" s="319">
        <f t="shared" si="319"/>
        <v>0.13932421170000001</v>
      </c>
      <c r="I768" s="319">
        <f t="shared" si="305"/>
        <v>0.24576973566500002</v>
      </c>
      <c r="J768" s="319">
        <f t="shared" si="306"/>
        <v>0.23561927390349999</v>
      </c>
      <c r="K768" s="319">
        <v>3.1026397000000001</v>
      </c>
      <c r="L768" s="319">
        <v>9.9309897999999994E-2</v>
      </c>
      <c r="M768" s="319">
        <v>0.13446161000000001</v>
      </c>
      <c r="N768" s="319">
        <v>0.11542798</v>
      </c>
      <c r="O768" s="319">
        <v>1.7918139999999999E-2</v>
      </c>
      <c r="P768" s="319">
        <v>2.8623903999999999E-3</v>
      </c>
      <c r="Q768" s="319">
        <v>3.1157012999999999E-3</v>
      </c>
      <c r="R768" s="319">
        <v>1.1906573E-2</v>
      </c>
      <c r="S768" s="319">
        <v>0.19373819</v>
      </c>
      <c r="T768" s="319">
        <v>7.6972532999999995E-4</v>
      </c>
      <c r="U768" s="319">
        <v>4.1111244999999998E-2</v>
      </c>
      <c r="V768" s="319">
        <v>9.1654664999999999E-5</v>
      </c>
      <c r="W768" s="319">
        <v>1.1357349999999999E-7</v>
      </c>
      <c r="X768" s="319">
        <v>0</v>
      </c>
      <c r="Y768" s="210"/>
      <c r="Z768" s="320">
        <f t="shared" si="313"/>
        <v>23.328118045112781</v>
      </c>
      <c r="AA768" s="210"/>
      <c r="AB768" s="321">
        <f t="shared" si="314"/>
        <v>3.1026397000000001</v>
      </c>
      <c r="AC768" s="321">
        <f t="shared" si="315"/>
        <v>0.38500229270000003</v>
      </c>
      <c r="AD768" s="321">
        <f t="shared" si="307"/>
        <v>0.24644791990350001</v>
      </c>
      <c r="AE768" s="321">
        <f t="shared" si="316"/>
        <v>0.24576973566500002</v>
      </c>
      <c r="AF768" s="321">
        <f t="shared" si="317"/>
        <v>0.234849435</v>
      </c>
      <c r="AG768"/>
      <c r="AH768" s="121">
        <v>331.5419</v>
      </c>
      <c r="AI768" s="121">
        <v>323.01708000000002</v>
      </c>
      <c r="AJ768" s="121">
        <v>5.5734161000000002</v>
      </c>
      <c r="AK768" s="121">
        <v>0</v>
      </c>
      <c r="AL768" s="121">
        <v>0.19727968000000001</v>
      </c>
      <c r="AM768" s="121">
        <v>1.5932322999999999</v>
      </c>
      <c r="AN768" s="121">
        <v>1.1608909999999999</v>
      </c>
      <c r="AO768"/>
      <c r="AP768" s="282">
        <v>0.46193614999999999</v>
      </c>
      <c r="AQ768" s="282">
        <v>0.42342587999999998</v>
      </c>
      <c r="AR768" s="282">
        <v>1.9592712000000002E-2</v>
      </c>
      <c r="AS768" s="282">
        <v>1.8917554999999999E-2</v>
      </c>
      <c r="AT768" s="255">
        <f t="shared" si="323"/>
        <v>2.5385244244417102E-5</v>
      </c>
      <c r="AU768" s="256">
        <f t="shared" si="324"/>
        <v>7.2458254032443077E-8</v>
      </c>
      <c r="AV768" s="256">
        <f t="shared" si="325"/>
        <v>2.6495175399999997</v>
      </c>
      <c r="AW768" s="272">
        <v>2.1974748999999999E-5</v>
      </c>
      <c r="AX768" s="272">
        <v>6.6315233999999997E-8</v>
      </c>
      <c r="AY768" s="272">
        <v>1.8113005999999999E-12</v>
      </c>
      <c r="AZ768" s="272">
        <v>1.4392354000000001E-9</v>
      </c>
      <c r="BA768" s="272">
        <v>1.9613003E-10</v>
      </c>
      <c r="BB768" s="272">
        <v>1.7163671999999999E-8</v>
      </c>
      <c r="BC768" s="272">
        <v>3.3450589999999999E-6</v>
      </c>
      <c r="BD768" s="272">
        <v>2.4832952E-9</v>
      </c>
      <c r="BE768" s="272">
        <v>3.5217076999999999E-9</v>
      </c>
      <c r="BF768" s="272">
        <v>2.1298588000000001E-12</v>
      </c>
      <c r="BG768" s="272">
        <v>1.1847652E-14</v>
      </c>
      <c r="BH768" s="272">
        <v>1.8410404999999999E-11</v>
      </c>
      <c r="BI768" s="272">
        <v>4.1203925E-13</v>
      </c>
      <c r="BJ768" s="272">
        <v>3.0543007999999998E-13</v>
      </c>
      <c r="BK768" s="272">
        <v>2.5230265E-8</v>
      </c>
      <c r="BL768" s="272">
        <v>2.1404739999999999E-8</v>
      </c>
      <c r="BM768" s="272">
        <v>1.1492286E-10</v>
      </c>
      <c r="BN768" s="273">
        <v>0.15660004</v>
      </c>
      <c r="BO768" s="273">
        <v>2.4929174999999999</v>
      </c>
      <c r="BP768" s="272">
        <v>2.2019870999999999E-12</v>
      </c>
      <c r="BQ768" s="272">
        <v>1.3390462000000001E-14</v>
      </c>
      <c r="BR768" s="272">
        <v>5.9909919000000003E-19</v>
      </c>
      <c r="BS768"/>
      <c r="BT768" s="121">
        <v>1.165281E-3</v>
      </c>
      <c r="BU768" s="274">
        <v>2.9776559999999999E-5</v>
      </c>
      <c r="BV768" s="121">
        <v>6.5044983000000004E-4</v>
      </c>
      <c r="BW768" s="274">
        <v>1.4017543000000001E-6</v>
      </c>
      <c r="BX768" s="274">
        <v>3.2556603000000001E-5</v>
      </c>
      <c r="BY768" s="274">
        <v>1.0779337E-5</v>
      </c>
      <c r="BZ768" s="274">
        <v>2.9058128E-9</v>
      </c>
      <c r="CA768" s="274">
        <v>1.6502113000000001E-5</v>
      </c>
      <c r="CB768" s="274">
        <v>3.8411263999999996E-6</v>
      </c>
      <c r="CC768" s="274">
        <v>2.0616777000000001E-6</v>
      </c>
      <c r="CD768" s="274">
        <v>1.4279988E-6</v>
      </c>
      <c r="CE768" s="274">
        <v>8.3208086999999998E-8</v>
      </c>
      <c r="CF768" s="274">
        <v>2.6494838000000001E-8</v>
      </c>
      <c r="CG768" s="274">
        <v>2.7140058E-5</v>
      </c>
      <c r="CH768" s="121">
        <v>3.8015215999999999E-4</v>
      </c>
      <c r="CI768" s="274">
        <v>9.0788171999999999E-6</v>
      </c>
      <c r="CJ768" s="274">
        <v>3.1611129000000002E-10</v>
      </c>
      <c r="CK768" s="4"/>
      <c r="CL768" s="323">
        <v>4.3105746000000001E-8</v>
      </c>
      <c r="CM768" s="323">
        <v>23.064294</v>
      </c>
      <c r="CN768" s="323">
        <v>0.31578675</v>
      </c>
      <c r="CO768" s="323">
        <v>2.3066764999999999E-2</v>
      </c>
      <c r="CP768" s="323">
        <v>8.6311185999999999E-4</v>
      </c>
      <c r="CQ768" s="323">
        <v>4.1584933999999997E-8</v>
      </c>
      <c r="CR768" s="323">
        <v>1.0475376E-7</v>
      </c>
      <c r="CS768" s="323">
        <v>1.1896947000000001E-3</v>
      </c>
      <c r="CT768" s="323">
        <v>0.58987376000000002</v>
      </c>
      <c r="CU768" s="323">
        <v>42.621113999999999</v>
      </c>
      <c r="CV768" s="146"/>
      <c r="CW768" s="135"/>
      <c r="CX768" s="18" t="s">
        <v>1506</v>
      </c>
      <c r="CY768" s="13"/>
      <c r="CZ768" s="13"/>
      <c r="DB768" s="18"/>
      <c r="DC768"/>
      <c r="DD768"/>
      <c r="DE768"/>
      <c r="DF768"/>
      <c r="DG768"/>
      <c r="DH768"/>
      <c r="DI768"/>
      <c r="DJ768"/>
      <c r="DK768"/>
      <c r="DL768"/>
      <c r="DM768"/>
      <c r="DN768"/>
    </row>
    <row r="769" spans="1:118" ht="14.4" customHeight="1">
      <c r="A769" t="s">
        <v>2060</v>
      </c>
      <c r="B769" s="168" t="s">
        <v>1834</v>
      </c>
      <c r="C769" s="279" t="str">
        <f t="shared" si="311"/>
        <v>A.100.32.107</v>
      </c>
      <c r="D769" s="14" t="s">
        <v>713</v>
      </c>
      <c r="E769" s="278" t="s">
        <v>1510</v>
      </c>
      <c r="F769" s="281" t="str">
        <f t="shared" si="312"/>
        <v>MgAl3Zn</v>
      </c>
      <c r="G769" s="319">
        <f t="shared" si="318"/>
        <v>3.8155577941245902</v>
      </c>
      <c r="H769" s="319">
        <f t="shared" si="319"/>
        <v>0.14439703300000001</v>
      </c>
      <c r="I769" s="319">
        <f t="shared" si="305"/>
        <v>0.24383118350399999</v>
      </c>
      <c r="J769" s="319">
        <f t="shared" si="306"/>
        <v>0.19288847762059</v>
      </c>
      <c r="K769" s="319">
        <v>3.2344411000000002</v>
      </c>
      <c r="L769" s="319">
        <v>9.1435433999999996E-2</v>
      </c>
      <c r="M769" s="319">
        <v>0.13980945</v>
      </c>
      <c r="N769" s="319">
        <v>0.12006093</v>
      </c>
      <c r="O769" s="319">
        <v>1.8836787000000001E-2</v>
      </c>
      <c r="P769" s="319">
        <v>2.5760841999999998E-3</v>
      </c>
      <c r="Q769" s="319">
        <v>2.9232317999999999E-3</v>
      </c>
      <c r="R769" s="319">
        <v>1.2490494E-2</v>
      </c>
      <c r="S769" s="319">
        <v>0.15841263999999999</v>
      </c>
      <c r="T769" s="319">
        <v>5.3697220999999996E-4</v>
      </c>
      <c r="U769" s="319">
        <v>3.3938765000000003E-2</v>
      </c>
      <c r="V769" s="319">
        <v>9.5805504E-5</v>
      </c>
      <c r="W769" s="319">
        <v>1.0041059000000001E-7</v>
      </c>
      <c r="X769" s="319">
        <v>0</v>
      </c>
      <c r="Y769" s="210"/>
      <c r="Z769" s="320">
        <f t="shared" si="313"/>
        <v>24.319106015037594</v>
      </c>
      <c r="AA769" s="210"/>
      <c r="AB769" s="321">
        <f t="shared" si="314"/>
        <v>3.2344411000000002</v>
      </c>
      <c r="AC769" s="321">
        <f t="shared" si="315"/>
        <v>0.38813241100000001</v>
      </c>
      <c r="AD769" s="321">
        <f t="shared" si="307"/>
        <v>0.24427245062058997</v>
      </c>
      <c r="AE769" s="321">
        <f t="shared" si="316"/>
        <v>0.24383118350399999</v>
      </c>
      <c r="AF769" s="321">
        <f t="shared" si="317"/>
        <v>0.192351405</v>
      </c>
      <c r="AG769"/>
      <c r="AH769" s="121">
        <v>344.20679000000001</v>
      </c>
      <c r="AI769" s="121">
        <v>337.39868000000001</v>
      </c>
      <c r="AJ769" s="121">
        <v>4.6011644</v>
      </c>
      <c r="AK769" s="121">
        <v>0</v>
      </c>
      <c r="AL769" s="121">
        <v>7.9105046999999998E-2</v>
      </c>
      <c r="AM769" s="121">
        <v>1.1863281000000001</v>
      </c>
      <c r="AN769" s="121">
        <v>0.94152206000000005</v>
      </c>
      <c r="AO769"/>
      <c r="AP769" s="282">
        <v>0.47810205</v>
      </c>
      <c r="AQ769" s="282">
        <v>0.43784758000000001</v>
      </c>
      <c r="AR769" s="282">
        <v>2.0359083E-2</v>
      </c>
      <c r="AS769" s="282">
        <v>1.9895386000000001E-2</v>
      </c>
      <c r="AT769" s="255">
        <f t="shared" si="323"/>
        <v>2.6249854763931698E-5</v>
      </c>
      <c r="AU769" s="256">
        <f t="shared" si="324"/>
        <v>7.5292467978054634E-8</v>
      </c>
      <c r="AV769" s="256">
        <f t="shared" si="325"/>
        <v>2.7864685900000001</v>
      </c>
      <c r="AW769" s="272">
        <v>2.2913362999999999E-5</v>
      </c>
      <c r="AX769" s="272">
        <v>6.9147960999999996E-8</v>
      </c>
      <c r="AY769" s="272">
        <v>1.8886641000000001E-12</v>
      </c>
      <c r="AZ769" s="272">
        <v>1.5250435E-9</v>
      </c>
      <c r="BA769" s="272">
        <v>2.1127665000000001E-10</v>
      </c>
      <c r="BB769" s="272">
        <v>1.785258E-8</v>
      </c>
      <c r="BC769" s="272">
        <v>3.2647912999999998E-6</v>
      </c>
      <c r="BD769" s="272">
        <v>2.5839052000000001E-9</v>
      </c>
      <c r="BE769" s="272">
        <v>3.4117908000000001E-9</v>
      </c>
      <c r="BF769" s="272">
        <v>2.2657730000000001E-12</v>
      </c>
      <c r="BG769" s="272">
        <v>1.2836918E-14</v>
      </c>
      <c r="BH769" s="272">
        <v>2.4167900999999999E-11</v>
      </c>
      <c r="BI769" s="272">
        <v>4.8911815999999997E-13</v>
      </c>
      <c r="BJ769" s="272">
        <v>3.4134580999999999E-13</v>
      </c>
      <c r="BK769" s="272">
        <v>2.5028073000000001E-8</v>
      </c>
      <c r="BL769" s="272">
        <v>2.7081544000000001E-8</v>
      </c>
      <c r="BM769" s="272">
        <v>1.1963350000000001E-10</v>
      </c>
      <c r="BN769" s="273">
        <v>0.16451619000000001</v>
      </c>
      <c r="BO769" s="273">
        <v>2.6219524000000001</v>
      </c>
      <c r="BP769" s="272">
        <v>1.9467817000000001E-12</v>
      </c>
      <c r="BQ769" s="272">
        <v>1.1838537E-14</v>
      </c>
      <c r="BR769" s="272">
        <v>5.2966494000000001E-19</v>
      </c>
      <c r="BS769"/>
      <c r="BT769" s="121">
        <v>1.2126893E-3</v>
      </c>
      <c r="BU769" s="274">
        <v>2.9236487000000001E-5</v>
      </c>
      <c r="BV769" s="121">
        <v>6.7808120000000004E-4</v>
      </c>
      <c r="BW769" s="274">
        <v>1.4705664E-6</v>
      </c>
      <c r="BX769" s="274">
        <v>3.2618766E-5</v>
      </c>
      <c r="BY769" s="274">
        <v>1.1206056000000001E-5</v>
      </c>
      <c r="BZ769" s="274">
        <v>3.087316E-9</v>
      </c>
      <c r="CA769" s="274">
        <v>1.7157528E-5</v>
      </c>
      <c r="CB769" s="274">
        <v>3.4569236999999999E-6</v>
      </c>
      <c r="CC769" s="274">
        <v>1.9343194999999999E-6</v>
      </c>
      <c r="CD769" s="274">
        <v>1.522063E-6</v>
      </c>
      <c r="CE769" s="274">
        <v>8.6765021000000006E-8</v>
      </c>
      <c r="CF769" s="274">
        <v>2.8707128000000001E-8</v>
      </c>
      <c r="CG769" s="274">
        <v>2.8194152000000001E-5</v>
      </c>
      <c r="CH769" s="121">
        <v>3.9534569000000002E-4</v>
      </c>
      <c r="CI769" s="274">
        <v>1.2346686999999999E-5</v>
      </c>
      <c r="CJ769" s="274">
        <v>2.7947470000000002E-10</v>
      </c>
      <c r="CK769" s="4"/>
      <c r="CL769" s="323">
        <v>4.6410638000000002E-8</v>
      </c>
      <c r="CM769" s="323">
        <v>24.039949</v>
      </c>
      <c r="CN769" s="323">
        <v>0.32624375999999999</v>
      </c>
      <c r="CO769" s="323">
        <v>2.2808397000000001E-2</v>
      </c>
      <c r="CP769" s="323">
        <v>8.9915844999999999E-4</v>
      </c>
      <c r="CQ769" s="323">
        <v>4.5446379999999997E-8</v>
      </c>
      <c r="CR769" s="323">
        <v>1.0639598E-7</v>
      </c>
      <c r="CS769" s="323">
        <v>1.1698710000000001E-3</v>
      </c>
      <c r="CT769" s="323">
        <v>0.67208926999999996</v>
      </c>
      <c r="CU769" s="323">
        <v>44.866756000000002</v>
      </c>
      <c r="CV769" s="146"/>
      <c r="CW769" s="135"/>
      <c r="CX769" s="18" t="s">
        <v>1506</v>
      </c>
      <c r="CY769" s="13"/>
      <c r="CZ769" s="13"/>
      <c r="DB769" s="18"/>
      <c r="DC769"/>
      <c r="DD769"/>
      <c r="DE769"/>
      <c r="DF769"/>
      <c r="DG769"/>
      <c r="DH769"/>
      <c r="DI769"/>
      <c r="DJ769"/>
      <c r="DK769"/>
      <c r="DL769"/>
      <c r="DM769"/>
      <c r="DN769"/>
    </row>
    <row r="770" spans="1:118" ht="14.4" customHeight="1">
      <c r="A770" t="s">
        <v>2061</v>
      </c>
      <c r="B770" s="168" t="s">
        <v>1834</v>
      </c>
      <c r="C770" s="279" t="str">
        <f t="shared" si="311"/>
        <v>A.100.32.108</v>
      </c>
      <c r="D770" s="14" t="s">
        <v>713</v>
      </c>
      <c r="E770" s="278" t="s">
        <v>1510</v>
      </c>
      <c r="F770" s="281" t="str">
        <f t="shared" si="312"/>
        <v>MgZn6Zr</v>
      </c>
      <c r="G770" s="319">
        <f t="shared" si="318"/>
        <v>3.8014596933563274</v>
      </c>
      <c r="H770" s="319">
        <f t="shared" si="319"/>
        <v>0.15116742150000001</v>
      </c>
      <c r="I770" s="319">
        <f t="shared" si="305"/>
        <v>0.24101628560299998</v>
      </c>
      <c r="J770" s="319">
        <f t="shared" si="306"/>
        <v>0.22753768625332702</v>
      </c>
      <c r="K770" s="319">
        <v>3.1817383000000001</v>
      </c>
      <c r="L770" s="319">
        <v>8.7133256000000006E-2</v>
      </c>
      <c r="M770" s="319">
        <v>0.14147596000000001</v>
      </c>
      <c r="N770" s="319">
        <v>0.12135111</v>
      </c>
      <c r="O770" s="319">
        <v>2.0905202000000001E-2</v>
      </c>
      <c r="P770" s="319">
        <v>2.8457597E-3</v>
      </c>
      <c r="Q770" s="319">
        <v>6.0653497999999997E-3</v>
      </c>
      <c r="R770" s="319">
        <v>1.2313054E-2</v>
      </c>
      <c r="S770" s="319">
        <v>0.19467113999999999</v>
      </c>
      <c r="T770" s="319">
        <v>8.6610457000000003E-4</v>
      </c>
      <c r="U770" s="319">
        <v>3.2000342000000001E-2</v>
      </c>
      <c r="V770" s="319">
        <v>9.4015603000000003E-5</v>
      </c>
      <c r="W770" s="319">
        <v>9.9683327000000002E-8</v>
      </c>
      <c r="X770" s="319">
        <v>0</v>
      </c>
      <c r="Y770" s="210"/>
      <c r="Z770" s="320">
        <f t="shared" si="313"/>
        <v>23.922844360902257</v>
      </c>
      <c r="AA770" s="210"/>
      <c r="AB770" s="321">
        <f t="shared" si="314"/>
        <v>3.1817383000000001</v>
      </c>
      <c r="AC770" s="321">
        <f t="shared" si="315"/>
        <v>0.3920896915</v>
      </c>
      <c r="AD770" s="321">
        <f t="shared" si="307"/>
        <v>0.241788474253327</v>
      </c>
      <c r="AE770" s="321">
        <f t="shared" si="316"/>
        <v>0.24101628560300001</v>
      </c>
      <c r="AF770" s="321">
        <f t="shared" si="317"/>
        <v>0.22667148199999998</v>
      </c>
      <c r="AG770"/>
      <c r="AH770" s="121">
        <v>338.14242999999999</v>
      </c>
      <c r="AI770" s="121">
        <v>331.77983</v>
      </c>
      <c r="AJ770" s="121">
        <v>4.3384410999999998</v>
      </c>
      <c r="AK770" s="121">
        <v>0</v>
      </c>
      <c r="AL770" s="274">
        <v>7.4423284000000006E-5</v>
      </c>
      <c r="AM770" s="121">
        <v>0.97931005000000004</v>
      </c>
      <c r="AN770" s="121">
        <v>1.0447739</v>
      </c>
      <c r="AO770"/>
      <c r="AP770" s="282">
        <v>0.47176089999999998</v>
      </c>
      <c r="AQ770" s="282">
        <v>0.43209420999999998</v>
      </c>
      <c r="AR770" s="282">
        <v>2.0066305999999999E-2</v>
      </c>
      <c r="AS770" s="282">
        <v>1.9600388999999999E-2</v>
      </c>
      <c r="AT770" s="255">
        <f t="shared" si="323"/>
        <v>2.5904928182901501E-5</v>
      </c>
      <c r="AU770" s="256">
        <f t="shared" si="324"/>
        <v>7.4209713468776811E-8</v>
      </c>
      <c r="AV770" s="256">
        <f t="shared" si="325"/>
        <v>2.7451525499999998</v>
      </c>
      <c r="AW770" s="272">
        <v>2.2541628000000001E-5</v>
      </c>
      <c r="AX770" s="272">
        <v>6.8026190000000004E-8</v>
      </c>
      <c r="AY770" s="272">
        <v>1.8580224E-12</v>
      </c>
      <c r="AZ770" s="272">
        <v>1.5338435E-9</v>
      </c>
      <c r="BA770" s="272">
        <v>2.7189372000000001E-10</v>
      </c>
      <c r="BB770" s="272">
        <v>1.8044416E-8</v>
      </c>
      <c r="BC770" s="272">
        <v>3.2096007000000002E-6</v>
      </c>
      <c r="BD770" s="272">
        <v>2.6104753E-9</v>
      </c>
      <c r="BE770" s="272">
        <v>3.3383109000000001E-9</v>
      </c>
      <c r="BF770" s="272">
        <v>2.4510639000000001E-12</v>
      </c>
      <c r="BG770" s="272">
        <v>1.8874627999999999E-14</v>
      </c>
      <c r="BH770" s="272">
        <v>1.1082004E-10</v>
      </c>
      <c r="BI770" s="272">
        <v>1.4549851E-12</v>
      </c>
      <c r="BJ770" s="272">
        <v>9.1165943000000009E-13</v>
      </c>
      <c r="BK770" s="272">
        <v>2.6549936999999999E-8</v>
      </c>
      <c r="BL770" s="272">
        <v>1.0729746E-7</v>
      </c>
      <c r="BM770" s="272">
        <v>1.1721087E-10</v>
      </c>
      <c r="BN770" s="273">
        <v>0.16287765000000001</v>
      </c>
      <c r="BO770" s="273">
        <v>2.5822748999999998</v>
      </c>
      <c r="BP770" s="272">
        <v>1.9326814999999999E-12</v>
      </c>
      <c r="BQ770" s="272">
        <v>1.1752792999999999E-14</v>
      </c>
      <c r="BR770" s="272">
        <v>5.2582865000000002E-19</v>
      </c>
      <c r="BS770"/>
      <c r="BT770" s="121">
        <v>1.2492508E-3</v>
      </c>
      <c r="BU770" s="274">
        <v>2.8796433000000001E-5</v>
      </c>
      <c r="BV770" s="121">
        <v>6.6703238000000002E-4</v>
      </c>
      <c r="BW770" s="274">
        <v>1.4496757E-6</v>
      </c>
      <c r="BX770" s="274">
        <v>3.4025405000000002E-5</v>
      </c>
      <c r="BY770" s="274">
        <v>1.1342688E-5</v>
      </c>
      <c r="BZ770" s="274">
        <v>3.7473754000000001E-9</v>
      </c>
      <c r="CA770" s="274">
        <v>1.7358829999999999E-5</v>
      </c>
      <c r="CB770" s="274">
        <v>3.8188092000000001E-6</v>
      </c>
      <c r="CC770" s="274">
        <v>4.0134772000000001E-6</v>
      </c>
      <c r="CD770" s="274">
        <v>1.6809279000000001E-6</v>
      </c>
      <c r="CE770" s="274">
        <v>8.5061327000000005E-8</v>
      </c>
      <c r="CF770" s="274">
        <v>3.9790270000000001E-8</v>
      </c>
      <c r="CG770" s="274">
        <v>2.8357536999999999E-5</v>
      </c>
      <c r="CH770" s="121">
        <v>3.8849430999999998E-4</v>
      </c>
      <c r="CI770" s="274">
        <v>6.2751467999999996E-5</v>
      </c>
      <c r="CJ770" s="274">
        <v>2.7745050000000001E-10</v>
      </c>
      <c r="CK770" s="4"/>
      <c r="CL770" s="323">
        <v>5.9314307E-8</v>
      </c>
      <c r="CM770" s="323">
        <v>23.647086000000002</v>
      </c>
      <c r="CN770" s="323">
        <v>0.32897098000000002</v>
      </c>
      <c r="CO770" s="323">
        <v>2.2544275999999999E-2</v>
      </c>
      <c r="CP770" s="323">
        <v>9.1773587999999999E-4</v>
      </c>
      <c r="CQ770" s="323">
        <v>7.4283821999999995E-8</v>
      </c>
      <c r="CR770" s="323">
        <v>3.1550612999999999E-7</v>
      </c>
      <c r="CS770" s="323">
        <v>1.1925161000000001E-3</v>
      </c>
      <c r="CT770" s="323">
        <v>1.5138024000000001</v>
      </c>
      <c r="CU770" s="323">
        <v>44.194146000000003</v>
      </c>
      <c r="CV770" s="146"/>
      <c r="CW770" s="135"/>
      <c r="CX770" s="18" t="s">
        <v>1506</v>
      </c>
      <c r="CY770" s="13"/>
      <c r="CZ770" s="13"/>
      <c r="DB770" s="18"/>
      <c r="DC770"/>
      <c r="DD770"/>
      <c r="DE770"/>
      <c r="DF770"/>
      <c r="DG770"/>
      <c r="DH770"/>
      <c r="DI770"/>
      <c r="DJ770"/>
      <c r="DK770"/>
      <c r="DL770"/>
      <c r="DM770"/>
      <c r="DN770"/>
    </row>
    <row r="771" spans="1:118" ht="14.4" customHeight="1">
      <c r="A771" t="s">
        <v>2062</v>
      </c>
      <c r="B771" s="168" t="s">
        <v>1834</v>
      </c>
      <c r="C771" s="279" t="str">
        <f t="shared" si="311"/>
        <v>A.100.32.109</v>
      </c>
      <c r="D771" s="14" t="s">
        <v>713</v>
      </c>
      <c r="E771" s="278" t="s">
        <v>1510</v>
      </c>
      <c r="F771" s="281" t="str">
        <f t="shared" si="312"/>
        <v>MgMn1.5</v>
      </c>
      <c r="G771" s="319">
        <f t="shared" si="318"/>
        <v>3.8452744620051309</v>
      </c>
      <c r="H771" s="319">
        <f t="shared" si="319"/>
        <v>0.14442438869999999</v>
      </c>
      <c r="I771" s="319">
        <f t="shared" si="305"/>
        <v>0.24264411306700001</v>
      </c>
      <c r="J771" s="319">
        <f t="shared" si="306"/>
        <v>0.16192106023813099</v>
      </c>
      <c r="K771" s="319">
        <v>3.2962848999999999</v>
      </c>
      <c r="L771" s="319">
        <v>8.8551965999999996E-2</v>
      </c>
      <c r="M771" s="319">
        <v>0.14118625000000001</v>
      </c>
      <c r="N771" s="319">
        <v>0.12120707</v>
      </c>
      <c r="O771" s="319">
        <v>1.8647198E-2</v>
      </c>
      <c r="P771" s="319">
        <v>2.6053432E-3</v>
      </c>
      <c r="Q771" s="319">
        <v>1.9647775000000002E-3</v>
      </c>
      <c r="R771" s="319">
        <v>1.2808165999999999E-2</v>
      </c>
      <c r="S771" s="319">
        <v>0.13075744</v>
      </c>
      <c r="T771" s="319">
        <v>2.9916406999999998E-4</v>
      </c>
      <c r="U771" s="319">
        <v>3.0864365000000001E-2</v>
      </c>
      <c r="V771" s="319">
        <v>9.7731067000000007E-5</v>
      </c>
      <c r="W771" s="319">
        <v>9.1168130999999998E-8</v>
      </c>
      <c r="X771" s="319">
        <v>0</v>
      </c>
      <c r="Y771" s="210"/>
      <c r="Z771" s="320">
        <f t="shared" si="313"/>
        <v>24.784096992481199</v>
      </c>
      <c r="AA771" s="210"/>
      <c r="AB771" s="321">
        <f t="shared" si="314"/>
        <v>3.2962848999999999</v>
      </c>
      <c r="AC771" s="321">
        <f t="shared" si="315"/>
        <v>0.38697077069999997</v>
      </c>
      <c r="AD771" s="321">
        <f t="shared" si="307"/>
        <v>0.24284563723813102</v>
      </c>
      <c r="AE771" s="321">
        <f t="shared" si="316"/>
        <v>0.24264411306700001</v>
      </c>
      <c r="AF771" s="321">
        <f t="shared" si="317"/>
        <v>0.16162180500000001</v>
      </c>
      <c r="AG771"/>
      <c r="AH771" s="121">
        <v>350.23952000000003</v>
      </c>
      <c r="AI771" s="121">
        <v>344.18903999999998</v>
      </c>
      <c r="AJ771" s="121">
        <v>4.1844313</v>
      </c>
      <c r="AK771" s="121">
        <v>0</v>
      </c>
      <c r="AL771" s="121">
        <v>0.12752838</v>
      </c>
      <c r="AM771" s="121">
        <v>0.97216550000000002</v>
      </c>
      <c r="AN771" s="121">
        <v>0.76635792000000003</v>
      </c>
      <c r="AO771"/>
      <c r="AP771" s="282">
        <v>0.48533206000000001</v>
      </c>
      <c r="AQ771" s="282">
        <v>0.44425152000000001</v>
      </c>
      <c r="AR771" s="282">
        <v>2.0707774000000002E-2</v>
      </c>
      <c r="AS771" s="282">
        <v>2.0372767999999999E-2</v>
      </c>
      <c r="AT771" s="255">
        <f t="shared" si="323"/>
        <v>2.6633784170457004E-5</v>
      </c>
      <c r="AU771" s="256">
        <f t="shared" si="324"/>
        <v>7.6582005601730944E-8</v>
      </c>
      <c r="AV771" s="256">
        <f t="shared" si="325"/>
        <v>2.8533288400000001</v>
      </c>
      <c r="AW771" s="272">
        <v>2.3353686000000001E-5</v>
      </c>
      <c r="AX771" s="272">
        <v>7.0476851000000005E-8</v>
      </c>
      <c r="AY771" s="272">
        <v>1.9249570999999998E-12</v>
      </c>
      <c r="AZ771" s="272">
        <v>1.5582848E-9</v>
      </c>
      <c r="BA771" s="272">
        <v>2.0240077000000001E-10</v>
      </c>
      <c r="BB771" s="272">
        <v>1.8023010999999999E-8</v>
      </c>
      <c r="BC771" s="272">
        <v>3.2266233E-6</v>
      </c>
      <c r="BD771" s="272">
        <v>2.6095855000000001E-9</v>
      </c>
      <c r="BE771" s="272">
        <v>3.3641093000000001E-9</v>
      </c>
      <c r="BF771" s="272">
        <v>2.2821056000000001E-12</v>
      </c>
      <c r="BG771" s="272">
        <v>1.17809E-14</v>
      </c>
      <c r="BH771" s="272">
        <v>4.9436252000000001E-12</v>
      </c>
      <c r="BI771" s="272">
        <v>2.8280641000000001E-13</v>
      </c>
      <c r="BJ771" s="272">
        <v>2.1210719999999999E-13</v>
      </c>
      <c r="BK771" s="272">
        <v>2.4279506000000001E-8</v>
      </c>
      <c r="BL771" s="272">
        <v>9.4099002999999992E-9</v>
      </c>
      <c r="BM771" s="272">
        <v>1.2179166999999999E-10</v>
      </c>
      <c r="BN771" s="273">
        <v>0.16811203999999999</v>
      </c>
      <c r="BO771" s="273">
        <v>2.6852168000000001</v>
      </c>
      <c r="BP771" s="272">
        <v>1.767587E-12</v>
      </c>
      <c r="BQ771" s="272">
        <v>1.0748840000000001E-14</v>
      </c>
      <c r="BR771" s="272">
        <v>4.8091106999999998E-19</v>
      </c>
      <c r="BS771"/>
      <c r="BT771" s="121">
        <v>1.2208954E-3</v>
      </c>
      <c r="BU771" s="274">
        <v>2.8958700000000001E-5</v>
      </c>
      <c r="BV771" s="121">
        <v>6.9104637999999996E-4</v>
      </c>
      <c r="BW771" s="274">
        <v>1.5079751000000001E-6</v>
      </c>
      <c r="BX771" s="274">
        <v>3.2143425999999999E-5</v>
      </c>
      <c r="BY771" s="274">
        <v>1.1304364E-5</v>
      </c>
      <c r="BZ771" s="274">
        <v>3.1649123999999999E-9</v>
      </c>
      <c r="CA771" s="274">
        <v>1.7311147999999999E-5</v>
      </c>
      <c r="CB771" s="274">
        <v>3.4961870999999999E-6</v>
      </c>
      <c r="CC771" s="274">
        <v>1.3001047E-6</v>
      </c>
      <c r="CD771" s="274">
        <v>1.5212947999999999E-6</v>
      </c>
      <c r="CE771" s="274">
        <v>8.8404117000000003E-8</v>
      </c>
      <c r="CF771" s="274">
        <v>2.6853786999999998E-8</v>
      </c>
      <c r="CG771" s="274">
        <v>2.8504764E-5</v>
      </c>
      <c r="CH771" s="121">
        <v>4.0257424999999998E-4</v>
      </c>
      <c r="CI771" s="274">
        <v>1.1081512E-6</v>
      </c>
      <c r="CJ771" s="274">
        <v>2.5374998999999998E-10</v>
      </c>
      <c r="CK771" s="4"/>
      <c r="CL771" s="323">
        <v>4.4554558000000002E-8</v>
      </c>
      <c r="CM771" s="323">
        <v>24.497779999999999</v>
      </c>
      <c r="CN771" s="323">
        <v>0.32824439</v>
      </c>
      <c r="CO771" s="323">
        <v>2.2644887999999998E-2</v>
      </c>
      <c r="CP771" s="323">
        <v>9.1468889999999996E-4</v>
      </c>
      <c r="CQ771" s="323">
        <v>3.9877029E-8</v>
      </c>
      <c r="CR771" s="323">
        <v>5.2147415E-8</v>
      </c>
      <c r="CS771" s="323">
        <v>1.1498789999999999E-3</v>
      </c>
      <c r="CT771" s="323">
        <v>0.49821685999999998</v>
      </c>
      <c r="CU771" s="323">
        <v>45.959355000000002</v>
      </c>
      <c r="CV771" s="146"/>
      <c r="CW771" s="135"/>
      <c r="CX771" s="18" t="s">
        <v>1506</v>
      </c>
      <c r="CY771" s="13"/>
      <c r="CZ771" s="13"/>
      <c r="DB771" s="18"/>
      <c r="DC771"/>
      <c r="DD771"/>
      <c r="DE771"/>
      <c r="DF771"/>
      <c r="DG771"/>
      <c r="DH771"/>
      <c r="DI771"/>
      <c r="DJ771"/>
      <c r="DK771"/>
      <c r="DL771"/>
      <c r="DM771"/>
      <c r="DN771"/>
    </row>
    <row r="772" spans="1:118" ht="14.4" customHeight="1">
      <c r="A772" t="s">
        <v>2063</v>
      </c>
      <c r="B772" s="168" t="s">
        <v>1834</v>
      </c>
      <c r="C772" s="279" t="str">
        <f t="shared" si="311"/>
        <v>A.100.32.110</v>
      </c>
      <c r="D772" s="14" t="s">
        <v>713</v>
      </c>
      <c r="E772" s="278" t="s">
        <v>1510</v>
      </c>
      <c r="F772" s="281" t="str">
        <f t="shared" si="312"/>
        <v>MgAl6Zn</v>
      </c>
      <c r="G772" s="319">
        <f t="shared" si="318"/>
        <v>3.7593299117842003</v>
      </c>
      <c r="H772" s="319">
        <f t="shared" si="319"/>
        <v>0.14160789430000001</v>
      </c>
      <c r="I772" s="319">
        <f t="shared" si="305"/>
        <v>0.24488758240000003</v>
      </c>
      <c r="J772" s="319">
        <f t="shared" si="306"/>
        <v>0.2200573350842</v>
      </c>
      <c r="K772" s="319">
        <v>3.1527771000000002</v>
      </c>
      <c r="L772" s="319">
        <v>9.6014418000000004E-2</v>
      </c>
      <c r="M772" s="319">
        <v>0.13664897000000001</v>
      </c>
      <c r="N772" s="319">
        <v>0.11731675</v>
      </c>
      <c r="O772" s="319">
        <v>1.8365590000000001E-2</v>
      </c>
      <c r="P772" s="319">
        <v>2.7597715E-3</v>
      </c>
      <c r="Q772" s="319">
        <v>3.1657828000000001E-3</v>
      </c>
      <c r="R772" s="319">
        <v>1.2130966E-2</v>
      </c>
      <c r="S772" s="319">
        <v>0.18117733</v>
      </c>
      <c r="T772" s="319">
        <v>6.9066676000000004E-4</v>
      </c>
      <c r="U772" s="319">
        <v>3.8189229999999998E-2</v>
      </c>
      <c r="V772" s="319">
        <v>9.3228399999999997E-5</v>
      </c>
      <c r="W772" s="319">
        <v>1.083242E-7</v>
      </c>
      <c r="X772" s="319">
        <v>0</v>
      </c>
      <c r="Y772" s="210"/>
      <c r="Z772" s="320">
        <f t="shared" si="313"/>
        <v>23.705090977443611</v>
      </c>
      <c r="AA772" s="210"/>
      <c r="AB772" s="321">
        <f t="shared" si="314"/>
        <v>3.1527771000000002</v>
      </c>
      <c r="AC772" s="321">
        <f t="shared" si="315"/>
        <v>0.38640224830000008</v>
      </c>
      <c r="AD772" s="321">
        <f t="shared" si="307"/>
        <v>0.2454851290842</v>
      </c>
      <c r="AE772" s="321">
        <f t="shared" si="316"/>
        <v>0.2448875824</v>
      </c>
      <c r="AF772" s="321">
        <f t="shared" si="317"/>
        <v>0.21936655999999999</v>
      </c>
      <c r="AG772"/>
      <c r="AH772" s="121">
        <v>336.31936000000002</v>
      </c>
      <c r="AI772" s="121">
        <v>328.49318</v>
      </c>
      <c r="AJ772" s="121">
        <v>5.1773293999999996</v>
      </c>
      <c r="AK772" s="121">
        <v>0</v>
      </c>
      <c r="AL772" s="121">
        <v>0.14726236000000001</v>
      </c>
      <c r="AM772" s="121">
        <v>1.4235427</v>
      </c>
      <c r="AN772" s="121">
        <v>1.0780514999999999</v>
      </c>
      <c r="AO772"/>
      <c r="AP772" s="282">
        <v>0.46809054</v>
      </c>
      <c r="AQ772" s="282">
        <v>0.42891235999999999</v>
      </c>
      <c r="AR772" s="282">
        <v>1.9884788E-2</v>
      </c>
      <c r="AS772" s="282">
        <v>1.9293396000000001E-2</v>
      </c>
      <c r="AT772" s="255">
        <f t="shared" si="323"/>
        <v>2.5714170020992502E-5</v>
      </c>
      <c r="AU772" s="256">
        <f t="shared" si="324"/>
        <v>7.3538419105377401E-8</v>
      </c>
      <c r="AV772" s="256">
        <f t="shared" si="325"/>
        <v>2.7021562500000003</v>
      </c>
      <c r="AW772" s="272">
        <v>2.2331943E-5</v>
      </c>
      <c r="AX772" s="272">
        <v>6.7393246999999996E-8</v>
      </c>
      <c r="AY772" s="272">
        <v>1.8407415999999998E-12</v>
      </c>
      <c r="AZ772" s="272">
        <v>1.4736122999999999E-9</v>
      </c>
      <c r="BA772" s="272">
        <v>2.0457448E-10</v>
      </c>
      <c r="BB772" s="272">
        <v>1.7444525999999999E-8</v>
      </c>
      <c r="BC772" s="272">
        <v>3.3110079999999999E-6</v>
      </c>
      <c r="BD772" s="272">
        <v>2.5242537999999998E-9</v>
      </c>
      <c r="BE772" s="272">
        <v>3.4751644E-9</v>
      </c>
      <c r="BF772" s="272">
        <v>2.1912050999999999E-12</v>
      </c>
      <c r="BG772" s="272">
        <v>1.2482823000000001E-14</v>
      </c>
      <c r="BH772" s="272">
        <v>2.4179565999999999E-11</v>
      </c>
      <c r="BI772" s="272">
        <v>4.8146181999999995E-13</v>
      </c>
      <c r="BJ772" s="272">
        <v>3.4261590000000001E-13</v>
      </c>
      <c r="BK772" s="272">
        <v>2.5211256999999999E-8</v>
      </c>
      <c r="BL772" s="272">
        <v>2.6882951000000001E-8</v>
      </c>
      <c r="BM772" s="272">
        <v>1.1669306E-10</v>
      </c>
      <c r="BN772" s="273">
        <v>0.15967285000000001</v>
      </c>
      <c r="BO772" s="273">
        <v>2.5424834000000001</v>
      </c>
      <c r="BP772" s="272">
        <v>2.1002124999999998E-12</v>
      </c>
      <c r="BQ772" s="272">
        <v>1.2771563E-14</v>
      </c>
      <c r="BR772" s="272">
        <v>5.7140918000000003E-19</v>
      </c>
      <c r="BS772"/>
      <c r="BT772" s="121">
        <v>1.1855487E-3</v>
      </c>
      <c r="BU772" s="274">
        <v>2.9544676999999999E-5</v>
      </c>
      <c r="BV772" s="121">
        <v>6.6096082999999998E-4</v>
      </c>
      <c r="BW772" s="274">
        <v>1.4281987000000001E-6</v>
      </c>
      <c r="BX772" s="274">
        <v>3.2637808999999999E-5</v>
      </c>
      <c r="BY772" s="274">
        <v>1.0954017E-5</v>
      </c>
      <c r="BZ772" s="274">
        <v>3.0043751E-9</v>
      </c>
      <c r="CA772" s="274">
        <v>1.6770068E-5</v>
      </c>
      <c r="CB772" s="274">
        <v>3.7034189999999999E-6</v>
      </c>
      <c r="CC772" s="274">
        <v>2.0948169000000002E-6</v>
      </c>
      <c r="CD772" s="274">
        <v>1.4716868999999999E-6</v>
      </c>
      <c r="CE772" s="274">
        <v>8.4549802999999999E-8</v>
      </c>
      <c r="CF772" s="274">
        <v>2.7817922E-8</v>
      </c>
      <c r="CG772" s="274">
        <v>2.7564559000000002E-5</v>
      </c>
      <c r="CH772" s="121">
        <v>3.8590055000000003E-4</v>
      </c>
      <c r="CI772" s="274">
        <v>1.2402363000000001E-5</v>
      </c>
      <c r="CJ772" s="274">
        <v>3.0150080999999998E-10</v>
      </c>
      <c r="CK772" s="4"/>
      <c r="CL772" s="323">
        <v>4.4935291999999999E-8</v>
      </c>
      <c r="CM772" s="323">
        <v>23.435324000000001</v>
      </c>
      <c r="CN772" s="323">
        <v>0.32004229000000001</v>
      </c>
      <c r="CO772" s="323">
        <v>2.2953667000000001E-2</v>
      </c>
      <c r="CP772" s="323">
        <v>8.7815300000000001E-4</v>
      </c>
      <c r="CQ772" s="323">
        <v>4.4276232E-8</v>
      </c>
      <c r="CR772" s="323">
        <v>1.1381745999999999E-7</v>
      </c>
      <c r="CS772" s="323">
        <v>1.1827442E-3</v>
      </c>
      <c r="CT772" s="323">
        <v>0.65633768999999997</v>
      </c>
      <c r="CU772" s="323">
        <v>43.484448</v>
      </c>
      <c r="CV772" s="146"/>
      <c r="CW772" s="135"/>
      <c r="CX772" s="18" t="s">
        <v>1506</v>
      </c>
      <c r="CY772" s="13"/>
      <c r="CZ772" s="13"/>
      <c r="DB772" s="18"/>
      <c r="DC772"/>
      <c r="DD772"/>
      <c r="DE772"/>
      <c r="DF772"/>
      <c r="DG772"/>
      <c r="DH772"/>
      <c r="DI772"/>
      <c r="DJ772"/>
      <c r="DK772"/>
      <c r="DL772"/>
      <c r="DM772"/>
      <c r="DN772"/>
    </row>
    <row r="773" spans="1:118" ht="14.4" customHeight="1">
      <c r="B773" s="278" t="s">
        <v>1834</v>
      </c>
      <c r="C773" s="277" t="s">
        <v>3616</v>
      </c>
      <c r="D773" s="277" t="s">
        <v>654</v>
      </c>
      <c r="E773" s="278"/>
      <c r="F773"/>
      <c r="G773" s="210"/>
      <c r="H773" s="210"/>
      <c r="I773" s="210"/>
      <c r="J773" s="210"/>
      <c r="K773" s="210"/>
      <c r="L773" s="210"/>
      <c r="M773" s="210"/>
      <c r="N773" s="210"/>
      <c r="O773" s="210"/>
      <c r="P773" s="210"/>
      <c r="Q773" s="210"/>
      <c r="R773" s="210"/>
      <c r="S773" s="210"/>
      <c r="T773" s="210"/>
      <c r="U773" s="210"/>
      <c r="V773" s="210"/>
      <c r="W773" s="210"/>
      <c r="X773" s="210"/>
      <c r="Y773" s="210"/>
      <c r="Z773" s="210"/>
      <c r="AA773" s="210"/>
      <c r="AB773" s="210"/>
      <c r="AC773" s="210"/>
      <c r="AD773" s="210"/>
      <c r="AE773" s="210"/>
      <c r="AF773" s="210"/>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s="182"/>
      <c r="CW773" s="164"/>
      <c r="CY773" s="13"/>
      <c r="CZ773" s="13"/>
      <c r="DB773" s="18"/>
      <c r="DC773"/>
      <c r="DD773"/>
      <c r="DE773"/>
      <c r="DF773"/>
      <c r="DG773"/>
      <c r="DH773"/>
      <c r="DI773"/>
      <c r="DJ773"/>
      <c r="DK773"/>
      <c r="DL773"/>
      <c r="DM773"/>
      <c r="DN773"/>
    </row>
    <row r="774" spans="1:118" ht="14.4" customHeight="1">
      <c r="A774" t="s">
        <v>2064</v>
      </c>
      <c r="B774" s="168" t="s">
        <v>1834</v>
      </c>
      <c r="C774" s="279" t="str">
        <f t="shared" si="311"/>
        <v>A.100.34.101</v>
      </c>
      <c r="D774" s="14" t="s">
        <v>654</v>
      </c>
      <c r="E774" s="278" t="s">
        <v>1510</v>
      </c>
      <c r="F774" s="281" t="str">
        <f t="shared" si="312"/>
        <v>Duranik</v>
      </c>
      <c r="G774" s="319">
        <f t="shared" si="318"/>
        <v>23.627306770430501</v>
      </c>
      <c r="H774" s="319">
        <f t="shared" si="319"/>
        <v>0.10512038964000001</v>
      </c>
      <c r="I774" s="319">
        <f t="shared" si="305"/>
        <v>11.150091045470701</v>
      </c>
      <c r="J774" s="319">
        <f t="shared" si="306"/>
        <v>10.848567235319798</v>
      </c>
      <c r="K774" s="319">
        <v>1.5235281000000001</v>
      </c>
      <c r="L774" s="319">
        <v>11.120289</v>
      </c>
      <c r="M774" s="319">
        <v>2.9359917999999999E-2</v>
      </c>
      <c r="N774" s="319">
        <v>0.10266678</v>
      </c>
      <c r="O774" s="319">
        <v>1.1580137000000001E-3</v>
      </c>
      <c r="P774" s="319">
        <v>4.1721793999999998E-4</v>
      </c>
      <c r="Q774" s="319">
        <v>8.7837799999999997E-4</v>
      </c>
      <c r="R774" s="319">
        <v>4.3563685000000001E-4</v>
      </c>
      <c r="S774" s="319">
        <v>10.828977</v>
      </c>
      <c r="T774" s="319">
        <v>1.0040848999999999E-2</v>
      </c>
      <c r="U774" s="319">
        <v>9.5461395000000001E-3</v>
      </c>
      <c r="V774" s="319">
        <v>6.4906207000000003E-6</v>
      </c>
      <c r="W774" s="319">
        <v>3.2468197999999998E-6</v>
      </c>
      <c r="X774" s="319">
        <v>0</v>
      </c>
      <c r="Y774" s="210"/>
      <c r="Z774" s="320">
        <f t="shared" si="313"/>
        <v>11.455098496240602</v>
      </c>
      <c r="AA774" s="210"/>
      <c r="AB774" s="321">
        <f t="shared" si="314"/>
        <v>1.5235281000000001</v>
      </c>
      <c r="AC774" s="321">
        <f t="shared" si="315"/>
        <v>11.25520494449</v>
      </c>
      <c r="AD774" s="321">
        <f t="shared" si="307"/>
        <v>11.160128650669801</v>
      </c>
      <c r="AE774" s="321">
        <f t="shared" si="316"/>
        <v>11.150091045470701</v>
      </c>
      <c r="AF774" s="321">
        <f t="shared" si="317"/>
        <v>10.838523139499999</v>
      </c>
      <c r="AG774"/>
      <c r="AH774" s="121">
        <v>215.90047000000001</v>
      </c>
      <c r="AI774" s="121">
        <v>213.72140999999999</v>
      </c>
      <c r="AJ774" s="121">
        <v>1.2940647000000001</v>
      </c>
      <c r="AK774" s="121">
        <v>0</v>
      </c>
      <c r="AL774" s="121">
        <v>0.12019697999999999</v>
      </c>
      <c r="AM774" s="121">
        <v>0.47502295999999999</v>
      </c>
      <c r="AN774" s="121">
        <v>0.28977238999999999</v>
      </c>
      <c r="AO774"/>
      <c r="AP774" s="282">
        <v>3.6395928999999998</v>
      </c>
      <c r="AQ774" s="282">
        <v>3.5476983999999998</v>
      </c>
      <c r="AR774" s="282">
        <v>7.3236316999999995E-2</v>
      </c>
      <c r="AS774" s="282">
        <v>1.8658154999999999E-2</v>
      </c>
      <c r="AT774" s="255">
        <f t="shared" ref="AT774:AT786" si="326">AW774+AZ774+BA774+BB774+BC774+BK774+BL774+BP774</f>
        <v>2.1269175599302796E-4</v>
      </c>
      <c r="AU774" s="256">
        <f t="shared" ref="AU774:AU786" si="327">AX774+AY774+BD774+BE774+BF774+BG774+BH774+BI774+BJ774+BM774+BQ774+BR774</f>
        <v>2.7084437027091452E-7</v>
      </c>
      <c r="AV774" s="256">
        <f t="shared" ref="AV774:AV786" si="328">BN774+BO774</f>
        <v>2.6131869000000001</v>
      </c>
      <c r="AW774" s="272">
        <v>1.0640401E-5</v>
      </c>
      <c r="AX774" s="272">
        <v>3.2105013000000003E-8</v>
      </c>
      <c r="AY774" s="272">
        <v>8.7713897999999999E-13</v>
      </c>
      <c r="AZ774" s="272">
        <v>8.8130401000000002E-11</v>
      </c>
      <c r="BA774" s="272">
        <v>5.2687800000000001E-12</v>
      </c>
      <c r="BB774" s="272">
        <v>1.525147E-8</v>
      </c>
      <c r="BC774" s="273">
        <v>2.0203290999999999E-4</v>
      </c>
      <c r="BD774" s="272">
        <v>3.4096763999999998E-9</v>
      </c>
      <c r="BE774" s="272">
        <v>2.3531804E-7</v>
      </c>
      <c r="BF774" s="272">
        <v>7.8233029000000002E-14</v>
      </c>
      <c r="BG774" s="272">
        <v>5.4651317E-16</v>
      </c>
      <c r="BH774" s="272">
        <v>6.7724668000000001E-13</v>
      </c>
      <c r="BI774" s="272">
        <v>1.8008513E-13</v>
      </c>
      <c r="BJ774" s="272">
        <v>4.8165414999999997E-14</v>
      </c>
      <c r="BK774" s="272">
        <v>1.9806939000000001E-9</v>
      </c>
      <c r="BL774" s="272">
        <v>1.0564786E-9</v>
      </c>
      <c r="BM774" s="272">
        <v>9.3966258000000001E-12</v>
      </c>
      <c r="BN774" s="273">
        <v>0.53163070000000001</v>
      </c>
      <c r="BO774" s="273">
        <v>2.0815562000000001</v>
      </c>
      <c r="BP774" s="272">
        <v>6.2951346999999995E-11</v>
      </c>
      <c r="BQ774" s="272">
        <v>3.8281224000000001E-13</v>
      </c>
      <c r="BR774" s="272">
        <v>1.7127303E-17</v>
      </c>
      <c r="BS774"/>
      <c r="BT774" s="121">
        <v>3.7952601E-3</v>
      </c>
      <c r="BU774" s="121">
        <v>1.6226399E-3</v>
      </c>
      <c r="BV774" s="121">
        <v>3.1939853999999999E-4</v>
      </c>
      <c r="BW774" s="274">
        <v>5.1229106000000002E-8</v>
      </c>
      <c r="BX774" s="121">
        <v>1.3372421E-3</v>
      </c>
      <c r="BY774" s="274">
        <v>5.6218308999999995E-7</v>
      </c>
      <c r="BZ774" s="274">
        <v>4.6317784999999998E-10</v>
      </c>
      <c r="CA774" s="274">
        <v>8.5804978999999996E-7</v>
      </c>
      <c r="CB774" s="274">
        <v>5.5987709999999997E-7</v>
      </c>
      <c r="CC774" s="274">
        <v>5.8122784000000002E-7</v>
      </c>
      <c r="CD774" s="274">
        <v>3.9596823999999997E-8</v>
      </c>
      <c r="CE774" s="274">
        <v>6.3595960999999998E-9</v>
      </c>
      <c r="CF774" s="274">
        <v>1.9916291999999998E-9</v>
      </c>
      <c r="CG774" s="121">
        <v>1.9263594000000001E-4</v>
      </c>
      <c r="CH774" s="121">
        <v>2.5918084000000003E-4</v>
      </c>
      <c r="CI774" s="274">
        <v>6.1492762000000005E-5</v>
      </c>
      <c r="CJ774" s="274">
        <v>9.0371244000000001E-9</v>
      </c>
      <c r="CK774" s="4"/>
      <c r="CL774" s="323">
        <v>3.1582275999999998E-9</v>
      </c>
      <c r="CM774" s="323">
        <v>11.447291</v>
      </c>
      <c r="CN774" s="323">
        <v>0.41063185000000002</v>
      </c>
      <c r="CO774" s="323">
        <v>1.1103292</v>
      </c>
      <c r="CP774" s="323">
        <v>1.5642561E-3</v>
      </c>
      <c r="CQ774" s="323">
        <v>1.3742559999999999E-9</v>
      </c>
      <c r="CR774" s="323">
        <v>2.6993612999999999E-8</v>
      </c>
      <c r="CS774" s="323">
        <v>6.7847362999999994E-2</v>
      </c>
      <c r="CT774" s="323">
        <v>9.9513890999999993E-2</v>
      </c>
      <c r="CU774" s="323">
        <v>28.540337999999998</v>
      </c>
      <c r="CV774" s="146"/>
      <c r="CW774" s="135"/>
      <c r="CX774" s="18" t="s">
        <v>1506</v>
      </c>
      <c r="CY774" s="13"/>
      <c r="CZ774" s="13"/>
      <c r="DB774" s="18"/>
      <c r="DC774"/>
      <c r="DD774"/>
      <c r="DE774"/>
      <c r="DF774"/>
      <c r="DG774"/>
      <c r="DH774"/>
      <c r="DI774"/>
      <c r="DJ774"/>
      <c r="DK774"/>
      <c r="DL774"/>
      <c r="DM774"/>
      <c r="DN774"/>
    </row>
    <row r="775" spans="1:118" ht="14.4" customHeight="1">
      <c r="A775" t="s">
        <v>2065</v>
      </c>
      <c r="B775" s="168" t="s">
        <v>1834</v>
      </c>
      <c r="C775" s="279" t="str">
        <f t="shared" si="311"/>
        <v>A.100.34.102</v>
      </c>
      <c r="D775" s="14" t="s">
        <v>654</v>
      </c>
      <c r="E775" s="278" t="s">
        <v>1510</v>
      </c>
      <c r="F775" s="281" t="str">
        <f t="shared" si="312"/>
        <v>Invar</v>
      </c>
      <c r="G775" s="319">
        <f t="shared" si="318"/>
        <v>10.378732666726759</v>
      </c>
      <c r="H775" s="319">
        <f t="shared" si="319"/>
        <v>7.9900487899999997E-2</v>
      </c>
      <c r="I775" s="319">
        <f t="shared" ref="I775:I838" si="329">L775+M775+R775+V775</f>
        <v>4.4292227284699992</v>
      </c>
      <c r="J775" s="319">
        <f t="shared" ref="J775:J838" si="330">S775+T775+U775+W775+X775</f>
        <v>4.6927276503567592</v>
      </c>
      <c r="K775" s="319">
        <v>1.1768818000000001</v>
      </c>
      <c r="L775" s="319">
        <v>4.3848878999999998</v>
      </c>
      <c r="M775" s="319">
        <v>4.2561179999999997E-2</v>
      </c>
      <c r="N775" s="319">
        <v>6.5620515000000004E-2</v>
      </c>
      <c r="O775" s="319">
        <v>3.5202810000000001E-3</v>
      </c>
      <c r="P775" s="319">
        <v>5.0379613999999998E-3</v>
      </c>
      <c r="Q775" s="319">
        <v>5.7217305000000001E-3</v>
      </c>
      <c r="R775" s="319">
        <v>1.7562713999999999E-3</v>
      </c>
      <c r="S775" s="319">
        <v>4.5882918999999998</v>
      </c>
      <c r="T775" s="319">
        <v>6.6978790999999999E-3</v>
      </c>
      <c r="U775" s="319">
        <v>9.7737591999999998E-2</v>
      </c>
      <c r="V775" s="319">
        <v>1.7377070000000001E-5</v>
      </c>
      <c r="W775" s="319">
        <v>2.7925675999999997E-7</v>
      </c>
      <c r="X775" s="319">
        <v>0</v>
      </c>
      <c r="Y775" s="210"/>
      <c r="Z775" s="320">
        <f t="shared" si="313"/>
        <v>8.8487353383458647</v>
      </c>
      <c r="AA775" s="210"/>
      <c r="AB775" s="321">
        <f t="shared" si="314"/>
        <v>1.1768818000000001</v>
      </c>
      <c r="AC775" s="321">
        <f t="shared" si="315"/>
        <v>4.5091058393000001</v>
      </c>
      <c r="AD775" s="321">
        <f t="shared" ref="AD775:AD838" si="331">W775+T775+L775+M775+R775</f>
        <v>4.4359035097567592</v>
      </c>
      <c r="AE775" s="321">
        <f t="shared" si="316"/>
        <v>4.4292227284699992</v>
      </c>
      <c r="AF775" s="321">
        <f t="shared" si="317"/>
        <v>4.6860294919999994</v>
      </c>
      <c r="AG775"/>
      <c r="AH775" s="121">
        <v>159.54480000000001</v>
      </c>
      <c r="AI775" s="121">
        <v>137.00570999999999</v>
      </c>
      <c r="AJ775" s="121">
        <v>13.249091999999999</v>
      </c>
      <c r="AK775" s="121">
        <v>0</v>
      </c>
      <c r="AL775" s="121">
        <v>1.3240673000000001</v>
      </c>
      <c r="AM775" s="121">
        <v>4.9707162</v>
      </c>
      <c r="AN775" s="121">
        <v>2.9952217999999999</v>
      </c>
      <c r="AO775"/>
      <c r="AP775" s="282">
        <v>1.5138814</v>
      </c>
      <c r="AQ775" s="282">
        <v>1.4723776</v>
      </c>
      <c r="AR775" s="282">
        <v>3.2405033999999999E-2</v>
      </c>
      <c r="AS775" s="282">
        <v>9.0987810999999998E-3</v>
      </c>
      <c r="AT775" s="255">
        <f t="shared" si="326"/>
        <v>8.8272038742267787E-5</v>
      </c>
      <c r="AU775" s="256">
        <f t="shared" si="327"/>
        <v>1.1984110117438854E-7</v>
      </c>
      <c r="AV775" s="256">
        <f t="shared" si="328"/>
        <v>1.2743390699999999</v>
      </c>
      <c r="AW775" s="272">
        <v>8.2294964000000002E-6</v>
      </c>
      <c r="AX775" s="272">
        <v>2.4831043E-8</v>
      </c>
      <c r="AY775" s="272">
        <v>6.7839069000000001E-13</v>
      </c>
      <c r="AZ775" s="272">
        <v>7.3033295000000001E-11</v>
      </c>
      <c r="BA775" s="272">
        <v>9.0620834999999997E-12</v>
      </c>
      <c r="BB775" s="272">
        <v>9.7518308999999993E-9</v>
      </c>
      <c r="BC775" s="272">
        <v>8.0011031000000002E-5</v>
      </c>
      <c r="BD775" s="272">
        <v>1.8611083999999999E-9</v>
      </c>
      <c r="BE775" s="272">
        <v>9.3117512999999994E-8</v>
      </c>
      <c r="BF775" s="272">
        <v>1.2154366999999999E-13</v>
      </c>
      <c r="BG775" s="272">
        <v>1.2304835E-15</v>
      </c>
      <c r="BH775" s="272">
        <v>3.4257293000000002E-12</v>
      </c>
      <c r="BI775" s="272">
        <v>8.9831700000000004E-14</v>
      </c>
      <c r="BJ775" s="272">
        <v>1.6957733999999999E-13</v>
      </c>
      <c r="BK775" s="272">
        <v>1.9134591000000001E-8</v>
      </c>
      <c r="BL775" s="272">
        <v>2.5374107E-9</v>
      </c>
      <c r="BM775" s="272">
        <v>2.6917545E-11</v>
      </c>
      <c r="BN775" s="273">
        <v>0.22110367</v>
      </c>
      <c r="BO775" s="273">
        <v>1.0532353999999999</v>
      </c>
      <c r="BP775" s="272">
        <v>5.4142892999999999E-12</v>
      </c>
      <c r="BQ775" s="272">
        <v>3.2924732E-14</v>
      </c>
      <c r="BR775" s="272">
        <v>1.4730768999999999E-18</v>
      </c>
      <c r="BS775"/>
      <c r="BT775" s="121">
        <v>1.7250761999999999E-3</v>
      </c>
      <c r="BU775" s="121">
        <v>6.4337659E-4</v>
      </c>
      <c r="BV775" s="121">
        <v>2.4672622E-4</v>
      </c>
      <c r="BW775" s="274">
        <v>2.0606866E-7</v>
      </c>
      <c r="BX775" s="121">
        <v>5.3107445000000002E-4</v>
      </c>
      <c r="BY775" s="274">
        <v>2.7442373000000001E-6</v>
      </c>
      <c r="BZ775" s="274">
        <v>5.6136490999999997E-10</v>
      </c>
      <c r="CA775" s="274">
        <v>4.1752697000000003E-6</v>
      </c>
      <c r="CB775" s="274">
        <v>6.7605894999999997E-6</v>
      </c>
      <c r="CC775" s="274">
        <v>3.7861022999999999E-6</v>
      </c>
      <c r="CD775" s="274">
        <v>6.8093212000000001E-8</v>
      </c>
      <c r="CE775" s="274">
        <v>1.7949694E-8</v>
      </c>
      <c r="CF775" s="274">
        <v>1.2025781E-9</v>
      </c>
      <c r="CG775" s="274">
        <v>8.0099987000000007E-5</v>
      </c>
      <c r="CH775" s="121">
        <v>1.8086761999999999E-4</v>
      </c>
      <c r="CI775" s="274">
        <v>2.517046E-5</v>
      </c>
      <c r="CJ775" s="274">
        <v>7.7726067000000005E-10</v>
      </c>
      <c r="CK775" s="4"/>
      <c r="CL775" s="323">
        <v>1.9949396E-9</v>
      </c>
      <c r="CM775" s="323">
        <v>8.8342545000000001</v>
      </c>
      <c r="CN775" s="323">
        <v>0.24972721000000001</v>
      </c>
      <c r="CO775" s="323">
        <v>0.44083132000000003</v>
      </c>
      <c r="CP775" s="323">
        <v>7.8967651999999999E-4</v>
      </c>
      <c r="CQ775" s="323">
        <v>4.5348339999999998E-9</v>
      </c>
      <c r="CR775" s="323">
        <v>1.7000966000000001E-7</v>
      </c>
      <c r="CS775" s="323">
        <v>2.6860697999999999E-2</v>
      </c>
      <c r="CT775" s="323">
        <v>5.8744774E-2</v>
      </c>
      <c r="CU775" s="323">
        <v>14.938343</v>
      </c>
      <c r="CV775" s="146"/>
      <c r="CW775" s="135"/>
      <c r="CX775" s="18" t="s">
        <v>1506</v>
      </c>
      <c r="DB775" s="18"/>
      <c r="DC775"/>
      <c r="DD775"/>
      <c r="DE775"/>
      <c r="DF775"/>
      <c r="DG775"/>
      <c r="DH775"/>
      <c r="DI775"/>
      <c r="DJ775"/>
      <c r="DK775"/>
      <c r="DL775"/>
      <c r="DM775"/>
      <c r="DN775"/>
    </row>
    <row r="776" spans="1:118" ht="14.4" customHeight="1">
      <c r="A776" t="s">
        <v>2066</v>
      </c>
      <c r="B776" s="168" t="s">
        <v>1834</v>
      </c>
      <c r="C776" s="279" t="str">
        <f t="shared" si="311"/>
        <v>A.100.34.103</v>
      </c>
      <c r="D776" s="14" t="s">
        <v>654</v>
      </c>
      <c r="E776" s="278" t="s">
        <v>1510</v>
      </c>
      <c r="F776" s="281" t="str">
        <f t="shared" si="312"/>
        <v>Mumetal</v>
      </c>
      <c r="G776" s="319">
        <f t="shared" si="318"/>
        <v>19.5760589746466</v>
      </c>
      <c r="H776" s="319">
        <f t="shared" si="319"/>
        <v>9.7848273100000008E-2</v>
      </c>
      <c r="I776" s="319">
        <f t="shared" si="329"/>
        <v>9.1341609069065992</v>
      </c>
      <c r="J776" s="319">
        <f t="shared" si="330"/>
        <v>9.03481259464</v>
      </c>
      <c r="K776" s="319">
        <v>1.3092372000000001</v>
      </c>
      <c r="L776" s="319">
        <v>9.1006579999999992</v>
      </c>
      <c r="M776" s="319">
        <v>2.8902392999999998E-2</v>
      </c>
      <c r="N776" s="319">
        <v>8.7618290000000001E-2</v>
      </c>
      <c r="O776" s="319">
        <v>1.4393457999999999E-3</v>
      </c>
      <c r="P776" s="319">
        <v>7.2690063999999999E-3</v>
      </c>
      <c r="Q776" s="319">
        <v>1.5216309E-3</v>
      </c>
      <c r="R776" s="319">
        <v>4.5949761000000002E-3</v>
      </c>
      <c r="S776" s="319">
        <v>9.0069429999999997</v>
      </c>
      <c r="T776" s="319">
        <v>8.1725658999999996E-3</v>
      </c>
      <c r="U776" s="319">
        <v>1.9530160000000001E-2</v>
      </c>
      <c r="V776" s="319">
        <v>5.5378066E-6</v>
      </c>
      <c r="W776" s="319">
        <v>1.6686874E-4</v>
      </c>
      <c r="X776" s="319">
        <v>0</v>
      </c>
      <c r="Y776" s="210"/>
      <c r="Z776" s="320">
        <f t="shared" si="313"/>
        <v>9.843888721804511</v>
      </c>
      <c r="AA776" s="210"/>
      <c r="AB776" s="321">
        <f t="shared" si="314"/>
        <v>1.3092372000000001</v>
      </c>
      <c r="AC776" s="321">
        <f t="shared" si="315"/>
        <v>9.2320036421999969</v>
      </c>
      <c r="AD776" s="321">
        <f t="shared" si="331"/>
        <v>9.1424948037399982</v>
      </c>
      <c r="AE776" s="321">
        <f t="shared" si="316"/>
        <v>9.1341609069065992</v>
      </c>
      <c r="AF776" s="321">
        <f t="shared" si="317"/>
        <v>9.0264731600000001</v>
      </c>
      <c r="AG776"/>
      <c r="AH776" s="121">
        <v>185.23313999999999</v>
      </c>
      <c r="AI776" s="121">
        <v>180.41951</v>
      </c>
      <c r="AJ776" s="121">
        <v>2.6477556999999998</v>
      </c>
      <c r="AK776" s="121">
        <v>0</v>
      </c>
      <c r="AL776" s="121">
        <v>1.2874369999999999</v>
      </c>
      <c r="AM776" s="121">
        <v>0.75167043</v>
      </c>
      <c r="AN776" s="121">
        <v>0.12677255000000001</v>
      </c>
      <c r="AO776"/>
      <c r="AP776" s="282">
        <v>2.9876718000000002</v>
      </c>
      <c r="AQ776" s="282">
        <v>2.9116396</v>
      </c>
      <c r="AR776" s="282">
        <v>6.0340335000000002E-2</v>
      </c>
      <c r="AS776" s="282">
        <v>1.5691813999999998E-2</v>
      </c>
      <c r="AT776" s="255">
        <f t="shared" si="326"/>
        <v>1.745587295487947E-4</v>
      </c>
      <c r="AU776" s="256">
        <f t="shared" si="327"/>
        <v>2.2315212145494934E-7</v>
      </c>
      <c r="AV776" s="256">
        <f t="shared" si="328"/>
        <v>2.1977330400000001</v>
      </c>
      <c r="AW776" s="272">
        <v>9.1475435000000008E-6</v>
      </c>
      <c r="AX776" s="272">
        <v>2.760076E-8</v>
      </c>
      <c r="AY776" s="272">
        <v>7.5407310999999999E-13</v>
      </c>
      <c r="AZ776" s="272">
        <v>1.564373E-10</v>
      </c>
      <c r="BA776" s="272">
        <v>4.9957947000000004E-12</v>
      </c>
      <c r="BB776" s="272">
        <v>1.3016457999999999E-8</v>
      </c>
      <c r="BC776" s="273">
        <v>1.6537927000000001E-4</v>
      </c>
      <c r="BD776" s="272">
        <v>2.8671554E-9</v>
      </c>
      <c r="BE776" s="272">
        <v>1.9263930999999999E-7</v>
      </c>
      <c r="BF776" s="272">
        <v>5.5851605999999999E-12</v>
      </c>
      <c r="BG776" s="272">
        <v>5.8670785000000001E-15</v>
      </c>
      <c r="BH776" s="272">
        <v>1.0403359E-11</v>
      </c>
      <c r="BI776" s="272">
        <v>4.4256762999999999E-13</v>
      </c>
      <c r="BJ776" s="272">
        <v>1.1617518E-13</v>
      </c>
      <c r="BK776" s="272">
        <v>2.4500327000000001E-9</v>
      </c>
      <c r="BL776" s="272">
        <v>1.3052765999999999E-8</v>
      </c>
      <c r="BM776" s="272">
        <v>7.9134920999999996E-12</v>
      </c>
      <c r="BN776" s="273">
        <v>0.44350654</v>
      </c>
      <c r="BO776" s="273">
        <v>1.7542264999999999</v>
      </c>
      <c r="BP776" s="272">
        <v>3.235359E-9</v>
      </c>
      <c r="BQ776" s="272">
        <v>1.967448E-11</v>
      </c>
      <c r="BR776" s="272">
        <v>8.8025082000000001E-16</v>
      </c>
      <c r="BS776"/>
      <c r="BT776" s="121">
        <v>3.2049393000000001E-3</v>
      </c>
      <c r="BU776" s="121">
        <v>1.3284184E-3</v>
      </c>
      <c r="BV776" s="121">
        <v>2.7447373999999998E-4</v>
      </c>
      <c r="BW776" s="274">
        <v>5.3843004000000002E-7</v>
      </c>
      <c r="BX776" s="121">
        <v>1.0949594999999999E-3</v>
      </c>
      <c r="BY776" s="274">
        <v>8.1186621000000005E-7</v>
      </c>
      <c r="BZ776" s="274">
        <v>1.0849053E-7</v>
      </c>
      <c r="CA776" s="274">
        <v>1.2185656E-6</v>
      </c>
      <c r="CB776" s="274">
        <v>9.7544947999999993E-6</v>
      </c>
      <c r="CC776" s="274">
        <v>1.0068719999999999E-6</v>
      </c>
      <c r="CD776" s="274">
        <v>3.7546233999999999E-8</v>
      </c>
      <c r="CE776" s="274">
        <v>5.3807219000000002E-9</v>
      </c>
      <c r="CF776" s="274">
        <v>1.9556328999999999E-9</v>
      </c>
      <c r="CG776" s="121">
        <v>1.5840521E-4</v>
      </c>
      <c r="CH776" s="121">
        <v>2.2074317E-4</v>
      </c>
      <c r="CI776" s="121">
        <v>1.1399119E-4</v>
      </c>
      <c r="CJ776" s="274">
        <v>4.6445934999999999E-7</v>
      </c>
      <c r="CK776" s="4"/>
      <c r="CL776" s="323">
        <v>3.0984976000000001E-9</v>
      </c>
      <c r="CM776" s="323">
        <v>9.8346493000000006</v>
      </c>
      <c r="CN776" s="323">
        <v>0.34662903</v>
      </c>
      <c r="CO776" s="323">
        <v>0.90916498000000001</v>
      </c>
      <c r="CP776" s="323">
        <v>1.3878454000000001E-3</v>
      </c>
      <c r="CQ776" s="323">
        <v>3.4850475999999999E-7</v>
      </c>
      <c r="CR776" s="323">
        <v>7.0735270999999995E-8</v>
      </c>
      <c r="CS776" s="323">
        <v>5.5542247000000003E-2</v>
      </c>
      <c r="CT776" s="323">
        <v>3.6483132999999999</v>
      </c>
      <c r="CU776" s="323">
        <v>24.076383</v>
      </c>
      <c r="CV776" s="146"/>
      <c r="CW776" s="135"/>
      <c r="CX776" s="18" t="s">
        <v>1506</v>
      </c>
      <c r="CY776" s="13"/>
      <c r="CZ776" s="13"/>
      <c r="DB776" s="18"/>
      <c r="DC776"/>
      <c r="DD776"/>
      <c r="DE776"/>
      <c r="DF776"/>
      <c r="DG776"/>
      <c r="DH776"/>
      <c r="DI776"/>
      <c r="DJ776"/>
      <c r="DK776"/>
      <c r="DL776"/>
      <c r="DM776"/>
      <c r="DN776"/>
    </row>
    <row r="777" spans="1:118" ht="14.4" customHeight="1">
      <c r="A777" t="s">
        <v>2067</v>
      </c>
      <c r="B777" s="168" t="s">
        <v>1834</v>
      </c>
      <c r="C777" s="279" t="str">
        <f t="shared" si="311"/>
        <v>A.100.34.104</v>
      </c>
      <c r="D777" s="14" t="s">
        <v>654</v>
      </c>
      <c r="E777" s="278" t="s">
        <v>1510</v>
      </c>
      <c r="F777" s="281" t="str">
        <f t="shared" si="312"/>
        <v>Ni 99.6</v>
      </c>
      <c r="G777" s="319">
        <f t="shared" si="318"/>
        <v>24.757636923310361</v>
      </c>
      <c r="H777" s="319">
        <f t="shared" si="319"/>
        <v>0.1032708002498</v>
      </c>
      <c r="I777" s="319">
        <f t="shared" si="329"/>
        <v>11.8125564059329</v>
      </c>
      <c r="J777" s="319">
        <f t="shared" si="330"/>
        <v>11.36722151712766</v>
      </c>
      <c r="K777" s="319">
        <v>1.4745881999999999</v>
      </c>
      <c r="L777" s="319">
        <v>11.788277000000001</v>
      </c>
      <c r="M777" s="319">
        <v>2.4221316999999999E-2</v>
      </c>
      <c r="N777" s="319">
        <v>0.10313591</v>
      </c>
      <c r="O777" s="319">
        <v>9.2122834999999994E-5</v>
      </c>
      <c r="P777" s="319">
        <v>9.0550058000000004E-6</v>
      </c>
      <c r="Q777" s="319">
        <v>3.3712408999999997E-5</v>
      </c>
      <c r="R777" s="319">
        <v>5.5098893999999999E-5</v>
      </c>
      <c r="S777" s="319">
        <v>11.356828</v>
      </c>
      <c r="T777" s="319">
        <v>1.0266279E-2</v>
      </c>
      <c r="U777" s="319">
        <v>1.2702657E-4</v>
      </c>
      <c r="V777" s="319">
        <v>2.9900388999999998E-6</v>
      </c>
      <c r="W777" s="319">
        <v>2.1155766E-7</v>
      </c>
      <c r="X777" s="319">
        <v>0</v>
      </c>
      <c r="Y777" s="210"/>
      <c r="Z777" s="320">
        <f t="shared" si="313"/>
        <v>11.08712932330827</v>
      </c>
      <c r="AA777" s="210"/>
      <c r="AB777" s="321">
        <f t="shared" si="314"/>
        <v>1.4745881999999999</v>
      </c>
      <c r="AC777" s="321">
        <f t="shared" si="315"/>
        <v>11.9158242161438</v>
      </c>
      <c r="AD777" s="321">
        <f t="shared" si="331"/>
        <v>11.822819906451661</v>
      </c>
      <c r="AE777" s="321">
        <f t="shared" si="316"/>
        <v>11.8125564059329</v>
      </c>
      <c r="AF777" s="321">
        <f t="shared" si="317"/>
        <v>11.356955026570001</v>
      </c>
      <c r="AG777"/>
      <c r="AH777" s="121">
        <v>212.42493999999999</v>
      </c>
      <c r="AI777" s="121">
        <v>212.39833999999999</v>
      </c>
      <c r="AJ777" s="121">
        <v>1.7221204E-2</v>
      </c>
      <c r="AK777" s="121">
        <v>0</v>
      </c>
      <c r="AL777" s="274">
        <v>8.1878445999999998E-5</v>
      </c>
      <c r="AM777" s="121">
        <v>5.7917048999999998E-3</v>
      </c>
      <c r="AN777" s="121">
        <v>3.5128123999999998E-3</v>
      </c>
      <c r="AO777"/>
      <c r="AP777" s="282">
        <v>3.8388931999999998</v>
      </c>
      <c r="AQ777" s="282">
        <v>3.7429663999999998</v>
      </c>
      <c r="AR777" s="282">
        <v>7.6774448999999995E-2</v>
      </c>
      <c r="AS777" s="282">
        <v>1.9152319000000001E-2</v>
      </c>
      <c r="AT777" s="255">
        <f t="shared" si="326"/>
        <v>2.2439846176838942E-4</v>
      </c>
      <c r="AU777" s="256">
        <f t="shared" si="327"/>
        <v>2.8392917198140248E-7</v>
      </c>
      <c r="AV777" s="256">
        <f t="shared" si="328"/>
        <v>2.6823976500000004</v>
      </c>
      <c r="AW777" s="272">
        <v>1.0290060000000001E-5</v>
      </c>
      <c r="AX777" s="272">
        <v>3.1047637999999998E-8</v>
      </c>
      <c r="AY777" s="272">
        <v>8.4826389000000001E-13</v>
      </c>
      <c r="AZ777" s="272">
        <v>5.7148515999999997E-12</v>
      </c>
      <c r="BA777" s="272">
        <v>6.7746204000000001E-13</v>
      </c>
      <c r="BB777" s="272">
        <v>1.5320331E-8</v>
      </c>
      <c r="BC777" s="273">
        <v>2.1409281E-4</v>
      </c>
      <c r="BD777" s="272">
        <v>3.4947183E-9</v>
      </c>
      <c r="BE777" s="272">
        <v>2.4938116999999998E-7</v>
      </c>
      <c r="BF777" s="272">
        <v>1.158195E-14</v>
      </c>
      <c r="BG777" s="272">
        <v>1.7208757999999999E-16</v>
      </c>
      <c r="BH777" s="272">
        <v>2.4158457000000001E-14</v>
      </c>
      <c r="BI777" s="272">
        <v>1.290358E-13</v>
      </c>
      <c r="BJ777" s="272">
        <v>2.4302380999999999E-14</v>
      </c>
      <c r="BK777" s="272">
        <v>8.1621570999999994E-11</v>
      </c>
      <c r="BL777" s="272">
        <v>1.7932178E-10</v>
      </c>
      <c r="BM777" s="272">
        <v>4.5832228000000003E-12</v>
      </c>
      <c r="BN777" s="273">
        <v>0.56112234999999999</v>
      </c>
      <c r="BO777" s="273">
        <v>2.1212753000000002</v>
      </c>
      <c r="BP777" s="272">
        <v>4.1017248000000004E-12</v>
      </c>
      <c r="BQ777" s="272">
        <v>2.4942921E-14</v>
      </c>
      <c r="BR777" s="272">
        <v>1.1159648E-18</v>
      </c>
      <c r="BS777"/>
      <c r="BT777" s="121">
        <v>3.9695570999999999E-3</v>
      </c>
      <c r="BU777" s="121">
        <v>1.7193313E-3</v>
      </c>
      <c r="BV777" s="121">
        <v>3.0913857999999999E-4</v>
      </c>
      <c r="BW777" s="274">
        <v>6.4800527000000002E-9</v>
      </c>
      <c r="BX777" s="121">
        <v>1.4163188E-3</v>
      </c>
      <c r="BY777" s="274">
        <v>4.3479837999999998E-8</v>
      </c>
      <c r="BZ777" s="274">
        <v>9.0465958999999999E-11</v>
      </c>
      <c r="CA777" s="274">
        <v>6.7135442000000001E-8</v>
      </c>
      <c r="CB777" s="274">
        <v>1.215118E-8</v>
      </c>
      <c r="CC777" s="274">
        <v>2.2307697E-8</v>
      </c>
      <c r="CD777" s="274">
        <v>5.0890864000000004E-9</v>
      </c>
      <c r="CE777" s="274">
        <v>3.0174531999999999E-9</v>
      </c>
      <c r="CF777" s="274">
        <v>8.9956693999999997E-11</v>
      </c>
      <c r="CG777" s="121">
        <v>2.0309013999999999E-4</v>
      </c>
      <c r="CH777" s="121">
        <v>2.5642120999999998E-4</v>
      </c>
      <c r="CI777" s="274">
        <v>6.5096574999999994E-5</v>
      </c>
      <c r="CJ777" s="274">
        <v>5.8883246999999996E-10</v>
      </c>
      <c r="CK777" s="4"/>
      <c r="CL777" s="323">
        <v>1.4919823000000001E-10</v>
      </c>
      <c r="CM777" s="323">
        <v>11.086159</v>
      </c>
      <c r="CN777" s="323">
        <v>0.41687606999999999</v>
      </c>
      <c r="CO777" s="323">
        <v>1.1763520000000001</v>
      </c>
      <c r="CP777" s="323">
        <v>1.6125042999999999E-3</v>
      </c>
      <c r="CQ777" s="323">
        <v>1.4823499000000001E-10</v>
      </c>
      <c r="CR777" s="323">
        <v>1.3588193000000001E-9</v>
      </c>
      <c r="CS777" s="323">
        <v>7.1887639000000003E-2</v>
      </c>
      <c r="CT777" s="323">
        <v>6.5354255999999999E-2</v>
      </c>
      <c r="CU777" s="323">
        <v>28.850860000000001</v>
      </c>
      <c r="CV777" s="146"/>
      <c r="CW777" s="135"/>
      <c r="CX777" s="18" t="s">
        <v>1506</v>
      </c>
      <c r="CY777" s="13"/>
      <c r="CZ777" s="13"/>
      <c r="DB777" s="18"/>
      <c r="DC777"/>
      <c r="DD777"/>
      <c r="DE777"/>
      <c r="DF777"/>
      <c r="DG777"/>
      <c r="DH777"/>
      <c r="DI777"/>
      <c r="DJ777"/>
      <c r="DK777"/>
      <c r="DL777"/>
      <c r="DM777"/>
      <c r="DN777"/>
    </row>
    <row r="778" spans="1:118" ht="14.4" customHeight="1">
      <c r="A778" t="s">
        <v>2068</v>
      </c>
      <c r="B778" s="168" t="s">
        <v>1834</v>
      </c>
      <c r="C778" s="279" t="str">
        <f t="shared" si="311"/>
        <v>A.100.34.105</v>
      </c>
      <c r="D778" s="14" t="s">
        <v>654</v>
      </c>
      <c r="E778" s="278" t="s">
        <v>1510</v>
      </c>
      <c r="F778" s="281" t="str">
        <f t="shared" si="312"/>
        <v>Ni span C902</v>
      </c>
      <c r="G778" s="319">
        <f t="shared" si="318"/>
        <v>11.391090921798799</v>
      </c>
      <c r="H778" s="319">
        <f t="shared" si="319"/>
        <v>8.7888770500000005E-2</v>
      </c>
      <c r="I778" s="319">
        <f t="shared" si="329"/>
        <v>5.0476093568487999</v>
      </c>
      <c r="J778" s="319">
        <f t="shared" si="330"/>
        <v>5.2627949544499995</v>
      </c>
      <c r="K778" s="319">
        <v>0.99279784000000004</v>
      </c>
      <c r="L778" s="319">
        <v>5.0092695999999997</v>
      </c>
      <c r="M778" s="319">
        <v>2.6056625E-2</v>
      </c>
      <c r="N778" s="319">
        <v>5.5141989000000002E-2</v>
      </c>
      <c r="O778" s="319">
        <v>3.7821501999999998E-3</v>
      </c>
      <c r="P778" s="319">
        <v>2.5040745E-2</v>
      </c>
      <c r="Q778" s="319">
        <v>3.9238863000000002E-3</v>
      </c>
      <c r="R778" s="319">
        <v>1.2277293E-2</v>
      </c>
      <c r="S778" s="319">
        <v>5.2180232999999996</v>
      </c>
      <c r="T778" s="319">
        <v>4.8918779000000001E-3</v>
      </c>
      <c r="U778" s="319">
        <v>3.9376596999999999E-2</v>
      </c>
      <c r="V778" s="319">
        <v>5.8388487999999999E-6</v>
      </c>
      <c r="W778" s="319">
        <v>5.0317955000000005E-4</v>
      </c>
      <c r="X778" s="319">
        <v>0</v>
      </c>
      <c r="Y778" s="210"/>
      <c r="Z778" s="320">
        <f t="shared" si="313"/>
        <v>7.4646454135338347</v>
      </c>
      <c r="AA778" s="210"/>
      <c r="AB778" s="321">
        <f t="shared" si="314"/>
        <v>0.99279784000000004</v>
      </c>
      <c r="AC778" s="321">
        <f t="shared" si="315"/>
        <v>5.1354922885000001</v>
      </c>
      <c r="AD778" s="321">
        <f t="shared" si="331"/>
        <v>5.0529985754500002</v>
      </c>
      <c r="AE778" s="321">
        <f t="shared" si="316"/>
        <v>5.0476093568487999</v>
      </c>
      <c r="AF778" s="321">
        <f t="shared" si="317"/>
        <v>5.257399897</v>
      </c>
      <c r="AG778"/>
      <c r="AH778" s="121">
        <v>136.32082</v>
      </c>
      <c r="AI778" s="121">
        <v>125.71160999999999</v>
      </c>
      <c r="AJ778" s="121">
        <v>5.3383124999999998</v>
      </c>
      <c r="AK778" s="121">
        <v>0</v>
      </c>
      <c r="AL778" s="121">
        <v>4.4582620000000004</v>
      </c>
      <c r="AM778" s="121">
        <v>0.50492261999999999</v>
      </c>
      <c r="AN778" s="121">
        <v>0.30770975</v>
      </c>
      <c r="AO778"/>
      <c r="AP778" s="282">
        <v>1.6814247</v>
      </c>
      <c r="AQ778" s="282">
        <v>1.6366532</v>
      </c>
      <c r="AR778" s="282">
        <v>3.4851278999999999E-2</v>
      </c>
      <c r="AS778" s="282">
        <v>9.9202127999999997E-3</v>
      </c>
      <c r="AT778" s="255">
        <f t="shared" si="326"/>
        <v>9.8120695897060194E-5</v>
      </c>
      <c r="AU778" s="256">
        <f t="shared" si="327"/>
        <v>1.2888787089164812E-7</v>
      </c>
      <c r="AV778" s="256">
        <f t="shared" si="328"/>
        <v>1.3893855500000001</v>
      </c>
      <c r="AW778" s="272">
        <v>6.9405057999999997E-6</v>
      </c>
      <c r="AX778" s="272">
        <v>2.0941537000000001E-8</v>
      </c>
      <c r="AY778" s="272">
        <v>5.7213395999999995E-13</v>
      </c>
      <c r="AZ778" s="272">
        <v>3.6063789000000002E-10</v>
      </c>
      <c r="BA778" s="272">
        <v>4.5365701999999996E-12</v>
      </c>
      <c r="BB778" s="272">
        <v>8.1927791E-9</v>
      </c>
      <c r="BC778" s="272">
        <v>9.1114274999999994E-5</v>
      </c>
      <c r="BD778" s="272">
        <v>1.7239842E-9</v>
      </c>
      <c r="BE778" s="272">
        <v>1.061127E-7</v>
      </c>
      <c r="BF778" s="272">
        <v>1.2034617000000001E-11</v>
      </c>
      <c r="BG778" s="272">
        <v>1.0177291000000001E-14</v>
      </c>
      <c r="BH778" s="272">
        <v>2.7979879000000001E-11</v>
      </c>
      <c r="BI778" s="272">
        <v>1.1011046999999999E-12</v>
      </c>
      <c r="BJ778" s="272">
        <v>3.1427797E-13</v>
      </c>
      <c r="BK778" s="272">
        <v>6.7388611999999996E-9</v>
      </c>
      <c r="BL778" s="272">
        <v>4.0862311999999999E-8</v>
      </c>
      <c r="BM778" s="272">
        <v>8.3080004000000008E-12</v>
      </c>
      <c r="BN778" s="273">
        <v>0.24722675</v>
      </c>
      <c r="BO778" s="273">
        <v>1.1421588</v>
      </c>
      <c r="BP778" s="272">
        <v>9.7559703000000003E-9</v>
      </c>
      <c r="BQ778" s="272">
        <v>5.9326846999999999E-11</v>
      </c>
      <c r="BR778" s="272">
        <v>2.6543271E-15</v>
      </c>
      <c r="BS778"/>
      <c r="BT778" s="121">
        <v>1.8830386000000001E-3</v>
      </c>
      <c r="BU778" s="121">
        <v>7.3213578E-4</v>
      </c>
      <c r="BV778" s="121">
        <v>2.0813411999999999E-4</v>
      </c>
      <c r="BW778" s="274">
        <v>1.4382939E-6</v>
      </c>
      <c r="BX778" s="121">
        <v>6.0566962999999995E-4</v>
      </c>
      <c r="BY778" s="274">
        <v>1.1320653E-6</v>
      </c>
      <c r="BZ778" s="274">
        <v>2.9816762000000002E-7</v>
      </c>
      <c r="CA778" s="274">
        <v>1.6828159000000001E-6</v>
      </c>
      <c r="CB778" s="274">
        <v>3.3602917000000003E-5</v>
      </c>
      <c r="CC778" s="274">
        <v>2.5964583999999999E-6</v>
      </c>
      <c r="CD778" s="274">
        <v>3.4094073999999998E-8</v>
      </c>
      <c r="CE778" s="274">
        <v>5.6176099E-9</v>
      </c>
      <c r="CF778" s="274">
        <v>5.8796427999999998E-9</v>
      </c>
      <c r="CG778" s="274">
        <v>8.8572809999999994E-5</v>
      </c>
      <c r="CH778" s="121">
        <v>1.5810322999999999E-4</v>
      </c>
      <c r="CI778" s="274">
        <v>4.8226153000000001E-5</v>
      </c>
      <c r="CJ778" s="274">
        <v>1.4005406000000001E-6</v>
      </c>
      <c r="CK778" s="4"/>
      <c r="CL778" s="323">
        <v>9.1585516000000005E-9</v>
      </c>
      <c r="CM778" s="323">
        <v>7.4562074000000003</v>
      </c>
      <c r="CN778" s="323">
        <v>0.21451489000000001</v>
      </c>
      <c r="CO778" s="323">
        <v>0.50123450999999997</v>
      </c>
      <c r="CP778" s="323">
        <v>9.7973988000000004E-4</v>
      </c>
      <c r="CQ778" s="323">
        <v>1.2050123E-6</v>
      </c>
      <c r="CR778" s="323">
        <v>2.2636741000000001E-7</v>
      </c>
      <c r="CS778" s="323">
        <v>3.0656814000000001E-2</v>
      </c>
      <c r="CT778" s="323">
        <v>12.405521</v>
      </c>
      <c r="CU778" s="323">
        <v>15.750812</v>
      </c>
      <c r="CV778" s="146"/>
      <c r="CW778" s="135"/>
      <c r="CX778" s="18" t="s">
        <v>1506</v>
      </c>
      <c r="CY778" s="13"/>
      <c r="CZ778" s="13"/>
      <c r="DB778" s="18"/>
      <c r="DC778"/>
      <c r="DD778"/>
      <c r="DE778"/>
      <c r="DF778"/>
      <c r="DG778"/>
      <c r="DH778"/>
      <c r="DI778"/>
      <c r="DJ778"/>
      <c r="DK778"/>
      <c r="DL778"/>
      <c r="DM778"/>
      <c r="DN778"/>
    </row>
    <row r="779" spans="1:118" ht="14.4" customHeight="1">
      <c r="A779" t="s">
        <v>2069</v>
      </c>
      <c r="B779" s="168" t="s">
        <v>1834</v>
      </c>
      <c r="C779" s="279" t="str">
        <f t="shared" si="311"/>
        <v>A.100.34.106</v>
      </c>
      <c r="D779" s="14" t="s">
        <v>654</v>
      </c>
      <c r="E779" s="278" t="s">
        <v>1510</v>
      </c>
      <c r="F779" s="281" t="str">
        <f t="shared" si="312"/>
        <v>NiCr 80 20</v>
      </c>
      <c r="G779" s="319">
        <f t="shared" si="318"/>
        <v>20.994775190713227</v>
      </c>
      <c r="H779" s="319">
        <f t="shared" si="319"/>
        <v>0.18254946705</v>
      </c>
      <c r="I779" s="319">
        <f t="shared" si="329"/>
        <v>9.6309368309170988</v>
      </c>
      <c r="J779" s="319">
        <f t="shared" si="330"/>
        <v>9.3800366927461294</v>
      </c>
      <c r="K779" s="319">
        <v>1.8012522</v>
      </c>
      <c r="L779" s="319">
        <v>9.5574084999999993</v>
      </c>
      <c r="M779" s="319">
        <v>3.0297816000000002E-2</v>
      </c>
      <c r="N779" s="319">
        <v>8.6477427999999995E-2</v>
      </c>
      <c r="O779" s="319">
        <v>4.5429885000000003E-4</v>
      </c>
      <c r="P779" s="319">
        <v>9.4193421999999999E-2</v>
      </c>
      <c r="Q779" s="319">
        <v>1.4243182E-3</v>
      </c>
      <c r="R779" s="319">
        <v>4.3226149999999998E-2</v>
      </c>
      <c r="S779" s="319">
        <v>9.2585718000000004</v>
      </c>
      <c r="T779" s="319">
        <v>8.2130234999999996E-3</v>
      </c>
      <c r="U779" s="319">
        <v>0.1132517</v>
      </c>
      <c r="V779" s="319">
        <v>4.3649171000000001E-6</v>
      </c>
      <c r="W779" s="319">
        <v>1.6924613E-7</v>
      </c>
      <c r="X779" s="319">
        <v>0</v>
      </c>
      <c r="Y779" s="210"/>
      <c r="Z779" s="320">
        <f t="shared" si="313"/>
        <v>13.543249624060149</v>
      </c>
      <c r="AA779" s="210"/>
      <c r="AB779" s="321">
        <f t="shared" si="314"/>
        <v>1.8012522</v>
      </c>
      <c r="AC779" s="321">
        <f t="shared" si="315"/>
        <v>9.8134819330499994</v>
      </c>
      <c r="AD779" s="321">
        <f t="shared" si="331"/>
        <v>9.6391456587461288</v>
      </c>
      <c r="AE779" s="321">
        <f t="shared" si="316"/>
        <v>9.6309368309170988</v>
      </c>
      <c r="AF779" s="321">
        <f t="shared" si="317"/>
        <v>9.3718234999999996</v>
      </c>
      <c r="AG779"/>
      <c r="AH779" s="121">
        <v>259.34676000000002</v>
      </c>
      <c r="AI779" s="121">
        <v>227.29934</v>
      </c>
      <c r="AJ779" s="121">
        <v>15.35408</v>
      </c>
      <c r="AK779" s="121">
        <v>0</v>
      </c>
      <c r="AL779" s="121">
        <v>16.650427000000001</v>
      </c>
      <c r="AM779" s="121">
        <v>2.4460135000000001E-2</v>
      </c>
      <c r="AN779" s="121">
        <v>1.8454082E-2</v>
      </c>
      <c r="AO779"/>
      <c r="AP779" s="282">
        <v>3.1923860999999998</v>
      </c>
      <c r="AQ779" s="282">
        <v>3.1072978999999998</v>
      </c>
      <c r="AR779" s="282">
        <v>6.5754720000000003E-2</v>
      </c>
      <c r="AS779" s="282">
        <v>1.9333508999999999E-2</v>
      </c>
      <c r="AT779" s="255">
        <f t="shared" si="326"/>
        <v>1.8628884121449019E-4</v>
      </c>
      <c r="AU779" s="256">
        <f t="shared" si="327"/>
        <v>2.4317573884467881E-7</v>
      </c>
      <c r="AV779" s="256">
        <f t="shared" si="328"/>
        <v>2.7077744300000002</v>
      </c>
      <c r="AW779" s="272">
        <v>1.2576326E-5</v>
      </c>
      <c r="AX779" s="272">
        <v>3.7946115999999998E-8</v>
      </c>
      <c r="AY779" s="272">
        <v>1.0367288999999999E-12</v>
      </c>
      <c r="AZ779" s="272">
        <v>3.6378329E-11</v>
      </c>
      <c r="BA779" s="272">
        <v>4.6737814000000003E-12</v>
      </c>
      <c r="BB779" s="272">
        <v>1.2846168E-8</v>
      </c>
      <c r="BC779" s="273">
        <v>1.7360984999999999E-4</v>
      </c>
      <c r="BD779" s="272">
        <v>2.8997721000000001E-9</v>
      </c>
      <c r="BE779" s="272">
        <v>2.0221748000000001E-7</v>
      </c>
      <c r="BF779" s="272">
        <v>3.7652949999999997E-11</v>
      </c>
      <c r="BG779" s="272">
        <v>1.0989559E-14</v>
      </c>
      <c r="BH779" s="272">
        <v>6.3909106999999997E-11</v>
      </c>
      <c r="BI779" s="272">
        <v>2.9293293E-12</v>
      </c>
      <c r="BJ779" s="272">
        <v>6.9563598999999998E-13</v>
      </c>
      <c r="BK779" s="272">
        <v>1.2414683999999999E-8</v>
      </c>
      <c r="BL779" s="272">
        <v>7.7360028999999999E-8</v>
      </c>
      <c r="BM779" s="272">
        <v>6.1160487E-12</v>
      </c>
      <c r="BN779" s="273">
        <v>0.45239433000000001</v>
      </c>
      <c r="BO779" s="273">
        <v>2.2553801</v>
      </c>
      <c r="BP779" s="272">
        <v>3.2813798000000002E-12</v>
      </c>
      <c r="BQ779" s="272">
        <v>1.9954337000000001E-14</v>
      </c>
      <c r="BR779" s="272">
        <v>8.9277181E-19</v>
      </c>
      <c r="BS779"/>
      <c r="BT779" s="121">
        <v>3.6495523E-3</v>
      </c>
      <c r="BU779" s="121">
        <v>1.3942837999999999E-3</v>
      </c>
      <c r="BV779" s="121">
        <v>3.7762173999999999E-4</v>
      </c>
      <c r="BW779" s="274">
        <v>5.0635459999999999E-6</v>
      </c>
      <c r="BX779" s="121">
        <v>1.1487259000000001E-3</v>
      </c>
      <c r="BY779" s="274">
        <v>2.9733472999999998E-7</v>
      </c>
      <c r="BZ779" s="274">
        <v>9.7650602999999995E-7</v>
      </c>
      <c r="CA779" s="274">
        <v>4.0701736000000001E-7</v>
      </c>
      <c r="CB779" s="121">
        <v>1.2640093999999999E-4</v>
      </c>
      <c r="CC779" s="274">
        <v>9.4247964999999995E-7</v>
      </c>
      <c r="CD779" s="274">
        <v>3.5127024999999999E-8</v>
      </c>
      <c r="CE779" s="274">
        <v>4.1946688E-9</v>
      </c>
      <c r="CF779" s="274">
        <v>6.2015823999999997E-10</v>
      </c>
      <c r="CG779" s="121">
        <v>1.6556747999999999E-4</v>
      </c>
      <c r="CH779" s="121">
        <v>2.9368141E-4</v>
      </c>
      <c r="CI779" s="121">
        <v>1.3554366000000001E-4</v>
      </c>
      <c r="CJ779" s="274">
        <v>4.7106597999999999E-10</v>
      </c>
      <c r="CK779" s="4"/>
      <c r="CL779" s="323">
        <v>1.0288953E-9</v>
      </c>
      <c r="CM779" s="323">
        <v>13.536629</v>
      </c>
      <c r="CN779" s="323">
        <v>0.34625247999999997</v>
      </c>
      <c r="CO779" s="323">
        <v>0.95401486999999996</v>
      </c>
      <c r="CP779" s="323">
        <v>1.9414269999999999E-3</v>
      </c>
      <c r="CQ779" s="323">
        <v>4.6155384999999996E-6</v>
      </c>
      <c r="CR779" s="323">
        <v>1.5990730999999999E-7</v>
      </c>
      <c r="CS779" s="323">
        <v>5.8295707000000002E-2</v>
      </c>
      <c r="CT779" s="323">
        <v>46.692740999999998</v>
      </c>
      <c r="CU779" s="323">
        <v>30.859501000000002</v>
      </c>
      <c r="CV779" s="146"/>
      <c r="CW779" s="135"/>
      <c r="CX779" s="18" t="s">
        <v>1506</v>
      </c>
      <c r="CY779" s="13"/>
      <c r="CZ779" s="13"/>
      <c r="DB779" s="23"/>
      <c r="DC779"/>
      <c r="DD779"/>
      <c r="DE779"/>
      <c r="DF779"/>
      <c r="DG779"/>
      <c r="DH779"/>
      <c r="DI779"/>
      <c r="DJ779"/>
      <c r="DK779"/>
      <c r="DL779"/>
      <c r="DM779"/>
      <c r="DN779"/>
    </row>
    <row r="780" spans="1:118" ht="14.4" customHeight="1">
      <c r="A780" t="s">
        <v>2070</v>
      </c>
      <c r="B780" s="168" t="s">
        <v>1834</v>
      </c>
      <c r="C780" s="279" t="str">
        <f t="shared" si="311"/>
        <v>A.100.34.107</v>
      </c>
      <c r="D780" s="14" t="s">
        <v>654</v>
      </c>
      <c r="E780" s="278" t="s">
        <v>1510</v>
      </c>
      <c r="F780" s="281" t="str">
        <f t="shared" si="312"/>
        <v>NiCr20Co18Ti</v>
      </c>
      <c r="G780" s="319">
        <f t="shared" si="318"/>
        <v>22.988869751220797</v>
      </c>
      <c r="H780" s="319">
        <f t="shared" si="319"/>
        <v>0.21757644800000003</v>
      </c>
      <c r="I780" s="319">
        <f t="shared" si="329"/>
        <v>7.3640022362197994</v>
      </c>
      <c r="J780" s="319">
        <f t="shared" si="330"/>
        <v>13.648488767001</v>
      </c>
      <c r="K780" s="319">
        <v>1.7588022999999999</v>
      </c>
      <c r="L780" s="319">
        <v>7.2434016999999997</v>
      </c>
      <c r="M780" s="319">
        <v>6.7530636000000005E-2</v>
      </c>
      <c r="N780" s="319">
        <v>7.0009864000000005E-2</v>
      </c>
      <c r="O780" s="319">
        <v>3.7479904000000001E-2</v>
      </c>
      <c r="P780" s="319">
        <v>0.10682882</v>
      </c>
      <c r="Q780" s="319">
        <v>3.25786E-3</v>
      </c>
      <c r="R780" s="319">
        <v>5.3063665000000003E-2</v>
      </c>
      <c r="S780" s="319">
        <v>13.490378</v>
      </c>
      <c r="T780" s="319">
        <v>6.6136922000000001E-3</v>
      </c>
      <c r="U780" s="319">
        <v>0.15148229999999999</v>
      </c>
      <c r="V780" s="319">
        <v>6.2352197999999999E-6</v>
      </c>
      <c r="W780" s="319">
        <v>1.4774801000000001E-5</v>
      </c>
      <c r="X780" s="319">
        <v>0</v>
      </c>
      <c r="Y780" s="210"/>
      <c r="Z780" s="320">
        <f t="shared" si="313"/>
        <v>13.224077443609021</v>
      </c>
      <c r="AA780" s="210"/>
      <c r="AB780" s="321">
        <f t="shared" si="314"/>
        <v>1.7588022999999999</v>
      </c>
      <c r="AC780" s="321">
        <f t="shared" si="315"/>
        <v>7.5815724489999985</v>
      </c>
      <c r="AD780" s="321">
        <f t="shared" si="331"/>
        <v>7.3706244680009991</v>
      </c>
      <c r="AE780" s="321">
        <f t="shared" si="316"/>
        <v>7.3640022362197994</v>
      </c>
      <c r="AF780" s="321">
        <f t="shared" si="317"/>
        <v>13.641860299999999</v>
      </c>
      <c r="AG780"/>
      <c r="AH780" s="121">
        <v>245.50797</v>
      </c>
      <c r="AI780" s="121">
        <v>207.15154999999999</v>
      </c>
      <c r="AJ780" s="121">
        <v>20.537037000000002</v>
      </c>
      <c r="AK780" s="121">
        <v>0</v>
      </c>
      <c r="AL780" s="121">
        <v>17.067091000000001</v>
      </c>
      <c r="AM780" s="121">
        <v>0.46724468000000002</v>
      </c>
      <c r="AN780" s="121">
        <v>0.28503886000000001</v>
      </c>
      <c r="AO780"/>
      <c r="AP780" s="282">
        <v>2.4728029999999999</v>
      </c>
      <c r="AQ780" s="282">
        <v>2.4026605999999999</v>
      </c>
      <c r="AR780" s="282">
        <v>5.2131373000000002E-2</v>
      </c>
      <c r="AS780" s="282">
        <v>1.8011003000000001E-2</v>
      </c>
      <c r="AT780" s="255">
        <f t="shared" si="326"/>
        <v>1.440444062362563E-4</v>
      </c>
      <c r="AU780" s="256">
        <f t="shared" si="327"/>
        <v>1.9279353669001865E-7</v>
      </c>
      <c r="AV780" s="256">
        <f t="shared" si="328"/>
        <v>2.5225494299999998</v>
      </c>
      <c r="AW780" s="272">
        <v>1.2282887999999999E-5</v>
      </c>
      <c r="AX780" s="272">
        <v>3.7060760999999997E-8</v>
      </c>
      <c r="AY780" s="272">
        <v>1.0125369000000001E-12</v>
      </c>
      <c r="AZ780" s="272">
        <v>2.2787879000000001E-10</v>
      </c>
      <c r="BA780" s="272">
        <v>4.6151263000000002E-12</v>
      </c>
      <c r="BB780" s="272">
        <v>1.0400703E-8</v>
      </c>
      <c r="BC780" s="273">
        <v>1.3164123E-4</v>
      </c>
      <c r="BD780" s="272">
        <v>2.2819261000000002E-9</v>
      </c>
      <c r="BE780" s="272">
        <v>1.5332303000000001E-7</v>
      </c>
      <c r="BF780" s="272">
        <v>4.1981231E-11</v>
      </c>
      <c r="BG780" s="272">
        <v>4.6203900000000005E-13</v>
      </c>
      <c r="BH780" s="272">
        <v>6.8964882999999995E-11</v>
      </c>
      <c r="BI780" s="272">
        <v>3.8380960000000001E-12</v>
      </c>
      <c r="BJ780" s="272">
        <v>9.0983757999999994E-13</v>
      </c>
      <c r="BK780" s="272">
        <v>1.5322223999999998E-8</v>
      </c>
      <c r="BL780" s="272">
        <v>9.4046352E-8</v>
      </c>
      <c r="BM780" s="272">
        <v>8.9088818000000005E-12</v>
      </c>
      <c r="BN780" s="273">
        <v>0.53527553000000005</v>
      </c>
      <c r="BO780" s="273">
        <v>1.9872738999999999</v>
      </c>
      <c r="BP780" s="272">
        <v>2.8646334E-10</v>
      </c>
      <c r="BQ780" s="272">
        <v>1.7420067999999999E-12</v>
      </c>
      <c r="BR780" s="272">
        <v>7.7938674E-17</v>
      </c>
      <c r="BS780"/>
      <c r="BT780" s="121">
        <v>3.0127388999999999E-3</v>
      </c>
      <c r="BU780" s="121">
        <v>1.0574152E-3</v>
      </c>
      <c r="BV780" s="121">
        <v>3.6872237000000002E-4</v>
      </c>
      <c r="BW780" s="274">
        <v>6.2158789000000002E-6</v>
      </c>
      <c r="BX780" s="121">
        <v>9.0433731000000002E-4</v>
      </c>
      <c r="BY780" s="274">
        <v>2.0910415000000002E-6</v>
      </c>
      <c r="BZ780" s="274">
        <v>1.0885367E-6</v>
      </c>
      <c r="CA780" s="274">
        <v>1.0773343E-6</v>
      </c>
      <c r="CB780" s="121">
        <v>1.4335676E-4</v>
      </c>
      <c r="CC780" s="274">
        <v>2.1557449000000002E-6</v>
      </c>
      <c r="CD780" s="274">
        <v>3.4684177000000002E-8</v>
      </c>
      <c r="CE780" s="274">
        <v>6.0127432999999999E-9</v>
      </c>
      <c r="CF780" s="274">
        <v>5.8900760000000004E-9</v>
      </c>
      <c r="CG780" s="121">
        <v>1.2583424999999999E-4</v>
      </c>
      <c r="CH780" s="121">
        <v>2.759619E-4</v>
      </c>
      <c r="CI780" s="121">
        <v>1.2439486000000001E-4</v>
      </c>
      <c r="CJ780" s="274">
        <v>4.1123899000000002E-8</v>
      </c>
      <c r="CK780" s="4"/>
      <c r="CL780" s="323">
        <v>9.1758552000000007E-9</v>
      </c>
      <c r="CM780" s="323">
        <v>13.216602</v>
      </c>
      <c r="CN780" s="323">
        <v>0.27933337000000003</v>
      </c>
      <c r="CO780" s="323">
        <v>0.72366642999999997</v>
      </c>
      <c r="CP780" s="323">
        <v>2.7076244000000002E-3</v>
      </c>
      <c r="CQ780" s="323">
        <v>4.6203025999999997E-6</v>
      </c>
      <c r="CR780" s="323">
        <v>2.3101962999999999E-7</v>
      </c>
      <c r="CS780" s="323">
        <v>4.4237251999999998E-2</v>
      </c>
      <c r="CT780" s="323">
        <v>47.067827000000001</v>
      </c>
      <c r="CU780" s="323">
        <v>27.214230000000001</v>
      </c>
      <c r="CV780" s="146"/>
      <c r="CW780" s="135"/>
      <c r="CX780" s="18" t="s">
        <v>1506</v>
      </c>
      <c r="CY780" s="13"/>
      <c r="CZ780" s="13"/>
      <c r="DB780" s="23"/>
      <c r="DC780"/>
      <c r="DD780"/>
      <c r="DE780"/>
      <c r="DF780"/>
      <c r="DG780"/>
      <c r="DH780"/>
      <c r="DI780"/>
      <c r="DJ780"/>
      <c r="DK780"/>
      <c r="DL780"/>
      <c r="DM780"/>
      <c r="DN780"/>
    </row>
    <row r="781" spans="1:118" ht="14.4" customHeight="1">
      <c r="A781" t="s">
        <v>2071</v>
      </c>
      <c r="B781" s="168" t="s">
        <v>1834</v>
      </c>
      <c r="C781" s="279" t="str">
        <f t="shared" si="311"/>
        <v>A.100.34.108</v>
      </c>
      <c r="D781" s="14" t="s">
        <v>654</v>
      </c>
      <c r="E781" s="278" t="s">
        <v>1510</v>
      </c>
      <c r="F781" s="281" t="str">
        <f t="shared" si="312"/>
        <v>NiCr20TiAl</v>
      </c>
      <c r="G781" s="319">
        <f t="shared" si="318"/>
        <v>20.541409871284483</v>
      </c>
      <c r="H781" s="319">
        <f t="shared" si="319"/>
        <v>0.18750984479999999</v>
      </c>
      <c r="I781" s="319">
        <f t="shared" si="329"/>
        <v>9.1855803751398994</v>
      </c>
      <c r="J781" s="319">
        <f t="shared" si="330"/>
        <v>9.3169549513445808</v>
      </c>
      <c r="K781" s="319">
        <v>1.8513647</v>
      </c>
      <c r="L781" s="319">
        <v>9.1065524</v>
      </c>
      <c r="M781" s="319">
        <v>3.573283E-2</v>
      </c>
      <c r="N781" s="319">
        <v>8.7561038999999993E-2</v>
      </c>
      <c r="O781" s="319">
        <v>2.3731735999999999E-3</v>
      </c>
      <c r="P781" s="319">
        <v>9.4372011000000006E-2</v>
      </c>
      <c r="Q781" s="319">
        <v>3.2036211999999999E-3</v>
      </c>
      <c r="R781" s="319">
        <v>4.3288077000000001E-2</v>
      </c>
      <c r="S781" s="319">
        <v>9.1843775000000001</v>
      </c>
      <c r="T781" s="319">
        <v>8.4269740999999999E-3</v>
      </c>
      <c r="U781" s="319">
        <v>0.12415031</v>
      </c>
      <c r="V781" s="319">
        <v>7.0681398999999996E-6</v>
      </c>
      <c r="W781" s="319">
        <v>1.6724458E-7</v>
      </c>
      <c r="X781" s="319">
        <v>0</v>
      </c>
      <c r="Y781" s="210"/>
      <c r="Z781" s="320">
        <f t="shared" si="313"/>
        <v>13.920035338345864</v>
      </c>
      <c r="AA781" s="210"/>
      <c r="AB781" s="321">
        <f t="shared" si="314"/>
        <v>1.8513647</v>
      </c>
      <c r="AC781" s="321">
        <f t="shared" si="315"/>
        <v>9.3730831518000031</v>
      </c>
      <c r="AD781" s="321">
        <f t="shared" si="331"/>
        <v>9.1940004483445801</v>
      </c>
      <c r="AE781" s="321">
        <f t="shared" si="316"/>
        <v>9.1855803751398994</v>
      </c>
      <c r="AF781" s="321">
        <f t="shared" si="317"/>
        <v>9.3085278099999993</v>
      </c>
      <c r="AG781"/>
      <c r="AH781" s="121">
        <v>265.3845</v>
      </c>
      <c r="AI781" s="121">
        <v>230.82035999999999</v>
      </c>
      <c r="AJ781" s="121">
        <v>16.831471000000001</v>
      </c>
      <c r="AK781" s="121">
        <v>0</v>
      </c>
      <c r="AL781" s="121">
        <v>16.799211</v>
      </c>
      <c r="AM781" s="121">
        <v>0.58035062000000004</v>
      </c>
      <c r="AN781" s="121">
        <v>0.35311345</v>
      </c>
      <c r="AO781"/>
      <c r="AP781" s="282">
        <v>3.0601292999999998</v>
      </c>
      <c r="AQ781" s="282">
        <v>2.9777133</v>
      </c>
      <c r="AR781" s="282">
        <v>6.3474508999999998E-2</v>
      </c>
      <c r="AS781" s="282">
        <v>1.8941514E-2</v>
      </c>
      <c r="AT781" s="255">
        <f t="shared" si="326"/>
        <v>1.7851998052143423E-4</v>
      </c>
      <c r="AU781" s="256">
        <f t="shared" si="327"/>
        <v>2.347430077801372E-7</v>
      </c>
      <c r="AV781" s="256">
        <f t="shared" si="328"/>
        <v>2.6528731799999998</v>
      </c>
      <c r="AW781" s="272">
        <v>1.2929098000000001E-5</v>
      </c>
      <c r="AX781" s="272">
        <v>3.9010547999999999E-8</v>
      </c>
      <c r="AY781" s="272">
        <v>1.0658072000000001E-12</v>
      </c>
      <c r="AZ781" s="272">
        <v>2.2573639000000001E-10</v>
      </c>
      <c r="BA781" s="272">
        <v>4.8364708000000004E-12</v>
      </c>
      <c r="BB781" s="272">
        <v>1.3007914E-8</v>
      </c>
      <c r="BC781" s="273">
        <v>1.6548530000000001E-4</v>
      </c>
      <c r="BD781" s="272">
        <v>2.8706405000000001E-9</v>
      </c>
      <c r="BE781" s="272">
        <v>1.9274393999999999E-7</v>
      </c>
      <c r="BF781" s="272">
        <v>3.7658122999999998E-11</v>
      </c>
      <c r="BG781" s="272">
        <v>1.1125963E-14</v>
      </c>
      <c r="BH781" s="272">
        <v>6.5056834000000001E-11</v>
      </c>
      <c r="BI781" s="272">
        <v>3.1256961000000001E-12</v>
      </c>
      <c r="BJ781" s="272">
        <v>7.3697164E-13</v>
      </c>
      <c r="BK781" s="272">
        <v>1.3225848E-8</v>
      </c>
      <c r="BL781" s="272">
        <v>7.9114943999999999E-8</v>
      </c>
      <c r="BM781" s="272">
        <v>1.0205003E-11</v>
      </c>
      <c r="BN781" s="273">
        <v>0.43531298000000002</v>
      </c>
      <c r="BO781" s="273">
        <v>2.2175601999999999</v>
      </c>
      <c r="BP781" s="272">
        <v>3.2425733999999999E-12</v>
      </c>
      <c r="BQ781" s="272">
        <v>1.9718352E-14</v>
      </c>
      <c r="BR781" s="272">
        <v>8.8221366000000009E-19</v>
      </c>
      <c r="BS781"/>
      <c r="BT781" s="121">
        <v>3.5422607E-3</v>
      </c>
      <c r="BU781" s="121">
        <v>1.3292215E-3</v>
      </c>
      <c r="BV781" s="121">
        <v>3.8812751999999997E-4</v>
      </c>
      <c r="BW781" s="274">
        <v>5.0708064000000001E-6</v>
      </c>
      <c r="BX781" s="121">
        <v>1.0964941E-3</v>
      </c>
      <c r="BY781" s="274">
        <v>7.9110735999999995E-7</v>
      </c>
      <c r="BZ781" s="274">
        <v>9.7658288000000005E-7</v>
      </c>
      <c r="CA781" s="274">
        <v>1.1571804E-6</v>
      </c>
      <c r="CB781" s="121">
        <v>1.2664058999999999E-4</v>
      </c>
      <c r="CC781" s="274">
        <v>2.1198548000000002E-6</v>
      </c>
      <c r="CD781" s="274">
        <v>3.6346944000000003E-8</v>
      </c>
      <c r="CE781" s="274">
        <v>6.8674279000000003E-9</v>
      </c>
      <c r="CF781" s="274">
        <v>5.9194608999999996E-9</v>
      </c>
      <c r="CG781" s="121">
        <v>1.5871639999999999E-4</v>
      </c>
      <c r="CH781" s="121">
        <v>2.9976409000000002E-4</v>
      </c>
      <c r="CI781" s="121">
        <v>1.3313136000000001E-4</v>
      </c>
      <c r="CJ781" s="274">
        <v>4.6549502999999998E-10</v>
      </c>
      <c r="CK781" s="4"/>
      <c r="CL781" s="323">
        <v>9.2245930999999992E-9</v>
      </c>
      <c r="CM781" s="323">
        <v>13.912239</v>
      </c>
      <c r="CN781" s="323">
        <v>0.35013398000000001</v>
      </c>
      <c r="CO781" s="323">
        <v>0.90964378000000001</v>
      </c>
      <c r="CP781" s="323">
        <v>1.9326355E-3</v>
      </c>
      <c r="CQ781" s="323">
        <v>4.6160924000000001E-6</v>
      </c>
      <c r="CR781" s="323">
        <v>2.1365523999999999E-7</v>
      </c>
      <c r="CS781" s="323">
        <v>5.5600373000000002E-2</v>
      </c>
      <c r="CT781" s="323">
        <v>46.791753</v>
      </c>
      <c r="CU781" s="323">
        <v>30.357375000000001</v>
      </c>
      <c r="CV781" s="146"/>
      <c r="CW781" s="135"/>
      <c r="CX781" s="18" t="s">
        <v>1506</v>
      </c>
      <c r="CY781" s="13"/>
      <c r="CZ781" s="13"/>
      <c r="DB781" s="23"/>
      <c r="DC781"/>
      <c r="DD781"/>
      <c r="DE781"/>
      <c r="DF781"/>
      <c r="DG781"/>
      <c r="DH781"/>
      <c r="DI781"/>
      <c r="DJ781"/>
      <c r="DK781"/>
      <c r="DL781"/>
      <c r="DM781"/>
      <c r="DN781"/>
    </row>
    <row r="782" spans="1:118" ht="14.4" customHeight="1">
      <c r="A782" t="s">
        <v>2072</v>
      </c>
      <c r="B782" s="168" t="s">
        <v>1834</v>
      </c>
      <c r="C782" s="279" t="str">
        <f t="shared" si="311"/>
        <v>A.100.34.109</v>
      </c>
      <c r="D782" s="14" t="s">
        <v>654</v>
      </c>
      <c r="E782" s="278" t="s">
        <v>1510</v>
      </c>
      <c r="F782" s="281" t="str">
        <f t="shared" si="312"/>
        <v>NiCu30Al</v>
      </c>
      <c r="G782" s="319">
        <f t="shared" si="318"/>
        <v>18.975602149536996</v>
      </c>
      <c r="H782" s="319">
        <f t="shared" si="319"/>
        <v>0.11420013893</v>
      </c>
      <c r="I782" s="319">
        <f t="shared" si="329"/>
        <v>7.9897334003069993</v>
      </c>
      <c r="J782" s="319">
        <f t="shared" si="330"/>
        <v>9.4386042102999994</v>
      </c>
      <c r="K782" s="319">
        <v>1.4330643999999999</v>
      </c>
      <c r="L782" s="319">
        <v>7.9281810999999998</v>
      </c>
      <c r="M782" s="319">
        <v>5.6347660000000001E-2</v>
      </c>
      <c r="N782" s="319">
        <v>0.10193152</v>
      </c>
      <c r="O782" s="319">
        <v>5.3849222000000004E-3</v>
      </c>
      <c r="P782" s="319">
        <v>4.5579072999999998E-4</v>
      </c>
      <c r="Q782" s="319">
        <v>6.4279059999999997E-3</v>
      </c>
      <c r="R782" s="319">
        <v>5.1901168999999997E-3</v>
      </c>
      <c r="S782" s="319">
        <v>9.3546619</v>
      </c>
      <c r="T782" s="319">
        <v>9.0910142000000006E-3</v>
      </c>
      <c r="U782" s="319">
        <v>7.4840923000000004E-2</v>
      </c>
      <c r="V782" s="319">
        <v>1.4523407E-5</v>
      </c>
      <c r="W782" s="319">
        <v>1.0373100000000001E-5</v>
      </c>
      <c r="X782" s="319">
        <v>0</v>
      </c>
      <c r="Y782" s="210"/>
      <c r="Z782" s="320">
        <f t="shared" si="313"/>
        <v>10.774920300751878</v>
      </c>
      <c r="AA782" s="210"/>
      <c r="AB782" s="321">
        <f t="shared" si="314"/>
        <v>1.4330643999999999</v>
      </c>
      <c r="AC782" s="321">
        <f t="shared" si="315"/>
        <v>8.1039190158299999</v>
      </c>
      <c r="AD782" s="321">
        <f t="shared" si="331"/>
        <v>7.9988202641999999</v>
      </c>
      <c r="AE782" s="321">
        <f t="shared" si="316"/>
        <v>7.9897334003069993</v>
      </c>
      <c r="AF782" s="321">
        <f t="shared" si="317"/>
        <v>9.429502823</v>
      </c>
      <c r="AG782"/>
      <c r="AH782" s="121">
        <v>203.79827</v>
      </c>
      <c r="AI782" s="121">
        <v>187.22771</v>
      </c>
      <c r="AJ782" s="121">
        <v>10.146075</v>
      </c>
      <c r="AK782" s="121">
        <v>0</v>
      </c>
      <c r="AL782" s="121">
        <v>0.40290804000000002</v>
      </c>
      <c r="AM782" s="121">
        <v>4.9698349000000004</v>
      </c>
      <c r="AN782" s="121">
        <v>1.0517418000000001</v>
      </c>
      <c r="AO782"/>
      <c r="AP782" s="282">
        <v>2.6453533999999999</v>
      </c>
      <c r="AQ782" s="282">
        <v>2.5760269999999998</v>
      </c>
      <c r="AR782" s="282">
        <v>5.4504437000000003E-2</v>
      </c>
      <c r="AS782" s="282">
        <v>1.4822003E-2</v>
      </c>
      <c r="AT782" s="255">
        <f t="shared" si="326"/>
        <v>1.5443806886392339E-4</v>
      </c>
      <c r="AU782" s="256">
        <f t="shared" si="327"/>
        <v>2.0156966089168319E-7</v>
      </c>
      <c r="AV782" s="256">
        <f t="shared" si="328"/>
        <v>2.07591086</v>
      </c>
      <c r="AW782" s="272">
        <v>1.0030691000000001E-5</v>
      </c>
      <c r="AX782" s="272">
        <v>3.0265940999999999E-8</v>
      </c>
      <c r="AY782" s="272">
        <v>8.2686269000000003E-13</v>
      </c>
      <c r="AZ782" s="272">
        <v>6.702048E-10</v>
      </c>
      <c r="BA782" s="272">
        <v>6.8837734000000002E-12</v>
      </c>
      <c r="BB782" s="272">
        <v>1.5146311999999999E-8</v>
      </c>
      <c r="BC782" s="273">
        <v>1.4438204999999999E-4</v>
      </c>
      <c r="BD782" s="272">
        <v>3.0332793999999999E-9</v>
      </c>
      <c r="BE782" s="272">
        <v>1.6821987000000001E-7</v>
      </c>
      <c r="BF782" s="272">
        <v>1.1787313999999999E-11</v>
      </c>
      <c r="BG782" s="272">
        <v>1.4747294000000002E-14</v>
      </c>
      <c r="BH782" s="272">
        <v>1.4086984999999999E-11</v>
      </c>
      <c r="BI782" s="272">
        <v>8.3104425999999998E-13</v>
      </c>
      <c r="BJ782" s="272">
        <v>1.5371812000000001E-13</v>
      </c>
      <c r="BK782" s="272">
        <v>2.6411451999999998E-9</v>
      </c>
      <c r="BL782" s="272">
        <v>6.6621978999999998E-9</v>
      </c>
      <c r="BM782" s="272">
        <v>2.1646737000000001E-11</v>
      </c>
      <c r="BN782" s="273">
        <v>0.43408316000000002</v>
      </c>
      <c r="BO782" s="273">
        <v>1.6418276999999999</v>
      </c>
      <c r="BP782" s="272">
        <v>2.0112025E-10</v>
      </c>
      <c r="BQ782" s="272">
        <v>1.2230286000000001E-12</v>
      </c>
      <c r="BR782" s="272">
        <v>5.4719203999999999E-17</v>
      </c>
      <c r="BS782"/>
      <c r="BT782" s="121">
        <v>3.1999137999999998E-3</v>
      </c>
      <c r="BU782" s="121">
        <v>1.1607798999999999E-3</v>
      </c>
      <c r="BV782" s="121">
        <v>3.0043337E-4</v>
      </c>
      <c r="BW782" s="274">
        <v>6.0821544999999999E-7</v>
      </c>
      <c r="BX782" s="121">
        <v>9.5863461000000004E-4</v>
      </c>
      <c r="BY782" s="274">
        <v>3.2173177999999999E-6</v>
      </c>
      <c r="BZ782" s="274">
        <v>1.2209797000000001E-7</v>
      </c>
      <c r="CA782" s="274">
        <v>4.8575192999999998E-6</v>
      </c>
      <c r="CB782" s="274">
        <v>6.1163906999999995E-7</v>
      </c>
      <c r="CC782" s="274">
        <v>4.2533828000000001E-6</v>
      </c>
      <c r="CD782" s="274">
        <v>5.1727736999999997E-8</v>
      </c>
      <c r="CE782" s="274">
        <v>1.4417164E-8</v>
      </c>
      <c r="CF782" s="274">
        <v>1.3839872999999999E-8</v>
      </c>
      <c r="CG782" s="121">
        <v>1.4278049000000001E-4</v>
      </c>
      <c r="CH782" s="121">
        <v>2.3827732E-4</v>
      </c>
      <c r="CI782" s="121">
        <v>3.8522908000000001E-4</v>
      </c>
      <c r="CJ782" s="274">
        <v>2.8872278000000001E-8</v>
      </c>
      <c r="CK782" s="4"/>
      <c r="CL782" s="323">
        <v>2.1501011999999999E-8</v>
      </c>
      <c r="CM782" s="323">
        <v>10.753546999999999</v>
      </c>
      <c r="CN782" s="323">
        <v>0.39224007999999999</v>
      </c>
      <c r="CO782" s="323">
        <v>0.79544265000000003</v>
      </c>
      <c r="CP782" s="323">
        <v>1.4953159E-3</v>
      </c>
      <c r="CQ782" s="323">
        <v>2.8759223E-9</v>
      </c>
      <c r="CR782" s="323">
        <v>1.3822918E-7</v>
      </c>
      <c r="CS782" s="323">
        <v>4.8519338000000002E-2</v>
      </c>
      <c r="CT782" s="323">
        <v>0.41438399999999997</v>
      </c>
      <c r="CU782" s="323">
        <v>22.655287000000001</v>
      </c>
      <c r="CV782" s="146"/>
      <c r="CW782" s="135"/>
      <c r="CX782" s="18" t="s">
        <v>1506</v>
      </c>
      <c r="CY782" s="13"/>
      <c r="CZ782" s="13"/>
      <c r="DB782" s="23"/>
      <c r="DC782"/>
      <c r="DD782"/>
      <c r="DE782"/>
      <c r="DF782"/>
      <c r="DG782"/>
      <c r="DH782"/>
      <c r="DI782"/>
      <c r="DJ782"/>
      <c r="DK782"/>
      <c r="DL782"/>
      <c r="DM782"/>
      <c r="DN782"/>
    </row>
    <row r="783" spans="1:118" ht="14.4" customHeight="1">
      <c r="A783" t="s">
        <v>2073</v>
      </c>
      <c r="B783" s="168" t="s">
        <v>1834</v>
      </c>
      <c r="C783" s="279" t="str">
        <f t="shared" si="311"/>
        <v>A.100.34.110</v>
      </c>
      <c r="D783" s="14" t="s">
        <v>654</v>
      </c>
      <c r="E783" s="278" t="s">
        <v>1510</v>
      </c>
      <c r="F783" s="281" t="str">
        <f t="shared" si="312"/>
        <v>NiCu30Fe</v>
      </c>
      <c r="G783" s="319">
        <f t="shared" si="318"/>
        <v>17.758481509378601</v>
      </c>
      <c r="H783" s="319">
        <f t="shared" si="319"/>
        <v>9.402565260399999E-2</v>
      </c>
      <c r="I783" s="319">
        <f t="shared" si="329"/>
        <v>7.9301725068006013</v>
      </c>
      <c r="J783" s="319">
        <f t="shared" si="330"/>
        <v>8.5510128499740006</v>
      </c>
      <c r="K783" s="319">
        <v>1.1832704999999999</v>
      </c>
      <c r="L783" s="319">
        <v>7.8821073000000004</v>
      </c>
      <c r="M783" s="319">
        <v>4.2667177000000001E-2</v>
      </c>
      <c r="N783" s="319">
        <v>9.0849765999999998E-2</v>
      </c>
      <c r="O783" s="319">
        <v>7.6446068E-4</v>
      </c>
      <c r="P783" s="319">
        <v>9.3767623999999999E-5</v>
      </c>
      <c r="Q783" s="319">
        <v>2.3176582999999999E-3</v>
      </c>
      <c r="R783" s="319">
        <v>5.3899686000000004E-3</v>
      </c>
      <c r="S783" s="319">
        <v>8.4906045999999993</v>
      </c>
      <c r="T783" s="319">
        <v>7.6537849000000002E-3</v>
      </c>
      <c r="U783" s="319">
        <v>5.2733994999999999E-2</v>
      </c>
      <c r="V783" s="319">
        <v>8.0612005999999996E-6</v>
      </c>
      <c r="W783" s="319">
        <v>2.0470074000000001E-5</v>
      </c>
      <c r="X783" s="319">
        <v>0</v>
      </c>
      <c r="Y783" s="210"/>
      <c r="Z783" s="320">
        <f t="shared" si="313"/>
        <v>8.8967706766917285</v>
      </c>
      <c r="AA783" s="210"/>
      <c r="AB783" s="321">
        <f t="shared" si="314"/>
        <v>1.1832704999999999</v>
      </c>
      <c r="AC783" s="321">
        <f t="shared" si="315"/>
        <v>8.0241900982040004</v>
      </c>
      <c r="AD783" s="321">
        <f t="shared" si="331"/>
        <v>7.9378387005740008</v>
      </c>
      <c r="AE783" s="321">
        <f t="shared" si="316"/>
        <v>7.9301725068006013</v>
      </c>
      <c r="AF783" s="321">
        <f t="shared" si="317"/>
        <v>8.5433385949999998</v>
      </c>
      <c r="AG783"/>
      <c r="AH783" s="121">
        <v>170.72083000000001</v>
      </c>
      <c r="AI783" s="121">
        <v>159.30175</v>
      </c>
      <c r="AJ783" s="121">
        <v>7.1493677</v>
      </c>
      <c r="AK783" s="121">
        <v>0</v>
      </c>
      <c r="AL783" s="121">
        <v>5.9939507000000003E-2</v>
      </c>
      <c r="AM783" s="121">
        <v>3.9211680000000002</v>
      </c>
      <c r="AN783" s="121">
        <v>0.28860975</v>
      </c>
      <c r="AO783"/>
      <c r="AP783" s="282">
        <v>2.5971934000000001</v>
      </c>
      <c r="AQ783" s="282">
        <v>2.5304935999999998</v>
      </c>
      <c r="AR783" s="282">
        <v>5.2711764000000001E-2</v>
      </c>
      <c r="AS783" s="282">
        <v>1.3988074E-2</v>
      </c>
      <c r="AT783" s="255">
        <f t="shared" si="326"/>
        <v>1.5170825463768688E-4</v>
      </c>
      <c r="AU783" s="256">
        <f t="shared" si="327"/>
        <v>1.9493995857961284E-7</v>
      </c>
      <c r="AV783" s="256">
        <f t="shared" si="328"/>
        <v>1.95911411</v>
      </c>
      <c r="AW783" s="272">
        <v>8.2812858E-6</v>
      </c>
      <c r="AX783" s="272">
        <v>2.4987516E-8</v>
      </c>
      <c r="AY783" s="272">
        <v>6.8265526000000001E-13</v>
      </c>
      <c r="AZ783" s="272">
        <v>2.2058561E-10</v>
      </c>
      <c r="BA783" s="272">
        <v>6.6100468999999999E-12</v>
      </c>
      <c r="BB783" s="272">
        <v>1.3498502999999999E-8</v>
      </c>
      <c r="BC783" s="273">
        <v>1.4340901000000001E-4</v>
      </c>
      <c r="BD783" s="272">
        <v>2.7978261E-9</v>
      </c>
      <c r="BE783" s="272">
        <v>1.6711431999999999E-7</v>
      </c>
      <c r="BF783" s="272">
        <v>1.2610304E-11</v>
      </c>
      <c r="BG783" s="272">
        <v>1.5492356000000001E-14</v>
      </c>
      <c r="BH783" s="272">
        <v>1.2268232999999999E-11</v>
      </c>
      <c r="BI783" s="272">
        <v>3.5672211999999999E-13</v>
      </c>
      <c r="BJ783" s="272">
        <v>5.5933395000000002E-14</v>
      </c>
      <c r="BK783" s="272">
        <v>9.6604961999999995E-10</v>
      </c>
      <c r="BL783" s="272">
        <v>2.8702024999999998E-9</v>
      </c>
      <c r="BM783" s="272">
        <v>1.1893529999999999E-11</v>
      </c>
      <c r="BN783" s="273">
        <v>0.42456370999999998</v>
      </c>
      <c r="BO783" s="273">
        <v>1.5345504000000001</v>
      </c>
      <c r="BP783" s="272">
        <v>3.9688691E-10</v>
      </c>
      <c r="BQ783" s="272">
        <v>2.4135014999999998E-12</v>
      </c>
      <c r="BR783" s="272">
        <v>1.0798184E-16</v>
      </c>
      <c r="BS783"/>
      <c r="BT783" s="121">
        <v>3.1059077E-3</v>
      </c>
      <c r="BU783" s="121">
        <v>1.152581E-3</v>
      </c>
      <c r="BV783" s="121">
        <v>2.4806557E-4</v>
      </c>
      <c r="BW783" s="274">
        <v>6.3161449999999999E-7</v>
      </c>
      <c r="BX783" s="121">
        <v>9.4849948000000003E-4</v>
      </c>
      <c r="BY783" s="274">
        <v>2.1653304999999999E-6</v>
      </c>
      <c r="BZ783" s="274">
        <v>1.3099016000000001E-7</v>
      </c>
      <c r="CA783" s="274">
        <v>3.2564005E-6</v>
      </c>
      <c r="CB783" s="274">
        <v>1.2582954999999999E-7</v>
      </c>
      <c r="CC783" s="274">
        <v>1.533608E-6</v>
      </c>
      <c r="CD783" s="274">
        <v>4.9677235999999998E-8</v>
      </c>
      <c r="CE783" s="274">
        <v>8.0470620000000008E-9</v>
      </c>
      <c r="CF783" s="274">
        <v>8.7863022999999998E-10</v>
      </c>
      <c r="CG783" s="121">
        <v>1.4004429000000001E-4</v>
      </c>
      <c r="CH783" s="121">
        <v>2.0084333000000001E-4</v>
      </c>
      <c r="CI783" s="121">
        <v>4.0791467999999999E-4</v>
      </c>
      <c r="CJ783" s="274">
        <v>5.6976006999999999E-8</v>
      </c>
      <c r="CK783" s="4"/>
      <c r="CL783" s="323">
        <v>1.4575111E-9</v>
      </c>
      <c r="CM783" s="323">
        <v>8.8774251999999994</v>
      </c>
      <c r="CN783" s="323">
        <v>0.34737221000000001</v>
      </c>
      <c r="CO783" s="323">
        <v>0.78954753</v>
      </c>
      <c r="CP783" s="323">
        <v>1.381019E-3</v>
      </c>
      <c r="CQ783" s="323">
        <v>1.6691059E-9</v>
      </c>
      <c r="CR783" s="323">
        <v>1.1646426999999999E-8</v>
      </c>
      <c r="CS783" s="323">
        <v>4.8110064000000001E-2</v>
      </c>
      <c r="CT783" s="323">
        <v>0.17612453</v>
      </c>
      <c r="CU783" s="323">
        <v>21.179538000000001</v>
      </c>
      <c r="CV783" s="146"/>
      <c r="CW783" s="135"/>
      <c r="CX783" s="18" t="s">
        <v>1506</v>
      </c>
      <c r="CY783" s="13"/>
      <c r="CZ783" s="13"/>
      <c r="DB783" s="23"/>
      <c r="DC783"/>
      <c r="DD783"/>
      <c r="DE783"/>
      <c r="DF783"/>
      <c r="DG783"/>
      <c r="DH783"/>
      <c r="DI783"/>
      <c r="DJ783"/>
      <c r="DK783"/>
      <c r="DL783"/>
      <c r="DM783"/>
      <c r="DN783"/>
    </row>
    <row r="784" spans="1:118" ht="14.4" customHeight="1">
      <c r="A784" t="s">
        <v>2074</v>
      </c>
      <c r="B784" s="168" t="s">
        <v>1834</v>
      </c>
      <c r="C784" s="279" t="str">
        <f t="shared" ref="C784:C858" si="332">MID(A784,1,12)</f>
        <v>A.100.34.111</v>
      </c>
      <c r="D784" s="14" t="s">
        <v>654</v>
      </c>
      <c r="E784" s="278" t="s">
        <v>1510</v>
      </c>
      <c r="F784" s="281" t="str">
        <f t="shared" ref="F784:F858" si="333">MID(A784, 21,85)</f>
        <v>NiFe 50 50</v>
      </c>
      <c r="G784" s="319">
        <f t="shared" si="318"/>
        <v>12.6504769383001</v>
      </c>
      <c r="H784" s="319">
        <f t="shared" si="319"/>
        <v>7.6820482570000001E-2</v>
      </c>
      <c r="I784" s="319">
        <f t="shared" si="329"/>
        <v>5.9665767124200997</v>
      </c>
      <c r="J784" s="319">
        <f t="shared" si="330"/>
        <v>5.7162997133099998</v>
      </c>
      <c r="K784" s="319">
        <v>0.89078002999999994</v>
      </c>
      <c r="L784" s="319">
        <v>5.9386402</v>
      </c>
      <c r="M784" s="319">
        <v>2.7038962E-2</v>
      </c>
      <c r="N784" s="319">
        <v>6.4048130999999994E-2</v>
      </c>
      <c r="O784" s="319">
        <v>5.8492103000000002E-3</v>
      </c>
      <c r="P784" s="319">
        <v>5.8906557000000005E-4</v>
      </c>
      <c r="Q784" s="319">
        <v>6.3340756999999996E-3</v>
      </c>
      <c r="R784" s="319">
        <v>8.8994091000000003E-4</v>
      </c>
      <c r="S784" s="319">
        <v>5.7089588999999998</v>
      </c>
      <c r="T784" s="319">
        <v>6.6525893000000001E-3</v>
      </c>
      <c r="U784" s="319">
        <v>1.8300635E-4</v>
      </c>
      <c r="V784" s="319">
        <v>7.6095101000000004E-6</v>
      </c>
      <c r="W784" s="319">
        <v>5.0521766000000004E-4</v>
      </c>
      <c r="X784" s="319">
        <v>0</v>
      </c>
      <c r="Y784" s="210"/>
      <c r="Z784" s="320">
        <f t="shared" si="313"/>
        <v>6.6975942105263151</v>
      </c>
      <c r="AA784" s="210"/>
      <c r="AB784" s="321">
        <f t="shared" si="314"/>
        <v>0.89078002999999994</v>
      </c>
      <c r="AC784" s="321">
        <f t="shared" si="315"/>
        <v>6.043389585479999</v>
      </c>
      <c r="AD784" s="321">
        <f t="shared" si="331"/>
        <v>5.973726909869999</v>
      </c>
      <c r="AE784" s="321">
        <f t="shared" si="316"/>
        <v>5.9665767124200997</v>
      </c>
      <c r="AF784" s="321">
        <f t="shared" si="317"/>
        <v>5.7091419063500002</v>
      </c>
      <c r="AG784"/>
      <c r="AH784" s="121">
        <v>125.78270999999999</v>
      </c>
      <c r="AI784" s="121">
        <v>125.73669</v>
      </c>
      <c r="AJ784" s="121">
        <v>2.4808869000000001E-2</v>
      </c>
      <c r="AK784" s="121">
        <v>0</v>
      </c>
      <c r="AL784" s="121">
        <v>1.6210790999999999E-3</v>
      </c>
      <c r="AM784" s="121">
        <v>1.4141001E-2</v>
      </c>
      <c r="AN784" s="121">
        <v>5.4480248000000004E-3</v>
      </c>
      <c r="AO784"/>
      <c r="AP784" s="282">
        <v>1.9556431999999999</v>
      </c>
      <c r="AQ784" s="282">
        <v>1.9060146</v>
      </c>
      <c r="AR784" s="282">
        <v>3.9660329000000001E-2</v>
      </c>
      <c r="AS784" s="282">
        <v>9.9683153000000007E-3</v>
      </c>
      <c r="AT784" s="255">
        <f t="shared" si="326"/>
        <v>1.1426945906156544E-4</v>
      </c>
      <c r="AU784" s="256">
        <f t="shared" si="327"/>
        <v>1.4667282031029574E-7</v>
      </c>
      <c r="AV784" s="256">
        <f t="shared" si="328"/>
        <v>1.39612264</v>
      </c>
      <c r="AW784" s="272">
        <v>6.2262229000000003E-6</v>
      </c>
      <c r="AX784" s="272">
        <v>1.8786141999999999E-8</v>
      </c>
      <c r="AY784" s="272">
        <v>5.1325221E-13</v>
      </c>
      <c r="AZ784" s="272">
        <v>6.5543656999999999E-10</v>
      </c>
      <c r="BA784" s="272">
        <v>3.6999544E-13</v>
      </c>
      <c r="BB784" s="272">
        <v>9.5158776999999997E-9</v>
      </c>
      <c r="BC784" s="273">
        <v>1.0799590999999999E-4</v>
      </c>
      <c r="BD784" s="272">
        <v>2.0104993999999998E-9</v>
      </c>
      <c r="BE784" s="272">
        <v>1.2578799999999999E-7</v>
      </c>
      <c r="BF784" s="272">
        <v>2.2269134999999998E-12</v>
      </c>
      <c r="BG784" s="272">
        <v>7.4143773999999993E-15</v>
      </c>
      <c r="BH784" s="272">
        <v>1.3156006E-11</v>
      </c>
      <c r="BI784" s="272">
        <v>1.7293845999999999E-13</v>
      </c>
      <c r="BJ784" s="272">
        <v>1.0413167E-13</v>
      </c>
      <c r="BK784" s="272">
        <v>3.6913088000000002E-9</v>
      </c>
      <c r="BL784" s="272">
        <v>2.3667681999999998E-8</v>
      </c>
      <c r="BM784" s="272">
        <v>1.2428440999999999E-11</v>
      </c>
      <c r="BN784" s="273">
        <v>0.28614674000000001</v>
      </c>
      <c r="BO784" s="273">
        <v>1.1099759</v>
      </c>
      <c r="BP784" s="272">
        <v>9.7954865000000006E-9</v>
      </c>
      <c r="BQ784" s="272">
        <v>5.9567148000000002E-11</v>
      </c>
      <c r="BR784" s="272">
        <v>2.6650782999999998E-15</v>
      </c>
      <c r="BS784"/>
      <c r="BT784" s="121">
        <v>2.0713394999999999E-3</v>
      </c>
      <c r="BU784" s="121">
        <v>8.6784275999999996E-4</v>
      </c>
      <c r="BV784" s="121">
        <v>1.867467E-4</v>
      </c>
      <c r="BW784" s="274">
        <v>1.0425953999999999E-7</v>
      </c>
      <c r="BX784" s="121">
        <v>7.1923989000000001E-4</v>
      </c>
      <c r="BY784" s="274">
        <v>1.2415901E-6</v>
      </c>
      <c r="BZ784" s="274">
        <v>4.4549680000000002E-8</v>
      </c>
      <c r="CA784" s="274">
        <v>1.8593327999999999E-6</v>
      </c>
      <c r="CB784" s="274">
        <v>7.9048451999999995E-7</v>
      </c>
      <c r="CC784" s="274">
        <v>4.1912947999999998E-6</v>
      </c>
      <c r="CD784" s="274">
        <v>2.7724652000000002E-9</v>
      </c>
      <c r="CE784" s="274">
        <v>8.1181331999999997E-9</v>
      </c>
      <c r="CF784" s="274">
        <v>1.4484538E-8</v>
      </c>
      <c r="CG784" s="121">
        <v>1.0443900999999999E-4</v>
      </c>
      <c r="CH784" s="121">
        <v>1.5185909E-4</v>
      </c>
      <c r="CI784" s="274">
        <v>3.1548916000000003E-5</v>
      </c>
      <c r="CJ784" s="274">
        <v>1.4062134000000001E-6</v>
      </c>
      <c r="CK784" s="4"/>
      <c r="CL784" s="323">
        <v>2.2400100000000001E-8</v>
      </c>
      <c r="CM784" s="323">
        <v>6.6934817999999998</v>
      </c>
      <c r="CN784" s="323">
        <v>0.25429582000000001</v>
      </c>
      <c r="CO784" s="323">
        <v>0.59415762999999999</v>
      </c>
      <c r="CP784" s="323">
        <v>9.3420646000000004E-4</v>
      </c>
      <c r="CQ784" s="323">
        <v>5.1827771000000001E-9</v>
      </c>
      <c r="CR784" s="323">
        <v>2.6952152999999999E-7</v>
      </c>
      <c r="CS784" s="323">
        <v>3.6377100000000002E-2</v>
      </c>
      <c r="CT784" s="323">
        <v>0.18211608000000001</v>
      </c>
      <c r="CU784" s="323">
        <v>15.053318000000001</v>
      </c>
      <c r="CV784" s="146"/>
      <c r="CW784" s="135"/>
      <c r="CX784" s="18" t="s">
        <v>1506</v>
      </c>
      <c r="CY784" s="13"/>
      <c r="CZ784" s="13"/>
      <c r="DB784" s="23"/>
      <c r="DC784"/>
      <c r="DD784"/>
      <c r="DE784"/>
      <c r="DF784"/>
      <c r="DG784"/>
      <c r="DH784"/>
      <c r="DI784"/>
      <c r="DJ784"/>
      <c r="DK784"/>
      <c r="DL784"/>
      <c r="DM784"/>
      <c r="DN784"/>
    </row>
    <row r="785" spans="1:118" ht="14.4" customHeight="1">
      <c r="A785" t="s">
        <v>2075</v>
      </c>
      <c r="B785" s="168" t="s">
        <v>1834</v>
      </c>
      <c r="C785" s="279" t="str">
        <f t="shared" si="332"/>
        <v>A.100.34.112</v>
      </c>
      <c r="D785" s="14" t="s">
        <v>654</v>
      </c>
      <c r="E785" s="278" t="s">
        <v>1510</v>
      </c>
      <c r="F785" s="281" t="str">
        <f t="shared" si="333"/>
        <v>NiMo30</v>
      </c>
      <c r="G785" s="319">
        <f t="shared" si="318"/>
        <v>32.256828519684504</v>
      </c>
      <c r="H785" s="319">
        <f t="shared" si="319"/>
        <v>0.21747802599999999</v>
      </c>
      <c r="I785" s="319">
        <f t="shared" si="329"/>
        <v>8.7512842872144994</v>
      </c>
      <c r="J785" s="319">
        <f t="shared" si="330"/>
        <v>21.855463706470001</v>
      </c>
      <c r="K785" s="319">
        <v>1.4326025</v>
      </c>
      <c r="L785" s="319">
        <v>8.4992900000000002</v>
      </c>
      <c r="M785" s="319">
        <v>0.17081184999999999</v>
      </c>
      <c r="N785" s="319">
        <v>7.4009080000000005E-2</v>
      </c>
      <c r="O785" s="319">
        <v>6.9323960000000004E-3</v>
      </c>
      <c r="P785" s="319">
        <v>6.8425477999999998E-2</v>
      </c>
      <c r="Q785" s="319">
        <v>6.8111071999999995E-2</v>
      </c>
      <c r="R785" s="319">
        <v>8.1177528999999998E-2</v>
      </c>
      <c r="S785" s="319">
        <v>21.773363</v>
      </c>
      <c r="T785" s="319">
        <v>7.0710903999999996E-3</v>
      </c>
      <c r="U785" s="319">
        <v>7.5004219999999996E-2</v>
      </c>
      <c r="V785" s="319">
        <v>4.9082145000000004E-6</v>
      </c>
      <c r="W785" s="319">
        <v>2.539607E-5</v>
      </c>
      <c r="X785" s="319">
        <v>0</v>
      </c>
      <c r="Y785" s="210"/>
      <c r="Z785" s="320">
        <f t="shared" si="313"/>
        <v>10.771447368421052</v>
      </c>
      <c r="AA785" s="210"/>
      <c r="AB785" s="321">
        <f t="shared" si="314"/>
        <v>1.4326025</v>
      </c>
      <c r="AC785" s="321">
        <f t="shared" si="315"/>
        <v>8.9687574049999998</v>
      </c>
      <c r="AD785" s="321">
        <f t="shared" si="331"/>
        <v>8.7583758654699988</v>
      </c>
      <c r="AE785" s="321">
        <f t="shared" si="316"/>
        <v>8.7512842872144994</v>
      </c>
      <c r="AF785" s="321">
        <f t="shared" si="317"/>
        <v>21.84836722</v>
      </c>
      <c r="AG785"/>
      <c r="AH785" s="121">
        <v>200.92108999999999</v>
      </c>
      <c r="AI785" s="121">
        <v>181.07176999999999</v>
      </c>
      <c r="AJ785" s="121">
        <v>10.168668</v>
      </c>
      <c r="AK785" s="121">
        <v>0</v>
      </c>
      <c r="AL785" s="121">
        <v>9.5580546000000002</v>
      </c>
      <c r="AM785" s="121">
        <v>7.4391415000000002E-2</v>
      </c>
      <c r="AN785" s="121">
        <v>4.8199353E-2</v>
      </c>
      <c r="AO785"/>
      <c r="AP785" s="282">
        <v>2.8548092999999999</v>
      </c>
      <c r="AQ785" s="282">
        <v>2.7690679</v>
      </c>
      <c r="AR785" s="282">
        <v>5.7790150999999998E-2</v>
      </c>
      <c r="AS785" s="282">
        <v>2.7951192999999999E-2</v>
      </c>
      <c r="AT785" s="255">
        <f t="shared" si="326"/>
        <v>1.6601126620411526E-4</v>
      </c>
      <c r="AU785" s="256">
        <f t="shared" si="327"/>
        <v>2.1372097399573701E-7</v>
      </c>
      <c r="AV785" s="256">
        <f t="shared" si="328"/>
        <v>3.9147328999999997</v>
      </c>
      <c r="AW785" s="272">
        <v>1.0004289999999999E-5</v>
      </c>
      <c r="AX785" s="272">
        <v>3.0185667E-8</v>
      </c>
      <c r="AY785" s="272">
        <v>8.2470206999999995E-13</v>
      </c>
      <c r="AZ785" s="272">
        <v>4.3653499999999997E-11</v>
      </c>
      <c r="BA785" s="272">
        <v>4.7102553000000003E-12</v>
      </c>
      <c r="BB785" s="272">
        <v>1.0994148E-8</v>
      </c>
      <c r="BC785" s="273">
        <v>1.5441667999999999E-4</v>
      </c>
      <c r="BD785" s="272">
        <v>2.4693860999999999E-9</v>
      </c>
      <c r="BE785" s="272">
        <v>1.7984052999999999E-7</v>
      </c>
      <c r="BF785" s="272">
        <v>4.2523541000000001E-11</v>
      </c>
      <c r="BG785" s="272">
        <v>1.8434045000000002E-12</v>
      </c>
      <c r="BH785" s="272">
        <v>1.1405593E-9</v>
      </c>
      <c r="BI785" s="272">
        <v>1.8471808999999999E-11</v>
      </c>
      <c r="BJ785" s="272">
        <v>1.1133239E-11</v>
      </c>
      <c r="BK785" s="272">
        <v>5.6291897000000002E-8</v>
      </c>
      <c r="BL785" s="272">
        <v>1.5224694E-6</v>
      </c>
      <c r="BM785" s="272">
        <v>7.0404700999999998E-12</v>
      </c>
      <c r="BN785" s="273">
        <v>2.1258697999999998</v>
      </c>
      <c r="BO785" s="273">
        <v>1.7888630999999999</v>
      </c>
      <c r="BP785" s="272">
        <v>4.9239535999999998E-10</v>
      </c>
      <c r="BQ785" s="272">
        <v>2.9942961E-12</v>
      </c>
      <c r="BR785" s="272">
        <v>1.3396703E-16</v>
      </c>
      <c r="BS785"/>
      <c r="BT785" s="121">
        <v>8.5270245000000008E-3</v>
      </c>
      <c r="BU785" s="121">
        <v>1.2400378000000001E-3</v>
      </c>
      <c r="BV785" s="121">
        <v>3.0033654000000002E-4</v>
      </c>
      <c r="BW785" s="274">
        <v>9.5090557E-6</v>
      </c>
      <c r="BX785" s="121">
        <v>1.0274694E-3</v>
      </c>
      <c r="BY785" s="274">
        <v>5.8464274999999999E-6</v>
      </c>
      <c r="BZ785" s="274">
        <v>1.1023248E-6</v>
      </c>
      <c r="CA785" s="274">
        <v>4.8923322999999996E-7</v>
      </c>
      <c r="CB785" s="274">
        <v>9.1822173999999999E-5</v>
      </c>
      <c r="CC785" s="274">
        <v>4.5069493E-5</v>
      </c>
      <c r="CD785" s="274">
        <v>3.5400573999999997E-8</v>
      </c>
      <c r="CE785" s="274">
        <v>4.7988113999999999E-9</v>
      </c>
      <c r="CF785" s="274">
        <v>6.2485280000000003E-10</v>
      </c>
      <c r="CG785" s="121">
        <v>1.4406259999999999E-4</v>
      </c>
      <c r="CH785" s="121">
        <v>2.3121268999999999E-4</v>
      </c>
      <c r="CI785" s="121">
        <v>5.4299552000000003E-3</v>
      </c>
      <c r="CJ785" s="274">
        <v>7.0686939999999997E-8</v>
      </c>
      <c r="CK785" s="4"/>
      <c r="CL785" s="323">
        <v>1.0366912E-9</v>
      </c>
      <c r="CM785" s="323">
        <v>10.764716999999999</v>
      </c>
      <c r="CN785" s="323">
        <v>0.29553694000000003</v>
      </c>
      <c r="CO785" s="323">
        <v>0.84849713999999998</v>
      </c>
      <c r="CP785" s="323">
        <v>5.6164600000000002E-3</v>
      </c>
      <c r="CQ785" s="323">
        <v>5.8022725999999996E-7</v>
      </c>
      <c r="CR785" s="323">
        <v>1.1318163999999999E-5</v>
      </c>
      <c r="CS785" s="323">
        <v>5.1872967999999998E-2</v>
      </c>
      <c r="CT785" s="323">
        <v>22.56549</v>
      </c>
      <c r="CU785" s="323">
        <v>24.526458000000002</v>
      </c>
      <c r="CV785" s="146"/>
      <c r="CW785" s="135"/>
      <c r="CX785" s="18" t="s">
        <v>1506</v>
      </c>
      <c r="CY785" s="13"/>
      <c r="CZ785" s="13"/>
      <c r="DB785" s="68"/>
      <c r="DC785"/>
      <c r="DD785"/>
      <c r="DE785"/>
      <c r="DF785"/>
      <c r="DG785"/>
      <c r="DH785"/>
      <c r="DI785"/>
      <c r="DJ785"/>
      <c r="DK785"/>
      <c r="DL785"/>
      <c r="DM785"/>
      <c r="DN785"/>
    </row>
    <row r="786" spans="1:118" ht="14.4" customHeight="1">
      <c r="A786" t="s">
        <v>2076</v>
      </c>
      <c r="B786" s="168" t="s">
        <v>1834</v>
      </c>
      <c r="C786" s="279" t="str">
        <f t="shared" si="332"/>
        <v>A.100.34.113</v>
      </c>
      <c r="D786" s="14" t="s">
        <v>654</v>
      </c>
      <c r="E786" s="278" t="s">
        <v>1510</v>
      </c>
      <c r="F786" s="281" t="str">
        <f t="shared" si="333"/>
        <v>Supermalloy</v>
      </c>
      <c r="G786" s="319">
        <f t="shared" si="318"/>
        <v>21.2850930204552</v>
      </c>
      <c r="H786" s="319">
        <f t="shared" si="319"/>
        <v>0.1052903838</v>
      </c>
      <c r="I786" s="319">
        <f t="shared" si="329"/>
        <v>9.0187019774151995</v>
      </c>
      <c r="J786" s="319">
        <f t="shared" si="330"/>
        <v>10.905805359240002</v>
      </c>
      <c r="K786" s="319">
        <v>1.2552953</v>
      </c>
      <c r="L786" s="319">
        <v>8.9553384999999999</v>
      </c>
      <c r="M786" s="319">
        <v>4.8959951000000002E-2</v>
      </c>
      <c r="N786" s="319">
        <v>8.1877931000000001E-2</v>
      </c>
      <c r="O786" s="319">
        <v>1.0466448000000001E-3</v>
      </c>
      <c r="P786" s="319">
        <v>1.1177930000000001E-2</v>
      </c>
      <c r="Q786" s="319">
        <v>1.1187878E-2</v>
      </c>
      <c r="R786" s="319">
        <v>1.4399311E-2</v>
      </c>
      <c r="S786" s="319">
        <v>10.88592</v>
      </c>
      <c r="T786" s="319">
        <v>7.6997094999999996E-3</v>
      </c>
      <c r="U786" s="319">
        <v>1.1983448000000001E-2</v>
      </c>
      <c r="V786" s="319">
        <v>4.2154152000000004E-6</v>
      </c>
      <c r="W786" s="319">
        <v>2.0220174E-4</v>
      </c>
      <c r="X786" s="319">
        <v>0</v>
      </c>
      <c r="Y786" s="210"/>
      <c r="Z786" s="320">
        <f t="shared" si="313"/>
        <v>9.4383105263157887</v>
      </c>
      <c r="AA786" s="210"/>
      <c r="AB786" s="321">
        <f t="shared" si="314"/>
        <v>1.2552953</v>
      </c>
      <c r="AC786" s="321">
        <f t="shared" si="315"/>
        <v>9.1239881458000003</v>
      </c>
      <c r="AD786" s="321">
        <f t="shared" si="331"/>
        <v>9.0265996732399998</v>
      </c>
      <c r="AE786" s="321">
        <f t="shared" si="316"/>
        <v>9.0187019774151995</v>
      </c>
      <c r="AF786" s="321">
        <f t="shared" si="317"/>
        <v>10.897903448000001</v>
      </c>
      <c r="AG786"/>
      <c r="AH786" s="121">
        <v>176.48515</v>
      </c>
      <c r="AI786" s="121">
        <v>173.27029999999999</v>
      </c>
      <c r="AJ786" s="121">
        <v>1.6246537000000001</v>
      </c>
      <c r="AK786" s="121">
        <v>0</v>
      </c>
      <c r="AL786" s="121">
        <v>1.5477494000000001</v>
      </c>
      <c r="AM786" s="121">
        <v>2.4170549999999999E-2</v>
      </c>
      <c r="AN786" s="121">
        <v>1.8278440999999999E-2</v>
      </c>
      <c r="AO786"/>
      <c r="AP786" s="282">
        <v>2.9416340000000001</v>
      </c>
      <c r="AQ786" s="282">
        <v>2.8650604999999998</v>
      </c>
      <c r="AR786" s="282">
        <v>5.9198242999999998E-2</v>
      </c>
      <c r="AS786" s="282">
        <v>1.7375227E-2</v>
      </c>
      <c r="AT786" s="255">
        <f t="shared" si="326"/>
        <v>1.717662153436483E-4</v>
      </c>
      <c r="AU786" s="256">
        <f t="shared" si="327"/>
        <v>2.1892841158831618E-7</v>
      </c>
      <c r="AV786" s="256">
        <f t="shared" si="328"/>
        <v>2.4335051600000002</v>
      </c>
      <c r="AW786" s="272">
        <v>8.7679146000000008E-6</v>
      </c>
      <c r="AX786" s="272">
        <v>2.6455230999999999E-8</v>
      </c>
      <c r="AY786" s="272">
        <v>7.2278039000000002E-13</v>
      </c>
      <c r="AZ786" s="272">
        <v>9.1283739999999994E-11</v>
      </c>
      <c r="BA786" s="272">
        <v>4.6399083E-12</v>
      </c>
      <c r="BB786" s="272">
        <v>1.2163182E-8</v>
      </c>
      <c r="BC786" s="273">
        <v>1.6269416E-4</v>
      </c>
      <c r="BD786" s="272">
        <v>2.7225676000000001E-9</v>
      </c>
      <c r="BE786" s="272">
        <v>1.8950141E-7</v>
      </c>
      <c r="BF786" s="272">
        <v>8.0526047000000001E-12</v>
      </c>
      <c r="BG786" s="272">
        <v>3.1992309E-13</v>
      </c>
      <c r="BH786" s="272">
        <v>2.0498087999999999E-10</v>
      </c>
      <c r="BI786" s="272">
        <v>3.3788369E-12</v>
      </c>
      <c r="BJ786" s="272">
        <v>2.0196290999999998E-12</v>
      </c>
      <c r="BK786" s="272">
        <v>1.130785E-8</v>
      </c>
      <c r="BL786" s="272">
        <v>2.7665336999999997E-7</v>
      </c>
      <c r="BM786" s="272">
        <v>5.8868874999999999E-12</v>
      </c>
      <c r="BN786" s="273">
        <v>0.73020525999999997</v>
      </c>
      <c r="BO786" s="273">
        <v>1.7032999</v>
      </c>
      <c r="BP786" s="272">
        <v>3.9204179999999998E-9</v>
      </c>
      <c r="BQ786" s="272">
        <v>2.3840380000000001E-11</v>
      </c>
      <c r="BR786" s="272">
        <v>1.0666362E-15</v>
      </c>
      <c r="BS786"/>
      <c r="BT786" s="121">
        <v>4.0487960000000003E-3</v>
      </c>
      <c r="BU786" s="121">
        <v>1.3066957000000001E-3</v>
      </c>
      <c r="BV786" s="121">
        <v>2.6316513000000001E-4</v>
      </c>
      <c r="BW786" s="274">
        <v>1.6868654E-6</v>
      </c>
      <c r="BX786" s="121">
        <v>1.0769938999999999E-3</v>
      </c>
      <c r="BY786" s="274">
        <v>1.3804658999999999E-6</v>
      </c>
      <c r="BZ786" s="274">
        <v>2.0256296E-7</v>
      </c>
      <c r="CA786" s="274">
        <v>6.4656624000000002E-7</v>
      </c>
      <c r="CB786" s="274">
        <v>1.4999995E-5</v>
      </c>
      <c r="CC786" s="274">
        <v>7.4030840999999998E-6</v>
      </c>
      <c r="CD786" s="274">
        <v>3.4872571000000003E-8</v>
      </c>
      <c r="CE786" s="274">
        <v>4.0437961E-9</v>
      </c>
      <c r="CF786" s="274">
        <v>6.1566040000000005E-10</v>
      </c>
      <c r="CG786" s="121">
        <v>1.5463576E-4</v>
      </c>
      <c r="CH786" s="121">
        <v>2.1084412E-4</v>
      </c>
      <c r="CI786" s="121">
        <v>1.0095395E-3</v>
      </c>
      <c r="CJ786" s="274">
        <v>5.6280455999999996E-7</v>
      </c>
      <c r="CK786" s="4"/>
      <c r="CL786" s="323">
        <v>1.0214353999999999E-9</v>
      </c>
      <c r="CM786" s="323">
        <v>9.4312982000000005</v>
      </c>
      <c r="CN786" s="323">
        <v>0.32574408999999999</v>
      </c>
      <c r="CO786" s="323">
        <v>0.89413611999999998</v>
      </c>
      <c r="CP786" s="323">
        <v>2.0274619999999998E-3</v>
      </c>
      <c r="CQ786" s="323">
        <v>6.4042371999999998E-8</v>
      </c>
      <c r="CR786" s="323">
        <v>2.0110556E-6</v>
      </c>
      <c r="CS786" s="323">
        <v>5.46419E-2</v>
      </c>
      <c r="CT786" s="323">
        <v>3.6986880000000002</v>
      </c>
      <c r="CU786" s="323">
        <v>23.366046000000001</v>
      </c>
      <c r="CV786" s="146"/>
      <c r="CW786" s="135"/>
      <c r="CX786" s="18" t="s">
        <v>1506</v>
      </c>
      <c r="CY786" s="13"/>
      <c r="CZ786" s="13"/>
      <c r="DB786" s="68"/>
      <c r="DC786"/>
      <c r="DD786"/>
      <c r="DE786"/>
      <c r="DF786"/>
      <c r="DG786"/>
      <c r="DH786"/>
      <c r="DI786"/>
      <c r="DJ786"/>
      <c r="DK786"/>
      <c r="DL786"/>
      <c r="DM786"/>
      <c r="DN786"/>
    </row>
    <row r="787" spans="1:118" ht="14.4" customHeight="1">
      <c r="B787" s="278" t="s">
        <v>1834</v>
      </c>
      <c r="C787" s="277" t="s">
        <v>3617</v>
      </c>
      <c r="D787" s="277" t="s">
        <v>655</v>
      </c>
      <c r="E787" s="278"/>
      <c r="F787"/>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s="182"/>
      <c r="CW787" s="164"/>
      <c r="CX787" s="18"/>
      <c r="CY787" s="13"/>
      <c r="CZ787" s="13"/>
      <c r="DB787" s="18"/>
      <c r="DC787"/>
      <c r="DD787"/>
      <c r="DE787"/>
      <c r="DF787"/>
      <c r="DG787"/>
      <c r="DH787"/>
      <c r="DI787"/>
      <c r="DJ787"/>
      <c r="DK787"/>
      <c r="DL787"/>
      <c r="DM787"/>
      <c r="DN787"/>
    </row>
    <row r="788" spans="1:118" ht="14.4" customHeight="1">
      <c r="A788" t="s">
        <v>2077</v>
      </c>
      <c r="B788" s="168" t="s">
        <v>1834</v>
      </c>
      <c r="C788" s="279" t="str">
        <f t="shared" si="332"/>
        <v>A.100.36.101</v>
      </c>
      <c r="D788" s="14" t="s">
        <v>655</v>
      </c>
      <c r="E788" s="278" t="s">
        <v>1510</v>
      </c>
      <c r="F788" s="281" t="str">
        <f t="shared" si="333"/>
        <v>TiAl5Sn2</v>
      </c>
      <c r="G788" s="319">
        <f t="shared" si="318"/>
        <v>22.07821499130263</v>
      </c>
      <c r="H788" s="319">
        <f t="shared" si="319"/>
        <v>0.55354243169999995</v>
      </c>
      <c r="I788" s="319">
        <f t="shared" si="329"/>
        <v>1.6757387049600001</v>
      </c>
      <c r="J788" s="319">
        <f t="shared" si="330"/>
        <v>14.86838675464263</v>
      </c>
      <c r="K788" s="319">
        <v>4.9805470999999999</v>
      </c>
      <c r="L788" s="319">
        <v>1.3145932</v>
      </c>
      <c r="M788" s="319">
        <v>0.35706554000000001</v>
      </c>
      <c r="N788" s="319">
        <v>0.29144457000000001</v>
      </c>
      <c r="O788" s="319">
        <v>0.1292711</v>
      </c>
      <c r="P788" s="319">
        <v>7.8422917000000002E-3</v>
      </c>
      <c r="Q788" s="319">
        <v>0.12498447</v>
      </c>
      <c r="R788" s="319">
        <v>3.9006977000000001E-3</v>
      </c>
      <c r="S788" s="319">
        <v>14.473806</v>
      </c>
      <c r="T788" s="319">
        <v>4.2079710999999999E-2</v>
      </c>
      <c r="U788" s="319">
        <v>0.35250090000000001</v>
      </c>
      <c r="V788" s="319">
        <v>1.7926726000000001E-4</v>
      </c>
      <c r="W788" s="319">
        <v>1.4364262999999999E-7</v>
      </c>
      <c r="X788" s="319">
        <v>0</v>
      </c>
      <c r="Y788" s="210"/>
      <c r="Z788" s="320">
        <f t="shared" ref="Z788:Z862" si="334">K788/0.133</f>
        <v>37.447722556390971</v>
      </c>
      <c r="AA788" s="210"/>
      <c r="AB788" s="321">
        <f t="shared" ref="AB788:AB862" si="335">K788</f>
        <v>4.9805470999999999</v>
      </c>
      <c r="AC788" s="321">
        <f t="shared" ref="AC788:AC862" si="336">L788+M788+N788+O788+P788+Q788+R788</f>
        <v>2.2291018693999995</v>
      </c>
      <c r="AD788" s="321">
        <f t="shared" si="331"/>
        <v>1.71763929234263</v>
      </c>
      <c r="AE788" s="321">
        <f t="shared" ref="AE788:AE862" si="337">V788+L788+M788+R788</f>
        <v>1.6757387049600001</v>
      </c>
      <c r="AF788" s="321">
        <f t="shared" ref="AF788:AF862" si="338">S788+U788+X788</f>
        <v>14.826306900000001</v>
      </c>
      <c r="AG788"/>
      <c r="AH788" s="121">
        <v>693.74824999999998</v>
      </c>
      <c r="AI788" s="121">
        <v>613.65814999999998</v>
      </c>
      <c r="AJ788" s="121">
        <v>47.78443</v>
      </c>
      <c r="AK788" s="121">
        <v>0</v>
      </c>
      <c r="AL788" s="121">
        <v>4.6254985</v>
      </c>
      <c r="AM788" s="121">
        <v>17.304088</v>
      </c>
      <c r="AN788" s="121">
        <v>10.376079000000001</v>
      </c>
      <c r="AO788"/>
      <c r="AP788" s="282">
        <v>1.0978745999999999</v>
      </c>
      <c r="AQ788" s="282">
        <v>1.0431382</v>
      </c>
      <c r="AR788" s="282">
        <v>3.8799928999999997E-2</v>
      </c>
      <c r="AS788" s="282">
        <v>1.5936424000000001E-2</v>
      </c>
      <c r="AT788" s="255">
        <f t="shared" ref="AT788:AT790" si="339">AW788+AZ788+BA788+BB788+BC788+BK788+BL788+BP788</f>
        <v>6.2538262576499799E-5</v>
      </c>
      <c r="AU788" s="256">
        <f t="shared" ref="AU788:AU790" si="340">AX788+AY788+BD788+BE788+BF788+BG788+BH788+BI788+BJ788+BM788+BQ788+BR788</f>
        <v>1.4349086190525571E-7</v>
      </c>
      <c r="AV788" s="256">
        <f t="shared" ref="AV788:AV790" si="341">BN788+BO788</f>
        <v>2.23199215</v>
      </c>
      <c r="AW788" s="272">
        <v>3.4968144999999998E-5</v>
      </c>
      <c r="AX788" s="272">
        <v>1.0550934E-7</v>
      </c>
      <c r="AY788" s="272">
        <v>2.8824354000000002E-12</v>
      </c>
      <c r="AZ788" s="272">
        <v>1.4182435999999999E-8</v>
      </c>
      <c r="BA788" s="272">
        <v>3.9515260000000003E-12</v>
      </c>
      <c r="BB788" s="272">
        <v>4.3335999999999998E-8</v>
      </c>
      <c r="BC788" s="272">
        <v>2.7305904999999999E-5</v>
      </c>
      <c r="BD788" s="272">
        <v>6.1869959999999998E-9</v>
      </c>
      <c r="BE788" s="272">
        <v>3.1414431000000001E-8</v>
      </c>
      <c r="BF788" s="272">
        <v>1.3197597000000001E-12</v>
      </c>
      <c r="BG788" s="272">
        <v>1.1585047E-14</v>
      </c>
      <c r="BH788" s="272">
        <v>8.2402414999999999E-11</v>
      </c>
      <c r="BI788" s="272">
        <v>9.0413980999999995E-12</v>
      </c>
      <c r="BJ788" s="272">
        <v>1.8829355999999999E-12</v>
      </c>
      <c r="BK788" s="272">
        <v>3.2918373999999997E-8</v>
      </c>
      <c r="BL788" s="272">
        <v>1.7376903E-7</v>
      </c>
      <c r="BM788" s="272">
        <v>2.8253744000000001E-10</v>
      </c>
      <c r="BN788" s="273">
        <v>0.21666274999999999</v>
      </c>
      <c r="BO788" s="273">
        <v>2.0153294000000002</v>
      </c>
      <c r="BP788" s="272">
        <v>2.7849738000000002E-12</v>
      </c>
      <c r="BQ788" s="272">
        <v>1.6935650999999999E-14</v>
      </c>
      <c r="BR788" s="272">
        <v>7.5771359000000002E-19</v>
      </c>
      <c r="BS788"/>
      <c r="BT788" s="121">
        <v>3.086479E-3</v>
      </c>
      <c r="BU788" s="121">
        <v>2.3069785E-4</v>
      </c>
      <c r="BV788" s="121">
        <v>1.0441419E-3</v>
      </c>
      <c r="BW788" s="274">
        <v>4.5708127000000002E-7</v>
      </c>
      <c r="BX788" s="121">
        <v>2.8600446999999999E-4</v>
      </c>
      <c r="BY788" s="274">
        <v>2.7766443999999999E-5</v>
      </c>
      <c r="BZ788" s="274">
        <v>3.2301522999999997E-8</v>
      </c>
      <c r="CA788" s="274">
        <v>4.2177237000000001E-5</v>
      </c>
      <c r="CB788" s="274">
        <v>1.0523803000000001E-5</v>
      </c>
      <c r="CC788" s="274">
        <v>8.2702949999999994E-5</v>
      </c>
      <c r="CD788" s="274">
        <v>2.9504552000000001E-8</v>
      </c>
      <c r="CE788" s="274">
        <v>1.8435685E-7</v>
      </c>
      <c r="CF788" s="274">
        <v>3.9768981000000001E-7</v>
      </c>
      <c r="CG788" s="274">
        <v>7.2649115000000003E-5</v>
      </c>
      <c r="CH788" s="121">
        <v>8.0217174000000004E-4</v>
      </c>
      <c r="CI788" s="121">
        <v>4.8654214E-4</v>
      </c>
      <c r="CJ788" s="274">
        <v>3.9980326999999999E-10</v>
      </c>
      <c r="CK788" s="4"/>
      <c r="CL788" s="323">
        <v>6.1492825000000002E-7</v>
      </c>
      <c r="CM788" s="323">
        <v>37.373652999999997</v>
      </c>
      <c r="CN788" s="323">
        <v>1.1712567</v>
      </c>
      <c r="CO788" s="323">
        <v>0.16647683999999999</v>
      </c>
      <c r="CP788" s="323">
        <v>3.000305E-3</v>
      </c>
      <c r="CQ788" s="323">
        <v>5.438176E-8</v>
      </c>
      <c r="CR788" s="323">
        <v>3.8194894000000001E-6</v>
      </c>
      <c r="CS788" s="323">
        <v>1.1585919E-2</v>
      </c>
      <c r="CT788" s="323">
        <v>4.5246743</v>
      </c>
      <c r="CU788" s="323">
        <v>26.677496999999999</v>
      </c>
      <c r="CV788" s="146"/>
      <c r="CW788" s="135"/>
      <c r="CX788" s="18" t="s">
        <v>1506</v>
      </c>
      <c r="CY788" s="13"/>
      <c r="CZ788" s="13"/>
      <c r="DB788" s="23"/>
      <c r="DC788"/>
      <c r="DD788"/>
      <c r="DE788"/>
      <c r="DF788"/>
      <c r="DG788"/>
      <c r="DH788"/>
      <c r="DI788"/>
      <c r="DJ788"/>
      <c r="DK788"/>
      <c r="DL788"/>
      <c r="DM788"/>
      <c r="DN788"/>
    </row>
    <row r="789" spans="1:118" ht="14.4" customHeight="1">
      <c r="A789" t="s">
        <v>2078</v>
      </c>
      <c r="B789" s="168" t="s">
        <v>1834</v>
      </c>
      <c r="C789" s="279" t="str">
        <f t="shared" si="332"/>
        <v>A.100.36.102</v>
      </c>
      <c r="D789" s="14" t="s">
        <v>655</v>
      </c>
      <c r="E789" s="278" t="s">
        <v>1510</v>
      </c>
      <c r="F789" s="281" t="str">
        <f t="shared" si="333"/>
        <v>TiAl6V4</v>
      </c>
      <c r="G789" s="319">
        <f t="shared" si="318"/>
        <v>22.267592063788712</v>
      </c>
      <c r="H789" s="319">
        <f t="shared" si="319"/>
        <v>0.695610807</v>
      </c>
      <c r="I789" s="319">
        <f t="shared" si="329"/>
        <v>1.7208378718700001</v>
      </c>
      <c r="J789" s="319">
        <f t="shared" si="330"/>
        <v>14.924559084918711</v>
      </c>
      <c r="K789" s="319">
        <v>4.9265843</v>
      </c>
      <c r="L789" s="319">
        <v>1.3626081000000001</v>
      </c>
      <c r="M789" s="319">
        <v>0.3552729</v>
      </c>
      <c r="N789" s="319">
        <v>0.29179959</v>
      </c>
      <c r="O789" s="319">
        <v>0.14196611000000001</v>
      </c>
      <c r="P789" s="319">
        <v>1.0076086999999999E-2</v>
      </c>
      <c r="Q789" s="319">
        <v>0.25176902000000001</v>
      </c>
      <c r="R789" s="319">
        <v>2.7673038999999999E-3</v>
      </c>
      <c r="S789" s="319">
        <v>14.536115000000001</v>
      </c>
      <c r="T789" s="319">
        <v>4.4812200000000003E-2</v>
      </c>
      <c r="U789" s="319">
        <v>0.34363174000000002</v>
      </c>
      <c r="V789" s="319">
        <v>1.8956797E-4</v>
      </c>
      <c r="W789" s="319">
        <v>1.4491871000000001E-7</v>
      </c>
      <c r="X789" s="319">
        <v>0</v>
      </c>
      <c r="Y789" s="210"/>
      <c r="Z789" s="320">
        <f t="shared" si="334"/>
        <v>37.041987218045108</v>
      </c>
      <c r="AA789" s="210"/>
      <c r="AB789" s="321">
        <f t="shared" si="335"/>
        <v>4.9265843</v>
      </c>
      <c r="AC789" s="321">
        <f t="shared" si="336"/>
        <v>2.4162591108999996</v>
      </c>
      <c r="AD789" s="321">
        <f t="shared" si="331"/>
        <v>1.7654606488187101</v>
      </c>
      <c r="AE789" s="321">
        <f t="shared" si="337"/>
        <v>1.7208378718699999</v>
      </c>
      <c r="AF789" s="321">
        <f t="shared" si="338"/>
        <v>14.87974674</v>
      </c>
      <c r="AG789"/>
      <c r="AH789" s="121">
        <v>686.95275000000004</v>
      </c>
      <c r="AI789" s="121">
        <v>607.52682000000004</v>
      </c>
      <c r="AJ789" s="121">
        <v>46.581898000000002</v>
      </c>
      <c r="AK789" s="121">
        <v>0</v>
      </c>
      <c r="AL789" s="121">
        <v>4.6867421</v>
      </c>
      <c r="AM789" s="121">
        <v>17.604527000000001</v>
      </c>
      <c r="AN789" s="121">
        <v>10.552763000000001</v>
      </c>
      <c r="AO789"/>
      <c r="AP789" s="282">
        <v>1.1113592999999999</v>
      </c>
      <c r="AQ789" s="282">
        <v>1.0568719</v>
      </c>
      <c r="AR789" s="282">
        <v>3.8817078999999997E-2</v>
      </c>
      <c r="AS789" s="282">
        <v>1.5670327000000001E-2</v>
      </c>
      <c r="AT789" s="255">
        <f t="shared" si="339"/>
        <v>6.3361625045897112E-5</v>
      </c>
      <c r="AU789" s="256">
        <f t="shared" si="340"/>
        <v>1.4355428267790154E-7</v>
      </c>
      <c r="AV789" s="256">
        <f t="shared" si="341"/>
        <v>2.1947237300000002</v>
      </c>
      <c r="AW789" s="272">
        <v>3.4591860000000001E-5</v>
      </c>
      <c r="AX789" s="272">
        <v>1.0437408E-7</v>
      </c>
      <c r="AY789" s="272">
        <v>2.8514166E-12</v>
      </c>
      <c r="AZ789" s="272">
        <v>1.4005800999999999E-8</v>
      </c>
      <c r="BA789" s="272">
        <v>5.6451824999999998E-12</v>
      </c>
      <c r="BB789" s="272">
        <v>4.3388913000000001E-8</v>
      </c>
      <c r="BC789" s="272">
        <v>2.8416715999999999E-5</v>
      </c>
      <c r="BD789" s="272">
        <v>6.1828349000000002E-9</v>
      </c>
      <c r="BE789" s="272">
        <v>3.2446904999999999E-8</v>
      </c>
      <c r="BF789" s="272">
        <v>3.0938832000000001E-13</v>
      </c>
      <c r="BG789" s="272">
        <v>9.7070141E-15</v>
      </c>
      <c r="BH789" s="272">
        <v>2.3776910000000002E-10</v>
      </c>
      <c r="BI789" s="272">
        <v>7.6002813999999992E-12</v>
      </c>
      <c r="BJ789" s="272">
        <v>2.2683477E-12</v>
      </c>
      <c r="BK789" s="272">
        <v>3.4010756999999998E-8</v>
      </c>
      <c r="BL789" s="272">
        <v>2.6163511999999999E-7</v>
      </c>
      <c r="BM789" s="272">
        <v>2.9963744999999997E-10</v>
      </c>
      <c r="BN789" s="273">
        <v>0.21926513</v>
      </c>
      <c r="BO789" s="273">
        <v>1.9754586000000001</v>
      </c>
      <c r="BP789" s="272">
        <v>2.8097146E-12</v>
      </c>
      <c r="BQ789" s="272">
        <v>1.7086103000000001E-14</v>
      </c>
      <c r="BR789" s="272">
        <v>7.6444489000000003E-19</v>
      </c>
      <c r="BS789"/>
      <c r="BT789" s="121">
        <v>2.6968173999999999E-3</v>
      </c>
      <c r="BU789" s="121">
        <v>2.3787898999999999E-4</v>
      </c>
      <c r="BV789" s="121">
        <v>1.0328289E-3</v>
      </c>
      <c r="BW789" s="274">
        <v>3.2438428000000001E-7</v>
      </c>
      <c r="BX789" s="121">
        <v>3.0318043999999998E-4</v>
      </c>
      <c r="BY789" s="274">
        <v>2.7882477E-5</v>
      </c>
      <c r="BZ789" s="274">
        <v>5.5642683999999998E-9</v>
      </c>
      <c r="CA789" s="274">
        <v>4.2368377000000003E-5</v>
      </c>
      <c r="CB789" s="274">
        <v>1.3521400000000001E-5</v>
      </c>
      <c r="CC789" s="121">
        <v>1.6659701999999999E-4</v>
      </c>
      <c r="CD789" s="274">
        <v>4.2223666000000001E-8</v>
      </c>
      <c r="CE789" s="274">
        <v>1.955774E-7</v>
      </c>
      <c r="CF789" s="274">
        <v>3.9252729999999998E-7</v>
      </c>
      <c r="CG789" s="274">
        <v>7.2520299999999998E-5</v>
      </c>
      <c r="CH789" s="121">
        <v>7.9300156999999999E-4</v>
      </c>
      <c r="CI789" s="274">
        <v>6.0772614999999999E-6</v>
      </c>
      <c r="CJ789" s="274">
        <v>4.03355E-10</v>
      </c>
      <c r="CK789" s="4"/>
      <c r="CL789" s="323">
        <v>6.0697167000000001E-7</v>
      </c>
      <c r="CM789" s="323">
        <v>36.966368000000003</v>
      </c>
      <c r="CN789" s="323">
        <v>1.1715812000000001</v>
      </c>
      <c r="CO789" s="323">
        <v>0.17140542</v>
      </c>
      <c r="CP789" s="323">
        <v>2.7857644000000002E-3</v>
      </c>
      <c r="CQ789" s="323">
        <v>7.3932121000000005E-8</v>
      </c>
      <c r="CR789" s="323">
        <v>8.3346101000000004E-6</v>
      </c>
      <c r="CS789" s="323">
        <v>1.2198605E-2</v>
      </c>
      <c r="CT789" s="323">
        <v>4.7291226000000002</v>
      </c>
      <c r="CU789" s="323">
        <v>26.246395</v>
      </c>
      <c r="CV789" s="146"/>
      <c r="CW789" s="135"/>
      <c r="CX789" s="18" t="s">
        <v>1506</v>
      </c>
      <c r="CY789" s="18"/>
      <c r="CZ789" s="18"/>
      <c r="DB789" s="23"/>
      <c r="DC789"/>
      <c r="DD789"/>
      <c r="DE789"/>
      <c r="DF789"/>
      <c r="DG789"/>
      <c r="DH789"/>
      <c r="DI789"/>
      <c r="DJ789"/>
      <c r="DK789"/>
      <c r="DL789"/>
      <c r="DM789"/>
      <c r="DN789"/>
    </row>
    <row r="790" spans="1:118" ht="14.4" customHeight="1">
      <c r="A790" t="s">
        <v>2079</v>
      </c>
      <c r="B790" s="168" t="s">
        <v>1834</v>
      </c>
      <c r="C790" s="279" t="str">
        <f t="shared" si="332"/>
        <v>A.100.36.103</v>
      </c>
      <c r="D790" s="14" t="s">
        <v>655</v>
      </c>
      <c r="E790" s="278" t="s">
        <v>1510</v>
      </c>
      <c r="F790" s="281" t="str">
        <f t="shared" si="333"/>
        <v>TiV15SnCrAl3</v>
      </c>
      <c r="G790" s="319">
        <f t="shared" si="318"/>
        <v>24.113858870233678</v>
      </c>
      <c r="H790" s="319">
        <f t="shared" si="319"/>
        <v>1.0896311810000001</v>
      </c>
      <c r="I790" s="319">
        <f t="shared" si="329"/>
        <v>2.2238390374599994</v>
      </c>
      <c r="J790" s="319">
        <f t="shared" si="330"/>
        <v>16.049937951773678</v>
      </c>
      <c r="K790" s="319">
        <v>4.7504507</v>
      </c>
      <c r="L790" s="319">
        <v>1.8665706</v>
      </c>
      <c r="M790" s="319">
        <v>0.34444373</v>
      </c>
      <c r="N790" s="319">
        <v>0.28071626999999999</v>
      </c>
      <c r="O790" s="319">
        <v>0.17121185999999999</v>
      </c>
      <c r="P790" s="319">
        <v>3.9950551000000001E-2</v>
      </c>
      <c r="Q790" s="319">
        <v>0.59775250000000002</v>
      </c>
      <c r="R790" s="319">
        <v>1.2615365E-2</v>
      </c>
      <c r="S790" s="319">
        <v>15.639500999999999</v>
      </c>
      <c r="T790" s="319">
        <v>5.0438187000000002E-2</v>
      </c>
      <c r="U790" s="319">
        <v>0.35999863999999998</v>
      </c>
      <c r="V790" s="319">
        <v>2.0934246000000001E-4</v>
      </c>
      <c r="W790" s="319">
        <v>1.2477368000000001E-7</v>
      </c>
      <c r="X790" s="319">
        <v>0</v>
      </c>
      <c r="Y790" s="210"/>
      <c r="Z790" s="320">
        <f t="shared" si="334"/>
        <v>35.717674436090221</v>
      </c>
      <c r="AA790" s="210"/>
      <c r="AB790" s="321">
        <f t="shared" si="335"/>
        <v>4.7504507</v>
      </c>
      <c r="AC790" s="321">
        <f t="shared" si="336"/>
        <v>3.3132608759999997</v>
      </c>
      <c r="AD790" s="321">
        <f t="shared" si="331"/>
        <v>2.2740680067736796</v>
      </c>
      <c r="AE790" s="321">
        <f t="shared" si="337"/>
        <v>2.2238390374599999</v>
      </c>
      <c r="AF790" s="321">
        <f t="shared" si="338"/>
        <v>15.99949964</v>
      </c>
      <c r="AG790"/>
      <c r="AH790" s="121">
        <v>663.67791999999997</v>
      </c>
      <c r="AI790" s="121">
        <v>581.23874999999998</v>
      </c>
      <c r="AJ790" s="121">
        <v>48.801160000000003</v>
      </c>
      <c r="AK790" s="121">
        <v>0</v>
      </c>
      <c r="AL790" s="121">
        <v>6.9494762000000003</v>
      </c>
      <c r="AM790" s="121">
        <v>16.694887000000001</v>
      </c>
      <c r="AN790" s="121">
        <v>9.9936463999999994</v>
      </c>
      <c r="AO790"/>
      <c r="AP790" s="282">
        <v>1.2611270999999999</v>
      </c>
      <c r="AQ790" s="282">
        <v>1.2038633999999999</v>
      </c>
      <c r="AR790" s="282">
        <v>4.0721225E-2</v>
      </c>
      <c r="AS790" s="282">
        <v>1.6542517999999999E-2</v>
      </c>
      <c r="AT790" s="255">
        <f t="shared" si="339"/>
        <v>7.2174063381677108E-5</v>
      </c>
      <c r="AU790" s="256">
        <f t="shared" si="340"/>
        <v>1.5059624646077616E-7</v>
      </c>
      <c r="AV790" s="256">
        <f t="shared" si="341"/>
        <v>2.3168793000000001</v>
      </c>
      <c r="AW790" s="272">
        <v>3.3354106000000003E-5</v>
      </c>
      <c r="AX790" s="272">
        <v>1.0063960999999999E-7</v>
      </c>
      <c r="AY790" s="272">
        <v>2.7493906999999999E-12</v>
      </c>
      <c r="AZ790" s="272">
        <v>1.2967769E-8</v>
      </c>
      <c r="BA790" s="272">
        <v>9.6385384999999998E-12</v>
      </c>
      <c r="BB790" s="272">
        <v>4.1740657000000003E-8</v>
      </c>
      <c r="BC790" s="272">
        <v>3.8032501999999998E-5</v>
      </c>
      <c r="BD790" s="272">
        <v>5.9624120999999997E-9</v>
      </c>
      <c r="BE790" s="272">
        <v>4.2959144000000001E-8</v>
      </c>
      <c r="BF790" s="272">
        <v>7.2671944000000004E-12</v>
      </c>
      <c r="BG790" s="272">
        <v>1.548994E-14</v>
      </c>
      <c r="BH790" s="272">
        <v>6.7759346999999998E-10</v>
      </c>
      <c r="BI790" s="272">
        <v>9.1918831999999992E-12</v>
      </c>
      <c r="BJ790" s="272">
        <v>4.5568809E-12</v>
      </c>
      <c r="BK790" s="272">
        <v>4.4831148E-8</v>
      </c>
      <c r="BL790" s="272">
        <v>6.8790374999999996E-7</v>
      </c>
      <c r="BM790" s="272">
        <v>3.3369133999999999E-10</v>
      </c>
      <c r="BN790" s="273">
        <v>0.32544000000000001</v>
      </c>
      <c r="BO790" s="273">
        <v>1.9914392999999999</v>
      </c>
      <c r="BP790" s="272">
        <v>2.4191386000000001E-12</v>
      </c>
      <c r="BQ790" s="272">
        <v>1.4710977999999999E-14</v>
      </c>
      <c r="BR790" s="272">
        <v>6.5818006000000003E-19</v>
      </c>
      <c r="BS790"/>
      <c r="BT790" s="121">
        <v>3.6483873E-3</v>
      </c>
      <c r="BU790" s="121">
        <v>3.0976331000000002E-4</v>
      </c>
      <c r="BV790" s="121">
        <v>9.9590354000000003E-4</v>
      </c>
      <c r="BW790" s="274">
        <v>1.4781071E-6</v>
      </c>
      <c r="BX790" s="121">
        <v>3.8937168E-4</v>
      </c>
      <c r="BY790" s="274">
        <v>2.6734855000000001E-5</v>
      </c>
      <c r="BZ790" s="274">
        <v>1.8510661000000001E-7</v>
      </c>
      <c r="CA790" s="274">
        <v>4.0613627999999997E-5</v>
      </c>
      <c r="CB790" s="274">
        <v>5.3610826999999999E-5</v>
      </c>
      <c r="CC790" s="121">
        <v>3.9553631E-4</v>
      </c>
      <c r="CD790" s="274">
        <v>7.2218146000000005E-8</v>
      </c>
      <c r="CE790" s="274">
        <v>2.1794874E-7</v>
      </c>
      <c r="CF790" s="274">
        <v>3.6289380000000001E-7</v>
      </c>
      <c r="CG790" s="274">
        <v>7.5737639000000005E-5</v>
      </c>
      <c r="CH790" s="121">
        <v>7.6368224000000003E-4</v>
      </c>
      <c r="CI790" s="121">
        <v>5.9511662000000004E-4</v>
      </c>
      <c r="CJ790" s="274">
        <v>3.4728496999999998E-10</v>
      </c>
      <c r="CK790" s="4"/>
      <c r="CL790" s="323">
        <v>5.6121460000000004E-7</v>
      </c>
      <c r="CM790" s="323">
        <v>35.641525000000001</v>
      </c>
      <c r="CN790" s="323">
        <v>1.1254964999999999</v>
      </c>
      <c r="CO790" s="323">
        <v>0.22019711</v>
      </c>
      <c r="CP790" s="323">
        <v>2.9442282000000002E-3</v>
      </c>
      <c r="CQ790" s="323">
        <v>8.9261293000000004E-7</v>
      </c>
      <c r="CR790" s="323">
        <v>2.0836700999999999E-5</v>
      </c>
      <c r="CS790" s="323">
        <v>1.5991557999999999E-2</v>
      </c>
      <c r="CT790" s="323">
        <v>14.456652999999999</v>
      </c>
      <c r="CU790" s="323">
        <v>26.719511000000001</v>
      </c>
      <c r="CV790" s="146"/>
      <c r="CW790" s="135"/>
      <c r="CX790" s="18" t="s">
        <v>1506</v>
      </c>
      <c r="CY790" s="13"/>
      <c r="CZ790" s="13"/>
      <c r="DB790" s="23"/>
      <c r="DC790"/>
      <c r="DD790"/>
      <c r="DE790"/>
      <c r="DF790"/>
      <c r="DG790"/>
      <c r="DH790"/>
      <c r="DI790"/>
      <c r="DJ790"/>
      <c r="DK790"/>
      <c r="DL790"/>
      <c r="DM790"/>
      <c r="DN790"/>
    </row>
    <row r="791" spans="1:118" ht="14.4" customHeight="1">
      <c r="B791" s="278" t="s">
        <v>1834</v>
      </c>
      <c r="C791" s="277" t="s">
        <v>3618</v>
      </c>
      <c r="D791" s="277" t="s">
        <v>656</v>
      </c>
      <c r="E791" s="278"/>
      <c r="F791"/>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s="182"/>
      <c r="CW791" s="164"/>
      <c r="CY791" s="13"/>
      <c r="CZ791" s="13"/>
      <c r="DB791" s="23"/>
      <c r="DC791"/>
      <c r="DD791"/>
      <c r="DE791"/>
      <c r="DF791"/>
      <c r="DG791"/>
      <c r="DH791"/>
      <c r="DI791"/>
      <c r="DJ791"/>
      <c r="DK791"/>
      <c r="DL791"/>
      <c r="DM791"/>
      <c r="DN791"/>
    </row>
    <row r="792" spans="1:118" ht="14.4" customHeight="1">
      <c r="A792" t="s">
        <v>2080</v>
      </c>
      <c r="B792" s="168" t="s">
        <v>1834</v>
      </c>
      <c r="C792" s="279" t="str">
        <f t="shared" si="332"/>
        <v>A.100.38.101</v>
      </c>
      <c r="D792" s="14" t="s">
        <v>656</v>
      </c>
      <c r="E792" s="278" t="s">
        <v>1510</v>
      </c>
      <c r="F792" s="281" t="str">
        <f t="shared" si="333"/>
        <v>G-ZnAlCu</v>
      </c>
      <c r="G792" s="319">
        <f t="shared" si="318"/>
        <v>2.49679882632697</v>
      </c>
      <c r="H792" s="319">
        <f t="shared" si="319"/>
        <v>0.23617431899999999</v>
      </c>
      <c r="I792" s="319">
        <f t="shared" si="329"/>
        <v>0.20928518257180001</v>
      </c>
      <c r="J792" s="319">
        <f t="shared" si="330"/>
        <v>1.51344138475517</v>
      </c>
      <c r="K792" s="319">
        <v>0.53789794000000002</v>
      </c>
      <c r="L792" s="319">
        <v>9.1735860000000002E-2</v>
      </c>
      <c r="M792" s="319">
        <v>0.11523862999999999</v>
      </c>
      <c r="N792" s="319">
        <v>9.4956821999999996E-2</v>
      </c>
      <c r="O792" s="319">
        <v>5.3770536000000001E-2</v>
      </c>
      <c r="P792" s="319">
        <v>1.2895113E-2</v>
      </c>
      <c r="Q792" s="319">
        <v>7.4551848000000004E-2</v>
      </c>
      <c r="R792" s="319">
        <v>2.3030456999999999E-3</v>
      </c>
      <c r="S792" s="319">
        <v>1.4246432</v>
      </c>
      <c r="T792" s="319">
        <v>1.0411579000000001E-2</v>
      </c>
      <c r="U792" s="319">
        <v>7.8386371999999996E-2</v>
      </c>
      <c r="V792" s="319">
        <v>7.6468717999999998E-6</v>
      </c>
      <c r="W792" s="319">
        <v>2.3375517E-7</v>
      </c>
      <c r="X792" s="319">
        <v>0</v>
      </c>
      <c r="Y792" s="210"/>
      <c r="Z792" s="320">
        <f t="shared" si="334"/>
        <v>4.0443454135338346</v>
      </c>
      <c r="AA792" s="210"/>
      <c r="AB792" s="321">
        <f t="shared" si="335"/>
        <v>0.53789794000000002</v>
      </c>
      <c r="AC792" s="321">
        <f t="shared" si="336"/>
        <v>0.44545185469999998</v>
      </c>
      <c r="AD792" s="321">
        <f t="shared" si="331"/>
        <v>0.21968934845517002</v>
      </c>
      <c r="AE792" s="321">
        <f t="shared" si="337"/>
        <v>0.20928518257180001</v>
      </c>
      <c r="AF792" s="321">
        <f t="shared" si="338"/>
        <v>1.503029572</v>
      </c>
      <c r="AG792"/>
      <c r="AH792" s="121">
        <v>63.541499000000002</v>
      </c>
      <c r="AI792" s="121">
        <v>45.863399000000001</v>
      </c>
      <c r="AJ792" s="121">
        <v>10.627139</v>
      </c>
      <c r="AK792" s="121">
        <v>0</v>
      </c>
      <c r="AL792" s="121">
        <v>6.6962269000000005E-2</v>
      </c>
      <c r="AM792" s="121">
        <v>1.3487688</v>
      </c>
      <c r="AN792" s="121">
        <v>5.6352304000000002</v>
      </c>
      <c r="AO792"/>
      <c r="AP792" s="282">
        <v>0.15138007000000001</v>
      </c>
      <c r="AQ792" s="282">
        <v>0.14428266000000001</v>
      </c>
      <c r="AR792" s="282">
        <v>5.0092975E-3</v>
      </c>
      <c r="AS792" s="282">
        <v>2.0881111000000002E-3</v>
      </c>
      <c r="AT792" s="255">
        <f t="shared" ref="AT792:AT796" si="342">AW792+AZ792+BA792+BB792+BC792+BK792+BL792+BP792</f>
        <v>8.6500398548648004E-6</v>
      </c>
      <c r="AU792" s="256">
        <f t="shared" ref="AU792:AU796" si="343">AX792+AY792+BD792+BE792+BF792+BG792+BH792+BI792+BJ792+BM792+BQ792+BR792</f>
        <v>1.8525508645949055E-8</v>
      </c>
      <c r="AV792" s="256">
        <f t="shared" ref="AV792:AV796" si="344">BN792+BO792</f>
        <v>0.29245252799999999</v>
      </c>
      <c r="AW792" s="272">
        <v>3.7905007E-6</v>
      </c>
      <c r="AX792" s="272">
        <v>1.1438032E-8</v>
      </c>
      <c r="AY792" s="272">
        <v>3.1244680000000002E-13</v>
      </c>
      <c r="AZ792" s="272">
        <v>7.3516296999999997E-10</v>
      </c>
      <c r="BA792" s="272">
        <v>1.3755747999999999E-9</v>
      </c>
      <c r="BB792" s="272">
        <v>1.4119441999999999E-8</v>
      </c>
      <c r="BC792" s="272">
        <v>3.0481229000000002E-6</v>
      </c>
      <c r="BD792" s="272">
        <v>2.0074461000000001E-9</v>
      </c>
      <c r="BE792" s="272">
        <v>3.1556017999999999E-9</v>
      </c>
      <c r="BF792" s="272">
        <v>5.6808855999999999E-12</v>
      </c>
      <c r="BG792" s="272">
        <v>1.3605828000000001E-13</v>
      </c>
      <c r="BH792" s="272">
        <v>1.8740479999999999E-9</v>
      </c>
      <c r="BI792" s="272">
        <v>2.0978701000000001E-11</v>
      </c>
      <c r="BJ792" s="272">
        <v>1.2532381000000001E-11</v>
      </c>
      <c r="BK792" s="272">
        <v>6.0391042999999998E-8</v>
      </c>
      <c r="BL792" s="272">
        <v>1.7347904999999999E-6</v>
      </c>
      <c r="BM792" s="272">
        <v>1.0712711999999999E-11</v>
      </c>
      <c r="BN792" s="273">
        <v>3.7000258000000001E-2</v>
      </c>
      <c r="BO792" s="273">
        <v>0.25545226999999998</v>
      </c>
      <c r="BP792" s="272">
        <v>4.5320948000000003E-12</v>
      </c>
      <c r="BQ792" s="272">
        <v>2.7560036000000001E-14</v>
      </c>
      <c r="BR792" s="272">
        <v>1.2330564E-18</v>
      </c>
      <c r="BS792"/>
      <c r="BT792" s="121">
        <v>1.4985764999999999E-3</v>
      </c>
      <c r="BU792" s="274">
        <v>2.6373238000000001E-5</v>
      </c>
      <c r="BV792" s="121">
        <v>1.1276708000000001E-4</v>
      </c>
      <c r="BW792" s="274">
        <v>2.7009944999999998E-7</v>
      </c>
      <c r="BX792" s="274">
        <v>6.3362096000000003E-5</v>
      </c>
      <c r="BY792" s="274">
        <v>9.2843024000000004E-6</v>
      </c>
      <c r="BZ792" s="274">
        <v>2.5288811000000002E-8</v>
      </c>
      <c r="CA792" s="274">
        <v>1.4012856000000001E-5</v>
      </c>
      <c r="CB792" s="274">
        <v>1.7304333E-5</v>
      </c>
      <c r="CC792" s="274">
        <v>4.9331391999999998E-5</v>
      </c>
      <c r="CD792" s="274">
        <v>3.9425717000000004E-6</v>
      </c>
      <c r="CE792" s="274">
        <v>7.3697669000000001E-9</v>
      </c>
      <c r="CF792" s="274">
        <v>2.4805035999999998E-7</v>
      </c>
      <c r="CG792" s="274">
        <v>1.9683486000000001E-5</v>
      </c>
      <c r="CH792" s="274">
        <v>6.7789130000000007E-5</v>
      </c>
      <c r="CI792" s="121">
        <v>1.1141745000000001E-3</v>
      </c>
      <c r="CJ792" s="274">
        <v>6.5061521999999998E-10</v>
      </c>
      <c r="CK792" s="4"/>
      <c r="CL792" s="323">
        <v>2.9332183999999999E-7</v>
      </c>
      <c r="CM792" s="323">
        <v>4.0176333</v>
      </c>
      <c r="CN792" s="323">
        <v>0.26514306999999998</v>
      </c>
      <c r="CO792" s="323">
        <v>2.0410920999999999E-2</v>
      </c>
      <c r="CP792" s="323">
        <v>9.3778790000000002E-4</v>
      </c>
      <c r="CQ792" s="323">
        <v>6.3839441000000005E-7</v>
      </c>
      <c r="CR792" s="323">
        <v>4.7043105000000004E-6</v>
      </c>
      <c r="CS792" s="323">
        <v>1.9218572E-3</v>
      </c>
      <c r="CT792" s="323">
        <v>18.343775000000001</v>
      </c>
      <c r="CU792" s="323">
        <v>4.0382404000000003</v>
      </c>
      <c r="CV792" s="146"/>
      <c r="CW792" s="135"/>
      <c r="CX792" s="18" t="s">
        <v>1506</v>
      </c>
      <c r="CY792" s="13"/>
      <c r="CZ792" s="13"/>
      <c r="DB792" s="23"/>
      <c r="DC792"/>
      <c r="DD792"/>
      <c r="DE792"/>
      <c r="DF792"/>
      <c r="DG792"/>
      <c r="DH792"/>
      <c r="DI792"/>
      <c r="DJ792"/>
      <c r="DK792"/>
      <c r="DL792"/>
      <c r="DM792"/>
      <c r="DN792"/>
    </row>
    <row r="793" spans="1:118" ht="14.4" customHeight="1">
      <c r="A793" t="s">
        <v>2081</v>
      </c>
      <c r="B793" s="168" t="s">
        <v>1834</v>
      </c>
      <c r="C793" s="279" t="str">
        <f t="shared" si="332"/>
        <v>A.100.38.102</v>
      </c>
      <c r="D793" s="14" t="s">
        <v>656</v>
      </c>
      <c r="E793" s="278" t="s">
        <v>1510</v>
      </c>
      <c r="F793" s="281" t="str">
        <f t="shared" si="333"/>
        <v>Zamak3</v>
      </c>
      <c r="G793" s="319">
        <f t="shared" si="318"/>
        <v>2.4119790006462702</v>
      </c>
      <c r="H793" s="319">
        <f t="shared" si="319"/>
        <v>0.23463110600000001</v>
      </c>
      <c r="I793" s="319">
        <f t="shared" si="329"/>
        <v>0.2044325926269</v>
      </c>
      <c r="J793" s="319">
        <f t="shared" si="330"/>
        <v>1.4443070220193701</v>
      </c>
      <c r="K793" s="319">
        <v>0.52860828000000004</v>
      </c>
      <c r="L793" s="319">
        <v>8.8877079999999997E-2</v>
      </c>
      <c r="M793" s="319">
        <v>0.11359861</v>
      </c>
      <c r="N793" s="319">
        <v>9.3586216E-2</v>
      </c>
      <c r="O793" s="319">
        <v>5.3752174999999999E-2</v>
      </c>
      <c r="P793" s="319">
        <v>1.2893300999999999E-2</v>
      </c>
      <c r="Q793" s="319">
        <v>7.4399413999999997E-2</v>
      </c>
      <c r="R793" s="319">
        <v>1.9495421000000001E-3</v>
      </c>
      <c r="S793" s="319">
        <v>1.359202</v>
      </c>
      <c r="T793" s="319">
        <v>1.035384E-2</v>
      </c>
      <c r="U793" s="319">
        <v>7.4750957000000007E-2</v>
      </c>
      <c r="V793" s="319">
        <v>7.3605268999999998E-6</v>
      </c>
      <c r="W793" s="319">
        <v>2.2501937E-7</v>
      </c>
      <c r="X793" s="319">
        <v>0</v>
      </c>
      <c r="Y793" s="210"/>
      <c r="Z793" s="320">
        <f t="shared" si="334"/>
        <v>3.9744983458646619</v>
      </c>
      <c r="AA793" s="210"/>
      <c r="AB793" s="321">
        <f t="shared" si="335"/>
        <v>0.52860828000000004</v>
      </c>
      <c r="AC793" s="321">
        <f t="shared" si="336"/>
        <v>0.4390563381</v>
      </c>
      <c r="AD793" s="321">
        <f t="shared" si="331"/>
        <v>0.21477929711937002</v>
      </c>
      <c r="AE793" s="321">
        <f t="shared" si="337"/>
        <v>0.2044325926269</v>
      </c>
      <c r="AF793" s="321">
        <f t="shared" si="338"/>
        <v>1.433952957</v>
      </c>
      <c r="AG793"/>
      <c r="AH793" s="121">
        <v>61.996820999999997</v>
      </c>
      <c r="AI793" s="121">
        <v>45.106878000000002</v>
      </c>
      <c r="AJ793" s="121">
        <v>10.134270000000001</v>
      </c>
      <c r="AK793" s="121">
        <v>0</v>
      </c>
      <c r="AL793" s="121">
        <v>6.2779821E-2</v>
      </c>
      <c r="AM793" s="121">
        <v>1.0765632000000001</v>
      </c>
      <c r="AN793" s="121">
        <v>5.6163293000000003</v>
      </c>
      <c r="AO793"/>
      <c r="AP793" s="282">
        <v>0.14900245000000001</v>
      </c>
      <c r="AQ793" s="282">
        <v>0.14204964</v>
      </c>
      <c r="AR793" s="282">
        <v>4.9242825E-3</v>
      </c>
      <c r="AS793" s="282">
        <v>2.0285289999999998E-3</v>
      </c>
      <c r="AT793" s="255">
        <f t="shared" si="342"/>
        <v>8.5161654901032997E-6</v>
      </c>
      <c r="AU793" s="256">
        <f t="shared" si="343"/>
        <v>1.8211103692160973E-8</v>
      </c>
      <c r="AV793" s="256">
        <f t="shared" si="344"/>
        <v>0.28410770499999999</v>
      </c>
      <c r="AW793" s="272">
        <v>3.7244987E-6</v>
      </c>
      <c r="AX793" s="272">
        <v>1.1238847E-8</v>
      </c>
      <c r="AY793" s="272">
        <v>3.0700664000000002E-13</v>
      </c>
      <c r="AZ793" s="272">
        <v>7.2262928000000001E-10</v>
      </c>
      <c r="BA793" s="272">
        <v>1.3754331E-9</v>
      </c>
      <c r="BB793" s="272">
        <v>1.3915648000000001E-8</v>
      </c>
      <c r="BC793" s="272">
        <v>2.9806152E-6</v>
      </c>
      <c r="BD793" s="272">
        <v>1.9783166E-9</v>
      </c>
      <c r="BE793" s="272">
        <v>3.0716770000000002E-9</v>
      </c>
      <c r="BF793" s="272">
        <v>4.8101238000000003E-12</v>
      </c>
      <c r="BG793" s="272">
        <v>1.3502046000000001E-13</v>
      </c>
      <c r="BH793" s="272">
        <v>1.8732277999999999E-9</v>
      </c>
      <c r="BI793" s="272">
        <v>2.0960476000000001E-11</v>
      </c>
      <c r="BJ793" s="272">
        <v>1.2530142000000001E-11</v>
      </c>
      <c r="BK793" s="272">
        <v>6.0369117000000004E-8</v>
      </c>
      <c r="BL793" s="272">
        <v>1.7346643999999999E-6</v>
      </c>
      <c r="BM793" s="272">
        <v>1.0265992E-11</v>
      </c>
      <c r="BN793" s="273">
        <v>3.3425114999999998E-2</v>
      </c>
      <c r="BO793" s="273">
        <v>0.25068258999999998</v>
      </c>
      <c r="BP793" s="272">
        <v>4.3627233000000001E-12</v>
      </c>
      <c r="BQ793" s="272">
        <v>2.6530074000000001E-14</v>
      </c>
      <c r="BR793" s="272">
        <v>1.1869752000000001E-18</v>
      </c>
      <c r="BS793"/>
      <c r="BT793" s="121">
        <v>1.4678308999999999E-3</v>
      </c>
      <c r="BU793" s="274">
        <v>2.5773415000000001E-5</v>
      </c>
      <c r="BV793" s="121">
        <v>1.1081956E-4</v>
      </c>
      <c r="BW793" s="274">
        <v>2.2868578999999999E-7</v>
      </c>
      <c r="BX793" s="274">
        <v>6.2949239000000004E-5</v>
      </c>
      <c r="BY793" s="274">
        <v>9.1523735999999998E-6</v>
      </c>
      <c r="BZ793" s="274">
        <v>1.6272454000000001E-8</v>
      </c>
      <c r="CA793" s="274">
        <v>1.3814915E-5</v>
      </c>
      <c r="CB793" s="274">
        <v>1.7301902E-5</v>
      </c>
      <c r="CC793" s="274">
        <v>4.9230526E-5</v>
      </c>
      <c r="CD793" s="274">
        <v>3.9415075E-6</v>
      </c>
      <c r="CE793" s="274">
        <v>7.0722605999999999E-9</v>
      </c>
      <c r="CF793" s="274">
        <v>2.4803145999999998E-7</v>
      </c>
      <c r="CG793" s="274">
        <v>1.9378025000000002E-5</v>
      </c>
      <c r="CH793" s="274">
        <v>6.6261422000000002E-5</v>
      </c>
      <c r="CI793" s="121">
        <v>1.0887073000000001E-3</v>
      </c>
      <c r="CJ793" s="274">
        <v>6.2630070000000001E-10</v>
      </c>
      <c r="CK793" s="4"/>
      <c r="CL793" s="323">
        <v>2.9329050000000001E-7</v>
      </c>
      <c r="CM793" s="323">
        <v>3.9486810000000001</v>
      </c>
      <c r="CN793" s="323">
        <v>0.26074511</v>
      </c>
      <c r="CO793" s="323">
        <v>1.9937757E-2</v>
      </c>
      <c r="CP793" s="323">
        <v>9.1770296000000002E-4</v>
      </c>
      <c r="CQ793" s="323">
        <v>6.3835217000000003E-7</v>
      </c>
      <c r="CR793" s="323">
        <v>4.7040043000000001E-6</v>
      </c>
      <c r="CS793" s="323">
        <v>1.9024033999999999E-3</v>
      </c>
      <c r="CT793" s="323">
        <v>18.335615000000001</v>
      </c>
      <c r="CU793" s="323">
        <v>3.9653326999999998</v>
      </c>
      <c r="CV793" s="146"/>
      <c r="CW793" s="135"/>
      <c r="CX793" s="18" t="s">
        <v>1506</v>
      </c>
      <c r="DB793" s="23"/>
      <c r="DC793"/>
      <c r="DD793"/>
      <c r="DE793"/>
      <c r="DF793"/>
      <c r="DG793"/>
      <c r="DH793"/>
      <c r="DI793"/>
      <c r="DJ793"/>
      <c r="DK793"/>
      <c r="DL793"/>
      <c r="DM793"/>
      <c r="DN793"/>
    </row>
    <row r="794" spans="1:118" ht="14.4" customHeight="1">
      <c r="A794" t="s">
        <v>2082</v>
      </c>
      <c r="B794" s="168" t="s">
        <v>1834</v>
      </c>
      <c r="C794" s="279" t="str">
        <f t="shared" si="332"/>
        <v>A.100.38.103</v>
      </c>
      <c r="D794" s="14" t="s">
        <v>656</v>
      </c>
      <c r="E794" s="278" t="s">
        <v>1510</v>
      </c>
      <c r="F794" s="281" t="str">
        <f t="shared" si="333"/>
        <v>Zamak5</v>
      </c>
      <c r="G794" s="319">
        <f t="shared" si="318"/>
        <v>2.4408948538419901</v>
      </c>
      <c r="H794" s="319">
        <f t="shared" si="319"/>
        <v>0.23515720200000001</v>
      </c>
      <c r="I794" s="319">
        <f t="shared" si="329"/>
        <v>0.20608688684449999</v>
      </c>
      <c r="J794" s="319">
        <f t="shared" si="330"/>
        <v>1.46787555499749</v>
      </c>
      <c r="K794" s="319">
        <v>0.53177521000000005</v>
      </c>
      <c r="L794" s="319">
        <v>8.9851663999999998E-2</v>
      </c>
      <c r="M794" s="319">
        <v>0.11415771</v>
      </c>
      <c r="N794" s="319">
        <v>9.4053468000000001E-2</v>
      </c>
      <c r="O794" s="319">
        <v>5.3758434000000001E-2</v>
      </c>
      <c r="P794" s="319">
        <v>1.2893919E-2</v>
      </c>
      <c r="Q794" s="319">
        <v>7.4451380999999997E-2</v>
      </c>
      <c r="R794" s="319">
        <v>2.0700546999999998E-3</v>
      </c>
      <c r="S794" s="319">
        <v>1.3815115</v>
      </c>
      <c r="T794" s="319">
        <v>1.0373524E-2</v>
      </c>
      <c r="U794" s="319">
        <v>7.5990302999999995E-2</v>
      </c>
      <c r="V794" s="319">
        <v>7.4581444999999999E-6</v>
      </c>
      <c r="W794" s="319">
        <v>2.2799749E-7</v>
      </c>
      <c r="X794" s="319">
        <v>0</v>
      </c>
      <c r="Y794" s="210"/>
      <c r="Z794" s="320">
        <f t="shared" si="334"/>
        <v>3.9983098496240603</v>
      </c>
      <c r="AA794" s="210"/>
      <c r="AB794" s="321">
        <f t="shared" si="335"/>
        <v>0.53177521000000005</v>
      </c>
      <c r="AC794" s="321">
        <f t="shared" si="336"/>
        <v>0.44123663069999997</v>
      </c>
      <c r="AD794" s="321">
        <f t="shared" si="331"/>
        <v>0.21645318069748998</v>
      </c>
      <c r="AE794" s="321">
        <f t="shared" si="337"/>
        <v>0.20608688684449999</v>
      </c>
      <c r="AF794" s="321">
        <f t="shared" si="338"/>
        <v>1.457501803</v>
      </c>
      <c r="AG794"/>
      <c r="AH794" s="121">
        <v>62.523415</v>
      </c>
      <c r="AI794" s="121">
        <v>45.364783000000003</v>
      </c>
      <c r="AJ794" s="121">
        <v>10.302294</v>
      </c>
      <c r="AK794" s="121">
        <v>0</v>
      </c>
      <c r="AL794" s="121">
        <v>6.4205655E-2</v>
      </c>
      <c r="AM794" s="121">
        <v>1.1693606000000001</v>
      </c>
      <c r="AN794" s="121">
        <v>5.6227727999999999</v>
      </c>
      <c r="AO794"/>
      <c r="AP794" s="282">
        <v>0.14981301</v>
      </c>
      <c r="AQ794" s="282">
        <v>0.14281089999999999</v>
      </c>
      <c r="AR794" s="282">
        <v>4.9532648999999996E-3</v>
      </c>
      <c r="AS794" s="282">
        <v>2.0488411000000001E-3</v>
      </c>
      <c r="AT794" s="255">
        <f t="shared" si="342"/>
        <v>8.5618045189934998E-6</v>
      </c>
      <c r="AU794" s="256">
        <f t="shared" si="343"/>
        <v>1.8318287169299686E-8</v>
      </c>
      <c r="AV794" s="256">
        <f t="shared" si="344"/>
        <v>0.28695253399999998</v>
      </c>
      <c r="AW794" s="272">
        <v>3.7469993999999998E-6</v>
      </c>
      <c r="AX794" s="272">
        <v>1.1306751E-8</v>
      </c>
      <c r="AY794" s="272">
        <v>3.0886123999999999E-13</v>
      </c>
      <c r="AZ794" s="272">
        <v>7.2690213000000002E-10</v>
      </c>
      <c r="BA794" s="272">
        <v>1.3754813999999999E-9</v>
      </c>
      <c r="BB794" s="272">
        <v>1.3985123E-8</v>
      </c>
      <c r="BC794" s="272">
        <v>3.0036292E-6</v>
      </c>
      <c r="BD794" s="272">
        <v>1.9882470999999999E-9</v>
      </c>
      <c r="BE794" s="272">
        <v>3.1002876999999999E-9</v>
      </c>
      <c r="BF794" s="272">
        <v>5.1069743999999997E-12</v>
      </c>
      <c r="BG794" s="272">
        <v>1.3537426E-13</v>
      </c>
      <c r="BH794" s="272">
        <v>1.8735074000000001E-9</v>
      </c>
      <c r="BI794" s="272">
        <v>2.0966689000000001E-11</v>
      </c>
      <c r="BJ794" s="272">
        <v>1.2530905E-11</v>
      </c>
      <c r="BK794" s="272">
        <v>6.0376592000000001E-8</v>
      </c>
      <c r="BL794" s="272">
        <v>1.7347074E-6</v>
      </c>
      <c r="BM794" s="272">
        <v>1.0418283E-11</v>
      </c>
      <c r="BN794" s="273">
        <v>3.4643913999999998E-2</v>
      </c>
      <c r="BO794" s="273">
        <v>0.25230861999999998</v>
      </c>
      <c r="BP794" s="272">
        <v>4.4204635000000003E-12</v>
      </c>
      <c r="BQ794" s="272">
        <v>2.6881197E-14</v>
      </c>
      <c r="BR794" s="272">
        <v>1.2026847000000001E-18</v>
      </c>
      <c r="BS794"/>
      <c r="BT794" s="121">
        <v>1.4783124E-3</v>
      </c>
      <c r="BU794" s="274">
        <v>2.5977900000000001E-5</v>
      </c>
      <c r="BV794" s="121">
        <v>1.1148349E-4</v>
      </c>
      <c r="BW794" s="274">
        <v>2.4280408000000001E-7</v>
      </c>
      <c r="BX794" s="274">
        <v>6.3089985999999996E-5</v>
      </c>
      <c r="BY794" s="274">
        <v>9.1973493999999996E-6</v>
      </c>
      <c r="BZ794" s="274">
        <v>1.9346212000000001E-8</v>
      </c>
      <c r="CA794" s="274">
        <v>1.3882395000000001E-5</v>
      </c>
      <c r="CB794" s="274">
        <v>1.7302731000000001E-5</v>
      </c>
      <c r="CC794" s="274">
        <v>4.9264912000000003E-5</v>
      </c>
      <c r="CD794" s="274">
        <v>3.9418702999999997E-6</v>
      </c>
      <c r="CE794" s="274">
        <v>7.1736832000000002E-9</v>
      </c>
      <c r="CF794" s="274">
        <v>2.480379E-7</v>
      </c>
      <c r="CG794" s="274">
        <v>1.9482159999999998E-5</v>
      </c>
      <c r="CH794" s="274">
        <v>6.6782230999999997E-5</v>
      </c>
      <c r="CI794" s="121">
        <v>1.0973892999999999E-3</v>
      </c>
      <c r="CJ794" s="274">
        <v>6.3458973999999996E-10</v>
      </c>
      <c r="CK794" s="4"/>
      <c r="CL794" s="323">
        <v>2.9330118999999999E-7</v>
      </c>
      <c r="CM794" s="323">
        <v>3.9721874000000001</v>
      </c>
      <c r="CN794" s="323">
        <v>0.26224440999999998</v>
      </c>
      <c r="CO794" s="323">
        <v>2.0099063E-2</v>
      </c>
      <c r="CP794" s="323">
        <v>9.2455010000000004E-4</v>
      </c>
      <c r="CQ794" s="323">
        <v>6.3836656999999996E-7</v>
      </c>
      <c r="CR794" s="323">
        <v>4.7041087000000002E-6</v>
      </c>
      <c r="CS794" s="323">
        <v>1.9090354E-3</v>
      </c>
      <c r="CT794" s="323">
        <v>18.338397000000001</v>
      </c>
      <c r="CU794" s="323">
        <v>3.9901876000000001</v>
      </c>
      <c r="CV794" s="146"/>
      <c r="CW794" s="135"/>
      <c r="CX794" s="18" t="s">
        <v>1506</v>
      </c>
      <c r="CY794" s="13"/>
      <c r="CZ794" s="13"/>
      <c r="DB794" s="23"/>
      <c r="DC794"/>
      <c r="DD794"/>
      <c r="DE794"/>
      <c r="DF794"/>
      <c r="DG794"/>
      <c r="DH794"/>
      <c r="DI794"/>
      <c r="DJ794"/>
      <c r="DK794"/>
      <c r="DL794"/>
      <c r="DM794"/>
      <c r="DN794"/>
    </row>
    <row r="795" spans="1:118" ht="14.4" customHeight="1">
      <c r="A795" t="s">
        <v>2083</v>
      </c>
      <c r="B795" s="168" t="s">
        <v>1834</v>
      </c>
      <c r="C795" s="279" t="str">
        <f t="shared" si="332"/>
        <v>A.100.38.104</v>
      </c>
      <c r="D795" s="14" t="s">
        <v>656</v>
      </c>
      <c r="E795" s="278" t="s">
        <v>1510</v>
      </c>
      <c r="F795" s="281" t="str">
        <f t="shared" si="333"/>
        <v>ZnCuTi</v>
      </c>
      <c r="G795" s="319">
        <f t="shared" si="318"/>
        <v>2.5749275656255999</v>
      </c>
      <c r="H795" s="319">
        <f t="shared" si="319"/>
        <v>0.240448255</v>
      </c>
      <c r="I795" s="319">
        <f t="shared" si="329"/>
        <v>0.20895021216409998</v>
      </c>
      <c r="J795" s="319">
        <f t="shared" si="330"/>
        <v>1.5846050884615002</v>
      </c>
      <c r="K795" s="319">
        <v>0.54092401000000001</v>
      </c>
      <c r="L795" s="319">
        <v>9.0290047999999998E-2</v>
      </c>
      <c r="M795" s="319">
        <v>0.11661688000000001</v>
      </c>
      <c r="N795" s="319">
        <v>9.6025853999999994E-2</v>
      </c>
      <c r="O795" s="319">
        <v>5.5265612999999998E-2</v>
      </c>
      <c r="P795" s="319">
        <v>1.2938916999999999E-2</v>
      </c>
      <c r="Q795" s="319">
        <v>7.6217871000000006E-2</v>
      </c>
      <c r="R795" s="319">
        <v>2.0356963000000001E-3</v>
      </c>
      <c r="S795" s="319">
        <v>1.4984709000000001</v>
      </c>
      <c r="T795" s="319">
        <v>1.0613674999999999E-2</v>
      </c>
      <c r="U795" s="319">
        <v>7.5520290000000004E-2</v>
      </c>
      <c r="V795" s="319">
        <v>7.5878640999999996E-6</v>
      </c>
      <c r="W795" s="319">
        <v>2.2346150000000001E-7</v>
      </c>
      <c r="X795" s="319">
        <v>0</v>
      </c>
      <c r="Y795" s="210"/>
      <c r="Z795" s="320">
        <f t="shared" si="334"/>
        <v>4.0670978195488718</v>
      </c>
      <c r="AA795" s="210"/>
      <c r="AB795" s="321">
        <f t="shared" si="335"/>
        <v>0.54092401000000001</v>
      </c>
      <c r="AC795" s="321">
        <f t="shared" si="336"/>
        <v>0.44939087929999993</v>
      </c>
      <c r="AD795" s="321">
        <f t="shared" si="331"/>
        <v>0.21955652276150001</v>
      </c>
      <c r="AE795" s="321">
        <f t="shared" si="337"/>
        <v>0.20895021216410001</v>
      </c>
      <c r="AF795" s="321">
        <f t="shared" si="338"/>
        <v>1.5739911900000001</v>
      </c>
      <c r="AG795"/>
      <c r="AH795" s="121">
        <v>63.726221000000002</v>
      </c>
      <c r="AI795" s="121">
        <v>46.682274999999997</v>
      </c>
      <c r="AJ795" s="121">
        <v>10.238604</v>
      </c>
      <c r="AK795" s="121">
        <v>0</v>
      </c>
      <c r="AL795" s="121">
        <v>3.8520237999999998E-2</v>
      </c>
      <c r="AM795" s="121">
        <v>1.0897028</v>
      </c>
      <c r="AN795" s="121">
        <v>5.6771190000000002</v>
      </c>
      <c r="AO795"/>
      <c r="AP795" s="282">
        <v>0.1522162</v>
      </c>
      <c r="AQ795" s="282">
        <v>0.14509341000000001</v>
      </c>
      <c r="AR795" s="282">
        <v>5.0372979999999999E-3</v>
      </c>
      <c r="AS795" s="282">
        <v>2.0854873000000001E-3</v>
      </c>
      <c r="AT795" s="255">
        <f t="shared" si="342"/>
        <v>8.6986458066487997E-6</v>
      </c>
      <c r="AU795" s="256">
        <f t="shared" si="343"/>
        <v>1.8629060827756761E-8</v>
      </c>
      <c r="AV795" s="256">
        <f t="shared" si="344"/>
        <v>0.292085066</v>
      </c>
      <c r="AW795" s="272">
        <v>3.8116191999999998E-6</v>
      </c>
      <c r="AX795" s="272">
        <v>1.1501724999999999E-8</v>
      </c>
      <c r="AY795" s="272">
        <v>3.1418750000000002E-13</v>
      </c>
      <c r="AZ795" s="272">
        <v>7.9606443000000003E-10</v>
      </c>
      <c r="BA795" s="272">
        <v>1.4034307E-9</v>
      </c>
      <c r="BB795" s="272">
        <v>1.4278407E-8</v>
      </c>
      <c r="BC795" s="272">
        <v>3.0388402000000002E-6</v>
      </c>
      <c r="BD795" s="272">
        <v>2.0300712999999998E-9</v>
      </c>
      <c r="BE795" s="272">
        <v>3.1344751999999998E-9</v>
      </c>
      <c r="BF795" s="272">
        <v>5.2016137999999999E-12</v>
      </c>
      <c r="BG795" s="272">
        <v>1.3813888E-13</v>
      </c>
      <c r="BH795" s="272">
        <v>1.9122954999999999E-9</v>
      </c>
      <c r="BI795" s="272">
        <v>2.1458200000000001E-11</v>
      </c>
      <c r="BJ795" s="272">
        <v>1.2793416E-11</v>
      </c>
      <c r="BK795" s="272">
        <v>6.0825872000000004E-8</v>
      </c>
      <c r="BL795" s="272">
        <v>1.7708782999999999E-6</v>
      </c>
      <c r="BM795" s="272">
        <v>1.0561923999999999E-11</v>
      </c>
      <c r="BN795" s="273">
        <v>3.5876676000000003E-2</v>
      </c>
      <c r="BO795" s="273">
        <v>0.25620839000000001</v>
      </c>
      <c r="BP795" s="272">
        <v>4.3325188000000003E-12</v>
      </c>
      <c r="BQ795" s="272">
        <v>2.6346398000000001E-14</v>
      </c>
      <c r="BR795" s="272">
        <v>1.1787574E-18</v>
      </c>
      <c r="BS795"/>
      <c r="BT795" s="121">
        <v>1.5082124E-3</v>
      </c>
      <c r="BU795" s="274">
        <v>2.6309885999999999E-5</v>
      </c>
      <c r="BV795" s="121">
        <v>1.1340148E-4</v>
      </c>
      <c r="BW795" s="274">
        <v>2.3877057000000002E-7</v>
      </c>
      <c r="BX795" s="274">
        <v>6.4582324000000006E-5</v>
      </c>
      <c r="BY795" s="274">
        <v>9.3891071000000004E-6</v>
      </c>
      <c r="BZ795" s="274">
        <v>1.9677597E-8</v>
      </c>
      <c r="CA795" s="274">
        <v>1.4171581E-5</v>
      </c>
      <c r="CB795" s="274">
        <v>1.7363116E-5</v>
      </c>
      <c r="CC795" s="274">
        <v>5.0433809000000003E-5</v>
      </c>
      <c r="CD795" s="274">
        <v>4.0200559000000004E-6</v>
      </c>
      <c r="CE795" s="274">
        <v>7.2569278000000002E-9</v>
      </c>
      <c r="CF795" s="274">
        <v>2.5471314999999997E-7</v>
      </c>
      <c r="CG795" s="274">
        <v>1.9890580000000001E-5</v>
      </c>
      <c r="CH795" s="274">
        <v>6.8328871999999999E-5</v>
      </c>
      <c r="CI795" s="121">
        <v>1.1198006E-3</v>
      </c>
      <c r="CJ795" s="274">
        <v>6.2196463999999998E-10</v>
      </c>
      <c r="CK795" s="4"/>
      <c r="CL795" s="323">
        <v>3.0175604999999999E-7</v>
      </c>
      <c r="CM795" s="323">
        <v>4.0408245000000003</v>
      </c>
      <c r="CN795" s="323">
        <v>0.26847874999999999</v>
      </c>
      <c r="CO795" s="323">
        <v>2.0383021000000001E-2</v>
      </c>
      <c r="CP795" s="323">
        <v>9.4913345000000005E-4</v>
      </c>
      <c r="CQ795" s="323">
        <v>6.5145727000000003E-7</v>
      </c>
      <c r="CR795" s="323">
        <v>4.8082863E-6</v>
      </c>
      <c r="CS795" s="323">
        <v>1.9497532999999999E-3</v>
      </c>
      <c r="CT795" s="323">
        <v>18.745667999999998</v>
      </c>
      <c r="CU795" s="323">
        <v>4.0255188999999998</v>
      </c>
      <c r="CV795" s="146"/>
      <c r="CW795" s="135"/>
      <c r="CX795" s="18" t="s">
        <v>1506</v>
      </c>
      <c r="CY795" s="13"/>
      <c r="CZ795" s="13"/>
      <c r="DB795" s="23"/>
      <c r="DC795"/>
      <c r="DD795"/>
      <c r="DE795"/>
      <c r="DF795"/>
      <c r="DG795"/>
      <c r="DH795"/>
      <c r="DI795"/>
      <c r="DJ795"/>
      <c r="DK795"/>
      <c r="DL795"/>
      <c r="DM795"/>
      <c r="DN795"/>
    </row>
    <row r="796" spans="1:118" ht="14.4" customHeight="1">
      <c r="A796" t="s">
        <v>2084</v>
      </c>
      <c r="B796" s="168" t="s">
        <v>1834</v>
      </c>
      <c r="C796" s="279" t="str">
        <f t="shared" si="332"/>
        <v>A.100.38.105</v>
      </c>
      <c r="D796" s="14" t="s">
        <v>656</v>
      </c>
      <c r="E796" s="278" t="s">
        <v>1510</v>
      </c>
      <c r="F796" s="281" t="str">
        <f t="shared" si="333"/>
        <v>Zinc (super plastic)</v>
      </c>
      <c r="G796" s="319">
        <f t="shared" si="318"/>
        <v>2.3961607498715702</v>
      </c>
      <c r="H796" s="319">
        <f t="shared" si="319"/>
        <v>0.21130979700000002</v>
      </c>
      <c r="I796" s="319">
        <f t="shared" si="329"/>
        <v>0.21447809862769998</v>
      </c>
      <c r="J796" s="319">
        <f t="shared" si="330"/>
        <v>1.3738656242438698</v>
      </c>
      <c r="K796" s="319">
        <v>0.59650723000000005</v>
      </c>
      <c r="L796" s="319">
        <v>0.10721881</v>
      </c>
      <c r="M796" s="319">
        <v>0.10518975999999999</v>
      </c>
      <c r="N796" s="319">
        <v>8.6793284999999998E-2</v>
      </c>
      <c r="O796" s="319">
        <v>4.7035075000000003E-2</v>
      </c>
      <c r="P796" s="319">
        <v>1.2194388E-2</v>
      </c>
      <c r="Q796" s="319">
        <v>6.5287049E-2</v>
      </c>
      <c r="R796" s="319">
        <v>2.0596192E-3</v>
      </c>
      <c r="S796" s="319">
        <v>1.2786994</v>
      </c>
      <c r="T796" s="319">
        <v>9.5655863999999993E-3</v>
      </c>
      <c r="U796" s="319">
        <v>8.5600399999999993E-2</v>
      </c>
      <c r="V796" s="319">
        <v>9.9094277000000005E-6</v>
      </c>
      <c r="W796" s="319">
        <v>2.3784387E-7</v>
      </c>
      <c r="X796" s="319">
        <v>0</v>
      </c>
      <c r="Y796" s="210"/>
      <c r="Z796" s="320">
        <f t="shared" si="334"/>
        <v>4.4850167669172931</v>
      </c>
      <c r="AA796" s="210"/>
      <c r="AB796" s="321">
        <f t="shared" si="335"/>
        <v>0.59650723000000005</v>
      </c>
      <c r="AC796" s="321">
        <f t="shared" si="336"/>
        <v>0.4257779861999999</v>
      </c>
      <c r="AD796" s="321">
        <f t="shared" si="331"/>
        <v>0.22403401344387</v>
      </c>
      <c r="AE796" s="321">
        <f t="shared" si="337"/>
        <v>0.21447809862769998</v>
      </c>
      <c r="AF796" s="321">
        <f t="shared" si="338"/>
        <v>1.3642998</v>
      </c>
      <c r="AG796"/>
      <c r="AH796" s="121">
        <v>71.537531999999999</v>
      </c>
      <c r="AI796" s="121">
        <v>52.097251</v>
      </c>
      <c r="AJ796" s="121">
        <v>11.60483</v>
      </c>
      <c r="AK796" s="121">
        <v>0</v>
      </c>
      <c r="AL796" s="121">
        <v>0.34196946</v>
      </c>
      <c r="AM796" s="121">
        <v>2.0075069000000001</v>
      </c>
      <c r="AN796" s="121">
        <v>5.4859736999999997</v>
      </c>
      <c r="AO796"/>
      <c r="AP796" s="282">
        <v>0.15708742000000001</v>
      </c>
      <c r="AQ796" s="282">
        <v>0.14957497</v>
      </c>
      <c r="AR796" s="282">
        <v>5.2815780000000003E-3</v>
      </c>
      <c r="AS796" s="282">
        <v>2.2308763999999998E-3</v>
      </c>
      <c r="AT796" s="255">
        <f t="shared" si="342"/>
        <v>8.9673241266372993E-6</v>
      </c>
      <c r="AU796" s="256">
        <f t="shared" si="343"/>
        <v>1.9532463040703627E-8</v>
      </c>
      <c r="AV796" s="256">
        <f t="shared" si="344"/>
        <v>0.31244767900000003</v>
      </c>
      <c r="AW796" s="272">
        <v>4.1971239999999998E-6</v>
      </c>
      <c r="AX796" s="272">
        <v>1.2664858999999999E-8</v>
      </c>
      <c r="AY796" s="272">
        <v>3.4596863E-13</v>
      </c>
      <c r="AZ796" s="272">
        <v>6.3795637E-10</v>
      </c>
      <c r="BA796" s="272">
        <v>1.1859849E-9</v>
      </c>
      <c r="BB796" s="272">
        <v>1.2905585E-8</v>
      </c>
      <c r="BC796" s="272">
        <v>3.2055544E-6</v>
      </c>
      <c r="BD796" s="272">
        <v>1.8348931E-9</v>
      </c>
      <c r="BE796" s="272">
        <v>3.3715468999999998E-9</v>
      </c>
      <c r="BF796" s="272">
        <v>4.1668752000000002E-12</v>
      </c>
      <c r="BG796" s="272">
        <v>1.1648652000000001E-13</v>
      </c>
      <c r="BH796" s="272">
        <v>1.6132652999999999E-9</v>
      </c>
      <c r="BI796" s="272">
        <v>1.8052813E-11</v>
      </c>
      <c r="BJ796" s="272">
        <v>1.0821293E-11</v>
      </c>
      <c r="BK796" s="272">
        <v>5.6129088999999998E-8</v>
      </c>
      <c r="BL796" s="272">
        <v>1.4937825E-6</v>
      </c>
      <c r="BM796" s="272">
        <v>1.4367261E-11</v>
      </c>
      <c r="BN796" s="273">
        <v>3.2882709000000003E-2</v>
      </c>
      <c r="BO796" s="273">
        <v>0.27956497000000002</v>
      </c>
      <c r="BP796" s="272">
        <v>4.6113673E-12</v>
      </c>
      <c r="BQ796" s="272">
        <v>2.8042099E-14</v>
      </c>
      <c r="BR796" s="272">
        <v>1.2546243E-18</v>
      </c>
      <c r="BS796"/>
      <c r="BT796" s="121">
        <v>1.3282846000000001E-3</v>
      </c>
      <c r="BU796" s="274">
        <v>2.7504740000000001E-5</v>
      </c>
      <c r="BV796" s="121">
        <v>1.2505417000000001E-4</v>
      </c>
      <c r="BW796" s="274">
        <v>2.4161016E-7</v>
      </c>
      <c r="BX796" s="274">
        <v>5.8807870000000001E-5</v>
      </c>
      <c r="BY796" s="274">
        <v>8.4753217000000003E-6</v>
      </c>
      <c r="BZ796" s="274">
        <v>1.4123585E-8</v>
      </c>
      <c r="CA796" s="274">
        <v>1.2800086E-5</v>
      </c>
      <c r="CB796" s="274">
        <v>1.6364009999999999E-5</v>
      </c>
      <c r="CC796" s="274">
        <v>4.3200820000000003E-5</v>
      </c>
      <c r="CD796" s="274">
        <v>3.4078102E-6</v>
      </c>
      <c r="CE796" s="274">
        <v>9.7808275999999997E-9</v>
      </c>
      <c r="CF796" s="274">
        <v>2.1377410000000001E-7</v>
      </c>
      <c r="CG796" s="274">
        <v>1.8209091E-5</v>
      </c>
      <c r="CH796" s="274">
        <v>7.6416799999999997E-5</v>
      </c>
      <c r="CI796" s="121">
        <v>9.3756397999999997E-4</v>
      </c>
      <c r="CJ796" s="274">
        <v>6.6199537000000004E-10</v>
      </c>
      <c r="CK796" s="4"/>
      <c r="CL796" s="323">
        <v>2.5290714999999999E-7</v>
      </c>
      <c r="CM796" s="323">
        <v>4.4596340000000003</v>
      </c>
      <c r="CN796" s="323">
        <v>0.2462241</v>
      </c>
      <c r="CO796" s="323">
        <v>2.0941376000000001E-2</v>
      </c>
      <c r="CP796" s="323">
        <v>8.3573836999999997E-4</v>
      </c>
      <c r="CQ796" s="323">
        <v>5.5049575E-7</v>
      </c>
      <c r="CR796" s="323">
        <v>4.0862025000000001E-6</v>
      </c>
      <c r="CS796" s="323">
        <v>1.8513360000000001E-3</v>
      </c>
      <c r="CT796" s="323">
        <v>15.791556999999999</v>
      </c>
      <c r="CU796" s="323">
        <v>4.4170373999999999</v>
      </c>
      <c r="CV796" s="146"/>
      <c r="CW796" s="135"/>
      <c r="CX796" s="18" t="s">
        <v>1506</v>
      </c>
      <c r="CY796" s="13"/>
      <c r="CZ796" s="13"/>
      <c r="DB796" s="23"/>
      <c r="DC796"/>
      <c r="DD796"/>
      <c r="DE796"/>
      <c r="DF796"/>
      <c r="DG796"/>
      <c r="DH796"/>
      <c r="DI796"/>
      <c r="DJ796"/>
      <c r="DK796"/>
      <c r="DL796"/>
      <c r="DM796"/>
      <c r="DN796"/>
    </row>
    <row r="797" spans="1:118" ht="14.4" customHeight="1">
      <c r="B797" s="278" t="s">
        <v>1834</v>
      </c>
      <c r="C797" s="277" t="s">
        <v>3619</v>
      </c>
      <c r="D797" s="277" t="s">
        <v>3620</v>
      </c>
      <c r="E797" s="278"/>
      <c r="F797"/>
      <c r="G797" s="210"/>
      <c r="H797" s="210"/>
      <c r="I797" s="210"/>
      <c r="J797" s="210"/>
      <c r="K797" s="210"/>
      <c r="L797" s="210"/>
      <c r="M797" s="210"/>
      <c r="N797" s="210"/>
      <c r="O797" s="210"/>
      <c r="P797" s="210"/>
      <c r="Q797" s="210"/>
      <c r="R797" s="210"/>
      <c r="S797" s="210"/>
      <c r="T797" s="210"/>
      <c r="U797" s="210"/>
      <c r="V797" s="210"/>
      <c r="W797" s="210"/>
      <c r="X797" s="210"/>
      <c r="Y797" s="210"/>
      <c r="Z797" s="210"/>
      <c r="AA797" s="210"/>
      <c r="AB797" s="210"/>
      <c r="AC797" s="210"/>
      <c r="AD797" s="210"/>
      <c r="AE797" s="210"/>
      <c r="AF797" s="210"/>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s="182"/>
      <c r="CW797" s="164"/>
      <c r="CX797" s="13"/>
      <c r="CY797" s="13"/>
      <c r="CZ797" s="13"/>
      <c r="DB797" s="23"/>
      <c r="DC797"/>
      <c r="DD797"/>
      <c r="DE797"/>
      <c r="DF797"/>
      <c r="DG797"/>
      <c r="DH797"/>
      <c r="DI797"/>
      <c r="DJ797"/>
      <c r="DK797"/>
      <c r="DL797"/>
      <c r="DM797"/>
      <c r="DN797"/>
    </row>
    <row r="798" spans="1:118" ht="14.4" customHeight="1">
      <c r="A798" t="s">
        <v>2085</v>
      </c>
      <c r="B798" s="168" t="s">
        <v>1834</v>
      </c>
      <c r="C798" s="279" t="str">
        <f t="shared" si="332"/>
        <v>A.100.40.101</v>
      </c>
      <c r="D798" s="14" t="s">
        <v>3620</v>
      </c>
      <c r="E798" s="278" t="s">
        <v>1510</v>
      </c>
      <c r="F798" s="281" t="str">
        <f t="shared" si="333"/>
        <v>Barium Ferrite magnet, ceramic 4 MGOe</v>
      </c>
      <c r="G798" s="319">
        <f t="shared" si="318"/>
        <v>1.1304857717200001</v>
      </c>
      <c r="H798" s="319">
        <f t="shared" si="319"/>
        <v>3.843720959E-2</v>
      </c>
      <c r="I798" s="319">
        <f t="shared" si="329"/>
        <v>8.4375331400000003E-2</v>
      </c>
      <c r="J798" s="319">
        <f t="shared" si="330"/>
        <v>0.19683202073</v>
      </c>
      <c r="K798" s="319">
        <v>0.81084120999999998</v>
      </c>
      <c r="L798" s="319">
        <v>4.8015592000000003E-2</v>
      </c>
      <c r="M798" s="319">
        <v>3.5290732999999998E-2</v>
      </c>
      <c r="N798" s="319">
        <v>2.9600754E-2</v>
      </c>
      <c r="O798" s="319">
        <v>5.8262727000000002E-3</v>
      </c>
      <c r="P798" s="319">
        <v>5.5338149000000003E-4</v>
      </c>
      <c r="Q798" s="319">
        <v>2.4568013999999999E-3</v>
      </c>
      <c r="R798" s="319">
        <v>1.0690064000000001E-3</v>
      </c>
      <c r="S798" s="319">
        <v>5.5749816000000001E-2</v>
      </c>
      <c r="T798" s="319">
        <v>0</v>
      </c>
      <c r="U798" s="319">
        <v>0.14040333999999999</v>
      </c>
      <c r="V798" s="319">
        <v>0</v>
      </c>
      <c r="W798" s="319">
        <v>6.7886472999999995E-4</v>
      </c>
      <c r="X798" s="319">
        <v>0</v>
      </c>
      <c r="Y798" s="210"/>
      <c r="Z798" s="320">
        <f t="shared" si="334"/>
        <v>6.0965504511278192</v>
      </c>
      <c r="AA798" s="210"/>
      <c r="AB798" s="321">
        <f t="shared" si="335"/>
        <v>0.81084120999999998</v>
      </c>
      <c r="AC798" s="321">
        <f t="shared" si="336"/>
        <v>0.12281254099</v>
      </c>
      <c r="AD798" s="321">
        <f t="shared" si="331"/>
        <v>8.5054196129999995E-2</v>
      </c>
      <c r="AE798" s="321">
        <f t="shared" si="337"/>
        <v>8.4375331400000003E-2</v>
      </c>
      <c r="AF798" s="321">
        <f t="shared" si="338"/>
        <v>0.196153156</v>
      </c>
      <c r="AG798"/>
      <c r="AH798" s="121">
        <v>101.30146999999999</v>
      </c>
      <c r="AI798" s="121">
        <v>68.870554999999996</v>
      </c>
      <c r="AJ798" s="121">
        <v>19.032733</v>
      </c>
      <c r="AK798" s="121">
        <v>0</v>
      </c>
      <c r="AL798" s="121">
        <v>1.9279995000000001</v>
      </c>
      <c r="AM798" s="121">
        <v>7.1591262999999996</v>
      </c>
      <c r="AN798" s="121">
        <v>4.3110527000000003</v>
      </c>
      <c r="AO798"/>
      <c r="AP798" s="282">
        <v>0.12349519</v>
      </c>
      <c r="AQ798" s="282">
        <v>0.11633259</v>
      </c>
      <c r="AR798" s="282">
        <v>5.1881871E-3</v>
      </c>
      <c r="AS798" s="282">
        <v>1.9744137000000002E-3</v>
      </c>
      <c r="AT798" s="255">
        <f t="shared" ref="AT798:AT804" si="345">AW798+AZ798+BA798+BB798+BC798+BK798+BL798+BP798</f>
        <v>6.9743759506800013E-6</v>
      </c>
      <c r="AU798" s="256">
        <f t="shared" ref="AU798:AU804" si="346">AX798+AY798+BD798+BE798+BF798+BG798+BH798+BI798+BJ798+BM798+BQ798+BR798</f>
        <v>1.9187082552995602E-8</v>
      </c>
      <c r="AV798" s="256">
        <f t="shared" ref="AV798:AV804" si="347">BN798+BO798</f>
        <v>0.27652852710000003</v>
      </c>
      <c r="AW798" s="272">
        <v>5.6610678E-6</v>
      </c>
      <c r="AX798" s="272">
        <v>1.7080858E-8</v>
      </c>
      <c r="AY798" s="272">
        <v>4.6666940000000003E-13</v>
      </c>
      <c r="AZ798" s="272">
        <v>1.8544228000000001E-10</v>
      </c>
      <c r="BA798" s="273">
        <v>0</v>
      </c>
      <c r="BB798" s="272">
        <v>4.4014192999999997E-9</v>
      </c>
      <c r="BC798" s="272">
        <v>1.2666380000000001E-6</v>
      </c>
      <c r="BD798" s="272">
        <v>6.2393745999999997E-10</v>
      </c>
      <c r="BE798" s="272">
        <v>1.3847888E-9</v>
      </c>
      <c r="BF798" s="272">
        <v>2.9733836000000001E-12</v>
      </c>
      <c r="BG798" s="272">
        <v>9.4160800999999997E-15</v>
      </c>
      <c r="BH798" s="272">
        <v>1.3745268E-11</v>
      </c>
      <c r="BI798" s="272">
        <v>1.4432165999999999E-13</v>
      </c>
      <c r="BJ798" s="272">
        <v>1.1483417E-13</v>
      </c>
      <c r="BK798" s="272">
        <v>3.4951420999999998E-9</v>
      </c>
      <c r="BL798" s="272">
        <v>2.5425879E-8</v>
      </c>
      <c r="BM798" s="273">
        <v>0</v>
      </c>
      <c r="BN798" s="273">
        <v>7.6094270999999998E-3</v>
      </c>
      <c r="BO798" s="273">
        <v>0.26891910000000002</v>
      </c>
      <c r="BP798" s="272">
        <v>1.3162268E-8</v>
      </c>
      <c r="BQ798" s="272">
        <v>8.0040819000000003E-11</v>
      </c>
      <c r="BR798" s="272">
        <v>3.5810855E-15</v>
      </c>
      <c r="BS798"/>
      <c r="BT798" s="121">
        <v>3.1939175000000002E-4</v>
      </c>
      <c r="BU798" s="274">
        <v>1.099622E-5</v>
      </c>
      <c r="BV798" s="121">
        <v>1.6998800000000001E-4</v>
      </c>
      <c r="BW798" s="274">
        <v>1.2521994E-7</v>
      </c>
      <c r="BX798" s="274">
        <v>1.2163881E-5</v>
      </c>
      <c r="BY798" s="274">
        <v>2.8735240999999999E-6</v>
      </c>
      <c r="BZ798" s="274">
        <v>5.9561522000000001E-8</v>
      </c>
      <c r="CA798" s="274">
        <v>4.3247713000000002E-6</v>
      </c>
      <c r="CB798" s="274">
        <v>7.4259899999999996E-7</v>
      </c>
      <c r="CC798" s="274">
        <v>1.6256797999999999E-6</v>
      </c>
      <c r="CD798" s="121">
        <v>0</v>
      </c>
      <c r="CE798" s="121">
        <v>0</v>
      </c>
      <c r="CF798" s="121">
        <v>0</v>
      </c>
      <c r="CG798" s="274">
        <v>6.1412759000000002E-6</v>
      </c>
      <c r="CH798" s="121">
        <v>1.0636716E-4</v>
      </c>
      <c r="CI798" s="274">
        <v>2.0943161999999999E-6</v>
      </c>
      <c r="CJ798" s="274">
        <v>1.8895395E-6</v>
      </c>
      <c r="CK798" s="4"/>
      <c r="CL798" s="323">
        <v>0</v>
      </c>
      <c r="CM798" s="323">
        <v>6.0950737000000004</v>
      </c>
      <c r="CN798" s="323">
        <v>0.11343822000000001</v>
      </c>
      <c r="CO798" s="323">
        <v>8.2159156000000001E-3</v>
      </c>
      <c r="CP798" s="323">
        <v>2.6364495E-4</v>
      </c>
      <c r="CQ798" s="323">
        <v>5.1748294000000002E-9</v>
      </c>
      <c r="CR798" s="323">
        <v>1.7870386E-7</v>
      </c>
      <c r="CS798" s="323">
        <v>4.7606370000000001E-4</v>
      </c>
      <c r="CT798" s="323">
        <v>0.19273069000000001</v>
      </c>
      <c r="CU798" s="323">
        <v>4.0010007999999999</v>
      </c>
      <c r="CV798" s="146"/>
      <c r="CW798" s="135"/>
      <c r="CX798" s="18" t="s">
        <v>928</v>
      </c>
      <c r="CY798" s="13"/>
      <c r="CZ798" s="13"/>
      <c r="DB798" s="23"/>
      <c r="DC798"/>
      <c r="DD798"/>
      <c r="DE798"/>
      <c r="DG798"/>
      <c r="DH798"/>
      <c r="DI798"/>
      <c r="DJ798"/>
      <c r="DK798"/>
      <c r="DL798"/>
      <c r="DM798"/>
      <c r="DN798"/>
    </row>
    <row r="799" spans="1:118" ht="14.4" customHeight="1">
      <c r="A799" t="s">
        <v>2086</v>
      </c>
      <c r="B799" s="168" t="s">
        <v>1834</v>
      </c>
      <c r="C799" s="279" t="str">
        <f t="shared" si="332"/>
        <v>A.100.40.102</v>
      </c>
      <c r="D799" s="14" t="s">
        <v>3620</v>
      </c>
      <c r="E799" s="278" t="s">
        <v>1510</v>
      </c>
      <c r="F799" s="281" t="str">
        <f t="shared" si="333"/>
        <v>Neodymium magnet (NdFeB) 50 MGOe</v>
      </c>
      <c r="G799" s="319">
        <f t="shared" si="318"/>
        <v>82.807469528542995</v>
      </c>
      <c r="H799" s="319">
        <f t="shared" si="319"/>
        <v>0.22669433550000001</v>
      </c>
      <c r="I799" s="319">
        <f t="shared" si="329"/>
        <v>0.85315997942299993</v>
      </c>
      <c r="J799" s="319">
        <f t="shared" si="330"/>
        <v>79.435180913620002</v>
      </c>
      <c r="K799" s="319">
        <v>2.2924343</v>
      </c>
      <c r="L799" s="319">
        <v>0.62826912000000001</v>
      </c>
      <c r="M799" s="319">
        <v>0.1944246</v>
      </c>
      <c r="N799" s="319">
        <v>0.16324646000000001</v>
      </c>
      <c r="O799" s="319">
        <v>5.5544050999999997E-2</v>
      </c>
      <c r="P799" s="319">
        <v>1.8038714E-3</v>
      </c>
      <c r="Q799" s="319">
        <v>6.0999530999999996E-3</v>
      </c>
      <c r="R799" s="319">
        <v>3.0434854000000001E-2</v>
      </c>
      <c r="S799" s="319">
        <v>79.315145999999999</v>
      </c>
      <c r="T799" s="319">
        <v>6.1032088E-3</v>
      </c>
      <c r="U799" s="319">
        <v>0.11328449</v>
      </c>
      <c r="V799" s="319">
        <v>3.1405422999999999E-5</v>
      </c>
      <c r="W799" s="319">
        <v>6.4721481999999999E-4</v>
      </c>
      <c r="X799" s="319">
        <v>0</v>
      </c>
      <c r="Y799" s="210"/>
      <c r="Z799" s="320">
        <f t="shared" si="334"/>
        <v>17.23634812030075</v>
      </c>
      <c r="AA799" s="210"/>
      <c r="AB799" s="321">
        <f t="shared" si="335"/>
        <v>2.2924343</v>
      </c>
      <c r="AC799" s="321">
        <f t="shared" si="336"/>
        <v>1.0798229094999996</v>
      </c>
      <c r="AD799" s="321">
        <f t="shared" si="331"/>
        <v>0.85987899761999997</v>
      </c>
      <c r="AE799" s="321">
        <f t="shared" si="337"/>
        <v>0.85315997942299993</v>
      </c>
      <c r="AF799" s="321">
        <f t="shared" si="338"/>
        <v>79.428430489999997</v>
      </c>
      <c r="AG799"/>
      <c r="AH799" s="121">
        <v>220.41002</v>
      </c>
      <c r="AI799" s="121">
        <v>194.33422999999999</v>
      </c>
      <c r="AJ799" s="121">
        <v>15.356634</v>
      </c>
      <c r="AK799" s="121">
        <v>0</v>
      </c>
      <c r="AL799" s="121">
        <v>1.5039514</v>
      </c>
      <c r="AM799" s="121">
        <v>5.7136317999999999</v>
      </c>
      <c r="AN799" s="121">
        <v>3.5015798</v>
      </c>
      <c r="AO799"/>
      <c r="AP799" s="282">
        <v>0.53349047000000005</v>
      </c>
      <c r="AQ799" s="282">
        <v>0.50392607</v>
      </c>
      <c r="AR799" s="282">
        <v>1.8257721000000001E-2</v>
      </c>
      <c r="AS799" s="282">
        <v>1.130667E-2</v>
      </c>
      <c r="AT799" s="255">
        <f t="shared" si="345"/>
        <v>3.0211395341397998E-5</v>
      </c>
      <c r="AU799" s="256">
        <f t="shared" si="346"/>
        <v>6.7521159215738809E-8</v>
      </c>
      <c r="AV799" s="256">
        <f t="shared" si="347"/>
        <v>1.5835672408000001</v>
      </c>
      <c r="AW799" s="272">
        <v>1.6070163999999999E-5</v>
      </c>
      <c r="AX799" s="272">
        <v>4.8489907E-8</v>
      </c>
      <c r="AY799" s="272">
        <v>1.3247012999999999E-12</v>
      </c>
      <c r="AZ799" s="272">
        <v>1.2669035999999999E-9</v>
      </c>
      <c r="BA799" s="272">
        <v>2.6230798000000001E-11</v>
      </c>
      <c r="BB799" s="272">
        <v>2.4273888E-8</v>
      </c>
      <c r="BC799" s="272">
        <v>1.3975321000000001E-5</v>
      </c>
      <c r="BD799" s="272">
        <v>3.4715928000000001E-9</v>
      </c>
      <c r="BE799" s="272">
        <v>1.5321620000000001E-8</v>
      </c>
      <c r="BF799" s="272">
        <v>5.4005024999999997E-12</v>
      </c>
      <c r="BG799" s="272">
        <v>4.5951690000000001E-14</v>
      </c>
      <c r="BH799" s="272">
        <v>1.0564026E-10</v>
      </c>
      <c r="BI799" s="272">
        <v>7.6061232000000001E-13</v>
      </c>
      <c r="BJ799" s="272">
        <v>1.6388678E-12</v>
      </c>
      <c r="BK799" s="272">
        <v>2.608348E-8</v>
      </c>
      <c r="BL799" s="272">
        <v>1.0171121999999999E-7</v>
      </c>
      <c r="BM799" s="272">
        <v>4.6915936999999998E-11</v>
      </c>
      <c r="BN799" s="273">
        <v>8.5206407999999997E-3</v>
      </c>
      <c r="BO799" s="273">
        <v>1.5750466000000001</v>
      </c>
      <c r="BP799" s="272">
        <v>1.2548619E-8</v>
      </c>
      <c r="BQ799" s="272">
        <v>7.6309168999999998E-11</v>
      </c>
      <c r="BR799" s="272">
        <v>3.4141287999999999E-15</v>
      </c>
      <c r="BS799"/>
      <c r="BT799" s="121">
        <v>1.0793262999999999E-3</v>
      </c>
      <c r="BU799" s="121">
        <v>1.1353769E-4</v>
      </c>
      <c r="BV799" s="121">
        <v>4.8059512000000001E-4</v>
      </c>
      <c r="BW799" s="274">
        <v>3.5661176999999999E-6</v>
      </c>
      <c r="BX799" s="121">
        <v>1.3159533000000001E-4</v>
      </c>
      <c r="BY799" s="274">
        <v>1.5626713999999999E-5</v>
      </c>
      <c r="BZ799" s="274">
        <v>9.5564699000000002E-8</v>
      </c>
      <c r="CA799" s="274">
        <v>2.3675713999999999E-5</v>
      </c>
      <c r="CB799" s="274">
        <v>2.4206683000000002E-6</v>
      </c>
      <c r="CC799" s="274">
        <v>4.0363745000000003E-6</v>
      </c>
      <c r="CD799" s="274">
        <v>1.9123575E-7</v>
      </c>
      <c r="CE799" s="274">
        <v>3.2993797999999999E-8</v>
      </c>
      <c r="CF799" s="274">
        <v>2.8236714000000001E-9</v>
      </c>
      <c r="CG799" s="274">
        <v>3.9433403000000003E-5</v>
      </c>
      <c r="CH799" s="121">
        <v>2.5270708000000002E-4</v>
      </c>
      <c r="CI799" s="274">
        <v>1.0007982E-5</v>
      </c>
      <c r="CJ799" s="274">
        <v>1.8014457E-6</v>
      </c>
      <c r="CK799" s="4"/>
      <c r="CL799" s="323">
        <v>4.6846832000000002E-9</v>
      </c>
      <c r="CM799" s="323">
        <v>17.183057000000002</v>
      </c>
      <c r="CN799" s="323">
        <v>0.47159814</v>
      </c>
      <c r="CO799" s="323">
        <v>8.1296813999999995E-2</v>
      </c>
      <c r="CP799" s="323">
        <v>1.3313499E-3</v>
      </c>
      <c r="CQ799" s="323">
        <v>1.4526999E-8</v>
      </c>
      <c r="CR799" s="323">
        <v>2.8808846999999999E-7</v>
      </c>
      <c r="CS799" s="323">
        <v>5.3967542999999998E-3</v>
      </c>
      <c r="CT799" s="323">
        <v>2.1286523000000002</v>
      </c>
      <c r="CU799" s="323">
        <v>22.020987000000002</v>
      </c>
      <c r="CV799" s="146"/>
      <c r="CW799" s="135"/>
      <c r="CX799" s="18" t="s">
        <v>1139</v>
      </c>
      <c r="CY799" s="13"/>
      <c r="CZ799" s="13"/>
      <c r="DB799" s="23"/>
      <c r="DC799"/>
      <c r="DD799"/>
      <c r="DF799"/>
      <c r="DG799"/>
      <c r="DH799"/>
      <c r="DI799"/>
      <c r="DJ799"/>
      <c r="DK799"/>
      <c r="DL799"/>
      <c r="DM799"/>
      <c r="DN799"/>
    </row>
    <row r="800" spans="1:118" ht="14.4" customHeight="1">
      <c r="A800" t="s">
        <v>2087</v>
      </c>
      <c r="B800" s="168" t="s">
        <v>1834</v>
      </c>
      <c r="C800" s="279" t="str">
        <f t="shared" si="332"/>
        <v>A.100.40.103</v>
      </c>
      <c r="D800" s="14" t="s">
        <v>3620</v>
      </c>
      <c r="E800" s="278" t="s">
        <v>1510</v>
      </c>
      <c r="F800" s="281" t="str">
        <f t="shared" si="333"/>
        <v>Neodymium magnet (NdFeB) 50 MGOe recycled</v>
      </c>
      <c r="G800" s="319">
        <f t="shared" ref="G800:G872" si="348">H800+I800+J800+K800</f>
        <v>4.8149226111701005</v>
      </c>
      <c r="H800" s="319">
        <f t="shared" ref="H800:H872" si="349">N800+O800+P800+Q800</f>
        <v>3.0683289018E-2</v>
      </c>
      <c r="I800" s="319">
        <f t="shared" si="329"/>
        <v>9.0911430971099993E-2</v>
      </c>
      <c r="J800" s="319">
        <f t="shared" si="330"/>
        <v>4.0728963111810002</v>
      </c>
      <c r="K800" s="319">
        <v>0.62043157999999998</v>
      </c>
      <c r="L800" s="319">
        <v>5.9797674000000002E-2</v>
      </c>
      <c r="M800" s="319">
        <v>2.9590444E-2</v>
      </c>
      <c r="N800" s="319">
        <v>2.4855199000000001E-2</v>
      </c>
      <c r="O800" s="319">
        <v>5.4328987999999996E-3</v>
      </c>
      <c r="P800" s="319">
        <v>9.0193568000000002E-5</v>
      </c>
      <c r="Q800" s="319">
        <v>3.0499765E-4</v>
      </c>
      <c r="R800" s="319">
        <v>1.5217427E-3</v>
      </c>
      <c r="S800" s="319">
        <v>3.9692981000000001</v>
      </c>
      <c r="T800" s="319">
        <v>3.0516043999999999E-4</v>
      </c>
      <c r="U800" s="319">
        <v>0.10326069</v>
      </c>
      <c r="V800" s="319">
        <v>1.5702711E-6</v>
      </c>
      <c r="W800" s="319">
        <v>3.2360741000000002E-5</v>
      </c>
      <c r="X800" s="319">
        <v>0</v>
      </c>
      <c r="Y800" s="210"/>
      <c r="Z800" s="320">
        <f t="shared" si="334"/>
        <v>4.6648990977443603</v>
      </c>
      <c r="AA800" s="210"/>
      <c r="AB800" s="321">
        <f t="shared" si="335"/>
        <v>0.62043157999999998</v>
      </c>
      <c r="AC800" s="321">
        <f t="shared" si="336"/>
        <v>0.121593149718</v>
      </c>
      <c r="AD800" s="321">
        <f t="shared" si="331"/>
        <v>9.1247381880999998E-2</v>
      </c>
      <c r="AE800" s="321">
        <f t="shared" si="337"/>
        <v>9.0911430971099993E-2</v>
      </c>
      <c r="AF800" s="321">
        <f t="shared" si="338"/>
        <v>4.0725587900000004</v>
      </c>
      <c r="AG800"/>
      <c r="AH800" s="121">
        <v>76.587125</v>
      </c>
      <c r="AI800" s="121">
        <v>52.740122</v>
      </c>
      <c r="AJ800" s="121">
        <v>13.997769999999999</v>
      </c>
      <c r="AK800" s="121">
        <v>0</v>
      </c>
      <c r="AL800" s="121">
        <v>1.4153789000000001</v>
      </c>
      <c r="AM800" s="121">
        <v>5.2620975999999997</v>
      </c>
      <c r="AN800" s="121">
        <v>3.1717563000000002</v>
      </c>
      <c r="AO800"/>
      <c r="AP800" s="282">
        <v>0.10240647999999999</v>
      </c>
      <c r="AQ800" s="282">
        <v>9.6547215000000006E-2</v>
      </c>
      <c r="AR800" s="282">
        <v>4.1061340999999996E-3</v>
      </c>
      <c r="AS800" s="282">
        <v>1.7531300000000001E-3</v>
      </c>
      <c r="AT800" s="255">
        <f t="shared" si="345"/>
        <v>5.7882023276679011E-6</v>
      </c>
      <c r="AU800" s="256">
        <f t="shared" si="346"/>
        <v>1.518540708664894E-8</v>
      </c>
      <c r="AV800" s="256">
        <f t="shared" si="347"/>
        <v>0.24553641793</v>
      </c>
      <c r="AW800" s="272">
        <v>4.3327680000000002E-6</v>
      </c>
      <c r="AX800" s="272">
        <v>1.3073124E-8</v>
      </c>
      <c r="AY800" s="272">
        <v>3.5717082000000001E-13</v>
      </c>
      <c r="AZ800" s="272">
        <v>6.3345178000000001E-11</v>
      </c>
      <c r="BA800" s="272">
        <v>1.3115399E-12</v>
      </c>
      <c r="BB800" s="272">
        <v>3.6958051E-9</v>
      </c>
      <c r="BC800" s="272">
        <v>1.4446567E-6</v>
      </c>
      <c r="BD800" s="272">
        <v>5.2543928E-10</v>
      </c>
      <c r="BE800" s="272">
        <v>1.5746509E-9</v>
      </c>
      <c r="BF800" s="272">
        <v>2.7002513000000002E-13</v>
      </c>
      <c r="BG800" s="272">
        <v>2.2975845000000001E-15</v>
      </c>
      <c r="BH800" s="272">
        <v>5.2820130999999998E-12</v>
      </c>
      <c r="BI800" s="272">
        <v>3.8030615999999999E-14</v>
      </c>
      <c r="BJ800" s="272">
        <v>8.1943391999999997E-14</v>
      </c>
      <c r="BK800" s="272">
        <v>1.3041740000000001E-9</v>
      </c>
      <c r="BL800" s="272">
        <v>5.0855608999999998E-9</v>
      </c>
      <c r="BM800" s="272">
        <v>2.3457968000000001E-12</v>
      </c>
      <c r="BN800" s="273">
        <v>4.9749793000000004E-4</v>
      </c>
      <c r="BO800" s="273">
        <v>0.24503891999999999</v>
      </c>
      <c r="BP800" s="272">
        <v>6.2743094999999997E-10</v>
      </c>
      <c r="BQ800" s="272">
        <v>3.8154584999999999E-12</v>
      </c>
      <c r="BR800" s="272">
        <v>1.7070643999999999E-16</v>
      </c>
      <c r="BS800"/>
      <c r="BT800" s="121">
        <v>2.5020608E-4</v>
      </c>
      <c r="BU800" s="274">
        <v>1.2068588E-5</v>
      </c>
      <c r="BV800" s="121">
        <v>1.3006975999999999E-4</v>
      </c>
      <c r="BW800" s="274">
        <v>1.7830588E-7</v>
      </c>
      <c r="BX800" s="274">
        <v>1.3023637E-5</v>
      </c>
      <c r="BY800" s="274">
        <v>2.3882080000000001E-6</v>
      </c>
      <c r="BZ800" s="274">
        <v>4.7782350000000003E-9</v>
      </c>
      <c r="CA800" s="274">
        <v>3.6226720000000001E-6</v>
      </c>
      <c r="CB800" s="274">
        <v>1.2103342000000001E-7</v>
      </c>
      <c r="CC800" s="274">
        <v>2.0181872000000001E-7</v>
      </c>
      <c r="CD800" s="274">
        <v>9.5617876E-9</v>
      </c>
      <c r="CE800" s="274">
        <v>1.6496899000000001E-9</v>
      </c>
      <c r="CF800" s="274">
        <v>1.4118357E-10</v>
      </c>
      <c r="CG800" s="274">
        <v>5.4313260000000003E-6</v>
      </c>
      <c r="CH800" s="274">
        <v>8.0786405999999999E-5</v>
      </c>
      <c r="CI800" s="274">
        <v>2.2081138000000002E-6</v>
      </c>
      <c r="CJ800" s="274">
        <v>9.0072282999999995E-8</v>
      </c>
      <c r="CK800" s="4"/>
      <c r="CL800" s="323">
        <v>2.3423416E-10</v>
      </c>
      <c r="CM800" s="323">
        <v>4.6622345000000003</v>
      </c>
      <c r="CN800" s="323">
        <v>9.1196966000000004E-2</v>
      </c>
      <c r="CO800" s="323">
        <v>8.8064888999999993E-3</v>
      </c>
      <c r="CP800" s="323">
        <v>1.8737264000000001E-4</v>
      </c>
      <c r="CQ800" s="323">
        <v>7.2634994000000002E-10</v>
      </c>
      <c r="CR800" s="323">
        <v>1.4404424000000001E-8</v>
      </c>
      <c r="CS800" s="323">
        <v>5.2885078000000001E-4</v>
      </c>
      <c r="CT800" s="323">
        <v>0.10643262000000001</v>
      </c>
      <c r="CU800" s="323">
        <v>3.5826657000000002</v>
      </c>
      <c r="CV800" s="146"/>
      <c r="CW800" s="135"/>
      <c r="CX800" s="20" t="s">
        <v>1141</v>
      </c>
      <c r="CY800" s="13"/>
      <c r="CZ800" s="13"/>
      <c r="DB800" s="23"/>
      <c r="DC800"/>
      <c r="DD800"/>
      <c r="DE800"/>
      <c r="DF800"/>
      <c r="DG800"/>
      <c r="DH800"/>
      <c r="DI800"/>
      <c r="DJ800"/>
      <c r="DK800"/>
      <c r="DL800"/>
      <c r="DM800"/>
      <c r="DN800"/>
    </row>
    <row r="801" spans="1:118" ht="14.4" customHeight="1">
      <c r="A801" t="s">
        <v>2088</v>
      </c>
      <c r="B801" s="168" t="s">
        <v>1834</v>
      </c>
      <c r="C801" s="279" t="str">
        <f t="shared" si="332"/>
        <v>A.100.40.104</v>
      </c>
      <c r="D801" s="14" t="s">
        <v>3620</v>
      </c>
      <c r="E801" s="278" t="s">
        <v>1510</v>
      </c>
      <c r="F801" s="281" t="str">
        <f t="shared" si="333"/>
        <v>Neodymium magnet (NdFeB) corrosion resistant, 40 MGOe</v>
      </c>
      <c r="G801" s="319">
        <f t="shared" si="348"/>
        <v>108.342953151195</v>
      </c>
      <c r="H801" s="319">
        <f t="shared" si="349"/>
        <v>0.27338428569999995</v>
      </c>
      <c r="I801" s="319">
        <f t="shared" si="329"/>
        <v>1.0392093548550001</v>
      </c>
      <c r="J801" s="319">
        <f t="shared" si="330"/>
        <v>104.37988021064001</v>
      </c>
      <c r="K801" s="319">
        <v>2.6504793000000002</v>
      </c>
      <c r="L801" s="319">
        <v>0.76721412</v>
      </c>
      <c r="M801" s="319">
        <v>0.23390705000000001</v>
      </c>
      <c r="N801" s="319">
        <v>0.19323008</v>
      </c>
      <c r="O801" s="319">
        <v>7.0396526000000001E-2</v>
      </c>
      <c r="P801" s="319">
        <v>3.0791359000000001E-3</v>
      </c>
      <c r="Q801" s="319">
        <v>6.6785437999999997E-3</v>
      </c>
      <c r="R801" s="319">
        <v>3.8052199000000002E-2</v>
      </c>
      <c r="S801" s="319">
        <v>104.2603</v>
      </c>
      <c r="T801" s="319">
        <v>6.0071971000000002E-3</v>
      </c>
      <c r="U801" s="319">
        <v>0.11292004</v>
      </c>
      <c r="V801" s="319">
        <v>3.5985855000000001E-5</v>
      </c>
      <c r="W801" s="319">
        <v>6.5297353999999995E-4</v>
      </c>
      <c r="X801" s="319">
        <v>0</v>
      </c>
      <c r="Y801" s="210"/>
      <c r="Z801" s="320">
        <f t="shared" si="334"/>
        <v>19.928415789473686</v>
      </c>
      <c r="AA801" s="210"/>
      <c r="AB801" s="321">
        <f t="shared" si="335"/>
        <v>2.6504793000000002</v>
      </c>
      <c r="AC801" s="321">
        <f t="shared" si="336"/>
        <v>1.3125576547</v>
      </c>
      <c r="AD801" s="321">
        <f t="shared" si="331"/>
        <v>1.04583353964</v>
      </c>
      <c r="AE801" s="321">
        <f t="shared" si="337"/>
        <v>1.0392093548550001</v>
      </c>
      <c r="AF801" s="321">
        <f t="shared" si="338"/>
        <v>104.37322004000001</v>
      </c>
      <c r="AG801"/>
      <c r="AH801" s="121">
        <v>250.24895000000001</v>
      </c>
      <c r="AI801" s="121">
        <v>224.55502999999999</v>
      </c>
      <c r="AJ801" s="121">
        <v>15.307309999999999</v>
      </c>
      <c r="AK801" s="121">
        <v>0</v>
      </c>
      <c r="AL801" s="121">
        <v>1.4669527</v>
      </c>
      <c r="AM801" s="121">
        <v>5.5388456000000001</v>
      </c>
      <c r="AN801" s="121">
        <v>3.3808142999999999</v>
      </c>
      <c r="AO801"/>
      <c r="AP801" s="282">
        <v>0.63157565999999998</v>
      </c>
      <c r="AQ801" s="282">
        <v>0.59653672000000002</v>
      </c>
      <c r="AR801" s="282">
        <v>2.1385714E-2</v>
      </c>
      <c r="AS801" s="282">
        <v>1.3653225E-2</v>
      </c>
      <c r="AT801" s="255">
        <f t="shared" si="345"/>
        <v>3.5763592082270998E-5</v>
      </c>
      <c r="AU801" s="256">
        <f t="shared" si="346"/>
        <v>7.9089179003936587E-8</v>
      </c>
      <c r="AV801" s="256">
        <f t="shared" si="347"/>
        <v>1.9122164339999999</v>
      </c>
      <c r="AW801" s="272">
        <v>1.8583995E-5</v>
      </c>
      <c r="AX801" s="272">
        <v>5.6075235000000003E-8</v>
      </c>
      <c r="AY801" s="272">
        <v>1.5319198000000001E-12</v>
      </c>
      <c r="AZ801" s="272">
        <v>1.5197822E-9</v>
      </c>
      <c r="BA801" s="272">
        <v>3.1891070999999997E-11</v>
      </c>
      <c r="BB801" s="272">
        <v>2.8732298000000001E-8</v>
      </c>
      <c r="BC801" s="272">
        <v>1.6985725000000001E-5</v>
      </c>
      <c r="BD801" s="272">
        <v>4.1110368999999997E-9</v>
      </c>
      <c r="BE801" s="272">
        <v>1.8634367000000001E-8</v>
      </c>
      <c r="BF801" s="272">
        <v>6.6263482000000001E-12</v>
      </c>
      <c r="BG801" s="272">
        <v>1.0194415E-13</v>
      </c>
      <c r="BH801" s="272">
        <v>1.2691416999999999E-10</v>
      </c>
      <c r="BI801" s="272">
        <v>9.7720128000000009E-13</v>
      </c>
      <c r="BJ801" s="272">
        <v>1.991138E-12</v>
      </c>
      <c r="BK801" s="272">
        <v>3.0226598000000001E-8</v>
      </c>
      <c r="BL801" s="272">
        <v>1.2070123999999999E-7</v>
      </c>
      <c r="BM801" s="272">
        <v>5.3405794000000001E-11</v>
      </c>
      <c r="BN801" s="273">
        <v>2.9119533999999999E-2</v>
      </c>
      <c r="BO801" s="273">
        <v>1.8830969</v>
      </c>
      <c r="BP801" s="272">
        <v>1.2660273E-8</v>
      </c>
      <c r="BQ801" s="272">
        <v>7.6988143999999999E-11</v>
      </c>
      <c r="BR801" s="272">
        <v>3.4445065999999999E-15</v>
      </c>
      <c r="BS801"/>
      <c r="BT801" s="121">
        <v>1.2690745E-3</v>
      </c>
      <c r="BU801" s="121">
        <v>1.3781357E-4</v>
      </c>
      <c r="BV801" s="121">
        <v>5.5565710999999998E-4</v>
      </c>
      <c r="BW801" s="274">
        <v>4.4586218000000003E-6</v>
      </c>
      <c r="BX801" s="121">
        <v>1.6278142E-4</v>
      </c>
      <c r="BY801" s="274">
        <v>1.8626563000000001E-5</v>
      </c>
      <c r="BZ801" s="274">
        <v>1.1825718E-7</v>
      </c>
      <c r="CA801" s="274">
        <v>2.8009228999999999E-5</v>
      </c>
      <c r="CB801" s="274">
        <v>4.1319835000000003E-6</v>
      </c>
      <c r="CC801" s="274">
        <v>4.4192312999999996E-6</v>
      </c>
      <c r="CD801" s="274">
        <v>2.3245301000000001E-7</v>
      </c>
      <c r="CE801" s="274">
        <v>3.7755737000000003E-8</v>
      </c>
      <c r="CF801" s="274">
        <v>3.6447670999999999E-9</v>
      </c>
      <c r="CG801" s="274">
        <v>4.7015474E-5</v>
      </c>
      <c r="CH801" s="121">
        <v>2.8903753000000001E-4</v>
      </c>
      <c r="CI801" s="274">
        <v>1.4914138000000001E-5</v>
      </c>
      <c r="CJ801" s="274">
        <v>1.8174744000000001E-6</v>
      </c>
      <c r="CK801" s="4"/>
      <c r="CL801" s="323">
        <v>6.0224110999999996E-9</v>
      </c>
      <c r="CM801" s="323">
        <v>19.86393</v>
      </c>
      <c r="CN801" s="323">
        <v>0.55236914999999998</v>
      </c>
      <c r="CO801" s="323">
        <v>9.8569371000000003E-2</v>
      </c>
      <c r="CP801" s="323">
        <v>1.6838689999999999E-3</v>
      </c>
      <c r="CQ801" s="323">
        <v>1.6948163E-8</v>
      </c>
      <c r="CR801" s="323">
        <v>3.0777613000000001E-7</v>
      </c>
      <c r="CS801" s="323">
        <v>6.5576332999999999E-3</v>
      </c>
      <c r="CT801" s="323">
        <v>2.5953369999999998</v>
      </c>
      <c r="CU801" s="323">
        <v>26.262459</v>
      </c>
      <c r="CV801" s="146"/>
      <c r="CW801" s="135"/>
      <c r="CX801" s="18" t="s">
        <v>1142</v>
      </c>
      <c r="CY801" s="13"/>
      <c r="CZ801" s="13"/>
      <c r="DB801" s="23"/>
      <c r="DC801"/>
      <c r="DD801"/>
      <c r="DE801"/>
      <c r="DF801"/>
      <c r="DG801"/>
      <c r="DH801"/>
      <c r="DI801"/>
      <c r="DJ801"/>
      <c r="DK801"/>
      <c r="DL801"/>
      <c r="DM801"/>
      <c r="DN801"/>
    </row>
    <row r="802" spans="1:118" ht="14.4" customHeight="1">
      <c r="A802" t="s">
        <v>2089</v>
      </c>
      <c r="B802" s="168" t="s">
        <v>1834</v>
      </c>
      <c r="C802" s="279" t="str">
        <f t="shared" si="332"/>
        <v>A.100.40.105</v>
      </c>
      <c r="D802" s="14" t="s">
        <v>3620</v>
      </c>
      <c r="E802" s="278" t="s">
        <v>1510</v>
      </c>
      <c r="F802" s="281" t="str">
        <f t="shared" si="333"/>
        <v>Neodymium magnet (NdFeB) corrosion resistant, 40 MGOe recycled</v>
      </c>
      <c r="G802" s="319">
        <f t="shared" si="348"/>
        <v>6.1127815796954996</v>
      </c>
      <c r="H802" s="319">
        <f t="shared" si="349"/>
        <v>3.3036102839999998E-2</v>
      </c>
      <c r="I802" s="319">
        <f t="shared" si="329"/>
        <v>0.10029261043849999</v>
      </c>
      <c r="J802" s="319">
        <f t="shared" si="330"/>
        <v>5.3409623864169999</v>
      </c>
      <c r="K802" s="319">
        <v>0.63849047999999997</v>
      </c>
      <c r="L802" s="319">
        <v>6.6804694999999997E-2</v>
      </c>
      <c r="M802" s="319">
        <v>3.1580522E-2</v>
      </c>
      <c r="N802" s="319">
        <v>2.6367796999999998E-2</v>
      </c>
      <c r="O802" s="319">
        <v>6.1803439999999999E-3</v>
      </c>
      <c r="P802" s="319">
        <v>1.5398973999999999E-4</v>
      </c>
      <c r="Q802" s="319">
        <v>3.3397210000000001E-4</v>
      </c>
      <c r="R802" s="319">
        <v>1.905592E-3</v>
      </c>
      <c r="S802" s="319">
        <v>5.2373871999999997</v>
      </c>
      <c r="T802" s="319">
        <v>3.0017363000000002E-4</v>
      </c>
      <c r="U802" s="319">
        <v>0.10324245</v>
      </c>
      <c r="V802" s="319">
        <v>1.8014384999999999E-6</v>
      </c>
      <c r="W802" s="319">
        <v>3.2562786999999997E-5</v>
      </c>
      <c r="X802" s="319">
        <v>0</v>
      </c>
      <c r="Y802" s="210"/>
      <c r="Z802" s="320">
        <f t="shared" si="334"/>
        <v>4.8006803007518792</v>
      </c>
      <c r="AA802" s="210"/>
      <c r="AB802" s="321">
        <f t="shared" si="335"/>
        <v>0.63849047999999997</v>
      </c>
      <c r="AC802" s="321">
        <f t="shared" si="336"/>
        <v>0.13332691184000001</v>
      </c>
      <c r="AD802" s="321">
        <f t="shared" si="331"/>
        <v>0.100623545417</v>
      </c>
      <c r="AE802" s="321">
        <f t="shared" si="337"/>
        <v>0.10029261043849999</v>
      </c>
      <c r="AF802" s="321">
        <f t="shared" si="338"/>
        <v>5.3406296499999995</v>
      </c>
      <c r="AG802"/>
      <c r="AH802" s="121">
        <v>78.092679000000004</v>
      </c>
      <c r="AI802" s="121">
        <v>54.264783999999999</v>
      </c>
      <c r="AJ802" s="121">
        <v>13.995302000000001</v>
      </c>
      <c r="AK802" s="121">
        <v>0</v>
      </c>
      <c r="AL802" s="121">
        <v>1.4135233</v>
      </c>
      <c r="AM802" s="121">
        <v>5.2533500000000002</v>
      </c>
      <c r="AN802" s="121">
        <v>3.1657201000000001</v>
      </c>
      <c r="AO802"/>
      <c r="AP802" s="282">
        <v>0.10735338</v>
      </c>
      <c r="AQ802" s="282">
        <v>0.10121804</v>
      </c>
      <c r="AR802" s="282">
        <v>4.2638956000000004E-3</v>
      </c>
      <c r="AS802" s="282">
        <v>1.8714438E-3</v>
      </c>
      <c r="AT802" s="255">
        <f t="shared" si="345"/>
        <v>6.0682276511303002E-6</v>
      </c>
      <c r="AU802" s="256">
        <f t="shared" si="346"/>
        <v>1.5768845009264351E-8</v>
      </c>
      <c r="AV802" s="256">
        <f t="shared" si="347"/>
        <v>0.26210696610000001</v>
      </c>
      <c r="AW802" s="272">
        <v>4.4595591999999998E-6</v>
      </c>
      <c r="AX802" s="272">
        <v>1.3455709E-8</v>
      </c>
      <c r="AY802" s="272">
        <v>3.6762238E-13</v>
      </c>
      <c r="AZ802" s="272">
        <v>7.6078464999999997E-11</v>
      </c>
      <c r="BA802" s="272">
        <v>1.5973153E-12</v>
      </c>
      <c r="BB802" s="272">
        <v>3.9207205000000002E-9</v>
      </c>
      <c r="BC802" s="272">
        <v>1.5964855E-6</v>
      </c>
      <c r="BD802" s="272">
        <v>5.5769749999999998E-10</v>
      </c>
      <c r="BE802" s="272">
        <v>1.7417194000000001E-9</v>
      </c>
      <c r="BF802" s="272">
        <v>3.3121260999999998E-13</v>
      </c>
      <c r="BG802" s="272">
        <v>5.0998901000000001E-15</v>
      </c>
      <c r="BH802" s="272">
        <v>6.3537999999999998E-12</v>
      </c>
      <c r="BI802" s="272">
        <v>4.890094E-14</v>
      </c>
      <c r="BJ802" s="272">
        <v>9.9702772E-14</v>
      </c>
      <c r="BK802" s="272">
        <v>1.5131881E-9</v>
      </c>
      <c r="BL802" s="272">
        <v>6.0400183999999999E-9</v>
      </c>
      <c r="BM802" s="272">
        <v>2.6733184E-12</v>
      </c>
      <c r="BN802" s="273">
        <v>1.5264761E-3</v>
      </c>
      <c r="BO802" s="273">
        <v>0.26058049</v>
      </c>
      <c r="BP802" s="272">
        <v>6.3134834999999999E-10</v>
      </c>
      <c r="BQ802" s="272">
        <v>3.8392804999999997E-12</v>
      </c>
      <c r="BR802" s="272">
        <v>1.7177224999999999E-16</v>
      </c>
      <c r="BS802"/>
      <c r="BT802" s="121">
        <v>2.5976775999999999E-4</v>
      </c>
      <c r="BU802" s="274">
        <v>1.3292897E-5</v>
      </c>
      <c r="BV802" s="121">
        <v>1.3385571000000001E-4</v>
      </c>
      <c r="BW802" s="274">
        <v>2.2328052000000001E-7</v>
      </c>
      <c r="BX802" s="274">
        <v>1.4594959E-5</v>
      </c>
      <c r="BY802" s="274">
        <v>2.5394771999999999E-6</v>
      </c>
      <c r="BZ802" s="274">
        <v>5.9094226000000001E-9</v>
      </c>
      <c r="CA802" s="274">
        <v>3.8412890999999998E-6</v>
      </c>
      <c r="CB802" s="274">
        <v>2.0664338999999999E-7</v>
      </c>
      <c r="CC802" s="274">
        <v>2.2099128000000001E-7</v>
      </c>
      <c r="CD802" s="274">
        <v>1.1642778999999999E-8</v>
      </c>
      <c r="CE802" s="274">
        <v>1.8900165999999998E-9</v>
      </c>
      <c r="CF802" s="274">
        <v>1.8253483E-10</v>
      </c>
      <c r="CG802" s="274">
        <v>5.8137920999999999E-6</v>
      </c>
      <c r="CH802" s="274">
        <v>8.2619319999999998E-5</v>
      </c>
      <c r="CI802" s="274">
        <v>2.4491429000000002E-6</v>
      </c>
      <c r="CJ802" s="274">
        <v>9.0634654999999997E-8</v>
      </c>
      <c r="CK802" s="4"/>
      <c r="CL802" s="323">
        <v>3.0161246E-10</v>
      </c>
      <c r="CM802" s="323">
        <v>4.7974512000000002</v>
      </c>
      <c r="CN802" s="323">
        <v>9.5271235999999995E-2</v>
      </c>
      <c r="CO802" s="323">
        <v>9.6775995E-3</v>
      </c>
      <c r="CP802" s="323">
        <v>2.0509961000000001E-4</v>
      </c>
      <c r="CQ802" s="323">
        <v>8.4774539000000003E-10</v>
      </c>
      <c r="CR802" s="323">
        <v>1.5377202000000001E-8</v>
      </c>
      <c r="CS802" s="323">
        <v>5.8740078999999995E-4</v>
      </c>
      <c r="CT802" s="323">
        <v>0.12994573000000001</v>
      </c>
      <c r="CU802" s="323">
        <v>3.7966597000000002</v>
      </c>
      <c r="CV802" s="146"/>
      <c r="CW802" s="135"/>
      <c r="CX802" s="20" t="s">
        <v>1143</v>
      </c>
      <c r="CY802" s="13"/>
      <c r="CZ802" s="13"/>
      <c r="DB802" s="23"/>
      <c r="DC802"/>
      <c r="DE802"/>
      <c r="DF802"/>
      <c r="DG802"/>
      <c r="DH802"/>
      <c r="DI802"/>
      <c r="DJ802"/>
      <c r="DK802"/>
      <c r="DL802"/>
      <c r="DM802"/>
      <c r="DN802"/>
    </row>
    <row r="803" spans="1:118" ht="14.4" customHeight="1">
      <c r="A803" t="s">
        <v>2090</v>
      </c>
      <c r="B803" s="168" t="s">
        <v>1834</v>
      </c>
      <c r="C803" s="279" t="str">
        <f t="shared" si="332"/>
        <v>A.100.40.106</v>
      </c>
      <c r="D803" s="14" t="s">
        <v>3620</v>
      </c>
      <c r="E803" s="278" t="s">
        <v>1510</v>
      </c>
      <c r="F803" s="281" t="str">
        <f t="shared" si="333"/>
        <v>SmCo (1:5) magnet, 20 MGOe</v>
      </c>
      <c r="G803" s="319">
        <f t="shared" si="348"/>
        <v>78.896389010388589</v>
      </c>
      <c r="H803" s="319">
        <f t="shared" si="349"/>
        <v>0.89293540100000002</v>
      </c>
      <c r="I803" s="319">
        <f t="shared" si="329"/>
        <v>3.5355974468809999</v>
      </c>
      <c r="J803" s="319">
        <f t="shared" si="330"/>
        <v>67.331919062507595</v>
      </c>
      <c r="K803" s="319">
        <v>7.1359370999999996</v>
      </c>
      <c r="L803" s="319">
        <v>2.6460579000000002</v>
      </c>
      <c r="M803" s="319">
        <v>0.74805158999999999</v>
      </c>
      <c r="N803" s="319">
        <v>0.51136610999999998</v>
      </c>
      <c r="O803" s="319">
        <v>0.31699365000000002</v>
      </c>
      <c r="P803" s="319">
        <v>5.2132342999999998E-2</v>
      </c>
      <c r="Q803" s="319">
        <v>1.2443298E-2</v>
      </c>
      <c r="R803" s="319">
        <v>0.14139921999999999</v>
      </c>
      <c r="S803" s="319">
        <v>67.057017000000002</v>
      </c>
      <c r="T803" s="319">
        <v>6.7040509000000003E-3</v>
      </c>
      <c r="U803" s="319">
        <v>0.26819725</v>
      </c>
      <c r="V803" s="319">
        <v>8.8736881000000002E-5</v>
      </c>
      <c r="W803" s="319">
        <v>7.6160759000000005E-7</v>
      </c>
      <c r="X803" s="319">
        <v>0</v>
      </c>
      <c r="Y803" s="210"/>
      <c r="Z803" s="320">
        <f t="shared" si="334"/>
        <v>53.65366240601503</v>
      </c>
      <c r="AA803" s="210"/>
      <c r="AB803" s="321">
        <f t="shared" si="335"/>
        <v>7.1359370999999996</v>
      </c>
      <c r="AC803" s="321">
        <f t="shared" si="336"/>
        <v>4.4284441110000001</v>
      </c>
      <c r="AD803" s="321">
        <f t="shared" si="331"/>
        <v>3.5422135225075899</v>
      </c>
      <c r="AE803" s="321">
        <f t="shared" si="337"/>
        <v>3.5355974468810003</v>
      </c>
      <c r="AF803" s="321">
        <f t="shared" si="338"/>
        <v>67.325214250000002</v>
      </c>
      <c r="AG803"/>
      <c r="AH803" s="121">
        <v>654.37690999999995</v>
      </c>
      <c r="AI803" s="121">
        <v>602.54209000000003</v>
      </c>
      <c r="AJ803" s="121">
        <v>36.358372000000003</v>
      </c>
      <c r="AK803" s="121">
        <v>0</v>
      </c>
      <c r="AL803" s="121">
        <v>3.0837501999999999</v>
      </c>
      <c r="AM803" s="121">
        <v>7.5949631999999996</v>
      </c>
      <c r="AN803" s="121">
        <v>4.7977372000000003</v>
      </c>
      <c r="AO803"/>
      <c r="AP803" s="282">
        <v>1.8868057</v>
      </c>
      <c r="AQ803" s="282">
        <v>1.7811081</v>
      </c>
      <c r="AR803" s="282">
        <v>6.0763672999999997E-2</v>
      </c>
      <c r="AS803" s="282">
        <v>4.4933913999999998E-2</v>
      </c>
      <c r="AT803" s="255">
        <f t="shared" si="345"/>
        <v>1.06781063484837E-4</v>
      </c>
      <c r="AU803" s="256">
        <f t="shared" si="346"/>
        <v>2.2471772212933347E-7</v>
      </c>
      <c r="AV803" s="256">
        <f t="shared" si="347"/>
        <v>6.29326527</v>
      </c>
      <c r="AW803" s="272">
        <v>5.0037757E-5</v>
      </c>
      <c r="AX803" s="272">
        <v>1.5098390000000001E-7</v>
      </c>
      <c r="AY803" s="272">
        <v>4.1247218999999997E-12</v>
      </c>
      <c r="AZ803" s="272">
        <v>3.8196647000000003E-9</v>
      </c>
      <c r="BA803" s="272">
        <v>9.1643927999999999E-11</v>
      </c>
      <c r="BB803" s="272">
        <v>7.6037298999999994E-8</v>
      </c>
      <c r="BC803" s="272">
        <v>5.6249572999999997E-5</v>
      </c>
      <c r="BD803" s="272">
        <v>1.0908425999999999E-8</v>
      </c>
      <c r="BE803" s="272">
        <v>6.2313305000000005E-8</v>
      </c>
      <c r="BF803" s="272">
        <v>2.5553851999999999E-11</v>
      </c>
      <c r="BG803" s="272">
        <v>1.8777203E-12</v>
      </c>
      <c r="BH803" s="272">
        <v>3.4014821999999999E-10</v>
      </c>
      <c r="BI803" s="272">
        <v>4.9088810000000002E-12</v>
      </c>
      <c r="BJ803" s="272">
        <v>6.0291956000000001E-12</v>
      </c>
      <c r="BK803" s="272">
        <v>8.5783090999999994E-8</v>
      </c>
      <c r="BL803" s="272">
        <v>3.2798702E-7</v>
      </c>
      <c r="BM803" s="272">
        <v>1.2935874E-10</v>
      </c>
      <c r="BN803" s="273">
        <v>0.75912676999999995</v>
      </c>
      <c r="BO803" s="273">
        <v>5.5341385000000001</v>
      </c>
      <c r="BP803" s="272">
        <v>1.4766209E-11</v>
      </c>
      <c r="BQ803" s="272">
        <v>8.9794515999999996E-14</v>
      </c>
      <c r="BR803" s="272">
        <v>4.0174731000000001E-18</v>
      </c>
      <c r="BS803"/>
      <c r="BT803" s="121">
        <v>3.7124992999999998E-3</v>
      </c>
      <c r="BU803" s="121">
        <v>4.5425316999999997E-4</v>
      </c>
      <c r="BV803" s="121">
        <v>1.4960065E-3</v>
      </c>
      <c r="BW803" s="274">
        <v>1.6566813000000001E-5</v>
      </c>
      <c r="BX803" s="121">
        <v>6.2262194999999996E-4</v>
      </c>
      <c r="BY803" s="274">
        <v>5.3912037999999999E-5</v>
      </c>
      <c r="BZ803" s="274">
        <v>5.6571377000000002E-7</v>
      </c>
      <c r="CA803" s="274">
        <v>7.3836468000000003E-5</v>
      </c>
      <c r="CB803" s="274">
        <v>6.9957934000000003E-5</v>
      </c>
      <c r="CC803" s="274">
        <v>8.2338029000000006E-6</v>
      </c>
      <c r="CD803" s="274">
        <v>6.6794855000000003E-7</v>
      </c>
      <c r="CE803" s="274">
        <v>9.2793975999999996E-8</v>
      </c>
      <c r="CF803" s="274">
        <v>9.8415896999999996E-9</v>
      </c>
      <c r="CG803" s="121">
        <v>1.3190230999999999E-4</v>
      </c>
      <c r="CH803" s="121">
        <v>7.7069433000000003E-4</v>
      </c>
      <c r="CI803" s="274">
        <v>1.3175591999999999E-5</v>
      </c>
      <c r="CJ803" s="274">
        <v>2.1197968999999999E-9</v>
      </c>
      <c r="CK803" s="4"/>
      <c r="CL803" s="323">
        <v>1.6328397E-8</v>
      </c>
      <c r="CM803" s="323">
        <v>53.474760000000003</v>
      </c>
      <c r="CN803" s="323">
        <v>1.4267038999999999</v>
      </c>
      <c r="CO803" s="323">
        <v>0.32195667</v>
      </c>
      <c r="CP803" s="323">
        <v>8.1157953000000008E-3</v>
      </c>
      <c r="CQ803" s="323">
        <v>4.9307245999999998E-8</v>
      </c>
      <c r="CR803" s="323">
        <v>4.3978993999999999E-7</v>
      </c>
      <c r="CS803" s="323">
        <v>2.1233097999999999E-2</v>
      </c>
      <c r="CT803" s="323">
        <v>7.8945438000000001</v>
      </c>
      <c r="CU803" s="323">
        <v>76.690190999999999</v>
      </c>
      <c r="CV803" s="146"/>
      <c r="CW803" s="135"/>
      <c r="CX803" s="18" t="s">
        <v>928</v>
      </c>
      <c r="CY803" s="13"/>
      <c r="CZ803" s="13"/>
      <c r="DB803" s="23"/>
      <c r="DD803"/>
      <c r="DE803"/>
      <c r="DF803"/>
      <c r="DG803"/>
      <c r="DH803"/>
      <c r="DI803"/>
      <c r="DJ803"/>
      <c r="DK803"/>
      <c r="DL803"/>
      <c r="DM803"/>
      <c r="DN803"/>
    </row>
    <row r="804" spans="1:118" ht="14.4" customHeight="1">
      <c r="A804" t="s">
        <v>2091</v>
      </c>
      <c r="B804" s="168" t="s">
        <v>1834</v>
      </c>
      <c r="C804" s="279" t="str">
        <f t="shared" si="332"/>
        <v>A.100.40.107</v>
      </c>
      <c r="D804" s="14" t="s">
        <v>3620</v>
      </c>
      <c r="E804" s="278" t="s">
        <v>1510</v>
      </c>
      <c r="F804" s="281" t="str">
        <f t="shared" si="333"/>
        <v>Nitride magnet (Fe16N2), 20-80 MGOe</v>
      </c>
      <c r="G804" s="319">
        <f t="shared" si="348"/>
        <v>1.1710284480599999</v>
      </c>
      <c r="H804" s="319">
        <f t="shared" si="349"/>
        <v>4.1971257290000001E-2</v>
      </c>
      <c r="I804" s="319">
        <f t="shared" si="329"/>
        <v>8.9361136799999991E-2</v>
      </c>
      <c r="J804" s="319">
        <f t="shared" si="330"/>
        <v>0.20112896396999996</v>
      </c>
      <c r="K804" s="319">
        <v>0.83856708999999996</v>
      </c>
      <c r="L804" s="319">
        <v>5.0409506999999999E-2</v>
      </c>
      <c r="M804" s="319">
        <v>3.7526287999999998E-2</v>
      </c>
      <c r="N804" s="319">
        <v>3.1462821000000002E-2</v>
      </c>
      <c r="O804" s="319">
        <v>6.4948590000000004E-3</v>
      </c>
      <c r="P804" s="319">
        <v>7.3784198999999999E-4</v>
      </c>
      <c r="Q804" s="319">
        <v>3.2757353000000002E-3</v>
      </c>
      <c r="R804" s="319">
        <v>1.4253417999999999E-3</v>
      </c>
      <c r="S804" s="319">
        <v>5.9820471E-2</v>
      </c>
      <c r="T804" s="319">
        <v>0</v>
      </c>
      <c r="U804" s="319">
        <v>0.14040333999999999</v>
      </c>
      <c r="V804" s="319">
        <v>0</v>
      </c>
      <c r="W804" s="319">
        <v>9.0515297000000002E-4</v>
      </c>
      <c r="X804" s="319">
        <v>0</v>
      </c>
      <c r="Y804" s="210"/>
      <c r="Z804" s="320">
        <f t="shared" si="334"/>
        <v>6.3050157142857133</v>
      </c>
      <c r="AA804" s="210"/>
      <c r="AB804" s="321">
        <f t="shared" si="335"/>
        <v>0.83856708999999996</v>
      </c>
      <c r="AC804" s="321">
        <f t="shared" si="336"/>
        <v>0.13133239409</v>
      </c>
      <c r="AD804" s="321">
        <f t="shared" si="331"/>
        <v>9.0266289769999994E-2</v>
      </c>
      <c r="AE804" s="321">
        <f t="shared" si="337"/>
        <v>8.9361136799999991E-2</v>
      </c>
      <c r="AF804" s="321">
        <f t="shared" si="338"/>
        <v>0.20022381099999997</v>
      </c>
      <c r="AG804"/>
      <c r="AH804" s="121">
        <v>103.627</v>
      </c>
      <c r="AI804" s="121">
        <v>71.196090999999996</v>
      </c>
      <c r="AJ804" s="121">
        <v>19.032733</v>
      </c>
      <c r="AK804" s="121">
        <v>0</v>
      </c>
      <c r="AL804" s="121">
        <v>1.9279995000000001</v>
      </c>
      <c r="AM804" s="121">
        <v>7.1591262999999996</v>
      </c>
      <c r="AN804" s="121">
        <v>4.3110527000000003</v>
      </c>
      <c r="AO804"/>
      <c r="AP804" s="282">
        <v>0.12834398999999999</v>
      </c>
      <c r="AQ804" s="282">
        <v>0.12089472</v>
      </c>
      <c r="AR804" s="282">
        <v>5.3863022999999996E-3</v>
      </c>
      <c r="AS804" s="282">
        <v>2.0629592000000001E-3</v>
      </c>
      <c r="AT804" s="255">
        <f t="shared" si="345"/>
        <v>7.2478851040700003E-6</v>
      </c>
      <c r="AU804" s="256">
        <f t="shared" si="346"/>
        <v>1.99197570075737E-8</v>
      </c>
      <c r="AV804" s="256">
        <f t="shared" si="347"/>
        <v>0.28892986199999998</v>
      </c>
      <c r="AW804" s="272">
        <v>5.8556799E-6</v>
      </c>
      <c r="AX804" s="272">
        <v>1.7668066000000001E-8</v>
      </c>
      <c r="AY804" s="272">
        <v>4.8271142000000004E-13</v>
      </c>
      <c r="AZ804" s="272">
        <v>2.4725636999999999E-10</v>
      </c>
      <c r="BA804" s="273">
        <v>0</v>
      </c>
      <c r="BB804" s="272">
        <v>4.6782952000000004E-9</v>
      </c>
      <c r="BC804" s="272">
        <v>1.3311686000000001E-6</v>
      </c>
      <c r="BD804" s="272">
        <v>6.6318690000000001E-10</v>
      </c>
      <c r="BE804" s="272">
        <v>1.4586459000000001E-9</v>
      </c>
      <c r="BF804" s="272">
        <v>3.9645115000000001E-12</v>
      </c>
      <c r="BG804" s="272">
        <v>1.2554773E-14</v>
      </c>
      <c r="BH804" s="272">
        <v>1.8327024000000001E-11</v>
      </c>
      <c r="BI804" s="272">
        <v>1.9242887000000001E-13</v>
      </c>
      <c r="BJ804" s="272">
        <v>1.5311223000000001E-13</v>
      </c>
      <c r="BK804" s="272">
        <v>4.6601895000000001E-9</v>
      </c>
      <c r="BL804" s="272">
        <v>3.3901172000000002E-8</v>
      </c>
      <c r="BM804" s="273">
        <v>0</v>
      </c>
      <c r="BN804" s="273">
        <v>1.0111632000000001E-2</v>
      </c>
      <c r="BO804" s="273">
        <v>0.27881823</v>
      </c>
      <c r="BP804" s="272">
        <v>1.7549690999999999E-8</v>
      </c>
      <c r="BQ804" s="272">
        <v>1.0672109E-10</v>
      </c>
      <c r="BR804" s="272">
        <v>4.7747806999999997E-15</v>
      </c>
      <c r="BS804"/>
      <c r="BT804" s="121">
        <v>3.3043930000000002E-4</v>
      </c>
      <c r="BU804" s="274">
        <v>1.1596567999999999E-5</v>
      </c>
      <c r="BV804" s="121">
        <v>1.7580056999999999E-4</v>
      </c>
      <c r="BW804" s="274">
        <v>1.6695991E-7</v>
      </c>
      <c r="BX804" s="274">
        <v>1.3128433E-5</v>
      </c>
      <c r="BY804" s="274">
        <v>3.0608108000000002E-6</v>
      </c>
      <c r="BZ804" s="274">
        <v>7.9415362000000003E-8</v>
      </c>
      <c r="CA804" s="274">
        <v>4.5968257000000002E-6</v>
      </c>
      <c r="CB804" s="274">
        <v>9.9013200000000009E-7</v>
      </c>
      <c r="CC804" s="274">
        <v>2.1675731E-6</v>
      </c>
      <c r="CD804" s="121">
        <v>0</v>
      </c>
      <c r="CE804" s="121">
        <v>0</v>
      </c>
      <c r="CF804" s="121">
        <v>0</v>
      </c>
      <c r="CG804" s="274">
        <v>6.5293350000000002E-6</v>
      </c>
      <c r="CH804" s="121">
        <v>1.0914193E-4</v>
      </c>
      <c r="CI804" s="274">
        <v>6.6136488000000001E-7</v>
      </c>
      <c r="CJ804" s="274">
        <v>2.5193859000000001E-6</v>
      </c>
      <c r="CK804" s="4"/>
      <c r="CL804" s="323">
        <v>0</v>
      </c>
      <c r="CM804" s="323">
        <v>6.3030467000000003</v>
      </c>
      <c r="CN804" s="323">
        <v>0.11882608</v>
      </c>
      <c r="CO804" s="323">
        <v>8.6807585E-3</v>
      </c>
      <c r="CP804" s="323">
        <v>2.9359606E-4</v>
      </c>
      <c r="CQ804" s="323">
        <v>6.8997726000000001E-9</v>
      </c>
      <c r="CR804" s="323">
        <v>2.3827182000000001E-7</v>
      </c>
      <c r="CS804" s="323">
        <v>5.1054526999999995E-4</v>
      </c>
      <c r="CT804" s="323">
        <v>0.25697426000000001</v>
      </c>
      <c r="CU804" s="323">
        <v>4.1446408999999997</v>
      </c>
      <c r="CV804" s="146"/>
      <c r="CW804" s="135"/>
      <c r="CX804" s="18" t="s">
        <v>1144</v>
      </c>
      <c r="CY804" s="13"/>
      <c r="CZ804" s="13"/>
      <c r="DB804" s="23"/>
      <c r="DC804"/>
      <c r="DD804"/>
      <c r="DE804"/>
      <c r="DF804"/>
      <c r="DG804"/>
      <c r="DH804"/>
      <c r="DI804"/>
      <c r="DJ804"/>
      <c r="DK804"/>
      <c r="DL804"/>
      <c r="DM804"/>
      <c r="DN804"/>
    </row>
    <row r="805" spans="1:118" ht="14.4" customHeight="1">
      <c r="B805" s="278" t="s">
        <v>2092</v>
      </c>
      <c r="C805" s="277" t="s">
        <v>3621</v>
      </c>
      <c r="D805" s="280"/>
      <c r="E805" s="278"/>
      <c r="F805"/>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s="182"/>
      <c r="CW805" s="164"/>
      <c r="DC805"/>
      <c r="DD805"/>
      <c r="DE805"/>
      <c r="DF805"/>
      <c r="DG805"/>
      <c r="DH805"/>
      <c r="DI805"/>
      <c r="DJ805"/>
      <c r="DK805"/>
      <c r="DL805"/>
      <c r="DM805"/>
      <c r="DN805"/>
    </row>
    <row r="806" spans="1:118" ht="14.4" customHeight="1">
      <c r="B806" s="278" t="s">
        <v>2092</v>
      </c>
      <c r="C806" s="277" t="s">
        <v>3622</v>
      </c>
      <c r="D806" s="277" t="s">
        <v>1221</v>
      </c>
      <c r="E806" s="278"/>
      <c r="F806"/>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s="183"/>
      <c r="CW806" s="164"/>
      <c r="DC806"/>
      <c r="DD806"/>
      <c r="DE806"/>
      <c r="DF806"/>
      <c r="DG806"/>
      <c r="DH806"/>
      <c r="DI806"/>
      <c r="DJ806"/>
      <c r="DK806"/>
      <c r="DL806"/>
      <c r="DM806"/>
      <c r="DN806"/>
    </row>
    <row r="807" spans="1:118" ht="14.4" customHeight="1">
      <c r="A807" t="s">
        <v>8580</v>
      </c>
      <c r="B807" s="168" t="s">
        <v>2092</v>
      </c>
      <c r="C807" s="279" t="str">
        <f t="shared" si="332"/>
        <v>A.120.01.101</v>
      </c>
      <c r="D807" s="14" t="s">
        <v>1221</v>
      </c>
      <c r="E807" s="278" t="s">
        <v>1510</v>
      </c>
      <c r="F807" s="281" t="str">
        <f t="shared" si="333"/>
        <v>Board (solid) and recycled paper (test liner and fluting) in Europe</v>
      </c>
      <c r="G807" s="319">
        <f t="shared" si="348"/>
        <v>9.1831790079690001E-2</v>
      </c>
      <c r="H807" s="319">
        <f t="shared" si="349"/>
        <v>9.2623828919999995E-3</v>
      </c>
      <c r="I807" s="319">
        <f t="shared" si="329"/>
        <v>-2.3850043559999999E-2</v>
      </c>
      <c r="J807" s="319">
        <f t="shared" si="330"/>
        <v>7.7587007476899996E-3</v>
      </c>
      <c r="K807" s="319">
        <v>9.8660750000000005E-2</v>
      </c>
      <c r="L807" s="319">
        <v>4.9157499000000004E-3</v>
      </c>
      <c r="M807" s="319">
        <v>1.2267752E-2</v>
      </c>
      <c r="N807" s="319">
        <v>8.1785825999999996E-3</v>
      </c>
      <c r="O807" s="319">
        <v>8.5765946999999995E-4</v>
      </c>
      <c r="P807" s="319">
        <v>8.2376792000000005E-5</v>
      </c>
      <c r="Q807" s="319">
        <v>1.4376402999999999E-4</v>
      </c>
      <c r="R807" s="319">
        <v>9.5031854000000003E-4</v>
      </c>
      <c r="S807" s="319">
        <v>2.9683674E-4</v>
      </c>
      <c r="T807" s="319">
        <v>3.4378926999999999E-3</v>
      </c>
      <c r="U807" s="319">
        <v>4.0231670999999998E-3</v>
      </c>
      <c r="V807" s="319">
        <v>-4.1983864000000003E-2</v>
      </c>
      <c r="W807" s="319">
        <v>8.0420769000000001E-7</v>
      </c>
      <c r="X807" s="319">
        <v>0</v>
      </c>
      <c r="Y807" s="210"/>
      <c r="Z807" s="320">
        <f t="shared" si="334"/>
        <v>0.74181015037593989</v>
      </c>
      <c r="AA807" s="210"/>
      <c r="AB807" s="321">
        <f t="shared" si="335"/>
        <v>9.8660750000000005E-2</v>
      </c>
      <c r="AC807" s="321">
        <f t="shared" si="336"/>
        <v>2.7396203332000001E-2</v>
      </c>
      <c r="AD807" s="321">
        <f t="shared" si="331"/>
        <v>2.1572517347690001E-2</v>
      </c>
      <c r="AE807" s="321">
        <f t="shared" si="337"/>
        <v>-2.3850043559999999E-2</v>
      </c>
      <c r="AF807" s="321">
        <f t="shared" si="338"/>
        <v>4.3200038399999995E-3</v>
      </c>
      <c r="AG807"/>
      <c r="AH807" s="121">
        <v>14.584365999999999</v>
      </c>
      <c r="AI807" s="121">
        <v>13.680958</v>
      </c>
      <c r="AJ807" s="121">
        <v>0.54538808000000005</v>
      </c>
      <c r="AK807" s="121">
        <v>0</v>
      </c>
      <c r="AL807" s="121">
        <v>4.1698842999999999E-2</v>
      </c>
      <c r="AM807" s="121">
        <v>0.19739867</v>
      </c>
      <c r="AN807" s="121">
        <v>0.11892228000000001</v>
      </c>
      <c r="AO807"/>
      <c r="AP807" s="282">
        <v>1.6373986E-2</v>
      </c>
      <c r="AQ807" s="282">
        <v>1.4969341000000001E-2</v>
      </c>
      <c r="AR807" s="282">
        <v>6.8848778999999998E-4</v>
      </c>
      <c r="AS807" s="282">
        <v>7.1615717999999997E-4</v>
      </c>
      <c r="AT807" s="255">
        <f t="shared" ref="AT807:AT818" si="350">AW807+AZ807+BA807+BB807+BC807+BK807+BL807+BP807</f>
        <v>8.9744249904430002E-7</v>
      </c>
      <c r="AU807" s="256">
        <f t="shared" ref="AU807:AU818" si="351">AX807+AY807+BD807+BE807+BF807+BG807+BH807+BI807+BJ807+BM807+BQ807+BR807</f>
        <v>2.5461826833201883E-9</v>
      </c>
      <c r="AV807" s="256">
        <f t="shared" ref="AV807:AV818" si="352">BN807+BO807</f>
        <v>0.10030213149599999</v>
      </c>
      <c r="AW807" s="272">
        <v>7.0070260000000003E-7</v>
      </c>
      <c r="AX807" s="272">
        <v>2.1146447999999999E-9</v>
      </c>
      <c r="AY807" s="272">
        <v>5.7755284000000002E-14</v>
      </c>
      <c r="AZ807" s="272">
        <v>5.5897836E-11</v>
      </c>
      <c r="BA807" s="272">
        <v>6.8800693000000002E-12</v>
      </c>
      <c r="BB807" s="272">
        <v>1.2161107000000001E-9</v>
      </c>
      <c r="BC807" s="272">
        <v>1.9330385999999999E-7</v>
      </c>
      <c r="BD807" s="272">
        <v>1.7434651000000001E-10</v>
      </c>
      <c r="BE807" s="272">
        <v>2.0615336000000001E-10</v>
      </c>
      <c r="BF807" s="272">
        <v>1.7635246999999999E-11</v>
      </c>
      <c r="BG807" s="272">
        <v>5.1563022000000002E-14</v>
      </c>
      <c r="BH807" s="272">
        <v>3.8666572999999997E-12</v>
      </c>
      <c r="BI807" s="272">
        <v>3.9883405999999999E-12</v>
      </c>
      <c r="BJ807" s="272">
        <v>3.9003675000000001E-13</v>
      </c>
      <c r="BK807" s="272">
        <v>8.3128169000000003E-10</v>
      </c>
      <c r="BL807" s="272">
        <v>1.3102766000000001E-9</v>
      </c>
      <c r="BM807" s="272">
        <v>2.4953592000000001E-11</v>
      </c>
      <c r="BN807" s="272">
        <v>4.1541495999999998E-5</v>
      </c>
      <c r="BO807" s="273">
        <v>0.10026059</v>
      </c>
      <c r="BP807" s="272">
        <v>1.5592149000000001E-11</v>
      </c>
      <c r="BQ807" s="272">
        <v>9.4817121999999994E-14</v>
      </c>
      <c r="BR807" s="272">
        <v>4.2421882999999998E-18</v>
      </c>
      <c r="BS807"/>
      <c r="BT807" s="274">
        <v>4.5310086E-5</v>
      </c>
      <c r="BU807" s="274">
        <v>1.8167605999999999E-6</v>
      </c>
      <c r="BV807" s="274">
        <v>2.0683634999999999E-5</v>
      </c>
      <c r="BW807" s="274">
        <v>1.1157927E-7</v>
      </c>
      <c r="BX807" s="274">
        <v>1.6729615E-6</v>
      </c>
      <c r="BY807" s="274">
        <v>9.2798467000000003E-7</v>
      </c>
      <c r="BZ807" s="274">
        <v>1.6255750999999999E-7</v>
      </c>
      <c r="CA807" s="274">
        <v>1.1869829E-6</v>
      </c>
      <c r="CB807" s="274">
        <v>1.1054385E-7</v>
      </c>
      <c r="CC807" s="274">
        <v>9.5129499000000001E-8</v>
      </c>
      <c r="CD807" s="274">
        <v>5.1697198999999997E-8</v>
      </c>
      <c r="CE807" s="274">
        <v>1.6571149000000001E-8</v>
      </c>
      <c r="CF807" s="274">
        <v>9.2272523000000003E-10</v>
      </c>
      <c r="CG807" s="274">
        <v>1.7698613E-6</v>
      </c>
      <c r="CH807" s="274">
        <v>1.6576243999999999E-5</v>
      </c>
      <c r="CI807" s="274">
        <v>1.2441561000000001E-7</v>
      </c>
      <c r="CJ807" s="274">
        <v>2.2383666000000002E-9</v>
      </c>
      <c r="CK807" s="4"/>
      <c r="CL807" s="323">
        <v>1.5295880999999999E-9</v>
      </c>
      <c r="CM807" s="323">
        <v>0.73187570000000002</v>
      </c>
      <c r="CN807" s="323">
        <v>2.7504493000000001E-2</v>
      </c>
      <c r="CO807" s="323">
        <v>1.4278564000000001E-3</v>
      </c>
      <c r="CP807" s="323">
        <v>2.0779201999999999E-4</v>
      </c>
      <c r="CQ807" s="323">
        <v>1.9528074E-9</v>
      </c>
      <c r="CR807" s="323">
        <v>7.0065537000000003E-9</v>
      </c>
      <c r="CS807" s="323">
        <v>5.5792894000000003E-5</v>
      </c>
      <c r="CT807" s="323">
        <v>1.9836232</v>
      </c>
      <c r="CU807" s="323">
        <v>1.6882786999999999</v>
      </c>
      <c r="CV807" s="146"/>
      <c r="CW807" s="135"/>
      <c r="CX807" s="18" t="s">
        <v>1149</v>
      </c>
      <c r="DC807"/>
      <c r="DD807"/>
      <c r="DE807"/>
      <c r="DF807"/>
      <c r="DG807"/>
      <c r="DH807"/>
      <c r="DI807"/>
      <c r="DJ807"/>
      <c r="DK807"/>
      <c r="DL807"/>
      <c r="DM807"/>
      <c r="DN807"/>
    </row>
    <row r="808" spans="1:118" ht="14.4" customHeight="1">
      <c r="A808" t="s">
        <v>2093</v>
      </c>
      <c r="B808" s="168" t="s">
        <v>2092</v>
      </c>
      <c r="C808" s="279" t="str">
        <f t="shared" si="332"/>
        <v>A.120.01.102</v>
      </c>
      <c r="D808" s="14" t="s">
        <v>1221</v>
      </c>
      <c r="E808" s="278" t="s">
        <v>1510</v>
      </c>
      <c r="F808" s="281" t="str">
        <f t="shared" si="333"/>
        <v>Brown paper (kraft liner), FSC</v>
      </c>
      <c r="G808" s="319">
        <f t="shared" si="348"/>
        <v>9.1433151244499994E-2</v>
      </c>
      <c r="H808" s="319">
        <f t="shared" si="349"/>
        <v>8.852477541000001E-3</v>
      </c>
      <c r="I808" s="319">
        <f t="shared" si="329"/>
        <v>1.6641063937000003E-2</v>
      </c>
      <c r="J808" s="319">
        <f t="shared" si="330"/>
        <v>1.3376209766499999E-2</v>
      </c>
      <c r="K808" s="319">
        <v>5.2563400000000003E-2</v>
      </c>
      <c r="L808" s="319">
        <v>5.5817701000000003E-3</v>
      </c>
      <c r="M808" s="319">
        <v>1.0795999000000001E-2</v>
      </c>
      <c r="N808" s="319">
        <v>7.0307866E-3</v>
      </c>
      <c r="O808" s="319">
        <v>1.6635923999999999E-3</v>
      </c>
      <c r="P808" s="319">
        <v>1.6998261E-5</v>
      </c>
      <c r="Q808" s="319">
        <v>1.4110028000000001E-4</v>
      </c>
      <c r="R808" s="319">
        <v>2.4312355000000001E-4</v>
      </c>
      <c r="S808" s="319">
        <v>2.3305259E-4</v>
      </c>
      <c r="T808" s="319">
        <v>9.0197621999999998E-3</v>
      </c>
      <c r="U808" s="319">
        <v>4.1217948999999997E-3</v>
      </c>
      <c r="V808" s="319">
        <v>2.0171286999999999E-5</v>
      </c>
      <c r="W808" s="319">
        <v>1.6000765E-6</v>
      </c>
      <c r="X808" s="319">
        <v>0</v>
      </c>
      <c r="Y808" s="210"/>
      <c r="Z808" s="320">
        <f t="shared" si="334"/>
        <v>0.39521353383458646</v>
      </c>
      <c r="AA808" s="210"/>
      <c r="AB808" s="321">
        <f t="shared" si="335"/>
        <v>5.2563400000000003E-2</v>
      </c>
      <c r="AC808" s="321">
        <f t="shared" si="336"/>
        <v>2.5473370191000003E-2</v>
      </c>
      <c r="AD808" s="321">
        <f t="shared" si="331"/>
        <v>2.5642254926499998E-2</v>
      </c>
      <c r="AE808" s="321">
        <f t="shared" si="337"/>
        <v>1.6641063937000003E-2</v>
      </c>
      <c r="AF808" s="321">
        <f t="shared" si="338"/>
        <v>4.35484749E-3</v>
      </c>
      <c r="AG808"/>
      <c r="AH808" s="121">
        <v>5.9426442000000002</v>
      </c>
      <c r="AI808" s="121">
        <v>4.9816820000000002</v>
      </c>
      <c r="AJ808" s="121">
        <v>0.55874365000000004</v>
      </c>
      <c r="AK808" s="121">
        <v>0</v>
      </c>
      <c r="AL808" s="121">
        <v>5.4530639999999998E-2</v>
      </c>
      <c r="AM808" s="121">
        <v>0.22215173999999999</v>
      </c>
      <c r="AN808" s="121">
        <v>0.12553611000000001</v>
      </c>
      <c r="AO808"/>
      <c r="AP808" s="282">
        <v>1.0225847999999999E-2</v>
      </c>
      <c r="AQ808" s="282">
        <v>9.5630760000000002E-3</v>
      </c>
      <c r="AR808" s="282">
        <v>4.1564736000000003E-4</v>
      </c>
      <c r="AS808" s="282">
        <v>2.4712441999999999E-4</v>
      </c>
      <c r="AT808" s="255">
        <f t="shared" si="350"/>
        <v>5.7332589760970004E-7</v>
      </c>
      <c r="AU808" s="256">
        <f t="shared" si="351"/>
        <v>1.5371573712901492E-9</v>
      </c>
      <c r="AV808" s="256">
        <f t="shared" si="352"/>
        <v>3.4611262910000003E-2</v>
      </c>
      <c r="AW808" s="272">
        <v>3.6899595999999999E-7</v>
      </c>
      <c r="AX808" s="272">
        <v>1.1134304999999999E-9</v>
      </c>
      <c r="AY808" s="272">
        <v>3.0416949999999998E-14</v>
      </c>
      <c r="AZ808" s="272">
        <v>1.5073771999999999E-11</v>
      </c>
      <c r="BA808" s="272">
        <v>1.1290097000000001E-12</v>
      </c>
      <c r="BB808" s="272">
        <v>1.0454337999999999E-9</v>
      </c>
      <c r="BC808" s="272">
        <v>2.0179594000000001E-7</v>
      </c>
      <c r="BD808" s="272">
        <v>1.4890199E-10</v>
      </c>
      <c r="BE808" s="272">
        <v>2.0677644999999999E-10</v>
      </c>
      <c r="BF808" s="272">
        <v>3.3404420000000001E-11</v>
      </c>
      <c r="BG808" s="272">
        <v>4.3553907999999998E-14</v>
      </c>
      <c r="BH808" s="272">
        <v>6.2356960999999999E-13</v>
      </c>
      <c r="BI808" s="272">
        <v>5.5134368E-13</v>
      </c>
      <c r="BJ808" s="272">
        <v>6.2046830000000001E-14</v>
      </c>
      <c r="BK808" s="272">
        <v>1.6021829999999999E-10</v>
      </c>
      <c r="BL808" s="272">
        <v>1.2812239000000001E-9</v>
      </c>
      <c r="BM808" s="272">
        <v>3.3145052000000003E-11</v>
      </c>
      <c r="BN808" s="272">
        <v>1.9309591E-4</v>
      </c>
      <c r="BO808" s="273">
        <v>3.4418167E-2</v>
      </c>
      <c r="BP808" s="272">
        <v>3.0918827999999997E-11</v>
      </c>
      <c r="BQ808" s="272">
        <v>1.8801990000000001E-13</v>
      </c>
      <c r="BR808" s="272">
        <v>8.4121494999999998E-18</v>
      </c>
      <c r="BS808"/>
      <c r="BT808" s="274">
        <v>2.5580098E-5</v>
      </c>
      <c r="BU808" s="274">
        <v>1.7691567E-6</v>
      </c>
      <c r="BV808" s="274">
        <v>1.1019602000000001E-5</v>
      </c>
      <c r="BW808" s="274">
        <v>2.8523731999999998E-8</v>
      </c>
      <c r="BX808" s="274">
        <v>2.4174229E-6</v>
      </c>
      <c r="BY808" s="274">
        <v>8.0270988000000001E-7</v>
      </c>
      <c r="BZ808" s="274">
        <v>2.2197989E-7</v>
      </c>
      <c r="CA808" s="274">
        <v>1.0309444000000001E-6</v>
      </c>
      <c r="CB808" s="274">
        <v>2.2810470000000001E-8</v>
      </c>
      <c r="CC808" s="274">
        <v>9.3366876999999995E-8</v>
      </c>
      <c r="CD808" s="274">
        <v>8.4578552000000005E-9</v>
      </c>
      <c r="CE808" s="274">
        <v>2.1702663000000001E-8</v>
      </c>
      <c r="CF808" s="274">
        <v>2.2533544999999999E-10</v>
      </c>
      <c r="CG808" s="274">
        <v>1.4492418E-6</v>
      </c>
      <c r="CH808" s="274">
        <v>6.6034443000000004E-6</v>
      </c>
      <c r="CI808" s="274">
        <v>8.6070238999999996E-8</v>
      </c>
      <c r="CJ808" s="274">
        <v>4.4386228999999998E-9</v>
      </c>
      <c r="CK808" s="4"/>
      <c r="CL808" s="323">
        <v>3.4407144999999998E-10</v>
      </c>
      <c r="CM808" s="323">
        <v>0.39344464000000001</v>
      </c>
      <c r="CN808" s="323">
        <v>2.7302752E-2</v>
      </c>
      <c r="CO808" s="323">
        <v>1.3647579E-3</v>
      </c>
      <c r="CP808" s="323">
        <v>3.5470782999999999E-4</v>
      </c>
      <c r="CQ808" s="323">
        <v>3.3581046999999998E-10</v>
      </c>
      <c r="CR808" s="323">
        <v>8.6714579000000007E-9</v>
      </c>
      <c r="CS808" s="323">
        <v>7.0096462999999994E-5</v>
      </c>
      <c r="CT808" s="323">
        <v>0.27970801000000001</v>
      </c>
      <c r="CU808" s="323">
        <v>0.52674692000000001</v>
      </c>
      <c r="CV808" s="146"/>
      <c r="CW808" s="135"/>
      <c r="CX808" s="18" t="s">
        <v>1149</v>
      </c>
      <c r="CY808" s="13"/>
      <c r="CZ808" s="13"/>
      <c r="DB808" s="23"/>
      <c r="DC808"/>
      <c r="DD808"/>
      <c r="DE808"/>
      <c r="DF808"/>
      <c r="DG808"/>
      <c r="DH808"/>
      <c r="DI808"/>
      <c r="DJ808"/>
      <c r="DK808"/>
      <c r="DL808"/>
      <c r="DM808"/>
      <c r="DN808"/>
    </row>
    <row r="809" spans="1:118" ht="14.4" customHeight="1">
      <c r="A809" t="s">
        <v>2094</v>
      </c>
      <c r="B809" s="168" t="s">
        <v>2092</v>
      </c>
      <c r="C809" s="279" t="str">
        <f t="shared" si="332"/>
        <v>A.120.01.103</v>
      </c>
      <c r="D809" s="14" t="s">
        <v>1221</v>
      </c>
      <c r="E809" s="278" t="s">
        <v>1508</v>
      </c>
      <c r="F809" s="281" t="str">
        <f t="shared" si="333"/>
        <v>Brown paper (kraft liner), FSC 70 gr/m2</v>
      </c>
      <c r="G809" s="319">
        <f t="shared" si="348"/>
        <v>6.4006406189499997E-3</v>
      </c>
      <c r="H809" s="319">
        <f t="shared" si="349"/>
        <v>6.1970441129999992E-4</v>
      </c>
      <c r="I809" s="319">
        <f t="shared" si="329"/>
        <v>1.1649327097000002E-3</v>
      </c>
      <c r="J809" s="319">
        <f t="shared" si="330"/>
        <v>9.3638149795000005E-4</v>
      </c>
      <c r="K809" s="319">
        <v>3.679622E-3</v>
      </c>
      <c r="L809" s="319">
        <v>3.9074344999999997E-4</v>
      </c>
      <c r="M809" s="319">
        <v>7.5575770000000004E-4</v>
      </c>
      <c r="N809" s="319">
        <v>4.9217966999999996E-4</v>
      </c>
      <c r="O809" s="319">
        <v>1.1645729000000001E-4</v>
      </c>
      <c r="P809" s="319">
        <v>1.1899377999999999E-6</v>
      </c>
      <c r="Q809" s="319">
        <v>9.8775135000000001E-6</v>
      </c>
      <c r="R809" s="319">
        <v>1.7019498999999999E-5</v>
      </c>
      <c r="S809" s="319">
        <v>1.6314497E-5</v>
      </c>
      <c r="T809" s="319">
        <v>6.3141491999999997E-4</v>
      </c>
      <c r="U809" s="319">
        <v>2.8854006999999999E-4</v>
      </c>
      <c r="V809" s="319">
        <v>1.4120607E-6</v>
      </c>
      <c r="W809" s="319">
        <v>1.1201095E-7</v>
      </c>
      <c r="X809" s="319">
        <v>0</v>
      </c>
      <c r="Y809" s="210"/>
      <c r="Z809" s="320">
        <f t="shared" si="334"/>
        <v>2.7666330827067667E-2</v>
      </c>
      <c r="AA809" s="210"/>
      <c r="AB809" s="321">
        <f t="shared" si="335"/>
        <v>3.679622E-3</v>
      </c>
      <c r="AC809" s="321">
        <f t="shared" si="336"/>
        <v>1.7832250603000003E-3</v>
      </c>
      <c r="AD809" s="321">
        <f t="shared" si="331"/>
        <v>1.7950475799499998E-3</v>
      </c>
      <c r="AE809" s="321">
        <f t="shared" si="337"/>
        <v>1.1649327097E-3</v>
      </c>
      <c r="AF809" s="321">
        <f t="shared" si="338"/>
        <v>3.0485456699999998E-4</v>
      </c>
      <c r="AG809"/>
      <c r="AH809" s="121">
        <v>0.41600588999999999</v>
      </c>
      <c r="AI809" s="121">
        <v>0.34873517999999998</v>
      </c>
      <c r="AJ809" s="121">
        <v>3.9114010999999997E-2</v>
      </c>
      <c r="AK809" s="121">
        <v>0</v>
      </c>
      <c r="AL809" s="121">
        <v>3.8173357000000001E-3</v>
      </c>
      <c r="AM809" s="121">
        <v>1.5551399E-2</v>
      </c>
      <c r="AN809" s="121">
        <v>8.7879671999999999E-3</v>
      </c>
      <c r="AO809"/>
      <c r="AP809" s="282">
        <v>7.1584513999999998E-4</v>
      </c>
      <c r="AQ809" s="282">
        <v>6.6944878999999999E-4</v>
      </c>
      <c r="AR809" s="283">
        <v>2.909677E-5</v>
      </c>
      <c r="AS809" s="283">
        <v>1.7299573999999998E-5</v>
      </c>
      <c r="AT809" s="255">
        <f t="shared" si="350"/>
        <v>4.0134819702633001E-8</v>
      </c>
      <c r="AU809" s="256">
        <f t="shared" si="351"/>
        <v>1.076063983961799E-10</v>
      </c>
      <c r="AV809" s="256">
        <f t="shared" si="352"/>
        <v>2.4229095889999998E-3</v>
      </c>
      <c r="AW809" s="272">
        <v>2.5831009000000001E-8</v>
      </c>
      <c r="AX809" s="272">
        <v>7.7944035000000001E-11</v>
      </c>
      <c r="AY809" s="272">
        <v>2.1292930000000002E-15</v>
      </c>
      <c r="AZ809" s="272">
        <v>1.0552168E-12</v>
      </c>
      <c r="BA809" s="272">
        <v>7.9034632999999998E-14</v>
      </c>
      <c r="BB809" s="272">
        <v>7.3184023999999996E-11</v>
      </c>
      <c r="BC809" s="272">
        <v>1.4126422000000001E-8</v>
      </c>
      <c r="BD809" s="272">
        <v>1.0423659999999999E-11</v>
      </c>
      <c r="BE809" s="272">
        <v>1.4475075E-11</v>
      </c>
      <c r="BF809" s="272">
        <v>2.3384263E-12</v>
      </c>
      <c r="BG809" s="272">
        <v>3.048926E-15</v>
      </c>
      <c r="BH809" s="272">
        <v>4.3652054999999998E-14</v>
      </c>
      <c r="BI809" s="272">
        <v>3.8595986999999998E-14</v>
      </c>
      <c r="BJ809" s="272">
        <v>4.3434952999999997E-15</v>
      </c>
      <c r="BK809" s="272">
        <v>1.1215842E-11</v>
      </c>
      <c r="BL809" s="272">
        <v>8.9690158999999997E-11</v>
      </c>
      <c r="BM809" s="272">
        <v>2.3202697E-12</v>
      </c>
      <c r="BN809" s="272">
        <v>1.3517389E-5</v>
      </c>
      <c r="BO809" s="273">
        <v>2.4093921999999999E-3</v>
      </c>
      <c r="BP809" s="272">
        <v>2.1644262000000001E-12</v>
      </c>
      <c r="BQ809" s="272">
        <v>1.3162051000000001E-14</v>
      </c>
      <c r="BR809" s="272">
        <v>5.8887991E-19</v>
      </c>
      <c r="BS809"/>
      <c r="BT809" s="274">
        <v>1.7906963999999999E-6</v>
      </c>
      <c r="BU809" s="274">
        <v>1.2384716000000001E-7</v>
      </c>
      <c r="BV809" s="274">
        <v>7.7141071999999996E-7</v>
      </c>
      <c r="BW809" s="274">
        <v>1.9967611E-9</v>
      </c>
      <c r="BX809" s="274">
        <v>1.6922807E-7</v>
      </c>
      <c r="BY809" s="274">
        <v>5.6192501999999999E-8</v>
      </c>
      <c r="BZ809" s="274">
        <v>1.5539369E-8</v>
      </c>
      <c r="CA809" s="274">
        <v>7.2169715000000002E-8</v>
      </c>
      <c r="CB809" s="274">
        <v>1.5968127E-9</v>
      </c>
      <c r="CC809" s="274">
        <v>6.5360081999999999E-9</v>
      </c>
      <c r="CD809" s="274">
        <v>5.9207947E-10</v>
      </c>
      <c r="CE809" s="274">
        <v>1.5192623999999999E-9</v>
      </c>
      <c r="CF809" s="274">
        <v>1.577427E-11</v>
      </c>
      <c r="CG809" s="274">
        <v>1.01452E-7</v>
      </c>
      <c r="CH809" s="274">
        <v>4.6226420999999998E-7</v>
      </c>
      <c r="CI809" s="274">
        <v>6.0252180000000002E-9</v>
      </c>
      <c r="CJ809" s="274">
        <v>3.1071913999999998E-10</v>
      </c>
      <c r="CK809" s="4"/>
      <c r="CL809" s="323">
        <v>2.4086206000000002E-11</v>
      </c>
      <c r="CM809" s="323">
        <v>2.7542502E-2</v>
      </c>
      <c r="CN809" s="323">
        <v>1.9112882E-3</v>
      </c>
      <c r="CO809" s="323">
        <v>9.5537832E-5</v>
      </c>
      <c r="CP809" s="323">
        <v>2.4830789999999999E-5</v>
      </c>
      <c r="CQ809" s="323">
        <v>2.3507907999999999E-11</v>
      </c>
      <c r="CR809" s="323">
        <v>6.0703241E-10</v>
      </c>
      <c r="CS809" s="323">
        <v>4.9069978000000003E-6</v>
      </c>
      <c r="CT809" s="323">
        <v>1.958054E-2</v>
      </c>
      <c r="CU809" s="323">
        <v>3.6874127999999999E-2</v>
      </c>
      <c r="CV809" s="146"/>
      <c r="CW809" s="135"/>
      <c r="CX809" s="18" t="s">
        <v>1149</v>
      </c>
      <c r="CY809" s="13"/>
      <c r="CZ809" s="13"/>
      <c r="DB809" s="23"/>
      <c r="DC809"/>
      <c r="DD809"/>
      <c r="DE809"/>
      <c r="DF809"/>
      <c r="DG809"/>
      <c r="DH809"/>
      <c r="DI809"/>
      <c r="DJ809"/>
      <c r="DK809"/>
      <c r="DL809"/>
      <c r="DM809"/>
      <c r="DN809"/>
    </row>
    <row r="810" spans="1:118" ht="14.4" customHeight="1">
      <c r="A810" t="s">
        <v>2095</v>
      </c>
      <c r="B810" s="168" t="s">
        <v>2092</v>
      </c>
      <c r="C810" s="279" t="str">
        <f t="shared" si="332"/>
        <v>A.120.01.104</v>
      </c>
      <c r="D810" s="14" t="s">
        <v>1221</v>
      </c>
      <c r="E810" s="278" t="s">
        <v>1510</v>
      </c>
      <c r="F810" s="281" t="str">
        <f t="shared" si="333"/>
        <v>Brown paper (kraft liner), wood waste based</v>
      </c>
      <c r="G810" s="319">
        <f t="shared" si="348"/>
        <v>9.1433152244499993E-2</v>
      </c>
      <c r="H810" s="319">
        <f t="shared" si="349"/>
        <v>8.852477541000001E-3</v>
      </c>
      <c r="I810" s="319">
        <f t="shared" si="329"/>
        <v>1.6641063937000003E-2</v>
      </c>
      <c r="J810" s="319">
        <f t="shared" si="330"/>
        <v>1.3376209766499999E-2</v>
      </c>
      <c r="K810" s="319">
        <v>5.2563401000000003E-2</v>
      </c>
      <c r="L810" s="319">
        <v>5.5817701000000003E-3</v>
      </c>
      <c r="M810" s="319">
        <v>1.0795999000000001E-2</v>
      </c>
      <c r="N810" s="319">
        <v>7.0307866E-3</v>
      </c>
      <c r="O810" s="319">
        <v>1.6635923999999999E-3</v>
      </c>
      <c r="P810" s="319">
        <v>1.6998261E-5</v>
      </c>
      <c r="Q810" s="319">
        <v>1.4110028000000001E-4</v>
      </c>
      <c r="R810" s="319">
        <v>2.4312355000000001E-4</v>
      </c>
      <c r="S810" s="319">
        <v>2.3305259E-4</v>
      </c>
      <c r="T810" s="319">
        <v>9.0197621999999998E-3</v>
      </c>
      <c r="U810" s="319">
        <v>4.1217948999999997E-3</v>
      </c>
      <c r="V810" s="319">
        <v>2.0171286999999999E-5</v>
      </c>
      <c r="W810" s="319">
        <v>1.6000765E-6</v>
      </c>
      <c r="X810" s="319">
        <v>0</v>
      </c>
      <c r="Y810" s="210"/>
      <c r="Z810" s="320">
        <f t="shared" si="334"/>
        <v>0.39521354135338344</v>
      </c>
      <c r="AA810" s="210"/>
      <c r="AB810" s="321">
        <f t="shared" si="335"/>
        <v>5.2563401000000003E-2</v>
      </c>
      <c r="AC810" s="321">
        <f t="shared" si="336"/>
        <v>2.5473370191000003E-2</v>
      </c>
      <c r="AD810" s="321">
        <f t="shared" si="331"/>
        <v>2.5642254926499998E-2</v>
      </c>
      <c r="AE810" s="321">
        <f t="shared" si="337"/>
        <v>1.6641063937000003E-2</v>
      </c>
      <c r="AF810" s="321">
        <f t="shared" si="338"/>
        <v>4.35484749E-3</v>
      </c>
      <c r="AG810"/>
      <c r="AH810" s="121">
        <v>5.9426442000000002</v>
      </c>
      <c r="AI810" s="121">
        <v>4.9816820000000002</v>
      </c>
      <c r="AJ810" s="121">
        <v>0.55874365000000004</v>
      </c>
      <c r="AK810" s="121">
        <v>0</v>
      </c>
      <c r="AL810" s="121">
        <v>5.4530639999999998E-2</v>
      </c>
      <c r="AM810" s="121">
        <v>0.22215173999999999</v>
      </c>
      <c r="AN810" s="121">
        <v>0.12553611000000001</v>
      </c>
      <c r="AO810"/>
      <c r="AP810" s="282">
        <v>1.0225847999999999E-2</v>
      </c>
      <c r="AQ810" s="282">
        <v>9.5630760000000002E-3</v>
      </c>
      <c r="AR810" s="282">
        <v>4.1564736000000003E-4</v>
      </c>
      <c r="AS810" s="282">
        <v>2.4712441999999999E-4</v>
      </c>
      <c r="AT810" s="255">
        <f t="shared" si="350"/>
        <v>5.7332589760970004E-7</v>
      </c>
      <c r="AU810" s="256">
        <f t="shared" si="351"/>
        <v>1.5371573712901492E-9</v>
      </c>
      <c r="AV810" s="256">
        <f t="shared" si="352"/>
        <v>3.4611262910000003E-2</v>
      </c>
      <c r="AW810" s="272">
        <v>3.6899595999999999E-7</v>
      </c>
      <c r="AX810" s="272">
        <v>1.1134304999999999E-9</v>
      </c>
      <c r="AY810" s="272">
        <v>3.0416949999999998E-14</v>
      </c>
      <c r="AZ810" s="272">
        <v>1.5073771999999999E-11</v>
      </c>
      <c r="BA810" s="272">
        <v>1.1290097000000001E-12</v>
      </c>
      <c r="BB810" s="272">
        <v>1.0454337999999999E-9</v>
      </c>
      <c r="BC810" s="272">
        <v>2.0179594000000001E-7</v>
      </c>
      <c r="BD810" s="272">
        <v>1.4890199E-10</v>
      </c>
      <c r="BE810" s="272">
        <v>2.0677644999999999E-10</v>
      </c>
      <c r="BF810" s="272">
        <v>3.3404420000000001E-11</v>
      </c>
      <c r="BG810" s="272">
        <v>4.3553907999999998E-14</v>
      </c>
      <c r="BH810" s="272">
        <v>6.2356960999999999E-13</v>
      </c>
      <c r="BI810" s="272">
        <v>5.5134368E-13</v>
      </c>
      <c r="BJ810" s="272">
        <v>6.2046830000000001E-14</v>
      </c>
      <c r="BK810" s="272">
        <v>1.6021829999999999E-10</v>
      </c>
      <c r="BL810" s="272">
        <v>1.2812239000000001E-9</v>
      </c>
      <c r="BM810" s="272">
        <v>3.3145052000000003E-11</v>
      </c>
      <c r="BN810" s="272">
        <v>1.9309591E-4</v>
      </c>
      <c r="BO810" s="273">
        <v>3.4418167E-2</v>
      </c>
      <c r="BP810" s="272">
        <v>3.0918827999999997E-11</v>
      </c>
      <c r="BQ810" s="272">
        <v>1.8801990000000001E-13</v>
      </c>
      <c r="BR810" s="272">
        <v>8.4121494999999998E-18</v>
      </c>
      <c r="BS810"/>
      <c r="BT810" s="274">
        <v>2.5580098E-5</v>
      </c>
      <c r="BU810" s="274">
        <v>1.7691567E-6</v>
      </c>
      <c r="BV810" s="274">
        <v>1.1019602000000001E-5</v>
      </c>
      <c r="BW810" s="274">
        <v>2.8523731999999998E-8</v>
      </c>
      <c r="BX810" s="274">
        <v>2.4174229E-6</v>
      </c>
      <c r="BY810" s="274">
        <v>8.0270988000000001E-7</v>
      </c>
      <c r="BZ810" s="274">
        <v>2.2197989E-7</v>
      </c>
      <c r="CA810" s="274">
        <v>1.0309444000000001E-6</v>
      </c>
      <c r="CB810" s="274">
        <v>2.2810470000000001E-8</v>
      </c>
      <c r="CC810" s="274">
        <v>9.3366876999999995E-8</v>
      </c>
      <c r="CD810" s="274">
        <v>8.4578552000000005E-9</v>
      </c>
      <c r="CE810" s="274">
        <v>2.1702663000000001E-8</v>
      </c>
      <c r="CF810" s="274">
        <v>2.2533544999999999E-10</v>
      </c>
      <c r="CG810" s="274">
        <v>1.4492418E-6</v>
      </c>
      <c r="CH810" s="274">
        <v>6.6034443000000004E-6</v>
      </c>
      <c r="CI810" s="274">
        <v>8.6070238999999996E-8</v>
      </c>
      <c r="CJ810" s="274">
        <v>4.4386228999999998E-9</v>
      </c>
      <c r="CK810" s="4"/>
      <c r="CL810" s="323">
        <v>3.4407144999999998E-10</v>
      </c>
      <c r="CM810" s="323">
        <v>0.39344464000000001</v>
      </c>
      <c r="CN810" s="323">
        <v>2.7302752E-2</v>
      </c>
      <c r="CO810" s="323">
        <v>1.3647579E-3</v>
      </c>
      <c r="CP810" s="323">
        <v>3.5470782999999999E-4</v>
      </c>
      <c r="CQ810" s="323">
        <v>3.3581046999999998E-10</v>
      </c>
      <c r="CR810" s="323">
        <v>8.6714579000000007E-9</v>
      </c>
      <c r="CS810" s="323">
        <v>7.0096462999999994E-5</v>
      </c>
      <c r="CT810" s="323">
        <v>0.27970801000000001</v>
      </c>
      <c r="CU810" s="323">
        <v>0.52674692999999995</v>
      </c>
      <c r="CV810" s="146"/>
      <c r="CW810" s="135"/>
      <c r="CX810" s="18" t="s">
        <v>1149</v>
      </c>
      <c r="CY810" s="13"/>
      <c r="CZ810" s="13"/>
      <c r="DB810" s="23"/>
      <c r="DC810"/>
      <c r="DD810"/>
      <c r="DE810"/>
      <c r="DF810"/>
      <c r="DG810"/>
      <c r="DH810"/>
      <c r="DI810"/>
      <c r="DJ810"/>
      <c r="DK810"/>
      <c r="DL810"/>
      <c r="DM810"/>
      <c r="DN810"/>
    </row>
    <row r="811" spans="1:118" ht="14.4" customHeight="1">
      <c r="A811" t="s">
        <v>2096</v>
      </c>
      <c r="B811" s="168" t="s">
        <v>2092</v>
      </c>
      <c r="C811" s="279" t="str">
        <f t="shared" si="332"/>
        <v>A.120.01.105</v>
      </c>
      <c r="D811" s="14" t="s">
        <v>1221</v>
      </c>
      <c r="E811" s="278" t="s">
        <v>1510</v>
      </c>
      <c r="F811" s="281" t="str">
        <f t="shared" si="333"/>
        <v>Moulded fibre products.</v>
      </c>
      <c r="G811" s="319">
        <f t="shared" si="348"/>
        <v>6.5594136509059986E-2</v>
      </c>
      <c r="H811" s="319">
        <f t="shared" si="349"/>
        <v>6.6159877750000002E-3</v>
      </c>
      <c r="I811" s="319">
        <f t="shared" si="329"/>
        <v>-1.7035745340000005E-2</v>
      </c>
      <c r="J811" s="319">
        <f t="shared" si="330"/>
        <v>5.5419290740600004E-3</v>
      </c>
      <c r="K811" s="319">
        <v>7.0471964999999998E-2</v>
      </c>
      <c r="L811" s="319">
        <v>3.5112499E-3</v>
      </c>
      <c r="M811" s="319">
        <v>8.7626797999999992E-3</v>
      </c>
      <c r="N811" s="319">
        <v>5.8418447000000004E-3</v>
      </c>
      <c r="O811" s="319">
        <v>6.1261390999999997E-4</v>
      </c>
      <c r="P811" s="319">
        <v>5.8840564999999998E-5</v>
      </c>
      <c r="Q811" s="319">
        <v>1.026886E-4</v>
      </c>
      <c r="R811" s="319">
        <v>6.7879895999999995E-4</v>
      </c>
      <c r="S811" s="319">
        <v>2.1202624E-4</v>
      </c>
      <c r="T811" s="319">
        <v>2.4556375999999999E-3</v>
      </c>
      <c r="U811" s="319">
        <v>2.8736908000000002E-3</v>
      </c>
      <c r="V811" s="319">
        <v>-2.9988474000000001E-2</v>
      </c>
      <c r="W811" s="319">
        <v>5.7443406000000005E-7</v>
      </c>
      <c r="X811" s="319">
        <v>0</v>
      </c>
      <c r="Y811" s="210"/>
      <c r="Z811" s="320">
        <f t="shared" si="334"/>
        <v>0.52986439849624056</v>
      </c>
      <c r="AA811" s="210"/>
      <c r="AB811" s="321">
        <f t="shared" si="335"/>
        <v>7.0471964999999998E-2</v>
      </c>
      <c r="AC811" s="321">
        <f t="shared" si="336"/>
        <v>1.9568716435000001E-2</v>
      </c>
      <c r="AD811" s="321">
        <f t="shared" si="331"/>
        <v>1.5408940694059998E-2</v>
      </c>
      <c r="AE811" s="321">
        <f t="shared" si="337"/>
        <v>-1.7035745340000002E-2</v>
      </c>
      <c r="AF811" s="321">
        <f t="shared" si="338"/>
        <v>3.0857170400000002E-3</v>
      </c>
      <c r="AG811"/>
      <c r="AH811" s="121">
        <v>10.417403999999999</v>
      </c>
      <c r="AI811" s="121">
        <v>9.7721126999999992</v>
      </c>
      <c r="AJ811" s="121">
        <v>0.38956291999999998</v>
      </c>
      <c r="AK811" s="121">
        <v>0</v>
      </c>
      <c r="AL811" s="121">
        <v>2.9784887999999999E-2</v>
      </c>
      <c r="AM811" s="121">
        <v>0.14099904999999999</v>
      </c>
      <c r="AN811" s="121">
        <v>8.4944483000000001E-2</v>
      </c>
      <c r="AO811"/>
      <c r="AP811" s="282">
        <v>1.1695703999999999E-2</v>
      </c>
      <c r="AQ811" s="282">
        <v>1.0692386E-2</v>
      </c>
      <c r="AR811" s="282">
        <v>4.9177699000000003E-4</v>
      </c>
      <c r="AS811" s="282">
        <v>5.1154084999999996E-4</v>
      </c>
      <c r="AT811" s="255">
        <f t="shared" si="350"/>
        <v>6.4103036360019993E-7</v>
      </c>
      <c r="AU811" s="256">
        <f t="shared" si="351"/>
        <v>1.8187019434311345E-9</v>
      </c>
      <c r="AV811" s="256">
        <f t="shared" si="352"/>
        <v>7.1644376497000006E-2</v>
      </c>
      <c r="AW811" s="272">
        <v>5.0050185999999999E-7</v>
      </c>
      <c r="AX811" s="272">
        <v>1.5104606E-9</v>
      </c>
      <c r="AY811" s="272">
        <v>4.1253775000000003E-14</v>
      </c>
      <c r="AZ811" s="272">
        <v>3.9927026E-11</v>
      </c>
      <c r="BA811" s="272">
        <v>4.9143351999999999E-12</v>
      </c>
      <c r="BB811" s="272">
        <v>8.6865050000000005E-10</v>
      </c>
      <c r="BC811" s="272">
        <v>1.3807419E-7</v>
      </c>
      <c r="BD811" s="272">
        <v>1.2453322000000001E-10</v>
      </c>
      <c r="BE811" s="272">
        <v>1.472524E-10</v>
      </c>
      <c r="BF811" s="272">
        <v>1.2596605E-11</v>
      </c>
      <c r="BG811" s="272">
        <v>3.683073E-14</v>
      </c>
      <c r="BH811" s="272">
        <v>2.7618979999999998E-12</v>
      </c>
      <c r="BI811" s="272">
        <v>2.8488147000000001E-12</v>
      </c>
      <c r="BJ811" s="272">
        <v>2.7859768000000001E-13</v>
      </c>
      <c r="BK811" s="272">
        <v>5.9377263999999998E-10</v>
      </c>
      <c r="BL811" s="272">
        <v>9.359118500000001E-10</v>
      </c>
      <c r="BM811" s="272">
        <v>1.7823994000000001E-11</v>
      </c>
      <c r="BN811" s="272">
        <v>2.9672496999999999E-5</v>
      </c>
      <c r="BO811" s="273">
        <v>7.1614704000000001E-2</v>
      </c>
      <c r="BP811" s="272">
        <v>1.1137249E-11</v>
      </c>
      <c r="BQ811" s="272">
        <v>6.7726516000000001E-14</v>
      </c>
      <c r="BR811" s="272">
        <v>3.0301344999999999E-18</v>
      </c>
      <c r="BS811"/>
      <c r="BT811" s="274">
        <v>3.2364347E-5</v>
      </c>
      <c r="BU811" s="274">
        <v>1.2976862E-6</v>
      </c>
      <c r="BV811" s="274">
        <v>1.4774025E-5</v>
      </c>
      <c r="BW811" s="274">
        <v>7.9699478000000005E-8</v>
      </c>
      <c r="BX811" s="274">
        <v>1.1949725E-6</v>
      </c>
      <c r="BY811" s="274">
        <v>6.6284620000000002E-7</v>
      </c>
      <c r="BZ811" s="274">
        <v>1.1611251E-7</v>
      </c>
      <c r="CA811" s="274">
        <v>8.4784491000000002E-7</v>
      </c>
      <c r="CB811" s="274">
        <v>7.8959895999999994E-8</v>
      </c>
      <c r="CC811" s="274">
        <v>6.7949641999999995E-8</v>
      </c>
      <c r="CD811" s="274">
        <v>3.6926571000000003E-8</v>
      </c>
      <c r="CE811" s="274">
        <v>1.1836534999999999E-8</v>
      </c>
      <c r="CF811" s="274">
        <v>6.5908944999999998E-10</v>
      </c>
      <c r="CG811" s="274">
        <v>1.2641866E-6</v>
      </c>
      <c r="CH811" s="274">
        <v>1.1840175000000001E-5</v>
      </c>
      <c r="CI811" s="274">
        <v>8.8868296E-8</v>
      </c>
      <c r="CJ811" s="274">
        <v>1.5988333E-9</v>
      </c>
      <c r="CK811" s="4"/>
      <c r="CL811" s="323">
        <v>1.0925629000000001E-9</v>
      </c>
      <c r="CM811" s="323">
        <v>0.52276836000000004</v>
      </c>
      <c r="CN811" s="323">
        <v>1.9646066E-2</v>
      </c>
      <c r="CO811" s="323">
        <v>1.0198975E-3</v>
      </c>
      <c r="CP811" s="323">
        <v>1.4842286999999999E-4</v>
      </c>
      <c r="CQ811" s="323">
        <v>1.3948624E-9</v>
      </c>
      <c r="CR811" s="323">
        <v>5.0046812000000001E-9</v>
      </c>
      <c r="CS811" s="323">
        <v>3.9852067000000001E-5</v>
      </c>
      <c r="CT811" s="323">
        <v>1.4168737</v>
      </c>
      <c r="CU811" s="323">
        <v>1.2059133</v>
      </c>
      <c r="CV811" s="146"/>
      <c r="CW811" s="135"/>
      <c r="CX811" s="18" t="s">
        <v>1150</v>
      </c>
      <c r="CY811" s="18"/>
      <c r="CZ811" s="18"/>
      <c r="DB811" s="23"/>
      <c r="DC811"/>
      <c r="DD811"/>
      <c r="DE811"/>
      <c r="DF811"/>
      <c r="DG811"/>
      <c r="DH811"/>
      <c r="DI811"/>
      <c r="DJ811"/>
      <c r="DK811"/>
      <c r="DL811"/>
      <c r="DM811"/>
      <c r="DN811"/>
    </row>
    <row r="812" spans="1:118" ht="14.4" customHeight="1">
      <c r="A812" t="s">
        <v>2097</v>
      </c>
      <c r="B812" s="168" t="s">
        <v>2092</v>
      </c>
      <c r="C812" s="279" t="str">
        <f t="shared" si="332"/>
        <v>A.120.01.106</v>
      </c>
      <c r="D812" s="14" t="s">
        <v>1221</v>
      </c>
      <c r="E812" s="278" t="s">
        <v>1510</v>
      </c>
      <c r="F812" s="281" t="str">
        <f t="shared" si="333"/>
        <v>Paper, woodfree uncoated, bleached, FSC</v>
      </c>
      <c r="G812" s="319">
        <f t="shared" si="348"/>
        <v>9.1402775294600003E-2</v>
      </c>
      <c r="H812" s="319">
        <f t="shared" si="349"/>
        <v>7.4387464199999996E-3</v>
      </c>
      <c r="I812" s="319">
        <f t="shared" si="329"/>
        <v>1.6150528152E-2</v>
      </c>
      <c r="J812" s="319">
        <f t="shared" si="330"/>
        <v>1.3966136722600003E-2</v>
      </c>
      <c r="K812" s="319">
        <v>5.3847364000000002E-2</v>
      </c>
      <c r="L812" s="319">
        <v>4.9447466999999997E-3</v>
      </c>
      <c r="M812" s="319">
        <v>1.0737122999999999E-2</v>
      </c>
      <c r="N812" s="319">
        <v>6.9829161999999997E-3</v>
      </c>
      <c r="O812" s="319">
        <v>3.0366828000000001E-4</v>
      </c>
      <c r="P812" s="319">
        <v>1.708984E-5</v>
      </c>
      <c r="Q812" s="319">
        <v>1.350721E-4</v>
      </c>
      <c r="R812" s="319">
        <v>4.4721860999999999E-4</v>
      </c>
      <c r="S812" s="319">
        <v>2.4572820999999999E-4</v>
      </c>
      <c r="T812" s="319">
        <v>9.3549922000000004E-3</v>
      </c>
      <c r="U812" s="319">
        <v>4.3638204000000002E-3</v>
      </c>
      <c r="V812" s="319">
        <v>2.1439841999999999E-5</v>
      </c>
      <c r="W812" s="319">
        <v>1.5959126E-6</v>
      </c>
      <c r="X812" s="319">
        <v>0</v>
      </c>
      <c r="Y812" s="210"/>
      <c r="Z812" s="320">
        <f t="shared" si="334"/>
        <v>0.40486739849624059</v>
      </c>
      <c r="AA812" s="210"/>
      <c r="AB812" s="321">
        <f t="shared" si="335"/>
        <v>5.3847364000000002E-2</v>
      </c>
      <c r="AC812" s="321">
        <f t="shared" si="336"/>
        <v>2.3567834730000001E-2</v>
      </c>
      <c r="AD812" s="321">
        <f t="shared" si="331"/>
        <v>2.5485676422600002E-2</v>
      </c>
      <c r="AE812" s="321">
        <f t="shared" si="337"/>
        <v>1.6150528152E-2</v>
      </c>
      <c r="AF812" s="321">
        <f t="shared" si="338"/>
        <v>4.6095486099999999E-3</v>
      </c>
      <c r="AG812"/>
      <c r="AH812" s="121">
        <v>6.1780656</v>
      </c>
      <c r="AI812" s="121">
        <v>5.1605781999999998</v>
      </c>
      <c r="AJ812" s="121">
        <v>0.59155225</v>
      </c>
      <c r="AK812" s="121">
        <v>0</v>
      </c>
      <c r="AL812" s="121">
        <v>5.7673187000000001E-2</v>
      </c>
      <c r="AM812" s="121">
        <v>0.23534477000000001</v>
      </c>
      <c r="AN812" s="121">
        <v>0.13291718999999999</v>
      </c>
      <c r="AO812"/>
      <c r="AP812" s="282">
        <v>9.9003588999999996E-3</v>
      </c>
      <c r="AQ812" s="282">
        <v>9.2259369000000004E-3</v>
      </c>
      <c r="AR812" s="282">
        <v>4.2056919999999999E-4</v>
      </c>
      <c r="AS812" s="282">
        <v>2.538528E-4</v>
      </c>
      <c r="AT812" s="255">
        <f t="shared" si="350"/>
        <v>5.5311372157319996E-7</v>
      </c>
      <c r="AU812" s="256">
        <f t="shared" si="351"/>
        <v>1.5553594382424243E-9</v>
      </c>
      <c r="AV812" s="256">
        <f t="shared" si="352"/>
        <v>3.5553613292999997E-2</v>
      </c>
      <c r="AW812" s="272">
        <v>3.7807121999999998E-7</v>
      </c>
      <c r="AX812" s="272">
        <v>1.1408178999999999E-9</v>
      </c>
      <c r="AY812" s="272">
        <v>3.1165008999999997E-14</v>
      </c>
      <c r="AZ812" s="272">
        <v>1.3838645000000001E-11</v>
      </c>
      <c r="BA812" s="272">
        <v>1.2219661999999999E-12</v>
      </c>
      <c r="BB812" s="272">
        <v>1.0383158000000001E-9</v>
      </c>
      <c r="BC812" s="272">
        <v>1.7249481999999999E-7</v>
      </c>
      <c r="BD812" s="272">
        <v>1.4792104E-10</v>
      </c>
      <c r="BE812" s="272">
        <v>1.9276942999999999E-10</v>
      </c>
      <c r="BF812" s="272">
        <v>3.3404886999999999E-11</v>
      </c>
      <c r="BG812" s="272">
        <v>4.3589185000000002E-14</v>
      </c>
      <c r="BH812" s="272">
        <v>2.2985676999999999E-12</v>
      </c>
      <c r="BI812" s="272">
        <v>2.4457526E-12</v>
      </c>
      <c r="BJ812" s="272">
        <v>2.4089116999999998E-13</v>
      </c>
      <c r="BK812" s="272">
        <v>1.5409397000000001E-10</v>
      </c>
      <c r="BL812" s="272">
        <v>1.3092693E-9</v>
      </c>
      <c r="BM812" s="272">
        <v>3.5198047000000002E-11</v>
      </c>
      <c r="BN812" s="272">
        <v>3.0321293000000001E-5</v>
      </c>
      <c r="BO812" s="273">
        <v>3.5523291999999998E-2</v>
      </c>
      <c r="BP812" s="272">
        <v>3.0941891999999999E-11</v>
      </c>
      <c r="BQ812" s="272">
        <v>1.8816016E-13</v>
      </c>
      <c r="BR812" s="272">
        <v>8.4184248000000007E-18</v>
      </c>
      <c r="BS812"/>
      <c r="BT812" s="274">
        <v>2.4768755999999999E-5</v>
      </c>
      <c r="BU812" s="274">
        <v>1.67025E-6</v>
      </c>
      <c r="BV812" s="274">
        <v>1.1288777E-5</v>
      </c>
      <c r="BW812" s="274">
        <v>5.2434342999999998E-8</v>
      </c>
      <c r="BX812" s="274">
        <v>1.1204431999999999E-6</v>
      </c>
      <c r="BY812" s="274">
        <v>7.9802940999999998E-7</v>
      </c>
      <c r="BZ812" s="274">
        <v>2.2198504E-7</v>
      </c>
      <c r="CA812" s="274">
        <v>1.0242635E-6</v>
      </c>
      <c r="CB812" s="274">
        <v>2.2933362000000001E-8</v>
      </c>
      <c r="CC812" s="274">
        <v>8.9377996999999997E-8</v>
      </c>
      <c r="CD812" s="274">
        <v>9.1603303E-9</v>
      </c>
      <c r="CE812" s="274">
        <v>2.2995956999999999E-8</v>
      </c>
      <c r="CF812" s="274">
        <v>2.7690995000000001E-10</v>
      </c>
      <c r="CG812" s="274">
        <v>1.435934E-6</v>
      </c>
      <c r="CH812" s="274">
        <v>6.8498767E-6</v>
      </c>
      <c r="CI812" s="274">
        <v>1.5757549000000001E-7</v>
      </c>
      <c r="CJ812" s="274">
        <v>4.4419339999999998E-9</v>
      </c>
      <c r="CK812" s="4"/>
      <c r="CL812" s="323">
        <v>3.683509E-10</v>
      </c>
      <c r="CM812" s="323">
        <v>0.40299045999999999</v>
      </c>
      <c r="CN812" s="323">
        <v>2.7169087000000001E-2</v>
      </c>
      <c r="CO812" s="323">
        <v>1.2957625E-3</v>
      </c>
      <c r="CP812" s="323">
        <v>3.5407701000000002E-4</v>
      </c>
      <c r="CQ812" s="323">
        <v>3.5357306999999998E-10</v>
      </c>
      <c r="CR812" s="323">
        <v>8.7328232999999994E-9</v>
      </c>
      <c r="CS812" s="323">
        <v>3.5015019999999997E-5</v>
      </c>
      <c r="CT812" s="323">
        <v>1.2128459</v>
      </c>
      <c r="CU812" s="323">
        <v>0.54738423000000003</v>
      </c>
      <c r="CV812" s="146"/>
      <c r="CW812" s="135"/>
      <c r="CX812" s="18" t="s">
        <v>1151</v>
      </c>
      <c r="CY812" s="18"/>
      <c r="CZ812" s="18"/>
      <c r="DB812" s="22"/>
      <c r="DC812"/>
      <c r="DD812"/>
      <c r="DE812"/>
      <c r="DF812"/>
      <c r="DG812"/>
      <c r="DH812"/>
      <c r="DI812"/>
      <c r="DJ812"/>
      <c r="DK812"/>
      <c r="DL812"/>
      <c r="DM812"/>
      <c r="DN812"/>
    </row>
    <row r="813" spans="1:118" ht="14.4" customHeight="1">
      <c r="A813" t="s">
        <v>2098</v>
      </c>
      <c r="B813" s="168" t="s">
        <v>2092</v>
      </c>
      <c r="C813" s="279" t="str">
        <f t="shared" si="332"/>
        <v>A.120.01.107</v>
      </c>
      <c r="D813" s="14" t="s">
        <v>1221</v>
      </c>
      <c r="E813" s="278" t="s">
        <v>1508</v>
      </c>
      <c r="F813" s="281" t="str">
        <f t="shared" si="333"/>
        <v>Paper, woodfree uncoated, bleached, FSC 80 gr/m2</v>
      </c>
      <c r="G813" s="319">
        <f t="shared" si="348"/>
        <v>7.3122221145100006E-3</v>
      </c>
      <c r="H813" s="319">
        <f t="shared" si="349"/>
        <v>5.9509971819999999E-4</v>
      </c>
      <c r="I813" s="319">
        <f t="shared" si="329"/>
        <v>1.2920422663E-3</v>
      </c>
      <c r="J813" s="319">
        <f t="shared" si="330"/>
        <v>1.1172909300100002E-3</v>
      </c>
      <c r="K813" s="319">
        <v>4.3077892000000003E-3</v>
      </c>
      <c r="L813" s="319">
        <v>3.9557973999999999E-4</v>
      </c>
      <c r="M813" s="319">
        <v>8.5896984999999997E-4</v>
      </c>
      <c r="N813" s="319">
        <v>5.586333E-4</v>
      </c>
      <c r="O813" s="319">
        <v>2.4293462999999999E-5</v>
      </c>
      <c r="P813" s="319">
        <v>1.3671872E-6</v>
      </c>
      <c r="Q813" s="319">
        <v>1.0805768E-5</v>
      </c>
      <c r="R813" s="319">
        <v>3.5777488999999997E-5</v>
      </c>
      <c r="S813" s="319">
        <v>1.9658257E-5</v>
      </c>
      <c r="T813" s="319">
        <v>7.4839937E-4</v>
      </c>
      <c r="U813" s="319">
        <v>3.4910562999999998E-4</v>
      </c>
      <c r="V813" s="319">
        <v>1.7151873E-6</v>
      </c>
      <c r="W813" s="319">
        <v>1.2767300999999999E-7</v>
      </c>
      <c r="X813" s="319">
        <v>0</v>
      </c>
      <c r="Y813" s="210"/>
      <c r="Z813" s="320">
        <f t="shared" si="334"/>
        <v>3.2389392481203011E-2</v>
      </c>
      <c r="AA813" s="210"/>
      <c r="AB813" s="321">
        <f t="shared" si="335"/>
        <v>4.3077892000000003E-3</v>
      </c>
      <c r="AC813" s="321">
        <f t="shared" si="336"/>
        <v>1.8854267972E-3</v>
      </c>
      <c r="AD813" s="321">
        <f t="shared" si="331"/>
        <v>2.0388541220099999E-3</v>
      </c>
      <c r="AE813" s="321">
        <f t="shared" si="337"/>
        <v>1.2920422663E-3</v>
      </c>
      <c r="AF813" s="321">
        <f t="shared" si="338"/>
        <v>3.6876388699999996E-4</v>
      </c>
      <c r="AG813"/>
      <c r="AH813" s="121">
        <v>0.49424525000000002</v>
      </c>
      <c r="AI813" s="121">
        <v>0.41284626000000002</v>
      </c>
      <c r="AJ813" s="121">
        <v>4.732418E-2</v>
      </c>
      <c r="AK813" s="121">
        <v>0</v>
      </c>
      <c r="AL813" s="121">
        <v>4.613855E-3</v>
      </c>
      <c r="AM813" s="121">
        <v>1.8827580999999999E-2</v>
      </c>
      <c r="AN813" s="121">
        <v>1.0633375E-2</v>
      </c>
      <c r="AO813"/>
      <c r="AP813" s="282">
        <v>7.9202871000000005E-4</v>
      </c>
      <c r="AQ813" s="282">
        <v>7.3807495000000002E-4</v>
      </c>
      <c r="AR813" s="283">
        <v>3.3645536E-5</v>
      </c>
      <c r="AS813" s="283">
        <v>2.0308223999999999E-5</v>
      </c>
      <c r="AT813" s="255">
        <f t="shared" si="350"/>
        <v>4.4249098519292004E-8</v>
      </c>
      <c r="AU813" s="256">
        <f t="shared" si="351"/>
        <v>1.2442875754497399E-10</v>
      </c>
      <c r="AV813" s="256">
        <f t="shared" si="352"/>
        <v>2.8442891034000002E-3</v>
      </c>
      <c r="AW813" s="272">
        <v>3.0245698000000001E-8</v>
      </c>
      <c r="AX813" s="272">
        <v>9.1265433999999999E-11</v>
      </c>
      <c r="AY813" s="272">
        <v>2.4932006999999998E-15</v>
      </c>
      <c r="AZ813" s="272">
        <v>1.1070916E-12</v>
      </c>
      <c r="BA813" s="272">
        <v>9.7757292E-14</v>
      </c>
      <c r="BB813" s="272">
        <v>8.3065261999999996E-11</v>
      </c>
      <c r="BC813" s="272">
        <v>1.3799586E-8</v>
      </c>
      <c r="BD813" s="272">
        <v>1.1833682999999999E-11</v>
      </c>
      <c r="BE813" s="272">
        <v>1.5421555E-11</v>
      </c>
      <c r="BF813" s="272">
        <v>2.6723909999999999E-12</v>
      </c>
      <c r="BG813" s="272">
        <v>3.4871347999999999E-15</v>
      </c>
      <c r="BH813" s="272">
        <v>1.8388542E-13</v>
      </c>
      <c r="BI813" s="272">
        <v>1.9566021E-13</v>
      </c>
      <c r="BJ813" s="272">
        <v>1.9271293E-14</v>
      </c>
      <c r="BK813" s="272">
        <v>1.2327517000000001E-11</v>
      </c>
      <c r="BL813" s="272">
        <v>1.0474154E-10</v>
      </c>
      <c r="BM813" s="272">
        <v>2.8158438E-12</v>
      </c>
      <c r="BN813" s="272">
        <v>2.4257034E-6</v>
      </c>
      <c r="BO813" s="273">
        <v>2.8418634000000002E-3</v>
      </c>
      <c r="BP813" s="272">
        <v>2.4753513999999999E-12</v>
      </c>
      <c r="BQ813" s="272">
        <v>1.5052813000000001E-14</v>
      </c>
      <c r="BR813" s="272">
        <v>6.7347398000000003E-19</v>
      </c>
      <c r="BS813"/>
      <c r="BT813" s="274">
        <v>1.9815004000000002E-6</v>
      </c>
      <c r="BU813" s="274">
        <v>1.3362E-7</v>
      </c>
      <c r="BV813" s="274">
        <v>9.0310218999999998E-7</v>
      </c>
      <c r="BW813" s="274">
        <v>4.1947474000000002E-9</v>
      </c>
      <c r="BX813" s="274">
        <v>8.9635456999999998E-8</v>
      </c>
      <c r="BY813" s="274">
        <v>6.3842352999999994E-8</v>
      </c>
      <c r="BZ813" s="274">
        <v>1.7758803E-8</v>
      </c>
      <c r="CA813" s="274">
        <v>8.1941076999999994E-8</v>
      </c>
      <c r="CB813" s="274">
        <v>1.8346689999999999E-9</v>
      </c>
      <c r="CC813" s="274">
        <v>7.1502396999999998E-9</v>
      </c>
      <c r="CD813" s="274">
        <v>7.3282642000000002E-10</v>
      </c>
      <c r="CE813" s="274">
        <v>1.8396766E-9</v>
      </c>
      <c r="CF813" s="274">
        <v>2.2152796000000001E-11</v>
      </c>
      <c r="CG813" s="274">
        <v>1.1487472E-7</v>
      </c>
      <c r="CH813" s="274">
        <v>5.4799014E-7</v>
      </c>
      <c r="CI813" s="274">
        <v>1.2606039E-8</v>
      </c>
      <c r="CJ813" s="274">
        <v>3.5535472E-10</v>
      </c>
      <c r="CK813" s="4"/>
      <c r="CL813" s="323">
        <v>2.9468072000000001E-11</v>
      </c>
      <c r="CM813" s="323">
        <v>3.2239236999999997E-2</v>
      </c>
      <c r="CN813" s="323">
        <v>2.1735269000000002E-3</v>
      </c>
      <c r="CO813" s="323">
        <v>1.03661E-4</v>
      </c>
      <c r="CP813" s="323">
        <v>2.8326161E-5</v>
      </c>
      <c r="CQ813" s="323">
        <v>2.8285846E-11</v>
      </c>
      <c r="CR813" s="323">
        <v>6.9862585999999996E-10</v>
      </c>
      <c r="CS813" s="323">
        <v>2.8012015999999998E-6</v>
      </c>
      <c r="CT813" s="323">
        <v>9.7027671999999995E-2</v>
      </c>
      <c r="CU813" s="323">
        <v>4.3790739000000002E-2</v>
      </c>
      <c r="CV813" s="146"/>
      <c r="CW813" s="135"/>
      <c r="CX813" s="18" t="s">
        <v>1151</v>
      </c>
      <c r="CY813" s="18"/>
      <c r="CZ813" s="18"/>
      <c r="DB813" s="68"/>
      <c r="DC813"/>
      <c r="DD813"/>
      <c r="DE813"/>
      <c r="DF813"/>
      <c r="DG813"/>
      <c r="DH813"/>
      <c r="DI813"/>
      <c r="DJ813"/>
      <c r="DK813"/>
      <c r="DL813"/>
      <c r="DM813"/>
      <c r="DN813"/>
    </row>
    <row r="814" spans="1:118" ht="14.4" customHeight="1">
      <c r="A814" t="s">
        <v>2099</v>
      </c>
      <c r="B814" s="168" t="s">
        <v>2092</v>
      </c>
      <c r="C814" s="279" t="str">
        <f t="shared" si="332"/>
        <v>A.120.01.108</v>
      </c>
      <c r="D814" s="14" t="s">
        <v>1221</v>
      </c>
      <c r="E814" s="278" t="s">
        <v>1510</v>
      </c>
      <c r="F814" s="281" t="str">
        <f t="shared" si="333"/>
        <v>Paper, woodfree uncoated, bleached, waste wood based</v>
      </c>
      <c r="G814" s="319">
        <f t="shared" si="348"/>
        <v>9.1402775294600003E-2</v>
      </c>
      <c r="H814" s="319">
        <f t="shared" si="349"/>
        <v>7.4387464199999996E-3</v>
      </c>
      <c r="I814" s="319">
        <f t="shared" si="329"/>
        <v>1.6150528152E-2</v>
      </c>
      <c r="J814" s="319">
        <f t="shared" si="330"/>
        <v>1.3966136722600003E-2</v>
      </c>
      <c r="K814" s="319">
        <v>5.3847364000000002E-2</v>
      </c>
      <c r="L814" s="319">
        <v>4.9447466999999997E-3</v>
      </c>
      <c r="M814" s="319">
        <v>1.0737122999999999E-2</v>
      </c>
      <c r="N814" s="319">
        <v>6.9829161999999997E-3</v>
      </c>
      <c r="O814" s="319">
        <v>3.0366828000000001E-4</v>
      </c>
      <c r="P814" s="319">
        <v>1.708984E-5</v>
      </c>
      <c r="Q814" s="319">
        <v>1.350721E-4</v>
      </c>
      <c r="R814" s="319">
        <v>4.4721860999999999E-4</v>
      </c>
      <c r="S814" s="319">
        <v>2.4572820999999999E-4</v>
      </c>
      <c r="T814" s="319">
        <v>9.3549922000000004E-3</v>
      </c>
      <c r="U814" s="319">
        <v>4.3638204000000002E-3</v>
      </c>
      <c r="V814" s="319">
        <v>2.1439841999999999E-5</v>
      </c>
      <c r="W814" s="319">
        <v>1.5959126E-6</v>
      </c>
      <c r="X814" s="319">
        <v>0</v>
      </c>
      <c r="Y814" s="210"/>
      <c r="Z814" s="320">
        <f t="shared" si="334"/>
        <v>0.40486739849624059</v>
      </c>
      <c r="AA814" s="210"/>
      <c r="AB814" s="321">
        <f t="shared" si="335"/>
        <v>5.3847364000000002E-2</v>
      </c>
      <c r="AC814" s="321">
        <f t="shared" si="336"/>
        <v>2.3567834730000001E-2</v>
      </c>
      <c r="AD814" s="321">
        <f t="shared" si="331"/>
        <v>2.5485676422600002E-2</v>
      </c>
      <c r="AE814" s="321">
        <f t="shared" si="337"/>
        <v>1.6150528152E-2</v>
      </c>
      <c r="AF814" s="321">
        <f t="shared" si="338"/>
        <v>4.6095486099999999E-3</v>
      </c>
      <c r="AG814"/>
      <c r="AH814" s="121">
        <v>6.1780656</v>
      </c>
      <c r="AI814" s="121">
        <v>5.1605781999999998</v>
      </c>
      <c r="AJ814" s="121">
        <v>0.59155225</v>
      </c>
      <c r="AK814" s="121">
        <v>0</v>
      </c>
      <c r="AL814" s="121">
        <v>5.7673187000000001E-2</v>
      </c>
      <c r="AM814" s="121">
        <v>0.23534477000000001</v>
      </c>
      <c r="AN814" s="121">
        <v>0.13291718999999999</v>
      </c>
      <c r="AO814"/>
      <c r="AP814" s="282">
        <v>9.9003588999999996E-3</v>
      </c>
      <c r="AQ814" s="282">
        <v>9.2259369000000004E-3</v>
      </c>
      <c r="AR814" s="282">
        <v>4.2056919999999999E-4</v>
      </c>
      <c r="AS814" s="282">
        <v>2.538528E-4</v>
      </c>
      <c r="AT814" s="255">
        <f t="shared" si="350"/>
        <v>5.5311372157319996E-7</v>
      </c>
      <c r="AU814" s="256">
        <f t="shared" si="351"/>
        <v>1.5553594382424243E-9</v>
      </c>
      <c r="AV814" s="256">
        <f t="shared" si="352"/>
        <v>3.5553613292999997E-2</v>
      </c>
      <c r="AW814" s="272">
        <v>3.7807121999999998E-7</v>
      </c>
      <c r="AX814" s="272">
        <v>1.1408178999999999E-9</v>
      </c>
      <c r="AY814" s="272">
        <v>3.1165008999999997E-14</v>
      </c>
      <c r="AZ814" s="272">
        <v>1.3838645000000001E-11</v>
      </c>
      <c r="BA814" s="272">
        <v>1.2219661999999999E-12</v>
      </c>
      <c r="BB814" s="272">
        <v>1.0383158000000001E-9</v>
      </c>
      <c r="BC814" s="272">
        <v>1.7249481999999999E-7</v>
      </c>
      <c r="BD814" s="272">
        <v>1.4792104E-10</v>
      </c>
      <c r="BE814" s="272">
        <v>1.9276942999999999E-10</v>
      </c>
      <c r="BF814" s="272">
        <v>3.3404886999999999E-11</v>
      </c>
      <c r="BG814" s="272">
        <v>4.3589185000000002E-14</v>
      </c>
      <c r="BH814" s="272">
        <v>2.2985676999999999E-12</v>
      </c>
      <c r="BI814" s="272">
        <v>2.4457526E-12</v>
      </c>
      <c r="BJ814" s="272">
        <v>2.4089116999999998E-13</v>
      </c>
      <c r="BK814" s="272">
        <v>1.5409397000000001E-10</v>
      </c>
      <c r="BL814" s="272">
        <v>1.3092693E-9</v>
      </c>
      <c r="BM814" s="272">
        <v>3.5198047000000002E-11</v>
      </c>
      <c r="BN814" s="272">
        <v>3.0321293000000001E-5</v>
      </c>
      <c r="BO814" s="273">
        <v>3.5523291999999998E-2</v>
      </c>
      <c r="BP814" s="272">
        <v>3.0941891999999999E-11</v>
      </c>
      <c r="BQ814" s="272">
        <v>1.8816016E-13</v>
      </c>
      <c r="BR814" s="272">
        <v>8.4184248000000007E-18</v>
      </c>
      <c r="BS814"/>
      <c r="BT814" s="274">
        <v>2.4768755999999999E-5</v>
      </c>
      <c r="BU814" s="274">
        <v>1.67025E-6</v>
      </c>
      <c r="BV814" s="274">
        <v>1.1288777E-5</v>
      </c>
      <c r="BW814" s="274">
        <v>5.2434342999999998E-8</v>
      </c>
      <c r="BX814" s="274">
        <v>1.1204431999999999E-6</v>
      </c>
      <c r="BY814" s="274">
        <v>7.9802940999999998E-7</v>
      </c>
      <c r="BZ814" s="274">
        <v>2.2198504E-7</v>
      </c>
      <c r="CA814" s="274">
        <v>1.0242635E-6</v>
      </c>
      <c r="CB814" s="274">
        <v>2.2933362000000001E-8</v>
      </c>
      <c r="CC814" s="274">
        <v>8.9377996999999997E-8</v>
      </c>
      <c r="CD814" s="274">
        <v>9.1603303E-9</v>
      </c>
      <c r="CE814" s="274">
        <v>2.2995956999999999E-8</v>
      </c>
      <c r="CF814" s="274">
        <v>2.7690995000000001E-10</v>
      </c>
      <c r="CG814" s="274">
        <v>1.435934E-6</v>
      </c>
      <c r="CH814" s="274">
        <v>6.8498767E-6</v>
      </c>
      <c r="CI814" s="274">
        <v>1.5757549000000001E-7</v>
      </c>
      <c r="CJ814" s="274">
        <v>4.4419339999999998E-9</v>
      </c>
      <c r="CK814" s="4"/>
      <c r="CL814" s="323">
        <v>3.683509E-10</v>
      </c>
      <c r="CM814" s="323">
        <v>0.40299045999999999</v>
      </c>
      <c r="CN814" s="323">
        <v>2.7169087000000001E-2</v>
      </c>
      <c r="CO814" s="323">
        <v>1.2957625E-3</v>
      </c>
      <c r="CP814" s="323">
        <v>3.5407701000000002E-4</v>
      </c>
      <c r="CQ814" s="323">
        <v>3.5357306999999998E-10</v>
      </c>
      <c r="CR814" s="323">
        <v>8.7328232999999994E-9</v>
      </c>
      <c r="CS814" s="323">
        <v>3.5015019999999997E-5</v>
      </c>
      <c r="CT814" s="323">
        <v>1.2128459</v>
      </c>
      <c r="CU814" s="323">
        <v>0.54738423000000003</v>
      </c>
      <c r="CV814" s="146"/>
      <c r="CW814" s="135"/>
      <c r="CX814" s="18" t="s">
        <v>1151</v>
      </c>
      <c r="CY814" s="18"/>
      <c r="CZ814" s="18"/>
      <c r="DB814" s="68"/>
      <c r="DC814"/>
      <c r="DD814"/>
      <c r="DE814"/>
      <c r="DF814"/>
      <c r="DG814"/>
      <c r="DH814"/>
      <c r="DI814"/>
      <c r="DJ814"/>
      <c r="DK814"/>
      <c r="DL814"/>
      <c r="DM814"/>
      <c r="DN814"/>
    </row>
    <row r="815" spans="1:118" ht="14.4" customHeight="1">
      <c r="A815" t="s">
        <v>2100</v>
      </c>
      <c r="B815" s="168" t="s">
        <v>2092</v>
      </c>
      <c r="C815" s="279" t="str">
        <f t="shared" si="332"/>
        <v>A.120.01.109</v>
      </c>
      <c r="D815" s="14" t="s">
        <v>1221</v>
      </c>
      <c r="E815" s="278" t="s">
        <v>1510</v>
      </c>
      <c r="F815" s="281" t="str">
        <f t="shared" si="333"/>
        <v>Semichemical fluting, FSC</v>
      </c>
      <c r="G815" s="319">
        <f t="shared" si="348"/>
        <v>0.11383992086979999</v>
      </c>
      <c r="H815" s="319">
        <f t="shared" si="349"/>
        <v>9.0889769463000005E-3</v>
      </c>
      <c r="I815" s="319">
        <f t="shared" si="329"/>
        <v>2.8545742371000001E-2</v>
      </c>
      <c r="J815" s="319">
        <f t="shared" si="330"/>
        <v>1.2394970552500001E-2</v>
      </c>
      <c r="K815" s="319">
        <v>6.3810230999999995E-2</v>
      </c>
      <c r="L815" s="319">
        <v>8.5859050999999992E-3</v>
      </c>
      <c r="M815" s="319">
        <v>1.9811189E-2</v>
      </c>
      <c r="N815" s="319">
        <v>7.4887636999999996E-3</v>
      </c>
      <c r="O815" s="319">
        <v>1.4745004E-3</v>
      </c>
      <c r="P815" s="319">
        <v>6.2242262999999997E-6</v>
      </c>
      <c r="Q815" s="319">
        <v>1.1948861999999999E-4</v>
      </c>
      <c r="R815" s="319">
        <v>1.2957060000000001E-4</v>
      </c>
      <c r="S815" s="319">
        <v>1.8619226999999999E-4</v>
      </c>
      <c r="T815" s="319">
        <v>8.8561861999999995E-3</v>
      </c>
      <c r="U815" s="319">
        <v>3.3510053999999999E-3</v>
      </c>
      <c r="V815" s="319">
        <v>1.9077670999999999E-5</v>
      </c>
      <c r="W815" s="319">
        <v>1.5866825E-6</v>
      </c>
      <c r="X815" s="319">
        <v>0</v>
      </c>
      <c r="Y815" s="210"/>
      <c r="Z815" s="320">
        <f t="shared" si="334"/>
        <v>0.47977617293233077</v>
      </c>
      <c r="AA815" s="210"/>
      <c r="AB815" s="321">
        <f t="shared" si="335"/>
        <v>6.3810230999999995E-2</v>
      </c>
      <c r="AC815" s="321">
        <f t="shared" si="336"/>
        <v>3.7615641646299991E-2</v>
      </c>
      <c r="AD815" s="321">
        <f t="shared" si="331"/>
        <v>3.7384437582499992E-2</v>
      </c>
      <c r="AE815" s="321">
        <f t="shared" si="337"/>
        <v>2.8545742370999997E-2</v>
      </c>
      <c r="AF815" s="321">
        <f t="shared" si="338"/>
        <v>3.5371976700000001E-3</v>
      </c>
      <c r="AG815"/>
      <c r="AH815" s="121">
        <v>8.1208477000000006</v>
      </c>
      <c r="AI815" s="121">
        <v>7.3378347000000002</v>
      </c>
      <c r="AJ815" s="121">
        <v>0.45425590999999998</v>
      </c>
      <c r="AK815" s="121">
        <v>0</v>
      </c>
      <c r="AL815" s="121">
        <v>4.5048518000000003E-2</v>
      </c>
      <c r="AM815" s="121">
        <v>0.18217085</v>
      </c>
      <c r="AN815" s="121">
        <v>0.10153766</v>
      </c>
      <c r="AO815"/>
      <c r="AP815" s="282">
        <v>1.2535292E-2</v>
      </c>
      <c r="AQ815" s="282">
        <v>1.1808704999999999E-2</v>
      </c>
      <c r="AR815" s="282">
        <v>4.9894215999999995E-4</v>
      </c>
      <c r="AS815" s="282">
        <v>2.2764464000000001E-4</v>
      </c>
      <c r="AT815" s="255">
        <f t="shared" si="350"/>
        <v>7.0795595733895997E-7</v>
      </c>
      <c r="AU815" s="256">
        <f t="shared" si="351"/>
        <v>1.8452002769267351E-9</v>
      </c>
      <c r="AV815" s="256">
        <f t="shared" si="352"/>
        <v>3.1883003348000004E-2</v>
      </c>
      <c r="AW815" s="272">
        <v>4.4574966000000002E-7</v>
      </c>
      <c r="AX815" s="272">
        <v>1.3449516999999999E-9</v>
      </c>
      <c r="AY815" s="272">
        <v>3.6745204E-14</v>
      </c>
      <c r="AZ815" s="272">
        <v>6.0873599000000004E-12</v>
      </c>
      <c r="BA815" s="272">
        <v>1.6458306E-13</v>
      </c>
      <c r="BB815" s="272">
        <v>1.1135311999999999E-9</v>
      </c>
      <c r="BC815" s="272">
        <v>2.5980984E-7</v>
      </c>
      <c r="BD815" s="272">
        <v>1.5836243E-10</v>
      </c>
      <c r="BE815" s="272">
        <v>2.7602452000000002E-10</v>
      </c>
      <c r="BF815" s="272">
        <v>3.3465533000000002E-11</v>
      </c>
      <c r="BG815" s="272">
        <v>2.2325068000000001E-13</v>
      </c>
      <c r="BH815" s="272">
        <v>1.5396653999999999E-13</v>
      </c>
      <c r="BI815" s="272">
        <v>2.5145326999999998E-13</v>
      </c>
      <c r="BJ815" s="272">
        <v>5.0195953E-14</v>
      </c>
      <c r="BK815" s="272">
        <v>4.5865360000000002E-11</v>
      </c>
      <c r="BL815" s="272">
        <v>1.2000458999999999E-9</v>
      </c>
      <c r="BM815" s="272">
        <v>3.1493401999999999E-11</v>
      </c>
      <c r="BN815" s="272">
        <v>1.1817348000000001E-5</v>
      </c>
      <c r="BO815" s="273">
        <v>3.1871186000000003E-2</v>
      </c>
      <c r="BP815" s="272">
        <v>3.0762936000000001E-11</v>
      </c>
      <c r="BQ815" s="272">
        <v>1.8707191E-13</v>
      </c>
      <c r="BR815" s="272">
        <v>8.3697357000000007E-18</v>
      </c>
      <c r="BS815"/>
      <c r="BT815" s="274">
        <v>3.2198301999999998E-5</v>
      </c>
      <c r="BU815" s="274">
        <v>2.2694837000000002E-6</v>
      </c>
      <c r="BV815" s="274">
        <v>1.3377433E-5</v>
      </c>
      <c r="BW815" s="274">
        <v>1.5185928000000001E-8</v>
      </c>
      <c r="BX815" s="274">
        <v>2.6259191999999999E-6</v>
      </c>
      <c r="BY815" s="274">
        <v>1.3870631999999999E-6</v>
      </c>
      <c r="BZ815" s="274">
        <v>1.3657223E-7</v>
      </c>
      <c r="CA815" s="274">
        <v>1.0986845000000001E-6</v>
      </c>
      <c r="CB815" s="274">
        <v>8.3524734999999997E-9</v>
      </c>
      <c r="CC815" s="274">
        <v>7.9066312999999999E-8</v>
      </c>
      <c r="CD815" s="274">
        <v>1.2081781000000001E-9</v>
      </c>
      <c r="CE815" s="274">
        <v>2.0535620000000001E-8</v>
      </c>
      <c r="CF815" s="274">
        <v>2.1605051E-11</v>
      </c>
      <c r="CG815" s="274">
        <v>1.5483672000000001E-6</v>
      </c>
      <c r="CH815" s="274">
        <v>9.5610273000000008E-6</v>
      </c>
      <c r="CI815" s="274">
        <v>6.4965195999999996E-8</v>
      </c>
      <c r="CJ815" s="274">
        <v>4.4162436000000004E-9</v>
      </c>
      <c r="CK815" s="4"/>
      <c r="CL815" s="323">
        <v>3.5440762999999997E-11</v>
      </c>
      <c r="CM815" s="323">
        <v>0.47938784000000001</v>
      </c>
      <c r="CN815" s="323">
        <v>2.9831613999999999E-2</v>
      </c>
      <c r="CO815" s="323">
        <v>1.7160958E-3</v>
      </c>
      <c r="CP815" s="323">
        <v>3.7883304999999999E-4</v>
      </c>
      <c r="CQ815" s="323">
        <v>1.4142569E-10</v>
      </c>
      <c r="CR815" s="323">
        <v>7.9243600999999993E-9</v>
      </c>
      <c r="CS815" s="323">
        <v>6.3584234000000007E-5</v>
      </c>
      <c r="CT815" s="323">
        <v>0.13034449000000001</v>
      </c>
      <c r="CU815" s="323">
        <v>0.44676608000000001</v>
      </c>
      <c r="CV815" s="146"/>
      <c r="CW815" s="135"/>
      <c r="CX815" s="18" t="s">
        <v>1149</v>
      </c>
      <c r="CY815" s="18"/>
      <c r="CZ815" s="18"/>
      <c r="DB815" s="68"/>
      <c r="DC815"/>
      <c r="DD815"/>
      <c r="DE815"/>
      <c r="DF815"/>
      <c r="DG815"/>
      <c r="DH815"/>
      <c r="DI815"/>
      <c r="DJ815"/>
      <c r="DK815"/>
      <c r="DL815"/>
      <c r="DM815"/>
      <c r="DN815"/>
    </row>
    <row r="816" spans="1:118" ht="14.4" customHeight="1">
      <c r="A816" t="s">
        <v>2101</v>
      </c>
      <c r="B816" s="168" t="s">
        <v>2092</v>
      </c>
      <c r="C816" s="279" t="str">
        <f t="shared" si="332"/>
        <v>A.120.01.110</v>
      </c>
      <c r="D816" s="14" t="s">
        <v>1221</v>
      </c>
      <c r="E816" s="278" t="s">
        <v>1510</v>
      </c>
      <c r="F816" s="281" t="str">
        <f t="shared" si="333"/>
        <v>Semichemical fluting, wood waste based</v>
      </c>
      <c r="G816" s="319">
        <f t="shared" si="348"/>
        <v>0.11383992086979999</v>
      </c>
      <c r="H816" s="319">
        <f t="shared" si="349"/>
        <v>9.0889769463000005E-3</v>
      </c>
      <c r="I816" s="319">
        <f t="shared" si="329"/>
        <v>2.8545742371000001E-2</v>
      </c>
      <c r="J816" s="319">
        <f t="shared" si="330"/>
        <v>1.2394970552500001E-2</v>
      </c>
      <c r="K816" s="319">
        <v>6.3810230999999995E-2</v>
      </c>
      <c r="L816" s="319">
        <v>8.5859050999999992E-3</v>
      </c>
      <c r="M816" s="319">
        <v>1.9811189E-2</v>
      </c>
      <c r="N816" s="319">
        <v>7.4887636999999996E-3</v>
      </c>
      <c r="O816" s="319">
        <v>1.4745004E-3</v>
      </c>
      <c r="P816" s="319">
        <v>6.2242262999999997E-6</v>
      </c>
      <c r="Q816" s="319">
        <v>1.1948861999999999E-4</v>
      </c>
      <c r="R816" s="319">
        <v>1.2957060000000001E-4</v>
      </c>
      <c r="S816" s="319">
        <v>1.8619226999999999E-4</v>
      </c>
      <c r="T816" s="319">
        <v>8.8561861999999995E-3</v>
      </c>
      <c r="U816" s="319">
        <v>3.3510053999999999E-3</v>
      </c>
      <c r="V816" s="319">
        <v>1.9077670999999999E-5</v>
      </c>
      <c r="W816" s="319">
        <v>1.5866825E-6</v>
      </c>
      <c r="X816" s="319">
        <v>0</v>
      </c>
      <c r="Y816" s="210"/>
      <c r="Z816" s="320">
        <f t="shared" si="334"/>
        <v>0.47977617293233077</v>
      </c>
      <c r="AA816" s="210"/>
      <c r="AB816" s="321">
        <f t="shared" si="335"/>
        <v>6.3810230999999995E-2</v>
      </c>
      <c r="AC816" s="321">
        <f t="shared" si="336"/>
        <v>3.7615641646299991E-2</v>
      </c>
      <c r="AD816" s="321">
        <f t="shared" si="331"/>
        <v>3.7384437582499992E-2</v>
      </c>
      <c r="AE816" s="321">
        <f t="shared" si="337"/>
        <v>2.8545742370999997E-2</v>
      </c>
      <c r="AF816" s="321">
        <f t="shared" si="338"/>
        <v>3.5371976700000001E-3</v>
      </c>
      <c r="AG816"/>
      <c r="AH816" s="121">
        <v>8.1208477000000006</v>
      </c>
      <c r="AI816" s="121">
        <v>7.3378347000000002</v>
      </c>
      <c r="AJ816" s="121">
        <v>0.45425590999999998</v>
      </c>
      <c r="AK816" s="121">
        <v>0</v>
      </c>
      <c r="AL816" s="121">
        <v>4.5048518000000003E-2</v>
      </c>
      <c r="AM816" s="121">
        <v>0.18217085</v>
      </c>
      <c r="AN816" s="121">
        <v>0.10153766</v>
      </c>
      <c r="AO816"/>
      <c r="AP816" s="282">
        <v>1.2535292E-2</v>
      </c>
      <c r="AQ816" s="282">
        <v>1.1808704999999999E-2</v>
      </c>
      <c r="AR816" s="282">
        <v>4.9894215999999995E-4</v>
      </c>
      <c r="AS816" s="282">
        <v>2.2764464000000001E-4</v>
      </c>
      <c r="AT816" s="255">
        <f t="shared" si="350"/>
        <v>7.0795595733895997E-7</v>
      </c>
      <c r="AU816" s="256">
        <f t="shared" si="351"/>
        <v>1.8452002769267351E-9</v>
      </c>
      <c r="AV816" s="256">
        <f t="shared" si="352"/>
        <v>3.1883003348000004E-2</v>
      </c>
      <c r="AW816" s="272">
        <v>4.4574966000000002E-7</v>
      </c>
      <c r="AX816" s="272">
        <v>1.3449516999999999E-9</v>
      </c>
      <c r="AY816" s="272">
        <v>3.6745204E-14</v>
      </c>
      <c r="AZ816" s="272">
        <v>6.0873599000000004E-12</v>
      </c>
      <c r="BA816" s="272">
        <v>1.6458306E-13</v>
      </c>
      <c r="BB816" s="272">
        <v>1.1135311999999999E-9</v>
      </c>
      <c r="BC816" s="272">
        <v>2.5980984E-7</v>
      </c>
      <c r="BD816" s="272">
        <v>1.5836243E-10</v>
      </c>
      <c r="BE816" s="272">
        <v>2.7602452000000002E-10</v>
      </c>
      <c r="BF816" s="272">
        <v>3.3465533000000002E-11</v>
      </c>
      <c r="BG816" s="272">
        <v>2.2325068000000001E-13</v>
      </c>
      <c r="BH816" s="272">
        <v>1.5396653999999999E-13</v>
      </c>
      <c r="BI816" s="272">
        <v>2.5145326999999998E-13</v>
      </c>
      <c r="BJ816" s="272">
        <v>5.0195953E-14</v>
      </c>
      <c r="BK816" s="272">
        <v>4.5865360000000002E-11</v>
      </c>
      <c r="BL816" s="272">
        <v>1.2000458999999999E-9</v>
      </c>
      <c r="BM816" s="272">
        <v>3.1493401999999999E-11</v>
      </c>
      <c r="BN816" s="272">
        <v>1.1817348000000001E-5</v>
      </c>
      <c r="BO816" s="273">
        <v>3.1871186000000003E-2</v>
      </c>
      <c r="BP816" s="272">
        <v>3.0762936000000001E-11</v>
      </c>
      <c r="BQ816" s="272">
        <v>1.8707191E-13</v>
      </c>
      <c r="BR816" s="272">
        <v>8.3697357000000007E-18</v>
      </c>
      <c r="BS816"/>
      <c r="BT816" s="274">
        <v>3.2198301000000002E-5</v>
      </c>
      <c r="BU816" s="274">
        <v>2.2694837000000002E-6</v>
      </c>
      <c r="BV816" s="274">
        <v>1.3377433E-5</v>
      </c>
      <c r="BW816" s="274">
        <v>1.5185928000000001E-8</v>
      </c>
      <c r="BX816" s="274">
        <v>2.6259191999999999E-6</v>
      </c>
      <c r="BY816" s="274">
        <v>1.3870631999999999E-6</v>
      </c>
      <c r="BZ816" s="274">
        <v>1.3657223E-7</v>
      </c>
      <c r="CA816" s="274">
        <v>1.0986845000000001E-6</v>
      </c>
      <c r="CB816" s="274">
        <v>8.3524734999999997E-9</v>
      </c>
      <c r="CC816" s="274">
        <v>7.9066312999999999E-8</v>
      </c>
      <c r="CD816" s="274">
        <v>1.2081781000000001E-9</v>
      </c>
      <c r="CE816" s="274">
        <v>2.0535620000000001E-8</v>
      </c>
      <c r="CF816" s="274">
        <v>2.1605051E-11</v>
      </c>
      <c r="CG816" s="274">
        <v>1.5483672000000001E-6</v>
      </c>
      <c r="CH816" s="274">
        <v>9.5610273000000008E-6</v>
      </c>
      <c r="CI816" s="274">
        <v>6.4965195999999996E-8</v>
      </c>
      <c r="CJ816" s="274">
        <v>4.4162435000000003E-9</v>
      </c>
      <c r="CK816" s="4"/>
      <c r="CL816" s="323">
        <v>3.5440762999999997E-11</v>
      </c>
      <c r="CM816" s="323">
        <v>0.47938784000000001</v>
      </c>
      <c r="CN816" s="323">
        <v>2.9831613999999999E-2</v>
      </c>
      <c r="CO816" s="323">
        <v>1.7160958E-3</v>
      </c>
      <c r="CP816" s="323">
        <v>3.7883304999999999E-4</v>
      </c>
      <c r="CQ816" s="323">
        <v>1.4142569E-10</v>
      </c>
      <c r="CR816" s="323">
        <v>7.9243600999999993E-9</v>
      </c>
      <c r="CS816" s="323">
        <v>6.3584234000000007E-5</v>
      </c>
      <c r="CT816" s="323">
        <v>0.13034449000000001</v>
      </c>
      <c r="CU816" s="323">
        <v>0.44676608000000001</v>
      </c>
      <c r="CV816" s="146"/>
      <c r="CW816" s="135"/>
      <c r="CX816" s="18" t="s">
        <v>1149</v>
      </c>
      <c r="CY816" s="18"/>
      <c r="CZ816" s="18"/>
      <c r="DB816" s="68"/>
      <c r="DC816"/>
      <c r="DD816"/>
      <c r="DE816"/>
      <c r="DF816"/>
      <c r="DG816"/>
      <c r="DH816"/>
      <c r="DI816"/>
      <c r="DJ816"/>
      <c r="DK816"/>
      <c r="DL816"/>
      <c r="DM816"/>
      <c r="DN816"/>
    </row>
    <row r="817" spans="1:118" ht="14.4" customHeight="1">
      <c r="A817" t="s">
        <v>3623</v>
      </c>
      <c r="B817" s="168" t="s">
        <v>2092</v>
      </c>
      <c r="C817" s="279" t="str">
        <f t="shared" si="332"/>
        <v>A.120.01.111</v>
      </c>
      <c r="D817" s="14" t="s">
        <v>1221</v>
      </c>
      <c r="E817" s="278" t="s">
        <v>1510</v>
      </c>
      <c r="F817" s="281" t="str">
        <f t="shared" si="333"/>
        <v>Folding Boxboard GC1</v>
      </c>
      <c r="G817" s="319">
        <f t="shared" si="348"/>
        <v>9.8390450472500002E-2</v>
      </c>
      <c r="H817" s="319">
        <f t="shared" si="349"/>
        <v>7.6171400090000001E-3</v>
      </c>
      <c r="I817" s="319">
        <f t="shared" si="329"/>
        <v>1.653659733E-2</v>
      </c>
      <c r="J817" s="319">
        <f t="shared" si="330"/>
        <v>1.46481931335E-2</v>
      </c>
      <c r="K817" s="319">
        <v>5.9588519999999999E-2</v>
      </c>
      <c r="L817" s="319">
        <v>5.1791338000000001E-3</v>
      </c>
      <c r="M817" s="319">
        <v>1.0884572E-2</v>
      </c>
      <c r="N817" s="319">
        <v>7.1290585000000004E-3</v>
      </c>
      <c r="O817" s="319">
        <v>3.3455087999999998E-4</v>
      </c>
      <c r="P817" s="319">
        <v>1.8462679000000001E-5</v>
      </c>
      <c r="Q817" s="319">
        <v>1.3506795E-4</v>
      </c>
      <c r="R817" s="319">
        <v>4.5159890999999999E-4</v>
      </c>
      <c r="S817" s="319">
        <v>2.7439248000000002E-4</v>
      </c>
      <c r="T817" s="319">
        <v>9.2614423000000005E-3</v>
      </c>
      <c r="U817" s="319">
        <v>5.1107784E-3</v>
      </c>
      <c r="V817" s="319">
        <v>2.1292620000000001E-5</v>
      </c>
      <c r="W817" s="319">
        <v>1.5799535E-6</v>
      </c>
      <c r="X817" s="319">
        <v>0</v>
      </c>
      <c r="Y817" s="210"/>
      <c r="Z817" s="320">
        <f t="shared" si="334"/>
        <v>0.44803398496240598</v>
      </c>
      <c r="AA817" s="210"/>
      <c r="AB817" s="321">
        <f t="shared" si="335"/>
        <v>5.9588519999999999E-2</v>
      </c>
      <c r="AC817" s="321">
        <f t="shared" si="336"/>
        <v>2.4132444719000001E-2</v>
      </c>
      <c r="AD817" s="321">
        <f t="shared" si="331"/>
        <v>2.5778326963500003E-2</v>
      </c>
      <c r="AE817" s="321">
        <f t="shared" si="337"/>
        <v>1.653659733E-2</v>
      </c>
      <c r="AF817" s="321">
        <f t="shared" si="338"/>
        <v>5.3851708799999998E-3</v>
      </c>
      <c r="AG817"/>
      <c r="AH817" s="121">
        <v>6.8766626000000004</v>
      </c>
      <c r="AI817" s="121">
        <v>5.6874668000000002</v>
      </c>
      <c r="AJ817" s="121">
        <v>0.69280836000000001</v>
      </c>
      <c r="AK817" s="121">
        <v>0</v>
      </c>
      <c r="AL817" s="121">
        <v>6.7673675000000003E-2</v>
      </c>
      <c r="AM817" s="121">
        <v>0.27294218999999997</v>
      </c>
      <c r="AN817" s="121">
        <v>0.15577161</v>
      </c>
      <c r="AO817"/>
      <c r="AP817" s="282">
        <v>1.0734570000000001E-2</v>
      </c>
      <c r="AQ817" s="282">
        <v>1.0004647E-2</v>
      </c>
      <c r="AR817" s="282">
        <v>4.559284E-4</v>
      </c>
      <c r="AS817" s="282">
        <v>2.7399459999999999E-4</v>
      </c>
      <c r="AT817" s="255">
        <f t="shared" si="350"/>
        <v>5.9979896335240002E-7</v>
      </c>
      <c r="AU817" s="256">
        <f t="shared" si="351"/>
        <v>1.6861257194442405E-9</v>
      </c>
      <c r="AV817" s="256">
        <f t="shared" si="352"/>
        <v>3.8374593577000002E-2</v>
      </c>
      <c r="AW817" s="272">
        <v>4.1835236000000002E-7</v>
      </c>
      <c r="AX817" s="272">
        <v>1.2623641E-9</v>
      </c>
      <c r="AY817" s="272">
        <v>3.4485465000000002E-14</v>
      </c>
      <c r="AZ817" s="272">
        <v>1.4783273999999999E-11</v>
      </c>
      <c r="BA817" s="272">
        <v>1.3504354E-12</v>
      </c>
      <c r="BB817" s="272">
        <v>1.0600462999999999E-9</v>
      </c>
      <c r="BC817" s="272">
        <v>1.788678E-7</v>
      </c>
      <c r="BD817" s="272">
        <v>1.5103208000000001E-10</v>
      </c>
      <c r="BE817" s="272">
        <v>1.9952466999999999E-10</v>
      </c>
      <c r="BF817" s="272">
        <v>3.3072418000000002E-11</v>
      </c>
      <c r="BG817" s="272">
        <v>4.3161394999999997E-14</v>
      </c>
      <c r="BH817" s="272">
        <v>2.2789288E-12</v>
      </c>
      <c r="BI817" s="272">
        <v>2.4214885E-12</v>
      </c>
      <c r="BJ817" s="272">
        <v>2.386284E-13</v>
      </c>
      <c r="BK817" s="272">
        <v>1.6936757000000001E-10</v>
      </c>
      <c r="BL817" s="272">
        <v>1.3026233E-9</v>
      </c>
      <c r="BM817" s="272">
        <v>3.4929472000000001E-11</v>
      </c>
      <c r="BN817" s="272">
        <v>3.0731576999999999E-5</v>
      </c>
      <c r="BO817" s="273">
        <v>3.8343861999999999E-2</v>
      </c>
      <c r="BP817" s="272">
        <v>3.0632473000000001E-11</v>
      </c>
      <c r="BQ817" s="272">
        <v>1.8627855000000001E-13</v>
      </c>
      <c r="BR817" s="272">
        <v>8.3342404999999994E-18</v>
      </c>
      <c r="BS817"/>
      <c r="BT817" s="274">
        <v>2.6916267000000002E-5</v>
      </c>
      <c r="BU817" s="274">
        <v>1.7238664999999999E-6</v>
      </c>
      <c r="BV817" s="274">
        <v>1.2492376E-5</v>
      </c>
      <c r="BW817" s="274">
        <v>5.2952280999999997E-8</v>
      </c>
      <c r="BX817" s="274">
        <v>1.1822287E-6</v>
      </c>
      <c r="BY817" s="274">
        <v>8.1058699000000005E-7</v>
      </c>
      <c r="BZ817" s="274">
        <v>2.1976721999999999E-7</v>
      </c>
      <c r="CA817" s="274">
        <v>1.0452996999999999E-6</v>
      </c>
      <c r="CB817" s="274">
        <v>2.4775614999999999E-8</v>
      </c>
      <c r="CC817" s="274">
        <v>8.9375249999999998E-8</v>
      </c>
      <c r="CD817" s="274">
        <v>1.0126181000000001E-8</v>
      </c>
      <c r="CE817" s="274">
        <v>2.2826631000000001E-8</v>
      </c>
      <c r="CF817" s="274">
        <v>2.9280691999999997E-10</v>
      </c>
      <c r="CG817" s="274">
        <v>1.4686645999999999E-6</v>
      </c>
      <c r="CH817" s="274">
        <v>7.5985131999999998E-6</v>
      </c>
      <c r="CI817" s="274">
        <v>1.7021753000000001E-7</v>
      </c>
      <c r="CJ817" s="274">
        <v>4.3975146999999999E-9</v>
      </c>
      <c r="CK817" s="4"/>
      <c r="CL817" s="323">
        <v>3.9563728000000002E-10</v>
      </c>
      <c r="CM817" s="323">
        <v>0.44597680000000001</v>
      </c>
      <c r="CN817" s="323">
        <v>2.7659117E-2</v>
      </c>
      <c r="CO817" s="323">
        <v>1.3357928E-3</v>
      </c>
      <c r="CP817" s="323">
        <v>3.5211789000000001E-4</v>
      </c>
      <c r="CQ817" s="323">
        <v>3.7767394000000003E-10</v>
      </c>
      <c r="CR817" s="323">
        <v>8.6809120000000002E-9</v>
      </c>
      <c r="CS817" s="323">
        <v>3.7497748999999999E-5</v>
      </c>
      <c r="CT817" s="323">
        <v>1.2010613000000001</v>
      </c>
      <c r="CU817" s="323">
        <v>0.59340073999999998</v>
      </c>
      <c r="CX817" s="22" t="s">
        <v>4098</v>
      </c>
      <c r="CY817" s="18"/>
      <c r="CZ817" s="18"/>
      <c r="DB817" s="68"/>
      <c r="DC817"/>
      <c r="DD817"/>
      <c r="DE817"/>
      <c r="DF817"/>
      <c r="DG817"/>
      <c r="DH817"/>
      <c r="DI817"/>
      <c r="DJ817"/>
      <c r="DK817"/>
      <c r="DL817"/>
      <c r="DM817"/>
      <c r="DN817"/>
    </row>
    <row r="818" spans="1:118" ht="14.4" customHeight="1">
      <c r="A818" t="s">
        <v>3624</v>
      </c>
      <c r="B818" s="168" t="s">
        <v>2092</v>
      </c>
      <c r="C818" s="279" t="str">
        <f t="shared" si="332"/>
        <v>A.120.01.112</v>
      </c>
      <c r="D818" s="14" t="s">
        <v>1221</v>
      </c>
      <c r="E818" s="278" t="s">
        <v>1510</v>
      </c>
      <c r="F818" s="281" t="str">
        <f t="shared" si="333"/>
        <v>Folding Boxboard GC2 or GC3</v>
      </c>
      <c r="G818" s="319">
        <f t="shared" si="348"/>
        <v>0.1205057309015</v>
      </c>
      <c r="H818" s="319">
        <f t="shared" si="349"/>
        <v>8.5184982509999996E-3</v>
      </c>
      <c r="I818" s="319">
        <f t="shared" si="329"/>
        <v>1.8321132187000003E-2</v>
      </c>
      <c r="J818" s="319">
        <f t="shared" si="330"/>
        <v>1.6370236463499999E-2</v>
      </c>
      <c r="K818" s="319">
        <v>7.7295864000000006E-2</v>
      </c>
      <c r="L818" s="319">
        <v>6.0123012999999999E-3</v>
      </c>
      <c r="M818" s="319">
        <v>1.1796002999999999E-2</v>
      </c>
      <c r="N818" s="319">
        <v>7.8832869999999992E-3</v>
      </c>
      <c r="O818" s="319">
        <v>4.6870785999999999E-4</v>
      </c>
      <c r="P818" s="319">
        <v>2.5366491000000001E-5</v>
      </c>
      <c r="Q818" s="319">
        <v>1.4113689999999999E-4</v>
      </c>
      <c r="R818" s="319">
        <v>4.9123052999999999E-4</v>
      </c>
      <c r="S818" s="319">
        <v>3.4514270999999998E-4</v>
      </c>
      <c r="T818" s="319">
        <v>9.2625529000000002E-3</v>
      </c>
      <c r="U818" s="319">
        <v>6.7609608999999998E-3</v>
      </c>
      <c r="V818" s="319">
        <v>2.1597357E-5</v>
      </c>
      <c r="W818" s="319">
        <v>1.5799535E-6</v>
      </c>
      <c r="X818" s="319">
        <v>0</v>
      </c>
      <c r="Y818" s="210"/>
      <c r="Z818" s="320">
        <f t="shared" si="334"/>
        <v>0.58117190977443611</v>
      </c>
      <c r="AA818" s="210"/>
      <c r="AB818" s="321">
        <f t="shared" si="335"/>
        <v>7.7295864000000006E-2</v>
      </c>
      <c r="AC818" s="321">
        <f t="shared" si="336"/>
        <v>2.6818033081000003E-2</v>
      </c>
      <c r="AD818" s="321">
        <f t="shared" si="331"/>
        <v>2.75636676835E-2</v>
      </c>
      <c r="AE818" s="321">
        <f t="shared" si="337"/>
        <v>1.8321132186999999E-2</v>
      </c>
      <c r="AF818" s="321">
        <f t="shared" si="338"/>
        <v>7.1061036100000001E-3</v>
      </c>
      <c r="AG818"/>
      <c r="AH818" s="121">
        <v>10.478161999999999</v>
      </c>
      <c r="AI818" s="121">
        <v>8.9111209999999996</v>
      </c>
      <c r="AJ818" s="121">
        <v>0.91650465999999997</v>
      </c>
      <c r="AK818" s="121">
        <v>0</v>
      </c>
      <c r="AL818" s="121">
        <v>8.9084370999999996E-2</v>
      </c>
      <c r="AM818" s="121">
        <v>0.35543901999999999</v>
      </c>
      <c r="AN818" s="121">
        <v>0.20601314000000001</v>
      </c>
      <c r="AO818"/>
      <c r="AP818" s="282">
        <v>1.3526609E-2</v>
      </c>
      <c r="AQ818" s="282">
        <v>1.251441E-2</v>
      </c>
      <c r="AR818" s="282">
        <v>5.7002192999999995E-4</v>
      </c>
      <c r="AS818" s="282">
        <v>4.4217692999999999E-4</v>
      </c>
      <c r="AT818" s="255">
        <f t="shared" si="350"/>
        <v>7.5026437467659984E-7</v>
      </c>
      <c r="AU818" s="256">
        <f t="shared" si="351"/>
        <v>2.1080692796722407E-9</v>
      </c>
      <c r="AV818" s="256">
        <f t="shared" si="352"/>
        <v>6.1929542376999998E-2</v>
      </c>
      <c r="AW818" s="272">
        <v>5.4301582999999996E-7</v>
      </c>
      <c r="AX818" s="272">
        <v>1.6385452E-9</v>
      </c>
      <c r="AY818" s="272">
        <v>4.4761476000000002E-14</v>
      </c>
      <c r="AZ818" s="272">
        <v>1.9627352000000001E-11</v>
      </c>
      <c r="BA818" s="272">
        <v>1.9795606E-12</v>
      </c>
      <c r="BB818" s="272">
        <v>1.1721959000000001E-9</v>
      </c>
      <c r="BC818" s="272">
        <v>2.0444784999999999E-7</v>
      </c>
      <c r="BD818" s="272">
        <v>1.6709959000000001E-10</v>
      </c>
      <c r="BE818" s="272">
        <v>2.2649067999999999E-10</v>
      </c>
      <c r="BF818" s="272">
        <v>3.5394386999999999E-11</v>
      </c>
      <c r="BG818" s="272">
        <v>4.3197872E-14</v>
      </c>
      <c r="BH818" s="272">
        <v>2.2939022999999999E-12</v>
      </c>
      <c r="BI818" s="272">
        <v>2.4223535000000001E-12</v>
      </c>
      <c r="BJ818" s="272">
        <v>2.3928263000000001E-13</v>
      </c>
      <c r="BK818" s="272">
        <v>2.4455838999999999E-10</v>
      </c>
      <c r="BL818" s="272">
        <v>1.331701E-9</v>
      </c>
      <c r="BM818" s="272">
        <v>3.5309638000000003E-11</v>
      </c>
      <c r="BN818" s="272">
        <v>3.2541376999999997E-5</v>
      </c>
      <c r="BO818" s="273">
        <v>6.1897001E-2</v>
      </c>
      <c r="BP818" s="272">
        <v>3.0632474000000002E-11</v>
      </c>
      <c r="BQ818" s="272">
        <v>1.8627856E-13</v>
      </c>
      <c r="BR818" s="272">
        <v>8.3342404999999994E-18</v>
      </c>
      <c r="BS818"/>
      <c r="BT818" s="274">
        <v>3.5588464999999997E-5</v>
      </c>
      <c r="BU818" s="274">
        <v>1.9461806E-6</v>
      </c>
      <c r="BV818" s="274">
        <v>1.6204614999999998E-5</v>
      </c>
      <c r="BW818" s="274">
        <v>5.7618434E-8</v>
      </c>
      <c r="BX818" s="274">
        <v>1.432252E-6</v>
      </c>
      <c r="BY818" s="274">
        <v>8.8206479999999999E-7</v>
      </c>
      <c r="BZ818" s="274">
        <v>2.4068686999999999E-7</v>
      </c>
      <c r="CA818" s="274">
        <v>1.154266E-6</v>
      </c>
      <c r="CB818" s="274">
        <v>3.4040046000000001E-8</v>
      </c>
      <c r="CC818" s="274">
        <v>9.3391109999999994E-8</v>
      </c>
      <c r="CD818" s="274">
        <v>1.4854842000000001E-8</v>
      </c>
      <c r="CE818" s="274">
        <v>2.3102462999999999E-8</v>
      </c>
      <c r="CF818" s="274">
        <v>3.7628407E-10</v>
      </c>
      <c r="CG818" s="274">
        <v>1.6346995000000001E-6</v>
      </c>
      <c r="CH818" s="274">
        <v>1.1665121E-5</v>
      </c>
      <c r="CI818" s="274">
        <v>2.0079869000000001E-7</v>
      </c>
      <c r="CJ818" s="274">
        <v>4.3975146999999999E-9</v>
      </c>
      <c r="CK818" s="4"/>
      <c r="CL818" s="323">
        <v>5.3413785999999996E-10</v>
      </c>
      <c r="CM818" s="323">
        <v>0.57821557999999995</v>
      </c>
      <c r="CN818" s="323">
        <v>3.0065515000000001E-2</v>
      </c>
      <c r="CO818" s="323">
        <v>1.5050358999999999E-3</v>
      </c>
      <c r="CP818" s="323">
        <v>3.8190838999999999E-4</v>
      </c>
      <c r="CQ818" s="323">
        <v>5.0128125000000004E-10</v>
      </c>
      <c r="CR818" s="323">
        <v>8.8410706000000006E-9</v>
      </c>
      <c r="CS818" s="323">
        <v>4.6799826000000003E-5</v>
      </c>
      <c r="CT818" s="323">
        <v>1.2025999999999999</v>
      </c>
      <c r="CU818" s="323">
        <v>0.97239039999999999</v>
      </c>
      <c r="CX818" s="22" t="s">
        <v>4098</v>
      </c>
      <c r="DC818"/>
      <c r="DD818"/>
      <c r="DE818"/>
      <c r="DF818"/>
      <c r="DG818"/>
      <c r="DH818"/>
      <c r="DI818"/>
      <c r="DJ818"/>
      <c r="DK818"/>
      <c r="DL818"/>
      <c r="DM818"/>
      <c r="DN818"/>
    </row>
    <row r="819" spans="1:118" ht="14.4" customHeight="1">
      <c r="B819" s="278" t="s">
        <v>2092</v>
      </c>
      <c r="C819" s="277" t="s">
        <v>3625</v>
      </c>
      <c r="D819" s="277" t="s">
        <v>723</v>
      </c>
      <c r="E819" s="278"/>
      <c r="F819"/>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s="183"/>
      <c r="CW819" s="4"/>
      <c r="DC819"/>
      <c r="DD819"/>
      <c r="DE819"/>
      <c r="DF819"/>
      <c r="DG819"/>
      <c r="DH819"/>
      <c r="DI819"/>
      <c r="DJ819"/>
      <c r="DK819"/>
      <c r="DL819"/>
      <c r="DM819"/>
      <c r="DN819"/>
    </row>
    <row r="820" spans="1:118" ht="14.4" customHeight="1">
      <c r="A820" t="s">
        <v>2102</v>
      </c>
      <c r="B820" s="168" t="s">
        <v>2092</v>
      </c>
      <c r="C820" s="279" t="str">
        <f t="shared" si="332"/>
        <v>A.120.10.101</v>
      </c>
      <c r="D820" s="14" t="s">
        <v>723</v>
      </c>
      <c r="E820" s="278" t="s">
        <v>1508</v>
      </c>
      <c r="F820" s="281" t="str">
        <f t="shared" si="333"/>
        <v>film HDPE 50 mu</v>
      </c>
      <c r="G820" s="319">
        <f t="shared" si="348"/>
        <v>5.4339982522111904E-2</v>
      </c>
      <c r="H820" s="319">
        <f t="shared" si="349"/>
        <v>1.8417557836139999E-3</v>
      </c>
      <c r="I820" s="319">
        <f t="shared" si="329"/>
        <v>2.4716385418979085E-3</v>
      </c>
      <c r="J820" s="319">
        <f t="shared" si="330"/>
        <v>3.7317460196599997E-2</v>
      </c>
      <c r="K820" s="319">
        <v>1.2709128E-2</v>
      </c>
      <c r="L820" s="319">
        <v>2.1124338000000002E-3</v>
      </c>
      <c r="M820" s="319">
        <v>3.5920465999999998E-4</v>
      </c>
      <c r="N820" s="319">
        <v>1.1062494E-4</v>
      </c>
      <c r="O820" s="319">
        <v>1.7311265999999999E-3</v>
      </c>
      <c r="P820" s="319">
        <v>0</v>
      </c>
      <c r="Q820" s="319">
        <v>4.243614E-9</v>
      </c>
      <c r="R820" s="319">
        <v>8.1897908000000004E-11</v>
      </c>
      <c r="S820" s="319">
        <v>9.3637666E-6</v>
      </c>
      <c r="T820" s="319">
        <v>3.705E-2</v>
      </c>
      <c r="U820" s="319">
        <v>2.5809642999999999E-4</v>
      </c>
      <c r="V820" s="319">
        <v>0</v>
      </c>
      <c r="W820" s="319">
        <v>0</v>
      </c>
      <c r="X820" s="319">
        <v>0</v>
      </c>
      <c r="Y820" s="210"/>
      <c r="Z820" s="320">
        <f t="shared" si="334"/>
        <v>9.5557353383458637E-2</v>
      </c>
      <c r="AA820" s="210"/>
      <c r="AB820" s="321">
        <f t="shared" si="335"/>
        <v>1.2709128E-2</v>
      </c>
      <c r="AC820" s="321">
        <f t="shared" si="336"/>
        <v>4.3133943255119081E-3</v>
      </c>
      <c r="AD820" s="321">
        <f t="shared" si="331"/>
        <v>3.9521638541897906E-2</v>
      </c>
      <c r="AE820" s="321">
        <f t="shared" si="337"/>
        <v>2.4716385418979085E-3</v>
      </c>
      <c r="AF820" s="321">
        <f t="shared" si="338"/>
        <v>2.6746019659999997E-4</v>
      </c>
      <c r="AG820"/>
      <c r="AH820" s="121">
        <v>4.1960252000000002</v>
      </c>
      <c r="AI820" s="121">
        <v>4.0915689999999998</v>
      </c>
      <c r="AJ820" s="121">
        <v>3.4986921999999997E-2</v>
      </c>
      <c r="AK820" s="121">
        <v>0</v>
      </c>
      <c r="AL820" s="121">
        <v>4.8384145000000003E-2</v>
      </c>
      <c r="AM820" s="121">
        <v>1.3160264E-2</v>
      </c>
      <c r="AN820" s="121">
        <v>7.9247925999999993E-3</v>
      </c>
      <c r="AO820"/>
      <c r="AP820" s="282">
        <v>2.5020820000000001E-3</v>
      </c>
      <c r="AQ820" s="282">
        <v>2.1294819999999998E-3</v>
      </c>
      <c r="AR820" s="283">
        <v>8.5444404999999998E-5</v>
      </c>
      <c r="AS820" s="282">
        <v>2.8715553999999999E-4</v>
      </c>
      <c r="AT820" s="255">
        <f t="shared" ref="AT820:AT832" si="353">AW820+AZ820+BA820+BB820+BC820+BK820+BL820+BP820</f>
        <v>1.2766678825699999E-7</v>
      </c>
      <c r="AU820" s="256">
        <f t="shared" ref="AU820:AU832" si="354">AX820+AY820+BD820+BE820+BF820+BG820+BH820+BI820+BJ820+BM820+BQ820+BR820</f>
        <v>3.1599262123729996E-10</v>
      </c>
      <c r="AV820" s="256">
        <f t="shared" ref="AV820:AV832" si="355">BN820+BO820</f>
        <v>4.0217862993450003E-2</v>
      </c>
      <c r="AW820" s="272">
        <v>8.8677221000000002E-8</v>
      </c>
      <c r="AX820" s="272">
        <v>2.6756058E-10</v>
      </c>
      <c r="AY820" s="272">
        <v>7.3101372999999998E-15</v>
      </c>
      <c r="AZ820" s="273">
        <v>0</v>
      </c>
      <c r="BA820" s="273">
        <v>0</v>
      </c>
      <c r="BB820" s="272">
        <v>1.6439257000000001E-11</v>
      </c>
      <c r="BC820" s="272">
        <v>3.8973128000000002E-8</v>
      </c>
      <c r="BD820" s="272">
        <v>3.1868470999999998E-12</v>
      </c>
      <c r="BE820" s="272">
        <v>4.5237883999999997E-11</v>
      </c>
      <c r="BF820" s="273">
        <v>0</v>
      </c>
      <c r="BG820" s="273">
        <v>0</v>
      </c>
      <c r="BH820" s="273">
        <v>0</v>
      </c>
      <c r="BI820" s="273">
        <v>0</v>
      </c>
      <c r="BJ820" s="273">
        <v>0</v>
      </c>
      <c r="BK820" s="273">
        <v>0</v>
      </c>
      <c r="BL820" s="273">
        <v>0</v>
      </c>
      <c r="BM820" s="273">
        <v>0</v>
      </c>
      <c r="BN820" s="272">
        <v>1.8899344999999999E-7</v>
      </c>
      <c r="BO820" s="273">
        <v>4.0217674000000002E-2</v>
      </c>
      <c r="BP820" s="273">
        <v>0</v>
      </c>
      <c r="BQ820" s="273">
        <v>0</v>
      </c>
      <c r="BR820" s="273">
        <v>0</v>
      </c>
      <c r="BS820"/>
      <c r="BT820" s="274">
        <v>9.9011654E-6</v>
      </c>
      <c r="BU820" s="274">
        <v>3.1404468999999999E-7</v>
      </c>
      <c r="BV820" s="274">
        <v>2.6643925000000002E-6</v>
      </c>
      <c r="BW820" s="274">
        <v>9.5932577000000004E-15</v>
      </c>
      <c r="BX820" s="274">
        <v>1.8185571000000001E-6</v>
      </c>
      <c r="BY820" s="274">
        <v>4.2494162E-9</v>
      </c>
      <c r="BZ820" s="121">
        <v>0</v>
      </c>
      <c r="CA820" s="274">
        <v>6.4496993E-9</v>
      </c>
      <c r="CB820" s="121">
        <v>0</v>
      </c>
      <c r="CC820" s="274">
        <v>2.8080240999999999E-12</v>
      </c>
      <c r="CD820" s="121">
        <v>0</v>
      </c>
      <c r="CE820" s="121">
        <v>0</v>
      </c>
      <c r="CF820" s="121">
        <v>0</v>
      </c>
      <c r="CG820" s="274">
        <v>8.7601745999999998E-8</v>
      </c>
      <c r="CH820" s="274">
        <v>5.0013513E-6</v>
      </c>
      <c r="CI820" s="274">
        <v>4.5160968E-9</v>
      </c>
      <c r="CJ820" s="121">
        <v>0</v>
      </c>
      <c r="CK820"/>
      <c r="CL820" s="322">
        <v>0</v>
      </c>
      <c r="CM820" s="322">
        <v>9.5557349999999999E-2</v>
      </c>
      <c r="CN820" s="322">
        <v>4.4799138000000001E-4</v>
      </c>
      <c r="CO820" s="322">
        <v>2.1583940999999999E-4</v>
      </c>
      <c r="CP820" s="322">
        <v>2.1161635999999999E-5</v>
      </c>
      <c r="CQ820" s="322">
        <v>0</v>
      </c>
      <c r="CR820" s="322">
        <v>0</v>
      </c>
      <c r="CS820" s="322">
        <v>1.3108854E-5</v>
      </c>
      <c r="CT820" s="322">
        <v>0</v>
      </c>
      <c r="CU820" s="322">
        <v>0.54897470000000004</v>
      </c>
      <c r="CV820" s="146"/>
      <c r="CW820" s="135"/>
      <c r="CX820" s="13" t="s">
        <v>729</v>
      </c>
      <c r="DC820"/>
      <c r="DD820"/>
      <c r="DE820"/>
      <c r="DF820"/>
      <c r="DG820"/>
      <c r="DH820"/>
      <c r="DI820"/>
      <c r="DJ820"/>
      <c r="DK820"/>
      <c r="DL820"/>
      <c r="DM820"/>
      <c r="DN820"/>
    </row>
    <row r="821" spans="1:118" ht="14.4" customHeight="1">
      <c r="A821" t="s">
        <v>2103</v>
      </c>
      <c r="B821" s="168" t="s">
        <v>2092</v>
      </c>
      <c r="C821" s="279" t="str">
        <f t="shared" si="332"/>
        <v>A.120.10.102</v>
      </c>
      <c r="D821" s="14" t="s">
        <v>723</v>
      </c>
      <c r="E821" s="278" t="s">
        <v>1508</v>
      </c>
      <c r="F821" s="281" t="str">
        <f t="shared" si="333"/>
        <v>film LDPE 50 mu</v>
      </c>
      <c r="G821" s="319">
        <f t="shared" si="348"/>
        <v>5.3220437292496481E-2</v>
      </c>
      <c r="H821" s="319">
        <f t="shared" si="349"/>
        <v>1.9025361801375E-3</v>
      </c>
      <c r="I821" s="319">
        <f t="shared" si="329"/>
        <v>2.4428400236589797E-3</v>
      </c>
      <c r="J821" s="319">
        <f t="shared" si="330"/>
        <v>3.6139014088700003E-2</v>
      </c>
      <c r="K821" s="319">
        <v>1.2736047E-2</v>
      </c>
      <c r="L821" s="319">
        <v>2.0826044999999998E-3</v>
      </c>
      <c r="M821" s="319">
        <v>3.6023536000000001E-4</v>
      </c>
      <c r="N821" s="319">
        <v>1.7560000000000001E-4</v>
      </c>
      <c r="O821" s="319">
        <v>1.7269277000000001E-3</v>
      </c>
      <c r="P821" s="319">
        <v>0</v>
      </c>
      <c r="Q821" s="319">
        <v>8.4801374999999997E-9</v>
      </c>
      <c r="R821" s="319">
        <v>1.6365898000000001E-10</v>
      </c>
      <c r="S821" s="319">
        <v>9.0680686999999992E-6</v>
      </c>
      <c r="T821" s="319">
        <v>3.5880000000000002E-2</v>
      </c>
      <c r="U821" s="319">
        <v>2.4994602E-4</v>
      </c>
      <c r="V821" s="319">
        <v>0</v>
      </c>
      <c r="W821" s="319">
        <v>0</v>
      </c>
      <c r="X821" s="319">
        <v>0</v>
      </c>
      <c r="Y821" s="210"/>
      <c r="Z821" s="320">
        <f t="shared" si="334"/>
        <v>9.5759751879699248E-2</v>
      </c>
      <c r="AA821" s="210"/>
      <c r="AB821" s="321">
        <f t="shared" si="335"/>
        <v>1.2736047E-2</v>
      </c>
      <c r="AC821" s="321">
        <f t="shared" si="336"/>
        <v>4.3453762037964794E-3</v>
      </c>
      <c r="AD821" s="321">
        <f t="shared" si="331"/>
        <v>3.8322840023658988E-2</v>
      </c>
      <c r="AE821" s="321">
        <f t="shared" si="337"/>
        <v>2.4428400236589797E-3</v>
      </c>
      <c r="AF821" s="321">
        <f t="shared" si="338"/>
        <v>2.5901408869999999E-4</v>
      </c>
      <c r="AG821"/>
      <c r="AH821" s="121">
        <v>4.2023470999999999</v>
      </c>
      <c r="AI821" s="121">
        <v>4.0686216000000002</v>
      </c>
      <c r="AJ821" s="121">
        <v>3.3882071999999999E-2</v>
      </c>
      <c r="AK821" s="121">
        <v>0</v>
      </c>
      <c r="AL821" s="121">
        <v>7.9424225000000001E-2</v>
      </c>
      <c r="AM821" s="121">
        <v>1.2744676999999999E-2</v>
      </c>
      <c r="AN821" s="121">
        <v>7.674536E-3</v>
      </c>
      <c r="AO821"/>
      <c r="AP821" s="282">
        <v>2.4951168999999998E-3</v>
      </c>
      <c r="AQ821" s="282">
        <v>2.1234190000000001E-3</v>
      </c>
      <c r="AR821" s="283">
        <v>8.6023471999999997E-5</v>
      </c>
      <c r="AS821" s="282">
        <v>2.8567444000000001E-4</v>
      </c>
      <c r="AT821" s="255">
        <f t="shared" si="353"/>
        <v>1.27303295723E-7</v>
      </c>
      <c r="AU821" s="256">
        <f t="shared" si="354"/>
        <v>3.1813414352079998E-10</v>
      </c>
      <c r="AV821" s="256">
        <f t="shared" si="355"/>
        <v>4.001042502524E-2</v>
      </c>
      <c r="AW821" s="272">
        <v>8.8865047999999997E-8</v>
      </c>
      <c r="AX821" s="272">
        <v>2.681273E-10</v>
      </c>
      <c r="AY821" s="272">
        <v>7.3256208E-15</v>
      </c>
      <c r="AZ821" s="273">
        <v>0</v>
      </c>
      <c r="BA821" s="273">
        <v>0</v>
      </c>
      <c r="BB821" s="272">
        <v>2.6090723000000001E-11</v>
      </c>
      <c r="BC821" s="272">
        <v>3.8412157000000001E-8</v>
      </c>
      <c r="BD821" s="272">
        <v>5.4100378999999998E-12</v>
      </c>
      <c r="BE821" s="272">
        <v>4.4589480000000002E-11</v>
      </c>
      <c r="BF821" s="273">
        <v>0</v>
      </c>
      <c r="BG821" s="273">
        <v>0</v>
      </c>
      <c r="BH821" s="273">
        <v>0</v>
      </c>
      <c r="BI821" s="273">
        <v>0</v>
      </c>
      <c r="BJ821" s="273">
        <v>0</v>
      </c>
      <c r="BK821" s="273">
        <v>0</v>
      </c>
      <c r="BL821" s="273">
        <v>0</v>
      </c>
      <c r="BM821" s="273">
        <v>0</v>
      </c>
      <c r="BN821" s="272">
        <v>1.8302524000000001E-7</v>
      </c>
      <c r="BO821" s="273">
        <v>4.0010242000000001E-2</v>
      </c>
      <c r="BP821" s="273">
        <v>0</v>
      </c>
      <c r="BQ821" s="273">
        <v>0</v>
      </c>
      <c r="BR821" s="273">
        <v>0</v>
      </c>
      <c r="BS821"/>
      <c r="BT821" s="274">
        <v>9.9244711000000002E-6</v>
      </c>
      <c r="BU821" s="274">
        <v>3.0950614999999998E-7</v>
      </c>
      <c r="BV821" s="274">
        <v>2.6700359000000001E-6</v>
      </c>
      <c r="BW821" s="274">
        <v>1.9170486999999999E-14</v>
      </c>
      <c r="BX821" s="274">
        <v>1.8111291E-6</v>
      </c>
      <c r="BY821" s="274">
        <v>4.1152241000000003E-9</v>
      </c>
      <c r="BZ821" s="121">
        <v>0</v>
      </c>
      <c r="CA821" s="274">
        <v>6.2460245999999997E-9</v>
      </c>
      <c r="CB821" s="121">
        <v>0</v>
      </c>
      <c r="CC821" s="274">
        <v>5.6113564E-12</v>
      </c>
      <c r="CD821" s="121">
        <v>0</v>
      </c>
      <c r="CE821" s="121">
        <v>0</v>
      </c>
      <c r="CF821" s="121">
        <v>0</v>
      </c>
      <c r="CG821" s="274">
        <v>1.461182E-7</v>
      </c>
      <c r="CH821" s="274">
        <v>4.9729413999999997E-6</v>
      </c>
      <c r="CI821" s="274">
        <v>4.3734831999999999E-9</v>
      </c>
      <c r="CJ821" s="121">
        <v>0</v>
      </c>
      <c r="CK821"/>
      <c r="CL821" s="322">
        <v>0</v>
      </c>
      <c r="CM821" s="322">
        <v>9.5759750000000005E-2</v>
      </c>
      <c r="CN821" s="322">
        <v>7.110711E-4</v>
      </c>
      <c r="CO821" s="322">
        <v>2.1270343E-4</v>
      </c>
      <c r="CP821" s="322">
        <v>2.1334373999999999E-5</v>
      </c>
      <c r="CQ821" s="322">
        <v>0</v>
      </c>
      <c r="CR821" s="322">
        <v>0</v>
      </c>
      <c r="CS821" s="322">
        <v>1.2919779E-5</v>
      </c>
      <c r="CT821" s="322">
        <v>0</v>
      </c>
      <c r="CU821" s="322">
        <v>0.54621145999999998</v>
      </c>
      <c r="CW821" s="135"/>
      <c r="CX821" s="13" t="s">
        <v>729</v>
      </c>
      <c r="CY821" s="18"/>
      <c r="CZ821" s="18"/>
      <c r="DB821" s="68"/>
      <c r="DC821"/>
      <c r="DD821"/>
      <c r="DE821"/>
      <c r="DF821"/>
      <c r="DG821"/>
      <c r="DH821"/>
      <c r="DI821"/>
      <c r="DJ821"/>
      <c r="DK821"/>
      <c r="DL821"/>
      <c r="DM821"/>
      <c r="DN821"/>
    </row>
    <row r="822" spans="1:118" ht="14.4" customHeight="1">
      <c r="A822" t="s">
        <v>2104</v>
      </c>
      <c r="B822" s="168" t="s">
        <v>2092</v>
      </c>
      <c r="C822" s="279" t="str">
        <f t="shared" si="332"/>
        <v>A.120.10.103</v>
      </c>
      <c r="D822" s="14" t="s">
        <v>723</v>
      </c>
      <c r="E822" s="278" t="s">
        <v>1508</v>
      </c>
      <c r="F822" s="281" t="str">
        <f t="shared" si="333"/>
        <v>film PC 50 mu</v>
      </c>
      <c r="G822" s="319">
        <f t="shared" si="348"/>
        <v>7.6800169877075025E-2</v>
      </c>
      <c r="H822" s="319">
        <f t="shared" si="349"/>
        <v>2.661714812044E-4</v>
      </c>
      <c r="I822" s="319">
        <f t="shared" si="329"/>
        <v>3.6165189298706197E-3</v>
      </c>
      <c r="J822" s="319">
        <f t="shared" si="330"/>
        <v>4.4095844465999998E-2</v>
      </c>
      <c r="K822" s="319">
        <v>2.8821635000000002E-2</v>
      </c>
      <c r="L822" s="319">
        <v>3.3177305999999998E-3</v>
      </c>
      <c r="M822" s="319">
        <v>2.9878821E-4</v>
      </c>
      <c r="N822" s="319">
        <v>1.5306612E-4</v>
      </c>
      <c r="O822" s="319">
        <v>1.1309915000000001E-4</v>
      </c>
      <c r="P822" s="319">
        <v>0</v>
      </c>
      <c r="Q822" s="319">
        <v>6.2112044E-9</v>
      </c>
      <c r="R822" s="319">
        <v>1.1987061999999999E-10</v>
      </c>
      <c r="S822" s="319">
        <v>1.1827915999999999E-5</v>
      </c>
      <c r="T822" s="319">
        <v>4.3757999999999998E-2</v>
      </c>
      <c r="U822" s="319">
        <v>3.2601655000000002E-4</v>
      </c>
      <c r="V822" s="319">
        <v>0</v>
      </c>
      <c r="W822" s="319">
        <v>0</v>
      </c>
      <c r="X822" s="319">
        <v>0</v>
      </c>
      <c r="Y822" s="210"/>
      <c r="Z822" s="320">
        <f t="shared" si="334"/>
        <v>0.21670402255639098</v>
      </c>
      <c r="AA822" s="210"/>
      <c r="AB822" s="321">
        <f t="shared" si="335"/>
        <v>2.8821635000000002E-2</v>
      </c>
      <c r="AC822" s="321">
        <f t="shared" si="336"/>
        <v>3.8826904110750198E-3</v>
      </c>
      <c r="AD822" s="321">
        <f t="shared" si="331"/>
        <v>4.7374518929870615E-2</v>
      </c>
      <c r="AE822" s="321">
        <f t="shared" si="337"/>
        <v>3.6165189298706197E-3</v>
      </c>
      <c r="AF822" s="321">
        <f t="shared" si="338"/>
        <v>3.3784446599999999E-4</v>
      </c>
      <c r="AG822"/>
      <c r="AH822" s="121">
        <v>6.8482303</v>
      </c>
      <c r="AI822" s="121">
        <v>6.4005177</v>
      </c>
      <c r="AJ822" s="121">
        <v>4.4194007E-2</v>
      </c>
      <c r="AK822" s="121">
        <v>0</v>
      </c>
      <c r="AL822" s="121">
        <v>0.37688481000000001</v>
      </c>
      <c r="AM822" s="121">
        <v>1.6623491000000001E-2</v>
      </c>
      <c r="AN822" s="121">
        <v>1.0010264E-2</v>
      </c>
      <c r="AO822"/>
      <c r="AP822" s="282">
        <v>5.0077656999999998E-3</v>
      </c>
      <c r="AQ822" s="282">
        <v>4.3726101000000003E-3</v>
      </c>
      <c r="AR822" s="282">
        <v>1.8445226000000001E-4</v>
      </c>
      <c r="AS822" s="282">
        <v>4.5070329999999999E-4</v>
      </c>
      <c r="AT822" s="255">
        <f t="shared" si="353"/>
        <v>2.6214688937799999E-7</v>
      </c>
      <c r="AU822" s="256">
        <f t="shared" si="354"/>
        <v>6.82145919958E-10</v>
      </c>
      <c r="AV822" s="256">
        <f t="shared" si="355"/>
        <v>6.3123711728569995E-2</v>
      </c>
      <c r="AW822" s="272">
        <v>2.0110133E-7</v>
      </c>
      <c r="AX822" s="272">
        <v>6.0677125999999999E-10</v>
      </c>
      <c r="AY822" s="272">
        <v>1.6577858000000001E-14</v>
      </c>
      <c r="AZ822" s="273">
        <v>0</v>
      </c>
      <c r="BA822" s="273">
        <v>0</v>
      </c>
      <c r="BB822" s="272">
        <v>2.2745378E-11</v>
      </c>
      <c r="BC822" s="272">
        <v>6.1022814000000003E-8</v>
      </c>
      <c r="BD822" s="272">
        <v>4.4778911000000002E-12</v>
      </c>
      <c r="BE822" s="272">
        <v>7.0880191000000005E-11</v>
      </c>
      <c r="BF822" s="273">
        <v>0</v>
      </c>
      <c r="BG822" s="273">
        <v>0</v>
      </c>
      <c r="BH822" s="273">
        <v>0</v>
      </c>
      <c r="BI822" s="273">
        <v>0</v>
      </c>
      <c r="BJ822" s="273">
        <v>0</v>
      </c>
      <c r="BK822" s="273">
        <v>0</v>
      </c>
      <c r="BL822" s="273">
        <v>0</v>
      </c>
      <c r="BM822" s="273">
        <v>0</v>
      </c>
      <c r="BN822" s="272">
        <v>2.3872857000000002E-7</v>
      </c>
      <c r="BO822" s="273">
        <v>6.3123472999999999E-2</v>
      </c>
      <c r="BP822" s="273">
        <v>0</v>
      </c>
      <c r="BQ822" s="273">
        <v>0</v>
      </c>
      <c r="BR822" s="273">
        <v>0</v>
      </c>
      <c r="BS822"/>
      <c r="BT822" s="274">
        <v>1.5014759E-5</v>
      </c>
      <c r="BU822" s="274">
        <v>4.9139920000000003E-7</v>
      </c>
      <c r="BV822" s="274">
        <v>6.0422830999999998E-6</v>
      </c>
      <c r="BW822" s="274">
        <v>1.4041259E-14</v>
      </c>
      <c r="BX822" s="274">
        <v>5.0283101000000002E-7</v>
      </c>
      <c r="BY822" s="274">
        <v>5.3676836999999997E-9</v>
      </c>
      <c r="BZ822" s="121">
        <v>0</v>
      </c>
      <c r="CA822" s="274">
        <v>8.1469885999999998E-9</v>
      </c>
      <c r="CB822" s="121">
        <v>0</v>
      </c>
      <c r="CC822" s="274">
        <v>4.1099901E-12</v>
      </c>
      <c r="CD822" s="121">
        <v>0</v>
      </c>
      <c r="CE822" s="121">
        <v>0</v>
      </c>
      <c r="CF822" s="121">
        <v>0</v>
      </c>
      <c r="CG822" s="274">
        <v>1.2866533E-7</v>
      </c>
      <c r="CH822" s="274">
        <v>7.8303572999999993E-6</v>
      </c>
      <c r="CI822" s="274">
        <v>5.7045432999999996E-9</v>
      </c>
      <c r="CJ822" s="121">
        <v>0</v>
      </c>
      <c r="CK822"/>
      <c r="CL822" s="322">
        <v>0</v>
      </c>
      <c r="CM822" s="322">
        <v>0.21670402</v>
      </c>
      <c r="CN822" s="322">
        <v>6.1985402000000001E-4</v>
      </c>
      <c r="CO822" s="322">
        <v>3.3743926000000002E-4</v>
      </c>
      <c r="CP822" s="322">
        <v>1.6199710000000001E-5</v>
      </c>
      <c r="CQ822" s="322">
        <v>0</v>
      </c>
      <c r="CR822" s="322">
        <v>0</v>
      </c>
      <c r="CS822" s="322">
        <v>2.0518551E-5</v>
      </c>
      <c r="CT822" s="322">
        <v>0</v>
      </c>
      <c r="CU822" s="322">
        <v>0.86364973</v>
      </c>
      <c r="CV822" s="146"/>
      <c r="CW822" s="135"/>
      <c r="CX822" s="13" t="s">
        <v>729</v>
      </c>
      <c r="CY822" s="18"/>
      <c r="CZ822" s="18"/>
      <c r="DB822" s="68"/>
      <c r="DC822"/>
      <c r="DD822"/>
      <c r="DE822"/>
      <c r="DF822"/>
      <c r="DG822"/>
      <c r="DH822"/>
      <c r="DI822"/>
      <c r="DJ822"/>
      <c r="DK822"/>
      <c r="DL822"/>
      <c r="DM822"/>
      <c r="DN822"/>
    </row>
    <row r="823" spans="1:118" ht="14.4" customHeight="1">
      <c r="A823" t="s">
        <v>2105</v>
      </c>
      <c r="B823" s="168" t="s">
        <v>2092</v>
      </c>
      <c r="C823" s="279" t="str">
        <f t="shared" si="332"/>
        <v>A.120.10.104</v>
      </c>
      <c r="D823" s="14" t="s">
        <v>723</v>
      </c>
      <c r="E823" s="278" t="s">
        <v>1508</v>
      </c>
      <c r="F823" s="281" t="str">
        <f t="shared" si="333"/>
        <v>film PET / PE+EVOH+PE 62 mu for MAP</v>
      </c>
      <c r="G823" s="319">
        <f t="shared" si="348"/>
        <v>7.18968480490563E-2</v>
      </c>
      <c r="H823" s="319">
        <f t="shared" si="349"/>
        <v>2.9344596024E-3</v>
      </c>
      <c r="I823" s="319">
        <f t="shared" si="329"/>
        <v>4.0742300651699995E-3</v>
      </c>
      <c r="J823" s="319">
        <f t="shared" si="330"/>
        <v>4.5052741381486294E-2</v>
      </c>
      <c r="K823" s="319">
        <v>1.9835417000000001E-2</v>
      </c>
      <c r="L823" s="319">
        <v>3.2309665999999998E-3</v>
      </c>
      <c r="M823" s="319">
        <v>8.2961098000000004E-4</v>
      </c>
      <c r="N823" s="319">
        <v>5.5996037999999997E-4</v>
      </c>
      <c r="O823" s="319">
        <v>2.3699534999999999E-3</v>
      </c>
      <c r="P823" s="319">
        <v>2.1601529999999998E-6</v>
      </c>
      <c r="Q823" s="319">
        <v>2.3855694E-6</v>
      </c>
      <c r="R823" s="319">
        <v>1.3515586E-5</v>
      </c>
      <c r="S823" s="319">
        <v>1.6542740999999999E-5</v>
      </c>
      <c r="T823" s="319">
        <v>4.4761629999999997E-2</v>
      </c>
      <c r="U823" s="319">
        <v>2.3075209E-4</v>
      </c>
      <c r="V823" s="319">
        <v>1.3689917E-7</v>
      </c>
      <c r="W823" s="319">
        <v>3.6204862999999998E-9</v>
      </c>
      <c r="X823" s="319">
        <v>4.3812929999999997E-5</v>
      </c>
      <c r="Y823" s="210"/>
      <c r="Z823" s="320">
        <f t="shared" si="334"/>
        <v>0.14913847368421052</v>
      </c>
      <c r="AA823" s="210"/>
      <c r="AB823" s="321">
        <f t="shared" si="335"/>
        <v>1.9835417000000001E-2</v>
      </c>
      <c r="AC823" s="321">
        <f t="shared" si="336"/>
        <v>7.0085527683999994E-3</v>
      </c>
      <c r="AD823" s="321">
        <f t="shared" si="331"/>
        <v>4.8835726786486296E-2</v>
      </c>
      <c r="AE823" s="321">
        <f t="shared" si="337"/>
        <v>4.0742300651699995E-3</v>
      </c>
      <c r="AF823" s="321">
        <f t="shared" si="338"/>
        <v>2.9110776099999997E-4</v>
      </c>
      <c r="AG823"/>
      <c r="AH823" s="121">
        <v>5.6196539999999997</v>
      </c>
      <c r="AI823" s="121">
        <v>5.5002421999999997</v>
      </c>
      <c r="AJ823" s="121">
        <v>3.1280458999999997E-2</v>
      </c>
      <c r="AK823" s="121">
        <v>0</v>
      </c>
      <c r="AL823" s="121">
        <v>7.0562132E-2</v>
      </c>
      <c r="AM823" s="121">
        <v>1.0869179E-2</v>
      </c>
      <c r="AN823" s="121">
        <v>6.7000315999999997E-3</v>
      </c>
      <c r="AO823"/>
      <c r="AP823" s="282">
        <v>3.8888400000000002E-3</v>
      </c>
      <c r="AQ823" s="282">
        <v>3.3706063000000001E-3</v>
      </c>
      <c r="AR823" s="282">
        <v>1.3692850000000001E-4</v>
      </c>
      <c r="AS823" s="282">
        <v>3.8130522000000001E-4</v>
      </c>
      <c r="AT823" s="255">
        <f t="shared" si="353"/>
        <v>2.02074719870125E-7</v>
      </c>
      <c r="AU823" s="256">
        <f t="shared" si="354"/>
        <v>5.0639238018338315E-10</v>
      </c>
      <c r="AV823" s="256">
        <f t="shared" si="355"/>
        <v>5.3404092159000001E-2</v>
      </c>
      <c r="AW823" s="272">
        <v>1.3884172999999999E-7</v>
      </c>
      <c r="AX823" s="272">
        <v>4.1893557000000002E-10</v>
      </c>
      <c r="AY823" s="272">
        <v>1.1445203E-14</v>
      </c>
      <c r="AZ823" s="272">
        <v>1.5194549E-12</v>
      </c>
      <c r="BA823" s="272">
        <v>1.9627347E-13</v>
      </c>
      <c r="BB823" s="272">
        <v>8.3232866000000006E-11</v>
      </c>
      <c r="BC823" s="272">
        <v>6.3080186999999996E-8</v>
      </c>
      <c r="BD823" s="272">
        <v>1.4419256000000001E-11</v>
      </c>
      <c r="BE823" s="272">
        <v>7.2829838000000006E-11</v>
      </c>
      <c r="BF823" s="272">
        <v>2.2713740000000001E-15</v>
      </c>
      <c r="BG823" s="272">
        <v>1.3579355000000001E-17</v>
      </c>
      <c r="BH823" s="272">
        <v>4.8547787999999998E-15</v>
      </c>
      <c r="BI823" s="272">
        <v>3.1424252999999999E-16</v>
      </c>
      <c r="BJ823" s="272">
        <v>4.7119660999999996E-16</v>
      </c>
      <c r="BK823" s="272">
        <v>5.5890044E-11</v>
      </c>
      <c r="BL823" s="272">
        <v>1.1894037E-11</v>
      </c>
      <c r="BM823" s="272">
        <v>1.8791893E-13</v>
      </c>
      <c r="BN823" s="272">
        <v>1.1661590000000001E-6</v>
      </c>
      <c r="BO823" s="273">
        <v>5.3402926000000003E-2</v>
      </c>
      <c r="BP823" s="272">
        <v>7.0194754999999998E-14</v>
      </c>
      <c r="BQ823" s="272">
        <v>4.2685999E-16</v>
      </c>
      <c r="BR823" s="272">
        <v>1.9098032E-20</v>
      </c>
      <c r="BS823"/>
      <c r="BT823" s="274">
        <v>1.4279912999999999E-5</v>
      </c>
      <c r="BU823" s="274">
        <v>5.1960848000000002E-7</v>
      </c>
      <c r="BV823" s="274">
        <v>4.1583763999999998E-6</v>
      </c>
      <c r="BW823" s="274">
        <v>1.5906124999999999E-9</v>
      </c>
      <c r="BX823" s="274">
        <v>2.5420773E-6</v>
      </c>
      <c r="BY823" s="274">
        <v>3.4374692000000003E-8</v>
      </c>
      <c r="BZ823" s="274">
        <v>4.2077418000000002E-12</v>
      </c>
      <c r="CA823" s="274">
        <v>5.2333087000000001E-8</v>
      </c>
      <c r="CB823" s="274">
        <v>2.8987732000000001E-9</v>
      </c>
      <c r="CC823" s="274">
        <v>1.5785452E-9</v>
      </c>
      <c r="CD823" s="274">
        <v>1.4751922E-9</v>
      </c>
      <c r="CE823" s="274">
        <v>1.3123139000000001E-10</v>
      </c>
      <c r="CF823" s="274">
        <v>2.6042069E-11</v>
      </c>
      <c r="CG823" s="274">
        <v>2.8145219000000003E-7</v>
      </c>
      <c r="CH823" s="274">
        <v>6.6795334000000002E-6</v>
      </c>
      <c r="CI823" s="274">
        <v>4.4427374000000003E-9</v>
      </c>
      <c r="CJ823" s="274">
        <v>1.0076968E-11</v>
      </c>
      <c r="CK823" s="4"/>
      <c r="CL823" s="323">
        <v>4.3206895000000003E-11</v>
      </c>
      <c r="CM823" s="323">
        <v>0.1487791</v>
      </c>
      <c r="CN823" s="323">
        <v>2.1107228E-3</v>
      </c>
      <c r="CO823" s="323">
        <v>3.6368752E-4</v>
      </c>
      <c r="CP823" s="323">
        <v>3.0045214999999999E-5</v>
      </c>
      <c r="CQ823" s="323">
        <v>4.1130341000000001E-11</v>
      </c>
      <c r="CR823" s="323">
        <v>6.6604652000000005E-11</v>
      </c>
      <c r="CS823" s="323">
        <v>2.0718007E-5</v>
      </c>
      <c r="CT823" s="323">
        <v>4.9995634999999998E-4</v>
      </c>
      <c r="CU823" s="323">
        <v>0.74080626999999999</v>
      </c>
      <c r="CV823" s="146"/>
      <c r="CW823" s="135"/>
      <c r="CX823" s="13" t="s">
        <v>730</v>
      </c>
      <c r="CY823" s="18"/>
      <c r="CZ823" s="18"/>
      <c r="DB823" s="68"/>
      <c r="DC823"/>
      <c r="DD823"/>
      <c r="DE823"/>
      <c r="DF823"/>
      <c r="DG823"/>
      <c r="DH823"/>
      <c r="DI823"/>
      <c r="DJ823"/>
      <c r="DK823"/>
      <c r="DL823"/>
      <c r="DM823"/>
      <c r="DN823"/>
    </row>
    <row r="824" spans="1:118" ht="14.4" customHeight="1">
      <c r="A824" t="s">
        <v>2106</v>
      </c>
      <c r="B824" s="168" t="s">
        <v>2092</v>
      </c>
      <c r="C824" s="279" t="str">
        <f t="shared" si="332"/>
        <v>A.120.10.105</v>
      </c>
      <c r="D824" s="14" t="s">
        <v>723</v>
      </c>
      <c r="E824" s="278" t="s">
        <v>1508</v>
      </c>
      <c r="F824" s="281" t="str">
        <f t="shared" si="333"/>
        <v>film PET 50 mu</v>
      </c>
      <c r="G824" s="319">
        <f t="shared" si="348"/>
        <v>7.0862851422042114E-2</v>
      </c>
      <c r="H824" s="319">
        <f t="shared" si="349"/>
        <v>3.9864571128280001E-3</v>
      </c>
      <c r="I824" s="319">
        <f t="shared" si="329"/>
        <v>5.2123831762141207E-3</v>
      </c>
      <c r="J824" s="319">
        <f t="shared" si="330"/>
        <v>3.9623301132999993E-2</v>
      </c>
      <c r="K824" s="319">
        <v>2.2040710000000002E-2</v>
      </c>
      <c r="L824" s="319">
        <v>4.5829369E-3</v>
      </c>
      <c r="M824" s="319">
        <v>6.2944583999999997E-4</v>
      </c>
      <c r="N824" s="319">
        <v>4.1822050999999999E-4</v>
      </c>
      <c r="O824" s="319">
        <v>3.5682140000000001E-3</v>
      </c>
      <c r="P824" s="319">
        <v>0</v>
      </c>
      <c r="Q824" s="319">
        <v>2.2602827999999999E-8</v>
      </c>
      <c r="R824" s="319">
        <v>4.3621411999999999E-10</v>
      </c>
      <c r="S824" s="319">
        <v>1.3602103E-5</v>
      </c>
      <c r="T824" s="319">
        <v>3.9234779999999997E-2</v>
      </c>
      <c r="U824" s="319">
        <v>3.7491903000000002E-4</v>
      </c>
      <c r="V824" s="319">
        <v>0</v>
      </c>
      <c r="W824" s="319">
        <v>0</v>
      </c>
      <c r="X824" s="319">
        <v>0</v>
      </c>
      <c r="Y824" s="210"/>
      <c r="Z824" s="320">
        <f t="shared" si="334"/>
        <v>0.16571962406015037</v>
      </c>
      <c r="AA824" s="210"/>
      <c r="AB824" s="321">
        <f t="shared" si="335"/>
        <v>2.2040710000000002E-2</v>
      </c>
      <c r="AC824" s="321">
        <f t="shared" si="336"/>
        <v>9.1988402890421216E-3</v>
      </c>
      <c r="AD824" s="321">
        <f t="shared" si="331"/>
        <v>4.4447163176214118E-2</v>
      </c>
      <c r="AE824" s="321">
        <f t="shared" si="337"/>
        <v>5.2123831762141207E-3</v>
      </c>
      <c r="AF824" s="321">
        <f t="shared" si="338"/>
        <v>3.8852113300000003E-4</v>
      </c>
      <c r="AG824"/>
      <c r="AH824" s="121">
        <v>5.3179246999999998</v>
      </c>
      <c r="AI824" s="121">
        <v>5.2313244000000001</v>
      </c>
      <c r="AJ824" s="121">
        <v>5.0823107999999999E-2</v>
      </c>
      <c r="AK824" s="121">
        <v>0</v>
      </c>
      <c r="AL824" s="121">
        <v>5.1483370000000002E-3</v>
      </c>
      <c r="AM824" s="121">
        <v>1.9117015000000001E-2</v>
      </c>
      <c r="AN824" s="121">
        <v>1.1511804E-2</v>
      </c>
      <c r="AO824"/>
      <c r="AP824" s="282">
        <v>4.4910640000000003E-3</v>
      </c>
      <c r="AQ824" s="282">
        <v>3.9692655999999998E-3</v>
      </c>
      <c r="AR824" s="282">
        <v>1.5551964E-4</v>
      </c>
      <c r="AS824" s="282">
        <v>3.6627885000000001E-4</v>
      </c>
      <c r="AT824" s="255">
        <f t="shared" si="353"/>
        <v>2.37965559784E-7</v>
      </c>
      <c r="AU824" s="256">
        <f t="shared" si="354"/>
        <v>5.7514661055100002E-10</v>
      </c>
      <c r="AV824" s="256">
        <f t="shared" si="355"/>
        <v>5.1299558537860002E-2</v>
      </c>
      <c r="AW824" s="272">
        <v>1.5378781E-7</v>
      </c>
      <c r="AX824" s="272">
        <v>4.6401495000000001E-10</v>
      </c>
      <c r="AY824" s="272">
        <v>1.2677551E-14</v>
      </c>
      <c r="AZ824" s="273">
        <v>0</v>
      </c>
      <c r="BA824" s="273">
        <v>0</v>
      </c>
      <c r="BB824" s="272">
        <v>6.2133783999999996E-11</v>
      </c>
      <c r="BC824" s="272">
        <v>8.4115615999999994E-8</v>
      </c>
      <c r="BD824" s="272">
        <v>1.3369682999999999E-11</v>
      </c>
      <c r="BE824" s="272">
        <v>9.7749299999999995E-11</v>
      </c>
      <c r="BF824" s="273">
        <v>0</v>
      </c>
      <c r="BG824" s="273">
        <v>0</v>
      </c>
      <c r="BH824" s="273">
        <v>0</v>
      </c>
      <c r="BI824" s="273">
        <v>0</v>
      </c>
      <c r="BJ824" s="273">
        <v>0</v>
      </c>
      <c r="BK824" s="273">
        <v>0</v>
      </c>
      <c r="BL824" s="273">
        <v>0</v>
      </c>
      <c r="BM824" s="273">
        <v>0</v>
      </c>
      <c r="BN824" s="272">
        <v>2.7453785999999999E-7</v>
      </c>
      <c r="BO824" s="273">
        <v>5.1299284000000001E-2</v>
      </c>
      <c r="BP824" s="273">
        <v>0</v>
      </c>
      <c r="BQ824" s="273">
        <v>0</v>
      </c>
      <c r="BR824" s="273">
        <v>0</v>
      </c>
      <c r="BS824"/>
      <c r="BT824" s="274">
        <v>1.5874006000000001E-5</v>
      </c>
      <c r="BU824" s="274">
        <v>6.7705242000000003E-7</v>
      </c>
      <c r="BV824" s="274">
        <v>4.6207028999999996E-6</v>
      </c>
      <c r="BW824" s="274">
        <v>5.1096720000000002E-14</v>
      </c>
      <c r="BX824" s="274">
        <v>3.7748869999999999E-6</v>
      </c>
      <c r="BY824" s="274">
        <v>6.1728362E-9</v>
      </c>
      <c r="BZ824" s="121">
        <v>0</v>
      </c>
      <c r="CA824" s="274">
        <v>9.3690368999999996E-9</v>
      </c>
      <c r="CB824" s="121">
        <v>0</v>
      </c>
      <c r="CC824" s="274">
        <v>1.4956422999999999E-11</v>
      </c>
      <c r="CD824" s="121">
        <v>0</v>
      </c>
      <c r="CE824" s="121">
        <v>0</v>
      </c>
      <c r="CF824" s="121">
        <v>0</v>
      </c>
      <c r="CG824" s="274">
        <v>3.7077325000000001E-7</v>
      </c>
      <c r="CH824" s="274">
        <v>6.408473E-6</v>
      </c>
      <c r="CI824" s="274">
        <v>6.5602248000000002E-9</v>
      </c>
      <c r="CJ824" s="121">
        <v>0</v>
      </c>
      <c r="CK824"/>
      <c r="CL824" s="322">
        <v>0</v>
      </c>
      <c r="CM824" s="322">
        <v>0.16571962000000001</v>
      </c>
      <c r="CN824" s="322">
        <v>1.6934703E-3</v>
      </c>
      <c r="CO824" s="322">
        <v>4.6464515000000002E-4</v>
      </c>
      <c r="CP824" s="322">
        <v>3.8056758000000003E-5</v>
      </c>
      <c r="CQ824" s="322">
        <v>0</v>
      </c>
      <c r="CR824" s="322">
        <v>0</v>
      </c>
      <c r="CS824" s="322">
        <v>2.8276833E-5</v>
      </c>
      <c r="CT824" s="322">
        <v>0</v>
      </c>
      <c r="CU824" s="322">
        <v>0.70107878999999995</v>
      </c>
      <c r="CV824" s="146"/>
      <c r="CW824" s="135"/>
      <c r="CX824" s="13" t="s">
        <v>729</v>
      </c>
      <c r="CY824" s="18"/>
      <c r="CZ824" s="18"/>
      <c r="DB824" s="68"/>
      <c r="DC824"/>
      <c r="DD824"/>
      <c r="DE824"/>
      <c r="DF824"/>
      <c r="DG824"/>
      <c r="DH824"/>
      <c r="DI824"/>
      <c r="DJ824"/>
      <c r="DK824"/>
      <c r="DL824"/>
      <c r="DM824"/>
      <c r="DN824"/>
    </row>
    <row r="825" spans="1:118" ht="14.4" customHeight="1">
      <c r="A825" t="s">
        <v>2107</v>
      </c>
      <c r="B825" s="168" t="s">
        <v>2092</v>
      </c>
      <c r="C825" s="279" t="str">
        <f t="shared" si="332"/>
        <v>A.120.10.106</v>
      </c>
      <c r="D825" s="14" t="s">
        <v>723</v>
      </c>
      <c r="E825" s="278" t="s">
        <v>1508</v>
      </c>
      <c r="F825" s="281" t="str">
        <f t="shared" si="333"/>
        <v>film PET+ALOx / LDPE 62 mu for MAP</v>
      </c>
      <c r="G825" s="319">
        <f t="shared" si="348"/>
        <v>7.0571482655012091E-2</v>
      </c>
      <c r="H825" s="319">
        <f t="shared" si="349"/>
        <v>2.9791302458000001E-3</v>
      </c>
      <c r="I825" s="319">
        <f t="shared" si="329"/>
        <v>4.1404308149706002E-3</v>
      </c>
      <c r="J825" s="319">
        <f t="shared" si="330"/>
        <v>4.5516039594241497E-2</v>
      </c>
      <c r="K825" s="319">
        <v>1.7935882E-2</v>
      </c>
      <c r="L825" s="319">
        <v>3.4033878000000002E-3</v>
      </c>
      <c r="M825" s="319">
        <v>7.3523233999999999E-4</v>
      </c>
      <c r="N825" s="319">
        <v>4.6792642999999998E-4</v>
      </c>
      <c r="O825" s="319">
        <v>2.5049427999999999E-3</v>
      </c>
      <c r="P825" s="319">
        <v>2.8065175000000001E-6</v>
      </c>
      <c r="Q825" s="319">
        <v>3.4544982999999999E-6</v>
      </c>
      <c r="R825" s="319">
        <v>1.8026156E-6</v>
      </c>
      <c r="S825" s="319">
        <v>2.9299128000000001E-4</v>
      </c>
      <c r="T825" s="319">
        <v>4.4924486E-2</v>
      </c>
      <c r="U825" s="319">
        <v>2.5474926999999997E-4</v>
      </c>
      <c r="V825" s="319">
        <v>8.0593706000000002E-9</v>
      </c>
      <c r="W825" s="319">
        <v>1.142415E-10</v>
      </c>
      <c r="X825" s="319">
        <v>4.3812929999999997E-5</v>
      </c>
      <c r="Y825" s="210"/>
      <c r="Z825" s="320">
        <f t="shared" si="334"/>
        <v>0.13485625563909773</v>
      </c>
      <c r="AA825" s="210"/>
      <c r="AB825" s="321">
        <f t="shared" si="335"/>
        <v>1.7935882E-2</v>
      </c>
      <c r="AC825" s="321">
        <f t="shared" si="336"/>
        <v>7.1195530013999997E-3</v>
      </c>
      <c r="AD825" s="321">
        <f t="shared" si="331"/>
        <v>4.9064908869841495E-2</v>
      </c>
      <c r="AE825" s="321">
        <f t="shared" si="337"/>
        <v>4.1404308149706002E-3</v>
      </c>
      <c r="AF825" s="321">
        <f t="shared" si="338"/>
        <v>5.9155348000000001E-4</v>
      </c>
      <c r="AG825"/>
      <c r="AH825" s="121">
        <v>5.4937021000000001</v>
      </c>
      <c r="AI825" s="121">
        <v>5.3619876</v>
      </c>
      <c r="AJ825" s="121">
        <v>3.4532974000000001E-2</v>
      </c>
      <c r="AK825" s="121">
        <v>0</v>
      </c>
      <c r="AL825" s="121">
        <v>7.7057136999999998E-2</v>
      </c>
      <c r="AM825" s="121">
        <v>1.2561279E-2</v>
      </c>
      <c r="AN825" s="121">
        <v>7.5631214E-3</v>
      </c>
      <c r="AO825"/>
      <c r="AP825" s="282">
        <v>3.6737712999999998E-3</v>
      </c>
      <c r="AQ825" s="282">
        <v>3.1722327999999999E-3</v>
      </c>
      <c r="AR825" s="282">
        <v>1.2592994E-4</v>
      </c>
      <c r="AS825" s="282">
        <v>3.7560863000000002E-4</v>
      </c>
      <c r="AT825" s="255">
        <f t="shared" si="353"/>
        <v>1.901818187837742E-7</v>
      </c>
      <c r="AU825" s="256">
        <f t="shared" si="354"/>
        <v>4.6571722403235457E-10</v>
      </c>
      <c r="AV825" s="256">
        <f t="shared" si="355"/>
        <v>5.2606250418999995E-2</v>
      </c>
      <c r="AW825" s="272">
        <v>1.2524993E-7</v>
      </c>
      <c r="AX825" s="272">
        <v>3.7791329000000002E-10</v>
      </c>
      <c r="AY825" s="272">
        <v>1.0324961E-14</v>
      </c>
      <c r="AZ825" s="272">
        <v>2.2032844000000001E-14</v>
      </c>
      <c r="BA825" s="272">
        <v>2.6360916999999999E-15</v>
      </c>
      <c r="BB825" s="272">
        <v>6.9545894000000003E-11</v>
      </c>
      <c r="BC825" s="272">
        <v>6.4817741999999996E-8</v>
      </c>
      <c r="BD825" s="272">
        <v>1.2583229E-11</v>
      </c>
      <c r="BE825" s="272">
        <v>7.5195106999999996E-11</v>
      </c>
      <c r="BF825" s="272">
        <v>3.9932732E-17</v>
      </c>
      <c r="BG825" s="272">
        <v>5.2346898E-19</v>
      </c>
      <c r="BH825" s="272">
        <v>1.9736181999999998E-15</v>
      </c>
      <c r="BI825" s="272">
        <v>6.2025831E-17</v>
      </c>
      <c r="BJ825" s="272">
        <v>3.4831230000000001E-16</v>
      </c>
      <c r="BK825" s="272">
        <v>4.2892907999999998E-11</v>
      </c>
      <c r="BL825" s="272">
        <v>1.6810979E-12</v>
      </c>
      <c r="BM825" s="272">
        <v>1.2835189E-14</v>
      </c>
      <c r="BN825" s="272">
        <v>1.1676418999999999E-5</v>
      </c>
      <c r="BO825" s="273">
        <v>5.2594573999999998E-2</v>
      </c>
      <c r="BP825" s="272">
        <v>2.2149384999999999E-15</v>
      </c>
      <c r="BQ825" s="272">
        <v>1.346922E-17</v>
      </c>
      <c r="BR825" s="272">
        <v>6.0262289999999998E-22</v>
      </c>
      <c r="BS825"/>
      <c r="BT825" s="274">
        <v>1.3849871E-5</v>
      </c>
      <c r="BU825" s="274">
        <v>5.3097264999999997E-7</v>
      </c>
      <c r="BV825" s="274">
        <v>3.7601502000000002E-6</v>
      </c>
      <c r="BW825" s="274">
        <v>2.1125317999999999E-10</v>
      </c>
      <c r="BX825" s="274">
        <v>2.6807119999999999E-6</v>
      </c>
      <c r="BY825" s="274">
        <v>2.4687036E-8</v>
      </c>
      <c r="BZ825" s="274">
        <v>2.6397863000000001E-13</v>
      </c>
      <c r="CA825" s="274">
        <v>3.7473298000000003E-8</v>
      </c>
      <c r="CB825" s="274">
        <v>3.7661488999999999E-9</v>
      </c>
      <c r="CC825" s="274">
        <v>2.2858616999999999E-9</v>
      </c>
      <c r="CD825" s="274">
        <v>1.9803028999999999E-11</v>
      </c>
      <c r="CE825" s="274">
        <v>8.4840214999999993E-12</v>
      </c>
      <c r="CF825" s="274">
        <v>3.4987545000000002E-13</v>
      </c>
      <c r="CG825" s="274">
        <v>2.6967749000000002E-7</v>
      </c>
      <c r="CH825" s="274">
        <v>6.5355864000000004E-6</v>
      </c>
      <c r="CI825" s="274">
        <v>4.3193935000000002E-9</v>
      </c>
      <c r="CJ825" s="274">
        <v>3.1797055000000002E-13</v>
      </c>
      <c r="CK825" s="4"/>
      <c r="CL825" s="323">
        <v>5.8032646999999995E-13</v>
      </c>
      <c r="CM825" s="323">
        <v>0.13477006999999999</v>
      </c>
      <c r="CN825" s="323">
        <v>1.8889987E-3</v>
      </c>
      <c r="CO825" s="323">
        <v>3.6901815999999999E-4</v>
      </c>
      <c r="CP825" s="323">
        <v>3.1077868000000002E-5</v>
      </c>
      <c r="CQ825" s="323">
        <v>4.4063323E-12</v>
      </c>
      <c r="CR825" s="323">
        <v>9.4770193999999995E-11</v>
      </c>
      <c r="CS825" s="323">
        <v>2.1234736E-5</v>
      </c>
      <c r="CT825" s="323">
        <v>2.3013906E-5</v>
      </c>
      <c r="CU825" s="323">
        <v>0.72100792000000002</v>
      </c>
      <c r="CV825" s="146"/>
      <c r="CW825" s="135"/>
      <c r="CX825" s="13" t="s">
        <v>730</v>
      </c>
      <c r="CY825" s="18"/>
      <c r="CZ825" s="18"/>
      <c r="DB825" s="68"/>
      <c r="DC825"/>
      <c r="DD825"/>
      <c r="DE825"/>
      <c r="DF825"/>
      <c r="DG825"/>
      <c r="DH825"/>
      <c r="DI825"/>
      <c r="DJ825"/>
      <c r="DK825"/>
      <c r="DL825"/>
      <c r="DM825"/>
      <c r="DN825"/>
    </row>
    <row r="826" spans="1:118" ht="14.4" customHeight="1">
      <c r="A826" t="s">
        <v>2108</v>
      </c>
      <c r="B826" s="168" t="s">
        <v>2092</v>
      </c>
      <c r="C826" s="279" t="str">
        <f t="shared" si="332"/>
        <v>A.120.10.107</v>
      </c>
      <c r="D826" s="14" t="s">
        <v>723</v>
      </c>
      <c r="E826" s="278" t="s">
        <v>1508</v>
      </c>
      <c r="F826" s="281" t="str">
        <f t="shared" si="333"/>
        <v>film PET+PVOH / LDPE 62 mu for MAP</v>
      </c>
      <c r="G826" s="319">
        <f t="shared" si="348"/>
        <v>7.0811354255659986E-2</v>
      </c>
      <c r="H826" s="319">
        <f t="shared" si="349"/>
        <v>3.0355869826600001E-3</v>
      </c>
      <c r="I826" s="319">
        <f t="shared" si="329"/>
        <v>4.2353901600000006E-3</v>
      </c>
      <c r="J826" s="319">
        <f t="shared" si="330"/>
        <v>4.5598154112999993E-2</v>
      </c>
      <c r="K826" s="319">
        <v>1.7942223E-2</v>
      </c>
      <c r="L826" s="319">
        <v>3.4282374999999999E-3</v>
      </c>
      <c r="M826" s="319">
        <v>8.0584316999999996E-4</v>
      </c>
      <c r="N826" s="319">
        <v>5.2681381000000002E-4</v>
      </c>
      <c r="O826" s="319">
        <v>2.5084207000000002E-3</v>
      </c>
      <c r="P826" s="319">
        <v>0</v>
      </c>
      <c r="Q826" s="319">
        <v>3.5247265999999999E-7</v>
      </c>
      <c r="R826" s="319">
        <v>1.3094900000000001E-6</v>
      </c>
      <c r="S826" s="319">
        <v>1.3690573E-5</v>
      </c>
      <c r="T826" s="319">
        <v>4.5319871999999997E-2</v>
      </c>
      <c r="U826" s="319">
        <v>2.0556894000000001E-4</v>
      </c>
      <c r="V826" s="319">
        <v>0</v>
      </c>
      <c r="W826" s="319">
        <v>0</v>
      </c>
      <c r="X826" s="319">
        <v>5.90226E-5</v>
      </c>
      <c r="Y826" s="210"/>
      <c r="Z826" s="320">
        <f t="shared" si="334"/>
        <v>0.13490393233082706</v>
      </c>
      <c r="AA826" s="210"/>
      <c r="AB826" s="321">
        <f t="shared" si="335"/>
        <v>1.7942223E-2</v>
      </c>
      <c r="AC826" s="321">
        <f t="shared" si="336"/>
        <v>7.2709771426600015E-3</v>
      </c>
      <c r="AD826" s="321">
        <f t="shared" si="331"/>
        <v>4.9555262159999995E-2</v>
      </c>
      <c r="AE826" s="321">
        <f t="shared" si="337"/>
        <v>4.2353901600000006E-3</v>
      </c>
      <c r="AF826" s="321">
        <f t="shared" si="338"/>
        <v>2.7828211300000001E-4</v>
      </c>
      <c r="AG826"/>
      <c r="AH826" s="121">
        <v>5.5393302999999996</v>
      </c>
      <c r="AI826" s="121">
        <v>5.4192453</v>
      </c>
      <c r="AJ826" s="121">
        <v>2.7866124999999999E-2</v>
      </c>
      <c r="AK826" s="121">
        <v>0</v>
      </c>
      <c r="AL826" s="121">
        <v>7.6347069000000004E-2</v>
      </c>
      <c r="AM826" s="121">
        <v>9.9064410000000002E-3</v>
      </c>
      <c r="AN826" s="121">
        <v>5.9654191000000001E-3</v>
      </c>
      <c r="AO826"/>
      <c r="AP826" s="282">
        <v>3.6982909999999998E-3</v>
      </c>
      <c r="AQ826" s="282">
        <v>3.1916869999999999E-3</v>
      </c>
      <c r="AR826" s="282">
        <v>1.266614E-4</v>
      </c>
      <c r="AS826" s="282">
        <v>3.7994268999999998E-4</v>
      </c>
      <c r="AT826" s="255">
        <f t="shared" si="353"/>
        <v>1.9134813824299999E-7</v>
      </c>
      <c r="AU826" s="256">
        <f t="shared" si="354"/>
        <v>4.6842232842100006E-10</v>
      </c>
      <c r="AV826" s="256">
        <f t="shared" si="355"/>
        <v>5.3213262163999998E-2</v>
      </c>
      <c r="AW826" s="272">
        <v>1.2532231E-7</v>
      </c>
      <c r="AX826" s="272">
        <v>3.7813278999999999E-10</v>
      </c>
      <c r="AY826" s="272">
        <v>1.0330911E-14</v>
      </c>
      <c r="AZ826" s="273">
        <v>0</v>
      </c>
      <c r="BA826" s="273">
        <v>0</v>
      </c>
      <c r="BB826" s="272">
        <v>7.8301942999999994E-11</v>
      </c>
      <c r="BC826" s="272">
        <v>6.5903311999999998E-8</v>
      </c>
      <c r="BD826" s="272">
        <v>1.3830330000000001E-11</v>
      </c>
      <c r="BE826" s="272">
        <v>7.6448327999999996E-11</v>
      </c>
      <c r="BF826" s="273">
        <v>0</v>
      </c>
      <c r="BG826" s="273">
        <v>0</v>
      </c>
      <c r="BH826" s="272">
        <v>1.4391000000000001E-16</v>
      </c>
      <c r="BI826" s="272">
        <v>5.4990000000000001E-17</v>
      </c>
      <c r="BJ826" s="272">
        <v>3.5060999999999999E-16</v>
      </c>
      <c r="BK826" s="272">
        <v>4.3679999999999998E-11</v>
      </c>
      <c r="BL826" s="272">
        <v>5.3429999999999995E-13</v>
      </c>
      <c r="BM826" s="273">
        <v>0</v>
      </c>
      <c r="BN826" s="272">
        <v>1.2131639999999999E-6</v>
      </c>
      <c r="BO826" s="273">
        <v>5.3212048999999997E-2</v>
      </c>
      <c r="BP826" s="273">
        <v>0</v>
      </c>
      <c r="BQ826" s="273">
        <v>0</v>
      </c>
      <c r="BR826" s="273">
        <v>0</v>
      </c>
      <c r="BS826"/>
      <c r="BT826" s="274">
        <v>1.3949485E-5</v>
      </c>
      <c r="BU826" s="274">
        <v>5.4247205999999997E-7</v>
      </c>
      <c r="BV826" s="274">
        <v>3.7614796E-6</v>
      </c>
      <c r="BW826" s="274">
        <v>1.5338945000000001E-10</v>
      </c>
      <c r="BX826" s="274">
        <v>2.6891454000000002E-6</v>
      </c>
      <c r="BY826" s="274">
        <v>3.0309932000000003E-8</v>
      </c>
      <c r="BZ826" s="121">
        <v>0</v>
      </c>
      <c r="CA826" s="274">
        <v>4.6003953999999998E-8</v>
      </c>
      <c r="CB826" s="121">
        <v>0</v>
      </c>
      <c r="CC826" s="274">
        <v>2.3323321000000001E-10</v>
      </c>
      <c r="CD826" s="121">
        <v>0</v>
      </c>
      <c r="CE826" s="121">
        <v>0</v>
      </c>
      <c r="CF826" s="121">
        <v>0</v>
      </c>
      <c r="CG826" s="274">
        <v>2.8153371000000002E-7</v>
      </c>
      <c r="CH826" s="274">
        <v>6.5947540999999999E-6</v>
      </c>
      <c r="CI826" s="274">
        <v>3.3995097999999999E-9</v>
      </c>
      <c r="CJ826" s="121">
        <v>0</v>
      </c>
      <c r="CK826"/>
      <c r="CL826" s="322">
        <v>0</v>
      </c>
      <c r="CM826" s="322">
        <v>0.13479410999999999</v>
      </c>
      <c r="CN826" s="322">
        <v>2.1348525000000002E-3</v>
      </c>
      <c r="CO826" s="322">
        <v>3.7819460999999999E-4</v>
      </c>
      <c r="CP826" s="322">
        <v>3.1575478999999999E-5</v>
      </c>
      <c r="CQ826" s="322">
        <v>3.1551000000000002E-12</v>
      </c>
      <c r="CR826" s="322">
        <v>0</v>
      </c>
      <c r="CS826" s="322">
        <v>2.1414817E-5</v>
      </c>
      <c r="CT826" s="322">
        <v>1.1968827E-5</v>
      </c>
      <c r="CU826" s="322">
        <v>0.73021674999999997</v>
      </c>
      <c r="CV826" s="146"/>
      <c r="CW826" s="135"/>
      <c r="CX826" s="13" t="s">
        <v>730</v>
      </c>
      <c r="CY826" s="18"/>
      <c r="CZ826" s="18"/>
      <c r="DB826" s="68"/>
      <c r="DC826"/>
      <c r="DD826"/>
      <c r="DE826"/>
      <c r="DF826"/>
      <c r="DG826"/>
      <c r="DH826"/>
      <c r="DI826"/>
      <c r="DJ826"/>
      <c r="DK826"/>
      <c r="DL826"/>
      <c r="DM826"/>
      <c r="DN826"/>
    </row>
    <row r="827" spans="1:118" ht="14.4" customHeight="1">
      <c r="A827" t="s">
        <v>2109</v>
      </c>
      <c r="B827" s="168" t="s">
        <v>2092</v>
      </c>
      <c r="C827" s="279" t="str">
        <f t="shared" si="332"/>
        <v>A.120.10.108</v>
      </c>
      <c r="D827" s="14" t="s">
        <v>723</v>
      </c>
      <c r="E827" s="278" t="s">
        <v>1508</v>
      </c>
      <c r="F827" s="281" t="str">
        <f t="shared" si="333"/>
        <v>film PLA (biobased) 50 mu</v>
      </c>
      <c r="G827" s="319">
        <f t="shared" si="348"/>
        <v>3.6571179059720002E-2</v>
      </c>
      <c r="H827" s="319">
        <f t="shared" si="349"/>
        <v>1.394955825E-3</v>
      </c>
      <c r="I827" s="319">
        <f t="shared" si="329"/>
        <v>2.3821695597200003E-3</v>
      </c>
      <c r="J827" s="319">
        <f t="shared" si="330"/>
        <v>6.7717867499999997E-4</v>
      </c>
      <c r="K827" s="319">
        <v>3.2116875000000003E-2</v>
      </c>
      <c r="L827" s="319">
        <v>8.9464426000000004E-4</v>
      </c>
      <c r="M827" s="319">
        <v>1.3694337E-3</v>
      </c>
      <c r="N827" s="319">
        <v>1.1755019999999999E-3</v>
      </c>
      <c r="O827" s="319">
        <v>1.8118769999999999E-4</v>
      </c>
      <c r="P827" s="319">
        <v>2.0438267E-5</v>
      </c>
      <c r="Q827" s="319">
        <v>1.7827858000000001E-5</v>
      </c>
      <c r="R827" s="319">
        <v>1.1720220999999999E-4</v>
      </c>
      <c r="S827" s="319">
        <v>5.4863825000000003E-5</v>
      </c>
      <c r="T827" s="319">
        <v>0</v>
      </c>
      <c r="U827" s="319">
        <v>6.2231484999999997E-4</v>
      </c>
      <c r="V827" s="319">
        <v>8.8938971999999999E-7</v>
      </c>
      <c r="W827" s="319">
        <v>0</v>
      </c>
      <c r="X827" s="319">
        <v>0</v>
      </c>
      <c r="Y827" s="210"/>
      <c r="Z827" s="320">
        <f t="shared" si="334"/>
        <v>0.24148026315789475</v>
      </c>
      <c r="AA827" s="210"/>
      <c r="AB827" s="321">
        <f t="shared" si="335"/>
        <v>3.2116875000000003E-2</v>
      </c>
      <c r="AC827" s="321">
        <f t="shared" si="336"/>
        <v>3.7762359950000001E-3</v>
      </c>
      <c r="AD827" s="321">
        <f t="shared" si="331"/>
        <v>2.3812801700000001E-3</v>
      </c>
      <c r="AE827" s="321">
        <f t="shared" si="337"/>
        <v>2.3821695597199999E-3</v>
      </c>
      <c r="AF827" s="321">
        <f t="shared" si="338"/>
        <v>6.7717867499999997E-4</v>
      </c>
      <c r="AG827"/>
      <c r="AH827" s="121">
        <v>3.4531559000000001</v>
      </c>
      <c r="AI827" s="121">
        <v>3.3190982999999998</v>
      </c>
      <c r="AJ827" s="121">
        <v>8.4364132999999994E-2</v>
      </c>
      <c r="AK827" s="121">
        <v>0</v>
      </c>
      <c r="AL827" s="121">
        <v>4.8498826999999996E-3</v>
      </c>
      <c r="AM827" s="121">
        <v>2.6946819E-2</v>
      </c>
      <c r="AN827" s="121">
        <v>1.7896793000000001E-2</v>
      </c>
      <c r="AO827"/>
      <c r="AP827" s="282">
        <v>4.7160248000000004E-3</v>
      </c>
      <c r="AQ827" s="282">
        <v>4.3338561999999997E-3</v>
      </c>
      <c r="AR827" s="282">
        <v>2.0170864999999999E-4</v>
      </c>
      <c r="AS827" s="282">
        <v>1.8046001999999999E-4</v>
      </c>
      <c r="AT827" s="255">
        <f t="shared" si="353"/>
        <v>2.5982350724239994E-7</v>
      </c>
      <c r="AU827" s="256">
        <f t="shared" si="354"/>
        <v>7.459639512335702E-10</v>
      </c>
      <c r="AV827" s="256">
        <f t="shared" si="355"/>
        <v>2.52745134138E-2</v>
      </c>
      <c r="AW827" s="272">
        <v>2.2735178999999999E-7</v>
      </c>
      <c r="AX827" s="272">
        <v>6.8609619000000002E-10</v>
      </c>
      <c r="AY827" s="272">
        <v>1.8739871999999999E-14</v>
      </c>
      <c r="AZ827" s="272">
        <v>1.4338552E-11</v>
      </c>
      <c r="BA827" s="272">
        <v>1.8626474000000001E-12</v>
      </c>
      <c r="BB827" s="272">
        <v>1.7479231E-10</v>
      </c>
      <c r="BC827" s="272">
        <v>3.1972757000000003E-8</v>
      </c>
      <c r="BD827" s="272">
        <v>2.5279692999999999E-11</v>
      </c>
      <c r="BE827" s="272">
        <v>3.3395269999999999E-11</v>
      </c>
      <c r="BF827" s="272">
        <v>2.0909593E-14</v>
      </c>
      <c r="BG827" s="272">
        <v>1.0725607E-16</v>
      </c>
      <c r="BH827" s="272">
        <v>4.4309596999999999E-14</v>
      </c>
      <c r="BI827" s="272">
        <v>2.5599804000000002E-15</v>
      </c>
      <c r="BJ827" s="272">
        <v>1.9348351000000002E-15</v>
      </c>
      <c r="BK827" s="272">
        <v>2.2261563999999999E-10</v>
      </c>
      <c r="BL827" s="272">
        <v>8.5351092999999999E-11</v>
      </c>
      <c r="BM827" s="272">
        <v>1.1042371000000001E-12</v>
      </c>
      <c r="BN827" s="272">
        <v>2.2374138E-6</v>
      </c>
      <c r="BO827" s="273">
        <v>2.5272276E-2</v>
      </c>
      <c r="BP827" s="273">
        <v>0</v>
      </c>
      <c r="BQ827" s="273">
        <v>0</v>
      </c>
      <c r="BR827" s="273">
        <v>0</v>
      </c>
      <c r="BS827"/>
      <c r="BT827" s="274">
        <v>1.1916054E-5</v>
      </c>
      <c r="BU827" s="274">
        <v>2.8624159999999998E-7</v>
      </c>
      <c r="BV827" s="274">
        <v>6.7331104000000004E-6</v>
      </c>
      <c r="BW827" s="274">
        <v>1.3799251999999999E-8</v>
      </c>
      <c r="BX827" s="274">
        <v>3.1634164000000001E-7</v>
      </c>
      <c r="BY827" s="274">
        <v>1.0982212E-7</v>
      </c>
      <c r="BZ827" s="274">
        <v>2.6823805E-11</v>
      </c>
      <c r="CA827" s="274">
        <v>1.6809989E-7</v>
      </c>
      <c r="CB827" s="274">
        <v>2.7426715E-8</v>
      </c>
      <c r="CC827" s="274">
        <v>1.1796797E-8</v>
      </c>
      <c r="CD827" s="274">
        <v>1.4000135E-8</v>
      </c>
      <c r="CE827" s="274">
        <v>8.0275383999999999E-10</v>
      </c>
      <c r="CF827" s="274">
        <v>2.4712889000000002E-10</v>
      </c>
      <c r="CG827" s="274">
        <v>2.7446396999999999E-7</v>
      </c>
      <c r="CH827" s="274">
        <v>3.9438990000000002E-6</v>
      </c>
      <c r="CI827" s="274">
        <v>1.5975295000000001E-8</v>
      </c>
      <c r="CJ827" s="121">
        <v>0</v>
      </c>
      <c r="CK827"/>
      <c r="CL827" s="322">
        <v>4.1002500999999998E-10</v>
      </c>
      <c r="CM827" s="322">
        <v>0.23884540000000001</v>
      </c>
      <c r="CN827" s="322">
        <v>3.2641145E-3</v>
      </c>
      <c r="CO827" s="322">
        <v>2.2323209000000001E-4</v>
      </c>
      <c r="CP827" s="322">
        <v>8.7543561999999999E-6</v>
      </c>
      <c r="CQ827" s="322">
        <v>3.6589398000000001E-10</v>
      </c>
      <c r="CR827" s="322">
        <v>4.6890084000000002E-10</v>
      </c>
      <c r="CS827" s="322">
        <v>1.1378639E-5</v>
      </c>
      <c r="CT827" s="322">
        <v>4.5524195999999996E-3</v>
      </c>
      <c r="CU827" s="322">
        <v>0.43137929000000003</v>
      </c>
      <c r="CV827" s="146"/>
      <c r="CW827" s="135"/>
      <c r="CX827" s="13" t="s">
        <v>729</v>
      </c>
      <c r="CY827" s="18"/>
      <c r="CZ827" s="18"/>
      <c r="DB827" s="68"/>
      <c r="DC827"/>
      <c r="DD827"/>
      <c r="DE827"/>
      <c r="DF827"/>
      <c r="DG827"/>
      <c r="DH827"/>
      <c r="DI827"/>
      <c r="DJ827"/>
      <c r="DK827"/>
      <c r="DL827"/>
      <c r="DM827"/>
      <c r="DN827"/>
    </row>
    <row r="828" spans="1:118" ht="14.4" customHeight="1">
      <c r="A828" t="s">
        <v>2110</v>
      </c>
      <c r="B828" s="168" t="s">
        <v>2092</v>
      </c>
      <c r="C828" s="279" t="str">
        <f t="shared" si="332"/>
        <v>A.120.10.109</v>
      </c>
      <c r="D828" s="14" t="s">
        <v>723</v>
      </c>
      <c r="E828" s="278" t="s">
        <v>1508</v>
      </c>
      <c r="F828" s="281" t="str">
        <f t="shared" si="333"/>
        <v>film PP 50 mu</v>
      </c>
      <c r="G828" s="319">
        <f t="shared" si="348"/>
        <v>5.1010287895116656E-2</v>
      </c>
      <c r="H828" s="319">
        <f t="shared" si="349"/>
        <v>1.7379253763430999E-3</v>
      </c>
      <c r="I828" s="319">
        <f t="shared" si="329"/>
        <v>2.3809128060735601E-3</v>
      </c>
      <c r="J828" s="319">
        <f t="shared" si="330"/>
        <v>3.5746198712699996E-2</v>
      </c>
      <c r="K828" s="319">
        <v>1.1145251E-2</v>
      </c>
      <c r="L828" s="319">
        <v>2.0417283000000001E-3</v>
      </c>
      <c r="M828" s="319">
        <v>3.3918445999999997E-4</v>
      </c>
      <c r="N828" s="319">
        <v>7.9685988999999999E-5</v>
      </c>
      <c r="O828" s="319">
        <v>1.6582369999999999E-3</v>
      </c>
      <c r="P828" s="319">
        <v>0</v>
      </c>
      <c r="Q828" s="319">
        <v>2.3873430999999999E-9</v>
      </c>
      <c r="R828" s="319">
        <v>4.6073560000000002E-11</v>
      </c>
      <c r="S828" s="319">
        <v>8.9695026999999995E-6</v>
      </c>
      <c r="T828" s="319">
        <v>3.5490000000000001E-2</v>
      </c>
      <c r="U828" s="319">
        <v>2.4722920999999999E-4</v>
      </c>
      <c r="V828" s="319">
        <v>0</v>
      </c>
      <c r="W828" s="319">
        <v>0</v>
      </c>
      <c r="X828" s="319">
        <v>0</v>
      </c>
      <c r="Y828" s="210"/>
      <c r="Z828" s="320">
        <f t="shared" si="334"/>
        <v>8.3798879699248111E-2</v>
      </c>
      <c r="AA828" s="210"/>
      <c r="AB828" s="321">
        <f t="shared" si="335"/>
        <v>1.1145251E-2</v>
      </c>
      <c r="AC828" s="321">
        <f t="shared" si="336"/>
        <v>4.1188381824166604E-3</v>
      </c>
      <c r="AD828" s="321">
        <f t="shared" si="331"/>
        <v>3.7870912806073562E-2</v>
      </c>
      <c r="AE828" s="321">
        <f t="shared" si="337"/>
        <v>2.3809128060735601E-3</v>
      </c>
      <c r="AF828" s="321">
        <f t="shared" si="338"/>
        <v>2.561987127E-4</v>
      </c>
      <c r="AG828"/>
      <c r="AH828" s="121">
        <v>3.9086943999999999</v>
      </c>
      <c r="AI828" s="121">
        <v>3.8140054999999999</v>
      </c>
      <c r="AJ828" s="121">
        <v>3.3513789000000002E-2</v>
      </c>
      <c r="AK828" s="121">
        <v>0</v>
      </c>
      <c r="AL828" s="121">
        <v>4.0977918000000002E-2</v>
      </c>
      <c r="AM828" s="121">
        <v>1.2606147999999999E-2</v>
      </c>
      <c r="AN828" s="121">
        <v>7.5911171000000001E-3</v>
      </c>
      <c r="AO828"/>
      <c r="AP828" s="282">
        <v>2.2689499E-3</v>
      </c>
      <c r="AQ828" s="282">
        <v>1.9255492E-3</v>
      </c>
      <c r="AR828" s="283">
        <v>7.5853402E-5</v>
      </c>
      <c r="AS828" s="282">
        <v>2.6754729000000001E-4</v>
      </c>
      <c r="AT828" s="255">
        <f t="shared" si="353"/>
        <v>1.15440600178E-7</v>
      </c>
      <c r="AU828" s="256">
        <f t="shared" si="354"/>
        <v>2.8052293371449999E-10</v>
      </c>
      <c r="AV828" s="256">
        <f t="shared" si="355"/>
        <v>3.7471610035830001E-2</v>
      </c>
      <c r="AW828" s="272">
        <v>7.7765363000000002E-8</v>
      </c>
      <c r="AX828" s="272">
        <v>2.3463686999999999E-10</v>
      </c>
      <c r="AY828" s="272">
        <v>6.4106145000000002E-15</v>
      </c>
      <c r="AZ828" s="273">
        <v>0</v>
      </c>
      <c r="BA828" s="273">
        <v>0</v>
      </c>
      <c r="BB828" s="272">
        <v>1.1843178E-11</v>
      </c>
      <c r="BC828" s="272">
        <v>3.7663393999999998E-8</v>
      </c>
      <c r="BD828" s="272">
        <v>2.1606821E-12</v>
      </c>
      <c r="BE828" s="272">
        <v>4.3718970999999999E-11</v>
      </c>
      <c r="BF828" s="273">
        <v>0</v>
      </c>
      <c r="BG828" s="273">
        <v>0</v>
      </c>
      <c r="BH828" s="273">
        <v>0</v>
      </c>
      <c r="BI828" s="273">
        <v>0</v>
      </c>
      <c r="BJ828" s="273">
        <v>0</v>
      </c>
      <c r="BK828" s="273">
        <v>0</v>
      </c>
      <c r="BL828" s="273">
        <v>0</v>
      </c>
      <c r="BM828" s="273">
        <v>0</v>
      </c>
      <c r="BN828" s="272">
        <v>1.8103583E-7</v>
      </c>
      <c r="BO828" s="273">
        <v>3.7471429000000001E-2</v>
      </c>
      <c r="BP828" s="273">
        <v>0</v>
      </c>
      <c r="BQ828" s="273">
        <v>0</v>
      </c>
      <c r="BR828" s="273">
        <v>0</v>
      </c>
      <c r="BS828"/>
      <c r="BT828" s="274">
        <v>9.1221163000000006E-6</v>
      </c>
      <c r="BU828" s="274">
        <v>3.0348185999999999E-7</v>
      </c>
      <c r="BV828" s="274">
        <v>2.3365352000000002E-6</v>
      </c>
      <c r="BW828" s="274">
        <v>5.3969086999999998E-15</v>
      </c>
      <c r="BX828" s="274">
        <v>1.7441775000000001E-6</v>
      </c>
      <c r="BY828" s="274">
        <v>4.0704934000000003E-9</v>
      </c>
      <c r="BZ828" s="121">
        <v>0</v>
      </c>
      <c r="CA828" s="274">
        <v>6.1781331000000002E-9</v>
      </c>
      <c r="CB828" s="121">
        <v>0</v>
      </c>
      <c r="CC828" s="274">
        <v>1.5797188E-12</v>
      </c>
      <c r="CD828" s="121">
        <v>0</v>
      </c>
      <c r="CE828" s="121">
        <v>0</v>
      </c>
      <c r="CF828" s="121">
        <v>0</v>
      </c>
      <c r="CG828" s="274">
        <v>6.0697041999999998E-8</v>
      </c>
      <c r="CH828" s="274">
        <v>4.6626485000000002E-6</v>
      </c>
      <c r="CI828" s="274">
        <v>4.3259454000000001E-9</v>
      </c>
      <c r="CJ828" s="121">
        <v>0</v>
      </c>
      <c r="CK828"/>
      <c r="CL828" s="322">
        <v>0</v>
      </c>
      <c r="CM828" s="322">
        <v>8.3798883000000005E-2</v>
      </c>
      <c r="CN828" s="322">
        <v>3.2271737999999998E-4</v>
      </c>
      <c r="CO828" s="322">
        <v>2.0857144000000001E-4</v>
      </c>
      <c r="CP828" s="322">
        <v>1.9937877000000001E-5</v>
      </c>
      <c r="CQ828" s="322">
        <v>0</v>
      </c>
      <c r="CR828" s="322">
        <v>0</v>
      </c>
      <c r="CS828" s="322">
        <v>1.2668124000000001E-5</v>
      </c>
      <c r="CT828" s="322">
        <v>0</v>
      </c>
      <c r="CU828" s="322">
        <v>0.51144557999999996</v>
      </c>
      <c r="CV828" s="146"/>
      <c r="CW828" s="135"/>
      <c r="CX828" s="13" t="s">
        <v>729</v>
      </c>
      <c r="CY828" s="18"/>
      <c r="CZ828" s="18"/>
      <c r="DB828" s="22"/>
      <c r="DC828"/>
      <c r="DD828"/>
      <c r="DE828"/>
      <c r="DF828"/>
      <c r="DG828"/>
      <c r="DH828"/>
      <c r="DI828"/>
      <c r="DJ828"/>
      <c r="DK828"/>
      <c r="DL828"/>
      <c r="DM828"/>
      <c r="DN828"/>
    </row>
    <row r="829" spans="1:118" ht="14.4" customHeight="1">
      <c r="A829" t="s">
        <v>2111</v>
      </c>
      <c r="B829" s="168" t="s">
        <v>2092</v>
      </c>
      <c r="C829" s="279" t="str">
        <f t="shared" si="332"/>
        <v>A.120.10.110</v>
      </c>
      <c r="D829" s="14" t="s">
        <v>723</v>
      </c>
      <c r="E829" s="278" t="s">
        <v>1508</v>
      </c>
      <c r="F829" s="281" t="str">
        <f t="shared" si="333"/>
        <v>film PP+PVDC 62 mu for MAP</v>
      </c>
      <c r="G829" s="319">
        <f t="shared" si="348"/>
        <v>0.14678434782299998</v>
      </c>
      <c r="H829" s="319">
        <f t="shared" si="349"/>
        <v>6.3839081219999996E-2</v>
      </c>
      <c r="I829" s="319">
        <f t="shared" si="329"/>
        <v>2.09745483E-2</v>
      </c>
      <c r="J829" s="319">
        <f t="shared" si="330"/>
        <v>3.5358487302999994E-2</v>
      </c>
      <c r="K829" s="319">
        <v>2.6612231E-2</v>
      </c>
      <c r="L829" s="319">
        <v>7.0336364000000004E-3</v>
      </c>
      <c r="M829" s="319">
        <v>2.2847899000000001E-3</v>
      </c>
      <c r="N829" s="319">
        <v>1.7986829000000001E-3</v>
      </c>
      <c r="O829" s="319">
        <v>3.6243045999999998E-3</v>
      </c>
      <c r="P829" s="319">
        <v>5.7826911000000002E-2</v>
      </c>
      <c r="Q829" s="319">
        <v>5.8918271999999999E-4</v>
      </c>
      <c r="R829" s="319">
        <v>1.1656122E-2</v>
      </c>
      <c r="S829" s="319">
        <v>2.6626503000000002E-5</v>
      </c>
      <c r="T829" s="319">
        <v>3.3048599999999997E-2</v>
      </c>
      <c r="U829" s="319">
        <v>2.2832607999999999E-3</v>
      </c>
      <c r="V829" s="319">
        <v>0</v>
      </c>
      <c r="W829" s="319">
        <v>0</v>
      </c>
      <c r="X829" s="319">
        <v>0</v>
      </c>
      <c r="Y829" s="210"/>
      <c r="Z829" s="320">
        <f t="shared" si="334"/>
        <v>0.20009196240601504</v>
      </c>
      <c r="AA829" s="210"/>
      <c r="AB829" s="321">
        <f t="shared" si="335"/>
        <v>2.6612231E-2</v>
      </c>
      <c r="AC829" s="321">
        <f t="shared" si="336"/>
        <v>8.4813629520000003E-2</v>
      </c>
      <c r="AD829" s="321">
        <f t="shared" si="331"/>
        <v>5.4023148299999997E-2</v>
      </c>
      <c r="AE829" s="321">
        <f t="shared" si="337"/>
        <v>2.09745483E-2</v>
      </c>
      <c r="AF829" s="321">
        <f t="shared" si="338"/>
        <v>2.3098873029999997E-3</v>
      </c>
      <c r="AG829"/>
      <c r="AH829" s="121">
        <v>5.5293257000000002</v>
      </c>
      <c r="AI829" s="121">
        <v>5.0861437</v>
      </c>
      <c r="AJ829" s="121">
        <v>0.30954924</v>
      </c>
      <c r="AK829" s="121">
        <v>0</v>
      </c>
      <c r="AL829" s="121">
        <v>3.7304449000000003E-2</v>
      </c>
      <c r="AM829" s="121">
        <v>1.5813225E-2</v>
      </c>
      <c r="AN829" s="121">
        <v>8.0515130000000004E-2</v>
      </c>
      <c r="AO829"/>
      <c r="AP829" s="282">
        <v>1.3547531E-2</v>
      </c>
      <c r="AQ829" s="282">
        <v>1.3014718E-2</v>
      </c>
      <c r="AR829" s="282">
        <v>2.1455274000000001E-4</v>
      </c>
      <c r="AS829" s="282">
        <v>3.1826039999999998E-4</v>
      </c>
      <c r="AT829" s="255">
        <f t="shared" si="353"/>
        <v>7.8025884589000004E-7</v>
      </c>
      <c r="AU829" s="256">
        <f t="shared" si="354"/>
        <v>7.9346427017012E-10</v>
      </c>
      <c r="AV829" s="256">
        <f t="shared" si="355"/>
        <v>4.4574284807999999E-2</v>
      </c>
      <c r="AW829" s="272">
        <v>1.9331916999999999E-7</v>
      </c>
      <c r="AX829" s="272">
        <v>5.8346704E-10</v>
      </c>
      <c r="AY829" s="272">
        <v>1.5934758E-14</v>
      </c>
      <c r="AZ829" s="272">
        <v>9.0100700000000005E-10</v>
      </c>
      <c r="BA829" s="273">
        <v>0</v>
      </c>
      <c r="BB829" s="272">
        <v>2.6744558999999999E-10</v>
      </c>
      <c r="BC829" s="272">
        <v>1.4740440000000001E-7</v>
      </c>
      <c r="BD829" s="272">
        <v>3.8787086000000001E-11</v>
      </c>
      <c r="BE829" s="272">
        <v>1.7039964999999999E-10</v>
      </c>
      <c r="BF829" s="272">
        <v>4.4151476000000001E-13</v>
      </c>
      <c r="BG829" s="272">
        <v>2.6063501999999999E-16</v>
      </c>
      <c r="BH829" s="272">
        <v>3.3713272000000001E-13</v>
      </c>
      <c r="BI829" s="272">
        <v>1.2053072E-14</v>
      </c>
      <c r="BJ829" s="272">
        <v>3.5982251000000002E-15</v>
      </c>
      <c r="BK829" s="272">
        <v>4.3604157000000001E-7</v>
      </c>
      <c r="BL829" s="272">
        <v>2.3252532999999998E-9</v>
      </c>
      <c r="BM829" s="273">
        <v>0</v>
      </c>
      <c r="BN829" s="272">
        <v>9.7233808000000006E-5</v>
      </c>
      <c r="BO829" s="273">
        <v>4.4477050999999997E-2</v>
      </c>
      <c r="BP829" s="273">
        <v>0</v>
      </c>
      <c r="BQ829" s="273">
        <v>0</v>
      </c>
      <c r="BR829" s="273">
        <v>0</v>
      </c>
      <c r="BS829"/>
      <c r="BT829" s="274">
        <v>9.7750893999999996E-5</v>
      </c>
      <c r="BU829" s="274">
        <v>1.2595511E-6</v>
      </c>
      <c r="BV829" s="274">
        <v>5.5790948000000003E-6</v>
      </c>
      <c r="BW829" s="274">
        <v>1.3653671E-6</v>
      </c>
      <c r="BX829" s="274">
        <v>4.1857787E-6</v>
      </c>
      <c r="BY829" s="274">
        <v>1.6740441000000001E-7</v>
      </c>
      <c r="BZ829" s="274">
        <v>2.1388823999999999E-9</v>
      </c>
      <c r="CA829" s="274">
        <v>2.53069E-7</v>
      </c>
      <c r="CB829" s="274">
        <v>7.7599644000000002E-5</v>
      </c>
      <c r="CC829" s="274">
        <v>3.8986564E-7</v>
      </c>
      <c r="CD829" s="121">
        <v>0</v>
      </c>
      <c r="CE829" s="121">
        <v>0</v>
      </c>
      <c r="CF829" s="121">
        <v>0</v>
      </c>
      <c r="CG829" s="274">
        <v>4.3321548000000003E-7</v>
      </c>
      <c r="CH829" s="274">
        <v>6.4891214E-6</v>
      </c>
      <c r="CI829" s="274">
        <v>2.6644303000000001E-8</v>
      </c>
      <c r="CJ829" s="121">
        <v>0</v>
      </c>
      <c r="CK829"/>
      <c r="CL829" s="322">
        <v>0</v>
      </c>
      <c r="CM829" s="322">
        <v>0.19620849000000001</v>
      </c>
      <c r="CN829" s="322">
        <v>7.7164692999999998E-3</v>
      </c>
      <c r="CO829" s="322">
        <v>9.0697160999999996E-4</v>
      </c>
      <c r="CP829" s="322">
        <v>3.1408782000000001E-5</v>
      </c>
      <c r="CQ829" s="322">
        <v>5.7677717000000001E-8</v>
      </c>
      <c r="CR829" s="322">
        <v>1.7597519999999999E-8</v>
      </c>
      <c r="CS829" s="322">
        <v>4.5180004000000002E-5</v>
      </c>
      <c r="CT829" s="322">
        <v>6.1000908999999997E-3</v>
      </c>
      <c r="CU829" s="322">
        <v>0.63440536999999997</v>
      </c>
      <c r="CV829" s="146"/>
      <c r="CW829" s="135"/>
      <c r="CX829" s="13" t="s">
        <v>729</v>
      </c>
      <c r="CY829" s="18"/>
      <c r="CZ829" s="18"/>
      <c r="DB829" s="68"/>
      <c r="DC829"/>
      <c r="DD829"/>
      <c r="DE829"/>
      <c r="DF829"/>
      <c r="DG829"/>
      <c r="DH829"/>
      <c r="DI829"/>
      <c r="DJ829"/>
      <c r="DK829"/>
      <c r="DL829"/>
      <c r="DM829"/>
      <c r="DN829"/>
    </row>
    <row r="830" spans="1:118" ht="14.4" customHeight="1" thickBot="1">
      <c r="A830" t="s">
        <v>2112</v>
      </c>
      <c r="B830" s="168" t="s">
        <v>2092</v>
      </c>
      <c r="C830" s="279" t="str">
        <f t="shared" si="332"/>
        <v>A.120.10.111</v>
      </c>
      <c r="D830" s="14" t="s">
        <v>723</v>
      </c>
      <c r="E830" s="278" t="s">
        <v>1508</v>
      </c>
      <c r="F830" s="281" t="str">
        <f t="shared" si="333"/>
        <v>film PS (shrink) 50 mu</v>
      </c>
      <c r="G830" s="319">
        <f t="shared" si="348"/>
        <v>6.3092709246899997E-2</v>
      </c>
      <c r="H830" s="319">
        <f t="shared" si="349"/>
        <v>6.141084759E-4</v>
      </c>
      <c r="I830" s="319">
        <f t="shared" si="329"/>
        <v>1.519206865E-3</v>
      </c>
      <c r="J830" s="319">
        <f t="shared" si="330"/>
        <v>4.4398763905999998E-2</v>
      </c>
      <c r="K830" s="319">
        <v>1.656063E-2</v>
      </c>
      <c r="L830" s="319">
        <v>1.4525053999999999E-3</v>
      </c>
      <c r="M830" s="319">
        <v>6.1308150999999996E-5</v>
      </c>
      <c r="N830" s="319">
        <v>2.8764599E-4</v>
      </c>
      <c r="O830" s="319">
        <v>3.2354983000000001E-4</v>
      </c>
      <c r="P830" s="319">
        <v>0</v>
      </c>
      <c r="Q830" s="319">
        <v>2.9126559000000002E-6</v>
      </c>
      <c r="R830" s="319">
        <v>5.3933139999999996E-6</v>
      </c>
      <c r="S830" s="319">
        <v>1.0349426000000001E-5</v>
      </c>
      <c r="T830" s="319">
        <v>4.4103150000000001E-2</v>
      </c>
      <c r="U830" s="319">
        <v>2.8526448E-4</v>
      </c>
      <c r="V830" s="319">
        <v>0</v>
      </c>
      <c r="W830" s="319">
        <v>0</v>
      </c>
      <c r="X830" s="319">
        <v>0</v>
      </c>
      <c r="Y830" s="210"/>
      <c r="Z830" s="320">
        <f t="shared" si="334"/>
        <v>0.12451601503759398</v>
      </c>
      <c r="AA830" s="210"/>
      <c r="AB830" s="321">
        <f t="shared" si="335"/>
        <v>1.656063E-2</v>
      </c>
      <c r="AC830" s="321">
        <f t="shared" si="336"/>
        <v>2.1333153408999998E-3</v>
      </c>
      <c r="AD830" s="321">
        <f t="shared" si="331"/>
        <v>4.5622356864999998E-2</v>
      </c>
      <c r="AE830" s="321">
        <f t="shared" si="337"/>
        <v>1.519206865E-3</v>
      </c>
      <c r="AF830" s="321">
        <f t="shared" si="338"/>
        <v>2.9561390600000003E-4</v>
      </c>
      <c r="AG830"/>
      <c r="AH830" s="121">
        <v>4.8418583000000002</v>
      </c>
      <c r="AI830" s="121">
        <v>4.7140167999999996</v>
      </c>
      <c r="AJ830" s="121">
        <v>3.8669756E-2</v>
      </c>
      <c r="AK830" s="121">
        <v>0</v>
      </c>
      <c r="AL830" s="121">
        <v>6.5867212999999994E-2</v>
      </c>
      <c r="AM830" s="121">
        <v>1.4545555E-2</v>
      </c>
      <c r="AN830" s="121">
        <v>8.7589812999999996E-3</v>
      </c>
      <c r="AO830"/>
      <c r="AP830" s="282">
        <v>2.4755497999999999E-3</v>
      </c>
      <c r="AQ830" s="282">
        <v>2.0470900000000001E-3</v>
      </c>
      <c r="AR830" s="283">
        <v>9.7386032999999996E-5</v>
      </c>
      <c r="AS830" s="282">
        <v>3.3107383999999998E-4</v>
      </c>
      <c r="AT830" s="255">
        <f t="shared" si="353"/>
        <v>1.22727221356E-7</v>
      </c>
      <c r="AU830" s="256">
        <f t="shared" si="354"/>
        <v>3.6015544717540002E-10</v>
      </c>
      <c r="AV830" s="256">
        <f t="shared" si="355"/>
        <v>4.6368884887499996E-2</v>
      </c>
      <c r="AW830" s="272">
        <v>1.1555087000000001E-7</v>
      </c>
      <c r="AX830" s="272">
        <v>3.4864484999999999E-10</v>
      </c>
      <c r="AY830" s="272">
        <v>9.5254754000000004E-15</v>
      </c>
      <c r="AZ830" s="273">
        <v>0</v>
      </c>
      <c r="BA830" s="273">
        <v>0</v>
      </c>
      <c r="BB830" s="272">
        <v>4.2814256E-11</v>
      </c>
      <c r="BC830" s="272">
        <v>7.1335371000000001E-9</v>
      </c>
      <c r="BD830" s="272">
        <v>9.1377047E-12</v>
      </c>
      <c r="BE830" s="272">
        <v>2.3633670000000001E-12</v>
      </c>
      <c r="BF830" s="273">
        <v>0</v>
      </c>
      <c r="BG830" s="273">
        <v>0</v>
      </c>
      <c r="BH830" s="273">
        <v>0</v>
      </c>
      <c r="BI830" s="273">
        <v>0</v>
      </c>
      <c r="BJ830" s="273">
        <v>0</v>
      </c>
      <c r="BK830" s="273">
        <v>0</v>
      </c>
      <c r="BL830" s="273">
        <v>0</v>
      </c>
      <c r="BM830" s="273">
        <v>0</v>
      </c>
      <c r="BN830" s="272">
        <v>2.088875E-7</v>
      </c>
      <c r="BO830" s="273">
        <v>4.6368675999999998E-2</v>
      </c>
      <c r="BP830" s="273">
        <v>0</v>
      </c>
      <c r="BQ830" s="273">
        <v>0</v>
      </c>
      <c r="BR830" s="273">
        <v>0</v>
      </c>
      <c r="BS830"/>
      <c r="BT830" s="274">
        <v>9.8401644000000007E-6</v>
      </c>
      <c r="BU830" s="274">
        <v>1.8682296E-8</v>
      </c>
      <c r="BV830" s="274">
        <v>3.4718369999999999E-6</v>
      </c>
      <c r="BW830" s="274">
        <v>6.3175546000000004E-10</v>
      </c>
      <c r="BX830" s="274">
        <v>3.0148989999999999E-7</v>
      </c>
      <c r="BY830" s="274">
        <v>4.6967232000000001E-9</v>
      </c>
      <c r="BZ830" s="121">
        <v>0</v>
      </c>
      <c r="CA830" s="274">
        <v>7.1286151000000002E-9</v>
      </c>
      <c r="CB830" s="121">
        <v>0</v>
      </c>
      <c r="CC830" s="274">
        <v>1.9273213999999999E-9</v>
      </c>
      <c r="CD830" s="121">
        <v>0</v>
      </c>
      <c r="CE830" s="121">
        <v>0</v>
      </c>
      <c r="CF830" s="121">
        <v>0</v>
      </c>
      <c r="CG830" s="274">
        <v>2.6376954999999999E-7</v>
      </c>
      <c r="CH830" s="274">
        <v>5.7650097999999998E-6</v>
      </c>
      <c r="CI830" s="274">
        <v>4.9914754E-9</v>
      </c>
      <c r="CJ830" s="121">
        <v>0</v>
      </c>
      <c r="CK830"/>
      <c r="CL830" s="322">
        <v>0</v>
      </c>
      <c r="CM830" s="322">
        <v>0.12451602000000001</v>
      </c>
      <c r="CN830" s="322">
        <v>1.9763773999999999E-4</v>
      </c>
      <c r="CO830" s="322">
        <v>1.3859352E-5</v>
      </c>
      <c r="CP830" s="322">
        <v>5.7301307999999997E-7</v>
      </c>
      <c r="CQ830" s="322">
        <v>0</v>
      </c>
      <c r="CR830" s="322">
        <v>0</v>
      </c>
      <c r="CS830" s="322">
        <v>8.6320687000000003E-6</v>
      </c>
      <c r="CT830" s="322">
        <v>0</v>
      </c>
      <c r="CU830" s="322">
        <v>0.63344831000000001</v>
      </c>
      <c r="CV830" s="146"/>
      <c r="CW830" s="135"/>
      <c r="CX830" s="13" t="s">
        <v>729</v>
      </c>
      <c r="CY830" s="18"/>
      <c r="CZ830" s="18"/>
      <c r="DB830" s="68"/>
      <c r="DC830"/>
      <c r="DD830"/>
      <c r="DE830"/>
      <c r="DF830"/>
      <c r="DG830"/>
      <c r="DH830"/>
      <c r="DI830"/>
      <c r="DJ830"/>
      <c r="DK830"/>
      <c r="DL830"/>
      <c r="DM830"/>
      <c r="DN830"/>
    </row>
    <row r="831" spans="1:118" ht="14.4" customHeight="1" thickBot="1">
      <c r="A831" t="s">
        <v>2113</v>
      </c>
      <c r="B831" s="168" t="s">
        <v>2092</v>
      </c>
      <c r="C831" s="279" t="str">
        <f t="shared" si="332"/>
        <v>A.120.10.112</v>
      </c>
      <c r="D831" s="14" t="s">
        <v>723</v>
      </c>
      <c r="E831" s="278" t="s">
        <v>1508</v>
      </c>
      <c r="F831" s="281" t="str">
        <f t="shared" si="333"/>
        <v>film PVC (stiff, shrink) 50 mu</v>
      </c>
      <c r="G831" s="319">
        <f t="shared" si="348"/>
        <v>5.2885617266700005E-2</v>
      </c>
      <c r="H831" s="319">
        <f t="shared" si="349"/>
        <v>2.364120745E-3</v>
      </c>
      <c r="I831" s="319">
        <f t="shared" si="329"/>
        <v>4.7401436466999996E-3</v>
      </c>
      <c r="J831" s="319">
        <f t="shared" si="330"/>
        <v>2.4854951875000003E-2</v>
      </c>
      <c r="K831" s="319">
        <v>2.0926401000000001E-2</v>
      </c>
      <c r="L831" s="319">
        <v>4.2298561999999998E-3</v>
      </c>
      <c r="M831" s="319">
        <v>5.0814413E-4</v>
      </c>
      <c r="N831" s="319">
        <v>2.2417347E-4</v>
      </c>
      <c r="O831" s="319">
        <v>2.0045773000000001E-3</v>
      </c>
      <c r="P831" s="319">
        <v>7.5618109000000005E-5</v>
      </c>
      <c r="Q831" s="319">
        <v>5.9751866E-5</v>
      </c>
      <c r="R831" s="319">
        <v>2.1433166999999999E-6</v>
      </c>
      <c r="S831" s="319">
        <v>1.3799235000000001E-5</v>
      </c>
      <c r="T831" s="319">
        <v>2.4460800000000001E-2</v>
      </c>
      <c r="U831" s="319">
        <v>3.8035264000000002E-4</v>
      </c>
      <c r="V831" s="319">
        <v>0</v>
      </c>
      <c r="W831" s="319">
        <v>0</v>
      </c>
      <c r="X831" s="319">
        <v>0</v>
      </c>
      <c r="Y831" s="210"/>
      <c r="Z831" s="320">
        <f t="shared" si="334"/>
        <v>0.15734136090225564</v>
      </c>
      <c r="AA831" s="210"/>
      <c r="AB831" s="321">
        <f t="shared" si="335"/>
        <v>2.0926401000000001E-2</v>
      </c>
      <c r="AC831" s="321">
        <f t="shared" si="336"/>
        <v>7.1042643917000005E-3</v>
      </c>
      <c r="AD831" s="321">
        <f t="shared" si="331"/>
        <v>2.9200943646699999E-2</v>
      </c>
      <c r="AE831" s="321">
        <f t="shared" si="337"/>
        <v>4.7401436466999996E-3</v>
      </c>
      <c r="AF831" s="321">
        <f t="shared" si="338"/>
        <v>3.94151875E-4</v>
      </c>
      <c r="AG831"/>
      <c r="AH831" s="121">
        <v>4.7841676</v>
      </c>
      <c r="AI831" s="121">
        <v>4.4158027000000004</v>
      </c>
      <c r="AJ831" s="121">
        <v>5.1559674999999999E-2</v>
      </c>
      <c r="AK831" s="121">
        <v>0</v>
      </c>
      <c r="AL831" s="121">
        <v>0.28573254999999997</v>
      </c>
      <c r="AM831" s="121">
        <v>1.9394073000000001E-2</v>
      </c>
      <c r="AN831" s="121">
        <v>1.1678641999999999E-2</v>
      </c>
      <c r="AO831"/>
      <c r="AP831" s="282">
        <v>4.1860376000000003E-3</v>
      </c>
      <c r="AQ831" s="282">
        <v>3.7327071000000001E-3</v>
      </c>
      <c r="AR831" s="282">
        <v>1.4538480999999999E-4</v>
      </c>
      <c r="AS831" s="283">
        <v>3.0794569999999997E-4</v>
      </c>
      <c r="AT831" s="255">
        <f t="shared" si="353"/>
        <v>2.2378340104200001E-7</v>
      </c>
      <c r="AU831" s="256">
        <f t="shared" si="354"/>
        <v>5.3766570591179991E-10</v>
      </c>
      <c r="AV831" s="256">
        <f t="shared" si="355"/>
        <v>4.3129650516669997E-2</v>
      </c>
      <c r="AW831" s="272">
        <v>1.4601277999999999E-7</v>
      </c>
      <c r="AX831" s="272">
        <v>4.4055579999999998E-10</v>
      </c>
      <c r="AY831" s="272">
        <v>1.2036614000000001E-14</v>
      </c>
      <c r="AZ831" s="273">
        <v>0</v>
      </c>
      <c r="BA831" s="273">
        <v>0</v>
      </c>
      <c r="BB831" s="272">
        <v>3.3338874000000001E-11</v>
      </c>
      <c r="BC831" s="272">
        <v>7.7716163000000002E-8</v>
      </c>
      <c r="BD831" s="272">
        <v>6.7726903000000001E-12</v>
      </c>
      <c r="BE831" s="272">
        <v>9.0291635999999994E-11</v>
      </c>
      <c r="BF831" s="273">
        <v>0</v>
      </c>
      <c r="BG831" s="273">
        <v>0</v>
      </c>
      <c r="BH831" s="272">
        <v>3.3426809000000003E-14</v>
      </c>
      <c r="BI831" s="272">
        <v>7.0952000000000006E-18</v>
      </c>
      <c r="BJ831" s="272">
        <v>1.0909359999999999E-16</v>
      </c>
      <c r="BK831" s="272">
        <v>9.0959680000000001E-12</v>
      </c>
      <c r="BL831" s="272">
        <v>1.20232E-11</v>
      </c>
      <c r="BM831" s="273">
        <v>0</v>
      </c>
      <c r="BN831" s="272">
        <v>2.7851667000000003E-7</v>
      </c>
      <c r="BO831" s="273">
        <v>4.3129371999999999E-2</v>
      </c>
      <c r="BP831" s="273">
        <v>0</v>
      </c>
      <c r="BQ831" s="273">
        <v>0</v>
      </c>
      <c r="BR831" s="273">
        <v>0</v>
      </c>
      <c r="BS831"/>
      <c r="BT831" s="274">
        <v>1.3136387E-5</v>
      </c>
      <c r="BU831" s="274">
        <v>6.2568253000000005E-7</v>
      </c>
      <c r="BV831" s="274">
        <v>4.3870945999999998E-6</v>
      </c>
      <c r="BW831" s="274">
        <v>2.5106123000000001E-10</v>
      </c>
      <c r="BX831" s="274">
        <v>2.3206444999999999E-6</v>
      </c>
      <c r="BY831" s="274">
        <v>6.2622975999999998E-9</v>
      </c>
      <c r="BZ831" s="121">
        <v>0</v>
      </c>
      <c r="CA831" s="274">
        <v>9.5048201000000003E-9</v>
      </c>
      <c r="CB831" s="274">
        <v>1.0147418E-7</v>
      </c>
      <c r="CC831" s="274">
        <v>3.9538157999999997E-8</v>
      </c>
      <c r="CD831" s="121">
        <v>0</v>
      </c>
      <c r="CE831" s="121">
        <v>0</v>
      </c>
      <c r="CF831" s="121">
        <v>0</v>
      </c>
      <c r="CG831" s="274">
        <v>2.0947586999999999E-7</v>
      </c>
      <c r="CH831" s="274">
        <v>5.4298035999999996E-6</v>
      </c>
      <c r="CI831" s="274">
        <v>6.6553004999999997E-9</v>
      </c>
      <c r="CJ831" s="121">
        <v>0</v>
      </c>
      <c r="CK831"/>
      <c r="CL831" s="322">
        <v>0</v>
      </c>
      <c r="CM831" s="322">
        <v>0.15734136000000001</v>
      </c>
      <c r="CN831" s="322">
        <v>5.4560112999999996E-4</v>
      </c>
      <c r="CO831" s="322">
        <v>4.2951913999999999E-4</v>
      </c>
      <c r="CP831" s="322">
        <v>2.9753922999999999E-5</v>
      </c>
      <c r="CQ831" s="322">
        <v>1.5707719999999999E-11</v>
      </c>
      <c r="CR831" s="322">
        <v>1.77688E-9</v>
      </c>
      <c r="CS831" s="322">
        <v>2.6128531E-5</v>
      </c>
      <c r="CT831" s="322">
        <v>2.80588E-5</v>
      </c>
      <c r="CU831" s="322">
        <v>0.59068255000000003</v>
      </c>
      <c r="CV831" s="153"/>
      <c r="CW831" s="135"/>
      <c r="CX831" s="13" t="s">
        <v>729</v>
      </c>
      <c r="CY831" s="18"/>
      <c r="CZ831" s="18"/>
      <c r="DB831" s="68"/>
      <c r="DC831"/>
      <c r="DD831"/>
      <c r="DE831"/>
      <c r="DF831"/>
      <c r="DG831"/>
      <c r="DH831"/>
      <c r="DI831"/>
      <c r="DJ831"/>
      <c r="DK831"/>
      <c r="DL831"/>
      <c r="DM831"/>
      <c r="DN831"/>
    </row>
    <row r="832" spans="1:118" ht="14.4" customHeight="1" thickBot="1">
      <c r="A832" t="s">
        <v>2114</v>
      </c>
      <c r="B832" s="168" t="s">
        <v>2092</v>
      </c>
      <c r="C832" s="279" t="str">
        <f t="shared" si="332"/>
        <v>A.120.10.113</v>
      </c>
      <c r="D832" s="14" t="s">
        <v>723</v>
      </c>
      <c r="E832" s="278" t="s">
        <v>1508</v>
      </c>
      <c r="F832" s="281" t="str">
        <f t="shared" si="333"/>
        <v>Printing of multilayer film, UV, Inkjet</v>
      </c>
      <c r="G832" s="319">
        <f t="shared" si="348"/>
        <v>7.5980701070000002E-3</v>
      </c>
      <c r="H832" s="319">
        <f t="shared" si="349"/>
        <v>3.5008171699999998E-4</v>
      </c>
      <c r="I832" s="319">
        <f t="shared" si="329"/>
        <v>1.78210478E-3</v>
      </c>
      <c r="J832" s="319">
        <f t="shared" si="330"/>
        <v>2.5282963099999998E-3</v>
      </c>
      <c r="K832" s="319">
        <v>2.9375872999999999E-3</v>
      </c>
      <c r="L832" s="319">
        <v>4.3260678000000001E-4</v>
      </c>
      <c r="M832" s="319">
        <v>7.5128431999999998E-4</v>
      </c>
      <c r="N832" s="319">
        <v>9.8620210999999998E-5</v>
      </c>
      <c r="O832" s="319">
        <v>1.5397712999999999E-4</v>
      </c>
      <c r="P832" s="319">
        <v>4.9426989000000003E-5</v>
      </c>
      <c r="Q832" s="319">
        <v>4.8057387000000003E-5</v>
      </c>
      <c r="R832" s="319">
        <v>4.7850209000000003E-4</v>
      </c>
      <c r="S832" s="319">
        <v>1.6152294999999999E-4</v>
      </c>
      <c r="T832" s="319">
        <v>1.8245710000000001E-3</v>
      </c>
      <c r="U832" s="319">
        <v>3.3426293000000002E-4</v>
      </c>
      <c r="V832" s="319">
        <v>1.1971158999999999E-4</v>
      </c>
      <c r="W832" s="319">
        <v>2.0793942999999999E-4</v>
      </c>
      <c r="X832" s="319">
        <v>0</v>
      </c>
      <c r="Y832" s="210"/>
      <c r="Z832" s="320">
        <f t="shared" si="334"/>
        <v>2.2087122556390976E-2</v>
      </c>
      <c r="AA832" s="210"/>
      <c r="AB832" s="321">
        <f t="shared" si="335"/>
        <v>2.9375872999999999E-3</v>
      </c>
      <c r="AC832" s="321">
        <f t="shared" si="336"/>
        <v>2.0124749069999996E-3</v>
      </c>
      <c r="AD832" s="321">
        <f t="shared" si="331"/>
        <v>3.6949036200000004E-3</v>
      </c>
      <c r="AE832" s="321">
        <f t="shared" si="337"/>
        <v>1.78210478E-3</v>
      </c>
      <c r="AF832" s="321">
        <f t="shared" si="338"/>
        <v>4.9578588000000006E-4</v>
      </c>
      <c r="AG832"/>
      <c r="AH832" s="121">
        <v>0.49249966000000001</v>
      </c>
      <c r="AI832" s="121">
        <v>0.35541140999999998</v>
      </c>
      <c r="AJ832" s="121">
        <v>4.5313421999999999E-2</v>
      </c>
      <c r="AK832" s="121">
        <v>0</v>
      </c>
      <c r="AL832" s="121">
        <v>6.6632091000000004E-2</v>
      </c>
      <c r="AM832" s="121">
        <v>1.381576E-2</v>
      </c>
      <c r="AN832" s="121">
        <v>1.1326981999999999E-2</v>
      </c>
      <c r="AO832"/>
      <c r="AP832" s="282">
        <v>5.7020678E-4</v>
      </c>
      <c r="AQ832" s="282">
        <v>5.2935467000000003E-4</v>
      </c>
      <c r="AR832" s="283">
        <v>2.0168389000000001E-5</v>
      </c>
      <c r="AS832" s="283">
        <v>2.0683723999999999E-5</v>
      </c>
      <c r="AT832" s="255">
        <f t="shared" si="353"/>
        <v>3.1735891582E-8</v>
      </c>
      <c r="AU832" s="256">
        <f t="shared" si="354"/>
        <v>7.458723754089998E-11</v>
      </c>
      <c r="AV832" s="256">
        <f t="shared" si="355"/>
        <v>2.8968800961999999E-3</v>
      </c>
      <c r="AW832" s="272">
        <v>2.049685E-8</v>
      </c>
      <c r="AX832" s="272">
        <v>6.1843942999999998E-11</v>
      </c>
      <c r="AY832" s="272">
        <v>1.6896649E-15</v>
      </c>
      <c r="AZ832" s="273">
        <v>0</v>
      </c>
      <c r="BA832" s="273">
        <v>0</v>
      </c>
      <c r="BB832" s="272">
        <v>1.4674436999999998E-11</v>
      </c>
      <c r="BC832" s="272">
        <v>1.0744125E-8</v>
      </c>
      <c r="BD832" s="272">
        <v>2.8105235E-12</v>
      </c>
      <c r="BE832" s="272">
        <v>9.6723694E-12</v>
      </c>
      <c r="BF832" s="273">
        <v>0</v>
      </c>
      <c r="BG832" s="273">
        <v>0</v>
      </c>
      <c r="BH832" s="272">
        <v>2.6721040000000001E-14</v>
      </c>
      <c r="BI832" s="272">
        <v>1.9531698999999999E-13</v>
      </c>
      <c r="BJ832" s="272">
        <v>3.6673945999999999E-14</v>
      </c>
      <c r="BK832" s="272">
        <v>4.6452344999999998E-10</v>
      </c>
      <c r="BL832" s="272">
        <v>1.5718695000000001E-11</v>
      </c>
      <c r="BM832" s="273">
        <v>0</v>
      </c>
      <c r="BN832" s="272">
        <v>3.2600962000000001E-6</v>
      </c>
      <c r="BO832" s="273">
        <v>2.89362E-3</v>
      </c>
      <c r="BP832" s="273">
        <v>0</v>
      </c>
      <c r="BQ832" s="273">
        <v>0</v>
      </c>
      <c r="BR832" s="273">
        <v>0</v>
      </c>
      <c r="BS832"/>
      <c r="BT832" s="274">
        <v>1.6759848000000001E-6</v>
      </c>
      <c r="BU832" s="274">
        <v>6.8729120000000005E-8</v>
      </c>
      <c r="BV832" s="274">
        <v>6.1584759000000004E-7</v>
      </c>
      <c r="BW832" s="274">
        <v>5.6050246000000001E-8</v>
      </c>
      <c r="BX832" s="274">
        <v>1.9143793000000001E-7</v>
      </c>
      <c r="BY832" s="274">
        <v>4.0209874000000002E-9</v>
      </c>
      <c r="BZ832" s="121">
        <v>0</v>
      </c>
      <c r="CA832" s="274">
        <v>6.1029934999999997E-9</v>
      </c>
      <c r="CB832" s="274">
        <v>6.6327539000000005E-8</v>
      </c>
      <c r="CC832" s="274">
        <v>3.1799853000000003E-8</v>
      </c>
      <c r="CD832" s="121">
        <v>0</v>
      </c>
      <c r="CE832" s="121">
        <v>0</v>
      </c>
      <c r="CF832" s="121">
        <v>0</v>
      </c>
      <c r="CG832" s="274">
        <v>7.2452149000000004E-8</v>
      </c>
      <c r="CH832" s="274">
        <v>4.8531468000000003E-7</v>
      </c>
      <c r="CI832" s="274">
        <v>7.7901693000000003E-8</v>
      </c>
      <c r="CJ832" s="121">
        <v>0</v>
      </c>
      <c r="CK832"/>
      <c r="CL832" s="322">
        <v>0</v>
      </c>
      <c r="CM832" s="322">
        <v>2.2087123E-2</v>
      </c>
      <c r="CN832" s="322">
        <v>1.6920282999999999E-4</v>
      </c>
      <c r="CO832" s="322">
        <v>4.7945680000000003E-5</v>
      </c>
      <c r="CP832" s="322">
        <v>4.7984149999999997E-5</v>
      </c>
      <c r="CQ832" s="322">
        <v>2.4589958999999998E-10</v>
      </c>
      <c r="CR832" s="322">
        <v>1.4341163000000001E-9</v>
      </c>
      <c r="CS832" s="322">
        <v>6.5271594000000001E-6</v>
      </c>
      <c r="CT832" s="322">
        <v>9.0964590999999997E-2</v>
      </c>
      <c r="CU832" s="322">
        <v>3.9866654000000001E-2</v>
      </c>
      <c r="CV832" s="153"/>
      <c r="CW832" s="135"/>
      <c r="CX832" s="13" t="s">
        <v>1168</v>
      </c>
      <c r="CY832" s="18"/>
      <c r="CZ832" s="18"/>
      <c r="DB832" s="68"/>
      <c r="DC832"/>
      <c r="DD832"/>
      <c r="DE832"/>
      <c r="DF832"/>
      <c r="DG832"/>
      <c r="DH832"/>
      <c r="DI832"/>
      <c r="DJ832"/>
      <c r="DK832"/>
      <c r="DL832"/>
      <c r="DM832"/>
      <c r="DN832"/>
    </row>
    <row r="833" spans="1:118" ht="14.4" customHeight="1" thickBot="1">
      <c r="B833" s="278" t="s">
        <v>2092</v>
      </c>
      <c r="C833" s="277" t="s">
        <v>3626</v>
      </c>
      <c r="D833" s="277" t="s">
        <v>724</v>
      </c>
      <c r="E833" s="278"/>
      <c r="F833"/>
      <c r="G833" s="210"/>
      <c r="H833" s="210"/>
      <c r="I833" s="210"/>
      <c r="J833" s="210"/>
      <c r="K833" s="210"/>
      <c r="L833" s="210"/>
      <c r="M833" s="210"/>
      <c r="N833" s="210"/>
      <c r="O833" s="210"/>
      <c r="P833" s="210"/>
      <c r="Q833" s="210"/>
      <c r="R833" s="210"/>
      <c r="S833" s="210"/>
      <c r="T833" s="210"/>
      <c r="U833" s="210"/>
      <c r="V833" s="210"/>
      <c r="W833" s="210"/>
      <c r="X833" s="210"/>
      <c r="Y833" s="210"/>
      <c r="Z833" s="210"/>
      <c r="AA833" s="210"/>
      <c r="AB833" s="210"/>
      <c r="AC833" s="210"/>
      <c r="AD833" s="210"/>
      <c r="AE833" s="210"/>
      <c r="AF833" s="210"/>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s="209"/>
      <c r="CW833" s="164"/>
      <c r="CX833" s="13"/>
      <c r="CY833" s="18"/>
      <c r="CZ833" s="18"/>
      <c r="DB833" s="68"/>
      <c r="DC833"/>
      <c r="DD833"/>
      <c r="DE833"/>
      <c r="DF833"/>
      <c r="DG833"/>
      <c r="DH833"/>
      <c r="DI833"/>
      <c r="DJ833"/>
      <c r="DK833"/>
      <c r="DL833"/>
      <c r="DM833"/>
      <c r="DN833"/>
    </row>
    <row r="834" spans="1:118" ht="14.4" customHeight="1" thickBot="1">
      <c r="A834" t="s">
        <v>2115</v>
      </c>
      <c r="B834" s="168" t="s">
        <v>2092</v>
      </c>
      <c r="C834" s="279" t="str">
        <f t="shared" si="332"/>
        <v>A.120.20.101</v>
      </c>
      <c r="D834" s="14" t="s">
        <v>724</v>
      </c>
      <c r="E834" s="278" t="s">
        <v>1721</v>
      </c>
      <c r="F834" s="281" t="str">
        <f t="shared" si="333"/>
        <v>MAP Carbon Dioxide gas at 1 bar 0 degr C</v>
      </c>
      <c r="G834" s="319">
        <f t="shared" si="348"/>
        <v>0.1534794548523</v>
      </c>
      <c r="H834" s="319">
        <f t="shared" si="349"/>
        <v>5.2314233389999997E-3</v>
      </c>
      <c r="I834" s="319">
        <f t="shared" si="329"/>
        <v>1.04184673233E-2</v>
      </c>
      <c r="J834" s="319">
        <f t="shared" si="330"/>
        <v>1.149432419E-2</v>
      </c>
      <c r="K834" s="319">
        <v>0.12633523999999999</v>
      </c>
      <c r="L834" s="319">
        <v>4.9143911000000002E-3</v>
      </c>
      <c r="M834" s="319">
        <v>5.2210789000000004E-3</v>
      </c>
      <c r="N834" s="319">
        <v>4.4463096999999997E-3</v>
      </c>
      <c r="O834" s="319">
        <v>6.9341184999999997E-4</v>
      </c>
      <c r="P834" s="319">
        <v>4.8978715E-5</v>
      </c>
      <c r="Q834" s="319">
        <v>4.2723074E-5</v>
      </c>
      <c r="R834" s="319">
        <v>2.8086597000000002E-4</v>
      </c>
      <c r="S834" s="319">
        <v>4.7707818999999997E-4</v>
      </c>
      <c r="T834" s="319">
        <v>0</v>
      </c>
      <c r="U834" s="319">
        <v>1.1017246E-2</v>
      </c>
      <c r="V834" s="319">
        <v>2.1313533E-6</v>
      </c>
      <c r="W834" s="319">
        <v>0</v>
      </c>
      <c r="X834" s="319">
        <v>0</v>
      </c>
      <c r="Y834" s="210"/>
      <c r="Z834" s="320">
        <f t="shared" si="334"/>
        <v>0.94988902255639085</v>
      </c>
      <c r="AA834" s="210"/>
      <c r="AB834" s="321">
        <f t="shared" si="335"/>
        <v>0.12633523999999999</v>
      </c>
      <c r="AC834" s="321">
        <f t="shared" si="336"/>
        <v>1.5647759309E-2</v>
      </c>
      <c r="AD834" s="321">
        <f t="shared" si="331"/>
        <v>1.0416335970000001E-2</v>
      </c>
      <c r="AE834" s="321">
        <f t="shared" si="337"/>
        <v>1.04184673233E-2</v>
      </c>
      <c r="AF834" s="321">
        <f t="shared" si="338"/>
        <v>1.149432419E-2</v>
      </c>
      <c r="AG834"/>
      <c r="AH834" s="121">
        <v>14.674859</v>
      </c>
      <c r="AI834" s="121">
        <v>12.153267</v>
      </c>
      <c r="AJ834" s="121">
        <v>1.4934821</v>
      </c>
      <c r="AK834" s="121">
        <v>0</v>
      </c>
      <c r="AL834" s="121">
        <v>0.14243096</v>
      </c>
      <c r="AM834" s="121">
        <v>0.55029976999999997</v>
      </c>
      <c r="AN834" s="121">
        <v>0.33537939999999999</v>
      </c>
      <c r="AO834"/>
      <c r="AP834" s="282">
        <v>1.8693415000000001E-2</v>
      </c>
      <c r="AQ834" s="282">
        <v>1.7349964999999998E-2</v>
      </c>
      <c r="AR834" s="282">
        <v>7.9505652999999998E-4</v>
      </c>
      <c r="AS834" s="282">
        <v>5.4839345000000004E-4</v>
      </c>
      <c r="AT834" s="255">
        <f t="shared" ref="AT834:AT836" si="356">AW834+AZ834+BA834+BB834+BC834+BK834+BL834+BP834</f>
        <v>1.0401657761436E-6</v>
      </c>
      <c r="AU834" s="256">
        <f t="shared" ref="AU834:AU836" si="357">AX834+AY834+BD834+BE834+BF834+BG834+BH834+BI834+BJ834+BM834+BQ834+BR834</f>
        <v>2.9402978238892304E-9</v>
      </c>
      <c r="AV834" s="256">
        <f t="shared" ref="AV834:AV836" si="358">BN834+BO834</f>
        <v>7.6805806227000006E-2</v>
      </c>
      <c r="AW834" s="272">
        <v>8.8930480000000005E-7</v>
      </c>
      <c r="AX834" s="272">
        <v>2.6835370999999999E-9</v>
      </c>
      <c r="AY834" s="272">
        <v>7.330547E-14</v>
      </c>
      <c r="AZ834" s="272">
        <v>3.4361224E-11</v>
      </c>
      <c r="BA834" s="272">
        <v>4.4636895999999997E-12</v>
      </c>
      <c r="BB834" s="272">
        <v>6.6114292999999998E-10</v>
      </c>
      <c r="BC834" s="272">
        <v>1.4942298999999999E-7</v>
      </c>
      <c r="BD834" s="272">
        <v>9.4924129000000006E-11</v>
      </c>
      <c r="BE834" s="272">
        <v>1.5894975E-10</v>
      </c>
      <c r="BF834" s="272">
        <v>5.0108213E-14</v>
      </c>
      <c r="BG834" s="272">
        <v>2.5703083000000001E-16</v>
      </c>
      <c r="BH834" s="272">
        <v>1.0618450000000001E-13</v>
      </c>
      <c r="BI834" s="272">
        <v>6.1347936999999998E-15</v>
      </c>
      <c r="BJ834" s="272">
        <v>4.6366816999999999E-15</v>
      </c>
      <c r="BK834" s="272">
        <v>5.3348105000000003E-10</v>
      </c>
      <c r="BL834" s="272">
        <v>2.0453725E-10</v>
      </c>
      <c r="BM834" s="272">
        <v>2.6462182000000002E-12</v>
      </c>
      <c r="BN834" s="272">
        <v>1.2337227E-5</v>
      </c>
      <c r="BO834" s="273">
        <v>7.6793469000000003E-2</v>
      </c>
      <c r="BP834" s="273">
        <v>0</v>
      </c>
      <c r="BQ834" s="273">
        <v>0</v>
      </c>
      <c r="BR834" s="273">
        <v>0</v>
      </c>
      <c r="BS834"/>
      <c r="BT834" s="274">
        <v>4.7709905999999998E-5</v>
      </c>
      <c r="BU834" s="274">
        <v>1.3098189000000001E-6</v>
      </c>
      <c r="BV834" s="274">
        <v>2.6485426E-5</v>
      </c>
      <c r="BW834" s="274">
        <v>3.3068834000000003E-8</v>
      </c>
      <c r="BX834" s="274">
        <v>1.3870431000000001E-6</v>
      </c>
      <c r="BY834" s="274">
        <v>4.2001916999999998E-7</v>
      </c>
      <c r="BZ834" s="274">
        <v>6.4281161000000001E-11</v>
      </c>
      <c r="CA834" s="274">
        <v>6.4088613999999999E-7</v>
      </c>
      <c r="CB834" s="274">
        <v>6.5725987999999999E-8</v>
      </c>
      <c r="CC834" s="274">
        <v>2.8270105999999998E-8</v>
      </c>
      <c r="CD834" s="274">
        <v>3.3550234999999998E-8</v>
      </c>
      <c r="CE834" s="274">
        <v>1.9237371000000001E-9</v>
      </c>
      <c r="CF834" s="274">
        <v>5.9222515000000004E-10</v>
      </c>
      <c r="CG834" s="274">
        <v>9.9541175999999992E-7</v>
      </c>
      <c r="CH834" s="274">
        <v>1.6103140000000001E-5</v>
      </c>
      <c r="CI834" s="274">
        <v>2.0496530000000001E-7</v>
      </c>
      <c r="CJ834" s="121">
        <v>0</v>
      </c>
      <c r="CK834"/>
      <c r="CL834" s="322">
        <v>9.8259303000000007E-10</v>
      </c>
      <c r="CM834" s="322">
        <v>0.94357475999999996</v>
      </c>
      <c r="CN834" s="322">
        <v>1.4421969E-2</v>
      </c>
      <c r="CO834" s="322">
        <v>9.9776758999999991E-4</v>
      </c>
      <c r="CP834" s="322">
        <v>3.2770337000000002E-5</v>
      </c>
      <c r="CQ834" s="322">
        <v>8.7683645000000005E-10</v>
      </c>
      <c r="CR834" s="322">
        <v>1.1236843999999999E-9</v>
      </c>
      <c r="CS834" s="322">
        <v>5.2549030000000003E-5</v>
      </c>
      <c r="CT834" s="322">
        <v>1.0909518999999999E-2</v>
      </c>
      <c r="CU834" s="322">
        <v>1.2759853999999999</v>
      </c>
      <c r="CV834" s="213" t="s">
        <v>1394</v>
      </c>
      <c r="CW834" s="214"/>
      <c r="CX834" s="18" t="s">
        <v>1183</v>
      </c>
      <c r="CY834" s="18"/>
      <c r="CZ834" s="18"/>
      <c r="DA834" s="32"/>
      <c r="DB834" s="68"/>
      <c r="DC834"/>
      <c r="DD834"/>
      <c r="DE834"/>
      <c r="DF834"/>
      <c r="DG834"/>
      <c r="DH834"/>
      <c r="DI834"/>
      <c r="DJ834"/>
      <c r="DK834"/>
      <c r="DL834"/>
      <c r="DM834"/>
      <c r="DN834"/>
    </row>
    <row r="835" spans="1:118" ht="14.4" customHeight="1" thickBot="1">
      <c r="A835" t="s">
        <v>2116</v>
      </c>
      <c r="B835" s="168" t="s">
        <v>2092</v>
      </c>
      <c r="C835" s="279" t="str">
        <f t="shared" si="332"/>
        <v>A.120.20.102</v>
      </c>
      <c r="D835" s="14" t="s">
        <v>724</v>
      </c>
      <c r="E835" s="278" t="s">
        <v>1721</v>
      </c>
      <c r="F835" s="281" t="str">
        <f t="shared" si="333"/>
        <v>MAP Nitrogen gas at 1 bar 0 degr C</v>
      </c>
      <c r="G835" s="319">
        <f t="shared" si="348"/>
        <v>5.335330863986E-2</v>
      </c>
      <c r="H835" s="319">
        <f t="shared" si="349"/>
        <v>1.5606317677999998E-3</v>
      </c>
      <c r="I835" s="319">
        <f t="shared" si="329"/>
        <v>3.8401648204000002E-3</v>
      </c>
      <c r="J835" s="319">
        <f t="shared" si="330"/>
        <v>8.3492440516600014E-3</v>
      </c>
      <c r="K835" s="319">
        <v>3.9603267999999997E-2</v>
      </c>
      <c r="L835" s="319">
        <v>2.2260286999999999E-3</v>
      </c>
      <c r="M835" s="319">
        <v>1.6024277E-3</v>
      </c>
      <c r="N835" s="319">
        <v>1.3374370999999999E-3</v>
      </c>
      <c r="O835" s="319">
        <v>2.1146386000000001E-4</v>
      </c>
      <c r="P835" s="319">
        <v>4.4073979999999998E-7</v>
      </c>
      <c r="Q835" s="319">
        <v>1.1290068E-5</v>
      </c>
      <c r="R835" s="319">
        <v>9.7152235000000007E-6</v>
      </c>
      <c r="S835" s="319">
        <v>2.7970380000000002E-4</v>
      </c>
      <c r="T835" s="319">
        <v>5.4669574999999997E-4</v>
      </c>
      <c r="U835" s="319">
        <v>7.5226779000000001E-3</v>
      </c>
      <c r="V835" s="319">
        <v>1.9931969E-6</v>
      </c>
      <c r="W835" s="319">
        <v>1.6660166000000001E-7</v>
      </c>
      <c r="X835" s="319">
        <v>0</v>
      </c>
      <c r="Y835" s="210"/>
      <c r="Z835" s="320">
        <f t="shared" si="334"/>
        <v>0.29776893233082702</v>
      </c>
      <c r="AA835" s="210"/>
      <c r="AB835" s="321">
        <f t="shared" si="335"/>
        <v>3.9603267999999997E-2</v>
      </c>
      <c r="AC835" s="321">
        <f t="shared" si="336"/>
        <v>5.3988033913000008E-3</v>
      </c>
      <c r="AD835" s="321">
        <f t="shared" si="331"/>
        <v>4.3850339751600005E-3</v>
      </c>
      <c r="AE835" s="321">
        <f t="shared" si="337"/>
        <v>3.8401648203999997E-3</v>
      </c>
      <c r="AF835" s="321">
        <f t="shared" si="338"/>
        <v>7.8023817000000004E-3</v>
      </c>
      <c r="AG835"/>
      <c r="AH835" s="121">
        <v>5.1264963999999997</v>
      </c>
      <c r="AI835" s="121">
        <v>3.3873351</v>
      </c>
      <c r="AJ835" s="121">
        <v>1.0197559</v>
      </c>
      <c r="AK835" s="121">
        <v>0</v>
      </c>
      <c r="AL835" s="121">
        <v>0.10330884999999999</v>
      </c>
      <c r="AM835" s="121">
        <v>0.38513636000000001</v>
      </c>
      <c r="AN835" s="121">
        <v>0.23096014000000001</v>
      </c>
      <c r="AO835"/>
      <c r="AP835" s="282">
        <v>5.9439762999999998E-3</v>
      </c>
      <c r="AQ835" s="282">
        <v>5.5962614999999997E-3</v>
      </c>
      <c r="AR835" s="282">
        <v>2.5129117999999999E-4</v>
      </c>
      <c r="AS835" s="283">
        <v>9.6423592000000001E-5</v>
      </c>
      <c r="AT835" s="255">
        <f t="shared" si="356"/>
        <v>3.35507287648701E-7</v>
      </c>
      <c r="AU835" s="256">
        <f t="shared" si="357"/>
        <v>9.2933128861476219E-10</v>
      </c>
      <c r="AV835" s="256">
        <f t="shared" si="358"/>
        <v>1.3504704725799999E-2</v>
      </c>
      <c r="AW835" s="272">
        <v>2.76367E-7</v>
      </c>
      <c r="AX835" s="272">
        <v>8.3386717999999999E-10</v>
      </c>
      <c r="AY835" s="272">
        <v>2.2782385000000002E-14</v>
      </c>
      <c r="AZ835" s="272">
        <v>4.9283323000000002E-13</v>
      </c>
      <c r="BA835" s="272">
        <v>1.2893071E-14</v>
      </c>
      <c r="BB835" s="272">
        <v>1.9886747000000001E-10</v>
      </c>
      <c r="BC835" s="272">
        <v>5.8819960999999997E-8</v>
      </c>
      <c r="BD835" s="272">
        <v>2.8211325000000001E-11</v>
      </c>
      <c r="BE835" s="272">
        <v>6.3901859000000001E-11</v>
      </c>
      <c r="BF835" s="272">
        <v>3.2765725999999998E-15</v>
      </c>
      <c r="BG835" s="272">
        <v>1.0554099E-16</v>
      </c>
      <c r="BH835" s="272">
        <v>3.9374397000000004E-15</v>
      </c>
      <c r="BI835" s="272">
        <v>1.8656406E-16</v>
      </c>
      <c r="BJ835" s="272">
        <v>3.3808359000000001E-16</v>
      </c>
      <c r="BK835" s="272">
        <v>1.9219041000000001E-12</v>
      </c>
      <c r="BL835" s="272">
        <v>1.1580143999999999E-10</v>
      </c>
      <c r="BM835" s="272">
        <v>3.3006545999999999E-12</v>
      </c>
      <c r="BN835" s="272">
        <v>6.4707258000000001E-6</v>
      </c>
      <c r="BO835" s="273">
        <v>1.3498234E-2</v>
      </c>
      <c r="BP835" s="272">
        <v>3.2301083000000001E-12</v>
      </c>
      <c r="BQ835" s="272">
        <v>1.964255E-14</v>
      </c>
      <c r="BR835" s="272">
        <v>8.7882225000000002E-19</v>
      </c>
      <c r="BS835"/>
      <c r="BT835" s="274">
        <v>1.5401888E-5</v>
      </c>
      <c r="BU835" s="274">
        <v>5.0614209000000002E-7</v>
      </c>
      <c r="BV835" s="274">
        <v>8.3025879999999996E-6</v>
      </c>
      <c r="BW835" s="274">
        <v>1.13872E-9</v>
      </c>
      <c r="BX835" s="274">
        <v>5.0715787000000005E-7</v>
      </c>
      <c r="BY835" s="274">
        <v>1.2896008000000001E-7</v>
      </c>
      <c r="BZ835" s="274">
        <v>6.3744713999999998E-11</v>
      </c>
      <c r="CA835" s="274">
        <v>1.962382E-7</v>
      </c>
      <c r="CB835" s="274">
        <v>5.9144178000000005E-10</v>
      </c>
      <c r="CC835" s="274">
        <v>7.4707038999999994E-9</v>
      </c>
      <c r="CD835" s="274">
        <v>9.4630210999999999E-11</v>
      </c>
      <c r="CE835" s="274">
        <v>2.1518754E-9</v>
      </c>
      <c r="CF835" s="274">
        <v>1.7685929000000001E-12</v>
      </c>
      <c r="CG835" s="274">
        <v>2.7818083000000001E-7</v>
      </c>
      <c r="CH835" s="274">
        <v>5.3382546999999998E-6</v>
      </c>
      <c r="CI835" s="274">
        <v>1.3238918E-7</v>
      </c>
      <c r="CJ835" s="274">
        <v>4.6370557000000001E-10</v>
      </c>
      <c r="CK835" s="4"/>
      <c r="CL835" s="323">
        <v>2.8919844000000001E-12</v>
      </c>
      <c r="CM835" s="323">
        <v>0.29774123000000002</v>
      </c>
      <c r="CN835" s="323">
        <v>5.3933595999999997E-3</v>
      </c>
      <c r="CO835" s="323">
        <v>3.7566379999999999E-4</v>
      </c>
      <c r="CP835" s="323">
        <v>9.9687248000000001E-6</v>
      </c>
      <c r="CQ835" s="323">
        <v>1.3245165E-11</v>
      </c>
      <c r="CR835" s="323">
        <v>7.9449641000000003E-10</v>
      </c>
      <c r="CS835" s="323">
        <v>2.0336368999999999E-5</v>
      </c>
      <c r="CT835" s="323">
        <v>5.5462144000000002E-4</v>
      </c>
      <c r="CU835" s="323">
        <v>0.20087290999999999</v>
      </c>
      <c r="CV835" s="213" t="s">
        <v>1392</v>
      </c>
      <c r="CW835" s="214"/>
      <c r="CX835" s="18" t="s">
        <v>1184</v>
      </c>
      <c r="CY835" s="18"/>
      <c r="CZ835" s="18"/>
      <c r="DA835" s="32"/>
      <c r="DB835" s="68"/>
      <c r="DC835"/>
      <c r="DD835"/>
      <c r="DE835"/>
      <c r="DF835"/>
      <c r="DG835"/>
      <c r="DH835"/>
      <c r="DI835"/>
      <c r="DJ835"/>
      <c r="DK835"/>
      <c r="DL835"/>
      <c r="DM835"/>
      <c r="DN835"/>
    </row>
    <row r="836" spans="1:118" ht="14.4" customHeight="1" thickBot="1">
      <c r="A836" t="s">
        <v>2117</v>
      </c>
      <c r="B836" s="168" t="s">
        <v>2092</v>
      </c>
      <c r="C836" s="279" t="str">
        <f t="shared" si="332"/>
        <v>A.120.20.103</v>
      </c>
      <c r="D836" s="14" t="s">
        <v>724</v>
      </c>
      <c r="E836" s="278" t="s">
        <v>1721</v>
      </c>
      <c r="F836" s="281" t="str">
        <f t="shared" si="333"/>
        <v>MAP Oxygen gas at 1 bar 0 degr C</v>
      </c>
      <c r="G836" s="319">
        <f t="shared" si="348"/>
        <v>8.8305604793650017E-2</v>
      </c>
      <c r="H836" s="319">
        <f t="shared" si="349"/>
        <v>2.56727611569E-3</v>
      </c>
      <c r="I836" s="319">
        <f t="shared" si="329"/>
        <v>6.3436346283000005E-3</v>
      </c>
      <c r="J836" s="319">
        <f t="shared" si="330"/>
        <v>1.3636949049660001E-2</v>
      </c>
      <c r="K836" s="319">
        <v>6.5757745000000006E-2</v>
      </c>
      <c r="L836" s="319">
        <v>3.6942138999999999E-3</v>
      </c>
      <c r="M836" s="319">
        <v>2.6361326E-3</v>
      </c>
      <c r="N836" s="319">
        <v>2.2047012E-3</v>
      </c>
      <c r="O836" s="319">
        <v>3.4926138000000002E-4</v>
      </c>
      <c r="P836" s="319">
        <v>5.0020468999999996E-7</v>
      </c>
      <c r="Q836" s="319">
        <v>1.2813331E-5</v>
      </c>
      <c r="R836" s="319">
        <v>1.1026007999999999E-5</v>
      </c>
      <c r="S836" s="319">
        <v>4.6312567999999999E-4</v>
      </c>
      <c r="T836" s="319">
        <v>6.2045628999999995E-4</v>
      </c>
      <c r="U836" s="319">
        <v>1.2553178E-2</v>
      </c>
      <c r="V836" s="319">
        <v>2.2621202999999999E-6</v>
      </c>
      <c r="W836" s="319">
        <v>1.8907966000000001E-7</v>
      </c>
      <c r="X836" s="319">
        <v>0</v>
      </c>
      <c r="Y836" s="210"/>
      <c r="Z836" s="320">
        <f t="shared" si="334"/>
        <v>0.49441913533834586</v>
      </c>
      <c r="AA836" s="210"/>
      <c r="AB836" s="321">
        <f t="shared" si="335"/>
        <v>6.5757745000000006E-2</v>
      </c>
      <c r="AC836" s="321">
        <f t="shared" si="336"/>
        <v>8.9086486236900006E-3</v>
      </c>
      <c r="AD836" s="321">
        <f t="shared" si="331"/>
        <v>6.9620178776600003E-3</v>
      </c>
      <c r="AE836" s="321">
        <f t="shared" si="337"/>
        <v>6.3436346282999996E-3</v>
      </c>
      <c r="AF836" s="321">
        <f t="shared" si="338"/>
        <v>1.3016303680000001E-2</v>
      </c>
      <c r="AG836"/>
      <c r="AH836" s="121">
        <v>8.5158574999999992</v>
      </c>
      <c r="AI836" s="121">
        <v>5.6145234000000004</v>
      </c>
      <c r="AJ836" s="121">
        <v>1.7016781999999999</v>
      </c>
      <c r="AK836" s="121">
        <v>0</v>
      </c>
      <c r="AL836" s="121">
        <v>0.17238813</v>
      </c>
      <c r="AM836" s="121">
        <v>0.64185020999999998</v>
      </c>
      <c r="AN836" s="121">
        <v>0.38541754</v>
      </c>
      <c r="AO836"/>
      <c r="AP836" s="282">
        <v>9.8618774999999995E-3</v>
      </c>
      <c r="AQ836" s="282">
        <v>9.2869939000000002E-3</v>
      </c>
      <c r="AR836" s="282">
        <v>4.1657941000000003E-4</v>
      </c>
      <c r="AS836" s="282">
        <v>1.5830415E-4</v>
      </c>
      <c r="AT836" s="255">
        <f t="shared" si="356"/>
        <v>5.5677421595441202E-7</v>
      </c>
      <c r="AU836" s="256">
        <f t="shared" si="357"/>
        <v>1.5406042879169838E-9</v>
      </c>
      <c r="AV836" s="256">
        <f t="shared" si="358"/>
        <v>2.2171449172E-2</v>
      </c>
      <c r="AW836" s="272">
        <v>4.5886343000000002E-7</v>
      </c>
      <c r="AX836" s="272">
        <v>1.3845031000000001E-9</v>
      </c>
      <c r="AY836" s="272">
        <v>3.7826538E-14</v>
      </c>
      <c r="AZ836" s="272">
        <v>5.5932659999999996E-13</v>
      </c>
      <c r="BA836" s="272">
        <v>1.4632612E-14</v>
      </c>
      <c r="BB836" s="272">
        <v>3.2782342999999999E-10</v>
      </c>
      <c r="BC836" s="272">
        <v>9.7445115999999994E-8</v>
      </c>
      <c r="BD836" s="272">
        <v>4.6494624E-11</v>
      </c>
      <c r="BE836" s="272">
        <v>1.0579156E-10</v>
      </c>
      <c r="BF836" s="272">
        <v>3.7186498999999998E-15</v>
      </c>
      <c r="BG836" s="272">
        <v>1.1978065E-16</v>
      </c>
      <c r="BH836" s="272">
        <v>4.4686816000000004E-15</v>
      </c>
      <c r="BI836" s="272">
        <v>2.1173540000000001E-16</v>
      </c>
      <c r="BJ836" s="272">
        <v>3.8369804000000001E-16</v>
      </c>
      <c r="BK836" s="272">
        <v>2.1812086999999998E-12</v>
      </c>
      <c r="BL836" s="272">
        <v>1.3142544000000001E-10</v>
      </c>
      <c r="BM836" s="272">
        <v>3.7459811E-12</v>
      </c>
      <c r="BN836" s="272">
        <v>1.0284172000000001E-5</v>
      </c>
      <c r="BO836" s="273">
        <v>2.2161165E-2</v>
      </c>
      <c r="BP836" s="272">
        <v>3.6659165000000002E-12</v>
      </c>
      <c r="BQ836" s="272">
        <v>2.2292735999999999E-14</v>
      </c>
      <c r="BR836" s="272">
        <v>9.9739350999999996E-19</v>
      </c>
      <c r="BS836"/>
      <c r="BT836" s="274">
        <v>2.5554061999999999E-5</v>
      </c>
      <c r="BU836" s="274">
        <v>8.374131E-7</v>
      </c>
      <c r="BV836" s="274">
        <v>1.3785717000000001E-5</v>
      </c>
      <c r="BW836" s="274">
        <v>1.2923568000000001E-9</v>
      </c>
      <c r="BX836" s="274">
        <v>8.4071231000000003E-7</v>
      </c>
      <c r="BY836" s="274">
        <v>2.1247304000000001E-7</v>
      </c>
      <c r="BZ836" s="274">
        <v>7.2345190999999997E-11</v>
      </c>
      <c r="CA836" s="274">
        <v>3.2306098999999997E-7</v>
      </c>
      <c r="CB836" s="274">
        <v>6.7123948000000001E-10</v>
      </c>
      <c r="CC836" s="274">
        <v>8.4786560000000005E-9</v>
      </c>
      <c r="CD836" s="274">
        <v>1.0739778E-10</v>
      </c>
      <c r="CE836" s="274">
        <v>2.4422078000000001E-9</v>
      </c>
      <c r="CF836" s="274">
        <v>2.0072126000000002E-12</v>
      </c>
      <c r="CG836" s="274">
        <v>4.5805819000000001E-7</v>
      </c>
      <c r="CH836" s="274">
        <v>8.8625207999999995E-6</v>
      </c>
      <c r="CI836" s="274">
        <v>2.2051389000000001E-7</v>
      </c>
      <c r="CJ836" s="274">
        <v>5.2626901999999996E-10</v>
      </c>
      <c r="CK836" s="4"/>
      <c r="CL836" s="323">
        <v>3.2821726999999999E-12</v>
      </c>
      <c r="CM836" s="323">
        <v>0.49438768999999999</v>
      </c>
      <c r="CN836" s="323">
        <v>8.9030897000000001E-3</v>
      </c>
      <c r="CO836" s="323">
        <v>6.2144025999999995E-4</v>
      </c>
      <c r="CP836" s="323">
        <v>1.6284150999999998E-5</v>
      </c>
      <c r="CQ836" s="323">
        <v>1.5032210999999999E-11</v>
      </c>
      <c r="CR836" s="323">
        <v>9.0169037000000001E-10</v>
      </c>
      <c r="CS836" s="323">
        <v>3.3737067999999998E-5</v>
      </c>
      <c r="CT836" s="323">
        <v>6.2945131999999997E-4</v>
      </c>
      <c r="CU836" s="323">
        <v>0.33007911000000001</v>
      </c>
      <c r="CV836" s="213" t="s">
        <v>1395</v>
      </c>
      <c r="CW836" s="214"/>
      <c r="CX836" s="18" t="s">
        <v>1185</v>
      </c>
      <c r="CY836" s="18"/>
      <c r="CZ836" s="18"/>
      <c r="DA836" s="32"/>
      <c r="DB836" s="68"/>
      <c r="DC836"/>
      <c r="DD836"/>
      <c r="DE836"/>
      <c r="DF836"/>
      <c r="DG836"/>
      <c r="DH836"/>
      <c r="DI836"/>
      <c r="DJ836"/>
      <c r="DK836"/>
      <c r="DL836"/>
      <c r="DM836"/>
      <c r="DN836"/>
    </row>
    <row r="837" spans="1:118" ht="14.4" customHeight="1">
      <c r="B837" s="278" t="s">
        <v>2092</v>
      </c>
      <c r="C837" s="277" t="s">
        <v>3627</v>
      </c>
      <c r="D837" s="277" t="s">
        <v>3628</v>
      </c>
      <c r="E837" s="278"/>
      <c r="F837"/>
      <c r="G837" s="210"/>
      <c r="H837" s="210"/>
      <c r="I837" s="210"/>
      <c r="J837" s="210"/>
      <c r="K837" s="210"/>
      <c r="L837" s="210"/>
      <c r="M837" s="210"/>
      <c r="N837" s="210"/>
      <c r="O837" s="210"/>
      <c r="P837" s="210"/>
      <c r="Q837" s="210"/>
      <c r="R837" s="210"/>
      <c r="S837" s="210"/>
      <c r="T837" s="210"/>
      <c r="U837" s="210"/>
      <c r="V837" s="210"/>
      <c r="W837" s="210"/>
      <c r="X837" s="210"/>
      <c r="Y837" s="210"/>
      <c r="Z837" s="210"/>
      <c r="AA837" s="210"/>
      <c r="AB837" s="210"/>
      <c r="AC837" s="210"/>
      <c r="AD837" s="210"/>
      <c r="AE837" s="210"/>
      <c r="AF837" s="210"/>
      <c r="AG837"/>
      <c r="AH837"/>
      <c r="AI837"/>
      <c r="AJ837"/>
      <c r="AK837"/>
      <c r="AL837"/>
      <c r="AM837"/>
      <c r="AN837"/>
      <c r="AO837"/>
      <c r="AP837"/>
      <c r="AQ837"/>
      <c r="AR837"/>
      <c r="AS837"/>
      <c r="AU837"/>
      <c r="AV837"/>
      <c r="BO837"/>
      <c r="BS837"/>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182"/>
      <c r="CW837" s="215"/>
      <c r="CX837" s="18"/>
      <c r="CY837" s="18"/>
      <c r="CZ837" s="18"/>
      <c r="DA837" s="32"/>
      <c r="DB837" s="68"/>
      <c r="DC837"/>
      <c r="DD837"/>
      <c r="DE837"/>
      <c r="DF837"/>
      <c r="DG837"/>
      <c r="DH837"/>
      <c r="DI837"/>
      <c r="DJ837"/>
      <c r="DK837"/>
      <c r="DL837"/>
      <c r="DM837"/>
      <c r="DN837"/>
    </row>
    <row r="838" spans="1:118" ht="14.4" customHeight="1">
      <c r="A838" t="s">
        <v>3629</v>
      </c>
      <c r="B838" s="278" t="s">
        <v>2092</v>
      </c>
      <c r="C838" s="279" t="str">
        <f t="shared" si="332"/>
        <v>A.120.30.101</v>
      </c>
      <c r="D838" s="280" t="s">
        <v>3628</v>
      </c>
      <c r="E838" s="278" t="s">
        <v>1510</v>
      </c>
      <c r="F838" s="281" t="str">
        <f t="shared" si="333"/>
        <v>Mycelium composite protective packaging, Grown Bio, 121 kg/m3</v>
      </c>
      <c r="G838" s="319">
        <f t="shared" si="348"/>
        <v>4.7414259145419996E-2</v>
      </c>
      <c r="H838" s="319">
        <f t="shared" si="349"/>
        <v>4.4434568500000002E-3</v>
      </c>
      <c r="I838" s="319">
        <f t="shared" si="329"/>
        <v>1.1569482988289997E-2</v>
      </c>
      <c r="J838" s="319">
        <f t="shared" si="330"/>
        <v>2.1027993071300001E-3</v>
      </c>
      <c r="K838" s="319">
        <v>2.9298520000000002E-2</v>
      </c>
      <c r="L838" s="319">
        <v>7.9115318999999993E-3</v>
      </c>
      <c r="M838" s="319">
        <v>2.7824499000000001E-3</v>
      </c>
      <c r="N838" s="319">
        <v>1.8438071000000001E-3</v>
      </c>
      <c r="O838" s="319">
        <v>1.0436255E-4</v>
      </c>
      <c r="P838" s="319">
        <v>6.2172119999999995E-4</v>
      </c>
      <c r="Q838" s="319">
        <v>1.8735659999999999E-3</v>
      </c>
      <c r="R838" s="319">
        <v>8.7507375999999997E-4</v>
      </c>
      <c r="S838" s="319">
        <v>8.2115650999999996E-5</v>
      </c>
      <c r="T838" s="319">
        <v>4.2954665999999998E-5</v>
      </c>
      <c r="U838" s="319">
        <v>1.9777159E-3</v>
      </c>
      <c r="V838" s="319">
        <v>4.2742829E-7</v>
      </c>
      <c r="W838" s="319">
        <v>1.309013E-8</v>
      </c>
      <c r="X838" s="319">
        <v>0</v>
      </c>
      <c r="Y838" s="210"/>
      <c r="Z838" s="320">
        <f t="shared" si="334"/>
        <v>0.22028962406015037</v>
      </c>
      <c r="AA838" s="210"/>
      <c r="AB838" s="321">
        <f t="shared" si="335"/>
        <v>2.9298520000000002E-2</v>
      </c>
      <c r="AC838" s="321">
        <f t="shared" si="336"/>
        <v>1.6012512409999999E-2</v>
      </c>
      <c r="AD838" s="321">
        <f t="shared" si="331"/>
        <v>1.1612023316129998E-2</v>
      </c>
      <c r="AE838" s="321">
        <f t="shared" si="337"/>
        <v>1.1569482988289999E-2</v>
      </c>
      <c r="AF838" s="321">
        <f t="shared" si="338"/>
        <v>2.0598315509999998E-3</v>
      </c>
      <c r="AG838"/>
      <c r="AH838" s="121">
        <v>2.2974369000000001</v>
      </c>
      <c r="AI838" s="121">
        <v>1.8379998</v>
      </c>
      <c r="AJ838" s="121">
        <v>0.26809577000000001</v>
      </c>
      <c r="AK838" s="121">
        <v>0</v>
      </c>
      <c r="AL838" s="121">
        <v>2.6033059000000001E-2</v>
      </c>
      <c r="AM838" s="121">
        <v>0.10495354</v>
      </c>
      <c r="AN838" s="121">
        <v>6.0354769000000003E-2</v>
      </c>
      <c r="AO838"/>
      <c r="AP838" s="282">
        <v>5.4911871999999999E-3</v>
      </c>
      <c r="AQ838" s="282">
        <v>5.20011E-3</v>
      </c>
      <c r="AR838" s="282">
        <v>2.1210069000000001E-4</v>
      </c>
      <c r="AS838" s="282">
        <v>7.8976470999999999E-5</v>
      </c>
      <c r="AT838" s="255">
        <f t="shared" ref="AT838:AT839" si="359">AW838+AZ838+BA838+BB838+BC838+BK838+BL838+BP838</f>
        <v>3.1175719320944998E-7</v>
      </c>
      <c r="AU838" s="256">
        <f t="shared" ref="AU838:AU839" si="360">AX838+AY838+BD838+BE838+BF838+BG838+BH838+BI838+BJ838+BM838+BQ838+BR838</f>
        <v>7.8439603423992629E-10</v>
      </c>
      <c r="AV838" s="256">
        <f t="shared" ref="AV838:AV839" si="361">BN838+BO838</f>
        <v>1.1061130334800001E-2</v>
      </c>
      <c r="AW838" s="272">
        <v>2.0542381E-7</v>
      </c>
      <c r="AX838" s="272">
        <v>6.1985015999999997E-10</v>
      </c>
      <c r="AY838" s="272">
        <v>1.6933587000000001E-14</v>
      </c>
      <c r="AZ838" s="272">
        <v>4.4048244000000003E-12</v>
      </c>
      <c r="BA838" s="272">
        <v>5.6819083000000004E-13</v>
      </c>
      <c r="BB838" s="272">
        <v>2.7422520000000001E-10</v>
      </c>
      <c r="BC838" s="272">
        <v>9.5309793000000001E-8</v>
      </c>
      <c r="BD838" s="272">
        <v>4.3522347E-11</v>
      </c>
      <c r="BE838" s="272">
        <v>1.1778516000000001E-10</v>
      </c>
      <c r="BF838" s="272">
        <v>6.6244349000000001E-15</v>
      </c>
      <c r="BG838" s="272">
        <v>4.0952076000000002E-17</v>
      </c>
      <c r="BH838" s="272">
        <v>2.6068977E-12</v>
      </c>
      <c r="BI838" s="272">
        <v>1.7975106000000002E-15</v>
      </c>
      <c r="BJ838" s="272">
        <v>8.9513130999999993E-15</v>
      </c>
      <c r="BK838" s="272">
        <v>1.0476100000000001E-9</v>
      </c>
      <c r="BL838" s="272">
        <v>9.6965281999999992E-9</v>
      </c>
      <c r="BM838" s="272">
        <v>5.9557832999999996E-13</v>
      </c>
      <c r="BN838" s="272">
        <v>2.0663348E-6</v>
      </c>
      <c r="BO838" s="273">
        <v>1.1059064E-2</v>
      </c>
      <c r="BP838" s="272">
        <v>2.5379421999999999E-13</v>
      </c>
      <c r="BQ838" s="272">
        <v>1.5433432E-15</v>
      </c>
      <c r="BR838" s="272">
        <v>6.9050319999999997E-20</v>
      </c>
      <c r="BS838"/>
      <c r="BT838" s="274">
        <v>1.3692554000000001E-5</v>
      </c>
      <c r="BU838" s="274">
        <v>9.0481052999999998E-7</v>
      </c>
      <c r="BV838" s="274">
        <v>6.1422592999999998E-6</v>
      </c>
      <c r="BW838" s="274">
        <v>1.0252478E-7</v>
      </c>
      <c r="BX838" s="274">
        <v>7.4751611000000004E-7</v>
      </c>
      <c r="BY838" s="274">
        <v>1.4839381E-7</v>
      </c>
      <c r="BZ838" s="274">
        <v>1.3176385999999999E-11</v>
      </c>
      <c r="CA838" s="274">
        <v>3.3049997999999998E-7</v>
      </c>
      <c r="CB838" s="274">
        <v>8.3430608000000003E-7</v>
      </c>
      <c r="CC838" s="274">
        <v>1.2397495E-6</v>
      </c>
      <c r="CD838" s="274">
        <v>4.2704889999999999E-9</v>
      </c>
      <c r="CE838" s="274">
        <v>4.1351519000000001E-10</v>
      </c>
      <c r="CF838" s="274">
        <v>7.5389927999999995E-11</v>
      </c>
      <c r="CG838" s="274">
        <v>7.0658812000000004E-7</v>
      </c>
      <c r="CH838" s="274">
        <v>2.4948827E-6</v>
      </c>
      <c r="CI838" s="274">
        <v>3.6213936000000002E-8</v>
      </c>
      <c r="CJ838" s="274">
        <v>3.6434008999999998E-11</v>
      </c>
      <c r="CK838" s="4"/>
      <c r="CL838" s="323">
        <v>1.2508021E-10</v>
      </c>
      <c r="CM838" s="323">
        <v>0.21948513</v>
      </c>
      <c r="CN838" s="323">
        <v>4.5246364000000004E-3</v>
      </c>
      <c r="CO838" s="323">
        <v>6.3542535000000002E-4</v>
      </c>
      <c r="CP838" s="323">
        <v>3.0943827999999997E-5</v>
      </c>
      <c r="CQ838" s="323">
        <v>3.7478905000000001E-10</v>
      </c>
      <c r="CR838" s="323">
        <v>5.4077204999999998E-8</v>
      </c>
      <c r="CS838" s="323">
        <v>3.0827402000000001E-5</v>
      </c>
      <c r="CT838" s="323">
        <v>6.1113254000000001E-3</v>
      </c>
      <c r="CU838" s="323">
        <v>0.18209798999999999</v>
      </c>
      <c r="CX838" s="18" t="s">
        <v>4099</v>
      </c>
      <c r="CY838" s="18"/>
      <c r="CZ838" s="18"/>
      <c r="DA838" s="32"/>
      <c r="DB838" s="68"/>
      <c r="DC838"/>
      <c r="DD838"/>
      <c r="DE838"/>
      <c r="DF838"/>
      <c r="DG838"/>
      <c r="DH838"/>
      <c r="DI838"/>
      <c r="DJ838"/>
      <c r="DK838"/>
      <c r="DL838"/>
      <c r="DM838"/>
      <c r="DN838"/>
    </row>
    <row r="839" spans="1:118" ht="14.4" customHeight="1">
      <c r="A839" t="s">
        <v>3631</v>
      </c>
      <c r="B839" s="278" t="s">
        <v>2092</v>
      </c>
      <c r="C839" s="279" t="str">
        <f t="shared" si="332"/>
        <v>A.120.30.102</v>
      </c>
      <c r="D839" s="280" t="s">
        <v>3628</v>
      </c>
      <c r="E839" s="278" t="s">
        <v>1510</v>
      </c>
      <c r="F839" s="281" t="str">
        <f t="shared" si="333"/>
        <v>Paperfoam</v>
      </c>
      <c r="G839" s="319">
        <f t="shared" si="348"/>
        <v>0.22236981502302999</v>
      </c>
      <c r="H839" s="319">
        <f t="shared" si="349"/>
        <v>1.1072563437000001E-2</v>
      </c>
      <c r="I839" s="319">
        <f t="shared" ref="I839:I902" si="362">L839+M839+R839+V839</f>
        <v>3.3402198227000003E-2</v>
      </c>
      <c r="J839" s="319">
        <f t="shared" ref="J839:J902" si="363">S839+T839+U839+W839+X839</f>
        <v>3.2283703359030004E-2</v>
      </c>
      <c r="K839" s="319">
        <v>0.14561135</v>
      </c>
      <c r="L839" s="319">
        <v>1.2686240999999999E-2</v>
      </c>
      <c r="M839" s="319">
        <v>1.1781448999999999E-2</v>
      </c>
      <c r="N839" s="319">
        <v>9.1654604000000004E-3</v>
      </c>
      <c r="O839" s="319">
        <v>1.3511236000000001E-3</v>
      </c>
      <c r="P839" s="319">
        <v>4.7600077000000002E-5</v>
      </c>
      <c r="Q839" s="319">
        <v>5.0837935999999996E-4</v>
      </c>
      <c r="R839" s="319">
        <v>8.8746150000000006E-3</v>
      </c>
      <c r="S839" s="319">
        <v>1.0358245E-2</v>
      </c>
      <c r="T839" s="319">
        <v>1.6047372000000001E-2</v>
      </c>
      <c r="U839" s="319">
        <v>5.8776825000000001E-3</v>
      </c>
      <c r="V839" s="319">
        <v>5.9893226999999998E-5</v>
      </c>
      <c r="W839" s="319">
        <v>4.0385902999999999E-7</v>
      </c>
      <c r="X839" s="319">
        <v>0</v>
      </c>
      <c r="Y839" s="210"/>
      <c r="Z839" s="320">
        <f t="shared" si="334"/>
        <v>1.0948221804511278</v>
      </c>
      <c r="AA839" s="210"/>
      <c r="AB839" s="321">
        <f t="shared" si="335"/>
        <v>0.14561135</v>
      </c>
      <c r="AC839" s="321">
        <f t="shared" si="336"/>
        <v>4.4414868436999995E-2</v>
      </c>
      <c r="AD839" s="321">
        <f t="shared" ref="AD839:AD902" si="364">W839+T839+L839+M839+R839</f>
        <v>4.9390080859030003E-2</v>
      </c>
      <c r="AE839" s="321">
        <f t="shared" si="337"/>
        <v>3.3402198227000003E-2</v>
      </c>
      <c r="AF839" s="321">
        <f t="shared" si="338"/>
        <v>1.62359275E-2</v>
      </c>
      <c r="AG839"/>
      <c r="AH839" s="121">
        <v>20.138152999999999</v>
      </c>
      <c r="AI839" s="121">
        <v>9.6351087</v>
      </c>
      <c r="AJ839" s="121">
        <v>0.79677206</v>
      </c>
      <c r="AK839" s="121">
        <v>0</v>
      </c>
      <c r="AL839" s="121">
        <v>7.4666718000000007E-2</v>
      </c>
      <c r="AM839" s="121">
        <v>9.4530115000000006</v>
      </c>
      <c r="AN839" s="121">
        <v>0.17859449999999999</v>
      </c>
      <c r="AO839"/>
      <c r="AP839" s="282">
        <v>2.4664495000000002E-2</v>
      </c>
      <c r="AQ839" s="282">
        <v>2.3071240999999999E-2</v>
      </c>
      <c r="AR839" s="282">
        <v>1.0649772E-3</v>
      </c>
      <c r="AS839" s="282">
        <v>5.282765E-4</v>
      </c>
      <c r="AT839" s="255">
        <f t="shared" si="359"/>
        <v>1.3831679118869999E-6</v>
      </c>
      <c r="AU839" s="256">
        <f t="shared" si="360"/>
        <v>3.9385251741163537E-9</v>
      </c>
      <c r="AV839" s="256">
        <f t="shared" si="361"/>
        <v>7.3988304800000002E-2</v>
      </c>
      <c r="AW839" s="272">
        <v>1.0270594999999999E-6</v>
      </c>
      <c r="AX839" s="272">
        <v>3.0992958000000001E-9</v>
      </c>
      <c r="AY839" s="272">
        <v>8.4659384E-14</v>
      </c>
      <c r="AZ839" s="272">
        <v>5.0319653E-11</v>
      </c>
      <c r="BA839" s="272">
        <v>3.6249996000000002E-12</v>
      </c>
      <c r="BB839" s="272">
        <v>1.3628478E-9</v>
      </c>
      <c r="BC839" s="272">
        <v>3.4839369999999999E-7</v>
      </c>
      <c r="BD839" s="272">
        <v>1.9446017999999999E-10</v>
      </c>
      <c r="BE839" s="272">
        <v>3.8662730000000001E-10</v>
      </c>
      <c r="BF839" s="272">
        <v>1.5338191999999999E-11</v>
      </c>
      <c r="BG839" s="272">
        <v>1.0389802E-14</v>
      </c>
      <c r="BH839" s="272">
        <v>6.6698041999999994E-11</v>
      </c>
      <c r="BI839" s="272">
        <v>7.0530610000000004E-11</v>
      </c>
      <c r="BJ839" s="272">
        <v>6.7238993000000001E-12</v>
      </c>
      <c r="BK839" s="272">
        <v>7.3150372999999998E-10</v>
      </c>
      <c r="BL839" s="272">
        <v>5.5585855999999998E-9</v>
      </c>
      <c r="BM839" s="272">
        <v>9.8708484000000005E-11</v>
      </c>
      <c r="BN839" s="273">
        <v>2.7517458000000002E-3</v>
      </c>
      <c r="BO839" s="273">
        <v>7.1236559000000005E-2</v>
      </c>
      <c r="BP839" s="272">
        <v>7.8301043999999992E-12</v>
      </c>
      <c r="BQ839" s="272">
        <v>4.7615499999999999E-14</v>
      </c>
      <c r="BR839" s="272">
        <v>2.1303527E-18</v>
      </c>
      <c r="BS839"/>
      <c r="BT839" s="274">
        <v>7.0664983999999998E-5</v>
      </c>
      <c r="BU839" s="274">
        <v>3.1156862E-6</v>
      </c>
      <c r="BV839" s="274">
        <v>3.0526547000000002E-5</v>
      </c>
      <c r="BW839" s="274">
        <v>1.0396664000000001E-6</v>
      </c>
      <c r="BX839" s="274">
        <v>3.1230279999999999E-6</v>
      </c>
      <c r="BY839" s="274">
        <v>9.0476288000000003E-7</v>
      </c>
      <c r="BZ839" s="274">
        <v>2.8247998000000001E-7</v>
      </c>
      <c r="CA839" s="274">
        <v>1.3601845E-6</v>
      </c>
      <c r="CB839" s="274">
        <v>6.3875951999999994E-8</v>
      </c>
      <c r="CC839" s="274">
        <v>3.3639757999999998E-7</v>
      </c>
      <c r="CD839" s="274">
        <v>2.2864445999999999E-8</v>
      </c>
      <c r="CE839" s="274">
        <v>6.4471160999999997E-8</v>
      </c>
      <c r="CF839" s="274">
        <v>7.2687460000000001E-10</v>
      </c>
      <c r="CG839" s="274">
        <v>1.9820420000000001E-6</v>
      </c>
      <c r="CH839" s="274">
        <v>1.2402975E-5</v>
      </c>
      <c r="CI839" s="274">
        <v>1.5438152999999999E-5</v>
      </c>
      <c r="CJ839" s="274">
        <v>1.1240685E-9</v>
      </c>
      <c r="CK839" s="4"/>
      <c r="CL839" s="323">
        <v>1.0832338E-9</v>
      </c>
      <c r="CM839" s="323">
        <v>1.0859257</v>
      </c>
      <c r="CN839" s="323">
        <v>2.7411936000000001E-2</v>
      </c>
      <c r="CO839" s="323">
        <v>2.3319041000000001E-3</v>
      </c>
      <c r="CP839" s="323">
        <v>2.3397656000000001E-4</v>
      </c>
      <c r="CQ839" s="323">
        <v>9.5965951000000006E-10</v>
      </c>
      <c r="CR839" s="323">
        <v>2.7005985999999999E-8</v>
      </c>
      <c r="CS839" s="323">
        <v>1.2095477999999999E-4</v>
      </c>
      <c r="CT839" s="323">
        <v>34.813555999999998</v>
      </c>
      <c r="CU839" s="323">
        <v>1.0883461000000001</v>
      </c>
      <c r="CX839" s="18" t="s">
        <v>1116</v>
      </c>
      <c r="DC839"/>
      <c r="DD839"/>
      <c r="DE839"/>
      <c r="DF839"/>
      <c r="DG839"/>
      <c r="DH839"/>
      <c r="DI839"/>
      <c r="DJ839"/>
      <c r="DK839"/>
      <c r="DL839"/>
      <c r="DM839"/>
      <c r="DN839"/>
    </row>
    <row r="840" spans="1:118" ht="14.4" customHeight="1">
      <c r="B840" s="278" t="s">
        <v>2118</v>
      </c>
      <c r="C840" s="277" t="s">
        <v>3632</v>
      </c>
      <c r="D840" s="280"/>
      <c r="E840" s="278"/>
      <c r="F840"/>
      <c r="G840" s="210"/>
      <c r="H840" s="210"/>
      <c r="I840" s="210"/>
      <c r="J840" s="210"/>
      <c r="K840" s="210"/>
      <c r="L840" s="210"/>
      <c r="M840" s="210"/>
      <c r="N840" s="210"/>
      <c r="O840" s="210"/>
      <c r="P840" s="210"/>
      <c r="Q840" s="210"/>
      <c r="R840" s="210"/>
      <c r="S840" s="210"/>
      <c r="T840" s="210"/>
      <c r="U840" s="210"/>
      <c r="V840" s="210"/>
      <c r="W840" s="210"/>
      <c r="X840" s="210"/>
      <c r="Y840" s="210"/>
      <c r="Z840" s="210"/>
      <c r="AA840" s="210"/>
      <c r="AB840" s="210"/>
      <c r="AC840" s="210"/>
      <c r="AD840" s="210"/>
      <c r="AE840" s="210"/>
      <c r="AF840" s="21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s="183"/>
      <c r="CW840" s="4"/>
      <c r="DC840"/>
      <c r="DD840"/>
      <c r="DE840"/>
      <c r="DF840"/>
      <c r="DG840"/>
      <c r="DH840"/>
      <c r="DI840"/>
      <c r="DJ840"/>
      <c r="DK840"/>
      <c r="DL840"/>
      <c r="DM840"/>
      <c r="DN840"/>
    </row>
    <row r="841" spans="1:118" ht="14.4" customHeight="1">
      <c r="B841" s="278" t="s">
        <v>2118</v>
      </c>
      <c r="C841" s="277" t="s">
        <v>3633</v>
      </c>
      <c r="D841" s="277" t="s">
        <v>1175</v>
      </c>
      <c r="E841" s="278"/>
      <c r="F841"/>
      <c r="G841" s="210"/>
      <c r="H841" s="210"/>
      <c r="I841" s="210"/>
      <c r="J841" s="210"/>
      <c r="K841" s="210"/>
      <c r="L841" s="210"/>
      <c r="M841" s="210"/>
      <c r="N841" s="210"/>
      <c r="O841" s="210"/>
      <c r="P841" s="210"/>
      <c r="Q841" s="210"/>
      <c r="R841" s="210"/>
      <c r="S841" s="210"/>
      <c r="T841" s="210"/>
      <c r="U841" s="210"/>
      <c r="V841" s="210"/>
      <c r="W841" s="210"/>
      <c r="X841" s="210"/>
      <c r="Y841" s="210"/>
      <c r="Z841" s="210"/>
      <c r="AA841" s="210"/>
      <c r="AB841" s="210"/>
      <c r="AC841" s="210"/>
      <c r="AD841" s="210"/>
      <c r="AE841" s="210"/>
      <c r="AF841" s="210"/>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s="183"/>
      <c r="CW841" s="4"/>
      <c r="DC841"/>
      <c r="DD841"/>
      <c r="DE841"/>
      <c r="DF841"/>
      <c r="DG841"/>
      <c r="DH841"/>
      <c r="DI841"/>
      <c r="DJ841"/>
      <c r="DK841"/>
      <c r="DL841"/>
      <c r="DM841"/>
      <c r="DN841"/>
    </row>
    <row r="842" spans="1:118" ht="14.4" customHeight="1">
      <c r="A842" t="s">
        <v>8581</v>
      </c>
      <c r="B842" s="168" t="s">
        <v>2118</v>
      </c>
      <c r="C842" s="279" t="str">
        <f t="shared" si="332"/>
        <v>A.130.01.101</v>
      </c>
      <c r="D842" s="14" t="s">
        <v>1175</v>
      </c>
      <c r="E842" s="278" t="s">
        <v>1510</v>
      </c>
      <c r="F842" s="281" t="str">
        <f t="shared" si="333"/>
        <v>bio-PE (Polyethylene) not biodegradable, from ethanol (Brazil, Braskem)</v>
      </c>
      <c r="G842" s="319">
        <f t="shared" si="348"/>
        <v>1.3979886249988083</v>
      </c>
      <c r="H842" s="319">
        <f t="shared" si="349"/>
        <v>7.3316159674599998E-3</v>
      </c>
      <c r="I842" s="319">
        <f t="shared" si="362"/>
        <v>0.47765700903134828</v>
      </c>
      <c r="J842" s="319">
        <f t="shared" si="363"/>
        <v>0.78</v>
      </c>
      <c r="K842" s="319">
        <v>0.13300000000000001</v>
      </c>
      <c r="L842" s="319">
        <v>0.38081700000000002</v>
      </c>
      <c r="M842" s="319">
        <v>9.6839999999999996E-2</v>
      </c>
      <c r="N842" s="319">
        <v>7.331148E-3</v>
      </c>
      <c r="O842" s="319">
        <v>0</v>
      </c>
      <c r="P842" s="319">
        <v>0</v>
      </c>
      <c r="Q842" s="319">
        <v>4.6796746000000003E-7</v>
      </c>
      <c r="R842" s="319">
        <v>9.0313483000000001E-9</v>
      </c>
      <c r="S842" s="319">
        <v>0</v>
      </c>
      <c r="T842" s="319">
        <v>0.78</v>
      </c>
      <c r="U842" s="319">
        <v>0</v>
      </c>
      <c r="V842" s="319">
        <v>0</v>
      </c>
      <c r="W842" s="319">
        <v>0</v>
      </c>
      <c r="X842" s="319">
        <v>0</v>
      </c>
      <c r="Y842" s="210"/>
      <c r="Z842" s="320">
        <f t="shared" si="334"/>
        <v>1</v>
      </c>
      <c r="AA842" s="210"/>
      <c r="AB842" s="321">
        <f t="shared" si="335"/>
        <v>0.13300000000000001</v>
      </c>
      <c r="AC842" s="321">
        <f t="shared" si="336"/>
        <v>0.48498862499880829</v>
      </c>
      <c r="AD842" s="321">
        <f t="shared" si="364"/>
        <v>1.2576570090313484</v>
      </c>
      <c r="AE842" s="321">
        <f t="shared" si="337"/>
        <v>0.47765700903134828</v>
      </c>
      <c r="AF842" s="321">
        <f t="shared" si="338"/>
        <v>0</v>
      </c>
      <c r="AG842"/>
      <c r="AH842" s="121">
        <v>19.079999999999998</v>
      </c>
      <c r="AI842" s="121">
        <v>19.079999999999998</v>
      </c>
      <c r="AJ842" s="121">
        <v>0</v>
      </c>
      <c r="AK842" s="121">
        <v>0</v>
      </c>
      <c r="AL842" s="121">
        <v>0</v>
      </c>
      <c r="AM842" s="121">
        <v>0</v>
      </c>
      <c r="AN842" s="121">
        <v>0</v>
      </c>
      <c r="AO842"/>
      <c r="AP842" s="282">
        <v>0.13522116000000001</v>
      </c>
      <c r="AQ842" s="282">
        <v>0.13085608000000001</v>
      </c>
      <c r="AR842" s="282">
        <v>3.0027640000000002E-3</v>
      </c>
      <c r="AS842" s="282">
        <v>1.3623120000000001E-3</v>
      </c>
      <c r="AT842" s="255">
        <f t="shared" ref="AT842:AT851" si="365">AW842+AZ842+BA842+BB842+BC842+BK842+BL842+BP842</f>
        <v>7.8450890000000004E-6</v>
      </c>
      <c r="AU842" s="256">
        <f t="shared" ref="AU842:AU851" si="366">AX842+AY842+BD842+BE842+BF842+BG842+BH842+BI842+BJ842+BM842+BQ842+BR842</f>
        <v>1.1104896499999999E-8</v>
      </c>
      <c r="AV842" s="256">
        <f t="shared" ref="AV842:AV851" si="367">BN842+BO842</f>
        <v>0.1908</v>
      </c>
      <c r="AW842" s="272">
        <v>9.2800000000000005E-7</v>
      </c>
      <c r="AX842" s="272">
        <v>2.7999999999999998E-9</v>
      </c>
      <c r="AY842" s="272">
        <v>7.6500000000000002E-14</v>
      </c>
      <c r="AZ842" s="273">
        <v>0</v>
      </c>
      <c r="BA842" s="273">
        <v>0</v>
      </c>
      <c r="BB842" s="272">
        <v>1.0890000000000001E-9</v>
      </c>
      <c r="BC842" s="272">
        <v>6.9160000000000004E-6</v>
      </c>
      <c r="BD842" s="272">
        <v>2.4881999999999997E-10</v>
      </c>
      <c r="BE842" s="272">
        <v>8.0559999999999995E-9</v>
      </c>
      <c r="BF842" s="273">
        <v>0</v>
      </c>
      <c r="BG842" s="273">
        <v>0</v>
      </c>
      <c r="BH842" s="273">
        <v>0</v>
      </c>
      <c r="BI842" s="273">
        <v>0</v>
      </c>
      <c r="BJ842" s="273">
        <v>0</v>
      </c>
      <c r="BK842" s="273">
        <v>0</v>
      </c>
      <c r="BL842" s="273">
        <v>0</v>
      </c>
      <c r="BM842" s="273">
        <v>0</v>
      </c>
      <c r="BN842" s="273">
        <v>0</v>
      </c>
      <c r="BO842" s="273">
        <v>0.1908</v>
      </c>
      <c r="BP842" s="273">
        <v>0</v>
      </c>
      <c r="BQ842" s="273">
        <v>0</v>
      </c>
      <c r="BR842" s="273">
        <v>0</v>
      </c>
      <c r="BS842"/>
      <c r="BT842" s="121">
        <v>1.6234225E-4</v>
      </c>
      <c r="BU842" s="274">
        <v>5.5540498000000002E-5</v>
      </c>
      <c r="BV842" s="274">
        <v>2.7882653000000001E-5</v>
      </c>
      <c r="BW842" s="274">
        <v>1.0579030999999999E-12</v>
      </c>
      <c r="BX842" s="274">
        <v>4.5750617999999998E-5</v>
      </c>
      <c r="BY842" s="121">
        <v>0</v>
      </c>
      <c r="BZ842" s="121">
        <v>0</v>
      </c>
      <c r="CA842" s="121">
        <v>0</v>
      </c>
      <c r="CB842" s="121">
        <v>0</v>
      </c>
      <c r="CC842" s="274">
        <v>3.0965679000000001E-10</v>
      </c>
      <c r="CD842" s="121">
        <v>0</v>
      </c>
      <c r="CE842" s="121">
        <v>0</v>
      </c>
      <c r="CF842" s="121">
        <v>0</v>
      </c>
      <c r="CG842" s="274">
        <v>1.0129681E-5</v>
      </c>
      <c r="CH842" s="274">
        <v>2.3038489999999999E-5</v>
      </c>
      <c r="CI842" s="121">
        <v>0</v>
      </c>
      <c r="CJ842" s="121">
        <v>0</v>
      </c>
      <c r="CK842"/>
      <c r="CL842" s="322">
        <v>0</v>
      </c>
      <c r="CM842" s="322">
        <v>1</v>
      </c>
      <c r="CN842" s="322">
        <v>2.9683599000000001E-2</v>
      </c>
      <c r="CO842" s="322">
        <v>3.7999999999999999E-2</v>
      </c>
      <c r="CP842" s="322">
        <v>6.5817360000000004E-3</v>
      </c>
      <c r="CQ842" s="322">
        <v>0</v>
      </c>
      <c r="CR842" s="322">
        <v>0</v>
      </c>
      <c r="CS842" s="322">
        <v>2.3222218E-3</v>
      </c>
      <c r="CT842" s="322">
        <v>0</v>
      </c>
      <c r="CU842" s="322">
        <v>2.5920000000000001</v>
      </c>
      <c r="CV842" s="216" t="s">
        <v>1492</v>
      </c>
      <c r="CW842" s="214"/>
      <c r="CX842" s="18" t="s">
        <v>1186</v>
      </c>
      <c r="CY842" s="18"/>
      <c r="CZ842" s="18"/>
      <c r="DA842" s="32"/>
      <c r="DB842" s="68"/>
      <c r="DC842"/>
      <c r="DD842"/>
      <c r="DE842"/>
      <c r="DF842"/>
      <c r="DG842"/>
      <c r="DH842"/>
      <c r="DI842"/>
      <c r="DJ842"/>
      <c r="DK842"/>
      <c r="DL842"/>
      <c r="DM842"/>
      <c r="DN842"/>
    </row>
    <row r="843" spans="1:118" ht="14.4" customHeight="1">
      <c r="A843" t="s">
        <v>2119</v>
      </c>
      <c r="B843" s="168" t="s">
        <v>2118</v>
      </c>
      <c r="C843" s="279" t="str">
        <f t="shared" si="332"/>
        <v>A.130.01.102</v>
      </c>
      <c r="D843" s="14" t="s">
        <v>1175</v>
      </c>
      <c r="E843" s="278" t="s">
        <v>1510</v>
      </c>
      <c r="F843" s="281" t="str">
        <f t="shared" si="333"/>
        <v>CA (Cellulose polymers, biodegradable)</v>
      </c>
      <c r="G843" s="319">
        <f t="shared" si="348"/>
        <v>1.282168425089</v>
      </c>
      <c r="H843" s="319">
        <f t="shared" si="349"/>
        <v>4.9774008810000006E-2</v>
      </c>
      <c r="I843" s="319">
        <f t="shared" si="362"/>
        <v>8.293117197899999E-2</v>
      </c>
      <c r="J843" s="319">
        <f t="shared" si="363"/>
        <v>1.16901443E-2</v>
      </c>
      <c r="K843" s="319">
        <v>1.1377731</v>
      </c>
      <c r="L843" s="319">
        <v>2.9750378000000001E-2</v>
      </c>
      <c r="M843" s="319">
        <v>4.8744437000000002E-2</v>
      </c>
      <c r="N843" s="319">
        <v>4.1890807000000002E-2</v>
      </c>
      <c r="O843" s="319">
        <v>6.4456551000000003E-3</v>
      </c>
      <c r="P843" s="319">
        <v>7.6780608000000001E-4</v>
      </c>
      <c r="Q843" s="319">
        <v>6.6974063000000003E-4</v>
      </c>
      <c r="R843" s="319">
        <v>4.4029452000000002E-3</v>
      </c>
      <c r="S843" s="319">
        <v>1.5797052999999999E-3</v>
      </c>
      <c r="T843" s="319">
        <v>0</v>
      </c>
      <c r="U843" s="319">
        <v>1.0110439000000001E-2</v>
      </c>
      <c r="V843" s="319">
        <v>3.3411779E-5</v>
      </c>
      <c r="W843" s="319">
        <v>0</v>
      </c>
      <c r="X843" s="319">
        <v>0</v>
      </c>
      <c r="Y843" s="210"/>
      <c r="Z843" s="320">
        <f t="shared" si="334"/>
        <v>8.5546849624060144</v>
      </c>
      <c r="AA843" s="210"/>
      <c r="AB843" s="321">
        <f t="shared" si="335"/>
        <v>1.1377731</v>
      </c>
      <c r="AC843" s="321">
        <f t="shared" si="336"/>
        <v>0.13267176901</v>
      </c>
      <c r="AD843" s="321">
        <f t="shared" si="364"/>
        <v>8.289776019999999E-2</v>
      </c>
      <c r="AE843" s="321">
        <f t="shared" si="337"/>
        <v>8.2931171979000004E-2</v>
      </c>
      <c r="AF843" s="321">
        <f t="shared" si="338"/>
        <v>1.16901443E-2</v>
      </c>
      <c r="AG843"/>
      <c r="AH843" s="121">
        <v>120.8113</v>
      </c>
      <c r="AI843" s="121">
        <v>118.83987</v>
      </c>
      <c r="AJ843" s="121">
        <v>1.3707210999999999</v>
      </c>
      <c r="AK843" s="121">
        <v>0</v>
      </c>
      <c r="AL843" s="121">
        <v>0</v>
      </c>
      <c r="AM843" s="121">
        <v>0.33577595999999998</v>
      </c>
      <c r="AN843" s="121">
        <v>0.26493586000000002</v>
      </c>
      <c r="AO843"/>
      <c r="AP843" s="282">
        <v>0.16687163999999999</v>
      </c>
      <c r="AQ843" s="282">
        <v>0.15311026999999999</v>
      </c>
      <c r="AR843" s="282">
        <v>7.1434879000000003E-3</v>
      </c>
      <c r="AS843" s="282">
        <v>6.6178773999999996E-3</v>
      </c>
      <c r="AT843" s="255">
        <f t="shared" si="365"/>
        <v>9.1792730414119997E-6</v>
      </c>
      <c r="AU843" s="256">
        <f t="shared" si="366"/>
        <v>2.6418224788147793E-8</v>
      </c>
      <c r="AV843" s="256">
        <f t="shared" si="367"/>
        <v>0.92687358741399994</v>
      </c>
      <c r="AW843" s="272">
        <v>8.0611455999999992E-6</v>
      </c>
      <c r="AX843" s="272">
        <v>2.4326965999999999E-8</v>
      </c>
      <c r="AY843" s="272">
        <v>6.6444998999999998E-13</v>
      </c>
      <c r="AZ843" s="272">
        <v>5.3865757999999995E-10</v>
      </c>
      <c r="BA843" s="272">
        <v>6.9974232000000005E-11</v>
      </c>
      <c r="BB843" s="272">
        <v>6.2289974999999999E-9</v>
      </c>
      <c r="BC843" s="272">
        <v>1.0997203999999999E-6</v>
      </c>
      <c r="BD843" s="272">
        <v>9.0184949000000005E-10</v>
      </c>
      <c r="BE843" s="272">
        <v>1.1446388999999999E-9</v>
      </c>
      <c r="BF843" s="272">
        <v>7.8551244999999995E-13</v>
      </c>
      <c r="BG843" s="272">
        <v>4.0292977999999998E-15</v>
      </c>
      <c r="BH843" s="272">
        <v>1.6645823000000001E-12</v>
      </c>
      <c r="BI843" s="272">
        <v>9.6170998000000005E-14</v>
      </c>
      <c r="BJ843" s="272">
        <v>7.2686111999999997E-14</v>
      </c>
      <c r="BK843" s="272">
        <v>8.3630204000000001E-9</v>
      </c>
      <c r="BL843" s="272">
        <v>3.2063916999999998E-9</v>
      </c>
      <c r="BM843" s="272">
        <v>4.1482967000000002E-11</v>
      </c>
      <c r="BN843" s="272">
        <v>7.4337414000000002E-5</v>
      </c>
      <c r="BO843" s="273">
        <v>0.92679924999999996</v>
      </c>
      <c r="BP843" s="273">
        <v>0</v>
      </c>
      <c r="BQ843" s="273">
        <v>0</v>
      </c>
      <c r="BR843" s="273">
        <v>0</v>
      </c>
      <c r="BS843"/>
      <c r="BT843" s="121">
        <v>4.2097283999999998E-4</v>
      </c>
      <c r="BU843" s="274">
        <v>9.8843182000000003E-6</v>
      </c>
      <c r="BV843" s="121">
        <v>2.3852732000000001E-4</v>
      </c>
      <c r="BW843" s="274">
        <v>5.1839767E-7</v>
      </c>
      <c r="BX843" s="274">
        <v>1.1007997E-5</v>
      </c>
      <c r="BY843" s="274">
        <v>3.9072447000000004E-6</v>
      </c>
      <c r="BZ843" s="274">
        <v>1.0076920999999999E-9</v>
      </c>
      <c r="CA843" s="274">
        <v>5.9834589999999999E-6</v>
      </c>
      <c r="CB843" s="274">
        <v>1.0303417E-6</v>
      </c>
      <c r="CC843" s="274">
        <v>4.4317127000000002E-7</v>
      </c>
      <c r="CD843" s="274">
        <v>5.2594425999999995E-7</v>
      </c>
      <c r="CE843" s="274">
        <v>3.0157120999999999E-8</v>
      </c>
      <c r="CF843" s="274">
        <v>9.2839117000000006E-9</v>
      </c>
      <c r="CG843" s="274">
        <v>9.8404752999999998E-6</v>
      </c>
      <c r="CH843" s="121">
        <v>1.3889573999999999E-4</v>
      </c>
      <c r="CI843" s="274">
        <v>3.6798361999999999E-7</v>
      </c>
      <c r="CJ843" s="121">
        <v>0</v>
      </c>
      <c r="CK843"/>
      <c r="CL843" s="322">
        <v>1.5403444000000002E-8</v>
      </c>
      <c r="CM843" s="322">
        <v>8.4557011000000006</v>
      </c>
      <c r="CN843" s="322">
        <v>0.11343081000000001</v>
      </c>
      <c r="CO843" s="322">
        <v>7.7415575999999998E-3</v>
      </c>
      <c r="CP843" s="322">
        <v>3.1245232999999999E-4</v>
      </c>
      <c r="CQ843" s="322">
        <v>1.374557E-8</v>
      </c>
      <c r="CR843" s="322">
        <v>1.7615236999999999E-8</v>
      </c>
      <c r="CS843" s="322">
        <v>3.9224977000000002E-4</v>
      </c>
      <c r="CT843" s="322">
        <v>0.17102112999999999</v>
      </c>
      <c r="CU843" s="322">
        <v>15.86829</v>
      </c>
      <c r="CV843" s="217" t="s">
        <v>1406</v>
      </c>
      <c r="CW843" s="214"/>
      <c r="CX843" s="18" t="s">
        <v>929</v>
      </c>
      <c r="CY843" s="18"/>
      <c r="CZ843" s="18"/>
      <c r="DA843" s="32"/>
      <c r="DB843" s="68"/>
      <c r="DC843"/>
      <c r="DD843"/>
      <c r="DE843"/>
      <c r="DF843"/>
      <c r="DG843"/>
      <c r="DH843"/>
      <c r="DI843"/>
      <c r="DJ843"/>
      <c r="DK843"/>
      <c r="DL843"/>
      <c r="DM843"/>
      <c r="DN843"/>
    </row>
    <row r="844" spans="1:118" ht="14.4" customHeight="1">
      <c r="A844" t="s">
        <v>2120</v>
      </c>
      <c r="B844" s="168" t="s">
        <v>2118</v>
      </c>
      <c r="C844" s="279" t="str">
        <f t="shared" si="332"/>
        <v>A.130.01.103</v>
      </c>
      <c r="D844" s="14" t="s">
        <v>1175</v>
      </c>
      <c r="E844" s="278" t="s">
        <v>1510</v>
      </c>
      <c r="F844" s="281" t="str">
        <f t="shared" si="333"/>
        <v>PA-11 (Nylon-11), bio-based not biodegradable</v>
      </c>
      <c r="G844" s="319">
        <f t="shared" si="348"/>
        <v>1.009832918051</v>
      </c>
      <c r="H844" s="319">
        <f t="shared" si="349"/>
        <v>5.3048446731000003E-2</v>
      </c>
      <c r="I844" s="319">
        <f t="shared" si="362"/>
        <v>2.7944471319999997E-2</v>
      </c>
      <c r="J844" s="319">
        <f t="shared" si="363"/>
        <v>0.61229999999999996</v>
      </c>
      <c r="K844" s="319">
        <v>0.31653999999999999</v>
      </c>
      <c r="L844" s="319">
        <v>2.7769499999999999E-2</v>
      </c>
      <c r="M844" s="319">
        <v>6.5028060000000006E-5</v>
      </c>
      <c r="N844" s="319">
        <v>4.8690720000000003E-3</v>
      </c>
      <c r="O844" s="319">
        <v>4.8120000000000003E-2</v>
      </c>
      <c r="P844" s="319">
        <v>0</v>
      </c>
      <c r="Q844" s="319">
        <v>5.9374730999999997E-5</v>
      </c>
      <c r="R844" s="319">
        <v>1.0994326000000001E-4</v>
      </c>
      <c r="S844" s="319">
        <v>0</v>
      </c>
      <c r="T844" s="319">
        <v>0.61229999999999996</v>
      </c>
      <c r="U844" s="319">
        <v>0</v>
      </c>
      <c r="V844" s="319">
        <v>0</v>
      </c>
      <c r="W844" s="319">
        <v>0</v>
      </c>
      <c r="X844" s="319">
        <v>0</v>
      </c>
      <c r="Y844" s="210"/>
      <c r="Z844" s="320">
        <f t="shared" si="334"/>
        <v>2.38</v>
      </c>
      <c r="AA844" s="210"/>
      <c r="AB844" s="321">
        <f t="shared" si="335"/>
        <v>0.31653999999999999</v>
      </c>
      <c r="AC844" s="321">
        <f t="shared" si="336"/>
        <v>8.0992918050999993E-2</v>
      </c>
      <c r="AD844" s="321">
        <f t="shared" si="364"/>
        <v>0.64024447131999995</v>
      </c>
      <c r="AE844" s="321">
        <f t="shared" si="337"/>
        <v>2.7944471319999997E-2</v>
      </c>
      <c r="AF844" s="321">
        <f t="shared" si="338"/>
        <v>0</v>
      </c>
      <c r="AG844"/>
      <c r="AH844" s="121">
        <v>61.101999999999997</v>
      </c>
      <c r="AI844" s="121">
        <v>56.558999999999997</v>
      </c>
      <c r="AJ844" s="121">
        <v>0</v>
      </c>
      <c r="AK844" s="121">
        <v>0</v>
      </c>
      <c r="AL844" s="121">
        <v>4.5430000000000001</v>
      </c>
      <c r="AM844" s="121">
        <v>0</v>
      </c>
      <c r="AN844" s="121">
        <v>0</v>
      </c>
      <c r="AO844"/>
      <c r="AP844" s="282">
        <v>5.5327277000000001E-2</v>
      </c>
      <c r="AQ844" s="282">
        <v>4.9442270000000003E-2</v>
      </c>
      <c r="AR844" s="282">
        <v>1.8466941000000001E-3</v>
      </c>
      <c r="AS844" s="282">
        <v>4.0383125999999998E-3</v>
      </c>
      <c r="AT844" s="255">
        <f t="shared" si="365"/>
        <v>2.96416488E-6</v>
      </c>
      <c r="AU844" s="256">
        <f t="shared" si="366"/>
        <v>6.8294900699999999E-9</v>
      </c>
      <c r="AV844" s="256">
        <f t="shared" si="367"/>
        <v>0.56559000000000004</v>
      </c>
      <c r="AW844" s="272">
        <v>2.2086400000000002E-6</v>
      </c>
      <c r="AX844" s="272">
        <v>6.6640000000000001E-9</v>
      </c>
      <c r="AY844" s="272">
        <v>1.8207E-13</v>
      </c>
      <c r="AZ844" s="273">
        <v>0</v>
      </c>
      <c r="BA844" s="273">
        <v>0</v>
      </c>
      <c r="BB844" s="272">
        <v>7.2487999999999998E-10</v>
      </c>
      <c r="BC844" s="272">
        <v>7.5479999999999996E-7</v>
      </c>
      <c r="BD844" s="272">
        <v>1.65308E-10</v>
      </c>
      <c r="BE844" s="273">
        <v>0</v>
      </c>
      <c r="BF844" s="273">
        <v>0</v>
      </c>
      <c r="BG844" s="273">
        <v>0</v>
      </c>
      <c r="BH844" s="273">
        <v>0</v>
      </c>
      <c r="BI844" s="273">
        <v>0</v>
      </c>
      <c r="BJ844" s="273">
        <v>0</v>
      </c>
      <c r="BK844" s="273">
        <v>0</v>
      </c>
      <c r="BL844" s="273">
        <v>0</v>
      </c>
      <c r="BM844" s="273">
        <v>0</v>
      </c>
      <c r="BN844" s="273">
        <v>0</v>
      </c>
      <c r="BO844" s="273">
        <v>0.56559000000000004</v>
      </c>
      <c r="BP844" s="273">
        <v>0</v>
      </c>
      <c r="BQ844" s="273">
        <v>0</v>
      </c>
      <c r="BR844" s="273">
        <v>0</v>
      </c>
      <c r="BS844"/>
      <c r="BT844" s="121">
        <v>1.8318168E-4</v>
      </c>
      <c r="BU844" s="121">
        <v>0</v>
      </c>
      <c r="BV844" s="274">
        <v>6.6360714999999997E-5</v>
      </c>
      <c r="BW844" s="274">
        <v>1.28784E-8</v>
      </c>
      <c r="BX844" s="274">
        <v>4.3071256999999998E-5</v>
      </c>
      <c r="BY844" s="121">
        <v>0</v>
      </c>
      <c r="BZ844" s="121">
        <v>0</v>
      </c>
      <c r="CA844" s="121">
        <v>0</v>
      </c>
      <c r="CB844" s="121">
        <v>0</v>
      </c>
      <c r="CC844" s="274">
        <v>3.9288604999999998E-8</v>
      </c>
      <c r="CD844" s="121">
        <v>0</v>
      </c>
      <c r="CE844" s="121">
        <v>0</v>
      </c>
      <c r="CF844" s="121">
        <v>0</v>
      </c>
      <c r="CG844" s="274">
        <v>5.1708307999999996E-6</v>
      </c>
      <c r="CH844" s="274">
        <v>6.8526709E-5</v>
      </c>
      <c r="CI844" s="121">
        <v>0</v>
      </c>
      <c r="CJ844" s="121">
        <v>0</v>
      </c>
      <c r="CK844"/>
      <c r="CL844" s="322">
        <v>0</v>
      </c>
      <c r="CM844" s="322">
        <v>2.38</v>
      </c>
      <c r="CN844" s="322">
        <v>0</v>
      </c>
      <c r="CO844" s="322">
        <v>0</v>
      </c>
      <c r="CP844" s="322">
        <v>4.4240000000000003E-6</v>
      </c>
      <c r="CQ844" s="322">
        <v>0</v>
      </c>
      <c r="CR844" s="322">
        <v>0</v>
      </c>
      <c r="CS844" s="322">
        <v>1.1999999999999999E-3</v>
      </c>
      <c r="CT844" s="322">
        <v>0</v>
      </c>
      <c r="CU844" s="322">
        <v>7.7097600000000002</v>
      </c>
      <c r="CV844" s="218"/>
      <c r="CW844" s="214"/>
      <c r="CX844" s="18" t="s">
        <v>930</v>
      </c>
      <c r="CY844" s="18"/>
      <c r="CZ844" s="18"/>
      <c r="DA844" s="32"/>
      <c r="DB844" s="68"/>
      <c r="DC844"/>
      <c r="DD844"/>
      <c r="DE844"/>
      <c r="DF844"/>
      <c r="DG844"/>
      <c r="DH844"/>
      <c r="DI844"/>
      <c r="DJ844"/>
      <c r="DK844"/>
      <c r="DL844"/>
      <c r="DM844"/>
      <c r="DN844"/>
    </row>
    <row r="845" spans="1:118" ht="14.4" customHeight="1">
      <c r="A845" t="s">
        <v>2121</v>
      </c>
      <c r="B845" s="168" t="s">
        <v>2118</v>
      </c>
      <c r="C845" s="279" t="str">
        <f t="shared" si="332"/>
        <v>A.130.01.104</v>
      </c>
      <c r="D845" s="14" t="s">
        <v>1175</v>
      </c>
      <c r="E845" s="278" t="s">
        <v>1510</v>
      </c>
      <c r="F845" s="281" t="str">
        <f t="shared" si="333"/>
        <v>PEF (not biodegradable) to replace PET</v>
      </c>
      <c r="G845" s="319">
        <f t="shared" si="348"/>
        <v>0.9894428344991637</v>
      </c>
      <c r="H845" s="319">
        <f t="shared" si="349"/>
        <v>5.6697523177220002E-2</v>
      </c>
      <c r="I845" s="319">
        <f t="shared" si="362"/>
        <v>7.2855311321943797E-2</v>
      </c>
      <c r="J845" s="319">
        <f t="shared" si="363"/>
        <v>0.56862000000000001</v>
      </c>
      <c r="K845" s="319">
        <v>0.29126999999999997</v>
      </c>
      <c r="L845" s="319">
        <v>6.4839104999999994E-2</v>
      </c>
      <c r="M845" s="319">
        <v>8.0161999999999994E-3</v>
      </c>
      <c r="N845" s="319">
        <v>5.1318036000000001E-3</v>
      </c>
      <c r="O845" s="319">
        <v>5.1565392000000002E-2</v>
      </c>
      <c r="P845" s="319">
        <v>0</v>
      </c>
      <c r="Q845" s="319">
        <v>3.2757722E-7</v>
      </c>
      <c r="R845" s="319">
        <v>6.3219437999999998E-9</v>
      </c>
      <c r="S845" s="319">
        <v>0</v>
      </c>
      <c r="T845" s="319">
        <v>0.56862000000000001</v>
      </c>
      <c r="U845" s="319">
        <v>0</v>
      </c>
      <c r="V845" s="319">
        <v>0</v>
      </c>
      <c r="W845" s="319">
        <v>0</v>
      </c>
      <c r="X845" s="319">
        <v>0</v>
      </c>
      <c r="Y845" s="210"/>
      <c r="Z845" s="320">
        <f t="shared" si="334"/>
        <v>2.1899999999999995</v>
      </c>
      <c r="AA845" s="210"/>
      <c r="AB845" s="321">
        <f t="shared" si="335"/>
        <v>0.29126999999999997</v>
      </c>
      <c r="AC845" s="321">
        <f t="shared" si="336"/>
        <v>0.1295528344991638</v>
      </c>
      <c r="AD845" s="321">
        <f t="shared" si="364"/>
        <v>0.6414753113219438</v>
      </c>
      <c r="AE845" s="321">
        <f t="shared" si="337"/>
        <v>7.2855311321943797E-2</v>
      </c>
      <c r="AF845" s="321">
        <f t="shared" si="338"/>
        <v>0</v>
      </c>
      <c r="AG845"/>
      <c r="AH845" s="121">
        <v>73.421000000000006</v>
      </c>
      <c r="AI845" s="121">
        <v>73.421000000000006</v>
      </c>
      <c r="AJ845" s="121">
        <v>0</v>
      </c>
      <c r="AK845" s="121">
        <v>0</v>
      </c>
      <c r="AL845" s="121">
        <v>0</v>
      </c>
      <c r="AM845" s="121">
        <v>0</v>
      </c>
      <c r="AN845" s="121">
        <v>0</v>
      </c>
      <c r="AO845"/>
      <c r="AP845" s="282">
        <v>6.0871566000000002E-2</v>
      </c>
      <c r="AQ845" s="282">
        <v>5.3553179999999999E-2</v>
      </c>
      <c r="AR845" s="282">
        <v>2.0761261999999998E-3</v>
      </c>
      <c r="AS845" s="282">
        <v>5.2422594000000001E-3</v>
      </c>
      <c r="AT845" s="255">
        <f t="shared" si="365"/>
        <v>3.2106223000000002E-6</v>
      </c>
      <c r="AU845" s="256">
        <f t="shared" si="366"/>
        <v>7.6779815350000003E-9</v>
      </c>
      <c r="AV845" s="256">
        <f t="shared" si="367"/>
        <v>0.73421000000000003</v>
      </c>
      <c r="AW845" s="272">
        <v>2.0323200000000001E-6</v>
      </c>
      <c r="AX845" s="272">
        <v>6.1319999999999999E-9</v>
      </c>
      <c r="AY845" s="272">
        <v>1.67535E-13</v>
      </c>
      <c r="AZ845" s="273">
        <v>0</v>
      </c>
      <c r="BA845" s="273">
        <v>0</v>
      </c>
      <c r="BB845" s="272">
        <v>7.6230000000000005E-10</v>
      </c>
      <c r="BC845" s="272">
        <v>1.17754E-6</v>
      </c>
      <c r="BD845" s="272">
        <v>1.7417400000000001E-10</v>
      </c>
      <c r="BE845" s="272">
        <v>1.37164E-9</v>
      </c>
      <c r="BF845" s="273">
        <v>0</v>
      </c>
      <c r="BG845" s="273">
        <v>0</v>
      </c>
      <c r="BH845" s="273">
        <v>0</v>
      </c>
      <c r="BI845" s="273">
        <v>0</v>
      </c>
      <c r="BJ845" s="273">
        <v>0</v>
      </c>
      <c r="BK845" s="273">
        <v>0</v>
      </c>
      <c r="BL845" s="273">
        <v>0</v>
      </c>
      <c r="BM845" s="273">
        <v>0</v>
      </c>
      <c r="BN845" s="273">
        <v>0</v>
      </c>
      <c r="BO845" s="273">
        <v>0.73421000000000003</v>
      </c>
      <c r="BP845" s="273">
        <v>0</v>
      </c>
      <c r="BQ845" s="273">
        <v>0</v>
      </c>
      <c r="BR845" s="273">
        <v>0</v>
      </c>
      <c r="BS845"/>
      <c r="BT845" s="121">
        <v>2.1913255E-4</v>
      </c>
      <c r="BU845" s="274">
        <v>9.4565005999999996E-6</v>
      </c>
      <c r="BV845" s="274">
        <v>6.1063011000000005E-5</v>
      </c>
      <c r="BW845" s="274">
        <v>7.4053216999999998E-13</v>
      </c>
      <c r="BX845" s="274">
        <v>5.4349750000000003E-5</v>
      </c>
      <c r="BY845" s="121">
        <v>0</v>
      </c>
      <c r="BZ845" s="121">
        <v>0</v>
      </c>
      <c r="CA845" s="121">
        <v>0</v>
      </c>
      <c r="CB845" s="121">
        <v>0</v>
      </c>
      <c r="CC845" s="274">
        <v>2.1675975000000001E-10</v>
      </c>
      <c r="CD845" s="121">
        <v>0</v>
      </c>
      <c r="CE845" s="121">
        <v>0</v>
      </c>
      <c r="CF845" s="121">
        <v>0</v>
      </c>
      <c r="CG845" s="274">
        <v>5.1809116000000004E-6</v>
      </c>
      <c r="CH845" s="274">
        <v>8.9082162000000002E-5</v>
      </c>
      <c r="CI845" s="121">
        <v>0</v>
      </c>
      <c r="CJ845" s="121">
        <v>0</v>
      </c>
      <c r="CK845"/>
      <c r="CL845" s="322">
        <v>0</v>
      </c>
      <c r="CM845" s="322">
        <v>2.19</v>
      </c>
      <c r="CN845" s="322">
        <v>2.0778518999999999E-2</v>
      </c>
      <c r="CO845" s="322">
        <v>6.4700000000000001E-3</v>
      </c>
      <c r="CP845" s="322">
        <v>5.4482148000000005E-4</v>
      </c>
      <c r="CQ845" s="322">
        <v>0</v>
      </c>
      <c r="CR845" s="322">
        <v>0</v>
      </c>
      <c r="CS845" s="322">
        <v>3.9538882000000002E-4</v>
      </c>
      <c r="CT845" s="322">
        <v>0</v>
      </c>
      <c r="CU845" s="322">
        <v>10.022399999999999</v>
      </c>
      <c r="CV845" s="216"/>
      <c r="CW845" s="214"/>
      <c r="CX845" s="18" t="s">
        <v>931</v>
      </c>
      <c r="CY845" s="18"/>
      <c r="CZ845" s="18"/>
      <c r="DA845" s="32"/>
      <c r="DB845" s="68"/>
      <c r="DC845"/>
      <c r="DD845"/>
      <c r="DE845"/>
      <c r="DF845"/>
      <c r="DG845"/>
      <c r="DH845"/>
      <c r="DI845"/>
      <c r="DJ845"/>
      <c r="DK845"/>
      <c r="DL845"/>
      <c r="DM845"/>
      <c r="DN845"/>
    </row>
    <row r="846" spans="1:118" ht="14.4" customHeight="1">
      <c r="A846" t="s">
        <v>2122</v>
      </c>
      <c r="B846" s="168" t="s">
        <v>2118</v>
      </c>
      <c r="C846" s="279" t="str">
        <f t="shared" si="332"/>
        <v>A.130.01.105</v>
      </c>
      <c r="D846" s="14" t="s">
        <v>1175</v>
      </c>
      <c r="E846" s="278" t="s">
        <v>1510</v>
      </c>
      <c r="F846" s="281" t="str">
        <f t="shared" si="333"/>
        <v>PHA (Polyhydroxyalkanoates, biodegradable)</v>
      </c>
      <c r="G846" s="319">
        <f t="shared" si="348"/>
        <v>0.42821258339169999</v>
      </c>
      <c r="H846" s="319">
        <f t="shared" si="349"/>
        <v>1.4164146698999999E-2</v>
      </c>
      <c r="I846" s="319">
        <f t="shared" si="362"/>
        <v>2.9359753492700001E-2</v>
      </c>
      <c r="J846" s="319">
        <f t="shared" si="363"/>
        <v>3.8066583199999997E-2</v>
      </c>
      <c r="K846" s="319">
        <v>0.34662209999999999</v>
      </c>
      <c r="L846" s="319">
        <v>1.4515182999999999E-2</v>
      </c>
      <c r="M846" s="319">
        <v>1.4202355E-2</v>
      </c>
      <c r="N846" s="319">
        <v>1.2067830999999999E-2</v>
      </c>
      <c r="O846" s="319">
        <v>1.8882136999999999E-3</v>
      </c>
      <c r="P846" s="319">
        <v>1.1114906999999999E-4</v>
      </c>
      <c r="Q846" s="319">
        <v>9.6952929000000004E-5</v>
      </c>
      <c r="R846" s="319">
        <v>6.3737874000000005E-4</v>
      </c>
      <c r="S846" s="319">
        <v>1.5021431999999999E-3</v>
      </c>
      <c r="T846" s="319">
        <v>0</v>
      </c>
      <c r="U846" s="319">
        <v>3.6564439999999997E-2</v>
      </c>
      <c r="V846" s="319">
        <v>4.8367527E-6</v>
      </c>
      <c r="W846" s="319">
        <v>0</v>
      </c>
      <c r="X846" s="319">
        <v>0</v>
      </c>
      <c r="Y846" s="210"/>
      <c r="Z846" s="320">
        <f t="shared" si="334"/>
        <v>2.6061812030075187</v>
      </c>
      <c r="AA846" s="210"/>
      <c r="AB846" s="321">
        <f t="shared" si="335"/>
        <v>0.34662209999999999</v>
      </c>
      <c r="AC846" s="321">
        <f t="shared" si="336"/>
        <v>4.3519063439E-2</v>
      </c>
      <c r="AD846" s="321">
        <f t="shared" si="364"/>
        <v>2.9354916740000001E-2</v>
      </c>
      <c r="AE846" s="321">
        <f t="shared" si="337"/>
        <v>2.9359753492700001E-2</v>
      </c>
      <c r="AF846" s="321">
        <f t="shared" si="338"/>
        <v>3.8066583199999997E-2</v>
      </c>
      <c r="AG846"/>
      <c r="AH846" s="121">
        <v>41.070087999999998</v>
      </c>
      <c r="AI846" s="121">
        <v>32.676971999999999</v>
      </c>
      <c r="AJ846" s="121">
        <v>4.9566115999999996</v>
      </c>
      <c r="AK846" s="121">
        <v>0</v>
      </c>
      <c r="AL846" s="121">
        <v>0.48199987</v>
      </c>
      <c r="AM846" s="121">
        <v>1.8383891000000001</v>
      </c>
      <c r="AN846" s="121">
        <v>1.1161158</v>
      </c>
      <c r="AO846"/>
      <c r="AP846" s="282">
        <v>5.139386E-2</v>
      </c>
      <c r="AQ846" s="282">
        <v>4.7826083999999998E-2</v>
      </c>
      <c r="AR846" s="282">
        <v>2.1825653000000001E-3</v>
      </c>
      <c r="AS846" s="282">
        <v>1.3852108000000001E-3</v>
      </c>
      <c r="AT846" s="255">
        <f t="shared" si="365"/>
        <v>2.86727126627E-6</v>
      </c>
      <c r="AU846" s="256">
        <f t="shared" si="366"/>
        <v>8.0716170740358294E-9</v>
      </c>
      <c r="AV846" s="256">
        <f t="shared" si="367"/>
        <v>0.19400711412999999</v>
      </c>
      <c r="AW846" s="272">
        <v>2.4362546999999999E-6</v>
      </c>
      <c r="AX846" s="272">
        <v>7.3514262000000002E-9</v>
      </c>
      <c r="AY846" s="272">
        <v>2.0082288000000001E-13</v>
      </c>
      <c r="AZ846" s="272">
        <v>7.7977096999999996E-11</v>
      </c>
      <c r="BA846" s="272">
        <v>1.0129603E-11</v>
      </c>
      <c r="BB846" s="272">
        <v>1.7944193999999999E-9</v>
      </c>
      <c r="BC846" s="272">
        <v>4.2745923E-7</v>
      </c>
      <c r="BD846" s="272">
        <v>2.5710073000000002E-10</v>
      </c>
      <c r="BE846" s="272">
        <v>4.5650445999999999E-10</v>
      </c>
      <c r="BF846" s="272">
        <v>1.1371228E-13</v>
      </c>
      <c r="BG846" s="272">
        <v>5.8328882999999997E-16</v>
      </c>
      <c r="BH846" s="272">
        <v>2.4096810999999998E-13</v>
      </c>
      <c r="BI846" s="272">
        <v>1.3921897E-14</v>
      </c>
      <c r="BJ846" s="272">
        <v>1.0522179999999999E-14</v>
      </c>
      <c r="BK846" s="272">
        <v>1.2106468E-9</v>
      </c>
      <c r="BL846" s="272">
        <v>4.6416337E-10</v>
      </c>
      <c r="BM846" s="272">
        <v>6.0051534000000001E-12</v>
      </c>
      <c r="BN846" s="272">
        <v>3.6464129999999997E-5</v>
      </c>
      <c r="BO846" s="273">
        <v>0.19397064999999999</v>
      </c>
      <c r="BP846" s="273">
        <v>0</v>
      </c>
      <c r="BQ846" s="273">
        <v>0</v>
      </c>
      <c r="BR846" s="273">
        <v>0</v>
      </c>
      <c r="BS846"/>
      <c r="BT846" s="121">
        <v>1.31519E-4</v>
      </c>
      <c r="BU846" s="274">
        <v>3.7296664000000001E-6</v>
      </c>
      <c r="BV846" s="274">
        <v>7.2667247000000003E-5</v>
      </c>
      <c r="BW846" s="274">
        <v>7.5044233999999995E-8</v>
      </c>
      <c r="BX846" s="274">
        <v>3.9110942999999998E-6</v>
      </c>
      <c r="BY846" s="274">
        <v>1.1435362E-6</v>
      </c>
      <c r="BZ846" s="274">
        <v>1.4587543E-10</v>
      </c>
      <c r="CA846" s="274">
        <v>1.7433290000000001E-6</v>
      </c>
      <c r="CB846" s="274">
        <v>1.4915423E-7</v>
      </c>
      <c r="CC846" s="274">
        <v>6.4154317000000005E-8</v>
      </c>
      <c r="CD846" s="274">
        <v>7.6136693E-8</v>
      </c>
      <c r="CE846" s="274">
        <v>4.3656022999999998E-9</v>
      </c>
      <c r="CF846" s="274">
        <v>1.3439567E-9</v>
      </c>
      <c r="CG846" s="274">
        <v>2.6688005999999998E-6</v>
      </c>
      <c r="CH846" s="274">
        <v>4.4617523000000001E-5</v>
      </c>
      <c r="CI846" s="274">
        <v>6.6745425999999995E-7</v>
      </c>
      <c r="CJ846" s="121">
        <v>0</v>
      </c>
      <c r="CK846"/>
      <c r="CL846" s="322">
        <v>2.2298319000000001E-9</v>
      </c>
      <c r="CM846" s="322">
        <v>2.5918521000000001</v>
      </c>
      <c r="CN846" s="322">
        <v>4.0739119999999997E-2</v>
      </c>
      <c r="CO846" s="322">
        <v>2.8260293E-3</v>
      </c>
      <c r="CP846" s="322">
        <v>8.8679094E-5</v>
      </c>
      <c r="CQ846" s="322">
        <v>1.9898348999999998E-9</v>
      </c>
      <c r="CR846" s="322">
        <v>2.5500153E-9</v>
      </c>
      <c r="CS846" s="322">
        <v>1.4993758000000001E-4</v>
      </c>
      <c r="CT846" s="322">
        <v>2.4757344000000001E-2</v>
      </c>
      <c r="CU846" s="322">
        <v>3.1896439000000001</v>
      </c>
      <c r="CV846" s="216"/>
      <c r="CW846" s="214"/>
      <c r="CX846" s="18" t="s">
        <v>932</v>
      </c>
      <c r="CY846" s="18"/>
      <c r="CZ846" s="18"/>
      <c r="DA846" s="32"/>
      <c r="DB846" s="68"/>
      <c r="DC846"/>
      <c r="DD846"/>
      <c r="DE846"/>
      <c r="DF846"/>
      <c r="DG846"/>
      <c r="DH846"/>
      <c r="DI846"/>
      <c r="DJ846"/>
      <c r="DK846"/>
      <c r="DL846"/>
      <c r="DM846"/>
      <c r="DN846"/>
    </row>
    <row r="847" spans="1:118" ht="14.4" customHeight="1">
      <c r="A847" t="s">
        <v>2123</v>
      </c>
      <c r="B847" s="168" t="s">
        <v>2118</v>
      </c>
      <c r="C847" s="279" t="str">
        <f t="shared" si="332"/>
        <v>A.130.01.106</v>
      </c>
      <c r="D847" s="14" t="s">
        <v>1175</v>
      </c>
      <c r="E847" s="278" t="s">
        <v>1510</v>
      </c>
      <c r="F847" s="281" t="str">
        <f t="shared" si="333"/>
        <v>PLA (Polylactide, biodegradable)</v>
      </c>
      <c r="G847" s="319">
        <f t="shared" si="348"/>
        <v>0.52507850413900004</v>
      </c>
      <c r="H847" s="319">
        <f t="shared" si="349"/>
        <v>2.0383641800000001E-2</v>
      </c>
      <c r="I847" s="319">
        <f t="shared" si="362"/>
        <v>3.3962289818999999E-2</v>
      </c>
      <c r="J847" s="319">
        <f t="shared" si="363"/>
        <v>4.7873925199999993E-3</v>
      </c>
      <c r="K847" s="319">
        <v>0.46594518000000001</v>
      </c>
      <c r="L847" s="319">
        <v>1.2183487999999999E-2</v>
      </c>
      <c r="M847" s="319">
        <v>1.9962008E-2</v>
      </c>
      <c r="N847" s="319">
        <v>1.7155283E-2</v>
      </c>
      <c r="O847" s="319">
        <v>2.6396492000000001E-3</v>
      </c>
      <c r="P847" s="319">
        <v>3.1443486999999998E-4</v>
      </c>
      <c r="Q847" s="319">
        <v>2.7427472999999998E-4</v>
      </c>
      <c r="R847" s="319">
        <v>1.8031109E-3</v>
      </c>
      <c r="S847" s="319">
        <v>6.4692692000000004E-4</v>
      </c>
      <c r="T847" s="319">
        <v>0</v>
      </c>
      <c r="U847" s="319">
        <v>4.1404655999999996E-3</v>
      </c>
      <c r="V847" s="319">
        <v>1.3682918999999999E-5</v>
      </c>
      <c r="W847" s="319">
        <v>0</v>
      </c>
      <c r="X847" s="319">
        <v>0</v>
      </c>
      <c r="Y847" s="210"/>
      <c r="Z847" s="320">
        <f t="shared" si="334"/>
        <v>3.5033472180451128</v>
      </c>
      <c r="AA847" s="210"/>
      <c r="AB847" s="321">
        <f t="shared" si="335"/>
        <v>0.46594518000000001</v>
      </c>
      <c r="AC847" s="321">
        <f t="shared" si="336"/>
        <v>5.4332248700000002E-2</v>
      </c>
      <c r="AD847" s="321">
        <f t="shared" si="364"/>
        <v>3.3948606899999997E-2</v>
      </c>
      <c r="AE847" s="321">
        <f t="shared" si="337"/>
        <v>3.3962289818999999E-2</v>
      </c>
      <c r="AF847" s="321">
        <f t="shared" si="338"/>
        <v>4.7873925199999993E-3</v>
      </c>
      <c r="AG847"/>
      <c r="AH847" s="121">
        <v>49.475102999999997</v>
      </c>
      <c r="AI847" s="121">
        <v>48.667755</v>
      </c>
      <c r="AJ847" s="121">
        <v>0.56134295000000001</v>
      </c>
      <c r="AK847" s="121">
        <v>0</v>
      </c>
      <c r="AL847" s="121">
        <v>0</v>
      </c>
      <c r="AM847" s="121">
        <v>0.13750825</v>
      </c>
      <c r="AN847" s="121">
        <v>0.10849754</v>
      </c>
      <c r="AO847"/>
      <c r="AP847" s="282">
        <v>6.8337909000000002E-2</v>
      </c>
      <c r="AQ847" s="282">
        <v>6.2702302000000001E-2</v>
      </c>
      <c r="AR847" s="282">
        <v>2.9254284E-3</v>
      </c>
      <c r="AS847" s="282">
        <v>2.7101783999999999E-3</v>
      </c>
      <c r="AT847" s="255">
        <f t="shared" si="365"/>
        <v>3.7591307917140002E-6</v>
      </c>
      <c r="AU847" s="256">
        <f t="shared" si="366"/>
        <v>1.08188919443394E-8</v>
      </c>
      <c r="AV847" s="256">
        <f t="shared" si="367"/>
        <v>0.37957680294100005</v>
      </c>
      <c r="AW847" s="272">
        <v>3.3012310000000001E-6</v>
      </c>
      <c r="AX847" s="272">
        <v>9.9624717E-9</v>
      </c>
      <c r="AY847" s="272">
        <v>2.7210809000000002E-13</v>
      </c>
      <c r="AZ847" s="272">
        <v>2.2059309999999999E-10</v>
      </c>
      <c r="BA847" s="272">
        <v>2.8656114E-11</v>
      </c>
      <c r="BB847" s="272">
        <v>2.5509228000000002E-9</v>
      </c>
      <c r="BC847" s="272">
        <v>4.5036166999999999E-7</v>
      </c>
      <c r="BD847" s="272">
        <v>3.6932884000000001E-10</v>
      </c>
      <c r="BE847" s="272">
        <v>4.6875686000000001E-10</v>
      </c>
      <c r="BF847" s="272">
        <v>3.2168605000000001E-13</v>
      </c>
      <c r="BG847" s="272">
        <v>1.6500933999999999E-15</v>
      </c>
      <c r="BH847" s="272">
        <v>6.8168609999999997E-13</v>
      </c>
      <c r="BI847" s="272">
        <v>3.9384312999999998E-14</v>
      </c>
      <c r="BJ847" s="272">
        <v>2.9766692999999998E-14</v>
      </c>
      <c r="BK847" s="272">
        <v>3.4248560000000001E-9</v>
      </c>
      <c r="BL847" s="272">
        <v>1.3130937E-9</v>
      </c>
      <c r="BM847" s="272">
        <v>1.6988263E-11</v>
      </c>
      <c r="BN847" s="272">
        <v>3.0442940999999998E-5</v>
      </c>
      <c r="BO847" s="273">
        <v>0.37954636000000003</v>
      </c>
      <c r="BP847" s="273">
        <v>0</v>
      </c>
      <c r="BQ847" s="273">
        <v>0</v>
      </c>
      <c r="BR847" s="273">
        <v>0</v>
      </c>
      <c r="BS847"/>
      <c r="BT847" s="121">
        <v>1.7239840000000001E-4</v>
      </c>
      <c r="BU847" s="274">
        <v>4.0478635999999999E-6</v>
      </c>
      <c r="BV847" s="274">
        <v>9.7682617000000005E-5</v>
      </c>
      <c r="BW847" s="274">
        <v>2.1229619000000001E-7</v>
      </c>
      <c r="BX847" s="274">
        <v>4.5080368000000004E-6</v>
      </c>
      <c r="BY847" s="274">
        <v>1.6001097E-6</v>
      </c>
      <c r="BZ847" s="274">
        <v>4.1267392000000002E-10</v>
      </c>
      <c r="CA847" s="274">
        <v>2.4503689000000001E-6</v>
      </c>
      <c r="CB847" s="274">
        <v>4.2194945999999999E-7</v>
      </c>
      <c r="CC847" s="274">
        <v>1.8148918999999999E-7</v>
      </c>
      <c r="CD847" s="274">
        <v>2.1538669999999999E-7</v>
      </c>
      <c r="CE847" s="274">
        <v>1.2350059E-8</v>
      </c>
      <c r="CF847" s="274">
        <v>3.8019829000000002E-9</v>
      </c>
      <c r="CG847" s="274">
        <v>4.0299088999999998E-6</v>
      </c>
      <c r="CH847" s="274">
        <v>5.6881110999999997E-5</v>
      </c>
      <c r="CI847" s="274">
        <v>1.5069805000000001E-7</v>
      </c>
      <c r="CJ847" s="121">
        <v>0</v>
      </c>
      <c r="CK847"/>
      <c r="CL847" s="322">
        <v>6.3080770999999999E-9</v>
      </c>
      <c r="CM847" s="322">
        <v>3.4628109</v>
      </c>
      <c r="CN847" s="322">
        <v>4.6452618000000001E-2</v>
      </c>
      <c r="CO847" s="322">
        <v>3.1703522E-3</v>
      </c>
      <c r="CP847" s="322">
        <v>1.2795667000000001E-4</v>
      </c>
      <c r="CQ847" s="322">
        <v>5.6291380999999997E-9</v>
      </c>
      <c r="CR847" s="322">
        <v>7.2138590999999999E-9</v>
      </c>
      <c r="CS847" s="322">
        <v>1.6063562E-4</v>
      </c>
      <c r="CT847" s="322">
        <v>7.0037223999999995E-2</v>
      </c>
      <c r="CU847" s="322">
        <v>6.4984424000000001</v>
      </c>
      <c r="CV847" s="216"/>
      <c r="CW847" s="214"/>
      <c r="CX847" s="18" t="s">
        <v>933</v>
      </c>
      <c r="CY847" s="18"/>
      <c r="CZ847" s="18"/>
      <c r="DA847" s="32"/>
      <c r="DB847" s="68"/>
      <c r="DC847"/>
      <c r="DD847"/>
      <c r="DE847"/>
      <c r="DF847"/>
      <c r="DG847"/>
      <c r="DH847"/>
      <c r="DI847"/>
      <c r="DJ847"/>
      <c r="DK847"/>
      <c r="DL847"/>
      <c r="DM847"/>
      <c r="DN847"/>
    </row>
    <row r="848" spans="1:118" ht="14.4" customHeight="1">
      <c r="A848" t="s">
        <v>2865</v>
      </c>
      <c r="B848" s="168" t="s">
        <v>2118</v>
      </c>
      <c r="C848" s="279" t="str">
        <f t="shared" si="332"/>
        <v>A.130.01.107</v>
      </c>
      <c r="D848" s="14" t="s">
        <v>1175</v>
      </c>
      <c r="E848" s="278" t="s">
        <v>1510</v>
      </c>
      <c r="F848" s="281" t="str">
        <f t="shared" si="333"/>
        <v>PBS-Starch 50%-50% blend biodegradable plastic</v>
      </c>
      <c r="G848" s="319">
        <f t="shared" si="348"/>
        <v>0.38186959608599996</v>
      </c>
      <c r="H848" s="319">
        <f t="shared" si="349"/>
        <v>2.4781854919999999E-2</v>
      </c>
      <c r="I848" s="319">
        <f t="shared" si="362"/>
        <v>4.9074021772000001E-2</v>
      </c>
      <c r="J848" s="319">
        <f t="shared" si="363"/>
        <v>1.6454239393999998E-2</v>
      </c>
      <c r="K848" s="319">
        <v>0.29155947999999998</v>
      </c>
      <c r="L848" s="319">
        <v>2.1321211E-2</v>
      </c>
      <c r="M848" s="319">
        <v>2.3124836999999999E-2</v>
      </c>
      <c r="N848" s="319">
        <v>1.9491541000000001E-2</v>
      </c>
      <c r="O848" s="319">
        <v>4.6104735999999997E-3</v>
      </c>
      <c r="P848" s="319">
        <v>3.2380526000000003E-4</v>
      </c>
      <c r="Q848" s="319">
        <v>3.5603506000000002E-4</v>
      </c>
      <c r="R848" s="319">
        <v>4.5911846000000001E-3</v>
      </c>
      <c r="S848" s="319">
        <v>1.4630055E-3</v>
      </c>
      <c r="T848" s="319">
        <v>8.1776631999999991E-3</v>
      </c>
      <c r="U848" s="319">
        <v>6.7982907E-3</v>
      </c>
      <c r="V848" s="319">
        <v>3.6789172E-5</v>
      </c>
      <c r="W848" s="319">
        <v>1.5279994E-5</v>
      </c>
      <c r="X848" s="319">
        <v>0</v>
      </c>
      <c r="Y848" s="210"/>
      <c r="Z848" s="320">
        <f t="shared" si="334"/>
        <v>2.1921765413533834</v>
      </c>
      <c r="AA848" s="210"/>
      <c r="AB848" s="321">
        <f t="shared" si="335"/>
        <v>0.29155947999999998</v>
      </c>
      <c r="AC848" s="321">
        <f t="shared" si="336"/>
        <v>7.3819087520000007E-2</v>
      </c>
      <c r="AD848" s="321">
        <f t="shared" si="364"/>
        <v>5.7230175793999992E-2</v>
      </c>
      <c r="AE848" s="321">
        <f t="shared" si="337"/>
        <v>4.9074021771999994E-2</v>
      </c>
      <c r="AF848" s="321">
        <f t="shared" si="338"/>
        <v>8.2612962000000005E-3</v>
      </c>
      <c r="AG848"/>
      <c r="AH848" s="121">
        <v>54.449029000000003</v>
      </c>
      <c r="AI848" s="121">
        <v>52.882469999999998</v>
      </c>
      <c r="AJ848" s="121">
        <v>0.92159999000000004</v>
      </c>
      <c r="AK848" s="121">
        <v>0</v>
      </c>
      <c r="AL848" s="121">
        <v>0.14605807000000001</v>
      </c>
      <c r="AM848" s="121">
        <v>0.31326675999999998</v>
      </c>
      <c r="AN848" s="121">
        <v>0.18563471000000001</v>
      </c>
      <c r="AO848"/>
      <c r="AP848" s="282">
        <v>5.0679938000000001E-2</v>
      </c>
      <c r="AQ848" s="282">
        <v>4.5637648000000003E-2</v>
      </c>
      <c r="AR848" s="282">
        <v>2.0221344999999998E-3</v>
      </c>
      <c r="AS848" s="282">
        <v>3.0201556999999999E-3</v>
      </c>
      <c r="AT848" s="255">
        <f t="shared" si="365"/>
        <v>2.7360700490889999E-6</v>
      </c>
      <c r="AU848" s="256">
        <f t="shared" si="366"/>
        <v>7.4783079686174671E-9</v>
      </c>
      <c r="AV848" s="256">
        <f t="shared" si="367"/>
        <v>0.42299099815999996</v>
      </c>
      <c r="AW848" s="272">
        <v>2.0633631E-6</v>
      </c>
      <c r="AX848" s="272">
        <v>6.2267519999999996E-9</v>
      </c>
      <c r="AY848" s="272">
        <v>1.7007676E-13</v>
      </c>
      <c r="AZ848" s="272">
        <v>1.0357944000000001E-10</v>
      </c>
      <c r="BA848" s="272">
        <v>1.2214049E-11</v>
      </c>
      <c r="BB848" s="272">
        <v>2.8982529000000001E-9</v>
      </c>
      <c r="BC848" s="272">
        <v>6.6212535000000003E-7</v>
      </c>
      <c r="BD848" s="272">
        <v>4.1659552999999998E-10</v>
      </c>
      <c r="BE848" s="272">
        <v>6.9289848000000001E-10</v>
      </c>
      <c r="BF848" s="272">
        <v>3.4891459000000002E-13</v>
      </c>
      <c r="BG848" s="272">
        <v>3.7752589999999999E-15</v>
      </c>
      <c r="BH848" s="272">
        <v>3.6388209000000003E-11</v>
      </c>
      <c r="BI848" s="272">
        <v>2.9985447E-11</v>
      </c>
      <c r="BJ848" s="272">
        <v>2.8987494E-12</v>
      </c>
      <c r="BK848" s="272">
        <v>4.3691908999999998E-9</v>
      </c>
      <c r="BL848" s="272">
        <v>2.9432512000000001E-9</v>
      </c>
      <c r="BM848" s="272">
        <v>7.0715368999999998E-11</v>
      </c>
      <c r="BN848" s="273">
        <v>2.7582816E-4</v>
      </c>
      <c r="BO848" s="273">
        <v>0.42271516999999997</v>
      </c>
      <c r="BP848" s="272">
        <v>2.551106E-10</v>
      </c>
      <c r="BQ848" s="272">
        <v>1.5513482E-12</v>
      </c>
      <c r="BR848" s="272">
        <v>6.9408469E-17</v>
      </c>
      <c r="BS848"/>
      <c r="BT848" s="121">
        <v>1.4906197999999999E-4</v>
      </c>
      <c r="BU848" s="274">
        <v>5.7145633999999997E-6</v>
      </c>
      <c r="BV848" s="274">
        <v>6.1123699000000003E-5</v>
      </c>
      <c r="BW848" s="274">
        <v>5.3826245999999998E-7</v>
      </c>
      <c r="BX848" s="274">
        <v>7.4138227999999998E-6</v>
      </c>
      <c r="BY848" s="274">
        <v>1.8460826999999999E-6</v>
      </c>
      <c r="BZ848" s="274">
        <v>1.1892443E-9</v>
      </c>
      <c r="CA848" s="274">
        <v>2.8124986000000002E-6</v>
      </c>
      <c r="CB848" s="274">
        <v>4.3452385999999998E-7</v>
      </c>
      <c r="CC848" s="274">
        <v>2.3559046999999999E-7</v>
      </c>
      <c r="CD848" s="274">
        <v>9.1762950999999994E-8</v>
      </c>
      <c r="CE848" s="274">
        <v>6.5607489E-8</v>
      </c>
      <c r="CF848" s="274">
        <v>1.6957932E-9</v>
      </c>
      <c r="CG848" s="274">
        <v>4.3527391999999997E-6</v>
      </c>
      <c r="CH848" s="274">
        <v>6.3915818999999994E-5</v>
      </c>
      <c r="CI848" s="274">
        <v>4.7749951E-7</v>
      </c>
      <c r="CJ848" s="274">
        <v>3.6622985000000002E-8</v>
      </c>
      <c r="CK848" s="4"/>
      <c r="CL848" s="323">
        <v>2.8044476999999999E-9</v>
      </c>
      <c r="CM848" s="323">
        <v>2.1685724999999998</v>
      </c>
      <c r="CN848" s="323">
        <v>6.3922034000000003E-2</v>
      </c>
      <c r="CO848" s="323">
        <v>4.3478867000000003E-3</v>
      </c>
      <c r="CP848" s="323">
        <v>1.6071782E-4</v>
      </c>
      <c r="CQ848" s="323">
        <v>2.7841898E-9</v>
      </c>
      <c r="CR848" s="323">
        <v>1.6318666000000001E-8</v>
      </c>
      <c r="CS848" s="323">
        <v>2.4735810999999998E-4</v>
      </c>
      <c r="CT848" s="323">
        <v>14.827871999999999</v>
      </c>
      <c r="CU848" s="323">
        <v>6.3098666999999997</v>
      </c>
      <c r="CV848" s="216"/>
      <c r="CW848" s="214"/>
      <c r="CX848" s="18" t="s">
        <v>935</v>
      </c>
      <c r="CY848" s="18"/>
      <c r="CZ848" s="18"/>
      <c r="DA848" s="32"/>
      <c r="DB848" s="68"/>
      <c r="DC848"/>
      <c r="DD848"/>
      <c r="DE848"/>
      <c r="DF848"/>
      <c r="DG848"/>
      <c r="DH848"/>
      <c r="DI848"/>
      <c r="DJ848"/>
      <c r="DK848"/>
      <c r="DL848"/>
      <c r="DM848"/>
      <c r="DN848"/>
    </row>
    <row r="849" spans="1:118" ht="14.4" customHeight="1">
      <c r="A849" t="s">
        <v>2866</v>
      </c>
      <c r="B849" s="168" t="s">
        <v>2118</v>
      </c>
      <c r="C849" s="279" t="str">
        <f t="shared" si="332"/>
        <v>A.130.01.108</v>
      </c>
      <c r="D849" s="14" t="s">
        <v>1175</v>
      </c>
      <c r="E849" s="278" t="s">
        <v>1510</v>
      </c>
      <c r="F849" s="281" t="str">
        <f t="shared" si="333"/>
        <v>PBS (Polybutylene succinate, biodegradable thermoplastic)</v>
      </c>
      <c r="G849" s="319">
        <f t="shared" si="348"/>
        <v>0.64335807026900005</v>
      </c>
      <c r="H849" s="319">
        <f t="shared" si="349"/>
        <v>4.5564895209999998E-2</v>
      </c>
      <c r="I849" s="319">
        <f t="shared" si="362"/>
        <v>8.2501143512999989E-2</v>
      </c>
      <c r="J849" s="319">
        <f t="shared" si="363"/>
        <v>1.6144731546000001E-2</v>
      </c>
      <c r="K849" s="319">
        <v>0.49914730000000002</v>
      </c>
      <c r="L849" s="319">
        <v>3.8161436E-2</v>
      </c>
      <c r="M849" s="319">
        <v>4.2452875000000001E-2</v>
      </c>
      <c r="N849" s="319">
        <v>3.5973589E-2</v>
      </c>
      <c r="O849" s="319">
        <v>8.6597432000000002E-3</v>
      </c>
      <c r="P849" s="319">
        <v>6.0394436E-4</v>
      </c>
      <c r="Q849" s="319">
        <v>3.2761865000000001E-4</v>
      </c>
      <c r="R849" s="319">
        <v>1.8606336E-3</v>
      </c>
      <c r="S849" s="319">
        <v>2.7057244000000002E-3</v>
      </c>
      <c r="T849" s="319">
        <v>4.1252559000000003E-3</v>
      </c>
      <c r="U849" s="319">
        <v>9.2833559E-3</v>
      </c>
      <c r="V849" s="319">
        <v>2.6198913E-5</v>
      </c>
      <c r="W849" s="319">
        <v>3.0395345999999999E-5</v>
      </c>
      <c r="X849" s="319">
        <v>0</v>
      </c>
      <c r="Y849" s="210"/>
      <c r="Z849" s="320">
        <f t="shared" si="334"/>
        <v>3.7529872180451127</v>
      </c>
      <c r="AA849" s="210"/>
      <c r="AB849" s="321">
        <f t="shared" si="335"/>
        <v>0.49914730000000002</v>
      </c>
      <c r="AC849" s="321">
        <f t="shared" si="336"/>
        <v>0.12803983980999997</v>
      </c>
      <c r="AD849" s="321">
        <f t="shared" si="364"/>
        <v>8.6630595845999997E-2</v>
      </c>
      <c r="AE849" s="321">
        <f t="shared" si="337"/>
        <v>8.2501143513000003E-2</v>
      </c>
      <c r="AF849" s="321">
        <f t="shared" si="338"/>
        <v>1.19890803E-2</v>
      </c>
      <c r="AG849"/>
      <c r="AH849" s="121">
        <v>99.465216999999996</v>
      </c>
      <c r="AI849" s="121">
        <v>97.350173999999996</v>
      </c>
      <c r="AJ849" s="121">
        <v>1.2585017000000001</v>
      </c>
      <c r="AK849" s="121">
        <v>0</v>
      </c>
      <c r="AL849" s="121">
        <v>0.23915837000000001</v>
      </c>
      <c r="AM849" s="121">
        <v>0.37685547000000003</v>
      </c>
      <c r="AN849" s="121">
        <v>0.24052750000000001</v>
      </c>
      <c r="AO849"/>
      <c r="AP849" s="282">
        <v>8.8315982000000001E-2</v>
      </c>
      <c r="AQ849" s="282">
        <v>7.9262894E-2</v>
      </c>
      <c r="AR849" s="282">
        <v>3.4533850999999998E-3</v>
      </c>
      <c r="AS849" s="282">
        <v>5.5997025000000004E-3</v>
      </c>
      <c r="AT849" s="255">
        <f t="shared" si="365"/>
        <v>4.751972068249E-6</v>
      </c>
      <c r="AU849" s="256">
        <f t="shared" si="366"/>
        <v>1.2771394840350647E-8</v>
      </c>
      <c r="AV849" s="256">
        <f t="shared" si="367"/>
        <v>0.78427206029999996</v>
      </c>
      <c r="AW849" s="272">
        <v>3.5349236999999998E-6</v>
      </c>
      <c r="AX849" s="272">
        <v>1.0667680999999999E-8</v>
      </c>
      <c r="AY849" s="272">
        <v>2.9137165999999998E-13</v>
      </c>
      <c r="AZ849" s="272">
        <v>1.6701636999999999E-10</v>
      </c>
      <c r="BA849" s="272">
        <v>2.1248409E-11</v>
      </c>
      <c r="BB849" s="272">
        <v>5.3490082999999998E-9</v>
      </c>
      <c r="BC849" s="272">
        <v>1.2008330000000001E-6</v>
      </c>
      <c r="BD849" s="272">
        <v>7.6867578E-10</v>
      </c>
      <c r="BE849" s="272">
        <v>1.2504141999999999E-9</v>
      </c>
      <c r="BF849" s="272">
        <v>5.9783932999999996E-13</v>
      </c>
      <c r="BG849" s="272">
        <v>4.9111722000000001E-15</v>
      </c>
      <c r="BH849" s="272">
        <v>1.6862682000000001E-11</v>
      </c>
      <c r="BI849" s="272">
        <v>1.3698158999999999E-13</v>
      </c>
      <c r="BJ849" s="272">
        <v>1.0449375E-13</v>
      </c>
      <c r="BK849" s="272">
        <v>8.2496348000000005E-9</v>
      </c>
      <c r="BL849" s="272">
        <v>1.9214313000000001E-9</v>
      </c>
      <c r="BM849" s="272">
        <v>6.3542158E-11</v>
      </c>
      <c r="BN849" s="273">
        <v>1.289103E-4</v>
      </c>
      <c r="BO849" s="273">
        <v>0.78414315000000001</v>
      </c>
      <c r="BP849" s="272">
        <v>5.0702907000000005E-10</v>
      </c>
      <c r="BQ849" s="272">
        <v>3.0832849000000002E-12</v>
      </c>
      <c r="BR849" s="272">
        <v>1.3794845000000001E-16</v>
      </c>
      <c r="BS849"/>
      <c r="BT849" s="121">
        <v>2.6437926999999998E-4</v>
      </c>
      <c r="BU849" s="274">
        <v>1.0347565999999999E-5</v>
      </c>
      <c r="BV849" s="121">
        <v>1.0464324E-4</v>
      </c>
      <c r="BW849" s="274">
        <v>2.1875521E-7</v>
      </c>
      <c r="BX849" s="274">
        <v>1.3644263E-5</v>
      </c>
      <c r="BY849" s="274">
        <v>3.4012567E-6</v>
      </c>
      <c r="BZ849" s="274">
        <v>8.7139745000000002E-10</v>
      </c>
      <c r="CA849" s="274">
        <v>5.1695672E-6</v>
      </c>
      <c r="CB849" s="274">
        <v>8.1045080000000005E-7</v>
      </c>
      <c r="CC849" s="274">
        <v>2.1678717E-7</v>
      </c>
      <c r="CD849" s="274">
        <v>1.5969006E-7</v>
      </c>
      <c r="CE849" s="274">
        <v>8.0304580000000002E-8</v>
      </c>
      <c r="CF849" s="274">
        <v>2.8265432999999999E-9</v>
      </c>
      <c r="CG849" s="274">
        <v>8.0011802000000007E-6</v>
      </c>
      <c r="CH849" s="121">
        <v>1.1722171E-4</v>
      </c>
      <c r="CI849" s="274">
        <v>3.8800744000000002E-7</v>
      </c>
      <c r="CJ849" s="274">
        <v>7.2787716999999996E-8</v>
      </c>
      <c r="CK849" s="4"/>
      <c r="CL849" s="323">
        <v>4.6885478999999996E-9</v>
      </c>
      <c r="CM849" s="323">
        <v>3.7104374999999998</v>
      </c>
      <c r="CN849" s="323">
        <v>0.11867018</v>
      </c>
      <c r="CO849" s="323">
        <v>7.8899260000000002E-3</v>
      </c>
      <c r="CP849" s="323">
        <v>2.9249978000000002E-4</v>
      </c>
      <c r="CQ849" s="323">
        <v>4.6767669999999996E-9</v>
      </c>
      <c r="CR849" s="323">
        <v>1.1795583E-8</v>
      </c>
      <c r="CS849" s="323">
        <v>4.4937965000000003E-4</v>
      </c>
      <c r="CT849" s="323">
        <v>0.13354267</v>
      </c>
      <c r="CU849" s="323">
        <v>11.639131000000001</v>
      </c>
      <c r="CV849" s="216"/>
      <c r="CW849" s="214"/>
      <c r="CX849" s="18" t="s">
        <v>934</v>
      </c>
      <c r="CY849" s="18"/>
      <c r="CZ849" s="18"/>
      <c r="DA849" s="32"/>
      <c r="DB849" s="68"/>
      <c r="DC849"/>
      <c r="DD849"/>
      <c r="DE849"/>
      <c r="DF849"/>
      <c r="DG849"/>
      <c r="DH849"/>
      <c r="DI849"/>
      <c r="DJ849"/>
      <c r="DK849"/>
      <c r="DL849"/>
      <c r="DM849"/>
      <c r="DN849"/>
    </row>
    <row r="850" spans="1:118" ht="14.4" customHeight="1">
      <c r="A850" t="s">
        <v>2867</v>
      </c>
      <c r="B850" s="168" t="s">
        <v>2118</v>
      </c>
      <c r="C850" s="279" t="str">
        <f t="shared" si="332"/>
        <v>A.130.01.109</v>
      </c>
      <c r="D850" s="14" t="s">
        <v>1175</v>
      </c>
      <c r="E850" s="278" t="s">
        <v>1510</v>
      </c>
      <c r="F850" s="281" t="str">
        <f t="shared" si="333"/>
        <v>PBAT (polybutylene adipate-co-terephthalate, biodegradable thermoplastic)</v>
      </c>
      <c r="G850" s="319">
        <f t="shared" si="348"/>
        <v>0.67211571241700008</v>
      </c>
      <c r="H850" s="319">
        <f t="shared" si="349"/>
        <v>2.066706297E-2</v>
      </c>
      <c r="I850" s="319">
        <f t="shared" si="362"/>
        <v>8.7808161060000001E-2</v>
      </c>
      <c r="J850" s="319">
        <f t="shared" si="363"/>
        <v>2.4553568386999999E-2</v>
      </c>
      <c r="K850" s="319">
        <v>0.53908692000000002</v>
      </c>
      <c r="L850" s="319">
        <v>4.7039440000000002E-2</v>
      </c>
      <c r="M850" s="319">
        <v>1.9319038E-2</v>
      </c>
      <c r="N850" s="319">
        <v>1.5935898E-2</v>
      </c>
      <c r="O850" s="319">
        <v>3.7358134999999999E-3</v>
      </c>
      <c r="P850" s="319">
        <v>6.1505732000000004E-4</v>
      </c>
      <c r="Q850" s="319">
        <v>3.8029414999999998E-4</v>
      </c>
      <c r="R850" s="319">
        <v>2.1428201000000001E-2</v>
      </c>
      <c r="S850" s="319">
        <v>2.6354617000000002E-3</v>
      </c>
      <c r="T850" s="319">
        <v>3.0261035000000002E-3</v>
      </c>
      <c r="U850" s="319">
        <v>1.887252E-2</v>
      </c>
      <c r="V850" s="319">
        <v>2.1482059999999999E-5</v>
      </c>
      <c r="W850" s="319">
        <v>1.9483187000000001E-5</v>
      </c>
      <c r="X850" s="319">
        <v>0</v>
      </c>
      <c r="Y850" s="210"/>
      <c r="Z850" s="320">
        <f t="shared" si="334"/>
        <v>4.0532851127819551</v>
      </c>
      <c r="AA850" s="210"/>
      <c r="AB850" s="321">
        <f t="shared" si="335"/>
        <v>0.53908692000000002</v>
      </c>
      <c r="AC850" s="321">
        <f t="shared" si="336"/>
        <v>0.10845374197000002</v>
      </c>
      <c r="AD850" s="321">
        <f t="shared" si="364"/>
        <v>9.0832265687000008E-2</v>
      </c>
      <c r="AE850" s="321">
        <f t="shared" si="337"/>
        <v>8.7808161060000001E-2</v>
      </c>
      <c r="AF850" s="321">
        <f t="shared" si="338"/>
        <v>2.1507981700000001E-2</v>
      </c>
      <c r="AG850"/>
      <c r="AH850" s="121">
        <v>81.211844999999997</v>
      </c>
      <c r="AI850" s="121">
        <v>76.700532999999993</v>
      </c>
      <c r="AJ850" s="121">
        <v>2.5583637000000001</v>
      </c>
      <c r="AK850" s="121">
        <v>0</v>
      </c>
      <c r="AL850" s="121">
        <v>0.46647075999999998</v>
      </c>
      <c r="AM850" s="121">
        <v>0.92007742000000003</v>
      </c>
      <c r="AN850" s="121">
        <v>0.56639991999999995</v>
      </c>
      <c r="AO850"/>
      <c r="AP850" s="282">
        <v>9.3864966999999994E-2</v>
      </c>
      <c r="AQ850" s="282">
        <v>8.5701785000000003E-2</v>
      </c>
      <c r="AR850" s="282">
        <v>3.5333286999999999E-3</v>
      </c>
      <c r="AS850" s="282">
        <v>4.6298531999999998E-3</v>
      </c>
      <c r="AT850" s="255">
        <f t="shared" si="365"/>
        <v>5.1379967096509995E-6</v>
      </c>
      <c r="AU850" s="256">
        <f t="shared" si="366"/>
        <v>1.3067044188402889E-8</v>
      </c>
      <c r="AV850" s="256">
        <f t="shared" si="367"/>
        <v>0.64843882164</v>
      </c>
      <c r="AW850" s="272">
        <v>3.7968806999999999E-6</v>
      </c>
      <c r="AX850" s="272">
        <v>1.145742E-8</v>
      </c>
      <c r="AY850" s="272">
        <v>3.1297593000000001E-13</v>
      </c>
      <c r="AZ850" s="272">
        <v>1.5802529E-10</v>
      </c>
      <c r="BA850" s="272">
        <v>2.0417900999999999E-11</v>
      </c>
      <c r="BB850" s="272">
        <v>2.3693054000000001E-9</v>
      </c>
      <c r="BC850" s="272">
        <v>1.0552791000000001E-6</v>
      </c>
      <c r="BD850" s="272">
        <v>3.5401916000000002E-10</v>
      </c>
      <c r="BE850" s="272">
        <v>1.1803971000000001E-9</v>
      </c>
      <c r="BF850" s="272">
        <v>2.7491303999999998E-12</v>
      </c>
      <c r="BG850" s="272">
        <v>1.808297E-15</v>
      </c>
      <c r="BH850" s="272">
        <v>1.2304346999999999E-11</v>
      </c>
      <c r="BI850" s="272">
        <v>2.1325325999999999E-11</v>
      </c>
      <c r="BJ850" s="272">
        <v>4.6281716999999998E-12</v>
      </c>
      <c r="BK850" s="272">
        <v>8.6409185999999999E-9</v>
      </c>
      <c r="BL850" s="272">
        <v>2.7427049000000001E-7</v>
      </c>
      <c r="BM850" s="272">
        <v>3.1588923000000003E-11</v>
      </c>
      <c r="BN850" s="273">
        <v>1.1043164E-4</v>
      </c>
      <c r="BO850" s="273">
        <v>0.64832838999999998</v>
      </c>
      <c r="BP850" s="272">
        <v>3.7775246000000001E-10</v>
      </c>
      <c r="BQ850" s="272">
        <v>2.2971432999999999E-12</v>
      </c>
      <c r="BR850" s="272">
        <v>1.0277589E-16</v>
      </c>
      <c r="BS850"/>
      <c r="BT850" s="121">
        <v>2.3812109000000001E-4</v>
      </c>
      <c r="BU850" s="274">
        <v>8.8539456999999994E-6</v>
      </c>
      <c r="BV850" s="121">
        <v>1.1301634E-4</v>
      </c>
      <c r="BW850" s="274">
        <v>2.5107975E-6</v>
      </c>
      <c r="BX850" s="274">
        <v>9.5221554000000001E-6</v>
      </c>
      <c r="BY850" s="274">
        <v>1.4049375E-6</v>
      </c>
      <c r="BZ850" s="274">
        <v>7.0279095E-10</v>
      </c>
      <c r="CA850" s="274">
        <v>2.1506746000000002E-6</v>
      </c>
      <c r="CB850" s="274">
        <v>8.2536362000000003E-7</v>
      </c>
      <c r="CC850" s="274">
        <v>2.5164285999999999E-7</v>
      </c>
      <c r="CD850" s="274">
        <v>1.5249736E-7</v>
      </c>
      <c r="CE850" s="274">
        <v>2.1490144999999999E-8</v>
      </c>
      <c r="CF850" s="274">
        <v>2.7176881000000002E-9</v>
      </c>
      <c r="CG850" s="274">
        <v>4.7383214999999997E-6</v>
      </c>
      <c r="CH850" s="274">
        <v>9.3935210999999998E-5</v>
      </c>
      <c r="CI850" s="274">
        <v>6.8005604999999998E-7</v>
      </c>
      <c r="CJ850" s="274">
        <v>5.4229117000000003E-8</v>
      </c>
      <c r="CK850" s="4"/>
      <c r="CL850" s="323">
        <v>4.4913160000000001E-9</v>
      </c>
      <c r="CM850" s="323">
        <v>4.0246469999999999</v>
      </c>
      <c r="CN850" s="323">
        <v>4.7705022E-2</v>
      </c>
      <c r="CO850" s="323">
        <v>6.4026691999999998E-3</v>
      </c>
      <c r="CP850" s="323">
        <v>2.5863855999999998E-4</v>
      </c>
      <c r="CQ850" s="323">
        <v>4.5865588E-9</v>
      </c>
      <c r="CR850" s="323">
        <v>1.9588187999999999E-7</v>
      </c>
      <c r="CS850" s="323">
        <v>3.6243054000000002E-4</v>
      </c>
      <c r="CT850" s="323">
        <v>5.7968241999999996</v>
      </c>
      <c r="CU850" s="323">
        <v>9.7903988000000002</v>
      </c>
      <c r="CW850" s="227"/>
      <c r="CX850" s="18" t="s">
        <v>3460</v>
      </c>
      <c r="CY850" s="18"/>
      <c r="CZ850" s="18"/>
      <c r="DA850" s="32"/>
      <c r="DB850" s="68"/>
      <c r="DC850"/>
      <c r="DD850"/>
      <c r="DE850"/>
      <c r="DF850"/>
      <c r="DG850"/>
      <c r="DH850"/>
      <c r="DI850"/>
      <c r="DJ850"/>
      <c r="DK850"/>
      <c r="DL850"/>
      <c r="DM850"/>
      <c r="DN850"/>
    </row>
    <row r="851" spans="1:118" ht="14.4" customHeight="1">
      <c r="A851" t="s">
        <v>8582</v>
      </c>
      <c r="B851" s="168" t="s">
        <v>2118</v>
      </c>
      <c r="C851" s="279" t="str">
        <f t="shared" si="332"/>
        <v>A.130.01.110</v>
      </c>
      <c r="D851" s="14" t="s">
        <v>1175</v>
      </c>
      <c r="E851" s="278" t="s">
        <v>1510</v>
      </c>
      <c r="F851" s="281" t="str">
        <f t="shared" si="333"/>
        <v>bio-PE (Polyethylene) not biodegradable, from tallow (waste), HVO</v>
      </c>
      <c r="G851" s="319">
        <f t="shared" si="348"/>
        <v>1.0059762558709999</v>
      </c>
      <c r="H851" s="319">
        <f t="shared" si="349"/>
        <v>2.9151016885999997E-2</v>
      </c>
      <c r="I851" s="319">
        <f t="shared" si="362"/>
        <v>7.7841468249999993E-3</v>
      </c>
      <c r="J851" s="319">
        <f t="shared" si="363"/>
        <v>0.78386047215999999</v>
      </c>
      <c r="K851" s="319">
        <v>0.18518061999999999</v>
      </c>
      <c r="L851" s="319">
        <v>1.6681722999999999E-2</v>
      </c>
      <c r="M851" s="319">
        <v>-1.1571925E-3</v>
      </c>
      <c r="N851" s="319">
        <v>-5.7184628E-3</v>
      </c>
      <c r="O851" s="319">
        <v>3.5341486999999998E-2</v>
      </c>
      <c r="P851" s="319">
        <v>-5.3823083999999999E-5</v>
      </c>
      <c r="Q851" s="319">
        <v>-4.1818423E-4</v>
      </c>
      <c r="R851" s="319">
        <v>-7.7542564000000003E-3</v>
      </c>
      <c r="S851" s="319">
        <v>-1.3222084000000001E-4</v>
      </c>
      <c r="T851" s="319">
        <v>0.79141695999999995</v>
      </c>
      <c r="U851" s="319">
        <v>-2.2234696999999999E-3</v>
      </c>
      <c r="V851" s="319">
        <v>1.3872725E-5</v>
      </c>
      <c r="W851" s="319">
        <v>-5.2007972999999997E-3</v>
      </c>
      <c r="X851" s="319">
        <v>0</v>
      </c>
      <c r="Y851" s="210"/>
      <c r="Z851" s="320">
        <f t="shared" si="334"/>
        <v>1.3923354887218045</v>
      </c>
      <c r="AA851" s="210"/>
      <c r="AB851" s="321">
        <f t="shared" si="335"/>
        <v>0.18518061999999999</v>
      </c>
      <c r="AC851" s="321">
        <f t="shared" si="336"/>
        <v>3.6921290985999992E-2</v>
      </c>
      <c r="AD851" s="321">
        <f t="shared" si="364"/>
        <v>0.79398643679999992</v>
      </c>
      <c r="AE851" s="321">
        <f t="shared" si="337"/>
        <v>7.7841468249999985E-3</v>
      </c>
      <c r="AF851" s="321">
        <f t="shared" si="338"/>
        <v>-2.3556905399999997E-3</v>
      </c>
      <c r="AG851"/>
      <c r="AH851" s="121">
        <v>33.460296999999997</v>
      </c>
      <c r="AI851" s="121">
        <v>32.867713999999999</v>
      </c>
      <c r="AJ851" s="121">
        <v>-0.30144813999999998</v>
      </c>
      <c r="AK851" s="121">
        <v>0</v>
      </c>
      <c r="AL851" s="121">
        <v>0.94533478999999998</v>
      </c>
      <c r="AM851" s="121">
        <v>6.5019387999999999E-3</v>
      </c>
      <c r="AN851" s="121">
        <v>-5.7806066000000003E-2</v>
      </c>
      <c r="AO851"/>
      <c r="AP851" s="282">
        <v>2.834534E-2</v>
      </c>
      <c r="AQ851" s="282">
        <v>2.4878337E-2</v>
      </c>
      <c r="AR851" s="282">
        <v>1.0851204000000001E-3</v>
      </c>
      <c r="AS851" s="282">
        <v>2.3818825999999999E-3</v>
      </c>
      <c r="AT851" s="255">
        <f t="shared" si="365"/>
        <v>1.4915070001279998E-6</v>
      </c>
      <c r="AU851" s="256">
        <f t="shared" si="366"/>
        <v>4.01301910524674E-9</v>
      </c>
      <c r="AV851" s="256">
        <f t="shared" si="367"/>
        <v>0.33359700249199997</v>
      </c>
      <c r="AW851" s="272">
        <v>1.2741961000000001E-6</v>
      </c>
      <c r="AX851" s="272">
        <v>3.8438868999999999E-9</v>
      </c>
      <c r="AY851" s="272">
        <v>1.0504948E-13</v>
      </c>
      <c r="AZ851" s="272">
        <v>-6.9742797999999996E-11</v>
      </c>
      <c r="BA851" s="272">
        <v>-4.9007234E-11</v>
      </c>
      <c r="BB851" s="272">
        <v>-8.5062307000000003E-10</v>
      </c>
      <c r="BC851" s="272">
        <v>2.2521541E-7</v>
      </c>
      <c r="BD851" s="272">
        <v>-1.1360968000000001E-10</v>
      </c>
      <c r="BE851" s="272">
        <v>2.721802E-10</v>
      </c>
      <c r="BF851" s="272">
        <v>-2.5072189000000001E-12</v>
      </c>
      <c r="BG851" s="272">
        <v>-3.0758044999999998E-14</v>
      </c>
      <c r="BH851" s="272">
        <v>-9.7354644000000007E-12</v>
      </c>
      <c r="BI851" s="272">
        <v>-5.7154984000000002E-15</v>
      </c>
      <c r="BJ851" s="272">
        <v>-3.437804E-13</v>
      </c>
      <c r="BK851" s="272">
        <v>-9.1899332999999999E-10</v>
      </c>
      <c r="BL851" s="272">
        <v>-6.1182859999999999E-9</v>
      </c>
      <c r="BM851" s="272">
        <v>2.2458408000000001E-11</v>
      </c>
      <c r="BN851" s="273">
        <v>-1.9087507999999998E-5</v>
      </c>
      <c r="BO851" s="273">
        <v>0.33361608999999998</v>
      </c>
      <c r="BP851" s="272">
        <v>1.0214256E-10</v>
      </c>
      <c r="BQ851" s="272">
        <v>6.2113721999999999E-13</v>
      </c>
      <c r="BR851" s="272">
        <v>2.7790139000000002E-17</v>
      </c>
      <c r="BS851"/>
      <c r="BT851" s="121">
        <v>1.0993136E-4</v>
      </c>
      <c r="BU851" s="274">
        <v>1.5668312000000001E-6</v>
      </c>
      <c r="BV851" s="121">
        <v>3.8822009E-5</v>
      </c>
      <c r="BW851" s="274">
        <v>-9.0896799000000003E-7</v>
      </c>
      <c r="BX851" s="274">
        <v>3.3629449999999997E-5</v>
      </c>
      <c r="BY851" s="274">
        <v>-6.0551327999999996E-7</v>
      </c>
      <c r="BZ851" s="274">
        <v>-3.5271676999999999E-8</v>
      </c>
      <c r="CA851" s="274">
        <v>-9.3272485999999995E-7</v>
      </c>
      <c r="CB851" s="274">
        <v>-7.2226789000000004E-8</v>
      </c>
      <c r="CC851" s="274">
        <v>-2.7671494000000002E-7</v>
      </c>
      <c r="CD851" s="274">
        <v>-1.3106135999999999E-7</v>
      </c>
      <c r="CE851" s="274">
        <v>1.4713662E-8</v>
      </c>
      <c r="CF851" s="274">
        <v>-8.9718698000000007E-9</v>
      </c>
      <c r="CG851" s="274">
        <v>-7.5196502000000002E-7</v>
      </c>
      <c r="CH851" s="274">
        <v>3.9766669999999998E-5</v>
      </c>
      <c r="CI851" s="274">
        <v>-1.5955575E-7</v>
      </c>
      <c r="CJ851" s="274">
        <v>1.4663309E-8</v>
      </c>
      <c r="CK851" s="4"/>
      <c r="CL851" s="323">
        <v>-1.0481527000000001E-8</v>
      </c>
      <c r="CM851" s="323">
        <v>1.4069251</v>
      </c>
      <c r="CN851" s="323">
        <v>-1.1625814999999999E-2</v>
      </c>
      <c r="CO851" s="323">
        <v>9.1958610000000005E-4</v>
      </c>
      <c r="CP851" s="323">
        <v>3.4067735999999998E-4</v>
      </c>
      <c r="CQ851" s="323">
        <v>-1.8729890999999999E-9</v>
      </c>
      <c r="CR851" s="323">
        <v>-1.3941465E-8</v>
      </c>
      <c r="CS851" s="323">
        <v>8.0999844000000004E-5</v>
      </c>
      <c r="CT851" s="323">
        <v>-0.17143256000000001</v>
      </c>
      <c r="CU851" s="323">
        <v>4.5307465000000002</v>
      </c>
      <c r="CW851" s="227"/>
      <c r="CX851" s="18"/>
      <c r="CY851" s="18"/>
      <c r="CZ851" s="18"/>
      <c r="DA851" s="32"/>
      <c r="DB851" s="68"/>
      <c r="DC851"/>
      <c r="DD851"/>
      <c r="DE851"/>
      <c r="DF851"/>
      <c r="DG851"/>
      <c r="DH851"/>
      <c r="DI851"/>
      <c r="DJ851"/>
      <c r="DK851"/>
      <c r="DL851"/>
      <c r="DM851"/>
      <c r="DN851"/>
    </row>
    <row r="852" spans="1:118" ht="14.4" customHeight="1">
      <c r="B852" s="278" t="s">
        <v>2118</v>
      </c>
      <c r="C852" s="277" t="s">
        <v>3634</v>
      </c>
      <c r="D852" s="277" t="s">
        <v>1154</v>
      </c>
      <c r="E852" s="278"/>
      <c r="F852"/>
      <c r="G852" s="210"/>
      <c r="H852" s="210"/>
      <c r="I852" s="210"/>
      <c r="J852" s="210"/>
      <c r="K852" s="210"/>
      <c r="L852" s="210"/>
      <c r="M852" s="210"/>
      <c r="N852" s="210"/>
      <c r="O852" s="210"/>
      <c r="P852" s="210"/>
      <c r="Q852" s="210"/>
      <c r="R852" s="210"/>
      <c r="S852" s="210"/>
      <c r="T852" s="210"/>
      <c r="U852" s="210"/>
      <c r="V852" s="210"/>
      <c r="W852" s="210"/>
      <c r="X852" s="210"/>
      <c r="Y852" s="210"/>
      <c r="Z852" s="210"/>
      <c r="AA852" s="210"/>
      <c r="AB852" s="210"/>
      <c r="AC852" s="210"/>
      <c r="AD852" s="210"/>
      <c r="AE852" s="210"/>
      <c r="AF852" s="210"/>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s="183"/>
      <c r="CW852" s="4"/>
      <c r="DB852" s="68"/>
      <c r="DC852"/>
      <c r="DD852"/>
      <c r="DE852"/>
      <c r="DF852"/>
      <c r="DG852"/>
      <c r="DH852"/>
      <c r="DI852"/>
      <c r="DJ852"/>
      <c r="DK852"/>
      <c r="DL852"/>
      <c r="DM852"/>
      <c r="DN852"/>
    </row>
    <row r="853" spans="1:118" ht="14.4" customHeight="1">
      <c r="A853" t="s">
        <v>2124</v>
      </c>
      <c r="B853" s="168" t="s">
        <v>2118</v>
      </c>
      <c r="C853" s="279" t="str">
        <f t="shared" si="332"/>
        <v>A.130.03.101</v>
      </c>
      <c r="D853" s="14" t="s">
        <v>1154</v>
      </c>
      <c r="E853" s="278" t="s">
        <v>1510</v>
      </c>
      <c r="F853" s="281" t="str">
        <f t="shared" si="333"/>
        <v>Mechanical recycled pellets (rPET, rPE, rPP, rPVC), downcycled</v>
      </c>
      <c r="G853" s="319">
        <f t="shared" si="348"/>
        <v>9.7266920874400004E-2</v>
      </c>
      <c r="H853" s="319">
        <f t="shared" si="349"/>
        <v>3.3024532E-3</v>
      </c>
      <c r="I853" s="319">
        <f t="shared" si="362"/>
        <v>6.960867309E-3</v>
      </c>
      <c r="J853" s="319">
        <f t="shared" si="363"/>
        <v>1.35769023654E-2</v>
      </c>
      <c r="K853" s="319">
        <v>7.3426697999999999E-2</v>
      </c>
      <c r="L853" s="319">
        <v>3.4348829000000001E-3</v>
      </c>
      <c r="M853" s="319">
        <v>3.3401082000000001E-3</v>
      </c>
      <c r="N853" s="319">
        <v>2.7557979999999998E-3</v>
      </c>
      <c r="O853" s="319">
        <v>4.2343352000000001E-4</v>
      </c>
      <c r="P853" s="319">
        <v>1.95853E-5</v>
      </c>
      <c r="Q853" s="319">
        <v>1.0363637999999999E-4</v>
      </c>
      <c r="R853" s="319">
        <v>1.6935712999999999E-4</v>
      </c>
      <c r="S853" s="319">
        <v>3.9982803000000001E-4</v>
      </c>
      <c r="T853" s="319">
        <v>4.3388552E-3</v>
      </c>
      <c r="U853" s="319">
        <v>8.8368969000000002E-3</v>
      </c>
      <c r="V853" s="319">
        <v>1.6519078999999998E-5</v>
      </c>
      <c r="W853" s="319">
        <v>1.3222353999999999E-6</v>
      </c>
      <c r="X853" s="319">
        <v>0</v>
      </c>
      <c r="Y853" s="210"/>
      <c r="Z853" s="320">
        <f t="shared" si="334"/>
        <v>0.5520804360902255</v>
      </c>
      <c r="AA853" s="210"/>
      <c r="AB853" s="321">
        <f t="shared" si="335"/>
        <v>7.3426697999999999E-2</v>
      </c>
      <c r="AC853" s="321">
        <f t="shared" si="336"/>
        <v>1.0246801430000001E-2</v>
      </c>
      <c r="AD853" s="321">
        <f t="shared" si="364"/>
        <v>1.1284525665400001E-2</v>
      </c>
      <c r="AE853" s="321">
        <f t="shared" si="337"/>
        <v>6.960867309E-3</v>
      </c>
      <c r="AF853" s="321">
        <f t="shared" si="338"/>
        <v>9.2367249300000006E-3</v>
      </c>
      <c r="AG853"/>
      <c r="AH853" s="121">
        <v>8.9023798000000003</v>
      </c>
      <c r="AI853" s="121">
        <v>6.8565722999999998</v>
      </c>
      <c r="AJ853" s="121">
        <v>1.1979123</v>
      </c>
      <c r="AK853" s="121">
        <v>0</v>
      </c>
      <c r="AL853" s="121">
        <v>0.11850531</v>
      </c>
      <c r="AM853" s="121">
        <v>0.45918291999999999</v>
      </c>
      <c r="AN853" s="121">
        <v>0.27020706</v>
      </c>
      <c r="AO853"/>
      <c r="AP853" s="282">
        <v>1.1035194E-2</v>
      </c>
      <c r="AQ853" s="282">
        <v>1.0280111999999999E-2</v>
      </c>
      <c r="AR853" s="282">
        <v>4.7280803000000001E-4</v>
      </c>
      <c r="AS853" s="282">
        <v>2.8227382000000002E-4</v>
      </c>
      <c r="AT853" s="255">
        <f t="shared" ref="AT853:AT877" si="368">AW853+AZ853+BA853+BB853+BC853+BK853+BL853+BP853</f>
        <v>6.1631365541669999E-7</v>
      </c>
      <c r="AU853" s="256">
        <f t="shared" ref="AU853:AU877" si="369">AX853+AY853+BD853+BE853+BF853+BG853+BH853+BI853+BJ853+BM853+BQ853+BR853</f>
        <v>1.7485504388237699E-9</v>
      </c>
      <c r="AV853" s="256">
        <f t="shared" ref="AV853:AV877" si="370">BN853+BO853</f>
        <v>3.9534148647E-2</v>
      </c>
      <c r="AW853" s="272">
        <v>5.1519220999999997E-7</v>
      </c>
      <c r="AX853" s="272">
        <v>1.5545643E-9</v>
      </c>
      <c r="AY853" s="272">
        <v>4.2468324E-14</v>
      </c>
      <c r="AZ853" s="272">
        <v>1.5197534000000001E-11</v>
      </c>
      <c r="BA853" s="272">
        <v>1.5684527E-12</v>
      </c>
      <c r="BB853" s="272">
        <v>4.0977166000000003E-10</v>
      </c>
      <c r="BC853" s="272">
        <v>9.9492552999999996E-8</v>
      </c>
      <c r="BD853" s="272">
        <v>5.8643698000000006E-11</v>
      </c>
      <c r="BE853" s="272">
        <v>1.0796202E-10</v>
      </c>
      <c r="BF853" s="272">
        <v>4.2462900999999998E-14</v>
      </c>
      <c r="BG853" s="272">
        <v>9.2205029000000001E-16</v>
      </c>
      <c r="BH853" s="272">
        <v>6.6126485E-14</v>
      </c>
      <c r="BI853" s="272">
        <v>3.4956784999999999E-15</v>
      </c>
      <c r="BJ853" s="272">
        <v>4.2061501999999999E-15</v>
      </c>
      <c r="BK853" s="272">
        <v>1.904784E-10</v>
      </c>
      <c r="BL853" s="272">
        <v>9.8624059000000004E-10</v>
      </c>
      <c r="BM853" s="272">
        <v>2.7064839E-11</v>
      </c>
      <c r="BN853" s="272">
        <v>1.5509647E-5</v>
      </c>
      <c r="BO853" s="273">
        <v>3.9518639000000001E-2</v>
      </c>
      <c r="BP853" s="272">
        <v>2.5635779999999998E-11</v>
      </c>
      <c r="BQ853" s="272">
        <v>1.5589326E-13</v>
      </c>
      <c r="BR853" s="272">
        <v>6.9747798000000005E-18</v>
      </c>
      <c r="BS853"/>
      <c r="BT853" s="274">
        <v>2.8352239999999999E-5</v>
      </c>
      <c r="BU853" s="274">
        <v>8.7889617000000004E-7</v>
      </c>
      <c r="BV853" s="274">
        <v>1.5393468E-5</v>
      </c>
      <c r="BW853" s="274">
        <v>1.9899124999999999E-8</v>
      </c>
      <c r="BX853" s="274">
        <v>8.8319909999999999E-7</v>
      </c>
      <c r="BY853" s="274">
        <v>2.6437539999999998E-7</v>
      </c>
      <c r="BZ853" s="274">
        <v>5.2702397000000001E-10</v>
      </c>
      <c r="CA853" s="274">
        <v>4.0638204999999999E-7</v>
      </c>
      <c r="CB853" s="274">
        <v>2.6282094E-8</v>
      </c>
      <c r="CC853" s="274">
        <v>6.8576794E-8</v>
      </c>
      <c r="CD853" s="274">
        <v>1.1770818E-8</v>
      </c>
      <c r="CE853" s="274">
        <v>1.7710240000000001E-8</v>
      </c>
      <c r="CF853" s="274">
        <v>2.0855650999999999E-10</v>
      </c>
      <c r="CG853" s="274">
        <v>6.0329729999999996E-7</v>
      </c>
      <c r="CH853" s="274">
        <v>9.6093101000000003E-6</v>
      </c>
      <c r="CI853" s="274">
        <v>1.6465702000000001E-7</v>
      </c>
      <c r="CJ853" s="274">
        <v>3.6802029999999999E-9</v>
      </c>
      <c r="CK853" s="4"/>
      <c r="CL853" s="323">
        <v>3.4569107999999997E-10</v>
      </c>
      <c r="CM853" s="323">
        <v>0.54978660000000001</v>
      </c>
      <c r="CN853" s="323">
        <v>9.7925735000000003E-3</v>
      </c>
      <c r="CO853" s="323">
        <v>6.6204233000000004E-4</v>
      </c>
      <c r="CP853" s="323">
        <v>2.2438100000000001E-5</v>
      </c>
      <c r="CQ853" s="323">
        <v>3.9312277000000002E-10</v>
      </c>
      <c r="CR853" s="323">
        <v>6.6746082000000002E-9</v>
      </c>
      <c r="CS853" s="323">
        <v>3.4059519E-5</v>
      </c>
      <c r="CT853" s="323">
        <v>7.9850573000000008E-3</v>
      </c>
      <c r="CU853" s="323">
        <v>0.62791273000000003</v>
      </c>
      <c r="CV853" s="218"/>
      <c r="CW853" s="214"/>
      <c r="CX853" s="18" t="s">
        <v>936</v>
      </c>
      <c r="CY853" s="18"/>
      <c r="CZ853" s="18"/>
      <c r="DA853" s="32"/>
      <c r="DB853" s="68"/>
      <c r="DC853"/>
      <c r="DD853"/>
      <c r="DE853"/>
      <c r="DF853"/>
      <c r="DG853"/>
      <c r="DH853"/>
      <c r="DI853"/>
      <c r="DJ853"/>
      <c r="DK853"/>
      <c r="DL853"/>
      <c r="DM853"/>
      <c r="DN853"/>
    </row>
    <row r="854" spans="1:118" ht="14.4" customHeight="1">
      <c r="A854" t="s">
        <v>2125</v>
      </c>
      <c r="B854" s="168" t="s">
        <v>2118</v>
      </c>
      <c r="C854" s="279" t="str">
        <f t="shared" si="332"/>
        <v>A.130.03.102</v>
      </c>
      <c r="D854" s="14" t="s">
        <v>1154</v>
      </c>
      <c r="E854" s="278" t="s">
        <v>1510</v>
      </c>
      <c r="F854" s="281" t="str">
        <f t="shared" si="333"/>
        <v>Moulded Recycled mixed polymer (downcycled)</v>
      </c>
      <c r="G854" s="319">
        <f t="shared" si="348"/>
        <v>0.14727120472741101</v>
      </c>
      <c r="H854" s="319">
        <f t="shared" si="349"/>
        <v>4.5109265800000005E-3</v>
      </c>
      <c r="I854" s="319">
        <f t="shared" si="362"/>
        <v>1.0358814712299999E-2</v>
      </c>
      <c r="J854" s="319">
        <f t="shared" si="363"/>
        <v>1.8408113435111E-2</v>
      </c>
      <c r="K854" s="319">
        <v>0.11399334999999999</v>
      </c>
      <c r="L854" s="319">
        <v>5.6782190999999996E-3</v>
      </c>
      <c r="M854" s="319">
        <v>4.5821977999999999E-3</v>
      </c>
      <c r="N854" s="319">
        <v>3.8659608000000002E-3</v>
      </c>
      <c r="O854" s="319">
        <v>6.0989384999999999E-4</v>
      </c>
      <c r="P854" s="319">
        <v>1.6393060000000001E-5</v>
      </c>
      <c r="Q854" s="319">
        <v>1.867887E-5</v>
      </c>
      <c r="R854" s="319">
        <v>9.6891713000000002E-5</v>
      </c>
      <c r="S854" s="319">
        <v>6.6412546000000001E-4</v>
      </c>
      <c r="T854" s="319">
        <v>2.1954607000000001E-4</v>
      </c>
      <c r="U854" s="319">
        <v>1.7524374999999998E-2</v>
      </c>
      <c r="V854" s="319">
        <v>1.5060993000000001E-6</v>
      </c>
      <c r="W854" s="319">
        <v>6.6905110999999995E-8</v>
      </c>
      <c r="X854" s="319">
        <v>0</v>
      </c>
      <c r="Y854" s="210"/>
      <c r="Z854" s="320">
        <f t="shared" si="334"/>
        <v>0.8570928571428571</v>
      </c>
      <c r="AA854" s="210"/>
      <c r="AB854" s="321">
        <f t="shared" si="335"/>
        <v>0.11399334999999999</v>
      </c>
      <c r="AC854" s="321">
        <f t="shared" si="336"/>
        <v>1.4868235192999998E-2</v>
      </c>
      <c r="AD854" s="321">
        <f t="shared" si="364"/>
        <v>1.0576921588110999E-2</v>
      </c>
      <c r="AE854" s="321">
        <f t="shared" si="337"/>
        <v>1.0358814712299999E-2</v>
      </c>
      <c r="AF854" s="321">
        <f t="shared" si="338"/>
        <v>1.818850046E-2</v>
      </c>
      <c r="AG854"/>
      <c r="AH854" s="121">
        <v>14.210372</v>
      </c>
      <c r="AI854" s="121">
        <v>10.169589</v>
      </c>
      <c r="AJ854" s="121">
        <v>2.3755652</v>
      </c>
      <c r="AK854" s="121">
        <v>0</v>
      </c>
      <c r="AL854" s="121">
        <v>0.23771352000000001</v>
      </c>
      <c r="AM854" s="121">
        <v>0.89039186000000003</v>
      </c>
      <c r="AN854" s="121">
        <v>0.53711211000000003</v>
      </c>
      <c r="AO854"/>
      <c r="AP854" s="282">
        <v>1.6999838E-2</v>
      </c>
      <c r="AQ854" s="282">
        <v>1.5928099000000001E-2</v>
      </c>
      <c r="AR854" s="282">
        <v>7.1933320000000002E-4</v>
      </c>
      <c r="AS854" s="282">
        <v>3.5240625999999998E-4</v>
      </c>
      <c r="AT854" s="255">
        <f t="shared" si="368"/>
        <v>9.5492198026800002E-7</v>
      </c>
      <c r="AU854" s="256">
        <f t="shared" si="369"/>
        <v>2.6602559487303138E-9</v>
      </c>
      <c r="AV854" s="256">
        <f t="shared" si="370"/>
        <v>4.9356618424999998E-2</v>
      </c>
      <c r="AW854" s="272">
        <v>7.9798226999999998E-7</v>
      </c>
      <c r="AX854" s="272">
        <v>2.4078016E-9</v>
      </c>
      <c r="AY854" s="272">
        <v>6.5780384999999999E-14</v>
      </c>
      <c r="AZ854" s="272">
        <v>1.1574364000000001E-11</v>
      </c>
      <c r="BA854" s="272">
        <v>1.4830335E-12</v>
      </c>
      <c r="BB854" s="272">
        <v>5.7484352000000002E-10</v>
      </c>
      <c r="BC854" s="272">
        <v>1.5605889000000001E-7</v>
      </c>
      <c r="BD854" s="272">
        <v>8.1894781000000002E-11</v>
      </c>
      <c r="BE854" s="272">
        <v>1.6822573E-10</v>
      </c>
      <c r="BF854" s="272">
        <v>1.7905853000000001E-14</v>
      </c>
      <c r="BG854" s="272">
        <v>1.2748269000000001E-16</v>
      </c>
      <c r="BH854" s="272">
        <v>3.6737204000000002E-14</v>
      </c>
      <c r="BI854" s="272">
        <v>2.1060532000000002E-15</v>
      </c>
      <c r="BJ854" s="272">
        <v>1.6709007000000001E-15</v>
      </c>
      <c r="BK854" s="272">
        <v>1.7739880000000001E-10</v>
      </c>
      <c r="BL854" s="272">
        <v>1.1422337999999999E-10</v>
      </c>
      <c r="BM854" s="272">
        <v>2.2016213E-12</v>
      </c>
      <c r="BN854" s="272">
        <v>1.4632425000000001E-5</v>
      </c>
      <c r="BO854" s="273">
        <v>4.9341985999999997E-2</v>
      </c>
      <c r="BP854" s="272">
        <v>1.2971704999999999E-12</v>
      </c>
      <c r="BQ854" s="272">
        <v>7.8881987999999993E-15</v>
      </c>
      <c r="BR854" s="272">
        <v>3.5292385999999999E-19</v>
      </c>
      <c r="BS854"/>
      <c r="BT854" s="274">
        <v>4.3809084000000003E-5</v>
      </c>
      <c r="BU854" s="274">
        <v>1.3478743E-6</v>
      </c>
      <c r="BV854" s="274">
        <v>2.3898024E-5</v>
      </c>
      <c r="BW854" s="274">
        <v>1.1405853999999999E-8</v>
      </c>
      <c r="BX854" s="274">
        <v>1.3796525E-6</v>
      </c>
      <c r="BY854" s="274">
        <v>3.6958396000000002E-7</v>
      </c>
      <c r="BZ854" s="274">
        <v>4.6881524999999999E-11</v>
      </c>
      <c r="CA854" s="274">
        <v>5.6227306E-7</v>
      </c>
      <c r="CB854" s="274">
        <v>2.1998331999999999E-8</v>
      </c>
      <c r="CC854" s="274">
        <v>1.2359917E-8</v>
      </c>
      <c r="CD854" s="274">
        <v>1.1145945E-8</v>
      </c>
      <c r="CE854" s="274">
        <v>1.5010842E-9</v>
      </c>
      <c r="CF854" s="274">
        <v>1.9678646E-10</v>
      </c>
      <c r="CG854" s="274">
        <v>8.2609889000000002E-7</v>
      </c>
      <c r="CH854" s="274">
        <v>1.505576E-5</v>
      </c>
      <c r="CI854" s="274">
        <v>3.1097695E-7</v>
      </c>
      <c r="CJ854" s="274">
        <v>1.8621827E-10</v>
      </c>
      <c r="CK854" s="4"/>
      <c r="CL854" s="323">
        <v>3.2648211999999998E-10</v>
      </c>
      <c r="CM854" s="323">
        <v>0.85499122000000005</v>
      </c>
      <c r="CN854" s="323">
        <v>1.4461884E-2</v>
      </c>
      <c r="CO854" s="323">
        <v>1.0086238E-3</v>
      </c>
      <c r="CP854" s="323">
        <v>2.8290293999999999E-5</v>
      </c>
      <c r="CQ854" s="323">
        <v>2.9562551999999999E-10</v>
      </c>
      <c r="CR854" s="323">
        <v>6.9109348000000003E-10</v>
      </c>
      <c r="CS854" s="323">
        <v>5.4375188000000001E-5</v>
      </c>
      <c r="CT854" s="323">
        <v>3.8346952E-3</v>
      </c>
      <c r="CU854" s="323">
        <v>0.77915833999999995</v>
      </c>
      <c r="CV854" s="218"/>
      <c r="CW854" s="214"/>
      <c r="CX854" s="18" t="s">
        <v>1187</v>
      </c>
      <c r="CY854" s="18"/>
      <c r="CZ854" s="18"/>
      <c r="DA854" s="32"/>
      <c r="DB854" s="68"/>
      <c r="DC854"/>
      <c r="DD854"/>
      <c r="DE854"/>
      <c r="DF854"/>
      <c r="DG854"/>
      <c r="DH854"/>
      <c r="DI854"/>
      <c r="DJ854"/>
      <c r="DK854"/>
      <c r="DL854"/>
      <c r="DM854"/>
      <c r="DN854"/>
    </row>
    <row r="855" spans="1:118" ht="14.4" customHeight="1" thickBot="1">
      <c r="A855" t="s">
        <v>2126</v>
      </c>
      <c r="B855" s="168" t="s">
        <v>2118</v>
      </c>
      <c r="C855" s="279" t="str">
        <f t="shared" si="332"/>
        <v>A.130.03.103</v>
      </c>
      <c r="D855" s="14" t="s">
        <v>1154</v>
      </c>
      <c r="E855" s="278" t="s">
        <v>1510</v>
      </c>
      <c r="F855" s="281" t="str">
        <f t="shared" si="333"/>
        <v>ABS (Acrylonitrile butadiene styrene) chemical upcycled</v>
      </c>
      <c r="G855" s="319">
        <f t="shared" si="348"/>
        <v>0.56125849324150001</v>
      </c>
      <c r="H855" s="319">
        <f t="shared" si="349"/>
        <v>4.5143680580000001E-3</v>
      </c>
      <c r="I855" s="319">
        <f t="shared" si="362"/>
        <v>9.4971381826000012E-2</v>
      </c>
      <c r="J855" s="319">
        <f t="shared" si="363"/>
        <v>9.3346833575E-3</v>
      </c>
      <c r="K855" s="319">
        <v>0.45243805999999998</v>
      </c>
      <c r="L855" s="319">
        <v>8.5370968000000005E-2</v>
      </c>
      <c r="M855" s="319">
        <v>8.6886228000000003E-3</v>
      </c>
      <c r="N855" s="319">
        <v>4.9137811999999999E-3</v>
      </c>
      <c r="O855" s="319">
        <v>-7.1690515000000005E-4</v>
      </c>
      <c r="P855" s="319">
        <v>4.1280978E-5</v>
      </c>
      <c r="Q855" s="319">
        <v>2.7621102999999999E-4</v>
      </c>
      <c r="R855" s="319">
        <v>8.7279502999999998E-4</v>
      </c>
      <c r="S855" s="319">
        <v>1.7595014999999999E-4</v>
      </c>
      <c r="T855" s="319">
        <v>1.0415916000000001E-2</v>
      </c>
      <c r="U855" s="319">
        <v>-1.2669521E-3</v>
      </c>
      <c r="V855" s="319">
        <v>3.8995996E-5</v>
      </c>
      <c r="W855" s="319">
        <v>9.7693075000000003E-6</v>
      </c>
      <c r="X855" s="319">
        <v>0</v>
      </c>
      <c r="Y855" s="210"/>
      <c r="Z855" s="320">
        <f t="shared" si="334"/>
        <v>3.4017899248120296</v>
      </c>
      <c r="AA855" s="210"/>
      <c r="AB855" s="321">
        <f t="shared" si="335"/>
        <v>0.45243805999999998</v>
      </c>
      <c r="AC855" s="321">
        <f t="shared" si="336"/>
        <v>9.9446753888000006E-2</v>
      </c>
      <c r="AD855" s="321">
        <f t="shared" si="364"/>
        <v>0.10535807113750001</v>
      </c>
      <c r="AE855" s="321">
        <f t="shared" si="337"/>
        <v>9.4971381826000012E-2</v>
      </c>
      <c r="AF855" s="321">
        <f t="shared" si="338"/>
        <v>-1.09100195E-3</v>
      </c>
      <c r="AG855"/>
      <c r="AH855" s="121">
        <v>53.807045000000002</v>
      </c>
      <c r="AI855" s="121">
        <v>52.048535000000001</v>
      </c>
      <c r="AJ855" s="121">
        <v>-0.17176797999999999</v>
      </c>
      <c r="AK855" s="121">
        <v>0</v>
      </c>
      <c r="AL855" s="121">
        <v>1.8820702</v>
      </c>
      <c r="AM855" s="121">
        <v>4.3317485000000003E-2</v>
      </c>
      <c r="AN855" s="121">
        <v>4.8894415000000002E-3</v>
      </c>
      <c r="AO855"/>
      <c r="AP855" s="282">
        <v>8.6100504999999994E-2</v>
      </c>
      <c r="AQ855" s="282">
        <v>7.9257656999999995E-2</v>
      </c>
      <c r="AR855" s="282">
        <v>3.1230820000000001E-3</v>
      </c>
      <c r="AS855" s="282">
        <v>3.7197663999999999E-3</v>
      </c>
      <c r="AT855" s="255">
        <f t="shared" si="368"/>
        <v>4.7516581198076002E-6</v>
      </c>
      <c r="AU855" s="256">
        <f t="shared" si="369"/>
        <v>1.1549859298404789E-8</v>
      </c>
      <c r="AV855" s="256">
        <f t="shared" si="370"/>
        <v>0.520975692509</v>
      </c>
      <c r="AW855" s="272">
        <v>3.1507971E-6</v>
      </c>
      <c r="AX855" s="272">
        <v>9.5064604000000004E-9</v>
      </c>
      <c r="AY855" s="272">
        <v>2.5974042000000001E-13</v>
      </c>
      <c r="AZ855" s="272">
        <v>4.1016507999999998E-11</v>
      </c>
      <c r="BA855" s="272">
        <v>1.9336496000000001E-12</v>
      </c>
      <c r="BB855" s="272">
        <v>7.3029651999999996E-10</v>
      </c>
      <c r="BC855" s="272">
        <v>1.5953865E-6</v>
      </c>
      <c r="BD855" s="272">
        <v>1.3605167000000001E-10</v>
      </c>
      <c r="BE855" s="272">
        <v>1.8394507999999999E-9</v>
      </c>
      <c r="BF855" s="272">
        <v>1.2804273E-13</v>
      </c>
      <c r="BG855" s="272">
        <v>2.7972299999999999E-15</v>
      </c>
      <c r="BH855" s="272">
        <v>2.051638E-12</v>
      </c>
      <c r="BI855" s="272">
        <v>1.7167294999999999E-14</v>
      </c>
      <c r="BJ855" s="272">
        <v>3.9512796000000002E-14</v>
      </c>
      <c r="BK855" s="272">
        <v>6.2926445999999997E-10</v>
      </c>
      <c r="BL855" s="272">
        <v>3.8825964000000003E-9</v>
      </c>
      <c r="BM855" s="272">
        <v>6.4245646999999999E-11</v>
      </c>
      <c r="BN855" s="272">
        <v>2.0972509000000001E-5</v>
      </c>
      <c r="BO855" s="273">
        <v>0.52095471999999998</v>
      </c>
      <c r="BP855" s="272">
        <v>1.8941227E-10</v>
      </c>
      <c r="BQ855" s="272">
        <v>1.1518314E-12</v>
      </c>
      <c r="BR855" s="272">
        <v>5.1533789000000003E-17</v>
      </c>
      <c r="BS855"/>
      <c r="BT855" s="121">
        <v>1.8505654E-4</v>
      </c>
      <c r="BU855" s="274">
        <v>1.2803104E-5</v>
      </c>
      <c r="BV855" s="274">
        <v>9.4850929999999999E-5</v>
      </c>
      <c r="BW855" s="274">
        <v>1.0231560000000001E-7</v>
      </c>
      <c r="BX855" s="274">
        <v>9.6550638000000001E-6</v>
      </c>
      <c r="BY855" s="274">
        <v>2.3953939999999998E-7</v>
      </c>
      <c r="BZ855" s="274">
        <v>2.0353954E-9</v>
      </c>
      <c r="CA855" s="274">
        <v>3.7407125E-7</v>
      </c>
      <c r="CB855" s="274">
        <v>5.5396166000000002E-8</v>
      </c>
      <c r="CC855" s="274">
        <v>1.8277045000000001E-7</v>
      </c>
      <c r="CD855" s="274">
        <v>1.4365534E-8</v>
      </c>
      <c r="CE855" s="274">
        <v>4.1986538999999999E-8</v>
      </c>
      <c r="CF855" s="274">
        <v>2.4377910999999997E-10</v>
      </c>
      <c r="CG855" s="274">
        <v>3.5184797999999998E-6</v>
      </c>
      <c r="CH855" s="274">
        <v>6.3158178000000001E-5</v>
      </c>
      <c r="CI855" s="274">
        <v>3.0872498999999997E-8</v>
      </c>
      <c r="CJ855" s="274">
        <v>2.7191510999999999E-8</v>
      </c>
      <c r="CK855" s="4"/>
      <c r="CL855" s="323">
        <v>4.0365894000000001E-10</v>
      </c>
      <c r="CM855" s="323">
        <v>3.4071421000000002</v>
      </c>
      <c r="CN855" s="323">
        <v>1.4611535E-2</v>
      </c>
      <c r="CO855" s="323">
        <v>8.8063693000000002E-3</v>
      </c>
      <c r="CP855" s="323">
        <v>4.0229630000000001E-4</v>
      </c>
      <c r="CQ855" s="323">
        <v>6.7292214999999995E-10</v>
      </c>
      <c r="CR855" s="323">
        <v>1.7574442000000001E-8</v>
      </c>
      <c r="CS855" s="323">
        <v>5.5389130999999999E-4</v>
      </c>
      <c r="CT855" s="323">
        <v>5.3846597000000003E-2</v>
      </c>
      <c r="CU855" s="323">
        <v>7.1637231999999997</v>
      </c>
      <c r="CV855" s="219" t="s">
        <v>1391</v>
      </c>
      <c r="CW855" s="214"/>
      <c r="CX855" s="18" t="s">
        <v>945</v>
      </c>
      <c r="CY855" s="18"/>
      <c r="CZ855" s="18"/>
      <c r="DA855" s="32"/>
      <c r="DB855" s="68"/>
      <c r="DC855"/>
      <c r="DD855"/>
      <c r="DE855"/>
      <c r="DF855"/>
      <c r="DG855"/>
      <c r="DH855"/>
      <c r="DI855"/>
      <c r="DJ855"/>
      <c r="DK855"/>
      <c r="DL855"/>
      <c r="DM855"/>
      <c r="DN855"/>
    </row>
    <row r="856" spans="1:118" ht="14.4" customHeight="1" thickBot="1">
      <c r="A856" t="s">
        <v>2127</v>
      </c>
      <c r="B856" s="168" t="s">
        <v>2118</v>
      </c>
      <c r="C856" s="279" t="str">
        <f t="shared" si="332"/>
        <v>A.130.03.104</v>
      </c>
      <c r="D856" s="14" t="s">
        <v>1154</v>
      </c>
      <c r="E856" s="278" t="s">
        <v>1510</v>
      </c>
      <c r="F856" s="281" t="str">
        <f t="shared" si="333"/>
        <v>CA (Cellelose acetate, tetra, bio-degradable) chemical upcycled</v>
      </c>
      <c r="G856" s="319">
        <f t="shared" si="348"/>
        <v>1.282168425089</v>
      </c>
      <c r="H856" s="319">
        <f t="shared" si="349"/>
        <v>4.9774008810000006E-2</v>
      </c>
      <c r="I856" s="319">
        <f t="shared" si="362"/>
        <v>8.293117197899999E-2</v>
      </c>
      <c r="J856" s="319">
        <f t="shared" si="363"/>
        <v>1.16901443E-2</v>
      </c>
      <c r="K856" s="319">
        <v>1.1377731</v>
      </c>
      <c r="L856" s="319">
        <v>2.9750378000000001E-2</v>
      </c>
      <c r="M856" s="319">
        <v>4.8744437000000002E-2</v>
      </c>
      <c r="N856" s="319">
        <v>4.1890807000000002E-2</v>
      </c>
      <c r="O856" s="319">
        <v>6.4456551000000003E-3</v>
      </c>
      <c r="P856" s="319">
        <v>7.6780608000000001E-4</v>
      </c>
      <c r="Q856" s="319">
        <v>6.6974063000000003E-4</v>
      </c>
      <c r="R856" s="319">
        <v>4.4029452000000002E-3</v>
      </c>
      <c r="S856" s="319">
        <v>1.5797052999999999E-3</v>
      </c>
      <c r="T856" s="319">
        <v>0</v>
      </c>
      <c r="U856" s="319">
        <v>1.0110439000000001E-2</v>
      </c>
      <c r="V856" s="319">
        <v>3.3411779E-5</v>
      </c>
      <c r="W856" s="319">
        <v>0</v>
      </c>
      <c r="X856" s="319">
        <v>0</v>
      </c>
      <c r="Y856" s="210"/>
      <c r="Z856" s="320">
        <f t="shared" si="334"/>
        <v>8.5546849624060144</v>
      </c>
      <c r="AA856" s="210"/>
      <c r="AB856" s="321">
        <f t="shared" si="335"/>
        <v>1.1377731</v>
      </c>
      <c r="AC856" s="321">
        <f t="shared" si="336"/>
        <v>0.13267176901</v>
      </c>
      <c r="AD856" s="321">
        <f t="shared" si="364"/>
        <v>8.289776019999999E-2</v>
      </c>
      <c r="AE856" s="321">
        <f t="shared" si="337"/>
        <v>8.2931171979000004E-2</v>
      </c>
      <c r="AF856" s="321">
        <f t="shared" si="338"/>
        <v>1.16901443E-2</v>
      </c>
      <c r="AG856"/>
      <c r="AH856" s="121">
        <v>120.8113</v>
      </c>
      <c r="AI856" s="121">
        <v>118.83987</v>
      </c>
      <c r="AJ856" s="121">
        <v>1.3707210999999999</v>
      </c>
      <c r="AK856" s="121">
        <v>0</v>
      </c>
      <c r="AL856" s="121">
        <v>0</v>
      </c>
      <c r="AM856" s="121">
        <v>0.33577595999999998</v>
      </c>
      <c r="AN856" s="121">
        <v>0.26493586000000002</v>
      </c>
      <c r="AO856"/>
      <c r="AP856" s="282">
        <v>0.16687163999999999</v>
      </c>
      <c r="AQ856" s="282">
        <v>0.15311026999999999</v>
      </c>
      <c r="AR856" s="282">
        <v>7.1434879000000003E-3</v>
      </c>
      <c r="AS856" s="282">
        <v>6.6178773999999996E-3</v>
      </c>
      <c r="AT856" s="255">
        <f t="shared" si="368"/>
        <v>9.1792730414119997E-6</v>
      </c>
      <c r="AU856" s="256">
        <f t="shared" si="369"/>
        <v>2.6418224788147793E-8</v>
      </c>
      <c r="AV856" s="256">
        <f t="shared" si="370"/>
        <v>0.92687358741399994</v>
      </c>
      <c r="AW856" s="272">
        <v>8.0611455999999992E-6</v>
      </c>
      <c r="AX856" s="272">
        <v>2.4326965999999999E-8</v>
      </c>
      <c r="AY856" s="272">
        <v>6.6444998999999998E-13</v>
      </c>
      <c r="AZ856" s="272">
        <v>5.3865757999999995E-10</v>
      </c>
      <c r="BA856" s="272">
        <v>6.9974232000000005E-11</v>
      </c>
      <c r="BB856" s="272">
        <v>6.2289974999999999E-9</v>
      </c>
      <c r="BC856" s="272">
        <v>1.0997203999999999E-6</v>
      </c>
      <c r="BD856" s="272">
        <v>9.0184949000000005E-10</v>
      </c>
      <c r="BE856" s="272">
        <v>1.1446388999999999E-9</v>
      </c>
      <c r="BF856" s="272">
        <v>7.8551244999999995E-13</v>
      </c>
      <c r="BG856" s="272">
        <v>4.0292977999999998E-15</v>
      </c>
      <c r="BH856" s="272">
        <v>1.6645823000000001E-12</v>
      </c>
      <c r="BI856" s="272">
        <v>9.6170998000000005E-14</v>
      </c>
      <c r="BJ856" s="272">
        <v>7.2686111999999997E-14</v>
      </c>
      <c r="BK856" s="272">
        <v>8.3630204000000001E-9</v>
      </c>
      <c r="BL856" s="272">
        <v>3.2063916999999998E-9</v>
      </c>
      <c r="BM856" s="272">
        <v>4.1482967000000002E-11</v>
      </c>
      <c r="BN856" s="272">
        <v>7.4337414000000002E-5</v>
      </c>
      <c r="BO856" s="273">
        <v>0.92679924999999996</v>
      </c>
      <c r="BP856" s="273">
        <v>0</v>
      </c>
      <c r="BQ856" s="273">
        <v>0</v>
      </c>
      <c r="BR856" s="273">
        <v>0</v>
      </c>
      <c r="BS856"/>
      <c r="BT856" s="121">
        <v>4.2097283999999998E-4</v>
      </c>
      <c r="BU856" s="274">
        <v>9.8843182000000003E-6</v>
      </c>
      <c r="BV856" s="121">
        <v>2.3852732000000001E-4</v>
      </c>
      <c r="BW856" s="274">
        <v>5.1839767E-7</v>
      </c>
      <c r="BX856" s="274">
        <v>1.1007997E-5</v>
      </c>
      <c r="BY856" s="274">
        <v>3.9072447000000004E-6</v>
      </c>
      <c r="BZ856" s="274">
        <v>1.0076920999999999E-9</v>
      </c>
      <c r="CA856" s="274">
        <v>5.9834589999999999E-6</v>
      </c>
      <c r="CB856" s="274">
        <v>1.0303417E-6</v>
      </c>
      <c r="CC856" s="274">
        <v>4.4317127000000002E-7</v>
      </c>
      <c r="CD856" s="274">
        <v>5.2594425999999995E-7</v>
      </c>
      <c r="CE856" s="274">
        <v>3.0157120999999999E-8</v>
      </c>
      <c r="CF856" s="274">
        <v>9.2839117000000006E-9</v>
      </c>
      <c r="CG856" s="274">
        <v>9.8404752999999998E-6</v>
      </c>
      <c r="CH856" s="121">
        <v>1.3889573999999999E-4</v>
      </c>
      <c r="CI856" s="274">
        <v>3.6798361999999999E-7</v>
      </c>
      <c r="CJ856" s="121">
        <v>0</v>
      </c>
      <c r="CK856"/>
      <c r="CL856" s="322">
        <v>1.5403444000000002E-8</v>
      </c>
      <c r="CM856" s="322">
        <v>8.4557011000000006</v>
      </c>
      <c r="CN856" s="322">
        <v>0.11343081000000001</v>
      </c>
      <c r="CO856" s="322">
        <v>7.7415575999999998E-3</v>
      </c>
      <c r="CP856" s="322">
        <v>3.1245232999999999E-4</v>
      </c>
      <c r="CQ856" s="322">
        <v>1.374557E-8</v>
      </c>
      <c r="CR856" s="322">
        <v>1.7615236999999999E-8</v>
      </c>
      <c r="CS856" s="322">
        <v>3.9224977000000002E-4</v>
      </c>
      <c r="CT856" s="322">
        <v>0.17102112999999999</v>
      </c>
      <c r="CU856" s="322">
        <v>15.86829</v>
      </c>
      <c r="CV856" s="213" t="s">
        <v>1392</v>
      </c>
      <c r="CW856" s="214"/>
      <c r="CX856" s="18" t="s">
        <v>945</v>
      </c>
      <c r="CY856" s="18"/>
      <c r="CZ856" s="18"/>
      <c r="DA856" s="32"/>
      <c r="DB856" s="68"/>
      <c r="DC856"/>
      <c r="DD856"/>
      <c r="DE856"/>
      <c r="DF856"/>
      <c r="DG856"/>
      <c r="DH856"/>
      <c r="DI856"/>
      <c r="DJ856"/>
      <c r="DK856"/>
      <c r="DL856"/>
      <c r="DM856"/>
      <c r="DN856"/>
    </row>
    <row r="857" spans="1:118" ht="14.4" customHeight="1">
      <c r="A857" t="s">
        <v>2128</v>
      </c>
      <c r="B857" s="168" t="s">
        <v>2118</v>
      </c>
      <c r="C857" s="279" t="str">
        <f t="shared" si="332"/>
        <v>A.130.03.105</v>
      </c>
      <c r="D857" s="14" t="s">
        <v>1154</v>
      </c>
      <c r="E857" s="278" t="s">
        <v>1510</v>
      </c>
      <c r="F857" s="281" t="str">
        <f t="shared" si="333"/>
        <v>EVA (Ethylene vinyl acetate) chemical upcycled</v>
      </c>
      <c r="G857" s="319">
        <f t="shared" si="348"/>
        <v>0.86950792926049991</v>
      </c>
      <c r="H857" s="319">
        <f t="shared" si="349"/>
        <v>5.7064837E-2</v>
      </c>
      <c r="I857" s="319">
        <f t="shared" si="362"/>
        <v>0.22855413449299999</v>
      </c>
      <c r="J857" s="319">
        <f t="shared" si="363"/>
        <v>1.1279217767499999E-2</v>
      </c>
      <c r="K857" s="319">
        <v>0.57260973999999998</v>
      </c>
      <c r="L857" s="319">
        <v>0.16958265</v>
      </c>
      <c r="M857" s="319">
        <v>4.9903066000000003E-2</v>
      </c>
      <c r="N857" s="319">
        <v>4.1802833999999997E-2</v>
      </c>
      <c r="O857" s="319">
        <v>1.3715969E-2</v>
      </c>
      <c r="P857" s="319">
        <v>3.2530139999999998E-4</v>
      </c>
      <c r="Q857" s="319">
        <v>1.2207326E-3</v>
      </c>
      <c r="R857" s="319">
        <v>9.0224350000000005E-3</v>
      </c>
      <c r="S857" s="319">
        <v>4.3354373E-4</v>
      </c>
      <c r="T857" s="319">
        <v>1.0415916000000001E-2</v>
      </c>
      <c r="U857" s="319">
        <v>4.1998873E-4</v>
      </c>
      <c r="V857" s="319">
        <v>4.5983492999999999E-5</v>
      </c>
      <c r="W857" s="319">
        <v>9.7693075000000003E-6</v>
      </c>
      <c r="X857" s="319">
        <v>0</v>
      </c>
      <c r="Y857" s="210"/>
      <c r="Z857" s="320">
        <f t="shared" si="334"/>
        <v>4.3053363909774429</v>
      </c>
      <c r="AA857" s="210"/>
      <c r="AB857" s="321">
        <f t="shared" si="335"/>
        <v>0.57260973999999998</v>
      </c>
      <c r="AC857" s="321">
        <f t="shared" si="336"/>
        <v>0.28557298799999997</v>
      </c>
      <c r="AD857" s="321">
        <f t="shared" si="364"/>
        <v>0.23893383630749998</v>
      </c>
      <c r="AE857" s="321">
        <f t="shared" si="337"/>
        <v>0.22855413449299999</v>
      </c>
      <c r="AF857" s="321">
        <f t="shared" si="338"/>
        <v>8.5353246000000006E-4</v>
      </c>
      <c r="AG857"/>
      <c r="AH857" s="121">
        <v>44.119529</v>
      </c>
      <c r="AI857" s="121">
        <v>43.939934999999998</v>
      </c>
      <c r="AJ857" s="121">
        <v>5.6938745999999998E-2</v>
      </c>
      <c r="AK857" s="121">
        <v>0</v>
      </c>
      <c r="AL857" s="121">
        <v>-1.2643394000000001E-2</v>
      </c>
      <c r="AM857" s="121">
        <v>8.4794123999999998E-2</v>
      </c>
      <c r="AN857" s="121">
        <v>5.0504128000000002E-2</v>
      </c>
      <c r="AO857"/>
      <c r="AP857" s="282">
        <v>0.13792046999999999</v>
      </c>
      <c r="AQ857" s="282">
        <v>0.13024721</v>
      </c>
      <c r="AR857" s="282">
        <v>4.6555703999999996E-3</v>
      </c>
      <c r="AS857" s="282">
        <v>3.0176926E-3</v>
      </c>
      <c r="AT857" s="255">
        <f t="shared" si="368"/>
        <v>7.8085854855560016E-6</v>
      </c>
      <c r="AU857" s="256">
        <f t="shared" si="369"/>
        <v>1.7217346173512786E-8</v>
      </c>
      <c r="AV857" s="256">
        <f t="shared" si="370"/>
        <v>0.42264602805399998</v>
      </c>
      <c r="AW857" s="272">
        <v>4.0140821000000001E-6</v>
      </c>
      <c r="AX857" s="272">
        <v>1.2112027E-8</v>
      </c>
      <c r="AY857" s="272">
        <v>3.3089005E-13</v>
      </c>
      <c r="AZ857" s="272">
        <v>3.5093432000000001E-10</v>
      </c>
      <c r="BA857" s="272">
        <v>1.0727365999999999E-11</v>
      </c>
      <c r="BB857" s="272">
        <v>6.2158813000000003E-9</v>
      </c>
      <c r="BC857" s="272">
        <v>3.7558971E-6</v>
      </c>
      <c r="BD857" s="272">
        <v>8.9123329000000001E-10</v>
      </c>
      <c r="BE857" s="272">
        <v>4.1095358000000002E-9</v>
      </c>
      <c r="BF857" s="272">
        <v>8.4788197999999999E-13</v>
      </c>
      <c r="BG857" s="272">
        <v>1.2932899E-14</v>
      </c>
      <c r="BH857" s="272">
        <v>2.7448148E-11</v>
      </c>
      <c r="BI857" s="272">
        <v>1.7606422999999999E-13</v>
      </c>
      <c r="BJ857" s="272">
        <v>4.5580442000000002E-13</v>
      </c>
      <c r="BK857" s="272">
        <v>6.7622843000000001E-9</v>
      </c>
      <c r="BL857" s="272">
        <v>2.5077046000000002E-8</v>
      </c>
      <c r="BM857" s="272">
        <v>7.4126478999999997E-11</v>
      </c>
      <c r="BN857" s="272">
        <v>4.1078054000000003E-5</v>
      </c>
      <c r="BO857" s="273">
        <v>0.42260494999999998</v>
      </c>
      <c r="BP857" s="272">
        <v>1.8941227E-10</v>
      </c>
      <c r="BQ857" s="272">
        <v>1.1518314E-12</v>
      </c>
      <c r="BR857" s="272">
        <v>5.1533788000000002E-17</v>
      </c>
      <c r="BS857"/>
      <c r="BT857" s="121">
        <v>2.6036112999999999E-4</v>
      </c>
      <c r="BU857" s="274">
        <v>3.0353355999999999E-5</v>
      </c>
      <c r="BV857" s="121">
        <v>1.2004420000000001E-4</v>
      </c>
      <c r="BW857" s="274">
        <v>1.0572938999999999E-6</v>
      </c>
      <c r="BX857" s="274">
        <v>3.4232788999999998E-5</v>
      </c>
      <c r="BY857" s="274">
        <v>3.9905588999999999E-6</v>
      </c>
      <c r="BZ857" s="274">
        <v>1.2651045E-8</v>
      </c>
      <c r="CA857" s="274">
        <v>6.0658335000000004E-6</v>
      </c>
      <c r="CB857" s="274">
        <v>4.3653156999999998E-7</v>
      </c>
      <c r="CC857" s="274">
        <v>8.0776583999999998E-7</v>
      </c>
      <c r="CD857" s="274">
        <v>7.8837893000000003E-8</v>
      </c>
      <c r="CE857" s="274">
        <v>4.9160736999999998E-8</v>
      </c>
      <c r="CF857" s="274">
        <v>1.2301237E-9</v>
      </c>
      <c r="CG857" s="274">
        <v>1.0329046E-5</v>
      </c>
      <c r="CH857" s="274">
        <v>5.2724893999999998E-5</v>
      </c>
      <c r="CI857" s="274">
        <v>1.4978416999999999E-7</v>
      </c>
      <c r="CJ857" s="274">
        <v>2.7191510999999999E-8</v>
      </c>
      <c r="CK857" s="4"/>
      <c r="CL857" s="323">
        <v>2.0401471000000001E-9</v>
      </c>
      <c r="CM857" s="323">
        <v>4.2921981000000002</v>
      </c>
      <c r="CN857" s="323">
        <v>0.11255906</v>
      </c>
      <c r="CO857" s="323">
        <v>2.1677887999999999E-2</v>
      </c>
      <c r="CP857" s="323">
        <v>3.3709461999999998E-4</v>
      </c>
      <c r="CQ857" s="323">
        <v>3.5629662999999998E-9</v>
      </c>
      <c r="CR857" s="323">
        <v>4.6645714000000001E-8</v>
      </c>
      <c r="CS857" s="323">
        <v>1.4601479000000001E-3</v>
      </c>
      <c r="CT857" s="323">
        <v>0.58435590000000004</v>
      </c>
      <c r="CU857" s="323">
        <v>5.9540172</v>
      </c>
      <c r="CV857" s="219" t="s">
        <v>1393</v>
      </c>
      <c r="CW857" s="214"/>
      <c r="CX857" s="18" t="s">
        <v>945</v>
      </c>
      <c r="CY857" s="111" t="s">
        <v>946</v>
      </c>
      <c r="CZ857" s="18"/>
      <c r="DA857" s="32"/>
      <c r="DB857" s="68"/>
      <c r="DC857"/>
      <c r="DD857"/>
      <c r="DE857"/>
      <c r="DF857"/>
      <c r="DG857"/>
      <c r="DH857"/>
      <c r="DI857"/>
      <c r="DJ857"/>
      <c r="DK857"/>
      <c r="DL857"/>
      <c r="DM857"/>
      <c r="DN857"/>
    </row>
    <row r="858" spans="1:118" ht="14.4" customHeight="1">
      <c r="A858" t="s">
        <v>2129</v>
      </c>
      <c r="B858" s="168" t="s">
        <v>2118</v>
      </c>
      <c r="C858" s="279" t="str">
        <f t="shared" si="332"/>
        <v>A.130.03.106</v>
      </c>
      <c r="D858" s="14" t="s">
        <v>1154</v>
      </c>
      <c r="E858" s="278" t="s">
        <v>1510</v>
      </c>
      <c r="F858" s="281" t="str">
        <f t="shared" si="333"/>
        <v>Flexible Polymeer Foam (PE), chemical upcycled</v>
      </c>
      <c r="G858" s="319">
        <f t="shared" si="348"/>
        <v>0.37881320000450003</v>
      </c>
      <c r="H858" s="319">
        <f t="shared" si="349"/>
        <v>3.9481767908000003E-2</v>
      </c>
      <c r="I858" s="319">
        <f t="shared" si="362"/>
        <v>4.8394435969000005E-2</v>
      </c>
      <c r="J858" s="319">
        <f t="shared" si="363"/>
        <v>9.509266127499999E-3</v>
      </c>
      <c r="K858" s="319">
        <v>0.28142772999999999</v>
      </c>
      <c r="L858" s="319">
        <v>4.0433783000000001E-2</v>
      </c>
      <c r="M858" s="319">
        <v>7.5624999999999998E-3</v>
      </c>
      <c r="N858" s="319">
        <v>3.4616411000000001E-3</v>
      </c>
      <c r="O858" s="319">
        <v>3.5759946000000001E-2</v>
      </c>
      <c r="P858" s="319">
        <v>3.9121517999999997E-5</v>
      </c>
      <c r="Q858" s="319">
        <v>2.2105928999999999E-4</v>
      </c>
      <c r="R858" s="319">
        <v>3.5883775999999998E-4</v>
      </c>
      <c r="S858" s="319">
        <v>1.9664692000000001E-4</v>
      </c>
      <c r="T858" s="319">
        <v>1.0415916000000001E-2</v>
      </c>
      <c r="U858" s="319">
        <v>-1.1130661E-3</v>
      </c>
      <c r="V858" s="319">
        <v>3.9315208999999997E-5</v>
      </c>
      <c r="W858" s="319">
        <v>9.7693075000000003E-6</v>
      </c>
      <c r="X858" s="319">
        <v>0</v>
      </c>
      <c r="Y858" s="210"/>
      <c r="Z858" s="320">
        <f t="shared" si="334"/>
        <v>2.1159979699248117</v>
      </c>
      <c r="AA858" s="210"/>
      <c r="AB858" s="321">
        <f t="shared" si="335"/>
        <v>0.28142772999999999</v>
      </c>
      <c r="AC858" s="321">
        <f t="shared" si="336"/>
        <v>8.7836888668000004E-2</v>
      </c>
      <c r="AD858" s="321">
        <f t="shared" si="364"/>
        <v>5.8780806067500004E-2</v>
      </c>
      <c r="AE858" s="321">
        <f t="shared" si="337"/>
        <v>4.8394435969000005E-2</v>
      </c>
      <c r="AF858" s="321">
        <f t="shared" si="338"/>
        <v>-9.1641918000000006E-4</v>
      </c>
      <c r="AG858"/>
      <c r="AH858" s="121">
        <v>43.772167000000003</v>
      </c>
      <c r="AI858" s="121">
        <v>42.231892000000002</v>
      </c>
      <c r="AJ858" s="121">
        <v>-0.15090492</v>
      </c>
      <c r="AK858" s="121">
        <v>0</v>
      </c>
      <c r="AL858" s="121">
        <v>1.6341715999999999</v>
      </c>
      <c r="AM858" s="121">
        <v>4.8748329E-2</v>
      </c>
      <c r="AN858" s="121">
        <v>8.2599844999999995E-3</v>
      </c>
      <c r="AO858"/>
      <c r="AP858" s="282">
        <v>5.0026163999999998E-2</v>
      </c>
      <c r="AQ858" s="282">
        <v>4.5166786E-2</v>
      </c>
      <c r="AR858" s="282">
        <v>1.8800061000000001E-3</v>
      </c>
      <c r="AS858" s="282">
        <v>2.9793723999999998E-3</v>
      </c>
      <c r="AT858" s="255">
        <f t="shared" si="368"/>
        <v>2.7078408689610005E-6</v>
      </c>
      <c r="AU858" s="256">
        <f t="shared" si="369"/>
        <v>6.9526852035915901E-9</v>
      </c>
      <c r="AV858" s="256">
        <f t="shared" si="370"/>
        <v>0.41727905307300001</v>
      </c>
      <c r="AW858" s="272">
        <v>1.9589662E-6</v>
      </c>
      <c r="AX858" s="272">
        <v>5.9104777999999998E-9</v>
      </c>
      <c r="AY858" s="272">
        <v>1.6149065E-13</v>
      </c>
      <c r="AZ858" s="272">
        <v>3.0988410000000001E-11</v>
      </c>
      <c r="BA858" s="272">
        <v>3.0514210000000001E-12</v>
      </c>
      <c r="BB858" s="272">
        <v>5.1430113000000004E-10</v>
      </c>
      <c r="BC858" s="272">
        <v>7.4543051000000002E-7</v>
      </c>
      <c r="BD858" s="272">
        <v>1.1125262E-10</v>
      </c>
      <c r="BE858" s="272">
        <v>8.6483969000000005E-10</v>
      </c>
      <c r="BF858" s="272">
        <v>9.2828087999999998E-14</v>
      </c>
      <c r="BG858" s="272">
        <v>2.1216320000000002E-15</v>
      </c>
      <c r="BH858" s="272">
        <v>1.4075677000000001E-13</v>
      </c>
      <c r="BI858" s="272">
        <v>7.4103824000000007E-15</v>
      </c>
      <c r="BJ858" s="272">
        <v>9.3541353999999994E-15</v>
      </c>
      <c r="BK858" s="272">
        <v>3.7193042999999998E-10</v>
      </c>
      <c r="BL858" s="272">
        <v>2.3344753000000001E-9</v>
      </c>
      <c r="BM858" s="272">
        <v>6.4549248999999999E-11</v>
      </c>
      <c r="BN858" s="272">
        <v>2.1333073E-5</v>
      </c>
      <c r="BO858" s="273">
        <v>0.41725772</v>
      </c>
      <c r="BP858" s="272">
        <v>1.8941227E-10</v>
      </c>
      <c r="BQ858" s="272">
        <v>1.1518314E-12</v>
      </c>
      <c r="BR858" s="272">
        <v>5.1533789000000003E-17</v>
      </c>
      <c r="BS858"/>
      <c r="BT858" s="121">
        <v>1.5679094999999999E-4</v>
      </c>
      <c r="BU858" s="274">
        <v>5.9903377E-6</v>
      </c>
      <c r="BV858" s="274">
        <v>5.8999636999999998E-5</v>
      </c>
      <c r="BW858" s="274">
        <v>4.2152907999999997E-8</v>
      </c>
      <c r="BX858" s="274">
        <v>3.7125256999999997E-5</v>
      </c>
      <c r="BY858" s="274">
        <v>5.4180951999999999E-8</v>
      </c>
      <c r="BZ858" s="274">
        <v>1.2447953E-9</v>
      </c>
      <c r="CA858" s="274">
        <v>9.4208880999999999E-8</v>
      </c>
      <c r="CB858" s="274">
        <v>5.2498322999999998E-8</v>
      </c>
      <c r="CC858" s="274">
        <v>1.4627622000000001E-7</v>
      </c>
      <c r="CD858" s="274">
        <v>2.2891872E-8</v>
      </c>
      <c r="CE858" s="274">
        <v>4.2207937E-8</v>
      </c>
      <c r="CF858" s="274">
        <v>4.0595547E-10</v>
      </c>
      <c r="CG858" s="274">
        <v>3.1312572000000002E-6</v>
      </c>
      <c r="CH858" s="274">
        <v>5.1030041000000003E-5</v>
      </c>
      <c r="CI858" s="274">
        <v>3.1164777999999997E-8</v>
      </c>
      <c r="CJ858" s="274">
        <v>2.7191510999999999E-8</v>
      </c>
      <c r="CK858" s="4"/>
      <c r="CL858" s="323">
        <v>6.7273532999999997E-10</v>
      </c>
      <c r="CM858" s="323">
        <v>2.1201066000000002</v>
      </c>
      <c r="CN858" s="323">
        <v>1.1247192E-2</v>
      </c>
      <c r="CO858" s="323">
        <v>4.1045910999999999E-3</v>
      </c>
      <c r="CP858" s="323">
        <v>4.6702232000000001E-4</v>
      </c>
      <c r="CQ858" s="323">
        <v>8.0306819E-10</v>
      </c>
      <c r="CR858" s="323">
        <v>1.5790646999999999E-8</v>
      </c>
      <c r="CS858" s="323">
        <v>2.5509989999999999E-4</v>
      </c>
      <c r="CT858" s="323">
        <v>1.7423362000000001E-2</v>
      </c>
      <c r="CU858" s="323">
        <v>5.8071925999999996</v>
      </c>
      <c r="CV858" s="219" t="s">
        <v>1394</v>
      </c>
      <c r="CW858" s="214"/>
      <c r="CX858" s="18" t="s">
        <v>945</v>
      </c>
      <c r="CY858" s="109" t="s">
        <v>937</v>
      </c>
      <c r="CZ858" s="18"/>
      <c r="DA858" s="32"/>
      <c r="DB858" s="68"/>
      <c r="DC858"/>
      <c r="DD858"/>
      <c r="DE858"/>
      <c r="DF858"/>
      <c r="DG858"/>
      <c r="DH858"/>
      <c r="DI858"/>
      <c r="DJ858"/>
      <c r="DK858"/>
      <c r="DL858"/>
      <c r="DM858"/>
      <c r="DN858"/>
    </row>
    <row r="859" spans="1:118" ht="14.4" customHeight="1">
      <c r="A859" t="s">
        <v>2130</v>
      </c>
      <c r="B859" s="168" t="s">
        <v>2118</v>
      </c>
      <c r="C859" s="279" t="str">
        <f t="shared" ref="C859:C925" si="371">MID(A859,1,12)</f>
        <v>A.130.03.107</v>
      </c>
      <c r="D859" s="14" t="s">
        <v>1154</v>
      </c>
      <c r="E859" s="278" t="s">
        <v>1510</v>
      </c>
      <c r="F859" s="281" t="str">
        <f t="shared" ref="F859:F925" si="372">MID(A859, 21,85)</f>
        <v>Ionomer, chemical upcycled</v>
      </c>
      <c r="G859" s="319">
        <f t="shared" si="348"/>
        <v>2.4971150610464998</v>
      </c>
      <c r="H859" s="319">
        <f t="shared" si="349"/>
        <v>0.18088378446</v>
      </c>
      <c r="I859" s="319">
        <f t="shared" si="362"/>
        <v>0.72933200471899995</v>
      </c>
      <c r="J859" s="319">
        <f t="shared" si="363"/>
        <v>1.3789071867500001E-2</v>
      </c>
      <c r="K859" s="319">
        <v>1.5731101999999999</v>
      </c>
      <c r="L859" s="319">
        <v>0.54544281999999999</v>
      </c>
      <c r="M859" s="319">
        <v>0.15574853999999999</v>
      </c>
      <c r="N859" s="319">
        <v>0.13074425000000001</v>
      </c>
      <c r="O859" s="319">
        <v>4.5782016000000002E-2</v>
      </c>
      <c r="P859" s="319">
        <v>9.5484446000000005E-4</v>
      </c>
      <c r="Q859" s="319">
        <v>3.4026740000000001E-3</v>
      </c>
      <c r="R859" s="319">
        <v>2.8079990999999999E-2</v>
      </c>
      <c r="S859" s="319">
        <v>9.5435425999999997E-4</v>
      </c>
      <c r="T859" s="319">
        <v>1.0415916000000001E-2</v>
      </c>
      <c r="U859" s="319">
        <v>2.4090322999999999E-3</v>
      </c>
      <c r="V859" s="319">
        <v>6.0653718999999997E-5</v>
      </c>
      <c r="W859" s="319">
        <v>9.7693075000000003E-6</v>
      </c>
      <c r="X859" s="319">
        <v>0</v>
      </c>
      <c r="Y859" s="210"/>
      <c r="Z859" s="320">
        <f t="shared" si="334"/>
        <v>11.827896240601502</v>
      </c>
      <c r="AA859" s="210"/>
      <c r="AB859" s="321">
        <f t="shared" si="335"/>
        <v>1.5731101999999999</v>
      </c>
      <c r="AC859" s="321">
        <f t="shared" si="336"/>
        <v>0.91015513546000004</v>
      </c>
      <c r="AD859" s="321">
        <f t="shared" si="364"/>
        <v>0.73969703630749994</v>
      </c>
      <c r="AE859" s="321">
        <f t="shared" si="337"/>
        <v>0.72933200471899995</v>
      </c>
      <c r="AF859" s="321">
        <f t="shared" si="338"/>
        <v>3.3633865599999998E-3</v>
      </c>
      <c r="AG859"/>
      <c r="AH859" s="121">
        <v>133.33314999999999</v>
      </c>
      <c r="AI859" s="121">
        <v>132.72238999999999</v>
      </c>
      <c r="AJ859" s="121">
        <v>0.32660301000000003</v>
      </c>
      <c r="AK859" s="121">
        <v>0</v>
      </c>
      <c r="AL859" s="121">
        <v>-1.7828400000000001E-2</v>
      </c>
      <c r="AM859" s="121">
        <v>0.16343075000000001</v>
      </c>
      <c r="AN859" s="121">
        <v>0.13855825999999999</v>
      </c>
      <c r="AO859"/>
      <c r="AP859" s="282">
        <v>0.40922412000000002</v>
      </c>
      <c r="AQ859" s="282">
        <v>0.38663301</v>
      </c>
      <c r="AR859" s="282">
        <v>1.3370528E-2</v>
      </c>
      <c r="AS859" s="282">
        <v>9.2205806000000001E-3</v>
      </c>
      <c r="AT859" s="255">
        <f t="shared" si="368"/>
        <v>2.3179436279015E-5</v>
      </c>
      <c r="AU859" s="256">
        <f t="shared" si="369"/>
        <v>4.9447217549642789E-8</v>
      </c>
      <c r="AV859" s="256">
        <f t="shared" si="370"/>
        <v>1.29139785714</v>
      </c>
      <c r="AW859" s="272">
        <v>1.1037849E-5</v>
      </c>
      <c r="AX859" s="272">
        <v>3.3305781E-8</v>
      </c>
      <c r="AY859" s="272">
        <v>9.0986923000000004E-13</v>
      </c>
      <c r="AZ859" s="272">
        <v>1.0548153E-9</v>
      </c>
      <c r="BA859" s="272">
        <v>2.7614444999999999E-11</v>
      </c>
      <c r="BB859" s="272">
        <v>1.9441030999999998E-8</v>
      </c>
      <c r="BC859" s="272">
        <v>1.2024943E-5</v>
      </c>
      <c r="BD859" s="272">
        <v>2.7856759999999998E-9</v>
      </c>
      <c r="BE859" s="272">
        <v>1.3166448999999999E-8</v>
      </c>
      <c r="BF859" s="272">
        <v>2.5080784999999999E-12</v>
      </c>
      <c r="BG859" s="272">
        <v>3.6674968999999998E-14</v>
      </c>
      <c r="BH859" s="272">
        <v>8.7523562999999994E-11</v>
      </c>
      <c r="BI859" s="272">
        <v>5.4710241000000002E-13</v>
      </c>
      <c r="BJ859" s="272">
        <v>1.4379936000000001E-12</v>
      </c>
      <c r="BK859" s="272">
        <v>2.0821044999999999E-8</v>
      </c>
      <c r="BL859" s="272">
        <v>7.5110361000000001E-8</v>
      </c>
      <c r="BM859" s="272">
        <v>9.5196385000000005E-11</v>
      </c>
      <c r="BN859" s="272">
        <v>8.4457140000000004E-5</v>
      </c>
      <c r="BO859" s="273">
        <v>1.2913133999999999</v>
      </c>
      <c r="BP859" s="272">
        <v>1.8941227E-10</v>
      </c>
      <c r="BQ859" s="272">
        <v>1.1518314E-12</v>
      </c>
      <c r="BR859" s="272">
        <v>5.1533788000000002E-17</v>
      </c>
      <c r="BS859"/>
      <c r="BT859" s="121">
        <v>7.6963949000000002E-4</v>
      </c>
      <c r="BU859" s="274">
        <v>9.7092979999999999E-5</v>
      </c>
      <c r="BV859" s="121">
        <v>3.2979313000000001E-4</v>
      </c>
      <c r="BW859" s="274">
        <v>3.2903278000000001E-6</v>
      </c>
      <c r="BX859" s="121">
        <v>1.1156341E-4</v>
      </c>
      <c r="BY859" s="274">
        <v>1.2480767000000001E-5</v>
      </c>
      <c r="BZ859" s="274">
        <v>3.7736288E-8</v>
      </c>
      <c r="CA859" s="274">
        <v>1.8945846999999999E-5</v>
      </c>
      <c r="CB859" s="274">
        <v>1.281334E-6</v>
      </c>
      <c r="CC859" s="274">
        <v>2.2515691999999998E-6</v>
      </c>
      <c r="CD859" s="274">
        <v>2.0191914E-7</v>
      </c>
      <c r="CE859" s="274">
        <v>6.4456895999999999E-8</v>
      </c>
      <c r="CF859" s="274">
        <v>3.0432939000000002E-9</v>
      </c>
      <c r="CG859" s="274">
        <v>3.2332287E-5</v>
      </c>
      <c r="CH859" s="121">
        <v>1.5986297000000001E-4</v>
      </c>
      <c r="CI859" s="274">
        <v>4.1052838999999999E-7</v>
      </c>
      <c r="CJ859" s="274">
        <v>2.7191510999999999E-8</v>
      </c>
      <c r="CK859" s="4"/>
      <c r="CL859" s="323">
        <v>5.0484530999999996E-9</v>
      </c>
      <c r="CM859" s="323">
        <v>11.784057000000001</v>
      </c>
      <c r="CN859" s="323">
        <v>0.35398052000000002</v>
      </c>
      <c r="CO859" s="323">
        <v>6.9286278000000007E-2</v>
      </c>
      <c r="CP859" s="323">
        <v>1.0439651E-3</v>
      </c>
      <c r="CQ859" s="323">
        <v>9.6343672E-9</v>
      </c>
      <c r="CR859" s="323">
        <v>1.1448237999999999E-7</v>
      </c>
      <c r="CS859" s="323">
        <v>4.6683799000000002E-3</v>
      </c>
      <c r="CT859" s="323">
        <v>1.8316066</v>
      </c>
      <c r="CU859" s="323">
        <v>17.965326999999998</v>
      </c>
      <c r="CV859" s="219" t="s">
        <v>1398</v>
      </c>
      <c r="CW859" s="214"/>
      <c r="CX859" s="18" t="s">
        <v>945</v>
      </c>
      <c r="CY859" s="109" t="s">
        <v>938</v>
      </c>
      <c r="CZ859" s="18"/>
      <c r="DA859" s="32"/>
      <c r="DB859" s="68"/>
      <c r="DC859"/>
      <c r="DD859"/>
      <c r="DE859"/>
      <c r="DF859"/>
      <c r="DG859"/>
      <c r="DH859"/>
      <c r="DI859"/>
      <c r="DJ859"/>
      <c r="DK859"/>
      <c r="DL859"/>
      <c r="DM859"/>
      <c r="DN859"/>
    </row>
    <row r="860" spans="1:118" ht="14.4" customHeight="1">
      <c r="A860" t="s">
        <v>2131</v>
      </c>
      <c r="B860" s="168" t="s">
        <v>2118</v>
      </c>
      <c r="C860" s="279" t="str">
        <f t="shared" si="371"/>
        <v>A.130.03.108</v>
      </c>
      <c r="D860" s="14" t="s">
        <v>1154</v>
      </c>
      <c r="E860" s="278" t="s">
        <v>1510</v>
      </c>
      <c r="F860" s="281" t="str">
        <f t="shared" si="372"/>
        <v>PA-11 (Nylon-11), not biodegradable, chemical upcycled</v>
      </c>
      <c r="G860" s="319">
        <f t="shared" si="348"/>
        <v>0.39753291805099999</v>
      </c>
      <c r="H860" s="319">
        <f t="shared" si="349"/>
        <v>5.3048446731000003E-2</v>
      </c>
      <c r="I860" s="319">
        <f t="shared" si="362"/>
        <v>2.7944471319999997E-2</v>
      </c>
      <c r="J860" s="319">
        <f t="shared" si="363"/>
        <v>0</v>
      </c>
      <c r="K860" s="319">
        <v>0.31653999999999999</v>
      </c>
      <c r="L860" s="319">
        <v>2.7769499999999999E-2</v>
      </c>
      <c r="M860" s="319">
        <v>6.5028060000000006E-5</v>
      </c>
      <c r="N860" s="319">
        <v>4.8690720000000003E-3</v>
      </c>
      <c r="O860" s="319">
        <v>4.8120000000000003E-2</v>
      </c>
      <c r="P860" s="319">
        <v>0</v>
      </c>
      <c r="Q860" s="319">
        <v>5.9374730999999997E-5</v>
      </c>
      <c r="R860" s="319">
        <v>1.0994326000000001E-4</v>
      </c>
      <c r="S860" s="319">
        <v>0</v>
      </c>
      <c r="T860" s="319">
        <v>0</v>
      </c>
      <c r="U860" s="319">
        <v>0</v>
      </c>
      <c r="V860" s="319">
        <v>0</v>
      </c>
      <c r="W860" s="319">
        <v>0</v>
      </c>
      <c r="X860" s="319">
        <v>0</v>
      </c>
      <c r="Y860" s="210"/>
      <c r="Z860" s="320">
        <f t="shared" si="334"/>
        <v>2.38</v>
      </c>
      <c r="AA860" s="210"/>
      <c r="AB860" s="321">
        <f t="shared" si="335"/>
        <v>0.31653999999999999</v>
      </c>
      <c r="AC860" s="321">
        <f t="shared" si="336"/>
        <v>8.0992918050999993E-2</v>
      </c>
      <c r="AD860" s="321">
        <f t="shared" si="364"/>
        <v>2.7944471319999997E-2</v>
      </c>
      <c r="AE860" s="321">
        <f t="shared" si="337"/>
        <v>2.7944471319999997E-2</v>
      </c>
      <c r="AF860" s="321">
        <f t="shared" si="338"/>
        <v>0</v>
      </c>
      <c r="AG860"/>
      <c r="AH860" s="121">
        <v>61.101999999999997</v>
      </c>
      <c r="AI860" s="121">
        <v>56.558999999999997</v>
      </c>
      <c r="AJ860" s="121">
        <v>0</v>
      </c>
      <c r="AK860" s="121">
        <v>0</v>
      </c>
      <c r="AL860" s="121">
        <v>4.5430000000000001</v>
      </c>
      <c r="AM860" s="121">
        <v>0</v>
      </c>
      <c r="AN860" s="121">
        <v>0</v>
      </c>
      <c r="AO860"/>
      <c r="AP860" s="282">
        <v>5.5327277000000001E-2</v>
      </c>
      <c r="AQ860" s="282">
        <v>4.9442270000000003E-2</v>
      </c>
      <c r="AR860" s="282">
        <v>1.8466941000000001E-3</v>
      </c>
      <c r="AS860" s="282">
        <v>4.0383125999999998E-3</v>
      </c>
      <c r="AT860" s="255">
        <f t="shared" si="368"/>
        <v>2.96416488E-6</v>
      </c>
      <c r="AU860" s="256">
        <f t="shared" si="369"/>
        <v>6.8294900699999999E-9</v>
      </c>
      <c r="AV860" s="256">
        <f t="shared" si="370"/>
        <v>0.56559000000000004</v>
      </c>
      <c r="AW860" s="272">
        <v>2.2086400000000002E-6</v>
      </c>
      <c r="AX860" s="272">
        <v>6.6640000000000001E-9</v>
      </c>
      <c r="AY860" s="272">
        <v>1.8207E-13</v>
      </c>
      <c r="AZ860" s="273">
        <v>0</v>
      </c>
      <c r="BA860" s="273">
        <v>0</v>
      </c>
      <c r="BB860" s="272">
        <v>7.2487999999999998E-10</v>
      </c>
      <c r="BC860" s="272">
        <v>7.5479999999999996E-7</v>
      </c>
      <c r="BD860" s="272">
        <v>1.65308E-10</v>
      </c>
      <c r="BE860" s="273">
        <v>0</v>
      </c>
      <c r="BF860" s="273">
        <v>0</v>
      </c>
      <c r="BG860" s="273">
        <v>0</v>
      </c>
      <c r="BH860" s="273">
        <v>0</v>
      </c>
      <c r="BI860" s="273">
        <v>0</v>
      </c>
      <c r="BJ860" s="273">
        <v>0</v>
      </c>
      <c r="BK860" s="273">
        <v>0</v>
      </c>
      <c r="BL860" s="273">
        <v>0</v>
      </c>
      <c r="BM860" s="273">
        <v>0</v>
      </c>
      <c r="BN860" s="273">
        <v>0</v>
      </c>
      <c r="BO860" s="273">
        <v>0.56559000000000004</v>
      </c>
      <c r="BP860" s="273">
        <v>0</v>
      </c>
      <c r="BQ860" s="273">
        <v>0</v>
      </c>
      <c r="BR860" s="273">
        <v>0</v>
      </c>
      <c r="BS860"/>
      <c r="BT860" s="121">
        <v>1.8318168E-4</v>
      </c>
      <c r="BU860" s="121">
        <v>0</v>
      </c>
      <c r="BV860" s="274">
        <v>6.6360714999999997E-5</v>
      </c>
      <c r="BW860" s="274">
        <v>1.28784E-8</v>
      </c>
      <c r="BX860" s="274">
        <v>4.3071256999999998E-5</v>
      </c>
      <c r="BY860" s="121">
        <v>0</v>
      </c>
      <c r="BZ860" s="121">
        <v>0</v>
      </c>
      <c r="CA860" s="121">
        <v>0</v>
      </c>
      <c r="CB860" s="121">
        <v>0</v>
      </c>
      <c r="CC860" s="274">
        <v>3.9288604999999998E-8</v>
      </c>
      <c r="CD860" s="121">
        <v>0</v>
      </c>
      <c r="CE860" s="121">
        <v>0</v>
      </c>
      <c r="CF860" s="121">
        <v>0</v>
      </c>
      <c r="CG860" s="274">
        <v>5.1708307999999996E-6</v>
      </c>
      <c r="CH860" s="274">
        <v>6.8526709E-5</v>
      </c>
      <c r="CI860" s="121">
        <v>0</v>
      </c>
      <c r="CJ860" s="121">
        <v>0</v>
      </c>
      <c r="CK860"/>
      <c r="CL860" s="322">
        <v>0</v>
      </c>
      <c r="CM860" s="322">
        <v>2.38</v>
      </c>
      <c r="CN860" s="322">
        <v>0</v>
      </c>
      <c r="CO860" s="322">
        <v>0</v>
      </c>
      <c r="CP860" s="322">
        <v>4.4240000000000003E-6</v>
      </c>
      <c r="CQ860" s="322">
        <v>0</v>
      </c>
      <c r="CR860" s="322">
        <v>0</v>
      </c>
      <c r="CS860" s="322">
        <v>1.1999999999999999E-3</v>
      </c>
      <c r="CT860" s="322">
        <v>0</v>
      </c>
      <c r="CU860" s="322">
        <v>7.7097600000000002</v>
      </c>
      <c r="CV860" s="216"/>
      <c r="CW860" s="214"/>
      <c r="CX860" s="18" t="s">
        <v>945</v>
      </c>
      <c r="CY860" s="109" t="s">
        <v>967</v>
      </c>
      <c r="CZ860" s="18" t="s">
        <v>1121</v>
      </c>
      <c r="DA860" s="32"/>
      <c r="DB860" s="68"/>
      <c r="DC860"/>
      <c r="DD860"/>
      <c r="DE860"/>
      <c r="DF860"/>
      <c r="DG860"/>
      <c r="DH860"/>
      <c r="DI860"/>
      <c r="DJ860"/>
      <c r="DK860"/>
      <c r="DL860"/>
      <c r="DM860"/>
      <c r="DN860"/>
    </row>
    <row r="861" spans="1:118" ht="14.4" customHeight="1">
      <c r="A861" t="s">
        <v>2132</v>
      </c>
      <c r="B861" s="168" t="s">
        <v>2118</v>
      </c>
      <c r="C861" s="279" t="str">
        <f t="shared" si="371"/>
        <v>A.130.03.109</v>
      </c>
      <c r="D861" s="14" t="s">
        <v>1154</v>
      </c>
      <c r="E861" s="278" t="s">
        <v>1510</v>
      </c>
      <c r="F861" s="281" t="str">
        <f t="shared" si="372"/>
        <v>PA (Nylons) chemical upcycled</v>
      </c>
      <c r="G861" s="319">
        <f t="shared" si="348"/>
        <v>0.75782390708050007</v>
      </c>
      <c r="H861" s="319">
        <f t="shared" si="349"/>
        <v>5.3138195573999999E-2</v>
      </c>
      <c r="I861" s="319">
        <f t="shared" si="362"/>
        <v>2.7579340659000001E-2</v>
      </c>
      <c r="J861" s="319">
        <f t="shared" si="363"/>
        <v>9.8628408475000002E-3</v>
      </c>
      <c r="K861" s="319">
        <v>0.66724353000000003</v>
      </c>
      <c r="L861" s="319">
        <v>2.5631951E-2</v>
      </c>
      <c r="M861" s="319">
        <v>1.4386925E-3</v>
      </c>
      <c r="N861" s="319">
        <v>5.8930396000000003E-3</v>
      </c>
      <c r="O861" s="319">
        <v>4.6921237999999997E-2</v>
      </c>
      <c r="P861" s="319">
        <v>3.9134973999999999E-5</v>
      </c>
      <c r="Q861" s="319">
        <v>2.8478299999999999E-4</v>
      </c>
      <c r="R861" s="319">
        <v>4.6938195E-4</v>
      </c>
      <c r="S861" s="319">
        <v>1.9673951E-4</v>
      </c>
      <c r="T861" s="319">
        <v>1.0415916000000001E-2</v>
      </c>
      <c r="U861" s="319">
        <v>-7.5958397000000001E-4</v>
      </c>
      <c r="V861" s="319">
        <v>3.9315208999999997E-5</v>
      </c>
      <c r="W861" s="319">
        <v>9.7693075000000003E-6</v>
      </c>
      <c r="X861" s="319">
        <v>0</v>
      </c>
      <c r="Y861" s="210"/>
      <c r="Z861" s="320">
        <f t="shared" si="334"/>
        <v>5.0168686466165413</v>
      </c>
      <c r="AA861" s="210"/>
      <c r="AB861" s="321">
        <f t="shared" si="335"/>
        <v>0.66724353000000003</v>
      </c>
      <c r="AC861" s="321">
        <f t="shared" si="336"/>
        <v>8.0678221024000005E-2</v>
      </c>
      <c r="AD861" s="321">
        <f t="shared" si="364"/>
        <v>3.79657107575E-2</v>
      </c>
      <c r="AE861" s="321">
        <f t="shared" si="337"/>
        <v>2.7579340659000001E-2</v>
      </c>
      <c r="AF861" s="321">
        <f t="shared" si="338"/>
        <v>-5.6284445999999996E-4</v>
      </c>
      <c r="AG861"/>
      <c r="AH861" s="121">
        <v>68.397011000000006</v>
      </c>
      <c r="AI861" s="121">
        <v>63.912157000000001</v>
      </c>
      <c r="AJ861" s="121">
        <v>-0.10298163</v>
      </c>
      <c r="AK861" s="121">
        <v>0</v>
      </c>
      <c r="AL861" s="121">
        <v>4.5294103000000003</v>
      </c>
      <c r="AM861" s="121">
        <v>4.8917990000000001E-2</v>
      </c>
      <c r="AN861" s="121">
        <v>9.5074203999999992E-3</v>
      </c>
      <c r="AO861"/>
      <c r="AP861" s="282">
        <v>9.8266143E-2</v>
      </c>
      <c r="AQ861" s="282">
        <v>8.9891569000000004E-2</v>
      </c>
      <c r="AR861" s="282">
        <v>3.8569678E-3</v>
      </c>
      <c r="AS861" s="282">
        <v>4.5176058000000003E-3</v>
      </c>
      <c r="AT861" s="255">
        <f t="shared" si="368"/>
        <v>5.3891828147909989E-6</v>
      </c>
      <c r="AU861" s="256">
        <f t="shared" si="369"/>
        <v>1.426393443770059E-8</v>
      </c>
      <c r="AV861" s="256">
        <f t="shared" si="370"/>
        <v>0.63271789836800008</v>
      </c>
      <c r="AW861" s="272">
        <v>4.6531889999999997E-6</v>
      </c>
      <c r="AX861" s="272">
        <v>1.4039685000000001E-8</v>
      </c>
      <c r="AY861" s="272">
        <v>3.8358855000000001E-13</v>
      </c>
      <c r="AZ861" s="272">
        <v>3.0988410000000001E-11</v>
      </c>
      <c r="BA861" s="272">
        <v>3.0514210000000001E-12</v>
      </c>
      <c r="BB861" s="272">
        <v>8.7714559999999996E-10</v>
      </c>
      <c r="BC861" s="272">
        <v>7.3218671999999995E-7</v>
      </c>
      <c r="BD861" s="272">
        <v>1.8803342000000001E-10</v>
      </c>
      <c r="BE861" s="272">
        <v>-3.0121637000000003E-11</v>
      </c>
      <c r="BF861" s="272">
        <v>9.3063643999999997E-14</v>
      </c>
      <c r="BG861" s="272">
        <v>2.1325446000000001E-15</v>
      </c>
      <c r="BH861" s="272">
        <v>1.4097306999999999E-13</v>
      </c>
      <c r="BI861" s="272">
        <v>7.4104517999999992E-15</v>
      </c>
      <c r="BJ861" s="272">
        <v>9.3545064000000005E-15</v>
      </c>
      <c r="BK861" s="272">
        <v>3.7193488999999999E-10</v>
      </c>
      <c r="BL861" s="272">
        <v>2.3345622000000001E-9</v>
      </c>
      <c r="BM861" s="272">
        <v>6.4549248999999999E-11</v>
      </c>
      <c r="BN861" s="272">
        <v>2.1348368E-5</v>
      </c>
      <c r="BO861" s="273">
        <v>0.63269655000000002</v>
      </c>
      <c r="BP861" s="272">
        <v>1.8941227E-10</v>
      </c>
      <c r="BQ861" s="272">
        <v>1.1518314E-12</v>
      </c>
      <c r="BR861" s="272">
        <v>5.1533789000000003E-17</v>
      </c>
      <c r="BS861"/>
      <c r="BT861" s="121">
        <v>2.6509424999999998E-4</v>
      </c>
      <c r="BU861" s="274">
        <v>-1.5774966E-7</v>
      </c>
      <c r="BV861" s="121">
        <v>1.3988360999999999E-4</v>
      </c>
      <c r="BW861" s="274">
        <v>5.5101701999999997E-8</v>
      </c>
      <c r="BX861" s="274">
        <v>4.1728550000000002E-5</v>
      </c>
      <c r="BY861" s="274">
        <v>9.7565078999999996E-8</v>
      </c>
      <c r="BZ861" s="274">
        <v>1.2469685E-9</v>
      </c>
      <c r="CA861" s="274">
        <v>1.6000689999999999E-7</v>
      </c>
      <c r="CB861" s="274">
        <v>5.2516380000000001E-8</v>
      </c>
      <c r="CC861" s="274">
        <v>1.8844256999999999E-7</v>
      </c>
      <c r="CD861" s="274">
        <v>2.2891872E-8</v>
      </c>
      <c r="CE861" s="274">
        <v>4.2207937E-8</v>
      </c>
      <c r="CF861" s="274">
        <v>4.0595547E-10</v>
      </c>
      <c r="CG861" s="274">
        <v>5.4194876000000003E-6</v>
      </c>
      <c r="CH861" s="274">
        <v>7.7541550000000006E-5</v>
      </c>
      <c r="CI861" s="274">
        <v>3.1220585999999999E-8</v>
      </c>
      <c r="CJ861" s="274">
        <v>2.7191510999999999E-8</v>
      </c>
      <c r="CK861" s="4"/>
      <c r="CL861" s="323">
        <v>6.7273532999999997E-10</v>
      </c>
      <c r="CM861" s="323">
        <v>5.0191270000000001</v>
      </c>
      <c r="CN861" s="323">
        <v>1.3905654E-3</v>
      </c>
      <c r="CO861" s="323">
        <v>-9.0668380000000006E-5</v>
      </c>
      <c r="CP861" s="323">
        <v>1.7659344999999999E-5</v>
      </c>
      <c r="CQ861" s="323">
        <v>8.0316397999999999E-10</v>
      </c>
      <c r="CR861" s="323">
        <v>1.5802010999999998E-8</v>
      </c>
      <c r="CS861" s="323">
        <v>1.1960771000000001E-3</v>
      </c>
      <c r="CT861" s="323">
        <v>1.7423589999999999E-2</v>
      </c>
      <c r="CU861" s="323">
        <v>8.7764211999999997</v>
      </c>
      <c r="CV861" s="219" t="s">
        <v>1396</v>
      </c>
      <c r="CW861" s="214"/>
      <c r="CX861" s="18" t="s">
        <v>945</v>
      </c>
      <c r="CY861" s="220"/>
      <c r="CZ861" s="18"/>
      <c r="DA861" s="32"/>
      <c r="DB861" s="68"/>
      <c r="DC861"/>
      <c r="DD861"/>
      <c r="DE861"/>
      <c r="DF861"/>
      <c r="DG861"/>
      <c r="DH861"/>
      <c r="DI861"/>
      <c r="DJ861"/>
      <c r="DK861"/>
      <c r="DL861"/>
      <c r="DM861"/>
      <c r="DN861"/>
    </row>
    <row r="862" spans="1:118" ht="14.4" customHeight="1">
      <c r="A862" t="s">
        <v>2133</v>
      </c>
      <c r="B862" s="168" t="s">
        <v>2118</v>
      </c>
      <c r="C862" s="279" t="str">
        <f t="shared" si="371"/>
        <v>A.130.03.110</v>
      </c>
      <c r="D862" s="14" t="s">
        <v>1154</v>
      </c>
      <c r="E862" s="278" t="s">
        <v>1510</v>
      </c>
      <c r="F862" s="281" t="str">
        <f t="shared" si="372"/>
        <v>PC (Polycarbonate) chemical upclycled</v>
      </c>
      <c r="G862" s="319">
        <f t="shared" si="348"/>
        <v>0.58034103925250002</v>
      </c>
      <c r="H862" s="319">
        <f t="shared" si="349"/>
        <v>2.8276220760000003E-3</v>
      </c>
      <c r="I862" s="319">
        <f t="shared" si="362"/>
        <v>5.6066146359000001E-2</v>
      </c>
      <c r="J862" s="319">
        <f t="shared" si="363"/>
        <v>9.6161608175000003E-3</v>
      </c>
      <c r="K862" s="319">
        <v>0.51183111000000003</v>
      </c>
      <c r="L862" s="319">
        <v>5.0794616000000001E-2</v>
      </c>
      <c r="M862" s="319">
        <v>4.8731961999999998E-3</v>
      </c>
      <c r="N862" s="319">
        <v>2.3315056E-3</v>
      </c>
      <c r="O862" s="319">
        <v>2.3464189E-4</v>
      </c>
      <c r="P862" s="319">
        <v>3.9125585999999999E-5</v>
      </c>
      <c r="Q862" s="319">
        <v>2.2234899999999999E-4</v>
      </c>
      <c r="R862" s="319">
        <v>3.5901895000000001E-4</v>
      </c>
      <c r="S862" s="319">
        <v>1.9667491E-4</v>
      </c>
      <c r="T862" s="319">
        <v>1.0415916000000001E-2</v>
      </c>
      <c r="U862" s="319">
        <v>-1.0061994000000001E-3</v>
      </c>
      <c r="V862" s="319">
        <v>3.9315208999999997E-5</v>
      </c>
      <c r="W862" s="319">
        <v>9.7693075000000003E-6</v>
      </c>
      <c r="X862" s="319">
        <v>0</v>
      </c>
      <c r="Y862" s="210"/>
      <c r="Z862" s="320">
        <f t="shared" si="334"/>
        <v>3.848354210526316</v>
      </c>
      <c r="AA862" s="210"/>
      <c r="AB862" s="321">
        <f t="shared" si="335"/>
        <v>0.51183111000000003</v>
      </c>
      <c r="AC862" s="321">
        <f t="shared" si="336"/>
        <v>5.8854453225999991E-2</v>
      </c>
      <c r="AD862" s="321">
        <f t="shared" si="364"/>
        <v>6.6452516457499999E-2</v>
      </c>
      <c r="AE862" s="321">
        <f t="shared" si="337"/>
        <v>5.6066146359000001E-2</v>
      </c>
      <c r="AF862" s="321">
        <f t="shared" si="338"/>
        <v>-8.0952449000000004E-4</v>
      </c>
      <c r="AG862"/>
      <c r="AH862" s="121">
        <v>69.819942999999995</v>
      </c>
      <c r="AI862" s="121">
        <v>63.708669</v>
      </c>
      <c r="AJ862" s="121">
        <v>-0.13641648000000001</v>
      </c>
      <c r="AK862" s="121">
        <v>0</v>
      </c>
      <c r="AL862" s="121">
        <v>6.1902530999999996</v>
      </c>
      <c r="AM862" s="121">
        <v>4.8799622000000001E-2</v>
      </c>
      <c r="AN862" s="121">
        <v>8.6371163000000008E-3</v>
      </c>
      <c r="AO862"/>
      <c r="AP862" s="282">
        <v>8.2905544999999997E-2</v>
      </c>
      <c r="AQ862" s="282">
        <v>7.5154598000000003E-2</v>
      </c>
      <c r="AR862" s="282">
        <v>3.2410765E-3</v>
      </c>
      <c r="AS862" s="282">
        <v>4.5098704999999998E-3</v>
      </c>
      <c r="AT862" s="255">
        <f t="shared" si="368"/>
        <v>4.5056713515810009E-6</v>
      </c>
      <c r="AU862" s="256">
        <f t="shared" si="369"/>
        <v>1.1986229950698887E-8</v>
      </c>
      <c r="AV862" s="256">
        <f t="shared" si="370"/>
        <v>0.63163451769699996</v>
      </c>
      <c r="AW862" s="272">
        <v>3.5672624000000001E-6</v>
      </c>
      <c r="AX862" s="272">
        <v>1.0763121999999999E-8</v>
      </c>
      <c r="AY862" s="272">
        <v>2.9407072E-13</v>
      </c>
      <c r="AZ862" s="272">
        <v>3.0988410000000001E-11</v>
      </c>
      <c r="BA862" s="272">
        <v>3.0514210000000001E-12</v>
      </c>
      <c r="BB862" s="272">
        <v>3.4644620000000001E-10</v>
      </c>
      <c r="BC862" s="272">
        <v>9.3513262000000001E-7</v>
      </c>
      <c r="BD862" s="272">
        <v>7.1144537000000001E-11</v>
      </c>
      <c r="BE862" s="272">
        <v>1.0857156000000001E-9</v>
      </c>
      <c r="BF862" s="272">
        <v>9.2899303000000006E-14</v>
      </c>
      <c r="BG862" s="272">
        <v>2.1249312000000002E-15</v>
      </c>
      <c r="BH862" s="272">
        <v>1.4082215999999999E-13</v>
      </c>
      <c r="BI862" s="272">
        <v>7.4104033000000001E-15</v>
      </c>
      <c r="BJ862" s="272">
        <v>9.3542475999999997E-15</v>
      </c>
      <c r="BK862" s="272">
        <v>3.7193178E-10</v>
      </c>
      <c r="BL862" s="272">
        <v>2.3345014999999998E-9</v>
      </c>
      <c r="BM862" s="272">
        <v>6.4549248999999999E-11</v>
      </c>
      <c r="BN862" s="272">
        <v>2.1337696999999999E-5</v>
      </c>
      <c r="BO862" s="273">
        <v>0.63161318</v>
      </c>
      <c r="BP862" s="272">
        <v>1.8941227E-10</v>
      </c>
      <c r="BQ862" s="272">
        <v>1.1518314E-12</v>
      </c>
      <c r="BR862" s="272">
        <v>5.1533789000000003E-17</v>
      </c>
      <c r="BS862"/>
      <c r="BT862" s="121">
        <v>2.0116384E-4</v>
      </c>
      <c r="BU862" s="274">
        <v>7.5197879000000001E-6</v>
      </c>
      <c r="BV862" s="121">
        <v>1.0730233000000001E-4</v>
      </c>
      <c r="BW862" s="274">
        <v>4.2174132999999997E-8</v>
      </c>
      <c r="BX862" s="274">
        <v>6.2983664999999997E-6</v>
      </c>
      <c r="BY862" s="274">
        <v>6.7297083999999997E-8</v>
      </c>
      <c r="BZ862" s="274">
        <v>1.2454523E-9</v>
      </c>
      <c r="CA862" s="274">
        <v>1.141013E-7</v>
      </c>
      <c r="CB862" s="274">
        <v>5.2503782000000001E-8</v>
      </c>
      <c r="CC862" s="274">
        <v>1.4712963E-7</v>
      </c>
      <c r="CD862" s="274">
        <v>2.2891872E-8</v>
      </c>
      <c r="CE862" s="274">
        <v>4.2207937E-8</v>
      </c>
      <c r="CF862" s="274">
        <v>4.0595547E-10</v>
      </c>
      <c r="CG862" s="274">
        <v>2.1298128000000002E-6</v>
      </c>
      <c r="CH862" s="274">
        <v>7.7365213000000005E-5</v>
      </c>
      <c r="CI862" s="274">
        <v>3.1181650000000002E-8</v>
      </c>
      <c r="CJ862" s="274">
        <v>2.7191510999999999E-8</v>
      </c>
      <c r="CK862" s="4"/>
      <c r="CL862" s="323">
        <v>6.7273532999999997E-10</v>
      </c>
      <c r="CM862" s="323">
        <v>3.8519033999999999</v>
      </c>
      <c r="CN862" s="323">
        <v>6.6753702999999996E-3</v>
      </c>
      <c r="CO862" s="323">
        <v>5.1543963999999996E-3</v>
      </c>
      <c r="CP862" s="323">
        <v>2.7421778999999998E-4</v>
      </c>
      <c r="CQ862" s="323">
        <v>8.0309714999999997E-10</v>
      </c>
      <c r="CR862" s="323">
        <v>1.5794082999999999E-8</v>
      </c>
      <c r="CS862" s="323">
        <v>3.1845473999999999E-4</v>
      </c>
      <c r="CT862" s="323">
        <v>1.7423431E-2</v>
      </c>
      <c r="CU862" s="323">
        <v>8.7660087000000004</v>
      </c>
      <c r="CV862" s="216" t="s">
        <v>1400</v>
      </c>
      <c r="CW862" s="214"/>
      <c r="CX862" s="18" t="s">
        <v>945</v>
      </c>
      <c r="CY862" s="109" t="s">
        <v>940</v>
      </c>
      <c r="CZ862" s="18"/>
      <c r="DA862" s="32"/>
      <c r="DB862" s="68"/>
      <c r="DC862"/>
      <c r="DD862"/>
      <c r="DE862"/>
      <c r="DF862"/>
      <c r="DG862"/>
      <c r="DH862"/>
      <c r="DI862"/>
      <c r="DJ862"/>
      <c r="DK862"/>
      <c r="DL862"/>
      <c r="DM862"/>
      <c r="DN862"/>
    </row>
    <row r="863" spans="1:118" ht="14.4" customHeight="1">
      <c r="A863" t="s">
        <v>8583</v>
      </c>
      <c r="B863" s="168" t="s">
        <v>2118</v>
      </c>
      <c r="C863" s="279" t="str">
        <f t="shared" si="371"/>
        <v>A.130.03.111</v>
      </c>
      <c r="D863" s="14" t="s">
        <v>1154</v>
      </c>
      <c r="E863" s="278" t="s">
        <v>1510</v>
      </c>
      <c r="F863" s="281" t="str">
        <f t="shared" si="372"/>
        <v>bio-PE (Polyethylene) non biodegradable, chemical upcycled</v>
      </c>
      <c r="G863" s="319">
        <f t="shared" si="348"/>
        <v>0.36584680196450003</v>
      </c>
      <c r="H863" s="319">
        <f t="shared" si="349"/>
        <v>3.6896091698000004E-2</v>
      </c>
      <c r="I863" s="319">
        <f t="shared" si="362"/>
        <v>4.7323714139000009E-2</v>
      </c>
      <c r="J863" s="319">
        <f t="shared" si="363"/>
        <v>9.509266127499999E-3</v>
      </c>
      <c r="K863" s="319">
        <v>0.27211773</v>
      </c>
      <c r="L863" s="319">
        <v>3.9632063000000002E-2</v>
      </c>
      <c r="M863" s="319">
        <v>7.2934999999999996E-3</v>
      </c>
      <c r="N863" s="319">
        <v>1.9731958999999999E-3</v>
      </c>
      <c r="O863" s="319">
        <v>3.4662810000000002E-2</v>
      </c>
      <c r="P863" s="319">
        <v>3.9121517999999997E-5</v>
      </c>
      <c r="Q863" s="319">
        <v>2.2096428E-4</v>
      </c>
      <c r="R863" s="319">
        <v>3.5883593000000003E-4</v>
      </c>
      <c r="S863" s="319">
        <v>1.9664692000000001E-4</v>
      </c>
      <c r="T863" s="319">
        <v>1.0415916000000001E-2</v>
      </c>
      <c r="U863" s="319">
        <v>-1.1130661E-3</v>
      </c>
      <c r="V863" s="319">
        <v>3.9315208999999997E-5</v>
      </c>
      <c r="W863" s="319">
        <v>9.7693075000000003E-6</v>
      </c>
      <c r="X863" s="319">
        <v>0</v>
      </c>
      <c r="Y863" s="210"/>
      <c r="Z863" s="320">
        <f t="shared" ref="Z863:Z929" si="373">K863/0.133</f>
        <v>2.0459979699248119</v>
      </c>
      <c r="AA863" s="210"/>
      <c r="AB863" s="321">
        <f t="shared" ref="AB863:AB929" si="374">K863</f>
        <v>0.27211773</v>
      </c>
      <c r="AC863" s="321">
        <f t="shared" ref="AC863:AC929" si="375">L863+M863+N863+O863+P863+Q863+R863</f>
        <v>8.4180490627999996E-2</v>
      </c>
      <c r="AD863" s="321">
        <f t="shared" si="364"/>
        <v>5.7710084237500008E-2</v>
      </c>
      <c r="AE863" s="321">
        <f t="shared" ref="AE863:AE929" si="376">V863+L863+M863+R863</f>
        <v>4.7323714139000009E-2</v>
      </c>
      <c r="AF863" s="321">
        <f t="shared" ref="AF863:AF929" si="377">S863+U863+X863</f>
        <v>-9.1641918000000006E-4</v>
      </c>
      <c r="AG863"/>
      <c r="AH863" s="121">
        <v>40.754167000000002</v>
      </c>
      <c r="AI863" s="121">
        <v>39.921892</v>
      </c>
      <c r="AJ863" s="121">
        <v>-0.15090492</v>
      </c>
      <c r="AK863" s="121">
        <v>0</v>
      </c>
      <c r="AL863" s="121">
        <v>0.92617159999999998</v>
      </c>
      <c r="AM863" s="121">
        <v>4.8748329E-2</v>
      </c>
      <c r="AN863" s="121">
        <v>8.2599844999999995E-3</v>
      </c>
      <c r="AO863"/>
      <c r="AP863" s="282">
        <v>4.8459902999999999E-2</v>
      </c>
      <c r="AQ863" s="282">
        <v>4.3836703999999997E-2</v>
      </c>
      <c r="AR863" s="282">
        <v>1.8087602E-3</v>
      </c>
      <c r="AS863" s="282">
        <v>2.8144384E-3</v>
      </c>
      <c r="AT863" s="255">
        <f t="shared" si="368"/>
        <v>2.6280997688610004E-6</v>
      </c>
      <c r="AU863" s="256">
        <f t="shared" si="369"/>
        <v>6.68920185159159E-9</v>
      </c>
      <c r="AV863" s="256">
        <f t="shared" si="370"/>
        <v>0.394179053073</v>
      </c>
      <c r="AW863" s="272">
        <v>1.8940062E-6</v>
      </c>
      <c r="AX863" s="272">
        <v>5.7144778E-9</v>
      </c>
      <c r="AY863" s="272">
        <v>1.5613564999999999E-13</v>
      </c>
      <c r="AZ863" s="273">
        <v>3.0988410000000001E-11</v>
      </c>
      <c r="BA863" s="273">
        <v>3.0514210000000001E-12</v>
      </c>
      <c r="BB863" s="272">
        <v>2.9320113E-10</v>
      </c>
      <c r="BC863" s="272">
        <v>7.3087051000000003E-7</v>
      </c>
      <c r="BD863" s="272">
        <v>6.0734623000000006E-11</v>
      </c>
      <c r="BE863" s="272">
        <v>8.4787969000000004E-10</v>
      </c>
      <c r="BF863" s="273">
        <v>9.2828087999999998E-14</v>
      </c>
      <c r="BG863" s="273">
        <v>2.1216320000000002E-15</v>
      </c>
      <c r="BH863" s="273">
        <v>1.4075677000000001E-13</v>
      </c>
      <c r="BI863" s="273">
        <v>7.4103824000000007E-15</v>
      </c>
      <c r="BJ863" s="273">
        <v>9.3541353999999994E-15</v>
      </c>
      <c r="BK863" s="273">
        <v>3.7193042999999998E-10</v>
      </c>
      <c r="BL863" s="273">
        <v>2.3344752000000001E-9</v>
      </c>
      <c r="BM863" s="273">
        <v>6.4549248999999999E-11</v>
      </c>
      <c r="BN863" s="273">
        <v>2.1333073E-5</v>
      </c>
      <c r="BO863" s="273">
        <v>0.39415771999999999</v>
      </c>
      <c r="BP863" s="273">
        <v>1.8941227E-10</v>
      </c>
      <c r="BQ863" s="273">
        <v>1.1518314E-12</v>
      </c>
      <c r="BR863" s="273">
        <v>5.1533788000000002E-17</v>
      </c>
      <c r="BS863"/>
      <c r="BT863" s="121">
        <v>1.4948717000000001E-4</v>
      </c>
      <c r="BU863" s="274">
        <v>5.8734103000000001E-6</v>
      </c>
      <c r="BV863" s="274">
        <v>5.7047850999999999E-5</v>
      </c>
      <c r="BW863" s="274">
        <v>4.2152694000000002E-8</v>
      </c>
      <c r="BX863" s="274">
        <v>3.6038299000000001E-5</v>
      </c>
      <c r="BY863" s="121">
        <v>5.4180953000000002E-8</v>
      </c>
      <c r="BZ863" s="121">
        <v>1.2447953E-9</v>
      </c>
      <c r="CA863" s="121">
        <v>9.4208880999999999E-8</v>
      </c>
      <c r="CB863" s="121">
        <v>5.2498322999999998E-8</v>
      </c>
      <c r="CC863" s="274">
        <v>1.4621335000000001E-7</v>
      </c>
      <c r="CD863" s="121">
        <v>2.2891872E-8</v>
      </c>
      <c r="CE863" s="121">
        <v>4.2207937E-8</v>
      </c>
      <c r="CF863" s="121">
        <v>4.0595547E-10</v>
      </c>
      <c r="CG863" s="274">
        <v>1.7990219000000001E-6</v>
      </c>
      <c r="CH863" s="274">
        <v>4.8214226000000001E-5</v>
      </c>
      <c r="CI863" s="121">
        <v>3.1164777999999997E-8</v>
      </c>
      <c r="CJ863" s="121">
        <v>2.7191510999999999E-8</v>
      </c>
      <c r="CK863"/>
      <c r="CL863" s="322">
        <v>6.7273534000000002E-10</v>
      </c>
      <c r="CM863" s="322">
        <v>2.0501065999999999</v>
      </c>
      <c r="CN863" s="322">
        <v>5.2205215999999999E-3</v>
      </c>
      <c r="CO863" s="322">
        <v>4.0245910999999997E-3</v>
      </c>
      <c r="CP863" s="322">
        <v>4.4873972000000002E-4</v>
      </c>
      <c r="CQ863" s="322">
        <v>8.0306819E-10</v>
      </c>
      <c r="CR863" s="322">
        <v>1.5790646999999999E-8</v>
      </c>
      <c r="CS863" s="322">
        <v>2.5021100999999998E-4</v>
      </c>
      <c r="CT863" s="322">
        <v>1.7423362000000001E-2</v>
      </c>
      <c r="CU863" s="322">
        <v>5.4903925999999998</v>
      </c>
      <c r="CV863" s="219" t="s">
        <v>1394</v>
      </c>
      <c r="CW863" s="214"/>
      <c r="CX863" s="18" t="s">
        <v>945</v>
      </c>
      <c r="CY863" s="109" t="s">
        <v>941</v>
      </c>
      <c r="CZ863" s="22"/>
      <c r="DA863" s="32"/>
      <c r="DB863" s="68"/>
      <c r="DC863"/>
      <c r="DD863"/>
      <c r="DE863"/>
      <c r="DF863"/>
      <c r="DG863"/>
      <c r="DH863"/>
      <c r="DI863"/>
      <c r="DJ863"/>
      <c r="DK863"/>
      <c r="DL863"/>
      <c r="DM863"/>
      <c r="DN863"/>
    </row>
    <row r="864" spans="1:118" ht="14.4" customHeight="1">
      <c r="A864" t="s">
        <v>8584</v>
      </c>
      <c r="B864" s="168" t="s">
        <v>2118</v>
      </c>
      <c r="C864" s="279" t="str">
        <f t="shared" si="371"/>
        <v>A.130.03.112</v>
      </c>
      <c r="D864" s="14" t="s">
        <v>1154</v>
      </c>
      <c r="E864" s="278" t="s">
        <v>1510</v>
      </c>
      <c r="F864" s="281" t="str">
        <f t="shared" si="372"/>
        <v>PE (HDPE, High density Polyethylene), chemical upcycled</v>
      </c>
      <c r="G864" s="319">
        <f t="shared" si="348"/>
        <v>0.36584680196450003</v>
      </c>
      <c r="H864" s="319">
        <f t="shared" si="349"/>
        <v>3.6896091698000004E-2</v>
      </c>
      <c r="I864" s="319">
        <f t="shared" si="362"/>
        <v>4.7323714139000009E-2</v>
      </c>
      <c r="J864" s="319">
        <f t="shared" si="363"/>
        <v>9.509266127499999E-3</v>
      </c>
      <c r="K864" s="319">
        <v>0.27211773</v>
      </c>
      <c r="L864" s="319">
        <v>3.9632063000000002E-2</v>
      </c>
      <c r="M864" s="319">
        <v>7.2934999999999996E-3</v>
      </c>
      <c r="N864" s="319">
        <v>1.9731958999999999E-3</v>
      </c>
      <c r="O864" s="319">
        <v>3.4662810000000002E-2</v>
      </c>
      <c r="P864" s="319">
        <v>3.9121517999999997E-5</v>
      </c>
      <c r="Q864" s="319">
        <v>2.2096428E-4</v>
      </c>
      <c r="R864" s="319">
        <v>3.5883593000000003E-4</v>
      </c>
      <c r="S864" s="319">
        <v>1.9664692000000001E-4</v>
      </c>
      <c r="T864" s="319">
        <v>1.0415916000000001E-2</v>
      </c>
      <c r="U864" s="319">
        <v>-1.1130661E-3</v>
      </c>
      <c r="V864" s="319">
        <v>3.9315208999999997E-5</v>
      </c>
      <c r="W864" s="319">
        <v>9.7693075000000003E-6</v>
      </c>
      <c r="X864" s="319">
        <v>0</v>
      </c>
      <c r="Y864" s="210"/>
      <c r="Z864" s="320">
        <f t="shared" si="373"/>
        <v>2.0459979699248119</v>
      </c>
      <c r="AA864" s="210"/>
      <c r="AB864" s="321">
        <f t="shared" si="374"/>
        <v>0.27211773</v>
      </c>
      <c r="AC864" s="321">
        <f t="shared" si="375"/>
        <v>8.4180490627999996E-2</v>
      </c>
      <c r="AD864" s="321">
        <f t="shared" si="364"/>
        <v>5.7710084237500008E-2</v>
      </c>
      <c r="AE864" s="321">
        <f t="shared" si="376"/>
        <v>4.7323714139000009E-2</v>
      </c>
      <c r="AF864" s="321">
        <f t="shared" si="377"/>
        <v>-9.1641918000000006E-4</v>
      </c>
      <c r="AG864"/>
      <c r="AH864" s="121">
        <v>40.754167000000002</v>
      </c>
      <c r="AI864" s="121">
        <v>39.921892</v>
      </c>
      <c r="AJ864" s="121">
        <v>-0.15090492</v>
      </c>
      <c r="AK864" s="121">
        <v>0</v>
      </c>
      <c r="AL864" s="121">
        <v>0.92617159999999998</v>
      </c>
      <c r="AM864" s="121">
        <v>4.8748329E-2</v>
      </c>
      <c r="AN864" s="121">
        <v>8.2599844999999995E-3</v>
      </c>
      <c r="AO864"/>
      <c r="AP864" s="282">
        <v>4.8459902999999999E-2</v>
      </c>
      <c r="AQ864" s="282">
        <v>4.3836703999999997E-2</v>
      </c>
      <c r="AR864" s="282">
        <v>1.8087602E-3</v>
      </c>
      <c r="AS864" s="282">
        <v>2.8144384E-3</v>
      </c>
      <c r="AT864" s="255">
        <f t="shared" si="368"/>
        <v>2.6280997689610007E-6</v>
      </c>
      <c r="AU864" s="256">
        <f t="shared" si="369"/>
        <v>6.6892018515915908E-9</v>
      </c>
      <c r="AV864" s="256">
        <f t="shared" si="370"/>
        <v>0.394179053073</v>
      </c>
      <c r="AW864" s="272">
        <v>1.8940062E-6</v>
      </c>
      <c r="AX864" s="272">
        <v>5.7144778E-9</v>
      </c>
      <c r="AY864" s="272">
        <v>1.5613564999999999E-13</v>
      </c>
      <c r="AZ864" s="272">
        <v>3.0988410000000001E-11</v>
      </c>
      <c r="BA864" s="272">
        <v>3.0514210000000001E-12</v>
      </c>
      <c r="BB864" s="272">
        <v>2.9320113E-10</v>
      </c>
      <c r="BC864" s="272">
        <v>7.3087051000000003E-7</v>
      </c>
      <c r="BD864" s="272">
        <v>6.0734623000000006E-11</v>
      </c>
      <c r="BE864" s="272">
        <v>8.4787969000000004E-10</v>
      </c>
      <c r="BF864" s="272">
        <v>9.2828087999999998E-14</v>
      </c>
      <c r="BG864" s="272">
        <v>2.1216320000000002E-15</v>
      </c>
      <c r="BH864" s="272">
        <v>1.4075677000000001E-13</v>
      </c>
      <c r="BI864" s="272">
        <v>7.4103824000000007E-15</v>
      </c>
      <c r="BJ864" s="272">
        <v>9.3541353999999994E-15</v>
      </c>
      <c r="BK864" s="272">
        <v>3.7193042999999998E-10</v>
      </c>
      <c r="BL864" s="272">
        <v>2.3344753000000001E-9</v>
      </c>
      <c r="BM864" s="272">
        <v>6.4549248999999999E-11</v>
      </c>
      <c r="BN864" s="272">
        <v>2.1333073E-5</v>
      </c>
      <c r="BO864" s="273">
        <v>0.39415771999999999</v>
      </c>
      <c r="BP864" s="272">
        <v>1.8941227E-10</v>
      </c>
      <c r="BQ864" s="272">
        <v>1.1518314E-12</v>
      </c>
      <c r="BR864" s="272">
        <v>5.1533789000000003E-17</v>
      </c>
      <c r="BS864"/>
      <c r="BT864" s="121">
        <v>1.4948717000000001E-4</v>
      </c>
      <c r="BU864" s="274">
        <v>5.8734103000000001E-6</v>
      </c>
      <c r="BV864" s="274">
        <v>5.7047850999999999E-5</v>
      </c>
      <c r="BW864" s="274">
        <v>4.2152694000000002E-8</v>
      </c>
      <c r="BX864" s="274">
        <v>3.6038299000000001E-5</v>
      </c>
      <c r="BY864" s="274">
        <v>5.4180951999999999E-8</v>
      </c>
      <c r="BZ864" s="274">
        <v>1.2447953E-9</v>
      </c>
      <c r="CA864" s="274">
        <v>9.4208880999999999E-8</v>
      </c>
      <c r="CB864" s="274">
        <v>5.2498322999999998E-8</v>
      </c>
      <c r="CC864" s="274">
        <v>1.4621335000000001E-7</v>
      </c>
      <c r="CD864" s="274">
        <v>2.2891872E-8</v>
      </c>
      <c r="CE864" s="274">
        <v>4.2207937E-8</v>
      </c>
      <c r="CF864" s="274">
        <v>4.0595547E-10</v>
      </c>
      <c r="CG864" s="274">
        <v>1.7990219000000001E-6</v>
      </c>
      <c r="CH864" s="274">
        <v>4.8214226000000001E-5</v>
      </c>
      <c r="CI864" s="274">
        <v>3.1164777999999997E-8</v>
      </c>
      <c r="CJ864" s="274">
        <v>2.7191510999999999E-8</v>
      </c>
      <c r="CK864" s="4"/>
      <c r="CL864" s="323">
        <v>6.7273532999999997E-10</v>
      </c>
      <c r="CM864" s="323">
        <v>2.0501065999999999</v>
      </c>
      <c r="CN864" s="323">
        <v>5.2205215999999999E-3</v>
      </c>
      <c r="CO864" s="323">
        <v>4.0245910999999997E-3</v>
      </c>
      <c r="CP864" s="323">
        <v>4.4873972000000002E-4</v>
      </c>
      <c r="CQ864" s="323">
        <v>8.0306819E-10</v>
      </c>
      <c r="CR864" s="323">
        <v>1.5790646999999999E-8</v>
      </c>
      <c r="CS864" s="323">
        <v>2.5021100999999998E-4</v>
      </c>
      <c r="CT864" s="323">
        <v>1.7423362000000001E-2</v>
      </c>
      <c r="CU864" s="323">
        <v>5.4903925999999998</v>
      </c>
      <c r="CV864" s="219" t="s">
        <v>1394</v>
      </c>
      <c r="CW864" s="214"/>
      <c r="CX864" s="18" t="s">
        <v>945</v>
      </c>
      <c r="CY864" s="109" t="s">
        <v>942</v>
      </c>
      <c r="CZ864" s="18"/>
      <c r="DA864" s="32"/>
      <c r="DB864" s="68"/>
      <c r="DC864"/>
      <c r="DD864"/>
      <c r="DE864"/>
      <c r="DF864"/>
      <c r="DG864"/>
      <c r="DH864"/>
      <c r="DI864"/>
      <c r="DJ864"/>
      <c r="DK864"/>
      <c r="DL864"/>
      <c r="DM864"/>
      <c r="DN864"/>
    </row>
    <row r="865" spans="1:118" ht="14.4" customHeight="1">
      <c r="A865" t="s">
        <v>2134</v>
      </c>
      <c r="B865" s="168" t="s">
        <v>2118</v>
      </c>
      <c r="C865" s="279" t="str">
        <f t="shared" si="371"/>
        <v>A.130.03.113</v>
      </c>
      <c r="D865" s="14" t="s">
        <v>1154</v>
      </c>
      <c r="E865" s="278" t="s">
        <v>1510</v>
      </c>
      <c r="F865" s="281" t="str">
        <f t="shared" si="372"/>
        <v>PET (Polyethylene terephthalate) chemical upcycled</v>
      </c>
      <c r="G865" s="319">
        <f t="shared" si="348"/>
        <v>0.2508099389499</v>
      </c>
      <c r="H865" s="319">
        <f t="shared" si="349"/>
        <v>1.3560924248000001E-2</v>
      </c>
      <c r="I865" s="319">
        <f t="shared" si="362"/>
        <v>5.8330990686999998E-2</v>
      </c>
      <c r="J865" s="319">
        <f t="shared" si="363"/>
        <v>1.0896904014899999E-2</v>
      </c>
      <c r="K865" s="319">
        <v>0.16802112</v>
      </c>
      <c r="L865" s="319">
        <v>4.4106700999999998E-2</v>
      </c>
      <c r="M865" s="319">
        <v>1.2245816E-2</v>
      </c>
      <c r="N865" s="319">
        <v>9.4639649999999995E-3</v>
      </c>
      <c r="O865" s="319">
        <v>3.6142215000000001E-3</v>
      </c>
      <c r="P865" s="319">
        <v>6.6339048000000001E-5</v>
      </c>
      <c r="Q865" s="319">
        <v>4.1639869999999997E-4</v>
      </c>
      <c r="R865" s="319">
        <v>1.9391578E-3</v>
      </c>
      <c r="S865" s="319">
        <v>1.7991152E-4</v>
      </c>
      <c r="T865" s="319">
        <v>1.0413252E-2</v>
      </c>
      <c r="U865" s="319">
        <v>3.0056712999999998E-4</v>
      </c>
      <c r="V865" s="319">
        <v>3.9315886999999999E-5</v>
      </c>
      <c r="W865" s="319">
        <v>3.1733649000000001E-6</v>
      </c>
      <c r="X865" s="319">
        <v>0</v>
      </c>
      <c r="Y865" s="210"/>
      <c r="Z865" s="320">
        <f t="shared" si="373"/>
        <v>1.2633166917293233</v>
      </c>
      <c r="AA865" s="210"/>
      <c r="AB865" s="321">
        <f t="shared" si="374"/>
        <v>0.16802112</v>
      </c>
      <c r="AC865" s="321">
        <f t="shared" si="375"/>
        <v>7.1852599047999996E-2</v>
      </c>
      <c r="AD865" s="321">
        <f t="shared" si="364"/>
        <v>6.8708100164899991E-2</v>
      </c>
      <c r="AE865" s="321">
        <f t="shared" si="376"/>
        <v>5.8330990686999998E-2</v>
      </c>
      <c r="AF865" s="321">
        <f t="shared" si="377"/>
        <v>4.8047865000000001E-4</v>
      </c>
      <c r="AG865"/>
      <c r="AH865" s="121">
        <v>16.546479000000001</v>
      </c>
      <c r="AI865" s="121">
        <v>16.026959000000002</v>
      </c>
      <c r="AJ865" s="121">
        <v>4.0749010000000002E-2</v>
      </c>
      <c r="AK865" s="121">
        <v>0</v>
      </c>
      <c r="AL865" s="121">
        <v>0.42768018000000002</v>
      </c>
      <c r="AM865" s="121">
        <v>4.0878538999999998E-2</v>
      </c>
      <c r="AN865" s="121">
        <v>1.0211899999999999E-2</v>
      </c>
      <c r="AO865"/>
      <c r="AP865" s="282">
        <v>3.8033215000000002E-2</v>
      </c>
      <c r="AQ865" s="282">
        <v>3.5588639999999998E-2</v>
      </c>
      <c r="AR865" s="282">
        <v>1.3191828E-3</v>
      </c>
      <c r="AS865" s="282">
        <v>1.1253915000000001E-3</v>
      </c>
      <c r="AT865" s="255">
        <f t="shared" si="368"/>
        <v>2.1336115742994999E-6</v>
      </c>
      <c r="AU865" s="256">
        <f t="shared" si="369"/>
        <v>4.8786346023581715E-9</v>
      </c>
      <c r="AV865" s="256">
        <f t="shared" si="370"/>
        <v>0.15761785836</v>
      </c>
      <c r="AW865" s="272">
        <v>1.1772623999999999E-6</v>
      </c>
      <c r="AX865" s="272">
        <v>3.5522424000000001E-9</v>
      </c>
      <c r="AY865" s="272">
        <v>9.7044901999999997E-14</v>
      </c>
      <c r="AZ865" s="272">
        <v>7.4171776000000005E-11</v>
      </c>
      <c r="BA865" s="272">
        <v>1.7998514999999999E-12</v>
      </c>
      <c r="BB865" s="272">
        <v>1.4072089E-9</v>
      </c>
      <c r="BC865" s="272">
        <v>9.4666313999999999E-7</v>
      </c>
      <c r="BD865" s="272">
        <v>2.0486145E-10</v>
      </c>
      <c r="BE865" s="272">
        <v>1.0502924E-9</v>
      </c>
      <c r="BF865" s="272">
        <v>2.1524019E-13</v>
      </c>
      <c r="BG865" s="272">
        <v>4.1967287000000001E-15</v>
      </c>
      <c r="BH865" s="272">
        <v>5.6043019999999998E-12</v>
      </c>
      <c r="BI865" s="272">
        <v>3.7703577999999999E-14</v>
      </c>
      <c r="BJ865" s="272">
        <v>9.6839400000000001E-14</v>
      </c>
      <c r="BK865" s="272">
        <v>1.330562E-9</v>
      </c>
      <c r="BL865" s="272">
        <v>6.8107659000000004E-9</v>
      </c>
      <c r="BM865" s="272">
        <v>6.4808865000000004E-11</v>
      </c>
      <c r="BN865" s="272">
        <v>2.237836E-5</v>
      </c>
      <c r="BO865" s="273">
        <v>0.15759548000000001</v>
      </c>
      <c r="BP865" s="272">
        <v>6.1525872000000001E-11</v>
      </c>
      <c r="BQ865" s="272">
        <v>3.7414382E-13</v>
      </c>
      <c r="BR865" s="272">
        <v>1.6739471E-17</v>
      </c>
      <c r="BS865"/>
      <c r="BT865" s="274">
        <v>7.6618995999999995E-5</v>
      </c>
      <c r="BU865" s="274">
        <v>7.6892399000000003E-6</v>
      </c>
      <c r="BV865" s="274">
        <v>3.5224620999999999E-5</v>
      </c>
      <c r="BW865" s="274">
        <v>2.2722403E-7</v>
      </c>
      <c r="BX865" s="274">
        <v>8.8570084000000001E-6</v>
      </c>
      <c r="BY865" s="274">
        <v>8.8479958999999998E-7</v>
      </c>
      <c r="BZ865" s="274">
        <v>3.5232494E-9</v>
      </c>
      <c r="CA865" s="274">
        <v>1.3519611000000001E-6</v>
      </c>
      <c r="CB865" s="274">
        <v>8.9022330999999998E-8</v>
      </c>
      <c r="CC865" s="274">
        <v>2.7553345E-7</v>
      </c>
      <c r="CD865" s="274">
        <v>1.313075E-8</v>
      </c>
      <c r="CE865" s="274">
        <v>4.2395946000000001E-8</v>
      </c>
      <c r="CF865" s="274">
        <v>2.0056977999999999E-10</v>
      </c>
      <c r="CG865" s="274">
        <v>2.5602151000000002E-6</v>
      </c>
      <c r="CH865" s="274">
        <v>1.9351455999999999E-5</v>
      </c>
      <c r="CI865" s="274">
        <v>3.9831905999999999E-8</v>
      </c>
      <c r="CJ865" s="274">
        <v>8.8324871000000007E-9</v>
      </c>
      <c r="CK865" s="4"/>
      <c r="CL865" s="323">
        <v>3.3196676999999998E-10</v>
      </c>
      <c r="CM865" s="323">
        <v>1.259755</v>
      </c>
      <c r="CN865" s="323">
        <v>2.6937769E-2</v>
      </c>
      <c r="CO865" s="323">
        <v>5.4598609999999999E-3</v>
      </c>
      <c r="CP865" s="323">
        <v>1.5123063999999999E-4</v>
      </c>
      <c r="CQ865" s="323">
        <v>8.1110506999999996E-10</v>
      </c>
      <c r="CR865" s="323">
        <v>2.1378161E-8</v>
      </c>
      <c r="CS865" s="323">
        <v>3.5607146999999998E-4</v>
      </c>
      <c r="CT865" s="323">
        <v>0.1253599</v>
      </c>
      <c r="CU865" s="323">
        <v>2.1677225</v>
      </c>
      <c r="CV865" s="221" t="s">
        <v>1493</v>
      </c>
      <c r="CW865" s="214"/>
      <c r="CX865" s="18" t="s">
        <v>945</v>
      </c>
      <c r="CY865" s="109"/>
      <c r="CZ865" s="18"/>
      <c r="DA865" s="32"/>
      <c r="DB865" s="18"/>
      <c r="DC865"/>
      <c r="DD865"/>
      <c r="DE865"/>
      <c r="DF865"/>
      <c r="DG865"/>
      <c r="DH865"/>
      <c r="DI865"/>
      <c r="DJ865"/>
      <c r="DK865"/>
      <c r="DL865"/>
      <c r="DM865"/>
      <c r="DN865"/>
    </row>
    <row r="866" spans="1:118" ht="14.4" customHeight="1">
      <c r="A866" t="s">
        <v>2135</v>
      </c>
      <c r="B866" s="168" t="s">
        <v>2118</v>
      </c>
      <c r="C866" s="279" t="str">
        <f t="shared" si="371"/>
        <v>A.130.03.114</v>
      </c>
      <c r="D866" s="14" t="s">
        <v>1154</v>
      </c>
      <c r="E866" s="278" t="s">
        <v>1510</v>
      </c>
      <c r="F866" s="281" t="str">
        <f t="shared" si="372"/>
        <v>PHA (Polyhydroxyalkanoates, biodegradeble), chemical upcycled</v>
      </c>
      <c r="G866" s="319">
        <f t="shared" si="348"/>
        <v>0.42821258339169999</v>
      </c>
      <c r="H866" s="319">
        <f t="shared" si="349"/>
        <v>1.4164146698999999E-2</v>
      </c>
      <c r="I866" s="319">
        <f t="shared" si="362"/>
        <v>2.9359753492700001E-2</v>
      </c>
      <c r="J866" s="319">
        <f t="shared" si="363"/>
        <v>3.8066583199999997E-2</v>
      </c>
      <c r="K866" s="319">
        <v>0.34662209999999999</v>
      </c>
      <c r="L866" s="319">
        <v>1.4515182999999999E-2</v>
      </c>
      <c r="M866" s="319">
        <v>1.4202355E-2</v>
      </c>
      <c r="N866" s="319">
        <v>1.2067830999999999E-2</v>
      </c>
      <c r="O866" s="319">
        <v>1.8882136999999999E-3</v>
      </c>
      <c r="P866" s="319">
        <v>1.1114906999999999E-4</v>
      </c>
      <c r="Q866" s="319">
        <v>9.6952929000000004E-5</v>
      </c>
      <c r="R866" s="319">
        <v>6.3737874000000005E-4</v>
      </c>
      <c r="S866" s="319">
        <v>1.5021431999999999E-3</v>
      </c>
      <c r="T866" s="319">
        <v>0</v>
      </c>
      <c r="U866" s="319">
        <v>3.6564439999999997E-2</v>
      </c>
      <c r="V866" s="319">
        <v>4.8367527E-6</v>
      </c>
      <c r="W866" s="319">
        <v>0</v>
      </c>
      <c r="X866" s="319">
        <v>0</v>
      </c>
      <c r="Y866" s="210"/>
      <c r="Z866" s="320">
        <f t="shared" si="373"/>
        <v>2.6061812030075187</v>
      </c>
      <c r="AA866" s="210"/>
      <c r="AB866" s="321">
        <f t="shared" si="374"/>
        <v>0.34662209999999999</v>
      </c>
      <c r="AC866" s="321">
        <f t="shared" si="375"/>
        <v>4.3519063439E-2</v>
      </c>
      <c r="AD866" s="321">
        <f t="shared" si="364"/>
        <v>2.9354916740000001E-2</v>
      </c>
      <c r="AE866" s="321">
        <f t="shared" si="376"/>
        <v>2.9359753492700001E-2</v>
      </c>
      <c r="AF866" s="321">
        <f t="shared" si="377"/>
        <v>3.8066583199999997E-2</v>
      </c>
      <c r="AG866"/>
      <c r="AH866" s="121">
        <v>41.070087999999998</v>
      </c>
      <c r="AI866" s="121">
        <v>32.676971999999999</v>
      </c>
      <c r="AJ866" s="121">
        <v>4.9566115999999996</v>
      </c>
      <c r="AK866" s="121">
        <v>0</v>
      </c>
      <c r="AL866" s="121">
        <v>0.48199987</v>
      </c>
      <c r="AM866" s="121">
        <v>1.8383891000000001</v>
      </c>
      <c r="AN866" s="121">
        <v>1.1161158</v>
      </c>
      <c r="AO866"/>
      <c r="AP866" s="282">
        <v>5.139386E-2</v>
      </c>
      <c r="AQ866" s="282">
        <v>4.7826083999999998E-2</v>
      </c>
      <c r="AR866" s="282">
        <v>2.1825653000000001E-3</v>
      </c>
      <c r="AS866" s="282">
        <v>1.3852108000000001E-3</v>
      </c>
      <c r="AT866" s="255">
        <f t="shared" si="368"/>
        <v>2.86727126627E-6</v>
      </c>
      <c r="AU866" s="256">
        <f t="shared" si="369"/>
        <v>8.0716170740358294E-9</v>
      </c>
      <c r="AV866" s="256">
        <f t="shared" si="370"/>
        <v>0.19400711412999999</v>
      </c>
      <c r="AW866" s="272">
        <v>2.4362546999999999E-6</v>
      </c>
      <c r="AX866" s="272">
        <v>7.3514262000000002E-9</v>
      </c>
      <c r="AY866" s="272">
        <v>2.0082288000000001E-13</v>
      </c>
      <c r="AZ866" s="272">
        <v>7.7977096999999996E-11</v>
      </c>
      <c r="BA866" s="272">
        <v>1.0129603E-11</v>
      </c>
      <c r="BB866" s="272">
        <v>1.7944193999999999E-9</v>
      </c>
      <c r="BC866" s="272">
        <v>4.2745923E-7</v>
      </c>
      <c r="BD866" s="272">
        <v>2.5710073000000002E-10</v>
      </c>
      <c r="BE866" s="272">
        <v>4.5650445999999999E-10</v>
      </c>
      <c r="BF866" s="272">
        <v>1.1371228E-13</v>
      </c>
      <c r="BG866" s="272">
        <v>5.8328882999999997E-16</v>
      </c>
      <c r="BH866" s="272">
        <v>2.4096810999999998E-13</v>
      </c>
      <c r="BI866" s="272">
        <v>1.3921897E-14</v>
      </c>
      <c r="BJ866" s="272">
        <v>1.0522179999999999E-14</v>
      </c>
      <c r="BK866" s="272">
        <v>1.2106468E-9</v>
      </c>
      <c r="BL866" s="272">
        <v>4.6416337E-10</v>
      </c>
      <c r="BM866" s="272">
        <v>6.0051534000000001E-12</v>
      </c>
      <c r="BN866" s="272">
        <v>3.6464129999999997E-5</v>
      </c>
      <c r="BO866" s="273">
        <v>0.19397064999999999</v>
      </c>
      <c r="BP866" s="273">
        <v>0</v>
      </c>
      <c r="BQ866" s="273">
        <v>0</v>
      </c>
      <c r="BR866" s="273">
        <v>0</v>
      </c>
      <c r="BS866"/>
      <c r="BT866" s="121">
        <v>1.31519E-4</v>
      </c>
      <c r="BU866" s="274">
        <v>3.7296664000000001E-6</v>
      </c>
      <c r="BV866" s="274">
        <v>7.2667247000000003E-5</v>
      </c>
      <c r="BW866" s="274">
        <v>7.5044233999999995E-8</v>
      </c>
      <c r="BX866" s="274">
        <v>3.9110942999999998E-6</v>
      </c>
      <c r="BY866" s="274">
        <v>1.1435362E-6</v>
      </c>
      <c r="BZ866" s="274">
        <v>1.4587543E-10</v>
      </c>
      <c r="CA866" s="274">
        <v>1.7433290000000001E-6</v>
      </c>
      <c r="CB866" s="274">
        <v>1.4915423E-7</v>
      </c>
      <c r="CC866" s="274">
        <v>6.4154317000000005E-8</v>
      </c>
      <c r="CD866" s="274">
        <v>7.6136693E-8</v>
      </c>
      <c r="CE866" s="274">
        <v>4.3656022999999998E-9</v>
      </c>
      <c r="CF866" s="274">
        <v>1.3439567E-9</v>
      </c>
      <c r="CG866" s="274">
        <v>2.6688005999999998E-6</v>
      </c>
      <c r="CH866" s="274">
        <v>4.4617523000000001E-5</v>
      </c>
      <c r="CI866" s="274">
        <v>6.6745425999999995E-7</v>
      </c>
      <c r="CJ866" s="121">
        <v>0</v>
      </c>
      <c r="CK866"/>
      <c r="CL866" s="322">
        <v>2.2298319000000001E-9</v>
      </c>
      <c r="CM866" s="322">
        <v>2.5918521000000001</v>
      </c>
      <c r="CN866" s="322">
        <v>4.0739119999999997E-2</v>
      </c>
      <c r="CO866" s="322">
        <v>2.8260293E-3</v>
      </c>
      <c r="CP866" s="322">
        <v>8.8679094E-5</v>
      </c>
      <c r="CQ866" s="322">
        <v>1.9898348999999998E-9</v>
      </c>
      <c r="CR866" s="322">
        <v>2.5500153E-9</v>
      </c>
      <c r="CS866" s="322">
        <v>1.4993758000000001E-4</v>
      </c>
      <c r="CT866" s="322">
        <v>2.4757344000000001E-2</v>
      </c>
      <c r="CU866" s="322">
        <v>3.1896439000000001</v>
      </c>
      <c r="CV866" s="216" t="s">
        <v>1492</v>
      </c>
      <c r="CW866" s="214"/>
      <c r="CX866" s="18" t="s">
        <v>945</v>
      </c>
      <c r="CY866" s="109" t="s">
        <v>943</v>
      </c>
      <c r="CZ866" s="18"/>
      <c r="DA866" s="32"/>
      <c r="DB866" s="68"/>
      <c r="DC866"/>
      <c r="DD866"/>
      <c r="DE866"/>
      <c r="DF866"/>
      <c r="DG866"/>
      <c r="DH866"/>
      <c r="DI866"/>
      <c r="DJ866"/>
      <c r="DK866"/>
      <c r="DL866"/>
      <c r="DM866"/>
      <c r="DN866"/>
    </row>
    <row r="867" spans="1:118" ht="14.4" customHeight="1">
      <c r="A867" t="s">
        <v>2136</v>
      </c>
      <c r="B867" s="168" t="s">
        <v>2118</v>
      </c>
      <c r="C867" s="279" t="str">
        <f t="shared" si="371"/>
        <v>A.130.03.115</v>
      </c>
      <c r="D867" s="14" t="s">
        <v>1154</v>
      </c>
      <c r="E867" s="278" t="s">
        <v>1510</v>
      </c>
      <c r="F867" s="281" t="str">
        <f t="shared" si="372"/>
        <v>PLA (Polylactide, starch based biodegradeble plastic), chemical upcycled</v>
      </c>
      <c r="G867" s="319">
        <f t="shared" si="348"/>
        <v>0.52507850413900004</v>
      </c>
      <c r="H867" s="319">
        <f t="shared" si="349"/>
        <v>2.0383641800000001E-2</v>
      </c>
      <c r="I867" s="319">
        <f t="shared" si="362"/>
        <v>3.3962289818999999E-2</v>
      </c>
      <c r="J867" s="319">
        <f t="shared" si="363"/>
        <v>4.7873925199999993E-3</v>
      </c>
      <c r="K867" s="319">
        <v>0.46594518000000001</v>
      </c>
      <c r="L867" s="319">
        <v>1.2183487999999999E-2</v>
      </c>
      <c r="M867" s="319">
        <v>1.9962008E-2</v>
      </c>
      <c r="N867" s="319">
        <v>1.7155283E-2</v>
      </c>
      <c r="O867" s="319">
        <v>2.6396492000000001E-3</v>
      </c>
      <c r="P867" s="319">
        <v>3.1443486999999998E-4</v>
      </c>
      <c r="Q867" s="319">
        <v>2.7427472999999998E-4</v>
      </c>
      <c r="R867" s="319">
        <v>1.8031109E-3</v>
      </c>
      <c r="S867" s="319">
        <v>6.4692692000000004E-4</v>
      </c>
      <c r="T867" s="319">
        <v>0</v>
      </c>
      <c r="U867" s="319">
        <v>4.1404655999999996E-3</v>
      </c>
      <c r="V867" s="319">
        <v>1.3682918999999999E-5</v>
      </c>
      <c r="W867" s="319">
        <v>0</v>
      </c>
      <c r="X867" s="319">
        <v>0</v>
      </c>
      <c r="Y867" s="210"/>
      <c r="Z867" s="320">
        <f t="shared" si="373"/>
        <v>3.5033472180451128</v>
      </c>
      <c r="AA867" s="210"/>
      <c r="AB867" s="321">
        <f t="shared" si="374"/>
        <v>0.46594518000000001</v>
      </c>
      <c r="AC867" s="321">
        <f t="shared" si="375"/>
        <v>5.4332248700000002E-2</v>
      </c>
      <c r="AD867" s="321">
        <f t="shared" si="364"/>
        <v>3.3948606899999997E-2</v>
      </c>
      <c r="AE867" s="321">
        <f t="shared" si="376"/>
        <v>3.3962289818999999E-2</v>
      </c>
      <c r="AF867" s="321">
        <f t="shared" si="377"/>
        <v>4.7873925199999993E-3</v>
      </c>
      <c r="AG867"/>
      <c r="AH867" s="121">
        <v>49.475102999999997</v>
      </c>
      <c r="AI867" s="121">
        <v>48.667755</v>
      </c>
      <c r="AJ867" s="121">
        <v>0.56134295000000001</v>
      </c>
      <c r="AK867" s="121">
        <v>0</v>
      </c>
      <c r="AL867" s="121">
        <v>0</v>
      </c>
      <c r="AM867" s="121">
        <v>0.13750825</v>
      </c>
      <c r="AN867" s="121">
        <v>0.10849754</v>
      </c>
      <c r="AO867"/>
      <c r="AP867" s="282">
        <v>6.8337909000000002E-2</v>
      </c>
      <c r="AQ867" s="282">
        <v>6.2702302000000001E-2</v>
      </c>
      <c r="AR867" s="282">
        <v>2.9254284E-3</v>
      </c>
      <c r="AS867" s="282">
        <v>2.7101783999999999E-3</v>
      </c>
      <c r="AT867" s="255">
        <f t="shared" si="368"/>
        <v>3.7591307917140002E-6</v>
      </c>
      <c r="AU867" s="256">
        <f t="shared" si="369"/>
        <v>1.08188919443394E-8</v>
      </c>
      <c r="AV867" s="256">
        <f t="shared" si="370"/>
        <v>0.37957680294100005</v>
      </c>
      <c r="AW867" s="272">
        <v>3.3012310000000001E-6</v>
      </c>
      <c r="AX867" s="272">
        <v>9.9624717E-9</v>
      </c>
      <c r="AY867" s="272">
        <v>2.7210809000000002E-13</v>
      </c>
      <c r="AZ867" s="272">
        <v>2.2059309999999999E-10</v>
      </c>
      <c r="BA867" s="272">
        <v>2.8656114E-11</v>
      </c>
      <c r="BB867" s="272">
        <v>2.5509228000000002E-9</v>
      </c>
      <c r="BC867" s="272">
        <v>4.5036166999999999E-7</v>
      </c>
      <c r="BD867" s="272">
        <v>3.6932884000000001E-10</v>
      </c>
      <c r="BE867" s="272">
        <v>4.6875686000000001E-10</v>
      </c>
      <c r="BF867" s="272">
        <v>3.2168605000000001E-13</v>
      </c>
      <c r="BG867" s="272">
        <v>1.6500933999999999E-15</v>
      </c>
      <c r="BH867" s="272">
        <v>6.8168609999999997E-13</v>
      </c>
      <c r="BI867" s="272">
        <v>3.9384312999999998E-14</v>
      </c>
      <c r="BJ867" s="272">
        <v>2.9766692999999998E-14</v>
      </c>
      <c r="BK867" s="272">
        <v>3.4248560000000001E-9</v>
      </c>
      <c r="BL867" s="272">
        <v>1.3130937E-9</v>
      </c>
      <c r="BM867" s="272">
        <v>1.6988263E-11</v>
      </c>
      <c r="BN867" s="272">
        <v>3.0442940999999998E-5</v>
      </c>
      <c r="BO867" s="273">
        <v>0.37954636000000003</v>
      </c>
      <c r="BP867" s="273">
        <v>0</v>
      </c>
      <c r="BQ867" s="273">
        <v>0</v>
      </c>
      <c r="BR867" s="273">
        <v>0</v>
      </c>
      <c r="BS867"/>
      <c r="BT867" s="121">
        <v>1.7239840000000001E-4</v>
      </c>
      <c r="BU867" s="274">
        <v>4.0478635999999999E-6</v>
      </c>
      <c r="BV867" s="274">
        <v>9.7682617000000005E-5</v>
      </c>
      <c r="BW867" s="274">
        <v>2.1229619000000001E-7</v>
      </c>
      <c r="BX867" s="274">
        <v>4.5080368000000004E-6</v>
      </c>
      <c r="BY867" s="274">
        <v>1.6001097E-6</v>
      </c>
      <c r="BZ867" s="274">
        <v>4.1267392000000002E-10</v>
      </c>
      <c r="CA867" s="274">
        <v>2.4503689000000001E-6</v>
      </c>
      <c r="CB867" s="274">
        <v>4.2194945999999999E-7</v>
      </c>
      <c r="CC867" s="274">
        <v>1.8148918999999999E-7</v>
      </c>
      <c r="CD867" s="274">
        <v>2.1538669999999999E-7</v>
      </c>
      <c r="CE867" s="274">
        <v>1.2350059E-8</v>
      </c>
      <c r="CF867" s="274">
        <v>3.8019829000000002E-9</v>
      </c>
      <c r="CG867" s="274">
        <v>4.0299088999999998E-6</v>
      </c>
      <c r="CH867" s="274">
        <v>5.6881110999999997E-5</v>
      </c>
      <c r="CI867" s="274">
        <v>1.5069805000000001E-7</v>
      </c>
      <c r="CJ867" s="121">
        <v>0</v>
      </c>
      <c r="CK867"/>
      <c r="CL867" s="322">
        <v>6.3080770999999999E-9</v>
      </c>
      <c r="CM867" s="322">
        <v>3.4628109</v>
      </c>
      <c r="CN867" s="322">
        <v>4.6452618000000001E-2</v>
      </c>
      <c r="CO867" s="322">
        <v>3.1703522E-3</v>
      </c>
      <c r="CP867" s="322">
        <v>1.2795667000000001E-4</v>
      </c>
      <c r="CQ867" s="322">
        <v>5.6291380999999997E-9</v>
      </c>
      <c r="CR867" s="322">
        <v>7.2138590999999999E-9</v>
      </c>
      <c r="CS867" s="322">
        <v>1.6063562E-4</v>
      </c>
      <c r="CT867" s="322">
        <v>7.0037223999999995E-2</v>
      </c>
      <c r="CU867" s="322">
        <v>6.4984424000000001</v>
      </c>
      <c r="CV867" s="217" t="s">
        <v>1406</v>
      </c>
      <c r="CW867" s="214"/>
      <c r="CX867" s="18" t="s">
        <v>945</v>
      </c>
      <c r="CY867" s="109" t="s">
        <v>944</v>
      </c>
      <c r="CZ867" s="18"/>
      <c r="DA867" s="32"/>
      <c r="DB867" s="68"/>
      <c r="DC867"/>
      <c r="DD867"/>
      <c r="DE867"/>
      <c r="DF867"/>
      <c r="DG867"/>
      <c r="DH867"/>
      <c r="DI867"/>
      <c r="DJ867"/>
      <c r="DK867"/>
      <c r="DL867"/>
      <c r="DM867"/>
      <c r="DN867"/>
    </row>
    <row r="868" spans="1:118" ht="14.4" customHeight="1">
      <c r="A868" t="s">
        <v>2137</v>
      </c>
      <c r="B868" s="168" t="s">
        <v>2118</v>
      </c>
      <c r="C868" s="279" t="str">
        <f t="shared" si="371"/>
        <v>A.130.03.116</v>
      </c>
      <c r="D868" s="14" t="s">
        <v>1154</v>
      </c>
      <c r="E868" s="278" t="s">
        <v>1510</v>
      </c>
      <c r="F868" s="281" t="str">
        <f t="shared" si="372"/>
        <v>PMMA (Polymethyl methacrylate) chemical upcycled</v>
      </c>
      <c r="G868" s="319">
        <f t="shared" si="348"/>
        <v>0.80059671127049992</v>
      </c>
      <c r="H868" s="319">
        <f t="shared" si="349"/>
        <v>6.7357936039999997E-3</v>
      </c>
      <c r="I868" s="319">
        <f t="shared" si="362"/>
        <v>0.18628572145899996</v>
      </c>
      <c r="J868" s="319">
        <f t="shared" si="363"/>
        <v>1.00026262075E-2</v>
      </c>
      <c r="K868" s="319">
        <v>0.59757256999999997</v>
      </c>
      <c r="L868" s="319">
        <v>0.17268028999999999</v>
      </c>
      <c r="M868" s="319">
        <v>1.3206436E-2</v>
      </c>
      <c r="N868" s="319">
        <v>3.2902811E-3</v>
      </c>
      <c r="O868" s="319">
        <v>3.1790384000000001E-3</v>
      </c>
      <c r="P868" s="319">
        <v>3.9140293999999999E-5</v>
      </c>
      <c r="Q868" s="319">
        <v>2.2733380999999999E-4</v>
      </c>
      <c r="R868" s="319">
        <v>3.5968025E-4</v>
      </c>
      <c r="S868" s="319">
        <v>1.9677612E-4</v>
      </c>
      <c r="T868" s="319">
        <v>1.0415916000000001E-2</v>
      </c>
      <c r="U868" s="319">
        <v>-6.1983521999999999E-4</v>
      </c>
      <c r="V868" s="319">
        <v>3.9315208999999997E-5</v>
      </c>
      <c r="W868" s="319">
        <v>9.7693075000000003E-6</v>
      </c>
      <c r="X868" s="319">
        <v>0</v>
      </c>
      <c r="Y868" s="210"/>
      <c r="Z868" s="320">
        <f t="shared" si="373"/>
        <v>4.4930268421052624</v>
      </c>
      <c r="AA868" s="210"/>
      <c r="AB868" s="321">
        <f t="shared" si="374"/>
        <v>0.59757256999999997</v>
      </c>
      <c r="AC868" s="321">
        <f t="shared" si="375"/>
        <v>0.19298219985399998</v>
      </c>
      <c r="AD868" s="321">
        <f t="shared" si="364"/>
        <v>0.19667209155749996</v>
      </c>
      <c r="AE868" s="321">
        <f t="shared" si="376"/>
        <v>0.18628572145899996</v>
      </c>
      <c r="AF868" s="321">
        <f t="shared" si="377"/>
        <v>-4.2305909999999997E-4</v>
      </c>
      <c r="AG868"/>
      <c r="AH868" s="121">
        <v>82.812903000000006</v>
      </c>
      <c r="AI868" s="121">
        <v>81.787865999999994</v>
      </c>
      <c r="AJ868" s="121">
        <v>-8.4035216999999995E-2</v>
      </c>
      <c r="AK868" s="121">
        <v>0</v>
      </c>
      <c r="AL868" s="121">
        <v>1.0500860999999999</v>
      </c>
      <c r="AM868" s="121">
        <v>4.8985065000000001E-2</v>
      </c>
      <c r="AN868" s="121">
        <v>1.0000593E-2</v>
      </c>
      <c r="AO868"/>
      <c r="AP868" s="282">
        <v>0.13241850999999999</v>
      </c>
      <c r="AQ868" s="282">
        <v>0.12219128999999999</v>
      </c>
      <c r="AR868" s="282">
        <v>4.4371399000000004E-3</v>
      </c>
      <c r="AS868" s="282">
        <v>5.7900816999999997E-3</v>
      </c>
      <c r="AT868" s="255">
        <f t="shared" si="368"/>
        <v>7.3256170252909999E-6</v>
      </c>
      <c r="AU868" s="256">
        <f t="shared" si="369"/>
        <v>1.6409541517595988E-8</v>
      </c>
      <c r="AV868" s="256">
        <f t="shared" si="370"/>
        <v>0.81093581441600004</v>
      </c>
      <c r="AW868" s="272">
        <v>4.1679394000000001E-6</v>
      </c>
      <c r="AX868" s="272">
        <v>1.2575604000000001E-8</v>
      </c>
      <c r="AY868" s="272">
        <v>3.4358632000000001E-13</v>
      </c>
      <c r="AZ868" s="272">
        <v>3.0988410000000001E-11</v>
      </c>
      <c r="BA868" s="272">
        <v>3.0514210000000001E-12</v>
      </c>
      <c r="BB868" s="272">
        <v>4.8893992999999997E-10</v>
      </c>
      <c r="BC868" s="272">
        <v>3.1542587000000001E-6</v>
      </c>
      <c r="BD868" s="272">
        <v>9.7354382000000001E-11</v>
      </c>
      <c r="BE868" s="272">
        <v>3.6702852999999999E-9</v>
      </c>
      <c r="BF868" s="272">
        <v>9.3156770999999998E-14</v>
      </c>
      <c r="BG868" s="272">
        <v>2.1368589E-15</v>
      </c>
      <c r="BH868" s="272">
        <v>1.4105858000000001E-13</v>
      </c>
      <c r="BI868" s="272">
        <v>7.4104792000000006E-15</v>
      </c>
      <c r="BJ868" s="272">
        <v>9.3546530999999993E-15</v>
      </c>
      <c r="BK868" s="272">
        <v>3.7193666000000002E-10</v>
      </c>
      <c r="BL868" s="272">
        <v>2.3345965999999999E-9</v>
      </c>
      <c r="BM868" s="272">
        <v>6.4549248999999999E-11</v>
      </c>
      <c r="BN868" s="272">
        <v>2.1354416E-5</v>
      </c>
      <c r="BO868" s="273">
        <v>0.81091446</v>
      </c>
      <c r="BP868" s="272">
        <v>1.8941227E-10</v>
      </c>
      <c r="BQ868" s="272">
        <v>1.1518314E-12</v>
      </c>
      <c r="BR868" s="272">
        <v>5.1533789000000003E-17</v>
      </c>
      <c r="BS868"/>
      <c r="BT868" s="121">
        <v>2.7800593999999999E-4</v>
      </c>
      <c r="BU868" s="274">
        <v>2.536269E-5</v>
      </c>
      <c r="BV868" s="121">
        <v>1.2527751E-4</v>
      </c>
      <c r="BW868" s="274">
        <v>4.2251597999999998E-8</v>
      </c>
      <c r="BX868" s="274">
        <v>2.3619437000000001E-5</v>
      </c>
      <c r="BY868" s="274">
        <v>1.1471694E-7</v>
      </c>
      <c r="BZ868" s="274">
        <v>1.2478276999999999E-9</v>
      </c>
      <c r="CA868" s="274">
        <v>1.8602006E-7</v>
      </c>
      <c r="CB868" s="274">
        <v>5.2523519000000003E-8</v>
      </c>
      <c r="CC868" s="274">
        <v>1.5042811E-7</v>
      </c>
      <c r="CD868" s="274">
        <v>2.2891872E-8</v>
      </c>
      <c r="CE868" s="274">
        <v>4.2207937E-8</v>
      </c>
      <c r="CF868" s="274">
        <v>4.0595547E-10</v>
      </c>
      <c r="CG868" s="274">
        <v>3.7980026E-6</v>
      </c>
      <c r="CH868" s="274">
        <v>9.9277177000000003E-5</v>
      </c>
      <c r="CI868" s="274">
        <v>3.1242649999999998E-8</v>
      </c>
      <c r="CJ868" s="274">
        <v>2.7191510999999999E-8</v>
      </c>
      <c r="CK868" s="4"/>
      <c r="CL868" s="323">
        <v>6.7273532999999997E-10</v>
      </c>
      <c r="CM868" s="323">
        <v>4.4945537</v>
      </c>
      <c r="CN868" s="323">
        <v>1.0572115E-2</v>
      </c>
      <c r="CO868" s="323">
        <v>1.7374462E-2</v>
      </c>
      <c r="CP868" s="323">
        <v>8.0433963000000003E-4</v>
      </c>
      <c r="CQ868" s="323">
        <v>8.0320185000000005E-10</v>
      </c>
      <c r="CR868" s="323">
        <v>1.5806503000000001E-8</v>
      </c>
      <c r="CS868" s="323">
        <v>1.0623443999999999E-3</v>
      </c>
      <c r="CT868" s="323">
        <v>1.742368E-2</v>
      </c>
      <c r="CU868" s="323">
        <v>11.216498</v>
      </c>
      <c r="CV868" s="217" t="s">
        <v>1401</v>
      </c>
      <c r="CW868" s="214"/>
      <c r="CX868" s="18" t="s">
        <v>945</v>
      </c>
      <c r="CY868" s="109"/>
      <c r="CZ868" s="18"/>
      <c r="DA868" s="32"/>
      <c r="DB868" s="68"/>
      <c r="DC868"/>
      <c r="DD868"/>
      <c r="DE868"/>
      <c r="DF868"/>
      <c r="DG868"/>
      <c r="DH868"/>
      <c r="DI868"/>
      <c r="DJ868"/>
      <c r="DK868"/>
      <c r="DL868"/>
      <c r="DM868"/>
      <c r="DN868"/>
    </row>
    <row r="869" spans="1:118" ht="14.4" customHeight="1" thickBot="1">
      <c r="A869" t="s">
        <v>2138</v>
      </c>
      <c r="B869" s="168" t="s">
        <v>2118</v>
      </c>
      <c r="C869" s="279" t="str">
        <f t="shared" si="371"/>
        <v>A.130.03.117</v>
      </c>
      <c r="D869" s="14" t="s">
        <v>1154</v>
      </c>
      <c r="E869" s="278" t="s">
        <v>1510</v>
      </c>
      <c r="F869" s="281" t="str">
        <f t="shared" si="372"/>
        <v>POM (Polyoxymethylene) chemical upcycled</v>
      </c>
      <c r="G869" s="319">
        <f t="shared" si="348"/>
        <v>0.64764758437350001</v>
      </c>
      <c r="H869" s="319">
        <f t="shared" si="349"/>
        <v>5.717313556999999E-3</v>
      </c>
      <c r="I869" s="319">
        <f t="shared" si="362"/>
        <v>6.2661008258999992E-2</v>
      </c>
      <c r="J869" s="319">
        <f t="shared" si="363"/>
        <v>1.0385802557500001E-2</v>
      </c>
      <c r="K869" s="319">
        <v>0.56888346000000001</v>
      </c>
      <c r="L869" s="319">
        <v>5.3638669999999999E-2</v>
      </c>
      <c r="M869" s="319">
        <v>8.6226888999999998E-3</v>
      </c>
      <c r="N869" s="319">
        <v>2.8008533E-3</v>
      </c>
      <c r="O869" s="319">
        <v>2.6451210999999999E-3</v>
      </c>
      <c r="P869" s="319">
        <v>3.9154876999999997E-5</v>
      </c>
      <c r="Q869" s="319">
        <v>2.3218427999999999E-4</v>
      </c>
      <c r="R869" s="319">
        <v>3.6033415000000002E-4</v>
      </c>
      <c r="S869" s="319">
        <v>1.9687646E-4</v>
      </c>
      <c r="T869" s="319">
        <v>1.0415916000000001E-2</v>
      </c>
      <c r="U869" s="319">
        <v>-2.3675920999999999E-4</v>
      </c>
      <c r="V869" s="319">
        <v>3.9315208999999997E-5</v>
      </c>
      <c r="W869" s="319">
        <v>9.7693075000000003E-6</v>
      </c>
      <c r="X869" s="319">
        <v>0</v>
      </c>
      <c r="Y869" s="210"/>
      <c r="Z869" s="320">
        <f t="shared" si="373"/>
        <v>4.2773192481203006</v>
      </c>
      <c r="AA869" s="210"/>
      <c r="AB869" s="321">
        <f t="shared" si="374"/>
        <v>0.56888346000000001</v>
      </c>
      <c r="AC869" s="321">
        <f t="shared" si="375"/>
        <v>6.8339006607E-2</v>
      </c>
      <c r="AD869" s="321">
        <f t="shared" si="364"/>
        <v>7.3047378357499998E-2</v>
      </c>
      <c r="AE869" s="321">
        <f t="shared" si="376"/>
        <v>6.2661008259000006E-2</v>
      </c>
      <c r="AF869" s="321">
        <f t="shared" si="377"/>
        <v>-3.9882749999999994E-5</v>
      </c>
      <c r="AG869"/>
      <c r="AH869" s="121">
        <v>73.400372000000004</v>
      </c>
      <c r="AI869" s="121">
        <v>72.270070000000004</v>
      </c>
      <c r="AJ869" s="121">
        <v>-3.2099750000000003E-2</v>
      </c>
      <c r="AK869" s="121">
        <v>0</v>
      </c>
      <c r="AL869" s="121">
        <v>1.1018796</v>
      </c>
      <c r="AM869" s="121">
        <v>4.916893E-2</v>
      </c>
      <c r="AN869" s="121">
        <v>1.1352465000000001E-2</v>
      </c>
      <c r="AO869"/>
      <c r="AP869" s="282">
        <v>9.1612848999999996E-2</v>
      </c>
      <c r="AQ869" s="282">
        <v>8.2922572E-2</v>
      </c>
      <c r="AR869" s="282">
        <v>3.5903192999999999E-3</v>
      </c>
      <c r="AS869" s="282">
        <v>5.0999582999999996E-3</v>
      </c>
      <c r="AT869" s="255">
        <f t="shared" si="368"/>
        <v>4.9713772051210001E-6</v>
      </c>
      <c r="AU869" s="256">
        <f t="shared" si="369"/>
        <v>1.3277807854426592E-8</v>
      </c>
      <c r="AV869" s="256">
        <f t="shared" si="370"/>
        <v>0.71427987099199997</v>
      </c>
      <c r="AW869" s="272">
        <v>3.9701630000000002E-6</v>
      </c>
      <c r="AX869" s="272">
        <v>1.1978958000000001E-8</v>
      </c>
      <c r="AY869" s="272">
        <v>3.2728115999999999E-13</v>
      </c>
      <c r="AZ869" s="272">
        <v>3.0988410000000001E-11</v>
      </c>
      <c r="BA869" s="272">
        <v>3.0514210000000001E-12</v>
      </c>
      <c r="BB869" s="272">
        <v>4.1631072999999998E-10</v>
      </c>
      <c r="BC869" s="272">
        <v>9.9786780999999992E-7</v>
      </c>
      <c r="BD869" s="272">
        <v>7.4465922000000001E-11</v>
      </c>
      <c r="BE869" s="272">
        <v>1.1581018999999999E-9</v>
      </c>
      <c r="BF869" s="272">
        <v>9.3412048E-14</v>
      </c>
      <c r="BG869" s="272">
        <v>2.1486850999999999E-15</v>
      </c>
      <c r="BH869" s="272">
        <v>1.4129299E-13</v>
      </c>
      <c r="BI869" s="272">
        <v>7.4105543999999997E-15</v>
      </c>
      <c r="BJ869" s="272">
        <v>9.3550552999999995E-15</v>
      </c>
      <c r="BK869" s="272">
        <v>3.7194148999999998E-10</v>
      </c>
      <c r="BL869" s="272">
        <v>2.3346908000000002E-9</v>
      </c>
      <c r="BM869" s="272">
        <v>6.4549248999999999E-11</v>
      </c>
      <c r="BN869" s="272">
        <v>2.1370992000000001E-5</v>
      </c>
      <c r="BO869" s="273">
        <v>0.71425850000000002</v>
      </c>
      <c r="BP869" s="272">
        <v>1.8941227E-10</v>
      </c>
      <c r="BQ869" s="272">
        <v>1.1518314E-12</v>
      </c>
      <c r="BR869" s="272">
        <v>5.1533789000000003E-17</v>
      </c>
      <c r="BS869"/>
      <c r="BT869" s="121">
        <v>2.2666729000000001E-4</v>
      </c>
      <c r="BU869" s="274">
        <v>8.0668306000000005E-6</v>
      </c>
      <c r="BV869" s="121">
        <v>1.1926301E-4</v>
      </c>
      <c r="BW869" s="274">
        <v>4.2328196000000003E-8</v>
      </c>
      <c r="BX869" s="274">
        <v>8.8551177000000004E-6</v>
      </c>
      <c r="BY869" s="274">
        <v>1.6173323E-7</v>
      </c>
      <c r="BZ869" s="274">
        <v>1.2501829E-9</v>
      </c>
      <c r="CA869" s="274">
        <v>2.5732675E-7</v>
      </c>
      <c r="CB869" s="274">
        <v>5.2543089000000001E-8</v>
      </c>
      <c r="CC869" s="274">
        <v>1.5363769E-7</v>
      </c>
      <c r="CD869" s="274">
        <v>2.2891872E-8</v>
      </c>
      <c r="CE869" s="274">
        <v>4.2207937E-8</v>
      </c>
      <c r="CF869" s="274">
        <v>4.0595547E-10</v>
      </c>
      <c r="CG869" s="274">
        <v>1.8993143E-6</v>
      </c>
      <c r="CH869" s="274">
        <v>8.7790195000000005E-5</v>
      </c>
      <c r="CI869" s="274">
        <v>3.1303130000000001E-8</v>
      </c>
      <c r="CJ869" s="274">
        <v>2.7191510999999999E-8</v>
      </c>
      <c r="CK869" s="4"/>
      <c r="CL869" s="323">
        <v>6.7273532999999997E-10</v>
      </c>
      <c r="CM869" s="323">
        <v>4.2768408999999998</v>
      </c>
      <c r="CN869" s="323">
        <v>8.6050024000000006E-3</v>
      </c>
      <c r="CO869" s="323">
        <v>5.5529943E-3</v>
      </c>
      <c r="CP869" s="323">
        <v>4.5686617999999999E-4</v>
      </c>
      <c r="CQ869" s="323">
        <v>8.0330567000000004E-10</v>
      </c>
      <c r="CR869" s="323">
        <v>1.5818817999999999E-8</v>
      </c>
      <c r="CS869" s="323">
        <v>3.3705410000000002E-4</v>
      </c>
      <c r="CT869" s="323">
        <v>1.7423926999999999E-2</v>
      </c>
      <c r="CU869" s="323">
        <v>9.9094846000000008</v>
      </c>
      <c r="CV869" s="217" t="s">
        <v>1402</v>
      </c>
      <c r="CW869" s="214"/>
      <c r="CX869" s="18" t="s">
        <v>945</v>
      </c>
      <c r="CY869" s="109" t="s">
        <v>939</v>
      </c>
      <c r="CZ869" s="18"/>
      <c r="DA869" s="32"/>
      <c r="DB869" s="68"/>
      <c r="DC869"/>
      <c r="DD869"/>
      <c r="DE869"/>
      <c r="DF869"/>
      <c r="DG869"/>
      <c r="DH869"/>
      <c r="DI869"/>
      <c r="DJ869"/>
      <c r="DK869"/>
      <c r="DL869"/>
      <c r="DM869"/>
      <c r="DN869"/>
    </row>
    <row r="870" spans="1:118" ht="14.4" customHeight="1" thickBot="1">
      <c r="A870" t="s">
        <v>2139</v>
      </c>
      <c r="B870" s="168" t="s">
        <v>2118</v>
      </c>
      <c r="C870" s="279" t="str">
        <f t="shared" si="371"/>
        <v>A.130.03.118</v>
      </c>
      <c r="D870" s="14" t="s">
        <v>1154</v>
      </c>
      <c r="E870" s="278" t="s">
        <v>1510</v>
      </c>
      <c r="F870" s="281" t="str">
        <f t="shared" si="372"/>
        <v>PP (Polypropylene) chemical upcycled</v>
      </c>
      <c r="G870" s="319">
        <f t="shared" si="348"/>
        <v>0.3429524187845</v>
      </c>
      <c r="H870" s="319">
        <f t="shared" si="349"/>
        <v>3.6318449228000003E-2</v>
      </c>
      <c r="I870" s="319">
        <f t="shared" si="362"/>
        <v>4.7616973429000002E-2</v>
      </c>
      <c r="J870" s="319">
        <f t="shared" si="363"/>
        <v>9.509266127499999E-3</v>
      </c>
      <c r="K870" s="319">
        <v>0.24950773000000001</v>
      </c>
      <c r="L870" s="319">
        <v>4.0032922999999998E-2</v>
      </c>
      <c r="M870" s="319">
        <v>7.1859000000000003E-3</v>
      </c>
      <c r="N870" s="319">
        <v>1.3955903E-3</v>
      </c>
      <c r="O870" s="319">
        <v>3.4662810000000002E-2</v>
      </c>
      <c r="P870" s="319">
        <v>3.9121517999999997E-5</v>
      </c>
      <c r="Q870" s="319">
        <v>2.2092741000000001E-4</v>
      </c>
      <c r="R870" s="319">
        <v>3.5883521999999999E-4</v>
      </c>
      <c r="S870" s="319">
        <v>1.9664692000000001E-4</v>
      </c>
      <c r="T870" s="319">
        <v>1.0415916000000001E-2</v>
      </c>
      <c r="U870" s="319">
        <v>-1.1130661E-3</v>
      </c>
      <c r="V870" s="319">
        <v>3.9315208999999997E-5</v>
      </c>
      <c r="W870" s="319">
        <v>9.7693075000000003E-6</v>
      </c>
      <c r="X870" s="319">
        <v>0</v>
      </c>
      <c r="Y870" s="210"/>
      <c r="Z870" s="320">
        <f t="shared" si="373"/>
        <v>1.8759979699248119</v>
      </c>
      <c r="AA870" s="210"/>
      <c r="AB870" s="321">
        <f t="shared" si="374"/>
        <v>0.24950773000000001</v>
      </c>
      <c r="AC870" s="321">
        <f t="shared" si="375"/>
        <v>8.389610744800001E-2</v>
      </c>
      <c r="AD870" s="321">
        <f t="shared" si="364"/>
        <v>5.8003343527500001E-2</v>
      </c>
      <c r="AE870" s="321">
        <f t="shared" si="376"/>
        <v>4.7616973429000002E-2</v>
      </c>
      <c r="AF870" s="321">
        <f t="shared" si="377"/>
        <v>-9.1641918000000006E-4</v>
      </c>
      <c r="AG870"/>
      <c r="AH870" s="121">
        <v>38.322167</v>
      </c>
      <c r="AI870" s="121">
        <v>37.607892</v>
      </c>
      <c r="AJ870" s="121">
        <v>-0.15090492</v>
      </c>
      <c r="AK870" s="121">
        <v>0</v>
      </c>
      <c r="AL870" s="121">
        <v>0.80817159999999999</v>
      </c>
      <c r="AM870" s="121">
        <v>4.8748329E-2</v>
      </c>
      <c r="AN870" s="121">
        <v>8.2599844999999995E-3</v>
      </c>
      <c r="AO870"/>
      <c r="AP870" s="282">
        <v>4.5651523999999999E-2</v>
      </c>
      <c r="AQ870" s="282">
        <v>4.1325266999999999E-2</v>
      </c>
      <c r="AR870" s="282">
        <v>1.6770382999999999E-3</v>
      </c>
      <c r="AS870" s="282">
        <v>2.6492187999999999E-3</v>
      </c>
      <c r="AT870" s="255">
        <f t="shared" si="368"/>
        <v>2.4775339688610001E-6</v>
      </c>
      <c r="AU870" s="256">
        <f t="shared" si="369"/>
        <v>6.2020648465915889E-9</v>
      </c>
      <c r="AV870" s="256">
        <f t="shared" si="370"/>
        <v>0.371039053073</v>
      </c>
      <c r="AW870" s="272">
        <v>1.7362462000000001E-6</v>
      </c>
      <c r="AX870" s="272">
        <v>5.2384777999999996E-9</v>
      </c>
      <c r="AY870" s="272">
        <v>1.4313064999999999E-13</v>
      </c>
      <c r="AZ870" s="272">
        <v>3.0988410000000001E-11</v>
      </c>
      <c r="BA870" s="272">
        <v>3.0514210000000001E-12</v>
      </c>
      <c r="BB870" s="272">
        <v>2.0740113E-10</v>
      </c>
      <c r="BC870" s="272">
        <v>7.3815051000000003E-7</v>
      </c>
      <c r="BD870" s="272">
        <v>4.1130623000000002E-11</v>
      </c>
      <c r="BE870" s="272">
        <v>8.5635968999999999E-10</v>
      </c>
      <c r="BF870" s="272">
        <v>9.2828087999999998E-14</v>
      </c>
      <c r="BG870" s="272">
        <v>2.1216320000000002E-15</v>
      </c>
      <c r="BH870" s="272">
        <v>1.4075677000000001E-13</v>
      </c>
      <c r="BI870" s="272">
        <v>7.4103824000000007E-15</v>
      </c>
      <c r="BJ870" s="272">
        <v>9.3541353999999994E-15</v>
      </c>
      <c r="BK870" s="272">
        <v>3.7193042999999998E-10</v>
      </c>
      <c r="BL870" s="272">
        <v>2.3344752000000001E-9</v>
      </c>
      <c r="BM870" s="272">
        <v>6.4549248999999999E-11</v>
      </c>
      <c r="BN870" s="272">
        <v>2.1333073E-5</v>
      </c>
      <c r="BO870" s="273">
        <v>0.37101772</v>
      </c>
      <c r="BP870" s="272">
        <v>1.8941227E-10</v>
      </c>
      <c r="BQ870" s="272">
        <v>1.1518314E-12</v>
      </c>
      <c r="BR870" s="272">
        <v>5.1533788000000002E-17</v>
      </c>
      <c r="BS870"/>
      <c r="BT870" s="121">
        <v>1.4152764999999999E-4</v>
      </c>
      <c r="BU870" s="274">
        <v>5.9318739999999996E-6</v>
      </c>
      <c r="BV870" s="274">
        <v>5.2307800000000001E-5</v>
      </c>
      <c r="BW870" s="274">
        <v>4.2152610000000002E-8</v>
      </c>
      <c r="BX870" s="274">
        <v>3.6086457999999999E-5</v>
      </c>
      <c r="BY870" s="274">
        <v>5.4180953000000002E-8</v>
      </c>
      <c r="BZ870" s="274">
        <v>1.2447953E-9</v>
      </c>
      <c r="CA870" s="274">
        <v>9.4208880999999999E-8</v>
      </c>
      <c r="CB870" s="274">
        <v>5.2498322999999998E-8</v>
      </c>
      <c r="CC870" s="274">
        <v>1.4618894999999999E-7</v>
      </c>
      <c r="CD870" s="274">
        <v>2.2891872E-8</v>
      </c>
      <c r="CE870" s="274">
        <v>4.2207937E-8</v>
      </c>
      <c r="CF870" s="274">
        <v>4.0595547E-10</v>
      </c>
      <c r="CG870" s="274">
        <v>1.2887754999999999E-6</v>
      </c>
      <c r="CH870" s="274">
        <v>4.5398410000000003E-5</v>
      </c>
      <c r="CI870" s="274">
        <v>3.1164777999999997E-8</v>
      </c>
      <c r="CJ870" s="274">
        <v>2.7191510999999999E-8</v>
      </c>
      <c r="CK870" s="4"/>
      <c r="CL870" s="323">
        <v>6.7273534000000002E-10</v>
      </c>
      <c r="CM870" s="323">
        <v>1.8801066</v>
      </c>
      <c r="CN870" s="323">
        <v>2.8818137999999998E-3</v>
      </c>
      <c r="CO870" s="323">
        <v>4.0645910999999998E-3</v>
      </c>
      <c r="CP870" s="323">
        <v>4.4142668000000002E-4</v>
      </c>
      <c r="CQ870" s="323">
        <v>8.0306819E-10</v>
      </c>
      <c r="CR870" s="323">
        <v>1.5790646999999999E-8</v>
      </c>
      <c r="CS870" s="323">
        <v>2.5265546000000002E-4</v>
      </c>
      <c r="CT870" s="323">
        <v>1.7423362000000001E-2</v>
      </c>
      <c r="CU870" s="323">
        <v>5.1735926000000001</v>
      </c>
      <c r="CV870" s="213" t="s">
        <v>1403</v>
      </c>
      <c r="CW870" s="214"/>
      <c r="CX870" s="18" t="s">
        <v>945</v>
      </c>
      <c r="CY870" s="220"/>
      <c r="CZ870" s="18"/>
      <c r="DA870" s="32"/>
      <c r="DB870" s="68"/>
      <c r="DC870"/>
      <c r="DD870"/>
      <c r="DE870"/>
      <c r="DF870"/>
      <c r="DG870"/>
      <c r="DH870"/>
      <c r="DI870"/>
      <c r="DJ870"/>
      <c r="DK870"/>
      <c r="DL870"/>
      <c r="DM870"/>
      <c r="DN870"/>
    </row>
    <row r="871" spans="1:118" ht="14.4" customHeight="1" thickBot="1">
      <c r="A871" t="s">
        <v>2140</v>
      </c>
      <c r="B871" s="168" t="s">
        <v>2118</v>
      </c>
      <c r="C871" s="279" t="str">
        <f t="shared" si="371"/>
        <v>A.130.03.119</v>
      </c>
      <c r="D871" s="14" t="s">
        <v>1154</v>
      </c>
      <c r="E871" s="278" t="s">
        <v>1510</v>
      </c>
      <c r="F871" s="281" t="str">
        <f t="shared" si="372"/>
        <v>PS (Polystyrene) chemical upcycled</v>
      </c>
      <c r="G871" s="319">
        <f t="shared" si="348"/>
        <v>0.37369762450549998</v>
      </c>
      <c r="H871" s="319">
        <f t="shared" si="349"/>
        <v>9.5788123990000005E-3</v>
      </c>
      <c r="I871" s="319">
        <f t="shared" si="362"/>
        <v>2.4715225138999999E-2</v>
      </c>
      <c r="J871" s="319">
        <f t="shared" si="363"/>
        <v>9.3826369675E-3</v>
      </c>
      <c r="K871" s="319">
        <v>0.33002094999999998</v>
      </c>
      <c r="L871" s="319">
        <v>2.3495565E-2</v>
      </c>
      <c r="M871" s="319">
        <v>7.1725618999999999E-4</v>
      </c>
      <c r="N871" s="319">
        <v>5.0390434000000001E-3</v>
      </c>
      <c r="O871" s="319">
        <v>4.2249808E-3</v>
      </c>
      <c r="P871" s="319">
        <v>3.9116699000000002E-5</v>
      </c>
      <c r="Q871" s="319">
        <v>2.7567150000000002E-4</v>
      </c>
      <c r="R871" s="319">
        <v>4.6308873999999998E-4</v>
      </c>
      <c r="S871" s="319">
        <v>1.9661376E-4</v>
      </c>
      <c r="T871" s="319">
        <v>1.0415916000000001E-2</v>
      </c>
      <c r="U871" s="319">
        <v>-1.2396620999999999E-3</v>
      </c>
      <c r="V871" s="319">
        <v>3.9315208999999997E-5</v>
      </c>
      <c r="W871" s="319">
        <v>9.7693075000000003E-6</v>
      </c>
      <c r="X871" s="319">
        <v>0</v>
      </c>
      <c r="Y871" s="210"/>
      <c r="Z871" s="320">
        <f t="shared" si="373"/>
        <v>2.4813605263157892</v>
      </c>
      <c r="AA871" s="210"/>
      <c r="AB871" s="321">
        <f t="shared" si="374"/>
        <v>0.33002094999999998</v>
      </c>
      <c r="AC871" s="321">
        <f t="shared" si="375"/>
        <v>3.4254722329000002E-2</v>
      </c>
      <c r="AD871" s="321">
        <f t="shared" si="364"/>
        <v>3.5101595237499998E-2</v>
      </c>
      <c r="AE871" s="321">
        <f t="shared" si="376"/>
        <v>2.4715225138999999E-2</v>
      </c>
      <c r="AF871" s="321">
        <f t="shared" si="377"/>
        <v>-1.0430483399999999E-3</v>
      </c>
      <c r="AG871"/>
      <c r="AH871" s="121">
        <v>42.442940999999998</v>
      </c>
      <c r="AI871" s="121">
        <v>41.110655000000001</v>
      </c>
      <c r="AJ871" s="121">
        <v>-0.16806814</v>
      </c>
      <c r="AK871" s="121">
        <v>0</v>
      </c>
      <c r="AL871" s="121">
        <v>1.4438536</v>
      </c>
      <c r="AM871" s="121">
        <v>4.8687567000000001E-2</v>
      </c>
      <c r="AN871" s="121">
        <v>7.8132283000000007E-3</v>
      </c>
      <c r="AO871"/>
      <c r="AP871" s="282">
        <v>4.3819662000000002E-2</v>
      </c>
      <c r="AQ871" s="282">
        <v>3.8998605999999998E-2</v>
      </c>
      <c r="AR871" s="282">
        <v>1.9182527000000001E-3</v>
      </c>
      <c r="AS871" s="282">
        <v>2.9028035E-3</v>
      </c>
      <c r="AT871" s="255">
        <f t="shared" si="368"/>
        <v>2.33804591153E-6</v>
      </c>
      <c r="AU871" s="256">
        <f t="shared" si="369"/>
        <v>7.0941297770135893E-9</v>
      </c>
      <c r="AV871" s="256">
        <f t="shared" si="370"/>
        <v>0.40655511759399998</v>
      </c>
      <c r="AW871" s="272">
        <v>2.2972295000000001E-6</v>
      </c>
      <c r="AX871" s="272">
        <v>6.9310688999999998E-9</v>
      </c>
      <c r="AY871" s="272">
        <v>1.8937597E-13</v>
      </c>
      <c r="AZ871" s="272">
        <v>3.0988409E-11</v>
      </c>
      <c r="BA871" s="272">
        <v>3.0514210000000001E-12</v>
      </c>
      <c r="BB871" s="272">
        <v>7.5011850000000003E-10</v>
      </c>
      <c r="BC871" s="272">
        <v>3.7136467999999999E-8</v>
      </c>
      <c r="BD871" s="272">
        <v>1.6691288E-10</v>
      </c>
      <c r="BE871" s="272">
        <v>-6.9994815999999997E-11</v>
      </c>
      <c r="BF871" s="272">
        <v>9.2743726000000002E-14</v>
      </c>
      <c r="BG871" s="272">
        <v>2.1177238000000001E-15</v>
      </c>
      <c r="BH871" s="272">
        <v>1.4067930000000001E-13</v>
      </c>
      <c r="BI871" s="272">
        <v>7.4103575000000004E-15</v>
      </c>
      <c r="BJ871" s="272">
        <v>9.3540024999999997E-15</v>
      </c>
      <c r="BK871" s="272">
        <v>3.7192882999999999E-10</v>
      </c>
      <c r="BL871" s="272">
        <v>2.3344441000000001E-9</v>
      </c>
      <c r="BM871" s="272">
        <v>6.4549248999999999E-11</v>
      </c>
      <c r="BN871" s="272">
        <v>2.1327593999999999E-5</v>
      </c>
      <c r="BO871" s="273">
        <v>0.40653379000000001</v>
      </c>
      <c r="BP871" s="272">
        <v>1.8941227E-10</v>
      </c>
      <c r="BQ871" s="272">
        <v>1.1518314E-12</v>
      </c>
      <c r="BR871" s="272">
        <v>5.1533789000000003E-17</v>
      </c>
      <c r="BS871"/>
      <c r="BT871" s="274">
        <v>1.2733110000000001E-4</v>
      </c>
      <c r="BU871" s="274">
        <v>-4.6258953E-7</v>
      </c>
      <c r="BV871" s="274">
        <v>6.9186915000000001E-5</v>
      </c>
      <c r="BW871" s="274">
        <v>5.4364532999999997E-8</v>
      </c>
      <c r="BX871" s="274">
        <v>3.3001321999999999E-6</v>
      </c>
      <c r="BY871" s="274">
        <v>3.8643382E-8</v>
      </c>
      <c r="BZ871" s="274">
        <v>1.2440170000000001E-9</v>
      </c>
      <c r="CA871" s="274">
        <v>7.0644010000000004E-8</v>
      </c>
      <c r="CB871" s="274">
        <v>5.2491855999999998E-8</v>
      </c>
      <c r="CC871" s="274">
        <v>1.8241343000000001E-7</v>
      </c>
      <c r="CD871" s="274">
        <v>2.2891872E-8</v>
      </c>
      <c r="CE871" s="274">
        <v>4.2207937E-8</v>
      </c>
      <c r="CF871" s="274">
        <v>4.0595547E-10</v>
      </c>
      <c r="CG871" s="274">
        <v>5.0245793E-6</v>
      </c>
      <c r="CH871" s="274">
        <v>4.9758415000000002E-5</v>
      </c>
      <c r="CI871" s="274">
        <v>3.1144791000000001E-8</v>
      </c>
      <c r="CJ871" s="274">
        <v>2.7191510999999999E-8</v>
      </c>
      <c r="CK871" s="4"/>
      <c r="CL871" s="323">
        <v>6.7273532999999997E-10</v>
      </c>
      <c r="CM871" s="323">
        <v>2.4861317999999999</v>
      </c>
      <c r="CN871" s="323">
        <v>-1.1042183E-3</v>
      </c>
      <c r="CO871" s="323">
        <v>-3.1440899000000002E-4</v>
      </c>
      <c r="CP871" s="323">
        <v>1.3666525E-5</v>
      </c>
      <c r="CQ871" s="323">
        <v>8.0303387999999998E-10</v>
      </c>
      <c r="CR871" s="323">
        <v>1.5786577999999999E-8</v>
      </c>
      <c r="CS871" s="323">
        <v>1.3599753999999999E-4</v>
      </c>
      <c r="CT871" s="323">
        <v>1.7423279999999999E-2</v>
      </c>
      <c r="CU871" s="323">
        <v>5.6689642999999998</v>
      </c>
      <c r="CV871" s="213" t="s">
        <v>1380</v>
      </c>
      <c r="CW871" s="214"/>
      <c r="CX871" s="18" t="s">
        <v>945</v>
      </c>
      <c r="CY871" s="113" t="s">
        <v>947</v>
      </c>
      <c r="CZ871" s="112"/>
      <c r="DA871" s="32"/>
      <c r="DB871" s="68"/>
      <c r="DC871"/>
      <c r="DD871"/>
      <c r="DE871"/>
      <c r="DF871"/>
      <c r="DG871"/>
      <c r="DH871"/>
      <c r="DI871"/>
      <c r="DJ871"/>
      <c r="DK871"/>
      <c r="DL871"/>
      <c r="DM871"/>
      <c r="DN871"/>
    </row>
    <row r="872" spans="1:118" ht="14.4" customHeight="1" thickBot="1">
      <c r="A872" t="s">
        <v>2141</v>
      </c>
      <c r="B872" s="168" t="s">
        <v>2118</v>
      </c>
      <c r="C872" s="279" t="str">
        <f t="shared" si="371"/>
        <v>A.130.03.120</v>
      </c>
      <c r="D872" s="14" t="s">
        <v>1154</v>
      </c>
      <c r="E872" s="278" t="s">
        <v>1510</v>
      </c>
      <c r="F872" s="281" t="str">
        <f t="shared" si="372"/>
        <v>PTFE (Teflon), chemical upcycled</v>
      </c>
      <c r="G872" s="319">
        <f t="shared" si="348"/>
        <v>1.6868240807229999</v>
      </c>
      <c r="H872" s="319">
        <f t="shared" si="349"/>
        <v>5.8736964239999995E-2</v>
      </c>
      <c r="I872" s="319">
        <f t="shared" si="362"/>
        <v>0.10997751362500001</v>
      </c>
      <c r="J872" s="319">
        <f t="shared" si="363"/>
        <v>9.9143002857999998E-2</v>
      </c>
      <c r="K872" s="319">
        <v>1.4189666000000001</v>
      </c>
      <c r="L872" s="319">
        <v>4.6428733E-2</v>
      </c>
      <c r="M872" s="319">
        <v>5.9317038000000002E-2</v>
      </c>
      <c r="N872" s="319">
        <v>5.0514956999999999E-2</v>
      </c>
      <c r="O872" s="319">
        <v>6.7124532999999998E-3</v>
      </c>
      <c r="P872" s="319">
        <v>7.024062E-4</v>
      </c>
      <c r="Q872" s="319">
        <v>8.0714774E-4</v>
      </c>
      <c r="R872" s="319">
        <v>4.1634999999999997E-3</v>
      </c>
      <c r="S872" s="319">
        <v>4.3238575999999997E-3</v>
      </c>
      <c r="T872" s="319">
        <v>1.0433672999999999E-2</v>
      </c>
      <c r="U872" s="319">
        <v>8.4331729999999994E-2</v>
      </c>
      <c r="V872" s="319">
        <v>6.8242624999999998E-5</v>
      </c>
      <c r="W872" s="319">
        <v>5.3742258000000001E-5</v>
      </c>
      <c r="X872" s="319">
        <v>0</v>
      </c>
      <c r="Y872" s="210"/>
      <c r="Z872" s="320">
        <f t="shared" si="373"/>
        <v>10.668921804511278</v>
      </c>
      <c r="AA872" s="210"/>
      <c r="AB872" s="321">
        <f t="shared" si="374"/>
        <v>1.4189666000000001</v>
      </c>
      <c r="AC872" s="321">
        <f t="shared" si="375"/>
        <v>0.16864623524000003</v>
      </c>
      <c r="AD872" s="321">
        <f t="shared" si="364"/>
        <v>0.120396686258</v>
      </c>
      <c r="AE872" s="321">
        <f t="shared" si="376"/>
        <v>0.10997751362500001</v>
      </c>
      <c r="AF872" s="321">
        <f t="shared" si="377"/>
        <v>8.8655587599999988E-2</v>
      </c>
      <c r="AG872"/>
      <c r="AH872" s="121">
        <v>158.93081000000001</v>
      </c>
      <c r="AI872" s="121">
        <v>139.66603000000001</v>
      </c>
      <c r="AJ872" s="121">
        <v>11.431944</v>
      </c>
      <c r="AK872" s="121">
        <v>0</v>
      </c>
      <c r="AL872" s="121">
        <v>1.0345603000000001</v>
      </c>
      <c r="AM872" s="121">
        <v>4.2213493</v>
      </c>
      <c r="AN872" s="121">
        <v>2.5769228000000002</v>
      </c>
      <c r="AO872"/>
      <c r="AP872" s="282">
        <v>0.20845506999999999</v>
      </c>
      <c r="AQ872" s="282">
        <v>0.19270081</v>
      </c>
      <c r="AR872" s="282">
        <v>8.9213752999999993E-3</v>
      </c>
      <c r="AS872" s="282">
        <v>6.8328887000000003E-3</v>
      </c>
      <c r="AT872" s="255">
        <f t="shared" si="368"/>
        <v>1.1552806174437002E-5</v>
      </c>
      <c r="AU872" s="256">
        <f t="shared" si="369"/>
        <v>3.2993251841182306E-8</v>
      </c>
      <c r="AV872" s="256">
        <f t="shared" si="370"/>
        <v>0.95698721333000003</v>
      </c>
      <c r="AW872" s="272">
        <v>1.0005409E-5</v>
      </c>
      <c r="AX872" s="272">
        <v>3.0192603999999997E-8</v>
      </c>
      <c r="AY872" s="272">
        <v>8.2473652000000005E-13</v>
      </c>
      <c r="AZ872" s="272">
        <v>4.9630933999999997E-10</v>
      </c>
      <c r="BA872" s="272">
        <v>6.3497197000000004E-11</v>
      </c>
      <c r="BB872" s="272">
        <v>7.5113370000000001E-9</v>
      </c>
      <c r="BC872" s="272">
        <v>1.5255796999999999E-6</v>
      </c>
      <c r="BD872" s="272">
        <v>1.0822076E-9</v>
      </c>
      <c r="BE872" s="272">
        <v>1.6082678E-9</v>
      </c>
      <c r="BF872" s="272">
        <v>7.7186013000000002E-13</v>
      </c>
      <c r="BG872" s="272">
        <v>5.6234124E-15</v>
      </c>
      <c r="BH872" s="272">
        <v>1.5791375999999999E-12</v>
      </c>
      <c r="BI872" s="272">
        <v>9.0491285000000003E-14</v>
      </c>
      <c r="BJ872" s="272">
        <v>7.2153739000000003E-14</v>
      </c>
      <c r="BK872" s="272">
        <v>7.5961689999999999E-9</v>
      </c>
      <c r="BL872" s="272">
        <v>5.1081737000000001E-9</v>
      </c>
      <c r="BM872" s="272">
        <v>1.0049174E-10</v>
      </c>
      <c r="BN872" s="273">
        <v>1.4135333E-4</v>
      </c>
      <c r="BO872" s="273">
        <v>0.95684586000000005</v>
      </c>
      <c r="BP872" s="272">
        <v>1.0419882000000001E-9</v>
      </c>
      <c r="BQ872" s="272">
        <v>6.3364150000000001E-12</v>
      </c>
      <c r="BR872" s="272">
        <v>2.8349590000000002E-16</v>
      </c>
      <c r="BS872"/>
      <c r="BT872" s="121">
        <v>5.2941586000000002E-4</v>
      </c>
      <c r="BU872" s="274">
        <v>1.3510576999999999E-5</v>
      </c>
      <c r="BV872" s="121">
        <v>2.9747783999999999E-4</v>
      </c>
      <c r="BW872" s="274">
        <v>4.9010869000000005E-7</v>
      </c>
      <c r="BX872" s="274">
        <v>1.3536475999999999E-5</v>
      </c>
      <c r="BY872" s="274">
        <v>4.7534880999999999E-6</v>
      </c>
      <c r="BZ872" s="274">
        <v>2.1208749999999999E-9</v>
      </c>
      <c r="CA872" s="274">
        <v>7.2725529000000003E-6</v>
      </c>
      <c r="CB872" s="274">
        <v>9.4257966E-7</v>
      </c>
      <c r="CC872" s="274">
        <v>5.3409435999999997E-7</v>
      </c>
      <c r="CD872" s="274">
        <v>4.7721774000000004E-7</v>
      </c>
      <c r="CE872" s="274">
        <v>6.8329125000000006E-8</v>
      </c>
      <c r="CF872" s="274">
        <v>8.4256690999999992E-9</v>
      </c>
      <c r="CG872" s="274">
        <v>1.1511742E-5</v>
      </c>
      <c r="CH872" s="121">
        <v>1.7699934E-4</v>
      </c>
      <c r="CI872" s="274">
        <v>1.6813809000000001E-6</v>
      </c>
      <c r="CJ872" s="274">
        <v>1.49585E-7</v>
      </c>
      <c r="CK872" s="4"/>
      <c r="CL872" s="323">
        <v>1.3978678000000001E-8</v>
      </c>
      <c r="CM872" s="323">
        <v>10.584517999999999</v>
      </c>
      <c r="CN872" s="323">
        <v>0.15330547999999999</v>
      </c>
      <c r="CO872" s="323">
        <v>1.0401053E-2</v>
      </c>
      <c r="CP872" s="323">
        <v>3.7944561000000001E-4</v>
      </c>
      <c r="CQ872" s="323">
        <v>1.2677397999999999E-8</v>
      </c>
      <c r="CR872" s="323">
        <v>3.1051625000000002E-8</v>
      </c>
      <c r="CS872" s="323">
        <v>5.4180742999999996E-4</v>
      </c>
      <c r="CT872" s="323">
        <v>0.16517388</v>
      </c>
      <c r="CU872" s="323">
        <v>16.120193</v>
      </c>
      <c r="CV872" s="213" t="s">
        <v>1404</v>
      </c>
      <c r="CW872" s="214"/>
      <c r="CX872" s="18" t="s">
        <v>945</v>
      </c>
      <c r="CY872" s="109" t="s">
        <v>1153</v>
      </c>
      <c r="CZ872" s="18"/>
      <c r="DA872" s="32"/>
      <c r="DB872" s="68"/>
      <c r="DC872"/>
      <c r="DD872"/>
      <c r="DE872"/>
      <c r="DF872"/>
      <c r="DG872"/>
      <c r="DH872"/>
      <c r="DI872"/>
      <c r="DJ872"/>
      <c r="DK872"/>
      <c r="DL872"/>
      <c r="DM872"/>
      <c r="DN872"/>
    </row>
    <row r="873" spans="1:118" ht="14.4" customHeight="1">
      <c r="A873" t="s">
        <v>2142</v>
      </c>
      <c r="B873" s="168" t="s">
        <v>2118</v>
      </c>
      <c r="C873" s="279" t="str">
        <f t="shared" si="371"/>
        <v>A.130.03.121</v>
      </c>
      <c r="D873" s="14" t="s">
        <v>1154</v>
      </c>
      <c r="E873" s="278" t="s">
        <v>1510</v>
      </c>
      <c r="F873" s="281" t="str">
        <f t="shared" si="372"/>
        <v>PTT (Polyltrimethylene terephthalate), chemical upcycled</v>
      </c>
      <c r="G873" s="319">
        <f t="shared" ref="G873:G940" si="378">H873+I873+J873+K873</f>
        <v>0.61648222205850001</v>
      </c>
      <c r="H873" s="319">
        <f t="shared" ref="H873:H940" si="379">N873+O873+P873+Q873</f>
        <v>2.042840835E-2</v>
      </c>
      <c r="I873" s="319">
        <f t="shared" si="362"/>
        <v>3.3719374071000001E-2</v>
      </c>
      <c r="J873" s="319">
        <f t="shared" si="363"/>
        <v>1.4801629637500001E-2</v>
      </c>
      <c r="K873" s="319">
        <v>0.54753280999999998</v>
      </c>
      <c r="L873" s="319">
        <v>1.0680738E-2</v>
      </c>
      <c r="M873" s="319">
        <v>2.0915362999999999E-2</v>
      </c>
      <c r="N873" s="319">
        <v>1.7806354E-2</v>
      </c>
      <c r="O873" s="319">
        <v>1.7938248999999999E-3</v>
      </c>
      <c r="P873" s="319">
        <v>3.3749756000000001E-4</v>
      </c>
      <c r="Q873" s="319">
        <v>4.9073189000000002E-4</v>
      </c>
      <c r="R873" s="319">
        <v>2.0709750000000001E-3</v>
      </c>
      <c r="S873" s="319">
        <v>8.1067162999999998E-4</v>
      </c>
      <c r="T873" s="319">
        <v>1.0415916000000001E-2</v>
      </c>
      <c r="U873" s="319">
        <v>3.5652727000000002E-3</v>
      </c>
      <c r="V873" s="319">
        <v>5.2298071000000001E-5</v>
      </c>
      <c r="W873" s="319">
        <v>9.7693075000000003E-6</v>
      </c>
      <c r="X873" s="319">
        <v>0</v>
      </c>
      <c r="Y873" s="210"/>
      <c r="Z873" s="320">
        <f t="shared" si="373"/>
        <v>4.1167880451127816</v>
      </c>
      <c r="AA873" s="210"/>
      <c r="AB873" s="321">
        <f t="shared" si="374"/>
        <v>0.54753280999999998</v>
      </c>
      <c r="AC873" s="321">
        <f t="shared" si="375"/>
        <v>5.4095484349999994E-2</v>
      </c>
      <c r="AD873" s="321">
        <f t="shared" si="364"/>
        <v>4.4092761307500006E-2</v>
      </c>
      <c r="AE873" s="321">
        <f t="shared" si="376"/>
        <v>3.3719374071000001E-2</v>
      </c>
      <c r="AF873" s="321">
        <f t="shared" si="377"/>
        <v>4.3759443300000001E-3</v>
      </c>
      <c r="AG873"/>
      <c r="AH873" s="121">
        <v>50.838265</v>
      </c>
      <c r="AI873" s="121">
        <v>50.070309999999999</v>
      </c>
      <c r="AJ873" s="121">
        <v>0.48336010000000001</v>
      </c>
      <c r="AK873" s="121">
        <v>0</v>
      </c>
      <c r="AL873" s="121">
        <v>-8.8384276000000005E-3</v>
      </c>
      <c r="AM873" s="121">
        <v>0.17958110999999999</v>
      </c>
      <c r="AN873" s="121">
        <v>0.11385221</v>
      </c>
      <c r="AO873"/>
      <c r="AP873" s="282">
        <v>7.8108802000000005E-2</v>
      </c>
      <c r="AQ873" s="282">
        <v>7.1916331E-2</v>
      </c>
      <c r="AR873" s="282">
        <v>3.4035479000000001E-3</v>
      </c>
      <c r="AS873" s="282">
        <v>2.7889235000000002E-3</v>
      </c>
      <c r="AT873" s="255">
        <f t="shared" si="368"/>
        <v>4.3115306101379995E-6</v>
      </c>
      <c r="AU873" s="256">
        <f t="shared" si="369"/>
        <v>1.2587085194681688E-8</v>
      </c>
      <c r="AV873" s="256">
        <f t="shared" si="370"/>
        <v>0.39060553090900002</v>
      </c>
      <c r="AW873" s="272">
        <v>3.8679570999999999E-6</v>
      </c>
      <c r="AX873" s="272">
        <v>1.1672313000000001E-8</v>
      </c>
      <c r="AY873" s="272">
        <v>3.1882774999999998E-13</v>
      </c>
      <c r="AZ873" s="272">
        <v>2.4029536E-10</v>
      </c>
      <c r="BA873" s="272">
        <v>3.0241408000000002E-11</v>
      </c>
      <c r="BB873" s="272">
        <v>2.6477386000000002E-9</v>
      </c>
      <c r="BC873" s="272">
        <v>4.3326368000000001E-7</v>
      </c>
      <c r="BD873" s="272">
        <v>3.8379912000000002E-10</v>
      </c>
      <c r="BE873" s="272">
        <v>4.4756135000000002E-10</v>
      </c>
      <c r="BF873" s="272">
        <v>3.9855538000000002E-13</v>
      </c>
      <c r="BG873" s="272">
        <v>3.7104468999999999E-15</v>
      </c>
      <c r="BH873" s="272">
        <v>7.8802467000000004E-13</v>
      </c>
      <c r="BI873" s="272">
        <v>4.4779831999999998E-14</v>
      </c>
      <c r="BJ873" s="272">
        <v>3.7598668999999999E-14</v>
      </c>
      <c r="BK873" s="272">
        <v>3.6215707000000002E-9</v>
      </c>
      <c r="BL873" s="272">
        <v>3.5805717999999999E-9</v>
      </c>
      <c r="BM873" s="272">
        <v>8.0668344999999999E-11</v>
      </c>
      <c r="BN873" s="272">
        <v>5.0250909000000002E-5</v>
      </c>
      <c r="BO873" s="273">
        <v>0.39055528</v>
      </c>
      <c r="BP873" s="272">
        <v>1.8941227E-10</v>
      </c>
      <c r="BQ873" s="272">
        <v>1.1518314E-12</v>
      </c>
      <c r="BR873" s="272">
        <v>5.1533789000000003E-17</v>
      </c>
      <c r="BS873"/>
      <c r="BT873" s="121">
        <v>1.9057055000000001E-4</v>
      </c>
      <c r="BU873" s="274">
        <v>3.9346113000000003E-6</v>
      </c>
      <c r="BV873" s="121">
        <v>1.1478698E-4</v>
      </c>
      <c r="BW873" s="274">
        <v>2.4373719999999999E-7</v>
      </c>
      <c r="BX873" s="274">
        <v>3.5463204000000001E-6</v>
      </c>
      <c r="BY873" s="274">
        <v>1.6644392999999999E-6</v>
      </c>
      <c r="BZ873" s="274">
        <v>1.6409649E-9</v>
      </c>
      <c r="CA873" s="274">
        <v>2.5587630999999999E-6</v>
      </c>
      <c r="CB873" s="274">
        <v>4.5289796999999998E-7</v>
      </c>
      <c r="CC873" s="274">
        <v>3.2472013999999999E-7</v>
      </c>
      <c r="CD873" s="274">
        <v>2.2725878999999999E-7</v>
      </c>
      <c r="CE873" s="274">
        <v>5.3926133000000002E-8</v>
      </c>
      <c r="CF873" s="274">
        <v>4.0134183000000003E-9</v>
      </c>
      <c r="CG873" s="274">
        <v>4.1858990999999997E-6</v>
      </c>
      <c r="CH873" s="274">
        <v>5.8383888000000002E-5</v>
      </c>
      <c r="CI873" s="274">
        <v>1.7427105999999999E-7</v>
      </c>
      <c r="CJ873" s="274">
        <v>2.7191510999999999E-8</v>
      </c>
      <c r="CK873" s="4"/>
      <c r="CL873" s="323">
        <v>6.6580736000000003E-9</v>
      </c>
      <c r="CM873" s="323">
        <v>4.0785099999999996</v>
      </c>
      <c r="CN873" s="323">
        <v>4.7525589E-2</v>
      </c>
      <c r="CO873" s="323">
        <v>3.1021424000000001E-3</v>
      </c>
      <c r="CP873" s="323">
        <v>1.3831982999999999E-4</v>
      </c>
      <c r="CQ873" s="323">
        <v>6.1444071000000002E-9</v>
      </c>
      <c r="CR873" s="323">
        <v>2.2659526E-8</v>
      </c>
      <c r="CS873" s="323">
        <v>1.5681325000000001E-4</v>
      </c>
      <c r="CT873" s="323">
        <v>8.3877770000000004E-2</v>
      </c>
      <c r="CU873" s="323">
        <v>6.6993001999999997</v>
      </c>
      <c r="CV873" s="216" t="s">
        <v>1494</v>
      </c>
      <c r="CW873" s="214"/>
      <c r="CX873" s="18" t="s">
        <v>945</v>
      </c>
      <c r="CY873" s="109" t="s">
        <v>948</v>
      </c>
      <c r="CZ873" s="18"/>
      <c r="DA873" s="32"/>
      <c r="DB873" s="68"/>
      <c r="DC873"/>
      <c r="DD873"/>
      <c r="DE873"/>
      <c r="DF873"/>
      <c r="DG873"/>
      <c r="DH873"/>
      <c r="DI873"/>
      <c r="DJ873"/>
      <c r="DK873"/>
      <c r="DL873"/>
      <c r="DM873"/>
      <c r="DN873"/>
    </row>
    <row r="874" spans="1:118" ht="14.4" customHeight="1" thickBot="1">
      <c r="A874" t="s">
        <v>2143</v>
      </c>
      <c r="B874" s="168" t="s">
        <v>2118</v>
      </c>
      <c r="C874" s="279" t="str">
        <f t="shared" si="371"/>
        <v>A.130.03.122</v>
      </c>
      <c r="D874" s="14" t="s">
        <v>1154</v>
      </c>
      <c r="E874" s="278" t="s">
        <v>1510</v>
      </c>
      <c r="F874" s="281" t="str">
        <f t="shared" si="372"/>
        <v>PUR (Polyurethane) chemical upcycled</v>
      </c>
      <c r="G874" s="319">
        <f t="shared" si="378"/>
        <v>0.66619949476450002</v>
      </c>
      <c r="H874" s="319">
        <f t="shared" si="379"/>
        <v>7.9461597798000008E-2</v>
      </c>
      <c r="I874" s="319">
        <f t="shared" si="362"/>
        <v>5.5439152379000003E-2</v>
      </c>
      <c r="J874" s="319">
        <f t="shared" si="363"/>
        <v>1.5051414587499997E-2</v>
      </c>
      <c r="K874" s="319">
        <v>0.51624733</v>
      </c>
      <c r="L874" s="319">
        <v>4.3420873999999998E-2</v>
      </c>
      <c r="M874" s="319">
        <v>1.1610554E-2</v>
      </c>
      <c r="N874" s="319">
        <v>7.2115835000000003E-2</v>
      </c>
      <c r="O874" s="319">
        <v>7.0714994000000003E-3</v>
      </c>
      <c r="P874" s="319">
        <v>3.9598127999999999E-5</v>
      </c>
      <c r="Q874" s="319">
        <v>2.3466527000000001E-4</v>
      </c>
      <c r="R874" s="319">
        <v>3.6840917000000001E-4</v>
      </c>
      <c r="S874" s="319">
        <v>3.8798688E-4</v>
      </c>
      <c r="T874" s="319">
        <v>9.9479159999999994E-3</v>
      </c>
      <c r="U874" s="319">
        <v>4.7057423999999999E-3</v>
      </c>
      <c r="V874" s="319">
        <v>3.9315208999999997E-5</v>
      </c>
      <c r="W874" s="319">
        <v>9.7693075000000003E-6</v>
      </c>
      <c r="X874" s="319">
        <v>0</v>
      </c>
      <c r="Y874" s="210"/>
      <c r="Z874" s="320">
        <f t="shared" si="373"/>
        <v>3.881558872180451</v>
      </c>
      <c r="AA874" s="210"/>
      <c r="AB874" s="321">
        <f t="shared" si="374"/>
        <v>0.51624733</v>
      </c>
      <c r="AC874" s="321">
        <f t="shared" si="375"/>
        <v>0.13486143496800002</v>
      </c>
      <c r="AD874" s="321">
        <f t="shared" si="364"/>
        <v>6.5357522477499999E-2</v>
      </c>
      <c r="AE874" s="321">
        <f t="shared" si="376"/>
        <v>5.5439152379000003E-2</v>
      </c>
      <c r="AF874" s="321">
        <f t="shared" si="377"/>
        <v>5.0937292799999997E-3</v>
      </c>
      <c r="AG874"/>
      <c r="AH874" s="121">
        <v>69.899816999999999</v>
      </c>
      <c r="AI874" s="121">
        <v>60.940103000000001</v>
      </c>
      <c r="AJ874" s="121">
        <v>0.63788814000000005</v>
      </c>
      <c r="AK874" s="121">
        <v>0</v>
      </c>
      <c r="AL874" s="121">
        <v>7.8316236999999997</v>
      </c>
      <c r="AM874" s="121">
        <v>0.31749694000000001</v>
      </c>
      <c r="AN874" s="121">
        <v>0.17270479</v>
      </c>
      <c r="AO874"/>
      <c r="AP874" s="282">
        <v>8.4382850999999995E-2</v>
      </c>
      <c r="AQ874" s="282">
        <v>7.6318036000000006E-2</v>
      </c>
      <c r="AR874" s="282">
        <v>3.8688283E-3</v>
      </c>
      <c r="AS874" s="282">
        <v>4.1959861000000001E-3</v>
      </c>
      <c r="AT874" s="255">
        <f t="shared" si="368"/>
        <v>4.5754218288759992E-6</v>
      </c>
      <c r="AU874" s="256">
        <f t="shared" si="369"/>
        <v>1.4307797082778988E-8</v>
      </c>
      <c r="AV874" s="256">
        <f t="shared" si="370"/>
        <v>0.58767312348699996</v>
      </c>
      <c r="AW874" s="272">
        <v>3.6017442E-6</v>
      </c>
      <c r="AX874" s="272">
        <v>1.0867305E-8</v>
      </c>
      <c r="AY874" s="272">
        <v>2.9691110000000002E-13</v>
      </c>
      <c r="AZ874" s="272">
        <v>3.0992134999999999E-11</v>
      </c>
      <c r="BA874" s="272">
        <v>3.0514210000000001E-12</v>
      </c>
      <c r="BB874" s="272">
        <v>1.072664E-8</v>
      </c>
      <c r="BC874" s="272">
        <v>9.5996424E-7</v>
      </c>
      <c r="BD874" s="272">
        <v>2.4028876999999998E-9</v>
      </c>
      <c r="BE874" s="272">
        <v>9.7127408999999992E-10</v>
      </c>
      <c r="BF874" s="272">
        <v>1.2074780999999999E-13</v>
      </c>
      <c r="BG874" s="272">
        <v>2.2517432E-15</v>
      </c>
      <c r="BH874" s="272">
        <v>1.9049725E-13</v>
      </c>
      <c r="BI874" s="272">
        <v>7.9199709999999998E-15</v>
      </c>
      <c r="BJ874" s="272">
        <v>1.0832971E-14</v>
      </c>
      <c r="BK874" s="272">
        <v>4.2663384999999999E-10</v>
      </c>
      <c r="BL874" s="272">
        <v>2.3366591999999998E-9</v>
      </c>
      <c r="BM874" s="272">
        <v>6.4549248999999999E-11</v>
      </c>
      <c r="BN874" s="272">
        <v>2.5253486999999999E-5</v>
      </c>
      <c r="BO874" s="273">
        <v>0.58764786999999996</v>
      </c>
      <c r="BP874" s="272">
        <v>1.8941227E-10</v>
      </c>
      <c r="BQ874" s="272">
        <v>1.1518314E-12</v>
      </c>
      <c r="BR874" s="272">
        <v>5.1533789000000003E-17</v>
      </c>
      <c r="BS874"/>
      <c r="BT874" s="121">
        <v>2.6351521E-4</v>
      </c>
      <c r="BU874" s="274">
        <v>6.8939287999999996E-6</v>
      </c>
      <c r="BV874" s="121">
        <v>1.0822816000000001E-4</v>
      </c>
      <c r="BW874" s="274">
        <v>4.3281496999999999E-8</v>
      </c>
      <c r="BX874" s="274">
        <v>1.1656229E-5</v>
      </c>
      <c r="BY874" s="274">
        <v>3.8846108000000003E-7</v>
      </c>
      <c r="BZ874" s="274">
        <v>1.4729309000000001E-9</v>
      </c>
      <c r="CA874" s="274">
        <v>6.0098082999999997E-7</v>
      </c>
      <c r="CB874" s="274">
        <v>5.3137899999999997E-8</v>
      </c>
      <c r="CC874" s="274">
        <v>1.5527936999999999E-7</v>
      </c>
      <c r="CD874" s="274">
        <v>2.2891872E-8</v>
      </c>
      <c r="CE874" s="274">
        <v>4.2207937E-8</v>
      </c>
      <c r="CF874" s="274">
        <v>4.0595547E-10</v>
      </c>
      <c r="CG874" s="274">
        <v>6.1135350999999997E-5</v>
      </c>
      <c r="CH874" s="274">
        <v>7.4142684E-5</v>
      </c>
      <c r="CI874" s="274">
        <v>1.2354402E-7</v>
      </c>
      <c r="CJ874" s="274">
        <v>2.7191510999999999E-8</v>
      </c>
      <c r="CK874" s="4"/>
      <c r="CL874" s="323">
        <v>6.7273532999999997E-10</v>
      </c>
      <c r="CM874" s="323">
        <v>3.8820439000000002</v>
      </c>
      <c r="CN874" s="323">
        <v>0.11672796000000001</v>
      </c>
      <c r="CO874" s="323">
        <v>4.8011646000000003E-3</v>
      </c>
      <c r="CP874" s="323">
        <v>4.8705029999999999E-4</v>
      </c>
      <c r="CQ874" s="323">
        <v>8.0738013999999996E-10</v>
      </c>
      <c r="CR874" s="323">
        <v>1.5834073999999998E-8</v>
      </c>
      <c r="CS874" s="323">
        <v>4.6996948000000002E-4</v>
      </c>
      <c r="CT874" s="323">
        <v>1.8282278999999999E-2</v>
      </c>
      <c r="CU874" s="323">
        <v>8.1083481000000006</v>
      </c>
      <c r="CV874" s="217" t="s">
        <v>2800</v>
      </c>
      <c r="CW874" s="214"/>
      <c r="CX874" s="18" t="s">
        <v>945</v>
      </c>
      <c r="CY874" s="109" t="s">
        <v>949</v>
      </c>
      <c r="CZ874" s="18"/>
      <c r="DA874" s="14"/>
      <c r="DB874" s="68"/>
      <c r="DC874"/>
      <c r="DD874"/>
      <c r="DE874"/>
      <c r="DF874"/>
      <c r="DG874"/>
      <c r="DH874"/>
      <c r="DI874"/>
      <c r="DJ874"/>
      <c r="DK874"/>
      <c r="DL874"/>
      <c r="DM874"/>
      <c r="DN874"/>
    </row>
    <row r="875" spans="1:118" ht="14.4" customHeight="1" thickBot="1">
      <c r="A875" t="s">
        <v>2144</v>
      </c>
      <c r="B875" s="168" t="s">
        <v>2118</v>
      </c>
      <c r="C875" s="279" t="str">
        <f t="shared" si="371"/>
        <v>A.130.03.123</v>
      </c>
      <c r="D875" s="14" t="s">
        <v>1154</v>
      </c>
      <c r="E875" s="278" t="s">
        <v>1510</v>
      </c>
      <c r="F875" s="281" t="str">
        <f t="shared" si="372"/>
        <v>PVC (Polyvinylchloride) chemical upcycled</v>
      </c>
      <c r="G875" s="319">
        <f t="shared" si="378"/>
        <v>0.42932536701650004</v>
      </c>
      <c r="H875" s="319">
        <f t="shared" si="379"/>
        <v>3.4181091800000007E-2</v>
      </c>
      <c r="I875" s="319">
        <f t="shared" si="362"/>
        <v>6.7265396519000001E-2</v>
      </c>
      <c r="J875" s="319">
        <f t="shared" si="363"/>
        <v>1.04170486975E-2</v>
      </c>
      <c r="K875" s="319">
        <v>0.31746183</v>
      </c>
      <c r="L875" s="319">
        <v>5.8468007000000002E-2</v>
      </c>
      <c r="M875" s="319">
        <v>8.3670693000000001E-3</v>
      </c>
      <c r="N875" s="319">
        <v>4.0029868999999999E-3</v>
      </c>
      <c r="O875" s="319">
        <v>2.7972578000000001E-2</v>
      </c>
      <c r="P875" s="319">
        <v>1.1194148000000001E-3</v>
      </c>
      <c r="Q875" s="319">
        <v>1.0861121E-3</v>
      </c>
      <c r="R875" s="319">
        <v>3.9100501E-4</v>
      </c>
      <c r="S875" s="319">
        <v>1.9688464E-4</v>
      </c>
      <c r="T875" s="319">
        <v>1.0415916000000001E-2</v>
      </c>
      <c r="U875" s="319">
        <v>-2.0552124999999999E-4</v>
      </c>
      <c r="V875" s="319">
        <v>3.9315208999999997E-5</v>
      </c>
      <c r="W875" s="319">
        <v>9.7693075000000003E-6</v>
      </c>
      <c r="X875" s="319">
        <v>0</v>
      </c>
      <c r="Y875" s="210"/>
      <c r="Z875" s="320">
        <f t="shared" si="373"/>
        <v>2.3869310526315788</v>
      </c>
      <c r="AA875" s="210"/>
      <c r="AB875" s="321">
        <f t="shared" si="374"/>
        <v>0.31746183</v>
      </c>
      <c r="AC875" s="321">
        <f t="shared" si="375"/>
        <v>0.10140717311</v>
      </c>
      <c r="AD875" s="321">
        <f t="shared" si="364"/>
        <v>7.7651766617500007E-2</v>
      </c>
      <c r="AE875" s="321">
        <f t="shared" si="376"/>
        <v>6.7265396519000001E-2</v>
      </c>
      <c r="AF875" s="321">
        <f t="shared" si="377"/>
        <v>-8.6366099999999918E-6</v>
      </c>
      <c r="AG875"/>
      <c r="AH875" s="121">
        <v>48.497722000000003</v>
      </c>
      <c r="AI875" s="121">
        <v>44.464604999999999</v>
      </c>
      <c r="AJ875" s="121">
        <v>-2.7864669000000002E-2</v>
      </c>
      <c r="AK875" s="121">
        <v>0</v>
      </c>
      <c r="AL875" s="121">
        <v>4.0003342000000002</v>
      </c>
      <c r="AM875" s="121">
        <v>4.9183922999999997E-2</v>
      </c>
      <c r="AN875" s="121">
        <v>1.1462704000000001E-2</v>
      </c>
      <c r="AO875"/>
      <c r="AP875" s="282">
        <v>6.0454657000000002E-2</v>
      </c>
      <c r="AQ875" s="282">
        <v>5.5142891999999999E-2</v>
      </c>
      <c r="AR875" s="282">
        <v>2.1979774E-3</v>
      </c>
      <c r="AS875" s="283">
        <v>3.1137876E-3</v>
      </c>
      <c r="AT875" s="255">
        <f t="shared" si="368"/>
        <v>3.3059288034109998E-6</v>
      </c>
      <c r="AU875" s="256">
        <f t="shared" si="369"/>
        <v>8.1286145803757892E-9</v>
      </c>
      <c r="AV875" s="256">
        <f t="shared" si="370"/>
        <v>0.43610470234400001</v>
      </c>
      <c r="AW875" s="272">
        <v>2.2160785000000002E-6</v>
      </c>
      <c r="AX875" s="272">
        <v>6.6864695000000002E-9</v>
      </c>
      <c r="AY875" s="272">
        <v>1.8268249E-13</v>
      </c>
      <c r="AZ875" s="272">
        <v>3.0988410000000001E-11</v>
      </c>
      <c r="BA875" s="272">
        <v>3.0514210000000001E-12</v>
      </c>
      <c r="BB875" s="272">
        <v>5.9530852000000001E-10</v>
      </c>
      <c r="BC875" s="272">
        <v>1.0860231999999999E-6</v>
      </c>
      <c r="BD875" s="272">
        <v>1.1476802E-10</v>
      </c>
      <c r="BE875" s="272">
        <v>1.2607604E-9</v>
      </c>
      <c r="BF875" s="272">
        <v>9.3432864000000001E-14</v>
      </c>
      <c r="BG875" s="272">
        <v>2.1496494999999998E-15</v>
      </c>
      <c r="BH875" s="272">
        <v>6.1883795000000005E-13</v>
      </c>
      <c r="BI875" s="272">
        <v>7.5119205000000007E-15</v>
      </c>
      <c r="BJ875" s="272">
        <v>1.0913568000000001E-14</v>
      </c>
      <c r="BK875" s="272">
        <v>5.0188429000000001E-10</v>
      </c>
      <c r="BL875" s="272">
        <v>2.5064585E-9</v>
      </c>
      <c r="BM875" s="272">
        <v>6.4549248999999999E-11</v>
      </c>
      <c r="BN875" s="272">
        <v>2.1372343999999999E-5</v>
      </c>
      <c r="BO875" s="273">
        <v>0.43608332999999999</v>
      </c>
      <c r="BP875" s="272">
        <v>1.8941227E-10</v>
      </c>
      <c r="BQ875" s="272">
        <v>1.1518314E-12</v>
      </c>
      <c r="BR875" s="272">
        <v>5.1533789000000003E-17</v>
      </c>
      <c r="BS875"/>
      <c r="BT875" s="121">
        <v>1.6758682000000001E-4</v>
      </c>
      <c r="BU875" s="274">
        <v>8.7765375000000007E-6</v>
      </c>
      <c r="BV875" s="274">
        <v>6.6553972000000004E-5</v>
      </c>
      <c r="BW875" s="274">
        <v>4.5920882E-8</v>
      </c>
      <c r="BX875" s="274">
        <v>3.2305872999999998E-5</v>
      </c>
      <c r="BY875" s="274">
        <v>1.6556717E-7</v>
      </c>
      <c r="BZ875" s="274">
        <v>1.2503749E-9</v>
      </c>
      <c r="CA875" s="274">
        <v>2.6314146000000001E-7</v>
      </c>
      <c r="CB875" s="274">
        <v>1.5021758000000001E-6</v>
      </c>
      <c r="CC875" s="274">
        <v>7.1868669E-7</v>
      </c>
      <c r="CD875" s="274">
        <v>2.2891872E-8</v>
      </c>
      <c r="CE875" s="274">
        <v>4.2207937E-8</v>
      </c>
      <c r="CF875" s="274">
        <v>4.0595547E-10</v>
      </c>
      <c r="CG875" s="274">
        <v>3.2072877E-6</v>
      </c>
      <c r="CH875" s="274">
        <v>5.3922399999999997E-5</v>
      </c>
      <c r="CI875" s="274">
        <v>3.1308061999999998E-8</v>
      </c>
      <c r="CJ875" s="274">
        <v>2.7191510999999999E-8</v>
      </c>
      <c r="CK875" s="4"/>
      <c r="CL875" s="323">
        <v>6.7273532999999997E-10</v>
      </c>
      <c r="CM875" s="323">
        <v>2.3862893000000001</v>
      </c>
      <c r="CN875" s="323">
        <v>8.2995927000000004E-3</v>
      </c>
      <c r="CO875" s="323">
        <v>6.0395528000000004E-3</v>
      </c>
      <c r="CP875" s="323">
        <v>4.3670377E-4</v>
      </c>
      <c r="CQ875" s="323">
        <v>1.0277101E-9</v>
      </c>
      <c r="CR875" s="323">
        <v>4.1203821999999999E-8</v>
      </c>
      <c r="CS875" s="323">
        <v>3.6655439999999997E-4</v>
      </c>
      <c r="CT875" s="323">
        <v>1.7824787000000002E-2</v>
      </c>
      <c r="CU875" s="323">
        <v>6.0979140000000003</v>
      </c>
      <c r="CV875" s="213" t="s">
        <v>1405</v>
      </c>
      <c r="CW875" s="214"/>
      <c r="CX875" s="18" t="s">
        <v>945</v>
      </c>
      <c r="CY875" s="110" t="s">
        <v>950</v>
      </c>
      <c r="CZ875" s="222"/>
      <c r="DA875" s="14"/>
      <c r="DB875" s="68"/>
      <c r="DC875"/>
      <c r="DD875"/>
      <c r="DE875"/>
      <c r="DF875"/>
      <c r="DG875"/>
      <c r="DH875"/>
      <c r="DI875"/>
      <c r="DJ875"/>
      <c r="DK875"/>
      <c r="DL875"/>
      <c r="DM875"/>
      <c r="DN875"/>
    </row>
    <row r="876" spans="1:118" ht="14.4" customHeight="1">
      <c r="A876" t="s">
        <v>2145</v>
      </c>
      <c r="B876" s="168" t="s">
        <v>2118</v>
      </c>
      <c r="C876" s="279" t="str">
        <f t="shared" si="371"/>
        <v>A.130.03.124</v>
      </c>
      <c r="D876" s="14" t="s">
        <v>1154</v>
      </c>
      <c r="E876" s="278" t="s">
        <v>1510</v>
      </c>
      <c r="F876" s="281" t="str">
        <f t="shared" si="372"/>
        <v>Starch-PBS 50%-50% blend biodegradeble plastic chemical upcycled</v>
      </c>
      <c r="G876" s="319">
        <f t="shared" si="378"/>
        <v>0.381869595886</v>
      </c>
      <c r="H876" s="319">
        <f t="shared" si="379"/>
        <v>2.4781854919999999E-2</v>
      </c>
      <c r="I876" s="319">
        <f t="shared" si="362"/>
        <v>4.9074021772000001E-2</v>
      </c>
      <c r="J876" s="319">
        <f t="shared" si="363"/>
        <v>1.6454239193999999E-2</v>
      </c>
      <c r="K876" s="319">
        <v>0.29155947999999998</v>
      </c>
      <c r="L876" s="319">
        <v>2.1321211E-2</v>
      </c>
      <c r="M876" s="319">
        <v>2.3124836999999999E-2</v>
      </c>
      <c r="N876" s="319">
        <v>1.9491541000000001E-2</v>
      </c>
      <c r="O876" s="319">
        <v>4.6104735999999997E-3</v>
      </c>
      <c r="P876" s="319">
        <v>3.2380526000000003E-4</v>
      </c>
      <c r="Q876" s="319">
        <v>3.5603506000000002E-4</v>
      </c>
      <c r="R876" s="319">
        <v>4.5911846000000001E-3</v>
      </c>
      <c r="S876" s="319">
        <v>1.4630055E-3</v>
      </c>
      <c r="T876" s="319">
        <v>8.1776630999999995E-3</v>
      </c>
      <c r="U876" s="319">
        <v>6.7982905999999996E-3</v>
      </c>
      <c r="V876" s="319">
        <v>3.6789172E-5</v>
      </c>
      <c r="W876" s="319">
        <v>1.5279994E-5</v>
      </c>
      <c r="X876" s="319">
        <v>0</v>
      </c>
      <c r="Y876" s="210"/>
      <c r="Z876" s="320">
        <f t="shared" si="373"/>
        <v>2.1921765413533834</v>
      </c>
      <c r="AA876" s="210"/>
      <c r="AB876" s="321">
        <f t="shared" si="374"/>
        <v>0.29155947999999998</v>
      </c>
      <c r="AC876" s="321">
        <f t="shared" si="375"/>
        <v>7.3819087520000007E-2</v>
      </c>
      <c r="AD876" s="321">
        <f t="shared" si="364"/>
        <v>5.7230175693999998E-2</v>
      </c>
      <c r="AE876" s="321">
        <f t="shared" si="376"/>
        <v>4.9074021771999994E-2</v>
      </c>
      <c r="AF876" s="321">
        <f t="shared" si="377"/>
        <v>8.2612960999999992E-3</v>
      </c>
      <c r="AG876"/>
      <c r="AH876" s="121">
        <v>54.449029000000003</v>
      </c>
      <c r="AI876" s="121">
        <v>52.882469999999998</v>
      </c>
      <c r="AJ876" s="121">
        <v>0.92159999000000004</v>
      </c>
      <c r="AK876" s="121">
        <v>0</v>
      </c>
      <c r="AL876" s="121">
        <v>0.14605807000000001</v>
      </c>
      <c r="AM876" s="121">
        <v>0.31326675999999998</v>
      </c>
      <c r="AN876" s="121">
        <v>0.18563471000000001</v>
      </c>
      <c r="AO876"/>
      <c r="AP876" s="282">
        <v>5.0679938000000001E-2</v>
      </c>
      <c r="AQ876" s="282">
        <v>4.5637648000000003E-2</v>
      </c>
      <c r="AR876" s="282">
        <v>2.0221344999999998E-3</v>
      </c>
      <c r="AS876" s="282">
        <v>3.0201556999999999E-3</v>
      </c>
      <c r="AT876" s="255">
        <f t="shared" si="368"/>
        <v>2.7360700491889998E-6</v>
      </c>
      <c r="AU876" s="256">
        <f t="shared" si="369"/>
        <v>7.4783079686174671E-9</v>
      </c>
      <c r="AV876" s="256">
        <f t="shared" si="370"/>
        <v>0.42299099815999996</v>
      </c>
      <c r="AW876" s="272">
        <v>2.0633631E-6</v>
      </c>
      <c r="AX876" s="272">
        <v>6.2267519999999996E-9</v>
      </c>
      <c r="AY876" s="272">
        <v>1.7007676E-13</v>
      </c>
      <c r="AZ876" s="272">
        <v>1.0357944000000001E-10</v>
      </c>
      <c r="BA876" s="272">
        <v>1.2214049E-11</v>
      </c>
      <c r="BB876" s="272">
        <v>2.8982529000000001E-9</v>
      </c>
      <c r="BC876" s="272">
        <v>6.6212535000000003E-7</v>
      </c>
      <c r="BD876" s="272">
        <v>4.1659552999999998E-10</v>
      </c>
      <c r="BE876" s="272">
        <v>6.9289848000000001E-10</v>
      </c>
      <c r="BF876" s="272">
        <v>3.4891459000000002E-13</v>
      </c>
      <c r="BG876" s="272">
        <v>3.7752589999999999E-15</v>
      </c>
      <c r="BH876" s="272">
        <v>3.6388209000000003E-11</v>
      </c>
      <c r="BI876" s="272">
        <v>2.9985447E-11</v>
      </c>
      <c r="BJ876" s="272">
        <v>2.8987494E-12</v>
      </c>
      <c r="BK876" s="272">
        <v>4.3691909999999998E-9</v>
      </c>
      <c r="BL876" s="272">
        <v>2.9432512000000001E-9</v>
      </c>
      <c r="BM876" s="272">
        <v>7.0715368999999998E-11</v>
      </c>
      <c r="BN876" s="273">
        <v>2.7582816E-4</v>
      </c>
      <c r="BO876" s="273">
        <v>0.42271516999999997</v>
      </c>
      <c r="BP876" s="272">
        <v>2.551106E-10</v>
      </c>
      <c r="BQ876" s="272">
        <v>1.5513482E-12</v>
      </c>
      <c r="BR876" s="272">
        <v>6.9408469E-17</v>
      </c>
      <c r="BS876"/>
      <c r="BT876" s="121">
        <v>1.4906197999999999E-4</v>
      </c>
      <c r="BU876" s="274">
        <v>5.7145633999999997E-6</v>
      </c>
      <c r="BV876" s="274">
        <v>6.1123699000000003E-5</v>
      </c>
      <c r="BW876" s="274">
        <v>5.3826245999999998E-7</v>
      </c>
      <c r="BX876" s="274">
        <v>7.4138227999999998E-6</v>
      </c>
      <c r="BY876" s="274">
        <v>1.8460826999999999E-6</v>
      </c>
      <c r="BZ876" s="274">
        <v>1.1892443E-9</v>
      </c>
      <c r="CA876" s="274">
        <v>2.8124986000000002E-6</v>
      </c>
      <c r="CB876" s="274">
        <v>4.3452385999999998E-7</v>
      </c>
      <c r="CC876" s="274">
        <v>2.3559046999999999E-7</v>
      </c>
      <c r="CD876" s="274">
        <v>9.1762951999999997E-8</v>
      </c>
      <c r="CE876" s="274">
        <v>6.5607487999999997E-8</v>
      </c>
      <c r="CF876" s="274">
        <v>1.6957932E-9</v>
      </c>
      <c r="CG876" s="274">
        <v>4.3527391999999997E-6</v>
      </c>
      <c r="CH876" s="274">
        <v>6.3915818999999994E-5</v>
      </c>
      <c r="CI876" s="274">
        <v>4.7749951E-7</v>
      </c>
      <c r="CJ876" s="274">
        <v>3.6622985000000002E-8</v>
      </c>
      <c r="CK876" s="4"/>
      <c r="CL876" s="323">
        <v>2.8044476999999999E-9</v>
      </c>
      <c r="CM876" s="323">
        <v>2.1685724999999998</v>
      </c>
      <c r="CN876" s="323">
        <v>6.3922034000000003E-2</v>
      </c>
      <c r="CO876" s="323">
        <v>4.3478867000000003E-3</v>
      </c>
      <c r="CP876" s="323">
        <v>1.6071782E-4</v>
      </c>
      <c r="CQ876" s="323">
        <v>2.7841898E-9</v>
      </c>
      <c r="CR876" s="323">
        <v>1.6318666000000001E-8</v>
      </c>
      <c r="CS876" s="323">
        <v>2.4735810999999998E-4</v>
      </c>
      <c r="CT876" s="323">
        <v>14.827871999999999</v>
      </c>
      <c r="CU876" s="323">
        <v>6.3098666999999997</v>
      </c>
      <c r="CV876" s="216"/>
      <c r="CW876" s="214"/>
      <c r="CX876" s="18" t="s">
        <v>945</v>
      </c>
      <c r="CY876" s="18"/>
      <c r="CZ876" s="18"/>
      <c r="DA876" s="14"/>
      <c r="DB876" s="68"/>
      <c r="DC876"/>
      <c r="DD876"/>
      <c r="DE876"/>
      <c r="DF876"/>
      <c r="DG876"/>
      <c r="DH876"/>
      <c r="DI876"/>
      <c r="DJ876"/>
      <c r="DK876"/>
      <c r="DL876"/>
      <c r="DM876"/>
      <c r="DN876"/>
    </row>
    <row r="877" spans="1:118" ht="14.4" customHeight="1">
      <c r="A877" t="s">
        <v>2868</v>
      </c>
      <c r="B877" s="168" t="s">
        <v>2118</v>
      </c>
      <c r="C877" s="279" t="str">
        <f t="shared" si="371"/>
        <v>A.130.03.125</v>
      </c>
      <c r="D877" s="14" t="s">
        <v>1154</v>
      </c>
      <c r="E877" s="278" t="s">
        <v>1510</v>
      </c>
      <c r="F877" s="281" t="str">
        <f t="shared" si="372"/>
        <v>PBS biodegradeble plastic chemical upcycled</v>
      </c>
      <c r="G877" s="319">
        <f t="shared" si="378"/>
        <v>0.64335807026900005</v>
      </c>
      <c r="H877" s="319">
        <f t="shared" si="379"/>
        <v>4.5564895209999998E-2</v>
      </c>
      <c r="I877" s="319">
        <f t="shared" si="362"/>
        <v>8.2501143512999989E-2</v>
      </c>
      <c r="J877" s="319">
        <f t="shared" si="363"/>
        <v>1.6144731546000001E-2</v>
      </c>
      <c r="K877" s="319">
        <v>0.49914730000000002</v>
      </c>
      <c r="L877" s="319">
        <v>3.8161436E-2</v>
      </c>
      <c r="M877" s="319">
        <v>4.2452875000000001E-2</v>
      </c>
      <c r="N877" s="319">
        <v>3.5973589E-2</v>
      </c>
      <c r="O877" s="319">
        <v>8.6597432000000002E-3</v>
      </c>
      <c r="P877" s="319">
        <v>6.0394436E-4</v>
      </c>
      <c r="Q877" s="319">
        <v>3.2761865000000001E-4</v>
      </c>
      <c r="R877" s="319">
        <v>1.8606336E-3</v>
      </c>
      <c r="S877" s="319">
        <v>2.7057244000000002E-3</v>
      </c>
      <c r="T877" s="319">
        <v>4.1252559000000003E-3</v>
      </c>
      <c r="U877" s="319">
        <v>9.2833559E-3</v>
      </c>
      <c r="V877" s="319">
        <v>2.6198913E-5</v>
      </c>
      <c r="W877" s="319">
        <v>3.0395345999999999E-5</v>
      </c>
      <c r="X877" s="319">
        <v>0</v>
      </c>
      <c r="Y877" s="210"/>
      <c r="Z877" s="320">
        <f t="shared" si="373"/>
        <v>3.7529872180451127</v>
      </c>
      <c r="AA877" s="210"/>
      <c r="AB877" s="321">
        <f t="shared" si="374"/>
        <v>0.49914730000000002</v>
      </c>
      <c r="AC877" s="321">
        <f t="shared" si="375"/>
        <v>0.12803983980999997</v>
      </c>
      <c r="AD877" s="321">
        <f t="shared" si="364"/>
        <v>8.6630595845999997E-2</v>
      </c>
      <c r="AE877" s="321">
        <f t="shared" si="376"/>
        <v>8.2501143513000003E-2</v>
      </c>
      <c r="AF877" s="321">
        <f t="shared" si="377"/>
        <v>1.19890803E-2</v>
      </c>
      <c r="AG877"/>
      <c r="AH877" s="121">
        <v>99.465216999999996</v>
      </c>
      <c r="AI877" s="121">
        <v>97.350173999999996</v>
      </c>
      <c r="AJ877" s="121">
        <v>1.2585017000000001</v>
      </c>
      <c r="AK877" s="121">
        <v>0</v>
      </c>
      <c r="AL877" s="121">
        <v>0.23915837000000001</v>
      </c>
      <c r="AM877" s="121">
        <v>0.37685547000000003</v>
      </c>
      <c r="AN877" s="121">
        <v>0.24052750000000001</v>
      </c>
      <c r="AO877"/>
      <c r="AP877" s="282">
        <v>8.8315982000000001E-2</v>
      </c>
      <c r="AQ877" s="282">
        <v>7.9262894E-2</v>
      </c>
      <c r="AR877" s="282">
        <v>3.4533850999999998E-3</v>
      </c>
      <c r="AS877" s="282">
        <v>5.5997025000000004E-3</v>
      </c>
      <c r="AT877" s="255">
        <f t="shared" si="368"/>
        <v>4.751972068249E-6</v>
      </c>
      <c r="AU877" s="256">
        <f t="shared" si="369"/>
        <v>1.2771394840350647E-8</v>
      </c>
      <c r="AV877" s="256">
        <f t="shared" si="370"/>
        <v>0.78427206029999996</v>
      </c>
      <c r="AW877" s="272">
        <v>3.5349236999999998E-6</v>
      </c>
      <c r="AX877" s="272">
        <v>1.0667680999999999E-8</v>
      </c>
      <c r="AY877" s="272">
        <v>2.9137165999999998E-13</v>
      </c>
      <c r="AZ877" s="272">
        <v>1.6701636999999999E-10</v>
      </c>
      <c r="BA877" s="272">
        <v>2.1248409E-11</v>
      </c>
      <c r="BB877" s="272">
        <v>5.3490082999999998E-9</v>
      </c>
      <c r="BC877" s="272">
        <v>1.2008330000000001E-6</v>
      </c>
      <c r="BD877" s="272">
        <v>7.6867578E-10</v>
      </c>
      <c r="BE877" s="272">
        <v>1.2504141999999999E-9</v>
      </c>
      <c r="BF877" s="272">
        <v>5.9783932999999996E-13</v>
      </c>
      <c r="BG877" s="272">
        <v>4.9111722000000001E-15</v>
      </c>
      <c r="BH877" s="272">
        <v>1.6862682000000001E-11</v>
      </c>
      <c r="BI877" s="272">
        <v>1.3698158999999999E-13</v>
      </c>
      <c r="BJ877" s="272">
        <v>1.0449375E-13</v>
      </c>
      <c r="BK877" s="272">
        <v>8.2496348000000005E-9</v>
      </c>
      <c r="BL877" s="272">
        <v>1.9214313000000001E-9</v>
      </c>
      <c r="BM877" s="272">
        <v>6.3542158E-11</v>
      </c>
      <c r="BN877" s="273">
        <v>1.289103E-4</v>
      </c>
      <c r="BO877" s="273">
        <v>0.78414315000000001</v>
      </c>
      <c r="BP877" s="272">
        <v>5.0702907000000005E-10</v>
      </c>
      <c r="BQ877" s="272">
        <v>3.0832849000000002E-12</v>
      </c>
      <c r="BR877" s="272">
        <v>1.3794845000000001E-16</v>
      </c>
      <c r="BS877"/>
      <c r="BT877" s="121">
        <v>2.6437926999999998E-4</v>
      </c>
      <c r="BU877" s="274">
        <v>1.0347565999999999E-5</v>
      </c>
      <c r="BV877" s="121">
        <v>1.0464324E-4</v>
      </c>
      <c r="BW877" s="274">
        <v>2.1875521E-7</v>
      </c>
      <c r="BX877" s="274">
        <v>1.3644263E-5</v>
      </c>
      <c r="BY877" s="274">
        <v>3.4012567E-6</v>
      </c>
      <c r="BZ877" s="274">
        <v>8.7139745000000002E-10</v>
      </c>
      <c r="CA877" s="274">
        <v>5.1695672E-6</v>
      </c>
      <c r="CB877" s="274">
        <v>8.1045080000000005E-7</v>
      </c>
      <c r="CC877" s="274">
        <v>2.1678717E-7</v>
      </c>
      <c r="CD877" s="274">
        <v>1.5969006E-7</v>
      </c>
      <c r="CE877" s="274">
        <v>8.0304580000000002E-8</v>
      </c>
      <c r="CF877" s="274">
        <v>2.8265432999999999E-9</v>
      </c>
      <c r="CG877" s="274">
        <v>8.0011802000000007E-6</v>
      </c>
      <c r="CH877" s="121">
        <v>1.1722171E-4</v>
      </c>
      <c r="CI877" s="274">
        <v>3.8800744000000002E-7</v>
      </c>
      <c r="CJ877" s="274">
        <v>7.2787716999999996E-8</v>
      </c>
      <c r="CK877" s="4"/>
      <c r="CL877" s="323">
        <v>4.6885478999999996E-9</v>
      </c>
      <c r="CM877" s="323">
        <v>3.7104374999999998</v>
      </c>
      <c r="CN877" s="323">
        <v>0.11867018</v>
      </c>
      <c r="CO877" s="323">
        <v>7.8899260000000002E-3</v>
      </c>
      <c r="CP877" s="323">
        <v>2.9249978000000002E-4</v>
      </c>
      <c r="CQ877" s="323">
        <v>4.6767669999999996E-9</v>
      </c>
      <c r="CR877" s="323">
        <v>1.1795583E-8</v>
      </c>
      <c r="CS877" s="323">
        <v>4.4937965000000003E-4</v>
      </c>
      <c r="CT877" s="323">
        <v>0.13354267</v>
      </c>
      <c r="CU877" s="323">
        <v>11.639131000000001</v>
      </c>
      <c r="CV877" s="216"/>
      <c r="CW877" s="214"/>
      <c r="CX877" s="18" t="s">
        <v>945</v>
      </c>
      <c r="CY877" s="18"/>
      <c r="CZ877" s="18"/>
      <c r="DA877" s="14"/>
      <c r="DB877" s="68"/>
      <c r="DC877"/>
      <c r="DD877"/>
      <c r="DE877"/>
      <c r="DF877"/>
      <c r="DG877"/>
      <c r="DH877"/>
      <c r="DI877"/>
      <c r="DJ877"/>
      <c r="DK877"/>
      <c r="DL877"/>
      <c r="DM877"/>
      <c r="DN877"/>
    </row>
    <row r="878" spans="1:118" ht="14.4" customHeight="1" thickBot="1">
      <c r="B878" s="278" t="s">
        <v>2118</v>
      </c>
      <c r="C878" s="277" t="s">
        <v>3635</v>
      </c>
      <c r="D878" s="277" t="s">
        <v>2869</v>
      </c>
      <c r="F878"/>
      <c r="G878" s="210"/>
      <c r="H878" s="210"/>
      <c r="I878" s="210"/>
      <c r="J878" s="210"/>
      <c r="K878" s="210"/>
      <c r="L878" s="210"/>
      <c r="M878" s="210"/>
      <c r="N878" s="210"/>
      <c r="O878" s="210"/>
      <c r="P878" s="210"/>
      <c r="Q878" s="210"/>
      <c r="R878" s="210"/>
      <c r="S878" s="210"/>
      <c r="T878" s="210"/>
      <c r="U878" s="210"/>
      <c r="V878" s="210"/>
      <c r="W878" s="210"/>
      <c r="X878" s="210"/>
      <c r="Y878" s="210"/>
      <c r="Z878" s="210"/>
      <c r="AA878" s="210"/>
      <c r="AB878" s="210"/>
      <c r="AC878" s="210"/>
      <c r="AD878" s="210"/>
      <c r="AE878" s="210"/>
      <c r="AF878" s="210"/>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s="182"/>
      <c r="CW878" s="215"/>
      <c r="CX878" s="22"/>
      <c r="CY878" s="18"/>
      <c r="CZ878" s="18"/>
      <c r="DA878" s="14"/>
      <c r="DB878" s="68"/>
      <c r="DC878"/>
      <c r="DD878"/>
      <c r="DE878"/>
      <c r="DF878"/>
      <c r="DG878"/>
      <c r="DH878"/>
      <c r="DI878"/>
      <c r="DJ878"/>
      <c r="DK878"/>
      <c r="DL878"/>
      <c r="DM878"/>
      <c r="DN878"/>
    </row>
    <row r="879" spans="1:118" ht="14.4" customHeight="1" thickBot="1">
      <c r="A879" t="s">
        <v>2146</v>
      </c>
      <c r="B879" s="168" t="s">
        <v>2118</v>
      </c>
      <c r="C879" s="279" t="str">
        <f t="shared" si="371"/>
        <v>A.130.05.100</v>
      </c>
      <c r="D879" s="14" t="s">
        <v>2869</v>
      </c>
      <c r="E879" s="278" t="s">
        <v>1510</v>
      </c>
      <c r="F879" s="281" t="str">
        <f t="shared" si="372"/>
        <v>BR (butadiene rubber)</v>
      </c>
      <c r="G879" s="319">
        <f t="shared" si="378"/>
        <v>1.6483189894354999</v>
      </c>
      <c r="H879" s="319">
        <f t="shared" si="379"/>
        <v>6.9638584479499985E-2</v>
      </c>
      <c r="I879" s="319">
        <f t="shared" si="362"/>
        <v>0.19108178039999998</v>
      </c>
      <c r="J879" s="319">
        <f t="shared" si="363"/>
        <v>0.86044885455600006</v>
      </c>
      <c r="K879" s="319">
        <v>0.52714976999999996</v>
      </c>
      <c r="L879" s="319">
        <v>0.13449465999999999</v>
      </c>
      <c r="M879" s="319">
        <v>5.5870661000000002E-2</v>
      </c>
      <c r="N879" s="319">
        <v>5.7037105999999997E-2</v>
      </c>
      <c r="O879" s="319">
        <v>1.2279386E-2</v>
      </c>
      <c r="P879" s="319">
        <v>8.4195949999999999E-7</v>
      </c>
      <c r="Q879" s="319">
        <v>3.2125052000000001E-4</v>
      </c>
      <c r="R879" s="319">
        <v>7.1645940000000005E-4</v>
      </c>
      <c r="S879" s="319">
        <v>5.5717755999999997E-5</v>
      </c>
      <c r="T879" s="319">
        <v>0.84006000000000003</v>
      </c>
      <c r="U879" s="319">
        <v>1.8247734000000002E-2</v>
      </c>
      <c r="V879" s="319">
        <v>0</v>
      </c>
      <c r="W879" s="319">
        <v>2.0854027999999999E-3</v>
      </c>
      <c r="X879" s="319">
        <v>0</v>
      </c>
      <c r="Y879" s="210"/>
      <c r="Z879" s="320">
        <f t="shared" si="373"/>
        <v>3.9635321052631576</v>
      </c>
      <c r="AA879" s="210"/>
      <c r="AB879" s="321">
        <f t="shared" si="374"/>
        <v>0.52714976999999996</v>
      </c>
      <c r="AC879" s="321">
        <f t="shared" si="375"/>
        <v>0.26072036487949996</v>
      </c>
      <c r="AD879" s="321">
        <f t="shared" si="364"/>
        <v>1.0332271832</v>
      </c>
      <c r="AE879" s="321">
        <f t="shared" si="376"/>
        <v>0.19108178039999998</v>
      </c>
      <c r="AF879" s="321">
        <f t="shared" si="377"/>
        <v>1.8303451756000001E-2</v>
      </c>
      <c r="AG879"/>
      <c r="AH879" s="121">
        <v>101.85647</v>
      </c>
      <c r="AI879" s="121">
        <v>99.083476000000005</v>
      </c>
      <c r="AJ879" s="121">
        <v>2.4739336000000001</v>
      </c>
      <c r="AK879" s="121">
        <v>0</v>
      </c>
      <c r="AL879" s="121">
        <v>0.12426743</v>
      </c>
      <c r="AM879" s="121">
        <v>2.0614885999999999E-2</v>
      </c>
      <c r="AN879" s="121">
        <v>0.15417743</v>
      </c>
      <c r="AO879"/>
      <c r="AP879" s="282">
        <v>0.12380157</v>
      </c>
      <c r="AQ879" s="282">
        <v>0.11329844999999999</v>
      </c>
      <c r="AR879" s="282">
        <v>4.4328290999999997E-3</v>
      </c>
      <c r="AS879" s="282">
        <v>6.0702880999999997E-3</v>
      </c>
      <c r="AT879" s="255">
        <f t="shared" ref="AT879:AT890" si="380">AW879+AZ879+BA879+BB879+BC879+BK879+BL879+BP879</f>
        <v>6.7924731235706679E-6</v>
      </c>
      <c r="AU879" s="256">
        <f t="shared" ref="AU879:AU890" si="381">AX879+AY879+BD879+BE879+BF879+BG879+BH879+BI879+BJ879+BM879+BQ879+BR879</f>
        <v>1.6393598290063612E-8</v>
      </c>
      <c r="AV879" s="256">
        <f t="shared" ref="AV879:AV890" si="382">BN879+BO879</f>
        <v>0.8501804051445</v>
      </c>
      <c r="AW879" s="272">
        <v>3.7704452E-6</v>
      </c>
      <c r="AX879" s="272">
        <v>1.1379943E-8</v>
      </c>
      <c r="AY879" s="272">
        <v>3.1076429999999999E-13</v>
      </c>
      <c r="AZ879" s="272">
        <v>7.6683871999999994E-18</v>
      </c>
      <c r="BA879" s="273">
        <v>0</v>
      </c>
      <c r="BB879" s="272">
        <v>8.4828430000000002E-9</v>
      </c>
      <c r="BC879" s="272">
        <v>2.9730256999999998E-6</v>
      </c>
      <c r="BD879" s="272">
        <v>1.3325495E-9</v>
      </c>
      <c r="BE879" s="272">
        <v>3.4300714E-9</v>
      </c>
      <c r="BF879" s="272">
        <v>4.7179293000000003E-12</v>
      </c>
      <c r="BG879" s="272">
        <v>2.1696802000000001E-15</v>
      </c>
      <c r="BH879" s="272">
        <v>4.7325422000000003E-14</v>
      </c>
      <c r="BI879" s="272">
        <v>7.4501351000000001E-14</v>
      </c>
      <c r="BJ879" s="272">
        <v>4.6959441E-16</v>
      </c>
      <c r="BK879" s="272">
        <v>2.9385129999999999E-12</v>
      </c>
      <c r="BL879" s="272">
        <v>8.4448050000000002E-11</v>
      </c>
      <c r="BM879" s="273">
        <v>0</v>
      </c>
      <c r="BN879" s="272">
        <v>4.8551445000000004E-6</v>
      </c>
      <c r="BO879" s="273">
        <v>0.85017555</v>
      </c>
      <c r="BP879" s="272">
        <v>4.0431993999999999E-8</v>
      </c>
      <c r="BQ879" s="272">
        <v>2.4587022999999999E-10</v>
      </c>
      <c r="BR879" s="272">
        <v>1.1000416E-14</v>
      </c>
      <c r="BS879"/>
      <c r="BT879" s="121">
        <v>3.2506186E-4</v>
      </c>
      <c r="BU879" s="274">
        <v>2.5944603E-5</v>
      </c>
      <c r="BV879" s="121">
        <v>1.1051379E-4</v>
      </c>
      <c r="BW879" s="274">
        <v>8.4354744000000001E-8</v>
      </c>
      <c r="BX879" s="274">
        <v>2.9091267E-5</v>
      </c>
      <c r="BY879" s="274">
        <v>4.5209364000000001E-6</v>
      </c>
      <c r="BZ879" s="274">
        <v>5.3295620999999998E-9</v>
      </c>
      <c r="CA879" s="274">
        <v>6.8544097E-6</v>
      </c>
      <c r="CB879" s="274">
        <v>1.1298503999999999E-9</v>
      </c>
      <c r="CC879" s="274">
        <v>2.1257334E-7</v>
      </c>
      <c r="CD879" s="121">
        <v>0</v>
      </c>
      <c r="CE879" s="121">
        <v>0</v>
      </c>
      <c r="CF879" s="121">
        <v>0</v>
      </c>
      <c r="CG879" s="274">
        <v>2.1255314000000001E-5</v>
      </c>
      <c r="CH879" s="121">
        <v>1.2074817E-4</v>
      </c>
      <c r="CI879" s="274">
        <v>2.5675882E-8</v>
      </c>
      <c r="CJ879" s="274">
        <v>5.8043073000000003E-6</v>
      </c>
      <c r="CK879" s="4"/>
      <c r="CL879" s="323">
        <v>0</v>
      </c>
      <c r="CM879" s="323">
        <v>3.8864331000000001</v>
      </c>
      <c r="CN879" s="323">
        <v>0.13059951</v>
      </c>
      <c r="CO879" s="323">
        <v>1.891957E-2</v>
      </c>
      <c r="CP879" s="323">
        <v>3.9222048999999998E-4</v>
      </c>
      <c r="CQ879" s="323">
        <v>5.7310679000000001E-12</v>
      </c>
      <c r="CR879" s="323">
        <v>7.5394057999999998E-10</v>
      </c>
      <c r="CS879" s="323">
        <v>8.7673912000000003E-4</v>
      </c>
      <c r="CT879" s="323">
        <v>1.6476396000000001E-2</v>
      </c>
      <c r="CU879" s="323">
        <v>12.575468000000001</v>
      </c>
      <c r="CV879" s="213" t="s">
        <v>2801</v>
      </c>
      <c r="CW879" s="214"/>
      <c r="CX879" s="22" t="s">
        <v>696</v>
      </c>
      <c r="CY879" s="22"/>
      <c r="CZ879" s="22"/>
      <c r="DA879" s="14"/>
      <c r="DB879" s="68"/>
      <c r="DC879"/>
      <c r="DD879"/>
      <c r="DE879"/>
      <c r="DF879"/>
      <c r="DG879"/>
      <c r="DH879"/>
      <c r="DI879"/>
      <c r="DJ879"/>
      <c r="DK879"/>
      <c r="DL879"/>
      <c r="DM879"/>
      <c r="DN879"/>
    </row>
    <row r="880" spans="1:118" ht="14.4" customHeight="1">
      <c r="A880" t="s">
        <v>2147</v>
      </c>
      <c r="B880" s="168" t="s">
        <v>2118</v>
      </c>
      <c r="C880" s="279" t="str">
        <f t="shared" si="371"/>
        <v>A.130.05.101</v>
      </c>
      <c r="D880" s="14" t="s">
        <v>2869</v>
      </c>
      <c r="E880" s="278" t="s">
        <v>1510</v>
      </c>
      <c r="F880" s="281" t="str">
        <f t="shared" si="372"/>
        <v>BR and IIR (butadiene rubber and butyl rubber) in tires</v>
      </c>
      <c r="G880" s="319">
        <f t="shared" si="378"/>
        <v>1.3950347632513</v>
      </c>
      <c r="H880" s="319">
        <f t="shared" si="379"/>
        <v>6.7988230380000014E-2</v>
      </c>
      <c r="I880" s="319">
        <f t="shared" si="362"/>
        <v>0.17573409029130002</v>
      </c>
      <c r="J880" s="319">
        <f t="shared" si="363"/>
        <v>0.64790847257999995</v>
      </c>
      <c r="K880" s="319">
        <v>0.50340397000000003</v>
      </c>
      <c r="L880" s="319">
        <v>0.11628511</v>
      </c>
      <c r="M880" s="319">
        <v>5.7935636999999998E-2</v>
      </c>
      <c r="N880" s="319">
        <v>5.6201306999999999E-2</v>
      </c>
      <c r="O880" s="319">
        <v>1.1229083000000001E-2</v>
      </c>
      <c r="P880" s="319">
        <v>1.6954881000000001E-4</v>
      </c>
      <c r="Q880" s="319">
        <v>3.8829157000000003E-4</v>
      </c>
      <c r="R880" s="319">
        <v>1.5059927000000001E-3</v>
      </c>
      <c r="S880" s="319">
        <v>3.8932347999999999E-4</v>
      </c>
      <c r="T880" s="319">
        <v>0.63004499999999997</v>
      </c>
      <c r="U880" s="319">
        <v>1.5910097000000002E-2</v>
      </c>
      <c r="V880" s="319">
        <v>7.3505912999999998E-6</v>
      </c>
      <c r="W880" s="319">
        <v>1.5640521000000001E-3</v>
      </c>
      <c r="X880" s="319">
        <v>0</v>
      </c>
      <c r="Y880" s="210"/>
      <c r="Z880" s="320">
        <f t="shared" si="373"/>
        <v>3.7849922556390978</v>
      </c>
      <c r="AA880" s="210"/>
      <c r="AB880" s="321">
        <f t="shared" si="374"/>
        <v>0.50340397000000003</v>
      </c>
      <c r="AC880" s="321">
        <f t="shared" si="375"/>
        <v>0.24371497008000004</v>
      </c>
      <c r="AD880" s="321">
        <f t="shared" si="364"/>
        <v>0.80733579179999992</v>
      </c>
      <c r="AE880" s="321">
        <f t="shared" si="376"/>
        <v>0.17573409029129999</v>
      </c>
      <c r="AF880" s="321">
        <f t="shared" si="377"/>
        <v>1.629942048E-2</v>
      </c>
      <c r="AG880"/>
      <c r="AH880" s="121">
        <v>102.97084</v>
      </c>
      <c r="AI880" s="121">
        <v>100.45738</v>
      </c>
      <c r="AJ880" s="121">
        <v>2.1570087999999998</v>
      </c>
      <c r="AK880" s="121">
        <v>0</v>
      </c>
      <c r="AL880" s="121">
        <v>9.3200575999999993E-2</v>
      </c>
      <c r="AM880" s="121">
        <v>8.9331876000000005E-2</v>
      </c>
      <c r="AN880" s="121">
        <v>0.17391896000000001</v>
      </c>
      <c r="AO880"/>
      <c r="AP880" s="282">
        <v>0.11577505</v>
      </c>
      <c r="AQ880" s="282">
        <v>0.105591</v>
      </c>
      <c r="AR880" s="282">
        <v>4.1754085E-3</v>
      </c>
      <c r="AS880" s="282">
        <v>6.0086491000000001E-3</v>
      </c>
      <c r="AT880" s="255">
        <f t="shared" si="380"/>
        <v>6.3303954423109998E-6</v>
      </c>
      <c r="AU880" s="256">
        <f t="shared" si="381"/>
        <v>1.5441599569100901E-8</v>
      </c>
      <c r="AV880" s="256">
        <f t="shared" si="382"/>
        <v>0.84154749558899999</v>
      </c>
      <c r="AW880" s="272">
        <v>3.6086159000000001E-6</v>
      </c>
      <c r="AX880" s="272">
        <v>1.0891765E-8</v>
      </c>
      <c r="AY880" s="272">
        <v>2.9742112999999999E-13</v>
      </c>
      <c r="AZ880" s="272">
        <v>1.1850467E-10</v>
      </c>
      <c r="BA880" s="272">
        <v>1.5394331E-11</v>
      </c>
      <c r="BB880" s="272">
        <v>8.3581367E-9</v>
      </c>
      <c r="BC880" s="272">
        <v>2.6803527000000001E-6</v>
      </c>
      <c r="BD880" s="272">
        <v>1.2865065000000001E-9</v>
      </c>
      <c r="BE880" s="272">
        <v>3.0644503999999998E-9</v>
      </c>
      <c r="BF880" s="272">
        <v>4.5391597E-12</v>
      </c>
      <c r="BG880" s="272">
        <v>8.8262056000000003E-15</v>
      </c>
      <c r="BH880" s="272">
        <v>4.0170217999999998E-13</v>
      </c>
      <c r="BI880" s="272">
        <v>7.7033632999999997E-14</v>
      </c>
      <c r="BJ880" s="272">
        <v>1.6343139999999999E-14</v>
      </c>
      <c r="BK880" s="272">
        <v>1.8420683999999999E-9</v>
      </c>
      <c r="BL880" s="272">
        <v>7.6874221E-10</v>
      </c>
      <c r="BM880" s="272">
        <v>9.1262528000000002E-12</v>
      </c>
      <c r="BN880" s="272">
        <v>1.9995588999999999E-5</v>
      </c>
      <c r="BO880" s="273">
        <v>0.84152749999999998</v>
      </c>
      <c r="BP880" s="272">
        <v>3.0323995999999999E-8</v>
      </c>
      <c r="BQ880" s="272">
        <v>1.8440268E-10</v>
      </c>
      <c r="BR880" s="272">
        <v>8.2503123000000001E-15</v>
      </c>
      <c r="BS880"/>
      <c r="BT880" s="121">
        <v>3.1160382000000001E-4</v>
      </c>
      <c r="BU880" s="274">
        <v>2.3494133E-5</v>
      </c>
      <c r="BV880" s="121">
        <v>1.0553563E-4</v>
      </c>
      <c r="BW880" s="274">
        <v>1.7731357E-7</v>
      </c>
      <c r="BX880" s="274">
        <v>2.5471263E-5</v>
      </c>
      <c r="BY880" s="274">
        <v>4.6742446000000001E-6</v>
      </c>
      <c r="BZ880" s="274">
        <v>4.2188638E-9</v>
      </c>
      <c r="CA880" s="274">
        <v>7.0718984000000001E-6</v>
      </c>
      <c r="CB880" s="274">
        <v>2.2752256000000001E-7</v>
      </c>
      <c r="CC880" s="274">
        <v>2.5693479000000002E-7</v>
      </c>
      <c r="CD880" s="274">
        <v>1.1570774E-7</v>
      </c>
      <c r="CE880" s="274">
        <v>6.6345666000000003E-9</v>
      </c>
      <c r="CF880" s="274">
        <v>2.0424606000000002E-9</v>
      </c>
      <c r="CG880" s="274">
        <v>1.8994642000000001E-5</v>
      </c>
      <c r="CH880" s="121">
        <v>1.2111819E-4</v>
      </c>
      <c r="CI880" s="274">
        <v>1.0021331E-7</v>
      </c>
      <c r="CJ880" s="274">
        <v>4.3532305000000002E-6</v>
      </c>
      <c r="CK880" s="4"/>
      <c r="CL880" s="323">
        <v>3.3887576999999999E-9</v>
      </c>
      <c r="CM880" s="323">
        <v>3.7053916</v>
      </c>
      <c r="CN880" s="323">
        <v>0.13449251000000001</v>
      </c>
      <c r="CO880" s="323">
        <v>1.7259070000000001E-2</v>
      </c>
      <c r="CP880" s="323">
        <v>4.0185425000000002E-4</v>
      </c>
      <c r="CQ880" s="323">
        <v>3.0283237000000001E-9</v>
      </c>
      <c r="CR880" s="323">
        <v>4.4408075999999997E-9</v>
      </c>
      <c r="CS880" s="323">
        <v>8.0294233000000005E-4</v>
      </c>
      <c r="CT880" s="323">
        <v>4.9981945E-2</v>
      </c>
      <c r="CU880" s="323">
        <v>12.922625</v>
      </c>
      <c r="CV880" s="216"/>
      <c r="CW880" s="214"/>
      <c r="CX880" s="18" t="s">
        <v>1188</v>
      </c>
      <c r="CY880" s="18"/>
      <c r="CZ880" s="18"/>
      <c r="DA880" s="14"/>
      <c r="DB880" s="68"/>
      <c r="DC880"/>
      <c r="DD880"/>
      <c r="DE880"/>
      <c r="DF880"/>
      <c r="DG880"/>
      <c r="DH880"/>
      <c r="DI880"/>
      <c r="DJ880"/>
      <c r="DK880"/>
      <c r="DL880"/>
      <c r="DM880"/>
      <c r="DN880"/>
    </row>
    <row r="881" spans="1:118" ht="14.4" customHeight="1">
      <c r="A881" t="s">
        <v>2148</v>
      </c>
      <c r="B881" s="168" t="s">
        <v>2118</v>
      </c>
      <c r="C881" s="279" t="str">
        <f t="shared" si="371"/>
        <v>A.130.05.102</v>
      </c>
      <c r="D881" s="14" t="s">
        <v>2869</v>
      </c>
      <c r="E881" s="278" t="s">
        <v>1510</v>
      </c>
      <c r="F881" s="281" t="str">
        <f t="shared" si="372"/>
        <v>EPDM (ethylene propylene diene monomer rubber)</v>
      </c>
      <c r="G881" s="319">
        <f t="shared" si="378"/>
        <v>1.2574775964581</v>
      </c>
      <c r="H881" s="319">
        <f t="shared" si="379"/>
        <v>2.4984882287999999E-2</v>
      </c>
      <c r="I881" s="319">
        <f t="shared" si="362"/>
        <v>7.7516814170099993E-2</v>
      </c>
      <c r="J881" s="319">
        <f t="shared" si="363"/>
        <v>0.83148</v>
      </c>
      <c r="K881" s="319">
        <v>0.3234959</v>
      </c>
      <c r="L881" s="319">
        <v>4.7602125000000002E-2</v>
      </c>
      <c r="M881" s="319">
        <v>2.9911455E-2</v>
      </c>
      <c r="N881" s="319">
        <v>2.494818E-2</v>
      </c>
      <c r="O881" s="319">
        <v>0</v>
      </c>
      <c r="P881" s="319">
        <v>0</v>
      </c>
      <c r="Q881" s="319">
        <v>3.6702288000000003E-5</v>
      </c>
      <c r="R881" s="319">
        <v>3.2341700999999998E-6</v>
      </c>
      <c r="S881" s="319">
        <v>0</v>
      </c>
      <c r="T881" s="319">
        <v>0.83148</v>
      </c>
      <c r="U881" s="319">
        <v>0</v>
      </c>
      <c r="V881" s="319">
        <v>0</v>
      </c>
      <c r="W881" s="319">
        <v>0</v>
      </c>
      <c r="X881" s="319">
        <v>0</v>
      </c>
      <c r="Y881" s="210"/>
      <c r="Z881" s="320">
        <f t="shared" si="373"/>
        <v>2.4322999999999997</v>
      </c>
      <c r="AA881" s="210"/>
      <c r="AB881" s="321">
        <f t="shared" si="374"/>
        <v>0.3234959</v>
      </c>
      <c r="AC881" s="321">
        <f t="shared" si="375"/>
        <v>0.10250169645809999</v>
      </c>
      <c r="AD881" s="321">
        <f t="shared" si="364"/>
        <v>0.90899681417010003</v>
      </c>
      <c r="AE881" s="321">
        <f t="shared" si="376"/>
        <v>7.7516814170099993E-2</v>
      </c>
      <c r="AF881" s="321">
        <f t="shared" si="377"/>
        <v>0</v>
      </c>
      <c r="AG881"/>
      <c r="AH881" s="121">
        <v>68.736199999999997</v>
      </c>
      <c r="AI881" s="121">
        <v>68.736199999999997</v>
      </c>
      <c r="AJ881" s="121">
        <v>0</v>
      </c>
      <c r="AK881" s="121">
        <v>0</v>
      </c>
      <c r="AL881" s="121">
        <v>0</v>
      </c>
      <c r="AM881" s="121">
        <v>0</v>
      </c>
      <c r="AN881" s="121">
        <v>0</v>
      </c>
      <c r="AO881"/>
      <c r="AP881" s="282">
        <v>6.4127753999999995E-2</v>
      </c>
      <c r="AQ881" s="282">
        <v>5.7173094000000001E-2</v>
      </c>
      <c r="AR881" s="282">
        <v>2.3568030999999998E-3</v>
      </c>
      <c r="AS881" s="282">
        <v>4.5978573E-3</v>
      </c>
      <c r="AT881" s="255">
        <f t="shared" si="380"/>
        <v>3.4276434999999998E-6</v>
      </c>
      <c r="AU881" s="256">
        <f t="shared" si="381"/>
        <v>8.7159877170000004E-9</v>
      </c>
      <c r="AV881" s="256">
        <f t="shared" si="382"/>
        <v>0.64395760000000002</v>
      </c>
      <c r="AW881" s="272">
        <v>2.2772840000000002E-6</v>
      </c>
      <c r="AX881" s="272">
        <v>6.8718999999999998E-9</v>
      </c>
      <c r="AY881" s="272">
        <v>1.8771699999999999E-13</v>
      </c>
      <c r="AZ881" s="273">
        <v>0</v>
      </c>
      <c r="BA881" s="273">
        <v>0</v>
      </c>
      <c r="BB881" s="272">
        <v>3.7095000000000001E-9</v>
      </c>
      <c r="BC881" s="272">
        <v>1.1466500000000001E-6</v>
      </c>
      <c r="BD881" s="272">
        <v>5.2585E-10</v>
      </c>
      <c r="BE881" s="272">
        <v>1.31805E-9</v>
      </c>
      <c r="BF881" s="273">
        <v>0</v>
      </c>
      <c r="BG881" s="273">
        <v>0</v>
      </c>
      <c r="BH881" s="273">
        <v>0</v>
      </c>
      <c r="BI881" s="273">
        <v>0</v>
      </c>
      <c r="BJ881" s="273">
        <v>0</v>
      </c>
      <c r="BK881" s="273">
        <v>0</v>
      </c>
      <c r="BL881" s="273">
        <v>0</v>
      </c>
      <c r="BM881" s="273">
        <v>0</v>
      </c>
      <c r="BN881" s="273">
        <v>0</v>
      </c>
      <c r="BO881" s="273">
        <v>0.64395760000000002</v>
      </c>
      <c r="BP881" s="273">
        <v>0</v>
      </c>
      <c r="BQ881" s="273">
        <v>0</v>
      </c>
      <c r="BR881" s="273">
        <v>0</v>
      </c>
      <c r="BS881"/>
      <c r="BT881" s="121">
        <v>1.7802620000000001E-4</v>
      </c>
      <c r="BU881" s="274">
        <v>1.030839E-5</v>
      </c>
      <c r="BV881" s="274">
        <v>6.7818978000000002E-5</v>
      </c>
      <c r="BW881" s="274">
        <v>3.7884029000000001E-10</v>
      </c>
      <c r="BX881" s="274">
        <v>6.6940377999999997E-6</v>
      </c>
      <c r="BY881" s="274">
        <v>2.4015986E-6</v>
      </c>
      <c r="BZ881" s="121">
        <v>0</v>
      </c>
      <c r="CA881" s="274">
        <v>3.6451634000000001E-6</v>
      </c>
      <c r="CB881" s="121">
        <v>0</v>
      </c>
      <c r="CC881" s="274">
        <v>2.4286118000000001E-8</v>
      </c>
      <c r="CD881" s="121">
        <v>0</v>
      </c>
      <c r="CE881" s="121">
        <v>0</v>
      </c>
      <c r="CF881" s="121">
        <v>0</v>
      </c>
      <c r="CG881" s="274">
        <v>5.2299971E-6</v>
      </c>
      <c r="CH881" s="274">
        <v>8.1903368999999994E-5</v>
      </c>
      <c r="CI881" s="121">
        <v>0</v>
      </c>
      <c r="CJ881" s="121">
        <v>0</v>
      </c>
      <c r="CK881"/>
      <c r="CL881" s="322">
        <v>0</v>
      </c>
      <c r="CM881" s="322">
        <v>2.4155000000000002</v>
      </c>
      <c r="CN881" s="322">
        <v>0.10049433000000001</v>
      </c>
      <c r="CO881" s="322">
        <v>7.6035E-3</v>
      </c>
      <c r="CP881" s="322">
        <v>1.9521508E-4</v>
      </c>
      <c r="CQ881" s="322">
        <v>0</v>
      </c>
      <c r="CR881" s="322">
        <v>0</v>
      </c>
      <c r="CS881" s="322">
        <v>3.1945105000000002E-4</v>
      </c>
      <c r="CT881" s="322">
        <v>0</v>
      </c>
      <c r="CU881" s="322">
        <v>9.3215199999999996</v>
      </c>
      <c r="CV881" s="217" t="s">
        <v>1407</v>
      </c>
      <c r="CW881" s="214"/>
      <c r="CX881" s="18" t="s">
        <v>697</v>
      </c>
      <c r="CY881" s="18"/>
      <c r="CZ881" s="18"/>
      <c r="DA881" s="14"/>
      <c r="DB881" s="68"/>
      <c r="DC881"/>
      <c r="DD881"/>
      <c r="DE881"/>
      <c r="DF881"/>
      <c r="DG881"/>
      <c r="DH881"/>
      <c r="DI881"/>
      <c r="DJ881"/>
      <c r="DK881"/>
      <c r="DL881"/>
      <c r="DM881"/>
      <c r="DN881"/>
    </row>
    <row r="882" spans="1:118" ht="14.4" customHeight="1" thickBot="1">
      <c r="A882" t="s">
        <v>2149</v>
      </c>
      <c r="B882" s="168" t="s">
        <v>2118</v>
      </c>
      <c r="C882" s="279" t="str">
        <f t="shared" si="371"/>
        <v>A.130.05.103</v>
      </c>
      <c r="D882" s="14" t="s">
        <v>2869</v>
      </c>
      <c r="E882" s="278" t="s">
        <v>1510</v>
      </c>
      <c r="F882" s="281" t="str">
        <f t="shared" si="372"/>
        <v>EVA (ethylene vinyl acetate rubber)</v>
      </c>
      <c r="G882" s="319">
        <f t="shared" si="378"/>
        <v>1.3428952646445</v>
      </c>
      <c r="H882" s="319">
        <f t="shared" si="379"/>
        <v>5.6776336619999999E-2</v>
      </c>
      <c r="I882" s="319">
        <f t="shared" si="362"/>
        <v>0.22854884868449998</v>
      </c>
      <c r="J882" s="319">
        <f t="shared" si="363"/>
        <v>0.57619743934000001</v>
      </c>
      <c r="K882" s="319">
        <v>0.48137264000000002</v>
      </c>
      <c r="L882" s="319">
        <v>0.17146961999999999</v>
      </c>
      <c r="M882" s="319">
        <v>4.8409699E-2</v>
      </c>
      <c r="N882" s="319">
        <v>4.0678323000000002E-2</v>
      </c>
      <c r="O882" s="319">
        <v>1.4817538E-2</v>
      </c>
      <c r="P882" s="319">
        <v>2.8616341999999998E-4</v>
      </c>
      <c r="Q882" s="319">
        <v>9.9431220000000009E-4</v>
      </c>
      <c r="R882" s="319">
        <v>8.6628613999999993E-3</v>
      </c>
      <c r="S882" s="319">
        <v>2.3678354E-4</v>
      </c>
      <c r="T882" s="319">
        <v>0.57486000000000004</v>
      </c>
      <c r="U882" s="319">
        <v>1.1006557999999999E-3</v>
      </c>
      <c r="V882" s="319">
        <v>6.6682845000000003E-6</v>
      </c>
      <c r="W882" s="319">
        <v>0</v>
      </c>
      <c r="X882" s="319">
        <v>0</v>
      </c>
      <c r="Y882" s="210"/>
      <c r="Z882" s="320">
        <f t="shared" si="373"/>
        <v>3.6193431578947366</v>
      </c>
      <c r="AA882" s="210"/>
      <c r="AB882" s="321">
        <f t="shared" si="374"/>
        <v>0.48137264000000002</v>
      </c>
      <c r="AC882" s="321">
        <f t="shared" si="375"/>
        <v>0.28531851702</v>
      </c>
      <c r="AD882" s="321">
        <f t="shared" si="364"/>
        <v>0.8034021804</v>
      </c>
      <c r="AE882" s="321">
        <f t="shared" si="376"/>
        <v>0.22854884868449998</v>
      </c>
      <c r="AF882" s="321">
        <f t="shared" si="377"/>
        <v>1.3374393399999999E-3</v>
      </c>
      <c r="AG882"/>
      <c r="AH882" s="121">
        <v>74.837720000000004</v>
      </c>
      <c r="AI882" s="121">
        <v>74.611941999999999</v>
      </c>
      <c r="AJ882" s="121">
        <v>0.14922123000000001</v>
      </c>
      <c r="AK882" s="121">
        <v>0</v>
      </c>
      <c r="AL882" s="121">
        <v>0</v>
      </c>
      <c r="AM882" s="121">
        <v>3.5838255999999999E-2</v>
      </c>
      <c r="AN882" s="121">
        <v>4.0718210999999997E-2</v>
      </c>
      <c r="AO882"/>
      <c r="AP882" s="282">
        <v>0.12926741999999999</v>
      </c>
      <c r="AQ882" s="282">
        <v>0.11989221999999999</v>
      </c>
      <c r="AR882" s="282">
        <v>4.1196297999999999E-3</v>
      </c>
      <c r="AS882" s="282">
        <v>5.2555700999999998E-3</v>
      </c>
      <c r="AT882" s="255">
        <f t="shared" si="380"/>
        <v>7.1877827997550003E-6</v>
      </c>
      <c r="AU882" s="256">
        <f t="shared" si="381"/>
        <v>1.5235317047447999E-8</v>
      </c>
      <c r="AV882" s="256">
        <f t="shared" si="382"/>
        <v>0.73607424627100004</v>
      </c>
      <c r="AW882" s="272">
        <v>3.3794510000000001E-6</v>
      </c>
      <c r="AX882" s="272">
        <v>1.0197282000000001E-8</v>
      </c>
      <c r="AY882" s="272">
        <v>2.7857299000000002E-13</v>
      </c>
      <c r="AZ882" s="272">
        <v>3.1994591E-10</v>
      </c>
      <c r="BA882" s="272">
        <v>7.6759449999999998E-12</v>
      </c>
      <c r="BB882" s="272">
        <v>6.0486655000000002E-9</v>
      </c>
      <c r="BC882" s="272">
        <v>3.7728226999999999E-6</v>
      </c>
      <c r="BD882" s="272">
        <v>8.6638855E-10</v>
      </c>
      <c r="BE882" s="272">
        <v>4.1331029000000002E-9</v>
      </c>
      <c r="BF882" s="272">
        <v>7.5476574999999999E-13</v>
      </c>
      <c r="BG882" s="272">
        <v>1.0797918E-14</v>
      </c>
      <c r="BH882" s="272">
        <v>2.7307127E-11</v>
      </c>
      <c r="BI882" s="272">
        <v>1.6865376E-13</v>
      </c>
      <c r="BJ882" s="272">
        <v>4.4644983000000002E-13</v>
      </c>
      <c r="BK882" s="272">
        <v>6.3903483999999999E-9</v>
      </c>
      <c r="BL882" s="272">
        <v>2.2742463999999998E-8</v>
      </c>
      <c r="BM882" s="272">
        <v>9.5772301999999997E-12</v>
      </c>
      <c r="BN882" s="272">
        <v>1.9726270999999998E-5</v>
      </c>
      <c r="BO882" s="273">
        <v>0.73605452000000005</v>
      </c>
      <c r="BP882" s="273">
        <v>0</v>
      </c>
      <c r="BQ882" s="273">
        <v>0</v>
      </c>
      <c r="BR882" s="273">
        <v>0</v>
      </c>
      <c r="BS882"/>
      <c r="BT882" s="121">
        <v>2.7899423999999998E-4</v>
      </c>
      <c r="BU882" s="274">
        <v>3.0460995000000002E-5</v>
      </c>
      <c r="BV882" s="121">
        <v>1.0091689E-4</v>
      </c>
      <c r="BW882" s="274">
        <v>1.0150548E-6</v>
      </c>
      <c r="BX882" s="274">
        <v>3.5453676999999999E-5</v>
      </c>
      <c r="BY882" s="274">
        <v>3.883308E-6</v>
      </c>
      <c r="BZ882" s="274">
        <v>1.1403590999999999E-8</v>
      </c>
      <c r="CA882" s="274">
        <v>5.8911367999999999E-6</v>
      </c>
      <c r="CB882" s="274">
        <v>3.8401115999999998E-7</v>
      </c>
      <c r="CC882" s="274">
        <v>6.5794216999999996E-7</v>
      </c>
      <c r="CD882" s="274">
        <v>5.5946021999999997E-8</v>
      </c>
      <c r="CE882" s="274">
        <v>6.9527995000000001E-9</v>
      </c>
      <c r="CF882" s="274">
        <v>8.2416825999999996E-10</v>
      </c>
      <c r="CG882" s="274">
        <v>1.0057781E-5</v>
      </c>
      <c r="CH882" s="274">
        <v>9.0079767000000001E-5</v>
      </c>
      <c r="CI882" s="274">
        <v>1.1855113E-7</v>
      </c>
      <c r="CJ882" s="121">
        <v>0</v>
      </c>
      <c r="CK882"/>
      <c r="CL882" s="322">
        <v>1.3674118000000001E-9</v>
      </c>
      <c r="CM882" s="322">
        <v>3.6043596</v>
      </c>
      <c r="CN882" s="322">
        <v>0.11075840000000001</v>
      </c>
      <c r="CO882" s="322">
        <v>2.1731777000000001E-2</v>
      </c>
      <c r="CP882" s="322">
        <v>3.2312744000000002E-4</v>
      </c>
      <c r="CQ882" s="322">
        <v>2.7597809E-9</v>
      </c>
      <c r="CR882" s="322">
        <v>3.0841167000000002E-8</v>
      </c>
      <c r="CS882" s="322">
        <v>1.4624139E-3</v>
      </c>
      <c r="CT882" s="322">
        <v>0.56693225999999997</v>
      </c>
      <c r="CU882" s="322">
        <v>10.107307</v>
      </c>
      <c r="CV882" s="217" t="s">
        <v>1393</v>
      </c>
      <c r="CW882" s="214"/>
      <c r="CX882" s="18" t="s">
        <v>951</v>
      </c>
      <c r="CY882" s="18"/>
      <c r="CZ882" s="18"/>
      <c r="DA882" s="14"/>
      <c r="DB882" s="68"/>
      <c r="DC882"/>
      <c r="DD882"/>
      <c r="DE882"/>
      <c r="DF882"/>
      <c r="DG882"/>
      <c r="DH882"/>
      <c r="DI882"/>
      <c r="DJ882"/>
      <c r="DK882"/>
      <c r="DL882"/>
      <c r="DM882"/>
      <c r="DN882"/>
    </row>
    <row r="883" spans="1:118" ht="14.4" customHeight="1" thickBot="1">
      <c r="A883" t="s">
        <v>2150</v>
      </c>
      <c r="B883" s="168" t="s">
        <v>2118</v>
      </c>
      <c r="C883" s="279" t="str">
        <f t="shared" si="371"/>
        <v>A.130.05.104</v>
      </c>
      <c r="D883" s="14" t="s">
        <v>2869</v>
      </c>
      <c r="E883" s="278" t="s">
        <v>1510</v>
      </c>
      <c r="F883" s="281" t="str">
        <f t="shared" si="372"/>
        <v>IR (polyisoprene rubber)</v>
      </c>
      <c r="G883" s="319">
        <f t="shared" si="378"/>
        <v>1.3687717001583</v>
      </c>
      <c r="H883" s="319">
        <f t="shared" si="379"/>
        <v>4.1852270449999993E-2</v>
      </c>
      <c r="I883" s="319">
        <f t="shared" si="362"/>
        <v>0.16847314587829998</v>
      </c>
      <c r="J883" s="319">
        <f t="shared" si="363"/>
        <v>0.80360588382999998</v>
      </c>
      <c r="K883" s="319">
        <v>0.3548404</v>
      </c>
      <c r="L883" s="319">
        <v>0.1263976</v>
      </c>
      <c r="M883" s="319">
        <v>3.5684863999999997E-2</v>
      </c>
      <c r="N883" s="319">
        <v>2.9985734999999999E-2</v>
      </c>
      <c r="O883" s="319">
        <v>1.0922642E-2</v>
      </c>
      <c r="P883" s="319">
        <v>2.1094332E-4</v>
      </c>
      <c r="Q883" s="319">
        <v>7.3295013000000003E-4</v>
      </c>
      <c r="R883" s="319">
        <v>6.3857664000000003E-3</v>
      </c>
      <c r="S883" s="319">
        <v>1.7454330000000001E-4</v>
      </c>
      <c r="T883" s="319">
        <v>0.80262</v>
      </c>
      <c r="U883" s="319">
        <v>8.1134052999999996E-4</v>
      </c>
      <c r="V883" s="319">
        <v>4.9154783000000003E-6</v>
      </c>
      <c r="W883" s="319">
        <v>0</v>
      </c>
      <c r="X883" s="319">
        <v>0</v>
      </c>
      <c r="Y883" s="210"/>
      <c r="Z883" s="320">
        <f t="shared" si="373"/>
        <v>2.667972932330827</v>
      </c>
      <c r="AA883" s="210"/>
      <c r="AB883" s="321">
        <f t="shared" si="374"/>
        <v>0.3548404</v>
      </c>
      <c r="AC883" s="321">
        <f t="shared" si="375"/>
        <v>0.21032050084999998</v>
      </c>
      <c r="AD883" s="321">
        <f t="shared" si="364"/>
        <v>0.97108823040000003</v>
      </c>
      <c r="AE883" s="321">
        <f t="shared" si="376"/>
        <v>0.16847314587829998</v>
      </c>
      <c r="AF883" s="321">
        <f t="shared" si="377"/>
        <v>9.8588383000000005E-4</v>
      </c>
      <c r="AG883"/>
      <c r="AH883" s="121">
        <v>77.412328000000002</v>
      </c>
      <c r="AI883" s="121">
        <v>77.245897999999997</v>
      </c>
      <c r="AJ883" s="121">
        <v>0.10999736</v>
      </c>
      <c r="AK883" s="121">
        <v>0</v>
      </c>
      <c r="AL883" s="121">
        <v>0</v>
      </c>
      <c r="AM883" s="121">
        <v>2.6417914000000001E-2</v>
      </c>
      <c r="AN883" s="121">
        <v>3.0015138E-2</v>
      </c>
      <c r="AO883"/>
      <c r="AP883" s="282">
        <v>9.6873467000000005E-2</v>
      </c>
      <c r="AQ883" s="282">
        <v>8.8377691999999994E-2</v>
      </c>
      <c r="AR883" s="282">
        <v>3.0367557000000002E-3</v>
      </c>
      <c r="AS883" s="282">
        <v>5.4590193000000004E-3</v>
      </c>
      <c r="AT883" s="255">
        <f t="shared" si="380"/>
        <v>5.2984227794080002E-6</v>
      </c>
      <c r="AU883" s="256">
        <f t="shared" si="381"/>
        <v>1.1230605267888001E-8</v>
      </c>
      <c r="AV883" s="256">
        <f t="shared" si="382"/>
        <v>0.76456852107999995</v>
      </c>
      <c r="AW883" s="272">
        <v>2.4911381999999998E-6</v>
      </c>
      <c r="AX883" s="272">
        <v>7.5168537000000001E-9</v>
      </c>
      <c r="AY883" s="272">
        <v>2.0534809000000001E-13</v>
      </c>
      <c r="AZ883" s="272">
        <v>2.3584583999999999E-10</v>
      </c>
      <c r="BA883" s="272">
        <v>5.6582679999999999E-12</v>
      </c>
      <c r="BB883" s="272">
        <v>4.4587305999999997E-9</v>
      </c>
      <c r="BC883" s="272">
        <v>2.7811092999999998E-6</v>
      </c>
      <c r="BD883" s="272">
        <v>6.3865213000000004E-10</v>
      </c>
      <c r="BE883" s="272">
        <v>3.0466872999999999E-9</v>
      </c>
      <c r="BF883" s="272">
        <v>5.5637018000000002E-13</v>
      </c>
      <c r="BG883" s="272">
        <v>7.9596079999999996E-15</v>
      </c>
      <c r="BH883" s="272">
        <v>2.0129254000000002E-11</v>
      </c>
      <c r="BI883" s="272">
        <v>1.2432190999999999E-13</v>
      </c>
      <c r="BJ883" s="272">
        <v>3.2909729999999999E-13</v>
      </c>
      <c r="BK883" s="272">
        <v>4.7105996999999997E-9</v>
      </c>
      <c r="BL883" s="272">
        <v>1.6764445E-8</v>
      </c>
      <c r="BM883" s="272">
        <v>7.0597867999999999E-12</v>
      </c>
      <c r="BN883" s="272">
        <v>1.4541080000000001E-5</v>
      </c>
      <c r="BO883" s="273">
        <v>0.76455397999999997</v>
      </c>
      <c r="BP883" s="273">
        <v>0</v>
      </c>
      <c r="BQ883" s="273">
        <v>0</v>
      </c>
      <c r="BR883" s="273">
        <v>0</v>
      </c>
      <c r="BS883"/>
      <c r="BT883" s="121">
        <v>2.3251553999999999E-4</v>
      </c>
      <c r="BU883" s="274">
        <v>2.2454104999999999E-5</v>
      </c>
      <c r="BV883" s="274">
        <v>7.4390165000000002E-5</v>
      </c>
      <c r="BW883" s="274">
        <v>7.4824038999999997E-7</v>
      </c>
      <c r="BX883" s="274">
        <v>2.6134425E-5</v>
      </c>
      <c r="BY883" s="274">
        <v>2.8625527999999998E-6</v>
      </c>
      <c r="BZ883" s="274">
        <v>8.4060760000000004E-9</v>
      </c>
      <c r="CA883" s="274">
        <v>4.3426093999999999E-6</v>
      </c>
      <c r="CB883" s="274">
        <v>2.8307108000000001E-7</v>
      </c>
      <c r="CC883" s="274">
        <v>4.8499737E-7</v>
      </c>
      <c r="CD883" s="274">
        <v>4.1240209999999998E-8</v>
      </c>
      <c r="CE883" s="274">
        <v>5.1252065E-9</v>
      </c>
      <c r="CF883" s="274">
        <v>6.0752974999999999E-10</v>
      </c>
      <c r="CG883" s="274">
        <v>7.4140214000000002E-6</v>
      </c>
      <c r="CH883" s="274">
        <v>9.3258585999999997E-5</v>
      </c>
      <c r="CI883" s="274">
        <v>8.7389117000000003E-8</v>
      </c>
      <c r="CJ883" s="121">
        <v>0</v>
      </c>
      <c r="CK883"/>
      <c r="CL883" s="322">
        <v>1.0079778E-9</v>
      </c>
      <c r="CM883" s="322">
        <v>2.6569278999999999</v>
      </c>
      <c r="CN883" s="322">
        <v>8.1644760999999996E-2</v>
      </c>
      <c r="CO883" s="322">
        <v>1.6019424000000001E-2</v>
      </c>
      <c r="CP883" s="322">
        <v>2.3819107999999999E-4</v>
      </c>
      <c r="CQ883" s="322">
        <v>2.0343528000000002E-9</v>
      </c>
      <c r="CR883" s="322">
        <v>2.2734346000000001E-8</v>
      </c>
      <c r="CS883" s="322">
        <v>1.0780079000000001E-3</v>
      </c>
      <c r="CT883" s="322">
        <v>0.41791007000000002</v>
      </c>
      <c r="CU883" s="322">
        <v>10.471743</v>
      </c>
      <c r="CV883" s="213" t="s">
        <v>1408</v>
      </c>
      <c r="CW883" s="214"/>
      <c r="CX883" s="18" t="s">
        <v>952</v>
      </c>
      <c r="CY883" s="18"/>
      <c r="CZ883" s="18"/>
      <c r="DA883" s="14"/>
      <c r="DB883" s="68"/>
      <c r="DC883"/>
      <c r="DD883"/>
      <c r="DE883"/>
      <c r="DF883"/>
      <c r="DG883"/>
      <c r="DH883"/>
      <c r="DI883"/>
      <c r="DJ883"/>
      <c r="DK883"/>
      <c r="DL883"/>
      <c r="DM883"/>
      <c r="DN883"/>
    </row>
    <row r="884" spans="1:118" ht="14.4" customHeight="1">
      <c r="A884" t="s">
        <v>2151</v>
      </c>
      <c r="B884" s="168" t="s">
        <v>2118</v>
      </c>
      <c r="C884" s="279" t="str">
        <f t="shared" si="371"/>
        <v>A.130.05.105</v>
      </c>
      <c r="D884" s="14" t="s">
        <v>2869</v>
      </c>
      <c r="E884" s="278" t="s">
        <v>1510</v>
      </c>
      <c r="F884" s="281" t="str">
        <f t="shared" si="372"/>
        <v>Natural rubber</v>
      </c>
      <c r="G884" s="319">
        <f t="shared" si="378"/>
        <v>2.0090522931488999</v>
      </c>
      <c r="H884" s="319">
        <f t="shared" si="379"/>
        <v>1.0984988340000001E-2</v>
      </c>
      <c r="I884" s="319">
        <f t="shared" si="362"/>
        <v>1.7496466106999999</v>
      </c>
      <c r="J884" s="319">
        <f t="shared" si="363"/>
        <v>6.3919354108899998E-2</v>
      </c>
      <c r="K884" s="319">
        <v>0.18450134000000001</v>
      </c>
      <c r="L884" s="319">
        <v>2.0469560000000001E-2</v>
      </c>
      <c r="M884" s="319">
        <v>1.0027715E-2</v>
      </c>
      <c r="N884" s="319">
        <v>7.6429781000000004E-3</v>
      </c>
      <c r="O884" s="319">
        <v>1.9116169E-3</v>
      </c>
      <c r="P884" s="319">
        <v>1.0736004E-4</v>
      </c>
      <c r="Q884" s="319">
        <v>1.3230333E-3</v>
      </c>
      <c r="R884" s="319">
        <v>1.4908357000000001E-3</v>
      </c>
      <c r="S884" s="319">
        <v>3.9556006999999998E-4</v>
      </c>
      <c r="T884" s="319">
        <v>5.8004725E-2</v>
      </c>
      <c r="U884" s="319">
        <v>5.5169184000000001E-3</v>
      </c>
      <c r="V884" s="319">
        <v>1.7176585</v>
      </c>
      <c r="W884" s="319">
        <v>2.1506388999999999E-6</v>
      </c>
      <c r="X884" s="319">
        <v>0</v>
      </c>
      <c r="Y884" s="210"/>
      <c r="Z884" s="320">
        <f t="shared" si="373"/>
        <v>1.3872281203007519</v>
      </c>
      <c r="AA884" s="210"/>
      <c r="AB884" s="321">
        <f t="shared" si="374"/>
        <v>0.18450134000000001</v>
      </c>
      <c r="AC884" s="321">
        <f t="shared" si="375"/>
        <v>4.2973099039999997E-2</v>
      </c>
      <c r="AD884" s="321">
        <f t="shared" si="364"/>
        <v>8.999498633889999E-2</v>
      </c>
      <c r="AE884" s="321">
        <f t="shared" si="376"/>
        <v>1.7496466107000002</v>
      </c>
      <c r="AF884" s="321">
        <f t="shared" si="377"/>
        <v>5.9124784700000004E-3</v>
      </c>
      <c r="AG884"/>
      <c r="AH884" s="121">
        <v>51.178916000000001</v>
      </c>
      <c r="AI884" s="121">
        <v>18.805510999999999</v>
      </c>
      <c r="AJ884" s="121">
        <v>0.74787448000000001</v>
      </c>
      <c r="AK884" s="121">
        <v>0</v>
      </c>
      <c r="AL884" s="121">
        <v>31.064591</v>
      </c>
      <c r="AM884" s="121">
        <v>0.39378411000000002</v>
      </c>
      <c r="AN884" s="121">
        <v>0.16715574999999999</v>
      </c>
      <c r="AO884"/>
      <c r="AP884" s="282">
        <v>3.2303013999999998E-2</v>
      </c>
      <c r="AQ884" s="282">
        <v>2.9914653999999999E-2</v>
      </c>
      <c r="AR884" s="282">
        <v>1.3214317000000001E-3</v>
      </c>
      <c r="AS884" s="282">
        <v>1.0669283999999999E-3</v>
      </c>
      <c r="AT884" s="255">
        <f t="shared" si="380"/>
        <v>1.7934444833617999E-6</v>
      </c>
      <c r="AU884" s="256">
        <f t="shared" si="381"/>
        <v>4.8869515249978022E-9</v>
      </c>
      <c r="AV884" s="256">
        <f t="shared" si="382"/>
        <v>0.14942975159999999</v>
      </c>
      <c r="AW884" s="272">
        <v>1.2990323E-6</v>
      </c>
      <c r="AX884" s="272">
        <v>3.9198924000000001E-9</v>
      </c>
      <c r="AY884" s="272">
        <v>1.0707890000000001E-13</v>
      </c>
      <c r="AZ884" s="272">
        <v>1.2834236000000001E-10</v>
      </c>
      <c r="BA884" s="272">
        <v>5.6737597999999997E-12</v>
      </c>
      <c r="BB884" s="272">
        <v>1.1364822000000001E-9</v>
      </c>
      <c r="BC884" s="272">
        <v>4.8130262999999996E-7</v>
      </c>
      <c r="BD884" s="272">
        <v>1.6420228000000001E-10</v>
      </c>
      <c r="BE884" s="272">
        <v>5.3863132999999996E-10</v>
      </c>
      <c r="BF884" s="272">
        <v>3.0823762999999999E-13</v>
      </c>
      <c r="BG884" s="272">
        <v>8.9962602000000007E-15</v>
      </c>
      <c r="BH884" s="272">
        <v>2.0646662999999998E-12</v>
      </c>
      <c r="BI884" s="272">
        <v>1.5780827000000001E-13</v>
      </c>
      <c r="BJ884" s="272">
        <v>7.8303193000000004E-14</v>
      </c>
      <c r="BK884" s="272">
        <v>1.0666910000000001E-9</v>
      </c>
      <c r="BL884" s="272">
        <v>1.0730667E-8</v>
      </c>
      <c r="BM884" s="272">
        <v>2.6124684999999998E-10</v>
      </c>
      <c r="BN884" s="273">
        <v>1.9709015999999999E-3</v>
      </c>
      <c r="BO884" s="273">
        <v>0.14745885</v>
      </c>
      <c r="BP884" s="272">
        <v>4.1697042000000001E-11</v>
      </c>
      <c r="BQ884" s="272">
        <v>2.535631E-13</v>
      </c>
      <c r="BR884" s="272">
        <v>1.1344601E-17</v>
      </c>
      <c r="BS884"/>
      <c r="BT884" s="274">
        <v>7.7700198E-5</v>
      </c>
      <c r="BU884" s="274">
        <v>4.091919E-6</v>
      </c>
      <c r="BV884" s="274">
        <v>3.8679600999999997E-5</v>
      </c>
      <c r="BW884" s="274">
        <v>1.7486350000000001E-7</v>
      </c>
      <c r="BX884" s="274">
        <v>4.5200024000000002E-6</v>
      </c>
      <c r="BY884" s="274">
        <v>7.4394793E-7</v>
      </c>
      <c r="BZ884" s="274">
        <v>5.4286135000000002E-9</v>
      </c>
      <c r="CA884" s="274">
        <v>1.1720568999999999E-6</v>
      </c>
      <c r="CB884" s="274">
        <v>1.4406961000000001E-7</v>
      </c>
      <c r="CC884" s="274">
        <v>8.7545885000000004E-7</v>
      </c>
      <c r="CD884" s="274">
        <v>4.2374493000000001E-8</v>
      </c>
      <c r="CE884" s="274">
        <v>1.7054835E-7</v>
      </c>
      <c r="CF884" s="274">
        <v>1.8846925E-9</v>
      </c>
      <c r="CG884" s="274">
        <v>1.8939337E-6</v>
      </c>
      <c r="CH884" s="274">
        <v>2.3192803000000001E-5</v>
      </c>
      <c r="CI884" s="274">
        <v>1.9853201999999999E-6</v>
      </c>
      <c r="CJ884" s="274">
        <v>5.9859141999999997E-9</v>
      </c>
      <c r="CK884" s="4"/>
      <c r="CL884" s="323">
        <v>2.9950801E-9</v>
      </c>
      <c r="CM884" s="323">
        <v>1.3783687</v>
      </c>
      <c r="CN884" s="323">
        <v>2.3098091000000001E-2</v>
      </c>
      <c r="CO884" s="323">
        <v>2.9648699000000001E-3</v>
      </c>
      <c r="CP884" s="323">
        <v>9.1214568000000005E-5</v>
      </c>
      <c r="CQ884" s="323">
        <v>2.0993083000000001E-9</v>
      </c>
      <c r="CR884" s="323">
        <v>7.4916407000000001E-8</v>
      </c>
      <c r="CS884" s="323">
        <v>1.8189034999999999E-4</v>
      </c>
      <c r="CT884" s="323">
        <v>0.14763448000000001</v>
      </c>
      <c r="CU884" s="323">
        <v>2.2383525</v>
      </c>
      <c r="CV884" s="216"/>
      <c r="CW884" s="214"/>
      <c r="CX884" s="18" t="s">
        <v>953</v>
      </c>
      <c r="CY884" s="18"/>
      <c r="CZ884" s="18"/>
      <c r="DA884" s="14"/>
      <c r="DB884" s="68"/>
      <c r="DC884"/>
      <c r="DD884"/>
      <c r="DE884"/>
      <c r="DF884"/>
      <c r="DG884"/>
      <c r="DH884"/>
      <c r="DI884"/>
      <c r="DJ884"/>
      <c r="DK884"/>
      <c r="DL884"/>
      <c r="DM884"/>
      <c r="DN884"/>
    </row>
    <row r="885" spans="1:118" ht="14.4" customHeight="1">
      <c r="A885" t="s">
        <v>2152</v>
      </c>
      <c r="B885" s="168" t="s">
        <v>2118</v>
      </c>
      <c r="C885" s="279" t="str">
        <f t="shared" si="371"/>
        <v>A.130.05.106</v>
      </c>
      <c r="D885" s="14" t="s">
        <v>2869</v>
      </c>
      <c r="E885" s="278" t="s">
        <v>1510</v>
      </c>
      <c r="F885" s="281" t="str">
        <f t="shared" si="372"/>
        <v>NBR (nitrile rubber)</v>
      </c>
      <c r="G885" s="319">
        <f t="shared" si="378"/>
        <v>1.4538993438749999</v>
      </c>
      <c r="H885" s="319">
        <f t="shared" si="379"/>
        <v>5.700611924E-2</v>
      </c>
      <c r="I885" s="319">
        <f t="shared" si="362"/>
        <v>0.16904016900000002</v>
      </c>
      <c r="J885" s="319">
        <f t="shared" si="363"/>
        <v>0.75329613563499986</v>
      </c>
      <c r="K885" s="319">
        <v>0.47455691999999999</v>
      </c>
      <c r="L885" s="319">
        <v>0.11651432</v>
      </c>
      <c r="M885" s="319">
        <v>4.8324685999999999E-2</v>
      </c>
      <c r="N885" s="319">
        <v>4.6174195000000001E-2</v>
      </c>
      <c r="O885" s="319">
        <v>1.0546359999999999E-2</v>
      </c>
      <c r="P885" s="319">
        <v>1.02762E-6</v>
      </c>
      <c r="Q885" s="319">
        <v>2.8453662000000002E-4</v>
      </c>
      <c r="R885" s="319">
        <v>4.2011629999999999E-3</v>
      </c>
      <c r="S885" s="319">
        <v>4.3804635E-5</v>
      </c>
      <c r="T885" s="319">
        <v>0.73624199999999995</v>
      </c>
      <c r="U885" s="319">
        <v>1.5550549E-2</v>
      </c>
      <c r="V885" s="319">
        <v>0</v>
      </c>
      <c r="W885" s="319">
        <v>1.459782E-3</v>
      </c>
      <c r="X885" s="319">
        <v>0</v>
      </c>
      <c r="Y885" s="210"/>
      <c r="Z885" s="320">
        <f t="shared" si="373"/>
        <v>3.5680971428571424</v>
      </c>
      <c r="AA885" s="210"/>
      <c r="AB885" s="321">
        <f t="shared" si="374"/>
        <v>0.47455691999999999</v>
      </c>
      <c r="AC885" s="321">
        <f t="shared" si="375"/>
        <v>0.22604628824000003</v>
      </c>
      <c r="AD885" s="321">
        <f t="shared" si="364"/>
        <v>0.90674195099999977</v>
      </c>
      <c r="AE885" s="321">
        <f t="shared" si="376"/>
        <v>0.16904016900000002</v>
      </c>
      <c r="AF885" s="321">
        <f t="shared" si="377"/>
        <v>1.5594353635000001E-2</v>
      </c>
      <c r="AG885"/>
      <c r="AH885" s="121">
        <v>94.939458999999999</v>
      </c>
      <c r="AI885" s="121">
        <v>92.530411000000001</v>
      </c>
      <c r="AJ885" s="121">
        <v>2.1082630999999998</v>
      </c>
      <c r="AK885" s="121">
        <v>0</v>
      </c>
      <c r="AL885" s="121">
        <v>0.1086109</v>
      </c>
      <c r="AM885" s="121">
        <v>3.1533117999999999E-2</v>
      </c>
      <c r="AN885" s="121">
        <v>0.16064128999999999</v>
      </c>
      <c r="AO885"/>
      <c r="AP885" s="282">
        <v>0.10959085</v>
      </c>
      <c r="AQ885" s="282">
        <v>9.9992524999999999E-2</v>
      </c>
      <c r="AR885" s="282">
        <v>3.911098E-3</v>
      </c>
      <c r="AS885" s="282">
        <v>5.6872221999999997E-3</v>
      </c>
      <c r="AT885" s="255">
        <f t="shared" si="380"/>
        <v>5.9947557592529705E-6</v>
      </c>
      <c r="AU885" s="256">
        <f t="shared" si="381"/>
        <v>1.446412025216522E-8</v>
      </c>
      <c r="AV885" s="256">
        <f t="shared" si="382"/>
        <v>0.79652972913949993</v>
      </c>
      <c r="AW885" s="272">
        <v>3.4012275E-6</v>
      </c>
      <c r="AX885" s="272">
        <v>1.0265837E-8</v>
      </c>
      <c r="AY885" s="272">
        <v>2.8032900999999999E-13</v>
      </c>
      <c r="AZ885" s="272">
        <v>1.6104704E-15</v>
      </c>
      <c r="BA885" s="273">
        <v>0</v>
      </c>
      <c r="BB885" s="272">
        <v>6.8670534E-9</v>
      </c>
      <c r="BC885" s="272">
        <v>2.5582626E-6</v>
      </c>
      <c r="BD885" s="272">
        <v>1.0647036E-9</v>
      </c>
      <c r="BE885" s="272">
        <v>2.9531899999999998E-9</v>
      </c>
      <c r="BF885" s="272">
        <v>7.6998527000000005E-12</v>
      </c>
      <c r="BG885" s="272">
        <v>1.9783756E-13</v>
      </c>
      <c r="BH885" s="272">
        <v>3.9785559999999998E-14</v>
      </c>
      <c r="BI885" s="272">
        <v>5.4247719000000003E-14</v>
      </c>
      <c r="BJ885" s="272">
        <v>7.3932471999999999E-16</v>
      </c>
      <c r="BK885" s="272">
        <v>7.6753615000000006E-12</v>
      </c>
      <c r="BL885" s="272">
        <v>8.8532881000000006E-11</v>
      </c>
      <c r="BM885" s="273">
        <v>0</v>
      </c>
      <c r="BN885" s="272">
        <v>5.0991394999999997E-6</v>
      </c>
      <c r="BO885" s="273">
        <v>0.79652462999999996</v>
      </c>
      <c r="BP885" s="272">
        <v>2.8302396000000001E-8</v>
      </c>
      <c r="BQ885" s="272">
        <v>1.7210915999999999E-10</v>
      </c>
      <c r="BR885" s="272">
        <v>7.7002914999999993E-15</v>
      </c>
      <c r="BS885"/>
      <c r="BT885" s="121">
        <v>2.9114590000000001E-4</v>
      </c>
      <c r="BU885" s="274">
        <v>2.2274419E-5</v>
      </c>
      <c r="BV885" s="274">
        <v>9.9488015999999997E-5</v>
      </c>
      <c r="BW885" s="274">
        <v>4.9257772000000002E-7</v>
      </c>
      <c r="BX885" s="274">
        <v>2.5067365000000001E-5</v>
      </c>
      <c r="BY885" s="274">
        <v>4.3547505999999997E-6</v>
      </c>
      <c r="BZ885" s="274">
        <v>4.3235873000000003E-9</v>
      </c>
      <c r="CA885" s="274">
        <v>5.7171195999999998E-6</v>
      </c>
      <c r="CB885" s="274">
        <v>1.3789937E-9</v>
      </c>
      <c r="CC885" s="274">
        <v>1.8827953999999999E-7</v>
      </c>
      <c r="CD885" s="121">
        <v>0</v>
      </c>
      <c r="CE885" s="121">
        <v>0</v>
      </c>
      <c r="CF885" s="121">
        <v>0</v>
      </c>
      <c r="CG885" s="274">
        <v>1.6341584999999998E-5</v>
      </c>
      <c r="CH885" s="121">
        <v>1.1233396E-4</v>
      </c>
      <c r="CI885" s="274">
        <v>8.1910896999999995E-7</v>
      </c>
      <c r="CJ885" s="274">
        <v>4.0630151E-6</v>
      </c>
      <c r="CK885" s="4"/>
      <c r="CL885" s="323">
        <v>0</v>
      </c>
      <c r="CM885" s="323">
        <v>3.4928813000000001</v>
      </c>
      <c r="CN885" s="323">
        <v>0.11693553</v>
      </c>
      <c r="CO885" s="323">
        <v>1.6205021E-2</v>
      </c>
      <c r="CP885" s="323">
        <v>6.8288886999999998E-4</v>
      </c>
      <c r="CQ885" s="323">
        <v>7.2263826999999997E-12</v>
      </c>
      <c r="CR885" s="323">
        <v>8.9177407000000005E-10</v>
      </c>
      <c r="CS885" s="323">
        <v>7.5894053999999995E-4</v>
      </c>
      <c r="CT885" s="323">
        <v>1.2379487E-2</v>
      </c>
      <c r="CU885" s="323">
        <v>11.852460000000001</v>
      </c>
      <c r="CV885" s="219" t="s">
        <v>1409</v>
      </c>
      <c r="CW885" s="214"/>
      <c r="CX885" s="18" t="s">
        <v>1189</v>
      </c>
      <c r="CY885" s="18"/>
      <c r="CZ885" s="18"/>
      <c r="DA885" s="14"/>
      <c r="DB885" s="68"/>
      <c r="DC885"/>
      <c r="DD885"/>
      <c r="DE885"/>
      <c r="DF885"/>
      <c r="DG885"/>
      <c r="DH885"/>
      <c r="DI885"/>
      <c r="DJ885"/>
      <c r="DK885"/>
      <c r="DL885"/>
      <c r="DM885"/>
      <c r="DN885"/>
    </row>
    <row r="886" spans="1:118" ht="14.4" customHeight="1">
      <c r="A886" t="s">
        <v>2153</v>
      </c>
      <c r="B886" s="168" t="s">
        <v>2118</v>
      </c>
      <c r="C886" s="279" t="str">
        <f t="shared" si="371"/>
        <v>A.130.05.107</v>
      </c>
      <c r="D886" s="14" t="s">
        <v>2869</v>
      </c>
      <c r="E886" s="278" t="s">
        <v>1510</v>
      </c>
      <c r="F886" s="281" t="str">
        <f t="shared" si="372"/>
        <v>Polychloroprene (Neoprene , CR) rubber</v>
      </c>
      <c r="G886" s="319">
        <f t="shared" si="378"/>
        <v>1.2813577667680001</v>
      </c>
      <c r="H886" s="319">
        <f t="shared" si="379"/>
        <v>3.0575463310000002E-2</v>
      </c>
      <c r="I886" s="319">
        <f t="shared" si="362"/>
        <v>5.0943434677999999E-2</v>
      </c>
      <c r="J886" s="319">
        <f t="shared" si="363"/>
        <v>0.50092108878000008</v>
      </c>
      <c r="K886" s="319">
        <v>0.69891778000000004</v>
      </c>
      <c r="L886" s="319">
        <v>1.8275231999999999E-2</v>
      </c>
      <c r="M886" s="319">
        <v>2.9943012000000001E-2</v>
      </c>
      <c r="N886" s="319">
        <v>2.5732925E-2</v>
      </c>
      <c r="O886" s="319">
        <v>3.9594738999999997E-3</v>
      </c>
      <c r="P886" s="319">
        <v>4.7165230999999998E-4</v>
      </c>
      <c r="Q886" s="319">
        <v>4.1141209999999998E-4</v>
      </c>
      <c r="R886" s="319">
        <v>2.7046663000000002E-3</v>
      </c>
      <c r="S886" s="319">
        <v>9.7039038000000001E-4</v>
      </c>
      <c r="T886" s="319">
        <v>0.49374000000000001</v>
      </c>
      <c r="U886" s="319">
        <v>6.2106983999999999E-3</v>
      </c>
      <c r="V886" s="319">
        <v>2.0524377999999999E-5</v>
      </c>
      <c r="W886" s="319">
        <v>0</v>
      </c>
      <c r="X886" s="319">
        <v>0</v>
      </c>
      <c r="Y886" s="210"/>
      <c r="Z886" s="320">
        <f t="shared" si="373"/>
        <v>5.2550209022556391</v>
      </c>
      <c r="AA886" s="210"/>
      <c r="AB886" s="321">
        <f t="shared" si="374"/>
        <v>0.69891778000000004</v>
      </c>
      <c r="AC886" s="321">
        <f t="shared" si="375"/>
        <v>8.1498373609999994E-2</v>
      </c>
      <c r="AD886" s="321">
        <f t="shared" si="364"/>
        <v>0.54466291030000002</v>
      </c>
      <c r="AE886" s="321">
        <f t="shared" si="376"/>
        <v>5.0943434677999999E-2</v>
      </c>
      <c r="AF886" s="321">
        <f t="shared" si="377"/>
        <v>7.1810887799999999E-3</v>
      </c>
      <c r="AG886"/>
      <c r="AH886" s="121">
        <v>103.20405</v>
      </c>
      <c r="AI886" s="121">
        <v>101.99303</v>
      </c>
      <c r="AJ886" s="121">
        <v>0.84201442000000004</v>
      </c>
      <c r="AK886" s="121">
        <v>0</v>
      </c>
      <c r="AL886" s="121">
        <v>0</v>
      </c>
      <c r="AM886" s="121">
        <v>0.20626238</v>
      </c>
      <c r="AN886" s="121">
        <v>0.16274631000000001</v>
      </c>
      <c r="AO886"/>
      <c r="AP886" s="282">
        <v>0.10457233000000001</v>
      </c>
      <c r="AQ886" s="282">
        <v>9.4053452999999995E-2</v>
      </c>
      <c r="AR886" s="282">
        <v>4.3881425999999996E-3</v>
      </c>
      <c r="AS886" s="282">
        <v>6.1307339000000001E-3</v>
      </c>
      <c r="AT886" s="255">
        <f t="shared" si="380"/>
        <v>5.6386962925309995E-6</v>
      </c>
      <c r="AU886" s="256">
        <f t="shared" si="381"/>
        <v>1.6228338366070104E-8</v>
      </c>
      <c r="AV886" s="256">
        <f t="shared" si="382"/>
        <v>0.85864620441099992</v>
      </c>
      <c r="AW886" s="272">
        <v>4.9518466000000002E-6</v>
      </c>
      <c r="AX886" s="272">
        <v>1.4943708000000001E-8</v>
      </c>
      <c r="AY886" s="272">
        <v>4.0816213999999999E-13</v>
      </c>
      <c r="AZ886" s="272">
        <v>3.3088966000000002E-10</v>
      </c>
      <c r="BA886" s="272">
        <v>4.2984171E-11</v>
      </c>
      <c r="BB886" s="272">
        <v>3.8263841999999999E-9</v>
      </c>
      <c r="BC886" s="272">
        <v>6.7554250999999997E-7</v>
      </c>
      <c r="BD886" s="272">
        <v>5.5399326000000001E-10</v>
      </c>
      <c r="BE886" s="272">
        <v>7.0313529000000002E-10</v>
      </c>
      <c r="BF886" s="272">
        <v>4.8252907999999998E-13</v>
      </c>
      <c r="BG886" s="272">
        <v>2.4751400999999998E-15</v>
      </c>
      <c r="BH886" s="272">
        <v>1.0225292E-12</v>
      </c>
      <c r="BI886" s="272">
        <v>5.9076470000000004E-14</v>
      </c>
      <c r="BJ886" s="272">
        <v>4.4650039999999997E-14</v>
      </c>
      <c r="BK886" s="272">
        <v>5.1372839000000003E-9</v>
      </c>
      <c r="BL886" s="272">
        <v>1.9696406E-9</v>
      </c>
      <c r="BM886" s="272">
        <v>2.5482394000000001E-11</v>
      </c>
      <c r="BN886" s="272">
        <v>4.5664410999999999E-5</v>
      </c>
      <c r="BO886" s="273">
        <v>0.85860053999999997</v>
      </c>
      <c r="BP886" s="273">
        <v>0</v>
      </c>
      <c r="BQ886" s="273">
        <v>0</v>
      </c>
      <c r="BR886" s="273">
        <v>0</v>
      </c>
      <c r="BS886"/>
      <c r="BT886" s="121">
        <v>2.9359767999999998E-4</v>
      </c>
      <c r="BU886" s="274">
        <v>6.0717954000000003E-6</v>
      </c>
      <c r="BV886" s="121">
        <v>1.4652392999999999E-4</v>
      </c>
      <c r="BW886" s="274">
        <v>3.1844428E-7</v>
      </c>
      <c r="BX886" s="274">
        <v>6.7620553000000001E-6</v>
      </c>
      <c r="BY886" s="274">
        <v>2.4001645999999998E-6</v>
      </c>
      <c r="BZ886" s="274">
        <v>6.1901088000000001E-10</v>
      </c>
      <c r="CA886" s="274">
        <v>3.6755534E-6</v>
      </c>
      <c r="CB886" s="274">
        <v>6.3292418999999998E-7</v>
      </c>
      <c r="CC886" s="274">
        <v>2.7223378E-7</v>
      </c>
      <c r="CD886" s="274">
        <v>3.2308004999999997E-7</v>
      </c>
      <c r="CE886" s="274">
        <v>1.8525089000000001E-8</v>
      </c>
      <c r="CF886" s="274">
        <v>5.7029744E-9</v>
      </c>
      <c r="CG886" s="274">
        <v>6.0448633999999997E-6</v>
      </c>
      <c r="CH886" s="121">
        <v>1.2032174E-4</v>
      </c>
      <c r="CI886" s="274">
        <v>2.2604708000000001E-7</v>
      </c>
      <c r="CJ886" s="121">
        <v>0</v>
      </c>
      <c r="CK886"/>
      <c r="CL886" s="322">
        <v>9.4621155999999994E-9</v>
      </c>
      <c r="CM886" s="322">
        <v>5.1942164000000002</v>
      </c>
      <c r="CN886" s="322">
        <v>6.9678927000000002E-2</v>
      </c>
      <c r="CO886" s="322">
        <v>4.7555282999999999E-3</v>
      </c>
      <c r="CP886" s="322">
        <v>1.9193500000000001E-4</v>
      </c>
      <c r="CQ886" s="322">
        <v>8.4437072000000003E-9</v>
      </c>
      <c r="CR886" s="322">
        <v>1.0820789E-8</v>
      </c>
      <c r="CS886" s="322">
        <v>2.4095343000000001E-4</v>
      </c>
      <c r="CT886" s="322">
        <v>0.10505584</v>
      </c>
      <c r="CU886" s="322">
        <v>13.684924000000001</v>
      </c>
      <c r="CV886" s="217" t="s">
        <v>1410</v>
      </c>
      <c r="CW886" s="214"/>
      <c r="CX886" s="18" t="s">
        <v>695</v>
      </c>
      <c r="CY886" s="18"/>
      <c r="CZ886" s="18"/>
      <c r="DA886" s="14"/>
      <c r="DB886" s="14"/>
      <c r="DC886"/>
      <c r="DD886"/>
      <c r="DE886"/>
      <c r="DF886"/>
      <c r="DG886"/>
      <c r="DH886"/>
      <c r="DI886"/>
      <c r="DJ886"/>
      <c r="DK886"/>
      <c r="DL886"/>
      <c r="DM886"/>
      <c r="DN886"/>
    </row>
    <row r="887" spans="1:118" ht="14.4" customHeight="1">
      <c r="A887" t="s">
        <v>2154</v>
      </c>
      <c r="B887" s="168" t="s">
        <v>2118</v>
      </c>
      <c r="C887" s="279" t="str">
        <f t="shared" si="371"/>
        <v>A.130.05.108</v>
      </c>
      <c r="D887" s="14" t="s">
        <v>2869</v>
      </c>
      <c r="E887" s="278" t="s">
        <v>1510</v>
      </c>
      <c r="F887" s="281" t="str">
        <f t="shared" si="372"/>
        <v>PU (polyurethane) rubber for shoe soles</v>
      </c>
      <c r="G887" s="319">
        <f t="shared" si="378"/>
        <v>1.4331651845658895</v>
      </c>
      <c r="H887" s="319">
        <f t="shared" si="379"/>
        <v>1.7249207546159998E-2</v>
      </c>
      <c r="I887" s="319">
        <f t="shared" si="362"/>
        <v>6.6201244519729599E-2</v>
      </c>
      <c r="J887" s="319">
        <f t="shared" si="363"/>
        <v>0.73174226249999996</v>
      </c>
      <c r="K887" s="319">
        <v>0.61797247</v>
      </c>
      <c r="L887" s="319">
        <v>5.1953808999999997E-2</v>
      </c>
      <c r="M887" s="319">
        <v>1.4247434E-2</v>
      </c>
      <c r="N887" s="319">
        <v>9.2304785999999996E-3</v>
      </c>
      <c r="O887" s="319">
        <v>8.0186501999999996E-3</v>
      </c>
      <c r="P887" s="319">
        <v>0</v>
      </c>
      <c r="Q887" s="319">
        <v>7.8746159999999994E-8</v>
      </c>
      <c r="R887" s="319">
        <v>1.5197296E-9</v>
      </c>
      <c r="S887" s="319">
        <v>1.6962514999999999E-3</v>
      </c>
      <c r="T887" s="319">
        <v>0.68329169999999995</v>
      </c>
      <c r="U887" s="319">
        <v>4.6754311E-2</v>
      </c>
      <c r="V887" s="319">
        <v>0</v>
      </c>
      <c r="W887" s="319">
        <v>0</v>
      </c>
      <c r="X887" s="319">
        <v>0</v>
      </c>
      <c r="Y887" s="210"/>
      <c r="Z887" s="320">
        <f t="shared" si="373"/>
        <v>4.6464095488721799</v>
      </c>
      <c r="AA887" s="210"/>
      <c r="AB887" s="321">
        <f t="shared" si="374"/>
        <v>0.61797247</v>
      </c>
      <c r="AC887" s="321">
        <f t="shared" si="375"/>
        <v>8.3450452065889594E-2</v>
      </c>
      <c r="AD887" s="321">
        <f t="shared" si="364"/>
        <v>0.74949294451972948</v>
      </c>
      <c r="AE887" s="321">
        <f t="shared" si="376"/>
        <v>6.6201244519729599E-2</v>
      </c>
      <c r="AF887" s="321">
        <f t="shared" si="377"/>
        <v>4.8450562500000002E-2</v>
      </c>
      <c r="AG887"/>
      <c r="AH887" s="121">
        <v>126.24463</v>
      </c>
      <c r="AI887" s="121">
        <v>108.62348</v>
      </c>
      <c r="AJ887" s="121">
        <v>6.3379003000000003</v>
      </c>
      <c r="AK887" s="121">
        <v>0</v>
      </c>
      <c r="AL887" s="121">
        <v>7.4636746</v>
      </c>
      <c r="AM887" s="121">
        <v>2.3839891</v>
      </c>
      <c r="AN887" s="121">
        <v>1.4355804999999999</v>
      </c>
      <c r="AO887"/>
      <c r="AP887" s="282">
        <v>0.10190269</v>
      </c>
      <c r="AQ887" s="282">
        <v>9.1150521999999998E-2</v>
      </c>
      <c r="AR887" s="282">
        <v>3.8990299999999999E-3</v>
      </c>
      <c r="AS887" s="282">
        <v>6.8531364000000003E-3</v>
      </c>
      <c r="AT887" s="255">
        <f t="shared" si="380"/>
        <v>5.4646596225999998E-6</v>
      </c>
      <c r="AU887" s="256">
        <f t="shared" si="381"/>
        <v>1.441949005033E-8</v>
      </c>
      <c r="AV887" s="256">
        <f t="shared" si="382"/>
        <v>0.95982302626799998</v>
      </c>
      <c r="AW887" s="272">
        <v>4.3118680000000001E-6</v>
      </c>
      <c r="AX887" s="272">
        <v>1.3009947E-8</v>
      </c>
      <c r="AY887" s="272">
        <v>3.5545032999999999E-13</v>
      </c>
      <c r="AZ887" s="273">
        <v>0</v>
      </c>
      <c r="BA887" s="273">
        <v>0</v>
      </c>
      <c r="BB887" s="272">
        <v>1.3723226000000001E-9</v>
      </c>
      <c r="BC887" s="272">
        <v>1.1514193E-6</v>
      </c>
      <c r="BD887" s="272">
        <v>2.104306E-10</v>
      </c>
      <c r="BE887" s="272">
        <v>1.198757E-9</v>
      </c>
      <c r="BF887" s="273">
        <v>0</v>
      </c>
      <c r="BG887" s="273">
        <v>0</v>
      </c>
      <c r="BH887" s="273">
        <v>0</v>
      </c>
      <c r="BI887" s="273">
        <v>0</v>
      </c>
      <c r="BJ887" s="273">
        <v>0</v>
      </c>
      <c r="BK887" s="273">
        <v>0</v>
      </c>
      <c r="BL887" s="273">
        <v>0</v>
      </c>
      <c r="BM887" s="273">
        <v>0</v>
      </c>
      <c r="BN887" s="272">
        <v>3.4236268000000002E-5</v>
      </c>
      <c r="BO887" s="273">
        <v>0.95978878999999995</v>
      </c>
      <c r="BP887" s="273">
        <v>0</v>
      </c>
      <c r="BQ887" s="273">
        <v>0</v>
      </c>
      <c r="BR887" s="273">
        <v>0</v>
      </c>
      <c r="BS887"/>
      <c r="BT887" s="121">
        <v>2.9674364000000002E-4</v>
      </c>
      <c r="BU887" s="274">
        <v>8.6560687000000004E-6</v>
      </c>
      <c r="BV887" s="121">
        <v>1.2955422999999999E-4</v>
      </c>
      <c r="BW887" s="274">
        <v>1.7801624E-13</v>
      </c>
      <c r="BX887" s="274">
        <v>1.3737764000000001E-5</v>
      </c>
      <c r="BY887" s="274">
        <v>7.6978409000000001E-7</v>
      </c>
      <c r="BZ887" s="121">
        <v>0</v>
      </c>
      <c r="CA887" s="274">
        <v>1.1683666000000001E-6</v>
      </c>
      <c r="CB887" s="121">
        <v>0</v>
      </c>
      <c r="CC887" s="274">
        <v>5.2106791999999998E-11</v>
      </c>
      <c r="CD887" s="121">
        <v>0</v>
      </c>
      <c r="CE887" s="121">
        <v>0</v>
      </c>
      <c r="CF887" s="121">
        <v>0</v>
      </c>
      <c r="CG887" s="274">
        <v>3.1183768000000002E-6</v>
      </c>
      <c r="CH887" s="121">
        <v>1.3892091E-4</v>
      </c>
      <c r="CI887" s="274">
        <v>8.1809342000000001E-7</v>
      </c>
      <c r="CJ887" s="121">
        <v>0</v>
      </c>
      <c r="CK887"/>
      <c r="CL887" s="322">
        <v>0</v>
      </c>
      <c r="CM887" s="322">
        <v>4.6464094999999999</v>
      </c>
      <c r="CN887" s="322">
        <v>3.7387393999999997E-2</v>
      </c>
      <c r="CO887" s="322">
        <v>6.0989067999999997E-3</v>
      </c>
      <c r="CP887" s="322">
        <v>3.7927522999999999E-4</v>
      </c>
      <c r="CQ887" s="322">
        <v>0</v>
      </c>
      <c r="CR887" s="322">
        <v>0</v>
      </c>
      <c r="CS887" s="322">
        <v>5.1300284000000004E-4</v>
      </c>
      <c r="CT887" s="322">
        <v>0</v>
      </c>
      <c r="CU887" s="322">
        <v>13.145292</v>
      </c>
      <c r="CV887" s="217" t="s">
        <v>1411</v>
      </c>
      <c r="CW887" s="214"/>
      <c r="CX887" s="22" t="s">
        <v>1190</v>
      </c>
      <c r="CY887" s="18"/>
      <c r="CZ887" s="18"/>
      <c r="DA887" s="14"/>
      <c r="DB887" s="14"/>
      <c r="DC887"/>
      <c r="DD887"/>
      <c r="DE887"/>
      <c r="DF887"/>
      <c r="DG887"/>
      <c r="DH887"/>
      <c r="DI887"/>
      <c r="DJ887"/>
      <c r="DK887"/>
      <c r="DL887"/>
      <c r="DM887"/>
      <c r="DN887"/>
    </row>
    <row r="888" spans="1:118" ht="14.4" customHeight="1">
      <c r="A888" t="s">
        <v>2155</v>
      </c>
      <c r="B888" s="168" t="s">
        <v>2118</v>
      </c>
      <c r="C888" s="279" t="str">
        <f t="shared" si="371"/>
        <v>A.130.05.109</v>
      </c>
      <c r="D888" s="14" t="s">
        <v>2869</v>
      </c>
      <c r="E888" s="278" t="s">
        <v>1510</v>
      </c>
      <c r="F888" s="281" t="str">
        <f t="shared" si="372"/>
        <v>SAN (Styrene-acrylonitrile copolymer)</v>
      </c>
      <c r="G888" s="319">
        <f t="shared" si="378"/>
        <v>1.2475655409722588</v>
      </c>
      <c r="H888" s="319">
        <f t="shared" si="379"/>
        <v>2.6450777155000004E-3</v>
      </c>
      <c r="I888" s="319">
        <f t="shared" si="362"/>
        <v>8.6060463256758896E-2</v>
      </c>
      <c r="J888" s="319">
        <f t="shared" si="363"/>
        <v>0.76517999999999997</v>
      </c>
      <c r="K888" s="319">
        <v>0.39367999999999997</v>
      </c>
      <c r="L888" s="319">
        <v>8.0572859999999996E-2</v>
      </c>
      <c r="M888" s="319">
        <v>5.4875999999999996E-3</v>
      </c>
      <c r="N888" s="319">
        <v>2.6436564E-3</v>
      </c>
      <c r="O888" s="319">
        <v>1.2525636E-6</v>
      </c>
      <c r="P888" s="319">
        <v>0</v>
      </c>
      <c r="Q888" s="319">
        <v>1.6875190000000001E-7</v>
      </c>
      <c r="R888" s="319">
        <v>3.2567588999999999E-9</v>
      </c>
      <c r="S888" s="319">
        <v>0</v>
      </c>
      <c r="T888" s="319">
        <v>0.76517999999999997</v>
      </c>
      <c r="U888" s="319">
        <v>0</v>
      </c>
      <c r="V888" s="319">
        <v>0</v>
      </c>
      <c r="W888" s="319">
        <v>0</v>
      </c>
      <c r="X888" s="319">
        <v>0</v>
      </c>
      <c r="Y888" s="210"/>
      <c r="Z888" s="320">
        <f t="shared" si="373"/>
        <v>2.9599999999999995</v>
      </c>
      <c r="AA888" s="210"/>
      <c r="AB888" s="321">
        <f t="shared" si="374"/>
        <v>0.39367999999999997</v>
      </c>
      <c r="AC888" s="321">
        <f t="shared" si="375"/>
        <v>8.8705540972258884E-2</v>
      </c>
      <c r="AD888" s="321">
        <f t="shared" si="364"/>
        <v>0.85124046325675884</v>
      </c>
      <c r="AE888" s="321">
        <f t="shared" si="376"/>
        <v>8.6060463256758896E-2</v>
      </c>
      <c r="AF888" s="321">
        <f t="shared" si="377"/>
        <v>0</v>
      </c>
      <c r="AG888"/>
      <c r="AH888" s="121">
        <v>52.119100000000003</v>
      </c>
      <c r="AI888" s="121">
        <v>50.6205</v>
      </c>
      <c r="AJ888" s="121">
        <v>0</v>
      </c>
      <c r="AK888" s="121">
        <v>0</v>
      </c>
      <c r="AL888" s="121">
        <v>1.4985999999999999</v>
      </c>
      <c r="AM888" s="121">
        <v>0</v>
      </c>
      <c r="AN888" s="121">
        <v>0</v>
      </c>
      <c r="AO888"/>
      <c r="AP888" s="282">
        <v>7.6572611999999998E-2</v>
      </c>
      <c r="AQ888" s="282">
        <v>7.0232019000000007E-2</v>
      </c>
      <c r="AR888" s="282">
        <v>2.7262897E-3</v>
      </c>
      <c r="AS888" s="282">
        <v>3.6143036999999999E-3</v>
      </c>
      <c r="AT888" s="255">
        <f t="shared" si="380"/>
        <v>4.2105526999999999E-6</v>
      </c>
      <c r="AU888" s="256">
        <f t="shared" si="381"/>
        <v>1.008243244E-8</v>
      </c>
      <c r="AV888" s="256">
        <f t="shared" si="382"/>
        <v>0.50620500000000002</v>
      </c>
      <c r="AW888" s="272">
        <v>2.7468800000000002E-6</v>
      </c>
      <c r="AX888" s="272">
        <v>8.2879999999999995E-9</v>
      </c>
      <c r="AY888" s="272">
        <v>2.2643999999999999E-13</v>
      </c>
      <c r="AZ888" s="273">
        <v>0</v>
      </c>
      <c r="BA888" s="273">
        <v>0</v>
      </c>
      <c r="BB888" s="272">
        <v>3.927E-10</v>
      </c>
      <c r="BC888" s="272">
        <v>1.4632799999999999E-6</v>
      </c>
      <c r="BD888" s="272">
        <v>8.9726000000000001E-11</v>
      </c>
      <c r="BE888" s="272">
        <v>1.7044800000000001E-9</v>
      </c>
      <c r="BF888" s="273">
        <v>0</v>
      </c>
      <c r="BG888" s="273">
        <v>0</v>
      </c>
      <c r="BH888" s="273">
        <v>0</v>
      </c>
      <c r="BI888" s="273">
        <v>0</v>
      </c>
      <c r="BJ888" s="273">
        <v>0</v>
      </c>
      <c r="BK888" s="273">
        <v>0</v>
      </c>
      <c r="BL888" s="273">
        <v>0</v>
      </c>
      <c r="BM888" s="273">
        <v>0</v>
      </c>
      <c r="BN888" s="273">
        <v>0</v>
      </c>
      <c r="BO888" s="273">
        <v>0.50620500000000002</v>
      </c>
      <c r="BP888" s="273">
        <v>0</v>
      </c>
      <c r="BQ888" s="273">
        <v>0</v>
      </c>
      <c r="BR888" s="273">
        <v>0</v>
      </c>
      <c r="BS888"/>
      <c r="BT888" s="121">
        <v>1.6878526000000001E-4</v>
      </c>
      <c r="BU888" s="274">
        <v>1.17512E-5</v>
      </c>
      <c r="BV888" s="274">
        <v>8.2532654000000004E-5</v>
      </c>
      <c r="BW888" s="274">
        <v>3.8148627E-13</v>
      </c>
      <c r="BX888" s="274">
        <v>9.6809986000000001E-6</v>
      </c>
      <c r="BY888" s="121">
        <v>0</v>
      </c>
      <c r="BZ888" s="121">
        <v>0</v>
      </c>
      <c r="CA888" s="121">
        <v>0</v>
      </c>
      <c r="CB888" s="121">
        <v>0</v>
      </c>
      <c r="CC888" s="274">
        <v>1.1166412000000001E-10</v>
      </c>
      <c r="CD888" s="121">
        <v>0</v>
      </c>
      <c r="CE888" s="121">
        <v>0</v>
      </c>
      <c r="CF888" s="121">
        <v>0</v>
      </c>
      <c r="CG888" s="274">
        <v>3.1155356E-6</v>
      </c>
      <c r="CH888" s="121">
        <v>6.1704756000000006E-5</v>
      </c>
      <c r="CI888" s="121">
        <v>0</v>
      </c>
      <c r="CJ888" s="121">
        <v>0</v>
      </c>
      <c r="CK888"/>
      <c r="CL888" s="322">
        <v>0</v>
      </c>
      <c r="CM888" s="322">
        <v>2.96</v>
      </c>
      <c r="CN888" s="322">
        <v>1.0704086E-2</v>
      </c>
      <c r="CO888" s="322">
        <v>8.0400000000000003E-3</v>
      </c>
      <c r="CP888" s="322">
        <v>3.7296504000000001E-4</v>
      </c>
      <c r="CQ888" s="322">
        <v>0</v>
      </c>
      <c r="CR888" s="322">
        <v>0</v>
      </c>
      <c r="CS888" s="322">
        <v>4.9133323999999996E-4</v>
      </c>
      <c r="CT888" s="322">
        <v>0</v>
      </c>
      <c r="CU888" s="322">
        <v>6.94224</v>
      </c>
      <c r="CV888" s="218"/>
      <c r="CW888" s="214"/>
      <c r="CX888" s="22" t="s">
        <v>696</v>
      </c>
      <c r="CY888" s="18"/>
      <c r="CZ888" s="18"/>
      <c r="DA888" s="14"/>
      <c r="DB888" s="14"/>
      <c r="DC888"/>
      <c r="DD888"/>
      <c r="DE888"/>
      <c r="DF888"/>
      <c r="DG888"/>
      <c r="DH888"/>
      <c r="DI888"/>
      <c r="DJ888"/>
      <c r="DK888"/>
      <c r="DL888"/>
      <c r="DM888"/>
      <c r="DN888"/>
    </row>
    <row r="889" spans="1:118" ht="14.4" customHeight="1">
      <c r="A889" t="s">
        <v>2156</v>
      </c>
      <c r="B889" s="168" t="s">
        <v>2118</v>
      </c>
      <c r="C889" s="279" t="str">
        <f t="shared" si="371"/>
        <v>A.130.05.110</v>
      </c>
      <c r="D889" s="14" t="s">
        <v>2869</v>
      </c>
      <c r="E889" s="278" t="s">
        <v>1510</v>
      </c>
      <c r="F889" s="281" t="str">
        <f t="shared" si="372"/>
        <v>SBR (Styrene butadiene rubber)</v>
      </c>
      <c r="G889" s="319">
        <f t="shared" si="378"/>
        <v>1.2983384850513</v>
      </c>
      <c r="H889" s="319">
        <f t="shared" si="379"/>
        <v>5.6748794799999995E-2</v>
      </c>
      <c r="I889" s="319">
        <f t="shared" si="362"/>
        <v>0.14713818499130002</v>
      </c>
      <c r="J889" s="319">
        <f t="shared" si="363"/>
        <v>0.63403104525999998</v>
      </c>
      <c r="K889" s="319">
        <v>0.46042045999999998</v>
      </c>
      <c r="L889" s="319">
        <v>9.7425566000000005E-2</v>
      </c>
      <c r="M889" s="319">
        <v>4.8305616000000003E-2</v>
      </c>
      <c r="N889" s="319">
        <v>4.7126310999999997E-2</v>
      </c>
      <c r="O889" s="319">
        <v>9.1108892999999993E-3</v>
      </c>
      <c r="P889" s="319">
        <v>1.6940356999999999E-4</v>
      </c>
      <c r="Q889" s="319">
        <v>3.4219093E-4</v>
      </c>
      <c r="R889" s="319">
        <v>1.3996524000000001E-3</v>
      </c>
      <c r="S889" s="319">
        <v>3.7971216E-4</v>
      </c>
      <c r="T889" s="319">
        <v>0.61968464999999995</v>
      </c>
      <c r="U889" s="319">
        <v>1.2762363000000001E-2</v>
      </c>
      <c r="V889" s="319">
        <v>7.3505912999999998E-6</v>
      </c>
      <c r="W889" s="319">
        <v>1.2043201000000001E-3</v>
      </c>
      <c r="X889" s="319">
        <v>0</v>
      </c>
      <c r="Y889" s="210"/>
      <c r="Z889" s="320">
        <f t="shared" si="373"/>
        <v>3.4618079699248119</v>
      </c>
      <c r="AA889" s="210"/>
      <c r="AB889" s="321">
        <f t="shared" si="374"/>
        <v>0.46042045999999998</v>
      </c>
      <c r="AC889" s="321">
        <f t="shared" si="375"/>
        <v>0.20387962920000005</v>
      </c>
      <c r="AD889" s="321">
        <f t="shared" si="364"/>
        <v>0.76801980449999996</v>
      </c>
      <c r="AE889" s="321">
        <f t="shared" si="376"/>
        <v>0.14713818499130002</v>
      </c>
      <c r="AF889" s="321">
        <f t="shared" si="377"/>
        <v>1.3142075160000001E-2</v>
      </c>
      <c r="AG889"/>
      <c r="AH889" s="121">
        <v>93.116866999999999</v>
      </c>
      <c r="AI889" s="121">
        <v>91.081748000000005</v>
      </c>
      <c r="AJ889" s="121">
        <v>1.7302553000000001</v>
      </c>
      <c r="AK889" s="121">
        <v>0</v>
      </c>
      <c r="AL889" s="121">
        <v>7.1764443999999997E-2</v>
      </c>
      <c r="AM889" s="121">
        <v>8.5775808999999995E-2</v>
      </c>
      <c r="AN889" s="121">
        <v>0.14732335999999999</v>
      </c>
      <c r="AO889"/>
      <c r="AP889" s="282">
        <v>0.10217245</v>
      </c>
      <c r="AQ889" s="282">
        <v>9.2944423999999998E-2</v>
      </c>
      <c r="AR889" s="282">
        <v>3.7155565999999998E-3</v>
      </c>
      <c r="AS889" s="282">
        <v>5.5124661000000002E-3</v>
      </c>
      <c r="AT889" s="255">
        <f t="shared" si="380"/>
        <v>5.572207584521E-6</v>
      </c>
      <c r="AU889" s="256">
        <f t="shared" si="381"/>
        <v>1.37409637116613E-8</v>
      </c>
      <c r="AV889" s="256">
        <f t="shared" si="382"/>
        <v>0.77205406807700006</v>
      </c>
      <c r="AW889" s="272">
        <v>3.2927813E-6</v>
      </c>
      <c r="AX889" s="272">
        <v>9.9381949000000003E-9</v>
      </c>
      <c r="AY889" s="272">
        <v>2.7139445000000001E-13</v>
      </c>
      <c r="AZ889" s="272">
        <v>1.1850467E-10</v>
      </c>
      <c r="BA889" s="272">
        <v>1.5394331E-11</v>
      </c>
      <c r="BB889" s="272">
        <v>7.0085721000000002E-9</v>
      </c>
      <c r="BC889" s="272">
        <v>2.2463385999999998E-6</v>
      </c>
      <c r="BD889" s="272">
        <v>1.0825767E-9</v>
      </c>
      <c r="BE889" s="272">
        <v>2.5645902999999998E-9</v>
      </c>
      <c r="BF889" s="272">
        <v>3.7253169E-12</v>
      </c>
      <c r="BG889" s="272">
        <v>8.4519357999999998E-15</v>
      </c>
      <c r="BH889" s="272">
        <v>3.9353854999999998E-13</v>
      </c>
      <c r="BI889" s="272">
        <v>6.4182150000000002E-14</v>
      </c>
      <c r="BJ889" s="272">
        <v>1.6262134999999999E-14</v>
      </c>
      <c r="BK889" s="272">
        <v>1.8415615000000001E-9</v>
      </c>
      <c r="BL889" s="272">
        <v>7.5417491999999999E-10</v>
      </c>
      <c r="BM889" s="272">
        <v>9.1262528000000002E-12</v>
      </c>
      <c r="BN889" s="272">
        <v>1.9158076999999999E-5</v>
      </c>
      <c r="BO889" s="273">
        <v>0.77203491000000002</v>
      </c>
      <c r="BP889" s="272">
        <v>2.3349476999999999E-8</v>
      </c>
      <c r="BQ889" s="272">
        <v>1.4199006E-10</v>
      </c>
      <c r="BR889" s="272">
        <v>6.3527404999999999E-15</v>
      </c>
      <c r="BS889"/>
      <c r="BT889" s="121">
        <v>2.7691530000000002E-4</v>
      </c>
      <c r="BU889" s="274">
        <v>1.9651773999999999E-5</v>
      </c>
      <c r="BV889" s="274">
        <v>9.6524393000000001E-5</v>
      </c>
      <c r="BW889" s="274">
        <v>1.6478286E-7</v>
      </c>
      <c r="BX889" s="274">
        <v>2.0974512999999999E-5</v>
      </c>
      <c r="BY889" s="274">
        <v>3.8943830999999996E-6</v>
      </c>
      <c r="BZ889" s="274">
        <v>3.2995144000000001E-9</v>
      </c>
      <c r="CA889" s="274">
        <v>5.8895127E-6</v>
      </c>
      <c r="CB889" s="274">
        <v>2.2732765999999999E-7</v>
      </c>
      <c r="CC889" s="274">
        <v>2.2642973E-7</v>
      </c>
      <c r="CD889" s="274">
        <v>1.1570774E-7</v>
      </c>
      <c r="CE889" s="274">
        <v>6.6345666000000003E-9</v>
      </c>
      <c r="CF889" s="274">
        <v>2.0424606000000002E-9</v>
      </c>
      <c r="CG889" s="274">
        <v>1.6180442999999999E-5</v>
      </c>
      <c r="CH889" s="121">
        <v>1.0960628E-4</v>
      </c>
      <c r="CI889" s="274">
        <v>9.5784218000000003E-8</v>
      </c>
      <c r="CJ889" s="274">
        <v>3.3519874999999998E-6</v>
      </c>
      <c r="CK889" s="4"/>
      <c r="CL889" s="323">
        <v>3.3887576999999999E-9</v>
      </c>
      <c r="CM889" s="323">
        <v>3.3955069</v>
      </c>
      <c r="CN889" s="323">
        <v>0.11196409</v>
      </c>
      <c r="CO889" s="323">
        <v>1.4428592000000001E-2</v>
      </c>
      <c r="CP889" s="323">
        <v>3.3471785999999998E-4</v>
      </c>
      <c r="CQ889" s="323">
        <v>3.0273351000000001E-9</v>
      </c>
      <c r="CR889" s="323">
        <v>4.3107529000000003E-9</v>
      </c>
      <c r="CS889" s="323">
        <v>6.7817495000000003E-4</v>
      </c>
      <c r="CT889" s="323">
        <v>4.7139766999999999E-2</v>
      </c>
      <c r="CU889" s="323">
        <v>11.801603999999999</v>
      </c>
      <c r="CV889" s="218"/>
      <c r="CW889" s="214"/>
      <c r="CX889" s="18" t="s">
        <v>1191</v>
      </c>
      <c r="CY889" s="18"/>
      <c r="CZ889" s="18"/>
      <c r="DA889" s="14"/>
      <c r="DB889" s="14"/>
      <c r="DC889"/>
      <c r="DD889"/>
      <c r="DE889"/>
      <c r="DF889"/>
      <c r="DG889"/>
      <c r="DH889"/>
      <c r="DI889"/>
      <c r="DJ889"/>
      <c r="DK889"/>
      <c r="DL889"/>
      <c r="DM889"/>
      <c r="DN889"/>
    </row>
    <row r="890" spans="1:118" ht="14.4" customHeight="1">
      <c r="A890" t="s">
        <v>2157</v>
      </c>
      <c r="B890" s="168" t="s">
        <v>2118</v>
      </c>
      <c r="C890" s="279" t="str">
        <f t="shared" si="371"/>
        <v>A.130.05.111</v>
      </c>
      <c r="D890" s="14" t="s">
        <v>2869</v>
      </c>
      <c r="E890" s="278" t="s">
        <v>1510</v>
      </c>
      <c r="F890" s="281" t="str">
        <f t="shared" si="372"/>
        <v>Silicone rubber (PDMS)</v>
      </c>
      <c r="G890" s="319">
        <f t="shared" si="378"/>
        <v>1.8396880706480001</v>
      </c>
      <c r="H890" s="319">
        <f t="shared" si="379"/>
        <v>0.11420154428</v>
      </c>
      <c r="I890" s="319">
        <f t="shared" si="362"/>
        <v>0.45970968277800001</v>
      </c>
      <c r="J890" s="319">
        <f t="shared" si="363"/>
        <v>0.29753016358999995</v>
      </c>
      <c r="K890" s="319">
        <v>0.96824668000000003</v>
      </c>
      <c r="L890" s="319">
        <v>0.34489889000000001</v>
      </c>
      <c r="M890" s="319">
        <v>9.7372653000000003E-2</v>
      </c>
      <c r="N890" s="319">
        <v>8.1821539999999998E-2</v>
      </c>
      <c r="O890" s="319">
        <v>2.9804418999999999E-2</v>
      </c>
      <c r="P890" s="319">
        <v>5.7559728000000003E-4</v>
      </c>
      <c r="Q890" s="319">
        <v>1.9999879999999999E-3</v>
      </c>
      <c r="R890" s="319">
        <v>1.7424727000000001E-2</v>
      </c>
      <c r="S890" s="319">
        <v>4.7627318999999998E-4</v>
      </c>
      <c r="T890" s="319">
        <v>0.29483999999999999</v>
      </c>
      <c r="U890" s="319">
        <v>2.2138904000000002E-3</v>
      </c>
      <c r="V890" s="319">
        <v>1.3412778E-5</v>
      </c>
      <c r="W890" s="319">
        <v>0</v>
      </c>
      <c r="X890" s="319">
        <v>0</v>
      </c>
      <c r="Y890" s="210"/>
      <c r="Z890" s="320">
        <f t="shared" si="373"/>
        <v>7.2800502255639099</v>
      </c>
      <c r="AA890" s="210"/>
      <c r="AB890" s="321">
        <f t="shared" si="374"/>
        <v>0.96824668000000003</v>
      </c>
      <c r="AC890" s="321">
        <f t="shared" si="375"/>
        <v>0.57389781427999997</v>
      </c>
      <c r="AD890" s="321">
        <f t="shared" si="364"/>
        <v>0.75453627000000001</v>
      </c>
      <c r="AE890" s="321">
        <f t="shared" si="376"/>
        <v>0.45970968277799995</v>
      </c>
      <c r="AF890" s="321">
        <f t="shared" si="377"/>
        <v>2.69016359E-3</v>
      </c>
      <c r="AG890"/>
      <c r="AH890" s="121">
        <v>99.948160999999999</v>
      </c>
      <c r="AI890" s="121">
        <v>99.494024999999993</v>
      </c>
      <c r="AJ890" s="121">
        <v>0.30014784</v>
      </c>
      <c r="AK890" s="121">
        <v>0</v>
      </c>
      <c r="AL890" s="121">
        <v>0</v>
      </c>
      <c r="AM890" s="121">
        <v>7.2086092000000004E-2</v>
      </c>
      <c r="AN890" s="121">
        <v>8.1901771999999998E-2</v>
      </c>
      <c r="AO890"/>
      <c r="AP890" s="282">
        <v>0.25640847</v>
      </c>
      <c r="AQ890" s="282">
        <v>0.24115463000000001</v>
      </c>
      <c r="AR890" s="282">
        <v>8.2863409999999992E-3</v>
      </c>
      <c r="AS890" s="282">
        <v>6.9674942000000004E-3</v>
      </c>
      <c r="AT890" s="255">
        <f t="shared" si="380"/>
        <v>1.4457711718965002E-5</v>
      </c>
      <c r="AU890" s="256">
        <f t="shared" si="381"/>
        <v>3.0644752693250993E-8</v>
      </c>
      <c r="AV890" s="256">
        <f t="shared" si="382"/>
        <v>0.97583951798500002</v>
      </c>
      <c r="AW890" s="272">
        <v>6.7975243000000002E-6</v>
      </c>
      <c r="AX890" s="272">
        <v>2.0511105000000001E-8</v>
      </c>
      <c r="AY890" s="272">
        <v>5.6032967999999995E-13</v>
      </c>
      <c r="AZ890" s="272">
        <v>6.4354835000000001E-10</v>
      </c>
      <c r="BA890" s="272">
        <v>1.5439615000000001E-11</v>
      </c>
      <c r="BB890" s="272">
        <v>1.2166459E-8</v>
      </c>
      <c r="BC890" s="272">
        <v>7.5887634000000003E-6</v>
      </c>
      <c r="BD890" s="272">
        <v>1.7426787E-9</v>
      </c>
      <c r="BE890" s="272">
        <v>8.3134412999999998E-9</v>
      </c>
      <c r="BF890" s="272">
        <v>1.5181574E-12</v>
      </c>
      <c r="BG890" s="272">
        <v>2.1719240999999999E-14</v>
      </c>
      <c r="BH890" s="272">
        <v>5.4926336000000003E-11</v>
      </c>
      <c r="BI890" s="272">
        <v>3.3923498999999998E-13</v>
      </c>
      <c r="BJ890" s="272">
        <v>8.9800194000000004E-13</v>
      </c>
      <c r="BK890" s="272">
        <v>1.2853729E-8</v>
      </c>
      <c r="BL890" s="272">
        <v>4.5744843000000003E-8</v>
      </c>
      <c r="BM890" s="272">
        <v>1.9263914000000001E-11</v>
      </c>
      <c r="BN890" s="272">
        <v>3.9677985000000001E-5</v>
      </c>
      <c r="BO890" s="273">
        <v>0.97579983999999997</v>
      </c>
      <c r="BP890" s="273">
        <v>0</v>
      </c>
      <c r="BQ890" s="273">
        <v>0</v>
      </c>
      <c r="BR890" s="273">
        <v>0</v>
      </c>
      <c r="BS890"/>
      <c r="BT890" s="121">
        <v>5.0011081999999998E-4</v>
      </c>
      <c r="BU890" s="274">
        <v>6.1270115000000002E-5</v>
      </c>
      <c r="BV890" s="121">
        <v>2.0298711999999999E-4</v>
      </c>
      <c r="BW890" s="274">
        <v>2.0417102E-6</v>
      </c>
      <c r="BX890" s="274">
        <v>7.1312538999999999E-5</v>
      </c>
      <c r="BY890" s="274">
        <v>7.8109968000000005E-6</v>
      </c>
      <c r="BZ890" s="274">
        <v>2.2937509999999999E-8</v>
      </c>
      <c r="CA890" s="274">
        <v>1.1849601E-5</v>
      </c>
      <c r="CB890" s="274">
        <v>7.7241101999999996E-7</v>
      </c>
      <c r="CC890" s="274">
        <v>1.3234037E-6</v>
      </c>
      <c r="CD890" s="274">
        <v>1.1253143E-7</v>
      </c>
      <c r="CE890" s="274">
        <v>1.398506E-8</v>
      </c>
      <c r="CF890" s="274">
        <v>1.6577555999999999E-9</v>
      </c>
      <c r="CG890" s="274">
        <v>2.0230508000000001E-5</v>
      </c>
      <c r="CH890" s="121">
        <v>1.2012285E-4</v>
      </c>
      <c r="CI890" s="274">
        <v>2.3845713E-7</v>
      </c>
      <c r="CJ890" s="121">
        <v>0</v>
      </c>
      <c r="CK890"/>
      <c r="CL890" s="322">
        <v>2.7504512000000001E-9</v>
      </c>
      <c r="CM890" s="322">
        <v>7.2499118999999999</v>
      </c>
      <c r="CN890" s="322">
        <v>0.2227826</v>
      </c>
      <c r="CO890" s="322">
        <v>4.3711918000000002E-2</v>
      </c>
      <c r="CP890" s="322">
        <v>6.4994776999999996E-4</v>
      </c>
      <c r="CQ890" s="322">
        <v>5.5511021999999999E-9</v>
      </c>
      <c r="CR890" s="322">
        <v>6.2034804000000003E-8</v>
      </c>
      <c r="CS890" s="322">
        <v>2.9415410000000002E-3</v>
      </c>
      <c r="CT890" s="322">
        <v>1.1403437000000001</v>
      </c>
      <c r="CU890" s="322">
        <v>13.460616</v>
      </c>
      <c r="CV890" s="218"/>
      <c r="CW890" s="214"/>
      <c r="CX890" s="18" t="s">
        <v>954</v>
      </c>
      <c r="CY890" s="18"/>
      <c r="CZ890" s="18"/>
      <c r="DA890" s="14"/>
      <c r="DB890" s="14"/>
      <c r="DC890"/>
      <c r="DD890"/>
      <c r="DE890"/>
      <c r="DF890"/>
      <c r="DG890"/>
      <c r="DH890"/>
      <c r="DI890"/>
      <c r="DJ890"/>
      <c r="DK890"/>
      <c r="DL890"/>
      <c r="DM890"/>
      <c r="DN890"/>
    </row>
    <row r="891" spans="1:118" ht="14.4" customHeight="1">
      <c r="B891" s="278" t="s">
        <v>2118</v>
      </c>
      <c r="C891" s="277" t="s">
        <v>3636</v>
      </c>
      <c r="D891" s="277" t="s">
        <v>675</v>
      </c>
      <c r="F891"/>
      <c r="G891" s="210"/>
      <c r="H891" s="210"/>
      <c r="I891" s="210"/>
      <c r="J891" s="210"/>
      <c r="K891" s="210"/>
      <c r="L891" s="210"/>
      <c r="M891" s="210"/>
      <c r="N891" s="210"/>
      <c r="O891" s="210"/>
      <c r="P891" s="210"/>
      <c r="Q891" s="210"/>
      <c r="R891" s="210"/>
      <c r="S891" s="210"/>
      <c r="T891" s="210"/>
      <c r="U891" s="210"/>
      <c r="V891" s="210"/>
      <c r="W891" s="210"/>
      <c r="X891" s="210"/>
      <c r="Y891" s="210"/>
      <c r="Z891" s="210"/>
      <c r="AA891" s="210"/>
      <c r="AB891" s="210"/>
      <c r="AC891" s="210"/>
      <c r="AD891" s="210"/>
      <c r="AE891" s="210"/>
      <c r="AF891" s="210"/>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s="183"/>
      <c r="CW891" s="215"/>
      <c r="CX891" s="22"/>
      <c r="CY891" s="18"/>
      <c r="CZ891" s="18"/>
      <c r="DA891" s="14"/>
      <c r="DB891" s="14"/>
      <c r="DC891"/>
      <c r="DD891"/>
      <c r="DE891"/>
      <c r="DF891"/>
      <c r="DG891"/>
      <c r="DH891"/>
      <c r="DI891"/>
      <c r="DJ891"/>
      <c r="DK891"/>
      <c r="DL891"/>
      <c r="DM891"/>
      <c r="DN891"/>
    </row>
    <row r="892" spans="1:118" ht="14.4" customHeight="1">
      <c r="A892" t="s">
        <v>2158</v>
      </c>
      <c r="B892" s="168" t="s">
        <v>2118</v>
      </c>
      <c r="C892" s="279" t="str">
        <f t="shared" si="371"/>
        <v>A.130.07.101</v>
      </c>
      <c r="D892" s="14" t="s">
        <v>675</v>
      </c>
      <c r="E892" s="278" t="s">
        <v>1510</v>
      </c>
      <c r="F892" s="281" t="str">
        <f t="shared" si="372"/>
        <v>ABS (Acrylonitrile butadiene styrene)</v>
      </c>
      <c r="G892" s="319">
        <f t="shared" si="378"/>
        <v>1.2734305415121518</v>
      </c>
      <c r="H892" s="319">
        <f t="shared" si="379"/>
        <v>2.42380352907E-3</v>
      </c>
      <c r="I892" s="319">
        <f t="shared" si="362"/>
        <v>8.2606737983081699E-2</v>
      </c>
      <c r="J892" s="319">
        <f t="shared" si="363"/>
        <v>0.77610000000000001</v>
      </c>
      <c r="K892" s="319">
        <v>0.4123</v>
      </c>
      <c r="L892" s="319">
        <v>7.7065334999999999E-2</v>
      </c>
      <c r="M892" s="319">
        <v>5.5414000000000001E-3</v>
      </c>
      <c r="N892" s="319">
        <v>2.4215004000000002E-3</v>
      </c>
      <c r="O892" s="319">
        <v>2.1485580000000002E-6</v>
      </c>
      <c r="P892" s="319">
        <v>0</v>
      </c>
      <c r="Q892" s="319">
        <v>1.5457107E-7</v>
      </c>
      <c r="R892" s="319">
        <v>2.9830817000000001E-9</v>
      </c>
      <c r="S892" s="319">
        <v>0</v>
      </c>
      <c r="T892" s="319">
        <v>0.77610000000000001</v>
      </c>
      <c r="U892" s="319">
        <v>0</v>
      </c>
      <c r="V892" s="319">
        <v>0</v>
      </c>
      <c r="W892" s="319">
        <v>0</v>
      </c>
      <c r="X892" s="319">
        <v>0</v>
      </c>
      <c r="Y892" s="210"/>
      <c r="Z892" s="320">
        <f t="shared" si="373"/>
        <v>3.0999999999999996</v>
      </c>
      <c r="AA892" s="210"/>
      <c r="AB892" s="321">
        <f t="shared" si="374"/>
        <v>0.4123</v>
      </c>
      <c r="AC892" s="321">
        <f t="shared" si="375"/>
        <v>8.5030541512151697E-2</v>
      </c>
      <c r="AD892" s="321">
        <f t="shared" si="364"/>
        <v>0.85870673798308172</v>
      </c>
      <c r="AE892" s="321">
        <f t="shared" si="376"/>
        <v>8.2606737983081699E-2</v>
      </c>
      <c r="AF892" s="321">
        <f t="shared" si="377"/>
        <v>0</v>
      </c>
      <c r="AG892"/>
      <c r="AH892" s="121">
        <v>97.430599999999998</v>
      </c>
      <c r="AI892" s="121">
        <v>95.530799999999999</v>
      </c>
      <c r="AJ892" s="121">
        <v>0</v>
      </c>
      <c r="AK892" s="121">
        <v>0</v>
      </c>
      <c r="AL892" s="121">
        <v>1.8997999999999999</v>
      </c>
      <c r="AM892" s="121">
        <v>0</v>
      </c>
      <c r="AN892" s="121">
        <v>0</v>
      </c>
      <c r="AO892"/>
      <c r="AP892" s="282">
        <v>8.0967103999999998E-2</v>
      </c>
      <c r="AQ892" s="282">
        <v>7.1336018000000001E-2</v>
      </c>
      <c r="AR892" s="282">
        <v>2.8101869E-3</v>
      </c>
      <c r="AS892" s="282">
        <v>6.8208990999999997E-3</v>
      </c>
      <c r="AT892" s="255">
        <f t="shared" ref="AT892:AT923" si="383">AW892+AZ892+BA892+BB892+BC892+BK892+BL892+BP892</f>
        <v>4.2767397000000005E-6</v>
      </c>
      <c r="AU892" s="256">
        <f t="shared" ref="AU892:AU923" si="384">AX892+AY892+BD892+BE892+BF892+BG892+BH892+BI892+BJ892+BM892+BQ892+BR892</f>
        <v>1.0392703150000001E-8</v>
      </c>
      <c r="AV892" s="256">
        <f t="shared" ref="AV892:AV923" si="385">BN892+BO892</f>
        <v>0.95530800000000005</v>
      </c>
      <c r="AW892" s="272">
        <v>2.8768000000000001E-6</v>
      </c>
      <c r="AX892" s="272">
        <v>8.6800000000000006E-9</v>
      </c>
      <c r="AY892" s="272">
        <v>2.3715E-13</v>
      </c>
      <c r="AZ892" s="273">
        <v>0</v>
      </c>
      <c r="BA892" s="273">
        <v>0</v>
      </c>
      <c r="BB892" s="272">
        <v>3.5970000000000001E-10</v>
      </c>
      <c r="BC892" s="272">
        <v>1.39958E-6</v>
      </c>
      <c r="BD892" s="272">
        <v>8.2185999999999994E-11</v>
      </c>
      <c r="BE892" s="272">
        <v>1.6302800000000001E-9</v>
      </c>
      <c r="BF892" s="273">
        <v>0</v>
      </c>
      <c r="BG892" s="273">
        <v>0</v>
      </c>
      <c r="BH892" s="273">
        <v>0</v>
      </c>
      <c r="BI892" s="273">
        <v>0</v>
      </c>
      <c r="BJ892" s="273">
        <v>0</v>
      </c>
      <c r="BK892" s="273">
        <v>0</v>
      </c>
      <c r="BL892" s="273">
        <v>0</v>
      </c>
      <c r="BM892" s="273">
        <v>0</v>
      </c>
      <c r="BN892" s="273">
        <v>0</v>
      </c>
      <c r="BO892" s="273">
        <v>0.95530800000000005</v>
      </c>
      <c r="BP892" s="273">
        <v>0</v>
      </c>
      <c r="BQ892" s="273">
        <v>0</v>
      </c>
      <c r="BR892" s="273">
        <v>0</v>
      </c>
      <c r="BS892"/>
      <c r="BT892" s="121">
        <v>2.2574302000000001E-4</v>
      </c>
      <c r="BU892" s="274">
        <v>1.1239642999999999E-5</v>
      </c>
      <c r="BV892" s="274">
        <v>8.6436226000000002E-5</v>
      </c>
      <c r="BW892" s="274">
        <v>3.4942860000000001E-13</v>
      </c>
      <c r="BX892" s="274">
        <v>9.2604202999999998E-6</v>
      </c>
      <c r="BY892" s="121">
        <v>0</v>
      </c>
      <c r="BZ892" s="121">
        <v>0</v>
      </c>
      <c r="CA892" s="121">
        <v>0</v>
      </c>
      <c r="CB892" s="121">
        <v>0</v>
      </c>
      <c r="CC892" s="274">
        <v>1.0228058000000001E-10</v>
      </c>
      <c r="CD892" s="121">
        <v>0</v>
      </c>
      <c r="CE892" s="121">
        <v>0</v>
      </c>
      <c r="CF892" s="121">
        <v>0</v>
      </c>
      <c r="CG892" s="274">
        <v>2.8846205000000001E-6</v>
      </c>
      <c r="CH892" s="274">
        <v>1.1592200000000001E-4</v>
      </c>
      <c r="CI892" s="121">
        <v>0</v>
      </c>
      <c r="CJ892" s="121">
        <v>0</v>
      </c>
      <c r="CK892"/>
      <c r="CL892" s="322">
        <v>0</v>
      </c>
      <c r="CM892" s="322">
        <v>3.1</v>
      </c>
      <c r="CN892" s="322">
        <v>9.8045826999999999E-3</v>
      </c>
      <c r="CO892" s="322">
        <v>7.6899999999999998E-3</v>
      </c>
      <c r="CP892" s="322">
        <v>3.7662155999999998E-4</v>
      </c>
      <c r="CQ892" s="322">
        <v>0</v>
      </c>
      <c r="CR892" s="322">
        <v>0</v>
      </c>
      <c r="CS892" s="322">
        <v>4.6994436E-4</v>
      </c>
      <c r="CT892" s="322">
        <v>0</v>
      </c>
      <c r="CU892" s="322">
        <v>13.04208</v>
      </c>
      <c r="CV892" s="219" t="s">
        <v>1391</v>
      </c>
      <c r="CW892" s="214"/>
      <c r="CX892" s="22" t="s">
        <v>696</v>
      </c>
      <c r="CY892" s="22"/>
      <c r="CZ892" s="22"/>
      <c r="DA892" s="14"/>
      <c r="DB892" s="14"/>
      <c r="DC892"/>
      <c r="DD892"/>
      <c r="DE892"/>
      <c r="DF892"/>
      <c r="DG892"/>
      <c r="DH892"/>
      <c r="DI892"/>
      <c r="DJ892"/>
      <c r="DK892"/>
      <c r="DL892"/>
      <c r="DM892"/>
      <c r="DN892"/>
    </row>
    <row r="893" spans="1:118" ht="14.4" customHeight="1">
      <c r="A893" t="s">
        <v>2159</v>
      </c>
      <c r="B893" s="168" t="s">
        <v>2118</v>
      </c>
      <c r="C893" s="279" t="str">
        <f t="shared" si="371"/>
        <v>A.130.07.102</v>
      </c>
      <c r="D893" s="14" t="s">
        <v>675</v>
      </c>
      <c r="E893" s="278" t="s">
        <v>1510</v>
      </c>
      <c r="F893" s="281" t="str">
        <f t="shared" si="372"/>
        <v>ABS 30% glass fibre</v>
      </c>
      <c r="G893" s="319">
        <f t="shared" si="378"/>
        <v>0.97544955757850726</v>
      </c>
      <c r="H893" s="319">
        <f t="shared" si="379"/>
        <v>7.3331824903499999E-3</v>
      </c>
      <c r="I893" s="319">
        <f t="shared" si="362"/>
        <v>8.6760375088157204E-2</v>
      </c>
      <c r="J893" s="319">
        <f t="shared" si="363"/>
        <v>0.54327000000000003</v>
      </c>
      <c r="K893" s="319">
        <v>0.338086</v>
      </c>
      <c r="L893" s="319">
        <v>7.6103271E-2</v>
      </c>
      <c r="M893" s="319">
        <v>1.0657102E-2</v>
      </c>
      <c r="N893" s="319">
        <v>7.3315702999999996E-3</v>
      </c>
      <c r="O893" s="319">
        <v>1.5039905999999999E-6</v>
      </c>
      <c r="P893" s="319">
        <v>0</v>
      </c>
      <c r="Q893" s="319">
        <v>1.0819975E-7</v>
      </c>
      <c r="R893" s="319">
        <v>2.0881571999999999E-9</v>
      </c>
      <c r="S893" s="319">
        <v>0</v>
      </c>
      <c r="T893" s="319">
        <v>0.54327000000000003</v>
      </c>
      <c r="U893" s="319">
        <v>0</v>
      </c>
      <c r="V893" s="319">
        <v>0</v>
      </c>
      <c r="W893" s="319">
        <v>0</v>
      </c>
      <c r="X893" s="319">
        <v>0</v>
      </c>
      <c r="Y893" s="210"/>
      <c r="Z893" s="320">
        <f t="shared" si="373"/>
        <v>2.5419999999999998</v>
      </c>
      <c r="AA893" s="210"/>
      <c r="AB893" s="321">
        <f t="shared" si="374"/>
        <v>0.338086</v>
      </c>
      <c r="AC893" s="321">
        <f t="shared" si="375"/>
        <v>9.4093557578507223E-2</v>
      </c>
      <c r="AD893" s="321">
        <f t="shared" si="364"/>
        <v>0.63003037508815729</v>
      </c>
      <c r="AE893" s="321">
        <f t="shared" si="376"/>
        <v>8.6760375088157204E-2</v>
      </c>
      <c r="AF893" s="321">
        <f t="shared" si="377"/>
        <v>0</v>
      </c>
      <c r="AG893"/>
      <c r="AH893" s="121">
        <v>69.617419999999996</v>
      </c>
      <c r="AI893" s="121">
        <v>66.871560000000002</v>
      </c>
      <c r="AJ893" s="121">
        <v>0</v>
      </c>
      <c r="AK893" s="121">
        <v>0</v>
      </c>
      <c r="AL893" s="121">
        <v>1.32986</v>
      </c>
      <c r="AM893" s="121">
        <v>0</v>
      </c>
      <c r="AN893" s="121">
        <v>1.4159999999999999</v>
      </c>
      <c r="AO893"/>
      <c r="AP893" s="282">
        <v>7.0684586999999993E-2</v>
      </c>
      <c r="AQ893" s="282">
        <v>6.3482529999999995E-2</v>
      </c>
      <c r="AR893" s="282">
        <v>2.4274271999999999E-3</v>
      </c>
      <c r="AS893" s="282">
        <v>4.7746294E-3</v>
      </c>
      <c r="AT893" s="255">
        <f t="shared" si="383"/>
        <v>3.8059071000000002E-6</v>
      </c>
      <c r="AU893" s="256">
        <f t="shared" si="384"/>
        <v>8.9771716030000005E-9</v>
      </c>
      <c r="AV893" s="256">
        <f t="shared" si="385"/>
        <v>0.66871559999999997</v>
      </c>
      <c r="AW893" s="272">
        <v>2.358976E-6</v>
      </c>
      <c r="AX893" s="272">
        <v>7.1176000000000003E-9</v>
      </c>
      <c r="AY893" s="272">
        <v>1.94463E-13</v>
      </c>
      <c r="AZ893" s="273">
        <v>0</v>
      </c>
      <c r="BA893" s="273">
        <v>0</v>
      </c>
      <c r="BB893" s="272">
        <v>1.0898999999999999E-9</v>
      </c>
      <c r="BC893" s="272">
        <v>1.4458411999999999E-6</v>
      </c>
      <c r="BD893" s="272">
        <v>1.7633920000000001E-10</v>
      </c>
      <c r="BE893" s="272">
        <v>1.6802002999999999E-9</v>
      </c>
      <c r="BF893" s="272">
        <v>2.83764E-12</v>
      </c>
      <c r="BG893" s="273">
        <v>0</v>
      </c>
      <c r="BH893" s="273">
        <v>0</v>
      </c>
      <c r="BI893" s="273">
        <v>0</v>
      </c>
      <c r="BJ893" s="273">
        <v>0</v>
      </c>
      <c r="BK893" s="273">
        <v>0</v>
      </c>
      <c r="BL893" s="273">
        <v>0</v>
      </c>
      <c r="BM893" s="273">
        <v>0</v>
      </c>
      <c r="BN893" s="273">
        <v>0</v>
      </c>
      <c r="BO893" s="273">
        <v>0.66871559999999997</v>
      </c>
      <c r="BP893" s="273">
        <v>0</v>
      </c>
      <c r="BQ893" s="273">
        <v>0</v>
      </c>
      <c r="BR893" s="273">
        <v>0</v>
      </c>
      <c r="BS893"/>
      <c r="BT893" s="121">
        <v>1.7799533E-4</v>
      </c>
      <c r="BU893" s="274">
        <v>1.1859737000000001E-5</v>
      </c>
      <c r="BV893" s="274">
        <v>7.0877704999999994E-5</v>
      </c>
      <c r="BW893" s="274">
        <v>2.4460002000000001E-13</v>
      </c>
      <c r="BX893" s="274">
        <v>9.3660278999999998E-6</v>
      </c>
      <c r="BY893" s="274">
        <v>5.4257681999999998E-7</v>
      </c>
      <c r="BZ893" s="274">
        <v>7.3834797000000004E-8</v>
      </c>
      <c r="CA893" s="274">
        <v>8.2351483999999997E-7</v>
      </c>
      <c r="CB893" s="121">
        <v>0</v>
      </c>
      <c r="CC893" s="274">
        <v>7.1596403000000001E-11</v>
      </c>
      <c r="CD893" s="121">
        <v>0</v>
      </c>
      <c r="CE893" s="121">
        <v>0</v>
      </c>
      <c r="CF893" s="121">
        <v>0</v>
      </c>
      <c r="CG893" s="274">
        <v>3.3064577999999998E-6</v>
      </c>
      <c r="CH893" s="274">
        <v>8.1145402000000003E-5</v>
      </c>
      <c r="CI893" s="121">
        <v>0</v>
      </c>
      <c r="CJ893" s="121">
        <v>0</v>
      </c>
      <c r="CK893"/>
      <c r="CL893" s="322">
        <v>0</v>
      </c>
      <c r="CM893" s="322">
        <v>2.5419999999999998</v>
      </c>
      <c r="CN893" s="322">
        <v>2.2377728999999999E-2</v>
      </c>
      <c r="CO893" s="322">
        <v>8.2386999999999998E-3</v>
      </c>
      <c r="CP893" s="322">
        <v>3.3498537999999999E-4</v>
      </c>
      <c r="CQ893" s="322">
        <v>0</v>
      </c>
      <c r="CR893" s="322">
        <v>0</v>
      </c>
      <c r="CS893" s="322">
        <v>4.7072936E-4</v>
      </c>
      <c r="CT893" s="322">
        <v>0</v>
      </c>
      <c r="CU893" s="322">
        <v>9.1294559999999993</v>
      </c>
      <c r="CV893" s="218"/>
      <c r="CW893" s="214"/>
      <c r="CX893" s="22" t="s">
        <v>955</v>
      </c>
      <c r="CY893" s="18"/>
      <c r="CZ893" s="18"/>
      <c r="DA893" s="14"/>
      <c r="DB893" s="14"/>
      <c r="DC893"/>
      <c r="DD893"/>
      <c r="DE893"/>
      <c r="DF893"/>
      <c r="DG893"/>
      <c r="DH893"/>
      <c r="DI893"/>
      <c r="DJ893"/>
      <c r="DK893"/>
      <c r="DL893"/>
      <c r="DM893"/>
      <c r="DN893"/>
    </row>
    <row r="894" spans="1:118" ht="14.4" customHeight="1">
      <c r="A894" t="s">
        <v>2160</v>
      </c>
      <c r="B894" s="168" t="s">
        <v>2118</v>
      </c>
      <c r="C894" s="279" t="str">
        <f t="shared" si="371"/>
        <v>A.130.07.103</v>
      </c>
      <c r="D894" s="14" t="s">
        <v>675</v>
      </c>
      <c r="E894" s="278" t="s">
        <v>1510</v>
      </c>
      <c r="F894" s="281" t="str">
        <f t="shared" si="372"/>
        <v>Ionomer</v>
      </c>
      <c r="G894" s="319">
        <f t="shared" si="378"/>
        <v>3.2377128831900004</v>
      </c>
      <c r="H894" s="319">
        <f t="shared" si="379"/>
        <v>0.18168427294000003</v>
      </c>
      <c r="I894" s="319">
        <f t="shared" si="362"/>
        <v>0.73135630451</v>
      </c>
      <c r="J894" s="319">
        <f t="shared" si="363"/>
        <v>0.78427980574</v>
      </c>
      <c r="K894" s="319">
        <v>1.5403925000000001</v>
      </c>
      <c r="L894" s="319">
        <v>0.54870277000000001</v>
      </c>
      <c r="M894" s="319">
        <v>0.15491104</v>
      </c>
      <c r="N894" s="319">
        <v>0.13017063000000001</v>
      </c>
      <c r="O894" s="319">
        <v>4.7416120999999999E-2</v>
      </c>
      <c r="P894" s="319">
        <v>9.1572294000000004E-4</v>
      </c>
      <c r="Q894" s="319">
        <v>3.1817989999999999E-3</v>
      </c>
      <c r="R894" s="319">
        <v>2.7721156E-2</v>
      </c>
      <c r="S894" s="319">
        <v>7.5770733999999998E-4</v>
      </c>
      <c r="T894" s="319">
        <v>0.78</v>
      </c>
      <c r="U894" s="319">
        <v>3.5220984000000001E-3</v>
      </c>
      <c r="V894" s="319">
        <v>2.133851E-5</v>
      </c>
      <c r="W894" s="319">
        <v>0</v>
      </c>
      <c r="X894" s="319">
        <v>0</v>
      </c>
      <c r="Y894" s="210"/>
      <c r="Z894" s="320">
        <f t="shared" si="373"/>
        <v>11.581898496240601</v>
      </c>
      <c r="AA894" s="210"/>
      <c r="AB894" s="321">
        <f t="shared" si="374"/>
        <v>1.5403925000000001</v>
      </c>
      <c r="AC894" s="321">
        <f t="shared" si="375"/>
        <v>0.91301923894000014</v>
      </c>
      <c r="AD894" s="321">
        <f t="shared" si="364"/>
        <v>1.5113349659999999</v>
      </c>
      <c r="AE894" s="321">
        <f t="shared" si="376"/>
        <v>0.73135630451</v>
      </c>
      <c r="AF894" s="321">
        <f t="shared" si="377"/>
        <v>4.2798057399999999E-3</v>
      </c>
      <c r="AG894"/>
      <c r="AH894" s="121">
        <v>177.26598000000001</v>
      </c>
      <c r="AI894" s="121">
        <v>176.54348999999999</v>
      </c>
      <c r="AJ894" s="121">
        <v>0.47750791999999997</v>
      </c>
      <c r="AK894" s="121">
        <v>0</v>
      </c>
      <c r="AL894" s="121">
        <v>0</v>
      </c>
      <c r="AM894" s="121">
        <v>0.11468241999999999</v>
      </c>
      <c r="AN894" s="121">
        <v>0.13029826999999999</v>
      </c>
      <c r="AO894"/>
      <c r="AP894" s="282">
        <v>0.40922330000000001</v>
      </c>
      <c r="AQ894" s="282">
        <v>0.38365510000000003</v>
      </c>
      <c r="AR894" s="282">
        <v>1.3182815000000001E-2</v>
      </c>
      <c r="AS894" s="282">
        <v>1.2385392E-2</v>
      </c>
      <c r="AT894" s="255">
        <f t="shared" si="383"/>
        <v>2.3000905120923998E-5</v>
      </c>
      <c r="AU894" s="256">
        <f t="shared" si="384"/>
        <v>4.8753014912837002E-8</v>
      </c>
      <c r="AV894" s="256">
        <f t="shared" si="385"/>
        <v>1.734648824068</v>
      </c>
      <c r="AW894" s="272">
        <v>1.0814243E-5</v>
      </c>
      <c r="AX894" s="272">
        <v>3.2631302999999997E-8</v>
      </c>
      <c r="AY894" s="272">
        <v>8.9143356999999997E-13</v>
      </c>
      <c r="AZ894" s="272">
        <v>1.0238269E-9</v>
      </c>
      <c r="BA894" s="272">
        <v>2.4563024000000001E-11</v>
      </c>
      <c r="BB894" s="272">
        <v>1.9355730000000001E-8</v>
      </c>
      <c r="BC894" s="272">
        <v>1.2073033E-5</v>
      </c>
      <c r="BD894" s="272">
        <v>2.7724433999999998E-9</v>
      </c>
      <c r="BE894" s="272">
        <v>1.3225928999999999E-8</v>
      </c>
      <c r="BF894" s="272">
        <v>2.4152504000000001E-12</v>
      </c>
      <c r="BG894" s="272">
        <v>3.4553337E-14</v>
      </c>
      <c r="BH894" s="272">
        <v>8.7382806999999998E-11</v>
      </c>
      <c r="BI894" s="272">
        <v>5.3969203E-13</v>
      </c>
      <c r="BJ894" s="272">
        <v>1.4286395E-12</v>
      </c>
      <c r="BK894" s="272">
        <v>2.0449115E-8</v>
      </c>
      <c r="BL894" s="272">
        <v>7.2775885999999999E-8</v>
      </c>
      <c r="BM894" s="272">
        <v>3.0647137E-11</v>
      </c>
      <c r="BN894" s="272">
        <v>6.3124068E-5</v>
      </c>
      <c r="BO894" s="273">
        <v>1.7345857</v>
      </c>
      <c r="BP894" s="273">
        <v>0</v>
      </c>
      <c r="BQ894" s="273">
        <v>0</v>
      </c>
      <c r="BR894" s="273">
        <v>0</v>
      </c>
      <c r="BS894"/>
      <c r="BT894" s="121">
        <v>8.1767240999999996E-4</v>
      </c>
      <c r="BU894" s="274">
        <v>9.7475183999999994E-5</v>
      </c>
      <c r="BV894" s="121">
        <v>3.2293405E-4</v>
      </c>
      <c r="BW894" s="274">
        <v>3.2481753999999998E-6</v>
      </c>
      <c r="BX894" s="121">
        <v>1.1345176999999999E-4</v>
      </c>
      <c r="BY894" s="274">
        <v>1.2426586000000001E-5</v>
      </c>
      <c r="BZ894" s="274">
        <v>3.6491493000000001E-8</v>
      </c>
      <c r="CA894" s="274">
        <v>1.8851638000000002E-5</v>
      </c>
      <c r="CB894" s="274">
        <v>1.2288356999999999E-6</v>
      </c>
      <c r="CC894" s="274">
        <v>2.1054149E-6</v>
      </c>
      <c r="CD894" s="274">
        <v>1.7902727000000001E-7</v>
      </c>
      <c r="CE894" s="274">
        <v>2.2248959E-8</v>
      </c>
      <c r="CF894" s="274">
        <v>2.6373383999999998E-9</v>
      </c>
      <c r="CG894" s="274">
        <v>3.2184899000000001E-5</v>
      </c>
      <c r="CH894" s="121">
        <v>2.1314608999999999E-4</v>
      </c>
      <c r="CI894" s="274">
        <v>3.7936361E-7</v>
      </c>
      <c r="CJ894" s="121">
        <v>0</v>
      </c>
      <c r="CK894"/>
      <c r="CL894" s="322">
        <v>4.3757178E-9</v>
      </c>
      <c r="CM894" s="322">
        <v>11.533951</v>
      </c>
      <c r="CN894" s="322">
        <v>0.35442687</v>
      </c>
      <c r="CO894" s="322">
        <v>6.9541687000000005E-2</v>
      </c>
      <c r="CP894" s="322">
        <v>1.0340078E-3</v>
      </c>
      <c r="CQ894" s="322">
        <v>8.8312990000000008E-9</v>
      </c>
      <c r="CR894" s="322">
        <v>9.8691733000000005E-8</v>
      </c>
      <c r="CS894" s="322">
        <v>4.6797243999999998E-3</v>
      </c>
      <c r="CT894" s="322">
        <v>1.8141832</v>
      </c>
      <c r="CU894" s="322">
        <v>23.894134999999999</v>
      </c>
      <c r="CV894" s="219" t="s">
        <v>1398</v>
      </c>
      <c r="CW894" s="214"/>
      <c r="CX894" s="18" t="s">
        <v>695</v>
      </c>
      <c r="CY894" s="18"/>
      <c r="CZ894" s="18"/>
      <c r="DA894" s="14"/>
      <c r="DB894" s="14"/>
      <c r="DC894"/>
      <c r="DD894"/>
      <c r="DE894"/>
      <c r="DF894"/>
      <c r="DG894"/>
      <c r="DH894"/>
      <c r="DI894"/>
      <c r="DJ894"/>
      <c r="DK894"/>
      <c r="DL894"/>
      <c r="DM894"/>
      <c r="DN894"/>
    </row>
    <row r="895" spans="1:118" ht="14.4" customHeight="1">
      <c r="A895" t="s">
        <v>2161</v>
      </c>
      <c r="B895" s="168" t="s">
        <v>2118</v>
      </c>
      <c r="C895" s="279" t="str">
        <f t="shared" si="371"/>
        <v>A.130.07.104</v>
      </c>
      <c r="D895" s="14" t="s">
        <v>675</v>
      </c>
      <c r="E895" s="278" t="s">
        <v>1510</v>
      </c>
      <c r="F895" s="281" t="str">
        <f t="shared" si="372"/>
        <v>PA 6 (Nylon 6, Polyamide 6)</v>
      </c>
      <c r="G895" s="319">
        <f t="shared" si="378"/>
        <v>1.2944529180509998</v>
      </c>
      <c r="H895" s="319">
        <f t="shared" si="379"/>
        <v>5.3048446731000003E-2</v>
      </c>
      <c r="I895" s="319">
        <f t="shared" si="362"/>
        <v>2.7944471319999997E-2</v>
      </c>
      <c r="J895" s="319">
        <f t="shared" si="363"/>
        <v>0.61229999999999996</v>
      </c>
      <c r="K895" s="319">
        <v>0.60116000000000003</v>
      </c>
      <c r="L895" s="319">
        <v>2.7769499999999999E-2</v>
      </c>
      <c r="M895" s="319">
        <v>6.5028060000000006E-5</v>
      </c>
      <c r="N895" s="319">
        <v>4.8690720000000003E-3</v>
      </c>
      <c r="O895" s="319">
        <v>4.8120000000000003E-2</v>
      </c>
      <c r="P895" s="319">
        <v>0</v>
      </c>
      <c r="Q895" s="319">
        <v>5.9374730999999997E-5</v>
      </c>
      <c r="R895" s="319">
        <v>1.0994326000000001E-4</v>
      </c>
      <c r="S895" s="319">
        <v>0</v>
      </c>
      <c r="T895" s="319">
        <v>0.61229999999999996</v>
      </c>
      <c r="U895" s="319">
        <v>0</v>
      </c>
      <c r="V895" s="319">
        <v>0</v>
      </c>
      <c r="W895" s="319">
        <v>0</v>
      </c>
      <c r="X895" s="319">
        <v>0</v>
      </c>
      <c r="Y895" s="210"/>
      <c r="Z895" s="320">
        <f t="shared" si="373"/>
        <v>4.5199999999999996</v>
      </c>
      <c r="AA895" s="210"/>
      <c r="AB895" s="321">
        <f t="shared" si="374"/>
        <v>0.60116000000000003</v>
      </c>
      <c r="AC895" s="321">
        <f t="shared" si="375"/>
        <v>8.0992918050999993E-2</v>
      </c>
      <c r="AD895" s="321">
        <f t="shared" si="364"/>
        <v>0.64024447131999995</v>
      </c>
      <c r="AE895" s="321">
        <f t="shared" si="376"/>
        <v>2.7944471319999997E-2</v>
      </c>
      <c r="AF895" s="321">
        <f t="shared" si="377"/>
        <v>0</v>
      </c>
      <c r="AG895"/>
      <c r="AH895" s="121">
        <v>101.527</v>
      </c>
      <c r="AI895" s="121">
        <v>96.983999999999995</v>
      </c>
      <c r="AJ895" s="121">
        <v>0</v>
      </c>
      <c r="AK895" s="121">
        <v>0</v>
      </c>
      <c r="AL895" s="121">
        <v>4.5430000000000001</v>
      </c>
      <c r="AM895" s="121">
        <v>0</v>
      </c>
      <c r="AN895" s="121">
        <v>0</v>
      </c>
      <c r="AO895"/>
      <c r="AP895" s="282">
        <v>9.2959049000000002E-2</v>
      </c>
      <c r="AQ895" s="282">
        <v>8.2567416000000005E-2</v>
      </c>
      <c r="AR895" s="282">
        <v>3.4669751999999998E-3</v>
      </c>
      <c r="AS895" s="282">
        <v>6.9246576000000001E-3</v>
      </c>
      <c r="AT895" s="255">
        <f t="shared" si="383"/>
        <v>4.9500848800000005E-6</v>
      </c>
      <c r="AU895" s="256">
        <f t="shared" si="384"/>
        <v>1.282165378E-8</v>
      </c>
      <c r="AV895" s="256">
        <f t="shared" si="385"/>
        <v>0.96984000000000004</v>
      </c>
      <c r="AW895" s="272">
        <v>4.1945600000000002E-6</v>
      </c>
      <c r="AX895" s="272">
        <v>1.2655999999999999E-8</v>
      </c>
      <c r="AY895" s="272">
        <v>3.4578000000000002E-13</v>
      </c>
      <c r="AZ895" s="273">
        <v>0</v>
      </c>
      <c r="BA895" s="273">
        <v>0</v>
      </c>
      <c r="BB895" s="272">
        <v>7.2487999999999998E-10</v>
      </c>
      <c r="BC895" s="272">
        <v>7.5479999999999996E-7</v>
      </c>
      <c r="BD895" s="272">
        <v>1.65308E-10</v>
      </c>
      <c r="BE895" s="273">
        <v>0</v>
      </c>
      <c r="BF895" s="273">
        <v>0</v>
      </c>
      <c r="BG895" s="273">
        <v>0</v>
      </c>
      <c r="BH895" s="273">
        <v>0</v>
      </c>
      <c r="BI895" s="273">
        <v>0</v>
      </c>
      <c r="BJ895" s="273">
        <v>0</v>
      </c>
      <c r="BK895" s="273">
        <v>0</v>
      </c>
      <c r="BL895" s="273">
        <v>0</v>
      </c>
      <c r="BM895" s="273">
        <v>0</v>
      </c>
      <c r="BN895" s="273">
        <v>0</v>
      </c>
      <c r="BO895" s="273">
        <v>0.96984000000000004</v>
      </c>
      <c r="BP895" s="273">
        <v>0</v>
      </c>
      <c r="BQ895" s="273">
        <v>0</v>
      </c>
      <c r="BR895" s="273">
        <v>0</v>
      </c>
      <c r="BS895"/>
      <c r="BT895" s="121">
        <v>2.9212733000000003E-4</v>
      </c>
      <c r="BU895" s="121">
        <v>0</v>
      </c>
      <c r="BV895" s="121">
        <v>1.2602959E-4</v>
      </c>
      <c r="BW895" s="274">
        <v>1.28784E-8</v>
      </c>
      <c r="BX895" s="274">
        <v>4.3071256999999998E-5</v>
      </c>
      <c r="BY895" s="121">
        <v>0</v>
      </c>
      <c r="BZ895" s="121">
        <v>0</v>
      </c>
      <c r="CA895" s="121">
        <v>0</v>
      </c>
      <c r="CB895" s="121">
        <v>0</v>
      </c>
      <c r="CC895" s="274">
        <v>3.9288604999999998E-8</v>
      </c>
      <c r="CD895" s="121">
        <v>0</v>
      </c>
      <c r="CE895" s="121">
        <v>0</v>
      </c>
      <c r="CF895" s="121">
        <v>0</v>
      </c>
      <c r="CG895" s="274">
        <v>5.1708307999999996E-6</v>
      </c>
      <c r="CH895" s="274">
        <v>1.1780348E-4</v>
      </c>
      <c r="CI895" s="121">
        <v>0</v>
      </c>
      <c r="CJ895" s="121">
        <v>0</v>
      </c>
      <c r="CK895"/>
      <c r="CL895" s="322">
        <v>0</v>
      </c>
      <c r="CM895" s="322">
        <v>4.5199999999999996</v>
      </c>
      <c r="CN895" s="322">
        <v>0</v>
      </c>
      <c r="CO895" s="322">
        <v>0</v>
      </c>
      <c r="CP895" s="322">
        <v>4.4240000000000003E-6</v>
      </c>
      <c r="CQ895" s="322">
        <v>0</v>
      </c>
      <c r="CR895" s="322">
        <v>0</v>
      </c>
      <c r="CS895" s="322">
        <v>1.1999999999999999E-3</v>
      </c>
      <c r="CT895" s="322">
        <v>0</v>
      </c>
      <c r="CU895" s="322">
        <v>13.25376</v>
      </c>
      <c r="CV895" s="219" t="s">
        <v>1396</v>
      </c>
      <c r="CW895" s="214"/>
      <c r="CX895" s="22" t="s">
        <v>696</v>
      </c>
      <c r="CY895" s="18"/>
      <c r="CZ895" s="18"/>
      <c r="DA895" s="14"/>
      <c r="DB895" s="14"/>
      <c r="DC895"/>
      <c r="DD895"/>
      <c r="DE895"/>
      <c r="DF895"/>
      <c r="DG895"/>
      <c r="DH895"/>
      <c r="DI895"/>
      <c r="DJ895"/>
      <c r="DK895"/>
      <c r="DL895"/>
      <c r="DM895"/>
      <c r="DN895"/>
    </row>
    <row r="896" spans="1:118" ht="14.4" customHeight="1">
      <c r="A896" t="s">
        <v>3637</v>
      </c>
      <c r="B896" s="168" t="s">
        <v>2118</v>
      </c>
      <c r="C896" s="279" t="str">
        <f t="shared" si="371"/>
        <v>A.130.07.105</v>
      </c>
      <c r="D896" s="14" t="s">
        <v>675</v>
      </c>
      <c r="E896" s="278" t="s">
        <v>1510</v>
      </c>
      <c r="F896" s="281" t="str">
        <f t="shared" si="372"/>
        <v>PA 6 30% glass fibre</v>
      </c>
      <c r="G896" s="319">
        <f t="shared" si="378"/>
        <v>0.99016522179099997</v>
      </c>
      <c r="H896" s="319">
        <f t="shared" si="379"/>
        <v>4.2770432711999998E-2</v>
      </c>
      <c r="I896" s="319">
        <f t="shared" si="362"/>
        <v>4.8496789078999999E-2</v>
      </c>
      <c r="J896" s="319">
        <f t="shared" si="363"/>
        <v>0.42860999999999999</v>
      </c>
      <c r="K896" s="319">
        <v>0.47028799999999998</v>
      </c>
      <c r="L896" s="319">
        <v>4.1596187E-2</v>
      </c>
      <c r="M896" s="319">
        <v>6.8236418000000004E-3</v>
      </c>
      <c r="N896" s="319">
        <v>9.0448704000000001E-3</v>
      </c>
      <c r="O896" s="319">
        <v>3.3683999999999999E-2</v>
      </c>
      <c r="P896" s="319">
        <v>0</v>
      </c>
      <c r="Q896" s="319">
        <v>4.1562312E-5</v>
      </c>
      <c r="R896" s="319">
        <v>7.6960279000000005E-5</v>
      </c>
      <c r="S896" s="319">
        <v>0</v>
      </c>
      <c r="T896" s="319">
        <v>0.42860999999999999</v>
      </c>
      <c r="U896" s="319">
        <v>0</v>
      </c>
      <c r="V896" s="319">
        <v>0</v>
      </c>
      <c r="W896" s="319">
        <v>0</v>
      </c>
      <c r="X896" s="319">
        <v>0</v>
      </c>
      <c r="Y896" s="210"/>
      <c r="Z896" s="320">
        <f t="shared" si="373"/>
        <v>3.5359999999999996</v>
      </c>
      <c r="AA896" s="210"/>
      <c r="AB896" s="321">
        <f t="shared" si="374"/>
        <v>0.47028799999999998</v>
      </c>
      <c r="AC896" s="321">
        <f t="shared" si="375"/>
        <v>9.1267221791000011E-2</v>
      </c>
      <c r="AD896" s="321">
        <f t="shared" si="364"/>
        <v>0.477106789079</v>
      </c>
      <c r="AE896" s="321">
        <f t="shared" si="376"/>
        <v>4.8496789078999999E-2</v>
      </c>
      <c r="AF896" s="321">
        <f t="shared" si="377"/>
        <v>0</v>
      </c>
      <c r="AG896"/>
      <c r="AH896" s="121">
        <v>72.484899999999996</v>
      </c>
      <c r="AI896" s="121">
        <v>67.888800000000003</v>
      </c>
      <c r="AJ896" s="121">
        <v>0</v>
      </c>
      <c r="AK896" s="121">
        <v>0</v>
      </c>
      <c r="AL896" s="121">
        <v>3.1800999999999999</v>
      </c>
      <c r="AM896" s="121">
        <v>0</v>
      </c>
      <c r="AN896" s="121">
        <v>1.4159999999999999</v>
      </c>
      <c r="AO896"/>
      <c r="AP896" s="282">
        <v>7.9078947999999996E-2</v>
      </c>
      <c r="AQ896" s="282">
        <v>7.1344509E-2</v>
      </c>
      <c r="AR896" s="282">
        <v>2.8871790000000001E-3</v>
      </c>
      <c r="AS896" s="282">
        <v>4.8472602999999996E-3</v>
      </c>
      <c r="AT896" s="255">
        <f t="shared" si="383"/>
        <v>4.2772487259999994E-6</v>
      </c>
      <c r="AU896" s="256">
        <f t="shared" si="384"/>
        <v>1.0677437044000002E-8</v>
      </c>
      <c r="AV896" s="256">
        <f t="shared" si="385"/>
        <v>0.67888800000000005</v>
      </c>
      <c r="AW896" s="272">
        <v>3.2814079999999998E-6</v>
      </c>
      <c r="AX896" s="272">
        <v>9.9007999999999996E-9</v>
      </c>
      <c r="AY896" s="272">
        <v>2.70504E-13</v>
      </c>
      <c r="AZ896" s="273">
        <v>0</v>
      </c>
      <c r="BA896" s="273">
        <v>0</v>
      </c>
      <c r="BB896" s="272">
        <v>1.345526E-9</v>
      </c>
      <c r="BC896" s="272">
        <v>9.9449519999999992E-7</v>
      </c>
      <c r="BD896" s="272">
        <v>2.345246E-10</v>
      </c>
      <c r="BE896" s="272">
        <v>5.3900430000000003E-10</v>
      </c>
      <c r="BF896" s="272">
        <v>2.83764E-12</v>
      </c>
      <c r="BG896" s="273">
        <v>0</v>
      </c>
      <c r="BH896" s="273">
        <v>0</v>
      </c>
      <c r="BI896" s="273">
        <v>0</v>
      </c>
      <c r="BJ896" s="273">
        <v>0</v>
      </c>
      <c r="BK896" s="273">
        <v>0</v>
      </c>
      <c r="BL896" s="273">
        <v>0</v>
      </c>
      <c r="BM896" s="273">
        <v>0</v>
      </c>
      <c r="BN896" s="273">
        <v>0</v>
      </c>
      <c r="BO896" s="273">
        <v>0.67888800000000005</v>
      </c>
      <c r="BP896" s="273">
        <v>0</v>
      </c>
      <c r="BQ896" s="273">
        <v>0</v>
      </c>
      <c r="BR896" s="273">
        <v>0</v>
      </c>
      <c r="BS896"/>
      <c r="BT896" s="121">
        <v>2.2446434999999999E-4</v>
      </c>
      <c r="BU896" s="274">
        <v>3.9919872000000002E-6</v>
      </c>
      <c r="BV896" s="274">
        <v>9.8593062000000006E-5</v>
      </c>
      <c r="BW896" s="274">
        <v>9.0148796999999997E-9</v>
      </c>
      <c r="BX896" s="274">
        <v>3.3033614E-5</v>
      </c>
      <c r="BY896" s="274">
        <v>5.4257681999999998E-7</v>
      </c>
      <c r="BZ896" s="274">
        <v>7.3834797000000004E-8</v>
      </c>
      <c r="CA896" s="274">
        <v>8.2351483999999997E-7</v>
      </c>
      <c r="CB896" s="121">
        <v>0</v>
      </c>
      <c r="CC896" s="274">
        <v>2.7502024000000001E-8</v>
      </c>
      <c r="CD896" s="121">
        <v>0</v>
      </c>
      <c r="CE896" s="121">
        <v>0</v>
      </c>
      <c r="CF896" s="121">
        <v>0</v>
      </c>
      <c r="CG896" s="274">
        <v>4.9068050999999996E-6</v>
      </c>
      <c r="CH896" s="274">
        <v>8.2462436000000004E-5</v>
      </c>
      <c r="CI896" s="121">
        <v>0</v>
      </c>
      <c r="CJ896" s="121">
        <v>0</v>
      </c>
      <c r="CK896"/>
      <c r="CL896" s="322">
        <v>0</v>
      </c>
      <c r="CM896" s="322">
        <v>3.536</v>
      </c>
      <c r="CN896" s="322">
        <v>1.5514521E-2</v>
      </c>
      <c r="CO896" s="322">
        <v>2.8557000000000001E-3</v>
      </c>
      <c r="CP896" s="322">
        <v>7.4447089999999993E-5</v>
      </c>
      <c r="CQ896" s="322">
        <v>0</v>
      </c>
      <c r="CR896" s="322">
        <v>0</v>
      </c>
      <c r="CS896" s="322">
        <v>9.817683099999999E-4</v>
      </c>
      <c r="CT896" s="322">
        <v>0</v>
      </c>
      <c r="CU896" s="322">
        <v>9.2776320000000005</v>
      </c>
      <c r="CV896" s="218"/>
      <c r="CW896" s="214"/>
      <c r="CX896" s="22" t="s">
        <v>955</v>
      </c>
      <c r="CY896" s="18"/>
      <c r="CZ896" s="18"/>
      <c r="DA896" s="14"/>
      <c r="DB896" s="14"/>
      <c r="DC896"/>
      <c r="DD896"/>
      <c r="DE896"/>
      <c r="DF896"/>
      <c r="DG896"/>
      <c r="DH896"/>
      <c r="DI896"/>
      <c r="DJ896"/>
      <c r="DK896"/>
      <c r="DL896"/>
      <c r="DM896"/>
      <c r="DN896"/>
    </row>
    <row r="897" spans="1:118" ht="14.4" customHeight="1">
      <c r="A897" t="s">
        <v>2162</v>
      </c>
      <c r="B897" s="168" t="s">
        <v>2118</v>
      </c>
      <c r="C897" s="279" t="str">
        <f t="shared" si="371"/>
        <v>A.130.07.106</v>
      </c>
      <c r="D897" s="14" t="s">
        <v>675</v>
      </c>
      <c r="E897" s="278" t="s">
        <v>1510</v>
      </c>
      <c r="F897" s="281" t="str">
        <f t="shared" si="372"/>
        <v>PA 66 (Nylon 66, Polyamide 6-6)</v>
      </c>
      <c r="G897" s="319">
        <f t="shared" si="378"/>
        <v>1.6222192945450922</v>
      </c>
      <c r="H897" s="319">
        <f t="shared" si="379"/>
        <v>9.5359418083200004E-3</v>
      </c>
      <c r="I897" s="319">
        <f t="shared" si="362"/>
        <v>0.14918335273677222</v>
      </c>
      <c r="J897" s="319">
        <f t="shared" si="363"/>
        <v>0.61229999999999996</v>
      </c>
      <c r="K897" s="319">
        <v>0.85119999999999996</v>
      </c>
      <c r="L897" s="319">
        <v>0.12927735000000001</v>
      </c>
      <c r="M897" s="319">
        <v>1.9906E-2</v>
      </c>
      <c r="N897" s="319">
        <v>2.22156E-3</v>
      </c>
      <c r="O897" s="319">
        <v>7.3142399999999996E-3</v>
      </c>
      <c r="P897" s="319">
        <v>0</v>
      </c>
      <c r="Q897" s="319">
        <v>1.4180831999999999E-7</v>
      </c>
      <c r="R897" s="319">
        <v>2.7367722000000001E-9</v>
      </c>
      <c r="S897" s="319">
        <v>0</v>
      </c>
      <c r="T897" s="319">
        <v>0.61229999999999996</v>
      </c>
      <c r="U897" s="319">
        <v>0</v>
      </c>
      <c r="V897" s="319">
        <v>0</v>
      </c>
      <c r="W897" s="319">
        <v>0</v>
      </c>
      <c r="X897" s="319">
        <v>0</v>
      </c>
      <c r="Y897" s="210"/>
      <c r="Z897" s="320">
        <f t="shared" si="373"/>
        <v>6.3999999999999995</v>
      </c>
      <c r="AA897" s="210"/>
      <c r="AB897" s="321">
        <f t="shared" si="374"/>
        <v>0.85119999999999996</v>
      </c>
      <c r="AC897" s="321">
        <f t="shared" si="375"/>
        <v>0.15871929454509223</v>
      </c>
      <c r="AD897" s="321">
        <f t="shared" si="364"/>
        <v>0.76148335273677226</v>
      </c>
      <c r="AE897" s="321">
        <f t="shared" si="376"/>
        <v>0.14918335273677222</v>
      </c>
      <c r="AF897" s="321">
        <f t="shared" si="377"/>
        <v>0</v>
      </c>
      <c r="AG897"/>
      <c r="AH897" s="121">
        <v>146.91380000000001</v>
      </c>
      <c r="AI897" s="121">
        <v>145.84</v>
      </c>
      <c r="AJ897" s="121">
        <v>0</v>
      </c>
      <c r="AK897" s="121">
        <v>0</v>
      </c>
      <c r="AL897" s="121">
        <v>1.0738000000000001</v>
      </c>
      <c r="AM897" s="121">
        <v>0</v>
      </c>
      <c r="AN897" s="121">
        <v>0</v>
      </c>
      <c r="AO897"/>
      <c r="AP897" s="282">
        <v>0.15425121999999999</v>
      </c>
      <c r="AQ897" s="282">
        <v>0.13823266000000001</v>
      </c>
      <c r="AR897" s="282">
        <v>5.6055784999999997E-3</v>
      </c>
      <c r="AS897" s="282">
        <v>1.0412975999999999E-2</v>
      </c>
      <c r="AT897" s="255">
        <f t="shared" si="383"/>
        <v>8.2873299999999998E-6</v>
      </c>
      <c r="AU897" s="256">
        <f t="shared" si="384"/>
        <v>2.0730689600000002E-8</v>
      </c>
      <c r="AV897" s="256">
        <f t="shared" si="385"/>
        <v>1.4583999999999999</v>
      </c>
      <c r="AW897" s="272">
        <v>5.9391999999999998E-6</v>
      </c>
      <c r="AX897" s="272">
        <v>1.7920000000000001E-8</v>
      </c>
      <c r="AY897" s="272">
        <v>4.8959999999999995E-13</v>
      </c>
      <c r="AZ897" s="273">
        <v>0</v>
      </c>
      <c r="BA897" s="273">
        <v>0</v>
      </c>
      <c r="BB897" s="272">
        <v>3.3E-10</v>
      </c>
      <c r="BC897" s="272">
        <v>2.3478000000000002E-6</v>
      </c>
      <c r="BD897" s="272">
        <v>7.5400000000000006E-11</v>
      </c>
      <c r="BE897" s="272">
        <v>2.7348000000000001E-9</v>
      </c>
      <c r="BF897" s="273">
        <v>0</v>
      </c>
      <c r="BG897" s="273">
        <v>0</v>
      </c>
      <c r="BH897" s="273">
        <v>0</v>
      </c>
      <c r="BI897" s="273">
        <v>0</v>
      </c>
      <c r="BJ897" s="273">
        <v>0</v>
      </c>
      <c r="BK897" s="273">
        <v>0</v>
      </c>
      <c r="BL897" s="273">
        <v>0</v>
      </c>
      <c r="BM897" s="273">
        <v>0</v>
      </c>
      <c r="BN897" s="273">
        <v>0</v>
      </c>
      <c r="BO897" s="273">
        <v>1.4583999999999999</v>
      </c>
      <c r="BP897" s="273">
        <v>0</v>
      </c>
      <c r="BQ897" s="273">
        <v>0</v>
      </c>
      <c r="BR897" s="273">
        <v>0</v>
      </c>
      <c r="BS897"/>
      <c r="BT897" s="121">
        <v>4.0003637999999999E-4</v>
      </c>
      <c r="BU897" s="274">
        <v>1.8854538000000001E-5</v>
      </c>
      <c r="BV897" s="121">
        <v>1.7844898000000001E-4</v>
      </c>
      <c r="BW897" s="274">
        <v>3.205767E-13</v>
      </c>
      <c r="BX897" s="274">
        <v>2.2135401000000001E-5</v>
      </c>
      <c r="BY897" s="121">
        <v>0</v>
      </c>
      <c r="BZ897" s="121">
        <v>0</v>
      </c>
      <c r="CA897" s="121">
        <v>0</v>
      </c>
      <c r="CB897" s="121">
        <v>0</v>
      </c>
      <c r="CC897" s="274">
        <v>9.3835391000000004E-11</v>
      </c>
      <c r="CD897" s="121">
        <v>0</v>
      </c>
      <c r="CE897" s="121">
        <v>0</v>
      </c>
      <c r="CF897" s="121">
        <v>0</v>
      </c>
      <c r="CG897" s="274">
        <v>3.2009900000000001E-6</v>
      </c>
      <c r="CH897" s="274">
        <v>1.7739637000000001E-4</v>
      </c>
      <c r="CI897" s="121">
        <v>0</v>
      </c>
      <c r="CJ897" s="121">
        <v>0</v>
      </c>
      <c r="CK897"/>
      <c r="CL897" s="322">
        <v>0</v>
      </c>
      <c r="CM897" s="322">
        <v>6.4</v>
      </c>
      <c r="CN897" s="322">
        <v>8.9950299999999993E-3</v>
      </c>
      <c r="CO897" s="322">
        <v>1.29E-2</v>
      </c>
      <c r="CP897" s="322">
        <v>1.3529124000000001E-3</v>
      </c>
      <c r="CQ897" s="322">
        <v>0</v>
      </c>
      <c r="CR897" s="322">
        <v>0</v>
      </c>
      <c r="CS897" s="322">
        <v>7.8833319E-4</v>
      </c>
      <c r="CT897" s="322">
        <v>0</v>
      </c>
      <c r="CU897" s="322">
        <v>19.958400000000001</v>
      </c>
      <c r="CV897" s="217" t="s">
        <v>1397</v>
      </c>
      <c r="CW897" s="214"/>
      <c r="CX897" s="22" t="s">
        <v>696</v>
      </c>
      <c r="CY897" s="18"/>
      <c r="CZ897" s="18"/>
      <c r="DA897" s="14"/>
      <c r="DB897" s="14"/>
      <c r="DC897"/>
      <c r="DD897"/>
      <c r="DE897"/>
      <c r="DF897"/>
      <c r="DG897"/>
      <c r="DH897"/>
      <c r="DI897"/>
      <c r="DJ897"/>
      <c r="DK897"/>
      <c r="DL897"/>
      <c r="DM897"/>
      <c r="DN897"/>
    </row>
    <row r="898" spans="1:118" ht="14.4" customHeight="1">
      <c r="A898" t="s">
        <v>3638</v>
      </c>
      <c r="B898" s="168" t="s">
        <v>2118</v>
      </c>
      <c r="C898" s="279" t="str">
        <f t="shared" si="371"/>
        <v>A.130.07.107</v>
      </c>
      <c r="D898" s="14" t="s">
        <v>675</v>
      </c>
      <c r="E898" s="278" t="s">
        <v>1510</v>
      </c>
      <c r="F898" s="281" t="str">
        <f t="shared" si="372"/>
        <v>PA 66 30% glass fibre</v>
      </c>
      <c r="G898" s="319">
        <f t="shared" si="378"/>
        <v>1.2196016831815646</v>
      </c>
      <c r="H898" s="319">
        <f t="shared" si="379"/>
        <v>1.2311679265823999E-2</v>
      </c>
      <c r="I898" s="319">
        <f t="shared" si="362"/>
        <v>0.13336400391574052</v>
      </c>
      <c r="J898" s="319">
        <f t="shared" si="363"/>
        <v>0.42860999999999999</v>
      </c>
      <c r="K898" s="319">
        <v>0.645316</v>
      </c>
      <c r="L898" s="319">
        <v>0.11265168</v>
      </c>
      <c r="M898" s="319">
        <v>2.0712321999999998E-2</v>
      </c>
      <c r="N898" s="319">
        <v>7.191612E-3</v>
      </c>
      <c r="O898" s="319">
        <v>5.1199679999999999E-3</v>
      </c>
      <c r="P898" s="319">
        <v>0</v>
      </c>
      <c r="Q898" s="319">
        <v>9.9265823999999994E-8</v>
      </c>
      <c r="R898" s="319">
        <v>1.9157405E-9</v>
      </c>
      <c r="S898" s="319">
        <v>0</v>
      </c>
      <c r="T898" s="319">
        <v>0.42860999999999999</v>
      </c>
      <c r="U898" s="319">
        <v>0</v>
      </c>
      <c r="V898" s="319">
        <v>0</v>
      </c>
      <c r="W898" s="319">
        <v>0</v>
      </c>
      <c r="X898" s="319">
        <v>0</v>
      </c>
      <c r="Y898" s="210"/>
      <c r="Z898" s="320">
        <f t="shared" si="373"/>
        <v>4.8519999999999994</v>
      </c>
      <c r="AA898" s="210"/>
      <c r="AB898" s="321">
        <f t="shared" si="374"/>
        <v>0.645316</v>
      </c>
      <c r="AC898" s="321">
        <f t="shared" si="375"/>
        <v>0.14567568318156451</v>
      </c>
      <c r="AD898" s="321">
        <f t="shared" si="364"/>
        <v>0.56197400391574037</v>
      </c>
      <c r="AE898" s="321">
        <f t="shared" si="376"/>
        <v>0.13336400391574052</v>
      </c>
      <c r="AF898" s="321">
        <f t="shared" si="377"/>
        <v>0</v>
      </c>
      <c r="AG898"/>
      <c r="AH898" s="121">
        <v>104.25566000000001</v>
      </c>
      <c r="AI898" s="121">
        <v>102.08799999999999</v>
      </c>
      <c r="AJ898" s="121">
        <v>0</v>
      </c>
      <c r="AK898" s="121">
        <v>0</v>
      </c>
      <c r="AL898" s="121">
        <v>0.75165999999999999</v>
      </c>
      <c r="AM898" s="121">
        <v>0</v>
      </c>
      <c r="AN898" s="121">
        <v>1.4159999999999999</v>
      </c>
      <c r="AO898"/>
      <c r="AP898" s="282">
        <v>0.12198347</v>
      </c>
      <c r="AQ898" s="282">
        <v>0.11031017999999999</v>
      </c>
      <c r="AR898" s="282">
        <v>4.3842013000000004E-3</v>
      </c>
      <c r="AS898" s="282">
        <v>7.2890832000000001E-3</v>
      </c>
      <c r="AT898" s="255">
        <f t="shared" si="383"/>
        <v>6.6133203099999992E-6</v>
      </c>
      <c r="AU898" s="256">
        <f t="shared" si="384"/>
        <v>1.6213762118E-8</v>
      </c>
      <c r="AV898" s="256">
        <f t="shared" si="385"/>
        <v>1.02088</v>
      </c>
      <c r="AW898" s="272">
        <v>4.5026559999999997E-6</v>
      </c>
      <c r="AX898" s="272">
        <v>1.35856E-8</v>
      </c>
      <c r="AY898" s="272">
        <v>3.71178E-13</v>
      </c>
      <c r="AZ898" s="273">
        <v>0</v>
      </c>
      <c r="BA898" s="273">
        <v>0</v>
      </c>
      <c r="BB898" s="272">
        <v>1.06911E-9</v>
      </c>
      <c r="BC898" s="272">
        <v>2.1095952E-6</v>
      </c>
      <c r="BD898" s="272">
        <v>1.7158899999999999E-10</v>
      </c>
      <c r="BE898" s="272">
        <v>2.4533643E-9</v>
      </c>
      <c r="BF898" s="272">
        <v>2.83764E-12</v>
      </c>
      <c r="BG898" s="273">
        <v>0</v>
      </c>
      <c r="BH898" s="273">
        <v>0</v>
      </c>
      <c r="BI898" s="273">
        <v>0</v>
      </c>
      <c r="BJ898" s="273">
        <v>0</v>
      </c>
      <c r="BK898" s="273">
        <v>0</v>
      </c>
      <c r="BL898" s="273">
        <v>0</v>
      </c>
      <c r="BM898" s="273">
        <v>0</v>
      </c>
      <c r="BN898" s="273">
        <v>0</v>
      </c>
      <c r="BO898" s="273">
        <v>1.02088</v>
      </c>
      <c r="BP898" s="273">
        <v>0</v>
      </c>
      <c r="BQ898" s="273">
        <v>0</v>
      </c>
      <c r="BR898" s="273">
        <v>0</v>
      </c>
      <c r="BS898"/>
      <c r="BT898" s="121">
        <v>3.0000068000000002E-4</v>
      </c>
      <c r="BU898" s="274">
        <v>1.7190163999999998E-5</v>
      </c>
      <c r="BV898" s="121">
        <v>1.3528663000000001E-4</v>
      </c>
      <c r="BW898" s="274">
        <v>2.2440368999999999E-13</v>
      </c>
      <c r="BX898" s="274">
        <v>1.8378513999999999E-5</v>
      </c>
      <c r="BY898" s="274">
        <v>5.4257681999999998E-7</v>
      </c>
      <c r="BZ898" s="274">
        <v>7.3834797000000004E-8</v>
      </c>
      <c r="CA898" s="274">
        <v>8.2351483999999997E-7</v>
      </c>
      <c r="CB898" s="121">
        <v>0</v>
      </c>
      <c r="CC898" s="274">
        <v>6.5684774000000003E-11</v>
      </c>
      <c r="CD898" s="121">
        <v>0</v>
      </c>
      <c r="CE898" s="121">
        <v>0</v>
      </c>
      <c r="CF898" s="121">
        <v>0</v>
      </c>
      <c r="CG898" s="274">
        <v>3.5279163999999999E-6</v>
      </c>
      <c r="CH898" s="274">
        <v>1.2417746000000001E-4</v>
      </c>
      <c r="CI898" s="121">
        <v>0</v>
      </c>
      <c r="CJ898" s="121">
        <v>0</v>
      </c>
      <c r="CK898"/>
      <c r="CL898" s="322">
        <v>0</v>
      </c>
      <c r="CM898" s="322">
        <v>4.8520000000000003</v>
      </c>
      <c r="CN898" s="322">
        <v>2.1811041999999999E-2</v>
      </c>
      <c r="CO898" s="322">
        <v>1.1885700000000001E-2</v>
      </c>
      <c r="CP898" s="322">
        <v>1.018389E-3</v>
      </c>
      <c r="CQ898" s="322">
        <v>0</v>
      </c>
      <c r="CR898" s="322">
        <v>0</v>
      </c>
      <c r="CS898" s="322">
        <v>6.9360153999999997E-4</v>
      </c>
      <c r="CT898" s="322">
        <v>0</v>
      </c>
      <c r="CU898" s="322">
        <v>13.970879999999999</v>
      </c>
      <c r="CV898" s="218"/>
      <c r="CW898" s="214"/>
      <c r="CX898" s="22" t="s">
        <v>955</v>
      </c>
      <c r="CY898" s="18"/>
      <c r="CZ898" s="18"/>
      <c r="DA898" s="14"/>
      <c r="DB898" s="14"/>
      <c r="DC898"/>
      <c r="DD898"/>
      <c r="DE898"/>
      <c r="DF898"/>
      <c r="DG898"/>
      <c r="DH898"/>
      <c r="DI898"/>
      <c r="DJ898"/>
      <c r="DK898"/>
      <c r="DL898"/>
      <c r="DM898"/>
      <c r="DN898"/>
    </row>
    <row r="899" spans="1:118" ht="14.4" customHeight="1">
      <c r="A899" t="s">
        <v>2163</v>
      </c>
      <c r="B899" s="168" t="s">
        <v>2118</v>
      </c>
      <c r="C899" s="279" t="str">
        <f t="shared" si="371"/>
        <v>A.130.07.108</v>
      </c>
      <c r="D899" s="14" t="s">
        <v>675</v>
      </c>
      <c r="E899" s="278" t="s">
        <v>1510</v>
      </c>
      <c r="F899" s="281" t="str">
        <f t="shared" si="372"/>
        <v>PB-1 (Polybutylene)</v>
      </c>
      <c r="G899" s="319">
        <f t="shared" si="378"/>
        <v>1.0835502266816837</v>
      </c>
      <c r="H899" s="319">
        <f t="shared" si="379"/>
        <v>3.7118945669077995E-2</v>
      </c>
      <c r="I899" s="319">
        <f t="shared" si="362"/>
        <v>4.9641281012605697E-2</v>
      </c>
      <c r="J899" s="319">
        <f t="shared" si="363"/>
        <v>0.78</v>
      </c>
      <c r="K899" s="319">
        <v>0.21679000000000001</v>
      </c>
      <c r="L899" s="319">
        <v>4.3292879999999999E-2</v>
      </c>
      <c r="M899" s="319">
        <v>6.3483999999999997E-3</v>
      </c>
      <c r="N899" s="319">
        <v>8.2197719999999995E-4</v>
      </c>
      <c r="O899" s="319">
        <v>3.6296915999999999E-2</v>
      </c>
      <c r="P899" s="319">
        <v>0</v>
      </c>
      <c r="Q899" s="319">
        <v>5.2469078000000003E-8</v>
      </c>
      <c r="R899" s="319">
        <v>1.0126057E-9</v>
      </c>
      <c r="S899" s="319">
        <v>0</v>
      </c>
      <c r="T899" s="319">
        <v>0.78</v>
      </c>
      <c r="U899" s="319">
        <v>0</v>
      </c>
      <c r="V899" s="319">
        <v>0</v>
      </c>
      <c r="W899" s="319">
        <v>0</v>
      </c>
      <c r="X899" s="319">
        <v>0</v>
      </c>
      <c r="Y899" s="210"/>
      <c r="Z899" s="320">
        <f t="shared" si="373"/>
        <v>1.63</v>
      </c>
      <c r="AA899" s="210"/>
      <c r="AB899" s="321">
        <f t="shared" si="374"/>
        <v>0.21679000000000001</v>
      </c>
      <c r="AC899" s="321">
        <f t="shared" si="375"/>
        <v>8.6760226681683678E-2</v>
      </c>
      <c r="AD899" s="321">
        <f t="shared" si="364"/>
        <v>0.8296412810126057</v>
      </c>
      <c r="AE899" s="321">
        <f t="shared" si="376"/>
        <v>4.9641281012605697E-2</v>
      </c>
      <c r="AF899" s="321">
        <f t="shared" si="377"/>
        <v>0</v>
      </c>
      <c r="AG899"/>
      <c r="AH899" s="121">
        <v>82.254999999999995</v>
      </c>
      <c r="AI899" s="121">
        <v>81.429000000000002</v>
      </c>
      <c r="AJ899" s="121">
        <v>0</v>
      </c>
      <c r="AK899" s="121">
        <v>0</v>
      </c>
      <c r="AL899" s="121">
        <v>0.82599999999999996</v>
      </c>
      <c r="AM899" s="121">
        <v>0</v>
      </c>
      <c r="AN899" s="121">
        <v>0</v>
      </c>
      <c r="AO899"/>
      <c r="AP899" s="282">
        <v>4.5650712000000003E-2</v>
      </c>
      <c r="AQ899" s="282">
        <v>3.8347355E-2</v>
      </c>
      <c r="AR899" s="282">
        <v>1.4893261000000001E-3</v>
      </c>
      <c r="AS899" s="282">
        <v>5.8140305999999998E-3</v>
      </c>
      <c r="AT899" s="255">
        <f t="shared" si="383"/>
        <v>2.2990020999999999E-6</v>
      </c>
      <c r="AU899" s="256">
        <f t="shared" si="384"/>
        <v>5.5078626950000006E-9</v>
      </c>
      <c r="AV899" s="256">
        <f t="shared" si="385"/>
        <v>0.81428999999999996</v>
      </c>
      <c r="AW899" s="272">
        <v>1.51264E-6</v>
      </c>
      <c r="AX899" s="272">
        <v>4.5640000000000004E-9</v>
      </c>
      <c r="AY899" s="272">
        <v>1.2469500000000001E-13</v>
      </c>
      <c r="AZ899" s="273">
        <v>0</v>
      </c>
      <c r="BA899" s="273">
        <v>0</v>
      </c>
      <c r="BB899" s="272">
        <v>1.221E-10</v>
      </c>
      <c r="BC899" s="272">
        <v>7.8624000000000003E-7</v>
      </c>
      <c r="BD899" s="272">
        <v>2.7898000000000001E-11</v>
      </c>
      <c r="BE899" s="272">
        <v>9.1584000000000001E-10</v>
      </c>
      <c r="BF899" s="273">
        <v>0</v>
      </c>
      <c r="BG899" s="273">
        <v>0</v>
      </c>
      <c r="BH899" s="273">
        <v>0</v>
      </c>
      <c r="BI899" s="273">
        <v>0</v>
      </c>
      <c r="BJ899" s="273">
        <v>0</v>
      </c>
      <c r="BK899" s="273">
        <v>0</v>
      </c>
      <c r="BL899" s="273">
        <v>0</v>
      </c>
      <c r="BM899" s="273">
        <v>0</v>
      </c>
      <c r="BN899" s="273">
        <v>0</v>
      </c>
      <c r="BO899" s="273">
        <v>0.81428999999999996</v>
      </c>
      <c r="BP899" s="273">
        <v>0</v>
      </c>
      <c r="BQ899" s="273">
        <v>0</v>
      </c>
      <c r="BR899" s="273">
        <v>0</v>
      </c>
      <c r="BS899"/>
      <c r="BT899" s="121">
        <v>1.8956056999999999E-4</v>
      </c>
      <c r="BU899" s="274">
        <v>6.3140777000000002E-6</v>
      </c>
      <c r="BV899" s="274">
        <v>4.5448724999999999E-5</v>
      </c>
      <c r="BW899" s="274">
        <v>1.1861338000000001E-13</v>
      </c>
      <c r="BX899" s="274">
        <v>3.7974813999999999E-5</v>
      </c>
      <c r="BY899" s="121">
        <v>0</v>
      </c>
      <c r="BZ899" s="121">
        <v>0</v>
      </c>
      <c r="CA899" s="121">
        <v>0</v>
      </c>
      <c r="CB899" s="121">
        <v>0</v>
      </c>
      <c r="CC899" s="274">
        <v>3.4719094999999998E-11</v>
      </c>
      <c r="CD899" s="121">
        <v>0</v>
      </c>
      <c r="CE899" s="121">
        <v>0</v>
      </c>
      <c r="CF899" s="121">
        <v>0</v>
      </c>
      <c r="CG899" s="274">
        <v>1.1413871999999999E-6</v>
      </c>
      <c r="CH899" s="274">
        <v>9.8681532999999997E-5</v>
      </c>
      <c r="CI899" s="121">
        <v>0</v>
      </c>
      <c r="CJ899" s="121">
        <v>0</v>
      </c>
      <c r="CK899"/>
      <c r="CL899" s="322">
        <v>0</v>
      </c>
      <c r="CM899" s="322">
        <v>1.63</v>
      </c>
      <c r="CN899" s="322">
        <v>3.3281611000000001E-3</v>
      </c>
      <c r="CO899" s="322">
        <v>4.3200000000000001E-3</v>
      </c>
      <c r="CP899" s="322">
        <v>4.3146936E-4</v>
      </c>
      <c r="CQ899" s="322">
        <v>0</v>
      </c>
      <c r="CR899" s="322">
        <v>0</v>
      </c>
      <c r="CS899" s="322">
        <v>2.6399995E-4</v>
      </c>
      <c r="CT899" s="322">
        <v>0</v>
      </c>
      <c r="CU899" s="322">
        <v>11.102399999999999</v>
      </c>
      <c r="CV899" s="219" t="s">
        <v>1399</v>
      </c>
      <c r="CW899" s="214"/>
      <c r="CX899" s="22" t="s">
        <v>1159</v>
      </c>
      <c r="CY899" s="18"/>
      <c r="CZ899" s="18"/>
      <c r="DA899" s="14"/>
      <c r="DB899" s="18"/>
      <c r="DC899"/>
      <c r="DD899"/>
      <c r="DE899"/>
      <c r="DF899"/>
      <c r="DG899"/>
      <c r="DH899"/>
      <c r="DI899"/>
      <c r="DJ899"/>
      <c r="DK899"/>
      <c r="DL899"/>
      <c r="DM899"/>
      <c r="DN899"/>
    </row>
    <row r="900" spans="1:118" ht="14.4" customHeight="1">
      <c r="A900" t="s">
        <v>2164</v>
      </c>
      <c r="B900" s="168" t="s">
        <v>2118</v>
      </c>
      <c r="C900" s="279" t="str">
        <f t="shared" si="371"/>
        <v>A.130.07.109</v>
      </c>
      <c r="D900" s="14" t="s">
        <v>675</v>
      </c>
      <c r="E900" s="278" t="s">
        <v>1510</v>
      </c>
      <c r="F900" s="281" t="str">
        <f t="shared" si="372"/>
        <v>PC (Polycarbonate)</v>
      </c>
      <c r="G900" s="319">
        <f t="shared" si="378"/>
        <v>1.2424478163179136</v>
      </c>
      <c r="H900" s="319">
        <f t="shared" si="379"/>
        <v>3.3589743200700003E-3</v>
      </c>
      <c r="I900" s="319">
        <f t="shared" si="362"/>
        <v>5.7588841997843698E-2</v>
      </c>
      <c r="J900" s="319">
        <f t="shared" si="363"/>
        <v>0.72929999999999995</v>
      </c>
      <c r="K900" s="319">
        <v>0.45219999999999999</v>
      </c>
      <c r="L900" s="319">
        <v>5.3715239999999997E-2</v>
      </c>
      <c r="M900" s="319">
        <v>3.8736E-3</v>
      </c>
      <c r="N900" s="319">
        <v>1.6217388E-3</v>
      </c>
      <c r="O900" s="319">
        <v>1.737132E-3</v>
      </c>
      <c r="P900" s="319">
        <v>0</v>
      </c>
      <c r="Q900" s="319">
        <v>1.0352007000000001E-7</v>
      </c>
      <c r="R900" s="319">
        <v>1.9978437000000001E-9</v>
      </c>
      <c r="S900" s="319">
        <v>0</v>
      </c>
      <c r="T900" s="319">
        <v>0.72929999999999995</v>
      </c>
      <c r="U900" s="319">
        <v>0</v>
      </c>
      <c r="V900" s="319">
        <v>0</v>
      </c>
      <c r="W900" s="319">
        <v>0</v>
      </c>
      <c r="X900" s="319">
        <v>0</v>
      </c>
      <c r="Y900" s="210"/>
      <c r="Z900" s="320">
        <f t="shared" si="373"/>
        <v>3.4</v>
      </c>
      <c r="AA900" s="210"/>
      <c r="AB900" s="321">
        <f t="shared" si="374"/>
        <v>0.45219999999999999</v>
      </c>
      <c r="AC900" s="321">
        <f t="shared" si="375"/>
        <v>6.0947816317913704E-2</v>
      </c>
      <c r="AD900" s="321">
        <f t="shared" si="364"/>
        <v>0.78688884199784359</v>
      </c>
      <c r="AE900" s="321">
        <f t="shared" si="376"/>
        <v>5.7588841997843698E-2</v>
      </c>
      <c r="AF900" s="321">
        <f t="shared" si="377"/>
        <v>0</v>
      </c>
      <c r="AG900"/>
      <c r="AH900" s="121">
        <v>110.4868</v>
      </c>
      <c r="AI900" s="121">
        <v>104.28</v>
      </c>
      <c r="AJ900" s="121">
        <v>0</v>
      </c>
      <c r="AK900" s="121">
        <v>0</v>
      </c>
      <c r="AL900" s="121">
        <v>6.2068000000000003</v>
      </c>
      <c r="AM900" s="121">
        <v>0</v>
      </c>
      <c r="AN900" s="121">
        <v>0</v>
      </c>
      <c r="AO900"/>
      <c r="AP900" s="282">
        <v>7.9246442E-2</v>
      </c>
      <c r="AQ900" s="282">
        <v>6.8904428000000004E-2</v>
      </c>
      <c r="AR900" s="282">
        <v>2.8964225999999998E-3</v>
      </c>
      <c r="AS900" s="282">
        <v>7.445592E-3</v>
      </c>
      <c r="AT900" s="255">
        <f t="shared" si="383"/>
        <v>4.1309609E-6</v>
      </c>
      <c r="AU900" s="256">
        <f t="shared" si="384"/>
        <v>1.0711622100000001E-8</v>
      </c>
      <c r="AV900" s="256">
        <f t="shared" si="385"/>
        <v>1.0427999999999999</v>
      </c>
      <c r="AW900" s="272">
        <v>3.1551999999999999E-6</v>
      </c>
      <c r="AX900" s="272">
        <v>9.5200000000000002E-9</v>
      </c>
      <c r="AY900" s="272">
        <v>2.6010000000000002E-13</v>
      </c>
      <c r="AZ900" s="273">
        <v>0</v>
      </c>
      <c r="BA900" s="273">
        <v>0</v>
      </c>
      <c r="BB900" s="272">
        <v>2.4090000000000002E-10</v>
      </c>
      <c r="BC900" s="272">
        <v>9.7551999999999994E-7</v>
      </c>
      <c r="BD900" s="272">
        <v>5.5042000000000002E-11</v>
      </c>
      <c r="BE900" s="272">
        <v>1.1363200000000001E-9</v>
      </c>
      <c r="BF900" s="273">
        <v>0</v>
      </c>
      <c r="BG900" s="273">
        <v>0</v>
      </c>
      <c r="BH900" s="273">
        <v>0</v>
      </c>
      <c r="BI900" s="273">
        <v>0</v>
      </c>
      <c r="BJ900" s="273">
        <v>0</v>
      </c>
      <c r="BK900" s="273">
        <v>0</v>
      </c>
      <c r="BL900" s="273">
        <v>0</v>
      </c>
      <c r="BM900" s="273">
        <v>0</v>
      </c>
      <c r="BN900" s="273">
        <v>0</v>
      </c>
      <c r="BO900" s="273">
        <v>1.0427999999999999</v>
      </c>
      <c r="BP900" s="273">
        <v>0</v>
      </c>
      <c r="BQ900" s="273">
        <v>0</v>
      </c>
      <c r="BR900" s="273">
        <v>0</v>
      </c>
      <c r="BS900"/>
      <c r="BT900" s="121">
        <v>2.3932049E-4</v>
      </c>
      <c r="BU900" s="274">
        <v>7.8341334000000001E-6</v>
      </c>
      <c r="BV900" s="274">
        <v>9.4801021999999996E-5</v>
      </c>
      <c r="BW900" s="274">
        <v>2.3402098999999998E-13</v>
      </c>
      <c r="BX900" s="274">
        <v>8.0217592999999993E-6</v>
      </c>
      <c r="BY900" s="121">
        <v>0</v>
      </c>
      <c r="BZ900" s="121">
        <v>0</v>
      </c>
      <c r="CA900" s="121">
        <v>0</v>
      </c>
      <c r="CB900" s="121">
        <v>0</v>
      </c>
      <c r="CC900" s="274">
        <v>6.8499834999999998E-11</v>
      </c>
      <c r="CD900" s="121">
        <v>0</v>
      </c>
      <c r="CE900" s="121">
        <v>0</v>
      </c>
      <c r="CF900" s="121">
        <v>0</v>
      </c>
      <c r="CG900" s="274">
        <v>1.9518085E-6</v>
      </c>
      <c r="CH900" s="274">
        <v>1.267117E-4</v>
      </c>
      <c r="CI900" s="121">
        <v>0</v>
      </c>
      <c r="CJ900" s="121">
        <v>0</v>
      </c>
      <c r="CK900"/>
      <c r="CL900" s="322">
        <v>0</v>
      </c>
      <c r="CM900" s="322">
        <v>3.4</v>
      </c>
      <c r="CN900" s="322">
        <v>6.5663719000000004E-3</v>
      </c>
      <c r="CO900" s="322">
        <v>5.3600000000000002E-3</v>
      </c>
      <c r="CP900" s="322">
        <v>2.6326943999999998E-4</v>
      </c>
      <c r="CQ900" s="322">
        <v>0</v>
      </c>
      <c r="CR900" s="322">
        <v>0</v>
      </c>
      <c r="CS900" s="322">
        <v>3.275555E-4</v>
      </c>
      <c r="CT900" s="322">
        <v>0</v>
      </c>
      <c r="CU900" s="322">
        <v>14.256</v>
      </c>
      <c r="CV900" s="216" t="s">
        <v>1400</v>
      </c>
      <c r="CW900" s="214"/>
      <c r="CX900" s="22" t="s">
        <v>696</v>
      </c>
      <c r="CY900" s="18"/>
      <c r="CZ900" s="18"/>
      <c r="DA900" s="14"/>
      <c r="DB900" s="23"/>
      <c r="DC900"/>
      <c r="DD900"/>
      <c r="DE900"/>
      <c r="DF900"/>
      <c r="DG900"/>
      <c r="DH900"/>
      <c r="DI900"/>
      <c r="DJ900"/>
      <c r="DK900"/>
      <c r="DL900"/>
      <c r="DM900"/>
      <c r="DN900"/>
    </row>
    <row r="901" spans="1:118" ht="14.4" customHeight="1">
      <c r="A901" t="s">
        <v>2165</v>
      </c>
      <c r="B901" s="168" t="s">
        <v>2118</v>
      </c>
      <c r="C901" s="279" t="str">
        <f t="shared" si="371"/>
        <v>A.130.07.110</v>
      </c>
      <c r="D901" s="14" t="s">
        <v>675</v>
      </c>
      <c r="E901" s="278" t="s">
        <v>1510</v>
      </c>
      <c r="F901" s="281" t="str">
        <f t="shared" si="372"/>
        <v>PC 30% glass fibre</v>
      </c>
      <c r="G901" s="319">
        <f t="shared" si="378"/>
        <v>0.95376164956254261</v>
      </c>
      <c r="H901" s="319">
        <f t="shared" si="379"/>
        <v>7.9878020640520003E-3</v>
      </c>
      <c r="I901" s="319">
        <f t="shared" si="362"/>
        <v>6.9247847498490611E-2</v>
      </c>
      <c r="J901" s="319">
        <f t="shared" si="363"/>
        <v>0.51051000000000002</v>
      </c>
      <c r="K901" s="319">
        <v>0.36601600000000001</v>
      </c>
      <c r="L901" s="319">
        <v>5.9758204000000002E-2</v>
      </c>
      <c r="M901" s="319">
        <v>9.4896421000000009E-3</v>
      </c>
      <c r="N901" s="319">
        <v>6.7717372E-3</v>
      </c>
      <c r="O901" s="319">
        <v>1.2159924000000001E-3</v>
      </c>
      <c r="P901" s="319">
        <v>0</v>
      </c>
      <c r="Q901" s="319">
        <v>7.2464051999999996E-8</v>
      </c>
      <c r="R901" s="319">
        <v>1.3984906E-9</v>
      </c>
      <c r="S901" s="319">
        <v>0</v>
      </c>
      <c r="T901" s="319">
        <v>0.51051000000000002</v>
      </c>
      <c r="U901" s="319">
        <v>0</v>
      </c>
      <c r="V901" s="319">
        <v>0</v>
      </c>
      <c r="W901" s="319">
        <v>0</v>
      </c>
      <c r="X901" s="319">
        <v>0</v>
      </c>
      <c r="Y901" s="210"/>
      <c r="Z901" s="320">
        <f t="shared" si="373"/>
        <v>2.7519999999999998</v>
      </c>
      <c r="AA901" s="210"/>
      <c r="AB901" s="321">
        <f t="shared" si="374"/>
        <v>0.36601600000000001</v>
      </c>
      <c r="AC901" s="321">
        <f t="shared" si="375"/>
        <v>7.7235649562542613E-2</v>
      </c>
      <c r="AD901" s="321">
        <f t="shared" si="364"/>
        <v>0.57975784749849057</v>
      </c>
      <c r="AE901" s="321">
        <f t="shared" si="376"/>
        <v>6.9247847498490611E-2</v>
      </c>
      <c r="AF901" s="321">
        <f t="shared" si="377"/>
        <v>0</v>
      </c>
      <c r="AG901"/>
      <c r="AH901" s="121">
        <v>78.75676</v>
      </c>
      <c r="AI901" s="121">
        <v>72.995999999999995</v>
      </c>
      <c r="AJ901" s="121">
        <v>0</v>
      </c>
      <c r="AK901" s="121">
        <v>0</v>
      </c>
      <c r="AL901" s="121">
        <v>4.34476</v>
      </c>
      <c r="AM901" s="121">
        <v>0</v>
      </c>
      <c r="AN901" s="121">
        <v>1.4159999999999999</v>
      </c>
      <c r="AO901"/>
      <c r="AP901" s="282">
        <v>6.9480124000000004E-2</v>
      </c>
      <c r="AQ901" s="282">
        <v>6.1780416999999997E-2</v>
      </c>
      <c r="AR901" s="282">
        <v>2.4877922E-3</v>
      </c>
      <c r="AS901" s="282">
        <v>5.2119143999999999E-3</v>
      </c>
      <c r="AT901" s="255">
        <f t="shared" si="383"/>
        <v>3.7038619399999998E-6</v>
      </c>
      <c r="AU901" s="256">
        <f t="shared" si="384"/>
        <v>9.2004148679999998E-9</v>
      </c>
      <c r="AV901" s="256">
        <f t="shared" si="385"/>
        <v>0.72996000000000005</v>
      </c>
      <c r="AW901" s="272">
        <v>2.5538559999999999E-6</v>
      </c>
      <c r="AX901" s="272">
        <v>7.7055999999999995E-9</v>
      </c>
      <c r="AY901" s="272">
        <v>2.1052799999999999E-13</v>
      </c>
      <c r="AZ901" s="273">
        <v>0</v>
      </c>
      <c r="BA901" s="273">
        <v>0</v>
      </c>
      <c r="BB901" s="272">
        <v>1.00674E-9</v>
      </c>
      <c r="BC901" s="272">
        <v>1.1489992E-6</v>
      </c>
      <c r="BD901" s="272">
        <v>1.573384E-10</v>
      </c>
      <c r="BE901" s="272">
        <v>1.3344283E-9</v>
      </c>
      <c r="BF901" s="272">
        <v>2.83764E-12</v>
      </c>
      <c r="BG901" s="273">
        <v>0</v>
      </c>
      <c r="BH901" s="273">
        <v>0</v>
      </c>
      <c r="BI901" s="273">
        <v>0</v>
      </c>
      <c r="BJ901" s="273">
        <v>0</v>
      </c>
      <c r="BK901" s="273">
        <v>0</v>
      </c>
      <c r="BL901" s="273">
        <v>0</v>
      </c>
      <c r="BM901" s="273">
        <v>0</v>
      </c>
      <c r="BN901" s="273">
        <v>0</v>
      </c>
      <c r="BO901" s="273">
        <v>0.72996000000000005</v>
      </c>
      <c r="BP901" s="273">
        <v>0</v>
      </c>
      <c r="BQ901" s="273">
        <v>0</v>
      </c>
      <c r="BR901" s="273">
        <v>0</v>
      </c>
      <c r="BS901"/>
      <c r="BT901" s="121">
        <v>1.8749956E-4</v>
      </c>
      <c r="BU901" s="274">
        <v>9.4758806000000001E-6</v>
      </c>
      <c r="BV901" s="274">
        <v>7.6733061999999995E-5</v>
      </c>
      <c r="BW901" s="274">
        <v>1.6381469000000001E-13</v>
      </c>
      <c r="BX901" s="274">
        <v>8.4989652000000003E-6</v>
      </c>
      <c r="BY901" s="274">
        <v>5.4257681999999998E-7</v>
      </c>
      <c r="BZ901" s="274">
        <v>7.3834797000000004E-8</v>
      </c>
      <c r="CA901" s="274">
        <v>8.2351483999999997E-7</v>
      </c>
      <c r="CB901" s="121">
        <v>0</v>
      </c>
      <c r="CC901" s="274">
        <v>4.7949884999999998E-11</v>
      </c>
      <c r="CD901" s="121">
        <v>0</v>
      </c>
      <c r="CE901" s="121">
        <v>0</v>
      </c>
      <c r="CF901" s="121">
        <v>0</v>
      </c>
      <c r="CG901" s="274">
        <v>2.6534894000000002E-6</v>
      </c>
      <c r="CH901" s="274">
        <v>8.8698186999999995E-5</v>
      </c>
      <c r="CI901" s="121">
        <v>0</v>
      </c>
      <c r="CJ901" s="121">
        <v>0</v>
      </c>
      <c r="CK901"/>
      <c r="CL901" s="322">
        <v>0</v>
      </c>
      <c r="CM901" s="322">
        <v>2.7519999999999998</v>
      </c>
      <c r="CN901" s="322">
        <v>2.0110981999999999E-2</v>
      </c>
      <c r="CO901" s="322">
        <v>6.6077000000000002E-3</v>
      </c>
      <c r="CP901" s="322">
        <v>2.5563890000000002E-4</v>
      </c>
      <c r="CQ901" s="322">
        <v>0</v>
      </c>
      <c r="CR901" s="322">
        <v>0</v>
      </c>
      <c r="CS901" s="322">
        <v>3.7105714999999999E-4</v>
      </c>
      <c r="CT901" s="322">
        <v>0</v>
      </c>
      <c r="CU901" s="322">
        <v>9.9792000000000005</v>
      </c>
      <c r="CV901" s="216"/>
      <c r="CW901" s="214"/>
      <c r="CX901" s="22" t="s">
        <v>955</v>
      </c>
      <c r="CY901" s="18"/>
      <c r="CZ901" s="18"/>
      <c r="DA901" s="14"/>
      <c r="DB901" s="23"/>
      <c r="DC901"/>
      <c r="DD901"/>
      <c r="DE901"/>
      <c r="DF901"/>
      <c r="DG901"/>
      <c r="DH901"/>
      <c r="DI901"/>
      <c r="DJ901"/>
      <c r="DK901"/>
      <c r="DL901"/>
      <c r="DM901"/>
      <c r="DN901"/>
    </row>
    <row r="902" spans="1:118" ht="14.4" customHeight="1">
      <c r="A902" t="s">
        <v>2166</v>
      </c>
      <c r="B902" s="168" t="s">
        <v>2118</v>
      </c>
      <c r="C902" s="279" t="str">
        <f t="shared" si="371"/>
        <v>A.130.07.111</v>
      </c>
      <c r="D902" s="14" t="s">
        <v>675</v>
      </c>
      <c r="E902" s="278" t="s">
        <v>1510</v>
      </c>
      <c r="F902" s="281" t="str">
        <f t="shared" si="372"/>
        <v>PE (HDPE, High density Polyethylene)</v>
      </c>
      <c r="G902" s="319">
        <f t="shared" si="378"/>
        <v>1.1064446098634086</v>
      </c>
      <c r="H902" s="319">
        <f t="shared" si="379"/>
        <v>3.7696588139241996E-2</v>
      </c>
      <c r="I902" s="319">
        <f t="shared" si="362"/>
        <v>4.9348021724166503E-2</v>
      </c>
      <c r="J902" s="319">
        <f t="shared" si="363"/>
        <v>0.78</v>
      </c>
      <c r="K902" s="319">
        <v>0.2394</v>
      </c>
      <c r="L902" s="319">
        <v>4.2892020000000003E-2</v>
      </c>
      <c r="M902" s="319">
        <v>6.4559999999999999E-3</v>
      </c>
      <c r="N902" s="319">
        <v>1.3995828E-3</v>
      </c>
      <c r="O902" s="319">
        <v>3.6296915999999999E-2</v>
      </c>
      <c r="P902" s="319">
        <v>0</v>
      </c>
      <c r="Q902" s="319">
        <v>8.9339241999999995E-8</v>
      </c>
      <c r="R902" s="319">
        <v>1.7241665E-9</v>
      </c>
      <c r="S902" s="319">
        <v>0</v>
      </c>
      <c r="T902" s="319">
        <v>0.78</v>
      </c>
      <c r="U902" s="319">
        <v>0</v>
      </c>
      <c r="V902" s="319">
        <v>0</v>
      </c>
      <c r="W902" s="319">
        <v>0</v>
      </c>
      <c r="X902" s="319">
        <v>0</v>
      </c>
      <c r="Y902" s="210"/>
      <c r="Z902" s="320">
        <f t="shared" si="373"/>
        <v>1.7999999999999998</v>
      </c>
      <c r="AA902" s="210"/>
      <c r="AB902" s="321">
        <f t="shared" si="374"/>
        <v>0.2394</v>
      </c>
      <c r="AC902" s="321">
        <f t="shared" si="375"/>
        <v>8.7044609863408506E-2</v>
      </c>
      <c r="AD902" s="321">
        <f t="shared" si="364"/>
        <v>0.82934802172416655</v>
      </c>
      <c r="AE902" s="321">
        <f t="shared" si="376"/>
        <v>4.9348021724166503E-2</v>
      </c>
      <c r="AF902" s="321">
        <f t="shared" si="377"/>
        <v>0</v>
      </c>
      <c r="AG902"/>
      <c r="AH902" s="121">
        <v>84.686999999999998</v>
      </c>
      <c r="AI902" s="121">
        <v>83.742999999999995</v>
      </c>
      <c r="AJ902" s="121">
        <v>0</v>
      </c>
      <c r="AK902" s="121">
        <v>0</v>
      </c>
      <c r="AL902" s="121">
        <v>0.94399999999999995</v>
      </c>
      <c r="AM902" s="121">
        <v>0</v>
      </c>
      <c r="AN902" s="121">
        <v>0</v>
      </c>
      <c r="AO902"/>
      <c r="AP902" s="282">
        <v>4.8459091000000003E-2</v>
      </c>
      <c r="AQ902" s="282">
        <v>4.0858792999999997E-2</v>
      </c>
      <c r="AR902" s="282">
        <v>1.6210478999999999E-3</v>
      </c>
      <c r="AS902" s="282">
        <v>5.9792502000000003E-3</v>
      </c>
      <c r="AT902" s="255">
        <f t="shared" si="383"/>
        <v>2.4495679000000003E-6</v>
      </c>
      <c r="AU902" s="256">
        <f t="shared" si="384"/>
        <v>5.9949997E-9</v>
      </c>
      <c r="AV902" s="256">
        <f t="shared" si="385"/>
        <v>0.83743000000000001</v>
      </c>
      <c r="AW902" s="272">
        <v>1.6703999999999999E-6</v>
      </c>
      <c r="AX902" s="272">
        <v>5.04E-9</v>
      </c>
      <c r="AY902" s="272">
        <v>1.3770000000000001E-13</v>
      </c>
      <c r="AZ902" s="273">
        <v>0</v>
      </c>
      <c r="BA902" s="273">
        <v>0</v>
      </c>
      <c r="BB902" s="272">
        <v>2.079E-10</v>
      </c>
      <c r="BC902" s="272">
        <v>7.7896000000000003E-7</v>
      </c>
      <c r="BD902" s="272">
        <v>4.7502000000000002E-11</v>
      </c>
      <c r="BE902" s="272">
        <v>9.0735999999999996E-10</v>
      </c>
      <c r="BF902" s="273">
        <v>0</v>
      </c>
      <c r="BG902" s="273">
        <v>0</v>
      </c>
      <c r="BH902" s="273">
        <v>0</v>
      </c>
      <c r="BI902" s="273">
        <v>0</v>
      </c>
      <c r="BJ902" s="273">
        <v>0</v>
      </c>
      <c r="BK902" s="273">
        <v>0</v>
      </c>
      <c r="BL902" s="273">
        <v>0</v>
      </c>
      <c r="BM902" s="273">
        <v>0</v>
      </c>
      <c r="BN902" s="273">
        <v>0</v>
      </c>
      <c r="BO902" s="273">
        <v>0.83743000000000001</v>
      </c>
      <c r="BP902" s="273">
        <v>0</v>
      </c>
      <c r="BQ902" s="273">
        <v>0</v>
      </c>
      <c r="BR902" s="273">
        <v>0</v>
      </c>
      <c r="BS902"/>
      <c r="BT902" s="121">
        <v>1.9752009000000001E-4</v>
      </c>
      <c r="BU902" s="274">
        <v>6.2556139999999998E-6</v>
      </c>
      <c r="BV902" s="274">
        <v>5.0188775999999997E-5</v>
      </c>
      <c r="BW902" s="274">
        <v>2.0196331999999999E-13</v>
      </c>
      <c r="BX902" s="274">
        <v>3.7926655999999997E-5</v>
      </c>
      <c r="BY902" s="121">
        <v>0</v>
      </c>
      <c r="BZ902" s="121">
        <v>0</v>
      </c>
      <c r="CA902" s="121">
        <v>0</v>
      </c>
      <c r="CB902" s="121">
        <v>0</v>
      </c>
      <c r="CC902" s="274">
        <v>5.9116296000000006E-11</v>
      </c>
      <c r="CD902" s="121">
        <v>0</v>
      </c>
      <c r="CE902" s="121">
        <v>0</v>
      </c>
      <c r="CF902" s="121">
        <v>0</v>
      </c>
      <c r="CG902" s="274">
        <v>1.6516335999999999E-6</v>
      </c>
      <c r="CH902" s="274">
        <v>1.0149735E-4</v>
      </c>
      <c r="CI902" s="121">
        <v>0</v>
      </c>
      <c r="CJ902" s="121">
        <v>0</v>
      </c>
      <c r="CK902"/>
      <c r="CL902" s="322">
        <v>0</v>
      </c>
      <c r="CM902" s="322">
        <v>1.8</v>
      </c>
      <c r="CN902" s="322">
        <v>5.6668689000000001E-3</v>
      </c>
      <c r="CO902" s="322">
        <v>4.28E-3</v>
      </c>
      <c r="CP902" s="322">
        <v>4.387824E-4</v>
      </c>
      <c r="CQ902" s="322">
        <v>0</v>
      </c>
      <c r="CR902" s="322">
        <v>0</v>
      </c>
      <c r="CS902" s="322">
        <v>2.6155550999999998E-4</v>
      </c>
      <c r="CT902" s="322">
        <v>0</v>
      </c>
      <c r="CU902" s="322">
        <v>11.4192</v>
      </c>
      <c r="CV902" s="219" t="s">
        <v>1394</v>
      </c>
      <c r="CW902" s="214"/>
      <c r="CX902" s="22" t="s">
        <v>696</v>
      </c>
      <c r="CY902" s="18"/>
      <c r="CZ902" s="18"/>
      <c r="DA902" s="14"/>
      <c r="DB902" s="23"/>
      <c r="DC902"/>
      <c r="DD902"/>
      <c r="DE902"/>
      <c r="DF902"/>
      <c r="DG902"/>
      <c r="DH902"/>
      <c r="DI902"/>
      <c r="DJ902"/>
      <c r="DK902"/>
      <c r="DL902"/>
      <c r="DM902"/>
      <c r="DN902"/>
    </row>
    <row r="903" spans="1:118" ht="14.4" customHeight="1">
      <c r="A903" t="s">
        <v>2167</v>
      </c>
      <c r="B903" s="168" t="s">
        <v>2118</v>
      </c>
      <c r="C903" s="279" t="str">
        <f t="shared" si="371"/>
        <v>A.130.07.112</v>
      </c>
      <c r="D903" s="14" t="s">
        <v>675</v>
      </c>
      <c r="E903" s="278" t="s">
        <v>1510</v>
      </c>
      <c r="F903" s="281" t="str">
        <f t="shared" si="372"/>
        <v>PE (LDPE, Low density Polyethylene)</v>
      </c>
      <c r="G903" s="319">
        <f t="shared" si="378"/>
        <v>1.1194110079086239</v>
      </c>
      <c r="H903" s="319">
        <f t="shared" si="379"/>
        <v>4.0282264350819996E-2</v>
      </c>
      <c r="I903" s="319">
        <f t="shared" ref="I903:I966" si="386">L903+M903+R903+V903</f>
        <v>5.0418743557803902E-2</v>
      </c>
      <c r="J903" s="319">
        <f t="shared" ref="J903:J966" si="387">S903+T903+U903+W903+X903</f>
        <v>0.78</v>
      </c>
      <c r="K903" s="319">
        <v>0.24870999999999999</v>
      </c>
      <c r="L903" s="319">
        <v>4.3693740000000002E-2</v>
      </c>
      <c r="M903" s="319">
        <v>6.7250000000000001E-3</v>
      </c>
      <c r="N903" s="319">
        <v>2.8880279999999999E-3</v>
      </c>
      <c r="O903" s="319">
        <v>3.7394051999999997E-2</v>
      </c>
      <c r="P903" s="319">
        <v>0</v>
      </c>
      <c r="Q903" s="319">
        <v>1.8435081999999999E-7</v>
      </c>
      <c r="R903" s="319">
        <v>3.5578038999999999E-9</v>
      </c>
      <c r="S903" s="319">
        <v>0</v>
      </c>
      <c r="T903" s="319">
        <v>0.78</v>
      </c>
      <c r="U903" s="319">
        <v>0</v>
      </c>
      <c r="V903" s="319">
        <v>0</v>
      </c>
      <c r="W903" s="319">
        <v>0</v>
      </c>
      <c r="X903" s="319">
        <v>0</v>
      </c>
      <c r="Y903" s="210"/>
      <c r="Z903" s="320">
        <f t="shared" si="373"/>
        <v>1.8699999999999999</v>
      </c>
      <c r="AA903" s="210"/>
      <c r="AB903" s="321">
        <f t="shared" si="374"/>
        <v>0.24870999999999999</v>
      </c>
      <c r="AC903" s="321">
        <f t="shared" si="375"/>
        <v>9.0701007908623899E-2</v>
      </c>
      <c r="AD903" s="321">
        <f t="shared" ref="AD903:AD966" si="388">W903+T903+L903+M903+R903</f>
        <v>0.83041874355780398</v>
      </c>
      <c r="AE903" s="321">
        <f t="shared" si="376"/>
        <v>5.0418743557803902E-2</v>
      </c>
      <c r="AF903" s="321">
        <f t="shared" si="377"/>
        <v>0</v>
      </c>
      <c r="AG903"/>
      <c r="AH903" s="121">
        <v>87.704999999999998</v>
      </c>
      <c r="AI903" s="121">
        <v>86.052999999999997</v>
      </c>
      <c r="AJ903" s="121">
        <v>0</v>
      </c>
      <c r="AK903" s="121">
        <v>0</v>
      </c>
      <c r="AL903" s="121">
        <v>1.6519999999999999</v>
      </c>
      <c r="AM903" s="121">
        <v>0</v>
      </c>
      <c r="AN903" s="121">
        <v>0</v>
      </c>
      <c r="AO903"/>
      <c r="AP903" s="282">
        <v>5.0025352000000002E-2</v>
      </c>
      <c r="AQ903" s="282">
        <v>4.2188874000000001E-2</v>
      </c>
      <c r="AR903" s="282">
        <v>1.6922937999999999E-3</v>
      </c>
      <c r="AS903" s="282">
        <v>6.1441841999999997E-3</v>
      </c>
      <c r="AT903" s="255">
        <f t="shared" si="383"/>
        <v>2.5293090000000001E-6</v>
      </c>
      <c r="AU903" s="256">
        <f t="shared" si="384"/>
        <v>6.2584830549999997E-9</v>
      </c>
      <c r="AV903" s="256">
        <f t="shared" si="385"/>
        <v>0.86053000000000002</v>
      </c>
      <c r="AW903" s="272">
        <v>1.7353600000000001E-6</v>
      </c>
      <c r="AX903" s="272">
        <v>5.2359999999999997E-9</v>
      </c>
      <c r="AY903" s="272">
        <v>1.4305499999999999E-13</v>
      </c>
      <c r="AZ903" s="273">
        <v>0</v>
      </c>
      <c r="BA903" s="273">
        <v>0</v>
      </c>
      <c r="BB903" s="272">
        <v>4.2900000000000002E-10</v>
      </c>
      <c r="BC903" s="272">
        <v>7.9352000000000003E-7</v>
      </c>
      <c r="BD903" s="272">
        <v>9.8020000000000001E-11</v>
      </c>
      <c r="BE903" s="272">
        <v>9.2431999999999997E-10</v>
      </c>
      <c r="BF903" s="273">
        <v>0</v>
      </c>
      <c r="BG903" s="273">
        <v>0</v>
      </c>
      <c r="BH903" s="273">
        <v>0</v>
      </c>
      <c r="BI903" s="273">
        <v>0</v>
      </c>
      <c r="BJ903" s="273">
        <v>0</v>
      </c>
      <c r="BK903" s="273">
        <v>0</v>
      </c>
      <c r="BL903" s="273">
        <v>0</v>
      </c>
      <c r="BM903" s="273">
        <v>0</v>
      </c>
      <c r="BN903" s="273">
        <v>0</v>
      </c>
      <c r="BO903" s="273">
        <v>0.86053000000000002</v>
      </c>
      <c r="BP903" s="273">
        <v>0</v>
      </c>
      <c r="BQ903" s="273">
        <v>0</v>
      </c>
      <c r="BR903" s="273">
        <v>0</v>
      </c>
      <c r="BS903"/>
      <c r="BT903" s="121">
        <v>2.0482386999999999E-4</v>
      </c>
      <c r="BU903" s="274">
        <v>6.3725413999999998E-6</v>
      </c>
      <c r="BV903" s="274">
        <v>5.2140562000000003E-5</v>
      </c>
      <c r="BW903" s="274">
        <v>4.1674970999999998E-13</v>
      </c>
      <c r="BX903" s="274">
        <v>3.9013612999999997E-5</v>
      </c>
      <c r="BY903" s="121">
        <v>0</v>
      </c>
      <c r="BZ903" s="121">
        <v>0</v>
      </c>
      <c r="CA903" s="121">
        <v>0</v>
      </c>
      <c r="CB903" s="121">
        <v>0</v>
      </c>
      <c r="CC903" s="274">
        <v>1.2198600999999999E-10</v>
      </c>
      <c r="CD903" s="121">
        <v>0</v>
      </c>
      <c r="CE903" s="121">
        <v>0</v>
      </c>
      <c r="CF903" s="121">
        <v>0</v>
      </c>
      <c r="CG903" s="274">
        <v>2.9838689000000002E-6</v>
      </c>
      <c r="CH903" s="274">
        <v>1.0431316E-4</v>
      </c>
      <c r="CI903" s="121">
        <v>0</v>
      </c>
      <c r="CJ903" s="121">
        <v>0</v>
      </c>
      <c r="CK903"/>
      <c r="CL903" s="322">
        <v>0</v>
      </c>
      <c r="CM903" s="322">
        <v>1.87</v>
      </c>
      <c r="CN903" s="322">
        <v>1.1693538999999999E-2</v>
      </c>
      <c r="CO903" s="322">
        <v>4.3600000000000002E-3</v>
      </c>
      <c r="CP903" s="322">
        <v>4.5706499999999999E-4</v>
      </c>
      <c r="CQ903" s="322">
        <v>0</v>
      </c>
      <c r="CR903" s="322">
        <v>0</v>
      </c>
      <c r="CS903" s="322">
        <v>2.6644439999999999E-4</v>
      </c>
      <c r="CT903" s="322">
        <v>0</v>
      </c>
      <c r="CU903" s="322">
        <v>11.736000000000001</v>
      </c>
      <c r="CV903" s="219" t="s">
        <v>1394</v>
      </c>
      <c r="CW903" s="214"/>
      <c r="CX903" s="22" t="s">
        <v>696</v>
      </c>
      <c r="CY903" s="18"/>
      <c r="CZ903" s="18"/>
      <c r="DA903" s="14"/>
      <c r="DB903" s="23"/>
      <c r="DC903"/>
      <c r="DD903"/>
      <c r="DE903"/>
      <c r="DF903"/>
      <c r="DG903"/>
      <c r="DH903"/>
      <c r="DI903"/>
      <c r="DJ903"/>
      <c r="DK903"/>
      <c r="DL903"/>
      <c r="DM903"/>
      <c r="DN903"/>
    </row>
    <row r="904" spans="1:118" ht="14.4" customHeight="1">
      <c r="A904" t="s">
        <v>2168</v>
      </c>
      <c r="B904" s="168" t="s">
        <v>2118</v>
      </c>
      <c r="C904" s="279" t="str">
        <f t="shared" si="371"/>
        <v>A.130.07.113</v>
      </c>
      <c r="D904" s="14" t="s">
        <v>675</v>
      </c>
      <c r="E904" s="278" t="s">
        <v>1510</v>
      </c>
      <c r="F904" s="281" t="str">
        <f t="shared" si="372"/>
        <v>PE (LLDPE, Linear low density Polyethylene)</v>
      </c>
      <c r="G904" s="319">
        <f t="shared" si="378"/>
        <v>1.1053569241361929</v>
      </c>
      <c r="H904" s="319">
        <f t="shared" si="379"/>
        <v>3.7706827849910002E-2</v>
      </c>
      <c r="I904" s="319">
        <f t="shared" si="386"/>
        <v>4.9580096286282897E-2</v>
      </c>
      <c r="J904" s="319">
        <f t="shared" si="387"/>
        <v>0.78</v>
      </c>
      <c r="K904" s="319">
        <v>0.23807</v>
      </c>
      <c r="L904" s="319">
        <v>4.3393095E-2</v>
      </c>
      <c r="M904" s="319">
        <v>6.1869999999999998E-3</v>
      </c>
      <c r="N904" s="319">
        <v>1.0441332000000001E-3</v>
      </c>
      <c r="O904" s="319">
        <v>3.6662628000000003E-2</v>
      </c>
      <c r="P904" s="319">
        <v>0</v>
      </c>
      <c r="Q904" s="319">
        <v>6.6649909999999996E-8</v>
      </c>
      <c r="R904" s="319">
        <v>1.2862828999999999E-9</v>
      </c>
      <c r="S904" s="319">
        <v>0</v>
      </c>
      <c r="T904" s="319">
        <v>0.78</v>
      </c>
      <c r="U904" s="319">
        <v>0</v>
      </c>
      <c r="V904" s="319">
        <v>0</v>
      </c>
      <c r="W904" s="319">
        <v>0</v>
      </c>
      <c r="X904" s="319">
        <v>0</v>
      </c>
      <c r="Y904" s="210"/>
      <c r="Z904" s="320">
        <f t="shared" si="373"/>
        <v>1.79</v>
      </c>
      <c r="AA904" s="210"/>
      <c r="AB904" s="321">
        <f t="shared" si="374"/>
        <v>0.23807</v>
      </c>
      <c r="AC904" s="321">
        <f t="shared" si="375"/>
        <v>8.7286924136192892E-2</v>
      </c>
      <c r="AD904" s="321">
        <f t="shared" si="388"/>
        <v>0.82958009628628293</v>
      </c>
      <c r="AE904" s="321">
        <f t="shared" si="376"/>
        <v>4.9580096286282897E-2</v>
      </c>
      <c r="AF904" s="321">
        <f t="shared" si="377"/>
        <v>0</v>
      </c>
      <c r="AG904"/>
      <c r="AH904" s="121">
        <v>83.754999999999995</v>
      </c>
      <c r="AI904" s="121">
        <v>82.692999999999998</v>
      </c>
      <c r="AJ904" s="121">
        <v>0</v>
      </c>
      <c r="AK904" s="121">
        <v>0</v>
      </c>
      <c r="AL904" s="121">
        <v>1.0620000000000001</v>
      </c>
      <c r="AM904" s="121">
        <v>0</v>
      </c>
      <c r="AN904" s="121">
        <v>0</v>
      </c>
      <c r="AO904"/>
      <c r="AP904" s="282">
        <v>4.8372270000000002E-2</v>
      </c>
      <c r="AQ904" s="282">
        <v>4.0854909000000002E-2</v>
      </c>
      <c r="AR904" s="282">
        <v>1.6130806E-3</v>
      </c>
      <c r="AS904" s="282">
        <v>5.9042801999999997E-3</v>
      </c>
      <c r="AT904" s="255">
        <f t="shared" si="383"/>
        <v>2.4493350999999998E-6</v>
      </c>
      <c r="AU904" s="256">
        <f t="shared" si="384"/>
        <v>5.9655349349999995E-9</v>
      </c>
      <c r="AV904" s="256">
        <f t="shared" si="385"/>
        <v>0.82693000000000005</v>
      </c>
      <c r="AW904" s="272">
        <v>1.66112E-6</v>
      </c>
      <c r="AX904" s="272">
        <v>5.0119999999999996E-9</v>
      </c>
      <c r="AY904" s="272">
        <v>1.3693500000000001E-13</v>
      </c>
      <c r="AZ904" s="273">
        <v>0</v>
      </c>
      <c r="BA904" s="273">
        <v>0</v>
      </c>
      <c r="BB904" s="272">
        <v>1.5510000000000001E-10</v>
      </c>
      <c r="BC904" s="272">
        <v>7.8805999999999998E-7</v>
      </c>
      <c r="BD904" s="272">
        <v>3.5437999999999998E-11</v>
      </c>
      <c r="BE904" s="272">
        <v>9.1796E-10</v>
      </c>
      <c r="BF904" s="273">
        <v>0</v>
      </c>
      <c r="BG904" s="273">
        <v>0</v>
      </c>
      <c r="BH904" s="273">
        <v>0</v>
      </c>
      <c r="BI904" s="273">
        <v>0</v>
      </c>
      <c r="BJ904" s="273">
        <v>0</v>
      </c>
      <c r="BK904" s="273">
        <v>0</v>
      </c>
      <c r="BL904" s="273">
        <v>0</v>
      </c>
      <c r="BM904" s="273">
        <v>0</v>
      </c>
      <c r="BN904" s="273">
        <v>0</v>
      </c>
      <c r="BO904" s="273">
        <v>0.82693000000000005</v>
      </c>
      <c r="BP904" s="273">
        <v>0</v>
      </c>
      <c r="BQ904" s="273">
        <v>0</v>
      </c>
      <c r="BR904" s="273">
        <v>0</v>
      </c>
      <c r="BS904"/>
      <c r="BT904" s="121">
        <v>1.9611322999999999E-4</v>
      </c>
      <c r="BU904" s="274">
        <v>6.3286935999999997E-6</v>
      </c>
      <c r="BV904" s="274">
        <v>4.9909949999999998E-5</v>
      </c>
      <c r="BW904" s="274">
        <v>1.5067105E-13</v>
      </c>
      <c r="BX904" s="274">
        <v>3.8317067000000003E-5</v>
      </c>
      <c r="BY904" s="121">
        <v>0</v>
      </c>
      <c r="BZ904" s="121">
        <v>0</v>
      </c>
      <c r="CA904" s="121">
        <v>0</v>
      </c>
      <c r="CB904" s="121">
        <v>0</v>
      </c>
      <c r="CC904" s="274">
        <v>4.4102633999999997E-11</v>
      </c>
      <c r="CD904" s="121">
        <v>0</v>
      </c>
      <c r="CE904" s="121">
        <v>0</v>
      </c>
      <c r="CF904" s="121">
        <v>0</v>
      </c>
      <c r="CG904" s="274">
        <v>1.3400441999999999E-6</v>
      </c>
      <c r="CH904" s="274">
        <v>1.0021743E-4</v>
      </c>
      <c r="CI904" s="121">
        <v>0</v>
      </c>
      <c r="CJ904" s="121">
        <v>0</v>
      </c>
      <c r="CK904"/>
      <c r="CL904" s="322">
        <v>0</v>
      </c>
      <c r="CM904" s="322">
        <v>1.79</v>
      </c>
      <c r="CN904" s="322">
        <v>4.2276641000000004E-3</v>
      </c>
      <c r="CO904" s="322">
        <v>4.3299999999999996E-3</v>
      </c>
      <c r="CP904" s="322">
        <v>4.2049980000000002E-4</v>
      </c>
      <c r="CQ904" s="322">
        <v>0</v>
      </c>
      <c r="CR904" s="322">
        <v>0</v>
      </c>
      <c r="CS904" s="322">
        <v>2.6461106000000002E-4</v>
      </c>
      <c r="CT904" s="322">
        <v>0</v>
      </c>
      <c r="CU904" s="322">
        <v>11.2752</v>
      </c>
      <c r="CV904" s="219" t="s">
        <v>1394</v>
      </c>
      <c r="CW904" s="214"/>
      <c r="CX904" s="22" t="s">
        <v>696</v>
      </c>
      <c r="CY904" s="18"/>
      <c r="CZ904" s="18"/>
      <c r="DA904" s="14"/>
      <c r="DB904" s="23"/>
      <c r="DC904"/>
      <c r="DD904"/>
      <c r="DE904"/>
      <c r="DF904"/>
      <c r="DG904"/>
      <c r="DH904"/>
      <c r="DI904"/>
      <c r="DJ904"/>
      <c r="DK904"/>
      <c r="DL904"/>
      <c r="DM904"/>
      <c r="DN904"/>
    </row>
    <row r="905" spans="1:118" ht="14.4" customHeight="1">
      <c r="A905" t="s">
        <v>2169</v>
      </c>
      <c r="B905" s="168" t="s">
        <v>2118</v>
      </c>
      <c r="C905" s="279" t="str">
        <f t="shared" si="371"/>
        <v>A.130.07.114</v>
      </c>
      <c r="D905" s="14" t="s">
        <v>675</v>
      </c>
      <c r="E905" s="278" t="s">
        <v>1510</v>
      </c>
      <c r="F905" s="281" t="str">
        <f t="shared" si="372"/>
        <v>PE (Polyethylene) expanded</v>
      </c>
      <c r="G905" s="319">
        <f t="shared" si="378"/>
        <v>1.2109448225897999</v>
      </c>
      <c r="H905" s="319">
        <f t="shared" si="379"/>
        <v>4.5037713186999999E-2</v>
      </c>
      <c r="I905" s="319">
        <f t="shared" si="386"/>
        <v>5.7800814412800001E-2</v>
      </c>
      <c r="J905" s="319">
        <f t="shared" si="387"/>
        <v>0.78242252498999998</v>
      </c>
      <c r="K905" s="319">
        <v>0.32568376999999998</v>
      </c>
      <c r="L905" s="319">
        <v>4.5905528000000001E-2</v>
      </c>
      <c r="M905" s="319">
        <v>1.1637343E-2</v>
      </c>
      <c r="N905" s="319">
        <v>7.0694032000000002E-3</v>
      </c>
      <c r="O905" s="319">
        <v>3.7827660999999999E-2</v>
      </c>
      <c r="P905" s="319">
        <v>4.4436228000000003E-5</v>
      </c>
      <c r="Q905" s="319">
        <v>9.6212758999999996E-5</v>
      </c>
      <c r="R905" s="319">
        <v>2.5600972999999998E-4</v>
      </c>
      <c r="S905" s="319">
        <v>1.5255048999999999E-4</v>
      </c>
      <c r="T905" s="319">
        <v>0.78</v>
      </c>
      <c r="U905" s="319">
        <v>2.2699744999999999E-3</v>
      </c>
      <c r="V905" s="319">
        <v>1.9336828000000001E-6</v>
      </c>
      <c r="W905" s="319">
        <v>0</v>
      </c>
      <c r="X905" s="319">
        <v>0</v>
      </c>
      <c r="Y905" s="210"/>
      <c r="Z905" s="320">
        <f t="shared" si="373"/>
        <v>2.4487501503759397</v>
      </c>
      <c r="AA905" s="210"/>
      <c r="AB905" s="321">
        <f t="shared" si="374"/>
        <v>0.32568376999999998</v>
      </c>
      <c r="AC905" s="321">
        <f t="shared" si="375"/>
        <v>0.10283659391700001</v>
      </c>
      <c r="AD905" s="321">
        <f t="shared" si="388"/>
        <v>0.83779888072999997</v>
      </c>
      <c r="AE905" s="321">
        <f t="shared" si="376"/>
        <v>5.7800814412800001E-2</v>
      </c>
      <c r="AF905" s="321">
        <f t="shared" si="377"/>
        <v>2.4225249900000001E-3</v>
      </c>
      <c r="AG905"/>
      <c r="AH905" s="121">
        <v>95.828766000000002</v>
      </c>
      <c r="AI905" s="121">
        <v>93.673500000000004</v>
      </c>
      <c r="AJ905" s="121">
        <v>0.30772231</v>
      </c>
      <c r="AK905" s="121">
        <v>0</v>
      </c>
      <c r="AL905" s="121">
        <v>1.675136</v>
      </c>
      <c r="AM905" s="121">
        <v>0.10534230999999999</v>
      </c>
      <c r="AN905" s="121">
        <v>6.7065606E-2</v>
      </c>
      <c r="AO905"/>
      <c r="AP905" s="282">
        <v>6.1596535000000001E-2</v>
      </c>
      <c r="AQ905" s="282">
        <v>5.2860679000000001E-2</v>
      </c>
      <c r="AR905" s="282">
        <v>2.1881619E-3</v>
      </c>
      <c r="AS905" s="282">
        <v>6.5476945000000003E-3</v>
      </c>
      <c r="AT905" s="255">
        <f t="shared" si="383"/>
        <v>3.1691054338916995E-6</v>
      </c>
      <c r="AU905" s="256">
        <f t="shared" si="384"/>
        <v>8.0923146693533289E-9</v>
      </c>
      <c r="AV905" s="256">
        <f t="shared" si="385"/>
        <v>0.91704404596410005</v>
      </c>
      <c r="AW905" s="272">
        <v>2.2795237999999999E-6</v>
      </c>
      <c r="AX905" s="272">
        <v>6.8781366000000001E-9</v>
      </c>
      <c r="AY905" s="272">
        <v>1.8790909E-13</v>
      </c>
      <c r="AZ905" s="272">
        <v>3.1174423000000001E-11</v>
      </c>
      <c r="BA905" s="272">
        <v>4.0497086999999998E-12</v>
      </c>
      <c r="BB905" s="272">
        <v>1.0507483E-9</v>
      </c>
      <c r="BC905" s="272">
        <v>8.8782608999999998E-7</v>
      </c>
      <c r="BD905" s="272">
        <v>1.8724816E-10</v>
      </c>
      <c r="BE905" s="272">
        <v>1.0241894E-9</v>
      </c>
      <c r="BF905" s="272">
        <v>4.5460971999999998E-14</v>
      </c>
      <c r="BG905" s="272">
        <v>2.3319273E-16</v>
      </c>
      <c r="BH905" s="272">
        <v>9.6336514000000006E-14</v>
      </c>
      <c r="BI905" s="272">
        <v>5.5658278000000004E-15</v>
      </c>
      <c r="BJ905" s="272">
        <v>4.2066568000000002E-15</v>
      </c>
      <c r="BK905" s="272">
        <v>4.8400382999999998E-10</v>
      </c>
      <c r="BL905" s="272">
        <v>1.8556763E-10</v>
      </c>
      <c r="BM905" s="272">
        <v>2.4007971E-12</v>
      </c>
      <c r="BN905" s="272">
        <v>5.5359640999999998E-6</v>
      </c>
      <c r="BO905" s="273">
        <v>0.91703851000000003</v>
      </c>
      <c r="BP905" s="273">
        <v>0</v>
      </c>
      <c r="BQ905" s="273">
        <v>0</v>
      </c>
      <c r="BR905" s="273">
        <v>0</v>
      </c>
      <c r="BS905"/>
      <c r="BT905" s="121">
        <v>2.3400774E-4</v>
      </c>
      <c r="BU905" s="274">
        <v>7.2530830000000002E-6</v>
      </c>
      <c r="BV905" s="274">
        <v>6.8277651999999994E-5</v>
      </c>
      <c r="BW905" s="274">
        <v>3.0141572000000002E-8</v>
      </c>
      <c r="BX905" s="274">
        <v>3.9819725999999999E-5</v>
      </c>
      <c r="BY905" s="274">
        <v>3.9525705999999998E-7</v>
      </c>
      <c r="BZ905" s="274">
        <v>5.8319461999999998E-11</v>
      </c>
      <c r="CA905" s="274">
        <v>6.0298842000000001E-7</v>
      </c>
      <c r="CB905" s="274">
        <v>5.9630290000000005E-8</v>
      </c>
      <c r="CC905" s="274">
        <v>6.3664543000000005E-8</v>
      </c>
      <c r="CD905" s="274">
        <v>3.0438649000000003E-8</v>
      </c>
      <c r="CE905" s="274">
        <v>1.7453218000000001E-9</v>
      </c>
      <c r="CF905" s="274">
        <v>5.3729975999999996E-10</v>
      </c>
      <c r="CG905" s="274">
        <v>3.8938736000000001E-6</v>
      </c>
      <c r="CH905" s="274">
        <v>1.1352817E-4</v>
      </c>
      <c r="CI905" s="274">
        <v>5.0777632999999999E-8</v>
      </c>
      <c r="CJ905" s="121">
        <v>0</v>
      </c>
      <c r="CK905"/>
      <c r="CL905" s="322">
        <v>8.9146332000000005E-10</v>
      </c>
      <c r="CM905" s="322">
        <v>2.4430215</v>
      </c>
      <c r="CN905" s="322">
        <v>2.5375162E-2</v>
      </c>
      <c r="CO905" s="322">
        <v>5.0626938000000003E-3</v>
      </c>
      <c r="CP905" s="322">
        <v>4.8786305000000002E-4</v>
      </c>
      <c r="CQ905" s="322">
        <v>7.9551503999999999E-10</v>
      </c>
      <c r="CR905" s="322">
        <v>1.0194693E-9</v>
      </c>
      <c r="CS905" s="322">
        <v>2.9535032999999998E-4</v>
      </c>
      <c r="CT905" s="322">
        <v>9.8977257000000003E-3</v>
      </c>
      <c r="CU905" s="322">
        <v>12.697207000000001</v>
      </c>
      <c r="CV905" s="219" t="s">
        <v>1394</v>
      </c>
      <c r="CW905" s="214"/>
      <c r="CX905" s="22" t="s">
        <v>696</v>
      </c>
      <c r="CY905" s="18"/>
      <c r="CZ905" s="18"/>
      <c r="DA905" s="14"/>
      <c r="DB905" s="23"/>
      <c r="DC905"/>
      <c r="DD905"/>
      <c r="DE905"/>
      <c r="DF905"/>
      <c r="DG905"/>
      <c r="DH905"/>
      <c r="DI905"/>
      <c r="DJ905"/>
      <c r="DK905"/>
      <c r="DL905"/>
      <c r="DM905"/>
      <c r="DN905"/>
    </row>
    <row r="906" spans="1:118" ht="14.4" customHeight="1">
      <c r="A906" t="s">
        <v>2170</v>
      </c>
      <c r="B906" s="168" t="s">
        <v>2118</v>
      </c>
      <c r="C906" s="279" t="str">
        <f t="shared" si="371"/>
        <v>A.130.07.116</v>
      </c>
      <c r="D906" s="14" t="s">
        <v>675</v>
      </c>
      <c r="E906" s="278" t="s">
        <v>1510</v>
      </c>
      <c r="F906" s="281" t="str">
        <f t="shared" si="372"/>
        <v>PET 30% glass fibre</v>
      </c>
      <c r="G906" s="319">
        <f t="shared" si="378"/>
        <v>0.77665816222941064</v>
      </c>
      <c r="H906" s="319">
        <f t="shared" si="379"/>
        <v>4.5324785804049993E-2</v>
      </c>
      <c r="I906" s="319">
        <f t="shared" si="386"/>
        <v>7.9934376425360609E-2</v>
      </c>
      <c r="J906" s="319">
        <f t="shared" si="387"/>
        <v>0.398034</v>
      </c>
      <c r="K906" s="319">
        <v>0.25336500000000001</v>
      </c>
      <c r="L906" s="319">
        <v>6.754491E-2</v>
      </c>
      <c r="M906" s="319">
        <v>1.2389462E-2</v>
      </c>
      <c r="N906" s="319">
        <v>9.2287824999999993E-3</v>
      </c>
      <c r="O906" s="319">
        <v>3.6095773999999997E-2</v>
      </c>
      <c r="P906" s="319">
        <v>0</v>
      </c>
      <c r="Q906" s="319">
        <v>2.2930405E-7</v>
      </c>
      <c r="R906" s="319">
        <v>4.4253605999999999E-9</v>
      </c>
      <c r="S906" s="319">
        <v>0</v>
      </c>
      <c r="T906" s="319">
        <v>0.398034</v>
      </c>
      <c r="U906" s="319">
        <v>0</v>
      </c>
      <c r="V906" s="319">
        <v>0</v>
      </c>
      <c r="W906" s="319">
        <v>0</v>
      </c>
      <c r="X906" s="319">
        <v>0</v>
      </c>
      <c r="Y906" s="210"/>
      <c r="Z906" s="320">
        <f t="shared" si="373"/>
        <v>1.905</v>
      </c>
      <c r="AA906" s="210"/>
      <c r="AB906" s="321">
        <f t="shared" si="374"/>
        <v>0.25336500000000001</v>
      </c>
      <c r="AC906" s="321">
        <f t="shared" si="375"/>
        <v>0.12525916222941061</v>
      </c>
      <c r="AD906" s="321">
        <f t="shared" si="388"/>
        <v>0.47796837642536061</v>
      </c>
      <c r="AE906" s="321">
        <f t="shared" si="376"/>
        <v>7.9934376425360609E-2</v>
      </c>
      <c r="AF906" s="321">
        <f t="shared" si="377"/>
        <v>0</v>
      </c>
      <c r="AG906"/>
      <c r="AH906" s="121">
        <v>52.810699999999997</v>
      </c>
      <c r="AI906" s="121">
        <v>51.3947</v>
      </c>
      <c r="AJ906" s="121">
        <v>0</v>
      </c>
      <c r="AK906" s="121">
        <v>0</v>
      </c>
      <c r="AL906" s="121">
        <v>0</v>
      </c>
      <c r="AM906" s="121">
        <v>0</v>
      </c>
      <c r="AN906" s="121">
        <v>1.4159999999999999</v>
      </c>
      <c r="AO906"/>
      <c r="AP906" s="282">
        <v>5.6617710000000002E-2</v>
      </c>
      <c r="AQ906" s="282">
        <v>5.1034544000000001E-2</v>
      </c>
      <c r="AR906" s="282">
        <v>1.9135847000000001E-3</v>
      </c>
      <c r="AS906" s="282">
        <v>3.6695816000000001E-3</v>
      </c>
      <c r="AT906" s="255">
        <f t="shared" si="383"/>
        <v>3.0596249200000001E-6</v>
      </c>
      <c r="AU906" s="256">
        <f t="shared" si="384"/>
        <v>7.0768664724999991E-9</v>
      </c>
      <c r="AV906" s="256">
        <f t="shared" si="385"/>
        <v>0.51394700000000004</v>
      </c>
      <c r="AW906" s="272">
        <v>1.7678400000000001E-6</v>
      </c>
      <c r="AX906" s="272">
        <v>5.334E-9</v>
      </c>
      <c r="AY906" s="272">
        <v>1.4573250000000001E-13</v>
      </c>
      <c r="AZ906" s="273">
        <v>0</v>
      </c>
      <c r="BA906" s="273">
        <v>0</v>
      </c>
      <c r="BB906" s="272">
        <v>1.3717200000000001E-9</v>
      </c>
      <c r="BC906" s="272">
        <v>1.2904132E-6</v>
      </c>
      <c r="BD906" s="272">
        <v>2.407308E-10</v>
      </c>
      <c r="BE906" s="272">
        <v>1.4991523E-9</v>
      </c>
      <c r="BF906" s="272">
        <v>2.83764E-12</v>
      </c>
      <c r="BG906" s="273">
        <v>0</v>
      </c>
      <c r="BH906" s="273">
        <v>0</v>
      </c>
      <c r="BI906" s="273">
        <v>0</v>
      </c>
      <c r="BJ906" s="273">
        <v>0</v>
      </c>
      <c r="BK906" s="273">
        <v>0</v>
      </c>
      <c r="BL906" s="273">
        <v>0</v>
      </c>
      <c r="BM906" s="273">
        <v>0</v>
      </c>
      <c r="BN906" s="273">
        <v>0</v>
      </c>
      <c r="BO906" s="273">
        <v>0.51394700000000004</v>
      </c>
      <c r="BP906" s="273">
        <v>0</v>
      </c>
      <c r="BQ906" s="273">
        <v>0</v>
      </c>
      <c r="BR906" s="273">
        <v>0</v>
      </c>
      <c r="BS906"/>
      <c r="BT906" s="121">
        <v>1.73368E-4</v>
      </c>
      <c r="BU906" s="274">
        <v>1.0611538000000001E-5</v>
      </c>
      <c r="BV906" s="274">
        <v>5.3116455000000002E-5</v>
      </c>
      <c r="BW906" s="274">
        <v>5.1837252000000004E-13</v>
      </c>
      <c r="BX906" s="274">
        <v>4.0928559000000001E-5</v>
      </c>
      <c r="BY906" s="274">
        <v>5.4257681999999998E-7</v>
      </c>
      <c r="BZ906" s="274">
        <v>7.3834797000000004E-8</v>
      </c>
      <c r="CA906" s="274">
        <v>8.2351483999999997E-7</v>
      </c>
      <c r="CB906" s="121">
        <v>0</v>
      </c>
      <c r="CC906" s="274">
        <v>1.5173183000000001E-10</v>
      </c>
      <c r="CD906" s="121">
        <v>0</v>
      </c>
      <c r="CE906" s="121">
        <v>0</v>
      </c>
      <c r="CF906" s="121">
        <v>0</v>
      </c>
      <c r="CG906" s="274">
        <v>4.9138616000000001E-6</v>
      </c>
      <c r="CH906" s="274">
        <v>6.2357514000000006E-5</v>
      </c>
      <c r="CI906" s="121">
        <v>0</v>
      </c>
      <c r="CJ906" s="121">
        <v>0</v>
      </c>
      <c r="CK906"/>
      <c r="CL906" s="322">
        <v>0</v>
      </c>
      <c r="CM906" s="322">
        <v>1.905</v>
      </c>
      <c r="CN906" s="322">
        <v>3.0059485E-2</v>
      </c>
      <c r="CO906" s="322">
        <v>7.3847000000000001E-3</v>
      </c>
      <c r="CP906" s="322">
        <v>4.5272533E-4</v>
      </c>
      <c r="CQ906" s="322">
        <v>0</v>
      </c>
      <c r="CR906" s="322">
        <v>0</v>
      </c>
      <c r="CS906" s="322">
        <v>4.1854047999999999E-4</v>
      </c>
      <c r="CT906" s="322">
        <v>0</v>
      </c>
      <c r="CU906" s="322">
        <v>7.0156799999999997</v>
      </c>
      <c r="CV906" s="221" t="s">
        <v>1493</v>
      </c>
      <c r="CW906" s="214"/>
      <c r="CX906" s="22" t="s">
        <v>955</v>
      </c>
      <c r="CY906" s="18"/>
      <c r="CZ906" s="18"/>
      <c r="DA906" s="14"/>
      <c r="DB906" s="23"/>
      <c r="DC906"/>
      <c r="DD906"/>
      <c r="DE906"/>
      <c r="DF906"/>
      <c r="DG906"/>
      <c r="DH906"/>
      <c r="DI906"/>
      <c r="DJ906"/>
      <c r="DK906"/>
      <c r="DL906"/>
      <c r="DM906"/>
      <c r="DN906"/>
    </row>
    <row r="907" spans="1:118" ht="14.4" customHeight="1">
      <c r="A907" t="s">
        <v>2171</v>
      </c>
      <c r="B907" s="168" t="s">
        <v>2118</v>
      </c>
      <c r="C907" s="279" t="str">
        <f t="shared" si="371"/>
        <v>A.130.07.117</v>
      </c>
      <c r="D907" s="14" t="s">
        <v>675</v>
      </c>
      <c r="E907" s="278" t="s">
        <v>1510</v>
      </c>
      <c r="F907" s="281" t="str">
        <f t="shared" si="372"/>
        <v>PET amorphous</v>
      </c>
      <c r="G907" s="319">
        <f t="shared" si="378"/>
        <v>0.97484404437187999</v>
      </c>
      <c r="H907" s="319">
        <f t="shared" si="379"/>
        <v>5.5986465696E-2</v>
      </c>
      <c r="I907" s="319">
        <f t="shared" si="386"/>
        <v>7.1670580693879993E-2</v>
      </c>
      <c r="J907" s="319">
        <f t="shared" si="387"/>
        <v>0.57217089798200005</v>
      </c>
      <c r="K907" s="319">
        <v>0.27501609999999999</v>
      </c>
      <c r="L907" s="319">
        <v>6.4414100000000002E-2</v>
      </c>
      <c r="M907" s="319">
        <v>7.3198509E-3</v>
      </c>
      <c r="N907" s="319">
        <v>4.5333635000000001E-3</v>
      </c>
      <c r="O907" s="319">
        <v>5.1473311000000001E-2</v>
      </c>
      <c r="P907" s="319">
        <v>-1.0968658000000001E-5</v>
      </c>
      <c r="Q907" s="319">
        <v>-9.2401460000000007E-6</v>
      </c>
      <c r="R907" s="319">
        <v>-6.2892894999999995E-5</v>
      </c>
      <c r="S907" s="319">
        <v>-2.2567217999999999E-5</v>
      </c>
      <c r="T907" s="319">
        <v>0.56862000000000001</v>
      </c>
      <c r="U907" s="319">
        <v>3.5734652000000001E-3</v>
      </c>
      <c r="V907" s="319">
        <v>-4.7731111999999996E-7</v>
      </c>
      <c r="W907" s="319">
        <v>0</v>
      </c>
      <c r="X907" s="319">
        <v>0</v>
      </c>
      <c r="Y907" s="210"/>
      <c r="Z907" s="320">
        <f t="shared" si="373"/>
        <v>2.0677902255639093</v>
      </c>
      <c r="AA907" s="210"/>
      <c r="AB907" s="321">
        <f t="shared" si="374"/>
        <v>0.27501609999999999</v>
      </c>
      <c r="AC907" s="321">
        <f t="shared" si="375"/>
        <v>0.127657523701</v>
      </c>
      <c r="AD907" s="321">
        <f t="shared" si="388"/>
        <v>0.64029105800499997</v>
      </c>
      <c r="AE907" s="321">
        <f t="shared" si="376"/>
        <v>7.1670580693879993E-2</v>
      </c>
      <c r="AF907" s="321">
        <f t="shared" si="377"/>
        <v>3.5508979820000003E-3</v>
      </c>
      <c r="AG907"/>
      <c r="AH907" s="121">
        <v>72.199123999999998</v>
      </c>
      <c r="AI907" s="121">
        <v>71.723287999999997</v>
      </c>
      <c r="AJ907" s="121">
        <v>0.48441826999999998</v>
      </c>
      <c r="AK907" s="121">
        <v>0</v>
      </c>
      <c r="AL907" s="121">
        <v>0</v>
      </c>
      <c r="AM907" s="121">
        <v>-4.7967994999999998E-3</v>
      </c>
      <c r="AN907" s="121">
        <v>-3.7847979999999998E-3</v>
      </c>
      <c r="AO907"/>
      <c r="AP907" s="282">
        <v>5.8487721999999999E-2</v>
      </c>
      <c r="AQ907" s="282">
        <v>5.1365889999999997E-2</v>
      </c>
      <c r="AR907" s="282">
        <v>1.9740764000000001E-3</v>
      </c>
      <c r="AS907" s="282">
        <v>5.1477557999999998E-3</v>
      </c>
      <c r="AT907" s="255">
        <f t="shared" si="383"/>
        <v>3.0794898422638102E-6</v>
      </c>
      <c r="AU907" s="256">
        <f t="shared" si="384"/>
        <v>7.3005782978802032E-9</v>
      </c>
      <c r="AV907" s="256">
        <f t="shared" si="385"/>
        <v>0.72097419503690008</v>
      </c>
      <c r="AW907" s="272">
        <v>1.9171608000000001E-6</v>
      </c>
      <c r="AX907" s="272">
        <v>5.7844718999999998E-9</v>
      </c>
      <c r="AY907" s="272">
        <v>1.5804285999999999E-13</v>
      </c>
      <c r="AZ907" s="272">
        <v>-7.6951083000000001E-12</v>
      </c>
      <c r="BA907" s="272">
        <v>-9.9963189000000005E-13</v>
      </c>
      <c r="BB907" s="272">
        <v>6.7331432000000004E-10</v>
      </c>
      <c r="BC907" s="272">
        <v>1.1618297E-6</v>
      </c>
      <c r="BD907" s="272">
        <v>1.6129043999999999E-10</v>
      </c>
      <c r="BE907" s="272">
        <v>1.355288E-9</v>
      </c>
      <c r="BF907" s="272">
        <v>-1.1221606E-14</v>
      </c>
      <c r="BG907" s="272">
        <v>-5.7561397000000002E-17</v>
      </c>
      <c r="BH907" s="272">
        <v>-2.3779747999999999E-14</v>
      </c>
      <c r="BI907" s="272">
        <v>-1.3738713999999999E-15</v>
      </c>
      <c r="BJ907" s="272">
        <v>-1.038373E-15</v>
      </c>
      <c r="BK907" s="272">
        <v>-1.1947172000000001E-10</v>
      </c>
      <c r="BL907" s="272">
        <v>-4.5805595999999999E-11</v>
      </c>
      <c r="BM907" s="272">
        <v>-5.9261381999999998E-13</v>
      </c>
      <c r="BN907" s="272">
        <v>4.1850369000000002E-6</v>
      </c>
      <c r="BO907" s="273">
        <v>0.72097001000000005</v>
      </c>
      <c r="BP907" s="273">
        <v>0</v>
      </c>
      <c r="BQ907" s="273">
        <v>0</v>
      </c>
      <c r="BR907" s="273">
        <v>0</v>
      </c>
      <c r="BS907"/>
      <c r="BT907" s="121">
        <v>2.1376372999999999E-4</v>
      </c>
      <c r="BU907" s="274">
        <v>9.3152960999999994E-6</v>
      </c>
      <c r="BV907" s="274">
        <v>5.7655477999999997E-5</v>
      </c>
      <c r="BW907" s="274">
        <v>-7.4049405E-9</v>
      </c>
      <c r="BX907" s="274">
        <v>5.4192493000000001E-5</v>
      </c>
      <c r="BY907" s="274">
        <v>-5.5817780999999997E-8</v>
      </c>
      <c r="BZ907" s="274">
        <v>-1.4395601999999999E-11</v>
      </c>
      <c r="CA907" s="274">
        <v>-8.5477985999999995E-8</v>
      </c>
      <c r="CB907" s="274">
        <v>-1.4719167E-8</v>
      </c>
      <c r="CC907" s="274">
        <v>-6.1142583999999998E-9</v>
      </c>
      <c r="CD907" s="274">
        <v>-7.5134894999999997E-9</v>
      </c>
      <c r="CE907" s="274">
        <v>-4.3081602000000002E-10</v>
      </c>
      <c r="CF907" s="274">
        <v>-1.3262731E-10</v>
      </c>
      <c r="CG907" s="274">
        <v>5.0403333999999999E-6</v>
      </c>
      <c r="CH907" s="274">
        <v>8.7743014999999998E-5</v>
      </c>
      <c r="CI907" s="274">
        <v>-5.2569088000000002E-9</v>
      </c>
      <c r="CJ907" s="121">
        <v>0</v>
      </c>
      <c r="CK907"/>
      <c r="CL907" s="322">
        <v>-2.2004920000000001E-10</v>
      </c>
      <c r="CM907" s="322">
        <v>2.0692043</v>
      </c>
      <c r="CN907" s="322">
        <v>1.9158079000000001E-2</v>
      </c>
      <c r="CO907" s="322">
        <v>6.3594063000000003E-3</v>
      </c>
      <c r="CP907" s="322">
        <v>5.4035788000000005E-4</v>
      </c>
      <c r="CQ907" s="322">
        <v>-1.9636528000000001E-10</v>
      </c>
      <c r="CR907" s="322">
        <v>-2.5164625E-10</v>
      </c>
      <c r="CS907" s="322">
        <v>3.8978525E-4</v>
      </c>
      <c r="CT907" s="322">
        <v>-2.4431589999999999E-3</v>
      </c>
      <c r="CU907" s="322">
        <v>9.7957101000000009</v>
      </c>
      <c r="CV907" s="221" t="s">
        <v>1493</v>
      </c>
      <c r="CW907" s="214"/>
      <c r="CX907" s="22" t="s">
        <v>696</v>
      </c>
      <c r="CY907" s="18"/>
      <c r="CZ907" s="18"/>
      <c r="DA907" s="14"/>
      <c r="DB907" s="23"/>
      <c r="DC907"/>
      <c r="DD907"/>
      <c r="DE907"/>
      <c r="DF907"/>
      <c r="DG907"/>
      <c r="DH907"/>
      <c r="DI907"/>
      <c r="DJ907"/>
      <c r="DK907"/>
      <c r="DL907"/>
      <c r="DM907"/>
      <c r="DN907"/>
    </row>
    <row r="908" spans="1:118" ht="14.4" customHeight="1">
      <c r="A908" t="s">
        <v>2172</v>
      </c>
      <c r="B908" s="168" t="s">
        <v>2118</v>
      </c>
      <c r="C908" s="279" t="str">
        <f t="shared" si="371"/>
        <v>A.130.07.118</v>
      </c>
      <c r="D908" s="14" t="s">
        <v>675</v>
      </c>
      <c r="E908" s="278" t="s">
        <v>1510</v>
      </c>
      <c r="F908" s="281" t="str">
        <f t="shared" si="372"/>
        <v>PET bottle grade</v>
      </c>
      <c r="G908" s="319">
        <f t="shared" si="378"/>
        <v>0.9894428344991637</v>
      </c>
      <c r="H908" s="319">
        <f t="shared" si="379"/>
        <v>5.6697523177220002E-2</v>
      </c>
      <c r="I908" s="319">
        <f t="shared" si="386"/>
        <v>7.2855311321943797E-2</v>
      </c>
      <c r="J908" s="319">
        <f t="shared" si="387"/>
        <v>0.56862000000000001</v>
      </c>
      <c r="K908" s="319">
        <v>0.29126999999999997</v>
      </c>
      <c r="L908" s="319">
        <v>6.4839104999999994E-2</v>
      </c>
      <c r="M908" s="319">
        <v>8.0161999999999994E-3</v>
      </c>
      <c r="N908" s="319">
        <v>5.1318036000000001E-3</v>
      </c>
      <c r="O908" s="319">
        <v>5.1565392000000002E-2</v>
      </c>
      <c r="P908" s="319">
        <v>0</v>
      </c>
      <c r="Q908" s="319">
        <v>3.2757722E-7</v>
      </c>
      <c r="R908" s="319">
        <v>6.3219437999999998E-9</v>
      </c>
      <c r="S908" s="319">
        <v>0</v>
      </c>
      <c r="T908" s="319">
        <v>0.56862000000000001</v>
      </c>
      <c r="U908" s="319">
        <v>0</v>
      </c>
      <c r="V908" s="319">
        <v>0</v>
      </c>
      <c r="W908" s="319">
        <v>0</v>
      </c>
      <c r="X908" s="319">
        <v>0</v>
      </c>
      <c r="Y908" s="210"/>
      <c r="Z908" s="320">
        <f t="shared" si="373"/>
        <v>2.1899999999999995</v>
      </c>
      <c r="AA908" s="210"/>
      <c r="AB908" s="321">
        <f t="shared" si="374"/>
        <v>0.29126999999999997</v>
      </c>
      <c r="AC908" s="321">
        <f t="shared" si="375"/>
        <v>0.1295528344991638</v>
      </c>
      <c r="AD908" s="321">
        <f t="shared" si="388"/>
        <v>0.6414753113219438</v>
      </c>
      <c r="AE908" s="321">
        <f t="shared" si="376"/>
        <v>7.2855311321943797E-2</v>
      </c>
      <c r="AF908" s="321">
        <f t="shared" si="377"/>
        <v>0</v>
      </c>
      <c r="AG908"/>
      <c r="AH908" s="121">
        <v>73.421000000000006</v>
      </c>
      <c r="AI908" s="121">
        <v>73.421000000000006</v>
      </c>
      <c r="AJ908" s="121">
        <v>0</v>
      </c>
      <c r="AK908" s="121">
        <v>0</v>
      </c>
      <c r="AL908" s="121">
        <v>0</v>
      </c>
      <c r="AM908" s="121">
        <v>0</v>
      </c>
      <c r="AN908" s="121">
        <v>0</v>
      </c>
      <c r="AO908"/>
      <c r="AP908" s="282">
        <v>6.0871566000000002E-2</v>
      </c>
      <c r="AQ908" s="282">
        <v>5.3553179999999999E-2</v>
      </c>
      <c r="AR908" s="282">
        <v>2.0761261999999998E-3</v>
      </c>
      <c r="AS908" s="282">
        <v>5.2422594000000001E-3</v>
      </c>
      <c r="AT908" s="255">
        <f t="shared" si="383"/>
        <v>3.2106223000000002E-6</v>
      </c>
      <c r="AU908" s="256">
        <f t="shared" si="384"/>
        <v>7.6779815350000003E-9</v>
      </c>
      <c r="AV908" s="256">
        <f t="shared" si="385"/>
        <v>0.73421000000000003</v>
      </c>
      <c r="AW908" s="272">
        <v>2.0323200000000001E-6</v>
      </c>
      <c r="AX908" s="272">
        <v>6.1319999999999999E-9</v>
      </c>
      <c r="AY908" s="272">
        <v>1.67535E-13</v>
      </c>
      <c r="AZ908" s="273">
        <v>0</v>
      </c>
      <c r="BA908" s="273">
        <v>0</v>
      </c>
      <c r="BB908" s="272">
        <v>7.6230000000000005E-10</v>
      </c>
      <c r="BC908" s="272">
        <v>1.17754E-6</v>
      </c>
      <c r="BD908" s="272">
        <v>1.7417400000000001E-10</v>
      </c>
      <c r="BE908" s="272">
        <v>1.37164E-9</v>
      </c>
      <c r="BF908" s="273">
        <v>0</v>
      </c>
      <c r="BG908" s="273">
        <v>0</v>
      </c>
      <c r="BH908" s="273">
        <v>0</v>
      </c>
      <c r="BI908" s="273">
        <v>0</v>
      </c>
      <c r="BJ908" s="273">
        <v>0</v>
      </c>
      <c r="BK908" s="273">
        <v>0</v>
      </c>
      <c r="BL908" s="273">
        <v>0</v>
      </c>
      <c r="BM908" s="273">
        <v>0</v>
      </c>
      <c r="BN908" s="273">
        <v>0</v>
      </c>
      <c r="BO908" s="273">
        <v>0.73421000000000003</v>
      </c>
      <c r="BP908" s="273">
        <v>0</v>
      </c>
      <c r="BQ908" s="273">
        <v>0</v>
      </c>
      <c r="BR908" s="273">
        <v>0</v>
      </c>
      <c r="BS908"/>
      <c r="BT908" s="121">
        <v>2.1913255E-4</v>
      </c>
      <c r="BU908" s="274">
        <v>9.4565005999999996E-6</v>
      </c>
      <c r="BV908" s="274">
        <v>6.1063011000000005E-5</v>
      </c>
      <c r="BW908" s="274">
        <v>7.4053216999999998E-13</v>
      </c>
      <c r="BX908" s="274">
        <v>5.4349750000000003E-5</v>
      </c>
      <c r="BY908" s="121">
        <v>0</v>
      </c>
      <c r="BZ908" s="121">
        <v>0</v>
      </c>
      <c r="CA908" s="121">
        <v>0</v>
      </c>
      <c r="CB908" s="121">
        <v>0</v>
      </c>
      <c r="CC908" s="274">
        <v>2.1675975000000001E-10</v>
      </c>
      <c r="CD908" s="121">
        <v>0</v>
      </c>
      <c r="CE908" s="121">
        <v>0</v>
      </c>
      <c r="CF908" s="121">
        <v>0</v>
      </c>
      <c r="CG908" s="274">
        <v>5.1809116000000004E-6</v>
      </c>
      <c r="CH908" s="274">
        <v>8.9082162000000002E-5</v>
      </c>
      <c r="CI908" s="121">
        <v>0</v>
      </c>
      <c r="CJ908" s="121">
        <v>0</v>
      </c>
      <c r="CK908"/>
      <c r="CL908" s="322">
        <v>0</v>
      </c>
      <c r="CM908" s="322">
        <v>2.19</v>
      </c>
      <c r="CN908" s="322">
        <v>2.0778518999999999E-2</v>
      </c>
      <c r="CO908" s="322">
        <v>6.4700000000000001E-3</v>
      </c>
      <c r="CP908" s="322">
        <v>5.4482148000000005E-4</v>
      </c>
      <c r="CQ908" s="322">
        <v>0</v>
      </c>
      <c r="CR908" s="322">
        <v>0</v>
      </c>
      <c r="CS908" s="322">
        <v>3.9538882000000002E-4</v>
      </c>
      <c r="CT908" s="322">
        <v>0</v>
      </c>
      <c r="CU908" s="322">
        <v>10.022399999999999</v>
      </c>
      <c r="CV908" s="221" t="s">
        <v>1493</v>
      </c>
      <c r="CW908" s="214"/>
      <c r="CX908" s="22" t="s">
        <v>696</v>
      </c>
      <c r="CY908" s="18"/>
      <c r="CZ908" s="18"/>
      <c r="DA908" s="14"/>
      <c r="DB908" s="23"/>
      <c r="DC908"/>
      <c r="DD908"/>
      <c r="DE908"/>
      <c r="DF908"/>
      <c r="DG908"/>
      <c r="DH908"/>
      <c r="DI908"/>
      <c r="DJ908"/>
      <c r="DK908"/>
      <c r="DL908"/>
      <c r="DM908"/>
      <c r="DN908"/>
    </row>
    <row r="909" spans="1:118" ht="14.4" customHeight="1">
      <c r="A909" t="s">
        <v>2173</v>
      </c>
      <c r="B909" s="168" t="s">
        <v>2118</v>
      </c>
      <c r="C909" s="279" t="str">
        <f t="shared" si="371"/>
        <v>A.130.07.119</v>
      </c>
      <c r="D909" s="14" t="s">
        <v>675</v>
      </c>
      <c r="E909" s="278" t="s">
        <v>1510</v>
      </c>
      <c r="F909" s="281" t="str">
        <f t="shared" si="372"/>
        <v>PMMA (Polymethyl methacrylate)</v>
      </c>
      <c r="G909" s="319">
        <f t="shared" si="378"/>
        <v>1.237038990272386</v>
      </c>
      <c r="H909" s="319">
        <f t="shared" si="379"/>
        <v>6.29408769982E-3</v>
      </c>
      <c r="I909" s="319">
        <f t="shared" si="386"/>
        <v>0.18599490257256593</v>
      </c>
      <c r="J909" s="319">
        <f t="shared" si="387"/>
        <v>0.54600000000000004</v>
      </c>
      <c r="K909" s="319">
        <v>0.49875000000000003</v>
      </c>
      <c r="L909" s="319">
        <v>0.1743741</v>
      </c>
      <c r="M909" s="319">
        <v>1.1620800000000001E-2</v>
      </c>
      <c r="N909" s="319">
        <v>2.0882664000000002E-3</v>
      </c>
      <c r="O909" s="319">
        <v>4.205688E-3</v>
      </c>
      <c r="P909" s="319">
        <v>0</v>
      </c>
      <c r="Q909" s="319">
        <v>1.3329981999999999E-7</v>
      </c>
      <c r="R909" s="319">
        <v>2.5725658999999999E-9</v>
      </c>
      <c r="S909" s="319">
        <v>0</v>
      </c>
      <c r="T909" s="319">
        <v>0.54600000000000004</v>
      </c>
      <c r="U909" s="319">
        <v>0</v>
      </c>
      <c r="V909" s="319">
        <v>0</v>
      </c>
      <c r="W909" s="319">
        <v>0</v>
      </c>
      <c r="X909" s="319">
        <v>0</v>
      </c>
      <c r="Y909" s="210"/>
      <c r="Z909" s="320">
        <f t="shared" si="373"/>
        <v>3.75</v>
      </c>
      <c r="AA909" s="210"/>
      <c r="AB909" s="321">
        <f t="shared" si="374"/>
        <v>0.49875000000000003</v>
      </c>
      <c r="AC909" s="321">
        <f t="shared" si="375"/>
        <v>0.19228899027238594</v>
      </c>
      <c r="AD909" s="321">
        <f t="shared" si="388"/>
        <v>0.73199490257256594</v>
      </c>
      <c r="AE909" s="321">
        <f t="shared" si="376"/>
        <v>0.18599490257256593</v>
      </c>
      <c r="AF909" s="321">
        <f t="shared" si="377"/>
        <v>0</v>
      </c>
      <c r="AG909"/>
      <c r="AH909" s="121">
        <v>111.672</v>
      </c>
      <c r="AI909" s="121">
        <v>110.61</v>
      </c>
      <c r="AJ909" s="121">
        <v>0</v>
      </c>
      <c r="AK909" s="121">
        <v>0</v>
      </c>
      <c r="AL909" s="121">
        <v>1.0620000000000001</v>
      </c>
      <c r="AM909" s="121">
        <v>0</v>
      </c>
      <c r="AN909" s="121">
        <v>0</v>
      </c>
      <c r="AO909"/>
      <c r="AP909" s="282">
        <v>0.12262724999999999</v>
      </c>
      <c r="AQ909" s="282">
        <v>0.11087379999999999</v>
      </c>
      <c r="AR909" s="282">
        <v>3.8558939999999999E-3</v>
      </c>
      <c r="AS909" s="282">
        <v>7.8975539999999993E-3</v>
      </c>
      <c r="AT909" s="255">
        <f t="shared" si="383"/>
        <v>6.6471102E-6</v>
      </c>
      <c r="AU909" s="256">
        <f t="shared" si="384"/>
        <v>1.4259962874999999E-8</v>
      </c>
      <c r="AV909" s="256">
        <f t="shared" si="385"/>
        <v>1.1061000000000001</v>
      </c>
      <c r="AW909" s="272">
        <v>3.4800000000000001E-6</v>
      </c>
      <c r="AX909" s="272">
        <v>1.05E-8</v>
      </c>
      <c r="AY909" s="272">
        <v>2.8687499999999998E-13</v>
      </c>
      <c r="AZ909" s="273">
        <v>0</v>
      </c>
      <c r="BA909" s="273">
        <v>0</v>
      </c>
      <c r="BB909" s="272">
        <v>3.1020000000000002E-10</v>
      </c>
      <c r="BC909" s="272">
        <v>3.1667999999999999E-6</v>
      </c>
      <c r="BD909" s="272">
        <v>7.0875999999999996E-11</v>
      </c>
      <c r="BE909" s="272">
        <v>3.6887999999999999E-9</v>
      </c>
      <c r="BF909" s="273">
        <v>0</v>
      </c>
      <c r="BG909" s="273">
        <v>0</v>
      </c>
      <c r="BH909" s="273">
        <v>0</v>
      </c>
      <c r="BI909" s="273">
        <v>0</v>
      </c>
      <c r="BJ909" s="273">
        <v>0</v>
      </c>
      <c r="BK909" s="273">
        <v>0</v>
      </c>
      <c r="BL909" s="273">
        <v>0</v>
      </c>
      <c r="BM909" s="273">
        <v>0</v>
      </c>
      <c r="BN909" s="273">
        <v>0</v>
      </c>
      <c r="BO909" s="273">
        <v>1.1061000000000001</v>
      </c>
      <c r="BP909" s="273">
        <v>0</v>
      </c>
      <c r="BQ909" s="273">
        <v>0</v>
      </c>
      <c r="BR909" s="273">
        <v>0</v>
      </c>
      <c r="BS909"/>
      <c r="BT909" s="121">
        <v>2.9263866999999999E-4</v>
      </c>
      <c r="BU909" s="274">
        <v>2.5431702000000001E-5</v>
      </c>
      <c r="BV909" s="121">
        <v>1.0455995E-4</v>
      </c>
      <c r="BW909" s="274">
        <v>3.0134210000000001E-13</v>
      </c>
      <c r="BX909" s="274">
        <v>2.4746423E-5</v>
      </c>
      <c r="BY909" s="121">
        <v>0</v>
      </c>
      <c r="BZ909" s="121">
        <v>0</v>
      </c>
      <c r="CA909" s="121">
        <v>0</v>
      </c>
      <c r="CB909" s="121">
        <v>0</v>
      </c>
      <c r="CC909" s="274">
        <v>8.8205267E-11</v>
      </c>
      <c r="CD909" s="121">
        <v>0</v>
      </c>
      <c r="CE909" s="121">
        <v>0</v>
      </c>
      <c r="CF909" s="121">
        <v>0</v>
      </c>
      <c r="CG909" s="274">
        <v>3.5093095000000002E-6</v>
      </c>
      <c r="CH909" s="274">
        <v>1.3439119000000001E-4</v>
      </c>
      <c r="CI909" s="121">
        <v>0</v>
      </c>
      <c r="CJ909" s="121">
        <v>0</v>
      </c>
      <c r="CK909"/>
      <c r="CL909" s="322">
        <v>0</v>
      </c>
      <c r="CM909" s="322">
        <v>3.75</v>
      </c>
      <c r="CN909" s="322">
        <v>8.4553282000000007E-3</v>
      </c>
      <c r="CO909" s="322">
        <v>1.7399999999999999E-2</v>
      </c>
      <c r="CP909" s="322">
        <v>7.8980832000000005E-4</v>
      </c>
      <c r="CQ909" s="322">
        <v>0</v>
      </c>
      <c r="CR909" s="322">
        <v>0</v>
      </c>
      <c r="CS909" s="322">
        <v>1.0633331000000001E-3</v>
      </c>
      <c r="CT909" s="322">
        <v>0</v>
      </c>
      <c r="CU909" s="322">
        <v>15.12</v>
      </c>
      <c r="CV909" s="217" t="s">
        <v>1401</v>
      </c>
      <c r="CW909" s="214"/>
      <c r="CX909" s="22" t="s">
        <v>696</v>
      </c>
      <c r="CY909" s="18"/>
      <c r="CZ909" s="18"/>
      <c r="DA909" s="14"/>
      <c r="DB909" s="23"/>
      <c r="DC909"/>
      <c r="DD909"/>
      <c r="DE909"/>
      <c r="DF909"/>
      <c r="DG909"/>
      <c r="DH909"/>
      <c r="DI909"/>
      <c r="DJ909"/>
      <c r="DK909"/>
      <c r="DL909"/>
      <c r="DM909"/>
      <c r="DN909"/>
    </row>
    <row r="910" spans="1:118" ht="14.4" customHeight="1" thickBot="1">
      <c r="A910" t="s">
        <v>2174</v>
      </c>
      <c r="B910" s="168" t="s">
        <v>2118</v>
      </c>
      <c r="C910" s="279" t="str">
        <f t="shared" si="371"/>
        <v>A.130.07.120</v>
      </c>
      <c r="D910" s="14" t="s">
        <v>675</v>
      </c>
      <c r="E910" s="278" t="s">
        <v>1510</v>
      </c>
      <c r="F910" s="281" t="str">
        <f t="shared" si="372"/>
        <v>POM (Polyoxymethyleen, polyacetaal)</v>
      </c>
      <c r="G910" s="319">
        <f t="shared" si="378"/>
        <v>0.85474293227254605</v>
      </c>
      <c r="H910" s="319">
        <f t="shared" si="379"/>
        <v>4.3108309041600002E-3</v>
      </c>
      <c r="I910" s="319">
        <f t="shared" si="386"/>
        <v>6.0572101368386103E-2</v>
      </c>
      <c r="J910" s="319">
        <f t="shared" si="387"/>
        <v>0.36425999999999997</v>
      </c>
      <c r="K910" s="319">
        <v>0.42559999999999998</v>
      </c>
      <c r="L910" s="319">
        <v>5.41161E-2</v>
      </c>
      <c r="M910" s="319">
        <v>6.4559999999999999E-3</v>
      </c>
      <c r="N910" s="319">
        <v>1.11078E-3</v>
      </c>
      <c r="O910" s="319">
        <v>3.1999799999999998E-3</v>
      </c>
      <c r="P910" s="319">
        <v>0</v>
      </c>
      <c r="Q910" s="319">
        <v>7.0904159999999996E-8</v>
      </c>
      <c r="R910" s="319">
        <v>1.3683861000000001E-9</v>
      </c>
      <c r="S910" s="319">
        <v>0</v>
      </c>
      <c r="T910" s="319">
        <v>0.36425999999999997</v>
      </c>
      <c r="U910" s="319">
        <v>0</v>
      </c>
      <c r="V910" s="319">
        <v>0</v>
      </c>
      <c r="W910" s="319">
        <v>0</v>
      </c>
      <c r="X910" s="319">
        <v>0</v>
      </c>
      <c r="Y910" s="210"/>
      <c r="Z910" s="320">
        <f t="shared" si="373"/>
        <v>3.1999999999999997</v>
      </c>
      <c r="AA910" s="210"/>
      <c r="AB910" s="321">
        <f t="shared" si="374"/>
        <v>0.42559999999999998</v>
      </c>
      <c r="AC910" s="321">
        <f t="shared" si="375"/>
        <v>6.4882932272546101E-2</v>
      </c>
      <c r="AD910" s="321">
        <f t="shared" si="388"/>
        <v>0.42483210136838612</v>
      </c>
      <c r="AE910" s="321">
        <f t="shared" si="376"/>
        <v>6.0572101368386103E-2</v>
      </c>
      <c r="AF910" s="321">
        <f t="shared" si="377"/>
        <v>0</v>
      </c>
      <c r="AG910"/>
      <c r="AH910" s="121">
        <v>90.552199999999999</v>
      </c>
      <c r="AI910" s="121">
        <v>89.442999999999998</v>
      </c>
      <c r="AJ910" s="121">
        <v>0</v>
      </c>
      <c r="AK910" s="121">
        <v>0</v>
      </c>
      <c r="AL910" s="121">
        <v>1.1092</v>
      </c>
      <c r="AM910" s="121">
        <v>0</v>
      </c>
      <c r="AN910" s="121">
        <v>0</v>
      </c>
      <c r="AO910"/>
      <c r="AP910" s="282">
        <v>7.5057612999999995E-2</v>
      </c>
      <c r="AQ910" s="282">
        <v>6.5928784000000004E-2</v>
      </c>
      <c r="AR910" s="282">
        <v>2.7425981999999998E-3</v>
      </c>
      <c r="AS910" s="282">
        <v>6.3862301999999998E-3</v>
      </c>
      <c r="AT910" s="255">
        <f t="shared" si="383"/>
        <v>3.9525650000000002E-6</v>
      </c>
      <c r="AU910" s="256">
        <f t="shared" si="384"/>
        <v>1.0142744800000002E-8</v>
      </c>
      <c r="AV910" s="256">
        <f t="shared" si="385"/>
        <v>0.89442999999999995</v>
      </c>
      <c r="AW910" s="272">
        <v>2.9695999999999999E-6</v>
      </c>
      <c r="AX910" s="272">
        <v>8.9600000000000005E-9</v>
      </c>
      <c r="AY910" s="272">
        <v>2.4479999999999998E-13</v>
      </c>
      <c r="AZ910" s="273">
        <v>0</v>
      </c>
      <c r="BA910" s="273">
        <v>0</v>
      </c>
      <c r="BB910" s="272">
        <v>1.65E-10</v>
      </c>
      <c r="BC910" s="272">
        <v>9.8279999999999993E-7</v>
      </c>
      <c r="BD910" s="272">
        <v>3.7700000000000003E-11</v>
      </c>
      <c r="BE910" s="272">
        <v>1.1448E-9</v>
      </c>
      <c r="BF910" s="273">
        <v>0</v>
      </c>
      <c r="BG910" s="273">
        <v>0</v>
      </c>
      <c r="BH910" s="273">
        <v>0</v>
      </c>
      <c r="BI910" s="273">
        <v>0</v>
      </c>
      <c r="BJ910" s="273">
        <v>0</v>
      </c>
      <c r="BK910" s="273">
        <v>0</v>
      </c>
      <c r="BL910" s="273">
        <v>0</v>
      </c>
      <c r="BM910" s="273">
        <v>0</v>
      </c>
      <c r="BN910" s="273">
        <v>0</v>
      </c>
      <c r="BO910" s="273">
        <v>0.89442999999999995</v>
      </c>
      <c r="BP910" s="273">
        <v>0</v>
      </c>
      <c r="BQ910" s="273">
        <v>0</v>
      </c>
      <c r="BR910" s="273">
        <v>0</v>
      </c>
      <c r="BS910"/>
      <c r="BT910" s="121">
        <v>2.1680165E-4</v>
      </c>
      <c r="BU910" s="274">
        <v>7.8925970999999997E-6</v>
      </c>
      <c r="BV910" s="274">
        <v>8.9224491000000001E-5</v>
      </c>
      <c r="BW910" s="274">
        <v>1.6028835E-13</v>
      </c>
      <c r="BX910" s="274">
        <v>9.3907718000000001E-6</v>
      </c>
      <c r="BY910" s="121">
        <v>0</v>
      </c>
      <c r="BZ910" s="121">
        <v>0</v>
      </c>
      <c r="CA910" s="121">
        <v>0</v>
      </c>
      <c r="CB910" s="121">
        <v>0</v>
      </c>
      <c r="CC910" s="274">
        <v>4.6917694999999999E-11</v>
      </c>
      <c r="CD910" s="121">
        <v>0</v>
      </c>
      <c r="CE910" s="121">
        <v>0</v>
      </c>
      <c r="CF910" s="121">
        <v>0</v>
      </c>
      <c r="CG910" s="274">
        <v>1.5008746000000001E-6</v>
      </c>
      <c r="CH910" s="274">
        <v>1.0879287E-4</v>
      </c>
      <c r="CI910" s="121">
        <v>0</v>
      </c>
      <c r="CJ910" s="121">
        <v>0</v>
      </c>
      <c r="CK910"/>
      <c r="CL910" s="322">
        <v>0</v>
      </c>
      <c r="CM910" s="322">
        <v>3.2</v>
      </c>
      <c r="CN910" s="322">
        <v>4.4975149999999997E-3</v>
      </c>
      <c r="CO910" s="322">
        <v>5.4000000000000003E-3</v>
      </c>
      <c r="CP910" s="322">
        <v>4.387824E-4</v>
      </c>
      <c r="CQ910" s="322">
        <v>0</v>
      </c>
      <c r="CR910" s="322">
        <v>0</v>
      </c>
      <c r="CS910" s="322">
        <v>3.2999994000000002E-4</v>
      </c>
      <c r="CT910" s="322">
        <v>0</v>
      </c>
      <c r="CU910" s="322">
        <v>12.24</v>
      </c>
      <c r="CV910" s="217" t="s">
        <v>1402</v>
      </c>
      <c r="CW910" s="214"/>
      <c r="CX910" s="22" t="s">
        <v>696</v>
      </c>
      <c r="CY910" s="18"/>
      <c r="CZ910" s="18"/>
      <c r="DA910" s="14"/>
      <c r="DB910" s="23"/>
      <c r="DC910"/>
      <c r="DD910"/>
      <c r="DE910"/>
      <c r="DF910"/>
      <c r="DG910"/>
      <c r="DH910"/>
      <c r="DI910"/>
      <c r="DJ910"/>
      <c r="DK910"/>
      <c r="DL910"/>
      <c r="DM910"/>
      <c r="DN910"/>
    </row>
    <row r="911" spans="1:118" ht="14.4" customHeight="1" thickBot="1">
      <c r="A911" t="s">
        <v>2175</v>
      </c>
      <c r="B911" s="168" t="s">
        <v>2118</v>
      </c>
      <c r="C911" s="279" t="str">
        <f t="shared" si="371"/>
        <v>A.130.07.121</v>
      </c>
      <c r="D911" s="14" t="s">
        <v>675</v>
      </c>
      <c r="E911" s="278" t="s">
        <v>1510</v>
      </c>
      <c r="F911" s="281" t="str">
        <f t="shared" si="372"/>
        <v>PP (Polypropylene)</v>
      </c>
      <c r="G911" s="319">
        <f t="shared" si="378"/>
        <v>1.0835502266816837</v>
      </c>
      <c r="H911" s="319">
        <f t="shared" si="379"/>
        <v>3.7118945669077995E-2</v>
      </c>
      <c r="I911" s="319">
        <f t="shared" si="386"/>
        <v>4.9641281012605697E-2</v>
      </c>
      <c r="J911" s="319">
        <f t="shared" si="387"/>
        <v>0.78</v>
      </c>
      <c r="K911" s="319">
        <v>0.21679000000000001</v>
      </c>
      <c r="L911" s="319">
        <v>4.3292879999999999E-2</v>
      </c>
      <c r="M911" s="319">
        <v>6.3483999999999997E-3</v>
      </c>
      <c r="N911" s="319">
        <v>8.2197719999999995E-4</v>
      </c>
      <c r="O911" s="319">
        <v>3.6296915999999999E-2</v>
      </c>
      <c r="P911" s="319">
        <v>0</v>
      </c>
      <c r="Q911" s="319">
        <v>5.2469078000000003E-8</v>
      </c>
      <c r="R911" s="319">
        <v>1.0126057E-9</v>
      </c>
      <c r="S911" s="319">
        <v>0</v>
      </c>
      <c r="T911" s="319">
        <v>0.78</v>
      </c>
      <c r="U911" s="319">
        <v>0</v>
      </c>
      <c r="V911" s="319">
        <v>0</v>
      </c>
      <c r="W911" s="319">
        <v>0</v>
      </c>
      <c r="X911" s="319">
        <v>0</v>
      </c>
      <c r="Y911" s="210"/>
      <c r="Z911" s="320">
        <f t="shared" si="373"/>
        <v>1.63</v>
      </c>
      <c r="AA911" s="210"/>
      <c r="AB911" s="321">
        <f t="shared" si="374"/>
        <v>0.21679000000000001</v>
      </c>
      <c r="AC911" s="321">
        <f t="shared" si="375"/>
        <v>8.6760226681683678E-2</v>
      </c>
      <c r="AD911" s="321">
        <f t="shared" si="388"/>
        <v>0.8296412810126057</v>
      </c>
      <c r="AE911" s="321">
        <f t="shared" si="376"/>
        <v>4.9641281012605697E-2</v>
      </c>
      <c r="AF911" s="321">
        <f t="shared" si="377"/>
        <v>0</v>
      </c>
      <c r="AG911"/>
      <c r="AH911" s="121">
        <v>82.254999999999995</v>
      </c>
      <c r="AI911" s="121">
        <v>81.429000000000002</v>
      </c>
      <c r="AJ911" s="121">
        <v>0</v>
      </c>
      <c r="AK911" s="121">
        <v>0</v>
      </c>
      <c r="AL911" s="121">
        <v>0.82599999999999996</v>
      </c>
      <c r="AM911" s="121">
        <v>0</v>
      </c>
      <c r="AN911" s="121">
        <v>0</v>
      </c>
      <c r="AO911"/>
      <c r="AP911" s="282">
        <v>4.5650712000000003E-2</v>
      </c>
      <c r="AQ911" s="282">
        <v>3.8347355E-2</v>
      </c>
      <c r="AR911" s="282">
        <v>1.4893261000000001E-3</v>
      </c>
      <c r="AS911" s="282">
        <v>5.8140305999999998E-3</v>
      </c>
      <c r="AT911" s="255">
        <f t="shared" si="383"/>
        <v>2.2990020999999999E-6</v>
      </c>
      <c r="AU911" s="256">
        <f t="shared" si="384"/>
        <v>5.5078626950000006E-9</v>
      </c>
      <c r="AV911" s="256">
        <f t="shared" si="385"/>
        <v>0.81428999999999996</v>
      </c>
      <c r="AW911" s="272">
        <v>1.51264E-6</v>
      </c>
      <c r="AX911" s="272">
        <v>4.5640000000000004E-9</v>
      </c>
      <c r="AY911" s="272">
        <v>1.2469500000000001E-13</v>
      </c>
      <c r="AZ911" s="273">
        <v>0</v>
      </c>
      <c r="BA911" s="273">
        <v>0</v>
      </c>
      <c r="BB911" s="272">
        <v>1.221E-10</v>
      </c>
      <c r="BC911" s="272">
        <v>7.8624000000000003E-7</v>
      </c>
      <c r="BD911" s="272">
        <v>2.7898000000000001E-11</v>
      </c>
      <c r="BE911" s="272">
        <v>9.1584000000000001E-10</v>
      </c>
      <c r="BF911" s="273">
        <v>0</v>
      </c>
      <c r="BG911" s="273">
        <v>0</v>
      </c>
      <c r="BH911" s="273">
        <v>0</v>
      </c>
      <c r="BI911" s="273">
        <v>0</v>
      </c>
      <c r="BJ911" s="273">
        <v>0</v>
      </c>
      <c r="BK911" s="273">
        <v>0</v>
      </c>
      <c r="BL911" s="273">
        <v>0</v>
      </c>
      <c r="BM911" s="273">
        <v>0</v>
      </c>
      <c r="BN911" s="273">
        <v>0</v>
      </c>
      <c r="BO911" s="273">
        <v>0.81428999999999996</v>
      </c>
      <c r="BP911" s="273">
        <v>0</v>
      </c>
      <c r="BQ911" s="273">
        <v>0</v>
      </c>
      <c r="BR911" s="273">
        <v>0</v>
      </c>
      <c r="BS911"/>
      <c r="BT911" s="121">
        <v>1.8956056999999999E-4</v>
      </c>
      <c r="BU911" s="274">
        <v>6.3140777000000002E-6</v>
      </c>
      <c r="BV911" s="274">
        <v>4.5448724999999999E-5</v>
      </c>
      <c r="BW911" s="274">
        <v>1.1861338000000001E-13</v>
      </c>
      <c r="BX911" s="274">
        <v>3.7974813999999999E-5</v>
      </c>
      <c r="BY911" s="121">
        <v>0</v>
      </c>
      <c r="BZ911" s="121">
        <v>0</v>
      </c>
      <c r="CA911" s="121">
        <v>0</v>
      </c>
      <c r="CB911" s="121">
        <v>0</v>
      </c>
      <c r="CC911" s="274">
        <v>3.4719094999999998E-11</v>
      </c>
      <c r="CD911" s="121">
        <v>0</v>
      </c>
      <c r="CE911" s="121">
        <v>0</v>
      </c>
      <c r="CF911" s="121">
        <v>0</v>
      </c>
      <c r="CG911" s="274">
        <v>1.1413871999999999E-6</v>
      </c>
      <c r="CH911" s="274">
        <v>9.8681532999999997E-5</v>
      </c>
      <c r="CI911" s="121">
        <v>0</v>
      </c>
      <c r="CJ911" s="121">
        <v>0</v>
      </c>
      <c r="CK911"/>
      <c r="CL911" s="322">
        <v>0</v>
      </c>
      <c r="CM911" s="322">
        <v>1.63</v>
      </c>
      <c r="CN911" s="322">
        <v>3.3281611000000001E-3</v>
      </c>
      <c r="CO911" s="322">
        <v>4.3200000000000001E-3</v>
      </c>
      <c r="CP911" s="322">
        <v>4.3146936E-4</v>
      </c>
      <c r="CQ911" s="322">
        <v>0</v>
      </c>
      <c r="CR911" s="322">
        <v>0</v>
      </c>
      <c r="CS911" s="322">
        <v>2.6399995E-4</v>
      </c>
      <c r="CT911" s="322">
        <v>0</v>
      </c>
      <c r="CU911" s="322">
        <v>11.102399999999999</v>
      </c>
      <c r="CV911" s="213" t="s">
        <v>1403</v>
      </c>
      <c r="CW911" s="214"/>
      <c r="CX911" s="22" t="s">
        <v>696</v>
      </c>
      <c r="CY911" s="18"/>
      <c r="CZ911" s="18"/>
      <c r="DA911" s="14"/>
      <c r="DB911" s="23"/>
      <c r="DC911"/>
      <c r="DD911"/>
      <c r="DE911"/>
      <c r="DF911"/>
      <c r="DG911"/>
      <c r="DH911"/>
      <c r="DI911"/>
      <c r="DJ911"/>
      <c r="DK911"/>
      <c r="DL911"/>
      <c r="DM911"/>
      <c r="DN911"/>
    </row>
    <row r="912" spans="1:118" ht="14.4" customHeight="1" thickBot="1">
      <c r="A912" t="s">
        <v>2176</v>
      </c>
      <c r="B912" s="168" t="s">
        <v>2118</v>
      </c>
      <c r="C912" s="279" t="str">
        <f t="shared" si="371"/>
        <v>A.130.07.122</v>
      </c>
      <c r="D912" s="14" t="s">
        <v>675</v>
      </c>
      <c r="E912" s="278" t="s">
        <v>1510</v>
      </c>
      <c r="F912" s="281" t="str">
        <f t="shared" si="372"/>
        <v>PP GF30</v>
      </c>
      <c r="G912" s="319">
        <f t="shared" si="378"/>
        <v>0.84253333643717909</v>
      </c>
      <c r="H912" s="319">
        <f t="shared" si="379"/>
        <v>3.1619781728355001E-2</v>
      </c>
      <c r="I912" s="319">
        <f t="shared" si="386"/>
        <v>6.3684554708824004E-2</v>
      </c>
      <c r="J912" s="319">
        <f t="shared" si="387"/>
        <v>0.54600000000000004</v>
      </c>
      <c r="K912" s="319">
        <v>0.20122899999999999</v>
      </c>
      <c r="L912" s="319">
        <v>5.2462552000000003E-2</v>
      </c>
      <c r="M912" s="319">
        <v>1.1222002E-2</v>
      </c>
      <c r="N912" s="319">
        <v>6.2119039999999999E-3</v>
      </c>
      <c r="O912" s="319">
        <v>2.5407841E-2</v>
      </c>
      <c r="P912" s="319">
        <v>0</v>
      </c>
      <c r="Q912" s="319">
        <v>3.6728355E-8</v>
      </c>
      <c r="R912" s="319">
        <v>7.0882399999999997E-10</v>
      </c>
      <c r="S912" s="319">
        <v>0</v>
      </c>
      <c r="T912" s="319">
        <v>0.54600000000000004</v>
      </c>
      <c r="U912" s="319">
        <v>0</v>
      </c>
      <c r="V912" s="319">
        <v>0</v>
      </c>
      <c r="W912" s="319">
        <v>0</v>
      </c>
      <c r="X912" s="319">
        <v>0</v>
      </c>
      <c r="Y912" s="210"/>
      <c r="Z912" s="320">
        <f t="shared" si="373"/>
        <v>1.5129999999999999</v>
      </c>
      <c r="AA912" s="210"/>
      <c r="AB912" s="321">
        <f t="shared" si="374"/>
        <v>0.20122899999999999</v>
      </c>
      <c r="AC912" s="321">
        <f t="shared" si="375"/>
        <v>9.5304336437179005E-2</v>
      </c>
      <c r="AD912" s="321">
        <f t="shared" si="388"/>
        <v>0.6096845547088241</v>
      </c>
      <c r="AE912" s="321">
        <f t="shared" si="376"/>
        <v>6.3684554708824004E-2</v>
      </c>
      <c r="AF912" s="321">
        <f t="shared" si="377"/>
        <v>0</v>
      </c>
      <c r="AG912"/>
      <c r="AH912" s="121">
        <v>58.994500000000002</v>
      </c>
      <c r="AI912" s="121">
        <v>57.000300000000003</v>
      </c>
      <c r="AJ912" s="121">
        <v>0</v>
      </c>
      <c r="AK912" s="121">
        <v>0</v>
      </c>
      <c r="AL912" s="121">
        <v>0.57820000000000005</v>
      </c>
      <c r="AM912" s="121">
        <v>0</v>
      </c>
      <c r="AN912" s="121">
        <v>1.4159999999999999</v>
      </c>
      <c r="AO912"/>
      <c r="AP912" s="282">
        <v>4.5963112E-2</v>
      </c>
      <c r="AQ912" s="282">
        <v>4.0390466E-2</v>
      </c>
      <c r="AR912" s="282">
        <v>1.5028246E-3</v>
      </c>
      <c r="AS912" s="282">
        <v>4.0698213999999996E-3</v>
      </c>
      <c r="AT912" s="255">
        <f t="shared" si="383"/>
        <v>2.4214907800000005E-6</v>
      </c>
      <c r="AU912" s="256">
        <f t="shared" si="384"/>
        <v>5.5577832844999998E-9</v>
      </c>
      <c r="AV912" s="256">
        <f t="shared" si="385"/>
        <v>0.57000300000000004</v>
      </c>
      <c r="AW912" s="272">
        <v>1.4040640000000001E-6</v>
      </c>
      <c r="AX912" s="272">
        <v>4.2364E-9</v>
      </c>
      <c r="AY912" s="272">
        <v>1.1574449999999999E-13</v>
      </c>
      <c r="AZ912" s="273">
        <v>0</v>
      </c>
      <c r="BA912" s="273">
        <v>0</v>
      </c>
      <c r="BB912" s="272">
        <v>9.2358000000000003E-10</v>
      </c>
      <c r="BC912" s="272">
        <v>1.0165032000000001E-6</v>
      </c>
      <c r="BD912" s="272">
        <v>1.3833759999999999E-10</v>
      </c>
      <c r="BE912" s="272">
        <v>1.1800922999999999E-9</v>
      </c>
      <c r="BF912" s="272">
        <v>2.83764E-12</v>
      </c>
      <c r="BG912" s="273">
        <v>0</v>
      </c>
      <c r="BH912" s="273">
        <v>0</v>
      </c>
      <c r="BI912" s="273">
        <v>0</v>
      </c>
      <c r="BJ912" s="273">
        <v>0</v>
      </c>
      <c r="BK912" s="273">
        <v>0</v>
      </c>
      <c r="BL912" s="273">
        <v>0</v>
      </c>
      <c r="BM912" s="273">
        <v>0</v>
      </c>
      <c r="BN912" s="273">
        <v>0</v>
      </c>
      <c r="BO912" s="273">
        <v>0.57000300000000004</v>
      </c>
      <c r="BP912" s="273">
        <v>0</v>
      </c>
      <c r="BQ912" s="273">
        <v>0</v>
      </c>
      <c r="BR912" s="273">
        <v>0</v>
      </c>
      <c r="BS912"/>
      <c r="BT912" s="121">
        <v>1.5266762000000001E-4</v>
      </c>
      <c r="BU912" s="274">
        <v>8.4118415999999998E-6</v>
      </c>
      <c r="BV912" s="274">
        <v>4.2186454999999997E-5</v>
      </c>
      <c r="BW912" s="274">
        <v>8.3029364999999995E-14</v>
      </c>
      <c r="BX912" s="274">
        <v>2.9466104E-5</v>
      </c>
      <c r="BY912" s="274">
        <v>5.4257681999999998E-7</v>
      </c>
      <c r="BZ912" s="274">
        <v>7.3834797000000004E-8</v>
      </c>
      <c r="CA912" s="274">
        <v>8.2351483999999997E-7</v>
      </c>
      <c r="CB912" s="121">
        <v>0</v>
      </c>
      <c r="CC912" s="274">
        <v>2.4303366000000001E-11</v>
      </c>
      <c r="CD912" s="121">
        <v>0</v>
      </c>
      <c r="CE912" s="121">
        <v>0</v>
      </c>
      <c r="CF912" s="121">
        <v>0</v>
      </c>
      <c r="CG912" s="274">
        <v>2.0861945E-6</v>
      </c>
      <c r="CH912" s="274">
        <v>6.9077072999999996E-5</v>
      </c>
      <c r="CI912" s="121">
        <v>0</v>
      </c>
      <c r="CJ912" s="121">
        <v>0</v>
      </c>
      <c r="CK912"/>
      <c r="CL912" s="322">
        <v>0</v>
      </c>
      <c r="CM912" s="322">
        <v>1.5129999999999999</v>
      </c>
      <c r="CN912" s="322">
        <v>1.7844234E-2</v>
      </c>
      <c r="CO912" s="322">
        <v>5.8796999999999999E-3</v>
      </c>
      <c r="CP912" s="322">
        <v>3.7337884000000001E-4</v>
      </c>
      <c r="CQ912" s="322">
        <v>0</v>
      </c>
      <c r="CR912" s="322">
        <v>0</v>
      </c>
      <c r="CS912" s="322">
        <v>3.2656827000000001E-4</v>
      </c>
      <c r="CT912" s="322">
        <v>0</v>
      </c>
      <c r="CU912" s="322">
        <v>7.7716799999999999</v>
      </c>
      <c r="CV912" s="216"/>
      <c r="CW912" s="214"/>
      <c r="CX912" s="22" t="s">
        <v>955</v>
      </c>
      <c r="CY912" s="18"/>
      <c r="CZ912" s="18"/>
      <c r="DA912" s="14"/>
      <c r="DB912" s="23"/>
      <c r="DC912"/>
      <c r="DD912"/>
      <c r="DE912"/>
      <c r="DF912"/>
      <c r="DG912"/>
      <c r="DH912"/>
      <c r="DI912"/>
      <c r="DJ912"/>
      <c r="DK912"/>
      <c r="DL912"/>
      <c r="DM912"/>
      <c r="DN912"/>
    </row>
    <row r="913" spans="1:118" ht="14.4" customHeight="1" thickBot="1">
      <c r="A913" t="s">
        <v>2804</v>
      </c>
      <c r="B913" s="168" t="s">
        <v>2118</v>
      </c>
      <c r="C913" s="279" t="str">
        <f t="shared" si="371"/>
        <v>A.130.07.123</v>
      </c>
      <c r="D913" s="14" t="s">
        <v>675</v>
      </c>
      <c r="E913" s="278" t="s">
        <v>1510</v>
      </c>
      <c r="F913" s="281" t="str">
        <f t="shared" si="372"/>
        <v>PS (EPS, expandable polystyrene, white)</v>
      </c>
      <c r="G913" s="319">
        <f t="shared" si="378"/>
        <v>1.1791567983019999</v>
      </c>
      <c r="H913" s="319">
        <f t="shared" si="379"/>
        <v>5.6090998820000001E-3</v>
      </c>
      <c r="I913" s="319">
        <f t="shared" si="386"/>
        <v>3.024769842E-2</v>
      </c>
      <c r="J913" s="319">
        <f t="shared" si="387"/>
        <v>0.84006000000000003</v>
      </c>
      <c r="K913" s="319">
        <v>0.30324000000000001</v>
      </c>
      <c r="L913" s="319">
        <v>2.9988000000000001E-2</v>
      </c>
      <c r="M913" s="319">
        <v>1.3483032999999999E-4</v>
      </c>
      <c r="N913" s="319">
        <v>5.5300319999999998E-3</v>
      </c>
      <c r="O913" s="319">
        <v>1.1629E-5</v>
      </c>
      <c r="P913" s="319">
        <v>0</v>
      </c>
      <c r="Q913" s="319">
        <v>6.7438882E-5</v>
      </c>
      <c r="R913" s="319">
        <v>1.2486809E-4</v>
      </c>
      <c r="S913" s="319">
        <v>0</v>
      </c>
      <c r="T913" s="319">
        <v>0.84006000000000003</v>
      </c>
      <c r="U913" s="319">
        <v>0</v>
      </c>
      <c r="V913" s="319">
        <v>0</v>
      </c>
      <c r="W913" s="319">
        <v>0</v>
      </c>
      <c r="X913" s="319">
        <v>0</v>
      </c>
      <c r="Y913" s="210"/>
      <c r="Z913" s="320">
        <f t="shared" si="373"/>
        <v>2.2799999999999998</v>
      </c>
      <c r="AA913" s="210"/>
      <c r="AB913" s="321">
        <f t="shared" si="374"/>
        <v>0.30324000000000001</v>
      </c>
      <c r="AC913" s="321">
        <f t="shared" si="375"/>
        <v>3.5856798301999997E-2</v>
      </c>
      <c r="AD913" s="321">
        <f t="shared" si="388"/>
        <v>0.87030769842</v>
      </c>
      <c r="AE913" s="321">
        <f t="shared" si="376"/>
        <v>3.024769842E-2</v>
      </c>
      <c r="AF913" s="321">
        <f t="shared" si="377"/>
        <v>0</v>
      </c>
      <c r="AG913"/>
      <c r="AH913" s="121">
        <v>90.587000000000003</v>
      </c>
      <c r="AI913" s="121">
        <v>88.876000000000005</v>
      </c>
      <c r="AJ913" s="121">
        <v>0</v>
      </c>
      <c r="AK913" s="121">
        <v>0</v>
      </c>
      <c r="AL913" s="121">
        <v>1.7110000000000001</v>
      </c>
      <c r="AM913" s="121">
        <v>0</v>
      </c>
      <c r="AN913" s="121">
        <v>0</v>
      </c>
      <c r="AO913"/>
      <c r="AP913" s="282">
        <v>4.3431780000000003E-2</v>
      </c>
      <c r="AQ913" s="282">
        <v>3.5308986000000001E-2</v>
      </c>
      <c r="AR913" s="282">
        <v>1.7770478E-3</v>
      </c>
      <c r="AS913" s="282">
        <v>6.3457464000000003E-3</v>
      </c>
      <c r="AT913" s="255">
        <f t="shared" si="383"/>
        <v>2.1168456899999997E-6</v>
      </c>
      <c r="AU913" s="256">
        <f t="shared" si="384"/>
        <v>6.5719224199999998E-9</v>
      </c>
      <c r="AV913" s="256">
        <f t="shared" si="385"/>
        <v>0.88875999999999999</v>
      </c>
      <c r="AW913" s="272">
        <v>2.11584E-6</v>
      </c>
      <c r="AX913" s="272">
        <v>6.3840000000000003E-9</v>
      </c>
      <c r="AY913" s="272">
        <v>1.7442E-13</v>
      </c>
      <c r="AZ913" s="273">
        <v>0</v>
      </c>
      <c r="BA913" s="273">
        <v>0</v>
      </c>
      <c r="BB913" s="272">
        <v>8.2327999999999997E-10</v>
      </c>
      <c r="BC913" s="272">
        <v>1.8240999999999999E-10</v>
      </c>
      <c r="BD913" s="272">
        <v>1.8774800000000001E-10</v>
      </c>
      <c r="BE913" s="273">
        <v>0</v>
      </c>
      <c r="BF913" s="273">
        <v>0</v>
      </c>
      <c r="BG913" s="273">
        <v>0</v>
      </c>
      <c r="BH913" s="273">
        <v>0</v>
      </c>
      <c r="BI913" s="273">
        <v>0</v>
      </c>
      <c r="BJ913" s="273">
        <v>0</v>
      </c>
      <c r="BK913" s="273">
        <v>0</v>
      </c>
      <c r="BL913" s="273">
        <v>0</v>
      </c>
      <c r="BM913" s="273">
        <v>0</v>
      </c>
      <c r="BN913" s="273">
        <v>0</v>
      </c>
      <c r="BO913" s="273">
        <v>0.88875999999999999</v>
      </c>
      <c r="BP913" s="273">
        <v>0</v>
      </c>
      <c r="BQ913" s="273">
        <v>0</v>
      </c>
      <c r="BR913" s="273">
        <v>0</v>
      </c>
      <c r="BS913"/>
      <c r="BT913" s="121">
        <v>1.7733500000000001E-4</v>
      </c>
      <c r="BU913" s="121">
        <v>0</v>
      </c>
      <c r="BV913" s="274">
        <v>6.3572449999999998E-5</v>
      </c>
      <c r="BW913" s="274">
        <v>1.4626646999999999E-8</v>
      </c>
      <c r="BX913" s="274">
        <v>1.0408886999999999E-8</v>
      </c>
      <c r="BY913" s="121">
        <v>0</v>
      </c>
      <c r="BZ913" s="121">
        <v>0</v>
      </c>
      <c r="CA913" s="121">
        <v>0</v>
      </c>
      <c r="CB913" s="121">
        <v>0</v>
      </c>
      <c r="CC913" s="274">
        <v>4.4624700999999998E-8</v>
      </c>
      <c r="CD913" s="121">
        <v>0</v>
      </c>
      <c r="CE913" s="121">
        <v>0</v>
      </c>
      <c r="CF913" s="121">
        <v>0</v>
      </c>
      <c r="CG913" s="274">
        <v>5.8727536000000002E-6</v>
      </c>
      <c r="CH913" s="274">
        <v>1.0782013E-4</v>
      </c>
      <c r="CI913" s="121">
        <v>0</v>
      </c>
      <c r="CJ913" s="121">
        <v>0</v>
      </c>
      <c r="CK913"/>
      <c r="CL913" s="322">
        <v>0</v>
      </c>
      <c r="CM913" s="322">
        <v>2.2799999999999998</v>
      </c>
      <c r="CN913" s="322">
        <v>0</v>
      </c>
      <c r="CO913" s="322">
        <v>0</v>
      </c>
      <c r="CP913" s="322">
        <v>9.1727999999999997E-6</v>
      </c>
      <c r="CQ913" s="322">
        <v>0</v>
      </c>
      <c r="CR913" s="322">
        <v>0</v>
      </c>
      <c r="CS913" s="322">
        <v>2.8999999999999998E-7</v>
      </c>
      <c r="CT913" s="322">
        <v>0</v>
      </c>
      <c r="CU913" s="322">
        <v>12.130559999999999</v>
      </c>
      <c r="CV913" s="213" t="s">
        <v>1380</v>
      </c>
      <c r="CW913" s="214"/>
      <c r="CX913" s="22" t="s">
        <v>696</v>
      </c>
      <c r="CY913" s="18"/>
      <c r="CZ913" s="18"/>
      <c r="DA913" s="14"/>
      <c r="DB913" s="23"/>
      <c r="DC913"/>
      <c r="DD913"/>
      <c r="DE913"/>
      <c r="DF913"/>
      <c r="DG913"/>
      <c r="DH913"/>
      <c r="DI913"/>
      <c r="DJ913"/>
      <c r="DK913"/>
      <c r="DL913"/>
      <c r="DM913"/>
      <c r="DN913"/>
    </row>
    <row r="914" spans="1:118" ht="14.4" customHeight="1" thickBot="1">
      <c r="A914" t="s">
        <v>2177</v>
      </c>
      <c r="B914" s="168" t="s">
        <v>2118</v>
      </c>
      <c r="C914" s="279" t="str">
        <f t="shared" si="371"/>
        <v>A.130.07.124</v>
      </c>
      <c r="D914" s="14" t="s">
        <v>675</v>
      </c>
      <c r="E914" s="278" t="s">
        <v>1510</v>
      </c>
      <c r="F914" s="281" t="str">
        <f t="shared" si="372"/>
        <v>PS (GPPS, general purpose polystyrene)</v>
      </c>
      <c r="G914" s="319">
        <f t="shared" si="378"/>
        <v>1.1642108878220001</v>
      </c>
      <c r="H914" s="319">
        <f t="shared" si="379"/>
        <v>1.062008716E-2</v>
      </c>
      <c r="I914" s="319">
        <f t="shared" si="386"/>
        <v>2.6250800661999998E-2</v>
      </c>
      <c r="J914" s="319">
        <f t="shared" si="387"/>
        <v>0.84006000000000003</v>
      </c>
      <c r="K914" s="319">
        <v>0.28727999999999998</v>
      </c>
      <c r="L914" s="319">
        <v>2.6086499999999999E-2</v>
      </c>
      <c r="M914" s="319">
        <v>6.1570871999999994E-5</v>
      </c>
      <c r="N914" s="319">
        <v>4.5496080000000001E-3</v>
      </c>
      <c r="O914" s="319">
        <v>6.0150000000000004E-3</v>
      </c>
      <c r="P914" s="319">
        <v>0</v>
      </c>
      <c r="Q914" s="319">
        <v>5.547916E-5</v>
      </c>
      <c r="R914" s="319">
        <v>1.0272979E-4</v>
      </c>
      <c r="S914" s="319">
        <v>0</v>
      </c>
      <c r="T914" s="319">
        <v>0.84006000000000003</v>
      </c>
      <c r="U914" s="319">
        <v>0</v>
      </c>
      <c r="V914" s="319">
        <v>0</v>
      </c>
      <c r="W914" s="319">
        <v>0</v>
      </c>
      <c r="X914" s="319">
        <v>0</v>
      </c>
      <c r="Y914" s="210"/>
      <c r="Z914" s="320">
        <f t="shared" si="373"/>
        <v>2.1599999999999997</v>
      </c>
      <c r="AA914" s="210"/>
      <c r="AB914" s="321">
        <f t="shared" si="374"/>
        <v>0.28727999999999998</v>
      </c>
      <c r="AC914" s="321">
        <f t="shared" si="375"/>
        <v>3.6870887821999994E-2</v>
      </c>
      <c r="AD914" s="321">
        <f t="shared" si="388"/>
        <v>0.86631080066200006</v>
      </c>
      <c r="AE914" s="321">
        <f t="shared" si="376"/>
        <v>2.6250800661999998E-2</v>
      </c>
      <c r="AF914" s="321">
        <f t="shared" si="377"/>
        <v>0</v>
      </c>
      <c r="AG914"/>
      <c r="AH914" s="121">
        <v>88.575500000000005</v>
      </c>
      <c r="AI914" s="121">
        <v>87.395499999999998</v>
      </c>
      <c r="AJ914" s="121">
        <v>0</v>
      </c>
      <c r="AK914" s="121">
        <v>0</v>
      </c>
      <c r="AL914" s="121">
        <v>1.18</v>
      </c>
      <c r="AM914" s="121">
        <v>0</v>
      </c>
      <c r="AN914" s="121">
        <v>0</v>
      </c>
      <c r="AO914"/>
      <c r="AP914" s="282">
        <v>4.2937010999999997E-2</v>
      </c>
      <c r="AQ914" s="282">
        <v>3.5019781999999999E-2</v>
      </c>
      <c r="AR914" s="282">
        <v>1.6771904E-3</v>
      </c>
      <c r="AS914" s="282">
        <v>6.2400386999999996E-3</v>
      </c>
      <c r="AT914" s="255">
        <f t="shared" si="383"/>
        <v>2.0995073200000003E-6</v>
      </c>
      <c r="AU914" s="256">
        <f t="shared" si="384"/>
        <v>6.2026272399999998E-9</v>
      </c>
      <c r="AV914" s="256">
        <f t="shared" si="385"/>
        <v>0.87395500000000004</v>
      </c>
      <c r="AW914" s="272">
        <v>2.0044799999999999E-6</v>
      </c>
      <c r="AX914" s="272">
        <v>6.0479999999999998E-9</v>
      </c>
      <c r="AY914" s="272">
        <v>1.6524000000000001E-13</v>
      </c>
      <c r="AZ914" s="273">
        <v>0</v>
      </c>
      <c r="BA914" s="273">
        <v>0</v>
      </c>
      <c r="BB914" s="272">
        <v>6.7731999999999999E-10</v>
      </c>
      <c r="BC914" s="272">
        <v>9.4349999999999995E-8</v>
      </c>
      <c r="BD914" s="272">
        <v>1.5446199999999999E-10</v>
      </c>
      <c r="BE914" s="273">
        <v>0</v>
      </c>
      <c r="BF914" s="273">
        <v>0</v>
      </c>
      <c r="BG914" s="273">
        <v>0</v>
      </c>
      <c r="BH914" s="273">
        <v>0</v>
      </c>
      <c r="BI914" s="273">
        <v>0</v>
      </c>
      <c r="BJ914" s="273">
        <v>0</v>
      </c>
      <c r="BK914" s="273">
        <v>0</v>
      </c>
      <c r="BL914" s="273">
        <v>0</v>
      </c>
      <c r="BM914" s="273">
        <v>0</v>
      </c>
      <c r="BN914" s="273">
        <v>0</v>
      </c>
      <c r="BO914" s="273">
        <v>0.87395500000000004</v>
      </c>
      <c r="BP914" s="273">
        <v>0</v>
      </c>
      <c r="BQ914" s="273">
        <v>0</v>
      </c>
      <c r="BR914" s="273">
        <v>0</v>
      </c>
      <c r="BS914"/>
      <c r="BT914" s="121">
        <v>1.7650620000000001E-4</v>
      </c>
      <c r="BU914" s="121">
        <v>0</v>
      </c>
      <c r="BV914" s="274">
        <v>6.0226531000000002E-5</v>
      </c>
      <c r="BW914" s="274">
        <v>1.2033437E-8</v>
      </c>
      <c r="BX914" s="274">
        <v>5.3839071000000002E-6</v>
      </c>
      <c r="BY914" s="121">
        <v>0</v>
      </c>
      <c r="BZ914" s="121">
        <v>0</v>
      </c>
      <c r="CA914" s="121">
        <v>0</v>
      </c>
      <c r="CB914" s="121">
        <v>0</v>
      </c>
      <c r="CC914" s="274">
        <v>3.6710883000000003E-8</v>
      </c>
      <c r="CD914" s="121">
        <v>0</v>
      </c>
      <c r="CE914" s="121">
        <v>0</v>
      </c>
      <c r="CF914" s="121">
        <v>0</v>
      </c>
      <c r="CG914" s="274">
        <v>4.8315682000000003E-6</v>
      </c>
      <c r="CH914" s="274">
        <v>1.0601545E-4</v>
      </c>
      <c r="CI914" s="121">
        <v>0</v>
      </c>
      <c r="CJ914" s="121">
        <v>0</v>
      </c>
      <c r="CK914"/>
      <c r="CL914" s="322">
        <v>0</v>
      </c>
      <c r="CM914" s="322">
        <v>2.16</v>
      </c>
      <c r="CN914" s="322">
        <v>0</v>
      </c>
      <c r="CO914" s="322">
        <v>0</v>
      </c>
      <c r="CP914" s="322">
        <v>4.1887999999999996E-6</v>
      </c>
      <c r="CQ914" s="322">
        <v>0</v>
      </c>
      <c r="CR914" s="322">
        <v>0</v>
      </c>
      <c r="CS914" s="322">
        <v>1.4999999999999999E-4</v>
      </c>
      <c r="CT914" s="322">
        <v>0</v>
      </c>
      <c r="CU914" s="322">
        <v>11.927519999999999</v>
      </c>
      <c r="CV914" s="213" t="s">
        <v>1380</v>
      </c>
      <c r="CW914" s="214"/>
      <c r="CX914" s="22" t="s">
        <v>696</v>
      </c>
      <c r="CY914" s="18"/>
      <c r="CZ914" s="18"/>
      <c r="DA914" s="14"/>
      <c r="DB914" s="23"/>
      <c r="DC914"/>
      <c r="DD914"/>
      <c r="DE914"/>
      <c r="DF914"/>
      <c r="DG914"/>
      <c r="DH914"/>
      <c r="DI914"/>
      <c r="DJ914"/>
      <c r="DK914"/>
      <c r="DL914"/>
      <c r="DM914"/>
      <c r="DN914"/>
    </row>
    <row r="915" spans="1:118" ht="14.4" customHeight="1" thickBot="1">
      <c r="A915" t="s">
        <v>2178</v>
      </c>
      <c r="B915" s="168" t="s">
        <v>2118</v>
      </c>
      <c r="C915" s="279" t="str">
        <f t="shared" si="371"/>
        <v>A.130.07.125</v>
      </c>
      <c r="D915" s="14" t="s">
        <v>675</v>
      </c>
      <c r="E915" s="278" t="s">
        <v>1510</v>
      </c>
      <c r="F915" s="281" t="str">
        <f t="shared" si="372"/>
        <v>PS (HIPS, high impact polysyrene)</v>
      </c>
      <c r="G915" s="319">
        <f t="shared" si="378"/>
        <v>1.1773418889589999</v>
      </c>
      <c r="H915" s="319">
        <f t="shared" si="379"/>
        <v>1.0698140121E-2</v>
      </c>
      <c r="I915" s="319">
        <f t="shared" si="386"/>
        <v>2.7333748838000001E-2</v>
      </c>
      <c r="J915" s="319">
        <f t="shared" si="387"/>
        <v>0.84006000000000003</v>
      </c>
      <c r="K915" s="319">
        <v>0.29925000000000002</v>
      </c>
      <c r="L915" s="319">
        <v>2.7157500000000001E-2</v>
      </c>
      <c r="M915" s="319">
        <v>7.1777807999999998E-5</v>
      </c>
      <c r="N915" s="319">
        <v>4.62672E-3</v>
      </c>
      <c r="O915" s="319">
        <v>6.0150000000000004E-3</v>
      </c>
      <c r="P915" s="319">
        <v>0</v>
      </c>
      <c r="Q915" s="319">
        <v>5.6420121000000003E-5</v>
      </c>
      <c r="R915" s="319">
        <v>1.0447103E-4</v>
      </c>
      <c r="S915" s="319">
        <v>0</v>
      </c>
      <c r="T915" s="319">
        <v>0.84006000000000003</v>
      </c>
      <c r="U915" s="319">
        <v>0</v>
      </c>
      <c r="V915" s="319">
        <v>0</v>
      </c>
      <c r="W915" s="319">
        <v>0</v>
      </c>
      <c r="X915" s="319">
        <v>0</v>
      </c>
      <c r="Y915" s="210"/>
      <c r="Z915" s="320">
        <f t="shared" si="373"/>
        <v>2.25</v>
      </c>
      <c r="AA915" s="210"/>
      <c r="AB915" s="321">
        <f t="shared" si="374"/>
        <v>0.29925000000000002</v>
      </c>
      <c r="AC915" s="321">
        <f t="shared" si="375"/>
        <v>3.8031888958999997E-2</v>
      </c>
      <c r="AD915" s="321">
        <f t="shared" si="388"/>
        <v>0.86739374883800002</v>
      </c>
      <c r="AE915" s="321">
        <f t="shared" si="376"/>
        <v>2.7333748838000001E-2</v>
      </c>
      <c r="AF915" s="321">
        <f t="shared" si="377"/>
        <v>0</v>
      </c>
      <c r="AG915"/>
      <c r="AH915" s="121">
        <v>90.244699999999995</v>
      </c>
      <c r="AI915" s="121">
        <v>88.781499999999994</v>
      </c>
      <c r="AJ915" s="121">
        <v>0</v>
      </c>
      <c r="AK915" s="121">
        <v>0</v>
      </c>
      <c r="AL915" s="121">
        <v>1.4632000000000001</v>
      </c>
      <c r="AM915" s="121">
        <v>0</v>
      </c>
      <c r="AN915" s="121">
        <v>0</v>
      </c>
      <c r="AO915"/>
      <c r="AP915" s="282">
        <v>4.4498126999999998E-2</v>
      </c>
      <c r="AQ915" s="282">
        <v>3.6413086999999997E-2</v>
      </c>
      <c r="AR915" s="282">
        <v>1.746041E-3</v>
      </c>
      <c r="AS915" s="282">
        <v>6.3389991000000001E-3</v>
      </c>
      <c r="AT915" s="255">
        <f t="shared" si="383"/>
        <v>2.1830388000000002E-6</v>
      </c>
      <c r="AU915" s="256">
        <f t="shared" si="384"/>
        <v>6.4572521250000001E-9</v>
      </c>
      <c r="AV915" s="256">
        <f t="shared" si="385"/>
        <v>0.88781500000000002</v>
      </c>
      <c r="AW915" s="272">
        <v>2.0880000000000002E-6</v>
      </c>
      <c r="AX915" s="272">
        <v>6.3000000000000002E-9</v>
      </c>
      <c r="AY915" s="272">
        <v>1.7212500000000001E-13</v>
      </c>
      <c r="AZ915" s="273">
        <v>0</v>
      </c>
      <c r="BA915" s="273">
        <v>0</v>
      </c>
      <c r="BB915" s="272">
        <v>6.8880000000000004E-10</v>
      </c>
      <c r="BC915" s="272">
        <v>9.4349999999999995E-8</v>
      </c>
      <c r="BD915" s="272">
        <v>1.5707999999999999E-10</v>
      </c>
      <c r="BE915" s="273">
        <v>0</v>
      </c>
      <c r="BF915" s="273">
        <v>0</v>
      </c>
      <c r="BG915" s="273">
        <v>0</v>
      </c>
      <c r="BH915" s="273">
        <v>0</v>
      </c>
      <c r="BI915" s="273">
        <v>0</v>
      </c>
      <c r="BJ915" s="273">
        <v>0</v>
      </c>
      <c r="BK915" s="273">
        <v>0</v>
      </c>
      <c r="BL915" s="273">
        <v>0</v>
      </c>
      <c r="BM915" s="273">
        <v>0</v>
      </c>
      <c r="BN915" s="273">
        <v>0</v>
      </c>
      <c r="BO915" s="273">
        <v>0.88781500000000002</v>
      </c>
      <c r="BP915" s="273">
        <v>0</v>
      </c>
      <c r="BQ915" s="273">
        <v>0</v>
      </c>
      <c r="BR915" s="273">
        <v>0</v>
      </c>
      <c r="BS915"/>
      <c r="BT915" s="121">
        <v>1.8078785000000001E-4</v>
      </c>
      <c r="BU915" s="121">
        <v>0</v>
      </c>
      <c r="BV915" s="274">
        <v>6.2735970000000002E-5</v>
      </c>
      <c r="BW915" s="274">
        <v>1.2237400999999999E-8</v>
      </c>
      <c r="BX915" s="274">
        <v>5.3839071000000002E-6</v>
      </c>
      <c r="BY915" s="121">
        <v>0</v>
      </c>
      <c r="BZ915" s="121">
        <v>0</v>
      </c>
      <c r="CA915" s="121">
        <v>0</v>
      </c>
      <c r="CB915" s="121">
        <v>0</v>
      </c>
      <c r="CC915" s="274">
        <v>3.7333522999999999E-8</v>
      </c>
      <c r="CD915" s="121">
        <v>0</v>
      </c>
      <c r="CE915" s="121">
        <v>0</v>
      </c>
      <c r="CF915" s="121">
        <v>0</v>
      </c>
      <c r="CG915" s="274">
        <v>4.9134591999999999E-6</v>
      </c>
      <c r="CH915" s="274">
        <v>1.0770494E-4</v>
      </c>
      <c r="CI915" s="121">
        <v>0</v>
      </c>
      <c r="CJ915" s="121">
        <v>0</v>
      </c>
      <c r="CK915"/>
      <c r="CL915" s="322">
        <v>0</v>
      </c>
      <c r="CM915" s="322">
        <v>2.25</v>
      </c>
      <c r="CN915" s="322">
        <v>0</v>
      </c>
      <c r="CO915" s="322">
        <v>0</v>
      </c>
      <c r="CP915" s="322">
        <v>4.8832000000000001E-6</v>
      </c>
      <c r="CQ915" s="322">
        <v>0</v>
      </c>
      <c r="CR915" s="322">
        <v>0</v>
      </c>
      <c r="CS915" s="322">
        <v>1.4999999999999999E-4</v>
      </c>
      <c r="CT915" s="322">
        <v>0</v>
      </c>
      <c r="CU915" s="322">
        <v>12.117599999999999</v>
      </c>
      <c r="CV915" s="213" t="s">
        <v>1380</v>
      </c>
      <c r="CW915" s="214"/>
      <c r="CX915" s="22" t="s">
        <v>696</v>
      </c>
      <c r="CY915" s="18"/>
      <c r="CZ915" s="18"/>
      <c r="DA915" s="14"/>
      <c r="DB915" s="23"/>
      <c r="DC915"/>
      <c r="DD915"/>
      <c r="DE915"/>
      <c r="DF915"/>
      <c r="DG915"/>
      <c r="DH915"/>
      <c r="DI915"/>
      <c r="DJ915"/>
      <c r="DK915"/>
      <c r="DL915"/>
      <c r="DM915"/>
      <c r="DN915"/>
    </row>
    <row r="916" spans="1:118" ht="14.4" customHeight="1" thickBot="1">
      <c r="A916" t="s">
        <v>2179</v>
      </c>
      <c r="B916" s="168" t="s">
        <v>2118</v>
      </c>
      <c r="C916" s="279" t="str">
        <f t="shared" si="371"/>
        <v>A.130.07.126</v>
      </c>
      <c r="D916" s="14" t="s">
        <v>675</v>
      </c>
      <c r="E916" s="278" t="s">
        <v>1510</v>
      </c>
      <c r="F916" s="281" t="str">
        <f t="shared" si="372"/>
        <v>PTFE (Teflon, Polytetrafluoroethylene)</v>
      </c>
      <c r="G916" s="319">
        <f t="shared" si="378"/>
        <v>2.0001458392879998</v>
      </c>
      <c r="H916" s="319">
        <f t="shared" si="379"/>
        <v>5.2622163739999998E-2</v>
      </c>
      <c r="I916" s="319">
        <f t="shared" si="386"/>
        <v>0.100118453848</v>
      </c>
      <c r="J916" s="319">
        <f t="shared" si="387"/>
        <v>0.59517732169999993</v>
      </c>
      <c r="K916" s="319">
        <v>1.2522279000000001</v>
      </c>
      <c r="L916" s="319">
        <v>4.4518895000000003E-2</v>
      </c>
      <c r="M916" s="319">
        <v>5.2249052999999997E-2</v>
      </c>
      <c r="N916" s="319">
        <v>4.4605392000000001E-2</v>
      </c>
      <c r="O916" s="319">
        <v>6.9310817000000002E-3</v>
      </c>
      <c r="P916" s="319">
        <v>5.7987640000000003E-4</v>
      </c>
      <c r="Q916" s="319">
        <v>5.0581363999999997E-4</v>
      </c>
      <c r="R916" s="319">
        <v>3.3252720000000002E-3</v>
      </c>
      <c r="S916" s="319">
        <v>3.9437316999999996E-3</v>
      </c>
      <c r="T916" s="319">
        <v>0.50778000000000001</v>
      </c>
      <c r="U916" s="319">
        <v>8.3453589999999994E-2</v>
      </c>
      <c r="V916" s="319">
        <v>2.5233848E-5</v>
      </c>
      <c r="W916" s="319">
        <v>0</v>
      </c>
      <c r="X916" s="319">
        <v>0</v>
      </c>
      <c r="Y916" s="210"/>
      <c r="Z916" s="320">
        <f t="shared" si="373"/>
        <v>9.4152473684210527</v>
      </c>
      <c r="AA916" s="210"/>
      <c r="AB916" s="321">
        <f t="shared" si="374"/>
        <v>1.2522279000000001</v>
      </c>
      <c r="AC916" s="321">
        <f t="shared" si="375"/>
        <v>0.15271538373999999</v>
      </c>
      <c r="AD916" s="321">
        <f t="shared" si="388"/>
        <v>0.6078732200000001</v>
      </c>
      <c r="AE916" s="321">
        <f t="shared" si="376"/>
        <v>0.10011845384800001</v>
      </c>
      <c r="AF916" s="321">
        <f t="shared" si="377"/>
        <v>8.7397321699999989E-2</v>
      </c>
      <c r="AG916"/>
      <c r="AH916" s="121">
        <v>171.99252000000001</v>
      </c>
      <c r="AI916" s="121">
        <v>152.99092999999999</v>
      </c>
      <c r="AJ916" s="121">
        <v>11.312897</v>
      </c>
      <c r="AK916" s="121">
        <v>0</v>
      </c>
      <c r="AL916" s="121">
        <v>1.0411197000000001</v>
      </c>
      <c r="AM916" s="121">
        <v>4.1195190000000004</v>
      </c>
      <c r="AN916" s="121">
        <v>2.5280581</v>
      </c>
      <c r="AO916"/>
      <c r="AP916" s="282">
        <v>0.18698438000000001</v>
      </c>
      <c r="AQ916" s="282">
        <v>0.17106366000000001</v>
      </c>
      <c r="AR916" s="282">
        <v>7.8757085999999997E-3</v>
      </c>
      <c r="AS916" s="282">
        <v>8.0450126999999996E-3</v>
      </c>
      <c r="AT916" s="255">
        <f t="shared" si="383"/>
        <v>1.0255615026225998E-5</v>
      </c>
      <c r="AU916" s="256">
        <f t="shared" si="384"/>
        <v>2.9126140833670202E-8</v>
      </c>
      <c r="AV916" s="256">
        <f t="shared" si="385"/>
        <v>1.1267524607200001</v>
      </c>
      <c r="AW916" s="272">
        <v>8.8297892999999994E-6</v>
      </c>
      <c r="AX916" s="272">
        <v>2.6645037E-8</v>
      </c>
      <c r="AY916" s="272">
        <v>7.2783134000000003E-13</v>
      </c>
      <c r="AZ916" s="272">
        <v>4.0681472E-10</v>
      </c>
      <c r="BA916" s="272">
        <v>5.2847206E-11</v>
      </c>
      <c r="BB916" s="272">
        <v>6.6326035999999999E-9</v>
      </c>
      <c r="BC916" s="272">
        <v>1.4099958000000001E-6</v>
      </c>
      <c r="BD916" s="272">
        <v>9.5445320999999998E-10</v>
      </c>
      <c r="BE916" s="272">
        <v>1.4926123E-9</v>
      </c>
      <c r="BF916" s="272">
        <v>5.9324893000000005E-13</v>
      </c>
      <c r="BG916" s="272">
        <v>3.0430791999999999E-15</v>
      </c>
      <c r="BH916" s="272">
        <v>1.257156E-12</v>
      </c>
      <c r="BI916" s="272">
        <v>7.2632001000000001E-14</v>
      </c>
      <c r="BJ916" s="272">
        <v>5.4895320000000002E-14</v>
      </c>
      <c r="BK916" s="272">
        <v>6.3160715999999998E-9</v>
      </c>
      <c r="BL916" s="272">
        <v>2.4215890999999998E-9</v>
      </c>
      <c r="BM916" s="272">
        <v>3.1329517000000002E-11</v>
      </c>
      <c r="BN916" s="273">
        <v>1.1166071999999999E-4</v>
      </c>
      <c r="BO916" s="273">
        <v>1.1266408000000001</v>
      </c>
      <c r="BP916" s="273">
        <v>0</v>
      </c>
      <c r="BQ916" s="273">
        <v>0</v>
      </c>
      <c r="BR916" s="273">
        <v>0</v>
      </c>
      <c r="BS916"/>
      <c r="BT916" s="121">
        <v>5.0637890000000002E-4</v>
      </c>
      <c r="BU916" s="274">
        <v>1.2430408000000001E-5</v>
      </c>
      <c r="BV916" s="121">
        <v>2.6252209000000002E-4</v>
      </c>
      <c r="BW916" s="274">
        <v>3.9151367000000001E-7</v>
      </c>
      <c r="BX916" s="274">
        <v>1.3319579E-5</v>
      </c>
      <c r="BY916" s="274">
        <v>4.1991984999999996E-6</v>
      </c>
      <c r="BZ916" s="274">
        <v>7.6104748999999996E-10</v>
      </c>
      <c r="CA916" s="274">
        <v>6.4135846999999999E-6</v>
      </c>
      <c r="CB916" s="274">
        <v>7.7815330000000002E-7</v>
      </c>
      <c r="CC916" s="274">
        <v>3.3469983000000002E-7</v>
      </c>
      <c r="CD916" s="274">
        <v>3.9721314E-7</v>
      </c>
      <c r="CE916" s="274">
        <v>2.2775807E-8</v>
      </c>
      <c r="CF916" s="274">
        <v>7.0115638000000001E-9</v>
      </c>
      <c r="CG916" s="274">
        <v>1.0119534999999999E-5</v>
      </c>
      <c r="CH916" s="121">
        <v>1.9383783E-4</v>
      </c>
      <c r="CI916" s="274">
        <v>1.6045531999999999E-6</v>
      </c>
      <c r="CJ916" s="121">
        <v>0</v>
      </c>
      <c r="CK916"/>
      <c r="CL916" s="322">
        <v>1.1633268E-8</v>
      </c>
      <c r="CM916" s="322">
        <v>9.3404912000000007</v>
      </c>
      <c r="CN916" s="322">
        <v>0.13819556999999999</v>
      </c>
      <c r="CO916" s="322">
        <v>9.5302680999999993E-3</v>
      </c>
      <c r="CP916" s="322">
        <v>3.2982336E-4</v>
      </c>
      <c r="CQ916" s="322">
        <v>1.0381177999999999E-8</v>
      </c>
      <c r="CR916" s="322">
        <v>1.3303697999999999E-8</v>
      </c>
      <c r="CS916" s="322">
        <v>4.9745623999999998E-4</v>
      </c>
      <c r="CT916" s="322">
        <v>0.12916167000000001</v>
      </c>
      <c r="CU916" s="322">
        <v>17.961400000000001</v>
      </c>
      <c r="CV916" s="213" t="s">
        <v>1404</v>
      </c>
      <c r="CW916" s="214"/>
      <c r="CX916" s="18" t="s">
        <v>957</v>
      </c>
      <c r="CY916" s="18"/>
      <c r="CZ916" s="18"/>
      <c r="DA916" s="14"/>
      <c r="DB916" s="23"/>
      <c r="DC916"/>
      <c r="DD916"/>
      <c r="DE916"/>
      <c r="DF916"/>
      <c r="DG916"/>
      <c r="DH916"/>
      <c r="DI916"/>
      <c r="DJ916"/>
      <c r="DK916"/>
      <c r="DL916"/>
      <c r="DM916"/>
      <c r="DN916"/>
    </row>
    <row r="917" spans="1:118" ht="14.4" customHeight="1">
      <c r="A917" t="s">
        <v>2180</v>
      </c>
      <c r="B917" s="168" t="s">
        <v>2118</v>
      </c>
      <c r="C917" s="279" t="str">
        <f t="shared" si="371"/>
        <v>A.130.07.127</v>
      </c>
      <c r="D917" s="14" t="s">
        <v>675</v>
      </c>
      <c r="E917" s="278" t="s">
        <v>1510</v>
      </c>
      <c r="F917" s="281" t="str">
        <f t="shared" si="372"/>
        <v>PTT (Polyltrimethylene terephthalate)</v>
      </c>
      <c r="G917" s="319">
        <f t="shared" si="378"/>
        <v>0.92253402866299994</v>
      </c>
      <c r="H917" s="319">
        <f t="shared" si="379"/>
        <v>1.9340757970000001E-2</v>
      </c>
      <c r="I917" s="319">
        <f t="shared" si="386"/>
        <v>3.2224684562999997E-2</v>
      </c>
      <c r="J917" s="319">
        <f t="shared" si="387"/>
        <v>0.42886245612999996</v>
      </c>
      <c r="K917" s="319">
        <v>0.44210612999999999</v>
      </c>
      <c r="L917" s="319">
        <v>1.1560147E-2</v>
      </c>
      <c r="M917" s="319">
        <v>1.8940696E-2</v>
      </c>
      <c r="N917" s="319">
        <v>1.6277571000000001E-2</v>
      </c>
      <c r="O917" s="319">
        <v>2.5045974E-3</v>
      </c>
      <c r="P917" s="319">
        <v>2.9834749999999998E-4</v>
      </c>
      <c r="Q917" s="319">
        <v>2.6024206999999998E-4</v>
      </c>
      <c r="R917" s="319">
        <v>1.7108587E-3</v>
      </c>
      <c r="S917" s="319">
        <v>6.1382832999999995E-4</v>
      </c>
      <c r="T917" s="319">
        <v>0.42431999999999997</v>
      </c>
      <c r="U917" s="319">
        <v>3.9286277999999999E-3</v>
      </c>
      <c r="V917" s="319">
        <v>1.2982862999999999E-5</v>
      </c>
      <c r="W917" s="319">
        <v>0</v>
      </c>
      <c r="X917" s="319">
        <v>0</v>
      </c>
      <c r="Y917" s="210"/>
      <c r="Z917" s="320">
        <f t="shared" si="373"/>
        <v>3.3241062406015036</v>
      </c>
      <c r="AA917" s="210"/>
      <c r="AB917" s="321">
        <f t="shared" si="374"/>
        <v>0.44210612999999999</v>
      </c>
      <c r="AC917" s="321">
        <f t="shared" si="375"/>
        <v>5.1552459670000002E-2</v>
      </c>
      <c r="AD917" s="321">
        <f t="shared" si="388"/>
        <v>0.45653170169999996</v>
      </c>
      <c r="AE917" s="321">
        <f t="shared" si="376"/>
        <v>3.2224684562999997E-2</v>
      </c>
      <c r="AF917" s="321">
        <f t="shared" si="377"/>
        <v>4.5424561299999998E-3</v>
      </c>
      <c r="AG917"/>
      <c r="AH917" s="121">
        <v>71.859019000000004</v>
      </c>
      <c r="AI917" s="121">
        <v>71.092975999999993</v>
      </c>
      <c r="AJ917" s="121">
        <v>0.53262308000000003</v>
      </c>
      <c r="AK917" s="121">
        <v>0</v>
      </c>
      <c r="AL917" s="121">
        <v>0</v>
      </c>
      <c r="AM917" s="121">
        <v>0.13047295</v>
      </c>
      <c r="AN917" s="121">
        <v>0.10294651</v>
      </c>
      <c r="AO917"/>
      <c r="AP917" s="282">
        <v>6.6616612000000006E-2</v>
      </c>
      <c r="AQ917" s="282">
        <v>5.9494276999999998E-2</v>
      </c>
      <c r="AR917" s="282">
        <v>2.7757553000000001E-3</v>
      </c>
      <c r="AS917" s="282">
        <v>4.3465791999999998E-3</v>
      </c>
      <c r="AT917" s="255">
        <f t="shared" si="383"/>
        <v>3.566803160337E-6</v>
      </c>
      <c r="AU917" s="256">
        <f t="shared" si="384"/>
        <v>1.0265367287837997E-8</v>
      </c>
      <c r="AV917" s="256">
        <f t="shared" si="385"/>
        <v>0.60876459539500005</v>
      </c>
      <c r="AW917" s="272">
        <v>3.1323308E-6</v>
      </c>
      <c r="AX917" s="272">
        <v>9.4527638999999995E-9</v>
      </c>
      <c r="AY917" s="272">
        <v>2.5818628E-13</v>
      </c>
      <c r="AZ917" s="272">
        <v>2.0930695000000001E-10</v>
      </c>
      <c r="BA917" s="272">
        <v>2.7189987000000001E-11</v>
      </c>
      <c r="BB917" s="272">
        <v>2.4204104E-9</v>
      </c>
      <c r="BC917" s="272">
        <v>4.2731990999999998E-7</v>
      </c>
      <c r="BD917" s="272">
        <v>3.5043294000000002E-10</v>
      </c>
      <c r="BE917" s="272">
        <v>4.4477395000000002E-10</v>
      </c>
      <c r="BF917" s="272">
        <v>3.0522769999999999E-13</v>
      </c>
      <c r="BG917" s="272">
        <v>1.5656700000000001E-15</v>
      </c>
      <c r="BH917" s="272">
        <v>6.4680913999999998E-13</v>
      </c>
      <c r="BI917" s="272">
        <v>3.7369302000000002E-14</v>
      </c>
      <c r="BJ917" s="272">
        <v>2.8243745999999999E-14</v>
      </c>
      <c r="BK917" s="272">
        <v>3.2496307999999999E-9</v>
      </c>
      <c r="BL917" s="272">
        <v>1.2459122E-9</v>
      </c>
      <c r="BM917" s="272">
        <v>1.6119096E-11</v>
      </c>
      <c r="BN917" s="272">
        <v>2.8885394999999999E-5</v>
      </c>
      <c r="BO917" s="273">
        <v>0.60873571000000004</v>
      </c>
      <c r="BP917" s="273">
        <v>0</v>
      </c>
      <c r="BQ917" s="273">
        <v>0</v>
      </c>
      <c r="BR917" s="273">
        <v>0</v>
      </c>
      <c r="BS917"/>
      <c r="BT917" s="121">
        <v>1.9365707000000001E-4</v>
      </c>
      <c r="BU917" s="274">
        <v>3.8407635999999998E-6</v>
      </c>
      <c r="BV917" s="274">
        <v>9.2684901999999996E-5</v>
      </c>
      <c r="BW917" s="274">
        <v>2.0143452000000001E-7</v>
      </c>
      <c r="BX917" s="274">
        <v>4.2773930999999999E-6</v>
      </c>
      <c r="BY917" s="274">
        <v>1.5182435999999999E-6</v>
      </c>
      <c r="BZ917" s="274">
        <v>3.9156036999999998E-10</v>
      </c>
      <c r="CA917" s="274">
        <v>2.3250011999999999E-6</v>
      </c>
      <c r="CB917" s="274">
        <v>4.0036134999999999E-7</v>
      </c>
      <c r="CC917" s="274">
        <v>1.7220369000000001E-7</v>
      </c>
      <c r="CD917" s="274">
        <v>2.0436691000000001E-7</v>
      </c>
      <c r="CE917" s="274">
        <v>1.1718196000000001E-8</v>
      </c>
      <c r="CF917" s="274">
        <v>3.6074627999999999E-9</v>
      </c>
      <c r="CG917" s="274">
        <v>3.8237274999999997E-6</v>
      </c>
      <c r="CH917" s="274">
        <v>8.4049968000000002E-5</v>
      </c>
      <c r="CI917" s="274">
        <v>1.4298792000000001E-7</v>
      </c>
      <c r="CJ917" s="121">
        <v>0</v>
      </c>
      <c r="CK917"/>
      <c r="CL917" s="322">
        <v>5.9853381999999998E-9</v>
      </c>
      <c r="CM917" s="322">
        <v>3.2856439000000002</v>
      </c>
      <c r="CN917" s="322">
        <v>4.4075971999999998E-2</v>
      </c>
      <c r="CO917" s="322">
        <v>3.0081481E-3</v>
      </c>
      <c r="CP917" s="322">
        <v>1.2141004999999999E-4</v>
      </c>
      <c r="CQ917" s="322">
        <v>5.3411356999999999E-9</v>
      </c>
      <c r="CR917" s="322">
        <v>6.8447778999999998E-9</v>
      </c>
      <c r="CS917" s="322">
        <v>1.5241705999999999E-4</v>
      </c>
      <c r="CT917" s="322">
        <v>6.6453924999999997E-2</v>
      </c>
      <c r="CU917" s="322">
        <v>9.5496438999999995</v>
      </c>
      <c r="CV917" s="216" t="s">
        <v>1494</v>
      </c>
      <c r="CW917" s="214"/>
      <c r="CX917" s="22" t="s">
        <v>958</v>
      </c>
      <c r="CY917" s="18"/>
      <c r="CZ917" s="18"/>
      <c r="DA917" s="14"/>
      <c r="DB917" s="23"/>
      <c r="DC917"/>
      <c r="DD917"/>
      <c r="DE917"/>
      <c r="DF917"/>
      <c r="DG917"/>
      <c r="DH917"/>
      <c r="DI917"/>
      <c r="DJ917"/>
      <c r="DK917"/>
      <c r="DL917"/>
      <c r="DM917"/>
      <c r="DN917"/>
    </row>
    <row r="918" spans="1:118" ht="14.4" customHeight="1" thickBot="1">
      <c r="A918" t="s">
        <v>3639</v>
      </c>
      <c r="B918" s="168" t="s">
        <v>2118</v>
      </c>
      <c r="C918" s="279" t="str">
        <f t="shared" si="371"/>
        <v>A.130.07.128</v>
      </c>
      <c r="D918" s="14" t="s">
        <v>675</v>
      </c>
      <c r="E918" s="278" t="s">
        <v>1510</v>
      </c>
      <c r="F918" s="281" t="str">
        <f t="shared" si="372"/>
        <v>PVOH (Polyvinyl alcohol) and PVA (Polyvinyl acetate, wood gluel)</v>
      </c>
      <c r="G918" s="319">
        <f t="shared" si="378"/>
        <v>1.3514767825899998</v>
      </c>
      <c r="H918" s="319">
        <f t="shared" si="379"/>
        <v>0.10845436302</v>
      </c>
      <c r="I918" s="319">
        <f t="shared" si="386"/>
        <v>0.27323119956999997</v>
      </c>
      <c r="J918" s="319">
        <f t="shared" si="387"/>
        <v>0.53737629999999992</v>
      </c>
      <c r="K918" s="319">
        <v>0.43241491999999998</v>
      </c>
      <c r="L918" s="319">
        <v>0.14330745</v>
      </c>
      <c r="M918" s="319">
        <v>0.12942020000000001</v>
      </c>
      <c r="N918" s="319">
        <v>0.108324</v>
      </c>
      <c r="O918" s="319">
        <v>0</v>
      </c>
      <c r="P918" s="319">
        <v>0</v>
      </c>
      <c r="Q918" s="319">
        <v>1.3036302000000001E-4</v>
      </c>
      <c r="R918" s="319">
        <v>5.0354957000000005E-4</v>
      </c>
      <c r="S918" s="319">
        <v>2.5546000000000002E-3</v>
      </c>
      <c r="T918" s="319">
        <v>0.50778000000000001</v>
      </c>
      <c r="U918" s="319">
        <v>4.3407000000000003E-3</v>
      </c>
      <c r="V918" s="319">
        <v>0</v>
      </c>
      <c r="W918" s="319">
        <v>0</v>
      </c>
      <c r="X918" s="319">
        <v>2.2700999999999999E-2</v>
      </c>
      <c r="Y918" s="210"/>
      <c r="Z918" s="320">
        <f t="shared" si="373"/>
        <v>3.2512399999999997</v>
      </c>
      <c r="AA918" s="210"/>
      <c r="AB918" s="321">
        <f t="shared" si="374"/>
        <v>0.43241491999999998</v>
      </c>
      <c r="AC918" s="321">
        <f t="shared" si="375"/>
        <v>0.38168556258999997</v>
      </c>
      <c r="AD918" s="321">
        <f t="shared" si="388"/>
        <v>0.78101119956999998</v>
      </c>
      <c r="AE918" s="321">
        <f t="shared" si="376"/>
        <v>0.27323119956999997</v>
      </c>
      <c r="AF918" s="321">
        <f t="shared" si="377"/>
        <v>2.9596299999999999E-2</v>
      </c>
      <c r="AG918"/>
      <c r="AH918" s="121">
        <v>118.3635</v>
      </c>
      <c r="AI918" s="121">
        <v>117.7752</v>
      </c>
      <c r="AJ918" s="121">
        <v>0.58830000000000005</v>
      </c>
      <c r="AK918" s="121">
        <v>0</v>
      </c>
      <c r="AL918" s="121">
        <v>0</v>
      </c>
      <c r="AM918" s="121">
        <v>0</v>
      </c>
      <c r="AN918" s="121">
        <v>0</v>
      </c>
      <c r="AO918"/>
      <c r="AP918" s="282">
        <v>0.12703194000000001</v>
      </c>
      <c r="AQ918" s="282">
        <v>0.11556345</v>
      </c>
      <c r="AR918" s="282">
        <v>4.3058156000000004E-3</v>
      </c>
      <c r="AS918" s="282">
        <v>7.1626757999999997E-3</v>
      </c>
      <c r="AT918" s="255">
        <f t="shared" si="383"/>
        <v>6.9282645000000006E-6</v>
      </c>
      <c r="AU918" s="256">
        <f t="shared" si="384"/>
        <v>1.5923874208500003E-8</v>
      </c>
      <c r="AV918" s="256">
        <f t="shared" si="385"/>
        <v>1.003175884</v>
      </c>
      <c r="AW918" s="272">
        <v>3.0677120000000002E-6</v>
      </c>
      <c r="AX918" s="272">
        <v>9.2579999999999993E-9</v>
      </c>
      <c r="AY918" s="272">
        <v>2.5285849999999999E-13</v>
      </c>
      <c r="AZ918" s="273">
        <v>0</v>
      </c>
      <c r="BA918" s="273">
        <v>0</v>
      </c>
      <c r="BB918" s="272">
        <v>1.6107E-8</v>
      </c>
      <c r="BC918" s="272">
        <v>3.8274400000000002E-6</v>
      </c>
      <c r="BD918" s="272">
        <v>2.2833000000000002E-9</v>
      </c>
      <c r="BE918" s="272">
        <v>4.3821100000000003E-9</v>
      </c>
      <c r="BF918" s="273">
        <v>0</v>
      </c>
      <c r="BG918" s="273">
        <v>0</v>
      </c>
      <c r="BH918" s="272">
        <v>5.5349999999999999E-14</v>
      </c>
      <c r="BI918" s="272">
        <v>2.115E-14</v>
      </c>
      <c r="BJ918" s="272">
        <v>1.3485E-13</v>
      </c>
      <c r="BK918" s="272">
        <v>1.6800000000000002E-8</v>
      </c>
      <c r="BL918" s="272">
        <v>2.0549999999999999E-10</v>
      </c>
      <c r="BM918" s="273">
        <v>0</v>
      </c>
      <c r="BN918" s="273">
        <v>4.11884E-4</v>
      </c>
      <c r="BO918" s="273">
        <v>1.002764</v>
      </c>
      <c r="BP918" s="273">
        <v>0</v>
      </c>
      <c r="BQ918" s="273">
        <v>0</v>
      </c>
      <c r="BR918" s="273">
        <v>0</v>
      </c>
      <c r="BS918"/>
      <c r="BT918" s="121">
        <v>3.360549E-4</v>
      </c>
      <c r="BU918" s="274">
        <v>3.5514456E-5</v>
      </c>
      <c r="BV918" s="274">
        <v>9.0653197999999996E-5</v>
      </c>
      <c r="BW918" s="274">
        <v>5.8984177999999998E-8</v>
      </c>
      <c r="BX918" s="274">
        <v>2.1478711000000002E-5</v>
      </c>
      <c r="BY918" s="274">
        <v>1.0427372E-5</v>
      </c>
      <c r="BZ918" s="121">
        <v>0</v>
      </c>
      <c r="CA918" s="274">
        <v>1.5826507000000001E-5</v>
      </c>
      <c r="CB918" s="121">
        <v>0</v>
      </c>
      <c r="CC918" s="274">
        <v>8.6261971999999999E-8</v>
      </c>
      <c r="CD918" s="121">
        <v>0</v>
      </c>
      <c r="CE918" s="121">
        <v>0</v>
      </c>
      <c r="CF918" s="121">
        <v>0</v>
      </c>
      <c r="CG918" s="274">
        <v>2.2167434E-5</v>
      </c>
      <c r="CH918" s="121">
        <v>1.3984197000000001E-4</v>
      </c>
      <c r="CI918" s="121">
        <v>0</v>
      </c>
      <c r="CJ918" s="121">
        <v>0</v>
      </c>
      <c r="CK918"/>
      <c r="CL918" s="322">
        <v>0</v>
      </c>
      <c r="CM918" s="322">
        <v>3.2090000000000001</v>
      </c>
      <c r="CN918" s="322">
        <v>0.43927107999999998</v>
      </c>
      <c r="CO918" s="322">
        <v>2.6725200000000001E-2</v>
      </c>
      <c r="CP918" s="322">
        <v>8.1684168E-4</v>
      </c>
      <c r="CQ918" s="322">
        <v>1.2135E-9</v>
      </c>
      <c r="CR918" s="322">
        <v>0</v>
      </c>
      <c r="CS918" s="322">
        <v>1.0040330999999999E-3</v>
      </c>
      <c r="CT918" s="322">
        <v>4.6033949999999997E-3</v>
      </c>
      <c r="CU918" s="322">
        <v>15.187760000000001</v>
      </c>
      <c r="CV918" s="216" t="s">
        <v>1495</v>
      </c>
      <c r="CW918" s="214"/>
      <c r="CX918" s="18" t="s">
        <v>959</v>
      </c>
      <c r="CY918" s="18"/>
      <c r="CZ918" s="18"/>
      <c r="DA918" s="14"/>
      <c r="DB918" s="23"/>
      <c r="DC918"/>
      <c r="DD918"/>
      <c r="DE918"/>
      <c r="DF918"/>
      <c r="DG918"/>
      <c r="DH918"/>
      <c r="DI918"/>
      <c r="DJ918"/>
      <c r="DK918"/>
      <c r="DL918"/>
      <c r="DM918"/>
      <c r="DN918"/>
    </row>
    <row r="919" spans="1:118" ht="14.4" customHeight="1" thickBot="1">
      <c r="A919" t="s">
        <v>2181</v>
      </c>
      <c r="B919" s="168" t="s">
        <v>2118</v>
      </c>
      <c r="C919" s="279" t="str">
        <f t="shared" si="371"/>
        <v>A.130.07.129</v>
      </c>
      <c r="D919" s="14" t="s">
        <v>675</v>
      </c>
      <c r="E919" s="278" t="s">
        <v>1510</v>
      </c>
      <c r="F919" s="281" t="str">
        <f t="shared" si="372"/>
        <v>PVC (Polyvinylchloride emulsion polymerised)</v>
      </c>
      <c r="G919" s="319">
        <f t="shared" si="378"/>
        <v>0.76525588221999996</v>
      </c>
      <c r="H919" s="319">
        <f t="shared" si="379"/>
        <v>1.8069662300000001E-2</v>
      </c>
      <c r="I919" s="319">
        <f t="shared" si="386"/>
        <v>0.10248621992</v>
      </c>
      <c r="J919" s="319">
        <f t="shared" si="387"/>
        <v>0.34943999999999997</v>
      </c>
      <c r="K919" s="319">
        <v>0.29526000000000002</v>
      </c>
      <c r="L919" s="319">
        <v>9.1796939999999994E-2</v>
      </c>
      <c r="M919" s="319">
        <v>1.0536192E-2</v>
      </c>
      <c r="N919" s="319">
        <v>6.3892799999999998E-3</v>
      </c>
      <c r="O919" s="319">
        <v>2.0114159999999998E-3</v>
      </c>
      <c r="P919" s="319">
        <v>5.4012935000000003E-3</v>
      </c>
      <c r="Q919" s="319">
        <v>4.2676728000000004E-3</v>
      </c>
      <c r="R919" s="319">
        <v>1.5308792E-4</v>
      </c>
      <c r="S919" s="319">
        <v>0</v>
      </c>
      <c r="T919" s="319">
        <v>0.34943999999999997</v>
      </c>
      <c r="U919" s="319">
        <v>0</v>
      </c>
      <c r="V919" s="319">
        <v>0</v>
      </c>
      <c r="W919" s="319">
        <v>0</v>
      </c>
      <c r="X919" s="319">
        <v>0</v>
      </c>
      <c r="Y919" s="210"/>
      <c r="Z919" s="320">
        <f t="shared" si="373"/>
        <v>2.2200000000000002</v>
      </c>
      <c r="AA919" s="210"/>
      <c r="AB919" s="321">
        <f t="shared" si="374"/>
        <v>0.29526000000000002</v>
      </c>
      <c r="AC919" s="321">
        <f t="shared" si="375"/>
        <v>0.12055588221999999</v>
      </c>
      <c r="AD919" s="321">
        <f t="shared" si="388"/>
        <v>0.45192621991999998</v>
      </c>
      <c r="AE919" s="321">
        <f t="shared" si="376"/>
        <v>0.10248621992</v>
      </c>
      <c r="AF919" s="321">
        <f t="shared" si="377"/>
        <v>0</v>
      </c>
      <c r="AG919"/>
      <c r="AH919" s="121">
        <v>66.202399999999997</v>
      </c>
      <c r="AI919" s="121">
        <v>63.63</v>
      </c>
      <c r="AJ919" s="121">
        <v>0</v>
      </c>
      <c r="AK919" s="121">
        <v>0</v>
      </c>
      <c r="AL919" s="121">
        <v>2.5724</v>
      </c>
      <c r="AM919" s="121">
        <v>0</v>
      </c>
      <c r="AN919" s="121">
        <v>0</v>
      </c>
      <c r="AO919"/>
      <c r="AP919" s="282">
        <v>6.9020491000000003E-2</v>
      </c>
      <c r="AQ919" s="282">
        <v>6.2212058000000001E-2</v>
      </c>
      <c r="AR919" s="282">
        <v>2.2652505000000001E-3</v>
      </c>
      <c r="AS919" s="282">
        <v>4.5431819999999998E-3</v>
      </c>
      <c r="AT919" s="255">
        <f t="shared" si="383"/>
        <v>3.7297397119999997E-6</v>
      </c>
      <c r="AU919" s="256">
        <f t="shared" si="384"/>
        <v>8.3774057583999999E-9</v>
      </c>
      <c r="AV919" s="256">
        <f t="shared" si="385"/>
        <v>0.63629999999999998</v>
      </c>
      <c r="AW919" s="272">
        <v>2.0601599999999999E-6</v>
      </c>
      <c r="AX919" s="272">
        <v>6.216E-9</v>
      </c>
      <c r="AY919" s="272">
        <v>1.6982999999999999E-13</v>
      </c>
      <c r="AZ919" s="273">
        <v>0</v>
      </c>
      <c r="BA919" s="273">
        <v>0</v>
      </c>
      <c r="BB919" s="272">
        <v>9.5119999999999998E-10</v>
      </c>
      <c r="BC919" s="272">
        <v>1.66712E-6</v>
      </c>
      <c r="BD919" s="272">
        <v>2.1692000000000001E-10</v>
      </c>
      <c r="BE919" s="272">
        <v>1.9419199999999998E-9</v>
      </c>
      <c r="BF919" s="273">
        <v>0</v>
      </c>
      <c r="BG919" s="273">
        <v>0</v>
      </c>
      <c r="BH919" s="272">
        <v>2.3876291999999999E-12</v>
      </c>
      <c r="BI919" s="272">
        <v>5.0679999999999997E-16</v>
      </c>
      <c r="BJ919" s="272">
        <v>7.7923999999999994E-15</v>
      </c>
      <c r="BK919" s="272">
        <v>6.4971200000000004E-10</v>
      </c>
      <c r="BL919" s="272">
        <v>8.5879999999999997E-10</v>
      </c>
      <c r="BM919" s="273">
        <v>0</v>
      </c>
      <c r="BN919" s="273">
        <v>0</v>
      </c>
      <c r="BO919" s="273">
        <v>0.63629999999999998</v>
      </c>
      <c r="BP919" s="273">
        <v>0</v>
      </c>
      <c r="BQ919" s="273">
        <v>0</v>
      </c>
      <c r="BR919" s="273">
        <v>0</v>
      </c>
      <c r="BS919"/>
      <c r="BT919" s="121">
        <v>1.8343942999999999E-4</v>
      </c>
      <c r="BU919" s="274">
        <v>1.3388183E-5</v>
      </c>
      <c r="BV919" s="274">
        <v>6.1899491000000001E-5</v>
      </c>
      <c r="BW919" s="274">
        <v>1.7932227000000001E-8</v>
      </c>
      <c r="BX919" s="274">
        <v>1.2844481E-5</v>
      </c>
      <c r="BY919" s="121">
        <v>0</v>
      </c>
      <c r="BZ919" s="121">
        <v>0</v>
      </c>
      <c r="CA919" s="121">
        <v>0</v>
      </c>
      <c r="CB919" s="274">
        <v>7.2481556000000002E-6</v>
      </c>
      <c r="CC919" s="274">
        <v>2.8239439000000002E-6</v>
      </c>
      <c r="CD919" s="121">
        <v>0</v>
      </c>
      <c r="CE919" s="121">
        <v>0</v>
      </c>
      <c r="CF919" s="121">
        <v>0</v>
      </c>
      <c r="CG919" s="274">
        <v>7.6543224000000005E-6</v>
      </c>
      <c r="CH919" s="121">
        <v>7.7562916999999995E-5</v>
      </c>
      <c r="CI919" s="121">
        <v>0</v>
      </c>
      <c r="CJ919" s="121">
        <v>0</v>
      </c>
      <c r="CK919"/>
      <c r="CL919" s="322">
        <v>0</v>
      </c>
      <c r="CM919" s="322">
        <v>2.2200000000000002</v>
      </c>
      <c r="CN919" s="322">
        <v>0</v>
      </c>
      <c r="CO919" s="322">
        <v>9.1599999999999997E-3</v>
      </c>
      <c r="CP919" s="322">
        <v>7.1679999999999997E-4</v>
      </c>
      <c r="CQ919" s="322">
        <v>1.1219800000000001E-9</v>
      </c>
      <c r="CR919" s="322">
        <v>1.2692E-7</v>
      </c>
      <c r="CS919" s="322">
        <v>5.5977768000000001E-4</v>
      </c>
      <c r="CT919" s="322">
        <v>2.0041999999999998E-3</v>
      </c>
      <c r="CU919" s="322">
        <v>8.7263999999999999</v>
      </c>
      <c r="CV919" s="213" t="s">
        <v>1405</v>
      </c>
      <c r="CW919" s="214"/>
      <c r="CX919" s="22" t="s">
        <v>696</v>
      </c>
      <c r="CY919" s="18"/>
      <c r="CZ919" s="18"/>
      <c r="DA919" s="14"/>
      <c r="DB919" s="23"/>
      <c r="DC919"/>
      <c r="DD919"/>
      <c r="DE919"/>
      <c r="DF919"/>
      <c r="DG919"/>
      <c r="DH919"/>
      <c r="DI919"/>
      <c r="DJ919"/>
      <c r="DK919"/>
      <c r="DL919"/>
      <c r="DM919"/>
      <c r="DN919"/>
    </row>
    <row r="920" spans="1:118" ht="14.4" customHeight="1" thickBot="1">
      <c r="A920" t="s">
        <v>2182</v>
      </c>
      <c r="B920" s="168" t="s">
        <v>2118</v>
      </c>
      <c r="C920" s="279" t="str">
        <f t="shared" si="371"/>
        <v>A.130.07.130</v>
      </c>
      <c r="D920" s="14" t="s">
        <v>675</v>
      </c>
      <c r="E920" s="278" t="s">
        <v>1510</v>
      </c>
      <c r="F920" s="281" t="str">
        <f t="shared" si="372"/>
        <v>PVC (Polyvinylchloride suspension polymerised)</v>
      </c>
      <c r="G920" s="319">
        <f t="shared" si="378"/>
        <v>0.70612828154525142</v>
      </c>
      <c r="H920" s="319">
        <f t="shared" si="379"/>
        <v>3.6352505012658999E-2</v>
      </c>
      <c r="I920" s="319">
        <f t="shared" si="386"/>
        <v>5.5665776532592401E-2</v>
      </c>
      <c r="J920" s="319">
        <f t="shared" si="387"/>
        <v>0.34943999999999997</v>
      </c>
      <c r="K920" s="319">
        <v>0.26467000000000002</v>
      </c>
      <c r="L920" s="319">
        <v>5.0608575000000003E-2</v>
      </c>
      <c r="M920" s="319">
        <v>5.0572000000000004E-3</v>
      </c>
      <c r="N920" s="319">
        <v>1.2440736E-3</v>
      </c>
      <c r="O920" s="319">
        <v>3.5108352000000002E-2</v>
      </c>
      <c r="P920" s="319">
        <v>0</v>
      </c>
      <c r="Q920" s="319">
        <v>7.9412659000000005E-8</v>
      </c>
      <c r="R920" s="319">
        <v>1.5325923999999999E-9</v>
      </c>
      <c r="S920" s="319">
        <v>0</v>
      </c>
      <c r="T920" s="319">
        <v>0.34943999999999997</v>
      </c>
      <c r="U920" s="319">
        <v>0</v>
      </c>
      <c r="V920" s="319">
        <v>0</v>
      </c>
      <c r="W920" s="319">
        <v>0</v>
      </c>
      <c r="X920" s="319">
        <v>0</v>
      </c>
      <c r="Y920" s="210"/>
      <c r="Z920" s="320">
        <f t="shared" si="373"/>
        <v>1.99</v>
      </c>
      <c r="AA920" s="210"/>
      <c r="AB920" s="321">
        <f t="shared" si="374"/>
        <v>0.26467000000000002</v>
      </c>
      <c r="AC920" s="321">
        <f t="shared" si="375"/>
        <v>9.2018281545251407E-2</v>
      </c>
      <c r="AD920" s="321">
        <f t="shared" si="388"/>
        <v>0.40510577653259233</v>
      </c>
      <c r="AE920" s="321">
        <f t="shared" si="376"/>
        <v>5.5665776532592401E-2</v>
      </c>
      <c r="AF920" s="321">
        <f t="shared" si="377"/>
        <v>0</v>
      </c>
      <c r="AG920"/>
      <c r="AH920" s="121">
        <v>64.317999999999998</v>
      </c>
      <c r="AI920" s="121">
        <v>59.951999999999998</v>
      </c>
      <c r="AJ920" s="121">
        <v>0</v>
      </c>
      <c r="AK920" s="121">
        <v>0</v>
      </c>
      <c r="AL920" s="121">
        <v>4.3659999999999997</v>
      </c>
      <c r="AM920" s="121">
        <v>0</v>
      </c>
      <c r="AN920" s="121">
        <v>0</v>
      </c>
      <c r="AO920"/>
      <c r="AP920" s="282">
        <v>5.2225149999999998E-2</v>
      </c>
      <c r="AQ920" s="282">
        <v>4.6136959999999998E-2</v>
      </c>
      <c r="AR920" s="282">
        <v>1.8076176000000001E-3</v>
      </c>
      <c r="AS920" s="282">
        <v>4.2805728000000001E-3</v>
      </c>
      <c r="AT920" s="255">
        <f t="shared" si="383"/>
        <v>2.7660047999999999E-6</v>
      </c>
      <c r="AU920" s="256">
        <f t="shared" si="384"/>
        <v>6.6849762350000001E-9</v>
      </c>
      <c r="AV920" s="256">
        <f t="shared" si="385"/>
        <v>0.59952000000000005</v>
      </c>
      <c r="AW920" s="272">
        <v>1.84672E-6</v>
      </c>
      <c r="AX920" s="272">
        <v>5.5720000000000002E-9</v>
      </c>
      <c r="AY920" s="272">
        <v>1.5223500000000001E-13</v>
      </c>
      <c r="AZ920" s="273">
        <v>0</v>
      </c>
      <c r="BA920" s="273">
        <v>0</v>
      </c>
      <c r="BB920" s="272">
        <v>1.848E-10</v>
      </c>
      <c r="BC920" s="272">
        <v>9.1910000000000002E-7</v>
      </c>
      <c r="BD920" s="272">
        <v>4.2223999999999999E-11</v>
      </c>
      <c r="BE920" s="272">
        <v>1.0706E-9</v>
      </c>
      <c r="BF920" s="273">
        <v>0</v>
      </c>
      <c r="BG920" s="273">
        <v>0</v>
      </c>
      <c r="BH920" s="273">
        <v>0</v>
      </c>
      <c r="BI920" s="273">
        <v>0</v>
      </c>
      <c r="BJ920" s="273">
        <v>0</v>
      </c>
      <c r="BK920" s="273">
        <v>0</v>
      </c>
      <c r="BL920" s="273">
        <v>0</v>
      </c>
      <c r="BM920" s="273">
        <v>0</v>
      </c>
      <c r="BN920" s="273">
        <v>0</v>
      </c>
      <c r="BO920" s="273">
        <v>0.59952000000000005</v>
      </c>
      <c r="BP920" s="273">
        <v>0</v>
      </c>
      <c r="BQ920" s="273">
        <v>0</v>
      </c>
      <c r="BR920" s="273">
        <v>0</v>
      </c>
      <c r="BS920"/>
      <c r="BT920" s="121">
        <v>1.7506161000000001E-4</v>
      </c>
      <c r="BU920" s="274">
        <v>7.3810398999999996E-6</v>
      </c>
      <c r="BV920" s="274">
        <v>5.5486479999999997E-5</v>
      </c>
      <c r="BW920" s="274">
        <v>1.7952294999999999E-13</v>
      </c>
      <c r="BX920" s="274">
        <v>3.7780514E-5</v>
      </c>
      <c r="BY920" s="121">
        <v>0</v>
      </c>
      <c r="BZ920" s="121">
        <v>0</v>
      </c>
      <c r="CA920" s="121">
        <v>0</v>
      </c>
      <c r="CB920" s="121">
        <v>0</v>
      </c>
      <c r="CC920" s="274">
        <v>5.2547819000000003E-11</v>
      </c>
      <c r="CD920" s="121">
        <v>0</v>
      </c>
      <c r="CE920" s="121">
        <v>0</v>
      </c>
      <c r="CF920" s="121">
        <v>0</v>
      </c>
      <c r="CG920" s="274">
        <v>1.5862926999999999E-6</v>
      </c>
      <c r="CH920" s="274">
        <v>7.2827227E-5</v>
      </c>
      <c r="CI920" s="121">
        <v>0</v>
      </c>
      <c r="CJ920" s="121">
        <v>0</v>
      </c>
      <c r="CK920"/>
      <c r="CL920" s="322">
        <v>0</v>
      </c>
      <c r="CM920" s="322">
        <v>1.99</v>
      </c>
      <c r="CN920" s="322">
        <v>5.0372168E-3</v>
      </c>
      <c r="CO920" s="322">
        <v>5.0499999999999998E-3</v>
      </c>
      <c r="CP920" s="322">
        <v>3.4371287999999999E-4</v>
      </c>
      <c r="CQ920" s="322">
        <v>0</v>
      </c>
      <c r="CR920" s="322">
        <v>0</v>
      </c>
      <c r="CS920" s="322">
        <v>3.0861104999999999E-4</v>
      </c>
      <c r="CT920" s="322">
        <v>0</v>
      </c>
      <c r="CU920" s="322">
        <v>8.1936</v>
      </c>
      <c r="CV920" s="213" t="s">
        <v>1405</v>
      </c>
      <c r="CW920" s="214"/>
      <c r="CX920" s="22" t="s">
        <v>696</v>
      </c>
      <c r="CY920" s="18"/>
      <c r="CZ920" s="18"/>
      <c r="DA920" s="14"/>
      <c r="DB920" s="23"/>
      <c r="DC920"/>
      <c r="DD920"/>
      <c r="DE920"/>
      <c r="DF920"/>
      <c r="DG920"/>
      <c r="DH920"/>
      <c r="DI920"/>
      <c r="DJ920"/>
      <c r="DK920"/>
      <c r="DL920"/>
      <c r="DM920"/>
      <c r="DN920"/>
    </row>
    <row r="921" spans="1:118" ht="14.4" customHeight="1" thickBot="1">
      <c r="A921" t="s">
        <v>2183</v>
      </c>
      <c r="B921" s="168" t="s">
        <v>2118</v>
      </c>
      <c r="C921" s="279" t="str">
        <f t="shared" si="371"/>
        <v>A.130.07.131</v>
      </c>
      <c r="D921" s="14" t="s">
        <v>675</v>
      </c>
      <c r="E921" s="278" t="s">
        <v>1510</v>
      </c>
      <c r="F921" s="281" t="str">
        <f t="shared" si="372"/>
        <v>PVC (Polyvinylchloride, trade mix)</v>
      </c>
      <c r="G921" s="319">
        <f t="shared" si="378"/>
        <v>0.71795380190000002</v>
      </c>
      <c r="H921" s="319">
        <f t="shared" si="379"/>
        <v>3.2695936690000003E-2</v>
      </c>
      <c r="I921" s="319">
        <f t="shared" si="386"/>
        <v>6.5029865209999996E-2</v>
      </c>
      <c r="J921" s="319">
        <f t="shared" si="387"/>
        <v>0.34943999999999997</v>
      </c>
      <c r="K921" s="319">
        <v>0.27078799999999997</v>
      </c>
      <c r="L921" s="319">
        <v>5.8846247999999997E-2</v>
      </c>
      <c r="M921" s="319">
        <v>6.1529983999999999E-3</v>
      </c>
      <c r="N921" s="319">
        <v>2.2731149E-3</v>
      </c>
      <c r="O921" s="319">
        <v>2.8488965000000002E-2</v>
      </c>
      <c r="P921" s="319">
        <v>1.0802587E-3</v>
      </c>
      <c r="Q921" s="319">
        <v>8.5359808999999997E-4</v>
      </c>
      <c r="R921" s="319">
        <v>3.061881E-5</v>
      </c>
      <c r="S921" s="319">
        <v>0</v>
      </c>
      <c r="T921" s="319">
        <v>0.34943999999999997</v>
      </c>
      <c r="U921" s="319">
        <v>0</v>
      </c>
      <c r="V921" s="319">
        <v>0</v>
      </c>
      <c r="W921" s="319">
        <v>0</v>
      </c>
      <c r="X921" s="319">
        <v>0</v>
      </c>
      <c r="Y921" s="210"/>
      <c r="Z921" s="320">
        <f t="shared" si="373"/>
        <v>2.0359999999999996</v>
      </c>
      <c r="AA921" s="210"/>
      <c r="AB921" s="321">
        <f t="shared" si="374"/>
        <v>0.27078799999999997</v>
      </c>
      <c r="AC921" s="321">
        <f t="shared" si="375"/>
        <v>9.7725801900000006E-2</v>
      </c>
      <c r="AD921" s="321">
        <f t="shared" si="388"/>
        <v>0.41446986520999995</v>
      </c>
      <c r="AE921" s="321">
        <f t="shared" si="376"/>
        <v>6.5029865209999996E-2</v>
      </c>
      <c r="AF921" s="321">
        <f t="shared" si="377"/>
        <v>0</v>
      </c>
      <c r="AG921"/>
      <c r="AH921" s="121">
        <v>64.694879999999998</v>
      </c>
      <c r="AI921" s="121">
        <v>60.687600000000003</v>
      </c>
      <c r="AJ921" s="121">
        <v>0</v>
      </c>
      <c r="AK921" s="121">
        <v>0</v>
      </c>
      <c r="AL921" s="121">
        <v>4.0072799999999997</v>
      </c>
      <c r="AM921" s="121">
        <v>0</v>
      </c>
      <c r="AN921" s="121">
        <v>0</v>
      </c>
      <c r="AO921"/>
      <c r="AP921" s="282">
        <v>5.5584218999999997E-2</v>
      </c>
      <c r="AQ921" s="282">
        <v>4.9351979999999997E-2</v>
      </c>
      <c r="AR921" s="282">
        <v>1.8991442E-3</v>
      </c>
      <c r="AS921" s="282">
        <v>4.3330946000000002E-3</v>
      </c>
      <c r="AT921" s="255">
        <f t="shared" si="383"/>
        <v>2.9587517824E-6</v>
      </c>
      <c r="AU921" s="256">
        <f t="shared" si="384"/>
        <v>7.0234621396799999E-9</v>
      </c>
      <c r="AV921" s="256">
        <f t="shared" si="385"/>
        <v>0.60687599999999997</v>
      </c>
      <c r="AW921" s="272">
        <v>1.8894080000000001E-6</v>
      </c>
      <c r="AX921" s="272">
        <v>5.7008E-9</v>
      </c>
      <c r="AY921" s="272">
        <v>1.55754E-13</v>
      </c>
      <c r="AZ921" s="273">
        <v>0</v>
      </c>
      <c r="BA921" s="273">
        <v>0</v>
      </c>
      <c r="BB921" s="272">
        <v>3.3807999999999998E-10</v>
      </c>
      <c r="BC921" s="272">
        <v>1.0687039999999999E-6</v>
      </c>
      <c r="BD921" s="272">
        <v>7.7163199999999994E-11</v>
      </c>
      <c r="BE921" s="272">
        <v>1.244864E-9</v>
      </c>
      <c r="BF921" s="273">
        <v>0</v>
      </c>
      <c r="BG921" s="273">
        <v>0</v>
      </c>
      <c r="BH921" s="272">
        <v>4.7752584000000003E-13</v>
      </c>
      <c r="BI921" s="272">
        <v>1.0136E-16</v>
      </c>
      <c r="BJ921" s="272">
        <v>1.55848E-15</v>
      </c>
      <c r="BK921" s="272">
        <v>1.2994240000000001E-10</v>
      </c>
      <c r="BL921" s="272">
        <v>1.7176000000000001E-10</v>
      </c>
      <c r="BM921" s="273">
        <v>0</v>
      </c>
      <c r="BN921" s="273">
        <v>0</v>
      </c>
      <c r="BO921" s="273">
        <v>0.60687599999999997</v>
      </c>
      <c r="BP921" s="273">
        <v>0</v>
      </c>
      <c r="BQ921" s="273">
        <v>0</v>
      </c>
      <c r="BR921" s="273">
        <v>0</v>
      </c>
      <c r="BS921"/>
      <c r="BT921" s="121">
        <v>1.7673717E-4</v>
      </c>
      <c r="BU921" s="274">
        <v>8.5824686E-6</v>
      </c>
      <c r="BV921" s="274">
        <v>5.6769082000000002E-5</v>
      </c>
      <c r="BW921" s="274">
        <v>3.5865890999999998E-9</v>
      </c>
      <c r="BX921" s="274">
        <v>3.2793307000000002E-5</v>
      </c>
      <c r="BY921" s="121">
        <v>0</v>
      </c>
      <c r="BZ921" s="121">
        <v>0</v>
      </c>
      <c r="CA921" s="121">
        <v>0</v>
      </c>
      <c r="CB921" s="274">
        <v>1.4496311E-6</v>
      </c>
      <c r="CC921" s="274">
        <v>5.6483081999999997E-7</v>
      </c>
      <c r="CD921" s="121">
        <v>0</v>
      </c>
      <c r="CE921" s="121">
        <v>0</v>
      </c>
      <c r="CF921" s="121">
        <v>0</v>
      </c>
      <c r="CG921" s="274">
        <v>2.7998987E-6</v>
      </c>
      <c r="CH921" s="274">
        <v>7.3774364999999994E-5</v>
      </c>
      <c r="CI921" s="121">
        <v>0</v>
      </c>
      <c r="CJ921" s="121">
        <v>0</v>
      </c>
      <c r="CK921"/>
      <c r="CL921" s="322">
        <v>0</v>
      </c>
      <c r="CM921" s="322">
        <v>2.036</v>
      </c>
      <c r="CN921" s="322">
        <v>4.0297733999999997E-3</v>
      </c>
      <c r="CO921" s="322">
        <v>5.8719999999999996E-3</v>
      </c>
      <c r="CP921" s="322">
        <v>4.1833030000000001E-4</v>
      </c>
      <c r="CQ921" s="322">
        <v>2.2439600000000001E-10</v>
      </c>
      <c r="CR921" s="322">
        <v>2.5384000000000001E-8</v>
      </c>
      <c r="CS921" s="322">
        <v>3.5884437999999998E-4</v>
      </c>
      <c r="CT921" s="322">
        <v>4.0084000000000002E-4</v>
      </c>
      <c r="CU921" s="322">
        <v>8.30016</v>
      </c>
      <c r="CV921" s="213" t="s">
        <v>1405</v>
      </c>
      <c r="CW921" s="214"/>
      <c r="CX921" s="22" t="s">
        <v>960</v>
      </c>
      <c r="CY921" s="18"/>
      <c r="CZ921" s="18"/>
      <c r="DA921" s="14"/>
      <c r="DB921" s="23"/>
      <c r="DC921"/>
      <c r="DD921"/>
      <c r="DE921"/>
      <c r="DF921"/>
      <c r="DG921"/>
      <c r="DH921"/>
      <c r="DI921"/>
      <c r="DJ921"/>
      <c r="DK921"/>
      <c r="DL921"/>
      <c r="DM921"/>
      <c r="DN921"/>
    </row>
    <row r="922" spans="1:118" ht="14.4" customHeight="1">
      <c r="A922" t="s">
        <v>2184</v>
      </c>
      <c r="B922" s="168" t="s">
        <v>2118</v>
      </c>
      <c r="C922" s="279" t="str">
        <f t="shared" si="371"/>
        <v>A.130.07.132</v>
      </c>
      <c r="D922" s="14" t="s">
        <v>675</v>
      </c>
      <c r="E922" s="278" t="s">
        <v>1510</v>
      </c>
      <c r="F922" s="281" t="str">
        <f t="shared" si="372"/>
        <v>PVDC (Polyvinyliden chloride)</v>
      </c>
      <c r="G922" s="319">
        <f t="shared" si="378"/>
        <v>3.6292619684999998</v>
      </c>
      <c r="H922" s="319">
        <f t="shared" si="379"/>
        <v>2.0849426040000001</v>
      </c>
      <c r="I922" s="319">
        <f t="shared" si="386"/>
        <v>0.64007145899999995</v>
      </c>
      <c r="J922" s="319">
        <f t="shared" si="387"/>
        <v>0.29546511549999999</v>
      </c>
      <c r="K922" s="319">
        <v>0.60878279000000002</v>
      </c>
      <c r="L922" s="319">
        <v>0.18387138</v>
      </c>
      <c r="M922" s="319">
        <v>6.7662688999999998E-2</v>
      </c>
      <c r="N922" s="319">
        <v>5.7885446E-2</v>
      </c>
      <c r="O922" s="319">
        <v>7.9854093000000001E-2</v>
      </c>
      <c r="P922" s="319">
        <v>1.9275637000000001</v>
      </c>
      <c r="Q922" s="319">
        <v>1.9639364999999999E-2</v>
      </c>
      <c r="R922" s="319">
        <v>0.38853738999999998</v>
      </c>
      <c r="S922" s="319">
        <v>6.4419149999999997E-4</v>
      </c>
      <c r="T922" s="319">
        <v>0.22542000000000001</v>
      </c>
      <c r="U922" s="319">
        <v>6.9400924000000003E-2</v>
      </c>
      <c r="V922" s="319">
        <v>0</v>
      </c>
      <c r="W922" s="319">
        <v>0</v>
      </c>
      <c r="X922" s="319">
        <v>0</v>
      </c>
      <c r="Y922" s="210"/>
      <c r="Z922" s="320">
        <f t="shared" si="373"/>
        <v>4.5773142105263158</v>
      </c>
      <c r="AA922" s="210"/>
      <c r="AB922" s="321">
        <f t="shared" si="374"/>
        <v>0.60878279000000002</v>
      </c>
      <c r="AC922" s="321">
        <f t="shared" si="375"/>
        <v>2.7250140630000006</v>
      </c>
      <c r="AD922" s="321">
        <f t="shared" si="388"/>
        <v>0.86549145900000002</v>
      </c>
      <c r="AE922" s="321">
        <f t="shared" si="376"/>
        <v>0.64007145899999995</v>
      </c>
      <c r="AF922" s="321">
        <f t="shared" si="377"/>
        <v>7.0045115500000005E-2</v>
      </c>
      <c r="AG922"/>
      <c r="AH922" s="121">
        <v>87.404703999999995</v>
      </c>
      <c r="AI922" s="121">
        <v>75.109228999999999</v>
      </c>
      <c r="AJ922" s="121">
        <v>9.4090190000000007</v>
      </c>
      <c r="AK922" s="121">
        <v>0</v>
      </c>
      <c r="AL922" s="121">
        <v>0.22349811999999999</v>
      </c>
      <c r="AM922" s="121">
        <v>0.18508023000000001</v>
      </c>
      <c r="AN922" s="121">
        <v>2.4778771000000002</v>
      </c>
      <c r="AO922"/>
      <c r="AP922" s="282">
        <v>0.39509835999999998</v>
      </c>
      <c r="AQ922" s="282">
        <v>0.38584313999999997</v>
      </c>
      <c r="AR922" s="282">
        <v>5.2592775999999999E-3</v>
      </c>
      <c r="AS922" s="282">
        <v>3.9959486999999998E-3</v>
      </c>
      <c r="AT922" s="255">
        <f t="shared" si="383"/>
        <v>2.3132082311500001E-5</v>
      </c>
      <c r="AU922" s="256">
        <f t="shared" si="384"/>
        <v>1.9449991402363903E-8</v>
      </c>
      <c r="AV922" s="256">
        <f t="shared" si="385"/>
        <v>0.55965667510000006</v>
      </c>
      <c r="AW922" s="272">
        <v>4.5022086999999997E-6</v>
      </c>
      <c r="AX922" s="272">
        <v>1.3590132E-8</v>
      </c>
      <c r="AY922" s="272">
        <v>3.7108863999999998E-13</v>
      </c>
      <c r="AZ922" s="272">
        <v>3.0033567E-8</v>
      </c>
      <c r="BA922" s="273">
        <v>0</v>
      </c>
      <c r="BB922" s="272">
        <v>8.6070994999999992E-9</v>
      </c>
      <c r="BC922" s="272">
        <v>3.9790055000000004E-6</v>
      </c>
      <c r="BD922" s="272">
        <v>1.2373809E-9</v>
      </c>
      <c r="BE922" s="272">
        <v>4.5956220999999997E-9</v>
      </c>
      <c r="BF922" s="272">
        <v>1.4717159E-11</v>
      </c>
      <c r="BG922" s="272">
        <v>8.6878339000000007E-15</v>
      </c>
      <c r="BH922" s="272">
        <v>1.1237757000000001E-11</v>
      </c>
      <c r="BI922" s="272">
        <v>4.0176905000000002E-13</v>
      </c>
      <c r="BJ922" s="272">
        <v>1.1994083999999999E-13</v>
      </c>
      <c r="BK922" s="272">
        <v>1.4534719E-5</v>
      </c>
      <c r="BL922" s="272">
        <v>7.7508444999999995E-8</v>
      </c>
      <c r="BM922" s="273">
        <v>0</v>
      </c>
      <c r="BN922" s="273">
        <v>3.2362150999999998E-3</v>
      </c>
      <c r="BO922" s="273">
        <v>0.55642046000000001</v>
      </c>
      <c r="BP922" s="273">
        <v>0</v>
      </c>
      <c r="BQ922" s="273">
        <v>0</v>
      </c>
      <c r="BR922" s="273">
        <v>0</v>
      </c>
      <c r="BS922"/>
      <c r="BT922" s="121">
        <v>3.0319358999999998E-3</v>
      </c>
      <c r="BU922" s="274">
        <v>3.4452924000000002E-5</v>
      </c>
      <c r="BV922" s="121">
        <v>1.2762767000000001E-4</v>
      </c>
      <c r="BW922" s="274">
        <v>4.5512234999999997E-5</v>
      </c>
      <c r="BX922" s="274">
        <v>9.6424697000000004E-5</v>
      </c>
      <c r="BY922" s="274">
        <v>5.4697074000000001E-6</v>
      </c>
      <c r="BZ922" s="274">
        <v>7.1296080000000004E-8</v>
      </c>
      <c r="CA922" s="274">
        <v>8.2680096000000004E-6</v>
      </c>
      <c r="CB922" s="121">
        <v>2.5866548000000001E-3</v>
      </c>
      <c r="CC922" s="274">
        <v>1.2995482E-5</v>
      </c>
      <c r="CD922" s="121">
        <v>0</v>
      </c>
      <c r="CE922" s="121">
        <v>0</v>
      </c>
      <c r="CF922" s="121">
        <v>0</v>
      </c>
      <c r="CG922" s="274">
        <v>1.2920577E-5</v>
      </c>
      <c r="CH922" s="121">
        <v>1.0076778999999999E-4</v>
      </c>
      <c r="CI922" s="274">
        <v>7.7077281000000004E-7</v>
      </c>
      <c r="CJ922" s="121">
        <v>0</v>
      </c>
      <c r="CK922"/>
      <c r="CL922" s="322">
        <v>0</v>
      </c>
      <c r="CM922" s="322">
        <v>4.4478654000000004</v>
      </c>
      <c r="CN922" s="322">
        <v>0.24882971000000001</v>
      </c>
      <c r="CO922" s="322">
        <v>2.5053695000000001E-2</v>
      </c>
      <c r="CP922" s="322">
        <v>5.5397260999999996E-4</v>
      </c>
      <c r="CQ922" s="322">
        <v>1.9225905999999998E-6</v>
      </c>
      <c r="CR922" s="322">
        <v>5.8658400000000001E-7</v>
      </c>
      <c r="CS922" s="322">
        <v>1.1916383E-3</v>
      </c>
      <c r="CT922" s="322">
        <v>0.20333635999999999</v>
      </c>
      <c r="CU922" s="322">
        <v>8.5045891000000005</v>
      </c>
      <c r="CV922" s="216" t="s">
        <v>1496</v>
      </c>
      <c r="CW922" s="214"/>
      <c r="CX922" s="22" t="s">
        <v>696</v>
      </c>
      <c r="CY922" s="18"/>
      <c r="CZ922" s="18"/>
      <c r="DA922" s="14"/>
      <c r="DB922" s="23"/>
      <c r="DC922"/>
      <c r="DD922"/>
      <c r="DE922"/>
      <c r="DF922"/>
      <c r="DG922"/>
      <c r="DH922"/>
      <c r="DI922"/>
      <c r="DJ922"/>
      <c r="DK922"/>
      <c r="DL922"/>
      <c r="DM922"/>
      <c r="DN922"/>
    </row>
    <row r="923" spans="1:118" ht="14.4" customHeight="1">
      <c r="A923" t="s">
        <v>3640</v>
      </c>
      <c r="B923" s="168" t="s">
        <v>2118</v>
      </c>
      <c r="C923" s="279" t="str">
        <f t="shared" si="371"/>
        <v>A.130.07.133</v>
      </c>
      <c r="D923" s="14" t="s">
        <v>675</v>
      </c>
      <c r="E923" s="278" t="s">
        <v>1510</v>
      </c>
      <c r="F923" s="281" t="str">
        <f t="shared" si="372"/>
        <v>PAN, Polyacrylonitrile fibres</v>
      </c>
      <c r="G923" s="319">
        <f t="shared" si="378"/>
        <v>2.71268183269</v>
      </c>
      <c r="H923" s="319">
        <f t="shared" si="379"/>
        <v>0.10554456516999999</v>
      </c>
      <c r="I923" s="319">
        <f t="shared" si="386"/>
        <v>0.25084544799999997</v>
      </c>
      <c r="J923" s="319">
        <f t="shared" si="387"/>
        <v>1.59168571952</v>
      </c>
      <c r="K923" s="319">
        <v>0.76460609999999996</v>
      </c>
      <c r="L923" s="319">
        <v>0.10692902999999999</v>
      </c>
      <c r="M923" s="319">
        <v>0.10959976</v>
      </c>
      <c r="N923" s="319">
        <v>9.2209448999999999E-2</v>
      </c>
      <c r="O923" s="319">
        <v>1.1292132E-2</v>
      </c>
      <c r="P923" s="319">
        <v>4.3373556999999998E-4</v>
      </c>
      <c r="Q923" s="319">
        <v>1.6092486E-3</v>
      </c>
      <c r="R923" s="319">
        <v>3.4316658E-2</v>
      </c>
      <c r="S923" s="319">
        <v>9.4801651999999997E-4</v>
      </c>
      <c r="T923" s="319">
        <v>0</v>
      </c>
      <c r="U923" s="319">
        <v>8.2373703000000006E-2</v>
      </c>
      <c r="V923" s="319">
        <v>0</v>
      </c>
      <c r="W923" s="319">
        <v>1.508364</v>
      </c>
      <c r="X923" s="319">
        <v>0</v>
      </c>
      <c r="Y923" s="210"/>
      <c r="Z923" s="320">
        <f t="shared" si="373"/>
        <v>5.7489180451127817</v>
      </c>
      <c r="AA923" s="210"/>
      <c r="AB923" s="321">
        <f t="shared" si="374"/>
        <v>0.76460609999999996</v>
      </c>
      <c r="AC923" s="321">
        <f t="shared" si="375"/>
        <v>0.35639001316999996</v>
      </c>
      <c r="AD923" s="321">
        <f t="shared" si="388"/>
        <v>1.7592094480000002</v>
      </c>
      <c r="AE923" s="321">
        <f t="shared" si="376"/>
        <v>0.25084544799999997</v>
      </c>
      <c r="AF923" s="321">
        <f t="shared" si="377"/>
        <v>8.3321719520000004E-2</v>
      </c>
      <c r="AG923"/>
      <c r="AH923" s="121">
        <v>136.09678</v>
      </c>
      <c r="AI923" s="121">
        <v>122.99408</v>
      </c>
      <c r="AJ923" s="121">
        <v>11.167801000000001</v>
      </c>
      <c r="AK923" s="121">
        <v>0</v>
      </c>
      <c r="AL923" s="121">
        <v>3.7939803000000002E-4</v>
      </c>
      <c r="AM923" s="121">
        <v>0.55848390999999997</v>
      </c>
      <c r="AN923" s="121">
        <v>1.3760363</v>
      </c>
      <c r="AO923"/>
      <c r="AP923" s="282">
        <v>0.15636670999999999</v>
      </c>
      <c r="AQ923" s="282">
        <v>0.14320832999999999</v>
      </c>
      <c r="AR923" s="282">
        <v>5.8976287999999997E-3</v>
      </c>
      <c r="AS923" s="282">
        <v>7.260758E-3</v>
      </c>
      <c r="AT923" s="255">
        <f t="shared" si="383"/>
        <v>8.5856310503600011E-6</v>
      </c>
      <c r="AU923" s="256">
        <f t="shared" si="384"/>
        <v>2.181075765673946E-8</v>
      </c>
      <c r="AV923" s="256">
        <f t="shared" si="385"/>
        <v>1.0169129047200001</v>
      </c>
      <c r="AW923" s="272">
        <v>5.4280860999999997E-6</v>
      </c>
      <c r="AX923" s="272">
        <v>1.6379578E-8</v>
      </c>
      <c r="AY923" s="272">
        <v>4.4739706999999998E-13</v>
      </c>
      <c r="AZ923" s="272">
        <v>4.2569553000000003E-9</v>
      </c>
      <c r="BA923" s="272">
        <v>1.5920289E-9</v>
      </c>
      <c r="BB923" s="272">
        <v>1.3711258000000001E-8</v>
      </c>
      <c r="BC923" s="272">
        <v>3.1123023000000001E-6</v>
      </c>
      <c r="BD923" s="272">
        <v>1.976325E-9</v>
      </c>
      <c r="BE923" s="272">
        <v>3.4059929999999999E-9</v>
      </c>
      <c r="BF923" s="272">
        <v>3.4689417999999999E-11</v>
      </c>
      <c r="BG923" s="272">
        <v>3.7623766000000001E-13</v>
      </c>
      <c r="BH923" s="272">
        <v>1.1294728E-11</v>
      </c>
      <c r="BI923" s="272">
        <v>2.9878326999999999E-13</v>
      </c>
      <c r="BJ923" s="272">
        <v>4.0526794999999998E-13</v>
      </c>
      <c r="BK923" s="272">
        <v>9.1958008999999995E-9</v>
      </c>
      <c r="BL923" s="272">
        <v>1.6264646E-8</v>
      </c>
      <c r="BM923" s="273">
        <v>0</v>
      </c>
      <c r="BN923" s="273">
        <v>1.0960472E-4</v>
      </c>
      <c r="BO923" s="273">
        <v>1.0168033000000001</v>
      </c>
      <c r="BP923" s="272">
        <v>2.2196126000000001E-10</v>
      </c>
      <c r="BQ923" s="272">
        <v>1.3497644E-12</v>
      </c>
      <c r="BR923" s="272">
        <v>6.0389461E-17</v>
      </c>
      <c r="BS923"/>
      <c r="BT923" s="121">
        <v>4.2972494000000002E-4</v>
      </c>
      <c r="BU923" s="274">
        <v>2.7903124999999999E-5</v>
      </c>
      <c r="BV923" s="121">
        <v>1.6029508999999999E-4</v>
      </c>
      <c r="BW923" s="274">
        <v>4.0392569000000004E-6</v>
      </c>
      <c r="BX923" s="274">
        <v>2.6694211999999999E-5</v>
      </c>
      <c r="BY923" s="274">
        <v>9.6394668999999996E-6</v>
      </c>
      <c r="BZ923" s="274">
        <v>6.0740319999999996E-8</v>
      </c>
      <c r="CA923" s="274">
        <v>1.327816E-5</v>
      </c>
      <c r="CB923" s="274">
        <v>5.8204260000000005E-7</v>
      </c>
      <c r="CC923" s="274">
        <v>1.0648491999999999E-6</v>
      </c>
      <c r="CD923" s="274">
        <v>4.5155413999999996E-6</v>
      </c>
      <c r="CE923" s="121">
        <v>0</v>
      </c>
      <c r="CF923" s="274">
        <v>2.9529824000000003E-7</v>
      </c>
      <c r="CG923" s="274">
        <v>2.1030885000000001E-5</v>
      </c>
      <c r="CH923" s="121">
        <v>1.5939211E-4</v>
      </c>
      <c r="CI923" s="274">
        <v>9.0230318999999995E-7</v>
      </c>
      <c r="CJ923" s="274">
        <v>3.1864155999999997E-8</v>
      </c>
      <c r="CK923" s="4"/>
      <c r="CL923" s="323">
        <v>3.4853572000000001E-7</v>
      </c>
      <c r="CM923" s="323">
        <v>5.7021571</v>
      </c>
      <c r="CN923" s="323">
        <v>0.24836047999999999</v>
      </c>
      <c r="CO923" s="323">
        <v>2.1242831E-2</v>
      </c>
      <c r="CP923" s="323">
        <v>1.6671063999999999E-3</v>
      </c>
      <c r="CQ923" s="323">
        <v>6.6925267999999996E-9</v>
      </c>
      <c r="CR923" s="323">
        <v>7.4124711999999998E-8</v>
      </c>
      <c r="CS923" s="323">
        <v>1.0313865E-3</v>
      </c>
      <c r="CT923" s="323">
        <v>0.33800854000000002</v>
      </c>
      <c r="CU923" s="323">
        <v>15.572573</v>
      </c>
      <c r="CX923" s="18" t="s">
        <v>4100</v>
      </c>
      <c r="CY923" s="18"/>
      <c r="CZ923" s="18"/>
      <c r="DA923" s="14"/>
      <c r="DB923" s="23"/>
      <c r="DC923"/>
      <c r="DD923"/>
      <c r="DE923"/>
      <c r="DF923"/>
      <c r="DG923"/>
      <c r="DH923"/>
      <c r="DI923"/>
      <c r="DJ923"/>
      <c r="DK923"/>
      <c r="DL923"/>
      <c r="DM923"/>
      <c r="DN923"/>
    </row>
    <row r="924" spans="1:118" ht="14.4" customHeight="1">
      <c r="B924" s="278" t="s">
        <v>2118</v>
      </c>
      <c r="C924" s="277" t="s">
        <v>3641</v>
      </c>
      <c r="D924" s="277" t="s">
        <v>674</v>
      </c>
      <c r="E924" s="278"/>
      <c r="F924"/>
      <c r="G924" s="210"/>
      <c r="H924" s="210"/>
      <c r="I924" s="210"/>
      <c r="J924" s="210"/>
      <c r="K924" s="210"/>
      <c r="L924" s="210"/>
      <c r="M924" s="210"/>
      <c r="N924" s="210"/>
      <c r="O924" s="210"/>
      <c r="P924" s="210"/>
      <c r="Q924" s="210"/>
      <c r="R924" s="210"/>
      <c r="S924" s="210"/>
      <c r="T924" s="210"/>
      <c r="U924" s="210"/>
      <c r="V924" s="210"/>
      <c r="W924" s="210"/>
      <c r="X924" s="210"/>
      <c r="Y924" s="210"/>
      <c r="Z924" s="210"/>
      <c r="AA924" s="210"/>
      <c r="AB924" s="210"/>
      <c r="AC924" s="210"/>
      <c r="AD924" s="210"/>
      <c r="AE924" s="210"/>
      <c r="AF924" s="210"/>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s="183"/>
      <c r="CW924" s="4"/>
      <c r="DC924"/>
      <c r="DD924"/>
      <c r="DE924"/>
      <c r="DF924"/>
      <c r="DG924"/>
      <c r="DH924"/>
      <c r="DI924"/>
      <c r="DJ924"/>
      <c r="DK924"/>
      <c r="DL924"/>
      <c r="DM924"/>
      <c r="DN924"/>
    </row>
    <row r="925" spans="1:118" ht="14.4" customHeight="1">
      <c r="A925" t="s">
        <v>3642</v>
      </c>
      <c r="B925" s="168" t="s">
        <v>2118</v>
      </c>
      <c r="C925" s="279" t="str">
        <f t="shared" si="371"/>
        <v>A.130.09.101</v>
      </c>
      <c r="D925" s="14" t="s">
        <v>674</v>
      </c>
      <c r="E925" s="278" t="s">
        <v>1510</v>
      </c>
      <c r="F925" s="281" t="str">
        <f t="shared" si="372"/>
        <v>Carbon fiber-reinforced plastic</v>
      </c>
      <c r="G925" s="319">
        <f t="shared" si="378"/>
        <v>3.2190799643766455</v>
      </c>
      <c r="H925" s="319">
        <f t="shared" si="379"/>
        <v>0.1154066794</v>
      </c>
      <c r="I925" s="319">
        <f t="shared" si="386"/>
        <v>0.19621545431800003</v>
      </c>
      <c r="J925" s="319">
        <f t="shared" si="387"/>
        <v>0.24160833065864515</v>
      </c>
      <c r="K925" s="319">
        <v>2.6658495000000002</v>
      </c>
      <c r="L925" s="319">
        <v>7.3892679000000003E-2</v>
      </c>
      <c r="M925" s="319">
        <v>0.11210346</v>
      </c>
      <c r="N925" s="319">
        <v>9.7020049999999997E-2</v>
      </c>
      <c r="O925" s="319">
        <v>1.5057271000000001E-2</v>
      </c>
      <c r="P925" s="319">
        <v>1.7641982999999999E-3</v>
      </c>
      <c r="Q925" s="319">
        <v>1.5651600999999999E-3</v>
      </c>
      <c r="R925" s="319">
        <v>1.0139522999999999E-2</v>
      </c>
      <c r="S925" s="319">
        <v>3.6346880000000001E-3</v>
      </c>
      <c r="T925" s="319">
        <v>0.21452022000000001</v>
      </c>
      <c r="U925" s="319">
        <v>2.3444238999999999E-2</v>
      </c>
      <c r="V925" s="319">
        <v>7.9792318000000001E-5</v>
      </c>
      <c r="W925" s="319">
        <v>8.3624513E-10</v>
      </c>
      <c r="X925" s="319">
        <v>9.1828223999999995E-6</v>
      </c>
      <c r="Y925" s="210"/>
      <c r="Z925" s="320">
        <f t="shared" si="373"/>
        <v>20.043981203007519</v>
      </c>
      <c r="AA925" s="210"/>
      <c r="AB925" s="321">
        <f t="shared" si="374"/>
        <v>2.6658495000000002</v>
      </c>
      <c r="AC925" s="321">
        <f t="shared" si="375"/>
        <v>0.31154234140000003</v>
      </c>
      <c r="AD925" s="321">
        <f t="shared" si="388"/>
        <v>0.4106558828362451</v>
      </c>
      <c r="AE925" s="321">
        <f t="shared" si="376"/>
        <v>0.196215454318</v>
      </c>
      <c r="AF925" s="321">
        <f t="shared" si="377"/>
        <v>2.7088109822399998E-2</v>
      </c>
      <c r="AG925"/>
      <c r="AH925" s="121">
        <v>288.27713</v>
      </c>
      <c r="AI925" s="121">
        <v>283.45161000000002</v>
      </c>
      <c r="AJ925" s="121">
        <v>3.1784447999999998</v>
      </c>
      <c r="AK925" s="121">
        <v>0</v>
      </c>
      <c r="AL925" s="121">
        <v>0.24624982000000001</v>
      </c>
      <c r="AM925" s="121">
        <v>0.78539749000000003</v>
      </c>
      <c r="AN925" s="121">
        <v>0.61542827</v>
      </c>
      <c r="AO925"/>
      <c r="AP925" s="282">
        <v>0.39223570000000002</v>
      </c>
      <c r="AQ925" s="282">
        <v>0.35954046000000001</v>
      </c>
      <c r="AR925" s="282">
        <v>1.6747189999999999E-2</v>
      </c>
      <c r="AS925" s="282">
        <v>1.5948047999999999E-2</v>
      </c>
      <c r="AT925" s="255">
        <f t="shared" ref="AT925:AT938" si="389">AW925+AZ925+BA925+BB925+BC925+BK925+BL925+BP925</f>
        <v>2.1555183436433299E-5</v>
      </c>
      <c r="AU925" s="256">
        <f t="shared" ref="AU925:AU938" si="390">AX925+AY925+BD925+BE925+BF925+BG925+BH925+BI925+BJ925+BM925+BQ925+BR925</f>
        <v>6.1934872912353697E-8</v>
      </c>
      <c r="AV925" s="256">
        <f t="shared" ref="AV925:AV938" si="391">BN925+BO925</f>
        <v>2.2336201762900001</v>
      </c>
      <c r="AW925" s="272">
        <v>1.8881776E-5</v>
      </c>
      <c r="AX925" s="272">
        <v>5.6981307000000001E-8</v>
      </c>
      <c r="AY925" s="272">
        <v>1.5563574E-12</v>
      </c>
      <c r="AZ925" s="272">
        <v>1.2369550000000001E-9</v>
      </c>
      <c r="BA925" s="272">
        <v>1.6061232E-10</v>
      </c>
      <c r="BB925" s="272">
        <v>1.4426635E-8</v>
      </c>
      <c r="BC925" s="272">
        <v>2.6307066999999998E-6</v>
      </c>
      <c r="BD925" s="272">
        <v>2.0989099000000001E-9</v>
      </c>
      <c r="BE925" s="272">
        <v>2.7466950000000001E-9</v>
      </c>
      <c r="BF925" s="272">
        <v>1.8069902000000001E-12</v>
      </c>
      <c r="BG925" s="272">
        <v>9.4096848999999994E-15</v>
      </c>
      <c r="BH925" s="272">
        <v>3.8271010999999999E-12</v>
      </c>
      <c r="BI925" s="272">
        <v>2.3402864999999999E-13</v>
      </c>
      <c r="BJ925" s="272">
        <v>1.7005671999999999E-13</v>
      </c>
      <c r="BK925" s="272">
        <v>1.9195634000000001E-8</v>
      </c>
      <c r="BL925" s="272">
        <v>7.6808839000000005E-9</v>
      </c>
      <c r="BM925" s="272">
        <v>1.0035697E-10</v>
      </c>
      <c r="BN925" s="273">
        <v>1.7087628999999999E-4</v>
      </c>
      <c r="BO925" s="273">
        <v>2.2334493000000002</v>
      </c>
      <c r="BP925" s="272">
        <v>1.6213298000000001E-14</v>
      </c>
      <c r="BQ925" s="272">
        <v>9.8594378000000001E-17</v>
      </c>
      <c r="BR925" s="272">
        <v>4.4111855E-21</v>
      </c>
      <c r="BS925"/>
      <c r="BT925" s="121">
        <v>9.9329600000000007E-4</v>
      </c>
      <c r="BU925" s="121">
        <v>2.3513177000000001E-5</v>
      </c>
      <c r="BV925" s="121">
        <v>5.5887937000000001E-4</v>
      </c>
      <c r="BW925" s="274">
        <v>1.1937959000000001E-6</v>
      </c>
      <c r="BX925" s="121">
        <v>2.6178817000000001E-5</v>
      </c>
      <c r="BY925" s="274">
        <v>8.9731765999999997E-6</v>
      </c>
      <c r="BZ925" s="274">
        <v>2.4062594000000001E-9</v>
      </c>
      <c r="CA925" s="274">
        <v>1.3742019E-5</v>
      </c>
      <c r="CB925" s="274">
        <v>2.36743E-6</v>
      </c>
      <c r="CC925" s="274">
        <v>1.0356754999999999E-6</v>
      </c>
      <c r="CD925" s="274">
        <v>1.2071998999999999E-6</v>
      </c>
      <c r="CE925" s="274">
        <v>7.2570522999999999E-8</v>
      </c>
      <c r="CF925" s="274">
        <v>2.1308944000000001E-8</v>
      </c>
      <c r="CG925" s="274">
        <v>2.3518520999999999E-5</v>
      </c>
      <c r="CH925" s="121">
        <v>3.3174157999999999E-4</v>
      </c>
      <c r="CI925" s="274">
        <v>8.4895411999999995E-7</v>
      </c>
      <c r="CJ925" s="274">
        <v>2.3275369999999999E-12</v>
      </c>
      <c r="CK925" s="4"/>
      <c r="CL925" s="323">
        <v>3.535483E-8</v>
      </c>
      <c r="CM925" s="323">
        <v>19.816769000000001</v>
      </c>
      <c r="CN925" s="323">
        <v>0.26068680999999999</v>
      </c>
      <c r="CO925" s="323">
        <v>1.8334881000000001E-2</v>
      </c>
      <c r="CP925" s="323">
        <v>7.280047E-4</v>
      </c>
      <c r="CQ925" s="323">
        <v>3.1729924999999999E-8</v>
      </c>
      <c r="CR925" s="323">
        <v>4.1744006999999999E-8</v>
      </c>
      <c r="CS925" s="323">
        <v>9.4116445999999998E-4</v>
      </c>
      <c r="CT925" s="323">
        <v>0.39880214000000003</v>
      </c>
      <c r="CU925" s="323">
        <v>37.864936</v>
      </c>
      <c r="CV925" s="216"/>
      <c r="CW925" s="214"/>
      <c r="CX925" s="22" t="s">
        <v>1192</v>
      </c>
      <c r="CY925" s="18"/>
      <c r="CZ925" s="18"/>
      <c r="DA925" s="14"/>
      <c r="DB925" s="23"/>
      <c r="DC925"/>
      <c r="DD925"/>
      <c r="DE925"/>
      <c r="DF925"/>
      <c r="DG925"/>
      <c r="DH925"/>
      <c r="DI925"/>
      <c r="DJ925"/>
      <c r="DK925"/>
      <c r="DL925"/>
      <c r="DM925"/>
      <c r="DN925"/>
    </row>
    <row r="926" spans="1:118" ht="14.4" customHeight="1">
      <c r="A926" t="s">
        <v>2185</v>
      </c>
      <c r="B926" s="168" t="s">
        <v>2118</v>
      </c>
      <c r="C926" s="279" t="str">
        <f t="shared" ref="C926:C993" si="392">MID(A926,1,12)</f>
        <v>A.130.09.102</v>
      </c>
      <c r="D926" s="14" t="s">
        <v>674</v>
      </c>
      <c r="E926" s="278" t="s">
        <v>1510</v>
      </c>
      <c r="F926" s="281" t="str">
        <f t="shared" ref="F926:F993" si="393">MID(A926, 21,85)</f>
        <v>Epoxy resin</v>
      </c>
      <c r="G926" s="319">
        <f t="shared" si="378"/>
        <v>1.0449166726174601</v>
      </c>
      <c r="H926" s="319">
        <f t="shared" si="379"/>
        <v>2.0793903180599997E-3</v>
      </c>
      <c r="I926" s="319">
        <f t="shared" si="386"/>
        <v>3.3128142663300005E-2</v>
      </c>
      <c r="J926" s="319">
        <f t="shared" si="387"/>
        <v>0.71163452963609997</v>
      </c>
      <c r="K926" s="319">
        <v>0.29807461000000002</v>
      </c>
      <c r="L926" s="319">
        <v>3.0985347999999999E-2</v>
      </c>
      <c r="M926" s="319">
        <v>2.1335936999999998E-3</v>
      </c>
      <c r="N926" s="319">
        <v>1.2500705E-3</v>
      </c>
      <c r="O926" s="319">
        <v>8.2002553999999995E-4</v>
      </c>
      <c r="P926" s="319">
        <v>3.4629556000000001E-7</v>
      </c>
      <c r="Q926" s="319">
        <v>8.9479825000000002E-6</v>
      </c>
      <c r="R926" s="319">
        <v>7.6348800000000007E-6</v>
      </c>
      <c r="S926" s="319">
        <v>5.4436070999999998E-6</v>
      </c>
      <c r="T926" s="319">
        <v>0.71162574999999995</v>
      </c>
      <c r="U926" s="319">
        <v>3.2051277000000001E-6</v>
      </c>
      <c r="V926" s="319">
        <v>1.5660832999999999E-6</v>
      </c>
      <c r="W926" s="319">
        <v>1.3090129999999999E-7</v>
      </c>
      <c r="X926" s="319">
        <v>0</v>
      </c>
      <c r="Y926" s="210"/>
      <c r="Z926" s="320">
        <f t="shared" si="373"/>
        <v>2.2411624812030073</v>
      </c>
      <c r="AA926" s="210"/>
      <c r="AB926" s="321">
        <f t="shared" si="374"/>
        <v>0.29807461000000002</v>
      </c>
      <c r="AC926" s="321">
        <f t="shared" si="375"/>
        <v>3.520596689806E-2</v>
      </c>
      <c r="AD926" s="321">
        <f t="shared" si="388"/>
        <v>0.74475245748129992</v>
      </c>
      <c r="AE926" s="321">
        <f t="shared" si="376"/>
        <v>3.3128142663300005E-2</v>
      </c>
      <c r="AF926" s="321">
        <f t="shared" si="377"/>
        <v>8.6487347999999999E-6</v>
      </c>
      <c r="AG926"/>
      <c r="AH926" s="121">
        <v>81.821858000000006</v>
      </c>
      <c r="AI926" s="121">
        <v>81.819905000000006</v>
      </c>
      <c r="AJ926" s="121">
        <v>4.3452104E-4</v>
      </c>
      <c r="AK926" s="121">
        <v>0</v>
      </c>
      <c r="AL926" s="274">
        <v>5.0662289000000001E-5</v>
      </c>
      <c r="AM926" s="274">
        <v>1.3868994E-3</v>
      </c>
      <c r="AN926" s="274">
        <v>8.1140556E-5</v>
      </c>
      <c r="AP926" s="282">
        <v>5.1818945999999998E-2</v>
      </c>
      <c r="AQ926" s="282">
        <v>4.4090880999999998E-2</v>
      </c>
      <c r="AR926" s="282">
        <v>1.88635E-3</v>
      </c>
      <c r="AS926" s="282">
        <v>5.8417152999999996E-3</v>
      </c>
      <c r="AT926" s="255">
        <f t="shared" si="389"/>
        <v>2.6433381791720801E-6</v>
      </c>
      <c r="AU926" s="256">
        <f t="shared" si="390"/>
        <v>6.9761462842532268E-9</v>
      </c>
      <c r="AV926" s="256">
        <f t="shared" si="391"/>
        <v>0.81816740834295998</v>
      </c>
      <c r="AW926" s="272">
        <v>2.0798282000000002E-6</v>
      </c>
      <c r="AX926" s="272">
        <v>6.2753445999999998E-9</v>
      </c>
      <c r="AY926" s="272">
        <v>1.7145132999999999E-13</v>
      </c>
      <c r="AZ926" s="272">
        <v>3.8722611000000001E-13</v>
      </c>
      <c r="BA926" s="272">
        <v>1.013027E-14</v>
      </c>
      <c r="BB926" s="272">
        <v>1.8569695999999999E-10</v>
      </c>
      <c r="BC926" s="272">
        <v>5.6322885000000001E-7</v>
      </c>
      <c r="BD926" s="272">
        <v>4.1923434000000001E-11</v>
      </c>
      <c r="BE926" s="272">
        <v>6.5609183000000004E-10</v>
      </c>
      <c r="BF926" s="272">
        <v>2.5744498999999999E-15</v>
      </c>
      <c r="BG926" s="272">
        <v>8.2925064000000005E-17</v>
      </c>
      <c r="BH926" s="272">
        <v>3.0937026000000001E-15</v>
      </c>
      <c r="BI926" s="272">
        <v>1.4658605E-16</v>
      </c>
      <c r="BJ926" s="272">
        <v>2.6563710999999999E-16</v>
      </c>
      <c r="BK926" s="272">
        <v>1.5100675E-12</v>
      </c>
      <c r="BL926" s="272">
        <v>9.0986846000000002E-11</v>
      </c>
      <c r="BM926" s="272">
        <v>2.5933714999999999E-12</v>
      </c>
      <c r="BN926" s="272">
        <v>7.5834295999999999E-7</v>
      </c>
      <c r="BO926" s="273">
        <v>0.81816665</v>
      </c>
      <c r="BP926" s="272">
        <v>2.5379422E-12</v>
      </c>
      <c r="BQ926" s="272">
        <v>1.5433432000000001E-14</v>
      </c>
      <c r="BR926" s="272">
        <v>6.9050320000000004E-19</v>
      </c>
      <c r="BS926"/>
      <c r="BT926" s="121">
        <v>1.7219964000000001E-4</v>
      </c>
      <c r="BU926" s="274">
        <v>4.5253616000000004E-6</v>
      </c>
      <c r="BV926" s="274">
        <v>6.2489556000000005E-5</v>
      </c>
      <c r="BW926" s="274">
        <v>8.9488309000000003E-10</v>
      </c>
      <c r="BX926" s="274">
        <v>4.46279E-6</v>
      </c>
      <c r="BY926" s="274">
        <v>4.0625138000000002E-9</v>
      </c>
      <c r="BZ926" s="274">
        <v>5.0085131999999999E-11</v>
      </c>
      <c r="CA926" s="274">
        <v>6.5624626999999997E-9</v>
      </c>
      <c r="CB926" s="274">
        <v>4.6470425000000002E-10</v>
      </c>
      <c r="CC926" s="274">
        <v>5.9209321000000004E-9</v>
      </c>
      <c r="CD926" s="274">
        <v>7.4352309000000002E-11</v>
      </c>
      <c r="CE926" s="274">
        <v>1.6907593E-9</v>
      </c>
      <c r="CF926" s="274">
        <v>1.3896087E-12</v>
      </c>
      <c r="CG926" s="274">
        <v>1.3787353E-6</v>
      </c>
      <c r="CH926" s="274">
        <v>9.9322462000000006E-5</v>
      </c>
      <c r="CI926" s="274">
        <v>6.5286361000000001E-10</v>
      </c>
      <c r="CJ926" s="274">
        <v>3.6434008999999999E-10</v>
      </c>
      <c r="CK926" s="4"/>
      <c r="CL926" s="323">
        <v>2.2722733999999999E-12</v>
      </c>
      <c r="CM926" s="323">
        <v>2.2411406999999999</v>
      </c>
      <c r="CN926" s="323">
        <v>5.0426031000000001E-3</v>
      </c>
      <c r="CO926" s="323">
        <v>3.0969546000000001E-3</v>
      </c>
      <c r="CP926" s="323">
        <v>1.4169852999999999E-4</v>
      </c>
      <c r="CQ926" s="323">
        <v>1.0406915000000001E-11</v>
      </c>
      <c r="CR926" s="323">
        <v>6.2424718000000004E-10</v>
      </c>
      <c r="CS926" s="323">
        <v>1.890606E-4</v>
      </c>
      <c r="CT926" s="323">
        <v>4.3577398999999998E-4</v>
      </c>
      <c r="CU926" s="323">
        <v>11.174341999999999</v>
      </c>
      <c r="CV926" s="216" t="s">
        <v>1497</v>
      </c>
      <c r="CW926" s="214"/>
      <c r="CX926" s="22" t="s">
        <v>696</v>
      </c>
      <c r="CY926" s="18"/>
      <c r="CZ926" s="18"/>
      <c r="DA926" s="14"/>
      <c r="DB926" s="23"/>
      <c r="DC926"/>
      <c r="DD926"/>
      <c r="DE926"/>
      <c r="DF926"/>
      <c r="DG926"/>
      <c r="DH926"/>
      <c r="DI926"/>
      <c r="DJ926"/>
      <c r="DK926"/>
      <c r="DL926"/>
      <c r="DM926"/>
      <c r="DN926"/>
    </row>
    <row r="927" spans="1:118" ht="14.4" customHeight="1">
      <c r="A927" t="s">
        <v>2186</v>
      </c>
      <c r="B927" s="168" t="s">
        <v>2118</v>
      </c>
      <c r="C927" s="279" t="str">
        <f t="shared" si="392"/>
        <v>A.130.09.103</v>
      </c>
      <c r="D927" s="14" t="s">
        <v>674</v>
      </c>
      <c r="E927" s="278" t="s">
        <v>1510</v>
      </c>
      <c r="F927" s="281" t="str">
        <f t="shared" si="393"/>
        <v>MF (melamine formaldehyde resin)</v>
      </c>
      <c r="G927" s="319">
        <f t="shared" si="378"/>
        <v>0.92628262210699996</v>
      </c>
      <c r="H927" s="319">
        <f t="shared" si="379"/>
        <v>2.3721268206999997E-2</v>
      </c>
      <c r="I927" s="319">
        <f t="shared" si="386"/>
        <v>0.22251225390000001</v>
      </c>
      <c r="J927" s="319">
        <f t="shared" si="387"/>
        <v>0.4446</v>
      </c>
      <c r="K927" s="319">
        <v>0.23544909999999999</v>
      </c>
      <c r="L927" s="319">
        <v>0.1543311</v>
      </c>
      <c r="M927" s="319">
        <v>6.5545320000000004E-2</v>
      </c>
      <c r="N927" s="319">
        <v>2.3580635999999999E-2</v>
      </c>
      <c r="O927" s="319">
        <v>0</v>
      </c>
      <c r="P927" s="319">
        <v>9.9699052000000004E-5</v>
      </c>
      <c r="Q927" s="319">
        <v>4.0933155E-5</v>
      </c>
      <c r="R927" s="319">
        <v>2.6358339000000001E-3</v>
      </c>
      <c r="S927" s="319">
        <v>0</v>
      </c>
      <c r="T927" s="319">
        <v>0.4446</v>
      </c>
      <c r="U927" s="319">
        <v>0</v>
      </c>
      <c r="V927" s="319">
        <v>0</v>
      </c>
      <c r="W927" s="319">
        <v>0</v>
      </c>
      <c r="X927" s="319">
        <v>0</v>
      </c>
      <c r="Y927" s="210"/>
      <c r="Z927" s="320">
        <f t="shared" si="373"/>
        <v>1.770293984962406</v>
      </c>
      <c r="AA927" s="210"/>
      <c r="AB927" s="321">
        <f t="shared" si="374"/>
        <v>0.23544909999999999</v>
      </c>
      <c r="AC927" s="321">
        <f t="shared" si="375"/>
        <v>0.246233522107</v>
      </c>
      <c r="AD927" s="321">
        <f t="shared" si="388"/>
        <v>0.66711225389999995</v>
      </c>
      <c r="AE927" s="321">
        <f t="shared" si="376"/>
        <v>0.22251225390000001</v>
      </c>
      <c r="AF927" s="321">
        <f t="shared" si="377"/>
        <v>0</v>
      </c>
      <c r="AG927"/>
      <c r="AH927" s="121">
        <v>48.483600000000003</v>
      </c>
      <c r="AI927" s="121">
        <v>48.483600000000003</v>
      </c>
      <c r="AJ927" s="121">
        <v>0</v>
      </c>
      <c r="AK927" s="121">
        <v>0</v>
      </c>
      <c r="AL927" s="121">
        <v>0</v>
      </c>
      <c r="AM927" s="121">
        <v>0</v>
      </c>
      <c r="AN927" s="121">
        <v>0</v>
      </c>
      <c r="AO927"/>
      <c r="AP927" s="282">
        <v>8.9555647000000002E-2</v>
      </c>
      <c r="AQ927" s="282">
        <v>8.3770824999999993E-2</v>
      </c>
      <c r="AR927" s="282">
        <v>2.6668664000000001E-3</v>
      </c>
      <c r="AS927" s="282">
        <v>3.1179552E-3</v>
      </c>
      <c r="AT927" s="255">
        <f t="shared" si="389"/>
        <v>5.0222317165300006E-6</v>
      </c>
      <c r="AU927" s="256">
        <f t="shared" si="390"/>
        <v>9.8626717361422126E-9</v>
      </c>
      <c r="AV927" s="256">
        <f t="shared" si="391"/>
        <v>0.43668839999999998</v>
      </c>
      <c r="AW927" s="272">
        <v>1.6602420000000001E-6</v>
      </c>
      <c r="AX927" s="272">
        <v>5.0100300000000003E-9</v>
      </c>
      <c r="AY927" s="272">
        <v>1.368525E-13</v>
      </c>
      <c r="AZ927" s="273">
        <v>0</v>
      </c>
      <c r="BA927" s="273">
        <v>0</v>
      </c>
      <c r="BB927" s="272">
        <v>3.5062784999999999E-9</v>
      </c>
      <c r="BC927" s="272">
        <v>3.3569380000000002E-6</v>
      </c>
      <c r="BD927" s="272">
        <v>4.9807281999999997E-10</v>
      </c>
      <c r="BE927" s="272">
        <v>4.3523520000000004E-9</v>
      </c>
      <c r="BF927" s="272">
        <v>1.9626099999999999E-12</v>
      </c>
      <c r="BG927" s="272">
        <v>6.5650000000000003E-14</v>
      </c>
      <c r="BH927" s="272">
        <v>1.922719E-15</v>
      </c>
      <c r="BI927" s="272">
        <v>4.9657836999999998E-14</v>
      </c>
      <c r="BJ927" s="272">
        <v>2.2308620999999998E-16</v>
      </c>
      <c r="BK927" s="272">
        <v>1.527172E-9</v>
      </c>
      <c r="BL927" s="272">
        <v>1.8266030000000001E-11</v>
      </c>
      <c r="BM927" s="273">
        <v>0</v>
      </c>
      <c r="BN927" s="273">
        <v>0</v>
      </c>
      <c r="BO927" s="273">
        <v>0.43668839999999998</v>
      </c>
      <c r="BP927" s="273">
        <v>0</v>
      </c>
      <c r="BQ927" s="273">
        <v>0</v>
      </c>
      <c r="BR927" s="273">
        <v>0</v>
      </c>
      <c r="BS927"/>
      <c r="BT927" s="121">
        <v>1.8220536999999999E-4</v>
      </c>
      <c r="BU927" s="274">
        <v>3.2114635999999998E-5</v>
      </c>
      <c r="BV927" s="274">
        <v>4.9360494E-5</v>
      </c>
      <c r="BW927" s="274">
        <v>3.0875311000000001E-7</v>
      </c>
      <c r="BX927" s="274">
        <v>2.5502057E-5</v>
      </c>
      <c r="BY927" s="274">
        <v>2.5283269000000002E-6</v>
      </c>
      <c r="BZ927" s="121">
        <v>0</v>
      </c>
      <c r="CA927" s="274">
        <v>8.8336641999999995E-6</v>
      </c>
      <c r="CB927" s="274">
        <v>1.3378911000000001E-7</v>
      </c>
      <c r="CC927" s="274">
        <v>2.7085707000000001E-8</v>
      </c>
      <c r="CD927" s="121">
        <v>0</v>
      </c>
      <c r="CE927" s="121">
        <v>0</v>
      </c>
      <c r="CF927" s="121">
        <v>0</v>
      </c>
      <c r="CG927" s="274">
        <v>6.0768050000000003E-6</v>
      </c>
      <c r="CH927" s="274">
        <v>5.7319764000000001E-5</v>
      </c>
      <c r="CI927" s="121">
        <v>0</v>
      </c>
      <c r="CJ927" s="121">
        <v>0</v>
      </c>
      <c r="CK927"/>
      <c r="CL927" s="322">
        <v>0</v>
      </c>
      <c r="CM927" s="322">
        <v>1.7557499999999999</v>
      </c>
      <c r="CN927" s="322">
        <v>9.5806247999999997E-2</v>
      </c>
      <c r="CO927" s="322">
        <v>2.1678800000000002E-2</v>
      </c>
      <c r="CP927" s="322">
        <v>4.1674959999999999E-4</v>
      </c>
      <c r="CQ927" s="322">
        <v>1.149116E-10</v>
      </c>
      <c r="CR927" s="322">
        <v>2.8616683999999999E-11</v>
      </c>
      <c r="CS927" s="322">
        <v>1.5587382999999999E-4</v>
      </c>
      <c r="CT927" s="322">
        <v>2.3533076999999999E-2</v>
      </c>
      <c r="CU927" s="322">
        <v>6.5693999999999999</v>
      </c>
      <c r="CV927" s="223" t="s">
        <v>1417</v>
      </c>
      <c r="CW927" s="214"/>
      <c r="CX927" s="18" t="s">
        <v>699</v>
      </c>
      <c r="CY927" s="18"/>
      <c r="CZ927" s="18"/>
      <c r="DA927" s="14"/>
      <c r="DB927" s="23"/>
      <c r="DC927"/>
      <c r="DD927"/>
      <c r="DE927"/>
      <c r="DF927"/>
      <c r="DG927"/>
      <c r="DH927"/>
      <c r="DI927"/>
      <c r="DJ927"/>
      <c r="DK927"/>
      <c r="DL927"/>
      <c r="DM927"/>
      <c r="DN927"/>
    </row>
    <row r="928" spans="1:118" ht="14.4" customHeight="1">
      <c r="A928" t="s">
        <v>2187</v>
      </c>
      <c r="B928" s="168" t="s">
        <v>2118</v>
      </c>
      <c r="C928" s="279" t="str">
        <f t="shared" si="392"/>
        <v>A.130.09.104</v>
      </c>
      <c r="D928" s="14" t="s">
        <v>674</v>
      </c>
      <c r="E928" s="278" t="s">
        <v>1510</v>
      </c>
      <c r="F928" s="281" t="str">
        <f t="shared" si="393"/>
        <v>PF (phenol formaldehyde resin)</v>
      </c>
      <c r="G928" s="319">
        <f t="shared" si="378"/>
        <v>0.89236945104400001</v>
      </c>
      <c r="H928" s="319">
        <f t="shared" si="379"/>
        <v>2.5037337959999996E-2</v>
      </c>
      <c r="I928" s="319">
        <f t="shared" si="386"/>
        <v>0.13547330308400002</v>
      </c>
      <c r="J928" s="319">
        <f t="shared" si="387"/>
        <v>0.55145999999999995</v>
      </c>
      <c r="K928" s="319">
        <v>0.18039880999999999</v>
      </c>
      <c r="L928" s="319">
        <v>0.11083779000000001</v>
      </c>
      <c r="M928" s="319">
        <v>2.4548832E-2</v>
      </c>
      <c r="N928" s="319">
        <v>2.4721423999999999E-2</v>
      </c>
      <c r="O928" s="319">
        <v>0</v>
      </c>
      <c r="P928" s="319">
        <v>1.9015450999999999E-4</v>
      </c>
      <c r="Q928" s="319">
        <v>1.2575944999999999E-4</v>
      </c>
      <c r="R928" s="319">
        <v>8.6681083999999995E-5</v>
      </c>
      <c r="S928" s="319">
        <v>0</v>
      </c>
      <c r="T928" s="319">
        <v>0.55145999999999995</v>
      </c>
      <c r="U928" s="319">
        <v>0</v>
      </c>
      <c r="V928" s="319">
        <v>0</v>
      </c>
      <c r="W928" s="319">
        <v>0</v>
      </c>
      <c r="X928" s="319">
        <v>0</v>
      </c>
      <c r="Y928" s="210"/>
      <c r="Z928" s="320">
        <f t="shared" si="373"/>
        <v>1.3563820300751879</v>
      </c>
      <c r="AA928" s="210"/>
      <c r="AB928" s="321">
        <f t="shared" si="374"/>
        <v>0.18039880999999999</v>
      </c>
      <c r="AC928" s="321">
        <f t="shared" si="375"/>
        <v>0.16051064104400004</v>
      </c>
      <c r="AD928" s="321">
        <f t="shared" si="388"/>
        <v>0.68693330308400002</v>
      </c>
      <c r="AE928" s="321">
        <f t="shared" si="376"/>
        <v>0.13547330308400002</v>
      </c>
      <c r="AF928" s="321">
        <f t="shared" si="377"/>
        <v>0</v>
      </c>
      <c r="AG928"/>
      <c r="AH928" s="121">
        <v>32.380600000000001</v>
      </c>
      <c r="AI928" s="121">
        <v>32.380600000000001</v>
      </c>
      <c r="AJ928" s="121">
        <v>0</v>
      </c>
      <c r="AK928" s="121">
        <v>0</v>
      </c>
      <c r="AL928" s="121">
        <v>0</v>
      </c>
      <c r="AM928" s="121">
        <v>0</v>
      </c>
      <c r="AN928" s="121">
        <v>0</v>
      </c>
      <c r="AO928"/>
      <c r="AP928" s="282">
        <v>6.3437220000000002E-2</v>
      </c>
      <c r="AQ928" s="282">
        <v>5.9213319E-2</v>
      </c>
      <c r="AR928" s="282">
        <v>1.9169737E-3</v>
      </c>
      <c r="AS928" s="282">
        <v>2.3069268999999998E-3</v>
      </c>
      <c r="AT928" s="255">
        <f t="shared" si="389"/>
        <v>3.5499591915699996E-6</v>
      </c>
      <c r="AU928" s="256">
        <f t="shared" si="390"/>
        <v>7.0893997062936002E-9</v>
      </c>
      <c r="AV928" s="256">
        <f t="shared" si="391"/>
        <v>0.32309900000000003</v>
      </c>
      <c r="AW928" s="272">
        <v>1.296586E-6</v>
      </c>
      <c r="AX928" s="272">
        <v>3.9135900000000003E-9</v>
      </c>
      <c r="AY928" s="272">
        <v>1.068625E-13</v>
      </c>
      <c r="AZ928" s="273">
        <v>0</v>
      </c>
      <c r="BA928" s="273">
        <v>0</v>
      </c>
      <c r="BB928" s="272">
        <v>3.6765319000000001E-9</v>
      </c>
      <c r="BC928" s="272">
        <v>2.2461239999999998E-6</v>
      </c>
      <c r="BD928" s="272">
        <v>5.7385034E-10</v>
      </c>
      <c r="BE928" s="272">
        <v>2.601851E-9</v>
      </c>
      <c r="BF928" s="273">
        <v>0</v>
      </c>
      <c r="BG928" s="273">
        <v>0</v>
      </c>
      <c r="BH928" s="272">
        <v>1.216056E-15</v>
      </c>
      <c r="BI928" s="272">
        <v>1.5846100000000001E-16</v>
      </c>
      <c r="BJ928" s="272">
        <v>1.292766E-16</v>
      </c>
      <c r="BK928" s="272">
        <v>3.4437799999999999E-9</v>
      </c>
      <c r="BL928" s="272">
        <v>1.2887967E-10</v>
      </c>
      <c r="BM928" s="273">
        <v>0</v>
      </c>
      <c r="BN928" s="273">
        <v>0</v>
      </c>
      <c r="BO928" s="273">
        <v>0.32309900000000003</v>
      </c>
      <c r="BP928" s="273">
        <v>0</v>
      </c>
      <c r="BQ928" s="273">
        <v>0</v>
      </c>
      <c r="BR928" s="273">
        <v>0</v>
      </c>
      <c r="BS928"/>
      <c r="BT928" s="121">
        <v>1.2471935999999999E-4</v>
      </c>
      <c r="BU928" s="274">
        <v>1.8947587999999998E-5</v>
      </c>
      <c r="BV928" s="274">
        <v>3.7819528999999999E-5</v>
      </c>
      <c r="BW928" s="274">
        <v>1.0153544E-8</v>
      </c>
      <c r="BX928" s="274">
        <v>1.4127309000000001E-5</v>
      </c>
      <c r="BY928" s="274">
        <v>1.9853244999999998E-6</v>
      </c>
      <c r="BZ928" s="121">
        <v>0</v>
      </c>
      <c r="CA928" s="274">
        <v>3.0132953999999998E-6</v>
      </c>
      <c r="CB928" s="274">
        <v>2.5517395999999999E-7</v>
      </c>
      <c r="CC928" s="274">
        <v>8.3215757000000001E-8</v>
      </c>
      <c r="CD928" s="121">
        <v>0</v>
      </c>
      <c r="CE928" s="121">
        <v>0</v>
      </c>
      <c r="CF928" s="121">
        <v>0</v>
      </c>
      <c r="CG928" s="274">
        <v>9.3860624000000006E-6</v>
      </c>
      <c r="CH928" s="274">
        <v>3.9091709999999998E-5</v>
      </c>
      <c r="CI928" s="121">
        <v>0</v>
      </c>
      <c r="CJ928" s="121">
        <v>0</v>
      </c>
      <c r="CK928"/>
      <c r="CL928" s="322">
        <v>0</v>
      </c>
      <c r="CM928" s="322">
        <v>1.3247547</v>
      </c>
      <c r="CN928" s="322">
        <v>6.0243261999999999E-2</v>
      </c>
      <c r="CO928" s="322">
        <v>1.3419E-2</v>
      </c>
      <c r="CP928" s="322">
        <v>1.4925729999999999E-4</v>
      </c>
      <c r="CQ928" s="322">
        <v>2.2442600000000001E-10</v>
      </c>
      <c r="CR928" s="322">
        <v>3.514123E-11</v>
      </c>
      <c r="CS928" s="322">
        <v>1.0179042E-4</v>
      </c>
      <c r="CT928" s="322">
        <v>2.09292E-4</v>
      </c>
      <c r="CU928" s="322">
        <v>4.3975400000000002</v>
      </c>
      <c r="CV928" s="217" t="s">
        <v>1416</v>
      </c>
      <c r="CW928" s="214"/>
      <c r="CX928" s="18" t="s">
        <v>699</v>
      </c>
      <c r="CY928" s="18"/>
      <c r="CZ928" s="18"/>
      <c r="DA928" s="14"/>
      <c r="DB928" s="23"/>
      <c r="DC928"/>
      <c r="DD928"/>
      <c r="DE928"/>
      <c r="DF928"/>
      <c r="DG928"/>
      <c r="DH928"/>
      <c r="DI928"/>
      <c r="DJ928"/>
      <c r="DK928"/>
      <c r="DL928"/>
      <c r="DM928"/>
      <c r="DN928"/>
    </row>
    <row r="929" spans="1:118" ht="14.4" customHeight="1">
      <c r="A929" t="s">
        <v>2188</v>
      </c>
      <c r="B929" s="168" t="s">
        <v>2118</v>
      </c>
      <c r="C929" s="279" t="str">
        <f t="shared" si="392"/>
        <v>A.130.09.105</v>
      </c>
      <c r="D929" s="14" t="s">
        <v>674</v>
      </c>
      <c r="E929" s="278" t="s">
        <v>1510</v>
      </c>
      <c r="F929" s="281" t="str">
        <f t="shared" si="393"/>
        <v>Phenolics (Bakelite)</v>
      </c>
      <c r="G929" s="319">
        <f t="shared" si="378"/>
        <v>0.88407193771960568</v>
      </c>
      <c r="H929" s="319">
        <f t="shared" si="379"/>
        <v>5.5654841360000011E-3</v>
      </c>
      <c r="I929" s="319">
        <f t="shared" si="386"/>
        <v>3.6018601913199999E-2</v>
      </c>
      <c r="J929" s="319">
        <f t="shared" si="387"/>
        <v>0.62840428167040563</v>
      </c>
      <c r="K929" s="319">
        <v>0.21408357</v>
      </c>
      <c r="L929" s="319">
        <v>3.1434572000000001E-2</v>
      </c>
      <c r="M929" s="319">
        <v>4.3610300000000001E-3</v>
      </c>
      <c r="N929" s="319">
        <v>4.0383776000000003E-3</v>
      </c>
      <c r="O929" s="319">
        <v>1.4545853000000001E-3</v>
      </c>
      <c r="P929" s="319">
        <v>3.8481435000000003E-5</v>
      </c>
      <c r="Q929" s="319">
        <v>3.4039801000000002E-5</v>
      </c>
      <c r="R929" s="319">
        <v>2.2125829000000001E-4</v>
      </c>
      <c r="S929" s="319">
        <v>1.4956791E-4</v>
      </c>
      <c r="T929" s="319">
        <v>0.62581335999999999</v>
      </c>
      <c r="U929" s="319">
        <v>2.4413480999999999E-3</v>
      </c>
      <c r="V929" s="319">
        <v>1.7416232000000001E-6</v>
      </c>
      <c r="W929" s="319">
        <v>5.6604057000000002E-9</v>
      </c>
      <c r="X929" s="319">
        <v>0</v>
      </c>
      <c r="Y929" s="210"/>
      <c r="Z929" s="320">
        <f t="shared" si="373"/>
        <v>1.6096509022556391</v>
      </c>
      <c r="AA929" s="210"/>
      <c r="AB929" s="321">
        <f t="shared" si="374"/>
        <v>0.21408357</v>
      </c>
      <c r="AC929" s="321">
        <f t="shared" si="375"/>
        <v>4.1582344425999999E-2</v>
      </c>
      <c r="AD929" s="321">
        <f t="shared" si="388"/>
        <v>0.66183022595040564</v>
      </c>
      <c r="AE929" s="321">
        <f t="shared" si="376"/>
        <v>3.6018601913199999E-2</v>
      </c>
      <c r="AF929" s="321">
        <f t="shared" si="377"/>
        <v>2.5909160099999999E-3</v>
      </c>
      <c r="AG929"/>
      <c r="AH929" s="121">
        <v>42.431932000000003</v>
      </c>
      <c r="AI929" s="121">
        <v>41.079340000000002</v>
      </c>
      <c r="AJ929" s="121">
        <v>0.33095194</v>
      </c>
      <c r="AK929" s="121">
        <v>0</v>
      </c>
      <c r="AL929" s="121">
        <v>0.83342855000000005</v>
      </c>
      <c r="AM929" s="121">
        <v>0.1155311</v>
      </c>
      <c r="AN929" s="121">
        <v>7.2680637000000006E-2</v>
      </c>
      <c r="AO929"/>
      <c r="AP929" s="282">
        <v>3.9347404000000002E-2</v>
      </c>
      <c r="AQ929" s="282">
        <v>3.5104755000000001E-2</v>
      </c>
      <c r="AR929" s="282">
        <v>1.4412050000000001E-3</v>
      </c>
      <c r="AS929" s="282">
        <v>2.8014430999999998E-3</v>
      </c>
      <c r="AT929" s="255">
        <f t="shared" si="389"/>
        <v>2.1046016126963399E-6</v>
      </c>
      <c r="AU929" s="256">
        <f t="shared" si="390"/>
        <v>5.3299003192925494E-9</v>
      </c>
      <c r="AV929" s="256">
        <f t="shared" si="391"/>
        <v>0.39235898372660005</v>
      </c>
      <c r="AW929" s="272">
        <v>1.4998893E-6</v>
      </c>
      <c r="AX929" s="272">
        <v>4.5257559000000002E-9</v>
      </c>
      <c r="AY929" s="272">
        <v>1.2364022E-13</v>
      </c>
      <c r="AZ929" s="272">
        <v>2.7003051000000001E-11</v>
      </c>
      <c r="BA929" s="272">
        <v>3.5060902000000002E-12</v>
      </c>
      <c r="BB929" s="272">
        <v>6.0024593999999998E-10</v>
      </c>
      <c r="BC929" s="272">
        <v>6.0349782999999999E-7</v>
      </c>
      <c r="BD929" s="272">
        <v>1.0673716E-10</v>
      </c>
      <c r="BE929" s="272">
        <v>6.9495050999999996E-10</v>
      </c>
      <c r="BF929" s="272">
        <v>4.9825794000000001E-14</v>
      </c>
      <c r="BG929" s="272">
        <v>2.0545037E-16</v>
      </c>
      <c r="BH929" s="272">
        <v>8.3528000000000005E-14</v>
      </c>
      <c r="BI929" s="272">
        <v>4.8244274999999998E-15</v>
      </c>
      <c r="BJ929" s="272">
        <v>3.6530016999999997E-15</v>
      </c>
      <c r="BK929" s="272">
        <v>4.1904582000000001E-10</v>
      </c>
      <c r="BL929" s="272">
        <v>1.6457204999999999E-10</v>
      </c>
      <c r="BM929" s="272">
        <v>2.1904050000000001E-12</v>
      </c>
      <c r="BN929" s="272">
        <v>5.1737266E-6</v>
      </c>
      <c r="BO929" s="273">
        <v>0.39235381000000003</v>
      </c>
      <c r="BP929" s="272">
        <v>1.0974514E-13</v>
      </c>
      <c r="BQ929" s="272">
        <v>6.6736912E-16</v>
      </c>
      <c r="BR929" s="272">
        <v>2.9858589E-20</v>
      </c>
      <c r="BS929"/>
      <c r="BT929" s="121">
        <v>1.0769095999999999E-4</v>
      </c>
      <c r="BU929" s="274">
        <v>4.9073266000000004E-6</v>
      </c>
      <c r="BV929" s="274">
        <v>4.4881337999999997E-5</v>
      </c>
      <c r="BW929" s="274">
        <v>2.6050312999999999E-8</v>
      </c>
      <c r="BX929" s="274">
        <v>5.1829725E-6</v>
      </c>
      <c r="BY929" s="274">
        <v>2.2777896999999999E-7</v>
      </c>
      <c r="BZ929" s="274">
        <v>5.2650327000000002E-11</v>
      </c>
      <c r="CA929" s="274">
        <v>3.4839699999999999E-7</v>
      </c>
      <c r="CB929" s="274">
        <v>5.1639375999999997E-8</v>
      </c>
      <c r="CC929" s="274">
        <v>2.2524335000000001E-8</v>
      </c>
      <c r="CD929" s="274">
        <v>2.6352595000000001E-8</v>
      </c>
      <c r="CE929" s="274">
        <v>1.5839587E-9</v>
      </c>
      <c r="CF929" s="274">
        <v>4.6517652E-10</v>
      </c>
      <c r="CG929" s="274">
        <v>2.2703901999999999E-6</v>
      </c>
      <c r="CH929" s="274">
        <v>4.9691758999999999E-5</v>
      </c>
      <c r="CI929" s="274">
        <v>5.2316465000000003E-8</v>
      </c>
      <c r="CJ929" s="274">
        <v>1.5754714999999998E-11</v>
      </c>
      <c r="CK929" s="4"/>
      <c r="CL929" s="323">
        <v>7.7179827999999995E-10</v>
      </c>
      <c r="CM929" s="323">
        <v>1.6046909</v>
      </c>
      <c r="CN929" s="323">
        <v>1.3536543E-2</v>
      </c>
      <c r="CO929" s="323">
        <v>3.4138999000000001E-3</v>
      </c>
      <c r="CP929" s="323">
        <v>1.216632E-4</v>
      </c>
      <c r="CQ929" s="323">
        <v>6.8909188999999999E-10</v>
      </c>
      <c r="CR929" s="323">
        <v>9.0950263000000004E-10</v>
      </c>
      <c r="CS929" s="323">
        <v>2.0395940999999999E-4</v>
      </c>
      <c r="CT929" s="323">
        <v>8.5868631999999993E-3</v>
      </c>
      <c r="CU929" s="323">
        <v>5.4998994999999997</v>
      </c>
      <c r="CV929" s="216"/>
      <c r="CW929" s="214"/>
      <c r="CX929" s="22" t="s">
        <v>1193</v>
      </c>
      <c r="CY929" s="18"/>
      <c r="CZ929" s="18"/>
      <c r="DA929" s="14"/>
      <c r="DB929" s="23"/>
      <c r="DC929"/>
      <c r="DD929"/>
      <c r="DE929"/>
      <c r="DF929"/>
      <c r="DG929"/>
      <c r="DH929"/>
      <c r="DI929"/>
      <c r="DJ929"/>
      <c r="DK929"/>
      <c r="DL929"/>
      <c r="DM929"/>
      <c r="DN929"/>
    </row>
    <row r="930" spans="1:118" ht="14.4" customHeight="1">
      <c r="A930" t="s">
        <v>2189</v>
      </c>
      <c r="B930" s="168" t="s">
        <v>2118</v>
      </c>
      <c r="C930" s="279" t="str">
        <f t="shared" si="392"/>
        <v>A.130.09.106</v>
      </c>
      <c r="D930" s="14" t="s">
        <v>674</v>
      </c>
      <c r="E930" s="278" t="s">
        <v>1510</v>
      </c>
      <c r="F930" s="281" t="str">
        <f t="shared" si="393"/>
        <v>Polyester (unsaturated resin)</v>
      </c>
      <c r="G930" s="319">
        <f t="shared" si="378"/>
        <v>1.2758819321877093</v>
      </c>
      <c r="H930" s="319">
        <f t="shared" si="379"/>
        <v>1.0765152369999999E-2</v>
      </c>
      <c r="I930" s="319">
        <f t="shared" si="386"/>
        <v>3.1360825419000003E-2</v>
      </c>
      <c r="J930" s="319">
        <f t="shared" si="387"/>
        <v>0.94619720439870925</v>
      </c>
      <c r="K930" s="319">
        <v>0.28755874999999997</v>
      </c>
      <c r="L930" s="319">
        <v>2.3018048999999999E-2</v>
      </c>
      <c r="M930" s="319">
        <v>7.6161335000000004E-3</v>
      </c>
      <c r="N930" s="319">
        <v>7.4451433000000001E-3</v>
      </c>
      <c r="O930" s="319">
        <v>2.9586524000000001E-3</v>
      </c>
      <c r="P930" s="319">
        <v>1.0724367E-4</v>
      </c>
      <c r="Q930" s="319">
        <v>2.5411299999999998E-4</v>
      </c>
      <c r="R930" s="319">
        <v>6.9679590000000003E-4</v>
      </c>
      <c r="S930" s="319">
        <v>2.6212970999999998E-4</v>
      </c>
      <c r="T930" s="319">
        <v>0.94266846999999998</v>
      </c>
      <c r="U930" s="319">
        <v>3.1900741999999998E-3</v>
      </c>
      <c r="V930" s="319">
        <v>2.9847018999999999E-5</v>
      </c>
      <c r="W930" s="319">
        <v>6.9687094000000002E-9</v>
      </c>
      <c r="X930" s="319">
        <v>7.6523519999999995E-5</v>
      </c>
      <c r="Y930" s="210"/>
      <c r="Z930" s="320">
        <f t="shared" ref="Z930:Z997" si="394">K930/0.133</f>
        <v>2.1620958646616537</v>
      </c>
      <c r="AA930" s="210"/>
      <c r="AB930" s="321">
        <f t="shared" ref="AB930:AB997" si="395">K930</f>
        <v>0.28755874999999997</v>
      </c>
      <c r="AC930" s="321">
        <f t="shared" ref="AC930:AC997" si="396">L930+M930+N930+O930+P930+Q930+R930</f>
        <v>4.2096130769999997E-2</v>
      </c>
      <c r="AD930" s="321">
        <f t="shared" si="388"/>
        <v>0.97399945536870947</v>
      </c>
      <c r="AE930" s="321">
        <f t="shared" ref="AE930:AE997" si="397">V930+L930+M930+R930</f>
        <v>3.1360825418999996E-2</v>
      </c>
      <c r="AF930" s="321">
        <f t="shared" ref="AF930:AF997" si="398">S930+U930+X930</f>
        <v>3.5287274299999997E-3</v>
      </c>
      <c r="AG930"/>
      <c r="AH930" s="121">
        <v>57.476267999999997</v>
      </c>
      <c r="AI930" s="121">
        <v>54.736469999999997</v>
      </c>
      <c r="AJ930" s="121">
        <v>0.43245956000000002</v>
      </c>
      <c r="AK930" s="121">
        <v>0</v>
      </c>
      <c r="AL930" s="121">
        <v>2.0520817999999998</v>
      </c>
      <c r="AM930" s="121">
        <v>0.16257086000000001</v>
      </c>
      <c r="AN930" s="121">
        <v>9.2684866000000005E-2</v>
      </c>
      <c r="AO930"/>
      <c r="AP930" s="282">
        <v>4.8053991999999997E-2</v>
      </c>
      <c r="AQ930" s="282">
        <v>4.2543127E-2</v>
      </c>
      <c r="AR930" s="282">
        <v>1.8626758999999999E-3</v>
      </c>
      <c r="AS930" s="282">
        <v>3.6481886999999999E-3</v>
      </c>
      <c r="AT930" s="255">
        <f t="shared" si="389"/>
        <v>2.5505472004977099E-6</v>
      </c>
      <c r="AU930" s="256">
        <f t="shared" si="390"/>
        <v>6.8885944195344792E-9</v>
      </c>
      <c r="AV930" s="256">
        <f t="shared" si="391"/>
        <v>0.51095079820799993</v>
      </c>
      <c r="AW930" s="272">
        <v>2.0212461000000002E-6</v>
      </c>
      <c r="AX930" s="272">
        <v>6.0991357E-9</v>
      </c>
      <c r="AY930" s="272">
        <v>1.6661322000000001E-13</v>
      </c>
      <c r="AZ930" s="272">
        <v>6.9189636999999999E-11</v>
      </c>
      <c r="BA930" s="272">
        <v>8.3702298999999995E-12</v>
      </c>
      <c r="BB930" s="272">
        <v>1.1073468999999999E-9</v>
      </c>
      <c r="BC930" s="272">
        <v>5.2405573000000002E-7</v>
      </c>
      <c r="BD930" s="272">
        <v>1.8574076E-10</v>
      </c>
      <c r="BE930" s="272">
        <v>5.5520899000000004E-10</v>
      </c>
      <c r="BF930" s="272">
        <v>1.2728071E-13</v>
      </c>
      <c r="BG930" s="272">
        <v>1.8254039000000001E-15</v>
      </c>
      <c r="BH930" s="272">
        <v>2.5223362000000001E-13</v>
      </c>
      <c r="BI930" s="272">
        <v>1.2222657E-13</v>
      </c>
      <c r="BJ930" s="272">
        <v>3.5526354000000001E-14</v>
      </c>
      <c r="BK930" s="272">
        <v>9.9985252000000008E-10</v>
      </c>
      <c r="BL930" s="272">
        <v>3.0604761000000002E-9</v>
      </c>
      <c r="BM930" s="272">
        <v>4.7802442E-11</v>
      </c>
      <c r="BN930" s="272">
        <v>1.0968208E-5</v>
      </c>
      <c r="BO930" s="273">
        <v>0.51093982999999998</v>
      </c>
      <c r="BP930" s="272">
        <v>1.3511081000000001E-13</v>
      </c>
      <c r="BQ930" s="272">
        <v>8.2161981999999996E-16</v>
      </c>
      <c r="BR930" s="272">
        <v>3.6759878999999999E-20</v>
      </c>
      <c r="BS930"/>
      <c r="BT930" s="121">
        <v>1.4134198E-4</v>
      </c>
      <c r="BU930" s="274">
        <v>4.0867512000000004E-6</v>
      </c>
      <c r="BV930" s="274">
        <v>6.0284970000000001E-5</v>
      </c>
      <c r="BW930" s="274">
        <v>8.1940041999999998E-8</v>
      </c>
      <c r="BX930" s="274">
        <v>5.6424228000000001E-6</v>
      </c>
      <c r="BY930" s="274">
        <v>5.0781327E-7</v>
      </c>
      <c r="BZ930" s="274">
        <v>8.9801335000000002E-10</v>
      </c>
      <c r="CA930" s="274">
        <v>7.8361463000000003E-7</v>
      </c>
      <c r="CB930" s="274">
        <v>1.4391344999999999E-7</v>
      </c>
      <c r="CC930" s="274">
        <v>1.6814805E-7</v>
      </c>
      <c r="CD930" s="274">
        <v>6.2883907000000003E-8</v>
      </c>
      <c r="CE930" s="274">
        <v>3.1529716000000001E-8</v>
      </c>
      <c r="CF930" s="274">
        <v>1.1065265E-9</v>
      </c>
      <c r="CG930" s="274">
        <v>3.5876685000000001E-6</v>
      </c>
      <c r="CH930" s="274">
        <v>6.5878290999999998E-5</v>
      </c>
      <c r="CI930" s="274">
        <v>8.0008487999999994E-8</v>
      </c>
      <c r="CJ930" s="274">
        <v>1.9396142000000001E-11</v>
      </c>
      <c r="CK930" s="4"/>
      <c r="CL930" s="323">
        <v>1.8358962000000001E-9</v>
      </c>
      <c r="CM930" s="323">
        <v>2.1501408999999998</v>
      </c>
      <c r="CN930" s="323">
        <v>1.6304445000000001E-2</v>
      </c>
      <c r="CO930" s="323">
        <v>2.9193909999999999E-3</v>
      </c>
      <c r="CP930" s="323">
        <v>1.2435581E-4</v>
      </c>
      <c r="CQ930" s="323">
        <v>3.1411239E-9</v>
      </c>
      <c r="CR930" s="323">
        <v>1.3037416E-8</v>
      </c>
      <c r="CS930" s="323">
        <v>2.2094089999999999E-4</v>
      </c>
      <c r="CT930" s="323">
        <v>7.2592354999999997E-2</v>
      </c>
      <c r="CU930" s="323">
        <v>7.3344962999999996</v>
      </c>
      <c r="CV930" s="219" t="s">
        <v>2802</v>
      </c>
      <c r="CW930" s="214"/>
      <c r="CX930" s="18" t="s">
        <v>709</v>
      </c>
      <c r="CY930" s="18"/>
      <c r="CZ930" s="18"/>
      <c r="DA930" s="14"/>
      <c r="DB930" s="23"/>
      <c r="DC930"/>
      <c r="DD930"/>
      <c r="DE930"/>
      <c r="DF930"/>
      <c r="DG930"/>
      <c r="DH930"/>
      <c r="DI930"/>
      <c r="DJ930"/>
      <c r="DK930"/>
      <c r="DL930"/>
      <c r="DM930"/>
      <c r="DN930"/>
    </row>
    <row r="931" spans="1:118" ht="14.4" customHeight="1">
      <c r="A931" t="s">
        <v>2190</v>
      </c>
      <c r="B931" s="168" t="s">
        <v>2118</v>
      </c>
      <c r="C931" s="279" t="str">
        <f t="shared" si="392"/>
        <v>A.130.09.107</v>
      </c>
      <c r="D931" s="14" t="s">
        <v>674</v>
      </c>
      <c r="E931" s="278" t="s">
        <v>1510</v>
      </c>
      <c r="F931" s="281" t="str">
        <f t="shared" si="393"/>
        <v>PUR flex. block foam TDI</v>
      </c>
      <c r="G931" s="319">
        <f t="shared" si="378"/>
        <v>1.25932467491606</v>
      </c>
      <c r="H931" s="319">
        <f t="shared" si="379"/>
        <v>7.9657555752060016E-2</v>
      </c>
      <c r="I931" s="319">
        <f t="shared" si="386"/>
        <v>5.6336762473999998E-2</v>
      </c>
      <c r="J931" s="319">
        <f t="shared" si="387"/>
        <v>0.67142204669000005</v>
      </c>
      <c r="K931" s="319">
        <v>0.45190830999999998</v>
      </c>
      <c r="L931" s="319">
        <v>4.5918636999999998E-2</v>
      </c>
      <c r="M931" s="319">
        <v>1.0408961E-2</v>
      </c>
      <c r="N931" s="319">
        <v>7.1236400000000005E-2</v>
      </c>
      <c r="O931" s="319">
        <v>8.4099763999999997E-3</v>
      </c>
      <c r="P931" s="319">
        <v>4.6747206E-7</v>
      </c>
      <c r="Q931" s="319">
        <v>1.071188E-5</v>
      </c>
      <c r="R931" s="319">
        <v>9.1644740000000006E-6</v>
      </c>
      <c r="S931" s="319">
        <v>1.9127709E-4</v>
      </c>
      <c r="T931" s="319">
        <v>0.66565200000000002</v>
      </c>
      <c r="U931" s="319">
        <v>5.5787696000000001E-3</v>
      </c>
      <c r="V931" s="319">
        <v>0</v>
      </c>
      <c r="W931" s="319">
        <v>0</v>
      </c>
      <c r="X931" s="319">
        <v>0</v>
      </c>
      <c r="Y931" s="210"/>
      <c r="Z931" s="320">
        <f t="shared" si="394"/>
        <v>3.397806842105263</v>
      </c>
      <c r="AA931" s="210"/>
      <c r="AB931" s="321">
        <f t="shared" si="395"/>
        <v>0.45190830999999998</v>
      </c>
      <c r="AC931" s="321">
        <f t="shared" si="396"/>
        <v>0.13599431822606001</v>
      </c>
      <c r="AD931" s="321">
        <f t="shared" si="388"/>
        <v>0.72198876247400001</v>
      </c>
      <c r="AE931" s="321">
        <f t="shared" si="397"/>
        <v>5.6336762473999998E-2</v>
      </c>
      <c r="AF931" s="321">
        <f t="shared" si="398"/>
        <v>5.7700466899999999E-3</v>
      </c>
      <c r="AG931"/>
      <c r="AH931" s="121">
        <v>106.49677</v>
      </c>
      <c r="AI931" s="121">
        <v>97.461710999999994</v>
      </c>
      <c r="AJ931" s="121">
        <v>0.75624981000000002</v>
      </c>
      <c r="AK931" s="121">
        <v>0</v>
      </c>
      <c r="AL931" s="121">
        <v>7.8465737000000004</v>
      </c>
      <c r="AM931" s="121">
        <v>0.26863340000000002</v>
      </c>
      <c r="AN931" s="121">
        <v>0.16359771000000001</v>
      </c>
      <c r="AO931"/>
      <c r="AP931" s="282">
        <v>7.9684459999999999E-2</v>
      </c>
      <c r="AQ931" s="282">
        <v>6.9345508E-2</v>
      </c>
      <c r="AR931" s="282">
        <v>3.4927258000000002E-3</v>
      </c>
      <c r="AS931" s="282">
        <v>6.8462260000000004E-3</v>
      </c>
      <c r="AT931" s="255">
        <f t="shared" si="389"/>
        <v>4.1574045039782783E-6</v>
      </c>
      <c r="AU931" s="256">
        <f t="shared" si="390"/>
        <v>1.2916885228347467E-8</v>
      </c>
      <c r="AV931" s="256">
        <f t="shared" si="391"/>
        <v>0.95885518002750003</v>
      </c>
      <c r="AW931" s="272">
        <v>3.1559982000000002E-6</v>
      </c>
      <c r="AX931" s="272">
        <v>9.5225189999999992E-9</v>
      </c>
      <c r="AY931" s="272">
        <v>2.6016415999999998E-13</v>
      </c>
      <c r="AZ931" s="272">
        <v>3.7252785999999999E-15</v>
      </c>
      <c r="BA931" s="273">
        <v>0</v>
      </c>
      <c r="BB931" s="272">
        <v>1.0595864999999999E-8</v>
      </c>
      <c r="BC931" s="272">
        <v>9.9075360999999997E-7</v>
      </c>
      <c r="BD931" s="272">
        <v>2.3832088000000001E-9</v>
      </c>
      <c r="BE931" s="272">
        <v>1.0108178E-9</v>
      </c>
      <c r="BF931" s="272">
        <v>2.7759758999999999E-14</v>
      </c>
      <c r="BG931" s="272">
        <v>1.2270072E-16</v>
      </c>
      <c r="BH931" s="272">
        <v>4.9593603000000001E-14</v>
      </c>
      <c r="BI931" s="272">
        <v>5.0954155000000001E-16</v>
      </c>
      <c r="BJ931" s="272">
        <v>1.4785832000000001E-15</v>
      </c>
      <c r="BK931" s="272">
        <v>5.4700385999999999E-11</v>
      </c>
      <c r="BL931" s="272">
        <v>2.1248669999999999E-12</v>
      </c>
      <c r="BM931" s="273">
        <v>0</v>
      </c>
      <c r="BN931" s="272">
        <v>3.9100275000000001E-6</v>
      </c>
      <c r="BO931" s="273">
        <v>0.95885127000000003</v>
      </c>
      <c r="BP931" s="273">
        <v>0</v>
      </c>
      <c r="BQ931" s="273">
        <v>0</v>
      </c>
      <c r="BR931" s="273">
        <v>0</v>
      </c>
      <c r="BS931"/>
      <c r="BT931" s="121">
        <v>2.9540860999999999E-4</v>
      </c>
      <c r="BU931" s="274">
        <v>7.1237125000000001E-6</v>
      </c>
      <c r="BV931" s="274">
        <v>9.4739871000000005E-5</v>
      </c>
      <c r="BW931" s="274">
        <v>1.0809195999999999E-9</v>
      </c>
      <c r="BX931" s="274">
        <v>1.3174052E-5</v>
      </c>
      <c r="BY931" s="274">
        <v>3.0481927999999998E-7</v>
      </c>
      <c r="BZ931" s="274">
        <v>2.2665988E-10</v>
      </c>
      <c r="CA931" s="274">
        <v>4.6209049999999999E-7</v>
      </c>
      <c r="CB931" s="274">
        <v>6.2731458999999995E-10</v>
      </c>
      <c r="CC931" s="274">
        <v>7.0881131E-9</v>
      </c>
      <c r="CD931" s="121">
        <v>0</v>
      </c>
      <c r="CE931" s="121">
        <v>0</v>
      </c>
      <c r="CF931" s="121">
        <v>0</v>
      </c>
      <c r="CG931" s="274">
        <v>6.0919194000000001E-5</v>
      </c>
      <c r="CH931" s="121">
        <v>1.1858350999999999E-4</v>
      </c>
      <c r="CI931" s="274">
        <v>9.2341349000000002E-8</v>
      </c>
      <c r="CJ931" s="121">
        <v>0</v>
      </c>
      <c r="CK931"/>
      <c r="CL931" s="322">
        <v>0</v>
      </c>
      <c r="CM931" s="322">
        <v>3.3954396999999998</v>
      </c>
      <c r="CN931" s="322">
        <v>0.11592690999999999</v>
      </c>
      <c r="CO931" s="322">
        <v>4.9447032E-3</v>
      </c>
      <c r="CP931" s="322">
        <v>4.7486696999999998E-4</v>
      </c>
      <c r="CQ931" s="322">
        <v>4.2469067000000002E-12</v>
      </c>
      <c r="CR931" s="322">
        <v>3.5710007000000003E-11</v>
      </c>
      <c r="CS931" s="322">
        <v>4.7627419E-4</v>
      </c>
      <c r="CT931" s="322">
        <v>8.5876235999999997E-4</v>
      </c>
      <c r="CU931" s="322">
        <v>13.051507000000001</v>
      </c>
      <c r="CV931" s="217" t="s">
        <v>1411</v>
      </c>
      <c r="CW931" s="214"/>
      <c r="CX931" s="22" t="s">
        <v>1194</v>
      </c>
      <c r="CY931" s="18"/>
      <c r="CZ931" s="18"/>
      <c r="DA931" s="14"/>
      <c r="DB931" s="23"/>
      <c r="DC931"/>
      <c r="DD931"/>
      <c r="DE931"/>
      <c r="DF931"/>
      <c r="DG931"/>
      <c r="DH931"/>
      <c r="DI931"/>
      <c r="DJ931"/>
      <c r="DK931"/>
      <c r="DL931"/>
      <c r="DM931"/>
      <c r="DN931"/>
    </row>
    <row r="932" spans="1:118" ht="14.4" customHeight="1">
      <c r="A932" t="s">
        <v>2191</v>
      </c>
      <c r="B932" s="168" t="s">
        <v>2118</v>
      </c>
      <c r="C932" s="279" t="str">
        <f t="shared" si="392"/>
        <v>A.130.09.108</v>
      </c>
      <c r="D932" s="14" t="s">
        <v>674</v>
      </c>
      <c r="E932" s="278" t="s">
        <v>1510</v>
      </c>
      <c r="F932" s="281" t="str">
        <f t="shared" si="393"/>
        <v>PUR flex. moulded  TDI with flame retardant</v>
      </c>
      <c r="G932" s="319">
        <f t="shared" si="378"/>
        <v>1.104567862163679</v>
      </c>
      <c r="H932" s="319">
        <f t="shared" si="379"/>
        <v>1.49700260856E-3</v>
      </c>
      <c r="I932" s="319">
        <f t="shared" si="386"/>
        <v>8.0399949555119005E-2</v>
      </c>
      <c r="J932" s="319">
        <f t="shared" si="387"/>
        <v>0.54912000000000005</v>
      </c>
      <c r="K932" s="319">
        <v>0.47355090999999999</v>
      </c>
      <c r="L932" s="319">
        <v>7.4159100000000006E-2</v>
      </c>
      <c r="M932" s="319">
        <v>6.2408000000000003E-3</v>
      </c>
      <c r="N932" s="319">
        <v>2.1652560000000001E-4</v>
      </c>
      <c r="O932" s="319">
        <v>1.279992E-3</v>
      </c>
      <c r="P932" s="319">
        <v>0</v>
      </c>
      <c r="Q932" s="319">
        <v>4.8500856000000004E-7</v>
      </c>
      <c r="R932" s="319">
        <v>4.9555118999999998E-8</v>
      </c>
      <c r="S932" s="319">
        <v>0</v>
      </c>
      <c r="T932" s="319">
        <v>0.54912000000000005</v>
      </c>
      <c r="U932" s="319">
        <v>0</v>
      </c>
      <c r="V932" s="319">
        <v>0</v>
      </c>
      <c r="W932" s="319">
        <v>0</v>
      </c>
      <c r="X932" s="319">
        <v>0</v>
      </c>
      <c r="Y932" s="210"/>
      <c r="Z932" s="320">
        <f t="shared" si="394"/>
        <v>3.5605331578947368</v>
      </c>
      <c r="AA932" s="210"/>
      <c r="AB932" s="321">
        <f t="shared" si="395"/>
        <v>0.47355090999999999</v>
      </c>
      <c r="AC932" s="321">
        <f t="shared" si="396"/>
        <v>8.1896952163678996E-2</v>
      </c>
      <c r="AD932" s="321">
        <f t="shared" si="388"/>
        <v>0.62951994955511914</v>
      </c>
      <c r="AE932" s="321">
        <f t="shared" si="397"/>
        <v>8.0399949555119005E-2</v>
      </c>
      <c r="AF932" s="321">
        <f t="shared" si="398"/>
        <v>0</v>
      </c>
      <c r="AG932"/>
      <c r="AH932" s="121">
        <v>99.515000000000001</v>
      </c>
      <c r="AI932" s="121">
        <v>94.204999999999998</v>
      </c>
      <c r="AJ932" s="121">
        <v>0</v>
      </c>
      <c r="AK932" s="121">
        <v>0</v>
      </c>
      <c r="AL932" s="121">
        <v>5.31</v>
      </c>
      <c r="AM932" s="121">
        <v>0</v>
      </c>
      <c r="AN932" s="121">
        <v>0</v>
      </c>
      <c r="AO932"/>
      <c r="AP932" s="282">
        <v>8.7418393999999996E-2</v>
      </c>
      <c r="AQ932" s="282">
        <v>7.7570544000000005E-2</v>
      </c>
      <c r="AR932" s="282">
        <v>3.1216135999999998E-3</v>
      </c>
      <c r="AS932" s="282">
        <v>6.7262370000000004E-3</v>
      </c>
      <c r="AT932" s="255">
        <f t="shared" si="389"/>
        <v>4.650512208E-6</v>
      </c>
      <c r="AU932" s="256">
        <f t="shared" si="390"/>
        <v>1.1544428939999999E-8</v>
      </c>
      <c r="AV932" s="256">
        <f t="shared" si="391"/>
        <v>0.94205000000000005</v>
      </c>
      <c r="AW932" s="272">
        <v>3.3036800000000001E-6</v>
      </c>
      <c r="AX932" s="272">
        <v>9.9680000000000003E-9</v>
      </c>
      <c r="AY932" s="272">
        <v>2.7233999999999998E-13</v>
      </c>
      <c r="AZ932" s="273">
        <v>0</v>
      </c>
      <c r="BA932" s="273">
        <v>0</v>
      </c>
      <c r="BB932" s="272">
        <v>3.2208E-11</v>
      </c>
      <c r="BC932" s="272">
        <v>1.3468E-6</v>
      </c>
      <c r="BD932" s="272">
        <v>7.3565999999999996E-12</v>
      </c>
      <c r="BE932" s="272">
        <v>1.5688E-9</v>
      </c>
      <c r="BF932" s="273">
        <v>0</v>
      </c>
      <c r="BG932" s="273">
        <v>0</v>
      </c>
      <c r="BH932" s="273">
        <v>0</v>
      </c>
      <c r="BI932" s="273">
        <v>0</v>
      </c>
      <c r="BJ932" s="273">
        <v>0</v>
      </c>
      <c r="BK932" s="273">
        <v>0</v>
      </c>
      <c r="BL932" s="273">
        <v>0</v>
      </c>
      <c r="BM932" s="273">
        <v>0</v>
      </c>
      <c r="BN932" s="273">
        <v>0</v>
      </c>
      <c r="BO932" s="273">
        <v>0.94205000000000005</v>
      </c>
      <c r="BP932" s="273">
        <v>0</v>
      </c>
      <c r="BQ932" s="273">
        <v>0</v>
      </c>
      <c r="BR932" s="273">
        <v>0</v>
      </c>
      <c r="BS932"/>
      <c r="BT932" s="121">
        <v>2.3558174999999999E-4</v>
      </c>
      <c r="BU932" s="274">
        <v>1.0815781E-5</v>
      </c>
      <c r="BV932" s="274">
        <v>9.9277110999999995E-5</v>
      </c>
      <c r="BW932" s="274">
        <v>5.8047273999999998E-12</v>
      </c>
      <c r="BX932" s="274">
        <v>1.0065077999999999E-5</v>
      </c>
      <c r="BY932" s="121">
        <v>0</v>
      </c>
      <c r="BZ932" s="121">
        <v>0</v>
      </c>
      <c r="CA932" s="121">
        <v>0</v>
      </c>
      <c r="CB932" s="121">
        <v>0</v>
      </c>
      <c r="CC932" s="274">
        <v>3.2093298999999998E-10</v>
      </c>
      <c r="CD932" s="121">
        <v>0</v>
      </c>
      <c r="CE932" s="121">
        <v>0</v>
      </c>
      <c r="CF932" s="121">
        <v>0</v>
      </c>
      <c r="CG932" s="274">
        <v>9.9895305000000003E-7</v>
      </c>
      <c r="CH932" s="274">
        <v>1.144245E-4</v>
      </c>
      <c r="CI932" s="121">
        <v>0</v>
      </c>
      <c r="CJ932" s="121">
        <v>0</v>
      </c>
      <c r="CK932"/>
      <c r="CL932" s="322">
        <v>0</v>
      </c>
      <c r="CM932" s="322">
        <v>3.56</v>
      </c>
      <c r="CN932" s="322">
        <v>3.4238812000000001E-4</v>
      </c>
      <c r="CO932" s="322">
        <v>7.4000000000000003E-3</v>
      </c>
      <c r="CP932" s="322">
        <v>4.2415631999999999E-4</v>
      </c>
      <c r="CQ932" s="322">
        <v>0</v>
      </c>
      <c r="CR932" s="322">
        <v>0</v>
      </c>
      <c r="CS932" s="322">
        <v>4.5222213999999999E-4</v>
      </c>
      <c r="CT932" s="322">
        <v>0</v>
      </c>
      <c r="CU932" s="322">
        <v>12.8736</v>
      </c>
      <c r="CV932" s="217" t="s">
        <v>1411</v>
      </c>
      <c r="CW932" s="214"/>
      <c r="CX932" s="22" t="s">
        <v>696</v>
      </c>
      <c r="CY932" s="18"/>
      <c r="CZ932" s="18"/>
      <c r="DA932" s="14"/>
      <c r="DB932" s="23"/>
      <c r="DC932"/>
      <c r="DD932"/>
      <c r="DE932"/>
      <c r="DF932"/>
      <c r="DG932"/>
      <c r="DH932"/>
      <c r="DI932"/>
      <c r="DJ932"/>
      <c r="DK932"/>
      <c r="DL932"/>
      <c r="DM932"/>
      <c r="DN932"/>
    </row>
    <row r="933" spans="1:118" ht="14.4" customHeight="1">
      <c r="A933" t="s">
        <v>2192</v>
      </c>
      <c r="B933" s="168" t="s">
        <v>2118</v>
      </c>
      <c r="C933" s="279" t="str">
        <f t="shared" si="392"/>
        <v>A.130.09.109</v>
      </c>
      <c r="D933" s="14" t="s">
        <v>674</v>
      </c>
      <c r="E933" s="278" t="s">
        <v>1510</v>
      </c>
      <c r="F933" s="281" t="str">
        <f t="shared" si="393"/>
        <v>PUR flex. moulded TDI</v>
      </c>
      <c r="G933" s="319">
        <f t="shared" si="378"/>
        <v>1.26504884689736</v>
      </c>
      <c r="H933" s="319">
        <f t="shared" si="379"/>
        <v>8.008117877906E-2</v>
      </c>
      <c r="I933" s="319">
        <f t="shared" si="386"/>
        <v>5.6845251428299999E-2</v>
      </c>
      <c r="J933" s="319">
        <f t="shared" si="387"/>
        <v>0.67832348668999998</v>
      </c>
      <c r="K933" s="319">
        <v>0.44979892999999999</v>
      </c>
      <c r="L933" s="319">
        <v>4.6344651000000001E-2</v>
      </c>
      <c r="M933" s="319">
        <v>1.0491436E-2</v>
      </c>
      <c r="N933" s="319">
        <v>7.1199233000000001E-2</v>
      </c>
      <c r="O933" s="319">
        <v>8.8707687999999996E-3</v>
      </c>
      <c r="P933" s="319">
        <v>4.6747206E-7</v>
      </c>
      <c r="Q933" s="319">
        <v>1.0709507000000001E-5</v>
      </c>
      <c r="R933" s="319">
        <v>9.1644282999999996E-6</v>
      </c>
      <c r="S933" s="319">
        <v>1.9127709E-4</v>
      </c>
      <c r="T933" s="319">
        <v>0.67255343999999995</v>
      </c>
      <c r="U933" s="319">
        <v>5.5787696000000001E-3</v>
      </c>
      <c r="V933" s="319">
        <v>0</v>
      </c>
      <c r="W933" s="319">
        <v>0</v>
      </c>
      <c r="X933" s="319">
        <v>0</v>
      </c>
      <c r="Y933" s="210"/>
      <c r="Z933" s="320">
        <f t="shared" si="394"/>
        <v>3.381946842105263</v>
      </c>
      <c r="AA933" s="210"/>
      <c r="AB933" s="321">
        <f t="shared" si="395"/>
        <v>0.44979892999999999</v>
      </c>
      <c r="AC933" s="321">
        <f t="shared" si="396"/>
        <v>0.13692643020736003</v>
      </c>
      <c r="AD933" s="321">
        <f t="shared" si="388"/>
        <v>0.72939869142829994</v>
      </c>
      <c r="AE933" s="321">
        <f t="shared" si="397"/>
        <v>5.6845251428299999E-2</v>
      </c>
      <c r="AF933" s="321">
        <f t="shared" si="398"/>
        <v>5.7700466899999999E-3</v>
      </c>
      <c r="AG933"/>
      <c r="AH933" s="121">
        <v>106.95610000000001</v>
      </c>
      <c r="AI933" s="121">
        <v>97.562855999999996</v>
      </c>
      <c r="AJ933" s="121">
        <v>0.75624981000000002</v>
      </c>
      <c r="AK933" s="121">
        <v>0</v>
      </c>
      <c r="AL933" s="121">
        <v>8.2047626999999999</v>
      </c>
      <c r="AM933" s="121">
        <v>0.26863340000000002</v>
      </c>
      <c r="AN933" s="121">
        <v>0.16359771000000001</v>
      </c>
      <c r="AO933"/>
      <c r="AP933" s="282">
        <v>7.9698684000000006E-2</v>
      </c>
      <c r="AQ933" s="282">
        <v>6.9362423000000006E-2</v>
      </c>
      <c r="AR933" s="282">
        <v>3.4828133000000001E-3</v>
      </c>
      <c r="AS933" s="282">
        <v>6.8534477999999998E-3</v>
      </c>
      <c r="AT933" s="255">
        <f t="shared" si="389"/>
        <v>4.1584186729782788E-6</v>
      </c>
      <c r="AU933" s="256">
        <f t="shared" si="390"/>
        <v>1.2880226715057468E-8</v>
      </c>
      <c r="AV933" s="256">
        <f t="shared" si="391"/>
        <v>0.95986663002749995</v>
      </c>
      <c r="AW933" s="272">
        <v>3.1412802000000001E-6</v>
      </c>
      <c r="AX933" s="272">
        <v>9.4781109999999996E-9</v>
      </c>
      <c r="AY933" s="272">
        <v>2.5895086999999998E-13</v>
      </c>
      <c r="AZ933" s="272">
        <v>3.7252785999999999E-15</v>
      </c>
      <c r="BA933" s="273">
        <v>0</v>
      </c>
      <c r="BB933" s="272">
        <v>1.0590344E-8</v>
      </c>
      <c r="BC933" s="272">
        <v>1.0064913E-6</v>
      </c>
      <c r="BD933" s="272">
        <v>2.3819474E-9</v>
      </c>
      <c r="BE933" s="272">
        <v>1.0198299E-9</v>
      </c>
      <c r="BF933" s="272">
        <v>2.7759758999999999E-14</v>
      </c>
      <c r="BG933" s="272">
        <v>1.2270072E-16</v>
      </c>
      <c r="BH933" s="272">
        <v>4.9593603000000001E-14</v>
      </c>
      <c r="BI933" s="272">
        <v>5.0954155000000001E-16</v>
      </c>
      <c r="BJ933" s="272">
        <v>1.4785832000000001E-15</v>
      </c>
      <c r="BK933" s="272">
        <v>5.4700385999999999E-11</v>
      </c>
      <c r="BL933" s="272">
        <v>2.1248669999999999E-12</v>
      </c>
      <c r="BM933" s="273">
        <v>0</v>
      </c>
      <c r="BN933" s="272">
        <v>3.9100275000000001E-6</v>
      </c>
      <c r="BO933" s="273">
        <v>0.95986271999999995</v>
      </c>
      <c r="BP933" s="273">
        <v>0</v>
      </c>
      <c r="BQ933" s="273">
        <v>0</v>
      </c>
      <c r="BR933" s="273">
        <v>0</v>
      </c>
      <c r="BS933"/>
      <c r="BT933" s="121">
        <v>2.9558485000000001E-4</v>
      </c>
      <c r="BU933" s="274">
        <v>7.1858447999999998E-6</v>
      </c>
      <c r="BV933" s="274">
        <v>9.4297652000000006E-5</v>
      </c>
      <c r="BW933" s="274">
        <v>1.0809142E-9</v>
      </c>
      <c r="BX933" s="274">
        <v>1.3637290999999999E-5</v>
      </c>
      <c r="BY933" s="274">
        <v>3.0481927999999998E-7</v>
      </c>
      <c r="BZ933" s="274">
        <v>2.2665988E-10</v>
      </c>
      <c r="CA933" s="274">
        <v>4.6209049999999999E-7</v>
      </c>
      <c r="CB933" s="274">
        <v>6.2731458999999995E-10</v>
      </c>
      <c r="CC933" s="274">
        <v>7.0865432E-9</v>
      </c>
      <c r="CD933" s="121">
        <v>0</v>
      </c>
      <c r="CE933" s="121">
        <v>0</v>
      </c>
      <c r="CF933" s="121">
        <v>0</v>
      </c>
      <c r="CG933" s="274">
        <v>6.0890151000000001E-5</v>
      </c>
      <c r="CH933" s="121">
        <v>1.1870564E-4</v>
      </c>
      <c r="CI933" s="274">
        <v>9.2341349000000002E-8</v>
      </c>
      <c r="CJ933" s="121">
        <v>0</v>
      </c>
      <c r="CK933"/>
      <c r="CL933" s="322">
        <v>0</v>
      </c>
      <c r="CM933" s="322">
        <v>3.3795796999999999</v>
      </c>
      <c r="CN933" s="322">
        <v>0.11577643</v>
      </c>
      <c r="CO933" s="322">
        <v>4.9872132E-3</v>
      </c>
      <c r="CP933" s="322">
        <v>4.8047242000000002E-4</v>
      </c>
      <c r="CQ933" s="322">
        <v>4.2469067000000002E-12</v>
      </c>
      <c r="CR933" s="322">
        <v>3.5710007000000003E-11</v>
      </c>
      <c r="CS933" s="322">
        <v>4.9159202999999999E-4</v>
      </c>
      <c r="CT933" s="322">
        <v>8.5876235999999997E-4</v>
      </c>
      <c r="CU933" s="322">
        <v>13.065246999999999</v>
      </c>
      <c r="CV933" s="217" t="s">
        <v>1411</v>
      </c>
      <c r="CW933" s="214"/>
      <c r="CX933" s="22" t="s">
        <v>696</v>
      </c>
      <c r="CY933" s="18"/>
      <c r="CZ933" s="18"/>
      <c r="DA933" s="14"/>
      <c r="DB933" s="23"/>
      <c r="DC933"/>
      <c r="DD933"/>
      <c r="DE933"/>
      <c r="DF933"/>
      <c r="DG933"/>
      <c r="DH933"/>
      <c r="DI933"/>
      <c r="DJ933"/>
      <c r="DK933"/>
      <c r="DL933"/>
      <c r="DM933"/>
      <c r="DN933"/>
    </row>
    <row r="934" spans="1:118" ht="14.4" customHeight="1">
      <c r="A934" t="s">
        <v>2193</v>
      </c>
      <c r="B934" s="168" t="s">
        <v>2118</v>
      </c>
      <c r="C934" s="279" t="str">
        <f t="shared" si="392"/>
        <v>A.130.09.110</v>
      </c>
      <c r="D934" s="14" t="s">
        <v>674</v>
      </c>
      <c r="E934" s="278" t="s">
        <v>1510</v>
      </c>
      <c r="F934" s="281" t="str">
        <f t="shared" si="393"/>
        <v>PUR flex. moulded. MDI</v>
      </c>
      <c r="G934" s="319">
        <f t="shared" si="378"/>
        <v>1.2753513195741601</v>
      </c>
      <c r="H934" s="319">
        <f t="shared" si="379"/>
        <v>7.9287871727060005E-2</v>
      </c>
      <c r="I934" s="319">
        <f t="shared" si="386"/>
        <v>5.5267061157099999E-2</v>
      </c>
      <c r="J934" s="319">
        <f t="shared" si="387"/>
        <v>0.70640816669000006</v>
      </c>
      <c r="K934" s="319">
        <v>0.43438821999999999</v>
      </c>
      <c r="L934" s="319">
        <v>4.5200195999999998E-2</v>
      </c>
      <c r="M934" s="319">
        <v>1.0057701E-2</v>
      </c>
      <c r="N934" s="319">
        <v>7.0979099000000004E-2</v>
      </c>
      <c r="O934" s="319">
        <v>8.2976097999999995E-3</v>
      </c>
      <c r="P934" s="319">
        <v>4.6747206E-7</v>
      </c>
      <c r="Q934" s="319">
        <v>1.0695455E-5</v>
      </c>
      <c r="R934" s="319">
        <v>9.1641571000000001E-6</v>
      </c>
      <c r="S934" s="319">
        <v>1.9127709E-4</v>
      </c>
      <c r="T934" s="319">
        <v>0.70063812000000003</v>
      </c>
      <c r="U934" s="319">
        <v>5.5787696000000001E-3</v>
      </c>
      <c r="V934" s="319">
        <v>0</v>
      </c>
      <c r="W934" s="319">
        <v>0</v>
      </c>
      <c r="X934" s="319">
        <v>0</v>
      </c>
      <c r="Y934" s="210"/>
      <c r="Z934" s="320">
        <f t="shared" si="394"/>
        <v>3.2660768421052628</v>
      </c>
      <c r="AA934" s="210"/>
      <c r="AB934" s="321">
        <f t="shared" si="395"/>
        <v>0.43438821999999999</v>
      </c>
      <c r="AC934" s="321">
        <f t="shared" si="396"/>
        <v>0.13455493288415998</v>
      </c>
      <c r="AD934" s="321">
        <f t="shared" si="388"/>
        <v>0.75590518115710004</v>
      </c>
      <c r="AE934" s="321">
        <f t="shared" si="397"/>
        <v>5.5267061157099999E-2</v>
      </c>
      <c r="AF934" s="321">
        <f t="shared" si="398"/>
        <v>5.7700466899999999E-3</v>
      </c>
      <c r="AG934"/>
      <c r="AH934" s="121">
        <v>107.64637</v>
      </c>
      <c r="AI934" s="121">
        <v>98.934729000000004</v>
      </c>
      <c r="AJ934" s="121">
        <v>0.75624981000000002</v>
      </c>
      <c r="AK934" s="121">
        <v>0</v>
      </c>
      <c r="AL934" s="121">
        <v>7.5231592999999997</v>
      </c>
      <c r="AM934" s="121">
        <v>0.26863340000000002</v>
      </c>
      <c r="AN934" s="121">
        <v>0.16359771000000001</v>
      </c>
      <c r="AO934"/>
      <c r="AP934" s="282">
        <v>7.7364931999999997E-2</v>
      </c>
      <c r="AQ934" s="282">
        <v>6.7027015999999995E-2</v>
      </c>
      <c r="AR934" s="282">
        <v>3.3865166999999998E-3</v>
      </c>
      <c r="AS934" s="282">
        <v>6.9513995000000002E-3</v>
      </c>
      <c r="AT934" s="255">
        <f t="shared" si="389"/>
        <v>4.0184062329782783E-6</v>
      </c>
      <c r="AU934" s="256">
        <f t="shared" si="390"/>
        <v>1.2524100080997468E-8</v>
      </c>
      <c r="AV934" s="256">
        <f t="shared" si="391"/>
        <v>0.97358537002750001</v>
      </c>
      <c r="AW934" s="272">
        <v>3.0337528E-6</v>
      </c>
      <c r="AX934" s="272">
        <v>9.1536749999999994E-9</v>
      </c>
      <c r="AY934" s="272">
        <v>2.5008681E-13</v>
      </c>
      <c r="AZ934" s="272">
        <v>3.7252785999999999E-15</v>
      </c>
      <c r="BA934" s="273">
        <v>0</v>
      </c>
      <c r="BB934" s="272">
        <v>1.0557644E-8</v>
      </c>
      <c r="BC934" s="272">
        <v>9.7403895999999999E-7</v>
      </c>
      <c r="BD934" s="272">
        <v>2.3744759999999998E-9</v>
      </c>
      <c r="BE934" s="272">
        <v>9.956195300000001E-10</v>
      </c>
      <c r="BF934" s="272">
        <v>2.7759758999999999E-14</v>
      </c>
      <c r="BG934" s="272">
        <v>1.2270072E-16</v>
      </c>
      <c r="BH934" s="272">
        <v>4.9593603000000001E-14</v>
      </c>
      <c r="BI934" s="272">
        <v>5.0954155000000001E-16</v>
      </c>
      <c r="BJ934" s="272">
        <v>1.4785832000000001E-15</v>
      </c>
      <c r="BK934" s="272">
        <v>5.4700385999999999E-11</v>
      </c>
      <c r="BL934" s="272">
        <v>2.1248669999999999E-12</v>
      </c>
      <c r="BM934" s="273">
        <v>0</v>
      </c>
      <c r="BN934" s="272">
        <v>3.9100275000000001E-6</v>
      </c>
      <c r="BO934" s="273">
        <v>0.97358146000000001</v>
      </c>
      <c r="BP934" s="273">
        <v>0</v>
      </c>
      <c r="BQ934" s="273">
        <v>0</v>
      </c>
      <c r="BR934" s="273">
        <v>0</v>
      </c>
      <c r="BS934"/>
      <c r="BT934" s="121">
        <v>2.9298774E-4</v>
      </c>
      <c r="BU934" s="274">
        <v>7.0189309999999996E-6</v>
      </c>
      <c r="BV934" s="274">
        <v>9.1066888999999997E-5</v>
      </c>
      <c r="BW934" s="274">
        <v>1.0808825000000001E-9</v>
      </c>
      <c r="BX934" s="274">
        <v>1.2988116000000001E-5</v>
      </c>
      <c r="BY934" s="274">
        <v>3.0481927999999998E-7</v>
      </c>
      <c r="BZ934" s="274">
        <v>2.2665988E-10</v>
      </c>
      <c r="CA934" s="274">
        <v>4.6209049999999999E-7</v>
      </c>
      <c r="CB934" s="274">
        <v>6.2731458999999995E-10</v>
      </c>
      <c r="CC934" s="274">
        <v>7.0772450999999998E-9</v>
      </c>
      <c r="CD934" s="121">
        <v>0</v>
      </c>
      <c r="CE934" s="121">
        <v>0</v>
      </c>
      <c r="CF934" s="121">
        <v>0</v>
      </c>
      <c r="CG934" s="274">
        <v>6.0683407000000002E-5</v>
      </c>
      <c r="CH934" s="121">
        <v>1.2036213000000001E-4</v>
      </c>
      <c r="CI934" s="274">
        <v>9.2341349000000002E-8</v>
      </c>
      <c r="CJ934" s="121">
        <v>0</v>
      </c>
      <c r="CK934"/>
      <c r="CL934" s="322">
        <v>0</v>
      </c>
      <c r="CM934" s="322">
        <v>3.2637097000000002</v>
      </c>
      <c r="CN934" s="322">
        <v>0.11488511</v>
      </c>
      <c r="CO934" s="322">
        <v>4.8730131999999999E-3</v>
      </c>
      <c r="CP934" s="322">
        <v>4.5099354999999998E-4</v>
      </c>
      <c r="CQ934" s="322">
        <v>4.2469067000000002E-12</v>
      </c>
      <c r="CR934" s="322">
        <v>3.5710007000000003E-11</v>
      </c>
      <c r="CS934" s="322">
        <v>4.6606314E-4</v>
      </c>
      <c r="CT934" s="322">
        <v>8.5876235999999997E-4</v>
      </c>
      <c r="CU934" s="322">
        <v>13.251614999999999</v>
      </c>
      <c r="CV934" s="217" t="s">
        <v>1411</v>
      </c>
      <c r="CW934" s="214"/>
      <c r="CX934" s="22" t="s">
        <v>696</v>
      </c>
      <c r="CY934" s="18"/>
      <c r="CZ934" s="18"/>
      <c r="DA934" s="14"/>
      <c r="DB934" s="23"/>
      <c r="DC934"/>
      <c r="DD934"/>
      <c r="DE934"/>
      <c r="DF934"/>
      <c r="DG934"/>
      <c r="DH934"/>
      <c r="DI934"/>
      <c r="DJ934"/>
      <c r="DK934"/>
      <c r="DL934"/>
      <c r="DM934"/>
      <c r="DN934"/>
    </row>
    <row r="935" spans="1:118" ht="14.4" customHeight="1">
      <c r="A935" t="s">
        <v>2194</v>
      </c>
      <c r="B935" s="168" t="s">
        <v>2118</v>
      </c>
      <c r="C935" s="279" t="str">
        <f t="shared" si="392"/>
        <v>A.130.09.111</v>
      </c>
      <c r="D935" s="14" t="s">
        <v>674</v>
      </c>
      <c r="E935" s="278" t="s">
        <v>1510</v>
      </c>
      <c r="F935" s="281" t="str">
        <f t="shared" si="393"/>
        <v>PUR rigid foam MDI</v>
      </c>
      <c r="G935" s="319">
        <f t="shared" si="378"/>
        <v>1.2320318195212501</v>
      </c>
      <c r="H935" s="319">
        <f t="shared" si="379"/>
        <v>6.2890296462250014E-2</v>
      </c>
      <c r="I935" s="319">
        <f t="shared" si="386"/>
        <v>5.0070646828999997E-2</v>
      </c>
      <c r="J935" s="319">
        <f t="shared" si="387"/>
        <v>0.69327414622999994</v>
      </c>
      <c r="K935" s="319">
        <v>0.42579673000000001</v>
      </c>
      <c r="L935" s="319">
        <v>4.1513158000000001E-2</v>
      </c>
      <c r="M935" s="319">
        <v>8.5501572000000001E-3</v>
      </c>
      <c r="N935" s="319">
        <v>5.7209661000000002E-2</v>
      </c>
      <c r="O935" s="319">
        <v>5.6716893999999999E-3</v>
      </c>
      <c r="P935" s="319">
        <v>3.7397765000000002E-7</v>
      </c>
      <c r="Q935" s="319">
        <v>8.5720845999999997E-6</v>
      </c>
      <c r="R935" s="319">
        <v>7.3316290000000004E-6</v>
      </c>
      <c r="S935" s="319">
        <v>1.9122553E-4</v>
      </c>
      <c r="T935" s="319">
        <v>0.68756687999999999</v>
      </c>
      <c r="U935" s="319">
        <v>5.5160406999999996E-3</v>
      </c>
      <c r="V935" s="319">
        <v>0</v>
      </c>
      <c r="W935" s="319">
        <v>0</v>
      </c>
      <c r="X935" s="319">
        <v>0</v>
      </c>
      <c r="Y935" s="210"/>
      <c r="Z935" s="320">
        <f t="shared" si="394"/>
        <v>3.2014791729323306</v>
      </c>
      <c r="AA935" s="210"/>
      <c r="AB935" s="321">
        <f t="shared" si="395"/>
        <v>0.42579673000000001</v>
      </c>
      <c r="AC935" s="321">
        <f t="shared" si="396"/>
        <v>0.11296094329125002</v>
      </c>
      <c r="AD935" s="321">
        <f t="shared" si="388"/>
        <v>0.73763752682899997</v>
      </c>
      <c r="AE935" s="321">
        <f t="shared" si="397"/>
        <v>5.0070646828999997E-2</v>
      </c>
      <c r="AF935" s="321">
        <f t="shared" si="398"/>
        <v>5.7072662299999999E-3</v>
      </c>
      <c r="AG935"/>
      <c r="AH935" s="121">
        <v>104.28415</v>
      </c>
      <c r="AI935" s="121">
        <v>97.697588999999994</v>
      </c>
      <c r="AJ935" s="121">
        <v>0.74774534999999998</v>
      </c>
      <c r="AK935" s="121">
        <v>0</v>
      </c>
      <c r="AL935" s="121">
        <v>5.4070022</v>
      </c>
      <c r="AM935" s="121">
        <v>0.26860017000000003</v>
      </c>
      <c r="AN935" s="121">
        <v>0.16321107000000001</v>
      </c>
      <c r="AO935"/>
      <c r="AP935" s="282">
        <v>7.4077897000000004E-2</v>
      </c>
      <c r="AQ935" s="282">
        <v>6.4023255000000001E-2</v>
      </c>
      <c r="AR935" s="282">
        <v>3.1893936999999998E-3</v>
      </c>
      <c r="AS935" s="282">
        <v>6.8652473999999998E-3</v>
      </c>
      <c r="AT935" s="255">
        <f t="shared" si="389"/>
        <v>3.8383246319828219E-6</v>
      </c>
      <c r="AU935" s="256">
        <f t="shared" si="390"/>
        <v>1.1795095130050414E-8</v>
      </c>
      <c r="AV935" s="256">
        <f t="shared" si="391"/>
        <v>0.96151923910910009</v>
      </c>
      <c r="AW935" s="272">
        <v>2.9732394E-6</v>
      </c>
      <c r="AX935" s="272">
        <v>8.9710695000000004E-9</v>
      </c>
      <c r="AY935" s="272">
        <v>2.4509869999999999E-13</v>
      </c>
      <c r="AZ935" s="272">
        <v>2.9802229E-15</v>
      </c>
      <c r="BA935" s="273">
        <v>0</v>
      </c>
      <c r="BB935" s="272">
        <v>8.5094788000000007E-9</v>
      </c>
      <c r="BC935" s="272">
        <v>8.5653028999999995E-7</v>
      </c>
      <c r="BD935" s="272">
        <v>1.9117357000000001E-9</v>
      </c>
      <c r="BE935" s="272">
        <v>9.1198126000000002E-10</v>
      </c>
      <c r="BF935" s="272">
        <v>2.2207808000000001E-14</v>
      </c>
      <c r="BG935" s="272">
        <v>9.8160574999999997E-17</v>
      </c>
      <c r="BH935" s="272">
        <v>3.9674882000000001E-14</v>
      </c>
      <c r="BI935" s="272">
        <v>4.0763323999999999E-16</v>
      </c>
      <c r="BJ935" s="272">
        <v>1.1828666000000001E-15</v>
      </c>
      <c r="BK935" s="272">
        <v>4.3760309000000003E-11</v>
      </c>
      <c r="BL935" s="272">
        <v>1.6998936E-12</v>
      </c>
      <c r="BM935" s="273">
        <v>0</v>
      </c>
      <c r="BN935" s="272">
        <v>3.8991091E-6</v>
      </c>
      <c r="BO935" s="273">
        <v>0.96151534000000005</v>
      </c>
      <c r="BP935" s="273">
        <v>0</v>
      </c>
      <c r="BQ935" s="273">
        <v>0</v>
      </c>
      <c r="BR935" s="273">
        <v>0</v>
      </c>
      <c r="BS935"/>
      <c r="BT935" s="121">
        <v>2.7433547999999999E-4</v>
      </c>
      <c r="BU935" s="274">
        <v>6.4201547000000004E-6</v>
      </c>
      <c r="BV935" s="274">
        <v>8.9265734000000001E-5</v>
      </c>
      <c r="BW935" s="274">
        <v>8.6474152E-10</v>
      </c>
      <c r="BX935" s="274">
        <v>1.0179076E-5</v>
      </c>
      <c r="BY935" s="274">
        <v>2.6119290000000001E-7</v>
      </c>
      <c r="BZ935" s="274">
        <v>1.8132791E-10</v>
      </c>
      <c r="CA935" s="274">
        <v>3.9598697000000001E-7</v>
      </c>
      <c r="CB935" s="274">
        <v>5.0185166999999997E-10</v>
      </c>
      <c r="CC935" s="274">
        <v>5.6721982999999998E-9</v>
      </c>
      <c r="CD935" s="121">
        <v>0</v>
      </c>
      <c r="CE935" s="121">
        <v>0</v>
      </c>
      <c r="CF935" s="121">
        <v>0</v>
      </c>
      <c r="CG935" s="274">
        <v>4.8851004000000001E-5</v>
      </c>
      <c r="CH935" s="121">
        <v>1.1886281E-4</v>
      </c>
      <c r="CI935" s="274">
        <v>9.2298607000000002E-8</v>
      </c>
      <c r="CJ935" s="121">
        <v>0</v>
      </c>
      <c r="CK935"/>
      <c r="CL935" s="322">
        <v>0</v>
      </c>
      <c r="CM935" s="322">
        <v>3.1995854000000001</v>
      </c>
      <c r="CN935" s="322">
        <v>9.3634799000000005E-2</v>
      </c>
      <c r="CO935" s="322">
        <v>4.4531629E-3</v>
      </c>
      <c r="CP935" s="322">
        <v>3.8178205999999998E-4</v>
      </c>
      <c r="CQ935" s="322">
        <v>3.3975253000000001E-12</v>
      </c>
      <c r="CR935" s="322">
        <v>2.8568005E-11</v>
      </c>
      <c r="CS935" s="322">
        <v>3.7080421E-4</v>
      </c>
      <c r="CT935" s="322">
        <v>6.8700987999999999E-4</v>
      </c>
      <c r="CU935" s="322">
        <v>13.08498</v>
      </c>
      <c r="CV935" s="217" t="s">
        <v>1411</v>
      </c>
      <c r="CW935" s="214"/>
      <c r="CX935" s="22" t="s">
        <v>1195</v>
      </c>
      <c r="CY935" s="18"/>
      <c r="CZ935" s="18"/>
      <c r="DA935" s="14"/>
      <c r="DB935" s="23"/>
      <c r="DC935"/>
      <c r="DD935"/>
      <c r="DE935"/>
      <c r="DF935"/>
      <c r="DG935"/>
      <c r="DH935"/>
      <c r="DI935"/>
      <c r="DJ935"/>
      <c r="DK935"/>
      <c r="DL935"/>
      <c r="DM935"/>
      <c r="DN935"/>
    </row>
    <row r="936" spans="1:118" ht="14.4" customHeight="1">
      <c r="A936" t="s">
        <v>3643</v>
      </c>
      <c r="B936" s="168" t="s">
        <v>2118</v>
      </c>
      <c r="C936" s="279" t="str">
        <f t="shared" si="392"/>
        <v>A.130.09.112</v>
      </c>
      <c r="D936" s="14" t="s">
        <v>674</v>
      </c>
      <c r="E936" s="278" t="s">
        <v>1510</v>
      </c>
      <c r="F936" s="281" t="str">
        <f t="shared" si="393"/>
        <v>Sheet molding compound 25% glass fibre</v>
      </c>
      <c r="G936" s="319">
        <f t="shared" si="378"/>
        <v>0.46224392423424521</v>
      </c>
      <c r="H936" s="319">
        <f t="shared" si="379"/>
        <v>1.0363939954000001E-2</v>
      </c>
      <c r="I936" s="319">
        <f t="shared" si="386"/>
        <v>3.7485008461600001E-2</v>
      </c>
      <c r="J936" s="319">
        <f t="shared" si="387"/>
        <v>0.21583434581864516</v>
      </c>
      <c r="K936" s="319">
        <v>0.19856062999999999</v>
      </c>
      <c r="L936" s="319">
        <v>2.6764792999999999E-2</v>
      </c>
      <c r="M936" s="319">
        <v>1.0282011000000001E-2</v>
      </c>
      <c r="N936" s="319">
        <v>9.3578939000000007E-3</v>
      </c>
      <c r="O936" s="319">
        <v>8.4613582999999997E-4</v>
      </c>
      <c r="P936" s="319">
        <v>7.1368751000000006E-5</v>
      </c>
      <c r="Q936" s="319">
        <v>8.8541472999999999E-5</v>
      </c>
      <c r="R936" s="319">
        <v>4.3207716000000001E-4</v>
      </c>
      <c r="S936" s="319">
        <v>1.5181406000000001E-4</v>
      </c>
      <c r="T936" s="319">
        <v>0.21452022000000001</v>
      </c>
      <c r="U936" s="319">
        <v>1.1531281E-3</v>
      </c>
      <c r="V936" s="319">
        <v>6.1273015999999996E-6</v>
      </c>
      <c r="W936" s="319">
        <v>8.3624513E-10</v>
      </c>
      <c r="X936" s="319">
        <v>9.1828223999999995E-6</v>
      </c>
      <c r="Y936" s="210"/>
      <c r="Z936" s="320">
        <f t="shared" si="394"/>
        <v>1.4929370676691727</v>
      </c>
      <c r="AA936" s="210"/>
      <c r="AB936" s="321">
        <f t="shared" si="395"/>
        <v>0.19856062999999999</v>
      </c>
      <c r="AC936" s="321">
        <f t="shared" si="396"/>
        <v>4.7842821113999998E-2</v>
      </c>
      <c r="AD936" s="321">
        <f t="shared" si="388"/>
        <v>0.25199910199624515</v>
      </c>
      <c r="AE936" s="321">
        <f t="shared" si="397"/>
        <v>3.7485008461600001E-2</v>
      </c>
      <c r="AF936" s="321">
        <f t="shared" si="398"/>
        <v>1.3141249824000002E-3</v>
      </c>
      <c r="AG936"/>
      <c r="AH936" s="121">
        <v>23.096982000000001</v>
      </c>
      <c r="AI936" s="121">
        <v>21.438002000000001</v>
      </c>
      <c r="AJ936" s="121">
        <v>0.15633104</v>
      </c>
      <c r="AK936" s="121">
        <v>0</v>
      </c>
      <c r="AL936" s="121">
        <v>0.24624982000000001</v>
      </c>
      <c r="AM936" s="121">
        <v>4.5091434E-2</v>
      </c>
      <c r="AN936" s="121">
        <v>1.2113077999999999</v>
      </c>
      <c r="AO936"/>
      <c r="AP936" s="282">
        <v>3.5996483000000003E-2</v>
      </c>
      <c r="AQ936" s="282">
        <v>3.3258199000000002E-2</v>
      </c>
      <c r="AR936" s="282">
        <v>1.3810798E-3</v>
      </c>
      <c r="AS936" s="282">
        <v>1.3572043E-3</v>
      </c>
      <c r="AT936" s="255">
        <f t="shared" si="389"/>
        <v>1.9938967870948982E-6</v>
      </c>
      <c r="AU936" s="256">
        <f t="shared" si="390"/>
        <v>5.1075437944552796E-9</v>
      </c>
      <c r="AV936" s="256">
        <f t="shared" si="391"/>
        <v>0.19008463998800001</v>
      </c>
      <c r="AW936" s="272">
        <v>1.3965496E-6</v>
      </c>
      <c r="AX936" s="272">
        <v>4.2141394000000003E-9</v>
      </c>
      <c r="AY936" s="272">
        <v>1.151184E-13</v>
      </c>
      <c r="AZ936" s="272">
        <v>4.9343334E-11</v>
      </c>
      <c r="BA936" s="272">
        <v>6.3357976E-12</v>
      </c>
      <c r="BB936" s="272">
        <v>1.3916033000000001E-9</v>
      </c>
      <c r="BC936" s="272">
        <v>5.9453116999999997E-7</v>
      </c>
      <c r="BD936" s="272">
        <v>2.0955396999999999E-10</v>
      </c>
      <c r="BE936" s="272">
        <v>6.7220906999999999E-10</v>
      </c>
      <c r="BF936" s="272">
        <v>2.4398223000000001E-12</v>
      </c>
      <c r="BG936" s="272">
        <v>5.2604258999999999E-16</v>
      </c>
      <c r="BH936" s="272">
        <v>1.5709335999999999E-13</v>
      </c>
      <c r="BI936" s="272">
        <v>2.1994502E-14</v>
      </c>
      <c r="BJ936" s="272">
        <v>9.8011519000000008E-15</v>
      </c>
      <c r="BK936" s="272">
        <v>7.5716481000000002E-10</v>
      </c>
      <c r="BL936" s="272">
        <v>6.1155364E-10</v>
      </c>
      <c r="BM936" s="272">
        <v>8.8969001000000002E-12</v>
      </c>
      <c r="BN936" s="272">
        <v>6.9799879999999998E-6</v>
      </c>
      <c r="BO936" s="273">
        <v>0.19007766000000001</v>
      </c>
      <c r="BP936" s="272">
        <v>1.6213298000000001E-14</v>
      </c>
      <c r="BQ936" s="272">
        <v>9.8594378000000001E-17</v>
      </c>
      <c r="BR936" s="272">
        <v>4.4111855E-21</v>
      </c>
      <c r="BS936"/>
      <c r="BT936" s="274">
        <v>8.1797140999999995E-5</v>
      </c>
      <c r="BU936" s="274">
        <v>5.0472646000000003E-6</v>
      </c>
      <c r="BV936" s="274">
        <v>4.1627045999999999E-5</v>
      </c>
      <c r="BW936" s="274">
        <v>5.0852450000000002E-8</v>
      </c>
      <c r="BX936" s="274">
        <v>4.3119165000000003E-6</v>
      </c>
      <c r="BY936" s="274">
        <v>8.1077977000000002E-7</v>
      </c>
      <c r="BZ936" s="274">
        <v>6.1713535E-8</v>
      </c>
      <c r="CA936" s="274">
        <v>1.2361786999999999E-6</v>
      </c>
      <c r="CB936" s="274">
        <v>9.5771839000000004E-8</v>
      </c>
      <c r="CC936" s="274">
        <v>5.8588407999999999E-8</v>
      </c>
      <c r="CD936" s="274">
        <v>4.7618012999999997E-8</v>
      </c>
      <c r="CE936" s="274">
        <v>6.0812512999999999E-9</v>
      </c>
      <c r="CF936" s="274">
        <v>8.4012883000000003E-10</v>
      </c>
      <c r="CG936" s="274">
        <v>2.8953022E-6</v>
      </c>
      <c r="CH936" s="274">
        <v>2.5509546999999999E-5</v>
      </c>
      <c r="CI936" s="274">
        <v>3.7637865000000003E-8</v>
      </c>
      <c r="CJ936" s="274">
        <v>2.3275369999999999E-12</v>
      </c>
      <c r="CK936" s="4"/>
      <c r="CL936" s="323">
        <v>1.3939032999999999E-9</v>
      </c>
      <c r="CM936" s="323">
        <v>1.4839608</v>
      </c>
      <c r="CN936" s="323">
        <v>2.3527649000000001E-2</v>
      </c>
      <c r="CO936" s="323">
        <v>3.6463399000000001E-3</v>
      </c>
      <c r="CP936" s="323">
        <v>9.8580283000000002E-5</v>
      </c>
      <c r="CQ936" s="323">
        <v>1.4242164E-9</v>
      </c>
      <c r="CR936" s="323">
        <v>2.9066032000000001E-9</v>
      </c>
      <c r="CS936" s="323">
        <v>1.9448735999999999E-4</v>
      </c>
      <c r="CT936" s="323">
        <v>2.1741264E-2</v>
      </c>
      <c r="CU936" s="323">
        <v>2.8791361000000002</v>
      </c>
      <c r="CV936" s="216"/>
      <c r="CW936" s="214"/>
      <c r="CX936" s="22" t="s">
        <v>1113</v>
      </c>
      <c r="CY936" s="18"/>
      <c r="CZ936" s="18"/>
      <c r="DA936" s="14"/>
      <c r="DB936" s="23"/>
      <c r="DC936"/>
      <c r="DD936"/>
      <c r="DE936"/>
      <c r="DF936"/>
      <c r="DG936"/>
      <c r="DH936"/>
      <c r="DI936"/>
      <c r="DJ936"/>
      <c r="DK936"/>
      <c r="DL936"/>
      <c r="DM936"/>
      <c r="DN936"/>
    </row>
    <row r="937" spans="1:118" ht="14.4" customHeight="1">
      <c r="A937" t="s">
        <v>3644</v>
      </c>
      <c r="B937" s="168" t="s">
        <v>2118</v>
      </c>
      <c r="C937" s="279" t="str">
        <f t="shared" si="392"/>
        <v>A.130.09.113</v>
      </c>
      <c r="D937" s="14" t="s">
        <v>674</v>
      </c>
      <c r="E937" s="278" t="s">
        <v>1510</v>
      </c>
      <c r="F937" s="281" t="str">
        <f t="shared" si="393"/>
        <v>Sheet molding compound 50% glass fibre</v>
      </c>
      <c r="G937" s="319">
        <f t="shared" si="378"/>
        <v>0.43505799446537097</v>
      </c>
      <c r="H937" s="319">
        <f t="shared" si="379"/>
        <v>1.3194341890000001E-2</v>
      </c>
      <c r="I937" s="319">
        <f t="shared" si="386"/>
        <v>5.76841625375E-2</v>
      </c>
      <c r="J937" s="319">
        <f t="shared" si="387"/>
        <v>0.17315413003787097</v>
      </c>
      <c r="K937" s="319">
        <v>0.19102536000000001</v>
      </c>
      <c r="L937" s="319">
        <v>4.3107448E-2</v>
      </c>
      <c r="M937" s="319">
        <v>1.4291246000000001E-2</v>
      </c>
      <c r="N937" s="319">
        <v>1.2496566000000001E-2</v>
      </c>
      <c r="O937" s="319">
        <v>5.9052376000000002E-4</v>
      </c>
      <c r="P937" s="319">
        <v>4.5824073E-5</v>
      </c>
      <c r="Q937" s="319">
        <v>6.1428056999999998E-5</v>
      </c>
      <c r="R937" s="319">
        <v>2.8095643999999999E-4</v>
      </c>
      <c r="S937" s="319">
        <v>9.8428068999999996E-5</v>
      </c>
      <c r="T937" s="319">
        <v>0.17226685</v>
      </c>
      <c r="U937" s="319">
        <v>7.8119891999999999E-4</v>
      </c>
      <c r="V937" s="319">
        <v>4.5120975000000002E-6</v>
      </c>
      <c r="W937" s="319">
        <v>6.9687094000000004E-10</v>
      </c>
      <c r="X937" s="319">
        <v>7.6523520000000002E-6</v>
      </c>
      <c r="Y937" s="210"/>
      <c r="Z937" s="320">
        <f t="shared" si="394"/>
        <v>1.4362809022556391</v>
      </c>
      <c r="AA937" s="210"/>
      <c r="AB937" s="321">
        <f t="shared" si="395"/>
        <v>0.19102536000000001</v>
      </c>
      <c r="AC937" s="321">
        <f t="shared" si="396"/>
        <v>7.0873992329999996E-2</v>
      </c>
      <c r="AD937" s="321">
        <f t="shared" si="388"/>
        <v>0.22994650113687096</v>
      </c>
      <c r="AE937" s="321">
        <f t="shared" si="397"/>
        <v>5.76841625375E-2</v>
      </c>
      <c r="AF937" s="321">
        <f t="shared" si="398"/>
        <v>8.8727934099999998E-4</v>
      </c>
      <c r="AG937"/>
      <c r="AH937" s="121">
        <v>18.103629000000002</v>
      </c>
      <c r="AI937" s="121">
        <v>15.379527</v>
      </c>
      <c r="AJ937" s="121">
        <v>0.10590749000000001</v>
      </c>
      <c r="AK937" s="121">
        <v>0</v>
      </c>
      <c r="AL937" s="121">
        <v>0.20520817999999999</v>
      </c>
      <c r="AM937" s="121">
        <v>3.1606844000000002E-2</v>
      </c>
      <c r="AN937" s="121">
        <v>2.3813797999999999</v>
      </c>
      <c r="AO937"/>
      <c r="AP937" s="282">
        <v>4.0274427000000002E-2</v>
      </c>
      <c r="AQ937" s="282">
        <v>3.7831001000000003E-2</v>
      </c>
      <c r="AR937" s="282">
        <v>1.4566897E-3</v>
      </c>
      <c r="AS937" s="282">
        <v>9.8673688999999991E-4</v>
      </c>
      <c r="AT937" s="255">
        <f t="shared" si="389"/>
        <v>2.2680455798360812E-6</v>
      </c>
      <c r="AU937" s="256">
        <f t="shared" si="390"/>
        <v>5.3871659422066174E-9</v>
      </c>
      <c r="AV937" s="256">
        <f t="shared" si="391"/>
        <v>0.13819844510260001</v>
      </c>
      <c r="AW937" s="272">
        <v>1.3399461E-6</v>
      </c>
      <c r="AX937" s="272">
        <v>4.0432033999999997E-9</v>
      </c>
      <c r="AY937" s="272">
        <v>1.1045468E-13</v>
      </c>
      <c r="AZ937" s="272">
        <v>3.154331E-11</v>
      </c>
      <c r="BA937" s="272">
        <v>4.0358450000000004E-12</v>
      </c>
      <c r="BB937" s="272">
        <v>1.8582669000000001E-9</v>
      </c>
      <c r="BC937" s="272">
        <v>9.2527069999999997E-7</v>
      </c>
      <c r="BD937" s="272">
        <v>2.7285128000000001E-10</v>
      </c>
      <c r="BE937" s="272">
        <v>1.0594208999999999E-9</v>
      </c>
      <c r="BF937" s="272">
        <v>4.7780371999999997E-12</v>
      </c>
      <c r="BG937" s="272">
        <v>3.6673685999999999E-16</v>
      </c>
      <c r="BH937" s="272">
        <v>1.0131855E-13</v>
      </c>
      <c r="BI937" s="272">
        <v>1.6619045000000001E-14</v>
      </c>
      <c r="BJ937" s="272">
        <v>6.8754290999999999E-15</v>
      </c>
      <c r="BK937" s="272">
        <v>4.8229474999999996E-10</v>
      </c>
      <c r="BL937" s="272">
        <v>4.5262552000000002E-10</v>
      </c>
      <c r="BM937" s="272">
        <v>6.6766084E-12</v>
      </c>
      <c r="BN937" s="272">
        <v>4.4951025999999996E-6</v>
      </c>
      <c r="BO937" s="273">
        <v>0.13819395000000001</v>
      </c>
      <c r="BP937" s="272">
        <v>1.3511081E-14</v>
      </c>
      <c r="BQ937" s="272">
        <v>8.2161982000000003E-17</v>
      </c>
      <c r="BR937" s="272">
        <v>3.6759879000000002E-21</v>
      </c>
      <c r="BS937"/>
      <c r="BT937" s="274">
        <v>7.9067598000000003E-5</v>
      </c>
      <c r="BU937" s="274">
        <v>7.8808475000000008E-6</v>
      </c>
      <c r="BV937" s="274">
        <v>4.0047323000000002E-5</v>
      </c>
      <c r="BW937" s="274">
        <v>3.3063476000000003E-8</v>
      </c>
      <c r="BX937" s="274">
        <v>6.1760030999999996E-6</v>
      </c>
      <c r="BY937" s="274">
        <v>1.1336928999999999E-6</v>
      </c>
      <c r="BZ937" s="274">
        <v>1.2319386000000001E-7</v>
      </c>
      <c r="CA937" s="274">
        <v>1.7244158000000001E-6</v>
      </c>
      <c r="CB937" s="274">
        <v>6.1492679999999997E-8</v>
      </c>
      <c r="CC937" s="274">
        <v>4.0647303000000001E-8</v>
      </c>
      <c r="CD937" s="274">
        <v>3.0331556999999998E-8</v>
      </c>
      <c r="CE937" s="274">
        <v>4.5315827999999998E-9</v>
      </c>
      <c r="CF937" s="274">
        <v>5.3506003999999998E-10</v>
      </c>
      <c r="CG937" s="274">
        <v>3.4481013000000001E-6</v>
      </c>
      <c r="CH937" s="274">
        <v>1.8338595000000001E-5</v>
      </c>
      <c r="CI937" s="274">
        <v>2.4822957E-8</v>
      </c>
      <c r="CJ937" s="274">
        <v>1.9396142000000001E-12</v>
      </c>
      <c r="CK937" s="4"/>
      <c r="CL937" s="323">
        <v>8.8774705999999999E-10</v>
      </c>
      <c r="CM937" s="323">
        <v>1.4305604000000001</v>
      </c>
      <c r="CN937" s="323">
        <v>3.2673387999999998E-2</v>
      </c>
      <c r="CO937" s="323">
        <v>5.6564388999999996E-3</v>
      </c>
      <c r="CP937" s="323">
        <v>1.4593867E-4</v>
      </c>
      <c r="CQ937" s="323">
        <v>9.4248130000000004E-10</v>
      </c>
      <c r="CR937" s="323">
        <v>2.1090095999999998E-9</v>
      </c>
      <c r="CS937" s="323">
        <v>2.9165102E-4</v>
      </c>
      <c r="CT937" s="323">
        <v>1.5077343999999999E-2</v>
      </c>
      <c r="CU937" s="323">
        <v>2.0665372</v>
      </c>
      <c r="CV937" s="216"/>
      <c r="CW937" s="214"/>
      <c r="CX937" s="22" t="s">
        <v>1113</v>
      </c>
      <c r="CY937" s="18"/>
      <c r="CZ937" s="18"/>
      <c r="DA937" s="14"/>
      <c r="DB937" s="23"/>
      <c r="DC937"/>
      <c r="DD937"/>
      <c r="DE937"/>
      <c r="DF937"/>
      <c r="DG937"/>
      <c r="DH937"/>
      <c r="DI937"/>
      <c r="DJ937"/>
      <c r="DK937"/>
      <c r="DL937"/>
      <c r="DM937"/>
      <c r="DN937"/>
    </row>
    <row r="938" spans="1:118" ht="14.4" customHeight="1">
      <c r="A938" t="s">
        <v>2195</v>
      </c>
      <c r="B938" s="168" t="s">
        <v>2118</v>
      </c>
      <c r="C938" s="279" t="str">
        <f t="shared" si="392"/>
        <v>A.130.09.114</v>
      </c>
      <c r="D938" s="14" t="s">
        <v>674</v>
      </c>
      <c r="E938" s="278" t="s">
        <v>1510</v>
      </c>
      <c r="F938" s="281" t="str">
        <f t="shared" si="393"/>
        <v>UF (urea-formaldehyde resin)</v>
      </c>
      <c r="G938" s="319">
        <f t="shared" si="378"/>
        <v>0.85174627916700008</v>
      </c>
      <c r="H938" s="319">
        <f t="shared" si="379"/>
        <v>2.6046251836999997E-2</v>
      </c>
      <c r="I938" s="319">
        <f t="shared" si="386"/>
        <v>0.20208323733000003</v>
      </c>
      <c r="J938" s="319">
        <f t="shared" si="387"/>
        <v>0.41027999999999998</v>
      </c>
      <c r="K938" s="319">
        <v>0.21333679</v>
      </c>
      <c r="L938" s="319">
        <v>0.14430960000000001</v>
      </c>
      <c r="M938" s="319">
        <v>5.7016164000000001E-2</v>
      </c>
      <c r="N938" s="319">
        <v>2.5813296999999999E-2</v>
      </c>
      <c r="O938" s="319">
        <v>0</v>
      </c>
      <c r="P938" s="319">
        <v>1.3739353999999999E-4</v>
      </c>
      <c r="Q938" s="319">
        <v>9.5561296999999994E-5</v>
      </c>
      <c r="R938" s="319">
        <v>7.5747333000000003E-4</v>
      </c>
      <c r="S938" s="319">
        <v>0</v>
      </c>
      <c r="T938" s="319">
        <v>0.41027999999999998</v>
      </c>
      <c r="U938" s="319">
        <v>0</v>
      </c>
      <c r="V938" s="319">
        <v>0</v>
      </c>
      <c r="W938" s="319">
        <v>0</v>
      </c>
      <c r="X938" s="319">
        <v>0</v>
      </c>
      <c r="Y938" s="210"/>
      <c r="Z938" s="320">
        <f t="shared" si="394"/>
        <v>1.6040360150375939</v>
      </c>
      <c r="AA938" s="210"/>
      <c r="AB938" s="321">
        <f t="shared" si="395"/>
        <v>0.21333679</v>
      </c>
      <c r="AC938" s="321">
        <f t="shared" si="396"/>
        <v>0.22812948916700004</v>
      </c>
      <c r="AD938" s="321">
        <f t="shared" si="388"/>
        <v>0.61236323732999998</v>
      </c>
      <c r="AE938" s="321">
        <f t="shared" si="397"/>
        <v>0.20208323733000003</v>
      </c>
      <c r="AF938" s="321">
        <f t="shared" si="398"/>
        <v>0</v>
      </c>
      <c r="AG938"/>
      <c r="AH938" s="121">
        <v>24.090800000000002</v>
      </c>
      <c r="AI938" s="121">
        <v>24.090800000000002</v>
      </c>
      <c r="AJ938" s="121">
        <v>0</v>
      </c>
      <c r="AK938" s="121">
        <v>0</v>
      </c>
      <c r="AL938" s="121">
        <v>0</v>
      </c>
      <c r="AM938" s="121">
        <v>0</v>
      </c>
      <c r="AN938" s="121">
        <v>0</v>
      </c>
      <c r="AO938"/>
      <c r="AP938" s="282">
        <v>8.1158138000000005E-2</v>
      </c>
      <c r="AQ938" s="282">
        <v>7.6969287999999997E-2</v>
      </c>
      <c r="AR938" s="282">
        <v>2.4725219E-3</v>
      </c>
      <c r="AS938" s="282">
        <v>1.7163275000000001E-3</v>
      </c>
      <c r="AT938" s="255">
        <f t="shared" si="389"/>
        <v>4.6144657256999996E-6</v>
      </c>
      <c r="AU938" s="256">
        <f t="shared" si="390"/>
        <v>9.1439418548102996E-9</v>
      </c>
      <c r="AV938" s="256">
        <f t="shared" si="391"/>
        <v>0.24038200000000001</v>
      </c>
      <c r="AW938" s="272">
        <v>1.504748E-6</v>
      </c>
      <c r="AX938" s="272">
        <v>4.5408199999999996E-9</v>
      </c>
      <c r="AY938" s="272">
        <v>1.2403500000000001E-13</v>
      </c>
      <c r="AZ938" s="273">
        <v>0</v>
      </c>
      <c r="BA938" s="273">
        <v>0</v>
      </c>
      <c r="BB938" s="272">
        <v>3.8391542E-9</v>
      </c>
      <c r="BC938" s="272">
        <v>3.1037200000000002E-6</v>
      </c>
      <c r="BD938" s="272">
        <v>6.0853598999999997E-10</v>
      </c>
      <c r="BE938" s="272">
        <v>3.9944600000000003E-9</v>
      </c>
      <c r="BF938" s="273">
        <v>0</v>
      </c>
      <c r="BG938" s="273">
        <v>0</v>
      </c>
      <c r="BH938" s="272">
        <v>1.52867E-15</v>
      </c>
      <c r="BI938" s="272">
        <v>2.6333409999999998E-16</v>
      </c>
      <c r="BJ938" s="272">
        <v>3.7806199999999998E-17</v>
      </c>
      <c r="BK938" s="272">
        <v>2.1470000000000001E-9</v>
      </c>
      <c r="BL938" s="272">
        <v>1.15715E-11</v>
      </c>
      <c r="BM938" s="273">
        <v>0</v>
      </c>
      <c r="BN938" s="273">
        <v>0</v>
      </c>
      <c r="BO938" s="273">
        <v>0.24038200000000001</v>
      </c>
      <c r="BP938" s="273">
        <v>0</v>
      </c>
      <c r="BQ938" s="273">
        <v>0</v>
      </c>
      <c r="BR938" s="273">
        <v>0</v>
      </c>
      <c r="BS938"/>
      <c r="BT938" s="121">
        <v>1.4747187E-4</v>
      </c>
      <c r="BU938" s="274">
        <v>2.9380009000000001E-5</v>
      </c>
      <c r="BV938" s="274">
        <v>4.4724780000000001E-5</v>
      </c>
      <c r="BW938" s="274">
        <v>8.8727991999999996E-8</v>
      </c>
      <c r="BX938" s="274">
        <v>2.3338835E-5</v>
      </c>
      <c r="BY938" s="274">
        <v>2.2314967E-6</v>
      </c>
      <c r="BZ938" s="121">
        <v>0</v>
      </c>
      <c r="CA938" s="274">
        <v>7.6768696000000008E-6</v>
      </c>
      <c r="CB938" s="274">
        <v>1.8437245E-7</v>
      </c>
      <c r="CC938" s="274">
        <v>6.3233466999999995E-8</v>
      </c>
      <c r="CD938" s="121">
        <v>0</v>
      </c>
      <c r="CE938" s="121">
        <v>0</v>
      </c>
      <c r="CF938" s="121">
        <v>0</v>
      </c>
      <c r="CG938" s="274">
        <v>1.0699751E-5</v>
      </c>
      <c r="CH938" s="274">
        <v>2.908379E-5</v>
      </c>
      <c r="CI938" s="121">
        <v>0</v>
      </c>
      <c r="CJ938" s="121">
        <v>0</v>
      </c>
      <c r="CK938"/>
      <c r="CL938" s="322">
        <v>0</v>
      </c>
      <c r="CM938" s="322">
        <v>1.5905218000000001</v>
      </c>
      <c r="CN938" s="322">
        <v>8.4865018E-2</v>
      </c>
      <c r="CO938" s="322">
        <v>1.9863200000000001E-2</v>
      </c>
      <c r="CP938" s="322">
        <v>3.4508999999999999E-4</v>
      </c>
      <c r="CQ938" s="322">
        <v>1.5142000000000001E-10</v>
      </c>
      <c r="CR938" s="322">
        <v>3.6968999999999997E-12</v>
      </c>
      <c r="CS938" s="322">
        <v>1.3461071E-4</v>
      </c>
      <c r="CT938" s="322">
        <v>3.4159199999999999E-4</v>
      </c>
      <c r="CU938" s="322">
        <v>3.2717200000000002</v>
      </c>
      <c r="CV938" s="224" t="s">
        <v>1418</v>
      </c>
      <c r="CW938" s="214"/>
      <c r="CX938" s="18" t="s">
        <v>699</v>
      </c>
      <c r="CY938" s="18"/>
      <c r="CZ938" s="18"/>
      <c r="DA938" s="14"/>
      <c r="DB938" s="23"/>
      <c r="DC938"/>
      <c r="DD938"/>
      <c r="DE938"/>
      <c r="DF938"/>
      <c r="DG938"/>
      <c r="DH938"/>
      <c r="DI938"/>
      <c r="DJ938"/>
      <c r="DK938"/>
      <c r="DL938"/>
      <c r="DM938"/>
      <c r="DN938"/>
    </row>
    <row r="939" spans="1:118" ht="14.4" customHeight="1">
      <c r="B939" s="278" t="s">
        <v>2118</v>
      </c>
      <c r="C939" s="277" t="s">
        <v>3645</v>
      </c>
      <c r="D939" s="277" t="s">
        <v>725</v>
      </c>
      <c r="F939"/>
      <c r="G939" s="210"/>
      <c r="H939" s="210"/>
      <c r="I939" s="210"/>
      <c r="J939" s="210"/>
      <c r="K939" s="210"/>
      <c r="L939" s="210"/>
      <c r="M939" s="210"/>
      <c r="N939" s="210"/>
      <c r="O939" s="210"/>
      <c r="P939" s="210"/>
      <c r="Q939" s="210"/>
      <c r="R939" s="210"/>
      <c r="S939" s="210"/>
      <c r="T939" s="210"/>
      <c r="U939" s="210"/>
      <c r="V939" s="210"/>
      <c r="W939" s="210"/>
      <c r="X939" s="210"/>
      <c r="Y939" s="210"/>
      <c r="Z939" s="210"/>
      <c r="AA939" s="210"/>
      <c r="AB939" s="210"/>
      <c r="AC939" s="210"/>
      <c r="AD939" s="210"/>
      <c r="AE939" s="210"/>
      <c r="AF939" s="210"/>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s="182"/>
      <c r="CW939" s="215"/>
      <c r="CX939" s="18"/>
      <c r="CY939" s="18"/>
      <c r="CZ939" s="18"/>
      <c r="DA939" s="14"/>
      <c r="DB939" s="23"/>
      <c r="DC939"/>
      <c r="DD939"/>
      <c r="DE939"/>
      <c r="DF939"/>
      <c r="DG939"/>
      <c r="DH939"/>
      <c r="DI939"/>
      <c r="DJ939"/>
      <c r="DK939"/>
      <c r="DL939"/>
      <c r="DM939"/>
      <c r="DN939"/>
    </row>
    <row r="940" spans="1:118" ht="14.4" customHeight="1">
      <c r="A940" t="s">
        <v>2196</v>
      </c>
      <c r="B940" s="168" t="s">
        <v>2118</v>
      </c>
      <c r="C940" s="279" t="str">
        <f t="shared" si="392"/>
        <v>A.130.11.101</v>
      </c>
      <c r="D940" s="14" t="s">
        <v>725</v>
      </c>
      <c r="E940" s="278" t="s">
        <v>1510</v>
      </c>
      <c r="F940" s="281" t="str">
        <f t="shared" si="393"/>
        <v>Bisphenol A</v>
      </c>
      <c r="G940" s="319">
        <f t="shared" si="378"/>
        <v>1.05547138261133</v>
      </c>
      <c r="H940" s="319">
        <f t="shared" si="379"/>
        <v>2.1003942896900001E-3</v>
      </c>
      <c r="I940" s="319">
        <f t="shared" si="386"/>
        <v>3.3462770002299996E-2</v>
      </c>
      <c r="J940" s="319">
        <f t="shared" si="387"/>
        <v>0.71882275831933995</v>
      </c>
      <c r="K940" s="319">
        <v>0.30108546000000003</v>
      </c>
      <c r="L940" s="319">
        <v>3.1298330999999999E-2</v>
      </c>
      <c r="M940" s="319">
        <v>2.1551450999999998E-3</v>
      </c>
      <c r="N940" s="319">
        <v>1.2626975000000001E-3</v>
      </c>
      <c r="O940" s="319">
        <v>8.2830863000000002E-4</v>
      </c>
      <c r="P940" s="319">
        <v>3.4979349000000002E-7</v>
      </c>
      <c r="Q940" s="319">
        <v>9.0383661999999999E-6</v>
      </c>
      <c r="R940" s="319">
        <v>7.712E-6</v>
      </c>
      <c r="S940" s="319">
        <v>5.4985931000000001E-6</v>
      </c>
      <c r="T940" s="319">
        <v>0.71881388999999996</v>
      </c>
      <c r="U940" s="319">
        <v>3.2375027E-6</v>
      </c>
      <c r="V940" s="319">
        <v>1.5819022999999999E-6</v>
      </c>
      <c r="W940" s="319">
        <v>1.3222354000000001E-7</v>
      </c>
      <c r="X940" s="319">
        <v>0</v>
      </c>
      <c r="Y940" s="210"/>
      <c r="Z940" s="320">
        <f t="shared" si="394"/>
        <v>2.2638004511278198</v>
      </c>
      <c r="AA940" s="210"/>
      <c r="AB940" s="321">
        <f t="shared" si="395"/>
        <v>0.30108546000000003</v>
      </c>
      <c r="AC940" s="321">
        <f t="shared" si="396"/>
        <v>3.5561582389689997E-2</v>
      </c>
      <c r="AD940" s="321">
        <f t="shared" si="388"/>
        <v>0.75227521032354006</v>
      </c>
      <c r="AE940" s="321">
        <f t="shared" si="397"/>
        <v>3.3462770002299996E-2</v>
      </c>
      <c r="AF940" s="321">
        <f t="shared" si="398"/>
        <v>8.7360958000000001E-6</v>
      </c>
      <c r="AG940"/>
      <c r="AH940" s="121">
        <v>82.648341000000002</v>
      </c>
      <c r="AI940" s="121">
        <v>82.646367999999995</v>
      </c>
      <c r="AJ940" s="121">
        <v>4.3891014000000002E-4</v>
      </c>
      <c r="AK940" s="121">
        <v>0</v>
      </c>
      <c r="AL940" s="274">
        <v>5.1174029000000001E-5</v>
      </c>
      <c r="AM940" s="274">
        <v>1.4009084999999999E-3</v>
      </c>
      <c r="AN940" s="274">
        <v>8.1960158E-5</v>
      </c>
      <c r="AP940" s="282">
        <v>5.2342369999999999E-2</v>
      </c>
      <c r="AQ940" s="282">
        <v>4.4536243000000003E-2</v>
      </c>
      <c r="AR940" s="282">
        <v>1.9054040000000001E-3</v>
      </c>
      <c r="AS940" s="282">
        <v>5.9007225000000003E-3</v>
      </c>
      <c r="AT940" s="255">
        <f t="shared" ref="AT940:AT955" si="399">AW940+AZ940+BA940+BB940+BC940+BK940+BL940+BP940</f>
        <v>2.6700384988637766E-6</v>
      </c>
      <c r="AU940" s="256">
        <f t="shared" ref="AU940:AU955" si="400">AX940+AY940+BD940+BE940+BF940+BG940+BH940+BI940+BJ940+BM940+BQ940+BR940</f>
        <v>7.0466123889498008E-9</v>
      </c>
      <c r="AV940" s="256">
        <f t="shared" ref="AV940:AV955" si="401">BN940+BO940</f>
        <v>0.82643172600299009</v>
      </c>
      <c r="AW940" s="272">
        <v>2.1008365000000001E-6</v>
      </c>
      <c r="AX940" s="272">
        <v>6.3387319000000003E-9</v>
      </c>
      <c r="AY940" s="272">
        <v>1.7318317E-13</v>
      </c>
      <c r="AZ940" s="272">
        <v>3.9113747999999999E-13</v>
      </c>
      <c r="BA940" s="272">
        <v>1.0232596000000001E-14</v>
      </c>
      <c r="BB940" s="272">
        <v>1.8757268999999999E-10</v>
      </c>
      <c r="BC940" s="272">
        <v>5.6891803000000004E-7</v>
      </c>
      <c r="BD940" s="272">
        <v>4.2346902999999997E-11</v>
      </c>
      <c r="BE940" s="272">
        <v>6.6271902000000004E-10</v>
      </c>
      <c r="BF940" s="272">
        <v>2.6004544999999999E-15</v>
      </c>
      <c r="BG940" s="272">
        <v>8.3762690999999995E-17</v>
      </c>
      <c r="BH940" s="272">
        <v>3.1249521E-15</v>
      </c>
      <c r="BI940" s="272">
        <v>1.4806672000000001E-16</v>
      </c>
      <c r="BJ940" s="272">
        <v>2.6832030999999998E-16</v>
      </c>
      <c r="BK940" s="272">
        <v>1.5253207E-12</v>
      </c>
      <c r="BL940" s="272">
        <v>9.1905905000000004E-11</v>
      </c>
      <c r="BM940" s="272">
        <v>2.6195671999999999E-12</v>
      </c>
      <c r="BN940" s="272">
        <v>7.6600299E-7</v>
      </c>
      <c r="BO940" s="273">
        <v>0.82643096000000005</v>
      </c>
      <c r="BP940" s="272">
        <v>2.5635779999999999E-12</v>
      </c>
      <c r="BQ940" s="272">
        <v>1.5589326000000001E-14</v>
      </c>
      <c r="BR940" s="272">
        <v>6.9747798000000003E-19</v>
      </c>
      <c r="BS940"/>
      <c r="BT940" s="121">
        <v>1.7393903E-4</v>
      </c>
      <c r="BU940" s="274">
        <v>4.5710724E-6</v>
      </c>
      <c r="BV940" s="274">
        <v>6.3120764000000002E-5</v>
      </c>
      <c r="BW940" s="274">
        <v>9.0392230999999997E-10</v>
      </c>
      <c r="BX940" s="274">
        <v>4.5078687E-6</v>
      </c>
      <c r="BY940" s="274">
        <v>4.1035493000000001E-9</v>
      </c>
      <c r="BZ940" s="274">
        <v>5.0591041999999997E-11</v>
      </c>
      <c r="CA940" s="274">
        <v>6.6287501999999999E-9</v>
      </c>
      <c r="CB940" s="274">
        <v>4.6939823999999997E-10</v>
      </c>
      <c r="CC940" s="274">
        <v>5.9807394999999996E-9</v>
      </c>
      <c r="CD940" s="274">
        <v>7.5103341999999995E-11</v>
      </c>
      <c r="CE940" s="274">
        <v>1.7078376E-9</v>
      </c>
      <c r="CF940" s="274">
        <v>1.4036452E-12</v>
      </c>
      <c r="CG940" s="274">
        <v>1.3926619000000001E-6</v>
      </c>
      <c r="CH940" s="274">
        <v>1.0032572E-4</v>
      </c>
      <c r="CI940" s="274">
        <v>6.5945819000000002E-10</v>
      </c>
      <c r="CJ940" s="274">
        <v>3.6802028999999999E-10</v>
      </c>
      <c r="CK940" s="4"/>
      <c r="CL940" s="323">
        <v>2.2952257E-12</v>
      </c>
      <c r="CM940" s="323">
        <v>2.2637784999999999</v>
      </c>
      <c r="CN940" s="323">
        <v>5.0935384999999996E-3</v>
      </c>
      <c r="CO940" s="323">
        <v>3.1282368999999998E-3</v>
      </c>
      <c r="CP940" s="323">
        <v>1.4312982000000001E-4</v>
      </c>
      <c r="CQ940" s="323">
        <v>1.0512036E-11</v>
      </c>
      <c r="CR940" s="323">
        <v>6.3055271000000004E-10</v>
      </c>
      <c r="CS940" s="323">
        <v>1.9097029999999999E-4</v>
      </c>
      <c r="CT940" s="323">
        <v>4.4017574999999999E-4</v>
      </c>
      <c r="CU940" s="323">
        <v>11.287215</v>
      </c>
      <c r="CV940" s="217" t="s">
        <v>1412</v>
      </c>
      <c r="CW940" s="214"/>
      <c r="CX940" s="22" t="s">
        <v>696</v>
      </c>
      <c r="CY940" s="18"/>
      <c r="CZ940" s="18"/>
      <c r="DA940" s="14"/>
      <c r="DB940" s="23"/>
      <c r="DC940"/>
      <c r="DD940"/>
      <c r="DE940"/>
      <c r="DF940"/>
      <c r="DG940"/>
      <c r="DH940"/>
      <c r="DI940"/>
      <c r="DJ940"/>
      <c r="DK940"/>
      <c r="DL940"/>
      <c r="DM940"/>
      <c r="DN940"/>
    </row>
    <row r="941" spans="1:118" ht="14.4" customHeight="1">
      <c r="A941" t="s">
        <v>2197</v>
      </c>
      <c r="B941" s="168" t="s">
        <v>2118</v>
      </c>
      <c r="C941" s="279" t="str">
        <f t="shared" si="392"/>
        <v>A.130.11.102</v>
      </c>
      <c r="D941" s="14" t="s">
        <v>725</v>
      </c>
      <c r="E941" s="278" t="s">
        <v>1510</v>
      </c>
      <c r="F941" s="281" t="str">
        <f t="shared" si="393"/>
        <v>DEHP (diisooctyl phthalate)</v>
      </c>
      <c r="G941" s="319">
        <f t="shared" ref="G941:G1007" si="402">H941+I941+J941+K941</f>
        <v>1.027073915908624</v>
      </c>
      <c r="H941" s="319">
        <f t="shared" ref="H941:H1007" si="403">N941+O941+P941+Q941</f>
        <v>2.88821235082E-3</v>
      </c>
      <c r="I941" s="319">
        <f t="shared" si="386"/>
        <v>5.2205703557803899E-2</v>
      </c>
      <c r="J941" s="319">
        <f t="shared" si="387"/>
        <v>0.67937999999999998</v>
      </c>
      <c r="K941" s="319">
        <v>0.29260000000000003</v>
      </c>
      <c r="L941" s="319">
        <v>5.0107499999999999E-2</v>
      </c>
      <c r="M941" s="319">
        <v>2.0982000000000002E-3</v>
      </c>
      <c r="N941" s="319">
        <v>2.8880279999999999E-3</v>
      </c>
      <c r="O941" s="319">
        <v>0</v>
      </c>
      <c r="P941" s="319">
        <v>0</v>
      </c>
      <c r="Q941" s="319">
        <v>1.8435081999999999E-7</v>
      </c>
      <c r="R941" s="319">
        <v>3.5578038999999999E-9</v>
      </c>
      <c r="S941" s="319">
        <v>0</v>
      </c>
      <c r="T941" s="319">
        <v>0.67937999999999998</v>
      </c>
      <c r="U941" s="319">
        <v>0</v>
      </c>
      <c r="V941" s="319">
        <v>0</v>
      </c>
      <c r="W941" s="319">
        <v>0</v>
      </c>
      <c r="X941" s="319">
        <v>0</v>
      </c>
      <c r="Y941" s="210"/>
      <c r="Z941" s="320">
        <f t="shared" si="394"/>
        <v>2.2000000000000002</v>
      </c>
      <c r="AA941" s="210"/>
      <c r="AB941" s="321">
        <f t="shared" si="395"/>
        <v>0.29260000000000003</v>
      </c>
      <c r="AC941" s="321">
        <f t="shared" si="396"/>
        <v>5.5093915908623899E-2</v>
      </c>
      <c r="AD941" s="321">
        <f t="shared" si="388"/>
        <v>0.73158570355780395</v>
      </c>
      <c r="AE941" s="321">
        <f t="shared" si="397"/>
        <v>5.2205703557803899E-2</v>
      </c>
      <c r="AF941" s="321">
        <f t="shared" si="398"/>
        <v>0</v>
      </c>
      <c r="AG941"/>
      <c r="AH941" s="121">
        <v>87.512200000000007</v>
      </c>
      <c r="AI941" s="121">
        <v>86.58</v>
      </c>
      <c r="AJ941" s="121">
        <v>0</v>
      </c>
      <c r="AK941" s="121">
        <v>0</v>
      </c>
      <c r="AL941" s="121">
        <v>0.93220000000000003</v>
      </c>
      <c r="AM941" s="121">
        <v>0</v>
      </c>
      <c r="AN941" s="121">
        <v>0</v>
      </c>
      <c r="AO941"/>
      <c r="AP941" s="282">
        <v>5.6086163000000001E-2</v>
      </c>
      <c r="AQ941" s="282">
        <v>4.9239843999999998E-2</v>
      </c>
      <c r="AR941" s="282">
        <v>1.9788381000000002E-3</v>
      </c>
      <c r="AS941" s="282">
        <v>4.8674807999999998E-3</v>
      </c>
      <c r="AT941" s="255">
        <f t="shared" si="399"/>
        <v>2.952029E-6</v>
      </c>
      <c r="AU941" s="256">
        <f t="shared" si="400"/>
        <v>7.3181883000000002E-9</v>
      </c>
      <c r="AV941" s="256">
        <f t="shared" si="401"/>
        <v>0.68171999999999999</v>
      </c>
      <c r="AW941" s="272">
        <v>2.0416000000000001E-6</v>
      </c>
      <c r="AX941" s="272">
        <v>6.1600000000000002E-9</v>
      </c>
      <c r="AY941" s="272">
        <v>1.683E-13</v>
      </c>
      <c r="AZ941" s="273">
        <v>0</v>
      </c>
      <c r="BA941" s="273">
        <v>0</v>
      </c>
      <c r="BB941" s="272">
        <v>4.2900000000000002E-10</v>
      </c>
      <c r="BC941" s="272">
        <v>9.0999999999999997E-7</v>
      </c>
      <c r="BD941" s="272">
        <v>9.8020000000000001E-11</v>
      </c>
      <c r="BE941" s="272">
        <v>1.0600000000000001E-9</v>
      </c>
      <c r="BF941" s="273">
        <v>0</v>
      </c>
      <c r="BG941" s="273">
        <v>0</v>
      </c>
      <c r="BH941" s="273">
        <v>0</v>
      </c>
      <c r="BI941" s="273">
        <v>0</v>
      </c>
      <c r="BJ941" s="273">
        <v>0</v>
      </c>
      <c r="BK941" s="273">
        <v>0</v>
      </c>
      <c r="BL941" s="273">
        <v>0</v>
      </c>
      <c r="BM941" s="273">
        <v>0</v>
      </c>
      <c r="BN941" s="273">
        <v>0</v>
      </c>
      <c r="BO941" s="273">
        <v>0.68171999999999999</v>
      </c>
      <c r="BP941" s="273">
        <v>0</v>
      </c>
      <c r="BQ941" s="273">
        <v>0</v>
      </c>
      <c r="BR941" s="273">
        <v>0</v>
      </c>
      <c r="BS941"/>
      <c r="BT941" s="121">
        <v>1.7754779E-4</v>
      </c>
      <c r="BU941" s="274">
        <v>7.3079602999999997E-6</v>
      </c>
      <c r="BV941" s="274">
        <v>6.1341837999999993E-5</v>
      </c>
      <c r="BW941" s="274">
        <v>4.1674970999999998E-13</v>
      </c>
      <c r="BX941" s="274">
        <v>6.0198182000000003E-6</v>
      </c>
      <c r="BY941" s="121">
        <v>0</v>
      </c>
      <c r="BZ941" s="121">
        <v>0</v>
      </c>
      <c r="CA941" s="121">
        <v>0</v>
      </c>
      <c r="CB941" s="121">
        <v>0</v>
      </c>
      <c r="CC941" s="274">
        <v>1.2198600999999999E-10</v>
      </c>
      <c r="CD941" s="121">
        <v>0</v>
      </c>
      <c r="CE941" s="121">
        <v>0</v>
      </c>
      <c r="CF941" s="121">
        <v>0</v>
      </c>
      <c r="CG941" s="274">
        <v>3.0445898999999998E-6</v>
      </c>
      <c r="CH941" s="274">
        <v>9.9833458000000004E-5</v>
      </c>
      <c r="CI941" s="121">
        <v>0</v>
      </c>
      <c r="CJ941" s="121">
        <v>0</v>
      </c>
      <c r="CK941"/>
      <c r="CL941" s="322">
        <v>0</v>
      </c>
      <c r="CM941" s="322">
        <v>2.2000000000000002</v>
      </c>
      <c r="CN941" s="322">
        <v>1.1693538999999999E-2</v>
      </c>
      <c r="CO941" s="322">
        <v>5.0000000000000001E-3</v>
      </c>
      <c r="CP941" s="322">
        <v>1.4260428E-4</v>
      </c>
      <c r="CQ941" s="322">
        <v>0</v>
      </c>
      <c r="CR941" s="322">
        <v>0</v>
      </c>
      <c r="CS941" s="322">
        <v>3.0555550000000001E-4</v>
      </c>
      <c r="CT941" s="322">
        <v>0</v>
      </c>
      <c r="CU941" s="322">
        <v>11.7</v>
      </c>
      <c r="CV941" s="219" t="s">
        <v>1413</v>
      </c>
      <c r="CW941" s="214"/>
      <c r="CX941" s="14" t="s">
        <v>731</v>
      </c>
      <c r="CY941" s="18"/>
      <c r="CZ941" s="18"/>
      <c r="DA941" s="14"/>
      <c r="DB941" s="23"/>
      <c r="DC941"/>
      <c r="DD941"/>
      <c r="DE941"/>
      <c r="DF941"/>
      <c r="DG941"/>
      <c r="DH941"/>
      <c r="DI941"/>
      <c r="DJ941"/>
      <c r="DK941"/>
      <c r="DL941"/>
      <c r="DM941"/>
      <c r="DN941"/>
    </row>
    <row r="942" spans="1:118" ht="14.4" customHeight="1" thickBot="1">
      <c r="A942" t="s">
        <v>2198</v>
      </c>
      <c r="B942" s="168" t="s">
        <v>2118</v>
      </c>
      <c r="C942" s="279" t="str">
        <f t="shared" si="392"/>
        <v>A.130.11.103</v>
      </c>
      <c r="D942" s="14" t="s">
        <v>725</v>
      </c>
      <c r="E942" s="278" t="s">
        <v>1510</v>
      </c>
      <c r="F942" s="281" t="str">
        <f t="shared" si="393"/>
        <v>DINP (diisononyl phthalate)</v>
      </c>
      <c r="G942" s="319">
        <f t="shared" si="402"/>
        <v>1.027073915908624</v>
      </c>
      <c r="H942" s="319">
        <f t="shared" si="403"/>
        <v>2.88821235082E-3</v>
      </c>
      <c r="I942" s="319">
        <f t="shared" si="386"/>
        <v>5.2205703557803899E-2</v>
      </c>
      <c r="J942" s="319">
        <f t="shared" si="387"/>
        <v>0.67937999999999998</v>
      </c>
      <c r="K942" s="319">
        <v>0.29260000000000003</v>
      </c>
      <c r="L942" s="319">
        <v>5.0107499999999999E-2</v>
      </c>
      <c r="M942" s="319">
        <v>2.0982000000000002E-3</v>
      </c>
      <c r="N942" s="319">
        <v>2.8880279999999999E-3</v>
      </c>
      <c r="O942" s="319">
        <v>0</v>
      </c>
      <c r="P942" s="319">
        <v>0</v>
      </c>
      <c r="Q942" s="319">
        <v>1.8435081999999999E-7</v>
      </c>
      <c r="R942" s="319">
        <v>3.5578038999999999E-9</v>
      </c>
      <c r="S942" s="319">
        <v>0</v>
      </c>
      <c r="T942" s="319">
        <v>0.67937999999999998</v>
      </c>
      <c r="U942" s="319">
        <v>0</v>
      </c>
      <c r="V942" s="319">
        <v>0</v>
      </c>
      <c r="W942" s="319">
        <v>0</v>
      </c>
      <c r="X942" s="319">
        <v>0</v>
      </c>
      <c r="Y942" s="210"/>
      <c r="Z942" s="320">
        <f t="shared" si="394"/>
        <v>2.2000000000000002</v>
      </c>
      <c r="AA942" s="210"/>
      <c r="AB942" s="321">
        <f t="shared" si="395"/>
        <v>0.29260000000000003</v>
      </c>
      <c r="AC942" s="321">
        <f t="shared" si="396"/>
        <v>5.5093915908623899E-2</v>
      </c>
      <c r="AD942" s="321">
        <f t="shared" si="388"/>
        <v>0.73158570355780395</v>
      </c>
      <c r="AE942" s="321">
        <f t="shared" si="397"/>
        <v>5.2205703557803899E-2</v>
      </c>
      <c r="AF942" s="321">
        <f t="shared" si="398"/>
        <v>0</v>
      </c>
      <c r="AG942"/>
      <c r="AH942" s="121">
        <v>87.512200000000007</v>
      </c>
      <c r="AI942" s="121">
        <v>86.58</v>
      </c>
      <c r="AJ942" s="121">
        <v>0</v>
      </c>
      <c r="AK942" s="121">
        <v>0</v>
      </c>
      <c r="AL942" s="121">
        <v>0.93220000000000003</v>
      </c>
      <c r="AM942" s="121">
        <v>0</v>
      </c>
      <c r="AN942" s="121">
        <v>0</v>
      </c>
      <c r="AO942"/>
      <c r="AP942" s="282">
        <v>5.6086163000000001E-2</v>
      </c>
      <c r="AQ942" s="282">
        <v>4.9239843999999998E-2</v>
      </c>
      <c r="AR942" s="282">
        <v>1.9788381000000002E-3</v>
      </c>
      <c r="AS942" s="282">
        <v>4.8674807999999998E-3</v>
      </c>
      <c r="AT942" s="255">
        <f t="shared" si="399"/>
        <v>2.952029E-6</v>
      </c>
      <c r="AU942" s="256">
        <f t="shared" si="400"/>
        <v>7.3181883000000002E-9</v>
      </c>
      <c r="AV942" s="256">
        <f t="shared" si="401"/>
        <v>0.68171999999999999</v>
      </c>
      <c r="AW942" s="272">
        <v>2.0416000000000001E-6</v>
      </c>
      <c r="AX942" s="272">
        <v>6.1600000000000002E-9</v>
      </c>
      <c r="AY942" s="272">
        <v>1.683E-13</v>
      </c>
      <c r="AZ942" s="273">
        <v>0</v>
      </c>
      <c r="BA942" s="273">
        <v>0</v>
      </c>
      <c r="BB942" s="272">
        <v>4.2900000000000002E-10</v>
      </c>
      <c r="BC942" s="272">
        <v>9.0999999999999997E-7</v>
      </c>
      <c r="BD942" s="272">
        <v>9.8020000000000001E-11</v>
      </c>
      <c r="BE942" s="272">
        <v>1.0600000000000001E-9</v>
      </c>
      <c r="BF942" s="273">
        <v>0</v>
      </c>
      <c r="BG942" s="273">
        <v>0</v>
      </c>
      <c r="BH942" s="273">
        <v>0</v>
      </c>
      <c r="BI942" s="273">
        <v>0</v>
      </c>
      <c r="BJ942" s="273">
        <v>0</v>
      </c>
      <c r="BK942" s="273">
        <v>0</v>
      </c>
      <c r="BL942" s="273">
        <v>0</v>
      </c>
      <c r="BM942" s="273">
        <v>0</v>
      </c>
      <c r="BN942" s="273">
        <v>0</v>
      </c>
      <c r="BO942" s="273">
        <v>0.68171999999999999</v>
      </c>
      <c r="BP942" s="273">
        <v>0</v>
      </c>
      <c r="BQ942" s="273">
        <v>0</v>
      </c>
      <c r="BR942" s="273">
        <v>0</v>
      </c>
      <c r="BS942"/>
      <c r="BT942" s="121">
        <v>1.7754779E-4</v>
      </c>
      <c r="BU942" s="274">
        <v>7.3079602999999997E-6</v>
      </c>
      <c r="BV942" s="274">
        <v>6.1341837999999993E-5</v>
      </c>
      <c r="BW942" s="274">
        <v>4.1674970999999998E-13</v>
      </c>
      <c r="BX942" s="274">
        <v>6.0198182000000003E-6</v>
      </c>
      <c r="BY942" s="121">
        <v>0</v>
      </c>
      <c r="BZ942" s="121">
        <v>0</v>
      </c>
      <c r="CA942" s="121">
        <v>0</v>
      </c>
      <c r="CB942" s="121">
        <v>0</v>
      </c>
      <c r="CC942" s="274">
        <v>1.2198600999999999E-10</v>
      </c>
      <c r="CD942" s="121">
        <v>0</v>
      </c>
      <c r="CE942" s="121">
        <v>0</v>
      </c>
      <c r="CF942" s="121">
        <v>0</v>
      </c>
      <c r="CG942" s="274">
        <v>3.0445898999999998E-6</v>
      </c>
      <c r="CH942" s="274">
        <v>9.9833458000000004E-5</v>
      </c>
      <c r="CI942" s="121">
        <v>0</v>
      </c>
      <c r="CJ942" s="121">
        <v>0</v>
      </c>
      <c r="CK942"/>
      <c r="CL942" s="322">
        <v>0</v>
      </c>
      <c r="CM942" s="322">
        <v>2.2000000000000002</v>
      </c>
      <c r="CN942" s="322">
        <v>1.1693538999999999E-2</v>
      </c>
      <c r="CO942" s="322">
        <v>5.0000000000000001E-3</v>
      </c>
      <c r="CP942" s="322">
        <v>1.4260428E-4</v>
      </c>
      <c r="CQ942" s="322">
        <v>0</v>
      </c>
      <c r="CR942" s="322">
        <v>0</v>
      </c>
      <c r="CS942" s="322">
        <v>3.0555550000000001E-4</v>
      </c>
      <c r="CT942" s="322">
        <v>0</v>
      </c>
      <c r="CU942" s="322">
        <v>11.7</v>
      </c>
      <c r="CV942" s="217" t="s">
        <v>1413</v>
      </c>
      <c r="CW942" s="214"/>
      <c r="CX942" s="22" t="s">
        <v>696</v>
      </c>
      <c r="CY942" s="18"/>
      <c r="CZ942" s="18"/>
      <c r="DA942" s="14"/>
      <c r="DB942" s="23"/>
      <c r="DC942"/>
      <c r="DD942"/>
      <c r="DE942"/>
      <c r="DF942"/>
      <c r="DG942"/>
      <c r="DH942"/>
      <c r="DI942"/>
      <c r="DJ942"/>
      <c r="DK942"/>
      <c r="DL942"/>
      <c r="DM942"/>
      <c r="DN942"/>
    </row>
    <row r="943" spans="1:118" ht="14.4" customHeight="1" thickBot="1">
      <c r="A943" t="s">
        <v>2199</v>
      </c>
      <c r="B943" s="168" t="s">
        <v>2118</v>
      </c>
      <c r="C943" s="279" t="str">
        <f t="shared" si="392"/>
        <v>A.130.11.104</v>
      </c>
      <c r="D943" s="14" t="s">
        <v>725</v>
      </c>
      <c r="E943" s="278" t="s">
        <v>1510</v>
      </c>
      <c r="F943" s="281" t="str">
        <f t="shared" si="393"/>
        <v>Epichlorohydrin</v>
      </c>
      <c r="G943" s="319">
        <f t="shared" si="402"/>
        <v>1.9577358390683808</v>
      </c>
      <c r="H943" s="319">
        <f t="shared" si="403"/>
        <v>5.8430818706700005E-3</v>
      </c>
      <c r="I943" s="319">
        <f t="shared" si="386"/>
        <v>0.41224555719771089</v>
      </c>
      <c r="J943" s="319">
        <f t="shared" si="387"/>
        <v>0.35411999999999999</v>
      </c>
      <c r="K943" s="319">
        <v>1.1855271999999999</v>
      </c>
      <c r="L943" s="319">
        <v>0.40186214999999997</v>
      </c>
      <c r="M943" s="319">
        <v>1.0383399999999999E-2</v>
      </c>
      <c r="N943" s="319">
        <v>5.8427028000000002E-3</v>
      </c>
      <c r="O943" s="319">
        <v>0</v>
      </c>
      <c r="P943" s="319">
        <v>0</v>
      </c>
      <c r="Q943" s="319">
        <v>3.7907067000000001E-7</v>
      </c>
      <c r="R943" s="319">
        <v>7.1977108999999998E-9</v>
      </c>
      <c r="S943" s="319">
        <v>0</v>
      </c>
      <c r="T943" s="319">
        <v>0.35411999999999999</v>
      </c>
      <c r="U943" s="319">
        <v>0</v>
      </c>
      <c r="V943" s="319">
        <v>0</v>
      </c>
      <c r="W943" s="319">
        <v>0</v>
      </c>
      <c r="X943" s="319">
        <v>0</v>
      </c>
      <c r="Y943" s="210"/>
      <c r="Z943" s="320">
        <f t="shared" si="394"/>
        <v>8.91373834586466</v>
      </c>
      <c r="AA943" s="210"/>
      <c r="AB943" s="321">
        <f t="shared" si="395"/>
        <v>1.1855271999999999</v>
      </c>
      <c r="AC943" s="321">
        <f t="shared" si="396"/>
        <v>0.4180886390683809</v>
      </c>
      <c r="AD943" s="321">
        <f t="shared" si="388"/>
        <v>0.76636555719771082</v>
      </c>
      <c r="AE943" s="321">
        <f t="shared" si="397"/>
        <v>0.41224555719771089</v>
      </c>
      <c r="AF943" s="321">
        <f t="shared" si="398"/>
        <v>0</v>
      </c>
      <c r="AG943"/>
      <c r="AH943" s="121">
        <v>0</v>
      </c>
      <c r="AI943" s="121">
        <v>0</v>
      </c>
      <c r="AJ943" s="121">
        <v>0</v>
      </c>
      <c r="AK943" s="121">
        <v>0</v>
      </c>
      <c r="AL943" s="121">
        <v>0</v>
      </c>
      <c r="AM943" s="121">
        <v>0</v>
      </c>
      <c r="AN943" s="121">
        <v>0</v>
      </c>
      <c r="AO943"/>
      <c r="AP943" s="282">
        <v>0.26882273000000001</v>
      </c>
      <c r="AQ943" s="282">
        <v>0.25972182999999999</v>
      </c>
      <c r="AR943" s="282">
        <v>9.1009025000000007E-3</v>
      </c>
      <c r="AS943" s="282">
        <v>0</v>
      </c>
      <c r="AT943" s="255">
        <f t="shared" si="399"/>
        <v>1.5570853053999999E-5</v>
      </c>
      <c r="AU943" s="256">
        <f t="shared" si="400"/>
        <v>3.3657183860399998E-8</v>
      </c>
      <c r="AV943" s="256">
        <f t="shared" si="401"/>
        <v>0</v>
      </c>
      <c r="AW943" s="272">
        <v>8.2714619999999997E-6</v>
      </c>
      <c r="AX943" s="272">
        <v>2.4957E-8</v>
      </c>
      <c r="AY943" s="272">
        <v>6.8186040000000001E-13</v>
      </c>
      <c r="AZ943" s="272">
        <v>3.1860000000000002E-10</v>
      </c>
      <c r="BA943" s="273">
        <v>0</v>
      </c>
      <c r="BB943" s="272">
        <v>8.6789999999999997E-10</v>
      </c>
      <c r="BC943" s="272">
        <v>7.2981999999999999E-6</v>
      </c>
      <c r="BD943" s="272">
        <v>1.9830199999999999E-10</v>
      </c>
      <c r="BE943" s="272">
        <v>8.5012000000000004E-9</v>
      </c>
      <c r="BF943" s="273">
        <v>0</v>
      </c>
      <c r="BG943" s="273">
        <v>0</v>
      </c>
      <c r="BH943" s="273">
        <v>0</v>
      </c>
      <c r="BI943" s="273">
        <v>0</v>
      </c>
      <c r="BJ943" s="273">
        <v>0</v>
      </c>
      <c r="BK943" s="273">
        <v>0</v>
      </c>
      <c r="BL943" s="272">
        <v>4.5540000000000002E-12</v>
      </c>
      <c r="BM943" s="273">
        <v>0</v>
      </c>
      <c r="BN943" s="273">
        <v>0</v>
      </c>
      <c r="BO943" s="273">
        <v>0</v>
      </c>
      <c r="BP943" s="273">
        <v>0</v>
      </c>
      <c r="BQ943" s="273">
        <v>0</v>
      </c>
      <c r="BR943" s="273">
        <v>0</v>
      </c>
      <c r="BS943"/>
      <c r="BT943" s="121">
        <v>3.6515521000000001E-4</v>
      </c>
      <c r="BU943" s="274">
        <v>5.8609841000000001E-5</v>
      </c>
      <c r="BV943" s="121">
        <v>2.4853867E-4</v>
      </c>
      <c r="BW943" s="274">
        <v>8.4311672000000003E-13</v>
      </c>
      <c r="BX943" s="274">
        <v>4.8278941999999998E-5</v>
      </c>
      <c r="BY943" s="121">
        <v>0</v>
      </c>
      <c r="BZ943" s="121">
        <v>0</v>
      </c>
      <c r="CA943" s="121">
        <v>0</v>
      </c>
      <c r="CB943" s="121">
        <v>0</v>
      </c>
      <c r="CC943" s="274">
        <v>2.5083326999999999E-10</v>
      </c>
      <c r="CD943" s="121">
        <v>0</v>
      </c>
      <c r="CE943" s="121">
        <v>0</v>
      </c>
      <c r="CF943" s="274">
        <v>7.2323150000000004E-7</v>
      </c>
      <c r="CG943" s="274">
        <v>9.0042766000000002E-6</v>
      </c>
      <c r="CH943" s="121">
        <v>0</v>
      </c>
      <c r="CI943" s="121">
        <v>0</v>
      </c>
      <c r="CJ943" s="121">
        <v>0</v>
      </c>
      <c r="CK943"/>
      <c r="CL943" s="322">
        <v>5.9999999999999997E-7</v>
      </c>
      <c r="CM943" s="322">
        <v>8.9128500000000006</v>
      </c>
      <c r="CN943" s="322">
        <v>2.3656929E-2</v>
      </c>
      <c r="CO943" s="322">
        <v>4.0099999999999997E-2</v>
      </c>
      <c r="CP943" s="322">
        <v>7.0570835999999996E-4</v>
      </c>
      <c r="CQ943" s="322">
        <v>0</v>
      </c>
      <c r="CR943" s="322">
        <v>1.0740000000000001E-12</v>
      </c>
      <c r="CS943" s="322">
        <v>2.4505551000000001E-3</v>
      </c>
      <c r="CT943" s="322">
        <v>0</v>
      </c>
      <c r="CU943" s="322">
        <v>0</v>
      </c>
      <c r="CV943" s="213" t="s">
        <v>1414</v>
      </c>
      <c r="CW943" s="214"/>
      <c r="CX943" s="22" t="s">
        <v>961</v>
      </c>
      <c r="CY943" s="18"/>
      <c r="CZ943" s="18"/>
      <c r="DA943" s="14"/>
      <c r="DB943" s="23"/>
      <c r="DC943"/>
      <c r="DD943"/>
      <c r="DE943"/>
      <c r="DF943"/>
      <c r="DG943"/>
      <c r="DH943"/>
      <c r="DI943"/>
      <c r="DJ943"/>
      <c r="DK943"/>
      <c r="DL943"/>
      <c r="DM943"/>
      <c r="DN943"/>
    </row>
    <row r="944" spans="1:118" ht="14.4" customHeight="1" thickBot="1">
      <c r="A944" t="s">
        <v>2200</v>
      </c>
      <c r="B944" s="168" t="s">
        <v>2118</v>
      </c>
      <c r="C944" s="279" t="str">
        <f t="shared" si="392"/>
        <v>A.130.11.105</v>
      </c>
      <c r="D944" s="14" t="s">
        <v>725</v>
      </c>
      <c r="E944" s="278" t="s">
        <v>1510</v>
      </c>
      <c r="F944" s="281" t="str">
        <f t="shared" si="393"/>
        <v>EVOH (Ethylene vinyl alcohol), film barrier of gasses</v>
      </c>
      <c r="G944" s="319">
        <f t="shared" si="402"/>
        <v>1.39257094953223</v>
      </c>
      <c r="H944" s="319">
        <f t="shared" si="403"/>
        <v>3.0638338859999996E-2</v>
      </c>
      <c r="I944" s="319">
        <f t="shared" si="386"/>
        <v>5.1077005189999997E-2</v>
      </c>
      <c r="J944" s="319">
        <f t="shared" si="387"/>
        <v>0.61505796548223002</v>
      </c>
      <c r="K944" s="319">
        <v>0.69579764</v>
      </c>
      <c r="L944" s="319">
        <v>1.8300996E-2</v>
      </c>
      <c r="M944" s="319">
        <v>3.0019403E-2</v>
      </c>
      <c r="N944" s="319">
        <v>2.5750366E-2</v>
      </c>
      <c r="O944" s="319">
        <v>3.9572332999999998E-3</v>
      </c>
      <c r="P944" s="319">
        <v>4.6959847000000002E-4</v>
      </c>
      <c r="Q944" s="319">
        <v>4.6114109E-4</v>
      </c>
      <c r="R944" s="319">
        <v>2.7268455E-3</v>
      </c>
      <c r="S944" s="319">
        <v>9.9461132000000009E-4</v>
      </c>
      <c r="T944" s="319">
        <v>0.60788706000000003</v>
      </c>
      <c r="U944" s="319">
        <v>6.1755070999999998E-3</v>
      </c>
      <c r="V944" s="319">
        <v>2.9760690000000001E-5</v>
      </c>
      <c r="W944" s="319">
        <v>7.8706223000000005E-7</v>
      </c>
      <c r="X944" s="319">
        <v>0</v>
      </c>
      <c r="Y944" s="210"/>
      <c r="Z944" s="320">
        <f t="shared" si="394"/>
        <v>5.2315612030075185</v>
      </c>
      <c r="AA944" s="210"/>
      <c r="AB944" s="321">
        <f t="shared" si="395"/>
        <v>0.69579764</v>
      </c>
      <c r="AC944" s="321">
        <f t="shared" si="396"/>
        <v>8.1685583360000008E-2</v>
      </c>
      <c r="AD944" s="321">
        <f t="shared" si="388"/>
        <v>0.65893509156223007</v>
      </c>
      <c r="AE944" s="321">
        <f t="shared" si="397"/>
        <v>5.1077005189999997E-2</v>
      </c>
      <c r="AF944" s="321">
        <f t="shared" si="398"/>
        <v>7.1701184199999997E-3</v>
      </c>
      <c r="AG944"/>
      <c r="AH944" s="121">
        <v>109.46031000000001</v>
      </c>
      <c r="AI944" s="121">
        <v>108.24816</v>
      </c>
      <c r="AJ944" s="121">
        <v>0.83724328999999997</v>
      </c>
      <c r="AK944" s="121">
        <v>0</v>
      </c>
      <c r="AL944" s="121">
        <v>3.0461403000000002E-4</v>
      </c>
      <c r="AM944" s="121">
        <v>0.21279255999999999</v>
      </c>
      <c r="AN944" s="121">
        <v>0.16180704000000001</v>
      </c>
      <c r="AO944"/>
      <c r="AP944" s="282">
        <v>0.10465869999999999</v>
      </c>
      <c r="AQ944" s="282">
        <v>9.3699015999999996E-2</v>
      </c>
      <c r="AR944" s="282">
        <v>4.374658E-3</v>
      </c>
      <c r="AS944" s="282">
        <v>6.5850294000000002E-3</v>
      </c>
      <c r="AT944" s="255">
        <f t="shared" si="399"/>
        <v>5.6174470653649989E-6</v>
      </c>
      <c r="AU944" s="256">
        <f t="shared" si="400"/>
        <v>1.6178469017032441E-8</v>
      </c>
      <c r="AV944" s="256">
        <f t="shared" si="401"/>
        <v>0.92227303361599999</v>
      </c>
      <c r="AW944" s="272">
        <v>4.9295934999999999E-6</v>
      </c>
      <c r="AX944" s="272">
        <v>1.4876546000000001E-8</v>
      </c>
      <c r="AY944" s="272">
        <v>4.0632797999999998E-13</v>
      </c>
      <c r="AZ944" s="272">
        <v>3.3031629000000002E-10</v>
      </c>
      <c r="BA944" s="272">
        <v>4.2668146000000002E-11</v>
      </c>
      <c r="BB944" s="272">
        <v>3.8289778000000003E-9</v>
      </c>
      <c r="BC944" s="272">
        <v>6.7603559E-7</v>
      </c>
      <c r="BD944" s="272">
        <v>5.5435498000000001E-10</v>
      </c>
      <c r="BE944" s="272">
        <v>7.0458278000000004E-10</v>
      </c>
      <c r="BF944" s="272">
        <v>4.9377695E-13</v>
      </c>
      <c r="BG944" s="272">
        <v>2.9520337000000001E-15</v>
      </c>
      <c r="BH944" s="272">
        <v>1.0321638000000001E-12</v>
      </c>
      <c r="BI944" s="272">
        <v>5.9439789000000004E-14</v>
      </c>
      <c r="BJ944" s="272">
        <v>4.5855677000000002E-14</v>
      </c>
      <c r="BK944" s="272">
        <v>5.1013137999999996E-9</v>
      </c>
      <c r="BL944" s="272">
        <v>2.4994396000000001E-9</v>
      </c>
      <c r="BM944" s="272">
        <v>4.0851941000000002E-11</v>
      </c>
      <c r="BN944" s="272">
        <v>4.9823615999999999E-5</v>
      </c>
      <c r="BO944" s="273">
        <v>0.92222320999999996</v>
      </c>
      <c r="BP944" s="272">
        <v>1.5259728999999999E-11</v>
      </c>
      <c r="BQ944" s="272">
        <v>9.2795651E-14</v>
      </c>
      <c r="BR944" s="272">
        <v>4.1517462E-18</v>
      </c>
      <c r="BS944"/>
      <c r="BT944" s="121">
        <v>3.0058042E-4</v>
      </c>
      <c r="BU944" s="274">
        <v>6.0834640000000001E-6</v>
      </c>
      <c r="BV944" s="121">
        <v>1.4586981000000001E-4</v>
      </c>
      <c r="BW944" s="274">
        <v>3.2103136000000002E-7</v>
      </c>
      <c r="BX944" s="274">
        <v>6.7534838000000003E-6</v>
      </c>
      <c r="BY944" s="274">
        <v>2.4035436000000001E-6</v>
      </c>
      <c r="BZ944" s="274">
        <v>9.1472648000000004E-10</v>
      </c>
      <c r="CA944" s="274">
        <v>3.6827797000000002E-6</v>
      </c>
      <c r="CB944" s="274">
        <v>6.3016807999999995E-7</v>
      </c>
      <c r="CC944" s="274">
        <v>3.0513974E-7</v>
      </c>
      <c r="CD944" s="274">
        <v>3.2069396000000001E-7</v>
      </c>
      <c r="CE944" s="274">
        <v>2.8528564E-8</v>
      </c>
      <c r="CF944" s="274">
        <v>5.6613193000000002E-9</v>
      </c>
      <c r="CG944" s="274">
        <v>6.0469261999999998E-6</v>
      </c>
      <c r="CH944" s="121">
        <v>1.2789809999999999E-4</v>
      </c>
      <c r="CI944" s="274">
        <v>2.2799026999999999E-7</v>
      </c>
      <c r="CJ944" s="274">
        <v>2.1906452999999998E-9</v>
      </c>
      <c r="CK944" s="4"/>
      <c r="CL944" s="323">
        <v>9.3928033000000003E-9</v>
      </c>
      <c r="CM944" s="323">
        <v>5.1711590000000003</v>
      </c>
      <c r="CN944" s="323">
        <v>6.9938587999999996E-2</v>
      </c>
      <c r="CO944" s="323">
        <v>4.7628567999999996E-3</v>
      </c>
      <c r="CP944" s="323">
        <v>1.9338020000000001E-4</v>
      </c>
      <c r="CQ944" s="323">
        <v>8.4322360999999998E-9</v>
      </c>
      <c r="CR944" s="323">
        <v>1.4479272000000001E-8</v>
      </c>
      <c r="CS944" s="323">
        <v>2.4064805999999999E-4</v>
      </c>
      <c r="CT944" s="323">
        <v>0.10675474</v>
      </c>
      <c r="CU944" s="323">
        <v>14.534901</v>
      </c>
      <c r="CV944" s="216" t="s">
        <v>1498</v>
      </c>
      <c r="CW944" s="214"/>
      <c r="CX944" s="18" t="s">
        <v>962</v>
      </c>
      <c r="CY944" s="18"/>
      <c r="CZ944" s="18"/>
      <c r="DA944" s="14"/>
      <c r="DB944" s="23"/>
      <c r="DC944"/>
      <c r="DD944"/>
      <c r="DE944"/>
      <c r="DF944"/>
      <c r="DG944"/>
      <c r="DH944"/>
      <c r="DI944"/>
      <c r="DJ944"/>
      <c r="DK944"/>
      <c r="DL944"/>
      <c r="DM944"/>
      <c r="DN944"/>
    </row>
    <row r="945" spans="1:186" ht="14.4" customHeight="1" thickBot="1">
      <c r="A945" t="s">
        <v>2201</v>
      </c>
      <c r="B945" s="168" t="s">
        <v>2118</v>
      </c>
      <c r="C945" s="279" t="str">
        <f t="shared" si="392"/>
        <v>A.130.11.106</v>
      </c>
      <c r="D945" s="14" t="s">
        <v>725</v>
      </c>
      <c r="E945" s="278" t="s">
        <v>1510</v>
      </c>
      <c r="F945" s="281" t="str">
        <f t="shared" si="393"/>
        <v>Formaldehyde</v>
      </c>
      <c r="G945" s="319">
        <f t="shared" si="402"/>
        <v>0.53982732568050795</v>
      </c>
      <c r="H945" s="319">
        <f t="shared" si="403"/>
        <v>1.3460376899999999E-2</v>
      </c>
      <c r="I945" s="319">
        <f t="shared" si="386"/>
        <v>2.3907306745799998E-2</v>
      </c>
      <c r="J945" s="319">
        <f t="shared" si="387"/>
        <v>0.37645124203470798</v>
      </c>
      <c r="K945" s="319">
        <v>0.12600839999999999</v>
      </c>
      <c r="L945" s="319">
        <v>9.6029883000000003E-3</v>
      </c>
      <c r="M945" s="319">
        <v>1.32625E-2</v>
      </c>
      <c r="N945" s="319">
        <v>1.1362087999999999E-2</v>
      </c>
      <c r="O945" s="319">
        <v>1.7599578E-3</v>
      </c>
      <c r="P945" s="319">
        <v>1.7978045000000001E-4</v>
      </c>
      <c r="Q945" s="319">
        <v>1.5855065000000001E-4</v>
      </c>
      <c r="R945" s="319">
        <v>1.0336817999999999E-3</v>
      </c>
      <c r="S945" s="319">
        <v>6.9876259000000004E-4</v>
      </c>
      <c r="T945" s="319">
        <v>0.36434677999999998</v>
      </c>
      <c r="U945" s="319">
        <v>1.1405673E-2</v>
      </c>
      <c r="V945" s="319">
        <v>8.1366458000000003E-6</v>
      </c>
      <c r="W945" s="319">
        <v>2.6444707999999999E-8</v>
      </c>
      <c r="X945" s="319">
        <v>0</v>
      </c>
      <c r="Y945" s="210"/>
      <c r="Z945" s="320">
        <f t="shared" si="394"/>
        <v>0.94743157894736829</v>
      </c>
      <c r="AA945" s="210"/>
      <c r="AB945" s="321">
        <f t="shared" si="395"/>
        <v>0.12600839999999999</v>
      </c>
      <c r="AC945" s="321">
        <f t="shared" si="396"/>
        <v>3.7359547E-2</v>
      </c>
      <c r="AD945" s="321">
        <f t="shared" si="388"/>
        <v>0.38824597654470799</v>
      </c>
      <c r="AE945" s="321">
        <f t="shared" si="397"/>
        <v>2.3907306745799998E-2</v>
      </c>
      <c r="AF945" s="321">
        <f t="shared" si="398"/>
        <v>1.210443559E-2</v>
      </c>
      <c r="AG945"/>
      <c r="AH945" s="121">
        <v>55.749572000000001</v>
      </c>
      <c r="AI945" s="121">
        <v>53.199978000000002</v>
      </c>
      <c r="AJ945" s="121">
        <v>1.5461661</v>
      </c>
      <c r="AK945" s="121">
        <v>0</v>
      </c>
      <c r="AL945" s="121">
        <v>0.12412713</v>
      </c>
      <c r="AM945" s="121">
        <v>0.53974686000000005</v>
      </c>
      <c r="AN945" s="121">
        <v>0.33955485000000002</v>
      </c>
      <c r="AO945"/>
      <c r="AP945" s="282">
        <v>2.4756235000000001E-2</v>
      </c>
      <c r="AQ945" s="282">
        <v>2.0669972000000002E-2</v>
      </c>
      <c r="AR945" s="282">
        <v>9.0270471999999999E-4</v>
      </c>
      <c r="AS945" s="282">
        <v>3.1835581E-3</v>
      </c>
      <c r="AT945" s="255">
        <f t="shared" si="399"/>
        <v>1.2392069600605999E-6</v>
      </c>
      <c r="AU945" s="256">
        <f t="shared" si="400"/>
        <v>3.3384050170320557E-9</v>
      </c>
      <c r="AV945" s="256">
        <f t="shared" si="401"/>
        <v>0.44587648100399996</v>
      </c>
      <c r="AW945" s="272">
        <v>9.0787047999999998E-7</v>
      </c>
      <c r="AX945" s="272">
        <v>2.7403281E-9</v>
      </c>
      <c r="AY945" s="272">
        <v>7.4823450000000001E-14</v>
      </c>
      <c r="AZ945" s="272">
        <v>1.2615488E-10</v>
      </c>
      <c r="BA945" s="272">
        <v>1.6380015000000001E-11</v>
      </c>
      <c r="BB945" s="272">
        <v>1.6894927E-9</v>
      </c>
      <c r="BC945" s="272">
        <v>3.2677734999999999E-7</v>
      </c>
      <c r="BD945" s="272">
        <v>2.4395205E-10</v>
      </c>
      <c r="BE945" s="272">
        <v>3.4315005000000001E-10</v>
      </c>
      <c r="BF945" s="272">
        <v>2.3277988000000002E-13</v>
      </c>
      <c r="BG945" s="272">
        <v>9.5983845999999992E-16</v>
      </c>
      <c r="BH945" s="272">
        <v>3.9023237000000001E-13</v>
      </c>
      <c r="BI945" s="272">
        <v>2.2539122000000001E-14</v>
      </c>
      <c r="BJ945" s="272">
        <v>1.7066367000000001E-14</v>
      </c>
      <c r="BK945" s="272">
        <v>1.9577296999999999E-9</v>
      </c>
      <c r="BL945" s="272">
        <v>7.6886004999999999E-10</v>
      </c>
      <c r="BM945" s="272">
        <v>1.0233298E-11</v>
      </c>
      <c r="BN945" s="272">
        <v>2.4171004E-5</v>
      </c>
      <c r="BO945" s="273">
        <v>0.44585230999999997</v>
      </c>
      <c r="BP945" s="272">
        <v>5.1271560000000005E-13</v>
      </c>
      <c r="BQ945" s="272">
        <v>3.1178651E-15</v>
      </c>
      <c r="BR945" s="272">
        <v>1.394956E-19</v>
      </c>
      <c r="BS945"/>
      <c r="BT945" s="121">
        <v>1.0332542000000001E-4</v>
      </c>
      <c r="BU945" s="274">
        <v>2.9083147000000001E-6</v>
      </c>
      <c r="BV945" s="274">
        <v>2.6416906000000001E-5</v>
      </c>
      <c r="BW945" s="274">
        <v>1.2170272E-7</v>
      </c>
      <c r="BX945" s="274">
        <v>3.1777156999999999E-6</v>
      </c>
      <c r="BY945" s="274">
        <v>1.0641549E-6</v>
      </c>
      <c r="BZ945" s="274">
        <v>2.4597575E-10</v>
      </c>
      <c r="CA945" s="274">
        <v>1.6276671999999999E-6</v>
      </c>
      <c r="CB945" s="274">
        <v>2.4125271E-7</v>
      </c>
      <c r="CC945" s="274">
        <v>1.0491388999999999E-7</v>
      </c>
      <c r="CD945" s="274">
        <v>1.2311603000000001E-7</v>
      </c>
      <c r="CE945" s="274">
        <v>7.4000571000000001E-9</v>
      </c>
      <c r="CF945" s="274">
        <v>2.1732465999999999E-9</v>
      </c>
      <c r="CG945" s="274">
        <v>2.6287094000000001E-6</v>
      </c>
      <c r="CH945" s="274">
        <v>6.4656663000000006E-5</v>
      </c>
      <c r="CI945" s="274">
        <v>2.4441599000000003E-7</v>
      </c>
      <c r="CJ945" s="274">
        <v>7.3604058999999994E-11</v>
      </c>
      <c r="CK945" s="4"/>
      <c r="CL945" s="323">
        <v>3.6057451E-9</v>
      </c>
      <c r="CM945" s="323">
        <v>0.92425922999999999</v>
      </c>
      <c r="CN945" s="323">
        <v>3.2854701E-2</v>
      </c>
      <c r="CO945" s="323">
        <v>2.2532198000000002E-3</v>
      </c>
      <c r="CP945" s="323">
        <v>8.5049032999999995E-5</v>
      </c>
      <c r="CQ945" s="323">
        <v>3.2193512E-9</v>
      </c>
      <c r="CR945" s="323">
        <v>4.2490826000000004E-9</v>
      </c>
      <c r="CS945" s="323">
        <v>1.1588953E-4</v>
      </c>
      <c r="CT945" s="323">
        <v>4.0116751999999999E-2</v>
      </c>
      <c r="CU945" s="323">
        <v>6.8501928999999997</v>
      </c>
      <c r="CV945" s="213" t="s">
        <v>1415</v>
      </c>
      <c r="CW945" s="214"/>
      <c r="CX945" s="22" t="s">
        <v>963</v>
      </c>
      <c r="CY945" s="18"/>
      <c r="CZ945" s="18"/>
      <c r="DA945" s="14"/>
      <c r="DB945" s="23"/>
      <c r="DC945"/>
      <c r="DD945"/>
      <c r="DE945"/>
      <c r="DF945"/>
      <c r="DG945"/>
      <c r="DH945"/>
      <c r="DI945"/>
      <c r="DJ945"/>
      <c r="DK945"/>
      <c r="DL945"/>
      <c r="DM945"/>
      <c r="DN945"/>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row>
    <row r="946" spans="1:186" ht="14.4" customHeight="1">
      <c r="A946" t="s">
        <v>2202</v>
      </c>
      <c r="B946" s="168" t="s">
        <v>2118</v>
      </c>
      <c r="C946" s="279" t="str">
        <f t="shared" si="392"/>
        <v>A.130.11.107</v>
      </c>
      <c r="D946" s="14" t="s">
        <v>725</v>
      </c>
      <c r="E946" s="278" t="s">
        <v>1510</v>
      </c>
      <c r="F946" s="281" t="str">
        <f t="shared" si="393"/>
        <v>MDI (Methylene diphenyl diisocyanate)</v>
      </c>
      <c r="G946" s="319">
        <f t="shared" si="402"/>
        <v>1.0599247144998007</v>
      </c>
      <c r="H946" s="319">
        <f t="shared" si="403"/>
        <v>2.5019279945759998E-3</v>
      </c>
      <c r="I946" s="319">
        <f t="shared" si="386"/>
        <v>3.5142786505224705E-2</v>
      </c>
      <c r="J946" s="319">
        <f t="shared" si="387"/>
        <v>0.6552</v>
      </c>
      <c r="K946" s="319">
        <v>0.36708000000000002</v>
      </c>
      <c r="L946" s="319">
        <v>3.1968585000000001E-2</v>
      </c>
      <c r="M946" s="319">
        <v>3.1741999999999999E-3</v>
      </c>
      <c r="N946" s="319">
        <v>1.2218579999999999E-3</v>
      </c>
      <c r="O946" s="319">
        <v>1.279992E-3</v>
      </c>
      <c r="P946" s="319">
        <v>0</v>
      </c>
      <c r="Q946" s="319">
        <v>7.7994576000000002E-8</v>
      </c>
      <c r="R946" s="319">
        <v>1.5052246999999999E-9</v>
      </c>
      <c r="S946" s="319">
        <v>0</v>
      </c>
      <c r="T946" s="319">
        <v>0.6552</v>
      </c>
      <c r="U946" s="319">
        <v>0</v>
      </c>
      <c r="V946" s="319">
        <v>0</v>
      </c>
      <c r="W946" s="319">
        <v>0</v>
      </c>
      <c r="X946" s="319">
        <v>0</v>
      </c>
      <c r="Y946" s="210"/>
      <c r="Z946" s="320">
        <f t="shared" si="394"/>
        <v>2.76</v>
      </c>
      <c r="AA946" s="210"/>
      <c r="AB946" s="321">
        <f t="shared" si="395"/>
        <v>0.36708000000000002</v>
      </c>
      <c r="AC946" s="321">
        <f t="shared" si="396"/>
        <v>3.7644714499800704E-2</v>
      </c>
      <c r="AD946" s="321">
        <f t="shared" si="388"/>
        <v>0.69034278650522474</v>
      </c>
      <c r="AE946" s="321">
        <f t="shared" si="397"/>
        <v>3.5142786505224705E-2</v>
      </c>
      <c r="AF946" s="321">
        <f t="shared" si="398"/>
        <v>0</v>
      </c>
      <c r="AG946"/>
      <c r="AH946" s="121">
        <v>90.532799999999995</v>
      </c>
      <c r="AI946" s="121">
        <v>88.361599999999996</v>
      </c>
      <c r="AJ946" s="121">
        <v>0</v>
      </c>
      <c r="AK946" s="121">
        <v>0</v>
      </c>
      <c r="AL946" s="121">
        <v>2.1711999999999998</v>
      </c>
      <c r="AM946" s="121">
        <v>0</v>
      </c>
      <c r="AN946" s="121">
        <v>0</v>
      </c>
      <c r="AO946"/>
      <c r="AP946" s="282">
        <v>6.1002057999999998E-2</v>
      </c>
      <c r="AQ946" s="282">
        <v>5.2409252000000003E-2</v>
      </c>
      <c r="AR946" s="282">
        <v>2.2837879000000001E-3</v>
      </c>
      <c r="AS946" s="282">
        <v>6.3090181999999996E-3</v>
      </c>
      <c r="AT946" s="255">
        <f t="shared" si="399"/>
        <v>3.1420414999999995E-6</v>
      </c>
      <c r="AU946" s="256">
        <f t="shared" si="400"/>
        <v>8.4459611400000002E-9</v>
      </c>
      <c r="AV946" s="256">
        <f t="shared" si="401"/>
        <v>0.88361599999999996</v>
      </c>
      <c r="AW946" s="272">
        <v>2.5612799999999998E-6</v>
      </c>
      <c r="AX946" s="272">
        <v>7.7279999999999998E-9</v>
      </c>
      <c r="AY946" s="272">
        <v>2.1114E-13</v>
      </c>
      <c r="AZ946" s="273">
        <v>0</v>
      </c>
      <c r="BA946" s="273">
        <v>0</v>
      </c>
      <c r="BB946" s="272">
        <v>1.8149999999999999E-10</v>
      </c>
      <c r="BC946" s="272">
        <v>5.8057999999999997E-7</v>
      </c>
      <c r="BD946" s="272">
        <v>4.147E-11</v>
      </c>
      <c r="BE946" s="272">
        <v>6.7627999999999996E-10</v>
      </c>
      <c r="BF946" s="273">
        <v>0</v>
      </c>
      <c r="BG946" s="273">
        <v>0</v>
      </c>
      <c r="BH946" s="273">
        <v>0</v>
      </c>
      <c r="BI946" s="273">
        <v>0</v>
      </c>
      <c r="BJ946" s="273">
        <v>0</v>
      </c>
      <c r="BK946" s="273">
        <v>0</v>
      </c>
      <c r="BL946" s="273">
        <v>0</v>
      </c>
      <c r="BM946" s="273">
        <v>0</v>
      </c>
      <c r="BN946" s="273">
        <v>0</v>
      </c>
      <c r="BO946" s="273">
        <v>0.88361599999999996</v>
      </c>
      <c r="BP946" s="273">
        <v>0</v>
      </c>
      <c r="BQ946" s="273">
        <v>0</v>
      </c>
      <c r="BR946" s="273">
        <v>0</v>
      </c>
      <c r="BS946"/>
      <c r="BT946" s="121">
        <v>1.9469889999999999E-4</v>
      </c>
      <c r="BU946" s="274">
        <v>4.6624787000000001E-6</v>
      </c>
      <c r="BV946" s="274">
        <v>7.6956122999999996E-5</v>
      </c>
      <c r="BW946" s="274">
        <v>1.7631718E-13</v>
      </c>
      <c r="BX946" s="274">
        <v>4.9963913000000003E-6</v>
      </c>
      <c r="BY946" s="121">
        <v>0</v>
      </c>
      <c r="BZ946" s="121">
        <v>0</v>
      </c>
      <c r="CA946" s="121">
        <v>0</v>
      </c>
      <c r="CB946" s="121">
        <v>0</v>
      </c>
      <c r="CC946" s="274">
        <v>5.1609464999999998E-11</v>
      </c>
      <c r="CD946" s="121">
        <v>0</v>
      </c>
      <c r="CE946" s="121">
        <v>0</v>
      </c>
      <c r="CF946" s="121">
        <v>0</v>
      </c>
      <c r="CG946" s="274">
        <v>1.3900515000000001E-6</v>
      </c>
      <c r="CH946" s="121">
        <v>1.0669381000000001E-4</v>
      </c>
      <c r="CI946" s="121">
        <v>0</v>
      </c>
      <c r="CJ946" s="121">
        <v>0</v>
      </c>
      <c r="CK946"/>
      <c r="CL946" s="322">
        <v>0</v>
      </c>
      <c r="CM946" s="322">
        <v>2.76</v>
      </c>
      <c r="CN946" s="322">
        <v>4.9472665000000002E-3</v>
      </c>
      <c r="CO946" s="322">
        <v>3.1900000000000001E-3</v>
      </c>
      <c r="CP946" s="322">
        <v>2.1573468E-4</v>
      </c>
      <c r="CQ946" s="322">
        <v>0</v>
      </c>
      <c r="CR946" s="322">
        <v>0</v>
      </c>
      <c r="CS946" s="322">
        <v>1.9494441E-4</v>
      </c>
      <c r="CT946" s="322">
        <v>0</v>
      </c>
      <c r="CU946" s="322">
        <v>12.00384</v>
      </c>
      <c r="CV946" s="219" t="s">
        <v>1419</v>
      </c>
      <c r="CW946" s="214"/>
      <c r="CX946" s="22" t="s">
        <v>1115</v>
      </c>
      <c r="CY946" s="18"/>
      <c r="CZ946" s="18"/>
      <c r="DA946" s="14"/>
      <c r="DB946" s="23"/>
      <c r="DC946"/>
      <c r="DD946"/>
      <c r="DE946"/>
      <c r="DF946"/>
      <c r="DG946"/>
      <c r="DH946"/>
      <c r="DI946"/>
      <c r="DJ946"/>
      <c r="DK946"/>
      <c r="DL946"/>
      <c r="DM946"/>
      <c r="DN946"/>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row>
    <row r="947" spans="1:186" ht="14.4" customHeight="1">
      <c r="A947" t="s">
        <v>2203</v>
      </c>
      <c r="B947" s="168" t="s">
        <v>2118</v>
      </c>
      <c r="C947" s="279" t="str">
        <f t="shared" si="392"/>
        <v>A.130.11.108</v>
      </c>
      <c r="D947" s="14" t="s">
        <v>725</v>
      </c>
      <c r="E947" s="278" t="s">
        <v>1510</v>
      </c>
      <c r="F947" s="281" t="str">
        <f t="shared" si="393"/>
        <v>MMA (Methyl methacrylate)</v>
      </c>
      <c r="G947" s="319">
        <f t="shared" si="402"/>
        <v>1.3145056128999999</v>
      </c>
      <c r="H947" s="319">
        <f t="shared" si="403"/>
        <v>5.1161057900000001E-2</v>
      </c>
      <c r="I947" s="319">
        <f t="shared" si="386"/>
        <v>0.20764773</v>
      </c>
      <c r="J947" s="319">
        <f t="shared" si="387"/>
        <v>0.58895957499999996</v>
      </c>
      <c r="K947" s="319">
        <v>0.46673724999999999</v>
      </c>
      <c r="L947" s="319">
        <v>0.13687895</v>
      </c>
      <c r="M947" s="319">
        <v>4.0018000999999997E-2</v>
      </c>
      <c r="N947" s="319">
        <v>3.3520639999999997E-2</v>
      </c>
      <c r="O947" s="319">
        <v>1.3927208999999999E-2</v>
      </c>
      <c r="P947" s="319">
        <v>5.2115259999999997E-4</v>
      </c>
      <c r="Q947" s="319">
        <v>3.1920563000000001E-3</v>
      </c>
      <c r="R947" s="319">
        <v>2.7470706000000001E-2</v>
      </c>
      <c r="S947" s="319">
        <v>1.8157464000000002E-2</v>
      </c>
      <c r="T947" s="319">
        <v>0.54600000000000004</v>
      </c>
      <c r="U947" s="319">
        <v>2.4802111000000002E-2</v>
      </c>
      <c r="V947" s="319">
        <v>3.2800730000000001E-3</v>
      </c>
      <c r="W947" s="319">
        <v>0</v>
      </c>
      <c r="X947" s="319">
        <v>0</v>
      </c>
      <c r="Y947" s="210"/>
      <c r="Z947" s="320">
        <f t="shared" si="394"/>
        <v>3.5093026315789473</v>
      </c>
      <c r="AA947" s="210"/>
      <c r="AB947" s="321">
        <f t="shared" si="395"/>
        <v>0.46673724999999999</v>
      </c>
      <c r="AC947" s="321">
        <f t="shared" si="396"/>
        <v>0.25552871489999995</v>
      </c>
      <c r="AD947" s="321">
        <f t="shared" si="388"/>
        <v>0.75036765700000008</v>
      </c>
      <c r="AE947" s="321">
        <f t="shared" si="397"/>
        <v>0.20764773</v>
      </c>
      <c r="AF947" s="321">
        <f t="shared" si="398"/>
        <v>4.2959575E-2</v>
      </c>
      <c r="AG947"/>
      <c r="AH947" s="121">
        <v>98.102103</v>
      </c>
      <c r="AI947" s="121">
        <v>94.074771999999996</v>
      </c>
      <c r="AJ947" s="121">
        <v>3.3621840000000001</v>
      </c>
      <c r="AK947" s="274">
        <v>5.1591000000000001E-5</v>
      </c>
      <c r="AL947" s="121">
        <v>0.13941999999999999</v>
      </c>
      <c r="AM947" s="121">
        <v>0.13614561</v>
      </c>
      <c r="AN947" s="121">
        <v>0.38952999999999999</v>
      </c>
      <c r="AO947"/>
      <c r="AP947" s="282">
        <v>0.11952153</v>
      </c>
      <c r="AQ947" s="282">
        <v>0.11001585</v>
      </c>
      <c r="AR947" s="282">
        <v>3.8969827E-3</v>
      </c>
      <c r="AS947" s="282">
        <v>5.6086985000000002E-3</v>
      </c>
      <c r="AT947" s="255">
        <f t="shared" si="399"/>
        <v>6.59567441234E-6</v>
      </c>
      <c r="AU947" s="256">
        <f t="shared" si="400"/>
        <v>1.4411918431405E-8</v>
      </c>
      <c r="AV947" s="256">
        <f t="shared" si="401"/>
        <v>0.78553200710000004</v>
      </c>
      <c r="AW947" s="272">
        <v>3.3116247999999999E-6</v>
      </c>
      <c r="AX947" s="272">
        <v>9.9939610999999992E-9</v>
      </c>
      <c r="AY947" s="272">
        <v>2.7296194999999999E-13</v>
      </c>
      <c r="AZ947" s="272">
        <v>5.5755632999999997E-10</v>
      </c>
      <c r="BA947" s="272">
        <v>4.1871550999999998E-10</v>
      </c>
      <c r="BB947" s="272">
        <v>4.9845835E-9</v>
      </c>
      <c r="BC947" s="272">
        <v>3.0354923999999999E-6</v>
      </c>
      <c r="BD947" s="272">
        <v>7.3672634000000003E-10</v>
      </c>
      <c r="BE947" s="272">
        <v>3.2967320999999999E-9</v>
      </c>
      <c r="BF947" s="272">
        <v>6.9688569000000002E-11</v>
      </c>
      <c r="BG947" s="272">
        <v>8.5070555000000005E-14</v>
      </c>
      <c r="BH947" s="272">
        <v>3.9117614000000002E-11</v>
      </c>
      <c r="BI947" s="272">
        <v>1.2401188000000001E-12</v>
      </c>
      <c r="BJ947" s="272">
        <v>1.0722270999999999E-12</v>
      </c>
      <c r="BK947" s="272">
        <v>2.1603396999999999E-8</v>
      </c>
      <c r="BL947" s="272">
        <v>2.2099296000000001E-7</v>
      </c>
      <c r="BM947" s="272">
        <v>2.7302232999999999E-10</v>
      </c>
      <c r="BN947" s="273">
        <v>1.5373371E-3</v>
      </c>
      <c r="BO947" s="273">
        <v>0.78399467</v>
      </c>
      <c r="BP947" s="273">
        <v>0</v>
      </c>
      <c r="BQ947" s="273">
        <v>0</v>
      </c>
      <c r="BR947" s="273">
        <v>0</v>
      </c>
      <c r="BS947"/>
      <c r="BT947" s="121">
        <v>2.9462693000000001E-4</v>
      </c>
      <c r="BU947" s="274">
        <v>2.4269998000000001E-5</v>
      </c>
      <c r="BV947" s="274">
        <v>9.7848668000000003E-5</v>
      </c>
      <c r="BW947" s="274">
        <v>3.2178302000000002E-6</v>
      </c>
      <c r="BX947" s="274">
        <v>2.4660487E-5</v>
      </c>
      <c r="BY947" s="274">
        <v>3.1839345999999999E-6</v>
      </c>
      <c r="BZ947" s="274">
        <v>1.0337219E-6</v>
      </c>
      <c r="CA947" s="274">
        <v>4.6942549000000004E-6</v>
      </c>
      <c r="CB947" s="274">
        <v>6.9935009000000003E-7</v>
      </c>
      <c r="CC947" s="274">
        <v>2.1122023000000002E-6</v>
      </c>
      <c r="CD947" s="274">
        <v>4.2380946E-6</v>
      </c>
      <c r="CE947" s="274">
        <v>5.0638182999999998E-7</v>
      </c>
      <c r="CF947" s="274">
        <v>4.5600528E-7</v>
      </c>
      <c r="CG947" s="274">
        <v>9.8742089000000008E-6</v>
      </c>
      <c r="CH947" s="121">
        <v>1.1491303E-4</v>
      </c>
      <c r="CI947" s="274">
        <v>2.9187670000000001E-6</v>
      </c>
      <c r="CJ947" s="121">
        <v>0</v>
      </c>
      <c r="CK947"/>
      <c r="CL947" s="322">
        <v>3.9625562000000002E-7</v>
      </c>
      <c r="CM947" s="322">
        <v>3.465983</v>
      </c>
      <c r="CN947" s="322">
        <v>1.1549407</v>
      </c>
      <c r="CO947" s="322">
        <v>1.7376908E-2</v>
      </c>
      <c r="CP947" s="322">
        <v>1.2306791E-3</v>
      </c>
      <c r="CQ947" s="322">
        <v>1.2361475E-8</v>
      </c>
      <c r="CR947" s="322">
        <v>1.9176552999999999E-7</v>
      </c>
      <c r="CS947" s="322">
        <v>1.2123552999999999E-3</v>
      </c>
      <c r="CT947" s="322">
        <v>1.0566111</v>
      </c>
      <c r="CU947" s="322">
        <v>12.204048999999999</v>
      </c>
      <c r="CV947" s="219" t="s">
        <v>1420</v>
      </c>
      <c r="CW947" s="214"/>
      <c r="CX947" s="22" t="s">
        <v>1114</v>
      </c>
      <c r="CY947" s="18"/>
      <c r="CZ947" s="18"/>
      <c r="DA947" s="14"/>
      <c r="DB947" s="23"/>
      <c r="DC947"/>
      <c r="DD947"/>
      <c r="DE947"/>
      <c r="DF947"/>
      <c r="DG947"/>
      <c r="DH947"/>
      <c r="DI947"/>
      <c r="DJ947"/>
      <c r="DK947"/>
      <c r="DL947"/>
      <c r="DM947"/>
      <c r="DN947"/>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row>
    <row r="948" spans="1:186" ht="14.4" customHeight="1">
      <c r="A948" t="s">
        <v>2204</v>
      </c>
      <c r="B948" s="168" t="s">
        <v>2118</v>
      </c>
      <c r="C948" s="279" t="str">
        <f t="shared" si="392"/>
        <v>A.130.11.109</v>
      </c>
      <c r="D948" s="14" t="s">
        <v>725</v>
      </c>
      <c r="E948" s="278" t="s">
        <v>1510</v>
      </c>
      <c r="F948" s="281" t="str">
        <f t="shared" si="393"/>
        <v>Nafion</v>
      </c>
      <c r="G948" s="319">
        <f t="shared" si="402"/>
        <v>115.32519106971485</v>
      </c>
      <c r="H948" s="319">
        <f t="shared" si="403"/>
        <v>2.06840442355E-2</v>
      </c>
      <c r="I948" s="319">
        <f t="shared" si="386"/>
        <v>4.600547025479349</v>
      </c>
      <c r="J948" s="319">
        <f t="shared" si="387"/>
        <v>0.18096000000000001</v>
      </c>
      <c r="K948" s="319">
        <v>110.523</v>
      </c>
      <c r="L948" s="319">
        <v>4.1088149999999999</v>
      </c>
      <c r="M948" s="319">
        <v>0.491732</v>
      </c>
      <c r="N948" s="319">
        <v>2.0682724E-2</v>
      </c>
      <c r="O948" s="319">
        <v>0</v>
      </c>
      <c r="P948" s="319">
        <v>0</v>
      </c>
      <c r="Q948" s="319">
        <v>1.3202354999999999E-6</v>
      </c>
      <c r="R948" s="319">
        <v>2.5479349000000001E-8</v>
      </c>
      <c r="S948" s="319">
        <v>0</v>
      </c>
      <c r="T948" s="319">
        <v>0.18096000000000001</v>
      </c>
      <c r="U948" s="319">
        <v>0</v>
      </c>
      <c r="V948" s="319">
        <v>0</v>
      </c>
      <c r="W948" s="319">
        <v>0</v>
      </c>
      <c r="X948" s="319">
        <v>0</v>
      </c>
      <c r="Y948" s="210"/>
      <c r="Z948" s="320">
        <f t="shared" si="394"/>
        <v>830.99999999999989</v>
      </c>
      <c r="AA948" s="210"/>
      <c r="AB948" s="321">
        <f t="shared" si="395"/>
        <v>110.523</v>
      </c>
      <c r="AC948" s="321">
        <f t="shared" si="396"/>
        <v>4.6212310697148489</v>
      </c>
      <c r="AD948" s="321">
        <f t="shared" si="388"/>
        <v>4.7815070254793488</v>
      </c>
      <c r="AE948" s="321">
        <f t="shared" si="397"/>
        <v>4.600547025479349</v>
      </c>
      <c r="AF948" s="321">
        <f t="shared" si="398"/>
        <v>0</v>
      </c>
      <c r="AG948"/>
      <c r="AH948" s="121">
        <v>11066.7</v>
      </c>
      <c r="AI948" s="121">
        <v>11066.7</v>
      </c>
      <c r="AJ948" s="121">
        <v>0</v>
      </c>
      <c r="AK948" s="121">
        <v>0</v>
      </c>
      <c r="AL948" s="121">
        <v>0</v>
      </c>
      <c r="AM948" s="121">
        <v>0</v>
      </c>
      <c r="AN948" s="121">
        <v>0</v>
      </c>
      <c r="AO948"/>
      <c r="AP948" s="282">
        <v>15.382835999999999</v>
      </c>
      <c r="AQ948" s="282">
        <v>14.107794999999999</v>
      </c>
      <c r="AR948" s="282">
        <v>0.65287689000000004</v>
      </c>
      <c r="AS948" s="282">
        <v>0.62216389000000005</v>
      </c>
      <c r="AT948" s="255">
        <f t="shared" si="399"/>
        <v>8.4579107230000001E-4</v>
      </c>
      <c r="AU948" s="256">
        <f t="shared" si="400"/>
        <v>2.4144855455000001E-6</v>
      </c>
      <c r="AV948" s="256">
        <f t="shared" si="401"/>
        <v>87.137799999999999</v>
      </c>
      <c r="AW948" s="273">
        <v>7.7116800000000003E-4</v>
      </c>
      <c r="AX948" s="272">
        <v>2.3267999999999999E-6</v>
      </c>
      <c r="AY948" s="272">
        <v>6.3571500000000006E-11</v>
      </c>
      <c r="AZ948" s="273">
        <v>0</v>
      </c>
      <c r="BA948" s="273">
        <v>0</v>
      </c>
      <c r="BB948" s="272">
        <v>3.0722999999999998E-9</v>
      </c>
      <c r="BC948" s="272">
        <v>7.462E-5</v>
      </c>
      <c r="BD948" s="272">
        <v>7.0197400000000004E-10</v>
      </c>
      <c r="BE948" s="272">
        <v>8.692E-8</v>
      </c>
      <c r="BF948" s="273">
        <v>0</v>
      </c>
      <c r="BG948" s="273">
        <v>0</v>
      </c>
      <c r="BH948" s="273">
        <v>0</v>
      </c>
      <c r="BI948" s="273">
        <v>0</v>
      </c>
      <c r="BJ948" s="273">
        <v>0</v>
      </c>
      <c r="BK948" s="273">
        <v>0</v>
      </c>
      <c r="BL948" s="273">
        <v>0</v>
      </c>
      <c r="BM948" s="273">
        <v>0</v>
      </c>
      <c r="BN948" s="273">
        <v>0</v>
      </c>
      <c r="BO948" s="273">
        <v>87.137799999999999</v>
      </c>
      <c r="BP948" s="273">
        <v>0</v>
      </c>
      <c r="BQ948" s="273">
        <v>0</v>
      </c>
      <c r="BR948" s="273">
        <v>0</v>
      </c>
      <c r="BS948"/>
      <c r="BT948" s="121">
        <v>3.7081432999999997E-2</v>
      </c>
      <c r="BU948" s="121">
        <v>5.9925273999999996E-4</v>
      </c>
      <c r="BV948" s="121">
        <v>2.3170485000000001E-2</v>
      </c>
      <c r="BW948" s="274">
        <v>2.9845691E-12</v>
      </c>
      <c r="BX948" s="121">
        <v>4.9362509E-4</v>
      </c>
      <c r="BY948" s="121">
        <v>0</v>
      </c>
      <c r="BZ948" s="121">
        <v>0</v>
      </c>
      <c r="CA948" s="121">
        <v>0</v>
      </c>
      <c r="CB948" s="121">
        <v>0</v>
      </c>
      <c r="CC948" s="274">
        <v>8.7360749000000003E-10</v>
      </c>
      <c r="CD948" s="121">
        <v>0</v>
      </c>
      <c r="CE948" s="121">
        <v>0</v>
      </c>
      <c r="CF948" s="121">
        <v>0</v>
      </c>
      <c r="CG948" s="274">
        <v>5.7306024999999998E-5</v>
      </c>
      <c r="CH948" s="121">
        <v>1.2760764000000001E-2</v>
      </c>
      <c r="CI948" s="121">
        <v>0</v>
      </c>
      <c r="CJ948" s="121">
        <v>0</v>
      </c>
      <c r="CK948"/>
      <c r="CL948" s="322">
        <v>0</v>
      </c>
      <c r="CM948" s="322">
        <v>831</v>
      </c>
      <c r="CN948" s="322">
        <v>8.3743729000000003E-2</v>
      </c>
      <c r="CO948" s="322">
        <v>0.41</v>
      </c>
      <c r="CP948" s="322">
        <v>3.3420592999999998E-2</v>
      </c>
      <c r="CQ948" s="322">
        <v>0</v>
      </c>
      <c r="CR948" s="322">
        <v>0</v>
      </c>
      <c r="CS948" s="322">
        <v>2.5055550999999999E-2</v>
      </c>
      <c r="CT948" s="322">
        <v>0</v>
      </c>
      <c r="CU948" s="322">
        <v>1495.5</v>
      </c>
      <c r="CV948" s="219" t="s">
        <v>1421</v>
      </c>
      <c r="CW948" s="214"/>
      <c r="CX948" s="22" t="s">
        <v>964</v>
      </c>
      <c r="CY948" s="18"/>
      <c r="CZ948" s="18"/>
      <c r="DA948" s="32"/>
      <c r="DB948" s="18"/>
      <c r="DC948"/>
      <c r="DD948"/>
      <c r="DE948"/>
      <c r="DF948"/>
      <c r="DG948"/>
      <c r="DH948"/>
      <c r="DI948"/>
      <c r="DJ948"/>
      <c r="DK948"/>
      <c r="DL948"/>
      <c r="DM948"/>
      <c r="DN948"/>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row>
    <row r="949" spans="1:186" ht="14.4" customHeight="1">
      <c r="A949" t="s">
        <v>2205</v>
      </c>
      <c r="B949" s="168" t="s">
        <v>2118</v>
      </c>
      <c r="C949" s="279" t="str">
        <f t="shared" si="392"/>
        <v>A.130.11.111</v>
      </c>
      <c r="D949" s="14" t="s">
        <v>725</v>
      </c>
      <c r="E949" s="278" t="s">
        <v>1510</v>
      </c>
      <c r="F949" s="281" t="str">
        <f t="shared" si="393"/>
        <v>PEEK (Polyetheretherketone)</v>
      </c>
      <c r="G949" s="319">
        <f t="shared" si="402"/>
        <v>27.073357114020002</v>
      </c>
      <c r="H949" s="319">
        <f t="shared" si="403"/>
        <v>1.0239224689999999</v>
      </c>
      <c r="I949" s="319">
        <f t="shared" si="386"/>
        <v>1.7060126710199999</v>
      </c>
      <c r="J949" s="319">
        <f t="shared" si="387"/>
        <v>0.93780297400000012</v>
      </c>
      <c r="K949" s="319">
        <v>23.405619000000002</v>
      </c>
      <c r="L949" s="319">
        <v>0.61200776999999995</v>
      </c>
      <c r="M949" s="319">
        <v>1.0027427</v>
      </c>
      <c r="N949" s="319">
        <v>0.86175374999999999</v>
      </c>
      <c r="O949" s="319">
        <v>0.13259633000000001</v>
      </c>
      <c r="P949" s="319">
        <v>1.5794868E-2</v>
      </c>
      <c r="Q949" s="319">
        <v>1.3777520999999999E-2</v>
      </c>
      <c r="R949" s="319">
        <v>9.0574873E-2</v>
      </c>
      <c r="S949" s="319">
        <v>3.2496794000000002E-2</v>
      </c>
      <c r="T949" s="319">
        <v>0.69732000000000005</v>
      </c>
      <c r="U949" s="319">
        <v>0.20798617999999999</v>
      </c>
      <c r="V949" s="319">
        <v>6.8732801999999999E-4</v>
      </c>
      <c r="W949" s="319">
        <v>0</v>
      </c>
      <c r="X949" s="319">
        <v>0</v>
      </c>
      <c r="Y949" s="210"/>
      <c r="Z949" s="320">
        <f t="shared" si="394"/>
        <v>175.98209774436091</v>
      </c>
      <c r="AA949" s="210"/>
      <c r="AB949" s="321">
        <f t="shared" si="395"/>
        <v>23.405619000000002</v>
      </c>
      <c r="AC949" s="321">
        <f t="shared" si="396"/>
        <v>2.7292478120000001</v>
      </c>
      <c r="AD949" s="321">
        <f t="shared" si="388"/>
        <v>2.4026453430000001</v>
      </c>
      <c r="AE949" s="321">
        <f t="shared" si="397"/>
        <v>1.7060126710199999</v>
      </c>
      <c r="AF949" s="321">
        <f t="shared" si="398"/>
        <v>0.24048297399999999</v>
      </c>
      <c r="AG949"/>
      <c r="AH949" s="121">
        <v>2526.2062000000001</v>
      </c>
      <c r="AI949" s="121">
        <v>2485.6509999999998</v>
      </c>
      <c r="AJ949" s="121">
        <v>28.197692</v>
      </c>
      <c r="AK949" s="121">
        <v>0</v>
      </c>
      <c r="AL949" s="121">
        <v>0</v>
      </c>
      <c r="AM949" s="121">
        <v>6.9073912000000002</v>
      </c>
      <c r="AN949" s="121">
        <v>5.4501090999999997</v>
      </c>
      <c r="AO949"/>
      <c r="AP949" s="282">
        <v>3.4357050999999998</v>
      </c>
      <c r="AQ949" s="282">
        <v>3.1496970000000002</v>
      </c>
      <c r="AR949" s="282">
        <v>0.14695174999999999</v>
      </c>
      <c r="AS949" s="282">
        <v>0.13905629999999999</v>
      </c>
      <c r="AT949" s="255">
        <f t="shared" si="399"/>
        <v>1.8883075814390003E-4</v>
      </c>
      <c r="AU949" s="256">
        <f t="shared" si="400"/>
        <v>5.4346061905541188E-7</v>
      </c>
      <c r="AV949" s="256">
        <f t="shared" si="401"/>
        <v>19.4756722268</v>
      </c>
      <c r="AW949" s="273">
        <v>1.6582928000000001E-4</v>
      </c>
      <c r="AX949" s="272">
        <v>5.0044043999999995E-7</v>
      </c>
      <c r="AY949" s="272">
        <v>1.3668685E-11</v>
      </c>
      <c r="AZ949" s="272">
        <v>1.1080955999999999E-8</v>
      </c>
      <c r="BA949" s="272">
        <v>1.4394699E-9</v>
      </c>
      <c r="BB949" s="272">
        <v>1.2813938000000001E-7</v>
      </c>
      <c r="BC949" s="272">
        <v>2.2622819000000002E-5</v>
      </c>
      <c r="BD949" s="272">
        <v>1.8552332E-8</v>
      </c>
      <c r="BE949" s="272">
        <v>2.3546855999999999E-8</v>
      </c>
      <c r="BF949" s="272">
        <v>1.6159113000000001E-11</v>
      </c>
      <c r="BG949" s="272">
        <v>8.2888411999999996E-14</v>
      </c>
      <c r="BH949" s="272">
        <v>3.4242836999999999E-11</v>
      </c>
      <c r="BI949" s="272">
        <v>1.9783748000000001E-12</v>
      </c>
      <c r="BJ949" s="272">
        <v>1.4952572E-12</v>
      </c>
      <c r="BK949" s="272">
        <v>1.7203928000000001E-7</v>
      </c>
      <c r="BL949" s="272">
        <v>6.5960058000000002E-8</v>
      </c>
      <c r="BM949" s="272">
        <v>8.5336390000000004E-10</v>
      </c>
      <c r="BN949" s="273">
        <v>1.5292267999999999E-3</v>
      </c>
      <c r="BO949" s="273">
        <v>19.474143000000002</v>
      </c>
      <c r="BP949" s="273">
        <v>0</v>
      </c>
      <c r="BQ949" s="273">
        <v>0</v>
      </c>
      <c r="BR949" s="273">
        <v>0</v>
      </c>
      <c r="BS949"/>
      <c r="BT949" s="121">
        <v>8.7094440999999998E-3</v>
      </c>
      <c r="BU949" s="121">
        <v>2.0333455E-4</v>
      </c>
      <c r="BV949" s="121">
        <v>4.9068476999999996E-3</v>
      </c>
      <c r="BW949" s="274">
        <v>1.0664181E-5</v>
      </c>
      <c r="BX949" s="121">
        <v>2.2645021999999999E-4</v>
      </c>
      <c r="BY949" s="274">
        <v>8.0377604000000005E-5</v>
      </c>
      <c r="BZ949" s="274">
        <v>2.0729667000000001E-8</v>
      </c>
      <c r="CA949" s="121">
        <v>1.2308830000000001E-4</v>
      </c>
      <c r="CB949" s="274">
        <v>2.1195601E-5</v>
      </c>
      <c r="CC949" s="274">
        <v>9.1166662000000005E-6</v>
      </c>
      <c r="CD949" s="274">
        <v>1.0819425E-5</v>
      </c>
      <c r="CE949" s="274">
        <v>6.2037505999999997E-7</v>
      </c>
      <c r="CF949" s="274">
        <v>1.9098332999999999E-7</v>
      </c>
      <c r="CG949" s="121">
        <v>2.0243263000000001E-4</v>
      </c>
      <c r="CH949" s="121">
        <v>2.9067150999999999E-3</v>
      </c>
      <c r="CI949" s="274">
        <v>7.5699487000000002E-6</v>
      </c>
      <c r="CJ949" s="121">
        <v>0</v>
      </c>
      <c r="CK949"/>
      <c r="CL949" s="322">
        <v>3.1687085000000002E-7</v>
      </c>
      <c r="CM949" s="322">
        <v>173.94585000000001</v>
      </c>
      <c r="CN949" s="322">
        <v>2.3334337999999999</v>
      </c>
      <c r="CO949" s="322">
        <v>0.1592549</v>
      </c>
      <c r="CP949" s="322">
        <v>6.4275907999999998E-3</v>
      </c>
      <c r="CQ949" s="322">
        <v>2.8276601000000002E-7</v>
      </c>
      <c r="CR949" s="322">
        <v>3.6237059999999999E-7</v>
      </c>
      <c r="CS949" s="322">
        <v>8.0691381999999992E-3</v>
      </c>
      <c r="CT949" s="322">
        <v>3.5181488999999999</v>
      </c>
      <c r="CU949" s="322">
        <v>331.99405999999999</v>
      </c>
      <c r="CV949" s="225" t="s">
        <v>1422</v>
      </c>
      <c r="CW949" s="214"/>
      <c r="CX949" s="22" t="s">
        <v>956</v>
      </c>
      <c r="CY949" s="18"/>
      <c r="CZ949" s="18"/>
      <c r="DA949" s="32"/>
      <c r="DB949" s="18"/>
      <c r="DC949"/>
      <c r="DD949"/>
      <c r="DE949"/>
      <c r="DF949"/>
      <c r="DG949"/>
      <c r="DH949"/>
      <c r="DI949"/>
      <c r="DJ949"/>
      <c r="DK949"/>
      <c r="DL949"/>
      <c r="DM949"/>
      <c r="DN949"/>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row>
    <row r="950" spans="1:186" ht="14.4" customHeight="1" thickBot="1">
      <c r="A950" t="s">
        <v>2206</v>
      </c>
      <c r="B950" s="168" t="s">
        <v>2118</v>
      </c>
      <c r="C950" s="279" t="str">
        <f t="shared" si="392"/>
        <v>A.130.11.112</v>
      </c>
      <c r="D950" s="14" t="s">
        <v>725</v>
      </c>
      <c r="E950" s="278" t="s">
        <v>1510</v>
      </c>
      <c r="F950" s="281" t="str">
        <f t="shared" si="393"/>
        <v>PEI (PolyEther Imide)</v>
      </c>
      <c r="G950" s="319">
        <f t="shared" si="402"/>
        <v>2.4746976082800001</v>
      </c>
      <c r="H950" s="319">
        <f t="shared" si="403"/>
        <v>0.13785184528</v>
      </c>
      <c r="I950" s="319">
        <f t="shared" si="386"/>
        <v>0.27102404299999999</v>
      </c>
      <c r="J950" s="319">
        <f t="shared" si="387"/>
        <v>0.76661522000000004</v>
      </c>
      <c r="K950" s="319">
        <v>1.2992064999999999</v>
      </c>
      <c r="L950" s="319">
        <v>0.118728</v>
      </c>
      <c r="M950" s="319">
        <v>0.15031720000000001</v>
      </c>
      <c r="N950" s="319">
        <v>3.1768308000000002E-2</v>
      </c>
      <c r="O950" s="319">
        <v>1.31528E-6</v>
      </c>
      <c r="P950" s="319">
        <v>4.3566961000000001E-2</v>
      </c>
      <c r="Q950" s="319">
        <v>6.2515261000000003E-2</v>
      </c>
      <c r="R950" s="319">
        <v>1.9788430000000001E-3</v>
      </c>
      <c r="S950" s="319">
        <v>0</v>
      </c>
      <c r="T950" s="319">
        <v>0.65129999999999999</v>
      </c>
      <c r="U950" s="319">
        <v>4.2928319999999999E-2</v>
      </c>
      <c r="V950" s="319">
        <v>0</v>
      </c>
      <c r="W950" s="319">
        <v>7.2386900000000004E-2</v>
      </c>
      <c r="X950" s="319">
        <v>0</v>
      </c>
      <c r="Y950" s="210"/>
      <c r="Z950" s="320">
        <f t="shared" si="394"/>
        <v>9.7684699248120292</v>
      </c>
      <c r="AA950" s="210"/>
      <c r="AB950" s="321">
        <f t="shared" si="395"/>
        <v>1.2992064999999999</v>
      </c>
      <c r="AC950" s="321">
        <f t="shared" si="396"/>
        <v>0.40887588828000004</v>
      </c>
      <c r="AD950" s="321">
        <f t="shared" si="388"/>
        <v>0.99471094300000007</v>
      </c>
      <c r="AE950" s="321">
        <f t="shared" si="397"/>
        <v>0.27102404299999999</v>
      </c>
      <c r="AF950" s="321">
        <f t="shared" si="398"/>
        <v>4.2928319999999999E-2</v>
      </c>
      <c r="AG950"/>
      <c r="AH950" s="121">
        <v>181.613</v>
      </c>
      <c r="AI950" s="121">
        <v>175.79300000000001</v>
      </c>
      <c r="AJ950" s="121">
        <v>5.82</v>
      </c>
      <c r="AK950" s="121">
        <v>0</v>
      </c>
      <c r="AL950" s="121">
        <v>0</v>
      </c>
      <c r="AM950" s="121">
        <v>0</v>
      </c>
      <c r="AN950" s="121">
        <v>0</v>
      </c>
      <c r="AO950"/>
      <c r="AP950" s="282">
        <v>0.208507</v>
      </c>
      <c r="AQ950" s="282">
        <v>0.18758463</v>
      </c>
      <c r="AR950" s="282">
        <v>8.3767041E-3</v>
      </c>
      <c r="AS950" s="282">
        <v>1.2545657999999999E-2</v>
      </c>
      <c r="AT950" s="255">
        <f t="shared" si="399"/>
        <v>1.1246081211099999E-5</v>
      </c>
      <c r="AU950" s="256">
        <f t="shared" si="400"/>
        <v>3.0978935158990001E-8</v>
      </c>
      <c r="AV950" s="256">
        <f t="shared" si="401"/>
        <v>1.7570950000000001</v>
      </c>
      <c r="AW950" s="272">
        <v>9.0651402E-6</v>
      </c>
      <c r="AX950" s="272">
        <v>2.7351716000000001E-8</v>
      </c>
      <c r="AY950" s="272">
        <v>7.4728795999999995E-13</v>
      </c>
      <c r="AZ950" s="273">
        <v>0</v>
      </c>
      <c r="BA950" s="273">
        <v>0</v>
      </c>
      <c r="BB950" s="272">
        <v>4.7189999999999999E-9</v>
      </c>
      <c r="BC950" s="272">
        <v>2.1562343000000001E-6</v>
      </c>
      <c r="BD950" s="272">
        <v>1.07822E-9</v>
      </c>
      <c r="BE950" s="272">
        <v>2.5116334999999998E-9</v>
      </c>
      <c r="BF950" s="273">
        <v>0</v>
      </c>
      <c r="BG950" s="273">
        <v>0</v>
      </c>
      <c r="BH950" s="272">
        <v>3.5621009000000003E-11</v>
      </c>
      <c r="BI950" s="272">
        <v>7.6632813E-13</v>
      </c>
      <c r="BJ950" s="272">
        <v>2.3103390000000001E-13</v>
      </c>
      <c r="BK950" s="272">
        <v>7.1483550999999996E-9</v>
      </c>
      <c r="BL950" s="272">
        <v>1.2839355999999999E-8</v>
      </c>
      <c r="BM950" s="273">
        <v>0</v>
      </c>
      <c r="BN950" s="273">
        <v>0</v>
      </c>
      <c r="BO950" s="273">
        <v>1.7570950000000001</v>
      </c>
      <c r="BP950" s="273">
        <v>0</v>
      </c>
      <c r="BQ950" s="273">
        <v>0</v>
      </c>
      <c r="BR950" s="273">
        <v>0</v>
      </c>
      <c r="BS950"/>
      <c r="BT950" s="121">
        <v>6.5469762E-4</v>
      </c>
      <c r="BU950" s="274">
        <v>1.7315959999999999E-5</v>
      </c>
      <c r="BV950" s="121">
        <v>2.7237086E-4</v>
      </c>
      <c r="BW950" s="274">
        <v>2.3179550999999999E-7</v>
      </c>
      <c r="BX950" s="274">
        <v>1.4264929000000001E-5</v>
      </c>
      <c r="BY950" s="121">
        <v>0</v>
      </c>
      <c r="BZ950" s="121">
        <v>0</v>
      </c>
      <c r="CA950" s="121">
        <v>0</v>
      </c>
      <c r="CB950" s="274">
        <v>5.8463793999999998E-5</v>
      </c>
      <c r="CC950" s="274">
        <v>4.1366711999999998E-5</v>
      </c>
      <c r="CD950" s="121">
        <v>0</v>
      </c>
      <c r="CE950" s="121">
        <v>0</v>
      </c>
      <c r="CF950" s="121">
        <v>0</v>
      </c>
      <c r="CG950" s="274">
        <v>2.9396312000000001E-5</v>
      </c>
      <c r="CH950" s="274">
        <v>2.2128725999999999E-4</v>
      </c>
      <c r="CI950" s="121">
        <v>0</v>
      </c>
      <c r="CJ950" s="121">
        <v>0</v>
      </c>
      <c r="CK950"/>
      <c r="CL950" s="322">
        <v>0</v>
      </c>
      <c r="CM950" s="322">
        <v>9.7684700000000007</v>
      </c>
      <c r="CN950" s="322">
        <v>0.12862893</v>
      </c>
      <c r="CO950" s="322">
        <v>1.1847328000000001E-2</v>
      </c>
      <c r="CP950" s="322">
        <v>1.0216317000000001E-2</v>
      </c>
      <c r="CQ950" s="322">
        <v>1.7308527000000001E-8</v>
      </c>
      <c r="CR950" s="322">
        <v>1.8940316000000001E-6</v>
      </c>
      <c r="CS950" s="322">
        <v>7.2403604999999997E-4</v>
      </c>
      <c r="CT950" s="322">
        <v>0.38346742</v>
      </c>
      <c r="CU950" s="322">
        <v>24.057700000000001</v>
      </c>
      <c r="CV950" s="221" t="s">
        <v>1499</v>
      </c>
      <c r="CW950" s="214"/>
      <c r="CX950" s="22" t="s">
        <v>1157</v>
      </c>
      <c r="CY950" s="18"/>
      <c r="CZ950" s="18"/>
      <c r="DA950" s="32"/>
      <c r="DB950" s="18"/>
      <c r="DC950"/>
      <c r="DD950"/>
      <c r="DE950"/>
      <c r="DF950"/>
      <c r="DG950"/>
      <c r="DH950"/>
      <c r="DI950"/>
      <c r="DJ950"/>
      <c r="DK950"/>
      <c r="DL950"/>
      <c r="DM950"/>
      <c r="DN950"/>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row>
    <row r="951" spans="1:186" ht="14.4" customHeight="1" thickBot="1">
      <c r="A951" t="s">
        <v>2207</v>
      </c>
      <c r="B951" s="168" t="s">
        <v>2118</v>
      </c>
      <c r="C951" s="279" t="str">
        <f t="shared" si="392"/>
        <v>A.130.11.113</v>
      </c>
      <c r="D951" s="14" t="s">
        <v>725</v>
      </c>
      <c r="E951" s="278" t="s">
        <v>1510</v>
      </c>
      <c r="F951" s="281" t="str">
        <f t="shared" si="393"/>
        <v>Phthalic anhydride</v>
      </c>
      <c r="G951" s="319">
        <f t="shared" si="402"/>
        <v>1.1675103959199999</v>
      </c>
      <c r="H951" s="319">
        <f t="shared" si="403"/>
        <v>6.4893993499999997E-2</v>
      </c>
      <c r="I951" s="319">
        <f t="shared" si="386"/>
        <v>0.11504433672</v>
      </c>
      <c r="J951" s="319">
        <f t="shared" si="387"/>
        <v>0.63012032569999998</v>
      </c>
      <c r="K951" s="319">
        <v>0.35745174000000002</v>
      </c>
      <c r="L951" s="319">
        <v>7.4650564000000003E-2</v>
      </c>
      <c r="M951" s="319">
        <v>3.9711717000000001E-2</v>
      </c>
      <c r="N951" s="319">
        <v>1.3913561E-2</v>
      </c>
      <c r="O951" s="319">
        <v>4.4930847000000003E-2</v>
      </c>
      <c r="P951" s="319">
        <v>1.331874E-3</v>
      </c>
      <c r="Q951" s="319">
        <v>4.7177115E-3</v>
      </c>
      <c r="R951" s="319">
        <v>3.9392174000000001E-4</v>
      </c>
      <c r="S951" s="319">
        <v>1.1593572E-2</v>
      </c>
      <c r="T951" s="319">
        <v>0.59045999999999998</v>
      </c>
      <c r="U951" s="319">
        <v>2.0851518999999999E-2</v>
      </c>
      <c r="V951" s="319">
        <v>2.8813397999999997E-4</v>
      </c>
      <c r="W951" s="319">
        <v>7.2152346999999999E-3</v>
      </c>
      <c r="X951" s="319">
        <v>0</v>
      </c>
      <c r="Y951" s="210"/>
      <c r="Z951" s="320">
        <f t="shared" si="394"/>
        <v>2.6876070676691728</v>
      </c>
      <c r="AA951" s="210"/>
      <c r="AB951" s="321">
        <f t="shared" si="395"/>
        <v>0.35745174000000002</v>
      </c>
      <c r="AC951" s="321">
        <f t="shared" si="396"/>
        <v>0.17965019624</v>
      </c>
      <c r="AD951" s="321">
        <f t="shared" si="388"/>
        <v>0.71243143743999993</v>
      </c>
      <c r="AE951" s="321">
        <f t="shared" si="397"/>
        <v>0.11504433672</v>
      </c>
      <c r="AF951" s="321">
        <f t="shared" si="398"/>
        <v>3.2445090999999995E-2</v>
      </c>
      <c r="AG951"/>
      <c r="AH951" s="121">
        <v>83.349384000000001</v>
      </c>
      <c r="AI951" s="121">
        <v>79.855954999999994</v>
      </c>
      <c r="AJ951" s="121">
        <v>2.8269413000000001</v>
      </c>
      <c r="AK951" s="121">
        <v>0</v>
      </c>
      <c r="AL951" s="121">
        <v>0</v>
      </c>
      <c r="AM951" s="121">
        <v>0.15532635</v>
      </c>
      <c r="AN951" s="121">
        <v>0.51116132999999997</v>
      </c>
      <c r="AO951"/>
      <c r="AP951" s="282">
        <v>8.3576521000000001E-2</v>
      </c>
      <c r="AQ951" s="282">
        <v>7.6029564999999993E-2</v>
      </c>
      <c r="AR951" s="282">
        <v>3.0505526E-3</v>
      </c>
      <c r="AS951" s="282">
        <v>4.4964035999999997E-3</v>
      </c>
      <c r="AT951" s="255">
        <f t="shared" si="399"/>
        <v>4.5581274276399996E-6</v>
      </c>
      <c r="AU951" s="256">
        <f t="shared" si="400"/>
        <v>1.1281629315239999E-8</v>
      </c>
      <c r="AV951" s="256">
        <f t="shared" si="401"/>
        <v>0.62974840104000007</v>
      </c>
      <c r="AW951" s="272">
        <v>2.4940993999999999E-6</v>
      </c>
      <c r="AX951" s="272">
        <v>7.5252998000000008E-9</v>
      </c>
      <c r="AY951" s="272">
        <v>2.0560194000000001E-13</v>
      </c>
      <c r="AZ951" s="273">
        <v>0</v>
      </c>
      <c r="BA951" s="273">
        <v>0</v>
      </c>
      <c r="BB951" s="272">
        <v>2.0713725E-9</v>
      </c>
      <c r="BC951" s="272">
        <v>2.0605011000000002E-6</v>
      </c>
      <c r="BD951" s="272">
        <v>4.7237397E-10</v>
      </c>
      <c r="BE951" s="272">
        <v>1.5791967000000001E-9</v>
      </c>
      <c r="BF951" s="272">
        <v>1.6312806E-9</v>
      </c>
      <c r="BG951" s="273">
        <v>0</v>
      </c>
      <c r="BH951" s="272">
        <v>2.5911503000000001E-12</v>
      </c>
      <c r="BI951" s="272">
        <v>5.9831948999999996E-11</v>
      </c>
      <c r="BJ951" s="272">
        <v>1.0849544E-11</v>
      </c>
      <c r="BK951" s="272">
        <v>1.7486333999999999E-10</v>
      </c>
      <c r="BL951" s="272">
        <v>1.2806918E-9</v>
      </c>
      <c r="BM951" s="273">
        <v>0</v>
      </c>
      <c r="BN951" s="273">
        <v>9.7268104000000004E-4</v>
      </c>
      <c r="BO951" s="273">
        <v>0.62877572000000004</v>
      </c>
      <c r="BP951" s="273">
        <v>0</v>
      </c>
      <c r="BQ951" s="273">
        <v>0</v>
      </c>
      <c r="BR951" s="273">
        <v>0</v>
      </c>
      <c r="BS951"/>
      <c r="BT951" s="121">
        <v>2.9359185000000002E-4</v>
      </c>
      <c r="BU951" s="274">
        <v>1.0887459E-5</v>
      </c>
      <c r="BV951" s="274">
        <v>7.4937615999999996E-5</v>
      </c>
      <c r="BW951" s="274">
        <v>4.6142722000000002E-8</v>
      </c>
      <c r="BX951" s="274">
        <v>4.9185084000000001E-5</v>
      </c>
      <c r="BY951" s="121">
        <v>0</v>
      </c>
      <c r="BZ951" s="274">
        <v>4.2445577000000003E-5</v>
      </c>
      <c r="CA951" s="121">
        <v>0</v>
      </c>
      <c r="CB951" s="274">
        <v>1.7872811000000001E-6</v>
      </c>
      <c r="CC951" s="274">
        <v>3.1217372E-6</v>
      </c>
      <c r="CD951" s="121">
        <v>0</v>
      </c>
      <c r="CE951" s="121">
        <v>0</v>
      </c>
      <c r="CF951" s="121">
        <v>0</v>
      </c>
      <c r="CG951" s="274">
        <v>1.5482587000000001E-5</v>
      </c>
      <c r="CH951" s="274">
        <v>9.5698360000000002E-5</v>
      </c>
      <c r="CI951" s="274">
        <v>1.6322953E-13</v>
      </c>
      <c r="CJ951" s="121">
        <v>0</v>
      </c>
      <c r="CK951"/>
      <c r="CL951" s="322">
        <v>0</v>
      </c>
      <c r="CM951" s="322">
        <v>2.6876071000000001</v>
      </c>
      <c r="CN951" s="322">
        <v>0</v>
      </c>
      <c r="CO951" s="322">
        <v>7.449041E-3</v>
      </c>
      <c r="CP951" s="322">
        <v>1.7567637000000001E-2</v>
      </c>
      <c r="CQ951" s="322">
        <v>1.1759403000000001E-9</v>
      </c>
      <c r="CR951" s="322">
        <v>1.3825606E-7</v>
      </c>
      <c r="CS951" s="322">
        <v>1.5756890999999999E-3</v>
      </c>
      <c r="CT951" s="322">
        <v>29.490549000000001</v>
      </c>
      <c r="CU951" s="322">
        <v>10.791345</v>
      </c>
      <c r="CV951" s="213" t="s">
        <v>1423</v>
      </c>
      <c r="CW951" s="214"/>
      <c r="CX951" s="22" t="s">
        <v>813</v>
      </c>
      <c r="CY951" s="18"/>
      <c r="CZ951" s="18"/>
      <c r="DA951" s="32"/>
      <c r="DB951" s="18"/>
      <c r="DC951"/>
      <c r="DD951"/>
      <c r="DE951"/>
      <c r="DF951"/>
      <c r="DG951"/>
      <c r="DH951"/>
      <c r="DI951"/>
      <c r="DJ951"/>
      <c r="DK951"/>
      <c r="DL951"/>
      <c r="DM951"/>
      <c r="DN951"/>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row>
    <row r="952" spans="1:186" ht="14.4" customHeight="1" thickBot="1">
      <c r="A952" t="s">
        <v>2208</v>
      </c>
      <c r="B952" s="168" t="s">
        <v>2118</v>
      </c>
      <c r="C952" s="279" t="str">
        <f t="shared" si="392"/>
        <v>A.130.11.114</v>
      </c>
      <c r="D952" s="14" t="s">
        <v>725</v>
      </c>
      <c r="E952" s="278" t="s">
        <v>1510</v>
      </c>
      <c r="F952" s="281" t="str">
        <f t="shared" si="393"/>
        <v>Polyether-polyols</v>
      </c>
      <c r="G952" s="319">
        <f t="shared" si="402"/>
        <v>1.1473650815452514</v>
      </c>
      <c r="H952" s="319">
        <f t="shared" si="403"/>
        <v>1.1870653012659001E-2</v>
      </c>
      <c r="I952" s="319">
        <f t="shared" si="386"/>
        <v>4.87794285325924E-2</v>
      </c>
      <c r="J952" s="319">
        <f t="shared" si="387"/>
        <v>0.70433999999999997</v>
      </c>
      <c r="K952" s="319">
        <v>0.38237500000000002</v>
      </c>
      <c r="L952" s="319">
        <v>4.2942126999999997E-2</v>
      </c>
      <c r="M952" s="319">
        <v>5.8373000000000001E-3</v>
      </c>
      <c r="N952" s="319">
        <v>1.2440736E-3</v>
      </c>
      <c r="O952" s="319">
        <v>1.0626500000000001E-2</v>
      </c>
      <c r="P952" s="319">
        <v>0</v>
      </c>
      <c r="Q952" s="319">
        <v>7.9412659000000005E-8</v>
      </c>
      <c r="R952" s="319">
        <v>1.5325923999999999E-9</v>
      </c>
      <c r="S952" s="319">
        <v>0</v>
      </c>
      <c r="T952" s="319">
        <v>0.70433999999999997</v>
      </c>
      <c r="U952" s="319">
        <v>0</v>
      </c>
      <c r="V952" s="319">
        <v>0</v>
      </c>
      <c r="W952" s="319">
        <v>0</v>
      </c>
      <c r="X952" s="319">
        <v>0</v>
      </c>
      <c r="Y952" s="210"/>
      <c r="Z952" s="320">
        <f t="shared" si="394"/>
        <v>2.875</v>
      </c>
      <c r="AA952" s="210"/>
      <c r="AB952" s="321">
        <f t="shared" si="395"/>
        <v>0.38237500000000002</v>
      </c>
      <c r="AC952" s="321">
        <f t="shared" si="396"/>
        <v>6.0650081545251401E-2</v>
      </c>
      <c r="AD952" s="321">
        <f t="shared" si="388"/>
        <v>0.75311942853259239</v>
      </c>
      <c r="AE952" s="321">
        <f t="shared" si="397"/>
        <v>4.87794285325924E-2</v>
      </c>
      <c r="AF952" s="321">
        <f t="shared" si="398"/>
        <v>0</v>
      </c>
      <c r="AG952"/>
      <c r="AH952" s="121">
        <v>98.040800000000004</v>
      </c>
      <c r="AI952" s="121">
        <v>87.916399999999996</v>
      </c>
      <c r="AJ952" s="121">
        <v>0</v>
      </c>
      <c r="AK952" s="121">
        <v>0</v>
      </c>
      <c r="AL952" s="121">
        <v>10.1244</v>
      </c>
      <c r="AM952" s="121">
        <v>0</v>
      </c>
      <c r="AN952" s="121">
        <v>0</v>
      </c>
      <c r="AO952"/>
      <c r="AP952" s="282">
        <v>6.9004923999999995E-2</v>
      </c>
      <c r="AQ952" s="282">
        <v>6.0293859999999998E-2</v>
      </c>
      <c r="AR952" s="282">
        <v>2.4338336E-3</v>
      </c>
      <c r="AS952" s="282">
        <v>6.2772310000000003E-3</v>
      </c>
      <c r="AT952" s="255">
        <f t="shared" si="399"/>
        <v>3.6147397999999998E-6</v>
      </c>
      <c r="AU952" s="256">
        <f t="shared" si="400"/>
        <v>9.0008639375000001E-9</v>
      </c>
      <c r="AV952" s="256">
        <f t="shared" si="401"/>
        <v>0.87916399999999995</v>
      </c>
      <c r="AW952" s="272">
        <v>2.6680000000000001E-6</v>
      </c>
      <c r="AX952" s="272">
        <v>8.0499999999999993E-9</v>
      </c>
      <c r="AY952" s="272">
        <v>2.1993749999999999E-13</v>
      </c>
      <c r="AZ952" s="273">
        <v>0</v>
      </c>
      <c r="BA952" s="273">
        <v>0</v>
      </c>
      <c r="BB952" s="272">
        <v>1.848E-10</v>
      </c>
      <c r="BC952" s="272">
        <v>9.4655499999999999E-7</v>
      </c>
      <c r="BD952" s="272">
        <v>4.2223999999999999E-11</v>
      </c>
      <c r="BE952" s="272">
        <v>9.0841999999999995E-10</v>
      </c>
      <c r="BF952" s="273">
        <v>0</v>
      </c>
      <c r="BG952" s="273">
        <v>0</v>
      </c>
      <c r="BH952" s="273">
        <v>0</v>
      </c>
      <c r="BI952" s="273">
        <v>0</v>
      </c>
      <c r="BJ952" s="273">
        <v>0</v>
      </c>
      <c r="BK952" s="273">
        <v>0</v>
      </c>
      <c r="BL952" s="273">
        <v>0</v>
      </c>
      <c r="BM952" s="273">
        <v>0</v>
      </c>
      <c r="BN952" s="273">
        <v>0</v>
      </c>
      <c r="BO952" s="273">
        <v>0.87916399999999995</v>
      </c>
      <c r="BP952" s="273">
        <v>0</v>
      </c>
      <c r="BQ952" s="273">
        <v>0</v>
      </c>
      <c r="BR952" s="273">
        <v>0</v>
      </c>
      <c r="BS952"/>
      <c r="BT952" s="121">
        <v>2.0876611000000001E-4</v>
      </c>
      <c r="BU952" s="274">
        <v>6.262922E-6</v>
      </c>
      <c r="BV952" s="274">
        <v>8.0162629000000003E-5</v>
      </c>
      <c r="BW952" s="274">
        <v>1.7952294999999999E-13</v>
      </c>
      <c r="BX952" s="274">
        <v>1.4670553E-5</v>
      </c>
      <c r="BY952" s="121">
        <v>0</v>
      </c>
      <c r="BZ952" s="121">
        <v>0</v>
      </c>
      <c r="CA952" s="121">
        <v>0</v>
      </c>
      <c r="CB952" s="121">
        <v>0</v>
      </c>
      <c r="CC952" s="274">
        <v>5.2547819000000003E-11</v>
      </c>
      <c r="CD952" s="121">
        <v>0</v>
      </c>
      <c r="CE952" s="121">
        <v>0</v>
      </c>
      <c r="CF952" s="121">
        <v>0</v>
      </c>
      <c r="CG952" s="274">
        <v>1.5137122E-6</v>
      </c>
      <c r="CH952" s="121">
        <v>1.0615623999999999E-4</v>
      </c>
      <c r="CI952" s="121">
        <v>0</v>
      </c>
      <c r="CJ952" s="121">
        <v>0</v>
      </c>
      <c r="CK952"/>
      <c r="CL952" s="322">
        <v>0</v>
      </c>
      <c r="CM952" s="322">
        <v>2.875</v>
      </c>
      <c r="CN952" s="322">
        <v>5.0372168E-3</v>
      </c>
      <c r="CO952" s="322">
        <v>4.2849999999999997E-3</v>
      </c>
      <c r="CP952" s="322">
        <v>3.9673242000000001E-4</v>
      </c>
      <c r="CQ952" s="322">
        <v>0</v>
      </c>
      <c r="CR952" s="322">
        <v>0</v>
      </c>
      <c r="CS952" s="322">
        <v>5.2686105999999997E-4</v>
      </c>
      <c r="CT952" s="322">
        <v>0</v>
      </c>
      <c r="CU952" s="322">
        <v>11.94336</v>
      </c>
      <c r="CV952" s="226" t="s">
        <v>1500</v>
      </c>
      <c r="CW952" s="214"/>
      <c r="CX952" s="22" t="s">
        <v>696</v>
      </c>
      <c r="CY952" s="18"/>
      <c r="CZ952" s="18"/>
      <c r="DA952" s="32"/>
      <c r="DB952" s="18"/>
      <c r="DC952"/>
      <c r="DD952"/>
      <c r="DE952"/>
      <c r="DF952"/>
      <c r="DG952"/>
      <c r="DH952"/>
      <c r="DI952"/>
      <c r="DJ952"/>
      <c r="DK952"/>
      <c r="DL952"/>
      <c r="DM952"/>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row>
    <row r="953" spans="1:186" ht="14.4" customHeight="1" thickBot="1">
      <c r="A953" t="s">
        <v>2209</v>
      </c>
      <c r="B953" s="168" t="s">
        <v>2118</v>
      </c>
      <c r="C953" s="279" t="str">
        <f t="shared" si="392"/>
        <v>A.130.11.115</v>
      </c>
      <c r="D953" s="14" t="s">
        <v>725</v>
      </c>
      <c r="E953" s="278" t="s">
        <v>1510</v>
      </c>
      <c r="F953" s="281" t="str">
        <f t="shared" si="393"/>
        <v>PPS (polyphenylene sulfide)</v>
      </c>
      <c r="G953" s="319">
        <f t="shared" si="402"/>
        <v>4.5047240840000002</v>
      </c>
      <c r="H953" s="319">
        <f t="shared" si="403"/>
        <v>0.41990248500000005</v>
      </c>
      <c r="I953" s="319">
        <f t="shared" si="386"/>
        <v>2.4487372199999999</v>
      </c>
      <c r="J953" s="319">
        <f t="shared" si="387"/>
        <v>0.68295396900000005</v>
      </c>
      <c r="K953" s="319">
        <v>0.95313040999999998</v>
      </c>
      <c r="L953" s="319">
        <v>0.18933944</v>
      </c>
      <c r="M953" s="319">
        <v>0.14065678000000001</v>
      </c>
      <c r="N953" s="319">
        <v>4.1227410999999999E-2</v>
      </c>
      <c r="O953" s="319">
        <v>0.11567787</v>
      </c>
      <c r="P953" s="319">
        <v>0.21552122000000001</v>
      </c>
      <c r="Q953" s="319">
        <v>4.7475983999999999E-2</v>
      </c>
      <c r="R953" s="319">
        <v>2.118741</v>
      </c>
      <c r="S953" s="319">
        <v>0</v>
      </c>
      <c r="T953" s="319">
        <v>0.60684000000000005</v>
      </c>
      <c r="U953" s="319">
        <v>7.6113969000000004E-2</v>
      </c>
      <c r="V953" s="319">
        <v>0</v>
      </c>
      <c r="W953" s="319">
        <v>0</v>
      </c>
      <c r="X953" s="319">
        <v>0</v>
      </c>
      <c r="Y953" s="210"/>
      <c r="Z953" s="320">
        <f t="shared" si="394"/>
        <v>7.1663940601503757</v>
      </c>
      <c r="AA953" s="210"/>
      <c r="AB953" s="321">
        <f t="shared" si="395"/>
        <v>0.95313040999999998</v>
      </c>
      <c r="AC953" s="321">
        <f t="shared" si="396"/>
        <v>2.8686397050000001</v>
      </c>
      <c r="AD953" s="321">
        <f t="shared" si="388"/>
        <v>3.05557722</v>
      </c>
      <c r="AE953" s="321">
        <f t="shared" si="397"/>
        <v>2.4487372199999999</v>
      </c>
      <c r="AF953" s="321">
        <f t="shared" si="398"/>
        <v>7.6113969000000004E-2</v>
      </c>
      <c r="AG953"/>
      <c r="AH953" s="121">
        <v>172.46161000000001</v>
      </c>
      <c r="AI953" s="121">
        <v>157.73743999999999</v>
      </c>
      <c r="AJ953" s="121">
        <v>10.319139</v>
      </c>
      <c r="AK953" s="121">
        <v>0</v>
      </c>
      <c r="AL953" s="121">
        <v>0</v>
      </c>
      <c r="AM953" s="121">
        <v>0.80391363000000005</v>
      </c>
      <c r="AN953" s="121">
        <v>3.6011155000000001</v>
      </c>
      <c r="AO953"/>
      <c r="AP953" s="282">
        <v>0.25123212</v>
      </c>
      <c r="AQ953" s="282">
        <v>0.23362906</v>
      </c>
      <c r="AR953" s="282">
        <v>8.7351519999999995E-3</v>
      </c>
      <c r="AS953" s="282">
        <v>8.8679134999999996E-3</v>
      </c>
      <c r="AT953" s="255">
        <f t="shared" si="399"/>
        <v>1.40065382006E-5</v>
      </c>
      <c r="AU953" s="256">
        <f t="shared" si="400"/>
        <v>3.2304555776140006E-8</v>
      </c>
      <c r="AV953" s="256">
        <f t="shared" si="401"/>
        <v>1.2420047000000001</v>
      </c>
      <c r="AW953" s="272">
        <v>6.6504137E-6</v>
      </c>
      <c r="AX953" s="272">
        <v>2.0065903000000001E-8</v>
      </c>
      <c r="AY953" s="272">
        <v>5.4822914000000001E-13</v>
      </c>
      <c r="AZ953" s="273">
        <v>0</v>
      </c>
      <c r="BA953" s="273">
        <v>0</v>
      </c>
      <c r="BB953" s="272">
        <v>6.1377046000000002E-9</v>
      </c>
      <c r="BC953" s="272">
        <v>5.2530830999999998E-6</v>
      </c>
      <c r="BD953" s="272">
        <v>1.399696E-9</v>
      </c>
      <c r="BE953" s="272">
        <v>4.0053845000000003E-9</v>
      </c>
      <c r="BF953" s="272">
        <v>5.7779086000000003E-9</v>
      </c>
      <c r="BG953" s="273">
        <v>0</v>
      </c>
      <c r="BH953" s="272">
        <v>2.5600357E-11</v>
      </c>
      <c r="BI953" s="272">
        <v>8.6688947000000001E-10</v>
      </c>
      <c r="BJ953" s="272">
        <v>1.6262561999999999E-10</v>
      </c>
      <c r="BK953" s="272">
        <v>2.0606055999999998E-6</v>
      </c>
      <c r="BL953" s="272">
        <v>3.6298096000000003E-8</v>
      </c>
      <c r="BM953" s="273">
        <v>0</v>
      </c>
      <c r="BN953" s="273">
        <v>0</v>
      </c>
      <c r="BO953" s="273">
        <v>1.2420047000000001</v>
      </c>
      <c r="BP953" s="273">
        <v>0</v>
      </c>
      <c r="BQ953" s="273">
        <v>0</v>
      </c>
      <c r="BR953" s="273">
        <v>0</v>
      </c>
      <c r="BS953"/>
      <c r="BT953" s="121">
        <v>1.3135384999999999E-3</v>
      </c>
      <c r="BU953" s="274">
        <v>2.7614330999999999E-5</v>
      </c>
      <c r="BV953" s="121">
        <v>1.9981808E-4</v>
      </c>
      <c r="BW953" s="121">
        <v>2.4818273000000001E-4</v>
      </c>
      <c r="BX953" s="121">
        <v>1.2628784E-4</v>
      </c>
      <c r="BY953" s="121">
        <v>0</v>
      </c>
      <c r="BZ953" s="121">
        <v>1.5033997000000001E-4</v>
      </c>
      <c r="CA953" s="121">
        <v>0</v>
      </c>
      <c r="CB953" s="121">
        <v>2.8921429999999998E-4</v>
      </c>
      <c r="CC953" s="274">
        <v>3.1415134999999999E-5</v>
      </c>
      <c r="CD953" s="121">
        <v>0</v>
      </c>
      <c r="CE953" s="121">
        <v>0</v>
      </c>
      <c r="CF953" s="121">
        <v>0</v>
      </c>
      <c r="CG953" s="274">
        <v>4.5574997000000002E-5</v>
      </c>
      <c r="CH953" s="121">
        <v>1.9509114E-4</v>
      </c>
      <c r="CI953" s="121">
        <v>0</v>
      </c>
      <c r="CJ953" s="121">
        <v>0</v>
      </c>
      <c r="CK953"/>
      <c r="CL953" s="322">
        <v>0</v>
      </c>
      <c r="CM953" s="322">
        <v>7.1663940999999998</v>
      </c>
      <c r="CN953" s="322">
        <v>0</v>
      </c>
      <c r="CO953" s="322">
        <v>1.8893323E-2</v>
      </c>
      <c r="CP953" s="322">
        <v>6.2223632000000001E-2</v>
      </c>
      <c r="CQ953" s="322">
        <v>1.049598E-6</v>
      </c>
      <c r="CR953" s="322">
        <v>1.4190683000000001E-6</v>
      </c>
      <c r="CS953" s="322">
        <v>4.0393267999999996E-3</v>
      </c>
      <c r="CT953" s="322">
        <v>403.66435999999999</v>
      </c>
      <c r="CU953" s="322">
        <v>21.31587</v>
      </c>
      <c r="CV953" s="213" t="s">
        <v>1424</v>
      </c>
      <c r="CW953" s="214"/>
      <c r="CX953" s="22" t="s">
        <v>813</v>
      </c>
      <c r="CY953" s="18"/>
      <c r="CZ953" s="18"/>
      <c r="DA953" s="32"/>
      <c r="DB953" s="18"/>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row>
    <row r="954" spans="1:186" ht="14.4" customHeight="1" thickBot="1">
      <c r="A954" t="s">
        <v>2870</v>
      </c>
      <c r="B954" s="168" t="s">
        <v>2118</v>
      </c>
      <c r="C954" s="279" t="str">
        <f t="shared" si="392"/>
        <v>A.130.11.116</v>
      </c>
      <c r="D954" s="14" t="s">
        <v>725</v>
      </c>
      <c r="E954" s="278" t="s">
        <v>1510</v>
      </c>
      <c r="F954" s="281" t="str">
        <f t="shared" si="393"/>
        <v>PVB (Polyvinyl butyral)</v>
      </c>
      <c r="G954" s="319">
        <f t="shared" si="402"/>
        <v>0.99063470320714009</v>
      </c>
      <c r="H954" s="319">
        <f t="shared" si="403"/>
        <v>4.6168265066999996E-2</v>
      </c>
      <c r="I954" s="319">
        <f t="shared" si="386"/>
        <v>0.13820893349314003</v>
      </c>
      <c r="J954" s="319">
        <f t="shared" si="387"/>
        <v>0.49578554464700003</v>
      </c>
      <c r="K954" s="319">
        <v>0.31047195999999999</v>
      </c>
      <c r="L954" s="319">
        <v>7.5110403000000006E-2</v>
      </c>
      <c r="M954" s="319">
        <v>6.0009439999999997E-2</v>
      </c>
      <c r="N954" s="319">
        <v>4.4335213999999998E-2</v>
      </c>
      <c r="O954" s="319">
        <v>1.5196482E-3</v>
      </c>
      <c r="P954" s="319">
        <v>3.5747726999999997E-5</v>
      </c>
      <c r="Q954" s="319">
        <v>2.7765514000000001E-4</v>
      </c>
      <c r="R954" s="319">
        <v>3.0882804999999998E-3</v>
      </c>
      <c r="S954" s="319">
        <v>1.0261896E-3</v>
      </c>
      <c r="T954" s="319">
        <v>0.48335758000000001</v>
      </c>
      <c r="U954" s="319">
        <v>2.5470650999999999E-3</v>
      </c>
      <c r="V954" s="319">
        <v>8.0999313999999997E-7</v>
      </c>
      <c r="W954" s="319">
        <v>9.2920447000000001E-5</v>
      </c>
      <c r="X954" s="319">
        <v>8.7617895000000005E-3</v>
      </c>
      <c r="Y954" s="210"/>
      <c r="Z954" s="320">
        <f t="shared" si="394"/>
        <v>2.3343756390977441</v>
      </c>
      <c r="AA954" s="210"/>
      <c r="AB954" s="321">
        <f t="shared" si="395"/>
        <v>0.31047195999999999</v>
      </c>
      <c r="AC954" s="321">
        <f t="shared" si="396"/>
        <v>0.18437638856700003</v>
      </c>
      <c r="AD954" s="321">
        <f t="shared" si="388"/>
        <v>0.621658623947</v>
      </c>
      <c r="AE954" s="321">
        <f t="shared" si="397"/>
        <v>0.13820893349314003</v>
      </c>
      <c r="AF954" s="321">
        <f t="shared" si="398"/>
        <v>1.2335044200000001E-2</v>
      </c>
      <c r="AG954"/>
      <c r="AH954" s="121">
        <v>80.374539999999996</v>
      </c>
      <c r="AI954" s="121">
        <v>79.867934000000005</v>
      </c>
      <c r="AJ954" s="121">
        <v>0.3452383</v>
      </c>
      <c r="AK954" s="121">
        <v>0</v>
      </c>
      <c r="AL954" s="121">
        <v>0.13160810000000001</v>
      </c>
      <c r="AM954" s="121">
        <v>1.2518990000000001E-2</v>
      </c>
      <c r="AN954" s="121">
        <v>1.7240203999999999E-2</v>
      </c>
      <c r="AO954"/>
      <c r="AP954" s="282">
        <v>7.6682220999999995E-2</v>
      </c>
      <c r="AQ954" s="282">
        <v>6.9046063000000005E-2</v>
      </c>
      <c r="AR954" s="282">
        <v>2.6669038999999999E-3</v>
      </c>
      <c r="AS954" s="282">
        <v>4.9692538999999997E-3</v>
      </c>
      <c r="AT954" s="255">
        <f t="shared" si="399"/>
        <v>4.1394522390120999E-6</v>
      </c>
      <c r="AU954" s="256">
        <f t="shared" si="400"/>
        <v>9.8628103625915007E-9</v>
      </c>
      <c r="AV954" s="256">
        <f t="shared" si="401"/>
        <v>0.69597393056000001</v>
      </c>
      <c r="AW954" s="272">
        <v>2.2071738000000001E-6</v>
      </c>
      <c r="AX954" s="272">
        <v>6.6611535000000002E-9</v>
      </c>
      <c r="AY954" s="272">
        <v>1.8192523E-13</v>
      </c>
      <c r="AZ954" s="272">
        <v>3.7875658999999998E-11</v>
      </c>
      <c r="BA954" s="272">
        <v>1.6663531E-12</v>
      </c>
      <c r="BB954" s="272">
        <v>6.5922681999999999E-9</v>
      </c>
      <c r="BC954" s="272">
        <v>1.9129321999999998E-6</v>
      </c>
      <c r="BD954" s="272">
        <v>9.3902780999999998E-10</v>
      </c>
      <c r="BE954" s="272">
        <v>2.2499549E-9</v>
      </c>
      <c r="BF954" s="272">
        <v>9.8173484000000004E-14</v>
      </c>
      <c r="BG954" s="272">
        <v>1.0585215000000001E-14</v>
      </c>
      <c r="BH954" s="272">
        <v>1.1264615E-13</v>
      </c>
      <c r="BI954" s="272">
        <v>2.0817438999999999E-13</v>
      </c>
      <c r="BJ954" s="272">
        <v>9.4853857000000001E-14</v>
      </c>
      <c r="BK954" s="272">
        <v>6.9002251000000004E-9</v>
      </c>
      <c r="BL954" s="272">
        <v>4.0126019999999998E-9</v>
      </c>
      <c r="BM954" s="272">
        <v>1.0116181E-12</v>
      </c>
      <c r="BN954" s="273">
        <v>1.6080055999999999E-4</v>
      </c>
      <c r="BO954" s="273">
        <v>0.69581313</v>
      </c>
      <c r="BP954" s="272">
        <v>1.8016017E-9</v>
      </c>
      <c r="BQ954" s="272">
        <v>1.0955685999999999E-11</v>
      </c>
      <c r="BR954" s="272">
        <v>4.9016549999999996E-16</v>
      </c>
      <c r="BS954"/>
      <c r="BT954" s="121">
        <v>2.1267972000000001E-4</v>
      </c>
      <c r="BU954" s="274">
        <v>1.7800879E-5</v>
      </c>
      <c r="BV954" s="274">
        <v>6.5088586999999997E-5</v>
      </c>
      <c r="BW954" s="274">
        <v>3.7024826000000001E-7</v>
      </c>
      <c r="BX954" s="274">
        <v>1.2976594000000001E-5</v>
      </c>
      <c r="BY954" s="274">
        <v>4.3034671E-6</v>
      </c>
      <c r="BZ954" s="274">
        <v>2.4452753E-11</v>
      </c>
      <c r="CA954" s="274">
        <v>7.1919802000000001E-6</v>
      </c>
      <c r="CB954" s="274">
        <v>4.7970933000000002E-8</v>
      </c>
      <c r="CC954" s="274">
        <v>1.8372602000000001E-7</v>
      </c>
      <c r="CD954" s="274">
        <v>1.2524721E-8</v>
      </c>
      <c r="CE954" s="274">
        <v>7.3363612000000005E-10</v>
      </c>
      <c r="CF954" s="274">
        <v>2.2284729000000001E-10</v>
      </c>
      <c r="CG954" s="274">
        <v>9.6046474999999994E-6</v>
      </c>
      <c r="CH954" s="274">
        <v>9.4829490000000003E-5</v>
      </c>
      <c r="CI954" s="274">
        <v>9.9939171000000001E-9</v>
      </c>
      <c r="CJ954" s="274">
        <v>2.5863304E-7</v>
      </c>
      <c r="CK954" s="4"/>
      <c r="CL954" s="323">
        <v>3.9562465000000001E-10</v>
      </c>
      <c r="CM954" s="323">
        <v>2.3004991000000001</v>
      </c>
      <c r="CN954" s="323">
        <v>0.17946137000000001</v>
      </c>
      <c r="CO954" s="323">
        <v>1.3056646999999999E-2</v>
      </c>
      <c r="CP954" s="323">
        <v>5.2948128000000001E-4</v>
      </c>
      <c r="CQ954" s="323">
        <v>1.6416138000000001E-9</v>
      </c>
      <c r="CR954" s="323">
        <v>9.3332993999999994E-9</v>
      </c>
      <c r="CS954" s="323">
        <v>5.4606212999999996E-4</v>
      </c>
      <c r="CT954" s="323">
        <v>0.15402368999999999</v>
      </c>
      <c r="CU954" s="323">
        <v>10.489125</v>
      </c>
      <c r="CV954" s="213" t="s">
        <v>1426</v>
      </c>
      <c r="CW954" s="214"/>
      <c r="CX954" s="22" t="s">
        <v>1196</v>
      </c>
      <c r="CY954" s="18"/>
      <c r="CZ954" s="18"/>
      <c r="DA954" s="32"/>
      <c r="DB954" s="23"/>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row>
    <row r="955" spans="1:186" ht="14.4" customHeight="1">
      <c r="A955" t="s">
        <v>2210</v>
      </c>
      <c r="B955" s="168" t="s">
        <v>2118</v>
      </c>
      <c r="C955" s="279" t="str">
        <f t="shared" si="392"/>
        <v>A.130.11.117</v>
      </c>
      <c r="D955" s="14" t="s">
        <v>725</v>
      </c>
      <c r="E955" s="278" t="s">
        <v>1510</v>
      </c>
      <c r="F955" s="281" t="str">
        <f t="shared" si="393"/>
        <v>TDI (toluene diisocyanate)</v>
      </c>
      <c r="G955" s="319">
        <f t="shared" si="402"/>
        <v>1.0071296200451272</v>
      </c>
      <c r="H955" s="319">
        <f t="shared" si="403"/>
        <v>2.9830226093999998E-3</v>
      </c>
      <c r="I955" s="319">
        <f t="shared" si="386"/>
        <v>3.7406597435727301E-2</v>
      </c>
      <c r="J955" s="319">
        <f t="shared" si="387"/>
        <v>0.54912000000000005</v>
      </c>
      <c r="K955" s="319">
        <v>0.41761999999999999</v>
      </c>
      <c r="L955" s="319">
        <v>3.3371594999999997E-2</v>
      </c>
      <c r="M955" s="319">
        <v>4.0350000000000004E-3</v>
      </c>
      <c r="N955" s="319">
        <v>1.9771884000000001E-3</v>
      </c>
      <c r="O955" s="319">
        <v>1.0057079999999999E-3</v>
      </c>
      <c r="P955" s="319">
        <v>0</v>
      </c>
      <c r="Q955" s="319">
        <v>1.2620940000000001E-7</v>
      </c>
      <c r="R955" s="319">
        <v>2.4357273000000002E-9</v>
      </c>
      <c r="S955" s="319">
        <v>0</v>
      </c>
      <c r="T955" s="319">
        <v>0.54912000000000005</v>
      </c>
      <c r="U955" s="319">
        <v>0</v>
      </c>
      <c r="V955" s="319">
        <v>0</v>
      </c>
      <c r="W955" s="319">
        <v>0</v>
      </c>
      <c r="X955" s="319">
        <v>0</v>
      </c>
      <c r="Y955" s="210"/>
      <c r="Z955" s="320">
        <f t="shared" si="394"/>
        <v>3.1399999999999997</v>
      </c>
      <c r="AA955" s="210"/>
      <c r="AB955" s="321">
        <f t="shared" si="395"/>
        <v>0.41761999999999999</v>
      </c>
      <c r="AC955" s="321">
        <f t="shared" si="396"/>
        <v>4.0389620045127306E-2</v>
      </c>
      <c r="AD955" s="321">
        <f t="shared" si="388"/>
        <v>0.58652659743572733</v>
      </c>
      <c r="AE955" s="321">
        <f t="shared" si="397"/>
        <v>3.7406597435727301E-2</v>
      </c>
      <c r="AF955" s="321">
        <f t="shared" si="398"/>
        <v>0</v>
      </c>
      <c r="AG955"/>
      <c r="AH955" s="121">
        <v>86.665800000000004</v>
      </c>
      <c r="AI955" s="121">
        <v>84.058000000000007</v>
      </c>
      <c r="AJ955" s="121">
        <v>0</v>
      </c>
      <c r="AK955" s="121">
        <v>0</v>
      </c>
      <c r="AL955" s="121">
        <v>2.6078000000000001</v>
      </c>
      <c r="AM955" s="121">
        <v>0</v>
      </c>
      <c r="AN955" s="121">
        <v>0</v>
      </c>
      <c r="AO955"/>
      <c r="AP955" s="282">
        <v>6.7306365000000007E-2</v>
      </c>
      <c r="AQ955" s="282">
        <v>5.8718165000000003E-2</v>
      </c>
      <c r="AR955" s="282">
        <v>2.5864588000000001E-3</v>
      </c>
      <c r="AS955" s="282">
        <v>6.0017411999999997E-3</v>
      </c>
      <c r="AT955" s="255">
        <f t="shared" si="399"/>
        <v>3.5202736999999999E-6</v>
      </c>
      <c r="AU955" s="256">
        <f t="shared" si="400"/>
        <v>9.5653062100000014E-9</v>
      </c>
      <c r="AV955" s="256">
        <f t="shared" si="401"/>
        <v>0.84057999999999999</v>
      </c>
      <c r="AW955" s="272">
        <v>2.9139199999999999E-6</v>
      </c>
      <c r="AX955" s="272">
        <v>8.7920000000000002E-9</v>
      </c>
      <c r="AY955" s="272">
        <v>2.4020999999999999E-13</v>
      </c>
      <c r="AZ955" s="273">
        <v>0</v>
      </c>
      <c r="BA955" s="273">
        <v>0</v>
      </c>
      <c r="BB955" s="272">
        <v>2.9369999999999998E-10</v>
      </c>
      <c r="BC955" s="272">
        <v>6.0605999999999996E-7</v>
      </c>
      <c r="BD955" s="272">
        <v>6.7106000000000006E-11</v>
      </c>
      <c r="BE955" s="272">
        <v>7.0596000000000001E-10</v>
      </c>
      <c r="BF955" s="273">
        <v>0</v>
      </c>
      <c r="BG955" s="273">
        <v>0</v>
      </c>
      <c r="BH955" s="273">
        <v>0</v>
      </c>
      <c r="BI955" s="273">
        <v>0</v>
      </c>
      <c r="BJ955" s="273">
        <v>0</v>
      </c>
      <c r="BK955" s="273">
        <v>0</v>
      </c>
      <c r="BL955" s="273">
        <v>0</v>
      </c>
      <c r="BM955" s="273">
        <v>0</v>
      </c>
      <c r="BN955" s="273">
        <v>0</v>
      </c>
      <c r="BO955" s="273">
        <v>0.84057999999999999</v>
      </c>
      <c r="BP955" s="273">
        <v>0</v>
      </c>
      <c r="BQ955" s="273">
        <v>0</v>
      </c>
      <c r="BR955" s="273">
        <v>0</v>
      </c>
      <c r="BS955"/>
      <c r="BT955" s="121">
        <v>2.0090888999999999E-4</v>
      </c>
      <c r="BU955" s="274">
        <v>4.8671015000000003E-6</v>
      </c>
      <c r="BV955" s="274">
        <v>8.7551532000000004E-5</v>
      </c>
      <c r="BW955" s="274">
        <v>2.8531326000000002E-13</v>
      </c>
      <c r="BX955" s="274">
        <v>4.9172861000000003E-6</v>
      </c>
      <c r="BY955" s="121">
        <v>0</v>
      </c>
      <c r="BZ955" s="121">
        <v>0</v>
      </c>
      <c r="CA955" s="121">
        <v>0</v>
      </c>
      <c r="CB955" s="121">
        <v>0</v>
      </c>
      <c r="CC955" s="274">
        <v>8.3513497999999994E-11</v>
      </c>
      <c r="CD955" s="121">
        <v>0</v>
      </c>
      <c r="CE955" s="121">
        <v>0</v>
      </c>
      <c r="CF955" s="121">
        <v>0</v>
      </c>
      <c r="CG955" s="274">
        <v>2.0755423E-6</v>
      </c>
      <c r="CH955" s="121">
        <v>1.0149735E-4</v>
      </c>
      <c r="CI955" s="121">
        <v>0</v>
      </c>
      <c r="CJ955" s="121">
        <v>0</v>
      </c>
      <c r="CK955"/>
      <c r="CL955" s="322">
        <v>0</v>
      </c>
      <c r="CM955" s="322">
        <v>3.14</v>
      </c>
      <c r="CN955" s="322">
        <v>8.0055766999999993E-3</v>
      </c>
      <c r="CO955" s="322">
        <v>3.3300000000000001E-3</v>
      </c>
      <c r="CP955" s="322">
        <v>2.7423900000000001E-4</v>
      </c>
      <c r="CQ955" s="322">
        <v>0</v>
      </c>
      <c r="CR955" s="322">
        <v>0</v>
      </c>
      <c r="CS955" s="322">
        <v>2.0349996000000001E-4</v>
      </c>
      <c r="CT955" s="322">
        <v>0</v>
      </c>
      <c r="CU955" s="322">
        <v>11.4192</v>
      </c>
      <c r="CV955" s="290" t="s">
        <v>1425</v>
      </c>
      <c r="CW955" s="214"/>
      <c r="CX955" s="22" t="s">
        <v>696</v>
      </c>
      <c r="CY955" s="18"/>
      <c r="CZ955" s="18"/>
      <c r="DA955" s="32"/>
      <c r="DB955" s="23"/>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row>
    <row r="956" spans="1:186" ht="14.4" customHeight="1">
      <c r="B956" s="278" t="s">
        <v>2211</v>
      </c>
      <c r="C956" s="277" t="s">
        <v>3646</v>
      </c>
      <c r="D956" s="280"/>
      <c r="E956" s="278"/>
      <c r="F956"/>
      <c r="G956" s="210"/>
      <c r="H956" s="210"/>
      <c r="I956" s="210"/>
      <c r="J956" s="210"/>
      <c r="K956" s="210"/>
      <c r="L956" s="210"/>
      <c r="M956" s="210"/>
      <c r="N956" s="210"/>
      <c r="O956" s="210"/>
      <c r="P956" s="210"/>
      <c r="Q956" s="210"/>
      <c r="R956" s="210"/>
      <c r="S956" s="210"/>
      <c r="T956" s="210"/>
      <c r="U956" s="210"/>
      <c r="V956" s="210"/>
      <c r="W956" s="210"/>
      <c r="X956" s="210"/>
      <c r="Y956" s="210"/>
      <c r="Z956" s="210"/>
      <c r="AA956" s="210"/>
      <c r="AB956" s="210"/>
      <c r="AC956" s="210"/>
      <c r="AD956" s="210"/>
      <c r="AE956" s="210"/>
      <c r="AF956" s="210"/>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s="183"/>
      <c r="CW956" s="4"/>
      <c r="CY956" s="18"/>
      <c r="CZ956" s="18"/>
      <c r="DA956" s="32"/>
      <c r="DB956" s="23"/>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row>
    <row r="957" spans="1:186" ht="14.4" customHeight="1">
      <c r="B957" s="278" t="s">
        <v>2211</v>
      </c>
      <c r="C957" s="277" t="s">
        <v>3647</v>
      </c>
      <c r="D957" s="277" t="s">
        <v>2871</v>
      </c>
      <c r="E957" s="278"/>
      <c r="F957"/>
      <c r="G957" s="210"/>
      <c r="H957" s="210"/>
      <c r="I957" s="210"/>
      <c r="J957" s="210"/>
      <c r="K957" s="210"/>
      <c r="L957" s="210"/>
      <c r="M957" s="210"/>
      <c r="N957" s="210"/>
      <c r="O957" s="210"/>
      <c r="P957" s="210"/>
      <c r="Q957" s="210"/>
      <c r="R957" s="210"/>
      <c r="S957" s="210"/>
      <c r="T957" s="210"/>
      <c r="U957" s="210"/>
      <c r="V957" s="210"/>
      <c r="W957" s="210"/>
      <c r="X957" s="210"/>
      <c r="Y957" s="210"/>
      <c r="Z957" s="210"/>
      <c r="AA957" s="210"/>
      <c r="AB957" s="210"/>
      <c r="AC957" s="210"/>
      <c r="AD957" s="210"/>
      <c r="AE957" s="210"/>
      <c r="AF957" s="210"/>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s="291"/>
      <c r="CW957" s="164"/>
      <c r="CX957" s="22"/>
      <c r="CY957" s="13"/>
      <c r="CZ957" s="13"/>
      <c r="DB957" s="23"/>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row>
    <row r="958" spans="1:186" ht="14.4" customHeight="1">
      <c r="A958" t="s">
        <v>3648</v>
      </c>
      <c r="B958" s="168" t="s">
        <v>2211</v>
      </c>
      <c r="C958" s="279" t="str">
        <f t="shared" si="392"/>
        <v>A.140.01.101</v>
      </c>
      <c r="D958" s="14" t="s">
        <v>2871</v>
      </c>
      <c r="E958" s="278" t="s">
        <v>1510</v>
      </c>
      <c r="F958" s="281" t="str">
        <f t="shared" si="393"/>
        <v>Acrylic fibres</v>
      </c>
      <c r="G958" s="319">
        <f t="shared" si="402"/>
        <v>3.33044183269</v>
      </c>
      <c r="H958" s="319">
        <f t="shared" si="403"/>
        <v>0.10554456516999999</v>
      </c>
      <c r="I958" s="319">
        <f t="shared" si="386"/>
        <v>0.25084544799999997</v>
      </c>
      <c r="J958" s="319">
        <f t="shared" si="387"/>
        <v>2.2094457195200001</v>
      </c>
      <c r="K958" s="319">
        <v>0.76460609999999996</v>
      </c>
      <c r="L958" s="319">
        <v>0.10692902999999999</v>
      </c>
      <c r="M958" s="319">
        <v>0.10959976</v>
      </c>
      <c r="N958" s="319">
        <v>9.2209448999999999E-2</v>
      </c>
      <c r="O958" s="319">
        <v>1.1292132E-2</v>
      </c>
      <c r="P958" s="319">
        <v>4.3373556999999998E-4</v>
      </c>
      <c r="Q958" s="319">
        <v>1.6092486E-3</v>
      </c>
      <c r="R958" s="319">
        <v>3.4316658E-2</v>
      </c>
      <c r="S958" s="319">
        <v>9.4801651999999997E-4</v>
      </c>
      <c r="T958" s="319">
        <v>0.61775999999999998</v>
      </c>
      <c r="U958" s="319">
        <v>8.2373703000000006E-2</v>
      </c>
      <c r="V958" s="319">
        <v>0</v>
      </c>
      <c r="W958" s="319">
        <v>1.508364</v>
      </c>
      <c r="X958" s="319">
        <v>0</v>
      </c>
      <c r="Y958" s="210"/>
      <c r="Z958" s="320">
        <f t="shared" si="394"/>
        <v>5.7489180451127817</v>
      </c>
      <c r="AA958" s="210"/>
      <c r="AB958" s="321">
        <f t="shared" si="395"/>
        <v>0.76460609999999996</v>
      </c>
      <c r="AC958" s="321">
        <f t="shared" si="396"/>
        <v>0.35639001316999996</v>
      </c>
      <c r="AD958" s="321">
        <f t="shared" si="388"/>
        <v>2.3769694479999997</v>
      </c>
      <c r="AE958" s="321">
        <f t="shared" si="397"/>
        <v>0.25084544799999997</v>
      </c>
      <c r="AF958" s="321">
        <f t="shared" si="398"/>
        <v>8.3321719520000004E-2</v>
      </c>
      <c r="AG958"/>
      <c r="AH958" s="121">
        <v>136.09678</v>
      </c>
      <c r="AI958" s="121">
        <v>122.99408</v>
      </c>
      <c r="AJ958" s="121">
        <v>11.167801000000001</v>
      </c>
      <c r="AK958" s="121">
        <v>0</v>
      </c>
      <c r="AL958" s="121">
        <v>3.7939803000000002E-4</v>
      </c>
      <c r="AM958" s="121">
        <v>0.55848390999999997</v>
      </c>
      <c r="AN958" s="121">
        <v>1.3760363</v>
      </c>
      <c r="AO958"/>
      <c r="AP958" s="282">
        <v>0.15636670999999999</v>
      </c>
      <c r="AQ958" s="282">
        <v>0.14320832999999999</v>
      </c>
      <c r="AR958" s="282">
        <v>5.8976287999999997E-3</v>
      </c>
      <c r="AS958" s="282">
        <v>7.260758E-3</v>
      </c>
      <c r="AT958" s="255">
        <f t="shared" ref="AT958:AT978" si="404">AW958+AZ958+BA958+BB958+BC958+BK958+BL958+BP958</f>
        <v>8.5856310503600011E-6</v>
      </c>
      <c r="AU958" s="256">
        <f t="shared" ref="AU958:AU978" si="405">AX958+AY958+BD958+BE958+BF958+BG958+BH958+BI958+BJ958+BM958+BQ958+BR958</f>
        <v>2.181075765673946E-8</v>
      </c>
      <c r="AV958" s="256">
        <f t="shared" ref="AV958:AV978" si="406">BN958+BO958</f>
        <v>1.0169129047200001</v>
      </c>
      <c r="AW958" s="272">
        <v>5.4280860999999997E-6</v>
      </c>
      <c r="AX958" s="272">
        <v>1.6379578E-8</v>
      </c>
      <c r="AY958" s="272">
        <v>4.4739706999999998E-13</v>
      </c>
      <c r="AZ958" s="272">
        <v>4.2569553000000003E-9</v>
      </c>
      <c r="BA958" s="272">
        <v>1.5920289E-9</v>
      </c>
      <c r="BB958" s="272">
        <v>1.3711258000000001E-8</v>
      </c>
      <c r="BC958" s="272">
        <v>3.1123023000000001E-6</v>
      </c>
      <c r="BD958" s="272">
        <v>1.976325E-9</v>
      </c>
      <c r="BE958" s="272">
        <v>3.4059929999999999E-9</v>
      </c>
      <c r="BF958" s="272">
        <v>3.4689417999999999E-11</v>
      </c>
      <c r="BG958" s="272">
        <v>3.7623766000000001E-13</v>
      </c>
      <c r="BH958" s="272">
        <v>1.1294728E-11</v>
      </c>
      <c r="BI958" s="272">
        <v>2.9878326999999999E-13</v>
      </c>
      <c r="BJ958" s="272">
        <v>4.0526794999999998E-13</v>
      </c>
      <c r="BK958" s="272">
        <v>9.1958008999999995E-9</v>
      </c>
      <c r="BL958" s="272">
        <v>1.6264646E-8</v>
      </c>
      <c r="BM958" s="273">
        <v>0</v>
      </c>
      <c r="BN958" s="273">
        <v>1.0960472E-4</v>
      </c>
      <c r="BO958" s="273">
        <v>1.0168033000000001</v>
      </c>
      <c r="BP958" s="272">
        <v>2.2196126000000001E-10</v>
      </c>
      <c r="BQ958" s="272">
        <v>1.3497644E-12</v>
      </c>
      <c r="BR958" s="272">
        <v>6.0389461E-17</v>
      </c>
      <c r="BS958"/>
      <c r="BT958" s="121">
        <v>4.2972494000000002E-4</v>
      </c>
      <c r="BU958" s="274">
        <v>2.7903124999999999E-5</v>
      </c>
      <c r="BV958" s="121">
        <v>1.6029508999999999E-4</v>
      </c>
      <c r="BW958" s="274">
        <v>4.0392569000000004E-6</v>
      </c>
      <c r="BX958" s="274">
        <v>2.6694211999999999E-5</v>
      </c>
      <c r="BY958" s="274">
        <v>9.6394668999999996E-6</v>
      </c>
      <c r="BZ958" s="274">
        <v>6.0740319999999996E-8</v>
      </c>
      <c r="CA958" s="274">
        <v>1.327816E-5</v>
      </c>
      <c r="CB958" s="274">
        <v>5.8204260000000005E-7</v>
      </c>
      <c r="CC958" s="274">
        <v>1.0648491999999999E-6</v>
      </c>
      <c r="CD958" s="274">
        <v>4.5155413999999996E-6</v>
      </c>
      <c r="CE958" s="121">
        <v>0</v>
      </c>
      <c r="CF958" s="274">
        <v>2.9529824000000003E-7</v>
      </c>
      <c r="CG958" s="274">
        <v>2.1030885000000001E-5</v>
      </c>
      <c r="CH958" s="121">
        <v>1.5939211E-4</v>
      </c>
      <c r="CI958" s="274">
        <v>9.0230318999999995E-7</v>
      </c>
      <c r="CJ958" s="274">
        <v>3.1864155999999997E-8</v>
      </c>
      <c r="CK958" s="4"/>
      <c r="CL958" s="323">
        <v>3.4853572000000001E-7</v>
      </c>
      <c r="CM958" s="323">
        <v>5.7021571</v>
      </c>
      <c r="CN958" s="323">
        <v>0.24836047999999999</v>
      </c>
      <c r="CO958" s="323">
        <v>2.1242831E-2</v>
      </c>
      <c r="CP958" s="323">
        <v>1.6671063999999999E-3</v>
      </c>
      <c r="CQ958" s="323">
        <v>6.6925267999999996E-9</v>
      </c>
      <c r="CR958" s="323">
        <v>7.4124711999999998E-8</v>
      </c>
      <c r="CS958" s="323">
        <v>1.0313865E-3</v>
      </c>
      <c r="CT958" s="323">
        <v>0.33800854000000002</v>
      </c>
      <c r="CU958" s="323">
        <v>15.572573</v>
      </c>
      <c r="CV958" s="216"/>
      <c r="CW958" s="214"/>
      <c r="CX958" s="18" t="s">
        <v>1197</v>
      </c>
      <c r="CY958" s="13"/>
      <c r="CZ958" s="13"/>
      <c r="DB958" s="23"/>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row>
    <row r="959" spans="1:186" ht="14.4" customHeight="1">
      <c r="A959" t="s">
        <v>2212</v>
      </c>
      <c r="B959" s="168" t="s">
        <v>2211</v>
      </c>
      <c r="C959" s="279" t="str">
        <f t="shared" si="392"/>
        <v>A.140.01.102</v>
      </c>
      <c r="D959" s="14" t="s">
        <v>2871</v>
      </c>
      <c r="E959" s="278" t="s">
        <v>1510</v>
      </c>
      <c r="F959" s="281" t="str">
        <f t="shared" si="393"/>
        <v>BioCotton fibre from China/India (without global seatransport)</v>
      </c>
      <c r="G959" s="319">
        <f t="shared" si="402"/>
        <v>0.92489881466599999</v>
      </c>
      <c r="H959" s="319">
        <f t="shared" si="403"/>
        <v>2.2650347909999998E-3</v>
      </c>
      <c r="I959" s="319">
        <f t="shared" si="386"/>
        <v>5.0532486249999994E-3</v>
      </c>
      <c r="J959" s="319">
        <f t="shared" si="387"/>
        <v>0.87288679224999999</v>
      </c>
      <c r="K959" s="319">
        <v>4.4693739000000003E-2</v>
      </c>
      <c r="L959" s="319">
        <v>2.4097516000000001E-3</v>
      </c>
      <c r="M959" s="319">
        <v>2.3176770999999998E-3</v>
      </c>
      <c r="N959" s="319">
        <v>1.683286E-3</v>
      </c>
      <c r="O959" s="319">
        <v>2.5456821000000002E-4</v>
      </c>
      <c r="P959" s="319">
        <v>1.0775961E-5</v>
      </c>
      <c r="Q959" s="319">
        <v>3.1640462000000002E-4</v>
      </c>
      <c r="R959" s="319">
        <v>2.6894692000000001E-4</v>
      </c>
      <c r="S959" s="319">
        <v>2.8447105000000002E-4</v>
      </c>
      <c r="T959" s="319">
        <v>1.4433016999999999E-2</v>
      </c>
      <c r="U959" s="319">
        <v>5.5146641999999999E-3</v>
      </c>
      <c r="V959" s="319">
        <v>5.6873005000000003E-5</v>
      </c>
      <c r="W959" s="319">
        <v>0.85265464000000002</v>
      </c>
      <c r="X959" s="319">
        <v>0</v>
      </c>
      <c r="Y959" s="210"/>
      <c r="Z959" s="320">
        <f t="shared" si="394"/>
        <v>0.33604315037593985</v>
      </c>
      <c r="AA959" s="210"/>
      <c r="AB959" s="321">
        <f t="shared" si="395"/>
        <v>4.4693739000000003E-2</v>
      </c>
      <c r="AC959" s="321">
        <f t="shared" si="396"/>
        <v>7.2614104109999999E-3</v>
      </c>
      <c r="AD959" s="321">
        <f t="shared" si="388"/>
        <v>0.87208403262</v>
      </c>
      <c r="AE959" s="321">
        <f t="shared" si="397"/>
        <v>5.0532486249999994E-3</v>
      </c>
      <c r="AF959" s="321">
        <f t="shared" si="398"/>
        <v>5.7991352500000003E-3</v>
      </c>
      <c r="AG959"/>
      <c r="AH959" s="121">
        <v>5.5465841999999999</v>
      </c>
      <c r="AI959" s="121">
        <v>4.2275893</v>
      </c>
      <c r="AJ959" s="121">
        <v>0.74755543999999996</v>
      </c>
      <c r="AK959" s="121">
        <v>0</v>
      </c>
      <c r="AL959" s="121">
        <v>7.5519485999999997E-2</v>
      </c>
      <c r="AM959" s="121">
        <v>0.32672659999999998</v>
      </c>
      <c r="AN959" s="121">
        <v>0.16919343000000001</v>
      </c>
      <c r="AO959"/>
      <c r="AP959" s="282">
        <v>3.3539578E-2</v>
      </c>
      <c r="AQ959" s="282">
        <v>3.0657713999999999E-2</v>
      </c>
      <c r="AR959" s="282">
        <v>2.6898936999999999E-3</v>
      </c>
      <c r="AS959" s="282">
        <v>1.9196989E-4</v>
      </c>
      <c r="AT959" s="255">
        <f t="shared" si="404"/>
        <v>1.83799249205412E-6</v>
      </c>
      <c r="AU959" s="256">
        <f t="shared" si="405"/>
        <v>9.9478315863160008E-9</v>
      </c>
      <c r="AV959" s="256">
        <f t="shared" si="406"/>
        <v>2.6886539657000001E-2</v>
      </c>
      <c r="AW959" s="272">
        <v>3.1270698999999999E-7</v>
      </c>
      <c r="AX959" s="272">
        <v>9.4354002999999996E-10</v>
      </c>
      <c r="AY959" s="272">
        <v>2.5777560999999999E-14</v>
      </c>
      <c r="AZ959" s="272">
        <v>1.314632E-11</v>
      </c>
      <c r="BA959" s="272">
        <v>3.0909011999999998E-13</v>
      </c>
      <c r="BB959" s="272">
        <v>2.5029552E-10</v>
      </c>
      <c r="BC959" s="272">
        <v>6.6869073000000002E-8</v>
      </c>
      <c r="BD959" s="272">
        <v>3.5882362999999997E-11</v>
      </c>
      <c r="BE959" s="272">
        <v>7.6032783000000005E-11</v>
      </c>
      <c r="BF959" s="272">
        <v>8.3317010000000001E-14</v>
      </c>
      <c r="BG959" s="272">
        <v>2.9838704E-15</v>
      </c>
      <c r="BH959" s="272">
        <v>8.8229664999999997E-14</v>
      </c>
      <c r="BI959" s="272">
        <v>4.8919802000000002E-15</v>
      </c>
      <c r="BJ959" s="272">
        <v>9.3086293999999993E-15</v>
      </c>
      <c r="BK959" s="272">
        <v>4.0739524000000003E-11</v>
      </c>
      <c r="BL959" s="272">
        <v>3.2707386000000002E-9</v>
      </c>
      <c r="BM959" s="272">
        <v>9.4191065000000001E-11</v>
      </c>
      <c r="BN959" s="272">
        <v>1.6345657000000001E-5</v>
      </c>
      <c r="BO959" s="273">
        <v>2.6870194E-2</v>
      </c>
      <c r="BP959" s="272">
        <v>1.4548412E-6</v>
      </c>
      <c r="BQ959" s="272">
        <v>8.7904664999999994E-9</v>
      </c>
      <c r="BR959" s="272">
        <v>7.5043366000000008E-12</v>
      </c>
      <c r="BS959"/>
      <c r="BT959" s="121">
        <v>6.2164589999999997E-4</v>
      </c>
      <c r="BU959" s="274">
        <v>6.1043319999999996E-7</v>
      </c>
      <c r="BV959" s="274">
        <v>9.3697746999999998E-6</v>
      </c>
      <c r="BW959" s="274">
        <v>3.1521148999999999E-8</v>
      </c>
      <c r="BX959" s="274">
        <v>5.7713210000000003E-7</v>
      </c>
      <c r="BY959" s="274">
        <v>1.6946857E-7</v>
      </c>
      <c r="BZ959" s="274">
        <v>1.755319E-9</v>
      </c>
      <c r="CA959" s="274">
        <v>2.7167206999999999E-7</v>
      </c>
      <c r="CB959" s="274">
        <v>1.4460581E-8</v>
      </c>
      <c r="CC959" s="274">
        <v>2.0936677999999999E-7</v>
      </c>
      <c r="CD959" s="274">
        <v>2.2591409E-9</v>
      </c>
      <c r="CE959" s="274">
        <v>6.1405512000000004E-8</v>
      </c>
      <c r="CF959" s="274">
        <v>3.6538655999999997E-11</v>
      </c>
      <c r="CG959" s="274">
        <v>3.7342919999999999E-7</v>
      </c>
      <c r="CH959" s="274">
        <v>6.0084816000000003E-6</v>
      </c>
      <c r="CI959" s="274">
        <v>1.0760050999999999E-7</v>
      </c>
      <c r="CJ959" s="121">
        <v>6.0383710000000001E-4</v>
      </c>
      <c r="CK959"/>
      <c r="CL959" s="322">
        <v>6.0120460999999996E-11</v>
      </c>
      <c r="CM959" s="322">
        <v>0.33542093000000001</v>
      </c>
      <c r="CN959" s="322">
        <v>6.3211101999999996E-3</v>
      </c>
      <c r="CO959" s="322">
        <v>4.5029587000000002E-4</v>
      </c>
      <c r="CP959" s="322">
        <v>2.03669E-5</v>
      </c>
      <c r="CQ959" s="322">
        <v>3.6087181000000001E-10</v>
      </c>
      <c r="CR959" s="322">
        <v>2.2426931000000001E-8</v>
      </c>
      <c r="CS959" s="322">
        <v>2.2367287999999999E-5</v>
      </c>
      <c r="CT959" s="322">
        <v>1.5292472E-2</v>
      </c>
      <c r="CU959" s="322">
        <v>0.38364313999999999</v>
      </c>
      <c r="CV959" s="216"/>
      <c r="CW959" s="214"/>
      <c r="CX959" s="18" t="s">
        <v>1198</v>
      </c>
      <c r="CY959" s="22"/>
      <c r="CZ959" s="22"/>
      <c r="DA959" s="32"/>
      <c r="DB959" s="23"/>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row>
    <row r="960" spans="1:186" ht="14.4" customHeight="1">
      <c r="A960" t="s">
        <v>2213</v>
      </c>
      <c r="B960" s="168" t="s">
        <v>2211</v>
      </c>
      <c r="C960" s="279" t="str">
        <f t="shared" si="392"/>
        <v>A.140.01.103</v>
      </c>
      <c r="D960" s="14" t="s">
        <v>2871</v>
      </c>
      <c r="E960" s="278" t="s">
        <v>1510</v>
      </c>
      <c r="F960" s="281" t="str">
        <f t="shared" si="393"/>
        <v>BioCotton fibre from USA (without global seatransport)</v>
      </c>
      <c r="G960" s="319">
        <f t="shared" si="402"/>
        <v>0.99608207784899994</v>
      </c>
      <c r="H960" s="319">
        <f t="shared" si="403"/>
        <v>4.4901238989999998E-3</v>
      </c>
      <c r="I960" s="319">
        <f t="shared" si="386"/>
        <v>1.0638940620000001E-2</v>
      </c>
      <c r="J960" s="319">
        <f t="shared" si="387"/>
        <v>0.87876204332999996</v>
      </c>
      <c r="K960" s="319">
        <v>0.10219097000000001</v>
      </c>
      <c r="L960" s="319">
        <v>5.3720197000000003E-3</v>
      </c>
      <c r="M960" s="319">
        <v>4.5915108000000003E-3</v>
      </c>
      <c r="N960" s="319">
        <v>3.2958699000000002E-3</v>
      </c>
      <c r="O960" s="319">
        <v>5.1543613E-4</v>
      </c>
      <c r="P960" s="319">
        <v>2.1152979000000001E-5</v>
      </c>
      <c r="Q960" s="319">
        <v>6.5766488999999999E-4</v>
      </c>
      <c r="R960" s="319">
        <v>5.5639524999999998E-4</v>
      </c>
      <c r="S960" s="319">
        <v>5.7918632999999996E-4</v>
      </c>
      <c r="T960" s="319">
        <v>2.9297866999999998E-2</v>
      </c>
      <c r="U960" s="319">
        <v>1.342987E-2</v>
      </c>
      <c r="V960" s="319">
        <v>1.1901487E-4</v>
      </c>
      <c r="W960" s="319">
        <v>0.83545512</v>
      </c>
      <c r="X960" s="319">
        <v>0</v>
      </c>
      <c r="Y960" s="210"/>
      <c r="Z960" s="320">
        <f t="shared" si="394"/>
        <v>0.76835315789473679</v>
      </c>
      <c r="AA960" s="210"/>
      <c r="AB960" s="321">
        <f t="shared" si="395"/>
        <v>0.10219097000000001</v>
      </c>
      <c r="AC960" s="321">
        <f t="shared" si="396"/>
        <v>1.5010049649000001E-2</v>
      </c>
      <c r="AD960" s="321">
        <f t="shared" si="388"/>
        <v>0.87527291274999997</v>
      </c>
      <c r="AE960" s="321">
        <f t="shared" si="397"/>
        <v>1.0638940620000001E-2</v>
      </c>
      <c r="AF960" s="321">
        <f t="shared" si="398"/>
        <v>1.400905633E-2</v>
      </c>
      <c r="AG960"/>
      <c r="AH960" s="121">
        <v>12.696813000000001</v>
      </c>
      <c r="AI960" s="121">
        <v>9.4992573999999994</v>
      </c>
      <c r="AJ960" s="121">
        <v>1.8205221</v>
      </c>
      <c r="AK960" s="121">
        <v>0</v>
      </c>
      <c r="AL960" s="121">
        <v>0.18363542999999999</v>
      </c>
      <c r="AM960" s="121">
        <v>0.78093210999999996</v>
      </c>
      <c r="AN960" s="121">
        <v>0.41246623999999998</v>
      </c>
      <c r="AO960"/>
      <c r="AP960" s="282">
        <v>4.9832281999999999E-2</v>
      </c>
      <c r="AQ960" s="282">
        <v>4.6003100999999998E-2</v>
      </c>
      <c r="AR960" s="282">
        <v>3.4153836999999999E-3</v>
      </c>
      <c r="AS960" s="282">
        <v>4.1379650999999999E-4</v>
      </c>
      <c r="AT960" s="255">
        <f t="shared" si="404"/>
        <v>2.7579797249760998E-6</v>
      </c>
      <c r="AU960" s="256">
        <f t="shared" si="405"/>
        <v>1.26308570045761E-8</v>
      </c>
      <c r="AV960" s="256">
        <f t="shared" si="406"/>
        <v>5.7954693001E-2</v>
      </c>
      <c r="AW960" s="272">
        <v>7.1466700999999999E-7</v>
      </c>
      <c r="AX960" s="272">
        <v>2.1563744999999999E-9</v>
      </c>
      <c r="AY960" s="272">
        <v>5.8912772000000004E-14</v>
      </c>
      <c r="AZ960" s="272">
        <v>2.6799492000000001E-11</v>
      </c>
      <c r="BA960" s="272">
        <v>6.0117310000000002E-13</v>
      </c>
      <c r="BB960" s="272">
        <v>4.9007664999999999E-10</v>
      </c>
      <c r="BC960" s="272">
        <v>1.4417014E-7</v>
      </c>
      <c r="BD960" s="272">
        <v>7.0174665999999994E-11</v>
      </c>
      <c r="BE960" s="272">
        <v>1.6337307999999999E-10</v>
      </c>
      <c r="BF960" s="272">
        <v>1.6645375000000001E-13</v>
      </c>
      <c r="BG960" s="272">
        <v>6.2227562000000001E-15</v>
      </c>
      <c r="BH960" s="272">
        <v>1.6590942E-13</v>
      </c>
      <c r="BI960" s="272">
        <v>9.9023079000000002E-15</v>
      </c>
      <c r="BJ960" s="272">
        <v>1.9217170000000001E-14</v>
      </c>
      <c r="BK960" s="272">
        <v>7.4308161000000005E-11</v>
      </c>
      <c r="BL960" s="272">
        <v>6.8184894999999999E-9</v>
      </c>
      <c r="BM960" s="272">
        <v>1.9711726000000001E-10</v>
      </c>
      <c r="BN960" s="272">
        <v>2.3831000999999999E-5</v>
      </c>
      <c r="BO960" s="273">
        <v>5.7930862E-2</v>
      </c>
      <c r="BP960" s="272">
        <v>1.8917323000000001E-6</v>
      </c>
      <c r="BQ960" s="272">
        <v>1.0037793E-8</v>
      </c>
      <c r="BR960" s="272">
        <v>5.5978803999999998E-12</v>
      </c>
      <c r="BS960"/>
      <c r="BT960" s="121">
        <v>5.2431362999999997E-4</v>
      </c>
      <c r="BU960" s="274">
        <v>1.2962422E-6</v>
      </c>
      <c r="BV960" s="274">
        <v>2.1423726000000001E-5</v>
      </c>
      <c r="BW960" s="274">
        <v>6.5209038000000004E-8</v>
      </c>
      <c r="BX960" s="274">
        <v>1.2659923000000001E-6</v>
      </c>
      <c r="BY960" s="274">
        <v>3.3378206000000002E-7</v>
      </c>
      <c r="BZ960" s="274">
        <v>3.6239259999999999E-9</v>
      </c>
      <c r="CA960" s="274">
        <v>5.3690430000000003E-7</v>
      </c>
      <c r="CB960" s="274">
        <v>2.8385807999999999E-8</v>
      </c>
      <c r="CC960" s="274">
        <v>4.3518067999999999E-7</v>
      </c>
      <c r="CD960" s="274">
        <v>4.3852337000000001E-9</v>
      </c>
      <c r="CE960" s="274">
        <v>1.2850354E-7</v>
      </c>
      <c r="CF960" s="274">
        <v>6.5652046000000006E-11</v>
      </c>
      <c r="CG960" s="274">
        <v>7.3156629000000002E-7</v>
      </c>
      <c r="CH960" s="274">
        <v>1.3680607999999999E-5</v>
      </c>
      <c r="CI960" s="274">
        <v>2.5003178000000002E-7</v>
      </c>
      <c r="CJ960" s="121">
        <v>4.8412942999999999E-4</v>
      </c>
      <c r="CK960"/>
      <c r="CL960" s="322">
        <v>1.0842318E-10</v>
      </c>
      <c r="CM960" s="322">
        <v>0.76718178999999997</v>
      </c>
      <c r="CN960" s="322">
        <v>1.2458309000000001E-2</v>
      </c>
      <c r="CO960" s="322">
        <v>9.5018947000000001E-4</v>
      </c>
      <c r="CP960" s="322">
        <v>4.0915509999999999E-5</v>
      </c>
      <c r="CQ960" s="322">
        <v>7.4193225999999998E-10</v>
      </c>
      <c r="CR960" s="322">
        <v>4.6743001999999998E-8</v>
      </c>
      <c r="CS960" s="322">
        <v>4.9588488999999998E-5</v>
      </c>
      <c r="CT960" s="322">
        <v>3.1588027999999997E-2</v>
      </c>
      <c r="CU960" s="322">
        <v>0.82738878999999999</v>
      </c>
      <c r="CV960" s="216"/>
      <c r="CW960" s="214"/>
      <c r="CX960" s="18" t="s">
        <v>1199</v>
      </c>
      <c r="CY960" s="18"/>
      <c r="CZ960" s="18"/>
      <c r="DA960" s="32"/>
      <c r="DB960" s="23"/>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row>
    <row r="961" spans="1:186" ht="14.4" customHeight="1">
      <c r="A961" t="s">
        <v>2214</v>
      </c>
      <c r="B961" s="168" t="s">
        <v>2211</v>
      </c>
      <c r="C961" s="279" t="str">
        <f t="shared" si="392"/>
        <v>A.140.01.104</v>
      </c>
      <c r="D961" s="14" t="s">
        <v>2871</v>
      </c>
      <c r="E961" s="278" t="s">
        <v>1510</v>
      </c>
      <c r="F961" s="281" t="str">
        <f t="shared" si="393"/>
        <v>Cotton fibre from China/India (without global seatransport)</v>
      </c>
      <c r="G961" s="319">
        <f t="shared" si="402"/>
        <v>1.026561710622</v>
      </c>
      <c r="H961" s="319">
        <f t="shared" si="403"/>
        <v>7.2325248599999998E-3</v>
      </c>
      <c r="I961" s="319">
        <f t="shared" si="386"/>
        <v>2.2965182411999997E-2</v>
      </c>
      <c r="J961" s="319">
        <f t="shared" si="387"/>
        <v>0.87844040334999995</v>
      </c>
      <c r="K961" s="319">
        <v>0.1179236</v>
      </c>
      <c r="L961" s="319">
        <v>1.1533476000000001E-2</v>
      </c>
      <c r="M961" s="319">
        <v>6.6421262999999996E-3</v>
      </c>
      <c r="N961" s="319">
        <v>5.2910594E-3</v>
      </c>
      <c r="O961" s="319">
        <v>1.2354315999999999E-3</v>
      </c>
      <c r="P961" s="319">
        <v>6.041825E-5</v>
      </c>
      <c r="Q961" s="319">
        <v>6.4561561000000005E-4</v>
      </c>
      <c r="R961" s="319">
        <v>4.7180666999999997E-3</v>
      </c>
      <c r="S961" s="319">
        <v>3.8930135E-4</v>
      </c>
      <c r="T961" s="319">
        <v>1.8547527000000001E-2</v>
      </c>
      <c r="U961" s="319">
        <v>6.8489249999999996E-3</v>
      </c>
      <c r="V961" s="319">
        <v>7.1513411999999998E-5</v>
      </c>
      <c r="W961" s="319">
        <v>0.85265464999999996</v>
      </c>
      <c r="X961" s="319">
        <v>0</v>
      </c>
      <c r="Y961" s="210"/>
      <c r="Z961" s="320">
        <f t="shared" si="394"/>
        <v>0.88664360902255634</v>
      </c>
      <c r="AA961" s="210"/>
      <c r="AB961" s="321">
        <f t="shared" si="395"/>
        <v>0.1179236</v>
      </c>
      <c r="AC961" s="321">
        <f t="shared" si="396"/>
        <v>3.0126193859999997E-2</v>
      </c>
      <c r="AD961" s="321">
        <f t="shared" si="388"/>
        <v>0.89409584599999992</v>
      </c>
      <c r="AE961" s="321">
        <f t="shared" si="397"/>
        <v>2.2965182412000001E-2</v>
      </c>
      <c r="AF961" s="321">
        <f t="shared" si="398"/>
        <v>7.2382263499999999E-3</v>
      </c>
      <c r="AG961"/>
      <c r="AH961" s="121">
        <v>13.307981</v>
      </c>
      <c r="AI961" s="121">
        <v>11.685485999999999</v>
      </c>
      <c r="AJ961" s="121">
        <v>0.92843224999999996</v>
      </c>
      <c r="AK961" s="121">
        <v>0</v>
      </c>
      <c r="AL961" s="121">
        <v>8.7741751000000007E-2</v>
      </c>
      <c r="AM961" s="121">
        <v>0.39766479999999998</v>
      </c>
      <c r="AN961" s="121">
        <v>0.20865575</v>
      </c>
      <c r="AO961"/>
      <c r="AP961" s="282">
        <v>4.6767651E-2</v>
      </c>
      <c r="AQ961" s="282">
        <v>4.2959218E-2</v>
      </c>
      <c r="AR961" s="282">
        <v>3.2044273999999998E-3</v>
      </c>
      <c r="AS961" s="282">
        <v>6.0400571999999996E-4</v>
      </c>
      <c r="AT961" s="255">
        <f t="shared" si="404"/>
        <v>2.5754926390671996E-6</v>
      </c>
      <c r="AU961" s="256">
        <f t="shared" si="405"/>
        <v>1.1850692926393501E-8</v>
      </c>
      <c r="AV961" s="256">
        <f t="shared" si="406"/>
        <v>8.45946385E-2</v>
      </c>
      <c r="AW961" s="272">
        <v>8.2968224000000003E-7</v>
      </c>
      <c r="AX961" s="272">
        <v>2.5035883999999999E-9</v>
      </c>
      <c r="AY961" s="272">
        <v>6.8390880000000005E-14</v>
      </c>
      <c r="AZ961" s="272">
        <v>7.0444735000000004E-11</v>
      </c>
      <c r="BA961" s="272">
        <v>3.3868521999999999E-12</v>
      </c>
      <c r="BB961" s="272">
        <v>7.8675425999999995E-10</v>
      </c>
      <c r="BC961" s="272">
        <v>2.8430227E-7</v>
      </c>
      <c r="BD961" s="272">
        <v>1.1304263E-10</v>
      </c>
      <c r="BE961" s="272">
        <v>3.1465808000000001E-10</v>
      </c>
      <c r="BF961" s="272">
        <v>1.5758528999999999E-13</v>
      </c>
      <c r="BG961" s="272">
        <v>4.1940545000000004E-15</v>
      </c>
      <c r="BH961" s="272">
        <v>1.2289561E-12</v>
      </c>
      <c r="BI961" s="272">
        <v>2.0905165999999999E-12</v>
      </c>
      <c r="BJ961" s="272">
        <v>3.7206869000000002E-14</v>
      </c>
      <c r="BK961" s="272">
        <v>6.4064531999999999E-10</v>
      </c>
      <c r="BL961" s="272">
        <v>5.1655978999999998E-9</v>
      </c>
      <c r="BM961" s="272">
        <v>1.1784503E-10</v>
      </c>
      <c r="BN961" s="273">
        <v>1.2770175E-3</v>
      </c>
      <c r="BO961" s="273">
        <v>8.3317620999999994E-2</v>
      </c>
      <c r="BP961" s="272">
        <v>1.4548412999999999E-6</v>
      </c>
      <c r="BQ961" s="272">
        <v>8.7904675999999998E-9</v>
      </c>
      <c r="BR961" s="272">
        <v>7.5043366000000008E-12</v>
      </c>
      <c r="BS961"/>
      <c r="BT961" s="121">
        <v>6.5358039000000003E-4</v>
      </c>
      <c r="BU961" s="274">
        <v>2.4300469999999998E-6</v>
      </c>
      <c r="BV961" s="274">
        <v>2.4721976999999999E-5</v>
      </c>
      <c r="BW961" s="274">
        <v>5.5279544E-7</v>
      </c>
      <c r="BX961" s="274">
        <v>2.7023118E-6</v>
      </c>
      <c r="BY961" s="274">
        <v>5.126172E-7</v>
      </c>
      <c r="BZ961" s="274">
        <v>2.5785888999999999E-9</v>
      </c>
      <c r="CA961" s="274">
        <v>7.9782668000000002E-7</v>
      </c>
      <c r="CB961" s="274">
        <v>8.1077037999999998E-8</v>
      </c>
      <c r="CC961" s="274">
        <v>4.2720760999999998E-7</v>
      </c>
      <c r="CD961" s="274">
        <v>2.5318077E-8</v>
      </c>
      <c r="CE961" s="274">
        <v>7.6972473000000005E-8</v>
      </c>
      <c r="CF961" s="274">
        <v>1.0633170999999999E-9</v>
      </c>
      <c r="CG961" s="274">
        <v>1.2403959999999999E-6</v>
      </c>
      <c r="CH961" s="274">
        <v>1.4985030999999999E-5</v>
      </c>
      <c r="CI961" s="274">
        <v>1.1860397999999999E-6</v>
      </c>
      <c r="CJ961" s="121">
        <v>6.0383712999999999E-4</v>
      </c>
      <c r="CK961"/>
      <c r="CL961" s="322">
        <v>1.6928138E-9</v>
      </c>
      <c r="CM961" s="322">
        <v>0.88139054999999999</v>
      </c>
      <c r="CN961" s="322">
        <v>1.6799545999999999E-2</v>
      </c>
      <c r="CO961" s="322">
        <v>1.7793427E-3</v>
      </c>
      <c r="CP961" s="322">
        <v>4.9694183999999999E-5</v>
      </c>
      <c r="CQ961" s="322">
        <v>1.1294584000000001E-9</v>
      </c>
      <c r="CR961" s="322">
        <v>3.5297465000000001E-8</v>
      </c>
      <c r="CS961" s="322">
        <v>1.0687984E-4</v>
      </c>
      <c r="CT961" s="322">
        <v>0.44625983000000002</v>
      </c>
      <c r="CU961" s="322">
        <v>1.2829615999999999</v>
      </c>
      <c r="CV961" s="216"/>
      <c r="CW961" s="214"/>
      <c r="CX961" s="18" t="s">
        <v>1200</v>
      </c>
      <c r="CY961" s="18"/>
      <c r="CZ961" s="18"/>
      <c r="DA961" s="32"/>
      <c r="DB961" s="23"/>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row>
    <row r="962" spans="1:186" ht="14.4" customHeight="1">
      <c r="A962" t="s">
        <v>2215</v>
      </c>
      <c r="B962" s="168" t="s">
        <v>2211</v>
      </c>
      <c r="C962" s="279" t="str">
        <f t="shared" si="392"/>
        <v>A.140.01.105</v>
      </c>
      <c r="D962" s="14" t="s">
        <v>2871</v>
      </c>
      <c r="E962" s="278" t="s">
        <v>1510</v>
      </c>
      <c r="F962" s="281" t="str">
        <f t="shared" si="393"/>
        <v>Cotton fibre from USA (without global seatransport)</v>
      </c>
      <c r="G962" s="319">
        <f t="shared" si="402"/>
        <v>1.097479454561</v>
      </c>
      <c r="H962" s="319">
        <f t="shared" si="403"/>
        <v>9.4564908210000003E-3</v>
      </c>
      <c r="I962" s="319">
        <f t="shared" si="386"/>
        <v>2.7949244420000002E-2</v>
      </c>
      <c r="J962" s="319">
        <f t="shared" si="387"/>
        <v>0.88427483932000006</v>
      </c>
      <c r="K962" s="319">
        <v>0.17579887999999999</v>
      </c>
      <c r="L962" s="319">
        <v>1.4379888E-2</v>
      </c>
      <c r="M962" s="319">
        <v>8.9082178999999994E-3</v>
      </c>
      <c r="N962" s="319">
        <v>6.8965993000000003E-3</v>
      </c>
      <c r="O962" s="319">
        <v>1.4908807E-3</v>
      </c>
      <c r="P962" s="319">
        <v>7.1321251000000004E-5</v>
      </c>
      <c r="Q962" s="319">
        <v>9.9768957000000006E-4</v>
      </c>
      <c r="R962" s="319">
        <v>4.5272424E-3</v>
      </c>
      <c r="S962" s="319">
        <v>6.8522432000000003E-4</v>
      </c>
      <c r="T962" s="319">
        <v>3.3350598000000002E-2</v>
      </c>
      <c r="U962" s="319">
        <v>1.4783887000000001E-2</v>
      </c>
      <c r="V962" s="319">
        <v>1.3389612E-4</v>
      </c>
      <c r="W962" s="319">
        <v>0.83545513000000005</v>
      </c>
      <c r="X962" s="319">
        <v>0</v>
      </c>
      <c r="Y962" s="210"/>
      <c r="Z962" s="320">
        <f t="shared" si="394"/>
        <v>1.3217960902255639</v>
      </c>
      <c r="AA962" s="210"/>
      <c r="AB962" s="321">
        <f t="shared" si="395"/>
        <v>0.17579887999999999</v>
      </c>
      <c r="AC962" s="321">
        <f t="shared" si="396"/>
        <v>3.7271839121000003E-2</v>
      </c>
      <c r="AD962" s="321">
        <f t="shared" si="388"/>
        <v>0.89662107629999999</v>
      </c>
      <c r="AE962" s="321">
        <f t="shared" si="397"/>
        <v>2.7949244419999998E-2</v>
      </c>
      <c r="AF962" s="321">
        <f t="shared" si="398"/>
        <v>1.5469111320000001E-2</v>
      </c>
      <c r="AG962"/>
      <c r="AH962" s="121">
        <v>20.525697000000001</v>
      </c>
      <c r="AI962" s="121">
        <v>17.020071000000002</v>
      </c>
      <c r="AJ962" s="121">
        <v>2.0040771999999998</v>
      </c>
      <c r="AK962" s="121">
        <v>0</v>
      </c>
      <c r="AL962" s="121">
        <v>0.19606440999999999</v>
      </c>
      <c r="AM962" s="121">
        <v>0.85298547000000002</v>
      </c>
      <c r="AN962" s="121">
        <v>0.45249918</v>
      </c>
      <c r="AO962"/>
      <c r="AP962" s="282">
        <v>6.3066952999999995E-2</v>
      </c>
      <c r="AQ962" s="282">
        <v>5.8309571999999997E-2</v>
      </c>
      <c r="AR962" s="282">
        <v>3.9314320999999999E-3</v>
      </c>
      <c r="AS962" s="282">
        <v>8.2594923000000003E-4</v>
      </c>
      <c r="AT962" s="255">
        <f t="shared" si="404"/>
        <v>3.4957776682792997E-6</v>
      </c>
      <c r="AU962" s="256">
        <f t="shared" si="405"/>
        <v>1.4539319857743402E-8</v>
      </c>
      <c r="AV962" s="256">
        <f t="shared" si="406"/>
        <v>0.11567916340000001</v>
      </c>
      <c r="AW962" s="272">
        <v>1.2343463999999999E-6</v>
      </c>
      <c r="AX962" s="272">
        <v>3.7245841E-9</v>
      </c>
      <c r="AY962" s="272">
        <v>1.0174897E-13</v>
      </c>
      <c r="AZ962" s="272">
        <v>8.5289503999999995E-11</v>
      </c>
      <c r="BA962" s="272">
        <v>3.7114252999999998E-12</v>
      </c>
      <c r="BB962" s="272">
        <v>1.0254879999999999E-9</v>
      </c>
      <c r="BC962" s="272">
        <v>3.5921038E-7</v>
      </c>
      <c r="BD962" s="272">
        <v>1.4718666999999999E-10</v>
      </c>
      <c r="BE962" s="272">
        <v>3.9947421E-10</v>
      </c>
      <c r="BF962" s="272">
        <v>2.4046253E-13</v>
      </c>
      <c r="BG962" s="272">
        <v>7.4324694E-15</v>
      </c>
      <c r="BH962" s="272">
        <v>1.2774129E-12</v>
      </c>
      <c r="BI962" s="272">
        <v>1.8463719999999999E-12</v>
      </c>
      <c r="BJ962" s="272">
        <v>4.5698374E-14</v>
      </c>
      <c r="BK962" s="272">
        <v>6.7311384999999995E-10</v>
      </c>
      <c r="BL962" s="272">
        <v>8.7007855000000007E-9</v>
      </c>
      <c r="BM962" s="272">
        <v>2.2116387000000001E-10</v>
      </c>
      <c r="BN962" s="273">
        <v>1.1420934E-3</v>
      </c>
      <c r="BO962" s="273">
        <v>0.11453707</v>
      </c>
      <c r="BP962" s="272">
        <v>1.8917325E-6</v>
      </c>
      <c r="BQ962" s="272">
        <v>1.0037794000000001E-8</v>
      </c>
      <c r="BR962" s="272">
        <v>5.5978804999999999E-12</v>
      </c>
      <c r="BS962"/>
      <c r="BT962" s="121">
        <v>5.5615587000000001E-4</v>
      </c>
      <c r="BU962" s="274">
        <v>3.0981258E-6</v>
      </c>
      <c r="BV962" s="274">
        <v>3.6855182999999999E-5</v>
      </c>
      <c r="BW962" s="274">
        <v>5.3046123000000001E-7</v>
      </c>
      <c r="BX962" s="274">
        <v>3.3723615000000002E-6</v>
      </c>
      <c r="BY962" s="274">
        <v>6.7625491000000001E-7</v>
      </c>
      <c r="BZ962" s="274">
        <v>4.4390086000000003E-9</v>
      </c>
      <c r="CA962" s="274">
        <v>1.0621275999999999E-6</v>
      </c>
      <c r="CB962" s="274">
        <v>9.5708096999999994E-8</v>
      </c>
      <c r="CC962" s="274">
        <v>6.6017699000000001E-7</v>
      </c>
      <c r="CD962" s="274">
        <v>2.7690527000000001E-8</v>
      </c>
      <c r="CE962" s="274">
        <v>1.4432736E-7</v>
      </c>
      <c r="CF962" s="274">
        <v>1.1323833E-9</v>
      </c>
      <c r="CG962" s="274">
        <v>1.5963503999999999E-6</v>
      </c>
      <c r="CH962" s="274">
        <v>2.2733147999999999E-5</v>
      </c>
      <c r="CI962" s="274">
        <v>1.1689287000000001E-6</v>
      </c>
      <c r="CJ962" s="121">
        <v>4.8412945000000002E-4</v>
      </c>
      <c r="CK962"/>
      <c r="CL962" s="322">
        <v>1.8034014E-9</v>
      </c>
      <c r="CM962" s="322">
        <v>1.315947</v>
      </c>
      <c r="CN962" s="322">
        <v>2.2947832000000001E-2</v>
      </c>
      <c r="CO962" s="322">
        <v>2.2671776999999998E-3</v>
      </c>
      <c r="CP962" s="322">
        <v>7.0190601000000001E-5</v>
      </c>
      <c r="CQ962" s="322">
        <v>1.5193667000000001E-9</v>
      </c>
      <c r="CR962" s="322">
        <v>5.9975010000000003E-8</v>
      </c>
      <c r="CS962" s="322">
        <v>1.3325547999999999E-4</v>
      </c>
      <c r="CT962" s="322">
        <v>0.41379761999999998</v>
      </c>
      <c r="CU962" s="322">
        <v>1.7305868</v>
      </c>
      <c r="CV962" s="216"/>
      <c r="CW962" s="214"/>
      <c r="CX962" s="18" t="s">
        <v>1201</v>
      </c>
      <c r="CY962" s="18"/>
      <c r="CZ962" s="18"/>
      <c r="DA962" s="32"/>
      <c r="DB962" s="23"/>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row>
    <row r="963" spans="1:186" ht="14.4" customHeight="1">
      <c r="A963" t="s">
        <v>2216</v>
      </c>
      <c r="B963" s="168" t="s">
        <v>2211</v>
      </c>
      <c r="C963" s="279" t="str">
        <f t="shared" si="392"/>
        <v>A.140.01.106</v>
      </c>
      <c r="D963" s="14" t="s">
        <v>2871</v>
      </c>
      <c r="E963" s="278" t="s">
        <v>1510</v>
      </c>
      <c r="F963" s="281" t="str">
        <f t="shared" si="393"/>
        <v>Cotton fibre trade mix (without global seatransport)</v>
      </c>
      <c r="G963" s="319">
        <f t="shared" si="402"/>
        <v>1.0449413933189999</v>
      </c>
      <c r="H963" s="319">
        <f t="shared" si="403"/>
        <v>7.865318663E-3</v>
      </c>
      <c r="I963" s="319">
        <f t="shared" si="386"/>
        <v>2.4465637035999997E-2</v>
      </c>
      <c r="J963" s="319">
        <f t="shared" si="387"/>
        <v>0.87875830761999996</v>
      </c>
      <c r="K963" s="319">
        <v>0.13385213000000001</v>
      </c>
      <c r="L963" s="319">
        <v>1.2370358999999999E-2</v>
      </c>
      <c r="M963" s="319">
        <v>7.2799624999999998E-3</v>
      </c>
      <c r="N963" s="319">
        <v>5.7472894000000002E-3</v>
      </c>
      <c r="O963" s="319">
        <v>1.3119504E-3</v>
      </c>
      <c r="P963" s="319">
        <v>6.3781333000000002E-5</v>
      </c>
      <c r="Q963" s="319">
        <v>7.4229752999999999E-4</v>
      </c>
      <c r="R963" s="319">
        <v>4.7270606000000001E-3</v>
      </c>
      <c r="S963" s="319">
        <v>4.6790092E-4</v>
      </c>
      <c r="T963" s="319">
        <v>2.2530674000000001E-2</v>
      </c>
      <c r="U963" s="319">
        <v>8.9419227000000004E-3</v>
      </c>
      <c r="V963" s="319">
        <v>8.8254935999999999E-5</v>
      </c>
      <c r="W963" s="319">
        <v>0.84681781</v>
      </c>
      <c r="X963" s="319">
        <v>0</v>
      </c>
      <c r="Y963" s="210"/>
      <c r="Z963" s="320">
        <f t="shared" si="394"/>
        <v>1.0064069924812031</v>
      </c>
      <c r="AA963" s="210"/>
      <c r="AB963" s="321">
        <f t="shared" si="395"/>
        <v>0.13385213000000001</v>
      </c>
      <c r="AC963" s="321">
        <f t="shared" si="396"/>
        <v>3.2242700763000003E-2</v>
      </c>
      <c r="AD963" s="321">
        <f t="shared" si="388"/>
        <v>0.89372586610000004</v>
      </c>
      <c r="AE963" s="321">
        <f t="shared" si="397"/>
        <v>2.4465637035999997E-2</v>
      </c>
      <c r="AF963" s="321">
        <f t="shared" si="398"/>
        <v>9.4098236200000004E-3</v>
      </c>
      <c r="AG963"/>
      <c r="AH963" s="121">
        <v>15.280365</v>
      </c>
      <c r="AI963" s="121">
        <v>13.16108</v>
      </c>
      <c r="AJ963" s="121">
        <v>1.2121542000000001</v>
      </c>
      <c r="AK963" s="121">
        <v>0</v>
      </c>
      <c r="AL963" s="121">
        <v>0.11625588000000001</v>
      </c>
      <c r="AM963" s="121">
        <v>0.51791412999999997</v>
      </c>
      <c r="AN963" s="121">
        <v>0.27296101</v>
      </c>
      <c r="AO963"/>
      <c r="AP963" s="282">
        <v>5.1117087999999998E-2</v>
      </c>
      <c r="AQ963" s="282">
        <v>4.7054612000000003E-2</v>
      </c>
      <c r="AR963" s="282">
        <v>3.3958673E-3</v>
      </c>
      <c r="AS963" s="282">
        <v>6.6660826999999996E-4</v>
      </c>
      <c r="AT963" s="255">
        <f t="shared" si="404"/>
        <v>2.8210198894889E-6</v>
      </c>
      <c r="AU963" s="256">
        <f t="shared" si="405"/>
        <v>1.2558680871798901E-8</v>
      </c>
      <c r="AV963" s="256">
        <f t="shared" si="406"/>
        <v>9.3362503100000008E-2</v>
      </c>
      <c r="AW963" s="272">
        <v>9.4110270000000003E-7</v>
      </c>
      <c r="AX963" s="272">
        <v>2.8397797000000002E-9</v>
      </c>
      <c r="AY963" s="272">
        <v>7.7575684999999997E-14</v>
      </c>
      <c r="AZ963" s="272">
        <v>7.4919771999999996E-11</v>
      </c>
      <c r="BA963" s="272">
        <v>3.5017569E-12</v>
      </c>
      <c r="BB963" s="272">
        <v>8.5459285999999996E-10</v>
      </c>
      <c r="BC963" s="272">
        <v>3.0610010000000001E-7</v>
      </c>
      <c r="BD963" s="272">
        <v>1.227501E-10</v>
      </c>
      <c r="BE963" s="272">
        <v>3.3927623999999999E-10</v>
      </c>
      <c r="BF963" s="272">
        <v>1.8035442E-13</v>
      </c>
      <c r="BG963" s="272">
        <v>5.0676149000000002E-15</v>
      </c>
      <c r="BH963" s="272">
        <v>1.2531437E-12</v>
      </c>
      <c r="BI963" s="272">
        <v>2.0545622000000001E-12</v>
      </c>
      <c r="BJ963" s="272">
        <v>3.9773479000000002E-14</v>
      </c>
      <c r="BK963" s="272">
        <v>6.5497700000000002E-10</v>
      </c>
      <c r="BL963" s="272">
        <v>6.1249980999999996E-9</v>
      </c>
      <c r="BM963" s="272">
        <v>1.4556700999999999E-10</v>
      </c>
      <c r="BN963" s="273">
        <v>1.2573701000000001E-3</v>
      </c>
      <c r="BO963" s="273">
        <v>9.2105133000000006E-2</v>
      </c>
      <c r="BP963" s="272">
        <v>1.5661041E-6</v>
      </c>
      <c r="BQ963" s="272">
        <v>9.1007007000000004E-9</v>
      </c>
      <c r="BR963" s="272">
        <v>6.9966447000000003E-12</v>
      </c>
      <c r="BS963"/>
      <c r="BT963" s="121">
        <v>6.2766565999999998E-4</v>
      </c>
      <c r="BU963" s="274">
        <v>2.6233458000000001E-6</v>
      </c>
      <c r="BV963" s="274">
        <v>2.8061298E-5</v>
      </c>
      <c r="BW963" s="274">
        <v>5.5385494000000003E-7</v>
      </c>
      <c r="BX963" s="274">
        <v>2.8990323E-6</v>
      </c>
      <c r="BY963" s="274">
        <v>5.5891432000000002E-7</v>
      </c>
      <c r="BZ963" s="274">
        <v>3.0817812000000001E-9</v>
      </c>
      <c r="CA963" s="274">
        <v>8.7238640000000001E-7</v>
      </c>
      <c r="CB963" s="274">
        <v>8.5590057999999999E-8</v>
      </c>
      <c r="CC963" s="274">
        <v>4.9118260000000004E-7</v>
      </c>
      <c r="CD963" s="274">
        <v>2.6163121E-8</v>
      </c>
      <c r="CE963" s="274">
        <v>9.5046157000000003E-8</v>
      </c>
      <c r="CF963" s="274">
        <v>1.0907841999999999E-9</v>
      </c>
      <c r="CG963" s="274">
        <v>1.3422675000000001E-6</v>
      </c>
      <c r="CH963" s="274">
        <v>1.710912E-5</v>
      </c>
      <c r="CI963" s="274">
        <v>1.1968009999999999E-6</v>
      </c>
      <c r="CJ963" s="121">
        <v>5.7174649000000003E-4</v>
      </c>
      <c r="CK963"/>
      <c r="CL963" s="322">
        <v>1.7367112000000001E-9</v>
      </c>
      <c r="CM963" s="322">
        <v>1.0009523</v>
      </c>
      <c r="CN963" s="322">
        <v>1.8513292000000001E-2</v>
      </c>
      <c r="CO963" s="322">
        <v>1.9204541999999999E-3</v>
      </c>
      <c r="CP963" s="322">
        <v>5.5389578999999998E-5</v>
      </c>
      <c r="CQ963" s="322">
        <v>1.2403693999999999E-9</v>
      </c>
      <c r="CR963" s="322">
        <v>4.1983555999999998E-8</v>
      </c>
      <c r="CS963" s="322">
        <v>1.1463168E-4</v>
      </c>
      <c r="CT963" s="322">
        <v>0.44350476</v>
      </c>
      <c r="CU963" s="322">
        <v>1.4097470000000001</v>
      </c>
      <c r="CV963" s="216"/>
      <c r="CW963" s="214"/>
      <c r="CX963" s="18" t="s">
        <v>1202</v>
      </c>
      <c r="CY963" s="18"/>
      <c r="CZ963" s="18"/>
      <c r="DA963" s="32"/>
      <c r="DB963" s="23"/>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row>
    <row r="964" spans="1:186" ht="14.4" customHeight="1">
      <c r="A964" t="s">
        <v>3649</v>
      </c>
      <c r="B964" s="168" t="s">
        <v>2211</v>
      </c>
      <c r="C964" s="279" t="str">
        <f t="shared" si="392"/>
        <v>A.140.01.107</v>
      </c>
      <c r="D964" s="14" t="s">
        <v>2871</v>
      </c>
      <c r="E964" s="278" t="s">
        <v>1510</v>
      </c>
      <c r="F964" s="281" t="str">
        <f t="shared" si="393"/>
        <v>Elastane (polyurethane) pellets</v>
      </c>
      <c r="G964" s="319">
        <f t="shared" si="402"/>
        <v>1.26504884689736</v>
      </c>
      <c r="H964" s="319">
        <f t="shared" si="403"/>
        <v>8.008117877906E-2</v>
      </c>
      <c r="I964" s="319">
        <f t="shared" si="386"/>
        <v>5.6845251428299999E-2</v>
      </c>
      <c r="J964" s="319">
        <f t="shared" si="387"/>
        <v>0.67832348668999998</v>
      </c>
      <c r="K964" s="319">
        <v>0.44979892999999999</v>
      </c>
      <c r="L964" s="319">
        <v>4.6344651000000001E-2</v>
      </c>
      <c r="M964" s="319">
        <v>1.0491436E-2</v>
      </c>
      <c r="N964" s="319">
        <v>7.1199233000000001E-2</v>
      </c>
      <c r="O964" s="319">
        <v>8.8707687999999996E-3</v>
      </c>
      <c r="P964" s="319">
        <v>4.6747206E-7</v>
      </c>
      <c r="Q964" s="319">
        <v>1.0709507000000001E-5</v>
      </c>
      <c r="R964" s="319">
        <v>9.1644282999999996E-6</v>
      </c>
      <c r="S964" s="319">
        <v>1.9127709E-4</v>
      </c>
      <c r="T964" s="319">
        <v>0.67255343999999995</v>
      </c>
      <c r="U964" s="319">
        <v>5.5787696000000001E-3</v>
      </c>
      <c r="V964" s="319">
        <v>0</v>
      </c>
      <c r="W964" s="319">
        <v>0</v>
      </c>
      <c r="X964" s="319">
        <v>0</v>
      </c>
      <c r="Y964" s="210"/>
      <c r="Z964" s="320">
        <f t="shared" si="394"/>
        <v>3.381946842105263</v>
      </c>
      <c r="AA964" s="210"/>
      <c r="AB964" s="321">
        <f t="shared" si="395"/>
        <v>0.44979892999999999</v>
      </c>
      <c r="AC964" s="321">
        <f t="shared" si="396"/>
        <v>0.13692643020736003</v>
      </c>
      <c r="AD964" s="321">
        <f t="shared" si="388"/>
        <v>0.72939869142829994</v>
      </c>
      <c r="AE964" s="321">
        <f t="shared" si="397"/>
        <v>5.6845251428299999E-2</v>
      </c>
      <c r="AF964" s="321">
        <f t="shared" si="398"/>
        <v>5.7700466899999999E-3</v>
      </c>
      <c r="AG964"/>
      <c r="AH964" s="121">
        <v>106.95610000000001</v>
      </c>
      <c r="AI964" s="121">
        <v>97.562855999999996</v>
      </c>
      <c r="AJ964" s="121">
        <v>0.75624981000000002</v>
      </c>
      <c r="AK964" s="121">
        <v>0</v>
      </c>
      <c r="AL964" s="121">
        <v>8.2047626999999999</v>
      </c>
      <c r="AM964" s="121">
        <v>0.26863340000000002</v>
      </c>
      <c r="AN964" s="121">
        <v>0.16359771000000001</v>
      </c>
      <c r="AO964"/>
      <c r="AP964" s="282">
        <v>7.9698684000000006E-2</v>
      </c>
      <c r="AQ964" s="282">
        <v>6.9362423000000006E-2</v>
      </c>
      <c r="AR964" s="282">
        <v>3.4828133000000001E-3</v>
      </c>
      <c r="AS964" s="282">
        <v>6.8534477999999998E-3</v>
      </c>
      <c r="AT964" s="255">
        <f t="shared" si="404"/>
        <v>4.1584186729782788E-6</v>
      </c>
      <c r="AU964" s="256">
        <f t="shared" si="405"/>
        <v>1.2880226715057468E-8</v>
      </c>
      <c r="AV964" s="256">
        <f t="shared" si="406"/>
        <v>0.95986663002749995</v>
      </c>
      <c r="AW964" s="272">
        <v>3.1412802000000001E-6</v>
      </c>
      <c r="AX964" s="272">
        <v>9.4781109999999996E-9</v>
      </c>
      <c r="AY964" s="272">
        <v>2.5895086999999998E-13</v>
      </c>
      <c r="AZ964" s="272">
        <v>3.7252785999999999E-15</v>
      </c>
      <c r="BA964" s="273">
        <v>0</v>
      </c>
      <c r="BB964" s="272">
        <v>1.0590344E-8</v>
      </c>
      <c r="BC964" s="272">
        <v>1.0064913E-6</v>
      </c>
      <c r="BD964" s="272">
        <v>2.3819474E-9</v>
      </c>
      <c r="BE964" s="272">
        <v>1.0198299E-9</v>
      </c>
      <c r="BF964" s="272">
        <v>2.7759758999999999E-14</v>
      </c>
      <c r="BG964" s="272">
        <v>1.2270072E-16</v>
      </c>
      <c r="BH964" s="272">
        <v>4.9593603000000001E-14</v>
      </c>
      <c r="BI964" s="272">
        <v>5.0954155000000001E-16</v>
      </c>
      <c r="BJ964" s="272">
        <v>1.4785832000000001E-15</v>
      </c>
      <c r="BK964" s="272">
        <v>5.4700385999999999E-11</v>
      </c>
      <c r="BL964" s="272">
        <v>2.1248669999999999E-12</v>
      </c>
      <c r="BM964" s="273">
        <v>0</v>
      </c>
      <c r="BN964" s="272">
        <v>3.9100275000000001E-6</v>
      </c>
      <c r="BO964" s="273">
        <v>0.95986271999999995</v>
      </c>
      <c r="BP964" s="273">
        <v>0</v>
      </c>
      <c r="BQ964" s="273">
        <v>0</v>
      </c>
      <c r="BR964" s="273">
        <v>0</v>
      </c>
      <c r="BS964"/>
      <c r="BT964" s="121">
        <v>2.9558485000000001E-4</v>
      </c>
      <c r="BU964" s="274">
        <v>7.1858447999999998E-6</v>
      </c>
      <c r="BV964" s="274">
        <v>9.4297652000000006E-5</v>
      </c>
      <c r="BW964" s="274">
        <v>1.0809142E-9</v>
      </c>
      <c r="BX964" s="274">
        <v>1.3637290999999999E-5</v>
      </c>
      <c r="BY964" s="274">
        <v>3.0481927999999998E-7</v>
      </c>
      <c r="BZ964" s="274">
        <v>2.2665988E-10</v>
      </c>
      <c r="CA964" s="274">
        <v>4.6209049999999999E-7</v>
      </c>
      <c r="CB964" s="274">
        <v>6.2731458999999995E-10</v>
      </c>
      <c r="CC964" s="274">
        <v>7.0865432E-9</v>
      </c>
      <c r="CD964" s="121">
        <v>0</v>
      </c>
      <c r="CE964" s="121">
        <v>0</v>
      </c>
      <c r="CF964" s="121">
        <v>0</v>
      </c>
      <c r="CG964" s="274">
        <v>6.0890151000000001E-5</v>
      </c>
      <c r="CH964" s="121">
        <v>1.1870564E-4</v>
      </c>
      <c r="CI964" s="274">
        <v>9.2341349000000002E-8</v>
      </c>
      <c r="CJ964" s="121">
        <v>0</v>
      </c>
      <c r="CK964"/>
      <c r="CL964" s="322">
        <v>0</v>
      </c>
      <c r="CM964" s="322">
        <v>3.3795796999999999</v>
      </c>
      <c r="CN964" s="322">
        <v>0.11577643</v>
      </c>
      <c r="CO964" s="322">
        <v>4.9872132E-3</v>
      </c>
      <c r="CP964" s="322">
        <v>4.8047242000000002E-4</v>
      </c>
      <c r="CQ964" s="322">
        <v>4.2469067000000002E-12</v>
      </c>
      <c r="CR964" s="322">
        <v>3.5710007000000003E-11</v>
      </c>
      <c r="CS964" s="322">
        <v>4.9159202999999999E-4</v>
      </c>
      <c r="CT964" s="322">
        <v>8.5876235999999997E-4</v>
      </c>
      <c r="CU964" s="322">
        <v>13.065246999999999</v>
      </c>
      <c r="CV964" s="216"/>
      <c r="CW964" s="214"/>
      <c r="CX964" s="22" t="s">
        <v>1203</v>
      </c>
      <c r="CY964" s="18"/>
      <c r="CZ964" s="18"/>
      <c r="DA964" s="32"/>
      <c r="DB964" s="23"/>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row>
    <row r="965" spans="1:186" ht="14.4" customHeight="1">
      <c r="A965" t="s">
        <v>2217</v>
      </c>
      <c r="B965" s="168" t="s">
        <v>2211</v>
      </c>
      <c r="C965" s="279" t="str">
        <f t="shared" si="392"/>
        <v>A.140.01.108</v>
      </c>
      <c r="D965" s="14" t="s">
        <v>2871</v>
      </c>
      <c r="E965" s="278" t="s">
        <v>1510</v>
      </c>
      <c r="F965" s="281" t="str">
        <f t="shared" si="393"/>
        <v>Fleece from recycled PET bottles</v>
      </c>
      <c r="G965" s="319">
        <f t="shared" si="402"/>
        <v>1.2831311303532</v>
      </c>
      <c r="H965" s="319">
        <f t="shared" si="403"/>
        <v>4.9708857160000008E-2</v>
      </c>
      <c r="I965" s="319">
        <f t="shared" si="386"/>
        <v>0.12854001302099999</v>
      </c>
      <c r="J965" s="319">
        <f t="shared" si="387"/>
        <v>8.8554760172200001E-2</v>
      </c>
      <c r="K965" s="319">
        <v>1.0163275000000001</v>
      </c>
      <c r="L965" s="319">
        <v>7.6036166000000002E-2</v>
      </c>
      <c r="M965" s="319">
        <v>4.8269434999999999E-2</v>
      </c>
      <c r="N965" s="319">
        <v>4.0005244000000002E-2</v>
      </c>
      <c r="O965" s="319">
        <v>8.3487670999999996E-3</v>
      </c>
      <c r="P965" s="319">
        <v>4.2858786E-4</v>
      </c>
      <c r="Q965" s="319">
        <v>9.2625819999999997E-4</v>
      </c>
      <c r="R965" s="319">
        <v>4.1442388999999996E-3</v>
      </c>
      <c r="S965" s="319">
        <v>3.2149230000000002E-3</v>
      </c>
      <c r="T965" s="319">
        <v>2.0132288000000002E-2</v>
      </c>
      <c r="U965" s="319">
        <v>6.5201413999999999E-2</v>
      </c>
      <c r="V965" s="319">
        <v>9.0173120999999996E-5</v>
      </c>
      <c r="W965" s="319">
        <v>6.1351722000000001E-6</v>
      </c>
      <c r="X965" s="319">
        <v>0</v>
      </c>
      <c r="Y965" s="210"/>
      <c r="Z965" s="320">
        <f t="shared" si="394"/>
        <v>7.6415601503759394</v>
      </c>
      <c r="AA965" s="210"/>
      <c r="AB965" s="321">
        <f t="shared" si="395"/>
        <v>1.0163275000000001</v>
      </c>
      <c r="AC965" s="321">
        <f t="shared" si="396"/>
        <v>0.17815869705999998</v>
      </c>
      <c r="AD965" s="321">
        <f t="shared" si="388"/>
        <v>0.14858826307220002</v>
      </c>
      <c r="AE965" s="321">
        <f t="shared" si="397"/>
        <v>0.12854001302099999</v>
      </c>
      <c r="AF965" s="321">
        <f t="shared" si="398"/>
        <v>6.8416336999999994E-2</v>
      </c>
      <c r="AG965"/>
      <c r="AH965" s="121">
        <v>114.06976</v>
      </c>
      <c r="AI965" s="121">
        <v>98.699725999999998</v>
      </c>
      <c r="AJ965" s="121">
        <v>8.8386309999999995</v>
      </c>
      <c r="AK965" s="121">
        <v>0</v>
      </c>
      <c r="AL965" s="121">
        <v>1.254955</v>
      </c>
      <c r="AM965" s="121">
        <v>3.2948645000000001</v>
      </c>
      <c r="AN965" s="121">
        <v>1.9815830999999999</v>
      </c>
      <c r="AO965"/>
      <c r="AP965" s="282">
        <v>0.16369479000000001</v>
      </c>
      <c r="AQ965" s="282">
        <v>0.15201596000000001</v>
      </c>
      <c r="AR965" s="282">
        <v>6.6790393E-3</v>
      </c>
      <c r="AS965" s="282">
        <v>4.9997886999999996E-3</v>
      </c>
      <c r="AT965" s="255">
        <f t="shared" si="404"/>
        <v>9.1136665351440006E-6</v>
      </c>
      <c r="AU965" s="256">
        <f t="shared" si="405"/>
        <v>2.4700588818021081E-8</v>
      </c>
      <c r="AV965" s="256">
        <f t="shared" si="406"/>
        <v>0.70025051416000006</v>
      </c>
      <c r="AW965" s="272">
        <v>7.1534352999999997E-6</v>
      </c>
      <c r="AX965" s="272">
        <v>2.1585917999999999E-8</v>
      </c>
      <c r="AY965" s="272">
        <v>5.8965850999999996E-13</v>
      </c>
      <c r="AZ965" s="272">
        <v>3.3157349000000001E-10</v>
      </c>
      <c r="BA965" s="272">
        <v>3.4328633999999999E-11</v>
      </c>
      <c r="BB965" s="272">
        <v>5.9485434000000001E-9</v>
      </c>
      <c r="BC965" s="272">
        <v>1.9382233000000002E-6</v>
      </c>
      <c r="BD965" s="272">
        <v>8.5768790999999996E-10</v>
      </c>
      <c r="BE965" s="272">
        <v>2.1057259999999999E-9</v>
      </c>
      <c r="BF965" s="272">
        <v>6.3607693000000004E-13</v>
      </c>
      <c r="BG965" s="272">
        <v>7.9329060999999997E-15</v>
      </c>
      <c r="BH965" s="272">
        <v>6.4426594000000004E-12</v>
      </c>
      <c r="BI965" s="272">
        <v>8.5412072000000005E-14</v>
      </c>
      <c r="BJ965" s="272">
        <v>1.3640112999999999E-13</v>
      </c>
      <c r="BK965" s="272">
        <v>5.2250356000000002E-9</v>
      </c>
      <c r="BL965" s="272">
        <v>1.0349504000000001E-8</v>
      </c>
      <c r="BM965" s="272">
        <v>1.4263539E-10</v>
      </c>
      <c r="BN965" s="273">
        <v>1.1790416E-4</v>
      </c>
      <c r="BO965" s="273">
        <v>0.70013261000000004</v>
      </c>
      <c r="BP965" s="272">
        <v>1.1895002E-10</v>
      </c>
      <c r="BQ965" s="272">
        <v>7.2334471E-13</v>
      </c>
      <c r="BR965" s="272">
        <v>3.2362978000000001E-17</v>
      </c>
      <c r="BS965"/>
      <c r="BT965" s="121">
        <v>3.9695467999999997E-4</v>
      </c>
      <c r="BU965" s="274">
        <v>1.6436082000000001E-5</v>
      </c>
      <c r="BV965" s="121">
        <v>2.1306697000000001E-4</v>
      </c>
      <c r="BW965" s="274">
        <v>4.8675636000000003E-7</v>
      </c>
      <c r="BX965" s="274">
        <v>1.8101300999999998E-5</v>
      </c>
      <c r="BY965" s="274">
        <v>3.7707983000000001E-6</v>
      </c>
      <c r="BZ965" s="274">
        <v>5.1216317000000004E-9</v>
      </c>
      <c r="CA965" s="274">
        <v>5.7657678E-6</v>
      </c>
      <c r="CB965" s="274">
        <v>5.7513472999999999E-7</v>
      </c>
      <c r="CC965" s="274">
        <v>6.1291043999999996E-7</v>
      </c>
      <c r="CD965" s="274">
        <v>2.5758493E-7</v>
      </c>
      <c r="CE965" s="274">
        <v>9.4571806999999996E-8</v>
      </c>
      <c r="CF965" s="274">
        <v>4.5173944E-9</v>
      </c>
      <c r="CG965" s="274">
        <v>9.4423796000000001E-6</v>
      </c>
      <c r="CH965" s="121">
        <v>1.2704057E-4</v>
      </c>
      <c r="CI965" s="274">
        <v>1.2771494000000001E-6</v>
      </c>
      <c r="CJ965" s="274">
        <v>1.7076141999999999E-8</v>
      </c>
      <c r="CK965" s="4"/>
      <c r="CL965" s="323">
        <v>7.4934921999999994E-9</v>
      </c>
      <c r="CM965" s="323">
        <v>7.5918153999999998</v>
      </c>
      <c r="CN965" s="323">
        <v>0.12425427</v>
      </c>
      <c r="CO965" s="323">
        <v>1.2140708E-2</v>
      </c>
      <c r="CP965" s="323">
        <v>3.8169639000000001E-4</v>
      </c>
      <c r="CQ965" s="323">
        <v>7.3914249999999996E-9</v>
      </c>
      <c r="CR965" s="323">
        <v>4.3633601000000001E-8</v>
      </c>
      <c r="CS965" s="323">
        <v>7.0359662999999999E-4</v>
      </c>
      <c r="CT965" s="323">
        <v>0.21416188999999999</v>
      </c>
      <c r="CU965" s="323">
        <v>11.194504999999999</v>
      </c>
      <c r="CV965" s="216"/>
      <c r="CW965" s="214"/>
      <c r="CX965" s="22" t="s">
        <v>965</v>
      </c>
      <c r="CY965" s="18"/>
      <c r="CZ965" s="18"/>
      <c r="DA965" s="32"/>
      <c r="DB965" s="23"/>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row>
    <row r="966" spans="1:186" ht="14.4" customHeight="1">
      <c r="A966" t="s">
        <v>3650</v>
      </c>
      <c r="B966" s="168" t="s">
        <v>2211</v>
      </c>
      <c r="C966" s="279" t="str">
        <f t="shared" si="392"/>
        <v>A.140.01.109</v>
      </c>
      <c r="D966" s="14" t="s">
        <v>2871</v>
      </c>
      <c r="E966" s="278" t="s">
        <v>1510</v>
      </c>
      <c r="F966" s="281" t="str">
        <f t="shared" si="393"/>
        <v>Jute fibre incl. degumming, market mix</v>
      </c>
      <c r="G966" s="319">
        <f t="shared" si="402"/>
        <v>0.81293210466300003</v>
      </c>
      <c r="H966" s="319">
        <f t="shared" si="403"/>
        <v>1.7177248490000002E-2</v>
      </c>
      <c r="I966" s="319">
        <f t="shared" si="386"/>
        <v>7.2254577573000009E-2</v>
      </c>
      <c r="J966" s="319">
        <f t="shared" si="387"/>
        <v>0.21699432860000001</v>
      </c>
      <c r="K966" s="319">
        <v>0.50650594999999998</v>
      </c>
      <c r="L966" s="319">
        <v>1.6535670999999998E-2</v>
      </c>
      <c r="M966" s="319">
        <v>1.6400449000000001E-2</v>
      </c>
      <c r="N966" s="319">
        <v>1.3568646E-2</v>
      </c>
      <c r="O966" s="319">
        <v>2.2869036000000001E-3</v>
      </c>
      <c r="P966" s="319">
        <v>1.6559119000000001E-4</v>
      </c>
      <c r="Q966" s="319">
        <v>1.1561077E-3</v>
      </c>
      <c r="R966" s="319">
        <v>3.9228515999999998E-2</v>
      </c>
      <c r="S966" s="319">
        <v>1.2373546E-3</v>
      </c>
      <c r="T966" s="319">
        <v>2.3776815999999999E-2</v>
      </c>
      <c r="U966" s="319">
        <v>2.2837438000000002E-2</v>
      </c>
      <c r="V966" s="319">
        <v>8.9941572999999999E-5</v>
      </c>
      <c r="W966" s="319">
        <v>0.16914272</v>
      </c>
      <c r="X966" s="319">
        <v>0</v>
      </c>
      <c r="Y966" s="210"/>
      <c r="Z966" s="320">
        <f t="shared" si="394"/>
        <v>3.8083154135338342</v>
      </c>
      <c r="AA966" s="210"/>
      <c r="AB966" s="321">
        <f t="shared" si="395"/>
        <v>0.50650594999999998</v>
      </c>
      <c r="AC966" s="321">
        <f t="shared" si="396"/>
        <v>8.9341884489999995E-2</v>
      </c>
      <c r="AD966" s="321">
        <f t="shared" si="388"/>
        <v>0.26508417200000001</v>
      </c>
      <c r="AE966" s="321">
        <f t="shared" si="397"/>
        <v>7.2254577572999995E-2</v>
      </c>
      <c r="AF966" s="321">
        <f t="shared" si="398"/>
        <v>2.4074792600000002E-2</v>
      </c>
      <c r="AG966"/>
      <c r="AH966" s="121">
        <v>39.991911000000002</v>
      </c>
      <c r="AI966" s="121">
        <v>34.717928000000001</v>
      </c>
      <c r="AJ966" s="121">
        <v>3.0958214000000002</v>
      </c>
      <c r="AK966" s="121">
        <v>0</v>
      </c>
      <c r="AL966" s="121">
        <v>0.28790669000000002</v>
      </c>
      <c r="AM966" s="121">
        <v>1.1977072</v>
      </c>
      <c r="AN966" s="121">
        <v>0.69254709000000003</v>
      </c>
      <c r="AO966"/>
      <c r="AP966" s="282">
        <v>8.2082343000000002E-2</v>
      </c>
      <c r="AQ966" s="282">
        <v>7.6571366000000002E-2</v>
      </c>
      <c r="AR966" s="282">
        <v>3.7964642999999999E-3</v>
      </c>
      <c r="AS966" s="282">
        <v>1.714513E-3</v>
      </c>
      <c r="AT966" s="255">
        <f t="shared" si="404"/>
        <v>4.5906094391480001E-6</v>
      </c>
      <c r="AU966" s="256">
        <f t="shared" si="405"/>
        <v>1.4040178530578499E-8</v>
      </c>
      <c r="AV966" s="256">
        <f t="shared" si="406"/>
        <v>0.24012786719999998</v>
      </c>
      <c r="AW966" s="272">
        <v>3.8113459999999998E-6</v>
      </c>
      <c r="AX966" s="272">
        <v>1.1494892E-8</v>
      </c>
      <c r="AY966" s="272">
        <v>3.1386107000000001E-13</v>
      </c>
      <c r="AZ966" s="272">
        <v>1.3449382E-10</v>
      </c>
      <c r="BA966" s="272">
        <v>1.3407828E-11</v>
      </c>
      <c r="BB966" s="272">
        <v>2.0175921000000001E-9</v>
      </c>
      <c r="BC966" s="272">
        <v>4.8415653999999996E-7</v>
      </c>
      <c r="BD966" s="272">
        <v>2.902894E-10</v>
      </c>
      <c r="BE966" s="272">
        <v>5.2357184000000001E-10</v>
      </c>
      <c r="BF966" s="272">
        <v>2.8429097000000001E-13</v>
      </c>
      <c r="BG966" s="272">
        <v>5.3225025000000003E-15</v>
      </c>
      <c r="BH966" s="272">
        <v>9.5944808999999994E-13</v>
      </c>
      <c r="BI966" s="272">
        <v>2.7814158E-14</v>
      </c>
      <c r="BJ966" s="272">
        <v>3.4659268E-14</v>
      </c>
      <c r="BK966" s="272">
        <v>1.7243414000000001E-9</v>
      </c>
      <c r="BL966" s="272">
        <v>5.8858439999999996E-9</v>
      </c>
      <c r="BM966" s="272">
        <v>1.4639494000000001E-10</v>
      </c>
      <c r="BN966" s="273">
        <v>1.0289372E-3</v>
      </c>
      <c r="BO966" s="273">
        <v>0.23909892999999999</v>
      </c>
      <c r="BP966" s="272">
        <v>2.8533122000000001E-7</v>
      </c>
      <c r="BQ966" s="272">
        <v>1.5826643999999999E-9</v>
      </c>
      <c r="BR966" s="272">
        <v>7.4055451999999995E-13</v>
      </c>
      <c r="BS966"/>
      <c r="BT966" s="121">
        <v>2.2412971E-4</v>
      </c>
      <c r="BU966" s="274">
        <v>4.2681758000000004E-6</v>
      </c>
      <c r="BV966" s="121">
        <v>1.0618594E-4</v>
      </c>
      <c r="BW966" s="274">
        <v>4.5956194999999997E-6</v>
      </c>
      <c r="BX966" s="274">
        <v>4.5310944999999997E-6</v>
      </c>
      <c r="BY966" s="274">
        <v>1.2929629E-6</v>
      </c>
      <c r="BZ966" s="274">
        <v>2.991115E-9</v>
      </c>
      <c r="CA966" s="274">
        <v>1.9933483999999999E-6</v>
      </c>
      <c r="CB966" s="274">
        <v>2.2221171999999999E-7</v>
      </c>
      <c r="CC966" s="274">
        <v>7.6500320999999998E-7</v>
      </c>
      <c r="CD966" s="274">
        <v>1.0065302E-7</v>
      </c>
      <c r="CE966" s="274">
        <v>9.6020985999999999E-8</v>
      </c>
      <c r="CF966" s="274">
        <v>2.0783671E-9</v>
      </c>
      <c r="CG966" s="274">
        <v>3.6068341E-6</v>
      </c>
      <c r="CH966" s="274">
        <v>4.4542319000000001E-5</v>
      </c>
      <c r="CI966" s="274">
        <v>1.5422098E-6</v>
      </c>
      <c r="CJ966" s="274">
        <v>5.0382249999999997E-5</v>
      </c>
      <c r="CK966" s="4"/>
      <c r="CL966" s="323">
        <v>3.4126246E-9</v>
      </c>
      <c r="CM966" s="323">
        <v>3.5832964999999999</v>
      </c>
      <c r="CN966" s="323">
        <v>4.2952143999999998E-2</v>
      </c>
      <c r="CO966" s="323">
        <v>4.8601E-3</v>
      </c>
      <c r="CP966" s="323">
        <v>1.1246285E-4</v>
      </c>
      <c r="CQ966" s="323">
        <v>3.1251760000000001E-9</v>
      </c>
      <c r="CR966" s="323">
        <v>3.9705260000000001E-8</v>
      </c>
      <c r="CS966" s="323">
        <v>1.7197746999999999E-4</v>
      </c>
      <c r="CT966" s="323">
        <v>6.3517229999999994E-2</v>
      </c>
      <c r="CU966" s="323">
        <v>3.9064765000000001</v>
      </c>
      <c r="CV966" s="216"/>
      <c r="CW966" s="214"/>
      <c r="CX966" s="18" t="s">
        <v>1214</v>
      </c>
      <c r="CY966" s="18"/>
      <c r="CZ966" s="18"/>
      <c r="DA966" s="32"/>
      <c r="DB966" s="23"/>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row>
    <row r="967" spans="1:186" ht="14.4" customHeight="1">
      <c r="A967" t="s">
        <v>3651</v>
      </c>
      <c r="B967" s="168" t="s">
        <v>2211</v>
      </c>
      <c r="C967" s="279" t="str">
        <f t="shared" si="392"/>
        <v>A.140.01.110</v>
      </c>
      <c r="D967" s="14" t="s">
        <v>2871</v>
      </c>
      <c r="E967" s="278" t="s">
        <v>1510</v>
      </c>
      <c r="F967" s="281" t="str">
        <f t="shared" si="393"/>
        <v>Jute fibre incl. degumming, India, irrigation</v>
      </c>
      <c r="G967" s="319">
        <f t="shared" si="402"/>
        <v>1.4827377646630002</v>
      </c>
      <c r="H967" s="319">
        <f t="shared" si="403"/>
        <v>1.7177248490000002E-2</v>
      </c>
      <c r="I967" s="319">
        <f t="shared" ref="I967:I1030" si="407">L967+M967+R967+V967</f>
        <v>7.2254577573000009E-2</v>
      </c>
      <c r="J967" s="319">
        <f t="shared" ref="J967:J1030" si="408">S967+T967+U967+W967+X967</f>
        <v>0.88679998860000009</v>
      </c>
      <c r="K967" s="319">
        <v>0.50650594999999998</v>
      </c>
      <c r="L967" s="319">
        <v>1.6535670999999998E-2</v>
      </c>
      <c r="M967" s="319">
        <v>1.6400449000000001E-2</v>
      </c>
      <c r="N967" s="319">
        <v>1.3568646E-2</v>
      </c>
      <c r="O967" s="319">
        <v>2.2869036000000001E-3</v>
      </c>
      <c r="P967" s="319">
        <v>1.6559119000000001E-4</v>
      </c>
      <c r="Q967" s="319">
        <v>1.1561077E-3</v>
      </c>
      <c r="R967" s="319">
        <v>3.9228515999999998E-2</v>
      </c>
      <c r="S967" s="319">
        <v>1.2373546E-3</v>
      </c>
      <c r="T967" s="319">
        <v>2.3776815999999999E-2</v>
      </c>
      <c r="U967" s="319">
        <v>2.2837438000000002E-2</v>
      </c>
      <c r="V967" s="319">
        <v>8.9941572999999999E-5</v>
      </c>
      <c r="W967" s="319">
        <v>0.83894838000000005</v>
      </c>
      <c r="X967" s="319">
        <v>0</v>
      </c>
      <c r="Y967" s="210"/>
      <c r="Z967" s="320">
        <f t="shared" si="394"/>
        <v>3.8083154135338342</v>
      </c>
      <c r="AA967" s="210"/>
      <c r="AB967" s="321">
        <f t="shared" si="395"/>
        <v>0.50650594999999998</v>
      </c>
      <c r="AC967" s="321">
        <f t="shared" si="396"/>
        <v>8.9341884489999995E-2</v>
      </c>
      <c r="AD967" s="321">
        <f t="shared" ref="AD967:AD1030" si="409">W967+T967+L967+M967+R967</f>
        <v>0.93488983200000009</v>
      </c>
      <c r="AE967" s="321">
        <f t="shared" si="397"/>
        <v>7.2254577572999995E-2</v>
      </c>
      <c r="AF967" s="321">
        <f t="shared" si="398"/>
        <v>2.4074792600000002E-2</v>
      </c>
      <c r="AG967"/>
      <c r="AH967" s="121">
        <v>39.991911000000002</v>
      </c>
      <c r="AI967" s="121">
        <v>34.717928000000001</v>
      </c>
      <c r="AJ967" s="121">
        <v>3.0958214000000002</v>
      </c>
      <c r="AK967" s="121">
        <v>0</v>
      </c>
      <c r="AL967" s="121">
        <v>0.28790669000000002</v>
      </c>
      <c r="AM967" s="121">
        <v>1.1977072</v>
      </c>
      <c r="AN967" s="121">
        <v>0.69254709000000003</v>
      </c>
      <c r="AO967"/>
      <c r="AP967" s="282">
        <v>7.9691502999999997E-2</v>
      </c>
      <c r="AQ967" s="282">
        <v>7.2780361000000002E-2</v>
      </c>
      <c r="AR967" s="282">
        <v>5.1966295000000001E-3</v>
      </c>
      <c r="AS967" s="282">
        <v>1.714513E-3</v>
      </c>
      <c r="AT967" s="255">
        <f t="shared" si="404"/>
        <v>4.3633309391480003E-6</v>
      </c>
      <c r="AU967" s="256">
        <f t="shared" si="405"/>
        <v>1.9218304322558499E-8</v>
      </c>
      <c r="AV967" s="256">
        <f t="shared" si="406"/>
        <v>0.24012786719999998</v>
      </c>
      <c r="AW967" s="272">
        <v>3.8113459999999998E-6</v>
      </c>
      <c r="AX967" s="272">
        <v>1.1494892E-8</v>
      </c>
      <c r="AY967" s="272">
        <v>3.1386107000000001E-13</v>
      </c>
      <c r="AZ967" s="272">
        <v>1.3449382E-10</v>
      </c>
      <c r="BA967" s="272">
        <v>1.3407828E-11</v>
      </c>
      <c r="BB967" s="272">
        <v>2.0175921000000001E-9</v>
      </c>
      <c r="BC967" s="272">
        <v>4.8415653999999996E-7</v>
      </c>
      <c r="BD967" s="272">
        <v>2.902894E-10</v>
      </c>
      <c r="BE967" s="272">
        <v>5.2357184000000001E-10</v>
      </c>
      <c r="BF967" s="272">
        <v>2.8429097000000001E-13</v>
      </c>
      <c r="BG967" s="272">
        <v>5.3225025000000003E-15</v>
      </c>
      <c r="BH967" s="272">
        <v>9.5944808999999994E-13</v>
      </c>
      <c r="BI967" s="272">
        <v>2.7814158E-14</v>
      </c>
      <c r="BJ967" s="272">
        <v>3.4659268E-14</v>
      </c>
      <c r="BK967" s="272">
        <v>1.7243414000000001E-9</v>
      </c>
      <c r="BL967" s="272">
        <v>5.8858439999999996E-9</v>
      </c>
      <c r="BM967" s="272">
        <v>1.4639494000000001E-10</v>
      </c>
      <c r="BN967" s="273">
        <v>1.0289372E-3</v>
      </c>
      <c r="BO967" s="273">
        <v>0.23909892999999999</v>
      </c>
      <c r="BP967" s="272">
        <v>5.8052720000000001E-8</v>
      </c>
      <c r="BQ967" s="272">
        <v>6.7594671000000003E-9</v>
      </c>
      <c r="BR967" s="272">
        <v>2.0636465E-12</v>
      </c>
      <c r="BS967"/>
      <c r="BT967" s="121">
        <v>4.2667371000000001E-4</v>
      </c>
      <c r="BU967" s="274">
        <v>4.2681758000000004E-6</v>
      </c>
      <c r="BV967" s="121">
        <v>1.0618594E-4</v>
      </c>
      <c r="BW967" s="274">
        <v>4.5956194999999997E-6</v>
      </c>
      <c r="BX967" s="274">
        <v>4.5310944999999997E-6</v>
      </c>
      <c r="BY967" s="274">
        <v>1.2929629E-6</v>
      </c>
      <c r="BZ967" s="274">
        <v>2.991115E-9</v>
      </c>
      <c r="CA967" s="274">
        <v>1.9933483999999999E-6</v>
      </c>
      <c r="CB967" s="274">
        <v>2.2221171999999999E-7</v>
      </c>
      <c r="CC967" s="274">
        <v>7.6500320999999998E-7</v>
      </c>
      <c r="CD967" s="274">
        <v>1.0065302E-7</v>
      </c>
      <c r="CE967" s="274">
        <v>9.6020985999999999E-8</v>
      </c>
      <c r="CF967" s="274">
        <v>2.0783671E-9</v>
      </c>
      <c r="CG967" s="274">
        <v>3.6068341E-6</v>
      </c>
      <c r="CH967" s="274">
        <v>4.4542319000000001E-5</v>
      </c>
      <c r="CI967" s="274">
        <v>1.5422098E-6</v>
      </c>
      <c r="CJ967" s="121">
        <v>2.5292624999999997E-4</v>
      </c>
      <c r="CK967"/>
      <c r="CL967" s="322">
        <v>3.4126246E-9</v>
      </c>
      <c r="CM967" s="322">
        <v>3.5832964999999999</v>
      </c>
      <c r="CN967" s="322">
        <v>4.2952143999999998E-2</v>
      </c>
      <c r="CO967" s="322">
        <v>4.8601E-3</v>
      </c>
      <c r="CP967" s="322">
        <v>1.1246285E-4</v>
      </c>
      <c r="CQ967" s="322">
        <v>3.1251760000000001E-9</v>
      </c>
      <c r="CR967" s="322">
        <v>3.9705260000000001E-8</v>
      </c>
      <c r="CS967" s="322">
        <v>1.7197746999999999E-4</v>
      </c>
      <c r="CT967" s="322">
        <v>6.3517229999999994E-2</v>
      </c>
      <c r="CU967" s="322">
        <v>3.9064765000000001</v>
      </c>
      <c r="CV967" s="216"/>
      <c r="CW967" s="214"/>
      <c r="CX967" s="18" t="s">
        <v>1215</v>
      </c>
      <c r="CY967" s="18"/>
      <c r="CZ967" s="18"/>
      <c r="DA967" s="32"/>
      <c r="DB967" s="23"/>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row>
    <row r="968" spans="1:186" ht="14.4" customHeight="1">
      <c r="A968" t="s">
        <v>3652</v>
      </c>
      <c r="B968" s="168" t="s">
        <v>2211</v>
      </c>
      <c r="C968" s="279" t="str">
        <f t="shared" si="392"/>
        <v>A.140.01.111</v>
      </c>
      <c r="D968" s="14" t="s">
        <v>2871</v>
      </c>
      <c r="E968" s="278" t="s">
        <v>1510</v>
      </c>
      <c r="F968" s="281" t="str">
        <f t="shared" si="393"/>
        <v>Jute fibre incl. degumming, India, rain fed, renewable fuel</v>
      </c>
      <c r="G968" s="319">
        <f t="shared" si="402"/>
        <v>0.82630179748199994</v>
      </c>
      <c r="H968" s="319">
        <f t="shared" si="403"/>
        <v>1.7006804297000001E-2</v>
      </c>
      <c r="I968" s="319">
        <f t="shared" si="407"/>
        <v>7.8617747584999995E-2</v>
      </c>
      <c r="J968" s="319">
        <f t="shared" si="408"/>
        <v>0.2017020256</v>
      </c>
      <c r="K968" s="319">
        <v>0.52897521999999997</v>
      </c>
      <c r="L968" s="319">
        <v>2.3414507000000001E-2</v>
      </c>
      <c r="M968" s="319">
        <v>1.6615726000000001E-2</v>
      </c>
      <c r="N968" s="319">
        <v>1.3594835E-2</v>
      </c>
      <c r="O968" s="319">
        <v>2.3271233000000001E-3</v>
      </c>
      <c r="P968" s="319">
        <v>3.9085997000000003E-5</v>
      </c>
      <c r="Q968" s="319">
        <v>1.04576E-3</v>
      </c>
      <c r="R968" s="319">
        <v>3.8503078000000003E-2</v>
      </c>
      <c r="S968" s="319">
        <v>2.4466546000000001E-3</v>
      </c>
      <c r="T968" s="319">
        <v>2.3776815999999999E-2</v>
      </c>
      <c r="U968" s="319">
        <v>6.1677984999999998E-2</v>
      </c>
      <c r="V968" s="319">
        <v>8.4436584999999996E-5</v>
      </c>
      <c r="W968" s="319">
        <v>0.11380057</v>
      </c>
      <c r="X968" s="319">
        <v>0</v>
      </c>
      <c r="Y968" s="210"/>
      <c r="Z968" s="320">
        <f t="shared" si="394"/>
        <v>3.9772572932330821</v>
      </c>
      <c r="AA968" s="210"/>
      <c r="AB968" s="321">
        <f t="shared" si="395"/>
        <v>0.52897521999999997</v>
      </c>
      <c r="AC968" s="321">
        <f t="shared" si="396"/>
        <v>9.5540115296999989E-2</v>
      </c>
      <c r="AD968" s="321">
        <f t="shared" si="409"/>
        <v>0.21611069699999999</v>
      </c>
      <c r="AE968" s="321">
        <f t="shared" si="397"/>
        <v>7.8617747585000008E-2</v>
      </c>
      <c r="AF968" s="321">
        <f t="shared" si="398"/>
        <v>6.4124639599999991E-2</v>
      </c>
      <c r="AG968"/>
      <c r="AH968" s="121">
        <v>47.299531999999999</v>
      </c>
      <c r="AI968" s="121">
        <v>32.994048999999997</v>
      </c>
      <c r="AJ968" s="121">
        <v>8.3609223999999998</v>
      </c>
      <c r="AK968" s="121">
        <v>0</v>
      </c>
      <c r="AL968" s="121">
        <v>0.84413453000000005</v>
      </c>
      <c r="AM968" s="121">
        <v>3.2077920999999998</v>
      </c>
      <c r="AN968" s="121">
        <v>1.8926343999999999</v>
      </c>
      <c r="AO968"/>
      <c r="AP968" s="282">
        <v>8.1213210999999993E-2</v>
      </c>
      <c r="AQ968" s="282">
        <v>7.6331310999999999E-2</v>
      </c>
      <c r="AR968" s="282">
        <v>3.7647790000000002E-3</v>
      </c>
      <c r="AS968" s="282">
        <v>1.117121E-3</v>
      </c>
      <c r="AT968" s="255">
        <f t="shared" si="404"/>
        <v>4.5762176314212994E-6</v>
      </c>
      <c r="AU968" s="256">
        <f t="shared" si="405"/>
        <v>1.3922999689973699E-8</v>
      </c>
      <c r="AV968" s="256">
        <f t="shared" si="406"/>
        <v>0.15645953040000002</v>
      </c>
      <c r="AW968" s="272">
        <v>3.9479575999999997E-6</v>
      </c>
      <c r="AX968" s="272">
        <v>1.1906334E-8</v>
      </c>
      <c r="AY968" s="272">
        <v>3.2513476999999999E-13</v>
      </c>
      <c r="AZ968" s="272">
        <v>4.5743571000000002E-11</v>
      </c>
      <c r="BA968" s="272">
        <v>1.8787402999999999E-12</v>
      </c>
      <c r="BB968" s="272">
        <v>2.0214639000000002E-9</v>
      </c>
      <c r="BC968" s="272">
        <v>6.1253841999999999E-7</v>
      </c>
      <c r="BD968" s="272">
        <v>2.8773452000000002E-10</v>
      </c>
      <c r="BE968" s="272">
        <v>6.7056718000000004E-10</v>
      </c>
      <c r="BF968" s="272">
        <v>1.5486844E-13</v>
      </c>
      <c r="BG968" s="272">
        <v>4.6586277000000001E-15</v>
      </c>
      <c r="BH968" s="272">
        <v>6.8518834E-13</v>
      </c>
      <c r="BI968" s="272">
        <v>1.1968841E-14</v>
      </c>
      <c r="BJ968" s="272">
        <v>2.2683365000000001E-14</v>
      </c>
      <c r="BK968" s="272">
        <v>3.4643421E-10</v>
      </c>
      <c r="BL968" s="272">
        <v>5.3575527999999996E-9</v>
      </c>
      <c r="BM968" s="272">
        <v>1.3956012999999999E-10</v>
      </c>
      <c r="BN968" s="273">
        <v>1.0463504000000001E-3</v>
      </c>
      <c r="BO968" s="273">
        <v>0.15541318000000001</v>
      </c>
      <c r="BP968" s="272">
        <v>7.9485382000000006E-9</v>
      </c>
      <c r="BQ968" s="272">
        <v>9.1731941999999999E-10</v>
      </c>
      <c r="BR968" s="272">
        <v>2.7993759000000001E-13</v>
      </c>
      <c r="BS968"/>
      <c r="BT968" s="121">
        <v>2.2015248E-4</v>
      </c>
      <c r="BU968" s="274">
        <v>5.2924245999999998E-6</v>
      </c>
      <c r="BV968" s="121">
        <v>1.1089649E-4</v>
      </c>
      <c r="BW968" s="274">
        <v>4.5102073000000003E-6</v>
      </c>
      <c r="BX968" s="274">
        <v>5.3918553000000001E-6</v>
      </c>
      <c r="BY968" s="274">
        <v>1.3161129E-6</v>
      </c>
      <c r="BZ968" s="274">
        <v>2.8250858000000001E-9</v>
      </c>
      <c r="CA968" s="274">
        <v>2.0197358000000002E-6</v>
      </c>
      <c r="CB968" s="274">
        <v>5.2450656E-8</v>
      </c>
      <c r="CC968" s="274">
        <v>6.9198547000000002E-7</v>
      </c>
      <c r="CD968" s="274">
        <v>1.3997445000000001E-8</v>
      </c>
      <c r="CE968" s="274">
        <v>9.1052241000000001E-8</v>
      </c>
      <c r="CF968" s="274">
        <v>5.4873213E-10</v>
      </c>
      <c r="CG968" s="274">
        <v>3.4213916E-6</v>
      </c>
      <c r="CH968" s="274">
        <v>4.9942954E-5</v>
      </c>
      <c r="CI968" s="274">
        <v>2.1903487000000001E-6</v>
      </c>
      <c r="CJ968" s="274">
        <v>3.4318099999999999E-5</v>
      </c>
      <c r="CK968" s="4"/>
      <c r="CL968" s="323">
        <v>8.7472378999999998E-10</v>
      </c>
      <c r="CM968" s="323">
        <v>3.7685472</v>
      </c>
      <c r="CN968" s="323">
        <v>5.23268E-2</v>
      </c>
      <c r="CO968" s="323">
        <v>5.5525562000000002E-3</v>
      </c>
      <c r="CP968" s="323">
        <v>1.1112148E-4</v>
      </c>
      <c r="CQ968" s="323">
        <v>8.6042968999999996E-10</v>
      </c>
      <c r="CR968" s="323">
        <v>3.6802940000000003E-8</v>
      </c>
      <c r="CS968" s="323">
        <v>2.1485022999999999E-4</v>
      </c>
      <c r="CT968" s="323">
        <v>3.5339463000000002E-2</v>
      </c>
      <c r="CU968" s="323">
        <v>2.321955</v>
      </c>
      <c r="CV968" s="216"/>
      <c r="CW968" s="214"/>
      <c r="CX968" s="18" t="s">
        <v>1216</v>
      </c>
      <c r="CY968" s="18"/>
      <c r="CZ968" s="18"/>
      <c r="DA968" s="32"/>
      <c r="DB968" s="23"/>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row>
    <row r="969" spans="1:186" ht="14.4" customHeight="1">
      <c r="A969" t="s">
        <v>3653</v>
      </c>
      <c r="B969" s="168" t="s">
        <v>2211</v>
      </c>
      <c r="C969" s="279" t="str">
        <f t="shared" si="392"/>
        <v>A.140.01.112</v>
      </c>
      <c r="D969" s="14" t="s">
        <v>2871</v>
      </c>
      <c r="E969" s="278" t="s">
        <v>1510</v>
      </c>
      <c r="F969" s="281" t="str">
        <f t="shared" si="393"/>
        <v>Kenaf fibre incl. degumming, India</v>
      </c>
      <c r="G969" s="319">
        <f t="shared" si="402"/>
        <v>0.88113076795700007</v>
      </c>
      <c r="H969" s="319">
        <f t="shared" si="403"/>
        <v>1.6569959990000001E-2</v>
      </c>
      <c r="I969" s="319">
        <f t="shared" si="407"/>
        <v>3.4747902367000004E-2</v>
      </c>
      <c r="J969" s="319">
        <f t="shared" si="408"/>
        <v>0.46370832560000003</v>
      </c>
      <c r="K969" s="319">
        <v>0.36610458000000001</v>
      </c>
      <c r="L969" s="319">
        <v>1.7234553E-2</v>
      </c>
      <c r="M969" s="319">
        <v>1.6223662E-2</v>
      </c>
      <c r="N969" s="319">
        <v>1.3532847000000001E-2</v>
      </c>
      <c r="O969" s="319">
        <v>2.3067813E-3</v>
      </c>
      <c r="P969" s="319">
        <v>1.6128938999999999E-4</v>
      </c>
      <c r="Q969" s="319">
        <v>5.6904229999999996E-4</v>
      </c>
      <c r="R969" s="319">
        <v>1.2253673000000001E-3</v>
      </c>
      <c r="S969" s="319">
        <v>1.2765126E-3</v>
      </c>
      <c r="T969" s="319">
        <v>1.4578300000000001E-2</v>
      </c>
      <c r="U969" s="319">
        <v>2.6942062999999999E-2</v>
      </c>
      <c r="V969" s="319">
        <v>6.4320066999999997E-5</v>
      </c>
      <c r="W969" s="319">
        <v>0.42091145000000002</v>
      </c>
      <c r="X969" s="319">
        <v>0</v>
      </c>
      <c r="Y969" s="210"/>
      <c r="Z969" s="320">
        <f t="shared" si="394"/>
        <v>2.7526660150375939</v>
      </c>
      <c r="AA969" s="210"/>
      <c r="AB969" s="321">
        <f t="shared" si="395"/>
        <v>0.36610458000000001</v>
      </c>
      <c r="AC969" s="321">
        <f t="shared" si="396"/>
        <v>5.1253542290000002E-2</v>
      </c>
      <c r="AD969" s="321">
        <f t="shared" si="409"/>
        <v>0.47017333230000002</v>
      </c>
      <c r="AE969" s="321">
        <f t="shared" si="397"/>
        <v>3.4747902366999997E-2</v>
      </c>
      <c r="AF969" s="321">
        <f t="shared" si="398"/>
        <v>2.82185756E-2</v>
      </c>
      <c r="AG969"/>
      <c r="AH969" s="121">
        <v>41.994017999999997</v>
      </c>
      <c r="AI969" s="121">
        <v>35.792234999999998</v>
      </c>
      <c r="AJ969" s="121">
        <v>3.6522337999999999</v>
      </c>
      <c r="AK969" s="121">
        <v>0</v>
      </c>
      <c r="AL969" s="121">
        <v>0.34380651000000001</v>
      </c>
      <c r="AM969" s="121">
        <v>1.3868590999999999</v>
      </c>
      <c r="AN969" s="121">
        <v>0.81888280999999996</v>
      </c>
      <c r="AO969"/>
      <c r="AP969" s="282">
        <v>5.6915379000000002E-2</v>
      </c>
      <c r="AQ969" s="282">
        <v>5.1929614999999998E-2</v>
      </c>
      <c r="AR969" s="282">
        <v>3.2728535999999998E-3</v>
      </c>
      <c r="AS969" s="282">
        <v>1.7129103999999999E-3</v>
      </c>
      <c r="AT969" s="255">
        <f t="shared" si="404"/>
        <v>3.113286257255E-6</v>
      </c>
      <c r="AU969" s="256">
        <f t="shared" si="405"/>
        <v>1.2103748396788901E-8</v>
      </c>
      <c r="AV969" s="256">
        <f t="shared" si="406"/>
        <v>0.23990341809999999</v>
      </c>
      <c r="AW969" s="272">
        <v>2.5784464999999999E-6</v>
      </c>
      <c r="AX969" s="272">
        <v>7.7806741000000007E-9</v>
      </c>
      <c r="AY969" s="272">
        <v>2.1254068E-13</v>
      </c>
      <c r="AZ969" s="272">
        <v>1.3025732999999999E-10</v>
      </c>
      <c r="BA969" s="272">
        <v>1.3356525E-11</v>
      </c>
      <c r="BB969" s="272">
        <v>2.0122663000000002E-9</v>
      </c>
      <c r="BC969" s="272">
        <v>4.9746641999999995E-7</v>
      </c>
      <c r="BD969" s="272">
        <v>2.8926466000000002E-10</v>
      </c>
      <c r="BE969" s="272">
        <v>5.3616780000000004E-10</v>
      </c>
      <c r="BF969" s="272">
        <v>2.4081764E-13</v>
      </c>
      <c r="BG969" s="272">
        <v>3.9576089000000002E-15</v>
      </c>
      <c r="BH969" s="272">
        <v>8.9842645000000001E-13</v>
      </c>
      <c r="BI969" s="272">
        <v>2.5395465E-14</v>
      </c>
      <c r="BJ969" s="272">
        <v>3.0111945000000001E-14</v>
      </c>
      <c r="BK969" s="272">
        <v>1.7114477E-9</v>
      </c>
      <c r="BL969" s="272">
        <v>4.3911753999999999E-9</v>
      </c>
      <c r="BM969" s="272">
        <v>1.0394403E-10</v>
      </c>
      <c r="BN969" s="273">
        <v>1.4667981000000001E-3</v>
      </c>
      <c r="BO969" s="273">
        <v>0.23843661999999999</v>
      </c>
      <c r="BP969" s="272">
        <v>2.9114834E-8</v>
      </c>
      <c r="BQ969" s="272">
        <v>3.3912511999999998E-9</v>
      </c>
      <c r="BR969" s="272">
        <v>1.035357E-12</v>
      </c>
      <c r="BS969"/>
      <c r="BT969" s="121">
        <v>2.6868188000000001E-4</v>
      </c>
      <c r="BU969" s="274">
        <v>4.3518928999999999E-6</v>
      </c>
      <c r="BV969" s="274">
        <v>7.6751633000000002E-5</v>
      </c>
      <c r="BW969" s="274">
        <v>1.4404788000000001E-7</v>
      </c>
      <c r="BX969" s="274">
        <v>4.6720673000000001E-6</v>
      </c>
      <c r="BY969" s="274">
        <v>1.2867802000000001E-6</v>
      </c>
      <c r="BZ969" s="274">
        <v>2.1505374999999999E-9</v>
      </c>
      <c r="CA969" s="274">
        <v>1.977579E-6</v>
      </c>
      <c r="CB969" s="274">
        <v>2.1643901000000001E-7</v>
      </c>
      <c r="CC969" s="274">
        <v>3.7653860000000001E-7</v>
      </c>
      <c r="CD969" s="274">
        <v>1.0029802E-7</v>
      </c>
      <c r="CE969" s="274">
        <v>6.8349794999999997E-8</v>
      </c>
      <c r="CF969" s="274">
        <v>2.1114934E-9</v>
      </c>
      <c r="CG969" s="274">
        <v>3.076404E-6</v>
      </c>
      <c r="CH969" s="274">
        <v>4.6519530000000003E-5</v>
      </c>
      <c r="CI969" s="274">
        <v>2.2410399000000001E-6</v>
      </c>
      <c r="CJ969" s="121">
        <v>1.2689502E-4</v>
      </c>
      <c r="CK969"/>
      <c r="CL969" s="322">
        <v>3.4635501000000001E-9</v>
      </c>
      <c r="CM969" s="322">
        <v>2.7334694000000002</v>
      </c>
      <c r="CN969" s="322">
        <v>4.3087565000000001E-2</v>
      </c>
      <c r="CO969" s="322">
        <v>3.2835261000000002E-3</v>
      </c>
      <c r="CP969" s="322">
        <v>1.0845147E-4</v>
      </c>
      <c r="CQ969" s="322">
        <v>2.9786247E-9</v>
      </c>
      <c r="CR969" s="322">
        <v>2.9816666999999998E-8</v>
      </c>
      <c r="CS969" s="322">
        <v>1.7827766000000001E-4</v>
      </c>
      <c r="CT969" s="322">
        <v>5.6246633999999997E-2</v>
      </c>
      <c r="CU969" s="322">
        <v>3.9075527000000001</v>
      </c>
      <c r="CV969" s="216"/>
      <c r="CW969" s="214"/>
      <c r="CX969" s="22" t="s">
        <v>1217</v>
      </c>
      <c r="CY969" s="18"/>
      <c r="CZ969" s="18"/>
      <c r="DA969" s="32"/>
      <c r="DB969" s="23"/>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row>
    <row r="970" spans="1:186" ht="14.4" customHeight="1">
      <c r="A970" t="s">
        <v>3654</v>
      </c>
      <c r="B970" s="168" t="s">
        <v>2211</v>
      </c>
      <c r="C970" s="279" t="str">
        <f t="shared" si="392"/>
        <v>A.140.01.113</v>
      </c>
      <c r="D970" s="14" t="s">
        <v>2871</v>
      </c>
      <c r="E970" s="278" t="s">
        <v>1510</v>
      </c>
      <c r="F970" s="281" t="str">
        <f t="shared" si="393"/>
        <v>Kenaf fibre incl. degumming, Italy, renewable fule</v>
      </c>
      <c r="G970" s="319">
        <f t="shared" si="402"/>
        <v>0.60860656940899993</v>
      </c>
      <c r="H970" s="319">
        <f t="shared" si="403"/>
        <v>8.3690991609999994E-3</v>
      </c>
      <c r="I970" s="319">
        <f t="shared" si="407"/>
        <v>2.1084004847999997E-2</v>
      </c>
      <c r="J970" s="319">
        <f t="shared" si="408"/>
        <v>0.40051055540000002</v>
      </c>
      <c r="K970" s="319">
        <v>0.17864290999999999</v>
      </c>
      <c r="L970" s="319">
        <v>1.2332823999999999E-2</v>
      </c>
      <c r="M970" s="319">
        <v>8.1924361000000005E-3</v>
      </c>
      <c r="N970" s="319">
        <v>6.6308375999999999E-3</v>
      </c>
      <c r="O970" s="319">
        <v>1.2447828000000001E-3</v>
      </c>
      <c r="P970" s="319">
        <v>3.4784201000000001E-5</v>
      </c>
      <c r="Q970" s="319">
        <v>4.5869455999999998E-4</v>
      </c>
      <c r="R970" s="319">
        <v>4.9992967000000001E-4</v>
      </c>
      <c r="S970" s="319">
        <v>1.0162374E-3</v>
      </c>
      <c r="T970" s="319">
        <v>1.4578300000000001E-2</v>
      </c>
      <c r="U970" s="319">
        <v>2.5276248000000001E-2</v>
      </c>
      <c r="V970" s="319">
        <v>5.8815077999999999E-5</v>
      </c>
      <c r="W970" s="319">
        <v>0.35963977000000003</v>
      </c>
      <c r="X970" s="319">
        <v>0</v>
      </c>
      <c r="Y970" s="210"/>
      <c r="Z970" s="320">
        <f t="shared" si="394"/>
        <v>1.34317977443609</v>
      </c>
      <c r="AA970" s="210"/>
      <c r="AB970" s="321">
        <f t="shared" si="395"/>
        <v>0.17864290999999999</v>
      </c>
      <c r="AC970" s="321">
        <f t="shared" si="396"/>
        <v>2.9394288931E-2</v>
      </c>
      <c r="AD970" s="321">
        <f t="shared" si="409"/>
        <v>0.39524325977000002</v>
      </c>
      <c r="AE970" s="321">
        <f t="shared" si="397"/>
        <v>2.1084004848E-2</v>
      </c>
      <c r="AF970" s="321">
        <f t="shared" si="398"/>
        <v>2.6292485400000003E-2</v>
      </c>
      <c r="AG970"/>
      <c r="AH970" s="121">
        <v>22.088918</v>
      </c>
      <c r="AI970" s="121">
        <v>16.211953000000001</v>
      </c>
      <c r="AJ970" s="121">
        <v>3.4263911999999999</v>
      </c>
      <c r="AK970" s="121">
        <v>0</v>
      </c>
      <c r="AL970" s="121">
        <v>0.34380651000000001</v>
      </c>
      <c r="AM970" s="121">
        <v>1.3315360000000001</v>
      </c>
      <c r="AN970" s="121">
        <v>0.77523147000000003</v>
      </c>
      <c r="AO970"/>
      <c r="AP970" s="282">
        <v>4.8830498E-2</v>
      </c>
      <c r="AQ970" s="282">
        <v>4.6592031999999999E-2</v>
      </c>
      <c r="AR970" s="282">
        <v>1.6159297999999999E-3</v>
      </c>
      <c r="AS970" s="282">
        <v>6.2253635000000004E-4</v>
      </c>
      <c r="AT970" s="255">
        <f t="shared" si="404"/>
        <v>2.7932872240312998E-6</v>
      </c>
      <c r="AU970" s="256">
        <f t="shared" si="405"/>
        <v>5.9760715538249986E-9</v>
      </c>
      <c r="AV970" s="256">
        <f t="shared" si="406"/>
        <v>8.7189965099999989E-2</v>
      </c>
      <c r="AW970" s="272">
        <v>1.2502768E-6</v>
      </c>
      <c r="AX970" s="272">
        <v>3.7725169E-9</v>
      </c>
      <c r="AY970" s="272">
        <v>1.0306463E-13</v>
      </c>
      <c r="AZ970" s="272">
        <v>4.1507083999999998E-11</v>
      </c>
      <c r="BA970" s="272">
        <v>1.8274373000000002E-12</v>
      </c>
      <c r="BB970" s="272">
        <v>9.8596479000000001E-10</v>
      </c>
      <c r="BC970" s="272">
        <v>3.1627439999999999E-7</v>
      </c>
      <c r="BD970" s="272">
        <v>1.4067422E-10</v>
      </c>
      <c r="BE970" s="272">
        <v>3.4757492000000002E-10</v>
      </c>
      <c r="BF970" s="272">
        <v>1.1139512000000001E-13</v>
      </c>
      <c r="BG970" s="272">
        <v>3.2937341E-15</v>
      </c>
      <c r="BH970" s="272">
        <v>6.2416669999999997E-13</v>
      </c>
      <c r="BI970" s="272">
        <v>9.5501478999999996E-15</v>
      </c>
      <c r="BJ970" s="272">
        <v>1.8136043000000001E-14</v>
      </c>
      <c r="BK970" s="272">
        <v>3.3354052000000001E-10</v>
      </c>
      <c r="BL970" s="272">
        <v>3.8628841999999999E-9</v>
      </c>
      <c r="BM970" s="272">
        <v>9.7109216000000001E-11</v>
      </c>
      <c r="BN970" s="273">
        <v>1.4545501E-3</v>
      </c>
      <c r="BO970" s="273">
        <v>8.5735414999999995E-2</v>
      </c>
      <c r="BP970" s="272">
        <v>1.2215103E-6</v>
      </c>
      <c r="BQ970" s="272">
        <v>1.6171992999999999E-9</v>
      </c>
      <c r="BR970" s="272">
        <v>1.2739145E-13</v>
      </c>
      <c r="BS970"/>
      <c r="BT970" s="121">
        <v>2.6621959999999998E-4</v>
      </c>
      <c r="BU970" s="274">
        <v>2.7233339E-6</v>
      </c>
      <c r="BV970" s="274">
        <v>3.7451416999999998E-5</v>
      </c>
      <c r="BW970" s="274">
        <v>5.8635691000000001E-8</v>
      </c>
      <c r="BX970" s="274">
        <v>2.8583687E-6</v>
      </c>
      <c r="BY970" s="274">
        <v>6.4301515000000003E-7</v>
      </c>
      <c r="BZ970" s="274">
        <v>1.9845083000000001E-9</v>
      </c>
      <c r="CA970" s="274">
        <v>9.9173291999999995E-7</v>
      </c>
      <c r="CB970" s="274">
        <v>4.6677949000000003E-8</v>
      </c>
      <c r="CC970" s="274">
        <v>3.0352086E-7</v>
      </c>
      <c r="CD970" s="274">
        <v>1.3642443E-8</v>
      </c>
      <c r="CE970" s="274">
        <v>6.3381051000000003E-8</v>
      </c>
      <c r="CF970" s="274">
        <v>5.8185847E-10</v>
      </c>
      <c r="CG970" s="274">
        <v>1.4550686000000001E-6</v>
      </c>
      <c r="CH970" s="274">
        <v>2.3634804E-5</v>
      </c>
      <c r="CI970" s="274">
        <v>2.1804102000000001E-6</v>
      </c>
      <c r="CJ970" s="121">
        <v>1.9379303000000001E-4</v>
      </c>
      <c r="CK970"/>
      <c r="CL970" s="322">
        <v>9.2564933000000002E-10</v>
      </c>
      <c r="CM970" s="322">
        <v>1.340292</v>
      </c>
      <c r="CN970" s="322">
        <v>2.4398487999999999E-2</v>
      </c>
      <c r="CO970" s="322">
        <v>2.0080124000000001E-3</v>
      </c>
      <c r="CP970" s="322">
        <v>5.6971232999999998E-5</v>
      </c>
      <c r="CQ970" s="322">
        <v>7.1387847000000003E-10</v>
      </c>
      <c r="CR970" s="322">
        <v>2.6914347E-8</v>
      </c>
      <c r="CS970" s="322">
        <v>1.1364984E-4</v>
      </c>
      <c r="CT970" s="322">
        <v>2.8068867000000001E-2</v>
      </c>
      <c r="CU970" s="322">
        <v>1.2930630999999999</v>
      </c>
      <c r="CV970" s="216"/>
      <c r="CW970" s="214"/>
      <c r="CX970" s="22" t="s">
        <v>1218</v>
      </c>
      <c r="CY970" s="18"/>
      <c r="CZ970" s="18"/>
      <c r="DA970" s="32"/>
      <c r="DB970" s="23"/>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row>
    <row r="971" spans="1:186" ht="14.4" customHeight="1">
      <c r="A971" t="s">
        <v>3655</v>
      </c>
      <c r="B971" s="168" t="s">
        <v>2211</v>
      </c>
      <c r="C971" s="279" t="str">
        <f t="shared" si="392"/>
        <v>A.140.01.114</v>
      </c>
      <c r="D971" s="14" t="s">
        <v>2871</v>
      </c>
      <c r="E971" s="278" t="s">
        <v>1510</v>
      </c>
      <c r="F971" s="281" t="str">
        <f t="shared" si="393"/>
        <v>Nylon pellets</v>
      </c>
      <c r="G971" s="319">
        <f t="shared" si="402"/>
        <v>1.4583361062669999</v>
      </c>
      <c r="H971" s="319">
        <f t="shared" si="403"/>
        <v>3.1292194270000004E-2</v>
      </c>
      <c r="I971" s="319">
        <f t="shared" si="407"/>
        <v>8.8563911996999992E-2</v>
      </c>
      <c r="J971" s="319">
        <f t="shared" si="408"/>
        <v>0.61229999999999996</v>
      </c>
      <c r="K971" s="319">
        <v>0.72618000000000005</v>
      </c>
      <c r="L971" s="319">
        <v>7.8523424999999994E-2</v>
      </c>
      <c r="M971" s="319">
        <v>9.9855139999999992E-3</v>
      </c>
      <c r="N971" s="319">
        <v>3.5453160000000002E-3</v>
      </c>
      <c r="O971" s="319">
        <v>2.7717120000000001E-2</v>
      </c>
      <c r="P971" s="319">
        <v>0</v>
      </c>
      <c r="Q971" s="319">
        <v>2.9758270000000001E-5</v>
      </c>
      <c r="R971" s="319">
        <v>5.4972997000000002E-5</v>
      </c>
      <c r="S971" s="319">
        <v>0</v>
      </c>
      <c r="T971" s="319">
        <v>0.61229999999999996</v>
      </c>
      <c r="U971" s="319">
        <v>0</v>
      </c>
      <c r="V971" s="319">
        <v>0</v>
      </c>
      <c r="W971" s="319">
        <v>0</v>
      </c>
      <c r="X971" s="319">
        <v>0</v>
      </c>
      <c r="Y971" s="210"/>
      <c r="Z971" s="320">
        <f t="shared" si="394"/>
        <v>5.46</v>
      </c>
      <c r="AA971" s="210"/>
      <c r="AB971" s="321">
        <f t="shared" si="395"/>
        <v>0.72618000000000005</v>
      </c>
      <c r="AC971" s="321">
        <f t="shared" si="396"/>
        <v>0.119856106267</v>
      </c>
      <c r="AD971" s="321">
        <f t="shared" si="409"/>
        <v>0.70086391199699993</v>
      </c>
      <c r="AE971" s="321">
        <f t="shared" si="397"/>
        <v>8.8563911996999992E-2</v>
      </c>
      <c r="AF971" s="321">
        <f t="shared" si="398"/>
        <v>0</v>
      </c>
      <c r="AG971"/>
      <c r="AH971" s="121">
        <v>124.2204</v>
      </c>
      <c r="AI971" s="121">
        <v>121.41200000000001</v>
      </c>
      <c r="AJ971" s="121">
        <v>0</v>
      </c>
      <c r="AK971" s="121">
        <v>0</v>
      </c>
      <c r="AL971" s="121">
        <v>2.8083999999999998</v>
      </c>
      <c r="AM971" s="121">
        <v>0</v>
      </c>
      <c r="AN971" s="121">
        <v>0</v>
      </c>
      <c r="AO971"/>
      <c r="AP971" s="282">
        <v>0.12360512999999999</v>
      </c>
      <c r="AQ971" s="282">
        <v>0.11040004</v>
      </c>
      <c r="AR971" s="282">
        <v>4.5362767999999999E-3</v>
      </c>
      <c r="AS971" s="282">
        <v>8.6688167999999996E-3</v>
      </c>
      <c r="AT971" s="255">
        <f t="shared" si="404"/>
        <v>6.6187074399999997E-6</v>
      </c>
      <c r="AU971" s="256">
        <f t="shared" si="405"/>
        <v>1.6776171690000003E-8</v>
      </c>
      <c r="AV971" s="256">
        <f t="shared" si="406"/>
        <v>1.2141200000000001</v>
      </c>
      <c r="AW971" s="272">
        <v>5.06688E-6</v>
      </c>
      <c r="AX971" s="272">
        <v>1.5288000000000001E-8</v>
      </c>
      <c r="AY971" s="272">
        <v>4.1769000000000001E-13</v>
      </c>
      <c r="AZ971" s="273">
        <v>0</v>
      </c>
      <c r="BA971" s="273">
        <v>0</v>
      </c>
      <c r="BB971" s="272">
        <v>5.2743999999999999E-10</v>
      </c>
      <c r="BC971" s="272">
        <v>1.5513000000000001E-6</v>
      </c>
      <c r="BD971" s="272">
        <v>1.2035400000000001E-10</v>
      </c>
      <c r="BE971" s="272">
        <v>1.3674000000000001E-9</v>
      </c>
      <c r="BF971" s="273">
        <v>0</v>
      </c>
      <c r="BG971" s="273">
        <v>0</v>
      </c>
      <c r="BH971" s="273">
        <v>0</v>
      </c>
      <c r="BI971" s="273">
        <v>0</v>
      </c>
      <c r="BJ971" s="273">
        <v>0</v>
      </c>
      <c r="BK971" s="273">
        <v>0</v>
      </c>
      <c r="BL971" s="273">
        <v>0</v>
      </c>
      <c r="BM971" s="273">
        <v>0</v>
      </c>
      <c r="BN971" s="273">
        <v>0</v>
      </c>
      <c r="BO971" s="273">
        <v>1.2141200000000001</v>
      </c>
      <c r="BP971" s="273">
        <v>0</v>
      </c>
      <c r="BQ971" s="273">
        <v>0</v>
      </c>
      <c r="BR971" s="273">
        <v>0</v>
      </c>
      <c r="BS971"/>
      <c r="BT971" s="121">
        <v>3.4608185E-4</v>
      </c>
      <c r="BU971" s="274">
        <v>9.4272688000000007E-6</v>
      </c>
      <c r="BV971" s="121">
        <v>1.5223929000000001E-4</v>
      </c>
      <c r="BW971" s="274">
        <v>6.4393600999999996E-9</v>
      </c>
      <c r="BX971" s="274">
        <v>3.2603328999999999E-5</v>
      </c>
      <c r="BY971" s="121">
        <v>0</v>
      </c>
      <c r="BZ971" s="121">
        <v>0</v>
      </c>
      <c r="CA971" s="121">
        <v>0</v>
      </c>
      <c r="CB971" s="121">
        <v>0</v>
      </c>
      <c r="CC971" s="274">
        <v>1.9691220000000001E-8</v>
      </c>
      <c r="CD971" s="121">
        <v>0</v>
      </c>
      <c r="CE971" s="121">
        <v>0</v>
      </c>
      <c r="CF971" s="121">
        <v>0</v>
      </c>
      <c r="CG971" s="274">
        <v>4.1859103999999996E-6</v>
      </c>
      <c r="CH971" s="274">
        <v>1.4759992999999999E-4</v>
      </c>
      <c r="CI971" s="121">
        <v>0</v>
      </c>
      <c r="CJ971" s="121">
        <v>0</v>
      </c>
      <c r="CK971"/>
      <c r="CL971" s="322">
        <v>0</v>
      </c>
      <c r="CM971" s="322">
        <v>5.46</v>
      </c>
      <c r="CN971" s="322">
        <v>4.4975149999999997E-3</v>
      </c>
      <c r="CO971" s="322">
        <v>6.45E-3</v>
      </c>
      <c r="CP971" s="322">
        <v>6.7866819999999996E-4</v>
      </c>
      <c r="CQ971" s="322">
        <v>0</v>
      </c>
      <c r="CR971" s="322">
        <v>0</v>
      </c>
      <c r="CS971" s="322">
        <v>9.9416658999999991E-4</v>
      </c>
      <c r="CT971" s="322">
        <v>0</v>
      </c>
      <c r="CU971" s="322">
        <v>16.606079999999999</v>
      </c>
      <c r="CV971" s="216"/>
      <c r="CW971" s="214"/>
      <c r="CX971" s="18" t="s">
        <v>814</v>
      </c>
      <c r="CY971" s="18"/>
      <c r="CZ971" s="18"/>
      <c r="DA971" s="32"/>
      <c r="DB971" s="23"/>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row>
    <row r="972" spans="1:186" ht="14.4" customHeight="1">
      <c r="A972" t="s">
        <v>3656</v>
      </c>
      <c r="B972" s="168" t="s">
        <v>2211</v>
      </c>
      <c r="C972" s="279" t="str">
        <f t="shared" si="392"/>
        <v>A.140.01.115</v>
      </c>
      <c r="D972" s="14" t="s">
        <v>2871</v>
      </c>
      <c r="E972" s="278" t="s">
        <v>1510</v>
      </c>
      <c r="F972" s="281" t="str">
        <f t="shared" si="393"/>
        <v>Polyester = PET pellets</v>
      </c>
      <c r="G972" s="319">
        <f t="shared" si="402"/>
        <v>0.97484404437187999</v>
      </c>
      <c r="H972" s="319">
        <f t="shared" si="403"/>
        <v>5.5986465696E-2</v>
      </c>
      <c r="I972" s="319">
        <f t="shared" si="407"/>
        <v>7.1670580693879993E-2</v>
      </c>
      <c r="J972" s="319">
        <f t="shared" si="408"/>
        <v>0.57217089798200005</v>
      </c>
      <c r="K972" s="319">
        <v>0.27501609999999999</v>
      </c>
      <c r="L972" s="319">
        <v>6.4414100000000002E-2</v>
      </c>
      <c r="M972" s="319">
        <v>7.3198509E-3</v>
      </c>
      <c r="N972" s="319">
        <v>4.5333635000000001E-3</v>
      </c>
      <c r="O972" s="319">
        <v>5.1473311000000001E-2</v>
      </c>
      <c r="P972" s="319">
        <v>-1.0968658000000001E-5</v>
      </c>
      <c r="Q972" s="319">
        <v>-9.2401460000000007E-6</v>
      </c>
      <c r="R972" s="319">
        <v>-6.2892894999999995E-5</v>
      </c>
      <c r="S972" s="319">
        <v>-2.2567217999999999E-5</v>
      </c>
      <c r="T972" s="319">
        <v>0.56862000000000001</v>
      </c>
      <c r="U972" s="319">
        <v>3.5734652000000001E-3</v>
      </c>
      <c r="V972" s="319">
        <v>-4.7731111999999996E-7</v>
      </c>
      <c r="W972" s="319">
        <v>0</v>
      </c>
      <c r="X972" s="319">
        <v>0</v>
      </c>
      <c r="Y972" s="210"/>
      <c r="Z972" s="320">
        <f t="shared" si="394"/>
        <v>2.0677902255639093</v>
      </c>
      <c r="AA972" s="210"/>
      <c r="AB972" s="321">
        <f t="shared" si="395"/>
        <v>0.27501609999999999</v>
      </c>
      <c r="AC972" s="321">
        <f t="shared" si="396"/>
        <v>0.127657523701</v>
      </c>
      <c r="AD972" s="321">
        <f t="shared" si="409"/>
        <v>0.64029105800499997</v>
      </c>
      <c r="AE972" s="321">
        <f t="shared" si="397"/>
        <v>7.1670580693879993E-2</v>
      </c>
      <c r="AF972" s="321">
        <f t="shared" si="398"/>
        <v>3.5508979820000003E-3</v>
      </c>
      <c r="AG972"/>
      <c r="AH972" s="121">
        <v>72.199123999999998</v>
      </c>
      <c r="AI972" s="121">
        <v>71.723287999999997</v>
      </c>
      <c r="AJ972" s="121">
        <v>0.48441826999999998</v>
      </c>
      <c r="AK972" s="121">
        <v>0</v>
      </c>
      <c r="AL972" s="121">
        <v>0</v>
      </c>
      <c r="AM972" s="121">
        <v>-4.7967994999999998E-3</v>
      </c>
      <c r="AN972" s="121">
        <v>-3.7847979999999998E-3</v>
      </c>
      <c r="AO972"/>
      <c r="AP972" s="282">
        <v>5.8487721999999999E-2</v>
      </c>
      <c r="AQ972" s="282">
        <v>5.1365889999999997E-2</v>
      </c>
      <c r="AR972" s="282">
        <v>1.9740764000000001E-3</v>
      </c>
      <c r="AS972" s="282">
        <v>5.1477557999999998E-3</v>
      </c>
      <c r="AT972" s="255">
        <f t="shared" si="404"/>
        <v>3.0794898422638102E-6</v>
      </c>
      <c r="AU972" s="256">
        <f t="shared" si="405"/>
        <v>7.3005782978802032E-9</v>
      </c>
      <c r="AV972" s="256">
        <f t="shared" si="406"/>
        <v>0.72097419503690008</v>
      </c>
      <c r="AW972" s="272">
        <v>1.9171608000000001E-6</v>
      </c>
      <c r="AX972" s="272">
        <v>5.7844718999999998E-9</v>
      </c>
      <c r="AY972" s="272">
        <v>1.5804285999999999E-13</v>
      </c>
      <c r="AZ972" s="272">
        <v>-7.6951083000000001E-12</v>
      </c>
      <c r="BA972" s="272">
        <v>-9.9963189000000005E-13</v>
      </c>
      <c r="BB972" s="272">
        <v>6.7331432000000004E-10</v>
      </c>
      <c r="BC972" s="272">
        <v>1.1618297E-6</v>
      </c>
      <c r="BD972" s="272">
        <v>1.6129043999999999E-10</v>
      </c>
      <c r="BE972" s="272">
        <v>1.355288E-9</v>
      </c>
      <c r="BF972" s="272">
        <v>-1.1221606E-14</v>
      </c>
      <c r="BG972" s="272">
        <v>-5.7561397000000002E-17</v>
      </c>
      <c r="BH972" s="272">
        <v>-2.3779747999999999E-14</v>
      </c>
      <c r="BI972" s="272">
        <v>-1.3738713999999999E-15</v>
      </c>
      <c r="BJ972" s="272">
        <v>-1.038373E-15</v>
      </c>
      <c r="BK972" s="272">
        <v>-1.1947172000000001E-10</v>
      </c>
      <c r="BL972" s="272">
        <v>-4.5805595999999999E-11</v>
      </c>
      <c r="BM972" s="272">
        <v>-5.9261381999999998E-13</v>
      </c>
      <c r="BN972" s="272">
        <v>4.1850369000000002E-6</v>
      </c>
      <c r="BO972" s="273">
        <v>0.72097001000000005</v>
      </c>
      <c r="BP972" s="273">
        <v>0</v>
      </c>
      <c r="BQ972" s="273">
        <v>0</v>
      </c>
      <c r="BR972" s="273">
        <v>0</v>
      </c>
      <c r="BS972"/>
      <c r="BT972" s="121">
        <v>2.1376372999999999E-4</v>
      </c>
      <c r="BU972" s="274">
        <v>9.3152960999999994E-6</v>
      </c>
      <c r="BV972" s="274">
        <v>5.7655477999999997E-5</v>
      </c>
      <c r="BW972" s="274">
        <v>-7.4049405E-9</v>
      </c>
      <c r="BX972" s="274">
        <v>5.4192493000000001E-5</v>
      </c>
      <c r="BY972" s="274">
        <v>-5.5817780999999997E-8</v>
      </c>
      <c r="BZ972" s="274">
        <v>-1.4395601999999999E-11</v>
      </c>
      <c r="CA972" s="274">
        <v>-8.5477985999999995E-8</v>
      </c>
      <c r="CB972" s="274">
        <v>-1.4719167E-8</v>
      </c>
      <c r="CC972" s="274">
        <v>-6.1142583999999998E-9</v>
      </c>
      <c r="CD972" s="274">
        <v>-7.5134894999999997E-9</v>
      </c>
      <c r="CE972" s="274">
        <v>-4.3081602000000002E-10</v>
      </c>
      <c r="CF972" s="274">
        <v>-1.3262731E-10</v>
      </c>
      <c r="CG972" s="274">
        <v>5.0403333999999999E-6</v>
      </c>
      <c r="CH972" s="274">
        <v>8.7743014999999998E-5</v>
      </c>
      <c r="CI972" s="274">
        <v>-5.2569088000000002E-9</v>
      </c>
      <c r="CJ972" s="121">
        <v>0</v>
      </c>
      <c r="CK972"/>
      <c r="CL972" s="322">
        <v>-2.2004920000000001E-10</v>
      </c>
      <c r="CM972" s="322">
        <v>2.0692043</v>
      </c>
      <c r="CN972" s="322">
        <v>1.9158079000000001E-2</v>
      </c>
      <c r="CO972" s="322">
        <v>6.3594063000000003E-3</v>
      </c>
      <c r="CP972" s="322">
        <v>5.4035788000000005E-4</v>
      </c>
      <c r="CQ972" s="322">
        <v>-1.9636528000000001E-10</v>
      </c>
      <c r="CR972" s="322">
        <v>-2.5164625E-10</v>
      </c>
      <c r="CS972" s="322">
        <v>3.8978525E-4</v>
      </c>
      <c r="CT972" s="322">
        <v>-2.4431589999999999E-3</v>
      </c>
      <c r="CU972" s="322">
        <v>9.7957101000000009</v>
      </c>
      <c r="CV972" s="216"/>
      <c r="CW972" s="214"/>
      <c r="CX972" s="18" t="s">
        <v>1204</v>
      </c>
      <c r="CY972" s="18"/>
      <c r="CZ972" s="18"/>
      <c r="DA972" s="32"/>
      <c r="DB972" s="23"/>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row>
    <row r="973" spans="1:186" ht="14.4" customHeight="1">
      <c r="A973" t="s">
        <v>3657</v>
      </c>
      <c r="B973" s="168" t="s">
        <v>2211</v>
      </c>
      <c r="C973" s="279" t="str">
        <f t="shared" si="392"/>
        <v>A.140.01.116</v>
      </c>
      <c r="D973" s="14" t="s">
        <v>2871</v>
      </c>
      <c r="E973" s="278" t="s">
        <v>1510</v>
      </c>
      <c r="F973" s="281" t="str">
        <f t="shared" si="393"/>
        <v>PLA (polylactide) pellets</v>
      </c>
      <c r="G973" s="319">
        <f t="shared" si="402"/>
        <v>0.52507850413900004</v>
      </c>
      <c r="H973" s="319">
        <f t="shared" si="403"/>
        <v>2.0383641800000001E-2</v>
      </c>
      <c r="I973" s="319">
        <f t="shared" si="407"/>
        <v>3.3962289818999999E-2</v>
      </c>
      <c r="J973" s="319">
        <f t="shared" si="408"/>
        <v>4.7873925199999993E-3</v>
      </c>
      <c r="K973" s="319">
        <v>0.46594518000000001</v>
      </c>
      <c r="L973" s="319">
        <v>1.2183487999999999E-2</v>
      </c>
      <c r="M973" s="319">
        <v>1.9962008E-2</v>
      </c>
      <c r="N973" s="319">
        <v>1.7155283E-2</v>
      </c>
      <c r="O973" s="319">
        <v>2.6396492000000001E-3</v>
      </c>
      <c r="P973" s="319">
        <v>3.1443486999999998E-4</v>
      </c>
      <c r="Q973" s="319">
        <v>2.7427472999999998E-4</v>
      </c>
      <c r="R973" s="319">
        <v>1.8031109E-3</v>
      </c>
      <c r="S973" s="319">
        <v>6.4692692000000004E-4</v>
      </c>
      <c r="T973" s="319">
        <v>0</v>
      </c>
      <c r="U973" s="319">
        <v>4.1404655999999996E-3</v>
      </c>
      <c r="V973" s="319">
        <v>1.3682918999999999E-5</v>
      </c>
      <c r="W973" s="319">
        <v>0</v>
      </c>
      <c r="X973" s="319">
        <v>0</v>
      </c>
      <c r="Y973" s="210"/>
      <c r="Z973" s="320">
        <f t="shared" si="394"/>
        <v>3.5033472180451128</v>
      </c>
      <c r="AA973" s="210"/>
      <c r="AB973" s="321">
        <f t="shared" si="395"/>
        <v>0.46594518000000001</v>
      </c>
      <c r="AC973" s="321">
        <f t="shared" si="396"/>
        <v>5.4332248700000002E-2</v>
      </c>
      <c r="AD973" s="321">
        <f t="shared" si="409"/>
        <v>3.3948606899999997E-2</v>
      </c>
      <c r="AE973" s="321">
        <f t="shared" si="397"/>
        <v>3.3962289818999999E-2</v>
      </c>
      <c r="AF973" s="321">
        <f t="shared" si="398"/>
        <v>4.7873925199999993E-3</v>
      </c>
      <c r="AG973"/>
      <c r="AH973" s="121">
        <v>49.475102999999997</v>
      </c>
      <c r="AI973" s="121">
        <v>48.667755</v>
      </c>
      <c r="AJ973" s="121">
        <v>0.56134295000000001</v>
      </c>
      <c r="AK973" s="121">
        <v>0</v>
      </c>
      <c r="AL973" s="121">
        <v>0</v>
      </c>
      <c r="AM973" s="121">
        <v>0.13750825</v>
      </c>
      <c r="AN973" s="121">
        <v>0.10849754</v>
      </c>
      <c r="AO973"/>
      <c r="AP973" s="282">
        <v>6.8337909000000002E-2</v>
      </c>
      <c r="AQ973" s="282">
        <v>6.2702302000000001E-2</v>
      </c>
      <c r="AR973" s="282">
        <v>2.9254284E-3</v>
      </c>
      <c r="AS973" s="282">
        <v>2.7101783999999999E-3</v>
      </c>
      <c r="AT973" s="255">
        <f t="shared" si="404"/>
        <v>3.7591307917140002E-6</v>
      </c>
      <c r="AU973" s="256">
        <f t="shared" si="405"/>
        <v>1.08188919443394E-8</v>
      </c>
      <c r="AV973" s="256">
        <f t="shared" si="406"/>
        <v>0.37957680294100005</v>
      </c>
      <c r="AW973" s="272">
        <v>3.3012310000000001E-6</v>
      </c>
      <c r="AX973" s="272">
        <v>9.9624717E-9</v>
      </c>
      <c r="AY973" s="272">
        <v>2.7210809000000002E-13</v>
      </c>
      <c r="AZ973" s="272">
        <v>2.2059309999999999E-10</v>
      </c>
      <c r="BA973" s="272">
        <v>2.8656114E-11</v>
      </c>
      <c r="BB973" s="272">
        <v>2.5509228000000002E-9</v>
      </c>
      <c r="BC973" s="272">
        <v>4.5036166999999999E-7</v>
      </c>
      <c r="BD973" s="272">
        <v>3.6932884000000001E-10</v>
      </c>
      <c r="BE973" s="272">
        <v>4.6875686000000001E-10</v>
      </c>
      <c r="BF973" s="272">
        <v>3.2168605000000001E-13</v>
      </c>
      <c r="BG973" s="272">
        <v>1.6500933999999999E-15</v>
      </c>
      <c r="BH973" s="272">
        <v>6.8168609999999997E-13</v>
      </c>
      <c r="BI973" s="272">
        <v>3.9384312999999998E-14</v>
      </c>
      <c r="BJ973" s="272">
        <v>2.9766692999999998E-14</v>
      </c>
      <c r="BK973" s="272">
        <v>3.4248560000000001E-9</v>
      </c>
      <c r="BL973" s="272">
        <v>1.3130937E-9</v>
      </c>
      <c r="BM973" s="272">
        <v>1.6988263E-11</v>
      </c>
      <c r="BN973" s="272">
        <v>3.0442940999999998E-5</v>
      </c>
      <c r="BO973" s="273">
        <v>0.37954636000000003</v>
      </c>
      <c r="BP973" s="273">
        <v>0</v>
      </c>
      <c r="BQ973" s="273">
        <v>0</v>
      </c>
      <c r="BR973" s="273">
        <v>0</v>
      </c>
      <c r="BS973"/>
      <c r="BT973" s="121">
        <v>1.7239840000000001E-4</v>
      </c>
      <c r="BU973" s="274">
        <v>4.0478635999999999E-6</v>
      </c>
      <c r="BV973" s="274">
        <v>9.7682617000000005E-5</v>
      </c>
      <c r="BW973" s="274">
        <v>2.1229619000000001E-7</v>
      </c>
      <c r="BX973" s="274">
        <v>4.5080368000000004E-6</v>
      </c>
      <c r="BY973" s="274">
        <v>1.6001097E-6</v>
      </c>
      <c r="BZ973" s="274">
        <v>4.1267392000000002E-10</v>
      </c>
      <c r="CA973" s="274">
        <v>2.4503689000000001E-6</v>
      </c>
      <c r="CB973" s="274">
        <v>4.2194945999999999E-7</v>
      </c>
      <c r="CC973" s="274">
        <v>1.8148918999999999E-7</v>
      </c>
      <c r="CD973" s="274">
        <v>2.1538669999999999E-7</v>
      </c>
      <c r="CE973" s="274">
        <v>1.2350059E-8</v>
      </c>
      <c r="CF973" s="274">
        <v>3.8019829000000002E-9</v>
      </c>
      <c r="CG973" s="274">
        <v>4.0299088999999998E-6</v>
      </c>
      <c r="CH973" s="274">
        <v>5.6881110999999997E-5</v>
      </c>
      <c r="CI973" s="274">
        <v>1.5069805000000001E-7</v>
      </c>
      <c r="CJ973" s="121">
        <v>0</v>
      </c>
      <c r="CK973"/>
      <c r="CL973" s="322">
        <v>6.3080770999999999E-9</v>
      </c>
      <c r="CM973" s="322">
        <v>3.4628109</v>
      </c>
      <c r="CN973" s="322">
        <v>4.6452618000000001E-2</v>
      </c>
      <c r="CO973" s="322">
        <v>3.1703522E-3</v>
      </c>
      <c r="CP973" s="322">
        <v>1.2795667000000001E-4</v>
      </c>
      <c r="CQ973" s="322">
        <v>5.6291380999999997E-9</v>
      </c>
      <c r="CR973" s="322">
        <v>7.2138590999999999E-9</v>
      </c>
      <c r="CS973" s="322">
        <v>1.6063562E-4</v>
      </c>
      <c r="CT973" s="322">
        <v>7.0037223999999995E-2</v>
      </c>
      <c r="CU973" s="322">
        <v>6.4984424000000001</v>
      </c>
      <c r="CV973" s="216"/>
      <c r="CW973" s="214"/>
      <c r="CX973" s="18" t="s">
        <v>1219</v>
      </c>
      <c r="CY973" s="18"/>
      <c r="CZ973" s="18"/>
      <c r="DA973" s="32"/>
      <c r="DB973" s="23"/>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row>
    <row r="974" spans="1:186" ht="14.4" customHeight="1">
      <c r="A974" t="s">
        <v>3658</v>
      </c>
      <c r="B974" s="168" t="s">
        <v>2211</v>
      </c>
      <c r="C974" s="279" t="str">
        <f t="shared" si="392"/>
        <v>A.140.01.117</v>
      </c>
      <c r="D974" s="14" t="s">
        <v>2871</v>
      </c>
      <c r="E974" s="278" t="s">
        <v>1510</v>
      </c>
      <c r="F974" s="281" t="str">
        <f t="shared" si="393"/>
        <v>Sorona (PTT) biobased pellets</v>
      </c>
      <c r="G974" s="319">
        <f t="shared" si="402"/>
        <v>0.92253402866299994</v>
      </c>
      <c r="H974" s="319">
        <f t="shared" si="403"/>
        <v>1.9340757970000001E-2</v>
      </c>
      <c r="I974" s="319">
        <f t="shared" si="407"/>
        <v>3.2224684562999997E-2</v>
      </c>
      <c r="J974" s="319">
        <f t="shared" si="408"/>
        <v>0.42886245612999996</v>
      </c>
      <c r="K974" s="319">
        <v>0.44210612999999999</v>
      </c>
      <c r="L974" s="319">
        <v>1.1560147E-2</v>
      </c>
      <c r="M974" s="319">
        <v>1.8940696E-2</v>
      </c>
      <c r="N974" s="319">
        <v>1.6277571000000001E-2</v>
      </c>
      <c r="O974" s="319">
        <v>2.5045974E-3</v>
      </c>
      <c r="P974" s="319">
        <v>2.9834749999999998E-4</v>
      </c>
      <c r="Q974" s="319">
        <v>2.6024206999999998E-4</v>
      </c>
      <c r="R974" s="319">
        <v>1.7108587E-3</v>
      </c>
      <c r="S974" s="319">
        <v>6.1382832999999995E-4</v>
      </c>
      <c r="T974" s="319">
        <v>0.42431999999999997</v>
      </c>
      <c r="U974" s="319">
        <v>3.9286277999999999E-3</v>
      </c>
      <c r="V974" s="319">
        <v>1.2982862999999999E-5</v>
      </c>
      <c r="W974" s="319">
        <v>0</v>
      </c>
      <c r="X974" s="319">
        <v>0</v>
      </c>
      <c r="Y974" s="210"/>
      <c r="Z974" s="320">
        <f t="shared" si="394"/>
        <v>3.3241062406015036</v>
      </c>
      <c r="AA974" s="210"/>
      <c r="AB974" s="321">
        <f t="shared" si="395"/>
        <v>0.44210612999999999</v>
      </c>
      <c r="AC974" s="321">
        <f t="shared" si="396"/>
        <v>5.1552459670000002E-2</v>
      </c>
      <c r="AD974" s="321">
        <f t="shared" si="409"/>
        <v>0.45653170169999996</v>
      </c>
      <c r="AE974" s="321">
        <f t="shared" si="397"/>
        <v>3.2224684562999997E-2</v>
      </c>
      <c r="AF974" s="321">
        <f t="shared" si="398"/>
        <v>4.5424561299999998E-3</v>
      </c>
      <c r="AG974"/>
      <c r="AH974" s="121">
        <v>71.859019000000004</v>
      </c>
      <c r="AI974" s="121">
        <v>71.092975999999993</v>
      </c>
      <c r="AJ974" s="121">
        <v>0.53262308000000003</v>
      </c>
      <c r="AK974" s="121">
        <v>0</v>
      </c>
      <c r="AL974" s="121">
        <v>0</v>
      </c>
      <c r="AM974" s="121">
        <v>0.13047295</v>
      </c>
      <c r="AN974" s="121">
        <v>0.10294651</v>
      </c>
      <c r="AO974"/>
      <c r="AP974" s="282">
        <v>6.6616612000000006E-2</v>
      </c>
      <c r="AQ974" s="282">
        <v>5.9494276999999998E-2</v>
      </c>
      <c r="AR974" s="282">
        <v>2.7757553000000001E-3</v>
      </c>
      <c r="AS974" s="282">
        <v>4.3465791999999998E-3</v>
      </c>
      <c r="AT974" s="255">
        <f t="shared" si="404"/>
        <v>3.566803160337E-6</v>
      </c>
      <c r="AU974" s="256">
        <f t="shared" si="405"/>
        <v>1.0265367287837997E-8</v>
      </c>
      <c r="AV974" s="256">
        <f t="shared" si="406"/>
        <v>0.60876459539500005</v>
      </c>
      <c r="AW974" s="272">
        <v>3.1323308E-6</v>
      </c>
      <c r="AX974" s="272">
        <v>9.4527638999999995E-9</v>
      </c>
      <c r="AY974" s="272">
        <v>2.5818628E-13</v>
      </c>
      <c r="AZ974" s="272">
        <v>2.0930695000000001E-10</v>
      </c>
      <c r="BA974" s="272">
        <v>2.7189987000000001E-11</v>
      </c>
      <c r="BB974" s="272">
        <v>2.4204104E-9</v>
      </c>
      <c r="BC974" s="272">
        <v>4.2731990999999998E-7</v>
      </c>
      <c r="BD974" s="272">
        <v>3.5043294000000002E-10</v>
      </c>
      <c r="BE974" s="272">
        <v>4.4477395000000002E-10</v>
      </c>
      <c r="BF974" s="272">
        <v>3.0522769999999999E-13</v>
      </c>
      <c r="BG974" s="272">
        <v>1.5656700000000001E-15</v>
      </c>
      <c r="BH974" s="272">
        <v>6.4680913999999998E-13</v>
      </c>
      <c r="BI974" s="272">
        <v>3.7369302000000002E-14</v>
      </c>
      <c r="BJ974" s="272">
        <v>2.8243745999999999E-14</v>
      </c>
      <c r="BK974" s="272">
        <v>3.2496307999999999E-9</v>
      </c>
      <c r="BL974" s="272">
        <v>1.2459122E-9</v>
      </c>
      <c r="BM974" s="272">
        <v>1.6119096E-11</v>
      </c>
      <c r="BN974" s="272">
        <v>2.8885394999999999E-5</v>
      </c>
      <c r="BO974" s="273">
        <v>0.60873571000000004</v>
      </c>
      <c r="BP974" s="273">
        <v>0</v>
      </c>
      <c r="BQ974" s="273">
        <v>0</v>
      </c>
      <c r="BR974" s="273">
        <v>0</v>
      </c>
      <c r="BS974"/>
      <c r="BT974" s="121">
        <v>1.9365707000000001E-4</v>
      </c>
      <c r="BU974" s="274">
        <v>3.8407635999999998E-6</v>
      </c>
      <c r="BV974" s="274">
        <v>9.2684901999999996E-5</v>
      </c>
      <c r="BW974" s="274">
        <v>2.0143452000000001E-7</v>
      </c>
      <c r="BX974" s="274">
        <v>4.2773930999999999E-6</v>
      </c>
      <c r="BY974" s="274">
        <v>1.5182435999999999E-6</v>
      </c>
      <c r="BZ974" s="274">
        <v>3.9156036999999998E-10</v>
      </c>
      <c r="CA974" s="274">
        <v>2.3250011999999999E-6</v>
      </c>
      <c r="CB974" s="274">
        <v>4.0036134999999999E-7</v>
      </c>
      <c r="CC974" s="274">
        <v>1.7220369000000001E-7</v>
      </c>
      <c r="CD974" s="274">
        <v>2.0436691000000001E-7</v>
      </c>
      <c r="CE974" s="274">
        <v>1.1718196000000001E-8</v>
      </c>
      <c r="CF974" s="274">
        <v>3.6074627999999999E-9</v>
      </c>
      <c r="CG974" s="274">
        <v>3.8237274999999997E-6</v>
      </c>
      <c r="CH974" s="274">
        <v>8.4049968000000002E-5</v>
      </c>
      <c r="CI974" s="274">
        <v>1.4298792000000001E-7</v>
      </c>
      <c r="CJ974" s="121">
        <v>0</v>
      </c>
      <c r="CK974"/>
      <c r="CL974" s="322">
        <v>5.9853381999999998E-9</v>
      </c>
      <c r="CM974" s="322">
        <v>3.2856439000000002</v>
      </c>
      <c r="CN974" s="322">
        <v>4.4075971999999998E-2</v>
      </c>
      <c r="CO974" s="322">
        <v>3.0081481E-3</v>
      </c>
      <c r="CP974" s="322">
        <v>1.2141004999999999E-4</v>
      </c>
      <c r="CQ974" s="322">
        <v>5.3411356999999999E-9</v>
      </c>
      <c r="CR974" s="322">
        <v>6.8447778999999998E-9</v>
      </c>
      <c r="CS974" s="322">
        <v>1.5241705999999999E-4</v>
      </c>
      <c r="CT974" s="322">
        <v>6.6453924999999997E-2</v>
      </c>
      <c r="CU974" s="322">
        <v>9.5496438999999995</v>
      </c>
      <c r="CV974" s="216"/>
      <c r="CW974" s="214"/>
      <c r="CX974" s="22" t="s">
        <v>1205</v>
      </c>
      <c r="CY974" s="18"/>
      <c r="CZ974" s="18"/>
      <c r="DA974" s="32"/>
      <c r="DB974" s="23"/>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row>
    <row r="975" spans="1:186" ht="14.4" customHeight="1">
      <c r="A975" t="s">
        <v>2218</v>
      </c>
      <c r="B975" s="168" t="s">
        <v>2211</v>
      </c>
      <c r="C975" s="279" t="str">
        <f t="shared" si="392"/>
        <v>A.140.01.118</v>
      </c>
      <c r="D975" s="14" t="s">
        <v>2871</v>
      </c>
      <c r="E975" s="278" t="s">
        <v>1510</v>
      </c>
      <c r="F975" s="281" t="str">
        <f t="shared" si="393"/>
        <v>Viscose production</v>
      </c>
      <c r="G975" s="319">
        <f t="shared" si="402"/>
        <v>0.34728287153382004</v>
      </c>
      <c r="H975" s="319">
        <f t="shared" si="403"/>
        <v>1.1123363361999999E-3</v>
      </c>
      <c r="I975" s="319">
        <f t="shared" si="407"/>
        <v>0.14667053519762002</v>
      </c>
      <c r="J975" s="319">
        <f t="shared" si="408"/>
        <v>0</v>
      </c>
      <c r="K975" s="319">
        <v>0.19950000000000001</v>
      </c>
      <c r="L975" s="319">
        <v>0.12526875000000001</v>
      </c>
      <c r="M975" s="319">
        <v>2.140164E-2</v>
      </c>
      <c r="N975" s="319">
        <v>1.11078E-3</v>
      </c>
      <c r="O975" s="319">
        <v>0</v>
      </c>
      <c r="P975" s="319">
        <v>0</v>
      </c>
      <c r="Q975" s="319">
        <v>1.5563362000000001E-6</v>
      </c>
      <c r="R975" s="319">
        <v>1.4519762E-7</v>
      </c>
      <c r="S975" s="319">
        <v>0</v>
      </c>
      <c r="T975" s="319">
        <v>0</v>
      </c>
      <c r="U975" s="319">
        <v>0</v>
      </c>
      <c r="V975" s="319">
        <v>0</v>
      </c>
      <c r="W975" s="319">
        <v>0</v>
      </c>
      <c r="X975" s="319">
        <v>0</v>
      </c>
      <c r="Y975" s="210"/>
      <c r="Z975" s="320">
        <f t="shared" si="394"/>
        <v>1.5</v>
      </c>
      <c r="AA975" s="210"/>
      <c r="AB975" s="321">
        <f t="shared" si="395"/>
        <v>0.19950000000000001</v>
      </c>
      <c r="AC975" s="321">
        <f t="shared" si="396"/>
        <v>0.14778287153382003</v>
      </c>
      <c r="AD975" s="321">
        <f t="shared" si="409"/>
        <v>0.14667053519762002</v>
      </c>
      <c r="AE975" s="321">
        <f t="shared" si="397"/>
        <v>0.14667053519762002</v>
      </c>
      <c r="AF975" s="321">
        <f t="shared" si="398"/>
        <v>0</v>
      </c>
      <c r="AG975"/>
      <c r="AH975" s="121">
        <v>21.783000000000001</v>
      </c>
      <c r="AI975" s="121">
        <v>21.783000000000001</v>
      </c>
      <c r="AJ975" s="121">
        <v>0</v>
      </c>
      <c r="AK975" s="121">
        <v>0</v>
      </c>
      <c r="AL975" s="121">
        <v>0</v>
      </c>
      <c r="AM975" s="121">
        <v>0</v>
      </c>
      <c r="AN975" s="121">
        <v>0</v>
      </c>
      <c r="AO975"/>
      <c r="AP975" s="282">
        <v>6.4586084000000002E-2</v>
      </c>
      <c r="AQ975" s="282">
        <v>6.1168312000000002E-2</v>
      </c>
      <c r="AR975" s="282">
        <v>1.8624651E-3</v>
      </c>
      <c r="AS975" s="282">
        <v>1.5553062000000001E-3</v>
      </c>
      <c r="AT975" s="255">
        <f t="shared" si="404"/>
        <v>3.6671649999999995E-6</v>
      </c>
      <c r="AU975" s="256">
        <f t="shared" si="405"/>
        <v>6.8878147500000015E-9</v>
      </c>
      <c r="AV975" s="256">
        <f t="shared" si="406"/>
        <v>0.21783</v>
      </c>
      <c r="AW975" s="272">
        <v>1.392E-6</v>
      </c>
      <c r="AX975" s="272">
        <v>4.2000000000000004E-9</v>
      </c>
      <c r="AY975" s="272">
        <v>1.1474999999999999E-13</v>
      </c>
      <c r="AZ975" s="273">
        <v>0</v>
      </c>
      <c r="BA975" s="273">
        <v>0</v>
      </c>
      <c r="BB975" s="272">
        <v>1.65E-10</v>
      </c>
      <c r="BC975" s="272">
        <v>2.2749999999999998E-6</v>
      </c>
      <c r="BD975" s="272">
        <v>3.7700000000000003E-11</v>
      </c>
      <c r="BE975" s="272">
        <v>2.6500000000000002E-9</v>
      </c>
      <c r="BF975" s="273">
        <v>0</v>
      </c>
      <c r="BG975" s="273">
        <v>0</v>
      </c>
      <c r="BH975" s="273">
        <v>0</v>
      </c>
      <c r="BI975" s="273">
        <v>0</v>
      </c>
      <c r="BJ975" s="273">
        <v>0</v>
      </c>
      <c r="BK975" s="273">
        <v>0</v>
      </c>
      <c r="BL975" s="273">
        <v>0</v>
      </c>
      <c r="BM975" s="273">
        <v>0</v>
      </c>
      <c r="BN975" s="273">
        <v>0</v>
      </c>
      <c r="BO975" s="273">
        <v>0.21783</v>
      </c>
      <c r="BP975" s="273">
        <v>0</v>
      </c>
      <c r="BQ975" s="273">
        <v>0</v>
      </c>
      <c r="BR975" s="273">
        <v>0</v>
      </c>
      <c r="BS975"/>
      <c r="BT975" s="121">
        <v>1.0362125000000001E-4</v>
      </c>
      <c r="BU975" s="274">
        <v>1.8269900999999999E-5</v>
      </c>
      <c r="BV975" s="274">
        <v>4.1823980000000003E-5</v>
      </c>
      <c r="BW975" s="274">
        <v>1.7007982E-11</v>
      </c>
      <c r="BX975" s="274">
        <v>1.5049545E-5</v>
      </c>
      <c r="BY975" s="121">
        <v>0</v>
      </c>
      <c r="BZ975" s="121">
        <v>0</v>
      </c>
      <c r="CA975" s="121">
        <v>0</v>
      </c>
      <c r="CB975" s="121">
        <v>0</v>
      </c>
      <c r="CC975" s="274">
        <v>1.0298367E-9</v>
      </c>
      <c r="CD975" s="121">
        <v>0</v>
      </c>
      <c r="CE975" s="121">
        <v>0</v>
      </c>
      <c r="CF975" s="121">
        <v>0</v>
      </c>
      <c r="CG975" s="274">
        <v>2.1744981999999999E-6</v>
      </c>
      <c r="CH975" s="274">
        <v>2.6302276000000002E-5</v>
      </c>
      <c r="CI975" s="121">
        <v>0</v>
      </c>
      <c r="CJ975" s="121">
        <v>0</v>
      </c>
      <c r="CK975"/>
      <c r="CL975" s="322">
        <v>0</v>
      </c>
      <c r="CM975" s="322">
        <v>1.5</v>
      </c>
      <c r="CN975" s="322">
        <v>4.4975149999999997E-3</v>
      </c>
      <c r="CO975" s="322">
        <v>1.2500000000000001E-2</v>
      </c>
      <c r="CP975" s="322">
        <v>1.456E-3</v>
      </c>
      <c r="CQ975" s="322">
        <v>0</v>
      </c>
      <c r="CR975" s="322">
        <v>0</v>
      </c>
      <c r="CS975" s="322">
        <v>7.6388875000000004E-4</v>
      </c>
      <c r="CT975" s="322">
        <v>0</v>
      </c>
      <c r="CU975" s="322">
        <v>2.9592000000000001</v>
      </c>
      <c r="CV975" s="216"/>
      <c r="CW975" s="214"/>
      <c r="CX975" s="18" t="s">
        <v>702</v>
      </c>
      <c r="CY975" s="18"/>
      <c r="CZ975" s="18"/>
      <c r="DA975" s="32"/>
      <c r="DB975" s="18"/>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row>
    <row r="976" spans="1:186" ht="14.4" customHeight="1">
      <c r="A976" t="s">
        <v>2219</v>
      </c>
      <c r="B976" s="168" t="s">
        <v>2211</v>
      </c>
      <c r="C976" s="279" t="str">
        <f t="shared" si="392"/>
        <v>A.140.01.119</v>
      </c>
      <c r="D976" s="14" t="s">
        <v>2871</v>
      </c>
      <c r="E976" s="278" t="s">
        <v>1510</v>
      </c>
      <c r="F976" s="281" t="str">
        <f t="shared" si="393"/>
        <v>Wool from Australia, transported to Rotterdam</v>
      </c>
      <c r="G976" s="319">
        <f t="shared" si="402"/>
        <v>10.943222063955401</v>
      </c>
      <c r="H976" s="319">
        <f t="shared" si="403"/>
        <v>2.023795032E-2</v>
      </c>
      <c r="I976" s="319">
        <f t="shared" si="407"/>
        <v>6.1543912399999998E-2</v>
      </c>
      <c r="J976" s="319">
        <f t="shared" si="408"/>
        <v>0.47713920123539999</v>
      </c>
      <c r="K976" s="319">
        <v>10.384301000000001</v>
      </c>
      <c r="L976" s="319">
        <v>3.0407699999999999E-2</v>
      </c>
      <c r="M976" s="319">
        <v>2.0846257999999999E-2</v>
      </c>
      <c r="N976" s="319">
        <v>8.3548071999999998E-3</v>
      </c>
      <c r="O976" s="319">
        <v>1.5075749999999999E-3</v>
      </c>
      <c r="P976" s="319">
        <v>3.1101612000000001E-4</v>
      </c>
      <c r="Q976" s="319">
        <v>1.0064551999999999E-2</v>
      </c>
      <c r="R976" s="319">
        <v>8.4618960999999996E-3</v>
      </c>
      <c r="S976" s="319">
        <v>3.4386015999999999E-4</v>
      </c>
      <c r="T976" s="319">
        <v>0.47543538000000002</v>
      </c>
      <c r="U976" s="319">
        <v>1.3584787E-3</v>
      </c>
      <c r="V976" s="319">
        <v>1.8280582999999999E-3</v>
      </c>
      <c r="W976" s="319">
        <v>1.4823753999999999E-6</v>
      </c>
      <c r="X976" s="319">
        <v>0</v>
      </c>
      <c r="Y976" s="210"/>
      <c r="Z976" s="320">
        <f t="shared" si="394"/>
        <v>78.077451127819543</v>
      </c>
      <c r="AA976" s="210"/>
      <c r="AB976" s="321">
        <f t="shared" si="395"/>
        <v>10.384301000000001</v>
      </c>
      <c r="AC976" s="321">
        <f t="shared" si="396"/>
        <v>7.995380442000001E-2</v>
      </c>
      <c r="AD976" s="321">
        <f t="shared" si="409"/>
        <v>0.53515271647539997</v>
      </c>
      <c r="AE976" s="321">
        <f t="shared" si="397"/>
        <v>6.1543912399999998E-2</v>
      </c>
      <c r="AF976" s="321">
        <f t="shared" si="398"/>
        <v>1.7023388599999999E-3</v>
      </c>
      <c r="AG976"/>
      <c r="AH976" s="121">
        <v>59.007663999999998</v>
      </c>
      <c r="AI976" s="121">
        <v>57.220900999999998</v>
      </c>
      <c r="AJ976" s="121">
        <v>0.18417388000000001</v>
      </c>
      <c r="AK976" s="121">
        <v>0</v>
      </c>
      <c r="AL976" s="121">
        <v>5.7371874000000005E-4</v>
      </c>
      <c r="AM976" s="121">
        <v>1.5532864</v>
      </c>
      <c r="AN976" s="121">
        <v>4.8729923000000001E-2</v>
      </c>
      <c r="AO976"/>
      <c r="AP976" s="282">
        <v>1.2866957999999999</v>
      </c>
      <c r="AQ976" s="282">
        <v>1.2224499</v>
      </c>
      <c r="AR976" s="282">
        <v>6.0243117999999998E-2</v>
      </c>
      <c r="AS976" s="282">
        <v>4.0027932999999998E-3</v>
      </c>
      <c r="AT976" s="255">
        <f t="shared" si="404"/>
        <v>7.3288363032710305E-5</v>
      </c>
      <c r="AU976" s="256">
        <f t="shared" si="405"/>
        <v>2.2279259530044255E-7</v>
      </c>
      <c r="AV976" s="256">
        <f t="shared" si="406"/>
        <v>0.56061530446600005</v>
      </c>
      <c r="AW976" s="272">
        <v>7.2478814000000006E-5</v>
      </c>
      <c r="AX976" s="272">
        <v>2.1868679000000001E-7</v>
      </c>
      <c r="AY976" s="272">
        <v>5.9748011999999998E-12</v>
      </c>
      <c r="AZ976" s="272">
        <v>4.0200688E-10</v>
      </c>
      <c r="BA976" s="272">
        <v>8.6210613000000004E-12</v>
      </c>
      <c r="BB976" s="272">
        <v>1.2423725000000001E-9</v>
      </c>
      <c r="BC976" s="272">
        <v>7.0251246999999997E-7</v>
      </c>
      <c r="BD976" s="272">
        <v>1.8703033999999999E-10</v>
      </c>
      <c r="BE976" s="272">
        <v>8.7984418999999998E-10</v>
      </c>
      <c r="BF976" s="272">
        <v>2.4503482000000001E-12</v>
      </c>
      <c r="BG976" s="272">
        <v>9.5265252999999997E-14</v>
      </c>
      <c r="BH976" s="272">
        <v>2.3108083999999998E-12</v>
      </c>
      <c r="BI976" s="272">
        <v>6.5076338000000002E-13</v>
      </c>
      <c r="BJ976" s="272">
        <v>3.8280222000000002E-13</v>
      </c>
      <c r="BK976" s="272">
        <v>9.9539165999999996E-10</v>
      </c>
      <c r="BL976" s="272">
        <v>1.0435943E-7</v>
      </c>
      <c r="BM976" s="272">
        <v>3.0268912E-9</v>
      </c>
      <c r="BN976" s="272">
        <v>6.0344465999999998E-5</v>
      </c>
      <c r="BO976" s="273">
        <v>0.56055496000000005</v>
      </c>
      <c r="BP976" s="272">
        <v>2.8740608999999998E-11</v>
      </c>
      <c r="BQ976" s="272">
        <v>1.7477397E-13</v>
      </c>
      <c r="BR976" s="272">
        <v>7.8195168999999996E-18</v>
      </c>
      <c r="BS976"/>
      <c r="BT976" s="121">
        <v>2.2751532999999999E-3</v>
      </c>
      <c r="BU976" s="274">
        <v>6.6057979999999999E-6</v>
      </c>
      <c r="BV976" s="121">
        <v>2.1770065000000002E-3</v>
      </c>
      <c r="BW976" s="274">
        <v>9.9170407999999994E-7</v>
      </c>
      <c r="BX976" s="274">
        <v>6.3553413000000003E-6</v>
      </c>
      <c r="BY976" s="274">
        <v>1.0560764000000001E-6</v>
      </c>
      <c r="BZ976" s="274">
        <v>5.4986686999999997E-8</v>
      </c>
      <c r="CA976" s="274">
        <v>2.0686864E-6</v>
      </c>
      <c r="CB976" s="274">
        <v>4.1736173999999999E-7</v>
      </c>
      <c r="CC976" s="274">
        <v>6.6597725999999999E-6</v>
      </c>
      <c r="CD976" s="274">
        <v>6.2760263000000002E-8</v>
      </c>
      <c r="CE976" s="274">
        <v>1.9732448999999998E-6</v>
      </c>
      <c r="CF976" s="274">
        <v>8.6360667999999997E-10</v>
      </c>
      <c r="CG976" s="274">
        <v>2.6665234999999999E-6</v>
      </c>
      <c r="CH976" s="274">
        <v>6.9086291999999994E-5</v>
      </c>
      <c r="CI976" s="274">
        <v>1.4326508000000001E-7</v>
      </c>
      <c r="CJ976" s="274">
        <v>4.1259236999999997E-9</v>
      </c>
      <c r="CK976" s="4"/>
      <c r="CL976" s="323">
        <v>1.4324537000000001E-9</v>
      </c>
      <c r="CM976" s="323">
        <v>78.061209000000005</v>
      </c>
      <c r="CN976" s="323">
        <v>2.1512071000000001E-2</v>
      </c>
      <c r="CO976" s="323">
        <v>4.5557273000000004E-3</v>
      </c>
      <c r="CP976" s="323">
        <v>3.6592482999999999E-4</v>
      </c>
      <c r="CQ976" s="323">
        <v>1.1221597E-8</v>
      </c>
      <c r="CR976" s="323">
        <v>7.1594899999999997E-7</v>
      </c>
      <c r="CS976" s="323">
        <v>2.5371192000000001E-4</v>
      </c>
      <c r="CT976" s="323">
        <v>0.72752057000000003</v>
      </c>
      <c r="CU976" s="323">
        <v>7.7380772999999996</v>
      </c>
      <c r="CV976" s="216"/>
      <c r="CW976" s="214"/>
      <c r="CX976" s="18" t="s">
        <v>1169</v>
      </c>
      <c r="CY976" s="18"/>
      <c r="CZ976" s="18"/>
      <c r="DA976" s="32"/>
      <c r="DB976" s="23"/>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row>
    <row r="977" spans="1:186" ht="14.4" customHeight="1">
      <c r="A977" t="s">
        <v>3659</v>
      </c>
      <c r="B977" s="168" t="s">
        <v>2211</v>
      </c>
      <c r="C977" s="279" t="str">
        <f t="shared" si="392"/>
        <v>A.140.01.120</v>
      </c>
      <c r="D977" s="14" t="s">
        <v>2871</v>
      </c>
      <c r="E977" s="278" t="s">
        <v>1510</v>
      </c>
      <c r="F977" s="281" t="str">
        <f t="shared" si="393"/>
        <v>PP (Polypropylene) pellets</v>
      </c>
      <c r="G977" s="319">
        <f t="shared" si="402"/>
        <v>1.0835502266816837</v>
      </c>
      <c r="H977" s="319">
        <f t="shared" si="403"/>
        <v>3.7118945669077995E-2</v>
      </c>
      <c r="I977" s="319">
        <f t="shared" si="407"/>
        <v>4.9641281012605697E-2</v>
      </c>
      <c r="J977" s="319">
        <f t="shared" si="408"/>
        <v>0.78</v>
      </c>
      <c r="K977" s="319">
        <v>0.21679000000000001</v>
      </c>
      <c r="L977" s="319">
        <v>4.3292879999999999E-2</v>
      </c>
      <c r="M977" s="319">
        <v>6.3483999999999997E-3</v>
      </c>
      <c r="N977" s="319">
        <v>8.2197719999999995E-4</v>
      </c>
      <c r="O977" s="319">
        <v>3.6296915999999999E-2</v>
      </c>
      <c r="P977" s="319">
        <v>0</v>
      </c>
      <c r="Q977" s="319">
        <v>5.2469078000000003E-8</v>
      </c>
      <c r="R977" s="319">
        <v>1.0126057E-9</v>
      </c>
      <c r="S977" s="319">
        <v>0</v>
      </c>
      <c r="T977" s="319">
        <v>0.78</v>
      </c>
      <c r="U977" s="319">
        <v>0</v>
      </c>
      <c r="V977" s="319">
        <v>0</v>
      </c>
      <c r="W977" s="319">
        <v>0</v>
      </c>
      <c r="X977" s="319">
        <v>0</v>
      </c>
      <c r="Y977" s="210"/>
      <c r="Z977" s="320">
        <f t="shared" si="394"/>
        <v>1.63</v>
      </c>
      <c r="AA977" s="210"/>
      <c r="AB977" s="321">
        <f t="shared" si="395"/>
        <v>0.21679000000000001</v>
      </c>
      <c r="AC977" s="321">
        <f t="shared" si="396"/>
        <v>8.6760226681683678E-2</v>
      </c>
      <c r="AD977" s="321">
        <f t="shared" si="409"/>
        <v>0.8296412810126057</v>
      </c>
      <c r="AE977" s="321">
        <f t="shared" si="397"/>
        <v>4.9641281012605697E-2</v>
      </c>
      <c r="AF977" s="321">
        <f t="shared" si="398"/>
        <v>0</v>
      </c>
      <c r="AG977"/>
      <c r="AH977" s="121">
        <v>82.254999999999995</v>
      </c>
      <c r="AI977" s="121">
        <v>81.429000000000002</v>
      </c>
      <c r="AJ977" s="121">
        <v>0</v>
      </c>
      <c r="AK977" s="121">
        <v>0</v>
      </c>
      <c r="AL977" s="121">
        <v>0.82599999999999996</v>
      </c>
      <c r="AM977" s="121">
        <v>0</v>
      </c>
      <c r="AN977" s="121">
        <v>0</v>
      </c>
      <c r="AO977"/>
      <c r="AP977" s="282">
        <v>4.5650712000000003E-2</v>
      </c>
      <c r="AQ977" s="282">
        <v>3.8347355E-2</v>
      </c>
      <c r="AR977" s="282">
        <v>1.4893261000000001E-3</v>
      </c>
      <c r="AS977" s="282">
        <v>5.8140305999999998E-3</v>
      </c>
      <c r="AT977" s="255">
        <f t="shared" si="404"/>
        <v>2.2990020999999999E-6</v>
      </c>
      <c r="AU977" s="256">
        <f t="shared" si="405"/>
        <v>5.5078626950000006E-9</v>
      </c>
      <c r="AV977" s="256">
        <f t="shared" si="406"/>
        <v>0.81428999999999996</v>
      </c>
      <c r="AW977" s="272">
        <v>1.51264E-6</v>
      </c>
      <c r="AX977" s="272">
        <v>4.5640000000000004E-9</v>
      </c>
      <c r="AY977" s="272">
        <v>1.2469500000000001E-13</v>
      </c>
      <c r="AZ977" s="273">
        <v>0</v>
      </c>
      <c r="BA977" s="273">
        <v>0</v>
      </c>
      <c r="BB977" s="272">
        <v>1.221E-10</v>
      </c>
      <c r="BC977" s="272">
        <v>7.8624000000000003E-7</v>
      </c>
      <c r="BD977" s="272">
        <v>2.7898000000000001E-11</v>
      </c>
      <c r="BE977" s="272">
        <v>9.1584000000000001E-10</v>
      </c>
      <c r="BF977" s="273">
        <v>0</v>
      </c>
      <c r="BG977" s="273">
        <v>0</v>
      </c>
      <c r="BH977" s="273">
        <v>0</v>
      </c>
      <c r="BI977" s="273">
        <v>0</v>
      </c>
      <c r="BJ977" s="273">
        <v>0</v>
      </c>
      <c r="BK977" s="273">
        <v>0</v>
      </c>
      <c r="BL977" s="273">
        <v>0</v>
      </c>
      <c r="BM977" s="273">
        <v>0</v>
      </c>
      <c r="BN977" s="273">
        <v>0</v>
      </c>
      <c r="BO977" s="273">
        <v>0.81428999999999996</v>
      </c>
      <c r="BP977" s="273">
        <v>0</v>
      </c>
      <c r="BQ977" s="273">
        <v>0</v>
      </c>
      <c r="BR977" s="273">
        <v>0</v>
      </c>
      <c r="BS977"/>
      <c r="BT977" s="121">
        <v>1.8956056999999999E-4</v>
      </c>
      <c r="BU977" s="274">
        <v>6.3140777000000002E-6</v>
      </c>
      <c r="BV977" s="274">
        <v>4.5448724999999999E-5</v>
      </c>
      <c r="BW977" s="274">
        <v>1.1861338000000001E-13</v>
      </c>
      <c r="BX977" s="274">
        <v>3.7974813999999999E-5</v>
      </c>
      <c r="BY977" s="121">
        <v>0</v>
      </c>
      <c r="BZ977" s="121">
        <v>0</v>
      </c>
      <c r="CA977" s="121">
        <v>0</v>
      </c>
      <c r="CB977" s="121">
        <v>0</v>
      </c>
      <c r="CC977" s="274">
        <v>3.4719094999999998E-11</v>
      </c>
      <c r="CD977" s="121">
        <v>0</v>
      </c>
      <c r="CE977" s="121">
        <v>0</v>
      </c>
      <c r="CF977" s="121">
        <v>0</v>
      </c>
      <c r="CG977" s="274">
        <v>1.1413871999999999E-6</v>
      </c>
      <c r="CH977" s="274">
        <v>9.8681532999999997E-5</v>
      </c>
      <c r="CI977" s="121">
        <v>0</v>
      </c>
      <c r="CJ977" s="121">
        <v>0</v>
      </c>
      <c r="CK977"/>
      <c r="CL977" s="322">
        <v>0</v>
      </c>
      <c r="CM977" s="322">
        <v>1.63</v>
      </c>
      <c r="CN977" s="322">
        <v>3.3281611000000001E-3</v>
      </c>
      <c r="CO977" s="322">
        <v>4.3200000000000001E-3</v>
      </c>
      <c r="CP977" s="322">
        <v>4.3146936E-4</v>
      </c>
      <c r="CQ977" s="322">
        <v>0</v>
      </c>
      <c r="CR977" s="322">
        <v>0</v>
      </c>
      <c r="CS977" s="322">
        <v>2.6399995E-4</v>
      </c>
      <c r="CT977" s="322">
        <v>0</v>
      </c>
      <c r="CU977" s="322">
        <v>11.102399999999999</v>
      </c>
      <c r="CX977" s="22" t="s">
        <v>4101</v>
      </c>
      <c r="CY977" s="18"/>
      <c r="CZ977" s="18"/>
      <c r="DA977" s="32"/>
      <c r="DB977" s="23"/>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row>
    <row r="978" spans="1:186" ht="14.4" customHeight="1">
      <c r="A978" t="s">
        <v>3660</v>
      </c>
      <c r="B978" s="168" t="s">
        <v>2211</v>
      </c>
      <c r="C978" s="279" t="str">
        <f t="shared" si="392"/>
        <v>A.140.01.121</v>
      </c>
      <c r="D978" s="14" t="s">
        <v>2871</v>
      </c>
      <c r="E978" s="278" t="s">
        <v>1510</v>
      </c>
      <c r="F978" s="281" t="str">
        <f t="shared" si="393"/>
        <v>Flax fibres for spinning linen</v>
      </c>
      <c r="G978" s="319">
        <f t="shared" si="402"/>
        <v>0.32969102607049999</v>
      </c>
      <c r="H978" s="319">
        <f t="shared" si="403"/>
        <v>4.8497324410000001E-2</v>
      </c>
      <c r="I978" s="319">
        <f t="shared" si="407"/>
        <v>9.6945699320499998E-2</v>
      </c>
      <c r="J978" s="319">
        <f t="shared" si="408"/>
        <v>9.9867234000000009E-4</v>
      </c>
      <c r="K978" s="319">
        <v>0.18324932999999999</v>
      </c>
      <c r="L978" s="319">
        <v>6.5195032E-2</v>
      </c>
      <c r="M978" s="319">
        <v>1.8268214000000001E-2</v>
      </c>
      <c r="N978" s="319">
        <v>9.0315918000000005E-3</v>
      </c>
      <c r="O978" s="319">
        <v>5.5064310999999996E-4</v>
      </c>
      <c r="P978" s="319">
        <v>9.6822035000000001E-3</v>
      </c>
      <c r="Q978" s="319">
        <v>2.9232886E-2</v>
      </c>
      <c r="R978" s="319">
        <v>1.3479599E-2</v>
      </c>
      <c r="S978" s="319">
        <v>1.3495196E-4</v>
      </c>
      <c r="T978" s="319">
        <v>0</v>
      </c>
      <c r="U978" s="319">
        <v>8.6372038E-4</v>
      </c>
      <c r="V978" s="319">
        <v>2.8543205000000002E-6</v>
      </c>
      <c r="W978" s="319">
        <v>0</v>
      </c>
      <c r="X978" s="319">
        <v>0</v>
      </c>
      <c r="Y978" s="210"/>
      <c r="Z978" s="320">
        <f t="shared" si="394"/>
        <v>1.3778145112781954</v>
      </c>
      <c r="AA978" s="210"/>
      <c r="AB978" s="321">
        <f t="shared" si="395"/>
        <v>0.18324932999999999</v>
      </c>
      <c r="AC978" s="321">
        <f t="shared" si="396"/>
        <v>0.14544016941000001</v>
      </c>
      <c r="AD978" s="321">
        <f t="shared" si="409"/>
        <v>9.6942845E-2</v>
      </c>
      <c r="AE978" s="321">
        <f t="shared" si="397"/>
        <v>9.6945699320499998E-2</v>
      </c>
      <c r="AF978" s="321">
        <f t="shared" si="398"/>
        <v>9.9867234000000009E-4</v>
      </c>
      <c r="AG978"/>
      <c r="AH978" s="121">
        <v>10.320736999999999</v>
      </c>
      <c r="AI978" s="121">
        <v>10.15232</v>
      </c>
      <c r="AJ978" s="121">
        <v>0.11709875</v>
      </c>
      <c r="AK978" s="121">
        <v>0</v>
      </c>
      <c r="AL978" s="121">
        <v>0</v>
      </c>
      <c r="AM978" s="121">
        <v>2.8684860999999999E-2</v>
      </c>
      <c r="AN978" s="121">
        <v>2.2633092E-2</v>
      </c>
      <c r="AO978"/>
      <c r="AP978" s="282">
        <v>2.925546E-2</v>
      </c>
      <c r="AQ978" s="282">
        <v>2.7458505000000001E-2</v>
      </c>
      <c r="AR978" s="282">
        <v>1.2315989000000001E-3</v>
      </c>
      <c r="AS978" s="282">
        <v>5.6535581000000004E-4</v>
      </c>
      <c r="AT978" s="255">
        <f t="shared" si="404"/>
        <v>1.6461933099466999E-6</v>
      </c>
      <c r="AU978" s="256">
        <f t="shared" si="405"/>
        <v>4.5547296825751608E-9</v>
      </c>
      <c r="AV978" s="256">
        <f t="shared" si="406"/>
        <v>7.9181486539099996E-2</v>
      </c>
      <c r="AW978" s="272">
        <v>1.2890681E-6</v>
      </c>
      <c r="AX978" s="272">
        <v>3.8898179000000003E-9</v>
      </c>
      <c r="AY978" s="272">
        <v>1.0625851E-13</v>
      </c>
      <c r="AZ978" s="272">
        <v>4.6016748000000003E-11</v>
      </c>
      <c r="BA978" s="272">
        <v>5.9777986999999999E-12</v>
      </c>
      <c r="BB978" s="272">
        <v>1.3439344000000001E-9</v>
      </c>
      <c r="BC978" s="272">
        <v>1.8847354E-7</v>
      </c>
      <c r="BD978" s="272">
        <v>2.6217371000000002E-10</v>
      </c>
      <c r="BE978" s="272">
        <v>3.5820086000000002E-10</v>
      </c>
      <c r="BF978" s="272">
        <v>6.7105207000000002E-14</v>
      </c>
      <c r="BG978" s="272">
        <v>3.4421716000000002E-16</v>
      </c>
      <c r="BH978" s="272">
        <v>4.0659327999999998E-11</v>
      </c>
      <c r="BI978" s="272">
        <v>2.3892871E-14</v>
      </c>
      <c r="BJ978" s="272">
        <v>1.3645307E-13</v>
      </c>
      <c r="BK978" s="272">
        <v>1.6021820999999999E-8</v>
      </c>
      <c r="BL978" s="272">
        <v>1.5123391999999999E-7</v>
      </c>
      <c r="BM978" s="272">
        <v>3.5438306999999999E-12</v>
      </c>
      <c r="BN978" s="272">
        <v>6.3505391000000004E-6</v>
      </c>
      <c r="BO978" s="273">
        <v>7.9175135999999993E-2</v>
      </c>
      <c r="BP978" s="273">
        <v>0</v>
      </c>
      <c r="BQ978" s="273">
        <v>0</v>
      </c>
      <c r="BR978" s="273">
        <v>0</v>
      </c>
      <c r="BS978"/>
      <c r="BT978" s="274">
        <v>9.9484273000000005E-5</v>
      </c>
      <c r="BU978" s="274">
        <v>2.9536925000000001E-6</v>
      </c>
      <c r="BV978" s="274">
        <v>3.8417124999999997E-5</v>
      </c>
      <c r="BW978" s="274">
        <v>1.5791819E-6</v>
      </c>
      <c r="BX978" s="274">
        <v>2.9188107000000002E-6</v>
      </c>
      <c r="BY978" s="274">
        <v>4.2100993999999998E-7</v>
      </c>
      <c r="BZ978" s="274">
        <v>8.6085699000000002E-11</v>
      </c>
      <c r="CA978" s="274">
        <v>2.2810395999999999E-6</v>
      </c>
      <c r="CB978" s="274">
        <v>1.2992834999999999E-5</v>
      </c>
      <c r="CC978" s="274">
        <v>1.9343571E-5</v>
      </c>
      <c r="CD978" s="274">
        <v>4.4930666999999997E-8</v>
      </c>
      <c r="CE978" s="274">
        <v>2.5762798000000001E-9</v>
      </c>
      <c r="CF978" s="274">
        <v>7.9311131999999995E-10</v>
      </c>
      <c r="CG978" s="274">
        <v>6.6315203000000003E-6</v>
      </c>
      <c r="CH978" s="274">
        <v>1.1865664E-5</v>
      </c>
      <c r="CI978" s="274">
        <v>3.1436315000000002E-8</v>
      </c>
      <c r="CJ978" s="121">
        <v>0</v>
      </c>
      <c r="CK978"/>
      <c r="CL978" s="322">
        <v>1.3158942E-9</v>
      </c>
      <c r="CM978" s="322">
        <v>1.3693584999999999</v>
      </c>
      <c r="CN978" s="322">
        <v>9.6902320999999996E-3</v>
      </c>
      <c r="CO978" s="322">
        <v>1.8382302E-3</v>
      </c>
      <c r="CP978" s="322">
        <v>2.2301596E-4</v>
      </c>
      <c r="CQ978" s="322">
        <v>5.2732224000000001E-9</v>
      </c>
      <c r="CR978" s="322">
        <v>8.4325484000000002E-7</v>
      </c>
      <c r="CS978" s="322">
        <v>7.5242691999999995E-5</v>
      </c>
      <c r="CT978" s="322">
        <v>8.7759031000000001E-2</v>
      </c>
      <c r="CU978" s="322">
        <v>1.3556052999999999</v>
      </c>
      <c r="CX978" t="s">
        <v>4102</v>
      </c>
      <c r="CY978" s="18"/>
      <c r="CZ978" s="18"/>
      <c r="DA978" s="32"/>
      <c r="DB978" s="23"/>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row>
    <row r="979" spans="1:186" ht="14.4" customHeight="1">
      <c r="B979" s="278" t="s">
        <v>2211</v>
      </c>
      <c r="C979" s="277" t="s">
        <v>3661</v>
      </c>
      <c r="D979" s="277" t="s">
        <v>2872</v>
      </c>
      <c r="F979"/>
      <c r="G979" s="210"/>
      <c r="H979" s="210"/>
      <c r="I979" s="210"/>
      <c r="J979" s="210"/>
      <c r="K979" s="210"/>
      <c r="L979" s="210"/>
      <c r="M979" s="210"/>
      <c r="N979" s="210"/>
      <c r="O979" s="210"/>
      <c r="P979" s="210"/>
      <c r="Q979" s="210"/>
      <c r="R979" s="210"/>
      <c r="S979" s="210"/>
      <c r="T979" s="210"/>
      <c r="U979" s="210"/>
      <c r="V979" s="210"/>
      <c r="W979" s="210"/>
      <c r="X979" s="210"/>
      <c r="Y979" s="210"/>
      <c r="Z979" s="210"/>
      <c r="AA979" s="210"/>
      <c r="AB979" s="210"/>
      <c r="AC979" s="210"/>
      <c r="AD979" s="210"/>
      <c r="AE979" s="210"/>
      <c r="AF979" s="210"/>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s="183"/>
      <c r="CW979" s="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row>
    <row r="980" spans="1:186" ht="14.4" customHeight="1">
      <c r="A980" t="s">
        <v>2220</v>
      </c>
      <c r="B980" s="168" t="s">
        <v>2211</v>
      </c>
      <c r="C980" s="279" t="str">
        <f t="shared" si="392"/>
        <v>A.140.03.101</v>
      </c>
      <c r="D980" s="14" t="s">
        <v>2872</v>
      </c>
      <c r="E980" s="278" t="s">
        <v>1510</v>
      </c>
      <c r="F980" s="281" t="str">
        <f t="shared" si="393"/>
        <v>dyeing, with pollution, without materials input, India</v>
      </c>
      <c r="G980" s="319">
        <f t="shared" si="402"/>
        <v>7.3609610446223996</v>
      </c>
      <c r="H980" s="319">
        <f t="shared" si="403"/>
        <v>0.2049229766</v>
      </c>
      <c r="I980" s="319">
        <f t="shared" si="407"/>
        <v>6.7726108642223997</v>
      </c>
      <c r="J980" s="319">
        <f t="shared" si="408"/>
        <v>1.25063638E-2</v>
      </c>
      <c r="K980" s="319">
        <v>0.37092083999999997</v>
      </c>
      <c r="L980" s="319">
        <v>1.107264E-2</v>
      </c>
      <c r="M980" s="319">
        <v>1.5727778000000001E-2</v>
      </c>
      <c r="N980" s="319">
        <v>1.3481719E-2</v>
      </c>
      <c r="O980" s="319">
        <v>2.0823081000000002E-3</v>
      </c>
      <c r="P980" s="319">
        <v>3.1721095E-3</v>
      </c>
      <c r="Q980" s="319">
        <v>0.18618683999999999</v>
      </c>
      <c r="R980" s="319">
        <v>6.7458008999999999</v>
      </c>
      <c r="S980" s="319">
        <v>7.7225679999999998E-4</v>
      </c>
      <c r="T980" s="319">
        <v>0</v>
      </c>
      <c r="U980" s="319">
        <v>1.1734107000000001E-2</v>
      </c>
      <c r="V980" s="319">
        <v>9.5462224000000001E-6</v>
      </c>
      <c r="W980" s="319">
        <v>0</v>
      </c>
      <c r="X980" s="319">
        <v>0</v>
      </c>
      <c r="Y980" s="210"/>
      <c r="Z980" s="320">
        <f t="shared" si="394"/>
        <v>2.788878496240601</v>
      </c>
      <c r="AA980" s="210"/>
      <c r="AB980" s="321">
        <f t="shared" si="395"/>
        <v>0.37092083999999997</v>
      </c>
      <c r="AC980" s="321">
        <f t="shared" si="396"/>
        <v>6.9775242946000002</v>
      </c>
      <c r="AD980" s="321">
        <f t="shared" si="409"/>
        <v>6.7726013179999995</v>
      </c>
      <c r="AE980" s="321">
        <f t="shared" si="397"/>
        <v>6.7726108642223997</v>
      </c>
      <c r="AF980" s="321">
        <f t="shared" si="398"/>
        <v>1.25063638E-2</v>
      </c>
      <c r="AG980"/>
      <c r="AH980" s="121">
        <v>40.459980000000002</v>
      </c>
      <c r="AI980" s="121">
        <v>37.853566000000001</v>
      </c>
      <c r="AJ980" s="121">
        <v>1.5906967999999999</v>
      </c>
      <c r="AK980" s="121">
        <v>0</v>
      </c>
      <c r="AL980" s="121">
        <v>0.12146397</v>
      </c>
      <c r="AM980" s="121">
        <v>0.54696095</v>
      </c>
      <c r="AN980" s="121">
        <v>0.34729228000000001</v>
      </c>
      <c r="AO980"/>
      <c r="AP980" s="282">
        <v>7.1556450999999993E-2</v>
      </c>
      <c r="AQ980" s="282">
        <v>6.7214694000000005E-2</v>
      </c>
      <c r="AR980" s="282">
        <v>2.3432822E-3</v>
      </c>
      <c r="AS980" s="282">
        <v>1.9984751E-3</v>
      </c>
      <c r="AT980" s="255">
        <f t="shared" ref="AT980:AT1008" si="410">AW980+AZ980+BA980+BB980+BC980+BK980+BL980+BP980</f>
        <v>4.0296578422079998E-6</v>
      </c>
      <c r="AU980" s="256">
        <f t="shared" ref="AU980:AU1008" si="411">AX980+AY980+BD980+BE980+BF980+BG980+BH980+BI980+BJ980+BM980+BQ980+BR980</f>
        <v>8.6659844798878972E-9</v>
      </c>
      <c r="AV980" s="256">
        <f t="shared" ref="AV980:AV1008" si="412">BN980+BO980</f>
        <v>0.27989846639299998</v>
      </c>
      <c r="AW980" s="272">
        <v>2.6230499999999998E-6</v>
      </c>
      <c r="AX980" s="272">
        <v>7.9156733999999997E-9</v>
      </c>
      <c r="AY980" s="272">
        <v>2.1621108E-13</v>
      </c>
      <c r="AZ980" s="272">
        <v>1.5390217000000001E-10</v>
      </c>
      <c r="BA980" s="272">
        <v>1.9992638000000001E-11</v>
      </c>
      <c r="BB980" s="272">
        <v>2.0046734000000001E-9</v>
      </c>
      <c r="BC980" s="272">
        <v>3.8180774000000001E-7</v>
      </c>
      <c r="BD980" s="272">
        <v>2.895612E-10</v>
      </c>
      <c r="BE980" s="272">
        <v>4.0032236999999998E-10</v>
      </c>
      <c r="BF980" s="272">
        <v>2.2443212999999999E-13</v>
      </c>
      <c r="BG980" s="272">
        <v>1.1512279E-15</v>
      </c>
      <c r="BH980" s="272">
        <v>4.7559495000000003E-13</v>
      </c>
      <c r="BI980" s="272">
        <v>4.0509476999999999E-11</v>
      </c>
      <c r="BJ980" s="272">
        <v>7.1483675000000003E-12</v>
      </c>
      <c r="BK980" s="272">
        <v>1.8305434E-8</v>
      </c>
      <c r="BL980" s="272">
        <v>1.0043161E-6</v>
      </c>
      <c r="BM980" s="272">
        <v>1.1852276E-11</v>
      </c>
      <c r="BN980" s="272">
        <v>2.7716392999999999E-5</v>
      </c>
      <c r="BO980" s="273">
        <v>0.27987075</v>
      </c>
      <c r="BP980" s="273">
        <v>0</v>
      </c>
      <c r="BQ980" s="273">
        <v>0</v>
      </c>
      <c r="BR980" s="273">
        <v>0</v>
      </c>
      <c r="BS980"/>
      <c r="BT980" s="121">
        <v>1.0551346999999999E-3</v>
      </c>
      <c r="BU980" s="274">
        <v>3.4033868999999998E-6</v>
      </c>
      <c r="BV980" s="274">
        <v>7.7761333000000001E-5</v>
      </c>
      <c r="BW980" s="121">
        <v>7.9018247000000002E-4</v>
      </c>
      <c r="BX980" s="274">
        <v>3.7291660000000001E-6</v>
      </c>
      <c r="BY980" s="274">
        <v>1.2619904000000001E-6</v>
      </c>
      <c r="BZ980" s="274">
        <v>2.8791203999999998E-10</v>
      </c>
      <c r="CA980" s="274">
        <v>1.9306021000000002E-6</v>
      </c>
      <c r="CB980" s="274">
        <v>4.2567476000000001E-6</v>
      </c>
      <c r="CC980" s="121">
        <v>1.2320091000000001E-4</v>
      </c>
      <c r="CD980" s="274">
        <v>1.5026978999999999E-7</v>
      </c>
      <c r="CE980" s="274">
        <v>8.6163203000000004E-9</v>
      </c>
      <c r="CF980" s="274">
        <v>2.6525461999999999E-9</v>
      </c>
      <c r="CG980" s="274">
        <v>3.1251215999999999E-6</v>
      </c>
      <c r="CH980" s="274">
        <v>4.5861196000000003E-5</v>
      </c>
      <c r="CI980" s="274">
        <v>2.5991260999999999E-7</v>
      </c>
      <c r="CJ980" s="121">
        <v>0</v>
      </c>
      <c r="CK980"/>
      <c r="CL980" s="322">
        <v>4.4009839999999999E-9</v>
      </c>
      <c r="CM980" s="322">
        <v>2.7605974</v>
      </c>
      <c r="CN980" s="322">
        <v>3.8537105000000002E-2</v>
      </c>
      <c r="CO980" s="322">
        <v>2.6416209999999998E-3</v>
      </c>
      <c r="CP980" s="322">
        <v>1.0022096E-4</v>
      </c>
      <c r="CQ980" s="322">
        <v>9.4287057000000001E-9</v>
      </c>
      <c r="CR980" s="322">
        <v>1.4824529E-6</v>
      </c>
      <c r="CS980" s="322">
        <v>1.3554636E-4</v>
      </c>
      <c r="CT980" s="322">
        <v>33.645462999999999</v>
      </c>
      <c r="CU980" s="322">
        <v>4.7587121000000003</v>
      </c>
      <c r="CV980" s="216"/>
      <c r="CW980" s="214"/>
      <c r="CX980" s="22" t="s">
        <v>703</v>
      </c>
      <c r="CY980" s="18"/>
      <c r="CZ980" s="18"/>
      <c r="DA980" s="32"/>
      <c r="DB980" s="23"/>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row>
    <row r="981" spans="1:186" ht="14.4" customHeight="1">
      <c r="A981" t="s">
        <v>2221</v>
      </c>
      <c r="B981" s="168" t="s">
        <v>2211</v>
      </c>
      <c r="C981" s="279" t="str">
        <f t="shared" si="392"/>
        <v>A.140.03.102</v>
      </c>
      <c r="D981" s="14" t="s">
        <v>2872</v>
      </c>
      <c r="E981" s="278" t="s">
        <v>1510</v>
      </c>
      <c r="F981" s="281" t="str">
        <f t="shared" si="393"/>
        <v>dyeing, without materials input, Europe</v>
      </c>
      <c r="G981" s="319">
        <f t="shared" si="402"/>
        <v>0.42746990705239996</v>
      </c>
      <c r="H981" s="319">
        <f t="shared" si="403"/>
        <v>1.5974754729999999E-2</v>
      </c>
      <c r="I981" s="319">
        <f t="shared" si="407"/>
        <v>2.8067948522400001E-2</v>
      </c>
      <c r="J981" s="319">
        <f t="shared" si="408"/>
        <v>1.25063638E-2</v>
      </c>
      <c r="K981" s="319">
        <v>0.37092083999999997</v>
      </c>
      <c r="L981" s="319">
        <v>1.107264E-2</v>
      </c>
      <c r="M981" s="319">
        <v>1.5727778000000001E-2</v>
      </c>
      <c r="N981" s="319">
        <v>1.3481719E-2</v>
      </c>
      <c r="O981" s="319">
        <v>2.0823081000000002E-3</v>
      </c>
      <c r="P981" s="319">
        <v>2.1937317E-4</v>
      </c>
      <c r="Q981" s="319">
        <v>1.9135446E-4</v>
      </c>
      <c r="R981" s="319">
        <v>1.2579843000000001E-3</v>
      </c>
      <c r="S981" s="319">
        <v>7.7225679999999998E-4</v>
      </c>
      <c r="T981" s="319">
        <v>0</v>
      </c>
      <c r="U981" s="319">
        <v>1.1734107000000001E-2</v>
      </c>
      <c r="V981" s="319">
        <v>9.5462224000000001E-6</v>
      </c>
      <c r="W981" s="319">
        <v>0</v>
      </c>
      <c r="X981" s="319">
        <v>0</v>
      </c>
      <c r="Y981" s="210"/>
      <c r="Z981" s="320">
        <f t="shared" si="394"/>
        <v>2.788878496240601</v>
      </c>
      <c r="AA981" s="210"/>
      <c r="AB981" s="321">
        <f t="shared" si="395"/>
        <v>0.37092083999999997</v>
      </c>
      <c r="AC981" s="321">
        <f t="shared" si="396"/>
        <v>4.4033157029999999E-2</v>
      </c>
      <c r="AD981" s="321">
        <f t="shared" si="409"/>
        <v>2.80584023E-2</v>
      </c>
      <c r="AE981" s="321">
        <f t="shared" si="397"/>
        <v>2.8067948522400001E-2</v>
      </c>
      <c r="AF981" s="321">
        <f t="shared" si="398"/>
        <v>1.25063638E-2</v>
      </c>
      <c r="AG981"/>
      <c r="AH981" s="121">
        <v>40.459980000000002</v>
      </c>
      <c r="AI981" s="121">
        <v>37.853566000000001</v>
      </c>
      <c r="AJ981" s="121">
        <v>1.5906967999999999</v>
      </c>
      <c r="AK981" s="121">
        <v>0</v>
      </c>
      <c r="AL981" s="121">
        <v>0.12146397</v>
      </c>
      <c r="AM981" s="121">
        <v>0.54696095</v>
      </c>
      <c r="AN981" s="121">
        <v>0.34729228000000001</v>
      </c>
      <c r="AO981"/>
      <c r="AP981" s="282">
        <v>5.4541385999999997E-2</v>
      </c>
      <c r="AQ981" s="282">
        <v>5.0212502999999999E-2</v>
      </c>
      <c r="AR981" s="282">
        <v>2.3304086000000002E-3</v>
      </c>
      <c r="AS981" s="282">
        <v>1.9984751E-3</v>
      </c>
      <c r="AT981" s="255">
        <f t="shared" si="410"/>
        <v>3.0103418545179998E-6</v>
      </c>
      <c r="AU981" s="256">
        <f t="shared" si="411"/>
        <v>8.6183748802758984E-9</v>
      </c>
      <c r="AV981" s="256">
        <f t="shared" si="412"/>
        <v>0.27989846639299998</v>
      </c>
      <c r="AW981" s="272">
        <v>2.6230499999999998E-6</v>
      </c>
      <c r="AX981" s="272">
        <v>7.9156733999999997E-9</v>
      </c>
      <c r="AY981" s="272">
        <v>2.1621108E-13</v>
      </c>
      <c r="AZ981" s="272">
        <v>1.5390217000000001E-10</v>
      </c>
      <c r="BA981" s="272">
        <v>1.9992638000000001E-11</v>
      </c>
      <c r="BB981" s="272">
        <v>2.0046734000000001E-9</v>
      </c>
      <c r="BC981" s="272">
        <v>3.8180774000000001E-7</v>
      </c>
      <c r="BD981" s="272">
        <v>2.895612E-10</v>
      </c>
      <c r="BE981" s="272">
        <v>4.0032236999999998E-10</v>
      </c>
      <c r="BF981" s="272">
        <v>2.2443212999999999E-13</v>
      </c>
      <c r="BG981" s="272">
        <v>1.1512279E-15</v>
      </c>
      <c r="BH981" s="272">
        <v>4.7559495000000003E-13</v>
      </c>
      <c r="BI981" s="272">
        <v>2.7477427999999999E-14</v>
      </c>
      <c r="BJ981" s="272">
        <v>2.0767459999999999E-14</v>
      </c>
      <c r="BK981" s="272">
        <v>2.3894343999999998E-9</v>
      </c>
      <c r="BL981" s="272">
        <v>9.1611190999999998E-10</v>
      </c>
      <c r="BM981" s="272">
        <v>1.1852276E-11</v>
      </c>
      <c r="BN981" s="272">
        <v>2.7716392999999999E-5</v>
      </c>
      <c r="BO981" s="273">
        <v>0.27987075</v>
      </c>
      <c r="BP981" s="273">
        <v>0</v>
      </c>
      <c r="BQ981" s="273">
        <v>0</v>
      </c>
      <c r="BR981" s="273">
        <v>0</v>
      </c>
      <c r="BS981"/>
      <c r="BT981" s="121">
        <v>1.3806364999999999E-4</v>
      </c>
      <c r="BU981" s="274">
        <v>3.4033868999999998E-6</v>
      </c>
      <c r="BV981" s="274">
        <v>7.7761333000000001E-5</v>
      </c>
      <c r="BW981" s="274">
        <v>1.4811362E-7</v>
      </c>
      <c r="BX981" s="274">
        <v>3.7291660000000001E-6</v>
      </c>
      <c r="BY981" s="274">
        <v>1.2619904000000001E-6</v>
      </c>
      <c r="BZ981" s="274">
        <v>2.8791203999999998E-10</v>
      </c>
      <c r="CA981" s="274">
        <v>1.9306021000000002E-6</v>
      </c>
      <c r="CB981" s="274">
        <v>2.9438334000000001E-7</v>
      </c>
      <c r="CC981" s="274">
        <v>1.2662035999999999E-7</v>
      </c>
      <c r="CD981" s="274">
        <v>1.5026978999999999E-7</v>
      </c>
      <c r="CE981" s="274">
        <v>8.6163203000000004E-9</v>
      </c>
      <c r="CF981" s="274">
        <v>2.6525461999999999E-9</v>
      </c>
      <c r="CG981" s="274">
        <v>3.1251215999999999E-6</v>
      </c>
      <c r="CH981" s="274">
        <v>4.5861196000000003E-5</v>
      </c>
      <c r="CI981" s="274">
        <v>2.5991260999999999E-7</v>
      </c>
      <c r="CJ981" s="121">
        <v>0</v>
      </c>
      <c r="CK981"/>
      <c r="CL981" s="322">
        <v>4.4009839999999999E-9</v>
      </c>
      <c r="CM981" s="322">
        <v>2.7605974</v>
      </c>
      <c r="CN981" s="322">
        <v>3.8537105000000002E-2</v>
      </c>
      <c r="CO981" s="322">
        <v>2.6416209999999998E-3</v>
      </c>
      <c r="CP981" s="322">
        <v>1.0022096E-4</v>
      </c>
      <c r="CQ981" s="322">
        <v>3.9273057E-9</v>
      </c>
      <c r="CR981" s="322">
        <v>5.0329250000000004E-9</v>
      </c>
      <c r="CS981" s="322">
        <v>1.3554636E-4</v>
      </c>
      <c r="CT981" s="322">
        <v>4.8863179999999999E-2</v>
      </c>
      <c r="CU981" s="322">
        <v>4.7587121000000003</v>
      </c>
      <c r="CV981" s="216"/>
      <c r="CW981" s="214"/>
      <c r="CX981" s="22" t="s">
        <v>703</v>
      </c>
      <c r="CY981" s="18"/>
      <c r="CZ981" s="18"/>
      <c r="DA981" s="32"/>
      <c r="DB981" s="23"/>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row>
    <row r="982" spans="1:186" ht="14.4" customHeight="1">
      <c r="A982" t="s">
        <v>2222</v>
      </c>
      <c r="B982" s="168" t="s">
        <v>2211</v>
      </c>
      <c r="C982" s="279" t="str">
        <f t="shared" si="392"/>
        <v>A.140.03.103</v>
      </c>
      <c r="D982" s="14" t="s">
        <v>2872</v>
      </c>
      <c r="E982" s="278" t="s">
        <v>1510</v>
      </c>
      <c r="F982" s="281" t="str">
        <f t="shared" si="393"/>
        <v>heat setting and washing synthetic fabrics</v>
      </c>
      <c r="G982" s="319">
        <f t="shared" si="402"/>
        <v>0.16755881009729998</v>
      </c>
      <c r="H982" s="319">
        <f t="shared" si="403"/>
        <v>5.7964302780000006E-3</v>
      </c>
      <c r="I982" s="319">
        <f t="shared" si="407"/>
        <v>1.1316655249299999E-2</v>
      </c>
      <c r="J982" s="319">
        <f t="shared" si="408"/>
        <v>1.136647457E-2</v>
      </c>
      <c r="K982" s="319">
        <v>0.13907924999999999</v>
      </c>
      <c r="L982" s="319">
        <v>5.2067323E-3</v>
      </c>
      <c r="M982" s="319">
        <v>5.7719147999999998E-3</v>
      </c>
      <c r="N982" s="319">
        <v>4.9207284000000002E-3</v>
      </c>
      <c r="O982" s="319">
        <v>7.6617451000000002E-4</v>
      </c>
      <c r="P982" s="319">
        <v>5.8499511000000001E-5</v>
      </c>
      <c r="Q982" s="319">
        <v>5.1027857000000002E-5</v>
      </c>
      <c r="R982" s="319">
        <v>3.3546249000000002E-4</v>
      </c>
      <c r="S982" s="319">
        <v>4.8711556999999999E-4</v>
      </c>
      <c r="T982" s="319">
        <v>0</v>
      </c>
      <c r="U982" s="319">
        <v>1.0879359E-2</v>
      </c>
      <c r="V982" s="319">
        <v>2.5456593000000002E-6</v>
      </c>
      <c r="W982" s="319">
        <v>0</v>
      </c>
      <c r="X982" s="319">
        <v>0</v>
      </c>
      <c r="Y982" s="210"/>
      <c r="Z982" s="320">
        <f t="shared" si="394"/>
        <v>1.0457086466165413</v>
      </c>
      <c r="AA982" s="210"/>
      <c r="AB982" s="321">
        <f t="shared" si="395"/>
        <v>0.13907924999999999</v>
      </c>
      <c r="AC982" s="321">
        <f t="shared" si="396"/>
        <v>1.7110539867999999E-2</v>
      </c>
      <c r="AD982" s="321">
        <f t="shared" si="409"/>
        <v>1.131410959E-2</v>
      </c>
      <c r="AE982" s="321">
        <f t="shared" si="397"/>
        <v>1.1316655249299999E-2</v>
      </c>
      <c r="AF982" s="321">
        <f t="shared" si="398"/>
        <v>1.136647457E-2</v>
      </c>
      <c r="AG982"/>
      <c r="AH982" s="121">
        <v>15.99606</v>
      </c>
      <c r="AI982" s="121">
        <v>13.51083</v>
      </c>
      <c r="AJ982" s="121">
        <v>1.4747927000000001</v>
      </c>
      <c r="AK982" s="121">
        <v>0</v>
      </c>
      <c r="AL982" s="121">
        <v>0.13881595999999999</v>
      </c>
      <c r="AM982" s="121">
        <v>0.54104003000000001</v>
      </c>
      <c r="AN982" s="121">
        <v>0.33058137999999998</v>
      </c>
      <c r="AO982"/>
      <c r="AP982" s="282">
        <v>2.0558343999999999E-2</v>
      </c>
      <c r="AQ982" s="282">
        <v>1.9056071000000001E-2</v>
      </c>
      <c r="AR982" s="282">
        <v>8.7502233000000002E-4</v>
      </c>
      <c r="AS982" s="282">
        <v>6.2725118000000004E-4</v>
      </c>
      <c r="AT982" s="255">
        <f t="shared" si="410"/>
        <v>1.1424502882281E-6</v>
      </c>
      <c r="AU982" s="256">
        <f t="shared" si="411"/>
        <v>3.2360293030666202E-9</v>
      </c>
      <c r="AV982" s="256">
        <f t="shared" si="412"/>
        <v>8.7850305239000004E-2</v>
      </c>
      <c r="AW982" s="272">
        <v>9.7974319000000009E-7</v>
      </c>
      <c r="AX982" s="272">
        <v>2.9564679E-9</v>
      </c>
      <c r="AY982" s="272">
        <v>8.0759881000000004E-14</v>
      </c>
      <c r="AZ982" s="272">
        <v>4.1040577999999999E-11</v>
      </c>
      <c r="BA982" s="272">
        <v>5.3313701000000002E-12</v>
      </c>
      <c r="BB982" s="272">
        <v>7.3168727000000002E-10</v>
      </c>
      <c r="BC982" s="272">
        <v>1.6104755999999999E-7</v>
      </c>
      <c r="BD982" s="272">
        <v>1.0515796E-10</v>
      </c>
      <c r="BE982" s="272">
        <v>1.7096223E-10</v>
      </c>
      <c r="BF982" s="272">
        <v>5.9848567999999998E-14</v>
      </c>
      <c r="BG982" s="272">
        <v>3.0699411999999998E-16</v>
      </c>
      <c r="BH982" s="272">
        <v>1.2682532000000001E-13</v>
      </c>
      <c r="BI982" s="272">
        <v>7.3273140999999996E-15</v>
      </c>
      <c r="BJ982" s="272">
        <v>5.5379894E-15</v>
      </c>
      <c r="BK982" s="272">
        <v>6.3718250000000004E-10</v>
      </c>
      <c r="BL982" s="272">
        <v>2.4429650999999999E-10</v>
      </c>
      <c r="BM982" s="272">
        <v>3.1606070000000001E-12</v>
      </c>
      <c r="BN982" s="272">
        <v>1.3066239E-5</v>
      </c>
      <c r="BO982" s="273">
        <v>8.7837238999999998E-2</v>
      </c>
      <c r="BP982" s="273">
        <v>0</v>
      </c>
      <c r="BQ982" s="273">
        <v>0</v>
      </c>
      <c r="BR982" s="273">
        <v>0</v>
      </c>
      <c r="BS982"/>
      <c r="BT982" s="274">
        <v>5.2400632999999998E-5</v>
      </c>
      <c r="BU982" s="274">
        <v>1.4151435E-6</v>
      </c>
      <c r="BV982" s="274">
        <v>2.9157132999999999E-5</v>
      </c>
      <c r="BW982" s="274">
        <v>3.9496966000000002E-8</v>
      </c>
      <c r="BX982" s="274">
        <v>1.5061606000000001E-6</v>
      </c>
      <c r="BY982" s="274">
        <v>4.6413462999999997E-7</v>
      </c>
      <c r="BZ982" s="274">
        <v>7.6776544000000001E-11</v>
      </c>
      <c r="CA982" s="274">
        <v>7.085024E-7</v>
      </c>
      <c r="CB982" s="274">
        <v>7.8502225000000006E-8</v>
      </c>
      <c r="CC982" s="274">
        <v>3.3765430000000003E-8</v>
      </c>
      <c r="CD982" s="274">
        <v>4.0071943999999998E-8</v>
      </c>
      <c r="CE982" s="274">
        <v>2.2976853999999999E-9</v>
      </c>
      <c r="CF982" s="274">
        <v>7.0734566000000005E-10</v>
      </c>
      <c r="CG982" s="274">
        <v>1.1081015999999999E-6</v>
      </c>
      <c r="CH982" s="274">
        <v>1.7641617E-5</v>
      </c>
      <c r="CI982" s="274">
        <v>2.0492191E-7</v>
      </c>
      <c r="CJ982" s="121">
        <v>0</v>
      </c>
      <c r="CK982"/>
      <c r="CL982" s="322">
        <v>1.1735957E-9</v>
      </c>
      <c r="CM982" s="322">
        <v>1.0381670000000001</v>
      </c>
      <c r="CN982" s="322">
        <v>1.5646120999999999E-2</v>
      </c>
      <c r="CO982" s="322">
        <v>1.0809728E-3</v>
      </c>
      <c r="CP982" s="322">
        <v>3.6318887E-5</v>
      </c>
      <c r="CQ982" s="322">
        <v>1.0472815E-9</v>
      </c>
      <c r="CR982" s="322">
        <v>1.3421133E-9</v>
      </c>
      <c r="CS982" s="322">
        <v>5.6714266E-5</v>
      </c>
      <c r="CT982" s="322">
        <v>1.3030181E-2</v>
      </c>
      <c r="CU982" s="322">
        <v>1.4660583</v>
      </c>
      <c r="CV982" s="216"/>
      <c r="CW982" s="214"/>
      <c r="CX982" s="22" t="s">
        <v>703</v>
      </c>
      <c r="CY982" s="18"/>
      <c r="CZ982" s="18"/>
      <c r="DA982" s="32"/>
      <c r="DB982" s="23"/>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row>
    <row r="983" spans="1:186" ht="14.4" customHeight="1">
      <c r="A983" t="s">
        <v>2223</v>
      </c>
      <c r="B983" s="168" t="s">
        <v>2211</v>
      </c>
      <c r="C983" s="279" t="str">
        <f t="shared" si="392"/>
        <v>A.140.03.104</v>
      </c>
      <c r="D983" s="14" t="s">
        <v>2872</v>
      </c>
      <c r="E983" s="278" t="s">
        <v>1510</v>
      </c>
      <c r="F983" s="281" t="str">
        <f t="shared" si="393"/>
        <v>knitting  83 dtex</v>
      </c>
      <c r="G983" s="319">
        <f t="shared" si="402"/>
        <v>4.4541990520000005E-2</v>
      </c>
      <c r="H983" s="319">
        <f t="shared" si="403"/>
        <v>1.27762958E-3</v>
      </c>
      <c r="I983" s="319">
        <f t="shared" si="407"/>
        <v>3.1862822E-3</v>
      </c>
      <c r="J983" s="319">
        <f t="shared" si="408"/>
        <v>6.6783207400000003E-3</v>
      </c>
      <c r="K983" s="319">
        <v>3.3399758000000002E-2</v>
      </c>
      <c r="L983" s="319">
        <v>1.8742735E-3</v>
      </c>
      <c r="M983" s="319">
        <v>1.3120086999999999E-3</v>
      </c>
      <c r="N983" s="319">
        <v>1.102268E-3</v>
      </c>
      <c r="O983" s="319">
        <v>1.7536158E-4</v>
      </c>
      <c r="P983" s="319">
        <v>0</v>
      </c>
      <c r="Q983" s="319">
        <v>0</v>
      </c>
      <c r="R983" s="319">
        <v>0</v>
      </c>
      <c r="S983" s="319">
        <v>2.3380764000000001E-4</v>
      </c>
      <c r="T983" s="319">
        <v>0</v>
      </c>
      <c r="U983" s="319">
        <v>6.4445131000000003E-3</v>
      </c>
      <c r="V983" s="319">
        <v>0</v>
      </c>
      <c r="W983" s="319">
        <v>0</v>
      </c>
      <c r="X983" s="319">
        <v>0</v>
      </c>
      <c r="Y983" s="210"/>
      <c r="Z983" s="320">
        <f t="shared" si="394"/>
        <v>0.25112600000000002</v>
      </c>
      <c r="AA983" s="210"/>
      <c r="AB983" s="321">
        <f t="shared" si="395"/>
        <v>3.3399758000000002E-2</v>
      </c>
      <c r="AC983" s="321">
        <f t="shared" si="396"/>
        <v>4.4639117799999996E-3</v>
      </c>
      <c r="AD983" s="321">
        <f t="shared" si="409"/>
        <v>3.1862822E-3</v>
      </c>
      <c r="AE983" s="321">
        <f t="shared" si="397"/>
        <v>3.1862822E-3</v>
      </c>
      <c r="AF983" s="321">
        <f t="shared" si="398"/>
        <v>6.6783207400000003E-3</v>
      </c>
      <c r="AG983"/>
      <c r="AH983" s="121">
        <v>4.3295110000000001</v>
      </c>
      <c r="AI983" s="121">
        <v>2.8409322000000001</v>
      </c>
      <c r="AJ983" s="121">
        <v>0.87360247000000002</v>
      </c>
      <c r="AK983" s="121">
        <v>0</v>
      </c>
      <c r="AL983" s="121">
        <v>8.8495174999999995E-2</v>
      </c>
      <c r="AM983" s="121">
        <v>0.3286039</v>
      </c>
      <c r="AN983" s="121">
        <v>0.19787732</v>
      </c>
      <c r="AO983"/>
      <c r="AP983" s="282">
        <v>5.0007506999999998E-3</v>
      </c>
      <c r="AQ983" s="282">
        <v>4.7114605000000004E-3</v>
      </c>
      <c r="AR983" s="282">
        <v>2.1085732E-4</v>
      </c>
      <c r="AS983" s="283">
        <v>7.8432864000000001E-5</v>
      </c>
      <c r="AT983" s="255">
        <f t="shared" si="410"/>
        <v>2.8246166133000001E-7</v>
      </c>
      <c r="AU983" s="256">
        <f t="shared" si="411"/>
        <v>7.7979777213899986E-10</v>
      </c>
      <c r="AV983" s="256">
        <f t="shared" si="412"/>
        <v>1.0984995053200001E-2</v>
      </c>
      <c r="AW983" s="272">
        <v>2.3304492999999999E-7</v>
      </c>
      <c r="AX983" s="272">
        <v>7.0315279999999996E-10</v>
      </c>
      <c r="AY983" s="272">
        <v>1.9211139000000001E-14</v>
      </c>
      <c r="AZ983" s="273">
        <v>0</v>
      </c>
      <c r="BA983" s="273">
        <v>0</v>
      </c>
      <c r="BB983" s="272">
        <v>1.6389933000000001E-10</v>
      </c>
      <c r="BC983" s="272">
        <v>4.9252831999999997E-8</v>
      </c>
      <c r="BD983" s="272">
        <v>2.3234081E-11</v>
      </c>
      <c r="BE983" s="272">
        <v>5.3391680000000003E-11</v>
      </c>
      <c r="BF983" s="273">
        <v>0</v>
      </c>
      <c r="BG983" s="273">
        <v>0</v>
      </c>
      <c r="BH983" s="273">
        <v>0</v>
      </c>
      <c r="BI983" s="273">
        <v>0</v>
      </c>
      <c r="BJ983" s="273">
        <v>0</v>
      </c>
      <c r="BK983" s="273">
        <v>0</v>
      </c>
      <c r="BL983" s="273">
        <v>0</v>
      </c>
      <c r="BM983" s="273">
        <v>0</v>
      </c>
      <c r="BN983" s="272">
        <v>4.7190531999999999E-6</v>
      </c>
      <c r="BO983" s="273">
        <v>1.0980276000000001E-2</v>
      </c>
      <c r="BP983" s="273">
        <v>0</v>
      </c>
      <c r="BQ983" s="273">
        <v>0</v>
      </c>
      <c r="BR983" s="273">
        <v>0</v>
      </c>
      <c r="BS983"/>
      <c r="BT983" s="274">
        <v>1.2958151E-5</v>
      </c>
      <c r="BU983" s="274">
        <v>4.2205851999999999E-7</v>
      </c>
      <c r="BV983" s="274">
        <v>7.0020592999999996E-6</v>
      </c>
      <c r="BW983" s="121">
        <v>0</v>
      </c>
      <c r="BX983" s="274">
        <v>4.2550323000000001E-7</v>
      </c>
      <c r="BY983" s="274">
        <v>1.0610537E-7</v>
      </c>
      <c r="BZ983" s="121">
        <v>0</v>
      </c>
      <c r="CA983" s="274">
        <v>1.6104512000000001E-7</v>
      </c>
      <c r="CB983" s="121">
        <v>0</v>
      </c>
      <c r="CC983" s="121">
        <v>0</v>
      </c>
      <c r="CD983" s="121">
        <v>0</v>
      </c>
      <c r="CE983" s="121">
        <v>0</v>
      </c>
      <c r="CF983" s="121">
        <v>0</v>
      </c>
      <c r="CG983" s="274">
        <v>2.2844883E-7</v>
      </c>
      <c r="CH983" s="274">
        <v>4.5001665999999997E-6</v>
      </c>
      <c r="CI983" s="274">
        <v>1.1276423E-7</v>
      </c>
      <c r="CJ983" s="121">
        <v>0</v>
      </c>
      <c r="CK983"/>
      <c r="CL983" s="322">
        <v>0</v>
      </c>
      <c r="CM983" s="322">
        <v>0.25112600000000002</v>
      </c>
      <c r="CN983" s="322">
        <v>4.4649058999999998E-3</v>
      </c>
      <c r="CO983" s="322">
        <v>3.1310164999999999E-4</v>
      </c>
      <c r="CP983" s="322">
        <v>7.9770342999999995E-6</v>
      </c>
      <c r="CQ983" s="322">
        <v>0</v>
      </c>
      <c r="CR983" s="322">
        <v>0</v>
      </c>
      <c r="CS983" s="322">
        <v>1.7103213000000001E-5</v>
      </c>
      <c r="CT983" s="322">
        <v>0</v>
      </c>
      <c r="CU983" s="322">
        <v>0.16386667999999999</v>
      </c>
      <c r="CV983" s="216"/>
      <c r="CW983" s="214"/>
      <c r="CX983" s="22" t="s">
        <v>703</v>
      </c>
      <c r="CY983" s="18"/>
      <c r="CZ983" s="18"/>
      <c r="DA983" s="32"/>
      <c r="DB983" s="23"/>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row>
    <row r="984" spans="1:186" ht="14.4" customHeight="1">
      <c r="A984" t="s">
        <v>2224</v>
      </c>
      <c r="B984" s="168" t="s">
        <v>2211</v>
      </c>
      <c r="C984" s="279" t="str">
        <f t="shared" si="392"/>
        <v>A.140.03.105</v>
      </c>
      <c r="D984" s="14" t="s">
        <v>2872</v>
      </c>
      <c r="E984" s="278" t="s">
        <v>1510</v>
      </c>
      <c r="F984" s="281" t="str">
        <f t="shared" si="393"/>
        <v>knitting 200 dtex</v>
      </c>
      <c r="G984" s="319">
        <f t="shared" si="402"/>
        <v>1.8340820049999998E-2</v>
      </c>
      <c r="H984" s="319">
        <f t="shared" si="403"/>
        <v>5.2608276799999995E-4</v>
      </c>
      <c r="I984" s="319">
        <f t="shared" si="407"/>
        <v>1.31199855E-3</v>
      </c>
      <c r="J984" s="319">
        <f t="shared" si="408"/>
        <v>2.749896732E-3</v>
      </c>
      <c r="K984" s="319">
        <v>1.3752841999999999E-2</v>
      </c>
      <c r="L984" s="319">
        <v>7.7175967000000004E-4</v>
      </c>
      <c r="M984" s="319">
        <v>5.4023888000000002E-4</v>
      </c>
      <c r="N984" s="319">
        <v>4.5387505999999999E-4</v>
      </c>
      <c r="O984" s="319">
        <v>7.2207707999999998E-5</v>
      </c>
      <c r="P984" s="319">
        <v>0</v>
      </c>
      <c r="Q984" s="319">
        <v>0</v>
      </c>
      <c r="R984" s="319">
        <v>0</v>
      </c>
      <c r="S984" s="319">
        <v>9.6273731999999994E-5</v>
      </c>
      <c r="T984" s="319">
        <v>0</v>
      </c>
      <c r="U984" s="319">
        <v>2.6536229999999999E-3</v>
      </c>
      <c r="V984" s="319">
        <v>0</v>
      </c>
      <c r="W984" s="319">
        <v>0</v>
      </c>
      <c r="X984" s="319">
        <v>0</v>
      </c>
      <c r="Y984" s="210"/>
      <c r="Z984" s="320">
        <f t="shared" si="394"/>
        <v>0.10340482706766917</v>
      </c>
      <c r="AA984" s="210"/>
      <c r="AB984" s="321">
        <f t="shared" si="395"/>
        <v>1.3752841999999999E-2</v>
      </c>
      <c r="AC984" s="321">
        <f t="shared" si="396"/>
        <v>1.8380813179999999E-3</v>
      </c>
      <c r="AD984" s="321">
        <f t="shared" si="409"/>
        <v>1.31199855E-3</v>
      </c>
      <c r="AE984" s="321">
        <f t="shared" si="397"/>
        <v>1.31199855E-3</v>
      </c>
      <c r="AF984" s="321">
        <f t="shared" si="398"/>
        <v>2.749896732E-3</v>
      </c>
      <c r="AG984"/>
      <c r="AH984" s="121">
        <v>1.7827398000000001</v>
      </c>
      <c r="AI984" s="121">
        <v>1.1697956</v>
      </c>
      <c r="AJ984" s="121">
        <v>0.35971866000000002</v>
      </c>
      <c r="AK984" s="121">
        <v>0</v>
      </c>
      <c r="AL984" s="121">
        <v>3.6439190000000003E-2</v>
      </c>
      <c r="AM984" s="121">
        <v>0.13530749</v>
      </c>
      <c r="AN984" s="121">
        <v>8.1478895999999995E-2</v>
      </c>
      <c r="AO984"/>
      <c r="AP984" s="282">
        <v>2.0591326000000002E-3</v>
      </c>
      <c r="AQ984" s="282">
        <v>1.9400131E-3</v>
      </c>
      <c r="AR984" s="283">
        <v>8.6823601999999999E-5</v>
      </c>
      <c r="AS984" s="283">
        <v>3.2295885000000003E-5</v>
      </c>
      <c r="AT984" s="255">
        <f t="shared" si="410"/>
        <v>1.16307742958E-7</v>
      </c>
      <c r="AU984" s="256">
        <f t="shared" si="411"/>
        <v>3.2109320376899998E-10</v>
      </c>
      <c r="AV984" s="256">
        <f t="shared" si="412"/>
        <v>4.5232332395000003E-3</v>
      </c>
      <c r="AW984" s="272">
        <v>9.5959677E-8</v>
      </c>
      <c r="AX984" s="272">
        <v>2.8953351E-10</v>
      </c>
      <c r="AY984" s="272">
        <v>7.9104690000000003E-15</v>
      </c>
      <c r="AZ984" s="273">
        <v>0</v>
      </c>
      <c r="BA984" s="273">
        <v>0</v>
      </c>
      <c r="BB984" s="272">
        <v>6.7487958000000002E-11</v>
      </c>
      <c r="BC984" s="272">
        <v>2.0280577999999999E-8</v>
      </c>
      <c r="BD984" s="272">
        <v>9.5669743000000004E-12</v>
      </c>
      <c r="BE984" s="272">
        <v>2.1984808999999999E-11</v>
      </c>
      <c r="BF984" s="273">
        <v>0</v>
      </c>
      <c r="BG984" s="273">
        <v>0</v>
      </c>
      <c r="BH984" s="273">
        <v>0</v>
      </c>
      <c r="BI984" s="273">
        <v>0</v>
      </c>
      <c r="BJ984" s="273">
        <v>0</v>
      </c>
      <c r="BK984" s="273">
        <v>0</v>
      </c>
      <c r="BL984" s="273">
        <v>0</v>
      </c>
      <c r="BM984" s="273">
        <v>0</v>
      </c>
      <c r="BN984" s="272">
        <v>1.9431394999999998E-6</v>
      </c>
      <c r="BO984" s="273">
        <v>4.5212901000000003E-3</v>
      </c>
      <c r="BP984" s="273">
        <v>0</v>
      </c>
      <c r="BQ984" s="273">
        <v>0</v>
      </c>
      <c r="BR984" s="273">
        <v>0</v>
      </c>
      <c r="BS984"/>
      <c r="BT984" s="274">
        <v>5.3357092999999999E-6</v>
      </c>
      <c r="BU984" s="274">
        <v>1.7378880000000001E-7</v>
      </c>
      <c r="BV984" s="274">
        <v>2.8832009000000001E-6</v>
      </c>
      <c r="BW984" s="121">
        <v>0</v>
      </c>
      <c r="BX984" s="274">
        <v>1.7520721000000001E-7</v>
      </c>
      <c r="BY984" s="274">
        <v>4.3690448E-8</v>
      </c>
      <c r="BZ984" s="121">
        <v>0</v>
      </c>
      <c r="CA984" s="274">
        <v>6.6312697999999996E-8</v>
      </c>
      <c r="CB984" s="121">
        <v>0</v>
      </c>
      <c r="CC984" s="121">
        <v>0</v>
      </c>
      <c r="CD984" s="121">
        <v>0</v>
      </c>
      <c r="CE984" s="121">
        <v>0</v>
      </c>
      <c r="CF984" s="121">
        <v>0</v>
      </c>
      <c r="CG984" s="274">
        <v>9.4067164000000004E-8</v>
      </c>
      <c r="CH984" s="274">
        <v>1.8530098000000001E-6</v>
      </c>
      <c r="CI984" s="274">
        <v>4.6432328999999997E-8</v>
      </c>
      <c r="CJ984" s="121">
        <v>0</v>
      </c>
      <c r="CK984"/>
      <c r="CL984" s="322">
        <v>0</v>
      </c>
      <c r="CM984" s="322">
        <v>0.10340481999999999</v>
      </c>
      <c r="CN984" s="322">
        <v>1.8384905999999999E-3</v>
      </c>
      <c r="CO984" s="322">
        <v>1.2892420999999999E-4</v>
      </c>
      <c r="CP984" s="322">
        <v>3.2846611999999999E-6</v>
      </c>
      <c r="CQ984" s="322">
        <v>0</v>
      </c>
      <c r="CR984" s="322">
        <v>0</v>
      </c>
      <c r="CS984" s="322">
        <v>7.0424995000000002E-6</v>
      </c>
      <c r="CT984" s="322">
        <v>0</v>
      </c>
      <c r="CU984" s="322">
        <v>6.7474516999999998E-2</v>
      </c>
      <c r="CV984" s="216"/>
      <c r="CW984" s="214"/>
      <c r="CX984" s="22" t="s">
        <v>703</v>
      </c>
      <c r="CY984" s="18"/>
      <c r="CZ984" s="18"/>
      <c r="DA984" s="32"/>
      <c r="DB984" s="23"/>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row>
    <row r="985" spans="1:186" ht="14.4" customHeight="1">
      <c r="A985" t="s">
        <v>2225</v>
      </c>
      <c r="B985" s="168" t="s">
        <v>2211</v>
      </c>
      <c r="C985" s="279" t="str">
        <f t="shared" si="392"/>
        <v>A.140.03.106</v>
      </c>
      <c r="D985" s="14" t="s">
        <v>2872</v>
      </c>
      <c r="E985" s="278" t="s">
        <v>1510</v>
      </c>
      <c r="F985" s="281" t="str">
        <f t="shared" si="393"/>
        <v>knitting 300 dtex</v>
      </c>
      <c r="G985" s="319">
        <f t="shared" si="402"/>
        <v>1.222721314E-2</v>
      </c>
      <c r="H985" s="319">
        <f t="shared" si="403"/>
        <v>3.5072184200000002E-4</v>
      </c>
      <c r="I985" s="319">
        <f t="shared" si="407"/>
        <v>8.7466571000000004E-4</v>
      </c>
      <c r="J985" s="319">
        <f t="shared" si="408"/>
        <v>1.833264488E-3</v>
      </c>
      <c r="K985" s="319">
        <v>9.1685611E-3</v>
      </c>
      <c r="L985" s="319">
        <v>5.1450645000000001E-4</v>
      </c>
      <c r="M985" s="319">
        <v>3.6015926000000002E-4</v>
      </c>
      <c r="N985" s="319">
        <v>3.0258337000000003E-4</v>
      </c>
      <c r="O985" s="319">
        <v>4.8138471999999997E-5</v>
      </c>
      <c r="P985" s="319">
        <v>0</v>
      </c>
      <c r="Q985" s="319">
        <v>0</v>
      </c>
      <c r="R985" s="319">
        <v>0</v>
      </c>
      <c r="S985" s="319">
        <v>6.4182488000000005E-5</v>
      </c>
      <c r="T985" s="319">
        <v>0</v>
      </c>
      <c r="U985" s="319">
        <v>1.7690819999999999E-3</v>
      </c>
      <c r="V985" s="319">
        <v>0</v>
      </c>
      <c r="W985" s="319">
        <v>0</v>
      </c>
      <c r="X985" s="319">
        <v>0</v>
      </c>
      <c r="Y985" s="210"/>
      <c r="Z985" s="320">
        <f t="shared" si="394"/>
        <v>6.8936549624060151E-2</v>
      </c>
      <c r="AA985" s="210"/>
      <c r="AB985" s="321">
        <f t="shared" si="395"/>
        <v>9.1685611E-3</v>
      </c>
      <c r="AC985" s="321">
        <f t="shared" si="396"/>
        <v>1.2253875520000001E-3</v>
      </c>
      <c r="AD985" s="321">
        <f t="shared" si="409"/>
        <v>8.7466571000000004E-4</v>
      </c>
      <c r="AE985" s="321">
        <f t="shared" si="397"/>
        <v>8.7466571000000004E-4</v>
      </c>
      <c r="AF985" s="321">
        <f t="shared" si="398"/>
        <v>1.833264488E-3</v>
      </c>
      <c r="AG985"/>
      <c r="AH985" s="121">
        <v>1.1884931999999999</v>
      </c>
      <c r="AI985" s="121">
        <v>0.77986372999999998</v>
      </c>
      <c r="AJ985" s="121">
        <v>0.23981243999999999</v>
      </c>
      <c r="AK985" s="121">
        <v>0</v>
      </c>
      <c r="AL985" s="121">
        <v>2.4292793E-2</v>
      </c>
      <c r="AM985" s="121">
        <v>9.0204991999999998E-2</v>
      </c>
      <c r="AN985" s="121">
        <v>5.4319263999999999E-2</v>
      </c>
      <c r="AO985"/>
      <c r="AP985" s="282">
        <v>1.3727551000000001E-3</v>
      </c>
      <c r="AQ985" s="282">
        <v>1.2933421000000001E-3</v>
      </c>
      <c r="AR985" s="283">
        <v>5.7882401000000003E-5</v>
      </c>
      <c r="AS985" s="283">
        <v>2.1530589999999999E-5</v>
      </c>
      <c r="AT985" s="255">
        <f t="shared" si="410"/>
        <v>7.7538494972000001E-8</v>
      </c>
      <c r="AU985" s="256">
        <f t="shared" si="411"/>
        <v>2.14062136546E-10</v>
      </c>
      <c r="AV985" s="256">
        <f t="shared" si="412"/>
        <v>3.0154888264000003E-3</v>
      </c>
      <c r="AW985" s="272">
        <v>6.3973118000000004E-8</v>
      </c>
      <c r="AX985" s="272">
        <v>1.9302234E-10</v>
      </c>
      <c r="AY985" s="272">
        <v>5.2736459999999999E-15</v>
      </c>
      <c r="AZ985" s="273">
        <v>0</v>
      </c>
      <c r="BA985" s="273">
        <v>0</v>
      </c>
      <c r="BB985" s="272">
        <v>4.4991971999999999E-11</v>
      </c>
      <c r="BC985" s="272">
        <v>1.3520385E-8</v>
      </c>
      <c r="BD985" s="272">
        <v>6.3779829000000003E-12</v>
      </c>
      <c r="BE985" s="272">
        <v>1.465654E-11</v>
      </c>
      <c r="BF985" s="273">
        <v>0</v>
      </c>
      <c r="BG985" s="273">
        <v>0</v>
      </c>
      <c r="BH985" s="273">
        <v>0</v>
      </c>
      <c r="BI985" s="273">
        <v>0</v>
      </c>
      <c r="BJ985" s="273">
        <v>0</v>
      </c>
      <c r="BK985" s="273">
        <v>0</v>
      </c>
      <c r="BL985" s="273">
        <v>0</v>
      </c>
      <c r="BM985" s="273">
        <v>0</v>
      </c>
      <c r="BN985" s="272">
        <v>1.2954264E-6</v>
      </c>
      <c r="BO985" s="273">
        <v>3.0141934000000002E-3</v>
      </c>
      <c r="BP985" s="273">
        <v>0</v>
      </c>
      <c r="BQ985" s="273">
        <v>0</v>
      </c>
      <c r="BR985" s="273">
        <v>0</v>
      </c>
      <c r="BS985"/>
      <c r="BT985" s="274">
        <v>3.5571394999999999E-6</v>
      </c>
      <c r="BU985" s="274">
        <v>1.158592E-7</v>
      </c>
      <c r="BV985" s="274">
        <v>1.9221338999999999E-6</v>
      </c>
      <c r="BW985" s="121">
        <v>0</v>
      </c>
      <c r="BX985" s="274">
        <v>1.1680481E-7</v>
      </c>
      <c r="BY985" s="274">
        <v>2.9126965999999999E-8</v>
      </c>
      <c r="BZ985" s="121">
        <v>0</v>
      </c>
      <c r="CA985" s="274">
        <v>4.4208465999999998E-8</v>
      </c>
      <c r="CB985" s="121">
        <v>0</v>
      </c>
      <c r="CC985" s="121">
        <v>0</v>
      </c>
      <c r="CD985" s="121">
        <v>0</v>
      </c>
      <c r="CE985" s="121">
        <v>0</v>
      </c>
      <c r="CF985" s="121">
        <v>0</v>
      </c>
      <c r="CG985" s="274">
        <v>6.2711442E-8</v>
      </c>
      <c r="CH985" s="274">
        <v>1.2353398E-6</v>
      </c>
      <c r="CI985" s="274">
        <v>3.0954885999999998E-8</v>
      </c>
      <c r="CJ985" s="121">
        <v>0</v>
      </c>
      <c r="CK985"/>
      <c r="CL985" s="322">
        <v>0</v>
      </c>
      <c r="CM985" s="322">
        <v>6.8936549E-2</v>
      </c>
      <c r="CN985" s="322">
        <v>1.2256604000000001E-3</v>
      </c>
      <c r="CO985" s="322">
        <v>8.5949472999999994E-5</v>
      </c>
      <c r="CP985" s="322">
        <v>2.1897740999999998E-6</v>
      </c>
      <c r="CQ985" s="322">
        <v>0</v>
      </c>
      <c r="CR985" s="322">
        <v>0</v>
      </c>
      <c r="CS985" s="322">
        <v>4.6949996000000002E-6</v>
      </c>
      <c r="CT985" s="322">
        <v>0</v>
      </c>
      <c r="CU985" s="322">
        <v>4.4983011000000003E-2</v>
      </c>
      <c r="CV985" s="216"/>
      <c r="CW985" s="214"/>
      <c r="CX985" s="22" t="s">
        <v>703</v>
      </c>
      <c r="CY985" s="18"/>
      <c r="CZ985" s="18"/>
      <c r="DA985" s="32"/>
      <c r="DB985" s="23"/>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row>
    <row r="986" spans="1:186" ht="14.4" customHeight="1">
      <c r="A986" t="s">
        <v>2226</v>
      </c>
      <c r="B986" s="168" t="s">
        <v>2211</v>
      </c>
      <c r="C986" s="279" t="str">
        <f t="shared" si="392"/>
        <v>A.140.03.107</v>
      </c>
      <c r="D986" s="14" t="s">
        <v>2872</v>
      </c>
      <c r="E986" s="278" t="s">
        <v>1510</v>
      </c>
      <c r="F986" s="281" t="str">
        <f t="shared" si="393"/>
        <v>pretreatment of cotton</v>
      </c>
      <c r="G986" s="319">
        <f t="shared" si="402"/>
        <v>0.23904666469859998</v>
      </c>
      <c r="H986" s="319">
        <f t="shared" si="403"/>
        <v>8.8371889299999999E-3</v>
      </c>
      <c r="I986" s="319">
        <f t="shared" si="407"/>
        <v>1.5760937108599996E-2</v>
      </c>
      <c r="J986" s="319">
        <f t="shared" si="408"/>
        <v>8.3287286599999996E-3</v>
      </c>
      <c r="K986" s="319">
        <v>0.20611980999999999</v>
      </c>
      <c r="L986" s="319">
        <v>6.3709138999999996E-3</v>
      </c>
      <c r="M986" s="319">
        <v>8.7140068999999997E-3</v>
      </c>
      <c r="N986" s="319">
        <v>7.4640160000000004E-3</v>
      </c>
      <c r="O986" s="319">
        <v>1.1541182000000001E-3</v>
      </c>
      <c r="P986" s="319">
        <v>1.1699902E-4</v>
      </c>
      <c r="Q986" s="319">
        <v>1.0205570999999999E-4</v>
      </c>
      <c r="R986" s="319">
        <v>6.7092498999999999E-4</v>
      </c>
      <c r="S986" s="319">
        <v>4.6994015999999997E-4</v>
      </c>
      <c r="T986" s="319">
        <v>0</v>
      </c>
      <c r="U986" s="319">
        <v>7.8587885E-3</v>
      </c>
      <c r="V986" s="319">
        <v>5.0913186000000004E-6</v>
      </c>
      <c r="W986" s="319">
        <v>0</v>
      </c>
      <c r="X986" s="319">
        <v>0</v>
      </c>
      <c r="Y986" s="210"/>
      <c r="Z986" s="320">
        <f t="shared" si="394"/>
        <v>1.5497730075187968</v>
      </c>
      <c r="AA986" s="210"/>
      <c r="AB986" s="321">
        <f t="shared" si="395"/>
        <v>0.20611980999999999</v>
      </c>
      <c r="AC986" s="321">
        <f t="shared" si="396"/>
        <v>2.459303472E-2</v>
      </c>
      <c r="AD986" s="321">
        <f t="shared" si="409"/>
        <v>1.5755845789999997E-2</v>
      </c>
      <c r="AE986" s="321">
        <f t="shared" si="397"/>
        <v>1.57609371086E-2</v>
      </c>
      <c r="AF986" s="321">
        <f t="shared" si="398"/>
        <v>8.3287286599999996E-3</v>
      </c>
      <c r="AG986"/>
      <c r="AH986" s="121">
        <v>22.653959</v>
      </c>
      <c r="AI986" s="121">
        <v>20.894159999999999</v>
      </c>
      <c r="AJ986" s="121">
        <v>1.0653448000000001</v>
      </c>
      <c r="AK986" s="121">
        <v>0</v>
      </c>
      <c r="AL986" s="121">
        <v>8.6759976000000003E-2</v>
      </c>
      <c r="AM986" s="121">
        <v>0.37332654999999998</v>
      </c>
      <c r="AN986" s="121">
        <v>0.23436855000000001</v>
      </c>
      <c r="AO986"/>
      <c r="AP986" s="282">
        <v>3.0330756E-2</v>
      </c>
      <c r="AQ986" s="282">
        <v>2.7950168000000001E-2</v>
      </c>
      <c r="AR986" s="282">
        <v>1.2952543999999999E-3</v>
      </c>
      <c r="AS986" s="282">
        <v>1.0853334000000001E-3</v>
      </c>
      <c r="AT986" s="255">
        <f t="shared" si="410"/>
        <v>1.6756695981149999E-6</v>
      </c>
      <c r="AU986" s="256">
        <f t="shared" si="411"/>
        <v>4.7901418204452403E-9</v>
      </c>
      <c r="AV986" s="256">
        <f t="shared" si="412"/>
        <v>0.152007484129</v>
      </c>
      <c r="AW986" s="272">
        <v>1.4568404999999999E-6</v>
      </c>
      <c r="AX986" s="272">
        <v>4.3963317E-9</v>
      </c>
      <c r="AY986" s="272">
        <v>1.2008397000000001E-13</v>
      </c>
      <c r="AZ986" s="272">
        <v>8.2081155000000004E-11</v>
      </c>
      <c r="BA986" s="272">
        <v>1.066274E-11</v>
      </c>
      <c r="BB986" s="272">
        <v>1.1098662E-9</v>
      </c>
      <c r="BC986" s="272">
        <v>2.1586353E-7</v>
      </c>
      <c r="BD986" s="272">
        <v>1.6020318999999999E-10</v>
      </c>
      <c r="BE986" s="272">
        <v>2.2676593999999999E-10</v>
      </c>
      <c r="BF986" s="272">
        <v>1.1969713999999999E-13</v>
      </c>
      <c r="BG986" s="272">
        <v>6.1398823999999997E-16</v>
      </c>
      <c r="BH986" s="272">
        <v>2.5365064000000002E-13</v>
      </c>
      <c r="BI986" s="272">
        <v>1.4654627999999999E-14</v>
      </c>
      <c r="BJ986" s="272">
        <v>1.1075979E-14</v>
      </c>
      <c r="BK986" s="272">
        <v>1.2743650000000001E-9</v>
      </c>
      <c r="BL986" s="272">
        <v>4.8859301999999998E-10</v>
      </c>
      <c r="BM986" s="272">
        <v>6.3212141000000002E-12</v>
      </c>
      <c r="BN986" s="272">
        <v>1.5954129E-5</v>
      </c>
      <c r="BO986" s="273">
        <v>0.15199153000000001</v>
      </c>
      <c r="BP986" s="273">
        <v>0</v>
      </c>
      <c r="BQ986" s="273">
        <v>0</v>
      </c>
      <c r="BR986" s="273">
        <v>0</v>
      </c>
      <c r="BS986"/>
      <c r="BT986" s="274">
        <v>7.6852312000000002E-5</v>
      </c>
      <c r="BU986" s="274">
        <v>1.9199647000000001E-6</v>
      </c>
      <c r="BV986" s="274">
        <v>4.3211784000000001E-5</v>
      </c>
      <c r="BW986" s="274">
        <v>7.8993931E-8</v>
      </c>
      <c r="BX986" s="274">
        <v>2.0945691E-6</v>
      </c>
      <c r="BY986" s="274">
        <v>6.9941454000000005E-7</v>
      </c>
      <c r="BZ986" s="274">
        <v>1.5355308999999999E-10</v>
      </c>
      <c r="CA986" s="274">
        <v>1.0696525999999999E-6</v>
      </c>
      <c r="CB986" s="274">
        <v>1.5700445000000001E-7</v>
      </c>
      <c r="CC986" s="274">
        <v>6.7530860000000006E-8</v>
      </c>
      <c r="CD986" s="274">
        <v>8.0143887999999997E-8</v>
      </c>
      <c r="CE986" s="274">
        <v>4.5953707999999999E-9</v>
      </c>
      <c r="CF986" s="274">
        <v>1.4146913E-9</v>
      </c>
      <c r="CG986" s="274">
        <v>1.7234704000000001E-6</v>
      </c>
      <c r="CH986" s="274">
        <v>2.5576993E-5</v>
      </c>
      <c r="CI986" s="274">
        <v>1.6662686E-7</v>
      </c>
      <c r="CJ986" s="121">
        <v>0</v>
      </c>
      <c r="CK986"/>
      <c r="CL986" s="322">
        <v>2.3471915000000001E-9</v>
      </c>
      <c r="CM986" s="322">
        <v>1.5346898</v>
      </c>
      <c r="CN986" s="322">
        <v>2.1662054E-2</v>
      </c>
      <c r="CO986" s="322">
        <v>1.4866282999999999E-3</v>
      </c>
      <c r="CP986" s="322">
        <v>5.5432405000000002E-5</v>
      </c>
      <c r="CQ986" s="322">
        <v>2.094563E-9</v>
      </c>
      <c r="CR986" s="322">
        <v>2.6842266000000001E-9</v>
      </c>
      <c r="CS986" s="322">
        <v>7.6539249999999997E-5</v>
      </c>
      <c r="CT986" s="322">
        <v>2.6060363E-2</v>
      </c>
      <c r="CU986" s="322">
        <v>2.5786787000000002</v>
      </c>
      <c r="CV986" s="216"/>
      <c r="CW986" s="214"/>
      <c r="CX986" s="22" t="s">
        <v>703</v>
      </c>
      <c r="CY986" s="18"/>
      <c r="CZ986" s="18"/>
      <c r="DA986" s="32"/>
      <c r="DB986" s="23"/>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row>
    <row r="987" spans="1:186" ht="14.4" customHeight="1">
      <c r="A987" t="s">
        <v>2227</v>
      </c>
      <c r="B987" s="168" t="s">
        <v>2211</v>
      </c>
      <c r="C987" s="279" t="str">
        <f t="shared" si="392"/>
        <v>A.140.03.108</v>
      </c>
      <c r="D987" s="14" t="s">
        <v>2872</v>
      </c>
      <c r="E987" s="278" t="s">
        <v>1510</v>
      </c>
      <c r="F987" s="281" t="str">
        <f t="shared" si="393"/>
        <v>spinning cotton  45 dtex</v>
      </c>
      <c r="G987" s="319">
        <f t="shared" si="402"/>
        <v>1.9598476333999999</v>
      </c>
      <c r="H987" s="319">
        <f t="shared" si="403"/>
        <v>5.6215701399999998E-2</v>
      </c>
      <c r="I987" s="319">
        <f t="shared" si="407"/>
        <v>0.14019641599999999</v>
      </c>
      <c r="J987" s="319">
        <f t="shared" si="408"/>
        <v>0.29384611599999999</v>
      </c>
      <c r="K987" s="319">
        <v>1.4695894</v>
      </c>
      <c r="L987" s="319">
        <v>8.2468032999999996E-2</v>
      </c>
      <c r="M987" s="319">
        <v>5.7728383000000001E-2</v>
      </c>
      <c r="N987" s="319">
        <v>4.8499792E-2</v>
      </c>
      <c r="O987" s="319">
        <v>7.7159094000000001E-3</v>
      </c>
      <c r="P987" s="319">
        <v>0</v>
      </c>
      <c r="Q987" s="319">
        <v>0</v>
      </c>
      <c r="R987" s="319">
        <v>0</v>
      </c>
      <c r="S987" s="319">
        <v>1.0287536E-2</v>
      </c>
      <c r="T987" s="319">
        <v>0</v>
      </c>
      <c r="U987" s="319">
        <v>0.28355858</v>
      </c>
      <c r="V987" s="319">
        <v>0</v>
      </c>
      <c r="W987" s="319">
        <v>0</v>
      </c>
      <c r="X987" s="319">
        <v>0</v>
      </c>
      <c r="Y987" s="210"/>
      <c r="Z987" s="320">
        <f t="shared" si="394"/>
        <v>11.049544360902255</v>
      </c>
      <c r="AA987" s="210"/>
      <c r="AB987" s="321">
        <f t="shared" si="395"/>
        <v>1.4695894</v>
      </c>
      <c r="AC987" s="321">
        <f t="shared" si="396"/>
        <v>0.19641211739999997</v>
      </c>
      <c r="AD987" s="321">
        <f t="shared" si="409"/>
        <v>0.14019641599999999</v>
      </c>
      <c r="AE987" s="321">
        <f t="shared" si="397"/>
        <v>0.14019641599999999</v>
      </c>
      <c r="AF987" s="321">
        <f t="shared" si="398"/>
        <v>0.29384611599999999</v>
      </c>
      <c r="AG987"/>
      <c r="AH987" s="121">
        <v>190.49848</v>
      </c>
      <c r="AI987" s="121">
        <v>125.00100999999999</v>
      </c>
      <c r="AJ987" s="121">
        <v>38.438509000000003</v>
      </c>
      <c r="AK987" s="121">
        <v>0</v>
      </c>
      <c r="AL987" s="121">
        <v>3.8937876999999999</v>
      </c>
      <c r="AM987" s="121">
        <v>14.458572</v>
      </c>
      <c r="AN987" s="121">
        <v>8.7066020000000002</v>
      </c>
      <c r="AO987"/>
      <c r="AP987" s="282">
        <v>0.22003302999999999</v>
      </c>
      <c r="AQ987" s="282">
        <v>0.20730425999999999</v>
      </c>
      <c r="AR987" s="282">
        <v>9.2777220000000004E-3</v>
      </c>
      <c r="AS987" s="282">
        <v>3.4510460000000001E-3</v>
      </c>
      <c r="AT987" s="255">
        <f t="shared" si="410"/>
        <v>1.2428313170400001E-5</v>
      </c>
      <c r="AU987" s="256">
        <f t="shared" si="411"/>
        <v>3.4311101690120006E-8</v>
      </c>
      <c r="AV987" s="256">
        <f t="shared" si="412"/>
        <v>0.48333977833999997</v>
      </c>
      <c r="AW987" s="272">
        <v>1.0253977000000001E-5</v>
      </c>
      <c r="AX987" s="272">
        <v>3.0938722999999998E-8</v>
      </c>
      <c r="AY987" s="272">
        <v>8.4529011999999995E-13</v>
      </c>
      <c r="AZ987" s="273">
        <v>0</v>
      </c>
      <c r="BA987" s="273">
        <v>0</v>
      </c>
      <c r="BB987" s="272">
        <v>7.2115703999999999E-9</v>
      </c>
      <c r="BC987" s="272">
        <v>2.1671245999999998E-6</v>
      </c>
      <c r="BD987" s="272">
        <v>1.0222994999999999E-9</v>
      </c>
      <c r="BE987" s="272">
        <v>2.3492339000000002E-9</v>
      </c>
      <c r="BF987" s="273">
        <v>0</v>
      </c>
      <c r="BG987" s="273">
        <v>0</v>
      </c>
      <c r="BH987" s="273">
        <v>0</v>
      </c>
      <c r="BI987" s="273">
        <v>0</v>
      </c>
      <c r="BJ987" s="273">
        <v>0</v>
      </c>
      <c r="BK987" s="273">
        <v>0</v>
      </c>
      <c r="BL987" s="273">
        <v>0</v>
      </c>
      <c r="BM987" s="273">
        <v>0</v>
      </c>
      <c r="BN987" s="273">
        <v>2.0763834E-4</v>
      </c>
      <c r="BO987" s="273">
        <v>0.48313213999999999</v>
      </c>
      <c r="BP987" s="273">
        <v>0</v>
      </c>
      <c r="BQ987" s="273">
        <v>0</v>
      </c>
      <c r="BR987" s="273">
        <v>0</v>
      </c>
      <c r="BS987"/>
      <c r="BT987" s="121">
        <v>5.7015864999999998E-4</v>
      </c>
      <c r="BU987" s="274">
        <v>1.8570575E-5</v>
      </c>
      <c r="BV987" s="121">
        <v>3.0809061000000002E-4</v>
      </c>
      <c r="BW987" s="121">
        <v>0</v>
      </c>
      <c r="BX987" s="274">
        <v>1.8722142E-5</v>
      </c>
      <c r="BY987" s="274">
        <v>4.6686365000000003E-6</v>
      </c>
      <c r="BZ987" s="121">
        <v>0</v>
      </c>
      <c r="CA987" s="274">
        <v>7.0859854999999999E-6</v>
      </c>
      <c r="CB987" s="121">
        <v>0</v>
      </c>
      <c r="CC987" s="121">
        <v>0</v>
      </c>
      <c r="CD987" s="121">
        <v>0</v>
      </c>
      <c r="CE987" s="121">
        <v>0</v>
      </c>
      <c r="CF987" s="121">
        <v>0</v>
      </c>
      <c r="CG987" s="274">
        <v>1.0051748E-5</v>
      </c>
      <c r="CH987" s="121">
        <v>1.9800733E-4</v>
      </c>
      <c r="CI987" s="274">
        <v>4.9616260000000004E-6</v>
      </c>
      <c r="CJ987" s="121">
        <v>0</v>
      </c>
      <c r="CK987"/>
      <c r="CL987" s="322">
        <v>0</v>
      </c>
      <c r="CM987" s="322">
        <v>11.049543999999999</v>
      </c>
      <c r="CN987" s="322">
        <v>0.19645586000000001</v>
      </c>
      <c r="CO987" s="322">
        <v>1.3776472999999999E-2</v>
      </c>
      <c r="CP987" s="322">
        <v>3.5098950999999998E-4</v>
      </c>
      <c r="CQ987" s="322">
        <v>0</v>
      </c>
      <c r="CR987" s="322">
        <v>0</v>
      </c>
      <c r="CS987" s="322">
        <v>7.5254136999999995E-4</v>
      </c>
      <c r="CT987" s="322">
        <v>0</v>
      </c>
      <c r="CU987" s="322">
        <v>7.2101341000000003</v>
      </c>
      <c r="CV987" s="216"/>
      <c r="CW987" s="214"/>
      <c r="CX987" s="22" t="s">
        <v>703</v>
      </c>
      <c r="CY987" s="18"/>
      <c r="CZ987" s="18"/>
      <c r="DA987" s="32"/>
      <c r="DB987" s="23"/>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row>
    <row r="988" spans="1:186" ht="14.4" customHeight="1">
      <c r="A988" t="s">
        <v>2228</v>
      </c>
      <c r="B988" s="168" t="s">
        <v>2211</v>
      </c>
      <c r="C988" s="279" t="str">
        <f t="shared" si="392"/>
        <v>A.140.03.109</v>
      </c>
      <c r="D988" s="14" t="s">
        <v>2872</v>
      </c>
      <c r="E988" s="278" t="s">
        <v>1510</v>
      </c>
      <c r="F988" s="281" t="str">
        <f t="shared" si="393"/>
        <v>spinning cotton  70 dtex</v>
      </c>
      <c r="G988" s="319">
        <f t="shared" si="402"/>
        <v>1.2602763268000001</v>
      </c>
      <c r="H988" s="319">
        <f t="shared" si="403"/>
        <v>3.6149402100000005E-2</v>
      </c>
      <c r="I988" s="319">
        <f t="shared" si="407"/>
        <v>9.0153043999999988E-2</v>
      </c>
      <c r="J988" s="319">
        <f t="shared" si="408"/>
        <v>0.1889571907</v>
      </c>
      <c r="K988" s="319">
        <v>0.94501668999999999</v>
      </c>
      <c r="L988" s="319">
        <v>5.3030914999999998E-2</v>
      </c>
      <c r="M988" s="319">
        <v>3.7122128999999997E-2</v>
      </c>
      <c r="N988" s="319">
        <v>3.1187701000000002E-2</v>
      </c>
      <c r="O988" s="319">
        <v>4.9617011000000003E-3</v>
      </c>
      <c r="P988" s="319">
        <v>0</v>
      </c>
      <c r="Q988" s="319">
        <v>0</v>
      </c>
      <c r="R988" s="319">
        <v>0</v>
      </c>
      <c r="S988" s="319">
        <v>6.6153807000000004E-3</v>
      </c>
      <c r="T988" s="319">
        <v>0</v>
      </c>
      <c r="U988" s="319">
        <v>0.18234180999999999</v>
      </c>
      <c r="V988" s="319">
        <v>0</v>
      </c>
      <c r="W988" s="319">
        <v>0</v>
      </c>
      <c r="X988" s="319">
        <v>0</v>
      </c>
      <c r="Y988" s="210"/>
      <c r="Z988" s="320">
        <f t="shared" si="394"/>
        <v>7.1053886466165412</v>
      </c>
      <c r="AA988" s="210"/>
      <c r="AB988" s="321">
        <f t="shared" si="395"/>
        <v>0.94501668999999999</v>
      </c>
      <c r="AC988" s="321">
        <f t="shared" si="396"/>
        <v>0.12630244609999999</v>
      </c>
      <c r="AD988" s="321">
        <f t="shared" si="409"/>
        <v>9.0153043999999988E-2</v>
      </c>
      <c r="AE988" s="321">
        <f t="shared" si="397"/>
        <v>9.0153043999999988E-2</v>
      </c>
      <c r="AF988" s="321">
        <f t="shared" si="398"/>
        <v>0.1889571907</v>
      </c>
      <c r="AG988"/>
      <c r="AH988" s="121">
        <v>122.49969</v>
      </c>
      <c r="AI988" s="121">
        <v>80.381669000000002</v>
      </c>
      <c r="AJ988" s="121">
        <v>24.717811000000001</v>
      </c>
      <c r="AK988" s="121">
        <v>0</v>
      </c>
      <c r="AL988" s="121">
        <v>2.5038928999999999</v>
      </c>
      <c r="AM988" s="121">
        <v>9.2975572999999994</v>
      </c>
      <c r="AN988" s="121">
        <v>5.5987641000000004</v>
      </c>
      <c r="AO988"/>
      <c r="AP988" s="282">
        <v>0.14149183000000001</v>
      </c>
      <c r="AQ988" s="282">
        <v>0.13330661999999999</v>
      </c>
      <c r="AR988" s="282">
        <v>5.9660217999999996E-3</v>
      </c>
      <c r="AS988" s="282">
        <v>2.2191887000000002E-3</v>
      </c>
      <c r="AT988" s="255">
        <f t="shared" si="410"/>
        <v>7.9920033869000006E-6</v>
      </c>
      <c r="AU988" s="256">
        <f t="shared" si="411"/>
        <v>2.2063689872229999E-8</v>
      </c>
      <c r="AV988" s="256">
        <f t="shared" si="412"/>
        <v>0.31081074144999998</v>
      </c>
      <c r="AW988" s="272">
        <v>6.5938005999999999E-6</v>
      </c>
      <c r="AX988" s="272">
        <v>1.9895087999999999E-8</v>
      </c>
      <c r="AY988" s="272">
        <v>5.4356222999999997E-13</v>
      </c>
      <c r="AZ988" s="273">
        <v>0</v>
      </c>
      <c r="BA988" s="273">
        <v>0</v>
      </c>
      <c r="BB988" s="272">
        <v>4.6373868999999997E-9</v>
      </c>
      <c r="BC988" s="272">
        <v>1.3935653999999999E-6</v>
      </c>
      <c r="BD988" s="272">
        <v>6.5738781000000001E-10</v>
      </c>
      <c r="BE988" s="272">
        <v>1.5106705000000001E-9</v>
      </c>
      <c r="BF988" s="273">
        <v>0</v>
      </c>
      <c r="BG988" s="273">
        <v>0</v>
      </c>
      <c r="BH988" s="273">
        <v>0</v>
      </c>
      <c r="BI988" s="273">
        <v>0</v>
      </c>
      <c r="BJ988" s="273">
        <v>0</v>
      </c>
      <c r="BK988" s="273">
        <v>0</v>
      </c>
      <c r="BL988" s="273">
        <v>0</v>
      </c>
      <c r="BM988" s="273">
        <v>0</v>
      </c>
      <c r="BN988" s="273">
        <v>1.3352144999999999E-4</v>
      </c>
      <c r="BO988" s="273">
        <v>0.31067721999999998</v>
      </c>
      <c r="BP988" s="273">
        <v>0</v>
      </c>
      <c r="BQ988" s="273">
        <v>0</v>
      </c>
      <c r="BR988" s="273">
        <v>0</v>
      </c>
      <c r="BS988"/>
      <c r="BT988" s="121">
        <v>3.6663944999999997E-4</v>
      </c>
      <c r="BU988" s="274">
        <v>1.1941772999999999E-5</v>
      </c>
      <c r="BV988" s="121">
        <v>1.9811709000000001E-4</v>
      </c>
      <c r="BW988" s="121">
        <v>0</v>
      </c>
      <c r="BX988" s="274">
        <v>1.2039239E-5</v>
      </c>
      <c r="BY988" s="274">
        <v>3.0021579999999999E-6</v>
      </c>
      <c r="BZ988" s="121">
        <v>0</v>
      </c>
      <c r="CA988" s="274">
        <v>4.5566297000000003E-6</v>
      </c>
      <c r="CB988" s="121">
        <v>0</v>
      </c>
      <c r="CC988" s="121">
        <v>0</v>
      </c>
      <c r="CD988" s="121">
        <v>0</v>
      </c>
      <c r="CE988" s="121">
        <v>0</v>
      </c>
      <c r="CF988" s="121">
        <v>0</v>
      </c>
      <c r="CG988" s="274">
        <v>6.463758E-6</v>
      </c>
      <c r="CH988" s="121">
        <v>1.2732824E-4</v>
      </c>
      <c r="CI988" s="274">
        <v>3.1905643000000001E-6</v>
      </c>
      <c r="CJ988" s="121">
        <v>0</v>
      </c>
      <c r="CK988"/>
      <c r="CL988" s="322">
        <v>0</v>
      </c>
      <c r="CM988" s="322">
        <v>7.1053886000000004</v>
      </c>
      <c r="CN988" s="322">
        <v>0.12633057</v>
      </c>
      <c r="CO988" s="322">
        <v>8.8589349000000005E-3</v>
      </c>
      <c r="CP988" s="322">
        <v>2.2570315E-4</v>
      </c>
      <c r="CQ988" s="322">
        <v>0</v>
      </c>
      <c r="CR988" s="322">
        <v>0</v>
      </c>
      <c r="CS988" s="322">
        <v>4.8392032000000001E-4</v>
      </c>
      <c r="CT988" s="322">
        <v>0</v>
      </c>
      <c r="CU988" s="322">
        <v>4.6364631999999997</v>
      </c>
      <c r="CV988" s="216"/>
      <c r="CW988" s="214"/>
      <c r="CX988" s="22" t="s">
        <v>703</v>
      </c>
      <c r="CY988" s="18"/>
      <c r="CZ988" s="18"/>
      <c r="DA988" s="32"/>
      <c r="DB988" s="23"/>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row>
    <row r="989" spans="1:186" ht="14.4" customHeight="1">
      <c r="A989" t="s">
        <v>2229</v>
      </c>
      <c r="B989" s="168" t="s">
        <v>2211</v>
      </c>
      <c r="C989" s="279" t="str">
        <f t="shared" si="392"/>
        <v>A.140.03.110</v>
      </c>
      <c r="D989" s="14" t="s">
        <v>2872</v>
      </c>
      <c r="E989" s="278" t="s">
        <v>1510</v>
      </c>
      <c r="F989" s="281" t="str">
        <f t="shared" si="393"/>
        <v>spinning cotton 100 dtex</v>
      </c>
      <c r="G989" s="319">
        <f t="shared" si="402"/>
        <v>0.88210608700000004</v>
      </c>
      <c r="H989" s="319">
        <f t="shared" si="403"/>
        <v>2.5302075899999998E-2</v>
      </c>
      <c r="I989" s="319">
        <f t="shared" si="407"/>
        <v>6.3100882999999997E-2</v>
      </c>
      <c r="J989" s="319">
        <f t="shared" si="408"/>
        <v>0.1322569381</v>
      </c>
      <c r="K989" s="319">
        <v>0.66144619000000004</v>
      </c>
      <c r="L989" s="319">
        <v>3.7117965000000003E-2</v>
      </c>
      <c r="M989" s="319">
        <v>2.5982918000000001E-2</v>
      </c>
      <c r="N989" s="319">
        <v>2.1829228999999999E-2</v>
      </c>
      <c r="O989" s="319">
        <v>3.4728468999999998E-3</v>
      </c>
      <c r="P989" s="319">
        <v>0</v>
      </c>
      <c r="Q989" s="319">
        <v>0</v>
      </c>
      <c r="R989" s="319">
        <v>0</v>
      </c>
      <c r="S989" s="319">
        <v>4.6303081000000001E-3</v>
      </c>
      <c r="T989" s="319">
        <v>0</v>
      </c>
      <c r="U989" s="319">
        <v>0.12762662999999999</v>
      </c>
      <c r="V989" s="319">
        <v>0</v>
      </c>
      <c r="W989" s="319">
        <v>0</v>
      </c>
      <c r="X989" s="319">
        <v>0</v>
      </c>
      <c r="Y989" s="210"/>
      <c r="Z989" s="320">
        <f t="shared" si="394"/>
        <v>4.97327962406015</v>
      </c>
      <c r="AA989" s="210"/>
      <c r="AB989" s="321">
        <f t="shared" si="395"/>
        <v>0.66144619000000004</v>
      </c>
      <c r="AC989" s="321">
        <f t="shared" si="396"/>
        <v>8.8402958899999995E-2</v>
      </c>
      <c r="AD989" s="321">
        <f t="shared" si="409"/>
        <v>6.3100882999999997E-2</v>
      </c>
      <c r="AE989" s="321">
        <f t="shared" si="397"/>
        <v>6.3100882999999997E-2</v>
      </c>
      <c r="AF989" s="321">
        <f t="shared" si="398"/>
        <v>0.1322569381</v>
      </c>
      <c r="AG989"/>
      <c r="AH989" s="121">
        <v>85.741296000000006</v>
      </c>
      <c r="AI989" s="121">
        <v>56.261597999999999</v>
      </c>
      <c r="AJ989" s="121">
        <v>17.300754999999999</v>
      </c>
      <c r="AK989" s="121">
        <v>0</v>
      </c>
      <c r="AL989" s="121">
        <v>1.7525515</v>
      </c>
      <c r="AM989" s="121">
        <v>6.5076457999999997</v>
      </c>
      <c r="AN989" s="121">
        <v>3.9187468999999999</v>
      </c>
      <c r="AO989"/>
      <c r="AP989" s="282">
        <v>9.9034473999999997E-2</v>
      </c>
      <c r="AQ989" s="282">
        <v>9.3305394E-2</v>
      </c>
      <c r="AR989" s="282">
        <v>4.1758018000000001E-3</v>
      </c>
      <c r="AS989" s="282">
        <v>1.5532783000000001E-3</v>
      </c>
      <c r="AT989" s="255">
        <f t="shared" si="410"/>
        <v>5.5938485694000003E-6</v>
      </c>
      <c r="AU989" s="256">
        <f t="shared" si="411"/>
        <v>1.5443053965890002E-8</v>
      </c>
      <c r="AV989" s="256">
        <f t="shared" si="412"/>
        <v>0.217545975759</v>
      </c>
      <c r="AW989" s="272">
        <v>4.6152034999999999E-6</v>
      </c>
      <c r="AX989" s="272">
        <v>1.3925182999999999E-8</v>
      </c>
      <c r="AY989" s="272">
        <v>3.8045589E-13</v>
      </c>
      <c r="AZ989" s="273">
        <v>0</v>
      </c>
      <c r="BA989" s="273">
        <v>0</v>
      </c>
      <c r="BB989" s="272">
        <v>3.2458494000000001E-9</v>
      </c>
      <c r="BC989" s="272">
        <v>9.7539921999999994E-7</v>
      </c>
      <c r="BD989" s="272">
        <v>4.6012591000000002E-10</v>
      </c>
      <c r="BE989" s="272">
        <v>1.0573646E-9</v>
      </c>
      <c r="BF989" s="273">
        <v>0</v>
      </c>
      <c r="BG989" s="273">
        <v>0</v>
      </c>
      <c r="BH989" s="273">
        <v>0</v>
      </c>
      <c r="BI989" s="273">
        <v>0</v>
      </c>
      <c r="BJ989" s="273">
        <v>0</v>
      </c>
      <c r="BK989" s="273">
        <v>0</v>
      </c>
      <c r="BL989" s="273">
        <v>0</v>
      </c>
      <c r="BM989" s="273">
        <v>0</v>
      </c>
      <c r="BN989" s="272">
        <v>9.3455758999999995E-5</v>
      </c>
      <c r="BO989" s="273">
        <v>0.21745252000000001</v>
      </c>
      <c r="BP989" s="273">
        <v>0</v>
      </c>
      <c r="BQ989" s="273">
        <v>0</v>
      </c>
      <c r="BR989" s="273">
        <v>0</v>
      </c>
      <c r="BS989"/>
      <c r="BT989" s="121">
        <v>2.5662221E-4</v>
      </c>
      <c r="BU989" s="274">
        <v>8.3584137999999995E-6</v>
      </c>
      <c r="BV989" s="121">
        <v>1.3866823E-4</v>
      </c>
      <c r="BW989" s="121">
        <v>0</v>
      </c>
      <c r="BX989" s="274">
        <v>8.4266327000000004E-6</v>
      </c>
      <c r="BY989" s="274">
        <v>2.1013024999999999E-6</v>
      </c>
      <c r="BZ989" s="121">
        <v>0</v>
      </c>
      <c r="CA989" s="274">
        <v>3.1893250000000002E-6</v>
      </c>
      <c r="CB989" s="121">
        <v>0</v>
      </c>
      <c r="CC989" s="121">
        <v>0</v>
      </c>
      <c r="CD989" s="121">
        <v>0</v>
      </c>
      <c r="CE989" s="121">
        <v>0</v>
      </c>
      <c r="CF989" s="121">
        <v>0</v>
      </c>
      <c r="CG989" s="274">
        <v>4.5241826000000002E-6</v>
      </c>
      <c r="CH989" s="274">
        <v>8.9120946000000002E-5</v>
      </c>
      <c r="CI989" s="274">
        <v>2.2331738999999998E-6</v>
      </c>
      <c r="CJ989" s="121">
        <v>0</v>
      </c>
      <c r="CK989"/>
      <c r="CL989" s="322">
        <v>0</v>
      </c>
      <c r="CM989" s="322">
        <v>4.9732795999999997</v>
      </c>
      <c r="CN989" s="322">
        <v>8.8422645999999994E-2</v>
      </c>
      <c r="CO989" s="322">
        <v>6.2006405000000001E-3</v>
      </c>
      <c r="CP989" s="322">
        <v>1.5797656000000001E-4</v>
      </c>
      <c r="CQ989" s="322">
        <v>0</v>
      </c>
      <c r="CR989" s="322">
        <v>0</v>
      </c>
      <c r="CS989" s="322">
        <v>3.3871069E-4</v>
      </c>
      <c r="CT989" s="322">
        <v>0</v>
      </c>
      <c r="CU989" s="322">
        <v>3.2452030000000001</v>
      </c>
      <c r="CV989" s="216"/>
      <c r="CW989" s="214"/>
      <c r="CX989" s="22" t="s">
        <v>703</v>
      </c>
      <c r="CY989" s="18"/>
      <c r="CZ989" s="18"/>
      <c r="DA989" s="32"/>
      <c r="DB989" s="23"/>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row>
    <row r="990" spans="1:186" ht="14.4" customHeight="1">
      <c r="A990" t="s">
        <v>2230</v>
      </c>
      <c r="B990" s="168" t="s">
        <v>2211</v>
      </c>
      <c r="C990" s="279" t="str">
        <f t="shared" si="392"/>
        <v>A.140.03.111</v>
      </c>
      <c r="D990" s="14" t="s">
        <v>2872</v>
      </c>
      <c r="E990" s="278" t="s">
        <v>1510</v>
      </c>
      <c r="F990" s="281" t="str">
        <f t="shared" si="393"/>
        <v>spinning cotton 150 dtex</v>
      </c>
      <c r="G990" s="319">
        <f t="shared" si="402"/>
        <v>0.58777960400000007</v>
      </c>
      <c r="H990" s="319">
        <f t="shared" si="403"/>
        <v>1.68597001E-2</v>
      </c>
      <c r="I990" s="319">
        <f t="shared" si="407"/>
        <v>4.2046430000000003E-2</v>
      </c>
      <c r="J990" s="319">
        <f t="shared" si="408"/>
        <v>8.8127643899999997E-2</v>
      </c>
      <c r="K990" s="319">
        <v>0.44074583000000001</v>
      </c>
      <c r="L990" s="319">
        <v>2.4733060000000001E-2</v>
      </c>
      <c r="M990" s="319">
        <v>1.7313370000000002E-2</v>
      </c>
      <c r="N990" s="319">
        <v>1.4545615E-2</v>
      </c>
      <c r="O990" s="319">
        <v>2.3140851E-3</v>
      </c>
      <c r="P990" s="319">
        <v>0</v>
      </c>
      <c r="Q990" s="319">
        <v>0</v>
      </c>
      <c r="R990" s="319">
        <v>0</v>
      </c>
      <c r="S990" s="319">
        <v>3.0853438999999998E-3</v>
      </c>
      <c r="T990" s="319">
        <v>0</v>
      </c>
      <c r="U990" s="319">
        <v>8.5042300000000001E-2</v>
      </c>
      <c r="V990" s="319">
        <v>0</v>
      </c>
      <c r="W990" s="319">
        <v>0</v>
      </c>
      <c r="X990" s="319">
        <v>0</v>
      </c>
      <c r="Y990" s="210"/>
      <c r="Z990" s="320">
        <f t="shared" si="394"/>
        <v>3.3138784210526313</v>
      </c>
      <c r="AA990" s="210"/>
      <c r="AB990" s="321">
        <f t="shared" si="395"/>
        <v>0.44074583000000001</v>
      </c>
      <c r="AC990" s="321">
        <f t="shared" si="396"/>
        <v>5.8906130100000002E-2</v>
      </c>
      <c r="AD990" s="321">
        <f t="shared" si="409"/>
        <v>4.2046430000000003E-2</v>
      </c>
      <c r="AE990" s="321">
        <f t="shared" si="397"/>
        <v>4.2046430000000003E-2</v>
      </c>
      <c r="AF990" s="321">
        <f t="shared" si="398"/>
        <v>8.8127643899999997E-2</v>
      </c>
      <c r="AG990"/>
      <c r="AH990" s="121">
        <v>57.132567000000002</v>
      </c>
      <c r="AI990" s="121">
        <v>37.489164000000002</v>
      </c>
      <c r="AJ990" s="121">
        <v>11.528127</v>
      </c>
      <c r="AK990" s="121">
        <v>0</v>
      </c>
      <c r="AL990" s="121">
        <v>1.1677892999999999</v>
      </c>
      <c r="AM990" s="121">
        <v>4.3362828000000002</v>
      </c>
      <c r="AN990" s="121">
        <v>2.6112046000000002</v>
      </c>
      <c r="AO990"/>
      <c r="AP990" s="282">
        <v>6.5990298000000003E-2</v>
      </c>
      <c r="AQ990" s="282">
        <v>6.2172801999999999E-2</v>
      </c>
      <c r="AR990" s="282">
        <v>2.7824897000000002E-3</v>
      </c>
      <c r="AS990" s="282">
        <v>1.0350062000000001E-3</v>
      </c>
      <c r="AT990" s="255">
        <f t="shared" si="410"/>
        <v>3.7273862583999999E-6</v>
      </c>
      <c r="AU990" s="256">
        <f t="shared" si="411"/>
        <v>1.0290272661699998E-8</v>
      </c>
      <c r="AV990" s="256">
        <f t="shared" si="412"/>
        <v>0.144958852996</v>
      </c>
      <c r="AW990" s="272">
        <v>3.0752791999999999E-6</v>
      </c>
      <c r="AX990" s="272">
        <v>9.2788595999999998E-9</v>
      </c>
      <c r="AY990" s="272">
        <v>2.5351170000000002E-13</v>
      </c>
      <c r="AZ990" s="273">
        <v>0</v>
      </c>
      <c r="BA990" s="273">
        <v>0</v>
      </c>
      <c r="BB990" s="272">
        <v>2.1628284E-9</v>
      </c>
      <c r="BC990" s="272">
        <v>6.4994422999999995E-7</v>
      </c>
      <c r="BD990" s="272">
        <v>3.0659875000000002E-10</v>
      </c>
      <c r="BE990" s="272">
        <v>7.0456080000000004E-10</v>
      </c>
      <c r="BF990" s="273">
        <v>0</v>
      </c>
      <c r="BG990" s="273">
        <v>0</v>
      </c>
      <c r="BH990" s="273">
        <v>0</v>
      </c>
      <c r="BI990" s="273">
        <v>0</v>
      </c>
      <c r="BJ990" s="273">
        <v>0</v>
      </c>
      <c r="BK990" s="273">
        <v>0</v>
      </c>
      <c r="BL990" s="273">
        <v>0</v>
      </c>
      <c r="BM990" s="273">
        <v>0</v>
      </c>
      <c r="BN990" s="272">
        <v>6.2272995999999994E-5</v>
      </c>
      <c r="BO990" s="273">
        <v>0.14489658</v>
      </c>
      <c r="BP990" s="273">
        <v>0</v>
      </c>
      <c r="BQ990" s="273">
        <v>0</v>
      </c>
      <c r="BR990" s="273">
        <v>0</v>
      </c>
      <c r="BS990"/>
      <c r="BT990" s="121">
        <v>1.7099678E-4</v>
      </c>
      <c r="BU990" s="274">
        <v>5.5695173000000003E-6</v>
      </c>
      <c r="BV990" s="274">
        <v>9.2399723000000005E-5</v>
      </c>
      <c r="BW990" s="121">
        <v>0</v>
      </c>
      <c r="BX990" s="274">
        <v>5.6149740000000002E-6</v>
      </c>
      <c r="BY990" s="274">
        <v>1.4001748E-6</v>
      </c>
      <c r="BZ990" s="121">
        <v>0</v>
      </c>
      <c r="CA990" s="274">
        <v>2.1251640999999998E-6</v>
      </c>
      <c r="CB990" s="121">
        <v>0</v>
      </c>
      <c r="CC990" s="121">
        <v>0</v>
      </c>
      <c r="CD990" s="121">
        <v>0</v>
      </c>
      <c r="CE990" s="121">
        <v>0</v>
      </c>
      <c r="CF990" s="121">
        <v>0</v>
      </c>
      <c r="CG990" s="274">
        <v>3.0146285999999999E-6</v>
      </c>
      <c r="CH990" s="274">
        <v>5.9384551E-5</v>
      </c>
      <c r="CI990" s="274">
        <v>1.4880456E-6</v>
      </c>
      <c r="CJ990" s="121">
        <v>0</v>
      </c>
      <c r="CK990"/>
      <c r="CL990" s="322">
        <v>0</v>
      </c>
      <c r="CM990" s="322">
        <v>3.3138784000000001</v>
      </c>
      <c r="CN990" s="322">
        <v>5.8919248E-2</v>
      </c>
      <c r="CO990" s="322">
        <v>4.1317139000000003E-3</v>
      </c>
      <c r="CP990" s="322">
        <v>1.0526557E-4</v>
      </c>
      <c r="CQ990" s="322">
        <v>0</v>
      </c>
      <c r="CR990" s="322">
        <v>0</v>
      </c>
      <c r="CS990" s="322">
        <v>2.2569534000000001E-4</v>
      </c>
      <c r="CT990" s="322">
        <v>0</v>
      </c>
      <c r="CU990" s="322">
        <v>2.1623975999999998</v>
      </c>
      <c r="CV990" s="216"/>
      <c r="CW990" s="214"/>
      <c r="CX990" s="22" t="s">
        <v>703</v>
      </c>
      <c r="CY990" s="18"/>
      <c r="CZ990" s="18"/>
      <c r="DA990" s="32"/>
      <c r="DB990" s="23"/>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row>
    <row r="991" spans="1:186" ht="14.4" customHeight="1">
      <c r="A991" t="s">
        <v>2231</v>
      </c>
      <c r="B991" s="168" t="s">
        <v>2211</v>
      </c>
      <c r="C991" s="279" t="str">
        <f t="shared" si="392"/>
        <v>A.140.03.112</v>
      </c>
      <c r="D991" s="14" t="s">
        <v>2872</v>
      </c>
      <c r="E991" s="278" t="s">
        <v>1510</v>
      </c>
      <c r="F991" s="281" t="str">
        <f t="shared" si="393"/>
        <v>spinning cotton 200 dtex</v>
      </c>
      <c r="G991" s="319">
        <f t="shared" si="402"/>
        <v>0.44105305049999999</v>
      </c>
      <c r="H991" s="319">
        <f t="shared" si="403"/>
        <v>1.2651038500000001E-2</v>
      </c>
      <c r="I991" s="319">
        <f t="shared" si="407"/>
        <v>3.1550441999999998E-2</v>
      </c>
      <c r="J991" s="319">
        <f t="shared" si="408"/>
        <v>6.6128469999999995E-2</v>
      </c>
      <c r="K991" s="319">
        <v>0.33072309999999999</v>
      </c>
      <c r="L991" s="319">
        <v>1.8558983000000001E-2</v>
      </c>
      <c r="M991" s="319">
        <v>1.2991459E-2</v>
      </c>
      <c r="N991" s="319">
        <v>1.0914615000000001E-2</v>
      </c>
      <c r="O991" s="319">
        <v>1.7364234999999999E-3</v>
      </c>
      <c r="P991" s="319">
        <v>0</v>
      </c>
      <c r="Q991" s="319">
        <v>0</v>
      </c>
      <c r="R991" s="319">
        <v>0</v>
      </c>
      <c r="S991" s="319">
        <v>2.3151539999999998E-3</v>
      </c>
      <c r="T991" s="319">
        <v>0</v>
      </c>
      <c r="U991" s="319">
        <v>6.3813315999999995E-2</v>
      </c>
      <c r="V991" s="319">
        <v>0</v>
      </c>
      <c r="W991" s="319">
        <v>0</v>
      </c>
      <c r="X991" s="319">
        <v>0</v>
      </c>
      <c r="Y991" s="210"/>
      <c r="Z991" s="320">
        <f t="shared" si="394"/>
        <v>2.4866398496240598</v>
      </c>
      <c r="AA991" s="210"/>
      <c r="AB991" s="321">
        <f t="shared" si="395"/>
        <v>0.33072309999999999</v>
      </c>
      <c r="AC991" s="321">
        <f t="shared" si="396"/>
        <v>4.4201480500000001E-2</v>
      </c>
      <c r="AD991" s="321">
        <f t="shared" si="409"/>
        <v>3.1550441999999998E-2</v>
      </c>
      <c r="AE991" s="321">
        <f t="shared" si="397"/>
        <v>3.1550441999999998E-2</v>
      </c>
      <c r="AF991" s="321">
        <f t="shared" si="398"/>
        <v>6.6128469999999995E-2</v>
      </c>
      <c r="AG991"/>
      <c r="AH991" s="121">
        <v>42.870648000000003</v>
      </c>
      <c r="AI991" s="121">
        <v>28.130799</v>
      </c>
      <c r="AJ991" s="121">
        <v>8.6503774</v>
      </c>
      <c r="AK991" s="121">
        <v>0</v>
      </c>
      <c r="AL991" s="121">
        <v>0.87627575999999996</v>
      </c>
      <c r="AM991" s="121">
        <v>3.2538228999999999</v>
      </c>
      <c r="AN991" s="121">
        <v>1.9593734</v>
      </c>
      <c r="AO991"/>
      <c r="AP991" s="282">
        <v>4.9517236999999999E-2</v>
      </c>
      <c r="AQ991" s="282">
        <v>4.6652697E-2</v>
      </c>
      <c r="AR991" s="282">
        <v>2.0879009E-3</v>
      </c>
      <c r="AS991" s="282">
        <v>7.7663915000000003E-4</v>
      </c>
      <c r="AT991" s="255">
        <f t="shared" si="410"/>
        <v>2.7969243347000001E-6</v>
      </c>
      <c r="AU991" s="256">
        <f t="shared" si="411"/>
        <v>7.7215269979499993E-9</v>
      </c>
      <c r="AV991" s="256">
        <f t="shared" si="412"/>
        <v>0.10877298788</v>
      </c>
      <c r="AW991" s="272">
        <v>2.3076017999999999E-6</v>
      </c>
      <c r="AX991" s="272">
        <v>6.9625914999999997E-9</v>
      </c>
      <c r="AY991" s="272">
        <v>1.9022794999999999E-13</v>
      </c>
      <c r="AZ991" s="273">
        <v>0</v>
      </c>
      <c r="BA991" s="273">
        <v>0</v>
      </c>
      <c r="BB991" s="272">
        <v>1.6229247000000001E-9</v>
      </c>
      <c r="BC991" s="272">
        <v>4.8769960999999997E-7</v>
      </c>
      <c r="BD991" s="272">
        <v>2.3006294999999999E-10</v>
      </c>
      <c r="BE991" s="272">
        <v>5.2868231999999997E-10</v>
      </c>
      <c r="BF991" s="273">
        <v>0</v>
      </c>
      <c r="BG991" s="273">
        <v>0</v>
      </c>
      <c r="BH991" s="273">
        <v>0</v>
      </c>
      <c r="BI991" s="273">
        <v>0</v>
      </c>
      <c r="BJ991" s="273">
        <v>0</v>
      </c>
      <c r="BK991" s="273">
        <v>0</v>
      </c>
      <c r="BL991" s="273">
        <v>0</v>
      </c>
      <c r="BM991" s="273">
        <v>0</v>
      </c>
      <c r="BN991" s="272">
        <v>4.6727880000000002E-5</v>
      </c>
      <c r="BO991" s="273">
        <v>0.10872626000000001</v>
      </c>
      <c r="BP991" s="273">
        <v>0</v>
      </c>
      <c r="BQ991" s="273">
        <v>0</v>
      </c>
      <c r="BR991" s="273">
        <v>0</v>
      </c>
      <c r="BS991"/>
      <c r="BT991" s="121">
        <v>1.2831109999999999E-4</v>
      </c>
      <c r="BU991" s="274">
        <v>4.1792068999999998E-6</v>
      </c>
      <c r="BV991" s="274">
        <v>6.9334115999999994E-5</v>
      </c>
      <c r="BW991" s="121">
        <v>0</v>
      </c>
      <c r="BX991" s="274">
        <v>4.2133163000000002E-6</v>
      </c>
      <c r="BY991" s="274">
        <v>1.0506512999999999E-6</v>
      </c>
      <c r="BZ991" s="121">
        <v>0</v>
      </c>
      <c r="CA991" s="274">
        <v>1.5946625000000001E-6</v>
      </c>
      <c r="CB991" s="121">
        <v>0</v>
      </c>
      <c r="CC991" s="121">
        <v>0</v>
      </c>
      <c r="CD991" s="121">
        <v>0</v>
      </c>
      <c r="CE991" s="121">
        <v>0</v>
      </c>
      <c r="CF991" s="121">
        <v>0</v>
      </c>
      <c r="CG991" s="274">
        <v>2.2620913000000001E-6</v>
      </c>
      <c r="CH991" s="274">
        <v>4.4560473000000001E-5</v>
      </c>
      <c r="CI991" s="274">
        <v>1.1165870000000001E-6</v>
      </c>
      <c r="CJ991" s="121">
        <v>0</v>
      </c>
      <c r="CK991"/>
      <c r="CL991" s="322">
        <v>0</v>
      </c>
      <c r="CM991" s="322">
        <v>2.4866397999999998</v>
      </c>
      <c r="CN991" s="322">
        <v>4.4211322999999997E-2</v>
      </c>
      <c r="CO991" s="322">
        <v>3.1003202999999998E-3</v>
      </c>
      <c r="CP991" s="322">
        <v>7.8988280999999999E-5</v>
      </c>
      <c r="CQ991" s="322">
        <v>0</v>
      </c>
      <c r="CR991" s="322">
        <v>0</v>
      </c>
      <c r="CS991" s="322">
        <v>1.6935533999999999E-4</v>
      </c>
      <c r="CT991" s="322">
        <v>0</v>
      </c>
      <c r="CU991" s="322">
        <v>1.6226015</v>
      </c>
      <c r="CV991" s="216"/>
      <c r="CW991" s="214"/>
      <c r="CX991" s="22" t="s">
        <v>703</v>
      </c>
      <c r="CY991" s="18"/>
      <c r="CZ991" s="18"/>
      <c r="DA991" s="32"/>
      <c r="DB991" s="23"/>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row>
    <row r="992" spans="1:186" ht="14.4" customHeight="1">
      <c r="A992" t="s">
        <v>2232</v>
      </c>
      <c r="B992" s="168" t="s">
        <v>2211</v>
      </c>
      <c r="C992" s="279" t="str">
        <f t="shared" si="392"/>
        <v>A.140.03.113</v>
      </c>
      <c r="D992" s="14" t="s">
        <v>2872</v>
      </c>
      <c r="E992" s="278" t="s">
        <v>1510</v>
      </c>
      <c r="F992" s="281" t="str">
        <f t="shared" si="393"/>
        <v>spinning cotton 300 dtex</v>
      </c>
      <c r="G992" s="319">
        <f t="shared" si="402"/>
        <v>0.29432648490000002</v>
      </c>
      <c r="H992" s="319">
        <f t="shared" si="403"/>
        <v>8.4423759000000001E-3</v>
      </c>
      <c r="I992" s="319">
        <f t="shared" si="407"/>
        <v>2.1054452799999998E-2</v>
      </c>
      <c r="J992" s="319">
        <f t="shared" si="408"/>
        <v>4.4129296200000001E-2</v>
      </c>
      <c r="K992" s="319">
        <v>0.22070036000000001</v>
      </c>
      <c r="L992" s="319">
        <v>1.2384905E-2</v>
      </c>
      <c r="M992" s="319">
        <v>8.6695477999999999E-3</v>
      </c>
      <c r="N992" s="319">
        <v>7.2836141000000004E-3</v>
      </c>
      <c r="O992" s="319">
        <v>1.1587618E-3</v>
      </c>
      <c r="P992" s="319">
        <v>0</v>
      </c>
      <c r="Q992" s="319">
        <v>0</v>
      </c>
      <c r="R992" s="319">
        <v>0</v>
      </c>
      <c r="S992" s="319">
        <v>1.5449642000000001E-3</v>
      </c>
      <c r="T992" s="319">
        <v>0</v>
      </c>
      <c r="U992" s="319">
        <v>4.2584332000000003E-2</v>
      </c>
      <c r="V992" s="319">
        <v>0</v>
      </c>
      <c r="W992" s="319">
        <v>0</v>
      </c>
      <c r="X992" s="319">
        <v>0</v>
      </c>
      <c r="Y992" s="210"/>
      <c r="Z992" s="320">
        <f t="shared" si="394"/>
        <v>1.6594012030075187</v>
      </c>
      <c r="AA992" s="210"/>
      <c r="AB992" s="321">
        <f t="shared" si="395"/>
        <v>0.22070036000000001</v>
      </c>
      <c r="AC992" s="321">
        <f t="shared" si="396"/>
        <v>2.9496828700000002E-2</v>
      </c>
      <c r="AD992" s="321">
        <f t="shared" si="409"/>
        <v>2.1054452799999998E-2</v>
      </c>
      <c r="AE992" s="321">
        <f t="shared" si="397"/>
        <v>2.1054452799999998E-2</v>
      </c>
      <c r="AF992" s="321">
        <f t="shared" si="398"/>
        <v>4.4129296200000001E-2</v>
      </c>
      <c r="AG992"/>
      <c r="AH992" s="121">
        <v>28.608730000000001</v>
      </c>
      <c r="AI992" s="121">
        <v>18.772434000000001</v>
      </c>
      <c r="AJ992" s="121">
        <v>5.7726281000000004</v>
      </c>
      <c r="AK992" s="121">
        <v>0</v>
      </c>
      <c r="AL992" s="121">
        <v>0.58476223999999999</v>
      </c>
      <c r="AM992" s="121">
        <v>2.1713629999999999</v>
      </c>
      <c r="AN992" s="121">
        <v>1.3075422999999999</v>
      </c>
      <c r="AO992"/>
      <c r="AP992" s="282">
        <v>3.3044176000000001E-2</v>
      </c>
      <c r="AQ992" s="282">
        <v>3.1132592000000001E-2</v>
      </c>
      <c r="AR992" s="282">
        <v>1.3933121000000001E-3</v>
      </c>
      <c r="AS992" s="282">
        <v>5.1827206000000005E-4</v>
      </c>
      <c r="AT992" s="255">
        <f t="shared" si="410"/>
        <v>1.866462311E-6</v>
      </c>
      <c r="AU992" s="256">
        <f t="shared" si="411"/>
        <v>5.1527813541900003E-9</v>
      </c>
      <c r="AV992" s="256">
        <f t="shared" si="412"/>
        <v>7.2587123763E-2</v>
      </c>
      <c r="AW992" s="272">
        <v>1.5399242999999999E-6</v>
      </c>
      <c r="AX992" s="272">
        <v>4.6463234000000004E-9</v>
      </c>
      <c r="AY992" s="272">
        <v>1.2694419E-13</v>
      </c>
      <c r="AZ992" s="273">
        <v>0</v>
      </c>
      <c r="BA992" s="273">
        <v>0</v>
      </c>
      <c r="BB992" s="272">
        <v>1.083021E-9</v>
      </c>
      <c r="BC992" s="272">
        <v>3.2545498999999999E-7</v>
      </c>
      <c r="BD992" s="272">
        <v>1.5352716E-10</v>
      </c>
      <c r="BE992" s="272">
        <v>3.5280385E-10</v>
      </c>
      <c r="BF992" s="273">
        <v>0</v>
      </c>
      <c r="BG992" s="273">
        <v>0</v>
      </c>
      <c r="BH992" s="273">
        <v>0</v>
      </c>
      <c r="BI992" s="273">
        <v>0</v>
      </c>
      <c r="BJ992" s="273">
        <v>0</v>
      </c>
      <c r="BK992" s="273">
        <v>0</v>
      </c>
      <c r="BL992" s="273">
        <v>0</v>
      </c>
      <c r="BM992" s="273">
        <v>0</v>
      </c>
      <c r="BN992" s="272">
        <v>3.1182763000000001E-5</v>
      </c>
      <c r="BO992" s="273">
        <v>7.2555940999999999E-2</v>
      </c>
      <c r="BP992" s="273">
        <v>0</v>
      </c>
      <c r="BQ992" s="273">
        <v>0</v>
      </c>
      <c r="BR992" s="273">
        <v>0</v>
      </c>
      <c r="BS992"/>
      <c r="BT992" s="274">
        <v>8.5625429999999997E-5</v>
      </c>
      <c r="BU992" s="274">
        <v>2.7888965000000001E-6</v>
      </c>
      <c r="BV992" s="274">
        <v>4.6268508999999997E-5</v>
      </c>
      <c r="BW992" s="121">
        <v>0</v>
      </c>
      <c r="BX992" s="274">
        <v>2.8116585999999999E-6</v>
      </c>
      <c r="BY992" s="274">
        <v>7.0112767000000005E-7</v>
      </c>
      <c r="BZ992" s="121">
        <v>0</v>
      </c>
      <c r="CA992" s="274">
        <v>1.0641609E-6</v>
      </c>
      <c r="CB992" s="121">
        <v>0</v>
      </c>
      <c r="CC992" s="121">
        <v>0</v>
      </c>
      <c r="CD992" s="121">
        <v>0</v>
      </c>
      <c r="CE992" s="121">
        <v>0</v>
      </c>
      <c r="CF992" s="121">
        <v>0</v>
      </c>
      <c r="CG992" s="274">
        <v>1.5095539999999999E-6</v>
      </c>
      <c r="CH992" s="274">
        <v>2.9736394999999998E-5</v>
      </c>
      <c r="CI992" s="274">
        <v>7.4512833000000003E-7</v>
      </c>
      <c r="CJ992" s="121">
        <v>0</v>
      </c>
      <c r="CK992"/>
      <c r="CL992" s="322">
        <v>0</v>
      </c>
      <c r="CM992" s="322">
        <v>1.6594012</v>
      </c>
      <c r="CN992" s="322">
        <v>2.9503398E-2</v>
      </c>
      <c r="CO992" s="322">
        <v>2.0689266000000002E-3</v>
      </c>
      <c r="CP992" s="322">
        <v>5.2710990999999999E-5</v>
      </c>
      <c r="CQ992" s="322">
        <v>0</v>
      </c>
      <c r="CR992" s="322">
        <v>0</v>
      </c>
      <c r="CS992" s="322">
        <v>1.1301535E-4</v>
      </c>
      <c r="CT992" s="322">
        <v>0</v>
      </c>
      <c r="CU992" s="322">
        <v>1.0828053</v>
      </c>
      <c r="CV992" s="216"/>
      <c r="CW992" s="214"/>
      <c r="CX992" s="22" t="s">
        <v>703</v>
      </c>
      <c r="CY992" s="18"/>
      <c r="CZ992" s="18"/>
      <c r="DA992" s="32"/>
      <c r="DB992" s="23"/>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row>
    <row r="993" spans="1:186" ht="14.4" customHeight="1">
      <c r="A993" t="s">
        <v>2233</v>
      </c>
      <c r="B993" s="168" t="s">
        <v>2211</v>
      </c>
      <c r="C993" s="279" t="str">
        <f t="shared" si="392"/>
        <v>A.140.03.114</v>
      </c>
      <c r="D993" s="14" t="s">
        <v>2872</v>
      </c>
      <c r="E993" s="278" t="s">
        <v>1510</v>
      </c>
      <c r="F993" s="281" t="str">
        <f t="shared" si="393"/>
        <v>spinning cotton 400 dtex</v>
      </c>
      <c r="G993" s="319">
        <f t="shared" si="402"/>
        <v>0.22096321276</v>
      </c>
      <c r="H993" s="319">
        <f t="shared" si="403"/>
        <v>6.3380447600000006E-3</v>
      </c>
      <c r="I993" s="319">
        <f t="shared" si="407"/>
        <v>1.5806458799999999E-2</v>
      </c>
      <c r="J993" s="319">
        <f t="shared" si="408"/>
        <v>3.3129709199999996E-2</v>
      </c>
      <c r="K993" s="319">
        <v>0.165689</v>
      </c>
      <c r="L993" s="319">
        <v>9.2978664999999999E-3</v>
      </c>
      <c r="M993" s="319">
        <v>6.5085923000000002E-3</v>
      </c>
      <c r="N993" s="319">
        <v>5.4681138000000004E-3</v>
      </c>
      <c r="O993" s="319">
        <v>8.6993095999999995E-4</v>
      </c>
      <c r="P993" s="319">
        <v>0</v>
      </c>
      <c r="Q993" s="319">
        <v>0</v>
      </c>
      <c r="R993" s="319">
        <v>0</v>
      </c>
      <c r="S993" s="319">
        <v>1.1598692000000001E-3</v>
      </c>
      <c r="T993" s="319">
        <v>0</v>
      </c>
      <c r="U993" s="319">
        <v>3.1969839999999999E-2</v>
      </c>
      <c r="V993" s="319">
        <v>0</v>
      </c>
      <c r="W993" s="319">
        <v>0</v>
      </c>
      <c r="X993" s="319">
        <v>0</v>
      </c>
      <c r="Y993" s="210"/>
      <c r="Z993" s="320">
        <f t="shared" si="394"/>
        <v>1.245781954887218</v>
      </c>
      <c r="AA993" s="210"/>
      <c r="AB993" s="321">
        <f t="shared" si="395"/>
        <v>0.165689</v>
      </c>
      <c r="AC993" s="321">
        <f t="shared" si="396"/>
        <v>2.2144503560000001E-2</v>
      </c>
      <c r="AD993" s="321">
        <f t="shared" si="409"/>
        <v>1.5806458799999999E-2</v>
      </c>
      <c r="AE993" s="321">
        <f t="shared" si="397"/>
        <v>1.5806458799999999E-2</v>
      </c>
      <c r="AF993" s="321">
        <f t="shared" si="398"/>
        <v>3.3129709199999996E-2</v>
      </c>
      <c r="AG993"/>
      <c r="AH993" s="121">
        <v>21.47777</v>
      </c>
      <c r="AI993" s="121">
        <v>14.093252</v>
      </c>
      <c r="AJ993" s="121">
        <v>4.3337534</v>
      </c>
      <c r="AK993" s="121">
        <v>0</v>
      </c>
      <c r="AL993" s="121">
        <v>0.43900548</v>
      </c>
      <c r="AM993" s="121">
        <v>1.6301330999999999</v>
      </c>
      <c r="AN993" s="121">
        <v>0.98162669000000002</v>
      </c>
      <c r="AO993"/>
      <c r="AP993" s="282">
        <v>2.4807645999999999E-2</v>
      </c>
      <c r="AQ993" s="282">
        <v>2.3372539000000001E-2</v>
      </c>
      <c r="AR993" s="282">
        <v>1.0460177E-3</v>
      </c>
      <c r="AS993" s="282">
        <v>3.8908851999999998E-4</v>
      </c>
      <c r="AT993" s="255">
        <f t="shared" si="410"/>
        <v>1.4012313492100001E-6</v>
      </c>
      <c r="AU993" s="256">
        <f t="shared" si="411"/>
        <v>3.8684085723180003E-9</v>
      </c>
      <c r="AV993" s="256">
        <f t="shared" si="412"/>
        <v>5.4494191205E-2</v>
      </c>
      <c r="AW993" s="272">
        <v>1.1560856000000001E-6</v>
      </c>
      <c r="AX993" s="272">
        <v>3.4881893999999999E-9</v>
      </c>
      <c r="AY993" s="272">
        <v>9.5302317999999994E-14</v>
      </c>
      <c r="AZ993" s="273">
        <v>0</v>
      </c>
      <c r="BA993" s="273">
        <v>0</v>
      </c>
      <c r="BB993" s="272">
        <v>8.1306920999999996E-10</v>
      </c>
      <c r="BC993" s="272">
        <v>2.4433268E-7</v>
      </c>
      <c r="BD993" s="272">
        <v>1.1525926E-10</v>
      </c>
      <c r="BE993" s="272">
        <v>2.6486461000000002E-10</v>
      </c>
      <c r="BF993" s="273">
        <v>0</v>
      </c>
      <c r="BG993" s="273">
        <v>0</v>
      </c>
      <c r="BH993" s="273">
        <v>0</v>
      </c>
      <c r="BI993" s="273">
        <v>0</v>
      </c>
      <c r="BJ993" s="273">
        <v>0</v>
      </c>
      <c r="BK993" s="273">
        <v>0</v>
      </c>
      <c r="BL993" s="273">
        <v>0</v>
      </c>
      <c r="BM993" s="273">
        <v>0</v>
      </c>
      <c r="BN993" s="272">
        <v>2.3410204999999999E-5</v>
      </c>
      <c r="BO993" s="273">
        <v>5.4470781000000003E-2</v>
      </c>
      <c r="BP993" s="273">
        <v>0</v>
      </c>
      <c r="BQ993" s="273">
        <v>0</v>
      </c>
      <c r="BR993" s="273">
        <v>0</v>
      </c>
      <c r="BS993"/>
      <c r="BT993" s="274">
        <v>6.4282592999999994E-5</v>
      </c>
      <c r="BU993" s="274">
        <v>2.0937412999999999E-6</v>
      </c>
      <c r="BV993" s="274">
        <v>3.4735706000000003E-5</v>
      </c>
      <c r="BW993" s="121">
        <v>0</v>
      </c>
      <c r="BX993" s="274">
        <v>2.1108297999999999E-6</v>
      </c>
      <c r="BY993" s="274">
        <v>5.2636587999999995E-7</v>
      </c>
      <c r="BZ993" s="121">
        <v>0</v>
      </c>
      <c r="CA993" s="274">
        <v>7.9891012999999999E-7</v>
      </c>
      <c r="CB993" s="121">
        <v>0</v>
      </c>
      <c r="CC993" s="121">
        <v>0</v>
      </c>
      <c r="CD993" s="121">
        <v>0</v>
      </c>
      <c r="CE993" s="121">
        <v>0</v>
      </c>
      <c r="CF993" s="121">
        <v>0</v>
      </c>
      <c r="CG993" s="274">
        <v>1.1332854E-6</v>
      </c>
      <c r="CH993" s="274">
        <v>2.2324355999999999E-5</v>
      </c>
      <c r="CI993" s="274">
        <v>5.5939902000000004E-7</v>
      </c>
      <c r="CJ993" s="121">
        <v>0</v>
      </c>
      <c r="CK993"/>
      <c r="CL993" s="322">
        <v>0</v>
      </c>
      <c r="CM993" s="322">
        <v>1.2457819000000001</v>
      </c>
      <c r="CN993" s="322">
        <v>2.2149434999999999E-2</v>
      </c>
      <c r="CO993" s="322">
        <v>1.5532298E-3</v>
      </c>
      <c r="CP993" s="322">
        <v>3.9572347000000003E-5</v>
      </c>
      <c r="CQ993" s="322">
        <v>0</v>
      </c>
      <c r="CR993" s="322">
        <v>0</v>
      </c>
      <c r="CS993" s="322">
        <v>8.4845350999999998E-5</v>
      </c>
      <c r="CT993" s="322">
        <v>0</v>
      </c>
      <c r="CU993" s="322">
        <v>0.81290728000000001</v>
      </c>
      <c r="CV993" s="216"/>
      <c r="CW993" s="214"/>
      <c r="CX993" s="22" t="s">
        <v>703</v>
      </c>
      <c r="CY993" s="18"/>
      <c r="CZ993" s="18"/>
      <c r="DA993" s="32"/>
      <c r="DB993" s="23"/>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row>
    <row r="994" spans="1:186" ht="14.4" customHeight="1">
      <c r="A994" t="s">
        <v>2234</v>
      </c>
      <c r="B994" s="168" t="s">
        <v>2211</v>
      </c>
      <c r="C994" s="279" t="str">
        <f t="shared" ref="C994:C1062" si="413">MID(A994,1,12)</f>
        <v>A.140.03.115</v>
      </c>
      <c r="D994" s="14" t="s">
        <v>2872</v>
      </c>
      <c r="E994" s="278" t="s">
        <v>1510</v>
      </c>
      <c r="F994" s="281" t="str">
        <f t="shared" ref="F994:F1062" si="414">MID(A994, 21,85)</f>
        <v>spinning cotton 500 dtex</v>
      </c>
      <c r="G994" s="319">
        <f t="shared" si="402"/>
        <v>0.17642121928999999</v>
      </c>
      <c r="H994" s="319">
        <f t="shared" si="403"/>
        <v>5.0604151800000005E-3</v>
      </c>
      <c r="I994" s="319">
        <f t="shared" si="407"/>
        <v>1.26201765E-2</v>
      </c>
      <c r="J994" s="319">
        <f t="shared" si="408"/>
        <v>2.6451387610000002E-2</v>
      </c>
      <c r="K994" s="319">
        <v>0.13228924</v>
      </c>
      <c r="L994" s="319">
        <v>7.423593E-3</v>
      </c>
      <c r="M994" s="319">
        <v>5.1965835E-3</v>
      </c>
      <c r="N994" s="319">
        <v>4.3658458000000004E-3</v>
      </c>
      <c r="O994" s="319">
        <v>6.9456938000000002E-4</v>
      </c>
      <c r="P994" s="319">
        <v>0</v>
      </c>
      <c r="Q994" s="319">
        <v>0</v>
      </c>
      <c r="R994" s="319">
        <v>0</v>
      </c>
      <c r="S994" s="319">
        <v>9.2606161E-4</v>
      </c>
      <c r="T994" s="319">
        <v>0</v>
      </c>
      <c r="U994" s="319">
        <v>2.5525326000000001E-2</v>
      </c>
      <c r="V994" s="319">
        <v>0</v>
      </c>
      <c r="W994" s="319">
        <v>0</v>
      </c>
      <c r="X994" s="319">
        <v>0</v>
      </c>
      <c r="Y994" s="210"/>
      <c r="Z994" s="320">
        <f t="shared" si="394"/>
        <v>0.99465593984962397</v>
      </c>
      <c r="AA994" s="210"/>
      <c r="AB994" s="321">
        <f t="shared" si="395"/>
        <v>0.13228924</v>
      </c>
      <c r="AC994" s="321">
        <f t="shared" si="396"/>
        <v>1.768059168E-2</v>
      </c>
      <c r="AD994" s="321">
        <f t="shared" si="409"/>
        <v>1.26201765E-2</v>
      </c>
      <c r="AE994" s="321">
        <f t="shared" si="397"/>
        <v>1.26201765E-2</v>
      </c>
      <c r="AF994" s="321">
        <f t="shared" si="398"/>
        <v>2.6451387610000002E-2</v>
      </c>
      <c r="AG994"/>
      <c r="AH994" s="121">
        <v>17.148258999999999</v>
      </c>
      <c r="AI994" s="121">
        <v>11.252319999999999</v>
      </c>
      <c r="AJ994" s="121">
        <v>3.4601508999999999</v>
      </c>
      <c r="AK994" s="121">
        <v>0</v>
      </c>
      <c r="AL994" s="121">
        <v>0.3505103</v>
      </c>
      <c r="AM994" s="121">
        <v>1.3015292000000001</v>
      </c>
      <c r="AN994" s="121">
        <v>0.78374938000000005</v>
      </c>
      <c r="AO994"/>
      <c r="AP994" s="282">
        <v>1.9806895000000001E-2</v>
      </c>
      <c r="AQ994" s="282">
        <v>1.8661079000000001E-2</v>
      </c>
      <c r="AR994" s="282">
        <v>8.3516036000000002E-4</v>
      </c>
      <c r="AS994" s="282">
        <v>3.1065565999999998E-4</v>
      </c>
      <c r="AT994" s="255">
        <f t="shared" si="410"/>
        <v>1.1187697098900001E-6</v>
      </c>
      <c r="AU994" s="256">
        <f t="shared" si="411"/>
        <v>3.0886108031779998E-9</v>
      </c>
      <c r="AV994" s="256">
        <f t="shared" si="412"/>
        <v>4.3509196151999996E-2</v>
      </c>
      <c r="AW994" s="272">
        <v>9.2304070000000004E-7</v>
      </c>
      <c r="AX994" s="272">
        <v>2.7850365999999999E-9</v>
      </c>
      <c r="AY994" s="272">
        <v>7.6091177999999997E-14</v>
      </c>
      <c r="AZ994" s="273">
        <v>0</v>
      </c>
      <c r="BA994" s="273">
        <v>0</v>
      </c>
      <c r="BB994" s="272">
        <v>6.4916988999999997E-10</v>
      </c>
      <c r="BC994" s="272">
        <v>1.9507984E-7</v>
      </c>
      <c r="BD994" s="272">
        <v>9.2025182000000002E-11</v>
      </c>
      <c r="BE994" s="272">
        <v>2.1147292999999999E-10</v>
      </c>
      <c r="BF994" s="273">
        <v>0</v>
      </c>
      <c r="BG994" s="273">
        <v>0</v>
      </c>
      <c r="BH994" s="273">
        <v>0</v>
      </c>
      <c r="BI994" s="273">
        <v>0</v>
      </c>
      <c r="BJ994" s="273">
        <v>0</v>
      </c>
      <c r="BK994" s="273">
        <v>0</v>
      </c>
      <c r="BL994" s="273">
        <v>0</v>
      </c>
      <c r="BM994" s="273">
        <v>0</v>
      </c>
      <c r="BN994" s="272">
        <v>1.8691152E-5</v>
      </c>
      <c r="BO994" s="273">
        <v>4.3490504999999999E-2</v>
      </c>
      <c r="BP994" s="273">
        <v>0</v>
      </c>
      <c r="BQ994" s="273">
        <v>0</v>
      </c>
      <c r="BR994" s="273">
        <v>0</v>
      </c>
      <c r="BS994"/>
      <c r="BT994" s="274">
        <v>5.1324442000000001E-5</v>
      </c>
      <c r="BU994" s="274">
        <v>1.6716828000000001E-6</v>
      </c>
      <c r="BV994" s="274">
        <v>2.7733646000000001E-5</v>
      </c>
      <c r="BW994" s="121">
        <v>0</v>
      </c>
      <c r="BX994" s="274">
        <v>1.6853265E-6</v>
      </c>
      <c r="BY994" s="274">
        <v>4.2026049999999999E-7</v>
      </c>
      <c r="BZ994" s="121">
        <v>0</v>
      </c>
      <c r="CA994" s="274">
        <v>6.3786499999999995E-7</v>
      </c>
      <c r="CB994" s="121">
        <v>0</v>
      </c>
      <c r="CC994" s="121">
        <v>0</v>
      </c>
      <c r="CD994" s="121">
        <v>0</v>
      </c>
      <c r="CE994" s="121">
        <v>0</v>
      </c>
      <c r="CF994" s="121">
        <v>0</v>
      </c>
      <c r="CG994" s="274">
        <v>9.0483652999999995E-7</v>
      </c>
      <c r="CH994" s="274">
        <v>1.7824189000000001E-5</v>
      </c>
      <c r="CI994" s="274">
        <v>4.4663478999999998E-7</v>
      </c>
      <c r="CJ994" s="121">
        <v>0</v>
      </c>
      <c r="CK994"/>
      <c r="CL994" s="322">
        <v>0</v>
      </c>
      <c r="CM994" s="322">
        <v>0.99465592999999997</v>
      </c>
      <c r="CN994" s="322">
        <v>1.7684529000000001E-2</v>
      </c>
      <c r="CO994" s="322">
        <v>1.2401281000000001E-3</v>
      </c>
      <c r="CP994" s="322">
        <v>3.1595311999999998E-5</v>
      </c>
      <c r="CQ994" s="322">
        <v>0</v>
      </c>
      <c r="CR994" s="322">
        <v>0</v>
      </c>
      <c r="CS994" s="322">
        <v>6.7742137999999994E-5</v>
      </c>
      <c r="CT994" s="322">
        <v>0</v>
      </c>
      <c r="CU994" s="322">
        <v>0.64904059000000003</v>
      </c>
      <c r="CV994" s="216"/>
      <c r="CW994" s="214"/>
      <c r="CX994" s="22" t="s">
        <v>703</v>
      </c>
      <c r="CY994" s="18"/>
      <c r="CZ994" s="18"/>
      <c r="DA994" s="32"/>
      <c r="DB994" s="23"/>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row>
    <row r="995" spans="1:186" ht="14.4" customHeight="1">
      <c r="A995" t="s">
        <v>2235</v>
      </c>
      <c r="B995" s="168" t="s">
        <v>2211</v>
      </c>
      <c r="C995" s="279" t="str">
        <f t="shared" si="413"/>
        <v>A.140.03.116</v>
      </c>
      <c r="D995" s="14" t="s">
        <v>2872</v>
      </c>
      <c r="E995" s="278" t="s">
        <v>1510</v>
      </c>
      <c r="F995" s="281" t="str">
        <f t="shared" si="414"/>
        <v>spinning extruder polymer filaments  (80 - 500 dtex)</v>
      </c>
      <c r="G995" s="319">
        <f t="shared" si="402"/>
        <v>0.15787033792831001</v>
      </c>
      <c r="H995" s="319">
        <f t="shared" si="403"/>
        <v>4.8006180860000001E-3</v>
      </c>
      <c r="I995" s="319">
        <f t="shared" si="407"/>
        <v>1.1109023742309999E-2</v>
      </c>
      <c r="J995" s="319">
        <f t="shared" si="408"/>
        <v>1.9887056100000002E-2</v>
      </c>
      <c r="K995" s="319">
        <v>0.12207364</v>
      </c>
      <c r="L995" s="319">
        <v>6.1359103000000002E-3</v>
      </c>
      <c r="M995" s="319">
        <v>4.8801612000000001E-3</v>
      </c>
      <c r="N995" s="319">
        <v>4.1196768999999999E-3</v>
      </c>
      <c r="O995" s="319">
        <v>6.5082116000000001E-4</v>
      </c>
      <c r="P995" s="319">
        <v>1.6087364999999999E-5</v>
      </c>
      <c r="Q995" s="319">
        <v>1.4032661E-5</v>
      </c>
      <c r="R995" s="319">
        <v>9.2252185999999999E-5</v>
      </c>
      <c r="S995" s="319">
        <v>7.2076810000000003E-4</v>
      </c>
      <c r="T995" s="319">
        <v>0</v>
      </c>
      <c r="U995" s="319">
        <v>1.9166288E-2</v>
      </c>
      <c r="V995" s="319">
        <v>7.0005630999999999E-7</v>
      </c>
      <c r="W995" s="319">
        <v>0</v>
      </c>
      <c r="X995" s="319">
        <v>0</v>
      </c>
      <c r="Y995" s="210"/>
      <c r="Z995" s="320">
        <f t="shared" si="394"/>
        <v>0.91784691729323298</v>
      </c>
      <c r="AA995" s="210"/>
      <c r="AB995" s="321">
        <f t="shared" si="395"/>
        <v>0.12207364</v>
      </c>
      <c r="AC995" s="321">
        <f t="shared" si="396"/>
        <v>1.5908941771999998E-2</v>
      </c>
      <c r="AD995" s="321">
        <f t="shared" si="409"/>
        <v>1.1108323686E-2</v>
      </c>
      <c r="AE995" s="321">
        <f t="shared" si="397"/>
        <v>1.1109023742309999E-2</v>
      </c>
      <c r="AF995" s="321">
        <f t="shared" si="398"/>
        <v>1.9887056100000002E-2</v>
      </c>
      <c r="AG995"/>
      <c r="AH995" s="121">
        <v>15.265140000000001</v>
      </c>
      <c r="AI995" s="121">
        <v>10.845661</v>
      </c>
      <c r="AJ995" s="121">
        <v>2.5981388999999999</v>
      </c>
      <c r="AK995" s="121">
        <v>0</v>
      </c>
      <c r="AL995" s="121">
        <v>0.26027992999999999</v>
      </c>
      <c r="AM995" s="121">
        <v>0.97351736</v>
      </c>
      <c r="AN995" s="121">
        <v>0.58754315000000001</v>
      </c>
      <c r="AO995"/>
      <c r="AP995" s="282">
        <v>1.8204448000000002E-2</v>
      </c>
      <c r="AQ995" s="282">
        <v>1.7065262000000001E-2</v>
      </c>
      <c r="AR995" s="282">
        <v>7.6984166000000002E-4</v>
      </c>
      <c r="AS995" s="282">
        <v>3.6934518000000002E-4</v>
      </c>
      <c r="AT995" s="255">
        <f t="shared" si="410"/>
        <v>1.0230972181857999E-6</v>
      </c>
      <c r="AU995" s="256">
        <f t="shared" si="411"/>
        <v>2.8470475348008834E-9</v>
      </c>
      <c r="AV995" s="256">
        <f t="shared" si="412"/>
        <v>5.1729017113999999E-2</v>
      </c>
      <c r="AW995" s="272">
        <v>8.5432645999999997E-7</v>
      </c>
      <c r="AX995" s="272">
        <v>2.5778043000000001E-9</v>
      </c>
      <c r="AY995" s="272">
        <v>7.0425159999999997E-14</v>
      </c>
      <c r="AZ995" s="272">
        <v>1.1286159E-11</v>
      </c>
      <c r="BA995" s="272">
        <v>1.4661267999999999E-12</v>
      </c>
      <c r="BB995" s="272">
        <v>6.1256917000000001E-10</v>
      </c>
      <c r="BC995" s="272">
        <v>1.6790302999999999E-7</v>
      </c>
      <c r="BD995" s="272">
        <v>8.7231424999999994E-11</v>
      </c>
      <c r="BE995" s="272">
        <v>1.8101726000000001E-10</v>
      </c>
      <c r="BF995" s="272">
        <v>1.6458355999999999E-14</v>
      </c>
      <c r="BG995" s="272">
        <v>8.4423383000000004E-17</v>
      </c>
      <c r="BH995" s="272">
        <v>3.4876963000000003E-14</v>
      </c>
      <c r="BI995" s="272">
        <v>2.0150114000000001E-15</v>
      </c>
      <c r="BJ995" s="272">
        <v>1.5229471E-15</v>
      </c>
      <c r="BK995" s="272">
        <v>1.7522519E-10</v>
      </c>
      <c r="BL995" s="272">
        <v>6.7181540000000005E-11</v>
      </c>
      <c r="BM995" s="272">
        <v>8.6916693999999999E-13</v>
      </c>
      <c r="BN995" s="272">
        <v>1.5437114E-5</v>
      </c>
      <c r="BO995" s="273">
        <v>5.1713580000000002E-2</v>
      </c>
      <c r="BP995" s="273">
        <v>0</v>
      </c>
      <c r="BQ995" s="273">
        <v>0</v>
      </c>
      <c r="BR995" s="273">
        <v>0</v>
      </c>
      <c r="BS995"/>
      <c r="BT995" s="274">
        <v>4.6932592999999999E-5</v>
      </c>
      <c r="BU995" s="274">
        <v>1.4484486000000001E-6</v>
      </c>
      <c r="BV995" s="274">
        <v>2.5592007000000001E-5</v>
      </c>
      <c r="BW995" s="274">
        <v>1.0861665999999999E-8</v>
      </c>
      <c r="BX995" s="274">
        <v>1.4821237999999999E-6</v>
      </c>
      <c r="BY995" s="274">
        <v>3.9394070999999997E-7</v>
      </c>
      <c r="BZ995" s="274">
        <v>2.1113548999999999E-11</v>
      </c>
      <c r="CA995" s="274">
        <v>5.9902984000000004E-7</v>
      </c>
      <c r="CB995" s="274">
        <v>2.1588112E-8</v>
      </c>
      <c r="CC995" s="274">
        <v>9.2854933000000002E-9</v>
      </c>
      <c r="CD995" s="274">
        <v>1.1019785E-8</v>
      </c>
      <c r="CE995" s="274">
        <v>6.3186348999999996E-10</v>
      </c>
      <c r="CF995" s="274">
        <v>1.9452006E-10</v>
      </c>
      <c r="CG995" s="274">
        <v>8.7808970000000002E-7</v>
      </c>
      <c r="CH995" s="274">
        <v>1.614598E-5</v>
      </c>
      <c r="CI995" s="274">
        <v>3.3936962999999998E-7</v>
      </c>
      <c r="CJ995" s="121">
        <v>0</v>
      </c>
      <c r="CK995"/>
      <c r="CL995" s="322">
        <v>3.2273883000000002E-10</v>
      </c>
      <c r="CM995" s="322">
        <v>0.91577295999999997</v>
      </c>
      <c r="CN995" s="322">
        <v>1.5508722000000001E-2</v>
      </c>
      <c r="CO995" s="322">
        <v>1.0830913000000001E-3</v>
      </c>
      <c r="CP995" s="322">
        <v>3.0008486000000001E-5</v>
      </c>
      <c r="CQ995" s="322">
        <v>2.8800242000000001E-10</v>
      </c>
      <c r="CR995" s="322">
        <v>3.6908115999999998E-10</v>
      </c>
      <c r="CS995" s="322">
        <v>5.8522134E-5</v>
      </c>
      <c r="CT995" s="322">
        <v>3.5832999000000002E-3</v>
      </c>
      <c r="CU995" s="322">
        <v>0.81443927999999999</v>
      </c>
      <c r="CV995" s="216"/>
      <c r="CW995" s="214"/>
      <c r="CX995" s="22" t="s">
        <v>703</v>
      </c>
      <c r="CY995" s="18"/>
      <c r="CZ995" s="18"/>
      <c r="DA995" s="32"/>
      <c r="DB995" s="23"/>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row>
    <row r="996" spans="1:186" ht="14.4" customHeight="1">
      <c r="A996" t="s">
        <v>2236</v>
      </c>
      <c r="B996" s="168" t="s">
        <v>2211</v>
      </c>
      <c r="C996" s="279" t="str">
        <f t="shared" si="413"/>
        <v>A.140.03.117</v>
      </c>
      <c r="D996" s="14" t="s">
        <v>2872</v>
      </c>
      <c r="E996" s="278" t="s">
        <v>1510</v>
      </c>
      <c r="F996" s="281" t="str">
        <f t="shared" si="414"/>
        <v>spinning viscose fibres (80-500 dtex)</v>
      </c>
      <c r="G996" s="319">
        <f t="shared" si="402"/>
        <v>3.8964566680350005E-2</v>
      </c>
      <c r="H996" s="319">
        <f t="shared" si="403"/>
        <v>1.1584950138999999E-3</v>
      </c>
      <c r="I996" s="319">
        <f t="shared" si="407"/>
        <v>2.7596856364500003E-3</v>
      </c>
      <c r="J996" s="319">
        <f t="shared" si="408"/>
        <v>5.2746390300000001E-3</v>
      </c>
      <c r="K996" s="319">
        <v>2.9771747000000001E-2</v>
      </c>
      <c r="L996" s="319">
        <v>1.5635196E-3</v>
      </c>
      <c r="M996" s="319">
        <v>1.1822231999999999E-3</v>
      </c>
      <c r="N996" s="319">
        <v>9.9618074999999998E-4</v>
      </c>
      <c r="O996" s="319">
        <v>1.5779626E-4</v>
      </c>
      <c r="P996" s="319">
        <v>2.4131047999999999E-6</v>
      </c>
      <c r="Q996" s="319">
        <v>2.1048991000000001E-6</v>
      </c>
      <c r="R996" s="319">
        <v>1.3837828E-5</v>
      </c>
      <c r="S996" s="319">
        <v>1.8834333000000001E-4</v>
      </c>
      <c r="T996" s="319">
        <v>0</v>
      </c>
      <c r="U996" s="319">
        <v>5.0862957E-3</v>
      </c>
      <c r="V996" s="319">
        <v>1.0500845E-7</v>
      </c>
      <c r="W996" s="319">
        <v>0</v>
      </c>
      <c r="X996" s="319">
        <v>0</v>
      </c>
      <c r="Y996" s="210"/>
      <c r="Z996" s="320">
        <f t="shared" si="394"/>
        <v>0.22384772180451126</v>
      </c>
      <c r="AA996" s="210"/>
      <c r="AB996" s="321">
        <f t="shared" si="395"/>
        <v>2.9771747000000001E-2</v>
      </c>
      <c r="AC996" s="321">
        <f t="shared" si="396"/>
        <v>3.9180756418999993E-3</v>
      </c>
      <c r="AD996" s="321">
        <f t="shared" si="409"/>
        <v>2.7595806280000003E-3</v>
      </c>
      <c r="AE996" s="321">
        <f t="shared" si="397"/>
        <v>2.7596856364499999E-3</v>
      </c>
      <c r="AF996" s="321">
        <f t="shared" si="398"/>
        <v>5.2746390300000001E-3</v>
      </c>
      <c r="AG996"/>
      <c r="AH996" s="121">
        <v>3.7753876000000002</v>
      </c>
      <c r="AI996" s="121">
        <v>2.6016788000000002</v>
      </c>
      <c r="AJ996" s="121">
        <v>0.68948639</v>
      </c>
      <c r="AK996" s="121">
        <v>0</v>
      </c>
      <c r="AL996" s="121">
        <v>6.9407980999999994E-2</v>
      </c>
      <c r="AM996" s="121">
        <v>0.25878383999999999</v>
      </c>
      <c r="AN996" s="121">
        <v>0.15603054999999999</v>
      </c>
      <c r="AO996"/>
      <c r="AP996" s="282">
        <v>4.4466111000000001E-3</v>
      </c>
      <c r="AQ996" s="282">
        <v>4.1764667999999996E-3</v>
      </c>
      <c r="AR996" s="282">
        <v>1.8782925000000001E-4</v>
      </c>
      <c r="AS996" s="283">
        <v>8.2315014999999995E-5</v>
      </c>
      <c r="AT996" s="255">
        <f t="shared" si="410"/>
        <v>2.5038770519181002E-7</v>
      </c>
      <c r="AU996" s="256">
        <f t="shared" si="411"/>
        <v>6.9463480052617702E-10</v>
      </c>
      <c r="AV996" s="256">
        <f t="shared" si="412"/>
        <v>1.15287138501E-2</v>
      </c>
      <c r="AW996" s="272">
        <v>2.0811537E-7</v>
      </c>
      <c r="AX996" s="272">
        <v>6.2794857000000003E-10</v>
      </c>
      <c r="AY996" s="272">
        <v>1.7155830999999999E-14</v>
      </c>
      <c r="AZ996" s="272">
        <v>1.6929238E-12</v>
      </c>
      <c r="BA996" s="272">
        <v>2.1991901E-13</v>
      </c>
      <c r="BB996" s="272">
        <v>1.4812534000000001E-10</v>
      </c>
      <c r="BC996" s="272">
        <v>4.2085936000000003E-8</v>
      </c>
      <c r="BD996" s="272">
        <v>2.1057192000000001E-11</v>
      </c>
      <c r="BE996" s="272">
        <v>4.5473264000000003E-11</v>
      </c>
      <c r="BF996" s="272">
        <v>2.4687533999999999E-15</v>
      </c>
      <c r="BG996" s="272">
        <v>1.2663507E-17</v>
      </c>
      <c r="BH996" s="272">
        <v>5.2315444999999998E-15</v>
      </c>
      <c r="BI996" s="272">
        <v>3.0225171000000002E-16</v>
      </c>
      <c r="BJ996" s="272">
        <v>2.2844205999999999E-16</v>
      </c>
      <c r="BK996" s="272">
        <v>2.6283777999999999E-11</v>
      </c>
      <c r="BL996" s="272">
        <v>1.0077231E-11</v>
      </c>
      <c r="BM996" s="272">
        <v>1.3037504000000001E-13</v>
      </c>
      <c r="BN996" s="272">
        <v>3.9348501000000001E-6</v>
      </c>
      <c r="BO996" s="273">
        <v>1.1524779000000001E-2</v>
      </c>
      <c r="BP996" s="273">
        <v>0</v>
      </c>
      <c r="BQ996" s="273">
        <v>0</v>
      </c>
      <c r="BR996" s="273">
        <v>0</v>
      </c>
      <c r="BS996"/>
      <c r="BT996" s="274">
        <v>1.1486312999999999E-5</v>
      </c>
      <c r="BU996" s="274">
        <v>3.6209129E-7</v>
      </c>
      <c r="BV996" s="274">
        <v>6.2414685E-6</v>
      </c>
      <c r="BW996" s="274">
        <v>1.6292498000000001E-9</v>
      </c>
      <c r="BX996" s="274">
        <v>3.6832458999999998E-7</v>
      </c>
      <c r="BY996" s="274">
        <v>9.5499814000000002E-8</v>
      </c>
      <c r="BZ996" s="274">
        <v>3.1670323999999999E-12</v>
      </c>
      <c r="CA996" s="274">
        <v>1.4511505999999999E-7</v>
      </c>
      <c r="CB996" s="274">
        <v>3.2382167999999998E-9</v>
      </c>
      <c r="CC996" s="274">
        <v>1.392824E-9</v>
      </c>
      <c r="CD996" s="274">
        <v>1.6529677E-9</v>
      </c>
      <c r="CE996" s="274">
        <v>9.4779524000000004E-11</v>
      </c>
      <c r="CF996" s="274">
        <v>2.9178007999999997E-11</v>
      </c>
      <c r="CG996" s="274">
        <v>2.1010275999999999E-7</v>
      </c>
      <c r="CH996" s="274">
        <v>3.9660719000000002E-6</v>
      </c>
      <c r="CI996" s="274">
        <v>8.9599051999999997E-8</v>
      </c>
      <c r="CJ996" s="121">
        <v>0</v>
      </c>
      <c r="CK996"/>
      <c r="CL996" s="322">
        <v>4.8410824000000001E-11</v>
      </c>
      <c r="CM996" s="322">
        <v>0.22353662999999999</v>
      </c>
      <c r="CN996" s="322">
        <v>3.8583837999999998E-3</v>
      </c>
      <c r="CO996" s="322">
        <v>2.6990053E-4</v>
      </c>
      <c r="CP996" s="322">
        <v>7.2384905000000001E-6</v>
      </c>
      <c r="CQ996" s="322">
        <v>4.3200361999999999E-11</v>
      </c>
      <c r="CR996" s="322">
        <v>5.5362173999999998E-11</v>
      </c>
      <c r="CS996" s="322">
        <v>1.464707E-5</v>
      </c>
      <c r="CT996" s="322">
        <v>5.3749498E-4</v>
      </c>
      <c r="CU996" s="322">
        <v>0.17839466000000001</v>
      </c>
      <c r="CV996" s="216"/>
      <c r="CW996" s="214"/>
      <c r="CX996" s="22" t="s">
        <v>703</v>
      </c>
      <c r="CY996" s="18"/>
      <c r="CZ996" s="18"/>
      <c r="DA996" s="32"/>
      <c r="DB996" s="23"/>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row>
    <row r="997" spans="1:186" ht="14.4" customHeight="1">
      <c r="A997" t="s">
        <v>2237</v>
      </c>
      <c r="B997" s="168" t="s">
        <v>2211</v>
      </c>
      <c r="C997" s="279" t="str">
        <f t="shared" si="413"/>
        <v>A.140.03.118</v>
      </c>
      <c r="D997" s="14" t="s">
        <v>2872</v>
      </c>
      <c r="E997" s="278" t="s">
        <v>1510</v>
      </c>
      <c r="F997" s="281" t="str">
        <f t="shared" si="414"/>
        <v>texturing polymer fibres</v>
      </c>
      <c r="G997" s="319">
        <f t="shared" si="402"/>
        <v>8.7337236570000004E-2</v>
      </c>
      <c r="H997" s="319">
        <f t="shared" si="403"/>
        <v>2.50515603E-3</v>
      </c>
      <c r="I997" s="319">
        <f t="shared" si="407"/>
        <v>6.2476122000000005E-3</v>
      </c>
      <c r="J997" s="319">
        <f t="shared" si="408"/>
        <v>1.3094746339999999E-2</v>
      </c>
      <c r="K997" s="319">
        <v>6.5489722E-2</v>
      </c>
      <c r="L997" s="319">
        <v>3.6750461E-3</v>
      </c>
      <c r="M997" s="319">
        <v>2.5725661000000001E-3</v>
      </c>
      <c r="N997" s="319">
        <v>2.1613098E-3</v>
      </c>
      <c r="O997" s="319">
        <v>3.4384622999999998E-4</v>
      </c>
      <c r="P997" s="319">
        <v>0</v>
      </c>
      <c r="Q997" s="319">
        <v>0</v>
      </c>
      <c r="R997" s="319">
        <v>0</v>
      </c>
      <c r="S997" s="319">
        <v>4.5844633999999999E-4</v>
      </c>
      <c r="T997" s="319">
        <v>0</v>
      </c>
      <c r="U997" s="319">
        <v>1.26363E-2</v>
      </c>
      <c r="V997" s="319">
        <v>0</v>
      </c>
      <c r="W997" s="319">
        <v>0</v>
      </c>
      <c r="X997" s="319">
        <v>0</v>
      </c>
      <c r="Y997" s="210"/>
      <c r="Z997" s="320">
        <f t="shared" si="394"/>
        <v>0.49240392481203005</v>
      </c>
      <c r="AA997" s="210"/>
      <c r="AB997" s="321">
        <f t="shared" si="395"/>
        <v>6.5489722E-2</v>
      </c>
      <c r="AC997" s="321">
        <f t="shared" si="396"/>
        <v>8.752768230000001E-3</v>
      </c>
      <c r="AD997" s="321">
        <f t="shared" si="409"/>
        <v>6.2476122000000005E-3</v>
      </c>
      <c r="AE997" s="321">
        <f t="shared" si="397"/>
        <v>6.2476122000000005E-3</v>
      </c>
      <c r="AF997" s="321">
        <f t="shared" si="398"/>
        <v>1.3094746339999999E-2</v>
      </c>
      <c r="AG997"/>
      <c r="AH997" s="121">
        <v>8.4892372999999992</v>
      </c>
      <c r="AI997" s="121">
        <v>5.5704551999999996</v>
      </c>
      <c r="AJ997" s="121">
        <v>1.7129460000000001</v>
      </c>
      <c r="AK997" s="121">
        <v>0</v>
      </c>
      <c r="AL997" s="121">
        <v>0.17351995000000001</v>
      </c>
      <c r="AM997" s="121">
        <v>0.64432137</v>
      </c>
      <c r="AN997" s="121">
        <v>0.38799474</v>
      </c>
      <c r="AO997"/>
      <c r="AP997" s="282">
        <v>9.8053935000000005E-3</v>
      </c>
      <c r="AQ997" s="282">
        <v>9.2381578000000006E-3</v>
      </c>
      <c r="AR997" s="282">
        <v>4.1344572000000002E-4</v>
      </c>
      <c r="AS997" s="282">
        <v>1.5378993000000001E-4</v>
      </c>
      <c r="AT997" s="255">
        <f t="shared" si="410"/>
        <v>5.5384639122999998E-7</v>
      </c>
      <c r="AU997" s="256">
        <f t="shared" si="411"/>
        <v>1.5290152598999998E-9</v>
      </c>
      <c r="AV997" s="256">
        <f t="shared" si="412"/>
        <v>2.1539206045500001E-2</v>
      </c>
      <c r="AW997" s="272">
        <v>4.5695084E-7</v>
      </c>
      <c r="AX997" s="272">
        <v>1.378731E-9</v>
      </c>
      <c r="AY997" s="272">
        <v>3.7668900000000001E-14</v>
      </c>
      <c r="AZ997" s="273">
        <v>0</v>
      </c>
      <c r="BA997" s="273">
        <v>0</v>
      </c>
      <c r="BB997" s="272">
        <v>3.2137123E-10</v>
      </c>
      <c r="BC997" s="272">
        <v>9.6574180000000006E-8</v>
      </c>
      <c r="BD997" s="272">
        <v>4.5557021000000001E-11</v>
      </c>
      <c r="BE997" s="272">
        <v>1.0468957E-10</v>
      </c>
      <c r="BF997" s="273">
        <v>0</v>
      </c>
      <c r="BG997" s="273">
        <v>0</v>
      </c>
      <c r="BH997" s="273">
        <v>0</v>
      </c>
      <c r="BI997" s="273">
        <v>0</v>
      </c>
      <c r="BJ997" s="273">
        <v>0</v>
      </c>
      <c r="BK997" s="273">
        <v>0</v>
      </c>
      <c r="BL997" s="273">
        <v>0</v>
      </c>
      <c r="BM997" s="273">
        <v>0</v>
      </c>
      <c r="BN997" s="272">
        <v>9.2530455000000005E-6</v>
      </c>
      <c r="BO997" s="273">
        <v>2.1529953000000001E-2</v>
      </c>
      <c r="BP997" s="273">
        <v>0</v>
      </c>
      <c r="BQ997" s="273">
        <v>0</v>
      </c>
      <c r="BR997" s="273">
        <v>0</v>
      </c>
      <c r="BS997"/>
      <c r="BT997" s="274">
        <v>2.5408140000000001E-5</v>
      </c>
      <c r="BU997" s="274">
        <v>8.2756571999999998E-7</v>
      </c>
      <c r="BV997" s="274">
        <v>1.3729528E-5</v>
      </c>
      <c r="BW997" s="121">
        <v>0</v>
      </c>
      <c r="BX997" s="274">
        <v>8.3432006000000003E-7</v>
      </c>
      <c r="BY997" s="274">
        <v>2.0804975000000001E-7</v>
      </c>
      <c r="BZ997" s="121">
        <v>0</v>
      </c>
      <c r="CA997" s="274">
        <v>3.1577475E-7</v>
      </c>
      <c r="CB997" s="121">
        <v>0</v>
      </c>
      <c r="CC997" s="121">
        <v>0</v>
      </c>
      <c r="CD997" s="121">
        <v>0</v>
      </c>
      <c r="CE997" s="121">
        <v>0</v>
      </c>
      <c r="CF997" s="121">
        <v>0</v>
      </c>
      <c r="CG997" s="274">
        <v>4.4793887E-7</v>
      </c>
      <c r="CH997" s="274">
        <v>8.8238560999999999E-6</v>
      </c>
      <c r="CI997" s="274">
        <v>2.2110633E-7</v>
      </c>
      <c r="CJ997" s="121">
        <v>0</v>
      </c>
      <c r="CK997"/>
      <c r="CL997" s="322">
        <v>0</v>
      </c>
      <c r="CM997" s="322">
        <v>0.49240391999999999</v>
      </c>
      <c r="CN997" s="322">
        <v>8.7547174000000005E-3</v>
      </c>
      <c r="CO997" s="322">
        <v>6.1392480000000001E-4</v>
      </c>
      <c r="CP997" s="322">
        <v>1.5641243999999999E-5</v>
      </c>
      <c r="CQ997" s="322">
        <v>0</v>
      </c>
      <c r="CR997" s="322">
        <v>0</v>
      </c>
      <c r="CS997" s="322">
        <v>3.3535711999999998E-5</v>
      </c>
      <c r="CT997" s="322">
        <v>0</v>
      </c>
      <c r="CU997" s="322">
        <v>0.32130722</v>
      </c>
      <c r="CV997" s="216"/>
      <c r="CW997" s="214"/>
      <c r="CX997" s="22" t="s">
        <v>703</v>
      </c>
      <c r="CY997" s="18"/>
      <c r="CZ997" s="18"/>
      <c r="DA997" s="32"/>
      <c r="DB997" s="23"/>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row>
    <row r="998" spans="1:186" ht="14.4" customHeight="1">
      <c r="A998" t="s">
        <v>2238</v>
      </c>
      <c r="B998" s="168" t="s">
        <v>2211</v>
      </c>
      <c r="C998" s="279" t="str">
        <f t="shared" si="413"/>
        <v>A.140.03.119</v>
      </c>
      <c r="D998" s="14" t="s">
        <v>2872</v>
      </c>
      <c r="E998" s="278" t="s">
        <v>1510</v>
      </c>
      <c r="F998" s="281" t="str">
        <f t="shared" si="414"/>
        <v>weaving  15 dtex</v>
      </c>
      <c r="G998" s="319">
        <f t="shared" si="402"/>
        <v>8.6175651379999998</v>
      </c>
      <c r="H998" s="319">
        <f t="shared" si="403"/>
        <v>0.24718374699999998</v>
      </c>
      <c r="I998" s="319">
        <f t="shared" si="407"/>
        <v>0.61645189</v>
      </c>
      <c r="J998" s="319">
        <f t="shared" si="408"/>
        <v>1.2920586009999999</v>
      </c>
      <c r="K998" s="319">
        <v>6.4618709000000001</v>
      </c>
      <c r="L998" s="319">
        <v>0.36261679000000002</v>
      </c>
      <c r="M998" s="319">
        <v>0.25383509999999998</v>
      </c>
      <c r="N998" s="319">
        <v>0.21325643999999999</v>
      </c>
      <c r="O998" s="319">
        <v>3.3927306999999997E-2</v>
      </c>
      <c r="P998" s="319">
        <v>0</v>
      </c>
      <c r="Q998" s="319">
        <v>0</v>
      </c>
      <c r="R998" s="319">
        <v>0</v>
      </c>
      <c r="S998" s="319">
        <v>4.5234901000000001E-2</v>
      </c>
      <c r="T998" s="319">
        <v>0</v>
      </c>
      <c r="U998" s="319">
        <v>1.2468237</v>
      </c>
      <c r="V998" s="319">
        <v>0</v>
      </c>
      <c r="W998" s="319">
        <v>0</v>
      </c>
      <c r="X998" s="319">
        <v>0</v>
      </c>
      <c r="Y998" s="210"/>
      <c r="Z998" s="320">
        <f t="shared" ref="Z998:Z1066" si="415">K998/0.133</f>
        <v>48.585495488721804</v>
      </c>
      <c r="AA998" s="210"/>
      <c r="AB998" s="321">
        <f t="shared" ref="AB998:AB1066" si="416">K998</f>
        <v>6.4618709000000001</v>
      </c>
      <c r="AC998" s="321">
        <f t="shared" ref="AC998:AC1066" si="417">L998+M998+N998+O998+P998+Q998+R998</f>
        <v>0.86363563700000001</v>
      </c>
      <c r="AD998" s="321">
        <f t="shared" si="409"/>
        <v>0.61645189</v>
      </c>
      <c r="AE998" s="321">
        <f t="shared" ref="AE998:AE1066" si="418">V998+L998+M998+R998</f>
        <v>0.61645189</v>
      </c>
      <c r="AF998" s="321">
        <f t="shared" ref="AF998:AF1066" si="419">S998+U998+X998</f>
        <v>1.2920586009999999</v>
      </c>
      <c r="AG998"/>
      <c r="AH998" s="121">
        <v>837.63304000000005</v>
      </c>
      <c r="AI998" s="121">
        <v>549.63680999999997</v>
      </c>
      <c r="AJ998" s="121">
        <v>169.01638</v>
      </c>
      <c r="AK998" s="121">
        <v>0</v>
      </c>
      <c r="AL998" s="121">
        <v>17.121213999999998</v>
      </c>
      <c r="AM998" s="121">
        <v>63.575189000000002</v>
      </c>
      <c r="AN998" s="121">
        <v>38.283441000000003</v>
      </c>
      <c r="AO998"/>
      <c r="AP998" s="282">
        <v>0.96749817999999999</v>
      </c>
      <c r="AQ998" s="282">
        <v>0.91152902999999996</v>
      </c>
      <c r="AR998" s="282">
        <v>4.0794689000000002E-2</v>
      </c>
      <c r="AS998" s="282">
        <v>1.5174452E-2</v>
      </c>
      <c r="AT998" s="255">
        <f t="shared" si="410"/>
        <v>5.4648023999000001E-5</v>
      </c>
      <c r="AU998" s="256">
        <f t="shared" si="411"/>
        <v>1.508679379904E-7</v>
      </c>
      <c r="AV998" s="256">
        <f t="shared" si="412"/>
        <v>2.125273398</v>
      </c>
      <c r="AW998" s="272">
        <v>4.5087340000000001E-5</v>
      </c>
      <c r="AX998" s="272">
        <v>1.3603939E-7</v>
      </c>
      <c r="AY998" s="272">
        <v>3.7167903999999998E-12</v>
      </c>
      <c r="AZ998" s="273">
        <v>0</v>
      </c>
      <c r="BA998" s="273">
        <v>0</v>
      </c>
      <c r="BB998" s="272">
        <v>3.1709698999999997E-8</v>
      </c>
      <c r="BC998" s="272">
        <v>9.5289743000000001E-6</v>
      </c>
      <c r="BD998" s="272">
        <v>4.4951111999999998E-9</v>
      </c>
      <c r="BE998" s="272">
        <v>1.0329720000000001E-8</v>
      </c>
      <c r="BF998" s="273">
        <v>0</v>
      </c>
      <c r="BG998" s="273">
        <v>0</v>
      </c>
      <c r="BH998" s="273">
        <v>0</v>
      </c>
      <c r="BI998" s="273">
        <v>0</v>
      </c>
      <c r="BJ998" s="273">
        <v>0</v>
      </c>
      <c r="BK998" s="273">
        <v>0</v>
      </c>
      <c r="BL998" s="273">
        <v>0</v>
      </c>
      <c r="BM998" s="273">
        <v>0</v>
      </c>
      <c r="BN998" s="273">
        <v>9.1299800000000004E-4</v>
      </c>
      <c r="BO998" s="273">
        <v>2.1243604</v>
      </c>
      <c r="BP998" s="273">
        <v>0</v>
      </c>
      <c r="BQ998" s="273">
        <v>0</v>
      </c>
      <c r="BR998" s="273">
        <v>0</v>
      </c>
      <c r="BS998"/>
      <c r="BT998" s="121">
        <v>2.5070210999999999E-3</v>
      </c>
      <c r="BU998" s="274">
        <v>8.1655909999999999E-5</v>
      </c>
      <c r="BV998" s="121">
        <v>1.3546925E-3</v>
      </c>
      <c r="BW998" s="121">
        <v>0</v>
      </c>
      <c r="BX998" s="274">
        <v>8.2322360999999996E-5</v>
      </c>
      <c r="BY998" s="274">
        <v>2.0528269E-5</v>
      </c>
      <c r="BZ998" s="121">
        <v>0</v>
      </c>
      <c r="CA998" s="274">
        <v>3.1157495000000001E-5</v>
      </c>
      <c r="CB998" s="121">
        <v>0</v>
      </c>
      <c r="CC998" s="121">
        <v>0</v>
      </c>
      <c r="CD998" s="121">
        <v>0</v>
      </c>
      <c r="CE998" s="121">
        <v>0</v>
      </c>
      <c r="CF998" s="121">
        <v>0</v>
      </c>
      <c r="CG998" s="274">
        <v>4.4198128999999999E-5</v>
      </c>
      <c r="CH998" s="121">
        <v>8.7064987999999999E-4</v>
      </c>
      <c r="CI998" s="274">
        <v>2.1816562E-5</v>
      </c>
      <c r="CJ998" s="121">
        <v>0</v>
      </c>
      <c r="CK998"/>
      <c r="CL998" s="322">
        <v>0</v>
      </c>
      <c r="CM998" s="322">
        <v>48.585495000000002</v>
      </c>
      <c r="CN998" s="322">
        <v>0.86382795999999995</v>
      </c>
      <c r="CO998" s="322">
        <v>6.0575959999999998E-2</v>
      </c>
      <c r="CP998" s="322">
        <v>1.5433215E-3</v>
      </c>
      <c r="CQ998" s="322">
        <v>0</v>
      </c>
      <c r="CR998" s="322">
        <v>0</v>
      </c>
      <c r="CS998" s="322">
        <v>3.3089687E-3</v>
      </c>
      <c r="CT998" s="322">
        <v>0</v>
      </c>
      <c r="CU998" s="322">
        <v>31.703384</v>
      </c>
      <c r="CV998" s="216"/>
      <c r="CW998" s="214"/>
      <c r="CX998" s="22" t="s">
        <v>703</v>
      </c>
      <c r="CY998" s="18"/>
      <c r="CZ998" s="18"/>
      <c r="DA998" s="32"/>
      <c r="DB998" s="23"/>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c r="GD998" s="14"/>
    </row>
    <row r="999" spans="1:186" ht="14.4" customHeight="1">
      <c r="A999" t="s">
        <v>2239</v>
      </c>
      <c r="B999" s="168" t="s">
        <v>2211</v>
      </c>
      <c r="C999" s="279" t="str">
        <f t="shared" si="413"/>
        <v>A.140.03.120</v>
      </c>
      <c r="D999" s="14" t="s">
        <v>2872</v>
      </c>
      <c r="E999" s="278" t="s">
        <v>1510</v>
      </c>
      <c r="F999" s="281" t="str">
        <f t="shared" si="414"/>
        <v>weaving  30 dtex</v>
      </c>
      <c r="G999" s="319">
        <f t="shared" si="402"/>
        <v>4.3083459020000001</v>
      </c>
      <c r="H999" s="319">
        <f t="shared" si="403"/>
        <v>0.12357934399999999</v>
      </c>
      <c r="I999" s="319">
        <f t="shared" si="407"/>
        <v>0.30819470999999998</v>
      </c>
      <c r="J999" s="319">
        <f t="shared" si="408"/>
        <v>0.64596384800000006</v>
      </c>
      <c r="K999" s="319">
        <v>3.2306080000000001</v>
      </c>
      <c r="L999" s="319">
        <v>0.18129002</v>
      </c>
      <c r="M999" s="319">
        <v>0.12690468999999999</v>
      </c>
      <c r="N999" s="319">
        <v>0.10661741</v>
      </c>
      <c r="O999" s="319">
        <v>1.6961934000000001E-2</v>
      </c>
      <c r="P999" s="319">
        <v>0</v>
      </c>
      <c r="Q999" s="319">
        <v>0</v>
      </c>
      <c r="R999" s="319">
        <v>0</v>
      </c>
      <c r="S999" s="319">
        <v>2.2615158E-2</v>
      </c>
      <c r="T999" s="319">
        <v>0</v>
      </c>
      <c r="U999" s="319">
        <v>0.62334869000000004</v>
      </c>
      <c r="V999" s="319">
        <v>0</v>
      </c>
      <c r="W999" s="319">
        <v>0</v>
      </c>
      <c r="X999" s="319">
        <v>0</v>
      </c>
      <c r="Y999" s="210"/>
      <c r="Z999" s="320">
        <f t="shared" si="415"/>
        <v>24.290285714285716</v>
      </c>
      <c r="AA999" s="210"/>
      <c r="AB999" s="321">
        <f t="shared" si="416"/>
        <v>3.2306080000000001</v>
      </c>
      <c r="AC999" s="321">
        <f t="shared" si="417"/>
        <v>0.43177405400000002</v>
      </c>
      <c r="AD999" s="321">
        <f t="shared" si="409"/>
        <v>0.30819470999999998</v>
      </c>
      <c r="AE999" s="321">
        <f t="shared" si="418"/>
        <v>0.30819470999999998</v>
      </c>
      <c r="AF999" s="321">
        <f t="shared" si="419"/>
        <v>0.64596384800000006</v>
      </c>
      <c r="AG999"/>
      <c r="AH999" s="121">
        <v>418.77406999999999</v>
      </c>
      <c r="AI999" s="121">
        <v>274.79056000000003</v>
      </c>
      <c r="AJ999" s="121">
        <v>84.499627000000004</v>
      </c>
      <c r="AK999" s="121">
        <v>0</v>
      </c>
      <c r="AL999" s="121">
        <v>8.5597391999999992</v>
      </c>
      <c r="AM999" s="121">
        <v>31.784372999999999</v>
      </c>
      <c r="AN999" s="121">
        <v>19.139780999999999</v>
      </c>
      <c r="AO999"/>
      <c r="AP999" s="282">
        <v>0.48370005999999999</v>
      </c>
      <c r="AQ999" s="282">
        <v>0.45571833</v>
      </c>
      <c r="AR999" s="282">
        <v>2.0395277999999999E-2</v>
      </c>
      <c r="AS999" s="282">
        <v>7.5864571999999996E-3</v>
      </c>
      <c r="AT999" s="255">
        <f t="shared" si="410"/>
        <v>2.7321242542999998E-5</v>
      </c>
      <c r="AU999" s="256">
        <f t="shared" si="411"/>
        <v>7.5426322406800007E-8</v>
      </c>
      <c r="AV999" s="256">
        <f t="shared" si="412"/>
        <v>1.06252905273</v>
      </c>
      <c r="AW999" s="272">
        <v>2.2541385E-5</v>
      </c>
      <c r="AX999" s="272">
        <v>6.8012800000000004E-8</v>
      </c>
      <c r="AY999" s="272">
        <v>1.8582068000000002E-12</v>
      </c>
      <c r="AZ999" s="273">
        <v>0</v>
      </c>
      <c r="BA999" s="273">
        <v>0</v>
      </c>
      <c r="BB999" s="272">
        <v>1.5853243000000001E-8</v>
      </c>
      <c r="BC999" s="272">
        <v>4.7640043000000004E-6</v>
      </c>
      <c r="BD999" s="272">
        <v>2.2473278000000001E-9</v>
      </c>
      <c r="BE999" s="272">
        <v>5.1643363999999997E-9</v>
      </c>
      <c r="BF999" s="273">
        <v>0</v>
      </c>
      <c r="BG999" s="273">
        <v>0</v>
      </c>
      <c r="BH999" s="273">
        <v>0</v>
      </c>
      <c r="BI999" s="273">
        <v>0</v>
      </c>
      <c r="BJ999" s="273">
        <v>0</v>
      </c>
      <c r="BK999" s="273">
        <v>0</v>
      </c>
      <c r="BL999" s="273">
        <v>0</v>
      </c>
      <c r="BM999" s="273">
        <v>0</v>
      </c>
      <c r="BN999" s="273">
        <v>4.5645273E-4</v>
      </c>
      <c r="BO999" s="273">
        <v>1.0620726</v>
      </c>
      <c r="BP999" s="273">
        <v>0</v>
      </c>
      <c r="BQ999" s="273">
        <v>0</v>
      </c>
      <c r="BR999" s="273">
        <v>0</v>
      </c>
      <c r="BS999"/>
      <c r="BT999" s="121">
        <v>1.2533835E-3</v>
      </c>
      <c r="BU999" s="274">
        <v>4.0823817E-5</v>
      </c>
      <c r="BV999" s="121">
        <v>6.7727760999999995E-4</v>
      </c>
      <c r="BW999" s="121">
        <v>0</v>
      </c>
      <c r="BX999" s="274">
        <v>4.1157008999999997E-5</v>
      </c>
      <c r="BY999" s="274">
        <v>1.0263094E-5</v>
      </c>
      <c r="BZ999" s="121">
        <v>0</v>
      </c>
      <c r="CA999" s="274">
        <v>1.5577168999999999E-5</v>
      </c>
      <c r="CB999" s="121">
        <v>0</v>
      </c>
      <c r="CC999" s="121">
        <v>0</v>
      </c>
      <c r="CD999" s="121">
        <v>0</v>
      </c>
      <c r="CE999" s="121">
        <v>0</v>
      </c>
      <c r="CF999" s="121">
        <v>0</v>
      </c>
      <c r="CG999" s="274">
        <v>2.2096825E-5</v>
      </c>
      <c r="CH999" s="121">
        <v>4.3528082E-4</v>
      </c>
      <c r="CI999" s="274">
        <v>1.0907174999999999E-5</v>
      </c>
      <c r="CJ999" s="121">
        <v>0</v>
      </c>
      <c r="CK999"/>
      <c r="CL999" s="322">
        <v>0</v>
      </c>
      <c r="CM999" s="322">
        <v>24.290285999999998</v>
      </c>
      <c r="CN999" s="322">
        <v>0.43187020999999998</v>
      </c>
      <c r="CO999" s="322">
        <v>3.0284911000000001E-2</v>
      </c>
      <c r="CP999" s="322">
        <v>7.7158255000000001E-4</v>
      </c>
      <c r="CQ999" s="322">
        <v>0</v>
      </c>
      <c r="CR999" s="322">
        <v>0</v>
      </c>
      <c r="CS999" s="322">
        <v>1.6543167000000001E-3</v>
      </c>
      <c r="CT999" s="322">
        <v>0</v>
      </c>
      <c r="CU999" s="322">
        <v>15.850085</v>
      </c>
      <c r="CV999" s="216"/>
      <c r="CW999" s="214"/>
      <c r="CX999" s="22" t="s">
        <v>703</v>
      </c>
      <c r="CY999" s="18"/>
      <c r="CZ999" s="18"/>
      <c r="DA999" s="32"/>
      <c r="DB999" s="23"/>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c r="GD999" s="14"/>
    </row>
    <row r="1000" spans="1:186" ht="14.4" customHeight="1">
      <c r="A1000" t="s">
        <v>2240</v>
      </c>
      <c r="B1000" s="168" t="s">
        <v>2211</v>
      </c>
      <c r="C1000" s="279" t="str">
        <f t="shared" si="413"/>
        <v>A.140.03.121</v>
      </c>
      <c r="D1000" s="14" t="s">
        <v>2872</v>
      </c>
      <c r="E1000" s="278" t="s">
        <v>1510</v>
      </c>
      <c r="F1000" s="281" t="str">
        <f t="shared" si="414"/>
        <v>weaving  45 dtex</v>
      </c>
      <c r="G1000" s="319">
        <f t="shared" si="402"/>
        <v>2.8725217509999998</v>
      </c>
      <c r="H1000" s="319">
        <f t="shared" si="403"/>
        <v>8.2394582000000008E-2</v>
      </c>
      <c r="I1000" s="319">
        <f t="shared" si="407"/>
        <v>0.20548395899999999</v>
      </c>
      <c r="J1000" s="319">
        <f t="shared" si="408"/>
        <v>0.43068621000000001</v>
      </c>
      <c r="K1000" s="319">
        <v>2.1539570000000001</v>
      </c>
      <c r="L1000" s="319">
        <v>0.12087226</v>
      </c>
      <c r="M1000" s="319">
        <v>8.4611698999999999E-2</v>
      </c>
      <c r="N1000" s="319">
        <v>7.1085480000000006E-2</v>
      </c>
      <c r="O1000" s="319">
        <v>1.1309102E-2</v>
      </c>
      <c r="P1000" s="319">
        <v>0</v>
      </c>
      <c r="Q1000" s="319">
        <v>0</v>
      </c>
      <c r="R1000" s="319">
        <v>0</v>
      </c>
      <c r="S1000" s="319">
        <v>1.5078299999999999E-2</v>
      </c>
      <c r="T1000" s="319">
        <v>0</v>
      </c>
      <c r="U1000" s="319">
        <v>0.41560791000000002</v>
      </c>
      <c r="V1000" s="319">
        <v>0</v>
      </c>
      <c r="W1000" s="319">
        <v>0</v>
      </c>
      <c r="X1000" s="319">
        <v>0</v>
      </c>
      <c r="Y1000" s="210"/>
      <c r="Z1000" s="320">
        <f t="shared" si="415"/>
        <v>16.195165413533836</v>
      </c>
      <c r="AA1000" s="210"/>
      <c r="AB1000" s="321">
        <f t="shared" si="416"/>
        <v>2.1539570000000001</v>
      </c>
      <c r="AC1000" s="321">
        <f t="shared" si="417"/>
        <v>0.28787854099999999</v>
      </c>
      <c r="AD1000" s="321">
        <f t="shared" si="409"/>
        <v>0.20548395899999999</v>
      </c>
      <c r="AE1000" s="321">
        <f t="shared" si="418"/>
        <v>0.20548395899999999</v>
      </c>
      <c r="AF1000" s="321">
        <f t="shared" si="419"/>
        <v>0.43068621000000001</v>
      </c>
      <c r="AG1000"/>
      <c r="AH1000" s="121">
        <v>279.21100999999999</v>
      </c>
      <c r="AI1000" s="121">
        <v>183.21226999999999</v>
      </c>
      <c r="AJ1000" s="121">
        <v>56.338794</v>
      </c>
      <c r="AK1000" s="121">
        <v>0</v>
      </c>
      <c r="AL1000" s="121">
        <v>5.7070711999999997</v>
      </c>
      <c r="AM1000" s="121">
        <v>21.19173</v>
      </c>
      <c r="AN1000" s="121">
        <v>12.761146999999999</v>
      </c>
      <c r="AO1000"/>
      <c r="AP1000" s="282">
        <v>0.32249939</v>
      </c>
      <c r="AQ1000" s="282">
        <v>0.30384301000000002</v>
      </c>
      <c r="AR1000" s="282">
        <v>1.3598229999999999E-2</v>
      </c>
      <c r="AS1000" s="282">
        <v>5.0581508000000002E-3</v>
      </c>
      <c r="AT1000" s="255">
        <f t="shared" si="410"/>
        <v>1.82160077E-5</v>
      </c>
      <c r="AU1000" s="256">
        <f t="shared" si="411"/>
        <v>5.0289311230099999E-8</v>
      </c>
      <c r="AV1000" s="256">
        <f t="shared" si="412"/>
        <v>0.70842448266999991</v>
      </c>
      <c r="AW1000" s="272">
        <v>1.5029113E-5</v>
      </c>
      <c r="AX1000" s="272">
        <v>4.5346462000000003E-8</v>
      </c>
      <c r="AY1000" s="272">
        <v>1.2389300999999999E-12</v>
      </c>
      <c r="AZ1000" s="273">
        <v>0</v>
      </c>
      <c r="BA1000" s="273">
        <v>0</v>
      </c>
      <c r="BB1000" s="272">
        <v>1.0569899999999999E-8</v>
      </c>
      <c r="BC1000" s="272">
        <v>3.1763248000000002E-6</v>
      </c>
      <c r="BD1000" s="272">
        <v>1.4983704E-9</v>
      </c>
      <c r="BE1000" s="272">
        <v>3.4432399000000002E-9</v>
      </c>
      <c r="BF1000" s="273">
        <v>0</v>
      </c>
      <c r="BG1000" s="273">
        <v>0</v>
      </c>
      <c r="BH1000" s="273">
        <v>0</v>
      </c>
      <c r="BI1000" s="273">
        <v>0</v>
      </c>
      <c r="BJ1000" s="273">
        <v>0</v>
      </c>
      <c r="BK1000" s="273">
        <v>0</v>
      </c>
      <c r="BL1000" s="273">
        <v>0</v>
      </c>
      <c r="BM1000" s="273">
        <v>0</v>
      </c>
      <c r="BN1000" s="273">
        <v>3.0433267000000002E-4</v>
      </c>
      <c r="BO1000" s="273">
        <v>0.70812014999999995</v>
      </c>
      <c r="BP1000" s="273">
        <v>0</v>
      </c>
      <c r="BQ1000" s="273">
        <v>0</v>
      </c>
      <c r="BR1000" s="273">
        <v>0</v>
      </c>
      <c r="BS1000"/>
      <c r="BT1000" s="121">
        <v>8.3567370999999997E-4</v>
      </c>
      <c r="BU1000" s="274">
        <v>2.7218636999999998E-5</v>
      </c>
      <c r="BV1000" s="121">
        <v>4.5156416999999997E-4</v>
      </c>
      <c r="BW1000" s="121">
        <v>0</v>
      </c>
      <c r="BX1000" s="274">
        <v>2.7440787000000001E-5</v>
      </c>
      <c r="BY1000" s="274">
        <v>6.8427564000000002E-6</v>
      </c>
      <c r="BZ1000" s="121">
        <v>0</v>
      </c>
      <c r="CA1000" s="274">
        <v>1.0385832000000001E-5</v>
      </c>
      <c r="CB1000" s="121">
        <v>0</v>
      </c>
      <c r="CC1000" s="121">
        <v>0</v>
      </c>
      <c r="CD1000" s="121">
        <v>0</v>
      </c>
      <c r="CE1000" s="121">
        <v>0</v>
      </c>
      <c r="CF1000" s="121">
        <v>0</v>
      </c>
      <c r="CG1000" s="274">
        <v>1.4732709999999999E-5</v>
      </c>
      <c r="CH1000" s="121">
        <v>2.9021663000000002E-4</v>
      </c>
      <c r="CI1000" s="274">
        <v>7.2721871999999997E-6</v>
      </c>
      <c r="CJ1000" s="121">
        <v>0</v>
      </c>
      <c r="CK1000"/>
      <c r="CL1000" s="322">
        <v>0</v>
      </c>
      <c r="CM1000" s="322">
        <v>16.195164999999999</v>
      </c>
      <c r="CN1000" s="322">
        <v>0.28794265000000002</v>
      </c>
      <c r="CO1000" s="322">
        <v>2.0191987000000002E-2</v>
      </c>
      <c r="CP1000" s="322">
        <v>5.1444051000000004E-4</v>
      </c>
      <c r="CQ1000" s="322">
        <v>0</v>
      </c>
      <c r="CR1000" s="322">
        <v>0</v>
      </c>
      <c r="CS1000" s="322">
        <v>1.1029896E-3</v>
      </c>
      <c r="CT1000" s="322">
        <v>0</v>
      </c>
      <c r="CU1000" s="322">
        <v>10.567795</v>
      </c>
      <c r="CV1000" s="216"/>
      <c r="CW1000" s="214"/>
      <c r="CX1000" s="22" t="s">
        <v>703</v>
      </c>
      <c r="CY1000" s="18"/>
      <c r="CZ1000" s="18"/>
      <c r="DA1000" s="32"/>
      <c r="DB1000" s="23"/>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c r="GD1000" s="14"/>
    </row>
    <row r="1001" spans="1:186" ht="14.4" customHeight="1">
      <c r="A1001" t="s">
        <v>2241</v>
      </c>
      <c r="B1001" s="168" t="s">
        <v>2211</v>
      </c>
      <c r="C1001" s="279" t="str">
        <f t="shared" si="413"/>
        <v>A.140.03.122</v>
      </c>
      <c r="D1001" s="14" t="s">
        <v>2872</v>
      </c>
      <c r="E1001" s="278" t="s">
        <v>1510</v>
      </c>
      <c r="F1001" s="281" t="str">
        <f t="shared" si="414"/>
        <v>weaving  70 dtex</v>
      </c>
      <c r="G1001" s="319">
        <f t="shared" si="402"/>
        <v>1.846309167</v>
      </c>
      <c r="H1001" s="319">
        <f t="shared" si="403"/>
        <v>5.2958999300000004E-2</v>
      </c>
      <c r="I1001" s="319">
        <f t="shared" si="407"/>
        <v>0.132074522</v>
      </c>
      <c r="J1001" s="319">
        <f t="shared" si="408"/>
        <v>0.27682294570000004</v>
      </c>
      <c r="K1001" s="319">
        <v>1.3844527</v>
      </c>
      <c r="L1001" s="319">
        <v>7.7690473999999995E-2</v>
      </c>
      <c r="M1001" s="319">
        <v>5.4384047999999997E-2</v>
      </c>
      <c r="N1001" s="319">
        <v>4.5690090000000003E-2</v>
      </c>
      <c r="O1001" s="319">
        <v>7.2689093000000001E-3</v>
      </c>
      <c r="P1001" s="319">
        <v>0</v>
      </c>
      <c r="Q1001" s="319">
        <v>0</v>
      </c>
      <c r="R1001" s="319">
        <v>0</v>
      </c>
      <c r="S1001" s="319">
        <v>9.6915556999999999E-3</v>
      </c>
      <c r="T1001" s="319">
        <v>0</v>
      </c>
      <c r="U1001" s="319">
        <v>0.26713139000000002</v>
      </c>
      <c r="V1001" s="319">
        <v>0</v>
      </c>
      <c r="W1001" s="319">
        <v>0</v>
      </c>
      <c r="X1001" s="319">
        <v>0</v>
      </c>
      <c r="Y1001" s="210"/>
      <c r="Z1001" s="320">
        <f t="shared" si="415"/>
        <v>10.40941879699248</v>
      </c>
      <c r="AA1001" s="210"/>
      <c r="AB1001" s="321">
        <f t="shared" si="416"/>
        <v>1.3844527</v>
      </c>
      <c r="AC1001" s="321">
        <f t="shared" si="417"/>
        <v>0.18503352129999998</v>
      </c>
      <c r="AD1001" s="321">
        <f t="shared" si="409"/>
        <v>0.132074522</v>
      </c>
      <c r="AE1001" s="321">
        <f t="shared" si="418"/>
        <v>0.132074522</v>
      </c>
      <c r="AF1001" s="321">
        <f t="shared" si="419"/>
        <v>0.27682294570000004</v>
      </c>
      <c r="AG1001"/>
      <c r="AH1001" s="121">
        <v>179.46248</v>
      </c>
      <c r="AI1001" s="121">
        <v>117.75942000000001</v>
      </c>
      <c r="AJ1001" s="121">
        <v>36.211678999999997</v>
      </c>
      <c r="AK1001" s="121">
        <v>0</v>
      </c>
      <c r="AL1001" s="121">
        <v>3.6682117999999999</v>
      </c>
      <c r="AM1001" s="121">
        <v>13.620953999999999</v>
      </c>
      <c r="AN1001" s="121">
        <v>8.2022087999999993</v>
      </c>
      <c r="AO1001"/>
      <c r="AP1001" s="282">
        <v>0.20728601999999999</v>
      </c>
      <c r="AQ1001" s="282">
        <v>0.19529466000000001</v>
      </c>
      <c r="AR1001" s="282">
        <v>8.7402425999999998E-3</v>
      </c>
      <c r="AS1001" s="282">
        <v>3.2511190999999998E-3</v>
      </c>
      <c r="AT1001" s="255">
        <f t="shared" si="410"/>
        <v>1.17083127878E-5</v>
      </c>
      <c r="AU1001" s="256">
        <f t="shared" si="411"/>
        <v>3.2323382240549999E-8</v>
      </c>
      <c r="AV1001" s="256">
        <f t="shared" si="412"/>
        <v>0.45533880938000004</v>
      </c>
      <c r="AW1001" s="272">
        <v>9.6599407999999994E-6</v>
      </c>
      <c r="AX1001" s="272">
        <v>2.9146373000000002E-8</v>
      </c>
      <c r="AY1001" s="272">
        <v>7.9632055E-13</v>
      </c>
      <c r="AZ1001" s="273">
        <v>0</v>
      </c>
      <c r="BA1001" s="273">
        <v>0</v>
      </c>
      <c r="BB1001" s="272">
        <v>6.7937877999999997E-9</v>
      </c>
      <c r="BC1001" s="272">
        <v>2.0415782000000002E-6</v>
      </c>
      <c r="BD1001" s="272">
        <v>9.6307542000000002E-10</v>
      </c>
      <c r="BE1001" s="272">
        <v>2.2131375000000001E-9</v>
      </c>
      <c r="BF1001" s="273">
        <v>0</v>
      </c>
      <c r="BG1001" s="273">
        <v>0</v>
      </c>
      <c r="BH1001" s="273">
        <v>0</v>
      </c>
      <c r="BI1001" s="273">
        <v>0</v>
      </c>
      <c r="BJ1001" s="273">
        <v>0</v>
      </c>
      <c r="BK1001" s="273">
        <v>0</v>
      </c>
      <c r="BL1001" s="273">
        <v>0</v>
      </c>
      <c r="BM1001" s="273">
        <v>0</v>
      </c>
      <c r="BN1001" s="273">
        <v>1.9560937999999999E-4</v>
      </c>
      <c r="BO1001" s="273">
        <v>0.45514320000000003</v>
      </c>
      <c r="BP1001" s="273">
        <v>0</v>
      </c>
      <c r="BQ1001" s="273">
        <v>0</v>
      </c>
      <c r="BR1001" s="273">
        <v>0</v>
      </c>
      <c r="BS1001"/>
      <c r="BT1001" s="121">
        <v>5.3712807000000004E-4</v>
      </c>
      <c r="BU1001" s="274">
        <v>1.7494739E-5</v>
      </c>
      <c r="BV1001" s="121">
        <v>2.9024222000000001E-4</v>
      </c>
      <c r="BW1001" s="121">
        <v>0</v>
      </c>
      <c r="BX1001" s="274">
        <v>1.7637526E-5</v>
      </c>
      <c r="BY1001" s="274">
        <v>4.3981717999999999E-6</v>
      </c>
      <c r="BZ1001" s="121">
        <v>0</v>
      </c>
      <c r="CA1001" s="274">
        <v>6.6754783000000003E-6</v>
      </c>
      <c r="CB1001" s="121">
        <v>0</v>
      </c>
      <c r="CC1001" s="121">
        <v>0</v>
      </c>
      <c r="CD1001" s="121">
        <v>0</v>
      </c>
      <c r="CE1001" s="121">
        <v>0</v>
      </c>
      <c r="CF1001" s="121">
        <v>0</v>
      </c>
      <c r="CG1001" s="274">
        <v>9.4694277999999995E-6</v>
      </c>
      <c r="CH1001" s="121">
        <v>1.8653632E-4</v>
      </c>
      <c r="CI1001" s="274">
        <v>4.6741877999999999E-6</v>
      </c>
      <c r="CJ1001" s="121">
        <v>0</v>
      </c>
      <c r="CK1001"/>
      <c r="CL1001" s="322">
        <v>0</v>
      </c>
      <c r="CM1001" s="322">
        <v>10.409419</v>
      </c>
      <c r="CN1001" s="322">
        <v>0.18507472999999999</v>
      </c>
      <c r="CO1001" s="322">
        <v>1.2978369999999999E-2</v>
      </c>
      <c r="CP1001" s="322">
        <v>3.3065588999999998E-4</v>
      </c>
      <c r="CQ1001" s="322">
        <v>0</v>
      </c>
      <c r="CR1001" s="322">
        <v>0</v>
      </c>
      <c r="CS1001" s="322">
        <v>7.0894494999999998E-4</v>
      </c>
      <c r="CT1001" s="322">
        <v>0</v>
      </c>
      <c r="CU1001" s="322">
        <v>6.7924347000000003</v>
      </c>
      <c r="CV1001" s="216"/>
      <c r="CW1001" s="214"/>
      <c r="CX1001" s="22" t="s">
        <v>703</v>
      </c>
      <c r="CY1001" s="18"/>
      <c r="CZ1001" s="18"/>
      <c r="DA1001" s="32"/>
      <c r="DB1001" s="23"/>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c r="GD1001" s="14"/>
    </row>
    <row r="1002" spans="1:186" ht="14.4" customHeight="1">
      <c r="A1002" t="s">
        <v>2242</v>
      </c>
      <c r="B1002" s="168" t="s">
        <v>2211</v>
      </c>
      <c r="C1002" s="279" t="str">
        <f t="shared" si="413"/>
        <v>A.140.03.123</v>
      </c>
      <c r="D1002" s="14" t="s">
        <v>2872</v>
      </c>
      <c r="E1002" s="278" t="s">
        <v>1510</v>
      </c>
      <c r="F1002" s="281" t="str">
        <f t="shared" si="414"/>
        <v>weaving 100 dtex</v>
      </c>
      <c r="G1002" s="319">
        <f t="shared" si="402"/>
        <v>1.2925910950999999</v>
      </c>
      <c r="H1002" s="319">
        <f t="shared" si="403"/>
        <v>3.7076309199999997E-2</v>
      </c>
      <c r="I1002" s="319">
        <f t="shared" si="407"/>
        <v>9.2464660000000004E-2</v>
      </c>
      <c r="J1002" s="319">
        <f t="shared" si="408"/>
        <v>0.1938022459</v>
      </c>
      <c r="K1002" s="319">
        <v>0.96924787999999995</v>
      </c>
      <c r="L1002" s="319">
        <v>5.4390682000000003E-2</v>
      </c>
      <c r="M1002" s="319">
        <v>3.8073978000000001E-2</v>
      </c>
      <c r="N1002" s="319">
        <v>3.1987385E-2</v>
      </c>
      <c r="O1002" s="319">
        <v>5.0889241999999999E-3</v>
      </c>
      <c r="P1002" s="319">
        <v>0</v>
      </c>
      <c r="Q1002" s="319">
        <v>0</v>
      </c>
      <c r="R1002" s="319">
        <v>0</v>
      </c>
      <c r="S1002" s="319">
        <v>6.7850059000000001E-3</v>
      </c>
      <c r="T1002" s="319">
        <v>0</v>
      </c>
      <c r="U1002" s="319">
        <v>0.18701724</v>
      </c>
      <c r="V1002" s="319">
        <v>0</v>
      </c>
      <c r="W1002" s="319">
        <v>0</v>
      </c>
      <c r="X1002" s="319">
        <v>0</v>
      </c>
      <c r="Y1002" s="210"/>
      <c r="Z1002" s="320">
        <f t="shared" si="415"/>
        <v>7.287578045112781</v>
      </c>
      <c r="AA1002" s="210"/>
      <c r="AB1002" s="321">
        <f t="shared" si="416"/>
        <v>0.96924787999999995</v>
      </c>
      <c r="AC1002" s="321">
        <f t="shared" si="417"/>
        <v>0.12954096920000002</v>
      </c>
      <c r="AD1002" s="321">
        <f t="shared" si="409"/>
        <v>9.2464660000000004E-2</v>
      </c>
      <c r="AE1002" s="321">
        <f t="shared" si="418"/>
        <v>9.2464660000000004E-2</v>
      </c>
      <c r="AF1002" s="321">
        <f t="shared" si="419"/>
        <v>0.1938022459</v>
      </c>
      <c r="AG1002"/>
      <c r="AH1002" s="121">
        <v>125.64071</v>
      </c>
      <c r="AI1002" s="121">
        <v>82.442736999999994</v>
      </c>
      <c r="AJ1002" s="121">
        <v>25.351600999999999</v>
      </c>
      <c r="AK1002" s="121">
        <v>0</v>
      </c>
      <c r="AL1002" s="121">
        <v>2.5680953</v>
      </c>
      <c r="AM1002" s="121">
        <v>9.5359563000000005</v>
      </c>
      <c r="AN1002" s="121">
        <v>5.7423222000000003</v>
      </c>
      <c r="AO1002"/>
      <c r="AP1002" s="282">
        <v>0.14511982000000001</v>
      </c>
      <c r="AQ1002" s="282">
        <v>0.13672474000000001</v>
      </c>
      <c r="AR1002" s="282">
        <v>6.1189966999999996E-3</v>
      </c>
      <c r="AS1002" s="282">
        <v>2.2760910000000001E-3</v>
      </c>
      <c r="AT1002" s="255">
        <f t="shared" si="410"/>
        <v>8.1969266941999996E-6</v>
      </c>
      <c r="AU1002" s="256">
        <f t="shared" si="411"/>
        <v>2.2629426009720001E-8</v>
      </c>
      <c r="AV1002" s="256">
        <f t="shared" si="412"/>
        <v>0.31878024507000002</v>
      </c>
      <c r="AW1002" s="272">
        <v>6.7628724999999999E-6</v>
      </c>
      <c r="AX1002" s="272">
        <v>2.0405219E-8</v>
      </c>
      <c r="AY1002" s="272">
        <v>5.5749972E-13</v>
      </c>
      <c r="AZ1002" s="273">
        <v>0</v>
      </c>
      <c r="BA1002" s="273">
        <v>0</v>
      </c>
      <c r="BB1002" s="272">
        <v>4.7562942E-9</v>
      </c>
      <c r="BC1002" s="272">
        <v>1.4292979E-6</v>
      </c>
      <c r="BD1002" s="272">
        <v>6.7424390999999999E-10</v>
      </c>
      <c r="BE1002" s="272">
        <v>1.5494056E-9</v>
      </c>
      <c r="BF1002" s="273">
        <v>0</v>
      </c>
      <c r="BG1002" s="273">
        <v>0</v>
      </c>
      <c r="BH1002" s="273">
        <v>0</v>
      </c>
      <c r="BI1002" s="273">
        <v>0</v>
      </c>
      <c r="BJ1002" s="273">
        <v>0</v>
      </c>
      <c r="BK1002" s="273">
        <v>0</v>
      </c>
      <c r="BL1002" s="273">
        <v>0</v>
      </c>
      <c r="BM1002" s="273">
        <v>0</v>
      </c>
      <c r="BN1002" s="273">
        <v>1.3694506999999999E-4</v>
      </c>
      <c r="BO1002" s="273">
        <v>0.31864330000000002</v>
      </c>
      <c r="BP1002" s="273">
        <v>0</v>
      </c>
      <c r="BQ1002" s="273">
        <v>0</v>
      </c>
      <c r="BR1002" s="273">
        <v>0</v>
      </c>
      <c r="BS1002"/>
      <c r="BT1002" s="121">
        <v>3.7604046999999998E-4</v>
      </c>
      <c r="BU1002" s="274">
        <v>1.2247973E-5</v>
      </c>
      <c r="BV1002" s="121">
        <v>2.0319701E-4</v>
      </c>
      <c r="BW1002" s="121">
        <v>0</v>
      </c>
      <c r="BX1002" s="274">
        <v>1.2347937E-5</v>
      </c>
      <c r="BY1002" s="274">
        <v>3.0791364000000002E-6</v>
      </c>
      <c r="BZ1002" s="121">
        <v>0</v>
      </c>
      <c r="CA1002" s="274">
        <v>4.6734664000000003E-6</v>
      </c>
      <c r="CB1002" s="121">
        <v>0</v>
      </c>
      <c r="CC1002" s="121">
        <v>0</v>
      </c>
      <c r="CD1002" s="121">
        <v>0</v>
      </c>
      <c r="CE1002" s="121">
        <v>0</v>
      </c>
      <c r="CF1002" s="121">
        <v>0</v>
      </c>
      <c r="CG1002" s="274">
        <v>6.6294953000000001E-6</v>
      </c>
      <c r="CH1002" s="121">
        <v>1.3059306999999999E-4</v>
      </c>
      <c r="CI1002" s="274">
        <v>3.2723737000000001E-6</v>
      </c>
      <c r="CJ1002" s="121">
        <v>0</v>
      </c>
      <c r="CK1002"/>
      <c r="CL1002" s="322">
        <v>0</v>
      </c>
      <c r="CM1002" s="322">
        <v>7.2875781000000002</v>
      </c>
      <c r="CN1002" s="322">
        <v>0.12956982</v>
      </c>
      <c r="CO1002" s="322">
        <v>9.0860870999999992E-3</v>
      </c>
      <c r="CP1002" s="322">
        <v>2.3149041000000001E-4</v>
      </c>
      <c r="CQ1002" s="322">
        <v>0</v>
      </c>
      <c r="CR1002" s="322">
        <v>0</v>
      </c>
      <c r="CS1002" s="322">
        <v>4.9632853000000003E-4</v>
      </c>
      <c r="CT1002" s="322">
        <v>0</v>
      </c>
      <c r="CU1002" s="322">
        <v>4.7553469000000002</v>
      </c>
      <c r="CV1002" s="216"/>
      <c r="CW1002" s="214"/>
      <c r="CX1002" s="22" t="s">
        <v>703</v>
      </c>
      <c r="CY1002" s="18"/>
      <c r="CZ1002" s="18"/>
      <c r="DA1002" s="32"/>
      <c r="DB1002" s="23"/>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c r="GD1002" s="14"/>
    </row>
    <row r="1003" spans="1:186" ht="14.4" customHeight="1">
      <c r="A1003" t="s">
        <v>2243</v>
      </c>
      <c r="B1003" s="168" t="s">
        <v>2211</v>
      </c>
      <c r="C1003" s="279" t="str">
        <f t="shared" si="413"/>
        <v>A.140.03.124</v>
      </c>
      <c r="D1003" s="14" t="s">
        <v>2872</v>
      </c>
      <c r="E1003" s="278" t="s">
        <v>1510</v>
      </c>
      <c r="F1003" s="281" t="str">
        <f t="shared" si="414"/>
        <v>weaving 150 dtex</v>
      </c>
      <c r="G1003" s="319">
        <f t="shared" si="402"/>
        <v>0.86201852769999998</v>
      </c>
      <c r="H1003" s="319">
        <f t="shared" si="403"/>
        <v>2.4725890299999997E-2</v>
      </c>
      <c r="I1003" s="319">
        <f t="shared" si="407"/>
        <v>6.1663932000000005E-2</v>
      </c>
      <c r="J1003" s="319">
        <f t="shared" si="408"/>
        <v>0.12924514540000001</v>
      </c>
      <c r="K1003" s="319">
        <v>0.64638355999999997</v>
      </c>
      <c r="L1003" s="319">
        <v>3.6272705000000002E-2</v>
      </c>
      <c r="M1003" s="319">
        <v>2.5391226999999999E-2</v>
      </c>
      <c r="N1003" s="319">
        <v>2.1332127999999999E-2</v>
      </c>
      <c r="O1003" s="319">
        <v>3.3937622999999999E-3</v>
      </c>
      <c r="P1003" s="319">
        <v>0</v>
      </c>
      <c r="Q1003" s="319">
        <v>0</v>
      </c>
      <c r="R1003" s="319">
        <v>0</v>
      </c>
      <c r="S1003" s="319">
        <v>4.5248653999999996E-3</v>
      </c>
      <c r="T1003" s="319">
        <v>0</v>
      </c>
      <c r="U1003" s="319">
        <v>0.12472028</v>
      </c>
      <c r="V1003" s="319">
        <v>0</v>
      </c>
      <c r="W1003" s="319">
        <v>0</v>
      </c>
      <c r="X1003" s="319">
        <v>0</v>
      </c>
      <c r="Y1003" s="210"/>
      <c r="Z1003" s="320">
        <f t="shared" si="415"/>
        <v>4.8600267669172927</v>
      </c>
      <c r="AA1003" s="210"/>
      <c r="AB1003" s="321">
        <f t="shared" si="416"/>
        <v>0.64638355999999997</v>
      </c>
      <c r="AC1003" s="321">
        <f t="shared" si="417"/>
        <v>8.6389822300000016E-2</v>
      </c>
      <c r="AD1003" s="321">
        <f t="shared" si="409"/>
        <v>6.1663932000000005E-2</v>
      </c>
      <c r="AE1003" s="321">
        <f t="shared" si="418"/>
        <v>6.1663932000000005E-2</v>
      </c>
      <c r="AF1003" s="321">
        <f t="shared" si="419"/>
        <v>0.12924514540000001</v>
      </c>
      <c r="AG1003"/>
      <c r="AH1003" s="121">
        <v>83.788771999999994</v>
      </c>
      <c r="AI1003" s="121">
        <v>54.980392999999999</v>
      </c>
      <c r="AJ1003" s="121">
        <v>16.906777000000002</v>
      </c>
      <c r="AK1003" s="121">
        <v>0</v>
      </c>
      <c r="AL1003" s="121">
        <v>1.7126418999999999</v>
      </c>
      <c r="AM1003" s="121">
        <v>6.3594518999999998</v>
      </c>
      <c r="AN1003" s="121">
        <v>3.8295081</v>
      </c>
      <c r="AO1003"/>
      <c r="AP1003" s="282">
        <v>9.6779234000000006E-2</v>
      </c>
      <c r="AQ1003" s="282">
        <v>9.1180618000000005E-2</v>
      </c>
      <c r="AR1003" s="282">
        <v>4.0807092999999997E-3</v>
      </c>
      <c r="AS1003" s="282">
        <v>1.5179066000000001E-3</v>
      </c>
      <c r="AT1003" s="255">
        <f t="shared" si="410"/>
        <v>5.4664638940000006E-6</v>
      </c>
      <c r="AU1003" s="256">
        <f t="shared" si="411"/>
        <v>1.5091380582049997E-8</v>
      </c>
      <c r="AV1003" s="256">
        <f t="shared" si="412"/>
        <v>0.21259195755899998</v>
      </c>
      <c r="AW1003" s="272">
        <v>4.5101047999999999E-6</v>
      </c>
      <c r="AX1003" s="272">
        <v>1.3608074999999999E-8</v>
      </c>
      <c r="AY1003" s="272">
        <v>3.7179205E-13</v>
      </c>
      <c r="AZ1003" s="273">
        <v>0</v>
      </c>
      <c r="BA1003" s="273">
        <v>0</v>
      </c>
      <c r="BB1003" s="272">
        <v>3.1719339999999999E-9</v>
      </c>
      <c r="BC1003" s="272">
        <v>9.5318716000000005E-7</v>
      </c>
      <c r="BD1003" s="272">
        <v>4.4964779000000002E-10</v>
      </c>
      <c r="BE1003" s="272">
        <v>1.033286E-9</v>
      </c>
      <c r="BF1003" s="273">
        <v>0</v>
      </c>
      <c r="BG1003" s="273">
        <v>0</v>
      </c>
      <c r="BH1003" s="273">
        <v>0</v>
      </c>
      <c r="BI1003" s="273">
        <v>0</v>
      </c>
      <c r="BJ1003" s="273">
        <v>0</v>
      </c>
      <c r="BK1003" s="273">
        <v>0</v>
      </c>
      <c r="BL1003" s="273">
        <v>0</v>
      </c>
      <c r="BM1003" s="273">
        <v>0</v>
      </c>
      <c r="BN1003" s="272">
        <v>9.1327559000000004E-5</v>
      </c>
      <c r="BO1003" s="273">
        <v>0.21250063</v>
      </c>
      <c r="BP1003" s="273">
        <v>0</v>
      </c>
      <c r="BQ1003" s="273">
        <v>0</v>
      </c>
      <c r="BR1003" s="273">
        <v>0</v>
      </c>
      <c r="BS1003"/>
      <c r="BT1003" s="121">
        <v>2.5077834E-4</v>
      </c>
      <c r="BU1003" s="274">
        <v>8.1680736999999997E-6</v>
      </c>
      <c r="BV1003" s="121">
        <v>1.3551044000000001E-4</v>
      </c>
      <c r="BW1003" s="121">
        <v>0</v>
      </c>
      <c r="BX1003" s="274">
        <v>8.2347389999999993E-6</v>
      </c>
      <c r="BY1003" s="274">
        <v>2.0534511E-6</v>
      </c>
      <c r="BZ1003" s="121">
        <v>0</v>
      </c>
      <c r="CA1003" s="274">
        <v>3.1166968E-6</v>
      </c>
      <c r="CB1003" s="121">
        <v>0</v>
      </c>
      <c r="CC1003" s="121">
        <v>0</v>
      </c>
      <c r="CD1003" s="121">
        <v>0</v>
      </c>
      <c r="CE1003" s="121">
        <v>0</v>
      </c>
      <c r="CF1003" s="121">
        <v>0</v>
      </c>
      <c r="CG1003" s="274">
        <v>4.4211567000000002E-6</v>
      </c>
      <c r="CH1003" s="274">
        <v>8.7091459000000006E-5</v>
      </c>
      <c r="CI1003" s="274">
        <v>2.1823194999999999E-6</v>
      </c>
      <c r="CJ1003" s="121">
        <v>0</v>
      </c>
      <c r="CK1003"/>
      <c r="CL1003" s="322">
        <v>0</v>
      </c>
      <c r="CM1003" s="322">
        <v>4.8600266999999997</v>
      </c>
      <c r="CN1003" s="322">
        <v>8.6409060999999995E-2</v>
      </c>
      <c r="CO1003" s="322">
        <v>6.0594378000000003E-3</v>
      </c>
      <c r="CP1003" s="322">
        <v>1.5437908000000001E-4</v>
      </c>
      <c r="CQ1003" s="322">
        <v>0</v>
      </c>
      <c r="CR1003" s="322">
        <v>0</v>
      </c>
      <c r="CS1003" s="322">
        <v>3.3099746999999999E-4</v>
      </c>
      <c r="CT1003" s="322">
        <v>0</v>
      </c>
      <c r="CU1003" s="322">
        <v>3.1713022999999998</v>
      </c>
      <c r="CV1003" s="216"/>
      <c r="CW1003" s="214"/>
      <c r="CX1003" s="22" t="s">
        <v>703</v>
      </c>
      <c r="CY1003" s="18"/>
      <c r="CZ1003" s="18"/>
      <c r="DA1003" s="32"/>
      <c r="DB1003" s="23"/>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c r="GD1003" s="14"/>
    </row>
    <row r="1004" spans="1:186" ht="14.4" customHeight="1">
      <c r="A1004" t="s">
        <v>2244</v>
      </c>
      <c r="B1004" s="168" t="s">
        <v>2211</v>
      </c>
      <c r="C1004" s="279" t="str">
        <f t="shared" si="413"/>
        <v>A.140.03.125</v>
      </c>
      <c r="D1004" s="14" t="s">
        <v>2872</v>
      </c>
      <c r="E1004" s="278" t="s">
        <v>1510</v>
      </c>
      <c r="F1004" s="281" t="str">
        <f t="shared" si="414"/>
        <v>weaving 200 dtex</v>
      </c>
      <c r="G1004" s="319">
        <f t="shared" si="402"/>
        <v>0.64629554899999997</v>
      </c>
      <c r="H1004" s="319">
        <f t="shared" si="403"/>
        <v>1.8538155099999998E-2</v>
      </c>
      <c r="I1004" s="319">
        <f t="shared" si="407"/>
        <v>4.6232330000000002E-2</v>
      </c>
      <c r="J1004" s="319">
        <f t="shared" si="408"/>
        <v>9.6901123899999997E-2</v>
      </c>
      <c r="K1004" s="319">
        <v>0.48462393999999998</v>
      </c>
      <c r="L1004" s="319">
        <v>2.7195341000000001E-2</v>
      </c>
      <c r="M1004" s="319">
        <v>1.9036989000000001E-2</v>
      </c>
      <c r="N1004" s="319">
        <v>1.5993693E-2</v>
      </c>
      <c r="O1004" s="319">
        <v>2.5444621E-3</v>
      </c>
      <c r="P1004" s="319">
        <v>0</v>
      </c>
      <c r="Q1004" s="319">
        <v>0</v>
      </c>
      <c r="R1004" s="319">
        <v>0</v>
      </c>
      <c r="S1004" s="319">
        <v>3.3925028999999998E-3</v>
      </c>
      <c r="T1004" s="319">
        <v>0</v>
      </c>
      <c r="U1004" s="319">
        <v>9.3508621E-2</v>
      </c>
      <c r="V1004" s="319">
        <v>0</v>
      </c>
      <c r="W1004" s="319">
        <v>0</v>
      </c>
      <c r="X1004" s="319">
        <v>0</v>
      </c>
      <c r="Y1004" s="210"/>
      <c r="Z1004" s="320">
        <f t="shared" si="415"/>
        <v>3.6437890225563905</v>
      </c>
      <c r="AA1004" s="210"/>
      <c r="AB1004" s="321">
        <f t="shared" si="416"/>
        <v>0.48462393999999998</v>
      </c>
      <c r="AC1004" s="321">
        <f t="shared" si="417"/>
        <v>6.4770485100000011E-2</v>
      </c>
      <c r="AD1004" s="321">
        <f t="shared" si="409"/>
        <v>4.6232330000000002E-2</v>
      </c>
      <c r="AE1004" s="321">
        <f t="shared" si="418"/>
        <v>4.6232330000000002E-2</v>
      </c>
      <c r="AF1004" s="321">
        <f t="shared" si="419"/>
        <v>9.6901123899999997E-2</v>
      </c>
      <c r="AG1004"/>
      <c r="AH1004" s="121">
        <v>62.820355999999997</v>
      </c>
      <c r="AI1004" s="121">
        <v>41.221367999999998</v>
      </c>
      <c r="AJ1004" s="121">
        <v>12.675801</v>
      </c>
      <c r="AK1004" s="121">
        <v>0</v>
      </c>
      <c r="AL1004" s="121">
        <v>1.2840476000000001</v>
      </c>
      <c r="AM1004" s="121">
        <v>4.7679780999999997</v>
      </c>
      <c r="AN1004" s="121">
        <v>2.8711611000000001</v>
      </c>
      <c r="AO1004"/>
      <c r="AP1004" s="282">
        <v>7.2559912000000004E-2</v>
      </c>
      <c r="AQ1004" s="282">
        <v>6.8362368000000007E-2</v>
      </c>
      <c r="AR1004" s="282">
        <v>3.0594983E-3</v>
      </c>
      <c r="AS1004" s="282">
        <v>1.1380455E-3</v>
      </c>
      <c r="AT1004" s="255">
        <f t="shared" si="410"/>
        <v>4.0984632771000002E-6</v>
      </c>
      <c r="AU1004" s="256">
        <f t="shared" si="411"/>
        <v>1.131471250986E-8</v>
      </c>
      <c r="AV1004" s="256">
        <f t="shared" si="412"/>
        <v>0.15939012253600002</v>
      </c>
      <c r="AW1004" s="272">
        <v>3.3814362E-6</v>
      </c>
      <c r="AX1004" s="272">
        <v>1.0202609E-8</v>
      </c>
      <c r="AY1004" s="272">
        <v>2.7874986E-13</v>
      </c>
      <c r="AZ1004" s="273">
        <v>0</v>
      </c>
      <c r="BA1004" s="273">
        <v>0</v>
      </c>
      <c r="BB1004" s="272">
        <v>2.3781471E-9</v>
      </c>
      <c r="BC1004" s="272">
        <v>7.1464893000000005E-7</v>
      </c>
      <c r="BD1004" s="272">
        <v>3.3712195000000002E-10</v>
      </c>
      <c r="BE1004" s="272">
        <v>7.7470281000000003E-10</v>
      </c>
      <c r="BF1004" s="273">
        <v>0</v>
      </c>
      <c r="BG1004" s="273">
        <v>0</v>
      </c>
      <c r="BH1004" s="273">
        <v>0</v>
      </c>
      <c r="BI1004" s="273">
        <v>0</v>
      </c>
      <c r="BJ1004" s="273">
        <v>0</v>
      </c>
      <c r="BK1004" s="273">
        <v>0</v>
      </c>
      <c r="BL1004" s="273">
        <v>0</v>
      </c>
      <c r="BM1004" s="273">
        <v>0</v>
      </c>
      <c r="BN1004" s="272">
        <v>6.8472536000000004E-5</v>
      </c>
      <c r="BO1004" s="273">
        <v>0.15932165000000001</v>
      </c>
      <c r="BP1004" s="273">
        <v>0</v>
      </c>
      <c r="BQ1004" s="273">
        <v>0</v>
      </c>
      <c r="BR1004" s="273">
        <v>0</v>
      </c>
      <c r="BS1004"/>
      <c r="BT1004" s="121">
        <v>1.8802023000000001E-4</v>
      </c>
      <c r="BU1004" s="274">
        <v>6.1239863E-6</v>
      </c>
      <c r="BV1004" s="121">
        <v>1.0159850999999999E-4</v>
      </c>
      <c r="BW1004" s="121">
        <v>0</v>
      </c>
      <c r="BX1004" s="274">
        <v>6.1739685000000002E-6</v>
      </c>
      <c r="BY1004" s="274">
        <v>1.5395682000000001E-6</v>
      </c>
      <c r="BZ1004" s="121">
        <v>0</v>
      </c>
      <c r="CA1004" s="274">
        <v>2.3367332000000002E-6</v>
      </c>
      <c r="CB1004" s="121">
        <v>0</v>
      </c>
      <c r="CC1004" s="121">
        <v>0</v>
      </c>
      <c r="CD1004" s="121">
        <v>0</v>
      </c>
      <c r="CE1004" s="121">
        <v>0</v>
      </c>
      <c r="CF1004" s="121">
        <v>0</v>
      </c>
      <c r="CG1004" s="274">
        <v>3.3147477E-6</v>
      </c>
      <c r="CH1004" s="274">
        <v>6.5296534999999996E-5</v>
      </c>
      <c r="CI1004" s="274">
        <v>1.6361868000000001E-6</v>
      </c>
      <c r="CJ1004" s="121">
        <v>0</v>
      </c>
      <c r="CK1004"/>
      <c r="CL1004" s="322">
        <v>0</v>
      </c>
      <c r="CM1004" s="322">
        <v>3.6437889999999999</v>
      </c>
      <c r="CN1004" s="322">
        <v>6.4784909000000002E-2</v>
      </c>
      <c r="CO1004" s="322">
        <v>4.5430436000000003E-3</v>
      </c>
      <c r="CP1004" s="322">
        <v>1.157452E-4</v>
      </c>
      <c r="CQ1004" s="322">
        <v>0</v>
      </c>
      <c r="CR1004" s="322">
        <v>0</v>
      </c>
      <c r="CS1004" s="322">
        <v>2.4816427E-4</v>
      </c>
      <c r="CT1004" s="322">
        <v>0</v>
      </c>
      <c r="CU1004" s="322">
        <v>2.3776735000000002</v>
      </c>
      <c r="CV1004" s="216"/>
      <c r="CW1004" s="214"/>
      <c r="CX1004" s="22" t="s">
        <v>703</v>
      </c>
      <c r="CY1004" s="18"/>
      <c r="CZ1004" s="18"/>
      <c r="DA1004" s="32"/>
      <c r="DB1004" s="23"/>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c r="GD1004" s="14"/>
    </row>
    <row r="1005" spans="1:186" ht="14.4" customHeight="1">
      <c r="A1005" t="s">
        <v>2245</v>
      </c>
      <c r="B1005" s="168" t="s">
        <v>2211</v>
      </c>
      <c r="C1005" s="279" t="str">
        <f t="shared" si="413"/>
        <v>A.140.03.126</v>
      </c>
      <c r="D1005" s="14" t="s">
        <v>2872</v>
      </c>
      <c r="E1005" s="278" t="s">
        <v>1510</v>
      </c>
      <c r="F1005" s="281" t="str">
        <f t="shared" si="414"/>
        <v>weaving 300 dtex</v>
      </c>
      <c r="G1005" s="319">
        <f t="shared" si="402"/>
        <v>0.43057257739999999</v>
      </c>
      <c r="H1005" s="319">
        <f t="shared" si="403"/>
        <v>1.23504189E-2</v>
      </c>
      <c r="I1005" s="319">
        <f t="shared" si="407"/>
        <v>3.0800727999999999E-2</v>
      </c>
      <c r="J1005" s="319">
        <f t="shared" si="408"/>
        <v>6.4557100499999992E-2</v>
      </c>
      <c r="K1005" s="319">
        <v>0.32286432999999998</v>
      </c>
      <c r="L1005" s="319">
        <v>1.8117977E-2</v>
      </c>
      <c r="M1005" s="319">
        <v>1.2682751000000001E-2</v>
      </c>
      <c r="N1005" s="319">
        <v>1.0655257E-2</v>
      </c>
      <c r="O1005" s="319">
        <v>1.6951619E-3</v>
      </c>
      <c r="P1005" s="319">
        <v>0</v>
      </c>
      <c r="Q1005" s="319">
        <v>0</v>
      </c>
      <c r="R1005" s="319">
        <v>0</v>
      </c>
      <c r="S1005" s="319">
        <v>2.2601405000000001E-3</v>
      </c>
      <c r="T1005" s="319">
        <v>0</v>
      </c>
      <c r="U1005" s="319">
        <v>6.2296959999999998E-2</v>
      </c>
      <c r="V1005" s="319">
        <v>0</v>
      </c>
      <c r="W1005" s="319">
        <v>0</v>
      </c>
      <c r="X1005" s="319">
        <v>0</v>
      </c>
      <c r="Y1005" s="210"/>
      <c r="Z1005" s="320">
        <f t="shared" si="415"/>
        <v>2.4275513533834583</v>
      </c>
      <c r="AA1005" s="210"/>
      <c r="AB1005" s="321">
        <f t="shared" si="416"/>
        <v>0.32286432999999998</v>
      </c>
      <c r="AC1005" s="321">
        <f t="shared" si="417"/>
        <v>4.3151146899999999E-2</v>
      </c>
      <c r="AD1005" s="321">
        <f t="shared" si="409"/>
        <v>3.0800727999999999E-2</v>
      </c>
      <c r="AE1005" s="321">
        <f t="shared" si="418"/>
        <v>3.0800727999999999E-2</v>
      </c>
      <c r="AF1005" s="321">
        <f t="shared" si="419"/>
        <v>6.4557100499999992E-2</v>
      </c>
      <c r="AG1005"/>
      <c r="AH1005" s="121">
        <v>41.851939999999999</v>
      </c>
      <c r="AI1005" s="121">
        <v>27.462344000000002</v>
      </c>
      <c r="AJ1005" s="121">
        <v>8.4448238999999994</v>
      </c>
      <c r="AK1005" s="121">
        <v>0</v>
      </c>
      <c r="AL1005" s="121">
        <v>0.85545336000000005</v>
      </c>
      <c r="AM1005" s="121">
        <v>3.1765042999999999</v>
      </c>
      <c r="AN1005" s="121">
        <v>1.9128141000000001</v>
      </c>
      <c r="AO1005"/>
      <c r="AP1005" s="282">
        <v>4.8340590000000003E-2</v>
      </c>
      <c r="AQ1005" s="282">
        <v>4.5544118000000001E-2</v>
      </c>
      <c r="AR1005" s="282">
        <v>2.0382873999999999E-3</v>
      </c>
      <c r="AS1005" s="282">
        <v>7.5818434999999997E-4</v>
      </c>
      <c r="AT1005" s="255">
        <f t="shared" si="410"/>
        <v>2.7304627701999999E-6</v>
      </c>
      <c r="AU1005" s="256">
        <f t="shared" si="411"/>
        <v>7.5380451876800007E-9</v>
      </c>
      <c r="AV1005" s="256">
        <f t="shared" si="412"/>
        <v>0.10618828751399999</v>
      </c>
      <c r="AW1005" s="272">
        <v>2.2527677E-6</v>
      </c>
      <c r="AX1005" s="272">
        <v>6.7971437999999999E-9</v>
      </c>
      <c r="AY1005" s="272">
        <v>1.8570768000000001E-13</v>
      </c>
      <c r="AZ1005" s="273">
        <v>0</v>
      </c>
      <c r="BA1005" s="273">
        <v>0</v>
      </c>
      <c r="BB1005" s="272">
        <v>1.5843602E-9</v>
      </c>
      <c r="BC1005" s="272">
        <v>4.7611070999999997E-7</v>
      </c>
      <c r="BD1005" s="272">
        <v>2.2459611E-10</v>
      </c>
      <c r="BE1005" s="272">
        <v>5.1611957000000002E-10</v>
      </c>
      <c r="BF1005" s="273">
        <v>0</v>
      </c>
      <c r="BG1005" s="273">
        <v>0</v>
      </c>
      <c r="BH1005" s="273">
        <v>0</v>
      </c>
      <c r="BI1005" s="273">
        <v>0</v>
      </c>
      <c r="BJ1005" s="273">
        <v>0</v>
      </c>
      <c r="BK1005" s="273">
        <v>0</v>
      </c>
      <c r="BL1005" s="273">
        <v>0</v>
      </c>
      <c r="BM1005" s="273">
        <v>0</v>
      </c>
      <c r="BN1005" s="272">
        <v>4.5617514E-5</v>
      </c>
      <c r="BO1005" s="273">
        <v>0.10614266999999999</v>
      </c>
      <c r="BP1005" s="273">
        <v>0</v>
      </c>
      <c r="BQ1005" s="273">
        <v>0</v>
      </c>
      <c r="BR1005" s="273">
        <v>0</v>
      </c>
      <c r="BS1005"/>
      <c r="BT1005" s="121">
        <v>1.2526213E-4</v>
      </c>
      <c r="BU1005" s="274">
        <v>4.0798990000000003E-6</v>
      </c>
      <c r="BV1005" s="274">
        <v>6.7686573000000003E-5</v>
      </c>
      <c r="BW1005" s="121">
        <v>0</v>
      </c>
      <c r="BX1005" s="274">
        <v>4.1131979000000003E-6</v>
      </c>
      <c r="BY1005" s="274">
        <v>1.0256853E-6</v>
      </c>
      <c r="BZ1005" s="121">
        <v>0</v>
      </c>
      <c r="CA1005" s="274">
        <v>1.5567695E-6</v>
      </c>
      <c r="CB1005" s="121">
        <v>0</v>
      </c>
      <c r="CC1005" s="121">
        <v>0</v>
      </c>
      <c r="CD1005" s="121">
        <v>0</v>
      </c>
      <c r="CE1005" s="121">
        <v>0</v>
      </c>
      <c r="CF1005" s="121">
        <v>0</v>
      </c>
      <c r="CG1005" s="274">
        <v>2.2083386999999999E-6</v>
      </c>
      <c r="CH1005" s="274">
        <v>4.3501609999999998E-5</v>
      </c>
      <c r="CI1005" s="274">
        <v>1.0900542E-6</v>
      </c>
      <c r="CJ1005" s="121">
        <v>0</v>
      </c>
      <c r="CK1005"/>
      <c r="CL1005" s="322">
        <v>0</v>
      </c>
      <c r="CM1005" s="322">
        <v>2.4275513000000002</v>
      </c>
      <c r="CN1005" s="322">
        <v>4.3160757000000001E-2</v>
      </c>
      <c r="CO1005" s="322">
        <v>3.0266492999999998E-3</v>
      </c>
      <c r="CP1005" s="322">
        <v>7.7111332000000002E-5</v>
      </c>
      <c r="CQ1005" s="322">
        <v>0</v>
      </c>
      <c r="CR1005" s="322">
        <v>0</v>
      </c>
      <c r="CS1005" s="322">
        <v>1.6533106000000001E-4</v>
      </c>
      <c r="CT1005" s="322">
        <v>0</v>
      </c>
      <c r="CU1005" s="322">
        <v>1.5840445999999999</v>
      </c>
      <c r="CV1005" s="216"/>
      <c r="CW1005" s="214"/>
      <c r="CX1005" s="22" t="s">
        <v>703</v>
      </c>
      <c r="CY1005" s="18"/>
      <c r="CZ1005" s="18"/>
      <c r="DA1005" s="32"/>
      <c r="DB1005" s="23"/>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c r="GD1005" s="14"/>
    </row>
    <row r="1006" spans="1:186" ht="14.4" customHeight="1">
      <c r="A1006" t="s">
        <v>2246</v>
      </c>
      <c r="B1006" s="168" t="s">
        <v>2211</v>
      </c>
      <c r="C1006" s="279" t="str">
        <f t="shared" si="413"/>
        <v>A.140.03.127</v>
      </c>
      <c r="D1006" s="14" t="s">
        <v>2872</v>
      </c>
      <c r="E1006" s="278" t="s">
        <v>1510</v>
      </c>
      <c r="F1006" s="281" t="str">
        <f t="shared" si="414"/>
        <v>weaving 400 dtex</v>
      </c>
      <c r="G1006" s="319">
        <f t="shared" si="402"/>
        <v>0.32314777439999998</v>
      </c>
      <c r="H1006" s="319">
        <f t="shared" si="403"/>
        <v>9.2690773000000011E-3</v>
      </c>
      <c r="I1006" s="319">
        <f t="shared" si="407"/>
        <v>2.3116164599999999E-2</v>
      </c>
      <c r="J1006" s="319">
        <f t="shared" si="408"/>
        <v>4.8450562500000002E-2</v>
      </c>
      <c r="K1006" s="319">
        <v>0.24231196999999999</v>
      </c>
      <c r="L1006" s="319">
        <v>1.3597669999999999E-2</v>
      </c>
      <c r="M1006" s="319">
        <v>9.5184945999999999E-3</v>
      </c>
      <c r="N1006" s="319">
        <v>7.9968463000000007E-3</v>
      </c>
      <c r="O1006" s="319">
        <v>1.272231E-3</v>
      </c>
      <c r="P1006" s="319">
        <v>0</v>
      </c>
      <c r="Q1006" s="319">
        <v>0</v>
      </c>
      <c r="R1006" s="319">
        <v>0</v>
      </c>
      <c r="S1006" s="319">
        <v>1.6962514999999999E-3</v>
      </c>
      <c r="T1006" s="319">
        <v>0</v>
      </c>
      <c r="U1006" s="319">
        <v>4.6754311E-2</v>
      </c>
      <c r="V1006" s="319">
        <v>0</v>
      </c>
      <c r="W1006" s="319">
        <v>0</v>
      </c>
      <c r="X1006" s="319">
        <v>0</v>
      </c>
      <c r="Y1006" s="210"/>
      <c r="Z1006" s="320">
        <f t="shared" si="415"/>
        <v>1.8218945112781952</v>
      </c>
      <c r="AA1006" s="210"/>
      <c r="AB1006" s="321">
        <f t="shared" si="416"/>
        <v>0.24231196999999999</v>
      </c>
      <c r="AC1006" s="321">
        <f t="shared" si="417"/>
        <v>3.23852419E-2</v>
      </c>
      <c r="AD1006" s="321">
        <f t="shared" si="409"/>
        <v>2.3116164599999999E-2</v>
      </c>
      <c r="AE1006" s="321">
        <f t="shared" si="418"/>
        <v>2.3116164599999999E-2</v>
      </c>
      <c r="AF1006" s="321">
        <f t="shared" si="419"/>
        <v>4.8450562500000002E-2</v>
      </c>
      <c r="AG1006"/>
      <c r="AH1006" s="121">
        <v>31.410177999999998</v>
      </c>
      <c r="AI1006" s="121">
        <v>20.610683999999999</v>
      </c>
      <c r="AJ1006" s="121">
        <v>6.3379003000000003</v>
      </c>
      <c r="AK1006" s="121">
        <v>0</v>
      </c>
      <c r="AL1006" s="121">
        <v>0.64202382000000002</v>
      </c>
      <c r="AM1006" s="121">
        <v>2.3839891</v>
      </c>
      <c r="AN1006" s="121">
        <v>1.4355804999999999</v>
      </c>
      <c r="AO1006"/>
      <c r="AP1006" s="282">
        <v>3.6279956000000002E-2</v>
      </c>
      <c r="AQ1006" s="282">
        <v>3.4181184000000003E-2</v>
      </c>
      <c r="AR1006" s="282">
        <v>1.5297492E-3</v>
      </c>
      <c r="AS1006" s="282">
        <v>5.6902274000000005E-4</v>
      </c>
      <c r="AT1006" s="255">
        <f t="shared" si="410"/>
        <v>2.0492316435999999E-6</v>
      </c>
      <c r="AU1006" s="256">
        <f t="shared" si="411"/>
        <v>5.6573564549299999E-9</v>
      </c>
      <c r="AV1006" s="256">
        <f t="shared" si="412"/>
        <v>7.9695061268000009E-2</v>
      </c>
      <c r="AW1006" s="272">
        <v>1.6907181E-6</v>
      </c>
      <c r="AX1006" s="272">
        <v>5.1013047E-9</v>
      </c>
      <c r="AY1006" s="272">
        <v>1.3937493E-13</v>
      </c>
      <c r="AZ1006" s="273">
        <v>0</v>
      </c>
      <c r="BA1006" s="273">
        <v>0</v>
      </c>
      <c r="BB1006" s="272">
        <v>1.1890736E-9</v>
      </c>
      <c r="BC1006" s="272">
        <v>3.5732446999999999E-7</v>
      </c>
      <c r="BD1006" s="272">
        <v>1.6856098000000001E-10</v>
      </c>
      <c r="BE1006" s="272">
        <v>3.8735139999999999E-10</v>
      </c>
      <c r="BF1006" s="273">
        <v>0</v>
      </c>
      <c r="BG1006" s="273">
        <v>0</v>
      </c>
      <c r="BH1006" s="273">
        <v>0</v>
      </c>
      <c r="BI1006" s="273">
        <v>0</v>
      </c>
      <c r="BJ1006" s="273">
        <v>0</v>
      </c>
      <c r="BK1006" s="273">
        <v>0</v>
      </c>
      <c r="BL1006" s="273">
        <v>0</v>
      </c>
      <c r="BM1006" s="273">
        <v>0</v>
      </c>
      <c r="BN1006" s="272">
        <v>3.4236268000000002E-5</v>
      </c>
      <c r="BO1006" s="273">
        <v>7.9660825000000005E-2</v>
      </c>
      <c r="BP1006" s="273">
        <v>0</v>
      </c>
      <c r="BQ1006" s="273">
        <v>0</v>
      </c>
      <c r="BR1006" s="273">
        <v>0</v>
      </c>
      <c r="BS1006"/>
      <c r="BT1006" s="274">
        <v>9.4010116E-5</v>
      </c>
      <c r="BU1006" s="274">
        <v>3.0619932E-6</v>
      </c>
      <c r="BV1006" s="274">
        <v>5.0799252999999998E-5</v>
      </c>
      <c r="BW1006" s="121">
        <v>0</v>
      </c>
      <c r="BX1006" s="274">
        <v>3.0869842000000001E-6</v>
      </c>
      <c r="BY1006" s="274">
        <v>7.6978409000000001E-7</v>
      </c>
      <c r="BZ1006" s="121">
        <v>0</v>
      </c>
      <c r="CA1006" s="274">
        <v>1.1683666000000001E-6</v>
      </c>
      <c r="CB1006" s="121">
        <v>0</v>
      </c>
      <c r="CC1006" s="121">
        <v>0</v>
      </c>
      <c r="CD1006" s="121">
        <v>0</v>
      </c>
      <c r="CE1006" s="121">
        <v>0</v>
      </c>
      <c r="CF1006" s="121">
        <v>0</v>
      </c>
      <c r="CG1006" s="274">
        <v>1.6573738E-6</v>
      </c>
      <c r="CH1006" s="274">
        <v>3.2648267E-5</v>
      </c>
      <c r="CI1006" s="274">
        <v>8.1809342000000001E-7</v>
      </c>
      <c r="CJ1006" s="121">
        <v>0</v>
      </c>
      <c r="CK1006"/>
      <c r="CL1006" s="322">
        <v>0</v>
      </c>
      <c r="CM1006" s="322">
        <v>1.8218945</v>
      </c>
      <c r="CN1006" s="322">
        <v>3.2392454000000001E-2</v>
      </c>
      <c r="CO1006" s="322">
        <v>2.2715218000000001E-3</v>
      </c>
      <c r="CP1006" s="322">
        <v>5.7872601999999998E-5</v>
      </c>
      <c r="CQ1006" s="322">
        <v>0</v>
      </c>
      <c r="CR1006" s="322">
        <v>0</v>
      </c>
      <c r="CS1006" s="322">
        <v>1.2408212999999999E-4</v>
      </c>
      <c r="CT1006" s="322">
        <v>0</v>
      </c>
      <c r="CU1006" s="322">
        <v>1.1888367</v>
      </c>
      <c r="CV1006" s="218"/>
      <c r="CW1006" s="214"/>
      <c r="CX1006" s="22" t="s">
        <v>703</v>
      </c>
      <c r="CY1006" s="18"/>
      <c r="CZ1006" s="18"/>
      <c r="DA1006" s="32"/>
      <c r="DB1006" s="23"/>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c r="GD1006" s="14"/>
    </row>
    <row r="1007" spans="1:186" ht="14.4" customHeight="1">
      <c r="A1007" t="s">
        <v>2247</v>
      </c>
      <c r="B1007" s="168" t="s">
        <v>2211</v>
      </c>
      <c r="C1007" s="279" t="str">
        <f t="shared" si="413"/>
        <v>A.140.03.128</v>
      </c>
      <c r="D1007" s="14" t="s">
        <v>2872</v>
      </c>
      <c r="E1007" s="278" t="s">
        <v>1510</v>
      </c>
      <c r="F1007" s="281" t="str">
        <f t="shared" si="414"/>
        <v>weaving 500 dtex</v>
      </c>
      <c r="G1007" s="319">
        <f t="shared" si="402"/>
        <v>0.2585182238</v>
      </c>
      <c r="H1007" s="319">
        <f t="shared" si="403"/>
        <v>7.4152619000000001E-3</v>
      </c>
      <c r="I1007" s="319">
        <f t="shared" si="407"/>
        <v>1.84929317E-2</v>
      </c>
      <c r="J1007" s="319">
        <f t="shared" si="408"/>
        <v>3.8760450199999998E-2</v>
      </c>
      <c r="K1007" s="319">
        <v>0.19384957999999999</v>
      </c>
      <c r="L1007" s="319">
        <v>1.0878136E-2</v>
      </c>
      <c r="M1007" s="319">
        <v>7.6147957000000004E-3</v>
      </c>
      <c r="N1007" s="319">
        <v>6.3974771E-3</v>
      </c>
      <c r="O1007" s="319">
        <v>1.0177847999999999E-3</v>
      </c>
      <c r="P1007" s="319">
        <v>0</v>
      </c>
      <c r="Q1007" s="319">
        <v>0</v>
      </c>
      <c r="R1007" s="319">
        <v>0</v>
      </c>
      <c r="S1007" s="319">
        <v>1.3570011999999999E-3</v>
      </c>
      <c r="T1007" s="319">
        <v>0</v>
      </c>
      <c r="U1007" s="319">
        <v>3.7403448999999998E-2</v>
      </c>
      <c r="V1007" s="319">
        <v>0</v>
      </c>
      <c r="W1007" s="319">
        <v>0</v>
      </c>
      <c r="X1007" s="319">
        <v>0</v>
      </c>
      <c r="Y1007" s="210"/>
      <c r="Z1007" s="320">
        <f t="shared" si="415"/>
        <v>1.4575156390977442</v>
      </c>
      <c r="AA1007" s="210"/>
      <c r="AB1007" s="321">
        <f t="shared" si="416"/>
        <v>0.19384957999999999</v>
      </c>
      <c r="AC1007" s="321">
        <f t="shared" si="417"/>
        <v>2.5908193600000001E-2</v>
      </c>
      <c r="AD1007" s="321">
        <f t="shared" si="409"/>
        <v>1.84929317E-2</v>
      </c>
      <c r="AE1007" s="321">
        <f t="shared" si="418"/>
        <v>1.84929317E-2</v>
      </c>
      <c r="AF1007" s="321">
        <f t="shared" si="419"/>
        <v>3.8760450199999998E-2</v>
      </c>
      <c r="AG1007"/>
      <c r="AH1007" s="121">
        <v>25.128142</v>
      </c>
      <c r="AI1007" s="121">
        <v>16.488547000000001</v>
      </c>
      <c r="AJ1007" s="121">
        <v>5.0703202000000003</v>
      </c>
      <c r="AK1007" s="121">
        <v>0</v>
      </c>
      <c r="AL1007" s="121">
        <v>0.51361906000000002</v>
      </c>
      <c r="AM1007" s="121">
        <v>1.9071913</v>
      </c>
      <c r="AN1007" s="121">
        <v>1.1484643999999999</v>
      </c>
      <c r="AO1007"/>
      <c r="AP1007" s="282">
        <v>2.9023964999999999E-2</v>
      </c>
      <c r="AQ1007" s="282">
        <v>2.7344947000000001E-2</v>
      </c>
      <c r="AR1007" s="282">
        <v>1.2237992999999999E-3</v>
      </c>
      <c r="AS1007" s="282">
        <v>4.5521819000000002E-4</v>
      </c>
      <c r="AT1007" s="255">
        <f t="shared" si="410"/>
        <v>1.6393853288399999E-6</v>
      </c>
      <c r="AU1007" s="256">
        <f t="shared" si="411"/>
        <v>4.5258850999399997E-9</v>
      </c>
      <c r="AV1007" s="256">
        <f t="shared" si="412"/>
        <v>6.375604901500001E-2</v>
      </c>
      <c r="AW1007" s="272">
        <v>1.3525745E-6</v>
      </c>
      <c r="AX1007" s="272">
        <v>4.0810437000000001E-9</v>
      </c>
      <c r="AY1007" s="272">
        <v>1.1149994E-13</v>
      </c>
      <c r="AZ1007" s="273">
        <v>0</v>
      </c>
      <c r="BA1007" s="273">
        <v>0</v>
      </c>
      <c r="BB1007" s="272">
        <v>9.5125884000000009E-10</v>
      </c>
      <c r="BC1007" s="272">
        <v>2.8585957000000002E-7</v>
      </c>
      <c r="BD1007" s="272">
        <v>1.3484878E-10</v>
      </c>
      <c r="BE1007" s="272">
        <v>3.0988111999999999E-10</v>
      </c>
      <c r="BF1007" s="273">
        <v>0</v>
      </c>
      <c r="BG1007" s="273">
        <v>0</v>
      </c>
      <c r="BH1007" s="273">
        <v>0</v>
      </c>
      <c r="BI1007" s="273">
        <v>0</v>
      </c>
      <c r="BJ1007" s="273">
        <v>0</v>
      </c>
      <c r="BK1007" s="273">
        <v>0</v>
      </c>
      <c r="BL1007" s="273">
        <v>0</v>
      </c>
      <c r="BM1007" s="273">
        <v>0</v>
      </c>
      <c r="BN1007" s="272">
        <v>2.7389014999999999E-5</v>
      </c>
      <c r="BO1007" s="273">
        <v>6.3728660000000006E-2</v>
      </c>
      <c r="BP1007" s="273">
        <v>0</v>
      </c>
      <c r="BQ1007" s="273">
        <v>0</v>
      </c>
      <c r="BR1007" s="273">
        <v>0</v>
      </c>
      <c r="BS1007"/>
      <c r="BT1007" s="274">
        <v>7.5208092999999997E-5</v>
      </c>
      <c r="BU1007" s="274">
        <v>2.4495945000000002E-6</v>
      </c>
      <c r="BV1007" s="274">
        <v>4.0639402999999997E-5</v>
      </c>
      <c r="BW1007" s="121">
        <v>0</v>
      </c>
      <c r="BX1007" s="274">
        <v>2.4695874000000001E-6</v>
      </c>
      <c r="BY1007" s="274">
        <v>6.1582727000000003E-7</v>
      </c>
      <c r="BZ1007" s="121">
        <v>0</v>
      </c>
      <c r="CA1007" s="274">
        <v>9.3469326999999996E-7</v>
      </c>
      <c r="CB1007" s="121">
        <v>0</v>
      </c>
      <c r="CC1007" s="121">
        <v>0</v>
      </c>
      <c r="CD1007" s="121">
        <v>0</v>
      </c>
      <c r="CE1007" s="121">
        <v>0</v>
      </c>
      <c r="CF1007" s="121">
        <v>0</v>
      </c>
      <c r="CG1007" s="274">
        <v>1.3258991E-6</v>
      </c>
      <c r="CH1007" s="274">
        <v>2.6118613999999999E-5</v>
      </c>
      <c r="CI1007" s="274">
        <v>6.5447474E-7</v>
      </c>
      <c r="CJ1007" s="121">
        <v>0</v>
      </c>
      <c r="CK1007"/>
      <c r="CL1007" s="322">
        <v>0</v>
      </c>
      <c r="CM1007" s="322">
        <v>1.4575156</v>
      </c>
      <c r="CN1007" s="322">
        <v>2.5913963000000002E-2</v>
      </c>
      <c r="CO1007" s="322">
        <v>1.8172174E-3</v>
      </c>
      <c r="CP1007" s="322">
        <v>4.6298082000000001E-5</v>
      </c>
      <c r="CQ1007" s="322">
        <v>0</v>
      </c>
      <c r="CR1007" s="322">
        <v>0</v>
      </c>
      <c r="CS1007" s="322">
        <v>9.9265707E-5</v>
      </c>
      <c r="CT1007" s="322">
        <v>0</v>
      </c>
      <c r="CU1007" s="322">
        <v>0.95106937999999996</v>
      </c>
      <c r="CV1007" s="218"/>
      <c r="CW1007" s="214"/>
      <c r="CX1007" s="22" t="s">
        <v>703</v>
      </c>
      <c r="CY1007" s="18"/>
      <c r="CZ1007" s="18"/>
      <c r="DA1007" s="32"/>
      <c r="DB1007" s="23"/>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c r="GD1007" s="14"/>
    </row>
    <row r="1008" spans="1:186" ht="14.4" customHeight="1">
      <c r="A1008" t="s">
        <v>2248</v>
      </c>
      <c r="B1008" s="168" t="s">
        <v>2211</v>
      </c>
      <c r="C1008" s="279" t="str">
        <f t="shared" si="413"/>
        <v>A.140.03.129</v>
      </c>
      <c r="D1008" s="14" t="s">
        <v>2872</v>
      </c>
      <c r="E1008" s="278" t="s">
        <v>1510</v>
      </c>
      <c r="F1008" s="281" t="str">
        <f t="shared" si="414"/>
        <v>Geotextiles (PP, 500 dTex, woven)</v>
      </c>
      <c r="G1008" s="319">
        <f t="shared" ref="G1008:G1077" si="420">H1008+I1008+J1008+K1008</f>
        <v>1.4999387890493101</v>
      </c>
      <c r="H1008" s="319">
        <f t="shared" ref="H1008:H1077" si="421">N1008+O1008+P1008+Q1008</f>
        <v>4.9334825495000005E-2</v>
      </c>
      <c r="I1008" s="319">
        <f t="shared" si="407"/>
        <v>7.9243237254310012E-2</v>
      </c>
      <c r="J1008" s="319">
        <f t="shared" si="408"/>
        <v>0.83864750630000007</v>
      </c>
      <c r="K1008" s="319">
        <v>0.53271321999999999</v>
      </c>
      <c r="L1008" s="319">
        <v>6.0306927000000003E-2</v>
      </c>
      <c r="M1008" s="319">
        <v>1.8843357000000002E-2</v>
      </c>
      <c r="N1008" s="319">
        <v>1.1339131000000001E-2</v>
      </c>
      <c r="O1008" s="319">
        <v>3.7965522000000002E-2</v>
      </c>
      <c r="P1008" s="319">
        <v>1.6087364999999999E-5</v>
      </c>
      <c r="Q1008" s="319">
        <v>1.408513E-5</v>
      </c>
      <c r="R1008" s="319">
        <v>9.2253197999999994E-5</v>
      </c>
      <c r="S1008" s="319">
        <v>2.0777692999999998E-3</v>
      </c>
      <c r="T1008" s="319">
        <v>0.78</v>
      </c>
      <c r="U1008" s="319">
        <v>5.6569737000000002E-2</v>
      </c>
      <c r="V1008" s="319">
        <v>7.0005630999999999E-7</v>
      </c>
      <c r="W1008" s="319">
        <v>0</v>
      </c>
      <c r="X1008" s="319">
        <v>0</v>
      </c>
      <c r="Y1008" s="210"/>
      <c r="Z1008" s="320">
        <f t="shared" si="415"/>
        <v>4.0053625563909767</v>
      </c>
      <c r="AA1008" s="210"/>
      <c r="AB1008" s="321">
        <f t="shared" si="416"/>
        <v>0.53271321999999999</v>
      </c>
      <c r="AC1008" s="321">
        <f t="shared" si="417"/>
        <v>0.12857736269299999</v>
      </c>
      <c r="AD1008" s="321">
        <f t="shared" si="409"/>
        <v>0.85924253719799992</v>
      </c>
      <c r="AE1008" s="321">
        <f t="shared" si="418"/>
        <v>7.9243237254310012E-2</v>
      </c>
      <c r="AF1008" s="321">
        <f t="shared" si="419"/>
        <v>5.8647506299999999E-2</v>
      </c>
      <c r="AG1008"/>
      <c r="AH1008" s="121">
        <v>122.64828</v>
      </c>
      <c r="AI1008" s="121">
        <v>108.76321</v>
      </c>
      <c r="AJ1008" s="121">
        <v>7.6684590999999998</v>
      </c>
      <c r="AK1008" s="121">
        <v>0</v>
      </c>
      <c r="AL1008" s="121">
        <v>1.599899</v>
      </c>
      <c r="AM1008" s="121">
        <v>2.8807086000000002</v>
      </c>
      <c r="AN1008" s="121">
        <v>1.7360076</v>
      </c>
      <c r="AO1008"/>
      <c r="AP1008" s="282">
        <v>9.2879125000000007E-2</v>
      </c>
      <c r="AQ1008" s="282">
        <v>8.2757564000000006E-2</v>
      </c>
      <c r="AR1008" s="282">
        <v>3.4829671E-3</v>
      </c>
      <c r="AS1008" s="282">
        <v>6.6385940000000003E-3</v>
      </c>
      <c r="AT1008" s="255">
        <f t="shared" si="410"/>
        <v>4.9614845870158005E-6</v>
      </c>
      <c r="AU1008" s="256">
        <f t="shared" si="411"/>
        <v>1.2880795354740883E-8</v>
      </c>
      <c r="AV1008" s="256">
        <f t="shared" si="412"/>
        <v>0.92977506612899996</v>
      </c>
      <c r="AW1008" s="272">
        <v>3.7195408999999998E-6</v>
      </c>
      <c r="AX1008" s="272">
        <v>1.1222848E-8</v>
      </c>
      <c r="AY1008" s="272">
        <v>3.0662010000000002E-13</v>
      </c>
      <c r="AZ1008" s="272">
        <v>1.1286159E-11</v>
      </c>
      <c r="BA1008" s="272">
        <v>1.4661267999999999E-12</v>
      </c>
      <c r="BB1008" s="272">
        <v>1.685928E-9</v>
      </c>
      <c r="BC1008" s="272">
        <v>1.2400026000000001E-6</v>
      </c>
      <c r="BD1008" s="272">
        <v>2.4997820999999999E-10</v>
      </c>
      <c r="BE1008" s="272">
        <v>1.4067383999999999E-9</v>
      </c>
      <c r="BF1008" s="272">
        <v>1.6458355999999999E-14</v>
      </c>
      <c r="BG1008" s="272">
        <v>8.4423383000000004E-17</v>
      </c>
      <c r="BH1008" s="272">
        <v>3.4876963000000003E-14</v>
      </c>
      <c r="BI1008" s="272">
        <v>2.0150114000000001E-15</v>
      </c>
      <c r="BJ1008" s="272">
        <v>1.5229471E-15</v>
      </c>
      <c r="BK1008" s="272">
        <v>1.7522519E-10</v>
      </c>
      <c r="BL1008" s="272">
        <v>6.7181540000000005E-11</v>
      </c>
      <c r="BM1008" s="272">
        <v>8.6916693999999999E-13</v>
      </c>
      <c r="BN1008" s="272">
        <v>4.2826128999999999E-5</v>
      </c>
      <c r="BO1008" s="273">
        <v>0.92973223999999999</v>
      </c>
      <c r="BP1008" s="273">
        <v>0</v>
      </c>
      <c r="BQ1008" s="273">
        <v>0</v>
      </c>
      <c r="BR1008" s="273">
        <v>0</v>
      </c>
      <c r="BS1008"/>
      <c r="BT1008" s="121">
        <v>3.1170125999999999E-4</v>
      </c>
      <c r="BU1008" s="274">
        <v>1.0212121000000001E-5</v>
      </c>
      <c r="BV1008" s="121">
        <v>1.1168014E-4</v>
      </c>
      <c r="BW1008" s="274">
        <v>1.0861784000000001E-8</v>
      </c>
      <c r="BX1008" s="274">
        <v>4.1926525000000001E-5</v>
      </c>
      <c r="BY1008" s="274">
        <v>1.009768E-6</v>
      </c>
      <c r="BZ1008" s="274">
        <v>2.1113548999999999E-11</v>
      </c>
      <c r="CA1008" s="274">
        <v>1.5337231E-6</v>
      </c>
      <c r="CB1008" s="274">
        <v>2.1588112E-8</v>
      </c>
      <c r="CC1008" s="274">
        <v>9.3202124E-9</v>
      </c>
      <c r="CD1008" s="274">
        <v>1.1019785E-8</v>
      </c>
      <c r="CE1008" s="274">
        <v>6.3186348999999996E-10</v>
      </c>
      <c r="CF1008" s="274">
        <v>1.9452006E-10</v>
      </c>
      <c r="CG1008" s="274">
        <v>3.345376E-6</v>
      </c>
      <c r="CH1008" s="121">
        <v>1.4094613E-4</v>
      </c>
      <c r="CI1008" s="274">
        <v>9.9384436999999993E-7</v>
      </c>
      <c r="CJ1008" s="121">
        <v>0</v>
      </c>
      <c r="CK1008"/>
      <c r="CL1008" s="322">
        <v>3.2273883000000002E-10</v>
      </c>
      <c r="CM1008" s="322">
        <v>4.0032886000000003</v>
      </c>
      <c r="CN1008" s="322">
        <v>4.4750845999999997E-2</v>
      </c>
      <c r="CO1008" s="322">
        <v>7.2203086999999997E-3</v>
      </c>
      <c r="CP1008" s="322">
        <v>5.0777592999999999E-4</v>
      </c>
      <c r="CQ1008" s="322">
        <v>2.8800242000000001E-10</v>
      </c>
      <c r="CR1008" s="322">
        <v>3.6908115999999998E-10</v>
      </c>
      <c r="CS1008" s="322">
        <v>4.2178779000000001E-4</v>
      </c>
      <c r="CT1008" s="322">
        <v>3.5832999000000002E-3</v>
      </c>
      <c r="CU1008" s="322">
        <v>12.867908999999999</v>
      </c>
      <c r="CV1008" s="216"/>
      <c r="CW1008" s="214"/>
      <c r="CX1008" s="18" t="s">
        <v>966</v>
      </c>
      <c r="CY1008" s="18"/>
      <c r="CZ1008" s="18"/>
      <c r="DA1008" s="32"/>
      <c r="DB1008" s="23"/>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c r="GD1008" s="14"/>
    </row>
    <row r="1009" spans="1:186" ht="14.4" customHeight="1">
      <c r="B1009" s="278" t="s">
        <v>651</v>
      </c>
      <c r="C1009" s="277" t="s">
        <v>3662</v>
      </c>
      <c r="D1009" s="280"/>
      <c r="F1009"/>
      <c r="G1009" s="210"/>
      <c r="H1009" s="210"/>
      <c r="I1009" s="210"/>
      <c r="J1009" s="210"/>
      <c r="K1009" s="210"/>
      <c r="L1009" s="210"/>
      <c r="M1009" s="210"/>
      <c r="N1009" s="210"/>
      <c r="O1009" s="210"/>
      <c r="P1009" s="210"/>
      <c r="Q1009" s="210"/>
      <c r="R1009" s="210"/>
      <c r="S1009" s="210"/>
      <c r="T1009" s="210"/>
      <c r="U1009" s="210"/>
      <c r="V1009" s="210"/>
      <c r="W1009" s="210"/>
      <c r="X1009" s="210"/>
      <c r="Y1009" s="210"/>
      <c r="Z1009" s="210"/>
      <c r="AA1009" s="210"/>
      <c r="AB1009" s="210"/>
      <c r="AC1009" s="210"/>
      <c r="AD1009" s="210"/>
      <c r="AE1009" s="210"/>
      <c r="AF1009" s="210"/>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s="182"/>
      <c r="CW1009" s="215"/>
      <c r="CX1009" s="22"/>
      <c r="CY1009" s="18"/>
      <c r="CZ1009" s="18"/>
      <c r="DA1009" s="32"/>
      <c r="DB1009" s="18"/>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c r="GD1009" s="14"/>
    </row>
    <row r="1010" spans="1:186" ht="14.4" customHeight="1">
      <c r="B1010" s="278" t="s">
        <v>651</v>
      </c>
      <c r="C1010" s="277" t="s">
        <v>3663</v>
      </c>
      <c r="D1010" s="277" t="s">
        <v>772</v>
      </c>
      <c r="F1010"/>
      <c r="G1010" s="210"/>
      <c r="H1010" s="210"/>
      <c r="I1010" s="210"/>
      <c r="J1010" s="210"/>
      <c r="K1010" s="210"/>
      <c r="L1010" s="210"/>
      <c r="M1010" s="210"/>
      <c r="N1010" s="210"/>
      <c r="O1010" s="210"/>
      <c r="P1010" s="210"/>
      <c r="Q1010" s="210"/>
      <c r="R1010" s="210"/>
      <c r="S1010" s="210"/>
      <c r="T1010" s="210"/>
      <c r="U1010" s="210"/>
      <c r="V1010" s="210"/>
      <c r="W1010" s="210"/>
      <c r="X1010" s="210"/>
      <c r="Y1010" s="210"/>
      <c r="Z1010" s="210"/>
      <c r="AA1010" s="210"/>
      <c r="AB1010" s="210"/>
      <c r="AC1010" s="210"/>
      <c r="AD1010" s="210"/>
      <c r="AE1010" s="210"/>
      <c r="AF1010" s="2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s="182"/>
      <c r="CW1010" s="215"/>
      <c r="CX1010" s="22"/>
      <c r="CY1010" s="18"/>
      <c r="CZ1010" s="18"/>
      <c r="DA1010" s="32"/>
      <c r="DB1010" s="18"/>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c r="GD1010" s="14"/>
    </row>
    <row r="1011" spans="1:186" ht="14.4" customHeight="1">
      <c r="A1011" t="s">
        <v>2249</v>
      </c>
      <c r="B1011" s="168" t="s">
        <v>651</v>
      </c>
      <c r="C1011" s="279" t="str">
        <f t="shared" si="413"/>
        <v>A.150.01.101</v>
      </c>
      <c r="D1011" s="14" t="s">
        <v>772</v>
      </c>
      <c r="E1011" s="278" t="s">
        <v>1510</v>
      </c>
      <c r="F1011" s="281" t="str">
        <f t="shared" si="414"/>
        <v>drinking water europe</v>
      </c>
      <c r="G1011" s="319">
        <f t="shared" si="420"/>
        <v>1.4028925359699999E-4</v>
      </c>
      <c r="H1011" s="319">
        <f t="shared" si="421"/>
        <v>2.8042706197E-5</v>
      </c>
      <c r="I1011" s="319">
        <f t="shared" si="407"/>
        <v>2.1907284100000001E-5</v>
      </c>
      <c r="J1011" s="319">
        <f t="shared" si="408"/>
        <v>6.6615143000000003E-6</v>
      </c>
      <c r="K1011" s="319">
        <v>8.3677748999999994E-5</v>
      </c>
      <c r="L1011" s="319">
        <v>8.2243672999999999E-6</v>
      </c>
      <c r="M1011" s="319">
        <v>1.0830422000000001E-5</v>
      </c>
      <c r="N1011" s="319">
        <v>7.4531587999999997E-6</v>
      </c>
      <c r="O1011" s="319">
        <v>2.0387284E-5</v>
      </c>
      <c r="P1011" s="319">
        <v>4.7511317E-8</v>
      </c>
      <c r="Q1011" s="319">
        <v>1.5475208000000001E-7</v>
      </c>
      <c r="R1011" s="319">
        <v>2.8524948E-6</v>
      </c>
      <c r="S1011" s="319">
        <v>3.3914009000000001E-6</v>
      </c>
      <c r="T1011" s="319">
        <v>0</v>
      </c>
      <c r="U1011" s="319">
        <v>3.2701134000000002E-6</v>
      </c>
      <c r="V1011" s="319">
        <v>0</v>
      </c>
      <c r="W1011" s="319">
        <v>0</v>
      </c>
      <c r="X1011" s="319">
        <v>0</v>
      </c>
      <c r="Y1011" s="210"/>
      <c r="Z1011" s="320">
        <f t="shared" si="415"/>
        <v>6.2915600751879696E-4</v>
      </c>
      <c r="AA1011" s="210"/>
      <c r="AB1011" s="321">
        <f t="shared" si="416"/>
        <v>8.3677748999999994E-5</v>
      </c>
      <c r="AC1011" s="321">
        <f t="shared" si="417"/>
        <v>4.9949990297000008E-5</v>
      </c>
      <c r="AD1011" s="321">
        <f t="shared" si="409"/>
        <v>2.1907284100000001E-5</v>
      </c>
      <c r="AE1011" s="321">
        <f t="shared" si="418"/>
        <v>2.1907284100000001E-5</v>
      </c>
      <c r="AF1011" s="321">
        <f t="shared" si="419"/>
        <v>6.6615143000000003E-6</v>
      </c>
      <c r="AG1011"/>
      <c r="AH1011" s="121">
        <v>3.6301791999999999E-3</v>
      </c>
      <c r="AI1011" s="121">
        <v>3.1155164000000002E-3</v>
      </c>
      <c r="AJ1011" s="121">
        <v>4.4334509000000001E-4</v>
      </c>
      <c r="AK1011" s="121">
        <v>0</v>
      </c>
      <c r="AL1011" s="274">
        <v>2.1453569E-7</v>
      </c>
      <c r="AM1011" s="274">
        <v>2.4963728999999999E-5</v>
      </c>
      <c r="AN1011" s="274">
        <v>4.6139418999999999E-5</v>
      </c>
      <c r="AP1011" s="283">
        <v>1.4692785E-5</v>
      </c>
      <c r="AQ1011" s="283">
        <v>1.3945766999999999E-5</v>
      </c>
      <c r="AR1011" s="283">
        <v>6.0892284999999999E-7</v>
      </c>
      <c r="AS1011" s="283">
        <v>1.3809480999999999E-7</v>
      </c>
      <c r="AT1011" s="255">
        <f t="shared" ref="AT1011:AT1012" si="422">AW1011+AZ1011+BA1011+BB1011+BC1011+BK1011+BL1011+BP1011</f>
        <v>8.3607717952500003E-10</v>
      </c>
      <c r="AU1011" s="256">
        <f t="shared" ref="AU1011:AU1012" si="423">AX1011+AY1011+BD1011+BE1011+BF1011+BG1011+BH1011+BI1011+BJ1011+BM1011+BQ1011+BR1011</f>
        <v>2.2519335987019999E-12</v>
      </c>
      <c r="AV1011" s="256">
        <f t="shared" ref="AV1011:AV1012" si="424">BN1011+BO1011</f>
        <v>1.9341010157999997E-5</v>
      </c>
      <c r="AW1011" s="272">
        <v>5.8862166999999997E-10</v>
      </c>
      <c r="AX1011" s="272">
        <v>1.7761359E-12</v>
      </c>
      <c r="AY1011" s="272">
        <v>4.8519961E-17</v>
      </c>
      <c r="AZ1011" s="272">
        <v>1.4305469999999999E-13</v>
      </c>
      <c r="BA1011" s="272">
        <v>5.5962135000000003E-14</v>
      </c>
      <c r="BB1011" s="272">
        <v>1.1082364000000001E-12</v>
      </c>
      <c r="BC1011" s="272">
        <v>2.3838898E-10</v>
      </c>
      <c r="BD1011" s="272">
        <v>1.5759615999999999E-13</v>
      </c>
      <c r="BE1011" s="272">
        <v>2.6672486000000001E-13</v>
      </c>
      <c r="BF1011" s="272">
        <v>5.0610214999999998E-14</v>
      </c>
      <c r="BG1011" s="272">
        <v>7.6163603000000004E-17</v>
      </c>
      <c r="BH1011" s="272">
        <v>6.1960568000000001E-16</v>
      </c>
      <c r="BI1011" s="272">
        <v>9.7787835000000003E-17</v>
      </c>
      <c r="BJ1011" s="272">
        <v>2.4386622999999999E-17</v>
      </c>
      <c r="BK1011" s="272">
        <v>7.1121116000000002E-12</v>
      </c>
      <c r="BL1011" s="272">
        <v>6.4716469000000004E-13</v>
      </c>
      <c r="BM1011" s="273">
        <v>0</v>
      </c>
      <c r="BN1011" s="272">
        <v>8.2237158000000001E-8</v>
      </c>
      <c r="BO1011" s="272">
        <v>1.9258772999999999E-5</v>
      </c>
      <c r="BP1011" s="273">
        <v>0</v>
      </c>
      <c r="BQ1011" s="273">
        <v>0</v>
      </c>
      <c r="BR1011" s="273">
        <v>0</v>
      </c>
      <c r="BS1011"/>
      <c r="BT1011" s="274">
        <v>4.8619237E-8</v>
      </c>
      <c r="BU1011" s="274">
        <v>2.2022242E-9</v>
      </c>
      <c r="BV1011" s="274">
        <v>1.7542538999999999E-8</v>
      </c>
      <c r="BW1011" s="274">
        <v>3.3492867000000002E-10</v>
      </c>
      <c r="BX1011" s="274">
        <v>1.9687888999999998E-8</v>
      </c>
      <c r="BY1011" s="274">
        <v>8.8493345999999997E-10</v>
      </c>
      <c r="BZ1011" s="274">
        <v>1.2657064E-12</v>
      </c>
      <c r="CA1011" s="274">
        <v>1.0853624E-9</v>
      </c>
      <c r="CB1011" s="274">
        <v>6.3756843000000001E-11</v>
      </c>
      <c r="CC1011" s="274">
        <v>1.0240035E-10</v>
      </c>
      <c r="CD1011" s="274">
        <v>1.5863548000000001E-10</v>
      </c>
      <c r="CE1011" s="121">
        <v>0</v>
      </c>
      <c r="CF1011" s="274">
        <v>1.1675998E-11</v>
      </c>
      <c r="CG1011" s="274">
        <v>1.5452949000000001E-9</v>
      </c>
      <c r="CH1011" s="274">
        <v>4.2474764000000004E-9</v>
      </c>
      <c r="CI1011" s="274">
        <v>7.5085531999999997E-10</v>
      </c>
      <c r="CJ1011" s="121">
        <v>0</v>
      </c>
      <c r="CK1011"/>
      <c r="CL1011" s="322">
        <v>1.3781042999999999E-11</v>
      </c>
      <c r="CM1011" s="322">
        <v>6.2621602999999996E-4</v>
      </c>
      <c r="CN1011" s="322">
        <v>2.0661759E-5</v>
      </c>
      <c r="CO1011" s="322">
        <v>1.6801534E-6</v>
      </c>
      <c r="CP1011" s="322">
        <v>7.2421803999999999E-7</v>
      </c>
      <c r="CQ1011" s="322">
        <v>3.0978712999999999E-12</v>
      </c>
      <c r="CR1011" s="322">
        <v>4.6362949999999999E-12</v>
      </c>
      <c r="CS1011" s="322">
        <v>5.6653253999999998E-7</v>
      </c>
      <c r="CT1011" s="322">
        <v>7.5616866999999994E-5</v>
      </c>
      <c r="CU1011" s="322">
        <v>3.0112759999999998E-4</v>
      </c>
      <c r="CV1011" s="216"/>
      <c r="CW1011" s="214"/>
      <c r="CX1011" s="18" t="s">
        <v>745</v>
      </c>
      <c r="CY1011" s="18"/>
      <c r="CZ1011" s="18"/>
      <c r="DA1011" s="32"/>
      <c r="DB1011" s="23"/>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c r="GD1011" s="14"/>
    </row>
    <row r="1012" spans="1:186" ht="14.4" customHeight="1">
      <c r="A1012" t="s">
        <v>2250</v>
      </c>
      <c r="B1012" s="168" t="s">
        <v>651</v>
      </c>
      <c r="C1012" s="279" t="str">
        <f t="shared" si="413"/>
        <v>A.150.01.102</v>
      </c>
      <c r="D1012" s="14" t="s">
        <v>772</v>
      </c>
      <c r="E1012" s="278" t="s">
        <v>1510</v>
      </c>
      <c r="F1012" s="281" t="str">
        <f t="shared" si="414"/>
        <v>industrial reverse osmosis water europe</v>
      </c>
      <c r="G1012" s="319">
        <f t="shared" si="420"/>
        <v>2.7187683788299998E-3</v>
      </c>
      <c r="H1012" s="319">
        <f t="shared" si="421"/>
        <v>1.2455948913000001E-4</v>
      </c>
      <c r="I1012" s="319">
        <f t="shared" si="407"/>
        <v>1.23721735E-3</v>
      </c>
      <c r="J1012" s="319">
        <f t="shared" si="408"/>
        <v>2.162495397E-4</v>
      </c>
      <c r="K1012" s="319">
        <v>1.1407419999999999E-3</v>
      </c>
      <c r="L1012" s="319">
        <v>1.4677121E-4</v>
      </c>
      <c r="M1012" s="319">
        <v>1.2930293E-4</v>
      </c>
      <c r="N1012" s="319">
        <v>9.7053940000000005E-5</v>
      </c>
      <c r="O1012" s="319">
        <v>2.1175429E-5</v>
      </c>
      <c r="P1012" s="319">
        <v>6.5002773000000003E-7</v>
      </c>
      <c r="Q1012" s="319">
        <v>5.6800923999999996E-6</v>
      </c>
      <c r="R1012" s="319">
        <v>9.6114321000000005E-4</v>
      </c>
      <c r="S1012" s="319">
        <v>3.3232797000000001E-6</v>
      </c>
      <c r="T1012" s="319">
        <v>0</v>
      </c>
      <c r="U1012" s="319">
        <v>2.1292625999999999E-4</v>
      </c>
      <c r="V1012" s="319">
        <v>0</v>
      </c>
      <c r="W1012" s="319">
        <v>0</v>
      </c>
      <c r="X1012" s="319">
        <v>0</v>
      </c>
      <c r="Y1012" s="210"/>
      <c r="Z1012" s="320">
        <f t="shared" si="415"/>
        <v>8.5770075187969908E-3</v>
      </c>
      <c r="AA1012" s="210"/>
      <c r="AB1012" s="321">
        <f t="shared" si="416"/>
        <v>1.1407419999999999E-3</v>
      </c>
      <c r="AC1012" s="321">
        <f t="shared" si="417"/>
        <v>1.3617768391300002E-3</v>
      </c>
      <c r="AD1012" s="321">
        <f t="shared" si="409"/>
        <v>1.23721735E-3</v>
      </c>
      <c r="AE1012" s="321">
        <f t="shared" si="418"/>
        <v>1.23721735E-3</v>
      </c>
      <c r="AF1012" s="321">
        <f t="shared" si="419"/>
        <v>2.162495397E-4</v>
      </c>
      <c r="AG1012"/>
      <c r="AH1012" s="121">
        <v>0.10974215</v>
      </c>
      <c r="AI1012" s="121">
        <v>7.6561919000000006E-2</v>
      </c>
      <c r="AJ1012" s="121">
        <v>2.8867443E-2</v>
      </c>
      <c r="AK1012" s="121">
        <v>0</v>
      </c>
      <c r="AL1012" s="274">
        <v>2.2541264000000002E-6</v>
      </c>
      <c r="AM1012" s="274">
        <v>1.7363456E-3</v>
      </c>
      <c r="AN1012" s="121">
        <v>2.5741884E-3</v>
      </c>
      <c r="AO1012"/>
      <c r="AP1012" s="282">
        <v>2.1386028000000001E-4</v>
      </c>
      <c r="AQ1012" s="282">
        <v>2.0251485000000001E-4</v>
      </c>
      <c r="AR1012" s="283">
        <v>8.3807020999999996E-6</v>
      </c>
      <c r="AS1012" s="283">
        <v>2.9647268E-6</v>
      </c>
      <c r="AT1012" s="255">
        <f t="shared" si="422"/>
        <v>1.2141178139699997E-8</v>
      </c>
      <c r="AU1012" s="256">
        <f t="shared" si="423"/>
        <v>3.0993720112399999E-11</v>
      </c>
      <c r="AV1012" s="256">
        <f t="shared" si="424"/>
        <v>4.1522783245000005E-4</v>
      </c>
      <c r="AW1012" s="272">
        <v>8.0384556000000002E-9</v>
      </c>
      <c r="AX1012" s="272">
        <v>2.425633E-11</v>
      </c>
      <c r="AY1012" s="272">
        <v>6.6260115000000005E-16</v>
      </c>
      <c r="AZ1012" s="272">
        <v>1.8755091999999999E-12</v>
      </c>
      <c r="BA1012" s="272">
        <v>4.1257924999999998E-12</v>
      </c>
      <c r="BB1012" s="272">
        <v>1.4431337E-11</v>
      </c>
      <c r="BC1012" s="272">
        <v>4.0112092E-9</v>
      </c>
      <c r="BD1012" s="272">
        <v>2.0566786000000001E-12</v>
      </c>
      <c r="BE1012" s="272">
        <v>4.3152574E-12</v>
      </c>
      <c r="BF1012" s="272">
        <v>3.5077275E-13</v>
      </c>
      <c r="BG1012" s="272">
        <v>6.4028018999999999E-16</v>
      </c>
      <c r="BH1012" s="272">
        <v>1.2280050999999999E-14</v>
      </c>
      <c r="BI1012" s="272">
        <v>8.1619321999999997E-16</v>
      </c>
      <c r="BJ1012" s="272">
        <v>2.8223684E-16</v>
      </c>
      <c r="BK1012" s="272">
        <v>5.1459477999999998E-11</v>
      </c>
      <c r="BL1012" s="272">
        <v>1.9621223000000001E-11</v>
      </c>
      <c r="BM1012" s="273">
        <v>0</v>
      </c>
      <c r="BN1012" s="272">
        <v>2.8921244999999997E-7</v>
      </c>
      <c r="BO1012" s="273">
        <v>4.1493862000000002E-4</v>
      </c>
      <c r="BP1012" s="273">
        <v>0</v>
      </c>
      <c r="BQ1012" s="273">
        <v>0</v>
      </c>
      <c r="BR1012" s="273">
        <v>0</v>
      </c>
      <c r="BS1012"/>
      <c r="BT1012" s="274">
        <v>6.2293115999999995E-7</v>
      </c>
      <c r="BU1012" s="274">
        <v>3.4473548000000003E-8</v>
      </c>
      <c r="BV1012" s="274">
        <v>2.3914973999999998E-7</v>
      </c>
      <c r="BW1012" s="274">
        <v>1.1263527E-7</v>
      </c>
      <c r="BX1012" s="274">
        <v>4.0494118000000003E-8</v>
      </c>
      <c r="BY1012" s="274">
        <v>1.0746005999999999E-8</v>
      </c>
      <c r="BZ1012" s="274">
        <v>6.5819599000000006E-11</v>
      </c>
      <c r="CA1012" s="274">
        <v>1.4130487E-8</v>
      </c>
      <c r="CB1012" s="274">
        <v>8.7229145000000004E-10</v>
      </c>
      <c r="CC1012" s="274">
        <v>3.7585501999999997E-9</v>
      </c>
      <c r="CD1012" s="274">
        <v>1.1698973999999999E-8</v>
      </c>
      <c r="CE1012" s="121">
        <v>0</v>
      </c>
      <c r="CF1012" s="274">
        <v>7.6328813E-10</v>
      </c>
      <c r="CG1012" s="274">
        <v>2.08466E-8</v>
      </c>
      <c r="CH1012" s="274">
        <v>1.2799813E-7</v>
      </c>
      <c r="CI1012" s="274">
        <v>5.2983487E-9</v>
      </c>
      <c r="CJ1012" s="121">
        <v>0</v>
      </c>
      <c r="CK1012"/>
      <c r="CL1012" s="322">
        <v>9.0089686999999998E-10</v>
      </c>
      <c r="CM1012" s="322">
        <v>8.5221787000000007E-3</v>
      </c>
      <c r="CN1012" s="322">
        <v>2.6619209000000002E-4</v>
      </c>
      <c r="CO1012" s="322">
        <v>2.5974805000000001E-5</v>
      </c>
      <c r="CP1012" s="322">
        <v>5.5416886E-6</v>
      </c>
      <c r="CQ1012" s="322">
        <v>2.4353129999999999E-11</v>
      </c>
      <c r="CR1012" s="322">
        <v>1.7428196000000001E-10</v>
      </c>
      <c r="CS1012" s="322">
        <v>1.524241E-6</v>
      </c>
      <c r="CT1012" s="322">
        <v>6.7465883000000001E-4</v>
      </c>
      <c r="CU1012" s="322">
        <v>6.3444953E-3</v>
      </c>
      <c r="CV1012" s="216"/>
      <c r="CW1012" s="214"/>
      <c r="CX1012" s="18" t="s">
        <v>745</v>
      </c>
      <c r="CY1012" s="18"/>
      <c r="CZ1012" s="18"/>
      <c r="DA1012" s="32"/>
      <c r="DB1012" s="23"/>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c r="GD1012" s="14"/>
    </row>
    <row r="1013" spans="1:186" ht="14.4" customHeight="1">
      <c r="B1013" s="278" t="s">
        <v>2252</v>
      </c>
      <c r="C1013" s="277" t="s">
        <v>3664</v>
      </c>
      <c r="F1013"/>
      <c r="G1013" s="210"/>
      <c r="H1013" s="210"/>
      <c r="I1013" s="210"/>
      <c r="J1013" s="210"/>
      <c r="K1013" s="210"/>
      <c r="L1013" s="210"/>
      <c r="M1013" s="210"/>
      <c r="N1013" s="210"/>
      <c r="O1013" s="210"/>
      <c r="P1013" s="210"/>
      <c r="Q1013" s="210"/>
      <c r="R1013" s="210"/>
      <c r="S1013" s="210"/>
      <c r="T1013" s="210"/>
      <c r="U1013" s="210"/>
      <c r="V1013" s="210"/>
      <c r="W1013" s="210"/>
      <c r="X1013" s="210"/>
      <c r="Y1013" s="210"/>
      <c r="Z1013" s="210"/>
      <c r="AA1013" s="210"/>
      <c r="AB1013" s="210"/>
      <c r="AC1013" s="210"/>
      <c r="AD1013" s="210"/>
      <c r="AE1013" s="210"/>
      <c r="AF1013" s="210"/>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s="182"/>
      <c r="CW1013" s="215"/>
      <c r="CX1013" s="22"/>
      <c r="CY1013" s="18"/>
      <c r="CZ1013" s="18"/>
      <c r="DA1013" s="32"/>
      <c r="DB1013" s="23"/>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c r="GD1013" s="14"/>
    </row>
    <row r="1014" spans="1:186" ht="14.4" customHeight="1">
      <c r="B1014" s="278" t="s">
        <v>2252</v>
      </c>
      <c r="C1014" s="277" t="s">
        <v>3665</v>
      </c>
      <c r="D1014" s="277" t="s">
        <v>657</v>
      </c>
      <c r="F1014"/>
      <c r="G1014" s="210"/>
      <c r="H1014" s="210"/>
      <c r="I1014" s="210"/>
      <c r="J1014" s="210"/>
      <c r="K1014" s="210"/>
      <c r="L1014" s="210"/>
      <c r="M1014" s="210"/>
      <c r="N1014" s="210"/>
      <c r="O1014" s="210"/>
      <c r="P1014" s="210"/>
      <c r="Q1014" s="210"/>
      <c r="R1014" s="210"/>
      <c r="S1014" s="210"/>
      <c r="T1014" s="210"/>
      <c r="U1014" s="210"/>
      <c r="V1014" s="210"/>
      <c r="W1014" s="210"/>
      <c r="X1014" s="210"/>
      <c r="Y1014" s="210"/>
      <c r="Z1014" s="210"/>
      <c r="AA1014" s="210"/>
      <c r="AB1014" s="210"/>
      <c r="AC1014" s="210"/>
      <c r="AD1014" s="210"/>
      <c r="AE1014" s="210"/>
      <c r="AF1014" s="210"/>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s="182"/>
      <c r="CW1014" s="215"/>
      <c r="CX1014" s="18"/>
      <c r="CY1014" s="18"/>
      <c r="CZ1014" s="18"/>
      <c r="DA1014" s="32"/>
      <c r="DB1014" s="23"/>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c r="GD1014" s="14"/>
    </row>
    <row r="1015" spans="1:186" ht="14.4" customHeight="1">
      <c r="A1015" t="s">
        <v>2251</v>
      </c>
      <c r="B1015" s="168" t="s">
        <v>2252</v>
      </c>
      <c r="C1015" s="279" t="str">
        <f t="shared" si="413"/>
        <v>A.160.01.101</v>
      </c>
      <c r="D1015" s="14" t="s">
        <v>657</v>
      </c>
      <c r="E1015" s="278" t="s">
        <v>1510</v>
      </c>
      <c r="F1015" s="281" t="str">
        <f t="shared" si="414"/>
        <v>Afrormosia FSC/PEFC 700 (kg/m3)</v>
      </c>
      <c r="G1015" s="319">
        <f t="shared" si="420"/>
        <v>5.5305031479000004E-2</v>
      </c>
      <c r="H1015" s="319">
        <f t="shared" si="421"/>
        <v>1.5631551784E-3</v>
      </c>
      <c r="I1015" s="319">
        <f t="shared" si="407"/>
        <v>5.0592844940000005E-3</v>
      </c>
      <c r="J1015" s="319">
        <f t="shared" si="408"/>
        <v>1.69253198066E-2</v>
      </c>
      <c r="K1015" s="319">
        <v>3.1757272000000003E-2</v>
      </c>
      <c r="L1015" s="319">
        <v>3.2393754999999998E-3</v>
      </c>
      <c r="M1015" s="319">
        <v>1.6704224999999999E-3</v>
      </c>
      <c r="N1015" s="319">
        <v>1.2202474E-3</v>
      </c>
      <c r="O1015" s="319">
        <v>1.8865289999999999E-4</v>
      </c>
      <c r="P1015" s="319">
        <v>6.4456984000000001E-6</v>
      </c>
      <c r="Q1015" s="319">
        <v>1.4780918000000001E-4</v>
      </c>
      <c r="R1015" s="319">
        <v>1.2407803E-4</v>
      </c>
      <c r="S1015" s="319">
        <v>2.0573583000000001E-4</v>
      </c>
      <c r="T1015" s="319">
        <v>1.3488587999999999E-2</v>
      </c>
      <c r="U1015" s="319">
        <v>3.2288804000000001E-3</v>
      </c>
      <c r="V1015" s="319">
        <v>2.5408464000000001E-5</v>
      </c>
      <c r="W1015" s="319">
        <v>2.1155765999999999E-6</v>
      </c>
      <c r="X1015" s="319">
        <v>0</v>
      </c>
      <c r="Y1015" s="210"/>
      <c r="Z1015" s="320">
        <f t="shared" si="415"/>
        <v>0.23877648120300754</v>
      </c>
      <c r="AA1015" s="210"/>
      <c r="AB1015" s="321">
        <f t="shared" si="416"/>
        <v>3.1757272000000003E-2</v>
      </c>
      <c r="AC1015" s="321">
        <f t="shared" si="417"/>
        <v>6.5970312084000001E-3</v>
      </c>
      <c r="AD1015" s="321">
        <f t="shared" si="409"/>
        <v>1.8524579606599999E-2</v>
      </c>
      <c r="AE1015" s="321">
        <f t="shared" si="418"/>
        <v>5.0592844939999996E-3</v>
      </c>
      <c r="AF1015" s="321">
        <f t="shared" si="419"/>
        <v>3.4346162300000001E-3</v>
      </c>
      <c r="AG1015"/>
      <c r="AH1015" s="121">
        <v>24.686215000000001</v>
      </c>
      <c r="AI1015" s="121">
        <v>3.0356519999999998</v>
      </c>
      <c r="AJ1015" s="121">
        <v>0.43769986999999999</v>
      </c>
      <c r="AK1015" s="121">
        <v>0</v>
      </c>
      <c r="AL1015" s="121">
        <v>20.930199000000002</v>
      </c>
      <c r="AM1015" s="121">
        <v>0.18375337</v>
      </c>
      <c r="AN1015" s="121">
        <v>9.8910972999999999E-2</v>
      </c>
      <c r="AO1015"/>
      <c r="AP1015" s="282">
        <v>5.3526742E-3</v>
      </c>
      <c r="AQ1015" s="282">
        <v>4.9786852000000001E-3</v>
      </c>
      <c r="AR1015" s="282">
        <v>2.2277702000000001E-4</v>
      </c>
      <c r="AS1015" s="282">
        <v>1.5121197999999999E-4</v>
      </c>
      <c r="AT1015" s="255">
        <f t="shared" ref="AT1015:AT1035" si="425">AW1015+AZ1015+BA1015+BB1015+BC1015+BK1015+BL1015+BP1015</f>
        <v>2.9848232234823003E-7</v>
      </c>
      <c r="AU1015" s="256">
        <f t="shared" ref="AU1015:AU1035" si="426">AX1015+AY1015+BD1015+BE1015+BF1015+BG1015+BH1015+BI1015+BJ1015+BM1015+BQ1015+BR1015</f>
        <v>8.2387950855374795E-10</v>
      </c>
      <c r="AV1015" s="256">
        <f t="shared" ref="AV1015:AV1035" si="427">BN1015+BO1015</f>
        <v>2.1178148727000003E-2</v>
      </c>
      <c r="AW1015" s="272">
        <v>2.2205983999999999E-7</v>
      </c>
      <c r="AX1015" s="272">
        <v>6.7002385999999996E-10</v>
      </c>
      <c r="AY1015" s="272">
        <v>1.8305280000000001E-14</v>
      </c>
      <c r="AZ1015" s="272">
        <v>6.2581997E-12</v>
      </c>
      <c r="BA1015" s="272">
        <v>1.6372153E-13</v>
      </c>
      <c r="BB1015" s="272">
        <v>1.8144918999999999E-10</v>
      </c>
      <c r="BC1015" s="272">
        <v>7.4697224000000002E-8</v>
      </c>
      <c r="BD1015" s="272">
        <v>2.6318976E-11</v>
      </c>
      <c r="BE1015" s="272">
        <v>8.5150572999999999E-11</v>
      </c>
      <c r="BF1015" s="272">
        <v>4.1607270999999998E-14</v>
      </c>
      <c r="BG1015" s="272">
        <v>1.3402031E-15</v>
      </c>
      <c r="BH1015" s="272">
        <v>5.2346543000000003E-14</v>
      </c>
      <c r="BI1015" s="272">
        <v>8.9834403000000003E-14</v>
      </c>
      <c r="BJ1015" s="272">
        <v>2.0150483999999999E-14</v>
      </c>
      <c r="BK1015" s="272">
        <v>2.4521688999999999E-11</v>
      </c>
      <c r="BL1015" s="272">
        <v>1.4718482999999999E-9</v>
      </c>
      <c r="BM1015" s="272">
        <v>4.1913074999999998E-11</v>
      </c>
      <c r="BN1015" s="272">
        <v>1.4858726999999999E-5</v>
      </c>
      <c r="BO1015" s="273">
        <v>2.1163290000000001E-2</v>
      </c>
      <c r="BP1015" s="272">
        <v>4.1017247999999999E-11</v>
      </c>
      <c r="BQ1015" s="272">
        <v>2.4942921000000001E-13</v>
      </c>
      <c r="BR1015" s="272">
        <v>1.1159648E-17</v>
      </c>
      <c r="BS1015"/>
      <c r="BT1015" s="274">
        <v>1.2902587E-5</v>
      </c>
      <c r="BU1015" s="274">
        <v>6.469E-7</v>
      </c>
      <c r="BV1015" s="274">
        <v>6.6577219E-6</v>
      </c>
      <c r="BW1015" s="274">
        <v>1.4543116000000001E-8</v>
      </c>
      <c r="BX1015" s="274">
        <v>5.7742249999999995E-7</v>
      </c>
      <c r="BY1015" s="274">
        <v>1.1766922999999999E-7</v>
      </c>
      <c r="BZ1015" s="274">
        <v>8.0945668000000001E-10</v>
      </c>
      <c r="CA1015" s="274">
        <v>1.8500368999999999E-7</v>
      </c>
      <c r="CB1015" s="274">
        <v>8.6496734999999998E-9</v>
      </c>
      <c r="CC1015" s="274">
        <v>9.7806192999999994E-8</v>
      </c>
      <c r="CD1015" s="274">
        <v>1.2016535E-9</v>
      </c>
      <c r="CE1015" s="274">
        <v>2.7325402000000001E-8</v>
      </c>
      <c r="CF1015" s="274">
        <v>2.2458323E-11</v>
      </c>
      <c r="CG1015" s="274">
        <v>3.0537809000000001E-7</v>
      </c>
      <c r="CH1015" s="274">
        <v>4.1904175000000001E-6</v>
      </c>
      <c r="CI1015" s="274">
        <v>6.5827914000000005E-8</v>
      </c>
      <c r="CJ1015" s="274">
        <v>5.8883246999999996E-9</v>
      </c>
      <c r="CK1015" s="4"/>
      <c r="CL1015" s="323">
        <v>3.6723611000000001E-11</v>
      </c>
      <c r="CM1015" s="323">
        <v>0.23842466000000001</v>
      </c>
      <c r="CN1015" s="323">
        <v>4.5290316000000004E-3</v>
      </c>
      <c r="CO1015" s="323">
        <v>4.6694139999999999E-4</v>
      </c>
      <c r="CP1015" s="323">
        <v>2.0213756999999999E-5</v>
      </c>
      <c r="CQ1015" s="323">
        <v>1.6925456000000001E-10</v>
      </c>
      <c r="CR1015" s="323">
        <v>1.0214349E-8</v>
      </c>
      <c r="CS1015" s="323">
        <v>2.4728273000000001E-5</v>
      </c>
      <c r="CT1015" s="323">
        <v>5.0152492999999999E-2</v>
      </c>
      <c r="CU1015" s="323">
        <v>0.30060288000000002</v>
      </c>
      <c r="CV1015" s="216"/>
      <c r="CW1015" s="214"/>
      <c r="CX1015" s="18" t="s">
        <v>1117</v>
      </c>
      <c r="CY1015" s="18"/>
      <c r="CZ1015" s="18"/>
      <c r="DA1015" s="32"/>
      <c r="DB1015" s="23"/>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c r="GD1015" s="14"/>
    </row>
    <row r="1016" spans="1:186" ht="14.4" customHeight="1">
      <c r="A1016" t="s">
        <v>8585</v>
      </c>
      <c r="B1016" s="168" t="s">
        <v>2252</v>
      </c>
      <c r="C1016" s="279" t="str">
        <f t="shared" si="413"/>
        <v>A.160.01.102</v>
      </c>
      <c r="D1016" s="14" t="s">
        <v>657</v>
      </c>
      <c r="E1016" s="278" t="s">
        <v>1510</v>
      </c>
      <c r="F1016" s="281" t="str">
        <f t="shared" si="414"/>
        <v>Afrormosia natural forest, clear cut 700 (kg/m3)</v>
      </c>
      <c r="G1016" s="319">
        <f t="shared" si="420"/>
        <v>5.3222963210150001</v>
      </c>
      <c r="H1016" s="319">
        <f t="shared" si="421"/>
        <v>1.5631551784E-3</v>
      </c>
      <c r="I1016" s="319">
        <f t="shared" si="407"/>
        <v>4.8132005760299998</v>
      </c>
      <c r="J1016" s="319">
        <f t="shared" si="408"/>
        <v>1.69253198066E-2</v>
      </c>
      <c r="K1016" s="319">
        <v>0.49060726999999998</v>
      </c>
      <c r="L1016" s="319">
        <v>3.2393754999999998E-3</v>
      </c>
      <c r="M1016" s="319">
        <v>1.6704224999999999E-3</v>
      </c>
      <c r="N1016" s="319">
        <v>1.2202474E-3</v>
      </c>
      <c r="O1016" s="319">
        <v>1.8865289999999999E-4</v>
      </c>
      <c r="P1016" s="319">
        <v>6.4456984000000001E-6</v>
      </c>
      <c r="Q1016" s="319">
        <v>1.4780918000000001E-4</v>
      </c>
      <c r="R1016" s="319">
        <v>1.2407803E-4</v>
      </c>
      <c r="S1016" s="319">
        <v>2.0573583000000001E-4</v>
      </c>
      <c r="T1016" s="319">
        <v>1.3488587999999999E-2</v>
      </c>
      <c r="U1016" s="319">
        <v>3.2288804000000001E-3</v>
      </c>
      <c r="V1016" s="319">
        <v>4.8081667000000001</v>
      </c>
      <c r="W1016" s="319">
        <v>2.1155765999999999E-6</v>
      </c>
      <c r="X1016" s="319">
        <v>0</v>
      </c>
      <c r="Y1016" s="210"/>
      <c r="Z1016" s="320">
        <f t="shared" si="415"/>
        <v>3.6887764661654132</v>
      </c>
      <c r="AA1016" s="210"/>
      <c r="AB1016" s="321">
        <f t="shared" si="416"/>
        <v>0.49060726999999998</v>
      </c>
      <c r="AC1016" s="321">
        <f t="shared" si="417"/>
        <v>6.5970312084000001E-3</v>
      </c>
      <c r="AD1016" s="321">
        <f t="shared" si="409"/>
        <v>1.8524579606599999E-2</v>
      </c>
      <c r="AE1016" s="321">
        <f t="shared" si="418"/>
        <v>4.8132005760299998</v>
      </c>
      <c r="AF1016" s="321">
        <f t="shared" si="419"/>
        <v>3.4346162300000001E-3</v>
      </c>
      <c r="AG1016"/>
      <c r="AH1016" s="121">
        <v>24.686215000000001</v>
      </c>
      <c r="AI1016" s="121">
        <v>3.0356519999999998</v>
      </c>
      <c r="AJ1016" s="121">
        <v>0.43769986999999999</v>
      </c>
      <c r="AK1016" s="121">
        <v>0</v>
      </c>
      <c r="AL1016" s="121">
        <v>20.930199000000002</v>
      </c>
      <c r="AM1016" s="121">
        <v>0.18375337</v>
      </c>
      <c r="AN1016" s="121">
        <v>9.8910972999999999E-2</v>
      </c>
      <c r="AO1016"/>
      <c r="AP1016" s="282">
        <v>6.1367497999999999E-2</v>
      </c>
      <c r="AQ1016" s="282">
        <v>5.8381373E-2</v>
      </c>
      <c r="AR1016" s="282">
        <v>2.8349123999999999E-3</v>
      </c>
      <c r="AS1016" s="282">
        <v>1.5121197999999999E-4</v>
      </c>
      <c r="AT1016" s="255">
        <f t="shared" si="425"/>
        <v>3.5000822823482293E-6</v>
      </c>
      <c r="AU1016" s="256">
        <f t="shared" si="426"/>
        <v>1.048414357355375E-8</v>
      </c>
      <c r="AV1016" s="256">
        <f t="shared" si="427"/>
        <v>2.1178148727000003E-2</v>
      </c>
      <c r="AW1016" s="272">
        <v>3.4236597999999998E-6</v>
      </c>
      <c r="AX1016" s="272">
        <v>1.0330024E-8</v>
      </c>
      <c r="AY1016" s="272">
        <v>2.8223028E-13</v>
      </c>
      <c r="AZ1016" s="272">
        <v>6.2581997E-12</v>
      </c>
      <c r="BA1016" s="272">
        <v>1.6372153E-13</v>
      </c>
      <c r="BB1016" s="272">
        <v>1.8144918999999999E-10</v>
      </c>
      <c r="BC1016" s="272">
        <v>7.4697224000000002E-8</v>
      </c>
      <c r="BD1016" s="272">
        <v>2.6318976E-11</v>
      </c>
      <c r="BE1016" s="272">
        <v>8.5150572999999999E-11</v>
      </c>
      <c r="BF1016" s="272">
        <v>4.1607270999999998E-14</v>
      </c>
      <c r="BG1016" s="272">
        <v>1.3402031E-15</v>
      </c>
      <c r="BH1016" s="272">
        <v>5.2346543000000003E-14</v>
      </c>
      <c r="BI1016" s="272">
        <v>8.9834403000000003E-14</v>
      </c>
      <c r="BJ1016" s="272">
        <v>2.0150483999999999E-14</v>
      </c>
      <c r="BK1016" s="272">
        <v>2.4521688999999999E-11</v>
      </c>
      <c r="BL1016" s="272">
        <v>1.4718482999999999E-9</v>
      </c>
      <c r="BM1016" s="272">
        <v>4.1913074999999998E-11</v>
      </c>
      <c r="BN1016" s="272">
        <v>1.4858726999999999E-5</v>
      </c>
      <c r="BO1016" s="273">
        <v>2.1163290000000001E-2</v>
      </c>
      <c r="BP1016" s="272">
        <v>4.1017247999999999E-11</v>
      </c>
      <c r="BQ1016" s="272">
        <v>2.4942921000000001E-13</v>
      </c>
      <c r="BR1016" s="272">
        <v>1.1159648E-17</v>
      </c>
      <c r="BS1016"/>
      <c r="BT1016" s="121">
        <v>1.0909774E-4</v>
      </c>
      <c r="BU1016" s="274">
        <v>6.469E-7</v>
      </c>
      <c r="BV1016" s="121">
        <v>1.0285288E-4</v>
      </c>
      <c r="BW1016" s="274">
        <v>1.4543116000000001E-8</v>
      </c>
      <c r="BX1016" s="274">
        <v>5.7742249999999995E-7</v>
      </c>
      <c r="BY1016" s="274">
        <v>1.1766922999999999E-7</v>
      </c>
      <c r="BZ1016" s="274">
        <v>8.0945668000000001E-10</v>
      </c>
      <c r="CA1016" s="274">
        <v>1.8500368999999999E-7</v>
      </c>
      <c r="CB1016" s="274">
        <v>8.6496734999999998E-9</v>
      </c>
      <c r="CC1016" s="274">
        <v>9.7806192999999994E-8</v>
      </c>
      <c r="CD1016" s="274">
        <v>1.2016535E-9</v>
      </c>
      <c r="CE1016" s="274">
        <v>2.7325402000000001E-8</v>
      </c>
      <c r="CF1016" s="274">
        <v>2.2458323E-11</v>
      </c>
      <c r="CG1016" s="274">
        <v>3.0537809000000001E-7</v>
      </c>
      <c r="CH1016" s="274">
        <v>4.1904175000000001E-6</v>
      </c>
      <c r="CI1016" s="274">
        <v>6.5827914000000005E-8</v>
      </c>
      <c r="CJ1016" s="274">
        <v>5.8883246999999996E-9</v>
      </c>
      <c r="CK1016" s="4"/>
      <c r="CL1016" s="323">
        <v>3.6723611000000001E-11</v>
      </c>
      <c r="CM1016" s="323">
        <v>3.6884247000000001</v>
      </c>
      <c r="CN1016" s="323">
        <v>4.5290316000000004E-3</v>
      </c>
      <c r="CO1016" s="323">
        <v>4.6694139999999999E-4</v>
      </c>
      <c r="CP1016" s="323">
        <v>2.0213756999999999E-5</v>
      </c>
      <c r="CQ1016" s="323">
        <v>1.6925456000000001E-10</v>
      </c>
      <c r="CR1016" s="323">
        <v>1.0214349E-8</v>
      </c>
      <c r="CS1016" s="323">
        <v>2.4728273000000001E-5</v>
      </c>
      <c r="CT1016" s="323">
        <v>5.0152492999999999E-2</v>
      </c>
      <c r="CU1016" s="323">
        <v>0.30060288000000002</v>
      </c>
      <c r="CV1016" s="216"/>
      <c r="CW1016" s="214"/>
      <c r="CX1016" s="18" t="s">
        <v>1117</v>
      </c>
      <c r="CY1016" s="18"/>
      <c r="CZ1016" s="18"/>
      <c r="DA1016" s="32"/>
      <c r="DB1016" s="23"/>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c r="GD1016" s="14"/>
    </row>
    <row r="1017" spans="1:186" ht="14.4" customHeight="1">
      <c r="A1017" t="s">
        <v>2253</v>
      </c>
      <c r="B1017" s="168" t="s">
        <v>2252</v>
      </c>
      <c r="C1017" s="279" t="str">
        <f t="shared" si="413"/>
        <v>A.160.01.103</v>
      </c>
      <c r="D1017" s="14" t="s">
        <v>657</v>
      </c>
      <c r="E1017" s="278" t="s">
        <v>1510</v>
      </c>
      <c r="F1017" s="281" t="str">
        <f t="shared" si="414"/>
        <v>Afzelia FCS/PEFC 820 (kg/m3)</v>
      </c>
      <c r="G1017" s="319">
        <f t="shared" si="420"/>
        <v>5.2927572204599996E-2</v>
      </c>
      <c r="H1017" s="319">
        <f t="shared" si="421"/>
        <v>1.556080438E-3</v>
      </c>
      <c r="I1017" s="319">
        <f t="shared" si="407"/>
        <v>4.7686497699999993E-3</v>
      </c>
      <c r="J1017" s="319">
        <f t="shared" si="408"/>
        <v>1.5940183996600001E-2</v>
      </c>
      <c r="K1017" s="319">
        <v>3.0662657999999999E-2</v>
      </c>
      <c r="L1017" s="319">
        <v>2.9662858999999998E-3</v>
      </c>
      <c r="M1017" s="319">
        <v>1.6529985999999999E-3</v>
      </c>
      <c r="N1017" s="319">
        <v>1.2162742999999999E-3</v>
      </c>
      <c r="O1017" s="319">
        <v>1.8634510000000001E-4</v>
      </c>
      <c r="P1017" s="319">
        <v>6.3183479999999998E-6</v>
      </c>
      <c r="Q1017" s="319">
        <v>1.4714268999999999E-4</v>
      </c>
      <c r="R1017" s="319">
        <v>1.2397151E-4</v>
      </c>
      <c r="S1017" s="319">
        <v>2.0526381999999999E-4</v>
      </c>
      <c r="T1017" s="319">
        <v>1.2506625E-2</v>
      </c>
      <c r="U1017" s="319">
        <v>3.2261795999999998E-3</v>
      </c>
      <c r="V1017" s="319">
        <v>2.5393760000000001E-5</v>
      </c>
      <c r="W1017" s="319">
        <v>2.1155765999999999E-6</v>
      </c>
      <c r="X1017" s="319">
        <v>0</v>
      </c>
      <c r="Y1017" s="210"/>
      <c r="Z1017" s="320">
        <f t="shared" si="415"/>
        <v>0.23054630075187968</v>
      </c>
      <c r="AA1017" s="210"/>
      <c r="AB1017" s="321">
        <f t="shared" si="416"/>
        <v>3.0662657999999999E-2</v>
      </c>
      <c r="AC1017" s="321">
        <f t="shared" si="417"/>
        <v>6.2993364479999999E-3</v>
      </c>
      <c r="AD1017" s="321">
        <f t="shared" si="409"/>
        <v>1.7251996586600003E-2</v>
      </c>
      <c r="AE1017" s="321">
        <f t="shared" si="418"/>
        <v>4.7686497700000002E-3</v>
      </c>
      <c r="AF1017" s="321">
        <f t="shared" si="419"/>
        <v>3.4314434199999998E-3</v>
      </c>
      <c r="AG1017"/>
      <c r="AH1017" s="121">
        <v>24.578149</v>
      </c>
      <c r="AI1017" s="121">
        <v>2.9280805999999999</v>
      </c>
      <c r="AJ1017" s="121">
        <v>0.43733375000000002</v>
      </c>
      <c r="AK1017" s="121">
        <v>0</v>
      </c>
      <c r="AL1017" s="121">
        <v>20.930199000000002</v>
      </c>
      <c r="AM1017" s="121">
        <v>0.18371460000000001</v>
      </c>
      <c r="AN1017" s="121">
        <v>9.8820833999999996E-2</v>
      </c>
      <c r="AO1017"/>
      <c r="AP1017" s="282">
        <v>5.1265557000000003E-3</v>
      </c>
      <c r="AQ1017" s="282">
        <v>4.7679469000000002E-3</v>
      </c>
      <c r="AR1017" s="282">
        <v>2.1494273000000001E-4</v>
      </c>
      <c r="AS1017" s="282">
        <v>1.4366604000000001E-4</v>
      </c>
      <c r="AT1017" s="255">
        <f t="shared" si="425"/>
        <v>2.8584813235423001E-7</v>
      </c>
      <c r="AU1017" s="256">
        <f t="shared" si="426"/>
        <v>7.9490653844374807E-10</v>
      </c>
      <c r="AV1017" s="256">
        <f t="shared" si="427"/>
        <v>2.0121294315E-2</v>
      </c>
      <c r="AW1017" s="272">
        <v>2.1442223E-7</v>
      </c>
      <c r="AX1017" s="272">
        <v>6.4697934000000003E-10</v>
      </c>
      <c r="AY1017" s="272">
        <v>1.7675671E-14</v>
      </c>
      <c r="AZ1017" s="272">
        <v>6.2581997E-12</v>
      </c>
      <c r="BA1017" s="272">
        <v>1.6372153E-13</v>
      </c>
      <c r="BB1017" s="272">
        <v>1.8085767999999999E-10</v>
      </c>
      <c r="BC1017" s="272">
        <v>6.9701455999999996E-8</v>
      </c>
      <c r="BD1017" s="272">
        <v>2.6184085E-11</v>
      </c>
      <c r="BE1017" s="272">
        <v>7.9373493999999994E-11</v>
      </c>
      <c r="BF1017" s="272">
        <v>4.1607270999999998E-14</v>
      </c>
      <c r="BG1017" s="272">
        <v>1.3402031E-15</v>
      </c>
      <c r="BH1017" s="272">
        <v>5.1994446000000002E-14</v>
      </c>
      <c r="BI1017" s="272">
        <v>7.6714602E-14</v>
      </c>
      <c r="BJ1017" s="272">
        <v>1.7771880999999999E-14</v>
      </c>
      <c r="BK1017" s="272">
        <v>2.4504205E-11</v>
      </c>
      <c r="BL1017" s="272">
        <v>1.4716452999999999E-9</v>
      </c>
      <c r="BM1017" s="272">
        <v>4.1913074999999998E-11</v>
      </c>
      <c r="BN1017" s="272">
        <v>1.4815315E-5</v>
      </c>
      <c r="BO1017" s="273">
        <v>2.0106479E-2</v>
      </c>
      <c r="BP1017" s="272">
        <v>4.1017247999999999E-11</v>
      </c>
      <c r="BQ1017" s="272">
        <v>2.4942921000000001E-13</v>
      </c>
      <c r="BR1017" s="272">
        <v>1.1159648E-17</v>
      </c>
      <c r="BS1017"/>
      <c r="BT1017" s="274">
        <v>1.2461041E-5</v>
      </c>
      <c r="BU1017" s="274">
        <v>6.0707106999999996E-7</v>
      </c>
      <c r="BV1017" s="274">
        <v>6.4282425000000001E-6</v>
      </c>
      <c r="BW1017" s="274">
        <v>1.4530639E-8</v>
      </c>
      <c r="BX1017" s="274">
        <v>5.4254837000000001E-7</v>
      </c>
      <c r="BY1017" s="274">
        <v>1.1766922999999999E-7</v>
      </c>
      <c r="BZ1017" s="274">
        <v>8.0945668000000001E-10</v>
      </c>
      <c r="CA1017" s="274">
        <v>1.8500368999999999E-7</v>
      </c>
      <c r="CB1017" s="274">
        <v>8.4787781999999998E-9</v>
      </c>
      <c r="CC1017" s="274">
        <v>9.7365176000000002E-8</v>
      </c>
      <c r="CD1017" s="274">
        <v>1.2016535E-9</v>
      </c>
      <c r="CE1017" s="274">
        <v>2.7325402000000001E-8</v>
      </c>
      <c r="CF1017" s="274">
        <v>2.2458323E-11</v>
      </c>
      <c r="CG1017" s="274">
        <v>2.9857327999999999E-7</v>
      </c>
      <c r="CH1017" s="274">
        <v>4.0604835000000002E-6</v>
      </c>
      <c r="CI1017" s="274">
        <v>6.5827914000000005E-8</v>
      </c>
      <c r="CJ1017" s="274">
        <v>5.8883246999999996E-9</v>
      </c>
      <c r="CK1017" s="4"/>
      <c r="CL1017" s="323">
        <v>3.6723611000000001E-11</v>
      </c>
      <c r="CM1017" s="323">
        <v>0.23019448000000001</v>
      </c>
      <c r="CN1017" s="323">
        <v>4.5290316000000004E-3</v>
      </c>
      <c r="CO1017" s="323">
        <v>4.3969102E-4</v>
      </c>
      <c r="CP1017" s="323">
        <v>1.9029543999999998E-5</v>
      </c>
      <c r="CQ1017" s="323">
        <v>1.6909525999999999E-10</v>
      </c>
      <c r="CR1017" s="323">
        <v>1.0195524E-8</v>
      </c>
      <c r="CS1017" s="323">
        <v>2.3005421999999998E-5</v>
      </c>
      <c r="CT1017" s="323">
        <v>4.3686041000000002E-2</v>
      </c>
      <c r="CU1017" s="323">
        <v>0.28602835999999998</v>
      </c>
      <c r="CV1017" s="216"/>
      <c r="CW1017" s="214"/>
      <c r="CX1017" s="18" t="s">
        <v>1117</v>
      </c>
      <c r="CY1017" s="18"/>
      <c r="CZ1017" s="18"/>
      <c r="DA1017" s="32"/>
      <c r="DB1017" s="23"/>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row>
    <row r="1018" spans="1:186" ht="14.4" customHeight="1">
      <c r="A1018" t="s">
        <v>8586</v>
      </c>
      <c r="B1018" s="168" t="s">
        <v>2252</v>
      </c>
      <c r="C1018" s="279" t="str">
        <f t="shared" si="413"/>
        <v>A.160.01.104</v>
      </c>
      <c r="D1018" s="14" t="s">
        <v>657</v>
      </c>
      <c r="E1018" s="278" t="s">
        <v>1510</v>
      </c>
      <c r="F1018" s="281" t="str">
        <f t="shared" si="414"/>
        <v>Afzelia natural forest, clear cut 820 (kg/m3)</v>
      </c>
      <c r="G1018" s="319">
        <f t="shared" si="420"/>
        <v>6.4886775804446</v>
      </c>
      <c r="H1018" s="319">
        <f t="shared" si="421"/>
        <v>1.556080438E-3</v>
      </c>
      <c r="I1018" s="319">
        <f t="shared" si="407"/>
        <v>5.9816686560100001</v>
      </c>
      <c r="J1018" s="319">
        <f t="shared" si="408"/>
        <v>1.5940183996600001E-2</v>
      </c>
      <c r="K1018" s="319">
        <v>0.48951265999999999</v>
      </c>
      <c r="L1018" s="319">
        <v>2.9662858999999998E-3</v>
      </c>
      <c r="M1018" s="319">
        <v>1.6529985999999999E-3</v>
      </c>
      <c r="N1018" s="319">
        <v>1.2162742999999999E-3</v>
      </c>
      <c r="O1018" s="319">
        <v>1.8634510000000001E-4</v>
      </c>
      <c r="P1018" s="319">
        <v>6.3183479999999998E-6</v>
      </c>
      <c r="Q1018" s="319">
        <v>1.4714268999999999E-4</v>
      </c>
      <c r="R1018" s="319">
        <v>1.2397151E-4</v>
      </c>
      <c r="S1018" s="319">
        <v>2.0526381999999999E-4</v>
      </c>
      <c r="T1018" s="319">
        <v>1.2506625E-2</v>
      </c>
      <c r="U1018" s="319">
        <v>3.2261795999999998E-3</v>
      </c>
      <c r="V1018" s="319">
        <v>5.9769253999999998</v>
      </c>
      <c r="W1018" s="319">
        <v>2.1155765999999999E-6</v>
      </c>
      <c r="X1018" s="319">
        <v>0</v>
      </c>
      <c r="Y1018" s="210"/>
      <c r="Z1018" s="320">
        <f t="shared" si="415"/>
        <v>3.6805463157894733</v>
      </c>
      <c r="AA1018" s="210"/>
      <c r="AB1018" s="321">
        <f t="shared" si="416"/>
        <v>0.48951265999999999</v>
      </c>
      <c r="AC1018" s="321">
        <f t="shared" si="417"/>
        <v>6.2993364479999999E-3</v>
      </c>
      <c r="AD1018" s="321">
        <f t="shared" si="409"/>
        <v>1.7251996586600003E-2</v>
      </c>
      <c r="AE1018" s="321">
        <f t="shared" si="418"/>
        <v>5.9816686560100001</v>
      </c>
      <c r="AF1018" s="321">
        <f t="shared" si="419"/>
        <v>3.4314434199999998E-3</v>
      </c>
      <c r="AG1018"/>
      <c r="AH1018" s="121">
        <v>24.578149</v>
      </c>
      <c r="AI1018" s="121">
        <v>2.9280805999999999</v>
      </c>
      <c r="AJ1018" s="121">
        <v>0.43733375000000002</v>
      </c>
      <c r="AK1018" s="121">
        <v>0</v>
      </c>
      <c r="AL1018" s="121">
        <v>20.930199000000002</v>
      </c>
      <c r="AM1018" s="121">
        <v>0.18371460000000001</v>
      </c>
      <c r="AN1018" s="121">
        <v>9.8820833999999996E-2</v>
      </c>
      <c r="AO1018"/>
      <c r="AP1018" s="282">
        <v>6.1141379000000003E-2</v>
      </c>
      <c r="AQ1018" s="282">
        <v>5.8170634999999998E-2</v>
      </c>
      <c r="AR1018" s="282">
        <v>2.8270780999999998E-3</v>
      </c>
      <c r="AS1018" s="282">
        <v>1.4366604000000001E-4</v>
      </c>
      <c r="AT1018" s="255">
        <f t="shared" si="425"/>
        <v>3.4874481023542301E-6</v>
      </c>
      <c r="AU1018" s="256">
        <f t="shared" si="426"/>
        <v>1.0455170123442748E-8</v>
      </c>
      <c r="AV1018" s="256">
        <f t="shared" si="427"/>
        <v>2.0121294315E-2</v>
      </c>
      <c r="AW1018" s="272">
        <v>3.4160222000000001E-6</v>
      </c>
      <c r="AX1018" s="272">
        <v>1.0306978999999999E-8</v>
      </c>
      <c r="AY1018" s="272">
        <v>2.8160067000000002E-13</v>
      </c>
      <c r="AZ1018" s="272">
        <v>6.2581997E-12</v>
      </c>
      <c r="BA1018" s="272">
        <v>1.6372153E-13</v>
      </c>
      <c r="BB1018" s="272">
        <v>1.8085767999999999E-10</v>
      </c>
      <c r="BC1018" s="272">
        <v>6.9701455999999996E-8</v>
      </c>
      <c r="BD1018" s="272">
        <v>2.6184085E-11</v>
      </c>
      <c r="BE1018" s="272">
        <v>7.9373493999999994E-11</v>
      </c>
      <c r="BF1018" s="272">
        <v>4.1607270999999998E-14</v>
      </c>
      <c r="BG1018" s="272">
        <v>1.3402031E-15</v>
      </c>
      <c r="BH1018" s="272">
        <v>5.1994446000000002E-14</v>
      </c>
      <c r="BI1018" s="272">
        <v>7.6714602E-14</v>
      </c>
      <c r="BJ1018" s="272">
        <v>1.7771880999999999E-14</v>
      </c>
      <c r="BK1018" s="272">
        <v>2.4504205E-11</v>
      </c>
      <c r="BL1018" s="272">
        <v>1.4716452999999999E-9</v>
      </c>
      <c r="BM1018" s="272">
        <v>4.1913074999999998E-11</v>
      </c>
      <c r="BN1018" s="272">
        <v>1.4815315E-5</v>
      </c>
      <c r="BO1018" s="273">
        <v>2.0106479E-2</v>
      </c>
      <c r="BP1018" s="272">
        <v>4.1017247999999999E-11</v>
      </c>
      <c r="BQ1018" s="272">
        <v>2.4942921000000001E-13</v>
      </c>
      <c r="BR1018" s="272">
        <v>1.1159648E-17</v>
      </c>
      <c r="BS1018"/>
      <c r="BT1018" s="121">
        <v>1.086562E-4</v>
      </c>
      <c r="BU1018" s="274">
        <v>6.0707106999999996E-7</v>
      </c>
      <c r="BV1018" s="121">
        <v>1.026234E-4</v>
      </c>
      <c r="BW1018" s="274">
        <v>1.4530639E-8</v>
      </c>
      <c r="BX1018" s="274">
        <v>5.4254837000000001E-7</v>
      </c>
      <c r="BY1018" s="274">
        <v>1.1766922999999999E-7</v>
      </c>
      <c r="BZ1018" s="274">
        <v>8.0945668000000001E-10</v>
      </c>
      <c r="CA1018" s="274">
        <v>1.8500368999999999E-7</v>
      </c>
      <c r="CB1018" s="274">
        <v>8.4787781999999998E-9</v>
      </c>
      <c r="CC1018" s="274">
        <v>9.7365176000000002E-8</v>
      </c>
      <c r="CD1018" s="274">
        <v>1.2016535E-9</v>
      </c>
      <c r="CE1018" s="274">
        <v>2.7325402000000001E-8</v>
      </c>
      <c r="CF1018" s="274">
        <v>2.2458323E-11</v>
      </c>
      <c r="CG1018" s="274">
        <v>2.9857327999999999E-7</v>
      </c>
      <c r="CH1018" s="274">
        <v>4.0604835000000002E-6</v>
      </c>
      <c r="CI1018" s="274">
        <v>6.5827914000000005E-8</v>
      </c>
      <c r="CJ1018" s="274">
        <v>5.8883246999999996E-9</v>
      </c>
      <c r="CK1018" s="4"/>
      <c r="CL1018" s="323">
        <v>3.6723611000000001E-11</v>
      </c>
      <c r="CM1018" s="323">
        <v>3.6801944999999998</v>
      </c>
      <c r="CN1018" s="323">
        <v>4.5290316000000004E-3</v>
      </c>
      <c r="CO1018" s="323">
        <v>4.3969102E-4</v>
      </c>
      <c r="CP1018" s="323">
        <v>1.9029543999999998E-5</v>
      </c>
      <c r="CQ1018" s="323">
        <v>1.6909525999999999E-10</v>
      </c>
      <c r="CR1018" s="323">
        <v>1.0195524E-8</v>
      </c>
      <c r="CS1018" s="323">
        <v>2.3005421999999998E-5</v>
      </c>
      <c r="CT1018" s="323">
        <v>4.3686041000000002E-2</v>
      </c>
      <c r="CU1018" s="323">
        <v>0.28602835999999998</v>
      </c>
      <c r="CV1018" s="216"/>
      <c r="CW1018" s="214"/>
      <c r="CX1018" s="18" t="s">
        <v>1117</v>
      </c>
      <c r="CY1018" s="18"/>
      <c r="CZ1018" s="18"/>
      <c r="DA1018" s="32"/>
      <c r="DB1018" s="23"/>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row>
    <row r="1019" spans="1:186" ht="14.4" customHeight="1">
      <c r="A1019" t="s">
        <v>2254</v>
      </c>
      <c r="B1019" s="168" t="s">
        <v>2252</v>
      </c>
      <c r="C1019" s="279" t="str">
        <f t="shared" si="413"/>
        <v>A.160.01.105</v>
      </c>
      <c r="D1019" s="14" t="s">
        <v>657</v>
      </c>
      <c r="E1019" s="278" t="s">
        <v>1510</v>
      </c>
      <c r="F1019" s="281" t="str">
        <f t="shared" si="414"/>
        <v>Guaiacum wood FSC/PEFC 1250 (kg/m3)</v>
      </c>
      <c r="G1019" s="319">
        <f t="shared" si="420"/>
        <v>5.1659593511400002E-2</v>
      </c>
      <c r="H1019" s="319">
        <f t="shared" si="421"/>
        <v>1.5523071378000001E-3</v>
      </c>
      <c r="I1019" s="319">
        <f t="shared" si="407"/>
        <v>4.6136446170000006E-3</v>
      </c>
      <c r="J1019" s="319">
        <f t="shared" si="408"/>
        <v>1.5414778756600002E-2</v>
      </c>
      <c r="K1019" s="319">
        <v>3.0078863000000001E-2</v>
      </c>
      <c r="L1019" s="319">
        <v>2.8206380999999999E-3</v>
      </c>
      <c r="M1019" s="319">
        <v>1.6437059E-3</v>
      </c>
      <c r="N1019" s="319">
        <v>1.2141552E-3</v>
      </c>
      <c r="O1019" s="319">
        <v>1.8511428E-4</v>
      </c>
      <c r="P1019" s="319">
        <v>6.2504278000000004E-6</v>
      </c>
      <c r="Q1019" s="319">
        <v>1.4678723000000001E-4</v>
      </c>
      <c r="R1019" s="319">
        <v>1.239147E-4</v>
      </c>
      <c r="S1019" s="319">
        <v>2.0501208E-4</v>
      </c>
      <c r="T1019" s="319">
        <v>1.1982912E-2</v>
      </c>
      <c r="U1019" s="319">
        <v>3.2247390999999999E-3</v>
      </c>
      <c r="V1019" s="319">
        <v>2.5385917E-5</v>
      </c>
      <c r="W1019" s="319">
        <v>2.1155765999999999E-6</v>
      </c>
      <c r="X1019" s="319">
        <v>0</v>
      </c>
      <c r="Y1019" s="210"/>
      <c r="Z1019" s="320">
        <f t="shared" si="415"/>
        <v>0.22615686466165413</v>
      </c>
      <c r="AA1019" s="210"/>
      <c r="AB1019" s="321">
        <f t="shared" si="416"/>
        <v>3.0078863000000001E-2</v>
      </c>
      <c r="AC1019" s="321">
        <f t="shared" si="417"/>
        <v>6.1405658377999993E-3</v>
      </c>
      <c r="AD1019" s="321">
        <f t="shared" si="409"/>
        <v>1.6573286276600003E-2</v>
      </c>
      <c r="AE1019" s="321">
        <f t="shared" si="418"/>
        <v>4.6136446169999998E-3</v>
      </c>
      <c r="AF1019" s="321">
        <f t="shared" si="419"/>
        <v>3.4297511800000001E-3</v>
      </c>
      <c r="AG1019"/>
      <c r="AH1019" s="121">
        <v>24.520513000000001</v>
      </c>
      <c r="AI1019" s="121">
        <v>2.8707091999999998</v>
      </c>
      <c r="AJ1019" s="121">
        <v>0.43713848</v>
      </c>
      <c r="AK1019" s="121">
        <v>0</v>
      </c>
      <c r="AL1019" s="121">
        <v>20.930199000000002</v>
      </c>
      <c r="AM1019" s="121">
        <v>0.18369392000000001</v>
      </c>
      <c r="AN1019" s="121">
        <v>9.8772760000000001E-2</v>
      </c>
      <c r="AO1019"/>
      <c r="AP1019" s="282">
        <v>5.0059591000000004E-3</v>
      </c>
      <c r="AQ1019" s="282">
        <v>4.6555531000000002E-3</v>
      </c>
      <c r="AR1019" s="282">
        <v>2.1076444000000001E-4</v>
      </c>
      <c r="AS1019" s="282">
        <v>1.3964154000000001E-4</v>
      </c>
      <c r="AT1019" s="255">
        <f t="shared" si="425"/>
        <v>2.7910990017023003E-7</v>
      </c>
      <c r="AU1019" s="256">
        <f t="shared" si="426"/>
        <v>7.7945428905274814E-10</v>
      </c>
      <c r="AV1019" s="256">
        <f t="shared" si="427"/>
        <v>1.9557638161E-2</v>
      </c>
      <c r="AW1019" s="272">
        <v>2.1034884E-7</v>
      </c>
      <c r="AX1019" s="272">
        <v>6.3468893E-10</v>
      </c>
      <c r="AY1019" s="272">
        <v>1.7339880000000001E-14</v>
      </c>
      <c r="AZ1019" s="272">
        <v>6.2581997E-12</v>
      </c>
      <c r="BA1019" s="272">
        <v>1.6372153E-13</v>
      </c>
      <c r="BB1019" s="272">
        <v>1.8054221999999999E-10</v>
      </c>
      <c r="BC1019" s="272">
        <v>6.7037047000000005E-8</v>
      </c>
      <c r="BD1019" s="272">
        <v>2.6112144000000001E-11</v>
      </c>
      <c r="BE1019" s="272">
        <v>7.6292385000000003E-11</v>
      </c>
      <c r="BF1019" s="272">
        <v>4.1607270999999998E-14</v>
      </c>
      <c r="BG1019" s="272">
        <v>1.3402031E-15</v>
      </c>
      <c r="BH1019" s="272">
        <v>5.1806661999999997E-14</v>
      </c>
      <c r="BI1019" s="272">
        <v>6.9717375000000004E-14</v>
      </c>
      <c r="BJ1019" s="272">
        <v>1.6503292E-14</v>
      </c>
      <c r="BK1019" s="272">
        <v>2.4494881000000001E-11</v>
      </c>
      <c r="BL1019" s="272">
        <v>1.4715368999999999E-9</v>
      </c>
      <c r="BM1019" s="272">
        <v>4.1913074999999998E-11</v>
      </c>
      <c r="BN1019" s="272">
        <v>1.4792161E-5</v>
      </c>
      <c r="BO1019" s="273">
        <v>1.9542845999999999E-2</v>
      </c>
      <c r="BP1019" s="272">
        <v>4.1017247999999999E-11</v>
      </c>
      <c r="BQ1019" s="272">
        <v>2.4942921000000001E-13</v>
      </c>
      <c r="BR1019" s="272">
        <v>1.1159648E-17</v>
      </c>
      <c r="BS1019"/>
      <c r="BT1019" s="274">
        <v>1.222555E-5</v>
      </c>
      <c r="BU1019" s="274">
        <v>5.8582897999999995E-7</v>
      </c>
      <c r="BV1019" s="274">
        <v>6.3058535000000004E-6</v>
      </c>
      <c r="BW1019" s="274">
        <v>1.4523985E-8</v>
      </c>
      <c r="BX1019" s="274">
        <v>5.2394884E-7</v>
      </c>
      <c r="BY1019" s="274">
        <v>1.1766922999999999E-7</v>
      </c>
      <c r="BZ1019" s="274">
        <v>8.0945668000000001E-10</v>
      </c>
      <c r="CA1019" s="274">
        <v>1.8500368999999999E-7</v>
      </c>
      <c r="CB1019" s="274">
        <v>8.3876340999999996E-9</v>
      </c>
      <c r="CC1019" s="274">
        <v>9.7129966999999996E-8</v>
      </c>
      <c r="CD1019" s="274">
        <v>1.2016535E-9</v>
      </c>
      <c r="CE1019" s="274">
        <v>2.7325402000000001E-8</v>
      </c>
      <c r="CF1019" s="274">
        <v>2.2458323E-11</v>
      </c>
      <c r="CG1019" s="274">
        <v>2.9494404999999999E-7</v>
      </c>
      <c r="CH1019" s="274">
        <v>3.9911852999999996E-6</v>
      </c>
      <c r="CI1019" s="274">
        <v>6.5827914000000005E-8</v>
      </c>
      <c r="CJ1019" s="274">
        <v>5.8883246999999996E-9</v>
      </c>
      <c r="CK1019" s="4"/>
      <c r="CL1019" s="323">
        <v>3.6723611000000001E-11</v>
      </c>
      <c r="CM1019" s="323">
        <v>0.22580504000000001</v>
      </c>
      <c r="CN1019" s="323">
        <v>4.5290316000000004E-3</v>
      </c>
      <c r="CO1019" s="323">
        <v>4.2515749E-4</v>
      </c>
      <c r="CP1019" s="323">
        <v>1.8397964000000001E-5</v>
      </c>
      <c r="CQ1019" s="323">
        <v>1.6901030000000001E-10</v>
      </c>
      <c r="CR1019" s="323">
        <v>1.0185483E-8</v>
      </c>
      <c r="CS1019" s="323">
        <v>2.2086566999999999E-5</v>
      </c>
      <c r="CT1019" s="323">
        <v>4.0237266000000001E-2</v>
      </c>
      <c r="CU1019" s="323">
        <v>0.27825527999999999</v>
      </c>
      <c r="CV1019" s="216"/>
      <c r="CW1019" s="214"/>
      <c r="CX1019" s="18" t="s">
        <v>1117</v>
      </c>
      <c r="CY1019" s="18"/>
      <c r="CZ1019" s="18"/>
      <c r="DA1019" s="32"/>
      <c r="DB1019" s="23"/>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c r="GD1019" s="14"/>
    </row>
    <row r="1020" spans="1:186" ht="14.4" customHeight="1">
      <c r="A1020" t="s">
        <v>8587</v>
      </c>
      <c r="B1020" s="168" t="s">
        <v>2252</v>
      </c>
      <c r="C1020" s="279" t="str">
        <f t="shared" si="413"/>
        <v>A.160.01.106</v>
      </c>
      <c r="D1020" s="14" t="s">
        <v>657</v>
      </c>
      <c r="E1020" s="278" t="s">
        <v>1510</v>
      </c>
      <c r="F1020" s="281" t="str">
        <f t="shared" si="414"/>
        <v>Guaiacum wood natural forest, clear cut 1250 (kg/m3)</v>
      </c>
      <c r="G1020" s="319">
        <f t="shared" si="420"/>
        <v>3.4474346045944002</v>
      </c>
      <c r="H1020" s="319">
        <f t="shared" si="421"/>
        <v>1.5523071378000001E-3</v>
      </c>
      <c r="I1020" s="319">
        <f t="shared" si="407"/>
        <v>2.9415386587000003</v>
      </c>
      <c r="J1020" s="319">
        <f t="shared" si="408"/>
        <v>1.5414778756600002E-2</v>
      </c>
      <c r="K1020" s="319">
        <v>0.48892886000000002</v>
      </c>
      <c r="L1020" s="319">
        <v>2.8206380999999999E-3</v>
      </c>
      <c r="M1020" s="319">
        <v>1.6437059E-3</v>
      </c>
      <c r="N1020" s="319">
        <v>1.2141552E-3</v>
      </c>
      <c r="O1020" s="319">
        <v>1.8511428E-4</v>
      </c>
      <c r="P1020" s="319">
        <v>6.2504278000000004E-6</v>
      </c>
      <c r="Q1020" s="319">
        <v>1.4678723000000001E-4</v>
      </c>
      <c r="R1020" s="319">
        <v>1.239147E-4</v>
      </c>
      <c r="S1020" s="319">
        <v>2.0501208E-4</v>
      </c>
      <c r="T1020" s="319">
        <v>1.1982912E-2</v>
      </c>
      <c r="U1020" s="319">
        <v>3.2247390999999999E-3</v>
      </c>
      <c r="V1020" s="319">
        <v>2.9369504000000002</v>
      </c>
      <c r="W1020" s="319">
        <v>2.1155765999999999E-6</v>
      </c>
      <c r="X1020" s="319">
        <v>0</v>
      </c>
      <c r="Y1020" s="210"/>
      <c r="Z1020" s="320">
        <f t="shared" si="415"/>
        <v>3.6761568421052631</v>
      </c>
      <c r="AA1020" s="210"/>
      <c r="AB1020" s="321">
        <f t="shared" si="416"/>
        <v>0.48892886000000002</v>
      </c>
      <c r="AC1020" s="321">
        <f t="shared" si="417"/>
        <v>6.1405658377999993E-3</v>
      </c>
      <c r="AD1020" s="321">
        <f t="shared" si="409"/>
        <v>1.6573286276600003E-2</v>
      </c>
      <c r="AE1020" s="321">
        <f t="shared" si="418"/>
        <v>2.9415386587000003</v>
      </c>
      <c r="AF1020" s="321">
        <f t="shared" si="419"/>
        <v>3.4297511800000001E-3</v>
      </c>
      <c r="AG1020"/>
      <c r="AH1020" s="121">
        <v>24.520513000000001</v>
      </c>
      <c r="AI1020" s="121">
        <v>2.8707091999999998</v>
      </c>
      <c r="AJ1020" s="121">
        <v>0.43713848</v>
      </c>
      <c r="AK1020" s="121">
        <v>0</v>
      </c>
      <c r="AL1020" s="121">
        <v>20.930199000000002</v>
      </c>
      <c r="AM1020" s="121">
        <v>0.18369392000000001</v>
      </c>
      <c r="AN1020" s="121">
        <v>9.8772760000000001E-2</v>
      </c>
      <c r="AO1020"/>
      <c r="AP1020" s="282">
        <v>6.1020782000000003E-2</v>
      </c>
      <c r="AQ1020" s="282">
        <v>5.8058240999999997E-2</v>
      </c>
      <c r="AR1020" s="282">
        <v>2.8228998000000001E-3</v>
      </c>
      <c r="AS1020" s="282">
        <v>1.3964154000000001E-4</v>
      </c>
      <c r="AT1020" s="255">
        <f t="shared" si="425"/>
        <v>3.4807098601702297E-6</v>
      </c>
      <c r="AU1020" s="256">
        <f t="shared" si="426"/>
        <v>1.0439718284052751E-8</v>
      </c>
      <c r="AV1020" s="256">
        <f t="shared" si="427"/>
        <v>1.9557638161E-2</v>
      </c>
      <c r="AW1020" s="272">
        <v>3.4119487999999999E-6</v>
      </c>
      <c r="AX1020" s="272">
        <v>1.0294689000000001E-8</v>
      </c>
      <c r="AY1020" s="272">
        <v>2.8126487999999998E-13</v>
      </c>
      <c r="AZ1020" s="272">
        <v>6.2581997E-12</v>
      </c>
      <c r="BA1020" s="272">
        <v>1.6372153E-13</v>
      </c>
      <c r="BB1020" s="272">
        <v>1.8054221999999999E-10</v>
      </c>
      <c r="BC1020" s="272">
        <v>6.7037047000000005E-8</v>
      </c>
      <c r="BD1020" s="272">
        <v>2.6112144000000001E-11</v>
      </c>
      <c r="BE1020" s="272">
        <v>7.6292385000000003E-11</v>
      </c>
      <c r="BF1020" s="272">
        <v>4.1607270999999998E-14</v>
      </c>
      <c r="BG1020" s="272">
        <v>1.3402031E-15</v>
      </c>
      <c r="BH1020" s="272">
        <v>5.1806661999999997E-14</v>
      </c>
      <c r="BI1020" s="272">
        <v>6.9717375000000004E-14</v>
      </c>
      <c r="BJ1020" s="272">
        <v>1.6503292E-14</v>
      </c>
      <c r="BK1020" s="272">
        <v>2.4494881000000001E-11</v>
      </c>
      <c r="BL1020" s="272">
        <v>1.4715368999999999E-9</v>
      </c>
      <c r="BM1020" s="272">
        <v>4.1913074999999998E-11</v>
      </c>
      <c r="BN1020" s="272">
        <v>1.4792161E-5</v>
      </c>
      <c r="BO1020" s="273">
        <v>1.9542845999999999E-2</v>
      </c>
      <c r="BP1020" s="272">
        <v>4.1017247999999999E-11</v>
      </c>
      <c r="BQ1020" s="272">
        <v>2.4942921000000001E-13</v>
      </c>
      <c r="BR1020" s="272">
        <v>1.1159648E-17</v>
      </c>
      <c r="BS1020"/>
      <c r="BT1020" s="121">
        <v>1.084207E-4</v>
      </c>
      <c r="BU1020" s="274">
        <v>5.8582897999999995E-7</v>
      </c>
      <c r="BV1020" s="121">
        <v>1.0250101E-4</v>
      </c>
      <c r="BW1020" s="274">
        <v>1.4523985E-8</v>
      </c>
      <c r="BX1020" s="274">
        <v>5.2394884E-7</v>
      </c>
      <c r="BY1020" s="274">
        <v>1.1766922999999999E-7</v>
      </c>
      <c r="BZ1020" s="274">
        <v>8.0945668000000001E-10</v>
      </c>
      <c r="CA1020" s="274">
        <v>1.8500368999999999E-7</v>
      </c>
      <c r="CB1020" s="274">
        <v>8.3876340999999996E-9</v>
      </c>
      <c r="CC1020" s="274">
        <v>9.7129966999999996E-8</v>
      </c>
      <c r="CD1020" s="274">
        <v>1.2016535E-9</v>
      </c>
      <c r="CE1020" s="274">
        <v>2.7325402000000001E-8</v>
      </c>
      <c r="CF1020" s="274">
        <v>2.2458323E-11</v>
      </c>
      <c r="CG1020" s="274">
        <v>2.9494404999999999E-7</v>
      </c>
      <c r="CH1020" s="274">
        <v>3.9911852999999996E-6</v>
      </c>
      <c r="CI1020" s="274">
        <v>6.5827914000000005E-8</v>
      </c>
      <c r="CJ1020" s="274">
        <v>5.8883246999999996E-9</v>
      </c>
      <c r="CK1020" s="4"/>
      <c r="CL1020" s="323">
        <v>3.6723611000000001E-11</v>
      </c>
      <c r="CM1020" s="323">
        <v>3.675805</v>
      </c>
      <c r="CN1020" s="323">
        <v>4.5290316000000004E-3</v>
      </c>
      <c r="CO1020" s="323">
        <v>4.2515749E-4</v>
      </c>
      <c r="CP1020" s="323">
        <v>1.8397964000000001E-5</v>
      </c>
      <c r="CQ1020" s="323">
        <v>1.6901030000000001E-10</v>
      </c>
      <c r="CR1020" s="323">
        <v>1.0185483E-8</v>
      </c>
      <c r="CS1020" s="323">
        <v>2.2086566999999999E-5</v>
      </c>
      <c r="CT1020" s="323">
        <v>4.0237266000000001E-2</v>
      </c>
      <c r="CU1020" s="323">
        <v>0.27825527999999999</v>
      </c>
      <c r="CV1020" s="216"/>
      <c r="CW1020" s="214"/>
      <c r="CX1020" s="18" t="s">
        <v>1117</v>
      </c>
      <c r="CY1020" s="18"/>
      <c r="CZ1020" s="18"/>
      <c r="DA1020" s="32"/>
      <c r="DB1020" s="23"/>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c r="GD1020" s="14"/>
    </row>
    <row r="1021" spans="1:186" ht="14.4" customHeight="1">
      <c r="A1021" t="s">
        <v>2255</v>
      </c>
      <c r="B1021" s="168" t="s">
        <v>2252</v>
      </c>
      <c r="C1021" s="279" t="str">
        <f t="shared" si="413"/>
        <v>A.160.01.107</v>
      </c>
      <c r="D1021" s="14" t="s">
        <v>657</v>
      </c>
      <c r="E1021" s="278" t="s">
        <v>1510</v>
      </c>
      <c r="F1021" s="281" t="str">
        <f t="shared" si="414"/>
        <v>Iroko FSC/PEFC 650 (kg/m3)</v>
      </c>
      <c r="G1021" s="319">
        <f t="shared" si="420"/>
        <v>5.8633476684600006E-2</v>
      </c>
      <c r="H1021" s="319">
        <f t="shared" si="421"/>
        <v>1.573059859E-3</v>
      </c>
      <c r="I1021" s="319">
        <f t="shared" si="407"/>
        <v>5.4661730989999996E-3</v>
      </c>
      <c r="J1021" s="319">
        <f t="shared" si="408"/>
        <v>1.8304510726600002E-2</v>
      </c>
      <c r="K1021" s="319">
        <v>3.3289733000000002E-2</v>
      </c>
      <c r="L1021" s="319">
        <v>3.6217010000000002E-3</v>
      </c>
      <c r="M1021" s="319">
        <v>1.6948159E-3</v>
      </c>
      <c r="N1021" s="319">
        <v>1.2258098000000001E-3</v>
      </c>
      <c r="O1021" s="319">
        <v>1.9188380999999999E-4</v>
      </c>
      <c r="P1021" s="319">
        <v>6.6239890000000004E-6</v>
      </c>
      <c r="Q1021" s="319">
        <v>1.4874226000000001E-4</v>
      </c>
      <c r="R1021" s="319">
        <v>1.2422715E-4</v>
      </c>
      <c r="S1021" s="319">
        <v>2.0639665E-4</v>
      </c>
      <c r="T1021" s="319">
        <v>1.4863337000000001E-2</v>
      </c>
      <c r="U1021" s="319">
        <v>3.2326615000000001E-3</v>
      </c>
      <c r="V1021" s="319">
        <v>2.5429049000000001E-5</v>
      </c>
      <c r="W1021" s="319">
        <v>2.1155765999999999E-6</v>
      </c>
      <c r="X1021" s="319">
        <v>0</v>
      </c>
      <c r="Y1021" s="210"/>
      <c r="Z1021" s="320">
        <f t="shared" si="415"/>
        <v>0.25029874436090227</v>
      </c>
      <c r="AA1021" s="210"/>
      <c r="AB1021" s="321">
        <f t="shared" si="416"/>
        <v>3.3289733000000002E-2</v>
      </c>
      <c r="AC1021" s="321">
        <f t="shared" si="417"/>
        <v>7.0138039089999993E-3</v>
      </c>
      <c r="AD1021" s="321">
        <f t="shared" si="409"/>
        <v>2.0306196626600003E-2</v>
      </c>
      <c r="AE1021" s="321">
        <f t="shared" si="418"/>
        <v>5.4661730989999996E-3</v>
      </c>
      <c r="AF1021" s="321">
        <f t="shared" si="419"/>
        <v>3.4390581500000003E-3</v>
      </c>
      <c r="AG1021"/>
      <c r="AH1021" s="121">
        <v>24.837508</v>
      </c>
      <c r="AI1021" s="121">
        <v>3.1862520000000001</v>
      </c>
      <c r="AJ1021" s="121">
        <v>0.43821242999999999</v>
      </c>
      <c r="AK1021" s="121">
        <v>0</v>
      </c>
      <c r="AL1021" s="121">
        <v>20.930199000000002</v>
      </c>
      <c r="AM1021" s="121">
        <v>0.18380766000000001</v>
      </c>
      <c r="AN1021" s="121">
        <v>9.9037167999999995E-2</v>
      </c>
      <c r="AO1021"/>
      <c r="AP1021" s="282">
        <v>5.6692401999999999E-3</v>
      </c>
      <c r="AQ1021" s="282">
        <v>5.2737189E-3</v>
      </c>
      <c r="AR1021" s="282">
        <v>2.3374503000000001E-4</v>
      </c>
      <c r="AS1021" s="282">
        <v>1.617763E-4</v>
      </c>
      <c r="AT1021" s="255">
        <f t="shared" si="425"/>
        <v>3.1617019322522994E-7</v>
      </c>
      <c r="AU1021" s="256">
        <f t="shared" si="426"/>
        <v>8.6444166970374812E-10</v>
      </c>
      <c r="AV1021" s="256">
        <f t="shared" si="427"/>
        <v>2.2657745505E-2</v>
      </c>
      <c r="AW1021" s="272">
        <v>2.3275250000000001E-7</v>
      </c>
      <c r="AX1021" s="272">
        <v>7.0228619000000005E-10</v>
      </c>
      <c r="AY1021" s="272">
        <v>1.9186733E-14</v>
      </c>
      <c r="AZ1021" s="272">
        <v>6.2581997E-12</v>
      </c>
      <c r="BA1021" s="272">
        <v>1.6372153E-13</v>
      </c>
      <c r="BB1021" s="272">
        <v>1.8227728999999999E-10</v>
      </c>
      <c r="BC1021" s="272">
        <v>8.1691297999999996E-8</v>
      </c>
      <c r="BD1021" s="272">
        <v>2.6507824000000002E-11</v>
      </c>
      <c r="BE1021" s="272">
        <v>9.3238483999999997E-11</v>
      </c>
      <c r="BF1021" s="272">
        <v>4.1607270999999998E-14</v>
      </c>
      <c r="BG1021" s="272">
        <v>1.3402031E-15</v>
      </c>
      <c r="BH1021" s="272">
        <v>5.2839476999999998E-14</v>
      </c>
      <c r="BI1021" s="272">
        <v>1.0820212000000001E-13</v>
      </c>
      <c r="BJ1021" s="272">
        <v>2.3480530000000001E-14</v>
      </c>
      <c r="BK1021" s="272">
        <v>2.4546165999999999E-11</v>
      </c>
      <c r="BL1021" s="272">
        <v>1.4721326E-9</v>
      </c>
      <c r="BM1021" s="272">
        <v>4.1913074999999998E-11</v>
      </c>
      <c r="BN1021" s="272">
        <v>1.4919505E-5</v>
      </c>
      <c r="BO1021" s="273">
        <v>2.2642826000000001E-2</v>
      </c>
      <c r="BP1021" s="272">
        <v>4.1017247999999999E-11</v>
      </c>
      <c r="BQ1021" s="272">
        <v>2.4942921000000001E-13</v>
      </c>
      <c r="BR1021" s="272">
        <v>1.1159648E-17</v>
      </c>
      <c r="BS1021"/>
      <c r="BT1021" s="274">
        <v>1.3520751E-5</v>
      </c>
      <c r="BU1021" s="274">
        <v>7.0266050000000003E-7</v>
      </c>
      <c r="BV1021" s="274">
        <v>6.9789931000000004E-6</v>
      </c>
      <c r="BW1021" s="274">
        <v>1.4560584E-8</v>
      </c>
      <c r="BX1021" s="274">
        <v>6.2624626999999996E-7</v>
      </c>
      <c r="BY1021" s="274">
        <v>1.1766922999999999E-7</v>
      </c>
      <c r="BZ1021" s="274">
        <v>8.0945668000000001E-10</v>
      </c>
      <c r="CA1021" s="274">
        <v>1.8500368999999999E-7</v>
      </c>
      <c r="CB1021" s="274">
        <v>8.8889267999999992E-9</v>
      </c>
      <c r="CC1021" s="274">
        <v>9.8423616000000005E-8</v>
      </c>
      <c r="CD1021" s="274">
        <v>1.2016535E-9</v>
      </c>
      <c r="CE1021" s="274">
        <v>2.7325402000000001E-8</v>
      </c>
      <c r="CF1021" s="274">
        <v>2.2458323E-11</v>
      </c>
      <c r="CG1021" s="274">
        <v>3.1490482999999999E-7</v>
      </c>
      <c r="CH1021" s="274">
        <v>4.3723250999999996E-6</v>
      </c>
      <c r="CI1021" s="274">
        <v>6.5827914000000005E-8</v>
      </c>
      <c r="CJ1021" s="274">
        <v>5.8883246999999996E-9</v>
      </c>
      <c r="CK1021" s="4"/>
      <c r="CL1021" s="323">
        <v>3.6723611000000001E-11</v>
      </c>
      <c r="CM1021" s="323">
        <v>0.24994691999999999</v>
      </c>
      <c r="CN1021" s="323">
        <v>4.5290316000000004E-3</v>
      </c>
      <c r="CO1021" s="323">
        <v>5.0509191999999995E-4</v>
      </c>
      <c r="CP1021" s="323">
        <v>2.1871655E-5</v>
      </c>
      <c r="CQ1021" s="323">
        <v>1.6947757999999999E-10</v>
      </c>
      <c r="CR1021" s="323">
        <v>1.0240705999999999E-8</v>
      </c>
      <c r="CS1021" s="323">
        <v>2.7140264999999999E-5</v>
      </c>
      <c r="CT1021" s="323">
        <v>5.9205526000000001E-2</v>
      </c>
      <c r="CU1021" s="323">
        <v>0.32100720999999999</v>
      </c>
      <c r="CV1021" s="216"/>
      <c r="CW1021" s="214"/>
      <c r="CX1021" s="18" t="s">
        <v>1117</v>
      </c>
      <c r="CY1021" s="18"/>
      <c r="CZ1021" s="18"/>
      <c r="DA1021" s="32"/>
      <c r="DB1021" s="23"/>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c r="GD1021" s="14"/>
    </row>
    <row r="1022" spans="1:186" ht="14.4" customHeight="1">
      <c r="A1022" t="s">
        <v>8588</v>
      </c>
      <c r="B1022" s="168" t="s">
        <v>2252</v>
      </c>
      <c r="C1022" s="279" t="str">
        <f t="shared" si="413"/>
        <v>A.160.01.108</v>
      </c>
      <c r="D1022" s="14" t="s">
        <v>657</v>
      </c>
      <c r="E1022" s="278" t="s">
        <v>1510</v>
      </c>
      <c r="F1022" s="281" t="str">
        <f t="shared" si="414"/>
        <v>Iroko natural forest, clear cut 650 (kg/m3)</v>
      </c>
      <c r="G1022" s="319">
        <f t="shared" si="420"/>
        <v>5.2406084446356003</v>
      </c>
      <c r="H1022" s="319">
        <f t="shared" si="421"/>
        <v>1.573059859E-3</v>
      </c>
      <c r="I1022" s="319">
        <f t="shared" si="407"/>
        <v>4.7285911440500001</v>
      </c>
      <c r="J1022" s="319">
        <f t="shared" si="408"/>
        <v>1.8304510726600002E-2</v>
      </c>
      <c r="K1022" s="319">
        <v>0.49213973</v>
      </c>
      <c r="L1022" s="319">
        <v>3.6217010000000002E-3</v>
      </c>
      <c r="M1022" s="319">
        <v>1.6948159E-3</v>
      </c>
      <c r="N1022" s="319">
        <v>1.2258098000000001E-3</v>
      </c>
      <c r="O1022" s="319">
        <v>1.9188380999999999E-4</v>
      </c>
      <c r="P1022" s="319">
        <v>6.6239890000000004E-6</v>
      </c>
      <c r="Q1022" s="319">
        <v>1.4874226000000001E-4</v>
      </c>
      <c r="R1022" s="319">
        <v>1.2422715E-4</v>
      </c>
      <c r="S1022" s="319">
        <v>2.0639665E-4</v>
      </c>
      <c r="T1022" s="319">
        <v>1.4863337000000001E-2</v>
      </c>
      <c r="U1022" s="319">
        <v>3.2326615000000001E-3</v>
      </c>
      <c r="V1022" s="319">
        <v>4.7231503999999997</v>
      </c>
      <c r="W1022" s="319">
        <v>2.1155765999999999E-6</v>
      </c>
      <c r="X1022" s="319">
        <v>0</v>
      </c>
      <c r="Y1022" s="210"/>
      <c r="Z1022" s="320">
        <f t="shared" si="415"/>
        <v>3.7002987218045109</v>
      </c>
      <c r="AA1022" s="210"/>
      <c r="AB1022" s="321">
        <f t="shared" si="416"/>
        <v>0.49213973</v>
      </c>
      <c r="AC1022" s="321">
        <f t="shared" si="417"/>
        <v>7.0138039089999993E-3</v>
      </c>
      <c r="AD1022" s="321">
        <f t="shared" si="409"/>
        <v>2.0306196626600003E-2</v>
      </c>
      <c r="AE1022" s="321">
        <f t="shared" si="418"/>
        <v>4.7285911440499993</v>
      </c>
      <c r="AF1022" s="321">
        <f t="shared" si="419"/>
        <v>3.4390581500000003E-3</v>
      </c>
      <c r="AG1022"/>
      <c r="AH1022" s="121">
        <v>24.837508</v>
      </c>
      <c r="AI1022" s="121">
        <v>3.1862520000000001</v>
      </c>
      <c r="AJ1022" s="121">
        <v>0.43821242999999999</v>
      </c>
      <c r="AK1022" s="121">
        <v>0</v>
      </c>
      <c r="AL1022" s="121">
        <v>20.930199000000002</v>
      </c>
      <c r="AM1022" s="121">
        <v>0.18380766000000001</v>
      </c>
      <c r="AN1022" s="121">
        <v>9.9037167999999995E-2</v>
      </c>
      <c r="AO1022"/>
      <c r="AP1022" s="282">
        <v>6.1684063999999997E-2</v>
      </c>
      <c r="AQ1022" s="282">
        <v>5.8676407E-2</v>
      </c>
      <c r="AR1022" s="282">
        <v>2.8458804E-3</v>
      </c>
      <c r="AS1022" s="282">
        <v>1.617763E-4</v>
      </c>
      <c r="AT1022" s="255">
        <f t="shared" si="425"/>
        <v>3.5177701932252301E-6</v>
      </c>
      <c r="AU1022" s="256">
        <f t="shared" si="426"/>
        <v>1.052470540470075E-8</v>
      </c>
      <c r="AV1022" s="256">
        <f t="shared" si="427"/>
        <v>2.2657745505E-2</v>
      </c>
      <c r="AW1022" s="272">
        <v>3.4343525000000002E-6</v>
      </c>
      <c r="AX1022" s="272">
        <v>1.0362286000000001E-8</v>
      </c>
      <c r="AY1022" s="272">
        <v>2.8311173000000002E-13</v>
      </c>
      <c r="AZ1022" s="272">
        <v>6.2581997E-12</v>
      </c>
      <c r="BA1022" s="272">
        <v>1.6372153E-13</v>
      </c>
      <c r="BB1022" s="272">
        <v>1.8227728999999999E-10</v>
      </c>
      <c r="BC1022" s="272">
        <v>8.1691297999999996E-8</v>
      </c>
      <c r="BD1022" s="272">
        <v>2.6507824000000002E-11</v>
      </c>
      <c r="BE1022" s="272">
        <v>9.3238483999999997E-11</v>
      </c>
      <c r="BF1022" s="272">
        <v>4.1607270999999998E-14</v>
      </c>
      <c r="BG1022" s="272">
        <v>1.3402031E-15</v>
      </c>
      <c r="BH1022" s="272">
        <v>5.2839476999999998E-14</v>
      </c>
      <c r="BI1022" s="272">
        <v>1.0820212000000001E-13</v>
      </c>
      <c r="BJ1022" s="272">
        <v>2.3480530000000001E-14</v>
      </c>
      <c r="BK1022" s="272">
        <v>2.4546165999999999E-11</v>
      </c>
      <c r="BL1022" s="272">
        <v>1.4721326E-9</v>
      </c>
      <c r="BM1022" s="272">
        <v>4.1913074999999998E-11</v>
      </c>
      <c r="BN1022" s="272">
        <v>1.4919505E-5</v>
      </c>
      <c r="BO1022" s="273">
        <v>2.2642826000000001E-2</v>
      </c>
      <c r="BP1022" s="272">
        <v>4.1017247999999999E-11</v>
      </c>
      <c r="BQ1022" s="272">
        <v>2.4942921000000001E-13</v>
      </c>
      <c r="BR1022" s="272">
        <v>1.1159648E-17</v>
      </c>
      <c r="BS1022"/>
      <c r="BT1022" s="121">
        <v>1.0971591E-4</v>
      </c>
      <c r="BU1022" s="274">
        <v>7.0266050000000003E-7</v>
      </c>
      <c r="BV1022" s="121">
        <v>1.0317415E-4</v>
      </c>
      <c r="BW1022" s="274">
        <v>1.4560584E-8</v>
      </c>
      <c r="BX1022" s="274">
        <v>6.2624626999999996E-7</v>
      </c>
      <c r="BY1022" s="274">
        <v>1.1766922999999999E-7</v>
      </c>
      <c r="BZ1022" s="274">
        <v>8.0945668000000001E-10</v>
      </c>
      <c r="CA1022" s="274">
        <v>1.8500368999999999E-7</v>
      </c>
      <c r="CB1022" s="274">
        <v>8.8889267999999992E-9</v>
      </c>
      <c r="CC1022" s="274">
        <v>9.8423616000000005E-8</v>
      </c>
      <c r="CD1022" s="274">
        <v>1.2016535E-9</v>
      </c>
      <c r="CE1022" s="274">
        <v>2.7325402000000001E-8</v>
      </c>
      <c r="CF1022" s="274">
        <v>2.2458323E-11</v>
      </c>
      <c r="CG1022" s="274">
        <v>3.1490482999999999E-7</v>
      </c>
      <c r="CH1022" s="274">
        <v>4.3723250999999996E-6</v>
      </c>
      <c r="CI1022" s="274">
        <v>6.5827914000000005E-8</v>
      </c>
      <c r="CJ1022" s="274">
        <v>5.8883246999999996E-9</v>
      </c>
      <c r="CK1022" s="4"/>
      <c r="CL1022" s="323">
        <v>3.6723611000000001E-11</v>
      </c>
      <c r="CM1022" s="323">
        <v>3.6999469</v>
      </c>
      <c r="CN1022" s="323">
        <v>4.5290316000000004E-3</v>
      </c>
      <c r="CO1022" s="323">
        <v>5.0509191999999995E-4</v>
      </c>
      <c r="CP1022" s="323">
        <v>2.1871655E-5</v>
      </c>
      <c r="CQ1022" s="323">
        <v>1.6947757999999999E-10</v>
      </c>
      <c r="CR1022" s="323">
        <v>1.0240705999999999E-8</v>
      </c>
      <c r="CS1022" s="323">
        <v>2.7140264999999999E-5</v>
      </c>
      <c r="CT1022" s="323">
        <v>5.9205526000000001E-2</v>
      </c>
      <c r="CU1022" s="323">
        <v>0.32100720999999999</v>
      </c>
      <c r="CV1022" s="216"/>
      <c r="CW1022" s="214"/>
      <c r="CX1022" s="18" t="s">
        <v>1117</v>
      </c>
      <c r="CY1022" s="18"/>
      <c r="CZ1022" s="18"/>
      <c r="DA1022" s="32"/>
      <c r="DB1022" s="23"/>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c r="GD1022" s="14"/>
    </row>
    <row r="1023" spans="1:186" ht="14.4" customHeight="1">
      <c r="A1023" t="s">
        <v>2256</v>
      </c>
      <c r="B1023" s="168" t="s">
        <v>2252</v>
      </c>
      <c r="C1023" s="279" t="str">
        <f t="shared" si="413"/>
        <v>A.160.01.109</v>
      </c>
      <c r="D1023" s="14" t="s">
        <v>657</v>
      </c>
      <c r="E1023" s="278" t="s">
        <v>1510</v>
      </c>
      <c r="F1023" s="281" t="str">
        <f t="shared" si="414"/>
        <v>Makore FSC/PEFC 660 (kg/m3)</v>
      </c>
      <c r="G1023" s="319">
        <f t="shared" si="420"/>
        <v>5.5780523839099996E-2</v>
      </c>
      <c r="H1023" s="319">
        <f t="shared" si="421"/>
        <v>1.5645700985E-3</v>
      </c>
      <c r="I1023" s="319">
        <f t="shared" si="407"/>
        <v>5.1174114339999997E-3</v>
      </c>
      <c r="J1023" s="319">
        <f t="shared" si="408"/>
        <v>1.7122347306600002E-2</v>
      </c>
      <c r="K1023" s="319">
        <v>3.1976194999999999E-2</v>
      </c>
      <c r="L1023" s="319">
        <v>3.2939934E-3</v>
      </c>
      <c r="M1023" s="319">
        <v>1.6739073E-3</v>
      </c>
      <c r="N1023" s="319">
        <v>1.2210420000000001E-3</v>
      </c>
      <c r="O1023" s="319">
        <v>1.8911446E-4</v>
      </c>
      <c r="P1023" s="319">
        <v>6.4711684999999996E-6</v>
      </c>
      <c r="Q1023" s="319">
        <v>1.4794246999999999E-4</v>
      </c>
      <c r="R1023" s="319">
        <v>1.2409933E-4</v>
      </c>
      <c r="S1023" s="319">
        <v>2.0583023E-4</v>
      </c>
      <c r="T1023" s="319">
        <v>1.3684981000000001E-2</v>
      </c>
      <c r="U1023" s="319">
        <v>3.2294204999999999E-3</v>
      </c>
      <c r="V1023" s="319">
        <v>2.5411404E-5</v>
      </c>
      <c r="W1023" s="319">
        <v>2.1155765999999999E-6</v>
      </c>
      <c r="X1023" s="319">
        <v>0</v>
      </c>
      <c r="Y1023" s="210"/>
      <c r="Z1023" s="320">
        <f t="shared" si="415"/>
        <v>0.24042251879699247</v>
      </c>
      <c r="AA1023" s="210"/>
      <c r="AB1023" s="321">
        <f t="shared" si="416"/>
        <v>3.1976194999999999E-2</v>
      </c>
      <c r="AC1023" s="321">
        <f t="shared" si="417"/>
        <v>6.6565701284999994E-3</v>
      </c>
      <c r="AD1023" s="321">
        <f t="shared" si="409"/>
        <v>1.8779096606599998E-2</v>
      </c>
      <c r="AE1023" s="321">
        <f t="shared" si="418"/>
        <v>5.1174114340000005E-3</v>
      </c>
      <c r="AF1023" s="321">
        <f t="shared" si="419"/>
        <v>3.4352507300000001E-3</v>
      </c>
      <c r="AG1023"/>
      <c r="AH1023" s="121">
        <v>24.707827999999999</v>
      </c>
      <c r="AI1023" s="121">
        <v>3.0571663</v>
      </c>
      <c r="AJ1023" s="121">
        <v>0.43777308999999998</v>
      </c>
      <c r="AK1023" s="121">
        <v>0</v>
      </c>
      <c r="AL1023" s="121">
        <v>20.930199000000002</v>
      </c>
      <c r="AM1023" s="121">
        <v>0.18376112999999999</v>
      </c>
      <c r="AN1023" s="121">
        <v>9.8929001000000003E-2</v>
      </c>
      <c r="AO1023"/>
      <c r="AP1023" s="282">
        <v>5.3978979000000003E-3</v>
      </c>
      <c r="AQ1023" s="282">
        <v>5.0208329000000001E-3</v>
      </c>
      <c r="AR1023" s="282">
        <v>2.2434388000000001E-4</v>
      </c>
      <c r="AS1023" s="282">
        <v>1.5272117E-4</v>
      </c>
      <c r="AT1023" s="255">
        <f t="shared" si="425"/>
        <v>3.0100916774522993E-7</v>
      </c>
      <c r="AU1023" s="256">
        <f t="shared" si="426"/>
        <v>8.2967409957574791E-10</v>
      </c>
      <c r="AV1023" s="256">
        <f t="shared" si="427"/>
        <v>2.1389519410000002E-2</v>
      </c>
      <c r="AW1023" s="272">
        <v>2.2358736999999999E-7</v>
      </c>
      <c r="AX1023" s="272">
        <v>6.7463275999999997E-10</v>
      </c>
      <c r="AY1023" s="272">
        <v>1.8431202000000001E-14</v>
      </c>
      <c r="AZ1023" s="272">
        <v>6.2581997E-12</v>
      </c>
      <c r="BA1023" s="272">
        <v>1.6372153E-13</v>
      </c>
      <c r="BB1023" s="272">
        <v>1.8156749000000001E-10</v>
      </c>
      <c r="BC1023" s="272">
        <v>7.5696376999999996E-8</v>
      </c>
      <c r="BD1023" s="272">
        <v>2.6345954999999999E-11</v>
      </c>
      <c r="BE1023" s="272">
        <v>8.6305989000000002E-11</v>
      </c>
      <c r="BF1023" s="272">
        <v>4.1607270999999998E-14</v>
      </c>
      <c r="BG1023" s="272">
        <v>1.3402031E-15</v>
      </c>
      <c r="BH1023" s="272">
        <v>5.2416961999999997E-14</v>
      </c>
      <c r="BI1023" s="272">
        <v>9.2458363000000002E-14</v>
      </c>
      <c r="BJ1023" s="272">
        <v>2.0626205000000001E-14</v>
      </c>
      <c r="BK1023" s="272">
        <v>2.4525186000000001E-11</v>
      </c>
      <c r="BL1023" s="272">
        <v>1.4718889E-9</v>
      </c>
      <c r="BM1023" s="272">
        <v>4.1913074999999998E-11</v>
      </c>
      <c r="BN1023" s="272">
        <v>1.486741E-5</v>
      </c>
      <c r="BO1023" s="273">
        <v>2.1374652000000001E-2</v>
      </c>
      <c r="BP1023" s="272">
        <v>4.1017247999999999E-11</v>
      </c>
      <c r="BQ1023" s="272">
        <v>2.4942921000000001E-13</v>
      </c>
      <c r="BR1023" s="272">
        <v>1.1159648E-17</v>
      </c>
      <c r="BS1023"/>
      <c r="BT1023" s="274">
        <v>1.2990896E-5</v>
      </c>
      <c r="BU1023" s="274">
        <v>6.5486578999999996E-7</v>
      </c>
      <c r="BV1023" s="274">
        <v>6.7036177999999998E-6</v>
      </c>
      <c r="BW1023" s="274">
        <v>1.4545612E-8</v>
      </c>
      <c r="BX1023" s="274">
        <v>5.8439731999999998E-7</v>
      </c>
      <c r="BY1023" s="274">
        <v>1.1766922999999999E-7</v>
      </c>
      <c r="BZ1023" s="274">
        <v>8.0945668000000001E-10</v>
      </c>
      <c r="CA1023" s="274">
        <v>1.8500368999999999E-7</v>
      </c>
      <c r="CB1023" s="274">
        <v>8.6838524999999995E-9</v>
      </c>
      <c r="CC1023" s="274">
        <v>9.7894395999999997E-8</v>
      </c>
      <c r="CD1023" s="274">
        <v>1.2016535E-9</v>
      </c>
      <c r="CE1023" s="274">
        <v>2.7325402000000001E-8</v>
      </c>
      <c r="CF1023" s="274">
        <v>2.2458323E-11</v>
      </c>
      <c r="CG1023" s="274">
        <v>3.0673905E-7</v>
      </c>
      <c r="CH1023" s="274">
        <v>4.2164042999999999E-6</v>
      </c>
      <c r="CI1023" s="274">
        <v>6.5827914000000005E-8</v>
      </c>
      <c r="CJ1023" s="274">
        <v>5.8883246999999996E-9</v>
      </c>
      <c r="CK1023" s="4"/>
      <c r="CL1023" s="323">
        <v>3.6723611000000001E-11</v>
      </c>
      <c r="CM1023" s="323">
        <v>0.2400707</v>
      </c>
      <c r="CN1023" s="323">
        <v>4.5290316000000004E-3</v>
      </c>
      <c r="CO1023" s="323">
        <v>4.7239146999999998E-4</v>
      </c>
      <c r="CP1023" s="323">
        <v>2.04506E-5</v>
      </c>
      <c r="CQ1023" s="323">
        <v>1.6928641999999999E-10</v>
      </c>
      <c r="CR1023" s="323">
        <v>1.0218115E-8</v>
      </c>
      <c r="CS1023" s="323">
        <v>2.5072842999999999E-5</v>
      </c>
      <c r="CT1023" s="323">
        <v>5.1445784000000001E-2</v>
      </c>
      <c r="CU1023" s="323">
        <v>0.30351778000000001</v>
      </c>
      <c r="CV1023" s="216"/>
      <c r="CW1023" s="214"/>
      <c r="CX1023" s="18" t="s">
        <v>1117</v>
      </c>
      <c r="CY1023" s="18"/>
      <c r="CZ1023" s="18"/>
      <c r="DA1023" s="32"/>
      <c r="DB1023" s="23"/>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c r="GD1023" s="14"/>
    </row>
    <row r="1024" spans="1:186" ht="14.4" customHeight="1">
      <c r="A1024" t="s">
        <v>8589</v>
      </c>
      <c r="B1024" s="168" t="s">
        <v>2252</v>
      </c>
      <c r="C1024" s="279" t="str">
        <f t="shared" si="413"/>
        <v>A.160.01.110</v>
      </c>
      <c r="D1024" s="14" t="s">
        <v>657</v>
      </c>
      <c r="E1024" s="278" t="s">
        <v>1510</v>
      </c>
      <c r="F1024" s="281" t="str">
        <f t="shared" si="414"/>
        <v>Makore natural forest, clear cut 660 (kg/m3)</v>
      </c>
      <c r="G1024" s="319">
        <f t="shared" si="420"/>
        <v>5.1518805174351003</v>
      </c>
      <c r="H1024" s="319">
        <f t="shared" si="421"/>
        <v>1.5645700985E-3</v>
      </c>
      <c r="I1024" s="319">
        <f t="shared" si="407"/>
        <v>4.6423674000300004</v>
      </c>
      <c r="J1024" s="319">
        <f t="shared" si="408"/>
        <v>1.7122347306600002E-2</v>
      </c>
      <c r="K1024" s="319">
        <v>0.49082619999999999</v>
      </c>
      <c r="L1024" s="319">
        <v>3.2939934E-3</v>
      </c>
      <c r="M1024" s="319">
        <v>1.6739073E-3</v>
      </c>
      <c r="N1024" s="319">
        <v>1.2210420000000001E-3</v>
      </c>
      <c r="O1024" s="319">
        <v>1.8911446E-4</v>
      </c>
      <c r="P1024" s="319">
        <v>6.4711684999999996E-6</v>
      </c>
      <c r="Q1024" s="319">
        <v>1.4794246999999999E-4</v>
      </c>
      <c r="R1024" s="319">
        <v>1.2409933E-4</v>
      </c>
      <c r="S1024" s="319">
        <v>2.0583023E-4</v>
      </c>
      <c r="T1024" s="319">
        <v>1.3684981000000001E-2</v>
      </c>
      <c r="U1024" s="319">
        <v>3.2294204999999999E-3</v>
      </c>
      <c r="V1024" s="319">
        <v>4.6372754</v>
      </c>
      <c r="W1024" s="319">
        <v>2.1155765999999999E-6</v>
      </c>
      <c r="X1024" s="319">
        <v>0</v>
      </c>
      <c r="Y1024" s="210"/>
      <c r="Z1024" s="320">
        <f t="shared" si="415"/>
        <v>3.6904225563909772</v>
      </c>
      <c r="AA1024" s="210"/>
      <c r="AB1024" s="321">
        <f t="shared" si="416"/>
        <v>0.49082619999999999</v>
      </c>
      <c r="AC1024" s="321">
        <f t="shared" si="417"/>
        <v>6.6565701284999994E-3</v>
      </c>
      <c r="AD1024" s="321">
        <f t="shared" si="409"/>
        <v>1.8779096606599998E-2</v>
      </c>
      <c r="AE1024" s="321">
        <f t="shared" si="418"/>
        <v>4.6423674000299995</v>
      </c>
      <c r="AF1024" s="321">
        <f t="shared" si="419"/>
        <v>3.4352507300000001E-3</v>
      </c>
      <c r="AG1024"/>
      <c r="AH1024" s="121">
        <v>24.707827999999999</v>
      </c>
      <c r="AI1024" s="121">
        <v>3.0571663</v>
      </c>
      <c r="AJ1024" s="121">
        <v>0.43777308999999998</v>
      </c>
      <c r="AK1024" s="121">
        <v>0</v>
      </c>
      <c r="AL1024" s="121">
        <v>20.930199000000002</v>
      </c>
      <c r="AM1024" s="121">
        <v>0.18376112999999999</v>
      </c>
      <c r="AN1024" s="121">
        <v>9.8929001000000003E-2</v>
      </c>
      <c r="AO1024"/>
      <c r="AP1024" s="282">
        <v>6.1412721000000003E-2</v>
      </c>
      <c r="AQ1024" s="282">
        <v>5.8423520999999999E-2</v>
      </c>
      <c r="AR1024" s="282">
        <v>2.8364791999999999E-3</v>
      </c>
      <c r="AS1024" s="282">
        <v>1.5272117E-4</v>
      </c>
      <c r="AT1024" s="255">
        <f t="shared" si="425"/>
        <v>3.5026091977452293E-6</v>
      </c>
      <c r="AU1024" s="256">
        <f t="shared" si="426"/>
        <v>1.048993826457375E-8</v>
      </c>
      <c r="AV1024" s="256">
        <f t="shared" si="427"/>
        <v>2.1389519410000002E-2</v>
      </c>
      <c r="AW1024" s="272">
        <v>3.4251873999999999E-6</v>
      </c>
      <c r="AX1024" s="272">
        <v>1.0334633E-8</v>
      </c>
      <c r="AY1024" s="272">
        <v>2.823562E-13</v>
      </c>
      <c r="AZ1024" s="272">
        <v>6.2581997E-12</v>
      </c>
      <c r="BA1024" s="272">
        <v>1.6372153E-13</v>
      </c>
      <c r="BB1024" s="272">
        <v>1.8156749000000001E-10</v>
      </c>
      <c r="BC1024" s="272">
        <v>7.5696376999999996E-8</v>
      </c>
      <c r="BD1024" s="272">
        <v>2.6345954999999999E-11</v>
      </c>
      <c r="BE1024" s="272">
        <v>8.6305989000000002E-11</v>
      </c>
      <c r="BF1024" s="272">
        <v>4.1607270999999998E-14</v>
      </c>
      <c r="BG1024" s="272">
        <v>1.3402031E-15</v>
      </c>
      <c r="BH1024" s="272">
        <v>5.2416961999999997E-14</v>
      </c>
      <c r="BI1024" s="272">
        <v>9.2458363000000002E-14</v>
      </c>
      <c r="BJ1024" s="272">
        <v>2.0626205000000001E-14</v>
      </c>
      <c r="BK1024" s="272">
        <v>2.4525186000000001E-11</v>
      </c>
      <c r="BL1024" s="272">
        <v>1.4718889E-9</v>
      </c>
      <c r="BM1024" s="272">
        <v>4.1913074999999998E-11</v>
      </c>
      <c r="BN1024" s="272">
        <v>1.486741E-5</v>
      </c>
      <c r="BO1024" s="273">
        <v>2.1374652000000001E-2</v>
      </c>
      <c r="BP1024" s="272">
        <v>4.1017247999999999E-11</v>
      </c>
      <c r="BQ1024" s="272">
        <v>2.4942921000000001E-13</v>
      </c>
      <c r="BR1024" s="272">
        <v>1.1159648E-17</v>
      </c>
      <c r="BS1024"/>
      <c r="BT1024" s="121">
        <v>1.0918605E-4</v>
      </c>
      <c r="BU1024" s="274">
        <v>6.5486578999999996E-7</v>
      </c>
      <c r="BV1024" s="121">
        <v>1.0289877E-4</v>
      </c>
      <c r="BW1024" s="274">
        <v>1.4545612E-8</v>
      </c>
      <c r="BX1024" s="274">
        <v>5.8439731999999998E-7</v>
      </c>
      <c r="BY1024" s="274">
        <v>1.1766922999999999E-7</v>
      </c>
      <c r="BZ1024" s="274">
        <v>8.0945668000000001E-10</v>
      </c>
      <c r="CA1024" s="274">
        <v>1.8500368999999999E-7</v>
      </c>
      <c r="CB1024" s="274">
        <v>8.6838524999999995E-9</v>
      </c>
      <c r="CC1024" s="274">
        <v>9.7894395999999997E-8</v>
      </c>
      <c r="CD1024" s="274">
        <v>1.2016535E-9</v>
      </c>
      <c r="CE1024" s="274">
        <v>2.7325402000000001E-8</v>
      </c>
      <c r="CF1024" s="274">
        <v>2.2458323E-11</v>
      </c>
      <c r="CG1024" s="274">
        <v>3.0673905E-7</v>
      </c>
      <c r="CH1024" s="274">
        <v>4.2164042999999999E-6</v>
      </c>
      <c r="CI1024" s="274">
        <v>6.5827914000000005E-8</v>
      </c>
      <c r="CJ1024" s="274">
        <v>5.8883246999999996E-9</v>
      </c>
      <c r="CK1024" s="4"/>
      <c r="CL1024" s="323">
        <v>3.6723611000000001E-11</v>
      </c>
      <c r="CM1024" s="323">
        <v>3.6900707000000001</v>
      </c>
      <c r="CN1024" s="323">
        <v>4.5290316000000004E-3</v>
      </c>
      <c r="CO1024" s="323">
        <v>4.7239146999999998E-4</v>
      </c>
      <c r="CP1024" s="323">
        <v>2.04506E-5</v>
      </c>
      <c r="CQ1024" s="323">
        <v>1.6928641999999999E-10</v>
      </c>
      <c r="CR1024" s="323">
        <v>1.0218115E-8</v>
      </c>
      <c r="CS1024" s="323">
        <v>2.5072842999999999E-5</v>
      </c>
      <c r="CT1024" s="323">
        <v>5.1445784000000001E-2</v>
      </c>
      <c r="CU1024" s="323">
        <v>0.30351778000000001</v>
      </c>
      <c r="CV1024" s="216"/>
      <c r="CW1024" s="214"/>
      <c r="CX1024" s="18" t="s">
        <v>1117</v>
      </c>
      <c r="CY1024" s="18"/>
      <c r="CZ1024" s="18"/>
      <c r="DA1024" s="32"/>
      <c r="DB1024" s="23"/>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c r="FV1024" s="14"/>
      <c r="FW1024" s="14"/>
      <c r="FX1024" s="14"/>
      <c r="FY1024" s="14"/>
      <c r="FZ1024" s="14"/>
      <c r="GA1024" s="14"/>
      <c r="GB1024" s="14"/>
      <c r="GC1024" s="14"/>
      <c r="GD1024" s="14"/>
    </row>
    <row r="1025" spans="1:186" ht="14.4" customHeight="1">
      <c r="A1025" t="s">
        <v>2257</v>
      </c>
      <c r="B1025" s="168" t="s">
        <v>2252</v>
      </c>
      <c r="C1025" s="279" t="str">
        <f t="shared" si="413"/>
        <v>A.160.01.111</v>
      </c>
      <c r="D1025" s="14" t="s">
        <v>657</v>
      </c>
      <c r="E1025" s="278" t="s">
        <v>1510</v>
      </c>
      <c r="F1025" s="281" t="str">
        <f t="shared" si="414"/>
        <v>Mansonia FSC/PEFC 620 (kg/m3)</v>
      </c>
      <c r="G1025" s="319">
        <f t="shared" si="420"/>
        <v>5.7365497092399999E-2</v>
      </c>
      <c r="H1025" s="319">
        <f t="shared" si="421"/>
        <v>1.5692866588E-3</v>
      </c>
      <c r="I1025" s="319">
        <f t="shared" si="407"/>
        <v>5.3111679469999996E-3</v>
      </c>
      <c r="J1025" s="319">
        <f t="shared" si="408"/>
        <v>1.77791044866E-2</v>
      </c>
      <c r="K1025" s="319">
        <v>3.2705937999999997E-2</v>
      </c>
      <c r="L1025" s="319">
        <v>3.4760531999999999E-3</v>
      </c>
      <c r="M1025" s="319">
        <v>1.6855232E-3</v>
      </c>
      <c r="N1025" s="319">
        <v>1.2236908E-3</v>
      </c>
      <c r="O1025" s="319">
        <v>1.9065299000000001E-4</v>
      </c>
      <c r="P1025" s="319">
        <v>6.5560688000000001E-6</v>
      </c>
      <c r="Q1025" s="319">
        <v>1.483868E-4</v>
      </c>
      <c r="R1025" s="319">
        <v>1.2417034E-4</v>
      </c>
      <c r="S1025" s="319">
        <v>2.0614491000000001E-4</v>
      </c>
      <c r="T1025" s="319">
        <v>1.4339622999999999E-2</v>
      </c>
      <c r="U1025" s="319">
        <v>3.2312209999999998E-3</v>
      </c>
      <c r="V1025" s="319">
        <v>2.5421206999999999E-5</v>
      </c>
      <c r="W1025" s="319">
        <v>2.1155765999999999E-6</v>
      </c>
      <c r="X1025" s="319">
        <v>0</v>
      </c>
      <c r="Y1025" s="210"/>
      <c r="Z1025" s="320">
        <f t="shared" si="415"/>
        <v>0.24590930827067667</v>
      </c>
      <c r="AA1025" s="210"/>
      <c r="AB1025" s="321">
        <f t="shared" si="416"/>
        <v>3.2705937999999997E-2</v>
      </c>
      <c r="AC1025" s="321">
        <f t="shared" si="417"/>
        <v>6.8550333987999991E-3</v>
      </c>
      <c r="AD1025" s="321">
        <f t="shared" si="409"/>
        <v>1.96274853166E-2</v>
      </c>
      <c r="AE1025" s="321">
        <f t="shared" si="418"/>
        <v>5.3111679469999996E-3</v>
      </c>
      <c r="AF1025" s="321">
        <f t="shared" si="419"/>
        <v>3.4373659099999998E-3</v>
      </c>
      <c r="AG1025"/>
      <c r="AH1025" s="121">
        <v>24.779872999999998</v>
      </c>
      <c r="AI1025" s="121">
        <v>3.1288806</v>
      </c>
      <c r="AJ1025" s="121">
        <v>0.43801717000000001</v>
      </c>
      <c r="AK1025" s="121">
        <v>0</v>
      </c>
      <c r="AL1025" s="121">
        <v>20.930199000000002</v>
      </c>
      <c r="AM1025" s="121">
        <v>0.18378697999999999</v>
      </c>
      <c r="AN1025" s="121">
        <v>9.8989094E-2</v>
      </c>
      <c r="AO1025"/>
      <c r="AP1025" s="282">
        <v>5.5486436E-3</v>
      </c>
      <c r="AQ1025" s="282">
        <v>5.1613251000000001E-3</v>
      </c>
      <c r="AR1025" s="282">
        <v>2.2956674E-4</v>
      </c>
      <c r="AS1025" s="282">
        <v>1.577518E-4</v>
      </c>
      <c r="AT1025" s="255">
        <f t="shared" si="425"/>
        <v>3.0943196113123003E-7</v>
      </c>
      <c r="AU1025" s="256">
        <f t="shared" si="426"/>
        <v>8.4898941931974805E-10</v>
      </c>
      <c r="AV1025" s="256">
        <f t="shared" si="427"/>
        <v>2.2094089351999999E-2</v>
      </c>
      <c r="AW1025" s="272">
        <v>2.2867911000000001E-7</v>
      </c>
      <c r="AX1025" s="272">
        <v>6.8999578000000002E-10</v>
      </c>
      <c r="AY1025" s="272">
        <v>1.8850942000000001E-14</v>
      </c>
      <c r="AZ1025" s="272">
        <v>6.2581997E-12</v>
      </c>
      <c r="BA1025" s="272">
        <v>1.6372153E-13</v>
      </c>
      <c r="BB1025" s="272">
        <v>1.8196182E-10</v>
      </c>
      <c r="BC1025" s="272">
        <v>7.9026889000000004E-8</v>
      </c>
      <c r="BD1025" s="272">
        <v>2.6435881999999999E-11</v>
      </c>
      <c r="BE1025" s="272">
        <v>9.0157375000000005E-11</v>
      </c>
      <c r="BF1025" s="272">
        <v>4.1607270999999998E-14</v>
      </c>
      <c r="BG1025" s="272">
        <v>1.3402031E-15</v>
      </c>
      <c r="BH1025" s="272">
        <v>5.2651693E-14</v>
      </c>
      <c r="BI1025" s="272">
        <v>1.012049E-13</v>
      </c>
      <c r="BJ1025" s="272">
        <v>2.2211940999999998E-14</v>
      </c>
      <c r="BK1025" s="272">
        <v>2.4536841999999999E-11</v>
      </c>
      <c r="BL1025" s="272">
        <v>1.4720243E-9</v>
      </c>
      <c r="BM1025" s="272">
        <v>4.1913074999999998E-11</v>
      </c>
      <c r="BN1025" s="272">
        <v>1.4896352000000001E-5</v>
      </c>
      <c r="BO1025" s="273">
        <v>2.2079193E-2</v>
      </c>
      <c r="BP1025" s="272">
        <v>4.1017247999999999E-11</v>
      </c>
      <c r="BQ1025" s="272">
        <v>2.4942921000000001E-13</v>
      </c>
      <c r="BR1025" s="272">
        <v>1.1159648E-17</v>
      </c>
      <c r="BS1025"/>
      <c r="BT1025" s="274">
        <v>1.328526E-5</v>
      </c>
      <c r="BU1025" s="274">
        <v>6.8141839999999999E-7</v>
      </c>
      <c r="BV1025" s="274">
        <v>6.8566040999999998E-6</v>
      </c>
      <c r="BW1025" s="274">
        <v>1.455393E-8</v>
      </c>
      <c r="BX1025" s="274">
        <v>6.0764673000000001E-7</v>
      </c>
      <c r="BY1025" s="274">
        <v>1.1766922999999999E-7</v>
      </c>
      <c r="BZ1025" s="274">
        <v>8.0945668000000001E-10</v>
      </c>
      <c r="CA1025" s="274">
        <v>1.8500368999999999E-7</v>
      </c>
      <c r="CB1025" s="274">
        <v>8.7977827000000006E-9</v>
      </c>
      <c r="CC1025" s="274">
        <v>9.8188407E-8</v>
      </c>
      <c r="CD1025" s="274">
        <v>1.2016535E-9</v>
      </c>
      <c r="CE1025" s="274">
        <v>2.7325402000000001E-8</v>
      </c>
      <c r="CF1025" s="274">
        <v>2.2458323E-11</v>
      </c>
      <c r="CG1025" s="274">
        <v>3.1127559000000001E-7</v>
      </c>
      <c r="CH1025" s="274">
        <v>4.3030269999999998E-6</v>
      </c>
      <c r="CI1025" s="274">
        <v>6.5827914000000005E-8</v>
      </c>
      <c r="CJ1025" s="274">
        <v>5.8883246999999996E-9</v>
      </c>
      <c r="CK1025" s="4"/>
      <c r="CL1025" s="323">
        <v>3.6723611000000001E-11</v>
      </c>
      <c r="CM1025" s="323">
        <v>0.24555748999999999</v>
      </c>
      <c r="CN1025" s="323">
        <v>4.5290316000000004E-3</v>
      </c>
      <c r="CO1025" s="323">
        <v>4.9055838999999995E-4</v>
      </c>
      <c r="CP1025" s="323">
        <v>2.1240074999999998E-5</v>
      </c>
      <c r="CQ1025" s="323">
        <v>1.6939262000000001E-10</v>
      </c>
      <c r="CR1025" s="323">
        <v>1.0230665E-8</v>
      </c>
      <c r="CS1025" s="323">
        <v>2.6221410999999999E-5</v>
      </c>
      <c r="CT1025" s="323">
        <v>5.5756752E-2</v>
      </c>
      <c r="CU1025" s="323">
        <v>0.31323413</v>
      </c>
      <c r="CV1025" s="216"/>
      <c r="CW1025" s="214"/>
      <c r="CX1025" s="18" t="s">
        <v>1117</v>
      </c>
      <c r="CY1025" s="18"/>
      <c r="CZ1025" s="18"/>
      <c r="DA1025" s="32"/>
      <c r="DB1025" s="23"/>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c r="GD1025" s="14"/>
    </row>
    <row r="1026" spans="1:186" ht="14.4" customHeight="1">
      <c r="A1026" t="s">
        <v>8590</v>
      </c>
      <c r="B1026" s="168" t="s">
        <v>2252</v>
      </c>
      <c r="C1026" s="279" t="str">
        <f t="shared" si="413"/>
        <v>A.160.01.112</v>
      </c>
      <c r="D1026" s="14" t="s">
        <v>657</v>
      </c>
      <c r="E1026" s="278" t="s">
        <v>1510</v>
      </c>
      <c r="F1026" s="281" t="str">
        <f t="shared" si="414"/>
        <v>Mansonia natural forest, clear cut 620 (kg/m3)</v>
      </c>
      <c r="G1026" s="319">
        <f t="shared" si="420"/>
        <v>5.9478092778853995</v>
      </c>
      <c r="H1026" s="319">
        <f t="shared" si="421"/>
        <v>1.5692866588E-3</v>
      </c>
      <c r="I1026" s="319">
        <f t="shared" si="407"/>
        <v>5.4369049467400004</v>
      </c>
      <c r="J1026" s="319">
        <f t="shared" si="408"/>
        <v>1.77791044866E-2</v>
      </c>
      <c r="K1026" s="319">
        <v>0.49155594000000002</v>
      </c>
      <c r="L1026" s="319">
        <v>3.4760531999999999E-3</v>
      </c>
      <c r="M1026" s="319">
        <v>1.6855232E-3</v>
      </c>
      <c r="N1026" s="319">
        <v>1.2236908E-3</v>
      </c>
      <c r="O1026" s="319">
        <v>1.9065299000000001E-4</v>
      </c>
      <c r="P1026" s="319">
        <v>6.5560688000000001E-6</v>
      </c>
      <c r="Q1026" s="319">
        <v>1.483868E-4</v>
      </c>
      <c r="R1026" s="319">
        <v>1.2417034E-4</v>
      </c>
      <c r="S1026" s="319">
        <v>2.0614491000000001E-4</v>
      </c>
      <c r="T1026" s="319">
        <v>1.4339622999999999E-2</v>
      </c>
      <c r="U1026" s="319">
        <v>3.2312209999999998E-3</v>
      </c>
      <c r="V1026" s="319">
        <v>5.4316192000000001</v>
      </c>
      <c r="W1026" s="319">
        <v>2.1155765999999999E-6</v>
      </c>
      <c r="X1026" s="319">
        <v>0</v>
      </c>
      <c r="Y1026" s="210"/>
      <c r="Z1026" s="320">
        <f t="shared" si="415"/>
        <v>3.6959093233082707</v>
      </c>
      <c r="AA1026" s="210"/>
      <c r="AB1026" s="321">
        <f t="shared" si="416"/>
        <v>0.49155594000000002</v>
      </c>
      <c r="AC1026" s="321">
        <f t="shared" si="417"/>
        <v>6.8550333987999991E-3</v>
      </c>
      <c r="AD1026" s="321">
        <f t="shared" si="409"/>
        <v>1.96274853166E-2</v>
      </c>
      <c r="AE1026" s="321">
        <f t="shared" si="418"/>
        <v>5.4369049467400004</v>
      </c>
      <c r="AF1026" s="321">
        <f t="shared" si="419"/>
        <v>3.4373659099999998E-3</v>
      </c>
      <c r="AG1026"/>
      <c r="AH1026" s="121">
        <v>24.779872999999998</v>
      </c>
      <c r="AI1026" s="121">
        <v>3.1288806</v>
      </c>
      <c r="AJ1026" s="121">
        <v>0.43801717000000001</v>
      </c>
      <c r="AK1026" s="121">
        <v>0</v>
      </c>
      <c r="AL1026" s="121">
        <v>20.930199000000002</v>
      </c>
      <c r="AM1026" s="121">
        <v>0.18378697999999999</v>
      </c>
      <c r="AN1026" s="121">
        <v>9.8989094E-2</v>
      </c>
      <c r="AO1026"/>
      <c r="AP1026" s="282">
        <v>6.1563466999999997E-2</v>
      </c>
      <c r="AQ1026" s="282">
        <v>5.8564012999999998E-2</v>
      </c>
      <c r="AR1026" s="282">
        <v>2.8417020999999998E-3</v>
      </c>
      <c r="AS1026" s="282">
        <v>1.577518E-4</v>
      </c>
      <c r="AT1026" s="255">
        <f t="shared" si="425"/>
        <v>3.5110319511312299E-6</v>
      </c>
      <c r="AU1026" s="256">
        <f t="shared" si="426"/>
        <v>1.0509253564317749E-8</v>
      </c>
      <c r="AV1026" s="256">
        <f t="shared" si="427"/>
        <v>2.2094089351999999E-2</v>
      </c>
      <c r="AW1026" s="272">
        <v>3.4302791E-6</v>
      </c>
      <c r="AX1026" s="272">
        <v>1.0349996E-8</v>
      </c>
      <c r="AY1026" s="272">
        <v>2.8277593999999998E-13</v>
      </c>
      <c r="AZ1026" s="272">
        <v>6.2581997E-12</v>
      </c>
      <c r="BA1026" s="272">
        <v>1.6372153E-13</v>
      </c>
      <c r="BB1026" s="272">
        <v>1.8196182E-10</v>
      </c>
      <c r="BC1026" s="272">
        <v>7.9026889000000004E-8</v>
      </c>
      <c r="BD1026" s="272">
        <v>2.6435881999999999E-11</v>
      </c>
      <c r="BE1026" s="272">
        <v>9.0157375000000005E-11</v>
      </c>
      <c r="BF1026" s="272">
        <v>4.1607270999999998E-14</v>
      </c>
      <c r="BG1026" s="272">
        <v>1.3402031E-15</v>
      </c>
      <c r="BH1026" s="272">
        <v>5.2651693E-14</v>
      </c>
      <c r="BI1026" s="272">
        <v>1.012049E-13</v>
      </c>
      <c r="BJ1026" s="272">
        <v>2.2211940999999998E-14</v>
      </c>
      <c r="BK1026" s="272">
        <v>2.4536841999999999E-11</v>
      </c>
      <c r="BL1026" s="272">
        <v>1.4720243E-9</v>
      </c>
      <c r="BM1026" s="272">
        <v>4.1913074999999998E-11</v>
      </c>
      <c r="BN1026" s="272">
        <v>1.4896352000000001E-5</v>
      </c>
      <c r="BO1026" s="273">
        <v>2.2079193E-2</v>
      </c>
      <c r="BP1026" s="272">
        <v>4.1017247999999999E-11</v>
      </c>
      <c r="BQ1026" s="272">
        <v>2.4942921000000001E-13</v>
      </c>
      <c r="BR1026" s="272">
        <v>1.1159648E-17</v>
      </c>
      <c r="BS1026"/>
      <c r="BT1026" s="121">
        <v>1.0948041E-4</v>
      </c>
      <c r="BU1026" s="274">
        <v>6.8141839999999999E-7</v>
      </c>
      <c r="BV1026" s="121">
        <v>1.0305176E-4</v>
      </c>
      <c r="BW1026" s="274">
        <v>1.455393E-8</v>
      </c>
      <c r="BX1026" s="274">
        <v>6.0764673000000001E-7</v>
      </c>
      <c r="BY1026" s="274">
        <v>1.1766922999999999E-7</v>
      </c>
      <c r="BZ1026" s="274">
        <v>8.0945668000000001E-10</v>
      </c>
      <c r="CA1026" s="274">
        <v>1.8500368999999999E-7</v>
      </c>
      <c r="CB1026" s="274">
        <v>8.7977827000000006E-9</v>
      </c>
      <c r="CC1026" s="274">
        <v>9.8188407E-8</v>
      </c>
      <c r="CD1026" s="274">
        <v>1.2016535E-9</v>
      </c>
      <c r="CE1026" s="274">
        <v>2.7325402000000001E-8</v>
      </c>
      <c r="CF1026" s="274">
        <v>2.2458323E-11</v>
      </c>
      <c r="CG1026" s="274">
        <v>3.1127559000000001E-7</v>
      </c>
      <c r="CH1026" s="274">
        <v>4.3030269999999998E-6</v>
      </c>
      <c r="CI1026" s="274">
        <v>6.5827914000000005E-8</v>
      </c>
      <c r="CJ1026" s="274">
        <v>5.8883246999999996E-9</v>
      </c>
      <c r="CK1026" s="4"/>
      <c r="CL1026" s="323">
        <v>3.6723611000000001E-11</v>
      </c>
      <c r="CM1026" s="323">
        <v>3.6955575000000001</v>
      </c>
      <c r="CN1026" s="323">
        <v>4.5290316000000004E-3</v>
      </c>
      <c r="CO1026" s="323">
        <v>4.9055838999999995E-4</v>
      </c>
      <c r="CP1026" s="323">
        <v>2.1240074999999998E-5</v>
      </c>
      <c r="CQ1026" s="323">
        <v>1.6939262000000001E-10</v>
      </c>
      <c r="CR1026" s="323">
        <v>1.0230665E-8</v>
      </c>
      <c r="CS1026" s="323">
        <v>2.6221410999999999E-5</v>
      </c>
      <c r="CT1026" s="323">
        <v>5.5756752E-2</v>
      </c>
      <c r="CU1026" s="323">
        <v>0.31323413</v>
      </c>
      <c r="CV1026" s="216"/>
      <c r="CW1026" s="214"/>
      <c r="CX1026" s="18" t="s">
        <v>1117</v>
      </c>
      <c r="CY1026" s="18"/>
      <c r="CZ1026" s="18"/>
      <c r="DA1026" s="32"/>
      <c r="DB1026" s="23"/>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c r="GD1026" s="14"/>
    </row>
    <row r="1027" spans="1:186" ht="14.4" customHeight="1">
      <c r="A1027" t="s">
        <v>2258</v>
      </c>
      <c r="B1027" s="168" t="s">
        <v>2252</v>
      </c>
      <c r="C1027" s="279" t="str">
        <f t="shared" si="413"/>
        <v>A.160.01.113</v>
      </c>
      <c r="D1027" s="14" t="s">
        <v>657</v>
      </c>
      <c r="E1027" s="278" t="s">
        <v>1510</v>
      </c>
      <c r="F1027" s="281" t="str">
        <f t="shared" si="414"/>
        <v>Moabi FSC/PEFC 815 (kg/m3)</v>
      </c>
      <c r="G1027" s="319">
        <f t="shared" si="420"/>
        <v>5.3086069924699997E-2</v>
      </c>
      <c r="H1027" s="319">
        <f t="shared" si="421"/>
        <v>1.5565520080999999E-3</v>
      </c>
      <c r="I1027" s="319">
        <f t="shared" si="407"/>
        <v>4.7880254500000004E-3</v>
      </c>
      <c r="J1027" s="319">
        <f t="shared" si="408"/>
        <v>1.6005860466599998E-2</v>
      </c>
      <c r="K1027" s="319">
        <v>3.0735631999999999E-2</v>
      </c>
      <c r="L1027" s="319">
        <v>2.9844919E-3</v>
      </c>
      <c r="M1027" s="319">
        <v>1.6541602000000001E-3</v>
      </c>
      <c r="N1027" s="319">
        <v>1.2165391E-3</v>
      </c>
      <c r="O1027" s="319">
        <v>1.8649895E-4</v>
      </c>
      <c r="P1027" s="319">
        <v>6.3268380999999999E-6</v>
      </c>
      <c r="Q1027" s="319">
        <v>1.4718711999999999E-4</v>
      </c>
      <c r="R1027" s="319">
        <v>1.2397861000000001E-4</v>
      </c>
      <c r="S1027" s="319">
        <v>2.0529529000000001E-4</v>
      </c>
      <c r="T1027" s="319">
        <v>1.2572089999999999E-2</v>
      </c>
      <c r="U1027" s="319">
        <v>3.2263596E-3</v>
      </c>
      <c r="V1027" s="319">
        <v>2.5394739999999999E-5</v>
      </c>
      <c r="W1027" s="319">
        <v>2.1155765999999999E-6</v>
      </c>
      <c r="X1027" s="319">
        <v>0</v>
      </c>
      <c r="Y1027" s="210"/>
      <c r="Z1027" s="320">
        <f t="shared" si="415"/>
        <v>0.23109497744360899</v>
      </c>
      <c r="AA1027" s="210"/>
      <c r="AB1027" s="321">
        <f t="shared" si="416"/>
        <v>3.0735631999999999E-2</v>
      </c>
      <c r="AC1027" s="321">
        <f t="shared" si="417"/>
        <v>6.3191827181000009E-3</v>
      </c>
      <c r="AD1027" s="321">
        <f t="shared" si="409"/>
        <v>1.7336836286599999E-2</v>
      </c>
      <c r="AE1027" s="321">
        <f t="shared" si="418"/>
        <v>4.7880254500000004E-3</v>
      </c>
      <c r="AF1027" s="321">
        <f t="shared" si="419"/>
        <v>3.43165489E-3</v>
      </c>
      <c r="AG1027"/>
      <c r="AH1027" s="121">
        <v>24.585353000000001</v>
      </c>
      <c r="AI1027" s="121">
        <v>2.9352520000000002</v>
      </c>
      <c r="AJ1027" s="121">
        <v>0.43735815</v>
      </c>
      <c r="AK1027" s="121">
        <v>0</v>
      </c>
      <c r="AL1027" s="121">
        <v>20.930199000000002</v>
      </c>
      <c r="AM1027" s="121">
        <v>0.18371718000000001</v>
      </c>
      <c r="AN1027" s="121">
        <v>9.8826843999999997E-2</v>
      </c>
      <c r="AO1027"/>
      <c r="AP1027" s="282">
        <v>5.1416302000000004E-3</v>
      </c>
      <c r="AQ1027" s="282">
        <v>4.7819960999999998E-3</v>
      </c>
      <c r="AR1027" s="282">
        <v>2.1546501000000001E-4</v>
      </c>
      <c r="AS1027" s="282">
        <v>1.4416909999999999E-4</v>
      </c>
      <c r="AT1027" s="255">
        <f t="shared" si="425"/>
        <v>2.8669041746023002E-7</v>
      </c>
      <c r="AU1027" s="256">
        <f t="shared" si="426"/>
        <v>7.9683806911774797E-10</v>
      </c>
      <c r="AV1027" s="256">
        <f t="shared" si="427"/>
        <v>2.0191751209000002E-2</v>
      </c>
      <c r="AW1027" s="272">
        <v>2.1493141000000001E-7</v>
      </c>
      <c r="AX1027" s="272">
        <v>6.4851563999999996E-10</v>
      </c>
      <c r="AY1027" s="272">
        <v>1.7717645E-14</v>
      </c>
      <c r="AZ1027" s="272">
        <v>6.2581997E-12</v>
      </c>
      <c r="BA1027" s="272">
        <v>1.6372153E-13</v>
      </c>
      <c r="BB1027" s="272">
        <v>1.8089712000000001E-10</v>
      </c>
      <c r="BC1027" s="272">
        <v>7.0034507000000003E-8</v>
      </c>
      <c r="BD1027" s="272">
        <v>2.6193077999999999E-11</v>
      </c>
      <c r="BE1027" s="272">
        <v>7.9758632999999997E-11</v>
      </c>
      <c r="BF1027" s="272">
        <v>4.1607270999999998E-14</v>
      </c>
      <c r="BG1027" s="272">
        <v>1.3402031E-15</v>
      </c>
      <c r="BH1027" s="272">
        <v>5.2017918999999998E-14</v>
      </c>
      <c r="BI1027" s="272">
        <v>7.7589255999999996E-14</v>
      </c>
      <c r="BJ1027" s="272">
        <v>1.7930453999999999E-14</v>
      </c>
      <c r="BK1027" s="272">
        <v>2.4505371000000001E-11</v>
      </c>
      <c r="BL1027" s="272">
        <v>1.4716588000000001E-9</v>
      </c>
      <c r="BM1027" s="272">
        <v>4.1913074999999998E-11</v>
      </c>
      <c r="BN1027" s="272">
        <v>1.4818208999999999E-5</v>
      </c>
      <c r="BO1027" s="273">
        <v>2.0176933000000001E-2</v>
      </c>
      <c r="BP1027" s="272">
        <v>4.1017247999999999E-11</v>
      </c>
      <c r="BQ1027" s="272">
        <v>2.4942921000000001E-13</v>
      </c>
      <c r="BR1027" s="272">
        <v>1.1159648E-17</v>
      </c>
      <c r="BS1027"/>
      <c r="BT1027" s="274">
        <v>1.2490478E-5</v>
      </c>
      <c r="BU1027" s="274">
        <v>6.0972632999999997E-7</v>
      </c>
      <c r="BV1027" s="274">
        <v>6.4435410999999998E-6</v>
      </c>
      <c r="BW1027" s="274">
        <v>1.4531471000000001E-8</v>
      </c>
      <c r="BX1027" s="274">
        <v>5.4487331999999995E-7</v>
      </c>
      <c r="BY1027" s="274">
        <v>1.1766922999999999E-7</v>
      </c>
      <c r="BZ1027" s="274">
        <v>8.0945668000000001E-10</v>
      </c>
      <c r="CA1027" s="274">
        <v>1.8500368999999999E-7</v>
      </c>
      <c r="CB1027" s="274">
        <v>8.4901712000000002E-9</v>
      </c>
      <c r="CC1027" s="274">
        <v>9.7394576999999994E-8</v>
      </c>
      <c r="CD1027" s="274">
        <v>1.2016535E-9</v>
      </c>
      <c r="CE1027" s="274">
        <v>2.7325402000000001E-8</v>
      </c>
      <c r="CF1027" s="274">
        <v>2.2458323E-11</v>
      </c>
      <c r="CG1027" s="274">
        <v>2.9902692999999998E-7</v>
      </c>
      <c r="CH1027" s="274">
        <v>4.0691456999999999E-6</v>
      </c>
      <c r="CI1027" s="274">
        <v>6.5827914000000005E-8</v>
      </c>
      <c r="CJ1027" s="274">
        <v>5.8883246999999996E-9</v>
      </c>
      <c r="CK1027" s="4"/>
      <c r="CL1027" s="323">
        <v>3.6723611000000001E-11</v>
      </c>
      <c r="CM1027" s="323">
        <v>0.23074315000000001</v>
      </c>
      <c r="CN1027" s="323">
        <v>4.5290316000000004E-3</v>
      </c>
      <c r="CO1027" s="323">
        <v>4.4150772E-4</v>
      </c>
      <c r="CP1027" s="323">
        <v>1.9108492E-5</v>
      </c>
      <c r="CQ1027" s="323">
        <v>1.6910588E-10</v>
      </c>
      <c r="CR1027" s="323">
        <v>1.0196778999999999E-8</v>
      </c>
      <c r="CS1027" s="323">
        <v>2.3120277999999999E-5</v>
      </c>
      <c r="CT1027" s="323">
        <v>4.4117138E-2</v>
      </c>
      <c r="CU1027" s="323">
        <v>0.28699998999999998</v>
      </c>
      <c r="CV1027" s="216"/>
      <c r="CW1027" s="214"/>
      <c r="CX1027" s="18" t="s">
        <v>1117</v>
      </c>
      <c r="CY1027" s="18"/>
      <c r="CZ1027" s="18"/>
      <c r="DA1027" s="32"/>
      <c r="DB1027" s="23"/>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c r="FV1027" s="14"/>
      <c r="FW1027" s="14"/>
      <c r="FX1027" s="14"/>
      <c r="FY1027" s="14"/>
      <c r="FZ1027" s="14"/>
      <c r="GA1027" s="14"/>
      <c r="GB1027" s="14"/>
      <c r="GC1027" s="14"/>
      <c r="GD1027" s="14"/>
    </row>
    <row r="1028" spans="1:186" ht="14.4" customHeight="1">
      <c r="A1028" t="s">
        <v>8591</v>
      </c>
      <c r="B1028" s="168" t="s">
        <v>2252</v>
      </c>
      <c r="C1028" s="279" t="str">
        <f t="shared" si="413"/>
        <v>A.160.01.114</v>
      </c>
      <c r="D1028" s="14" t="s">
        <v>657</v>
      </c>
      <c r="E1028" s="278" t="s">
        <v>1510</v>
      </c>
      <c r="F1028" s="281" t="str">
        <f t="shared" si="414"/>
        <v>Moabi natural forest, clear cut 815 (kg/m3)</v>
      </c>
      <c r="G1028" s="319">
        <f t="shared" si="420"/>
        <v>6.4888360731846992</v>
      </c>
      <c r="H1028" s="319">
        <f t="shared" si="421"/>
        <v>1.5565520080999999E-3</v>
      </c>
      <c r="I1028" s="319">
        <f t="shared" si="407"/>
        <v>5.98168803071</v>
      </c>
      <c r="J1028" s="319">
        <f t="shared" si="408"/>
        <v>1.6005860466599998E-2</v>
      </c>
      <c r="K1028" s="319">
        <v>0.48958562999999999</v>
      </c>
      <c r="L1028" s="319">
        <v>2.9844919E-3</v>
      </c>
      <c r="M1028" s="319">
        <v>1.6541602000000001E-3</v>
      </c>
      <c r="N1028" s="319">
        <v>1.2165391E-3</v>
      </c>
      <c r="O1028" s="319">
        <v>1.8649895E-4</v>
      </c>
      <c r="P1028" s="319">
        <v>6.3268380999999999E-6</v>
      </c>
      <c r="Q1028" s="319">
        <v>1.4718711999999999E-4</v>
      </c>
      <c r="R1028" s="319">
        <v>1.2397861000000001E-4</v>
      </c>
      <c r="S1028" s="319">
        <v>2.0529529000000001E-4</v>
      </c>
      <c r="T1028" s="319">
        <v>1.2572089999999999E-2</v>
      </c>
      <c r="U1028" s="319">
        <v>3.2263596E-3</v>
      </c>
      <c r="V1028" s="319">
        <v>5.9769253999999998</v>
      </c>
      <c r="W1028" s="319">
        <v>2.1155765999999999E-6</v>
      </c>
      <c r="X1028" s="319">
        <v>0</v>
      </c>
      <c r="Y1028" s="210"/>
      <c r="Z1028" s="320">
        <f t="shared" si="415"/>
        <v>3.6810949624060147</v>
      </c>
      <c r="AA1028" s="210"/>
      <c r="AB1028" s="321">
        <f t="shared" si="416"/>
        <v>0.48958562999999999</v>
      </c>
      <c r="AC1028" s="321">
        <f t="shared" si="417"/>
        <v>6.3191827181000009E-3</v>
      </c>
      <c r="AD1028" s="321">
        <f t="shared" si="409"/>
        <v>1.7336836286599999E-2</v>
      </c>
      <c r="AE1028" s="321">
        <f t="shared" si="418"/>
        <v>5.98168803071</v>
      </c>
      <c r="AF1028" s="321">
        <f t="shared" si="419"/>
        <v>3.43165489E-3</v>
      </c>
      <c r="AG1028"/>
      <c r="AH1028" s="121">
        <v>24.585353000000001</v>
      </c>
      <c r="AI1028" s="121">
        <v>2.9352520000000002</v>
      </c>
      <c r="AJ1028" s="121">
        <v>0.43735815</v>
      </c>
      <c r="AK1028" s="121">
        <v>0</v>
      </c>
      <c r="AL1028" s="121">
        <v>20.930199000000002</v>
      </c>
      <c r="AM1028" s="121">
        <v>0.18371718000000001</v>
      </c>
      <c r="AN1028" s="121">
        <v>9.8826843999999997E-2</v>
      </c>
      <c r="AO1028"/>
      <c r="AP1028" s="282">
        <v>6.1156453999999999E-2</v>
      </c>
      <c r="AQ1028" s="282">
        <v>5.8184684E-2</v>
      </c>
      <c r="AR1028" s="282">
        <v>2.8276004000000001E-3</v>
      </c>
      <c r="AS1028" s="282">
        <v>1.4416909999999999E-4</v>
      </c>
      <c r="AT1028" s="255">
        <f t="shared" si="425"/>
        <v>3.4882904074602296E-6</v>
      </c>
      <c r="AU1028" s="256">
        <f t="shared" si="426"/>
        <v>1.045710235412275E-8</v>
      </c>
      <c r="AV1028" s="256">
        <f t="shared" si="427"/>
        <v>2.0191751209000002E-2</v>
      </c>
      <c r="AW1028" s="272">
        <v>3.4165313999999998E-6</v>
      </c>
      <c r="AX1028" s="272">
        <v>1.0308515999999999E-8</v>
      </c>
      <c r="AY1028" s="272">
        <v>2.8164265000000001E-13</v>
      </c>
      <c r="AZ1028" s="272">
        <v>6.2581997E-12</v>
      </c>
      <c r="BA1028" s="272">
        <v>1.6372153E-13</v>
      </c>
      <c r="BB1028" s="272">
        <v>1.8089712000000001E-10</v>
      </c>
      <c r="BC1028" s="272">
        <v>7.0034507000000003E-8</v>
      </c>
      <c r="BD1028" s="272">
        <v>2.6193077999999999E-11</v>
      </c>
      <c r="BE1028" s="272">
        <v>7.9758632999999997E-11</v>
      </c>
      <c r="BF1028" s="272">
        <v>4.1607270999999998E-14</v>
      </c>
      <c r="BG1028" s="272">
        <v>1.3402031E-15</v>
      </c>
      <c r="BH1028" s="272">
        <v>5.2017918999999998E-14</v>
      </c>
      <c r="BI1028" s="272">
        <v>7.7589255999999996E-14</v>
      </c>
      <c r="BJ1028" s="272">
        <v>1.7930453999999999E-14</v>
      </c>
      <c r="BK1028" s="272">
        <v>2.4505371000000001E-11</v>
      </c>
      <c r="BL1028" s="272">
        <v>1.4716588000000001E-9</v>
      </c>
      <c r="BM1028" s="272">
        <v>4.1913074999999998E-11</v>
      </c>
      <c r="BN1028" s="272">
        <v>1.4818208999999999E-5</v>
      </c>
      <c r="BO1028" s="273">
        <v>2.0176933000000001E-2</v>
      </c>
      <c r="BP1028" s="272">
        <v>4.1017247999999999E-11</v>
      </c>
      <c r="BQ1028" s="272">
        <v>2.4942921000000001E-13</v>
      </c>
      <c r="BR1028" s="272">
        <v>1.1159648E-17</v>
      </c>
      <c r="BS1028"/>
      <c r="BT1028" s="121">
        <v>1.0868563E-4</v>
      </c>
      <c r="BU1028" s="274">
        <v>6.0972632999999997E-7</v>
      </c>
      <c r="BV1028" s="121">
        <v>1.026387E-4</v>
      </c>
      <c r="BW1028" s="274">
        <v>1.4531471000000001E-8</v>
      </c>
      <c r="BX1028" s="274">
        <v>5.4487331999999995E-7</v>
      </c>
      <c r="BY1028" s="274">
        <v>1.1766922999999999E-7</v>
      </c>
      <c r="BZ1028" s="274">
        <v>8.0945668000000001E-10</v>
      </c>
      <c r="CA1028" s="274">
        <v>1.8500368999999999E-7</v>
      </c>
      <c r="CB1028" s="274">
        <v>8.4901712000000002E-9</v>
      </c>
      <c r="CC1028" s="274">
        <v>9.7394576999999994E-8</v>
      </c>
      <c r="CD1028" s="274">
        <v>1.2016535E-9</v>
      </c>
      <c r="CE1028" s="274">
        <v>2.7325402000000001E-8</v>
      </c>
      <c r="CF1028" s="274">
        <v>2.2458323E-11</v>
      </c>
      <c r="CG1028" s="274">
        <v>2.9902692999999998E-7</v>
      </c>
      <c r="CH1028" s="274">
        <v>4.0691456999999999E-6</v>
      </c>
      <c r="CI1028" s="274">
        <v>6.5827914000000005E-8</v>
      </c>
      <c r="CJ1028" s="274">
        <v>5.8883246999999996E-9</v>
      </c>
      <c r="CK1028" s="4"/>
      <c r="CL1028" s="323">
        <v>3.6723611000000001E-11</v>
      </c>
      <c r="CM1028" s="323">
        <v>3.6807432000000002</v>
      </c>
      <c r="CN1028" s="323">
        <v>4.5290316000000004E-3</v>
      </c>
      <c r="CO1028" s="323">
        <v>4.4150772E-4</v>
      </c>
      <c r="CP1028" s="323">
        <v>1.9108492E-5</v>
      </c>
      <c r="CQ1028" s="323">
        <v>1.6910588E-10</v>
      </c>
      <c r="CR1028" s="323">
        <v>1.0196778999999999E-8</v>
      </c>
      <c r="CS1028" s="323">
        <v>2.3120277999999999E-5</v>
      </c>
      <c r="CT1028" s="323">
        <v>4.4117138E-2</v>
      </c>
      <c r="CU1028" s="323">
        <v>0.28699998999999998</v>
      </c>
      <c r="CV1028" s="216"/>
      <c r="CW1028" s="214"/>
      <c r="CX1028" s="18" t="s">
        <v>1117</v>
      </c>
      <c r="CY1028" s="18"/>
      <c r="CZ1028" s="18"/>
      <c r="DA1028" s="32"/>
      <c r="DB1028" s="23"/>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14"/>
      <c r="FV1028" s="14"/>
      <c r="FW1028" s="14"/>
      <c r="FX1028" s="14"/>
      <c r="FY1028" s="14"/>
      <c r="FZ1028" s="14"/>
      <c r="GA1028" s="14"/>
      <c r="GB1028" s="14"/>
      <c r="GC1028" s="14"/>
      <c r="GD1028" s="14"/>
    </row>
    <row r="1029" spans="1:186" ht="14.4" customHeight="1">
      <c r="A1029" t="s">
        <v>2259</v>
      </c>
      <c r="B1029" s="168" t="s">
        <v>2252</v>
      </c>
      <c r="C1029" s="279" t="str">
        <f t="shared" si="413"/>
        <v>A.160.01.115</v>
      </c>
      <c r="D1029" s="14" t="s">
        <v>657</v>
      </c>
      <c r="E1029" s="278" t="s">
        <v>1510</v>
      </c>
      <c r="F1029" s="281" t="str">
        <f t="shared" si="414"/>
        <v>Padouk, African FSC/PEFC 740 (kg/m3)</v>
      </c>
      <c r="G1029" s="319">
        <f t="shared" si="420"/>
        <v>5.4512545346900004E-2</v>
      </c>
      <c r="H1029" s="319">
        <f t="shared" si="421"/>
        <v>1.5607968983000001E-3</v>
      </c>
      <c r="I1029" s="319">
        <f t="shared" si="407"/>
        <v>4.9624062819999997E-3</v>
      </c>
      <c r="J1029" s="319">
        <f t="shared" si="408"/>
        <v>1.6596941166600002E-2</v>
      </c>
      <c r="K1029" s="319">
        <v>3.1392401E-2</v>
      </c>
      <c r="L1029" s="319">
        <v>3.1483457000000001E-3</v>
      </c>
      <c r="M1029" s="319">
        <v>1.6646145E-3</v>
      </c>
      <c r="N1029" s="319">
        <v>1.218923E-3</v>
      </c>
      <c r="O1029" s="319">
        <v>1.8788362999999999E-4</v>
      </c>
      <c r="P1029" s="319">
        <v>6.4032483000000002E-6</v>
      </c>
      <c r="Q1029" s="319">
        <v>1.4758702E-4</v>
      </c>
      <c r="R1029" s="319">
        <v>1.2404252E-4</v>
      </c>
      <c r="S1029" s="319">
        <v>2.0557849000000001E-4</v>
      </c>
      <c r="T1029" s="319">
        <v>1.3161267000000001E-2</v>
      </c>
      <c r="U1029" s="319">
        <v>3.2279801000000001E-3</v>
      </c>
      <c r="V1029" s="319">
        <v>2.5403562000000001E-5</v>
      </c>
      <c r="W1029" s="319">
        <v>2.1155765999999999E-6</v>
      </c>
      <c r="X1029" s="319">
        <v>0</v>
      </c>
      <c r="Y1029" s="210"/>
      <c r="Z1029" s="320">
        <f t="shared" si="415"/>
        <v>0.2360330902255639</v>
      </c>
      <c r="AA1029" s="210"/>
      <c r="AB1029" s="321">
        <f t="shared" si="416"/>
        <v>3.1392401E-2</v>
      </c>
      <c r="AC1029" s="321">
        <f t="shared" si="417"/>
        <v>6.4977996183E-3</v>
      </c>
      <c r="AD1029" s="321">
        <f t="shared" si="409"/>
        <v>1.8100385296600002E-2</v>
      </c>
      <c r="AE1029" s="321">
        <f t="shared" si="418"/>
        <v>4.9624062820000005E-3</v>
      </c>
      <c r="AF1029" s="321">
        <f t="shared" si="419"/>
        <v>3.43355859E-3</v>
      </c>
      <c r="AG1029"/>
      <c r="AH1029" s="121">
        <v>24.650193000000002</v>
      </c>
      <c r="AI1029" s="121">
        <v>2.9997948999999999</v>
      </c>
      <c r="AJ1029" s="121">
        <v>0.43757783</v>
      </c>
      <c r="AK1029" s="121">
        <v>0</v>
      </c>
      <c r="AL1029" s="121">
        <v>20.930199000000002</v>
      </c>
      <c r="AM1029" s="121">
        <v>0.18374045</v>
      </c>
      <c r="AN1029" s="121">
        <v>9.8880926999999993E-2</v>
      </c>
      <c r="AO1029"/>
      <c r="AP1029" s="282">
        <v>5.2773014E-3</v>
      </c>
      <c r="AQ1029" s="282">
        <v>4.9084391000000002E-3</v>
      </c>
      <c r="AR1029" s="282">
        <v>2.2016559E-4</v>
      </c>
      <c r="AS1029" s="282">
        <v>1.4869667000000001E-4</v>
      </c>
      <c r="AT1029" s="255">
        <f t="shared" si="425"/>
        <v>2.9427092565023E-7</v>
      </c>
      <c r="AU1029" s="256">
        <f t="shared" si="426"/>
        <v>8.1422184918374807E-10</v>
      </c>
      <c r="AV1029" s="256">
        <f t="shared" si="427"/>
        <v>2.0825864255999998E-2</v>
      </c>
      <c r="AW1029" s="272">
        <v>2.1951397000000001E-7</v>
      </c>
      <c r="AX1029" s="272">
        <v>6.6234235000000004E-10</v>
      </c>
      <c r="AY1029" s="272">
        <v>1.8095410999999999E-14</v>
      </c>
      <c r="AZ1029" s="272">
        <v>6.2581997E-12</v>
      </c>
      <c r="BA1029" s="272">
        <v>1.6372153E-13</v>
      </c>
      <c r="BB1029" s="272">
        <v>1.8125202E-10</v>
      </c>
      <c r="BC1029" s="272">
        <v>7.3031968000000005E-8</v>
      </c>
      <c r="BD1029" s="272">
        <v>2.6274013E-11</v>
      </c>
      <c r="BE1029" s="272">
        <v>8.3224879999999997E-11</v>
      </c>
      <c r="BF1029" s="272">
        <v>4.1607270999999998E-14</v>
      </c>
      <c r="BG1029" s="272">
        <v>1.3402031E-15</v>
      </c>
      <c r="BH1029" s="272">
        <v>5.2229176999999999E-14</v>
      </c>
      <c r="BI1029" s="272">
        <v>8.5461135999999994E-14</v>
      </c>
      <c r="BJ1029" s="272">
        <v>1.9357615999999999E-14</v>
      </c>
      <c r="BK1029" s="272">
        <v>2.4515861000000001E-11</v>
      </c>
      <c r="BL1029" s="272">
        <v>1.4717806E-9</v>
      </c>
      <c r="BM1029" s="272">
        <v>4.1913074999999998E-11</v>
      </c>
      <c r="BN1029" s="272">
        <v>1.4844256000000001E-5</v>
      </c>
      <c r="BO1029" s="273">
        <v>2.081102E-2</v>
      </c>
      <c r="BP1029" s="272">
        <v>4.1017247999999999E-11</v>
      </c>
      <c r="BQ1029" s="272">
        <v>2.4942921000000001E-13</v>
      </c>
      <c r="BR1029" s="272">
        <v>1.1159648E-17</v>
      </c>
      <c r="BS1029"/>
      <c r="BT1029" s="274">
        <v>1.2755405E-5</v>
      </c>
      <c r="BU1029" s="274">
        <v>6.3362369000000002E-7</v>
      </c>
      <c r="BV1029" s="274">
        <v>6.5812288000000001E-6</v>
      </c>
      <c r="BW1029" s="274">
        <v>1.4538957E-8</v>
      </c>
      <c r="BX1029" s="274">
        <v>5.6579778999999997E-7</v>
      </c>
      <c r="BY1029" s="274">
        <v>1.1766922999999999E-7</v>
      </c>
      <c r="BZ1029" s="274">
        <v>8.0945668000000001E-10</v>
      </c>
      <c r="CA1029" s="274">
        <v>1.8500368999999999E-7</v>
      </c>
      <c r="CB1029" s="274">
        <v>8.5927083999999993E-9</v>
      </c>
      <c r="CC1029" s="274">
        <v>9.7659187000000005E-8</v>
      </c>
      <c r="CD1029" s="274">
        <v>1.2016535E-9</v>
      </c>
      <c r="CE1029" s="274">
        <v>2.7325402000000001E-8</v>
      </c>
      <c r="CF1029" s="274">
        <v>2.2458323E-11</v>
      </c>
      <c r="CG1029" s="274">
        <v>3.0310982E-7</v>
      </c>
      <c r="CH1029" s="274">
        <v>4.1471061000000002E-6</v>
      </c>
      <c r="CI1029" s="274">
        <v>6.5827914000000005E-8</v>
      </c>
      <c r="CJ1029" s="274">
        <v>5.8883246999999996E-9</v>
      </c>
      <c r="CK1029" s="4"/>
      <c r="CL1029" s="323">
        <v>3.6723611000000001E-11</v>
      </c>
      <c r="CM1029" s="323">
        <v>0.23568127</v>
      </c>
      <c r="CN1029" s="323">
        <v>4.5290316000000004E-3</v>
      </c>
      <c r="CO1029" s="323">
        <v>4.5785793999999997E-4</v>
      </c>
      <c r="CP1029" s="323">
        <v>1.9819019999999999E-5</v>
      </c>
      <c r="CQ1029" s="323">
        <v>1.6920146000000001E-10</v>
      </c>
      <c r="CR1029" s="323">
        <v>1.0208074E-8</v>
      </c>
      <c r="CS1029" s="323">
        <v>2.4153988999999999E-5</v>
      </c>
      <c r="CT1029" s="323">
        <v>4.7997009E-2</v>
      </c>
      <c r="CU1029" s="323">
        <v>0.29574471000000002</v>
      </c>
      <c r="CV1029" s="216"/>
      <c r="CW1029" s="214"/>
      <c r="CX1029" s="18" t="s">
        <v>1117</v>
      </c>
      <c r="CY1029" s="18"/>
      <c r="CZ1029" s="18"/>
      <c r="DA1029" s="32"/>
      <c r="DB1029" s="23"/>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c r="GD1029" s="14"/>
    </row>
    <row r="1030" spans="1:186" ht="14.4" customHeight="1">
      <c r="A1030" t="s">
        <v>8592</v>
      </c>
      <c r="B1030" s="168" t="s">
        <v>2252</v>
      </c>
      <c r="C1030" s="279" t="str">
        <f t="shared" si="413"/>
        <v>A.160.01.116</v>
      </c>
      <c r="D1030" s="14" t="s">
        <v>657</v>
      </c>
      <c r="E1030" s="278" t="s">
        <v>1510</v>
      </c>
      <c r="F1030" s="281" t="str">
        <f t="shared" si="414"/>
        <v>Padouk, African natural forest, clear cut 740 (kg/m3)</v>
      </c>
      <c r="G1030" s="319">
        <f t="shared" si="420"/>
        <v>7.1085625407848996</v>
      </c>
      <c r="H1030" s="319">
        <f t="shared" si="421"/>
        <v>1.5607968983000001E-3</v>
      </c>
      <c r="I1030" s="319">
        <f t="shared" si="407"/>
        <v>6.6001624027200005</v>
      </c>
      <c r="J1030" s="319">
        <f t="shared" si="408"/>
        <v>1.6596941166600002E-2</v>
      </c>
      <c r="K1030" s="319">
        <v>0.49024240000000002</v>
      </c>
      <c r="L1030" s="319">
        <v>3.1483457000000001E-3</v>
      </c>
      <c r="M1030" s="319">
        <v>1.6646145E-3</v>
      </c>
      <c r="N1030" s="319">
        <v>1.218923E-3</v>
      </c>
      <c r="O1030" s="319">
        <v>1.8788362999999999E-4</v>
      </c>
      <c r="P1030" s="319">
        <v>6.4032483000000002E-6</v>
      </c>
      <c r="Q1030" s="319">
        <v>1.4758702E-4</v>
      </c>
      <c r="R1030" s="319">
        <v>1.2404252E-4</v>
      </c>
      <c r="S1030" s="319">
        <v>2.0557849000000001E-4</v>
      </c>
      <c r="T1030" s="319">
        <v>1.3161267000000001E-2</v>
      </c>
      <c r="U1030" s="319">
        <v>3.2279801000000001E-3</v>
      </c>
      <c r="V1030" s="319">
        <v>6.5952254000000003</v>
      </c>
      <c r="W1030" s="319">
        <v>2.1155765999999999E-6</v>
      </c>
      <c r="X1030" s="319">
        <v>0</v>
      </c>
      <c r="Y1030" s="210"/>
      <c r="Z1030" s="320">
        <f t="shared" si="415"/>
        <v>3.6860330827067669</v>
      </c>
      <c r="AA1030" s="210"/>
      <c r="AB1030" s="321">
        <f t="shared" si="416"/>
        <v>0.49024240000000002</v>
      </c>
      <c r="AC1030" s="321">
        <f t="shared" si="417"/>
        <v>6.4977996183E-3</v>
      </c>
      <c r="AD1030" s="321">
        <f t="shared" si="409"/>
        <v>1.8100385296600002E-2</v>
      </c>
      <c r="AE1030" s="321">
        <f t="shared" si="418"/>
        <v>6.6001624027200005</v>
      </c>
      <c r="AF1030" s="321">
        <f t="shared" si="419"/>
        <v>3.43355859E-3</v>
      </c>
      <c r="AG1030"/>
      <c r="AH1030" s="121">
        <v>24.650193000000002</v>
      </c>
      <c r="AI1030" s="121">
        <v>2.9997948999999999</v>
      </c>
      <c r="AJ1030" s="121">
        <v>0.43757783</v>
      </c>
      <c r="AK1030" s="121">
        <v>0</v>
      </c>
      <c r="AL1030" s="121">
        <v>20.930199000000002</v>
      </c>
      <c r="AM1030" s="121">
        <v>0.18374045</v>
      </c>
      <c r="AN1030" s="121">
        <v>9.8880926999999993E-2</v>
      </c>
      <c r="AO1030"/>
      <c r="AP1030" s="282">
        <v>6.1292125000000003E-2</v>
      </c>
      <c r="AQ1030" s="282">
        <v>5.8311126999999997E-2</v>
      </c>
      <c r="AR1030" s="282">
        <v>2.8323010000000002E-3</v>
      </c>
      <c r="AS1030" s="282">
        <v>1.4869667000000001E-4</v>
      </c>
      <c r="AT1030" s="255">
        <f t="shared" si="425"/>
        <v>3.49587095565023E-6</v>
      </c>
      <c r="AU1030" s="256">
        <f t="shared" si="426"/>
        <v>1.0474485424182749E-8</v>
      </c>
      <c r="AV1030" s="256">
        <f t="shared" si="427"/>
        <v>2.0825864255999998E-2</v>
      </c>
      <c r="AW1030" s="272">
        <v>3.4211140000000001E-6</v>
      </c>
      <c r="AX1030" s="272">
        <v>1.0322342E-8</v>
      </c>
      <c r="AY1030" s="272">
        <v>2.8202041000000001E-13</v>
      </c>
      <c r="AZ1030" s="272">
        <v>6.2581997E-12</v>
      </c>
      <c r="BA1030" s="272">
        <v>1.6372153E-13</v>
      </c>
      <c r="BB1030" s="272">
        <v>1.8125202E-10</v>
      </c>
      <c r="BC1030" s="272">
        <v>7.3031968000000005E-8</v>
      </c>
      <c r="BD1030" s="272">
        <v>2.6274013E-11</v>
      </c>
      <c r="BE1030" s="272">
        <v>8.3224879999999997E-11</v>
      </c>
      <c r="BF1030" s="272">
        <v>4.1607270999999998E-14</v>
      </c>
      <c r="BG1030" s="272">
        <v>1.3402031E-15</v>
      </c>
      <c r="BH1030" s="272">
        <v>5.2229176999999999E-14</v>
      </c>
      <c r="BI1030" s="272">
        <v>8.5461135999999994E-14</v>
      </c>
      <c r="BJ1030" s="272">
        <v>1.9357615999999999E-14</v>
      </c>
      <c r="BK1030" s="272">
        <v>2.4515861000000001E-11</v>
      </c>
      <c r="BL1030" s="272">
        <v>1.4717806E-9</v>
      </c>
      <c r="BM1030" s="272">
        <v>4.1913074999999998E-11</v>
      </c>
      <c r="BN1030" s="272">
        <v>1.4844256000000001E-5</v>
      </c>
      <c r="BO1030" s="273">
        <v>2.081102E-2</v>
      </c>
      <c r="BP1030" s="272">
        <v>4.1017247999999999E-11</v>
      </c>
      <c r="BQ1030" s="272">
        <v>2.4942921000000001E-13</v>
      </c>
      <c r="BR1030" s="272">
        <v>1.1159648E-17</v>
      </c>
      <c r="BS1030"/>
      <c r="BT1030" s="121">
        <v>1.0895056E-4</v>
      </c>
      <c r="BU1030" s="274">
        <v>6.3362369000000002E-7</v>
      </c>
      <c r="BV1030" s="121">
        <v>1.0277638000000001E-4</v>
      </c>
      <c r="BW1030" s="274">
        <v>1.4538957E-8</v>
      </c>
      <c r="BX1030" s="274">
        <v>5.6579778999999997E-7</v>
      </c>
      <c r="BY1030" s="274">
        <v>1.1766922999999999E-7</v>
      </c>
      <c r="BZ1030" s="274">
        <v>8.0945668000000001E-10</v>
      </c>
      <c r="CA1030" s="274">
        <v>1.8500368999999999E-7</v>
      </c>
      <c r="CB1030" s="274">
        <v>8.5927083999999993E-9</v>
      </c>
      <c r="CC1030" s="274">
        <v>9.7659187000000005E-8</v>
      </c>
      <c r="CD1030" s="274">
        <v>1.2016535E-9</v>
      </c>
      <c r="CE1030" s="274">
        <v>2.7325402000000001E-8</v>
      </c>
      <c r="CF1030" s="274">
        <v>2.2458323E-11</v>
      </c>
      <c r="CG1030" s="274">
        <v>3.0310982E-7</v>
      </c>
      <c r="CH1030" s="274">
        <v>4.1471061000000002E-6</v>
      </c>
      <c r="CI1030" s="274">
        <v>6.5827914000000005E-8</v>
      </c>
      <c r="CJ1030" s="274">
        <v>5.8883246999999996E-9</v>
      </c>
      <c r="CK1030" s="4"/>
      <c r="CL1030" s="323">
        <v>3.6723611000000001E-11</v>
      </c>
      <c r="CM1030" s="323">
        <v>3.6856813000000002</v>
      </c>
      <c r="CN1030" s="323">
        <v>4.5290316000000004E-3</v>
      </c>
      <c r="CO1030" s="323">
        <v>4.5785793999999997E-4</v>
      </c>
      <c r="CP1030" s="323">
        <v>1.9819019999999999E-5</v>
      </c>
      <c r="CQ1030" s="323">
        <v>1.6920146000000001E-10</v>
      </c>
      <c r="CR1030" s="323">
        <v>1.0208074E-8</v>
      </c>
      <c r="CS1030" s="323">
        <v>2.4153988999999999E-5</v>
      </c>
      <c r="CT1030" s="323">
        <v>4.7997009E-2</v>
      </c>
      <c r="CU1030" s="323">
        <v>0.29574471000000002</v>
      </c>
      <c r="CV1030" s="216"/>
      <c r="CW1030" s="214"/>
      <c r="CX1030" s="18" t="s">
        <v>1117</v>
      </c>
      <c r="CY1030" s="18"/>
      <c r="CZ1030" s="18"/>
      <c r="DA1030" s="32"/>
      <c r="DB1030" s="23"/>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c r="GD1030" s="14"/>
    </row>
    <row r="1031" spans="1:186" ht="14.4" customHeight="1">
      <c r="A1031" t="s">
        <v>2260</v>
      </c>
      <c r="B1031" s="168" t="s">
        <v>2252</v>
      </c>
      <c r="C1031" s="279" t="str">
        <f t="shared" si="413"/>
        <v>A.160.01.117</v>
      </c>
      <c r="D1031" s="14" t="s">
        <v>657</v>
      </c>
      <c r="E1031" s="278" t="s">
        <v>1510</v>
      </c>
      <c r="F1031" s="281" t="str">
        <f t="shared" si="414"/>
        <v>Palissander, Indisch FSC/PEFC 850 (kg/m3)</v>
      </c>
      <c r="G1031" s="319">
        <f t="shared" si="420"/>
        <v>5.1501096781400003E-2</v>
      </c>
      <c r="H1031" s="319">
        <f t="shared" si="421"/>
        <v>1.5518355577999999E-3</v>
      </c>
      <c r="I1031" s="319">
        <f t="shared" ref="I1031:I1094" si="428">L1031+M1031+R1031+V1031</f>
        <v>4.5942689369999996E-3</v>
      </c>
      <c r="J1031" s="319">
        <f t="shared" ref="J1031:J1094" si="429">S1031+T1031+U1031+W1031+X1031</f>
        <v>1.5349103286600002E-2</v>
      </c>
      <c r="K1031" s="319">
        <v>3.0005889000000001E-2</v>
      </c>
      <c r="L1031" s="319">
        <v>2.8024321000000001E-3</v>
      </c>
      <c r="M1031" s="319">
        <v>1.6425443E-3</v>
      </c>
      <c r="N1031" s="319">
        <v>1.2138903999999999E-3</v>
      </c>
      <c r="O1031" s="319">
        <v>1.8496041999999999E-4</v>
      </c>
      <c r="P1031" s="319">
        <v>6.2419378000000002E-6</v>
      </c>
      <c r="Q1031" s="319">
        <v>1.467428E-4</v>
      </c>
      <c r="R1031" s="319">
        <v>1.2390759999999999E-4</v>
      </c>
      <c r="S1031" s="319">
        <v>2.0498061000000001E-4</v>
      </c>
      <c r="T1031" s="319">
        <v>1.1917448000000001E-2</v>
      </c>
      <c r="U1031" s="319">
        <v>3.2245591000000001E-3</v>
      </c>
      <c r="V1031" s="319">
        <v>2.5384936999999999E-5</v>
      </c>
      <c r="W1031" s="319">
        <v>2.1155765999999999E-6</v>
      </c>
      <c r="X1031" s="319">
        <v>0</v>
      </c>
      <c r="Y1031" s="210"/>
      <c r="Z1031" s="320">
        <f t="shared" si="415"/>
        <v>0.22560818796992479</v>
      </c>
      <c r="AA1031" s="210"/>
      <c r="AB1031" s="321">
        <f t="shared" si="416"/>
        <v>3.0005889000000001E-2</v>
      </c>
      <c r="AC1031" s="321">
        <f t="shared" si="417"/>
        <v>6.1207195577999991E-3</v>
      </c>
      <c r="AD1031" s="321">
        <f t="shared" ref="AD1031:AD1094" si="430">W1031+T1031+L1031+M1031+R1031</f>
        <v>1.6488447576600004E-2</v>
      </c>
      <c r="AE1031" s="321">
        <f t="shared" si="418"/>
        <v>4.5942689369999996E-3</v>
      </c>
      <c r="AF1031" s="321">
        <f t="shared" si="419"/>
        <v>3.4295397100000003E-3</v>
      </c>
      <c r="AG1031"/>
      <c r="AH1031" s="121">
        <v>24.513309</v>
      </c>
      <c r="AI1031" s="121">
        <v>2.8635377000000002</v>
      </c>
      <c r="AJ1031" s="121">
        <v>0.43711407000000002</v>
      </c>
      <c r="AK1031" s="121">
        <v>0</v>
      </c>
      <c r="AL1031" s="121">
        <v>20.930199000000002</v>
      </c>
      <c r="AM1031" s="121">
        <v>0.18369133000000001</v>
      </c>
      <c r="AN1031" s="121">
        <v>9.8766751E-2</v>
      </c>
      <c r="AO1031"/>
      <c r="AP1031" s="282">
        <v>4.9908844999999999E-3</v>
      </c>
      <c r="AQ1031" s="282">
        <v>4.6415038999999998E-3</v>
      </c>
      <c r="AR1031" s="282">
        <v>2.1024214999999999E-4</v>
      </c>
      <c r="AS1031" s="282">
        <v>1.3913846999999999E-4</v>
      </c>
      <c r="AT1031" s="255">
        <f t="shared" si="425"/>
        <v>2.7826762506423001E-7</v>
      </c>
      <c r="AU1031" s="256">
        <f t="shared" si="426"/>
        <v>7.7752275937874798E-10</v>
      </c>
      <c r="AV1031" s="256">
        <f t="shared" si="427"/>
        <v>1.9487181267000001E-2</v>
      </c>
      <c r="AW1031" s="272">
        <v>2.0983967E-7</v>
      </c>
      <c r="AX1031" s="272">
        <v>6.3315262999999996E-10</v>
      </c>
      <c r="AY1031" s="272">
        <v>1.7297906000000001E-14</v>
      </c>
      <c r="AZ1031" s="272">
        <v>6.2581997E-12</v>
      </c>
      <c r="BA1031" s="272">
        <v>1.6372153E-13</v>
      </c>
      <c r="BB1031" s="272">
        <v>1.8050278E-10</v>
      </c>
      <c r="BC1031" s="272">
        <v>6.6703995999999998E-8</v>
      </c>
      <c r="BD1031" s="272">
        <v>2.6103150999999999E-11</v>
      </c>
      <c r="BE1031" s="272">
        <v>7.5907247000000006E-11</v>
      </c>
      <c r="BF1031" s="272">
        <v>4.1607270999999998E-14</v>
      </c>
      <c r="BG1031" s="272">
        <v>1.3402031E-15</v>
      </c>
      <c r="BH1031" s="272">
        <v>5.1783189000000001E-14</v>
      </c>
      <c r="BI1031" s="272">
        <v>6.8842722000000002E-14</v>
      </c>
      <c r="BJ1031" s="272">
        <v>1.6344717999999999E-14</v>
      </c>
      <c r="BK1031" s="272">
        <v>2.4493715E-11</v>
      </c>
      <c r="BL1031" s="272">
        <v>1.4715233999999999E-9</v>
      </c>
      <c r="BM1031" s="272">
        <v>4.1913074999999998E-11</v>
      </c>
      <c r="BN1031" s="272">
        <v>1.4789267000000001E-5</v>
      </c>
      <c r="BO1031" s="273">
        <v>1.9472392000000002E-2</v>
      </c>
      <c r="BP1031" s="272">
        <v>4.1017247999999999E-11</v>
      </c>
      <c r="BQ1031" s="272">
        <v>2.4942921000000001E-13</v>
      </c>
      <c r="BR1031" s="272">
        <v>1.1159648E-17</v>
      </c>
      <c r="BS1031"/>
      <c r="BT1031" s="274">
        <v>1.2196114E-5</v>
      </c>
      <c r="BU1031" s="274">
        <v>5.8317371000000001E-7</v>
      </c>
      <c r="BV1031" s="274">
        <v>6.2905548999999998E-6</v>
      </c>
      <c r="BW1031" s="274">
        <v>1.4523153E-8</v>
      </c>
      <c r="BX1031" s="274">
        <v>5.2162389999999999E-7</v>
      </c>
      <c r="BY1031" s="274">
        <v>1.1766922999999999E-7</v>
      </c>
      <c r="BZ1031" s="274">
        <v>8.0945668000000001E-10</v>
      </c>
      <c r="CA1031" s="274">
        <v>1.8500368999999999E-7</v>
      </c>
      <c r="CB1031" s="274">
        <v>8.3762411000000008E-9</v>
      </c>
      <c r="CC1031" s="274">
        <v>9.7100566000000004E-8</v>
      </c>
      <c r="CD1031" s="274">
        <v>1.2016535E-9</v>
      </c>
      <c r="CE1031" s="274">
        <v>2.7325402000000001E-8</v>
      </c>
      <c r="CF1031" s="274">
        <v>2.2458323E-11</v>
      </c>
      <c r="CG1031" s="274">
        <v>2.9449039000000002E-7</v>
      </c>
      <c r="CH1031" s="274">
        <v>3.982523E-6</v>
      </c>
      <c r="CI1031" s="274">
        <v>6.5827914000000005E-8</v>
      </c>
      <c r="CJ1031" s="274">
        <v>5.8883246999999996E-9</v>
      </c>
      <c r="CK1031" s="4"/>
      <c r="CL1031" s="323">
        <v>3.6723611000000001E-11</v>
      </c>
      <c r="CM1031" s="323">
        <v>0.22525635999999999</v>
      </c>
      <c r="CN1031" s="323">
        <v>4.5290316000000004E-3</v>
      </c>
      <c r="CO1031" s="323">
        <v>4.2334080000000002E-4</v>
      </c>
      <c r="CP1031" s="323">
        <v>1.8319016999999998E-5</v>
      </c>
      <c r="CQ1031" s="323">
        <v>1.6899968000000001E-10</v>
      </c>
      <c r="CR1031" s="323">
        <v>1.0184228E-8</v>
      </c>
      <c r="CS1031" s="323">
        <v>2.1971710999999998E-5</v>
      </c>
      <c r="CT1031" s="323">
        <v>3.9806170000000002E-2</v>
      </c>
      <c r="CU1031" s="323">
        <v>0.27728364</v>
      </c>
      <c r="CV1031" s="216"/>
      <c r="CW1031" s="214"/>
      <c r="CX1031" s="18" t="s">
        <v>1117</v>
      </c>
      <c r="CY1031" s="18"/>
      <c r="CZ1031" s="18"/>
      <c r="DA1031" s="32"/>
      <c r="DB1031" s="23"/>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c r="FL1031" s="14"/>
      <c r="FM1031" s="14"/>
      <c r="FN1031" s="14"/>
      <c r="FO1031" s="14"/>
      <c r="FP1031" s="14"/>
      <c r="FQ1031" s="14"/>
      <c r="FR1031" s="14"/>
      <c r="FS1031" s="14"/>
      <c r="FT1031" s="14"/>
      <c r="FU1031" s="14"/>
      <c r="FV1031" s="14"/>
      <c r="FW1031" s="14"/>
      <c r="FX1031" s="14"/>
      <c r="FY1031" s="14"/>
      <c r="FZ1031" s="14"/>
      <c r="GA1031" s="14"/>
      <c r="GB1031" s="14"/>
      <c r="GC1031" s="14"/>
      <c r="GD1031" s="14"/>
    </row>
    <row r="1032" spans="1:186" ht="14.4" customHeight="1">
      <c r="A1032" t="s">
        <v>8593</v>
      </c>
      <c r="B1032" s="168" t="s">
        <v>2252</v>
      </c>
      <c r="C1032" s="279" t="str">
        <f t="shared" si="413"/>
        <v>A.160.01.118</v>
      </c>
      <c r="D1032" s="14" t="s">
        <v>657</v>
      </c>
      <c r="E1032" s="278" t="s">
        <v>1510</v>
      </c>
      <c r="F1032" s="281" t="str">
        <f t="shared" si="414"/>
        <v>Palissander, Indisch natural forest, clear cut 850 (kg/m3)</v>
      </c>
      <c r="G1032" s="319">
        <f t="shared" si="420"/>
        <v>4.8384511128444005</v>
      </c>
      <c r="H1032" s="319">
        <f t="shared" si="421"/>
        <v>1.5518355577999999E-3</v>
      </c>
      <c r="I1032" s="319">
        <f t="shared" si="428"/>
        <v>4.3326942840000005</v>
      </c>
      <c r="J1032" s="319">
        <f t="shared" si="429"/>
        <v>1.5349103286600002E-2</v>
      </c>
      <c r="K1032" s="319">
        <v>0.48885589000000002</v>
      </c>
      <c r="L1032" s="319">
        <v>2.8024321000000001E-3</v>
      </c>
      <c r="M1032" s="319">
        <v>1.6425443E-3</v>
      </c>
      <c r="N1032" s="319">
        <v>1.2138903999999999E-3</v>
      </c>
      <c r="O1032" s="319">
        <v>1.8496041999999999E-4</v>
      </c>
      <c r="P1032" s="319">
        <v>6.2419378000000002E-6</v>
      </c>
      <c r="Q1032" s="319">
        <v>1.467428E-4</v>
      </c>
      <c r="R1032" s="319">
        <v>1.2390759999999999E-4</v>
      </c>
      <c r="S1032" s="319">
        <v>2.0498061000000001E-4</v>
      </c>
      <c r="T1032" s="319">
        <v>1.1917448000000001E-2</v>
      </c>
      <c r="U1032" s="319">
        <v>3.2245591000000001E-3</v>
      </c>
      <c r="V1032" s="319">
        <v>4.3281254000000002</v>
      </c>
      <c r="W1032" s="319">
        <v>2.1155765999999999E-6</v>
      </c>
      <c r="X1032" s="319">
        <v>0</v>
      </c>
      <c r="Y1032" s="210"/>
      <c r="Z1032" s="320">
        <f t="shared" si="415"/>
        <v>3.6756081954887216</v>
      </c>
      <c r="AA1032" s="210"/>
      <c r="AB1032" s="321">
        <f t="shared" si="416"/>
        <v>0.48885589000000002</v>
      </c>
      <c r="AC1032" s="321">
        <f t="shared" si="417"/>
        <v>6.1207195577999991E-3</v>
      </c>
      <c r="AD1032" s="321">
        <f t="shared" si="430"/>
        <v>1.6488447576600004E-2</v>
      </c>
      <c r="AE1032" s="321">
        <f t="shared" si="418"/>
        <v>4.3326942840000005</v>
      </c>
      <c r="AF1032" s="321">
        <f t="shared" si="419"/>
        <v>3.4295397100000003E-3</v>
      </c>
      <c r="AG1032"/>
      <c r="AH1032" s="121">
        <v>24.513309</v>
      </c>
      <c r="AI1032" s="121">
        <v>2.8635377000000002</v>
      </c>
      <c r="AJ1032" s="121">
        <v>0.43711407000000002</v>
      </c>
      <c r="AK1032" s="121">
        <v>0</v>
      </c>
      <c r="AL1032" s="121">
        <v>20.930199000000002</v>
      </c>
      <c r="AM1032" s="121">
        <v>0.18369133000000001</v>
      </c>
      <c r="AN1032" s="121">
        <v>9.8766751E-2</v>
      </c>
      <c r="AO1032"/>
      <c r="AP1032" s="282">
        <v>6.1005707999999999E-2</v>
      </c>
      <c r="AQ1032" s="282">
        <v>5.8044192000000001E-2</v>
      </c>
      <c r="AR1032" s="282">
        <v>2.8223775000000002E-3</v>
      </c>
      <c r="AS1032" s="282">
        <v>1.3913846999999999E-4</v>
      </c>
      <c r="AT1032" s="255">
        <f t="shared" si="425"/>
        <v>3.4798676550642292E-6</v>
      </c>
      <c r="AU1032" s="256">
        <f t="shared" si="426"/>
        <v>1.043778705438275E-8</v>
      </c>
      <c r="AV1032" s="256">
        <f t="shared" si="427"/>
        <v>1.9487181267000001E-2</v>
      </c>
      <c r="AW1032" s="272">
        <v>3.4114397000000001E-6</v>
      </c>
      <c r="AX1032" s="272">
        <v>1.0293153000000001E-8</v>
      </c>
      <c r="AY1032" s="272">
        <v>2.8122290999999998E-13</v>
      </c>
      <c r="AZ1032" s="272">
        <v>6.2581997E-12</v>
      </c>
      <c r="BA1032" s="272">
        <v>1.6372153E-13</v>
      </c>
      <c r="BB1032" s="272">
        <v>1.8050278E-10</v>
      </c>
      <c r="BC1032" s="272">
        <v>6.6703995999999998E-8</v>
      </c>
      <c r="BD1032" s="272">
        <v>2.6103150999999999E-11</v>
      </c>
      <c r="BE1032" s="272">
        <v>7.5907247000000006E-11</v>
      </c>
      <c r="BF1032" s="272">
        <v>4.1607270999999998E-14</v>
      </c>
      <c r="BG1032" s="272">
        <v>1.3402031E-15</v>
      </c>
      <c r="BH1032" s="272">
        <v>5.1783189000000001E-14</v>
      </c>
      <c r="BI1032" s="272">
        <v>6.8842722000000002E-14</v>
      </c>
      <c r="BJ1032" s="272">
        <v>1.6344717999999999E-14</v>
      </c>
      <c r="BK1032" s="272">
        <v>2.4493715E-11</v>
      </c>
      <c r="BL1032" s="272">
        <v>1.4715233999999999E-9</v>
      </c>
      <c r="BM1032" s="272">
        <v>4.1913074999999998E-11</v>
      </c>
      <c r="BN1032" s="272">
        <v>1.4789267000000001E-5</v>
      </c>
      <c r="BO1032" s="273">
        <v>1.9472392000000002E-2</v>
      </c>
      <c r="BP1032" s="272">
        <v>4.1017247999999999E-11</v>
      </c>
      <c r="BQ1032" s="272">
        <v>2.4942921000000001E-13</v>
      </c>
      <c r="BR1032" s="272">
        <v>1.1159648E-17</v>
      </c>
      <c r="BS1032"/>
      <c r="BT1032" s="121">
        <v>1.0839127E-4</v>
      </c>
      <c r="BU1032" s="274">
        <v>5.8317371000000001E-7</v>
      </c>
      <c r="BV1032" s="121">
        <v>1.0248571E-4</v>
      </c>
      <c r="BW1032" s="274">
        <v>1.4523153E-8</v>
      </c>
      <c r="BX1032" s="274">
        <v>5.2162389999999999E-7</v>
      </c>
      <c r="BY1032" s="274">
        <v>1.1766922999999999E-7</v>
      </c>
      <c r="BZ1032" s="274">
        <v>8.0945668000000001E-10</v>
      </c>
      <c r="CA1032" s="274">
        <v>1.8500368999999999E-7</v>
      </c>
      <c r="CB1032" s="274">
        <v>8.3762411000000008E-9</v>
      </c>
      <c r="CC1032" s="274">
        <v>9.7100566000000004E-8</v>
      </c>
      <c r="CD1032" s="274">
        <v>1.2016535E-9</v>
      </c>
      <c r="CE1032" s="274">
        <v>2.7325402000000001E-8</v>
      </c>
      <c r="CF1032" s="274">
        <v>2.2458323E-11</v>
      </c>
      <c r="CG1032" s="274">
        <v>2.9449039000000002E-7</v>
      </c>
      <c r="CH1032" s="274">
        <v>3.982523E-6</v>
      </c>
      <c r="CI1032" s="274">
        <v>6.5827914000000005E-8</v>
      </c>
      <c r="CJ1032" s="274">
        <v>5.8883246999999996E-9</v>
      </c>
      <c r="CK1032" s="4"/>
      <c r="CL1032" s="323">
        <v>3.6723611000000001E-11</v>
      </c>
      <c r="CM1032" s="323">
        <v>3.6752563999999999</v>
      </c>
      <c r="CN1032" s="323">
        <v>4.5290316000000004E-3</v>
      </c>
      <c r="CO1032" s="323">
        <v>4.2334080000000002E-4</v>
      </c>
      <c r="CP1032" s="323">
        <v>1.8319016999999998E-5</v>
      </c>
      <c r="CQ1032" s="323">
        <v>1.6899968000000001E-10</v>
      </c>
      <c r="CR1032" s="323">
        <v>1.0184228E-8</v>
      </c>
      <c r="CS1032" s="323">
        <v>2.1971710999999998E-5</v>
      </c>
      <c r="CT1032" s="323">
        <v>3.9806170000000002E-2</v>
      </c>
      <c r="CU1032" s="323">
        <v>0.27728364</v>
      </c>
      <c r="CV1032" s="216"/>
      <c r="CW1032" s="214"/>
      <c r="CX1032" s="18" t="s">
        <v>1117</v>
      </c>
      <c r="CY1032" s="18"/>
      <c r="CZ1032" s="18"/>
      <c r="DA1032" s="32"/>
      <c r="DB1032" s="23"/>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c r="FV1032" s="14"/>
      <c r="FW1032" s="14"/>
      <c r="FX1032" s="14"/>
      <c r="FY1032" s="14"/>
      <c r="FZ1032" s="14"/>
      <c r="GA1032" s="14"/>
      <c r="GB1032" s="14"/>
      <c r="GC1032" s="14"/>
      <c r="GD1032" s="14"/>
    </row>
    <row r="1033" spans="1:186" ht="14.4" customHeight="1">
      <c r="A1033" t="s">
        <v>2261</v>
      </c>
      <c r="B1033" s="168" t="s">
        <v>2252</v>
      </c>
      <c r="C1033" s="279" t="str">
        <f t="shared" si="413"/>
        <v>A.160.01.119</v>
      </c>
      <c r="D1033" s="14" t="s">
        <v>657</v>
      </c>
      <c r="E1033" s="278" t="s">
        <v>1510</v>
      </c>
      <c r="F1033" s="281" t="str">
        <f t="shared" si="414"/>
        <v>Robinia FSC/PEFC 740 (kg/m3)</v>
      </c>
      <c r="G1033" s="319">
        <f t="shared" si="420"/>
        <v>5.4873665209199993E-2</v>
      </c>
      <c r="H1033" s="319">
        <f t="shared" si="421"/>
        <v>2.2944782150000004E-3</v>
      </c>
      <c r="I1033" s="319">
        <f t="shared" si="428"/>
        <v>4.4865598079999996E-3</v>
      </c>
      <c r="J1033" s="319">
        <f t="shared" si="429"/>
        <v>1.6556302186199998E-2</v>
      </c>
      <c r="K1033" s="319">
        <v>3.1536324999999997E-2</v>
      </c>
      <c r="L1033" s="319">
        <v>1.8562926E-3</v>
      </c>
      <c r="M1033" s="319">
        <v>2.3514953E-3</v>
      </c>
      <c r="N1033" s="319">
        <v>1.7655129E-3</v>
      </c>
      <c r="O1033" s="319">
        <v>2.4966035999999999E-4</v>
      </c>
      <c r="P1033" s="319">
        <v>1.0493805E-5</v>
      </c>
      <c r="Q1033" s="319">
        <v>2.6881114999999998E-4</v>
      </c>
      <c r="R1033" s="319">
        <v>2.3131483999999999E-4</v>
      </c>
      <c r="S1033" s="319">
        <v>2.7956938000000002E-4</v>
      </c>
      <c r="T1033" s="319">
        <v>1.3016566E-2</v>
      </c>
      <c r="U1033" s="319">
        <v>3.2562000999999999E-3</v>
      </c>
      <c r="V1033" s="319">
        <v>4.7457068000000003E-5</v>
      </c>
      <c r="W1033" s="319">
        <v>3.9667062000000001E-6</v>
      </c>
      <c r="X1033" s="319">
        <v>0</v>
      </c>
      <c r="Y1033" s="210"/>
      <c r="Z1033" s="320">
        <f t="shared" si="415"/>
        <v>0.23711522556390974</v>
      </c>
      <c r="AA1033" s="210"/>
      <c r="AB1033" s="321">
        <f t="shared" si="416"/>
        <v>3.1536324999999997E-2</v>
      </c>
      <c r="AC1033" s="321">
        <f t="shared" si="417"/>
        <v>6.7335809550000004E-3</v>
      </c>
      <c r="AD1033" s="321">
        <f t="shared" si="430"/>
        <v>1.7459635446200002E-2</v>
      </c>
      <c r="AE1033" s="321">
        <f t="shared" si="418"/>
        <v>4.4865598079999996E-3</v>
      </c>
      <c r="AF1033" s="321">
        <f t="shared" si="419"/>
        <v>3.5357694800000001E-3</v>
      </c>
      <c r="AG1033"/>
      <c r="AH1033" s="121">
        <v>24.803552</v>
      </c>
      <c r="AI1033" s="121">
        <v>3.1286676</v>
      </c>
      <c r="AJ1033" s="121">
        <v>0.44140381000000001</v>
      </c>
      <c r="AK1033" s="121">
        <v>0</v>
      </c>
      <c r="AL1033" s="121">
        <v>20.930914999999999</v>
      </c>
      <c r="AM1033" s="121">
        <v>0.2031076</v>
      </c>
      <c r="AN1033" s="121">
        <v>9.9457489999999996E-2</v>
      </c>
      <c r="AO1033"/>
      <c r="AP1033" s="282">
        <v>5.0648524E-3</v>
      </c>
      <c r="AQ1033" s="282">
        <v>4.6799588E-3</v>
      </c>
      <c r="AR1033" s="282">
        <v>2.2933702E-4</v>
      </c>
      <c r="AS1033" s="282">
        <v>1.5555661999999999E-4</v>
      </c>
      <c r="AT1033" s="255">
        <f t="shared" si="425"/>
        <v>2.8057306776487E-7</v>
      </c>
      <c r="AU1033" s="256">
        <f t="shared" si="426"/>
        <v>8.4813987159783901E-10</v>
      </c>
      <c r="AV1033" s="256">
        <f t="shared" si="427"/>
        <v>2.1786642350999998E-2</v>
      </c>
      <c r="AW1033" s="272">
        <v>2.2093405999999999E-7</v>
      </c>
      <c r="AX1033" s="272">
        <v>6.6664084E-10</v>
      </c>
      <c r="AY1033" s="272">
        <v>1.8212214000000001E-14</v>
      </c>
      <c r="AZ1033" s="272">
        <v>1.1734124999999999E-11</v>
      </c>
      <c r="BA1033" s="272">
        <v>3.0697787000000001E-13</v>
      </c>
      <c r="BB1033" s="272">
        <v>2.6252350000000002E-10</v>
      </c>
      <c r="BC1033" s="272">
        <v>5.6484599E-8</v>
      </c>
      <c r="BD1033" s="272">
        <v>3.7696343999999999E-11</v>
      </c>
      <c r="BE1033" s="272">
        <v>6.4542993000000006E-11</v>
      </c>
      <c r="BF1033" s="272">
        <v>7.8013634000000002E-14</v>
      </c>
      <c r="BG1033" s="272">
        <v>2.5128807000000002E-15</v>
      </c>
      <c r="BH1033" s="272">
        <v>9.3748563999999998E-14</v>
      </c>
      <c r="BI1033" s="272">
        <v>4.4420014999999997E-15</v>
      </c>
      <c r="BJ1033" s="272">
        <v>8.0496093000000004E-15</v>
      </c>
      <c r="BK1033" s="272">
        <v>4.5759622E-11</v>
      </c>
      <c r="BL1033" s="272">
        <v>2.7571772000000001E-9</v>
      </c>
      <c r="BM1033" s="272">
        <v>7.8587014999999999E-11</v>
      </c>
      <c r="BN1033" s="272">
        <v>2.5293351E-5</v>
      </c>
      <c r="BO1033" s="273">
        <v>2.1761348999999999E-2</v>
      </c>
      <c r="BP1033" s="272">
        <v>7.6907339999999999E-11</v>
      </c>
      <c r="BQ1033" s="272">
        <v>4.6767977000000001E-13</v>
      </c>
      <c r="BR1033" s="272">
        <v>2.0924339E-17</v>
      </c>
      <c r="BS1033"/>
      <c r="BT1033" s="274">
        <v>1.3114999E-5</v>
      </c>
      <c r="BU1033" s="274">
        <v>5.3404589000000001E-7</v>
      </c>
      <c r="BV1033" s="274">
        <v>6.6114016999999997E-6</v>
      </c>
      <c r="BW1033" s="274">
        <v>2.711238E-8</v>
      </c>
      <c r="BX1033" s="274">
        <v>4.6423315000000001E-7</v>
      </c>
      <c r="BY1033" s="274">
        <v>1.7511892E-7</v>
      </c>
      <c r="BZ1033" s="274">
        <v>1.5177313000000001E-9</v>
      </c>
      <c r="CA1033" s="274">
        <v>2.7780619000000002E-7</v>
      </c>
      <c r="CB1033" s="274">
        <v>1.4081947E-8</v>
      </c>
      <c r="CC1033" s="274">
        <v>1.778739E-7</v>
      </c>
      <c r="CD1033" s="274">
        <v>2.2531003000000001E-9</v>
      </c>
      <c r="CE1033" s="274">
        <v>5.1235129E-8</v>
      </c>
      <c r="CF1033" s="274">
        <v>4.2109355E-11</v>
      </c>
      <c r="CG1033" s="274">
        <v>3.8953713999999998E-7</v>
      </c>
      <c r="CH1033" s="274">
        <v>4.3026388000000002E-6</v>
      </c>
      <c r="CI1033" s="274">
        <v>7.5060327999999997E-8</v>
      </c>
      <c r="CJ1033" s="274">
        <v>1.1040609E-8</v>
      </c>
      <c r="CK1033" s="4"/>
      <c r="CL1033" s="323">
        <v>6.8856770999999999E-11</v>
      </c>
      <c r="CM1033" s="323">
        <v>0.23645556000000001</v>
      </c>
      <c r="CN1033" s="323">
        <v>6.5768399E-3</v>
      </c>
      <c r="CO1033" s="323">
        <v>4.0058941000000001E-4</v>
      </c>
      <c r="CP1033" s="323">
        <v>1.9676613999999999E-5</v>
      </c>
      <c r="CQ1033" s="323">
        <v>3.1536106999999999E-10</v>
      </c>
      <c r="CR1033" s="323">
        <v>1.8916580999999999E-8</v>
      </c>
      <c r="CS1033" s="323">
        <v>1.7493932999999999E-5</v>
      </c>
      <c r="CT1033" s="323">
        <v>1.3205272000000001E-2</v>
      </c>
      <c r="CU1033" s="323">
        <v>0.31116291000000001</v>
      </c>
      <c r="CV1033" s="216"/>
      <c r="CW1033" s="214"/>
      <c r="CX1033" s="18" t="s">
        <v>1117</v>
      </c>
      <c r="CY1033" s="18"/>
      <c r="CZ1033" s="18"/>
      <c r="DA1033" s="32"/>
      <c r="DB1033" s="23"/>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c r="FL1033" s="14"/>
      <c r="FM1033" s="14"/>
      <c r="FN1033" s="14"/>
      <c r="FO1033" s="14"/>
      <c r="FP1033" s="14"/>
      <c r="FQ1033" s="14"/>
      <c r="FR1033" s="14"/>
      <c r="FS1033" s="14"/>
      <c r="FT1033" s="14"/>
      <c r="FU1033" s="14"/>
      <c r="FV1033" s="14"/>
      <c r="FW1033" s="14"/>
      <c r="FX1033" s="14"/>
      <c r="FY1033" s="14"/>
      <c r="FZ1033" s="14"/>
      <c r="GA1033" s="14"/>
      <c r="GB1033" s="14"/>
      <c r="GC1033" s="14"/>
      <c r="GD1033" s="14"/>
    </row>
    <row r="1034" spans="1:186" ht="14.4" customHeight="1">
      <c r="A1034" t="s">
        <v>2262</v>
      </c>
      <c r="B1034" s="168" t="s">
        <v>2252</v>
      </c>
      <c r="C1034" s="279" t="str">
        <f t="shared" si="413"/>
        <v>A.160.01.120</v>
      </c>
      <c r="D1034" s="14" t="s">
        <v>657</v>
      </c>
      <c r="E1034" s="278" t="s">
        <v>1510</v>
      </c>
      <c r="F1034" s="281" t="str">
        <f t="shared" si="414"/>
        <v>Teak FSC/PEFC 665 (kg/m3)</v>
      </c>
      <c r="G1034" s="319">
        <f t="shared" si="420"/>
        <v>7.3056733011899994E-2</v>
      </c>
      <c r="H1034" s="319">
        <f t="shared" si="421"/>
        <v>1.6159802312999999E-3</v>
      </c>
      <c r="I1034" s="319">
        <f t="shared" si="428"/>
        <v>7.2293567040000008E-3</v>
      </c>
      <c r="J1034" s="319">
        <f t="shared" si="429"/>
        <v>2.4281001076599997E-2</v>
      </c>
      <c r="K1034" s="319">
        <v>3.9930395E-2</v>
      </c>
      <c r="L1034" s="319">
        <v>5.2784446000000004E-3</v>
      </c>
      <c r="M1034" s="319">
        <v>1.8005205000000001E-3</v>
      </c>
      <c r="N1034" s="319">
        <v>1.2499136000000001E-3</v>
      </c>
      <c r="O1034" s="319">
        <v>2.0588445E-4</v>
      </c>
      <c r="P1034" s="319">
        <v>7.3965813E-6</v>
      </c>
      <c r="Q1034" s="319">
        <v>1.527856E-4</v>
      </c>
      <c r="R1034" s="319">
        <v>1.2487334999999999E-4</v>
      </c>
      <c r="S1034" s="319">
        <v>2.092602E-4</v>
      </c>
      <c r="T1034" s="319">
        <v>2.0820578999999999E-2</v>
      </c>
      <c r="U1034" s="319">
        <v>3.2490462999999999E-3</v>
      </c>
      <c r="V1034" s="319">
        <v>2.5518254E-5</v>
      </c>
      <c r="W1034" s="319">
        <v>2.1155765999999999E-6</v>
      </c>
      <c r="X1034" s="319">
        <v>0</v>
      </c>
      <c r="Y1034" s="210"/>
      <c r="Z1034" s="320">
        <f t="shared" si="415"/>
        <v>0.30022853383458648</v>
      </c>
      <c r="AA1034" s="210"/>
      <c r="AB1034" s="321">
        <f t="shared" si="416"/>
        <v>3.9930395E-2</v>
      </c>
      <c r="AC1034" s="321">
        <f t="shared" si="417"/>
        <v>8.8198186813000009E-3</v>
      </c>
      <c r="AD1034" s="321">
        <f t="shared" si="430"/>
        <v>2.8026533026599999E-2</v>
      </c>
      <c r="AE1034" s="321">
        <f t="shared" si="418"/>
        <v>7.2293567040000008E-3</v>
      </c>
      <c r="AF1034" s="321">
        <f t="shared" si="419"/>
        <v>3.4583064999999997E-3</v>
      </c>
      <c r="AG1034"/>
      <c r="AH1034" s="121">
        <v>25.493110999999999</v>
      </c>
      <c r="AI1034" s="121">
        <v>3.8388521</v>
      </c>
      <c r="AJ1034" s="121">
        <v>0.44043356</v>
      </c>
      <c r="AK1034" s="121">
        <v>0</v>
      </c>
      <c r="AL1034" s="121">
        <v>20.930199000000002</v>
      </c>
      <c r="AM1034" s="121">
        <v>0.18404288999999999</v>
      </c>
      <c r="AN1034" s="121">
        <v>9.9584010000000001E-2</v>
      </c>
      <c r="AO1034"/>
      <c r="AP1034" s="282">
        <v>7.0410261000000002E-3</v>
      </c>
      <c r="AQ1034" s="282">
        <v>6.5521980000000004E-3</v>
      </c>
      <c r="AR1034" s="282">
        <v>2.8127305999999999E-4</v>
      </c>
      <c r="AS1034" s="282">
        <v>2.0755502999999999E-4</v>
      </c>
      <c r="AT1034" s="255">
        <f t="shared" si="425"/>
        <v>3.9281762173223001E-7</v>
      </c>
      <c r="AU1034" s="256">
        <f t="shared" si="426"/>
        <v>1.0402110140407479E-9</v>
      </c>
      <c r="AV1034" s="256">
        <f t="shared" si="427"/>
        <v>2.9069331875E-2</v>
      </c>
      <c r="AW1034" s="272">
        <v>2.7908735000000002E-7</v>
      </c>
      <c r="AX1034" s="272">
        <v>8.4208960000000001E-10</v>
      </c>
      <c r="AY1034" s="272">
        <v>2.3006362E-14</v>
      </c>
      <c r="AZ1034" s="272">
        <v>6.2581997E-12</v>
      </c>
      <c r="BA1034" s="272">
        <v>1.6372153E-13</v>
      </c>
      <c r="BB1034" s="272">
        <v>1.8586573E-10</v>
      </c>
      <c r="BC1034" s="272">
        <v>1.1199895E-7</v>
      </c>
      <c r="BD1034" s="272">
        <v>2.7326162999999999E-11</v>
      </c>
      <c r="BE1034" s="272">
        <v>1.282861E-10</v>
      </c>
      <c r="BF1034" s="272">
        <v>4.1607270999999998E-14</v>
      </c>
      <c r="BG1034" s="272">
        <v>1.3402031E-15</v>
      </c>
      <c r="BH1034" s="272">
        <v>5.4975528E-14</v>
      </c>
      <c r="BI1034" s="272">
        <v>1.8779558000000001E-13</v>
      </c>
      <c r="BJ1034" s="272">
        <v>3.7910727000000001E-14</v>
      </c>
      <c r="BK1034" s="272">
        <v>2.4652233E-11</v>
      </c>
      <c r="BL1034" s="272">
        <v>1.4733646E-9</v>
      </c>
      <c r="BM1034" s="272">
        <v>4.1913074999999998E-11</v>
      </c>
      <c r="BN1034" s="272">
        <v>1.5182875E-5</v>
      </c>
      <c r="BO1034" s="273">
        <v>2.9054149000000001E-2</v>
      </c>
      <c r="BP1034" s="272">
        <v>4.1017247999999999E-11</v>
      </c>
      <c r="BQ1034" s="272">
        <v>2.4942921000000001E-13</v>
      </c>
      <c r="BR1034" s="272">
        <v>1.1159648E-17</v>
      </c>
      <c r="BS1034"/>
      <c r="BT1034" s="274">
        <v>1.6199461999999999E-5</v>
      </c>
      <c r="BU1034" s="274">
        <v>9.4428933999999998E-7</v>
      </c>
      <c r="BV1034" s="274">
        <v>8.3711681999999994E-6</v>
      </c>
      <c r="BW1034" s="274">
        <v>1.4636278E-8</v>
      </c>
      <c r="BX1034" s="274">
        <v>8.3781593999999996E-7</v>
      </c>
      <c r="BY1034" s="274">
        <v>1.1766922999999999E-7</v>
      </c>
      <c r="BZ1034" s="274">
        <v>8.0945668000000001E-10</v>
      </c>
      <c r="CA1034" s="274">
        <v>1.8500368999999999E-7</v>
      </c>
      <c r="CB1034" s="274">
        <v>9.9256913999999999E-9</v>
      </c>
      <c r="CC1034" s="274">
        <v>1.0109912E-7</v>
      </c>
      <c r="CD1034" s="274">
        <v>1.2016535E-9</v>
      </c>
      <c r="CE1034" s="274">
        <v>2.7325402000000001E-8</v>
      </c>
      <c r="CF1034" s="274">
        <v>2.2458323E-11</v>
      </c>
      <c r="CG1034" s="274">
        <v>3.5618734999999998E-7</v>
      </c>
      <c r="CH1034" s="274">
        <v>5.1605916000000002E-6</v>
      </c>
      <c r="CI1034" s="274">
        <v>6.5827914000000005E-8</v>
      </c>
      <c r="CJ1034" s="274">
        <v>5.8883246999999996E-9</v>
      </c>
      <c r="CK1034" s="4"/>
      <c r="CL1034" s="323">
        <v>3.6723611000000001E-11</v>
      </c>
      <c r="CM1034" s="323">
        <v>0.29987670999999999</v>
      </c>
      <c r="CN1034" s="323">
        <v>4.5290316000000004E-3</v>
      </c>
      <c r="CO1034" s="323">
        <v>6.7041085000000005E-4</v>
      </c>
      <c r="CP1034" s="323">
        <v>2.9055878000000001E-5</v>
      </c>
      <c r="CQ1034" s="323">
        <v>1.7044399E-10</v>
      </c>
      <c r="CR1034" s="323">
        <v>1.0354916E-8</v>
      </c>
      <c r="CS1034" s="323">
        <v>3.7592229000000002E-5</v>
      </c>
      <c r="CT1034" s="323">
        <v>9.8435335999999998E-2</v>
      </c>
      <c r="CU1034" s="323">
        <v>0.40942598000000002</v>
      </c>
      <c r="CV1034" s="216"/>
      <c r="CW1034" s="214"/>
      <c r="CX1034" s="18" t="s">
        <v>1117</v>
      </c>
      <c r="CY1034" s="18"/>
      <c r="CZ1034" s="18"/>
      <c r="DA1034" s="32"/>
      <c r="DB1034" s="23"/>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c r="FV1034" s="14"/>
      <c r="FW1034" s="14"/>
      <c r="FX1034" s="14"/>
      <c r="FY1034" s="14"/>
      <c r="FZ1034" s="14"/>
      <c r="GA1034" s="14"/>
      <c r="GB1034" s="14"/>
      <c r="GC1034" s="14"/>
      <c r="GD1034" s="14"/>
    </row>
    <row r="1035" spans="1:186" ht="14.4" customHeight="1">
      <c r="A1035" t="s">
        <v>8594</v>
      </c>
      <c r="B1035" s="168" t="s">
        <v>2252</v>
      </c>
      <c r="C1035" s="279" t="str">
        <f t="shared" si="413"/>
        <v>A.160.01.121</v>
      </c>
      <c r="D1035" s="14" t="s">
        <v>657</v>
      </c>
      <c r="E1035" s="278" t="s">
        <v>1510</v>
      </c>
      <c r="F1035" s="281" t="str">
        <f t="shared" si="414"/>
        <v>Teak natural forest, clear cut 665 (kg/m3)</v>
      </c>
      <c r="G1035" s="319">
        <f t="shared" si="420"/>
        <v>5.1262192197578997</v>
      </c>
      <c r="H1035" s="319">
        <f t="shared" si="421"/>
        <v>1.6159802312999999E-3</v>
      </c>
      <c r="I1035" s="319">
        <f t="shared" si="428"/>
        <v>4.6015418384499993</v>
      </c>
      <c r="J1035" s="319">
        <f t="shared" si="429"/>
        <v>2.4281001076599997E-2</v>
      </c>
      <c r="K1035" s="319">
        <v>0.49878040000000001</v>
      </c>
      <c r="L1035" s="319">
        <v>5.2784446000000004E-3</v>
      </c>
      <c r="M1035" s="319">
        <v>1.8005205000000001E-3</v>
      </c>
      <c r="N1035" s="319">
        <v>1.2499136000000001E-3</v>
      </c>
      <c r="O1035" s="319">
        <v>2.0588445E-4</v>
      </c>
      <c r="P1035" s="319">
        <v>7.3965813E-6</v>
      </c>
      <c r="Q1035" s="319">
        <v>1.527856E-4</v>
      </c>
      <c r="R1035" s="319">
        <v>1.2487334999999999E-4</v>
      </c>
      <c r="S1035" s="319">
        <v>2.092602E-4</v>
      </c>
      <c r="T1035" s="319">
        <v>2.0820578999999999E-2</v>
      </c>
      <c r="U1035" s="319">
        <v>3.2490462999999999E-3</v>
      </c>
      <c r="V1035" s="319">
        <v>4.5943379999999996</v>
      </c>
      <c r="W1035" s="319">
        <v>2.1155765999999999E-6</v>
      </c>
      <c r="X1035" s="319">
        <v>0</v>
      </c>
      <c r="Y1035" s="210"/>
      <c r="Z1035" s="320">
        <f t="shared" si="415"/>
        <v>3.7502285714285715</v>
      </c>
      <c r="AA1035" s="210"/>
      <c r="AB1035" s="321">
        <f t="shared" si="416"/>
        <v>0.49878040000000001</v>
      </c>
      <c r="AC1035" s="321">
        <f t="shared" si="417"/>
        <v>8.8198186813000009E-3</v>
      </c>
      <c r="AD1035" s="321">
        <f t="shared" si="430"/>
        <v>2.8026533026599999E-2</v>
      </c>
      <c r="AE1035" s="321">
        <f t="shared" si="418"/>
        <v>4.6015418384499993</v>
      </c>
      <c r="AF1035" s="321">
        <f t="shared" si="419"/>
        <v>3.4583064999999997E-3</v>
      </c>
      <c r="AG1035"/>
      <c r="AH1035" s="121">
        <v>25.493110999999999</v>
      </c>
      <c r="AI1035" s="121">
        <v>3.8388521</v>
      </c>
      <c r="AJ1035" s="121">
        <v>0.44043356</v>
      </c>
      <c r="AK1035" s="121">
        <v>0</v>
      </c>
      <c r="AL1035" s="121">
        <v>20.930199000000002</v>
      </c>
      <c r="AM1035" s="121">
        <v>0.18404288999999999</v>
      </c>
      <c r="AN1035" s="121">
        <v>9.9584010000000001E-2</v>
      </c>
      <c r="AO1035"/>
      <c r="AP1035" s="282">
        <v>6.3055848999999997E-2</v>
      </c>
      <c r="AQ1035" s="282">
        <v>5.9954885999999999E-2</v>
      </c>
      <c r="AR1035" s="282">
        <v>2.8934083999999998E-3</v>
      </c>
      <c r="AS1035" s="282">
        <v>2.0755502999999999E-4</v>
      </c>
      <c r="AT1035" s="255">
        <f t="shared" si="425"/>
        <v>3.5944175717322301E-6</v>
      </c>
      <c r="AU1035" s="256">
        <f t="shared" si="426"/>
        <v>1.0700475339038748E-8</v>
      </c>
      <c r="AV1035" s="256">
        <f t="shared" si="427"/>
        <v>2.9069331875E-2</v>
      </c>
      <c r="AW1035" s="272">
        <v>3.4806873000000001E-6</v>
      </c>
      <c r="AX1035" s="272">
        <v>1.0502089999999999E-8</v>
      </c>
      <c r="AY1035" s="272">
        <v>2.8693135999999998E-13</v>
      </c>
      <c r="AZ1035" s="272">
        <v>6.2581997E-12</v>
      </c>
      <c r="BA1035" s="272">
        <v>1.6372153E-13</v>
      </c>
      <c r="BB1035" s="272">
        <v>1.8586573E-10</v>
      </c>
      <c r="BC1035" s="272">
        <v>1.1199895E-7</v>
      </c>
      <c r="BD1035" s="272">
        <v>2.7326162999999999E-11</v>
      </c>
      <c r="BE1035" s="272">
        <v>1.282861E-10</v>
      </c>
      <c r="BF1035" s="272">
        <v>4.1607270999999998E-14</v>
      </c>
      <c r="BG1035" s="272">
        <v>1.3402031E-15</v>
      </c>
      <c r="BH1035" s="272">
        <v>5.4975528E-14</v>
      </c>
      <c r="BI1035" s="272">
        <v>1.8779558000000001E-13</v>
      </c>
      <c r="BJ1035" s="272">
        <v>3.7910727000000001E-14</v>
      </c>
      <c r="BK1035" s="272">
        <v>2.4652233E-11</v>
      </c>
      <c r="BL1035" s="272">
        <v>1.4733646E-9</v>
      </c>
      <c r="BM1035" s="272">
        <v>4.1913074999999998E-11</v>
      </c>
      <c r="BN1035" s="272">
        <v>1.5182875E-5</v>
      </c>
      <c r="BO1035" s="273">
        <v>2.9054149000000001E-2</v>
      </c>
      <c r="BP1035" s="272">
        <v>4.1017247999999999E-11</v>
      </c>
      <c r="BQ1035" s="272">
        <v>2.4942921000000001E-13</v>
      </c>
      <c r="BR1035" s="272">
        <v>1.1159648E-17</v>
      </c>
      <c r="BS1035"/>
      <c r="BT1035" s="121">
        <v>1.1239462E-4</v>
      </c>
      <c r="BU1035" s="274">
        <v>9.4428933999999998E-7</v>
      </c>
      <c r="BV1035" s="121">
        <v>1.0456632E-4</v>
      </c>
      <c r="BW1035" s="274">
        <v>1.4636278E-8</v>
      </c>
      <c r="BX1035" s="274">
        <v>8.3781593999999996E-7</v>
      </c>
      <c r="BY1035" s="274">
        <v>1.1766922999999999E-7</v>
      </c>
      <c r="BZ1035" s="274">
        <v>8.0945668000000001E-10</v>
      </c>
      <c r="CA1035" s="274">
        <v>1.8500368999999999E-7</v>
      </c>
      <c r="CB1035" s="274">
        <v>9.9256913999999999E-9</v>
      </c>
      <c r="CC1035" s="274">
        <v>1.0109912E-7</v>
      </c>
      <c r="CD1035" s="274">
        <v>1.2016535E-9</v>
      </c>
      <c r="CE1035" s="274">
        <v>2.7325402000000001E-8</v>
      </c>
      <c r="CF1035" s="274">
        <v>2.2458323E-11</v>
      </c>
      <c r="CG1035" s="274">
        <v>3.5618734999999998E-7</v>
      </c>
      <c r="CH1035" s="274">
        <v>5.1605916000000002E-6</v>
      </c>
      <c r="CI1035" s="274">
        <v>6.5827914000000005E-8</v>
      </c>
      <c r="CJ1035" s="274">
        <v>5.8883246999999996E-9</v>
      </c>
      <c r="CK1035" s="4"/>
      <c r="CL1035" s="323">
        <v>3.6723611000000001E-11</v>
      </c>
      <c r="CM1035" s="323">
        <v>3.7498767000000002</v>
      </c>
      <c r="CN1035" s="323">
        <v>4.5290316000000004E-3</v>
      </c>
      <c r="CO1035" s="323">
        <v>6.7041085000000005E-4</v>
      </c>
      <c r="CP1035" s="323">
        <v>2.9055878000000001E-5</v>
      </c>
      <c r="CQ1035" s="323">
        <v>1.7044399E-10</v>
      </c>
      <c r="CR1035" s="323">
        <v>1.0354916E-8</v>
      </c>
      <c r="CS1035" s="323">
        <v>3.7592229000000002E-5</v>
      </c>
      <c r="CT1035" s="323">
        <v>9.8435335999999998E-2</v>
      </c>
      <c r="CU1035" s="323">
        <v>0.40942598000000002</v>
      </c>
      <c r="CV1035" s="216"/>
      <c r="CW1035" s="214"/>
      <c r="CX1035" s="18" t="s">
        <v>1117</v>
      </c>
      <c r="CY1035" s="18"/>
      <c r="CZ1035" s="18"/>
      <c r="DA1035" s="32"/>
      <c r="DB1035" s="23"/>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c r="FV1035" s="14"/>
      <c r="FW1035" s="14"/>
      <c r="FX1035" s="14"/>
      <c r="FY1035" s="14"/>
      <c r="FZ1035" s="14"/>
      <c r="GA1035" s="14"/>
      <c r="GB1035" s="14"/>
      <c r="GC1035" s="14"/>
      <c r="GD1035" s="14"/>
    </row>
    <row r="1036" spans="1:186" ht="14.4" customHeight="1">
      <c r="B1036" s="278" t="s">
        <v>2252</v>
      </c>
      <c r="C1036" s="277" t="s">
        <v>3666</v>
      </c>
      <c r="D1036" s="277" t="s">
        <v>658</v>
      </c>
      <c r="E1036" s="278"/>
      <c r="F1036"/>
      <c r="G1036" s="210"/>
      <c r="H1036" s="210"/>
      <c r="I1036" s="210"/>
      <c r="J1036" s="210"/>
      <c r="K1036" s="210"/>
      <c r="L1036" s="210"/>
      <c r="M1036" s="210"/>
      <c r="N1036" s="210"/>
      <c r="O1036" s="210"/>
      <c r="P1036" s="210"/>
      <c r="Q1036" s="210"/>
      <c r="R1036" s="210"/>
      <c r="S1036" s="210"/>
      <c r="T1036" s="210"/>
      <c r="U1036" s="210"/>
      <c r="V1036" s="210"/>
      <c r="W1036" s="210"/>
      <c r="X1036" s="210"/>
      <c r="Y1036" s="210"/>
      <c r="Z1036" s="210"/>
      <c r="AA1036" s="210"/>
      <c r="AB1036" s="210"/>
      <c r="AC1036" s="210"/>
      <c r="AD1036" s="210"/>
      <c r="AE1036" s="210"/>
      <c r="AF1036" s="210"/>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s="182"/>
      <c r="CW1036" s="215"/>
      <c r="CX1036" s="22"/>
      <c r="CY1036" s="18"/>
      <c r="CZ1036" s="18"/>
      <c r="DA1036" s="32"/>
      <c r="DB1036" s="23"/>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c r="FV1036" s="14"/>
      <c r="FW1036" s="14"/>
      <c r="FX1036" s="14"/>
      <c r="FY1036" s="14"/>
      <c r="FZ1036" s="14"/>
      <c r="GA1036" s="14"/>
      <c r="GB1036" s="14"/>
      <c r="GC1036" s="14"/>
      <c r="GD1036" s="14"/>
    </row>
    <row r="1037" spans="1:186" ht="14.4" customHeight="1">
      <c r="A1037" t="s">
        <v>2263</v>
      </c>
      <c r="B1037" s="168" t="s">
        <v>2252</v>
      </c>
      <c r="C1037" s="279" t="str">
        <f t="shared" si="413"/>
        <v>A.160.02.101</v>
      </c>
      <c r="D1037" s="14" t="s">
        <v>658</v>
      </c>
      <c r="E1037" s="278" t="s">
        <v>1510</v>
      </c>
      <c r="F1037" s="281" t="str">
        <f t="shared" si="414"/>
        <v>Agba FSC/PEFC 500 (kg/m3)</v>
      </c>
      <c r="G1037" s="319">
        <f t="shared" si="420"/>
        <v>6.1644925240100006E-2</v>
      </c>
      <c r="H1037" s="319">
        <f t="shared" si="421"/>
        <v>1.5820212894999998E-3</v>
      </c>
      <c r="I1037" s="319">
        <f t="shared" si="428"/>
        <v>5.834310344E-3</v>
      </c>
      <c r="J1037" s="319">
        <f t="shared" si="429"/>
        <v>1.9552348606600004E-2</v>
      </c>
      <c r="K1037" s="319">
        <v>3.4676245000000001E-2</v>
      </c>
      <c r="L1037" s="319">
        <v>3.9676145000000001E-3</v>
      </c>
      <c r="M1037" s="319">
        <v>1.7168861E-3</v>
      </c>
      <c r="N1037" s="319">
        <v>1.2308425E-3</v>
      </c>
      <c r="O1037" s="319">
        <v>1.9480701999999999E-4</v>
      </c>
      <c r="P1037" s="319">
        <v>6.7852995000000004E-6</v>
      </c>
      <c r="Q1037" s="319">
        <v>1.4958646999999999E-4</v>
      </c>
      <c r="R1037" s="319">
        <v>1.2436207E-4</v>
      </c>
      <c r="S1037" s="319">
        <v>2.0699453E-4</v>
      </c>
      <c r="T1037" s="319">
        <v>1.6107156000000001E-2</v>
      </c>
      <c r="U1037" s="319">
        <v>3.2360825000000001E-3</v>
      </c>
      <c r="V1037" s="319">
        <v>2.5447673999999999E-5</v>
      </c>
      <c r="W1037" s="319">
        <v>2.1155765999999999E-6</v>
      </c>
      <c r="X1037" s="319">
        <v>0</v>
      </c>
      <c r="Y1037" s="210"/>
      <c r="Z1037" s="320">
        <f t="shared" si="415"/>
        <v>0.26072364661654135</v>
      </c>
      <c r="AA1037" s="210"/>
      <c r="AB1037" s="321">
        <f t="shared" si="416"/>
        <v>3.4676245000000001E-2</v>
      </c>
      <c r="AC1037" s="321">
        <f t="shared" si="417"/>
        <v>7.3908839594999994E-3</v>
      </c>
      <c r="AD1037" s="321">
        <f t="shared" si="430"/>
        <v>2.1918134246600003E-2</v>
      </c>
      <c r="AE1037" s="321">
        <f t="shared" si="418"/>
        <v>5.8343103440000009E-3</v>
      </c>
      <c r="AF1037" s="321">
        <f t="shared" si="419"/>
        <v>3.44307703E-3</v>
      </c>
      <c r="AG1037"/>
      <c r="AH1037" s="121">
        <v>24.974392000000002</v>
      </c>
      <c r="AI1037" s="121">
        <v>3.3225091999999998</v>
      </c>
      <c r="AJ1037" s="121">
        <v>0.43867619000000002</v>
      </c>
      <c r="AK1037" s="121">
        <v>0</v>
      </c>
      <c r="AL1037" s="121">
        <v>20.930199000000002</v>
      </c>
      <c r="AM1037" s="121">
        <v>0.18385677</v>
      </c>
      <c r="AN1037" s="121">
        <v>9.9151344000000002E-2</v>
      </c>
      <c r="AO1037"/>
      <c r="AP1037" s="282">
        <v>5.9556569999999996E-3</v>
      </c>
      <c r="AQ1037" s="282">
        <v>5.5406541000000004E-3</v>
      </c>
      <c r="AR1037" s="282">
        <v>2.4366846E-4</v>
      </c>
      <c r="AS1037" s="282">
        <v>1.7133449999999999E-4</v>
      </c>
      <c r="AT1037" s="255">
        <f t="shared" ref="AT1037:AT1067" si="431">AW1037+AZ1037+BA1037+BB1037+BC1037+BK1037+BL1037+BP1037</f>
        <v>3.3217350490123003E-7</v>
      </c>
      <c r="AU1037" s="256">
        <f t="shared" ref="AU1037:AU1067" si="432">AX1037+AY1037+BD1037+BE1037+BF1037+BG1037+BH1037+BI1037+BJ1037+BM1037+BQ1037+BR1037</f>
        <v>9.0114076251574806E-10</v>
      </c>
      <c r="AV1037" s="256">
        <f t="shared" ref="AV1037:AV1067" si="433">BN1037+BO1037</f>
        <v>2.3996428494000001E-2</v>
      </c>
      <c r="AW1037" s="272">
        <v>2.4242681E-7</v>
      </c>
      <c r="AX1037" s="272">
        <v>7.3147591000000002E-10</v>
      </c>
      <c r="AY1037" s="272">
        <v>1.9984238000000001E-14</v>
      </c>
      <c r="AZ1037" s="272">
        <v>6.2581997E-12</v>
      </c>
      <c r="BA1037" s="272">
        <v>1.6372153E-13</v>
      </c>
      <c r="BB1037" s="272">
        <v>1.8302651999999999E-10</v>
      </c>
      <c r="BC1037" s="272">
        <v>8.8019271000000006E-8</v>
      </c>
      <c r="BD1037" s="272">
        <v>2.6678685999999999E-11</v>
      </c>
      <c r="BE1037" s="272">
        <v>1.0055612E-10</v>
      </c>
      <c r="BF1037" s="272">
        <v>4.1607270999999998E-14</v>
      </c>
      <c r="BG1037" s="272">
        <v>1.3402031E-15</v>
      </c>
      <c r="BH1037" s="272">
        <v>5.3285466000000002E-14</v>
      </c>
      <c r="BI1037" s="272">
        <v>1.2482054E-13</v>
      </c>
      <c r="BJ1037" s="272">
        <v>2.6493428000000001E-14</v>
      </c>
      <c r="BK1037" s="272">
        <v>2.4568312E-11</v>
      </c>
      <c r="BL1037" s="272">
        <v>1.4723899000000001E-9</v>
      </c>
      <c r="BM1037" s="272">
        <v>4.1913074999999998E-11</v>
      </c>
      <c r="BN1037" s="272">
        <v>1.4974494000000001E-5</v>
      </c>
      <c r="BO1037" s="273">
        <v>2.3981453999999999E-2</v>
      </c>
      <c r="BP1037" s="272">
        <v>4.1017247999999999E-11</v>
      </c>
      <c r="BQ1037" s="272">
        <v>2.4942921000000001E-13</v>
      </c>
      <c r="BR1037" s="272">
        <v>1.1159648E-17</v>
      </c>
      <c r="BS1037"/>
      <c r="BT1037" s="274">
        <v>1.4080042000000001E-5</v>
      </c>
      <c r="BU1037" s="274">
        <v>7.5311048000000005E-7</v>
      </c>
      <c r="BV1037" s="274">
        <v>7.2696669999999998E-6</v>
      </c>
      <c r="BW1037" s="274">
        <v>1.4576388000000001E-8</v>
      </c>
      <c r="BX1037" s="274">
        <v>6.7042015000000001E-7</v>
      </c>
      <c r="BY1037" s="274">
        <v>1.1766922999999999E-7</v>
      </c>
      <c r="BZ1037" s="274">
        <v>8.0945668000000001E-10</v>
      </c>
      <c r="CA1037" s="274">
        <v>1.8500368999999999E-7</v>
      </c>
      <c r="CB1037" s="274">
        <v>9.1053940999999994E-9</v>
      </c>
      <c r="CC1037" s="274">
        <v>9.8982237000000005E-8</v>
      </c>
      <c r="CD1037" s="274">
        <v>1.2016535E-9</v>
      </c>
      <c r="CE1037" s="274">
        <v>2.7325402000000001E-8</v>
      </c>
      <c r="CF1037" s="274">
        <v>2.2458323E-11</v>
      </c>
      <c r="CG1037" s="274">
        <v>3.2352426000000002E-7</v>
      </c>
      <c r="CH1037" s="274">
        <v>4.5369082999999997E-6</v>
      </c>
      <c r="CI1037" s="274">
        <v>6.5827914000000005E-8</v>
      </c>
      <c r="CJ1037" s="274">
        <v>5.8883246999999996E-9</v>
      </c>
      <c r="CK1037" s="4"/>
      <c r="CL1037" s="323">
        <v>3.6723611000000001E-11</v>
      </c>
      <c r="CM1037" s="323">
        <v>0.26037181999999998</v>
      </c>
      <c r="CN1037" s="323">
        <v>4.5290316000000004E-3</v>
      </c>
      <c r="CO1037" s="323">
        <v>5.3960906000000001E-4</v>
      </c>
      <c r="CP1037" s="323">
        <v>2.3371658E-5</v>
      </c>
      <c r="CQ1037" s="323">
        <v>1.6967935E-10</v>
      </c>
      <c r="CR1037" s="323">
        <v>1.0264552000000001E-8</v>
      </c>
      <c r="CS1037" s="323">
        <v>2.9322543E-5</v>
      </c>
      <c r="CT1037" s="323">
        <v>6.7396365999999999E-2</v>
      </c>
      <c r="CU1037" s="323">
        <v>0.33946827000000002</v>
      </c>
      <c r="CV1037" s="216"/>
      <c r="CW1037" s="214"/>
      <c r="CX1037" s="18" t="s">
        <v>1231</v>
      </c>
      <c r="CY1037" s="18"/>
      <c r="CZ1037" s="18"/>
      <c r="DA1037" s="32"/>
      <c r="DB1037" s="23"/>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c r="GD1037" s="14"/>
    </row>
    <row r="1038" spans="1:186" ht="14.4" customHeight="1">
      <c r="A1038" t="s">
        <v>8595</v>
      </c>
      <c r="B1038" s="168" t="s">
        <v>2252</v>
      </c>
      <c r="C1038" s="279" t="str">
        <f t="shared" si="413"/>
        <v>A.160.02.102</v>
      </c>
      <c r="D1038" s="14" t="s">
        <v>658</v>
      </c>
      <c r="E1038" s="278" t="s">
        <v>1510</v>
      </c>
      <c r="F1038" s="281" t="str">
        <f t="shared" si="414"/>
        <v>Agba natural forest, clear cut 500 (kg/m3)</v>
      </c>
      <c r="G1038" s="319">
        <f t="shared" si="420"/>
        <v>10.3445948725661</v>
      </c>
      <c r="H1038" s="319">
        <f t="shared" si="421"/>
        <v>1.5820212894999998E-3</v>
      </c>
      <c r="I1038" s="319">
        <f t="shared" si="428"/>
        <v>9.8299342626699993</v>
      </c>
      <c r="J1038" s="319">
        <f t="shared" si="429"/>
        <v>1.9552348606600004E-2</v>
      </c>
      <c r="K1038" s="319">
        <v>0.49352624</v>
      </c>
      <c r="L1038" s="319">
        <v>3.9676145000000001E-3</v>
      </c>
      <c r="M1038" s="319">
        <v>1.7168861E-3</v>
      </c>
      <c r="N1038" s="319">
        <v>1.2308425E-3</v>
      </c>
      <c r="O1038" s="319">
        <v>1.9480701999999999E-4</v>
      </c>
      <c r="P1038" s="319">
        <v>6.7852995000000004E-6</v>
      </c>
      <c r="Q1038" s="319">
        <v>1.4958646999999999E-4</v>
      </c>
      <c r="R1038" s="319">
        <v>1.2436207E-4</v>
      </c>
      <c r="S1038" s="319">
        <v>2.0699453E-4</v>
      </c>
      <c r="T1038" s="319">
        <v>1.6107156000000001E-2</v>
      </c>
      <c r="U1038" s="319">
        <v>3.2360825000000001E-3</v>
      </c>
      <c r="V1038" s="319">
        <v>9.8241253999999998</v>
      </c>
      <c r="W1038" s="319">
        <v>2.1155765999999999E-6</v>
      </c>
      <c r="X1038" s="319">
        <v>0</v>
      </c>
      <c r="Y1038" s="210"/>
      <c r="Z1038" s="320">
        <f t="shared" si="415"/>
        <v>3.7107236090225562</v>
      </c>
      <c r="AA1038" s="210"/>
      <c r="AB1038" s="321">
        <f t="shared" si="416"/>
        <v>0.49352624</v>
      </c>
      <c r="AC1038" s="321">
        <f t="shared" si="417"/>
        <v>7.3908839594999994E-3</v>
      </c>
      <c r="AD1038" s="321">
        <f t="shared" si="430"/>
        <v>2.1918134246600003E-2</v>
      </c>
      <c r="AE1038" s="321">
        <f t="shared" si="418"/>
        <v>9.829934262670001</v>
      </c>
      <c r="AF1038" s="321">
        <f t="shared" si="419"/>
        <v>3.44307703E-3</v>
      </c>
      <c r="AG1038"/>
      <c r="AH1038" s="121">
        <v>24.974392000000002</v>
      </c>
      <c r="AI1038" s="121">
        <v>3.3225091999999998</v>
      </c>
      <c r="AJ1038" s="121">
        <v>0.43867619000000002</v>
      </c>
      <c r="AK1038" s="121">
        <v>0</v>
      </c>
      <c r="AL1038" s="121">
        <v>20.930199000000002</v>
      </c>
      <c r="AM1038" s="121">
        <v>0.18385677</v>
      </c>
      <c r="AN1038" s="121">
        <v>9.9151344000000002E-2</v>
      </c>
      <c r="AO1038"/>
      <c r="AP1038" s="282">
        <v>6.1970480000000001E-2</v>
      </c>
      <c r="AQ1038" s="282">
        <v>5.8943342000000003E-2</v>
      </c>
      <c r="AR1038" s="282">
        <v>2.8558037999999999E-3</v>
      </c>
      <c r="AS1038" s="282">
        <v>1.7133449999999999E-4</v>
      </c>
      <c r="AT1038" s="255">
        <f t="shared" si="431"/>
        <v>3.5337734949012301E-6</v>
      </c>
      <c r="AU1038" s="256">
        <f t="shared" si="432"/>
        <v>1.0561404777517751E-8</v>
      </c>
      <c r="AV1038" s="256">
        <f t="shared" si="433"/>
        <v>2.3996428494000001E-2</v>
      </c>
      <c r="AW1038" s="272">
        <v>3.4440268000000002E-6</v>
      </c>
      <c r="AX1038" s="272">
        <v>1.0391476E-8</v>
      </c>
      <c r="AY1038" s="272">
        <v>2.8390923999999998E-13</v>
      </c>
      <c r="AZ1038" s="272">
        <v>6.2581997E-12</v>
      </c>
      <c r="BA1038" s="272">
        <v>1.6372153E-13</v>
      </c>
      <c r="BB1038" s="272">
        <v>1.8302651999999999E-10</v>
      </c>
      <c r="BC1038" s="272">
        <v>8.8019271000000006E-8</v>
      </c>
      <c r="BD1038" s="272">
        <v>2.6678685999999999E-11</v>
      </c>
      <c r="BE1038" s="272">
        <v>1.0055612E-10</v>
      </c>
      <c r="BF1038" s="272">
        <v>4.1607270999999998E-14</v>
      </c>
      <c r="BG1038" s="272">
        <v>1.3402031E-15</v>
      </c>
      <c r="BH1038" s="272">
        <v>5.3285466000000002E-14</v>
      </c>
      <c r="BI1038" s="272">
        <v>1.2482054E-13</v>
      </c>
      <c r="BJ1038" s="272">
        <v>2.6493428000000001E-14</v>
      </c>
      <c r="BK1038" s="272">
        <v>2.4568312E-11</v>
      </c>
      <c r="BL1038" s="272">
        <v>1.4723899000000001E-9</v>
      </c>
      <c r="BM1038" s="272">
        <v>4.1913074999999998E-11</v>
      </c>
      <c r="BN1038" s="272">
        <v>1.4974494000000001E-5</v>
      </c>
      <c r="BO1038" s="273">
        <v>2.3981453999999999E-2</v>
      </c>
      <c r="BP1038" s="272">
        <v>4.1017247999999999E-11</v>
      </c>
      <c r="BQ1038" s="272">
        <v>2.4942921000000001E-13</v>
      </c>
      <c r="BR1038" s="272">
        <v>1.1159648E-17</v>
      </c>
      <c r="BS1038"/>
      <c r="BT1038" s="121">
        <v>1.102752E-4</v>
      </c>
      <c r="BU1038" s="274">
        <v>7.5311048000000005E-7</v>
      </c>
      <c r="BV1038" s="121">
        <v>1.0346482E-4</v>
      </c>
      <c r="BW1038" s="274">
        <v>1.4576388000000001E-8</v>
      </c>
      <c r="BX1038" s="274">
        <v>6.7042015000000001E-7</v>
      </c>
      <c r="BY1038" s="274">
        <v>1.1766922999999999E-7</v>
      </c>
      <c r="BZ1038" s="274">
        <v>8.0945668000000001E-10</v>
      </c>
      <c r="CA1038" s="274">
        <v>1.8500368999999999E-7</v>
      </c>
      <c r="CB1038" s="274">
        <v>9.1053940999999994E-9</v>
      </c>
      <c r="CC1038" s="274">
        <v>9.8982237000000005E-8</v>
      </c>
      <c r="CD1038" s="274">
        <v>1.2016535E-9</v>
      </c>
      <c r="CE1038" s="274">
        <v>2.7325402000000001E-8</v>
      </c>
      <c r="CF1038" s="274">
        <v>2.2458323E-11</v>
      </c>
      <c r="CG1038" s="274">
        <v>3.2352426000000002E-7</v>
      </c>
      <c r="CH1038" s="274">
        <v>4.5369082999999997E-6</v>
      </c>
      <c r="CI1038" s="274">
        <v>6.5827914000000005E-8</v>
      </c>
      <c r="CJ1038" s="274">
        <v>5.8883246999999996E-9</v>
      </c>
      <c r="CK1038" s="4"/>
      <c r="CL1038" s="323">
        <v>3.6723611000000001E-11</v>
      </c>
      <c r="CM1038" s="323">
        <v>3.7103717999999999</v>
      </c>
      <c r="CN1038" s="323">
        <v>4.5290316000000004E-3</v>
      </c>
      <c r="CO1038" s="323">
        <v>5.3960906000000001E-4</v>
      </c>
      <c r="CP1038" s="323">
        <v>2.3371658E-5</v>
      </c>
      <c r="CQ1038" s="323">
        <v>1.6967935E-10</v>
      </c>
      <c r="CR1038" s="323">
        <v>1.0264552000000001E-8</v>
      </c>
      <c r="CS1038" s="323">
        <v>2.9322543E-5</v>
      </c>
      <c r="CT1038" s="323">
        <v>6.7396365999999999E-2</v>
      </c>
      <c r="CU1038" s="323">
        <v>0.33946827000000002</v>
      </c>
      <c r="CV1038" s="216"/>
      <c r="CW1038" s="214"/>
      <c r="CX1038" s="18" t="s">
        <v>1117</v>
      </c>
      <c r="CY1038" s="18"/>
      <c r="CZ1038" s="18"/>
      <c r="DA1038" s="32"/>
      <c r="DB1038" s="23"/>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c r="GD1038" s="14"/>
    </row>
    <row r="1039" spans="1:186" ht="14.4" customHeight="1">
      <c r="A1039" t="s">
        <v>2264</v>
      </c>
      <c r="B1039" s="168" t="s">
        <v>2252</v>
      </c>
      <c r="C1039" s="279" t="str">
        <f t="shared" si="413"/>
        <v>A.160.02.103</v>
      </c>
      <c r="D1039" s="14" t="s">
        <v>658</v>
      </c>
      <c r="E1039" s="278" t="s">
        <v>1510</v>
      </c>
      <c r="F1039" s="281" t="str">
        <f t="shared" si="414"/>
        <v>Angelique FSC 735 (kg/m3)</v>
      </c>
      <c r="G1039" s="319">
        <f t="shared" si="420"/>
        <v>5.2927572204599996E-2</v>
      </c>
      <c r="H1039" s="319">
        <f t="shared" si="421"/>
        <v>1.556080438E-3</v>
      </c>
      <c r="I1039" s="319">
        <f t="shared" si="428"/>
        <v>4.7686497699999993E-3</v>
      </c>
      <c r="J1039" s="319">
        <f t="shared" si="429"/>
        <v>1.5940183996600001E-2</v>
      </c>
      <c r="K1039" s="319">
        <v>3.0662657999999999E-2</v>
      </c>
      <c r="L1039" s="319">
        <v>2.9662858999999998E-3</v>
      </c>
      <c r="M1039" s="319">
        <v>1.6529985999999999E-3</v>
      </c>
      <c r="N1039" s="319">
        <v>1.2162742999999999E-3</v>
      </c>
      <c r="O1039" s="319">
        <v>1.8634510000000001E-4</v>
      </c>
      <c r="P1039" s="319">
        <v>6.3183479999999998E-6</v>
      </c>
      <c r="Q1039" s="319">
        <v>1.4714268999999999E-4</v>
      </c>
      <c r="R1039" s="319">
        <v>1.2397151E-4</v>
      </c>
      <c r="S1039" s="319">
        <v>2.0526381999999999E-4</v>
      </c>
      <c r="T1039" s="319">
        <v>1.2506625E-2</v>
      </c>
      <c r="U1039" s="319">
        <v>3.2261795999999998E-3</v>
      </c>
      <c r="V1039" s="319">
        <v>2.5393760000000001E-5</v>
      </c>
      <c r="W1039" s="319">
        <v>2.1155765999999999E-6</v>
      </c>
      <c r="X1039" s="319">
        <v>0</v>
      </c>
      <c r="Y1039" s="210"/>
      <c r="Z1039" s="320">
        <f t="shared" si="415"/>
        <v>0.23054630075187968</v>
      </c>
      <c r="AA1039" s="210"/>
      <c r="AB1039" s="321">
        <f t="shared" si="416"/>
        <v>3.0662657999999999E-2</v>
      </c>
      <c r="AC1039" s="321">
        <f t="shared" si="417"/>
        <v>6.2993364479999999E-3</v>
      </c>
      <c r="AD1039" s="321">
        <f t="shared" si="430"/>
        <v>1.7251996586600003E-2</v>
      </c>
      <c r="AE1039" s="321">
        <f t="shared" si="418"/>
        <v>4.7686497700000002E-3</v>
      </c>
      <c r="AF1039" s="321">
        <f t="shared" si="419"/>
        <v>3.4314434199999998E-3</v>
      </c>
      <c r="AG1039"/>
      <c r="AH1039" s="121">
        <v>24.578149</v>
      </c>
      <c r="AI1039" s="121">
        <v>2.9280805999999999</v>
      </c>
      <c r="AJ1039" s="121">
        <v>0.43733375000000002</v>
      </c>
      <c r="AK1039" s="121">
        <v>0</v>
      </c>
      <c r="AL1039" s="121">
        <v>20.930199000000002</v>
      </c>
      <c r="AM1039" s="121">
        <v>0.18371460000000001</v>
      </c>
      <c r="AN1039" s="121">
        <v>9.8820833999999996E-2</v>
      </c>
      <c r="AO1039"/>
      <c r="AP1039" s="282">
        <v>5.1265557000000003E-3</v>
      </c>
      <c r="AQ1039" s="282">
        <v>4.7679469000000002E-3</v>
      </c>
      <c r="AR1039" s="282">
        <v>2.1494273000000001E-4</v>
      </c>
      <c r="AS1039" s="282">
        <v>1.4366604000000001E-4</v>
      </c>
      <c r="AT1039" s="255">
        <f t="shared" si="431"/>
        <v>2.8584813235423001E-7</v>
      </c>
      <c r="AU1039" s="256">
        <f t="shared" si="432"/>
        <v>7.9490653844374807E-10</v>
      </c>
      <c r="AV1039" s="256">
        <f t="shared" si="433"/>
        <v>2.0121294315E-2</v>
      </c>
      <c r="AW1039" s="272">
        <v>2.1442223E-7</v>
      </c>
      <c r="AX1039" s="272">
        <v>6.4697934000000003E-10</v>
      </c>
      <c r="AY1039" s="272">
        <v>1.7675671E-14</v>
      </c>
      <c r="AZ1039" s="272">
        <v>6.2581997E-12</v>
      </c>
      <c r="BA1039" s="272">
        <v>1.6372153E-13</v>
      </c>
      <c r="BB1039" s="272">
        <v>1.8085767999999999E-10</v>
      </c>
      <c r="BC1039" s="272">
        <v>6.9701455999999996E-8</v>
      </c>
      <c r="BD1039" s="272">
        <v>2.6184085E-11</v>
      </c>
      <c r="BE1039" s="272">
        <v>7.9373493999999994E-11</v>
      </c>
      <c r="BF1039" s="272">
        <v>4.1607270999999998E-14</v>
      </c>
      <c r="BG1039" s="272">
        <v>1.3402031E-15</v>
      </c>
      <c r="BH1039" s="272">
        <v>5.1994446000000002E-14</v>
      </c>
      <c r="BI1039" s="272">
        <v>7.6714602E-14</v>
      </c>
      <c r="BJ1039" s="272">
        <v>1.7771880999999999E-14</v>
      </c>
      <c r="BK1039" s="272">
        <v>2.4504205E-11</v>
      </c>
      <c r="BL1039" s="272">
        <v>1.4716452999999999E-9</v>
      </c>
      <c r="BM1039" s="272">
        <v>4.1913074999999998E-11</v>
      </c>
      <c r="BN1039" s="272">
        <v>1.4815315E-5</v>
      </c>
      <c r="BO1039" s="273">
        <v>2.0106479E-2</v>
      </c>
      <c r="BP1039" s="272">
        <v>4.1017247999999999E-11</v>
      </c>
      <c r="BQ1039" s="272">
        <v>2.4942921000000001E-13</v>
      </c>
      <c r="BR1039" s="272">
        <v>1.1159648E-17</v>
      </c>
      <c r="BS1039"/>
      <c r="BT1039" s="274">
        <v>1.2461041E-5</v>
      </c>
      <c r="BU1039" s="274">
        <v>6.0707106999999996E-7</v>
      </c>
      <c r="BV1039" s="274">
        <v>6.4282425000000001E-6</v>
      </c>
      <c r="BW1039" s="274">
        <v>1.4530639E-8</v>
      </c>
      <c r="BX1039" s="274">
        <v>5.4254837000000001E-7</v>
      </c>
      <c r="BY1039" s="274">
        <v>1.1766922999999999E-7</v>
      </c>
      <c r="BZ1039" s="274">
        <v>8.0945668000000001E-10</v>
      </c>
      <c r="CA1039" s="274">
        <v>1.8500368999999999E-7</v>
      </c>
      <c r="CB1039" s="274">
        <v>8.4787781999999998E-9</v>
      </c>
      <c r="CC1039" s="274">
        <v>9.7365176000000002E-8</v>
      </c>
      <c r="CD1039" s="274">
        <v>1.2016535E-9</v>
      </c>
      <c r="CE1039" s="274">
        <v>2.7325402000000001E-8</v>
      </c>
      <c r="CF1039" s="274">
        <v>2.2458323E-11</v>
      </c>
      <c r="CG1039" s="274">
        <v>2.9857327999999999E-7</v>
      </c>
      <c r="CH1039" s="274">
        <v>4.0604835000000002E-6</v>
      </c>
      <c r="CI1039" s="274">
        <v>6.5827914000000005E-8</v>
      </c>
      <c r="CJ1039" s="274">
        <v>5.8883246999999996E-9</v>
      </c>
      <c r="CK1039" s="4"/>
      <c r="CL1039" s="323">
        <v>3.6723611000000001E-11</v>
      </c>
      <c r="CM1039" s="323">
        <v>0.23019448000000001</v>
      </c>
      <c r="CN1039" s="323">
        <v>4.5290316000000004E-3</v>
      </c>
      <c r="CO1039" s="323">
        <v>4.3969102E-4</v>
      </c>
      <c r="CP1039" s="323">
        <v>1.9029543999999998E-5</v>
      </c>
      <c r="CQ1039" s="323">
        <v>1.6909525999999999E-10</v>
      </c>
      <c r="CR1039" s="323">
        <v>1.0195524E-8</v>
      </c>
      <c r="CS1039" s="323">
        <v>2.3005421999999998E-5</v>
      </c>
      <c r="CT1039" s="323">
        <v>4.3686041000000002E-2</v>
      </c>
      <c r="CU1039" s="323">
        <v>0.28602835999999998</v>
      </c>
      <c r="CV1039" s="216"/>
      <c r="CW1039" s="214"/>
      <c r="CX1039" s="18" t="s">
        <v>1117</v>
      </c>
      <c r="CY1039" s="18"/>
      <c r="CZ1039" s="18"/>
      <c r="DA1039" s="50"/>
      <c r="DB1039" s="23"/>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c r="FU1039" s="14"/>
      <c r="FV1039" s="14"/>
      <c r="FW1039" s="14"/>
      <c r="FX1039" s="14"/>
      <c r="FY1039" s="14"/>
      <c r="FZ1039" s="14"/>
      <c r="GA1039" s="14"/>
      <c r="GB1039" s="14"/>
      <c r="GC1039" s="14"/>
      <c r="GD1039" s="14"/>
    </row>
    <row r="1040" spans="1:186" ht="14.4" customHeight="1">
      <c r="A1040" t="s">
        <v>8596</v>
      </c>
      <c r="B1040" s="168" t="s">
        <v>2252</v>
      </c>
      <c r="C1040" s="279" t="str">
        <f t="shared" si="413"/>
        <v>A.160.02.104</v>
      </c>
      <c r="D1040" s="14" t="s">
        <v>658</v>
      </c>
      <c r="E1040" s="278" t="s">
        <v>1510</v>
      </c>
      <c r="F1040" s="281" t="str">
        <f t="shared" si="414"/>
        <v>Angelique natural forest, clear cut 735 (kg/m3)</v>
      </c>
      <c r="G1040" s="319">
        <f t="shared" si="420"/>
        <v>5.5097025804445998</v>
      </c>
      <c r="H1040" s="319">
        <f t="shared" si="421"/>
        <v>1.556080438E-3</v>
      </c>
      <c r="I1040" s="319">
        <f t="shared" si="428"/>
        <v>5.0026936560099999</v>
      </c>
      <c r="J1040" s="319">
        <f t="shared" si="429"/>
        <v>1.5940183996600001E-2</v>
      </c>
      <c r="K1040" s="319">
        <v>0.48951265999999999</v>
      </c>
      <c r="L1040" s="319">
        <v>2.9662858999999998E-3</v>
      </c>
      <c r="M1040" s="319">
        <v>1.6529985999999999E-3</v>
      </c>
      <c r="N1040" s="319">
        <v>1.2162742999999999E-3</v>
      </c>
      <c r="O1040" s="319">
        <v>1.8634510000000001E-4</v>
      </c>
      <c r="P1040" s="319">
        <v>6.3183479999999998E-6</v>
      </c>
      <c r="Q1040" s="319">
        <v>1.4714268999999999E-4</v>
      </c>
      <c r="R1040" s="319">
        <v>1.2397151E-4</v>
      </c>
      <c r="S1040" s="319">
        <v>2.0526381999999999E-4</v>
      </c>
      <c r="T1040" s="319">
        <v>1.2506625E-2</v>
      </c>
      <c r="U1040" s="319">
        <v>3.2261795999999998E-3</v>
      </c>
      <c r="V1040" s="319">
        <v>4.9979503999999997</v>
      </c>
      <c r="W1040" s="319">
        <v>2.1155765999999999E-6</v>
      </c>
      <c r="X1040" s="319">
        <v>0</v>
      </c>
      <c r="Y1040" s="210"/>
      <c r="Z1040" s="320">
        <f t="shared" si="415"/>
        <v>3.6805463157894733</v>
      </c>
      <c r="AA1040" s="210"/>
      <c r="AB1040" s="321">
        <f t="shared" si="416"/>
        <v>0.48951265999999999</v>
      </c>
      <c r="AC1040" s="321">
        <f t="shared" si="417"/>
        <v>6.2993364479999999E-3</v>
      </c>
      <c r="AD1040" s="321">
        <f t="shared" si="430"/>
        <v>1.7251996586600003E-2</v>
      </c>
      <c r="AE1040" s="321">
        <f t="shared" si="418"/>
        <v>5.0026936560099999</v>
      </c>
      <c r="AF1040" s="321">
        <f t="shared" si="419"/>
        <v>3.4314434199999998E-3</v>
      </c>
      <c r="AG1040"/>
      <c r="AH1040" s="121">
        <v>24.578149</v>
      </c>
      <c r="AI1040" s="121">
        <v>2.9280805999999999</v>
      </c>
      <c r="AJ1040" s="121">
        <v>0.43733375000000002</v>
      </c>
      <c r="AK1040" s="121">
        <v>0</v>
      </c>
      <c r="AL1040" s="121">
        <v>20.930199000000002</v>
      </c>
      <c r="AM1040" s="121">
        <v>0.18371460000000001</v>
      </c>
      <c r="AN1040" s="121">
        <v>9.8820833999999996E-2</v>
      </c>
      <c r="AO1040"/>
      <c r="AP1040" s="282">
        <v>6.1141379000000003E-2</v>
      </c>
      <c r="AQ1040" s="282">
        <v>5.8170634999999998E-2</v>
      </c>
      <c r="AR1040" s="282">
        <v>2.8270780999999998E-3</v>
      </c>
      <c r="AS1040" s="282">
        <v>1.4366604000000001E-4</v>
      </c>
      <c r="AT1040" s="255">
        <f t="shared" si="431"/>
        <v>3.4874481023542301E-6</v>
      </c>
      <c r="AU1040" s="256">
        <f t="shared" si="432"/>
        <v>1.0455170123442748E-8</v>
      </c>
      <c r="AV1040" s="256">
        <f t="shared" si="433"/>
        <v>2.0121294315E-2</v>
      </c>
      <c r="AW1040" s="272">
        <v>3.4160222000000001E-6</v>
      </c>
      <c r="AX1040" s="272">
        <v>1.0306978999999999E-8</v>
      </c>
      <c r="AY1040" s="272">
        <v>2.8160067000000002E-13</v>
      </c>
      <c r="AZ1040" s="272">
        <v>6.2581997E-12</v>
      </c>
      <c r="BA1040" s="272">
        <v>1.6372153E-13</v>
      </c>
      <c r="BB1040" s="272">
        <v>1.8085767999999999E-10</v>
      </c>
      <c r="BC1040" s="272">
        <v>6.9701455999999996E-8</v>
      </c>
      <c r="BD1040" s="272">
        <v>2.6184085E-11</v>
      </c>
      <c r="BE1040" s="272">
        <v>7.9373493999999994E-11</v>
      </c>
      <c r="BF1040" s="272">
        <v>4.1607270999999998E-14</v>
      </c>
      <c r="BG1040" s="272">
        <v>1.3402031E-15</v>
      </c>
      <c r="BH1040" s="272">
        <v>5.1994446000000002E-14</v>
      </c>
      <c r="BI1040" s="272">
        <v>7.6714602E-14</v>
      </c>
      <c r="BJ1040" s="272">
        <v>1.7771880999999999E-14</v>
      </c>
      <c r="BK1040" s="272">
        <v>2.4504205E-11</v>
      </c>
      <c r="BL1040" s="272">
        <v>1.4716452999999999E-9</v>
      </c>
      <c r="BM1040" s="272">
        <v>4.1913074999999998E-11</v>
      </c>
      <c r="BN1040" s="272">
        <v>1.4815315E-5</v>
      </c>
      <c r="BO1040" s="273">
        <v>2.0106479E-2</v>
      </c>
      <c r="BP1040" s="272">
        <v>4.1017247999999999E-11</v>
      </c>
      <c r="BQ1040" s="272">
        <v>2.4942921000000001E-13</v>
      </c>
      <c r="BR1040" s="272">
        <v>1.1159648E-17</v>
      </c>
      <c r="BS1040"/>
      <c r="BT1040" s="121">
        <v>1.086562E-4</v>
      </c>
      <c r="BU1040" s="274">
        <v>6.0707106999999996E-7</v>
      </c>
      <c r="BV1040" s="121">
        <v>1.026234E-4</v>
      </c>
      <c r="BW1040" s="274">
        <v>1.4530639E-8</v>
      </c>
      <c r="BX1040" s="274">
        <v>5.4254837000000001E-7</v>
      </c>
      <c r="BY1040" s="274">
        <v>1.1766922999999999E-7</v>
      </c>
      <c r="BZ1040" s="274">
        <v>8.0945668000000001E-10</v>
      </c>
      <c r="CA1040" s="274">
        <v>1.8500368999999999E-7</v>
      </c>
      <c r="CB1040" s="274">
        <v>8.4787781999999998E-9</v>
      </c>
      <c r="CC1040" s="274">
        <v>9.7365176000000002E-8</v>
      </c>
      <c r="CD1040" s="274">
        <v>1.2016535E-9</v>
      </c>
      <c r="CE1040" s="274">
        <v>2.7325402000000001E-8</v>
      </c>
      <c r="CF1040" s="274">
        <v>2.2458323E-11</v>
      </c>
      <c r="CG1040" s="274">
        <v>2.9857327999999999E-7</v>
      </c>
      <c r="CH1040" s="274">
        <v>4.0604835000000002E-6</v>
      </c>
      <c r="CI1040" s="274">
        <v>6.5827914000000005E-8</v>
      </c>
      <c r="CJ1040" s="274">
        <v>5.8883246999999996E-9</v>
      </c>
      <c r="CK1040" s="4"/>
      <c r="CL1040" s="323">
        <v>3.6723611000000001E-11</v>
      </c>
      <c r="CM1040" s="323">
        <v>3.6801944999999998</v>
      </c>
      <c r="CN1040" s="323">
        <v>4.5290316000000004E-3</v>
      </c>
      <c r="CO1040" s="323">
        <v>4.3969102E-4</v>
      </c>
      <c r="CP1040" s="323">
        <v>1.9029543999999998E-5</v>
      </c>
      <c r="CQ1040" s="323">
        <v>1.6909525999999999E-10</v>
      </c>
      <c r="CR1040" s="323">
        <v>1.0195524E-8</v>
      </c>
      <c r="CS1040" s="323">
        <v>2.3005421999999998E-5</v>
      </c>
      <c r="CT1040" s="323">
        <v>4.3686041000000002E-2</v>
      </c>
      <c r="CU1040" s="323">
        <v>0.28602835999999998</v>
      </c>
      <c r="CV1040" s="216"/>
      <c r="CW1040" s="214"/>
      <c r="CX1040" s="18" t="s">
        <v>1117</v>
      </c>
      <c r="CY1040" s="18"/>
      <c r="CZ1040" s="18"/>
      <c r="DA1040" s="50"/>
      <c r="DB1040" s="23"/>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4"/>
      <c r="FV1040" s="14"/>
      <c r="FW1040" s="14"/>
      <c r="FX1040" s="14"/>
      <c r="FY1040" s="14"/>
      <c r="FZ1040" s="14"/>
      <c r="GA1040" s="14"/>
      <c r="GB1040" s="14"/>
      <c r="GC1040" s="14"/>
      <c r="GD1040" s="14"/>
    </row>
    <row r="1041" spans="1:186" ht="14.4" customHeight="1">
      <c r="A1041" t="s">
        <v>2265</v>
      </c>
      <c r="B1041" s="168" t="s">
        <v>2252</v>
      </c>
      <c r="C1041" s="279" t="str">
        <f t="shared" si="413"/>
        <v>A.160.02.105</v>
      </c>
      <c r="D1041" s="14" t="s">
        <v>658</v>
      </c>
      <c r="E1041" s="278" t="s">
        <v>1510</v>
      </c>
      <c r="F1041" s="281" t="str">
        <f t="shared" si="414"/>
        <v>Azobé FSC/PEFC 1060 (kg/m3)</v>
      </c>
      <c r="G1041" s="319">
        <f t="shared" si="420"/>
        <v>5.2293582912499997E-2</v>
      </c>
      <c r="H1041" s="319">
        <f t="shared" si="421"/>
        <v>1.5541937378999999E-3</v>
      </c>
      <c r="I1041" s="319">
        <f t="shared" si="428"/>
        <v>4.6911472479999996E-3</v>
      </c>
      <c r="J1041" s="319">
        <f t="shared" si="429"/>
        <v>1.5677481926600002E-2</v>
      </c>
      <c r="K1041" s="319">
        <v>3.037076E-2</v>
      </c>
      <c r="L1041" s="319">
        <v>2.8934619999999999E-3</v>
      </c>
      <c r="M1041" s="319">
        <v>1.6483522999999999E-3</v>
      </c>
      <c r="N1041" s="319">
        <v>1.2152147000000001E-3</v>
      </c>
      <c r="O1041" s="319">
        <v>1.8572968999999999E-4</v>
      </c>
      <c r="P1041" s="319">
        <v>6.2843879000000001E-6</v>
      </c>
      <c r="Q1041" s="319">
        <v>1.4696496000000001E-4</v>
      </c>
      <c r="R1041" s="319">
        <v>1.2394311E-4</v>
      </c>
      <c r="S1041" s="319">
        <v>2.0513795000000001E-4</v>
      </c>
      <c r="T1041" s="319">
        <v>1.2244769000000001E-2</v>
      </c>
      <c r="U1041" s="319">
        <v>3.2254594000000001E-3</v>
      </c>
      <c r="V1041" s="319">
        <v>2.5389837999999999E-5</v>
      </c>
      <c r="W1041" s="319">
        <v>2.1155765999999999E-6</v>
      </c>
      <c r="X1041" s="319">
        <v>0</v>
      </c>
      <c r="Y1041" s="210"/>
      <c r="Z1041" s="320">
        <f t="shared" si="415"/>
        <v>0.22835157894736841</v>
      </c>
      <c r="AA1041" s="210"/>
      <c r="AB1041" s="321">
        <f t="shared" si="416"/>
        <v>3.037076E-2</v>
      </c>
      <c r="AC1041" s="321">
        <f t="shared" si="417"/>
        <v>6.2199511478999991E-3</v>
      </c>
      <c r="AD1041" s="321">
        <f t="shared" si="430"/>
        <v>1.6912641986600002E-2</v>
      </c>
      <c r="AE1041" s="321">
        <f t="shared" si="418"/>
        <v>4.6911472479999996E-3</v>
      </c>
      <c r="AF1041" s="321">
        <f t="shared" si="419"/>
        <v>3.43059735E-3</v>
      </c>
      <c r="AG1041"/>
      <c r="AH1041" s="121">
        <v>24.549330999999999</v>
      </c>
      <c r="AI1041" s="121">
        <v>2.8993948999999999</v>
      </c>
      <c r="AJ1041" s="121">
        <v>0.43723611000000001</v>
      </c>
      <c r="AK1041" s="121">
        <v>0</v>
      </c>
      <c r="AL1041" s="121">
        <v>20.930199000000002</v>
      </c>
      <c r="AM1041" s="121">
        <v>0.18370426000000001</v>
      </c>
      <c r="AN1041" s="121">
        <v>9.8796797000000006E-2</v>
      </c>
      <c r="AO1041"/>
      <c r="AP1041" s="282">
        <v>5.0662574000000004E-3</v>
      </c>
      <c r="AQ1041" s="282">
        <v>4.7117499999999998E-3</v>
      </c>
      <c r="AR1041" s="282">
        <v>2.1285358E-4</v>
      </c>
      <c r="AS1041" s="282">
        <v>1.4165379000000001E-4</v>
      </c>
      <c r="AT1041" s="255">
        <f t="shared" si="431"/>
        <v>2.8247902176222999E-7</v>
      </c>
      <c r="AU1041" s="256">
        <f t="shared" si="432"/>
        <v>7.8718040874774805E-10</v>
      </c>
      <c r="AV1041" s="256">
        <f t="shared" si="433"/>
        <v>1.9839465737999998E-2</v>
      </c>
      <c r="AW1041" s="272">
        <v>2.1238554000000001E-7</v>
      </c>
      <c r="AX1041" s="272">
        <v>6.4083413000000004E-10</v>
      </c>
      <c r="AY1041" s="272">
        <v>1.7507774999999999E-14</v>
      </c>
      <c r="AZ1041" s="272">
        <v>6.2581997E-12</v>
      </c>
      <c r="BA1041" s="272">
        <v>1.6372153E-13</v>
      </c>
      <c r="BB1041" s="272">
        <v>1.8069994999999999E-10</v>
      </c>
      <c r="BC1041" s="272">
        <v>6.8369251999999996E-8</v>
      </c>
      <c r="BD1041" s="272">
        <v>2.6148113999999998E-11</v>
      </c>
      <c r="BE1041" s="272">
        <v>7.7832939999999995E-11</v>
      </c>
      <c r="BF1041" s="272">
        <v>4.1607270999999998E-14</v>
      </c>
      <c r="BG1041" s="272">
        <v>1.3402031E-15</v>
      </c>
      <c r="BH1041" s="272">
        <v>5.1900554E-14</v>
      </c>
      <c r="BI1041" s="272">
        <v>7.3215988999999999E-14</v>
      </c>
      <c r="BJ1041" s="272">
        <v>1.7137585999999999E-14</v>
      </c>
      <c r="BK1041" s="272">
        <v>2.4499543000000001E-11</v>
      </c>
      <c r="BL1041" s="272">
        <v>1.4715911E-9</v>
      </c>
      <c r="BM1041" s="272">
        <v>4.1913074999999998E-11</v>
      </c>
      <c r="BN1041" s="272">
        <v>1.4803737999999999E-5</v>
      </c>
      <c r="BO1041" s="273">
        <v>1.9824662E-2</v>
      </c>
      <c r="BP1041" s="272">
        <v>4.1017247999999999E-11</v>
      </c>
      <c r="BQ1041" s="272">
        <v>2.4942921000000001E-13</v>
      </c>
      <c r="BR1041" s="272">
        <v>1.1159648E-17</v>
      </c>
      <c r="BS1041"/>
      <c r="BT1041" s="274">
        <v>1.2343296E-5</v>
      </c>
      <c r="BU1041" s="274">
        <v>5.9645001999999999E-7</v>
      </c>
      <c r="BV1041" s="274">
        <v>6.3670479999999998E-6</v>
      </c>
      <c r="BW1041" s="274">
        <v>1.4527312E-8</v>
      </c>
      <c r="BX1041" s="274">
        <v>5.3324860999999997E-7</v>
      </c>
      <c r="BY1041" s="274">
        <v>1.1766922999999999E-7</v>
      </c>
      <c r="BZ1041" s="274">
        <v>8.0945668000000001E-10</v>
      </c>
      <c r="CA1041" s="274">
        <v>1.8500368999999999E-7</v>
      </c>
      <c r="CB1041" s="274">
        <v>8.4332061999999997E-9</v>
      </c>
      <c r="CC1041" s="274">
        <v>9.7247571000000004E-8</v>
      </c>
      <c r="CD1041" s="274">
        <v>1.2016535E-9</v>
      </c>
      <c r="CE1041" s="274">
        <v>2.7325402000000001E-8</v>
      </c>
      <c r="CF1041" s="274">
        <v>2.2458323E-11</v>
      </c>
      <c r="CG1041" s="274">
        <v>2.9675865999999997E-7</v>
      </c>
      <c r="CH1041" s="274">
        <v>4.0258343999999999E-6</v>
      </c>
      <c r="CI1041" s="274">
        <v>6.5827914000000005E-8</v>
      </c>
      <c r="CJ1041" s="274">
        <v>5.8883246999999996E-9</v>
      </c>
      <c r="CK1041" s="4"/>
      <c r="CL1041" s="323">
        <v>3.6723611000000001E-11</v>
      </c>
      <c r="CM1041" s="323">
        <v>0.22799976</v>
      </c>
      <c r="CN1041" s="323">
        <v>4.5290316000000004E-3</v>
      </c>
      <c r="CO1041" s="323">
        <v>4.3242425999999998E-4</v>
      </c>
      <c r="CP1041" s="323">
        <v>1.8713754000000001E-5</v>
      </c>
      <c r="CQ1041" s="323">
        <v>1.6905278E-10</v>
      </c>
      <c r="CR1041" s="323">
        <v>1.0190503E-8</v>
      </c>
      <c r="CS1041" s="323">
        <v>2.2545995E-5</v>
      </c>
      <c r="CT1041" s="323">
        <v>4.1961654000000001E-2</v>
      </c>
      <c r="CU1041" s="323">
        <v>0.28214181999999999</v>
      </c>
      <c r="CV1041" s="216"/>
      <c r="CW1041" s="214"/>
      <c r="CX1041" s="18" t="s">
        <v>1117</v>
      </c>
      <c r="CY1041" s="18"/>
      <c r="CZ1041" s="18"/>
      <c r="DA1041" s="50"/>
      <c r="DB1041" s="23"/>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14"/>
      <c r="FV1041" s="14"/>
      <c r="FW1041" s="14"/>
      <c r="FX1041" s="14"/>
      <c r="FY1041" s="14"/>
      <c r="FZ1041" s="14"/>
      <c r="GA1041" s="14"/>
      <c r="GB1041" s="14"/>
      <c r="GC1041" s="14"/>
      <c r="GD1041" s="14"/>
    </row>
    <row r="1042" spans="1:186" ht="14.4" customHeight="1">
      <c r="A1042" t="s">
        <v>8597</v>
      </c>
      <c r="B1042" s="168" t="s">
        <v>2252</v>
      </c>
      <c r="C1042" s="279" t="str">
        <f t="shared" si="413"/>
        <v>A.160.02.106</v>
      </c>
      <c r="D1042" s="14" t="s">
        <v>658</v>
      </c>
      <c r="E1042" s="278" t="s">
        <v>1510</v>
      </c>
      <c r="F1042" s="281" t="str">
        <f t="shared" si="414"/>
        <v>Azobé natural forest, clear cut 1060 (kg/m3)</v>
      </c>
      <c r="G1042" s="319">
        <f t="shared" si="420"/>
        <v>5.1140435930745003</v>
      </c>
      <c r="H1042" s="319">
        <f t="shared" si="421"/>
        <v>1.5541937378999999E-3</v>
      </c>
      <c r="I1042" s="319">
        <f t="shared" si="428"/>
        <v>4.6075911574099999</v>
      </c>
      <c r="J1042" s="319">
        <f t="shared" si="429"/>
        <v>1.5677481926600002E-2</v>
      </c>
      <c r="K1042" s="319">
        <v>0.48922075999999998</v>
      </c>
      <c r="L1042" s="319">
        <v>2.8934619999999999E-3</v>
      </c>
      <c r="M1042" s="319">
        <v>1.6483522999999999E-3</v>
      </c>
      <c r="N1042" s="319">
        <v>1.2152147000000001E-3</v>
      </c>
      <c r="O1042" s="319">
        <v>1.8572968999999999E-4</v>
      </c>
      <c r="P1042" s="319">
        <v>6.2843879000000001E-6</v>
      </c>
      <c r="Q1042" s="319">
        <v>1.4696496000000001E-4</v>
      </c>
      <c r="R1042" s="319">
        <v>1.2394311E-4</v>
      </c>
      <c r="S1042" s="319">
        <v>2.0513795000000001E-4</v>
      </c>
      <c r="T1042" s="319">
        <v>1.2244769000000001E-2</v>
      </c>
      <c r="U1042" s="319">
        <v>3.2254594000000001E-3</v>
      </c>
      <c r="V1042" s="319">
        <v>4.6029254000000002</v>
      </c>
      <c r="W1042" s="319">
        <v>2.1155765999999999E-6</v>
      </c>
      <c r="X1042" s="319">
        <v>0</v>
      </c>
      <c r="Y1042" s="210"/>
      <c r="Z1042" s="320">
        <f t="shared" si="415"/>
        <v>3.678351578947368</v>
      </c>
      <c r="AA1042" s="210"/>
      <c r="AB1042" s="321">
        <f t="shared" si="416"/>
        <v>0.48922075999999998</v>
      </c>
      <c r="AC1042" s="321">
        <f t="shared" si="417"/>
        <v>6.2199511478999991E-3</v>
      </c>
      <c r="AD1042" s="321">
        <f t="shared" si="430"/>
        <v>1.6912641986600002E-2</v>
      </c>
      <c r="AE1042" s="321">
        <f t="shared" si="418"/>
        <v>4.6075911574100008</v>
      </c>
      <c r="AF1042" s="321">
        <f t="shared" si="419"/>
        <v>3.43059735E-3</v>
      </c>
      <c r="AG1042"/>
      <c r="AH1042" s="121">
        <v>24.549330999999999</v>
      </c>
      <c r="AI1042" s="121">
        <v>2.8993948999999999</v>
      </c>
      <c r="AJ1042" s="121">
        <v>0.43723611000000001</v>
      </c>
      <c r="AK1042" s="121">
        <v>0</v>
      </c>
      <c r="AL1042" s="121">
        <v>20.930199000000002</v>
      </c>
      <c r="AM1042" s="121">
        <v>0.18370426000000001</v>
      </c>
      <c r="AN1042" s="121">
        <v>9.8796797000000006E-2</v>
      </c>
      <c r="AO1042"/>
      <c r="AP1042" s="282">
        <v>6.1081081000000002E-2</v>
      </c>
      <c r="AQ1042" s="282">
        <v>5.8114437999999997E-2</v>
      </c>
      <c r="AR1042" s="282">
        <v>2.8249888999999999E-3</v>
      </c>
      <c r="AS1042" s="282">
        <v>1.4165379000000001E-4</v>
      </c>
      <c r="AT1042" s="255">
        <f t="shared" si="431"/>
        <v>3.4840789817622298E-6</v>
      </c>
      <c r="AU1042" s="256">
        <f t="shared" si="432"/>
        <v>1.0447444203752748E-8</v>
      </c>
      <c r="AV1042" s="256">
        <f t="shared" si="433"/>
        <v>1.9839465737999998E-2</v>
      </c>
      <c r="AW1042" s="272">
        <v>3.4139855000000002E-6</v>
      </c>
      <c r="AX1042" s="272">
        <v>1.0300834000000001E-8</v>
      </c>
      <c r="AY1042" s="272">
        <v>2.8143278000000002E-13</v>
      </c>
      <c r="AZ1042" s="272">
        <v>6.2581997E-12</v>
      </c>
      <c r="BA1042" s="272">
        <v>1.6372153E-13</v>
      </c>
      <c r="BB1042" s="272">
        <v>1.8069994999999999E-10</v>
      </c>
      <c r="BC1042" s="272">
        <v>6.8369251999999996E-8</v>
      </c>
      <c r="BD1042" s="272">
        <v>2.6148113999999998E-11</v>
      </c>
      <c r="BE1042" s="272">
        <v>7.7832939999999995E-11</v>
      </c>
      <c r="BF1042" s="272">
        <v>4.1607270999999998E-14</v>
      </c>
      <c r="BG1042" s="272">
        <v>1.3402031E-15</v>
      </c>
      <c r="BH1042" s="272">
        <v>5.1900554E-14</v>
      </c>
      <c r="BI1042" s="272">
        <v>7.3215988999999999E-14</v>
      </c>
      <c r="BJ1042" s="272">
        <v>1.7137585999999999E-14</v>
      </c>
      <c r="BK1042" s="272">
        <v>2.4499543000000001E-11</v>
      </c>
      <c r="BL1042" s="272">
        <v>1.4715911E-9</v>
      </c>
      <c r="BM1042" s="272">
        <v>4.1913074999999998E-11</v>
      </c>
      <c r="BN1042" s="272">
        <v>1.4803737999999999E-5</v>
      </c>
      <c r="BO1042" s="273">
        <v>1.9824662E-2</v>
      </c>
      <c r="BP1042" s="272">
        <v>4.1017247999999999E-11</v>
      </c>
      <c r="BQ1042" s="272">
        <v>2.4942921000000001E-13</v>
      </c>
      <c r="BR1042" s="272">
        <v>1.1159648E-17</v>
      </c>
      <c r="BS1042"/>
      <c r="BT1042" s="121">
        <v>1.0853845E-4</v>
      </c>
      <c r="BU1042" s="274">
        <v>5.9645001999999999E-7</v>
      </c>
      <c r="BV1042" s="121">
        <v>1.025622E-4</v>
      </c>
      <c r="BW1042" s="274">
        <v>1.4527312E-8</v>
      </c>
      <c r="BX1042" s="274">
        <v>5.3324860999999997E-7</v>
      </c>
      <c r="BY1042" s="274">
        <v>1.1766922999999999E-7</v>
      </c>
      <c r="BZ1042" s="274">
        <v>8.0945668000000001E-10</v>
      </c>
      <c r="CA1042" s="274">
        <v>1.8500368999999999E-7</v>
      </c>
      <c r="CB1042" s="274">
        <v>8.4332061999999997E-9</v>
      </c>
      <c r="CC1042" s="274">
        <v>9.7247571000000004E-8</v>
      </c>
      <c r="CD1042" s="274">
        <v>1.2016535E-9</v>
      </c>
      <c r="CE1042" s="274">
        <v>2.7325402000000001E-8</v>
      </c>
      <c r="CF1042" s="274">
        <v>2.2458323E-11</v>
      </c>
      <c r="CG1042" s="274">
        <v>2.9675865999999997E-7</v>
      </c>
      <c r="CH1042" s="274">
        <v>4.0258343999999999E-6</v>
      </c>
      <c r="CI1042" s="274">
        <v>6.5827914000000005E-8</v>
      </c>
      <c r="CJ1042" s="274">
        <v>5.8883246999999996E-9</v>
      </c>
      <c r="CK1042" s="4"/>
      <c r="CL1042" s="323">
        <v>3.6723611000000001E-11</v>
      </c>
      <c r="CM1042" s="323">
        <v>3.6779997999999998</v>
      </c>
      <c r="CN1042" s="323">
        <v>4.5290316000000004E-3</v>
      </c>
      <c r="CO1042" s="323">
        <v>4.3242425999999998E-4</v>
      </c>
      <c r="CP1042" s="323">
        <v>1.8713754000000001E-5</v>
      </c>
      <c r="CQ1042" s="323">
        <v>1.6905278E-10</v>
      </c>
      <c r="CR1042" s="323">
        <v>1.0190503E-8</v>
      </c>
      <c r="CS1042" s="323">
        <v>2.2545995E-5</v>
      </c>
      <c r="CT1042" s="323">
        <v>4.1961654000000001E-2</v>
      </c>
      <c r="CU1042" s="323">
        <v>0.28214181999999999</v>
      </c>
      <c r="CV1042" s="216"/>
      <c r="CW1042" s="214"/>
      <c r="CX1042" s="18" t="s">
        <v>1117</v>
      </c>
      <c r="CY1042" s="18"/>
      <c r="CZ1042" s="18"/>
      <c r="DA1042" s="32"/>
      <c r="DB1042" s="23"/>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c r="FV1042" s="14"/>
      <c r="FW1042" s="14"/>
      <c r="FX1042" s="14"/>
      <c r="FY1042" s="14"/>
      <c r="FZ1042" s="14"/>
      <c r="GA1042" s="14"/>
      <c r="GB1042" s="14"/>
      <c r="GC1042" s="14"/>
      <c r="GD1042" s="14"/>
    </row>
    <row r="1043" spans="1:186" ht="14.4" customHeight="1">
      <c r="A1043" t="s">
        <v>2266</v>
      </c>
      <c r="B1043" s="168" t="s">
        <v>2252</v>
      </c>
      <c r="C1043" s="279" t="str">
        <f t="shared" si="413"/>
        <v>A.160.02.107</v>
      </c>
      <c r="D1043" s="14" t="s">
        <v>658</v>
      </c>
      <c r="E1043" s="278" t="s">
        <v>1510</v>
      </c>
      <c r="F1043" s="281" t="str">
        <f t="shared" si="414"/>
        <v>Bosse clair FSC/PEFC 575 (kg/m3)</v>
      </c>
      <c r="G1043" s="319">
        <f t="shared" si="420"/>
        <v>5.8791973515599998E-2</v>
      </c>
      <c r="H1043" s="319">
        <f t="shared" si="421"/>
        <v>1.573531539E-3</v>
      </c>
      <c r="I1043" s="319">
        <f t="shared" si="428"/>
        <v>5.4855487799999993E-3</v>
      </c>
      <c r="J1043" s="319">
        <f t="shared" si="429"/>
        <v>1.83701861966E-2</v>
      </c>
      <c r="K1043" s="319">
        <v>3.3362706999999998E-2</v>
      </c>
      <c r="L1043" s="319">
        <v>3.639907E-3</v>
      </c>
      <c r="M1043" s="319">
        <v>1.6959774999999999E-3</v>
      </c>
      <c r="N1043" s="319">
        <v>1.2260747E-3</v>
      </c>
      <c r="O1043" s="319">
        <v>1.9203767E-4</v>
      </c>
      <c r="P1043" s="319">
        <v>6.6324789999999997E-6</v>
      </c>
      <c r="Q1043" s="319">
        <v>1.4878668999999999E-4</v>
      </c>
      <c r="R1043" s="319">
        <v>1.2423425000000001E-4</v>
      </c>
      <c r="S1043" s="319">
        <v>2.0642811999999999E-4</v>
      </c>
      <c r="T1043" s="319">
        <v>1.4928801E-2</v>
      </c>
      <c r="U1043" s="319">
        <v>3.2328414999999999E-3</v>
      </c>
      <c r="V1043" s="319">
        <v>2.5430030000000001E-5</v>
      </c>
      <c r="W1043" s="319">
        <v>2.1155765999999999E-6</v>
      </c>
      <c r="X1043" s="319">
        <v>0</v>
      </c>
      <c r="Y1043" s="210"/>
      <c r="Z1043" s="320">
        <f t="shared" si="415"/>
        <v>0.25084742105263158</v>
      </c>
      <c r="AA1043" s="210"/>
      <c r="AB1043" s="321">
        <f t="shared" si="416"/>
        <v>3.3362706999999998E-2</v>
      </c>
      <c r="AC1043" s="321">
        <f t="shared" si="417"/>
        <v>7.0336502889999991E-3</v>
      </c>
      <c r="AD1043" s="321">
        <f t="shared" si="430"/>
        <v>2.0391035326600002E-2</v>
      </c>
      <c r="AE1043" s="321">
        <f t="shared" si="418"/>
        <v>5.4855487800000002E-3</v>
      </c>
      <c r="AF1043" s="321">
        <f t="shared" si="419"/>
        <v>3.4392696200000001E-3</v>
      </c>
      <c r="AG1043"/>
      <c r="AH1043" s="121">
        <v>24.844712999999999</v>
      </c>
      <c r="AI1043" s="121">
        <v>3.1934235000000002</v>
      </c>
      <c r="AJ1043" s="121">
        <v>0.43823684000000002</v>
      </c>
      <c r="AK1043" s="121">
        <v>0</v>
      </c>
      <c r="AL1043" s="121">
        <v>20.930199000000002</v>
      </c>
      <c r="AM1043" s="121">
        <v>0.18381024000000001</v>
      </c>
      <c r="AN1043" s="121">
        <v>9.9043176999999996E-2</v>
      </c>
      <c r="AO1043"/>
      <c r="AP1043" s="282">
        <v>5.6843147999999996E-3</v>
      </c>
      <c r="AQ1043" s="282">
        <v>5.2877680999999996E-3</v>
      </c>
      <c r="AR1043" s="282">
        <v>2.3426731000000001E-4</v>
      </c>
      <c r="AS1043" s="282">
        <v>1.6227936999999999E-4</v>
      </c>
      <c r="AT1043" s="255">
        <f t="shared" si="431"/>
        <v>3.1701247942123001E-7</v>
      </c>
      <c r="AU1043" s="256">
        <f t="shared" si="432"/>
        <v>8.6637319938474799E-10</v>
      </c>
      <c r="AV1043" s="256">
        <f t="shared" si="433"/>
        <v>2.2728202398999999E-2</v>
      </c>
      <c r="AW1043" s="272">
        <v>2.3326167999999999E-7</v>
      </c>
      <c r="AX1043" s="272">
        <v>7.0382248999999998E-10</v>
      </c>
      <c r="AY1043" s="272">
        <v>1.9228707E-14</v>
      </c>
      <c r="AZ1043" s="272">
        <v>6.2581997E-12</v>
      </c>
      <c r="BA1043" s="272">
        <v>1.6372153E-13</v>
      </c>
      <c r="BB1043" s="272">
        <v>1.8231671999999999E-10</v>
      </c>
      <c r="BC1043" s="272">
        <v>8.2024350000000006E-8</v>
      </c>
      <c r="BD1043" s="272">
        <v>2.6516817E-11</v>
      </c>
      <c r="BE1043" s="272">
        <v>9.3623622000000006E-11</v>
      </c>
      <c r="BF1043" s="272">
        <v>4.1607270999999998E-14</v>
      </c>
      <c r="BG1043" s="272">
        <v>1.3402031E-15</v>
      </c>
      <c r="BH1043" s="272">
        <v>5.286295E-14</v>
      </c>
      <c r="BI1043" s="272">
        <v>1.0907678E-13</v>
      </c>
      <c r="BJ1043" s="272">
        <v>2.3639104000000001E-14</v>
      </c>
      <c r="BK1043" s="272">
        <v>2.4547332E-11</v>
      </c>
      <c r="BL1043" s="272">
        <v>1.4721462E-9</v>
      </c>
      <c r="BM1043" s="272">
        <v>4.1913074999999998E-11</v>
      </c>
      <c r="BN1043" s="272">
        <v>1.4922399E-5</v>
      </c>
      <c r="BO1043" s="273">
        <v>2.2713279999999999E-2</v>
      </c>
      <c r="BP1043" s="272">
        <v>4.1017247999999999E-11</v>
      </c>
      <c r="BQ1043" s="272">
        <v>2.4942921000000001E-13</v>
      </c>
      <c r="BR1043" s="272">
        <v>1.1159648E-17</v>
      </c>
      <c r="BS1043"/>
      <c r="BT1043" s="274">
        <v>1.3550187000000001E-5</v>
      </c>
      <c r="BU1043" s="274">
        <v>7.0531576000000004E-7</v>
      </c>
      <c r="BV1043" s="274">
        <v>6.9942917000000001E-6</v>
      </c>
      <c r="BW1043" s="274">
        <v>1.4561416000000001E-8</v>
      </c>
      <c r="BX1043" s="274">
        <v>6.2857120999999997E-7</v>
      </c>
      <c r="BY1043" s="274">
        <v>1.1766922999999999E-7</v>
      </c>
      <c r="BZ1043" s="274">
        <v>8.0945668000000001E-10</v>
      </c>
      <c r="CA1043" s="274">
        <v>1.8500368999999999E-7</v>
      </c>
      <c r="CB1043" s="274">
        <v>8.9003197999999997E-9</v>
      </c>
      <c r="CC1043" s="274">
        <v>9.8453016999999997E-8</v>
      </c>
      <c r="CD1043" s="274">
        <v>1.2016535E-9</v>
      </c>
      <c r="CE1043" s="274">
        <v>2.7325402000000001E-8</v>
      </c>
      <c r="CF1043" s="274">
        <v>2.2458323E-11</v>
      </c>
      <c r="CG1043" s="274">
        <v>3.1535847999999998E-7</v>
      </c>
      <c r="CH1043" s="274">
        <v>4.3809874000000001E-6</v>
      </c>
      <c r="CI1043" s="274">
        <v>6.5827914000000005E-8</v>
      </c>
      <c r="CJ1043" s="274">
        <v>5.8883246999999996E-9</v>
      </c>
      <c r="CK1043" s="4"/>
      <c r="CL1043" s="323">
        <v>3.6723611000000001E-11</v>
      </c>
      <c r="CM1043" s="323">
        <v>0.25049559999999998</v>
      </c>
      <c r="CN1043" s="323">
        <v>4.5290316000000004E-3</v>
      </c>
      <c r="CO1043" s="323">
        <v>5.0690860999999998E-4</v>
      </c>
      <c r="CP1043" s="323">
        <v>2.1950601999999998E-5</v>
      </c>
      <c r="CQ1043" s="323">
        <v>1.694882E-10</v>
      </c>
      <c r="CR1043" s="323">
        <v>1.0241961000000001E-8</v>
      </c>
      <c r="CS1043" s="323">
        <v>2.7255121E-5</v>
      </c>
      <c r="CT1043" s="323">
        <v>5.9636623E-2</v>
      </c>
      <c r="CU1043" s="323">
        <v>0.32197884999999998</v>
      </c>
      <c r="CV1043" s="216"/>
      <c r="CW1043" s="214"/>
      <c r="CX1043" s="18" t="s">
        <v>1117</v>
      </c>
      <c r="CY1043" s="18"/>
      <c r="CZ1043" s="18"/>
      <c r="DA1043" s="32"/>
      <c r="DB1043" s="23"/>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14"/>
      <c r="FV1043" s="14"/>
      <c r="FW1043" s="14"/>
      <c r="FX1043" s="14"/>
      <c r="FY1043" s="14"/>
      <c r="FZ1043" s="14"/>
      <c r="GA1043" s="14"/>
      <c r="GB1043" s="14"/>
      <c r="GC1043" s="14"/>
      <c r="GD1043" s="14"/>
    </row>
    <row r="1044" spans="1:186" ht="14.4" customHeight="1">
      <c r="A1044" t="s">
        <v>8598</v>
      </c>
      <c r="B1044" s="168" t="s">
        <v>2252</v>
      </c>
      <c r="C1044" s="279" t="str">
        <f t="shared" si="413"/>
        <v>A.160.02.108</v>
      </c>
      <c r="D1044" s="14" t="s">
        <v>658</v>
      </c>
      <c r="E1044" s="278" t="s">
        <v>1510</v>
      </c>
      <c r="F1044" s="281" t="str">
        <f t="shared" si="414"/>
        <v>Bosse clair natural forest, clear cut 575 (kg/m3)</v>
      </c>
      <c r="G1044" s="319">
        <f t="shared" si="420"/>
        <v>9.036441946485601</v>
      </c>
      <c r="H1044" s="319">
        <f t="shared" si="421"/>
        <v>1.573531539E-3</v>
      </c>
      <c r="I1044" s="319">
        <f t="shared" si="428"/>
        <v>8.5242855187500002</v>
      </c>
      <c r="J1044" s="319">
        <f t="shared" si="429"/>
        <v>1.83701861966E-2</v>
      </c>
      <c r="K1044" s="319">
        <v>0.49221271</v>
      </c>
      <c r="L1044" s="319">
        <v>3.639907E-3</v>
      </c>
      <c r="M1044" s="319">
        <v>1.6959774999999999E-3</v>
      </c>
      <c r="N1044" s="319">
        <v>1.2260747E-3</v>
      </c>
      <c r="O1044" s="319">
        <v>1.9203767E-4</v>
      </c>
      <c r="P1044" s="319">
        <v>6.6324789999999997E-6</v>
      </c>
      <c r="Q1044" s="319">
        <v>1.4878668999999999E-4</v>
      </c>
      <c r="R1044" s="319">
        <v>1.2423425000000001E-4</v>
      </c>
      <c r="S1044" s="319">
        <v>2.0642811999999999E-4</v>
      </c>
      <c r="T1044" s="319">
        <v>1.4928801E-2</v>
      </c>
      <c r="U1044" s="319">
        <v>3.2328414999999999E-3</v>
      </c>
      <c r="V1044" s="319">
        <v>8.5188254000000008</v>
      </c>
      <c r="W1044" s="319">
        <v>2.1155765999999999E-6</v>
      </c>
      <c r="X1044" s="319">
        <v>0</v>
      </c>
      <c r="Y1044" s="210"/>
      <c r="Z1044" s="320">
        <f t="shared" si="415"/>
        <v>3.7008474436090224</v>
      </c>
      <c r="AA1044" s="210"/>
      <c r="AB1044" s="321">
        <f t="shared" si="416"/>
        <v>0.49221271</v>
      </c>
      <c r="AC1044" s="321">
        <f t="shared" si="417"/>
        <v>7.0336502889999991E-3</v>
      </c>
      <c r="AD1044" s="321">
        <f t="shared" si="430"/>
        <v>2.0391035326600002E-2</v>
      </c>
      <c r="AE1044" s="321">
        <f t="shared" si="418"/>
        <v>8.524285518750002</v>
      </c>
      <c r="AF1044" s="321">
        <f t="shared" si="419"/>
        <v>3.4392696200000001E-3</v>
      </c>
      <c r="AG1044"/>
      <c r="AH1044" s="121">
        <v>24.844712999999999</v>
      </c>
      <c r="AI1044" s="121">
        <v>3.1934235000000002</v>
      </c>
      <c r="AJ1044" s="121">
        <v>0.43823684000000002</v>
      </c>
      <c r="AK1044" s="121">
        <v>0</v>
      </c>
      <c r="AL1044" s="121">
        <v>20.930199000000002</v>
      </c>
      <c r="AM1044" s="121">
        <v>0.18381024000000001</v>
      </c>
      <c r="AN1044" s="121">
        <v>9.9043176999999996E-2</v>
      </c>
      <c r="AO1044"/>
      <c r="AP1044" s="282">
        <v>6.1699138000000001E-2</v>
      </c>
      <c r="AQ1044" s="282">
        <v>5.8690456000000002E-2</v>
      </c>
      <c r="AR1044" s="282">
        <v>2.8464026999999999E-3</v>
      </c>
      <c r="AS1044" s="282">
        <v>1.6227936999999999E-4</v>
      </c>
      <c r="AT1044" s="255">
        <f t="shared" si="431"/>
        <v>3.5186124994212293E-6</v>
      </c>
      <c r="AU1044" s="256">
        <f t="shared" si="432"/>
        <v>1.0526636634387748E-8</v>
      </c>
      <c r="AV1044" s="256">
        <f t="shared" si="433"/>
        <v>2.2728202398999999E-2</v>
      </c>
      <c r="AW1044" s="272">
        <v>3.4348616999999999E-6</v>
      </c>
      <c r="AX1044" s="272">
        <v>1.0363822000000001E-8</v>
      </c>
      <c r="AY1044" s="272">
        <v>2.8315371000000001E-13</v>
      </c>
      <c r="AZ1044" s="272">
        <v>6.2581997E-12</v>
      </c>
      <c r="BA1044" s="272">
        <v>1.6372153E-13</v>
      </c>
      <c r="BB1044" s="272">
        <v>1.8231671999999999E-10</v>
      </c>
      <c r="BC1044" s="272">
        <v>8.2024350000000006E-8</v>
      </c>
      <c r="BD1044" s="272">
        <v>2.6516817E-11</v>
      </c>
      <c r="BE1044" s="272">
        <v>9.3623622000000006E-11</v>
      </c>
      <c r="BF1044" s="272">
        <v>4.1607270999999998E-14</v>
      </c>
      <c r="BG1044" s="272">
        <v>1.3402031E-15</v>
      </c>
      <c r="BH1044" s="272">
        <v>5.286295E-14</v>
      </c>
      <c r="BI1044" s="272">
        <v>1.0907678E-13</v>
      </c>
      <c r="BJ1044" s="272">
        <v>2.3639104000000001E-14</v>
      </c>
      <c r="BK1044" s="272">
        <v>2.4547332E-11</v>
      </c>
      <c r="BL1044" s="272">
        <v>1.4721462E-9</v>
      </c>
      <c r="BM1044" s="272">
        <v>4.1913074999999998E-11</v>
      </c>
      <c r="BN1044" s="272">
        <v>1.4922399E-5</v>
      </c>
      <c r="BO1044" s="273">
        <v>2.2713279999999999E-2</v>
      </c>
      <c r="BP1044" s="272">
        <v>4.1017247999999999E-11</v>
      </c>
      <c r="BQ1044" s="272">
        <v>2.4942921000000001E-13</v>
      </c>
      <c r="BR1044" s="272">
        <v>1.1159648E-17</v>
      </c>
      <c r="BS1044"/>
      <c r="BT1044" s="121">
        <v>1.0974534E-4</v>
      </c>
      <c r="BU1044" s="274">
        <v>7.0531576000000004E-7</v>
      </c>
      <c r="BV1044" s="121">
        <v>1.0318945E-4</v>
      </c>
      <c r="BW1044" s="274">
        <v>1.4561416000000001E-8</v>
      </c>
      <c r="BX1044" s="274">
        <v>6.2857120999999997E-7</v>
      </c>
      <c r="BY1044" s="274">
        <v>1.1766922999999999E-7</v>
      </c>
      <c r="BZ1044" s="274">
        <v>8.0945668000000001E-10</v>
      </c>
      <c r="CA1044" s="274">
        <v>1.8500368999999999E-7</v>
      </c>
      <c r="CB1044" s="274">
        <v>8.9003197999999997E-9</v>
      </c>
      <c r="CC1044" s="274">
        <v>9.8453016999999997E-8</v>
      </c>
      <c r="CD1044" s="274">
        <v>1.2016535E-9</v>
      </c>
      <c r="CE1044" s="274">
        <v>2.7325402000000001E-8</v>
      </c>
      <c r="CF1044" s="274">
        <v>2.2458323E-11</v>
      </c>
      <c r="CG1044" s="274">
        <v>3.1535847999999998E-7</v>
      </c>
      <c r="CH1044" s="274">
        <v>4.3809874000000001E-6</v>
      </c>
      <c r="CI1044" s="274">
        <v>6.5827914000000005E-8</v>
      </c>
      <c r="CJ1044" s="274">
        <v>5.8883246999999996E-9</v>
      </c>
      <c r="CK1044" s="4"/>
      <c r="CL1044" s="323">
        <v>3.6723611000000001E-11</v>
      </c>
      <c r="CM1044" s="323">
        <v>3.7004956</v>
      </c>
      <c r="CN1044" s="323">
        <v>4.5290316000000004E-3</v>
      </c>
      <c r="CO1044" s="323">
        <v>5.0690860999999998E-4</v>
      </c>
      <c r="CP1044" s="323">
        <v>2.1950601999999998E-5</v>
      </c>
      <c r="CQ1044" s="323">
        <v>1.694882E-10</v>
      </c>
      <c r="CR1044" s="323">
        <v>1.0241961000000001E-8</v>
      </c>
      <c r="CS1044" s="323">
        <v>2.7255121E-5</v>
      </c>
      <c r="CT1044" s="323">
        <v>5.9636623E-2</v>
      </c>
      <c r="CU1044" s="323">
        <v>0.32197884999999998</v>
      </c>
      <c r="CV1044" s="218"/>
      <c r="CW1044" s="214"/>
      <c r="CX1044" s="18" t="s">
        <v>1117</v>
      </c>
      <c r="CY1044" s="18"/>
      <c r="CZ1044" s="18"/>
      <c r="DA1044" s="32"/>
      <c r="DB1044" s="23"/>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c r="FL1044" s="14"/>
      <c r="FM1044" s="14"/>
      <c r="FN1044" s="14"/>
      <c r="FO1044" s="14"/>
      <c r="FP1044" s="14"/>
      <c r="FQ1044" s="14"/>
      <c r="FR1044" s="14"/>
      <c r="FS1044" s="14"/>
      <c r="FT1044" s="14"/>
      <c r="FU1044" s="14"/>
      <c r="FV1044" s="14"/>
      <c r="FW1044" s="14"/>
      <c r="FX1044" s="14"/>
      <c r="FY1044" s="14"/>
      <c r="FZ1044" s="14"/>
      <c r="GA1044" s="14"/>
      <c r="GB1044" s="14"/>
      <c r="GC1044" s="14"/>
      <c r="GD1044" s="14"/>
    </row>
    <row r="1045" spans="1:186" ht="14.4" customHeight="1">
      <c r="A1045" t="s">
        <v>2267</v>
      </c>
      <c r="B1045" s="168" t="s">
        <v>2252</v>
      </c>
      <c r="C1045" s="279" t="str">
        <f t="shared" si="413"/>
        <v>A.160.02.109</v>
      </c>
      <c r="D1045" s="14" t="s">
        <v>658</v>
      </c>
      <c r="E1045" s="278" t="s">
        <v>1510</v>
      </c>
      <c r="F1045" s="281" t="str">
        <f t="shared" si="414"/>
        <v>Bubinga FSC/PEFC 830 (kg/m3)</v>
      </c>
      <c r="G1045" s="319">
        <f t="shared" si="420"/>
        <v>5.2769074383599998E-2</v>
      </c>
      <c r="H1045" s="319">
        <f t="shared" si="421"/>
        <v>1.555608768E-3</v>
      </c>
      <c r="I1045" s="319">
        <f t="shared" si="428"/>
        <v>4.7492741890000001E-3</v>
      </c>
      <c r="J1045" s="319">
        <f t="shared" si="429"/>
        <v>1.5874508426600001E-2</v>
      </c>
      <c r="K1045" s="319">
        <v>3.0589682999999999E-2</v>
      </c>
      <c r="L1045" s="319">
        <v>2.9480799E-3</v>
      </c>
      <c r="M1045" s="319">
        <v>1.6518371E-3</v>
      </c>
      <c r="N1045" s="319">
        <v>1.2160094E-3</v>
      </c>
      <c r="O1045" s="319">
        <v>1.8619125E-4</v>
      </c>
      <c r="P1045" s="319">
        <v>6.3098579999999996E-6</v>
      </c>
      <c r="Q1045" s="319">
        <v>1.4709826000000001E-4</v>
      </c>
      <c r="R1045" s="319">
        <v>1.2396441E-4</v>
      </c>
      <c r="S1045" s="319">
        <v>2.0523235E-4</v>
      </c>
      <c r="T1045" s="319">
        <v>1.2441160999999999E-2</v>
      </c>
      <c r="U1045" s="319">
        <v>3.2259995E-3</v>
      </c>
      <c r="V1045" s="319">
        <v>2.5392779000000001E-5</v>
      </c>
      <c r="W1045" s="319">
        <v>2.1155765999999999E-6</v>
      </c>
      <c r="X1045" s="319">
        <v>0</v>
      </c>
      <c r="Y1045" s="210"/>
      <c r="Z1045" s="320">
        <f t="shared" si="415"/>
        <v>0.22999761654135337</v>
      </c>
      <c r="AA1045" s="210"/>
      <c r="AB1045" s="321">
        <f t="shared" si="416"/>
        <v>3.0589682999999999E-2</v>
      </c>
      <c r="AC1045" s="321">
        <f t="shared" si="417"/>
        <v>6.2794901780000006E-3</v>
      </c>
      <c r="AD1045" s="321">
        <f t="shared" si="430"/>
        <v>1.7167157986600002E-2</v>
      </c>
      <c r="AE1045" s="321">
        <f t="shared" si="418"/>
        <v>4.7492741890000001E-3</v>
      </c>
      <c r="AF1045" s="321">
        <f t="shared" si="419"/>
        <v>3.4312318499999999E-3</v>
      </c>
      <c r="AG1045"/>
      <c r="AH1045" s="121">
        <v>24.570944000000001</v>
      </c>
      <c r="AI1045" s="121">
        <v>2.9209092000000001</v>
      </c>
      <c r="AJ1045" s="121">
        <v>0.43730933999999999</v>
      </c>
      <c r="AK1045" s="121">
        <v>0</v>
      </c>
      <c r="AL1045" s="121">
        <v>20.930199000000002</v>
      </c>
      <c r="AM1045" s="121">
        <v>0.18371201000000001</v>
      </c>
      <c r="AN1045" s="121">
        <v>9.8814824999999995E-2</v>
      </c>
      <c r="AO1045"/>
      <c r="AP1045" s="282">
        <v>5.1114810999999998E-3</v>
      </c>
      <c r="AQ1045" s="282">
        <v>4.7538976999999998E-3</v>
      </c>
      <c r="AR1045" s="282">
        <v>2.1442044E-4</v>
      </c>
      <c r="AS1045" s="282">
        <v>1.4316298E-4</v>
      </c>
      <c r="AT1045" s="255">
        <f t="shared" si="431"/>
        <v>2.8500585715923001E-7</v>
      </c>
      <c r="AU1045" s="256">
        <f t="shared" si="432"/>
        <v>7.9297500876974801E-10</v>
      </c>
      <c r="AV1045" s="256">
        <f t="shared" si="433"/>
        <v>2.0050837419999998E-2</v>
      </c>
      <c r="AW1045" s="272">
        <v>2.1391306E-7</v>
      </c>
      <c r="AX1045" s="272">
        <v>6.4544303999999999E-10</v>
      </c>
      <c r="AY1045" s="272">
        <v>1.7633697E-14</v>
      </c>
      <c r="AZ1045" s="272">
        <v>6.2581997E-12</v>
      </c>
      <c r="BA1045" s="272">
        <v>1.6372153E-13</v>
      </c>
      <c r="BB1045" s="272">
        <v>1.8081824999999999E-10</v>
      </c>
      <c r="BC1045" s="272">
        <v>6.9368405000000003E-8</v>
      </c>
      <c r="BD1045" s="272">
        <v>2.6175093000000001E-11</v>
      </c>
      <c r="BE1045" s="272">
        <v>7.8988355000000004E-11</v>
      </c>
      <c r="BF1045" s="272">
        <v>4.1607270999999998E-14</v>
      </c>
      <c r="BG1045" s="272">
        <v>1.3402031E-15</v>
      </c>
      <c r="BH1045" s="272">
        <v>5.1970973E-14</v>
      </c>
      <c r="BI1045" s="272">
        <v>7.5839948999999998E-14</v>
      </c>
      <c r="BJ1045" s="272">
        <v>1.7613307000000001E-14</v>
      </c>
      <c r="BK1045" s="272">
        <v>2.450304E-11</v>
      </c>
      <c r="BL1045" s="272">
        <v>1.4716316999999999E-9</v>
      </c>
      <c r="BM1045" s="272">
        <v>4.1913074999999998E-11</v>
      </c>
      <c r="BN1045" s="272">
        <v>1.481242E-5</v>
      </c>
      <c r="BO1045" s="273">
        <v>2.0036024999999999E-2</v>
      </c>
      <c r="BP1045" s="272">
        <v>4.1017247999999999E-11</v>
      </c>
      <c r="BQ1045" s="272">
        <v>2.4942921000000001E-13</v>
      </c>
      <c r="BR1045" s="272">
        <v>1.1159648E-17</v>
      </c>
      <c r="BS1045"/>
      <c r="BT1045" s="274">
        <v>1.2431605E-5</v>
      </c>
      <c r="BU1045" s="274">
        <v>6.0441580999999995E-7</v>
      </c>
      <c r="BV1045" s="274">
        <v>6.4129438999999996E-6</v>
      </c>
      <c r="BW1045" s="274">
        <v>1.4529807E-8</v>
      </c>
      <c r="BX1045" s="274">
        <v>5.4022343E-7</v>
      </c>
      <c r="BY1045" s="274">
        <v>1.1766922999999999E-7</v>
      </c>
      <c r="BZ1045" s="274">
        <v>8.0945668000000001E-10</v>
      </c>
      <c r="CA1045" s="274">
        <v>1.8500368999999999E-7</v>
      </c>
      <c r="CB1045" s="274">
        <v>8.4673851999999994E-9</v>
      </c>
      <c r="CC1045" s="274">
        <v>9.7335774999999997E-8</v>
      </c>
      <c r="CD1045" s="274">
        <v>1.2016535E-9</v>
      </c>
      <c r="CE1045" s="274">
        <v>2.7325402000000001E-8</v>
      </c>
      <c r="CF1045" s="274">
        <v>2.2458323E-11</v>
      </c>
      <c r="CG1045" s="274">
        <v>2.9811963000000001E-7</v>
      </c>
      <c r="CH1045" s="274">
        <v>4.0518211999999997E-6</v>
      </c>
      <c r="CI1045" s="274">
        <v>6.5827914000000005E-8</v>
      </c>
      <c r="CJ1045" s="274">
        <v>5.8883246999999996E-9</v>
      </c>
      <c r="CK1045" s="4"/>
      <c r="CL1045" s="323">
        <v>3.6723611000000001E-11</v>
      </c>
      <c r="CM1045" s="323">
        <v>0.22964580000000001</v>
      </c>
      <c r="CN1045" s="323">
        <v>4.5290316000000004E-3</v>
      </c>
      <c r="CO1045" s="323">
        <v>4.3787433000000003E-4</v>
      </c>
      <c r="CP1045" s="323">
        <v>1.8950597E-5</v>
      </c>
      <c r="CQ1045" s="323">
        <v>1.6908463999999999E-10</v>
      </c>
      <c r="CR1045" s="323">
        <v>1.0194268E-8</v>
      </c>
      <c r="CS1045" s="323">
        <v>2.2890565000000002E-5</v>
      </c>
      <c r="CT1045" s="323">
        <v>4.3254943999999997E-2</v>
      </c>
      <c r="CU1045" s="323">
        <v>0.28505671999999999</v>
      </c>
      <c r="CV1045" s="216"/>
      <c r="CW1045" s="214"/>
      <c r="CX1045" s="18" t="s">
        <v>1117</v>
      </c>
      <c r="CY1045" s="18"/>
      <c r="CZ1045" s="18"/>
      <c r="DA1045" s="32"/>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c r="FV1045" s="14"/>
      <c r="FW1045" s="14"/>
      <c r="FX1045" s="14"/>
      <c r="FY1045" s="14"/>
      <c r="FZ1045" s="14"/>
      <c r="GA1045" s="14"/>
      <c r="GB1045" s="14"/>
      <c r="GC1045" s="14"/>
      <c r="GD1045" s="14"/>
    </row>
    <row r="1046" spans="1:186" ht="14.4" customHeight="1">
      <c r="A1046" t="s">
        <v>8599</v>
      </c>
      <c r="B1046" s="168" t="s">
        <v>2252</v>
      </c>
      <c r="C1046" s="279" t="str">
        <f t="shared" si="413"/>
        <v>A.160.02.110</v>
      </c>
      <c r="D1046" s="14" t="s">
        <v>658</v>
      </c>
      <c r="E1046" s="278" t="s">
        <v>1510</v>
      </c>
      <c r="F1046" s="281" t="str">
        <f t="shared" si="414"/>
        <v>Bubinga natural forest, clear cut 830 (kg/m3)</v>
      </c>
      <c r="G1046" s="319">
        <f t="shared" si="420"/>
        <v>6.4198190786046005</v>
      </c>
      <c r="H1046" s="319">
        <f t="shared" si="421"/>
        <v>1.555608768E-3</v>
      </c>
      <c r="I1046" s="319">
        <f t="shared" si="428"/>
        <v>5.9129492814100004</v>
      </c>
      <c r="J1046" s="319">
        <f t="shared" si="429"/>
        <v>1.5874508426600001E-2</v>
      </c>
      <c r="K1046" s="319">
        <v>0.48943967999999999</v>
      </c>
      <c r="L1046" s="319">
        <v>2.9480799E-3</v>
      </c>
      <c r="M1046" s="319">
        <v>1.6518371E-3</v>
      </c>
      <c r="N1046" s="319">
        <v>1.2160094E-3</v>
      </c>
      <c r="O1046" s="319">
        <v>1.8619125E-4</v>
      </c>
      <c r="P1046" s="319">
        <v>6.3098579999999996E-6</v>
      </c>
      <c r="Q1046" s="319">
        <v>1.4709826000000001E-4</v>
      </c>
      <c r="R1046" s="319">
        <v>1.2396441E-4</v>
      </c>
      <c r="S1046" s="319">
        <v>2.0523235E-4</v>
      </c>
      <c r="T1046" s="319">
        <v>1.2441160999999999E-2</v>
      </c>
      <c r="U1046" s="319">
        <v>3.2259995E-3</v>
      </c>
      <c r="V1046" s="319">
        <v>5.9082254000000001</v>
      </c>
      <c r="W1046" s="319">
        <v>2.1155765999999999E-6</v>
      </c>
      <c r="X1046" s="319">
        <v>0</v>
      </c>
      <c r="Y1046" s="210"/>
      <c r="Z1046" s="320">
        <f t="shared" si="415"/>
        <v>3.6799975939849623</v>
      </c>
      <c r="AA1046" s="210"/>
      <c r="AB1046" s="321">
        <f t="shared" si="416"/>
        <v>0.48943967999999999</v>
      </c>
      <c r="AC1046" s="321">
        <f t="shared" si="417"/>
        <v>6.2794901780000006E-3</v>
      </c>
      <c r="AD1046" s="321">
        <f t="shared" si="430"/>
        <v>1.7167157986600002E-2</v>
      </c>
      <c r="AE1046" s="321">
        <f t="shared" si="418"/>
        <v>5.9129492814100004</v>
      </c>
      <c r="AF1046" s="321">
        <f t="shared" si="419"/>
        <v>3.4312318499999999E-3</v>
      </c>
      <c r="AG1046"/>
      <c r="AH1046" s="121">
        <v>24.570944000000001</v>
      </c>
      <c r="AI1046" s="121">
        <v>2.9209092000000001</v>
      </c>
      <c r="AJ1046" s="121">
        <v>0.43730933999999999</v>
      </c>
      <c r="AK1046" s="121">
        <v>0</v>
      </c>
      <c r="AL1046" s="121">
        <v>20.930199000000002</v>
      </c>
      <c r="AM1046" s="121">
        <v>0.18371201000000001</v>
      </c>
      <c r="AN1046" s="121">
        <v>9.8814824999999995E-2</v>
      </c>
      <c r="AO1046"/>
      <c r="AP1046" s="282">
        <v>6.1126303999999999E-2</v>
      </c>
      <c r="AQ1046" s="282">
        <v>5.8156586000000003E-2</v>
      </c>
      <c r="AR1046" s="282">
        <v>2.8265558E-3</v>
      </c>
      <c r="AS1046" s="282">
        <v>1.4316298E-4</v>
      </c>
      <c r="AT1046" s="255">
        <f t="shared" si="431"/>
        <v>3.4866058971592298E-6</v>
      </c>
      <c r="AU1046" s="256">
        <f t="shared" si="432"/>
        <v>1.0453238893772749E-8</v>
      </c>
      <c r="AV1046" s="256">
        <f t="shared" si="433"/>
        <v>2.0050837419999998E-2</v>
      </c>
      <c r="AW1046" s="272">
        <v>3.4155130999999998E-6</v>
      </c>
      <c r="AX1046" s="272">
        <v>1.0305442999999999E-8</v>
      </c>
      <c r="AY1046" s="272">
        <v>2.8155870000000002E-13</v>
      </c>
      <c r="AZ1046" s="272">
        <v>6.2581997E-12</v>
      </c>
      <c r="BA1046" s="272">
        <v>1.6372153E-13</v>
      </c>
      <c r="BB1046" s="272">
        <v>1.8081824999999999E-10</v>
      </c>
      <c r="BC1046" s="272">
        <v>6.9368405000000003E-8</v>
      </c>
      <c r="BD1046" s="272">
        <v>2.6175093000000001E-11</v>
      </c>
      <c r="BE1046" s="272">
        <v>7.8988355000000004E-11</v>
      </c>
      <c r="BF1046" s="272">
        <v>4.1607270999999998E-14</v>
      </c>
      <c r="BG1046" s="272">
        <v>1.3402031E-15</v>
      </c>
      <c r="BH1046" s="272">
        <v>5.1970973E-14</v>
      </c>
      <c r="BI1046" s="272">
        <v>7.5839948999999998E-14</v>
      </c>
      <c r="BJ1046" s="272">
        <v>1.7613307000000001E-14</v>
      </c>
      <c r="BK1046" s="272">
        <v>2.450304E-11</v>
      </c>
      <c r="BL1046" s="272">
        <v>1.4716316999999999E-9</v>
      </c>
      <c r="BM1046" s="272">
        <v>4.1913074999999998E-11</v>
      </c>
      <c r="BN1046" s="272">
        <v>1.481242E-5</v>
      </c>
      <c r="BO1046" s="273">
        <v>2.0036024999999999E-2</v>
      </c>
      <c r="BP1046" s="272">
        <v>4.1017247999999999E-11</v>
      </c>
      <c r="BQ1046" s="272">
        <v>2.4942921000000001E-13</v>
      </c>
      <c r="BR1046" s="272">
        <v>1.1159648E-17</v>
      </c>
      <c r="BS1046"/>
      <c r="BT1046" s="121">
        <v>1.0862676E-4</v>
      </c>
      <c r="BU1046" s="274">
        <v>6.0441580999999995E-7</v>
      </c>
      <c r="BV1046" s="121">
        <v>1.026081E-4</v>
      </c>
      <c r="BW1046" s="274">
        <v>1.4529807E-8</v>
      </c>
      <c r="BX1046" s="274">
        <v>5.4022343E-7</v>
      </c>
      <c r="BY1046" s="274">
        <v>1.1766922999999999E-7</v>
      </c>
      <c r="BZ1046" s="274">
        <v>8.0945668000000001E-10</v>
      </c>
      <c r="CA1046" s="274">
        <v>1.8500368999999999E-7</v>
      </c>
      <c r="CB1046" s="274">
        <v>8.4673851999999994E-9</v>
      </c>
      <c r="CC1046" s="274">
        <v>9.7335774999999997E-8</v>
      </c>
      <c r="CD1046" s="274">
        <v>1.2016535E-9</v>
      </c>
      <c r="CE1046" s="274">
        <v>2.7325402000000001E-8</v>
      </c>
      <c r="CF1046" s="274">
        <v>2.2458323E-11</v>
      </c>
      <c r="CG1046" s="274">
        <v>2.9811963000000001E-7</v>
      </c>
      <c r="CH1046" s="274">
        <v>4.0518211999999997E-6</v>
      </c>
      <c r="CI1046" s="274">
        <v>6.5827914000000005E-8</v>
      </c>
      <c r="CJ1046" s="274">
        <v>5.8883246999999996E-9</v>
      </c>
      <c r="CK1046" s="4"/>
      <c r="CL1046" s="323">
        <v>3.6723611000000001E-11</v>
      </c>
      <c r="CM1046" s="323">
        <v>3.6796457999999999</v>
      </c>
      <c r="CN1046" s="323">
        <v>4.5290316000000004E-3</v>
      </c>
      <c r="CO1046" s="323">
        <v>4.3787433000000003E-4</v>
      </c>
      <c r="CP1046" s="323">
        <v>1.8950597E-5</v>
      </c>
      <c r="CQ1046" s="323">
        <v>1.6908463999999999E-10</v>
      </c>
      <c r="CR1046" s="323">
        <v>1.0194268E-8</v>
      </c>
      <c r="CS1046" s="323">
        <v>2.2890565000000002E-5</v>
      </c>
      <c r="CT1046" s="323">
        <v>4.3254943999999997E-2</v>
      </c>
      <c r="CU1046" s="323">
        <v>0.28505671999999999</v>
      </c>
      <c r="CV1046" s="216"/>
      <c r="CW1046" s="214"/>
      <c r="CX1046" s="18" t="s">
        <v>1117</v>
      </c>
      <c r="CY1046" s="18"/>
      <c r="CZ1046" s="18"/>
      <c r="DA1046" s="32"/>
      <c r="DB1046" s="23"/>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4"/>
      <c r="FV1046" s="14"/>
      <c r="FW1046" s="14"/>
      <c r="FX1046" s="14"/>
      <c r="FY1046" s="14"/>
      <c r="FZ1046" s="14"/>
      <c r="GA1046" s="14"/>
      <c r="GB1046" s="14"/>
      <c r="GC1046" s="14"/>
      <c r="GD1046" s="14"/>
    </row>
    <row r="1047" spans="1:186" ht="14.4" customHeight="1">
      <c r="A1047" t="s">
        <v>2268</v>
      </c>
      <c r="B1047" s="168" t="s">
        <v>2252</v>
      </c>
      <c r="C1047" s="279" t="str">
        <f t="shared" si="413"/>
        <v>A.160.02.111</v>
      </c>
      <c r="D1047" s="14" t="s">
        <v>658</v>
      </c>
      <c r="E1047" s="278" t="s">
        <v>1510</v>
      </c>
      <c r="F1047" s="281" t="str">
        <f t="shared" si="414"/>
        <v>Cedar, American FSC/PEFC 490 (kg/m3)</v>
      </c>
      <c r="G1047" s="319">
        <f t="shared" si="420"/>
        <v>6.3546893054400005E-2</v>
      </c>
      <c r="H1047" s="319">
        <f t="shared" si="421"/>
        <v>1.5876810998000002E-3</v>
      </c>
      <c r="I1047" s="319">
        <f t="shared" si="428"/>
        <v>6.0668181280000011E-3</v>
      </c>
      <c r="J1047" s="319">
        <f t="shared" si="429"/>
        <v>2.03404578266E-2</v>
      </c>
      <c r="K1047" s="319">
        <v>3.5551935999999999E-2</v>
      </c>
      <c r="L1047" s="319">
        <v>4.1860862000000004E-3</v>
      </c>
      <c r="M1047" s="319">
        <v>1.7308251999999999E-3</v>
      </c>
      <c r="N1047" s="319">
        <v>1.2340210000000001E-3</v>
      </c>
      <c r="O1047" s="319">
        <v>1.9665325999999999E-4</v>
      </c>
      <c r="P1047" s="319">
        <v>6.8871798000000003E-6</v>
      </c>
      <c r="Q1047" s="319">
        <v>1.5011966000000001E-4</v>
      </c>
      <c r="R1047" s="319">
        <v>1.2444729E-4</v>
      </c>
      <c r="S1047" s="319">
        <v>2.0737214999999999E-4</v>
      </c>
      <c r="T1047" s="319">
        <v>1.6892727E-2</v>
      </c>
      <c r="U1047" s="319">
        <v>3.2382431000000001E-3</v>
      </c>
      <c r="V1047" s="319">
        <v>2.5459437999999999E-5</v>
      </c>
      <c r="W1047" s="319">
        <v>2.1155765999999999E-6</v>
      </c>
      <c r="X1047" s="319">
        <v>0</v>
      </c>
      <c r="Y1047" s="210"/>
      <c r="Z1047" s="320">
        <f t="shared" si="415"/>
        <v>0.26730778947368417</v>
      </c>
      <c r="AA1047" s="210"/>
      <c r="AB1047" s="321">
        <f t="shared" si="416"/>
        <v>3.5551935999999999E-2</v>
      </c>
      <c r="AC1047" s="321">
        <f t="shared" si="417"/>
        <v>7.6290397898000004E-3</v>
      </c>
      <c r="AD1047" s="321">
        <f t="shared" si="430"/>
        <v>2.2936201266600002E-2</v>
      </c>
      <c r="AE1047" s="321">
        <f t="shared" si="418"/>
        <v>6.0668181280000011E-3</v>
      </c>
      <c r="AF1047" s="321">
        <f t="shared" si="419"/>
        <v>3.4456152499999998E-3</v>
      </c>
      <c r="AG1047"/>
      <c r="AH1047" s="121">
        <v>25.060845</v>
      </c>
      <c r="AI1047" s="121">
        <v>3.4085662999999999</v>
      </c>
      <c r="AJ1047" s="121">
        <v>0.43896908000000001</v>
      </c>
      <c r="AK1047" s="121">
        <v>0</v>
      </c>
      <c r="AL1047" s="121">
        <v>20.930199000000002</v>
      </c>
      <c r="AM1047" s="121">
        <v>0.18388779</v>
      </c>
      <c r="AN1047" s="121">
        <v>9.9223455000000002E-2</v>
      </c>
      <c r="AO1047"/>
      <c r="AP1047" s="282">
        <v>6.1365519000000004E-3</v>
      </c>
      <c r="AQ1047" s="282">
        <v>5.7092447000000003E-3</v>
      </c>
      <c r="AR1047" s="282">
        <v>2.4993588999999998E-4</v>
      </c>
      <c r="AS1047" s="282">
        <v>1.7737125000000001E-4</v>
      </c>
      <c r="AT1047" s="255">
        <f t="shared" si="431"/>
        <v>3.4228085848823001E-7</v>
      </c>
      <c r="AU1047" s="256">
        <f t="shared" si="432"/>
        <v>9.2431913960374809E-10</v>
      </c>
      <c r="AV1047" s="256">
        <f t="shared" si="433"/>
        <v>2.4841912225000002E-2</v>
      </c>
      <c r="AW1047" s="272">
        <v>2.4853690000000001E-7</v>
      </c>
      <c r="AX1047" s="272">
        <v>7.4991153000000004E-10</v>
      </c>
      <c r="AY1047" s="272">
        <v>2.0487926000000001E-14</v>
      </c>
      <c r="AZ1047" s="272">
        <v>6.2581997E-12</v>
      </c>
      <c r="BA1047" s="272">
        <v>1.6372153E-13</v>
      </c>
      <c r="BB1047" s="272">
        <v>1.8349972000000001E-10</v>
      </c>
      <c r="BC1047" s="272">
        <v>9.2015885000000001E-8</v>
      </c>
      <c r="BD1047" s="272">
        <v>2.6786599E-11</v>
      </c>
      <c r="BE1047" s="272">
        <v>1.0517778E-10</v>
      </c>
      <c r="BF1047" s="272">
        <v>4.1607270999999998E-14</v>
      </c>
      <c r="BG1047" s="272">
        <v>1.3402031E-15</v>
      </c>
      <c r="BH1047" s="272">
        <v>5.3567143000000002E-14</v>
      </c>
      <c r="BI1047" s="272">
        <v>1.3531637999999999E-13</v>
      </c>
      <c r="BJ1047" s="272">
        <v>2.8396310999999999E-14</v>
      </c>
      <c r="BK1047" s="272">
        <v>2.4582299E-11</v>
      </c>
      <c r="BL1047" s="272">
        <v>1.4725523E-9</v>
      </c>
      <c r="BM1047" s="272">
        <v>4.1913074999999998E-11</v>
      </c>
      <c r="BN1047" s="272">
        <v>1.5009225E-5</v>
      </c>
      <c r="BO1047" s="273">
        <v>2.4826903000000001E-2</v>
      </c>
      <c r="BP1047" s="272">
        <v>4.1017247999999999E-11</v>
      </c>
      <c r="BQ1047" s="272">
        <v>2.4942921000000001E-13</v>
      </c>
      <c r="BR1047" s="272">
        <v>1.1159648E-17</v>
      </c>
      <c r="BS1047"/>
      <c r="BT1047" s="274">
        <v>1.4433279E-5</v>
      </c>
      <c r="BU1047" s="274">
        <v>7.8497362000000002E-7</v>
      </c>
      <c r="BV1047" s="274">
        <v>7.4532504999999999E-6</v>
      </c>
      <c r="BW1047" s="274">
        <v>1.458637E-8</v>
      </c>
      <c r="BX1047" s="274">
        <v>6.9831944999999999E-7</v>
      </c>
      <c r="BY1047" s="274">
        <v>1.1766922999999999E-7</v>
      </c>
      <c r="BZ1047" s="274">
        <v>8.0945668000000001E-10</v>
      </c>
      <c r="CA1047" s="274">
        <v>1.8500368999999999E-7</v>
      </c>
      <c r="CB1047" s="274">
        <v>9.2421102999999997E-9</v>
      </c>
      <c r="CC1047" s="274">
        <v>9.9335050999999996E-8</v>
      </c>
      <c r="CD1047" s="274">
        <v>1.2016535E-9</v>
      </c>
      <c r="CE1047" s="274">
        <v>2.7325402000000001E-8</v>
      </c>
      <c r="CF1047" s="274">
        <v>2.2458323E-11</v>
      </c>
      <c r="CG1047" s="274">
        <v>3.2896810999999999E-7</v>
      </c>
      <c r="CH1047" s="274">
        <v>4.6408554999999998E-6</v>
      </c>
      <c r="CI1047" s="274">
        <v>6.5827914000000005E-8</v>
      </c>
      <c r="CJ1047" s="274">
        <v>5.8883246999999996E-9</v>
      </c>
      <c r="CK1047" s="4"/>
      <c r="CL1047" s="323">
        <v>3.6723611000000001E-11</v>
      </c>
      <c r="CM1047" s="323">
        <v>0.26695596999999999</v>
      </c>
      <c r="CN1047" s="323">
        <v>4.5290316000000004E-3</v>
      </c>
      <c r="CO1047" s="323">
        <v>5.6140935999999999E-4</v>
      </c>
      <c r="CP1047" s="323">
        <v>2.4319027999999999E-5</v>
      </c>
      <c r="CQ1047" s="323">
        <v>1.6980679E-10</v>
      </c>
      <c r="CR1047" s="323">
        <v>1.0279613000000001E-8</v>
      </c>
      <c r="CS1047" s="323">
        <v>3.0700824000000002E-5</v>
      </c>
      <c r="CT1047" s="323">
        <v>7.2569526999999995E-2</v>
      </c>
      <c r="CU1047" s="323">
        <v>0.35112789</v>
      </c>
      <c r="CV1047" s="216"/>
      <c r="CW1047" s="214"/>
      <c r="CX1047" s="18" t="s">
        <v>1117</v>
      </c>
      <c r="CY1047" s="18"/>
      <c r="CZ1047" s="18"/>
      <c r="DA1047" s="32"/>
      <c r="DB1047" s="23" t="s">
        <v>1231</v>
      </c>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c r="FU1047" s="14"/>
      <c r="FV1047" s="14"/>
      <c r="FW1047" s="14"/>
      <c r="FX1047" s="14"/>
      <c r="FY1047" s="14"/>
      <c r="FZ1047" s="14"/>
      <c r="GA1047" s="14"/>
      <c r="GB1047" s="14"/>
      <c r="GC1047" s="14"/>
      <c r="GD1047" s="14"/>
    </row>
    <row r="1048" spans="1:186" ht="14.4" customHeight="1">
      <c r="A1048" t="s">
        <v>8600</v>
      </c>
      <c r="B1048" s="168" t="s">
        <v>2252</v>
      </c>
      <c r="C1048" s="279" t="str">
        <f t="shared" si="413"/>
        <v>A.160.02.112</v>
      </c>
      <c r="D1048" s="14" t="s">
        <v>658</v>
      </c>
      <c r="E1048" s="278" t="s">
        <v>1510</v>
      </c>
      <c r="F1048" s="281" t="str">
        <f t="shared" si="414"/>
        <v>Cedar, American natural forest, clear cut 490 (kg/m3)</v>
      </c>
      <c r="G1048" s="319">
        <f t="shared" si="420"/>
        <v>9.2627544376163993</v>
      </c>
      <c r="H1048" s="319">
        <f t="shared" si="421"/>
        <v>1.5876810998000002E-3</v>
      </c>
      <c r="I1048" s="319">
        <f t="shared" si="428"/>
        <v>8.7464243586899997</v>
      </c>
      <c r="J1048" s="319">
        <f t="shared" si="429"/>
        <v>2.03404578266E-2</v>
      </c>
      <c r="K1048" s="319">
        <v>0.49440193999999998</v>
      </c>
      <c r="L1048" s="319">
        <v>4.1860862000000004E-3</v>
      </c>
      <c r="M1048" s="319">
        <v>1.7308251999999999E-3</v>
      </c>
      <c r="N1048" s="319">
        <v>1.2340210000000001E-3</v>
      </c>
      <c r="O1048" s="319">
        <v>1.9665325999999999E-4</v>
      </c>
      <c r="P1048" s="319">
        <v>6.8871798000000003E-6</v>
      </c>
      <c r="Q1048" s="319">
        <v>1.5011966000000001E-4</v>
      </c>
      <c r="R1048" s="319">
        <v>1.2444729E-4</v>
      </c>
      <c r="S1048" s="319">
        <v>2.0737214999999999E-4</v>
      </c>
      <c r="T1048" s="319">
        <v>1.6892727E-2</v>
      </c>
      <c r="U1048" s="319">
        <v>3.2382431000000001E-3</v>
      </c>
      <c r="V1048" s="319">
        <v>8.7403829999999996</v>
      </c>
      <c r="W1048" s="319">
        <v>2.1155765999999999E-6</v>
      </c>
      <c r="X1048" s="319">
        <v>0</v>
      </c>
      <c r="Y1048" s="210"/>
      <c r="Z1048" s="320">
        <f t="shared" si="415"/>
        <v>3.7173078195488718</v>
      </c>
      <c r="AA1048" s="210"/>
      <c r="AB1048" s="321">
        <f t="shared" si="416"/>
        <v>0.49440193999999998</v>
      </c>
      <c r="AC1048" s="321">
        <f t="shared" si="417"/>
        <v>7.6290397898000004E-3</v>
      </c>
      <c r="AD1048" s="321">
        <f t="shared" si="430"/>
        <v>2.2936201266600002E-2</v>
      </c>
      <c r="AE1048" s="321">
        <f t="shared" si="418"/>
        <v>8.7464243586899997</v>
      </c>
      <c r="AF1048" s="321">
        <f t="shared" si="419"/>
        <v>3.4456152499999998E-3</v>
      </c>
      <c r="AG1048"/>
      <c r="AH1048" s="121">
        <v>25.060845</v>
      </c>
      <c r="AI1048" s="121">
        <v>3.4085662999999999</v>
      </c>
      <c r="AJ1048" s="121">
        <v>0.43896908000000001</v>
      </c>
      <c r="AK1048" s="121">
        <v>0</v>
      </c>
      <c r="AL1048" s="121">
        <v>20.930199000000002</v>
      </c>
      <c r="AM1048" s="121">
        <v>0.18388779</v>
      </c>
      <c r="AN1048" s="121">
        <v>9.9223455000000002E-2</v>
      </c>
      <c r="AO1048"/>
      <c r="AP1048" s="282">
        <v>6.2151375000000002E-2</v>
      </c>
      <c r="AQ1048" s="282">
        <v>5.9111932999999998E-2</v>
      </c>
      <c r="AR1048" s="282">
        <v>2.8620713E-3</v>
      </c>
      <c r="AS1048" s="282">
        <v>1.7737125000000001E-4</v>
      </c>
      <c r="AT1048" s="255">
        <f t="shared" si="431"/>
        <v>3.5438808584882297E-6</v>
      </c>
      <c r="AU1048" s="256">
        <f t="shared" si="432"/>
        <v>1.0584583534607751E-8</v>
      </c>
      <c r="AV1048" s="256">
        <f t="shared" si="433"/>
        <v>2.4841912225000002E-2</v>
      </c>
      <c r="AW1048" s="272">
        <v>3.4501368999999998E-6</v>
      </c>
      <c r="AX1048" s="272">
        <v>1.0409912E-8</v>
      </c>
      <c r="AY1048" s="272">
        <v>2.8441293000000001E-13</v>
      </c>
      <c r="AZ1048" s="272">
        <v>6.2581997E-12</v>
      </c>
      <c r="BA1048" s="272">
        <v>1.6372153E-13</v>
      </c>
      <c r="BB1048" s="272">
        <v>1.8349972000000001E-10</v>
      </c>
      <c r="BC1048" s="272">
        <v>9.2015885000000001E-8</v>
      </c>
      <c r="BD1048" s="272">
        <v>2.6786599E-11</v>
      </c>
      <c r="BE1048" s="272">
        <v>1.0517778E-10</v>
      </c>
      <c r="BF1048" s="272">
        <v>4.1607270999999998E-14</v>
      </c>
      <c r="BG1048" s="272">
        <v>1.3402031E-15</v>
      </c>
      <c r="BH1048" s="272">
        <v>5.3567143000000002E-14</v>
      </c>
      <c r="BI1048" s="272">
        <v>1.3531637999999999E-13</v>
      </c>
      <c r="BJ1048" s="272">
        <v>2.8396310999999999E-14</v>
      </c>
      <c r="BK1048" s="272">
        <v>2.4582299E-11</v>
      </c>
      <c r="BL1048" s="272">
        <v>1.4725523E-9</v>
      </c>
      <c r="BM1048" s="272">
        <v>4.1913074999999998E-11</v>
      </c>
      <c r="BN1048" s="272">
        <v>1.5009225E-5</v>
      </c>
      <c r="BO1048" s="273">
        <v>2.4826903000000001E-2</v>
      </c>
      <c r="BP1048" s="272">
        <v>4.1017247999999999E-11</v>
      </c>
      <c r="BQ1048" s="272">
        <v>2.4942921000000001E-13</v>
      </c>
      <c r="BR1048" s="272">
        <v>1.1159648E-17</v>
      </c>
      <c r="BS1048"/>
      <c r="BT1048" s="121">
        <v>1.1062843E-4</v>
      </c>
      <c r="BU1048" s="274">
        <v>7.8497362000000002E-7</v>
      </c>
      <c r="BV1048" s="121">
        <v>1.036484E-4</v>
      </c>
      <c r="BW1048" s="274">
        <v>1.458637E-8</v>
      </c>
      <c r="BX1048" s="274">
        <v>6.9831944999999999E-7</v>
      </c>
      <c r="BY1048" s="274">
        <v>1.1766922999999999E-7</v>
      </c>
      <c r="BZ1048" s="274">
        <v>8.0945668000000001E-10</v>
      </c>
      <c r="CA1048" s="274">
        <v>1.8500368999999999E-7</v>
      </c>
      <c r="CB1048" s="274">
        <v>9.2421102999999997E-9</v>
      </c>
      <c r="CC1048" s="274">
        <v>9.9335050999999996E-8</v>
      </c>
      <c r="CD1048" s="274">
        <v>1.2016535E-9</v>
      </c>
      <c r="CE1048" s="274">
        <v>2.7325402000000001E-8</v>
      </c>
      <c r="CF1048" s="274">
        <v>2.2458323E-11</v>
      </c>
      <c r="CG1048" s="274">
        <v>3.2896810999999999E-7</v>
      </c>
      <c r="CH1048" s="274">
        <v>4.6408554999999998E-6</v>
      </c>
      <c r="CI1048" s="274">
        <v>6.5827914000000005E-8</v>
      </c>
      <c r="CJ1048" s="274">
        <v>5.8883246999999996E-9</v>
      </c>
      <c r="CK1048" s="4"/>
      <c r="CL1048" s="323">
        <v>3.6723611000000001E-11</v>
      </c>
      <c r="CM1048" s="323">
        <v>3.7169560000000001</v>
      </c>
      <c r="CN1048" s="323">
        <v>4.5290316000000004E-3</v>
      </c>
      <c r="CO1048" s="323">
        <v>5.6140935999999999E-4</v>
      </c>
      <c r="CP1048" s="323">
        <v>2.4319027999999999E-5</v>
      </c>
      <c r="CQ1048" s="323">
        <v>1.6980679E-10</v>
      </c>
      <c r="CR1048" s="323">
        <v>1.0279613000000001E-8</v>
      </c>
      <c r="CS1048" s="323">
        <v>3.0700824000000002E-5</v>
      </c>
      <c r="CT1048" s="323">
        <v>7.2569526999999995E-2</v>
      </c>
      <c r="CU1048" s="323">
        <v>0.35112789</v>
      </c>
      <c r="CV1048" s="216"/>
      <c r="CW1048" s="214"/>
      <c r="CX1048" s="18" t="s">
        <v>1117</v>
      </c>
      <c r="CY1048" s="18"/>
      <c r="CZ1048" s="18"/>
      <c r="DA1048" s="32"/>
      <c r="DB1048" s="23"/>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c r="FU1048" s="14"/>
      <c r="FV1048" s="14"/>
      <c r="FW1048" s="14"/>
      <c r="FX1048" s="14"/>
      <c r="FY1048" s="14"/>
      <c r="FZ1048" s="14"/>
      <c r="GA1048" s="14"/>
      <c r="GB1048" s="14"/>
      <c r="GC1048" s="14"/>
      <c r="GD1048" s="14"/>
    </row>
    <row r="1049" spans="1:186" ht="14.4" customHeight="1">
      <c r="A1049" t="s">
        <v>2269</v>
      </c>
      <c r="B1049" s="168" t="s">
        <v>2252</v>
      </c>
      <c r="C1049" s="279" t="str">
        <f t="shared" si="413"/>
        <v>A.160.02.113</v>
      </c>
      <c r="D1049" s="14" t="s">
        <v>658</v>
      </c>
      <c r="E1049" s="278" t="s">
        <v>1510</v>
      </c>
      <c r="F1049" s="281" t="str">
        <f t="shared" si="414"/>
        <v>Chestnut FSC/PEFC 540 (kg/m3)</v>
      </c>
      <c r="G1049" s="319">
        <f t="shared" si="420"/>
        <v>4.3276784162600002E-2</v>
      </c>
      <c r="H1049" s="319">
        <f t="shared" si="421"/>
        <v>2.8505413300000003E-3</v>
      </c>
      <c r="I1049" s="319">
        <f t="shared" si="428"/>
        <v>5.4614453810000003E-3</v>
      </c>
      <c r="J1049" s="319">
        <f t="shared" si="429"/>
        <v>2.0983840451600001E-2</v>
      </c>
      <c r="K1049" s="319">
        <v>1.3980957E-2</v>
      </c>
      <c r="L1049" s="319">
        <v>2.168803E-3</v>
      </c>
      <c r="M1049" s="319">
        <v>2.9209465E-3</v>
      </c>
      <c r="N1049" s="319">
        <v>2.1739081E-3</v>
      </c>
      <c r="O1049" s="319">
        <v>3.0422662999999997E-4</v>
      </c>
      <c r="P1049" s="319">
        <v>1.399174E-5</v>
      </c>
      <c r="Q1049" s="319">
        <v>3.5841486000000002E-4</v>
      </c>
      <c r="R1049" s="319">
        <v>3.0841978999999998E-4</v>
      </c>
      <c r="S1049" s="319">
        <v>3.3455531000000001E-4</v>
      </c>
      <c r="T1049" s="319">
        <v>1.7355420999999999E-2</v>
      </c>
      <c r="U1049" s="319">
        <v>3.2885751999999998E-3</v>
      </c>
      <c r="V1049" s="319">
        <v>6.3276090999999998E-5</v>
      </c>
      <c r="W1049" s="319">
        <v>5.2889415999999996E-6</v>
      </c>
      <c r="X1049" s="319">
        <v>0</v>
      </c>
      <c r="Y1049" s="210"/>
      <c r="Z1049" s="320">
        <f t="shared" si="415"/>
        <v>0.10511997744360901</v>
      </c>
      <c r="AA1049" s="210"/>
      <c r="AB1049" s="321">
        <f t="shared" si="416"/>
        <v>1.3980957E-2</v>
      </c>
      <c r="AC1049" s="321">
        <f t="shared" si="417"/>
        <v>8.2487106200000004E-3</v>
      </c>
      <c r="AD1049" s="321">
        <f t="shared" si="430"/>
        <v>2.2758879231599999E-2</v>
      </c>
      <c r="AE1049" s="321">
        <f t="shared" si="418"/>
        <v>5.4614453810000003E-3</v>
      </c>
      <c r="AF1049" s="321">
        <f t="shared" si="419"/>
        <v>3.6231305099999997E-3</v>
      </c>
      <c r="AG1049"/>
      <c r="AH1049" s="121">
        <v>25.401966000000002</v>
      </c>
      <c r="AI1049" s="121">
        <v>3.7073521999999999</v>
      </c>
      <c r="AJ1049" s="121">
        <v>0.44579290999999999</v>
      </c>
      <c r="AK1049" s="121">
        <v>0</v>
      </c>
      <c r="AL1049" s="121">
        <v>20.931426999999999</v>
      </c>
      <c r="AM1049" s="121">
        <v>0.21711668000000001</v>
      </c>
      <c r="AN1049" s="121">
        <v>0.10027709</v>
      </c>
      <c r="AO1049"/>
      <c r="AP1049" s="282">
        <v>3.1758696999999998E-3</v>
      </c>
      <c r="AQ1049" s="282">
        <v>2.8386618E-3</v>
      </c>
      <c r="AR1049" s="282">
        <v>1.4261497E-4</v>
      </c>
      <c r="AS1049" s="282">
        <v>1.9459300000000001E-4</v>
      </c>
      <c r="AT1049" s="255">
        <f t="shared" si="431"/>
        <v>1.7018355835283001E-7</v>
      </c>
      <c r="AU1049" s="256">
        <f t="shared" si="432"/>
        <v>5.2742221906431892E-10</v>
      </c>
      <c r="AV1049" s="256">
        <f t="shared" si="433"/>
        <v>2.7253922381000002E-2</v>
      </c>
      <c r="AW1049" s="272">
        <v>9.8739510999999996E-8</v>
      </c>
      <c r="AX1049" s="272">
        <v>2.9796019999999998E-10</v>
      </c>
      <c r="AY1049" s="272">
        <v>8.1388770000000008E-15</v>
      </c>
      <c r="AZ1049" s="272">
        <v>1.5645498999999999E-11</v>
      </c>
      <c r="BA1049" s="272">
        <v>4.0930383000000001E-13</v>
      </c>
      <c r="BB1049" s="272">
        <v>3.2325040000000002E-10</v>
      </c>
      <c r="BC1049" s="272">
        <v>6.7264950000000004E-8</v>
      </c>
      <c r="BD1049" s="272">
        <v>4.6465374000000001E-11</v>
      </c>
      <c r="BE1049" s="272">
        <v>7.7333192999999994E-11</v>
      </c>
      <c r="BF1049" s="272">
        <v>1.0401817999999999E-13</v>
      </c>
      <c r="BG1049" s="272">
        <v>3.3505076000000001E-15</v>
      </c>
      <c r="BH1049" s="272">
        <v>1.2499809E-13</v>
      </c>
      <c r="BI1049" s="272">
        <v>5.9226685999999999E-15</v>
      </c>
      <c r="BJ1049" s="272">
        <v>1.0732812000000001E-14</v>
      </c>
      <c r="BK1049" s="272">
        <v>6.1012829999999997E-11</v>
      </c>
      <c r="BL1049" s="272">
        <v>3.6762362000000001E-9</v>
      </c>
      <c r="BM1049" s="272">
        <v>1.0478269E-10</v>
      </c>
      <c r="BN1049" s="272">
        <v>3.2953381000000003E-5</v>
      </c>
      <c r="BO1049" s="273">
        <v>2.7220969000000001E-2</v>
      </c>
      <c r="BP1049" s="272">
        <v>1.0254311999999999E-10</v>
      </c>
      <c r="BQ1049" s="272">
        <v>6.2357303000000001E-13</v>
      </c>
      <c r="BR1049" s="272">
        <v>2.7899118999999998E-17</v>
      </c>
      <c r="BS1049"/>
      <c r="BT1049" s="274">
        <v>1.0629269E-5</v>
      </c>
      <c r="BU1049" s="274">
        <v>6.4309737999999995E-7</v>
      </c>
      <c r="BV1049" s="274">
        <v>2.9310238999999999E-6</v>
      </c>
      <c r="BW1049" s="274">
        <v>3.6149839999999998E-8</v>
      </c>
      <c r="BX1049" s="274">
        <v>5.4945086000000004E-7</v>
      </c>
      <c r="BY1049" s="274">
        <v>2.1615441E-7</v>
      </c>
      <c r="BZ1049" s="274">
        <v>2.0236417E-9</v>
      </c>
      <c r="CA1049" s="274">
        <v>3.4409369999999998E-7</v>
      </c>
      <c r="CB1049" s="274">
        <v>1.8775928999999999E-8</v>
      </c>
      <c r="CC1049" s="274">
        <v>2.371652E-7</v>
      </c>
      <c r="CD1049" s="274">
        <v>3.0041337E-9</v>
      </c>
      <c r="CE1049" s="274">
        <v>6.8313505999999994E-8</v>
      </c>
      <c r="CF1049" s="274">
        <v>5.6145806999999998E-11</v>
      </c>
      <c r="CG1049" s="274">
        <v>4.8205462000000004E-7</v>
      </c>
      <c r="CH1049" s="274">
        <v>5.0015303999999996E-6</v>
      </c>
      <c r="CI1049" s="274">
        <v>8.1654910000000003E-8</v>
      </c>
      <c r="CJ1049" s="274">
        <v>1.4720812E-8</v>
      </c>
      <c r="CK1049" s="4"/>
      <c r="CL1049" s="323">
        <v>9.1809027999999999E-11</v>
      </c>
      <c r="CM1049" s="323">
        <v>0.10424042</v>
      </c>
      <c r="CN1049" s="323">
        <v>8.0395601000000008E-3</v>
      </c>
      <c r="CO1049" s="323">
        <v>4.8295880999999998E-4</v>
      </c>
      <c r="CP1049" s="323">
        <v>2.4932048999999999E-5</v>
      </c>
      <c r="CQ1049" s="323">
        <v>4.2048142999999999E-10</v>
      </c>
      <c r="CR1049" s="323">
        <v>2.5222108E-8</v>
      </c>
      <c r="CS1049" s="323">
        <v>2.0530601999999998E-5</v>
      </c>
      <c r="CT1049" s="323">
        <v>1.7607029999999999E-2</v>
      </c>
      <c r="CU1049" s="323">
        <v>0.38810828000000003</v>
      </c>
      <c r="CV1049" s="216"/>
      <c r="CW1049" s="214"/>
      <c r="CX1049" s="18" t="s">
        <v>1117</v>
      </c>
      <c r="CY1049" s="18"/>
      <c r="CZ1049" s="18"/>
      <c r="DA1049" s="32"/>
      <c r="DB1049" s="23"/>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c r="FV1049" s="14"/>
      <c r="FW1049" s="14"/>
      <c r="FX1049" s="14"/>
      <c r="FY1049" s="14"/>
      <c r="FZ1049" s="14"/>
      <c r="GA1049" s="14"/>
      <c r="GB1049" s="14"/>
      <c r="GC1049" s="14"/>
      <c r="GD1049" s="14"/>
    </row>
    <row r="1050" spans="1:186" ht="14.4" customHeight="1">
      <c r="A1050" t="s">
        <v>2270</v>
      </c>
      <c r="B1050" s="168" t="s">
        <v>2252</v>
      </c>
      <c r="C1050" s="279" t="str">
        <f t="shared" si="413"/>
        <v>A.160.02.114</v>
      </c>
      <c r="D1050" s="14" t="s">
        <v>658</v>
      </c>
      <c r="E1050" s="278" t="s">
        <v>1510</v>
      </c>
      <c r="F1050" s="281" t="str">
        <f t="shared" si="414"/>
        <v>Cordia FCS/PEFC 540 (kg/m3)</v>
      </c>
      <c r="G1050" s="319">
        <f t="shared" si="420"/>
        <v>6.7984818032100006E-2</v>
      </c>
      <c r="H1050" s="319">
        <f t="shared" si="421"/>
        <v>1.6008874104999999E-3</v>
      </c>
      <c r="I1050" s="319">
        <f t="shared" si="428"/>
        <v>6.609336205E-3</v>
      </c>
      <c r="J1050" s="319">
        <f t="shared" si="429"/>
        <v>2.2179377416600001E-2</v>
      </c>
      <c r="K1050" s="319">
        <v>3.7595217E-2</v>
      </c>
      <c r="L1050" s="319">
        <v>4.6958534999999996E-3</v>
      </c>
      <c r="M1050" s="319">
        <v>1.7633497E-3</v>
      </c>
      <c r="N1050" s="319">
        <v>1.2414376E-3</v>
      </c>
      <c r="O1050" s="319">
        <v>2.0096115000000001E-4</v>
      </c>
      <c r="P1050" s="319">
        <v>7.1249004999999999E-6</v>
      </c>
      <c r="Q1050" s="319">
        <v>1.5136376000000001E-4</v>
      </c>
      <c r="R1050" s="319">
        <v>1.2464611999999999E-4</v>
      </c>
      <c r="S1050" s="319">
        <v>2.0825324E-4</v>
      </c>
      <c r="T1050" s="319">
        <v>1.8725723999999999E-2</v>
      </c>
      <c r="U1050" s="319">
        <v>3.2432846000000001E-3</v>
      </c>
      <c r="V1050" s="319">
        <v>2.5486885000000001E-5</v>
      </c>
      <c r="W1050" s="319">
        <v>2.1155765999999999E-6</v>
      </c>
      <c r="X1050" s="319">
        <v>0</v>
      </c>
      <c r="Y1050" s="210"/>
      <c r="Z1050" s="320">
        <f t="shared" si="415"/>
        <v>0.28267080451127818</v>
      </c>
      <c r="AA1050" s="210"/>
      <c r="AB1050" s="321">
        <f t="shared" si="416"/>
        <v>3.7595217E-2</v>
      </c>
      <c r="AC1050" s="321">
        <f t="shared" si="417"/>
        <v>8.1847367305000005E-3</v>
      </c>
      <c r="AD1050" s="321">
        <f t="shared" si="430"/>
        <v>2.5311688896599998E-2</v>
      </c>
      <c r="AE1050" s="321">
        <f t="shared" si="418"/>
        <v>6.609336205E-3</v>
      </c>
      <c r="AF1050" s="321">
        <f t="shared" si="419"/>
        <v>3.4515378400000003E-3</v>
      </c>
      <c r="AG1050"/>
      <c r="AH1050" s="121">
        <v>25.26257</v>
      </c>
      <c r="AI1050" s="121">
        <v>3.6093663</v>
      </c>
      <c r="AJ1050" s="121">
        <v>0.43965251</v>
      </c>
      <c r="AK1050" s="121">
        <v>0</v>
      </c>
      <c r="AL1050" s="121">
        <v>20.930199000000002</v>
      </c>
      <c r="AM1050" s="121">
        <v>0.18396017000000001</v>
      </c>
      <c r="AN1050" s="121">
        <v>9.9391714000000006E-2</v>
      </c>
      <c r="AO1050"/>
      <c r="AP1050" s="282">
        <v>6.5586398000000001E-3</v>
      </c>
      <c r="AQ1050" s="282">
        <v>6.1026229000000001E-3</v>
      </c>
      <c r="AR1050" s="282">
        <v>2.6455990000000002E-4</v>
      </c>
      <c r="AS1050" s="282">
        <v>1.9145701999999999E-4</v>
      </c>
      <c r="AT1050" s="255">
        <f t="shared" si="431"/>
        <v>3.6586468936422998E-7</v>
      </c>
      <c r="AU1050" s="256">
        <f t="shared" si="432"/>
        <v>9.7840200947074783E-10</v>
      </c>
      <c r="AV1050" s="256">
        <f t="shared" si="433"/>
        <v>2.6814708262000001E-2</v>
      </c>
      <c r="AW1050" s="272">
        <v>2.6279377999999999E-7</v>
      </c>
      <c r="AX1050" s="272">
        <v>7.9292795999999998E-10</v>
      </c>
      <c r="AY1050" s="272">
        <v>2.1663196000000001E-14</v>
      </c>
      <c r="AZ1050" s="272">
        <v>6.2581997E-12</v>
      </c>
      <c r="BA1050" s="272">
        <v>1.6372153E-13</v>
      </c>
      <c r="BB1050" s="272">
        <v>1.8460385999999999E-10</v>
      </c>
      <c r="BC1050" s="272">
        <v>1.0134132E-7</v>
      </c>
      <c r="BD1050" s="272">
        <v>2.7038395999999999E-11</v>
      </c>
      <c r="BE1050" s="272">
        <v>1.1596165999999999E-10</v>
      </c>
      <c r="BF1050" s="272">
        <v>4.1607270999999998E-14</v>
      </c>
      <c r="BG1050" s="272">
        <v>1.3402031E-15</v>
      </c>
      <c r="BH1050" s="272">
        <v>5.4224389E-14</v>
      </c>
      <c r="BI1050" s="272">
        <v>1.5980667000000001E-13</v>
      </c>
      <c r="BJ1050" s="272">
        <v>3.2836371999999999E-14</v>
      </c>
      <c r="BK1050" s="272">
        <v>2.4614934999999998E-11</v>
      </c>
      <c r="BL1050" s="272">
        <v>1.4729314E-9</v>
      </c>
      <c r="BM1050" s="272">
        <v>4.1913074999999998E-11</v>
      </c>
      <c r="BN1050" s="272">
        <v>1.5090262E-5</v>
      </c>
      <c r="BO1050" s="273">
        <v>2.6799618000000001E-2</v>
      </c>
      <c r="BP1050" s="272">
        <v>4.1017247999999999E-11</v>
      </c>
      <c r="BQ1050" s="272">
        <v>2.4942921000000001E-13</v>
      </c>
      <c r="BR1050" s="272">
        <v>1.1159648E-17</v>
      </c>
      <c r="BS1050"/>
      <c r="BT1050" s="274">
        <v>1.5257496999999999E-5</v>
      </c>
      <c r="BU1050" s="274">
        <v>8.5932095000000005E-7</v>
      </c>
      <c r="BV1050" s="274">
        <v>7.8816121000000003E-6</v>
      </c>
      <c r="BW1050" s="274">
        <v>1.4609660000000001E-8</v>
      </c>
      <c r="BX1050" s="274">
        <v>7.6341780999999999E-7</v>
      </c>
      <c r="BY1050" s="274">
        <v>1.1766922999999999E-7</v>
      </c>
      <c r="BZ1050" s="274">
        <v>8.0945668000000001E-10</v>
      </c>
      <c r="CA1050" s="274">
        <v>1.8500368999999999E-7</v>
      </c>
      <c r="CB1050" s="274">
        <v>9.5611148000000006E-9</v>
      </c>
      <c r="CC1050" s="274">
        <v>1.0015828E-7</v>
      </c>
      <c r="CD1050" s="274">
        <v>1.2016535E-9</v>
      </c>
      <c r="CE1050" s="274">
        <v>2.7325402000000001E-8</v>
      </c>
      <c r="CF1050" s="274">
        <v>2.2458323E-11</v>
      </c>
      <c r="CG1050" s="274">
        <v>3.4167042E-7</v>
      </c>
      <c r="CH1050" s="274">
        <v>4.8833990000000003E-6</v>
      </c>
      <c r="CI1050" s="274">
        <v>6.5827914000000005E-8</v>
      </c>
      <c r="CJ1050" s="274">
        <v>5.8883246999999996E-9</v>
      </c>
      <c r="CK1050" s="4"/>
      <c r="CL1050" s="323">
        <v>3.6723611000000001E-11</v>
      </c>
      <c r="CM1050" s="323">
        <v>0.28231898</v>
      </c>
      <c r="CN1050" s="323">
        <v>4.5290316000000004E-3</v>
      </c>
      <c r="CO1050" s="323">
        <v>6.1227671999999997E-4</v>
      </c>
      <c r="CP1050" s="323">
        <v>2.6529557999999999E-5</v>
      </c>
      <c r="CQ1050" s="323">
        <v>1.7010414999999999E-10</v>
      </c>
      <c r="CR1050" s="323">
        <v>1.0314753999999999E-8</v>
      </c>
      <c r="CS1050" s="323">
        <v>3.3916813000000003E-5</v>
      </c>
      <c r="CT1050" s="323">
        <v>8.4640238000000007E-2</v>
      </c>
      <c r="CU1050" s="323">
        <v>0.37833367000000001</v>
      </c>
      <c r="CV1050" s="216"/>
      <c r="CW1050" s="214"/>
      <c r="CX1050" s="18" t="s">
        <v>1117</v>
      </c>
      <c r="CY1050" s="18"/>
      <c r="CZ1050" s="18"/>
      <c r="DA1050" s="32"/>
      <c r="DB1050" s="23"/>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14"/>
      <c r="FV1050" s="14"/>
      <c r="FW1050" s="14"/>
      <c r="FX1050" s="14"/>
      <c r="FY1050" s="14"/>
      <c r="FZ1050" s="14"/>
      <c r="GA1050" s="14"/>
      <c r="GB1050" s="14"/>
      <c r="GC1050" s="14"/>
      <c r="GD1050" s="14"/>
    </row>
    <row r="1051" spans="1:186" ht="14.4" customHeight="1">
      <c r="A1051" t="s">
        <v>8601</v>
      </c>
      <c r="B1051" s="168" t="s">
        <v>2252</v>
      </c>
      <c r="C1051" s="279" t="str">
        <f t="shared" si="413"/>
        <v>A.160.02.115</v>
      </c>
      <c r="D1051" s="14" t="s">
        <v>658</v>
      </c>
      <c r="E1051" s="278" t="s">
        <v>1510</v>
      </c>
      <c r="F1051" s="281" t="str">
        <f t="shared" si="414"/>
        <v>Cordia natural forest, clear cut 540 (kg/m3)</v>
      </c>
      <c r="G1051" s="319">
        <f t="shared" si="420"/>
        <v>6.1945848341470997</v>
      </c>
      <c r="H1051" s="319">
        <f t="shared" si="421"/>
        <v>1.6008874104999999E-3</v>
      </c>
      <c r="I1051" s="319">
        <f t="shared" si="428"/>
        <v>5.6743593493200004</v>
      </c>
      <c r="J1051" s="319">
        <f t="shared" si="429"/>
        <v>2.2179377416600001E-2</v>
      </c>
      <c r="K1051" s="319">
        <v>0.49644522000000002</v>
      </c>
      <c r="L1051" s="319">
        <v>4.6958534999999996E-3</v>
      </c>
      <c r="M1051" s="319">
        <v>1.7633497E-3</v>
      </c>
      <c r="N1051" s="319">
        <v>1.2414376E-3</v>
      </c>
      <c r="O1051" s="319">
        <v>2.0096115000000001E-4</v>
      </c>
      <c r="P1051" s="319">
        <v>7.1249004999999999E-6</v>
      </c>
      <c r="Q1051" s="319">
        <v>1.5136376000000001E-4</v>
      </c>
      <c r="R1051" s="319">
        <v>1.2464611999999999E-4</v>
      </c>
      <c r="S1051" s="319">
        <v>2.0825324E-4</v>
      </c>
      <c r="T1051" s="319">
        <v>1.8725723999999999E-2</v>
      </c>
      <c r="U1051" s="319">
        <v>3.2432846000000001E-3</v>
      </c>
      <c r="V1051" s="319">
        <v>5.6677755000000003</v>
      </c>
      <c r="W1051" s="319">
        <v>2.1155765999999999E-6</v>
      </c>
      <c r="X1051" s="319">
        <v>0</v>
      </c>
      <c r="Y1051" s="210"/>
      <c r="Z1051" s="320">
        <f t="shared" si="415"/>
        <v>3.7326708270676692</v>
      </c>
      <c r="AA1051" s="210"/>
      <c r="AB1051" s="321">
        <f t="shared" si="416"/>
        <v>0.49644522000000002</v>
      </c>
      <c r="AC1051" s="321">
        <f t="shared" si="417"/>
        <v>8.1847367305000005E-3</v>
      </c>
      <c r="AD1051" s="321">
        <f t="shared" si="430"/>
        <v>2.5311688896599998E-2</v>
      </c>
      <c r="AE1051" s="321">
        <f t="shared" si="418"/>
        <v>5.6743593493200004</v>
      </c>
      <c r="AF1051" s="321">
        <f t="shared" si="419"/>
        <v>3.4515378400000003E-3</v>
      </c>
      <c r="AG1051"/>
      <c r="AH1051" s="121">
        <v>25.26257</v>
      </c>
      <c r="AI1051" s="121">
        <v>3.6093663</v>
      </c>
      <c r="AJ1051" s="121">
        <v>0.43965251</v>
      </c>
      <c r="AK1051" s="121">
        <v>0</v>
      </c>
      <c r="AL1051" s="121">
        <v>20.930199000000002</v>
      </c>
      <c r="AM1051" s="121">
        <v>0.18396017000000001</v>
      </c>
      <c r="AN1051" s="121">
        <v>9.9391714000000006E-2</v>
      </c>
      <c r="AO1051"/>
      <c r="AP1051" s="282">
        <v>6.2573462999999996E-2</v>
      </c>
      <c r="AQ1051" s="282">
        <v>5.9505310999999998E-2</v>
      </c>
      <c r="AR1051" s="282">
        <v>2.8766953E-3</v>
      </c>
      <c r="AS1051" s="282">
        <v>1.9145701999999999E-4</v>
      </c>
      <c r="AT1051" s="255">
        <f t="shared" si="431"/>
        <v>3.56746470936423E-6</v>
      </c>
      <c r="AU1051" s="256">
        <f t="shared" si="432"/>
        <v>1.0638665974474748E-8</v>
      </c>
      <c r="AV1051" s="256">
        <f t="shared" si="433"/>
        <v>2.6814708262000001E-2</v>
      </c>
      <c r="AW1051" s="272">
        <v>3.4643938000000002E-6</v>
      </c>
      <c r="AX1051" s="272">
        <v>1.0452928E-8</v>
      </c>
      <c r="AY1051" s="272">
        <v>2.8558820000000002E-13</v>
      </c>
      <c r="AZ1051" s="272">
        <v>6.2581997E-12</v>
      </c>
      <c r="BA1051" s="272">
        <v>1.6372153E-13</v>
      </c>
      <c r="BB1051" s="272">
        <v>1.8460385999999999E-10</v>
      </c>
      <c r="BC1051" s="272">
        <v>1.0134132E-7</v>
      </c>
      <c r="BD1051" s="272">
        <v>2.7038395999999999E-11</v>
      </c>
      <c r="BE1051" s="272">
        <v>1.1596165999999999E-10</v>
      </c>
      <c r="BF1051" s="272">
        <v>4.1607270999999998E-14</v>
      </c>
      <c r="BG1051" s="272">
        <v>1.3402031E-15</v>
      </c>
      <c r="BH1051" s="272">
        <v>5.4224389E-14</v>
      </c>
      <c r="BI1051" s="272">
        <v>1.5980667000000001E-13</v>
      </c>
      <c r="BJ1051" s="272">
        <v>3.2836371999999999E-14</v>
      </c>
      <c r="BK1051" s="272">
        <v>2.4614934999999998E-11</v>
      </c>
      <c r="BL1051" s="272">
        <v>1.4729314E-9</v>
      </c>
      <c r="BM1051" s="272">
        <v>4.1913074999999998E-11</v>
      </c>
      <c r="BN1051" s="272">
        <v>1.5090262E-5</v>
      </c>
      <c r="BO1051" s="273">
        <v>2.6799618000000001E-2</v>
      </c>
      <c r="BP1051" s="272">
        <v>4.1017247999999999E-11</v>
      </c>
      <c r="BQ1051" s="272">
        <v>2.4942921000000001E-13</v>
      </c>
      <c r="BR1051" s="272">
        <v>1.1159648E-17</v>
      </c>
      <c r="BS1051"/>
      <c r="BT1051" s="121">
        <v>1.1145264999999999E-4</v>
      </c>
      <c r="BU1051" s="274">
        <v>8.5932095000000005E-7</v>
      </c>
      <c r="BV1051" s="121">
        <v>1.0407677E-4</v>
      </c>
      <c r="BW1051" s="274">
        <v>1.4609660000000001E-8</v>
      </c>
      <c r="BX1051" s="274">
        <v>7.6341780999999999E-7</v>
      </c>
      <c r="BY1051" s="274">
        <v>1.1766922999999999E-7</v>
      </c>
      <c r="BZ1051" s="274">
        <v>8.0945668000000001E-10</v>
      </c>
      <c r="CA1051" s="274">
        <v>1.8500368999999999E-7</v>
      </c>
      <c r="CB1051" s="274">
        <v>9.5611148000000006E-9</v>
      </c>
      <c r="CC1051" s="274">
        <v>1.0015828E-7</v>
      </c>
      <c r="CD1051" s="274">
        <v>1.2016535E-9</v>
      </c>
      <c r="CE1051" s="274">
        <v>2.7325402000000001E-8</v>
      </c>
      <c r="CF1051" s="274">
        <v>2.2458323E-11</v>
      </c>
      <c r="CG1051" s="274">
        <v>3.4167042E-7</v>
      </c>
      <c r="CH1051" s="274">
        <v>4.8833990000000003E-6</v>
      </c>
      <c r="CI1051" s="274">
        <v>6.5827914000000005E-8</v>
      </c>
      <c r="CJ1051" s="274">
        <v>5.8883246999999996E-9</v>
      </c>
      <c r="CK1051" s="4"/>
      <c r="CL1051" s="323">
        <v>3.6723611000000001E-11</v>
      </c>
      <c r="CM1051" s="323">
        <v>3.7323189999999999</v>
      </c>
      <c r="CN1051" s="323">
        <v>4.5290316000000004E-3</v>
      </c>
      <c r="CO1051" s="323">
        <v>6.1227671999999997E-4</v>
      </c>
      <c r="CP1051" s="323">
        <v>2.6529557999999999E-5</v>
      </c>
      <c r="CQ1051" s="323">
        <v>1.7010414999999999E-10</v>
      </c>
      <c r="CR1051" s="323">
        <v>1.0314753999999999E-8</v>
      </c>
      <c r="CS1051" s="323">
        <v>3.3916813000000003E-5</v>
      </c>
      <c r="CT1051" s="323">
        <v>8.4640238000000007E-2</v>
      </c>
      <c r="CU1051" s="323">
        <v>0.37833367000000001</v>
      </c>
      <c r="CV1051" s="216"/>
      <c r="CW1051" s="214"/>
      <c r="CX1051" s="18" t="s">
        <v>1117</v>
      </c>
      <c r="CY1051" s="18"/>
      <c r="CZ1051" s="18"/>
      <c r="DA1051" s="32"/>
      <c r="DB1051" s="23"/>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14"/>
      <c r="FV1051" s="14"/>
      <c r="FW1051" s="14"/>
      <c r="FX1051" s="14"/>
      <c r="FY1051" s="14"/>
      <c r="FZ1051" s="14"/>
      <c r="GA1051" s="14"/>
      <c r="GB1051" s="14"/>
      <c r="GC1051" s="14"/>
      <c r="GD1051" s="14"/>
    </row>
    <row r="1052" spans="1:186" ht="14.4" customHeight="1">
      <c r="A1052" t="s">
        <v>2271</v>
      </c>
      <c r="B1052" s="168" t="s">
        <v>2252</v>
      </c>
      <c r="C1052" s="279" t="str">
        <f t="shared" si="413"/>
        <v>A.160.02.116</v>
      </c>
      <c r="D1052" s="14" t="s">
        <v>658</v>
      </c>
      <c r="E1052" s="278" t="s">
        <v>1510</v>
      </c>
      <c r="F1052" s="281" t="str">
        <f t="shared" si="414"/>
        <v>Idigbo FSC/PEFC 550 (kg/m3)</v>
      </c>
      <c r="G1052" s="319">
        <f t="shared" si="420"/>
        <v>5.6573010971200002E-2</v>
      </c>
      <c r="H1052" s="319">
        <f t="shared" si="421"/>
        <v>1.5669283786000001E-3</v>
      </c>
      <c r="I1052" s="319">
        <f t="shared" si="428"/>
        <v>5.2142896460000004E-3</v>
      </c>
      <c r="J1052" s="319">
        <f t="shared" si="429"/>
        <v>1.74507259466E-2</v>
      </c>
      <c r="K1052" s="319">
        <v>3.2341067000000001E-2</v>
      </c>
      <c r="L1052" s="319">
        <v>3.3850233000000001E-3</v>
      </c>
      <c r="M1052" s="319">
        <v>1.6797152000000001E-3</v>
      </c>
      <c r="N1052" s="319">
        <v>1.2223664E-3</v>
      </c>
      <c r="O1052" s="319">
        <v>1.8988372000000001E-4</v>
      </c>
      <c r="P1052" s="319">
        <v>6.5136186000000003E-6</v>
      </c>
      <c r="Q1052" s="319">
        <v>1.4816463999999999E-4</v>
      </c>
      <c r="R1052" s="319">
        <v>1.2413484000000001E-4</v>
      </c>
      <c r="S1052" s="319">
        <v>2.0598757E-4</v>
      </c>
      <c r="T1052" s="319">
        <v>1.4012302000000001E-2</v>
      </c>
      <c r="U1052" s="319">
        <v>3.2303207999999999E-3</v>
      </c>
      <c r="V1052" s="319">
        <v>2.5416305999999999E-5</v>
      </c>
      <c r="W1052" s="319">
        <v>2.1155765999999999E-6</v>
      </c>
      <c r="X1052" s="319">
        <v>0</v>
      </c>
      <c r="Y1052" s="210"/>
      <c r="Z1052" s="320">
        <f t="shared" si="415"/>
        <v>0.24316591729323309</v>
      </c>
      <c r="AA1052" s="210"/>
      <c r="AB1052" s="321">
        <f t="shared" si="416"/>
        <v>3.2341067000000001E-2</v>
      </c>
      <c r="AC1052" s="321">
        <f t="shared" si="417"/>
        <v>6.7558017186000003E-3</v>
      </c>
      <c r="AD1052" s="321">
        <f t="shared" si="430"/>
        <v>1.9203290916600006E-2</v>
      </c>
      <c r="AE1052" s="321">
        <f t="shared" si="418"/>
        <v>5.2142896460000004E-3</v>
      </c>
      <c r="AF1052" s="321">
        <f t="shared" si="419"/>
        <v>3.4363083699999997E-3</v>
      </c>
      <c r="AG1052"/>
      <c r="AH1052" s="121">
        <v>24.743849999999998</v>
      </c>
      <c r="AI1052" s="121">
        <v>3.0930235000000001</v>
      </c>
      <c r="AJ1052" s="121">
        <v>0.43789513000000002</v>
      </c>
      <c r="AK1052" s="121">
        <v>0</v>
      </c>
      <c r="AL1052" s="121">
        <v>20.930199000000002</v>
      </c>
      <c r="AM1052" s="121">
        <v>0.18377404999999999</v>
      </c>
      <c r="AN1052" s="121">
        <v>9.8959046999999994E-2</v>
      </c>
      <c r="AO1052"/>
      <c r="AP1052" s="282">
        <v>5.4732708E-3</v>
      </c>
      <c r="AQ1052" s="282">
        <v>5.0910790000000001E-3</v>
      </c>
      <c r="AR1052" s="282">
        <v>2.2695530999999999E-4</v>
      </c>
      <c r="AS1052" s="282">
        <v>1.5523649E-4</v>
      </c>
      <c r="AT1052" s="255">
        <f t="shared" si="431"/>
        <v>3.0522056443322999E-7</v>
      </c>
      <c r="AU1052" s="256">
        <f t="shared" si="432"/>
        <v>8.3933175894474813E-10</v>
      </c>
      <c r="AV1052" s="256">
        <f t="shared" si="433"/>
        <v>2.1741804880999999E-2</v>
      </c>
      <c r="AW1052" s="272">
        <v>2.2613324E-7</v>
      </c>
      <c r="AX1052" s="272">
        <v>6.8231426999999999E-10</v>
      </c>
      <c r="AY1052" s="272">
        <v>1.8641071999999999E-14</v>
      </c>
      <c r="AZ1052" s="272">
        <v>6.2581997E-12</v>
      </c>
      <c r="BA1052" s="272">
        <v>1.6372153E-13</v>
      </c>
      <c r="BB1052" s="272">
        <v>1.8176465000000001E-10</v>
      </c>
      <c r="BC1052" s="272">
        <v>7.7361632999999994E-8</v>
      </c>
      <c r="BD1052" s="272">
        <v>2.6390917999999999E-11</v>
      </c>
      <c r="BE1052" s="272">
        <v>8.8231682000000004E-11</v>
      </c>
      <c r="BF1052" s="272">
        <v>4.1607270999999998E-14</v>
      </c>
      <c r="BG1052" s="272">
        <v>1.3402031E-15</v>
      </c>
      <c r="BH1052" s="272">
        <v>5.2534327000000002E-14</v>
      </c>
      <c r="BI1052" s="272">
        <v>9.6831629000000006E-14</v>
      </c>
      <c r="BJ1052" s="272">
        <v>2.1419073000000001E-14</v>
      </c>
      <c r="BK1052" s="272">
        <v>2.4531013999999999E-11</v>
      </c>
      <c r="BL1052" s="272">
        <v>1.4719565999999999E-9</v>
      </c>
      <c r="BM1052" s="272">
        <v>4.1913074999999998E-11</v>
      </c>
      <c r="BN1052" s="272">
        <v>1.4881881E-5</v>
      </c>
      <c r="BO1052" s="273">
        <v>2.1726922999999999E-2</v>
      </c>
      <c r="BP1052" s="272">
        <v>4.1017247999999999E-11</v>
      </c>
      <c r="BQ1052" s="272">
        <v>2.4942921000000001E-13</v>
      </c>
      <c r="BR1052" s="272">
        <v>1.1159648E-17</v>
      </c>
      <c r="BS1052"/>
      <c r="BT1052" s="274">
        <v>1.3138078E-5</v>
      </c>
      <c r="BU1052" s="274">
        <v>6.6814210000000005E-7</v>
      </c>
      <c r="BV1052" s="274">
        <v>6.7801108999999998E-6</v>
      </c>
      <c r="BW1052" s="274">
        <v>1.4549770999999999E-8</v>
      </c>
      <c r="BX1052" s="274">
        <v>5.9602202999999996E-7</v>
      </c>
      <c r="BY1052" s="274">
        <v>1.1766922999999999E-7</v>
      </c>
      <c r="BZ1052" s="274">
        <v>8.0945668000000001E-10</v>
      </c>
      <c r="CA1052" s="274">
        <v>1.8500368999999999E-7</v>
      </c>
      <c r="CB1052" s="274">
        <v>8.7408176000000001E-9</v>
      </c>
      <c r="CC1052" s="274">
        <v>9.8041402E-8</v>
      </c>
      <c r="CD1052" s="274">
        <v>1.2016535E-9</v>
      </c>
      <c r="CE1052" s="274">
        <v>2.7325402000000001E-8</v>
      </c>
      <c r="CF1052" s="274">
        <v>2.2458323E-11</v>
      </c>
      <c r="CG1052" s="274">
        <v>3.0900732E-7</v>
      </c>
      <c r="CH1052" s="274">
        <v>4.2597155999999999E-6</v>
      </c>
      <c r="CI1052" s="274">
        <v>6.5827914000000005E-8</v>
      </c>
      <c r="CJ1052" s="274">
        <v>5.8883246999999996E-9</v>
      </c>
      <c r="CK1052" s="4"/>
      <c r="CL1052" s="323">
        <v>3.6723611000000001E-11</v>
      </c>
      <c r="CM1052" s="323">
        <v>0.24281409000000001</v>
      </c>
      <c r="CN1052" s="323">
        <v>4.5290316000000004E-3</v>
      </c>
      <c r="CO1052" s="323">
        <v>4.8147492999999999E-4</v>
      </c>
      <c r="CP1052" s="323">
        <v>2.0845337E-5</v>
      </c>
      <c r="CQ1052" s="323">
        <v>1.6933951999999999E-10</v>
      </c>
      <c r="CR1052" s="323">
        <v>1.022439E-8</v>
      </c>
      <c r="CS1052" s="323">
        <v>2.5647127000000001E-5</v>
      </c>
      <c r="CT1052" s="323">
        <v>5.3601268000000001E-2</v>
      </c>
      <c r="CU1052" s="323">
        <v>0.30837596</v>
      </c>
      <c r="CV1052" s="216"/>
      <c r="CW1052" s="214"/>
      <c r="CX1052" s="18" t="s">
        <v>1117</v>
      </c>
      <c r="CY1052" s="18"/>
      <c r="CZ1052" s="18"/>
      <c r="DA1052" s="32"/>
      <c r="DB1052" s="23"/>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14"/>
      <c r="FV1052" s="14"/>
      <c r="FW1052" s="14"/>
      <c r="FX1052" s="14"/>
      <c r="FY1052" s="14"/>
      <c r="FZ1052" s="14"/>
      <c r="GA1052" s="14"/>
      <c r="GB1052" s="14"/>
      <c r="GC1052" s="14"/>
      <c r="GD1052" s="14"/>
    </row>
    <row r="1053" spans="1:186" ht="14.4" customHeight="1">
      <c r="A1053" t="s">
        <v>8602</v>
      </c>
      <c r="B1053" s="168" t="s">
        <v>2252</v>
      </c>
      <c r="C1053" s="279" t="str">
        <f t="shared" si="413"/>
        <v>A.160.02.117</v>
      </c>
      <c r="D1053" s="14" t="s">
        <v>658</v>
      </c>
      <c r="E1053" s="278" t="s">
        <v>1510</v>
      </c>
      <c r="F1053" s="281" t="str">
        <f t="shared" si="414"/>
        <v>Idigbo natural forest, clear cut 550 (kg/m3)</v>
      </c>
      <c r="G1053" s="319">
        <f t="shared" si="420"/>
        <v>4.9809229976651999</v>
      </c>
      <c r="H1053" s="319">
        <f t="shared" si="421"/>
        <v>1.5669283786000001E-3</v>
      </c>
      <c r="I1053" s="319">
        <f t="shared" si="428"/>
        <v>4.4707142733399996</v>
      </c>
      <c r="J1053" s="319">
        <f t="shared" si="429"/>
        <v>1.74507259466E-2</v>
      </c>
      <c r="K1053" s="319">
        <v>0.49119107000000001</v>
      </c>
      <c r="L1053" s="319">
        <v>3.3850233000000001E-3</v>
      </c>
      <c r="M1053" s="319">
        <v>1.6797152000000001E-3</v>
      </c>
      <c r="N1053" s="319">
        <v>1.2223664E-3</v>
      </c>
      <c r="O1053" s="319">
        <v>1.8988372000000001E-4</v>
      </c>
      <c r="P1053" s="319">
        <v>6.5136186000000003E-6</v>
      </c>
      <c r="Q1053" s="319">
        <v>1.4816463999999999E-4</v>
      </c>
      <c r="R1053" s="319">
        <v>1.2413484000000001E-4</v>
      </c>
      <c r="S1053" s="319">
        <v>2.0598757E-4</v>
      </c>
      <c r="T1053" s="319">
        <v>1.4012302000000001E-2</v>
      </c>
      <c r="U1053" s="319">
        <v>3.2303207999999999E-3</v>
      </c>
      <c r="V1053" s="319">
        <v>4.4655253999999998</v>
      </c>
      <c r="W1053" s="319">
        <v>2.1155765999999999E-6</v>
      </c>
      <c r="X1053" s="319">
        <v>0</v>
      </c>
      <c r="Y1053" s="210"/>
      <c r="Z1053" s="320">
        <f t="shared" si="415"/>
        <v>3.6931659398496239</v>
      </c>
      <c r="AA1053" s="210"/>
      <c r="AB1053" s="321">
        <f t="shared" si="416"/>
        <v>0.49119107000000001</v>
      </c>
      <c r="AC1053" s="321">
        <f t="shared" si="417"/>
        <v>6.7558017186000003E-3</v>
      </c>
      <c r="AD1053" s="321">
        <f t="shared" si="430"/>
        <v>1.9203290916600006E-2</v>
      </c>
      <c r="AE1053" s="321">
        <f t="shared" si="418"/>
        <v>4.4707142733399996</v>
      </c>
      <c r="AF1053" s="321">
        <f t="shared" si="419"/>
        <v>3.4363083699999997E-3</v>
      </c>
      <c r="AG1053"/>
      <c r="AH1053" s="121">
        <v>24.743849999999998</v>
      </c>
      <c r="AI1053" s="121">
        <v>3.0930235000000001</v>
      </c>
      <c r="AJ1053" s="121">
        <v>0.43789513000000002</v>
      </c>
      <c r="AK1053" s="121">
        <v>0</v>
      </c>
      <c r="AL1053" s="121">
        <v>20.930199000000002</v>
      </c>
      <c r="AM1053" s="121">
        <v>0.18377404999999999</v>
      </c>
      <c r="AN1053" s="121">
        <v>9.8959046999999994E-2</v>
      </c>
      <c r="AO1053"/>
      <c r="AP1053" s="282">
        <v>6.1488094E-2</v>
      </c>
      <c r="AQ1053" s="282">
        <v>5.8493767000000002E-2</v>
      </c>
      <c r="AR1053" s="282">
        <v>2.8390907000000001E-3</v>
      </c>
      <c r="AS1053" s="282">
        <v>1.5523649E-4</v>
      </c>
      <c r="AT1053" s="255">
        <f t="shared" si="431"/>
        <v>3.5068205244332293E-6</v>
      </c>
      <c r="AU1053" s="256">
        <f t="shared" si="432"/>
        <v>1.0499595413942749E-8</v>
      </c>
      <c r="AV1053" s="256">
        <f t="shared" si="433"/>
        <v>2.1741804880999999E-2</v>
      </c>
      <c r="AW1053" s="272">
        <v>3.4277332E-6</v>
      </c>
      <c r="AX1053" s="272">
        <v>1.0342314E-8</v>
      </c>
      <c r="AY1053" s="272">
        <v>2.8256606999999999E-13</v>
      </c>
      <c r="AZ1053" s="272">
        <v>6.2581997E-12</v>
      </c>
      <c r="BA1053" s="272">
        <v>1.6372153E-13</v>
      </c>
      <c r="BB1053" s="272">
        <v>1.8176465000000001E-10</v>
      </c>
      <c r="BC1053" s="272">
        <v>7.7361632999999994E-8</v>
      </c>
      <c r="BD1053" s="272">
        <v>2.6390917999999999E-11</v>
      </c>
      <c r="BE1053" s="272">
        <v>8.8231682000000004E-11</v>
      </c>
      <c r="BF1053" s="272">
        <v>4.1607270999999998E-14</v>
      </c>
      <c r="BG1053" s="272">
        <v>1.3402031E-15</v>
      </c>
      <c r="BH1053" s="272">
        <v>5.2534327000000002E-14</v>
      </c>
      <c r="BI1053" s="272">
        <v>9.6831629000000006E-14</v>
      </c>
      <c r="BJ1053" s="272">
        <v>2.1419073000000001E-14</v>
      </c>
      <c r="BK1053" s="272">
        <v>2.4531013999999999E-11</v>
      </c>
      <c r="BL1053" s="272">
        <v>1.4719565999999999E-9</v>
      </c>
      <c r="BM1053" s="272">
        <v>4.1913074999999998E-11</v>
      </c>
      <c r="BN1053" s="272">
        <v>1.4881881E-5</v>
      </c>
      <c r="BO1053" s="273">
        <v>2.1726922999999999E-2</v>
      </c>
      <c r="BP1053" s="272">
        <v>4.1017247999999999E-11</v>
      </c>
      <c r="BQ1053" s="272">
        <v>2.4942921000000001E-13</v>
      </c>
      <c r="BR1053" s="272">
        <v>1.1159648E-17</v>
      </c>
      <c r="BS1053"/>
      <c r="BT1053" s="121">
        <v>1.0933322999999999E-4</v>
      </c>
      <c r="BU1053" s="274">
        <v>6.6814210000000005E-7</v>
      </c>
      <c r="BV1053" s="121">
        <v>1.0297527E-4</v>
      </c>
      <c r="BW1053" s="274">
        <v>1.4549770999999999E-8</v>
      </c>
      <c r="BX1053" s="274">
        <v>5.9602202999999996E-7</v>
      </c>
      <c r="BY1053" s="274">
        <v>1.1766922999999999E-7</v>
      </c>
      <c r="BZ1053" s="274">
        <v>8.0945668000000001E-10</v>
      </c>
      <c r="CA1053" s="274">
        <v>1.8500368999999999E-7</v>
      </c>
      <c r="CB1053" s="274">
        <v>8.7408176000000001E-9</v>
      </c>
      <c r="CC1053" s="274">
        <v>9.8041402E-8</v>
      </c>
      <c r="CD1053" s="274">
        <v>1.2016535E-9</v>
      </c>
      <c r="CE1053" s="274">
        <v>2.7325402000000001E-8</v>
      </c>
      <c r="CF1053" s="274">
        <v>2.2458323E-11</v>
      </c>
      <c r="CG1053" s="274">
        <v>3.0900732E-7</v>
      </c>
      <c r="CH1053" s="274">
        <v>4.2597155999999999E-6</v>
      </c>
      <c r="CI1053" s="274">
        <v>6.5827914000000005E-8</v>
      </c>
      <c r="CJ1053" s="274">
        <v>5.8883246999999996E-9</v>
      </c>
      <c r="CK1053" s="4"/>
      <c r="CL1053" s="323">
        <v>3.6723611000000001E-11</v>
      </c>
      <c r="CM1053" s="323">
        <v>3.6928141000000001</v>
      </c>
      <c r="CN1053" s="323">
        <v>4.5290316000000004E-3</v>
      </c>
      <c r="CO1053" s="323">
        <v>4.8147492999999999E-4</v>
      </c>
      <c r="CP1053" s="323">
        <v>2.0845337E-5</v>
      </c>
      <c r="CQ1053" s="323">
        <v>1.6933951999999999E-10</v>
      </c>
      <c r="CR1053" s="323">
        <v>1.022439E-8</v>
      </c>
      <c r="CS1053" s="323">
        <v>2.5647127000000001E-5</v>
      </c>
      <c r="CT1053" s="323">
        <v>5.3601268000000001E-2</v>
      </c>
      <c r="CU1053" s="323">
        <v>0.30837596</v>
      </c>
      <c r="CV1053" s="216"/>
      <c r="CW1053" s="214"/>
      <c r="CX1053" s="18" t="s">
        <v>1117</v>
      </c>
      <c r="CY1053" s="18"/>
      <c r="CZ1053" s="18"/>
      <c r="DA1053" s="32"/>
      <c r="DB1053" s="23"/>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14"/>
      <c r="FV1053" s="14"/>
      <c r="FW1053" s="14"/>
      <c r="FX1053" s="14"/>
      <c r="FY1053" s="14"/>
      <c r="FZ1053" s="14"/>
      <c r="GA1053" s="14"/>
      <c r="GB1053" s="14"/>
      <c r="GC1053" s="14"/>
      <c r="GD1053" s="14"/>
    </row>
    <row r="1054" spans="1:186" ht="14.4" customHeight="1">
      <c r="A1054" t="s">
        <v>2272</v>
      </c>
      <c r="B1054" s="168" t="s">
        <v>2252</v>
      </c>
      <c r="C1054" s="279" t="str">
        <f t="shared" si="413"/>
        <v>A.160.02.118</v>
      </c>
      <c r="D1054" s="14" t="s">
        <v>658</v>
      </c>
      <c r="E1054" s="278" t="s">
        <v>1510</v>
      </c>
      <c r="F1054" s="281" t="str">
        <f t="shared" si="414"/>
        <v>Mahogany FSC/PEFC 1110 (kg/m3)</v>
      </c>
      <c r="G1054" s="319">
        <f t="shared" si="420"/>
        <v>5.2610577653599999E-2</v>
      </c>
      <c r="H1054" s="319">
        <f t="shared" si="421"/>
        <v>1.5551370879999999E-3</v>
      </c>
      <c r="I1054" s="319">
        <f t="shared" si="428"/>
        <v>4.7298986089999995E-3</v>
      </c>
      <c r="J1054" s="319">
        <f t="shared" si="429"/>
        <v>1.5808832956600002E-2</v>
      </c>
      <c r="K1054" s="319">
        <v>3.0516709E-2</v>
      </c>
      <c r="L1054" s="319">
        <v>2.9298739999999998E-3</v>
      </c>
      <c r="M1054" s="319">
        <v>1.6506755000000001E-3</v>
      </c>
      <c r="N1054" s="319">
        <v>1.2157444999999999E-3</v>
      </c>
      <c r="O1054" s="319">
        <v>1.8603738999999999E-4</v>
      </c>
      <c r="P1054" s="319">
        <v>6.3013680000000003E-6</v>
      </c>
      <c r="Q1054" s="319">
        <v>1.4705383000000001E-4</v>
      </c>
      <c r="R1054" s="319">
        <v>1.2395730999999999E-4</v>
      </c>
      <c r="S1054" s="319">
        <v>2.0520088000000001E-4</v>
      </c>
      <c r="T1054" s="319">
        <v>1.2375697E-2</v>
      </c>
      <c r="U1054" s="319">
        <v>3.2258195000000002E-3</v>
      </c>
      <c r="V1054" s="319">
        <v>2.5391799E-5</v>
      </c>
      <c r="W1054" s="319">
        <v>2.1155765999999999E-6</v>
      </c>
      <c r="X1054" s="319">
        <v>0</v>
      </c>
      <c r="Y1054" s="210"/>
      <c r="Z1054" s="320">
        <f t="shared" si="415"/>
        <v>0.22944893984962406</v>
      </c>
      <c r="AA1054" s="210"/>
      <c r="AB1054" s="321">
        <f t="shared" si="416"/>
        <v>3.0516709E-2</v>
      </c>
      <c r="AC1054" s="321">
        <f t="shared" si="417"/>
        <v>6.2596438979999986E-3</v>
      </c>
      <c r="AD1054" s="321">
        <f t="shared" si="430"/>
        <v>1.7082319386600001E-2</v>
      </c>
      <c r="AE1054" s="321">
        <f t="shared" si="418"/>
        <v>4.7298986089999995E-3</v>
      </c>
      <c r="AF1054" s="321">
        <f t="shared" si="419"/>
        <v>3.4310203800000001E-3</v>
      </c>
      <c r="AG1054"/>
      <c r="AH1054" s="121">
        <v>24.563739999999999</v>
      </c>
      <c r="AI1054" s="121">
        <v>2.9137377</v>
      </c>
      <c r="AJ1054" s="121">
        <v>0.43728493000000002</v>
      </c>
      <c r="AK1054" s="121">
        <v>0</v>
      </c>
      <c r="AL1054" s="121">
        <v>20.930199000000002</v>
      </c>
      <c r="AM1054" s="121">
        <v>0.18370943000000001</v>
      </c>
      <c r="AN1054" s="121">
        <v>9.8808815999999994E-2</v>
      </c>
      <c r="AO1054"/>
      <c r="AP1054" s="282">
        <v>5.0964065000000001E-3</v>
      </c>
      <c r="AQ1054" s="282">
        <v>4.7398485000000002E-3</v>
      </c>
      <c r="AR1054" s="282">
        <v>2.1389816E-4</v>
      </c>
      <c r="AS1054" s="282">
        <v>1.4265991E-4</v>
      </c>
      <c r="AT1054" s="255">
        <f t="shared" si="431"/>
        <v>2.8416357206322996E-7</v>
      </c>
      <c r="AU1054" s="256">
        <f t="shared" si="432"/>
        <v>7.9104347909574795E-10</v>
      </c>
      <c r="AV1054" s="256">
        <f t="shared" si="433"/>
        <v>1.9980380526000003E-2</v>
      </c>
      <c r="AW1054" s="272">
        <v>2.1340388000000001E-7</v>
      </c>
      <c r="AX1054" s="272">
        <v>6.4390673999999996E-10</v>
      </c>
      <c r="AY1054" s="272">
        <v>1.7591723E-14</v>
      </c>
      <c r="AZ1054" s="272">
        <v>6.2581997E-12</v>
      </c>
      <c r="BA1054" s="272">
        <v>1.6372153E-13</v>
      </c>
      <c r="BB1054" s="272">
        <v>1.8077882000000001E-10</v>
      </c>
      <c r="BC1054" s="272">
        <v>6.9035353999999996E-8</v>
      </c>
      <c r="BD1054" s="272">
        <v>2.6166099999999999E-11</v>
      </c>
      <c r="BE1054" s="272">
        <v>7.8603216999999995E-11</v>
      </c>
      <c r="BF1054" s="272">
        <v>4.1607270999999998E-14</v>
      </c>
      <c r="BG1054" s="272">
        <v>1.3402031E-15</v>
      </c>
      <c r="BH1054" s="272">
        <v>5.1947499999999998E-14</v>
      </c>
      <c r="BI1054" s="272">
        <v>7.4965295999999996E-14</v>
      </c>
      <c r="BJ1054" s="272">
        <v>1.7454733000000001E-14</v>
      </c>
      <c r="BK1054" s="272">
        <v>2.4501873999999999E-11</v>
      </c>
      <c r="BL1054" s="272">
        <v>1.4716182E-9</v>
      </c>
      <c r="BM1054" s="272">
        <v>4.1913074999999998E-11</v>
      </c>
      <c r="BN1054" s="272">
        <v>1.4809526000000001E-5</v>
      </c>
      <c r="BO1054" s="273">
        <v>1.9965571000000001E-2</v>
      </c>
      <c r="BP1054" s="272">
        <v>4.1017247999999999E-11</v>
      </c>
      <c r="BQ1054" s="272">
        <v>2.4942921000000001E-13</v>
      </c>
      <c r="BR1054" s="272">
        <v>1.1159648E-17</v>
      </c>
      <c r="BS1054"/>
      <c r="BT1054" s="274">
        <v>1.2402169E-5</v>
      </c>
      <c r="BU1054" s="274">
        <v>6.0176055000000005E-7</v>
      </c>
      <c r="BV1054" s="274">
        <v>6.3976453E-6</v>
      </c>
      <c r="BW1054" s="274">
        <v>1.4528976E-8</v>
      </c>
      <c r="BX1054" s="274">
        <v>5.3789848999999999E-7</v>
      </c>
      <c r="BY1054" s="274">
        <v>1.1766922999999999E-7</v>
      </c>
      <c r="BZ1054" s="274">
        <v>8.0945668000000001E-10</v>
      </c>
      <c r="CA1054" s="274">
        <v>1.8500368999999999E-7</v>
      </c>
      <c r="CB1054" s="274">
        <v>8.4559922000000006E-9</v>
      </c>
      <c r="CC1054" s="274">
        <v>9.7306374000000005E-8</v>
      </c>
      <c r="CD1054" s="274">
        <v>1.2016535E-9</v>
      </c>
      <c r="CE1054" s="274">
        <v>2.7325402000000001E-8</v>
      </c>
      <c r="CF1054" s="274">
        <v>2.2458323E-11</v>
      </c>
      <c r="CG1054" s="274">
        <v>2.9766596999999998E-7</v>
      </c>
      <c r="CH1054" s="274">
        <v>4.0431589000000001E-6</v>
      </c>
      <c r="CI1054" s="274">
        <v>6.5827914000000005E-8</v>
      </c>
      <c r="CJ1054" s="274">
        <v>5.8883246999999996E-9</v>
      </c>
      <c r="CK1054" s="4"/>
      <c r="CL1054" s="323">
        <v>3.6723611000000001E-11</v>
      </c>
      <c r="CM1054" s="323">
        <v>0.22909711999999999</v>
      </c>
      <c r="CN1054" s="323">
        <v>4.5290316000000004E-3</v>
      </c>
      <c r="CO1054" s="323">
        <v>4.3605763999999999E-4</v>
      </c>
      <c r="CP1054" s="323">
        <v>1.8871649000000001E-5</v>
      </c>
      <c r="CQ1054" s="323">
        <v>1.6907402000000001E-10</v>
      </c>
      <c r="CR1054" s="323">
        <v>1.0193013E-8</v>
      </c>
      <c r="CS1054" s="323">
        <v>2.2775708000000001E-5</v>
      </c>
      <c r="CT1054" s="323">
        <v>4.2823846999999998E-2</v>
      </c>
      <c r="CU1054" s="323">
        <v>0.28408508999999998</v>
      </c>
      <c r="CV1054" s="216"/>
      <c r="CW1054" s="214"/>
      <c r="CX1054" s="18" t="s">
        <v>1117</v>
      </c>
      <c r="CY1054" s="18"/>
      <c r="CZ1054" s="18"/>
      <c r="DA1054" s="32"/>
      <c r="DB1054" s="23"/>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s="14"/>
      <c r="FV1054" s="14"/>
      <c r="FW1054" s="14"/>
      <c r="FX1054" s="14"/>
      <c r="FY1054" s="14"/>
      <c r="FZ1054" s="14"/>
      <c r="GA1054" s="14"/>
      <c r="GB1054" s="14"/>
      <c r="GC1054" s="14"/>
      <c r="GD1054" s="14"/>
    </row>
    <row r="1055" spans="1:186" ht="14.4" customHeight="1">
      <c r="A1055" t="s">
        <v>8603</v>
      </c>
      <c r="B1055" s="168" t="s">
        <v>2252</v>
      </c>
      <c r="C1055" s="279" t="str">
        <f t="shared" si="413"/>
        <v>A.160.02.119</v>
      </c>
      <c r="D1055" s="14" t="s">
        <v>658</v>
      </c>
      <c r="E1055" s="278" t="s">
        <v>1510</v>
      </c>
      <c r="F1055" s="281" t="str">
        <f t="shared" si="414"/>
        <v>Mahogany natural forest, clear cut 1110 (kg/m3)</v>
      </c>
      <c r="G1055" s="319">
        <f t="shared" si="420"/>
        <v>3.8193655868545999</v>
      </c>
      <c r="H1055" s="319">
        <f t="shared" si="421"/>
        <v>1.5551370879999999E-3</v>
      </c>
      <c r="I1055" s="319">
        <f t="shared" si="428"/>
        <v>3.3126349068100001</v>
      </c>
      <c r="J1055" s="319">
        <f t="shared" si="429"/>
        <v>1.5808832956600002E-2</v>
      </c>
      <c r="K1055" s="319">
        <v>0.48936670999999998</v>
      </c>
      <c r="L1055" s="319">
        <v>2.9298739999999998E-3</v>
      </c>
      <c r="M1055" s="319">
        <v>1.6506755000000001E-3</v>
      </c>
      <c r="N1055" s="319">
        <v>1.2157444999999999E-3</v>
      </c>
      <c r="O1055" s="319">
        <v>1.8603738999999999E-4</v>
      </c>
      <c r="P1055" s="319">
        <v>6.3013680000000003E-6</v>
      </c>
      <c r="Q1055" s="319">
        <v>1.4705383000000001E-4</v>
      </c>
      <c r="R1055" s="319">
        <v>1.2395730999999999E-4</v>
      </c>
      <c r="S1055" s="319">
        <v>2.0520088000000001E-4</v>
      </c>
      <c r="T1055" s="319">
        <v>1.2375697E-2</v>
      </c>
      <c r="U1055" s="319">
        <v>3.2258195000000002E-3</v>
      </c>
      <c r="V1055" s="319">
        <v>3.3079304</v>
      </c>
      <c r="W1055" s="319">
        <v>2.1155765999999999E-6</v>
      </c>
      <c r="X1055" s="319">
        <v>0</v>
      </c>
      <c r="Y1055" s="210"/>
      <c r="Z1055" s="320">
        <f t="shared" si="415"/>
        <v>3.6794489473684209</v>
      </c>
      <c r="AA1055" s="210"/>
      <c r="AB1055" s="321">
        <f t="shared" si="416"/>
        <v>0.48936670999999998</v>
      </c>
      <c r="AC1055" s="321">
        <f t="shared" si="417"/>
        <v>6.2596438979999986E-3</v>
      </c>
      <c r="AD1055" s="321">
        <f t="shared" si="430"/>
        <v>1.7082319386600001E-2</v>
      </c>
      <c r="AE1055" s="321">
        <f t="shared" si="418"/>
        <v>3.3126349068100001</v>
      </c>
      <c r="AF1055" s="321">
        <f t="shared" si="419"/>
        <v>3.4310203800000001E-3</v>
      </c>
      <c r="AG1055"/>
      <c r="AH1055" s="121">
        <v>24.563739999999999</v>
      </c>
      <c r="AI1055" s="121">
        <v>2.9137377</v>
      </c>
      <c r="AJ1055" s="121">
        <v>0.43728493000000002</v>
      </c>
      <c r="AK1055" s="121">
        <v>0</v>
      </c>
      <c r="AL1055" s="121">
        <v>20.930199000000002</v>
      </c>
      <c r="AM1055" s="121">
        <v>0.18370943000000001</v>
      </c>
      <c r="AN1055" s="121">
        <v>9.8808815999999994E-2</v>
      </c>
      <c r="AO1055"/>
      <c r="AP1055" s="282">
        <v>6.1111230000000002E-2</v>
      </c>
      <c r="AQ1055" s="282">
        <v>5.8142536000000002E-2</v>
      </c>
      <c r="AR1055" s="282">
        <v>2.8260335000000001E-3</v>
      </c>
      <c r="AS1055" s="282">
        <v>1.4265991E-4</v>
      </c>
      <c r="AT1055" s="255">
        <f t="shared" si="431"/>
        <v>3.4857635920632295E-6</v>
      </c>
      <c r="AU1055" s="256">
        <f t="shared" si="432"/>
        <v>1.0451307664092749E-8</v>
      </c>
      <c r="AV1055" s="256">
        <f t="shared" si="433"/>
        <v>1.9980380526000003E-2</v>
      </c>
      <c r="AW1055" s="272">
        <v>3.4150039000000001E-6</v>
      </c>
      <c r="AX1055" s="272">
        <v>1.0303906999999999E-8</v>
      </c>
      <c r="AY1055" s="272">
        <v>2.8151671999999998E-13</v>
      </c>
      <c r="AZ1055" s="272">
        <v>6.2581997E-12</v>
      </c>
      <c r="BA1055" s="272">
        <v>1.6372153E-13</v>
      </c>
      <c r="BB1055" s="272">
        <v>1.8077882000000001E-10</v>
      </c>
      <c r="BC1055" s="272">
        <v>6.9035353999999996E-8</v>
      </c>
      <c r="BD1055" s="272">
        <v>2.6166099999999999E-11</v>
      </c>
      <c r="BE1055" s="272">
        <v>7.8603216999999995E-11</v>
      </c>
      <c r="BF1055" s="272">
        <v>4.1607270999999998E-14</v>
      </c>
      <c r="BG1055" s="272">
        <v>1.3402031E-15</v>
      </c>
      <c r="BH1055" s="272">
        <v>5.1947499999999998E-14</v>
      </c>
      <c r="BI1055" s="272">
        <v>7.4965295999999996E-14</v>
      </c>
      <c r="BJ1055" s="272">
        <v>1.7454733000000001E-14</v>
      </c>
      <c r="BK1055" s="272">
        <v>2.4501873999999999E-11</v>
      </c>
      <c r="BL1055" s="272">
        <v>1.4716182E-9</v>
      </c>
      <c r="BM1055" s="272">
        <v>4.1913074999999998E-11</v>
      </c>
      <c r="BN1055" s="272">
        <v>1.4809526000000001E-5</v>
      </c>
      <c r="BO1055" s="273">
        <v>1.9965571000000001E-2</v>
      </c>
      <c r="BP1055" s="272">
        <v>4.1017247999999999E-11</v>
      </c>
      <c r="BQ1055" s="272">
        <v>2.4942921000000001E-13</v>
      </c>
      <c r="BR1055" s="272">
        <v>1.1159648E-17</v>
      </c>
      <c r="BS1055"/>
      <c r="BT1055" s="121">
        <v>1.0859732E-4</v>
      </c>
      <c r="BU1055" s="274">
        <v>6.0176055000000005E-7</v>
      </c>
      <c r="BV1055" s="121">
        <v>1.025928E-4</v>
      </c>
      <c r="BW1055" s="274">
        <v>1.4528976E-8</v>
      </c>
      <c r="BX1055" s="274">
        <v>5.3789848999999999E-7</v>
      </c>
      <c r="BY1055" s="274">
        <v>1.1766922999999999E-7</v>
      </c>
      <c r="BZ1055" s="274">
        <v>8.0945668000000001E-10</v>
      </c>
      <c r="CA1055" s="274">
        <v>1.8500368999999999E-7</v>
      </c>
      <c r="CB1055" s="274">
        <v>8.4559922000000006E-9</v>
      </c>
      <c r="CC1055" s="274">
        <v>9.7306374000000005E-8</v>
      </c>
      <c r="CD1055" s="274">
        <v>1.2016535E-9</v>
      </c>
      <c r="CE1055" s="274">
        <v>2.7325402000000001E-8</v>
      </c>
      <c r="CF1055" s="274">
        <v>2.2458323E-11</v>
      </c>
      <c r="CG1055" s="274">
        <v>2.9766596999999998E-7</v>
      </c>
      <c r="CH1055" s="274">
        <v>4.0431589000000001E-6</v>
      </c>
      <c r="CI1055" s="274">
        <v>6.5827914000000005E-8</v>
      </c>
      <c r="CJ1055" s="274">
        <v>5.8883246999999996E-9</v>
      </c>
      <c r="CK1055" s="4"/>
      <c r="CL1055" s="323">
        <v>3.6723611000000001E-11</v>
      </c>
      <c r="CM1055" s="323">
        <v>3.6790970999999999</v>
      </c>
      <c r="CN1055" s="323">
        <v>4.5290316000000004E-3</v>
      </c>
      <c r="CO1055" s="323">
        <v>4.3605763999999999E-4</v>
      </c>
      <c r="CP1055" s="323">
        <v>1.8871649000000001E-5</v>
      </c>
      <c r="CQ1055" s="323">
        <v>1.6907402000000001E-10</v>
      </c>
      <c r="CR1055" s="323">
        <v>1.0193013E-8</v>
      </c>
      <c r="CS1055" s="323">
        <v>2.2775708000000001E-5</v>
      </c>
      <c r="CT1055" s="323">
        <v>4.2823846999999998E-2</v>
      </c>
      <c r="CU1055" s="323">
        <v>0.28408508999999998</v>
      </c>
      <c r="CV1055" s="216"/>
      <c r="CW1055" s="214"/>
      <c r="CX1055" s="18" t="s">
        <v>1117</v>
      </c>
      <c r="CY1055" s="18"/>
      <c r="CZ1055" s="18"/>
      <c r="DA1055" s="32"/>
      <c r="DB1055" s="23"/>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s="14"/>
      <c r="FV1055" s="14"/>
      <c r="FW1055" s="14"/>
      <c r="FX1055" s="14"/>
      <c r="FY1055" s="14"/>
      <c r="FZ1055" s="14"/>
      <c r="GA1055" s="14"/>
      <c r="GB1055" s="14"/>
      <c r="GC1055" s="14"/>
      <c r="GD1055" s="14"/>
    </row>
    <row r="1056" spans="1:186" ht="14.4" customHeight="1">
      <c r="A1056" t="s">
        <v>2273</v>
      </c>
      <c r="B1056" s="168" t="s">
        <v>2252</v>
      </c>
      <c r="C1056" s="279" t="str">
        <f t="shared" si="413"/>
        <v>A.160.02.120</v>
      </c>
      <c r="D1056" s="14" t="s">
        <v>658</v>
      </c>
      <c r="E1056" s="278" t="s">
        <v>1510</v>
      </c>
      <c r="F1056" s="281" t="str">
        <f t="shared" si="414"/>
        <v>Meranti FSC/PEFC 640 (kg/m3)</v>
      </c>
      <c r="G1056" s="319">
        <f t="shared" si="420"/>
        <v>7.6543674058500002E-2</v>
      </c>
      <c r="H1056" s="319">
        <f t="shared" si="421"/>
        <v>1.6263565919000002E-3</v>
      </c>
      <c r="I1056" s="319">
        <f t="shared" si="428"/>
        <v>7.6556209999999996E-3</v>
      </c>
      <c r="J1056" s="319">
        <f t="shared" si="429"/>
        <v>2.5725866466600002E-2</v>
      </c>
      <c r="K1056" s="319">
        <v>4.1535830000000003E-2</v>
      </c>
      <c r="L1056" s="319">
        <v>5.6789761000000001E-3</v>
      </c>
      <c r="M1056" s="319">
        <v>1.8260755000000001E-3</v>
      </c>
      <c r="N1056" s="319">
        <v>1.2557409000000001E-3</v>
      </c>
      <c r="O1056" s="319">
        <v>2.0926922000000001E-4</v>
      </c>
      <c r="P1056" s="319">
        <v>7.5833619000000004E-6</v>
      </c>
      <c r="Q1056" s="319">
        <v>1.5376311000000001E-4</v>
      </c>
      <c r="R1056" s="319">
        <v>1.2502958000000001E-4</v>
      </c>
      <c r="S1056" s="319">
        <v>2.0995249000000001E-4</v>
      </c>
      <c r="T1056" s="319">
        <v>2.2260790999999999E-2</v>
      </c>
      <c r="U1056" s="319">
        <v>3.2530074000000002E-3</v>
      </c>
      <c r="V1056" s="319">
        <v>2.553982E-5</v>
      </c>
      <c r="W1056" s="319">
        <v>2.1155765999999999E-6</v>
      </c>
      <c r="X1056" s="319">
        <v>0</v>
      </c>
      <c r="Y1056" s="210"/>
      <c r="Z1056" s="320">
        <f t="shared" si="415"/>
        <v>0.31229947368421052</v>
      </c>
      <c r="AA1056" s="210"/>
      <c r="AB1056" s="321">
        <f t="shared" si="416"/>
        <v>4.1535830000000003E-2</v>
      </c>
      <c r="AC1056" s="321">
        <f t="shared" si="417"/>
        <v>9.2564377718999998E-3</v>
      </c>
      <c r="AD1056" s="321">
        <f t="shared" si="430"/>
        <v>2.9892987756600001E-2</v>
      </c>
      <c r="AE1056" s="321">
        <f t="shared" si="418"/>
        <v>7.6556209999999996E-3</v>
      </c>
      <c r="AF1056" s="321">
        <f t="shared" si="419"/>
        <v>3.4629598900000002E-3</v>
      </c>
      <c r="AG1056"/>
      <c r="AH1056" s="121">
        <v>25.651609000000001</v>
      </c>
      <c r="AI1056" s="121">
        <v>3.9966235000000001</v>
      </c>
      <c r="AJ1056" s="121">
        <v>0.44097054000000002</v>
      </c>
      <c r="AK1056" s="121">
        <v>0</v>
      </c>
      <c r="AL1056" s="121">
        <v>20.930199000000002</v>
      </c>
      <c r="AM1056" s="121">
        <v>0.18409976</v>
      </c>
      <c r="AN1056" s="121">
        <v>9.9716213999999997E-2</v>
      </c>
      <c r="AO1056"/>
      <c r="AP1056" s="282">
        <v>7.3726666000000001E-3</v>
      </c>
      <c r="AQ1056" s="282">
        <v>6.8612808999999999E-3</v>
      </c>
      <c r="AR1056" s="282">
        <v>2.9276334999999999E-4</v>
      </c>
      <c r="AS1056" s="282">
        <v>2.1862241000000001E-4</v>
      </c>
      <c r="AT1056" s="255">
        <f t="shared" si="431"/>
        <v>4.1134777280523002E-7</v>
      </c>
      <c r="AU1056" s="256">
        <f t="shared" si="432"/>
        <v>1.0827047058647476E-9</v>
      </c>
      <c r="AV1056" s="256">
        <f t="shared" si="433"/>
        <v>3.0619385547E-2</v>
      </c>
      <c r="AW1056" s="272">
        <v>2.9028917999999998E-7</v>
      </c>
      <c r="AX1056" s="272">
        <v>8.7588823000000004E-10</v>
      </c>
      <c r="AY1056" s="272">
        <v>2.3929788999999999E-14</v>
      </c>
      <c r="AZ1056" s="272">
        <v>6.2581997E-12</v>
      </c>
      <c r="BA1056" s="272">
        <v>1.6372153E-13</v>
      </c>
      <c r="BB1056" s="272">
        <v>1.8673326000000001E-10</v>
      </c>
      <c r="BC1056" s="272">
        <v>1.1932607999999999E-7</v>
      </c>
      <c r="BD1056" s="272">
        <v>2.7524004E-11</v>
      </c>
      <c r="BE1056" s="272">
        <v>1.3675914999999999E-10</v>
      </c>
      <c r="BF1056" s="272">
        <v>4.1607270999999998E-14</v>
      </c>
      <c r="BG1056" s="272">
        <v>1.3402031E-15</v>
      </c>
      <c r="BH1056" s="272">
        <v>5.5491935999999997E-14</v>
      </c>
      <c r="BI1056" s="272">
        <v>2.0703795E-13</v>
      </c>
      <c r="BJ1056" s="272">
        <v>4.1399345999999997E-14</v>
      </c>
      <c r="BK1056" s="272">
        <v>2.4677876000000001E-11</v>
      </c>
      <c r="BL1056" s="272">
        <v>1.4736625E-9</v>
      </c>
      <c r="BM1056" s="272">
        <v>4.1913074999999998E-11</v>
      </c>
      <c r="BN1056" s="272">
        <v>1.5246547000000001E-5</v>
      </c>
      <c r="BO1056" s="273">
        <v>3.0604138999999999E-2</v>
      </c>
      <c r="BP1056" s="272">
        <v>4.1017247999999999E-11</v>
      </c>
      <c r="BQ1056" s="272">
        <v>2.4942921000000001E-13</v>
      </c>
      <c r="BR1056" s="272">
        <v>1.1159648E-17</v>
      </c>
      <c r="BS1056"/>
      <c r="BT1056" s="274">
        <v>1.6847061999999999E-5</v>
      </c>
      <c r="BU1056" s="274">
        <v>1.0027051E-6</v>
      </c>
      <c r="BV1056" s="274">
        <v>8.7077380000000003E-6</v>
      </c>
      <c r="BW1056" s="274">
        <v>1.4654578000000001E-8</v>
      </c>
      <c r="BX1056" s="274">
        <v>8.8896464999999997E-7</v>
      </c>
      <c r="BY1056" s="274">
        <v>1.1766922999999999E-7</v>
      </c>
      <c r="BZ1056" s="274">
        <v>8.0945668000000001E-10</v>
      </c>
      <c r="CA1056" s="274">
        <v>1.8500368999999999E-7</v>
      </c>
      <c r="CB1056" s="274">
        <v>1.0176338E-8</v>
      </c>
      <c r="CC1056" s="274">
        <v>1.0174594E-7</v>
      </c>
      <c r="CD1056" s="274">
        <v>1.2016535E-9</v>
      </c>
      <c r="CE1056" s="274">
        <v>2.7325402000000001E-8</v>
      </c>
      <c r="CF1056" s="274">
        <v>2.2458323E-11</v>
      </c>
      <c r="CG1056" s="274">
        <v>3.6616774000000001E-7</v>
      </c>
      <c r="CH1056" s="274">
        <v>5.3511615000000002E-6</v>
      </c>
      <c r="CI1056" s="274">
        <v>6.5827914000000005E-8</v>
      </c>
      <c r="CJ1056" s="274">
        <v>5.8883246999999996E-9</v>
      </c>
      <c r="CK1056" s="4"/>
      <c r="CL1056" s="323">
        <v>3.6723611000000001E-11</v>
      </c>
      <c r="CM1056" s="323">
        <v>0.31194765000000002</v>
      </c>
      <c r="CN1056" s="323">
        <v>4.5290316000000004E-3</v>
      </c>
      <c r="CO1056" s="323">
        <v>7.1037805999999998E-4</v>
      </c>
      <c r="CP1056" s="323">
        <v>3.0792722999999997E-5</v>
      </c>
      <c r="CQ1056" s="323">
        <v>1.7067762E-10</v>
      </c>
      <c r="CR1056" s="323">
        <v>1.0382527999999999E-8</v>
      </c>
      <c r="CS1056" s="323">
        <v>4.0119078E-5</v>
      </c>
      <c r="CT1056" s="323">
        <v>0.10791947</v>
      </c>
      <c r="CU1056" s="323">
        <v>0.43080194999999999</v>
      </c>
      <c r="CV1056" s="216"/>
      <c r="CW1056" s="214"/>
      <c r="CX1056" s="18" t="s">
        <v>1117</v>
      </c>
      <c r="CY1056" s="18"/>
      <c r="CZ1056" s="18"/>
      <c r="DA1056" s="32"/>
      <c r="DB1056" s="23"/>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s="14"/>
      <c r="FV1056" s="14"/>
      <c r="FW1056" s="14"/>
      <c r="FX1056" s="14"/>
      <c r="FY1056" s="14"/>
      <c r="FZ1056" s="14"/>
      <c r="GA1056" s="14"/>
      <c r="GB1056" s="14"/>
      <c r="GC1056" s="14"/>
      <c r="GD1056" s="14"/>
    </row>
    <row r="1057" spans="1:186" ht="14.4" customHeight="1">
      <c r="A1057" t="s">
        <v>8604</v>
      </c>
      <c r="B1057" s="168" t="s">
        <v>2252</v>
      </c>
      <c r="C1057" s="279" t="str">
        <f t="shared" si="413"/>
        <v>A.160.02.121</v>
      </c>
      <c r="D1057" s="14" t="s">
        <v>658</v>
      </c>
      <c r="E1057" s="278" t="s">
        <v>1510</v>
      </c>
      <c r="F1057" s="281" t="str">
        <f t="shared" si="414"/>
        <v>Meranti natural forest, clear cut640 (kg/m3)</v>
      </c>
      <c r="G1057" s="319">
        <f t="shared" si="420"/>
        <v>8.161093634238501</v>
      </c>
      <c r="H1057" s="319">
        <f t="shared" si="421"/>
        <v>1.6263565919000002E-3</v>
      </c>
      <c r="I1057" s="319">
        <f t="shared" si="428"/>
        <v>7.63335558118</v>
      </c>
      <c r="J1057" s="319">
        <f t="shared" si="429"/>
        <v>2.5725866466600002E-2</v>
      </c>
      <c r="K1057" s="319">
        <v>0.50038583000000003</v>
      </c>
      <c r="L1057" s="319">
        <v>5.6789761000000001E-3</v>
      </c>
      <c r="M1057" s="319">
        <v>1.8260755000000001E-3</v>
      </c>
      <c r="N1057" s="319">
        <v>1.2557409000000001E-3</v>
      </c>
      <c r="O1057" s="319">
        <v>2.0926922000000001E-4</v>
      </c>
      <c r="P1057" s="319">
        <v>7.5833619000000004E-6</v>
      </c>
      <c r="Q1057" s="319">
        <v>1.5376311000000001E-4</v>
      </c>
      <c r="R1057" s="319">
        <v>1.2502958000000001E-4</v>
      </c>
      <c r="S1057" s="319">
        <v>2.0995249000000001E-4</v>
      </c>
      <c r="T1057" s="319">
        <v>2.2260790999999999E-2</v>
      </c>
      <c r="U1057" s="319">
        <v>3.2530074000000002E-3</v>
      </c>
      <c r="V1057" s="319">
        <v>7.6257254999999997</v>
      </c>
      <c r="W1057" s="319">
        <v>2.1155765999999999E-6</v>
      </c>
      <c r="X1057" s="319">
        <v>0</v>
      </c>
      <c r="Y1057" s="210"/>
      <c r="Z1057" s="320">
        <f t="shared" si="415"/>
        <v>3.7622994736842106</v>
      </c>
      <c r="AA1057" s="210"/>
      <c r="AB1057" s="321">
        <f t="shared" si="416"/>
        <v>0.50038583000000003</v>
      </c>
      <c r="AC1057" s="321">
        <f t="shared" si="417"/>
        <v>9.2564377718999998E-3</v>
      </c>
      <c r="AD1057" s="321">
        <f t="shared" si="430"/>
        <v>2.9892987756600001E-2</v>
      </c>
      <c r="AE1057" s="321">
        <f t="shared" si="418"/>
        <v>7.63335558118</v>
      </c>
      <c r="AF1057" s="321">
        <f t="shared" si="419"/>
        <v>3.4629598900000002E-3</v>
      </c>
      <c r="AG1057"/>
      <c r="AH1057" s="121">
        <v>25.651609000000001</v>
      </c>
      <c r="AI1057" s="121">
        <v>3.9966235000000001</v>
      </c>
      <c r="AJ1057" s="121">
        <v>0.44097054000000002</v>
      </c>
      <c r="AK1057" s="121">
        <v>0</v>
      </c>
      <c r="AL1057" s="121">
        <v>20.930199000000002</v>
      </c>
      <c r="AM1057" s="121">
        <v>0.18409976</v>
      </c>
      <c r="AN1057" s="121">
        <v>9.9716213999999997E-2</v>
      </c>
      <c r="AO1057"/>
      <c r="AP1057" s="282">
        <v>6.3387490000000005E-2</v>
      </c>
      <c r="AQ1057" s="282">
        <v>6.0263969000000001E-2</v>
      </c>
      <c r="AR1057" s="282">
        <v>2.9048987000000002E-3</v>
      </c>
      <c r="AS1057" s="282">
        <v>2.1862241000000001E-4</v>
      </c>
      <c r="AT1057" s="255">
        <f t="shared" si="431"/>
        <v>3.6129477928052296E-6</v>
      </c>
      <c r="AU1057" s="256">
        <f t="shared" si="432"/>
        <v>1.0742968400865748E-8</v>
      </c>
      <c r="AV1057" s="256">
        <f t="shared" si="433"/>
        <v>3.0619385547E-2</v>
      </c>
      <c r="AW1057" s="272">
        <v>3.4918892000000002E-6</v>
      </c>
      <c r="AX1057" s="272">
        <v>1.0535888E-8</v>
      </c>
      <c r="AY1057" s="272">
        <v>2.8785478999999999E-13</v>
      </c>
      <c r="AZ1057" s="272">
        <v>6.2581997E-12</v>
      </c>
      <c r="BA1057" s="272">
        <v>1.6372153E-13</v>
      </c>
      <c r="BB1057" s="272">
        <v>1.8673326000000001E-10</v>
      </c>
      <c r="BC1057" s="272">
        <v>1.1932607999999999E-7</v>
      </c>
      <c r="BD1057" s="272">
        <v>2.7524004E-11</v>
      </c>
      <c r="BE1057" s="272">
        <v>1.3675914999999999E-10</v>
      </c>
      <c r="BF1057" s="272">
        <v>4.1607270999999998E-14</v>
      </c>
      <c r="BG1057" s="272">
        <v>1.3402031E-15</v>
      </c>
      <c r="BH1057" s="272">
        <v>5.5491935999999997E-14</v>
      </c>
      <c r="BI1057" s="272">
        <v>2.0703795E-13</v>
      </c>
      <c r="BJ1057" s="272">
        <v>4.1399345999999997E-14</v>
      </c>
      <c r="BK1057" s="272">
        <v>2.4677876000000001E-11</v>
      </c>
      <c r="BL1057" s="272">
        <v>1.4736625E-9</v>
      </c>
      <c r="BM1057" s="272">
        <v>4.1913074999999998E-11</v>
      </c>
      <c r="BN1057" s="272">
        <v>1.5246547000000001E-5</v>
      </c>
      <c r="BO1057" s="273">
        <v>3.0604138999999999E-2</v>
      </c>
      <c r="BP1057" s="272">
        <v>4.1017247999999999E-11</v>
      </c>
      <c r="BQ1057" s="272">
        <v>2.4942921000000001E-13</v>
      </c>
      <c r="BR1057" s="272">
        <v>1.1159648E-17</v>
      </c>
      <c r="BS1057"/>
      <c r="BT1057" s="121">
        <v>1.1304221999999999E-4</v>
      </c>
      <c r="BU1057" s="274">
        <v>1.0027051E-6</v>
      </c>
      <c r="BV1057" s="121">
        <v>1.0490289E-4</v>
      </c>
      <c r="BW1057" s="274">
        <v>1.4654578000000001E-8</v>
      </c>
      <c r="BX1057" s="274">
        <v>8.8896464999999997E-7</v>
      </c>
      <c r="BY1057" s="274">
        <v>1.1766922999999999E-7</v>
      </c>
      <c r="BZ1057" s="274">
        <v>8.0945668000000001E-10</v>
      </c>
      <c r="CA1057" s="274">
        <v>1.8500368999999999E-7</v>
      </c>
      <c r="CB1057" s="274">
        <v>1.0176338E-8</v>
      </c>
      <c r="CC1057" s="274">
        <v>1.0174594E-7</v>
      </c>
      <c r="CD1057" s="274">
        <v>1.2016535E-9</v>
      </c>
      <c r="CE1057" s="274">
        <v>2.7325402000000001E-8</v>
      </c>
      <c r="CF1057" s="274">
        <v>2.2458323E-11</v>
      </c>
      <c r="CG1057" s="274">
        <v>3.6616774000000001E-7</v>
      </c>
      <c r="CH1057" s="274">
        <v>5.3511615000000002E-6</v>
      </c>
      <c r="CI1057" s="274">
        <v>6.5827914000000005E-8</v>
      </c>
      <c r="CJ1057" s="274">
        <v>5.8883246999999996E-9</v>
      </c>
      <c r="CK1057" s="4"/>
      <c r="CL1057" s="323">
        <v>3.6723611000000001E-11</v>
      </c>
      <c r="CM1057" s="323">
        <v>3.7619476999999999</v>
      </c>
      <c r="CN1057" s="323">
        <v>4.5290316000000004E-3</v>
      </c>
      <c r="CO1057" s="323">
        <v>7.1037805999999998E-4</v>
      </c>
      <c r="CP1057" s="323">
        <v>3.0792722999999997E-5</v>
      </c>
      <c r="CQ1057" s="323">
        <v>1.7067762E-10</v>
      </c>
      <c r="CR1057" s="323">
        <v>1.0382527999999999E-8</v>
      </c>
      <c r="CS1057" s="323">
        <v>4.0119078E-5</v>
      </c>
      <c r="CT1057" s="323">
        <v>0.10791947</v>
      </c>
      <c r="CU1057" s="323">
        <v>0.43080194999999999</v>
      </c>
      <c r="CV1057" s="216"/>
      <c r="CW1057" s="214"/>
      <c r="CX1057" s="18" t="s">
        <v>1117</v>
      </c>
      <c r="CY1057" s="18"/>
      <c r="CZ1057" s="18"/>
      <c r="DA1057" s="32"/>
      <c r="DB1057" s="23"/>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c r="FU1057" s="14"/>
      <c r="FV1057" s="14"/>
      <c r="FW1057" s="14"/>
      <c r="FX1057" s="14"/>
      <c r="FY1057" s="14"/>
      <c r="FZ1057" s="14"/>
      <c r="GA1057" s="14"/>
      <c r="GB1057" s="14"/>
      <c r="GC1057" s="14"/>
      <c r="GD1057" s="14"/>
    </row>
    <row r="1058" spans="1:186" ht="14.4" customHeight="1">
      <c r="A1058" t="s">
        <v>2274</v>
      </c>
      <c r="B1058" s="168" t="s">
        <v>2252</v>
      </c>
      <c r="C1058" s="279" t="str">
        <f t="shared" si="413"/>
        <v>A.160.02.122</v>
      </c>
      <c r="D1058" s="14" t="s">
        <v>658</v>
      </c>
      <c r="E1058" s="278" t="s">
        <v>1510</v>
      </c>
      <c r="F1058" s="281" t="str">
        <f t="shared" si="414"/>
        <v>Merbau FSC/PEFC 800 (kg/m3)</v>
      </c>
      <c r="G1058" s="319">
        <f t="shared" si="420"/>
        <v>6.9094299604299997E-2</v>
      </c>
      <c r="H1058" s="319">
        <f t="shared" si="421"/>
        <v>1.6041889407E-3</v>
      </c>
      <c r="I1058" s="319">
        <f t="shared" si="428"/>
        <v>6.7449656769999998E-3</v>
      </c>
      <c r="J1058" s="319">
        <f t="shared" si="429"/>
        <v>2.2639107986600002E-2</v>
      </c>
      <c r="K1058" s="319">
        <v>3.8106037000000002E-2</v>
      </c>
      <c r="L1058" s="319">
        <v>4.8232952999999997E-3</v>
      </c>
      <c r="M1058" s="319">
        <v>1.7714808E-3</v>
      </c>
      <c r="N1058" s="319">
        <v>1.2432916999999999E-3</v>
      </c>
      <c r="O1058" s="319">
        <v>2.0203811999999999E-4</v>
      </c>
      <c r="P1058" s="319">
        <v>7.1843307E-6</v>
      </c>
      <c r="Q1058" s="319">
        <v>1.5167479000000001E-4</v>
      </c>
      <c r="R1058" s="319">
        <v>1.2469582999999999E-4</v>
      </c>
      <c r="S1058" s="319">
        <v>2.0847351E-4</v>
      </c>
      <c r="T1058" s="319">
        <v>1.9183973999999999E-2</v>
      </c>
      <c r="U1058" s="319">
        <v>3.2445449000000001E-3</v>
      </c>
      <c r="V1058" s="319">
        <v>2.5493747000000001E-5</v>
      </c>
      <c r="W1058" s="319">
        <v>2.1155765999999999E-6</v>
      </c>
      <c r="X1058" s="319">
        <v>0</v>
      </c>
      <c r="Y1058" s="210"/>
      <c r="Z1058" s="320">
        <f t="shared" si="415"/>
        <v>0.28651155639097747</v>
      </c>
      <c r="AA1058" s="210"/>
      <c r="AB1058" s="321">
        <f t="shared" si="416"/>
        <v>3.8106037000000002E-2</v>
      </c>
      <c r="AC1058" s="321">
        <f t="shared" si="417"/>
        <v>8.3236608707E-3</v>
      </c>
      <c r="AD1058" s="321">
        <f t="shared" si="430"/>
        <v>2.5905561506599999E-2</v>
      </c>
      <c r="AE1058" s="321">
        <f t="shared" si="418"/>
        <v>6.7449656769999998E-3</v>
      </c>
      <c r="AF1058" s="321">
        <f t="shared" si="419"/>
        <v>3.4530184100000001E-3</v>
      </c>
      <c r="AG1058"/>
      <c r="AH1058" s="121">
        <v>25.313001</v>
      </c>
      <c r="AI1058" s="121">
        <v>3.6595662999999998</v>
      </c>
      <c r="AJ1058" s="121">
        <v>0.43982336</v>
      </c>
      <c r="AK1058" s="121">
        <v>0</v>
      </c>
      <c r="AL1058" s="121">
        <v>20.930199000000002</v>
      </c>
      <c r="AM1058" s="121">
        <v>0.18397827</v>
      </c>
      <c r="AN1058" s="121">
        <v>9.9433779E-2</v>
      </c>
      <c r="AO1058"/>
      <c r="AP1058" s="282">
        <v>6.6641618000000003E-3</v>
      </c>
      <c r="AQ1058" s="282">
        <v>6.2009674999999997E-3</v>
      </c>
      <c r="AR1058" s="282">
        <v>2.6821590999999997E-4</v>
      </c>
      <c r="AS1058" s="282">
        <v>1.9497846000000001E-4</v>
      </c>
      <c r="AT1058" s="255">
        <f t="shared" si="431"/>
        <v>3.7176064835323006E-7</v>
      </c>
      <c r="AU1058" s="256">
        <f t="shared" si="432"/>
        <v>9.9192272918574779E-10</v>
      </c>
      <c r="AV1058" s="256">
        <f t="shared" si="433"/>
        <v>2.7307907520999999E-2</v>
      </c>
      <c r="AW1058" s="272">
        <v>2.6635800000000001E-7</v>
      </c>
      <c r="AX1058" s="272">
        <v>8.0368206999999998E-10</v>
      </c>
      <c r="AY1058" s="272">
        <v>2.1957014E-14</v>
      </c>
      <c r="AZ1058" s="272">
        <v>6.2581997E-12</v>
      </c>
      <c r="BA1058" s="272">
        <v>1.6372153E-13</v>
      </c>
      <c r="BB1058" s="272">
        <v>1.8487988999999999E-10</v>
      </c>
      <c r="BC1058" s="272">
        <v>1.0367268E-7</v>
      </c>
      <c r="BD1058" s="272">
        <v>2.7101345E-11</v>
      </c>
      <c r="BE1058" s="272">
        <v>1.1865763E-10</v>
      </c>
      <c r="BF1058" s="272">
        <v>4.1607270999999998E-14</v>
      </c>
      <c r="BG1058" s="272">
        <v>1.3402031E-15</v>
      </c>
      <c r="BH1058" s="272">
        <v>5.4388701000000003E-14</v>
      </c>
      <c r="BI1058" s="272">
        <v>1.6592923999999999E-13</v>
      </c>
      <c r="BJ1058" s="272">
        <v>3.3946386999999997E-14</v>
      </c>
      <c r="BK1058" s="272">
        <v>2.4623094000000001E-11</v>
      </c>
      <c r="BL1058" s="272">
        <v>1.4730262000000001E-9</v>
      </c>
      <c r="BM1058" s="272">
        <v>4.1913074999999998E-11</v>
      </c>
      <c r="BN1058" s="272">
        <v>1.5110521E-5</v>
      </c>
      <c r="BO1058" s="273">
        <v>2.7292797000000001E-2</v>
      </c>
      <c r="BP1058" s="272">
        <v>4.1017247999999999E-11</v>
      </c>
      <c r="BQ1058" s="272">
        <v>2.4942921000000001E-13</v>
      </c>
      <c r="BR1058" s="272">
        <v>1.1159648E-17</v>
      </c>
      <c r="BS1058"/>
      <c r="BT1058" s="274">
        <v>1.5463552000000001E-5</v>
      </c>
      <c r="BU1058" s="274">
        <v>8.7790778999999998E-7</v>
      </c>
      <c r="BV1058" s="274">
        <v>7.9887025000000004E-6</v>
      </c>
      <c r="BW1058" s="274">
        <v>1.4615483000000001E-8</v>
      </c>
      <c r="BX1058" s="274">
        <v>7.7969239999999999E-7</v>
      </c>
      <c r="BY1058" s="274">
        <v>1.1766922999999999E-7</v>
      </c>
      <c r="BZ1058" s="274">
        <v>8.0945668000000001E-10</v>
      </c>
      <c r="CA1058" s="274">
        <v>1.8500368999999999E-7</v>
      </c>
      <c r="CB1058" s="274">
        <v>9.6408659000000004E-9</v>
      </c>
      <c r="CC1058" s="274">
        <v>1.0036408999999999E-7</v>
      </c>
      <c r="CD1058" s="274">
        <v>1.2016535E-9</v>
      </c>
      <c r="CE1058" s="274">
        <v>2.7325402000000001E-8</v>
      </c>
      <c r="CF1058" s="274">
        <v>2.2458323E-11</v>
      </c>
      <c r="CG1058" s="274">
        <v>3.4484600000000002E-7</v>
      </c>
      <c r="CH1058" s="274">
        <v>4.9440349000000004E-6</v>
      </c>
      <c r="CI1058" s="274">
        <v>6.5827914000000005E-8</v>
      </c>
      <c r="CJ1058" s="274">
        <v>5.8883246999999996E-9</v>
      </c>
      <c r="CK1058" s="4"/>
      <c r="CL1058" s="323">
        <v>3.6723611000000001E-11</v>
      </c>
      <c r="CM1058" s="323">
        <v>0.28615974</v>
      </c>
      <c r="CN1058" s="323">
        <v>4.5290316000000004E-3</v>
      </c>
      <c r="CO1058" s="323">
        <v>6.2499356000000005E-4</v>
      </c>
      <c r="CP1058" s="323">
        <v>2.7082189999999999E-5</v>
      </c>
      <c r="CQ1058" s="323">
        <v>1.7017848999999999E-10</v>
      </c>
      <c r="CR1058" s="323">
        <v>1.0323539999999999E-8</v>
      </c>
      <c r="CS1058" s="323">
        <v>3.4720810000000002E-5</v>
      </c>
      <c r="CT1058" s="323">
        <v>8.7657916000000002E-2</v>
      </c>
      <c r="CU1058" s="323">
        <v>0.38513511</v>
      </c>
      <c r="CV1058" s="216"/>
      <c r="CW1058" s="214"/>
      <c r="CX1058" s="18" t="s">
        <v>1117</v>
      </c>
      <c r="CY1058" s="18"/>
      <c r="CZ1058" s="18"/>
      <c r="DA1058" s="32"/>
      <c r="DB1058" s="23"/>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14"/>
      <c r="FV1058" s="14"/>
      <c r="FW1058" s="14"/>
      <c r="FX1058" s="14"/>
      <c r="FY1058" s="14"/>
      <c r="FZ1058" s="14"/>
      <c r="GA1058" s="14"/>
      <c r="GB1058" s="14"/>
      <c r="GC1058" s="14"/>
      <c r="GD1058" s="14"/>
    </row>
    <row r="1059" spans="1:186" ht="14.4" customHeight="1">
      <c r="A1059" t="s">
        <v>8605</v>
      </c>
      <c r="B1059" s="168" t="s">
        <v>2252</v>
      </c>
      <c r="C1059" s="279" t="str">
        <f t="shared" si="413"/>
        <v>A.160.02.123</v>
      </c>
      <c r="D1059" s="14" t="s">
        <v>658</v>
      </c>
      <c r="E1059" s="278" t="s">
        <v>1510</v>
      </c>
      <c r="F1059" s="281" t="str">
        <f t="shared" si="414"/>
        <v>Merbau natural forest, clear cut 800 (kg/m3)</v>
      </c>
      <c r="G1059" s="319">
        <f t="shared" si="420"/>
        <v>6.6422443088572996</v>
      </c>
      <c r="H1059" s="319">
        <f t="shared" si="421"/>
        <v>1.6041889407E-3</v>
      </c>
      <c r="I1059" s="319">
        <f t="shared" si="428"/>
        <v>6.12104497193</v>
      </c>
      <c r="J1059" s="319">
        <f t="shared" si="429"/>
        <v>2.2639107986600002E-2</v>
      </c>
      <c r="K1059" s="319">
        <v>0.49695603999999999</v>
      </c>
      <c r="L1059" s="319">
        <v>4.8232952999999997E-3</v>
      </c>
      <c r="M1059" s="319">
        <v>1.7714808E-3</v>
      </c>
      <c r="N1059" s="319">
        <v>1.2432916999999999E-3</v>
      </c>
      <c r="O1059" s="319">
        <v>2.0203811999999999E-4</v>
      </c>
      <c r="P1059" s="319">
        <v>7.1843307E-6</v>
      </c>
      <c r="Q1059" s="319">
        <v>1.5167479000000001E-4</v>
      </c>
      <c r="R1059" s="319">
        <v>1.2469582999999999E-4</v>
      </c>
      <c r="S1059" s="319">
        <v>2.0847351E-4</v>
      </c>
      <c r="T1059" s="319">
        <v>1.9183973999999999E-2</v>
      </c>
      <c r="U1059" s="319">
        <v>3.2445449000000001E-3</v>
      </c>
      <c r="V1059" s="319">
        <v>6.1143254999999996</v>
      </c>
      <c r="W1059" s="319">
        <v>2.1155765999999999E-6</v>
      </c>
      <c r="X1059" s="319">
        <v>0</v>
      </c>
      <c r="Y1059" s="210"/>
      <c r="Z1059" s="320">
        <f t="shared" si="415"/>
        <v>3.736511578947368</v>
      </c>
      <c r="AA1059" s="210"/>
      <c r="AB1059" s="321">
        <f t="shared" si="416"/>
        <v>0.49695603999999999</v>
      </c>
      <c r="AC1059" s="321">
        <f t="shared" si="417"/>
        <v>8.3236608707E-3</v>
      </c>
      <c r="AD1059" s="321">
        <f t="shared" si="430"/>
        <v>2.5905561506599999E-2</v>
      </c>
      <c r="AE1059" s="321">
        <f t="shared" si="418"/>
        <v>6.1210449719299991</v>
      </c>
      <c r="AF1059" s="321">
        <f t="shared" si="419"/>
        <v>3.4530184100000001E-3</v>
      </c>
      <c r="AG1059"/>
      <c r="AH1059" s="121">
        <v>25.313001</v>
      </c>
      <c r="AI1059" s="121">
        <v>3.6595662999999998</v>
      </c>
      <c r="AJ1059" s="121">
        <v>0.43982336</v>
      </c>
      <c r="AK1059" s="121">
        <v>0</v>
      </c>
      <c r="AL1059" s="121">
        <v>20.930199000000002</v>
      </c>
      <c r="AM1059" s="121">
        <v>0.18397827</v>
      </c>
      <c r="AN1059" s="121">
        <v>9.9433779E-2</v>
      </c>
      <c r="AO1059"/>
      <c r="AP1059" s="282">
        <v>6.2678985000000007E-2</v>
      </c>
      <c r="AQ1059" s="282">
        <v>5.9603654999999998E-2</v>
      </c>
      <c r="AR1059" s="282">
        <v>2.8803512999999998E-3</v>
      </c>
      <c r="AS1059" s="282">
        <v>1.9497846000000001E-4</v>
      </c>
      <c r="AT1059" s="255">
        <f t="shared" si="431"/>
        <v>3.5733606483532296E-6</v>
      </c>
      <c r="AU1059" s="256">
        <f t="shared" si="432"/>
        <v>1.0652186584181749E-8</v>
      </c>
      <c r="AV1059" s="256">
        <f t="shared" si="433"/>
        <v>2.7307907520999999E-2</v>
      </c>
      <c r="AW1059" s="272">
        <v>3.4679580000000002E-6</v>
      </c>
      <c r="AX1059" s="272">
        <v>1.0463682E-8</v>
      </c>
      <c r="AY1059" s="272">
        <v>2.8588201000000002E-13</v>
      </c>
      <c r="AZ1059" s="272">
        <v>6.2581997E-12</v>
      </c>
      <c r="BA1059" s="272">
        <v>1.6372153E-13</v>
      </c>
      <c r="BB1059" s="272">
        <v>1.8487988999999999E-10</v>
      </c>
      <c r="BC1059" s="272">
        <v>1.0367268E-7</v>
      </c>
      <c r="BD1059" s="272">
        <v>2.7101345E-11</v>
      </c>
      <c r="BE1059" s="272">
        <v>1.1865763E-10</v>
      </c>
      <c r="BF1059" s="272">
        <v>4.1607270999999998E-14</v>
      </c>
      <c r="BG1059" s="272">
        <v>1.3402031E-15</v>
      </c>
      <c r="BH1059" s="272">
        <v>5.4388701000000003E-14</v>
      </c>
      <c r="BI1059" s="272">
        <v>1.6592923999999999E-13</v>
      </c>
      <c r="BJ1059" s="272">
        <v>3.3946386999999997E-14</v>
      </c>
      <c r="BK1059" s="272">
        <v>2.4623094000000001E-11</v>
      </c>
      <c r="BL1059" s="272">
        <v>1.4730262000000001E-9</v>
      </c>
      <c r="BM1059" s="272">
        <v>4.1913074999999998E-11</v>
      </c>
      <c r="BN1059" s="272">
        <v>1.5110521E-5</v>
      </c>
      <c r="BO1059" s="273">
        <v>2.7292797000000001E-2</v>
      </c>
      <c r="BP1059" s="272">
        <v>4.1017247999999999E-11</v>
      </c>
      <c r="BQ1059" s="272">
        <v>2.4942921000000001E-13</v>
      </c>
      <c r="BR1059" s="272">
        <v>1.1159648E-17</v>
      </c>
      <c r="BS1059"/>
      <c r="BT1059" s="121">
        <v>1.1165871E-4</v>
      </c>
      <c r="BU1059" s="274">
        <v>8.7790778999999998E-7</v>
      </c>
      <c r="BV1059" s="121">
        <v>1.0418385999999999E-4</v>
      </c>
      <c r="BW1059" s="274">
        <v>1.4615483000000001E-8</v>
      </c>
      <c r="BX1059" s="274">
        <v>7.7969239999999999E-7</v>
      </c>
      <c r="BY1059" s="274">
        <v>1.1766922999999999E-7</v>
      </c>
      <c r="BZ1059" s="274">
        <v>8.0945668000000001E-10</v>
      </c>
      <c r="CA1059" s="274">
        <v>1.8500368999999999E-7</v>
      </c>
      <c r="CB1059" s="274">
        <v>9.6408659000000004E-9</v>
      </c>
      <c r="CC1059" s="274">
        <v>1.0036408999999999E-7</v>
      </c>
      <c r="CD1059" s="274">
        <v>1.2016535E-9</v>
      </c>
      <c r="CE1059" s="274">
        <v>2.7325402000000001E-8</v>
      </c>
      <c r="CF1059" s="274">
        <v>2.2458323E-11</v>
      </c>
      <c r="CG1059" s="274">
        <v>3.4484600000000002E-7</v>
      </c>
      <c r="CH1059" s="274">
        <v>4.9440349000000004E-6</v>
      </c>
      <c r="CI1059" s="274">
        <v>6.5827914000000005E-8</v>
      </c>
      <c r="CJ1059" s="274">
        <v>5.8883246999999996E-9</v>
      </c>
      <c r="CK1059" s="4"/>
      <c r="CL1059" s="323">
        <v>3.6723611000000001E-11</v>
      </c>
      <c r="CM1059" s="323">
        <v>3.7361597</v>
      </c>
      <c r="CN1059" s="323">
        <v>4.5290316000000004E-3</v>
      </c>
      <c r="CO1059" s="323">
        <v>6.2499356000000005E-4</v>
      </c>
      <c r="CP1059" s="323">
        <v>2.7082189999999999E-5</v>
      </c>
      <c r="CQ1059" s="323">
        <v>1.7017848999999999E-10</v>
      </c>
      <c r="CR1059" s="323">
        <v>1.0323539999999999E-8</v>
      </c>
      <c r="CS1059" s="323">
        <v>3.4720810000000002E-5</v>
      </c>
      <c r="CT1059" s="323">
        <v>8.7657916000000002E-2</v>
      </c>
      <c r="CU1059" s="323">
        <v>0.38513511</v>
      </c>
      <c r="CV1059" s="216"/>
      <c r="CW1059" s="214"/>
      <c r="CX1059" s="18" t="s">
        <v>1117</v>
      </c>
      <c r="CY1059" s="18"/>
      <c r="CZ1059" s="18"/>
      <c r="DA1059" s="32"/>
      <c r="DB1059" s="23"/>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4"/>
      <c r="FV1059" s="14"/>
      <c r="FW1059" s="14"/>
      <c r="FX1059" s="14"/>
      <c r="FY1059" s="14"/>
      <c r="FZ1059" s="14"/>
      <c r="GA1059" s="14"/>
      <c r="GB1059" s="14"/>
      <c r="GC1059" s="14"/>
      <c r="GD1059" s="14"/>
    </row>
    <row r="1060" spans="1:186" ht="14.4" customHeight="1">
      <c r="A1060" t="s">
        <v>2275</v>
      </c>
      <c r="B1060" s="168" t="s">
        <v>2252</v>
      </c>
      <c r="C1060" s="279" t="str">
        <f t="shared" si="413"/>
        <v>A.160.02.124</v>
      </c>
      <c r="D1060" s="14" t="s">
        <v>658</v>
      </c>
      <c r="E1060" s="278" t="s">
        <v>1510</v>
      </c>
      <c r="F1060" s="281" t="str">
        <f t="shared" si="414"/>
        <v>Oak, European FSC/PEFC 710 (kg/m3)</v>
      </c>
      <c r="G1060" s="319">
        <f t="shared" si="420"/>
        <v>4.82657930837E-2</v>
      </c>
      <c r="H1060" s="319">
        <f t="shared" si="421"/>
        <v>1.9608403637999998E-3</v>
      </c>
      <c r="I1060" s="319">
        <f t="shared" si="428"/>
        <v>3.9016284349999999E-3</v>
      </c>
      <c r="J1060" s="319">
        <f t="shared" si="429"/>
        <v>1.3899778284899999E-2</v>
      </c>
      <c r="K1060" s="319">
        <v>2.8503546000000001E-2</v>
      </c>
      <c r="L1060" s="319">
        <v>1.6687863999999999E-3</v>
      </c>
      <c r="M1060" s="319">
        <v>2.0098245000000001E-3</v>
      </c>
      <c r="N1060" s="319">
        <v>1.5204757999999999E-3</v>
      </c>
      <c r="O1060" s="319">
        <v>2.1692059999999999E-4</v>
      </c>
      <c r="P1060" s="319">
        <v>8.3950438000000006E-6</v>
      </c>
      <c r="Q1060" s="319">
        <v>2.1504892E-4</v>
      </c>
      <c r="R1060" s="319">
        <v>1.8505187999999999E-4</v>
      </c>
      <c r="S1060" s="319">
        <v>2.4657782000000002E-4</v>
      </c>
      <c r="T1060" s="319">
        <v>1.0413252E-2</v>
      </c>
      <c r="U1060" s="319">
        <v>3.2367750999999999E-3</v>
      </c>
      <c r="V1060" s="319">
        <v>3.7965654999999998E-5</v>
      </c>
      <c r="W1060" s="319">
        <v>3.1733649000000001E-6</v>
      </c>
      <c r="X1060" s="319">
        <v>0</v>
      </c>
      <c r="Y1060" s="210"/>
      <c r="Z1060" s="320">
        <f t="shared" si="415"/>
        <v>0.21431237593984961</v>
      </c>
      <c r="AA1060" s="210"/>
      <c r="AB1060" s="321">
        <f t="shared" si="416"/>
        <v>2.8503546000000001E-2</v>
      </c>
      <c r="AC1060" s="321">
        <f t="shared" si="417"/>
        <v>5.8245031437999997E-3</v>
      </c>
      <c r="AD1060" s="321">
        <f t="shared" si="430"/>
        <v>1.42800881449E-2</v>
      </c>
      <c r="AE1060" s="321">
        <f t="shared" si="418"/>
        <v>3.9016284349999999E-3</v>
      </c>
      <c r="AF1060" s="321">
        <f t="shared" si="419"/>
        <v>3.4833529200000001E-3</v>
      </c>
      <c r="AG1060"/>
      <c r="AH1060" s="121">
        <v>24.444503000000001</v>
      </c>
      <c r="AI1060" s="121">
        <v>2.7814568</v>
      </c>
      <c r="AJ1060" s="121">
        <v>0.43877034999999998</v>
      </c>
      <c r="AK1060" s="121">
        <v>0</v>
      </c>
      <c r="AL1060" s="121">
        <v>20.930607999999999</v>
      </c>
      <c r="AM1060" s="121">
        <v>0.19470214999999999</v>
      </c>
      <c r="AN1060" s="121">
        <v>9.8965729000000002E-2</v>
      </c>
      <c r="AO1060"/>
      <c r="AP1060" s="282">
        <v>4.5421515999999997E-3</v>
      </c>
      <c r="AQ1060" s="282">
        <v>4.2058748999999999E-3</v>
      </c>
      <c r="AR1060" s="282">
        <v>2.041419E-4</v>
      </c>
      <c r="AS1060" s="282">
        <v>1.3213480000000001E-4</v>
      </c>
      <c r="AT1060" s="255">
        <f t="shared" si="431"/>
        <v>2.5215077351190006E-7</v>
      </c>
      <c r="AU1060" s="256">
        <f t="shared" si="432"/>
        <v>7.5496265812667115E-10</v>
      </c>
      <c r="AV1060" s="256">
        <f t="shared" si="433"/>
        <v>1.8506274332999999E-2</v>
      </c>
      <c r="AW1060" s="272">
        <v>1.9959478999999999E-7</v>
      </c>
      <c r="AX1060" s="272">
        <v>6.0224922E-10</v>
      </c>
      <c r="AY1060" s="272">
        <v>1.6453216E-14</v>
      </c>
      <c r="AZ1060" s="272">
        <v>9.3872995999999996E-12</v>
      </c>
      <c r="BA1060" s="272">
        <v>2.4558230000000001E-13</v>
      </c>
      <c r="BB1060" s="272">
        <v>2.2608735999999999E-10</v>
      </c>
      <c r="BC1060" s="272">
        <v>5.0016388000000001E-8</v>
      </c>
      <c r="BD1060" s="272">
        <v>3.2434925999999998E-11</v>
      </c>
      <c r="BE1060" s="272">
        <v>5.6868873000000002E-11</v>
      </c>
      <c r="BF1060" s="272">
        <v>6.2410907000000003E-14</v>
      </c>
      <c r="BG1060" s="272">
        <v>2.0103045999999999E-15</v>
      </c>
      <c r="BH1060" s="272">
        <v>7.4998850999999995E-14</v>
      </c>
      <c r="BI1060" s="272">
        <v>3.5536011999999998E-15</v>
      </c>
      <c r="BJ1060" s="272">
        <v>6.4396874E-15</v>
      </c>
      <c r="BK1060" s="272">
        <v>3.6607697999999999E-11</v>
      </c>
      <c r="BL1060" s="272">
        <v>2.2057417E-9</v>
      </c>
      <c r="BM1060" s="272">
        <v>6.2869611999999994E-11</v>
      </c>
      <c r="BN1060" s="272">
        <v>2.0697332999999999E-5</v>
      </c>
      <c r="BO1060" s="273">
        <v>1.8485577E-2</v>
      </c>
      <c r="BP1060" s="272">
        <v>6.1525872000000001E-11</v>
      </c>
      <c r="BQ1060" s="272">
        <v>3.7414382E-13</v>
      </c>
      <c r="BR1060" s="272">
        <v>1.6739471E-17</v>
      </c>
      <c r="BS1060"/>
      <c r="BT1060" s="274">
        <v>1.1762406000000001E-5</v>
      </c>
      <c r="BU1060" s="274">
        <v>4.6861499999999999E-7</v>
      </c>
      <c r="BV1060" s="274">
        <v>5.9755977999999997E-6</v>
      </c>
      <c r="BW1060" s="274">
        <v>2.1689904E-8</v>
      </c>
      <c r="BX1060" s="274">
        <v>4.1310252E-7</v>
      </c>
      <c r="BY1060" s="274">
        <v>1.5049762E-7</v>
      </c>
      <c r="BZ1060" s="274">
        <v>1.214185E-9</v>
      </c>
      <c r="CA1060" s="274">
        <v>2.3803369000000001E-7</v>
      </c>
      <c r="CB1060" s="274">
        <v>1.1265557999999999E-8</v>
      </c>
      <c r="CC1060" s="274">
        <v>1.4229912000000001E-7</v>
      </c>
      <c r="CD1060" s="274">
        <v>1.8024802E-9</v>
      </c>
      <c r="CE1060" s="274">
        <v>4.0988102999999999E-8</v>
      </c>
      <c r="CF1060" s="274">
        <v>3.3687483999999997E-11</v>
      </c>
      <c r="CG1060" s="274">
        <v>3.3402665999999999E-7</v>
      </c>
      <c r="CH1060" s="274">
        <v>3.8833038999999999E-6</v>
      </c>
      <c r="CI1060" s="274">
        <v>7.1103578999999994E-8</v>
      </c>
      <c r="CJ1060" s="274">
        <v>8.8324871000000007E-9</v>
      </c>
      <c r="CK1060" s="4"/>
      <c r="CL1060" s="323">
        <v>5.5085416999999998E-11</v>
      </c>
      <c r="CM1060" s="323">
        <v>0.21378464999999999</v>
      </c>
      <c r="CN1060" s="323">
        <v>5.6992077999999998E-3</v>
      </c>
      <c r="CO1060" s="323">
        <v>3.5116777000000001E-4</v>
      </c>
      <c r="CP1060" s="323">
        <v>1.6523353999999999E-5</v>
      </c>
      <c r="CQ1060" s="323">
        <v>2.5228886E-10</v>
      </c>
      <c r="CR1060" s="323">
        <v>1.5133264999999999E-8</v>
      </c>
      <c r="CS1060" s="323">
        <v>1.5671931999999999E-5</v>
      </c>
      <c r="CT1060" s="323">
        <v>1.0564218E-2</v>
      </c>
      <c r="CU1060" s="323">
        <v>0.26499569000000001</v>
      </c>
      <c r="CV1060" s="216"/>
      <c r="CW1060" s="214"/>
      <c r="CX1060" s="18" t="s">
        <v>1117</v>
      </c>
      <c r="CY1060" s="18"/>
      <c r="CZ1060" s="18"/>
      <c r="DA1060" s="32"/>
      <c r="DB1060" s="23"/>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14"/>
      <c r="FV1060" s="14"/>
      <c r="FW1060" s="14"/>
      <c r="FX1060" s="14"/>
      <c r="FY1060" s="14"/>
      <c r="FZ1060" s="14"/>
      <c r="GA1060" s="14"/>
      <c r="GB1060" s="14"/>
      <c r="GC1060" s="14"/>
      <c r="GD1060" s="14"/>
    </row>
    <row r="1061" spans="1:186" ht="14.4" customHeight="1">
      <c r="A1061" t="s">
        <v>2276</v>
      </c>
      <c r="B1061" s="168" t="s">
        <v>2252</v>
      </c>
      <c r="C1061" s="279" t="str">
        <f t="shared" si="413"/>
        <v>A.160.02.125</v>
      </c>
      <c r="D1061" s="14" t="s">
        <v>658</v>
      </c>
      <c r="E1061" s="278" t="s">
        <v>1510</v>
      </c>
      <c r="F1061" s="281" t="str">
        <f t="shared" si="414"/>
        <v>Purpleheart FSC/PEFC 850 (kg/m3)</v>
      </c>
      <c r="G1061" s="319">
        <f t="shared" si="420"/>
        <v>5.1342597961400005E-2</v>
      </c>
      <c r="H1061" s="319">
        <f t="shared" si="421"/>
        <v>1.5513638878E-3</v>
      </c>
      <c r="I1061" s="319">
        <f t="shared" si="428"/>
        <v>4.5748933570000008E-3</v>
      </c>
      <c r="J1061" s="319">
        <f t="shared" si="429"/>
        <v>1.5283426716600001E-2</v>
      </c>
      <c r="K1061" s="319">
        <v>2.9932914000000001E-2</v>
      </c>
      <c r="L1061" s="319">
        <v>2.7842262E-3</v>
      </c>
      <c r="M1061" s="319">
        <v>1.6413827000000001E-3</v>
      </c>
      <c r="N1061" s="319">
        <v>1.2136255E-3</v>
      </c>
      <c r="O1061" s="319">
        <v>1.8480657E-4</v>
      </c>
      <c r="P1061" s="319">
        <v>6.2334478000000001E-6</v>
      </c>
      <c r="Q1061" s="319">
        <v>1.4669837E-4</v>
      </c>
      <c r="R1061" s="319">
        <v>1.2390050000000001E-4</v>
      </c>
      <c r="S1061" s="319">
        <v>2.0494913999999999E-4</v>
      </c>
      <c r="T1061" s="319">
        <v>1.1851983E-2</v>
      </c>
      <c r="U1061" s="319">
        <v>3.2243789999999999E-3</v>
      </c>
      <c r="V1061" s="319">
        <v>2.5383956999999999E-5</v>
      </c>
      <c r="W1061" s="319">
        <v>2.1155765999999999E-6</v>
      </c>
      <c r="X1061" s="319">
        <v>0</v>
      </c>
      <c r="Y1061" s="210"/>
      <c r="Z1061" s="320">
        <f t="shared" si="415"/>
        <v>0.22505950375939848</v>
      </c>
      <c r="AA1061" s="210"/>
      <c r="AB1061" s="321">
        <f t="shared" si="416"/>
        <v>2.9932914000000001E-2</v>
      </c>
      <c r="AC1061" s="321">
        <f t="shared" si="417"/>
        <v>6.1008732878000006E-3</v>
      </c>
      <c r="AD1061" s="321">
        <f t="shared" si="430"/>
        <v>1.6403607976599999E-2</v>
      </c>
      <c r="AE1061" s="321">
        <f t="shared" si="418"/>
        <v>4.5748933569999999E-3</v>
      </c>
      <c r="AF1061" s="321">
        <f t="shared" si="419"/>
        <v>3.42932814E-3</v>
      </c>
      <c r="AG1061"/>
      <c r="AH1061" s="121">
        <v>24.506104000000001</v>
      </c>
      <c r="AI1061" s="121">
        <v>2.8563662999999999</v>
      </c>
      <c r="AJ1061" s="121">
        <v>0.43708966999999999</v>
      </c>
      <c r="AK1061" s="121">
        <v>0</v>
      </c>
      <c r="AL1061" s="121">
        <v>20.930199000000002</v>
      </c>
      <c r="AM1061" s="121">
        <v>0.18368875000000001</v>
      </c>
      <c r="AN1061" s="121">
        <v>9.8760741999999999E-2</v>
      </c>
      <c r="AO1061"/>
      <c r="AP1061" s="282">
        <v>4.9758099999999998E-3</v>
      </c>
      <c r="AQ1061" s="282">
        <v>4.6274547000000003E-3</v>
      </c>
      <c r="AR1061" s="282">
        <v>2.0971987E-4</v>
      </c>
      <c r="AS1061" s="282">
        <v>1.3863541E-4</v>
      </c>
      <c r="AT1061" s="255">
        <f t="shared" si="431"/>
        <v>2.7742533996922999E-7</v>
      </c>
      <c r="AU1061" s="256">
        <f t="shared" si="432"/>
        <v>7.7559122870474808E-10</v>
      </c>
      <c r="AV1061" s="256">
        <f t="shared" si="433"/>
        <v>1.9416724373000002E-2</v>
      </c>
      <c r="AW1061" s="272">
        <v>2.0933049000000001E-7</v>
      </c>
      <c r="AX1061" s="272">
        <v>6.3161633000000003E-10</v>
      </c>
      <c r="AY1061" s="272">
        <v>1.7255932000000001E-14</v>
      </c>
      <c r="AZ1061" s="272">
        <v>6.2581997E-12</v>
      </c>
      <c r="BA1061" s="272">
        <v>1.6372153E-13</v>
      </c>
      <c r="BB1061" s="272">
        <v>1.8046335E-10</v>
      </c>
      <c r="BC1061" s="272">
        <v>6.6370945000000005E-8</v>
      </c>
      <c r="BD1061" s="272">
        <v>2.6094158E-11</v>
      </c>
      <c r="BE1061" s="272">
        <v>7.5522108000000003E-11</v>
      </c>
      <c r="BF1061" s="272">
        <v>4.1607270999999998E-14</v>
      </c>
      <c r="BG1061" s="272">
        <v>1.3402031E-15</v>
      </c>
      <c r="BH1061" s="272">
        <v>5.1759714999999999E-14</v>
      </c>
      <c r="BI1061" s="272">
        <v>6.7968069E-14</v>
      </c>
      <c r="BJ1061" s="272">
        <v>1.6186145000000001E-14</v>
      </c>
      <c r="BK1061" s="272">
        <v>2.4492549999999999E-11</v>
      </c>
      <c r="BL1061" s="272">
        <v>1.4715099E-9</v>
      </c>
      <c r="BM1061" s="272">
        <v>4.1913074999999998E-11</v>
      </c>
      <c r="BN1061" s="272">
        <v>1.4786373000000001E-5</v>
      </c>
      <c r="BO1061" s="273">
        <v>1.9401938000000001E-2</v>
      </c>
      <c r="BP1061" s="272">
        <v>4.1017247999999999E-11</v>
      </c>
      <c r="BQ1061" s="272">
        <v>2.4942921000000001E-13</v>
      </c>
      <c r="BR1061" s="272">
        <v>1.1159648E-17</v>
      </c>
      <c r="BS1061"/>
      <c r="BT1061" s="274">
        <v>1.2166678E-5</v>
      </c>
      <c r="BU1061" s="274">
        <v>5.8051845E-7</v>
      </c>
      <c r="BV1061" s="274">
        <v>6.2752562000000002E-6</v>
      </c>
      <c r="BW1061" s="274">
        <v>1.4522321000000001E-8</v>
      </c>
      <c r="BX1061" s="274">
        <v>5.1929895999999998E-7</v>
      </c>
      <c r="BY1061" s="274">
        <v>1.1766922999999999E-7</v>
      </c>
      <c r="BZ1061" s="274">
        <v>8.0945668000000001E-10</v>
      </c>
      <c r="CA1061" s="274">
        <v>1.8500368999999999E-7</v>
      </c>
      <c r="CB1061" s="274">
        <v>8.3648481000000003E-9</v>
      </c>
      <c r="CC1061" s="274">
        <v>9.7071164999999999E-8</v>
      </c>
      <c r="CD1061" s="274">
        <v>1.2016535E-9</v>
      </c>
      <c r="CE1061" s="274">
        <v>2.7325402000000001E-8</v>
      </c>
      <c r="CF1061" s="274">
        <v>2.2458323E-11</v>
      </c>
      <c r="CG1061" s="274">
        <v>2.9403673999999998E-7</v>
      </c>
      <c r="CH1061" s="274">
        <v>3.9738608000000003E-6</v>
      </c>
      <c r="CI1061" s="274">
        <v>6.5827914000000005E-8</v>
      </c>
      <c r="CJ1061" s="274">
        <v>5.8883246999999996E-9</v>
      </c>
      <c r="CK1061" s="4"/>
      <c r="CL1061" s="323">
        <v>3.6723611000000001E-11</v>
      </c>
      <c r="CM1061" s="323">
        <v>0.22470768999999999</v>
      </c>
      <c r="CN1061" s="323">
        <v>4.5290316000000004E-3</v>
      </c>
      <c r="CO1061" s="323">
        <v>4.2152410999999999E-4</v>
      </c>
      <c r="CP1061" s="323">
        <v>1.8240069E-5</v>
      </c>
      <c r="CQ1061" s="323">
        <v>1.6898906E-10</v>
      </c>
      <c r="CR1061" s="323">
        <v>1.0182973000000001E-8</v>
      </c>
      <c r="CS1061" s="323">
        <v>2.1856854000000002E-5</v>
      </c>
      <c r="CT1061" s="323">
        <v>3.9375072999999997E-2</v>
      </c>
      <c r="CU1061" s="323">
        <v>0.27631201</v>
      </c>
      <c r="CV1061" s="216"/>
      <c r="CW1061" s="214"/>
      <c r="CX1061" s="18" t="s">
        <v>1117</v>
      </c>
      <c r="CY1061" s="18"/>
      <c r="CZ1061" s="18"/>
      <c r="DA1061" s="32"/>
      <c r="DB1061" s="23"/>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c r="FU1061" s="14"/>
      <c r="FV1061" s="14"/>
      <c r="FW1061" s="14"/>
      <c r="FX1061" s="14"/>
      <c r="FY1061" s="14"/>
      <c r="FZ1061" s="14"/>
      <c r="GA1061" s="14"/>
      <c r="GB1061" s="14"/>
      <c r="GC1061" s="14"/>
      <c r="GD1061" s="14"/>
    </row>
    <row r="1062" spans="1:186" ht="14.4" customHeight="1">
      <c r="A1062" t="s">
        <v>8606</v>
      </c>
      <c r="B1062" s="168" t="s">
        <v>2252</v>
      </c>
      <c r="C1062" s="279" t="str">
        <f t="shared" si="413"/>
        <v>A.160.02.126</v>
      </c>
      <c r="D1062" s="14" t="s">
        <v>658</v>
      </c>
      <c r="E1062" s="278" t="s">
        <v>1510</v>
      </c>
      <c r="F1062" s="281" t="str">
        <f t="shared" si="414"/>
        <v>Purpleheart natural forest, clear cut 850 (kg/m3)</v>
      </c>
      <c r="G1062" s="319">
        <f t="shared" si="420"/>
        <v>4.8382926100044008</v>
      </c>
      <c r="H1062" s="319">
        <f t="shared" si="421"/>
        <v>1.5513638878E-3</v>
      </c>
      <c r="I1062" s="319">
        <f t="shared" si="428"/>
        <v>4.3326749094000006</v>
      </c>
      <c r="J1062" s="319">
        <f t="shared" si="429"/>
        <v>1.5283426716600001E-2</v>
      </c>
      <c r="K1062" s="319">
        <v>0.48878291000000001</v>
      </c>
      <c r="L1062" s="319">
        <v>2.7842262E-3</v>
      </c>
      <c r="M1062" s="319">
        <v>1.6413827000000001E-3</v>
      </c>
      <c r="N1062" s="319">
        <v>1.2136255E-3</v>
      </c>
      <c r="O1062" s="319">
        <v>1.8480657E-4</v>
      </c>
      <c r="P1062" s="319">
        <v>6.2334478000000001E-6</v>
      </c>
      <c r="Q1062" s="319">
        <v>1.4669837E-4</v>
      </c>
      <c r="R1062" s="319">
        <v>1.2390050000000001E-4</v>
      </c>
      <c r="S1062" s="319">
        <v>2.0494913999999999E-4</v>
      </c>
      <c r="T1062" s="319">
        <v>1.1851983E-2</v>
      </c>
      <c r="U1062" s="319">
        <v>3.2243789999999999E-3</v>
      </c>
      <c r="V1062" s="319">
        <v>4.3281254000000002</v>
      </c>
      <c r="W1062" s="319">
        <v>2.1155765999999999E-6</v>
      </c>
      <c r="X1062" s="319">
        <v>0</v>
      </c>
      <c r="Y1062" s="210"/>
      <c r="Z1062" s="320">
        <f t="shared" si="415"/>
        <v>3.6750594736842106</v>
      </c>
      <c r="AA1062" s="210"/>
      <c r="AB1062" s="321">
        <f t="shared" si="416"/>
        <v>0.48878291000000001</v>
      </c>
      <c r="AC1062" s="321">
        <f t="shared" si="417"/>
        <v>6.1008732878000006E-3</v>
      </c>
      <c r="AD1062" s="321">
        <f t="shared" si="430"/>
        <v>1.6403607976599999E-2</v>
      </c>
      <c r="AE1062" s="321">
        <f t="shared" si="418"/>
        <v>4.3326749094000006</v>
      </c>
      <c r="AF1062" s="321">
        <f t="shared" si="419"/>
        <v>3.42932814E-3</v>
      </c>
      <c r="AG1062"/>
      <c r="AH1062" s="121">
        <v>24.506104000000001</v>
      </c>
      <c r="AI1062" s="121">
        <v>2.8563662999999999</v>
      </c>
      <c r="AJ1062" s="121">
        <v>0.43708966999999999</v>
      </c>
      <c r="AK1062" s="121">
        <v>0</v>
      </c>
      <c r="AL1062" s="121">
        <v>20.930199000000002</v>
      </c>
      <c r="AM1062" s="121">
        <v>0.18368875000000001</v>
      </c>
      <c r="AN1062" s="121">
        <v>9.8760741999999999E-2</v>
      </c>
      <c r="AO1062"/>
      <c r="AP1062" s="282">
        <v>6.0990633000000002E-2</v>
      </c>
      <c r="AQ1062" s="282">
        <v>5.8030142999999999E-2</v>
      </c>
      <c r="AR1062" s="282">
        <v>2.8218551999999999E-3</v>
      </c>
      <c r="AS1062" s="282">
        <v>1.3863541E-4</v>
      </c>
      <c r="AT1062" s="255">
        <f t="shared" si="431"/>
        <v>3.4790253499692293E-6</v>
      </c>
      <c r="AU1062" s="256">
        <f t="shared" si="432"/>
        <v>1.043585482370275E-8</v>
      </c>
      <c r="AV1062" s="256">
        <f t="shared" si="433"/>
        <v>1.9416724373000002E-2</v>
      </c>
      <c r="AW1062" s="272">
        <v>3.4109304999999999E-6</v>
      </c>
      <c r="AX1062" s="272">
        <v>1.0291616E-8</v>
      </c>
      <c r="AY1062" s="272">
        <v>2.8118092999999999E-13</v>
      </c>
      <c r="AZ1062" s="272">
        <v>6.2581997E-12</v>
      </c>
      <c r="BA1062" s="272">
        <v>1.6372153E-13</v>
      </c>
      <c r="BB1062" s="272">
        <v>1.8046335E-10</v>
      </c>
      <c r="BC1062" s="272">
        <v>6.6370945000000005E-8</v>
      </c>
      <c r="BD1062" s="272">
        <v>2.6094158E-11</v>
      </c>
      <c r="BE1062" s="272">
        <v>7.5522108000000003E-11</v>
      </c>
      <c r="BF1062" s="272">
        <v>4.1607270999999998E-14</v>
      </c>
      <c r="BG1062" s="272">
        <v>1.3402031E-15</v>
      </c>
      <c r="BH1062" s="272">
        <v>5.1759714999999999E-14</v>
      </c>
      <c r="BI1062" s="272">
        <v>6.7968069E-14</v>
      </c>
      <c r="BJ1062" s="272">
        <v>1.6186145000000001E-14</v>
      </c>
      <c r="BK1062" s="272">
        <v>2.4492549999999999E-11</v>
      </c>
      <c r="BL1062" s="272">
        <v>1.4715099E-9</v>
      </c>
      <c r="BM1062" s="272">
        <v>4.1913074999999998E-11</v>
      </c>
      <c r="BN1062" s="272">
        <v>1.4786373000000001E-5</v>
      </c>
      <c r="BO1062" s="273">
        <v>1.9401938000000001E-2</v>
      </c>
      <c r="BP1062" s="272">
        <v>4.1017247999999999E-11</v>
      </c>
      <c r="BQ1062" s="272">
        <v>2.4942921000000001E-13</v>
      </c>
      <c r="BR1062" s="272">
        <v>1.1159648E-17</v>
      </c>
      <c r="BS1062"/>
      <c r="BT1062" s="121">
        <v>1.0836183000000001E-4</v>
      </c>
      <c r="BU1062" s="274">
        <v>5.8051845E-7</v>
      </c>
      <c r="BV1062" s="121">
        <v>1.0247041E-4</v>
      </c>
      <c r="BW1062" s="274">
        <v>1.4522321000000001E-8</v>
      </c>
      <c r="BX1062" s="274">
        <v>5.1929895999999998E-7</v>
      </c>
      <c r="BY1062" s="274">
        <v>1.1766922999999999E-7</v>
      </c>
      <c r="BZ1062" s="274">
        <v>8.0945668000000001E-10</v>
      </c>
      <c r="CA1062" s="274">
        <v>1.8500368999999999E-7</v>
      </c>
      <c r="CB1062" s="274">
        <v>8.3648481000000003E-9</v>
      </c>
      <c r="CC1062" s="274">
        <v>9.7071164999999999E-8</v>
      </c>
      <c r="CD1062" s="274">
        <v>1.2016535E-9</v>
      </c>
      <c r="CE1062" s="274">
        <v>2.7325402000000001E-8</v>
      </c>
      <c r="CF1062" s="274">
        <v>2.2458323E-11</v>
      </c>
      <c r="CG1062" s="274">
        <v>2.9403673999999998E-7</v>
      </c>
      <c r="CH1062" s="274">
        <v>3.9738608000000003E-6</v>
      </c>
      <c r="CI1062" s="274">
        <v>6.5827914000000005E-8</v>
      </c>
      <c r="CJ1062" s="274">
        <v>5.8883246999999996E-9</v>
      </c>
      <c r="CK1062" s="4"/>
      <c r="CL1062" s="323">
        <v>3.6723611000000001E-11</v>
      </c>
      <c r="CM1062" s="323">
        <v>3.6747076999999999</v>
      </c>
      <c r="CN1062" s="323">
        <v>4.5290316000000004E-3</v>
      </c>
      <c r="CO1062" s="323">
        <v>4.2152410999999999E-4</v>
      </c>
      <c r="CP1062" s="323">
        <v>1.8240069E-5</v>
      </c>
      <c r="CQ1062" s="323">
        <v>1.6898906E-10</v>
      </c>
      <c r="CR1062" s="323">
        <v>1.0182973000000001E-8</v>
      </c>
      <c r="CS1062" s="323">
        <v>2.1856854000000002E-5</v>
      </c>
      <c r="CT1062" s="323">
        <v>3.9375072999999997E-2</v>
      </c>
      <c r="CU1062" s="323">
        <v>0.27631201</v>
      </c>
      <c r="CV1062" s="216"/>
      <c r="CW1062" s="214"/>
      <c r="CX1062" s="18" t="s">
        <v>1117</v>
      </c>
      <c r="CY1062" s="18"/>
      <c r="CZ1062" s="18"/>
      <c r="DA1062" s="32"/>
      <c r="DB1062" s="23"/>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14"/>
      <c r="FV1062" s="14"/>
      <c r="FW1062" s="14"/>
      <c r="FX1062" s="14"/>
      <c r="FY1062" s="14"/>
      <c r="FZ1062" s="14"/>
      <c r="GA1062" s="14"/>
      <c r="GB1062" s="14"/>
      <c r="GC1062" s="14"/>
      <c r="GD1062" s="14"/>
    </row>
    <row r="1063" spans="1:186" ht="14.4" customHeight="1">
      <c r="A1063" t="s">
        <v>2277</v>
      </c>
      <c r="B1063" s="168" t="s">
        <v>2252</v>
      </c>
      <c r="C1063" s="279" t="str">
        <f t="shared" ref="C1063:C1128" si="434">MID(A1063,1,12)</f>
        <v>A.160.02.127</v>
      </c>
      <c r="D1063" s="14" t="s">
        <v>658</v>
      </c>
      <c r="E1063" s="278" t="s">
        <v>1510</v>
      </c>
      <c r="F1063" s="281" t="str">
        <f t="shared" ref="F1063:F1128" si="435">MID(A1063, 21,85)</f>
        <v>Red Cedar, Western 370 (kg/m3)</v>
      </c>
      <c r="G1063" s="319">
        <f t="shared" si="420"/>
        <v>0.10077742714810001</v>
      </c>
      <c r="H1063" s="319">
        <f t="shared" si="421"/>
        <v>1.8031289524E-3</v>
      </c>
      <c r="I1063" s="319">
        <f t="shared" si="428"/>
        <v>1.0543812812E-2</v>
      </c>
      <c r="J1063" s="319">
        <f t="shared" si="429"/>
        <v>3.5740299383699999E-2</v>
      </c>
      <c r="K1063" s="319">
        <v>5.2690186E-2</v>
      </c>
      <c r="L1063" s="319">
        <v>8.2721085999999996E-3</v>
      </c>
      <c r="M1063" s="319">
        <v>2.1014266999999998E-3</v>
      </c>
      <c r="N1063" s="319">
        <v>1.3742379E-3</v>
      </c>
      <c r="O1063" s="319">
        <v>2.4156804999999999E-4</v>
      </c>
      <c r="P1063" s="319">
        <v>9.4630624000000001E-6</v>
      </c>
      <c r="Q1063" s="319">
        <v>1.7785994E-4</v>
      </c>
      <c r="R1063" s="319">
        <v>1.4143763000000001E-4</v>
      </c>
      <c r="S1063" s="319">
        <v>2.2532366E-4</v>
      </c>
      <c r="T1063" s="319">
        <v>3.2228086000000003E-2</v>
      </c>
      <c r="U1063" s="319">
        <v>3.2845096999999999E-3</v>
      </c>
      <c r="V1063" s="319">
        <v>2.8839881999999999E-5</v>
      </c>
      <c r="W1063" s="319">
        <v>2.3800237000000001E-6</v>
      </c>
      <c r="X1063" s="319">
        <v>0</v>
      </c>
      <c r="Y1063" s="210"/>
      <c r="Z1063" s="320">
        <f t="shared" si="415"/>
        <v>0.39616681203007514</v>
      </c>
      <c r="AA1063" s="210"/>
      <c r="AB1063" s="321">
        <f t="shared" si="416"/>
        <v>5.2690186E-2</v>
      </c>
      <c r="AC1063" s="321">
        <f t="shared" si="417"/>
        <v>1.23181018824E-2</v>
      </c>
      <c r="AD1063" s="321">
        <f t="shared" si="430"/>
        <v>4.2745438953699998E-2</v>
      </c>
      <c r="AE1063" s="321">
        <f t="shared" si="418"/>
        <v>1.0543812812E-2</v>
      </c>
      <c r="AF1063" s="321">
        <f t="shared" si="419"/>
        <v>3.5098333599999998E-3</v>
      </c>
      <c r="AG1063"/>
      <c r="AH1063" s="121">
        <v>26.772708000000002</v>
      </c>
      <c r="AI1063" s="121">
        <v>5.1091889999999998</v>
      </c>
      <c r="AJ1063" s="121">
        <v>0.44524107000000002</v>
      </c>
      <c r="AK1063" s="121">
        <v>0</v>
      </c>
      <c r="AL1063" s="121">
        <v>20.930301</v>
      </c>
      <c r="AM1063" s="121">
        <v>0.18726087999999999</v>
      </c>
      <c r="AN1063" s="121">
        <v>0.10071542</v>
      </c>
      <c r="AO1063"/>
      <c r="AP1063" s="282">
        <v>9.6422655000000003E-3</v>
      </c>
      <c r="AQ1063" s="282">
        <v>8.9721505999999993E-3</v>
      </c>
      <c r="AR1063" s="282">
        <v>3.7375948999999998E-4</v>
      </c>
      <c r="AS1063" s="282">
        <v>2.9635544000000002E-4</v>
      </c>
      <c r="AT1063" s="255">
        <f t="shared" si="431"/>
        <v>5.3789871557741999E-7</v>
      </c>
      <c r="AU1063" s="256">
        <f t="shared" si="432"/>
        <v>1.382246639038004E-9</v>
      </c>
      <c r="AV1063" s="256">
        <f t="shared" si="433"/>
        <v>4.1506363843999999E-2</v>
      </c>
      <c r="AW1063" s="272">
        <v>3.6817748000000002E-7</v>
      </c>
      <c r="AX1063" s="272">
        <v>1.1108979999999999E-9</v>
      </c>
      <c r="AY1063" s="272">
        <v>3.0350500000000003E-14</v>
      </c>
      <c r="AZ1063" s="272">
        <v>7.0404747000000001E-12</v>
      </c>
      <c r="BA1063" s="272">
        <v>1.8418672000000001E-13</v>
      </c>
      <c r="BB1063" s="272">
        <v>2.0435987999999999E-10</v>
      </c>
      <c r="BC1063" s="272">
        <v>1.6777626E-7</v>
      </c>
      <c r="BD1063" s="272">
        <v>3.05278E-11</v>
      </c>
      <c r="BE1063" s="272">
        <v>1.9285145000000001E-10</v>
      </c>
      <c r="BF1063" s="272">
        <v>4.6808179999999998E-14</v>
      </c>
      <c r="BG1063" s="272">
        <v>1.5077284E-15</v>
      </c>
      <c r="BH1063" s="272">
        <v>6.5004598000000006E-14</v>
      </c>
      <c r="BI1063" s="272">
        <v>3.2891090000000002E-13</v>
      </c>
      <c r="BJ1063" s="272">
        <v>6.3977716999999997E-14</v>
      </c>
      <c r="BK1063" s="272">
        <v>2.7890532E-11</v>
      </c>
      <c r="BL1063" s="272">
        <v>1.6593560999999999E-9</v>
      </c>
      <c r="BM1063" s="272">
        <v>4.7152209000000002E-11</v>
      </c>
      <c r="BN1063" s="272">
        <v>1.7180844E-5</v>
      </c>
      <c r="BO1063" s="273">
        <v>4.1489182999999999E-2</v>
      </c>
      <c r="BP1063" s="272">
        <v>4.6144403999999998E-11</v>
      </c>
      <c r="BQ1063" s="272">
        <v>2.8060786000000001E-13</v>
      </c>
      <c r="BR1063" s="272">
        <v>1.2554604000000001E-17</v>
      </c>
      <c r="BS1063"/>
      <c r="BT1063" s="274">
        <v>2.1389582999999999E-5</v>
      </c>
      <c r="BU1063" s="274">
        <v>1.3935967999999999E-6</v>
      </c>
      <c r="BV1063" s="274">
        <v>1.1046182E-5</v>
      </c>
      <c r="BW1063" s="274">
        <v>1.6577689999999998E-8</v>
      </c>
      <c r="BX1063" s="274">
        <v>1.229175E-6</v>
      </c>
      <c r="BY1063" s="274">
        <v>1.2587632999999999E-7</v>
      </c>
      <c r="BZ1063" s="274">
        <v>9.1063876000000003E-10</v>
      </c>
      <c r="CA1063" s="274">
        <v>1.9826119000000001E-7</v>
      </c>
      <c r="CB1063" s="274">
        <v>1.2698763999999999E-8</v>
      </c>
      <c r="CC1063" s="274">
        <v>1.1769096000000001E-7</v>
      </c>
      <c r="CD1063" s="274">
        <v>1.3518602E-9</v>
      </c>
      <c r="CE1063" s="274">
        <v>3.0741078000000002E-8</v>
      </c>
      <c r="CF1063" s="274">
        <v>2.5265613000000001E-11</v>
      </c>
      <c r="CG1063" s="274">
        <v>4.4772916000000002E-7</v>
      </c>
      <c r="CH1063" s="274">
        <v>6.6949952999999997E-6</v>
      </c>
      <c r="CI1063" s="274">
        <v>6.7146830000000004E-8</v>
      </c>
      <c r="CJ1063" s="274">
        <v>6.6243653000000001E-9</v>
      </c>
      <c r="CK1063" s="4"/>
      <c r="CL1063" s="323">
        <v>4.1314062999999997E-11</v>
      </c>
      <c r="CM1063" s="323">
        <v>0.39577100999999998</v>
      </c>
      <c r="CN1063" s="323">
        <v>4.8215756999999996E-3</v>
      </c>
      <c r="CO1063" s="323">
        <v>9.7937206999999999E-4</v>
      </c>
      <c r="CP1063" s="323">
        <v>4.2817514E-5</v>
      </c>
      <c r="CQ1063" s="323">
        <v>1.9317786E-10</v>
      </c>
      <c r="CR1063" s="323">
        <v>1.1818087E-8</v>
      </c>
      <c r="CS1063" s="323">
        <v>5.6691501E-5</v>
      </c>
      <c r="CT1063" s="323">
        <v>0.16872227000000001</v>
      </c>
      <c r="CU1063" s="323">
        <v>0.58124825999999996</v>
      </c>
      <c r="CV1063" s="216"/>
      <c r="CW1063" s="214"/>
      <c r="CX1063" s="18" t="s">
        <v>1117</v>
      </c>
      <c r="CY1063" s="18"/>
      <c r="CZ1063" s="18"/>
      <c r="DA1063" s="32"/>
      <c r="DB1063" s="23"/>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c r="FU1063" s="14"/>
      <c r="FV1063" s="14"/>
      <c r="FW1063" s="14"/>
      <c r="FX1063" s="14"/>
      <c r="FY1063" s="14"/>
      <c r="FZ1063" s="14"/>
      <c r="GA1063" s="14"/>
      <c r="GB1063" s="14"/>
      <c r="GC1063" s="14"/>
      <c r="GD1063" s="14"/>
    </row>
    <row r="1064" spans="1:186" ht="14.4" customHeight="1">
      <c r="A1064" t="s">
        <v>2278</v>
      </c>
      <c r="B1064" s="168" t="s">
        <v>2252</v>
      </c>
      <c r="C1064" s="279" t="str">
        <f t="shared" si="434"/>
        <v>A.160.02.128</v>
      </c>
      <c r="D1064" s="14" t="s">
        <v>658</v>
      </c>
      <c r="E1064" s="278" t="s">
        <v>1510</v>
      </c>
      <c r="F1064" s="281" t="str">
        <f t="shared" si="435"/>
        <v>Utile FSC/PEFC 640 (kg/m3)</v>
      </c>
      <c r="G1064" s="319">
        <f t="shared" si="420"/>
        <v>5.68900047213E-2</v>
      </c>
      <c r="H1064" s="319">
        <f t="shared" si="421"/>
        <v>1.5678717287000001E-3</v>
      </c>
      <c r="I1064" s="319">
        <f t="shared" si="428"/>
        <v>5.2530410059999999E-3</v>
      </c>
      <c r="J1064" s="319">
        <f t="shared" si="429"/>
        <v>1.7582076986600002E-2</v>
      </c>
      <c r="K1064" s="319">
        <v>3.2487015000000001E-2</v>
      </c>
      <c r="L1064" s="319">
        <v>3.4214353000000001E-3</v>
      </c>
      <c r="M1064" s="319">
        <v>1.6820384E-3</v>
      </c>
      <c r="N1064" s="319">
        <v>1.2228962000000001E-3</v>
      </c>
      <c r="O1064" s="319">
        <v>1.9019143E-4</v>
      </c>
      <c r="P1064" s="319">
        <v>6.5305986999999997E-6</v>
      </c>
      <c r="Q1064" s="319">
        <v>1.482535E-4</v>
      </c>
      <c r="R1064" s="319">
        <v>1.2414904E-4</v>
      </c>
      <c r="S1064" s="319">
        <v>2.0605050999999999E-4</v>
      </c>
      <c r="T1064" s="319">
        <v>1.414323E-2</v>
      </c>
      <c r="U1064" s="319">
        <v>3.2306809E-3</v>
      </c>
      <c r="V1064" s="319">
        <v>2.5418266000000001E-5</v>
      </c>
      <c r="W1064" s="319">
        <v>2.1155765999999999E-6</v>
      </c>
      <c r="X1064" s="319">
        <v>0</v>
      </c>
      <c r="Y1064" s="210"/>
      <c r="Z1064" s="320">
        <f t="shared" si="415"/>
        <v>0.24426327067669173</v>
      </c>
      <c r="AA1064" s="210"/>
      <c r="AB1064" s="321">
        <f t="shared" si="416"/>
        <v>3.2487015000000001E-2</v>
      </c>
      <c r="AC1064" s="321">
        <f t="shared" si="417"/>
        <v>6.7954944687000007E-3</v>
      </c>
      <c r="AD1064" s="321">
        <f t="shared" si="430"/>
        <v>1.9372968316600001E-2</v>
      </c>
      <c r="AE1064" s="321">
        <f t="shared" si="418"/>
        <v>5.2530410060000008E-3</v>
      </c>
      <c r="AF1064" s="321">
        <f t="shared" si="419"/>
        <v>3.4367314099999998E-3</v>
      </c>
      <c r="AG1064"/>
      <c r="AH1064" s="121">
        <v>24.758258999999999</v>
      </c>
      <c r="AI1064" s="121">
        <v>3.1073662999999998</v>
      </c>
      <c r="AJ1064" s="121">
        <v>0.43794395000000003</v>
      </c>
      <c r="AK1064" s="121">
        <v>0</v>
      </c>
      <c r="AL1064" s="121">
        <v>20.930199000000002</v>
      </c>
      <c r="AM1064" s="121">
        <v>0.18377921999999999</v>
      </c>
      <c r="AN1064" s="121">
        <v>9.8971065999999996E-2</v>
      </c>
      <c r="AO1064"/>
      <c r="AP1064" s="282">
        <v>5.5034198999999997E-3</v>
      </c>
      <c r="AQ1064" s="282">
        <v>5.1191774000000001E-3</v>
      </c>
      <c r="AR1064" s="282">
        <v>2.2799988E-4</v>
      </c>
      <c r="AS1064" s="282">
        <v>1.5624260999999999E-4</v>
      </c>
      <c r="AT1064" s="255">
        <f t="shared" si="431"/>
        <v>3.0690512573423001E-7</v>
      </c>
      <c r="AU1064" s="256">
        <f t="shared" si="432"/>
        <v>8.4319481929274789E-10</v>
      </c>
      <c r="AV1064" s="256">
        <f t="shared" si="433"/>
        <v>2.1882718669E-2</v>
      </c>
      <c r="AW1064" s="272">
        <v>2.2715158999999999E-7</v>
      </c>
      <c r="AX1064" s="272">
        <v>6.8538686999999996E-10</v>
      </c>
      <c r="AY1064" s="272">
        <v>1.872502E-14</v>
      </c>
      <c r="AZ1064" s="272">
        <v>6.2581997E-12</v>
      </c>
      <c r="BA1064" s="272">
        <v>1.6372153E-13</v>
      </c>
      <c r="BB1064" s="272">
        <v>1.8184352000000001E-10</v>
      </c>
      <c r="BC1064" s="272">
        <v>7.8027735999999998E-8</v>
      </c>
      <c r="BD1064" s="272">
        <v>2.6408904E-11</v>
      </c>
      <c r="BE1064" s="272">
        <v>8.9001959000000003E-11</v>
      </c>
      <c r="BF1064" s="272">
        <v>4.1607270999999998E-14</v>
      </c>
      <c r="BG1064" s="272">
        <v>1.3402031E-15</v>
      </c>
      <c r="BH1064" s="272">
        <v>5.2581273E-14</v>
      </c>
      <c r="BI1064" s="272">
        <v>9.8580936000000003E-14</v>
      </c>
      <c r="BJ1064" s="272">
        <v>2.173622E-14</v>
      </c>
      <c r="BK1064" s="272">
        <v>2.4533345E-11</v>
      </c>
      <c r="BL1064" s="272">
        <v>1.4719837000000001E-9</v>
      </c>
      <c r="BM1064" s="272">
        <v>4.1913074999999998E-11</v>
      </c>
      <c r="BN1064" s="272">
        <v>1.4887669E-5</v>
      </c>
      <c r="BO1064" s="273">
        <v>2.1867831000000001E-2</v>
      </c>
      <c r="BP1064" s="272">
        <v>4.1017247999999999E-11</v>
      </c>
      <c r="BQ1064" s="272">
        <v>2.4942921000000001E-13</v>
      </c>
      <c r="BR1064" s="272">
        <v>1.1159648E-17</v>
      </c>
      <c r="BS1064"/>
      <c r="BT1064" s="274">
        <v>1.3196951E-5</v>
      </c>
      <c r="BU1064" s="274">
        <v>6.7345261999999996E-7</v>
      </c>
      <c r="BV1064" s="274">
        <v>6.8107082E-6</v>
      </c>
      <c r="BW1064" s="274">
        <v>1.4551434E-8</v>
      </c>
      <c r="BX1064" s="274">
        <v>6.0067190999999998E-7</v>
      </c>
      <c r="BY1064" s="274">
        <v>1.1766922999999999E-7</v>
      </c>
      <c r="BZ1064" s="274">
        <v>8.0945668000000001E-10</v>
      </c>
      <c r="CA1064" s="274">
        <v>1.8500368999999999E-7</v>
      </c>
      <c r="CB1064" s="274">
        <v>8.7636035999999993E-9</v>
      </c>
      <c r="CC1064" s="274">
        <v>9.8100203999999997E-8</v>
      </c>
      <c r="CD1064" s="274">
        <v>1.2016535E-9</v>
      </c>
      <c r="CE1064" s="274">
        <v>2.7325402000000001E-8</v>
      </c>
      <c r="CF1064" s="274">
        <v>2.2458323E-11</v>
      </c>
      <c r="CG1064" s="274">
        <v>3.0991463000000001E-7</v>
      </c>
      <c r="CH1064" s="274">
        <v>4.2770402E-6</v>
      </c>
      <c r="CI1064" s="274">
        <v>6.5827914000000005E-8</v>
      </c>
      <c r="CJ1064" s="274">
        <v>5.8883246999999996E-9</v>
      </c>
      <c r="CK1064" s="4"/>
      <c r="CL1064" s="323">
        <v>3.6723611000000001E-11</v>
      </c>
      <c r="CM1064" s="323">
        <v>0.24391145</v>
      </c>
      <c r="CN1064" s="323">
        <v>4.5290316000000004E-3</v>
      </c>
      <c r="CO1064" s="323">
        <v>4.8510831E-4</v>
      </c>
      <c r="CP1064" s="323">
        <v>2.1003232E-5</v>
      </c>
      <c r="CQ1064" s="323">
        <v>1.6936076E-10</v>
      </c>
      <c r="CR1064" s="323">
        <v>1.0226900000000001E-8</v>
      </c>
      <c r="CS1064" s="323">
        <v>2.5876839999999999E-5</v>
      </c>
      <c r="CT1064" s="323">
        <v>5.4463460999999998E-2</v>
      </c>
      <c r="CU1064" s="323">
        <v>0.31031923</v>
      </c>
      <c r="CV1064" s="216"/>
      <c r="CW1064" s="214"/>
      <c r="CX1064" s="18" t="s">
        <v>1117</v>
      </c>
      <c r="CY1064" s="18"/>
      <c r="CZ1064" s="18"/>
      <c r="DA1064" s="32"/>
      <c r="DB1064" s="23"/>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14"/>
      <c r="FV1064" s="14"/>
      <c r="FW1064" s="14"/>
      <c r="FX1064" s="14"/>
      <c r="FY1064" s="14"/>
      <c r="FZ1064" s="14"/>
      <c r="GA1064" s="14"/>
      <c r="GB1064" s="14"/>
      <c r="GC1064" s="14"/>
      <c r="GD1064" s="14"/>
    </row>
    <row r="1065" spans="1:186" ht="14.4" customHeight="1">
      <c r="A1065" t="s">
        <v>8607</v>
      </c>
      <c r="B1065" s="168" t="s">
        <v>2252</v>
      </c>
      <c r="C1065" s="279" t="str">
        <f t="shared" si="434"/>
        <v>A.160.02.129</v>
      </c>
      <c r="D1065" s="14" t="s">
        <v>658</v>
      </c>
      <c r="E1065" s="278" t="s">
        <v>1510</v>
      </c>
      <c r="F1065" s="281" t="str">
        <f t="shared" si="435"/>
        <v>Utile natural forest, clear cut 640 (kg/m3)</v>
      </c>
      <c r="G1065" s="319">
        <f t="shared" si="420"/>
        <v>5.7773012914553004</v>
      </c>
      <c r="H1065" s="319">
        <f t="shared" si="421"/>
        <v>1.5678717287000001E-3</v>
      </c>
      <c r="I1065" s="319">
        <f t="shared" si="428"/>
        <v>5.2668143227399993</v>
      </c>
      <c r="J1065" s="319">
        <f t="shared" si="429"/>
        <v>1.7582076986600002E-2</v>
      </c>
      <c r="K1065" s="319">
        <v>0.49133702000000001</v>
      </c>
      <c r="L1065" s="319">
        <v>3.4214353000000001E-3</v>
      </c>
      <c r="M1065" s="319">
        <v>1.6820384E-3</v>
      </c>
      <c r="N1065" s="319">
        <v>1.2228962000000001E-3</v>
      </c>
      <c r="O1065" s="319">
        <v>1.9019143E-4</v>
      </c>
      <c r="P1065" s="319">
        <v>6.5305986999999997E-6</v>
      </c>
      <c r="Q1065" s="319">
        <v>1.482535E-4</v>
      </c>
      <c r="R1065" s="319">
        <v>1.2414904E-4</v>
      </c>
      <c r="S1065" s="319">
        <v>2.0605050999999999E-4</v>
      </c>
      <c r="T1065" s="319">
        <v>1.414323E-2</v>
      </c>
      <c r="U1065" s="319">
        <v>3.2306809E-3</v>
      </c>
      <c r="V1065" s="319">
        <v>5.2615866999999996</v>
      </c>
      <c r="W1065" s="319">
        <v>2.1155765999999999E-6</v>
      </c>
      <c r="X1065" s="319">
        <v>0</v>
      </c>
      <c r="Y1065" s="210"/>
      <c r="Z1065" s="320">
        <f t="shared" si="415"/>
        <v>3.6942633082706764</v>
      </c>
      <c r="AA1065" s="210"/>
      <c r="AB1065" s="321">
        <f t="shared" si="416"/>
        <v>0.49133702000000001</v>
      </c>
      <c r="AC1065" s="321">
        <f t="shared" si="417"/>
        <v>6.7954944687000007E-3</v>
      </c>
      <c r="AD1065" s="321">
        <f t="shared" si="430"/>
        <v>1.9372968316600001E-2</v>
      </c>
      <c r="AE1065" s="321">
        <f t="shared" si="418"/>
        <v>5.2668143227400002</v>
      </c>
      <c r="AF1065" s="321">
        <f t="shared" si="419"/>
        <v>3.4367314099999998E-3</v>
      </c>
      <c r="AG1065"/>
      <c r="AH1065" s="121">
        <v>24.758258999999999</v>
      </c>
      <c r="AI1065" s="121">
        <v>3.1073662999999998</v>
      </c>
      <c r="AJ1065" s="121">
        <v>0.43794395000000003</v>
      </c>
      <c r="AK1065" s="121">
        <v>0</v>
      </c>
      <c r="AL1065" s="121">
        <v>20.930199000000002</v>
      </c>
      <c r="AM1065" s="121">
        <v>0.18377921999999999</v>
      </c>
      <c r="AN1065" s="121">
        <v>9.8971065999999996E-2</v>
      </c>
      <c r="AO1065"/>
      <c r="AP1065" s="282">
        <v>6.1518243E-2</v>
      </c>
      <c r="AQ1065" s="282">
        <v>5.8521864999999999E-2</v>
      </c>
      <c r="AR1065" s="282">
        <v>2.8401352000000002E-3</v>
      </c>
      <c r="AS1065" s="282">
        <v>1.5624260999999999E-4</v>
      </c>
      <c r="AT1065" s="255">
        <f t="shared" si="431"/>
        <v>3.5085051357342298E-6</v>
      </c>
      <c r="AU1065" s="256">
        <f t="shared" si="432"/>
        <v>1.0503458874292747E-8</v>
      </c>
      <c r="AV1065" s="256">
        <f t="shared" si="433"/>
        <v>2.1882718669E-2</v>
      </c>
      <c r="AW1065" s="272">
        <v>3.4287515999999999E-6</v>
      </c>
      <c r="AX1065" s="272">
        <v>1.0345387E-8</v>
      </c>
      <c r="AY1065" s="272">
        <v>2.8265001999999998E-13</v>
      </c>
      <c r="AZ1065" s="272">
        <v>6.2581997E-12</v>
      </c>
      <c r="BA1065" s="272">
        <v>1.6372153E-13</v>
      </c>
      <c r="BB1065" s="272">
        <v>1.8184352000000001E-10</v>
      </c>
      <c r="BC1065" s="272">
        <v>7.8027735999999998E-8</v>
      </c>
      <c r="BD1065" s="272">
        <v>2.6408904E-11</v>
      </c>
      <c r="BE1065" s="272">
        <v>8.9001959000000003E-11</v>
      </c>
      <c r="BF1065" s="272">
        <v>4.1607270999999998E-14</v>
      </c>
      <c r="BG1065" s="272">
        <v>1.3402031E-15</v>
      </c>
      <c r="BH1065" s="272">
        <v>5.2581273E-14</v>
      </c>
      <c r="BI1065" s="272">
        <v>9.8580936000000003E-14</v>
      </c>
      <c r="BJ1065" s="272">
        <v>2.173622E-14</v>
      </c>
      <c r="BK1065" s="272">
        <v>2.4533345E-11</v>
      </c>
      <c r="BL1065" s="272">
        <v>1.4719837000000001E-9</v>
      </c>
      <c r="BM1065" s="272">
        <v>4.1913074999999998E-11</v>
      </c>
      <c r="BN1065" s="272">
        <v>1.4887669E-5</v>
      </c>
      <c r="BO1065" s="273">
        <v>2.1867831000000001E-2</v>
      </c>
      <c r="BP1065" s="272">
        <v>4.1017247999999999E-11</v>
      </c>
      <c r="BQ1065" s="272">
        <v>2.4942921000000001E-13</v>
      </c>
      <c r="BR1065" s="272">
        <v>1.1159648E-17</v>
      </c>
      <c r="BS1065"/>
      <c r="BT1065" s="121">
        <v>1.0939211000000001E-4</v>
      </c>
      <c r="BU1065" s="274">
        <v>6.7345261999999996E-7</v>
      </c>
      <c r="BV1065" s="121">
        <v>1.0300586E-4</v>
      </c>
      <c r="BW1065" s="274">
        <v>1.4551434E-8</v>
      </c>
      <c r="BX1065" s="274">
        <v>6.0067190999999998E-7</v>
      </c>
      <c r="BY1065" s="274">
        <v>1.1766922999999999E-7</v>
      </c>
      <c r="BZ1065" s="274">
        <v>8.0945668000000001E-10</v>
      </c>
      <c r="CA1065" s="274">
        <v>1.8500368999999999E-7</v>
      </c>
      <c r="CB1065" s="274">
        <v>8.7636035999999993E-9</v>
      </c>
      <c r="CC1065" s="274">
        <v>9.8100203999999997E-8</v>
      </c>
      <c r="CD1065" s="274">
        <v>1.2016535E-9</v>
      </c>
      <c r="CE1065" s="274">
        <v>2.7325402000000001E-8</v>
      </c>
      <c r="CF1065" s="274">
        <v>2.2458323E-11</v>
      </c>
      <c r="CG1065" s="274">
        <v>3.0991463000000001E-7</v>
      </c>
      <c r="CH1065" s="274">
        <v>4.2770402E-6</v>
      </c>
      <c r="CI1065" s="274">
        <v>6.5827914000000005E-8</v>
      </c>
      <c r="CJ1065" s="274">
        <v>5.8883246999999996E-9</v>
      </c>
      <c r="CK1065" s="4"/>
      <c r="CL1065" s="323">
        <v>3.6723611000000001E-11</v>
      </c>
      <c r="CM1065" s="323">
        <v>3.6939115</v>
      </c>
      <c r="CN1065" s="323">
        <v>4.5290316000000004E-3</v>
      </c>
      <c r="CO1065" s="323">
        <v>4.8510831E-4</v>
      </c>
      <c r="CP1065" s="323">
        <v>2.1003232E-5</v>
      </c>
      <c r="CQ1065" s="323">
        <v>1.6936076E-10</v>
      </c>
      <c r="CR1065" s="323">
        <v>1.0226900000000001E-8</v>
      </c>
      <c r="CS1065" s="323">
        <v>2.5876839999999999E-5</v>
      </c>
      <c r="CT1065" s="323">
        <v>5.4463460999999998E-2</v>
      </c>
      <c r="CU1065" s="323">
        <v>0.31031923</v>
      </c>
      <c r="CV1065" s="216"/>
      <c r="CW1065" s="214"/>
      <c r="CX1065" s="18" t="s">
        <v>1117</v>
      </c>
      <c r="CY1065" s="18"/>
      <c r="CZ1065" s="18"/>
      <c r="DA1065" s="32"/>
      <c r="DB1065" s="23"/>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4"/>
      <c r="FV1065" s="14"/>
      <c r="FW1065" s="14"/>
      <c r="FX1065" s="14"/>
      <c r="FY1065" s="14"/>
      <c r="FZ1065" s="14"/>
      <c r="GA1065" s="14"/>
      <c r="GB1065" s="14"/>
      <c r="GC1065" s="14"/>
      <c r="GD1065" s="14"/>
    </row>
    <row r="1066" spans="1:186" ht="14.4" customHeight="1">
      <c r="A1066" t="s">
        <v>2279</v>
      </c>
      <c r="B1066" s="168" t="s">
        <v>2252</v>
      </c>
      <c r="C1066" s="279" t="str">
        <f t="shared" si="434"/>
        <v>A.160.02.130</v>
      </c>
      <c r="D1066" s="14" t="s">
        <v>658</v>
      </c>
      <c r="E1066" s="278" t="s">
        <v>1510</v>
      </c>
      <c r="F1066" s="281" t="str">
        <f t="shared" si="435"/>
        <v>Wengé FSC/PEFC 830 (kg/m3)</v>
      </c>
      <c r="G1066" s="319">
        <f t="shared" si="420"/>
        <v>5.2769074383599998E-2</v>
      </c>
      <c r="H1066" s="319">
        <f t="shared" si="421"/>
        <v>1.555608768E-3</v>
      </c>
      <c r="I1066" s="319">
        <f t="shared" si="428"/>
        <v>4.7492741890000001E-3</v>
      </c>
      <c r="J1066" s="319">
        <f t="shared" si="429"/>
        <v>1.5874508426600001E-2</v>
      </c>
      <c r="K1066" s="319">
        <v>3.0589682999999999E-2</v>
      </c>
      <c r="L1066" s="319">
        <v>2.9480799E-3</v>
      </c>
      <c r="M1066" s="319">
        <v>1.6518371E-3</v>
      </c>
      <c r="N1066" s="319">
        <v>1.2160094E-3</v>
      </c>
      <c r="O1066" s="319">
        <v>1.8619125E-4</v>
      </c>
      <c r="P1066" s="319">
        <v>6.3098579999999996E-6</v>
      </c>
      <c r="Q1066" s="319">
        <v>1.4709826000000001E-4</v>
      </c>
      <c r="R1066" s="319">
        <v>1.2396441E-4</v>
      </c>
      <c r="S1066" s="319">
        <v>2.0523235E-4</v>
      </c>
      <c r="T1066" s="319">
        <v>1.2441160999999999E-2</v>
      </c>
      <c r="U1066" s="319">
        <v>3.2259995E-3</v>
      </c>
      <c r="V1066" s="319">
        <v>2.5392779000000001E-5</v>
      </c>
      <c r="W1066" s="319">
        <v>2.1155765999999999E-6</v>
      </c>
      <c r="X1066" s="319">
        <v>0</v>
      </c>
      <c r="Y1066" s="210"/>
      <c r="Z1066" s="320">
        <f t="shared" si="415"/>
        <v>0.22999761654135337</v>
      </c>
      <c r="AA1066" s="210"/>
      <c r="AB1066" s="321">
        <f t="shared" si="416"/>
        <v>3.0589682999999999E-2</v>
      </c>
      <c r="AC1066" s="321">
        <f t="shared" si="417"/>
        <v>6.2794901780000006E-3</v>
      </c>
      <c r="AD1066" s="321">
        <f t="shared" si="430"/>
        <v>1.7167157986600002E-2</v>
      </c>
      <c r="AE1066" s="321">
        <f t="shared" si="418"/>
        <v>4.7492741890000001E-3</v>
      </c>
      <c r="AF1066" s="321">
        <f t="shared" si="419"/>
        <v>3.4312318499999999E-3</v>
      </c>
      <c r="AG1066"/>
      <c r="AH1066" s="121">
        <v>24.570944000000001</v>
      </c>
      <c r="AI1066" s="121">
        <v>2.9209092000000001</v>
      </c>
      <c r="AJ1066" s="121">
        <v>0.43730933999999999</v>
      </c>
      <c r="AK1066" s="121">
        <v>0</v>
      </c>
      <c r="AL1066" s="121">
        <v>20.930199000000002</v>
      </c>
      <c r="AM1066" s="121">
        <v>0.18371201000000001</v>
      </c>
      <c r="AN1066" s="121">
        <v>9.8814824999999995E-2</v>
      </c>
      <c r="AO1066"/>
      <c r="AP1066" s="282">
        <v>5.1114810999999998E-3</v>
      </c>
      <c r="AQ1066" s="282">
        <v>4.7538976999999998E-3</v>
      </c>
      <c r="AR1066" s="282">
        <v>2.1442044E-4</v>
      </c>
      <c r="AS1066" s="282">
        <v>1.4316298E-4</v>
      </c>
      <c r="AT1066" s="255">
        <f t="shared" si="431"/>
        <v>2.8500585715923001E-7</v>
      </c>
      <c r="AU1066" s="256">
        <f t="shared" si="432"/>
        <v>7.9297500876974801E-10</v>
      </c>
      <c r="AV1066" s="256">
        <f t="shared" si="433"/>
        <v>2.0050837419999998E-2</v>
      </c>
      <c r="AW1066" s="272">
        <v>2.1391306E-7</v>
      </c>
      <c r="AX1066" s="272">
        <v>6.4544303999999999E-10</v>
      </c>
      <c r="AY1066" s="272">
        <v>1.7633697E-14</v>
      </c>
      <c r="AZ1066" s="272">
        <v>6.2581997E-12</v>
      </c>
      <c r="BA1066" s="272">
        <v>1.6372153E-13</v>
      </c>
      <c r="BB1066" s="272">
        <v>1.8081824999999999E-10</v>
      </c>
      <c r="BC1066" s="272">
        <v>6.9368405000000003E-8</v>
      </c>
      <c r="BD1066" s="272">
        <v>2.6175093000000001E-11</v>
      </c>
      <c r="BE1066" s="272">
        <v>7.8988355000000004E-11</v>
      </c>
      <c r="BF1066" s="272">
        <v>4.1607270999999998E-14</v>
      </c>
      <c r="BG1066" s="272">
        <v>1.3402031E-15</v>
      </c>
      <c r="BH1066" s="272">
        <v>5.1970973E-14</v>
      </c>
      <c r="BI1066" s="272">
        <v>7.5839948999999998E-14</v>
      </c>
      <c r="BJ1066" s="272">
        <v>1.7613307000000001E-14</v>
      </c>
      <c r="BK1066" s="272">
        <v>2.450304E-11</v>
      </c>
      <c r="BL1066" s="272">
        <v>1.4716316999999999E-9</v>
      </c>
      <c r="BM1066" s="272">
        <v>4.1913074999999998E-11</v>
      </c>
      <c r="BN1066" s="272">
        <v>1.481242E-5</v>
      </c>
      <c r="BO1066" s="273">
        <v>2.0036024999999999E-2</v>
      </c>
      <c r="BP1066" s="272">
        <v>4.1017247999999999E-11</v>
      </c>
      <c r="BQ1066" s="272">
        <v>2.4942921000000001E-13</v>
      </c>
      <c r="BR1066" s="272">
        <v>1.1159648E-17</v>
      </c>
      <c r="BS1066"/>
      <c r="BT1066" s="274">
        <v>1.2431605E-5</v>
      </c>
      <c r="BU1066" s="274">
        <v>6.0441580999999995E-7</v>
      </c>
      <c r="BV1066" s="274">
        <v>6.4129438999999996E-6</v>
      </c>
      <c r="BW1066" s="274">
        <v>1.4529807E-8</v>
      </c>
      <c r="BX1066" s="274">
        <v>5.4022343E-7</v>
      </c>
      <c r="BY1066" s="274">
        <v>1.1766922999999999E-7</v>
      </c>
      <c r="BZ1066" s="274">
        <v>8.0945668000000001E-10</v>
      </c>
      <c r="CA1066" s="274">
        <v>1.8500368999999999E-7</v>
      </c>
      <c r="CB1066" s="274">
        <v>8.4673851999999994E-9</v>
      </c>
      <c r="CC1066" s="274">
        <v>9.7335774999999997E-8</v>
      </c>
      <c r="CD1066" s="274">
        <v>1.2016535E-9</v>
      </c>
      <c r="CE1066" s="274">
        <v>2.7325402000000001E-8</v>
      </c>
      <c r="CF1066" s="274">
        <v>2.2458323E-11</v>
      </c>
      <c r="CG1066" s="274">
        <v>2.9811963000000001E-7</v>
      </c>
      <c r="CH1066" s="274">
        <v>4.0518211999999997E-6</v>
      </c>
      <c r="CI1066" s="274">
        <v>6.5827914000000005E-8</v>
      </c>
      <c r="CJ1066" s="274">
        <v>5.8883246999999996E-9</v>
      </c>
      <c r="CK1066" s="4"/>
      <c r="CL1066" s="323">
        <v>3.6723611000000001E-11</v>
      </c>
      <c r="CM1066" s="323">
        <v>0.22964580000000001</v>
      </c>
      <c r="CN1066" s="323">
        <v>4.5290316000000004E-3</v>
      </c>
      <c r="CO1066" s="323">
        <v>4.3787433000000003E-4</v>
      </c>
      <c r="CP1066" s="323">
        <v>1.8950597E-5</v>
      </c>
      <c r="CQ1066" s="323">
        <v>1.6908463999999999E-10</v>
      </c>
      <c r="CR1066" s="323">
        <v>1.0194268E-8</v>
      </c>
      <c r="CS1066" s="323">
        <v>2.2890565000000002E-5</v>
      </c>
      <c r="CT1066" s="323">
        <v>4.3254943999999997E-2</v>
      </c>
      <c r="CU1066" s="323">
        <v>0.28505671999999999</v>
      </c>
      <c r="CV1066" s="216"/>
      <c r="CW1066" s="214"/>
      <c r="CX1066" s="18" t="s">
        <v>1117</v>
      </c>
      <c r="CY1066" s="18"/>
      <c r="CZ1066" s="18"/>
      <c r="DA1066" s="32"/>
      <c r="DB1066" s="23"/>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c r="FU1066" s="14"/>
      <c r="FV1066" s="14"/>
      <c r="FW1066" s="14"/>
      <c r="FX1066" s="14"/>
      <c r="FY1066" s="14"/>
      <c r="FZ1066" s="14"/>
      <c r="GA1066" s="14"/>
      <c r="GB1066" s="14"/>
      <c r="GC1066" s="14"/>
      <c r="GD1066" s="14"/>
    </row>
    <row r="1067" spans="1:186" ht="14.4" customHeight="1">
      <c r="A1067" t="s">
        <v>8608</v>
      </c>
      <c r="B1067" s="168" t="s">
        <v>2252</v>
      </c>
      <c r="C1067" s="279" t="str">
        <f t="shared" si="434"/>
        <v>A.160.02.131</v>
      </c>
      <c r="D1067" s="14" t="s">
        <v>658</v>
      </c>
      <c r="E1067" s="278" t="s">
        <v>1510</v>
      </c>
      <c r="F1067" s="281" t="str">
        <f t="shared" si="435"/>
        <v>Wengé natural forest, clear cut 830 (kg/m3)</v>
      </c>
      <c r="G1067" s="319">
        <f t="shared" si="420"/>
        <v>6.4198190786046005</v>
      </c>
      <c r="H1067" s="319">
        <f t="shared" si="421"/>
        <v>1.555608768E-3</v>
      </c>
      <c r="I1067" s="319">
        <f t="shared" si="428"/>
        <v>5.9129492814100004</v>
      </c>
      <c r="J1067" s="319">
        <f t="shared" si="429"/>
        <v>1.5874508426600001E-2</v>
      </c>
      <c r="K1067" s="319">
        <v>0.48943967999999999</v>
      </c>
      <c r="L1067" s="319">
        <v>2.9480799E-3</v>
      </c>
      <c r="M1067" s="319">
        <v>1.6518371E-3</v>
      </c>
      <c r="N1067" s="319">
        <v>1.2160094E-3</v>
      </c>
      <c r="O1067" s="319">
        <v>1.8619125E-4</v>
      </c>
      <c r="P1067" s="319">
        <v>6.3098579999999996E-6</v>
      </c>
      <c r="Q1067" s="319">
        <v>1.4709826000000001E-4</v>
      </c>
      <c r="R1067" s="319">
        <v>1.2396441E-4</v>
      </c>
      <c r="S1067" s="319">
        <v>2.0523235E-4</v>
      </c>
      <c r="T1067" s="319">
        <v>1.2441160999999999E-2</v>
      </c>
      <c r="U1067" s="319">
        <v>3.2259995E-3</v>
      </c>
      <c r="V1067" s="319">
        <v>5.9082254000000001</v>
      </c>
      <c r="W1067" s="319">
        <v>2.1155765999999999E-6</v>
      </c>
      <c r="X1067" s="319">
        <v>0</v>
      </c>
      <c r="Y1067" s="210"/>
      <c r="Z1067" s="320">
        <f t="shared" ref="Z1067:Z1133" si="436">K1067/0.133</f>
        <v>3.6799975939849623</v>
      </c>
      <c r="AA1067" s="210"/>
      <c r="AB1067" s="321">
        <f t="shared" ref="AB1067:AB1133" si="437">K1067</f>
        <v>0.48943967999999999</v>
      </c>
      <c r="AC1067" s="321">
        <f t="shared" ref="AC1067:AC1133" si="438">L1067+M1067+N1067+O1067+P1067+Q1067+R1067</f>
        <v>6.2794901780000006E-3</v>
      </c>
      <c r="AD1067" s="321">
        <f t="shared" si="430"/>
        <v>1.7167157986600002E-2</v>
      </c>
      <c r="AE1067" s="321">
        <f t="shared" ref="AE1067:AE1133" si="439">V1067+L1067+M1067+R1067</f>
        <v>5.9129492814100004</v>
      </c>
      <c r="AF1067" s="321">
        <f t="shared" ref="AF1067:AF1133" si="440">S1067+U1067+X1067</f>
        <v>3.4312318499999999E-3</v>
      </c>
      <c r="AG1067"/>
      <c r="AH1067" s="121">
        <v>24.570944000000001</v>
      </c>
      <c r="AI1067" s="121">
        <v>2.9209092000000001</v>
      </c>
      <c r="AJ1067" s="121">
        <v>0.43730933999999999</v>
      </c>
      <c r="AK1067" s="121">
        <v>0</v>
      </c>
      <c r="AL1067" s="121">
        <v>20.930199000000002</v>
      </c>
      <c r="AM1067" s="121">
        <v>0.18371201000000001</v>
      </c>
      <c r="AN1067" s="121">
        <v>9.8814824999999995E-2</v>
      </c>
      <c r="AO1067"/>
      <c r="AP1067" s="282">
        <v>6.1126303999999999E-2</v>
      </c>
      <c r="AQ1067" s="282">
        <v>5.8156586000000003E-2</v>
      </c>
      <c r="AR1067" s="282">
        <v>2.8265558E-3</v>
      </c>
      <c r="AS1067" s="282">
        <v>1.4316298E-4</v>
      </c>
      <c r="AT1067" s="255">
        <f t="shared" si="431"/>
        <v>3.4866058971592298E-6</v>
      </c>
      <c r="AU1067" s="256">
        <f t="shared" si="432"/>
        <v>1.0453238893772749E-8</v>
      </c>
      <c r="AV1067" s="256">
        <f t="shared" si="433"/>
        <v>2.0050837419999998E-2</v>
      </c>
      <c r="AW1067" s="272">
        <v>3.4155130999999998E-6</v>
      </c>
      <c r="AX1067" s="272">
        <v>1.0305442999999999E-8</v>
      </c>
      <c r="AY1067" s="272">
        <v>2.8155870000000002E-13</v>
      </c>
      <c r="AZ1067" s="272">
        <v>6.2581997E-12</v>
      </c>
      <c r="BA1067" s="272">
        <v>1.6372153E-13</v>
      </c>
      <c r="BB1067" s="272">
        <v>1.8081824999999999E-10</v>
      </c>
      <c r="BC1067" s="272">
        <v>6.9368405000000003E-8</v>
      </c>
      <c r="BD1067" s="272">
        <v>2.6175093000000001E-11</v>
      </c>
      <c r="BE1067" s="272">
        <v>7.8988355000000004E-11</v>
      </c>
      <c r="BF1067" s="272">
        <v>4.1607270999999998E-14</v>
      </c>
      <c r="BG1067" s="272">
        <v>1.3402031E-15</v>
      </c>
      <c r="BH1067" s="272">
        <v>5.1970973E-14</v>
      </c>
      <c r="BI1067" s="272">
        <v>7.5839948999999998E-14</v>
      </c>
      <c r="BJ1067" s="272">
        <v>1.7613307000000001E-14</v>
      </c>
      <c r="BK1067" s="272">
        <v>2.450304E-11</v>
      </c>
      <c r="BL1067" s="272">
        <v>1.4716316999999999E-9</v>
      </c>
      <c r="BM1067" s="272">
        <v>4.1913074999999998E-11</v>
      </c>
      <c r="BN1067" s="272">
        <v>1.481242E-5</v>
      </c>
      <c r="BO1067" s="273">
        <v>2.0036024999999999E-2</v>
      </c>
      <c r="BP1067" s="272">
        <v>4.1017247999999999E-11</v>
      </c>
      <c r="BQ1067" s="272">
        <v>2.4942921000000001E-13</v>
      </c>
      <c r="BR1067" s="272">
        <v>1.1159648E-17</v>
      </c>
      <c r="BS1067"/>
      <c r="BT1067" s="121">
        <v>1.0862676E-4</v>
      </c>
      <c r="BU1067" s="274">
        <v>6.0441580999999995E-7</v>
      </c>
      <c r="BV1067" s="121">
        <v>1.026081E-4</v>
      </c>
      <c r="BW1067" s="274">
        <v>1.4529807E-8</v>
      </c>
      <c r="BX1067" s="274">
        <v>5.4022343E-7</v>
      </c>
      <c r="BY1067" s="274">
        <v>1.1766922999999999E-7</v>
      </c>
      <c r="BZ1067" s="274">
        <v>8.0945668000000001E-10</v>
      </c>
      <c r="CA1067" s="274">
        <v>1.8500368999999999E-7</v>
      </c>
      <c r="CB1067" s="274">
        <v>8.4673851999999994E-9</v>
      </c>
      <c r="CC1067" s="274">
        <v>9.7335774999999997E-8</v>
      </c>
      <c r="CD1067" s="274">
        <v>1.2016535E-9</v>
      </c>
      <c r="CE1067" s="274">
        <v>2.7325402000000001E-8</v>
      </c>
      <c r="CF1067" s="274">
        <v>2.2458323E-11</v>
      </c>
      <c r="CG1067" s="274">
        <v>2.9811963000000001E-7</v>
      </c>
      <c r="CH1067" s="274">
        <v>4.0518211999999997E-6</v>
      </c>
      <c r="CI1067" s="274">
        <v>6.5827914000000005E-8</v>
      </c>
      <c r="CJ1067" s="274">
        <v>5.8883246999999996E-9</v>
      </c>
      <c r="CK1067" s="4"/>
      <c r="CL1067" s="323">
        <v>3.6723611000000001E-11</v>
      </c>
      <c r="CM1067" s="323">
        <v>3.6796457999999999</v>
      </c>
      <c r="CN1067" s="323">
        <v>4.5290316000000004E-3</v>
      </c>
      <c r="CO1067" s="323">
        <v>4.3787433000000003E-4</v>
      </c>
      <c r="CP1067" s="323">
        <v>1.8950597E-5</v>
      </c>
      <c r="CQ1067" s="323">
        <v>1.6908463999999999E-10</v>
      </c>
      <c r="CR1067" s="323">
        <v>1.0194268E-8</v>
      </c>
      <c r="CS1067" s="323">
        <v>2.2890565000000002E-5</v>
      </c>
      <c r="CT1067" s="323">
        <v>4.3254943999999997E-2</v>
      </c>
      <c r="CU1067" s="323">
        <v>0.28505671999999999</v>
      </c>
      <c r="CV1067" s="216"/>
      <c r="CW1067" s="214"/>
      <c r="CX1067" s="18" t="s">
        <v>1117</v>
      </c>
      <c r="CY1067" s="18"/>
      <c r="CZ1067" s="18"/>
      <c r="DA1067" s="32"/>
      <c r="DB1067" s="23"/>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4"/>
      <c r="FV1067" s="14"/>
      <c r="FW1067" s="14"/>
      <c r="FX1067" s="14"/>
      <c r="FY1067" s="14"/>
      <c r="FZ1067" s="14"/>
      <c r="GA1067" s="14"/>
      <c r="GB1067" s="14"/>
      <c r="GC1067" s="14"/>
      <c r="GD1067" s="14"/>
    </row>
    <row r="1068" spans="1:186" ht="14.4" customHeight="1">
      <c r="B1068" s="278" t="s">
        <v>2252</v>
      </c>
      <c r="C1068" s="277" t="s">
        <v>3667</v>
      </c>
      <c r="D1068" s="277" t="s">
        <v>659</v>
      </c>
      <c r="E1068" s="278"/>
      <c r="F1068"/>
      <c r="G1068" s="210"/>
      <c r="H1068" s="210"/>
      <c r="I1068" s="210"/>
      <c r="J1068" s="210"/>
      <c r="K1068" s="210"/>
      <c r="L1068" s="210"/>
      <c r="M1068" s="210"/>
      <c r="N1068" s="210"/>
      <c r="O1068" s="210"/>
      <c r="P1068" s="210"/>
      <c r="Q1068" s="210"/>
      <c r="R1068" s="210"/>
      <c r="S1068" s="210"/>
      <c r="T1068" s="210"/>
      <c r="U1068" s="210"/>
      <c r="V1068" s="210"/>
      <c r="W1068" s="210"/>
      <c r="X1068" s="210"/>
      <c r="Y1068" s="210"/>
      <c r="Z1068" s="210"/>
      <c r="AA1068" s="210"/>
      <c r="AB1068" s="210"/>
      <c r="AC1068" s="210"/>
      <c r="AD1068" s="210"/>
      <c r="AE1068" s="210"/>
      <c r="AF1068" s="210"/>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s="182"/>
      <c r="CW1068" s="215"/>
      <c r="CX1068" s="22"/>
      <c r="CY1068" s="18"/>
      <c r="CZ1068" s="18"/>
      <c r="DA1068" s="32"/>
      <c r="DB1068" s="23"/>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4"/>
      <c r="FV1068" s="14"/>
      <c r="FW1068" s="14"/>
      <c r="FX1068" s="14"/>
      <c r="FY1068" s="14"/>
      <c r="FZ1068" s="14"/>
      <c r="GA1068" s="14"/>
      <c r="GB1068" s="14"/>
      <c r="GC1068" s="14"/>
      <c r="GD1068" s="14"/>
    </row>
    <row r="1069" spans="1:186" ht="14.4" customHeight="1">
      <c r="A1069" t="s">
        <v>2280</v>
      </c>
      <c r="B1069" s="168" t="s">
        <v>2252</v>
      </c>
      <c r="C1069" s="279" t="str">
        <f t="shared" si="434"/>
        <v>A.160.03.101</v>
      </c>
      <c r="D1069" s="14" t="s">
        <v>659</v>
      </c>
      <c r="E1069" s="278" t="s">
        <v>1510</v>
      </c>
      <c r="F1069" s="281" t="str">
        <f t="shared" si="435"/>
        <v>Carapa FSC/PEFC 610 (kg/m3)</v>
      </c>
      <c r="G1069" s="319">
        <f t="shared" si="420"/>
        <v>5.6414513040199996E-2</v>
      </c>
      <c r="H1069" s="319">
        <f t="shared" si="421"/>
        <v>1.5664566985999998E-3</v>
      </c>
      <c r="I1069" s="319">
        <f t="shared" si="428"/>
        <v>5.1949139650000007E-3</v>
      </c>
      <c r="J1069" s="319">
        <f t="shared" si="429"/>
        <v>1.73850503766E-2</v>
      </c>
      <c r="K1069" s="319">
        <v>3.2268091999999998E-2</v>
      </c>
      <c r="L1069" s="319">
        <v>3.3668172999999999E-3</v>
      </c>
      <c r="M1069" s="319">
        <v>1.6785535999999999E-3</v>
      </c>
      <c r="N1069" s="319">
        <v>1.2221014999999999E-3</v>
      </c>
      <c r="O1069" s="319">
        <v>1.8972986999999999E-4</v>
      </c>
      <c r="P1069" s="319">
        <v>6.5051286000000002E-6</v>
      </c>
      <c r="Q1069" s="319">
        <v>1.481202E-4</v>
      </c>
      <c r="R1069" s="319">
        <v>1.2412774E-4</v>
      </c>
      <c r="S1069" s="319">
        <v>2.0595610000000001E-4</v>
      </c>
      <c r="T1069" s="319">
        <v>1.3946838E-2</v>
      </c>
      <c r="U1069" s="319">
        <v>3.2301407000000001E-3</v>
      </c>
      <c r="V1069" s="319">
        <v>2.5415324999999999E-5</v>
      </c>
      <c r="W1069" s="319">
        <v>2.1155765999999999E-6</v>
      </c>
      <c r="X1069" s="319">
        <v>0</v>
      </c>
      <c r="Y1069" s="210"/>
      <c r="Z1069" s="320">
        <f t="shared" si="436"/>
        <v>0.24261723308270675</v>
      </c>
      <c r="AA1069" s="210"/>
      <c r="AB1069" s="321">
        <f t="shared" si="437"/>
        <v>3.2268091999999998E-2</v>
      </c>
      <c r="AC1069" s="321">
        <f t="shared" si="438"/>
        <v>6.7359553385999988E-3</v>
      </c>
      <c r="AD1069" s="321">
        <f t="shared" si="430"/>
        <v>1.9118452216600003E-2</v>
      </c>
      <c r="AE1069" s="321">
        <f t="shared" si="439"/>
        <v>5.1949139650000007E-3</v>
      </c>
      <c r="AF1069" s="321">
        <f t="shared" si="440"/>
        <v>3.4360967999999999E-3</v>
      </c>
      <c r="AG1069"/>
      <c r="AH1069" s="121">
        <v>24.736646</v>
      </c>
      <c r="AI1069" s="121">
        <v>3.085852</v>
      </c>
      <c r="AJ1069" s="121">
        <v>0.43787071999999999</v>
      </c>
      <c r="AK1069" s="121">
        <v>0</v>
      </c>
      <c r="AL1069" s="121">
        <v>20.930199000000002</v>
      </c>
      <c r="AM1069" s="121">
        <v>0.18377146999999999</v>
      </c>
      <c r="AN1069" s="121">
        <v>9.8953037999999993E-2</v>
      </c>
      <c r="AO1069"/>
      <c r="AP1069" s="282">
        <v>5.4581962000000003E-3</v>
      </c>
      <c r="AQ1069" s="282">
        <v>5.0770297999999997E-3</v>
      </c>
      <c r="AR1069" s="282">
        <v>2.2643302000000001E-4</v>
      </c>
      <c r="AS1069" s="282">
        <v>1.5473342E-4</v>
      </c>
      <c r="AT1069" s="255">
        <f t="shared" ref="AT1069:AT1103" si="441">AW1069+AZ1069+BA1069+BB1069+BC1069+BK1069+BL1069+BP1069</f>
        <v>3.0437827933722995E-7</v>
      </c>
      <c r="AU1069" s="256">
        <f t="shared" ref="AU1069:AU1103" si="442">AX1069+AY1069+BD1069+BE1069+BF1069+BG1069+BH1069+BI1069+BJ1069+BM1069+BQ1069+BR1069</f>
        <v>8.3740022927174793E-10</v>
      </c>
      <c r="AV1069" s="256">
        <f t="shared" ref="AV1069:AV1103" si="443">BN1069+BO1069</f>
        <v>2.1671347987E-2</v>
      </c>
      <c r="AW1069" s="272">
        <v>2.2562405999999999E-7</v>
      </c>
      <c r="AX1069" s="272">
        <v>6.8077796999999995E-10</v>
      </c>
      <c r="AY1069" s="272">
        <v>1.8599097999999999E-14</v>
      </c>
      <c r="AZ1069" s="272">
        <v>6.2581997E-12</v>
      </c>
      <c r="BA1069" s="272">
        <v>1.6372153E-13</v>
      </c>
      <c r="BB1069" s="272">
        <v>1.8172522000000001E-10</v>
      </c>
      <c r="BC1069" s="272">
        <v>7.7028582E-8</v>
      </c>
      <c r="BD1069" s="272">
        <v>2.6381926000000001E-11</v>
      </c>
      <c r="BE1069" s="272">
        <v>8.7846543E-11</v>
      </c>
      <c r="BF1069" s="272">
        <v>4.1607270999999998E-14</v>
      </c>
      <c r="BG1069" s="272">
        <v>1.3402031E-15</v>
      </c>
      <c r="BH1069" s="272">
        <v>5.2510853999999999E-14</v>
      </c>
      <c r="BI1069" s="272">
        <v>9.5956976000000004E-14</v>
      </c>
      <c r="BJ1069" s="272">
        <v>2.1260500000000001E-14</v>
      </c>
      <c r="BK1069" s="272">
        <v>2.4529848000000001E-11</v>
      </c>
      <c r="BL1069" s="272">
        <v>1.4719430999999999E-9</v>
      </c>
      <c r="BM1069" s="272">
        <v>4.1913074999999998E-11</v>
      </c>
      <c r="BN1069" s="272">
        <v>1.4878987E-5</v>
      </c>
      <c r="BO1069" s="273">
        <v>2.1656469000000001E-2</v>
      </c>
      <c r="BP1069" s="272">
        <v>4.1017247999999999E-11</v>
      </c>
      <c r="BQ1069" s="272">
        <v>2.4942921000000001E-13</v>
      </c>
      <c r="BR1069" s="272">
        <v>1.1159648E-17</v>
      </c>
      <c r="BS1069"/>
      <c r="BT1069" s="274">
        <v>1.3108642E-5</v>
      </c>
      <c r="BU1069" s="274">
        <v>6.6548683E-7</v>
      </c>
      <c r="BV1069" s="274">
        <v>6.7648123000000002E-6</v>
      </c>
      <c r="BW1069" s="274">
        <v>1.4548939000000001E-8</v>
      </c>
      <c r="BX1069" s="274">
        <v>5.9369708999999995E-7</v>
      </c>
      <c r="BY1069" s="274">
        <v>1.1766922999999999E-7</v>
      </c>
      <c r="BZ1069" s="274">
        <v>8.0945668000000001E-10</v>
      </c>
      <c r="CA1069" s="274">
        <v>1.8500368999999999E-7</v>
      </c>
      <c r="CB1069" s="274">
        <v>8.7294245999999996E-9</v>
      </c>
      <c r="CC1069" s="274">
        <v>9.8012000999999995E-8</v>
      </c>
      <c r="CD1069" s="274">
        <v>1.2016535E-9</v>
      </c>
      <c r="CE1069" s="274">
        <v>2.7325402000000001E-8</v>
      </c>
      <c r="CF1069" s="274">
        <v>2.2458323E-11</v>
      </c>
      <c r="CG1069" s="274">
        <v>3.0855367000000002E-7</v>
      </c>
      <c r="CH1069" s="274">
        <v>4.2510534000000002E-6</v>
      </c>
      <c r="CI1069" s="274">
        <v>6.5827914000000005E-8</v>
      </c>
      <c r="CJ1069" s="274">
        <v>5.8883246999999996E-9</v>
      </c>
      <c r="CK1069" s="4"/>
      <c r="CL1069" s="323">
        <v>3.6723611000000001E-11</v>
      </c>
      <c r="CM1069" s="323">
        <v>0.24226540999999999</v>
      </c>
      <c r="CN1069" s="323">
        <v>4.5290316000000004E-3</v>
      </c>
      <c r="CO1069" s="323">
        <v>4.7965824000000001E-4</v>
      </c>
      <c r="CP1069" s="323">
        <v>2.0766390000000001E-5</v>
      </c>
      <c r="CQ1069" s="323">
        <v>1.6932890000000001E-10</v>
      </c>
      <c r="CR1069" s="323">
        <v>1.0223135E-8</v>
      </c>
      <c r="CS1069" s="323">
        <v>2.5532270000000001E-5</v>
      </c>
      <c r="CT1069" s="323">
        <v>5.3170171000000002E-2</v>
      </c>
      <c r="CU1069" s="323">
        <v>0.30740432000000001</v>
      </c>
      <c r="CV1069" s="216"/>
      <c r="CW1069" s="214"/>
      <c r="CX1069" s="18" t="s">
        <v>1117</v>
      </c>
      <c r="CY1069" s="22"/>
      <c r="CZ1069" s="22"/>
      <c r="DA1069" s="32"/>
      <c r="DB1069" s="23"/>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14"/>
      <c r="FV1069" s="14"/>
      <c r="FW1069" s="14"/>
      <c r="FX1069" s="14"/>
      <c r="FY1069" s="14"/>
      <c r="FZ1069" s="14"/>
      <c r="GA1069" s="14"/>
      <c r="GB1069" s="14"/>
      <c r="GC1069" s="14"/>
      <c r="GD1069" s="14"/>
    </row>
    <row r="1070" spans="1:186" ht="14.4" customHeight="1">
      <c r="A1070" t="s">
        <v>8609</v>
      </c>
      <c r="B1070" s="168" t="s">
        <v>2252</v>
      </c>
      <c r="C1070" s="279" t="str">
        <f t="shared" si="434"/>
        <v>A.160.03.102</v>
      </c>
      <c r="D1070" s="14" t="s">
        <v>659</v>
      </c>
      <c r="E1070" s="278" t="s">
        <v>1510</v>
      </c>
      <c r="F1070" s="281" t="str">
        <f t="shared" si="435"/>
        <v>Carapa natural forest, clear cut 610 (kg/m3)</v>
      </c>
      <c r="G1070" s="319">
        <f t="shared" si="420"/>
        <v>6.5436894957151992</v>
      </c>
      <c r="H1070" s="319">
        <f t="shared" si="421"/>
        <v>1.5664566985999998E-3</v>
      </c>
      <c r="I1070" s="319">
        <f t="shared" si="428"/>
        <v>6.0336198986399996</v>
      </c>
      <c r="J1070" s="319">
        <f t="shared" si="429"/>
        <v>1.73850503766E-2</v>
      </c>
      <c r="K1070" s="319">
        <v>0.49111809000000001</v>
      </c>
      <c r="L1070" s="319">
        <v>3.3668172999999999E-3</v>
      </c>
      <c r="M1070" s="319">
        <v>1.6785535999999999E-3</v>
      </c>
      <c r="N1070" s="319">
        <v>1.2221014999999999E-3</v>
      </c>
      <c r="O1070" s="319">
        <v>1.8972986999999999E-4</v>
      </c>
      <c r="P1070" s="319">
        <v>6.5051286000000002E-6</v>
      </c>
      <c r="Q1070" s="319">
        <v>1.481202E-4</v>
      </c>
      <c r="R1070" s="319">
        <v>1.2412774E-4</v>
      </c>
      <c r="S1070" s="319">
        <v>2.0595610000000001E-4</v>
      </c>
      <c r="T1070" s="319">
        <v>1.3946838E-2</v>
      </c>
      <c r="U1070" s="319">
        <v>3.2301407000000001E-3</v>
      </c>
      <c r="V1070" s="319">
        <v>6.0284503999999997</v>
      </c>
      <c r="W1070" s="319">
        <v>2.1155765999999999E-6</v>
      </c>
      <c r="X1070" s="319">
        <v>0</v>
      </c>
      <c r="Y1070" s="210"/>
      <c r="Z1070" s="320">
        <f t="shared" si="436"/>
        <v>3.6926172180451124</v>
      </c>
      <c r="AA1070" s="210"/>
      <c r="AB1070" s="321">
        <f t="shared" si="437"/>
        <v>0.49111809000000001</v>
      </c>
      <c r="AC1070" s="321">
        <f t="shared" si="438"/>
        <v>6.7359553385999988E-3</v>
      </c>
      <c r="AD1070" s="321">
        <f t="shared" si="430"/>
        <v>1.9118452216600003E-2</v>
      </c>
      <c r="AE1070" s="321">
        <f t="shared" si="439"/>
        <v>6.0336198986399996</v>
      </c>
      <c r="AF1070" s="321">
        <f t="shared" si="440"/>
        <v>3.4360967999999999E-3</v>
      </c>
      <c r="AG1070"/>
      <c r="AH1070" s="121">
        <v>24.736646</v>
      </c>
      <c r="AI1070" s="121">
        <v>3.085852</v>
      </c>
      <c r="AJ1070" s="121">
        <v>0.43787071999999999</v>
      </c>
      <c r="AK1070" s="121">
        <v>0</v>
      </c>
      <c r="AL1070" s="121">
        <v>20.930199000000002</v>
      </c>
      <c r="AM1070" s="121">
        <v>0.18377146999999999</v>
      </c>
      <c r="AN1070" s="121">
        <v>9.8953037999999993E-2</v>
      </c>
      <c r="AO1070"/>
      <c r="AP1070" s="282">
        <v>6.1473020000000003E-2</v>
      </c>
      <c r="AQ1070" s="282">
        <v>5.8479718E-2</v>
      </c>
      <c r="AR1070" s="282">
        <v>2.8385683999999998E-3</v>
      </c>
      <c r="AS1070" s="282">
        <v>1.5473342E-4</v>
      </c>
      <c r="AT1070" s="255">
        <f t="shared" si="441"/>
        <v>3.5059783193372303E-6</v>
      </c>
      <c r="AU1070" s="256">
        <f t="shared" si="442"/>
        <v>1.0497664184273748E-8</v>
      </c>
      <c r="AV1070" s="256">
        <f t="shared" si="443"/>
        <v>2.1671347987E-2</v>
      </c>
      <c r="AW1070" s="272">
        <v>3.4272241000000002E-6</v>
      </c>
      <c r="AX1070" s="272">
        <v>1.0340778E-8</v>
      </c>
      <c r="AY1070" s="272">
        <v>2.8252409999999999E-13</v>
      </c>
      <c r="AZ1070" s="272">
        <v>6.2581997E-12</v>
      </c>
      <c r="BA1070" s="272">
        <v>1.6372153E-13</v>
      </c>
      <c r="BB1070" s="272">
        <v>1.8172522000000001E-10</v>
      </c>
      <c r="BC1070" s="272">
        <v>7.7028582E-8</v>
      </c>
      <c r="BD1070" s="272">
        <v>2.6381926000000001E-11</v>
      </c>
      <c r="BE1070" s="272">
        <v>8.7846543E-11</v>
      </c>
      <c r="BF1070" s="272">
        <v>4.1607270999999998E-14</v>
      </c>
      <c r="BG1070" s="272">
        <v>1.3402031E-15</v>
      </c>
      <c r="BH1070" s="272">
        <v>5.2510853999999999E-14</v>
      </c>
      <c r="BI1070" s="272">
        <v>9.5956976000000004E-14</v>
      </c>
      <c r="BJ1070" s="272">
        <v>2.1260500000000001E-14</v>
      </c>
      <c r="BK1070" s="272">
        <v>2.4529848000000001E-11</v>
      </c>
      <c r="BL1070" s="272">
        <v>1.4719430999999999E-9</v>
      </c>
      <c r="BM1070" s="272">
        <v>4.1913074999999998E-11</v>
      </c>
      <c r="BN1070" s="272">
        <v>1.4878987E-5</v>
      </c>
      <c r="BO1070" s="273">
        <v>2.1656469000000001E-2</v>
      </c>
      <c r="BP1070" s="272">
        <v>4.1017247999999999E-11</v>
      </c>
      <c r="BQ1070" s="272">
        <v>2.4942921000000001E-13</v>
      </c>
      <c r="BR1070" s="272">
        <v>1.1159648E-17</v>
      </c>
      <c r="BS1070"/>
      <c r="BT1070" s="121">
        <v>1.093038E-4</v>
      </c>
      <c r="BU1070" s="274">
        <v>6.6548683E-7</v>
      </c>
      <c r="BV1070" s="121">
        <v>1.0295997E-4</v>
      </c>
      <c r="BW1070" s="274">
        <v>1.4548939000000001E-8</v>
      </c>
      <c r="BX1070" s="274">
        <v>5.9369708999999995E-7</v>
      </c>
      <c r="BY1070" s="274">
        <v>1.1766922999999999E-7</v>
      </c>
      <c r="BZ1070" s="274">
        <v>8.0945668000000001E-10</v>
      </c>
      <c r="CA1070" s="274">
        <v>1.8500368999999999E-7</v>
      </c>
      <c r="CB1070" s="274">
        <v>8.7294245999999996E-9</v>
      </c>
      <c r="CC1070" s="274">
        <v>9.8012000999999995E-8</v>
      </c>
      <c r="CD1070" s="274">
        <v>1.2016535E-9</v>
      </c>
      <c r="CE1070" s="274">
        <v>2.7325402000000001E-8</v>
      </c>
      <c r="CF1070" s="274">
        <v>2.2458323E-11</v>
      </c>
      <c r="CG1070" s="274">
        <v>3.0855367000000002E-7</v>
      </c>
      <c r="CH1070" s="274">
        <v>4.2510534000000002E-6</v>
      </c>
      <c r="CI1070" s="274">
        <v>6.5827914000000005E-8</v>
      </c>
      <c r="CJ1070" s="274">
        <v>5.8883246999999996E-9</v>
      </c>
      <c r="CK1070" s="4"/>
      <c r="CL1070" s="323">
        <v>3.6723611000000001E-11</v>
      </c>
      <c r="CM1070" s="323">
        <v>3.6922654000000001</v>
      </c>
      <c r="CN1070" s="323">
        <v>4.5290316000000004E-3</v>
      </c>
      <c r="CO1070" s="323">
        <v>4.7965824000000001E-4</v>
      </c>
      <c r="CP1070" s="323">
        <v>2.0766390000000001E-5</v>
      </c>
      <c r="CQ1070" s="323">
        <v>1.6932890000000001E-10</v>
      </c>
      <c r="CR1070" s="323">
        <v>1.0223135E-8</v>
      </c>
      <c r="CS1070" s="323">
        <v>2.5532270000000001E-5</v>
      </c>
      <c r="CT1070" s="323">
        <v>5.3170171000000002E-2</v>
      </c>
      <c r="CU1070" s="323">
        <v>0.30740432000000001</v>
      </c>
      <c r="CV1070" s="216"/>
      <c r="CW1070" s="214"/>
      <c r="CX1070" s="18" t="s">
        <v>1117</v>
      </c>
      <c r="CY1070" s="18"/>
      <c r="CZ1070" s="18"/>
      <c r="DA1070" s="32"/>
      <c r="DB1070" s="23"/>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c r="FV1070" s="14"/>
      <c r="FW1070" s="14"/>
      <c r="FX1070" s="14"/>
      <c r="FY1070" s="14"/>
      <c r="FZ1070" s="14"/>
      <c r="GA1070" s="14"/>
      <c r="GB1070" s="14"/>
      <c r="GC1070" s="14"/>
      <c r="GD1070" s="14"/>
    </row>
    <row r="1071" spans="1:186" ht="14.4" customHeight="1">
      <c r="A1071" t="s">
        <v>2281</v>
      </c>
      <c r="B1071" s="168" t="s">
        <v>2252</v>
      </c>
      <c r="C1071" s="279" t="str">
        <f t="shared" si="434"/>
        <v>A.160.03.103</v>
      </c>
      <c r="D1071" s="14" t="s">
        <v>659</v>
      </c>
      <c r="E1071" s="278" t="s">
        <v>1510</v>
      </c>
      <c r="F1071" s="281" t="str">
        <f t="shared" si="435"/>
        <v>Dibetou FSC/PEFC550 (kg/m3)</v>
      </c>
      <c r="G1071" s="319">
        <f t="shared" si="420"/>
        <v>5.9742957356799992E-2</v>
      </c>
      <c r="H1071" s="319">
        <f t="shared" si="421"/>
        <v>1.5763614892E-3</v>
      </c>
      <c r="I1071" s="319">
        <f t="shared" si="428"/>
        <v>5.6018025709999994E-3</v>
      </c>
      <c r="J1071" s="319">
        <f t="shared" si="429"/>
        <v>1.87642402966E-2</v>
      </c>
      <c r="K1071" s="319">
        <v>3.3800552999999997E-2</v>
      </c>
      <c r="L1071" s="319">
        <v>3.7491427999999999E-3</v>
      </c>
      <c r="M1071" s="319">
        <v>1.702947E-3</v>
      </c>
      <c r="N1071" s="319">
        <v>1.2276640000000001E-3</v>
      </c>
      <c r="O1071" s="319">
        <v>1.9296079000000001E-4</v>
      </c>
      <c r="P1071" s="319">
        <v>6.6834191999999996E-6</v>
      </c>
      <c r="Q1071" s="319">
        <v>1.4905328E-4</v>
      </c>
      <c r="R1071" s="319">
        <v>1.2427685999999999E-4</v>
      </c>
      <c r="S1071" s="319">
        <v>2.0661692E-4</v>
      </c>
      <c r="T1071" s="319">
        <v>1.5321586E-2</v>
      </c>
      <c r="U1071" s="319">
        <v>3.2339218000000001E-3</v>
      </c>
      <c r="V1071" s="319">
        <v>2.5435911000000002E-5</v>
      </c>
      <c r="W1071" s="319">
        <v>2.1155765999999999E-6</v>
      </c>
      <c r="X1071" s="319">
        <v>0</v>
      </c>
      <c r="Y1071" s="210"/>
      <c r="Z1071" s="320">
        <f t="shared" si="436"/>
        <v>0.25413949624060145</v>
      </c>
      <c r="AA1071" s="210"/>
      <c r="AB1071" s="321">
        <f t="shared" si="437"/>
        <v>3.3800552999999997E-2</v>
      </c>
      <c r="AC1071" s="321">
        <f t="shared" si="438"/>
        <v>7.1527281491999993E-3</v>
      </c>
      <c r="AD1071" s="321">
        <f t="shared" si="430"/>
        <v>2.0900068236600001E-2</v>
      </c>
      <c r="AE1071" s="321">
        <f t="shared" si="439"/>
        <v>5.6018025709999994E-3</v>
      </c>
      <c r="AF1071" s="321">
        <f t="shared" si="440"/>
        <v>3.4405387200000001E-3</v>
      </c>
      <c r="AG1071"/>
      <c r="AH1071" s="121">
        <v>24.887938999999999</v>
      </c>
      <c r="AI1071" s="121">
        <v>3.2364519999999999</v>
      </c>
      <c r="AJ1071" s="121">
        <v>0.43838328999999998</v>
      </c>
      <c r="AK1071" s="121">
        <v>0</v>
      </c>
      <c r="AL1071" s="121">
        <v>20.930199000000002</v>
      </c>
      <c r="AM1071" s="121">
        <v>0.18382575000000001</v>
      </c>
      <c r="AN1071" s="121">
        <v>9.9079232000000003E-2</v>
      </c>
      <c r="AO1071"/>
      <c r="AP1071" s="282">
        <v>5.7747622000000002E-3</v>
      </c>
      <c r="AQ1071" s="282">
        <v>5.3720634E-3</v>
      </c>
      <c r="AR1071" s="282">
        <v>2.3740103E-4</v>
      </c>
      <c r="AS1071" s="282">
        <v>1.6529774000000001E-4</v>
      </c>
      <c r="AT1071" s="255">
        <f t="shared" si="441"/>
        <v>3.2206615121422997E-7</v>
      </c>
      <c r="AU1071" s="256">
        <f t="shared" si="442"/>
        <v>8.7796238942874807E-10</v>
      </c>
      <c r="AV1071" s="256">
        <f t="shared" si="443"/>
        <v>2.3150944764000002E-2</v>
      </c>
      <c r="AW1071" s="272">
        <v>2.3631672E-7</v>
      </c>
      <c r="AX1071" s="272">
        <v>7.1304030000000004E-10</v>
      </c>
      <c r="AY1071" s="272">
        <v>1.9480551000000001E-14</v>
      </c>
      <c r="AZ1071" s="272">
        <v>6.2581997E-12</v>
      </c>
      <c r="BA1071" s="272">
        <v>1.6372153E-13</v>
      </c>
      <c r="BB1071" s="272">
        <v>1.8255332000000001E-10</v>
      </c>
      <c r="BC1071" s="272">
        <v>8.4022656999999997E-8</v>
      </c>
      <c r="BD1071" s="272">
        <v>2.6570772999999999E-11</v>
      </c>
      <c r="BE1071" s="272">
        <v>9.5934453999999998E-11</v>
      </c>
      <c r="BF1071" s="272">
        <v>4.1607270999999998E-14</v>
      </c>
      <c r="BG1071" s="272">
        <v>1.3402031E-15</v>
      </c>
      <c r="BH1071" s="272">
        <v>5.3003789000000001E-14</v>
      </c>
      <c r="BI1071" s="272">
        <v>1.143247E-13</v>
      </c>
      <c r="BJ1071" s="272">
        <v>2.4590544999999999E-14</v>
      </c>
      <c r="BK1071" s="272">
        <v>2.4554325000000001E-11</v>
      </c>
      <c r="BL1071" s="272">
        <v>1.4722274E-9</v>
      </c>
      <c r="BM1071" s="272">
        <v>4.1913074999999998E-11</v>
      </c>
      <c r="BN1071" s="272">
        <v>1.4939764E-5</v>
      </c>
      <c r="BO1071" s="273">
        <v>2.3136005000000001E-2</v>
      </c>
      <c r="BP1071" s="272">
        <v>4.1017247999999999E-11</v>
      </c>
      <c r="BQ1071" s="272">
        <v>2.4942921000000001E-13</v>
      </c>
      <c r="BR1071" s="272">
        <v>1.1159648E-17</v>
      </c>
      <c r="BS1071"/>
      <c r="BT1071" s="274">
        <v>1.3726806E-5</v>
      </c>
      <c r="BU1071" s="274">
        <v>7.2124733000000003E-7</v>
      </c>
      <c r="BV1071" s="274">
        <v>7.0860834999999997E-6</v>
      </c>
      <c r="BW1071" s="274">
        <v>1.4566407E-8</v>
      </c>
      <c r="BX1071" s="274">
        <v>6.4252085999999996E-7</v>
      </c>
      <c r="BY1071" s="274">
        <v>1.1766922999999999E-7</v>
      </c>
      <c r="BZ1071" s="274">
        <v>8.0945668000000001E-10</v>
      </c>
      <c r="CA1071" s="274">
        <v>1.8500368999999999E-7</v>
      </c>
      <c r="CB1071" s="274">
        <v>8.9686779000000007E-9</v>
      </c>
      <c r="CC1071" s="274">
        <v>9.8629424000000005E-8</v>
      </c>
      <c r="CD1071" s="274">
        <v>1.2016535E-9</v>
      </c>
      <c r="CE1071" s="274">
        <v>2.7325402000000001E-8</v>
      </c>
      <c r="CF1071" s="274">
        <v>2.2458323E-11</v>
      </c>
      <c r="CG1071" s="274">
        <v>3.1808041000000001E-7</v>
      </c>
      <c r="CH1071" s="274">
        <v>4.4329609999999997E-6</v>
      </c>
      <c r="CI1071" s="274">
        <v>6.5827914000000005E-8</v>
      </c>
      <c r="CJ1071" s="274">
        <v>5.8883246999999996E-9</v>
      </c>
      <c r="CK1071" s="4"/>
      <c r="CL1071" s="323">
        <v>3.6723611000000001E-11</v>
      </c>
      <c r="CM1071" s="323">
        <v>0.25378767000000002</v>
      </c>
      <c r="CN1071" s="323">
        <v>4.5290316000000004E-3</v>
      </c>
      <c r="CO1071" s="323">
        <v>5.1780876000000003E-4</v>
      </c>
      <c r="CP1071" s="323">
        <v>2.2424286999999999E-5</v>
      </c>
      <c r="CQ1071" s="323">
        <v>1.6955192E-10</v>
      </c>
      <c r="CR1071" s="323">
        <v>1.0249491000000001E-8</v>
      </c>
      <c r="CS1071" s="323">
        <v>2.7944261999999999E-5</v>
      </c>
      <c r="CT1071" s="323">
        <v>6.2223203999999997E-2</v>
      </c>
      <c r="CU1071" s="323">
        <v>0.32780864999999998</v>
      </c>
      <c r="CV1071" s="216"/>
      <c r="CW1071" s="214"/>
      <c r="CX1071" s="18" t="s">
        <v>1117</v>
      </c>
      <c r="CY1071" s="18"/>
      <c r="CZ1071" s="18"/>
      <c r="DA1071" s="32"/>
      <c r="DB1071" s="23"/>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14"/>
      <c r="FV1071" s="14"/>
      <c r="FW1071" s="14"/>
      <c r="FX1071" s="14"/>
      <c r="FY1071" s="14"/>
      <c r="FZ1071" s="14"/>
      <c r="GA1071" s="14"/>
      <c r="GB1071" s="14"/>
      <c r="GC1071" s="14"/>
      <c r="GD1071" s="14"/>
    </row>
    <row r="1072" spans="1:186" ht="14.4" customHeight="1">
      <c r="A1072" t="s">
        <v>8610</v>
      </c>
      <c r="B1072" s="168" t="s">
        <v>2252</v>
      </c>
      <c r="C1072" s="279" t="str">
        <f t="shared" si="434"/>
        <v>A.160.03.104</v>
      </c>
      <c r="D1072" s="14" t="s">
        <v>659</v>
      </c>
      <c r="E1072" s="278" t="s">
        <v>1510</v>
      </c>
      <c r="F1072" s="281" t="str">
        <f t="shared" si="435"/>
        <v>Dibetou natural forest, clear cut 550 (kg/m3)</v>
      </c>
      <c r="G1072" s="319">
        <f t="shared" si="420"/>
        <v>9.4495929184457985</v>
      </c>
      <c r="H1072" s="319">
        <f t="shared" si="421"/>
        <v>1.5763614892E-3</v>
      </c>
      <c r="I1072" s="319">
        <f t="shared" si="428"/>
        <v>8.9366017666599991</v>
      </c>
      <c r="J1072" s="319">
        <f t="shared" si="429"/>
        <v>1.87642402966E-2</v>
      </c>
      <c r="K1072" s="319">
        <v>0.49265055000000002</v>
      </c>
      <c r="L1072" s="319">
        <v>3.7491427999999999E-3</v>
      </c>
      <c r="M1072" s="319">
        <v>1.702947E-3</v>
      </c>
      <c r="N1072" s="319">
        <v>1.2276640000000001E-3</v>
      </c>
      <c r="O1072" s="319">
        <v>1.9296079000000001E-4</v>
      </c>
      <c r="P1072" s="319">
        <v>6.6834191999999996E-6</v>
      </c>
      <c r="Q1072" s="319">
        <v>1.4905328E-4</v>
      </c>
      <c r="R1072" s="319">
        <v>1.2427685999999999E-4</v>
      </c>
      <c r="S1072" s="319">
        <v>2.0661692E-4</v>
      </c>
      <c r="T1072" s="319">
        <v>1.5321586E-2</v>
      </c>
      <c r="U1072" s="319">
        <v>3.2339218000000001E-3</v>
      </c>
      <c r="V1072" s="319">
        <v>8.9310253999999993</v>
      </c>
      <c r="W1072" s="319">
        <v>2.1155765999999999E-6</v>
      </c>
      <c r="X1072" s="319">
        <v>0</v>
      </c>
      <c r="Y1072" s="210"/>
      <c r="Z1072" s="320">
        <f t="shared" si="436"/>
        <v>3.7041394736842106</v>
      </c>
      <c r="AA1072" s="210"/>
      <c r="AB1072" s="321">
        <f t="shared" si="437"/>
        <v>0.49265055000000002</v>
      </c>
      <c r="AC1072" s="321">
        <f t="shared" si="438"/>
        <v>7.1527281491999993E-3</v>
      </c>
      <c r="AD1072" s="321">
        <f t="shared" si="430"/>
        <v>2.0900068236600001E-2</v>
      </c>
      <c r="AE1072" s="321">
        <f t="shared" si="439"/>
        <v>8.9366017666599991</v>
      </c>
      <c r="AF1072" s="321">
        <f t="shared" si="440"/>
        <v>3.4405387200000001E-3</v>
      </c>
      <c r="AG1072"/>
      <c r="AH1072" s="121">
        <v>24.887938999999999</v>
      </c>
      <c r="AI1072" s="121">
        <v>3.2364519999999999</v>
      </c>
      <c r="AJ1072" s="121">
        <v>0.43838328999999998</v>
      </c>
      <c r="AK1072" s="121">
        <v>0</v>
      </c>
      <c r="AL1072" s="121">
        <v>20.930199000000002</v>
      </c>
      <c r="AM1072" s="121">
        <v>0.18382575000000001</v>
      </c>
      <c r="AN1072" s="121">
        <v>9.9079232000000003E-2</v>
      </c>
      <c r="AO1072"/>
      <c r="AP1072" s="282">
        <v>6.1789586000000001E-2</v>
      </c>
      <c r="AQ1072" s="282">
        <v>5.8774751E-2</v>
      </c>
      <c r="AR1072" s="282">
        <v>2.8495363999999999E-3</v>
      </c>
      <c r="AS1072" s="282">
        <v>1.6529774000000001E-4</v>
      </c>
      <c r="AT1072" s="255">
        <f t="shared" si="441"/>
        <v>3.5236661312142298E-6</v>
      </c>
      <c r="AU1072" s="256">
        <f t="shared" si="442"/>
        <v>1.0538226014427751E-8</v>
      </c>
      <c r="AV1072" s="256">
        <f t="shared" si="443"/>
        <v>2.3150944764000002E-2</v>
      </c>
      <c r="AW1072" s="272">
        <v>3.4379167000000002E-6</v>
      </c>
      <c r="AX1072" s="272">
        <v>1.0373040000000001E-8</v>
      </c>
      <c r="AY1072" s="272">
        <v>2.8340555000000001E-13</v>
      </c>
      <c r="AZ1072" s="272">
        <v>6.2581997E-12</v>
      </c>
      <c r="BA1072" s="272">
        <v>1.6372153E-13</v>
      </c>
      <c r="BB1072" s="272">
        <v>1.8255332000000001E-10</v>
      </c>
      <c r="BC1072" s="272">
        <v>8.4022656999999997E-8</v>
      </c>
      <c r="BD1072" s="272">
        <v>2.6570772999999999E-11</v>
      </c>
      <c r="BE1072" s="272">
        <v>9.5934453999999998E-11</v>
      </c>
      <c r="BF1072" s="272">
        <v>4.1607270999999998E-14</v>
      </c>
      <c r="BG1072" s="272">
        <v>1.3402031E-15</v>
      </c>
      <c r="BH1072" s="272">
        <v>5.3003789000000001E-14</v>
      </c>
      <c r="BI1072" s="272">
        <v>1.143247E-13</v>
      </c>
      <c r="BJ1072" s="272">
        <v>2.4590544999999999E-14</v>
      </c>
      <c r="BK1072" s="272">
        <v>2.4554325000000001E-11</v>
      </c>
      <c r="BL1072" s="272">
        <v>1.4722274E-9</v>
      </c>
      <c r="BM1072" s="272">
        <v>4.1913074999999998E-11</v>
      </c>
      <c r="BN1072" s="272">
        <v>1.4939764E-5</v>
      </c>
      <c r="BO1072" s="273">
        <v>2.3136005000000001E-2</v>
      </c>
      <c r="BP1072" s="272">
        <v>4.1017247999999999E-11</v>
      </c>
      <c r="BQ1072" s="272">
        <v>2.4942921000000001E-13</v>
      </c>
      <c r="BR1072" s="272">
        <v>1.1159648E-17</v>
      </c>
      <c r="BS1072"/>
      <c r="BT1072" s="121">
        <v>1.0992196000000001E-4</v>
      </c>
      <c r="BU1072" s="274">
        <v>7.2124733000000003E-7</v>
      </c>
      <c r="BV1072" s="121">
        <v>1.0328124000000001E-4</v>
      </c>
      <c r="BW1072" s="274">
        <v>1.4566407E-8</v>
      </c>
      <c r="BX1072" s="274">
        <v>6.4252085999999996E-7</v>
      </c>
      <c r="BY1072" s="274">
        <v>1.1766922999999999E-7</v>
      </c>
      <c r="BZ1072" s="274">
        <v>8.0945668000000001E-10</v>
      </c>
      <c r="CA1072" s="274">
        <v>1.8500368999999999E-7</v>
      </c>
      <c r="CB1072" s="274">
        <v>8.9686779000000007E-9</v>
      </c>
      <c r="CC1072" s="274">
        <v>9.8629424000000005E-8</v>
      </c>
      <c r="CD1072" s="274">
        <v>1.2016535E-9</v>
      </c>
      <c r="CE1072" s="274">
        <v>2.7325402000000001E-8</v>
      </c>
      <c r="CF1072" s="274">
        <v>2.2458323E-11</v>
      </c>
      <c r="CG1072" s="274">
        <v>3.1808041000000001E-7</v>
      </c>
      <c r="CH1072" s="274">
        <v>4.4329609999999997E-6</v>
      </c>
      <c r="CI1072" s="274">
        <v>6.5827914000000005E-8</v>
      </c>
      <c r="CJ1072" s="274">
        <v>5.8883246999999996E-9</v>
      </c>
      <c r="CK1072" s="4"/>
      <c r="CL1072" s="323">
        <v>3.6723611000000001E-11</v>
      </c>
      <c r="CM1072" s="323">
        <v>3.7037876999999999</v>
      </c>
      <c r="CN1072" s="323">
        <v>4.5290316000000004E-3</v>
      </c>
      <c r="CO1072" s="323">
        <v>5.1780876000000003E-4</v>
      </c>
      <c r="CP1072" s="323">
        <v>2.2424286999999999E-5</v>
      </c>
      <c r="CQ1072" s="323">
        <v>1.6955192E-10</v>
      </c>
      <c r="CR1072" s="323">
        <v>1.0249491000000001E-8</v>
      </c>
      <c r="CS1072" s="323">
        <v>2.7944261999999999E-5</v>
      </c>
      <c r="CT1072" s="323">
        <v>6.2223203999999997E-2</v>
      </c>
      <c r="CU1072" s="323">
        <v>0.32780864999999998</v>
      </c>
      <c r="CV1072" s="218"/>
      <c r="CW1072" s="214"/>
      <c r="CX1072" s="18" t="s">
        <v>1117</v>
      </c>
      <c r="CY1072" s="18"/>
      <c r="CZ1072" s="18"/>
      <c r="DA1072" s="32"/>
      <c r="DB1072" s="23"/>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c r="FU1072" s="14"/>
      <c r="FV1072" s="14"/>
      <c r="FW1072" s="14"/>
      <c r="FX1072" s="14"/>
      <c r="FY1072" s="14"/>
      <c r="FZ1072" s="14"/>
      <c r="GA1072" s="14"/>
      <c r="GB1072" s="14"/>
      <c r="GC1072" s="14"/>
      <c r="GD1072" s="14"/>
    </row>
    <row r="1073" spans="1:186" ht="14.4" customHeight="1">
      <c r="A1073" t="s">
        <v>2282</v>
      </c>
      <c r="B1073" s="168" t="s">
        <v>2252</v>
      </c>
      <c r="C1073" s="279" t="str">
        <f t="shared" si="434"/>
        <v>A.160.03.105</v>
      </c>
      <c r="D1073" s="14" t="s">
        <v>659</v>
      </c>
      <c r="E1073" s="278" t="s">
        <v>1510</v>
      </c>
      <c r="F1073" s="281" t="str">
        <f t="shared" si="435"/>
        <v>Kauri FSC/PEFC 485 (kg/m3)</v>
      </c>
      <c r="G1073" s="319">
        <f t="shared" si="420"/>
        <v>8.8430973370399998E-2</v>
      </c>
      <c r="H1073" s="319">
        <f t="shared" si="421"/>
        <v>1.6617305437999998E-3</v>
      </c>
      <c r="I1073" s="319">
        <f t="shared" si="428"/>
        <v>9.1087943000000005E-3</v>
      </c>
      <c r="J1073" s="319">
        <f t="shared" si="429"/>
        <v>3.0651545526600002E-2</v>
      </c>
      <c r="K1073" s="319">
        <v>4.7008902999999998E-2</v>
      </c>
      <c r="L1073" s="319">
        <v>7.0444241000000001E-3</v>
      </c>
      <c r="M1073" s="319">
        <v>1.9131947E-3</v>
      </c>
      <c r="N1073" s="319">
        <v>1.2756066999999999E-3</v>
      </c>
      <c r="O1073" s="319">
        <v>2.208082E-4</v>
      </c>
      <c r="P1073" s="319">
        <v>8.2201137999999995E-6</v>
      </c>
      <c r="Q1073" s="319">
        <v>1.5709553E-4</v>
      </c>
      <c r="R1073" s="319">
        <v>1.2556216E-4</v>
      </c>
      <c r="S1073" s="319">
        <v>2.1231255000000001E-4</v>
      </c>
      <c r="T1073" s="319">
        <v>2.7170606E-2</v>
      </c>
      <c r="U1073" s="319">
        <v>3.2665113999999999E-3</v>
      </c>
      <c r="V1073" s="319">
        <v>2.561334E-5</v>
      </c>
      <c r="W1073" s="319">
        <v>2.1155765999999999E-6</v>
      </c>
      <c r="X1073" s="319">
        <v>0</v>
      </c>
      <c r="Y1073" s="210"/>
      <c r="Z1073" s="320">
        <f t="shared" si="436"/>
        <v>0.35345039849624055</v>
      </c>
      <c r="AA1073" s="210"/>
      <c r="AB1073" s="321">
        <f t="shared" si="437"/>
        <v>4.7008902999999998E-2</v>
      </c>
      <c r="AC1073" s="321">
        <f t="shared" si="438"/>
        <v>1.0744911503800001E-2</v>
      </c>
      <c r="AD1073" s="321">
        <f t="shared" si="430"/>
        <v>3.6255902536600007E-2</v>
      </c>
      <c r="AE1073" s="321">
        <f t="shared" si="439"/>
        <v>9.1087943000000005E-3</v>
      </c>
      <c r="AF1073" s="321">
        <f t="shared" si="440"/>
        <v>3.4788239499999999E-3</v>
      </c>
      <c r="AG1073"/>
      <c r="AH1073" s="121">
        <v>26.191941</v>
      </c>
      <c r="AI1073" s="121">
        <v>4.5344806999999996</v>
      </c>
      <c r="AJ1073" s="121">
        <v>0.44280113999999998</v>
      </c>
      <c r="AK1073" s="121">
        <v>0</v>
      </c>
      <c r="AL1073" s="121">
        <v>20.930199000000002</v>
      </c>
      <c r="AM1073" s="121">
        <v>0.18429363000000001</v>
      </c>
      <c r="AN1073" s="121">
        <v>0.10016691</v>
      </c>
      <c r="AO1073"/>
      <c r="AP1073" s="282">
        <v>8.5032593999999993E-3</v>
      </c>
      <c r="AQ1073" s="282">
        <v>7.9149723999999994E-3</v>
      </c>
      <c r="AR1073" s="282">
        <v>3.3193481E-4</v>
      </c>
      <c r="AS1073" s="282">
        <v>2.5635213000000002E-4</v>
      </c>
      <c r="AT1073" s="255">
        <f t="shared" si="441"/>
        <v>4.7451873313322997E-7</v>
      </c>
      <c r="AU1073" s="256">
        <f t="shared" si="442"/>
        <v>1.2275695514117479E-9</v>
      </c>
      <c r="AV1073" s="256">
        <f t="shared" si="443"/>
        <v>3.5903659610999998E-2</v>
      </c>
      <c r="AW1073" s="272">
        <v>3.2847723999999998E-7</v>
      </c>
      <c r="AX1073" s="272">
        <v>9.9111083000000008E-10</v>
      </c>
      <c r="AY1073" s="272">
        <v>2.7077835000000002E-14</v>
      </c>
      <c r="AZ1073" s="272">
        <v>6.2581997E-12</v>
      </c>
      <c r="BA1073" s="272">
        <v>1.6372153E-13</v>
      </c>
      <c r="BB1073" s="272">
        <v>1.8969077000000001E-10</v>
      </c>
      <c r="BC1073" s="272">
        <v>1.4430492E-7</v>
      </c>
      <c r="BD1073" s="272">
        <v>2.8198458999999999E-11</v>
      </c>
      <c r="BE1073" s="272">
        <v>1.6564453999999999E-10</v>
      </c>
      <c r="BF1073" s="272">
        <v>4.1607270999999998E-14</v>
      </c>
      <c r="BG1073" s="272">
        <v>1.3402031E-15</v>
      </c>
      <c r="BH1073" s="272">
        <v>5.7252416999999996E-14</v>
      </c>
      <c r="BI1073" s="272">
        <v>2.7263694999999999E-13</v>
      </c>
      <c r="BJ1073" s="272">
        <v>5.3292366000000003E-14</v>
      </c>
      <c r="BK1073" s="272">
        <v>2.4765294E-11</v>
      </c>
      <c r="BL1073" s="272">
        <v>1.4746779000000001E-9</v>
      </c>
      <c r="BM1073" s="272">
        <v>4.1913074999999998E-11</v>
      </c>
      <c r="BN1073" s="272">
        <v>1.5463610999999999E-5</v>
      </c>
      <c r="BO1073" s="273">
        <v>3.5888195999999997E-2</v>
      </c>
      <c r="BP1073" s="272">
        <v>4.1017247999999999E-11</v>
      </c>
      <c r="BQ1073" s="272">
        <v>2.4942921000000001E-13</v>
      </c>
      <c r="BR1073" s="272">
        <v>1.1159648E-17</v>
      </c>
      <c r="BS1073"/>
      <c r="BT1073" s="274">
        <v>1.9054789999999999E-5</v>
      </c>
      <c r="BU1073" s="274">
        <v>1.2018496999999999E-6</v>
      </c>
      <c r="BV1073" s="274">
        <v>9.8551350000000006E-6</v>
      </c>
      <c r="BW1073" s="274">
        <v>1.4716963E-8</v>
      </c>
      <c r="BX1073" s="274">
        <v>1.0633353E-6</v>
      </c>
      <c r="BY1073" s="274">
        <v>1.1766922999999999E-7</v>
      </c>
      <c r="BZ1073" s="274">
        <v>8.0945668000000001E-10</v>
      </c>
      <c r="CA1073" s="274">
        <v>1.8500368999999999E-7</v>
      </c>
      <c r="CB1073" s="274">
        <v>1.1030814E-8</v>
      </c>
      <c r="CC1073" s="274">
        <v>1.0395103000000001E-7</v>
      </c>
      <c r="CD1073" s="274">
        <v>1.2016535E-9</v>
      </c>
      <c r="CE1073" s="274">
        <v>2.7325402000000001E-8</v>
      </c>
      <c r="CF1073" s="274">
        <v>2.2458323E-11</v>
      </c>
      <c r="CG1073" s="274">
        <v>4.001918E-7</v>
      </c>
      <c r="CH1073" s="274">
        <v>6.0008316999999996E-6</v>
      </c>
      <c r="CI1073" s="274">
        <v>6.5827914000000005E-8</v>
      </c>
      <c r="CJ1073" s="274">
        <v>5.8883246999999996E-9</v>
      </c>
      <c r="CK1073" s="4"/>
      <c r="CL1073" s="323">
        <v>3.6723611000000001E-11</v>
      </c>
      <c r="CM1073" s="323">
        <v>0.35309858</v>
      </c>
      <c r="CN1073" s="323">
        <v>4.5290316000000004E-3</v>
      </c>
      <c r="CO1073" s="323">
        <v>8.4662992999999997E-4</v>
      </c>
      <c r="CP1073" s="323">
        <v>3.6713786999999998E-5</v>
      </c>
      <c r="CQ1073" s="323">
        <v>1.7147411000000001E-10</v>
      </c>
      <c r="CR1073" s="323">
        <v>1.0476657E-8</v>
      </c>
      <c r="CS1073" s="323">
        <v>4.8733334999999999E-5</v>
      </c>
      <c r="CT1073" s="323">
        <v>0.14025172999999999</v>
      </c>
      <c r="CU1073" s="323">
        <v>0.50367455999999999</v>
      </c>
      <c r="CV1073" s="216"/>
      <c r="CW1073" s="214"/>
      <c r="CX1073" s="18" t="s">
        <v>1117</v>
      </c>
      <c r="CY1073" s="18"/>
      <c r="CZ1073" s="18"/>
      <c r="DA1073" s="32"/>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14"/>
      <c r="FV1073" s="14"/>
      <c r="FW1073" s="14"/>
      <c r="FX1073" s="14"/>
      <c r="FY1073" s="14"/>
      <c r="FZ1073" s="14"/>
      <c r="GA1073" s="14"/>
      <c r="GB1073" s="14"/>
      <c r="GC1073" s="14"/>
      <c r="GD1073" s="14"/>
    </row>
    <row r="1074" spans="1:186" ht="14.4" customHeight="1">
      <c r="A1074" t="s">
        <v>8611</v>
      </c>
      <c r="B1074" s="168" t="s">
        <v>2252</v>
      </c>
      <c r="C1074" s="279" t="str">
        <f t="shared" si="434"/>
        <v>A.160.03.106</v>
      </c>
      <c r="D1074" s="14" t="s">
        <v>659</v>
      </c>
      <c r="E1074" s="278" t="s">
        <v>1510</v>
      </c>
      <c r="F1074" s="281" t="str">
        <f t="shared" si="435"/>
        <v>Kauri natural forest, clear cut 485 (kg/m3)</v>
      </c>
      <c r="G1074" s="319">
        <f t="shared" si="420"/>
        <v>10.6461813570304</v>
      </c>
      <c r="H1074" s="319">
        <f t="shared" si="421"/>
        <v>1.6617305437999998E-3</v>
      </c>
      <c r="I1074" s="319">
        <f t="shared" si="428"/>
        <v>10.10800918096</v>
      </c>
      <c r="J1074" s="319">
        <f t="shared" si="429"/>
        <v>3.0651545526600002E-2</v>
      </c>
      <c r="K1074" s="319">
        <v>0.5058589</v>
      </c>
      <c r="L1074" s="319">
        <v>7.0444241000000001E-3</v>
      </c>
      <c r="M1074" s="319">
        <v>1.9131947E-3</v>
      </c>
      <c r="N1074" s="319">
        <v>1.2756066999999999E-3</v>
      </c>
      <c r="O1074" s="319">
        <v>2.208082E-4</v>
      </c>
      <c r="P1074" s="319">
        <v>8.2201137999999995E-6</v>
      </c>
      <c r="Q1074" s="319">
        <v>1.5709553E-4</v>
      </c>
      <c r="R1074" s="319">
        <v>1.2556216E-4</v>
      </c>
      <c r="S1074" s="319">
        <v>2.1231255000000001E-4</v>
      </c>
      <c r="T1074" s="319">
        <v>2.7170606E-2</v>
      </c>
      <c r="U1074" s="319">
        <v>3.2665113999999999E-3</v>
      </c>
      <c r="V1074" s="319">
        <v>10.098926000000001</v>
      </c>
      <c r="W1074" s="319">
        <v>2.1155765999999999E-6</v>
      </c>
      <c r="X1074" s="319">
        <v>0</v>
      </c>
      <c r="Y1074" s="210"/>
      <c r="Z1074" s="320">
        <f t="shared" si="436"/>
        <v>3.8034503759398492</v>
      </c>
      <c r="AA1074" s="210"/>
      <c r="AB1074" s="321">
        <f t="shared" si="437"/>
        <v>0.5058589</v>
      </c>
      <c r="AC1074" s="321">
        <f t="shared" si="438"/>
        <v>1.0744911503800001E-2</v>
      </c>
      <c r="AD1074" s="321">
        <f t="shared" si="430"/>
        <v>3.6255902536600007E-2</v>
      </c>
      <c r="AE1074" s="321">
        <f t="shared" si="439"/>
        <v>10.10800918096</v>
      </c>
      <c r="AF1074" s="321">
        <f t="shared" si="440"/>
        <v>3.4788239499999999E-3</v>
      </c>
      <c r="AG1074"/>
      <c r="AH1074" s="121">
        <v>26.191941</v>
      </c>
      <c r="AI1074" s="121">
        <v>4.5344806999999996</v>
      </c>
      <c r="AJ1074" s="121">
        <v>0.44280113999999998</v>
      </c>
      <c r="AK1074" s="121">
        <v>0</v>
      </c>
      <c r="AL1074" s="121">
        <v>20.930199000000002</v>
      </c>
      <c r="AM1074" s="121">
        <v>0.18429363000000001</v>
      </c>
      <c r="AN1074" s="121">
        <v>0.10016691</v>
      </c>
      <c r="AO1074"/>
      <c r="AP1074" s="282">
        <v>6.4518083000000004E-2</v>
      </c>
      <c r="AQ1074" s="282">
        <v>6.1317660000000003E-2</v>
      </c>
      <c r="AR1074" s="282">
        <v>2.9440702000000001E-3</v>
      </c>
      <c r="AS1074" s="282">
        <v>2.5635213000000002E-4</v>
      </c>
      <c r="AT1074" s="255">
        <f t="shared" si="441"/>
        <v>3.67611869313323E-6</v>
      </c>
      <c r="AU1074" s="256">
        <f t="shared" si="442"/>
        <v>1.0887833646416748E-8</v>
      </c>
      <c r="AV1074" s="256">
        <f t="shared" si="443"/>
        <v>3.5903659610999998E-2</v>
      </c>
      <c r="AW1074" s="272">
        <v>3.5300772000000002E-6</v>
      </c>
      <c r="AX1074" s="272">
        <v>1.0651111E-8</v>
      </c>
      <c r="AY1074" s="272">
        <v>2.9100284000000002E-13</v>
      </c>
      <c r="AZ1074" s="272">
        <v>6.2581997E-12</v>
      </c>
      <c r="BA1074" s="272">
        <v>1.6372153E-13</v>
      </c>
      <c r="BB1074" s="272">
        <v>1.8969077000000001E-10</v>
      </c>
      <c r="BC1074" s="272">
        <v>1.4430492E-7</v>
      </c>
      <c r="BD1074" s="272">
        <v>2.8198458999999999E-11</v>
      </c>
      <c r="BE1074" s="272">
        <v>1.6564453999999999E-10</v>
      </c>
      <c r="BF1074" s="272">
        <v>4.1607270999999998E-14</v>
      </c>
      <c r="BG1074" s="272">
        <v>1.3402031E-15</v>
      </c>
      <c r="BH1074" s="272">
        <v>5.7252416999999996E-14</v>
      </c>
      <c r="BI1074" s="272">
        <v>2.7263694999999999E-13</v>
      </c>
      <c r="BJ1074" s="272">
        <v>5.3292366000000003E-14</v>
      </c>
      <c r="BK1074" s="272">
        <v>2.4765294E-11</v>
      </c>
      <c r="BL1074" s="272">
        <v>1.4746779000000001E-9</v>
      </c>
      <c r="BM1074" s="272">
        <v>4.1913074999999998E-11</v>
      </c>
      <c r="BN1074" s="272">
        <v>1.5463610999999999E-5</v>
      </c>
      <c r="BO1074" s="273">
        <v>3.5888195999999997E-2</v>
      </c>
      <c r="BP1074" s="272">
        <v>4.1017247999999999E-11</v>
      </c>
      <c r="BQ1074" s="272">
        <v>2.4942921000000001E-13</v>
      </c>
      <c r="BR1074" s="272">
        <v>1.1159648E-17</v>
      </c>
      <c r="BS1074"/>
      <c r="BT1074" s="121">
        <v>1.1524994000000001E-4</v>
      </c>
      <c r="BU1074" s="274">
        <v>1.2018496999999999E-6</v>
      </c>
      <c r="BV1074" s="121">
        <v>1.0605029E-4</v>
      </c>
      <c r="BW1074" s="274">
        <v>1.4716963E-8</v>
      </c>
      <c r="BX1074" s="274">
        <v>1.0633353E-6</v>
      </c>
      <c r="BY1074" s="274">
        <v>1.1766922999999999E-7</v>
      </c>
      <c r="BZ1074" s="274">
        <v>8.0945668000000001E-10</v>
      </c>
      <c r="CA1074" s="274">
        <v>1.8500368999999999E-7</v>
      </c>
      <c r="CB1074" s="274">
        <v>1.1030814E-8</v>
      </c>
      <c r="CC1074" s="274">
        <v>1.0395103000000001E-7</v>
      </c>
      <c r="CD1074" s="274">
        <v>1.2016535E-9</v>
      </c>
      <c r="CE1074" s="274">
        <v>2.7325402000000001E-8</v>
      </c>
      <c r="CF1074" s="274">
        <v>2.2458323E-11</v>
      </c>
      <c r="CG1074" s="274">
        <v>4.001918E-7</v>
      </c>
      <c r="CH1074" s="274">
        <v>6.0008316999999996E-6</v>
      </c>
      <c r="CI1074" s="274">
        <v>6.5827914000000005E-8</v>
      </c>
      <c r="CJ1074" s="274">
        <v>5.8883246999999996E-9</v>
      </c>
      <c r="CK1074" s="4"/>
      <c r="CL1074" s="323">
        <v>3.6723611000000001E-11</v>
      </c>
      <c r="CM1074" s="323">
        <v>3.8030986000000002</v>
      </c>
      <c r="CN1074" s="323">
        <v>4.5290316000000004E-3</v>
      </c>
      <c r="CO1074" s="323">
        <v>8.4662992999999997E-4</v>
      </c>
      <c r="CP1074" s="323">
        <v>3.6713786999999998E-5</v>
      </c>
      <c r="CQ1074" s="323">
        <v>1.7147411000000001E-10</v>
      </c>
      <c r="CR1074" s="323">
        <v>1.0476657E-8</v>
      </c>
      <c r="CS1074" s="323">
        <v>4.8733334999999999E-5</v>
      </c>
      <c r="CT1074" s="323">
        <v>0.14025172999999999</v>
      </c>
      <c r="CU1074" s="323">
        <v>0.50367455999999999</v>
      </c>
      <c r="CV1074" s="216"/>
      <c r="CW1074" s="214"/>
      <c r="CX1074" s="18" t="s">
        <v>1117</v>
      </c>
      <c r="CY1074" s="18"/>
      <c r="CZ1074" s="18"/>
      <c r="DA1074" s="32"/>
      <c r="DB1074" s="23"/>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c r="FU1074" s="14"/>
      <c r="FV1074" s="14"/>
      <c r="FW1074" s="14"/>
      <c r="FX1074" s="14"/>
      <c r="FY1074" s="14"/>
      <c r="FZ1074" s="14"/>
      <c r="GA1074" s="14"/>
      <c r="GB1074" s="14"/>
      <c r="GC1074" s="14"/>
      <c r="GD1074" s="14"/>
    </row>
    <row r="1075" spans="1:186" ht="14.4" customHeight="1">
      <c r="A1075" t="s">
        <v>2283</v>
      </c>
      <c r="B1075" s="168" t="s">
        <v>2252</v>
      </c>
      <c r="C1075" s="279" t="str">
        <f t="shared" si="434"/>
        <v>A.160.03.107</v>
      </c>
      <c r="D1075" s="14" t="s">
        <v>659</v>
      </c>
      <c r="E1075" s="278" t="s">
        <v>1510</v>
      </c>
      <c r="F1075" s="281" t="str">
        <f t="shared" si="435"/>
        <v>Kotibe FSC/PEFCt 760 (kg/m3)</v>
      </c>
      <c r="G1075" s="319">
        <f t="shared" si="420"/>
        <v>5.35615615058E-2</v>
      </c>
      <c r="H1075" s="319">
        <f t="shared" si="421"/>
        <v>1.5579670382E-3</v>
      </c>
      <c r="I1075" s="319">
        <f t="shared" si="428"/>
        <v>4.8461524010000008E-3</v>
      </c>
      <c r="J1075" s="319">
        <f t="shared" si="429"/>
        <v>1.6202887066599999E-2</v>
      </c>
      <c r="K1075" s="319">
        <v>3.0954555000000002E-2</v>
      </c>
      <c r="L1075" s="319">
        <v>3.0391098000000002E-3</v>
      </c>
      <c r="M1075" s="319">
        <v>1.6576449999999999E-3</v>
      </c>
      <c r="N1075" s="319">
        <v>1.2173338E-3</v>
      </c>
      <c r="O1075" s="319">
        <v>1.8696051000000001E-4</v>
      </c>
      <c r="P1075" s="319">
        <v>6.3523082000000002E-6</v>
      </c>
      <c r="Q1075" s="319">
        <v>1.4732041999999999E-4</v>
      </c>
      <c r="R1075" s="319">
        <v>1.2399992E-4</v>
      </c>
      <c r="S1075" s="319">
        <v>2.0538969E-4</v>
      </c>
      <c r="T1075" s="319">
        <v>1.2768481999999999E-2</v>
      </c>
      <c r="U1075" s="319">
        <v>3.2268997999999999E-3</v>
      </c>
      <c r="V1075" s="319">
        <v>2.5397681E-5</v>
      </c>
      <c r="W1075" s="319">
        <v>2.1155765999999999E-6</v>
      </c>
      <c r="X1075" s="319">
        <v>0</v>
      </c>
      <c r="Y1075" s="210"/>
      <c r="Z1075" s="320">
        <f t="shared" si="436"/>
        <v>0.23274101503759398</v>
      </c>
      <c r="AA1075" s="210"/>
      <c r="AB1075" s="321">
        <f t="shared" si="437"/>
        <v>3.0954555000000002E-2</v>
      </c>
      <c r="AC1075" s="321">
        <f t="shared" si="438"/>
        <v>6.3787217582000006E-3</v>
      </c>
      <c r="AD1075" s="321">
        <f t="shared" si="430"/>
        <v>1.7591352296599999E-2</v>
      </c>
      <c r="AE1075" s="321">
        <f t="shared" si="439"/>
        <v>4.846152401E-3</v>
      </c>
      <c r="AF1075" s="321">
        <f t="shared" si="440"/>
        <v>3.43228949E-3</v>
      </c>
      <c r="AG1075"/>
      <c r="AH1075" s="121">
        <v>24.606966</v>
      </c>
      <c r="AI1075" s="121">
        <v>2.9567663</v>
      </c>
      <c r="AJ1075" s="121">
        <v>0.43743137999999998</v>
      </c>
      <c r="AK1075" s="121">
        <v>0</v>
      </c>
      <c r="AL1075" s="121">
        <v>20.930199000000002</v>
      </c>
      <c r="AM1075" s="121">
        <v>0.18372494</v>
      </c>
      <c r="AN1075" s="121">
        <v>9.8844871000000001E-2</v>
      </c>
      <c r="AO1075"/>
      <c r="AP1075" s="282">
        <v>5.1868538999999998E-3</v>
      </c>
      <c r="AQ1075" s="282">
        <v>4.8241437999999998E-3</v>
      </c>
      <c r="AR1075" s="282">
        <v>2.1703187000000001E-4</v>
      </c>
      <c r="AS1075" s="282">
        <v>1.4567829E-4</v>
      </c>
      <c r="AT1075" s="255">
        <f t="shared" si="441"/>
        <v>2.8921725385722999E-7</v>
      </c>
      <c r="AU1075" s="256">
        <f t="shared" si="442"/>
        <v>8.0263265814074821E-10</v>
      </c>
      <c r="AV1075" s="256">
        <f t="shared" si="443"/>
        <v>2.0403121890999999E-2</v>
      </c>
      <c r="AW1075" s="272">
        <v>2.1645893E-7</v>
      </c>
      <c r="AX1075" s="272">
        <v>6.5312453999999997E-10</v>
      </c>
      <c r="AY1075" s="272">
        <v>1.7843567000000001E-14</v>
      </c>
      <c r="AZ1075" s="272">
        <v>6.2581997E-12</v>
      </c>
      <c r="BA1075" s="272">
        <v>1.6372153E-13</v>
      </c>
      <c r="BB1075" s="272">
        <v>1.8101542E-10</v>
      </c>
      <c r="BC1075" s="272">
        <v>7.1033661E-8</v>
      </c>
      <c r="BD1075" s="272">
        <v>2.6220056000000001E-11</v>
      </c>
      <c r="BE1075" s="272">
        <v>8.0914048000000005E-11</v>
      </c>
      <c r="BF1075" s="272">
        <v>4.1607270999999998E-14</v>
      </c>
      <c r="BG1075" s="272">
        <v>1.3402031E-15</v>
      </c>
      <c r="BH1075" s="272">
        <v>5.2088338999999998E-14</v>
      </c>
      <c r="BI1075" s="272">
        <v>8.0213215999999995E-14</v>
      </c>
      <c r="BJ1075" s="272">
        <v>1.8406175000000001E-14</v>
      </c>
      <c r="BK1075" s="272">
        <v>2.4508868E-11</v>
      </c>
      <c r="BL1075" s="272">
        <v>1.4716994E-9</v>
      </c>
      <c r="BM1075" s="272">
        <v>4.1913074999999998E-11</v>
      </c>
      <c r="BN1075" s="272">
        <v>1.4826891000000001E-5</v>
      </c>
      <c r="BO1075" s="273">
        <v>2.0388295000000001E-2</v>
      </c>
      <c r="BP1075" s="272">
        <v>4.1017247999999999E-11</v>
      </c>
      <c r="BQ1075" s="272">
        <v>2.4942921000000001E-13</v>
      </c>
      <c r="BR1075" s="272">
        <v>1.1159648E-17</v>
      </c>
      <c r="BS1075"/>
      <c r="BT1075" s="274">
        <v>1.2578787E-5</v>
      </c>
      <c r="BU1075" s="274">
        <v>6.1769212000000003E-7</v>
      </c>
      <c r="BV1075" s="274">
        <v>6.4894369999999996E-6</v>
      </c>
      <c r="BW1075" s="274">
        <v>1.4533966E-8</v>
      </c>
      <c r="BX1075" s="274">
        <v>5.5184813999999998E-7</v>
      </c>
      <c r="BY1075" s="274">
        <v>1.1766922999999999E-7</v>
      </c>
      <c r="BZ1075" s="274">
        <v>8.0945668000000001E-10</v>
      </c>
      <c r="CA1075" s="274">
        <v>1.8500368999999999E-7</v>
      </c>
      <c r="CB1075" s="274">
        <v>8.5243502999999999E-9</v>
      </c>
      <c r="CC1075" s="274">
        <v>9.7482779999999996E-8</v>
      </c>
      <c r="CD1075" s="274">
        <v>1.2016535E-9</v>
      </c>
      <c r="CE1075" s="274">
        <v>2.7325402000000001E-8</v>
      </c>
      <c r="CF1075" s="274">
        <v>2.2458323E-11</v>
      </c>
      <c r="CG1075" s="274">
        <v>3.0038790000000001E-7</v>
      </c>
      <c r="CH1075" s="274">
        <v>4.0951324999999997E-6</v>
      </c>
      <c r="CI1075" s="274">
        <v>6.5827914000000005E-8</v>
      </c>
      <c r="CJ1075" s="274">
        <v>5.8883246999999996E-9</v>
      </c>
      <c r="CK1075" s="4"/>
      <c r="CL1075" s="323">
        <v>3.6723611000000001E-11</v>
      </c>
      <c r="CM1075" s="323">
        <v>0.23238919</v>
      </c>
      <c r="CN1075" s="323">
        <v>4.5290316000000004E-3</v>
      </c>
      <c r="CO1075" s="323">
        <v>4.4695778999999998E-4</v>
      </c>
      <c r="CP1075" s="323">
        <v>1.9345334999999998E-5</v>
      </c>
      <c r="CQ1075" s="323">
        <v>1.6913774000000001E-10</v>
      </c>
      <c r="CR1075" s="323">
        <v>1.0200544E-8</v>
      </c>
      <c r="CS1075" s="323">
        <v>2.3464849E-5</v>
      </c>
      <c r="CT1075" s="323">
        <v>4.5410428000000003E-2</v>
      </c>
      <c r="CU1075" s="323">
        <v>0.28991489999999998</v>
      </c>
      <c r="CV1075" s="216"/>
      <c r="CW1075" s="214"/>
      <c r="CX1075" s="18" t="s">
        <v>1117</v>
      </c>
      <c r="CY1075" s="18"/>
      <c r="CZ1075" s="18"/>
      <c r="DA1075" s="32"/>
      <c r="DB1075" s="23"/>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c r="FU1075" s="14"/>
      <c r="FV1075" s="14"/>
      <c r="FW1075" s="14"/>
      <c r="FX1075" s="14"/>
      <c r="FY1075" s="14"/>
      <c r="FZ1075" s="14"/>
      <c r="GA1075" s="14"/>
      <c r="GB1075" s="14"/>
      <c r="GC1075" s="14"/>
      <c r="GD1075" s="14"/>
    </row>
    <row r="1076" spans="1:186" ht="14.4" customHeight="1">
      <c r="A1076" t="s">
        <v>8612</v>
      </c>
      <c r="B1076" s="168" t="s">
        <v>2252</v>
      </c>
      <c r="C1076" s="279" t="str">
        <f t="shared" si="434"/>
        <v>A.160.03.108</v>
      </c>
      <c r="D1076" s="14" t="s">
        <v>659</v>
      </c>
      <c r="E1076" s="278" t="s">
        <v>1510</v>
      </c>
      <c r="F1076" s="281" t="str">
        <f t="shared" si="435"/>
        <v>Kotibe natural forest, clear cut 760 (kg/m3)</v>
      </c>
      <c r="G1076" s="319">
        <f t="shared" si="420"/>
        <v>3.7344415588248001</v>
      </c>
      <c r="H1076" s="319">
        <f t="shared" si="421"/>
        <v>1.5579670382E-3</v>
      </c>
      <c r="I1076" s="319">
        <f t="shared" si="428"/>
        <v>3.2268761547199998</v>
      </c>
      <c r="J1076" s="319">
        <f t="shared" si="429"/>
        <v>1.6202887066599999E-2</v>
      </c>
      <c r="K1076" s="319">
        <v>0.48980455000000001</v>
      </c>
      <c r="L1076" s="319">
        <v>3.0391098000000002E-3</v>
      </c>
      <c r="M1076" s="319">
        <v>1.6576449999999999E-3</v>
      </c>
      <c r="N1076" s="319">
        <v>1.2173338E-3</v>
      </c>
      <c r="O1076" s="319">
        <v>1.8696051000000001E-4</v>
      </c>
      <c r="P1076" s="319">
        <v>6.3523082000000002E-6</v>
      </c>
      <c r="Q1076" s="319">
        <v>1.4732041999999999E-4</v>
      </c>
      <c r="R1076" s="319">
        <v>1.2399992E-4</v>
      </c>
      <c r="S1076" s="319">
        <v>2.0538969E-4</v>
      </c>
      <c r="T1076" s="319">
        <v>1.2768481999999999E-2</v>
      </c>
      <c r="U1076" s="319">
        <v>3.2268997999999999E-3</v>
      </c>
      <c r="V1076" s="319">
        <v>3.2220553999999999</v>
      </c>
      <c r="W1076" s="319">
        <v>2.1155765999999999E-6</v>
      </c>
      <c r="X1076" s="319">
        <v>0</v>
      </c>
      <c r="Y1076" s="210"/>
      <c r="Z1076" s="320">
        <f t="shared" si="436"/>
        <v>3.6827409774436091</v>
      </c>
      <c r="AA1076" s="210"/>
      <c r="AB1076" s="321">
        <f t="shared" si="437"/>
        <v>0.48980455000000001</v>
      </c>
      <c r="AC1076" s="321">
        <f t="shared" si="438"/>
        <v>6.3787217582000006E-3</v>
      </c>
      <c r="AD1076" s="321">
        <f t="shared" si="430"/>
        <v>1.7591352296599999E-2</v>
      </c>
      <c r="AE1076" s="321">
        <f t="shared" si="439"/>
        <v>3.2268761547199998</v>
      </c>
      <c r="AF1076" s="321">
        <f t="shared" si="440"/>
        <v>3.43228949E-3</v>
      </c>
      <c r="AG1076"/>
      <c r="AH1076" s="121">
        <v>24.606966</v>
      </c>
      <c r="AI1076" s="121">
        <v>2.9567663</v>
      </c>
      <c r="AJ1076" s="121">
        <v>0.43743137999999998</v>
      </c>
      <c r="AK1076" s="121">
        <v>0</v>
      </c>
      <c r="AL1076" s="121">
        <v>20.930199000000002</v>
      </c>
      <c r="AM1076" s="121">
        <v>0.18372494</v>
      </c>
      <c r="AN1076" s="121">
        <v>9.8844871000000001E-2</v>
      </c>
      <c r="AO1076"/>
      <c r="AP1076" s="282">
        <v>6.1201677000000003E-2</v>
      </c>
      <c r="AQ1076" s="282">
        <v>5.8226831999999999E-2</v>
      </c>
      <c r="AR1076" s="282">
        <v>2.8291672000000001E-3</v>
      </c>
      <c r="AS1076" s="282">
        <v>1.4567829E-4</v>
      </c>
      <c r="AT1076" s="255">
        <f t="shared" si="441"/>
        <v>3.4908172238572295E-6</v>
      </c>
      <c r="AU1076" s="256">
        <f t="shared" si="442"/>
        <v>1.0462897043143748E-8</v>
      </c>
      <c r="AV1076" s="256">
        <f t="shared" si="443"/>
        <v>2.0403121890999999E-2</v>
      </c>
      <c r="AW1076" s="272">
        <v>3.4180588999999999E-6</v>
      </c>
      <c r="AX1076" s="272">
        <v>1.0313125E-8</v>
      </c>
      <c r="AY1076" s="272">
        <v>2.8176857000000001E-13</v>
      </c>
      <c r="AZ1076" s="272">
        <v>6.2581997E-12</v>
      </c>
      <c r="BA1076" s="272">
        <v>1.6372153E-13</v>
      </c>
      <c r="BB1076" s="272">
        <v>1.8101542E-10</v>
      </c>
      <c r="BC1076" s="272">
        <v>7.1033661E-8</v>
      </c>
      <c r="BD1076" s="272">
        <v>2.6220056000000001E-11</v>
      </c>
      <c r="BE1076" s="272">
        <v>8.0914048000000005E-11</v>
      </c>
      <c r="BF1076" s="272">
        <v>4.1607270999999998E-14</v>
      </c>
      <c r="BG1076" s="272">
        <v>1.3402031E-15</v>
      </c>
      <c r="BH1076" s="272">
        <v>5.2088338999999998E-14</v>
      </c>
      <c r="BI1076" s="272">
        <v>8.0213215999999995E-14</v>
      </c>
      <c r="BJ1076" s="272">
        <v>1.8406175000000001E-14</v>
      </c>
      <c r="BK1076" s="272">
        <v>2.4508868E-11</v>
      </c>
      <c r="BL1076" s="272">
        <v>1.4716994E-9</v>
      </c>
      <c r="BM1076" s="272">
        <v>4.1913074999999998E-11</v>
      </c>
      <c r="BN1076" s="272">
        <v>1.4826891000000001E-5</v>
      </c>
      <c r="BO1076" s="273">
        <v>2.0388295000000001E-2</v>
      </c>
      <c r="BP1076" s="272">
        <v>4.1017247999999999E-11</v>
      </c>
      <c r="BQ1076" s="272">
        <v>2.4942921000000001E-13</v>
      </c>
      <c r="BR1076" s="272">
        <v>1.1159648E-17</v>
      </c>
      <c r="BS1076"/>
      <c r="BT1076" s="121">
        <v>1.0877393999999999E-4</v>
      </c>
      <c r="BU1076" s="274">
        <v>6.1769212000000003E-7</v>
      </c>
      <c r="BV1076" s="121">
        <v>1.0268459E-4</v>
      </c>
      <c r="BW1076" s="274">
        <v>1.4533966E-8</v>
      </c>
      <c r="BX1076" s="274">
        <v>5.5184813999999998E-7</v>
      </c>
      <c r="BY1076" s="274">
        <v>1.1766922999999999E-7</v>
      </c>
      <c r="BZ1076" s="274">
        <v>8.0945668000000001E-10</v>
      </c>
      <c r="CA1076" s="274">
        <v>1.8500368999999999E-7</v>
      </c>
      <c r="CB1076" s="274">
        <v>8.5243502999999999E-9</v>
      </c>
      <c r="CC1076" s="274">
        <v>9.7482779999999996E-8</v>
      </c>
      <c r="CD1076" s="274">
        <v>1.2016535E-9</v>
      </c>
      <c r="CE1076" s="274">
        <v>2.7325402000000001E-8</v>
      </c>
      <c r="CF1076" s="274">
        <v>2.2458323E-11</v>
      </c>
      <c r="CG1076" s="274">
        <v>3.0038790000000001E-7</v>
      </c>
      <c r="CH1076" s="274">
        <v>4.0951324999999997E-6</v>
      </c>
      <c r="CI1076" s="274">
        <v>6.5827914000000005E-8</v>
      </c>
      <c r="CJ1076" s="274">
        <v>5.8883246999999996E-9</v>
      </c>
      <c r="CK1076" s="4"/>
      <c r="CL1076" s="323">
        <v>3.6723611000000001E-11</v>
      </c>
      <c r="CM1076" s="323">
        <v>3.6823891999999998</v>
      </c>
      <c r="CN1076" s="323">
        <v>4.5290316000000004E-3</v>
      </c>
      <c r="CO1076" s="323">
        <v>4.4695778999999998E-4</v>
      </c>
      <c r="CP1076" s="323">
        <v>1.9345334999999998E-5</v>
      </c>
      <c r="CQ1076" s="323">
        <v>1.6913774000000001E-10</v>
      </c>
      <c r="CR1076" s="323">
        <v>1.0200544E-8</v>
      </c>
      <c r="CS1076" s="323">
        <v>2.3464849E-5</v>
      </c>
      <c r="CT1076" s="323">
        <v>4.5410428000000003E-2</v>
      </c>
      <c r="CU1076" s="323">
        <v>0.28991489999999998</v>
      </c>
      <c r="CV1076" s="216"/>
      <c r="CW1076" s="214"/>
      <c r="CX1076" s="18" t="s">
        <v>1117</v>
      </c>
      <c r="CY1076" s="18"/>
      <c r="CZ1076" s="18"/>
      <c r="DA1076" s="32"/>
      <c r="DB1076" s="23"/>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4"/>
      <c r="FV1076" s="14"/>
      <c r="FW1076" s="14"/>
      <c r="FX1076" s="14"/>
      <c r="FY1076" s="14"/>
      <c r="FZ1076" s="14"/>
      <c r="GA1076" s="14"/>
      <c r="GB1076" s="14"/>
      <c r="GC1076" s="14"/>
      <c r="GD1076" s="14"/>
    </row>
    <row r="1077" spans="1:186" ht="14.4" customHeight="1">
      <c r="A1077" t="s">
        <v>2284</v>
      </c>
      <c r="B1077" s="168" t="s">
        <v>2252</v>
      </c>
      <c r="C1077" s="279" t="str">
        <f t="shared" si="434"/>
        <v>A.160.03.109</v>
      </c>
      <c r="D1077" s="14" t="s">
        <v>659</v>
      </c>
      <c r="E1077" s="278" t="s">
        <v>1510</v>
      </c>
      <c r="F1077" s="281" t="str">
        <f t="shared" si="435"/>
        <v>Larch FSC/PEFC 600 (kg/m3)</v>
      </c>
      <c r="G1077" s="319">
        <f t="shared" si="420"/>
        <v>5.35615615058E-2</v>
      </c>
      <c r="H1077" s="319">
        <f t="shared" si="421"/>
        <v>1.5579670382E-3</v>
      </c>
      <c r="I1077" s="319">
        <f t="shared" si="428"/>
        <v>4.8461524010000008E-3</v>
      </c>
      <c r="J1077" s="319">
        <f t="shared" si="429"/>
        <v>1.6202887066599999E-2</v>
      </c>
      <c r="K1077" s="319">
        <v>3.0954555000000002E-2</v>
      </c>
      <c r="L1077" s="319">
        <v>3.0391098000000002E-3</v>
      </c>
      <c r="M1077" s="319">
        <v>1.6576449999999999E-3</v>
      </c>
      <c r="N1077" s="319">
        <v>1.2173338E-3</v>
      </c>
      <c r="O1077" s="319">
        <v>1.8696051000000001E-4</v>
      </c>
      <c r="P1077" s="319">
        <v>6.3523082000000002E-6</v>
      </c>
      <c r="Q1077" s="319">
        <v>1.4732041999999999E-4</v>
      </c>
      <c r="R1077" s="319">
        <v>1.2399992E-4</v>
      </c>
      <c r="S1077" s="319">
        <v>2.0538969E-4</v>
      </c>
      <c r="T1077" s="319">
        <v>1.2768481999999999E-2</v>
      </c>
      <c r="U1077" s="319">
        <v>3.2268997999999999E-3</v>
      </c>
      <c r="V1077" s="319">
        <v>2.5397681E-5</v>
      </c>
      <c r="W1077" s="319">
        <v>2.1155765999999999E-6</v>
      </c>
      <c r="X1077" s="319">
        <v>0</v>
      </c>
      <c r="Y1077" s="210"/>
      <c r="Z1077" s="320">
        <f t="shared" si="436"/>
        <v>0.23274101503759398</v>
      </c>
      <c r="AA1077" s="210"/>
      <c r="AB1077" s="321">
        <f t="shared" si="437"/>
        <v>3.0954555000000002E-2</v>
      </c>
      <c r="AC1077" s="321">
        <f t="shared" si="438"/>
        <v>6.3787217582000006E-3</v>
      </c>
      <c r="AD1077" s="321">
        <f t="shared" si="430"/>
        <v>1.7591352296599999E-2</v>
      </c>
      <c r="AE1077" s="321">
        <f t="shared" si="439"/>
        <v>4.846152401E-3</v>
      </c>
      <c r="AF1077" s="321">
        <f t="shared" si="440"/>
        <v>3.43228949E-3</v>
      </c>
      <c r="AG1077"/>
      <c r="AH1077" s="121">
        <v>24.606966</v>
      </c>
      <c r="AI1077" s="121">
        <v>2.9567663</v>
      </c>
      <c r="AJ1077" s="121">
        <v>0.43743137999999998</v>
      </c>
      <c r="AK1077" s="121">
        <v>0</v>
      </c>
      <c r="AL1077" s="121">
        <v>20.930199000000002</v>
      </c>
      <c r="AM1077" s="121">
        <v>0.18372494</v>
      </c>
      <c r="AN1077" s="121">
        <v>9.8844871000000001E-2</v>
      </c>
      <c r="AO1077"/>
      <c r="AP1077" s="282">
        <v>5.1868538999999998E-3</v>
      </c>
      <c r="AQ1077" s="282">
        <v>4.8241437999999998E-3</v>
      </c>
      <c r="AR1077" s="282">
        <v>2.1703187000000001E-4</v>
      </c>
      <c r="AS1077" s="282">
        <v>1.4567829E-4</v>
      </c>
      <c r="AT1077" s="255">
        <f t="shared" si="441"/>
        <v>2.8921725385722999E-7</v>
      </c>
      <c r="AU1077" s="256">
        <f t="shared" si="442"/>
        <v>8.0263265814074821E-10</v>
      </c>
      <c r="AV1077" s="256">
        <f t="shared" si="443"/>
        <v>2.0403121890999999E-2</v>
      </c>
      <c r="AW1077" s="272">
        <v>2.1645893E-7</v>
      </c>
      <c r="AX1077" s="272">
        <v>6.5312453999999997E-10</v>
      </c>
      <c r="AY1077" s="272">
        <v>1.7843567000000001E-14</v>
      </c>
      <c r="AZ1077" s="272">
        <v>6.2581997E-12</v>
      </c>
      <c r="BA1077" s="272">
        <v>1.6372153E-13</v>
      </c>
      <c r="BB1077" s="272">
        <v>1.8101542E-10</v>
      </c>
      <c r="BC1077" s="272">
        <v>7.1033661E-8</v>
      </c>
      <c r="BD1077" s="272">
        <v>2.6220056000000001E-11</v>
      </c>
      <c r="BE1077" s="272">
        <v>8.0914048000000005E-11</v>
      </c>
      <c r="BF1077" s="272">
        <v>4.1607270999999998E-14</v>
      </c>
      <c r="BG1077" s="272">
        <v>1.3402031E-15</v>
      </c>
      <c r="BH1077" s="272">
        <v>5.2088338999999998E-14</v>
      </c>
      <c r="BI1077" s="272">
        <v>8.0213215999999995E-14</v>
      </c>
      <c r="BJ1077" s="272">
        <v>1.8406175000000001E-14</v>
      </c>
      <c r="BK1077" s="272">
        <v>2.4508868E-11</v>
      </c>
      <c r="BL1077" s="272">
        <v>1.4716994E-9</v>
      </c>
      <c r="BM1077" s="272">
        <v>4.1913074999999998E-11</v>
      </c>
      <c r="BN1077" s="272">
        <v>1.4826891000000001E-5</v>
      </c>
      <c r="BO1077" s="273">
        <v>2.0388295000000001E-2</v>
      </c>
      <c r="BP1077" s="272">
        <v>4.1017247999999999E-11</v>
      </c>
      <c r="BQ1077" s="272">
        <v>2.4942921000000001E-13</v>
      </c>
      <c r="BR1077" s="272">
        <v>1.1159648E-17</v>
      </c>
      <c r="BS1077"/>
      <c r="BT1077" s="274">
        <v>1.2578787E-5</v>
      </c>
      <c r="BU1077" s="274">
        <v>6.1769212000000003E-7</v>
      </c>
      <c r="BV1077" s="274">
        <v>6.4894369999999996E-6</v>
      </c>
      <c r="BW1077" s="274">
        <v>1.4533966E-8</v>
      </c>
      <c r="BX1077" s="274">
        <v>5.5184813999999998E-7</v>
      </c>
      <c r="BY1077" s="274">
        <v>1.1766922999999999E-7</v>
      </c>
      <c r="BZ1077" s="274">
        <v>8.0945668000000001E-10</v>
      </c>
      <c r="CA1077" s="274">
        <v>1.8500368999999999E-7</v>
      </c>
      <c r="CB1077" s="274">
        <v>8.5243502999999999E-9</v>
      </c>
      <c r="CC1077" s="274">
        <v>9.7482779999999996E-8</v>
      </c>
      <c r="CD1077" s="274">
        <v>1.2016535E-9</v>
      </c>
      <c r="CE1077" s="274">
        <v>2.7325402000000001E-8</v>
      </c>
      <c r="CF1077" s="274">
        <v>2.2458323E-11</v>
      </c>
      <c r="CG1077" s="274">
        <v>3.0038790000000001E-7</v>
      </c>
      <c r="CH1077" s="274">
        <v>4.0951324999999997E-6</v>
      </c>
      <c r="CI1077" s="274">
        <v>6.5827914000000005E-8</v>
      </c>
      <c r="CJ1077" s="274">
        <v>5.8883246999999996E-9</v>
      </c>
      <c r="CK1077" s="4"/>
      <c r="CL1077" s="323">
        <v>3.6723611000000001E-11</v>
      </c>
      <c r="CM1077" s="323">
        <v>0.23238919</v>
      </c>
      <c r="CN1077" s="323">
        <v>4.5290316000000004E-3</v>
      </c>
      <c r="CO1077" s="323">
        <v>4.4695778999999998E-4</v>
      </c>
      <c r="CP1077" s="323">
        <v>1.9345334999999998E-5</v>
      </c>
      <c r="CQ1077" s="323">
        <v>1.6913774000000001E-10</v>
      </c>
      <c r="CR1077" s="323">
        <v>1.0200544E-8</v>
      </c>
      <c r="CS1077" s="323">
        <v>2.3464849E-5</v>
      </c>
      <c r="CT1077" s="323">
        <v>4.5410428000000003E-2</v>
      </c>
      <c r="CU1077" s="323">
        <v>0.28991489999999998</v>
      </c>
      <c r="CV1077" s="216"/>
      <c r="CW1077" s="214"/>
      <c r="CX1077" s="18" t="s">
        <v>1117</v>
      </c>
      <c r="CY1077" s="18"/>
      <c r="CZ1077" s="18"/>
      <c r="DA1077" s="32"/>
      <c r="DB1077" s="23"/>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c r="FU1077" s="14"/>
      <c r="FV1077" s="14"/>
      <c r="FW1077" s="14"/>
      <c r="FX1077" s="14"/>
      <c r="FY1077" s="14"/>
      <c r="FZ1077" s="14"/>
      <c r="GA1077" s="14"/>
      <c r="GB1077" s="14"/>
      <c r="GC1077" s="14"/>
      <c r="GD1077" s="14"/>
    </row>
    <row r="1078" spans="1:186" ht="14.4" customHeight="1">
      <c r="A1078" t="s">
        <v>2285</v>
      </c>
      <c r="B1078" s="168" t="s">
        <v>2252</v>
      </c>
      <c r="C1078" s="279" t="str">
        <f t="shared" si="434"/>
        <v>A.160.03.110</v>
      </c>
      <c r="D1078" s="14" t="s">
        <v>659</v>
      </c>
      <c r="E1078" s="278" t="s">
        <v>1510</v>
      </c>
      <c r="F1078" s="281" t="str">
        <f t="shared" si="435"/>
        <v>Mahogany, African FSC/PEFC 640 (kg/m3)</v>
      </c>
      <c r="G1078" s="319">
        <f t="shared" ref="G1078:G1143" si="444">H1078+I1078+J1078+K1078</f>
        <v>5.68900047213E-2</v>
      </c>
      <c r="H1078" s="319">
        <f t="shared" ref="H1078:H1143" si="445">N1078+O1078+P1078+Q1078</f>
        <v>1.5678717287000001E-3</v>
      </c>
      <c r="I1078" s="319">
        <f t="shared" si="428"/>
        <v>5.2530410059999999E-3</v>
      </c>
      <c r="J1078" s="319">
        <f t="shared" si="429"/>
        <v>1.7582076986600002E-2</v>
      </c>
      <c r="K1078" s="319">
        <v>3.2487015000000001E-2</v>
      </c>
      <c r="L1078" s="319">
        <v>3.4214353000000001E-3</v>
      </c>
      <c r="M1078" s="319">
        <v>1.6820384E-3</v>
      </c>
      <c r="N1078" s="319">
        <v>1.2228962000000001E-3</v>
      </c>
      <c r="O1078" s="319">
        <v>1.9019143E-4</v>
      </c>
      <c r="P1078" s="319">
        <v>6.5305986999999997E-6</v>
      </c>
      <c r="Q1078" s="319">
        <v>1.482535E-4</v>
      </c>
      <c r="R1078" s="319">
        <v>1.2414904E-4</v>
      </c>
      <c r="S1078" s="319">
        <v>2.0605050999999999E-4</v>
      </c>
      <c r="T1078" s="319">
        <v>1.414323E-2</v>
      </c>
      <c r="U1078" s="319">
        <v>3.2306809E-3</v>
      </c>
      <c r="V1078" s="319">
        <v>2.5418266000000001E-5</v>
      </c>
      <c r="W1078" s="319">
        <v>2.1155765999999999E-6</v>
      </c>
      <c r="X1078" s="319">
        <v>0</v>
      </c>
      <c r="Y1078" s="210"/>
      <c r="Z1078" s="320">
        <f t="shared" si="436"/>
        <v>0.24426327067669173</v>
      </c>
      <c r="AA1078" s="210"/>
      <c r="AB1078" s="321">
        <f t="shared" si="437"/>
        <v>3.2487015000000001E-2</v>
      </c>
      <c r="AC1078" s="321">
        <f t="shared" si="438"/>
        <v>6.7954944687000007E-3</v>
      </c>
      <c r="AD1078" s="321">
        <f t="shared" si="430"/>
        <v>1.9372968316600001E-2</v>
      </c>
      <c r="AE1078" s="321">
        <f t="shared" si="439"/>
        <v>5.2530410060000008E-3</v>
      </c>
      <c r="AF1078" s="321">
        <f t="shared" si="440"/>
        <v>3.4367314099999998E-3</v>
      </c>
      <c r="AG1078"/>
      <c r="AH1078" s="121">
        <v>24.758258999999999</v>
      </c>
      <c r="AI1078" s="121">
        <v>3.1073662999999998</v>
      </c>
      <c r="AJ1078" s="121">
        <v>0.43794395000000003</v>
      </c>
      <c r="AK1078" s="121">
        <v>0</v>
      </c>
      <c r="AL1078" s="121">
        <v>20.930199000000002</v>
      </c>
      <c r="AM1078" s="121">
        <v>0.18377921999999999</v>
      </c>
      <c r="AN1078" s="121">
        <v>9.8971065999999996E-2</v>
      </c>
      <c r="AO1078"/>
      <c r="AP1078" s="282">
        <v>5.5034198999999997E-3</v>
      </c>
      <c r="AQ1078" s="282">
        <v>5.1191774000000001E-3</v>
      </c>
      <c r="AR1078" s="282">
        <v>2.2799988E-4</v>
      </c>
      <c r="AS1078" s="282">
        <v>1.5624260999999999E-4</v>
      </c>
      <c r="AT1078" s="255">
        <f t="shared" si="441"/>
        <v>3.0690512573423001E-7</v>
      </c>
      <c r="AU1078" s="256">
        <f t="shared" si="442"/>
        <v>8.4319481929274789E-10</v>
      </c>
      <c r="AV1078" s="256">
        <f t="shared" si="443"/>
        <v>2.1882718669E-2</v>
      </c>
      <c r="AW1078" s="272">
        <v>2.2715158999999999E-7</v>
      </c>
      <c r="AX1078" s="272">
        <v>6.8538686999999996E-10</v>
      </c>
      <c r="AY1078" s="272">
        <v>1.872502E-14</v>
      </c>
      <c r="AZ1078" s="272">
        <v>6.2581997E-12</v>
      </c>
      <c r="BA1078" s="272">
        <v>1.6372153E-13</v>
      </c>
      <c r="BB1078" s="272">
        <v>1.8184352000000001E-10</v>
      </c>
      <c r="BC1078" s="272">
        <v>7.8027735999999998E-8</v>
      </c>
      <c r="BD1078" s="272">
        <v>2.6408904E-11</v>
      </c>
      <c r="BE1078" s="272">
        <v>8.9001959000000003E-11</v>
      </c>
      <c r="BF1078" s="272">
        <v>4.1607270999999998E-14</v>
      </c>
      <c r="BG1078" s="272">
        <v>1.3402031E-15</v>
      </c>
      <c r="BH1078" s="272">
        <v>5.2581273E-14</v>
      </c>
      <c r="BI1078" s="272">
        <v>9.8580936000000003E-14</v>
      </c>
      <c r="BJ1078" s="272">
        <v>2.173622E-14</v>
      </c>
      <c r="BK1078" s="272">
        <v>2.4533345E-11</v>
      </c>
      <c r="BL1078" s="272">
        <v>1.4719837000000001E-9</v>
      </c>
      <c r="BM1078" s="272">
        <v>4.1913074999999998E-11</v>
      </c>
      <c r="BN1078" s="272">
        <v>1.4887669E-5</v>
      </c>
      <c r="BO1078" s="273">
        <v>2.1867831000000001E-2</v>
      </c>
      <c r="BP1078" s="272">
        <v>4.1017247999999999E-11</v>
      </c>
      <c r="BQ1078" s="272">
        <v>2.4942921000000001E-13</v>
      </c>
      <c r="BR1078" s="272">
        <v>1.1159648E-17</v>
      </c>
      <c r="BS1078"/>
      <c r="BT1078" s="274">
        <v>1.3196951E-5</v>
      </c>
      <c r="BU1078" s="274">
        <v>6.7345261999999996E-7</v>
      </c>
      <c r="BV1078" s="274">
        <v>6.8107082E-6</v>
      </c>
      <c r="BW1078" s="274">
        <v>1.4551434E-8</v>
      </c>
      <c r="BX1078" s="274">
        <v>6.0067190999999998E-7</v>
      </c>
      <c r="BY1078" s="274">
        <v>1.1766922999999999E-7</v>
      </c>
      <c r="BZ1078" s="274">
        <v>8.0945668000000001E-10</v>
      </c>
      <c r="CA1078" s="274">
        <v>1.8500368999999999E-7</v>
      </c>
      <c r="CB1078" s="274">
        <v>8.7636035999999993E-9</v>
      </c>
      <c r="CC1078" s="274">
        <v>9.8100203999999997E-8</v>
      </c>
      <c r="CD1078" s="274">
        <v>1.2016535E-9</v>
      </c>
      <c r="CE1078" s="274">
        <v>2.7325402000000001E-8</v>
      </c>
      <c r="CF1078" s="274">
        <v>2.2458323E-11</v>
      </c>
      <c r="CG1078" s="274">
        <v>3.0991463000000001E-7</v>
      </c>
      <c r="CH1078" s="274">
        <v>4.2770402E-6</v>
      </c>
      <c r="CI1078" s="274">
        <v>6.5827914000000005E-8</v>
      </c>
      <c r="CJ1078" s="274">
        <v>5.8883246999999996E-9</v>
      </c>
      <c r="CK1078" s="4"/>
      <c r="CL1078" s="323">
        <v>3.6723611000000001E-11</v>
      </c>
      <c r="CM1078" s="323">
        <v>0.24391145</v>
      </c>
      <c r="CN1078" s="323">
        <v>4.5290316000000004E-3</v>
      </c>
      <c r="CO1078" s="323">
        <v>4.8510831E-4</v>
      </c>
      <c r="CP1078" s="323">
        <v>2.1003232E-5</v>
      </c>
      <c r="CQ1078" s="323">
        <v>1.6936076E-10</v>
      </c>
      <c r="CR1078" s="323">
        <v>1.0226900000000001E-8</v>
      </c>
      <c r="CS1078" s="323">
        <v>2.5876839999999999E-5</v>
      </c>
      <c r="CT1078" s="323">
        <v>5.4463460999999998E-2</v>
      </c>
      <c r="CU1078" s="323">
        <v>0.31031923</v>
      </c>
      <c r="CV1078" s="216"/>
      <c r="CW1078" s="214"/>
      <c r="CX1078" s="18" t="s">
        <v>1117</v>
      </c>
      <c r="CY1078" s="18"/>
      <c r="CZ1078" s="18"/>
      <c r="DA1078" s="32"/>
      <c r="DB1078" s="23"/>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c r="FU1078" s="14"/>
      <c r="FV1078" s="14"/>
      <c r="FW1078" s="14"/>
      <c r="FX1078" s="14"/>
      <c r="FY1078" s="14"/>
      <c r="FZ1078" s="14"/>
      <c r="GA1078" s="14"/>
      <c r="GB1078" s="14"/>
      <c r="GC1078" s="14"/>
      <c r="GD1078" s="14"/>
    </row>
    <row r="1079" spans="1:186" ht="14.4" customHeight="1">
      <c r="A1079" t="s">
        <v>8613</v>
      </c>
      <c r="B1079" s="168" t="s">
        <v>2252</v>
      </c>
      <c r="C1079" s="279" t="str">
        <f t="shared" si="434"/>
        <v>A.160.03.111</v>
      </c>
      <c r="D1079" s="14" t="s">
        <v>659</v>
      </c>
      <c r="E1079" s="278" t="s">
        <v>1510</v>
      </c>
      <c r="F1079" s="281" t="str">
        <f t="shared" si="435"/>
        <v>Mahogany, African natural forest, clear cut 640 (kg/m3)</v>
      </c>
      <c r="G1079" s="319">
        <f t="shared" si="444"/>
        <v>8.1414399914553002</v>
      </c>
      <c r="H1079" s="319">
        <f t="shared" si="445"/>
        <v>1.5678717287000001E-3</v>
      </c>
      <c r="I1079" s="319">
        <f t="shared" si="428"/>
        <v>7.63095302274</v>
      </c>
      <c r="J1079" s="319">
        <f t="shared" si="429"/>
        <v>1.7582076986600002E-2</v>
      </c>
      <c r="K1079" s="319">
        <v>0.49133702000000001</v>
      </c>
      <c r="L1079" s="319">
        <v>3.4214353000000001E-3</v>
      </c>
      <c r="M1079" s="319">
        <v>1.6820384E-3</v>
      </c>
      <c r="N1079" s="319">
        <v>1.2228962000000001E-3</v>
      </c>
      <c r="O1079" s="319">
        <v>1.9019143E-4</v>
      </c>
      <c r="P1079" s="319">
        <v>6.5305986999999997E-6</v>
      </c>
      <c r="Q1079" s="319">
        <v>1.482535E-4</v>
      </c>
      <c r="R1079" s="319">
        <v>1.2414904E-4</v>
      </c>
      <c r="S1079" s="319">
        <v>2.0605050999999999E-4</v>
      </c>
      <c r="T1079" s="319">
        <v>1.414323E-2</v>
      </c>
      <c r="U1079" s="319">
        <v>3.2306809E-3</v>
      </c>
      <c r="V1079" s="319">
        <v>7.6257254000000003</v>
      </c>
      <c r="W1079" s="319">
        <v>2.1155765999999999E-6</v>
      </c>
      <c r="X1079" s="319">
        <v>0</v>
      </c>
      <c r="Y1079" s="210"/>
      <c r="Z1079" s="320">
        <f t="shared" si="436"/>
        <v>3.6942633082706764</v>
      </c>
      <c r="AA1079" s="210"/>
      <c r="AB1079" s="321">
        <f t="shared" si="437"/>
        <v>0.49133702000000001</v>
      </c>
      <c r="AC1079" s="321">
        <f t="shared" si="438"/>
        <v>6.7954944687000007E-3</v>
      </c>
      <c r="AD1079" s="321">
        <f t="shared" si="430"/>
        <v>1.9372968316600001E-2</v>
      </c>
      <c r="AE1079" s="321">
        <f t="shared" si="439"/>
        <v>7.6309530227400009</v>
      </c>
      <c r="AF1079" s="321">
        <f t="shared" si="440"/>
        <v>3.4367314099999998E-3</v>
      </c>
      <c r="AG1079"/>
      <c r="AH1079" s="121">
        <v>24.758258999999999</v>
      </c>
      <c r="AI1079" s="121">
        <v>3.1073662999999998</v>
      </c>
      <c r="AJ1079" s="121">
        <v>0.43794395000000003</v>
      </c>
      <c r="AK1079" s="121">
        <v>0</v>
      </c>
      <c r="AL1079" s="121">
        <v>20.930199000000002</v>
      </c>
      <c r="AM1079" s="121">
        <v>0.18377921999999999</v>
      </c>
      <c r="AN1079" s="121">
        <v>9.8971065999999996E-2</v>
      </c>
      <c r="AO1079"/>
      <c r="AP1079" s="282">
        <v>6.1518243E-2</v>
      </c>
      <c r="AQ1079" s="282">
        <v>5.8521864999999999E-2</v>
      </c>
      <c r="AR1079" s="282">
        <v>2.8401352000000002E-3</v>
      </c>
      <c r="AS1079" s="282">
        <v>1.5624260999999999E-4</v>
      </c>
      <c r="AT1079" s="255">
        <f t="shared" si="441"/>
        <v>3.5085051357342298E-6</v>
      </c>
      <c r="AU1079" s="256">
        <f t="shared" si="442"/>
        <v>1.0503458874292747E-8</v>
      </c>
      <c r="AV1079" s="256">
        <f t="shared" si="443"/>
        <v>2.1882718669E-2</v>
      </c>
      <c r="AW1079" s="272">
        <v>3.4287515999999999E-6</v>
      </c>
      <c r="AX1079" s="272">
        <v>1.0345387E-8</v>
      </c>
      <c r="AY1079" s="272">
        <v>2.8265001999999998E-13</v>
      </c>
      <c r="AZ1079" s="272">
        <v>6.2581997E-12</v>
      </c>
      <c r="BA1079" s="272">
        <v>1.6372153E-13</v>
      </c>
      <c r="BB1079" s="272">
        <v>1.8184352000000001E-10</v>
      </c>
      <c r="BC1079" s="272">
        <v>7.8027735999999998E-8</v>
      </c>
      <c r="BD1079" s="272">
        <v>2.6408904E-11</v>
      </c>
      <c r="BE1079" s="272">
        <v>8.9001959000000003E-11</v>
      </c>
      <c r="BF1079" s="272">
        <v>4.1607270999999998E-14</v>
      </c>
      <c r="BG1079" s="272">
        <v>1.3402031E-15</v>
      </c>
      <c r="BH1079" s="272">
        <v>5.2581273E-14</v>
      </c>
      <c r="BI1079" s="272">
        <v>9.8580936000000003E-14</v>
      </c>
      <c r="BJ1079" s="272">
        <v>2.173622E-14</v>
      </c>
      <c r="BK1079" s="272">
        <v>2.4533345E-11</v>
      </c>
      <c r="BL1079" s="272">
        <v>1.4719837000000001E-9</v>
      </c>
      <c r="BM1079" s="272">
        <v>4.1913074999999998E-11</v>
      </c>
      <c r="BN1079" s="272">
        <v>1.4887669E-5</v>
      </c>
      <c r="BO1079" s="273">
        <v>2.1867831000000001E-2</v>
      </c>
      <c r="BP1079" s="272">
        <v>4.1017247999999999E-11</v>
      </c>
      <c r="BQ1079" s="272">
        <v>2.4942921000000001E-13</v>
      </c>
      <c r="BR1079" s="272">
        <v>1.1159648E-17</v>
      </c>
      <c r="BS1079"/>
      <c r="BT1079" s="121">
        <v>1.0939211000000001E-4</v>
      </c>
      <c r="BU1079" s="274">
        <v>6.7345261999999996E-7</v>
      </c>
      <c r="BV1079" s="121">
        <v>1.0300586E-4</v>
      </c>
      <c r="BW1079" s="274">
        <v>1.4551434E-8</v>
      </c>
      <c r="BX1079" s="274">
        <v>6.0067190999999998E-7</v>
      </c>
      <c r="BY1079" s="274">
        <v>1.1766922999999999E-7</v>
      </c>
      <c r="BZ1079" s="274">
        <v>8.0945668000000001E-10</v>
      </c>
      <c r="CA1079" s="274">
        <v>1.8500368999999999E-7</v>
      </c>
      <c r="CB1079" s="274">
        <v>8.7636035999999993E-9</v>
      </c>
      <c r="CC1079" s="274">
        <v>9.8100203999999997E-8</v>
      </c>
      <c r="CD1079" s="274">
        <v>1.2016535E-9</v>
      </c>
      <c r="CE1079" s="274">
        <v>2.7325402000000001E-8</v>
      </c>
      <c r="CF1079" s="274">
        <v>2.2458323E-11</v>
      </c>
      <c r="CG1079" s="274">
        <v>3.0991463000000001E-7</v>
      </c>
      <c r="CH1079" s="274">
        <v>4.2770402E-6</v>
      </c>
      <c r="CI1079" s="274">
        <v>6.5827914000000005E-8</v>
      </c>
      <c r="CJ1079" s="274">
        <v>5.8883246999999996E-9</v>
      </c>
      <c r="CK1079" s="4"/>
      <c r="CL1079" s="323">
        <v>3.6723611000000001E-11</v>
      </c>
      <c r="CM1079" s="323">
        <v>3.6939115</v>
      </c>
      <c r="CN1079" s="323">
        <v>4.5290316000000004E-3</v>
      </c>
      <c r="CO1079" s="323">
        <v>4.8510831E-4</v>
      </c>
      <c r="CP1079" s="323">
        <v>2.1003232E-5</v>
      </c>
      <c r="CQ1079" s="323">
        <v>1.6936076E-10</v>
      </c>
      <c r="CR1079" s="323">
        <v>1.0226900000000001E-8</v>
      </c>
      <c r="CS1079" s="323">
        <v>2.5876839999999999E-5</v>
      </c>
      <c r="CT1079" s="323">
        <v>5.4463460999999998E-2</v>
      </c>
      <c r="CU1079" s="323">
        <v>0.31031923</v>
      </c>
      <c r="CV1079" s="216"/>
      <c r="CW1079" s="214"/>
      <c r="CX1079" s="18" t="s">
        <v>1117</v>
      </c>
      <c r="CY1079" s="18"/>
      <c r="CZ1079" s="18"/>
      <c r="DA1079" s="32"/>
      <c r="DB1079" s="23"/>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c r="FL1079" s="14"/>
      <c r="FM1079" s="14"/>
      <c r="FN1079" s="14"/>
      <c r="FO1079" s="14"/>
      <c r="FP1079" s="14"/>
      <c r="FQ1079" s="14"/>
      <c r="FR1079" s="14"/>
      <c r="FS1079" s="14"/>
      <c r="FT1079" s="14"/>
      <c r="FU1079" s="14"/>
      <c r="FV1079" s="14"/>
      <c r="FW1079" s="14"/>
      <c r="FX1079" s="14"/>
      <c r="FY1079" s="14"/>
      <c r="FZ1079" s="14"/>
      <c r="GA1079" s="14"/>
      <c r="GB1079" s="14"/>
      <c r="GC1079" s="14"/>
      <c r="GD1079" s="14"/>
    </row>
    <row r="1080" spans="1:186" ht="14.4" customHeight="1">
      <c r="A1080" t="s">
        <v>2286</v>
      </c>
      <c r="B1080" s="168" t="s">
        <v>2252</v>
      </c>
      <c r="C1080" s="279" t="str">
        <f t="shared" si="434"/>
        <v>A.160.03.112</v>
      </c>
      <c r="D1080" s="14" t="s">
        <v>659</v>
      </c>
      <c r="E1080" s="278" t="s">
        <v>1510</v>
      </c>
      <c r="F1080" s="281" t="str">
        <f t="shared" si="435"/>
        <v>Movigui FSC/PEFC 710 (kg/m3)</v>
      </c>
      <c r="G1080" s="319">
        <f t="shared" si="444"/>
        <v>5.2769074383599998E-2</v>
      </c>
      <c r="H1080" s="319">
        <f t="shared" si="445"/>
        <v>1.555608768E-3</v>
      </c>
      <c r="I1080" s="319">
        <f t="shared" si="428"/>
        <v>4.7492741890000001E-3</v>
      </c>
      <c r="J1080" s="319">
        <f t="shared" si="429"/>
        <v>1.5874508426600001E-2</v>
      </c>
      <c r="K1080" s="319">
        <v>3.0589682999999999E-2</v>
      </c>
      <c r="L1080" s="319">
        <v>2.9480799E-3</v>
      </c>
      <c r="M1080" s="319">
        <v>1.6518371E-3</v>
      </c>
      <c r="N1080" s="319">
        <v>1.2160094E-3</v>
      </c>
      <c r="O1080" s="319">
        <v>1.8619125E-4</v>
      </c>
      <c r="P1080" s="319">
        <v>6.3098579999999996E-6</v>
      </c>
      <c r="Q1080" s="319">
        <v>1.4709826000000001E-4</v>
      </c>
      <c r="R1080" s="319">
        <v>1.2396441E-4</v>
      </c>
      <c r="S1080" s="319">
        <v>2.0523235E-4</v>
      </c>
      <c r="T1080" s="319">
        <v>1.2441160999999999E-2</v>
      </c>
      <c r="U1080" s="319">
        <v>3.2259995E-3</v>
      </c>
      <c r="V1080" s="319">
        <v>2.5392779000000001E-5</v>
      </c>
      <c r="W1080" s="319">
        <v>2.1155765999999999E-6</v>
      </c>
      <c r="X1080" s="319">
        <v>0</v>
      </c>
      <c r="Y1080" s="210"/>
      <c r="Z1080" s="320">
        <f t="shared" si="436"/>
        <v>0.22999761654135337</v>
      </c>
      <c r="AA1080" s="210"/>
      <c r="AB1080" s="321">
        <f t="shared" si="437"/>
        <v>3.0589682999999999E-2</v>
      </c>
      <c r="AC1080" s="321">
        <f t="shared" si="438"/>
        <v>6.2794901780000006E-3</v>
      </c>
      <c r="AD1080" s="321">
        <f t="shared" si="430"/>
        <v>1.7167157986600002E-2</v>
      </c>
      <c r="AE1080" s="321">
        <f t="shared" si="439"/>
        <v>4.7492741890000001E-3</v>
      </c>
      <c r="AF1080" s="321">
        <f t="shared" si="440"/>
        <v>3.4312318499999999E-3</v>
      </c>
      <c r="AG1080"/>
      <c r="AH1080" s="121">
        <v>24.570944000000001</v>
      </c>
      <c r="AI1080" s="121">
        <v>2.9209092000000001</v>
      </c>
      <c r="AJ1080" s="121">
        <v>0.43730933999999999</v>
      </c>
      <c r="AK1080" s="121">
        <v>0</v>
      </c>
      <c r="AL1080" s="121">
        <v>20.930199000000002</v>
      </c>
      <c r="AM1080" s="121">
        <v>0.18371201000000001</v>
      </c>
      <c r="AN1080" s="121">
        <v>9.8814824999999995E-2</v>
      </c>
      <c r="AO1080"/>
      <c r="AP1080" s="282">
        <v>5.1114810999999998E-3</v>
      </c>
      <c r="AQ1080" s="282">
        <v>4.7538976999999998E-3</v>
      </c>
      <c r="AR1080" s="282">
        <v>2.1442044E-4</v>
      </c>
      <c r="AS1080" s="282">
        <v>1.4316298E-4</v>
      </c>
      <c r="AT1080" s="255">
        <f t="shared" si="441"/>
        <v>2.8500585715923001E-7</v>
      </c>
      <c r="AU1080" s="256">
        <f t="shared" si="442"/>
        <v>7.9297500876974801E-10</v>
      </c>
      <c r="AV1080" s="256">
        <f t="shared" si="443"/>
        <v>2.0050837419999998E-2</v>
      </c>
      <c r="AW1080" s="272">
        <v>2.1391306E-7</v>
      </c>
      <c r="AX1080" s="272">
        <v>6.4544303999999999E-10</v>
      </c>
      <c r="AY1080" s="272">
        <v>1.7633697E-14</v>
      </c>
      <c r="AZ1080" s="272">
        <v>6.2581997E-12</v>
      </c>
      <c r="BA1080" s="272">
        <v>1.6372153E-13</v>
      </c>
      <c r="BB1080" s="272">
        <v>1.8081824999999999E-10</v>
      </c>
      <c r="BC1080" s="272">
        <v>6.9368405000000003E-8</v>
      </c>
      <c r="BD1080" s="272">
        <v>2.6175093000000001E-11</v>
      </c>
      <c r="BE1080" s="272">
        <v>7.8988355000000004E-11</v>
      </c>
      <c r="BF1080" s="272">
        <v>4.1607270999999998E-14</v>
      </c>
      <c r="BG1080" s="272">
        <v>1.3402031E-15</v>
      </c>
      <c r="BH1080" s="272">
        <v>5.1970973E-14</v>
      </c>
      <c r="BI1080" s="272">
        <v>7.5839948999999998E-14</v>
      </c>
      <c r="BJ1080" s="272">
        <v>1.7613307000000001E-14</v>
      </c>
      <c r="BK1080" s="272">
        <v>2.450304E-11</v>
      </c>
      <c r="BL1080" s="272">
        <v>1.4716316999999999E-9</v>
      </c>
      <c r="BM1080" s="272">
        <v>4.1913074999999998E-11</v>
      </c>
      <c r="BN1080" s="272">
        <v>1.481242E-5</v>
      </c>
      <c r="BO1080" s="273">
        <v>2.0036024999999999E-2</v>
      </c>
      <c r="BP1080" s="272">
        <v>4.1017247999999999E-11</v>
      </c>
      <c r="BQ1080" s="272">
        <v>2.4942921000000001E-13</v>
      </c>
      <c r="BR1080" s="272">
        <v>1.1159648E-17</v>
      </c>
      <c r="BS1080"/>
      <c r="BT1080" s="274">
        <v>1.2431605E-5</v>
      </c>
      <c r="BU1080" s="274">
        <v>6.0441580999999995E-7</v>
      </c>
      <c r="BV1080" s="274">
        <v>6.4129438999999996E-6</v>
      </c>
      <c r="BW1080" s="274">
        <v>1.4529807E-8</v>
      </c>
      <c r="BX1080" s="274">
        <v>5.4022343E-7</v>
      </c>
      <c r="BY1080" s="274">
        <v>1.1766922999999999E-7</v>
      </c>
      <c r="BZ1080" s="274">
        <v>8.0945668000000001E-10</v>
      </c>
      <c r="CA1080" s="274">
        <v>1.8500368999999999E-7</v>
      </c>
      <c r="CB1080" s="274">
        <v>8.4673851999999994E-9</v>
      </c>
      <c r="CC1080" s="274">
        <v>9.7335774999999997E-8</v>
      </c>
      <c r="CD1080" s="274">
        <v>1.2016535E-9</v>
      </c>
      <c r="CE1080" s="274">
        <v>2.7325402000000001E-8</v>
      </c>
      <c r="CF1080" s="274">
        <v>2.2458323E-11</v>
      </c>
      <c r="CG1080" s="274">
        <v>2.9811963000000001E-7</v>
      </c>
      <c r="CH1080" s="274">
        <v>4.0518211999999997E-6</v>
      </c>
      <c r="CI1080" s="274">
        <v>6.5827914000000005E-8</v>
      </c>
      <c r="CJ1080" s="274">
        <v>5.8883246999999996E-9</v>
      </c>
      <c r="CK1080" s="4"/>
      <c r="CL1080" s="323">
        <v>3.6723611000000001E-11</v>
      </c>
      <c r="CM1080" s="323">
        <v>0.22964580000000001</v>
      </c>
      <c r="CN1080" s="323">
        <v>4.5290316000000004E-3</v>
      </c>
      <c r="CO1080" s="323">
        <v>4.3787433000000003E-4</v>
      </c>
      <c r="CP1080" s="323">
        <v>1.8950597E-5</v>
      </c>
      <c r="CQ1080" s="323">
        <v>1.6908463999999999E-10</v>
      </c>
      <c r="CR1080" s="323">
        <v>1.0194268E-8</v>
      </c>
      <c r="CS1080" s="323">
        <v>2.2890565000000002E-5</v>
      </c>
      <c r="CT1080" s="323">
        <v>4.3254943999999997E-2</v>
      </c>
      <c r="CU1080" s="323">
        <v>0.28505671999999999</v>
      </c>
      <c r="CV1080" s="216"/>
      <c r="CW1080" s="214"/>
      <c r="CX1080" s="18" t="s">
        <v>1117</v>
      </c>
      <c r="CY1080" s="18"/>
      <c r="CZ1080" s="18"/>
      <c r="DA1080" s="32"/>
      <c r="DB1080" s="23"/>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14"/>
      <c r="FV1080" s="14"/>
      <c r="FW1080" s="14"/>
      <c r="FX1080" s="14"/>
      <c r="FY1080" s="14"/>
      <c r="FZ1080" s="14"/>
      <c r="GA1080" s="14"/>
      <c r="GB1080" s="14"/>
      <c r="GC1080" s="14"/>
      <c r="GD1080" s="14"/>
    </row>
    <row r="1081" spans="1:186" ht="14.4" customHeight="1">
      <c r="A1081" t="s">
        <v>8614</v>
      </c>
      <c r="B1081" s="168" t="s">
        <v>2252</v>
      </c>
      <c r="C1081" s="279" t="str">
        <f t="shared" si="434"/>
        <v>A.160.03.113</v>
      </c>
      <c r="D1081" s="14" t="s">
        <v>659</v>
      </c>
      <c r="E1081" s="278" t="s">
        <v>1510</v>
      </c>
      <c r="F1081" s="281" t="str">
        <f t="shared" si="435"/>
        <v>Movigui natural forest, clear cut 710 (kg/m3)</v>
      </c>
      <c r="G1081" s="319">
        <f t="shared" si="444"/>
        <v>3.0878690786046001</v>
      </c>
      <c r="H1081" s="319">
        <f t="shared" si="445"/>
        <v>1.555608768E-3</v>
      </c>
      <c r="I1081" s="319">
        <f t="shared" si="428"/>
        <v>2.58099928141</v>
      </c>
      <c r="J1081" s="319">
        <f t="shared" si="429"/>
        <v>1.5874508426600001E-2</v>
      </c>
      <c r="K1081" s="319">
        <v>0.48943967999999999</v>
      </c>
      <c r="L1081" s="319">
        <v>2.9480799E-3</v>
      </c>
      <c r="M1081" s="319">
        <v>1.6518371E-3</v>
      </c>
      <c r="N1081" s="319">
        <v>1.2160094E-3</v>
      </c>
      <c r="O1081" s="319">
        <v>1.8619125E-4</v>
      </c>
      <c r="P1081" s="319">
        <v>6.3098579999999996E-6</v>
      </c>
      <c r="Q1081" s="319">
        <v>1.4709826000000001E-4</v>
      </c>
      <c r="R1081" s="319">
        <v>1.2396441E-4</v>
      </c>
      <c r="S1081" s="319">
        <v>2.0523235E-4</v>
      </c>
      <c r="T1081" s="319">
        <v>1.2441160999999999E-2</v>
      </c>
      <c r="U1081" s="319">
        <v>3.2259995E-3</v>
      </c>
      <c r="V1081" s="319">
        <v>2.5762754000000001</v>
      </c>
      <c r="W1081" s="319">
        <v>2.1155765999999999E-6</v>
      </c>
      <c r="X1081" s="319">
        <v>0</v>
      </c>
      <c r="Y1081" s="210"/>
      <c r="Z1081" s="320">
        <f t="shared" si="436"/>
        <v>3.6799975939849623</v>
      </c>
      <c r="AA1081" s="210"/>
      <c r="AB1081" s="321">
        <f t="shared" si="437"/>
        <v>0.48943967999999999</v>
      </c>
      <c r="AC1081" s="321">
        <f t="shared" si="438"/>
        <v>6.2794901780000006E-3</v>
      </c>
      <c r="AD1081" s="321">
        <f t="shared" si="430"/>
        <v>1.7167157986600002E-2</v>
      </c>
      <c r="AE1081" s="321">
        <f t="shared" si="439"/>
        <v>2.58099928141</v>
      </c>
      <c r="AF1081" s="321">
        <f t="shared" si="440"/>
        <v>3.4312318499999999E-3</v>
      </c>
      <c r="AG1081"/>
      <c r="AH1081" s="121">
        <v>24.570944000000001</v>
      </c>
      <c r="AI1081" s="121">
        <v>2.9209092000000001</v>
      </c>
      <c r="AJ1081" s="121">
        <v>0.43730933999999999</v>
      </c>
      <c r="AK1081" s="121">
        <v>0</v>
      </c>
      <c r="AL1081" s="121">
        <v>20.930199000000002</v>
      </c>
      <c r="AM1081" s="121">
        <v>0.18371201000000001</v>
      </c>
      <c r="AN1081" s="121">
        <v>9.8814824999999995E-2</v>
      </c>
      <c r="AO1081"/>
      <c r="AP1081" s="282">
        <v>6.1126303999999999E-2</v>
      </c>
      <c r="AQ1081" s="282">
        <v>5.8156586000000003E-2</v>
      </c>
      <c r="AR1081" s="282">
        <v>2.8265558E-3</v>
      </c>
      <c r="AS1081" s="282">
        <v>1.4316298E-4</v>
      </c>
      <c r="AT1081" s="255">
        <f t="shared" si="441"/>
        <v>3.4866058971592298E-6</v>
      </c>
      <c r="AU1081" s="256">
        <f t="shared" si="442"/>
        <v>1.0453238893772749E-8</v>
      </c>
      <c r="AV1081" s="256">
        <f t="shared" si="443"/>
        <v>2.0050837419999998E-2</v>
      </c>
      <c r="AW1081" s="272">
        <v>3.4155130999999998E-6</v>
      </c>
      <c r="AX1081" s="272">
        <v>1.0305442999999999E-8</v>
      </c>
      <c r="AY1081" s="272">
        <v>2.8155870000000002E-13</v>
      </c>
      <c r="AZ1081" s="272">
        <v>6.2581997E-12</v>
      </c>
      <c r="BA1081" s="272">
        <v>1.6372153E-13</v>
      </c>
      <c r="BB1081" s="272">
        <v>1.8081824999999999E-10</v>
      </c>
      <c r="BC1081" s="272">
        <v>6.9368405000000003E-8</v>
      </c>
      <c r="BD1081" s="272">
        <v>2.6175093000000001E-11</v>
      </c>
      <c r="BE1081" s="272">
        <v>7.8988355000000004E-11</v>
      </c>
      <c r="BF1081" s="272">
        <v>4.1607270999999998E-14</v>
      </c>
      <c r="BG1081" s="272">
        <v>1.3402031E-15</v>
      </c>
      <c r="BH1081" s="272">
        <v>5.1970973E-14</v>
      </c>
      <c r="BI1081" s="272">
        <v>7.5839948999999998E-14</v>
      </c>
      <c r="BJ1081" s="272">
        <v>1.7613307000000001E-14</v>
      </c>
      <c r="BK1081" s="272">
        <v>2.450304E-11</v>
      </c>
      <c r="BL1081" s="272">
        <v>1.4716316999999999E-9</v>
      </c>
      <c r="BM1081" s="272">
        <v>4.1913074999999998E-11</v>
      </c>
      <c r="BN1081" s="272">
        <v>1.481242E-5</v>
      </c>
      <c r="BO1081" s="273">
        <v>2.0036024999999999E-2</v>
      </c>
      <c r="BP1081" s="272">
        <v>4.1017247999999999E-11</v>
      </c>
      <c r="BQ1081" s="272">
        <v>2.4942921000000001E-13</v>
      </c>
      <c r="BR1081" s="272">
        <v>1.1159648E-17</v>
      </c>
      <c r="BS1081"/>
      <c r="BT1081" s="121">
        <v>1.0862676E-4</v>
      </c>
      <c r="BU1081" s="274">
        <v>6.0441580999999995E-7</v>
      </c>
      <c r="BV1081" s="121">
        <v>1.026081E-4</v>
      </c>
      <c r="BW1081" s="274">
        <v>1.4529807E-8</v>
      </c>
      <c r="BX1081" s="274">
        <v>5.4022343E-7</v>
      </c>
      <c r="BY1081" s="274">
        <v>1.1766922999999999E-7</v>
      </c>
      <c r="BZ1081" s="274">
        <v>8.0945668000000001E-10</v>
      </c>
      <c r="CA1081" s="274">
        <v>1.8500368999999999E-7</v>
      </c>
      <c r="CB1081" s="274">
        <v>8.4673851999999994E-9</v>
      </c>
      <c r="CC1081" s="274">
        <v>9.7335774999999997E-8</v>
      </c>
      <c r="CD1081" s="274">
        <v>1.2016535E-9</v>
      </c>
      <c r="CE1081" s="274">
        <v>2.7325402000000001E-8</v>
      </c>
      <c r="CF1081" s="274">
        <v>2.2458323E-11</v>
      </c>
      <c r="CG1081" s="274">
        <v>2.9811963000000001E-7</v>
      </c>
      <c r="CH1081" s="274">
        <v>4.0518211999999997E-6</v>
      </c>
      <c r="CI1081" s="274">
        <v>6.5827914000000005E-8</v>
      </c>
      <c r="CJ1081" s="274">
        <v>5.8883246999999996E-9</v>
      </c>
      <c r="CK1081" s="4"/>
      <c r="CL1081" s="323">
        <v>3.6723611000000001E-11</v>
      </c>
      <c r="CM1081" s="323">
        <v>3.6796457999999999</v>
      </c>
      <c r="CN1081" s="323">
        <v>4.5290316000000004E-3</v>
      </c>
      <c r="CO1081" s="323">
        <v>4.3787433000000003E-4</v>
      </c>
      <c r="CP1081" s="323">
        <v>1.8950597E-5</v>
      </c>
      <c r="CQ1081" s="323">
        <v>1.6908463999999999E-10</v>
      </c>
      <c r="CR1081" s="323">
        <v>1.0194268E-8</v>
      </c>
      <c r="CS1081" s="323">
        <v>2.2890565000000002E-5</v>
      </c>
      <c r="CT1081" s="323">
        <v>4.3254943999999997E-2</v>
      </c>
      <c r="CU1081" s="323">
        <v>0.28505671999999999</v>
      </c>
      <c r="CV1081" s="216"/>
      <c r="CW1081" s="214"/>
      <c r="CX1081" s="18" t="s">
        <v>1117</v>
      </c>
      <c r="CY1081" s="18"/>
      <c r="CZ1081" s="18"/>
      <c r="DA1081" s="32"/>
      <c r="DB1081" s="23"/>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c r="FU1081" s="14"/>
      <c r="FV1081" s="14"/>
      <c r="FW1081" s="14"/>
      <c r="FX1081" s="14"/>
      <c r="FY1081" s="14"/>
      <c r="FZ1081" s="14"/>
      <c r="GA1081" s="14"/>
      <c r="GB1081" s="14"/>
      <c r="GC1081" s="14"/>
      <c r="GD1081" s="14"/>
    </row>
    <row r="1082" spans="1:186" ht="14.4" customHeight="1">
      <c r="A1082" t="s">
        <v>2287</v>
      </c>
      <c r="B1082" s="168" t="s">
        <v>2252</v>
      </c>
      <c r="C1082" s="279" t="str">
        <f t="shared" si="434"/>
        <v>A.160.03.114</v>
      </c>
      <c r="D1082" s="14" t="s">
        <v>659</v>
      </c>
      <c r="E1082" s="278" t="s">
        <v>1510</v>
      </c>
      <c r="F1082" s="281" t="str">
        <f t="shared" si="435"/>
        <v>Mutenye FSC/PEFCt 820 (kg/m3)</v>
      </c>
      <c r="G1082" s="319">
        <f t="shared" si="444"/>
        <v>5.4671043077899995E-2</v>
      </c>
      <c r="H1082" s="319">
        <f t="shared" si="445"/>
        <v>1.5612685782999999E-3</v>
      </c>
      <c r="I1082" s="319">
        <f t="shared" si="428"/>
        <v>4.9817818629999998E-3</v>
      </c>
      <c r="J1082" s="319">
        <f t="shared" si="429"/>
        <v>1.66626176366E-2</v>
      </c>
      <c r="K1082" s="319">
        <v>3.1465374999999997E-2</v>
      </c>
      <c r="L1082" s="319">
        <v>3.1665515999999999E-3</v>
      </c>
      <c r="M1082" s="319">
        <v>1.6657760999999999E-3</v>
      </c>
      <c r="N1082" s="319">
        <v>1.2191878999999999E-3</v>
      </c>
      <c r="O1082" s="319">
        <v>1.8803749E-4</v>
      </c>
      <c r="P1082" s="319">
        <v>6.4117383000000004E-6</v>
      </c>
      <c r="Q1082" s="319">
        <v>1.4763145E-4</v>
      </c>
      <c r="R1082" s="319">
        <v>1.2404962000000001E-4</v>
      </c>
      <c r="S1082" s="319">
        <v>2.0560996E-4</v>
      </c>
      <c r="T1082" s="319">
        <v>1.3226732E-2</v>
      </c>
      <c r="U1082" s="319">
        <v>3.2281600999999999E-3</v>
      </c>
      <c r="V1082" s="319">
        <v>2.5404543000000001E-5</v>
      </c>
      <c r="W1082" s="319">
        <v>2.1155765999999999E-6</v>
      </c>
      <c r="X1082" s="319">
        <v>0</v>
      </c>
      <c r="Y1082" s="210"/>
      <c r="Z1082" s="320">
        <f t="shared" si="436"/>
        <v>0.23658176691729318</v>
      </c>
      <c r="AA1082" s="210"/>
      <c r="AB1082" s="321">
        <f t="shared" si="437"/>
        <v>3.1465374999999997E-2</v>
      </c>
      <c r="AC1082" s="321">
        <f t="shared" si="438"/>
        <v>6.5176458982999994E-3</v>
      </c>
      <c r="AD1082" s="321">
        <f t="shared" si="430"/>
        <v>1.8185224896599999E-2</v>
      </c>
      <c r="AE1082" s="321">
        <f t="shared" si="439"/>
        <v>4.9817818630000007E-3</v>
      </c>
      <c r="AF1082" s="321">
        <f t="shared" si="440"/>
        <v>3.4337700599999998E-3</v>
      </c>
      <c r="AG1082"/>
      <c r="AH1082" s="121">
        <v>24.657397</v>
      </c>
      <c r="AI1082" s="121">
        <v>3.0069663000000002</v>
      </c>
      <c r="AJ1082" s="121">
        <v>0.43760222999999998</v>
      </c>
      <c r="AK1082" s="121">
        <v>0</v>
      </c>
      <c r="AL1082" s="121">
        <v>20.930199000000002</v>
      </c>
      <c r="AM1082" s="121">
        <v>0.18374303</v>
      </c>
      <c r="AN1082" s="121">
        <v>9.8886935999999995E-2</v>
      </c>
      <c r="AO1082"/>
      <c r="AP1082" s="282">
        <v>5.2923759000000001E-3</v>
      </c>
      <c r="AQ1082" s="282">
        <v>4.9224882999999997E-3</v>
      </c>
      <c r="AR1082" s="282">
        <v>2.2068787E-4</v>
      </c>
      <c r="AS1082" s="282">
        <v>1.4919972999999999E-4</v>
      </c>
      <c r="AT1082" s="255">
        <f t="shared" si="441"/>
        <v>2.9511321084623001E-7</v>
      </c>
      <c r="AU1082" s="256">
        <f t="shared" si="442"/>
        <v>8.1615337985774797E-10</v>
      </c>
      <c r="AV1082" s="256">
        <f t="shared" si="443"/>
        <v>2.0896321151E-2</v>
      </c>
      <c r="AW1082" s="272">
        <v>2.2002315E-7</v>
      </c>
      <c r="AX1082" s="272">
        <v>6.6387864999999997E-10</v>
      </c>
      <c r="AY1082" s="272">
        <v>1.8137385E-14</v>
      </c>
      <c r="AZ1082" s="272">
        <v>6.2581997E-12</v>
      </c>
      <c r="BA1082" s="272">
        <v>1.6372153E-13</v>
      </c>
      <c r="BB1082" s="272">
        <v>1.8129145E-10</v>
      </c>
      <c r="BC1082" s="272">
        <v>7.3365018999999998E-8</v>
      </c>
      <c r="BD1082" s="272">
        <v>2.6283005999999999E-11</v>
      </c>
      <c r="BE1082" s="272">
        <v>8.3610019000000001E-11</v>
      </c>
      <c r="BF1082" s="272">
        <v>4.1607270999999998E-14</v>
      </c>
      <c r="BG1082" s="272">
        <v>1.3402031E-15</v>
      </c>
      <c r="BH1082" s="272">
        <v>5.2252650000000001E-14</v>
      </c>
      <c r="BI1082" s="272">
        <v>8.6335788999999996E-14</v>
      </c>
      <c r="BJ1082" s="272">
        <v>1.951619E-14</v>
      </c>
      <c r="BK1082" s="272">
        <v>2.4517026999999999E-11</v>
      </c>
      <c r="BL1082" s="272">
        <v>1.4717942E-9</v>
      </c>
      <c r="BM1082" s="272">
        <v>4.1913074999999998E-11</v>
      </c>
      <c r="BN1082" s="272">
        <v>1.4847151E-5</v>
      </c>
      <c r="BO1082" s="273">
        <v>2.0881474000000001E-2</v>
      </c>
      <c r="BP1082" s="272">
        <v>4.1017247999999999E-11</v>
      </c>
      <c r="BQ1082" s="272">
        <v>2.4942921000000001E-13</v>
      </c>
      <c r="BR1082" s="272">
        <v>1.1159648E-17</v>
      </c>
      <c r="BS1082"/>
      <c r="BT1082" s="274">
        <v>1.2784842E-5</v>
      </c>
      <c r="BU1082" s="274">
        <v>6.3627895000000003E-7</v>
      </c>
      <c r="BV1082" s="274">
        <v>6.5965273999999997E-6</v>
      </c>
      <c r="BW1082" s="274">
        <v>1.4539789E-8</v>
      </c>
      <c r="BX1082" s="274">
        <v>5.6812272999999998E-7</v>
      </c>
      <c r="BY1082" s="274">
        <v>1.1766922999999999E-7</v>
      </c>
      <c r="BZ1082" s="274">
        <v>8.0945668000000001E-10</v>
      </c>
      <c r="CA1082" s="274">
        <v>1.8500368999999999E-7</v>
      </c>
      <c r="CB1082" s="274">
        <v>8.6041013999999997E-9</v>
      </c>
      <c r="CC1082" s="274">
        <v>9.7688587999999997E-8</v>
      </c>
      <c r="CD1082" s="274">
        <v>1.2016535E-9</v>
      </c>
      <c r="CE1082" s="274">
        <v>2.7325402000000001E-8</v>
      </c>
      <c r="CF1082" s="274">
        <v>2.2458323E-11</v>
      </c>
      <c r="CG1082" s="274">
        <v>3.0356346999999999E-7</v>
      </c>
      <c r="CH1082" s="274">
        <v>4.1557683999999998E-6</v>
      </c>
      <c r="CI1082" s="274">
        <v>6.5827914000000005E-8</v>
      </c>
      <c r="CJ1082" s="274">
        <v>5.8883246999999996E-9</v>
      </c>
      <c r="CK1082" s="4"/>
      <c r="CL1082" s="323">
        <v>3.6723611000000001E-11</v>
      </c>
      <c r="CM1082" s="323">
        <v>0.23622994999999999</v>
      </c>
      <c r="CN1082" s="323">
        <v>4.5290316000000004E-3</v>
      </c>
      <c r="CO1082" s="323">
        <v>4.5967463000000001E-4</v>
      </c>
      <c r="CP1082" s="323">
        <v>1.9897967000000001E-5</v>
      </c>
      <c r="CQ1082" s="323">
        <v>1.6921207999999999E-10</v>
      </c>
      <c r="CR1082" s="323">
        <v>1.0209329E-8</v>
      </c>
      <c r="CS1082" s="323">
        <v>2.4268846E-5</v>
      </c>
      <c r="CT1082" s="323">
        <v>4.8428105999999999E-2</v>
      </c>
      <c r="CU1082" s="323">
        <v>0.29671634000000002</v>
      </c>
      <c r="CV1082" s="216"/>
      <c r="CW1082" s="214"/>
      <c r="CX1082" s="18" t="s">
        <v>1117</v>
      </c>
      <c r="CY1082" s="18"/>
      <c r="CZ1082" s="18"/>
      <c r="DA1082" s="32"/>
      <c r="DB1082" s="23"/>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c r="FU1082" s="14"/>
      <c r="FV1082" s="14"/>
      <c r="FW1082" s="14"/>
      <c r="FX1082" s="14"/>
      <c r="FY1082" s="14"/>
      <c r="FZ1082" s="14"/>
      <c r="GA1082" s="14"/>
      <c r="GB1082" s="14"/>
      <c r="GC1082" s="14"/>
      <c r="GD1082" s="14"/>
    </row>
    <row r="1083" spans="1:186" ht="14.4" customHeight="1">
      <c r="A1083" t="s">
        <v>8615</v>
      </c>
      <c r="B1083" s="168" t="s">
        <v>2252</v>
      </c>
      <c r="C1083" s="279" t="str">
        <f t="shared" si="434"/>
        <v>A.160.03.115</v>
      </c>
      <c r="D1083" s="14" t="s">
        <v>659</v>
      </c>
      <c r="E1083" s="278" t="s">
        <v>1510</v>
      </c>
      <c r="F1083" s="281" t="str">
        <f t="shared" si="435"/>
        <v>Mutenye natural forest, clear cut 820 (kg/m3)</v>
      </c>
      <c r="G1083" s="319">
        <f t="shared" si="444"/>
        <v>3.5019710435349003</v>
      </c>
      <c r="H1083" s="319">
        <f t="shared" si="445"/>
        <v>1.5612685782999999E-3</v>
      </c>
      <c r="I1083" s="319">
        <f t="shared" si="428"/>
        <v>2.9934317773200001</v>
      </c>
      <c r="J1083" s="319">
        <f t="shared" si="429"/>
        <v>1.66626176366E-2</v>
      </c>
      <c r="K1083" s="319">
        <v>0.49031538000000002</v>
      </c>
      <c r="L1083" s="319">
        <v>3.1665515999999999E-3</v>
      </c>
      <c r="M1083" s="319">
        <v>1.6657760999999999E-3</v>
      </c>
      <c r="N1083" s="319">
        <v>1.2191878999999999E-3</v>
      </c>
      <c r="O1083" s="319">
        <v>1.8803749E-4</v>
      </c>
      <c r="P1083" s="319">
        <v>6.4117383000000004E-6</v>
      </c>
      <c r="Q1083" s="319">
        <v>1.4763145E-4</v>
      </c>
      <c r="R1083" s="319">
        <v>1.2404962000000001E-4</v>
      </c>
      <c r="S1083" s="319">
        <v>2.0560996E-4</v>
      </c>
      <c r="T1083" s="319">
        <v>1.3226732E-2</v>
      </c>
      <c r="U1083" s="319">
        <v>3.2281600999999999E-3</v>
      </c>
      <c r="V1083" s="319">
        <v>2.9884754</v>
      </c>
      <c r="W1083" s="319">
        <v>2.1155765999999999E-6</v>
      </c>
      <c r="X1083" s="319">
        <v>0</v>
      </c>
      <c r="Y1083" s="210"/>
      <c r="Z1083" s="320">
        <f t="shared" si="436"/>
        <v>3.6865818045112784</v>
      </c>
      <c r="AA1083" s="210"/>
      <c r="AB1083" s="321">
        <f t="shared" si="437"/>
        <v>0.49031538000000002</v>
      </c>
      <c r="AC1083" s="321">
        <f t="shared" si="438"/>
        <v>6.5176458982999994E-3</v>
      </c>
      <c r="AD1083" s="321">
        <f t="shared" si="430"/>
        <v>1.8185224896599999E-2</v>
      </c>
      <c r="AE1083" s="321">
        <f t="shared" si="439"/>
        <v>2.9934317773200001</v>
      </c>
      <c r="AF1083" s="321">
        <f t="shared" si="440"/>
        <v>3.4337700599999998E-3</v>
      </c>
      <c r="AG1083"/>
      <c r="AH1083" s="121">
        <v>24.657397</v>
      </c>
      <c r="AI1083" s="121">
        <v>3.0069663000000002</v>
      </c>
      <c r="AJ1083" s="121">
        <v>0.43760222999999998</v>
      </c>
      <c r="AK1083" s="121">
        <v>0</v>
      </c>
      <c r="AL1083" s="121">
        <v>20.930199000000002</v>
      </c>
      <c r="AM1083" s="121">
        <v>0.18374303</v>
      </c>
      <c r="AN1083" s="121">
        <v>9.8886935999999995E-2</v>
      </c>
      <c r="AO1083"/>
      <c r="AP1083" s="282">
        <v>6.1307199E-2</v>
      </c>
      <c r="AQ1083" s="282">
        <v>5.8325175999999999E-2</v>
      </c>
      <c r="AR1083" s="282">
        <v>2.8328232E-3</v>
      </c>
      <c r="AS1083" s="282">
        <v>1.4919972999999999E-4</v>
      </c>
      <c r="AT1083" s="255">
        <f t="shared" si="441"/>
        <v>3.4967131608462293E-6</v>
      </c>
      <c r="AU1083" s="256">
        <f t="shared" si="442"/>
        <v>1.0476417654852748E-8</v>
      </c>
      <c r="AV1083" s="256">
        <f t="shared" si="443"/>
        <v>2.0896321151E-2</v>
      </c>
      <c r="AW1083" s="272">
        <v>3.4216230999999999E-6</v>
      </c>
      <c r="AX1083" s="272">
        <v>1.0323879E-8</v>
      </c>
      <c r="AY1083" s="272">
        <v>2.8206238000000001E-13</v>
      </c>
      <c r="AZ1083" s="272">
        <v>6.2581997E-12</v>
      </c>
      <c r="BA1083" s="272">
        <v>1.6372153E-13</v>
      </c>
      <c r="BB1083" s="272">
        <v>1.8129145E-10</v>
      </c>
      <c r="BC1083" s="272">
        <v>7.3365018999999998E-8</v>
      </c>
      <c r="BD1083" s="272">
        <v>2.6283005999999999E-11</v>
      </c>
      <c r="BE1083" s="272">
        <v>8.3610019000000001E-11</v>
      </c>
      <c r="BF1083" s="272">
        <v>4.1607270999999998E-14</v>
      </c>
      <c r="BG1083" s="272">
        <v>1.3402031E-15</v>
      </c>
      <c r="BH1083" s="272">
        <v>5.2252650000000001E-14</v>
      </c>
      <c r="BI1083" s="272">
        <v>8.6335788999999996E-14</v>
      </c>
      <c r="BJ1083" s="272">
        <v>1.951619E-14</v>
      </c>
      <c r="BK1083" s="272">
        <v>2.4517026999999999E-11</v>
      </c>
      <c r="BL1083" s="272">
        <v>1.4717942E-9</v>
      </c>
      <c r="BM1083" s="272">
        <v>4.1913074999999998E-11</v>
      </c>
      <c r="BN1083" s="272">
        <v>1.4847151E-5</v>
      </c>
      <c r="BO1083" s="273">
        <v>2.0881474000000001E-2</v>
      </c>
      <c r="BP1083" s="272">
        <v>4.1017247999999999E-11</v>
      </c>
      <c r="BQ1083" s="272">
        <v>2.4942921000000001E-13</v>
      </c>
      <c r="BR1083" s="272">
        <v>1.1159648E-17</v>
      </c>
      <c r="BS1083"/>
      <c r="BT1083" s="121">
        <v>1.0898E-4</v>
      </c>
      <c r="BU1083" s="274">
        <v>6.3627895000000003E-7</v>
      </c>
      <c r="BV1083" s="121">
        <v>1.0279168000000001E-4</v>
      </c>
      <c r="BW1083" s="274">
        <v>1.4539789E-8</v>
      </c>
      <c r="BX1083" s="274">
        <v>5.6812272999999998E-7</v>
      </c>
      <c r="BY1083" s="274">
        <v>1.1766922999999999E-7</v>
      </c>
      <c r="BZ1083" s="274">
        <v>8.0945668000000001E-10</v>
      </c>
      <c r="CA1083" s="274">
        <v>1.8500368999999999E-7</v>
      </c>
      <c r="CB1083" s="274">
        <v>8.6041013999999997E-9</v>
      </c>
      <c r="CC1083" s="274">
        <v>9.7688587999999997E-8</v>
      </c>
      <c r="CD1083" s="274">
        <v>1.2016535E-9</v>
      </c>
      <c r="CE1083" s="274">
        <v>2.7325402000000001E-8</v>
      </c>
      <c r="CF1083" s="274">
        <v>2.2458323E-11</v>
      </c>
      <c r="CG1083" s="274">
        <v>3.0356346999999999E-7</v>
      </c>
      <c r="CH1083" s="274">
        <v>4.1557683999999998E-6</v>
      </c>
      <c r="CI1083" s="274">
        <v>6.5827914000000005E-8</v>
      </c>
      <c r="CJ1083" s="274">
        <v>5.8883246999999996E-9</v>
      </c>
      <c r="CK1083" s="4"/>
      <c r="CL1083" s="323">
        <v>3.6723611000000001E-11</v>
      </c>
      <c r="CM1083" s="323">
        <v>3.6862298999999998</v>
      </c>
      <c r="CN1083" s="323">
        <v>4.5290316000000004E-3</v>
      </c>
      <c r="CO1083" s="323">
        <v>4.5967463000000001E-4</v>
      </c>
      <c r="CP1083" s="323">
        <v>1.9897967000000001E-5</v>
      </c>
      <c r="CQ1083" s="323">
        <v>1.6921207999999999E-10</v>
      </c>
      <c r="CR1083" s="323">
        <v>1.0209329E-8</v>
      </c>
      <c r="CS1083" s="323">
        <v>2.4268846E-5</v>
      </c>
      <c r="CT1083" s="323">
        <v>4.8428105999999999E-2</v>
      </c>
      <c r="CU1083" s="323">
        <v>0.29671634000000002</v>
      </c>
      <c r="CV1083" s="216"/>
      <c r="CW1083" s="214"/>
      <c r="CX1083" s="18" t="s">
        <v>1117</v>
      </c>
      <c r="CY1083" s="18"/>
      <c r="CZ1083" s="18"/>
      <c r="DA1083" s="32"/>
      <c r="DB1083" s="23"/>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4"/>
      <c r="FV1083" s="14"/>
      <c r="FW1083" s="14"/>
      <c r="FX1083" s="14"/>
      <c r="FY1083" s="14"/>
      <c r="FZ1083" s="14"/>
      <c r="GA1083" s="14"/>
      <c r="GB1083" s="14"/>
      <c r="GC1083" s="14"/>
      <c r="GD1083" s="14"/>
    </row>
    <row r="1084" spans="1:186" ht="14.4" customHeight="1">
      <c r="A1084" t="s">
        <v>2288</v>
      </c>
      <c r="B1084" s="168" t="s">
        <v>2252</v>
      </c>
      <c r="C1084" s="279" t="str">
        <f t="shared" si="434"/>
        <v>A.160.03.116</v>
      </c>
      <c r="D1084" s="14" t="s">
        <v>659</v>
      </c>
      <c r="E1084" s="278" t="s">
        <v>1510</v>
      </c>
      <c r="F1084" s="281" t="str">
        <f t="shared" si="435"/>
        <v>Niangon FSC/PEFC 710 (kg/m3)</v>
      </c>
      <c r="G1084" s="319">
        <f t="shared" si="444"/>
        <v>5.2769074383599998E-2</v>
      </c>
      <c r="H1084" s="319">
        <f t="shared" si="445"/>
        <v>1.555608768E-3</v>
      </c>
      <c r="I1084" s="319">
        <f t="shared" si="428"/>
        <v>4.7492741890000001E-3</v>
      </c>
      <c r="J1084" s="319">
        <f t="shared" si="429"/>
        <v>1.5874508426600001E-2</v>
      </c>
      <c r="K1084" s="319">
        <v>3.0589682999999999E-2</v>
      </c>
      <c r="L1084" s="319">
        <v>2.9480799E-3</v>
      </c>
      <c r="M1084" s="319">
        <v>1.6518371E-3</v>
      </c>
      <c r="N1084" s="319">
        <v>1.2160094E-3</v>
      </c>
      <c r="O1084" s="319">
        <v>1.8619125E-4</v>
      </c>
      <c r="P1084" s="319">
        <v>6.3098579999999996E-6</v>
      </c>
      <c r="Q1084" s="319">
        <v>1.4709826000000001E-4</v>
      </c>
      <c r="R1084" s="319">
        <v>1.2396441E-4</v>
      </c>
      <c r="S1084" s="319">
        <v>2.0523235E-4</v>
      </c>
      <c r="T1084" s="319">
        <v>1.2441160999999999E-2</v>
      </c>
      <c r="U1084" s="319">
        <v>3.2259995E-3</v>
      </c>
      <c r="V1084" s="319">
        <v>2.5392779000000001E-5</v>
      </c>
      <c r="W1084" s="319">
        <v>2.1155765999999999E-6</v>
      </c>
      <c r="X1084" s="319">
        <v>0</v>
      </c>
      <c r="Y1084" s="210"/>
      <c r="Z1084" s="320">
        <f t="shared" si="436"/>
        <v>0.22999761654135337</v>
      </c>
      <c r="AA1084" s="210"/>
      <c r="AB1084" s="321">
        <f t="shared" si="437"/>
        <v>3.0589682999999999E-2</v>
      </c>
      <c r="AC1084" s="321">
        <f t="shared" si="438"/>
        <v>6.2794901780000006E-3</v>
      </c>
      <c r="AD1084" s="321">
        <f t="shared" si="430"/>
        <v>1.7167157986600002E-2</v>
      </c>
      <c r="AE1084" s="321">
        <f t="shared" si="439"/>
        <v>4.7492741890000001E-3</v>
      </c>
      <c r="AF1084" s="321">
        <f t="shared" si="440"/>
        <v>3.4312318499999999E-3</v>
      </c>
      <c r="AG1084"/>
      <c r="AH1084" s="121">
        <v>24.570944000000001</v>
      </c>
      <c r="AI1084" s="121">
        <v>2.9209092000000001</v>
      </c>
      <c r="AJ1084" s="121">
        <v>0.43730933999999999</v>
      </c>
      <c r="AK1084" s="121">
        <v>0</v>
      </c>
      <c r="AL1084" s="121">
        <v>20.930199000000002</v>
      </c>
      <c r="AM1084" s="121">
        <v>0.18371201000000001</v>
      </c>
      <c r="AN1084" s="121">
        <v>9.8814824999999995E-2</v>
      </c>
      <c r="AO1084"/>
      <c r="AP1084" s="282">
        <v>5.1114810999999998E-3</v>
      </c>
      <c r="AQ1084" s="282">
        <v>4.7538976999999998E-3</v>
      </c>
      <c r="AR1084" s="282">
        <v>2.1442044E-4</v>
      </c>
      <c r="AS1084" s="282">
        <v>1.4316298E-4</v>
      </c>
      <c r="AT1084" s="255">
        <f t="shared" si="441"/>
        <v>2.8500585715923001E-7</v>
      </c>
      <c r="AU1084" s="256">
        <f t="shared" si="442"/>
        <v>7.9297500876974801E-10</v>
      </c>
      <c r="AV1084" s="256">
        <f t="shared" si="443"/>
        <v>2.0050837419999998E-2</v>
      </c>
      <c r="AW1084" s="272">
        <v>2.1391306E-7</v>
      </c>
      <c r="AX1084" s="272">
        <v>6.4544303999999999E-10</v>
      </c>
      <c r="AY1084" s="272">
        <v>1.7633697E-14</v>
      </c>
      <c r="AZ1084" s="272">
        <v>6.2581997E-12</v>
      </c>
      <c r="BA1084" s="272">
        <v>1.6372153E-13</v>
      </c>
      <c r="BB1084" s="272">
        <v>1.8081824999999999E-10</v>
      </c>
      <c r="BC1084" s="272">
        <v>6.9368405000000003E-8</v>
      </c>
      <c r="BD1084" s="272">
        <v>2.6175093000000001E-11</v>
      </c>
      <c r="BE1084" s="272">
        <v>7.8988355000000004E-11</v>
      </c>
      <c r="BF1084" s="272">
        <v>4.1607270999999998E-14</v>
      </c>
      <c r="BG1084" s="272">
        <v>1.3402031E-15</v>
      </c>
      <c r="BH1084" s="272">
        <v>5.1970973E-14</v>
      </c>
      <c r="BI1084" s="272">
        <v>7.5839948999999998E-14</v>
      </c>
      <c r="BJ1084" s="272">
        <v>1.7613307000000001E-14</v>
      </c>
      <c r="BK1084" s="272">
        <v>2.450304E-11</v>
      </c>
      <c r="BL1084" s="272">
        <v>1.4716316999999999E-9</v>
      </c>
      <c r="BM1084" s="272">
        <v>4.1913074999999998E-11</v>
      </c>
      <c r="BN1084" s="272">
        <v>1.481242E-5</v>
      </c>
      <c r="BO1084" s="273">
        <v>2.0036024999999999E-2</v>
      </c>
      <c r="BP1084" s="272">
        <v>4.1017247999999999E-11</v>
      </c>
      <c r="BQ1084" s="272">
        <v>2.4942921000000001E-13</v>
      </c>
      <c r="BR1084" s="272">
        <v>1.1159648E-17</v>
      </c>
      <c r="BS1084"/>
      <c r="BT1084" s="274">
        <v>1.2431605E-5</v>
      </c>
      <c r="BU1084" s="274">
        <v>6.0441580999999995E-7</v>
      </c>
      <c r="BV1084" s="274">
        <v>6.4129438999999996E-6</v>
      </c>
      <c r="BW1084" s="274">
        <v>1.4529807E-8</v>
      </c>
      <c r="BX1084" s="274">
        <v>5.4022343E-7</v>
      </c>
      <c r="BY1084" s="274">
        <v>1.1766922999999999E-7</v>
      </c>
      <c r="BZ1084" s="274">
        <v>8.0945668000000001E-10</v>
      </c>
      <c r="CA1084" s="274">
        <v>1.8500368999999999E-7</v>
      </c>
      <c r="CB1084" s="274">
        <v>8.4673851999999994E-9</v>
      </c>
      <c r="CC1084" s="274">
        <v>9.7335774999999997E-8</v>
      </c>
      <c r="CD1084" s="274">
        <v>1.2016535E-9</v>
      </c>
      <c r="CE1084" s="274">
        <v>2.7325402000000001E-8</v>
      </c>
      <c r="CF1084" s="274">
        <v>2.2458323E-11</v>
      </c>
      <c r="CG1084" s="274">
        <v>2.9811963000000001E-7</v>
      </c>
      <c r="CH1084" s="274">
        <v>4.0518211999999997E-6</v>
      </c>
      <c r="CI1084" s="274">
        <v>6.5827914000000005E-8</v>
      </c>
      <c r="CJ1084" s="274">
        <v>5.8883246999999996E-9</v>
      </c>
      <c r="CK1084" s="4"/>
      <c r="CL1084" s="323">
        <v>3.6723611000000001E-11</v>
      </c>
      <c r="CM1084" s="323">
        <v>0.22964580000000001</v>
      </c>
      <c r="CN1084" s="323">
        <v>4.5290316000000004E-3</v>
      </c>
      <c r="CO1084" s="323">
        <v>4.3787433000000003E-4</v>
      </c>
      <c r="CP1084" s="323">
        <v>1.8950597E-5</v>
      </c>
      <c r="CQ1084" s="323">
        <v>1.6908463999999999E-10</v>
      </c>
      <c r="CR1084" s="323">
        <v>1.0194268E-8</v>
      </c>
      <c r="CS1084" s="323">
        <v>2.2890565000000002E-5</v>
      </c>
      <c r="CT1084" s="323">
        <v>4.3254943999999997E-2</v>
      </c>
      <c r="CU1084" s="323">
        <v>0.28505671999999999</v>
      </c>
      <c r="CV1084" s="216"/>
      <c r="CW1084" s="214"/>
      <c r="CX1084" s="18" t="s">
        <v>1117</v>
      </c>
      <c r="CY1084" s="18"/>
      <c r="CZ1084" s="18"/>
      <c r="DA1084" s="32"/>
      <c r="DB1084" s="23"/>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14"/>
      <c r="FV1084" s="14"/>
      <c r="FW1084" s="14"/>
      <c r="FX1084" s="14"/>
      <c r="FY1084" s="14"/>
      <c r="FZ1084" s="14"/>
      <c r="GA1084" s="14"/>
      <c r="GB1084" s="14"/>
      <c r="GC1084" s="14"/>
      <c r="GD1084" s="14"/>
    </row>
    <row r="1085" spans="1:186" ht="14.4" customHeight="1">
      <c r="A1085" t="s">
        <v>8616</v>
      </c>
      <c r="B1085" s="168" t="s">
        <v>2252</v>
      </c>
      <c r="C1085" s="279" t="str">
        <f t="shared" si="434"/>
        <v>A.160.03.117</v>
      </c>
      <c r="D1085" s="14" t="s">
        <v>659</v>
      </c>
      <c r="E1085" s="278" t="s">
        <v>1510</v>
      </c>
      <c r="F1085" s="281" t="str">
        <f t="shared" si="435"/>
        <v>Niangon natural forest, clear cut 710 (kg/m3)</v>
      </c>
      <c r="G1085" s="319">
        <f t="shared" si="444"/>
        <v>3.9466190786045998</v>
      </c>
      <c r="H1085" s="319">
        <f t="shared" si="445"/>
        <v>1.555608768E-3</v>
      </c>
      <c r="I1085" s="319">
        <f t="shared" si="428"/>
        <v>3.4397492814099997</v>
      </c>
      <c r="J1085" s="319">
        <f t="shared" si="429"/>
        <v>1.5874508426600001E-2</v>
      </c>
      <c r="K1085" s="319">
        <v>0.48943967999999999</v>
      </c>
      <c r="L1085" s="319">
        <v>2.9480799E-3</v>
      </c>
      <c r="M1085" s="319">
        <v>1.6518371E-3</v>
      </c>
      <c r="N1085" s="319">
        <v>1.2160094E-3</v>
      </c>
      <c r="O1085" s="319">
        <v>1.8619125E-4</v>
      </c>
      <c r="P1085" s="319">
        <v>6.3098579999999996E-6</v>
      </c>
      <c r="Q1085" s="319">
        <v>1.4709826000000001E-4</v>
      </c>
      <c r="R1085" s="319">
        <v>1.2396441E-4</v>
      </c>
      <c r="S1085" s="319">
        <v>2.0523235E-4</v>
      </c>
      <c r="T1085" s="319">
        <v>1.2441160999999999E-2</v>
      </c>
      <c r="U1085" s="319">
        <v>3.2259995E-3</v>
      </c>
      <c r="V1085" s="319">
        <v>3.4350253999999998</v>
      </c>
      <c r="W1085" s="319">
        <v>2.1155765999999999E-6</v>
      </c>
      <c r="X1085" s="319">
        <v>0</v>
      </c>
      <c r="Y1085" s="210"/>
      <c r="Z1085" s="320">
        <f t="shared" si="436"/>
        <v>3.6799975939849623</v>
      </c>
      <c r="AA1085" s="210"/>
      <c r="AB1085" s="321">
        <f t="shared" si="437"/>
        <v>0.48943967999999999</v>
      </c>
      <c r="AC1085" s="321">
        <f t="shared" si="438"/>
        <v>6.2794901780000006E-3</v>
      </c>
      <c r="AD1085" s="321">
        <f t="shared" si="430"/>
        <v>1.7167157986600002E-2</v>
      </c>
      <c r="AE1085" s="321">
        <f t="shared" si="439"/>
        <v>3.4397492814099997</v>
      </c>
      <c r="AF1085" s="321">
        <f t="shared" si="440"/>
        <v>3.4312318499999999E-3</v>
      </c>
      <c r="AG1085"/>
      <c r="AH1085" s="121">
        <v>24.570944000000001</v>
      </c>
      <c r="AI1085" s="121">
        <v>2.9209092000000001</v>
      </c>
      <c r="AJ1085" s="121">
        <v>0.43730933999999999</v>
      </c>
      <c r="AK1085" s="121">
        <v>0</v>
      </c>
      <c r="AL1085" s="121">
        <v>20.930199000000002</v>
      </c>
      <c r="AM1085" s="121">
        <v>0.18371201000000001</v>
      </c>
      <c r="AN1085" s="121">
        <v>9.8814824999999995E-2</v>
      </c>
      <c r="AO1085"/>
      <c r="AP1085" s="282">
        <v>6.1126303999999999E-2</v>
      </c>
      <c r="AQ1085" s="282">
        <v>5.8156586000000003E-2</v>
      </c>
      <c r="AR1085" s="282">
        <v>2.8265558E-3</v>
      </c>
      <c r="AS1085" s="282">
        <v>1.4316298E-4</v>
      </c>
      <c r="AT1085" s="255">
        <f t="shared" si="441"/>
        <v>3.4866058971592298E-6</v>
      </c>
      <c r="AU1085" s="256">
        <f t="shared" si="442"/>
        <v>1.0453238893772749E-8</v>
      </c>
      <c r="AV1085" s="256">
        <f t="shared" si="443"/>
        <v>2.0050837419999998E-2</v>
      </c>
      <c r="AW1085" s="272">
        <v>3.4155130999999998E-6</v>
      </c>
      <c r="AX1085" s="272">
        <v>1.0305442999999999E-8</v>
      </c>
      <c r="AY1085" s="272">
        <v>2.8155870000000002E-13</v>
      </c>
      <c r="AZ1085" s="272">
        <v>6.2581997E-12</v>
      </c>
      <c r="BA1085" s="272">
        <v>1.6372153E-13</v>
      </c>
      <c r="BB1085" s="272">
        <v>1.8081824999999999E-10</v>
      </c>
      <c r="BC1085" s="272">
        <v>6.9368405000000003E-8</v>
      </c>
      <c r="BD1085" s="272">
        <v>2.6175093000000001E-11</v>
      </c>
      <c r="BE1085" s="272">
        <v>7.8988355000000004E-11</v>
      </c>
      <c r="BF1085" s="272">
        <v>4.1607270999999998E-14</v>
      </c>
      <c r="BG1085" s="272">
        <v>1.3402031E-15</v>
      </c>
      <c r="BH1085" s="272">
        <v>5.1970973E-14</v>
      </c>
      <c r="BI1085" s="272">
        <v>7.5839948999999998E-14</v>
      </c>
      <c r="BJ1085" s="272">
        <v>1.7613307000000001E-14</v>
      </c>
      <c r="BK1085" s="272">
        <v>2.450304E-11</v>
      </c>
      <c r="BL1085" s="272">
        <v>1.4716316999999999E-9</v>
      </c>
      <c r="BM1085" s="272">
        <v>4.1913074999999998E-11</v>
      </c>
      <c r="BN1085" s="272">
        <v>1.481242E-5</v>
      </c>
      <c r="BO1085" s="273">
        <v>2.0036024999999999E-2</v>
      </c>
      <c r="BP1085" s="272">
        <v>4.1017247999999999E-11</v>
      </c>
      <c r="BQ1085" s="272">
        <v>2.4942921000000001E-13</v>
      </c>
      <c r="BR1085" s="272">
        <v>1.1159648E-17</v>
      </c>
      <c r="BS1085"/>
      <c r="BT1085" s="121">
        <v>1.0862676E-4</v>
      </c>
      <c r="BU1085" s="274">
        <v>6.0441580999999995E-7</v>
      </c>
      <c r="BV1085" s="121">
        <v>1.026081E-4</v>
      </c>
      <c r="BW1085" s="274">
        <v>1.4529807E-8</v>
      </c>
      <c r="BX1085" s="274">
        <v>5.4022343E-7</v>
      </c>
      <c r="BY1085" s="274">
        <v>1.1766922999999999E-7</v>
      </c>
      <c r="BZ1085" s="274">
        <v>8.0945668000000001E-10</v>
      </c>
      <c r="CA1085" s="274">
        <v>1.8500368999999999E-7</v>
      </c>
      <c r="CB1085" s="274">
        <v>8.4673851999999994E-9</v>
      </c>
      <c r="CC1085" s="274">
        <v>9.7335774999999997E-8</v>
      </c>
      <c r="CD1085" s="274">
        <v>1.2016535E-9</v>
      </c>
      <c r="CE1085" s="274">
        <v>2.7325402000000001E-8</v>
      </c>
      <c r="CF1085" s="274">
        <v>2.2458323E-11</v>
      </c>
      <c r="CG1085" s="274">
        <v>2.9811963000000001E-7</v>
      </c>
      <c r="CH1085" s="274">
        <v>4.0518211999999997E-6</v>
      </c>
      <c r="CI1085" s="274">
        <v>6.5827914000000005E-8</v>
      </c>
      <c r="CJ1085" s="274">
        <v>5.8883246999999996E-9</v>
      </c>
      <c r="CK1085" s="4"/>
      <c r="CL1085" s="323">
        <v>3.6723611000000001E-11</v>
      </c>
      <c r="CM1085" s="323">
        <v>3.6796457999999999</v>
      </c>
      <c r="CN1085" s="323">
        <v>4.5290316000000004E-3</v>
      </c>
      <c r="CO1085" s="323">
        <v>4.3787433000000003E-4</v>
      </c>
      <c r="CP1085" s="323">
        <v>1.8950597E-5</v>
      </c>
      <c r="CQ1085" s="323">
        <v>1.6908463999999999E-10</v>
      </c>
      <c r="CR1085" s="323">
        <v>1.0194268E-8</v>
      </c>
      <c r="CS1085" s="323">
        <v>2.2890565000000002E-5</v>
      </c>
      <c r="CT1085" s="323">
        <v>4.3254943999999997E-2</v>
      </c>
      <c r="CU1085" s="323">
        <v>0.28505671999999999</v>
      </c>
      <c r="CV1085" s="216"/>
      <c r="CW1085" s="214"/>
      <c r="CX1085" s="18" t="s">
        <v>1117</v>
      </c>
      <c r="CY1085" s="18"/>
      <c r="CZ1085" s="18"/>
      <c r="DA1085" s="32"/>
      <c r="DB1085" s="23"/>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c r="FU1085" s="14"/>
      <c r="FV1085" s="14"/>
      <c r="FW1085" s="14"/>
      <c r="FX1085" s="14"/>
      <c r="FY1085" s="14"/>
      <c r="FZ1085" s="14"/>
      <c r="GA1085" s="14"/>
      <c r="GB1085" s="14"/>
      <c r="GC1085" s="14"/>
      <c r="GD1085" s="14"/>
    </row>
    <row r="1086" spans="1:186" ht="14.4" customHeight="1">
      <c r="A1086" t="s">
        <v>2289</v>
      </c>
      <c r="B1086" s="168" t="s">
        <v>2252</v>
      </c>
      <c r="C1086" s="279" t="str">
        <f t="shared" si="434"/>
        <v>A.160.03.118</v>
      </c>
      <c r="D1086" s="14" t="s">
        <v>659</v>
      </c>
      <c r="E1086" s="278" t="s">
        <v>1510</v>
      </c>
      <c r="F1086" s="281" t="str">
        <f t="shared" si="435"/>
        <v>Olon FSC/PEFC 485 (kg/m3)</v>
      </c>
      <c r="G1086" s="319">
        <f t="shared" si="444"/>
        <v>6.2437411272199997E-2</v>
      </c>
      <c r="H1086" s="319">
        <f t="shared" si="445"/>
        <v>1.5843795695999999E-3</v>
      </c>
      <c r="I1086" s="319">
        <f t="shared" si="428"/>
        <v>5.9311885560000008E-3</v>
      </c>
      <c r="J1086" s="319">
        <f t="shared" si="429"/>
        <v>1.9880727146599997E-2</v>
      </c>
      <c r="K1086" s="319">
        <v>3.5041115999999997E-2</v>
      </c>
      <c r="L1086" s="319">
        <v>4.0586444000000003E-3</v>
      </c>
      <c r="M1086" s="319">
        <v>1.7226940000000001E-3</v>
      </c>
      <c r="N1086" s="319">
        <v>1.2321668999999999E-3</v>
      </c>
      <c r="O1086" s="319">
        <v>1.9557628999999999E-4</v>
      </c>
      <c r="P1086" s="319">
        <v>6.8277496000000002E-6</v>
      </c>
      <c r="Q1086" s="319">
        <v>1.4980863E-4</v>
      </c>
      <c r="R1086" s="319">
        <v>1.2439758000000001E-4</v>
      </c>
      <c r="S1086" s="319">
        <v>2.0715187E-4</v>
      </c>
      <c r="T1086" s="319">
        <v>1.6434476999999999E-2</v>
      </c>
      <c r="U1086" s="319">
        <v>3.2369827E-3</v>
      </c>
      <c r="V1086" s="319">
        <v>2.5452575999999999E-5</v>
      </c>
      <c r="W1086" s="319">
        <v>2.1155765999999999E-6</v>
      </c>
      <c r="X1086" s="319">
        <v>0</v>
      </c>
      <c r="Y1086" s="210"/>
      <c r="Z1086" s="320">
        <f t="shared" si="436"/>
        <v>0.26346703759398493</v>
      </c>
      <c r="AA1086" s="210"/>
      <c r="AB1086" s="321">
        <f t="shared" si="437"/>
        <v>3.5041115999999997E-2</v>
      </c>
      <c r="AC1086" s="321">
        <f t="shared" si="438"/>
        <v>7.4901155496000004E-3</v>
      </c>
      <c r="AD1086" s="321">
        <f t="shared" si="430"/>
        <v>2.2342328556600004E-2</v>
      </c>
      <c r="AE1086" s="321">
        <f t="shared" si="439"/>
        <v>5.9311885560000008E-3</v>
      </c>
      <c r="AF1086" s="321">
        <f t="shared" si="440"/>
        <v>3.4441345700000001E-3</v>
      </c>
      <c r="AG1086"/>
      <c r="AH1086" s="121">
        <v>25.010414000000001</v>
      </c>
      <c r="AI1086" s="121">
        <v>3.3583663000000001</v>
      </c>
      <c r="AJ1086" s="121">
        <v>0.43879823000000001</v>
      </c>
      <c r="AK1086" s="121">
        <v>0</v>
      </c>
      <c r="AL1086" s="121">
        <v>20.930199000000002</v>
      </c>
      <c r="AM1086" s="121">
        <v>0.1838697</v>
      </c>
      <c r="AN1086" s="121">
        <v>9.9181389999999994E-2</v>
      </c>
      <c r="AO1086"/>
      <c r="AP1086" s="282">
        <v>6.0310299000000001E-3</v>
      </c>
      <c r="AQ1086" s="282">
        <v>5.6109002000000003E-3</v>
      </c>
      <c r="AR1086" s="282">
        <v>2.4627988999999999E-4</v>
      </c>
      <c r="AS1086" s="282">
        <v>1.7384981E-4</v>
      </c>
      <c r="AT1086" s="255">
        <f t="shared" si="441"/>
        <v>3.3638490059923E-7</v>
      </c>
      <c r="AU1086" s="256">
        <f t="shared" si="442"/>
        <v>9.1079841987874803E-10</v>
      </c>
      <c r="AV1086" s="256">
        <f t="shared" si="443"/>
        <v>2.4348713965000001E-2</v>
      </c>
      <c r="AW1086" s="272">
        <v>2.4497267999999998E-7</v>
      </c>
      <c r="AX1086" s="272">
        <v>7.3915742000000005E-10</v>
      </c>
      <c r="AY1086" s="272">
        <v>2.0194107999999999E-14</v>
      </c>
      <c r="AZ1086" s="272">
        <v>6.2581997E-12</v>
      </c>
      <c r="BA1086" s="272">
        <v>1.6372153E-13</v>
      </c>
      <c r="BB1086" s="272">
        <v>1.8322369000000001E-10</v>
      </c>
      <c r="BC1086" s="272">
        <v>8.9684526E-8</v>
      </c>
      <c r="BD1086" s="272">
        <v>2.672365E-11</v>
      </c>
      <c r="BE1086" s="272">
        <v>1.0248181E-10</v>
      </c>
      <c r="BF1086" s="272">
        <v>4.1607270999999998E-14</v>
      </c>
      <c r="BG1086" s="272">
        <v>1.3402031E-15</v>
      </c>
      <c r="BH1086" s="272">
        <v>5.3402831E-14</v>
      </c>
      <c r="BI1086" s="272">
        <v>1.291938E-13</v>
      </c>
      <c r="BJ1086" s="272">
        <v>2.7286296000000001E-14</v>
      </c>
      <c r="BK1086" s="272">
        <v>2.4574140000000001E-11</v>
      </c>
      <c r="BL1086" s="272">
        <v>1.4724576E-9</v>
      </c>
      <c r="BM1086" s="272">
        <v>4.1913074999999998E-11</v>
      </c>
      <c r="BN1086" s="272">
        <v>1.4988964999999999E-5</v>
      </c>
      <c r="BO1086" s="273">
        <v>2.4333725E-2</v>
      </c>
      <c r="BP1086" s="272">
        <v>4.1017247999999999E-11</v>
      </c>
      <c r="BQ1086" s="272">
        <v>2.4942921000000001E-13</v>
      </c>
      <c r="BR1086" s="272">
        <v>1.1159648E-17</v>
      </c>
      <c r="BS1086"/>
      <c r="BT1086" s="274">
        <v>1.4227224000000001E-5</v>
      </c>
      <c r="BU1086" s="274">
        <v>7.6638679000000002E-7</v>
      </c>
      <c r="BV1086" s="274">
        <v>7.3461601999999997E-6</v>
      </c>
      <c r="BW1086" s="274">
        <v>1.4580547E-8</v>
      </c>
      <c r="BX1086" s="274">
        <v>6.8204485999999999E-7</v>
      </c>
      <c r="BY1086" s="274">
        <v>1.1766922999999999E-7</v>
      </c>
      <c r="BZ1086" s="274">
        <v>8.0945668000000001E-10</v>
      </c>
      <c r="CA1086" s="274">
        <v>1.8500368999999999E-7</v>
      </c>
      <c r="CB1086" s="274">
        <v>9.1623591999999999E-9</v>
      </c>
      <c r="CC1086" s="274">
        <v>9.9129242999999995E-8</v>
      </c>
      <c r="CD1086" s="274">
        <v>1.2016535E-9</v>
      </c>
      <c r="CE1086" s="274">
        <v>2.7325402000000001E-8</v>
      </c>
      <c r="CF1086" s="274">
        <v>2.2458323E-11</v>
      </c>
      <c r="CG1086" s="274">
        <v>3.2579252999999997E-7</v>
      </c>
      <c r="CH1086" s="274">
        <v>4.5802195999999997E-6</v>
      </c>
      <c r="CI1086" s="274">
        <v>6.5827914000000005E-8</v>
      </c>
      <c r="CJ1086" s="274">
        <v>5.8883246999999996E-9</v>
      </c>
      <c r="CK1086" s="4"/>
      <c r="CL1086" s="323">
        <v>3.6723611000000001E-11</v>
      </c>
      <c r="CM1086" s="323">
        <v>0.26311521999999998</v>
      </c>
      <c r="CN1086" s="323">
        <v>4.5290316000000004E-3</v>
      </c>
      <c r="CO1086" s="323">
        <v>5.4869252000000002E-4</v>
      </c>
      <c r="CP1086" s="323">
        <v>2.3766395E-5</v>
      </c>
      <c r="CQ1086" s="323">
        <v>1.6973245E-10</v>
      </c>
      <c r="CR1086" s="323">
        <v>1.0270826999999999E-8</v>
      </c>
      <c r="CS1086" s="323">
        <v>2.9896826999999999E-5</v>
      </c>
      <c r="CT1086" s="323">
        <v>6.9551849999999998E-2</v>
      </c>
      <c r="CU1086" s="323">
        <v>0.34432645000000001</v>
      </c>
      <c r="CV1086" s="216"/>
      <c r="CW1086" s="214"/>
      <c r="CX1086" s="18" t="s">
        <v>1117</v>
      </c>
      <c r="CY1086" s="18"/>
      <c r="CZ1086" s="18"/>
      <c r="DA1086" s="32"/>
      <c r="DB1086" s="23"/>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c r="FU1086" s="14"/>
      <c r="FV1086" s="14"/>
      <c r="FW1086" s="14"/>
      <c r="FX1086" s="14"/>
      <c r="FY1086" s="14"/>
      <c r="FZ1086" s="14"/>
      <c r="GA1086" s="14"/>
      <c r="GB1086" s="14"/>
      <c r="GC1086" s="14"/>
      <c r="GD1086" s="14"/>
    </row>
    <row r="1087" spans="1:186" ht="14.4" customHeight="1">
      <c r="A1087" t="s">
        <v>8617</v>
      </c>
      <c r="B1087" s="168" t="s">
        <v>2252</v>
      </c>
      <c r="C1087" s="279" t="str">
        <f t="shared" si="434"/>
        <v>A.160.03.119</v>
      </c>
      <c r="D1087" s="14" t="s">
        <v>659</v>
      </c>
      <c r="E1087" s="278" t="s">
        <v>1510</v>
      </c>
      <c r="F1087" s="281" t="str">
        <f t="shared" si="435"/>
        <v>Olon natural forest, clear cut 485 (kg/m3)</v>
      </c>
      <c r="G1087" s="319">
        <f t="shared" si="444"/>
        <v>10.6201869626962</v>
      </c>
      <c r="H1087" s="319">
        <f t="shared" si="445"/>
        <v>1.5843795695999999E-3</v>
      </c>
      <c r="I1087" s="319">
        <f t="shared" si="428"/>
        <v>10.10483073598</v>
      </c>
      <c r="J1087" s="319">
        <f t="shared" si="429"/>
        <v>1.9880727146599997E-2</v>
      </c>
      <c r="K1087" s="319">
        <v>0.49389112000000002</v>
      </c>
      <c r="L1087" s="319">
        <v>4.0586444000000003E-3</v>
      </c>
      <c r="M1087" s="319">
        <v>1.7226940000000001E-3</v>
      </c>
      <c r="N1087" s="319">
        <v>1.2321668999999999E-3</v>
      </c>
      <c r="O1087" s="319">
        <v>1.9557628999999999E-4</v>
      </c>
      <c r="P1087" s="319">
        <v>6.8277496000000002E-6</v>
      </c>
      <c r="Q1087" s="319">
        <v>1.4980863E-4</v>
      </c>
      <c r="R1087" s="319">
        <v>1.2439758000000001E-4</v>
      </c>
      <c r="S1087" s="319">
        <v>2.0715187E-4</v>
      </c>
      <c r="T1087" s="319">
        <v>1.6434476999999999E-2</v>
      </c>
      <c r="U1087" s="319">
        <v>3.2369827E-3</v>
      </c>
      <c r="V1087" s="319">
        <v>10.098924999999999</v>
      </c>
      <c r="W1087" s="319">
        <v>2.1155765999999999E-6</v>
      </c>
      <c r="X1087" s="319">
        <v>0</v>
      </c>
      <c r="Y1087" s="210"/>
      <c r="Z1087" s="320">
        <f t="shared" si="436"/>
        <v>3.713467067669173</v>
      </c>
      <c r="AA1087" s="210"/>
      <c r="AB1087" s="321">
        <f t="shared" si="437"/>
        <v>0.49389112000000002</v>
      </c>
      <c r="AC1087" s="321">
        <f t="shared" si="438"/>
        <v>7.4901155496000004E-3</v>
      </c>
      <c r="AD1087" s="321">
        <f t="shared" si="430"/>
        <v>2.2342328556600004E-2</v>
      </c>
      <c r="AE1087" s="321">
        <f t="shared" si="439"/>
        <v>10.10483073598</v>
      </c>
      <c r="AF1087" s="321">
        <f t="shared" si="440"/>
        <v>3.4441345700000001E-3</v>
      </c>
      <c r="AG1087"/>
      <c r="AH1087" s="121">
        <v>25.010414000000001</v>
      </c>
      <c r="AI1087" s="121">
        <v>3.3583663000000001</v>
      </c>
      <c r="AJ1087" s="121">
        <v>0.43879823000000001</v>
      </c>
      <c r="AK1087" s="121">
        <v>0</v>
      </c>
      <c r="AL1087" s="121">
        <v>20.930199000000002</v>
      </c>
      <c r="AM1087" s="121">
        <v>0.1838697</v>
      </c>
      <c r="AN1087" s="121">
        <v>9.9181389999999994E-2</v>
      </c>
      <c r="AO1087"/>
      <c r="AP1087" s="282">
        <v>6.2045852999999998E-2</v>
      </c>
      <c r="AQ1087" s="282">
        <v>5.9013587999999999E-2</v>
      </c>
      <c r="AR1087" s="282">
        <v>2.8584153000000001E-3</v>
      </c>
      <c r="AS1087" s="282">
        <v>1.7384981E-4</v>
      </c>
      <c r="AT1087" s="255">
        <f t="shared" si="441"/>
        <v>3.5379849205992298E-6</v>
      </c>
      <c r="AU1087" s="256">
        <f t="shared" si="442"/>
        <v>1.0571061924880746E-8</v>
      </c>
      <c r="AV1087" s="256">
        <f t="shared" si="443"/>
        <v>2.4348713965000001E-2</v>
      </c>
      <c r="AW1087" s="272">
        <v>3.4465726999999998E-6</v>
      </c>
      <c r="AX1087" s="272">
        <v>1.0399157E-8</v>
      </c>
      <c r="AY1087" s="272">
        <v>2.8411910999999998E-13</v>
      </c>
      <c r="AZ1087" s="272">
        <v>6.2581997E-12</v>
      </c>
      <c r="BA1087" s="272">
        <v>1.6372153E-13</v>
      </c>
      <c r="BB1087" s="272">
        <v>1.8322369000000001E-10</v>
      </c>
      <c r="BC1087" s="272">
        <v>8.9684526E-8</v>
      </c>
      <c r="BD1087" s="272">
        <v>2.672365E-11</v>
      </c>
      <c r="BE1087" s="272">
        <v>1.0248181E-10</v>
      </c>
      <c r="BF1087" s="272">
        <v>4.1607270999999998E-14</v>
      </c>
      <c r="BG1087" s="272">
        <v>1.3402031E-15</v>
      </c>
      <c r="BH1087" s="272">
        <v>5.3402831E-14</v>
      </c>
      <c r="BI1087" s="272">
        <v>1.291938E-13</v>
      </c>
      <c r="BJ1087" s="272">
        <v>2.7286296000000001E-14</v>
      </c>
      <c r="BK1087" s="272">
        <v>2.4574140000000001E-11</v>
      </c>
      <c r="BL1087" s="272">
        <v>1.4724576E-9</v>
      </c>
      <c r="BM1087" s="272">
        <v>4.1913074999999998E-11</v>
      </c>
      <c r="BN1087" s="272">
        <v>1.4988964999999999E-5</v>
      </c>
      <c r="BO1087" s="273">
        <v>2.4333725E-2</v>
      </c>
      <c r="BP1087" s="272">
        <v>4.1017247999999999E-11</v>
      </c>
      <c r="BQ1087" s="272">
        <v>2.4942921000000001E-13</v>
      </c>
      <c r="BR1087" s="272">
        <v>1.1159648E-17</v>
      </c>
      <c r="BS1087"/>
      <c r="BT1087" s="121">
        <v>1.1042237999999999E-4</v>
      </c>
      <c r="BU1087" s="274">
        <v>7.6638679000000002E-7</v>
      </c>
      <c r="BV1087" s="121">
        <v>1.0354131E-4</v>
      </c>
      <c r="BW1087" s="274">
        <v>1.4580547E-8</v>
      </c>
      <c r="BX1087" s="274">
        <v>6.8204485999999999E-7</v>
      </c>
      <c r="BY1087" s="274">
        <v>1.1766922999999999E-7</v>
      </c>
      <c r="BZ1087" s="274">
        <v>8.0945668000000001E-10</v>
      </c>
      <c r="CA1087" s="274">
        <v>1.8500368999999999E-7</v>
      </c>
      <c r="CB1087" s="274">
        <v>9.1623591999999999E-9</v>
      </c>
      <c r="CC1087" s="274">
        <v>9.9129242999999995E-8</v>
      </c>
      <c r="CD1087" s="274">
        <v>1.2016535E-9</v>
      </c>
      <c r="CE1087" s="274">
        <v>2.7325402000000001E-8</v>
      </c>
      <c r="CF1087" s="274">
        <v>2.2458323E-11</v>
      </c>
      <c r="CG1087" s="274">
        <v>3.2579252999999997E-7</v>
      </c>
      <c r="CH1087" s="274">
        <v>4.5802195999999997E-6</v>
      </c>
      <c r="CI1087" s="274">
        <v>6.5827914000000005E-8</v>
      </c>
      <c r="CJ1087" s="274">
        <v>5.8883246999999996E-9</v>
      </c>
      <c r="CK1087" s="4"/>
      <c r="CL1087" s="323">
        <v>3.6723611000000001E-11</v>
      </c>
      <c r="CM1087" s="323">
        <v>3.7131151999999998</v>
      </c>
      <c r="CN1087" s="323">
        <v>4.5290316000000004E-3</v>
      </c>
      <c r="CO1087" s="323">
        <v>5.4869252000000002E-4</v>
      </c>
      <c r="CP1087" s="323">
        <v>2.3766395E-5</v>
      </c>
      <c r="CQ1087" s="323">
        <v>1.6973245E-10</v>
      </c>
      <c r="CR1087" s="323">
        <v>1.0270826999999999E-8</v>
      </c>
      <c r="CS1087" s="323">
        <v>2.9896826999999999E-5</v>
      </c>
      <c r="CT1087" s="323">
        <v>6.9551849999999998E-2</v>
      </c>
      <c r="CU1087" s="323">
        <v>0.34432645000000001</v>
      </c>
      <c r="CV1087" s="216"/>
      <c r="CW1087" s="214"/>
      <c r="CX1087" s="18" t="s">
        <v>1117</v>
      </c>
      <c r="CY1087" s="18"/>
      <c r="CZ1087" s="18"/>
      <c r="DA1087" s="32"/>
      <c r="DB1087" s="23"/>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4"/>
      <c r="FV1087" s="14"/>
      <c r="FW1087" s="14"/>
      <c r="FX1087" s="14"/>
      <c r="FY1087" s="14"/>
      <c r="FZ1087" s="14"/>
      <c r="GA1087" s="14"/>
      <c r="GB1087" s="14"/>
      <c r="GC1087" s="14"/>
      <c r="GD1087" s="14"/>
    </row>
    <row r="1088" spans="1:186" ht="14.4" customHeight="1">
      <c r="A1088" t="s">
        <v>2290</v>
      </c>
      <c r="B1088" s="168" t="s">
        <v>2252</v>
      </c>
      <c r="C1088" s="279" t="str">
        <f t="shared" si="434"/>
        <v>A.160.03.120</v>
      </c>
      <c r="D1088" s="14" t="s">
        <v>659</v>
      </c>
      <c r="E1088" s="278" t="s">
        <v>1510</v>
      </c>
      <c r="F1088" s="281" t="str">
        <f t="shared" si="435"/>
        <v>Oregon Pine FSC/PEFC 505 (kg/m3)</v>
      </c>
      <c r="G1088" s="319">
        <f t="shared" si="444"/>
        <v>8.2725069999499995E-2</v>
      </c>
      <c r="H1088" s="319">
        <f t="shared" si="445"/>
        <v>1.6447510328999999E-3</v>
      </c>
      <c r="I1088" s="319">
        <f t="shared" si="428"/>
        <v>8.4112711699999999E-3</v>
      </c>
      <c r="J1088" s="319">
        <f t="shared" si="429"/>
        <v>2.82872197966E-2</v>
      </c>
      <c r="K1088" s="319">
        <v>4.4381827999999998E-2</v>
      </c>
      <c r="L1088" s="319">
        <v>6.3890090999999998E-3</v>
      </c>
      <c r="M1088" s="319">
        <v>1.8713775E-3</v>
      </c>
      <c r="N1088" s="319">
        <v>1.2660710999999999E-3</v>
      </c>
      <c r="O1088" s="319">
        <v>2.1526949E-4</v>
      </c>
      <c r="P1088" s="319">
        <v>7.9144728999999997E-6</v>
      </c>
      <c r="Q1088" s="319">
        <v>1.5549596999999999E-4</v>
      </c>
      <c r="R1088" s="319">
        <v>1.2530652000000001E-4</v>
      </c>
      <c r="S1088" s="319">
        <v>2.1117972E-4</v>
      </c>
      <c r="T1088" s="319">
        <v>2.4813894999999999E-2</v>
      </c>
      <c r="U1088" s="319">
        <v>3.2600295E-3</v>
      </c>
      <c r="V1088" s="319">
        <v>2.5578050000000002E-5</v>
      </c>
      <c r="W1088" s="319">
        <v>2.1155765999999999E-6</v>
      </c>
      <c r="X1088" s="319">
        <v>0</v>
      </c>
      <c r="Y1088" s="210"/>
      <c r="Z1088" s="320">
        <f t="shared" si="436"/>
        <v>0.33369795488721804</v>
      </c>
      <c r="AA1088" s="210"/>
      <c r="AB1088" s="321">
        <f t="shared" si="437"/>
        <v>4.4381827999999998E-2</v>
      </c>
      <c r="AC1088" s="321">
        <f t="shared" si="438"/>
        <v>1.0030444152899999E-2</v>
      </c>
      <c r="AD1088" s="321">
        <f t="shared" si="430"/>
        <v>3.3201703696599999E-2</v>
      </c>
      <c r="AE1088" s="321">
        <f t="shared" si="439"/>
        <v>8.4112711699999999E-3</v>
      </c>
      <c r="AF1088" s="321">
        <f t="shared" si="440"/>
        <v>3.4712092199999998E-3</v>
      </c>
      <c r="AG1088"/>
      <c r="AH1088" s="121">
        <v>25.932582</v>
      </c>
      <c r="AI1088" s="121">
        <v>4.2763092</v>
      </c>
      <c r="AJ1088" s="121">
        <v>0.44192245000000002</v>
      </c>
      <c r="AK1088" s="121">
        <v>0</v>
      </c>
      <c r="AL1088" s="121">
        <v>20.930199000000002</v>
      </c>
      <c r="AM1088" s="121">
        <v>0.18420057000000001</v>
      </c>
      <c r="AN1088" s="121">
        <v>9.9950575E-2</v>
      </c>
      <c r="AO1088"/>
      <c r="AP1088" s="282">
        <v>7.9605748999999996E-3</v>
      </c>
      <c r="AQ1088" s="282">
        <v>7.4092005000000001E-3</v>
      </c>
      <c r="AR1088" s="282">
        <v>3.1313251E-4</v>
      </c>
      <c r="AS1088" s="282">
        <v>2.3824187E-4</v>
      </c>
      <c r="AT1088" s="255">
        <f t="shared" si="441"/>
        <v>4.4419667416222997E-7</v>
      </c>
      <c r="AU1088" s="256">
        <f t="shared" si="442"/>
        <v>1.1580344201487474E-9</v>
      </c>
      <c r="AV1088" s="256">
        <f t="shared" si="443"/>
        <v>3.3367208420000002E-2</v>
      </c>
      <c r="AW1088" s="272">
        <v>3.1014696999999998E-7</v>
      </c>
      <c r="AX1088" s="272">
        <v>9.3580397999999996E-10</v>
      </c>
      <c r="AY1088" s="272">
        <v>2.5566772999999999E-14</v>
      </c>
      <c r="AZ1088" s="272">
        <v>6.2581997E-12</v>
      </c>
      <c r="BA1088" s="272">
        <v>1.6372153E-13</v>
      </c>
      <c r="BB1088" s="272">
        <v>1.8827116000000001E-10</v>
      </c>
      <c r="BC1088" s="272">
        <v>1.3231508E-7</v>
      </c>
      <c r="BD1088" s="272">
        <v>2.7874720000000001E-11</v>
      </c>
      <c r="BE1088" s="272">
        <v>1.5177955E-10</v>
      </c>
      <c r="BF1088" s="272">
        <v>4.1607270999999998E-14</v>
      </c>
      <c r="BG1088" s="272">
        <v>1.3402031E-15</v>
      </c>
      <c r="BH1088" s="272">
        <v>5.6407386E-14</v>
      </c>
      <c r="BI1088" s="272">
        <v>2.4114943E-13</v>
      </c>
      <c r="BJ1088" s="272">
        <v>4.7583715999999998E-14</v>
      </c>
      <c r="BK1088" s="272">
        <v>2.4723333000000001E-11</v>
      </c>
      <c r="BL1088" s="272">
        <v>1.4741905E-9</v>
      </c>
      <c r="BM1088" s="272">
        <v>4.1913074999999998E-11</v>
      </c>
      <c r="BN1088" s="272">
        <v>1.5359419999999999E-5</v>
      </c>
      <c r="BO1088" s="273">
        <v>3.3351849000000003E-2</v>
      </c>
      <c r="BP1088" s="272">
        <v>4.1017247999999999E-11</v>
      </c>
      <c r="BQ1088" s="272">
        <v>2.4942921000000001E-13</v>
      </c>
      <c r="BR1088" s="272">
        <v>1.1159648E-17</v>
      </c>
      <c r="BS1088"/>
      <c r="BT1088" s="274">
        <v>1.7995081000000001E-5</v>
      </c>
      <c r="BU1088" s="274">
        <v>1.1062603000000001E-6</v>
      </c>
      <c r="BV1088" s="274">
        <v>9.3043844999999995E-6</v>
      </c>
      <c r="BW1088" s="274">
        <v>1.4687018E-8</v>
      </c>
      <c r="BX1088" s="274">
        <v>9.796373599999999E-7</v>
      </c>
      <c r="BY1088" s="274">
        <v>1.1766922999999999E-7</v>
      </c>
      <c r="BZ1088" s="274">
        <v>8.0945668000000001E-10</v>
      </c>
      <c r="CA1088" s="274">
        <v>1.8500368999999999E-7</v>
      </c>
      <c r="CB1088" s="274">
        <v>1.0620665E-8</v>
      </c>
      <c r="CC1088" s="274">
        <v>1.0289259E-7</v>
      </c>
      <c r="CD1088" s="274">
        <v>1.2016535E-9</v>
      </c>
      <c r="CE1088" s="274">
        <v>2.7325402000000001E-8</v>
      </c>
      <c r="CF1088" s="274">
        <v>2.2458323E-11</v>
      </c>
      <c r="CG1088" s="274">
        <v>3.8386025999999999E-7</v>
      </c>
      <c r="CH1088" s="274">
        <v>5.6889900000000002E-6</v>
      </c>
      <c r="CI1088" s="274">
        <v>6.5827914000000005E-8</v>
      </c>
      <c r="CJ1088" s="274">
        <v>5.8883246999999996E-9</v>
      </c>
      <c r="CK1088" s="4"/>
      <c r="CL1088" s="323">
        <v>3.6723611000000001E-11</v>
      </c>
      <c r="CM1088" s="323">
        <v>0.33334613000000002</v>
      </c>
      <c r="CN1088" s="323">
        <v>4.5290316000000004E-3</v>
      </c>
      <c r="CO1088" s="323">
        <v>7.8122903000000003E-4</v>
      </c>
      <c r="CP1088" s="323">
        <v>3.3871675999999997E-5</v>
      </c>
      <c r="CQ1088" s="323">
        <v>1.7109180000000001E-10</v>
      </c>
      <c r="CR1088" s="323">
        <v>1.0431475E-8</v>
      </c>
      <c r="CS1088" s="323">
        <v>4.4598490999999999E-5</v>
      </c>
      <c r="CT1088" s="323">
        <v>0.12473223999999999</v>
      </c>
      <c r="CU1088" s="323">
        <v>0.46869569999999999</v>
      </c>
      <c r="CV1088" s="216"/>
      <c r="CW1088" s="214"/>
      <c r="CX1088" s="18" t="s">
        <v>1117</v>
      </c>
      <c r="CY1088" s="18"/>
      <c r="CZ1088" s="18"/>
      <c r="DA1088" s="32"/>
      <c r="DB1088" s="23"/>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c r="FL1088" s="14"/>
      <c r="FM1088" s="14"/>
      <c r="FN1088" s="14"/>
      <c r="FO1088" s="14"/>
      <c r="FP1088" s="14"/>
      <c r="FQ1088" s="14"/>
      <c r="FR1088" s="14"/>
      <c r="FS1088" s="14"/>
      <c r="FT1088" s="14"/>
      <c r="FU1088" s="14"/>
      <c r="FV1088" s="14"/>
      <c r="FW1088" s="14"/>
      <c r="FX1088" s="14"/>
      <c r="FY1088" s="14"/>
      <c r="FZ1088" s="14"/>
      <c r="GA1088" s="14"/>
      <c r="GB1088" s="14"/>
      <c r="GC1088" s="14"/>
      <c r="GD1088" s="14"/>
    </row>
    <row r="1089" spans="1:186" ht="14.4" customHeight="1">
      <c r="A1089" t="s">
        <v>8618</v>
      </c>
      <c r="B1089" s="168" t="s">
        <v>2252</v>
      </c>
      <c r="C1089" s="279" t="str">
        <f t="shared" si="434"/>
        <v>A.160.03.121</v>
      </c>
      <c r="D1089" s="14" t="s">
        <v>659</v>
      </c>
      <c r="E1089" s="278" t="s">
        <v>1510</v>
      </c>
      <c r="F1089" s="281" t="str">
        <f t="shared" si="435"/>
        <v>Oregon Pine natural forest, clear cut 505 (kg/m3)</v>
      </c>
      <c r="G1089" s="319">
        <f t="shared" si="444"/>
        <v>3.6926275919495004</v>
      </c>
      <c r="H1089" s="319">
        <f t="shared" si="445"/>
        <v>1.6447510328999999E-3</v>
      </c>
      <c r="I1089" s="319">
        <f t="shared" si="428"/>
        <v>3.6409237931200003</v>
      </c>
      <c r="J1089" s="319">
        <f t="shared" si="429"/>
        <v>2.82872197966E-2</v>
      </c>
      <c r="K1089" s="319">
        <v>2.1771828E-2</v>
      </c>
      <c r="L1089" s="319">
        <v>6.3890090999999998E-3</v>
      </c>
      <c r="M1089" s="319">
        <v>1.8713775E-3</v>
      </c>
      <c r="N1089" s="319">
        <v>1.2660710999999999E-3</v>
      </c>
      <c r="O1089" s="319">
        <v>2.1526949E-4</v>
      </c>
      <c r="P1089" s="319">
        <v>7.9144728999999997E-6</v>
      </c>
      <c r="Q1089" s="319">
        <v>1.5549596999999999E-4</v>
      </c>
      <c r="R1089" s="319">
        <v>1.2530652000000001E-4</v>
      </c>
      <c r="S1089" s="319">
        <v>2.1117972E-4</v>
      </c>
      <c r="T1089" s="319">
        <v>2.4813894999999999E-2</v>
      </c>
      <c r="U1089" s="319">
        <v>3.2600295E-3</v>
      </c>
      <c r="V1089" s="319">
        <v>3.6325381000000001</v>
      </c>
      <c r="W1089" s="319">
        <v>2.1155765999999999E-6</v>
      </c>
      <c r="X1089" s="319">
        <v>0</v>
      </c>
      <c r="Y1089" s="210"/>
      <c r="Z1089" s="320">
        <f t="shared" si="436"/>
        <v>0.16369795488721803</v>
      </c>
      <c r="AA1089" s="210"/>
      <c r="AB1089" s="321">
        <f t="shared" si="437"/>
        <v>2.1771828E-2</v>
      </c>
      <c r="AC1089" s="321">
        <f t="shared" si="438"/>
        <v>1.0030444152899999E-2</v>
      </c>
      <c r="AD1089" s="321">
        <f t="shared" si="430"/>
        <v>3.3201703696599999E-2</v>
      </c>
      <c r="AE1089" s="321">
        <f t="shared" si="439"/>
        <v>3.6409237931200003</v>
      </c>
      <c r="AF1089" s="321">
        <f t="shared" si="440"/>
        <v>3.4712092199999998E-3</v>
      </c>
      <c r="AG1089"/>
      <c r="AH1089" s="121">
        <v>25.932582</v>
      </c>
      <c r="AI1089" s="121">
        <v>4.2763092</v>
      </c>
      <c r="AJ1089" s="121">
        <v>0.44192245000000002</v>
      </c>
      <c r="AK1089" s="121">
        <v>0</v>
      </c>
      <c r="AL1089" s="121">
        <v>20.930199000000002</v>
      </c>
      <c r="AM1089" s="121">
        <v>0.18420057000000001</v>
      </c>
      <c r="AN1089" s="121">
        <v>9.9950575E-2</v>
      </c>
      <c r="AO1089"/>
      <c r="AP1089" s="282">
        <v>5.2004241E-3</v>
      </c>
      <c r="AQ1089" s="282">
        <v>4.7777636999999998E-3</v>
      </c>
      <c r="AR1089" s="282">
        <v>1.8441859E-4</v>
      </c>
      <c r="AS1089" s="282">
        <v>2.3824187E-4</v>
      </c>
      <c r="AT1089" s="255">
        <f t="shared" si="441"/>
        <v>2.8643667416222997E-7</v>
      </c>
      <c r="AU1089" s="256">
        <f t="shared" si="442"/>
        <v>6.8202141514874805E-10</v>
      </c>
      <c r="AV1089" s="256">
        <f t="shared" si="443"/>
        <v>3.3367208420000002E-2</v>
      </c>
      <c r="AW1089" s="272">
        <v>1.5238697E-7</v>
      </c>
      <c r="AX1089" s="272">
        <v>4.5980398E-10</v>
      </c>
      <c r="AY1089" s="272">
        <v>1.2561773E-14</v>
      </c>
      <c r="AZ1089" s="272">
        <v>6.2581997E-12</v>
      </c>
      <c r="BA1089" s="272">
        <v>1.6372153E-13</v>
      </c>
      <c r="BB1089" s="272">
        <v>1.8827116000000001E-10</v>
      </c>
      <c r="BC1089" s="272">
        <v>1.3231508E-7</v>
      </c>
      <c r="BD1089" s="272">
        <v>2.7874720000000001E-11</v>
      </c>
      <c r="BE1089" s="272">
        <v>1.5177955E-10</v>
      </c>
      <c r="BF1089" s="272">
        <v>4.1607270999999998E-14</v>
      </c>
      <c r="BG1089" s="272">
        <v>1.3402031E-15</v>
      </c>
      <c r="BH1089" s="272">
        <v>5.6407386E-14</v>
      </c>
      <c r="BI1089" s="272">
        <v>2.4114943E-13</v>
      </c>
      <c r="BJ1089" s="272">
        <v>4.7583715999999998E-14</v>
      </c>
      <c r="BK1089" s="272">
        <v>2.4723333000000001E-11</v>
      </c>
      <c r="BL1089" s="272">
        <v>1.4741905E-9</v>
      </c>
      <c r="BM1089" s="272">
        <v>4.1913074999999998E-11</v>
      </c>
      <c r="BN1089" s="272">
        <v>1.5359419999999999E-5</v>
      </c>
      <c r="BO1089" s="273">
        <v>3.3351849000000003E-2</v>
      </c>
      <c r="BP1089" s="272">
        <v>4.1017247999999999E-11</v>
      </c>
      <c r="BQ1089" s="272">
        <v>2.4942921000000001E-13</v>
      </c>
      <c r="BR1089" s="272">
        <v>1.1159648E-17</v>
      </c>
      <c r="BS1089"/>
      <c r="BT1089" s="274">
        <v>1.325503E-5</v>
      </c>
      <c r="BU1089" s="274">
        <v>1.1062603000000001E-6</v>
      </c>
      <c r="BV1089" s="274">
        <v>4.5643333999999997E-6</v>
      </c>
      <c r="BW1089" s="274">
        <v>1.4687018E-8</v>
      </c>
      <c r="BX1089" s="274">
        <v>9.796373599999999E-7</v>
      </c>
      <c r="BY1089" s="274">
        <v>1.1766922999999999E-7</v>
      </c>
      <c r="BZ1089" s="274">
        <v>8.0945668000000001E-10</v>
      </c>
      <c r="CA1089" s="274">
        <v>1.8500368999999999E-7</v>
      </c>
      <c r="CB1089" s="274">
        <v>1.0620665E-8</v>
      </c>
      <c r="CC1089" s="274">
        <v>1.0289259E-7</v>
      </c>
      <c r="CD1089" s="274">
        <v>1.2016535E-9</v>
      </c>
      <c r="CE1089" s="274">
        <v>2.7325402000000001E-8</v>
      </c>
      <c r="CF1089" s="274">
        <v>2.2458323E-11</v>
      </c>
      <c r="CG1089" s="274">
        <v>3.8386025999999999E-7</v>
      </c>
      <c r="CH1089" s="274">
        <v>5.6889900000000002E-6</v>
      </c>
      <c r="CI1089" s="274">
        <v>6.5827914000000005E-8</v>
      </c>
      <c r="CJ1089" s="274">
        <v>5.8883246999999996E-9</v>
      </c>
      <c r="CK1089" s="4"/>
      <c r="CL1089" s="323">
        <v>3.6723611000000001E-11</v>
      </c>
      <c r="CM1089" s="323">
        <v>0.16334613000000001</v>
      </c>
      <c r="CN1089" s="323">
        <v>4.5290316000000004E-3</v>
      </c>
      <c r="CO1089" s="323">
        <v>7.8122903000000003E-4</v>
      </c>
      <c r="CP1089" s="323">
        <v>3.3871675999999997E-5</v>
      </c>
      <c r="CQ1089" s="323">
        <v>1.7109180000000001E-10</v>
      </c>
      <c r="CR1089" s="323">
        <v>1.0431475E-8</v>
      </c>
      <c r="CS1089" s="323">
        <v>4.4598490999999999E-5</v>
      </c>
      <c r="CT1089" s="323">
        <v>0.12473223999999999</v>
      </c>
      <c r="CU1089" s="323">
        <v>0.46869569999999999</v>
      </c>
      <c r="CV1089" s="216"/>
      <c r="CW1089" s="214"/>
      <c r="CX1089" s="18" t="s">
        <v>1117</v>
      </c>
      <c r="CY1089" s="18"/>
      <c r="CZ1089" s="18"/>
      <c r="DA1089" s="32"/>
      <c r="DB1089" s="23"/>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4"/>
      <c r="FV1089" s="14"/>
      <c r="FW1089" s="14"/>
      <c r="FX1089" s="14"/>
      <c r="FY1089" s="14"/>
      <c r="FZ1089" s="14"/>
      <c r="GA1089" s="14"/>
      <c r="GB1089" s="14"/>
      <c r="GC1089" s="14"/>
      <c r="GD1089" s="14"/>
    </row>
    <row r="1090" spans="1:186" ht="14.4" customHeight="1">
      <c r="A1090" t="s">
        <v>8619</v>
      </c>
      <c r="B1090" s="168" t="s">
        <v>2252</v>
      </c>
      <c r="C1090" s="279" t="str">
        <f t="shared" si="434"/>
        <v>A.160.03.122</v>
      </c>
      <c r="D1090" s="14" t="s">
        <v>659</v>
      </c>
      <c r="E1090" s="278" t="s">
        <v>1510</v>
      </c>
      <c r="F1090" s="281" t="str">
        <f t="shared" si="435"/>
        <v>Tchitola natural forest, clear cut 630 (kg/m3)</v>
      </c>
      <c r="G1090" s="319">
        <f t="shared" si="444"/>
        <v>5.853029784195301</v>
      </c>
      <c r="H1090" s="319">
        <f t="shared" si="445"/>
        <v>1.5683433986999999E-3</v>
      </c>
      <c r="I1090" s="319">
        <f t="shared" si="428"/>
        <v>5.34240369734</v>
      </c>
      <c r="J1090" s="319">
        <f t="shared" si="429"/>
        <v>1.7647753456600003E-2</v>
      </c>
      <c r="K1090" s="319">
        <v>0.49140999000000002</v>
      </c>
      <c r="L1090" s="319">
        <v>3.4396411999999999E-3</v>
      </c>
      <c r="M1090" s="319">
        <v>1.6831999999999999E-3</v>
      </c>
      <c r="N1090" s="319">
        <v>1.2231611E-3</v>
      </c>
      <c r="O1090" s="319">
        <v>1.9034527999999999E-4</v>
      </c>
      <c r="P1090" s="319">
        <v>6.5390886999999999E-6</v>
      </c>
      <c r="Q1090" s="319">
        <v>1.4829793E-4</v>
      </c>
      <c r="R1090" s="319">
        <v>1.2415614E-4</v>
      </c>
      <c r="S1090" s="319">
        <v>2.0608198000000001E-4</v>
      </c>
      <c r="T1090" s="319">
        <v>1.4208695E-2</v>
      </c>
      <c r="U1090" s="319">
        <v>3.2308609000000002E-3</v>
      </c>
      <c r="V1090" s="319">
        <v>5.3371567000000004</v>
      </c>
      <c r="W1090" s="319">
        <v>2.1155765999999999E-6</v>
      </c>
      <c r="X1090" s="319">
        <v>0</v>
      </c>
      <c r="Y1090" s="210"/>
      <c r="Z1090" s="320">
        <f t="shared" si="436"/>
        <v>3.6948119548872178</v>
      </c>
      <c r="AA1090" s="210"/>
      <c r="AB1090" s="321">
        <f t="shared" si="437"/>
        <v>0.49140999000000002</v>
      </c>
      <c r="AC1090" s="321">
        <f t="shared" si="438"/>
        <v>6.8153407387000001E-3</v>
      </c>
      <c r="AD1090" s="321">
        <f t="shared" si="430"/>
        <v>1.9457807916600001E-2</v>
      </c>
      <c r="AE1090" s="321">
        <f t="shared" si="439"/>
        <v>5.3424036973400009</v>
      </c>
      <c r="AF1090" s="321">
        <f t="shared" si="440"/>
        <v>3.4369428800000001E-3</v>
      </c>
      <c r="AG1090"/>
      <c r="AH1090" s="121">
        <v>24.765464000000001</v>
      </c>
      <c r="AI1090" s="121">
        <v>3.1145377999999999</v>
      </c>
      <c r="AJ1090" s="121">
        <v>0.43796835000000001</v>
      </c>
      <c r="AK1090" s="121">
        <v>0</v>
      </c>
      <c r="AL1090" s="121">
        <v>20.930199000000002</v>
      </c>
      <c r="AM1090" s="121">
        <v>0.18378180999999999</v>
      </c>
      <c r="AN1090" s="121">
        <v>9.8977074999999998E-2</v>
      </c>
      <c r="AO1090"/>
      <c r="AP1090" s="282">
        <v>6.1533317999999997E-2</v>
      </c>
      <c r="AQ1090" s="282">
        <v>5.8535915000000001E-2</v>
      </c>
      <c r="AR1090" s="282">
        <v>2.8406575000000001E-3</v>
      </c>
      <c r="AS1090" s="282">
        <v>1.5674568000000001E-4</v>
      </c>
      <c r="AT1090" s="255">
        <f t="shared" si="441"/>
        <v>3.50934744092923E-6</v>
      </c>
      <c r="AU1090" s="256">
        <f t="shared" si="442"/>
        <v>1.0505390104963751E-8</v>
      </c>
      <c r="AV1090" s="256">
        <f t="shared" si="443"/>
        <v>2.1953175562999999E-2</v>
      </c>
      <c r="AW1090" s="272">
        <v>3.4292608E-6</v>
      </c>
      <c r="AX1090" s="272">
        <v>1.0346923E-8</v>
      </c>
      <c r="AY1090" s="272">
        <v>2.8269198999999999E-13</v>
      </c>
      <c r="AZ1090" s="272">
        <v>6.2581997E-12</v>
      </c>
      <c r="BA1090" s="272">
        <v>1.6372153E-13</v>
      </c>
      <c r="BB1090" s="272">
        <v>1.8188295000000001E-10</v>
      </c>
      <c r="BC1090" s="272">
        <v>7.8360787000000004E-8</v>
      </c>
      <c r="BD1090" s="272">
        <v>2.6417896999999999E-11</v>
      </c>
      <c r="BE1090" s="272">
        <v>8.9387098000000006E-11</v>
      </c>
      <c r="BF1090" s="272">
        <v>4.1607270999999998E-14</v>
      </c>
      <c r="BG1090" s="272">
        <v>1.3402031E-15</v>
      </c>
      <c r="BH1090" s="272">
        <v>5.2604746000000002E-14</v>
      </c>
      <c r="BI1090" s="272">
        <v>9.9455589999999999E-14</v>
      </c>
      <c r="BJ1090" s="272">
        <v>2.1894794E-14</v>
      </c>
      <c r="BK1090" s="272">
        <v>2.4534510000000001E-11</v>
      </c>
      <c r="BL1090" s="272">
        <v>1.4719973000000001E-9</v>
      </c>
      <c r="BM1090" s="272">
        <v>4.1913074999999998E-11</v>
      </c>
      <c r="BN1090" s="272">
        <v>1.4890563E-5</v>
      </c>
      <c r="BO1090" s="273">
        <v>2.1938284999999998E-2</v>
      </c>
      <c r="BP1090" s="272">
        <v>4.1017247999999999E-11</v>
      </c>
      <c r="BQ1090" s="272">
        <v>2.4942921000000001E-13</v>
      </c>
      <c r="BR1090" s="272">
        <v>1.1159648E-17</v>
      </c>
      <c r="BS1090"/>
      <c r="BT1090" s="121">
        <v>1.0942154000000001E-4</v>
      </c>
      <c r="BU1090" s="274">
        <v>6.7610787999999997E-7</v>
      </c>
      <c r="BV1090" s="121">
        <v>1.0302116E-4</v>
      </c>
      <c r="BW1090" s="274">
        <v>1.4552266000000001E-8</v>
      </c>
      <c r="BX1090" s="274">
        <v>6.0299684999999999E-7</v>
      </c>
      <c r="BY1090" s="274">
        <v>1.1766922999999999E-7</v>
      </c>
      <c r="BZ1090" s="274">
        <v>8.0945668000000001E-10</v>
      </c>
      <c r="CA1090" s="274">
        <v>1.8500368999999999E-7</v>
      </c>
      <c r="CB1090" s="274">
        <v>8.7749966999999998E-9</v>
      </c>
      <c r="CC1090" s="274">
        <v>9.8129605000000002E-8</v>
      </c>
      <c r="CD1090" s="274">
        <v>1.2016535E-9</v>
      </c>
      <c r="CE1090" s="274">
        <v>2.7325402000000001E-8</v>
      </c>
      <c r="CF1090" s="274">
        <v>2.2458323E-11</v>
      </c>
      <c r="CG1090" s="274">
        <v>3.1036828999999998E-7</v>
      </c>
      <c r="CH1090" s="274">
        <v>4.2857023999999997E-6</v>
      </c>
      <c r="CI1090" s="274">
        <v>6.5827914000000005E-8</v>
      </c>
      <c r="CJ1090" s="274">
        <v>5.8883246999999996E-9</v>
      </c>
      <c r="CK1090" s="4"/>
      <c r="CL1090" s="323">
        <v>3.6723611000000001E-11</v>
      </c>
      <c r="CM1090" s="323">
        <v>3.6944601000000001</v>
      </c>
      <c r="CN1090" s="323">
        <v>4.5290316000000004E-3</v>
      </c>
      <c r="CO1090" s="323">
        <v>4.8692499999999998E-4</v>
      </c>
      <c r="CP1090" s="323">
        <v>2.1082180000000001E-5</v>
      </c>
      <c r="CQ1090" s="323">
        <v>1.6937138E-10</v>
      </c>
      <c r="CR1090" s="323">
        <v>1.0228155E-8</v>
      </c>
      <c r="CS1090" s="323">
        <v>2.5991696999999999E-5</v>
      </c>
      <c r="CT1090" s="323">
        <v>5.4894558000000003E-2</v>
      </c>
      <c r="CU1090" s="323">
        <v>0.31129086</v>
      </c>
      <c r="CV1090" s="216"/>
      <c r="CW1090" s="214"/>
      <c r="CX1090" s="18" t="s">
        <v>1117</v>
      </c>
      <c r="CY1090" s="18"/>
      <c r="CZ1090" s="18"/>
      <c r="DA1090" s="32"/>
      <c r="DB1090" s="23"/>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4"/>
      <c r="FV1090" s="14"/>
      <c r="FW1090" s="14"/>
      <c r="FX1090" s="14"/>
      <c r="FY1090" s="14"/>
      <c r="FZ1090" s="14"/>
      <c r="GA1090" s="14"/>
      <c r="GB1090" s="14"/>
      <c r="GC1090" s="14"/>
      <c r="GD1090" s="14"/>
    </row>
    <row r="1091" spans="1:186" ht="14.4" customHeight="1">
      <c r="A1091" t="s">
        <v>2291</v>
      </c>
      <c r="B1091" s="168" t="s">
        <v>2252</v>
      </c>
      <c r="C1091" s="279" t="str">
        <f t="shared" si="434"/>
        <v>A.160.03.123</v>
      </c>
      <c r="D1091" s="14" t="s">
        <v>659</v>
      </c>
      <c r="E1091" s="278" t="s">
        <v>1510</v>
      </c>
      <c r="F1091" s="281" t="str">
        <f t="shared" si="435"/>
        <v>Peroba FSC/PEFC 750 (kg/m3)</v>
      </c>
      <c r="G1091" s="319">
        <f t="shared" si="444"/>
        <v>5.5305031479000004E-2</v>
      </c>
      <c r="H1091" s="319">
        <f t="shared" si="445"/>
        <v>1.5631551784E-3</v>
      </c>
      <c r="I1091" s="319">
        <f t="shared" si="428"/>
        <v>5.0592844940000005E-3</v>
      </c>
      <c r="J1091" s="319">
        <f t="shared" si="429"/>
        <v>1.69253198066E-2</v>
      </c>
      <c r="K1091" s="319">
        <v>3.1757272000000003E-2</v>
      </c>
      <c r="L1091" s="319">
        <v>3.2393754999999998E-3</v>
      </c>
      <c r="M1091" s="319">
        <v>1.6704224999999999E-3</v>
      </c>
      <c r="N1091" s="319">
        <v>1.2202474E-3</v>
      </c>
      <c r="O1091" s="319">
        <v>1.8865289999999999E-4</v>
      </c>
      <c r="P1091" s="319">
        <v>6.4456984000000001E-6</v>
      </c>
      <c r="Q1091" s="319">
        <v>1.4780918000000001E-4</v>
      </c>
      <c r="R1091" s="319">
        <v>1.2407803E-4</v>
      </c>
      <c r="S1091" s="319">
        <v>2.0573583000000001E-4</v>
      </c>
      <c r="T1091" s="319">
        <v>1.3488587999999999E-2</v>
      </c>
      <c r="U1091" s="319">
        <v>3.2288804000000001E-3</v>
      </c>
      <c r="V1091" s="319">
        <v>2.5408464000000001E-5</v>
      </c>
      <c r="W1091" s="319">
        <v>2.1155765999999999E-6</v>
      </c>
      <c r="X1091" s="319">
        <v>0</v>
      </c>
      <c r="Y1091" s="210"/>
      <c r="Z1091" s="320">
        <f t="shared" si="436"/>
        <v>0.23877648120300754</v>
      </c>
      <c r="AA1091" s="210"/>
      <c r="AB1091" s="321">
        <f t="shared" si="437"/>
        <v>3.1757272000000003E-2</v>
      </c>
      <c r="AC1091" s="321">
        <f t="shared" si="438"/>
        <v>6.5970312084000001E-3</v>
      </c>
      <c r="AD1091" s="321">
        <f t="shared" si="430"/>
        <v>1.8524579606599999E-2</v>
      </c>
      <c r="AE1091" s="321">
        <f t="shared" si="439"/>
        <v>5.0592844939999996E-3</v>
      </c>
      <c r="AF1091" s="321">
        <f t="shared" si="440"/>
        <v>3.4346162300000001E-3</v>
      </c>
      <c r="AG1091"/>
      <c r="AH1091" s="121">
        <v>24.686215000000001</v>
      </c>
      <c r="AI1091" s="121">
        <v>3.0356519999999998</v>
      </c>
      <c r="AJ1091" s="121">
        <v>0.43769986999999999</v>
      </c>
      <c r="AK1091" s="121">
        <v>0</v>
      </c>
      <c r="AL1091" s="121">
        <v>20.930199000000002</v>
      </c>
      <c r="AM1091" s="121">
        <v>0.18375337</v>
      </c>
      <c r="AN1091" s="121">
        <v>9.8910972999999999E-2</v>
      </c>
      <c r="AO1091"/>
      <c r="AP1091" s="282">
        <v>5.3526742E-3</v>
      </c>
      <c r="AQ1091" s="282">
        <v>4.9786852000000001E-3</v>
      </c>
      <c r="AR1091" s="282">
        <v>2.2277702000000001E-4</v>
      </c>
      <c r="AS1091" s="282">
        <v>1.5121197999999999E-4</v>
      </c>
      <c r="AT1091" s="255">
        <f t="shared" si="441"/>
        <v>2.9848232234823003E-7</v>
      </c>
      <c r="AU1091" s="256">
        <f t="shared" si="442"/>
        <v>8.2387950855374795E-10</v>
      </c>
      <c r="AV1091" s="256">
        <f t="shared" si="443"/>
        <v>2.1178148727000003E-2</v>
      </c>
      <c r="AW1091" s="272">
        <v>2.2205983999999999E-7</v>
      </c>
      <c r="AX1091" s="272">
        <v>6.7002385999999996E-10</v>
      </c>
      <c r="AY1091" s="272">
        <v>1.8305280000000001E-14</v>
      </c>
      <c r="AZ1091" s="272">
        <v>6.2581997E-12</v>
      </c>
      <c r="BA1091" s="272">
        <v>1.6372153E-13</v>
      </c>
      <c r="BB1091" s="272">
        <v>1.8144918999999999E-10</v>
      </c>
      <c r="BC1091" s="272">
        <v>7.4697224000000002E-8</v>
      </c>
      <c r="BD1091" s="272">
        <v>2.6318976E-11</v>
      </c>
      <c r="BE1091" s="272">
        <v>8.5150572999999999E-11</v>
      </c>
      <c r="BF1091" s="272">
        <v>4.1607270999999998E-14</v>
      </c>
      <c r="BG1091" s="272">
        <v>1.3402031E-15</v>
      </c>
      <c r="BH1091" s="272">
        <v>5.2346543000000003E-14</v>
      </c>
      <c r="BI1091" s="272">
        <v>8.9834403000000003E-14</v>
      </c>
      <c r="BJ1091" s="272">
        <v>2.0150483999999999E-14</v>
      </c>
      <c r="BK1091" s="272">
        <v>2.4521688999999999E-11</v>
      </c>
      <c r="BL1091" s="272">
        <v>1.4718482999999999E-9</v>
      </c>
      <c r="BM1091" s="272">
        <v>4.1913074999999998E-11</v>
      </c>
      <c r="BN1091" s="272">
        <v>1.4858726999999999E-5</v>
      </c>
      <c r="BO1091" s="273">
        <v>2.1163290000000001E-2</v>
      </c>
      <c r="BP1091" s="272">
        <v>4.1017247999999999E-11</v>
      </c>
      <c r="BQ1091" s="272">
        <v>2.4942921000000001E-13</v>
      </c>
      <c r="BR1091" s="272">
        <v>1.1159648E-17</v>
      </c>
      <c r="BS1091"/>
      <c r="BT1091" s="274">
        <v>1.2902587E-5</v>
      </c>
      <c r="BU1091" s="274">
        <v>6.469E-7</v>
      </c>
      <c r="BV1091" s="274">
        <v>6.6577219E-6</v>
      </c>
      <c r="BW1091" s="274">
        <v>1.4543116000000001E-8</v>
      </c>
      <c r="BX1091" s="274">
        <v>5.7742249999999995E-7</v>
      </c>
      <c r="BY1091" s="274">
        <v>1.1766922999999999E-7</v>
      </c>
      <c r="BZ1091" s="274">
        <v>8.0945668000000001E-10</v>
      </c>
      <c r="CA1091" s="274">
        <v>1.8500368999999999E-7</v>
      </c>
      <c r="CB1091" s="274">
        <v>8.6496734999999998E-9</v>
      </c>
      <c r="CC1091" s="274">
        <v>9.7806192999999994E-8</v>
      </c>
      <c r="CD1091" s="274">
        <v>1.2016535E-9</v>
      </c>
      <c r="CE1091" s="274">
        <v>2.7325402000000001E-8</v>
      </c>
      <c r="CF1091" s="274">
        <v>2.2458323E-11</v>
      </c>
      <c r="CG1091" s="274">
        <v>3.0537809000000001E-7</v>
      </c>
      <c r="CH1091" s="274">
        <v>4.1904175000000001E-6</v>
      </c>
      <c r="CI1091" s="274">
        <v>6.5827914000000005E-8</v>
      </c>
      <c r="CJ1091" s="274">
        <v>5.8883246999999996E-9</v>
      </c>
      <c r="CK1091" s="4"/>
      <c r="CL1091" s="323">
        <v>3.6723611000000001E-11</v>
      </c>
      <c r="CM1091" s="323">
        <v>0.23842466000000001</v>
      </c>
      <c r="CN1091" s="323">
        <v>4.5290316000000004E-3</v>
      </c>
      <c r="CO1091" s="323">
        <v>4.6694139999999999E-4</v>
      </c>
      <c r="CP1091" s="323">
        <v>2.0213756999999999E-5</v>
      </c>
      <c r="CQ1091" s="323">
        <v>1.6925456000000001E-10</v>
      </c>
      <c r="CR1091" s="323">
        <v>1.0214349E-8</v>
      </c>
      <c r="CS1091" s="323">
        <v>2.4728273000000001E-5</v>
      </c>
      <c r="CT1091" s="323">
        <v>5.0152492999999999E-2</v>
      </c>
      <c r="CU1091" s="323">
        <v>0.30060288000000002</v>
      </c>
      <c r="CV1091" s="216"/>
      <c r="CW1091" s="214"/>
      <c r="CX1091" s="18" t="s">
        <v>1117</v>
      </c>
      <c r="CY1091" s="18"/>
      <c r="CZ1091" s="18"/>
      <c r="DA1091" s="32"/>
      <c r="DB1091" s="23"/>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14"/>
      <c r="FV1091" s="14"/>
      <c r="FW1091" s="14"/>
      <c r="FX1091" s="14"/>
      <c r="FY1091" s="14"/>
      <c r="FZ1091" s="14"/>
      <c r="GA1091" s="14"/>
      <c r="GB1091" s="14"/>
      <c r="GC1091" s="14"/>
      <c r="GD1091" s="14"/>
    </row>
    <row r="1092" spans="1:186" ht="14.4" customHeight="1">
      <c r="A1092" t="s">
        <v>8620</v>
      </c>
      <c r="B1092" s="168" t="s">
        <v>2252</v>
      </c>
      <c r="C1092" s="279" t="str">
        <f t="shared" si="434"/>
        <v>A.160.03.124</v>
      </c>
      <c r="D1092" s="14" t="s">
        <v>659</v>
      </c>
      <c r="E1092" s="278" t="s">
        <v>1510</v>
      </c>
      <c r="F1092" s="281" t="str">
        <f t="shared" si="435"/>
        <v>Peroba natural forest, clear cut 750 (kg/m3)</v>
      </c>
      <c r="G1092" s="319">
        <f t="shared" si="444"/>
        <v>5.409030021015</v>
      </c>
      <c r="H1092" s="319">
        <f t="shared" si="445"/>
        <v>1.5631551784E-3</v>
      </c>
      <c r="I1092" s="319">
        <f t="shared" si="428"/>
        <v>4.8999342760299998</v>
      </c>
      <c r="J1092" s="319">
        <f t="shared" si="429"/>
        <v>1.69253198066E-2</v>
      </c>
      <c r="K1092" s="319">
        <v>0.49060726999999998</v>
      </c>
      <c r="L1092" s="319">
        <v>3.2393754999999998E-3</v>
      </c>
      <c r="M1092" s="319">
        <v>1.6704224999999999E-3</v>
      </c>
      <c r="N1092" s="319">
        <v>1.2202474E-3</v>
      </c>
      <c r="O1092" s="319">
        <v>1.8865289999999999E-4</v>
      </c>
      <c r="P1092" s="319">
        <v>6.4456984000000001E-6</v>
      </c>
      <c r="Q1092" s="319">
        <v>1.4780918000000001E-4</v>
      </c>
      <c r="R1092" s="319">
        <v>1.2407803E-4</v>
      </c>
      <c r="S1092" s="319">
        <v>2.0573583000000001E-4</v>
      </c>
      <c r="T1092" s="319">
        <v>1.3488587999999999E-2</v>
      </c>
      <c r="U1092" s="319">
        <v>3.2288804000000001E-3</v>
      </c>
      <c r="V1092" s="319">
        <v>4.8949004</v>
      </c>
      <c r="W1092" s="319">
        <v>2.1155765999999999E-6</v>
      </c>
      <c r="X1092" s="319">
        <v>0</v>
      </c>
      <c r="Y1092" s="210"/>
      <c r="Z1092" s="320">
        <f t="shared" si="436"/>
        <v>3.6887764661654132</v>
      </c>
      <c r="AA1092" s="210"/>
      <c r="AB1092" s="321">
        <f t="shared" si="437"/>
        <v>0.49060726999999998</v>
      </c>
      <c r="AC1092" s="321">
        <f t="shared" si="438"/>
        <v>6.5970312084000001E-3</v>
      </c>
      <c r="AD1092" s="321">
        <f t="shared" si="430"/>
        <v>1.8524579606599999E-2</v>
      </c>
      <c r="AE1092" s="321">
        <f t="shared" si="439"/>
        <v>4.8999342760299998</v>
      </c>
      <c r="AF1092" s="321">
        <f t="shared" si="440"/>
        <v>3.4346162300000001E-3</v>
      </c>
      <c r="AG1092"/>
      <c r="AH1092" s="121">
        <v>24.686215000000001</v>
      </c>
      <c r="AI1092" s="121">
        <v>3.0356519999999998</v>
      </c>
      <c r="AJ1092" s="121">
        <v>0.43769986999999999</v>
      </c>
      <c r="AK1092" s="121">
        <v>0</v>
      </c>
      <c r="AL1092" s="121">
        <v>20.930199000000002</v>
      </c>
      <c r="AM1092" s="121">
        <v>0.18375337</v>
      </c>
      <c r="AN1092" s="121">
        <v>9.8910972999999999E-2</v>
      </c>
      <c r="AO1092"/>
      <c r="AP1092" s="282">
        <v>6.1367497999999999E-2</v>
      </c>
      <c r="AQ1092" s="282">
        <v>5.8381373E-2</v>
      </c>
      <c r="AR1092" s="282">
        <v>2.8349123999999999E-3</v>
      </c>
      <c r="AS1092" s="282">
        <v>1.5121197999999999E-4</v>
      </c>
      <c r="AT1092" s="255">
        <f t="shared" si="441"/>
        <v>3.5000822823482293E-6</v>
      </c>
      <c r="AU1092" s="256">
        <f t="shared" si="442"/>
        <v>1.048414357355375E-8</v>
      </c>
      <c r="AV1092" s="256">
        <f t="shared" si="443"/>
        <v>2.1178148727000003E-2</v>
      </c>
      <c r="AW1092" s="272">
        <v>3.4236597999999998E-6</v>
      </c>
      <c r="AX1092" s="272">
        <v>1.0330024E-8</v>
      </c>
      <c r="AY1092" s="272">
        <v>2.8223028E-13</v>
      </c>
      <c r="AZ1092" s="272">
        <v>6.2581997E-12</v>
      </c>
      <c r="BA1092" s="272">
        <v>1.6372153E-13</v>
      </c>
      <c r="BB1092" s="272">
        <v>1.8144918999999999E-10</v>
      </c>
      <c r="BC1092" s="272">
        <v>7.4697224000000002E-8</v>
      </c>
      <c r="BD1092" s="272">
        <v>2.6318976E-11</v>
      </c>
      <c r="BE1092" s="272">
        <v>8.5150572999999999E-11</v>
      </c>
      <c r="BF1092" s="272">
        <v>4.1607270999999998E-14</v>
      </c>
      <c r="BG1092" s="272">
        <v>1.3402031E-15</v>
      </c>
      <c r="BH1092" s="272">
        <v>5.2346543000000003E-14</v>
      </c>
      <c r="BI1092" s="272">
        <v>8.9834403000000003E-14</v>
      </c>
      <c r="BJ1092" s="272">
        <v>2.0150483999999999E-14</v>
      </c>
      <c r="BK1092" s="272">
        <v>2.4521688999999999E-11</v>
      </c>
      <c r="BL1092" s="272">
        <v>1.4718482999999999E-9</v>
      </c>
      <c r="BM1092" s="272">
        <v>4.1913074999999998E-11</v>
      </c>
      <c r="BN1092" s="272">
        <v>1.4858726999999999E-5</v>
      </c>
      <c r="BO1092" s="273">
        <v>2.1163290000000001E-2</v>
      </c>
      <c r="BP1092" s="272">
        <v>4.1017247999999999E-11</v>
      </c>
      <c r="BQ1092" s="272">
        <v>2.4942921000000001E-13</v>
      </c>
      <c r="BR1092" s="272">
        <v>1.1159648E-17</v>
      </c>
      <c r="BS1092"/>
      <c r="BT1092" s="121">
        <v>1.0909774E-4</v>
      </c>
      <c r="BU1092" s="274">
        <v>6.469E-7</v>
      </c>
      <c r="BV1092" s="121">
        <v>1.0285288E-4</v>
      </c>
      <c r="BW1092" s="274">
        <v>1.4543116000000001E-8</v>
      </c>
      <c r="BX1092" s="274">
        <v>5.7742249999999995E-7</v>
      </c>
      <c r="BY1092" s="274">
        <v>1.1766922999999999E-7</v>
      </c>
      <c r="BZ1092" s="274">
        <v>8.0945668000000001E-10</v>
      </c>
      <c r="CA1092" s="274">
        <v>1.8500368999999999E-7</v>
      </c>
      <c r="CB1092" s="274">
        <v>8.6496734999999998E-9</v>
      </c>
      <c r="CC1092" s="274">
        <v>9.7806192999999994E-8</v>
      </c>
      <c r="CD1092" s="274">
        <v>1.2016535E-9</v>
      </c>
      <c r="CE1092" s="274">
        <v>2.7325402000000001E-8</v>
      </c>
      <c r="CF1092" s="274">
        <v>2.2458323E-11</v>
      </c>
      <c r="CG1092" s="274">
        <v>3.0537809000000001E-7</v>
      </c>
      <c r="CH1092" s="274">
        <v>4.1904175000000001E-6</v>
      </c>
      <c r="CI1092" s="274">
        <v>6.5827914000000005E-8</v>
      </c>
      <c r="CJ1092" s="274">
        <v>5.8883246999999996E-9</v>
      </c>
      <c r="CK1092" s="4"/>
      <c r="CL1092" s="323">
        <v>3.6723611000000001E-11</v>
      </c>
      <c r="CM1092" s="323">
        <v>3.6884247000000001</v>
      </c>
      <c r="CN1092" s="323">
        <v>4.5290316000000004E-3</v>
      </c>
      <c r="CO1092" s="323">
        <v>4.6694139999999999E-4</v>
      </c>
      <c r="CP1092" s="323">
        <v>2.0213756999999999E-5</v>
      </c>
      <c r="CQ1092" s="323">
        <v>1.6925456000000001E-10</v>
      </c>
      <c r="CR1092" s="323">
        <v>1.0214349E-8</v>
      </c>
      <c r="CS1092" s="323">
        <v>2.4728273000000001E-5</v>
      </c>
      <c r="CT1092" s="323">
        <v>5.0152492999999999E-2</v>
      </c>
      <c r="CU1092" s="323">
        <v>0.30060288000000002</v>
      </c>
      <c r="CV1092" s="216"/>
      <c r="CW1092" s="214"/>
      <c r="CX1092" s="18" t="s">
        <v>1117</v>
      </c>
      <c r="CY1092" s="18"/>
      <c r="CZ1092" s="18"/>
      <c r="DA1092" s="32"/>
      <c r="DB1092" s="23"/>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c r="FU1092" s="14"/>
      <c r="FV1092" s="14"/>
      <c r="FW1092" s="14"/>
      <c r="FX1092" s="14"/>
      <c r="FY1092" s="14"/>
      <c r="FZ1092" s="14"/>
      <c r="GA1092" s="14"/>
      <c r="GB1092" s="14"/>
      <c r="GC1092" s="14"/>
      <c r="GD1092" s="14"/>
    </row>
    <row r="1093" spans="1:186" ht="14.4" customHeight="1">
      <c r="A1093" t="s">
        <v>2292</v>
      </c>
      <c r="B1093" s="168" t="s">
        <v>2252</v>
      </c>
      <c r="C1093" s="279" t="str">
        <f t="shared" si="434"/>
        <v>A.160.03.125</v>
      </c>
      <c r="D1093" s="14" t="s">
        <v>659</v>
      </c>
      <c r="E1093" s="278" t="s">
        <v>1510</v>
      </c>
      <c r="F1093" s="281" t="str">
        <f t="shared" si="435"/>
        <v>Pitch Pine FSC/PEFC 750 (kg/m3)</v>
      </c>
      <c r="G1093" s="319">
        <f t="shared" si="444"/>
        <v>5.5305031479000004E-2</v>
      </c>
      <c r="H1093" s="319">
        <f t="shared" si="445"/>
        <v>1.5631551784E-3</v>
      </c>
      <c r="I1093" s="319">
        <f t="shared" si="428"/>
        <v>5.0592844940000005E-3</v>
      </c>
      <c r="J1093" s="319">
        <f t="shared" si="429"/>
        <v>1.69253198066E-2</v>
      </c>
      <c r="K1093" s="319">
        <v>3.1757272000000003E-2</v>
      </c>
      <c r="L1093" s="319">
        <v>3.2393754999999998E-3</v>
      </c>
      <c r="M1093" s="319">
        <v>1.6704224999999999E-3</v>
      </c>
      <c r="N1093" s="319">
        <v>1.2202474E-3</v>
      </c>
      <c r="O1093" s="319">
        <v>1.8865289999999999E-4</v>
      </c>
      <c r="P1093" s="319">
        <v>6.4456984000000001E-6</v>
      </c>
      <c r="Q1093" s="319">
        <v>1.4780918000000001E-4</v>
      </c>
      <c r="R1093" s="319">
        <v>1.2407803E-4</v>
      </c>
      <c r="S1093" s="319">
        <v>2.0573583000000001E-4</v>
      </c>
      <c r="T1093" s="319">
        <v>1.3488587999999999E-2</v>
      </c>
      <c r="U1093" s="319">
        <v>3.2288804000000001E-3</v>
      </c>
      <c r="V1093" s="319">
        <v>2.5408464000000001E-5</v>
      </c>
      <c r="W1093" s="319">
        <v>2.1155765999999999E-6</v>
      </c>
      <c r="X1093" s="319">
        <v>0</v>
      </c>
      <c r="Y1093" s="210"/>
      <c r="Z1093" s="320">
        <f t="shared" si="436"/>
        <v>0.23877648120300754</v>
      </c>
      <c r="AA1093" s="210"/>
      <c r="AB1093" s="321">
        <f t="shared" si="437"/>
        <v>3.1757272000000003E-2</v>
      </c>
      <c r="AC1093" s="321">
        <f t="shared" si="438"/>
        <v>6.5970312084000001E-3</v>
      </c>
      <c r="AD1093" s="321">
        <f t="shared" si="430"/>
        <v>1.8524579606599999E-2</v>
      </c>
      <c r="AE1093" s="321">
        <f t="shared" si="439"/>
        <v>5.0592844939999996E-3</v>
      </c>
      <c r="AF1093" s="321">
        <f t="shared" si="440"/>
        <v>3.4346162300000001E-3</v>
      </c>
      <c r="AG1093"/>
      <c r="AH1093" s="121">
        <v>24.686215000000001</v>
      </c>
      <c r="AI1093" s="121">
        <v>3.0356519999999998</v>
      </c>
      <c r="AJ1093" s="121">
        <v>0.43769986999999999</v>
      </c>
      <c r="AK1093" s="121">
        <v>0</v>
      </c>
      <c r="AL1093" s="121">
        <v>20.930199000000002</v>
      </c>
      <c r="AM1093" s="121">
        <v>0.18375337</v>
      </c>
      <c r="AN1093" s="121">
        <v>9.8910972999999999E-2</v>
      </c>
      <c r="AO1093"/>
      <c r="AP1093" s="282">
        <v>5.3526742E-3</v>
      </c>
      <c r="AQ1093" s="282">
        <v>4.9786852000000001E-3</v>
      </c>
      <c r="AR1093" s="282">
        <v>2.2277702000000001E-4</v>
      </c>
      <c r="AS1093" s="282">
        <v>1.5121197999999999E-4</v>
      </c>
      <c r="AT1093" s="255">
        <f t="shared" si="441"/>
        <v>2.9848232234823003E-7</v>
      </c>
      <c r="AU1093" s="256">
        <f t="shared" si="442"/>
        <v>8.2387950855374795E-10</v>
      </c>
      <c r="AV1093" s="256">
        <f t="shared" si="443"/>
        <v>2.1178148727000003E-2</v>
      </c>
      <c r="AW1093" s="272">
        <v>2.2205983999999999E-7</v>
      </c>
      <c r="AX1093" s="272">
        <v>6.7002385999999996E-10</v>
      </c>
      <c r="AY1093" s="272">
        <v>1.8305280000000001E-14</v>
      </c>
      <c r="AZ1093" s="272">
        <v>6.2581997E-12</v>
      </c>
      <c r="BA1093" s="272">
        <v>1.6372153E-13</v>
      </c>
      <c r="BB1093" s="272">
        <v>1.8144918999999999E-10</v>
      </c>
      <c r="BC1093" s="272">
        <v>7.4697224000000002E-8</v>
      </c>
      <c r="BD1093" s="272">
        <v>2.6318976E-11</v>
      </c>
      <c r="BE1093" s="272">
        <v>8.5150572999999999E-11</v>
      </c>
      <c r="BF1093" s="272">
        <v>4.1607270999999998E-14</v>
      </c>
      <c r="BG1093" s="272">
        <v>1.3402031E-15</v>
      </c>
      <c r="BH1093" s="272">
        <v>5.2346543000000003E-14</v>
      </c>
      <c r="BI1093" s="272">
        <v>8.9834403000000003E-14</v>
      </c>
      <c r="BJ1093" s="272">
        <v>2.0150483999999999E-14</v>
      </c>
      <c r="BK1093" s="272">
        <v>2.4521688999999999E-11</v>
      </c>
      <c r="BL1093" s="272">
        <v>1.4718482999999999E-9</v>
      </c>
      <c r="BM1093" s="272">
        <v>4.1913074999999998E-11</v>
      </c>
      <c r="BN1093" s="272">
        <v>1.4858726999999999E-5</v>
      </c>
      <c r="BO1093" s="273">
        <v>2.1163290000000001E-2</v>
      </c>
      <c r="BP1093" s="272">
        <v>4.1017247999999999E-11</v>
      </c>
      <c r="BQ1093" s="272">
        <v>2.4942921000000001E-13</v>
      </c>
      <c r="BR1093" s="272">
        <v>1.1159648E-17</v>
      </c>
      <c r="BS1093"/>
      <c r="BT1093" s="274">
        <v>1.2902587E-5</v>
      </c>
      <c r="BU1093" s="274">
        <v>6.469E-7</v>
      </c>
      <c r="BV1093" s="274">
        <v>6.6577219E-6</v>
      </c>
      <c r="BW1093" s="274">
        <v>1.4543116000000001E-8</v>
      </c>
      <c r="BX1093" s="274">
        <v>5.7742249999999995E-7</v>
      </c>
      <c r="BY1093" s="274">
        <v>1.1766922999999999E-7</v>
      </c>
      <c r="BZ1093" s="274">
        <v>8.0945668000000001E-10</v>
      </c>
      <c r="CA1093" s="274">
        <v>1.8500368999999999E-7</v>
      </c>
      <c r="CB1093" s="274">
        <v>8.6496734999999998E-9</v>
      </c>
      <c r="CC1093" s="274">
        <v>9.7806192999999994E-8</v>
      </c>
      <c r="CD1093" s="274">
        <v>1.2016535E-9</v>
      </c>
      <c r="CE1093" s="274">
        <v>2.7325402000000001E-8</v>
      </c>
      <c r="CF1093" s="274">
        <v>2.2458323E-11</v>
      </c>
      <c r="CG1093" s="274">
        <v>3.0537809000000001E-7</v>
      </c>
      <c r="CH1093" s="274">
        <v>4.1904175000000001E-6</v>
      </c>
      <c r="CI1093" s="274">
        <v>6.5827914000000005E-8</v>
      </c>
      <c r="CJ1093" s="274">
        <v>5.8883246999999996E-9</v>
      </c>
      <c r="CK1093" s="4"/>
      <c r="CL1093" s="323">
        <v>3.6723611000000001E-11</v>
      </c>
      <c r="CM1093" s="323">
        <v>0.23842466000000001</v>
      </c>
      <c r="CN1093" s="323">
        <v>4.5290316000000004E-3</v>
      </c>
      <c r="CO1093" s="323">
        <v>4.6694139999999999E-4</v>
      </c>
      <c r="CP1093" s="323">
        <v>2.0213756999999999E-5</v>
      </c>
      <c r="CQ1093" s="323">
        <v>1.6925456000000001E-10</v>
      </c>
      <c r="CR1093" s="323">
        <v>1.0214349E-8</v>
      </c>
      <c r="CS1093" s="323">
        <v>2.4728273000000001E-5</v>
      </c>
      <c r="CT1093" s="323">
        <v>5.0152492999999999E-2</v>
      </c>
      <c r="CU1093" s="323">
        <v>0.30060288000000002</v>
      </c>
      <c r="CV1093" s="216"/>
      <c r="CW1093" s="214"/>
      <c r="CX1093" s="18" t="s">
        <v>1117</v>
      </c>
      <c r="CY1093" s="18"/>
      <c r="CZ1093" s="18"/>
      <c r="DA1093" s="32"/>
      <c r="DB1093" s="23"/>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c r="FU1093" s="14"/>
      <c r="FV1093" s="14"/>
      <c r="FW1093" s="14"/>
      <c r="FX1093" s="14"/>
      <c r="FY1093" s="14"/>
      <c r="FZ1093" s="14"/>
      <c r="GA1093" s="14"/>
      <c r="GB1093" s="14"/>
      <c r="GC1093" s="14"/>
      <c r="GD1093" s="14"/>
    </row>
    <row r="1094" spans="1:186" ht="14.4" customHeight="1">
      <c r="A1094" t="s">
        <v>8621</v>
      </c>
      <c r="B1094" s="168" t="s">
        <v>2252</v>
      </c>
      <c r="C1094" s="279" t="str">
        <f t="shared" si="434"/>
        <v>A.160.03.126</v>
      </c>
      <c r="D1094" s="14" t="s">
        <v>659</v>
      </c>
      <c r="E1094" s="278" t="s">
        <v>1510</v>
      </c>
      <c r="F1094" s="281" t="str">
        <f t="shared" si="435"/>
        <v>Pitch Pine natural forest, clear cut 750 (kg/m3)</v>
      </c>
      <c r="G1094" s="319">
        <f t="shared" si="444"/>
        <v>7.0406550210149996</v>
      </c>
      <c r="H1094" s="319">
        <f t="shared" si="445"/>
        <v>1.5631551784E-3</v>
      </c>
      <c r="I1094" s="319">
        <f t="shared" si="428"/>
        <v>6.5315592760299994</v>
      </c>
      <c r="J1094" s="319">
        <f t="shared" si="429"/>
        <v>1.69253198066E-2</v>
      </c>
      <c r="K1094" s="319">
        <v>0.49060726999999998</v>
      </c>
      <c r="L1094" s="319">
        <v>3.2393754999999998E-3</v>
      </c>
      <c r="M1094" s="319">
        <v>1.6704224999999999E-3</v>
      </c>
      <c r="N1094" s="319">
        <v>1.2202474E-3</v>
      </c>
      <c r="O1094" s="319">
        <v>1.8865289999999999E-4</v>
      </c>
      <c r="P1094" s="319">
        <v>6.4456984000000001E-6</v>
      </c>
      <c r="Q1094" s="319">
        <v>1.4780918000000001E-4</v>
      </c>
      <c r="R1094" s="319">
        <v>1.2407803E-4</v>
      </c>
      <c r="S1094" s="319">
        <v>2.0573583000000001E-4</v>
      </c>
      <c r="T1094" s="319">
        <v>1.3488587999999999E-2</v>
      </c>
      <c r="U1094" s="319">
        <v>3.2288804000000001E-3</v>
      </c>
      <c r="V1094" s="319">
        <v>6.5265253999999997</v>
      </c>
      <c r="W1094" s="319">
        <v>2.1155765999999999E-6</v>
      </c>
      <c r="X1094" s="319">
        <v>0</v>
      </c>
      <c r="Y1094" s="210"/>
      <c r="Z1094" s="320">
        <f t="shared" si="436"/>
        <v>3.6887764661654132</v>
      </c>
      <c r="AA1094" s="210"/>
      <c r="AB1094" s="321">
        <f t="shared" si="437"/>
        <v>0.49060726999999998</v>
      </c>
      <c r="AC1094" s="321">
        <f t="shared" si="438"/>
        <v>6.5970312084000001E-3</v>
      </c>
      <c r="AD1094" s="321">
        <f t="shared" si="430"/>
        <v>1.8524579606599999E-2</v>
      </c>
      <c r="AE1094" s="321">
        <f t="shared" si="439"/>
        <v>6.5315592760299994</v>
      </c>
      <c r="AF1094" s="321">
        <f t="shared" si="440"/>
        <v>3.4346162300000001E-3</v>
      </c>
      <c r="AG1094"/>
      <c r="AH1094" s="121">
        <v>24.686215000000001</v>
      </c>
      <c r="AI1094" s="121">
        <v>3.0356519999999998</v>
      </c>
      <c r="AJ1094" s="121">
        <v>0.43769986999999999</v>
      </c>
      <c r="AK1094" s="121">
        <v>0</v>
      </c>
      <c r="AL1094" s="121">
        <v>20.930199000000002</v>
      </c>
      <c r="AM1094" s="121">
        <v>0.18375337</v>
      </c>
      <c r="AN1094" s="121">
        <v>9.8910972999999999E-2</v>
      </c>
      <c r="AO1094"/>
      <c r="AP1094" s="282">
        <v>6.1367497999999999E-2</v>
      </c>
      <c r="AQ1094" s="282">
        <v>5.8381373E-2</v>
      </c>
      <c r="AR1094" s="282">
        <v>2.8349123999999999E-3</v>
      </c>
      <c r="AS1094" s="282">
        <v>1.5121197999999999E-4</v>
      </c>
      <c r="AT1094" s="255">
        <f t="shared" si="441"/>
        <v>3.5000822823482293E-6</v>
      </c>
      <c r="AU1094" s="256">
        <f t="shared" si="442"/>
        <v>1.048414357355375E-8</v>
      </c>
      <c r="AV1094" s="256">
        <f t="shared" si="443"/>
        <v>2.1178148727000003E-2</v>
      </c>
      <c r="AW1094" s="272">
        <v>3.4236597999999998E-6</v>
      </c>
      <c r="AX1094" s="272">
        <v>1.0330024E-8</v>
      </c>
      <c r="AY1094" s="272">
        <v>2.8223028E-13</v>
      </c>
      <c r="AZ1094" s="272">
        <v>6.2581997E-12</v>
      </c>
      <c r="BA1094" s="272">
        <v>1.6372153E-13</v>
      </c>
      <c r="BB1094" s="272">
        <v>1.8144918999999999E-10</v>
      </c>
      <c r="BC1094" s="272">
        <v>7.4697224000000002E-8</v>
      </c>
      <c r="BD1094" s="272">
        <v>2.6318976E-11</v>
      </c>
      <c r="BE1094" s="272">
        <v>8.5150572999999999E-11</v>
      </c>
      <c r="BF1094" s="272">
        <v>4.1607270999999998E-14</v>
      </c>
      <c r="BG1094" s="272">
        <v>1.3402031E-15</v>
      </c>
      <c r="BH1094" s="272">
        <v>5.2346543000000003E-14</v>
      </c>
      <c r="BI1094" s="272">
        <v>8.9834403000000003E-14</v>
      </c>
      <c r="BJ1094" s="272">
        <v>2.0150483999999999E-14</v>
      </c>
      <c r="BK1094" s="272">
        <v>2.4521688999999999E-11</v>
      </c>
      <c r="BL1094" s="272">
        <v>1.4718482999999999E-9</v>
      </c>
      <c r="BM1094" s="272">
        <v>4.1913074999999998E-11</v>
      </c>
      <c r="BN1094" s="272">
        <v>1.4858726999999999E-5</v>
      </c>
      <c r="BO1094" s="273">
        <v>2.1163290000000001E-2</v>
      </c>
      <c r="BP1094" s="272">
        <v>4.1017247999999999E-11</v>
      </c>
      <c r="BQ1094" s="272">
        <v>2.4942921000000001E-13</v>
      </c>
      <c r="BR1094" s="272">
        <v>1.1159648E-17</v>
      </c>
      <c r="BS1094"/>
      <c r="BT1094" s="121">
        <v>1.0909774E-4</v>
      </c>
      <c r="BU1094" s="274">
        <v>6.469E-7</v>
      </c>
      <c r="BV1094" s="121">
        <v>1.0285288E-4</v>
      </c>
      <c r="BW1094" s="274">
        <v>1.4543116000000001E-8</v>
      </c>
      <c r="BX1094" s="274">
        <v>5.7742249999999995E-7</v>
      </c>
      <c r="BY1094" s="274">
        <v>1.1766922999999999E-7</v>
      </c>
      <c r="BZ1094" s="274">
        <v>8.0945668000000001E-10</v>
      </c>
      <c r="CA1094" s="274">
        <v>1.8500368999999999E-7</v>
      </c>
      <c r="CB1094" s="274">
        <v>8.6496734999999998E-9</v>
      </c>
      <c r="CC1094" s="274">
        <v>9.7806192999999994E-8</v>
      </c>
      <c r="CD1094" s="274">
        <v>1.2016535E-9</v>
      </c>
      <c r="CE1094" s="274">
        <v>2.7325402000000001E-8</v>
      </c>
      <c r="CF1094" s="274">
        <v>2.2458323E-11</v>
      </c>
      <c r="CG1094" s="274">
        <v>3.0537809000000001E-7</v>
      </c>
      <c r="CH1094" s="274">
        <v>4.1904175000000001E-6</v>
      </c>
      <c r="CI1094" s="274">
        <v>6.5827914000000005E-8</v>
      </c>
      <c r="CJ1094" s="274">
        <v>5.8883246999999996E-9</v>
      </c>
      <c r="CK1094" s="4"/>
      <c r="CL1094" s="323">
        <v>3.6723611000000001E-11</v>
      </c>
      <c r="CM1094" s="323">
        <v>3.6884247000000001</v>
      </c>
      <c r="CN1094" s="323">
        <v>4.5290316000000004E-3</v>
      </c>
      <c r="CO1094" s="323">
        <v>4.6694139999999999E-4</v>
      </c>
      <c r="CP1094" s="323">
        <v>2.0213756999999999E-5</v>
      </c>
      <c r="CQ1094" s="323">
        <v>1.6925456000000001E-10</v>
      </c>
      <c r="CR1094" s="323">
        <v>1.0214349E-8</v>
      </c>
      <c r="CS1094" s="323">
        <v>2.4728273000000001E-5</v>
      </c>
      <c r="CT1094" s="323">
        <v>5.0152492999999999E-2</v>
      </c>
      <c r="CU1094" s="323">
        <v>0.30060288000000002</v>
      </c>
      <c r="CV1094" s="216"/>
      <c r="CW1094" s="214"/>
      <c r="CX1094" s="18" t="s">
        <v>1117</v>
      </c>
      <c r="CY1094" s="18"/>
      <c r="CZ1094" s="18"/>
      <c r="DA1094" s="32"/>
      <c r="DB1094" s="23"/>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c r="FV1094" s="14"/>
      <c r="FW1094" s="14"/>
      <c r="FX1094" s="14"/>
      <c r="FY1094" s="14"/>
      <c r="FZ1094" s="14"/>
      <c r="GA1094" s="14"/>
      <c r="GB1094" s="14"/>
      <c r="GC1094" s="14"/>
      <c r="GD1094" s="14"/>
    </row>
    <row r="1095" spans="1:186" ht="14.4" customHeight="1">
      <c r="A1095" t="s">
        <v>2293</v>
      </c>
      <c r="B1095" s="168" t="s">
        <v>2252</v>
      </c>
      <c r="C1095" s="279" t="str">
        <f t="shared" si="434"/>
        <v>A.160.03.127</v>
      </c>
      <c r="D1095" s="14" t="s">
        <v>659</v>
      </c>
      <c r="E1095" s="278" t="s">
        <v>1510</v>
      </c>
      <c r="F1095" s="281" t="str">
        <f t="shared" si="435"/>
        <v>Sapelli FSC/PEFC 650 (kg/m3)</v>
      </c>
      <c r="G1095" s="319">
        <f t="shared" si="444"/>
        <v>5.6573010971200002E-2</v>
      </c>
      <c r="H1095" s="319">
        <f t="shared" si="445"/>
        <v>1.5669283786000001E-3</v>
      </c>
      <c r="I1095" s="319">
        <f t="shared" ref="I1095:I1158" si="446">L1095+M1095+R1095+V1095</f>
        <v>5.2142896460000004E-3</v>
      </c>
      <c r="J1095" s="319">
        <f t="shared" ref="J1095:J1158" si="447">S1095+T1095+U1095+W1095+X1095</f>
        <v>1.74507259466E-2</v>
      </c>
      <c r="K1095" s="319">
        <v>3.2341067000000001E-2</v>
      </c>
      <c r="L1095" s="319">
        <v>3.3850233000000001E-3</v>
      </c>
      <c r="M1095" s="319">
        <v>1.6797152000000001E-3</v>
      </c>
      <c r="N1095" s="319">
        <v>1.2223664E-3</v>
      </c>
      <c r="O1095" s="319">
        <v>1.8988372000000001E-4</v>
      </c>
      <c r="P1095" s="319">
        <v>6.5136186000000003E-6</v>
      </c>
      <c r="Q1095" s="319">
        <v>1.4816463999999999E-4</v>
      </c>
      <c r="R1095" s="319">
        <v>1.2413484000000001E-4</v>
      </c>
      <c r="S1095" s="319">
        <v>2.0598757E-4</v>
      </c>
      <c r="T1095" s="319">
        <v>1.4012302000000001E-2</v>
      </c>
      <c r="U1095" s="319">
        <v>3.2303207999999999E-3</v>
      </c>
      <c r="V1095" s="319">
        <v>2.5416305999999999E-5</v>
      </c>
      <c r="W1095" s="319">
        <v>2.1155765999999999E-6</v>
      </c>
      <c r="X1095" s="319">
        <v>0</v>
      </c>
      <c r="Y1095" s="210"/>
      <c r="Z1095" s="320">
        <f t="shared" si="436"/>
        <v>0.24316591729323309</v>
      </c>
      <c r="AA1095" s="210"/>
      <c r="AB1095" s="321">
        <f t="shared" si="437"/>
        <v>3.2341067000000001E-2</v>
      </c>
      <c r="AC1095" s="321">
        <f t="shared" si="438"/>
        <v>6.7558017186000003E-3</v>
      </c>
      <c r="AD1095" s="321">
        <f t="shared" ref="AD1095:AD1158" si="448">W1095+T1095+L1095+M1095+R1095</f>
        <v>1.9203290916600006E-2</v>
      </c>
      <c r="AE1095" s="321">
        <f t="shared" si="439"/>
        <v>5.2142896460000004E-3</v>
      </c>
      <c r="AF1095" s="321">
        <f t="shared" si="440"/>
        <v>3.4363083699999997E-3</v>
      </c>
      <c r="AG1095"/>
      <c r="AH1095" s="121">
        <v>24.743849999999998</v>
      </c>
      <c r="AI1095" s="121">
        <v>3.0930235000000001</v>
      </c>
      <c r="AJ1095" s="121">
        <v>0.43789513000000002</v>
      </c>
      <c r="AK1095" s="121">
        <v>0</v>
      </c>
      <c r="AL1095" s="121">
        <v>20.930199000000002</v>
      </c>
      <c r="AM1095" s="121">
        <v>0.18377404999999999</v>
      </c>
      <c r="AN1095" s="121">
        <v>9.8959046999999994E-2</v>
      </c>
      <c r="AO1095"/>
      <c r="AP1095" s="282">
        <v>5.4732708E-3</v>
      </c>
      <c r="AQ1095" s="282">
        <v>5.0910790000000001E-3</v>
      </c>
      <c r="AR1095" s="282">
        <v>2.2695530999999999E-4</v>
      </c>
      <c r="AS1095" s="282">
        <v>1.5523649E-4</v>
      </c>
      <c r="AT1095" s="255">
        <f t="shared" si="441"/>
        <v>3.0522056443322999E-7</v>
      </c>
      <c r="AU1095" s="256">
        <f t="shared" si="442"/>
        <v>8.3933175894474813E-10</v>
      </c>
      <c r="AV1095" s="256">
        <f t="shared" si="443"/>
        <v>2.1741804880999999E-2</v>
      </c>
      <c r="AW1095" s="272">
        <v>2.2613324E-7</v>
      </c>
      <c r="AX1095" s="272">
        <v>6.8231426999999999E-10</v>
      </c>
      <c r="AY1095" s="272">
        <v>1.8641071999999999E-14</v>
      </c>
      <c r="AZ1095" s="272">
        <v>6.2581997E-12</v>
      </c>
      <c r="BA1095" s="272">
        <v>1.6372153E-13</v>
      </c>
      <c r="BB1095" s="272">
        <v>1.8176465000000001E-10</v>
      </c>
      <c r="BC1095" s="272">
        <v>7.7361632999999994E-8</v>
      </c>
      <c r="BD1095" s="272">
        <v>2.6390917999999999E-11</v>
      </c>
      <c r="BE1095" s="272">
        <v>8.8231682000000004E-11</v>
      </c>
      <c r="BF1095" s="272">
        <v>4.1607270999999998E-14</v>
      </c>
      <c r="BG1095" s="272">
        <v>1.3402031E-15</v>
      </c>
      <c r="BH1095" s="272">
        <v>5.2534327000000002E-14</v>
      </c>
      <c r="BI1095" s="272">
        <v>9.6831629000000006E-14</v>
      </c>
      <c r="BJ1095" s="272">
        <v>2.1419073000000001E-14</v>
      </c>
      <c r="BK1095" s="272">
        <v>2.4531013999999999E-11</v>
      </c>
      <c r="BL1095" s="272">
        <v>1.4719565999999999E-9</v>
      </c>
      <c r="BM1095" s="272">
        <v>4.1913074999999998E-11</v>
      </c>
      <c r="BN1095" s="272">
        <v>1.4881881E-5</v>
      </c>
      <c r="BO1095" s="273">
        <v>2.1726922999999999E-2</v>
      </c>
      <c r="BP1095" s="272">
        <v>4.1017247999999999E-11</v>
      </c>
      <c r="BQ1095" s="272">
        <v>2.4942921000000001E-13</v>
      </c>
      <c r="BR1095" s="272">
        <v>1.1159648E-17</v>
      </c>
      <c r="BS1095"/>
      <c r="BT1095" s="274">
        <v>1.3138078E-5</v>
      </c>
      <c r="BU1095" s="274">
        <v>6.6814210000000005E-7</v>
      </c>
      <c r="BV1095" s="274">
        <v>6.7801108999999998E-6</v>
      </c>
      <c r="BW1095" s="274">
        <v>1.4549770999999999E-8</v>
      </c>
      <c r="BX1095" s="274">
        <v>5.9602202999999996E-7</v>
      </c>
      <c r="BY1095" s="274">
        <v>1.1766922999999999E-7</v>
      </c>
      <c r="BZ1095" s="274">
        <v>8.0945668000000001E-10</v>
      </c>
      <c r="CA1095" s="274">
        <v>1.8500368999999999E-7</v>
      </c>
      <c r="CB1095" s="274">
        <v>8.7408176000000001E-9</v>
      </c>
      <c r="CC1095" s="274">
        <v>9.8041402E-8</v>
      </c>
      <c r="CD1095" s="274">
        <v>1.2016535E-9</v>
      </c>
      <c r="CE1095" s="274">
        <v>2.7325402000000001E-8</v>
      </c>
      <c r="CF1095" s="274">
        <v>2.2458323E-11</v>
      </c>
      <c r="CG1095" s="274">
        <v>3.0900732E-7</v>
      </c>
      <c r="CH1095" s="274">
        <v>4.2597155999999999E-6</v>
      </c>
      <c r="CI1095" s="274">
        <v>6.5827914000000005E-8</v>
      </c>
      <c r="CJ1095" s="274">
        <v>5.8883246999999996E-9</v>
      </c>
      <c r="CK1095" s="4"/>
      <c r="CL1095" s="323">
        <v>3.6723611000000001E-11</v>
      </c>
      <c r="CM1095" s="323">
        <v>0.24281409000000001</v>
      </c>
      <c r="CN1095" s="323">
        <v>4.5290316000000004E-3</v>
      </c>
      <c r="CO1095" s="323">
        <v>4.8147492999999999E-4</v>
      </c>
      <c r="CP1095" s="323">
        <v>2.0845337E-5</v>
      </c>
      <c r="CQ1095" s="323">
        <v>1.6933951999999999E-10</v>
      </c>
      <c r="CR1095" s="323">
        <v>1.022439E-8</v>
      </c>
      <c r="CS1095" s="323">
        <v>2.5647127000000001E-5</v>
      </c>
      <c r="CT1095" s="323">
        <v>5.3601268000000001E-2</v>
      </c>
      <c r="CU1095" s="323">
        <v>0.30837596</v>
      </c>
      <c r="CV1095" s="216"/>
      <c r="CW1095" s="214"/>
      <c r="CX1095" s="18" t="s">
        <v>1117</v>
      </c>
      <c r="CY1095" s="18"/>
      <c r="CZ1095" s="18"/>
      <c r="DA1095" s="32"/>
      <c r="DB1095" s="23"/>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c r="FL1095" s="14"/>
      <c r="FM1095" s="14"/>
      <c r="FN1095" s="14"/>
      <c r="FO1095" s="14"/>
      <c r="FP1095" s="14"/>
      <c r="FQ1095" s="14"/>
      <c r="FR1095" s="14"/>
      <c r="FS1095" s="14"/>
      <c r="FT1095" s="14"/>
      <c r="FU1095" s="14"/>
      <c r="FV1095" s="14"/>
      <c r="FW1095" s="14"/>
      <c r="FX1095" s="14"/>
      <c r="FY1095" s="14"/>
      <c r="FZ1095" s="14"/>
      <c r="GA1095" s="14"/>
      <c r="GB1095" s="14"/>
      <c r="GC1095" s="14"/>
      <c r="GD1095" s="14"/>
    </row>
    <row r="1096" spans="1:186" ht="14.4" customHeight="1">
      <c r="A1096" t="s">
        <v>8622</v>
      </c>
      <c r="B1096" s="168" t="s">
        <v>2252</v>
      </c>
      <c r="C1096" s="279" t="str">
        <f t="shared" si="434"/>
        <v>A.160.03.128</v>
      </c>
      <c r="D1096" s="14" t="s">
        <v>659</v>
      </c>
      <c r="E1096" s="278" t="s">
        <v>1510</v>
      </c>
      <c r="F1096" s="281" t="str">
        <f t="shared" si="435"/>
        <v>Sapelli natural forest, clear cut 650 (kg/m3)</v>
      </c>
      <c r="G1096" s="319">
        <f t="shared" si="444"/>
        <v>8.0724229976651998</v>
      </c>
      <c r="H1096" s="319">
        <f t="shared" si="445"/>
        <v>1.5669283786000001E-3</v>
      </c>
      <c r="I1096" s="319">
        <f t="shared" si="446"/>
        <v>7.5622142733399995</v>
      </c>
      <c r="J1096" s="319">
        <f t="shared" si="447"/>
        <v>1.74507259466E-2</v>
      </c>
      <c r="K1096" s="319">
        <v>0.49119107000000001</v>
      </c>
      <c r="L1096" s="319">
        <v>3.3850233000000001E-3</v>
      </c>
      <c r="M1096" s="319">
        <v>1.6797152000000001E-3</v>
      </c>
      <c r="N1096" s="319">
        <v>1.2223664E-3</v>
      </c>
      <c r="O1096" s="319">
        <v>1.8988372000000001E-4</v>
      </c>
      <c r="P1096" s="319">
        <v>6.5136186000000003E-6</v>
      </c>
      <c r="Q1096" s="319">
        <v>1.4816463999999999E-4</v>
      </c>
      <c r="R1096" s="319">
        <v>1.2413484000000001E-4</v>
      </c>
      <c r="S1096" s="319">
        <v>2.0598757E-4</v>
      </c>
      <c r="T1096" s="319">
        <v>1.4012302000000001E-2</v>
      </c>
      <c r="U1096" s="319">
        <v>3.2303207999999999E-3</v>
      </c>
      <c r="V1096" s="319">
        <v>7.5570253999999997</v>
      </c>
      <c r="W1096" s="319">
        <v>2.1155765999999999E-6</v>
      </c>
      <c r="X1096" s="319">
        <v>0</v>
      </c>
      <c r="Y1096" s="210"/>
      <c r="Z1096" s="320">
        <f t="shared" si="436"/>
        <v>3.6931659398496239</v>
      </c>
      <c r="AA1096" s="210"/>
      <c r="AB1096" s="321">
        <f t="shared" si="437"/>
        <v>0.49119107000000001</v>
      </c>
      <c r="AC1096" s="321">
        <f t="shared" si="438"/>
        <v>6.7558017186000003E-3</v>
      </c>
      <c r="AD1096" s="321">
        <f t="shared" si="448"/>
        <v>1.9203290916600006E-2</v>
      </c>
      <c r="AE1096" s="321">
        <f t="shared" si="439"/>
        <v>7.5622142733399995</v>
      </c>
      <c r="AF1096" s="321">
        <f t="shared" si="440"/>
        <v>3.4363083699999997E-3</v>
      </c>
      <c r="AG1096"/>
      <c r="AH1096" s="121">
        <v>24.743849999999998</v>
      </c>
      <c r="AI1096" s="121">
        <v>3.0930235000000001</v>
      </c>
      <c r="AJ1096" s="121">
        <v>0.43789513000000002</v>
      </c>
      <c r="AK1096" s="121">
        <v>0</v>
      </c>
      <c r="AL1096" s="121">
        <v>20.930199000000002</v>
      </c>
      <c r="AM1096" s="121">
        <v>0.18377404999999999</v>
      </c>
      <c r="AN1096" s="121">
        <v>9.8959046999999994E-2</v>
      </c>
      <c r="AO1096"/>
      <c r="AP1096" s="282">
        <v>6.1488094E-2</v>
      </c>
      <c r="AQ1096" s="282">
        <v>5.8493767000000002E-2</v>
      </c>
      <c r="AR1096" s="282">
        <v>2.8390907000000001E-3</v>
      </c>
      <c r="AS1096" s="282">
        <v>1.5523649E-4</v>
      </c>
      <c r="AT1096" s="255">
        <f t="shared" si="441"/>
        <v>3.5068205244332293E-6</v>
      </c>
      <c r="AU1096" s="256">
        <f t="shared" si="442"/>
        <v>1.0499595413942749E-8</v>
      </c>
      <c r="AV1096" s="256">
        <f t="shared" si="443"/>
        <v>2.1741804880999999E-2</v>
      </c>
      <c r="AW1096" s="272">
        <v>3.4277332E-6</v>
      </c>
      <c r="AX1096" s="272">
        <v>1.0342314E-8</v>
      </c>
      <c r="AY1096" s="272">
        <v>2.8256606999999999E-13</v>
      </c>
      <c r="AZ1096" s="272">
        <v>6.2581997E-12</v>
      </c>
      <c r="BA1096" s="272">
        <v>1.6372153E-13</v>
      </c>
      <c r="BB1096" s="272">
        <v>1.8176465000000001E-10</v>
      </c>
      <c r="BC1096" s="272">
        <v>7.7361632999999994E-8</v>
      </c>
      <c r="BD1096" s="272">
        <v>2.6390917999999999E-11</v>
      </c>
      <c r="BE1096" s="272">
        <v>8.8231682000000004E-11</v>
      </c>
      <c r="BF1096" s="272">
        <v>4.1607270999999998E-14</v>
      </c>
      <c r="BG1096" s="272">
        <v>1.3402031E-15</v>
      </c>
      <c r="BH1096" s="272">
        <v>5.2534327000000002E-14</v>
      </c>
      <c r="BI1096" s="272">
        <v>9.6831629000000006E-14</v>
      </c>
      <c r="BJ1096" s="272">
        <v>2.1419073000000001E-14</v>
      </c>
      <c r="BK1096" s="272">
        <v>2.4531013999999999E-11</v>
      </c>
      <c r="BL1096" s="272">
        <v>1.4719565999999999E-9</v>
      </c>
      <c r="BM1096" s="272">
        <v>4.1913074999999998E-11</v>
      </c>
      <c r="BN1096" s="272">
        <v>1.4881881E-5</v>
      </c>
      <c r="BO1096" s="273">
        <v>2.1726922999999999E-2</v>
      </c>
      <c r="BP1096" s="272">
        <v>4.1017247999999999E-11</v>
      </c>
      <c r="BQ1096" s="272">
        <v>2.4942921000000001E-13</v>
      </c>
      <c r="BR1096" s="272">
        <v>1.1159648E-17</v>
      </c>
      <c r="BS1096"/>
      <c r="BT1096" s="121">
        <v>1.0933322999999999E-4</v>
      </c>
      <c r="BU1096" s="274">
        <v>6.6814210000000005E-7</v>
      </c>
      <c r="BV1096" s="121">
        <v>1.0297527E-4</v>
      </c>
      <c r="BW1096" s="274">
        <v>1.4549770999999999E-8</v>
      </c>
      <c r="BX1096" s="274">
        <v>5.9602202999999996E-7</v>
      </c>
      <c r="BY1096" s="274">
        <v>1.1766922999999999E-7</v>
      </c>
      <c r="BZ1096" s="274">
        <v>8.0945668000000001E-10</v>
      </c>
      <c r="CA1096" s="274">
        <v>1.8500368999999999E-7</v>
      </c>
      <c r="CB1096" s="274">
        <v>8.7408176000000001E-9</v>
      </c>
      <c r="CC1096" s="274">
        <v>9.8041402E-8</v>
      </c>
      <c r="CD1096" s="274">
        <v>1.2016535E-9</v>
      </c>
      <c r="CE1096" s="274">
        <v>2.7325402000000001E-8</v>
      </c>
      <c r="CF1096" s="274">
        <v>2.2458323E-11</v>
      </c>
      <c r="CG1096" s="274">
        <v>3.0900732E-7</v>
      </c>
      <c r="CH1096" s="274">
        <v>4.2597155999999999E-6</v>
      </c>
      <c r="CI1096" s="274">
        <v>6.5827914000000005E-8</v>
      </c>
      <c r="CJ1096" s="274">
        <v>5.8883246999999996E-9</v>
      </c>
      <c r="CK1096" s="4"/>
      <c r="CL1096" s="323">
        <v>3.6723611000000001E-11</v>
      </c>
      <c r="CM1096" s="323">
        <v>3.6928141000000001</v>
      </c>
      <c r="CN1096" s="323">
        <v>4.5290316000000004E-3</v>
      </c>
      <c r="CO1096" s="323">
        <v>4.8147492999999999E-4</v>
      </c>
      <c r="CP1096" s="323">
        <v>2.0845337E-5</v>
      </c>
      <c r="CQ1096" s="323">
        <v>1.6933951999999999E-10</v>
      </c>
      <c r="CR1096" s="323">
        <v>1.022439E-8</v>
      </c>
      <c r="CS1096" s="323">
        <v>2.5647127000000001E-5</v>
      </c>
      <c r="CT1096" s="323">
        <v>5.3601268000000001E-2</v>
      </c>
      <c r="CU1096" s="323">
        <v>0.30837596</v>
      </c>
      <c r="CV1096" s="216"/>
      <c r="CW1096" s="214"/>
      <c r="CX1096" s="18" t="s">
        <v>1117</v>
      </c>
      <c r="CY1096" s="18"/>
      <c r="CZ1096" s="18"/>
      <c r="DA1096" s="32"/>
      <c r="DB1096" s="23"/>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4"/>
      <c r="FV1096" s="14"/>
      <c r="FW1096" s="14"/>
      <c r="FX1096" s="14"/>
      <c r="FY1096" s="14"/>
      <c r="FZ1096" s="14"/>
      <c r="GA1096" s="14"/>
      <c r="GB1096" s="14"/>
      <c r="GC1096" s="14"/>
      <c r="GD1096" s="14"/>
    </row>
    <row r="1097" spans="1:186" ht="14.4" customHeight="1">
      <c r="A1097" t="s">
        <v>2294</v>
      </c>
      <c r="B1097" s="168" t="s">
        <v>2252</v>
      </c>
      <c r="C1097" s="279" t="str">
        <f t="shared" si="434"/>
        <v>A.160.03.129</v>
      </c>
      <c r="D1097" s="14" t="s">
        <v>659</v>
      </c>
      <c r="E1097" s="278" t="s">
        <v>1510</v>
      </c>
      <c r="F1097" s="281" t="str">
        <f t="shared" si="435"/>
        <v>Scots pine FSC/PEFC 520 (kg/m3)</v>
      </c>
      <c r="G1097" s="319">
        <f t="shared" si="444"/>
        <v>4.1773823739879999E-2</v>
      </c>
      <c r="H1097" s="319">
        <f t="shared" si="445"/>
        <v>9.2633817190000006E-4</v>
      </c>
      <c r="I1097" s="319">
        <f t="shared" si="446"/>
        <v>3.8285719897000001E-3</v>
      </c>
      <c r="J1097" s="319">
        <f t="shared" si="447"/>
        <v>1.147340157828E-2</v>
      </c>
      <c r="K1097" s="319">
        <v>2.5545511999999999E-2</v>
      </c>
      <c r="L1097" s="319">
        <v>2.7709752999999998E-3</v>
      </c>
      <c r="M1097" s="319">
        <v>1.0140933000000001E-3</v>
      </c>
      <c r="N1097" s="319">
        <v>7.5304544000000001E-4</v>
      </c>
      <c r="O1097" s="319">
        <v>1.2549971000000001E-4</v>
      </c>
      <c r="P1097" s="319">
        <v>2.4057588999999999E-6</v>
      </c>
      <c r="Q1097" s="319">
        <v>4.5387262999999997E-5</v>
      </c>
      <c r="R1097" s="319">
        <v>3.6134650000000001E-5</v>
      </c>
      <c r="S1097" s="319">
        <v>1.4285805000000001E-4</v>
      </c>
      <c r="T1097" s="319">
        <v>8.1390714999999992E-3</v>
      </c>
      <c r="U1097" s="319">
        <v>3.1908637999999998E-3</v>
      </c>
      <c r="V1097" s="319">
        <v>7.3687396999999999E-6</v>
      </c>
      <c r="W1097" s="319">
        <v>6.0822828000000005E-7</v>
      </c>
      <c r="X1097" s="319">
        <v>0</v>
      </c>
      <c r="Y1097" s="210"/>
      <c r="Z1097" s="320">
        <f t="shared" si="436"/>
        <v>0.19207151879699247</v>
      </c>
      <c r="AA1097" s="210"/>
      <c r="AB1097" s="321">
        <f t="shared" si="437"/>
        <v>2.5545511999999999E-2</v>
      </c>
      <c r="AC1097" s="321">
        <f t="shared" si="438"/>
        <v>4.7475414219000003E-3</v>
      </c>
      <c r="AD1097" s="321">
        <f t="shared" si="448"/>
        <v>1.1960882978279998E-2</v>
      </c>
      <c r="AE1097" s="321">
        <f t="shared" si="439"/>
        <v>3.8285719897000001E-3</v>
      </c>
      <c r="AF1097" s="321">
        <f t="shared" si="440"/>
        <v>3.3337218499999996E-3</v>
      </c>
      <c r="AG1097"/>
      <c r="AH1097" s="121">
        <v>24.903648</v>
      </c>
      <c r="AI1097" s="121">
        <v>2.3317796999999998</v>
      </c>
      <c r="AJ1097" s="121">
        <v>0.43254595000000001</v>
      </c>
      <c r="AK1097" s="121">
        <v>0</v>
      </c>
      <c r="AL1097" s="121">
        <v>21.873615000000001</v>
      </c>
      <c r="AM1097" s="121">
        <v>0.16776709000000001</v>
      </c>
      <c r="AN1097" s="121">
        <v>9.7939613999999994E-2</v>
      </c>
      <c r="AO1097"/>
      <c r="AP1097" s="282">
        <v>4.2666919999999999E-3</v>
      </c>
      <c r="AQ1097" s="282">
        <v>3.9913906999999998E-3</v>
      </c>
      <c r="AR1097" s="282">
        <v>1.7168931E-4</v>
      </c>
      <c r="AS1097" s="283">
        <v>1.0361193000000001E-4</v>
      </c>
      <c r="AT1097" s="255">
        <f t="shared" si="441"/>
        <v>2.3929200886473996E-7</v>
      </c>
      <c r="AU1097" s="256">
        <f t="shared" si="442"/>
        <v>6.3494568165077876E-10</v>
      </c>
      <c r="AV1097" s="256">
        <f t="shared" si="443"/>
        <v>1.45114744667E-2</v>
      </c>
      <c r="AW1097" s="272">
        <v>1.7837901E-7</v>
      </c>
      <c r="AX1097" s="272">
        <v>5.3821705000000002E-10</v>
      </c>
      <c r="AY1097" s="272">
        <v>1.4704648999999999E-14</v>
      </c>
      <c r="AZ1097" s="272">
        <v>1.7992324E-12</v>
      </c>
      <c r="BA1097" s="272">
        <v>4.706994E-14</v>
      </c>
      <c r="BB1097" s="272">
        <v>1.1197763E-10</v>
      </c>
      <c r="BC1097" s="272">
        <v>6.0356219000000002E-8</v>
      </c>
      <c r="BD1097" s="272">
        <v>1.6266892999999999E-11</v>
      </c>
      <c r="BE1097" s="272">
        <v>6.8197512000000006E-11</v>
      </c>
      <c r="BF1097" s="272">
        <v>1.1962090999999999E-14</v>
      </c>
      <c r="BG1097" s="272">
        <v>3.8530837999999999E-16</v>
      </c>
      <c r="BH1097" s="272">
        <v>1.6577507000000001E-14</v>
      </c>
      <c r="BI1097" s="272">
        <v>8.2759079000000001E-14</v>
      </c>
      <c r="BJ1097" s="272">
        <v>1.611491E-14</v>
      </c>
      <c r="BK1097" s="272">
        <v>7.1258534000000003E-12</v>
      </c>
      <c r="BL1097" s="272">
        <v>4.2403762000000001E-10</v>
      </c>
      <c r="BM1097" s="272">
        <v>1.2050009E-11</v>
      </c>
      <c r="BN1097" s="272">
        <v>6.1084667E-6</v>
      </c>
      <c r="BO1097" s="273">
        <v>1.4505366E-2</v>
      </c>
      <c r="BP1097" s="272">
        <v>1.1792459E-11</v>
      </c>
      <c r="BQ1097" s="272">
        <v>7.1710897999999994E-14</v>
      </c>
      <c r="BR1097" s="272">
        <v>3.2083986999999998E-18</v>
      </c>
      <c r="BS1097"/>
      <c r="BT1097" s="274">
        <v>1.0151349E-5</v>
      </c>
      <c r="BU1097" s="274">
        <v>5.0622641E-7</v>
      </c>
      <c r="BV1097" s="274">
        <v>5.3554635999999999E-6</v>
      </c>
      <c r="BW1097" s="274">
        <v>4.2352883999999997E-9</v>
      </c>
      <c r="BX1097" s="274">
        <v>4.6595400000000002E-7</v>
      </c>
      <c r="BY1097" s="274">
        <v>7.0888765000000002E-8</v>
      </c>
      <c r="BZ1097" s="274">
        <v>2.327188E-10</v>
      </c>
      <c r="CA1097" s="274">
        <v>1.0943594E-7</v>
      </c>
      <c r="CB1097" s="274">
        <v>3.2283590999999999E-9</v>
      </c>
      <c r="CC1097" s="274">
        <v>3.0033016E-8</v>
      </c>
      <c r="CD1097" s="274">
        <v>3.4547536999999998E-10</v>
      </c>
      <c r="CE1097" s="274">
        <v>7.8560531999999998E-9</v>
      </c>
      <c r="CF1097" s="274">
        <v>6.4567677999999997E-12</v>
      </c>
      <c r="CG1097" s="274">
        <v>1.9711392E-7</v>
      </c>
      <c r="CH1097" s="274">
        <v>3.3403264000000001E-6</v>
      </c>
      <c r="CI1097" s="274">
        <v>5.831009E-8</v>
      </c>
      <c r="CJ1097" s="274">
        <v>1.6928934E-9</v>
      </c>
      <c r="CK1097" s="4"/>
      <c r="CL1097" s="323">
        <v>1.0558038E-11</v>
      </c>
      <c r="CM1097" s="323">
        <v>0.19197037</v>
      </c>
      <c r="CN1097" s="323">
        <v>2.8615305999999999E-3</v>
      </c>
      <c r="CO1097" s="323">
        <v>3.6185049999999999E-4</v>
      </c>
      <c r="CP1097" s="323">
        <v>1.373629E-5</v>
      </c>
      <c r="CQ1097" s="323">
        <v>4.9351939999999998E-11</v>
      </c>
      <c r="CR1097" s="323">
        <v>3.0183181000000002E-9</v>
      </c>
      <c r="CS1097" s="323">
        <v>2.0559018999999999E-5</v>
      </c>
      <c r="CT1097" s="323">
        <v>4.2479179999999998E-2</v>
      </c>
      <c r="CU1097" s="323">
        <v>0.20690043999999999</v>
      </c>
      <c r="CV1097" s="216"/>
      <c r="CW1097" s="214"/>
      <c r="CX1097" s="18" t="s">
        <v>1117</v>
      </c>
      <c r="CY1097" s="18"/>
      <c r="CZ1097" s="18"/>
      <c r="DA1097" s="32"/>
      <c r="DB1097" s="23"/>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c r="FU1097" s="14"/>
      <c r="FV1097" s="14"/>
      <c r="FW1097" s="14"/>
      <c r="FX1097" s="14"/>
      <c r="FY1097" s="14"/>
      <c r="FZ1097" s="14"/>
      <c r="GA1097" s="14"/>
      <c r="GB1097" s="14"/>
      <c r="GC1097" s="14"/>
      <c r="GD1097" s="14"/>
    </row>
    <row r="1098" spans="1:186" ht="14.4" customHeight="1">
      <c r="A1098" t="s">
        <v>2295</v>
      </c>
      <c r="B1098" s="168" t="s">
        <v>2252</v>
      </c>
      <c r="C1098" s="279" t="str">
        <f t="shared" si="434"/>
        <v>A.160.03.130</v>
      </c>
      <c r="D1098" s="14" t="s">
        <v>659</v>
      </c>
      <c r="E1098" s="278" t="s">
        <v>1510</v>
      </c>
      <c r="F1098" s="281" t="str">
        <f t="shared" si="435"/>
        <v>Tchitola FSC/PEFC 630 (kg/m3)</v>
      </c>
      <c r="G1098" s="319">
        <f t="shared" si="444"/>
        <v>5.7048503442300003E-2</v>
      </c>
      <c r="H1098" s="319">
        <f t="shared" si="445"/>
        <v>1.5683433986999999E-3</v>
      </c>
      <c r="I1098" s="319">
        <f t="shared" si="446"/>
        <v>5.2724165869999992E-3</v>
      </c>
      <c r="J1098" s="319">
        <f t="shared" si="447"/>
        <v>1.7647753456600003E-2</v>
      </c>
      <c r="K1098" s="319">
        <v>3.2559989999999997E-2</v>
      </c>
      <c r="L1098" s="319">
        <v>3.4396411999999999E-3</v>
      </c>
      <c r="M1098" s="319">
        <v>1.6831999999999999E-3</v>
      </c>
      <c r="N1098" s="319">
        <v>1.2231611E-3</v>
      </c>
      <c r="O1098" s="319">
        <v>1.9034527999999999E-4</v>
      </c>
      <c r="P1098" s="319">
        <v>6.5390886999999999E-6</v>
      </c>
      <c r="Q1098" s="319">
        <v>1.4829793E-4</v>
      </c>
      <c r="R1098" s="319">
        <v>1.2415614E-4</v>
      </c>
      <c r="S1098" s="319">
        <v>2.0608198000000001E-4</v>
      </c>
      <c r="T1098" s="319">
        <v>1.4208695E-2</v>
      </c>
      <c r="U1098" s="319">
        <v>3.2308609000000002E-3</v>
      </c>
      <c r="V1098" s="319">
        <v>2.5419247000000001E-5</v>
      </c>
      <c r="W1098" s="319">
        <v>2.1155765999999999E-6</v>
      </c>
      <c r="X1098" s="319">
        <v>0</v>
      </c>
      <c r="Y1098" s="210"/>
      <c r="Z1098" s="320">
        <f t="shared" si="436"/>
        <v>0.24481195488721802</v>
      </c>
      <c r="AA1098" s="210"/>
      <c r="AB1098" s="321">
        <f t="shared" si="437"/>
        <v>3.2559989999999997E-2</v>
      </c>
      <c r="AC1098" s="321">
        <f t="shared" si="438"/>
        <v>6.8153407387000001E-3</v>
      </c>
      <c r="AD1098" s="321">
        <f t="shared" si="448"/>
        <v>1.9457807916600001E-2</v>
      </c>
      <c r="AE1098" s="321">
        <f t="shared" si="439"/>
        <v>5.2724165869999992E-3</v>
      </c>
      <c r="AF1098" s="321">
        <f t="shared" si="440"/>
        <v>3.4369428800000001E-3</v>
      </c>
      <c r="AG1098"/>
      <c r="AH1098" s="121">
        <v>24.765464000000001</v>
      </c>
      <c r="AI1098" s="121">
        <v>3.1145377999999999</v>
      </c>
      <c r="AJ1098" s="121">
        <v>0.43796835000000001</v>
      </c>
      <c r="AK1098" s="121">
        <v>0</v>
      </c>
      <c r="AL1098" s="121">
        <v>20.930199000000002</v>
      </c>
      <c r="AM1098" s="121">
        <v>0.18378180999999999</v>
      </c>
      <c r="AN1098" s="121">
        <v>9.8977074999999998E-2</v>
      </c>
      <c r="AO1098"/>
      <c r="AP1098" s="282">
        <v>5.5184945000000003E-3</v>
      </c>
      <c r="AQ1098" s="282">
        <v>5.1332265999999996E-3</v>
      </c>
      <c r="AR1098" s="282">
        <v>2.2852216999999999E-4</v>
      </c>
      <c r="AS1098" s="282">
        <v>1.5674568000000001E-4</v>
      </c>
      <c r="AT1098" s="255">
        <f t="shared" si="441"/>
        <v>3.0774740092923001E-7</v>
      </c>
      <c r="AU1098" s="256">
        <f t="shared" si="442"/>
        <v>8.4512634996774805E-10</v>
      </c>
      <c r="AV1098" s="256">
        <f t="shared" si="443"/>
        <v>2.1953175562999999E-2</v>
      </c>
      <c r="AW1098" s="272">
        <v>2.2766075999999999E-7</v>
      </c>
      <c r="AX1098" s="272">
        <v>6.8692317E-10</v>
      </c>
      <c r="AY1098" s="272">
        <v>1.8766994E-14</v>
      </c>
      <c r="AZ1098" s="272">
        <v>6.2581997E-12</v>
      </c>
      <c r="BA1098" s="272">
        <v>1.6372153E-13</v>
      </c>
      <c r="BB1098" s="272">
        <v>1.8188295000000001E-10</v>
      </c>
      <c r="BC1098" s="272">
        <v>7.8360787000000004E-8</v>
      </c>
      <c r="BD1098" s="272">
        <v>2.6417896999999999E-11</v>
      </c>
      <c r="BE1098" s="272">
        <v>8.9387098000000006E-11</v>
      </c>
      <c r="BF1098" s="272">
        <v>4.1607270999999998E-14</v>
      </c>
      <c r="BG1098" s="272">
        <v>1.3402031E-15</v>
      </c>
      <c r="BH1098" s="272">
        <v>5.2604746000000002E-14</v>
      </c>
      <c r="BI1098" s="272">
        <v>9.9455589999999999E-14</v>
      </c>
      <c r="BJ1098" s="272">
        <v>2.1894794E-14</v>
      </c>
      <c r="BK1098" s="272">
        <v>2.4534510000000001E-11</v>
      </c>
      <c r="BL1098" s="272">
        <v>1.4719973000000001E-9</v>
      </c>
      <c r="BM1098" s="272">
        <v>4.1913074999999998E-11</v>
      </c>
      <c r="BN1098" s="272">
        <v>1.4890563E-5</v>
      </c>
      <c r="BO1098" s="273">
        <v>2.1938284999999998E-2</v>
      </c>
      <c r="BP1098" s="272">
        <v>4.1017247999999999E-11</v>
      </c>
      <c r="BQ1098" s="272">
        <v>2.4942921000000001E-13</v>
      </c>
      <c r="BR1098" s="272">
        <v>1.1159648E-17</v>
      </c>
      <c r="BS1098"/>
      <c r="BT1098" s="274">
        <v>1.3226387E-5</v>
      </c>
      <c r="BU1098" s="274">
        <v>6.7610787999999997E-7</v>
      </c>
      <c r="BV1098" s="274">
        <v>6.8260067999999996E-6</v>
      </c>
      <c r="BW1098" s="274">
        <v>1.4552266000000001E-8</v>
      </c>
      <c r="BX1098" s="274">
        <v>6.0299684999999999E-7</v>
      </c>
      <c r="BY1098" s="274">
        <v>1.1766922999999999E-7</v>
      </c>
      <c r="BZ1098" s="274">
        <v>8.0945668000000001E-10</v>
      </c>
      <c r="CA1098" s="274">
        <v>1.8500368999999999E-7</v>
      </c>
      <c r="CB1098" s="274">
        <v>8.7749966999999998E-9</v>
      </c>
      <c r="CC1098" s="274">
        <v>9.8129605000000002E-8</v>
      </c>
      <c r="CD1098" s="274">
        <v>1.2016535E-9</v>
      </c>
      <c r="CE1098" s="274">
        <v>2.7325402000000001E-8</v>
      </c>
      <c r="CF1098" s="274">
        <v>2.2458323E-11</v>
      </c>
      <c r="CG1098" s="274">
        <v>3.1036828999999998E-7</v>
      </c>
      <c r="CH1098" s="274">
        <v>4.2857023999999997E-6</v>
      </c>
      <c r="CI1098" s="274">
        <v>6.5827914000000005E-8</v>
      </c>
      <c r="CJ1098" s="274">
        <v>5.8883246999999996E-9</v>
      </c>
      <c r="CK1098" s="4"/>
      <c r="CL1098" s="323">
        <v>3.6723611000000001E-11</v>
      </c>
      <c r="CM1098" s="323">
        <v>0.24446013</v>
      </c>
      <c r="CN1098" s="323">
        <v>4.5290316000000004E-3</v>
      </c>
      <c r="CO1098" s="323">
        <v>4.8692499999999998E-4</v>
      </c>
      <c r="CP1098" s="323">
        <v>2.1082180000000001E-5</v>
      </c>
      <c r="CQ1098" s="323">
        <v>1.6937138E-10</v>
      </c>
      <c r="CR1098" s="323">
        <v>1.0228155E-8</v>
      </c>
      <c r="CS1098" s="323">
        <v>2.5991696999999999E-5</v>
      </c>
      <c r="CT1098" s="323">
        <v>5.4894558000000003E-2</v>
      </c>
      <c r="CU1098" s="323">
        <v>0.31129086</v>
      </c>
      <c r="CV1098" s="216"/>
      <c r="CW1098" s="214"/>
      <c r="CX1098" s="18" t="s">
        <v>1117</v>
      </c>
      <c r="CY1098" s="18"/>
      <c r="CZ1098" s="18"/>
      <c r="DA1098" s="32"/>
      <c r="DB1098" s="23"/>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4"/>
      <c r="FV1098" s="14"/>
      <c r="FW1098" s="14"/>
      <c r="FX1098" s="14"/>
      <c r="FY1098" s="14"/>
      <c r="FZ1098" s="14"/>
      <c r="GA1098" s="14"/>
      <c r="GB1098" s="14"/>
      <c r="GC1098" s="14"/>
      <c r="GD1098" s="14"/>
    </row>
    <row r="1099" spans="1:186" ht="14.4" customHeight="1">
      <c r="A1099" t="s">
        <v>2296</v>
      </c>
      <c r="B1099" s="168" t="s">
        <v>2252</v>
      </c>
      <c r="C1099" s="279" t="str">
        <f t="shared" si="434"/>
        <v>A.160.03.131</v>
      </c>
      <c r="D1099" s="14" t="s">
        <v>659</v>
      </c>
      <c r="E1099" s="278" t="s">
        <v>1510</v>
      </c>
      <c r="F1099" s="281" t="str">
        <f t="shared" si="435"/>
        <v>Tiama FSC/PEFC 560 (kg/m3)</v>
      </c>
      <c r="G1099" s="319">
        <f t="shared" si="444"/>
        <v>5.8633476684600006E-2</v>
      </c>
      <c r="H1099" s="319">
        <f t="shared" si="445"/>
        <v>1.573059859E-3</v>
      </c>
      <c r="I1099" s="319">
        <f t="shared" si="446"/>
        <v>5.4661730989999996E-3</v>
      </c>
      <c r="J1099" s="319">
        <f t="shared" si="447"/>
        <v>1.8304510726600002E-2</v>
      </c>
      <c r="K1099" s="319">
        <v>3.3289733000000002E-2</v>
      </c>
      <c r="L1099" s="319">
        <v>3.6217010000000002E-3</v>
      </c>
      <c r="M1099" s="319">
        <v>1.6948159E-3</v>
      </c>
      <c r="N1099" s="319">
        <v>1.2258098000000001E-3</v>
      </c>
      <c r="O1099" s="319">
        <v>1.9188380999999999E-4</v>
      </c>
      <c r="P1099" s="319">
        <v>6.6239890000000004E-6</v>
      </c>
      <c r="Q1099" s="319">
        <v>1.4874226000000001E-4</v>
      </c>
      <c r="R1099" s="319">
        <v>1.2422715E-4</v>
      </c>
      <c r="S1099" s="319">
        <v>2.0639665E-4</v>
      </c>
      <c r="T1099" s="319">
        <v>1.4863337000000001E-2</v>
      </c>
      <c r="U1099" s="319">
        <v>3.2326615000000001E-3</v>
      </c>
      <c r="V1099" s="319">
        <v>2.5429049000000001E-5</v>
      </c>
      <c r="W1099" s="319">
        <v>2.1155765999999999E-6</v>
      </c>
      <c r="X1099" s="319">
        <v>0</v>
      </c>
      <c r="Y1099" s="210"/>
      <c r="Z1099" s="320">
        <f t="shared" si="436"/>
        <v>0.25029874436090227</v>
      </c>
      <c r="AA1099" s="210"/>
      <c r="AB1099" s="321">
        <f t="shared" si="437"/>
        <v>3.3289733000000002E-2</v>
      </c>
      <c r="AC1099" s="321">
        <f t="shared" si="438"/>
        <v>7.0138039089999993E-3</v>
      </c>
      <c r="AD1099" s="321">
        <f t="shared" si="448"/>
        <v>2.0306196626600003E-2</v>
      </c>
      <c r="AE1099" s="321">
        <f t="shared" si="439"/>
        <v>5.4661730989999996E-3</v>
      </c>
      <c r="AF1099" s="321">
        <f t="shared" si="440"/>
        <v>3.4390581500000003E-3</v>
      </c>
      <c r="AG1099"/>
      <c r="AH1099" s="121">
        <v>24.837508</v>
      </c>
      <c r="AI1099" s="121">
        <v>3.1862520000000001</v>
      </c>
      <c r="AJ1099" s="121">
        <v>0.43821242999999999</v>
      </c>
      <c r="AK1099" s="121">
        <v>0</v>
      </c>
      <c r="AL1099" s="121">
        <v>20.930199000000002</v>
      </c>
      <c r="AM1099" s="121">
        <v>0.18380766000000001</v>
      </c>
      <c r="AN1099" s="121">
        <v>9.9037167999999995E-2</v>
      </c>
      <c r="AO1099"/>
      <c r="AP1099" s="282">
        <v>5.6692401999999999E-3</v>
      </c>
      <c r="AQ1099" s="282">
        <v>5.2737189E-3</v>
      </c>
      <c r="AR1099" s="282">
        <v>2.3374503000000001E-4</v>
      </c>
      <c r="AS1099" s="282">
        <v>1.617763E-4</v>
      </c>
      <c r="AT1099" s="255">
        <f t="shared" si="441"/>
        <v>3.1617019322522994E-7</v>
      </c>
      <c r="AU1099" s="256">
        <f t="shared" si="442"/>
        <v>8.6444166970374812E-10</v>
      </c>
      <c r="AV1099" s="256">
        <f t="shared" si="443"/>
        <v>2.2657745505E-2</v>
      </c>
      <c r="AW1099" s="272">
        <v>2.3275250000000001E-7</v>
      </c>
      <c r="AX1099" s="272">
        <v>7.0228619000000005E-10</v>
      </c>
      <c r="AY1099" s="272">
        <v>1.9186733E-14</v>
      </c>
      <c r="AZ1099" s="272">
        <v>6.2581997E-12</v>
      </c>
      <c r="BA1099" s="272">
        <v>1.6372153E-13</v>
      </c>
      <c r="BB1099" s="272">
        <v>1.8227728999999999E-10</v>
      </c>
      <c r="BC1099" s="272">
        <v>8.1691297999999996E-8</v>
      </c>
      <c r="BD1099" s="272">
        <v>2.6507824000000002E-11</v>
      </c>
      <c r="BE1099" s="272">
        <v>9.3238483999999997E-11</v>
      </c>
      <c r="BF1099" s="272">
        <v>4.1607270999999998E-14</v>
      </c>
      <c r="BG1099" s="272">
        <v>1.3402031E-15</v>
      </c>
      <c r="BH1099" s="272">
        <v>5.2839476999999998E-14</v>
      </c>
      <c r="BI1099" s="272">
        <v>1.0820212000000001E-13</v>
      </c>
      <c r="BJ1099" s="272">
        <v>2.3480530000000001E-14</v>
      </c>
      <c r="BK1099" s="272">
        <v>2.4546165999999999E-11</v>
      </c>
      <c r="BL1099" s="272">
        <v>1.4721326E-9</v>
      </c>
      <c r="BM1099" s="272">
        <v>4.1913074999999998E-11</v>
      </c>
      <c r="BN1099" s="272">
        <v>1.4919505E-5</v>
      </c>
      <c r="BO1099" s="273">
        <v>2.2642826000000001E-2</v>
      </c>
      <c r="BP1099" s="272">
        <v>4.1017247999999999E-11</v>
      </c>
      <c r="BQ1099" s="272">
        <v>2.4942921000000001E-13</v>
      </c>
      <c r="BR1099" s="272">
        <v>1.1159648E-17</v>
      </c>
      <c r="BS1099"/>
      <c r="BT1099" s="274">
        <v>1.3520751E-5</v>
      </c>
      <c r="BU1099" s="274">
        <v>7.0266050000000003E-7</v>
      </c>
      <c r="BV1099" s="274">
        <v>6.9789931000000004E-6</v>
      </c>
      <c r="BW1099" s="274">
        <v>1.4560584E-8</v>
      </c>
      <c r="BX1099" s="274">
        <v>6.2624626999999996E-7</v>
      </c>
      <c r="BY1099" s="274">
        <v>1.1766922999999999E-7</v>
      </c>
      <c r="BZ1099" s="274">
        <v>8.0945668000000001E-10</v>
      </c>
      <c r="CA1099" s="274">
        <v>1.8500368999999999E-7</v>
      </c>
      <c r="CB1099" s="274">
        <v>8.8889267999999992E-9</v>
      </c>
      <c r="CC1099" s="274">
        <v>9.8423616000000005E-8</v>
      </c>
      <c r="CD1099" s="274">
        <v>1.2016535E-9</v>
      </c>
      <c r="CE1099" s="274">
        <v>2.7325402000000001E-8</v>
      </c>
      <c r="CF1099" s="274">
        <v>2.2458323E-11</v>
      </c>
      <c r="CG1099" s="274">
        <v>3.1490482999999999E-7</v>
      </c>
      <c r="CH1099" s="274">
        <v>4.3723250999999996E-6</v>
      </c>
      <c r="CI1099" s="274">
        <v>6.5827914000000005E-8</v>
      </c>
      <c r="CJ1099" s="274">
        <v>5.8883246999999996E-9</v>
      </c>
      <c r="CK1099" s="4"/>
      <c r="CL1099" s="323">
        <v>3.6723611000000001E-11</v>
      </c>
      <c r="CM1099" s="323">
        <v>0.24994691999999999</v>
      </c>
      <c r="CN1099" s="323">
        <v>4.5290316000000004E-3</v>
      </c>
      <c r="CO1099" s="323">
        <v>5.0509191999999995E-4</v>
      </c>
      <c r="CP1099" s="323">
        <v>2.1871655E-5</v>
      </c>
      <c r="CQ1099" s="323">
        <v>1.6947757999999999E-10</v>
      </c>
      <c r="CR1099" s="323">
        <v>1.0240705999999999E-8</v>
      </c>
      <c r="CS1099" s="323">
        <v>2.7140264999999999E-5</v>
      </c>
      <c r="CT1099" s="323">
        <v>5.9205526000000001E-2</v>
      </c>
      <c r="CU1099" s="323">
        <v>0.32100720999999999</v>
      </c>
      <c r="CV1099" s="216"/>
      <c r="CW1099" s="214"/>
      <c r="CX1099" s="18" t="s">
        <v>1117</v>
      </c>
      <c r="CY1099" s="18"/>
      <c r="CZ1099" s="18"/>
      <c r="DA1099" s="32"/>
      <c r="DB1099" s="23"/>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c r="FU1099" s="14"/>
      <c r="FV1099" s="14"/>
      <c r="FW1099" s="14"/>
      <c r="FX1099" s="14"/>
      <c r="FY1099" s="14"/>
      <c r="FZ1099" s="14"/>
      <c r="GA1099" s="14"/>
      <c r="GB1099" s="14"/>
      <c r="GC1099" s="14"/>
      <c r="GD1099" s="14"/>
    </row>
    <row r="1100" spans="1:186" ht="14.4" customHeight="1">
      <c r="A1100" t="s">
        <v>8623</v>
      </c>
      <c r="B1100" s="168" t="s">
        <v>2252</v>
      </c>
      <c r="C1100" s="279" t="str">
        <f t="shared" si="434"/>
        <v>A.160.03.132</v>
      </c>
      <c r="D1100" s="14" t="s">
        <v>659</v>
      </c>
      <c r="E1100" s="278" t="s">
        <v>1510</v>
      </c>
      <c r="F1100" s="281" t="str">
        <f t="shared" si="435"/>
        <v>Tiama natural forest, clear cut 560 (kg/m3)</v>
      </c>
      <c r="G1100" s="319">
        <f t="shared" si="444"/>
        <v>9.2423834446355997</v>
      </c>
      <c r="H1100" s="319">
        <f t="shared" si="445"/>
        <v>1.573059859E-3</v>
      </c>
      <c r="I1100" s="319">
        <f t="shared" si="446"/>
        <v>8.7303661440500004</v>
      </c>
      <c r="J1100" s="319">
        <f t="shared" si="447"/>
        <v>1.8304510726600002E-2</v>
      </c>
      <c r="K1100" s="319">
        <v>0.49213973</v>
      </c>
      <c r="L1100" s="319">
        <v>3.6217010000000002E-3</v>
      </c>
      <c r="M1100" s="319">
        <v>1.6948159E-3</v>
      </c>
      <c r="N1100" s="319">
        <v>1.2258098000000001E-3</v>
      </c>
      <c r="O1100" s="319">
        <v>1.9188380999999999E-4</v>
      </c>
      <c r="P1100" s="319">
        <v>6.6239890000000004E-6</v>
      </c>
      <c r="Q1100" s="319">
        <v>1.4874226000000001E-4</v>
      </c>
      <c r="R1100" s="319">
        <v>1.2422715E-4</v>
      </c>
      <c r="S1100" s="319">
        <v>2.0639665E-4</v>
      </c>
      <c r="T1100" s="319">
        <v>1.4863337000000001E-2</v>
      </c>
      <c r="U1100" s="319">
        <v>3.2326615000000001E-3</v>
      </c>
      <c r="V1100" s="319">
        <v>8.7249254000000001</v>
      </c>
      <c r="W1100" s="319">
        <v>2.1155765999999999E-6</v>
      </c>
      <c r="X1100" s="319">
        <v>0</v>
      </c>
      <c r="Y1100" s="210"/>
      <c r="Z1100" s="320">
        <f t="shared" si="436"/>
        <v>3.7002987218045109</v>
      </c>
      <c r="AA1100" s="210"/>
      <c r="AB1100" s="321">
        <f t="shared" si="437"/>
        <v>0.49213973</v>
      </c>
      <c r="AC1100" s="321">
        <f t="shared" si="438"/>
        <v>7.0138039089999993E-3</v>
      </c>
      <c r="AD1100" s="321">
        <f t="shared" si="448"/>
        <v>2.0306196626600003E-2</v>
      </c>
      <c r="AE1100" s="321">
        <f t="shared" si="439"/>
        <v>8.7303661440500004</v>
      </c>
      <c r="AF1100" s="321">
        <f t="shared" si="440"/>
        <v>3.4390581500000003E-3</v>
      </c>
      <c r="AG1100"/>
      <c r="AH1100" s="121">
        <v>24.837508</v>
      </c>
      <c r="AI1100" s="121">
        <v>3.1862520000000001</v>
      </c>
      <c r="AJ1100" s="121">
        <v>0.43821242999999999</v>
      </c>
      <c r="AK1100" s="121">
        <v>0</v>
      </c>
      <c r="AL1100" s="121">
        <v>20.930199000000002</v>
      </c>
      <c r="AM1100" s="121">
        <v>0.18380766000000001</v>
      </c>
      <c r="AN1100" s="121">
        <v>9.9037167999999995E-2</v>
      </c>
      <c r="AO1100"/>
      <c r="AP1100" s="282">
        <v>6.1684063999999997E-2</v>
      </c>
      <c r="AQ1100" s="282">
        <v>5.8676407E-2</v>
      </c>
      <c r="AR1100" s="282">
        <v>2.8458804E-3</v>
      </c>
      <c r="AS1100" s="282">
        <v>1.617763E-4</v>
      </c>
      <c r="AT1100" s="255">
        <f t="shared" si="441"/>
        <v>3.5177701932252301E-6</v>
      </c>
      <c r="AU1100" s="256">
        <f t="shared" si="442"/>
        <v>1.052470540470075E-8</v>
      </c>
      <c r="AV1100" s="256">
        <f t="shared" si="443"/>
        <v>2.2657745505E-2</v>
      </c>
      <c r="AW1100" s="272">
        <v>3.4343525000000002E-6</v>
      </c>
      <c r="AX1100" s="272">
        <v>1.0362286000000001E-8</v>
      </c>
      <c r="AY1100" s="272">
        <v>2.8311173000000002E-13</v>
      </c>
      <c r="AZ1100" s="272">
        <v>6.2581997E-12</v>
      </c>
      <c r="BA1100" s="272">
        <v>1.6372153E-13</v>
      </c>
      <c r="BB1100" s="272">
        <v>1.8227728999999999E-10</v>
      </c>
      <c r="BC1100" s="272">
        <v>8.1691297999999996E-8</v>
      </c>
      <c r="BD1100" s="272">
        <v>2.6507824000000002E-11</v>
      </c>
      <c r="BE1100" s="272">
        <v>9.3238483999999997E-11</v>
      </c>
      <c r="BF1100" s="272">
        <v>4.1607270999999998E-14</v>
      </c>
      <c r="BG1100" s="272">
        <v>1.3402031E-15</v>
      </c>
      <c r="BH1100" s="272">
        <v>5.2839476999999998E-14</v>
      </c>
      <c r="BI1100" s="272">
        <v>1.0820212000000001E-13</v>
      </c>
      <c r="BJ1100" s="272">
        <v>2.3480530000000001E-14</v>
      </c>
      <c r="BK1100" s="272">
        <v>2.4546165999999999E-11</v>
      </c>
      <c r="BL1100" s="272">
        <v>1.4721326E-9</v>
      </c>
      <c r="BM1100" s="272">
        <v>4.1913074999999998E-11</v>
      </c>
      <c r="BN1100" s="272">
        <v>1.4919505E-5</v>
      </c>
      <c r="BO1100" s="273">
        <v>2.2642826000000001E-2</v>
      </c>
      <c r="BP1100" s="272">
        <v>4.1017247999999999E-11</v>
      </c>
      <c r="BQ1100" s="272">
        <v>2.4942921000000001E-13</v>
      </c>
      <c r="BR1100" s="272">
        <v>1.1159648E-17</v>
      </c>
      <c r="BS1100"/>
      <c r="BT1100" s="121">
        <v>1.0971591E-4</v>
      </c>
      <c r="BU1100" s="274">
        <v>7.0266050000000003E-7</v>
      </c>
      <c r="BV1100" s="121">
        <v>1.0317415E-4</v>
      </c>
      <c r="BW1100" s="274">
        <v>1.4560584E-8</v>
      </c>
      <c r="BX1100" s="274">
        <v>6.2624626999999996E-7</v>
      </c>
      <c r="BY1100" s="274">
        <v>1.1766922999999999E-7</v>
      </c>
      <c r="BZ1100" s="274">
        <v>8.0945668000000001E-10</v>
      </c>
      <c r="CA1100" s="274">
        <v>1.8500368999999999E-7</v>
      </c>
      <c r="CB1100" s="274">
        <v>8.8889267999999992E-9</v>
      </c>
      <c r="CC1100" s="274">
        <v>9.8423616000000005E-8</v>
      </c>
      <c r="CD1100" s="274">
        <v>1.2016535E-9</v>
      </c>
      <c r="CE1100" s="274">
        <v>2.7325402000000001E-8</v>
      </c>
      <c r="CF1100" s="274">
        <v>2.2458323E-11</v>
      </c>
      <c r="CG1100" s="274">
        <v>3.1490482999999999E-7</v>
      </c>
      <c r="CH1100" s="274">
        <v>4.3723250999999996E-6</v>
      </c>
      <c r="CI1100" s="274">
        <v>6.5827914000000005E-8</v>
      </c>
      <c r="CJ1100" s="274">
        <v>5.8883246999999996E-9</v>
      </c>
      <c r="CK1100" s="4"/>
      <c r="CL1100" s="323">
        <v>3.6723611000000001E-11</v>
      </c>
      <c r="CM1100" s="323">
        <v>3.6999469</v>
      </c>
      <c r="CN1100" s="323">
        <v>4.5290316000000004E-3</v>
      </c>
      <c r="CO1100" s="323">
        <v>5.0509191999999995E-4</v>
      </c>
      <c r="CP1100" s="323">
        <v>2.1871655E-5</v>
      </c>
      <c r="CQ1100" s="323">
        <v>1.6947757999999999E-10</v>
      </c>
      <c r="CR1100" s="323">
        <v>1.0240705999999999E-8</v>
      </c>
      <c r="CS1100" s="323">
        <v>2.7140264999999999E-5</v>
      </c>
      <c r="CT1100" s="323">
        <v>5.9205526000000001E-2</v>
      </c>
      <c r="CU1100" s="323">
        <v>0.32100720999999999</v>
      </c>
      <c r="CV1100" s="216"/>
      <c r="CW1100" s="214"/>
      <c r="CX1100" s="18" t="s">
        <v>1117</v>
      </c>
      <c r="CY1100" s="18"/>
      <c r="CZ1100" s="18"/>
      <c r="DA1100" s="32"/>
      <c r="DB1100" s="23"/>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4"/>
      <c r="FV1100" s="14"/>
      <c r="FW1100" s="14"/>
      <c r="FX1100" s="14"/>
      <c r="FY1100" s="14"/>
      <c r="FZ1100" s="14"/>
      <c r="GA1100" s="14"/>
      <c r="GB1100" s="14"/>
      <c r="GC1100" s="14"/>
      <c r="GD1100" s="14"/>
    </row>
    <row r="1101" spans="1:186" ht="14.4" customHeight="1">
      <c r="A1101" t="s">
        <v>2297</v>
      </c>
      <c r="B1101" s="168" t="s">
        <v>2252</v>
      </c>
      <c r="C1101" s="279" t="str">
        <f t="shared" si="434"/>
        <v>A.160.03.133</v>
      </c>
      <c r="D1101" s="14" t="s">
        <v>659</v>
      </c>
      <c r="E1101" s="278" t="s">
        <v>1510</v>
      </c>
      <c r="F1101" s="281" t="str">
        <f t="shared" si="435"/>
        <v>Walnut FSC/PEFC 670 (kg/m3)</v>
      </c>
      <c r="G1101" s="319">
        <f t="shared" si="444"/>
        <v>6.5886784162599993E-2</v>
      </c>
      <c r="H1101" s="319">
        <f t="shared" si="445"/>
        <v>2.8505413300000003E-3</v>
      </c>
      <c r="I1101" s="319">
        <f t="shared" si="446"/>
        <v>5.4614453810000003E-3</v>
      </c>
      <c r="J1101" s="319">
        <f t="shared" si="447"/>
        <v>2.0983840451600001E-2</v>
      </c>
      <c r="K1101" s="319">
        <v>3.6590957E-2</v>
      </c>
      <c r="L1101" s="319">
        <v>2.168803E-3</v>
      </c>
      <c r="M1101" s="319">
        <v>2.9209465E-3</v>
      </c>
      <c r="N1101" s="319">
        <v>2.1739081E-3</v>
      </c>
      <c r="O1101" s="319">
        <v>3.0422662999999997E-4</v>
      </c>
      <c r="P1101" s="319">
        <v>1.399174E-5</v>
      </c>
      <c r="Q1101" s="319">
        <v>3.5841486000000002E-4</v>
      </c>
      <c r="R1101" s="319">
        <v>3.0841978999999998E-4</v>
      </c>
      <c r="S1101" s="319">
        <v>3.3455531000000001E-4</v>
      </c>
      <c r="T1101" s="319">
        <v>1.7355420999999999E-2</v>
      </c>
      <c r="U1101" s="319">
        <v>3.2885751999999998E-3</v>
      </c>
      <c r="V1101" s="319">
        <v>6.3276090999999998E-5</v>
      </c>
      <c r="W1101" s="319">
        <v>5.2889415999999996E-6</v>
      </c>
      <c r="X1101" s="319">
        <v>0</v>
      </c>
      <c r="Y1101" s="210"/>
      <c r="Z1101" s="320">
        <f t="shared" si="436"/>
        <v>0.275119977443609</v>
      </c>
      <c r="AA1101" s="210"/>
      <c r="AB1101" s="321">
        <f t="shared" si="437"/>
        <v>3.6590957E-2</v>
      </c>
      <c r="AC1101" s="321">
        <f t="shared" si="438"/>
        <v>8.2487106200000004E-3</v>
      </c>
      <c r="AD1101" s="321">
        <f t="shared" si="448"/>
        <v>2.2758879231599999E-2</v>
      </c>
      <c r="AE1101" s="321">
        <f t="shared" si="439"/>
        <v>5.4614453810000003E-3</v>
      </c>
      <c r="AF1101" s="321">
        <f t="shared" si="440"/>
        <v>3.6231305099999997E-3</v>
      </c>
      <c r="AG1101"/>
      <c r="AH1101" s="121">
        <v>25.401966000000002</v>
      </c>
      <c r="AI1101" s="121">
        <v>3.7073521999999999</v>
      </c>
      <c r="AJ1101" s="121">
        <v>0.44579290999999999</v>
      </c>
      <c r="AK1101" s="121">
        <v>0</v>
      </c>
      <c r="AL1101" s="121">
        <v>20.931426999999999</v>
      </c>
      <c r="AM1101" s="121">
        <v>0.21711668000000001</v>
      </c>
      <c r="AN1101" s="121">
        <v>0.10027709</v>
      </c>
      <c r="AO1101"/>
      <c r="AP1101" s="282">
        <v>5.9360204000000003E-3</v>
      </c>
      <c r="AQ1101" s="282">
        <v>5.4700985999999998E-3</v>
      </c>
      <c r="AR1101" s="282">
        <v>2.7132888E-4</v>
      </c>
      <c r="AS1101" s="282">
        <v>1.9459300000000001E-4</v>
      </c>
      <c r="AT1101" s="255">
        <f t="shared" si="441"/>
        <v>3.2794355735282998E-7</v>
      </c>
      <c r="AU1101" s="256">
        <f t="shared" si="442"/>
        <v>1.0034352240643189E-9</v>
      </c>
      <c r="AV1101" s="256">
        <f t="shared" si="443"/>
        <v>2.7253922381000002E-2</v>
      </c>
      <c r="AW1101" s="272">
        <v>2.5649951000000002E-7</v>
      </c>
      <c r="AX1101" s="272">
        <v>7.7396020000000005E-10</v>
      </c>
      <c r="AY1101" s="272">
        <v>2.1143877000000001E-14</v>
      </c>
      <c r="AZ1101" s="272">
        <v>1.5645498999999999E-11</v>
      </c>
      <c r="BA1101" s="272">
        <v>4.0930383000000001E-13</v>
      </c>
      <c r="BB1101" s="272">
        <v>3.2325040000000002E-10</v>
      </c>
      <c r="BC1101" s="272">
        <v>6.7264950000000004E-8</v>
      </c>
      <c r="BD1101" s="272">
        <v>4.6465374000000001E-11</v>
      </c>
      <c r="BE1101" s="272">
        <v>7.7333192999999994E-11</v>
      </c>
      <c r="BF1101" s="272">
        <v>1.0401817999999999E-13</v>
      </c>
      <c r="BG1101" s="272">
        <v>3.3505076000000001E-15</v>
      </c>
      <c r="BH1101" s="272">
        <v>1.2499809E-13</v>
      </c>
      <c r="BI1101" s="272">
        <v>5.9226685999999999E-15</v>
      </c>
      <c r="BJ1101" s="272">
        <v>1.0732812000000001E-14</v>
      </c>
      <c r="BK1101" s="272">
        <v>6.1012829999999997E-11</v>
      </c>
      <c r="BL1101" s="272">
        <v>3.6762362000000001E-9</v>
      </c>
      <c r="BM1101" s="272">
        <v>1.0478269E-10</v>
      </c>
      <c r="BN1101" s="272">
        <v>3.2953381000000003E-5</v>
      </c>
      <c r="BO1101" s="273">
        <v>2.7220969000000001E-2</v>
      </c>
      <c r="BP1101" s="272">
        <v>1.0254311999999999E-10</v>
      </c>
      <c r="BQ1101" s="272">
        <v>6.2357303000000001E-13</v>
      </c>
      <c r="BR1101" s="272">
        <v>2.7899118999999998E-17</v>
      </c>
      <c r="BS1101"/>
      <c r="BT1101" s="274">
        <v>1.5369320999999999E-5</v>
      </c>
      <c r="BU1101" s="274">
        <v>6.4309737999999995E-7</v>
      </c>
      <c r="BV1101" s="274">
        <v>7.6710750000000001E-6</v>
      </c>
      <c r="BW1101" s="274">
        <v>3.6149839999999998E-8</v>
      </c>
      <c r="BX1101" s="274">
        <v>5.4945086000000004E-7</v>
      </c>
      <c r="BY1101" s="274">
        <v>2.1615441E-7</v>
      </c>
      <c r="BZ1101" s="274">
        <v>2.0236417E-9</v>
      </c>
      <c r="CA1101" s="274">
        <v>3.4409369999999998E-7</v>
      </c>
      <c r="CB1101" s="274">
        <v>1.8775928999999999E-8</v>
      </c>
      <c r="CC1101" s="274">
        <v>2.371652E-7</v>
      </c>
      <c r="CD1101" s="274">
        <v>3.0041337E-9</v>
      </c>
      <c r="CE1101" s="274">
        <v>6.8313505999999994E-8</v>
      </c>
      <c r="CF1101" s="274">
        <v>5.6145806999999998E-11</v>
      </c>
      <c r="CG1101" s="274">
        <v>4.8205462000000004E-7</v>
      </c>
      <c r="CH1101" s="274">
        <v>5.0015303999999996E-6</v>
      </c>
      <c r="CI1101" s="274">
        <v>8.1654910000000003E-8</v>
      </c>
      <c r="CJ1101" s="274">
        <v>1.4720812E-8</v>
      </c>
      <c r="CK1101" s="4"/>
      <c r="CL1101" s="323">
        <v>9.1809027999999999E-11</v>
      </c>
      <c r="CM1101" s="323">
        <v>0.27424041999999998</v>
      </c>
      <c r="CN1101" s="323">
        <v>8.0395601000000008E-3</v>
      </c>
      <c r="CO1101" s="323">
        <v>4.8295880999999998E-4</v>
      </c>
      <c r="CP1101" s="323">
        <v>2.4932048999999999E-5</v>
      </c>
      <c r="CQ1101" s="323">
        <v>4.2048142999999999E-10</v>
      </c>
      <c r="CR1101" s="323">
        <v>2.5222108E-8</v>
      </c>
      <c r="CS1101" s="323">
        <v>2.0530601999999998E-5</v>
      </c>
      <c r="CT1101" s="323">
        <v>1.7607029999999999E-2</v>
      </c>
      <c r="CU1101" s="323">
        <v>0.38810828000000003</v>
      </c>
      <c r="CV1101" s="216"/>
      <c r="CW1101" s="214"/>
      <c r="CX1101" s="18" t="s">
        <v>1117</v>
      </c>
      <c r="CY1101" s="18"/>
      <c r="CZ1101" s="18"/>
      <c r="DA1101" s="32"/>
      <c r="DB1101" s="23"/>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c r="FL1101" s="14"/>
      <c r="FM1101" s="14"/>
      <c r="FN1101" s="14"/>
      <c r="FO1101" s="14"/>
      <c r="FP1101" s="14"/>
      <c r="FQ1101" s="14"/>
      <c r="FR1101" s="14"/>
      <c r="FS1101" s="14"/>
      <c r="FT1101" s="14"/>
      <c r="FU1101" s="14"/>
      <c r="FV1101" s="14"/>
      <c r="FW1101" s="14"/>
      <c r="FX1101" s="14"/>
      <c r="FY1101" s="14"/>
      <c r="FZ1101" s="14"/>
      <c r="GA1101" s="14"/>
      <c r="GB1101" s="14"/>
      <c r="GC1101" s="14"/>
      <c r="GD1101" s="14"/>
    </row>
    <row r="1102" spans="1:186" ht="14.4" customHeight="1">
      <c r="A1102" t="s">
        <v>2298</v>
      </c>
      <c r="B1102" s="168" t="s">
        <v>2252</v>
      </c>
      <c r="C1102" s="279" t="str">
        <f t="shared" si="434"/>
        <v>A.160.03.134</v>
      </c>
      <c r="D1102" s="14" t="s">
        <v>659</v>
      </c>
      <c r="E1102" s="278" t="s">
        <v>1510</v>
      </c>
      <c r="F1102" s="281" t="str">
        <f t="shared" si="435"/>
        <v>Yang FSC/PEFC 750 (kg/m3)</v>
      </c>
      <c r="G1102" s="319">
        <f t="shared" si="444"/>
        <v>6.9252797524299997E-2</v>
      </c>
      <c r="H1102" s="319">
        <f t="shared" si="445"/>
        <v>1.6046606107000001E-3</v>
      </c>
      <c r="I1102" s="319">
        <f t="shared" si="446"/>
        <v>6.764341357E-3</v>
      </c>
      <c r="J1102" s="319">
        <f t="shared" si="447"/>
        <v>2.2704783556600001E-2</v>
      </c>
      <c r="K1102" s="319">
        <v>3.8179011999999998E-2</v>
      </c>
      <c r="L1102" s="319">
        <v>4.8415013000000003E-3</v>
      </c>
      <c r="M1102" s="319">
        <v>1.7726424E-3</v>
      </c>
      <c r="N1102" s="319">
        <v>1.2435566E-3</v>
      </c>
      <c r="O1102" s="319">
        <v>2.0219197E-4</v>
      </c>
      <c r="P1102" s="319">
        <v>7.1928207000000001E-6</v>
      </c>
      <c r="Q1102" s="319">
        <v>1.5171921999999999E-4</v>
      </c>
      <c r="R1102" s="319">
        <v>1.2470293E-4</v>
      </c>
      <c r="S1102" s="319">
        <v>2.0850498E-4</v>
      </c>
      <c r="T1102" s="319">
        <v>1.9249438000000001E-2</v>
      </c>
      <c r="U1102" s="319">
        <v>3.244725E-3</v>
      </c>
      <c r="V1102" s="319">
        <v>2.5494726999999999E-5</v>
      </c>
      <c r="W1102" s="319">
        <v>2.1155765999999999E-6</v>
      </c>
      <c r="X1102" s="319">
        <v>0</v>
      </c>
      <c r="Y1102" s="210"/>
      <c r="Z1102" s="320">
        <f t="shared" si="436"/>
        <v>0.28706024060150376</v>
      </c>
      <c r="AA1102" s="210"/>
      <c r="AB1102" s="321">
        <f t="shared" si="437"/>
        <v>3.8179011999999998E-2</v>
      </c>
      <c r="AC1102" s="321">
        <f t="shared" si="438"/>
        <v>8.3435072406999999E-3</v>
      </c>
      <c r="AD1102" s="321">
        <f t="shared" si="448"/>
        <v>2.5990400206600005E-2</v>
      </c>
      <c r="AE1102" s="321">
        <f t="shared" si="439"/>
        <v>6.764341357E-3</v>
      </c>
      <c r="AF1102" s="321">
        <f t="shared" si="440"/>
        <v>3.4532299799999999E-3</v>
      </c>
      <c r="AG1102"/>
      <c r="AH1102" s="121">
        <v>25.320205000000001</v>
      </c>
      <c r="AI1102" s="121">
        <v>3.6667377999999999</v>
      </c>
      <c r="AJ1102" s="121">
        <v>0.43984777000000003</v>
      </c>
      <c r="AK1102" s="121">
        <v>0</v>
      </c>
      <c r="AL1102" s="121">
        <v>20.930199000000002</v>
      </c>
      <c r="AM1102" s="121">
        <v>0.18398085</v>
      </c>
      <c r="AN1102" s="121">
        <v>9.9439788000000001E-2</v>
      </c>
      <c r="AO1102"/>
      <c r="AP1102" s="282">
        <v>6.6792364E-3</v>
      </c>
      <c r="AQ1102" s="282">
        <v>6.2150167000000001E-3</v>
      </c>
      <c r="AR1102" s="282">
        <v>2.6873818999999997E-4</v>
      </c>
      <c r="AS1102" s="282">
        <v>1.9548151999999999E-4</v>
      </c>
      <c r="AT1102" s="255">
        <f t="shared" si="441"/>
        <v>3.7260292245823E-7</v>
      </c>
      <c r="AU1102" s="256">
        <f t="shared" si="442"/>
        <v>9.9385426086674775E-10</v>
      </c>
      <c r="AV1102" s="256">
        <f t="shared" si="443"/>
        <v>2.7378364415000002E-2</v>
      </c>
      <c r="AW1102" s="272">
        <v>2.6686717000000001E-7</v>
      </c>
      <c r="AX1102" s="272">
        <v>8.0521837000000001E-10</v>
      </c>
      <c r="AY1102" s="272">
        <v>2.1998988E-14</v>
      </c>
      <c r="AZ1102" s="272">
        <v>6.2581997E-12</v>
      </c>
      <c r="BA1102" s="272">
        <v>1.6372153E-13</v>
      </c>
      <c r="BB1102" s="272">
        <v>1.8491933000000001E-10</v>
      </c>
      <c r="BC1102" s="272">
        <v>1.0400573E-7</v>
      </c>
      <c r="BD1102" s="272">
        <v>2.7110337999999999E-11</v>
      </c>
      <c r="BE1102" s="272">
        <v>1.1904276999999999E-10</v>
      </c>
      <c r="BF1102" s="272">
        <v>4.1607270999999998E-14</v>
      </c>
      <c r="BG1102" s="272">
        <v>1.3402031E-15</v>
      </c>
      <c r="BH1102" s="272">
        <v>5.4412173999999998E-14</v>
      </c>
      <c r="BI1102" s="272">
        <v>1.6680390000000001E-13</v>
      </c>
      <c r="BJ1102" s="272">
        <v>3.4104960999999998E-14</v>
      </c>
      <c r="BK1102" s="272">
        <v>2.4624259000000001E-11</v>
      </c>
      <c r="BL1102" s="272">
        <v>1.4730397E-9</v>
      </c>
      <c r="BM1102" s="272">
        <v>4.1913074999999998E-11</v>
      </c>
      <c r="BN1102" s="272">
        <v>1.5113414999999999E-5</v>
      </c>
      <c r="BO1102" s="273">
        <v>2.7363251000000002E-2</v>
      </c>
      <c r="BP1102" s="272">
        <v>4.1017247999999999E-11</v>
      </c>
      <c r="BQ1102" s="272">
        <v>2.4942921000000001E-13</v>
      </c>
      <c r="BR1102" s="272">
        <v>1.1159648E-17</v>
      </c>
      <c r="BS1102"/>
      <c r="BT1102" s="274">
        <v>1.5492988999999999E-5</v>
      </c>
      <c r="BU1102" s="274">
        <v>8.8056304999999999E-7</v>
      </c>
      <c r="BV1102" s="274">
        <v>8.0040010999999993E-6</v>
      </c>
      <c r="BW1102" s="274">
        <v>1.4616314999999999E-8</v>
      </c>
      <c r="BX1102" s="274">
        <v>7.8201734E-7</v>
      </c>
      <c r="BY1102" s="274">
        <v>1.1766922999999999E-7</v>
      </c>
      <c r="BZ1102" s="274">
        <v>8.0945668000000001E-10</v>
      </c>
      <c r="CA1102" s="274">
        <v>1.8500368999999999E-7</v>
      </c>
      <c r="CB1102" s="274">
        <v>9.6522589000000008E-9</v>
      </c>
      <c r="CC1102" s="274">
        <v>1.0039349E-7</v>
      </c>
      <c r="CD1102" s="274">
        <v>1.2016535E-9</v>
      </c>
      <c r="CE1102" s="274">
        <v>2.7325402000000001E-8</v>
      </c>
      <c r="CF1102" s="274">
        <v>2.2458323E-11</v>
      </c>
      <c r="CG1102" s="274">
        <v>3.4529965E-7</v>
      </c>
      <c r="CH1102" s="274">
        <v>4.9526972E-6</v>
      </c>
      <c r="CI1102" s="274">
        <v>6.5827914000000005E-8</v>
      </c>
      <c r="CJ1102" s="274">
        <v>5.8883246999999996E-9</v>
      </c>
      <c r="CK1102" s="4"/>
      <c r="CL1102" s="323">
        <v>3.6723611000000001E-11</v>
      </c>
      <c r="CM1102" s="323">
        <v>0.28670842000000002</v>
      </c>
      <c r="CN1102" s="323">
        <v>4.5290316000000004E-3</v>
      </c>
      <c r="CO1102" s="323">
        <v>6.2681024999999997E-4</v>
      </c>
      <c r="CP1102" s="323">
        <v>2.7161138E-5</v>
      </c>
      <c r="CQ1102" s="323">
        <v>1.7018911E-10</v>
      </c>
      <c r="CR1102" s="323">
        <v>1.0324795000000001E-8</v>
      </c>
      <c r="CS1102" s="323">
        <v>3.4835666999999999E-5</v>
      </c>
      <c r="CT1102" s="323">
        <v>8.8089012999999994E-2</v>
      </c>
      <c r="CU1102" s="323">
        <v>0.38610674</v>
      </c>
      <c r="CV1102" s="216"/>
      <c r="CW1102" s="214"/>
      <c r="CX1102" s="18" t="s">
        <v>1117</v>
      </c>
      <c r="CY1102" s="18"/>
      <c r="CZ1102" s="18"/>
      <c r="DA1102" s="32"/>
      <c r="DB1102" s="23"/>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14"/>
      <c r="FV1102" s="14"/>
      <c r="FW1102" s="14"/>
      <c r="FX1102" s="14"/>
      <c r="FY1102" s="14"/>
      <c r="FZ1102" s="14"/>
      <c r="GA1102" s="14"/>
      <c r="GB1102" s="14"/>
      <c r="GC1102" s="14"/>
      <c r="GD1102" s="14"/>
    </row>
    <row r="1103" spans="1:186" ht="14.4" customHeight="1">
      <c r="A1103" t="s">
        <v>8624</v>
      </c>
      <c r="B1103" s="168" t="s">
        <v>2252</v>
      </c>
      <c r="C1103" s="279" t="str">
        <f t="shared" si="434"/>
        <v>A.160.03.135</v>
      </c>
      <c r="D1103" s="14" t="s">
        <v>659</v>
      </c>
      <c r="E1103" s="278" t="s">
        <v>1510</v>
      </c>
      <c r="F1103" s="281" t="str">
        <f t="shared" si="435"/>
        <v>Yang natural forest, clear cut 750 (kg/m3)</v>
      </c>
      <c r="G1103" s="319">
        <f t="shared" si="444"/>
        <v>4.6071653007973001</v>
      </c>
      <c r="H1103" s="319">
        <f t="shared" si="445"/>
        <v>1.6046606107000001E-3</v>
      </c>
      <c r="I1103" s="319">
        <f t="shared" si="446"/>
        <v>4.0858268466299998</v>
      </c>
      <c r="J1103" s="319">
        <f t="shared" si="447"/>
        <v>2.2704783556600001E-2</v>
      </c>
      <c r="K1103" s="319">
        <v>0.49702900999999999</v>
      </c>
      <c r="L1103" s="319">
        <v>4.8415013000000003E-3</v>
      </c>
      <c r="M1103" s="319">
        <v>1.7726424E-3</v>
      </c>
      <c r="N1103" s="319">
        <v>1.2435566E-3</v>
      </c>
      <c r="O1103" s="319">
        <v>2.0219197E-4</v>
      </c>
      <c r="P1103" s="319">
        <v>7.1928207000000001E-6</v>
      </c>
      <c r="Q1103" s="319">
        <v>1.5171921999999999E-4</v>
      </c>
      <c r="R1103" s="319">
        <v>1.2470293E-4</v>
      </c>
      <c r="S1103" s="319">
        <v>2.0850498E-4</v>
      </c>
      <c r="T1103" s="319">
        <v>1.9249438000000001E-2</v>
      </c>
      <c r="U1103" s="319">
        <v>3.244725E-3</v>
      </c>
      <c r="V1103" s="319">
        <v>4.0790879999999996</v>
      </c>
      <c r="W1103" s="319">
        <v>2.1155765999999999E-6</v>
      </c>
      <c r="X1103" s="319">
        <v>0</v>
      </c>
      <c r="Y1103" s="210"/>
      <c r="Z1103" s="320">
        <f t="shared" si="436"/>
        <v>3.7370602255639094</v>
      </c>
      <c r="AA1103" s="210"/>
      <c r="AB1103" s="321">
        <f t="shared" si="437"/>
        <v>0.49702900999999999</v>
      </c>
      <c r="AC1103" s="321">
        <f t="shared" si="438"/>
        <v>8.3435072406999999E-3</v>
      </c>
      <c r="AD1103" s="321">
        <f t="shared" si="448"/>
        <v>2.5990400206600005E-2</v>
      </c>
      <c r="AE1103" s="321">
        <f t="shared" si="439"/>
        <v>4.085826846629999</v>
      </c>
      <c r="AF1103" s="321">
        <f t="shared" si="440"/>
        <v>3.4532299799999999E-3</v>
      </c>
      <c r="AG1103"/>
      <c r="AH1103" s="121">
        <v>25.320205000000001</v>
      </c>
      <c r="AI1103" s="121">
        <v>3.6667377999999999</v>
      </c>
      <c r="AJ1103" s="121">
        <v>0.43984777000000003</v>
      </c>
      <c r="AK1103" s="121">
        <v>0</v>
      </c>
      <c r="AL1103" s="121">
        <v>20.930199000000002</v>
      </c>
      <c r="AM1103" s="121">
        <v>0.18398085</v>
      </c>
      <c r="AN1103" s="121">
        <v>9.9439788000000001E-2</v>
      </c>
      <c r="AO1103"/>
      <c r="AP1103" s="282">
        <v>6.2694059999999996E-2</v>
      </c>
      <c r="AQ1103" s="282">
        <v>5.9617705E-2</v>
      </c>
      <c r="AR1103" s="282">
        <v>2.8808736000000001E-3</v>
      </c>
      <c r="AS1103" s="282">
        <v>1.9548151999999999E-4</v>
      </c>
      <c r="AT1103" s="255">
        <f t="shared" si="441"/>
        <v>3.5742029524582297E-6</v>
      </c>
      <c r="AU1103" s="256">
        <f t="shared" si="442"/>
        <v>1.0654117815868749E-8</v>
      </c>
      <c r="AV1103" s="256">
        <f t="shared" si="443"/>
        <v>2.7378364415000002E-2</v>
      </c>
      <c r="AW1103" s="272">
        <v>3.4684671999999999E-6</v>
      </c>
      <c r="AX1103" s="272">
        <v>1.0465218E-8</v>
      </c>
      <c r="AY1103" s="272">
        <v>2.8592399000000001E-13</v>
      </c>
      <c r="AZ1103" s="272">
        <v>6.2581997E-12</v>
      </c>
      <c r="BA1103" s="272">
        <v>1.6372153E-13</v>
      </c>
      <c r="BB1103" s="272">
        <v>1.8491933000000001E-10</v>
      </c>
      <c r="BC1103" s="272">
        <v>1.0400573E-7</v>
      </c>
      <c r="BD1103" s="272">
        <v>2.7110337999999999E-11</v>
      </c>
      <c r="BE1103" s="272">
        <v>1.1904276999999999E-10</v>
      </c>
      <c r="BF1103" s="272">
        <v>4.1607270999999998E-14</v>
      </c>
      <c r="BG1103" s="272">
        <v>1.3402031E-15</v>
      </c>
      <c r="BH1103" s="272">
        <v>5.4412173999999998E-14</v>
      </c>
      <c r="BI1103" s="272">
        <v>1.6680390000000001E-13</v>
      </c>
      <c r="BJ1103" s="272">
        <v>3.4104960999999998E-14</v>
      </c>
      <c r="BK1103" s="272">
        <v>2.4624259000000001E-11</v>
      </c>
      <c r="BL1103" s="272">
        <v>1.4730397E-9</v>
      </c>
      <c r="BM1103" s="272">
        <v>4.1913074999999998E-11</v>
      </c>
      <c r="BN1103" s="272">
        <v>1.5113414999999999E-5</v>
      </c>
      <c r="BO1103" s="273">
        <v>2.7363251000000002E-2</v>
      </c>
      <c r="BP1103" s="272">
        <v>4.1017247999999999E-11</v>
      </c>
      <c r="BQ1103" s="272">
        <v>2.4942921000000001E-13</v>
      </c>
      <c r="BR1103" s="272">
        <v>1.1159648E-17</v>
      </c>
      <c r="BS1103"/>
      <c r="BT1103" s="121">
        <v>1.1168814E-4</v>
      </c>
      <c r="BU1103" s="274">
        <v>8.8056304999999999E-7</v>
      </c>
      <c r="BV1103" s="121">
        <v>1.0419915999999999E-4</v>
      </c>
      <c r="BW1103" s="274">
        <v>1.4616314999999999E-8</v>
      </c>
      <c r="BX1103" s="274">
        <v>7.8201734E-7</v>
      </c>
      <c r="BY1103" s="274">
        <v>1.1766922999999999E-7</v>
      </c>
      <c r="BZ1103" s="274">
        <v>8.0945668000000001E-10</v>
      </c>
      <c r="CA1103" s="274">
        <v>1.8500368999999999E-7</v>
      </c>
      <c r="CB1103" s="274">
        <v>9.6522589000000008E-9</v>
      </c>
      <c r="CC1103" s="274">
        <v>1.0039349E-7</v>
      </c>
      <c r="CD1103" s="274">
        <v>1.2016535E-9</v>
      </c>
      <c r="CE1103" s="274">
        <v>2.7325402000000001E-8</v>
      </c>
      <c r="CF1103" s="274">
        <v>2.2458323E-11</v>
      </c>
      <c r="CG1103" s="274">
        <v>3.4529965E-7</v>
      </c>
      <c r="CH1103" s="274">
        <v>4.9526972E-6</v>
      </c>
      <c r="CI1103" s="274">
        <v>6.5827914000000005E-8</v>
      </c>
      <c r="CJ1103" s="274">
        <v>5.8883246999999996E-9</v>
      </c>
      <c r="CK1103" s="4"/>
      <c r="CL1103" s="323">
        <v>3.6723611000000001E-11</v>
      </c>
      <c r="CM1103" s="323">
        <v>3.7367083999999999</v>
      </c>
      <c r="CN1103" s="323">
        <v>4.5290316000000004E-3</v>
      </c>
      <c r="CO1103" s="323">
        <v>6.2681024999999997E-4</v>
      </c>
      <c r="CP1103" s="323">
        <v>2.7161138E-5</v>
      </c>
      <c r="CQ1103" s="323">
        <v>1.7018911E-10</v>
      </c>
      <c r="CR1103" s="323">
        <v>1.0324795000000001E-8</v>
      </c>
      <c r="CS1103" s="323">
        <v>3.4835666999999999E-5</v>
      </c>
      <c r="CT1103" s="323">
        <v>8.8089012999999994E-2</v>
      </c>
      <c r="CU1103" s="323">
        <v>0.38610674</v>
      </c>
      <c r="CV1103" s="216"/>
      <c r="CW1103" s="214"/>
      <c r="CX1103" s="18" t="s">
        <v>1117</v>
      </c>
      <c r="CY1103" s="18"/>
      <c r="CZ1103" s="18"/>
      <c r="DA1103" s="32"/>
      <c r="DB1103" s="23"/>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c r="FV1103" s="14"/>
      <c r="FW1103" s="14"/>
      <c r="FX1103" s="14"/>
      <c r="FY1103" s="14"/>
      <c r="FZ1103" s="14"/>
      <c r="GA1103" s="14"/>
      <c r="GB1103" s="14"/>
      <c r="GC1103" s="14"/>
      <c r="GD1103" s="14"/>
    </row>
    <row r="1104" spans="1:186" ht="14.4" customHeight="1">
      <c r="B1104" s="278" t="s">
        <v>2252</v>
      </c>
      <c r="C1104" s="277" t="s">
        <v>3668</v>
      </c>
      <c r="D1104" s="277" t="s">
        <v>660</v>
      </c>
      <c r="E1104" s="278"/>
      <c r="F1104"/>
      <c r="G1104" s="210"/>
      <c r="H1104" s="210"/>
      <c r="I1104" s="210"/>
      <c r="J1104" s="210"/>
      <c r="K1104" s="210"/>
      <c r="L1104" s="210"/>
      <c r="M1104" s="210"/>
      <c r="N1104" s="210"/>
      <c r="O1104" s="210"/>
      <c r="P1104" s="210"/>
      <c r="Q1104" s="210"/>
      <c r="R1104" s="210"/>
      <c r="S1104" s="210"/>
      <c r="T1104" s="210"/>
      <c r="U1104" s="210"/>
      <c r="V1104" s="210"/>
      <c r="W1104" s="210"/>
      <c r="X1104" s="210"/>
      <c r="Y1104" s="210"/>
      <c r="Z1104" s="210"/>
      <c r="AA1104" s="210"/>
      <c r="AB1104" s="210"/>
      <c r="AC1104" s="210"/>
      <c r="AD1104" s="210"/>
      <c r="AE1104" s="210"/>
      <c r="AF1104" s="210"/>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s="183"/>
      <c r="CW1104" s="215"/>
      <c r="CX1104" s="22"/>
      <c r="CY1104" s="18"/>
      <c r="CZ1104" s="18"/>
      <c r="DA1104" s="32"/>
      <c r="DB1104" s="23"/>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c r="FU1104" s="14"/>
      <c r="FV1104" s="14"/>
      <c r="FW1104" s="14"/>
      <c r="FX1104" s="14"/>
      <c r="FY1104" s="14"/>
      <c r="FZ1104" s="14"/>
      <c r="GA1104" s="14"/>
      <c r="GB1104" s="14"/>
      <c r="GC1104" s="14"/>
      <c r="GD1104" s="14"/>
    </row>
    <row r="1105" spans="1:186" ht="14.4" customHeight="1">
      <c r="A1105" t="s">
        <v>2299</v>
      </c>
      <c r="B1105" s="168" t="s">
        <v>2252</v>
      </c>
      <c r="C1105" s="279" t="str">
        <f t="shared" si="434"/>
        <v>A.160.04.101</v>
      </c>
      <c r="D1105" s="14" t="s">
        <v>660</v>
      </c>
      <c r="E1105" s="278" t="s">
        <v>1510</v>
      </c>
      <c r="F1105" s="281" t="str">
        <f t="shared" si="435"/>
        <v>Aningre FSC/PEFC 580 (kg/m3)</v>
      </c>
      <c r="G1105" s="319">
        <f t="shared" si="444"/>
        <v>5.5622027219100006E-2</v>
      </c>
      <c r="H1105" s="319">
        <f t="shared" si="445"/>
        <v>1.5640985184999998E-3</v>
      </c>
      <c r="I1105" s="319">
        <f t="shared" si="446"/>
        <v>5.098035854E-3</v>
      </c>
      <c r="J1105" s="319">
        <f t="shared" si="447"/>
        <v>1.7056671846600001E-2</v>
      </c>
      <c r="K1105" s="319">
        <v>3.1903221000000002E-2</v>
      </c>
      <c r="L1105" s="319">
        <v>3.2757874999999998E-3</v>
      </c>
      <c r="M1105" s="319">
        <v>1.6727457E-3</v>
      </c>
      <c r="N1105" s="319">
        <v>1.2207772E-3</v>
      </c>
      <c r="O1105" s="319">
        <v>1.8896059999999999E-4</v>
      </c>
      <c r="P1105" s="319">
        <v>6.4626785000000003E-6</v>
      </c>
      <c r="Q1105" s="319">
        <v>1.4789803999999999E-4</v>
      </c>
      <c r="R1105" s="319">
        <v>1.2409222999999999E-4</v>
      </c>
      <c r="S1105" s="319">
        <v>2.0579877E-4</v>
      </c>
      <c r="T1105" s="319">
        <v>1.3619516999999999E-2</v>
      </c>
      <c r="U1105" s="319">
        <v>3.2292405000000001E-3</v>
      </c>
      <c r="V1105" s="319">
        <v>2.5410423999999999E-5</v>
      </c>
      <c r="W1105" s="319">
        <v>2.1155765999999999E-6</v>
      </c>
      <c r="X1105" s="319">
        <v>0</v>
      </c>
      <c r="Y1105" s="210"/>
      <c r="Z1105" s="320">
        <f t="shared" si="436"/>
        <v>0.23987384210526316</v>
      </c>
      <c r="AA1105" s="210"/>
      <c r="AB1105" s="321">
        <f t="shared" si="437"/>
        <v>3.1903221000000002E-2</v>
      </c>
      <c r="AC1105" s="321">
        <f t="shared" si="438"/>
        <v>6.6367239485000005E-3</v>
      </c>
      <c r="AD1105" s="321">
        <f t="shared" si="448"/>
        <v>1.86942580066E-2</v>
      </c>
      <c r="AE1105" s="321">
        <f t="shared" si="439"/>
        <v>5.098035854E-3</v>
      </c>
      <c r="AF1105" s="321">
        <f t="shared" si="440"/>
        <v>3.4350392700000002E-3</v>
      </c>
      <c r="AG1105"/>
      <c r="AH1105" s="121">
        <v>24.700624000000001</v>
      </c>
      <c r="AI1105" s="121">
        <v>3.0499949000000002</v>
      </c>
      <c r="AJ1105" s="121">
        <v>0.43774868</v>
      </c>
      <c r="AK1105" s="121">
        <v>0</v>
      </c>
      <c r="AL1105" s="121">
        <v>20.930199000000002</v>
      </c>
      <c r="AM1105" s="121">
        <v>0.18375854</v>
      </c>
      <c r="AN1105" s="121">
        <v>9.8922992000000001E-2</v>
      </c>
      <c r="AO1105"/>
      <c r="AP1105" s="282">
        <v>5.3828234000000003E-3</v>
      </c>
      <c r="AQ1105" s="282">
        <v>5.0067836999999997E-3</v>
      </c>
      <c r="AR1105" s="282">
        <v>2.2382159E-4</v>
      </c>
      <c r="AS1105" s="282">
        <v>1.5221810999999999E-4</v>
      </c>
      <c r="AT1105" s="255">
        <f t="shared" ref="AT1105:AT1131" si="449">AW1105+AZ1105+BA1105+BB1105+BC1105+BK1105+BL1105+BP1105</f>
        <v>3.0016688263922997E-7</v>
      </c>
      <c r="AU1105" s="256">
        <f t="shared" ref="AU1105:AU1131" si="450">AX1105+AY1105+BD1105+BE1105+BF1105+BG1105+BH1105+BI1105+BJ1105+BM1105+BQ1105+BR1105</f>
        <v>8.2774256890174801E-10</v>
      </c>
      <c r="AV1105" s="256">
        <f t="shared" ref="AV1105:AV1131" si="451">BN1105+BO1105</f>
        <v>2.1319062515999999E-2</v>
      </c>
      <c r="AW1105" s="272">
        <v>2.2307819000000001E-7</v>
      </c>
      <c r="AX1105" s="272">
        <v>6.7309646000000003E-10</v>
      </c>
      <c r="AY1105" s="272">
        <v>1.8389228000000001E-14</v>
      </c>
      <c r="AZ1105" s="272">
        <v>6.2581997E-12</v>
      </c>
      <c r="BA1105" s="272">
        <v>1.6372153E-13</v>
      </c>
      <c r="BB1105" s="272">
        <v>1.8152804999999999E-10</v>
      </c>
      <c r="BC1105" s="272">
        <v>7.5363326000000003E-8</v>
      </c>
      <c r="BD1105" s="272">
        <v>2.6336962E-11</v>
      </c>
      <c r="BE1105" s="272">
        <v>8.5920849999999999E-11</v>
      </c>
      <c r="BF1105" s="272">
        <v>4.1607270999999998E-14</v>
      </c>
      <c r="BG1105" s="272">
        <v>1.3402031E-15</v>
      </c>
      <c r="BH1105" s="272">
        <v>5.2393489000000001E-14</v>
      </c>
      <c r="BI1105" s="272">
        <v>9.1583708999999994E-14</v>
      </c>
      <c r="BJ1105" s="272">
        <v>2.0467632E-14</v>
      </c>
      <c r="BK1105" s="272">
        <v>2.452402E-11</v>
      </c>
      <c r="BL1105" s="272">
        <v>1.4718754000000001E-9</v>
      </c>
      <c r="BM1105" s="272">
        <v>4.1913074999999998E-11</v>
      </c>
      <c r="BN1105" s="272">
        <v>1.4864516E-5</v>
      </c>
      <c r="BO1105" s="273">
        <v>2.1304198E-2</v>
      </c>
      <c r="BP1105" s="272">
        <v>4.1017247999999999E-11</v>
      </c>
      <c r="BQ1105" s="272">
        <v>2.4942921000000001E-13</v>
      </c>
      <c r="BR1105" s="272">
        <v>1.1159648E-17</v>
      </c>
      <c r="BS1105"/>
      <c r="BT1105" s="274">
        <v>1.296146E-5</v>
      </c>
      <c r="BU1105" s="274">
        <v>6.5221052000000002E-7</v>
      </c>
      <c r="BV1105" s="274">
        <v>6.6883192000000002E-6</v>
      </c>
      <c r="BW1105" s="274">
        <v>1.454478E-8</v>
      </c>
      <c r="BX1105" s="274">
        <v>5.8207237999999997E-7</v>
      </c>
      <c r="BY1105" s="274">
        <v>1.1766922999999999E-7</v>
      </c>
      <c r="BZ1105" s="274">
        <v>8.0945668000000001E-10</v>
      </c>
      <c r="CA1105" s="274">
        <v>1.8500368999999999E-7</v>
      </c>
      <c r="CB1105" s="274">
        <v>8.6724595000000007E-9</v>
      </c>
      <c r="CC1105" s="274">
        <v>9.7864995000000005E-8</v>
      </c>
      <c r="CD1105" s="274">
        <v>1.2016535E-9</v>
      </c>
      <c r="CE1105" s="274">
        <v>2.7325402000000001E-8</v>
      </c>
      <c r="CF1105" s="274">
        <v>2.2458323E-11</v>
      </c>
      <c r="CG1105" s="274">
        <v>3.0628540000000001E-7</v>
      </c>
      <c r="CH1105" s="274">
        <v>4.2077420000000003E-6</v>
      </c>
      <c r="CI1105" s="274">
        <v>6.5827914000000005E-8</v>
      </c>
      <c r="CJ1105" s="274">
        <v>5.8883246999999996E-9</v>
      </c>
      <c r="CK1105" s="4"/>
      <c r="CL1105" s="323">
        <v>3.6723611000000001E-11</v>
      </c>
      <c r="CM1105" s="323">
        <v>0.23952202</v>
      </c>
      <c r="CN1105" s="323">
        <v>4.5290316000000004E-3</v>
      </c>
      <c r="CO1105" s="323">
        <v>4.7057478E-4</v>
      </c>
      <c r="CP1105" s="323">
        <v>2.0371651999999999E-5</v>
      </c>
      <c r="CQ1105" s="323">
        <v>1.6927579999999999E-10</v>
      </c>
      <c r="CR1105" s="323">
        <v>1.021686E-8</v>
      </c>
      <c r="CS1105" s="323">
        <v>2.4957985999999999E-5</v>
      </c>
      <c r="CT1105" s="323">
        <v>5.1014687000000003E-2</v>
      </c>
      <c r="CU1105" s="323">
        <v>0.30254615000000001</v>
      </c>
      <c r="CV1105" s="216"/>
      <c r="CW1105" s="214"/>
      <c r="CX1105" s="18" t="s">
        <v>1117</v>
      </c>
      <c r="CY1105" s="22"/>
      <c r="CZ1105" s="22"/>
      <c r="DA1105" s="32"/>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c r="FL1105" s="14"/>
      <c r="FM1105" s="14"/>
      <c r="FN1105" s="14"/>
      <c r="FO1105" s="14"/>
      <c r="FP1105" s="14"/>
      <c r="FQ1105" s="14"/>
      <c r="FR1105" s="14"/>
      <c r="FS1105" s="14"/>
      <c r="FT1105" s="14"/>
      <c r="FU1105" s="14"/>
      <c r="FV1105" s="14"/>
      <c r="FW1105" s="14"/>
      <c r="FX1105" s="14"/>
      <c r="FY1105" s="14"/>
      <c r="FZ1105" s="14"/>
      <c r="GA1105" s="14"/>
      <c r="GB1105" s="14"/>
      <c r="GC1105" s="14"/>
      <c r="GD1105" s="14"/>
    </row>
    <row r="1106" spans="1:186" ht="14.4" customHeight="1">
      <c r="A1106" t="s">
        <v>8625</v>
      </c>
      <c r="B1106" s="168" t="s">
        <v>2252</v>
      </c>
      <c r="C1106" s="279" t="str">
        <f t="shared" si="434"/>
        <v>A.160.04.102</v>
      </c>
      <c r="D1106" s="14" t="s">
        <v>660</v>
      </c>
      <c r="E1106" s="278" t="s">
        <v>1510</v>
      </c>
      <c r="F1106" s="281" t="str">
        <f t="shared" si="435"/>
        <v>Aningre natural forest, clear cut 580 (kg/m3)</v>
      </c>
      <c r="G1106" s="319">
        <f t="shared" si="444"/>
        <v>4.7395220157951004</v>
      </c>
      <c r="H1106" s="319">
        <f t="shared" si="445"/>
        <v>1.5640985184999998E-3</v>
      </c>
      <c r="I1106" s="319">
        <f t="shared" si="446"/>
        <v>4.2301480254300001</v>
      </c>
      <c r="J1106" s="319">
        <f t="shared" si="447"/>
        <v>1.7056671846600001E-2</v>
      </c>
      <c r="K1106" s="319">
        <v>0.49075321999999999</v>
      </c>
      <c r="L1106" s="319">
        <v>3.2757874999999998E-3</v>
      </c>
      <c r="M1106" s="319">
        <v>1.6727457E-3</v>
      </c>
      <c r="N1106" s="319">
        <v>1.2207772E-3</v>
      </c>
      <c r="O1106" s="319">
        <v>1.8896059999999999E-4</v>
      </c>
      <c r="P1106" s="319">
        <v>6.4626785000000003E-6</v>
      </c>
      <c r="Q1106" s="319">
        <v>1.4789803999999999E-4</v>
      </c>
      <c r="R1106" s="319">
        <v>1.2409222999999999E-4</v>
      </c>
      <c r="S1106" s="319">
        <v>2.0579877E-4</v>
      </c>
      <c r="T1106" s="319">
        <v>1.3619516999999999E-2</v>
      </c>
      <c r="U1106" s="319">
        <v>3.2292405000000001E-3</v>
      </c>
      <c r="V1106" s="319">
        <v>4.2250753999999997</v>
      </c>
      <c r="W1106" s="319">
        <v>2.1155765999999999E-6</v>
      </c>
      <c r="X1106" s="319">
        <v>0</v>
      </c>
      <c r="Y1106" s="210"/>
      <c r="Z1106" s="320">
        <f t="shared" si="436"/>
        <v>3.6898738345864657</v>
      </c>
      <c r="AA1106" s="210"/>
      <c r="AB1106" s="321">
        <f t="shared" si="437"/>
        <v>0.49075321999999999</v>
      </c>
      <c r="AC1106" s="321">
        <f t="shared" si="438"/>
        <v>6.6367239485000005E-3</v>
      </c>
      <c r="AD1106" s="321">
        <f t="shared" si="448"/>
        <v>1.86942580066E-2</v>
      </c>
      <c r="AE1106" s="321">
        <f t="shared" si="439"/>
        <v>4.2301480254299992</v>
      </c>
      <c r="AF1106" s="321">
        <f t="shared" si="440"/>
        <v>3.4350392700000002E-3</v>
      </c>
      <c r="AG1106"/>
      <c r="AH1106" s="121">
        <v>24.700624000000001</v>
      </c>
      <c r="AI1106" s="121">
        <v>3.0499949000000002</v>
      </c>
      <c r="AJ1106" s="121">
        <v>0.43774868</v>
      </c>
      <c r="AK1106" s="121">
        <v>0</v>
      </c>
      <c r="AL1106" s="121">
        <v>20.930199000000002</v>
      </c>
      <c r="AM1106" s="121">
        <v>0.18375854</v>
      </c>
      <c r="AN1106" s="121">
        <v>9.8922992000000001E-2</v>
      </c>
      <c r="AO1106"/>
      <c r="AP1106" s="282">
        <v>6.1397647E-2</v>
      </c>
      <c r="AQ1106" s="282">
        <v>5.8409471999999997E-2</v>
      </c>
      <c r="AR1106" s="282">
        <v>2.8359570000000001E-3</v>
      </c>
      <c r="AS1106" s="282">
        <v>1.5221810999999999E-4</v>
      </c>
      <c r="AT1106" s="255">
        <f t="shared" si="449"/>
        <v>3.5017668926392298E-6</v>
      </c>
      <c r="AU1106" s="256">
        <f t="shared" si="450"/>
        <v>1.0488006033903751E-8</v>
      </c>
      <c r="AV1106" s="256">
        <f t="shared" si="451"/>
        <v>2.1319062515999999E-2</v>
      </c>
      <c r="AW1106" s="272">
        <v>3.4246782000000001E-6</v>
      </c>
      <c r="AX1106" s="272">
        <v>1.0333096E-8</v>
      </c>
      <c r="AY1106" s="272">
        <v>2.8231422999999999E-13</v>
      </c>
      <c r="AZ1106" s="272">
        <v>6.2581997E-12</v>
      </c>
      <c r="BA1106" s="272">
        <v>1.6372153E-13</v>
      </c>
      <c r="BB1106" s="272">
        <v>1.8152804999999999E-10</v>
      </c>
      <c r="BC1106" s="272">
        <v>7.5363326000000003E-8</v>
      </c>
      <c r="BD1106" s="272">
        <v>2.6336962E-11</v>
      </c>
      <c r="BE1106" s="272">
        <v>8.5920849999999999E-11</v>
      </c>
      <c r="BF1106" s="272">
        <v>4.1607270999999998E-14</v>
      </c>
      <c r="BG1106" s="272">
        <v>1.3402031E-15</v>
      </c>
      <c r="BH1106" s="272">
        <v>5.2393489000000001E-14</v>
      </c>
      <c r="BI1106" s="272">
        <v>9.1583708999999994E-14</v>
      </c>
      <c r="BJ1106" s="272">
        <v>2.0467632E-14</v>
      </c>
      <c r="BK1106" s="272">
        <v>2.452402E-11</v>
      </c>
      <c r="BL1106" s="272">
        <v>1.4718754000000001E-9</v>
      </c>
      <c r="BM1106" s="272">
        <v>4.1913074999999998E-11</v>
      </c>
      <c r="BN1106" s="272">
        <v>1.4864516E-5</v>
      </c>
      <c r="BO1106" s="273">
        <v>2.1304198E-2</v>
      </c>
      <c r="BP1106" s="272">
        <v>4.1017247999999999E-11</v>
      </c>
      <c r="BQ1106" s="272">
        <v>2.4942921000000001E-13</v>
      </c>
      <c r="BR1106" s="272">
        <v>1.1159648E-17</v>
      </c>
      <c r="BS1106"/>
      <c r="BT1106" s="121">
        <v>1.0915661E-4</v>
      </c>
      <c r="BU1106" s="274">
        <v>6.5221052000000002E-7</v>
      </c>
      <c r="BV1106" s="121">
        <v>1.0288347E-4</v>
      </c>
      <c r="BW1106" s="274">
        <v>1.454478E-8</v>
      </c>
      <c r="BX1106" s="274">
        <v>5.8207237999999997E-7</v>
      </c>
      <c r="BY1106" s="274">
        <v>1.1766922999999999E-7</v>
      </c>
      <c r="BZ1106" s="274">
        <v>8.0945668000000001E-10</v>
      </c>
      <c r="CA1106" s="274">
        <v>1.8500368999999999E-7</v>
      </c>
      <c r="CB1106" s="274">
        <v>8.6724595000000007E-9</v>
      </c>
      <c r="CC1106" s="274">
        <v>9.7864995000000005E-8</v>
      </c>
      <c r="CD1106" s="274">
        <v>1.2016535E-9</v>
      </c>
      <c r="CE1106" s="274">
        <v>2.7325402000000001E-8</v>
      </c>
      <c r="CF1106" s="274">
        <v>2.2458323E-11</v>
      </c>
      <c r="CG1106" s="274">
        <v>3.0628540000000001E-7</v>
      </c>
      <c r="CH1106" s="274">
        <v>4.2077420000000003E-6</v>
      </c>
      <c r="CI1106" s="274">
        <v>6.5827914000000005E-8</v>
      </c>
      <c r="CJ1106" s="274">
        <v>5.8883246999999996E-9</v>
      </c>
      <c r="CK1106" s="4"/>
      <c r="CL1106" s="323">
        <v>3.6723611000000001E-11</v>
      </c>
      <c r="CM1106" s="323">
        <v>3.6895220000000002</v>
      </c>
      <c r="CN1106" s="323">
        <v>4.5290316000000004E-3</v>
      </c>
      <c r="CO1106" s="323">
        <v>4.7057478E-4</v>
      </c>
      <c r="CP1106" s="323">
        <v>2.0371651999999999E-5</v>
      </c>
      <c r="CQ1106" s="323">
        <v>1.6927579999999999E-10</v>
      </c>
      <c r="CR1106" s="323">
        <v>1.021686E-8</v>
      </c>
      <c r="CS1106" s="323">
        <v>2.4957985999999999E-5</v>
      </c>
      <c r="CT1106" s="323">
        <v>5.1014687000000003E-2</v>
      </c>
      <c r="CU1106" s="323">
        <v>0.30254615000000001</v>
      </c>
      <c r="CV1106" s="216"/>
      <c r="CW1106" s="214"/>
      <c r="CX1106" s="18" t="s">
        <v>1117</v>
      </c>
      <c r="CY1106" s="18"/>
      <c r="CZ1106" s="18"/>
      <c r="DA1106" s="32"/>
      <c r="DB1106" s="23"/>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14"/>
      <c r="FV1106" s="14"/>
      <c r="FW1106" s="14"/>
      <c r="FX1106" s="14"/>
      <c r="FY1106" s="14"/>
      <c r="FZ1106" s="14"/>
      <c r="GA1106" s="14"/>
      <c r="GB1106" s="14"/>
      <c r="GC1106" s="14"/>
      <c r="GD1106" s="14"/>
    </row>
    <row r="1107" spans="1:186" ht="14.4" customHeight="1">
      <c r="A1107" t="s">
        <v>2300</v>
      </c>
      <c r="B1107" s="168" t="s">
        <v>2252</v>
      </c>
      <c r="C1107" s="279" t="str">
        <f t="shared" si="434"/>
        <v>A.160.04.103</v>
      </c>
      <c r="D1107" s="14" t="s">
        <v>660</v>
      </c>
      <c r="E1107" s="278" t="s">
        <v>1510</v>
      </c>
      <c r="F1107" s="281" t="str">
        <f t="shared" si="435"/>
        <v>Avodire FSC/PEFC 550 (kg/m3)</v>
      </c>
      <c r="G1107" s="319">
        <f t="shared" si="444"/>
        <v>5.6573010971200002E-2</v>
      </c>
      <c r="H1107" s="319">
        <f t="shared" si="445"/>
        <v>1.5669283786000001E-3</v>
      </c>
      <c r="I1107" s="319">
        <f t="shared" si="446"/>
        <v>5.2142896460000004E-3</v>
      </c>
      <c r="J1107" s="319">
        <f t="shared" si="447"/>
        <v>1.74507259466E-2</v>
      </c>
      <c r="K1107" s="319">
        <v>3.2341067000000001E-2</v>
      </c>
      <c r="L1107" s="319">
        <v>3.3850233000000001E-3</v>
      </c>
      <c r="M1107" s="319">
        <v>1.6797152000000001E-3</v>
      </c>
      <c r="N1107" s="319">
        <v>1.2223664E-3</v>
      </c>
      <c r="O1107" s="319">
        <v>1.8988372000000001E-4</v>
      </c>
      <c r="P1107" s="319">
        <v>6.5136186000000003E-6</v>
      </c>
      <c r="Q1107" s="319">
        <v>1.4816463999999999E-4</v>
      </c>
      <c r="R1107" s="319">
        <v>1.2413484000000001E-4</v>
      </c>
      <c r="S1107" s="319">
        <v>2.0598757E-4</v>
      </c>
      <c r="T1107" s="319">
        <v>1.4012302000000001E-2</v>
      </c>
      <c r="U1107" s="319">
        <v>3.2303207999999999E-3</v>
      </c>
      <c r="V1107" s="319">
        <v>2.5416305999999999E-5</v>
      </c>
      <c r="W1107" s="319">
        <v>2.1155765999999999E-6</v>
      </c>
      <c r="X1107" s="319">
        <v>0</v>
      </c>
      <c r="Y1107" s="210"/>
      <c r="Z1107" s="320">
        <f t="shared" si="436"/>
        <v>0.24316591729323309</v>
      </c>
      <c r="AA1107" s="210"/>
      <c r="AB1107" s="321">
        <f t="shared" si="437"/>
        <v>3.2341067000000001E-2</v>
      </c>
      <c r="AC1107" s="321">
        <f t="shared" si="438"/>
        <v>6.7558017186000003E-3</v>
      </c>
      <c r="AD1107" s="321">
        <f t="shared" si="448"/>
        <v>1.9203290916600006E-2</v>
      </c>
      <c r="AE1107" s="321">
        <f t="shared" si="439"/>
        <v>5.2142896460000004E-3</v>
      </c>
      <c r="AF1107" s="321">
        <f t="shared" si="440"/>
        <v>3.4363083699999997E-3</v>
      </c>
      <c r="AG1107"/>
      <c r="AH1107" s="121">
        <v>24.743849999999998</v>
      </c>
      <c r="AI1107" s="121">
        <v>3.0930235000000001</v>
      </c>
      <c r="AJ1107" s="121">
        <v>0.43789513000000002</v>
      </c>
      <c r="AK1107" s="121">
        <v>0</v>
      </c>
      <c r="AL1107" s="121">
        <v>20.930199000000002</v>
      </c>
      <c r="AM1107" s="121">
        <v>0.18377404999999999</v>
      </c>
      <c r="AN1107" s="121">
        <v>9.8959046999999994E-2</v>
      </c>
      <c r="AO1107"/>
      <c r="AP1107" s="282">
        <v>5.4732708E-3</v>
      </c>
      <c r="AQ1107" s="282">
        <v>5.0910790000000001E-3</v>
      </c>
      <c r="AR1107" s="282">
        <v>2.2695530999999999E-4</v>
      </c>
      <c r="AS1107" s="282">
        <v>1.5523649E-4</v>
      </c>
      <c r="AT1107" s="255">
        <f t="shared" si="449"/>
        <v>3.0522056443322999E-7</v>
      </c>
      <c r="AU1107" s="256">
        <f t="shared" si="450"/>
        <v>8.3933175894474813E-10</v>
      </c>
      <c r="AV1107" s="256">
        <f t="shared" si="451"/>
        <v>2.1741804880999999E-2</v>
      </c>
      <c r="AW1107" s="272">
        <v>2.2613324E-7</v>
      </c>
      <c r="AX1107" s="272">
        <v>6.8231426999999999E-10</v>
      </c>
      <c r="AY1107" s="272">
        <v>1.8641071999999999E-14</v>
      </c>
      <c r="AZ1107" s="272">
        <v>6.2581997E-12</v>
      </c>
      <c r="BA1107" s="272">
        <v>1.6372153E-13</v>
      </c>
      <c r="BB1107" s="272">
        <v>1.8176465000000001E-10</v>
      </c>
      <c r="BC1107" s="272">
        <v>7.7361632999999994E-8</v>
      </c>
      <c r="BD1107" s="272">
        <v>2.6390917999999999E-11</v>
      </c>
      <c r="BE1107" s="272">
        <v>8.8231682000000004E-11</v>
      </c>
      <c r="BF1107" s="272">
        <v>4.1607270999999998E-14</v>
      </c>
      <c r="BG1107" s="272">
        <v>1.3402031E-15</v>
      </c>
      <c r="BH1107" s="272">
        <v>5.2534327000000002E-14</v>
      </c>
      <c r="BI1107" s="272">
        <v>9.6831629000000006E-14</v>
      </c>
      <c r="BJ1107" s="272">
        <v>2.1419073000000001E-14</v>
      </c>
      <c r="BK1107" s="272">
        <v>2.4531013999999999E-11</v>
      </c>
      <c r="BL1107" s="272">
        <v>1.4719565999999999E-9</v>
      </c>
      <c r="BM1107" s="272">
        <v>4.1913074999999998E-11</v>
      </c>
      <c r="BN1107" s="272">
        <v>1.4881881E-5</v>
      </c>
      <c r="BO1107" s="273">
        <v>2.1726922999999999E-2</v>
      </c>
      <c r="BP1107" s="272">
        <v>4.1017247999999999E-11</v>
      </c>
      <c r="BQ1107" s="272">
        <v>2.4942921000000001E-13</v>
      </c>
      <c r="BR1107" s="272">
        <v>1.1159648E-17</v>
      </c>
      <c r="BS1107"/>
      <c r="BT1107" s="274">
        <v>1.3138078E-5</v>
      </c>
      <c r="BU1107" s="274">
        <v>6.6814210000000005E-7</v>
      </c>
      <c r="BV1107" s="274">
        <v>6.7801108999999998E-6</v>
      </c>
      <c r="BW1107" s="274">
        <v>1.4549770999999999E-8</v>
      </c>
      <c r="BX1107" s="274">
        <v>5.9602202999999996E-7</v>
      </c>
      <c r="BY1107" s="274">
        <v>1.1766922999999999E-7</v>
      </c>
      <c r="BZ1107" s="274">
        <v>8.0945668000000001E-10</v>
      </c>
      <c r="CA1107" s="274">
        <v>1.8500368999999999E-7</v>
      </c>
      <c r="CB1107" s="274">
        <v>8.7408176000000001E-9</v>
      </c>
      <c r="CC1107" s="274">
        <v>9.8041402E-8</v>
      </c>
      <c r="CD1107" s="274">
        <v>1.2016535E-9</v>
      </c>
      <c r="CE1107" s="274">
        <v>2.7325402000000001E-8</v>
      </c>
      <c r="CF1107" s="274">
        <v>2.2458323E-11</v>
      </c>
      <c r="CG1107" s="274">
        <v>3.0900732E-7</v>
      </c>
      <c r="CH1107" s="274">
        <v>4.2597155999999999E-6</v>
      </c>
      <c r="CI1107" s="274">
        <v>6.5827914000000005E-8</v>
      </c>
      <c r="CJ1107" s="274">
        <v>5.8883246999999996E-9</v>
      </c>
      <c r="CK1107" s="4"/>
      <c r="CL1107" s="323">
        <v>3.6723611000000001E-11</v>
      </c>
      <c r="CM1107" s="323">
        <v>0.24281409000000001</v>
      </c>
      <c r="CN1107" s="323">
        <v>4.5290316000000004E-3</v>
      </c>
      <c r="CO1107" s="323">
        <v>4.8147492999999999E-4</v>
      </c>
      <c r="CP1107" s="323">
        <v>2.0845337E-5</v>
      </c>
      <c r="CQ1107" s="323">
        <v>1.6933951999999999E-10</v>
      </c>
      <c r="CR1107" s="323">
        <v>1.022439E-8</v>
      </c>
      <c r="CS1107" s="323">
        <v>2.5647127000000001E-5</v>
      </c>
      <c r="CT1107" s="323">
        <v>5.3601268000000001E-2</v>
      </c>
      <c r="CU1107" s="323">
        <v>0.30837596</v>
      </c>
      <c r="CV1107" s="216"/>
      <c r="CW1107" s="214"/>
      <c r="CX1107" s="18" t="s">
        <v>1117</v>
      </c>
      <c r="CY1107" s="18"/>
      <c r="CZ1107" s="18"/>
      <c r="DA1107" s="32"/>
      <c r="DB1107" s="23"/>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c r="FU1107" s="14"/>
      <c r="FV1107" s="14"/>
      <c r="FW1107" s="14"/>
      <c r="FX1107" s="14"/>
      <c r="FY1107" s="14"/>
      <c r="FZ1107" s="14"/>
      <c r="GA1107" s="14"/>
      <c r="GB1107" s="14"/>
      <c r="GC1107" s="14"/>
      <c r="GD1107" s="14"/>
    </row>
    <row r="1108" spans="1:186" ht="14.4" customHeight="1">
      <c r="A1108" t="s">
        <v>8626</v>
      </c>
      <c r="B1108" s="168" t="s">
        <v>2252</v>
      </c>
      <c r="C1108" s="279" t="str">
        <f t="shared" si="434"/>
        <v>A.160.04.104</v>
      </c>
      <c r="D1108" s="14" t="s">
        <v>660</v>
      </c>
      <c r="E1108" s="278" t="s">
        <v>1510</v>
      </c>
      <c r="F1108" s="281" t="str">
        <f t="shared" si="435"/>
        <v>Avodire natural forest, clear cut 550 (kg/m3)</v>
      </c>
      <c r="G1108" s="319">
        <f t="shared" si="444"/>
        <v>4.9809229976651999</v>
      </c>
      <c r="H1108" s="319">
        <f t="shared" si="445"/>
        <v>1.5669283786000001E-3</v>
      </c>
      <c r="I1108" s="319">
        <f t="shared" si="446"/>
        <v>4.4707142733399996</v>
      </c>
      <c r="J1108" s="319">
        <f t="shared" si="447"/>
        <v>1.74507259466E-2</v>
      </c>
      <c r="K1108" s="319">
        <v>0.49119107000000001</v>
      </c>
      <c r="L1108" s="319">
        <v>3.3850233000000001E-3</v>
      </c>
      <c r="M1108" s="319">
        <v>1.6797152000000001E-3</v>
      </c>
      <c r="N1108" s="319">
        <v>1.2223664E-3</v>
      </c>
      <c r="O1108" s="319">
        <v>1.8988372000000001E-4</v>
      </c>
      <c r="P1108" s="319">
        <v>6.5136186000000003E-6</v>
      </c>
      <c r="Q1108" s="319">
        <v>1.4816463999999999E-4</v>
      </c>
      <c r="R1108" s="319">
        <v>1.2413484000000001E-4</v>
      </c>
      <c r="S1108" s="319">
        <v>2.0598757E-4</v>
      </c>
      <c r="T1108" s="319">
        <v>1.4012302000000001E-2</v>
      </c>
      <c r="U1108" s="319">
        <v>3.2303207999999999E-3</v>
      </c>
      <c r="V1108" s="319">
        <v>4.4655253999999998</v>
      </c>
      <c r="W1108" s="319">
        <v>2.1155765999999999E-6</v>
      </c>
      <c r="X1108" s="319">
        <v>0</v>
      </c>
      <c r="Y1108" s="210"/>
      <c r="Z1108" s="320">
        <f t="shared" si="436"/>
        <v>3.6931659398496239</v>
      </c>
      <c r="AA1108" s="210"/>
      <c r="AB1108" s="321">
        <f t="shared" si="437"/>
        <v>0.49119107000000001</v>
      </c>
      <c r="AC1108" s="321">
        <f t="shared" si="438"/>
        <v>6.7558017186000003E-3</v>
      </c>
      <c r="AD1108" s="321">
        <f t="shared" si="448"/>
        <v>1.9203290916600006E-2</v>
      </c>
      <c r="AE1108" s="321">
        <f t="shared" si="439"/>
        <v>4.4707142733399996</v>
      </c>
      <c r="AF1108" s="321">
        <f t="shared" si="440"/>
        <v>3.4363083699999997E-3</v>
      </c>
      <c r="AG1108"/>
      <c r="AH1108" s="121">
        <v>24.743849999999998</v>
      </c>
      <c r="AI1108" s="121">
        <v>3.0930235000000001</v>
      </c>
      <c r="AJ1108" s="121">
        <v>0.43789513000000002</v>
      </c>
      <c r="AK1108" s="121">
        <v>0</v>
      </c>
      <c r="AL1108" s="121">
        <v>20.930199000000002</v>
      </c>
      <c r="AM1108" s="121">
        <v>0.18377404999999999</v>
      </c>
      <c r="AN1108" s="121">
        <v>9.8959046999999994E-2</v>
      </c>
      <c r="AO1108"/>
      <c r="AP1108" s="282">
        <v>6.1488094E-2</v>
      </c>
      <c r="AQ1108" s="282">
        <v>5.8493767000000002E-2</v>
      </c>
      <c r="AR1108" s="282">
        <v>2.8390907000000001E-3</v>
      </c>
      <c r="AS1108" s="282">
        <v>1.5523649E-4</v>
      </c>
      <c r="AT1108" s="255">
        <f t="shared" si="449"/>
        <v>3.5068205244332293E-6</v>
      </c>
      <c r="AU1108" s="256">
        <f t="shared" si="450"/>
        <v>1.0499595413942749E-8</v>
      </c>
      <c r="AV1108" s="256">
        <f t="shared" si="451"/>
        <v>2.1741804880999999E-2</v>
      </c>
      <c r="AW1108" s="272">
        <v>3.4277332E-6</v>
      </c>
      <c r="AX1108" s="272">
        <v>1.0342314E-8</v>
      </c>
      <c r="AY1108" s="272">
        <v>2.8256606999999999E-13</v>
      </c>
      <c r="AZ1108" s="272">
        <v>6.2581997E-12</v>
      </c>
      <c r="BA1108" s="272">
        <v>1.6372153E-13</v>
      </c>
      <c r="BB1108" s="272">
        <v>1.8176465000000001E-10</v>
      </c>
      <c r="BC1108" s="272">
        <v>7.7361632999999994E-8</v>
      </c>
      <c r="BD1108" s="272">
        <v>2.6390917999999999E-11</v>
      </c>
      <c r="BE1108" s="272">
        <v>8.8231682000000004E-11</v>
      </c>
      <c r="BF1108" s="272">
        <v>4.1607270999999998E-14</v>
      </c>
      <c r="BG1108" s="272">
        <v>1.3402031E-15</v>
      </c>
      <c r="BH1108" s="272">
        <v>5.2534327000000002E-14</v>
      </c>
      <c r="BI1108" s="272">
        <v>9.6831629000000006E-14</v>
      </c>
      <c r="BJ1108" s="272">
        <v>2.1419073000000001E-14</v>
      </c>
      <c r="BK1108" s="272">
        <v>2.4531013999999999E-11</v>
      </c>
      <c r="BL1108" s="272">
        <v>1.4719565999999999E-9</v>
      </c>
      <c r="BM1108" s="272">
        <v>4.1913074999999998E-11</v>
      </c>
      <c r="BN1108" s="272">
        <v>1.4881881E-5</v>
      </c>
      <c r="BO1108" s="273">
        <v>2.1726922999999999E-2</v>
      </c>
      <c r="BP1108" s="272">
        <v>4.1017247999999999E-11</v>
      </c>
      <c r="BQ1108" s="272">
        <v>2.4942921000000001E-13</v>
      </c>
      <c r="BR1108" s="272">
        <v>1.1159648E-17</v>
      </c>
      <c r="BS1108"/>
      <c r="BT1108" s="121">
        <v>1.0933322999999999E-4</v>
      </c>
      <c r="BU1108" s="274">
        <v>6.6814210000000005E-7</v>
      </c>
      <c r="BV1108" s="121">
        <v>1.0297527E-4</v>
      </c>
      <c r="BW1108" s="274">
        <v>1.4549770999999999E-8</v>
      </c>
      <c r="BX1108" s="274">
        <v>5.9602202999999996E-7</v>
      </c>
      <c r="BY1108" s="274">
        <v>1.1766922999999999E-7</v>
      </c>
      <c r="BZ1108" s="274">
        <v>8.0945668000000001E-10</v>
      </c>
      <c r="CA1108" s="274">
        <v>1.8500368999999999E-7</v>
      </c>
      <c r="CB1108" s="274">
        <v>8.7408176000000001E-9</v>
      </c>
      <c r="CC1108" s="274">
        <v>9.8041402E-8</v>
      </c>
      <c r="CD1108" s="274">
        <v>1.2016535E-9</v>
      </c>
      <c r="CE1108" s="274">
        <v>2.7325402000000001E-8</v>
      </c>
      <c r="CF1108" s="274">
        <v>2.2458323E-11</v>
      </c>
      <c r="CG1108" s="274">
        <v>3.0900732E-7</v>
      </c>
      <c r="CH1108" s="274">
        <v>4.2597155999999999E-6</v>
      </c>
      <c r="CI1108" s="274">
        <v>6.5827914000000005E-8</v>
      </c>
      <c r="CJ1108" s="274">
        <v>5.8883246999999996E-9</v>
      </c>
      <c r="CK1108" s="4"/>
      <c r="CL1108" s="323">
        <v>3.6723611000000001E-11</v>
      </c>
      <c r="CM1108" s="323">
        <v>3.6928141000000001</v>
      </c>
      <c r="CN1108" s="323">
        <v>4.5290316000000004E-3</v>
      </c>
      <c r="CO1108" s="323">
        <v>4.8147492999999999E-4</v>
      </c>
      <c r="CP1108" s="323">
        <v>2.0845337E-5</v>
      </c>
      <c r="CQ1108" s="323">
        <v>1.6933951999999999E-10</v>
      </c>
      <c r="CR1108" s="323">
        <v>1.022439E-8</v>
      </c>
      <c r="CS1108" s="323">
        <v>2.5647127000000001E-5</v>
      </c>
      <c r="CT1108" s="323">
        <v>5.3601268000000001E-2</v>
      </c>
      <c r="CU1108" s="323">
        <v>0.30837596</v>
      </c>
      <c r="CV1108" s="216"/>
      <c r="CW1108" s="214"/>
      <c r="CX1108" s="18" t="s">
        <v>1117</v>
      </c>
      <c r="CY1108" s="18"/>
      <c r="CZ1108" s="18"/>
      <c r="DA1108" s="32"/>
      <c r="DB1108" s="23"/>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c r="FU1108" s="14"/>
      <c r="FV1108" s="14"/>
      <c r="FW1108" s="14"/>
      <c r="FX1108" s="14"/>
      <c r="FY1108" s="14"/>
      <c r="FZ1108" s="14"/>
      <c r="GA1108" s="14"/>
      <c r="GB1108" s="14"/>
      <c r="GC1108" s="14"/>
      <c r="GD1108" s="14"/>
    </row>
    <row r="1109" spans="1:186" ht="14.4" customHeight="1">
      <c r="A1109" t="s">
        <v>2301</v>
      </c>
      <c r="B1109" s="168" t="s">
        <v>2252</v>
      </c>
      <c r="C1109" s="279" t="str">
        <f t="shared" si="434"/>
        <v>A.160.04.105</v>
      </c>
      <c r="D1109" s="14" t="s">
        <v>660</v>
      </c>
      <c r="E1109" s="278" t="s">
        <v>1510</v>
      </c>
      <c r="F1109" s="281" t="str">
        <f t="shared" si="435"/>
        <v>Balsa FSC/PEFC 150 (kg/m3)</v>
      </c>
      <c r="G1109" s="319">
        <f t="shared" si="444"/>
        <v>0.13914163757140002</v>
      </c>
      <c r="H1109" s="319">
        <f t="shared" si="445"/>
        <v>3.2883133329999997E-3</v>
      </c>
      <c r="I1109" s="319">
        <f t="shared" si="446"/>
        <v>1.4260551598E-2</v>
      </c>
      <c r="J1109" s="319">
        <f t="shared" si="447"/>
        <v>5.1280993640400001E-2</v>
      </c>
      <c r="K1109" s="319">
        <v>7.0311779000000005E-2</v>
      </c>
      <c r="L1109" s="319">
        <v>1.0183243999999999E-2</v>
      </c>
      <c r="M1109" s="319">
        <v>3.6630844000000002E-3</v>
      </c>
      <c r="N1109" s="319">
        <v>2.4601257999999999E-3</v>
      </c>
      <c r="O1109" s="319">
        <v>3.9376286000000001E-4</v>
      </c>
      <c r="P1109" s="319">
        <v>1.9137053000000002E-5</v>
      </c>
      <c r="Q1109" s="319">
        <v>4.1528761999999999E-4</v>
      </c>
      <c r="R1109" s="319">
        <v>3.4387866000000001E-4</v>
      </c>
      <c r="S1109" s="319">
        <v>3.7127485999999998E-4</v>
      </c>
      <c r="T1109" s="319">
        <v>4.7523739000000002E-2</v>
      </c>
      <c r="U1109" s="319">
        <v>3.3801355E-3</v>
      </c>
      <c r="V1109" s="319">
        <v>7.0344537999999994E-5</v>
      </c>
      <c r="W1109" s="319">
        <v>5.8442804000000002E-6</v>
      </c>
      <c r="X1109" s="319">
        <v>0</v>
      </c>
      <c r="Y1109" s="210"/>
      <c r="Z1109" s="320">
        <f t="shared" si="436"/>
        <v>0.52865999248120299</v>
      </c>
      <c r="AA1109" s="210"/>
      <c r="AB1109" s="321">
        <f t="shared" si="437"/>
        <v>7.0311779000000005E-2</v>
      </c>
      <c r="AC1109" s="321">
        <f t="shared" si="438"/>
        <v>1.7478520393000001E-2</v>
      </c>
      <c r="AD1109" s="321">
        <f t="shared" si="448"/>
        <v>6.1719790340400003E-2</v>
      </c>
      <c r="AE1109" s="321">
        <f t="shared" si="439"/>
        <v>1.4260551598E-2</v>
      </c>
      <c r="AF1109" s="321">
        <f t="shared" si="440"/>
        <v>3.75141036E-3</v>
      </c>
      <c r="AG1109"/>
      <c r="AH1109" s="121">
        <v>28.772818000000001</v>
      </c>
      <c r="AI1109" s="121">
        <v>7.0556283999999998</v>
      </c>
      <c r="AJ1109" s="121">
        <v>0.45820499999999997</v>
      </c>
      <c r="AK1109" s="121">
        <v>0</v>
      </c>
      <c r="AL1109" s="121">
        <v>20.931642</v>
      </c>
      <c r="AM1109" s="121">
        <v>0.22411977999999999</v>
      </c>
      <c r="AN1109" s="121">
        <v>0.10322333</v>
      </c>
      <c r="AO1109"/>
      <c r="AP1109" s="282">
        <v>1.2829200000000001E-2</v>
      </c>
      <c r="AQ1109" s="282">
        <v>1.188527E-2</v>
      </c>
      <c r="AR1109" s="282">
        <v>5.1511533E-4</v>
      </c>
      <c r="AS1109" s="282">
        <v>4.2881453000000001E-4</v>
      </c>
      <c r="AT1109" s="255">
        <f t="shared" si="449"/>
        <v>7.1254615813673007E-7</v>
      </c>
      <c r="AU1109" s="256">
        <f t="shared" si="450"/>
        <v>1.9050123316174268E-9</v>
      </c>
      <c r="AV1109" s="256">
        <f t="shared" si="451"/>
        <v>6.0058056773999995E-2</v>
      </c>
      <c r="AW1109" s="272">
        <v>4.9190940000000001E-7</v>
      </c>
      <c r="AX1109" s="272">
        <v>1.4842528E-9</v>
      </c>
      <c r="AY1109" s="272">
        <v>4.0549894000000002E-14</v>
      </c>
      <c r="AZ1109" s="272">
        <v>1.7288277E-11</v>
      </c>
      <c r="BA1109" s="272">
        <v>4.5228073000000002E-13</v>
      </c>
      <c r="BB1109" s="272">
        <v>3.6583036000000002E-10</v>
      </c>
      <c r="BC1109" s="272">
        <v>2.1600384999999999E-7</v>
      </c>
      <c r="BD1109" s="272">
        <v>5.4042221999999998E-11</v>
      </c>
      <c r="BE1109" s="272">
        <v>2.4947009000000001E-10</v>
      </c>
      <c r="BF1109" s="272">
        <v>1.1494009000000001E-13</v>
      </c>
      <c r="BG1109" s="272">
        <v>3.7023108999999998E-15</v>
      </c>
      <c r="BH1109" s="272">
        <v>1.4828672999999999E-13</v>
      </c>
      <c r="BI1109" s="272">
        <v>3.8526945000000002E-13</v>
      </c>
      <c r="BJ1109" s="272">
        <v>8.0522124000000003E-14</v>
      </c>
      <c r="BK1109" s="272">
        <v>6.7923869E-11</v>
      </c>
      <c r="BL1109" s="272">
        <v>4.0681032000000002E-9</v>
      </c>
      <c r="BM1109" s="272">
        <v>1.1578487000000001E-10</v>
      </c>
      <c r="BN1109" s="272">
        <v>3.7423774000000001E-5</v>
      </c>
      <c r="BO1109" s="273">
        <v>6.0020632999999997E-2</v>
      </c>
      <c r="BP1109" s="272">
        <v>1.1331015E-10</v>
      </c>
      <c r="BQ1109" s="272">
        <v>6.8904818999999996E-13</v>
      </c>
      <c r="BR1109" s="272">
        <v>3.0828527000000003E-17</v>
      </c>
      <c r="BS1109"/>
      <c r="BT1109" s="274">
        <v>2.9062088000000001E-5</v>
      </c>
      <c r="BU1109" s="274">
        <v>1.8386273999999999E-6</v>
      </c>
      <c r="BV1109" s="274">
        <v>1.4740443E-5</v>
      </c>
      <c r="BW1109" s="274">
        <v>4.0305744000000002E-8</v>
      </c>
      <c r="BX1109" s="274">
        <v>1.5919418999999999E-6</v>
      </c>
      <c r="BY1109" s="274">
        <v>2.3338932E-7</v>
      </c>
      <c r="BZ1109" s="274">
        <v>2.2361241E-9</v>
      </c>
      <c r="CA1109" s="274">
        <v>3.7193445000000002E-7</v>
      </c>
      <c r="CB1109" s="274">
        <v>2.5680578000000001E-8</v>
      </c>
      <c r="CC1109" s="274">
        <v>2.7479822999999998E-7</v>
      </c>
      <c r="CD1109" s="274">
        <v>3.3195677E-9</v>
      </c>
      <c r="CE1109" s="274">
        <v>7.5486423999999995E-8</v>
      </c>
      <c r="CF1109" s="274">
        <v>6.2041117000000005E-11</v>
      </c>
      <c r="CG1109" s="274">
        <v>7.1734420000000003E-7</v>
      </c>
      <c r="CH1109" s="274">
        <v>9.0458273999999993E-6</v>
      </c>
      <c r="CI1109" s="274">
        <v>8.4424635000000003E-8</v>
      </c>
      <c r="CJ1109" s="274">
        <v>1.6266497000000001E-8</v>
      </c>
      <c r="CK1109" s="4"/>
      <c r="CL1109" s="323">
        <v>1.0144898E-10</v>
      </c>
      <c r="CM1109" s="323">
        <v>0.52768809000000005</v>
      </c>
      <c r="CN1109" s="323">
        <v>8.6539024999999995E-3</v>
      </c>
      <c r="CO1109" s="323">
        <v>1.3041814000000001E-3</v>
      </c>
      <c r="CP1109" s="323">
        <v>6.1323602999999998E-5</v>
      </c>
      <c r="CQ1109" s="323">
        <v>4.6923039000000002E-10</v>
      </c>
      <c r="CR1109" s="323">
        <v>2.8413871000000001E-8</v>
      </c>
      <c r="CS1109" s="323">
        <v>7.1538977000000004E-5</v>
      </c>
      <c r="CT1109" s="323">
        <v>0.20612069</v>
      </c>
      <c r="CU1109" s="323">
        <v>0.84114321999999997</v>
      </c>
      <c r="CV1109" s="216"/>
      <c r="CW1109" s="214"/>
      <c r="CX1109" s="18" t="s">
        <v>1117</v>
      </c>
      <c r="CY1109" s="18"/>
      <c r="CZ1109" s="18"/>
      <c r="DA1109" s="32"/>
      <c r="DB1109" s="23"/>
      <c r="DC1109" s="14"/>
      <c r="DD1109" s="14"/>
      <c r="DE1109" s="14"/>
      <c r="DF1109" s="14"/>
      <c r="DG1109" s="14"/>
      <c r="DH1109" s="14"/>
      <c r="DI1109" s="14"/>
      <c r="DJ1109" s="14"/>
      <c r="DK1109" s="14"/>
      <c r="DL1109" s="14"/>
      <c r="DM1109" s="14"/>
      <c r="DN1109" s="22"/>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c r="FU1109" s="14"/>
      <c r="FV1109" s="14"/>
      <c r="FW1109" s="14"/>
      <c r="FX1109" s="14"/>
      <c r="FY1109" s="14"/>
      <c r="FZ1109" s="14"/>
      <c r="GA1109" s="14"/>
      <c r="GB1109" s="14"/>
      <c r="GC1109" s="14"/>
      <c r="GD1109" s="14"/>
    </row>
    <row r="1110" spans="1:186" ht="14.4" customHeight="1">
      <c r="A1110" t="s">
        <v>8627</v>
      </c>
      <c r="B1110" s="168" t="s">
        <v>2252</v>
      </c>
      <c r="C1110" s="279" t="str">
        <f t="shared" si="434"/>
        <v>A.160.04.106</v>
      </c>
      <c r="D1110" s="14" t="s">
        <v>660</v>
      </c>
      <c r="E1110" s="278" t="s">
        <v>1510</v>
      </c>
      <c r="F1110" s="281" t="str">
        <f t="shared" si="435"/>
        <v>Balsa natural forest, clear cut 150 (kg/m3)</v>
      </c>
      <c r="G1110" s="319">
        <f t="shared" si="444"/>
        <v>41.388616294033397</v>
      </c>
      <c r="H1110" s="319">
        <f t="shared" si="445"/>
        <v>3.2883133329999997E-3</v>
      </c>
      <c r="I1110" s="319">
        <f t="shared" si="446"/>
        <v>40.804885207059996</v>
      </c>
      <c r="J1110" s="319">
        <f t="shared" si="447"/>
        <v>5.1280993640400001E-2</v>
      </c>
      <c r="K1110" s="319">
        <v>0.52916178000000003</v>
      </c>
      <c r="L1110" s="319">
        <v>1.0183243999999999E-2</v>
      </c>
      <c r="M1110" s="319">
        <v>3.6630844000000002E-3</v>
      </c>
      <c r="N1110" s="319">
        <v>2.4601257999999999E-3</v>
      </c>
      <c r="O1110" s="319">
        <v>3.9376286000000001E-4</v>
      </c>
      <c r="P1110" s="319">
        <v>1.9137053000000002E-5</v>
      </c>
      <c r="Q1110" s="319">
        <v>4.1528761999999999E-4</v>
      </c>
      <c r="R1110" s="319">
        <v>3.4387866000000001E-4</v>
      </c>
      <c r="S1110" s="319">
        <v>3.7127485999999998E-4</v>
      </c>
      <c r="T1110" s="319">
        <v>4.7523739000000002E-2</v>
      </c>
      <c r="U1110" s="319">
        <v>3.3801355E-3</v>
      </c>
      <c r="V1110" s="319">
        <v>40.790694999999999</v>
      </c>
      <c r="W1110" s="319">
        <v>5.8442804000000002E-6</v>
      </c>
      <c r="X1110" s="319">
        <v>0</v>
      </c>
      <c r="Y1110" s="210"/>
      <c r="Z1110" s="320">
        <f t="shared" si="436"/>
        <v>3.9786600000000001</v>
      </c>
      <c r="AA1110" s="210"/>
      <c r="AB1110" s="321">
        <f t="shared" si="437"/>
        <v>0.52916178000000003</v>
      </c>
      <c r="AC1110" s="321">
        <f t="shared" si="438"/>
        <v>1.7478520393000001E-2</v>
      </c>
      <c r="AD1110" s="321">
        <f t="shared" si="448"/>
        <v>6.1719790340400003E-2</v>
      </c>
      <c r="AE1110" s="321">
        <f t="shared" si="439"/>
        <v>40.804885207059996</v>
      </c>
      <c r="AF1110" s="321">
        <f t="shared" si="440"/>
        <v>3.75141036E-3</v>
      </c>
      <c r="AG1110"/>
      <c r="AH1110" s="121">
        <v>28.772818000000001</v>
      </c>
      <c r="AI1110" s="121">
        <v>7.0556283999999998</v>
      </c>
      <c r="AJ1110" s="121">
        <v>0.45820499999999997</v>
      </c>
      <c r="AK1110" s="121">
        <v>0</v>
      </c>
      <c r="AL1110" s="121">
        <v>20.931642</v>
      </c>
      <c r="AM1110" s="121">
        <v>0.22411977999999999</v>
      </c>
      <c r="AN1110" s="121">
        <v>0.10322333</v>
      </c>
      <c r="AO1110"/>
      <c r="AP1110" s="282">
        <v>6.8844023000000004E-2</v>
      </c>
      <c r="AQ1110" s="282">
        <v>6.5287957999999993E-2</v>
      </c>
      <c r="AR1110" s="282">
        <v>3.1272507000000001E-3</v>
      </c>
      <c r="AS1110" s="282">
        <v>4.2881453000000001E-4</v>
      </c>
      <c r="AT1110" s="255">
        <f t="shared" si="449"/>
        <v>3.91414615813673E-6</v>
      </c>
      <c r="AU1110" s="256">
        <f t="shared" si="450"/>
        <v>1.1565276456613431E-8</v>
      </c>
      <c r="AV1110" s="256">
        <f t="shared" si="451"/>
        <v>6.0058056773999995E-2</v>
      </c>
      <c r="AW1110" s="272">
        <v>3.6935094000000001E-6</v>
      </c>
      <c r="AX1110" s="272">
        <v>1.1144253E-8</v>
      </c>
      <c r="AY1110" s="272">
        <v>3.0447488999999998E-13</v>
      </c>
      <c r="AZ1110" s="272">
        <v>1.7288277E-11</v>
      </c>
      <c r="BA1110" s="272">
        <v>4.5228073000000002E-13</v>
      </c>
      <c r="BB1110" s="272">
        <v>3.6583036000000002E-10</v>
      </c>
      <c r="BC1110" s="272">
        <v>2.1600384999999999E-7</v>
      </c>
      <c r="BD1110" s="272">
        <v>5.4042221999999998E-11</v>
      </c>
      <c r="BE1110" s="272">
        <v>2.4947009000000001E-10</v>
      </c>
      <c r="BF1110" s="272">
        <v>1.1494009000000001E-13</v>
      </c>
      <c r="BG1110" s="272">
        <v>3.7023108999999998E-15</v>
      </c>
      <c r="BH1110" s="272">
        <v>1.4828672999999999E-13</v>
      </c>
      <c r="BI1110" s="272">
        <v>3.8526945000000002E-13</v>
      </c>
      <c r="BJ1110" s="272">
        <v>8.0522124000000003E-14</v>
      </c>
      <c r="BK1110" s="272">
        <v>6.7923869E-11</v>
      </c>
      <c r="BL1110" s="272">
        <v>4.0681032000000002E-9</v>
      </c>
      <c r="BM1110" s="272">
        <v>1.1578487000000001E-10</v>
      </c>
      <c r="BN1110" s="272">
        <v>3.7423774000000001E-5</v>
      </c>
      <c r="BO1110" s="273">
        <v>6.0020632999999997E-2</v>
      </c>
      <c r="BP1110" s="272">
        <v>1.1331015E-10</v>
      </c>
      <c r="BQ1110" s="272">
        <v>6.8904818999999996E-13</v>
      </c>
      <c r="BR1110" s="272">
        <v>3.0828527000000003E-17</v>
      </c>
      <c r="BS1110"/>
      <c r="BT1110" s="121">
        <v>1.2525724E-4</v>
      </c>
      <c r="BU1110" s="274">
        <v>1.8386273999999999E-6</v>
      </c>
      <c r="BV1110" s="121">
        <v>1.109356E-4</v>
      </c>
      <c r="BW1110" s="274">
        <v>4.0305744000000002E-8</v>
      </c>
      <c r="BX1110" s="274">
        <v>1.5919418999999999E-6</v>
      </c>
      <c r="BY1110" s="274">
        <v>2.3338932E-7</v>
      </c>
      <c r="BZ1110" s="274">
        <v>2.2361241E-9</v>
      </c>
      <c r="CA1110" s="274">
        <v>3.7193445000000002E-7</v>
      </c>
      <c r="CB1110" s="274">
        <v>2.5680578000000001E-8</v>
      </c>
      <c r="CC1110" s="274">
        <v>2.7479822999999998E-7</v>
      </c>
      <c r="CD1110" s="274">
        <v>3.3195677E-9</v>
      </c>
      <c r="CE1110" s="274">
        <v>7.5486423999999995E-8</v>
      </c>
      <c r="CF1110" s="274">
        <v>6.2041117000000005E-11</v>
      </c>
      <c r="CG1110" s="274">
        <v>7.1734420000000003E-7</v>
      </c>
      <c r="CH1110" s="274">
        <v>9.0458273999999993E-6</v>
      </c>
      <c r="CI1110" s="274">
        <v>8.4424635000000003E-8</v>
      </c>
      <c r="CJ1110" s="274">
        <v>1.6266497000000001E-8</v>
      </c>
      <c r="CK1110" s="4"/>
      <c r="CL1110" s="323">
        <v>1.0144898E-10</v>
      </c>
      <c r="CM1110" s="323">
        <v>3.9776880999999999</v>
      </c>
      <c r="CN1110" s="323">
        <v>8.6539024999999995E-3</v>
      </c>
      <c r="CO1110" s="323">
        <v>1.3041814000000001E-3</v>
      </c>
      <c r="CP1110" s="323">
        <v>6.1323602999999998E-5</v>
      </c>
      <c r="CQ1110" s="323">
        <v>4.6923039000000002E-10</v>
      </c>
      <c r="CR1110" s="323">
        <v>2.8413871000000001E-8</v>
      </c>
      <c r="CS1110" s="323">
        <v>7.1538977000000004E-5</v>
      </c>
      <c r="CT1110" s="323">
        <v>0.20612069</v>
      </c>
      <c r="CU1110" s="323">
        <v>0.84114321999999997</v>
      </c>
      <c r="CV1110" s="216"/>
      <c r="CW1110" s="214"/>
      <c r="CX1110" s="18" t="s">
        <v>1117</v>
      </c>
      <c r="CY1110" s="18"/>
      <c r="CZ1110" s="18"/>
      <c r="DA1110" s="32"/>
      <c r="DB1110" s="23"/>
      <c r="DC1110" s="14"/>
      <c r="DD1110" s="14"/>
      <c r="DE1110" s="14"/>
      <c r="DF1110" s="14"/>
      <c r="DG1110" s="14"/>
      <c r="DH1110" s="14"/>
      <c r="DI1110" s="22"/>
      <c r="DJ1110" s="22"/>
      <c r="DK1110" s="22"/>
      <c r="DL1110" s="22"/>
      <c r="DM1110" s="22"/>
      <c r="DN1110" s="22"/>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4"/>
      <c r="FV1110" s="14"/>
      <c r="FW1110" s="14"/>
      <c r="FX1110" s="14"/>
      <c r="FY1110" s="14"/>
      <c r="FZ1110" s="14"/>
      <c r="GA1110" s="14"/>
      <c r="GB1110" s="14"/>
      <c r="GC1110" s="14"/>
      <c r="GD1110" s="14"/>
    </row>
    <row r="1111" spans="1:186" ht="14.4" customHeight="1">
      <c r="A1111" t="s">
        <v>2302</v>
      </c>
      <c r="B1111" s="168" t="s">
        <v>2252</v>
      </c>
      <c r="C1111" s="279" t="str">
        <f t="shared" si="434"/>
        <v>A.160.04.107</v>
      </c>
      <c r="D1111" s="14" t="s">
        <v>660</v>
      </c>
      <c r="E1111" s="278" t="s">
        <v>1510</v>
      </c>
      <c r="F1111" s="281" t="str">
        <f t="shared" si="435"/>
        <v>Birch FSC/PEFC 660 (kg/m3)</v>
      </c>
      <c r="G1111" s="319">
        <f t="shared" si="444"/>
        <v>6.5886784162599993E-2</v>
      </c>
      <c r="H1111" s="319">
        <f t="shared" si="445"/>
        <v>2.8505413300000003E-3</v>
      </c>
      <c r="I1111" s="319">
        <f t="shared" si="446"/>
        <v>5.4614453810000003E-3</v>
      </c>
      <c r="J1111" s="319">
        <f t="shared" si="447"/>
        <v>2.0983840451600001E-2</v>
      </c>
      <c r="K1111" s="319">
        <v>3.6590957E-2</v>
      </c>
      <c r="L1111" s="319">
        <v>2.168803E-3</v>
      </c>
      <c r="M1111" s="319">
        <v>2.9209465E-3</v>
      </c>
      <c r="N1111" s="319">
        <v>2.1739081E-3</v>
      </c>
      <c r="O1111" s="319">
        <v>3.0422662999999997E-4</v>
      </c>
      <c r="P1111" s="319">
        <v>1.399174E-5</v>
      </c>
      <c r="Q1111" s="319">
        <v>3.5841486000000002E-4</v>
      </c>
      <c r="R1111" s="319">
        <v>3.0841978999999998E-4</v>
      </c>
      <c r="S1111" s="319">
        <v>3.3455531000000001E-4</v>
      </c>
      <c r="T1111" s="319">
        <v>1.7355420999999999E-2</v>
      </c>
      <c r="U1111" s="319">
        <v>3.2885751999999998E-3</v>
      </c>
      <c r="V1111" s="319">
        <v>6.3276090999999998E-5</v>
      </c>
      <c r="W1111" s="319">
        <v>5.2889415999999996E-6</v>
      </c>
      <c r="X1111" s="319">
        <v>0</v>
      </c>
      <c r="Y1111" s="210"/>
      <c r="Z1111" s="320">
        <f t="shared" si="436"/>
        <v>0.275119977443609</v>
      </c>
      <c r="AA1111" s="210"/>
      <c r="AB1111" s="321">
        <f t="shared" si="437"/>
        <v>3.6590957E-2</v>
      </c>
      <c r="AC1111" s="321">
        <f t="shared" si="438"/>
        <v>8.2487106200000004E-3</v>
      </c>
      <c r="AD1111" s="321">
        <f t="shared" si="448"/>
        <v>2.2758879231599999E-2</v>
      </c>
      <c r="AE1111" s="321">
        <f t="shared" si="439"/>
        <v>5.4614453810000003E-3</v>
      </c>
      <c r="AF1111" s="321">
        <f t="shared" si="440"/>
        <v>3.6231305099999997E-3</v>
      </c>
      <c r="AG1111"/>
      <c r="AH1111" s="121">
        <v>26.345966000000001</v>
      </c>
      <c r="AI1111" s="121">
        <v>3.7073521999999999</v>
      </c>
      <c r="AJ1111" s="121">
        <v>0.44579290999999999</v>
      </c>
      <c r="AK1111" s="121">
        <v>0</v>
      </c>
      <c r="AL1111" s="121">
        <v>21.875426999999998</v>
      </c>
      <c r="AM1111" s="121">
        <v>0.21711668000000001</v>
      </c>
      <c r="AN1111" s="121">
        <v>0.10027709</v>
      </c>
      <c r="AO1111"/>
      <c r="AP1111" s="282">
        <v>5.9360204000000003E-3</v>
      </c>
      <c r="AQ1111" s="282">
        <v>5.4700985999999998E-3</v>
      </c>
      <c r="AR1111" s="282">
        <v>2.7132888E-4</v>
      </c>
      <c r="AS1111" s="282">
        <v>1.9459300000000001E-4</v>
      </c>
      <c r="AT1111" s="255">
        <f t="shared" si="449"/>
        <v>3.2794355735282998E-7</v>
      </c>
      <c r="AU1111" s="256">
        <f t="shared" si="450"/>
        <v>1.0034352240643189E-9</v>
      </c>
      <c r="AV1111" s="256">
        <f t="shared" si="451"/>
        <v>2.7253922381000002E-2</v>
      </c>
      <c r="AW1111" s="272">
        <v>2.5649951000000002E-7</v>
      </c>
      <c r="AX1111" s="272">
        <v>7.7396020000000005E-10</v>
      </c>
      <c r="AY1111" s="272">
        <v>2.1143877000000001E-14</v>
      </c>
      <c r="AZ1111" s="272">
        <v>1.5645498999999999E-11</v>
      </c>
      <c r="BA1111" s="272">
        <v>4.0930383000000001E-13</v>
      </c>
      <c r="BB1111" s="272">
        <v>3.2325040000000002E-10</v>
      </c>
      <c r="BC1111" s="272">
        <v>6.7264950000000004E-8</v>
      </c>
      <c r="BD1111" s="272">
        <v>4.6465374000000001E-11</v>
      </c>
      <c r="BE1111" s="272">
        <v>7.7333192999999994E-11</v>
      </c>
      <c r="BF1111" s="272">
        <v>1.0401817999999999E-13</v>
      </c>
      <c r="BG1111" s="272">
        <v>3.3505076000000001E-15</v>
      </c>
      <c r="BH1111" s="272">
        <v>1.2499809E-13</v>
      </c>
      <c r="BI1111" s="272">
        <v>5.9226685999999999E-15</v>
      </c>
      <c r="BJ1111" s="272">
        <v>1.0732812000000001E-14</v>
      </c>
      <c r="BK1111" s="272">
        <v>6.1012829999999997E-11</v>
      </c>
      <c r="BL1111" s="272">
        <v>3.6762362000000001E-9</v>
      </c>
      <c r="BM1111" s="272">
        <v>1.0478269E-10</v>
      </c>
      <c r="BN1111" s="272">
        <v>3.2953381000000003E-5</v>
      </c>
      <c r="BO1111" s="273">
        <v>2.7220969000000001E-2</v>
      </c>
      <c r="BP1111" s="272">
        <v>1.0254311999999999E-10</v>
      </c>
      <c r="BQ1111" s="272">
        <v>6.2357303000000001E-13</v>
      </c>
      <c r="BR1111" s="272">
        <v>2.7899118999999998E-17</v>
      </c>
      <c r="BS1111"/>
      <c r="BT1111" s="274">
        <v>1.5369320999999999E-5</v>
      </c>
      <c r="BU1111" s="274">
        <v>6.4309737999999995E-7</v>
      </c>
      <c r="BV1111" s="274">
        <v>7.6710750000000001E-6</v>
      </c>
      <c r="BW1111" s="274">
        <v>3.6149839999999998E-8</v>
      </c>
      <c r="BX1111" s="274">
        <v>5.4945086000000004E-7</v>
      </c>
      <c r="BY1111" s="274">
        <v>2.1615441E-7</v>
      </c>
      <c r="BZ1111" s="274">
        <v>2.0236417E-9</v>
      </c>
      <c r="CA1111" s="274">
        <v>3.4409369999999998E-7</v>
      </c>
      <c r="CB1111" s="274">
        <v>1.8775928999999999E-8</v>
      </c>
      <c r="CC1111" s="274">
        <v>2.371652E-7</v>
      </c>
      <c r="CD1111" s="274">
        <v>3.0041337E-9</v>
      </c>
      <c r="CE1111" s="274">
        <v>6.8313505999999994E-8</v>
      </c>
      <c r="CF1111" s="274">
        <v>5.6145806999999998E-11</v>
      </c>
      <c r="CG1111" s="274">
        <v>4.8205462000000004E-7</v>
      </c>
      <c r="CH1111" s="274">
        <v>5.0015303999999996E-6</v>
      </c>
      <c r="CI1111" s="274">
        <v>8.1654910000000003E-8</v>
      </c>
      <c r="CJ1111" s="274">
        <v>1.4720812E-8</v>
      </c>
      <c r="CK1111" s="4"/>
      <c r="CL1111" s="323">
        <v>9.1809027999999999E-11</v>
      </c>
      <c r="CM1111" s="323">
        <v>0.27424041999999998</v>
      </c>
      <c r="CN1111" s="323">
        <v>8.0395601000000008E-3</v>
      </c>
      <c r="CO1111" s="323">
        <v>4.8295880999999998E-4</v>
      </c>
      <c r="CP1111" s="323">
        <v>2.4932048999999999E-5</v>
      </c>
      <c r="CQ1111" s="323">
        <v>4.2048142999999999E-10</v>
      </c>
      <c r="CR1111" s="323">
        <v>2.5222108E-8</v>
      </c>
      <c r="CS1111" s="323">
        <v>2.0530601999999998E-5</v>
      </c>
      <c r="CT1111" s="323">
        <v>1.7607029999999999E-2</v>
      </c>
      <c r="CU1111" s="323">
        <v>0.38810828000000003</v>
      </c>
      <c r="CV1111" s="216"/>
      <c r="CW1111" s="214"/>
      <c r="CX1111" s="18" t="s">
        <v>1117</v>
      </c>
      <c r="CY1111" s="18"/>
      <c r="CZ1111" s="18"/>
      <c r="DA1111" s="32"/>
      <c r="DB1111" s="23"/>
      <c r="DC1111" s="14"/>
      <c r="DD1111" s="14"/>
      <c r="DE1111" s="14"/>
      <c r="DF1111" s="14"/>
      <c r="DG1111" s="14"/>
      <c r="DH1111" s="14"/>
      <c r="DI1111" s="22"/>
      <c r="DJ1111" s="22"/>
      <c r="DK1111" s="22"/>
      <c r="DL1111" s="22"/>
      <c r="DM1111" s="22"/>
      <c r="DN1111" s="22"/>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14"/>
      <c r="FV1111" s="14"/>
      <c r="FW1111" s="14"/>
      <c r="FX1111" s="14"/>
      <c r="FY1111" s="14"/>
      <c r="FZ1111" s="14"/>
      <c r="GA1111" s="14"/>
      <c r="GB1111" s="14"/>
      <c r="GC1111" s="14"/>
      <c r="GD1111" s="14"/>
    </row>
    <row r="1112" spans="1:186" ht="14.4" customHeight="1">
      <c r="A1112" t="s">
        <v>2303</v>
      </c>
      <c r="B1112" s="168" t="s">
        <v>2252</v>
      </c>
      <c r="C1112" s="279" t="str">
        <f t="shared" si="434"/>
        <v>A.160.04.108</v>
      </c>
      <c r="D1112" s="14" t="s">
        <v>660</v>
      </c>
      <c r="E1112" s="278" t="s">
        <v>1510</v>
      </c>
      <c r="F1112" s="281" t="str">
        <f t="shared" si="435"/>
        <v>Elm FSC/PEFC 650 (kg/m3)</v>
      </c>
      <c r="G1112" s="319">
        <f t="shared" si="444"/>
        <v>6.5886784162599993E-2</v>
      </c>
      <c r="H1112" s="319">
        <f t="shared" si="445"/>
        <v>2.8505413300000003E-3</v>
      </c>
      <c r="I1112" s="319">
        <f t="shared" si="446"/>
        <v>5.4614453810000003E-3</v>
      </c>
      <c r="J1112" s="319">
        <f t="shared" si="447"/>
        <v>2.0983840451600001E-2</v>
      </c>
      <c r="K1112" s="319">
        <v>3.6590957E-2</v>
      </c>
      <c r="L1112" s="319">
        <v>2.168803E-3</v>
      </c>
      <c r="M1112" s="319">
        <v>2.9209465E-3</v>
      </c>
      <c r="N1112" s="319">
        <v>2.1739081E-3</v>
      </c>
      <c r="O1112" s="319">
        <v>3.0422662999999997E-4</v>
      </c>
      <c r="P1112" s="319">
        <v>1.399174E-5</v>
      </c>
      <c r="Q1112" s="319">
        <v>3.5841486000000002E-4</v>
      </c>
      <c r="R1112" s="319">
        <v>3.0841978999999998E-4</v>
      </c>
      <c r="S1112" s="319">
        <v>3.3455531000000001E-4</v>
      </c>
      <c r="T1112" s="319">
        <v>1.7355420999999999E-2</v>
      </c>
      <c r="U1112" s="319">
        <v>3.2885751999999998E-3</v>
      </c>
      <c r="V1112" s="319">
        <v>6.3276090999999998E-5</v>
      </c>
      <c r="W1112" s="319">
        <v>5.2889415999999996E-6</v>
      </c>
      <c r="X1112" s="319">
        <v>0</v>
      </c>
      <c r="Y1112" s="210"/>
      <c r="Z1112" s="320">
        <f t="shared" si="436"/>
        <v>0.275119977443609</v>
      </c>
      <c r="AA1112" s="210"/>
      <c r="AB1112" s="321">
        <f t="shared" si="437"/>
        <v>3.6590957E-2</v>
      </c>
      <c r="AC1112" s="321">
        <f t="shared" si="438"/>
        <v>8.2487106200000004E-3</v>
      </c>
      <c r="AD1112" s="321">
        <f t="shared" si="448"/>
        <v>2.2758879231599999E-2</v>
      </c>
      <c r="AE1112" s="321">
        <f t="shared" si="439"/>
        <v>5.4614453810000003E-3</v>
      </c>
      <c r="AF1112" s="321">
        <f t="shared" si="440"/>
        <v>3.6231305099999997E-3</v>
      </c>
      <c r="AG1112"/>
      <c r="AH1112" s="121">
        <v>26.345966000000001</v>
      </c>
      <c r="AI1112" s="121">
        <v>3.7073521999999999</v>
      </c>
      <c r="AJ1112" s="121">
        <v>0.44579290999999999</v>
      </c>
      <c r="AK1112" s="121">
        <v>0</v>
      </c>
      <c r="AL1112" s="121">
        <v>21.875426999999998</v>
      </c>
      <c r="AM1112" s="121">
        <v>0.21711668000000001</v>
      </c>
      <c r="AN1112" s="121">
        <v>0.10027709</v>
      </c>
      <c r="AO1112"/>
      <c r="AP1112" s="282">
        <v>5.9360204000000003E-3</v>
      </c>
      <c r="AQ1112" s="282">
        <v>5.4700985999999998E-3</v>
      </c>
      <c r="AR1112" s="282">
        <v>2.7132888E-4</v>
      </c>
      <c r="AS1112" s="282">
        <v>1.9459300000000001E-4</v>
      </c>
      <c r="AT1112" s="255">
        <f t="shared" si="449"/>
        <v>3.2794355735282998E-7</v>
      </c>
      <c r="AU1112" s="256">
        <f t="shared" si="450"/>
        <v>1.0034352240643189E-9</v>
      </c>
      <c r="AV1112" s="256">
        <f t="shared" si="451"/>
        <v>2.7253922381000002E-2</v>
      </c>
      <c r="AW1112" s="272">
        <v>2.5649951000000002E-7</v>
      </c>
      <c r="AX1112" s="272">
        <v>7.7396020000000005E-10</v>
      </c>
      <c r="AY1112" s="272">
        <v>2.1143877000000001E-14</v>
      </c>
      <c r="AZ1112" s="272">
        <v>1.5645498999999999E-11</v>
      </c>
      <c r="BA1112" s="272">
        <v>4.0930383000000001E-13</v>
      </c>
      <c r="BB1112" s="272">
        <v>3.2325040000000002E-10</v>
      </c>
      <c r="BC1112" s="272">
        <v>6.7264950000000004E-8</v>
      </c>
      <c r="BD1112" s="272">
        <v>4.6465374000000001E-11</v>
      </c>
      <c r="BE1112" s="272">
        <v>7.7333192999999994E-11</v>
      </c>
      <c r="BF1112" s="272">
        <v>1.0401817999999999E-13</v>
      </c>
      <c r="BG1112" s="272">
        <v>3.3505076000000001E-15</v>
      </c>
      <c r="BH1112" s="272">
        <v>1.2499809E-13</v>
      </c>
      <c r="BI1112" s="272">
        <v>5.9226685999999999E-15</v>
      </c>
      <c r="BJ1112" s="272">
        <v>1.0732812000000001E-14</v>
      </c>
      <c r="BK1112" s="272">
        <v>6.1012829999999997E-11</v>
      </c>
      <c r="BL1112" s="272">
        <v>3.6762362000000001E-9</v>
      </c>
      <c r="BM1112" s="272">
        <v>1.0478269E-10</v>
      </c>
      <c r="BN1112" s="272">
        <v>3.2953381000000003E-5</v>
      </c>
      <c r="BO1112" s="273">
        <v>2.7220969000000001E-2</v>
      </c>
      <c r="BP1112" s="272">
        <v>1.0254311999999999E-10</v>
      </c>
      <c r="BQ1112" s="272">
        <v>6.2357303000000001E-13</v>
      </c>
      <c r="BR1112" s="272">
        <v>2.7899118999999998E-17</v>
      </c>
      <c r="BS1112"/>
      <c r="BT1112" s="274">
        <v>1.5369320999999999E-5</v>
      </c>
      <c r="BU1112" s="274">
        <v>6.4309737999999995E-7</v>
      </c>
      <c r="BV1112" s="274">
        <v>7.6710750000000001E-6</v>
      </c>
      <c r="BW1112" s="274">
        <v>3.6149839999999998E-8</v>
      </c>
      <c r="BX1112" s="274">
        <v>5.4945086000000004E-7</v>
      </c>
      <c r="BY1112" s="274">
        <v>2.1615441E-7</v>
      </c>
      <c r="BZ1112" s="274">
        <v>2.0236417E-9</v>
      </c>
      <c r="CA1112" s="274">
        <v>3.4409369999999998E-7</v>
      </c>
      <c r="CB1112" s="274">
        <v>1.8775928999999999E-8</v>
      </c>
      <c r="CC1112" s="274">
        <v>2.371652E-7</v>
      </c>
      <c r="CD1112" s="274">
        <v>3.0041337E-9</v>
      </c>
      <c r="CE1112" s="274">
        <v>6.8313505999999994E-8</v>
      </c>
      <c r="CF1112" s="274">
        <v>5.6145806999999998E-11</v>
      </c>
      <c r="CG1112" s="274">
        <v>4.8205462000000004E-7</v>
      </c>
      <c r="CH1112" s="274">
        <v>5.0015303999999996E-6</v>
      </c>
      <c r="CI1112" s="274">
        <v>8.1654910000000003E-8</v>
      </c>
      <c r="CJ1112" s="274">
        <v>1.4720812E-8</v>
      </c>
      <c r="CK1112" s="4"/>
      <c r="CL1112" s="323">
        <v>9.1809027999999999E-11</v>
      </c>
      <c r="CM1112" s="323">
        <v>0.27424041999999998</v>
      </c>
      <c r="CN1112" s="323">
        <v>8.0395601000000008E-3</v>
      </c>
      <c r="CO1112" s="323">
        <v>4.8295880999999998E-4</v>
      </c>
      <c r="CP1112" s="323">
        <v>2.4932048999999999E-5</v>
      </c>
      <c r="CQ1112" s="323">
        <v>4.2048142999999999E-10</v>
      </c>
      <c r="CR1112" s="323">
        <v>2.5222108E-8</v>
      </c>
      <c r="CS1112" s="323">
        <v>2.0530601999999998E-5</v>
      </c>
      <c r="CT1112" s="323">
        <v>1.7607029999999999E-2</v>
      </c>
      <c r="CU1112" s="323">
        <v>0.38810828000000003</v>
      </c>
      <c r="CV1112" s="216"/>
      <c r="CW1112" s="214"/>
      <c r="CX1112" s="18" t="s">
        <v>1117</v>
      </c>
      <c r="CY1112" s="18"/>
      <c r="CZ1112" s="18"/>
      <c r="DA1112" s="32"/>
      <c r="DB1112" s="23"/>
      <c r="DC1112" s="14"/>
      <c r="DD1112" s="14"/>
      <c r="DE1112" s="14"/>
      <c r="DF1112" s="14"/>
      <c r="DG1112" s="14"/>
      <c r="DH1112" s="14"/>
      <c r="DI1112" s="22"/>
      <c r="DJ1112" s="22"/>
      <c r="DK1112" s="22"/>
      <c r="DL1112" s="22"/>
      <c r="DM1112" s="22"/>
      <c r="DN1112" s="22"/>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14"/>
      <c r="FV1112" s="14"/>
      <c r="FW1112" s="14"/>
      <c r="FX1112" s="14"/>
      <c r="FY1112" s="14"/>
      <c r="FZ1112" s="14"/>
      <c r="GA1112" s="14"/>
      <c r="GB1112" s="14"/>
      <c r="GC1112" s="14"/>
      <c r="GD1112" s="14"/>
    </row>
    <row r="1113" spans="1:186" ht="14.4" customHeight="1">
      <c r="A1113" t="s">
        <v>2304</v>
      </c>
      <c r="B1113" s="168" t="s">
        <v>2252</v>
      </c>
      <c r="C1113" s="279" t="str">
        <f t="shared" si="434"/>
        <v>A.160.04.109</v>
      </c>
      <c r="D1113" s="14" t="s">
        <v>660</v>
      </c>
      <c r="E1113" s="278" t="s">
        <v>1510</v>
      </c>
      <c r="F1113" s="281" t="str">
        <f t="shared" si="435"/>
        <v>Emeri FSC/PEFC 515 (kg/m3)</v>
      </c>
      <c r="G1113" s="319">
        <f t="shared" si="444"/>
        <v>5.8791973515599998E-2</v>
      </c>
      <c r="H1113" s="319">
        <f t="shared" si="445"/>
        <v>1.573531539E-3</v>
      </c>
      <c r="I1113" s="319">
        <f t="shared" si="446"/>
        <v>5.4855487799999993E-3</v>
      </c>
      <c r="J1113" s="319">
        <f t="shared" si="447"/>
        <v>1.83701861966E-2</v>
      </c>
      <c r="K1113" s="319">
        <v>3.3362706999999998E-2</v>
      </c>
      <c r="L1113" s="319">
        <v>3.639907E-3</v>
      </c>
      <c r="M1113" s="319">
        <v>1.6959774999999999E-3</v>
      </c>
      <c r="N1113" s="319">
        <v>1.2260747E-3</v>
      </c>
      <c r="O1113" s="319">
        <v>1.9203767E-4</v>
      </c>
      <c r="P1113" s="319">
        <v>6.6324789999999997E-6</v>
      </c>
      <c r="Q1113" s="319">
        <v>1.4878668999999999E-4</v>
      </c>
      <c r="R1113" s="319">
        <v>1.2423425000000001E-4</v>
      </c>
      <c r="S1113" s="319">
        <v>2.0642811999999999E-4</v>
      </c>
      <c r="T1113" s="319">
        <v>1.4928801E-2</v>
      </c>
      <c r="U1113" s="319">
        <v>3.2328414999999999E-3</v>
      </c>
      <c r="V1113" s="319">
        <v>2.5430030000000001E-5</v>
      </c>
      <c r="W1113" s="319">
        <v>2.1155765999999999E-6</v>
      </c>
      <c r="X1113" s="319">
        <v>0</v>
      </c>
      <c r="Y1113" s="210"/>
      <c r="Z1113" s="320">
        <f t="shared" si="436"/>
        <v>0.25084742105263158</v>
      </c>
      <c r="AA1113" s="210"/>
      <c r="AB1113" s="321">
        <f t="shared" si="437"/>
        <v>3.3362706999999998E-2</v>
      </c>
      <c r="AC1113" s="321">
        <f t="shared" si="438"/>
        <v>7.0336502889999991E-3</v>
      </c>
      <c r="AD1113" s="321">
        <f t="shared" si="448"/>
        <v>2.0391035326600002E-2</v>
      </c>
      <c r="AE1113" s="321">
        <f t="shared" si="439"/>
        <v>5.4855487800000002E-3</v>
      </c>
      <c r="AF1113" s="321">
        <f t="shared" si="440"/>
        <v>3.4392696200000001E-3</v>
      </c>
      <c r="AG1113"/>
      <c r="AH1113" s="121">
        <v>24.844712999999999</v>
      </c>
      <c r="AI1113" s="121">
        <v>3.1934235000000002</v>
      </c>
      <c r="AJ1113" s="121">
        <v>0.43823684000000002</v>
      </c>
      <c r="AK1113" s="121">
        <v>0</v>
      </c>
      <c r="AL1113" s="121">
        <v>20.930199000000002</v>
      </c>
      <c r="AM1113" s="121">
        <v>0.18381024000000001</v>
      </c>
      <c r="AN1113" s="121">
        <v>9.9043176999999996E-2</v>
      </c>
      <c r="AO1113"/>
      <c r="AP1113" s="282">
        <v>5.6843147999999996E-3</v>
      </c>
      <c r="AQ1113" s="282">
        <v>5.2877680999999996E-3</v>
      </c>
      <c r="AR1113" s="282">
        <v>2.3426731000000001E-4</v>
      </c>
      <c r="AS1113" s="282">
        <v>1.6227936999999999E-4</v>
      </c>
      <c r="AT1113" s="255">
        <f t="shared" si="449"/>
        <v>3.1701247942123001E-7</v>
      </c>
      <c r="AU1113" s="256">
        <f t="shared" si="450"/>
        <v>8.6637319938474799E-10</v>
      </c>
      <c r="AV1113" s="256">
        <f t="shared" si="451"/>
        <v>2.2728202398999999E-2</v>
      </c>
      <c r="AW1113" s="272">
        <v>2.3326167999999999E-7</v>
      </c>
      <c r="AX1113" s="272">
        <v>7.0382248999999998E-10</v>
      </c>
      <c r="AY1113" s="272">
        <v>1.9228707E-14</v>
      </c>
      <c r="AZ1113" s="272">
        <v>6.2581997E-12</v>
      </c>
      <c r="BA1113" s="272">
        <v>1.6372153E-13</v>
      </c>
      <c r="BB1113" s="272">
        <v>1.8231671999999999E-10</v>
      </c>
      <c r="BC1113" s="272">
        <v>8.2024350000000006E-8</v>
      </c>
      <c r="BD1113" s="272">
        <v>2.6516817E-11</v>
      </c>
      <c r="BE1113" s="272">
        <v>9.3623622000000006E-11</v>
      </c>
      <c r="BF1113" s="272">
        <v>4.1607270999999998E-14</v>
      </c>
      <c r="BG1113" s="272">
        <v>1.3402031E-15</v>
      </c>
      <c r="BH1113" s="272">
        <v>5.286295E-14</v>
      </c>
      <c r="BI1113" s="272">
        <v>1.0907678E-13</v>
      </c>
      <c r="BJ1113" s="272">
        <v>2.3639104000000001E-14</v>
      </c>
      <c r="BK1113" s="272">
        <v>2.4547332E-11</v>
      </c>
      <c r="BL1113" s="272">
        <v>1.4721462E-9</v>
      </c>
      <c r="BM1113" s="272">
        <v>4.1913074999999998E-11</v>
      </c>
      <c r="BN1113" s="272">
        <v>1.4922399E-5</v>
      </c>
      <c r="BO1113" s="273">
        <v>2.2713279999999999E-2</v>
      </c>
      <c r="BP1113" s="272">
        <v>4.1017247999999999E-11</v>
      </c>
      <c r="BQ1113" s="272">
        <v>2.4942921000000001E-13</v>
      </c>
      <c r="BR1113" s="272">
        <v>1.1159648E-17</v>
      </c>
      <c r="BS1113"/>
      <c r="BT1113" s="274">
        <v>1.3550187000000001E-5</v>
      </c>
      <c r="BU1113" s="274">
        <v>7.0531576000000004E-7</v>
      </c>
      <c r="BV1113" s="274">
        <v>6.9942917000000001E-6</v>
      </c>
      <c r="BW1113" s="274">
        <v>1.4561416000000001E-8</v>
      </c>
      <c r="BX1113" s="274">
        <v>6.2857120999999997E-7</v>
      </c>
      <c r="BY1113" s="274">
        <v>1.1766922999999999E-7</v>
      </c>
      <c r="BZ1113" s="274">
        <v>8.0945668000000001E-10</v>
      </c>
      <c r="CA1113" s="274">
        <v>1.8500368999999999E-7</v>
      </c>
      <c r="CB1113" s="274">
        <v>8.9003197999999997E-9</v>
      </c>
      <c r="CC1113" s="274">
        <v>9.8453016999999997E-8</v>
      </c>
      <c r="CD1113" s="274">
        <v>1.2016535E-9</v>
      </c>
      <c r="CE1113" s="274">
        <v>2.7325402000000001E-8</v>
      </c>
      <c r="CF1113" s="274">
        <v>2.2458323E-11</v>
      </c>
      <c r="CG1113" s="274">
        <v>3.1535847999999998E-7</v>
      </c>
      <c r="CH1113" s="274">
        <v>4.3809874000000001E-6</v>
      </c>
      <c r="CI1113" s="274">
        <v>6.5827914000000005E-8</v>
      </c>
      <c r="CJ1113" s="274">
        <v>5.8883246999999996E-9</v>
      </c>
      <c r="CK1113" s="4"/>
      <c r="CL1113" s="323">
        <v>3.6723611000000001E-11</v>
      </c>
      <c r="CM1113" s="323">
        <v>0.25049559999999998</v>
      </c>
      <c r="CN1113" s="323">
        <v>4.5290316000000004E-3</v>
      </c>
      <c r="CO1113" s="323">
        <v>5.0690860999999998E-4</v>
      </c>
      <c r="CP1113" s="323">
        <v>2.1950601999999998E-5</v>
      </c>
      <c r="CQ1113" s="323">
        <v>1.694882E-10</v>
      </c>
      <c r="CR1113" s="323">
        <v>1.0241961000000001E-8</v>
      </c>
      <c r="CS1113" s="323">
        <v>2.7255121E-5</v>
      </c>
      <c r="CT1113" s="323">
        <v>5.9636623E-2</v>
      </c>
      <c r="CU1113" s="323">
        <v>0.32197884999999998</v>
      </c>
      <c r="CV1113" s="216"/>
      <c r="CW1113" s="214"/>
      <c r="CX1113" s="18" t="s">
        <v>1117</v>
      </c>
      <c r="CY1113" s="18"/>
      <c r="CZ1113" s="18"/>
      <c r="DA1113" s="32"/>
      <c r="DB1113" s="23"/>
      <c r="DC1113" s="14"/>
      <c r="DD1113" s="14"/>
      <c r="DE1113" s="14"/>
      <c r="DF1113" s="14"/>
      <c r="DG1113" s="14"/>
      <c r="DH1113" s="14"/>
      <c r="DI1113" s="22"/>
      <c r="DJ1113" s="22"/>
      <c r="DK1113" s="22"/>
      <c r="DL1113" s="22"/>
      <c r="DM1113" s="22"/>
      <c r="DN1113" s="22"/>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14"/>
      <c r="FV1113" s="14"/>
      <c r="FW1113" s="14"/>
      <c r="FX1113" s="14"/>
      <c r="FY1113" s="14"/>
      <c r="FZ1113" s="14"/>
      <c r="GA1113" s="14"/>
      <c r="GB1113" s="14"/>
      <c r="GC1113" s="14"/>
      <c r="GD1113" s="14"/>
    </row>
    <row r="1114" spans="1:186" ht="14.4" customHeight="1">
      <c r="A1114" t="s">
        <v>8628</v>
      </c>
      <c r="B1114" s="168" t="s">
        <v>2252</v>
      </c>
      <c r="C1114" s="279" t="str">
        <f t="shared" si="434"/>
        <v>A.160.04.110</v>
      </c>
      <c r="D1114" s="14" t="s">
        <v>660</v>
      </c>
      <c r="E1114" s="278" t="s">
        <v>1510</v>
      </c>
      <c r="F1114" s="281" t="str">
        <f t="shared" si="435"/>
        <v>Emeri natural forest, clear cut 515 (kg/m3)</v>
      </c>
      <c r="G1114" s="319">
        <f t="shared" si="444"/>
        <v>7.6280919464856005</v>
      </c>
      <c r="H1114" s="319">
        <f t="shared" si="445"/>
        <v>1.573531539E-3</v>
      </c>
      <c r="I1114" s="319">
        <f t="shared" si="446"/>
        <v>7.1159355187500006</v>
      </c>
      <c r="J1114" s="319">
        <f t="shared" si="447"/>
        <v>1.83701861966E-2</v>
      </c>
      <c r="K1114" s="319">
        <v>0.49221271</v>
      </c>
      <c r="L1114" s="319">
        <v>3.639907E-3</v>
      </c>
      <c r="M1114" s="319">
        <v>1.6959774999999999E-3</v>
      </c>
      <c r="N1114" s="319">
        <v>1.2260747E-3</v>
      </c>
      <c r="O1114" s="319">
        <v>1.9203767E-4</v>
      </c>
      <c r="P1114" s="319">
        <v>6.6324789999999997E-6</v>
      </c>
      <c r="Q1114" s="319">
        <v>1.4878668999999999E-4</v>
      </c>
      <c r="R1114" s="319">
        <v>1.2423425000000001E-4</v>
      </c>
      <c r="S1114" s="319">
        <v>2.0642811999999999E-4</v>
      </c>
      <c r="T1114" s="319">
        <v>1.4928801E-2</v>
      </c>
      <c r="U1114" s="319">
        <v>3.2328414999999999E-3</v>
      </c>
      <c r="V1114" s="319">
        <v>7.1104754000000003</v>
      </c>
      <c r="W1114" s="319">
        <v>2.1155765999999999E-6</v>
      </c>
      <c r="X1114" s="319">
        <v>0</v>
      </c>
      <c r="Y1114" s="210"/>
      <c r="Z1114" s="320">
        <f t="shared" si="436"/>
        <v>3.7008474436090224</v>
      </c>
      <c r="AA1114" s="210"/>
      <c r="AB1114" s="321">
        <f t="shared" si="437"/>
        <v>0.49221271</v>
      </c>
      <c r="AC1114" s="321">
        <f t="shared" si="438"/>
        <v>7.0336502889999991E-3</v>
      </c>
      <c r="AD1114" s="321">
        <f t="shared" si="448"/>
        <v>2.0391035326600002E-2</v>
      </c>
      <c r="AE1114" s="321">
        <f t="shared" si="439"/>
        <v>7.1159355187500006</v>
      </c>
      <c r="AF1114" s="321">
        <f t="shared" si="440"/>
        <v>3.4392696200000001E-3</v>
      </c>
      <c r="AG1114"/>
      <c r="AH1114" s="121">
        <v>24.844712999999999</v>
      </c>
      <c r="AI1114" s="121">
        <v>3.1934235000000002</v>
      </c>
      <c r="AJ1114" s="121">
        <v>0.43823684000000002</v>
      </c>
      <c r="AK1114" s="121">
        <v>0</v>
      </c>
      <c r="AL1114" s="121">
        <v>20.930199000000002</v>
      </c>
      <c r="AM1114" s="121">
        <v>0.18381024000000001</v>
      </c>
      <c r="AN1114" s="121">
        <v>9.9043176999999996E-2</v>
      </c>
      <c r="AO1114"/>
      <c r="AP1114" s="282">
        <v>6.1699138000000001E-2</v>
      </c>
      <c r="AQ1114" s="282">
        <v>5.8690456000000002E-2</v>
      </c>
      <c r="AR1114" s="282">
        <v>2.8464026999999999E-3</v>
      </c>
      <c r="AS1114" s="282">
        <v>1.6227936999999999E-4</v>
      </c>
      <c r="AT1114" s="255">
        <f t="shared" si="449"/>
        <v>3.5186124994212293E-6</v>
      </c>
      <c r="AU1114" s="256">
        <f t="shared" si="450"/>
        <v>1.0526636634387748E-8</v>
      </c>
      <c r="AV1114" s="256">
        <f t="shared" si="451"/>
        <v>2.2728202398999999E-2</v>
      </c>
      <c r="AW1114" s="272">
        <v>3.4348616999999999E-6</v>
      </c>
      <c r="AX1114" s="272">
        <v>1.0363822000000001E-8</v>
      </c>
      <c r="AY1114" s="272">
        <v>2.8315371000000001E-13</v>
      </c>
      <c r="AZ1114" s="272">
        <v>6.2581997E-12</v>
      </c>
      <c r="BA1114" s="272">
        <v>1.6372153E-13</v>
      </c>
      <c r="BB1114" s="272">
        <v>1.8231671999999999E-10</v>
      </c>
      <c r="BC1114" s="272">
        <v>8.2024350000000006E-8</v>
      </c>
      <c r="BD1114" s="272">
        <v>2.6516817E-11</v>
      </c>
      <c r="BE1114" s="272">
        <v>9.3623622000000006E-11</v>
      </c>
      <c r="BF1114" s="272">
        <v>4.1607270999999998E-14</v>
      </c>
      <c r="BG1114" s="272">
        <v>1.3402031E-15</v>
      </c>
      <c r="BH1114" s="272">
        <v>5.286295E-14</v>
      </c>
      <c r="BI1114" s="272">
        <v>1.0907678E-13</v>
      </c>
      <c r="BJ1114" s="272">
        <v>2.3639104000000001E-14</v>
      </c>
      <c r="BK1114" s="272">
        <v>2.4547332E-11</v>
      </c>
      <c r="BL1114" s="272">
        <v>1.4721462E-9</v>
      </c>
      <c r="BM1114" s="272">
        <v>4.1913074999999998E-11</v>
      </c>
      <c r="BN1114" s="272">
        <v>1.4922399E-5</v>
      </c>
      <c r="BO1114" s="273">
        <v>2.2713279999999999E-2</v>
      </c>
      <c r="BP1114" s="272">
        <v>4.1017247999999999E-11</v>
      </c>
      <c r="BQ1114" s="272">
        <v>2.4942921000000001E-13</v>
      </c>
      <c r="BR1114" s="272">
        <v>1.1159648E-17</v>
      </c>
      <c r="BS1114"/>
      <c r="BT1114" s="121">
        <v>1.0974534E-4</v>
      </c>
      <c r="BU1114" s="274">
        <v>7.0531576000000004E-7</v>
      </c>
      <c r="BV1114" s="121">
        <v>1.0318945E-4</v>
      </c>
      <c r="BW1114" s="274">
        <v>1.4561416000000001E-8</v>
      </c>
      <c r="BX1114" s="274">
        <v>6.2857120999999997E-7</v>
      </c>
      <c r="BY1114" s="274">
        <v>1.1766922999999999E-7</v>
      </c>
      <c r="BZ1114" s="274">
        <v>8.0945668000000001E-10</v>
      </c>
      <c r="CA1114" s="274">
        <v>1.8500368999999999E-7</v>
      </c>
      <c r="CB1114" s="274">
        <v>8.9003197999999997E-9</v>
      </c>
      <c r="CC1114" s="274">
        <v>9.8453016999999997E-8</v>
      </c>
      <c r="CD1114" s="274">
        <v>1.2016535E-9</v>
      </c>
      <c r="CE1114" s="274">
        <v>2.7325402000000001E-8</v>
      </c>
      <c r="CF1114" s="274">
        <v>2.2458323E-11</v>
      </c>
      <c r="CG1114" s="274">
        <v>3.1535847999999998E-7</v>
      </c>
      <c r="CH1114" s="274">
        <v>4.3809874000000001E-6</v>
      </c>
      <c r="CI1114" s="274">
        <v>6.5827914000000005E-8</v>
      </c>
      <c r="CJ1114" s="274">
        <v>5.8883246999999996E-9</v>
      </c>
      <c r="CK1114" s="4"/>
      <c r="CL1114" s="323">
        <v>3.6723611000000001E-11</v>
      </c>
      <c r="CM1114" s="323">
        <v>3.7004956</v>
      </c>
      <c r="CN1114" s="323">
        <v>4.5290316000000004E-3</v>
      </c>
      <c r="CO1114" s="323">
        <v>5.0690860999999998E-4</v>
      </c>
      <c r="CP1114" s="323">
        <v>2.1950601999999998E-5</v>
      </c>
      <c r="CQ1114" s="323">
        <v>1.694882E-10</v>
      </c>
      <c r="CR1114" s="323">
        <v>1.0241961000000001E-8</v>
      </c>
      <c r="CS1114" s="323">
        <v>2.7255121E-5</v>
      </c>
      <c r="CT1114" s="323">
        <v>5.9636623E-2</v>
      </c>
      <c r="CU1114" s="323">
        <v>0.32197884999999998</v>
      </c>
      <c r="CV1114" s="216"/>
      <c r="CW1114" s="214"/>
      <c r="CX1114" s="18" t="s">
        <v>1117</v>
      </c>
      <c r="CY1114" s="18"/>
      <c r="CZ1114" s="18"/>
      <c r="DA1114" s="32"/>
      <c r="DB1114" s="23"/>
      <c r="DC1114" s="14"/>
      <c r="DD1114" s="14"/>
      <c r="DE1114" s="14"/>
      <c r="DF1114" s="14"/>
      <c r="DG1114" s="14"/>
      <c r="DH1114" s="14"/>
      <c r="DI1114" s="22"/>
      <c r="DJ1114" s="22"/>
      <c r="DK1114" s="22"/>
      <c r="DL1114" s="22"/>
      <c r="DM1114" s="22"/>
      <c r="DN1114" s="22"/>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c r="FU1114" s="14"/>
      <c r="FV1114" s="14"/>
      <c r="FW1114" s="14"/>
      <c r="FX1114" s="14"/>
      <c r="FY1114" s="14"/>
      <c r="FZ1114" s="14"/>
      <c r="GA1114" s="14"/>
      <c r="GB1114" s="14"/>
      <c r="GC1114" s="14"/>
      <c r="GD1114" s="14"/>
    </row>
    <row r="1115" spans="1:186" ht="14.4" customHeight="1">
      <c r="A1115" t="s">
        <v>2305</v>
      </c>
      <c r="B1115" s="168" t="s">
        <v>2252</v>
      </c>
      <c r="C1115" s="279" t="str">
        <f t="shared" si="434"/>
        <v>A.160.04.111</v>
      </c>
      <c r="D1115" s="14" t="s">
        <v>660</v>
      </c>
      <c r="E1115" s="278" t="s">
        <v>1510</v>
      </c>
      <c r="F1115" s="281" t="str">
        <f t="shared" si="435"/>
        <v>Hemlock FSC/PEFCt 490 (kg/m3)</v>
      </c>
      <c r="G1115" s="319">
        <f t="shared" si="444"/>
        <v>8.4151546222700005E-2</v>
      </c>
      <c r="H1115" s="319">
        <f t="shared" si="445"/>
        <v>1.6489959131E-3</v>
      </c>
      <c r="I1115" s="319">
        <f t="shared" si="446"/>
        <v>8.5856519030000009E-3</v>
      </c>
      <c r="J1115" s="319">
        <f t="shared" si="447"/>
        <v>2.8878301406600002E-2</v>
      </c>
      <c r="K1115" s="319">
        <v>4.5038597E-2</v>
      </c>
      <c r="L1115" s="319">
        <v>6.5528627999999998E-3</v>
      </c>
      <c r="M1115" s="319">
        <v>1.8818318000000001E-3</v>
      </c>
      <c r="N1115" s="319">
        <v>1.2684549999999999E-3</v>
      </c>
      <c r="O1115" s="319">
        <v>2.1665416999999999E-4</v>
      </c>
      <c r="P1115" s="319">
        <v>7.9908831000000001E-6</v>
      </c>
      <c r="Q1115" s="319">
        <v>1.5589586E-4</v>
      </c>
      <c r="R1115" s="319">
        <v>1.2537042999999999E-4</v>
      </c>
      <c r="S1115" s="319">
        <v>2.1146293000000001E-4</v>
      </c>
      <c r="T1115" s="319">
        <v>2.5403073000000002E-2</v>
      </c>
      <c r="U1115" s="319">
        <v>3.2616499E-3</v>
      </c>
      <c r="V1115" s="319">
        <v>2.5586873E-5</v>
      </c>
      <c r="W1115" s="319">
        <v>2.1155765999999999E-6</v>
      </c>
      <c r="X1115" s="319">
        <v>0</v>
      </c>
      <c r="Y1115" s="210"/>
      <c r="Z1115" s="320">
        <f t="shared" si="436"/>
        <v>0.33863606766917292</v>
      </c>
      <c r="AA1115" s="210"/>
      <c r="AB1115" s="321">
        <f t="shared" si="437"/>
        <v>4.5038597E-2</v>
      </c>
      <c r="AC1115" s="321">
        <f t="shared" si="438"/>
        <v>1.0209060943100002E-2</v>
      </c>
      <c r="AD1115" s="321">
        <f t="shared" si="448"/>
        <v>3.39652536066E-2</v>
      </c>
      <c r="AE1115" s="321">
        <f t="shared" si="439"/>
        <v>8.5856519030000009E-3</v>
      </c>
      <c r="AF1115" s="321">
        <f t="shared" si="440"/>
        <v>3.4731128300000001E-3</v>
      </c>
      <c r="AG1115"/>
      <c r="AH1115" s="121">
        <v>25.997420999999999</v>
      </c>
      <c r="AI1115" s="121">
        <v>4.3408521000000002</v>
      </c>
      <c r="AJ1115" s="121">
        <v>0.44214212000000003</v>
      </c>
      <c r="AK1115" s="121">
        <v>0</v>
      </c>
      <c r="AL1115" s="121">
        <v>20.930199000000002</v>
      </c>
      <c r="AM1115" s="121">
        <v>0.18422384</v>
      </c>
      <c r="AN1115" s="121">
        <v>0.10000466</v>
      </c>
      <c r="AO1115"/>
      <c r="AP1115" s="282">
        <v>8.0962459999999997E-3</v>
      </c>
      <c r="AQ1115" s="282">
        <v>7.5356434999999996E-3</v>
      </c>
      <c r="AR1115" s="282">
        <v>3.1783308000000001E-4</v>
      </c>
      <c r="AS1115" s="282">
        <v>2.4276943000000001E-4</v>
      </c>
      <c r="AT1115" s="255">
        <f t="shared" si="449"/>
        <v>4.5177719135223004E-7</v>
      </c>
      <c r="AU1115" s="256">
        <f t="shared" si="450"/>
        <v>1.1754182032157475E-9</v>
      </c>
      <c r="AV1115" s="256">
        <f t="shared" si="451"/>
        <v>3.4001321468000001E-2</v>
      </c>
      <c r="AW1115" s="272">
        <v>3.1472953999999999E-7</v>
      </c>
      <c r="AX1115" s="272">
        <v>9.4963068999999993E-10</v>
      </c>
      <c r="AY1115" s="272">
        <v>2.5944539000000001E-14</v>
      </c>
      <c r="AZ1115" s="272">
        <v>6.2581997E-12</v>
      </c>
      <c r="BA1115" s="272">
        <v>1.6372153E-13</v>
      </c>
      <c r="BB1115" s="272">
        <v>1.8862606E-10</v>
      </c>
      <c r="BC1115" s="272">
        <v>1.3531253999999999E-7</v>
      </c>
      <c r="BD1115" s="272">
        <v>2.7955654999999999E-11</v>
      </c>
      <c r="BE1115" s="272">
        <v>1.5524580000000001E-10</v>
      </c>
      <c r="BF1115" s="272">
        <v>4.1607270999999998E-14</v>
      </c>
      <c r="BG1115" s="272">
        <v>1.3402031E-15</v>
      </c>
      <c r="BH1115" s="272">
        <v>5.6618644000000001E-14</v>
      </c>
      <c r="BI1115" s="272">
        <v>2.4902131000000001E-13</v>
      </c>
      <c r="BJ1115" s="272">
        <v>4.9010878999999997E-14</v>
      </c>
      <c r="BK1115" s="272">
        <v>2.4733823000000001E-11</v>
      </c>
      <c r="BL1115" s="272">
        <v>1.4743123E-9</v>
      </c>
      <c r="BM1115" s="272">
        <v>4.1913074999999998E-11</v>
      </c>
      <c r="BN1115" s="272">
        <v>1.5385467999999999E-5</v>
      </c>
      <c r="BO1115" s="273">
        <v>3.3985936000000001E-2</v>
      </c>
      <c r="BP1115" s="272">
        <v>4.1017247999999999E-11</v>
      </c>
      <c r="BQ1115" s="272">
        <v>2.4942921000000001E-13</v>
      </c>
      <c r="BR1115" s="272">
        <v>1.1159648E-17</v>
      </c>
      <c r="BS1115"/>
      <c r="BT1115" s="274">
        <v>1.8260008E-5</v>
      </c>
      <c r="BU1115" s="274">
        <v>1.1301577000000001E-6</v>
      </c>
      <c r="BV1115" s="274">
        <v>9.4420721000000006E-6</v>
      </c>
      <c r="BW1115" s="274">
        <v>1.4694503999999999E-8</v>
      </c>
      <c r="BX1115" s="274">
        <v>1.0005617999999999E-6</v>
      </c>
      <c r="BY1115" s="274">
        <v>1.1766922999999999E-7</v>
      </c>
      <c r="BZ1115" s="274">
        <v>8.0945668000000001E-10</v>
      </c>
      <c r="CA1115" s="274">
        <v>1.8500368999999999E-7</v>
      </c>
      <c r="CB1115" s="274">
        <v>1.0723203E-8</v>
      </c>
      <c r="CC1115" s="274">
        <v>1.031572E-7</v>
      </c>
      <c r="CD1115" s="274">
        <v>1.2016535E-9</v>
      </c>
      <c r="CE1115" s="274">
        <v>2.7325402000000001E-8</v>
      </c>
      <c r="CF1115" s="274">
        <v>2.2458323E-11</v>
      </c>
      <c r="CG1115" s="274">
        <v>3.8794313999999997E-7</v>
      </c>
      <c r="CH1115" s="274">
        <v>5.7669504999999996E-6</v>
      </c>
      <c r="CI1115" s="274">
        <v>6.5827914000000005E-8</v>
      </c>
      <c r="CJ1115" s="274">
        <v>5.8883246999999996E-9</v>
      </c>
      <c r="CK1115" s="4"/>
      <c r="CL1115" s="323">
        <v>3.6723611000000001E-11</v>
      </c>
      <c r="CM1115" s="323">
        <v>0.33828425000000001</v>
      </c>
      <c r="CN1115" s="323">
        <v>4.5290316000000004E-3</v>
      </c>
      <c r="CO1115" s="323">
        <v>7.9757926000000002E-4</v>
      </c>
      <c r="CP1115" s="323">
        <v>3.4582204E-5</v>
      </c>
      <c r="CQ1115" s="323">
        <v>1.7118737999999999E-10</v>
      </c>
      <c r="CR1115" s="323">
        <v>1.0442770999999999E-8</v>
      </c>
      <c r="CS1115" s="323">
        <v>4.5632201999999999E-5</v>
      </c>
      <c r="CT1115" s="323">
        <v>0.12861211</v>
      </c>
      <c r="CU1115" s="323">
        <v>0.47744041999999998</v>
      </c>
      <c r="CV1115" s="216"/>
      <c r="CW1115" s="214"/>
      <c r="CX1115" s="18" t="s">
        <v>1117</v>
      </c>
      <c r="CY1115" s="18"/>
      <c r="CZ1115" s="18"/>
      <c r="DA1115" s="32"/>
      <c r="DB1115" s="23"/>
      <c r="DC1115" s="14"/>
      <c r="DD1115" s="14"/>
      <c r="DE1115" s="14"/>
      <c r="DF1115" s="14"/>
      <c r="DG1115" s="14"/>
      <c r="DH1115" s="14"/>
      <c r="DI1115" s="22"/>
      <c r="DJ1115" s="22"/>
      <c r="DK1115" s="22"/>
      <c r="DL1115" s="22"/>
      <c r="DM1115" s="22"/>
      <c r="DN1115" s="22"/>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14"/>
      <c r="FV1115" s="14"/>
      <c r="FW1115" s="14"/>
      <c r="FX1115" s="14"/>
      <c r="FY1115" s="14"/>
      <c r="FZ1115" s="14"/>
      <c r="GA1115" s="14"/>
      <c r="GB1115" s="14"/>
      <c r="GC1115" s="14"/>
      <c r="GD1115" s="14"/>
    </row>
    <row r="1116" spans="1:186" ht="14.4" customHeight="1">
      <c r="A1116" t="s">
        <v>2306</v>
      </c>
      <c r="B1116" s="168" t="s">
        <v>2252</v>
      </c>
      <c r="C1116" s="279" t="str">
        <f t="shared" si="434"/>
        <v>A.160.04.112</v>
      </c>
      <c r="D1116" s="14" t="s">
        <v>660</v>
      </c>
      <c r="E1116" s="278" t="s">
        <v>1510</v>
      </c>
      <c r="F1116" s="281" t="str">
        <f t="shared" si="435"/>
        <v>Hickory FSC/PEFCt 800 (kg/m3)</v>
      </c>
      <c r="G1116" s="319">
        <f t="shared" si="444"/>
        <v>5.0092054860100002E-2</v>
      </c>
      <c r="H1116" s="319">
        <f t="shared" si="445"/>
        <v>1.5476425314999999E-3</v>
      </c>
      <c r="I1116" s="319">
        <f t="shared" si="446"/>
        <v>4.4220194919999999E-3</v>
      </c>
      <c r="J1116" s="319">
        <f t="shared" si="447"/>
        <v>1.4765245836600001E-2</v>
      </c>
      <c r="K1116" s="319">
        <v>2.9357147E-2</v>
      </c>
      <c r="L1116" s="319">
        <v>2.6405809999999999E-3</v>
      </c>
      <c r="M1116" s="319">
        <v>1.6322178000000001E-3</v>
      </c>
      <c r="N1116" s="319">
        <v>1.2115355999999999E-3</v>
      </c>
      <c r="O1116" s="319">
        <v>1.8359267000000001E-4</v>
      </c>
      <c r="P1116" s="319">
        <v>6.1664614999999998E-6</v>
      </c>
      <c r="Q1116" s="319">
        <v>1.4634779999999999E-4</v>
      </c>
      <c r="R1116" s="319">
        <v>1.2384447000000001E-4</v>
      </c>
      <c r="S1116" s="319">
        <v>2.0470085999999999E-4</v>
      </c>
      <c r="T1116" s="319">
        <v>1.1335471E-2</v>
      </c>
      <c r="U1116" s="319">
        <v>3.2229583999999999E-3</v>
      </c>
      <c r="V1116" s="319">
        <v>2.5376222E-5</v>
      </c>
      <c r="W1116" s="319">
        <v>2.1155765999999999E-6</v>
      </c>
      <c r="X1116" s="319">
        <v>0</v>
      </c>
      <c r="Y1116" s="210"/>
      <c r="Z1116" s="320">
        <f t="shared" si="436"/>
        <v>0.22073042857142855</v>
      </c>
      <c r="AA1116" s="210"/>
      <c r="AB1116" s="321">
        <f t="shared" si="437"/>
        <v>2.9357147E-2</v>
      </c>
      <c r="AC1116" s="321">
        <f t="shared" si="438"/>
        <v>5.9442858014999997E-3</v>
      </c>
      <c r="AD1116" s="321">
        <f t="shared" si="448"/>
        <v>1.5734229846600001E-2</v>
      </c>
      <c r="AE1116" s="321">
        <f t="shared" si="439"/>
        <v>4.4220194920000008E-3</v>
      </c>
      <c r="AF1116" s="321">
        <f t="shared" si="440"/>
        <v>3.4276592599999998E-3</v>
      </c>
      <c r="AG1116"/>
      <c r="AH1116" s="121">
        <v>24.449261</v>
      </c>
      <c r="AI1116" s="121">
        <v>2.7997836999999999</v>
      </c>
      <c r="AJ1116" s="121">
        <v>0.43689708999999999</v>
      </c>
      <c r="AK1116" s="121">
        <v>0</v>
      </c>
      <c r="AL1116" s="121">
        <v>20.930199000000002</v>
      </c>
      <c r="AM1116" s="121">
        <v>0.18366835000000001</v>
      </c>
      <c r="AN1116" s="121">
        <v>9.8713329000000002E-2</v>
      </c>
      <c r="AO1116"/>
      <c r="AP1116" s="282">
        <v>4.8568715999999998E-3</v>
      </c>
      <c r="AQ1116" s="282">
        <v>4.5166062999999999E-3</v>
      </c>
      <c r="AR1116" s="282">
        <v>2.0559903000000001E-4</v>
      </c>
      <c r="AS1116" s="282">
        <v>1.3466623999999999E-4</v>
      </c>
      <c r="AT1116" s="255">
        <f t="shared" si="449"/>
        <v>2.7077975874222995E-7</v>
      </c>
      <c r="AU1116" s="256">
        <f t="shared" si="450"/>
        <v>7.6035144316674793E-10</v>
      </c>
      <c r="AV1116" s="256">
        <f t="shared" si="451"/>
        <v>1.8860818538E-2</v>
      </c>
      <c r="AW1116" s="272">
        <v>2.0531311000000001E-7</v>
      </c>
      <c r="AX1116" s="272">
        <v>6.1949490999999995E-10</v>
      </c>
      <c r="AY1116" s="272">
        <v>1.6924757000000001E-14</v>
      </c>
      <c r="AZ1116" s="272">
        <v>6.2581997E-12</v>
      </c>
      <c r="BA1116" s="272">
        <v>1.6372153E-13</v>
      </c>
      <c r="BB1116" s="272">
        <v>1.8015222000000001E-10</v>
      </c>
      <c r="BC1116" s="272">
        <v>6.3743171000000002E-8</v>
      </c>
      <c r="BD1116" s="272">
        <v>2.6023205E-11</v>
      </c>
      <c r="BE1116" s="272">
        <v>7.2483363999999995E-11</v>
      </c>
      <c r="BF1116" s="272">
        <v>4.1607270999999998E-14</v>
      </c>
      <c r="BG1116" s="272">
        <v>1.3402031E-15</v>
      </c>
      <c r="BH1116" s="272">
        <v>5.1574513000000003E-14</v>
      </c>
      <c r="BI1116" s="272">
        <v>6.1067053999999999E-14</v>
      </c>
      <c r="BJ1116" s="272">
        <v>1.4934998999999999E-14</v>
      </c>
      <c r="BK1116" s="272">
        <v>2.4483352999999999E-11</v>
      </c>
      <c r="BL1116" s="272">
        <v>1.471403E-9</v>
      </c>
      <c r="BM1116" s="272">
        <v>4.1913074999999998E-11</v>
      </c>
      <c r="BN1116" s="272">
        <v>1.4763538000000001E-5</v>
      </c>
      <c r="BO1116" s="273">
        <v>1.8846055E-2</v>
      </c>
      <c r="BP1116" s="272">
        <v>4.1017247999999999E-11</v>
      </c>
      <c r="BQ1116" s="272">
        <v>2.4942921000000001E-13</v>
      </c>
      <c r="BR1116" s="272">
        <v>1.1159648E-17</v>
      </c>
      <c r="BS1116"/>
      <c r="BT1116" s="274">
        <v>1.1934425000000001E-5</v>
      </c>
      <c r="BU1116" s="274">
        <v>5.5956843999999998E-7</v>
      </c>
      <c r="BV1116" s="274">
        <v>6.1545501000000002E-6</v>
      </c>
      <c r="BW1116" s="274">
        <v>1.4515758E-8</v>
      </c>
      <c r="BX1116" s="274">
        <v>5.0095516999999996E-7</v>
      </c>
      <c r="BY1116" s="274">
        <v>1.1766922999999999E-7</v>
      </c>
      <c r="BZ1116" s="274">
        <v>8.0945668000000001E-10</v>
      </c>
      <c r="CA1116" s="274">
        <v>1.8500368999999999E-7</v>
      </c>
      <c r="CB1116" s="274">
        <v>8.2749570999999992E-9</v>
      </c>
      <c r="CC1116" s="274">
        <v>9.6839189999999999E-8</v>
      </c>
      <c r="CD1116" s="274">
        <v>1.2016535E-9</v>
      </c>
      <c r="CE1116" s="274">
        <v>2.7325402000000001E-8</v>
      </c>
      <c r="CF1116" s="274">
        <v>2.2458323E-11</v>
      </c>
      <c r="CG1116" s="274">
        <v>2.9045741E-7</v>
      </c>
      <c r="CH1116" s="274">
        <v>3.9055155E-6</v>
      </c>
      <c r="CI1116" s="274">
        <v>6.5827914000000005E-8</v>
      </c>
      <c r="CJ1116" s="274">
        <v>5.8883246999999996E-9</v>
      </c>
      <c r="CK1116" s="4"/>
      <c r="CL1116" s="323">
        <v>3.6723611000000001E-11</v>
      </c>
      <c r="CM1116" s="323">
        <v>0.22037861</v>
      </c>
      <c r="CN1116" s="323">
        <v>4.5290316000000004E-3</v>
      </c>
      <c r="CO1116" s="323">
        <v>4.0719041000000002E-4</v>
      </c>
      <c r="CP1116" s="323">
        <v>1.7617174E-5</v>
      </c>
      <c r="CQ1116" s="323">
        <v>1.6890527000000001E-10</v>
      </c>
      <c r="CR1116" s="323">
        <v>1.017307E-8</v>
      </c>
      <c r="CS1116" s="323">
        <v>2.0950633999999999E-5</v>
      </c>
      <c r="CT1116" s="323">
        <v>3.5973719000000001E-2</v>
      </c>
      <c r="CU1116" s="323">
        <v>0.26864580999999998</v>
      </c>
      <c r="CV1116" s="216"/>
      <c r="CW1116" s="214"/>
      <c r="CX1116" s="18" t="s">
        <v>1117</v>
      </c>
      <c r="CY1116" s="18"/>
      <c r="CZ1116" s="18"/>
      <c r="DA1116" s="32"/>
      <c r="DB1116" s="23"/>
      <c r="DC1116" s="14"/>
      <c r="DD1116" s="14"/>
      <c r="DE1116" s="14"/>
      <c r="DF1116" s="14"/>
      <c r="DG1116" s="14"/>
      <c r="DH1116" s="14"/>
      <c r="DI1116" s="22"/>
      <c r="DJ1116" s="22"/>
      <c r="DK1116" s="22"/>
      <c r="DL1116" s="22"/>
      <c r="DM1116" s="22"/>
      <c r="DN1116" s="22"/>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14"/>
      <c r="FV1116" s="14"/>
      <c r="FW1116" s="14"/>
      <c r="FX1116" s="14"/>
      <c r="FY1116" s="14"/>
      <c r="FZ1116" s="14"/>
      <c r="GA1116" s="14"/>
      <c r="GB1116" s="14"/>
      <c r="GC1116" s="14"/>
      <c r="GD1116" s="14"/>
    </row>
    <row r="1117" spans="1:186" ht="14.4" customHeight="1">
      <c r="A1117" t="s">
        <v>2307</v>
      </c>
      <c r="B1117" s="168" t="s">
        <v>2252</v>
      </c>
      <c r="C1117" s="279" t="str">
        <f t="shared" si="434"/>
        <v>A.160.04.113</v>
      </c>
      <c r="D1117" s="14" t="s">
        <v>660</v>
      </c>
      <c r="E1117" s="278" t="s">
        <v>1510</v>
      </c>
      <c r="F1117" s="281" t="str">
        <f t="shared" si="435"/>
        <v>Limba FSC/PEFC 560 (kg/m3)</v>
      </c>
      <c r="G1117" s="319">
        <f t="shared" si="444"/>
        <v>5.6256016430200007E-2</v>
      </c>
      <c r="H1117" s="319">
        <f t="shared" si="445"/>
        <v>1.5659851286000002E-3</v>
      </c>
      <c r="I1117" s="319">
        <f t="shared" si="446"/>
        <v>5.175538385000001E-3</v>
      </c>
      <c r="J1117" s="319">
        <f t="shared" si="447"/>
        <v>1.7319374916600003E-2</v>
      </c>
      <c r="K1117" s="319">
        <v>3.2195118000000002E-2</v>
      </c>
      <c r="L1117" s="319">
        <v>3.3486114000000002E-3</v>
      </c>
      <c r="M1117" s="319">
        <v>1.677392E-3</v>
      </c>
      <c r="N1117" s="319">
        <v>1.2218367E-3</v>
      </c>
      <c r="O1117" s="319">
        <v>1.8957602E-4</v>
      </c>
      <c r="P1117" s="319">
        <v>6.4966386E-6</v>
      </c>
      <c r="Q1117" s="319">
        <v>1.4807576999999999E-4</v>
      </c>
      <c r="R1117" s="319">
        <v>1.2412063999999999E-4</v>
      </c>
      <c r="S1117" s="319">
        <v>2.0592464000000001E-4</v>
      </c>
      <c r="T1117" s="319">
        <v>1.3881374E-2</v>
      </c>
      <c r="U1117" s="319">
        <v>3.2299606999999998E-3</v>
      </c>
      <c r="V1117" s="319">
        <v>2.5414345000000001E-5</v>
      </c>
      <c r="W1117" s="319">
        <v>2.1155765999999999E-6</v>
      </c>
      <c r="X1117" s="319">
        <v>0</v>
      </c>
      <c r="Y1117" s="210"/>
      <c r="Z1117" s="320">
        <f t="shared" si="436"/>
        <v>0.24206855639097744</v>
      </c>
      <c r="AA1117" s="210"/>
      <c r="AB1117" s="321">
        <f t="shared" si="437"/>
        <v>3.2195118000000002E-2</v>
      </c>
      <c r="AC1117" s="321">
        <f t="shared" si="438"/>
        <v>6.7161091686000008E-3</v>
      </c>
      <c r="AD1117" s="321">
        <f t="shared" si="448"/>
        <v>1.9033613616600002E-2</v>
      </c>
      <c r="AE1117" s="321">
        <f t="shared" si="439"/>
        <v>5.1755383850000001E-3</v>
      </c>
      <c r="AF1117" s="321">
        <f t="shared" si="440"/>
        <v>3.43588534E-3</v>
      </c>
      <c r="AG1117"/>
      <c r="AH1117" s="121">
        <v>24.729441999999999</v>
      </c>
      <c r="AI1117" s="121">
        <v>3.0786806000000002</v>
      </c>
      <c r="AJ1117" s="121">
        <v>0.43784631000000002</v>
      </c>
      <c r="AK1117" s="121">
        <v>0</v>
      </c>
      <c r="AL1117" s="121">
        <v>20.930199000000002</v>
      </c>
      <c r="AM1117" s="121">
        <v>0.18376888</v>
      </c>
      <c r="AN1117" s="121">
        <v>9.8947029000000006E-2</v>
      </c>
      <c r="AO1117"/>
      <c r="AP1117" s="282">
        <v>5.4431215999999998E-3</v>
      </c>
      <c r="AQ1117" s="282">
        <v>5.0629804999999996E-3</v>
      </c>
      <c r="AR1117" s="282">
        <v>2.2591074000000001E-4</v>
      </c>
      <c r="AS1117" s="282">
        <v>1.5423035999999999E-4</v>
      </c>
      <c r="AT1117" s="255">
        <f t="shared" si="449"/>
        <v>3.0353600424223002E-7</v>
      </c>
      <c r="AU1117" s="256">
        <f t="shared" si="450"/>
        <v>8.3546869959774808E-10</v>
      </c>
      <c r="AV1117" s="256">
        <f t="shared" si="451"/>
        <v>2.1600891091999998E-2</v>
      </c>
      <c r="AW1117" s="272">
        <v>2.2511489000000001E-7</v>
      </c>
      <c r="AX1117" s="272">
        <v>6.7924167000000002E-10</v>
      </c>
      <c r="AY1117" s="272">
        <v>1.8557123999999999E-14</v>
      </c>
      <c r="AZ1117" s="272">
        <v>6.2581997E-12</v>
      </c>
      <c r="BA1117" s="272">
        <v>1.6372153E-13</v>
      </c>
      <c r="BB1117" s="272">
        <v>1.8168579000000001E-10</v>
      </c>
      <c r="BC1117" s="272">
        <v>7.6695530999999993E-8</v>
      </c>
      <c r="BD1117" s="272">
        <v>2.6372932999999998E-11</v>
      </c>
      <c r="BE1117" s="272">
        <v>8.7461405000000004E-11</v>
      </c>
      <c r="BF1117" s="272">
        <v>4.1607270999999998E-14</v>
      </c>
      <c r="BG1117" s="272">
        <v>1.3402031E-15</v>
      </c>
      <c r="BH1117" s="272">
        <v>5.2487380999999997E-14</v>
      </c>
      <c r="BI1117" s="272">
        <v>9.5082323000000002E-14</v>
      </c>
      <c r="BJ1117" s="272">
        <v>2.1101926E-14</v>
      </c>
      <c r="BK1117" s="272">
        <v>2.4528683000000001E-11</v>
      </c>
      <c r="BL1117" s="272">
        <v>1.4719296E-9</v>
      </c>
      <c r="BM1117" s="272">
        <v>4.1913074999999998E-11</v>
      </c>
      <c r="BN1117" s="272">
        <v>1.4876092E-5</v>
      </c>
      <c r="BO1117" s="273">
        <v>2.1586015E-2</v>
      </c>
      <c r="BP1117" s="272">
        <v>4.1017247999999999E-11</v>
      </c>
      <c r="BQ1117" s="272">
        <v>2.4942921000000001E-13</v>
      </c>
      <c r="BR1117" s="272">
        <v>1.1159648E-17</v>
      </c>
      <c r="BS1117"/>
      <c r="BT1117" s="274">
        <v>1.3079205E-5</v>
      </c>
      <c r="BU1117" s="274">
        <v>6.6283156999999999E-7</v>
      </c>
      <c r="BV1117" s="274">
        <v>6.7495136999999996E-6</v>
      </c>
      <c r="BW1117" s="274">
        <v>1.4548107E-8</v>
      </c>
      <c r="BX1117" s="274">
        <v>5.9137214000000001E-7</v>
      </c>
      <c r="BY1117" s="274">
        <v>1.1766922999999999E-7</v>
      </c>
      <c r="BZ1117" s="274">
        <v>8.0945668000000001E-10</v>
      </c>
      <c r="CA1117" s="274">
        <v>1.8500368999999999E-7</v>
      </c>
      <c r="CB1117" s="274">
        <v>8.7180315999999992E-9</v>
      </c>
      <c r="CC1117" s="274">
        <v>9.7982598999999999E-8</v>
      </c>
      <c r="CD1117" s="274">
        <v>1.2016535E-9</v>
      </c>
      <c r="CE1117" s="274">
        <v>2.7325402000000001E-8</v>
      </c>
      <c r="CF1117" s="274">
        <v>2.2458323E-11</v>
      </c>
      <c r="CG1117" s="274">
        <v>3.0810001999999998E-7</v>
      </c>
      <c r="CH1117" s="274">
        <v>4.2423910999999997E-6</v>
      </c>
      <c r="CI1117" s="274">
        <v>6.5827914000000005E-8</v>
      </c>
      <c r="CJ1117" s="274">
        <v>5.8883246999999996E-9</v>
      </c>
      <c r="CK1117" s="4"/>
      <c r="CL1117" s="323">
        <v>3.6723611000000001E-11</v>
      </c>
      <c r="CM1117" s="323">
        <v>0.24171674000000001</v>
      </c>
      <c r="CN1117" s="323">
        <v>4.5290316000000004E-3</v>
      </c>
      <c r="CO1117" s="323">
        <v>4.7784154999999998E-4</v>
      </c>
      <c r="CP1117" s="323">
        <v>2.0687441999999999E-5</v>
      </c>
      <c r="CQ1117" s="323">
        <v>1.6931828000000001E-10</v>
      </c>
      <c r="CR1117" s="323">
        <v>1.022188E-8</v>
      </c>
      <c r="CS1117" s="323">
        <v>2.5417413000000001E-5</v>
      </c>
      <c r="CT1117" s="323">
        <v>5.2739073999999997E-2</v>
      </c>
      <c r="CU1117" s="323">
        <v>0.30643269000000001</v>
      </c>
      <c r="CV1117" s="216"/>
      <c r="CW1117" s="214"/>
      <c r="CX1117" s="18" t="s">
        <v>1117</v>
      </c>
      <c r="CY1117" s="18"/>
      <c r="CZ1117" s="18"/>
      <c r="DA1117" s="32"/>
      <c r="DB1117" s="23"/>
      <c r="DC1117" s="14"/>
      <c r="DD1117" s="14"/>
      <c r="DE1117" s="14"/>
      <c r="DF1117" s="14"/>
      <c r="DG1117" s="14"/>
      <c r="DH1117" s="14"/>
      <c r="DI1117" s="22"/>
      <c r="DJ1117" s="22"/>
      <c r="DK1117" s="22"/>
      <c r="DL1117" s="22"/>
      <c r="DM1117" s="22"/>
      <c r="DN1117" s="22"/>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c r="FL1117" s="14"/>
      <c r="FM1117" s="14"/>
      <c r="FN1117" s="14"/>
      <c r="FO1117" s="14"/>
      <c r="FP1117" s="14"/>
      <c r="FQ1117" s="14"/>
      <c r="FR1117" s="14"/>
      <c r="FS1117" s="14"/>
      <c r="FT1117" s="14"/>
      <c r="FU1117" s="14"/>
      <c r="FV1117" s="14"/>
      <c r="FW1117" s="14"/>
      <c r="FX1117" s="14"/>
      <c r="FY1117" s="14"/>
      <c r="FZ1117" s="14"/>
      <c r="GA1117" s="14"/>
      <c r="GB1117" s="14"/>
      <c r="GC1117" s="14"/>
      <c r="GD1117" s="14"/>
    </row>
    <row r="1118" spans="1:186" ht="14.4" customHeight="1">
      <c r="A1118" t="s">
        <v>8629</v>
      </c>
      <c r="B1118" s="168" t="s">
        <v>2252</v>
      </c>
      <c r="C1118" s="279" t="str">
        <f t="shared" si="434"/>
        <v>A.160.04.114</v>
      </c>
      <c r="D1118" s="14" t="s">
        <v>660</v>
      </c>
      <c r="E1118" s="278" t="s">
        <v>1510</v>
      </c>
      <c r="F1118" s="281" t="str">
        <f t="shared" si="435"/>
        <v>Limba natural forest, clear cut 560 (kg/m3)</v>
      </c>
      <c r="G1118" s="319">
        <f t="shared" si="444"/>
        <v>4.8775560040852</v>
      </c>
      <c r="H1118" s="319">
        <f t="shared" si="445"/>
        <v>1.5659851286000002E-3</v>
      </c>
      <c r="I1118" s="319">
        <f t="shared" si="446"/>
        <v>4.3676255240400002</v>
      </c>
      <c r="J1118" s="319">
        <f t="shared" si="447"/>
        <v>1.7319374916600003E-2</v>
      </c>
      <c r="K1118" s="319">
        <v>0.49104512</v>
      </c>
      <c r="L1118" s="319">
        <v>3.3486114000000002E-3</v>
      </c>
      <c r="M1118" s="319">
        <v>1.677392E-3</v>
      </c>
      <c r="N1118" s="319">
        <v>1.2218367E-3</v>
      </c>
      <c r="O1118" s="319">
        <v>1.8957602E-4</v>
      </c>
      <c r="P1118" s="319">
        <v>6.4966386E-6</v>
      </c>
      <c r="Q1118" s="319">
        <v>1.4807576999999999E-4</v>
      </c>
      <c r="R1118" s="319">
        <v>1.2412063999999999E-4</v>
      </c>
      <c r="S1118" s="319">
        <v>2.0592464000000001E-4</v>
      </c>
      <c r="T1118" s="319">
        <v>1.3881374E-2</v>
      </c>
      <c r="U1118" s="319">
        <v>3.2299606999999998E-3</v>
      </c>
      <c r="V1118" s="319">
        <v>4.3624754000000001</v>
      </c>
      <c r="W1118" s="319">
        <v>2.1155765999999999E-6</v>
      </c>
      <c r="X1118" s="319">
        <v>0</v>
      </c>
      <c r="Y1118" s="210"/>
      <c r="Z1118" s="320">
        <f t="shared" si="436"/>
        <v>3.692068571428571</v>
      </c>
      <c r="AA1118" s="210"/>
      <c r="AB1118" s="321">
        <f t="shared" si="437"/>
        <v>0.49104512</v>
      </c>
      <c r="AC1118" s="321">
        <f t="shared" si="438"/>
        <v>6.7161091686000008E-3</v>
      </c>
      <c r="AD1118" s="321">
        <f t="shared" si="448"/>
        <v>1.9033613616600002E-2</v>
      </c>
      <c r="AE1118" s="321">
        <f t="shared" si="439"/>
        <v>4.3676255240400002</v>
      </c>
      <c r="AF1118" s="321">
        <f t="shared" si="440"/>
        <v>3.43588534E-3</v>
      </c>
      <c r="AG1118"/>
      <c r="AH1118" s="121">
        <v>24.729441999999999</v>
      </c>
      <c r="AI1118" s="121">
        <v>3.0786806000000002</v>
      </c>
      <c r="AJ1118" s="121">
        <v>0.43784631000000002</v>
      </c>
      <c r="AK1118" s="121">
        <v>0</v>
      </c>
      <c r="AL1118" s="121">
        <v>20.930199000000002</v>
      </c>
      <c r="AM1118" s="121">
        <v>0.18376888</v>
      </c>
      <c r="AN1118" s="121">
        <v>9.8947029000000006E-2</v>
      </c>
      <c r="AO1118"/>
      <c r="AP1118" s="282">
        <v>6.1457945E-2</v>
      </c>
      <c r="AQ1118" s="282">
        <v>5.8465668999999998E-2</v>
      </c>
      <c r="AR1118" s="282">
        <v>2.8380460999999999E-3</v>
      </c>
      <c r="AS1118" s="282">
        <v>1.5423035999999999E-4</v>
      </c>
      <c r="AT1118" s="255">
        <f t="shared" si="449"/>
        <v>3.5051360142422299E-6</v>
      </c>
      <c r="AU1118" s="256">
        <f t="shared" si="450"/>
        <v>1.0495732954593748E-8</v>
      </c>
      <c r="AV1118" s="256">
        <f t="shared" si="451"/>
        <v>2.1600891091999998E-2</v>
      </c>
      <c r="AW1118" s="272">
        <v>3.4267149E-6</v>
      </c>
      <c r="AX1118" s="272">
        <v>1.0339242E-8</v>
      </c>
      <c r="AY1118" s="272">
        <v>2.8248212E-13</v>
      </c>
      <c r="AZ1118" s="272">
        <v>6.2581997E-12</v>
      </c>
      <c r="BA1118" s="272">
        <v>1.6372153E-13</v>
      </c>
      <c r="BB1118" s="272">
        <v>1.8168579000000001E-10</v>
      </c>
      <c r="BC1118" s="272">
        <v>7.6695530999999993E-8</v>
      </c>
      <c r="BD1118" s="272">
        <v>2.6372932999999998E-11</v>
      </c>
      <c r="BE1118" s="272">
        <v>8.7461405000000004E-11</v>
      </c>
      <c r="BF1118" s="272">
        <v>4.1607270999999998E-14</v>
      </c>
      <c r="BG1118" s="272">
        <v>1.3402031E-15</v>
      </c>
      <c r="BH1118" s="272">
        <v>5.2487380999999997E-14</v>
      </c>
      <c r="BI1118" s="272">
        <v>9.5082323000000002E-14</v>
      </c>
      <c r="BJ1118" s="272">
        <v>2.1101926E-14</v>
      </c>
      <c r="BK1118" s="272">
        <v>2.4528683000000001E-11</v>
      </c>
      <c r="BL1118" s="272">
        <v>1.4719296E-9</v>
      </c>
      <c r="BM1118" s="272">
        <v>4.1913074999999998E-11</v>
      </c>
      <c r="BN1118" s="272">
        <v>1.4876092E-5</v>
      </c>
      <c r="BO1118" s="273">
        <v>2.1586015E-2</v>
      </c>
      <c r="BP1118" s="272">
        <v>4.1017247999999999E-11</v>
      </c>
      <c r="BQ1118" s="272">
        <v>2.4942921000000001E-13</v>
      </c>
      <c r="BR1118" s="272">
        <v>1.1159648E-17</v>
      </c>
      <c r="BS1118"/>
      <c r="BT1118" s="121">
        <v>1.0927436E-4</v>
      </c>
      <c r="BU1118" s="274">
        <v>6.6283156999999999E-7</v>
      </c>
      <c r="BV1118" s="121">
        <v>1.0294467E-4</v>
      </c>
      <c r="BW1118" s="274">
        <v>1.4548107E-8</v>
      </c>
      <c r="BX1118" s="274">
        <v>5.9137214000000001E-7</v>
      </c>
      <c r="BY1118" s="274">
        <v>1.1766922999999999E-7</v>
      </c>
      <c r="BZ1118" s="274">
        <v>8.0945668000000001E-10</v>
      </c>
      <c r="CA1118" s="274">
        <v>1.8500368999999999E-7</v>
      </c>
      <c r="CB1118" s="274">
        <v>8.7180315999999992E-9</v>
      </c>
      <c r="CC1118" s="274">
        <v>9.7982598999999999E-8</v>
      </c>
      <c r="CD1118" s="274">
        <v>1.2016535E-9</v>
      </c>
      <c r="CE1118" s="274">
        <v>2.7325402000000001E-8</v>
      </c>
      <c r="CF1118" s="274">
        <v>2.2458323E-11</v>
      </c>
      <c r="CG1118" s="274">
        <v>3.0810001999999998E-7</v>
      </c>
      <c r="CH1118" s="274">
        <v>4.2423910999999997E-6</v>
      </c>
      <c r="CI1118" s="274">
        <v>6.5827914000000005E-8</v>
      </c>
      <c r="CJ1118" s="274">
        <v>5.8883246999999996E-9</v>
      </c>
      <c r="CK1118" s="4"/>
      <c r="CL1118" s="323">
        <v>3.6723611000000001E-11</v>
      </c>
      <c r="CM1118" s="323">
        <v>3.6917167000000002</v>
      </c>
      <c r="CN1118" s="323">
        <v>4.5290316000000004E-3</v>
      </c>
      <c r="CO1118" s="323">
        <v>4.7784154999999998E-4</v>
      </c>
      <c r="CP1118" s="323">
        <v>2.0687441999999999E-5</v>
      </c>
      <c r="CQ1118" s="323">
        <v>1.6931828000000001E-10</v>
      </c>
      <c r="CR1118" s="323">
        <v>1.022188E-8</v>
      </c>
      <c r="CS1118" s="323">
        <v>2.5417413000000001E-5</v>
      </c>
      <c r="CT1118" s="323">
        <v>5.2739073999999997E-2</v>
      </c>
      <c r="CU1118" s="323">
        <v>0.30643269000000001</v>
      </c>
      <c r="CV1118" s="216"/>
      <c r="CW1118" s="214"/>
      <c r="CX1118" s="18" t="s">
        <v>1117</v>
      </c>
      <c r="CY1118" s="18"/>
      <c r="CZ1118" s="18"/>
      <c r="DA1118" s="32"/>
      <c r="DB1118" s="23"/>
      <c r="DC1118" s="14"/>
      <c r="DD1118" s="14"/>
      <c r="DE1118" s="14"/>
      <c r="DF1118" s="14"/>
      <c r="DG1118" s="14"/>
      <c r="DH1118" s="14"/>
      <c r="DI1118" s="22"/>
      <c r="DJ1118" s="22"/>
      <c r="DK1118" s="22"/>
      <c r="DL1118" s="22"/>
      <c r="DM1118" s="22"/>
      <c r="DN1118" s="22"/>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14"/>
      <c r="FV1118" s="14"/>
      <c r="FW1118" s="14"/>
      <c r="FX1118" s="14"/>
      <c r="FY1118" s="14"/>
      <c r="FZ1118" s="14"/>
      <c r="GA1118" s="14"/>
      <c r="GB1118" s="14"/>
      <c r="GC1118" s="14"/>
      <c r="GD1118" s="14"/>
    </row>
    <row r="1119" spans="1:186" ht="14.4" customHeight="1">
      <c r="A1119" t="s">
        <v>2308</v>
      </c>
      <c r="B1119" s="168" t="s">
        <v>2252</v>
      </c>
      <c r="C1119" s="279" t="str">
        <f t="shared" si="434"/>
        <v>A.160.04.115</v>
      </c>
      <c r="D1119" s="14" t="s">
        <v>660</v>
      </c>
      <c r="E1119" s="278" t="s">
        <v>1510</v>
      </c>
      <c r="F1119" s="281" t="str">
        <f t="shared" si="435"/>
        <v>Menkulang FSC/PEFC 710 (kg/m3)</v>
      </c>
      <c r="G1119" s="319">
        <f t="shared" si="444"/>
        <v>7.0996267497599991E-2</v>
      </c>
      <c r="H1119" s="319">
        <f t="shared" si="445"/>
        <v>1.6098487510000001E-3</v>
      </c>
      <c r="I1119" s="319">
        <f t="shared" si="446"/>
        <v>6.9774734499999996E-3</v>
      </c>
      <c r="J1119" s="319">
        <f t="shared" si="447"/>
        <v>2.3427216296599999E-2</v>
      </c>
      <c r="K1119" s="319">
        <v>3.8981729E-2</v>
      </c>
      <c r="L1119" s="319">
        <v>5.0417669999999999E-3</v>
      </c>
      <c r="M1119" s="319">
        <v>1.7854199E-3</v>
      </c>
      <c r="N1119" s="319">
        <v>1.2464702E-3</v>
      </c>
      <c r="O1119" s="319">
        <v>2.0388436000000001E-4</v>
      </c>
      <c r="P1119" s="319">
        <v>7.2862109999999999E-6</v>
      </c>
      <c r="Q1119" s="319">
        <v>1.5220798E-4</v>
      </c>
      <c r="R1119" s="319">
        <v>1.2478104E-4</v>
      </c>
      <c r="S1119" s="319">
        <v>2.0885112E-4</v>
      </c>
      <c r="T1119" s="319">
        <v>1.9969543999999999E-2</v>
      </c>
      <c r="U1119" s="319">
        <v>3.2467056000000001E-3</v>
      </c>
      <c r="V1119" s="319">
        <v>2.5505509999999999E-5</v>
      </c>
      <c r="W1119" s="319">
        <v>2.1155765999999999E-6</v>
      </c>
      <c r="X1119" s="319">
        <v>0</v>
      </c>
      <c r="Y1119" s="210"/>
      <c r="Z1119" s="320">
        <f t="shared" si="436"/>
        <v>0.29309570676691726</v>
      </c>
      <c r="AA1119" s="210"/>
      <c r="AB1119" s="321">
        <f t="shared" si="437"/>
        <v>3.8981729E-2</v>
      </c>
      <c r="AC1119" s="321">
        <f t="shared" si="438"/>
        <v>8.5618166909999984E-3</v>
      </c>
      <c r="AD1119" s="321">
        <f t="shared" si="448"/>
        <v>2.6923627516600001E-2</v>
      </c>
      <c r="AE1119" s="321">
        <f t="shared" si="439"/>
        <v>6.9774734499999996E-3</v>
      </c>
      <c r="AF1119" s="321">
        <f t="shared" si="440"/>
        <v>3.45555672E-3</v>
      </c>
      <c r="AG1119"/>
      <c r="AH1119" s="121">
        <v>25.399453999999999</v>
      </c>
      <c r="AI1119" s="121">
        <v>3.7456235000000002</v>
      </c>
      <c r="AJ1119" s="121">
        <v>0.44011625999999998</v>
      </c>
      <c r="AK1119" s="121">
        <v>0</v>
      </c>
      <c r="AL1119" s="121">
        <v>20.930199000000002</v>
      </c>
      <c r="AM1119" s="121">
        <v>0.18400928</v>
      </c>
      <c r="AN1119" s="121">
        <v>9.950589E-2</v>
      </c>
      <c r="AO1119"/>
      <c r="AP1119" s="282">
        <v>6.8450567000000002E-3</v>
      </c>
      <c r="AQ1119" s="282">
        <v>6.3695580999999996E-3</v>
      </c>
      <c r="AR1119" s="282">
        <v>2.7448334E-4</v>
      </c>
      <c r="AS1119" s="282">
        <v>2.0101521E-4</v>
      </c>
      <c r="AT1119" s="255">
        <f t="shared" si="449"/>
        <v>3.8186799794023008E-7</v>
      </c>
      <c r="AU1119" s="256">
        <f t="shared" si="450"/>
        <v>1.0151011162727475E-9</v>
      </c>
      <c r="AV1119" s="256">
        <f t="shared" si="451"/>
        <v>2.8153391250999998E-2</v>
      </c>
      <c r="AW1119" s="272">
        <v>2.7246809000000001E-7</v>
      </c>
      <c r="AX1119" s="272">
        <v>8.2211769E-10</v>
      </c>
      <c r="AY1119" s="272">
        <v>2.2460701E-14</v>
      </c>
      <c r="AZ1119" s="272">
        <v>6.2581997E-12</v>
      </c>
      <c r="BA1119" s="272">
        <v>1.6372153E-13</v>
      </c>
      <c r="BB1119" s="272">
        <v>1.8535309E-10</v>
      </c>
      <c r="BC1119" s="272">
        <v>1.0766929E-7</v>
      </c>
      <c r="BD1119" s="272">
        <v>2.7209258E-11</v>
      </c>
      <c r="BE1119" s="272">
        <v>1.232793E-10</v>
      </c>
      <c r="BF1119" s="272">
        <v>4.1607270999999998E-14</v>
      </c>
      <c r="BG1119" s="272">
        <v>1.3402031E-15</v>
      </c>
      <c r="BH1119" s="272">
        <v>5.4670377999999997E-14</v>
      </c>
      <c r="BI1119" s="272">
        <v>1.7642507999999999E-13</v>
      </c>
      <c r="BJ1119" s="272">
        <v>3.5849269999999999E-14</v>
      </c>
      <c r="BK1119" s="272">
        <v>2.4637081E-11</v>
      </c>
      <c r="BL1119" s="272">
        <v>1.4731885999999999E-9</v>
      </c>
      <c r="BM1119" s="272">
        <v>4.1913074999999998E-11</v>
      </c>
      <c r="BN1119" s="272">
        <v>1.5145251E-5</v>
      </c>
      <c r="BO1119" s="273">
        <v>2.8138245999999999E-2</v>
      </c>
      <c r="BP1119" s="272">
        <v>4.1017247999999999E-11</v>
      </c>
      <c r="BQ1119" s="272">
        <v>2.4942921000000001E-13</v>
      </c>
      <c r="BR1119" s="272">
        <v>1.1159648E-17</v>
      </c>
      <c r="BS1119"/>
      <c r="BT1119" s="274">
        <v>1.5816789000000001E-5</v>
      </c>
      <c r="BU1119" s="274">
        <v>9.0977092999999996E-7</v>
      </c>
      <c r="BV1119" s="274">
        <v>8.1722859999999997E-6</v>
      </c>
      <c r="BW1119" s="274">
        <v>1.4625465E-8</v>
      </c>
      <c r="BX1119" s="274">
        <v>8.0759169999999997E-7</v>
      </c>
      <c r="BY1119" s="274">
        <v>1.1766922999999999E-7</v>
      </c>
      <c r="BZ1119" s="274">
        <v>8.0945668000000001E-10</v>
      </c>
      <c r="CA1119" s="274">
        <v>1.8500368999999999E-7</v>
      </c>
      <c r="CB1119" s="274">
        <v>9.7775821000000007E-9</v>
      </c>
      <c r="CC1119" s="274">
        <v>1.007169E-7</v>
      </c>
      <c r="CD1119" s="274">
        <v>1.2016535E-9</v>
      </c>
      <c r="CE1119" s="274">
        <v>2.7325402000000001E-8</v>
      </c>
      <c r="CF1119" s="274">
        <v>2.2458323E-11</v>
      </c>
      <c r="CG1119" s="274">
        <v>3.5028984999999998E-7</v>
      </c>
      <c r="CH1119" s="274">
        <v>5.0479820999999996E-6</v>
      </c>
      <c r="CI1119" s="274">
        <v>6.5827914000000005E-8</v>
      </c>
      <c r="CJ1119" s="274">
        <v>5.8883246999999996E-9</v>
      </c>
      <c r="CK1119" s="4"/>
      <c r="CL1119" s="323">
        <v>3.6723611000000001E-11</v>
      </c>
      <c r="CM1119" s="323">
        <v>0.29274389000000001</v>
      </c>
      <c r="CN1119" s="323">
        <v>4.5290316000000004E-3</v>
      </c>
      <c r="CO1119" s="323">
        <v>6.4679386000000003E-4</v>
      </c>
      <c r="CP1119" s="323">
        <v>2.8029561E-5</v>
      </c>
      <c r="CQ1119" s="323">
        <v>1.7030592999999999E-10</v>
      </c>
      <c r="CR1119" s="323">
        <v>1.0338600999999999E-8</v>
      </c>
      <c r="CS1119" s="323">
        <v>3.6099091999999999E-5</v>
      </c>
      <c r="CT1119" s="323">
        <v>9.2831077999999997E-2</v>
      </c>
      <c r="CU1119" s="323">
        <v>0.39679472999999998</v>
      </c>
      <c r="CV1119" s="216"/>
      <c r="CW1119" s="214"/>
      <c r="CX1119" s="18" t="s">
        <v>1117</v>
      </c>
      <c r="CY1119" s="18"/>
      <c r="CZ1119" s="18"/>
      <c r="DA1119" s="32"/>
      <c r="DB1119" s="23"/>
      <c r="DC1119" s="14"/>
      <c r="DD1119" s="14"/>
      <c r="DE1119" s="14"/>
      <c r="DF1119" s="14"/>
      <c r="DG1119" s="14"/>
      <c r="DH1119" s="14"/>
      <c r="DI1119" s="22"/>
      <c r="DJ1119" s="22"/>
      <c r="DK1119" s="22"/>
      <c r="DL1119" s="22"/>
      <c r="DM1119" s="22"/>
      <c r="DN1119" s="22"/>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14"/>
      <c r="FV1119" s="14"/>
      <c r="FW1119" s="14"/>
      <c r="FX1119" s="14"/>
      <c r="FY1119" s="14"/>
      <c r="FZ1119" s="14"/>
      <c r="GA1119" s="14"/>
      <c r="GB1119" s="14"/>
      <c r="GC1119" s="14"/>
      <c r="GD1119" s="14"/>
    </row>
    <row r="1120" spans="1:186" ht="14.4" customHeight="1">
      <c r="A1120" t="s">
        <v>8630</v>
      </c>
      <c r="B1120" s="168" t="s">
        <v>2252</v>
      </c>
      <c r="C1120" s="279" t="str">
        <f t="shared" si="434"/>
        <v>A.160.04.116</v>
      </c>
      <c r="D1120" s="14" t="s">
        <v>660</v>
      </c>
      <c r="E1120" s="278" t="s">
        <v>1510</v>
      </c>
      <c r="F1120" s="281" t="str">
        <f t="shared" si="435"/>
        <v>Menkulang natural forest, clear cut 710 (kg/m3)</v>
      </c>
      <c r="G1120" s="319">
        <f t="shared" si="444"/>
        <v>4.8235962629875999</v>
      </c>
      <c r="H1120" s="319">
        <f t="shared" si="445"/>
        <v>1.6098487510000001E-3</v>
      </c>
      <c r="I1120" s="319">
        <f t="shared" si="446"/>
        <v>4.3007274679399998</v>
      </c>
      <c r="J1120" s="319">
        <f t="shared" si="447"/>
        <v>2.3427216296599999E-2</v>
      </c>
      <c r="K1120" s="319">
        <v>0.49783172999999997</v>
      </c>
      <c r="L1120" s="319">
        <v>5.0417669999999999E-3</v>
      </c>
      <c r="M1120" s="319">
        <v>1.7854199E-3</v>
      </c>
      <c r="N1120" s="319">
        <v>1.2464702E-3</v>
      </c>
      <c r="O1120" s="319">
        <v>2.0388436000000001E-4</v>
      </c>
      <c r="P1120" s="319">
        <v>7.2862109999999999E-6</v>
      </c>
      <c r="Q1120" s="319">
        <v>1.5220798E-4</v>
      </c>
      <c r="R1120" s="319">
        <v>1.2478104E-4</v>
      </c>
      <c r="S1120" s="319">
        <v>2.0885112E-4</v>
      </c>
      <c r="T1120" s="319">
        <v>1.9969543999999999E-2</v>
      </c>
      <c r="U1120" s="319">
        <v>3.2467056000000001E-3</v>
      </c>
      <c r="V1120" s="319">
        <v>4.2937754999999997</v>
      </c>
      <c r="W1120" s="319">
        <v>2.1155765999999999E-6</v>
      </c>
      <c r="X1120" s="319">
        <v>0</v>
      </c>
      <c r="Y1120" s="210"/>
      <c r="Z1120" s="320">
        <f t="shared" si="436"/>
        <v>3.743095714285714</v>
      </c>
      <c r="AA1120" s="210"/>
      <c r="AB1120" s="321">
        <f t="shared" si="437"/>
        <v>0.49783172999999997</v>
      </c>
      <c r="AC1120" s="321">
        <f t="shared" si="438"/>
        <v>8.5618166909999984E-3</v>
      </c>
      <c r="AD1120" s="321">
        <f t="shared" si="448"/>
        <v>2.6923627516600001E-2</v>
      </c>
      <c r="AE1120" s="321">
        <f t="shared" si="439"/>
        <v>4.3007274679399998</v>
      </c>
      <c r="AF1120" s="321">
        <f t="shared" si="440"/>
        <v>3.45555672E-3</v>
      </c>
      <c r="AG1120"/>
      <c r="AH1120" s="121">
        <v>25.399453999999999</v>
      </c>
      <c r="AI1120" s="121">
        <v>3.7456235000000002</v>
      </c>
      <c r="AJ1120" s="121">
        <v>0.44011625999999998</v>
      </c>
      <c r="AK1120" s="121">
        <v>0</v>
      </c>
      <c r="AL1120" s="121">
        <v>20.930199000000002</v>
      </c>
      <c r="AM1120" s="121">
        <v>0.18400928</v>
      </c>
      <c r="AN1120" s="121">
        <v>9.950589E-2</v>
      </c>
      <c r="AO1120"/>
      <c r="AP1120" s="282">
        <v>6.2859880000000007E-2</v>
      </c>
      <c r="AQ1120" s="282">
        <v>5.9772246000000001E-2</v>
      </c>
      <c r="AR1120" s="282">
        <v>2.8866186999999999E-3</v>
      </c>
      <c r="AS1120" s="282">
        <v>2.0101521E-4</v>
      </c>
      <c r="AT1120" s="255">
        <f t="shared" si="449"/>
        <v>3.5834680079402296E-6</v>
      </c>
      <c r="AU1120" s="256">
        <f t="shared" si="450"/>
        <v>1.067536535127175E-8</v>
      </c>
      <c r="AV1120" s="256">
        <f t="shared" si="451"/>
        <v>2.8153391250999998E-2</v>
      </c>
      <c r="AW1120" s="272">
        <v>3.4740680999999998E-6</v>
      </c>
      <c r="AX1120" s="272">
        <v>1.0482118E-8</v>
      </c>
      <c r="AY1120" s="272">
        <v>2.863857E-13</v>
      </c>
      <c r="AZ1120" s="272">
        <v>6.2581997E-12</v>
      </c>
      <c r="BA1120" s="272">
        <v>1.6372153E-13</v>
      </c>
      <c r="BB1120" s="272">
        <v>1.8535309E-10</v>
      </c>
      <c r="BC1120" s="272">
        <v>1.0766929E-7</v>
      </c>
      <c r="BD1120" s="272">
        <v>2.7209258E-11</v>
      </c>
      <c r="BE1120" s="272">
        <v>1.232793E-10</v>
      </c>
      <c r="BF1120" s="272">
        <v>4.1607270999999998E-14</v>
      </c>
      <c r="BG1120" s="272">
        <v>1.3402031E-15</v>
      </c>
      <c r="BH1120" s="272">
        <v>5.4670377999999997E-14</v>
      </c>
      <c r="BI1120" s="272">
        <v>1.7642507999999999E-13</v>
      </c>
      <c r="BJ1120" s="272">
        <v>3.5849269999999999E-14</v>
      </c>
      <c r="BK1120" s="272">
        <v>2.4637081E-11</v>
      </c>
      <c r="BL1120" s="272">
        <v>1.4731885999999999E-9</v>
      </c>
      <c r="BM1120" s="272">
        <v>4.1913074999999998E-11</v>
      </c>
      <c r="BN1120" s="272">
        <v>1.5145251E-5</v>
      </c>
      <c r="BO1120" s="273">
        <v>2.8138245999999999E-2</v>
      </c>
      <c r="BP1120" s="272">
        <v>4.1017247999999999E-11</v>
      </c>
      <c r="BQ1120" s="272">
        <v>2.4942921000000001E-13</v>
      </c>
      <c r="BR1120" s="272">
        <v>1.1159648E-17</v>
      </c>
      <c r="BS1120"/>
      <c r="BT1120" s="121">
        <v>1.1201193999999999E-4</v>
      </c>
      <c r="BU1120" s="274">
        <v>9.0977092999999996E-7</v>
      </c>
      <c r="BV1120" s="121">
        <v>1.0436744E-4</v>
      </c>
      <c r="BW1120" s="274">
        <v>1.4625465E-8</v>
      </c>
      <c r="BX1120" s="274">
        <v>8.0759169999999997E-7</v>
      </c>
      <c r="BY1120" s="274">
        <v>1.1766922999999999E-7</v>
      </c>
      <c r="BZ1120" s="274">
        <v>8.0945668000000001E-10</v>
      </c>
      <c r="CA1120" s="274">
        <v>1.8500368999999999E-7</v>
      </c>
      <c r="CB1120" s="274">
        <v>9.7775821000000007E-9</v>
      </c>
      <c r="CC1120" s="274">
        <v>1.007169E-7</v>
      </c>
      <c r="CD1120" s="274">
        <v>1.2016535E-9</v>
      </c>
      <c r="CE1120" s="274">
        <v>2.7325402000000001E-8</v>
      </c>
      <c r="CF1120" s="274">
        <v>2.2458323E-11</v>
      </c>
      <c r="CG1120" s="274">
        <v>3.5028984999999998E-7</v>
      </c>
      <c r="CH1120" s="274">
        <v>5.0479820999999996E-6</v>
      </c>
      <c r="CI1120" s="274">
        <v>6.5827914000000005E-8</v>
      </c>
      <c r="CJ1120" s="274">
        <v>5.8883246999999996E-9</v>
      </c>
      <c r="CK1120" s="4"/>
      <c r="CL1120" s="323">
        <v>3.6723611000000001E-11</v>
      </c>
      <c r="CM1120" s="323">
        <v>3.7427438999999998</v>
      </c>
      <c r="CN1120" s="323">
        <v>4.5290316000000004E-3</v>
      </c>
      <c r="CO1120" s="323">
        <v>6.4679386000000003E-4</v>
      </c>
      <c r="CP1120" s="323">
        <v>2.8029561E-5</v>
      </c>
      <c r="CQ1120" s="323">
        <v>1.7030592999999999E-10</v>
      </c>
      <c r="CR1120" s="323">
        <v>1.0338600999999999E-8</v>
      </c>
      <c r="CS1120" s="323">
        <v>3.6099091999999999E-5</v>
      </c>
      <c r="CT1120" s="323">
        <v>9.2831077999999997E-2</v>
      </c>
      <c r="CU1120" s="323">
        <v>0.39679472999999998</v>
      </c>
      <c r="CV1120" s="216"/>
      <c r="CW1120" s="214"/>
      <c r="CX1120" s="18" t="s">
        <v>1117</v>
      </c>
      <c r="CY1120" s="18"/>
      <c r="CZ1120" s="18"/>
      <c r="DA1120" s="32"/>
      <c r="DB1120" s="23"/>
      <c r="DC1120" s="14"/>
      <c r="DD1120" s="14"/>
      <c r="DE1120" s="14"/>
      <c r="DF1120" s="14"/>
      <c r="DG1120" s="14"/>
      <c r="DH1120" s="14"/>
      <c r="DI1120" s="22"/>
      <c r="DJ1120" s="22"/>
      <c r="DK1120" s="22"/>
      <c r="DL1120" s="22"/>
      <c r="DM1120" s="22"/>
      <c r="DN1120" s="22"/>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c r="FU1120" s="14"/>
      <c r="FV1120" s="14"/>
      <c r="FW1120" s="14"/>
      <c r="FX1120" s="14"/>
      <c r="FY1120" s="14"/>
      <c r="FZ1120" s="14"/>
      <c r="GA1120" s="14"/>
      <c r="GB1120" s="14"/>
      <c r="GC1120" s="14"/>
      <c r="GD1120" s="14"/>
    </row>
    <row r="1121" spans="1:186" ht="14.4" customHeight="1">
      <c r="A1121" t="s">
        <v>2309</v>
      </c>
      <c r="B1121" s="168" t="s">
        <v>2252</v>
      </c>
      <c r="C1121" s="279" t="str">
        <f t="shared" si="434"/>
        <v>A.160.04.117</v>
      </c>
      <c r="D1121" s="14" t="s">
        <v>660</v>
      </c>
      <c r="E1121" s="278" t="s">
        <v>1510</v>
      </c>
      <c r="F1121" s="281" t="str">
        <f t="shared" si="435"/>
        <v>Mersawa FSC/PEFC 640 (kg/m3)</v>
      </c>
      <c r="G1121" s="319">
        <f t="shared" si="444"/>
        <v>7.4324711694100001E-2</v>
      </c>
      <c r="H1121" s="319">
        <f t="shared" si="445"/>
        <v>1.6197535214999997E-3</v>
      </c>
      <c r="I1121" s="319">
        <f t="shared" si="446"/>
        <v>7.3843619560000004E-3</v>
      </c>
      <c r="J1121" s="319">
        <f t="shared" si="447"/>
        <v>2.4806406216600001E-2</v>
      </c>
      <c r="K1121" s="319">
        <v>4.0514189999999999E-2</v>
      </c>
      <c r="L1121" s="319">
        <v>5.4240924000000003E-3</v>
      </c>
      <c r="M1121" s="319">
        <v>1.8098133000000001E-3</v>
      </c>
      <c r="N1121" s="319">
        <v>1.2520326999999999E-3</v>
      </c>
      <c r="O1121" s="319">
        <v>2.0711526999999999E-4</v>
      </c>
      <c r="P1121" s="319">
        <v>7.4645015000000002E-6</v>
      </c>
      <c r="Q1121" s="319">
        <v>1.5314104999999999E-4</v>
      </c>
      <c r="R1121" s="319">
        <v>1.2493016E-4</v>
      </c>
      <c r="S1121" s="319">
        <v>2.0951193999999999E-4</v>
      </c>
      <c r="T1121" s="319">
        <v>2.1344292000000001E-2</v>
      </c>
      <c r="U1121" s="319">
        <v>3.2504867000000002E-3</v>
      </c>
      <c r="V1121" s="319">
        <v>2.5526095999999998E-5</v>
      </c>
      <c r="W1121" s="319">
        <v>2.1155765999999999E-6</v>
      </c>
      <c r="X1121" s="319">
        <v>0</v>
      </c>
      <c r="Y1121" s="210"/>
      <c r="Z1121" s="320">
        <f t="shared" si="436"/>
        <v>0.30461796992481199</v>
      </c>
      <c r="AA1121" s="210"/>
      <c r="AB1121" s="321">
        <f t="shared" si="437"/>
        <v>4.0514189999999999E-2</v>
      </c>
      <c r="AC1121" s="321">
        <f t="shared" si="438"/>
        <v>8.9785893815000004E-3</v>
      </c>
      <c r="AD1121" s="321">
        <f t="shared" si="448"/>
        <v>2.8705243436600004E-2</v>
      </c>
      <c r="AE1121" s="321">
        <f t="shared" si="439"/>
        <v>7.3843619560000004E-3</v>
      </c>
      <c r="AF1121" s="321">
        <f t="shared" si="440"/>
        <v>3.4599986400000002E-3</v>
      </c>
      <c r="AG1121"/>
      <c r="AH1121" s="121">
        <v>25.550747000000001</v>
      </c>
      <c r="AI1121" s="121">
        <v>3.8962235000000001</v>
      </c>
      <c r="AJ1121" s="121">
        <v>0.44062883000000003</v>
      </c>
      <c r="AK1121" s="121">
        <v>0</v>
      </c>
      <c r="AL1121" s="121">
        <v>20.930199000000002</v>
      </c>
      <c r="AM1121" s="121">
        <v>0.18406357000000001</v>
      </c>
      <c r="AN1121" s="121">
        <v>9.9632083999999996E-2</v>
      </c>
      <c r="AO1121"/>
      <c r="AP1121" s="282">
        <v>7.1616225999999996E-3</v>
      </c>
      <c r="AQ1121" s="282">
        <v>6.6645918000000004E-3</v>
      </c>
      <c r="AR1121" s="282">
        <v>2.8545135E-4</v>
      </c>
      <c r="AS1121" s="282">
        <v>2.1157953000000001E-4</v>
      </c>
      <c r="AT1121" s="255">
        <f t="shared" si="449"/>
        <v>3.9955585481722999E-7</v>
      </c>
      <c r="AU1121" s="256">
        <f t="shared" si="450"/>
        <v>1.0556632654357478E-9</v>
      </c>
      <c r="AV1121" s="256">
        <f t="shared" si="451"/>
        <v>2.9632988028999999E-2</v>
      </c>
      <c r="AW1121" s="272">
        <v>2.8316073999999999E-7</v>
      </c>
      <c r="AX1121" s="272">
        <v>8.5438001000000005E-10</v>
      </c>
      <c r="AY1121" s="272">
        <v>2.3342153999999999E-14</v>
      </c>
      <c r="AZ1121" s="272">
        <v>6.2581997E-12</v>
      </c>
      <c r="BA1121" s="272">
        <v>1.6372153E-13</v>
      </c>
      <c r="BB1121" s="272">
        <v>1.8618119E-10</v>
      </c>
      <c r="BC1121" s="272">
        <v>1.1466335999999999E-7</v>
      </c>
      <c r="BD1121" s="272">
        <v>2.7398104999999999E-11</v>
      </c>
      <c r="BE1121" s="272">
        <v>1.3136721000000001E-10</v>
      </c>
      <c r="BF1121" s="272">
        <v>4.1607270999999998E-14</v>
      </c>
      <c r="BG1121" s="272">
        <v>1.3402031E-15</v>
      </c>
      <c r="BH1121" s="272">
        <v>5.5163311999999999E-14</v>
      </c>
      <c r="BI1121" s="272">
        <v>1.9479281000000001E-13</v>
      </c>
      <c r="BJ1121" s="272">
        <v>3.9179316E-14</v>
      </c>
      <c r="BK1121" s="272">
        <v>2.4661558E-11</v>
      </c>
      <c r="BL1121" s="272">
        <v>1.4734729E-9</v>
      </c>
      <c r="BM1121" s="272">
        <v>4.1913074999999998E-11</v>
      </c>
      <c r="BN1121" s="272">
        <v>1.5206029000000001E-5</v>
      </c>
      <c r="BO1121" s="273">
        <v>2.9617781999999999E-2</v>
      </c>
      <c r="BP1121" s="272">
        <v>4.1017247999999999E-11</v>
      </c>
      <c r="BQ1121" s="272">
        <v>2.4942921000000001E-13</v>
      </c>
      <c r="BR1121" s="272">
        <v>1.1159648E-17</v>
      </c>
      <c r="BS1121"/>
      <c r="BT1121" s="274">
        <v>1.6434952999999999E-5</v>
      </c>
      <c r="BU1121" s="274">
        <v>9.6553142999999999E-7</v>
      </c>
      <c r="BV1121" s="274">
        <v>8.4935572E-6</v>
      </c>
      <c r="BW1121" s="274">
        <v>1.4642932000000001E-8</v>
      </c>
      <c r="BX1121" s="274">
        <v>8.5641546999999997E-7</v>
      </c>
      <c r="BY1121" s="274">
        <v>1.1766922999999999E-7</v>
      </c>
      <c r="BZ1121" s="274">
        <v>8.0945668000000001E-10</v>
      </c>
      <c r="CA1121" s="274">
        <v>1.8500368999999999E-7</v>
      </c>
      <c r="CB1121" s="274">
        <v>1.0016835E-8</v>
      </c>
      <c r="CC1121" s="274">
        <v>1.0133433000000001E-7</v>
      </c>
      <c r="CD1121" s="274">
        <v>1.2016535E-9</v>
      </c>
      <c r="CE1121" s="274">
        <v>2.7325402000000001E-8</v>
      </c>
      <c r="CF1121" s="274">
        <v>2.2458323E-11</v>
      </c>
      <c r="CG1121" s="274">
        <v>3.5981659000000002E-7</v>
      </c>
      <c r="CH1121" s="274">
        <v>5.2298898E-6</v>
      </c>
      <c r="CI1121" s="274">
        <v>6.5827914000000005E-8</v>
      </c>
      <c r="CJ1121" s="274">
        <v>5.8883246999999996E-9</v>
      </c>
      <c r="CK1121" s="4"/>
      <c r="CL1121" s="323">
        <v>3.6723611000000001E-11</v>
      </c>
      <c r="CM1121" s="323">
        <v>0.30426615000000001</v>
      </c>
      <c r="CN1121" s="323">
        <v>4.5290316000000004E-3</v>
      </c>
      <c r="CO1121" s="323">
        <v>6.8494438000000005E-4</v>
      </c>
      <c r="CP1121" s="323">
        <v>2.9687457999999998E-5</v>
      </c>
      <c r="CQ1121" s="323">
        <v>1.7052895000000001E-10</v>
      </c>
      <c r="CR1121" s="323">
        <v>1.0364957E-8</v>
      </c>
      <c r="CS1121" s="323">
        <v>3.8511082999999998E-5</v>
      </c>
      <c r="CT1121" s="323">
        <v>0.10188411</v>
      </c>
      <c r="CU1121" s="323">
        <v>0.41719906000000001</v>
      </c>
      <c r="CV1121" s="216"/>
      <c r="CW1121" s="214"/>
      <c r="CX1121" s="18" t="s">
        <v>1117</v>
      </c>
      <c r="CY1121" s="18"/>
      <c r="CZ1121" s="18"/>
      <c r="DA1121" s="32"/>
      <c r="DB1121" s="23"/>
      <c r="DC1121" s="14"/>
      <c r="DD1121" s="14"/>
      <c r="DE1121" s="14"/>
      <c r="DF1121" s="14"/>
      <c r="DG1121" s="14"/>
      <c r="DH1121" s="14"/>
      <c r="DI1121" s="22"/>
      <c r="DJ1121" s="22"/>
      <c r="DK1121" s="22"/>
      <c r="DL1121" s="22"/>
      <c r="DM1121" s="22"/>
      <c r="DN1121" s="22"/>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c r="FL1121" s="14"/>
      <c r="FM1121" s="14"/>
      <c r="FN1121" s="14"/>
      <c r="FO1121" s="14"/>
      <c r="FP1121" s="14"/>
      <c r="FQ1121" s="14"/>
      <c r="FR1121" s="14"/>
      <c r="FS1121" s="14"/>
      <c r="FT1121" s="14"/>
      <c r="FU1121" s="14"/>
      <c r="FV1121" s="14"/>
      <c r="FW1121" s="14"/>
      <c r="FX1121" s="14"/>
      <c r="FY1121" s="14"/>
      <c r="FZ1121" s="14"/>
      <c r="GA1121" s="14"/>
      <c r="GB1121" s="14"/>
      <c r="GC1121" s="14"/>
      <c r="GD1121" s="14"/>
    </row>
    <row r="1122" spans="1:186" ht="14.4" customHeight="1">
      <c r="A1122" t="s">
        <v>8631</v>
      </c>
      <c r="B1122" s="168" t="s">
        <v>2252</v>
      </c>
      <c r="C1122" s="279" t="str">
        <f t="shared" si="434"/>
        <v>A.160.04.118</v>
      </c>
      <c r="D1122" s="14" t="s">
        <v>660</v>
      </c>
      <c r="E1122" s="278" t="s">
        <v>1510</v>
      </c>
      <c r="F1122" s="281" t="str">
        <f t="shared" si="435"/>
        <v>Mersawa natural forest, clear cut 640 (kg/m3)</v>
      </c>
      <c r="G1122" s="319">
        <f t="shared" si="444"/>
        <v>5.2992371855980993</v>
      </c>
      <c r="H1122" s="319">
        <f t="shared" si="445"/>
        <v>1.6197535214999997E-3</v>
      </c>
      <c r="I1122" s="319">
        <f t="shared" si="446"/>
        <v>4.7734468358599997</v>
      </c>
      <c r="J1122" s="319">
        <f t="shared" si="447"/>
        <v>2.4806406216600001E-2</v>
      </c>
      <c r="K1122" s="319">
        <v>0.49936418999999999</v>
      </c>
      <c r="L1122" s="319">
        <v>5.4240924000000003E-3</v>
      </c>
      <c r="M1122" s="319">
        <v>1.8098133000000001E-3</v>
      </c>
      <c r="N1122" s="319">
        <v>1.2520326999999999E-3</v>
      </c>
      <c r="O1122" s="319">
        <v>2.0711526999999999E-4</v>
      </c>
      <c r="P1122" s="319">
        <v>7.4645015000000002E-6</v>
      </c>
      <c r="Q1122" s="319">
        <v>1.5314104999999999E-4</v>
      </c>
      <c r="R1122" s="319">
        <v>1.2493016E-4</v>
      </c>
      <c r="S1122" s="319">
        <v>2.0951193999999999E-4</v>
      </c>
      <c r="T1122" s="319">
        <v>2.1344292000000001E-2</v>
      </c>
      <c r="U1122" s="319">
        <v>3.2504867000000002E-3</v>
      </c>
      <c r="V1122" s="319">
        <v>4.7660879999999999</v>
      </c>
      <c r="W1122" s="319">
        <v>2.1155765999999999E-6</v>
      </c>
      <c r="X1122" s="319">
        <v>0</v>
      </c>
      <c r="Y1122" s="210"/>
      <c r="Z1122" s="320">
        <f t="shared" si="436"/>
        <v>3.7546179699248117</v>
      </c>
      <c r="AA1122" s="210"/>
      <c r="AB1122" s="321">
        <f t="shared" si="437"/>
        <v>0.49936418999999999</v>
      </c>
      <c r="AC1122" s="321">
        <f t="shared" si="438"/>
        <v>8.9785893815000004E-3</v>
      </c>
      <c r="AD1122" s="321">
        <f t="shared" si="448"/>
        <v>2.8705243436600004E-2</v>
      </c>
      <c r="AE1122" s="321">
        <f t="shared" si="439"/>
        <v>4.7734468358600006</v>
      </c>
      <c r="AF1122" s="321">
        <f t="shared" si="440"/>
        <v>3.4599986400000002E-3</v>
      </c>
      <c r="AG1122"/>
      <c r="AH1122" s="121">
        <v>25.550747000000001</v>
      </c>
      <c r="AI1122" s="121">
        <v>3.8962235000000001</v>
      </c>
      <c r="AJ1122" s="121">
        <v>0.44062883000000003</v>
      </c>
      <c r="AK1122" s="121">
        <v>0</v>
      </c>
      <c r="AL1122" s="121">
        <v>20.930199000000002</v>
      </c>
      <c r="AM1122" s="121">
        <v>0.18406357000000001</v>
      </c>
      <c r="AN1122" s="121">
        <v>9.9632083999999996E-2</v>
      </c>
      <c r="AO1122"/>
      <c r="AP1122" s="282">
        <v>6.3176445999999997E-2</v>
      </c>
      <c r="AQ1122" s="282">
        <v>6.0067280000000001E-2</v>
      </c>
      <c r="AR1122" s="282">
        <v>2.8975867E-3</v>
      </c>
      <c r="AS1122" s="282">
        <v>2.1157953000000001E-4</v>
      </c>
      <c r="AT1122" s="255">
        <f t="shared" si="449"/>
        <v>3.6011558148172292E-6</v>
      </c>
      <c r="AU1122" s="256">
        <f t="shared" si="450"/>
        <v>1.0715927180431749E-8</v>
      </c>
      <c r="AV1122" s="256">
        <f t="shared" si="451"/>
        <v>2.9632988028999999E-2</v>
      </c>
      <c r="AW1122" s="272">
        <v>3.4847606999999998E-6</v>
      </c>
      <c r="AX1122" s="272">
        <v>1.0514379999999999E-8</v>
      </c>
      <c r="AY1122" s="272">
        <v>2.8726715000000002E-13</v>
      </c>
      <c r="AZ1122" s="272">
        <v>6.2581997E-12</v>
      </c>
      <c r="BA1122" s="272">
        <v>1.6372153E-13</v>
      </c>
      <c r="BB1122" s="272">
        <v>1.8618119E-10</v>
      </c>
      <c r="BC1122" s="272">
        <v>1.1466335999999999E-7</v>
      </c>
      <c r="BD1122" s="272">
        <v>2.7398104999999999E-11</v>
      </c>
      <c r="BE1122" s="272">
        <v>1.3136721000000001E-10</v>
      </c>
      <c r="BF1122" s="272">
        <v>4.1607270999999998E-14</v>
      </c>
      <c r="BG1122" s="272">
        <v>1.3402031E-15</v>
      </c>
      <c r="BH1122" s="272">
        <v>5.5163311999999999E-14</v>
      </c>
      <c r="BI1122" s="272">
        <v>1.9479281000000001E-13</v>
      </c>
      <c r="BJ1122" s="272">
        <v>3.9179316E-14</v>
      </c>
      <c r="BK1122" s="272">
        <v>2.4661558E-11</v>
      </c>
      <c r="BL1122" s="272">
        <v>1.4734729E-9</v>
      </c>
      <c r="BM1122" s="272">
        <v>4.1913074999999998E-11</v>
      </c>
      <c r="BN1122" s="272">
        <v>1.5206029000000001E-5</v>
      </c>
      <c r="BO1122" s="273">
        <v>2.9617781999999999E-2</v>
      </c>
      <c r="BP1122" s="272">
        <v>4.1017247999999999E-11</v>
      </c>
      <c r="BQ1122" s="272">
        <v>2.4942921000000001E-13</v>
      </c>
      <c r="BR1122" s="272">
        <v>1.1159648E-17</v>
      </c>
      <c r="BS1122"/>
      <c r="BT1122" s="121">
        <v>1.1263011000000001E-4</v>
      </c>
      <c r="BU1122" s="274">
        <v>9.6553142999999999E-7</v>
      </c>
      <c r="BV1122" s="121">
        <v>1.0468870999999999E-4</v>
      </c>
      <c r="BW1122" s="274">
        <v>1.4642932000000001E-8</v>
      </c>
      <c r="BX1122" s="274">
        <v>8.5641546999999997E-7</v>
      </c>
      <c r="BY1122" s="274">
        <v>1.1766922999999999E-7</v>
      </c>
      <c r="BZ1122" s="274">
        <v>8.0945668000000001E-10</v>
      </c>
      <c r="CA1122" s="274">
        <v>1.8500368999999999E-7</v>
      </c>
      <c r="CB1122" s="274">
        <v>1.0016835E-8</v>
      </c>
      <c r="CC1122" s="274">
        <v>1.0133433000000001E-7</v>
      </c>
      <c r="CD1122" s="274">
        <v>1.2016535E-9</v>
      </c>
      <c r="CE1122" s="274">
        <v>2.7325402000000001E-8</v>
      </c>
      <c r="CF1122" s="274">
        <v>2.2458323E-11</v>
      </c>
      <c r="CG1122" s="274">
        <v>3.5981659000000002E-7</v>
      </c>
      <c r="CH1122" s="274">
        <v>5.2298898E-6</v>
      </c>
      <c r="CI1122" s="274">
        <v>6.5827914000000005E-8</v>
      </c>
      <c r="CJ1122" s="274">
        <v>5.8883246999999996E-9</v>
      </c>
      <c r="CK1122" s="4"/>
      <c r="CL1122" s="323">
        <v>3.6723611000000001E-11</v>
      </c>
      <c r="CM1122" s="323">
        <v>3.7542661000000002</v>
      </c>
      <c r="CN1122" s="323">
        <v>4.5290316000000004E-3</v>
      </c>
      <c r="CO1122" s="323">
        <v>6.8494438000000005E-4</v>
      </c>
      <c r="CP1122" s="323">
        <v>2.9687457999999998E-5</v>
      </c>
      <c r="CQ1122" s="323">
        <v>1.7052895000000001E-10</v>
      </c>
      <c r="CR1122" s="323">
        <v>1.0364957E-8</v>
      </c>
      <c r="CS1122" s="323">
        <v>3.8511082999999998E-5</v>
      </c>
      <c r="CT1122" s="323">
        <v>0.10188411</v>
      </c>
      <c r="CU1122" s="323">
        <v>0.41719906000000001</v>
      </c>
      <c r="CV1122" s="216"/>
      <c r="CW1122" s="214"/>
      <c r="CX1122" s="18" t="s">
        <v>1117</v>
      </c>
      <c r="CY1122" s="18"/>
      <c r="CZ1122" s="18"/>
      <c r="DA1122" s="32"/>
      <c r="DB1122" s="23"/>
      <c r="DC1122" s="14"/>
      <c r="DD1122" s="14"/>
      <c r="DE1122" s="14"/>
      <c r="DF1122" s="14"/>
      <c r="DG1122" s="14"/>
      <c r="DH1122" s="14"/>
      <c r="DI1122" s="22"/>
      <c r="DJ1122" s="22"/>
      <c r="DK1122" s="22"/>
      <c r="DL1122" s="22"/>
      <c r="DM1122" s="22"/>
      <c r="DN1122" s="22"/>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c r="FU1122" s="14"/>
      <c r="FV1122" s="14"/>
      <c r="FW1122" s="14"/>
      <c r="FX1122" s="14"/>
      <c r="FY1122" s="14"/>
      <c r="FZ1122" s="14"/>
      <c r="GA1122" s="14"/>
      <c r="GB1122" s="14"/>
      <c r="GC1122" s="14"/>
      <c r="GD1122" s="14"/>
    </row>
    <row r="1123" spans="1:186" ht="14.4" customHeight="1">
      <c r="A1123" t="s">
        <v>2310</v>
      </c>
      <c r="B1123" s="168" t="s">
        <v>2252</v>
      </c>
      <c r="C1123" s="279" t="str">
        <f t="shared" si="434"/>
        <v>A.160.04.119</v>
      </c>
      <c r="D1123" s="14" t="s">
        <v>660</v>
      </c>
      <c r="E1123" s="278" t="s">
        <v>1510</v>
      </c>
      <c r="F1123" s="281" t="str">
        <f t="shared" si="435"/>
        <v>Okoume FSC/PEFC forest 440 (kg/m3)</v>
      </c>
      <c r="G1123" s="319">
        <f t="shared" si="444"/>
        <v>6.4656374816599999E-2</v>
      </c>
      <c r="H1123" s="319">
        <f t="shared" si="445"/>
        <v>1.5909827200000001E-3</v>
      </c>
      <c r="I1123" s="319">
        <f t="shared" si="446"/>
        <v>6.2024475999999992E-3</v>
      </c>
      <c r="J1123" s="319">
        <f t="shared" si="447"/>
        <v>2.0800187496600002E-2</v>
      </c>
      <c r="K1123" s="319">
        <v>3.6062757000000001E-2</v>
      </c>
      <c r="L1123" s="319">
        <v>4.3135279999999996E-3</v>
      </c>
      <c r="M1123" s="319">
        <v>1.7389562999999999E-3</v>
      </c>
      <c r="N1123" s="319">
        <v>1.2358752000000001E-3</v>
      </c>
      <c r="O1123" s="319">
        <v>1.9773022999999999E-4</v>
      </c>
      <c r="P1123" s="319">
        <v>6.9466100000000004E-6</v>
      </c>
      <c r="Q1123" s="319">
        <v>1.5043068E-4</v>
      </c>
      <c r="R1123" s="319">
        <v>1.24497E-4</v>
      </c>
      <c r="S1123" s="319">
        <v>2.0759241999999999E-4</v>
      </c>
      <c r="T1123" s="319">
        <v>1.7350976000000001E-2</v>
      </c>
      <c r="U1123" s="319">
        <v>3.2395035000000001E-3</v>
      </c>
      <c r="V1123" s="319">
        <v>2.54663E-5</v>
      </c>
      <c r="W1123" s="319">
        <v>2.1155765999999999E-6</v>
      </c>
      <c r="X1123" s="319">
        <v>0</v>
      </c>
      <c r="Y1123" s="210"/>
      <c r="Z1123" s="320">
        <f t="shared" si="436"/>
        <v>0.27114854887218043</v>
      </c>
      <c r="AA1123" s="210"/>
      <c r="AB1123" s="321">
        <f t="shared" si="437"/>
        <v>3.6062757000000001E-2</v>
      </c>
      <c r="AC1123" s="321">
        <f t="shared" si="438"/>
        <v>7.7679640199999995E-3</v>
      </c>
      <c r="AD1123" s="321">
        <f t="shared" si="448"/>
        <v>2.3530072876600003E-2</v>
      </c>
      <c r="AE1123" s="321">
        <f t="shared" si="439"/>
        <v>6.2024476E-3</v>
      </c>
      <c r="AF1123" s="321">
        <f t="shared" si="440"/>
        <v>3.4470959200000001E-3</v>
      </c>
      <c r="AG1123"/>
      <c r="AH1123" s="121">
        <v>25.111276</v>
      </c>
      <c r="AI1123" s="121">
        <v>3.4587663000000002</v>
      </c>
      <c r="AJ1123" s="121">
        <v>0.43913994000000001</v>
      </c>
      <c r="AK1123" s="121">
        <v>0</v>
      </c>
      <c r="AL1123" s="121">
        <v>20.930199000000002</v>
      </c>
      <c r="AM1123" s="121">
        <v>0.18390588999999999</v>
      </c>
      <c r="AN1123" s="121">
        <v>9.9265518999999997E-2</v>
      </c>
      <c r="AO1123"/>
      <c r="AP1123" s="282">
        <v>6.2420738999999998E-3</v>
      </c>
      <c r="AQ1123" s="282">
        <v>5.8075892999999998E-3</v>
      </c>
      <c r="AR1123" s="282">
        <v>2.5359189999999999E-4</v>
      </c>
      <c r="AS1123" s="282">
        <v>1.8089270000000001E-4</v>
      </c>
      <c r="AT1123" s="255">
        <f t="shared" si="449"/>
        <v>3.4817681548723E-7</v>
      </c>
      <c r="AU1123" s="256">
        <f t="shared" si="450"/>
        <v>9.3783985931774778E-10</v>
      </c>
      <c r="AV1123" s="256">
        <f t="shared" si="451"/>
        <v>2.5335111484E-2</v>
      </c>
      <c r="AW1123" s="272">
        <v>2.5210111999999997E-7</v>
      </c>
      <c r="AX1123" s="272">
        <v>7.6066564000000004E-10</v>
      </c>
      <c r="AY1123" s="272">
        <v>2.0781742999999999E-14</v>
      </c>
      <c r="AZ1123" s="272">
        <v>6.2581997E-12</v>
      </c>
      <c r="BA1123" s="272">
        <v>1.6372153E-13</v>
      </c>
      <c r="BB1123" s="272">
        <v>1.8377575999999999E-10</v>
      </c>
      <c r="BC1123" s="272">
        <v>9.4347242999999999E-8</v>
      </c>
      <c r="BD1123" s="272">
        <v>2.6849548E-11</v>
      </c>
      <c r="BE1123" s="272">
        <v>1.0787375E-10</v>
      </c>
      <c r="BF1123" s="272">
        <v>4.1607270999999998E-14</v>
      </c>
      <c r="BG1123" s="272">
        <v>1.3402031E-15</v>
      </c>
      <c r="BH1123" s="272">
        <v>5.3731453999999999E-14</v>
      </c>
      <c r="BI1123" s="272">
        <v>1.4143895E-13</v>
      </c>
      <c r="BJ1123" s="272">
        <v>2.9506326999999997E-14</v>
      </c>
      <c r="BK1123" s="272">
        <v>2.4590457999999999E-11</v>
      </c>
      <c r="BL1123" s="272">
        <v>1.4726471E-9</v>
      </c>
      <c r="BM1123" s="272">
        <v>4.1913074999999998E-11</v>
      </c>
      <c r="BN1123" s="272">
        <v>1.5029484E-5</v>
      </c>
      <c r="BO1123" s="273">
        <v>2.5320082000000001E-2</v>
      </c>
      <c r="BP1123" s="272">
        <v>4.1017247999999999E-11</v>
      </c>
      <c r="BQ1123" s="272">
        <v>2.4942921000000001E-13</v>
      </c>
      <c r="BR1123" s="272">
        <v>1.1159648E-17</v>
      </c>
      <c r="BS1123"/>
      <c r="BT1123" s="274">
        <v>1.4639334E-5</v>
      </c>
      <c r="BU1123" s="274">
        <v>8.0356045000000002E-7</v>
      </c>
      <c r="BV1123" s="274">
        <v>7.5603409E-6</v>
      </c>
      <c r="BW1123" s="274">
        <v>1.4592193E-8</v>
      </c>
      <c r="BX1123" s="274">
        <v>7.1459403999999999E-7</v>
      </c>
      <c r="BY1123" s="274">
        <v>1.1766922999999999E-7</v>
      </c>
      <c r="BZ1123" s="274">
        <v>8.0945668000000001E-10</v>
      </c>
      <c r="CA1123" s="274">
        <v>1.8500368999999999E-7</v>
      </c>
      <c r="CB1123" s="274">
        <v>9.3218614999999996E-9</v>
      </c>
      <c r="CC1123" s="274">
        <v>9.9540858999999996E-8</v>
      </c>
      <c r="CD1123" s="274">
        <v>1.2016535E-9</v>
      </c>
      <c r="CE1123" s="274">
        <v>2.7325402000000001E-8</v>
      </c>
      <c r="CF1123" s="274">
        <v>2.2458323E-11</v>
      </c>
      <c r="CG1123" s="274">
        <v>3.3214368000000002E-7</v>
      </c>
      <c r="CH1123" s="274">
        <v>4.7014913999999999E-6</v>
      </c>
      <c r="CI1123" s="274">
        <v>6.5827914000000005E-8</v>
      </c>
      <c r="CJ1123" s="274">
        <v>5.8883246999999996E-9</v>
      </c>
      <c r="CK1123" s="4"/>
      <c r="CL1123" s="323">
        <v>3.6723611000000001E-11</v>
      </c>
      <c r="CM1123" s="323">
        <v>0.27079671999999999</v>
      </c>
      <c r="CN1123" s="323">
        <v>4.5290316000000004E-3</v>
      </c>
      <c r="CO1123" s="323">
        <v>5.7412619999999996E-4</v>
      </c>
      <c r="CP1123" s="323">
        <v>2.4871660000000002E-5</v>
      </c>
      <c r="CQ1123" s="323">
        <v>1.6988113000000001E-10</v>
      </c>
      <c r="CR1123" s="323">
        <v>1.0288398E-8</v>
      </c>
      <c r="CS1123" s="323">
        <v>3.1504821000000001E-5</v>
      </c>
      <c r="CT1123" s="323">
        <v>7.5587205000000005E-2</v>
      </c>
      <c r="CU1123" s="323">
        <v>0.35792932999999999</v>
      </c>
      <c r="CV1123" s="216"/>
      <c r="CW1123" s="214"/>
      <c r="CX1123" s="18" t="s">
        <v>1117</v>
      </c>
      <c r="CY1123" s="18"/>
      <c r="CZ1123" s="18"/>
      <c r="DA1123" s="32"/>
      <c r="DB1123" s="23"/>
      <c r="DC1123" s="14"/>
      <c r="DD1123" s="14"/>
      <c r="DE1123" s="14"/>
      <c r="DF1123" s="14"/>
      <c r="DG1123" s="14"/>
      <c r="DH1123" s="14"/>
      <c r="DI1123" s="22"/>
      <c r="DJ1123" s="22"/>
      <c r="DK1123" s="22"/>
      <c r="DL1123" s="22"/>
      <c r="DM1123" s="22"/>
      <c r="DN1123" s="22"/>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4"/>
      <c r="FV1123" s="14"/>
      <c r="FW1123" s="14"/>
      <c r="FX1123" s="14"/>
      <c r="FY1123" s="14"/>
      <c r="FZ1123" s="14"/>
      <c r="GA1123" s="14"/>
      <c r="GB1123" s="14"/>
      <c r="GC1123" s="14"/>
      <c r="GD1123" s="14"/>
    </row>
    <row r="1124" spans="1:186" ht="14.4" customHeight="1">
      <c r="A1124" t="s">
        <v>8632</v>
      </c>
      <c r="B1124" s="168" t="s">
        <v>2252</v>
      </c>
      <c r="C1124" s="279" t="str">
        <f t="shared" si="434"/>
        <v>A.160.04.120</v>
      </c>
      <c r="D1124" s="14" t="s">
        <v>660</v>
      </c>
      <c r="E1124" s="278" t="s">
        <v>1510</v>
      </c>
      <c r="F1124" s="281" t="str">
        <f t="shared" si="435"/>
        <v>Okoume natural forest, clear cut 440 (kg/m3)</v>
      </c>
      <c r="G1124" s="319">
        <f t="shared" si="444"/>
        <v>11.6529059115166</v>
      </c>
      <c r="H1124" s="319">
        <f t="shared" si="445"/>
        <v>1.5909827200000001E-3</v>
      </c>
      <c r="I1124" s="319">
        <f t="shared" si="446"/>
        <v>11.135601981299999</v>
      </c>
      <c r="J1124" s="319">
        <f t="shared" si="447"/>
        <v>2.0800187496600002E-2</v>
      </c>
      <c r="K1124" s="319">
        <v>0.49491276000000001</v>
      </c>
      <c r="L1124" s="319">
        <v>4.3135279999999996E-3</v>
      </c>
      <c r="M1124" s="319">
        <v>1.7389562999999999E-3</v>
      </c>
      <c r="N1124" s="319">
        <v>1.2358752000000001E-3</v>
      </c>
      <c r="O1124" s="319">
        <v>1.9773022999999999E-4</v>
      </c>
      <c r="P1124" s="319">
        <v>6.9466100000000004E-6</v>
      </c>
      <c r="Q1124" s="319">
        <v>1.5043068E-4</v>
      </c>
      <c r="R1124" s="319">
        <v>1.24497E-4</v>
      </c>
      <c r="S1124" s="319">
        <v>2.0759241999999999E-4</v>
      </c>
      <c r="T1124" s="319">
        <v>1.7350976000000001E-2</v>
      </c>
      <c r="U1124" s="319">
        <v>3.2395035000000001E-3</v>
      </c>
      <c r="V1124" s="319">
        <v>11.129424999999999</v>
      </c>
      <c r="W1124" s="319">
        <v>2.1155765999999999E-6</v>
      </c>
      <c r="X1124" s="319">
        <v>0</v>
      </c>
      <c r="Y1124" s="210"/>
      <c r="Z1124" s="320">
        <f t="shared" si="436"/>
        <v>3.7211485714285715</v>
      </c>
      <c r="AA1124" s="210"/>
      <c r="AB1124" s="321">
        <f t="shared" si="437"/>
        <v>0.49491276000000001</v>
      </c>
      <c r="AC1124" s="321">
        <f t="shared" si="438"/>
        <v>7.7679640199999995E-3</v>
      </c>
      <c r="AD1124" s="321">
        <f t="shared" si="448"/>
        <v>2.3530072876600003E-2</v>
      </c>
      <c r="AE1124" s="321">
        <f t="shared" si="439"/>
        <v>11.135601981300001</v>
      </c>
      <c r="AF1124" s="321">
        <f t="shared" si="440"/>
        <v>3.4470959200000001E-3</v>
      </c>
      <c r="AG1124"/>
      <c r="AH1124" s="121">
        <v>25.111276</v>
      </c>
      <c r="AI1124" s="121">
        <v>3.4587663000000002</v>
      </c>
      <c r="AJ1124" s="121">
        <v>0.43913994000000001</v>
      </c>
      <c r="AK1124" s="121">
        <v>0</v>
      </c>
      <c r="AL1124" s="121">
        <v>20.930199000000002</v>
      </c>
      <c r="AM1124" s="121">
        <v>0.18390588999999999</v>
      </c>
      <c r="AN1124" s="121">
        <v>9.9265518999999997E-2</v>
      </c>
      <c r="AO1124"/>
      <c r="AP1124" s="282">
        <v>6.2256896999999999E-2</v>
      </c>
      <c r="AQ1124" s="282">
        <v>5.9210276999999999E-2</v>
      </c>
      <c r="AR1124" s="282">
        <v>2.8657272999999999E-3</v>
      </c>
      <c r="AS1124" s="282">
        <v>1.8089270000000001E-4</v>
      </c>
      <c r="AT1124" s="255">
        <f t="shared" si="449"/>
        <v>3.54977679548723E-6</v>
      </c>
      <c r="AU1124" s="256">
        <f t="shared" si="450"/>
        <v>1.0598104144314749E-8</v>
      </c>
      <c r="AV1124" s="256">
        <f t="shared" si="451"/>
        <v>2.5335111484E-2</v>
      </c>
      <c r="AW1124" s="272">
        <v>3.4537010999999998E-6</v>
      </c>
      <c r="AX1124" s="272">
        <v>1.0420666000000001E-8</v>
      </c>
      <c r="AY1124" s="272">
        <v>2.8470674000000001E-13</v>
      </c>
      <c r="AZ1124" s="272">
        <v>6.2581997E-12</v>
      </c>
      <c r="BA1124" s="272">
        <v>1.6372153E-13</v>
      </c>
      <c r="BB1124" s="272">
        <v>1.8377575999999999E-10</v>
      </c>
      <c r="BC1124" s="272">
        <v>9.4347242999999999E-8</v>
      </c>
      <c r="BD1124" s="272">
        <v>2.6849548E-11</v>
      </c>
      <c r="BE1124" s="272">
        <v>1.0787375E-10</v>
      </c>
      <c r="BF1124" s="272">
        <v>4.1607270999999998E-14</v>
      </c>
      <c r="BG1124" s="272">
        <v>1.3402031E-15</v>
      </c>
      <c r="BH1124" s="272">
        <v>5.3731453999999999E-14</v>
      </c>
      <c r="BI1124" s="272">
        <v>1.4143895E-13</v>
      </c>
      <c r="BJ1124" s="272">
        <v>2.9506326999999997E-14</v>
      </c>
      <c r="BK1124" s="272">
        <v>2.4590457999999999E-11</v>
      </c>
      <c r="BL1124" s="272">
        <v>1.4726471E-9</v>
      </c>
      <c r="BM1124" s="272">
        <v>4.1913074999999998E-11</v>
      </c>
      <c r="BN1124" s="272">
        <v>1.5029484E-5</v>
      </c>
      <c r="BO1124" s="273">
        <v>2.5320082000000001E-2</v>
      </c>
      <c r="BP1124" s="272">
        <v>4.1017247999999999E-11</v>
      </c>
      <c r="BQ1124" s="272">
        <v>2.4942921000000001E-13</v>
      </c>
      <c r="BR1124" s="272">
        <v>1.1159648E-17</v>
      </c>
      <c r="BS1124"/>
      <c r="BT1124" s="121">
        <v>1.1083449E-4</v>
      </c>
      <c r="BU1124" s="274">
        <v>8.0356045000000002E-7</v>
      </c>
      <c r="BV1124" s="121">
        <v>1.0375550000000001E-4</v>
      </c>
      <c r="BW1124" s="274">
        <v>1.4592193E-8</v>
      </c>
      <c r="BX1124" s="274">
        <v>7.1459403999999999E-7</v>
      </c>
      <c r="BY1124" s="274">
        <v>1.1766922999999999E-7</v>
      </c>
      <c r="BZ1124" s="274">
        <v>8.0945668000000001E-10</v>
      </c>
      <c r="CA1124" s="274">
        <v>1.8500368999999999E-7</v>
      </c>
      <c r="CB1124" s="274">
        <v>9.3218614999999996E-9</v>
      </c>
      <c r="CC1124" s="274">
        <v>9.9540858999999996E-8</v>
      </c>
      <c r="CD1124" s="274">
        <v>1.2016535E-9</v>
      </c>
      <c r="CE1124" s="274">
        <v>2.7325402000000001E-8</v>
      </c>
      <c r="CF1124" s="274">
        <v>2.2458323E-11</v>
      </c>
      <c r="CG1124" s="274">
        <v>3.3214368000000002E-7</v>
      </c>
      <c r="CH1124" s="274">
        <v>4.7014913999999999E-6</v>
      </c>
      <c r="CI1124" s="274">
        <v>6.5827914000000005E-8</v>
      </c>
      <c r="CJ1124" s="274">
        <v>5.8883246999999996E-9</v>
      </c>
      <c r="CK1124" s="4"/>
      <c r="CL1124" s="323">
        <v>3.6723611000000001E-11</v>
      </c>
      <c r="CM1124" s="323">
        <v>3.7207967000000002</v>
      </c>
      <c r="CN1124" s="323">
        <v>4.5290316000000004E-3</v>
      </c>
      <c r="CO1124" s="323">
        <v>5.7412619999999996E-4</v>
      </c>
      <c r="CP1124" s="323">
        <v>2.4871660000000002E-5</v>
      </c>
      <c r="CQ1124" s="323">
        <v>1.6988113000000001E-10</v>
      </c>
      <c r="CR1124" s="323">
        <v>1.0288398E-8</v>
      </c>
      <c r="CS1124" s="323">
        <v>3.1504821000000001E-5</v>
      </c>
      <c r="CT1124" s="323">
        <v>7.5587205000000005E-2</v>
      </c>
      <c r="CU1124" s="323">
        <v>0.35792932999999999</v>
      </c>
      <c r="CV1124" s="216"/>
      <c r="CW1124" s="214"/>
      <c r="CX1124" s="18" t="s">
        <v>1117</v>
      </c>
      <c r="CY1124" s="18"/>
      <c r="CZ1124" s="18"/>
      <c r="DA1124" s="32"/>
      <c r="DB1124" s="23"/>
      <c r="DC1124" s="14"/>
      <c r="DD1124" s="14"/>
      <c r="DE1124" s="14"/>
      <c r="DF1124" s="14"/>
      <c r="DG1124" s="14"/>
      <c r="DH1124" s="14"/>
      <c r="DI1124" s="22"/>
      <c r="DJ1124" s="22"/>
      <c r="DK1124" s="22"/>
      <c r="DL1124" s="22"/>
      <c r="DM1124" s="22"/>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c r="FU1124" s="14"/>
      <c r="FV1124" s="14"/>
      <c r="FW1124" s="14"/>
      <c r="FX1124" s="14"/>
      <c r="FY1124" s="14"/>
      <c r="FZ1124" s="14"/>
      <c r="GA1124" s="14"/>
      <c r="GB1124" s="14"/>
      <c r="GC1124" s="14"/>
      <c r="GD1124" s="14"/>
    </row>
    <row r="1125" spans="1:186" ht="14.4" customHeight="1">
      <c r="A1125" t="s">
        <v>2311</v>
      </c>
      <c r="B1125" s="168" t="s">
        <v>2252</v>
      </c>
      <c r="C1125" s="279" t="str">
        <f t="shared" si="434"/>
        <v>A.160.04.121</v>
      </c>
      <c r="D1125" s="14" t="s">
        <v>660</v>
      </c>
      <c r="E1125" s="278" t="s">
        <v>1510</v>
      </c>
      <c r="F1125" s="281" t="str">
        <f t="shared" si="435"/>
        <v>Parana Pine FSC/PEFC 540 (kg/m3)</v>
      </c>
      <c r="G1125" s="319">
        <f t="shared" si="444"/>
        <v>5.8474978754500001E-2</v>
      </c>
      <c r="H1125" s="319">
        <f t="shared" si="445"/>
        <v>1.5725881788999998E-3</v>
      </c>
      <c r="I1125" s="319">
        <f t="shared" si="446"/>
        <v>5.4467974190000002E-3</v>
      </c>
      <c r="J1125" s="319">
        <f t="shared" si="447"/>
        <v>1.8238834156599999E-2</v>
      </c>
      <c r="K1125" s="319">
        <v>3.3216758999999998E-2</v>
      </c>
      <c r="L1125" s="319">
        <v>3.603495E-3</v>
      </c>
      <c r="M1125" s="319">
        <v>1.6936543000000001E-3</v>
      </c>
      <c r="N1125" s="319">
        <v>1.2255448999999999E-3</v>
      </c>
      <c r="O1125" s="319">
        <v>1.9172996000000001E-4</v>
      </c>
      <c r="P1125" s="319">
        <v>6.6154989000000003E-6</v>
      </c>
      <c r="Q1125" s="319">
        <v>1.4869781999999999E-4</v>
      </c>
      <c r="R1125" s="319">
        <v>1.2422004999999999E-4</v>
      </c>
      <c r="S1125" s="319">
        <v>2.0636518000000001E-4</v>
      </c>
      <c r="T1125" s="319">
        <v>1.4797872E-2</v>
      </c>
      <c r="U1125" s="319">
        <v>3.2324813999999999E-3</v>
      </c>
      <c r="V1125" s="319">
        <v>2.5428069E-5</v>
      </c>
      <c r="W1125" s="319">
        <v>2.1155765999999999E-6</v>
      </c>
      <c r="X1125" s="319">
        <v>0</v>
      </c>
      <c r="Y1125" s="210"/>
      <c r="Z1125" s="320">
        <f t="shared" si="436"/>
        <v>0.2497500676691729</v>
      </c>
      <c r="AA1125" s="210"/>
      <c r="AB1125" s="321">
        <f t="shared" si="437"/>
        <v>3.3216758999999998E-2</v>
      </c>
      <c r="AC1125" s="321">
        <f t="shared" si="438"/>
        <v>6.9939575289000005E-3</v>
      </c>
      <c r="AD1125" s="321">
        <f t="shared" si="448"/>
        <v>2.0221356926600001E-2</v>
      </c>
      <c r="AE1125" s="321">
        <f t="shared" si="439"/>
        <v>5.4467974190000002E-3</v>
      </c>
      <c r="AF1125" s="321">
        <f t="shared" si="440"/>
        <v>3.43884658E-3</v>
      </c>
      <c r="AG1125"/>
      <c r="AH1125" s="121">
        <v>24.830304000000002</v>
      </c>
      <c r="AI1125" s="121">
        <v>3.1790805999999998</v>
      </c>
      <c r="AJ1125" s="121">
        <v>0.43818803000000001</v>
      </c>
      <c r="AK1125" s="121">
        <v>0</v>
      </c>
      <c r="AL1125" s="121">
        <v>20.930199000000002</v>
      </c>
      <c r="AM1125" s="121">
        <v>0.18380506999999999</v>
      </c>
      <c r="AN1125" s="121">
        <v>9.9031157999999994E-2</v>
      </c>
      <c r="AO1125"/>
      <c r="AP1125" s="282">
        <v>5.6541656000000003E-3</v>
      </c>
      <c r="AQ1125" s="282">
        <v>5.2596696E-3</v>
      </c>
      <c r="AR1125" s="282">
        <v>2.3322274E-4</v>
      </c>
      <c r="AS1125" s="282">
        <v>1.6127323999999999E-4</v>
      </c>
      <c r="AT1125" s="255">
        <f t="shared" si="449"/>
        <v>3.1532791812023E-7</v>
      </c>
      <c r="AU1125" s="256">
        <f t="shared" si="450"/>
        <v>8.6251012903274794E-10</v>
      </c>
      <c r="AV1125" s="256">
        <f t="shared" si="451"/>
        <v>2.2587288611000001E-2</v>
      </c>
      <c r="AW1125" s="272">
        <v>2.3224333E-7</v>
      </c>
      <c r="AX1125" s="272">
        <v>7.0074987999999997E-10</v>
      </c>
      <c r="AY1125" s="272">
        <v>1.9144758999999999E-14</v>
      </c>
      <c r="AZ1125" s="272">
        <v>6.2581997E-12</v>
      </c>
      <c r="BA1125" s="272">
        <v>1.6372153E-13</v>
      </c>
      <c r="BB1125" s="272">
        <v>1.8223785E-10</v>
      </c>
      <c r="BC1125" s="272">
        <v>8.1358247000000002E-8</v>
      </c>
      <c r="BD1125" s="272">
        <v>2.6498830999999999E-11</v>
      </c>
      <c r="BE1125" s="272">
        <v>9.2853345000000006E-11</v>
      </c>
      <c r="BF1125" s="272">
        <v>4.1607270999999998E-14</v>
      </c>
      <c r="BG1125" s="272">
        <v>1.3402031E-15</v>
      </c>
      <c r="BH1125" s="272">
        <v>5.2816004000000002E-14</v>
      </c>
      <c r="BI1125" s="272">
        <v>1.0732747E-13</v>
      </c>
      <c r="BJ1125" s="272">
        <v>2.3321956E-14</v>
      </c>
      <c r="BK1125" s="272">
        <v>2.4545001000000002E-11</v>
      </c>
      <c r="BL1125" s="272">
        <v>1.4721191E-9</v>
      </c>
      <c r="BM1125" s="272">
        <v>4.1913074999999998E-11</v>
      </c>
      <c r="BN1125" s="272">
        <v>1.4916611000000001E-5</v>
      </c>
      <c r="BO1125" s="273">
        <v>2.2572372E-2</v>
      </c>
      <c r="BP1125" s="272">
        <v>4.1017247999999999E-11</v>
      </c>
      <c r="BQ1125" s="272">
        <v>2.4942921000000001E-13</v>
      </c>
      <c r="BR1125" s="272">
        <v>1.1159648E-17</v>
      </c>
      <c r="BS1125"/>
      <c r="BT1125" s="274">
        <v>1.3491315E-5</v>
      </c>
      <c r="BU1125" s="274">
        <v>7.0000524000000002E-7</v>
      </c>
      <c r="BV1125" s="274">
        <v>6.9636944999999999E-6</v>
      </c>
      <c r="BW1125" s="274">
        <v>1.4559752E-8</v>
      </c>
      <c r="BX1125" s="274">
        <v>6.2392132000000001E-7</v>
      </c>
      <c r="BY1125" s="274">
        <v>1.1766922999999999E-7</v>
      </c>
      <c r="BZ1125" s="274">
        <v>8.0945668000000001E-10</v>
      </c>
      <c r="CA1125" s="274">
        <v>1.8500368999999999E-7</v>
      </c>
      <c r="CB1125" s="274">
        <v>8.8775338000000004E-9</v>
      </c>
      <c r="CC1125" s="274">
        <v>9.8394215E-8</v>
      </c>
      <c r="CD1125" s="274">
        <v>1.2016535E-9</v>
      </c>
      <c r="CE1125" s="274">
        <v>2.7325402000000001E-8</v>
      </c>
      <c r="CF1125" s="274">
        <v>2.2458323E-11</v>
      </c>
      <c r="CG1125" s="274">
        <v>3.1445117000000002E-7</v>
      </c>
      <c r="CH1125" s="274">
        <v>4.3636628999999999E-6</v>
      </c>
      <c r="CI1125" s="274">
        <v>6.5827914000000005E-8</v>
      </c>
      <c r="CJ1125" s="274">
        <v>5.8883246999999996E-9</v>
      </c>
      <c r="CK1125" s="4"/>
      <c r="CL1125" s="323">
        <v>3.6723611000000001E-11</v>
      </c>
      <c r="CM1125" s="323">
        <v>0.24939823999999999</v>
      </c>
      <c r="CN1125" s="323">
        <v>4.5290316000000004E-3</v>
      </c>
      <c r="CO1125" s="323">
        <v>5.0327523000000002E-4</v>
      </c>
      <c r="CP1125" s="323">
        <v>2.1792707000000001E-5</v>
      </c>
      <c r="CQ1125" s="323">
        <v>1.6946695999999999E-10</v>
      </c>
      <c r="CR1125" s="323">
        <v>1.0239451E-8</v>
      </c>
      <c r="CS1125" s="323">
        <v>2.7025407999999999E-5</v>
      </c>
      <c r="CT1125" s="323">
        <v>5.8774429000000003E-2</v>
      </c>
      <c r="CU1125" s="323">
        <v>0.32003557999999999</v>
      </c>
      <c r="CV1125" s="216"/>
      <c r="CW1125" s="214"/>
      <c r="CX1125" s="18" t="s">
        <v>1117</v>
      </c>
      <c r="CY1125" s="18"/>
      <c r="CZ1125" s="18"/>
      <c r="DA1125" s="32"/>
      <c r="DB1125" s="23"/>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14"/>
      <c r="FV1125" s="14"/>
      <c r="FW1125" s="14"/>
      <c r="FX1125" s="14"/>
      <c r="FY1125" s="14"/>
      <c r="FZ1125" s="14"/>
      <c r="GA1125" s="14"/>
      <c r="GB1125" s="14"/>
      <c r="GC1125" s="14"/>
      <c r="GD1125" s="14"/>
    </row>
    <row r="1126" spans="1:186" ht="14.4" customHeight="1">
      <c r="A1126" t="s">
        <v>8633</v>
      </c>
      <c r="B1126" s="168" t="s">
        <v>2252</v>
      </c>
      <c r="C1126" s="279" t="str">
        <f t="shared" si="434"/>
        <v>A.160.04.122</v>
      </c>
      <c r="D1126" s="14" t="s">
        <v>660</v>
      </c>
      <c r="E1126" s="278" t="s">
        <v>1510</v>
      </c>
      <c r="F1126" s="281" t="str">
        <f t="shared" si="435"/>
        <v>Parana Pine natural forest, clear cut 540 (kg/m3)</v>
      </c>
      <c r="G1126" s="319">
        <f t="shared" si="444"/>
        <v>7.3186249516854991</v>
      </c>
      <c r="H1126" s="319">
        <f t="shared" si="445"/>
        <v>1.5725881788999998E-3</v>
      </c>
      <c r="I1126" s="319">
        <f t="shared" si="446"/>
        <v>6.8067467693499992</v>
      </c>
      <c r="J1126" s="319">
        <f t="shared" si="447"/>
        <v>1.8238834156599999E-2</v>
      </c>
      <c r="K1126" s="319">
        <v>0.49206675999999999</v>
      </c>
      <c r="L1126" s="319">
        <v>3.603495E-3</v>
      </c>
      <c r="M1126" s="319">
        <v>1.6936543000000001E-3</v>
      </c>
      <c r="N1126" s="319">
        <v>1.2255448999999999E-3</v>
      </c>
      <c r="O1126" s="319">
        <v>1.9172996000000001E-4</v>
      </c>
      <c r="P1126" s="319">
        <v>6.6154989000000003E-6</v>
      </c>
      <c r="Q1126" s="319">
        <v>1.4869781999999999E-4</v>
      </c>
      <c r="R1126" s="319">
        <v>1.2422004999999999E-4</v>
      </c>
      <c r="S1126" s="319">
        <v>2.0636518000000001E-4</v>
      </c>
      <c r="T1126" s="319">
        <v>1.4797872E-2</v>
      </c>
      <c r="U1126" s="319">
        <v>3.2324813999999999E-3</v>
      </c>
      <c r="V1126" s="319">
        <v>6.8013253999999996</v>
      </c>
      <c r="W1126" s="319">
        <v>2.1155765999999999E-6</v>
      </c>
      <c r="X1126" s="319">
        <v>0</v>
      </c>
      <c r="Y1126" s="210"/>
      <c r="Z1126" s="320">
        <f t="shared" si="436"/>
        <v>3.6997500751879695</v>
      </c>
      <c r="AA1126" s="210"/>
      <c r="AB1126" s="321">
        <f t="shared" si="437"/>
        <v>0.49206675999999999</v>
      </c>
      <c r="AC1126" s="321">
        <f t="shared" si="438"/>
        <v>6.9939575289000005E-3</v>
      </c>
      <c r="AD1126" s="321">
        <f t="shared" si="448"/>
        <v>2.0221356926600001E-2</v>
      </c>
      <c r="AE1126" s="321">
        <f t="shared" si="439"/>
        <v>6.8067467693500001</v>
      </c>
      <c r="AF1126" s="321">
        <f t="shared" si="440"/>
        <v>3.43884658E-3</v>
      </c>
      <c r="AG1126"/>
      <c r="AH1126" s="121">
        <v>24.830304000000002</v>
      </c>
      <c r="AI1126" s="121">
        <v>3.1790805999999998</v>
      </c>
      <c r="AJ1126" s="121">
        <v>0.43818803000000001</v>
      </c>
      <c r="AK1126" s="121">
        <v>0</v>
      </c>
      <c r="AL1126" s="121">
        <v>20.930199000000002</v>
      </c>
      <c r="AM1126" s="121">
        <v>0.18380506999999999</v>
      </c>
      <c r="AN1126" s="121">
        <v>9.9031157999999994E-2</v>
      </c>
      <c r="AO1126"/>
      <c r="AP1126" s="282">
        <v>6.1668989E-2</v>
      </c>
      <c r="AQ1126" s="282">
        <v>5.8662357999999998E-2</v>
      </c>
      <c r="AR1126" s="282">
        <v>2.8453581000000001E-3</v>
      </c>
      <c r="AS1126" s="282">
        <v>1.6127323999999999E-4</v>
      </c>
      <c r="AT1126" s="255">
        <f t="shared" si="449"/>
        <v>3.5169278881202297E-6</v>
      </c>
      <c r="AU1126" s="256">
        <f t="shared" si="450"/>
        <v>1.0522774174033747E-8</v>
      </c>
      <c r="AV1126" s="256">
        <f t="shared" si="451"/>
        <v>2.2587288611000001E-2</v>
      </c>
      <c r="AW1126" s="272">
        <v>3.4338433E-6</v>
      </c>
      <c r="AX1126" s="272">
        <v>1.0360750000000001E-8</v>
      </c>
      <c r="AY1126" s="272">
        <v>2.8306976000000002E-13</v>
      </c>
      <c r="AZ1126" s="272">
        <v>6.2581997E-12</v>
      </c>
      <c r="BA1126" s="272">
        <v>1.6372153E-13</v>
      </c>
      <c r="BB1126" s="272">
        <v>1.8223785E-10</v>
      </c>
      <c r="BC1126" s="272">
        <v>8.1358247000000002E-8</v>
      </c>
      <c r="BD1126" s="272">
        <v>2.6498830999999999E-11</v>
      </c>
      <c r="BE1126" s="272">
        <v>9.2853345000000006E-11</v>
      </c>
      <c r="BF1126" s="272">
        <v>4.1607270999999998E-14</v>
      </c>
      <c r="BG1126" s="272">
        <v>1.3402031E-15</v>
      </c>
      <c r="BH1126" s="272">
        <v>5.2816004000000002E-14</v>
      </c>
      <c r="BI1126" s="272">
        <v>1.0732747E-13</v>
      </c>
      <c r="BJ1126" s="272">
        <v>2.3321956E-14</v>
      </c>
      <c r="BK1126" s="272">
        <v>2.4545001000000002E-11</v>
      </c>
      <c r="BL1126" s="272">
        <v>1.4721191E-9</v>
      </c>
      <c r="BM1126" s="272">
        <v>4.1913074999999998E-11</v>
      </c>
      <c r="BN1126" s="272">
        <v>1.4916611000000001E-5</v>
      </c>
      <c r="BO1126" s="273">
        <v>2.2572372E-2</v>
      </c>
      <c r="BP1126" s="272">
        <v>4.1017247999999999E-11</v>
      </c>
      <c r="BQ1126" s="272">
        <v>2.4942921000000001E-13</v>
      </c>
      <c r="BR1126" s="272">
        <v>1.1159648E-17</v>
      </c>
      <c r="BS1126"/>
      <c r="BT1126" s="121">
        <v>1.0968647E-4</v>
      </c>
      <c r="BU1126" s="274">
        <v>7.0000524000000002E-7</v>
      </c>
      <c r="BV1126" s="121">
        <v>1.0315885E-4</v>
      </c>
      <c r="BW1126" s="274">
        <v>1.4559752E-8</v>
      </c>
      <c r="BX1126" s="274">
        <v>6.2392132000000001E-7</v>
      </c>
      <c r="BY1126" s="274">
        <v>1.1766922999999999E-7</v>
      </c>
      <c r="BZ1126" s="274">
        <v>8.0945668000000001E-10</v>
      </c>
      <c r="CA1126" s="274">
        <v>1.8500368999999999E-7</v>
      </c>
      <c r="CB1126" s="274">
        <v>8.8775338000000004E-9</v>
      </c>
      <c r="CC1126" s="274">
        <v>9.8394215E-8</v>
      </c>
      <c r="CD1126" s="274">
        <v>1.2016535E-9</v>
      </c>
      <c r="CE1126" s="274">
        <v>2.7325402000000001E-8</v>
      </c>
      <c r="CF1126" s="274">
        <v>2.2458323E-11</v>
      </c>
      <c r="CG1126" s="274">
        <v>3.1445117000000002E-7</v>
      </c>
      <c r="CH1126" s="274">
        <v>4.3636628999999999E-6</v>
      </c>
      <c r="CI1126" s="274">
        <v>6.5827914000000005E-8</v>
      </c>
      <c r="CJ1126" s="274">
        <v>5.8883246999999996E-9</v>
      </c>
      <c r="CK1126" s="4"/>
      <c r="CL1126" s="323">
        <v>3.6723611000000001E-11</v>
      </c>
      <c r="CM1126" s="323">
        <v>3.6993982000000001</v>
      </c>
      <c r="CN1126" s="323">
        <v>4.5290316000000004E-3</v>
      </c>
      <c r="CO1126" s="323">
        <v>5.0327523000000002E-4</v>
      </c>
      <c r="CP1126" s="323">
        <v>2.1792707000000001E-5</v>
      </c>
      <c r="CQ1126" s="323">
        <v>1.6946695999999999E-10</v>
      </c>
      <c r="CR1126" s="323">
        <v>1.0239451E-8</v>
      </c>
      <c r="CS1126" s="323">
        <v>2.7025407999999999E-5</v>
      </c>
      <c r="CT1126" s="323">
        <v>5.8774429000000003E-2</v>
      </c>
      <c r="CU1126" s="323">
        <v>0.32003557999999999</v>
      </c>
      <c r="CV1126" s="216"/>
      <c r="CW1126" s="214"/>
      <c r="CX1126" s="18" t="s">
        <v>1117</v>
      </c>
      <c r="CY1126" s="18"/>
      <c r="CZ1126" s="18"/>
      <c r="DA1126" s="32"/>
      <c r="DB1126" s="23"/>
      <c r="DC1126" s="14"/>
      <c r="DD1126" s="14"/>
      <c r="DE1126" s="14"/>
      <c r="DF1126" s="14"/>
      <c r="DG1126" s="14"/>
      <c r="DH1126" s="14"/>
      <c r="DI1126" s="14"/>
      <c r="DJ1126" s="14"/>
      <c r="DK1126" s="14"/>
      <c r="DL1126" s="14"/>
      <c r="DM1126" s="14"/>
      <c r="DN1126" s="17"/>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14"/>
      <c r="FV1126" s="14"/>
      <c r="FW1126" s="14"/>
      <c r="FX1126" s="14"/>
      <c r="FY1126" s="14"/>
      <c r="FZ1126" s="14"/>
      <c r="GA1126" s="14"/>
      <c r="GB1126" s="14"/>
      <c r="GC1126" s="14"/>
      <c r="GD1126" s="14"/>
    </row>
    <row r="1127" spans="1:186" ht="14.4" customHeight="1">
      <c r="A1127" t="s">
        <v>2312</v>
      </c>
      <c r="B1127" s="168" t="s">
        <v>2252</v>
      </c>
      <c r="C1127" s="279" t="str">
        <f t="shared" si="434"/>
        <v>A.160.04.123</v>
      </c>
      <c r="D1127" s="14" t="s">
        <v>660</v>
      </c>
      <c r="E1127" s="278" t="s">
        <v>1510</v>
      </c>
      <c r="F1127" s="281" t="str">
        <f t="shared" si="435"/>
        <v>Radiata Pine FSC/PEFC 450 (kg/m3)</v>
      </c>
      <c r="G1127" s="319">
        <f t="shared" si="444"/>
        <v>0.10095226300439999</v>
      </c>
      <c r="H1127" s="319">
        <f t="shared" si="445"/>
        <v>1.6989911057999998E-3</v>
      </c>
      <c r="I1127" s="319">
        <f t="shared" si="446"/>
        <v>1.0639470332E-2</v>
      </c>
      <c r="J1127" s="319">
        <f t="shared" si="447"/>
        <v>3.5839927566600004E-2</v>
      </c>
      <c r="K1127" s="319">
        <v>5.2773873999999998E-2</v>
      </c>
      <c r="L1127" s="319">
        <v>8.4826960999999992E-3</v>
      </c>
      <c r="M1127" s="319">
        <v>2.0049603000000002E-3</v>
      </c>
      <c r="N1127" s="319">
        <v>1.296532E-3</v>
      </c>
      <c r="O1127" s="319">
        <v>2.3296260000000001E-4</v>
      </c>
      <c r="P1127" s="319">
        <v>8.8908257999999992E-6</v>
      </c>
      <c r="Q1127" s="319">
        <v>1.6060567999999999E-4</v>
      </c>
      <c r="R1127" s="319">
        <v>1.2612315000000001E-4</v>
      </c>
      <c r="S1127" s="319">
        <v>2.1479849000000001E-4</v>
      </c>
      <c r="T1127" s="319">
        <v>3.2342278000000002E-2</v>
      </c>
      <c r="U1127" s="319">
        <v>3.2807355000000001E-3</v>
      </c>
      <c r="V1127" s="319">
        <v>2.5690781999999999E-5</v>
      </c>
      <c r="W1127" s="319">
        <v>2.1155765999999999E-6</v>
      </c>
      <c r="X1127" s="319">
        <v>0</v>
      </c>
      <c r="Y1127" s="210"/>
      <c r="Z1127" s="320">
        <f t="shared" si="436"/>
        <v>0.39679604511278194</v>
      </c>
      <c r="AA1127" s="210"/>
      <c r="AB1127" s="321">
        <f t="shared" si="437"/>
        <v>5.2773873999999998E-2</v>
      </c>
      <c r="AC1127" s="321">
        <f t="shared" si="438"/>
        <v>1.2312770655800002E-2</v>
      </c>
      <c r="AD1127" s="321">
        <f t="shared" si="448"/>
        <v>4.2958173126599997E-2</v>
      </c>
      <c r="AE1127" s="321">
        <f t="shared" si="439"/>
        <v>1.0639470332E-2</v>
      </c>
      <c r="AF1127" s="321">
        <f t="shared" si="440"/>
        <v>3.4955339900000003E-3</v>
      </c>
      <c r="AG1127"/>
      <c r="AH1127" s="121">
        <v>27.705090999999999</v>
      </c>
      <c r="AI1127" s="121">
        <v>5.1010235000000002</v>
      </c>
      <c r="AJ1127" s="121">
        <v>0.44472937000000001</v>
      </c>
      <c r="AK1127" s="121">
        <v>0</v>
      </c>
      <c r="AL1127" s="121">
        <v>21.874199000000001</v>
      </c>
      <c r="AM1127" s="121">
        <v>0.18449784</v>
      </c>
      <c r="AN1127" s="121">
        <v>0.10064164</v>
      </c>
      <c r="AO1127"/>
      <c r="AP1127" s="282">
        <v>9.6941504000000005E-3</v>
      </c>
      <c r="AQ1127" s="282">
        <v>9.0248609000000007E-3</v>
      </c>
      <c r="AR1127" s="282">
        <v>3.7319540999999998E-4</v>
      </c>
      <c r="AS1127" s="282">
        <v>2.9609409999999998E-4</v>
      </c>
      <c r="AT1127" s="255">
        <f t="shared" si="449"/>
        <v>5.410588099532301E-7</v>
      </c>
      <c r="AU1127" s="256">
        <f t="shared" si="450"/>
        <v>1.3801604926607479E-9</v>
      </c>
      <c r="AV1127" s="256">
        <f t="shared" si="451"/>
        <v>4.1469762251000006E-2</v>
      </c>
      <c r="AW1127" s="272">
        <v>3.6870200000000001E-7</v>
      </c>
      <c r="AX1127" s="272">
        <v>1.1124786E-9</v>
      </c>
      <c r="AY1127" s="272">
        <v>3.0393776999999999E-14</v>
      </c>
      <c r="AZ1127" s="272">
        <v>6.2581997E-12</v>
      </c>
      <c r="BA1127" s="272">
        <v>1.6372153E-13</v>
      </c>
      <c r="BB1127" s="272">
        <v>1.9280600999999999E-10</v>
      </c>
      <c r="BC1127" s="272">
        <v>1.7061596000000001E-7</v>
      </c>
      <c r="BD1127" s="272">
        <v>2.8908885E-11</v>
      </c>
      <c r="BE1127" s="272">
        <v>1.9607049000000001E-10</v>
      </c>
      <c r="BF1127" s="272">
        <v>4.1607270999999998E-14</v>
      </c>
      <c r="BG1127" s="272">
        <v>1.3402031E-15</v>
      </c>
      <c r="BH1127" s="272">
        <v>5.9106789999999997E-14</v>
      </c>
      <c r="BI1127" s="272">
        <v>3.4173457000000002E-13</v>
      </c>
      <c r="BJ1127" s="272">
        <v>6.5819679999999998E-14</v>
      </c>
      <c r="BK1127" s="272">
        <v>2.4857374000000001E-11</v>
      </c>
      <c r="BL1127" s="272">
        <v>1.4757474E-9</v>
      </c>
      <c r="BM1127" s="272">
        <v>4.1913074999999998E-11</v>
      </c>
      <c r="BN1127" s="272">
        <v>1.5692251000000001E-5</v>
      </c>
      <c r="BO1127" s="273">
        <v>4.1454070000000003E-2</v>
      </c>
      <c r="BP1127" s="272">
        <v>4.1017247999999999E-11</v>
      </c>
      <c r="BQ1127" s="272">
        <v>2.4942921000000001E-13</v>
      </c>
      <c r="BR1127" s="272">
        <v>1.1159648E-17</v>
      </c>
      <c r="BS1127"/>
      <c r="BT1127" s="274">
        <v>2.1380265E-5</v>
      </c>
      <c r="BU1127" s="274">
        <v>1.4116153999999999E-6</v>
      </c>
      <c r="BV1127" s="274">
        <v>1.1063726999999999E-5</v>
      </c>
      <c r="BW1127" s="274">
        <v>1.4782675E-8</v>
      </c>
      <c r="BX1127" s="274">
        <v>1.2470056000000001E-6</v>
      </c>
      <c r="BY1127" s="274">
        <v>1.1766922999999999E-7</v>
      </c>
      <c r="BZ1127" s="274">
        <v>8.0945668000000001E-10</v>
      </c>
      <c r="CA1127" s="274">
        <v>1.8500368999999999E-7</v>
      </c>
      <c r="CB1127" s="274">
        <v>1.1930862E-8</v>
      </c>
      <c r="CC1127" s="274">
        <v>1.0627371E-7</v>
      </c>
      <c r="CD1127" s="274">
        <v>1.2016535E-9</v>
      </c>
      <c r="CE1127" s="274">
        <v>2.7325402000000001E-8</v>
      </c>
      <c r="CF1127" s="274">
        <v>2.2458323E-11</v>
      </c>
      <c r="CG1127" s="274">
        <v>4.3603048000000001E-7</v>
      </c>
      <c r="CH1127" s="274">
        <v>6.6851510000000001E-6</v>
      </c>
      <c r="CI1127" s="274">
        <v>6.5827914000000005E-8</v>
      </c>
      <c r="CJ1127" s="274">
        <v>5.8883246999999996E-9</v>
      </c>
      <c r="CK1127" s="4"/>
      <c r="CL1127" s="323">
        <v>3.6723611000000001E-11</v>
      </c>
      <c r="CM1127" s="323">
        <v>0.39644422000000001</v>
      </c>
      <c r="CN1127" s="323">
        <v>4.5290316000000004E-3</v>
      </c>
      <c r="CO1127" s="323">
        <v>9.9014856000000009E-4</v>
      </c>
      <c r="CP1127" s="323">
        <v>4.2950639999999998E-5</v>
      </c>
      <c r="CQ1127" s="323">
        <v>1.7231309000000001E-10</v>
      </c>
      <c r="CR1127" s="323">
        <v>1.0575807E-8</v>
      </c>
      <c r="CS1127" s="323">
        <v>5.7807018E-5</v>
      </c>
      <c r="CT1127" s="323">
        <v>0.17430838000000001</v>
      </c>
      <c r="CU1127" s="323">
        <v>0.58043370999999999</v>
      </c>
      <c r="CV1127" s="216"/>
      <c r="CW1127" s="214"/>
      <c r="CX1127" s="18" t="s">
        <v>1117</v>
      </c>
      <c r="CY1127" s="18"/>
      <c r="CZ1127" s="18"/>
      <c r="DA1127" s="32"/>
      <c r="DB1127" s="23"/>
      <c r="DC1127" s="14"/>
      <c r="DD1127" s="14"/>
      <c r="DE1127" s="14"/>
      <c r="DF1127" s="14"/>
      <c r="DG1127" s="14"/>
      <c r="DH1127" s="14"/>
      <c r="DI1127" s="17"/>
      <c r="DJ1127" s="17"/>
      <c r="DK1127" s="17"/>
      <c r="DL1127" s="17"/>
      <c r="DM1127" s="17"/>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c r="FU1127" s="14"/>
      <c r="FV1127" s="14"/>
      <c r="FW1127" s="14"/>
      <c r="FX1127" s="14"/>
      <c r="FY1127" s="14"/>
      <c r="FZ1127" s="14"/>
      <c r="GA1127" s="14"/>
      <c r="GB1127" s="14"/>
      <c r="GC1127" s="14"/>
      <c r="GD1127" s="14"/>
    </row>
    <row r="1128" spans="1:186" ht="14.4" customHeight="1">
      <c r="A1128" t="s">
        <v>2313</v>
      </c>
      <c r="B1128" s="168" t="s">
        <v>2252</v>
      </c>
      <c r="C1128" s="279" t="str">
        <f t="shared" si="434"/>
        <v>A.160.04.124</v>
      </c>
      <c r="D1128" s="14" t="s">
        <v>660</v>
      </c>
      <c r="E1128" s="278" t="s">
        <v>1510</v>
      </c>
      <c r="F1128" s="281" t="str">
        <f t="shared" si="435"/>
        <v>Red oak FSC/PEFC 700 (kg/m3)</v>
      </c>
      <c r="G1128" s="319">
        <f t="shared" si="444"/>
        <v>6.5886784162599993E-2</v>
      </c>
      <c r="H1128" s="319">
        <f t="shared" si="445"/>
        <v>2.8505413300000003E-3</v>
      </c>
      <c r="I1128" s="319">
        <f t="shared" si="446"/>
        <v>5.4614453810000003E-3</v>
      </c>
      <c r="J1128" s="319">
        <f t="shared" si="447"/>
        <v>2.0983840451600001E-2</v>
      </c>
      <c r="K1128" s="319">
        <v>3.6590957E-2</v>
      </c>
      <c r="L1128" s="319">
        <v>2.168803E-3</v>
      </c>
      <c r="M1128" s="319">
        <v>2.9209465E-3</v>
      </c>
      <c r="N1128" s="319">
        <v>2.1739081E-3</v>
      </c>
      <c r="O1128" s="319">
        <v>3.0422662999999997E-4</v>
      </c>
      <c r="P1128" s="319">
        <v>1.399174E-5</v>
      </c>
      <c r="Q1128" s="319">
        <v>3.5841486000000002E-4</v>
      </c>
      <c r="R1128" s="319">
        <v>3.0841978999999998E-4</v>
      </c>
      <c r="S1128" s="319">
        <v>3.3455531000000001E-4</v>
      </c>
      <c r="T1128" s="319">
        <v>1.7355420999999999E-2</v>
      </c>
      <c r="U1128" s="319">
        <v>3.2885751999999998E-3</v>
      </c>
      <c r="V1128" s="319">
        <v>6.3276090999999998E-5</v>
      </c>
      <c r="W1128" s="319">
        <v>5.2889415999999996E-6</v>
      </c>
      <c r="X1128" s="319">
        <v>0</v>
      </c>
      <c r="Y1128" s="210"/>
      <c r="Z1128" s="320">
        <f t="shared" si="436"/>
        <v>0.275119977443609</v>
      </c>
      <c r="AA1128" s="210"/>
      <c r="AB1128" s="321">
        <f t="shared" si="437"/>
        <v>3.6590957E-2</v>
      </c>
      <c r="AC1128" s="321">
        <f t="shared" si="438"/>
        <v>8.2487106200000004E-3</v>
      </c>
      <c r="AD1128" s="321">
        <f t="shared" si="448"/>
        <v>2.2758879231599999E-2</v>
      </c>
      <c r="AE1128" s="321">
        <f t="shared" si="439"/>
        <v>5.4614453810000003E-3</v>
      </c>
      <c r="AF1128" s="321">
        <f t="shared" si="440"/>
        <v>3.6231305099999997E-3</v>
      </c>
      <c r="AG1128"/>
      <c r="AH1128" s="121">
        <v>25.401966000000002</v>
      </c>
      <c r="AI1128" s="121">
        <v>3.7073521999999999</v>
      </c>
      <c r="AJ1128" s="121">
        <v>0.44579290999999999</v>
      </c>
      <c r="AK1128" s="121">
        <v>0</v>
      </c>
      <c r="AL1128" s="121">
        <v>20.931426999999999</v>
      </c>
      <c r="AM1128" s="121">
        <v>0.21711668000000001</v>
      </c>
      <c r="AN1128" s="121">
        <v>0.10027709</v>
      </c>
      <c r="AO1128"/>
      <c r="AP1128" s="282">
        <v>5.9360204000000003E-3</v>
      </c>
      <c r="AQ1128" s="282">
        <v>5.4700985999999998E-3</v>
      </c>
      <c r="AR1128" s="282">
        <v>2.7132888E-4</v>
      </c>
      <c r="AS1128" s="282">
        <v>1.9459300000000001E-4</v>
      </c>
      <c r="AT1128" s="255">
        <f t="shared" si="449"/>
        <v>3.2794355735282998E-7</v>
      </c>
      <c r="AU1128" s="256">
        <f t="shared" si="450"/>
        <v>1.0034352240643189E-9</v>
      </c>
      <c r="AV1128" s="256">
        <f t="shared" si="451"/>
        <v>2.7253922381000002E-2</v>
      </c>
      <c r="AW1128" s="272">
        <v>2.5649951000000002E-7</v>
      </c>
      <c r="AX1128" s="272">
        <v>7.7396020000000005E-10</v>
      </c>
      <c r="AY1128" s="272">
        <v>2.1143877000000001E-14</v>
      </c>
      <c r="AZ1128" s="272">
        <v>1.5645498999999999E-11</v>
      </c>
      <c r="BA1128" s="272">
        <v>4.0930383000000001E-13</v>
      </c>
      <c r="BB1128" s="272">
        <v>3.2325040000000002E-10</v>
      </c>
      <c r="BC1128" s="272">
        <v>6.7264950000000004E-8</v>
      </c>
      <c r="BD1128" s="272">
        <v>4.6465374000000001E-11</v>
      </c>
      <c r="BE1128" s="272">
        <v>7.7333192999999994E-11</v>
      </c>
      <c r="BF1128" s="272">
        <v>1.0401817999999999E-13</v>
      </c>
      <c r="BG1128" s="272">
        <v>3.3505076000000001E-15</v>
      </c>
      <c r="BH1128" s="272">
        <v>1.2499809E-13</v>
      </c>
      <c r="BI1128" s="272">
        <v>5.9226685999999999E-15</v>
      </c>
      <c r="BJ1128" s="272">
        <v>1.0732812000000001E-14</v>
      </c>
      <c r="BK1128" s="272">
        <v>6.1012829999999997E-11</v>
      </c>
      <c r="BL1128" s="272">
        <v>3.6762362000000001E-9</v>
      </c>
      <c r="BM1128" s="272">
        <v>1.0478269E-10</v>
      </c>
      <c r="BN1128" s="272">
        <v>3.2953381000000003E-5</v>
      </c>
      <c r="BO1128" s="273">
        <v>2.7220969000000001E-2</v>
      </c>
      <c r="BP1128" s="272">
        <v>1.0254311999999999E-10</v>
      </c>
      <c r="BQ1128" s="272">
        <v>6.2357303000000001E-13</v>
      </c>
      <c r="BR1128" s="272">
        <v>2.7899118999999998E-17</v>
      </c>
      <c r="BS1128"/>
      <c r="BT1128" s="274">
        <v>1.5369320999999999E-5</v>
      </c>
      <c r="BU1128" s="274">
        <v>6.4309737999999995E-7</v>
      </c>
      <c r="BV1128" s="274">
        <v>7.6710750000000001E-6</v>
      </c>
      <c r="BW1128" s="274">
        <v>3.6149839999999998E-8</v>
      </c>
      <c r="BX1128" s="274">
        <v>5.4945086000000004E-7</v>
      </c>
      <c r="BY1128" s="274">
        <v>2.1615441E-7</v>
      </c>
      <c r="BZ1128" s="274">
        <v>2.0236417E-9</v>
      </c>
      <c r="CA1128" s="274">
        <v>3.4409369999999998E-7</v>
      </c>
      <c r="CB1128" s="274">
        <v>1.8775928999999999E-8</v>
      </c>
      <c r="CC1128" s="274">
        <v>2.371652E-7</v>
      </c>
      <c r="CD1128" s="274">
        <v>3.0041337E-9</v>
      </c>
      <c r="CE1128" s="274">
        <v>6.8313505999999994E-8</v>
      </c>
      <c r="CF1128" s="274">
        <v>5.6145806999999998E-11</v>
      </c>
      <c r="CG1128" s="274">
        <v>4.8205462000000004E-7</v>
      </c>
      <c r="CH1128" s="274">
        <v>5.0015303999999996E-6</v>
      </c>
      <c r="CI1128" s="274">
        <v>8.1654910000000003E-8</v>
      </c>
      <c r="CJ1128" s="274">
        <v>1.4720812E-8</v>
      </c>
      <c r="CK1128" s="4"/>
      <c r="CL1128" s="323">
        <v>9.1809027999999999E-11</v>
      </c>
      <c r="CM1128" s="323">
        <v>0.27424041999999998</v>
      </c>
      <c r="CN1128" s="323">
        <v>8.0395601000000008E-3</v>
      </c>
      <c r="CO1128" s="323">
        <v>4.8295880999999998E-4</v>
      </c>
      <c r="CP1128" s="323">
        <v>2.4932048999999999E-5</v>
      </c>
      <c r="CQ1128" s="323">
        <v>4.2048142999999999E-10</v>
      </c>
      <c r="CR1128" s="323">
        <v>2.5222108E-8</v>
      </c>
      <c r="CS1128" s="323">
        <v>2.0530601999999998E-5</v>
      </c>
      <c r="CT1128" s="323">
        <v>1.7607029999999999E-2</v>
      </c>
      <c r="CU1128" s="323">
        <v>0.38810828000000003</v>
      </c>
      <c r="CV1128" s="216"/>
      <c r="CW1128" s="214"/>
      <c r="CX1128" s="18" t="s">
        <v>1117</v>
      </c>
      <c r="CY1128" s="18"/>
      <c r="CZ1128" s="18"/>
      <c r="DA1128" s="32"/>
      <c r="DB1128" s="23"/>
      <c r="DC1128" s="14"/>
      <c r="DD1128" s="14"/>
      <c r="DE1128" s="14"/>
      <c r="DF1128" s="14"/>
      <c r="DG1128" s="14"/>
      <c r="DH1128" s="14"/>
      <c r="DI1128" s="14"/>
      <c r="DJ1128" s="14"/>
      <c r="DK1128" s="14"/>
      <c r="DL1128" s="14"/>
      <c r="DM1128" s="14"/>
      <c r="DN1128" s="17"/>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14"/>
      <c r="FV1128" s="14"/>
      <c r="FW1128" s="14"/>
      <c r="FX1128" s="14"/>
      <c r="FY1128" s="14"/>
      <c r="FZ1128" s="14"/>
      <c r="GA1128" s="14"/>
      <c r="GB1128" s="14"/>
      <c r="GC1128" s="14"/>
      <c r="GD1128" s="14"/>
    </row>
    <row r="1129" spans="1:186" ht="14.4" customHeight="1">
      <c r="A1129" t="s">
        <v>2314</v>
      </c>
      <c r="B1129" s="168" t="s">
        <v>2252</v>
      </c>
      <c r="C1129" s="279" t="str">
        <f t="shared" ref="C1129:C1194" si="452">MID(A1129,1,12)</f>
        <v>A.160.04.125</v>
      </c>
      <c r="D1129" s="14" t="s">
        <v>660</v>
      </c>
      <c r="E1129" s="278" t="s">
        <v>1510</v>
      </c>
      <c r="F1129" s="281" t="str">
        <f t="shared" ref="F1129:F1194" si="453">MID(A1129, 21,85)</f>
        <v>Silver fir FSC/PEFC 450 (kg/m3)</v>
      </c>
      <c r="G1129" s="319">
        <f t="shared" si="444"/>
        <v>5.4873665209199993E-2</v>
      </c>
      <c r="H1129" s="319">
        <f t="shared" si="445"/>
        <v>2.2944782150000004E-3</v>
      </c>
      <c r="I1129" s="319">
        <f t="shared" si="446"/>
        <v>4.4865598079999996E-3</v>
      </c>
      <c r="J1129" s="319">
        <f t="shared" si="447"/>
        <v>1.6556302186199998E-2</v>
      </c>
      <c r="K1129" s="319">
        <v>3.1536324999999997E-2</v>
      </c>
      <c r="L1129" s="319">
        <v>1.8562926E-3</v>
      </c>
      <c r="M1129" s="319">
        <v>2.3514953E-3</v>
      </c>
      <c r="N1129" s="319">
        <v>1.7655129E-3</v>
      </c>
      <c r="O1129" s="319">
        <v>2.4966035999999999E-4</v>
      </c>
      <c r="P1129" s="319">
        <v>1.0493805E-5</v>
      </c>
      <c r="Q1129" s="319">
        <v>2.6881114999999998E-4</v>
      </c>
      <c r="R1129" s="319">
        <v>2.3131483999999999E-4</v>
      </c>
      <c r="S1129" s="319">
        <v>2.7956938000000002E-4</v>
      </c>
      <c r="T1129" s="319">
        <v>1.3016566E-2</v>
      </c>
      <c r="U1129" s="319">
        <v>3.2562000999999999E-3</v>
      </c>
      <c r="V1129" s="319">
        <v>4.7457068000000003E-5</v>
      </c>
      <c r="W1129" s="319">
        <v>3.9667062000000001E-6</v>
      </c>
      <c r="X1129" s="319">
        <v>0</v>
      </c>
      <c r="Y1129" s="210"/>
      <c r="Z1129" s="320">
        <f t="shared" si="436"/>
        <v>0.23711522556390974</v>
      </c>
      <c r="AA1129" s="210"/>
      <c r="AB1129" s="321">
        <f t="shared" si="437"/>
        <v>3.1536324999999997E-2</v>
      </c>
      <c r="AC1129" s="321">
        <f t="shared" si="438"/>
        <v>6.7335809550000004E-3</v>
      </c>
      <c r="AD1129" s="321">
        <f t="shared" si="448"/>
        <v>1.7459635446200002E-2</v>
      </c>
      <c r="AE1129" s="321">
        <f t="shared" si="439"/>
        <v>4.4865598079999996E-3</v>
      </c>
      <c r="AF1129" s="321">
        <f t="shared" si="440"/>
        <v>3.5357694800000001E-3</v>
      </c>
      <c r="AG1129"/>
      <c r="AH1129" s="121">
        <v>25.747551999999999</v>
      </c>
      <c r="AI1129" s="121">
        <v>3.1286676</v>
      </c>
      <c r="AJ1129" s="121">
        <v>0.44140381000000001</v>
      </c>
      <c r="AK1129" s="121">
        <v>0</v>
      </c>
      <c r="AL1129" s="121">
        <v>21.874915000000001</v>
      </c>
      <c r="AM1129" s="121">
        <v>0.2031076</v>
      </c>
      <c r="AN1129" s="121">
        <v>9.9457489999999996E-2</v>
      </c>
      <c r="AO1129"/>
      <c r="AP1129" s="282">
        <v>5.0648524E-3</v>
      </c>
      <c r="AQ1129" s="282">
        <v>4.6799588E-3</v>
      </c>
      <c r="AR1129" s="282">
        <v>2.2933702E-4</v>
      </c>
      <c r="AS1129" s="282">
        <v>1.5555661999999999E-4</v>
      </c>
      <c r="AT1129" s="255">
        <f t="shared" si="449"/>
        <v>2.8057306776487E-7</v>
      </c>
      <c r="AU1129" s="256">
        <f t="shared" si="450"/>
        <v>8.4813987159783901E-10</v>
      </c>
      <c r="AV1129" s="256">
        <f t="shared" si="451"/>
        <v>2.1786642350999998E-2</v>
      </c>
      <c r="AW1129" s="272">
        <v>2.2093405999999999E-7</v>
      </c>
      <c r="AX1129" s="272">
        <v>6.6664084E-10</v>
      </c>
      <c r="AY1129" s="272">
        <v>1.8212214000000001E-14</v>
      </c>
      <c r="AZ1129" s="272">
        <v>1.1734124999999999E-11</v>
      </c>
      <c r="BA1129" s="272">
        <v>3.0697787000000001E-13</v>
      </c>
      <c r="BB1129" s="272">
        <v>2.6252350000000002E-10</v>
      </c>
      <c r="BC1129" s="272">
        <v>5.6484599E-8</v>
      </c>
      <c r="BD1129" s="272">
        <v>3.7696343999999999E-11</v>
      </c>
      <c r="BE1129" s="272">
        <v>6.4542993000000006E-11</v>
      </c>
      <c r="BF1129" s="272">
        <v>7.8013634000000002E-14</v>
      </c>
      <c r="BG1129" s="272">
        <v>2.5128807000000002E-15</v>
      </c>
      <c r="BH1129" s="272">
        <v>9.3748563999999998E-14</v>
      </c>
      <c r="BI1129" s="272">
        <v>4.4420014999999997E-15</v>
      </c>
      <c r="BJ1129" s="272">
        <v>8.0496093000000004E-15</v>
      </c>
      <c r="BK1129" s="272">
        <v>4.5759622E-11</v>
      </c>
      <c r="BL1129" s="272">
        <v>2.7571772000000001E-9</v>
      </c>
      <c r="BM1129" s="272">
        <v>7.8587014999999999E-11</v>
      </c>
      <c r="BN1129" s="272">
        <v>2.5293351E-5</v>
      </c>
      <c r="BO1129" s="273">
        <v>2.1761348999999999E-2</v>
      </c>
      <c r="BP1129" s="272">
        <v>7.6907339999999999E-11</v>
      </c>
      <c r="BQ1129" s="272">
        <v>4.6767977000000001E-13</v>
      </c>
      <c r="BR1129" s="272">
        <v>2.0924339E-17</v>
      </c>
      <c r="BS1129"/>
      <c r="BT1129" s="274">
        <v>1.3114999E-5</v>
      </c>
      <c r="BU1129" s="274">
        <v>5.3404589000000001E-7</v>
      </c>
      <c r="BV1129" s="274">
        <v>6.6114016999999997E-6</v>
      </c>
      <c r="BW1129" s="274">
        <v>2.711238E-8</v>
      </c>
      <c r="BX1129" s="274">
        <v>4.6423315000000001E-7</v>
      </c>
      <c r="BY1129" s="274">
        <v>1.7511892E-7</v>
      </c>
      <c r="BZ1129" s="274">
        <v>1.5177313000000001E-9</v>
      </c>
      <c r="CA1129" s="274">
        <v>2.7780619000000002E-7</v>
      </c>
      <c r="CB1129" s="274">
        <v>1.4081947E-8</v>
      </c>
      <c r="CC1129" s="274">
        <v>1.778739E-7</v>
      </c>
      <c r="CD1129" s="274">
        <v>2.2531003000000001E-9</v>
      </c>
      <c r="CE1129" s="274">
        <v>5.1235129E-8</v>
      </c>
      <c r="CF1129" s="274">
        <v>4.2109355E-11</v>
      </c>
      <c r="CG1129" s="274">
        <v>3.8953713999999998E-7</v>
      </c>
      <c r="CH1129" s="274">
        <v>4.3026388000000002E-6</v>
      </c>
      <c r="CI1129" s="274">
        <v>7.5060327999999997E-8</v>
      </c>
      <c r="CJ1129" s="274">
        <v>1.1040609E-8</v>
      </c>
      <c r="CK1129" s="4"/>
      <c r="CL1129" s="323">
        <v>6.8856770999999999E-11</v>
      </c>
      <c r="CM1129" s="323">
        <v>0.23645556000000001</v>
      </c>
      <c r="CN1129" s="323">
        <v>6.5768399E-3</v>
      </c>
      <c r="CO1129" s="323">
        <v>4.0058941000000001E-4</v>
      </c>
      <c r="CP1129" s="323">
        <v>1.9676613999999999E-5</v>
      </c>
      <c r="CQ1129" s="323">
        <v>3.1536106999999999E-10</v>
      </c>
      <c r="CR1129" s="323">
        <v>1.8916580999999999E-8</v>
      </c>
      <c r="CS1129" s="323">
        <v>1.7493932999999999E-5</v>
      </c>
      <c r="CT1129" s="323">
        <v>1.3205272000000001E-2</v>
      </c>
      <c r="CU1129" s="323">
        <v>0.31116291000000001</v>
      </c>
      <c r="CV1129" s="216"/>
      <c r="CW1129" s="214"/>
      <c r="CX1129" s="18" t="s">
        <v>1117</v>
      </c>
      <c r="CY1129" s="18"/>
      <c r="CZ1129" s="18"/>
      <c r="DA1129" s="32"/>
      <c r="DB1129" s="23"/>
      <c r="DC1129" s="14"/>
      <c r="DD1129" s="14"/>
      <c r="DE1129" s="14"/>
      <c r="DF1129" s="14"/>
      <c r="DG1129" s="14"/>
      <c r="DH1129" s="14"/>
      <c r="DI1129" s="17"/>
      <c r="DJ1129" s="17"/>
      <c r="DK1129" s="17"/>
      <c r="DL1129" s="17"/>
      <c r="DM1129" s="17"/>
      <c r="DN1129" s="17"/>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c r="FV1129" s="14"/>
      <c r="FW1129" s="14"/>
      <c r="FX1129" s="14"/>
      <c r="FY1129" s="14"/>
      <c r="FZ1129" s="14"/>
      <c r="GA1129" s="14"/>
      <c r="GB1129" s="14"/>
      <c r="GC1129" s="14"/>
      <c r="GD1129" s="14"/>
    </row>
    <row r="1130" spans="1:186" ht="14.4" customHeight="1">
      <c r="A1130" t="s">
        <v>2315</v>
      </c>
      <c r="B1130" s="168" t="s">
        <v>2252</v>
      </c>
      <c r="C1130" s="279" t="str">
        <f t="shared" si="452"/>
        <v>A.160.04.126</v>
      </c>
      <c r="D1130" s="14" t="s">
        <v>660</v>
      </c>
      <c r="E1130" s="278" t="s">
        <v>1510</v>
      </c>
      <c r="F1130" s="281" t="str">
        <f t="shared" si="453"/>
        <v>Spruce, European FSC/PEFC 460 (kg/m3)</v>
      </c>
      <c r="G1130" s="319">
        <f t="shared" si="444"/>
        <v>3.4191220576380001E-2</v>
      </c>
      <c r="H1130" s="319">
        <f t="shared" si="445"/>
        <v>9.0377403720000001E-4</v>
      </c>
      <c r="I1130" s="319">
        <f t="shared" si="446"/>
        <v>2.9016300909000003E-3</v>
      </c>
      <c r="J1130" s="319">
        <f t="shared" si="447"/>
        <v>8.3314374482800005E-3</v>
      </c>
      <c r="K1130" s="319">
        <v>2.2054378999999999E-2</v>
      </c>
      <c r="L1130" s="319">
        <v>1.8999911E-3</v>
      </c>
      <c r="M1130" s="319">
        <v>9.5852222000000005E-4</v>
      </c>
      <c r="N1130" s="319">
        <v>7.4037357000000001E-4</v>
      </c>
      <c r="O1130" s="319">
        <v>1.1813927999999999E-4</v>
      </c>
      <c r="P1130" s="319">
        <v>1.9995912000000001E-6</v>
      </c>
      <c r="Q1130" s="319">
        <v>4.3261596000000002E-5</v>
      </c>
      <c r="R1130" s="319">
        <v>3.5794928000000002E-5</v>
      </c>
      <c r="S1130" s="319">
        <v>1.4135261999999999E-4</v>
      </c>
      <c r="T1130" s="319">
        <v>5.0072266000000002E-3</v>
      </c>
      <c r="U1130" s="319">
        <v>3.1822500000000002E-3</v>
      </c>
      <c r="V1130" s="319">
        <v>7.3218429000000001E-6</v>
      </c>
      <c r="W1130" s="319">
        <v>6.0822828000000005E-7</v>
      </c>
      <c r="X1130" s="319">
        <v>0</v>
      </c>
      <c r="Y1130" s="210"/>
      <c r="Z1130" s="320">
        <f t="shared" si="436"/>
        <v>0.16582239849624059</v>
      </c>
      <c r="AA1130" s="210"/>
      <c r="AB1130" s="321">
        <f t="shared" si="437"/>
        <v>2.2054378999999999E-2</v>
      </c>
      <c r="AC1130" s="321">
        <f t="shared" si="438"/>
        <v>3.7980822851999998E-3</v>
      </c>
      <c r="AD1130" s="321">
        <f t="shared" si="448"/>
        <v>7.90214307628E-3</v>
      </c>
      <c r="AE1130" s="321">
        <f t="shared" si="439"/>
        <v>2.9016300909000003E-3</v>
      </c>
      <c r="AF1130" s="321">
        <f t="shared" si="440"/>
        <v>3.3236026200000003E-3</v>
      </c>
      <c r="AG1130"/>
      <c r="AH1130" s="121">
        <v>24.558983999999999</v>
      </c>
      <c r="AI1130" s="121">
        <v>1.9886944</v>
      </c>
      <c r="AJ1130" s="121">
        <v>0.43137826000000001</v>
      </c>
      <c r="AK1130" s="121">
        <v>0</v>
      </c>
      <c r="AL1130" s="121">
        <v>21.873615000000001</v>
      </c>
      <c r="AM1130" s="121">
        <v>0.16764343000000001</v>
      </c>
      <c r="AN1130" s="121">
        <v>9.7652127000000005E-2</v>
      </c>
      <c r="AO1130"/>
      <c r="AP1130" s="282">
        <v>3.5455158999999998E-3</v>
      </c>
      <c r="AQ1130" s="282">
        <v>3.3192679000000002E-3</v>
      </c>
      <c r="AR1130" s="282">
        <v>1.4670285000000001E-4</v>
      </c>
      <c r="AS1130" s="283">
        <v>7.9545111000000002E-5</v>
      </c>
      <c r="AT1130" s="255">
        <f t="shared" si="449"/>
        <v>1.9899687990303999E-7</v>
      </c>
      <c r="AU1130" s="256">
        <f t="shared" si="450"/>
        <v>5.4254011045857874E-10</v>
      </c>
      <c r="AV1130" s="256">
        <f t="shared" si="451"/>
        <v>1.1140772007399999E-2</v>
      </c>
      <c r="AW1130" s="272">
        <v>1.5401982999999999E-7</v>
      </c>
      <c r="AX1130" s="272">
        <v>4.6471951000000001E-10</v>
      </c>
      <c r="AY1130" s="272">
        <v>1.2696591000000001E-14</v>
      </c>
      <c r="AZ1130" s="272">
        <v>1.7992324E-12</v>
      </c>
      <c r="BA1130" s="272">
        <v>4.706994E-14</v>
      </c>
      <c r="BB1130" s="272">
        <v>1.1009112E-10</v>
      </c>
      <c r="BC1130" s="272">
        <v>4.4422860000000002E-8</v>
      </c>
      <c r="BD1130" s="272">
        <v>1.5836675E-11</v>
      </c>
      <c r="BE1130" s="272">
        <v>4.9772259999999999E-11</v>
      </c>
      <c r="BF1130" s="272">
        <v>1.1962090999999999E-14</v>
      </c>
      <c r="BG1130" s="272">
        <v>3.8530837999999999E-16</v>
      </c>
      <c r="BH1130" s="272">
        <v>1.5454541999999999E-14</v>
      </c>
      <c r="BI1130" s="272">
        <v>4.0915160999999998E-14</v>
      </c>
      <c r="BJ1130" s="272">
        <v>8.5286587999999995E-15</v>
      </c>
      <c r="BK1130" s="272">
        <v>7.0700917E-12</v>
      </c>
      <c r="BL1130" s="272">
        <v>4.2338993000000002E-10</v>
      </c>
      <c r="BM1130" s="272">
        <v>1.2050009E-11</v>
      </c>
      <c r="BN1130" s="272">
        <v>5.9700074000000002E-6</v>
      </c>
      <c r="BO1130" s="273">
        <v>1.1134801999999999E-2</v>
      </c>
      <c r="BP1130" s="272">
        <v>1.1792459E-11</v>
      </c>
      <c r="BQ1130" s="272">
        <v>7.1710897999999994E-14</v>
      </c>
      <c r="BR1130" s="272">
        <v>3.2083986999999998E-18</v>
      </c>
      <c r="BS1130"/>
      <c r="BT1130" s="274">
        <v>8.7430962E-6</v>
      </c>
      <c r="BU1130" s="274">
        <v>3.7919715999999998E-7</v>
      </c>
      <c r="BV1130" s="274">
        <v>4.6235684999999997E-6</v>
      </c>
      <c r="BW1130" s="274">
        <v>4.1954945000000001E-9</v>
      </c>
      <c r="BX1130" s="274">
        <v>3.5472746999999998E-7</v>
      </c>
      <c r="BY1130" s="274">
        <v>7.0888765000000002E-8</v>
      </c>
      <c r="BZ1130" s="274">
        <v>2.327188E-10</v>
      </c>
      <c r="CA1130" s="274">
        <v>1.0943594E-7</v>
      </c>
      <c r="CB1130" s="274">
        <v>2.6833107000000001E-9</v>
      </c>
      <c r="CC1130" s="274">
        <v>2.8626449999999999E-8</v>
      </c>
      <c r="CD1130" s="274">
        <v>3.4547536999999998E-10</v>
      </c>
      <c r="CE1130" s="274">
        <v>7.8560530999999997E-9</v>
      </c>
      <c r="CF1130" s="274">
        <v>6.4567677999999997E-12</v>
      </c>
      <c r="CG1130" s="274">
        <v>1.7541084999999999E-7</v>
      </c>
      <c r="CH1130" s="274">
        <v>2.9259185E-6</v>
      </c>
      <c r="CI1130" s="274">
        <v>5.831009E-8</v>
      </c>
      <c r="CJ1130" s="274">
        <v>1.6928934E-9</v>
      </c>
      <c r="CK1130" s="4"/>
      <c r="CL1130" s="323">
        <v>1.0558038E-11</v>
      </c>
      <c r="CM1130" s="323">
        <v>0.16572124999999999</v>
      </c>
      <c r="CN1130" s="323">
        <v>2.8615305999999999E-3</v>
      </c>
      <c r="CO1130" s="323">
        <v>2.7493894E-4</v>
      </c>
      <c r="CP1130" s="323">
        <v>9.9593962000000005E-6</v>
      </c>
      <c r="CQ1130" s="323">
        <v>4.8843879E-11</v>
      </c>
      <c r="CR1130" s="323">
        <v>2.9582753E-9</v>
      </c>
      <c r="CS1130" s="323">
        <v>1.5064206E-5</v>
      </c>
      <c r="CT1130" s="323">
        <v>2.1855262E-2</v>
      </c>
      <c r="CU1130" s="323">
        <v>0.16041688000000001</v>
      </c>
      <c r="CV1130" s="216"/>
      <c r="CW1130" s="214"/>
      <c r="CX1130" s="18" t="s">
        <v>1117</v>
      </c>
      <c r="CY1130" s="18"/>
      <c r="CZ1130" s="18"/>
      <c r="DA1130" s="32"/>
      <c r="DB1130" s="23"/>
      <c r="DC1130" s="14"/>
      <c r="DD1130" s="14"/>
      <c r="DE1130" s="14"/>
      <c r="DF1130" s="14"/>
      <c r="DG1130" s="14"/>
      <c r="DH1130" s="14"/>
      <c r="DI1130" s="17"/>
      <c r="DJ1130" s="17"/>
      <c r="DK1130" s="17"/>
      <c r="DL1130" s="17"/>
      <c r="DM1130" s="17"/>
      <c r="DN1130" s="17"/>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c r="FU1130" s="14"/>
      <c r="FV1130" s="14"/>
      <c r="FW1130" s="14"/>
      <c r="FX1130" s="14"/>
      <c r="FY1130" s="14"/>
      <c r="FZ1130" s="14"/>
      <c r="GA1130" s="14"/>
      <c r="GB1130" s="14"/>
      <c r="GC1130" s="14"/>
      <c r="GD1130" s="14"/>
    </row>
    <row r="1131" spans="1:186" ht="14.4" customHeight="1">
      <c r="A1131" t="s">
        <v>2316</v>
      </c>
      <c r="B1131" s="168" t="s">
        <v>2252</v>
      </c>
      <c r="C1131" s="279" t="str">
        <f t="shared" si="452"/>
        <v>A.160.04.127</v>
      </c>
      <c r="D1131" s="14" t="s">
        <v>660</v>
      </c>
      <c r="E1131" s="278" t="s">
        <v>1510</v>
      </c>
      <c r="F1131" s="281" t="str">
        <f t="shared" si="453"/>
        <v>Yellow pine FSC/PEFC 540 (kg/m3)</v>
      </c>
      <c r="G1131" s="319">
        <f t="shared" si="444"/>
        <v>4.5636694590500002E-2</v>
      </c>
      <c r="H1131" s="319">
        <f t="shared" si="445"/>
        <v>1.5343843768999999E-3</v>
      </c>
      <c r="I1131" s="319">
        <f t="shared" si="446"/>
        <v>3.8773701270000001E-3</v>
      </c>
      <c r="J1131" s="319">
        <f t="shared" si="447"/>
        <v>1.2919101086600002E-2</v>
      </c>
      <c r="K1131" s="319">
        <v>2.7305838999999998E-2</v>
      </c>
      <c r="L1131" s="319">
        <v>2.1288111E-3</v>
      </c>
      <c r="M1131" s="319">
        <v>1.5995655E-3</v>
      </c>
      <c r="N1131" s="319">
        <v>1.2040899000000001E-3</v>
      </c>
      <c r="O1131" s="319">
        <v>1.7926786E-4</v>
      </c>
      <c r="P1131" s="319">
        <v>5.9278069000000003E-6</v>
      </c>
      <c r="Q1131" s="319">
        <v>1.4509880999999999E-4</v>
      </c>
      <c r="R1131" s="319">
        <v>1.2364485999999999E-4</v>
      </c>
      <c r="S1131" s="319">
        <v>2.0381631000000001E-4</v>
      </c>
      <c r="T1131" s="319">
        <v>9.4952721000000004E-3</v>
      </c>
      <c r="U1131" s="319">
        <v>3.2178971E-3</v>
      </c>
      <c r="V1131" s="319">
        <v>2.5348667E-5</v>
      </c>
      <c r="W1131" s="319">
        <v>2.1155765999999999E-6</v>
      </c>
      <c r="X1131" s="319">
        <v>0</v>
      </c>
      <c r="Y1131" s="210"/>
      <c r="Z1131" s="320">
        <f t="shared" si="436"/>
        <v>0.20530706015037592</v>
      </c>
      <c r="AA1131" s="210"/>
      <c r="AB1131" s="321">
        <f t="shared" si="437"/>
        <v>2.7305838999999998E-2</v>
      </c>
      <c r="AC1131" s="321">
        <f t="shared" si="438"/>
        <v>5.3864058369000002E-3</v>
      </c>
      <c r="AD1131" s="321">
        <f t="shared" si="448"/>
        <v>1.33494091366E-2</v>
      </c>
      <c r="AE1131" s="321">
        <f t="shared" si="439"/>
        <v>3.8773701270000001E-3</v>
      </c>
      <c r="AF1131" s="321">
        <f t="shared" si="440"/>
        <v>3.4217134099999999E-3</v>
      </c>
      <c r="AG1131"/>
      <c r="AH1131" s="121">
        <v>25.190745</v>
      </c>
      <c r="AI1131" s="121">
        <v>2.5981949000000002</v>
      </c>
      <c r="AJ1131" s="121">
        <v>0.43621098000000003</v>
      </c>
      <c r="AK1131" s="121">
        <v>0</v>
      </c>
      <c r="AL1131" s="121">
        <v>21.874199000000001</v>
      </c>
      <c r="AM1131" s="121">
        <v>0.18359569000000001</v>
      </c>
      <c r="AN1131" s="121">
        <v>9.8544408999999999E-2</v>
      </c>
      <c r="AO1131"/>
      <c r="AP1131" s="282">
        <v>4.4331253999999997E-3</v>
      </c>
      <c r="AQ1131" s="282">
        <v>4.1216826999999996E-3</v>
      </c>
      <c r="AR1131" s="282">
        <v>1.9091757E-4</v>
      </c>
      <c r="AS1131" s="282">
        <v>1.2052515E-4</v>
      </c>
      <c r="AT1131" s="255">
        <f t="shared" si="449"/>
        <v>2.4710327900822995E-7</v>
      </c>
      <c r="AU1131" s="256">
        <f t="shared" si="450"/>
        <v>7.0605609744074799E-10</v>
      </c>
      <c r="AV1131" s="256">
        <f t="shared" si="451"/>
        <v>1.6880272182E-2</v>
      </c>
      <c r="AW1131" s="272">
        <v>1.9100022000000001E-7</v>
      </c>
      <c r="AX1131" s="272">
        <v>5.7630948000000001E-10</v>
      </c>
      <c r="AY1131" s="272">
        <v>1.5744870000000001E-14</v>
      </c>
      <c r="AZ1131" s="272">
        <v>6.2581997E-12</v>
      </c>
      <c r="BA1131" s="272">
        <v>1.6372153E-13</v>
      </c>
      <c r="BB1131" s="272">
        <v>1.7904374999999999E-10</v>
      </c>
      <c r="BC1131" s="272">
        <v>5.4381102999999999E-8</v>
      </c>
      <c r="BD1131" s="272">
        <v>2.5770419000000001E-11</v>
      </c>
      <c r="BE1131" s="272">
        <v>6.1657118000000001E-11</v>
      </c>
      <c r="BF1131" s="272">
        <v>4.1607270999999998E-14</v>
      </c>
      <c r="BG1131" s="272">
        <v>1.3402031E-15</v>
      </c>
      <c r="BH1131" s="272">
        <v>5.0914683999999997E-14</v>
      </c>
      <c r="BI1131" s="272">
        <v>3.6480548000000002E-14</v>
      </c>
      <c r="BJ1131" s="272">
        <v>1.0477495E-14</v>
      </c>
      <c r="BK1131" s="272">
        <v>2.4450589000000001E-11</v>
      </c>
      <c r="BL1131" s="272">
        <v>1.4710224999999999E-9</v>
      </c>
      <c r="BM1131" s="272">
        <v>4.1913074999999998E-11</v>
      </c>
      <c r="BN1131" s="272">
        <v>1.4682182000000001E-5</v>
      </c>
      <c r="BO1131" s="273">
        <v>1.686559E-2</v>
      </c>
      <c r="BP1131" s="272">
        <v>4.1017247999999999E-11</v>
      </c>
      <c r="BQ1131" s="272">
        <v>2.4942921000000001E-13</v>
      </c>
      <c r="BR1131" s="272">
        <v>1.1159648E-17</v>
      </c>
      <c r="BS1131"/>
      <c r="BT1131" s="274">
        <v>1.1106968E-5</v>
      </c>
      <c r="BU1131" s="274">
        <v>4.8492902000000003E-7</v>
      </c>
      <c r="BV1131" s="274">
        <v>5.7245056999999999E-6</v>
      </c>
      <c r="BW1131" s="274">
        <v>1.4492376000000001E-8</v>
      </c>
      <c r="BX1131" s="274">
        <v>4.3560107000000003E-7</v>
      </c>
      <c r="BY1131" s="274">
        <v>1.1766922999999999E-7</v>
      </c>
      <c r="BZ1131" s="274">
        <v>8.0945668000000001E-10</v>
      </c>
      <c r="CA1131" s="274">
        <v>1.8500368999999999E-7</v>
      </c>
      <c r="CB1131" s="274">
        <v>7.9546993999999992E-9</v>
      </c>
      <c r="CC1131" s="274">
        <v>9.6012724999999996E-8</v>
      </c>
      <c r="CD1131" s="274">
        <v>1.2016535E-9</v>
      </c>
      <c r="CE1131" s="274">
        <v>2.7325402000000001E-8</v>
      </c>
      <c r="CF1131" s="274">
        <v>2.2458323E-11</v>
      </c>
      <c r="CG1131" s="274">
        <v>2.7770518999999999E-7</v>
      </c>
      <c r="CH1131" s="274">
        <v>3.6620191000000001E-6</v>
      </c>
      <c r="CI1131" s="274">
        <v>6.5827914000000005E-8</v>
      </c>
      <c r="CJ1131" s="274">
        <v>5.8883246999999996E-9</v>
      </c>
      <c r="CK1131" s="4"/>
      <c r="CL1131" s="323">
        <v>3.6723611000000001E-11</v>
      </c>
      <c r="CM1131" s="323">
        <v>0.20495524000000001</v>
      </c>
      <c r="CN1131" s="323">
        <v>4.5290316000000004E-3</v>
      </c>
      <c r="CO1131" s="323">
        <v>3.5612320999999999E-4</v>
      </c>
      <c r="CP1131" s="323">
        <v>1.5397958999999998E-5</v>
      </c>
      <c r="CQ1131" s="323">
        <v>1.6860675E-10</v>
      </c>
      <c r="CR1131" s="323">
        <v>1.0137791000000001E-8</v>
      </c>
      <c r="CS1131" s="323">
        <v>1.7722011000000001E-5</v>
      </c>
      <c r="CT1131" s="323">
        <v>2.3855588E-2</v>
      </c>
      <c r="CU1131" s="323">
        <v>0.24133315</v>
      </c>
      <c r="CV1131" s="216"/>
      <c r="CW1131" s="214"/>
      <c r="CX1131" s="18" t="s">
        <v>1117</v>
      </c>
      <c r="CY1131" s="18"/>
      <c r="CZ1131" s="18"/>
      <c r="DA1131" s="32"/>
      <c r="DB1131" s="23"/>
      <c r="DC1131" s="14"/>
      <c r="DD1131" s="14"/>
      <c r="DE1131" s="14"/>
      <c r="DF1131" s="14"/>
      <c r="DG1131" s="14"/>
      <c r="DH1131" s="14"/>
      <c r="DI1131" s="17"/>
      <c r="DJ1131" s="17"/>
      <c r="DK1131" s="17"/>
      <c r="DL1131" s="17"/>
      <c r="DM1131" s="17"/>
      <c r="DN1131" s="17"/>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14"/>
      <c r="FV1131" s="14"/>
      <c r="FW1131" s="14"/>
      <c r="FX1131" s="14"/>
      <c r="FY1131" s="14"/>
      <c r="FZ1131" s="14"/>
      <c r="GA1131" s="14"/>
      <c r="GB1131" s="14"/>
      <c r="GC1131" s="14"/>
      <c r="GD1131" s="14"/>
    </row>
    <row r="1132" spans="1:186" ht="14.4" customHeight="1">
      <c r="B1132" s="278" t="s">
        <v>2252</v>
      </c>
      <c r="C1132" s="277" t="s">
        <v>3669</v>
      </c>
      <c r="D1132" s="277" t="s">
        <v>661</v>
      </c>
      <c r="E1132" s="278"/>
      <c r="F1132"/>
      <c r="G1132" s="210"/>
      <c r="H1132" s="210"/>
      <c r="I1132" s="210"/>
      <c r="J1132" s="210"/>
      <c r="K1132" s="210"/>
      <c r="L1132" s="210"/>
      <c r="M1132" s="210"/>
      <c r="N1132" s="210"/>
      <c r="O1132" s="210"/>
      <c r="P1132" s="210"/>
      <c r="Q1132" s="210"/>
      <c r="R1132" s="210"/>
      <c r="S1132" s="210"/>
      <c r="T1132" s="210"/>
      <c r="U1132" s="210"/>
      <c r="V1132" s="210"/>
      <c r="W1132" s="210"/>
      <c r="X1132" s="210"/>
      <c r="Y1132" s="210"/>
      <c r="Z1132" s="210"/>
      <c r="AA1132" s="210"/>
      <c r="AB1132" s="210"/>
      <c r="AC1132" s="210"/>
      <c r="AD1132" s="210"/>
      <c r="AE1132" s="210"/>
      <c r="AF1132" s="210"/>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s="182"/>
      <c r="CW1132" s="215"/>
      <c r="CX1132" s="22"/>
      <c r="CY1132" s="18"/>
      <c r="CZ1132" s="18"/>
      <c r="DA1132" s="32"/>
      <c r="DB1132" s="23"/>
      <c r="DC1132" s="14"/>
      <c r="DD1132" s="14"/>
      <c r="DE1132" s="14"/>
      <c r="DF1132" s="14"/>
      <c r="DG1132" s="14"/>
      <c r="DH1132" s="14"/>
      <c r="DI1132" s="17"/>
      <c r="DJ1132" s="17"/>
      <c r="DK1132" s="17"/>
      <c r="DL1132" s="17"/>
      <c r="DM1132" s="17"/>
      <c r="DN1132" s="17"/>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14"/>
      <c r="FV1132" s="14"/>
      <c r="FW1132" s="14"/>
      <c r="FX1132" s="14"/>
      <c r="FY1132" s="14"/>
      <c r="FZ1132" s="14"/>
      <c r="GA1132" s="14"/>
      <c r="GB1132" s="14"/>
      <c r="GC1132" s="14"/>
      <c r="GD1132" s="14"/>
    </row>
    <row r="1133" spans="1:186" ht="14.4" customHeight="1">
      <c r="A1133" t="s">
        <v>2317</v>
      </c>
      <c r="B1133" s="168" t="s">
        <v>2252</v>
      </c>
      <c r="C1133" s="279" t="str">
        <f t="shared" si="452"/>
        <v>A.160.05.101</v>
      </c>
      <c r="D1133" s="14" t="s">
        <v>661</v>
      </c>
      <c r="E1133" s="278" t="s">
        <v>1510</v>
      </c>
      <c r="F1133" s="281" t="str">
        <f t="shared" si="453"/>
        <v>Abura FSC/PEFC 560 (kg/m3)</v>
      </c>
      <c r="G1133" s="319">
        <f t="shared" si="444"/>
        <v>6.1803423081099998E-2</v>
      </c>
      <c r="H1133" s="319">
        <f t="shared" si="445"/>
        <v>1.5824929695000003E-3</v>
      </c>
      <c r="I1133" s="319">
        <f t="shared" si="446"/>
        <v>5.8536860350000006E-3</v>
      </c>
      <c r="J1133" s="319">
        <f t="shared" si="447"/>
        <v>1.9618025076600001E-2</v>
      </c>
      <c r="K1133" s="319">
        <v>3.4749218999999998E-2</v>
      </c>
      <c r="L1133" s="319">
        <v>3.9858204999999999E-3</v>
      </c>
      <c r="M1133" s="319">
        <v>1.7180476999999999E-3</v>
      </c>
      <c r="N1133" s="319">
        <v>1.2311074000000001E-3</v>
      </c>
      <c r="O1133" s="319">
        <v>1.9496088E-4</v>
      </c>
      <c r="P1133" s="319">
        <v>6.7937894999999997E-6</v>
      </c>
      <c r="Q1133" s="319">
        <v>1.496309E-4</v>
      </c>
      <c r="R1133" s="319">
        <v>1.2436918E-4</v>
      </c>
      <c r="S1133" s="319">
        <v>2.0702599999999999E-4</v>
      </c>
      <c r="T1133" s="319">
        <v>1.6172621000000002E-2</v>
      </c>
      <c r="U1133" s="319">
        <v>3.2362624999999999E-3</v>
      </c>
      <c r="V1133" s="319">
        <v>2.5448654999999999E-5</v>
      </c>
      <c r="W1133" s="319">
        <v>2.1155765999999999E-6</v>
      </c>
      <c r="X1133" s="319">
        <v>0</v>
      </c>
      <c r="Y1133" s="210"/>
      <c r="Z1133" s="320">
        <f t="shared" si="436"/>
        <v>0.26127232330827066</v>
      </c>
      <c r="AA1133" s="210"/>
      <c r="AB1133" s="321">
        <f t="shared" si="437"/>
        <v>3.4749218999999998E-2</v>
      </c>
      <c r="AC1133" s="321">
        <f t="shared" si="438"/>
        <v>7.4107303495000009E-3</v>
      </c>
      <c r="AD1133" s="321">
        <f t="shared" si="448"/>
        <v>2.2002973956600003E-2</v>
      </c>
      <c r="AE1133" s="321">
        <f t="shared" si="439"/>
        <v>5.8536860350000006E-3</v>
      </c>
      <c r="AF1133" s="321">
        <f t="shared" si="440"/>
        <v>3.4432884999999998E-3</v>
      </c>
      <c r="AG1133"/>
      <c r="AH1133" s="121">
        <v>24.981597000000001</v>
      </c>
      <c r="AI1133" s="121">
        <v>3.3296806000000001</v>
      </c>
      <c r="AJ1133" s="121">
        <v>0.4387006</v>
      </c>
      <c r="AK1133" s="121">
        <v>0</v>
      </c>
      <c r="AL1133" s="121">
        <v>20.930199000000002</v>
      </c>
      <c r="AM1133" s="121">
        <v>0.18385936</v>
      </c>
      <c r="AN1133" s="121">
        <v>9.9157353000000004E-2</v>
      </c>
      <c r="AO1133"/>
      <c r="AP1133" s="282">
        <v>5.9707316000000002E-3</v>
      </c>
      <c r="AQ1133" s="282">
        <v>5.5547032999999999E-3</v>
      </c>
      <c r="AR1133" s="282">
        <v>2.4419075000000002E-4</v>
      </c>
      <c r="AS1133" s="282">
        <v>1.7183756E-4</v>
      </c>
      <c r="AT1133" s="255">
        <f t="shared" ref="AT1133:AT1163" si="454">AW1133+AZ1133+BA1133+BB1133+BC1133+BK1133+BL1133+BP1133</f>
        <v>3.3301578000723E-7</v>
      </c>
      <c r="AU1133" s="256">
        <f t="shared" ref="AU1133:AU1163" si="455">AX1133+AY1133+BD1133+BE1133+BF1133+BG1133+BH1133+BI1133+BJ1133+BM1133+BQ1133+BR1133</f>
        <v>9.0307229418674803E-10</v>
      </c>
      <c r="AV1133" s="256">
        <f t="shared" ref="AV1133:AV1163" si="456">BN1133+BO1133</f>
        <v>2.4066885389000002E-2</v>
      </c>
      <c r="AW1133" s="272">
        <v>2.4293598000000001E-7</v>
      </c>
      <c r="AX1133" s="272">
        <v>7.3301220999999995E-10</v>
      </c>
      <c r="AY1133" s="272">
        <v>2.0026212000000001E-14</v>
      </c>
      <c r="AZ1133" s="272">
        <v>6.2581997E-12</v>
      </c>
      <c r="BA1133" s="272">
        <v>1.6372153E-13</v>
      </c>
      <c r="BB1133" s="272">
        <v>1.8306595999999999E-10</v>
      </c>
      <c r="BC1133" s="272">
        <v>8.8352321999999999E-8</v>
      </c>
      <c r="BD1133" s="272">
        <v>2.6687679000000001E-11</v>
      </c>
      <c r="BE1133" s="272">
        <v>1.0094126000000001E-10</v>
      </c>
      <c r="BF1133" s="272">
        <v>4.1607270999999998E-14</v>
      </c>
      <c r="BG1133" s="272">
        <v>1.3402031E-15</v>
      </c>
      <c r="BH1133" s="272">
        <v>5.3308938999999997E-14</v>
      </c>
      <c r="BI1133" s="272">
        <v>1.2569519E-13</v>
      </c>
      <c r="BJ1133" s="272">
        <v>2.6652002000000001E-14</v>
      </c>
      <c r="BK1133" s="272">
        <v>2.4569478000000001E-11</v>
      </c>
      <c r="BL1133" s="272">
        <v>1.4724034000000001E-9</v>
      </c>
      <c r="BM1133" s="272">
        <v>4.1913074999999998E-11</v>
      </c>
      <c r="BN1133" s="272">
        <v>1.4977389E-5</v>
      </c>
      <c r="BO1133" s="273">
        <v>2.4051908E-2</v>
      </c>
      <c r="BP1133" s="272">
        <v>4.1017247999999999E-11</v>
      </c>
      <c r="BQ1133" s="272">
        <v>2.4942921000000001E-13</v>
      </c>
      <c r="BR1133" s="272">
        <v>1.1159648E-17</v>
      </c>
      <c r="BS1133"/>
      <c r="BT1133" s="274">
        <v>1.4109479E-5</v>
      </c>
      <c r="BU1133" s="274">
        <v>7.5576573999999995E-7</v>
      </c>
      <c r="BV1133" s="274">
        <v>7.2849656000000003E-6</v>
      </c>
      <c r="BW1133" s="274">
        <v>1.4577219999999999E-8</v>
      </c>
      <c r="BX1133" s="274">
        <v>6.7274509000000002E-7</v>
      </c>
      <c r="BY1133" s="274">
        <v>1.1766922999999999E-7</v>
      </c>
      <c r="BZ1133" s="274">
        <v>8.0945668000000001E-10</v>
      </c>
      <c r="CA1133" s="274">
        <v>1.8500368999999999E-7</v>
      </c>
      <c r="CB1133" s="274">
        <v>9.1167871999999998E-9</v>
      </c>
      <c r="CC1133" s="274">
        <v>9.9011639000000001E-8</v>
      </c>
      <c r="CD1133" s="274">
        <v>1.2016535E-9</v>
      </c>
      <c r="CE1133" s="274">
        <v>2.7325402000000001E-8</v>
      </c>
      <c r="CF1133" s="274">
        <v>2.2458323E-11</v>
      </c>
      <c r="CG1133" s="274">
        <v>3.2397791000000001E-7</v>
      </c>
      <c r="CH1133" s="274">
        <v>4.5455705000000003E-6</v>
      </c>
      <c r="CI1133" s="274">
        <v>6.5827914000000005E-8</v>
      </c>
      <c r="CJ1133" s="274">
        <v>5.8883246999999996E-9</v>
      </c>
      <c r="CK1133" s="4"/>
      <c r="CL1133" s="323">
        <v>3.6723611000000001E-11</v>
      </c>
      <c r="CM1133" s="323">
        <v>0.2609205</v>
      </c>
      <c r="CN1133" s="323">
        <v>4.5290316000000004E-3</v>
      </c>
      <c r="CO1133" s="323">
        <v>5.4142575000000004E-4</v>
      </c>
      <c r="CP1133" s="323">
        <v>2.3450604999999999E-5</v>
      </c>
      <c r="CQ1133" s="323">
        <v>1.6968997000000001E-10</v>
      </c>
      <c r="CR1133" s="323">
        <v>1.0265807E-8</v>
      </c>
      <c r="CS1133" s="323">
        <v>2.94374E-5</v>
      </c>
      <c r="CT1133" s="323">
        <v>6.7827462000000005E-2</v>
      </c>
      <c r="CU1133" s="323">
        <v>0.34043991000000001</v>
      </c>
      <c r="CV1133" s="216"/>
      <c r="CW1133" s="214"/>
      <c r="CX1133" s="18" t="s">
        <v>1117</v>
      </c>
      <c r="CY1133" s="22"/>
      <c r="CZ1133" s="22"/>
      <c r="DA1133" s="32"/>
      <c r="DB1133" s="23"/>
      <c r="DC1133" s="14"/>
      <c r="DD1133" s="14"/>
      <c r="DE1133" s="14"/>
      <c r="DF1133" s="14"/>
      <c r="DG1133" s="14"/>
      <c r="DH1133" s="14"/>
      <c r="DI1133" s="17"/>
      <c r="DJ1133" s="17"/>
      <c r="DK1133" s="17"/>
      <c r="DL1133" s="17"/>
      <c r="DM1133" s="17"/>
      <c r="DN1133" s="17"/>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14"/>
      <c r="FV1133" s="14"/>
      <c r="FW1133" s="14"/>
      <c r="FX1133" s="14"/>
      <c r="FY1133" s="14"/>
      <c r="FZ1133" s="14"/>
      <c r="GA1133" s="14"/>
      <c r="GB1133" s="14"/>
      <c r="GC1133" s="14"/>
      <c r="GD1133" s="14"/>
    </row>
    <row r="1134" spans="1:186" ht="14.4" customHeight="1">
      <c r="A1134" t="s">
        <v>8634</v>
      </c>
      <c r="B1134" s="168" t="s">
        <v>2252</v>
      </c>
      <c r="C1134" s="279" t="str">
        <f t="shared" si="452"/>
        <v>A.160.05.102</v>
      </c>
      <c r="D1134" s="14" t="s">
        <v>661</v>
      </c>
      <c r="E1134" s="278" t="s">
        <v>1510</v>
      </c>
      <c r="F1134" s="281" t="str">
        <f t="shared" si="453"/>
        <v>Abura natural forest, clear cut 560 (kg/m3)</v>
      </c>
      <c r="G1134" s="319">
        <f t="shared" si="444"/>
        <v>5.9737158754260999</v>
      </c>
      <c r="H1134" s="319">
        <f t="shared" si="445"/>
        <v>1.5824929695000003E-3</v>
      </c>
      <c r="I1134" s="319">
        <f t="shared" si="446"/>
        <v>5.4589161373800001</v>
      </c>
      <c r="J1134" s="319">
        <f t="shared" si="447"/>
        <v>1.9618025076600001E-2</v>
      </c>
      <c r="K1134" s="319">
        <v>0.49359922000000001</v>
      </c>
      <c r="L1134" s="319">
        <v>3.9858204999999999E-3</v>
      </c>
      <c r="M1134" s="319">
        <v>1.7180476999999999E-3</v>
      </c>
      <c r="N1134" s="319">
        <v>1.2311074000000001E-3</v>
      </c>
      <c r="O1134" s="319">
        <v>1.9496088E-4</v>
      </c>
      <c r="P1134" s="319">
        <v>6.7937894999999997E-6</v>
      </c>
      <c r="Q1134" s="319">
        <v>1.496309E-4</v>
      </c>
      <c r="R1134" s="319">
        <v>1.2436918E-4</v>
      </c>
      <c r="S1134" s="319">
        <v>2.0702599999999999E-4</v>
      </c>
      <c r="T1134" s="319">
        <v>1.6172621000000002E-2</v>
      </c>
      <c r="U1134" s="319">
        <v>3.2362624999999999E-3</v>
      </c>
      <c r="V1134" s="319">
        <v>5.4530878999999999</v>
      </c>
      <c r="W1134" s="319">
        <v>2.1155765999999999E-6</v>
      </c>
      <c r="X1134" s="319">
        <v>0</v>
      </c>
      <c r="Y1134" s="210"/>
      <c r="Z1134" s="320">
        <f t="shared" ref="Z1134:Z1199" si="457">K1134/0.133</f>
        <v>3.7112723308270676</v>
      </c>
      <c r="AA1134" s="210"/>
      <c r="AB1134" s="321">
        <f t="shared" ref="AB1134:AB1199" si="458">K1134</f>
        <v>0.49359922000000001</v>
      </c>
      <c r="AC1134" s="321">
        <f t="shared" ref="AC1134:AC1199" si="459">L1134+M1134+N1134+O1134+P1134+Q1134+R1134</f>
        <v>7.4107303495000009E-3</v>
      </c>
      <c r="AD1134" s="321">
        <f t="shared" si="448"/>
        <v>2.2002973956600003E-2</v>
      </c>
      <c r="AE1134" s="321">
        <f t="shared" ref="AE1134:AE1199" si="460">V1134+L1134+M1134+R1134</f>
        <v>5.4589161373799993</v>
      </c>
      <c r="AF1134" s="321">
        <f t="shared" ref="AF1134:AF1199" si="461">S1134+U1134+X1134</f>
        <v>3.4432884999999998E-3</v>
      </c>
      <c r="AG1134"/>
      <c r="AH1134" s="121">
        <v>24.981597000000001</v>
      </c>
      <c r="AI1134" s="121">
        <v>3.3296806000000001</v>
      </c>
      <c r="AJ1134" s="121">
        <v>0.4387006</v>
      </c>
      <c r="AK1134" s="121">
        <v>0</v>
      </c>
      <c r="AL1134" s="121">
        <v>20.930199000000002</v>
      </c>
      <c r="AM1134" s="121">
        <v>0.18385936</v>
      </c>
      <c r="AN1134" s="121">
        <v>9.9157353000000004E-2</v>
      </c>
      <c r="AO1134"/>
      <c r="AP1134" s="282">
        <v>6.1985554999999998E-2</v>
      </c>
      <c r="AQ1134" s="282">
        <v>5.8957390999999998E-2</v>
      </c>
      <c r="AR1134" s="282">
        <v>2.8563261000000002E-3</v>
      </c>
      <c r="AS1134" s="282">
        <v>1.7183756E-4</v>
      </c>
      <c r="AT1134" s="255">
        <f t="shared" si="454"/>
        <v>3.5346158000072296E-6</v>
      </c>
      <c r="AU1134" s="256">
        <f t="shared" si="455"/>
        <v>1.056333600918475E-8</v>
      </c>
      <c r="AV1134" s="256">
        <f t="shared" si="456"/>
        <v>2.4066885389000002E-2</v>
      </c>
      <c r="AW1134" s="272">
        <v>3.4445359999999999E-6</v>
      </c>
      <c r="AX1134" s="272">
        <v>1.0393012E-8</v>
      </c>
      <c r="AY1134" s="272">
        <v>2.8395120999999999E-13</v>
      </c>
      <c r="AZ1134" s="272">
        <v>6.2581997E-12</v>
      </c>
      <c r="BA1134" s="272">
        <v>1.6372153E-13</v>
      </c>
      <c r="BB1134" s="272">
        <v>1.8306595999999999E-10</v>
      </c>
      <c r="BC1134" s="272">
        <v>8.8352321999999999E-8</v>
      </c>
      <c r="BD1134" s="272">
        <v>2.6687679000000001E-11</v>
      </c>
      <c r="BE1134" s="272">
        <v>1.0094126000000001E-10</v>
      </c>
      <c r="BF1134" s="272">
        <v>4.1607270999999998E-14</v>
      </c>
      <c r="BG1134" s="272">
        <v>1.3402031E-15</v>
      </c>
      <c r="BH1134" s="272">
        <v>5.3308938999999997E-14</v>
      </c>
      <c r="BI1134" s="272">
        <v>1.2569519E-13</v>
      </c>
      <c r="BJ1134" s="272">
        <v>2.6652002000000001E-14</v>
      </c>
      <c r="BK1134" s="272">
        <v>2.4569478000000001E-11</v>
      </c>
      <c r="BL1134" s="272">
        <v>1.4724034000000001E-9</v>
      </c>
      <c r="BM1134" s="272">
        <v>4.1913074999999998E-11</v>
      </c>
      <c r="BN1134" s="272">
        <v>1.4977389E-5</v>
      </c>
      <c r="BO1134" s="273">
        <v>2.4051908E-2</v>
      </c>
      <c r="BP1134" s="272">
        <v>4.1017247999999999E-11</v>
      </c>
      <c r="BQ1134" s="272">
        <v>2.4942921000000001E-13</v>
      </c>
      <c r="BR1134" s="272">
        <v>1.1159648E-17</v>
      </c>
      <c r="BS1134"/>
      <c r="BT1134" s="121">
        <v>1.1030463E-4</v>
      </c>
      <c r="BU1134" s="274">
        <v>7.5576573999999995E-7</v>
      </c>
      <c r="BV1134" s="121">
        <v>1.0348012E-4</v>
      </c>
      <c r="BW1134" s="274">
        <v>1.4577219999999999E-8</v>
      </c>
      <c r="BX1134" s="274">
        <v>6.7274509000000002E-7</v>
      </c>
      <c r="BY1134" s="274">
        <v>1.1766922999999999E-7</v>
      </c>
      <c r="BZ1134" s="274">
        <v>8.0945668000000001E-10</v>
      </c>
      <c r="CA1134" s="274">
        <v>1.8500368999999999E-7</v>
      </c>
      <c r="CB1134" s="274">
        <v>9.1167871999999998E-9</v>
      </c>
      <c r="CC1134" s="274">
        <v>9.9011639000000001E-8</v>
      </c>
      <c r="CD1134" s="274">
        <v>1.2016535E-9</v>
      </c>
      <c r="CE1134" s="274">
        <v>2.7325402000000001E-8</v>
      </c>
      <c r="CF1134" s="274">
        <v>2.2458323E-11</v>
      </c>
      <c r="CG1134" s="274">
        <v>3.2397791000000001E-7</v>
      </c>
      <c r="CH1134" s="274">
        <v>4.5455705000000003E-6</v>
      </c>
      <c r="CI1134" s="274">
        <v>6.5827914000000005E-8</v>
      </c>
      <c r="CJ1134" s="274">
        <v>5.8883246999999996E-9</v>
      </c>
      <c r="CK1134" s="4"/>
      <c r="CL1134" s="323">
        <v>3.6723611000000001E-11</v>
      </c>
      <c r="CM1134" s="323">
        <v>3.7109204999999998</v>
      </c>
      <c r="CN1134" s="323">
        <v>4.5290316000000004E-3</v>
      </c>
      <c r="CO1134" s="323">
        <v>5.4142575000000004E-4</v>
      </c>
      <c r="CP1134" s="323">
        <v>2.3450604999999999E-5</v>
      </c>
      <c r="CQ1134" s="323">
        <v>1.6968997000000001E-10</v>
      </c>
      <c r="CR1134" s="323">
        <v>1.0265807E-8</v>
      </c>
      <c r="CS1134" s="323">
        <v>2.94374E-5</v>
      </c>
      <c r="CT1134" s="323">
        <v>6.7827462000000005E-2</v>
      </c>
      <c r="CU1134" s="323">
        <v>0.34043991000000001</v>
      </c>
      <c r="CV1134" s="216"/>
      <c r="CW1134" s="214"/>
      <c r="CX1134" s="18" t="s">
        <v>1117</v>
      </c>
      <c r="CY1134" s="18"/>
      <c r="CZ1134" s="18"/>
      <c r="DA1134" s="32"/>
      <c r="DB1134" s="23"/>
      <c r="DC1134" s="14"/>
      <c r="DD1134" s="14"/>
      <c r="DE1134" s="14"/>
      <c r="DF1134" s="14"/>
      <c r="DG1134" s="14"/>
      <c r="DH1134" s="14"/>
      <c r="DI1134" s="17"/>
      <c r="DJ1134" s="17"/>
      <c r="DK1134" s="17"/>
      <c r="DL1134" s="17"/>
      <c r="DM1134" s="17"/>
      <c r="DN1134" s="17"/>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14"/>
      <c r="FV1134" s="14"/>
      <c r="FW1134" s="14"/>
      <c r="FX1134" s="14"/>
      <c r="FY1134" s="14"/>
      <c r="FZ1134" s="14"/>
      <c r="GA1134" s="14"/>
      <c r="GB1134" s="14"/>
      <c r="GC1134" s="14"/>
      <c r="GD1134" s="14"/>
    </row>
    <row r="1135" spans="1:186" ht="14.4" customHeight="1">
      <c r="A1135" t="s">
        <v>2318</v>
      </c>
      <c r="B1135" s="168" t="s">
        <v>2252</v>
      </c>
      <c r="C1135" s="279" t="str">
        <f t="shared" si="452"/>
        <v>A.160.05.103</v>
      </c>
      <c r="D1135" s="14" t="s">
        <v>661</v>
      </c>
      <c r="E1135" s="278" t="s">
        <v>1510</v>
      </c>
      <c r="F1135" s="281" t="str">
        <f t="shared" si="453"/>
        <v>Ahorn FSC/PEFC 640 (kg/m3)</v>
      </c>
      <c r="G1135" s="319">
        <f t="shared" si="444"/>
        <v>6.5886784162599993E-2</v>
      </c>
      <c r="H1135" s="319">
        <f t="shared" si="445"/>
        <v>2.8505413300000003E-3</v>
      </c>
      <c r="I1135" s="319">
        <f t="shared" si="446"/>
        <v>5.4614453810000003E-3</v>
      </c>
      <c r="J1135" s="319">
        <f t="shared" si="447"/>
        <v>2.0983840451600001E-2</v>
      </c>
      <c r="K1135" s="319">
        <v>3.6590957E-2</v>
      </c>
      <c r="L1135" s="319">
        <v>2.168803E-3</v>
      </c>
      <c r="M1135" s="319">
        <v>2.9209465E-3</v>
      </c>
      <c r="N1135" s="319">
        <v>2.1739081E-3</v>
      </c>
      <c r="O1135" s="319">
        <v>3.0422662999999997E-4</v>
      </c>
      <c r="P1135" s="319">
        <v>1.399174E-5</v>
      </c>
      <c r="Q1135" s="319">
        <v>3.5841486000000002E-4</v>
      </c>
      <c r="R1135" s="319">
        <v>3.0841978999999998E-4</v>
      </c>
      <c r="S1135" s="319">
        <v>3.3455531000000001E-4</v>
      </c>
      <c r="T1135" s="319">
        <v>1.7355420999999999E-2</v>
      </c>
      <c r="U1135" s="319">
        <v>3.2885751999999998E-3</v>
      </c>
      <c r="V1135" s="319">
        <v>6.3276090999999998E-5</v>
      </c>
      <c r="W1135" s="319">
        <v>5.2889415999999996E-6</v>
      </c>
      <c r="X1135" s="319">
        <v>0</v>
      </c>
      <c r="Y1135" s="210"/>
      <c r="Z1135" s="320">
        <f t="shared" si="457"/>
        <v>0.275119977443609</v>
      </c>
      <c r="AA1135" s="210"/>
      <c r="AB1135" s="321">
        <f t="shared" si="458"/>
        <v>3.6590957E-2</v>
      </c>
      <c r="AC1135" s="321">
        <f t="shared" si="459"/>
        <v>8.2487106200000004E-3</v>
      </c>
      <c r="AD1135" s="321">
        <f t="shared" si="448"/>
        <v>2.2758879231599999E-2</v>
      </c>
      <c r="AE1135" s="321">
        <f t="shared" si="460"/>
        <v>5.4614453810000003E-3</v>
      </c>
      <c r="AF1135" s="321">
        <f t="shared" si="461"/>
        <v>3.6231305099999997E-3</v>
      </c>
      <c r="AG1135"/>
      <c r="AH1135" s="121">
        <v>25.401966000000002</v>
      </c>
      <c r="AI1135" s="121">
        <v>3.7073521999999999</v>
      </c>
      <c r="AJ1135" s="121">
        <v>0.44579290999999999</v>
      </c>
      <c r="AK1135" s="121">
        <v>0</v>
      </c>
      <c r="AL1135" s="121">
        <v>20.931426999999999</v>
      </c>
      <c r="AM1135" s="121">
        <v>0.21711668000000001</v>
      </c>
      <c r="AN1135" s="121">
        <v>0.10027709</v>
      </c>
      <c r="AO1135"/>
      <c r="AP1135" s="282">
        <v>5.9360204000000003E-3</v>
      </c>
      <c r="AQ1135" s="282">
        <v>5.4700985999999998E-3</v>
      </c>
      <c r="AR1135" s="282">
        <v>2.7132888E-4</v>
      </c>
      <c r="AS1135" s="282">
        <v>1.9459300000000001E-4</v>
      </c>
      <c r="AT1135" s="255">
        <f t="shared" si="454"/>
        <v>3.2794355735282998E-7</v>
      </c>
      <c r="AU1135" s="256">
        <f t="shared" si="455"/>
        <v>1.0034352240643189E-9</v>
      </c>
      <c r="AV1135" s="256">
        <f t="shared" si="456"/>
        <v>2.7253922381000002E-2</v>
      </c>
      <c r="AW1135" s="272">
        <v>2.5649951000000002E-7</v>
      </c>
      <c r="AX1135" s="272">
        <v>7.7396020000000005E-10</v>
      </c>
      <c r="AY1135" s="272">
        <v>2.1143877000000001E-14</v>
      </c>
      <c r="AZ1135" s="272">
        <v>1.5645498999999999E-11</v>
      </c>
      <c r="BA1135" s="272">
        <v>4.0930383000000001E-13</v>
      </c>
      <c r="BB1135" s="272">
        <v>3.2325040000000002E-10</v>
      </c>
      <c r="BC1135" s="272">
        <v>6.7264950000000004E-8</v>
      </c>
      <c r="BD1135" s="272">
        <v>4.6465374000000001E-11</v>
      </c>
      <c r="BE1135" s="272">
        <v>7.7333192999999994E-11</v>
      </c>
      <c r="BF1135" s="272">
        <v>1.0401817999999999E-13</v>
      </c>
      <c r="BG1135" s="272">
        <v>3.3505076000000001E-15</v>
      </c>
      <c r="BH1135" s="272">
        <v>1.2499809E-13</v>
      </c>
      <c r="BI1135" s="272">
        <v>5.9226685999999999E-15</v>
      </c>
      <c r="BJ1135" s="272">
        <v>1.0732812000000001E-14</v>
      </c>
      <c r="BK1135" s="272">
        <v>6.1012829999999997E-11</v>
      </c>
      <c r="BL1135" s="272">
        <v>3.6762362000000001E-9</v>
      </c>
      <c r="BM1135" s="272">
        <v>1.0478269E-10</v>
      </c>
      <c r="BN1135" s="272">
        <v>3.2953381000000003E-5</v>
      </c>
      <c r="BO1135" s="273">
        <v>2.7220969000000001E-2</v>
      </c>
      <c r="BP1135" s="272">
        <v>1.0254311999999999E-10</v>
      </c>
      <c r="BQ1135" s="272">
        <v>6.2357303000000001E-13</v>
      </c>
      <c r="BR1135" s="272">
        <v>2.7899118999999998E-17</v>
      </c>
      <c r="BS1135"/>
      <c r="BT1135" s="274">
        <v>1.5369320999999999E-5</v>
      </c>
      <c r="BU1135" s="274">
        <v>6.4309737999999995E-7</v>
      </c>
      <c r="BV1135" s="274">
        <v>7.6710750000000001E-6</v>
      </c>
      <c r="BW1135" s="274">
        <v>3.6149839999999998E-8</v>
      </c>
      <c r="BX1135" s="274">
        <v>5.4945086000000004E-7</v>
      </c>
      <c r="BY1135" s="274">
        <v>2.1615441E-7</v>
      </c>
      <c r="BZ1135" s="274">
        <v>2.0236417E-9</v>
      </c>
      <c r="CA1135" s="274">
        <v>3.4409369999999998E-7</v>
      </c>
      <c r="CB1135" s="274">
        <v>1.8775928999999999E-8</v>
      </c>
      <c r="CC1135" s="274">
        <v>2.371652E-7</v>
      </c>
      <c r="CD1135" s="274">
        <v>3.0041337E-9</v>
      </c>
      <c r="CE1135" s="274">
        <v>6.8313505999999994E-8</v>
      </c>
      <c r="CF1135" s="274">
        <v>5.6145806999999998E-11</v>
      </c>
      <c r="CG1135" s="274">
        <v>4.8205462000000004E-7</v>
      </c>
      <c r="CH1135" s="274">
        <v>5.0015303999999996E-6</v>
      </c>
      <c r="CI1135" s="274">
        <v>8.1654910000000003E-8</v>
      </c>
      <c r="CJ1135" s="274">
        <v>1.4720812E-8</v>
      </c>
      <c r="CK1135" s="4"/>
      <c r="CL1135" s="323">
        <v>9.1809027999999999E-11</v>
      </c>
      <c r="CM1135" s="323">
        <v>0.27424041999999998</v>
      </c>
      <c r="CN1135" s="323">
        <v>8.0395601000000008E-3</v>
      </c>
      <c r="CO1135" s="323">
        <v>4.8295880999999998E-4</v>
      </c>
      <c r="CP1135" s="323">
        <v>2.4932048999999999E-5</v>
      </c>
      <c r="CQ1135" s="323">
        <v>4.2048142999999999E-10</v>
      </c>
      <c r="CR1135" s="323">
        <v>2.5222108E-8</v>
      </c>
      <c r="CS1135" s="323">
        <v>2.0530601999999998E-5</v>
      </c>
      <c r="CT1135" s="323">
        <v>1.7607029999999999E-2</v>
      </c>
      <c r="CU1135" s="323">
        <v>0.38810828000000003</v>
      </c>
      <c r="CV1135" s="216"/>
      <c r="CW1135" s="214"/>
      <c r="CX1135" s="18" t="s">
        <v>1117</v>
      </c>
      <c r="CY1135" s="18"/>
      <c r="CZ1135" s="18"/>
      <c r="DA1135" s="32"/>
      <c r="DB1135" s="23"/>
      <c r="DC1135" s="14"/>
      <c r="DD1135" s="14"/>
      <c r="DE1135" s="14"/>
      <c r="DF1135" s="14"/>
      <c r="DG1135" s="14"/>
      <c r="DH1135" s="14"/>
      <c r="DI1135" s="17"/>
      <c r="DJ1135" s="17"/>
      <c r="DK1135" s="17"/>
      <c r="DL1135" s="17"/>
      <c r="DM1135" s="17"/>
      <c r="DN1135" s="17"/>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14"/>
      <c r="FV1135" s="14"/>
      <c r="FW1135" s="14"/>
      <c r="FX1135" s="14"/>
      <c r="FY1135" s="14"/>
      <c r="FZ1135" s="14"/>
      <c r="GA1135" s="14"/>
      <c r="GB1135" s="14"/>
      <c r="GC1135" s="14"/>
      <c r="GD1135" s="14"/>
    </row>
    <row r="1136" spans="1:186" ht="14.4" customHeight="1">
      <c r="A1136" t="s">
        <v>2319</v>
      </c>
      <c r="B1136" s="168" t="s">
        <v>2252</v>
      </c>
      <c r="C1136" s="279" t="str">
        <f t="shared" si="452"/>
        <v>A.160.05.104</v>
      </c>
      <c r="D1136" s="14" t="s">
        <v>661</v>
      </c>
      <c r="E1136" s="278" t="s">
        <v>1510</v>
      </c>
      <c r="F1136" s="281" t="str">
        <f t="shared" si="453"/>
        <v>Alder FSC/PEFC 530 (kg/m3)</v>
      </c>
      <c r="G1136" s="319">
        <f t="shared" si="444"/>
        <v>6.5886784162599993E-2</v>
      </c>
      <c r="H1136" s="319">
        <f t="shared" si="445"/>
        <v>2.8505413300000003E-3</v>
      </c>
      <c r="I1136" s="319">
        <f t="shared" si="446"/>
        <v>5.4614453810000003E-3</v>
      </c>
      <c r="J1136" s="319">
        <f t="shared" si="447"/>
        <v>2.0983840451600001E-2</v>
      </c>
      <c r="K1136" s="319">
        <v>3.6590957E-2</v>
      </c>
      <c r="L1136" s="319">
        <v>2.168803E-3</v>
      </c>
      <c r="M1136" s="319">
        <v>2.9209465E-3</v>
      </c>
      <c r="N1136" s="319">
        <v>2.1739081E-3</v>
      </c>
      <c r="O1136" s="319">
        <v>3.0422662999999997E-4</v>
      </c>
      <c r="P1136" s="319">
        <v>1.399174E-5</v>
      </c>
      <c r="Q1136" s="319">
        <v>3.5841486000000002E-4</v>
      </c>
      <c r="R1136" s="319">
        <v>3.0841978999999998E-4</v>
      </c>
      <c r="S1136" s="319">
        <v>3.3455531000000001E-4</v>
      </c>
      <c r="T1136" s="319">
        <v>1.7355420999999999E-2</v>
      </c>
      <c r="U1136" s="319">
        <v>3.2885751999999998E-3</v>
      </c>
      <c r="V1136" s="319">
        <v>6.3276090999999998E-5</v>
      </c>
      <c r="W1136" s="319">
        <v>5.2889415999999996E-6</v>
      </c>
      <c r="X1136" s="319">
        <v>0</v>
      </c>
      <c r="Y1136" s="210"/>
      <c r="Z1136" s="320">
        <f t="shared" si="457"/>
        <v>0.275119977443609</v>
      </c>
      <c r="AA1136" s="210"/>
      <c r="AB1136" s="321">
        <f t="shared" si="458"/>
        <v>3.6590957E-2</v>
      </c>
      <c r="AC1136" s="321">
        <f t="shared" si="459"/>
        <v>8.2487106200000004E-3</v>
      </c>
      <c r="AD1136" s="321">
        <f t="shared" si="448"/>
        <v>2.2758879231599999E-2</v>
      </c>
      <c r="AE1136" s="321">
        <f t="shared" si="460"/>
        <v>5.4614453810000003E-3</v>
      </c>
      <c r="AF1136" s="321">
        <f t="shared" si="461"/>
        <v>3.6231305099999997E-3</v>
      </c>
      <c r="AG1136"/>
      <c r="AH1136" s="121">
        <v>25.401966000000002</v>
      </c>
      <c r="AI1136" s="121">
        <v>3.7073521999999999</v>
      </c>
      <c r="AJ1136" s="121">
        <v>0.44579290999999999</v>
      </c>
      <c r="AK1136" s="121">
        <v>0</v>
      </c>
      <c r="AL1136" s="121">
        <v>20.931426999999999</v>
      </c>
      <c r="AM1136" s="121">
        <v>0.21711668000000001</v>
      </c>
      <c r="AN1136" s="121">
        <v>0.10027709</v>
      </c>
      <c r="AO1136"/>
      <c r="AP1136" s="282">
        <v>5.9360204000000003E-3</v>
      </c>
      <c r="AQ1136" s="282">
        <v>5.4700985999999998E-3</v>
      </c>
      <c r="AR1136" s="282">
        <v>2.7132888E-4</v>
      </c>
      <c r="AS1136" s="282">
        <v>1.9459300000000001E-4</v>
      </c>
      <c r="AT1136" s="255">
        <f t="shared" si="454"/>
        <v>3.2794355735282998E-7</v>
      </c>
      <c r="AU1136" s="256">
        <f t="shared" si="455"/>
        <v>1.0034352240643189E-9</v>
      </c>
      <c r="AV1136" s="256">
        <f t="shared" si="456"/>
        <v>2.7253922381000002E-2</v>
      </c>
      <c r="AW1136" s="272">
        <v>2.5649951000000002E-7</v>
      </c>
      <c r="AX1136" s="272">
        <v>7.7396020000000005E-10</v>
      </c>
      <c r="AY1136" s="272">
        <v>2.1143877000000001E-14</v>
      </c>
      <c r="AZ1136" s="272">
        <v>1.5645498999999999E-11</v>
      </c>
      <c r="BA1136" s="272">
        <v>4.0930383000000001E-13</v>
      </c>
      <c r="BB1136" s="272">
        <v>3.2325040000000002E-10</v>
      </c>
      <c r="BC1136" s="272">
        <v>6.7264950000000004E-8</v>
      </c>
      <c r="BD1136" s="272">
        <v>4.6465374000000001E-11</v>
      </c>
      <c r="BE1136" s="272">
        <v>7.7333192999999994E-11</v>
      </c>
      <c r="BF1136" s="272">
        <v>1.0401817999999999E-13</v>
      </c>
      <c r="BG1136" s="272">
        <v>3.3505076000000001E-15</v>
      </c>
      <c r="BH1136" s="272">
        <v>1.2499809E-13</v>
      </c>
      <c r="BI1136" s="272">
        <v>5.9226685999999999E-15</v>
      </c>
      <c r="BJ1136" s="272">
        <v>1.0732812000000001E-14</v>
      </c>
      <c r="BK1136" s="272">
        <v>6.1012829999999997E-11</v>
      </c>
      <c r="BL1136" s="272">
        <v>3.6762362000000001E-9</v>
      </c>
      <c r="BM1136" s="272">
        <v>1.0478269E-10</v>
      </c>
      <c r="BN1136" s="272">
        <v>3.2953381000000003E-5</v>
      </c>
      <c r="BO1136" s="273">
        <v>2.7220969000000001E-2</v>
      </c>
      <c r="BP1136" s="272">
        <v>1.0254311999999999E-10</v>
      </c>
      <c r="BQ1136" s="272">
        <v>6.2357303000000001E-13</v>
      </c>
      <c r="BR1136" s="272">
        <v>2.7899118999999998E-17</v>
      </c>
      <c r="BS1136"/>
      <c r="BT1136" s="274">
        <v>1.5369320999999999E-5</v>
      </c>
      <c r="BU1136" s="274">
        <v>6.4309737999999995E-7</v>
      </c>
      <c r="BV1136" s="274">
        <v>7.6710750000000001E-6</v>
      </c>
      <c r="BW1136" s="274">
        <v>3.6149839999999998E-8</v>
      </c>
      <c r="BX1136" s="274">
        <v>5.4945086000000004E-7</v>
      </c>
      <c r="BY1136" s="274">
        <v>2.1615441E-7</v>
      </c>
      <c r="BZ1136" s="274">
        <v>2.0236417E-9</v>
      </c>
      <c r="CA1136" s="274">
        <v>3.4409369999999998E-7</v>
      </c>
      <c r="CB1136" s="274">
        <v>1.8775928999999999E-8</v>
      </c>
      <c r="CC1136" s="274">
        <v>2.371652E-7</v>
      </c>
      <c r="CD1136" s="274">
        <v>3.0041337E-9</v>
      </c>
      <c r="CE1136" s="274">
        <v>6.8313505999999994E-8</v>
      </c>
      <c r="CF1136" s="274">
        <v>5.6145806999999998E-11</v>
      </c>
      <c r="CG1136" s="274">
        <v>4.8205462000000004E-7</v>
      </c>
      <c r="CH1136" s="274">
        <v>5.0015303999999996E-6</v>
      </c>
      <c r="CI1136" s="274">
        <v>8.1654910000000003E-8</v>
      </c>
      <c r="CJ1136" s="274">
        <v>1.4720812E-8</v>
      </c>
      <c r="CK1136" s="4"/>
      <c r="CL1136" s="323">
        <v>9.1809027999999999E-11</v>
      </c>
      <c r="CM1136" s="323">
        <v>0.27424041999999998</v>
      </c>
      <c r="CN1136" s="323">
        <v>8.0395601000000008E-3</v>
      </c>
      <c r="CO1136" s="323">
        <v>4.8295880999999998E-4</v>
      </c>
      <c r="CP1136" s="323">
        <v>2.4932048999999999E-5</v>
      </c>
      <c r="CQ1136" s="323">
        <v>4.2048142999999999E-10</v>
      </c>
      <c r="CR1136" s="323">
        <v>2.5222108E-8</v>
      </c>
      <c r="CS1136" s="323">
        <v>2.0530601999999998E-5</v>
      </c>
      <c r="CT1136" s="323">
        <v>1.7607029999999999E-2</v>
      </c>
      <c r="CU1136" s="323">
        <v>0.38810828000000003</v>
      </c>
      <c r="CV1136" s="216"/>
      <c r="CW1136" s="214"/>
      <c r="CX1136" s="18" t="s">
        <v>1117</v>
      </c>
      <c r="CY1136" s="18"/>
      <c r="CZ1136" s="18"/>
      <c r="DA1136" s="32"/>
      <c r="DB1136" s="23"/>
      <c r="DC1136" s="14"/>
      <c r="DD1136" s="14"/>
      <c r="DE1136" s="14"/>
      <c r="DF1136" s="14"/>
      <c r="DG1136" s="14"/>
      <c r="DH1136" s="14"/>
      <c r="DI1136" s="17"/>
      <c r="DJ1136" s="17"/>
      <c r="DK1136" s="17"/>
      <c r="DL1136" s="17"/>
      <c r="DM1136" s="17"/>
      <c r="DN1136" s="17"/>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14"/>
      <c r="FV1136" s="14"/>
      <c r="FW1136" s="14"/>
      <c r="FX1136" s="14"/>
      <c r="FY1136" s="14"/>
      <c r="FZ1136" s="14"/>
      <c r="GA1136" s="14"/>
      <c r="GB1136" s="14"/>
      <c r="GC1136" s="14"/>
      <c r="GD1136" s="14"/>
    </row>
    <row r="1137" spans="1:186" ht="14.4" customHeight="1">
      <c r="A1137" t="s">
        <v>2320</v>
      </c>
      <c r="B1137" s="168" t="s">
        <v>2252</v>
      </c>
      <c r="C1137" s="279" t="str">
        <f t="shared" si="452"/>
        <v>A.160.05.105</v>
      </c>
      <c r="D1137" s="14" t="s">
        <v>661</v>
      </c>
      <c r="E1137" s="278" t="s">
        <v>1510</v>
      </c>
      <c r="F1137" s="281" t="str">
        <f t="shared" si="453"/>
        <v>Antiaris FSC/PEFC 445 (kg/m3)</v>
      </c>
      <c r="G1137" s="319">
        <f t="shared" si="444"/>
        <v>6.0535444378900002E-2</v>
      </c>
      <c r="H1137" s="319">
        <f t="shared" si="445"/>
        <v>1.5787196592999999E-3</v>
      </c>
      <c r="I1137" s="319">
        <f t="shared" si="446"/>
        <v>5.6986807829999993E-3</v>
      </c>
      <c r="J1137" s="319">
        <f t="shared" si="447"/>
        <v>1.9092618936600001E-2</v>
      </c>
      <c r="K1137" s="319">
        <v>3.4165424999999999E-2</v>
      </c>
      <c r="L1137" s="319">
        <v>3.8401727E-3</v>
      </c>
      <c r="M1137" s="319">
        <v>1.7087548999999999E-3</v>
      </c>
      <c r="N1137" s="319">
        <v>1.2289883E-3</v>
      </c>
      <c r="O1137" s="319">
        <v>1.9373004999999999E-4</v>
      </c>
      <c r="P1137" s="319">
        <v>6.7258693000000003E-6</v>
      </c>
      <c r="Q1137" s="319">
        <v>1.4927543999999999E-4</v>
      </c>
      <c r="R1137" s="319">
        <v>1.2431237E-4</v>
      </c>
      <c r="S1137" s="319">
        <v>2.0677426E-4</v>
      </c>
      <c r="T1137" s="319">
        <v>1.5648907E-2</v>
      </c>
      <c r="U1137" s="319">
        <v>3.2348221000000001E-3</v>
      </c>
      <c r="V1137" s="319">
        <v>2.5440813000000001E-5</v>
      </c>
      <c r="W1137" s="319">
        <v>2.1155765999999999E-6</v>
      </c>
      <c r="X1137" s="319">
        <v>0</v>
      </c>
      <c r="Y1137" s="210"/>
      <c r="Z1137" s="320">
        <f t="shared" si="457"/>
        <v>0.25688289473684206</v>
      </c>
      <c r="AA1137" s="210"/>
      <c r="AB1137" s="321">
        <f t="shared" si="458"/>
        <v>3.4165424999999999E-2</v>
      </c>
      <c r="AC1137" s="321">
        <f t="shared" si="459"/>
        <v>7.2519596292999998E-3</v>
      </c>
      <c r="AD1137" s="321">
        <f t="shared" si="448"/>
        <v>2.1324262546600005E-2</v>
      </c>
      <c r="AE1137" s="321">
        <f t="shared" si="460"/>
        <v>5.6986807830000001E-3</v>
      </c>
      <c r="AF1137" s="321">
        <f t="shared" si="461"/>
        <v>3.4415963600000002E-3</v>
      </c>
      <c r="AG1137"/>
      <c r="AH1137" s="121">
        <v>24.923960999999998</v>
      </c>
      <c r="AI1137" s="121">
        <v>3.2723092</v>
      </c>
      <c r="AJ1137" s="121">
        <v>0.43850533000000003</v>
      </c>
      <c r="AK1137" s="121">
        <v>0</v>
      </c>
      <c r="AL1137" s="121">
        <v>20.930199000000002</v>
      </c>
      <c r="AM1137" s="121">
        <v>0.18383868</v>
      </c>
      <c r="AN1137" s="121">
        <v>9.9109278999999995E-2</v>
      </c>
      <c r="AO1137"/>
      <c r="AP1137" s="282">
        <v>5.8501350000000002E-3</v>
      </c>
      <c r="AQ1137" s="282">
        <v>5.4423094999999999E-3</v>
      </c>
      <c r="AR1137" s="282">
        <v>2.4001246000000001E-4</v>
      </c>
      <c r="AS1137" s="282">
        <v>1.6781306E-4</v>
      </c>
      <c r="AT1137" s="255">
        <f t="shared" si="454"/>
        <v>3.2627754691223E-7</v>
      </c>
      <c r="AU1137" s="256">
        <f t="shared" si="455"/>
        <v>8.8762003979174813E-10</v>
      </c>
      <c r="AV1137" s="256">
        <f t="shared" si="456"/>
        <v>2.3503229234999999E-2</v>
      </c>
      <c r="AW1137" s="272">
        <v>2.3886258999999998E-7</v>
      </c>
      <c r="AX1137" s="272">
        <v>7.2072180000000002E-10</v>
      </c>
      <c r="AY1137" s="272">
        <v>1.9690420999999999E-14</v>
      </c>
      <c r="AZ1137" s="272">
        <v>6.2581997E-12</v>
      </c>
      <c r="BA1137" s="272">
        <v>1.6372153E-13</v>
      </c>
      <c r="BB1137" s="272">
        <v>1.8275049E-10</v>
      </c>
      <c r="BC1137" s="272">
        <v>8.5687912000000004E-8</v>
      </c>
      <c r="BD1137" s="272">
        <v>2.6615736999999999E-11</v>
      </c>
      <c r="BE1137" s="272">
        <v>9.7860146999999999E-11</v>
      </c>
      <c r="BF1137" s="272">
        <v>4.1607270999999998E-14</v>
      </c>
      <c r="BG1137" s="272">
        <v>1.3402031E-15</v>
      </c>
      <c r="BH1137" s="272">
        <v>5.3121153999999999E-14</v>
      </c>
      <c r="BI1137" s="272">
        <v>1.1869796E-13</v>
      </c>
      <c r="BJ1137" s="272">
        <v>2.5383412999999999E-14</v>
      </c>
      <c r="BK1137" s="272">
        <v>2.4560153000000001E-11</v>
      </c>
      <c r="BL1137" s="272">
        <v>1.4722951000000001E-9</v>
      </c>
      <c r="BM1137" s="272">
        <v>4.1913074999999998E-11</v>
      </c>
      <c r="BN1137" s="272">
        <v>1.4954235000000001E-5</v>
      </c>
      <c r="BO1137" s="273">
        <v>2.3488274999999999E-2</v>
      </c>
      <c r="BP1137" s="272">
        <v>4.1017247999999999E-11</v>
      </c>
      <c r="BQ1137" s="272">
        <v>2.4942921000000001E-13</v>
      </c>
      <c r="BR1137" s="272">
        <v>1.1159648E-17</v>
      </c>
      <c r="BS1137"/>
      <c r="BT1137" s="274">
        <v>1.3873988E-5</v>
      </c>
      <c r="BU1137" s="274">
        <v>7.3452364000000001E-7</v>
      </c>
      <c r="BV1137" s="274">
        <v>7.1625765999999996E-6</v>
      </c>
      <c r="BW1137" s="274">
        <v>1.4570565999999999E-8</v>
      </c>
      <c r="BX1137" s="274">
        <v>6.5414556000000001E-7</v>
      </c>
      <c r="BY1137" s="274">
        <v>1.1766922999999999E-7</v>
      </c>
      <c r="BZ1137" s="274">
        <v>8.0945668000000001E-10</v>
      </c>
      <c r="CA1137" s="274">
        <v>1.8500368999999999E-7</v>
      </c>
      <c r="CB1137" s="274">
        <v>9.0256429999999996E-9</v>
      </c>
      <c r="CC1137" s="274">
        <v>9.8776429999999995E-8</v>
      </c>
      <c r="CD1137" s="274">
        <v>1.2016535E-9</v>
      </c>
      <c r="CE1137" s="274">
        <v>2.7325402000000001E-8</v>
      </c>
      <c r="CF1137" s="274">
        <v>2.2458323E-11</v>
      </c>
      <c r="CG1137" s="274">
        <v>3.2034868000000001E-7</v>
      </c>
      <c r="CH1137" s="274">
        <v>4.4762723999999996E-6</v>
      </c>
      <c r="CI1137" s="274">
        <v>6.5827914000000005E-8</v>
      </c>
      <c r="CJ1137" s="274">
        <v>5.8883246999999996E-9</v>
      </c>
      <c r="CK1137" s="4"/>
      <c r="CL1137" s="323">
        <v>3.6723611000000001E-11</v>
      </c>
      <c r="CM1137" s="323">
        <v>0.25653107000000003</v>
      </c>
      <c r="CN1137" s="323">
        <v>4.5290316000000004E-3</v>
      </c>
      <c r="CO1137" s="323">
        <v>5.2689222000000004E-4</v>
      </c>
      <c r="CP1137" s="323">
        <v>2.2819025000000001E-5</v>
      </c>
      <c r="CQ1137" s="323">
        <v>1.6960501999999999E-10</v>
      </c>
      <c r="CR1137" s="323">
        <v>1.0255765999999999E-8</v>
      </c>
      <c r="CS1137" s="323">
        <v>2.8518546000000001E-5</v>
      </c>
      <c r="CT1137" s="323">
        <v>6.4378688000000003E-2</v>
      </c>
      <c r="CU1137" s="323">
        <v>0.33266683000000002</v>
      </c>
      <c r="CV1137" s="216"/>
      <c r="CW1137" s="214"/>
      <c r="CX1137" s="18" t="s">
        <v>1117</v>
      </c>
      <c r="CY1137" s="18"/>
      <c r="CZ1137" s="18"/>
      <c r="DA1137" s="32"/>
      <c r="DB1137" s="23"/>
      <c r="DC1137" s="14"/>
      <c r="DD1137" s="14"/>
      <c r="DE1137" s="14"/>
      <c r="DF1137" s="14"/>
      <c r="DG1137" s="14"/>
      <c r="DH1137" s="14"/>
      <c r="DI1137" s="17"/>
      <c r="DJ1137" s="17"/>
      <c r="DK1137" s="17"/>
      <c r="DL1137" s="17"/>
      <c r="DM1137" s="17"/>
      <c r="DN1137" s="17"/>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14"/>
      <c r="FV1137" s="14"/>
      <c r="FW1137" s="14"/>
      <c r="FX1137" s="14"/>
      <c r="FY1137" s="14"/>
      <c r="FZ1137" s="14"/>
      <c r="GA1137" s="14"/>
      <c r="GB1137" s="14"/>
      <c r="GC1137" s="14"/>
      <c r="GD1137" s="14"/>
    </row>
    <row r="1138" spans="1:186" ht="14.4" customHeight="1">
      <c r="A1138" t="s">
        <v>8635</v>
      </c>
      <c r="B1138" s="168" t="s">
        <v>2252</v>
      </c>
      <c r="C1138" s="279" t="str">
        <f t="shared" si="452"/>
        <v>A.160.05.106</v>
      </c>
      <c r="D1138" s="14" t="s">
        <v>661</v>
      </c>
      <c r="E1138" s="278" t="s">
        <v>1510</v>
      </c>
      <c r="F1138" s="281" t="str">
        <f t="shared" si="453"/>
        <v>Antiaris natural forest, clear cut 445 (kg/m3)</v>
      </c>
      <c r="G1138" s="319">
        <f t="shared" si="444"/>
        <v>6.0153853985658996</v>
      </c>
      <c r="H1138" s="319">
        <f t="shared" si="445"/>
        <v>1.5787196592999999E-3</v>
      </c>
      <c r="I1138" s="319">
        <f t="shared" si="446"/>
        <v>5.5016986399699999</v>
      </c>
      <c r="J1138" s="319">
        <f t="shared" si="447"/>
        <v>1.9092618936600001E-2</v>
      </c>
      <c r="K1138" s="319">
        <v>0.49301541999999998</v>
      </c>
      <c r="L1138" s="319">
        <v>3.8401727E-3</v>
      </c>
      <c r="M1138" s="319">
        <v>1.7087548999999999E-3</v>
      </c>
      <c r="N1138" s="319">
        <v>1.2289883E-3</v>
      </c>
      <c r="O1138" s="319">
        <v>1.9373004999999999E-4</v>
      </c>
      <c r="P1138" s="319">
        <v>6.7258693000000003E-6</v>
      </c>
      <c r="Q1138" s="319">
        <v>1.4927543999999999E-4</v>
      </c>
      <c r="R1138" s="319">
        <v>1.2431237E-4</v>
      </c>
      <c r="S1138" s="319">
        <v>2.0677426E-4</v>
      </c>
      <c r="T1138" s="319">
        <v>1.5648907E-2</v>
      </c>
      <c r="U1138" s="319">
        <v>3.2348221000000001E-3</v>
      </c>
      <c r="V1138" s="319">
        <v>5.4960253999999997</v>
      </c>
      <c r="W1138" s="319">
        <v>2.1155765999999999E-6</v>
      </c>
      <c r="X1138" s="319">
        <v>0</v>
      </c>
      <c r="Y1138" s="210"/>
      <c r="Z1138" s="320">
        <f t="shared" si="457"/>
        <v>3.7068828571428569</v>
      </c>
      <c r="AA1138" s="210"/>
      <c r="AB1138" s="321">
        <f t="shared" si="458"/>
        <v>0.49301541999999998</v>
      </c>
      <c r="AC1138" s="321">
        <f t="shared" si="459"/>
        <v>7.2519596292999998E-3</v>
      </c>
      <c r="AD1138" s="321">
        <f t="shared" si="448"/>
        <v>2.1324262546600005E-2</v>
      </c>
      <c r="AE1138" s="321">
        <f t="shared" si="460"/>
        <v>5.5016986399699999</v>
      </c>
      <c r="AF1138" s="321">
        <f t="shared" si="461"/>
        <v>3.4415963600000002E-3</v>
      </c>
      <c r="AG1138"/>
      <c r="AH1138" s="121">
        <v>24.923960999999998</v>
      </c>
      <c r="AI1138" s="121">
        <v>3.2723092</v>
      </c>
      <c r="AJ1138" s="121">
        <v>0.43850533000000003</v>
      </c>
      <c r="AK1138" s="121">
        <v>0</v>
      </c>
      <c r="AL1138" s="121">
        <v>20.930199000000002</v>
      </c>
      <c r="AM1138" s="121">
        <v>0.18383868</v>
      </c>
      <c r="AN1138" s="121">
        <v>9.9109278999999995E-2</v>
      </c>
      <c r="AO1138"/>
      <c r="AP1138" s="282">
        <v>6.1864957999999998E-2</v>
      </c>
      <c r="AQ1138" s="282">
        <v>5.8844998000000003E-2</v>
      </c>
      <c r="AR1138" s="282">
        <v>2.8521478E-3</v>
      </c>
      <c r="AS1138" s="282">
        <v>1.6781306E-4</v>
      </c>
      <c r="AT1138" s="255">
        <f t="shared" si="454"/>
        <v>3.5278775569122304E-6</v>
      </c>
      <c r="AU1138" s="256">
        <f t="shared" si="455"/>
        <v>1.0547884164790749E-8</v>
      </c>
      <c r="AV1138" s="256">
        <f t="shared" si="456"/>
        <v>2.3503229234999999E-2</v>
      </c>
      <c r="AW1138" s="272">
        <v>3.4404626000000002E-6</v>
      </c>
      <c r="AX1138" s="272">
        <v>1.0380722E-8</v>
      </c>
      <c r="AY1138" s="272">
        <v>2.8361542E-13</v>
      </c>
      <c r="AZ1138" s="272">
        <v>6.2581997E-12</v>
      </c>
      <c r="BA1138" s="272">
        <v>1.6372153E-13</v>
      </c>
      <c r="BB1138" s="272">
        <v>1.8275049E-10</v>
      </c>
      <c r="BC1138" s="272">
        <v>8.5687912000000004E-8</v>
      </c>
      <c r="BD1138" s="272">
        <v>2.6615736999999999E-11</v>
      </c>
      <c r="BE1138" s="272">
        <v>9.7860146999999999E-11</v>
      </c>
      <c r="BF1138" s="272">
        <v>4.1607270999999998E-14</v>
      </c>
      <c r="BG1138" s="272">
        <v>1.3402031E-15</v>
      </c>
      <c r="BH1138" s="272">
        <v>5.3121153999999999E-14</v>
      </c>
      <c r="BI1138" s="272">
        <v>1.1869796E-13</v>
      </c>
      <c r="BJ1138" s="272">
        <v>2.5383412999999999E-14</v>
      </c>
      <c r="BK1138" s="272">
        <v>2.4560153000000001E-11</v>
      </c>
      <c r="BL1138" s="272">
        <v>1.4722951000000001E-9</v>
      </c>
      <c r="BM1138" s="272">
        <v>4.1913074999999998E-11</v>
      </c>
      <c r="BN1138" s="272">
        <v>1.4954235000000001E-5</v>
      </c>
      <c r="BO1138" s="273">
        <v>2.3488274999999999E-2</v>
      </c>
      <c r="BP1138" s="272">
        <v>4.1017247999999999E-11</v>
      </c>
      <c r="BQ1138" s="272">
        <v>2.4942921000000001E-13</v>
      </c>
      <c r="BR1138" s="272">
        <v>1.1159648E-17</v>
      </c>
      <c r="BS1138"/>
      <c r="BT1138" s="121">
        <v>1.1006914E-4</v>
      </c>
      <c r="BU1138" s="274">
        <v>7.3452364000000001E-7</v>
      </c>
      <c r="BV1138" s="121">
        <v>1.0335773E-4</v>
      </c>
      <c r="BW1138" s="274">
        <v>1.4570565999999999E-8</v>
      </c>
      <c r="BX1138" s="274">
        <v>6.5414556000000001E-7</v>
      </c>
      <c r="BY1138" s="274">
        <v>1.1766922999999999E-7</v>
      </c>
      <c r="BZ1138" s="274">
        <v>8.0945668000000001E-10</v>
      </c>
      <c r="CA1138" s="274">
        <v>1.8500368999999999E-7</v>
      </c>
      <c r="CB1138" s="274">
        <v>9.0256429999999996E-9</v>
      </c>
      <c r="CC1138" s="274">
        <v>9.8776429999999995E-8</v>
      </c>
      <c r="CD1138" s="274">
        <v>1.2016535E-9</v>
      </c>
      <c r="CE1138" s="274">
        <v>2.7325402000000001E-8</v>
      </c>
      <c r="CF1138" s="274">
        <v>2.2458323E-11</v>
      </c>
      <c r="CG1138" s="274">
        <v>3.2034868000000001E-7</v>
      </c>
      <c r="CH1138" s="274">
        <v>4.4762723999999996E-6</v>
      </c>
      <c r="CI1138" s="274">
        <v>6.5827914000000005E-8</v>
      </c>
      <c r="CJ1138" s="274">
        <v>5.8883246999999996E-9</v>
      </c>
      <c r="CK1138" s="4"/>
      <c r="CL1138" s="323">
        <v>3.6723611000000001E-11</v>
      </c>
      <c r="CM1138" s="323">
        <v>3.7065310999999999</v>
      </c>
      <c r="CN1138" s="323">
        <v>4.5290316000000004E-3</v>
      </c>
      <c r="CO1138" s="323">
        <v>5.2689222000000004E-4</v>
      </c>
      <c r="CP1138" s="323">
        <v>2.2819025000000001E-5</v>
      </c>
      <c r="CQ1138" s="323">
        <v>1.6960501999999999E-10</v>
      </c>
      <c r="CR1138" s="323">
        <v>1.0255765999999999E-8</v>
      </c>
      <c r="CS1138" s="323">
        <v>2.8518546000000001E-5</v>
      </c>
      <c r="CT1138" s="323">
        <v>6.4378688000000003E-2</v>
      </c>
      <c r="CU1138" s="323">
        <v>0.33266683000000002</v>
      </c>
      <c r="CV1138" s="216"/>
      <c r="CW1138" s="214"/>
      <c r="CX1138" s="18" t="s">
        <v>1117</v>
      </c>
      <c r="CY1138" s="18"/>
      <c r="CZ1138" s="18"/>
      <c r="DA1138" s="32"/>
      <c r="DB1138" s="23"/>
      <c r="DC1138" s="14"/>
      <c r="DD1138" s="14"/>
      <c r="DE1138" s="14"/>
      <c r="DF1138" s="14"/>
      <c r="DG1138" s="14"/>
      <c r="DH1138" s="14"/>
      <c r="DI1138" s="17"/>
      <c r="DJ1138" s="17"/>
      <c r="DK1138" s="17"/>
      <c r="DL1138" s="17"/>
      <c r="DM1138" s="17"/>
      <c r="DN1138" s="17"/>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14"/>
      <c r="FV1138" s="14"/>
      <c r="FW1138" s="14"/>
      <c r="FX1138" s="14"/>
      <c r="FY1138" s="14"/>
      <c r="FZ1138" s="14"/>
      <c r="GA1138" s="14"/>
      <c r="GB1138" s="14"/>
      <c r="GC1138" s="14"/>
      <c r="GD1138" s="14"/>
    </row>
    <row r="1139" spans="1:186" ht="14.4" customHeight="1">
      <c r="A1139" t="s">
        <v>2321</v>
      </c>
      <c r="B1139" s="168" t="s">
        <v>2252</v>
      </c>
      <c r="C1139" s="279" t="str">
        <f t="shared" si="452"/>
        <v>A.160.05.107</v>
      </c>
      <c r="D1139" s="14" t="s">
        <v>661</v>
      </c>
      <c r="E1139" s="278" t="s">
        <v>1510</v>
      </c>
      <c r="F1139" s="281" t="str">
        <f t="shared" si="453"/>
        <v>Ash FSC/PEFC 700 (kg/m3)</v>
      </c>
      <c r="G1139" s="319">
        <f t="shared" si="444"/>
        <v>6.5886784162599993E-2</v>
      </c>
      <c r="H1139" s="319">
        <f t="shared" si="445"/>
        <v>2.8505413300000003E-3</v>
      </c>
      <c r="I1139" s="319">
        <f t="shared" si="446"/>
        <v>5.4614453810000003E-3</v>
      </c>
      <c r="J1139" s="319">
        <f t="shared" si="447"/>
        <v>2.0983840451600001E-2</v>
      </c>
      <c r="K1139" s="319">
        <v>3.6590957E-2</v>
      </c>
      <c r="L1139" s="319">
        <v>2.168803E-3</v>
      </c>
      <c r="M1139" s="319">
        <v>2.9209465E-3</v>
      </c>
      <c r="N1139" s="319">
        <v>2.1739081E-3</v>
      </c>
      <c r="O1139" s="319">
        <v>3.0422662999999997E-4</v>
      </c>
      <c r="P1139" s="319">
        <v>1.399174E-5</v>
      </c>
      <c r="Q1139" s="319">
        <v>3.5841486000000002E-4</v>
      </c>
      <c r="R1139" s="319">
        <v>3.0841978999999998E-4</v>
      </c>
      <c r="S1139" s="319">
        <v>3.3455531000000001E-4</v>
      </c>
      <c r="T1139" s="319">
        <v>1.7355420999999999E-2</v>
      </c>
      <c r="U1139" s="319">
        <v>3.2885751999999998E-3</v>
      </c>
      <c r="V1139" s="319">
        <v>6.3276090999999998E-5</v>
      </c>
      <c r="W1139" s="319">
        <v>5.2889415999999996E-6</v>
      </c>
      <c r="X1139" s="319">
        <v>0</v>
      </c>
      <c r="Y1139" s="210"/>
      <c r="Z1139" s="320">
        <f t="shared" si="457"/>
        <v>0.275119977443609</v>
      </c>
      <c r="AA1139" s="210"/>
      <c r="AB1139" s="321">
        <f t="shared" si="458"/>
        <v>3.6590957E-2</v>
      </c>
      <c r="AC1139" s="321">
        <f t="shared" si="459"/>
        <v>8.2487106200000004E-3</v>
      </c>
      <c r="AD1139" s="321">
        <f t="shared" si="448"/>
        <v>2.2758879231599999E-2</v>
      </c>
      <c r="AE1139" s="321">
        <f t="shared" si="460"/>
        <v>5.4614453810000003E-3</v>
      </c>
      <c r="AF1139" s="321">
        <f t="shared" si="461"/>
        <v>3.6231305099999997E-3</v>
      </c>
      <c r="AG1139"/>
      <c r="AH1139" s="121">
        <v>25.401966000000002</v>
      </c>
      <c r="AI1139" s="121">
        <v>3.7073521999999999</v>
      </c>
      <c r="AJ1139" s="121">
        <v>0.44579290999999999</v>
      </c>
      <c r="AK1139" s="121">
        <v>0</v>
      </c>
      <c r="AL1139" s="121">
        <v>20.931426999999999</v>
      </c>
      <c r="AM1139" s="121">
        <v>0.21711668000000001</v>
      </c>
      <c r="AN1139" s="121">
        <v>0.10027709</v>
      </c>
      <c r="AO1139"/>
      <c r="AP1139" s="282">
        <v>5.9360204000000003E-3</v>
      </c>
      <c r="AQ1139" s="282">
        <v>5.4700985999999998E-3</v>
      </c>
      <c r="AR1139" s="282">
        <v>2.7132888E-4</v>
      </c>
      <c r="AS1139" s="282">
        <v>1.9459300000000001E-4</v>
      </c>
      <c r="AT1139" s="255">
        <f t="shared" si="454"/>
        <v>3.2794355735282998E-7</v>
      </c>
      <c r="AU1139" s="256">
        <f t="shared" si="455"/>
        <v>1.0034352240643189E-9</v>
      </c>
      <c r="AV1139" s="256">
        <f t="shared" si="456"/>
        <v>2.7253922381000002E-2</v>
      </c>
      <c r="AW1139" s="272">
        <v>2.5649951000000002E-7</v>
      </c>
      <c r="AX1139" s="272">
        <v>7.7396020000000005E-10</v>
      </c>
      <c r="AY1139" s="272">
        <v>2.1143877000000001E-14</v>
      </c>
      <c r="AZ1139" s="272">
        <v>1.5645498999999999E-11</v>
      </c>
      <c r="BA1139" s="272">
        <v>4.0930383000000001E-13</v>
      </c>
      <c r="BB1139" s="272">
        <v>3.2325040000000002E-10</v>
      </c>
      <c r="BC1139" s="272">
        <v>6.7264950000000004E-8</v>
      </c>
      <c r="BD1139" s="272">
        <v>4.6465374000000001E-11</v>
      </c>
      <c r="BE1139" s="272">
        <v>7.7333192999999994E-11</v>
      </c>
      <c r="BF1139" s="272">
        <v>1.0401817999999999E-13</v>
      </c>
      <c r="BG1139" s="272">
        <v>3.3505076000000001E-15</v>
      </c>
      <c r="BH1139" s="272">
        <v>1.2499809E-13</v>
      </c>
      <c r="BI1139" s="272">
        <v>5.9226685999999999E-15</v>
      </c>
      <c r="BJ1139" s="272">
        <v>1.0732812000000001E-14</v>
      </c>
      <c r="BK1139" s="272">
        <v>6.1012829999999997E-11</v>
      </c>
      <c r="BL1139" s="272">
        <v>3.6762362000000001E-9</v>
      </c>
      <c r="BM1139" s="272">
        <v>1.0478269E-10</v>
      </c>
      <c r="BN1139" s="272">
        <v>3.2953381000000003E-5</v>
      </c>
      <c r="BO1139" s="273">
        <v>2.7220969000000001E-2</v>
      </c>
      <c r="BP1139" s="272">
        <v>1.0254311999999999E-10</v>
      </c>
      <c r="BQ1139" s="272">
        <v>6.2357303000000001E-13</v>
      </c>
      <c r="BR1139" s="272">
        <v>2.7899118999999998E-17</v>
      </c>
      <c r="BS1139"/>
      <c r="BT1139" s="274">
        <v>1.5369320999999999E-5</v>
      </c>
      <c r="BU1139" s="274">
        <v>6.4309737999999995E-7</v>
      </c>
      <c r="BV1139" s="274">
        <v>7.6710750000000001E-6</v>
      </c>
      <c r="BW1139" s="274">
        <v>3.6149839999999998E-8</v>
      </c>
      <c r="BX1139" s="274">
        <v>5.4945086000000004E-7</v>
      </c>
      <c r="BY1139" s="274">
        <v>2.1615441E-7</v>
      </c>
      <c r="BZ1139" s="274">
        <v>2.0236417E-9</v>
      </c>
      <c r="CA1139" s="274">
        <v>3.4409369999999998E-7</v>
      </c>
      <c r="CB1139" s="274">
        <v>1.8775928999999999E-8</v>
      </c>
      <c r="CC1139" s="274">
        <v>2.371652E-7</v>
      </c>
      <c r="CD1139" s="274">
        <v>3.0041337E-9</v>
      </c>
      <c r="CE1139" s="274">
        <v>6.8313505999999994E-8</v>
      </c>
      <c r="CF1139" s="274">
        <v>5.6145806999999998E-11</v>
      </c>
      <c r="CG1139" s="274">
        <v>4.8205462000000004E-7</v>
      </c>
      <c r="CH1139" s="274">
        <v>5.0015303999999996E-6</v>
      </c>
      <c r="CI1139" s="274">
        <v>8.1654910000000003E-8</v>
      </c>
      <c r="CJ1139" s="274">
        <v>1.4720812E-8</v>
      </c>
      <c r="CK1139" s="4"/>
      <c r="CL1139" s="323">
        <v>9.1809027999999999E-11</v>
      </c>
      <c r="CM1139" s="323">
        <v>0.27424041999999998</v>
      </c>
      <c r="CN1139" s="323">
        <v>8.0395601000000008E-3</v>
      </c>
      <c r="CO1139" s="323">
        <v>4.8295880999999998E-4</v>
      </c>
      <c r="CP1139" s="323">
        <v>2.4932048999999999E-5</v>
      </c>
      <c r="CQ1139" s="323">
        <v>4.2048142999999999E-10</v>
      </c>
      <c r="CR1139" s="323">
        <v>2.5222108E-8</v>
      </c>
      <c r="CS1139" s="323">
        <v>2.0530601999999998E-5</v>
      </c>
      <c r="CT1139" s="323">
        <v>1.7607029999999999E-2</v>
      </c>
      <c r="CU1139" s="323">
        <v>0.38810828000000003</v>
      </c>
      <c r="CV1139" s="216"/>
      <c r="CW1139" s="214"/>
      <c r="CX1139" s="18" t="s">
        <v>1117</v>
      </c>
      <c r="CY1139" s="18"/>
      <c r="CZ1139" s="18"/>
      <c r="DA1139" s="32"/>
      <c r="DB1139" s="23"/>
      <c r="DC1139" s="14"/>
      <c r="DD1139" s="14"/>
      <c r="DE1139" s="14"/>
      <c r="DF1139" s="14"/>
      <c r="DG1139" s="14"/>
      <c r="DH1139" s="14"/>
      <c r="DI1139" s="17"/>
      <c r="DJ1139" s="17"/>
      <c r="DK1139" s="17"/>
      <c r="DL1139" s="17"/>
      <c r="DM1139" s="17"/>
      <c r="DN1139" s="17"/>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4"/>
      <c r="FV1139" s="14"/>
      <c r="FW1139" s="14"/>
      <c r="FX1139" s="14"/>
      <c r="FY1139" s="14"/>
      <c r="FZ1139" s="14"/>
      <c r="GA1139" s="14"/>
      <c r="GB1139" s="14"/>
      <c r="GC1139" s="14"/>
      <c r="GD1139" s="14"/>
    </row>
    <row r="1140" spans="1:186" ht="14.4" customHeight="1">
      <c r="A1140" t="s">
        <v>2322</v>
      </c>
      <c r="B1140" s="168" t="s">
        <v>2252</v>
      </c>
      <c r="C1140" s="279" t="str">
        <f t="shared" si="452"/>
        <v>A.160.05.108</v>
      </c>
      <c r="D1140" s="14" t="s">
        <v>661</v>
      </c>
      <c r="E1140" s="278" t="s">
        <v>1510</v>
      </c>
      <c r="F1140" s="281" t="str">
        <f t="shared" si="453"/>
        <v>Aspen FSC/PEFC 440 (kg/m3)</v>
      </c>
      <c r="G1140" s="319">
        <f t="shared" si="444"/>
        <v>7.6899902925999991E-2</v>
      </c>
      <c r="H1140" s="319">
        <f t="shared" si="445"/>
        <v>3.406604355E-3</v>
      </c>
      <c r="I1140" s="319">
        <f t="shared" si="446"/>
        <v>6.4363309539999993E-3</v>
      </c>
      <c r="J1140" s="319">
        <f t="shared" si="447"/>
        <v>2.5411378616999998E-2</v>
      </c>
      <c r="K1140" s="319">
        <v>4.1645588999999997E-2</v>
      </c>
      <c r="L1140" s="319">
        <v>2.4813133999999999E-3</v>
      </c>
      <c r="M1140" s="319">
        <v>3.4903976999999999E-3</v>
      </c>
      <c r="N1140" s="319">
        <v>2.5823031999999998E-3</v>
      </c>
      <c r="O1140" s="319">
        <v>3.5879290000000001E-4</v>
      </c>
      <c r="P1140" s="319">
        <v>1.7489675000000001E-5</v>
      </c>
      <c r="Q1140" s="319">
        <v>4.4801858000000002E-4</v>
      </c>
      <c r="R1140" s="319">
        <v>3.8552474000000002E-4</v>
      </c>
      <c r="S1140" s="319">
        <v>3.8954123999999999E-4</v>
      </c>
      <c r="T1140" s="319">
        <v>2.1694275999999998E-2</v>
      </c>
      <c r="U1140" s="319">
        <v>3.3209502000000001E-3</v>
      </c>
      <c r="V1140" s="319">
        <v>7.9095114000000006E-5</v>
      </c>
      <c r="W1140" s="319">
        <v>6.6111769999999999E-6</v>
      </c>
      <c r="X1140" s="319">
        <v>0</v>
      </c>
      <c r="Y1140" s="210"/>
      <c r="Z1140" s="320">
        <f t="shared" si="457"/>
        <v>0.3131247293233082</v>
      </c>
      <c r="AA1140" s="210"/>
      <c r="AB1140" s="321">
        <f t="shared" si="458"/>
        <v>4.1645588999999997E-2</v>
      </c>
      <c r="AC1140" s="321">
        <f t="shared" si="459"/>
        <v>9.7638401949999998E-3</v>
      </c>
      <c r="AD1140" s="321">
        <f t="shared" si="448"/>
        <v>2.8058123016999999E-2</v>
      </c>
      <c r="AE1140" s="321">
        <f t="shared" si="460"/>
        <v>6.4363309539999993E-3</v>
      </c>
      <c r="AF1140" s="321">
        <f t="shared" si="461"/>
        <v>3.7104914400000002E-3</v>
      </c>
      <c r="AG1140"/>
      <c r="AH1140" s="121">
        <v>26.00038</v>
      </c>
      <c r="AI1140" s="121">
        <v>4.2860367999999998</v>
      </c>
      <c r="AJ1140" s="121">
        <v>0.45018201000000002</v>
      </c>
      <c r="AK1140" s="121">
        <v>0</v>
      </c>
      <c r="AL1140" s="121">
        <v>20.931939</v>
      </c>
      <c r="AM1140" s="121">
        <v>0.23112577000000001</v>
      </c>
      <c r="AN1140" s="121">
        <v>0.10109669</v>
      </c>
      <c r="AO1140"/>
      <c r="AP1140" s="282">
        <v>6.8071885000000002E-3</v>
      </c>
      <c r="AQ1140" s="282">
        <v>6.2602383000000001E-3</v>
      </c>
      <c r="AR1140" s="282">
        <v>3.1332075E-4</v>
      </c>
      <c r="AS1140" s="282">
        <v>2.3362939E-4</v>
      </c>
      <c r="AT1140" s="255">
        <f t="shared" si="454"/>
        <v>3.7531404804077994E-7</v>
      </c>
      <c r="AU1140" s="256">
        <f t="shared" si="455"/>
        <v>1.1587305805091988E-9</v>
      </c>
      <c r="AV1140" s="256">
        <f t="shared" si="456"/>
        <v>3.2721202411000003E-2</v>
      </c>
      <c r="AW1140" s="272">
        <v>2.9206495999999998E-7</v>
      </c>
      <c r="AX1140" s="272">
        <v>8.8127957000000003E-10</v>
      </c>
      <c r="AY1140" s="272">
        <v>2.4075540000000002E-14</v>
      </c>
      <c r="AZ1140" s="272">
        <v>1.9556874E-11</v>
      </c>
      <c r="BA1140" s="272">
        <v>5.1162978000000003E-13</v>
      </c>
      <c r="BB1140" s="272">
        <v>3.8397730000000002E-10</v>
      </c>
      <c r="BC1140" s="272">
        <v>7.8045302000000005E-8</v>
      </c>
      <c r="BD1140" s="272">
        <v>5.5234403000000002E-11</v>
      </c>
      <c r="BE1140" s="272">
        <v>9.0123392999999995E-11</v>
      </c>
      <c r="BF1140" s="272">
        <v>1.3002272E-13</v>
      </c>
      <c r="BG1140" s="272">
        <v>4.1881344999999997E-15</v>
      </c>
      <c r="BH1140" s="272">
        <v>1.5624761E-13</v>
      </c>
      <c r="BI1140" s="272">
        <v>7.4033357999999993E-15</v>
      </c>
      <c r="BJ1140" s="272">
        <v>1.3416015000000001E-14</v>
      </c>
      <c r="BK1140" s="272">
        <v>7.6266037000000005E-11</v>
      </c>
      <c r="BL1140" s="272">
        <v>4.5952952999999998E-9</v>
      </c>
      <c r="BM1140" s="272">
        <v>1.3097836000000001E-10</v>
      </c>
      <c r="BN1140" s="272">
        <v>4.0613411000000003E-5</v>
      </c>
      <c r="BO1140" s="273">
        <v>3.2680589000000003E-2</v>
      </c>
      <c r="BP1140" s="272">
        <v>1.281789E-10</v>
      </c>
      <c r="BQ1140" s="272">
        <v>7.7946628000000002E-13</v>
      </c>
      <c r="BR1140" s="272">
        <v>3.4873898999999999E-17</v>
      </c>
      <c r="BS1140"/>
      <c r="BT1140" s="274">
        <v>1.7623642E-5</v>
      </c>
      <c r="BU1140" s="274">
        <v>7.5214885999999996E-7</v>
      </c>
      <c r="BV1140" s="274">
        <v>8.7307483000000004E-6</v>
      </c>
      <c r="BW1140" s="274">
        <v>4.5187300000000003E-8</v>
      </c>
      <c r="BX1140" s="274">
        <v>6.3466856999999995E-7</v>
      </c>
      <c r="BY1140" s="274">
        <v>2.5718990999999998E-7</v>
      </c>
      <c r="BZ1140" s="274">
        <v>2.5295521000000001E-9</v>
      </c>
      <c r="CA1140" s="274">
        <v>4.1038120000000001E-7</v>
      </c>
      <c r="CB1140" s="274">
        <v>2.3469911999999999E-8</v>
      </c>
      <c r="CC1140" s="274">
        <v>2.9645650000000001E-7</v>
      </c>
      <c r="CD1140" s="274">
        <v>3.7551670999999999E-9</v>
      </c>
      <c r="CE1140" s="274">
        <v>8.5391881999999997E-8</v>
      </c>
      <c r="CF1140" s="274">
        <v>7.0182259000000002E-11</v>
      </c>
      <c r="CG1140" s="274">
        <v>5.7457208999999995E-7</v>
      </c>
      <c r="CH1140" s="274">
        <v>5.7004219999999999E-6</v>
      </c>
      <c r="CI1140" s="274">
        <v>8.8249491999999996E-8</v>
      </c>
      <c r="CJ1140" s="274">
        <v>1.8401014999999999E-8</v>
      </c>
      <c r="CK1140" s="4"/>
      <c r="CL1140" s="323">
        <v>1.1476128E-10</v>
      </c>
      <c r="CM1140" s="323">
        <v>0.31202528000000002</v>
      </c>
      <c r="CN1140" s="323">
        <v>9.5022803000000006E-3</v>
      </c>
      <c r="CO1140" s="323">
        <v>5.6532820999999995E-4</v>
      </c>
      <c r="CP1140" s="323">
        <v>3.0187482999999999E-5</v>
      </c>
      <c r="CQ1140" s="323">
        <v>5.2560179000000004E-10</v>
      </c>
      <c r="CR1140" s="323">
        <v>3.1527635000000002E-8</v>
      </c>
      <c r="CS1140" s="323">
        <v>2.3567269999999998E-5</v>
      </c>
      <c r="CT1140" s="323">
        <v>2.2008786999999998E-2</v>
      </c>
      <c r="CU1140" s="323">
        <v>0.46505364999999999</v>
      </c>
      <c r="CV1140" s="216"/>
      <c r="CW1140" s="214"/>
      <c r="CX1140" s="18" t="s">
        <v>1117</v>
      </c>
      <c r="CY1140" s="18"/>
      <c r="CZ1140" s="18"/>
      <c r="DA1140" s="32"/>
      <c r="DB1140" s="23"/>
      <c r="DC1140" s="22"/>
      <c r="DD1140" s="22"/>
      <c r="DE1140" s="22"/>
      <c r="DF1140" s="22"/>
      <c r="DG1140" s="22"/>
      <c r="DH1140" s="22"/>
      <c r="DI1140" s="17"/>
      <c r="DJ1140" s="17"/>
      <c r="DK1140" s="17"/>
      <c r="DL1140" s="17"/>
      <c r="DM1140" s="17"/>
      <c r="DN1140" s="17"/>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c r="FU1140" s="14"/>
      <c r="FV1140" s="14"/>
      <c r="FW1140" s="14"/>
      <c r="FX1140" s="14"/>
      <c r="FY1140" s="14"/>
      <c r="FZ1140" s="14"/>
      <c r="GA1140" s="14"/>
      <c r="GB1140" s="14"/>
      <c r="GC1140" s="14"/>
      <c r="GD1140" s="14"/>
    </row>
    <row r="1141" spans="1:186" ht="14.4" customHeight="1">
      <c r="A1141" t="s">
        <v>2323</v>
      </c>
      <c r="B1141" s="168" t="s">
        <v>2252</v>
      </c>
      <c r="C1141" s="279" t="str">
        <f t="shared" si="452"/>
        <v>A.160.05.109</v>
      </c>
      <c r="D1141" s="14" t="s">
        <v>661</v>
      </c>
      <c r="E1141" s="278" t="s">
        <v>1510</v>
      </c>
      <c r="F1141" s="281" t="str">
        <f t="shared" si="453"/>
        <v>Baboen FSC/PEFC 410 (kg/m3)</v>
      </c>
      <c r="G1141" s="319">
        <f t="shared" si="444"/>
        <v>8.7534895402680002E-2</v>
      </c>
      <c r="H1141" s="319">
        <f t="shared" si="445"/>
        <v>1.1343780818999997E-3</v>
      </c>
      <c r="I1141" s="319">
        <f t="shared" si="446"/>
        <v>9.3716657755000023E-3</v>
      </c>
      <c r="J1141" s="319">
        <f t="shared" si="447"/>
        <v>3.041651554528E-2</v>
      </c>
      <c r="K1141" s="319">
        <v>4.6612335999999997E-2</v>
      </c>
      <c r="L1141" s="319">
        <v>7.8965591000000005E-3</v>
      </c>
      <c r="M1141" s="319">
        <v>1.4165855999999999E-3</v>
      </c>
      <c r="N1141" s="319">
        <v>8.8307893999999996E-4</v>
      </c>
      <c r="O1141" s="319">
        <v>1.7594552999999999E-4</v>
      </c>
      <c r="P1141" s="319">
        <v>5.2563509000000004E-6</v>
      </c>
      <c r="Q1141" s="319">
        <v>7.0097261000000004E-5</v>
      </c>
      <c r="R1141" s="319">
        <v>4.8706189000000001E-5</v>
      </c>
      <c r="S1141" s="319">
        <v>1.5919443E-4</v>
      </c>
      <c r="T1141" s="319">
        <v>2.7010955E-2</v>
      </c>
      <c r="U1141" s="319">
        <v>3.2455763000000001E-3</v>
      </c>
      <c r="V1141" s="319">
        <v>9.8148864999999996E-6</v>
      </c>
      <c r="W1141" s="319">
        <v>7.8981527999999999E-7</v>
      </c>
      <c r="X1141" s="319">
        <v>0</v>
      </c>
      <c r="Y1141" s="210"/>
      <c r="Z1141" s="320">
        <f t="shared" si="457"/>
        <v>0.35046869172932327</v>
      </c>
      <c r="AA1141" s="210"/>
      <c r="AB1141" s="321">
        <f t="shared" si="458"/>
        <v>4.6612335999999997E-2</v>
      </c>
      <c r="AC1141" s="321">
        <f t="shared" si="459"/>
        <v>1.0496228970900003E-2</v>
      </c>
      <c r="AD1141" s="321">
        <f t="shared" si="448"/>
        <v>3.6373595704279997E-2</v>
      </c>
      <c r="AE1141" s="321">
        <f t="shared" si="460"/>
        <v>9.3716657755000005E-3</v>
      </c>
      <c r="AF1141" s="321">
        <f t="shared" si="461"/>
        <v>3.4047707300000002E-3</v>
      </c>
      <c r="AG1141"/>
      <c r="AH1141" s="121">
        <v>26.053132000000002</v>
      </c>
      <c r="AI1141" s="121">
        <v>4.4133411000000002</v>
      </c>
      <c r="AJ1141" s="121">
        <v>0.43996284000000002</v>
      </c>
      <c r="AK1141" s="121">
        <v>0</v>
      </c>
      <c r="AL1141" s="121">
        <v>20.929686</v>
      </c>
      <c r="AM1141" s="121">
        <v>0.17041266999999999</v>
      </c>
      <c r="AN1141" s="121">
        <v>9.9729811000000002E-2</v>
      </c>
      <c r="AO1141"/>
      <c r="AP1141" s="282">
        <v>8.5947860999999997E-3</v>
      </c>
      <c r="AQ1141" s="282">
        <v>8.0221045000000001E-3</v>
      </c>
      <c r="AR1141" s="282">
        <v>3.2326577E-4</v>
      </c>
      <c r="AS1141" s="282">
        <v>2.4941587E-4</v>
      </c>
      <c r="AT1141" s="255">
        <f t="shared" si="454"/>
        <v>4.80941507619604E-7</v>
      </c>
      <c r="AU1141" s="256">
        <f t="shared" si="455"/>
        <v>1.1955095184097383E-9</v>
      </c>
      <c r="AV1141" s="256">
        <f t="shared" si="456"/>
        <v>3.4932194428900006E-2</v>
      </c>
      <c r="AW1141" s="272">
        <v>3.2541238E-7</v>
      </c>
      <c r="AX1141" s="272">
        <v>9.8185357000000006E-10</v>
      </c>
      <c r="AY1141" s="272">
        <v>2.6825370000000001E-14</v>
      </c>
      <c r="AZ1141" s="272">
        <v>2.3363945000000001E-12</v>
      </c>
      <c r="BA1141" s="272">
        <v>6.1122704000000001E-14</v>
      </c>
      <c r="BB1141" s="272">
        <v>1.3132631E-10</v>
      </c>
      <c r="BC1141" s="272">
        <v>1.5481651E-7</v>
      </c>
      <c r="BD1141" s="272">
        <v>1.9981727E-11</v>
      </c>
      <c r="BE1141" s="272">
        <v>1.7747536999999999E-10</v>
      </c>
      <c r="BF1141" s="272">
        <v>1.5533381000000001E-14</v>
      </c>
      <c r="BG1141" s="272">
        <v>5.0034247000000001E-16</v>
      </c>
      <c r="BH1141" s="272">
        <v>2.7422222999999999E-14</v>
      </c>
      <c r="BI1141" s="272">
        <v>3.2714438999999999E-13</v>
      </c>
      <c r="BJ1141" s="272">
        <v>6.0753298999999999E-14</v>
      </c>
      <c r="BK1141" s="272">
        <v>9.5460264000000006E-12</v>
      </c>
      <c r="BL1141" s="272">
        <v>5.5403465999999997E-10</v>
      </c>
      <c r="BM1141" s="272">
        <v>1.5647547999999999E-11</v>
      </c>
      <c r="BN1141" s="272">
        <v>7.9684288999999992E-6</v>
      </c>
      <c r="BO1141" s="273">
        <v>3.4924226000000003E-2</v>
      </c>
      <c r="BP1141" s="272">
        <v>1.5313106E-11</v>
      </c>
      <c r="BQ1141" s="272">
        <v>9.3120238000000006E-14</v>
      </c>
      <c r="BR1141" s="272">
        <v>4.1662684000000003E-18</v>
      </c>
      <c r="BS1141"/>
      <c r="BT1141" s="274">
        <v>1.8678864999999999E-5</v>
      </c>
      <c r="BU1141" s="274">
        <v>1.2624874E-6</v>
      </c>
      <c r="BV1141" s="274">
        <v>9.7719971000000007E-6</v>
      </c>
      <c r="BW1141" s="274">
        <v>5.7086518999999999E-9</v>
      </c>
      <c r="BX1141" s="274">
        <v>1.1267243999999999E-6</v>
      </c>
      <c r="BY1141" s="274">
        <v>7.6524306000000002E-8</v>
      </c>
      <c r="BZ1141" s="274">
        <v>3.0219716000000002E-10</v>
      </c>
      <c r="CA1141" s="274">
        <v>1.1853942E-7</v>
      </c>
      <c r="CB1141" s="274">
        <v>7.0536528E-9</v>
      </c>
      <c r="CC1141" s="274">
        <v>4.6383765000000001E-8</v>
      </c>
      <c r="CD1141" s="274">
        <v>4.4861729000000002E-10</v>
      </c>
      <c r="CE1141" s="274">
        <v>1.0201483E-8</v>
      </c>
      <c r="CF1141" s="274">
        <v>8.3844405000000005E-12</v>
      </c>
      <c r="CG1141" s="274">
        <v>3.3646885999999999E-7</v>
      </c>
      <c r="CH1141" s="274">
        <v>5.8546025999999999E-6</v>
      </c>
      <c r="CI1141" s="274">
        <v>5.9215745999999997E-8</v>
      </c>
      <c r="CJ1141" s="274">
        <v>2.1983079000000002E-9</v>
      </c>
      <c r="CK1141" s="4"/>
      <c r="CL1141" s="323">
        <v>1.3710148E-11</v>
      </c>
      <c r="CM1141" s="323">
        <v>0.35033734999999999</v>
      </c>
      <c r="CN1141" s="323">
        <v>3.0624109000000001E-3</v>
      </c>
      <c r="CO1141" s="323">
        <v>8.8033869999999995E-4</v>
      </c>
      <c r="CP1141" s="323">
        <v>3.6498263000000001E-5</v>
      </c>
      <c r="CQ1141" s="323">
        <v>6.6753281000000003E-11</v>
      </c>
      <c r="CR1141" s="323">
        <v>4.2346598000000003E-9</v>
      </c>
      <c r="CS1141" s="323">
        <v>5.3041270000000001E-5</v>
      </c>
      <c r="CT1141" s="323">
        <v>0.16343543999999999</v>
      </c>
      <c r="CU1141" s="323">
        <v>0.48872443999999998</v>
      </c>
      <c r="CV1141" s="216"/>
      <c r="CW1141" s="214"/>
      <c r="CX1141" s="18" t="s">
        <v>1117</v>
      </c>
      <c r="CY1141" s="18"/>
      <c r="CZ1141" s="18"/>
      <c r="DA1141" s="32"/>
      <c r="DB1141" s="23"/>
      <c r="DC1141" s="22"/>
      <c r="DD1141" s="22"/>
      <c r="DE1141" s="22"/>
      <c r="DF1141" s="22"/>
      <c r="DG1141" s="22"/>
      <c r="DH1141" s="22"/>
      <c r="DI1141" s="17"/>
      <c r="DJ1141" s="17"/>
      <c r="DK1141" s="17"/>
      <c r="DL1141" s="17"/>
      <c r="DM1141" s="17"/>
      <c r="DN1141" s="17"/>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14"/>
      <c r="FV1141" s="14"/>
      <c r="FW1141" s="14"/>
      <c r="FX1141" s="14"/>
      <c r="FY1141" s="14"/>
      <c r="FZ1141" s="14"/>
      <c r="GA1141" s="14"/>
      <c r="GB1141" s="14"/>
      <c r="GC1141" s="14"/>
      <c r="GD1141" s="14"/>
    </row>
    <row r="1142" spans="1:186" ht="14.4" customHeight="1">
      <c r="A1142" t="s">
        <v>8636</v>
      </c>
      <c r="B1142" s="168" t="s">
        <v>2252</v>
      </c>
      <c r="C1142" s="279" t="str">
        <f t="shared" si="452"/>
        <v>A.160.05.110</v>
      </c>
      <c r="D1142" s="14" t="s">
        <v>661</v>
      </c>
      <c r="E1142" s="278" t="s">
        <v>1510</v>
      </c>
      <c r="F1142" s="281" t="str">
        <f t="shared" si="453"/>
        <v>Baboen natural forest, clear cut 410 (kg/m3)</v>
      </c>
      <c r="G1142" s="319">
        <f t="shared" si="444"/>
        <v>9.51173488451618</v>
      </c>
      <c r="H1142" s="319">
        <f t="shared" si="445"/>
        <v>1.1343780818999997E-3</v>
      </c>
      <c r="I1142" s="319">
        <f t="shared" si="446"/>
        <v>8.9747216508890002</v>
      </c>
      <c r="J1142" s="319">
        <f t="shared" si="447"/>
        <v>3.041651554528E-2</v>
      </c>
      <c r="K1142" s="319">
        <v>0.50546234000000001</v>
      </c>
      <c r="L1142" s="319">
        <v>7.8965591000000005E-3</v>
      </c>
      <c r="M1142" s="319">
        <v>1.4165855999999999E-3</v>
      </c>
      <c r="N1142" s="319">
        <v>8.8307893999999996E-4</v>
      </c>
      <c r="O1142" s="319">
        <v>1.7594552999999999E-4</v>
      </c>
      <c r="P1142" s="319">
        <v>5.2563509000000004E-6</v>
      </c>
      <c r="Q1142" s="319">
        <v>7.0097261000000004E-5</v>
      </c>
      <c r="R1142" s="319">
        <v>4.8706189000000001E-5</v>
      </c>
      <c r="S1142" s="319">
        <v>1.5919443E-4</v>
      </c>
      <c r="T1142" s="319">
        <v>2.7010955E-2</v>
      </c>
      <c r="U1142" s="319">
        <v>3.2455763000000001E-3</v>
      </c>
      <c r="V1142" s="319">
        <v>8.9653597999999999</v>
      </c>
      <c r="W1142" s="319">
        <v>7.8981527999999999E-7</v>
      </c>
      <c r="X1142" s="319">
        <v>0</v>
      </c>
      <c r="Y1142" s="210"/>
      <c r="Z1142" s="320">
        <f t="shared" si="457"/>
        <v>3.8004687218045112</v>
      </c>
      <c r="AA1142" s="210"/>
      <c r="AB1142" s="321">
        <f t="shared" si="458"/>
        <v>0.50546234000000001</v>
      </c>
      <c r="AC1142" s="321">
        <f t="shared" si="459"/>
        <v>1.0496228970900003E-2</v>
      </c>
      <c r="AD1142" s="321">
        <f t="shared" si="448"/>
        <v>3.6373595704279997E-2</v>
      </c>
      <c r="AE1142" s="321">
        <f t="shared" si="460"/>
        <v>8.9747216508890002</v>
      </c>
      <c r="AF1142" s="321">
        <f t="shared" si="461"/>
        <v>3.4047707300000002E-3</v>
      </c>
      <c r="AG1142"/>
      <c r="AH1142" s="121">
        <v>26.053132000000002</v>
      </c>
      <c r="AI1142" s="121">
        <v>4.4133411000000002</v>
      </c>
      <c r="AJ1142" s="121">
        <v>0.43996284000000002</v>
      </c>
      <c r="AK1142" s="121">
        <v>0</v>
      </c>
      <c r="AL1142" s="121">
        <v>20.929686</v>
      </c>
      <c r="AM1142" s="121">
        <v>0.17041266999999999</v>
      </c>
      <c r="AN1142" s="121">
        <v>9.9729811000000002E-2</v>
      </c>
      <c r="AO1142"/>
      <c r="AP1142" s="282">
        <v>6.4609608999999998E-2</v>
      </c>
      <c r="AQ1142" s="282">
        <v>6.1424791999999999E-2</v>
      </c>
      <c r="AR1142" s="282">
        <v>2.9354010999999998E-3</v>
      </c>
      <c r="AS1142" s="282">
        <v>2.4941587E-4</v>
      </c>
      <c r="AT1142" s="255">
        <f t="shared" si="454"/>
        <v>3.682541527619604E-6</v>
      </c>
      <c r="AU1142" s="256">
        <f t="shared" si="455"/>
        <v>1.0855773873409739E-8</v>
      </c>
      <c r="AV1142" s="256">
        <f t="shared" si="456"/>
        <v>3.4932194428900006E-2</v>
      </c>
      <c r="AW1142" s="272">
        <v>3.5270123999999999E-6</v>
      </c>
      <c r="AX1142" s="272">
        <v>1.0641854E-8</v>
      </c>
      <c r="AY1142" s="272">
        <v>2.9075037000000002E-13</v>
      </c>
      <c r="AZ1142" s="272">
        <v>2.3363945000000001E-12</v>
      </c>
      <c r="BA1142" s="272">
        <v>6.1122704000000001E-14</v>
      </c>
      <c r="BB1142" s="272">
        <v>1.3132631E-10</v>
      </c>
      <c r="BC1142" s="272">
        <v>1.5481651E-7</v>
      </c>
      <c r="BD1142" s="272">
        <v>1.9981727E-11</v>
      </c>
      <c r="BE1142" s="272">
        <v>1.7747536999999999E-10</v>
      </c>
      <c r="BF1142" s="272">
        <v>1.5533381000000001E-14</v>
      </c>
      <c r="BG1142" s="272">
        <v>5.0034247000000001E-16</v>
      </c>
      <c r="BH1142" s="272">
        <v>2.7422222999999999E-14</v>
      </c>
      <c r="BI1142" s="272">
        <v>3.2714438999999999E-13</v>
      </c>
      <c r="BJ1142" s="272">
        <v>6.0753298999999999E-14</v>
      </c>
      <c r="BK1142" s="272">
        <v>9.5460264000000006E-12</v>
      </c>
      <c r="BL1142" s="272">
        <v>5.5403465999999997E-10</v>
      </c>
      <c r="BM1142" s="272">
        <v>1.5647547999999999E-11</v>
      </c>
      <c r="BN1142" s="272">
        <v>7.9684288999999992E-6</v>
      </c>
      <c r="BO1142" s="273">
        <v>3.4924226000000003E-2</v>
      </c>
      <c r="BP1142" s="272">
        <v>1.5313106E-11</v>
      </c>
      <c r="BQ1142" s="272">
        <v>9.3120238000000006E-14</v>
      </c>
      <c r="BR1142" s="272">
        <v>4.1662684000000003E-18</v>
      </c>
      <c r="BS1142"/>
      <c r="BT1142" s="121">
        <v>1.1487402E-4</v>
      </c>
      <c r="BU1142" s="274">
        <v>1.2624874E-6</v>
      </c>
      <c r="BV1142" s="121">
        <v>1.0596714999999999E-4</v>
      </c>
      <c r="BW1142" s="274">
        <v>5.7086518999999999E-9</v>
      </c>
      <c r="BX1142" s="274">
        <v>1.1267243999999999E-6</v>
      </c>
      <c r="BY1142" s="274">
        <v>7.6524306000000002E-8</v>
      </c>
      <c r="BZ1142" s="274">
        <v>3.0219716000000002E-10</v>
      </c>
      <c r="CA1142" s="274">
        <v>1.1853942E-7</v>
      </c>
      <c r="CB1142" s="274">
        <v>7.0536528E-9</v>
      </c>
      <c r="CC1142" s="274">
        <v>4.6383765000000001E-8</v>
      </c>
      <c r="CD1142" s="274">
        <v>4.4861729000000002E-10</v>
      </c>
      <c r="CE1142" s="274">
        <v>1.0201483E-8</v>
      </c>
      <c r="CF1142" s="274">
        <v>8.3844405000000005E-12</v>
      </c>
      <c r="CG1142" s="274">
        <v>3.3646885999999999E-7</v>
      </c>
      <c r="CH1142" s="274">
        <v>5.8546025999999999E-6</v>
      </c>
      <c r="CI1142" s="274">
        <v>5.9215745999999997E-8</v>
      </c>
      <c r="CJ1142" s="274">
        <v>2.1983079000000002E-9</v>
      </c>
      <c r="CK1142" s="4"/>
      <c r="CL1142" s="323">
        <v>1.3710148E-11</v>
      </c>
      <c r="CM1142" s="323">
        <v>3.8003372999999998</v>
      </c>
      <c r="CN1142" s="323">
        <v>3.0624109000000001E-3</v>
      </c>
      <c r="CO1142" s="323">
        <v>8.8033869999999995E-4</v>
      </c>
      <c r="CP1142" s="323">
        <v>3.6498263000000001E-5</v>
      </c>
      <c r="CQ1142" s="323">
        <v>6.6753281000000003E-11</v>
      </c>
      <c r="CR1142" s="323">
        <v>4.2346598000000003E-9</v>
      </c>
      <c r="CS1142" s="323">
        <v>5.3041270000000001E-5</v>
      </c>
      <c r="CT1142" s="323">
        <v>0.16343543999999999</v>
      </c>
      <c r="CU1142" s="323">
        <v>0.48872443999999998</v>
      </c>
      <c r="CV1142" s="216"/>
      <c r="CW1142" s="214"/>
      <c r="CX1142" s="18" t="s">
        <v>1117</v>
      </c>
      <c r="CY1142" s="18"/>
      <c r="CZ1142" s="18"/>
      <c r="DA1142" s="32"/>
      <c r="DB1142" s="23"/>
      <c r="DC1142" s="22"/>
      <c r="DD1142" s="22"/>
      <c r="DE1142" s="22"/>
      <c r="DF1142" s="22"/>
      <c r="DG1142" s="22"/>
      <c r="DH1142" s="22"/>
      <c r="DI1142" s="17"/>
      <c r="DJ1142" s="17"/>
      <c r="DK1142" s="17"/>
      <c r="DL1142" s="17"/>
      <c r="DM1142" s="17"/>
      <c r="DN1142" s="17"/>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c r="FU1142" s="14"/>
      <c r="FV1142" s="14"/>
      <c r="FW1142" s="14"/>
      <c r="FX1142" s="14"/>
      <c r="FY1142" s="14"/>
      <c r="FZ1142" s="14"/>
      <c r="GA1142" s="14"/>
      <c r="GB1142" s="14"/>
      <c r="GC1142" s="14"/>
      <c r="GD1142" s="14"/>
    </row>
    <row r="1143" spans="1:186" ht="14.4" customHeight="1">
      <c r="A1143" t="s">
        <v>2324</v>
      </c>
      <c r="B1143" s="168" t="s">
        <v>2252</v>
      </c>
      <c r="C1143" s="279" t="str">
        <f t="shared" si="452"/>
        <v>A.160.05.111</v>
      </c>
      <c r="D1143" s="14" t="s">
        <v>661</v>
      </c>
      <c r="E1143" s="278" t="s">
        <v>1510</v>
      </c>
      <c r="F1143" s="281" t="str">
        <f t="shared" si="453"/>
        <v>Beech, European FSC/PEFC 710 (kg/m3)</v>
      </c>
      <c r="G1143" s="319">
        <f t="shared" si="444"/>
        <v>3.5710838308600001E-2</v>
      </c>
      <c r="H1143" s="319">
        <f t="shared" si="445"/>
        <v>1.326928428E-3</v>
      </c>
      <c r="I1143" s="319">
        <f t="shared" si="446"/>
        <v>2.7902589040000002E-3</v>
      </c>
      <c r="J1143" s="319">
        <f t="shared" si="447"/>
        <v>8.8523849766000001E-3</v>
      </c>
      <c r="K1143" s="319">
        <v>2.2741266E-2</v>
      </c>
      <c r="L1143" s="319">
        <v>1.3125246E-3</v>
      </c>
      <c r="M1143" s="319">
        <v>1.3606501E-3</v>
      </c>
      <c r="N1143" s="319">
        <v>1.0549053E-3</v>
      </c>
      <c r="O1143" s="319">
        <v>1.5471505E-4</v>
      </c>
      <c r="P1143" s="319">
        <v>4.4073979999999999E-6</v>
      </c>
      <c r="Q1143" s="319">
        <v>1.1290068E-4</v>
      </c>
      <c r="R1143" s="319">
        <v>9.7152235000000004E-5</v>
      </c>
      <c r="S1143" s="319">
        <v>1.8389386E-4</v>
      </c>
      <c r="T1143" s="319">
        <v>5.4669575000000003E-3</v>
      </c>
      <c r="U1143" s="319">
        <v>3.1998676000000001E-3</v>
      </c>
      <c r="V1143" s="319">
        <v>1.9931969E-5</v>
      </c>
      <c r="W1143" s="319">
        <v>1.6660166000000001E-6</v>
      </c>
      <c r="X1143" s="319">
        <v>0</v>
      </c>
      <c r="Y1143" s="210"/>
      <c r="Z1143" s="320">
        <f t="shared" si="457"/>
        <v>0.17098696240601502</v>
      </c>
      <c r="AA1143" s="210"/>
      <c r="AB1143" s="321">
        <f t="shared" si="458"/>
        <v>2.2741266E-2</v>
      </c>
      <c r="AC1143" s="321">
        <f t="shared" si="459"/>
        <v>4.097255363E-3</v>
      </c>
      <c r="AD1143" s="321">
        <f t="shared" si="448"/>
        <v>8.2389504516000005E-3</v>
      </c>
      <c r="AE1143" s="321">
        <f t="shared" si="460"/>
        <v>2.7902589040000002E-3</v>
      </c>
      <c r="AF1143" s="321">
        <f t="shared" si="461"/>
        <v>3.3837614600000002E-3</v>
      </c>
      <c r="AG1143"/>
      <c r="AH1143" s="121">
        <v>24.706310999999999</v>
      </c>
      <c r="AI1143" s="121">
        <v>2.1217564000000002</v>
      </c>
      <c r="AJ1143" s="121">
        <v>0.43376677000000002</v>
      </c>
      <c r="AK1143" s="121">
        <v>0</v>
      </c>
      <c r="AL1143" s="121">
        <v>21.874025</v>
      </c>
      <c r="AM1143" s="121">
        <v>0.17873179</v>
      </c>
      <c r="AN1143" s="121">
        <v>9.8031383E-2</v>
      </c>
      <c r="AO1143"/>
      <c r="AP1143" s="282">
        <v>3.5490201E-3</v>
      </c>
      <c r="AQ1143" s="282">
        <v>3.3051156000000002E-3</v>
      </c>
      <c r="AR1143" s="282">
        <v>1.5627117999999999E-4</v>
      </c>
      <c r="AS1143" s="283">
        <v>8.7633321999999993E-5</v>
      </c>
      <c r="AT1143" s="255">
        <f t="shared" si="454"/>
        <v>1.9814841848701E-7</v>
      </c>
      <c r="AU1143" s="256">
        <f t="shared" si="455"/>
        <v>5.7792596041762259E-10</v>
      </c>
      <c r="AV1143" s="256">
        <f t="shared" si="456"/>
        <v>1.2273574898999998E-2</v>
      </c>
      <c r="AW1143" s="272">
        <v>1.5905018E-7</v>
      </c>
      <c r="AX1143" s="272">
        <v>4.7990514999999995E-10</v>
      </c>
      <c r="AY1143" s="272">
        <v>1.3111120000000001E-14</v>
      </c>
      <c r="AZ1143" s="272">
        <v>4.9283323000000004E-12</v>
      </c>
      <c r="BA1143" s="272">
        <v>1.2893071E-13</v>
      </c>
      <c r="BB1143" s="272">
        <v>1.5685869999999999E-10</v>
      </c>
      <c r="BC1143" s="272">
        <v>3.7726788000000003E-8</v>
      </c>
      <c r="BD1143" s="272">
        <v>2.2438233E-11</v>
      </c>
      <c r="BE1143" s="272">
        <v>4.2288043999999999E-11</v>
      </c>
      <c r="BF1143" s="272">
        <v>3.2765726000000002E-14</v>
      </c>
      <c r="BG1143" s="272">
        <v>1.0554098999999999E-15</v>
      </c>
      <c r="BH1143" s="272">
        <v>3.9374396999999998E-14</v>
      </c>
      <c r="BI1143" s="272">
        <v>1.8656406E-15</v>
      </c>
      <c r="BJ1143" s="272">
        <v>3.3808358999999999E-15</v>
      </c>
      <c r="BK1143" s="272">
        <v>1.9219041000000001E-11</v>
      </c>
      <c r="BL1143" s="272">
        <v>1.1580144E-9</v>
      </c>
      <c r="BM1143" s="272">
        <v>3.3006546000000001E-11</v>
      </c>
      <c r="BN1143" s="272">
        <v>1.1964899E-5</v>
      </c>
      <c r="BO1143" s="273">
        <v>1.2261609999999999E-2</v>
      </c>
      <c r="BP1143" s="272">
        <v>3.2301082999999999E-11</v>
      </c>
      <c r="BQ1143" s="272">
        <v>1.964255E-13</v>
      </c>
      <c r="BR1143" s="272">
        <v>8.7882224999999998E-18</v>
      </c>
      <c r="BS1143"/>
      <c r="BT1143" s="274">
        <v>9.1924798999999992E-6</v>
      </c>
      <c r="BU1143" s="274">
        <v>3.442963E-7</v>
      </c>
      <c r="BV1143" s="274">
        <v>4.7675703000000001E-6</v>
      </c>
      <c r="BW1143" s="274">
        <v>1.1387200000000001E-8</v>
      </c>
      <c r="BX1143" s="274">
        <v>3.1595433E-7</v>
      </c>
      <c r="BY1143" s="274">
        <v>1.0371716E-7</v>
      </c>
      <c r="BZ1143" s="274">
        <v>6.3744713999999998E-10</v>
      </c>
      <c r="CA1143" s="274">
        <v>1.6246593999999999E-7</v>
      </c>
      <c r="CB1143" s="274">
        <v>5.9144178000000001E-9</v>
      </c>
      <c r="CC1143" s="274">
        <v>7.4707039000000004E-8</v>
      </c>
      <c r="CD1143" s="274">
        <v>9.4630211000000002E-10</v>
      </c>
      <c r="CE1143" s="274">
        <v>2.1518754E-8</v>
      </c>
      <c r="CF1143" s="274">
        <v>1.7685929000000001E-11</v>
      </c>
      <c r="CG1143" s="274">
        <v>2.2855674000000001E-7</v>
      </c>
      <c r="CH1143" s="274">
        <v>3.0865674000000001E-6</v>
      </c>
      <c r="CI1143" s="274">
        <v>6.3585755999999999E-8</v>
      </c>
      <c r="CJ1143" s="274">
        <v>4.6370557E-9</v>
      </c>
      <c r="CK1143" s="4"/>
      <c r="CL1143" s="323">
        <v>2.8919843999999999E-11</v>
      </c>
      <c r="CM1143" s="323">
        <v>0.17070990999999999</v>
      </c>
      <c r="CN1143" s="323">
        <v>4.0317067999999998E-3</v>
      </c>
      <c r="CO1143" s="323">
        <v>2.5726664999999998E-4</v>
      </c>
      <c r="CP1143" s="323">
        <v>1.0532158000000001E-5</v>
      </c>
      <c r="CQ1143" s="323">
        <v>1.3245165E-10</v>
      </c>
      <c r="CR1143" s="323">
        <v>7.9449640999999995E-9</v>
      </c>
      <c r="CS1143" s="323">
        <v>1.2210130000000001E-5</v>
      </c>
      <c r="CT1143" s="323">
        <v>5.5462144E-3</v>
      </c>
      <c r="CU1143" s="323">
        <v>0.17727797000000001</v>
      </c>
      <c r="CV1143" s="216"/>
      <c r="CW1143" s="214"/>
      <c r="CX1143" s="18" t="s">
        <v>1117</v>
      </c>
      <c r="CY1143" s="18"/>
      <c r="CZ1143" s="18"/>
      <c r="DA1143" s="32"/>
      <c r="DB1143" s="23"/>
      <c r="DC1143" s="22"/>
      <c r="DD1143" s="22"/>
      <c r="DE1143" s="22"/>
      <c r="DF1143" s="22"/>
      <c r="DG1143" s="22"/>
      <c r="DH1143" s="22"/>
      <c r="DI1143" s="17"/>
      <c r="DJ1143" s="17"/>
      <c r="DK1143" s="17"/>
      <c r="DL1143" s="17"/>
      <c r="DM1143" s="17"/>
      <c r="DN1143" s="17"/>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4"/>
      <c r="FV1143" s="14"/>
      <c r="FW1143" s="14"/>
      <c r="FX1143" s="14"/>
      <c r="FY1143" s="14"/>
      <c r="FZ1143" s="14"/>
      <c r="GA1143" s="14"/>
      <c r="GB1143" s="14"/>
      <c r="GC1143" s="14"/>
      <c r="GD1143" s="14"/>
    </row>
    <row r="1144" spans="1:186" ht="14.4" customHeight="1">
      <c r="A1144" t="s">
        <v>2325</v>
      </c>
      <c r="B1144" s="168" t="s">
        <v>2252</v>
      </c>
      <c r="C1144" s="279" t="str">
        <f t="shared" si="452"/>
        <v>A.160.05.112</v>
      </c>
      <c r="D1144" s="14" t="s">
        <v>661</v>
      </c>
      <c r="E1144" s="278" t="s">
        <v>1510</v>
      </c>
      <c r="F1144" s="281" t="str">
        <f t="shared" si="453"/>
        <v>Black poplar FSC/PEFC 440 (kg/m3)</v>
      </c>
      <c r="G1144" s="319">
        <f t="shared" ref="G1144:G1210" si="462">H1144+I1144+J1144+K1144</f>
        <v>6.5886784162599993E-2</v>
      </c>
      <c r="H1144" s="319">
        <f t="shared" ref="H1144:H1210" si="463">N1144+O1144+P1144+Q1144</f>
        <v>2.8505413300000003E-3</v>
      </c>
      <c r="I1144" s="319">
        <f t="shared" si="446"/>
        <v>5.4614453810000003E-3</v>
      </c>
      <c r="J1144" s="319">
        <f t="shared" si="447"/>
        <v>2.0983840451600001E-2</v>
      </c>
      <c r="K1144" s="319">
        <v>3.6590957E-2</v>
      </c>
      <c r="L1144" s="319">
        <v>2.168803E-3</v>
      </c>
      <c r="M1144" s="319">
        <v>2.9209465E-3</v>
      </c>
      <c r="N1144" s="319">
        <v>2.1739081E-3</v>
      </c>
      <c r="O1144" s="319">
        <v>3.0422662999999997E-4</v>
      </c>
      <c r="P1144" s="319">
        <v>1.399174E-5</v>
      </c>
      <c r="Q1144" s="319">
        <v>3.5841486000000002E-4</v>
      </c>
      <c r="R1144" s="319">
        <v>3.0841978999999998E-4</v>
      </c>
      <c r="S1144" s="319">
        <v>3.3455531000000001E-4</v>
      </c>
      <c r="T1144" s="319">
        <v>1.7355420999999999E-2</v>
      </c>
      <c r="U1144" s="319">
        <v>3.2885751999999998E-3</v>
      </c>
      <c r="V1144" s="319">
        <v>6.3276090999999998E-5</v>
      </c>
      <c r="W1144" s="319">
        <v>5.2889415999999996E-6</v>
      </c>
      <c r="X1144" s="319">
        <v>0</v>
      </c>
      <c r="Y1144" s="210"/>
      <c r="Z1144" s="320">
        <f t="shared" si="457"/>
        <v>0.275119977443609</v>
      </c>
      <c r="AA1144" s="210"/>
      <c r="AB1144" s="321">
        <f t="shared" si="458"/>
        <v>3.6590957E-2</v>
      </c>
      <c r="AC1144" s="321">
        <f t="shared" si="459"/>
        <v>8.2487106200000004E-3</v>
      </c>
      <c r="AD1144" s="321">
        <f t="shared" si="448"/>
        <v>2.2758879231599999E-2</v>
      </c>
      <c r="AE1144" s="321">
        <f t="shared" si="460"/>
        <v>5.4614453810000003E-3</v>
      </c>
      <c r="AF1144" s="321">
        <f t="shared" si="461"/>
        <v>3.6231305099999997E-3</v>
      </c>
      <c r="AG1144"/>
      <c r="AH1144" s="121">
        <v>25.401966000000002</v>
      </c>
      <c r="AI1144" s="121">
        <v>3.7073521999999999</v>
      </c>
      <c r="AJ1144" s="121">
        <v>0.44579290999999999</v>
      </c>
      <c r="AK1144" s="121">
        <v>0</v>
      </c>
      <c r="AL1144" s="121">
        <v>20.931426999999999</v>
      </c>
      <c r="AM1144" s="121">
        <v>0.21711668000000001</v>
      </c>
      <c r="AN1144" s="121">
        <v>0.10027709</v>
      </c>
      <c r="AO1144"/>
      <c r="AP1144" s="282">
        <v>5.9360204000000003E-3</v>
      </c>
      <c r="AQ1144" s="282">
        <v>5.4700985999999998E-3</v>
      </c>
      <c r="AR1144" s="282">
        <v>2.7132888E-4</v>
      </c>
      <c r="AS1144" s="282">
        <v>1.9459300000000001E-4</v>
      </c>
      <c r="AT1144" s="255">
        <f t="shared" si="454"/>
        <v>3.2794355735282998E-7</v>
      </c>
      <c r="AU1144" s="256">
        <f t="shared" si="455"/>
        <v>1.0034352240643189E-9</v>
      </c>
      <c r="AV1144" s="256">
        <f t="shared" si="456"/>
        <v>2.7253922381000002E-2</v>
      </c>
      <c r="AW1144" s="272">
        <v>2.5649951000000002E-7</v>
      </c>
      <c r="AX1144" s="272">
        <v>7.7396020000000005E-10</v>
      </c>
      <c r="AY1144" s="272">
        <v>2.1143877000000001E-14</v>
      </c>
      <c r="AZ1144" s="272">
        <v>1.5645498999999999E-11</v>
      </c>
      <c r="BA1144" s="272">
        <v>4.0930383000000001E-13</v>
      </c>
      <c r="BB1144" s="272">
        <v>3.2325040000000002E-10</v>
      </c>
      <c r="BC1144" s="272">
        <v>6.7264950000000004E-8</v>
      </c>
      <c r="BD1144" s="272">
        <v>4.6465374000000001E-11</v>
      </c>
      <c r="BE1144" s="272">
        <v>7.7333192999999994E-11</v>
      </c>
      <c r="BF1144" s="272">
        <v>1.0401817999999999E-13</v>
      </c>
      <c r="BG1144" s="272">
        <v>3.3505076000000001E-15</v>
      </c>
      <c r="BH1144" s="272">
        <v>1.2499809E-13</v>
      </c>
      <c r="BI1144" s="272">
        <v>5.9226685999999999E-15</v>
      </c>
      <c r="BJ1144" s="272">
        <v>1.0732812000000001E-14</v>
      </c>
      <c r="BK1144" s="272">
        <v>6.1012829999999997E-11</v>
      </c>
      <c r="BL1144" s="272">
        <v>3.6762362000000001E-9</v>
      </c>
      <c r="BM1144" s="272">
        <v>1.0478269E-10</v>
      </c>
      <c r="BN1144" s="272">
        <v>3.2953381000000003E-5</v>
      </c>
      <c r="BO1144" s="273">
        <v>2.7220969000000001E-2</v>
      </c>
      <c r="BP1144" s="272">
        <v>1.0254311999999999E-10</v>
      </c>
      <c r="BQ1144" s="272">
        <v>6.2357303000000001E-13</v>
      </c>
      <c r="BR1144" s="272">
        <v>2.7899118999999998E-17</v>
      </c>
      <c r="BS1144"/>
      <c r="BT1144" s="274">
        <v>1.5369320999999999E-5</v>
      </c>
      <c r="BU1144" s="274">
        <v>6.4309737999999995E-7</v>
      </c>
      <c r="BV1144" s="274">
        <v>7.6710750000000001E-6</v>
      </c>
      <c r="BW1144" s="274">
        <v>3.6149839999999998E-8</v>
      </c>
      <c r="BX1144" s="274">
        <v>5.4945086000000004E-7</v>
      </c>
      <c r="BY1144" s="274">
        <v>2.1615441E-7</v>
      </c>
      <c r="BZ1144" s="274">
        <v>2.0236417E-9</v>
      </c>
      <c r="CA1144" s="274">
        <v>3.4409369999999998E-7</v>
      </c>
      <c r="CB1144" s="274">
        <v>1.8775928999999999E-8</v>
      </c>
      <c r="CC1144" s="274">
        <v>2.371652E-7</v>
      </c>
      <c r="CD1144" s="274">
        <v>3.0041337E-9</v>
      </c>
      <c r="CE1144" s="274">
        <v>6.8313505999999994E-8</v>
      </c>
      <c r="CF1144" s="274">
        <v>5.6145806999999998E-11</v>
      </c>
      <c r="CG1144" s="274">
        <v>4.8205462000000004E-7</v>
      </c>
      <c r="CH1144" s="274">
        <v>5.0015303999999996E-6</v>
      </c>
      <c r="CI1144" s="274">
        <v>8.1654910000000003E-8</v>
      </c>
      <c r="CJ1144" s="274">
        <v>1.4720812E-8</v>
      </c>
      <c r="CK1144" s="4"/>
      <c r="CL1144" s="323">
        <v>9.1809027999999999E-11</v>
      </c>
      <c r="CM1144" s="323">
        <v>0.27424041999999998</v>
      </c>
      <c r="CN1144" s="323">
        <v>8.0395601000000008E-3</v>
      </c>
      <c r="CO1144" s="323">
        <v>4.8295880999999998E-4</v>
      </c>
      <c r="CP1144" s="323">
        <v>2.4932048999999999E-5</v>
      </c>
      <c r="CQ1144" s="323">
        <v>4.2048142999999999E-10</v>
      </c>
      <c r="CR1144" s="323">
        <v>2.5222108E-8</v>
      </c>
      <c r="CS1144" s="323">
        <v>2.0530601999999998E-5</v>
      </c>
      <c r="CT1144" s="323">
        <v>1.7607029999999999E-2</v>
      </c>
      <c r="CU1144" s="323">
        <v>0.38810828000000003</v>
      </c>
      <c r="CV1144" s="216"/>
      <c r="CW1144" s="214"/>
      <c r="CX1144" s="18" t="s">
        <v>1117</v>
      </c>
      <c r="CY1144" s="18"/>
      <c r="CZ1144" s="18"/>
      <c r="DA1144" s="32"/>
      <c r="DB1144" s="23"/>
      <c r="DC1144" s="22"/>
      <c r="DD1144" s="22"/>
      <c r="DE1144" s="22"/>
      <c r="DF1144" s="22"/>
      <c r="DG1144" s="22"/>
      <c r="DH1144" s="22"/>
      <c r="DI1144" s="17"/>
      <c r="DJ1144" s="17"/>
      <c r="DK1144" s="17"/>
      <c r="DL1144" s="17"/>
      <c r="DM1144" s="17"/>
      <c r="DN1144" s="17"/>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4"/>
      <c r="FV1144" s="14"/>
      <c r="FW1144" s="14"/>
      <c r="FX1144" s="14"/>
      <c r="FY1144" s="14"/>
      <c r="FZ1144" s="14"/>
      <c r="GA1144" s="14"/>
      <c r="GB1144" s="14"/>
      <c r="GC1144" s="14"/>
      <c r="GD1144" s="14"/>
    </row>
    <row r="1145" spans="1:186" ht="14.4" customHeight="1">
      <c r="A1145" t="s">
        <v>2326</v>
      </c>
      <c r="B1145" s="168" t="s">
        <v>2252</v>
      </c>
      <c r="C1145" s="279" t="str">
        <f t="shared" si="452"/>
        <v>A.160.05.113</v>
      </c>
      <c r="D1145" s="14" t="s">
        <v>661</v>
      </c>
      <c r="E1145" s="278" t="s">
        <v>1510</v>
      </c>
      <c r="F1145" s="281" t="str">
        <f t="shared" si="453"/>
        <v>Blue gum FSC/PEFC 900 (kg/m3)</v>
      </c>
      <c r="G1145" s="319">
        <f t="shared" si="462"/>
        <v>7.1947251349699995E-2</v>
      </c>
      <c r="H1145" s="319">
        <f t="shared" si="463"/>
        <v>1.6126787011000001E-3</v>
      </c>
      <c r="I1145" s="319">
        <f t="shared" si="446"/>
        <v>7.0937272420000001E-3</v>
      </c>
      <c r="J1145" s="319">
        <f t="shared" si="447"/>
        <v>2.3821270406599999E-2</v>
      </c>
      <c r="K1145" s="319">
        <v>3.9419574999999998E-2</v>
      </c>
      <c r="L1145" s="319">
        <v>5.1510028000000003E-3</v>
      </c>
      <c r="M1145" s="319">
        <v>1.7923894000000001E-3</v>
      </c>
      <c r="N1145" s="319">
        <v>1.2480595000000001E-3</v>
      </c>
      <c r="O1145" s="319">
        <v>2.0480748E-4</v>
      </c>
      <c r="P1145" s="319">
        <v>7.3371510999999999E-6</v>
      </c>
      <c r="Q1145" s="319">
        <v>1.5247456999999999E-4</v>
      </c>
      <c r="R1145" s="319">
        <v>1.2482365000000001E-4</v>
      </c>
      <c r="S1145" s="319">
        <v>2.0903993E-4</v>
      </c>
      <c r="T1145" s="319">
        <v>2.0362328999999998E-2</v>
      </c>
      <c r="U1145" s="319">
        <v>3.2477858999999999E-3</v>
      </c>
      <c r="V1145" s="319">
        <v>2.5511391999999999E-5</v>
      </c>
      <c r="W1145" s="319">
        <v>2.1155765999999999E-6</v>
      </c>
      <c r="X1145" s="319">
        <v>0</v>
      </c>
      <c r="Y1145" s="210"/>
      <c r="Z1145" s="320">
        <f t="shared" si="457"/>
        <v>0.29638778195488719</v>
      </c>
      <c r="AA1145" s="210"/>
      <c r="AB1145" s="321">
        <f t="shared" si="458"/>
        <v>3.9419574999999998E-2</v>
      </c>
      <c r="AC1145" s="321">
        <f t="shared" si="459"/>
        <v>8.6808945511000005E-3</v>
      </c>
      <c r="AD1145" s="321">
        <f t="shared" si="448"/>
        <v>2.7432660426599999E-2</v>
      </c>
      <c r="AE1145" s="321">
        <f t="shared" si="460"/>
        <v>7.0937272420000001E-3</v>
      </c>
      <c r="AF1145" s="321">
        <f t="shared" si="461"/>
        <v>3.4568258299999999E-3</v>
      </c>
      <c r="AG1145"/>
      <c r="AH1145" s="121">
        <v>25.442679999999999</v>
      </c>
      <c r="AI1145" s="121">
        <v>3.7886521000000002</v>
      </c>
      <c r="AJ1145" s="121">
        <v>0.44026271</v>
      </c>
      <c r="AK1145" s="121">
        <v>0</v>
      </c>
      <c r="AL1145" s="121">
        <v>20.930199000000002</v>
      </c>
      <c r="AM1145" s="121">
        <v>0.18402478999999999</v>
      </c>
      <c r="AN1145" s="121">
        <v>9.9541945000000007E-2</v>
      </c>
      <c r="AO1145"/>
      <c r="AP1145" s="282">
        <v>6.9355040999999999E-3</v>
      </c>
      <c r="AQ1145" s="282">
        <v>6.4538534E-3</v>
      </c>
      <c r="AR1145" s="282">
        <v>2.7761706E-4</v>
      </c>
      <c r="AS1145" s="282">
        <v>2.0403359E-4</v>
      </c>
      <c r="AT1145" s="255">
        <f t="shared" si="454"/>
        <v>3.8692167283323002E-7</v>
      </c>
      <c r="AU1145" s="256">
        <f t="shared" si="455"/>
        <v>1.0266902943167474E-9</v>
      </c>
      <c r="AV1145" s="256">
        <f t="shared" si="456"/>
        <v>2.8576132616000002E-2</v>
      </c>
      <c r="AW1145" s="272">
        <v>2.7552312999999999E-7</v>
      </c>
      <c r="AX1145" s="272">
        <v>8.3133549000000002E-10</v>
      </c>
      <c r="AY1145" s="272">
        <v>2.2712545000000001E-14</v>
      </c>
      <c r="AZ1145" s="272">
        <v>6.2581997E-12</v>
      </c>
      <c r="BA1145" s="272">
        <v>1.6372153E-13</v>
      </c>
      <c r="BB1145" s="272">
        <v>1.8558968999999999E-10</v>
      </c>
      <c r="BC1145" s="272">
        <v>1.096676E-7</v>
      </c>
      <c r="BD1145" s="272">
        <v>2.7263213999999999E-11</v>
      </c>
      <c r="BE1145" s="272">
        <v>1.2559012999999999E-10</v>
      </c>
      <c r="BF1145" s="272">
        <v>4.1607270999999998E-14</v>
      </c>
      <c r="BG1145" s="272">
        <v>1.3402031E-15</v>
      </c>
      <c r="BH1145" s="272">
        <v>5.4811215999999998E-14</v>
      </c>
      <c r="BI1145" s="272">
        <v>1.8167300000000001E-13</v>
      </c>
      <c r="BJ1145" s="272">
        <v>3.6800712000000003E-14</v>
      </c>
      <c r="BK1145" s="272">
        <v>2.4644074000000001E-11</v>
      </c>
      <c r="BL1145" s="272">
        <v>1.4732699E-9</v>
      </c>
      <c r="BM1145" s="272">
        <v>4.1913074999999998E-11</v>
      </c>
      <c r="BN1145" s="272">
        <v>1.5162616E-5</v>
      </c>
      <c r="BO1145" s="273">
        <v>2.8560970000000001E-2</v>
      </c>
      <c r="BP1145" s="272">
        <v>4.1017247999999999E-11</v>
      </c>
      <c r="BQ1145" s="272">
        <v>2.4942921000000001E-13</v>
      </c>
      <c r="BR1145" s="272">
        <v>1.1159648E-17</v>
      </c>
      <c r="BS1145"/>
      <c r="BT1145" s="274">
        <v>1.5993407000000001E-5</v>
      </c>
      <c r="BU1145" s="274">
        <v>9.2570249999999995E-7</v>
      </c>
      <c r="BV1145" s="274">
        <v>8.2640777999999993E-6</v>
      </c>
      <c r="BW1145" s="274">
        <v>1.4630455E-8</v>
      </c>
      <c r="BX1145" s="274">
        <v>8.2154134999999996E-7</v>
      </c>
      <c r="BY1145" s="274">
        <v>1.1766922999999999E-7</v>
      </c>
      <c r="BZ1145" s="274">
        <v>8.0945668000000001E-10</v>
      </c>
      <c r="CA1145" s="274">
        <v>1.8500368999999999E-7</v>
      </c>
      <c r="CB1145" s="274">
        <v>9.8459402000000001E-9</v>
      </c>
      <c r="CC1145" s="274">
        <v>1.0089331E-7</v>
      </c>
      <c r="CD1145" s="274">
        <v>1.2016535E-9</v>
      </c>
      <c r="CE1145" s="274">
        <v>2.7325402000000001E-8</v>
      </c>
      <c r="CF1145" s="274">
        <v>2.2458323E-11</v>
      </c>
      <c r="CG1145" s="274">
        <v>3.5301177000000002E-7</v>
      </c>
      <c r="CH1145" s="274">
        <v>5.0999557000000001E-6</v>
      </c>
      <c r="CI1145" s="274">
        <v>6.5827914000000005E-8</v>
      </c>
      <c r="CJ1145" s="274">
        <v>5.8883246999999996E-9</v>
      </c>
      <c r="CK1145" s="4"/>
      <c r="CL1145" s="323">
        <v>3.6723611000000001E-11</v>
      </c>
      <c r="CM1145" s="323">
        <v>0.29603595999999999</v>
      </c>
      <c r="CN1145" s="323">
        <v>4.5290316000000004E-3</v>
      </c>
      <c r="CO1145" s="323">
        <v>6.5769400999999997E-4</v>
      </c>
      <c r="CP1145" s="323">
        <v>2.8503246000000001E-5</v>
      </c>
      <c r="CQ1145" s="323">
        <v>1.7036964999999999E-10</v>
      </c>
      <c r="CR1145" s="323">
        <v>1.0346130999999999E-8</v>
      </c>
      <c r="CS1145" s="323">
        <v>3.6788232000000002E-5</v>
      </c>
      <c r="CT1145" s="323">
        <v>9.5417658000000002E-2</v>
      </c>
      <c r="CU1145" s="323">
        <v>0.40262453999999998</v>
      </c>
      <c r="CV1145" s="216"/>
      <c r="CW1145" s="214"/>
      <c r="CX1145" s="18" t="s">
        <v>1117</v>
      </c>
      <c r="CY1145" s="18"/>
      <c r="CZ1145" s="18"/>
      <c r="DA1145" s="32"/>
      <c r="DB1145" s="23"/>
      <c r="DC1145" s="22"/>
      <c r="DD1145" s="22"/>
      <c r="DE1145" s="22"/>
      <c r="DF1145" s="22"/>
      <c r="DG1145" s="22"/>
      <c r="DH1145" s="22"/>
      <c r="DI1145" s="17"/>
      <c r="DJ1145" s="17"/>
      <c r="DK1145" s="17"/>
      <c r="DL1145" s="17"/>
      <c r="DM1145" s="17"/>
      <c r="DN1145" s="17"/>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14"/>
      <c r="FV1145" s="14"/>
      <c r="FW1145" s="14"/>
      <c r="FX1145" s="14"/>
      <c r="FY1145" s="14"/>
      <c r="FZ1145" s="14"/>
      <c r="GA1145" s="14"/>
      <c r="GB1145" s="14"/>
      <c r="GC1145" s="14"/>
      <c r="GD1145" s="14"/>
    </row>
    <row r="1146" spans="1:186" ht="14.4" customHeight="1">
      <c r="A1146" t="s">
        <v>8637</v>
      </c>
      <c r="B1146" s="168" t="s">
        <v>2252</v>
      </c>
      <c r="C1146" s="279" t="str">
        <f t="shared" si="452"/>
        <v>A.160.05.114</v>
      </c>
      <c r="D1146" s="14" t="s">
        <v>661</v>
      </c>
      <c r="E1146" s="278" t="s">
        <v>1510</v>
      </c>
      <c r="F1146" s="281" t="str">
        <f t="shared" si="453"/>
        <v>Blue gum natural forest, clear cut 900 (kg/m3)</v>
      </c>
      <c r="G1146" s="319">
        <f t="shared" si="462"/>
        <v>1.8876222349576999</v>
      </c>
      <c r="H1146" s="319">
        <f t="shared" si="463"/>
        <v>1.6126787011000001E-3</v>
      </c>
      <c r="I1146" s="319">
        <f t="shared" si="446"/>
        <v>1.3639187158499999</v>
      </c>
      <c r="J1146" s="319">
        <f t="shared" si="447"/>
        <v>2.3821270406599999E-2</v>
      </c>
      <c r="K1146" s="319">
        <v>0.49826956999999999</v>
      </c>
      <c r="L1146" s="319">
        <v>5.1510028000000003E-3</v>
      </c>
      <c r="M1146" s="319">
        <v>1.7923894000000001E-3</v>
      </c>
      <c r="N1146" s="319">
        <v>1.2480595000000001E-3</v>
      </c>
      <c r="O1146" s="319">
        <v>2.0480748E-4</v>
      </c>
      <c r="P1146" s="319">
        <v>7.3371510999999999E-6</v>
      </c>
      <c r="Q1146" s="319">
        <v>1.5247456999999999E-4</v>
      </c>
      <c r="R1146" s="319">
        <v>1.2482365000000001E-4</v>
      </c>
      <c r="S1146" s="319">
        <v>2.0903993E-4</v>
      </c>
      <c r="T1146" s="319">
        <v>2.0362328999999998E-2</v>
      </c>
      <c r="U1146" s="319">
        <v>3.2477858999999999E-3</v>
      </c>
      <c r="V1146" s="319">
        <v>1.3568505</v>
      </c>
      <c r="W1146" s="319">
        <v>2.1155765999999999E-6</v>
      </c>
      <c r="X1146" s="319">
        <v>0</v>
      </c>
      <c r="Y1146" s="210"/>
      <c r="Z1146" s="320">
        <f t="shared" si="457"/>
        <v>3.7463877443609022</v>
      </c>
      <c r="AA1146" s="210"/>
      <c r="AB1146" s="321">
        <f t="shared" si="458"/>
        <v>0.49826956999999999</v>
      </c>
      <c r="AC1146" s="321">
        <f t="shared" si="459"/>
        <v>8.6808945511000005E-3</v>
      </c>
      <c r="AD1146" s="321">
        <f t="shared" si="448"/>
        <v>2.7432660426599999E-2</v>
      </c>
      <c r="AE1146" s="321">
        <f t="shared" si="460"/>
        <v>1.3639187158499999</v>
      </c>
      <c r="AF1146" s="321">
        <f t="shared" si="461"/>
        <v>3.4568258299999999E-3</v>
      </c>
      <c r="AG1146"/>
      <c r="AH1146" s="121">
        <v>25.442679999999999</v>
      </c>
      <c r="AI1146" s="121">
        <v>3.7886521000000002</v>
      </c>
      <c r="AJ1146" s="121">
        <v>0.44026271</v>
      </c>
      <c r="AK1146" s="121">
        <v>0</v>
      </c>
      <c r="AL1146" s="121">
        <v>20.930199000000002</v>
      </c>
      <c r="AM1146" s="121">
        <v>0.18402478999999999</v>
      </c>
      <c r="AN1146" s="121">
        <v>9.9541945000000007E-2</v>
      </c>
      <c r="AO1146"/>
      <c r="AP1146" s="282">
        <v>6.2950327E-2</v>
      </c>
      <c r="AQ1146" s="282">
        <v>5.9856540999999999E-2</v>
      </c>
      <c r="AR1146" s="282">
        <v>2.8897523999999999E-3</v>
      </c>
      <c r="AS1146" s="282">
        <v>2.0403359E-4</v>
      </c>
      <c r="AT1146" s="255">
        <f t="shared" si="454"/>
        <v>3.5885216428332297E-6</v>
      </c>
      <c r="AU1146" s="256">
        <f t="shared" si="455"/>
        <v>1.0686953729311749E-8</v>
      </c>
      <c r="AV1146" s="256">
        <f t="shared" si="456"/>
        <v>2.8576132616000002E-2</v>
      </c>
      <c r="AW1146" s="272">
        <v>3.4771231000000001E-6</v>
      </c>
      <c r="AX1146" s="272">
        <v>1.0491335E-8</v>
      </c>
      <c r="AY1146" s="272">
        <v>2.8663753999999999E-13</v>
      </c>
      <c r="AZ1146" s="272">
        <v>6.2581997E-12</v>
      </c>
      <c r="BA1146" s="272">
        <v>1.6372153E-13</v>
      </c>
      <c r="BB1146" s="272">
        <v>1.8558968999999999E-10</v>
      </c>
      <c r="BC1146" s="272">
        <v>1.096676E-7</v>
      </c>
      <c r="BD1146" s="272">
        <v>2.7263213999999999E-11</v>
      </c>
      <c r="BE1146" s="272">
        <v>1.2559012999999999E-10</v>
      </c>
      <c r="BF1146" s="272">
        <v>4.1607270999999998E-14</v>
      </c>
      <c r="BG1146" s="272">
        <v>1.3402031E-15</v>
      </c>
      <c r="BH1146" s="272">
        <v>5.4811215999999998E-14</v>
      </c>
      <c r="BI1146" s="272">
        <v>1.8167300000000001E-13</v>
      </c>
      <c r="BJ1146" s="272">
        <v>3.6800712000000003E-14</v>
      </c>
      <c r="BK1146" s="272">
        <v>2.4644074000000001E-11</v>
      </c>
      <c r="BL1146" s="272">
        <v>1.4732699E-9</v>
      </c>
      <c r="BM1146" s="272">
        <v>4.1913074999999998E-11</v>
      </c>
      <c r="BN1146" s="272">
        <v>1.5162616E-5</v>
      </c>
      <c r="BO1146" s="273">
        <v>2.8560970000000001E-2</v>
      </c>
      <c r="BP1146" s="272">
        <v>4.1017247999999999E-11</v>
      </c>
      <c r="BQ1146" s="272">
        <v>2.4942921000000001E-13</v>
      </c>
      <c r="BR1146" s="272">
        <v>1.1159648E-17</v>
      </c>
      <c r="BS1146"/>
      <c r="BT1146" s="121">
        <v>1.1218856E-4</v>
      </c>
      <c r="BU1146" s="274">
        <v>9.2570249999999995E-7</v>
      </c>
      <c r="BV1146" s="121">
        <v>1.0445923E-4</v>
      </c>
      <c r="BW1146" s="274">
        <v>1.4630455E-8</v>
      </c>
      <c r="BX1146" s="274">
        <v>8.2154134999999996E-7</v>
      </c>
      <c r="BY1146" s="274">
        <v>1.1766922999999999E-7</v>
      </c>
      <c r="BZ1146" s="274">
        <v>8.0945668000000001E-10</v>
      </c>
      <c r="CA1146" s="274">
        <v>1.8500368999999999E-7</v>
      </c>
      <c r="CB1146" s="274">
        <v>9.8459402000000001E-9</v>
      </c>
      <c r="CC1146" s="274">
        <v>1.0089331E-7</v>
      </c>
      <c r="CD1146" s="274">
        <v>1.2016535E-9</v>
      </c>
      <c r="CE1146" s="274">
        <v>2.7325402000000001E-8</v>
      </c>
      <c r="CF1146" s="274">
        <v>2.2458323E-11</v>
      </c>
      <c r="CG1146" s="274">
        <v>3.5301177000000002E-7</v>
      </c>
      <c r="CH1146" s="274">
        <v>5.0999557000000001E-6</v>
      </c>
      <c r="CI1146" s="274">
        <v>6.5827914000000005E-8</v>
      </c>
      <c r="CJ1146" s="274">
        <v>5.8883246999999996E-9</v>
      </c>
      <c r="CK1146" s="4"/>
      <c r="CL1146" s="323">
        <v>3.6723611000000001E-11</v>
      </c>
      <c r="CM1146" s="323">
        <v>3.7460360000000001</v>
      </c>
      <c r="CN1146" s="323">
        <v>4.5290316000000004E-3</v>
      </c>
      <c r="CO1146" s="323">
        <v>6.5769400999999997E-4</v>
      </c>
      <c r="CP1146" s="323">
        <v>2.8503246000000001E-5</v>
      </c>
      <c r="CQ1146" s="323">
        <v>1.7036964999999999E-10</v>
      </c>
      <c r="CR1146" s="323">
        <v>1.0346130999999999E-8</v>
      </c>
      <c r="CS1146" s="323">
        <v>3.6788232000000002E-5</v>
      </c>
      <c r="CT1146" s="323">
        <v>9.5417658000000002E-2</v>
      </c>
      <c r="CU1146" s="323">
        <v>0.40262453999999998</v>
      </c>
      <c r="CV1146" s="218"/>
      <c r="CW1146" s="214"/>
      <c r="CX1146" s="18" t="s">
        <v>1117</v>
      </c>
      <c r="CY1146" s="18"/>
      <c r="CZ1146" s="18"/>
      <c r="DA1146" s="32"/>
      <c r="DB1146" s="23"/>
      <c r="DC1146" s="22"/>
      <c r="DD1146" s="22"/>
      <c r="DE1146" s="22"/>
      <c r="DF1146" s="22"/>
      <c r="DG1146" s="22"/>
      <c r="DH1146" s="22"/>
      <c r="DI1146" s="17"/>
      <c r="DJ1146" s="17"/>
      <c r="DK1146" s="17"/>
      <c r="DL1146" s="17"/>
      <c r="DM1146" s="17"/>
      <c r="DN1146" s="17"/>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c r="FU1146" s="14"/>
      <c r="FV1146" s="14"/>
      <c r="FW1146" s="14"/>
      <c r="FX1146" s="14"/>
      <c r="FY1146" s="14"/>
      <c r="FZ1146" s="14"/>
      <c r="GA1146" s="14"/>
      <c r="GB1146" s="14"/>
      <c r="GC1146" s="14"/>
      <c r="GD1146" s="14"/>
    </row>
    <row r="1147" spans="1:186" ht="14.4" customHeight="1">
      <c r="A1147" t="s">
        <v>2327</v>
      </c>
      <c r="B1147" s="168" t="s">
        <v>2252</v>
      </c>
      <c r="C1147" s="279" t="str">
        <f t="shared" si="452"/>
        <v>A.160.05.115</v>
      </c>
      <c r="D1147" s="14" t="s">
        <v>661</v>
      </c>
      <c r="E1147" s="278" t="s">
        <v>1510</v>
      </c>
      <c r="F1147" s="281" t="str">
        <f t="shared" si="453"/>
        <v>Canaria FSC/PEFC 830 (kg/m3)</v>
      </c>
      <c r="G1147" s="319">
        <f t="shared" si="462"/>
        <v>5.2769074383599998E-2</v>
      </c>
      <c r="H1147" s="319">
        <f t="shared" si="463"/>
        <v>1.555608768E-3</v>
      </c>
      <c r="I1147" s="319">
        <f t="shared" si="446"/>
        <v>4.7492741890000001E-3</v>
      </c>
      <c r="J1147" s="319">
        <f t="shared" si="447"/>
        <v>1.5874508426600001E-2</v>
      </c>
      <c r="K1147" s="319">
        <v>3.0589682999999999E-2</v>
      </c>
      <c r="L1147" s="319">
        <v>2.9480799E-3</v>
      </c>
      <c r="M1147" s="319">
        <v>1.6518371E-3</v>
      </c>
      <c r="N1147" s="319">
        <v>1.2160094E-3</v>
      </c>
      <c r="O1147" s="319">
        <v>1.8619125E-4</v>
      </c>
      <c r="P1147" s="319">
        <v>6.3098579999999996E-6</v>
      </c>
      <c r="Q1147" s="319">
        <v>1.4709826000000001E-4</v>
      </c>
      <c r="R1147" s="319">
        <v>1.2396441E-4</v>
      </c>
      <c r="S1147" s="319">
        <v>2.0523235E-4</v>
      </c>
      <c r="T1147" s="319">
        <v>1.2441160999999999E-2</v>
      </c>
      <c r="U1147" s="319">
        <v>3.2259995E-3</v>
      </c>
      <c r="V1147" s="319">
        <v>2.5392779000000001E-5</v>
      </c>
      <c r="W1147" s="319">
        <v>2.1155765999999999E-6</v>
      </c>
      <c r="X1147" s="319">
        <v>0</v>
      </c>
      <c r="Y1147" s="210"/>
      <c r="Z1147" s="320">
        <f t="shared" si="457"/>
        <v>0.22999761654135337</v>
      </c>
      <c r="AA1147" s="210"/>
      <c r="AB1147" s="321">
        <f t="shared" si="458"/>
        <v>3.0589682999999999E-2</v>
      </c>
      <c r="AC1147" s="321">
        <f t="shared" si="459"/>
        <v>6.2794901780000006E-3</v>
      </c>
      <c r="AD1147" s="321">
        <f t="shared" si="448"/>
        <v>1.7167157986600002E-2</v>
      </c>
      <c r="AE1147" s="321">
        <f t="shared" si="460"/>
        <v>4.7492741890000001E-3</v>
      </c>
      <c r="AF1147" s="321">
        <f t="shared" si="461"/>
        <v>3.4312318499999999E-3</v>
      </c>
      <c r="AG1147"/>
      <c r="AH1147" s="121">
        <v>24.570944000000001</v>
      </c>
      <c r="AI1147" s="121">
        <v>2.9209092000000001</v>
      </c>
      <c r="AJ1147" s="121">
        <v>0.43730933999999999</v>
      </c>
      <c r="AK1147" s="121">
        <v>0</v>
      </c>
      <c r="AL1147" s="121">
        <v>20.930199000000002</v>
      </c>
      <c r="AM1147" s="121">
        <v>0.18371201000000001</v>
      </c>
      <c r="AN1147" s="121">
        <v>9.8814824999999995E-2</v>
      </c>
      <c r="AO1147"/>
      <c r="AP1147" s="282">
        <v>5.1114810999999998E-3</v>
      </c>
      <c r="AQ1147" s="282">
        <v>4.7538976999999998E-3</v>
      </c>
      <c r="AR1147" s="282">
        <v>2.1442044E-4</v>
      </c>
      <c r="AS1147" s="282">
        <v>1.4316298E-4</v>
      </c>
      <c r="AT1147" s="255">
        <f t="shared" si="454"/>
        <v>2.8500585715923001E-7</v>
      </c>
      <c r="AU1147" s="256">
        <f t="shared" si="455"/>
        <v>7.9297500876974801E-10</v>
      </c>
      <c r="AV1147" s="256">
        <f t="shared" si="456"/>
        <v>2.0050837419999998E-2</v>
      </c>
      <c r="AW1147" s="272">
        <v>2.1391306E-7</v>
      </c>
      <c r="AX1147" s="272">
        <v>6.4544303999999999E-10</v>
      </c>
      <c r="AY1147" s="272">
        <v>1.7633697E-14</v>
      </c>
      <c r="AZ1147" s="272">
        <v>6.2581997E-12</v>
      </c>
      <c r="BA1147" s="272">
        <v>1.6372153E-13</v>
      </c>
      <c r="BB1147" s="272">
        <v>1.8081824999999999E-10</v>
      </c>
      <c r="BC1147" s="272">
        <v>6.9368405000000003E-8</v>
      </c>
      <c r="BD1147" s="272">
        <v>2.6175093000000001E-11</v>
      </c>
      <c r="BE1147" s="272">
        <v>7.8988355000000004E-11</v>
      </c>
      <c r="BF1147" s="272">
        <v>4.1607270999999998E-14</v>
      </c>
      <c r="BG1147" s="272">
        <v>1.3402031E-15</v>
      </c>
      <c r="BH1147" s="272">
        <v>5.1970973E-14</v>
      </c>
      <c r="BI1147" s="272">
        <v>7.5839948999999998E-14</v>
      </c>
      <c r="BJ1147" s="272">
        <v>1.7613307000000001E-14</v>
      </c>
      <c r="BK1147" s="272">
        <v>2.450304E-11</v>
      </c>
      <c r="BL1147" s="272">
        <v>1.4716316999999999E-9</v>
      </c>
      <c r="BM1147" s="272">
        <v>4.1913074999999998E-11</v>
      </c>
      <c r="BN1147" s="272">
        <v>1.481242E-5</v>
      </c>
      <c r="BO1147" s="273">
        <v>2.0036024999999999E-2</v>
      </c>
      <c r="BP1147" s="272">
        <v>4.1017247999999999E-11</v>
      </c>
      <c r="BQ1147" s="272">
        <v>2.4942921000000001E-13</v>
      </c>
      <c r="BR1147" s="272">
        <v>1.1159648E-17</v>
      </c>
      <c r="BS1147"/>
      <c r="BT1147" s="274">
        <v>1.2431605E-5</v>
      </c>
      <c r="BU1147" s="274">
        <v>6.0441580999999995E-7</v>
      </c>
      <c r="BV1147" s="274">
        <v>6.4129438999999996E-6</v>
      </c>
      <c r="BW1147" s="274">
        <v>1.4529807E-8</v>
      </c>
      <c r="BX1147" s="274">
        <v>5.4022343E-7</v>
      </c>
      <c r="BY1147" s="274">
        <v>1.1766922999999999E-7</v>
      </c>
      <c r="BZ1147" s="274">
        <v>8.0945668000000001E-10</v>
      </c>
      <c r="CA1147" s="274">
        <v>1.8500368999999999E-7</v>
      </c>
      <c r="CB1147" s="274">
        <v>8.4673851999999994E-9</v>
      </c>
      <c r="CC1147" s="274">
        <v>9.7335774999999997E-8</v>
      </c>
      <c r="CD1147" s="274">
        <v>1.2016535E-9</v>
      </c>
      <c r="CE1147" s="274">
        <v>2.7325402000000001E-8</v>
      </c>
      <c r="CF1147" s="274">
        <v>2.2458323E-11</v>
      </c>
      <c r="CG1147" s="274">
        <v>2.9811963000000001E-7</v>
      </c>
      <c r="CH1147" s="274">
        <v>4.0518211999999997E-6</v>
      </c>
      <c r="CI1147" s="274">
        <v>6.5827914000000005E-8</v>
      </c>
      <c r="CJ1147" s="274">
        <v>5.8883246999999996E-9</v>
      </c>
      <c r="CK1147" s="4"/>
      <c r="CL1147" s="323">
        <v>3.6723611000000001E-11</v>
      </c>
      <c r="CM1147" s="323">
        <v>0.22964580000000001</v>
      </c>
      <c r="CN1147" s="323">
        <v>4.5290316000000004E-3</v>
      </c>
      <c r="CO1147" s="323">
        <v>4.3787433000000003E-4</v>
      </c>
      <c r="CP1147" s="323">
        <v>1.8950597E-5</v>
      </c>
      <c r="CQ1147" s="323">
        <v>1.6908463999999999E-10</v>
      </c>
      <c r="CR1147" s="323">
        <v>1.0194268E-8</v>
      </c>
      <c r="CS1147" s="323">
        <v>2.2890565000000002E-5</v>
      </c>
      <c r="CT1147" s="323">
        <v>4.3254943999999997E-2</v>
      </c>
      <c r="CU1147" s="323">
        <v>0.28505671999999999</v>
      </c>
      <c r="CV1147" s="216"/>
      <c r="CW1147" s="214"/>
      <c r="CX1147" s="18" t="s">
        <v>1117</v>
      </c>
      <c r="CY1147" s="18"/>
      <c r="CZ1147" s="18"/>
      <c r="DA1147" s="32"/>
      <c r="DB1147" s="14"/>
      <c r="DC1147" s="22"/>
      <c r="DD1147" s="22"/>
      <c r="DE1147" s="22"/>
      <c r="DF1147" s="22"/>
      <c r="DG1147" s="22"/>
      <c r="DH1147" s="22"/>
      <c r="DI1147" s="17"/>
      <c r="DJ1147" s="17"/>
      <c r="DK1147" s="17"/>
      <c r="DL1147" s="17"/>
      <c r="DM1147" s="17"/>
      <c r="DN1147" s="17"/>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4"/>
      <c r="FV1147" s="14"/>
      <c r="FW1147" s="14"/>
      <c r="FX1147" s="14"/>
      <c r="FY1147" s="14"/>
      <c r="FZ1147" s="14"/>
      <c r="GA1147" s="14"/>
      <c r="GB1147" s="14"/>
      <c r="GC1147" s="14"/>
      <c r="GD1147" s="14"/>
    </row>
    <row r="1148" spans="1:186" ht="14.4" customHeight="1">
      <c r="A1148" t="s">
        <v>8638</v>
      </c>
      <c r="B1148" s="168" t="s">
        <v>2252</v>
      </c>
      <c r="C1148" s="279" t="str">
        <f t="shared" si="452"/>
        <v>A.160.05.116</v>
      </c>
      <c r="D1148" s="14" t="s">
        <v>661</v>
      </c>
      <c r="E1148" s="278" t="s">
        <v>1510</v>
      </c>
      <c r="F1148" s="281" t="str">
        <f t="shared" si="453"/>
        <v>Canaria natural forest, clear cut 830 (kg/m3)</v>
      </c>
      <c r="G1148" s="319">
        <f t="shared" si="462"/>
        <v>6.4198190786046005</v>
      </c>
      <c r="H1148" s="319">
        <f t="shared" si="463"/>
        <v>1.555608768E-3</v>
      </c>
      <c r="I1148" s="319">
        <f t="shared" si="446"/>
        <v>5.9129492814100004</v>
      </c>
      <c r="J1148" s="319">
        <f t="shared" si="447"/>
        <v>1.5874508426600001E-2</v>
      </c>
      <c r="K1148" s="319">
        <v>0.48943967999999999</v>
      </c>
      <c r="L1148" s="319">
        <v>2.9480799E-3</v>
      </c>
      <c r="M1148" s="319">
        <v>1.6518371E-3</v>
      </c>
      <c r="N1148" s="319">
        <v>1.2160094E-3</v>
      </c>
      <c r="O1148" s="319">
        <v>1.8619125E-4</v>
      </c>
      <c r="P1148" s="319">
        <v>6.3098579999999996E-6</v>
      </c>
      <c r="Q1148" s="319">
        <v>1.4709826000000001E-4</v>
      </c>
      <c r="R1148" s="319">
        <v>1.2396441E-4</v>
      </c>
      <c r="S1148" s="319">
        <v>2.0523235E-4</v>
      </c>
      <c r="T1148" s="319">
        <v>1.2441160999999999E-2</v>
      </c>
      <c r="U1148" s="319">
        <v>3.2259995E-3</v>
      </c>
      <c r="V1148" s="319">
        <v>5.9082254000000001</v>
      </c>
      <c r="W1148" s="319">
        <v>2.1155765999999999E-6</v>
      </c>
      <c r="X1148" s="319">
        <v>0</v>
      </c>
      <c r="Y1148" s="210"/>
      <c r="Z1148" s="320">
        <f t="shared" si="457"/>
        <v>3.6799975939849623</v>
      </c>
      <c r="AA1148" s="210"/>
      <c r="AB1148" s="321">
        <f t="shared" si="458"/>
        <v>0.48943967999999999</v>
      </c>
      <c r="AC1148" s="321">
        <f t="shared" si="459"/>
        <v>6.2794901780000006E-3</v>
      </c>
      <c r="AD1148" s="321">
        <f t="shared" si="448"/>
        <v>1.7167157986600002E-2</v>
      </c>
      <c r="AE1148" s="321">
        <f t="shared" si="460"/>
        <v>5.9129492814100004</v>
      </c>
      <c r="AF1148" s="321">
        <f t="shared" si="461"/>
        <v>3.4312318499999999E-3</v>
      </c>
      <c r="AG1148"/>
      <c r="AH1148" s="121">
        <v>24.570944000000001</v>
      </c>
      <c r="AI1148" s="121">
        <v>2.9209092000000001</v>
      </c>
      <c r="AJ1148" s="121">
        <v>0.43730933999999999</v>
      </c>
      <c r="AK1148" s="121">
        <v>0</v>
      </c>
      <c r="AL1148" s="121">
        <v>20.930199000000002</v>
      </c>
      <c r="AM1148" s="121">
        <v>0.18371201000000001</v>
      </c>
      <c r="AN1148" s="121">
        <v>9.8814824999999995E-2</v>
      </c>
      <c r="AO1148"/>
      <c r="AP1148" s="282">
        <v>6.1126303999999999E-2</v>
      </c>
      <c r="AQ1148" s="282">
        <v>5.8156586000000003E-2</v>
      </c>
      <c r="AR1148" s="282">
        <v>2.8265558E-3</v>
      </c>
      <c r="AS1148" s="282">
        <v>1.4316298E-4</v>
      </c>
      <c r="AT1148" s="255">
        <f t="shared" si="454"/>
        <v>3.4866058971592298E-6</v>
      </c>
      <c r="AU1148" s="256">
        <f t="shared" si="455"/>
        <v>1.0453238893772749E-8</v>
      </c>
      <c r="AV1148" s="256">
        <f t="shared" si="456"/>
        <v>2.0050837419999998E-2</v>
      </c>
      <c r="AW1148" s="272">
        <v>3.4155130999999998E-6</v>
      </c>
      <c r="AX1148" s="272">
        <v>1.0305442999999999E-8</v>
      </c>
      <c r="AY1148" s="272">
        <v>2.8155870000000002E-13</v>
      </c>
      <c r="AZ1148" s="272">
        <v>6.2581997E-12</v>
      </c>
      <c r="BA1148" s="272">
        <v>1.6372153E-13</v>
      </c>
      <c r="BB1148" s="272">
        <v>1.8081824999999999E-10</v>
      </c>
      <c r="BC1148" s="272">
        <v>6.9368405000000003E-8</v>
      </c>
      <c r="BD1148" s="272">
        <v>2.6175093000000001E-11</v>
      </c>
      <c r="BE1148" s="272">
        <v>7.8988355000000004E-11</v>
      </c>
      <c r="BF1148" s="272">
        <v>4.1607270999999998E-14</v>
      </c>
      <c r="BG1148" s="272">
        <v>1.3402031E-15</v>
      </c>
      <c r="BH1148" s="272">
        <v>5.1970973E-14</v>
      </c>
      <c r="BI1148" s="272">
        <v>7.5839948999999998E-14</v>
      </c>
      <c r="BJ1148" s="272">
        <v>1.7613307000000001E-14</v>
      </c>
      <c r="BK1148" s="272">
        <v>2.450304E-11</v>
      </c>
      <c r="BL1148" s="272">
        <v>1.4716316999999999E-9</v>
      </c>
      <c r="BM1148" s="272">
        <v>4.1913074999999998E-11</v>
      </c>
      <c r="BN1148" s="272">
        <v>1.481242E-5</v>
      </c>
      <c r="BO1148" s="273">
        <v>2.0036024999999999E-2</v>
      </c>
      <c r="BP1148" s="272">
        <v>4.1017247999999999E-11</v>
      </c>
      <c r="BQ1148" s="272">
        <v>2.4942921000000001E-13</v>
      </c>
      <c r="BR1148" s="272">
        <v>1.1159648E-17</v>
      </c>
      <c r="BS1148"/>
      <c r="BT1148" s="121">
        <v>1.0862676E-4</v>
      </c>
      <c r="BU1148" s="274">
        <v>6.0441580999999995E-7</v>
      </c>
      <c r="BV1148" s="121">
        <v>1.026081E-4</v>
      </c>
      <c r="BW1148" s="274">
        <v>1.4529807E-8</v>
      </c>
      <c r="BX1148" s="274">
        <v>5.4022343E-7</v>
      </c>
      <c r="BY1148" s="274">
        <v>1.1766922999999999E-7</v>
      </c>
      <c r="BZ1148" s="274">
        <v>8.0945668000000001E-10</v>
      </c>
      <c r="CA1148" s="274">
        <v>1.8500368999999999E-7</v>
      </c>
      <c r="CB1148" s="274">
        <v>8.4673851999999994E-9</v>
      </c>
      <c r="CC1148" s="274">
        <v>9.7335774999999997E-8</v>
      </c>
      <c r="CD1148" s="274">
        <v>1.2016535E-9</v>
      </c>
      <c r="CE1148" s="274">
        <v>2.7325402000000001E-8</v>
      </c>
      <c r="CF1148" s="274">
        <v>2.2458323E-11</v>
      </c>
      <c r="CG1148" s="274">
        <v>2.9811963000000001E-7</v>
      </c>
      <c r="CH1148" s="274">
        <v>4.0518211999999997E-6</v>
      </c>
      <c r="CI1148" s="274">
        <v>6.5827914000000005E-8</v>
      </c>
      <c r="CJ1148" s="274">
        <v>5.8883246999999996E-9</v>
      </c>
      <c r="CK1148" s="4"/>
      <c r="CL1148" s="323">
        <v>3.6723611000000001E-11</v>
      </c>
      <c r="CM1148" s="323">
        <v>3.6796457999999999</v>
      </c>
      <c r="CN1148" s="323">
        <v>4.5290316000000004E-3</v>
      </c>
      <c r="CO1148" s="323">
        <v>4.3787433000000003E-4</v>
      </c>
      <c r="CP1148" s="323">
        <v>1.8950597E-5</v>
      </c>
      <c r="CQ1148" s="323">
        <v>1.6908463999999999E-10</v>
      </c>
      <c r="CR1148" s="323">
        <v>1.0194268E-8</v>
      </c>
      <c r="CS1148" s="323">
        <v>2.2890565000000002E-5</v>
      </c>
      <c r="CT1148" s="323">
        <v>4.3254943999999997E-2</v>
      </c>
      <c r="CU1148" s="323">
        <v>0.28505671999999999</v>
      </c>
      <c r="CV1148" s="216"/>
      <c r="CW1148" s="214"/>
      <c r="CX1148" s="18" t="s">
        <v>1117</v>
      </c>
      <c r="CY1148" s="18"/>
      <c r="CZ1148" s="18"/>
      <c r="DA1148" s="22"/>
      <c r="DB1148" s="23"/>
      <c r="DC1148" s="22"/>
      <c r="DD1148" s="22"/>
      <c r="DE1148" s="22"/>
      <c r="DF1148" s="22"/>
      <c r="DG1148" s="22"/>
      <c r="DH1148" s="22"/>
      <c r="DI1148" s="17"/>
      <c r="DJ1148" s="17"/>
      <c r="DK1148" s="17"/>
      <c r="DL1148" s="17"/>
      <c r="DM1148" s="17"/>
      <c r="DN1148" s="17"/>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14"/>
      <c r="FV1148" s="14"/>
      <c r="FW1148" s="14"/>
      <c r="FX1148" s="14"/>
      <c r="FY1148" s="14"/>
      <c r="FZ1148" s="14"/>
      <c r="GA1148" s="14"/>
      <c r="GB1148" s="14"/>
      <c r="GC1148" s="14"/>
      <c r="GD1148" s="14"/>
    </row>
    <row r="1149" spans="1:186" ht="14.4" customHeight="1">
      <c r="A1149" t="s">
        <v>2328</v>
      </c>
      <c r="B1149" s="168" t="s">
        <v>2252</v>
      </c>
      <c r="C1149" s="279" t="str">
        <f t="shared" si="452"/>
        <v>A.160.05.117</v>
      </c>
      <c r="D1149" s="14" t="s">
        <v>661</v>
      </c>
      <c r="E1149" s="278" t="s">
        <v>1510</v>
      </c>
      <c r="F1149" s="281" t="str">
        <f t="shared" si="453"/>
        <v>Cottonwood FSC/PEFC 440 (kg/m3)</v>
      </c>
      <c r="G1149" s="319">
        <f t="shared" si="462"/>
        <v>5.7523994912400005E-2</v>
      </c>
      <c r="H1149" s="319">
        <f t="shared" si="463"/>
        <v>1.5697583287999999E-3</v>
      </c>
      <c r="I1149" s="319">
        <f t="shared" si="446"/>
        <v>5.3305435270000001E-3</v>
      </c>
      <c r="J1149" s="319">
        <f t="shared" si="447"/>
        <v>1.7844780056600004E-2</v>
      </c>
      <c r="K1149" s="319">
        <v>3.2778913E-2</v>
      </c>
      <c r="L1149" s="319">
        <v>3.4942592000000001E-3</v>
      </c>
      <c r="M1149" s="319">
        <v>1.6866846999999999E-3</v>
      </c>
      <c r="N1149" s="319">
        <v>1.2239556999999999E-3</v>
      </c>
      <c r="O1149" s="319">
        <v>1.9080683999999999E-4</v>
      </c>
      <c r="P1149" s="319">
        <v>6.5645588000000003E-6</v>
      </c>
      <c r="Q1149" s="319">
        <v>1.4843123E-4</v>
      </c>
      <c r="R1149" s="319">
        <v>1.2417744E-4</v>
      </c>
      <c r="S1149" s="319">
        <v>2.0617638E-4</v>
      </c>
      <c r="T1149" s="319">
        <v>1.4405087E-2</v>
      </c>
      <c r="U1149" s="319">
        <v>3.2314011000000001E-3</v>
      </c>
      <c r="V1149" s="319">
        <v>2.5422187E-5</v>
      </c>
      <c r="W1149" s="319">
        <v>2.1155765999999999E-6</v>
      </c>
      <c r="X1149" s="319">
        <v>0</v>
      </c>
      <c r="Y1149" s="210"/>
      <c r="Z1149" s="320">
        <f t="shared" si="457"/>
        <v>0.24645799248120298</v>
      </c>
      <c r="AA1149" s="210"/>
      <c r="AB1149" s="321">
        <f t="shared" si="458"/>
        <v>3.2778913E-2</v>
      </c>
      <c r="AC1149" s="321">
        <f t="shared" si="459"/>
        <v>6.8748796687999993E-3</v>
      </c>
      <c r="AD1149" s="321">
        <f t="shared" si="448"/>
        <v>1.9712323916600001E-2</v>
      </c>
      <c r="AE1149" s="321">
        <f t="shared" si="460"/>
        <v>5.3305435269999993E-3</v>
      </c>
      <c r="AF1149" s="321">
        <f t="shared" si="461"/>
        <v>3.4375774800000001E-3</v>
      </c>
      <c r="AG1149"/>
      <c r="AH1149" s="121">
        <v>24.787077</v>
      </c>
      <c r="AI1149" s="121">
        <v>3.1360519999999998</v>
      </c>
      <c r="AJ1149" s="121">
        <v>0.43804157999999999</v>
      </c>
      <c r="AK1149" s="121">
        <v>0</v>
      </c>
      <c r="AL1149" s="121">
        <v>20.930199000000002</v>
      </c>
      <c r="AM1149" s="121">
        <v>0.18378955999999999</v>
      </c>
      <c r="AN1149" s="121">
        <v>9.8995103000000001E-2</v>
      </c>
      <c r="AO1149"/>
      <c r="AP1149" s="282">
        <v>5.5637181999999997E-3</v>
      </c>
      <c r="AQ1149" s="282">
        <v>5.1753742999999996E-3</v>
      </c>
      <c r="AR1149" s="282">
        <v>2.3008902E-4</v>
      </c>
      <c r="AS1149" s="282">
        <v>1.5825486000000001E-4</v>
      </c>
      <c r="AT1149" s="255">
        <f t="shared" si="454"/>
        <v>3.1027423632622997E-7</v>
      </c>
      <c r="AU1149" s="256">
        <f t="shared" si="455"/>
        <v>8.5092094999074797E-10</v>
      </c>
      <c r="AV1149" s="256">
        <f t="shared" si="456"/>
        <v>2.2164547246000001E-2</v>
      </c>
      <c r="AW1149" s="272">
        <v>2.2918828000000001E-7</v>
      </c>
      <c r="AX1149" s="272">
        <v>6.9153207999999995E-10</v>
      </c>
      <c r="AY1149" s="272">
        <v>1.8892916000000001E-14</v>
      </c>
      <c r="AZ1149" s="272">
        <v>6.2581997E-12</v>
      </c>
      <c r="BA1149" s="272">
        <v>1.6372153E-13</v>
      </c>
      <c r="BB1149" s="272">
        <v>1.8200125E-10</v>
      </c>
      <c r="BC1149" s="272">
        <v>7.9359939999999998E-8</v>
      </c>
      <c r="BD1149" s="272">
        <v>2.6444875000000001E-11</v>
      </c>
      <c r="BE1149" s="272">
        <v>9.0542513999999996E-11</v>
      </c>
      <c r="BF1149" s="272">
        <v>4.1607270999999998E-14</v>
      </c>
      <c r="BG1149" s="272">
        <v>1.3402031E-15</v>
      </c>
      <c r="BH1149" s="272">
        <v>5.2675166000000002E-14</v>
      </c>
      <c r="BI1149" s="272">
        <v>1.0207955E-13</v>
      </c>
      <c r="BJ1149" s="272">
        <v>2.2370514999999999E-14</v>
      </c>
      <c r="BK1149" s="272">
        <v>2.4538007E-11</v>
      </c>
      <c r="BL1149" s="272">
        <v>1.4720379E-9</v>
      </c>
      <c r="BM1149" s="272">
        <v>4.1913074999999998E-11</v>
      </c>
      <c r="BN1149" s="272">
        <v>1.4899246E-5</v>
      </c>
      <c r="BO1149" s="273">
        <v>2.2149648000000001E-2</v>
      </c>
      <c r="BP1149" s="272">
        <v>4.1017247999999999E-11</v>
      </c>
      <c r="BQ1149" s="272">
        <v>2.4942921000000001E-13</v>
      </c>
      <c r="BR1149" s="272">
        <v>1.1159648E-17</v>
      </c>
      <c r="BS1149"/>
      <c r="BT1149" s="274">
        <v>1.3314696E-5</v>
      </c>
      <c r="BU1149" s="274">
        <v>6.8407367000000004E-7</v>
      </c>
      <c r="BV1149" s="274">
        <v>6.8719027000000003E-6</v>
      </c>
      <c r="BW1149" s="274">
        <v>1.4554761E-8</v>
      </c>
      <c r="BX1149" s="274">
        <v>6.0997167999999996E-7</v>
      </c>
      <c r="BY1149" s="274">
        <v>1.1766922999999999E-7</v>
      </c>
      <c r="BZ1149" s="274">
        <v>8.0945668000000001E-10</v>
      </c>
      <c r="CA1149" s="274">
        <v>1.8500368999999999E-7</v>
      </c>
      <c r="CB1149" s="274">
        <v>8.8091756999999994E-9</v>
      </c>
      <c r="CC1149" s="274">
        <v>9.8217808000000005E-8</v>
      </c>
      <c r="CD1149" s="274">
        <v>1.2016535E-9</v>
      </c>
      <c r="CE1149" s="274">
        <v>2.7325402000000001E-8</v>
      </c>
      <c r="CF1149" s="274">
        <v>2.2458323E-11</v>
      </c>
      <c r="CG1149" s="274">
        <v>3.1172924999999998E-7</v>
      </c>
      <c r="CH1149" s="274">
        <v>4.3116893000000003E-6</v>
      </c>
      <c r="CI1149" s="274">
        <v>6.5827914000000005E-8</v>
      </c>
      <c r="CJ1149" s="274">
        <v>5.8883246999999996E-9</v>
      </c>
      <c r="CK1149" s="4"/>
      <c r="CL1149" s="323">
        <v>3.6723611000000001E-11</v>
      </c>
      <c r="CM1149" s="323">
        <v>0.24610617000000001</v>
      </c>
      <c r="CN1149" s="323">
        <v>4.5290316000000004E-3</v>
      </c>
      <c r="CO1149" s="323">
        <v>4.9237507999999998E-4</v>
      </c>
      <c r="CP1149" s="323">
        <v>2.1319022000000001E-5</v>
      </c>
      <c r="CQ1149" s="323">
        <v>1.6940323999999999E-10</v>
      </c>
      <c r="CR1149" s="323">
        <v>1.023192E-8</v>
      </c>
      <c r="CS1149" s="323">
        <v>2.6336267E-5</v>
      </c>
      <c r="CT1149" s="323">
        <v>5.6187847999999999E-2</v>
      </c>
      <c r="CU1149" s="323">
        <v>0.31420577</v>
      </c>
      <c r="CV1149" s="216"/>
      <c r="CW1149" s="214"/>
      <c r="CX1149" s="18" t="s">
        <v>1117</v>
      </c>
      <c r="CY1149" s="18"/>
      <c r="CZ1149" s="18"/>
      <c r="DA1149" s="22"/>
      <c r="DB1149" s="23"/>
      <c r="DC1149" s="22"/>
      <c r="DD1149" s="22"/>
      <c r="DE1149" s="22"/>
      <c r="DF1149" s="22"/>
      <c r="DG1149" s="22"/>
      <c r="DH1149" s="22"/>
      <c r="DI1149" s="17"/>
      <c r="DJ1149" s="17"/>
      <c r="DK1149" s="17"/>
      <c r="DL1149" s="17"/>
      <c r="DM1149" s="17"/>
      <c r="DN1149" s="17"/>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c r="FU1149" s="14"/>
      <c r="FV1149" s="14"/>
      <c r="FW1149" s="14"/>
      <c r="FX1149" s="14"/>
      <c r="FY1149" s="14"/>
      <c r="FZ1149" s="14"/>
      <c r="GA1149" s="14"/>
      <c r="GB1149" s="14"/>
      <c r="GC1149" s="14"/>
      <c r="GD1149" s="14"/>
    </row>
    <row r="1150" spans="1:186" ht="14.4" customHeight="1">
      <c r="A1150" t="s">
        <v>8639</v>
      </c>
      <c r="B1150" s="168" t="s">
        <v>2252</v>
      </c>
      <c r="C1150" s="279" t="str">
        <f t="shared" si="452"/>
        <v>A.160.05.118</v>
      </c>
      <c r="D1150" s="14" t="s">
        <v>661</v>
      </c>
      <c r="E1150" s="278" t="s">
        <v>1510</v>
      </c>
      <c r="F1150" s="281" t="str">
        <f t="shared" si="453"/>
        <v>Cottonwood natural forest, clear cut 440 (kg/m3)</v>
      </c>
      <c r="G1150" s="319">
        <f t="shared" si="462"/>
        <v>1.0728439897254001</v>
      </c>
      <c r="H1150" s="319">
        <f t="shared" si="463"/>
        <v>1.5697583287999999E-3</v>
      </c>
      <c r="I1150" s="319">
        <f t="shared" si="446"/>
        <v>0.56180054134000001</v>
      </c>
      <c r="J1150" s="319">
        <f t="shared" si="447"/>
        <v>1.7844780056600004E-2</v>
      </c>
      <c r="K1150" s="319">
        <v>0.49162890999999997</v>
      </c>
      <c r="L1150" s="319">
        <v>3.4942592000000001E-3</v>
      </c>
      <c r="M1150" s="319">
        <v>1.6866846999999999E-3</v>
      </c>
      <c r="N1150" s="319">
        <v>1.2239556999999999E-3</v>
      </c>
      <c r="O1150" s="319">
        <v>1.9080683999999999E-4</v>
      </c>
      <c r="P1150" s="319">
        <v>6.5645588000000003E-6</v>
      </c>
      <c r="Q1150" s="319">
        <v>1.4843123E-4</v>
      </c>
      <c r="R1150" s="319">
        <v>1.2417744E-4</v>
      </c>
      <c r="S1150" s="319">
        <v>2.0617638E-4</v>
      </c>
      <c r="T1150" s="319">
        <v>1.4405087E-2</v>
      </c>
      <c r="U1150" s="319">
        <v>3.2314011000000001E-3</v>
      </c>
      <c r="V1150" s="319">
        <v>0.55649541999999996</v>
      </c>
      <c r="W1150" s="319">
        <v>2.1155765999999999E-6</v>
      </c>
      <c r="X1150" s="319">
        <v>0</v>
      </c>
      <c r="Y1150" s="210"/>
      <c r="Z1150" s="320">
        <f t="shared" si="457"/>
        <v>3.6964579699248117</v>
      </c>
      <c r="AA1150" s="210"/>
      <c r="AB1150" s="321">
        <f t="shared" si="458"/>
        <v>0.49162890999999997</v>
      </c>
      <c r="AC1150" s="321">
        <f t="shared" si="459"/>
        <v>6.8748796687999993E-3</v>
      </c>
      <c r="AD1150" s="321">
        <f t="shared" si="448"/>
        <v>1.9712323916600001E-2</v>
      </c>
      <c r="AE1150" s="321">
        <f t="shared" si="460"/>
        <v>0.56180054134000001</v>
      </c>
      <c r="AF1150" s="321">
        <f t="shared" si="461"/>
        <v>3.4375774800000001E-3</v>
      </c>
      <c r="AG1150"/>
      <c r="AH1150" s="121">
        <v>24.787077</v>
      </c>
      <c r="AI1150" s="121">
        <v>3.1360519999999998</v>
      </c>
      <c r="AJ1150" s="121">
        <v>0.43804157999999999</v>
      </c>
      <c r="AK1150" s="121">
        <v>0</v>
      </c>
      <c r="AL1150" s="121">
        <v>20.930199000000002</v>
      </c>
      <c r="AM1150" s="121">
        <v>0.18378955999999999</v>
      </c>
      <c r="AN1150" s="121">
        <v>9.8995103000000001E-2</v>
      </c>
      <c r="AO1150"/>
      <c r="AP1150" s="282">
        <v>6.1578542E-2</v>
      </c>
      <c r="AQ1150" s="282">
        <v>5.8578062E-2</v>
      </c>
      <c r="AR1150" s="282">
        <v>2.8422244000000001E-3</v>
      </c>
      <c r="AS1150" s="282">
        <v>1.5825486000000001E-4</v>
      </c>
      <c r="AT1150" s="255">
        <f t="shared" si="454"/>
        <v>3.5118742563262301E-6</v>
      </c>
      <c r="AU1150" s="256">
        <f t="shared" si="455"/>
        <v>1.0511184794994752E-8</v>
      </c>
      <c r="AV1150" s="256">
        <f t="shared" si="456"/>
        <v>2.2164547246000001E-2</v>
      </c>
      <c r="AW1150" s="272">
        <v>3.4307883000000002E-6</v>
      </c>
      <c r="AX1150" s="272">
        <v>1.0351532E-8</v>
      </c>
      <c r="AY1150" s="272">
        <v>2.8281792000000002E-13</v>
      </c>
      <c r="AZ1150" s="272">
        <v>6.2581997E-12</v>
      </c>
      <c r="BA1150" s="272">
        <v>1.6372153E-13</v>
      </c>
      <c r="BB1150" s="272">
        <v>1.8200125E-10</v>
      </c>
      <c r="BC1150" s="272">
        <v>7.9359939999999998E-8</v>
      </c>
      <c r="BD1150" s="272">
        <v>2.6444875000000001E-11</v>
      </c>
      <c r="BE1150" s="272">
        <v>9.0542513999999996E-11</v>
      </c>
      <c r="BF1150" s="272">
        <v>4.1607270999999998E-14</v>
      </c>
      <c r="BG1150" s="272">
        <v>1.3402031E-15</v>
      </c>
      <c r="BH1150" s="272">
        <v>5.2675166000000002E-14</v>
      </c>
      <c r="BI1150" s="272">
        <v>1.0207955E-13</v>
      </c>
      <c r="BJ1150" s="272">
        <v>2.2370514999999999E-14</v>
      </c>
      <c r="BK1150" s="272">
        <v>2.4538007E-11</v>
      </c>
      <c r="BL1150" s="272">
        <v>1.4720379E-9</v>
      </c>
      <c r="BM1150" s="272">
        <v>4.1913074999999998E-11</v>
      </c>
      <c r="BN1150" s="272">
        <v>1.4899246E-5</v>
      </c>
      <c r="BO1150" s="273">
        <v>2.2149648000000001E-2</v>
      </c>
      <c r="BP1150" s="272">
        <v>4.1017247999999999E-11</v>
      </c>
      <c r="BQ1150" s="272">
        <v>2.4942921000000001E-13</v>
      </c>
      <c r="BR1150" s="272">
        <v>1.1159648E-17</v>
      </c>
      <c r="BS1150"/>
      <c r="BT1150" s="121">
        <v>1.0950985E-4</v>
      </c>
      <c r="BU1150" s="274">
        <v>6.8407367000000004E-7</v>
      </c>
      <c r="BV1150" s="121">
        <v>1.0306706E-4</v>
      </c>
      <c r="BW1150" s="274">
        <v>1.4554761E-8</v>
      </c>
      <c r="BX1150" s="274">
        <v>6.0997167999999996E-7</v>
      </c>
      <c r="BY1150" s="274">
        <v>1.1766922999999999E-7</v>
      </c>
      <c r="BZ1150" s="274">
        <v>8.0945668000000001E-10</v>
      </c>
      <c r="CA1150" s="274">
        <v>1.8500368999999999E-7</v>
      </c>
      <c r="CB1150" s="274">
        <v>8.8091756999999994E-9</v>
      </c>
      <c r="CC1150" s="274">
        <v>9.8217808000000005E-8</v>
      </c>
      <c r="CD1150" s="274">
        <v>1.2016535E-9</v>
      </c>
      <c r="CE1150" s="274">
        <v>2.7325402000000001E-8</v>
      </c>
      <c r="CF1150" s="274">
        <v>2.2458323E-11</v>
      </c>
      <c r="CG1150" s="274">
        <v>3.1172924999999998E-7</v>
      </c>
      <c r="CH1150" s="274">
        <v>4.3116893000000003E-6</v>
      </c>
      <c r="CI1150" s="274">
        <v>6.5827914000000005E-8</v>
      </c>
      <c r="CJ1150" s="274">
        <v>5.8883246999999996E-9</v>
      </c>
      <c r="CK1150" s="4"/>
      <c r="CL1150" s="323">
        <v>3.6723611000000001E-11</v>
      </c>
      <c r="CM1150" s="323">
        <v>3.6961062</v>
      </c>
      <c r="CN1150" s="323">
        <v>4.5290316000000004E-3</v>
      </c>
      <c r="CO1150" s="323">
        <v>4.9237507999999998E-4</v>
      </c>
      <c r="CP1150" s="323">
        <v>2.1319022000000001E-5</v>
      </c>
      <c r="CQ1150" s="323">
        <v>1.6940323999999999E-10</v>
      </c>
      <c r="CR1150" s="323">
        <v>1.023192E-8</v>
      </c>
      <c r="CS1150" s="323">
        <v>2.6336267E-5</v>
      </c>
      <c r="CT1150" s="323">
        <v>5.6187847999999999E-2</v>
      </c>
      <c r="CU1150" s="323">
        <v>0.31420577</v>
      </c>
      <c r="CV1150" s="216"/>
      <c r="CW1150" s="214"/>
      <c r="CX1150" s="18" t="s">
        <v>1117</v>
      </c>
      <c r="CY1150" s="18"/>
      <c r="CZ1150" s="18"/>
      <c r="DA1150" s="22"/>
      <c r="DB1150" s="23"/>
      <c r="DC1150" s="22"/>
      <c r="DD1150" s="22"/>
      <c r="DE1150" s="22"/>
      <c r="DF1150" s="22"/>
      <c r="DG1150" s="22"/>
      <c r="DH1150" s="22"/>
      <c r="DI1150" s="17"/>
      <c r="DJ1150" s="17"/>
      <c r="DK1150" s="17"/>
      <c r="DL1150" s="17"/>
      <c r="DM1150" s="17"/>
      <c r="DN1150" s="17"/>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c r="FU1150" s="14"/>
      <c r="FV1150" s="14"/>
      <c r="FW1150" s="14"/>
      <c r="FX1150" s="14"/>
      <c r="FY1150" s="14"/>
      <c r="FZ1150" s="14"/>
      <c r="GA1150" s="14"/>
      <c r="GB1150" s="14"/>
      <c r="GC1150" s="14"/>
      <c r="GD1150" s="14"/>
    </row>
    <row r="1151" spans="1:186" ht="14.4" customHeight="1">
      <c r="A1151" t="s">
        <v>2329</v>
      </c>
      <c r="B1151" s="168" t="s">
        <v>2252</v>
      </c>
      <c r="C1151" s="279" t="str">
        <f t="shared" si="452"/>
        <v>A.160.05.119</v>
      </c>
      <c r="D1151" s="14" t="s">
        <v>661</v>
      </c>
      <c r="E1151" s="278" t="s">
        <v>1510</v>
      </c>
      <c r="F1151" s="281" t="str">
        <f t="shared" si="453"/>
        <v>Hornbean FSC/PEFC 750 (kg/m3)</v>
      </c>
      <c r="G1151" s="319">
        <f t="shared" si="462"/>
        <v>4.3860546756599998E-2</v>
      </c>
      <c r="H1151" s="319">
        <f t="shared" si="463"/>
        <v>1.7384151897999998E-3</v>
      </c>
      <c r="I1151" s="319">
        <f t="shared" si="446"/>
        <v>3.5116741459999996E-3</v>
      </c>
      <c r="J1151" s="319">
        <f t="shared" si="447"/>
        <v>1.21287634208E-2</v>
      </c>
      <c r="K1151" s="319">
        <v>2.6481694E-2</v>
      </c>
      <c r="L1151" s="319">
        <v>1.5437821999999999E-3</v>
      </c>
      <c r="M1151" s="319">
        <v>1.782044E-3</v>
      </c>
      <c r="N1151" s="319">
        <v>1.3571178E-3</v>
      </c>
      <c r="O1151" s="319">
        <v>1.9509409000000001E-4</v>
      </c>
      <c r="P1151" s="319">
        <v>6.9958697999999999E-6</v>
      </c>
      <c r="Q1151" s="319">
        <v>1.7920743000000001E-4</v>
      </c>
      <c r="R1151" s="319">
        <v>1.542099E-4</v>
      </c>
      <c r="S1151" s="319">
        <v>2.2458345000000001E-4</v>
      </c>
      <c r="T1151" s="319">
        <v>8.6777104000000001E-3</v>
      </c>
      <c r="U1151" s="319">
        <v>3.2238251000000001E-3</v>
      </c>
      <c r="V1151" s="319">
        <v>3.1638045999999997E-5</v>
      </c>
      <c r="W1151" s="319">
        <v>2.6444707999999998E-6</v>
      </c>
      <c r="X1151" s="319">
        <v>0</v>
      </c>
      <c r="Y1151" s="210"/>
      <c r="Z1151" s="320">
        <f t="shared" si="457"/>
        <v>0.19911048120300751</v>
      </c>
      <c r="AA1151" s="210"/>
      <c r="AB1151" s="321">
        <f t="shared" si="458"/>
        <v>2.6481694E-2</v>
      </c>
      <c r="AC1151" s="321">
        <f t="shared" si="459"/>
        <v>5.2184512897999998E-3</v>
      </c>
      <c r="AD1151" s="321">
        <f t="shared" si="448"/>
        <v>1.21603909708E-2</v>
      </c>
      <c r="AE1151" s="321">
        <f t="shared" si="460"/>
        <v>3.5116741460000001E-3</v>
      </c>
      <c r="AF1151" s="321">
        <f t="shared" si="461"/>
        <v>3.44840855E-3</v>
      </c>
      <c r="AG1151"/>
      <c r="AH1151" s="121">
        <v>24.205138000000002</v>
      </c>
      <c r="AI1151" s="121">
        <v>2.5499830000000001</v>
      </c>
      <c r="AJ1151" s="121">
        <v>0.43701470999999997</v>
      </c>
      <c r="AK1151" s="121">
        <v>0</v>
      </c>
      <c r="AL1151" s="121">
        <v>20.930402999999998</v>
      </c>
      <c r="AM1151" s="121">
        <v>0.18909851</v>
      </c>
      <c r="AN1151" s="121">
        <v>9.8637888000000007E-2</v>
      </c>
      <c r="AO1151"/>
      <c r="AP1151" s="282">
        <v>4.1936843999999997E-3</v>
      </c>
      <c r="AQ1151" s="282">
        <v>3.8898190000000001E-3</v>
      </c>
      <c r="AR1151" s="282">
        <v>1.8734515999999999E-4</v>
      </c>
      <c r="AS1151" s="282">
        <v>1.1652024000000001E-4</v>
      </c>
      <c r="AT1151" s="255">
        <f t="shared" si="454"/>
        <v>2.3320257808661002E-7</v>
      </c>
      <c r="AU1151" s="256">
        <f t="shared" si="455"/>
        <v>6.9284452313685999E-10</v>
      </c>
      <c r="AV1151" s="256">
        <f t="shared" si="456"/>
        <v>1.6319362321000001E-2</v>
      </c>
      <c r="AW1151" s="272">
        <v>1.8536861000000001E-7</v>
      </c>
      <c r="AX1151" s="272">
        <v>5.5932147999999996E-10</v>
      </c>
      <c r="AY1151" s="272">
        <v>1.5280551000000001E-14</v>
      </c>
      <c r="AZ1151" s="272">
        <v>7.8227496999999994E-12</v>
      </c>
      <c r="BA1151" s="272">
        <v>2.0465190999999999E-13</v>
      </c>
      <c r="BB1151" s="272">
        <v>2.0179661000000001E-10</v>
      </c>
      <c r="BC1151" s="272">
        <v>4.5704248000000003E-8</v>
      </c>
      <c r="BD1151" s="272">
        <v>2.8927314000000001E-11</v>
      </c>
      <c r="BE1151" s="272">
        <v>5.1752792999999999E-11</v>
      </c>
      <c r="BF1151" s="272">
        <v>5.2009088999999997E-14</v>
      </c>
      <c r="BG1151" s="272">
        <v>1.6752538000000001E-15</v>
      </c>
      <c r="BH1151" s="272">
        <v>6.2499043000000001E-14</v>
      </c>
      <c r="BI1151" s="272">
        <v>2.9613343E-15</v>
      </c>
      <c r="BJ1151" s="272">
        <v>5.3664062000000003E-15</v>
      </c>
      <c r="BK1151" s="272">
        <v>3.0506414999999998E-11</v>
      </c>
      <c r="BL1151" s="272">
        <v>1.8381181000000001E-9</v>
      </c>
      <c r="BM1151" s="272">
        <v>5.2391344E-11</v>
      </c>
      <c r="BN1151" s="272">
        <v>1.7633321E-5</v>
      </c>
      <c r="BO1151" s="273">
        <v>1.6301729000000001E-2</v>
      </c>
      <c r="BP1151" s="272">
        <v>5.1271559999999997E-11</v>
      </c>
      <c r="BQ1151" s="272">
        <v>3.1178651000000001E-13</v>
      </c>
      <c r="BR1151" s="272">
        <v>1.394956E-17</v>
      </c>
      <c r="BS1151"/>
      <c r="BT1151" s="274">
        <v>1.0860678000000001E-5</v>
      </c>
      <c r="BU1151" s="274">
        <v>4.2499440000000002E-7</v>
      </c>
      <c r="BV1151" s="274">
        <v>5.5517285000000002E-6</v>
      </c>
      <c r="BW1151" s="274">
        <v>1.8074919999999999E-8</v>
      </c>
      <c r="BX1151" s="274">
        <v>3.7901543999999999E-7</v>
      </c>
      <c r="BY1151" s="274">
        <v>1.3408343E-7</v>
      </c>
      <c r="BZ1151" s="274">
        <v>1.0118208E-9</v>
      </c>
      <c r="CA1151" s="274">
        <v>2.1151868999999999E-7</v>
      </c>
      <c r="CB1151" s="274">
        <v>9.3879646999999998E-9</v>
      </c>
      <c r="CC1151" s="274">
        <v>1.185826E-7</v>
      </c>
      <c r="CD1151" s="274">
        <v>1.5020668E-9</v>
      </c>
      <c r="CE1151" s="274">
        <v>3.4156752999999997E-8</v>
      </c>
      <c r="CF1151" s="274">
        <v>2.8072903999999999E-11</v>
      </c>
      <c r="CG1151" s="274">
        <v>2.9701967000000002E-7</v>
      </c>
      <c r="CH1151" s="274">
        <v>3.6037472E-6</v>
      </c>
      <c r="CI1151" s="274">
        <v>6.8465746000000004E-8</v>
      </c>
      <c r="CJ1151" s="274">
        <v>7.3604058999999997E-9</v>
      </c>
      <c r="CK1151" s="4"/>
      <c r="CL1151" s="323">
        <v>4.5904513999999999E-11</v>
      </c>
      <c r="CM1151" s="323">
        <v>0.19867070000000001</v>
      </c>
      <c r="CN1151" s="323">
        <v>5.1141197000000001E-3</v>
      </c>
      <c r="CO1151" s="323">
        <v>3.1822000999999999E-4</v>
      </c>
      <c r="CP1151" s="323">
        <v>1.442118E-5</v>
      </c>
      <c r="CQ1151" s="323">
        <v>2.1024071E-10</v>
      </c>
      <c r="CR1151" s="323">
        <v>1.2611054E-8</v>
      </c>
      <c r="CS1151" s="323">
        <v>1.4457265000000001E-5</v>
      </c>
      <c r="CT1151" s="323">
        <v>8.8035149E-3</v>
      </c>
      <c r="CU1151" s="323">
        <v>0.23421754</v>
      </c>
      <c r="CV1151" s="216"/>
      <c r="CW1151" s="214"/>
      <c r="CX1151" s="18" t="s">
        <v>1117</v>
      </c>
      <c r="CY1151" s="18"/>
      <c r="CZ1151" s="18"/>
      <c r="DA1151" s="22"/>
      <c r="DB1151" s="23"/>
      <c r="DC1151" s="22"/>
      <c r="DD1151" s="22"/>
      <c r="DE1151" s="22"/>
      <c r="DF1151" s="22"/>
      <c r="DG1151" s="22"/>
      <c r="DH1151" s="22"/>
      <c r="DI1151" s="17"/>
      <c r="DJ1151" s="17"/>
      <c r="DK1151" s="17"/>
      <c r="DL1151" s="17"/>
      <c r="DM1151" s="17"/>
      <c r="DN1151" s="17"/>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4"/>
      <c r="FV1151" s="14"/>
      <c r="FW1151" s="14"/>
      <c r="FX1151" s="14"/>
      <c r="FY1151" s="14"/>
      <c r="FZ1151" s="14"/>
      <c r="GA1151" s="14"/>
      <c r="GB1151" s="14"/>
      <c r="GC1151" s="14"/>
      <c r="GD1151" s="14"/>
    </row>
    <row r="1152" spans="1:186" ht="14.4" customHeight="1">
      <c r="A1152" t="s">
        <v>2330</v>
      </c>
      <c r="B1152" s="168" t="s">
        <v>2252</v>
      </c>
      <c r="C1152" s="279" t="str">
        <f t="shared" si="452"/>
        <v>A.160.05.120</v>
      </c>
      <c r="D1152" s="14" t="s">
        <v>661</v>
      </c>
      <c r="E1152" s="278" t="s">
        <v>1510</v>
      </c>
      <c r="F1152" s="281" t="str">
        <f t="shared" si="453"/>
        <v>Horse chestnut FSC/PEFC 450 (kg/m3)</v>
      </c>
      <c r="G1152" s="319">
        <f t="shared" si="462"/>
        <v>4.3860546756599998E-2</v>
      </c>
      <c r="H1152" s="319">
        <f t="shared" si="463"/>
        <v>1.7384151897999998E-3</v>
      </c>
      <c r="I1152" s="319">
        <f t="shared" si="446"/>
        <v>3.5116741459999996E-3</v>
      </c>
      <c r="J1152" s="319">
        <f t="shared" si="447"/>
        <v>1.21287634208E-2</v>
      </c>
      <c r="K1152" s="319">
        <v>2.6481694E-2</v>
      </c>
      <c r="L1152" s="319">
        <v>1.5437821999999999E-3</v>
      </c>
      <c r="M1152" s="319">
        <v>1.782044E-3</v>
      </c>
      <c r="N1152" s="319">
        <v>1.3571178E-3</v>
      </c>
      <c r="O1152" s="319">
        <v>1.9509409000000001E-4</v>
      </c>
      <c r="P1152" s="319">
        <v>6.9958697999999999E-6</v>
      </c>
      <c r="Q1152" s="319">
        <v>1.7920743000000001E-4</v>
      </c>
      <c r="R1152" s="319">
        <v>1.542099E-4</v>
      </c>
      <c r="S1152" s="319">
        <v>2.2458345000000001E-4</v>
      </c>
      <c r="T1152" s="319">
        <v>8.6777104000000001E-3</v>
      </c>
      <c r="U1152" s="319">
        <v>3.2238251000000001E-3</v>
      </c>
      <c r="V1152" s="319">
        <v>3.1638045999999997E-5</v>
      </c>
      <c r="W1152" s="319">
        <v>2.6444707999999998E-6</v>
      </c>
      <c r="X1152" s="319">
        <v>0</v>
      </c>
      <c r="Y1152" s="210"/>
      <c r="Z1152" s="320">
        <f t="shared" si="457"/>
        <v>0.19911048120300751</v>
      </c>
      <c r="AA1152" s="210"/>
      <c r="AB1152" s="321">
        <f t="shared" si="458"/>
        <v>2.6481694E-2</v>
      </c>
      <c r="AC1152" s="321">
        <f t="shared" si="459"/>
        <v>5.2184512897999998E-3</v>
      </c>
      <c r="AD1152" s="321">
        <f t="shared" si="448"/>
        <v>1.21603909708E-2</v>
      </c>
      <c r="AE1152" s="321">
        <f t="shared" si="460"/>
        <v>3.5116741460000001E-3</v>
      </c>
      <c r="AF1152" s="321">
        <f t="shared" si="461"/>
        <v>3.44840855E-3</v>
      </c>
      <c r="AG1152"/>
      <c r="AH1152" s="121">
        <v>24.205138000000002</v>
      </c>
      <c r="AI1152" s="121">
        <v>2.5499830000000001</v>
      </c>
      <c r="AJ1152" s="121">
        <v>0.43701470999999997</v>
      </c>
      <c r="AK1152" s="121">
        <v>0</v>
      </c>
      <c r="AL1152" s="121">
        <v>20.930402999999998</v>
      </c>
      <c r="AM1152" s="121">
        <v>0.18909851</v>
      </c>
      <c r="AN1152" s="121">
        <v>9.8637888000000007E-2</v>
      </c>
      <c r="AO1152"/>
      <c r="AP1152" s="282">
        <v>4.1936843999999997E-3</v>
      </c>
      <c r="AQ1152" s="282">
        <v>3.8898190000000001E-3</v>
      </c>
      <c r="AR1152" s="282">
        <v>1.8734515999999999E-4</v>
      </c>
      <c r="AS1152" s="282">
        <v>1.1652024000000001E-4</v>
      </c>
      <c r="AT1152" s="255">
        <f t="shared" si="454"/>
        <v>2.3320257808661002E-7</v>
      </c>
      <c r="AU1152" s="256">
        <f t="shared" si="455"/>
        <v>6.9284452313685999E-10</v>
      </c>
      <c r="AV1152" s="256">
        <f t="shared" si="456"/>
        <v>1.6319362321000001E-2</v>
      </c>
      <c r="AW1152" s="272">
        <v>1.8536861000000001E-7</v>
      </c>
      <c r="AX1152" s="272">
        <v>5.5932147999999996E-10</v>
      </c>
      <c r="AY1152" s="272">
        <v>1.5280551000000001E-14</v>
      </c>
      <c r="AZ1152" s="272">
        <v>7.8227496999999994E-12</v>
      </c>
      <c r="BA1152" s="272">
        <v>2.0465190999999999E-13</v>
      </c>
      <c r="BB1152" s="272">
        <v>2.0179661000000001E-10</v>
      </c>
      <c r="BC1152" s="272">
        <v>4.5704248000000003E-8</v>
      </c>
      <c r="BD1152" s="272">
        <v>2.8927314000000001E-11</v>
      </c>
      <c r="BE1152" s="272">
        <v>5.1752792999999999E-11</v>
      </c>
      <c r="BF1152" s="272">
        <v>5.2009088999999997E-14</v>
      </c>
      <c r="BG1152" s="272">
        <v>1.6752538000000001E-15</v>
      </c>
      <c r="BH1152" s="272">
        <v>6.2499043000000001E-14</v>
      </c>
      <c r="BI1152" s="272">
        <v>2.9613343E-15</v>
      </c>
      <c r="BJ1152" s="272">
        <v>5.3664062000000003E-15</v>
      </c>
      <c r="BK1152" s="272">
        <v>3.0506414999999998E-11</v>
      </c>
      <c r="BL1152" s="272">
        <v>1.8381181000000001E-9</v>
      </c>
      <c r="BM1152" s="272">
        <v>5.2391344E-11</v>
      </c>
      <c r="BN1152" s="272">
        <v>1.7633321E-5</v>
      </c>
      <c r="BO1152" s="273">
        <v>1.6301729000000001E-2</v>
      </c>
      <c r="BP1152" s="272">
        <v>5.1271559999999997E-11</v>
      </c>
      <c r="BQ1152" s="272">
        <v>3.1178651000000001E-13</v>
      </c>
      <c r="BR1152" s="272">
        <v>1.394956E-17</v>
      </c>
      <c r="BS1152"/>
      <c r="BT1152" s="274">
        <v>1.0860678000000001E-5</v>
      </c>
      <c r="BU1152" s="274">
        <v>4.2499440000000002E-7</v>
      </c>
      <c r="BV1152" s="274">
        <v>5.5517285000000002E-6</v>
      </c>
      <c r="BW1152" s="274">
        <v>1.8074919999999999E-8</v>
      </c>
      <c r="BX1152" s="274">
        <v>3.7901543999999999E-7</v>
      </c>
      <c r="BY1152" s="274">
        <v>1.3408343E-7</v>
      </c>
      <c r="BZ1152" s="274">
        <v>1.0118208E-9</v>
      </c>
      <c r="CA1152" s="274">
        <v>2.1151868999999999E-7</v>
      </c>
      <c r="CB1152" s="274">
        <v>9.3879646999999998E-9</v>
      </c>
      <c r="CC1152" s="274">
        <v>1.185826E-7</v>
      </c>
      <c r="CD1152" s="274">
        <v>1.5020668E-9</v>
      </c>
      <c r="CE1152" s="274">
        <v>3.4156752999999997E-8</v>
      </c>
      <c r="CF1152" s="274">
        <v>2.8072903999999999E-11</v>
      </c>
      <c r="CG1152" s="274">
        <v>2.9701967000000002E-7</v>
      </c>
      <c r="CH1152" s="274">
        <v>3.6037472E-6</v>
      </c>
      <c r="CI1152" s="274">
        <v>6.8465746000000004E-8</v>
      </c>
      <c r="CJ1152" s="274">
        <v>7.3604058999999997E-9</v>
      </c>
      <c r="CK1152" s="4"/>
      <c r="CL1152" s="323">
        <v>4.5904513999999999E-11</v>
      </c>
      <c r="CM1152" s="323">
        <v>0.19867070000000001</v>
      </c>
      <c r="CN1152" s="323">
        <v>5.1141197000000001E-3</v>
      </c>
      <c r="CO1152" s="323">
        <v>3.1822000999999999E-4</v>
      </c>
      <c r="CP1152" s="323">
        <v>1.442118E-5</v>
      </c>
      <c r="CQ1152" s="323">
        <v>2.1024071E-10</v>
      </c>
      <c r="CR1152" s="323">
        <v>1.2611054E-8</v>
      </c>
      <c r="CS1152" s="323">
        <v>1.4457265000000001E-5</v>
      </c>
      <c r="CT1152" s="323">
        <v>8.8035149E-3</v>
      </c>
      <c r="CU1152" s="323">
        <v>0.23421754</v>
      </c>
      <c r="CV1152" s="216"/>
      <c r="CW1152" s="214"/>
      <c r="CX1152" s="18" t="s">
        <v>1117</v>
      </c>
      <c r="CY1152" s="18"/>
      <c r="CZ1152" s="18"/>
      <c r="DA1152" s="22"/>
      <c r="DB1152" s="23"/>
      <c r="DC1152" s="22"/>
      <c r="DD1152" s="22"/>
      <c r="DE1152" s="22"/>
      <c r="DF1152" s="22"/>
      <c r="DG1152" s="22"/>
      <c r="DH1152" s="22"/>
      <c r="DI1152" s="17"/>
      <c r="DJ1152" s="17"/>
      <c r="DK1152" s="17"/>
      <c r="DL1152" s="17"/>
      <c r="DM1152" s="17"/>
      <c r="DN1152" s="17"/>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14"/>
      <c r="FV1152" s="14"/>
      <c r="FW1152" s="14"/>
      <c r="FX1152" s="14"/>
      <c r="FY1152" s="14"/>
      <c r="FZ1152" s="14"/>
      <c r="GA1152" s="14"/>
      <c r="GB1152" s="14"/>
      <c r="GC1152" s="14"/>
      <c r="GD1152" s="14"/>
    </row>
    <row r="1153" spans="1:186" ht="14.4" customHeight="1">
      <c r="A1153" t="s">
        <v>2331</v>
      </c>
      <c r="B1153" s="168" t="s">
        <v>2252</v>
      </c>
      <c r="C1153" s="279" t="str">
        <f t="shared" si="452"/>
        <v>A.160.05.121</v>
      </c>
      <c r="D1153" s="14" t="s">
        <v>661</v>
      </c>
      <c r="E1153" s="278" t="s">
        <v>1510</v>
      </c>
      <c r="F1153" s="281" t="str">
        <f t="shared" si="453"/>
        <v>Ilomba FSC/PEFC 480 (kg/m3)</v>
      </c>
      <c r="G1153" s="319">
        <f t="shared" si="462"/>
        <v>6.2595909992199994E-2</v>
      </c>
      <c r="H1153" s="319">
        <f t="shared" si="463"/>
        <v>1.5848511395999999E-3</v>
      </c>
      <c r="I1153" s="319">
        <f t="shared" si="446"/>
        <v>5.9505641359999997E-3</v>
      </c>
      <c r="J1153" s="319">
        <f t="shared" si="447"/>
        <v>1.99464037166E-2</v>
      </c>
      <c r="K1153" s="319">
        <v>3.5114091E-2</v>
      </c>
      <c r="L1153" s="319">
        <v>4.0768502999999996E-3</v>
      </c>
      <c r="M1153" s="319">
        <v>1.7238556E-3</v>
      </c>
      <c r="N1153" s="319">
        <v>1.2324317E-3</v>
      </c>
      <c r="O1153" s="319">
        <v>1.9573014000000001E-4</v>
      </c>
      <c r="P1153" s="319">
        <v>6.8362396000000004E-6</v>
      </c>
      <c r="Q1153" s="319">
        <v>1.4985306000000001E-4</v>
      </c>
      <c r="R1153" s="319">
        <v>1.2440467999999999E-4</v>
      </c>
      <c r="S1153" s="319">
        <v>2.0718333999999999E-4</v>
      </c>
      <c r="T1153" s="319">
        <v>1.6499942E-2</v>
      </c>
      <c r="U1153" s="319">
        <v>3.2371627999999999E-3</v>
      </c>
      <c r="V1153" s="319">
        <v>2.5453555999999999E-5</v>
      </c>
      <c r="W1153" s="319">
        <v>2.1155765999999999E-6</v>
      </c>
      <c r="X1153" s="319">
        <v>0</v>
      </c>
      <c r="Y1153" s="210"/>
      <c r="Z1153" s="320">
        <f t="shared" si="457"/>
        <v>0.26401572180451127</v>
      </c>
      <c r="AA1153" s="210"/>
      <c r="AB1153" s="321">
        <f t="shared" si="458"/>
        <v>3.5114091E-2</v>
      </c>
      <c r="AC1153" s="321">
        <f t="shared" si="459"/>
        <v>7.5099617195999993E-3</v>
      </c>
      <c r="AD1153" s="321">
        <f t="shared" si="448"/>
        <v>2.2427168156600001E-2</v>
      </c>
      <c r="AE1153" s="321">
        <f t="shared" si="460"/>
        <v>5.9505641359999997E-3</v>
      </c>
      <c r="AF1153" s="321">
        <f t="shared" si="461"/>
        <v>3.4443461399999999E-3</v>
      </c>
      <c r="AG1153"/>
      <c r="AH1153" s="121">
        <v>25.017619</v>
      </c>
      <c r="AI1153" s="121">
        <v>3.3655377999999998</v>
      </c>
      <c r="AJ1153" s="121">
        <v>0.43882263999999999</v>
      </c>
      <c r="AK1153" s="121">
        <v>0</v>
      </c>
      <c r="AL1153" s="121">
        <v>20.930199000000002</v>
      </c>
      <c r="AM1153" s="121">
        <v>0.18387228</v>
      </c>
      <c r="AN1153" s="121">
        <v>9.9187398999999996E-2</v>
      </c>
      <c r="AO1153"/>
      <c r="AP1153" s="282">
        <v>6.0461044000000002E-3</v>
      </c>
      <c r="AQ1153" s="282">
        <v>5.6249493999999999E-3</v>
      </c>
      <c r="AR1153" s="282">
        <v>2.4680218E-4</v>
      </c>
      <c r="AS1153" s="282">
        <v>1.7435287999999999E-4</v>
      </c>
      <c r="AT1153" s="255">
        <f t="shared" si="454"/>
        <v>3.3722718669423002E-7</v>
      </c>
      <c r="AU1153" s="256">
        <f t="shared" si="455"/>
        <v>9.1272995055974805E-10</v>
      </c>
      <c r="AV1153" s="256">
        <f t="shared" si="456"/>
        <v>2.4419170860000002E-2</v>
      </c>
      <c r="AW1153" s="272">
        <v>2.4548186000000002E-7</v>
      </c>
      <c r="AX1153" s="272">
        <v>7.4069371999999998E-10</v>
      </c>
      <c r="AY1153" s="272">
        <v>2.0236081999999999E-14</v>
      </c>
      <c r="AZ1153" s="272">
        <v>6.2581997E-12</v>
      </c>
      <c r="BA1153" s="272">
        <v>1.6372153E-13</v>
      </c>
      <c r="BB1153" s="272">
        <v>1.8326311999999999E-10</v>
      </c>
      <c r="BC1153" s="272">
        <v>9.0017577999999997E-8</v>
      </c>
      <c r="BD1153" s="272">
        <v>2.6732642000000001E-11</v>
      </c>
      <c r="BE1153" s="272">
        <v>1.0286695E-10</v>
      </c>
      <c r="BF1153" s="272">
        <v>4.1607270999999998E-14</v>
      </c>
      <c r="BG1153" s="272">
        <v>1.3402031E-15</v>
      </c>
      <c r="BH1153" s="272">
        <v>5.3426304000000002E-14</v>
      </c>
      <c r="BI1153" s="272">
        <v>1.3006845999999999E-13</v>
      </c>
      <c r="BJ1153" s="272">
        <v>2.7444870000000001E-14</v>
      </c>
      <c r="BK1153" s="272">
        <v>2.4575305000000001E-11</v>
      </c>
      <c r="BL1153" s="272">
        <v>1.4724710999999999E-9</v>
      </c>
      <c r="BM1153" s="272">
        <v>4.1913074999999998E-11</v>
      </c>
      <c r="BN1153" s="272">
        <v>1.499186E-5</v>
      </c>
      <c r="BO1153" s="273">
        <v>2.4404179000000002E-2</v>
      </c>
      <c r="BP1153" s="272">
        <v>4.1017247999999999E-11</v>
      </c>
      <c r="BQ1153" s="272">
        <v>2.4942921000000001E-13</v>
      </c>
      <c r="BR1153" s="272">
        <v>1.1159648E-17</v>
      </c>
      <c r="BS1153"/>
      <c r="BT1153" s="274">
        <v>1.4256661E-5</v>
      </c>
      <c r="BU1153" s="274">
        <v>7.6904205000000003E-7</v>
      </c>
      <c r="BV1153" s="274">
        <v>7.3614588000000002E-6</v>
      </c>
      <c r="BW1153" s="274">
        <v>1.4581379E-8</v>
      </c>
      <c r="BX1153" s="274">
        <v>6.843698E-7</v>
      </c>
      <c r="BY1153" s="274">
        <v>1.1766922999999999E-7</v>
      </c>
      <c r="BZ1153" s="274">
        <v>8.0945668000000001E-10</v>
      </c>
      <c r="CA1153" s="274">
        <v>1.8500368999999999E-7</v>
      </c>
      <c r="CB1153" s="274">
        <v>9.1737522000000004E-9</v>
      </c>
      <c r="CC1153" s="274">
        <v>9.9158644E-8</v>
      </c>
      <c r="CD1153" s="274">
        <v>1.2016535E-9</v>
      </c>
      <c r="CE1153" s="274">
        <v>2.7325402000000001E-8</v>
      </c>
      <c r="CF1153" s="274">
        <v>2.2458323E-11</v>
      </c>
      <c r="CG1153" s="274">
        <v>3.2624618000000001E-7</v>
      </c>
      <c r="CH1153" s="274">
        <v>4.5888819000000002E-6</v>
      </c>
      <c r="CI1153" s="274">
        <v>6.5827914000000005E-8</v>
      </c>
      <c r="CJ1153" s="274">
        <v>5.8883246999999996E-9</v>
      </c>
      <c r="CK1153" s="4"/>
      <c r="CL1153" s="323">
        <v>3.6723611000000001E-11</v>
      </c>
      <c r="CM1153" s="323">
        <v>0.26366390000000001</v>
      </c>
      <c r="CN1153" s="323">
        <v>4.5290316000000004E-3</v>
      </c>
      <c r="CO1153" s="323">
        <v>5.5050921000000005E-4</v>
      </c>
      <c r="CP1153" s="323">
        <v>2.3845343000000001E-5</v>
      </c>
      <c r="CQ1153" s="323">
        <v>1.6974307E-10</v>
      </c>
      <c r="CR1153" s="323">
        <v>1.0272082000000001E-8</v>
      </c>
      <c r="CS1153" s="323">
        <v>3.0011683999999999E-5</v>
      </c>
      <c r="CT1153" s="323">
        <v>6.9982947000000004E-2</v>
      </c>
      <c r="CU1153" s="323">
        <v>0.34529808000000001</v>
      </c>
      <c r="CV1153" s="216"/>
      <c r="CW1153" s="214"/>
      <c r="CX1153" s="18" t="s">
        <v>1117</v>
      </c>
      <c r="CY1153" s="18"/>
      <c r="CZ1153" s="18"/>
      <c r="DA1153" s="22"/>
      <c r="DB1153" s="23"/>
      <c r="DC1153" s="22"/>
      <c r="DD1153" s="22"/>
      <c r="DE1153" s="22"/>
      <c r="DF1153" s="22"/>
      <c r="DG1153" s="22"/>
      <c r="DH1153" s="22"/>
      <c r="DI1153" s="17"/>
      <c r="DJ1153" s="17"/>
      <c r="DK1153" s="17"/>
      <c r="DL1153" s="17"/>
      <c r="DM1153" s="17"/>
      <c r="DN1153" s="17"/>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c r="FV1153" s="14"/>
      <c r="FW1153" s="14"/>
      <c r="FX1153" s="14"/>
      <c r="FY1153" s="14"/>
      <c r="FZ1153" s="14"/>
      <c r="GA1153" s="14"/>
      <c r="GB1153" s="14"/>
      <c r="GC1153" s="14"/>
      <c r="GD1153" s="14"/>
    </row>
    <row r="1154" spans="1:186" ht="14.4" customHeight="1">
      <c r="A1154" t="s">
        <v>8640</v>
      </c>
      <c r="B1154" s="168" t="s">
        <v>2252</v>
      </c>
      <c r="C1154" s="279" t="str">
        <f t="shared" si="452"/>
        <v>A.160.05.122</v>
      </c>
      <c r="D1154" s="14" t="s">
        <v>661</v>
      </c>
      <c r="E1154" s="278" t="s">
        <v>1510</v>
      </c>
      <c r="F1154" s="281" t="str">
        <f t="shared" si="453"/>
        <v>Ilomba natural forest, clear cut 480 (kg/m3)</v>
      </c>
      <c r="G1154" s="319">
        <f t="shared" si="462"/>
        <v>6.9191334554362003</v>
      </c>
      <c r="H1154" s="319">
        <f t="shared" si="463"/>
        <v>1.5848511395999999E-3</v>
      </c>
      <c r="I1154" s="319">
        <f t="shared" si="446"/>
        <v>6.4036381105800002</v>
      </c>
      <c r="J1154" s="319">
        <f t="shared" si="447"/>
        <v>1.99464037166E-2</v>
      </c>
      <c r="K1154" s="319">
        <v>0.49396409000000002</v>
      </c>
      <c r="L1154" s="319">
        <v>4.0768502999999996E-3</v>
      </c>
      <c r="M1154" s="319">
        <v>1.7238556E-3</v>
      </c>
      <c r="N1154" s="319">
        <v>1.2324317E-3</v>
      </c>
      <c r="O1154" s="319">
        <v>1.9573014000000001E-4</v>
      </c>
      <c r="P1154" s="319">
        <v>6.8362396000000004E-6</v>
      </c>
      <c r="Q1154" s="319">
        <v>1.4985306000000001E-4</v>
      </c>
      <c r="R1154" s="319">
        <v>1.2440467999999999E-4</v>
      </c>
      <c r="S1154" s="319">
        <v>2.0718333999999999E-4</v>
      </c>
      <c r="T1154" s="319">
        <v>1.6499942E-2</v>
      </c>
      <c r="U1154" s="319">
        <v>3.2371627999999999E-3</v>
      </c>
      <c r="V1154" s="319">
        <v>6.3977130000000004</v>
      </c>
      <c r="W1154" s="319">
        <v>2.1155765999999999E-6</v>
      </c>
      <c r="X1154" s="319">
        <v>0</v>
      </c>
      <c r="Y1154" s="210"/>
      <c r="Z1154" s="320">
        <f t="shared" si="457"/>
        <v>3.7140157142857144</v>
      </c>
      <c r="AA1154" s="210"/>
      <c r="AB1154" s="321">
        <f t="shared" si="458"/>
        <v>0.49396409000000002</v>
      </c>
      <c r="AC1154" s="321">
        <f t="shared" si="459"/>
        <v>7.5099617195999993E-3</v>
      </c>
      <c r="AD1154" s="321">
        <f t="shared" si="448"/>
        <v>2.2427168156600001E-2</v>
      </c>
      <c r="AE1154" s="321">
        <f t="shared" si="460"/>
        <v>6.4036381105800002</v>
      </c>
      <c r="AF1154" s="321">
        <f t="shared" si="461"/>
        <v>3.4443461399999999E-3</v>
      </c>
      <c r="AG1154"/>
      <c r="AH1154" s="121">
        <v>25.017619</v>
      </c>
      <c r="AI1154" s="121">
        <v>3.3655377999999998</v>
      </c>
      <c r="AJ1154" s="121">
        <v>0.43882263999999999</v>
      </c>
      <c r="AK1154" s="121">
        <v>0</v>
      </c>
      <c r="AL1154" s="121">
        <v>20.930199000000002</v>
      </c>
      <c r="AM1154" s="121">
        <v>0.18387228</v>
      </c>
      <c r="AN1154" s="121">
        <v>9.9187398999999996E-2</v>
      </c>
      <c r="AO1154"/>
      <c r="AP1154" s="282">
        <v>6.2060928000000001E-2</v>
      </c>
      <c r="AQ1154" s="282">
        <v>5.9027637000000001E-2</v>
      </c>
      <c r="AR1154" s="282">
        <v>2.8589374999999999E-3</v>
      </c>
      <c r="AS1154" s="282">
        <v>1.7435287999999999E-4</v>
      </c>
      <c r="AT1154" s="255">
        <f t="shared" si="454"/>
        <v>3.5388272266942297E-6</v>
      </c>
      <c r="AU1154" s="256">
        <f t="shared" si="455"/>
        <v>1.0572994155557749E-8</v>
      </c>
      <c r="AV1154" s="256">
        <f t="shared" si="456"/>
        <v>2.4419170860000002E-2</v>
      </c>
      <c r="AW1154" s="272">
        <v>3.4470819E-6</v>
      </c>
      <c r="AX1154" s="272">
        <v>1.0400694E-8</v>
      </c>
      <c r="AY1154" s="272">
        <v>2.8416107999999998E-13</v>
      </c>
      <c r="AZ1154" s="272">
        <v>6.2581997E-12</v>
      </c>
      <c r="BA1154" s="272">
        <v>1.6372153E-13</v>
      </c>
      <c r="BB1154" s="272">
        <v>1.8326311999999999E-10</v>
      </c>
      <c r="BC1154" s="272">
        <v>9.0017577999999997E-8</v>
      </c>
      <c r="BD1154" s="272">
        <v>2.6732642000000001E-11</v>
      </c>
      <c r="BE1154" s="272">
        <v>1.0286695E-10</v>
      </c>
      <c r="BF1154" s="272">
        <v>4.1607270999999998E-14</v>
      </c>
      <c r="BG1154" s="272">
        <v>1.3402031E-15</v>
      </c>
      <c r="BH1154" s="272">
        <v>5.3426304000000002E-14</v>
      </c>
      <c r="BI1154" s="272">
        <v>1.3006845999999999E-13</v>
      </c>
      <c r="BJ1154" s="272">
        <v>2.7444870000000001E-14</v>
      </c>
      <c r="BK1154" s="272">
        <v>2.4575305000000001E-11</v>
      </c>
      <c r="BL1154" s="272">
        <v>1.4724710999999999E-9</v>
      </c>
      <c r="BM1154" s="272">
        <v>4.1913074999999998E-11</v>
      </c>
      <c r="BN1154" s="272">
        <v>1.499186E-5</v>
      </c>
      <c r="BO1154" s="273">
        <v>2.4404179000000002E-2</v>
      </c>
      <c r="BP1154" s="272">
        <v>4.1017247999999999E-11</v>
      </c>
      <c r="BQ1154" s="272">
        <v>2.4942921000000001E-13</v>
      </c>
      <c r="BR1154" s="272">
        <v>1.1159648E-17</v>
      </c>
      <c r="BS1154"/>
      <c r="BT1154" s="121">
        <v>1.1045181000000001E-4</v>
      </c>
      <c r="BU1154" s="274">
        <v>7.6904205000000003E-7</v>
      </c>
      <c r="BV1154" s="121">
        <v>1.0355661E-4</v>
      </c>
      <c r="BW1154" s="274">
        <v>1.4581379E-8</v>
      </c>
      <c r="BX1154" s="274">
        <v>6.843698E-7</v>
      </c>
      <c r="BY1154" s="274">
        <v>1.1766922999999999E-7</v>
      </c>
      <c r="BZ1154" s="274">
        <v>8.0945668000000001E-10</v>
      </c>
      <c r="CA1154" s="274">
        <v>1.8500368999999999E-7</v>
      </c>
      <c r="CB1154" s="274">
        <v>9.1737522000000004E-9</v>
      </c>
      <c r="CC1154" s="274">
        <v>9.9158644E-8</v>
      </c>
      <c r="CD1154" s="274">
        <v>1.2016535E-9</v>
      </c>
      <c r="CE1154" s="274">
        <v>2.7325402000000001E-8</v>
      </c>
      <c r="CF1154" s="274">
        <v>2.2458323E-11</v>
      </c>
      <c r="CG1154" s="274">
        <v>3.2624618000000001E-7</v>
      </c>
      <c r="CH1154" s="274">
        <v>4.5888819000000002E-6</v>
      </c>
      <c r="CI1154" s="274">
        <v>6.5827914000000005E-8</v>
      </c>
      <c r="CJ1154" s="274">
        <v>5.8883246999999996E-9</v>
      </c>
      <c r="CK1154" s="4"/>
      <c r="CL1154" s="323">
        <v>3.6723611000000001E-11</v>
      </c>
      <c r="CM1154" s="323">
        <v>3.7136638999999998</v>
      </c>
      <c r="CN1154" s="323">
        <v>4.5290316000000004E-3</v>
      </c>
      <c r="CO1154" s="323">
        <v>5.5050921000000005E-4</v>
      </c>
      <c r="CP1154" s="323">
        <v>2.3845343000000001E-5</v>
      </c>
      <c r="CQ1154" s="323">
        <v>1.6974307E-10</v>
      </c>
      <c r="CR1154" s="323">
        <v>1.0272082000000001E-8</v>
      </c>
      <c r="CS1154" s="323">
        <v>3.0011683999999999E-5</v>
      </c>
      <c r="CT1154" s="323">
        <v>6.9982947000000004E-2</v>
      </c>
      <c r="CU1154" s="323">
        <v>0.34529808000000001</v>
      </c>
      <c r="CV1154" s="216"/>
      <c r="CW1154" s="214"/>
      <c r="CX1154" s="18" t="s">
        <v>1117</v>
      </c>
      <c r="CY1154" s="18"/>
      <c r="CZ1154" s="18"/>
      <c r="DA1154" s="22"/>
      <c r="DB1154" s="23"/>
      <c r="DC1154" s="22"/>
      <c r="DD1154" s="22"/>
      <c r="DE1154" s="22"/>
      <c r="DF1154" s="22"/>
      <c r="DG1154" s="22"/>
      <c r="DH1154" s="22"/>
      <c r="DI1154" s="17"/>
      <c r="DJ1154" s="17"/>
      <c r="DK1154" s="17"/>
      <c r="DL1154" s="17"/>
      <c r="DM1154" s="17"/>
      <c r="DN1154" s="17"/>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c r="FU1154" s="14"/>
      <c r="FV1154" s="14"/>
      <c r="FW1154" s="14"/>
      <c r="FX1154" s="14"/>
      <c r="FY1154" s="14"/>
      <c r="FZ1154" s="14"/>
      <c r="GA1154" s="14"/>
      <c r="GB1154" s="14"/>
      <c r="GC1154" s="14"/>
      <c r="GD1154" s="14"/>
    </row>
    <row r="1155" spans="1:186" ht="14.4" customHeight="1">
      <c r="A1155" t="s">
        <v>2332</v>
      </c>
      <c r="B1155" s="168" t="s">
        <v>2252</v>
      </c>
      <c r="C1155" s="279" t="str">
        <f t="shared" si="452"/>
        <v>A.160.05.123</v>
      </c>
      <c r="D1155" s="14" t="s">
        <v>661</v>
      </c>
      <c r="E1155" s="278" t="s">
        <v>1510</v>
      </c>
      <c r="F1155" s="281" t="str">
        <f t="shared" si="453"/>
        <v>Koto FSC/PEFC 560 (kg/m3)</v>
      </c>
      <c r="G1155" s="319">
        <f t="shared" si="462"/>
        <v>5.6256016430200007E-2</v>
      </c>
      <c r="H1155" s="319">
        <f t="shared" si="463"/>
        <v>1.5659851286000002E-3</v>
      </c>
      <c r="I1155" s="319">
        <f t="shared" si="446"/>
        <v>5.175538385000001E-3</v>
      </c>
      <c r="J1155" s="319">
        <f t="shared" si="447"/>
        <v>1.7319374916600003E-2</v>
      </c>
      <c r="K1155" s="319">
        <v>3.2195118000000002E-2</v>
      </c>
      <c r="L1155" s="319">
        <v>3.3486114000000002E-3</v>
      </c>
      <c r="M1155" s="319">
        <v>1.677392E-3</v>
      </c>
      <c r="N1155" s="319">
        <v>1.2218367E-3</v>
      </c>
      <c r="O1155" s="319">
        <v>1.8957602E-4</v>
      </c>
      <c r="P1155" s="319">
        <v>6.4966386E-6</v>
      </c>
      <c r="Q1155" s="319">
        <v>1.4807576999999999E-4</v>
      </c>
      <c r="R1155" s="319">
        <v>1.2412063999999999E-4</v>
      </c>
      <c r="S1155" s="319">
        <v>2.0592464000000001E-4</v>
      </c>
      <c r="T1155" s="319">
        <v>1.3881374E-2</v>
      </c>
      <c r="U1155" s="319">
        <v>3.2299606999999998E-3</v>
      </c>
      <c r="V1155" s="319">
        <v>2.5414345000000001E-5</v>
      </c>
      <c r="W1155" s="319">
        <v>2.1155765999999999E-6</v>
      </c>
      <c r="X1155" s="319">
        <v>0</v>
      </c>
      <c r="Y1155" s="210"/>
      <c r="Z1155" s="320">
        <f t="shared" si="457"/>
        <v>0.24206855639097744</v>
      </c>
      <c r="AA1155" s="210"/>
      <c r="AB1155" s="321">
        <f t="shared" si="458"/>
        <v>3.2195118000000002E-2</v>
      </c>
      <c r="AC1155" s="321">
        <f t="shared" si="459"/>
        <v>6.7161091686000008E-3</v>
      </c>
      <c r="AD1155" s="321">
        <f t="shared" si="448"/>
        <v>1.9033613616600002E-2</v>
      </c>
      <c r="AE1155" s="321">
        <f t="shared" si="460"/>
        <v>5.1755383850000001E-3</v>
      </c>
      <c r="AF1155" s="321">
        <f t="shared" si="461"/>
        <v>3.43588534E-3</v>
      </c>
      <c r="AG1155"/>
      <c r="AH1155" s="121">
        <v>24.729441999999999</v>
      </c>
      <c r="AI1155" s="121">
        <v>3.0786806000000002</v>
      </c>
      <c r="AJ1155" s="121">
        <v>0.43784631000000002</v>
      </c>
      <c r="AK1155" s="121">
        <v>0</v>
      </c>
      <c r="AL1155" s="121">
        <v>20.930199000000002</v>
      </c>
      <c r="AM1155" s="121">
        <v>0.18376888</v>
      </c>
      <c r="AN1155" s="121">
        <v>9.8947029000000006E-2</v>
      </c>
      <c r="AO1155"/>
      <c r="AP1155" s="282">
        <v>5.4431215999999998E-3</v>
      </c>
      <c r="AQ1155" s="282">
        <v>5.0629804999999996E-3</v>
      </c>
      <c r="AR1155" s="282">
        <v>2.2591074000000001E-4</v>
      </c>
      <c r="AS1155" s="282">
        <v>1.5423035999999999E-4</v>
      </c>
      <c r="AT1155" s="255">
        <f t="shared" si="454"/>
        <v>3.0353600424223002E-7</v>
      </c>
      <c r="AU1155" s="256">
        <f t="shared" si="455"/>
        <v>8.3546869959774808E-10</v>
      </c>
      <c r="AV1155" s="256">
        <f t="shared" si="456"/>
        <v>2.1600891091999998E-2</v>
      </c>
      <c r="AW1155" s="272">
        <v>2.2511489000000001E-7</v>
      </c>
      <c r="AX1155" s="272">
        <v>6.7924167000000002E-10</v>
      </c>
      <c r="AY1155" s="272">
        <v>1.8557123999999999E-14</v>
      </c>
      <c r="AZ1155" s="272">
        <v>6.2581997E-12</v>
      </c>
      <c r="BA1155" s="272">
        <v>1.6372153E-13</v>
      </c>
      <c r="BB1155" s="272">
        <v>1.8168579000000001E-10</v>
      </c>
      <c r="BC1155" s="272">
        <v>7.6695530999999993E-8</v>
      </c>
      <c r="BD1155" s="272">
        <v>2.6372932999999998E-11</v>
      </c>
      <c r="BE1155" s="272">
        <v>8.7461405000000004E-11</v>
      </c>
      <c r="BF1155" s="272">
        <v>4.1607270999999998E-14</v>
      </c>
      <c r="BG1155" s="272">
        <v>1.3402031E-15</v>
      </c>
      <c r="BH1155" s="272">
        <v>5.2487380999999997E-14</v>
      </c>
      <c r="BI1155" s="272">
        <v>9.5082323000000002E-14</v>
      </c>
      <c r="BJ1155" s="272">
        <v>2.1101926E-14</v>
      </c>
      <c r="BK1155" s="272">
        <v>2.4528683000000001E-11</v>
      </c>
      <c r="BL1155" s="272">
        <v>1.4719296E-9</v>
      </c>
      <c r="BM1155" s="272">
        <v>4.1913074999999998E-11</v>
      </c>
      <c r="BN1155" s="272">
        <v>1.4876092E-5</v>
      </c>
      <c r="BO1155" s="273">
        <v>2.1586015E-2</v>
      </c>
      <c r="BP1155" s="272">
        <v>4.1017247999999999E-11</v>
      </c>
      <c r="BQ1155" s="272">
        <v>2.4942921000000001E-13</v>
      </c>
      <c r="BR1155" s="272">
        <v>1.1159648E-17</v>
      </c>
      <c r="BS1155"/>
      <c r="BT1155" s="274">
        <v>1.3079205E-5</v>
      </c>
      <c r="BU1155" s="274">
        <v>6.6283156999999999E-7</v>
      </c>
      <c r="BV1155" s="274">
        <v>6.7495136999999996E-6</v>
      </c>
      <c r="BW1155" s="274">
        <v>1.4548107E-8</v>
      </c>
      <c r="BX1155" s="274">
        <v>5.9137214000000001E-7</v>
      </c>
      <c r="BY1155" s="274">
        <v>1.1766922999999999E-7</v>
      </c>
      <c r="BZ1155" s="274">
        <v>8.0945668000000001E-10</v>
      </c>
      <c r="CA1155" s="274">
        <v>1.8500368999999999E-7</v>
      </c>
      <c r="CB1155" s="274">
        <v>8.7180315999999992E-9</v>
      </c>
      <c r="CC1155" s="274">
        <v>9.7982598999999999E-8</v>
      </c>
      <c r="CD1155" s="274">
        <v>1.2016535E-9</v>
      </c>
      <c r="CE1155" s="274">
        <v>2.7325402000000001E-8</v>
      </c>
      <c r="CF1155" s="274">
        <v>2.2458323E-11</v>
      </c>
      <c r="CG1155" s="274">
        <v>3.0810001999999998E-7</v>
      </c>
      <c r="CH1155" s="274">
        <v>4.2423910999999997E-6</v>
      </c>
      <c r="CI1155" s="274">
        <v>6.5827914000000005E-8</v>
      </c>
      <c r="CJ1155" s="274">
        <v>5.8883246999999996E-9</v>
      </c>
      <c r="CK1155" s="4"/>
      <c r="CL1155" s="323">
        <v>3.6723611000000001E-11</v>
      </c>
      <c r="CM1155" s="323">
        <v>0.24171674000000001</v>
      </c>
      <c r="CN1155" s="323">
        <v>4.5290316000000004E-3</v>
      </c>
      <c r="CO1155" s="323">
        <v>4.7784154999999998E-4</v>
      </c>
      <c r="CP1155" s="323">
        <v>2.0687441999999999E-5</v>
      </c>
      <c r="CQ1155" s="323">
        <v>1.6931828000000001E-10</v>
      </c>
      <c r="CR1155" s="323">
        <v>1.022188E-8</v>
      </c>
      <c r="CS1155" s="323">
        <v>2.5417413000000001E-5</v>
      </c>
      <c r="CT1155" s="323">
        <v>5.2739073999999997E-2</v>
      </c>
      <c r="CU1155" s="323">
        <v>0.30643269000000001</v>
      </c>
      <c r="CV1155" s="216"/>
      <c r="CW1155" s="214"/>
      <c r="CX1155" s="18" t="s">
        <v>1117</v>
      </c>
      <c r="CY1155" s="18"/>
      <c r="CZ1155" s="18"/>
      <c r="DA1155" s="22"/>
      <c r="DB1155" s="23"/>
      <c r="DC1155" s="14"/>
      <c r="DD1155" s="14"/>
      <c r="DE1155" s="14"/>
      <c r="DF1155" s="14"/>
      <c r="DG1155" s="14"/>
      <c r="DH1155" s="14"/>
      <c r="DI1155" s="17"/>
      <c r="DJ1155" s="17"/>
      <c r="DK1155" s="17"/>
      <c r="DL1155" s="17"/>
      <c r="DM1155" s="17"/>
      <c r="DN1155" s="17"/>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c r="FU1155" s="14"/>
      <c r="FV1155" s="14"/>
      <c r="FW1155" s="14"/>
      <c r="FX1155" s="14"/>
      <c r="FY1155" s="14"/>
      <c r="FZ1155" s="14"/>
      <c r="GA1155" s="14"/>
      <c r="GB1155" s="14"/>
      <c r="GC1155" s="14"/>
      <c r="GD1155" s="14"/>
    </row>
    <row r="1156" spans="1:186" ht="14.4" customHeight="1">
      <c r="A1156" t="s">
        <v>8641</v>
      </c>
      <c r="B1156" s="168" t="s">
        <v>2252</v>
      </c>
      <c r="C1156" s="279" t="str">
        <f t="shared" si="452"/>
        <v>A.160.05.124</v>
      </c>
      <c r="D1156" s="14" t="s">
        <v>661</v>
      </c>
      <c r="E1156" s="278" t="s">
        <v>1510</v>
      </c>
      <c r="F1156" s="281" t="str">
        <f t="shared" si="453"/>
        <v>Koto natural forest, clear cut 560 (kg/m3)</v>
      </c>
      <c r="G1156" s="319">
        <f t="shared" si="462"/>
        <v>4.8775560040852</v>
      </c>
      <c r="H1156" s="319">
        <f t="shared" si="463"/>
        <v>1.5659851286000002E-3</v>
      </c>
      <c r="I1156" s="319">
        <f t="shared" si="446"/>
        <v>4.3676255240400002</v>
      </c>
      <c r="J1156" s="319">
        <f t="shared" si="447"/>
        <v>1.7319374916600003E-2</v>
      </c>
      <c r="K1156" s="319">
        <v>0.49104512</v>
      </c>
      <c r="L1156" s="319">
        <v>3.3486114000000002E-3</v>
      </c>
      <c r="M1156" s="319">
        <v>1.677392E-3</v>
      </c>
      <c r="N1156" s="319">
        <v>1.2218367E-3</v>
      </c>
      <c r="O1156" s="319">
        <v>1.8957602E-4</v>
      </c>
      <c r="P1156" s="319">
        <v>6.4966386E-6</v>
      </c>
      <c r="Q1156" s="319">
        <v>1.4807576999999999E-4</v>
      </c>
      <c r="R1156" s="319">
        <v>1.2412063999999999E-4</v>
      </c>
      <c r="S1156" s="319">
        <v>2.0592464000000001E-4</v>
      </c>
      <c r="T1156" s="319">
        <v>1.3881374E-2</v>
      </c>
      <c r="U1156" s="319">
        <v>3.2299606999999998E-3</v>
      </c>
      <c r="V1156" s="319">
        <v>4.3624754000000001</v>
      </c>
      <c r="W1156" s="319">
        <v>2.1155765999999999E-6</v>
      </c>
      <c r="X1156" s="319">
        <v>0</v>
      </c>
      <c r="Y1156" s="210"/>
      <c r="Z1156" s="320">
        <f t="shared" si="457"/>
        <v>3.692068571428571</v>
      </c>
      <c r="AA1156" s="210"/>
      <c r="AB1156" s="321">
        <f t="shared" si="458"/>
        <v>0.49104512</v>
      </c>
      <c r="AC1156" s="321">
        <f t="shared" si="459"/>
        <v>6.7161091686000008E-3</v>
      </c>
      <c r="AD1156" s="321">
        <f t="shared" si="448"/>
        <v>1.9033613616600002E-2</v>
      </c>
      <c r="AE1156" s="321">
        <f t="shared" si="460"/>
        <v>4.3676255240400002</v>
      </c>
      <c r="AF1156" s="321">
        <f t="shared" si="461"/>
        <v>3.43588534E-3</v>
      </c>
      <c r="AG1156"/>
      <c r="AH1156" s="121">
        <v>24.729441999999999</v>
      </c>
      <c r="AI1156" s="121">
        <v>3.0786806000000002</v>
      </c>
      <c r="AJ1156" s="121">
        <v>0.43784631000000002</v>
      </c>
      <c r="AK1156" s="121">
        <v>0</v>
      </c>
      <c r="AL1156" s="121">
        <v>20.930199000000002</v>
      </c>
      <c r="AM1156" s="121">
        <v>0.18376888</v>
      </c>
      <c r="AN1156" s="121">
        <v>9.8947029000000006E-2</v>
      </c>
      <c r="AO1156"/>
      <c r="AP1156" s="282">
        <v>6.1457945E-2</v>
      </c>
      <c r="AQ1156" s="282">
        <v>5.8465668999999998E-2</v>
      </c>
      <c r="AR1156" s="282">
        <v>2.8380460999999999E-3</v>
      </c>
      <c r="AS1156" s="282">
        <v>1.5423035999999999E-4</v>
      </c>
      <c r="AT1156" s="255">
        <f t="shared" si="454"/>
        <v>3.5051360142422299E-6</v>
      </c>
      <c r="AU1156" s="256">
        <f t="shared" si="455"/>
        <v>1.0495732954593748E-8</v>
      </c>
      <c r="AV1156" s="256">
        <f t="shared" si="456"/>
        <v>2.1600891091999998E-2</v>
      </c>
      <c r="AW1156" s="272">
        <v>3.4267149E-6</v>
      </c>
      <c r="AX1156" s="272">
        <v>1.0339242E-8</v>
      </c>
      <c r="AY1156" s="272">
        <v>2.8248212E-13</v>
      </c>
      <c r="AZ1156" s="272">
        <v>6.2581997E-12</v>
      </c>
      <c r="BA1156" s="272">
        <v>1.6372153E-13</v>
      </c>
      <c r="BB1156" s="272">
        <v>1.8168579000000001E-10</v>
      </c>
      <c r="BC1156" s="272">
        <v>7.6695530999999993E-8</v>
      </c>
      <c r="BD1156" s="272">
        <v>2.6372932999999998E-11</v>
      </c>
      <c r="BE1156" s="272">
        <v>8.7461405000000004E-11</v>
      </c>
      <c r="BF1156" s="272">
        <v>4.1607270999999998E-14</v>
      </c>
      <c r="BG1156" s="272">
        <v>1.3402031E-15</v>
      </c>
      <c r="BH1156" s="272">
        <v>5.2487380999999997E-14</v>
      </c>
      <c r="BI1156" s="272">
        <v>9.5082323000000002E-14</v>
      </c>
      <c r="BJ1156" s="272">
        <v>2.1101926E-14</v>
      </c>
      <c r="BK1156" s="272">
        <v>2.4528683000000001E-11</v>
      </c>
      <c r="BL1156" s="272">
        <v>1.4719296E-9</v>
      </c>
      <c r="BM1156" s="272">
        <v>4.1913074999999998E-11</v>
      </c>
      <c r="BN1156" s="272">
        <v>1.4876092E-5</v>
      </c>
      <c r="BO1156" s="273">
        <v>2.1586015E-2</v>
      </c>
      <c r="BP1156" s="272">
        <v>4.1017247999999999E-11</v>
      </c>
      <c r="BQ1156" s="272">
        <v>2.4942921000000001E-13</v>
      </c>
      <c r="BR1156" s="272">
        <v>1.1159648E-17</v>
      </c>
      <c r="BS1156"/>
      <c r="BT1156" s="121">
        <v>1.0927436E-4</v>
      </c>
      <c r="BU1156" s="274">
        <v>6.6283156999999999E-7</v>
      </c>
      <c r="BV1156" s="121">
        <v>1.0294467E-4</v>
      </c>
      <c r="BW1156" s="274">
        <v>1.4548107E-8</v>
      </c>
      <c r="BX1156" s="274">
        <v>5.9137214000000001E-7</v>
      </c>
      <c r="BY1156" s="274">
        <v>1.1766922999999999E-7</v>
      </c>
      <c r="BZ1156" s="274">
        <v>8.0945668000000001E-10</v>
      </c>
      <c r="CA1156" s="274">
        <v>1.8500368999999999E-7</v>
      </c>
      <c r="CB1156" s="274">
        <v>8.7180315999999992E-9</v>
      </c>
      <c r="CC1156" s="274">
        <v>9.7982598999999999E-8</v>
      </c>
      <c r="CD1156" s="274">
        <v>1.2016535E-9</v>
      </c>
      <c r="CE1156" s="274">
        <v>2.7325402000000001E-8</v>
      </c>
      <c r="CF1156" s="274">
        <v>2.2458323E-11</v>
      </c>
      <c r="CG1156" s="274">
        <v>3.0810001999999998E-7</v>
      </c>
      <c r="CH1156" s="274">
        <v>4.2423910999999997E-6</v>
      </c>
      <c r="CI1156" s="274">
        <v>6.5827914000000005E-8</v>
      </c>
      <c r="CJ1156" s="274">
        <v>5.8883246999999996E-9</v>
      </c>
      <c r="CK1156" s="4"/>
      <c r="CL1156" s="323">
        <v>3.6723611000000001E-11</v>
      </c>
      <c r="CM1156" s="323">
        <v>3.6917167000000002</v>
      </c>
      <c r="CN1156" s="323">
        <v>4.5290316000000004E-3</v>
      </c>
      <c r="CO1156" s="323">
        <v>4.7784154999999998E-4</v>
      </c>
      <c r="CP1156" s="323">
        <v>2.0687441999999999E-5</v>
      </c>
      <c r="CQ1156" s="323">
        <v>1.6931828000000001E-10</v>
      </c>
      <c r="CR1156" s="323">
        <v>1.022188E-8</v>
      </c>
      <c r="CS1156" s="323">
        <v>2.5417413000000001E-5</v>
      </c>
      <c r="CT1156" s="323">
        <v>5.2739073999999997E-2</v>
      </c>
      <c r="CU1156" s="323">
        <v>0.30643269000000001</v>
      </c>
      <c r="CV1156" s="216"/>
      <c r="CW1156" s="214"/>
      <c r="CX1156" s="18" t="s">
        <v>1117</v>
      </c>
      <c r="CY1156" s="18"/>
      <c r="CZ1156" s="18"/>
      <c r="DA1156" s="22"/>
      <c r="DB1156" s="23"/>
      <c r="DC1156" s="14"/>
      <c r="DD1156" s="14"/>
      <c r="DE1156" s="14"/>
      <c r="DF1156" s="14"/>
      <c r="DG1156" s="14"/>
      <c r="DH1156" s="14"/>
      <c r="DI1156" s="17"/>
      <c r="DJ1156" s="17"/>
      <c r="DK1156" s="17"/>
      <c r="DL1156" s="17"/>
      <c r="DM1156" s="17"/>
      <c r="DN1156" s="17"/>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c r="FL1156" s="14"/>
      <c r="FM1156" s="14"/>
      <c r="FN1156" s="14"/>
      <c r="FO1156" s="14"/>
      <c r="FP1156" s="14"/>
      <c r="FQ1156" s="14"/>
      <c r="FR1156" s="14"/>
      <c r="FS1156" s="14"/>
      <c r="FT1156" s="14"/>
      <c r="FU1156" s="14"/>
      <c r="FV1156" s="14"/>
      <c r="FW1156" s="14"/>
      <c r="FX1156" s="14"/>
      <c r="FY1156" s="14"/>
      <c r="FZ1156" s="14"/>
      <c r="GA1156" s="14"/>
      <c r="GB1156" s="14"/>
      <c r="GC1156" s="14"/>
      <c r="GD1156" s="14"/>
    </row>
    <row r="1157" spans="1:186" ht="14.4" customHeight="1">
      <c r="A1157" t="s">
        <v>2333</v>
      </c>
      <c r="B1157" s="168" t="s">
        <v>2252</v>
      </c>
      <c r="C1157" s="279" t="str">
        <f t="shared" si="452"/>
        <v>A.160.05.125</v>
      </c>
      <c r="D1157" s="14" t="s">
        <v>661</v>
      </c>
      <c r="E1157" s="278" t="s">
        <v>1510</v>
      </c>
      <c r="F1157" s="281" t="str">
        <f t="shared" si="453"/>
        <v>Linde FSC/PEFC 540 (kg/m3)</v>
      </c>
      <c r="G1157" s="319">
        <f t="shared" si="462"/>
        <v>4.3860546756599998E-2</v>
      </c>
      <c r="H1157" s="319">
        <f t="shared" si="463"/>
        <v>1.7384151897999998E-3</v>
      </c>
      <c r="I1157" s="319">
        <f t="shared" si="446"/>
        <v>3.5116741459999996E-3</v>
      </c>
      <c r="J1157" s="319">
        <f t="shared" si="447"/>
        <v>1.21287634208E-2</v>
      </c>
      <c r="K1157" s="319">
        <v>2.6481694E-2</v>
      </c>
      <c r="L1157" s="319">
        <v>1.5437821999999999E-3</v>
      </c>
      <c r="M1157" s="319">
        <v>1.782044E-3</v>
      </c>
      <c r="N1157" s="319">
        <v>1.3571178E-3</v>
      </c>
      <c r="O1157" s="319">
        <v>1.9509409000000001E-4</v>
      </c>
      <c r="P1157" s="319">
        <v>6.9958697999999999E-6</v>
      </c>
      <c r="Q1157" s="319">
        <v>1.7920743000000001E-4</v>
      </c>
      <c r="R1157" s="319">
        <v>1.542099E-4</v>
      </c>
      <c r="S1157" s="319">
        <v>2.2458345000000001E-4</v>
      </c>
      <c r="T1157" s="319">
        <v>8.6777104000000001E-3</v>
      </c>
      <c r="U1157" s="319">
        <v>3.2238251000000001E-3</v>
      </c>
      <c r="V1157" s="319">
        <v>3.1638045999999997E-5</v>
      </c>
      <c r="W1157" s="319">
        <v>2.6444707999999998E-6</v>
      </c>
      <c r="X1157" s="319">
        <v>0</v>
      </c>
      <c r="Y1157" s="210"/>
      <c r="Z1157" s="320">
        <f t="shared" si="457"/>
        <v>0.19911048120300751</v>
      </c>
      <c r="AA1157" s="210"/>
      <c r="AB1157" s="321">
        <f t="shared" si="458"/>
        <v>2.6481694E-2</v>
      </c>
      <c r="AC1157" s="321">
        <f t="shared" si="459"/>
        <v>5.2184512897999998E-3</v>
      </c>
      <c r="AD1157" s="321">
        <f t="shared" si="448"/>
        <v>1.21603909708E-2</v>
      </c>
      <c r="AE1157" s="321">
        <f t="shared" si="460"/>
        <v>3.5116741460000001E-3</v>
      </c>
      <c r="AF1157" s="321">
        <f t="shared" si="461"/>
        <v>3.44840855E-3</v>
      </c>
      <c r="AG1157"/>
      <c r="AH1157" s="121">
        <v>25.149138000000001</v>
      </c>
      <c r="AI1157" s="121">
        <v>2.5499830000000001</v>
      </c>
      <c r="AJ1157" s="121">
        <v>0.43701470999999997</v>
      </c>
      <c r="AK1157" s="121">
        <v>0</v>
      </c>
      <c r="AL1157" s="121">
        <v>21.874403000000001</v>
      </c>
      <c r="AM1157" s="121">
        <v>0.18909851</v>
      </c>
      <c r="AN1157" s="121">
        <v>9.8637888000000007E-2</v>
      </c>
      <c r="AO1157"/>
      <c r="AP1157" s="282">
        <v>4.1936843999999997E-3</v>
      </c>
      <c r="AQ1157" s="282">
        <v>3.8898190000000001E-3</v>
      </c>
      <c r="AR1157" s="282">
        <v>1.8734515999999999E-4</v>
      </c>
      <c r="AS1157" s="282">
        <v>1.1652024000000001E-4</v>
      </c>
      <c r="AT1157" s="255">
        <f t="shared" si="454"/>
        <v>2.3320257808661002E-7</v>
      </c>
      <c r="AU1157" s="256">
        <f t="shared" si="455"/>
        <v>6.9284452313685999E-10</v>
      </c>
      <c r="AV1157" s="256">
        <f t="shared" si="456"/>
        <v>1.6319362321000001E-2</v>
      </c>
      <c r="AW1157" s="272">
        <v>1.8536861000000001E-7</v>
      </c>
      <c r="AX1157" s="272">
        <v>5.5932147999999996E-10</v>
      </c>
      <c r="AY1157" s="272">
        <v>1.5280551000000001E-14</v>
      </c>
      <c r="AZ1157" s="272">
        <v>7.8227496999999994E-12</v>
      </c>
      <c r="BA1157" s="272">
        <v>2.0465190999999999E-13</v>
      </c>
      <c r="BB1157" s="272">
        <v>2.0179661000000001E-10</v>
      </c>
      <c r="BC1157" s="272">
        <v>4.5704248000000003E-8</v>
      </c>
      <c r="BD1157" s="272">
        <v>2.8927314000000001E-11</v>
      </c>
      <c r="BE1157" s="272">
        <v>5.1752792999999999E-11</v>
      </c>
      <c r="BF1157" s="272">
        <v>5.2009088999999997E-14</v>
      </c>
      <c r="BG1157" s="272">
        <v>1.6752538000000001E-15</v>
      </c>
      <c r="BH1157" s="272">
        <v>6.2499043000000001E-14</v>
      </c>
      <c r="BI1157" s="272">
        <v>2.9613343E-15</v>
      </c>
      <c r="BJ1157" s="272">
        <v>5.3664062000000003E-15</v>
      </c>
      <c r="BK1157" s="272">
        <v>3.0506414999999998E-11</v>
      </c>
      <c r="BL1157" s="272">
        <v>1.8381181000000001E-9</v>
      </c>
      <c r="BM1157" s="272">
        <v>5.2391344E-11</v>
      </c>
      <c r="BN1157" s="272">
        <v>1.7633321E-5</v>
      </c>
      <c r="BO1157" s="273">
        <v>1.6301729000000001E-2</v>
      </c>
      <c r="BP1157" s="272">
        <v>5.1271559999999997E-11</v>
      </c>
      <c r="BQ1157" s="272">
        <v>3.1178651000000001E-13</v>
      </c>
      <c r="BR1157" s="272">
        <v>1.394956E-17</v>
      </c>
      <c r="BS1157"/>
      <c r="BT1157" s="274">
        <v>1.0860678000000001E-5</v>
      </c>
      <c r="BU1157" s="274">
        <v>4.2499440000000002E-7</v>
      </c>
      <c r="BV1157" s="274">
        <v>5.5517285000000002E-6</v>
      </c>
      <c r="BW1157" s="274">
        <v>1.8074919999999999E-8</v>
      </c>
      <c r="BX1157" s="274">
        <v>3.7901543999999999E-7</v>
      </c>
      <c r="BY1157" s="274">
        <v>1.3408343E-7</v>
      </c>
      <c r="BZ1157" s="274">
        <v>1.0118208E-9</v>
      </c>
      <c r="CA1157" s="274">
        <v>2.1151868999999999E-7</v>
      </c>
      <c r="CB1157" s="274">
        <v>9.3879646999999998E-9</v>
      </c>
      <c r="CC1157" s="274">
        <v>1.185826E-7</v>
      </c>
      <c r="CD1157" s="274">
        <v>1.5020668E-9</v>
      </c>
      <c r="CE1157" s="274">
        <v>3.4156752999999997E-8</v>
      </c>
      <c r="CF1157" s="274">
        <v>2.8072903999999999E-11</v>
      </c>
      <c r="CG1157" s="274">
        <v>2.9701967000000002E-7</v>
      </c>
      <c r="CH1157" s="274">
        <v>3.6037472E-6</v>
      </c>
      <c r="CI1157" s="274">
        <v>6.8465746000000004E-8</v>
      </c>
      <c r="CJ1157" s="274">
        <v>7.3604058999999997E-9</v>
      </c>
      <c r="CK1157" s="4"/>
      <c r="CL1157" s="323">
        <v>4.5904513999999999E-11</v>
      </c>
      <c r="CM1157" s="323">
        <v>0.19867070000000001</v>
      </c>
      <c r="CN1157" s="323">
        <v>5.1141197000000001E-3</v>
      </c>
      <c r="CO1157" s="323">
        <v>3.1822000999999999E-4</v>
      </c>
      <c r="CP1157" s="323">
        <v>1.442118E-5</v>
      </c>
      <c r="CQ1157" s="323">
        <v>2.1024071E-10</v>
      </c>
      <c r="CR1157" s="323">
        <v>1.2611054E-8</v>
      </c>
      <c r="CS1157" s="323">
        <v>1.4457265000000001E-5</v>
      </c>
      <c r="CT1157" s="323">
        <v>8.8035149E-3</v>
      </c>
      <c r="CU1157" s="323">
        <v>0.23421754</v>
      </c>
      <c r="CV1157" s="216"/>
      <c r="CW1157" s="214"/>
      <c r="CX1157" s="18" t="s">
        <v>1117</v>
      </c>
      <c r="CY1157" s="18"/>
      <c r="CZ1157" s="18"/>
      <c r="DA1157" s="22"/>
      <c r="DB1157" s="23"/>
      <c r="DC1157" s="17"/>
      <c r="DD1157" s="17"/>
      <c r="DE1157" s="17"/>
      <c r="DF1157" s="17"/>
      <c r="DG1157" s="17"/>
      <c r="DH1157" s="17"/>
      <c r="DI1157" s="17"/>
      <c r="DJ1157" s="17"/>
      <c r="DK1157" s="17"/>
      <c r="DL1157" s="17"/>
      <c r="DM1157" s="17"/>
      <c r="DN1157" s="17"/>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14"/>
      <c r="FV1157" s="14"/>
      <c r="FW1157" s="14"/>
      <c r="FX1157" s="14"/>
      <c r="FY1157" s="14"/>
      <c r="FZ1157" s="14"/>
      <c r="GA1157" s="14"/>
      <c r="GB1157" s="14"/>
      <c r="GC1157" s="14"/>
      <c r="GD1157" s="14"/>
    </row>
    <row r="1158" spans="1:186" ht="14.4" customHeight="1">
      <c r="A1158" t="s">
        <v>2334</v>
      </c>
      <c r="B1158" s="168" t="s">
        <v>2252</v>
      </c>
      <c r="C1158" s="279" t="str">
        <f t="shared" si="452"/>
        <v>A.160.05.126</v>
      </c>
      <c r="D1158" s="14" t="s">
        <v>661</v>
      </c>
      <c r="E1158" s="278" t="s">
        <v>1510</v>
      </c>
      <c r="F1158" s="281" t="str">
        <f t="shared" si="453"/>
        <v>Platan FSC/PEFC 620 (kg/m3)</v>
      </c>
      <c r="G1158" s="319">
        <f t="shared" si="462"/>
        <v>4.3860546756599998E-2</v>
      </c>
      <c r="H1158" s="319">
        <f t="shared" si="463"/>
        <v>1.7384151897999998E-3</v>
      </c>
      <c r="I1158" s="319">
        <f t="shared" si="446"/>
        <v>3.5116741459999996E-3</v>
      </c>
      <c r="J1158" s="319">
        <f t="shared" si="447"/>
        <v>1.21287634208E-2</v>
      </c>
      <c r="K1158" s="319">
        <v>2.6481694E-2</v>
      </c>
      <c r="L1158" s="319">
        <v>1.5437821999999999E-3</v>
      </c>
      <c r="M1158" s="319">
        <v>1.782044E-3</v>
      </c>
      <c r="N1158" s="319">
        <v>1.3571178E-3</v>
      </c>
      <c r="O1158" s="319">
        <v>1.9509409000000001E-4</v>
      </c>
      <c r="P1158" s="319">
        <v>6.9958697999999999E-6</v>
      </c>
      <c r="Q1158" s="319">
        <v>1.7920743000000001E-4</v>
      </c>
      <c r="R1158" s="319">
        <v>1.542099E-4</v>
      </c>
      <c r="S1158" s="319">
        <v>2.2458345000000001E-4</v>
      </c>
      <c r="T1158" s="319">
        <v>8.6777104000000001E-3</v>
      </c>
      <c r="U1158" s="319">
        <v>3.2238251000000001E-3</v>
      </c>
      <c r="V1158" s="319">
        <v>3.1638045999999997E-5</v>
      </c>
      <c r="W1158" s="319">
        <v>2.6444707999999998E-6</v>
      </c>
      <c r="X1158" s="319">
        <v>0</v>
      </c>
      <c r="Y1158" s="210"/>
      <c r="Z1158" s="320">
        <f t="shared" si="457"/>
        <v>0.19911048120300751</v>
      </c>
      <c r="AA1158" s="210"/>
      <c r="AB1158" s="321">
        <f t="shared" si="458"/>
        <v>2.6481694E-2</v>
      </c>
      <c r="AC1158" s="321">
        <f t="shared" si="459"/>
        <v>5.2184512897999998E-3</v>
      </c>
      <c r="AD1158" s="321">
        <f t="shared" si="448"/>
        <v>1.21603909708E-2</v>
      </c>
      <c r="AE1158" s="321">
        <f t="shared" si="460"/>
        <v>3.5116741460000001E-3</v>
      </c>
      <c r="AF1158" s="321">
        <f t="shared" si="461"/>
        <v>3.44840855E-3</v>
      </c>
      <c r="AG1158"/>
      <c r="AH1158" s="121">
        <v>25.149138000000001</v>
      </c>
      <c r="AI1158" s="121">
        <v>2.5499830000000001</v>
      </c>
      <c r="AJ1158" s="121">
        <v>0.43701470999999997</v>
      </c>
      <c r="AK1158" s="121">
        <v>0</v>
      </c>
      <c r="AL1158" s="121">
        <v>21.874403000000001</v>
      </c>
      <c r="AM1158" s="121">
        <v>0.18909851</v>
      </c>
      <c r="AN1158" s="121">
        <v>9.8637888000000007E-2</v>
      </c>
      <c r="AO1158"/>
      <c r="AP1158" s="282">
        <v>4.1936843999999997E-3</v>
      </c>
      <c r="AQ1158" s="282">
        <v>3.8898190000000001E-3</v>
      </c>
      <c r="AR1158" s="282">
        <v>1.8734515999999999E-4</v>
      </c>
      <c r="AS1158" s="282">
        <v>1.1652024000000001E-4</v>
      </c>
      <c r="AT1158" s="255">
        <f t="shared" si="454"/>
        <v>2.3320257808661002E-7</v>
      </c>
      <c r="AU1158" s="256">
        <f t="shared" si="455"/>
        <v>6.9284452313685999E-10</v>
      </c>
      <c r="AV1158" s="256">
        <f t="shared" si="456"/>
        <v>1.6319362321000001E-2</v>
      </c>
      <c r="AW1158" s="272">
        <v>1.8536861000000001E-7</v>
      </c>
      <c r="AX1158" s="272">
        <v>5.5932147999999996E-10</v>
      </c>
      <c r="AY1158" s="272">
        <v>1.5280551000000001E-14</v>
      </c>
      <c r="AZ1158" s="272">
        <v>7.8227496999999994E-12</v>
      </c>
      <c r="BA1158" s="272">
        <v>2.0465190999999999E-13</v>
      </c>
      <c r="BB1158" s="272">
        <v>2.0179661000000001E-10</v>
      </c>
      <c r="BC1158" s="272">
        <v>4.5704248000000003E-8</v>
      </c>
      <c r="BD1158" s="272">
        <v>2.8927314000000001E-11</v>
      </c>
      <c r="BE1158" s="272">
        <v>5.1752792999999999E-11</v>
      </c>
      <c r="BF1158" s="272">
        <v>5.2009088999999997E-14</v>
      </c>
      <c r="BG1158" s="272">
        <v>1.6752538000000001E-15</v>
      </c>
      <c r="BH1158" s="272">
        <v>6.2499043000000001E-14</v>
      </c>
      <c r="BI1158" s="272">
        <v>2.9613343E-15</v>
      </c>
      <c r="BJ1158" s="272">
        <v>5.3664062000000003E-15</v>
      </c>
      <c r="BK1158" s="272">
        <v>3.0506414999999998E-11</v>
      </c>
      <c r="BL1158" s="272">
        <v>1.8381181000000001E-9</v>
      </c>
      <c r="BM1158" s="272">
        <v>5.2391344E-11</v>
      </c>
      <c r="BN1158" s="272">
        <v>1.7633321E-5</v>
      </c>
      <c r="BO1158" s="273">
        <v>1.6301729000000001E-2</v>
      </c>
      <c r="BP1158" s="272">
        <v>5.1271559999999997E-11</v>
      </c>
      <c r="BQ1158" s="272">
        <v>3.1178651000000001E-13</v>
      </c>
      <c r="BR1158" s="272">
        <v>1.394956E-17</v>
      </c>
      <c r="BS1158"/>
      <c r="BT1158" s="274">
        <v>1.0860678000000001E-5</v>
      </c>
      <c r="BU1158" s="274">
        <v>4.2499440000000002E-7</v>
      </c>
      <c r="BV1158" s="274">
        <v>5.5517285000000002E-6</v>
      </c>
      <c r="BW1158" s="274">
        <v>1.8074919999999999E-8</v>
      </c>
      <c r="BX1158" s="274">
        <v>3.7901543999999999E-7</v>
      </c>
      <c r="BY1158" s="274">
        <v>1.3408343E-7</v>
      </c>
      <c r="BZ1158" s="274">
        <v>1.0118208E-9</v>
      </c>
      <c r="CA1158" s="274">
        <v>2.1151868999999999E-7</v>
      </c>
      <c r="CB1158" s="274">
        <v>9.3879646999999998E-9</v>
      </c>
      <c r="CC1158" s="274">
        <v>1.185826E-7</v>
      </c>
      <c r="CD1158" s="274">
        <v>1.5020668E-9</v>
      </c>
      <c r="CE1158" s="274">
        <v>3.4156752999999997E-8</v>
      </c>
      <c r="CF1158" s="274">
        <v>2.8072903999999999E-11</v>
      </c>
      <c r="CG1158" s="274">
        <v>2.9701967000000002E-7</v>
      </c>
      <c r="CH1158" s="274">
        <v>3.6037472E-6</v>
      </c>
      <c r="CI1158" s="274">
        <v>6.8465746000000004E-8</v>
      </c>
      <c r="CJ1158" s="274">
        <v>7.3604058999999997E-9</v>
      </c>
      <c r="CK1158" s="4"/>
      <c r="CL1158" s="323">
        <v>4.5904513999999999E-11</v>
      </c>
      <c r="CM1158" s="323">
        <v>0.19867070000000001</v>
      </c>
      <c r="CN1158" s="323">
        <v>5.1141197000000001E-3</v>
      </c>
      <c r="CO1158" s="323">
        <v>3.1822000999999999E-4</v>
      </c>
      <c r="CP1158" s="323">
        <v>1.442118E-5</v>
      </c>
      <c r="CQ1158" s="323">
        <v>2.1024071E-10</v>
      </c>
      <c r="CR1158" s="323">
        <v>1.2611054E-8</v>
      </c>
      <c r="CS1158" s="323">
        <v>1.4457265000000001E-5</v>
      </c>
      <c r="CT1158" s="323">
        <v>8.8035149E-3</v>
      </c>
      <c r="CU1158" s="323">
        <v>0.23421754</v>
      </c>
      <c r="CV1158" s="216"/>
      <c r="CW1158" s="214"/>
      <c r="CX1158" s="18" t="s">
        <v>1117</v>
      </c>
      <c r="CY1158" s="18"/>
      <c r="CZ1158" s="18"/>
      <c r="DA1158" s="22"/>
      <c r="DB1158" s="23"/>
      <c r="DC1158" s="14"/>
      <c r="DD1158" s="14"/>
      <c r="DE1158" s="14"/>
      <c r="DF1158" s="14"/>
      <c r="DG1158" s="14"/>
      <c r="DH1158" s="14"/>
      <c r="DI1158" s="17"/>
      <c r="DJ1158" s="17"/>
      <c r="DK1158" s="17"/>
      <c r="DL1158" s="17"/>
      <c r="DM1158" s="17"/>
      <c r="DN1158" s="17"/>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4"/>
      <c r="FV1158" s="14"/>
      <c r="FW1158" s="14"/>
      <c r="FX1158" s="14"/>
      <c r="FY1158" s="14"/>
      <c r="FZ1158" s="14"/>
      <c r="GA1158" s="14"/>
      <c r="GB1158" s="14"/>
      <c r="GC1158" s="14"/>
      <c r="GD1158" s="14"/>
    </row>
    <row r="1159" spans="1:186" ht="14.4" customHeight="1">
      <c r="A1159" t="s">
        <v>2335</v>
      </c>
      <c r="B1159" s="168" t="s">
        <v>2252</v>
      </c>
      <c r="C1159" s="279" t="str">
        <f t="shared" si="452"/>
        <v>A.160.05.127</v>
      </c>
      <c r="D1159" s="14" t="s">
        <v>661</v>
      </c>
      <c r="E1159" s="278" t="s">
        <v>1510</v>
      </c>
      <c r="F1159" s="281" t="str">
        <f t="shared" si="453"/>
        <v>Poplar FSC/PEFC 440 (kg/m3)</v>
      </c>
      <c r="G1159" s="319">
        <f t="shared" si="462"/>
        <v>4.3860546756599998E-2</v>
      </c>
      <c r="H1159" s="319">
        <f t="shared" si="463"/>
        <v>1.7384151897999998E-3</v>
      </c>
      <c r="I1159" s="319">
        <f t="shared" ref="I1159:I1222" si="464">L1159+M1159+R1159+V1159</f>
        <v>3.5116741459999996E-3</v>
      </c>
      <c r="J1159" s="319">
        <f t="shared" ref="J1159:J1222" si="465">S1159+T1159+U1159+W1159+X1159</f>
        <v>1.21287634208E-2</v>
      </c>
      <c r="K1159" s="319">
        <v>2.6481694E-2</v>
      </c>
      <c r="L1159" s="319">
        <v>1.5437821999999999E-3</v>
      </c>
      <c r="M1159" s="319">
        <v>1.782044E-3</v>
      </c>
      <c r="N1159" s="319">
        <v>1.3571178E-3</v>
      </c>
      <c r="O1159" s="319">
        <v>1.9509409000000001E-4</v>
      </c>
      <c r="P1159" s="319">
        <v>6.9958697999999999E-6</v>
      </c>
      <c r="Q1159" s="319">
        <v>1.7920743000000001E-4</v>
      </c>
      <c r="R1159" s="319">
        <v>1.542099E-4</v>
      </c>
      <c r="S1159" s="319">
        <v>2.2458345000000001E-4</v>
      </c>
      <c r="T1159" s="319">
        <v>8.6777104000000001E-3</v>
      </c>
      <c r="U1159" s="319">
        <v>3.2238251000000001E-3</v>
      </c>
      <c r="V1159" s="319">
        <v>3.1638045999999997E-5</v>
      </c>
      <c r="W1159" s="319">
        <v>2.6444707999999998E-6</v>
      </c>
      <c r="X1159" s="319">
        <v>0</v>
      </c>
      <c r="Y1159" s="210"/>
      <c r="Z1159" s="320">
        <f t="shared" si="457"/>
        <v>0.19911048120300751</v>
      </c>
      <c r="AA1159" s="210"/>
      <c r="AB1159" s="321">
        <f t="shared" si="458"/>
        <v>2.6481694E-2</v>
      </c>
      <c r="AC1159" s="321">
        <f t="shared" si="459"/>
        <v>5.2184512897999998E-3</v>
      </c>
      <c r="AD1159" s="321">
        <f t="shared" ref="AD1159:AD1222" si="466">W1159+T1159+L1159+M1159+R1159</f>
        <v>1.21603909708E-2</v>
      </c>
      <c r="AE1159" s="321">
        <f t="shared" si="460"/>
        <v>3.5116741460000001E-3</v>
      </c>
      <c r="AF1159" s="321">
        <f t="shared" si="461"/>
        <v>3.44840855E-3</v>
      </c>
      <c r="AG1159"/>
      <c r="AH1159" s="121">
        <v>25.149138000000001</v>
      </c>
      <c r="AI1159" s="121">
        <v>2.5499830000000001</v>
      </c>
      <c r="AJ1159" s="121">
        <v>0.43701470999999997</v>
      </c>
      <c r="AK1159" s="121">
        <v>0</v>
      </c>
      <c r="AL1159" s="121">
        <v>21.874403000000001</v>
      </c>
      <c r="AM1159" s="121">
        <v>0.18909851</v>
      </c>
      <c r="AN1159" s="121">
        <v>9.8637888000000007E-2</v>
      </c>
      <c r="AO1159"/>
      <c r="AP1159" s="282">
        <v>4.1936843999999997E-3</v>
      </c>
      <c r="AQ1159" s="282">
        <v>3.8898190000000001E-3</v>
      </c>
      <c r="AR1159" s="282">
        <v>1.8734515999999999E-4</v>
      </c>
      <c r="AS1159" s="282">
        <v>1.1652024000000001E-4</v>
      </c>
      <c r="AT1159" s="255">
        <f t="shared" si="454"/>
        <v>2.3320257808661002E-7</v>
      </c>
      <c r="AU1159" s="256">
        <f t="shared" si="455"/>
        <v>6.9284452313685999E-10</v>
      </c>
      <c r="AV1159" s="256">
        <f t="shared" si="456"/>
        <v>1.6319362321000001E-2</v>
      </c>
      <c r="AW1159" s="272">
        <v>1.8536861000000001E-7</v>
      </c>
      <c r="AX1159" s="272">
        <v>5.5932147999999996E-10</v>
      </c>
      <c r="AY1159" s="272">
        <v>1.5280551000000001E-14</v>
      </c>
      <c r="AZ1159" s="272">
        <v>7.8227496999999994E-12</v>
      </c>
      <c r="BA1159" s="272">
        <v>2.0465190999999999E-13</v>
      </c>
      <c r="BB1159" s="272">
        <v>2.0179661000000001E-10</v>
      </c>
      <c r="BC1159" s="272">
        <v>4.5704248000000003E-8</v>
      </c>
      <c r="BD1159" s="272">
        <v>2.8927314000000001E-11</v>
      </c>
      <c r="BE1159" s="272">
        <v>5.1752792999999999E-11</v>
      </c>
      <c r="BF1159" s="272">
        <v>5.2009088999999997E-14</v>
      </c>
      <c r="BG1159" s="272">
        <v>1.6752538000000001E-15</v>
      </c>
      <c r="BH1159" s="272">
        <v>6.2499043000000001E-14</v>
      </c>
      <c r="BI1159" s="272">
        <v>2.9613343E-15</v>
      </c>
      <c r="BJ1159" s="272">
        <v>5.3664062000000003E-15</v>
      </c>
      <c r="BK1159" s="272">
        <v>3.0506414999999998E-11</v>
      </c>
      <c r="BL1159" s="272">
        <v>1.8381181000000001E-9</v>
      </c>
      <c r="BM1159" s="272">
        <v>5.2391344E-11</v>
      </c>
      <c r="BN1159" s="272">
        <v>1.7633321E-5</v>
      </c>
      <c r="BO1159" s="273">
        <v>1.6301729000000001E-2</v>
      </c>
      <c r="BP1159" s="272">
        <v>5.1271559999999997E-11</v>
      </c>
      <c r="BQ1159" s="272">
        <v>3.1178651000000001E-13</v>
      </c>
      <c r="BR1159" s="272">
        <v>1.394956E-17</v>
      </c>
      <c r="BS1159"/>
      <c r="BT1159" s="274">
        <v>1.0860678000000001E-5</v>
      </c>
      <c r="BU1159" s="274">
        <v>4.2499440000000002E-7</v>
      </c>
      <c r="BV1159" s="274">
        <v>5.5517285000000002E-6</v>
      </c>
      <c r="BW1159" s="274">
        <v>1.8074919999999999E-8</v>
      </c>
      <c r="BX1159" s="274">
        <v>3.7901543999999999E-7</v>
      </c>
      <c r="BY1159" s="274">
        <v>1.3408343E-7</v>
      </c>
      <c r="BZ1159" s="274">
        <v>1.0118208E-9</v>
      </c>
      <c r="CA1159" s="274">
        <v>2.1151868999999999E-7</v>
      </c>
      <c r="CB1159" s="274">
        <v>9.3879646999999998E-9</v>
      </c>
      <c r="CC1159" s="274">
        <v>1.185826E-7</v>
      </c>
      <c r="CD1159" s="274">
        <v>1.5020668E-9</v>
      </c>
      <c r="CE1159" s="274">
        <v>3.4156752999999997E-8</v>
      </c>
      <c r="CF1159" s="274">
        <v>2.8072903999999999E-11</v>
      </c>
      <c r="CG1159" s="274">
        <v>2.9701967000000002E-7</v>
      </c>
      <c r="CH1159" s="274">
        <v>3.6037472E-6</v>
      </c>
      <c r="CI1159" s="274">
        <v>6.8465746000000004E-8</v>
      </c>
      <c r="CJ1159" s="274">
        <v>7.3604058999999997E-9</v>
      </c>
      <c r="CK1159" s="4"/>
      <c r="CL1159" s="323">
        <v>4.5904513999999999E-11</v>
      </c>
      <c r="CM1159" s="323">
        <v>0.19867070000000001</v>
      </c>
      <c r="CN1159" s="323">
        <v>5.1141197000000001E-3</v>
      </c>
      <c r="CO1159" s="323">
        <v>3.1822000999999999E-4</v>
      </c>
      <c r="CP1159" s="323">
        <v>1.442118E-5</v>
      </c>
      <c r="CQ1159" s="323">
        <v>2.1024071E-10</v>
      </c>
      <c r="CR1159" s="323">
        <v>1.2611054E-8</v>
      </c>
      <c r="CS1159" s="323">
        <v>1.4457265000000001E-5</v>
      </c>
      <c r="CT1159" s="323">
        <v>8.8035149E-3</v>
      </c>
      <c r="CU1159" s="323">
        <v>0.23421754</v>
      </c>
      <c r="CV1159" s="216"/>
      <c r="CW1159" s="214"/>
      <c r="CX1159" s="18" t="s">
        <v>1117</v>
      </c>
      <c r="CY1159" s="18"/>
      <c r="CZ1159" s="18"/>
      <c r="DA1159" s="22"/>
      <c r="DB1159" s="23"/>
      <c r="DC1159" s="17"/>
      <c r="DD1159" s="17"/>
      <c r="DE1159" s="17"/>
      <c r="DF1159" s="17"/>
      <c r="DG1159" s="17"/>
      <c r="DH1159" s="17"/>
      <c r="DI1159" s="17"/>
      <c r="DJ1159" s="17"/>
      <c r="DK1159" s="17"/>
      <c r="DL1159" s="17"/>
      <c r="DM1159" s="17"/>
      <c r="DN1159" s="17"/>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14"/>
      <c r="FV1159" s="14"/>
      <c r="FW1159" s="14"/>
      <c r="FX1159" s="14"/>
      <c r="FY1159" s="14"/>
      <c r="FZ1159" s="14"/>
      <c r="GA1159" s="14"/>
      <c r="GB1159" s="14"/>
      <c r="GC1159" s="14"/>
      <c r="GD1159" s="14"/>
    </row>
    <row r="1160" spans="1:186" ht="14.4" customHeight="1">
      <c r="A1160" t="s">
        <v>2336</v>
      </c>
      <c r="B1160" s="168" t="s">
        <v>2252</v>
      </c>
      <c r="C1160" s="279" t="str">
        <f t="shared" si="452"/>
        <v>A.160.05.129</v>
      </c>
      <c r="D1160" s="14" t="s">
        <v>661</v>
      </c>
      <c r="E1160" s="278" t="s">
        <v>1510</v>
      </c>
      <c r="F1160" s="281" t="str">
        <f t="shared" si="453"/>
        <v>Wawa FSC/PEFC 390 (kg/m3)</v>
      </c>
      <c r="G1160" s="319">
        <f t="shared" si="462"/>
        <v>6.9086130122199996E-2</v>
      </c>
      <c r="H1160" s="319">
        <f t="shared" si="463"/>
        <v>1.656493694E-3</v>
      </c>
      <c r="I1160" s="319">
        <f t="shared" si="464"/>
        <v>6.7068246979999999E-3</v>
      </c>
      <c r="J1160" s="319">
        <f t="shared" si="465"/>
        <v>2.2622131730200001E-2</v>
      </c>
      <c r="K1160" s="319">
        <v>3.8100679999999998E-2</v>
      </c>
      <c r="L1160" s="319">
        <v>4.7271044999999999E-3</v>
      </c>
      <c r="M1160" s="319">
        <v>1.8202947999999999E-3</v>
      </c>
      <c r="N1160" s="319">
        <v>1.2822771000000001E-3</v>
      </c>
      <c r="O1160" s="319">
        <v>2.0641777000000001E-4</v>
      </c>
      <c r="P1160" s="319">
        <v>7.474694E-6</v>
      </c>
      <c r="Q1160" s="319">
        <v>1.6032412999999999E-4</v>
      </c>
      <c r="R1160" s="319">
        <v>1.3235661000000001E-4</v>
      </c>
      <c r="S1160" s="319">
        <v>2.1375183E-4</v>
      </c>
      <c r="T1160" s="319">
        <v>1.9159610000000001E-2</v>
      </c>
      <c r="U1160" s="319">
        <v>3.2465221E-3</v>
      </c>
      <c r="V1160" s="319">
        <v>2.7068788000000001E-5</v>
      </c>
      <c r="W1160" s="319">
        <v>2.2478002000000002E-6</v>
      </c>
      <c r="X1160" s="319">
        <v>0</v>
      </c>
      <c r="Y1160" s="210"/>
      <c r="Z1160" s="320">
        <f t="shared" si="457"/>
        <v>0.28647127819548868</v>
      </c>
      <c r="AA1160" s="210"/>
      <c r="AB1160" s="321">
        <f t="shared" si="458"/>
        <v>3.8100679999999998E-2</v>
      </c>
      <c r="AC1160" s="321">
        <f t="shared" si="459"/>
        <v>8.3362496039999998E-3</v>
      </c>
      <c r="AD1160" s="321">
        <f t="shared" si="466"/>
        <v>2.5841613710199999E-2</v>
      </c>
      <c r="AE1160" s="321">
        <f t="shared" si="460"/>
        <v>6.7068246979999999E-3</v>
      </c>
      <c r="AF1160" s="321">
        <f t="shared" si="461"/>
        <v>3.46027393E-3</v>
      </c>
      <c r="AG1160"/>
      <c r="AH1160" s="121">
        <v>25.322410999999999</v>
      </c>
      <c r="AI1160" s="121">
        <v>3.6672348000000001</v>
      </c>
      <c r="AJ1160" s="121">
        <v>0.44009142000000001</v>
      </c>
      <c r="AK1160" s="121">
        <v>0</v>
      </c>
      <c r="AL1160" s="121">
        <v>20.930250000000001</v>
      </c>
      <c r="AM1160" s="121">
        <v>0.18536108000000001</v>
      </c>
      <c r="AN1160" s="121">
        <v>9.9473673999999998E-2</v>
      </c>
      <c r="AO1160"/>
      <c r="AP1160" s="282">
        <v>6.6457566000000003E-3</v>
      </c>
      <c r="AQ1160" s="282">
        <v>6.1816368999999998E-3</v>
      </c>
      <c r="AR1160" s="282">
        <v>2.6875909E-4</v>
      </c>
      <c r="AS1160" s="282">
        <v>1.9536065E-4</v>
      </c>
      <c r="AT1160" s="255">
        <f t="shared" si="454"/>
        <v>3.7060172822333E-7</v>
      </c>
      <c r="AU1160" s="256">
        <f t="shared" si="455"/>
        <v>9.9393154822382586E-10</v>
      </c>
      <c r="AV1160" s="256">
        <f t="shared" si="456"/>
        <v>2.7361436265000001E-2</v>
      </c>
      <c r="AW1160" s="272">
        <v>2.6635032E-7</v>
      </c>
      <c r="AX1160" s="272">
        <v>8.0365989999999996E-10</v>
      </c>
      <c r="AY1160" s="272">
        <v>2.1956362000000001E-14</v>
      </c>
      <c r="AZ1160" s="272">
        <v>6.6493371999999996E-12</v>
      </c>
      <c r="BA1160" s="272">
        <v>1.7395413000000001E-13</v>
      </c>
      <c r="BB1160" s="272">
        <v>1.9067654999999999E-10</v>
      </c>
      <c r="BC1160" s="272">
        <v>1.0241935E-7</v>
      </c>
      <c r="BD1160" s="272">
        <v>2.7915298999999999E-11</v>
      </c>
      <c r="BE1160" s="272">
        <v>1.1724068000000001E-10</v>
      </c>
      <c r="BF1160" s="272">
        <v>4.4207726000000001E-14</v>
      </c>
      <c r="BG1160" s="272">
        <v>1.4239656999999999E-15</v>
      </c>
      <c r="BH1160" s="272">
        <v>5.7349341000000002E-14</v>
      </c>
      <c r="BI1160" s="272">
        <v>1.5995473999999999E-13</v>
      </c>
      <c r="BJ1160" s="272">
        <v>3.3104692E-14</v>
      </c>
      <c r="BK1160" s="272">
        <v>2.6140255999999999E-11</v>
      </c>
      <c r="BL1160" s="272">
        <v>1.5648372999999999E-9</v>
      </c>
      <c r="BM1160" s="272">
        <v>4.4532642E-11</v>
      </c>
      <c r="BN1160" s="272">
        <v>1.5856265E-5</v>
      </c>
      <c r="BO1160" s="273">
        <v>2.7345580000000001E-2</v>
      </c>
      <c r="BP1160" s="272">
        <v>4.3580825999999998E-11</v>
      </c>
      <c r="BQ1160" s="272">
        <v>2.6501854E-13</v>
      </c>
      <c r="BR1160" s="272">
        <v>1.1857126E-17</v>
      </c>
      <c r="BS1160"/>
      <c r="BT1160" s="274">
        <v>1.5482929999999999E-5</v>
      </c>
      <c r="BU1160" s="274">
        <v>8.7022609999999997E-7</v>
      </c>
      <c r="BV1160" s="274">
        <v>7.9875794000000002E-6</v>
      </c>
      <c r="BW1160" s="274">
        <v>1.5513405999999998E-8</v>
      </c>
      <c r="BX1160" s="274">
        <v>7.7193957999999997E-7</v>
      </c>
      <c r="BY1160" s="274">
        <v>1.2177278000000001E-7</v>
      </c>
      <c r="BZ1160" s="274">
        <v>8.6004772000000002E-10</v>
      </c>
      <c r="CA1160" s="274">
        <v>1.9163244000000001E-7</v>
      </c>
      <c r="CB1160" s="274">
        <v>1.0030512999999999E-8</v>
      </c>
      <c r="CC1160" s="274">
        <v>1.0608740999999999E-7</v>
      </c>
      <c r="CD1160" s="274">
        <v>1.2767568000000001E-9</v>
      </c>
      <c r="CE1160" s="274">
        <v>2.903324E-8</v>
      </c>
      <c r="CF1160" s="274">
        <v>2.3861968000000001E-11</v>
      </c>
      <c r="CG1160" s="274">
        <v>3.5092217000000001E-7</v>
      </c>
      <c r="CH1160" s="274">
        <v>4.9532882E-6</v>
      </c>
      <c r="CI1160" s="274">
        <v>6.6487372000000004E-8</v>
      </c>
      <c r="CJ1160" s="274">
        <v>6.2563449999999999E-9</v>
      </c>
      <c r="CK1160" s="4"/>
      <c r="CL1160" s="323">
        <v>3.9018836999999999E-11</v>
      </c>
      <c r="CM1160" s="323">
        <v>0.28609747000000002</v>
      </c>
      <c r="CN1160" s="323">
        <v>4.6753037000000002E-3</v>
      </c>
      <c r="CO1160" s="323">
        <v>6.2051366000000002E-4</v>
      </c>
      <c r="CP1160" s="323">
        <v>2.7055101000000001E-5</v>
      </c>
      <c r="CQ1160" s="323">
        <v>1.8061619E-10</v>
      </c>
      <c r="CR1160" s="323">
        <v>1.0945307E-8</v>
      </c>
      <c r="CS1160" s="323">
        <v>3.4220480000000001E-5</v>
      </c>
      <c r="CT1160" s="323">
        <v>8.5080413999999993E-2</v>
      </c>
      <c r="CU1160" s="323">
        <v>0.38602819999999999</v>
      </c>
      <c r="CV1160" s="216"/>
      <c r="CW1160" s="214"/>
      <c r="CX1160" s="18" t="s">
        <v>1117</v>
      </c>
      <c r="CY1160" s="18"/>
      <c r="CZ1160" s="18"/>
      <c r="DA1160" s="22"/>
      <c r="DB1160" s="23"/>
      <c r="DC1160" s="17"/>
      <c r="DD1160" s="17"/>
      <c r="DE1160" s="17"/>
      <c r="DF1160" s="17"/>
      <c r="DG1160" s="17"/>
      <c r="DH1160" s="17"/>
      <c r="DI1160" s="17"/>
      <c r="DJ1160" s="17"/>
      <c r="DK1160" s="17"/>
      <c r="DL1160" s="17"/>
      <c r="DM1160" s="17"/>
      <c r="DN1160" s="17"/>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c r="FU1160" s="14"/>
      <c r="FV1160" s="14"/>
      <c r="FW1160" s="14"/>
      <c r="FX1160" s="14"/>
      <c r="FY1160" s="14"/>
      <c r="FZ1160" s="14"/>
      <c r="GA1160" s="14"/>
      <c r="GB1160" s="14"/>
      <c r="GC1160" s="14"/>
      <c r="GD1160" s="14"/>
    </row>
    <row r="1161" spans="1:186" ht="14.4" customHeight="1">
      <c r="A1161" t="s">
        <v>8642</v>
      </c>
      <c r="B1161" s="168" t="s">
        <v>2252</v>
      </c>
      <c r="C1161" s="279" t="str">
        <f t="shared" si="452"/>
        <v>A.160.05.130</v>
      </c>
      <c r="D1161" s="14" t="s">
        <v>661</v>
      </c>
      <c r="E1161" s="278" t="s">
        <v>1510</v>
      </c>
      <c r="F1161" s="281" t="str">
        <f t="shared" si="453"/>
        <v>Sycamore FSC/PEFC 615 (kg/m3)</v>
      </c>
      <c r="G1161" s="319">
        <f t="shared" si="462"/>
        <v>7.4958700905200001E-2</v>
      </c>
      <c r="H1161" s="319">
        <f t="shared" si="463"/>
        <v>1.6216401316000001E-3</v>
      </c>
      <c r="I1161" s="319">
        <f t="shared" si="464"/>
        <v>7.4618644869999997E-3</v>
      </c>
      <c r="J1161" s="319">
        <f t="shared" si="465"/>
        <v>2.5069109286600003E-2</v>
      </c>
      <c r="K1161" s="319">
        <v>4.0806086999999998E-2</v>
      </c>
      <c r="L1161" s="319">
        <v>5.4969162999999998E-3</v>
      </c>
      <c r="M1161" s="319">
        <v>1.8144596E-3</v>
      </c>
      <c r="N1161" s="319">
        <v>1.2530922E-3</v>
      </c>
      <c r="O1161" s="319">
        <v>2.0773069E-4</v>
      </c>
      <c r="P1161" s="319">
        <v>7.4984615999999999E-6</v>
      </c>
      <c r="Q1161" s="319">
        <v>1.5331878E-4</v>
      </c>
      <c r="R1161" s="319">
        <v>1.2495856999999999E-4</v>
      </c>
      <c r="S1161" s="319">
        <v>2.0963781E-4</v>
      </c>
      <c r="T1161" s="319">
        <v>2.1606149000000002E-2</v>
      </c>
      <c r="U1161" s="319">
        <v>3.2512068999999998E-3</v>
      </c>
      <c r="V1161" s="319">
        <v>2.5530017000000001E-5</v>
      </c>
      <c r="W1161" s="319">
        <v>2.1155765999999999E-6</v>
      </c>
      <c r="X1161" s="319">
        <v>0</v>
      </c>
      <c r="Y1161" s="210"/>
      <c r="Z1161" s="320">
        <f t="shared" si="457"/>
        <v>0.30681268421052627</v>
      </c>
      <c r="AA1161" s="210"/>
      <c r="AB1161" s="321">
        <f t="shared" si="458"/>
        <v>4.0806086999999998E-2</v>
      </c>
      <c r="AC1161" s="321">
        <f t="shared" si="459"/>
        <v>9.0579746015999989E-3</v>
      </c>
      <c r="AD1161" s="321">
        <f t="shared" si="466"/>
        <v>2.9044599046599999E-2</v>
      </c>
      <c r="AE1161" s="321">
        <f t="shared" si="460"/>
        <v>7.4618644869999997E-3</v>
      </c>
      <c r="AF1161" s="321">
        <f t="shared" si="461"/>
        <v>3.46084471E-3</v>
      </c>
      <c r="AG1161"/>
      <c r="AH1161" s="121">
        <v>25.579564000000001</v>
      </c>
      <c r="AI1161" s="121">
        <v>3.9249092000000001</v>
      </c>
      <c r="AJ1161" s="121">
        <v>0.44072645999999999</v>
      </c>
      <c r="AK1161" s="121">
        <v>0</v>
      </c>
      <c r="AL1161" s="121">
        <v>20.930199000000002</v>
      </c>
      <c r="AM1161" s="121">
        <v>0.18407391000000001</v>
      </c>
      <c r="AN1161" s="121">
        <v>9.9656121E-2</v>
      </c>
      <c r="AO1161"/>
      <c r="AP1161" s="282">
        <v>7.2219208999999996E-3</v>
      </c>
      <c r="AQ1161" s="282">
        <v>6.7207886000000003E-3</v>
      </c>
      <c r="AR1161" s="282">
        <v>2.8754049000000002E-4</v>
      </c>
      <c r="AS1161" s="282">
        <v>2.1359178000000001E-4</v>
      </c>
      <c r="AT1161" s="255">
        <f t="shared" si="454"/>
        <v>4.0292498141922998E-7</v>
      </c>
      <c r="AU1161" s="256">
        <f t="shared" si="455"/>
        <v>1.0633893911287477E-9</v>
      </c>
      <c r="AV1161" s="256">
        <f t="shared" si="456"/>
        <v>2.9914815606000001E-2</v>
      </c>
      <c r="AW1161" s="272">
        <v>2.8519744000000002E-7</v>
      </c>
      <c r="AX1161" s="272">
        <v>8.6052522000000003E-10</v>
      </c>
      <c r="AY1161" s="272">
        <v>2.3510049999999999E-14</v>
      </c>
      <c r="AZ1161" s="272">
        <v>6.2581997E-12</v>
      </c>
      <c r="BA1161" s="272">
        <v>1.6372153E-13</v>
      </c>
      <c r="BB1161" s="272">
        <v>1.8633892999999999E-10</v>
      </c>
      <c r="BC1161" s="272">
        <v>1.1599557E-7</v>
      </c>
      <c r="BD1161" s="272">
        <v>2.7434076E-11</v>
      </c>
      <c r="BE1161" s="272">
        <v>1.3290776000000001E-10</v>
      </c>
      <c r="BF1161" s="272">
        <v>4.1607270999999998E-14</v>
      </c>
      <c r="BG1161" s="272">
        <v>1.3402031E-15</v>
      </c>
      <c r="BH1161" s="272">
        <v>5.5257205000000001E-14</v>
      </c>
      <c r="BI1161" s="272">
        <v>1.9829142E-13</v>
      </c>
      <c r="BJ1161" s="272">
        <v>3.9813610000000003E-14</v>
      </c>
      <c r="BK1161" s="272">
        <v>2.4666219999999999E-11</v>
      </c>
      <c r="BL1161" s="272">
        <v>1.4735271000000001E-9</v>
      </c>
      <c r="BM1161" s="272">
        <v>4.1913074999999998E-11</v>
      </c>
      <c r="BN1161" s="272">
        <v>1.5217606E-5</v>
      </c>
      <c r="BO1161" s="273">
        <v>2.9899597999999999E-2</v>
      </c>
      <c r="BP1161" s="272">
        <v>4.1017247999999999E-11</v>
      </c>
      <c r="BQ1161" s="272">
        <v>2.4942921000000001E-13</v>
      </c>
      <c r="BR1161" s="272">
        <v>1.1159648E-17</v>
      </c>
      <c r="BS1161"/>
      <c r="BT1161" s="274">
        <v>1.6552697999999999E-5</v>
      </c>
      <c r="BU1161" s="274">
        <v>9.7615248000000007E-7</v>
      </c>
      <c r="BV1161" s="274">
        <v>8.5547517000000004E-6</v>
      </c>
      <c r="BW1161" s="274">
        <v>1.4646259999999999E-8</v>
      </c>
      <c r="BX1161" s="274">
        <v>8.6571523000000001E-7</v>
      </c>
      <c r="BY1161" s="274">
        <v>1.1766922999999999E-7</v>
      </c>
      <c r="BZ1161" s="274">
        <v>8.0945668000000001E-10</v>
      </c>
      <c r="CA1161" s="274">
        <v>1.8500368999999999E-7</v>
      </c>
      <c r="CB1161" s="274">
        <v>1.0062408E-8</v>
      </c>
      <c r="CC1161" s="274">
        <v>1.0145193E-7</v>
      </c>
      <c r="CD1161" s="274">
        <v>1.2016535E-9</v>
      </c>
      <c r="CE1161" s="274">
        <v>2.7325402000000001E-8</v>
      </c>
      <c r="CF1161" s="274">
        <v>2.2458323E-11</v>
      </c>
      <c r="CG1161" s="274">
        <v>3.616312E-7</v>
      </c>
      <c r="CH1161" s="274">
        <v>5.2645389000000002E-6</v>
      </c>
      <c r="CI1161" s="274">
        <v>6.5827914000000005E-8</v>
      </c>
      <c r="CJ1161" s="274">
        <v>5.8883246999999996E-9</v>
      </c>
      <c r="CK1161" s="4"/>
      <c r="CL1161" s="323">
        <v>3.6723611000000001E-11</v>
      </c>
      <c r="CM1161" s="323">
        <v>0.30646086</v>
      </c>
      <c r="CN1161" s="323">
        <v>4.5290316000000004E-3</v>
      </c>
      <c r="CO1161" s="323">
        <v>6.9221115000000003E-4</v>
      </c>
      <c r="CP1161" s="323">
        <v>3.0003247999999999E-5</v>
      </c>
      <c r="CQ1161" s="323">
        <v>1.7057142E-10</v>
      </c>
      <c r="CR1161" s="323">
        <v>1.0369977E-8</v>
      </c>
      <c r="CS1161" s="323">
        <v>3.8970510000000003E-5</v>
      </c>
      <c r="CT1161" s="323">
        <v>0.10360850000000001</v>
      </c>
      <c r="CU1161" s="323">
        <v>0.4210856</v>
      </c>
      <c r="CV1161" s="216"/>
      <c r="CW1161" s="214"/>
      <c r="CX1161" s="18" t="s">
        <v>1117</v>
      </c>
      <c r="CY1161" s="18"/>
      <c r="CZ1161" s="18"/>
      <c r="DA1161" s="22"/>
      <c r="DB1161" s="23"/>
      <c r="DC1161" s="17"/>
      <c r="DD1161" s="17"/>
      <c r="DE1161" s="17"/>
      <c r="DF1161" s="17"/>
      <c r="DG1161" s="17"/>
      <c r="DH1161" s="17"/>
      <c r="DI1161" s="17"/>
      <c r="DJ1161" s="17"/>
      <c r="DK1161" s="17"/>
      <c r="DL1161" s="17"/>
      <c r="DM1161" s="17"/>
      <c r="DN1161" s="17"/>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14"/>
      <c r="FV1161" s="14"/>
      <c r="FW1161" s="14"/>
      <c r="FX1161" s="14"/>
      <c r="FY1161" s="14"/>
      <c r="FZ1161" s="14"/>
      <c r="GA1161" s="14"/>
      <c r="GB1161" s="14"/>
      <c r="GC1161" s="14"/>
      <c r="GD1161" s="14"/>
    </row>
    <row r="1162" spans="1:186" ht="14.4" customHeight="1">
      <c r="A1162" t="s">
        <v>8643</v>
      </c>
      <c r="B1162" s="168" t="s">
        <v>2252</v>
      </c>
      <c r="C1162" s="279" t="str">
        <f t="shared" si="452"/>
        <v>A.160.05.131</v>
      </c>
      <c r="D1162" s="14" t="s">
        <v>661</v>
      </c>
      <c r="E1162" s="278" t="s">
        <v>1510</v>
      </c>
      <c r="F1162" s="281" t="str">
        <f t="shared" si="453"/>
        <v>Wawa natural forest, clear cut 390 (kg/m3)</v>
      </c>
      <c r="G1162" s="319">
        <f t="shared" si="462"/>
        <v>8.3854986613342</v>
      </c>
      <c r="H1162" s="319">
        <f t="shared" si="463"/>
        <v>1.656493694E-3</v>
      </c>
      <c r="I1162" s="319">
        <f t="shared" si="464"/>
        <v>7.8642693559099994</v>
      </c>
      <c r="J1162" s="319">
        <f t="shared" si="465"/>
        <v>2.2622131730200001E-2</v>
      </c>
      <c r="K1162" s="319">
        <v>0.49695067999999998</v>
      </c>
      <c r="L1162" s="319">
        <v>4.7271044999999999E-3</v>
      </c>
      <c r="M1162" s="319">
        <v>1.8202947999999999E-3</v>
      </c>
      <c r="N1162" s="319">
        <v>1.2822771000000001E-3</v>
      </c>
      <c r="O1162" s="319">
        <v>2.0641777000000001E-4</v>
      </c>
      <c r="P1162" s="319">
        <v>7.474694E-6</v>
      </c>
      <c r="Q1162" s="319">
        <v>1.6032412999999999E-4</v>
      </c>
      <c r="R1162" s="319">
        <v>1.3235661000000001E-4</v>
      </c>
      <c r="S1162" s="319">
        <v>2.1375183E-4</v>
      </c>
      <c r="T1162" s="319">
        <v>1.9159610000000001E-2</v>
      </c>
      <c r="U1162" s="319">
        <v>3.2465221E-3</v>
      </c>
      <c r="V1162" s="319">
        <v>7.8575895999999998</v>
      </c>
      <c r="W1162" s="319">
        <v>2.2478002000000002E-6</v>
      </c>
      <c r="X1162" s="319">
        <v>0</v>
      </c>
      <c r="Y1162" s="210"/>
      <c r="Z1162" s="320">
        <f t="shared" si="457"/>
        <v>3.7364712781954883</v>
      </c>
      <c r="AA1162" s="210"/>
      <c r="AB1162" s="321">
        <f t="shared" si="458"/>
        <v>0.49695067999999998</v>
      </c>
      <c r="AC1162" s="321">
        <f t="shared" si="459"/>
        <v>8.3362496039999998E-3</v>
      </c>
      <c r="AD1162" s="321">
        <f t="shared" si="466"/>
        <v>2.5841613710199999E-2</v>
      </c>
      <c r="AE1162" s="321">
        <f t="shared" si="460"/>
        <v>7.8642693559099994</v>
      </c>
      <c r="AF1162" s="321">
        <f t="shared" si="461"/>
        <v>3.46027393E-3</v>
      </c>
      <c r="AG1162"/>
      <c r="AH1162" s="121">
        <v>25.322410999999999</v>
      </c>
      <c r="AI1162" s="121">
        <v>3.6672348000000001</v>
      </c>
      <c r="AJ1162" s="121">
        <v>0.44009142000000001</v>
      </c>
      <c r="AK1162" s="121">
        <v>0</v>
      </c>
      <c r="AL1162" s="121">
        <v>20.930250000000001</v>
      </c>
      <c r="AM1162" s="121">
        <v>0.18536108000000001</v>
      </c>
      <c r="AN1162" s="121">
        <v>9.9473673999999998E-2</v>
      </c>
      <c r="AO1162"/>
      <c r="AP1162" s="282">
        <v>6.2660579999999994E-2</v>
      </c>
      <c r="AQ1162" s="282">
        <v>5.9584325E-2</v>
      </c>
      <c r="AR1162" s="282">
        <v>2.8808944999999999E-3</v>
      </c>
      <c r="AS1162" s="282">
        <v>1.9536065E-4</v>
      </c>
      <c r="AT1162" s="255">
        <f t="shared" si="454"/>
        <v>3.5722017082233301E-6</v>
      </c>
      <c r="AU1162" s="256">
        <f t="shared" si="455"/>
        <v>1.0654195573221823E-8</v>
      </c>
      <c r="AV1162" s="256">
        <f t="shared" si="456"/>
        <v>2.7361436265000001E-2</v>
      </c>
      <c r="AW1162" s="272">
        <v>3.4679502999999998E-6</v>
      </c>
      <c r="AX1162" s="272">
        <v>1.0463659999999999E-8</v>
      </c>
      <c r="AY1162" s="272">
        <v>2.8588136E-13</v>
      </c>
      <c r="AZ1162" s="272">
        <v>6.6493371999999996E-12</v>
      </c>
      <c r="BA1162" s="272">
        <v>1.7395413000000001E-13</v>
      </c>
      <c r="BB1162" s="272">
        <v>1.9067654999999999E-10</v>
      </c>
      <c r="BC1162" s="272">
        <v>1.0241935E-7</v>
      </c>
      <c r="BD1162" s="272">
        <v>2.7915298999999999E-11</v>
      </c>
      <c r="BE1162" s="272">
        <v>1.1724068000000001E-10</v>
      </c>
      <c r="BF1162" s="272">
        <v>4.4207726000000001E-14</v>
      </c>
      <c r="BG1162" s="272">
        <v>1.4239656999999999E-15</v>
      </c>
      <c r="BH1162" s="272">
        <v>5.7349341000000002E-14</v>
      </c>
      <c r="BI1162" s="272">
        <v>1.5995473999999999E-13</v>
      </c>
      <c r="BJ1162" s="272">
        <v>3.3104692E-14</v>
      </c>
      <c r="BK1162" s="272">
        <v>2.6140255999999999E-11</v>
      </c>
      <c r="BL1162" s="272">
        <v>1.5648372999999999E-9</v>
      </c>
      <c r="BM1162" s="272">
        <v>4.4532642E-11</v>
      </c>
      <c r="BN1162" s="272">
        <v>1.5856265E-5</v>
      </c>
      <c r="BO1162" s="273">
        <v>2.7345580000000001E-2</v>
      </c>
      <c r="BP1162" s="272">
        <v>4.3580825999999998E-11</v>
      </c>
      <c r="BQ1162" s="272">
        <v>2.6501854E-13</v>
      </c>
      <c r="BR1162" s="272">
        <v>1.1857126E-17</v>
      </c>
      <c r="BS1162"/>
      <c r="BT1162" s="121">
        <v>1.1167808E-4</v>
      </c>
      <c r="BU1162" s="274">
        <v>8.7022609999999997E-7</v>
      </c>
      <c r="BV1162" s="121">
        <v>1.0418273E-4</v>
      </c>
      <c r="BW1162" s="274">
        <v>1.5513405999999998E-8</v>
      </c>
      <c r="BX1162" s="274">
        <v>7.7193957999999997E-7</v>
      </c>
      <c r="BY1162" s="274">
        <v>1.2177278000000001E-7</v>
      </c>
      <c r="BZ1162" s="274">
        <v>8.6004772000000002E-10</v>
      </c>
      <c r="CA1162" s="274">
        <v>1.9163244000000001E-7</v>
      </c>
      <c r="CB1162" s="274">
        <v>1.0030512999999999E-8</v>
      </c>
      <c r="CC1162" s="274">
        <v>1.0608740999999999E-7</v>
      </c>
      <c r="CD1162" s="274">
        <v>1.2767568000000001E-9</v>
      </c>
      <c r="CE1162" s="274">
        <v>2.903324E-8</v>
      </c>
      <c r="CF1162" s="274">
        <v>2.3861968000000001E-11</v>
      </c>
      <c r="CG1162" s="274">
        <v>3.5092217000000001E-7</v>
      </c>
      <c r="CH1162" s="274">
        <v>4.9532882E-6</v>
      </c>
      <c r="CI1162" s="274">
        <v>6.6487372000000004E-8</v>
      </c>
      <c r="CJ1162" s="274">
        <v>6.2563449999999999E-9</v>
      </c>
      <c r="CK1162" s="4"/>
      <c r="CL1162" s="323">
        <v>3.9018836999999999E-11</v>
      </c>
      <c r="CM1162" s="323">
        <v>3.7360975000000001</v>
      </c>
      <c r="CN1162" s="323">
        <v>4.6753037000000002E-3</v>
      </c>
      <c r="CO1162" s="323">
        <v>6.2051366000000002E-4</v>
      </c>
      <c r="CP1162" s="323">
        <v>2.7055101000000001E-5</v>
      </c>
      <c r="CQ1162" s="323">
        <v>1.8061619E-10</v>
      </c>
      <c r="CR1162" s="323">
        <v>1.0945307E-8</v>
      </c>
      <c r="CS1162" s="323">
        <v>3.4220480000000001E-5</v>
      </c>
      <c r="CT1162" s="323">
        <v>8.5080413999999993E-2</v>
      </c>
      <c r="CU1162" s="323">
        <v>0.38602819999999999</v>
      </c>
      <c r="CV1162" s="216"/>
      <c r="CW1162" s="214"/>
      <c r="CX1162" s="18" t="s">
        <v>1117</v>
      </c>
      <c r="CY1162" s="18"/>
      <c r="CZ1162" s="18"/>
      <c r="DA1162" s="22"/>
      <c r="DB1162" s="23"/>
      <c r="DC1162" s="17"/>
      <c r="DD1162" s="17"/>
      <c r="DE1162" s="17"/>
      <c r="DF1162" s="17"/>
      <c r="DG1162" s="17"/>
      <c r="DH1162" s="17"/>
      <c r="DI1162" s="17"/>
      <c r="DJ1162" s="17"/>
      <c r="DK1162" s="17"/>
      <c r="DL1162" s="17"/>
      <c r="DM1162" s="17"/>
      <c r="DN1162" s="17"/>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c r="FU1162" s="14"/>
      <c r="FV1162" s="14"/>
      <c r="FW1162" s="14"/>
      <c r="FX1162" s="14"/>
      <c r="FY1162" s="14"/>
      <c r="FZ1162" s="14"/>
      <c r="GA1162" s="14"/>
      <c r="GB1162" s="14"/>
      <c r="GC1162" s="14"/>
      <c r="GD1162" s="14"/>
    </row>
    <row r="1163" spans="1:186" ht="14.4" customHeight="1">
      <c r="A1163" t="s">
        <v>2337</v>
      </c>
      <c r="B1163" s="168" t="s">
        <v>2252</v>
      </c>
      <c r="C1163" s="279" t="str">
        <f t="shared" si="452"/>
        <v>A.160.05.132</v>
      </c>
      <c r="D1163" s="14" t="s">
        <v>661</v>
      </c>
      <c r="E1163" s="278" t="s">
        <v>1510</v>
      </c>
      <c r="F1163" s="281" t="str">
        <f t="shared" si="453"/>
        <v>Willow FSC/PEFC 450 (kg/m3)</v>
      </c>
      <c r="G1163" s="319">
        <f t="shared" si="462"/>
        <v>3.2847427807300003E-2</v>
      </c>
      <c r="H1163" s="319">
        <f t="shared" si="463"/>
        <v>1.1823520808999998E-3</v>
      </c>
      <c r="I1163" s="319">
        <f t="shared" si="464"/>
        <v>2.5367886710000002E-3</v>
      </c>
      <c r="J1163" s="319">
        <f t="shared" si="465"/>
        <v>7.7012250553999996E-3</v>
      </c>
      <c r="K1163" s="319">
        <v>2.1427062E-2</v>
      </c>
      <c r="L1163" s="319">
        <v>1.2312719E-3</v>
      </c>
      <c r="M1163" s="319">
        <v>1.2125928E-3</v>
      </c>
      <c r="N1163" s="319">
        <v>9.4872260999999999E-4</v>
      </c>
      <c r="O1163" s="319">
        <v>1.4052781999999999E-4</v>
      </c>
      <c r="P1163" s="319">
        <v>3.4979349E-6</v>
      </c>
      <c r="Q1163" s="319">
        <v>8.9603716000000001E-5</v>
      </c>
      <c r="R1163" s="319">
        <v>7.7104948000000006E-5</v>
      </c>
      <c r="S1163" s="319">
        <v>1.6959751999999999E-4</v>
      </c>
      <c r="T1163" s="319">
        <v>4.3388552E-3</v>
      </c>
      <c r="U1163" s="319">
        <v>3.1914500999999998E-3</v>
      </c>
      <c r="V1163" s="319">
        <v>1.5819022999999998E-5</v>
      </c>
      <c r="W1163" s="319">
        <v>1.3222353999999999E-6</v>
      </c>
      <c r="X1163" s="319">
        <v>0</v>
      </c>
      <c r="Y1163" s="210"/>
      <c r="Z1163" s="320">
        <f t="shared" si="457"/>
        <v>0.16110572932330827</v>
      </c>
      <c r="AA1163" s="210"/>
      <c r="AB1163" s="321">
        <f t="shared" si="458"/>
        <v>2.1427062E-2</v>
      </c>
      <c r="AC1163" s="321">
        <f t="shared" si="459"/>
        <v>3.7033217289000001E-3</v>
      </c>
      <c r="AD1163" s="321">
        <f t="shared" si="466"/>
        <v>6.8611470833999993E-3</v>
      </c>
      <c r="AE1163" s="321">
        <f t="shared" si="460"/>
        <v>2.5367886709999998E-3</v>
      </c>
      <c r="AF1163" s="321">
        <f t="shared" si="461"/>
        <v>3.3610476199999999E-3</v>
      </c>
      <c r="AG1163"/>
      <c r="AH1163" s="121">
        <v>24.550723000000001</v>
      </c>
      <c r="AI1163" s="121">
        <v>1.9712984</v>
      </c>
      <c r="AJ1163" s="121">
        <v>0.43262560999999999</v>
      </c>
      <c r="AK1163" s="121">
        <v>0</v>
      </c>
      <c r="AL1163" s="121">
        <v>21.873892000000001</v>
      </c>
      <c r="AM1163" s="121">
        <v>0.17508942999999999</v>
      </c>
      <c r="AN1163" s="121">
        <v>9.7818287000000004E-2</v>
      </c>
      <c r="AO1163"/>
      <c r="AP1163" s="282">
        <v>3.3225163999999999E-3</v>
      </c>
      <c r="AQ1163" s="282">
        <v>3.0996791999999998E-3</v>
      </c>
      <c r="AR1163" s="282">
        <v>1.4535329000000001E-4</v>
      </c>
      <c r="AS1163" s="283">
        <v>7.7483862999999997E-5</v>
      </c>
      <c r="AT1163" s="255">
        <f t="shared" si="454"/>
        <v>1.8583208744776003E-7</v>
      </c>
      <c r="AU1163" s="256">
        <f t="shared" si="455"/>
        <v>5.3754916368598986E-10</v>
      </c>
      <c r="AV1163" s="256">
        <f t="shared" si="456"/>
        <v>1.0852081291299999E-2</v>
      </c>
      <c r="AW1163" s="272">
        <v>1.4980316000000001E-7</v>
      </c>
      <c r="AX1163" s="272">
        <v>4.5200210999999998E-10</v>
      </c>
      <c r="AY1163" s="272">
        <v>1.2348888000000001E-14</v>
      </c>
      <c r="AZ1163" s="272">
        <v>3.9113747999999997E-12</v>
      </c>
      <c r="BA1163" s="272">
        <v>1.0232596E-13</v>
      </c>
      <c r="BB1163" s="272">
        <v>1.4106971000000001E-10</v>
      </c>
      <c r="BC1163" s="272">
        <v>3.4923896000000002E-8</v>
      </c>
      <c r="BD1163" s="272">
        <v>2.0158285E-11</v>
      </c>
      <c r="BE1163" s="272">
        <v>3.8962591999999997E-11</v>
      </c>
      <c r="BF1163" s="272">
        <v>2.6004544999999999E-14</v>
      </c>
      <c r="BG1163" s="272">
        <v>8.3762691000000003E-16</v>
      </c>
      <c r="BH1163" s="272">
        <v>3.1249520999999997E-14</v>
      </c>
      <c r="BI1163" s="272">
        <v>1.4806672E-15</v>
      </c>
      <c r="BJ1163" s="272">
        <v>2.6832031000000001E-15</v>
      </c>
      <c r="BK1163" s="272">
        <v>1.5253206999999999E-11</v>
      </c>
      <c r="BL1163" s="272">
        <v>9.1905905000000004E-10</v>
      </c>
      <c r="BM1163" s="272">
        <v>2.6195672E-11</v>
      </c>
      <c r="BN1163" s="272">
        <v>9.9732913000000001E-6</v>
      </c>
      <c r="BO1163" s="273">
        <v>1.0842108E-2</v>
      </c>
      <c r="BP1163" s="272">
        <v>2.5635779999999998E-11</v>
      </c>
      <c r="BQ1163" s="272">
        <v>1.5589326E-13</v>
      </c>
      <c r="BR1163" s="272">
        <v>6.9747798000000005E-18</v>
      </c>
      <c r="BS1163"/>
      <c r="BT1163" s="274">
        <v>8.6063563000000006E-6</v>
      </c>
      <c r="BU1163" s="274">
        <v>3.1594292000000001E-7</v>
      </c>
      <c r="BV1163" s="274">
        <v>4.4920551999999999E-6</v>
      </c>
      <c r="BW1163" s="274">
        <v>9.0374599999999995E-9</v>
      </c>
      <c r="BX1163" s="274">
        <v>2.9379773000000002E-7</v>
      </c>
      <c r="BY1163" s="274">
        <v>9.3047932000000005E-8</v>
      </c>
      <c r="BZ1163" s="274">
        <v>5.0591041999999997E-10</v>
      </c>
      <c r="CA1163" s="274">
        <v>1.4523119000000001E-7</v>
      </c>
      <c r="CB1163" s="274">
        <v>4.6939823999999999E-9</v>
      </c>
      <c r="CC1163" s="274">
        <v>5.9291300999999998E-8</v>
      </c>
      <c r="CD1163" s="274">
        <v>7.5103341999999997E-10</v>
      </c>
      <c r="CE1163" s="274">
        <v>1.7078376E-8</v>
      </c>
      <c r="CF1163" s="274">
        <v>1.4036452E-11</v>
      </c>
      <c r="CG1163" s="274">
        <v>2.0450218999999999E-7</v>
      </c>
      <c r="CH1163" s="274">
        <v>2.9048555999999998E-6</v>
      </c>
      <c r="CI1163" s="274">
        <v>6.1871163999999998E-8</v>
      </c>
      <c r="CJ1163" s="274">
        <v>3.6802029999999999E-9</v>
      </c>
      <c r="CK1163" s="4"/>
      <c r="CL1163" s="323">
        <v>2.2952257E-11</v>
      </c>
      <c r="CM1163" s="323">
        <v>0.16088584</v>
      </c>
      <c r="CN1163" s="323">
        <v>3.6513994999999998E-3</v>
      </c>
      <c r="CO1163" s="323">
        <v>2.358506E-4</v>
      </c>
      <c r="CP1163" s="323">
        <v>9.1657454000000005E-6</v>
      </c>
      <c r="CQ1163" s="323">
        <v>1.0512036E-10</v>
      </c>
      <c r="CR1163" s="323">
        <v>6.3055271000000002E-9</v>
      </c>
      <c r="CS1163" s="323">
        <v>1.1420595999999999E-5</v>
      </c>
      <c r="CT1163" s="323">
        <v>4.4017574999999998E-3</v>
      </c>
      <c r="CU1163" s="323">
        <v>0.15727218000000001</v>
      </c>
      <c r="CV1163" s="216"/>
      <c r="CW1163" s="214"/>
      <c r="CX1163" s="18" t="s">
        <v>1117</v>
      </c>
      <c r="CY1163" s="18"/>
      <c r="CZ1163" s="18"/>
      <c r="DA1163" s="32"/>
      <c r="DB1163" s="14"/>
      <c r="DC1163" s="17"/>
      <c r="DD1163" s="17"/>
      <c r="DE1163" s="17"/>
      <c r="DF1163" s="17"/>
      <c r="DG1163" s="17"/>
      <c r="DH1163" s="17"/>
      <c r="DI1163" s="17"/>
      <c r="DJ1163" s="17"/>
      <c r="DK1163" s="17"/>
      <c r="DL1163" s="17"/>
      <c r="DM1163" s="17"/>
      <c r="DN1163" s="17"/>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4"/>
      <c r="FV1163" s="14"/>
      <c r="FW1163" s="14"/>
      <c r="FX1163" s="14"/>
      <c r="FY1163" s="14"/>
      <c r="FZ1163" s="14"/>
      <c r="GA1163" s="14"/>
      <c r="GB1163" s="14"/>
      <c r="GC1163" s="14"/>
      <c r="GD1163" s="14"/>
    </row>
    <row r="1164" spans="1:186" ht="14.4" customHeight="1">
      <c r="B1164" s="278" t="s">
        <v>2252</v>
      </c>
      <c r="C1164" s="277" t="s">
        <v>3670</v>
      </c>
      <c r="D1164" s="277" t="s">
        <v>662</v>
      </c>
      <c r="F1164"/>
      <c r="G1164" s="210"/>
      <c r="H1164" s="210"/>
      <c r="I1164" s="210"/>
      <c r="J1164" s="210"/>
      <c r="K1164" s="210"/>
      <c r="L1164" s="210"/>
      <c r="M1164" s="210"/>
      <c r="N1164" s="210"/>
      <c r="O1164" s="210"/>
      <c r="P1164" s="210"/>
      <c r="Q1164" s="210"/>
      <c r="R1164" s="210"/>
      <c r="S1164" s="210"/>
      <c r="T1164" s="210"/>
      <c r="U1164" s="210"/>
      <c r="V1164" s="210"/>
      <c r="W1164" s="210"/>
      <c r="X1164" s="210"/>
      <c r="Y1164" s="210"/>
      <c r="Z1164" s="210"/>
      <c r="AA1164" s="210"/>
      <c r="AB1164" s="210"/>
      <c r="AC1164" s="210"/>
      <c r="AD1164" s="210"/>
      <c r="AE1164" s="210"/>
      <c r="AF1164" s="210"/>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s="187"/>
      <c r="CW1164" s="215"/>
      <c r="CX1164" s="22"/>
      <c r="CY1164" s="18"/>
      <c r="CZ1164" s="18"/>
      <c r="DA1164" s="32"/>
      <c r="DB1164" s="14"/>
      <c r="DC1164" s="17"/>
      <c r="DD1164" s="17"/>
      <c r="DE1164" s="17"/>
      <c r="DF1164" s="17"/>
      <c r="DG1164" s="17"/>
      <c r="DH1164" s="17"/>
      <c r="DI1164" s="17"/>
      <c r="DJ1164" s="17"/>
      <c r="DK1164" s="17"/>
      <c r="DL1164" s="17"/>
      <c r="DM1164" s="17"/>
      <c r="DN1164" s="17"/>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c r="FU1164" s="14"/>
      <c r="FV1164" s="14"/>
      <c r="FW1164" s="14"/>
      <c r="FX1164" s="14"/>
      <c r="FY1164" s="14"/>
      <c r="FZ1164" s="14"/>
      <c r="GA1164" s="14"/>
      <c r="GB1164" s="14"/>
      <c r="GC1164" s="14"/>
      <c r="GD1164" s="14"/>
    </row>
    <row r="1165" spans="1:186" ht="14.4" customHeight="1">
      <c r="A1165" t="s">
        <v>2338</v>
      </c>
      <c r="B1165" s="168" t="s">
        <v>2252</v>
      </c>
      <c r="C1165" s="279" t="str">
        <f t="shared" si="452"/>
        <v>A.160.06.101</v>
      </c>
      <c r="D1165" s="14" t="s">
        <v>662</v>
      </c>
      <c r="E1165" s="278" t="s">
        <v>1510</v>
      </c>
      <c r="F1165" s="281" t="str">
        <f t="shared" si="453"/>
        <v>Anzala/Mukulungu FSC/PEFC 940 (kg/m3)</v>
      </c>
      <c r="G1165" s="319">
        <f t="shared" si="462"/>
        <v>5.0708609770299999E-2</v>
      </c>
      <c r="H1165" s="319">
        <f t="shared" si="463"/>
        <v>1.5494772877000002E-3</v>
      </c>
      <c r="I1165" s="319">
        <f t="shared" si="464"/>
        <v>4.4973908360000005E-3</v>
      </c>
      <c r="J1165" s="319">
        <f t="shared" si="465"/>
        <v>1.5020724646600002E-2</v>
      </c>
      <c r="K1165" s="319">
        <v>2.9641016999999999E-2</v>
      </c>
      <c r="L1165" s="319">
        <v>2.7114023E-3</v>
      </c>
      <c r="M1165" s="319">
        <v>1.6367364000000001E-3</v>
      </c>
      <c r="N1165" s="319">
        <v>1.212566E-3</v>
      </c>
      <c r="O1165" s="319">
        <v>1.8419116000000001E-4</v>
      </c>
      <c r="P1165" s="319">
        <v>6.1994877000000004E-6</v>
      </c>
      <c r="Q1165" s="319">
        <v>1.4652063999999999E-4</v>
      </c>
      <c r="R1165" s="319">
        <v>1.238721E-4</v>
      </c>
      <c r="S1165" s="319">
        <v>2.0482327000000001E-4</v>
      </c>
      <c r="T1165" s="319">
        <v>1.1590127E-2</v>
      </c>
      <c r="U1165" s="319">
        <v>3.2236588000000002E-3</v>
      </c>
      <c r="V1165" s="319">
        <v>2.5380035999999999E-5</v>
      </c>
      <c r="W1165" s="319">
        <v>2.1155765999999999E-6</v>
      </c>
      <c r="X1165" s="319">
        <v>0</v>
      </c>
      <c r="Y1165" s="210"/>
      <c r="Z1165" s="320">
        <f t="shared" si="457"/>
        <v>0.22286478947368418</v>
      </c>
      <c r="AA1165" s="210"/>
      <c r="AB1165" s="321">
        <f t="shared" si="458"/>
        <v>2.9641016999999999E-2</v>
      </c>
      <c r="AC1165" s="321">
        <f t="shared" si="459"/>
        <v>6.0214880877000002E-3</v>
      </c>
      <c r="AD1165" s="321">
        <f t="shared" si="466"/>
        <v>1.6064253376600002E-2</v>
      </c>
      <c r="AE1165" s="321">
        <f t="shared" si="460"/>
        <v>4.4973908360000005E-3</v>
      </c>
      <c r="AF1165" s="321">
        <f t="shared" si="461"/>
        <v>3.4284820700000002E-3</v>
      </c>
      <c r="AG1165"/>
      <c r="AH1165" s="121">
        <v>24.477287</v>
      </c>
      <c r="AI1165" s="121">
        <v>2.8276805999999999</v>
      </c>
      <c r="AJ1165" s="121">
        <v>0.43699202999999998</v>
      </c>
      <c r="AK1165" s="121">
        <v>0</v>
      </c>
      <c r="AL1165" s="121">
        <v>20.930199000000002</v>
      </c>
      <c r="AM1165" s="121">
        <v>0.18367840999999999</v>
      </c>
      <c r="AN1165" s="121">
        <v>9.8736704999999994E-2</v>
      </c>
      <c r="AO1165"/>
      <c r="AP1165" s="282">
        <v>4.9155116999999998E-3</v>
      </c>
      <c r="AQ1165" s="282">
        <v>4.5712577999999999E-3</v>
      </c>
      <c r="AR1165" s="282">
        <v>2.0763072000000001E-4</v>
      </c>
      <c r="AS1165" s="282">
        <v>1.3662316000000001E-4</v>
      </c>
      <c r="AT1165" s="255">
        <f t="shared" ref="AT1165:AT1194" si="467">AW1165+AZ1165+BA1165+BB1165+BC1165+BK1165+BL1165+BP1165</f>
        <v>2.7405621837622996E-7</v>
      </c>
      <c r="AU1165" s="256">
        <f t="shared" ref="AU1165:AU1194" si="468">AX1165+AY1165+BD1165+BE1165+BF1165+BG1165+BH1165+BI1165+BJ1165+BM1165+BQ1165+BR1165</f>
        <v>7.6786509800774805E-10</v>
      </c>
      <c r="AV1165" s="256">
        <f t="shared" ref="AV1165:AV1194" si="469">BN1165+BO1165</f>
        <v>1.9134895796000001E-2</v>
      </c>
      <c r="AW1165" s="272">
        <v>2.0729379000000001E-7</v>
      </c>
      <c r="AX1165" s="272">
        <v>6.2547112000000004E-10</v>
      </c>
      <c r="AY1165" s="272">
        <v>1.7088036E-14</v>
      </c>
      <c r="AZ1165" s="272">
        <v>6.2581997E-12</v>
      </c>
      <c r="BA1165" s="272">
        <v>1.6372153E-13</v>
      </c>
      <c r="BB1165" s="272">
        <v>1.8030562E-10</v>
      </c>
      <c r="BC1165" s="272">
        <v>6.5038740000000001E-8</v>
      </c>
      <c r="BD1165" s="272">
        <v>2.6058186999999999E-11</v>
      </c>
      <c r="BE1165" s="272">
        <v>7.3981552999999998E-11</v>
      </c>
      <c r="BF1165" s="272">
        <v>4.1607270999999998E-14</v>
      </c>
      <c r="BG1165" s="272">
        <v>1.3402031E-15</v>
      </c>
      <c r="BH1165" s="272">
        <v>5.1665822999999997E-14</v>
      </c>
      <c r="BI1165" s="272">
        <v>6.4469455000000005E-14</v>
      </c>
      <c r="BJ1165" s="272">
        <v>1.5551849999999999E-14</v>
      </c>
      <c r="BK1165" s="272">
        <v>2.4487886999999999E-11</v>
      </c>
      <c r="BL1165" s="272">
        <v>1.4714557000000001E-9</v>
      </c>
      <c r="BM1165" s="272">
        <v>4.1913074999999998E-11</v>
      </c>
      <c r="BN1165" s="272">
        <v>1.4774796E-5</v>
      </c>
      <c r="BO1165" s="273">
        <v>1.9120121E-2</v>
      </c>
      <c r="BP1165" s="272">
        <v>4.1017247999999999E-11</v>
      </c>
      <c r="BQ1165" s="272">
        <v>2.4942921000000001E-13</v>
      </c>
      <c r="BR1165" s="272">
        <v>1.1159648E-17</v>
      </c>
      <c r="BS1165"/>
      <c r="BT1165" s="274">
        <v>1.2048932E-5</v>
      </c>
      <c r="BU1165" s="274">
        <v>5.6989740000000003E-7</v>
      </c>
      <c r="BV1165" s="274">
        <v>6.2140616999999999E-6</v>
      </c>
      <c r="BW1165" s="274">
        <v>1.4518994000000001E-8</v>
      </c>
      <c r="BX1165" s="274">
        <v>5.0999919000000001E-7</v>
      </c>
      <c r="BY1165" s="274">
        <v>1.1766922999999999E-7</v>
      </c>
      <c r="BZ1165" s="274">
        <v>8.0945668000000001E-10</v>
      </c>
      <c r="CA1165" s="274">
        <v>1.8500368999999999E-7</v>
      </c>
      <c r="CB1165" s="274">
        <v>8.3192760000000002E-9</v>
      </c>
      <c r="CC1165" s="274">
        <v>9.6953560000000001E-8</v>
      </c>
      <c r="CD1165" s="274">
        <v>1.2016535E-9</v>
      </c>
      <c r="CE1165" s="274">
        <v>2.7325402000000001E-8</v>
      </c>
      <c r="CF1165" s="274">
        <v>2.2458323E-11</v>
      </c>
      <c r="CG1165" s="274">
        <v>2.9222212000000002E-7</v>
      </c>
      <c r="CH1165" s="274">
        <v>3.9392117E-6</v>
      </c>
      <c r="CI1165" s="274">
        <v>6.5827914000000005E-8</v>
      </c>
      <c r="CJ1165" s="274">
        <v>5.8883246999999996E-9</v>
      </c>
      <c r="CK1165" s="4"/>
      <c r="CL1165" s="323">
        <v>3.6723611000000001E-11</v>
      </c>
      <c r="CM1165" s="323">
        <v>0.22251297</v>
      </c>
      <c r="CN1165" s="323">
        <v>4.5290316000000004E-3</v>
      </c>
      <c r="CO1165" s="323">
        <v>4.1425734000000001E-4</v>
      </c>
      <c r="CP1165" s="323">
        <v>1.7924279E-5</v>
      </c>
      <c r="CQ1165" s="323">
        <v>1.6894658000000001E-10</v>
      </c>
      <c r="CR1165" s="323">
        <v>1.0177953E-8</v>
      </c>
      <c r="CS1165" s="323">
        <v>2.1397427E-5</v>
      </c>
      <c r="CT1165" s="323">
        <v>3.7650686000000003E-2</v>
      </c>
      <c r="CU1165" s="323">
        <v>0.27242547</v>
      </c>
      <c r="CV1165" s="216"/>
      <c r="CW1165" s="214"/>
      <c r="CX1165" s="18" t="s">
        <v>1117</v>
      </c>
      <c r="CY1165" s="22"/>
      <c r="CZ1165" s="22"/>
      <c r="DA1165" s="17"/>
      <c r="DB1165" s="23"/>
      <c r="DC1165" s="17"/>
      <c r="DD1165" s="17"/>
      <c r="DE1165" s="17"/>
      <c r="DF1165" s="17"/>
      <c r="DG1165" s="17"/>
      <c r="DH1165" s="17"/>
      <c r="DI1165" s="17"/>
      <c r="DJ1165" s="17"/>
      <c r="DK1165" s="17"/>
      <c r="DL1165" s="17"/>
      <c r="DM1165" s="17"/>
      <c r="DN1165" s="17"/>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c r="FV1165" s="14"/>
      <c r="FW1165" s="14"/>
      <c r="FX1165" s="14"/>
      <c r="FY1165" s="14"/>
      <c r="FZ1165" s="14"/>
      <c r="GA1165" s="14"/>
      <c r="GB1165" s="14"/>
      <c r="GC1165" s="14"/>
      <c r="GD1165" s="14"/>
    </row>
    <row r="1166" spans="1:186" ht="14.4" customHeight="1">
      <c r="A1166" t="s">
        <v>8644</v>
      </c>
      <c r="B1166" s="168" t="s">
        <v>2252</v>
      </c>
      <c r="C1166" s="279" t="str">
        <f t="shared" si="452"/>
        <v>A.160.06.102</v>
      </c>
      <c r="D1166" s="14" t="s">
        <v>662</v>
      </c>
      <c r="E1166" s="278" t="s">
        <v>1510</v>
      </c>
      <c r="F1166" s="281" t="str">
        <f t="shared" si="453"/>
        <v>Anzala/Mukulungu natural forest, clear cut 940 (kg/m3)</v>
      </c>
      <c r="G1166" s="319">
        <f t="shared" si="462"/>
        <v>3.1201586327342996</v>
      </c>
      <c r="H1166" s="319">
        <f t="shared" si="463"/>
        <v>1.5494772877000002E-3</v>
      </c>
      <c r="I1166" s="319">
        <f t="shared" si="464"/>
        <v>2.6150974107999998</v>
      </c>
      <c r="J1166" s="319">
        <f t="shared" si="465"/>
        <v>1.5020724646600002E-2</v>
      </c>
      <c r="K1166" s="319">
        <v>0.48849102</v>
      </c>
      <c r="L1166" s="319">
        <v>2.7114023E-3</v>
      </c>
      <c r="M1166" s="319">
        <v>1.6367364000000001E-3</v>
      </c>
      <c r="N1166" s="319">
        <v>1.212566E-3</v>
      </c>
      <c r="O1166" s="319">
        <v>1.8419116000000001E-4</v>
      </c>
      <c r="P1166" s="319">
        <v>6.1994877000000004E-6</v>
      </c>
      <c r="Q1166" s="319">
        <v>1.4652063999999999E-4</v>
      </c>
      <c r="R1166" s="319">
        <v>1.238721E-4</v>
      </c>
      <c r="S1166" s="319">
        <v>2.0482327000000001E-4</v>
      </c>
      <c r="T1166" s="319">
        <v>1.1590127E-2</v>
      </c>
      <c r="U1166" s="319">
        <v>3.2236588000000002E-3</v>
      </c>
      <c r="V1166" s="319">
        <v>2.6106254</v>
      </c>
      <c r="W1166" s="319">
        <v>2.1155765999999999E-6</v>
      </c>
      <c r="X1166" s="319">
        <v>0</v>
      </c>
      <c r="Y1166" s="210"/>
      <c r="Z1166" s="320">
        <f t="shared" si="457"/>
        <v>3.6728648120300749</v>
      </c>
      <c r="AA1166" s="210"/>
      <c r="AB1166" s="321">
        <f t="shared" si="458"/>
        <v>0.48849102</v>
      </c>
      <c r="AC1166" s="321">
        <f t="shared" si="459"/>
        <v>6.0214880877000002E-3</v>
      </c>
      <c r="AD1166" s="321">
        <f t="shared" si="466"/>
        <v>1.6064253376600002E-2</v>
      </c>
      <c r="AE1166" s="321">
        <f t="shared" si="460"/>
        <v>2.6150974108000002</v>
      </c>
      <c r="AF1166" s="321">
        <f t="shared" si="461"/>
        <v>3.4284820700000002E-3</v>
      </c>
      <c r="AG1166"/>
      <c r="AH1166" s="121">
        <v>24.477287</v>
      </c>
      <c r="AI1166" s="121">
        <v>2.8276805999999999</v>
      </c>
      <c r="AJ1166" s="121">
        <v>0.43699202999999998</v>
      </c>
      <c r="AK1166" s="121">
        <v>0</v>
      </c>
      <c r="AL1166" s="121">
        <v>20.930199000000002</v>
      </c>
      <c r="AM1166" s="121">
        <v>0.18367840999999999</v>
      </c>
      <c r="AN1166" s="121">
        <v>9.8736704999999994E-2</v>
      </c>
      <c r="AO1166"/>
      <c r="AP1166" s="282">
        <v>6.0930335000000002E-2</v>
      </c>
      <c r="AQ1166" s="282">
        <v>5.7973945999999998E-2</v>
      </c>
      <c r="AR1166" s="282">
        <v>2.8197661000000001E-3</v>
      </c>
      <c r="AS1166" s="282">
        <v>1.3662316000000001E-4</v>
      </c>
      <c r="AT1166" s="255">
        <f t="shared" si="467"/>
        <v>3.4756562283762305E-6</v>
      </c>
      <c r="AU1166" s="256">
        <f t="shared" si="468"/>
        <v>1.0428128903011749E-8</v>
      </c>
      <c r="AV1166" s="256">
        <f t="shared" si="469"/>
        <v>1.9134895796000001E-2</v>
      </c>
      <c r="AW1166" s="272">
        <v>3.4088938E-6</v>
      </c>
      <c r="AX1166" s="272">
        <v>1.0285471E-8</v>
      </c>
      <c r="AY1166" s="272">
        <v>2.8101303999999999E-13</v>
      </c>
      <c r="AZ1166" s="272">
        <v>6.2581997E-12</v>
      </c>
      <c r="BA1166" s="272">
        <v>1.6372153E-13</v>
      </c>
      <c r="BB1166" s="272">
        <v>1.8030562E-10</v>
      </c>
      <c r="BC1166" s="272">
        <v>6.5038740000000001E-8</v>
      </c>
      <c r="BD1166" s="272">
        <v>2.6058186999999999E-11</v>
      </c>
      <c r="BE1166" s="272">
        <v>7.3981552999999998E-11</v>
      </c>
      <c r="BF1166" s="272">
        <v>4.1607270999999998E-14</v>
      </c>
      <c r="BG1166" s="272">
        <v>1.3402031E-15</v>
      </c>
      <c r="BH1166" s="272">
        <v>5.1665822999999997E-14</v>
      </c>
      <c r="BI1166" s="272">
        <v>6.4469455000000005E-14</v>
      </c>
      <c r="BJ1166" s="272">
        <v>1.5551849999999999E-14</v>
      </c>
      <c r="BK1166" s="272">
        <v>2.4487886999999999E-11</v>
      </c>
      <c r="BL1166" s="272">
        <v>1.4714557000000001E-9</v>
      </c>
      <c r="BM1166" s="272">
        <v>4.1913074999999998E-11</v>
      </c>
      <c r="BN1166" s="272">
        <v>1.4774796E-5</v>
      </c>
      <c r="BO1166" s="273">
        <v>1.9120121E-2</v>
      </c>
      <c r="BP1166" s="272">
        <v>4.1017247999999999E-11</v>
      </c>
      <c r="BQ1166" s="272">
        <v>2.4942921000000001E-13</v>
      </c>
      <c r="BR1166" s="272">
        <v>1.1159648E-17</v>
      </c>
      <c r="BS1166"/>
      <c r="BT1166" s="121">
        <v>1.0824409E-4</v>
      </c>
      <c r="BU1166" s="274">
        <v>5.6989740000000003E-7</v>
      </c>
      <c r="BV1166" s="121">
        <v>1.0240922E-4</v>
      </c>
      <c r="BW1166" s="274">
        <v>1.4518994000000001E-8</v>
      </c>
      <c r="BX1166" s="274">
        <v>5.0999919000000001E-7</v>
      </c>
      <c r="BY1166" s="274">
        <v>1.1766922999999999E-7</v>
      </c>
      <c r="BZ1166" s="274">
        <v>8.0945668000000001E-10</v>
      </c>
      <c r="CA1166" s="274">
        <v>1.8500368999999999E-7</v>
      </c>
      <c r="CB1166" s="274">
        <v>8.3192760000000002E-9</v>
      </c>
      <c r="CC1166" s="274">
        <v>9.6953560000000001E-8</v>
      </c>
      <c r="CD1166" s="274">
        <v>1.2016535E-9</v>
      </c>
      <c r="CE1166" s="274">
        <v>2.7325402000000001E-8</v>
      </c>
      <c r="CF1166" s="274">
        <v>2.2458323E-11</v>
      </c>
      <c r="CG1166" s="274">
        <v>2.9222212000000002E-7</v>
      </c>
      <c r="CH1166" s="274">
        <v>3.9392117E-6</v>
      </c>
      <c r="CI1166" s="274">
        <v>6.5827914000000005E-8</v>
      </c>
      <c r="CJ1166" s="274">
        <v>5.8883246999999996E-9</v>
      </c>
      <c r="CK1166" s="4"/>
      <c r="CL1166" s="323">
        <v>3.6723611000000001E-11</v>
      </c>
      <c r="CM1166" s="323">
        <v>3.6725129999999999</v>
      </c>
      <c r="CN1166" s="323">
        <v>4.5290316000000004E-3</v>
      </c>
      <c r="CO1166" s="323">
        <v>4.1425734000000001E-4</v>
      </c>
      <c r="CP1166" s="323">
        <v>1.7924279E-5</v>
      </c>
      <c r="CQ1166" s="323">
        <v>1.6894658000000001E-10</v>
      </c>
      <c r="CR1166" s="323">
        <v>1.0177953E-8</v>
      </c>
      <c r="CS1166" s="323">
        <v>2.1397427E-5</v>
      </c>
      <c r="CT1166" s="323">
        <v>3.7650686000000003E-2</v>
      </c>
      <c r="CU1166" s="323">
        <v>0.27242547</v>
      </c>
      <c r="CV1166" s="233"/>
      <c r="CW1166" s="214"/>
      <c r="CX1166" s="18" t="s">
        <v>1117</v>
      </c>
      <c r="CY1166" s="18"/>
      <c r="CZ1166" s="18"/>
      <c r="DA1166" s="32"/>
      <c r="DB1166" s="23"/>
      <c r="DC1166" s="17"/>
      <c r="DD1166" s="17"/>
      <c r="DE1166" s="17"/>
      <c r="DF1166" s="17"/>
      <c r="DG1166" s="17"/>
      <c r="DH1166" s="17"/>
      <c r="DI1166" s="17"/>
      <c r="DJ1166" s="17"/>
      <c r="DK1166" s="17"/>
      <c r="DL1166" s="17"/>
      <c r="DM1166" s="17"/>
      <c r="DN1166" s="17"/>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14"/>
      <c r="FV1166" s="14"/>
      <c r="FW1166" s="14"/>
      <c r="FX1166" s="14"/>
      <c r="FY1166" s="14"/>
      <c r="FZ1166" s="14"/>
      <c r="GA1166" s="14"/>
      <c r="GB1166" s="14"/>
      <c r="GC1166" s="14"/>
      <c r="GD1166" s="14"/>
    </row>
    <row r="1167" spans="1:186" ht="14.4" customHeight="1">
      <c r="A1167" t="s">
        <v>2339</v>
      </c>
      <c r="B1167" s="168" t="s">
        <v>2252</v>
      </c>
      <c r="C1167" s="279" t="str">
        <f t="shared" si="452"/>
        <v>A.160.06.103</v>
      </c>
      <c r="D1167" s="14" t="s">
        <v>662</v>
      </c>
      <c r="E1167" s="278" t="s">
        <v>1510</v>
      </c>
      <c r="F1167" s="281" t="str">
        <f t="shared" si="453"/>
        <v>Coromandel Ebony FSC/PEFC 1100 (kg/m3)</v>
      </c>
      <c r="G1167" s="319">
        <f t="shared" si="462"/>
        <v>6.5924353308800004E-2</v>
      </c>
      <c r="H1167" s="319">
        <f t="shared" si="463"/>
        <v>1.5947559302000001E-3</v>
      </c>
      <c r="I1167" s="319">
        <f t="shared" si="464"/>
        <v>6.3574527419999992E-3</v>
      </c>
      <c r="J1167" s="319">
        <f t="shared" si="465"/>
        <v>2.1325593636600002E-2</v>
      </c>
      <c r="K1167" s="319">
        <v>3.6646550999999999E-2</v>
      </c>
      <c r="L1167" s="319">
        <v>4.4591758000000004E-3</v>
      </c>
      <c r="M1167" s="319">
        <v>1.7482489999999999E-3</v>
      </c>
      <c r="N1167" s="319">
        <v>1.2379941999999999E-3</v>
      </c>
      <c r="O1167" s="319">
        <v>1.9896106E-4</v>
      </c>
      <c r="P1167" s="319">
        <v>7.0145301999999998E-6</v>
      </c>
      <c r="Q1167" s="319">
        <v>1.5078614000000001E-4</v>
      </c>
      <c r="R1167" s="319">
        <v>1.2455380000000001E-4</v>
      </c>
      <c r="S1167" s="319">
        <v>2.0784416000000001E-4</v>
      </c>
      <c r="T1167" s="319">
        <v>1.7874689999999999E-2</v>
      </c>
      <c r="U1167" s="319">
        <v>3.2409438999999999E-3</v>
      </c>
      <c r="V1167" s="319">
        <v>2.5474141999999999E-5</v>
      </c>
      <c r="W1167" s="319">
        <v>2.1155765999999999E-6</v>
      </c>
      <c r="X1167" s="319">
        <v>0</v>
      </c>
      <c r="Y1167" s="210"/>
      <c r="Z1167" s="320">
        <f t="shared" si="457"/>
        <v>0.27553797744360903</v>
      </c>
      <c r="AA1167" s="210"/>
      <c r="AB1167" s="321">
        <f t="shared" si="458"/>
        <v>3.6646550999999999E-2</v>
      </c>
      <c r="AC1167" s="321">
        <f t="shared" si="459"/>
        <v>7.9267345301999997E-3</v>
      </c>
      <c r="AD1167" s="321">
        <f t="shared" si="466"/>
        <v>2.4208784176599999E-2</v>
      </c>
      <c r="AE1167" s="321">
        <f t="shared" si="460"/>
        <v>6.3574527419999992E-3</v>
      </c>
      <c r="AF1167" s="321">
        <f t="shared" si="461"/>
        <v>3.4487880600000001E-3</v>
      </c>
      <c r="AG1167"/>
      <c r="AH1167" s="121">
        <v>25.168911999999999</v>
      </c>
      <c r="AI1167" s="121">
        <v>3.5161378000000001</v>
      </c>
      <c r="AJ1167" s="121">
        <v>0.43933519999999998</v>
      </c>
      <c r="AK1167" s="121">
        <v>0</v>
      </c>
      <c r="AL1167" s="121">
        <v>20.930199000000002</v>
      </c>
      <c r="AM1167" s="121">
        <v>0.18392657000000001</v>
      </c>
      <c r="AN1167" s="121">
        <v>9.9313593000000006E-2</v>
      </c>
      <c r="AO1167"/>
      <c r="AP1167" s="282">
        <v>6.3626704000000001E-3</v>
      </c>
      <c r="AQ1167" s="282">
        <v>5.9199830000000002E-3</v>
      </c>
      <c r="AR1167" s="282">
        <v>2.5777018999999999E-4</v>
      </c>
      <c r="AS1167" s="282">
        <v>1.8491720000000001E-4</v>
      </c>
      <c r="AT1167" s="255">
        <f t="shared" si="467"/>
        <v>3.5491504757123E-7</v>
      </c>
      <c r="AU1167" s="256">
        <f t="shared" si="468"/>
        <v>9.5329211071274784E-10</v>
      </c>
      <c r="AV1167" s="256">
        <f t="shared" si="469"/>
        <v>2.5898767637000001E-2</v>
      </c>
      <c r="AW1167" s="272">
        <v>2.5617451E-7</v>
      </c>
      <c r="AX1167" s="272">
        <v>7.7295604999999997E-10</v>
      </c>
      <c r="AY1167" s="272">
        <v>2.1117535000000001E-14</v>
      </c>
      <c r="AZ1167" s="272">
        <v>6.2581997E-12</v>
      </c>
      <c r="BA1167" s="272">
        <v>1.6372153E-13</v>
      </c>
      <c r="BB1167" s="272">
        <v>1.8409121999999999E-10</v>
      </c>
      <c r="BC1167" s="272">
        <v>9.7011652000000004E-8</v>
      </c>
      <c r="BD1167" s="272">
        <v>2.692149E-11</v>
      </c>
      <c r="BE1167" s="272">
        <v>1.1095486E-10</v>
      </c>
      <c r="BF1167" s="272">
        <v>4.1607270999999998E-14</v>
      </c>
      <c r="BG1167" s="272">
        <v>1.3402031E-15</v>
      </c>
      <c r="BH1167" s="272">
        <v>5.3919238999999997E-14</v>
      </c>
      <c r="BI1167" s="272">
        <v>1.4843618E-13</v>
      </c>
      <c r="BJ1167" s="272">
        <v>3.0774915000000003E-14</v>
      </c>
      <c r="BK1167" s="272">
        <v>2.4599782000000001E-11</v>
      </c>
      <c r="BL1167" s="272">
        <v>1.4727554E-9</v>
      </c>
      <c r="BM1167" s="272">
        <v>4.1913074999999998E-11</v>
      </c>
      <c r="BN1167" s="272">
        <v>1.5052637E-5</v>
      </c>
      <c r="BO1167" s="273">
        <v>2.5883715000000002E-2</v>
      </c>
      <c r="BP1167" s="272">
        <v>4.1017247999999999E-11</v>
      </c>
      <c r="BQ1167" s="272">
        <v>2.4942921000000001E-13</v>
      </c>
      <c r="BR1167" s="272">
        <v>1.1159648E-17</v>
      </c>
      <c r="BS1167"/>
      <c r="BT1167" s="274">
        <v>1.4874825E-5</v>
      </c>
      <c r="BU1167" s="274">
        <v>8.2480254999999996E-7</v>
      </c>
      <c r="BV1167" s="274">
        <v>7.6827300000000006E-6</v>
      </c>
      <c r="BW1167" s="274">
        <v>1.4598847E-8</v>
      </c>
      <c r="BX1167" s="274">
        <v>7.3319357E-7</v>
      </c>
      <c r="BY1167" s="274">
        <v>1.1766922999999999E-7</v>
      </c>
      <c r="BZ1167" s="274">
        <v>8.0945668000000001E-10</v>
      </c>
      <c r="CA1167" s="274">
        <v>1.8500368999999999E-7</v>
      </c>
      <c r="CB1167" s="274">
        <v>9.4130055999999998E-9</v>
      </c>
      <c r="CC1167" s="274">
        <v>9.9776068000000001E-8</v>
      </c>
      <c r="CD1167" s="274">
        <v>1.2016535E-9</v>
      </c>
      <c r="CE1167" s="274">
        <v>2.7325402000000001E-8</v>
      </c>
      <c r="CF1167" s="274">
        <v>2.2458323E-11</v>
      </c>
      <c r="CG1167" s="274">
        <v>3.3577292E-7</v>
      </c>
      <c r="CH1167" s="274">
        <v>4.7707894999999997E-6</v>
      </c>
      <c r="CI1167" s="274">
        <v>6.5827914000000005E-8</v>
      </c>
      <c r="CJ1167" s="274">
        <v>5.8883246999999996E-9</v>
      </c>
      <c r="CK1167" s="4"/>
      <c r="CL1167" s="323">
        <v>3.6723611000000001E-11</v>
      </c>
      <c r="CM1167" s="323">
        <v>0.27518616000000001</v>
      </c>
      <c r="CN1167" s="323">
        <v>4.5290316000000004E-3</v>
      </c>
      <c r="CO1167" s="323">
        <v>5.8865972999999996E-4</v>
      </c>
      <c r="CP1167" s="323">
        <v>2.5503239999999999E-5</v>
      </c>
      <c r="CQ1167" s="323">
        <v>1.6996608999999999E-10</v>
      </c>
      <c r="CR1167" s="323">
        <v>1.0298439E-8</v>
      </c>
      <c r="CS1167" s="323">
        <v>3.2423674999999998E-5</v>
      </c>
      <c r="CT1167" s="323">
        <v>7.9035980000000006E-2</v>
      </c>
      <c r="CU1167" s="323">
        <v>0.36570240999999998</v>
      </c>
      <c r="CV1167" s="234"/>
      <c r="CW1167" s="214"/>
      <c r="CX1167" s="18" t="s">
        <v>1117</v>
      </c>
      <c r="CY1167" s="18"/>
      <c r="CZ1167" s="18"/>
      <c r="DA1167" s="17"/>
      <c r="DB1167" s="23"/>
      <c r="DC1167" s="17"/>
      <c r="DD1167" s="17"/>
      <c r="DE1167" s="17"/>
      <c r="DF1167" s="17"/>
      <c r="DG1167" s="17"/>
      <c r="DH1167" s="17"/>
      <c r="DI1167" s="17"/>
      <c r="DJ1167" s="17"/>
      <c r="DK1167" s="17"/>
      <c r="DL1167" s="17"/>
      <c r="DM1167" s="17"/>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c r="FU1167" s="14"/>
      <c r="FV1167" s="14"/>
      <c r="FW1167" s="14"/>
      <c r="FX1167" s="14"/>
      <c r="FY1167" s="14"/>
      <c r="FZ1167" s="14"/>
      <c r="GA1167" s="14"/>
      <c r="GB1167" s="14"/>
      <c r="GC1167" s="14"/>
      <c r="GD1167" s="14"/>
    </row>
    <row r="1168" spans="1:186" ht="14.4" customHeight="1">
      <c r="A1168" t="s">
        <v>8645</v>
      </c>
      <c r="B1168" s="168" t="s">
        <v>2252</v>
      </c>
      <c r="C1168" s="279" t="str">
        <f t="shared" si="452"/>
        <v>A.160.06.104</v>
      </c>
      <c r="D1168" s="14" t="s">
        <v>662</v>
      </c>
      <c r="E1168" s="278" t="s">
        <v>1510</v>
      </c>
      <c r="F1168" s="281" t="str">
        <f t="shared" si="453"/>
        <v>Coromandel Ebony natural forest, clear cut 1100 (kg/m3)</v>
      </c>
      <c r="G1168" s="319">
        <f t="shared" si="462"/>
        <v>6.1066493781668001</v>
      </c>
      <c r="H1168" s="319">
        <f t="shared" si="463"/>
        <v>1.5947559302000001E-3</v>
      </c>
      <c r="I1168" s="319">
        <f t="shared" si="464"/>
        <v>5.5882324785999993</v>
      </c>
      <c r="J1168" s="319">
        <f t="shared" si="465"/>
        <v>2.1325593636600002E-2</v>
      </c>
      <c r="K1168" s="319">
        <v>0.49549654999999998</v>
      </c>
      <c r="L1168" s="319">
        <v>4.4591758000000004E-3</v>
      </c>
      <c r="M1168" s="319">
        <v>1.7482489999999999E-3</v>
      </c>
      <c r="N1168" s="319">
        <v>1.2379941999999999E-3</v>
      </c>
      <c r="O1168" s="319">
        <v>1.9896106E-4</v>
      </c>
      <c r="P1168" s="319">
        <v>7.0145301999999998E-6</v>
      </c>
      <c r="Q1168" s="319">
        <v>1.5078614000000001E-4</v>
      </c>
      <c r="R1168" s="319">
        <v>1.2455380000000001E-4</v>
      </c>
      <c r="S1168" s="319">
        <v>2.0784416000000001E-4</v>
      </c>
      <c r="T1168" s="319">
        <v>1.7874689999999999E-2</v>
      </c>
      <c r="U1168" s="319">
        <v>3.2409438999999999E-3</v>
      </c>
      <c r="V1168" s="319">
        <v>5.5819004999999997</v>
      </c>
      <c r="W1168" s="319">
        <v>2.1155765999999999E-6</v>
      </c>
      <c r="X1168" s="319">
        <v>0</v>
      </c>
      <c r="Y1168" s="210"/>
      <c r="Z1168" s="320">
        <f t="shared" si="457"/>
        <v>3.7255379699248117</v>
      </c>
      <c r="AA1168" s="210"/>
      <c r="AB1168" s="321">
        <f t="shared" si="458"/>
        <v>0.49549654999999998</v>
      </c>
      <c r="AC1168" s="321">
        <f t="shared" si="459"/>
        <v>7.9267345301999997E-3</v>
      </c>
      <c r="AD1168" s="321">
        <f t="shared" si="466"/>
        <v>2.4208784176599999E-2</v>
      </c>
      <c r="AE1168" s="321">
        <f t="shared" si="460"/>
        <v>5.5882324786000002</v>
      </c>
      <c r="AF1168" s="321">
        <f t="shared" si="461"/>
        <v>3.4487880600000001E-3</v>
      </c>
      <c r="AG1168"/>
      <c r="AH1168" s="121">
        <v>25.168911999999999</v>
      </c>
      <c r="AI1168" s="121">
        <v>3.5161378000000001</v>
      </c>
      <c r="AJ1168" s="121">
        <v>0.43933519999999998</v>
      </c>
      <c r="AK1168" s="121">
        <v>0</v>
      </c>
      <c r="AL1168" s="121">
        <v>20.930199000000002</v>
      </c>
      <c r="AM1168" s="121">
        <v>0.18392657000000001</v>
      </c>
      <c r="AN1168" s="121">
        <v>9.9313593000000006E-2</v>
      </c>
      <c r="AO1168"/>
      <c r="AP1168" s="282">
        <v>6.2377493999999999E-2</v>
      </c>
      <c r="AQ1168" s="282">
        <v>5.9322671E-2</v>
      </c>
      <c r="AR1168" s="282">
        <v>2.8699056000000001E-3</v>
      </c>
      <c r="AS1168" s="282">
        <v>1.8491720000000001E-4</v>
      </c>
      <c r="AT1168" s="255">
        <f t="shared" si="467"/>
        <v>3.5565150375712297E-6</v>
      </c>
      <c r="AU1168" s="256">
        <f t="shared" si="468"/>
        <v>1.0613555985707751E-8</v>
      </c>
      <c r="AV1168" s="256">
        <f t="shared" si="469"/>
        <v>2.5898767637000001E-2</v>
      </c>
      <c r="AW1168" s="272">
        <v>3.4577745E-6</v>
      </c>
      <c r="AX1168" s="272">
        <v>1.0432956000000001E-8</v>
      </c>
      <c r="AY1168" s="272">
        <v>2.8504253E-13</v>
      </c>
      <c r="AZ1168" s="272">
        <v>6.2581997E-12</v>
      </c>
      <c r="BA1168" s="272">
        <v>1.6372153E-13</v>
      </c>
      <c r="BB1168" s="272">
        <v>1.8409121999999999E-10</v>
      </c>
      <c r="BC1168" s="272">
        <v>9.7011652000000004E-8</v>
      </c>
      <c r="BD1168" s="272">
        <v>2.692149E-11</v>
      </c>
      <c r="BE1168" s="272">
        <v>1.1095486E-10</v>
      </c>
      <c r="BF1168" s="272">
        <v>4.1607270999999998E-14</v>
      </c>
      <c r="BG1168" s="272">
        <v>1.3402031E-15</v>
      </c>
      <c r="BH1168" s="272">
        <v>5.3919238999999997E-14</v>
      </c>
      <c r="BI1168" s="272">
        <v>1.4843618E-13</v>
      </c>
      <c r="BJ1168" s="272">
        <v>3.0774915000000003E-14</v>
      </c>
      <c r="BK1168" s="272">
        <v>2.4599782000000001E-11</v>
      </c>
      <c r="BL1168" s="272">
        <v>1.4727554E-9</v>
      </c>
      <c r="BM1168" s="272">
        <v>4.1913074999999998E-11</v>
      </c>
      <c r="BN1168" s="272">
        <v>1.5052637E-5</v>
      </c>
      <c r="BO1168" s="273">
        <v>2.5883715000000002E-2</v>
      </c>
      <c r="BP1168" s="272">
        <v>4.1017247999999999E-11</v>
      </c>
      <c r="BQ1168" s="272">
        <v>2.4942921000000001E-13</v>
      </c>
      <c r="BR1168" s="272">
        <v>1.1159648E-17</v>
      </c>
      <c r="BS1168"/>
      <c r="BT1168" s="121">
        <v>1.1106998E-4</v>
      </c>
      <c r="BU1168" s="274">
        <v>8.2480254999999996E-7</v>
      </c>
      <c r="BV1168" s="121">
        <v>1.0387788E-4</v>
      </c>
      <c r="BW1168" s="274">
        <v>1.4598847E-8</v>
      </c>
      <c r="BX1168" s="274">
        <v>7.3319357E-7</v>
      </c>
      <c r="BY1168" s="274">
        <v>1.1766922999999999E-7</v>
      </c>
      <c r="BZ1168" s="274">
        <v>8.0945668000000001E-10</v>
      </c>
      <c r="CA1168" s="274">
        <v>1.8500368999999999E-7</v>
      </c>
      <c r="CB1168" s="274">
        <v>9.4130055999999998E-9</v>
      </c>
      <c r="CC1168" s="274">
        <v>9.9776068000000001E-8</v>
      </c>
      <c r="CD1168" s="274">
        <v>1.2016535E-9</v>
      </c>
      <c r="CE1168" s="274">
        <v>2.7325402000000001E-8</v>
      </c>
      <c r="CF1168" s="274">
        <v>2.2458323E-11</v>
      </c>
      <c r="CG1168" s="274">
        <v>3.3577292E-7</v>
      </c>
      <c r="CH1168" s="274">
        <v>4.7707894999999997E-6</v>
      </c>
      <c r="CI1168" s="274">
        <v>6.5827914000000005E-8</v>
      </c>
      <c r="CJ1168" s="274">
        <v>5.8883246999999996E-9</v>
      </c>
      <c r="CK1168" s="4"/>
      <c r="CL1168" s="323">
        <v>3.6723611000000001E-11</v>
      </c>
      <c r="CM1168" s="323">
        <v>3.7251862</v>
      </c>
      <c r="CN1168" s="323">
        <v>4.5290316000000004E-3</v>
      </c>
      <c r="CO1168" s="323">
        <v>5.8865972999999996E-4</v>
      </c>
      <c r="CP1168" s="323">
        <v>2.5503239999999999E-5</v>
      </c>
      <c r="CQ1168" s="323">
        <v>1.6996608999999999E-10</v>
      </c>
      <c r="CR1168" s="323">
        <v>1.0298439E-8</v>
      </c>
      <c r="CS1168" s="323">
        <v>3.2423674999999998E-5</v>
      </c>
      <c r="CT1168" s="323">
        <v>7.9035980000000006E-2</v>
      </c>
      <c r="CU1168" s="323">
        <v>0.36570240999999998</v>
      </c>
      <c r="CV1168" s="233"/>
      <c r="CW1168" s="214"/>
      <c r="CX1168" s="18" t="s">
        <v>1117</v>
      </c>
      <c r="CY1168" s="18"/>
      <c r="CZ1168" s="18"/>
      <c r="DA1168" s="17"/>
      <c r="DB1168" s="23"/>
      <c r="DC1168" s="17"/>
      <c r="DD1168" s="17"/>
      <c r="DE1168" s="17"/>
      <c r="DF1168" s="17"/>
      <c r="DG1168" s="17"/>
      <c r="DH1168" s="17"/>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c r="FL1168" s="14"/>
      <c r="FM1168" s="14"/>
      <c r="FN1168" s="14"/>
      <c r="FO1168" s="14"/>
      <c r="FP1168" s="14"/>
      <c r="FQ1168" s="14"/>
      <c r="FR1168" s="14"/>
      <c r="FS1168" s="14"/>
      <c r="FT1168" s="14"/>
      <c r="FU1168" s="14"/>
      <c r="FV1168" s="14"/>
      <c r="FW1168" s="14"/>
      <c r="FX1168" s="14"/>
      <c r="FY1168" s="14"/>
      <c r="FZ1168" s="14"/>
      <c r="GA1168" s="14"/>
      <c r="GB1168" s="14"/>
      <c r="GC1168" s="14"/>
      <c r="GD1168" s="14"/>
    </row>
    <row r="1169" spans="1:186" ht="14.4" customHeight="1">
      <c r="A1169" t="s">
        <v>2340</v>
      </c>
      <c r="B1169" s="168" t="s">
        <v>2252</v>
      </c>
      <c r="C1169" s="279" t="str">
        <f t="shared" si="452"/>
        <v>A.160.06.105</v>
      </c>
      <c r="D1169" s="14" t="s">
        <v>662</v>
      </c>
      <c r="E1169" s="278" t="s">
        <v>1510</v>
      </c>
      <c r="F1169" s="281" t="str">
        <f t="shared" si="453"/>
        <v>Dabema FSC/PEFC 690 (kg/m3)</v>
      </c>
      <c r="G1169" s="319">
        <f t="shared" si="462"/>
        <v>5.5622027219100006E-2</v>
      </c>
      <c r="H1169" s="319">
        <f t="shared" si="463"/>
        <v>1.5640985184999998E-3</v>
      </c>
      <c r="I1169" s="319">
        <f t="shared" si="464"/>
        <v>5.098035854E-3</v>
      </c>
      <c r="J1169" s="319">
        <f t="shared" si="465"/>
        <v>1.7056671846600001E-2</v>
      </c>
      <c r="K1169" s="319">
        <v>3.1903221000000002E-2</v>
      </c>
      <c r="L1169" s="319">
        <v>3.2757874999999998E-3</v>
      </c>
      <c r="M1169" s="319">
        <v>1.6727457E-3</v>
      </c>
      <c r="N1169" s="319">
        <v>1.2207772E-3</v>
      </c>
      <c r="O1169" s="319">
        <v>1.8896059999999999E-4</v>
      </c>
      <c r="P1169" s="319">
        <v>6.4626785000000003E-6</v>
      </c>
      <c r="Q1169" s="319">
        <v>1.4789803999999999E-4</v>
      </c>
      <c r="R1169" s="319">
        <v>1.2409222999999999E-4</v>
      </c>
      <c r="S1169" s="319">
        <v>2.0579877E-4</v>
      </c>
      <c r="T1169" s="319">
        <v>1.3619516999999999E-2</v>
      </c>
      <c r="U1169" s="319">
        <v>3.2292405000000001E-3</v>
      </c>
      <c r="V1169" s="319">
        <v>2.5410423999999999E-5</v>
      </c>
      <c r="W1169" s="319">
        <v>2.1155765999999999E-6</v>
      </c>
      <c r="X1169" s="319">
        <v>0</v>
      </c>
      <c r="Y1169" s="210"/>
      <c r="Z1169" s="320">
        <f t="shared" si="457"/>
        <v>0.23987384210526316</v>
      </c>
      <c r="AA1169" s="210"/>
      <c r="AB1169" s="321">
        <f t="shared" si="458"/>
        <v>3.1903221000000002E-2</v>
      </c>
      <c r="AC1169" s="321">
        <f t="shared" si="459"/>
        <v>6.6367239485000005E-3</v>
      </c>
      <c r="AD1169" s="321">
        <f t="shared" si="466"/>
        <v>1.86942580066E-2</v>
      </c>
      <c r="AE1169" s="321">
        <f t="shared" si="460"/>
        <v>5.098035854E-3</v>
      </c>
      <c r="AF1169" s="321">
        <f t="shared" si="461"/>
        <v>3.4350392700000002E-3</v>
      </c>
      <c r="AG1169"/>
      <c r="AH1169" s="121">
        <v>24.700624000000001</v>
      </c>
      <c r="AI1169" s="121">
        <v>3.0499949000000002</v>
      </c>
      <c r="AJ1169" s="121">
        <v>0.43774868</v>
      </c>
      <c r="AK1169" s="121">
        <v>0</v>
      </c>
      <c r="AL1169" s="121">
        <v>20.930199000000002</v>
      </c>
      <c r="AM1169" s="121">
        <v>0.18375854</v>
      </c>
      <c r="AN1169" s="121">
        <v>9.8922992000000001E-2</v>
      </c>
      <c r="AO1169"/>
      <c r="AP1169" s="282">
        <v>5.3828234000000003E-3</v>
      </c>
      <c r="AQ1169" s="282">
        <v>5.0067836999999997E-3</v>
      </c>
      <c r="AR1169" s="282">
        <v>2.2382159E-4</v>
      </c>
      <c r="AS1169" s="282">
        <v>1.5221810999999999E-4</v>
      </c>
      <c r="AT1169" s="255">
        <f t="shared" si="467"/>
        <v>3.0016688263922997E-7</v>
      </c>
      <c r="AU1169" s="256">
        <f t="shared" si="468"/>
        <v>8.2774256890174801E-10</v>
      </c>
      <c r="AV1169" s="256">
        <f t="shared" si="469"/>
        <v>2.1319062515999999E-2</v>
      </c>
      <c r="AW1169" s="272">
        <v>2.2307819000000001E-7</v>
      </c>
      <c r="AX1169" s="272">
        <v>6.7309646000000003E-10</v>
      </c>
      <c r="AY1169" s="272">
        <v>1.8389228000000001E-14</v>
      </c>
      <c r="AZ1169" s="272">
        <v>6.2581997E-12</v>
      </c>
      <c r="BA1169" s="272">
        <v>1.6372153E-13</v>
      </c>
      <c r="BB1169" s="272">
        <v>1.8152804999999999E-10</v>
      </c>
      <c r="BC1169" s="272">
        <v>7.5363326000000003E-8</v>
      </c>
      <c r="BD1169" s="272">
        <v>2.6336962E-11</v>
      </c>
      <c r="BE1169" s="272">
        <v>8.5920849999999999E-11</v>
      </c>
      <c r="BF1169" s="272">
        <v>4.1607270999999998E-14</v>
      </c>
      <c r="BG1169" s="272">
        <v>1.3402031E-15</v>
      </c>
      <c r="BH1169" s="272">
        <v>5.2393489000000001E-14</v>
      </c>
      <c r="BI1169" s="272">
        <v>9.1583708999999994E-14</v>
      </c>
      <c r="BJ1169" s="272">
        <v>2.0467632E-14</v>
      </c>
      <c r="BK1169" s="272">
        <v>2.452402E-11</v>
      </c>
      <c r="BL1169" s="272">
        <v>1.4718754000000001E-9</v>
      </c>
      <c r="BM1169" s="272">
        <v>4.1913074999999998E-11</v>
      </c>
      <c r="BN1169" s="272">
        <v>1.4864516E-5</v>
      </c>
      <c r="BO1169" s="273">
        <v>2.1304198E-2</v>
      </c>
      <c r="BP1169" s="272">
        <v>4.1017247999999999E-11</v>
      </c>
      <c r="BQ1169" s="272">
        <v>2.4942921000000001E-13</v>
      </c>
      <c r="BR1169" s="272">
        <v>1.1159648E-17</v>
      </c>
      <c r="BS1169"/>
      <c r="BT1169" s="274">
        <v>1.296146E-5</v>
      </c>
      <c r="BU1169" s="274">
        <v>6.5221052000000002E-7</v>
      </c>
      <c r="BV1169" s="274">
        <v>6.6883192000000002E-6</v>
      </c>
      <c r="BW1169" s="274">
        <v>1.454478E-8</v>
      </c>
      <c r="BX1169" s="274">
        <v>5.8207237999999997E-7</v>
      </c>
      <c r="BY1169" s="274">
        <v>1.1766922999999999E-7</v>
      </c>
      <c r="BZ1169" s="274">
        <v>8.0945668000000001E-10</v>
      </c>
      <c r="CA1169" s="274">
        <v>1.8500368999999999E-7</v>
      </c>
      <c r="CB1169" s="274">
        <v>8.6724595000000007E-9</v>
      </c>
      <c r="CC1169" s="274">
        <v>9.7864995000000005E-8</v>
      </c>
      <c r="CD1169" s="274">
        <v>1.2016535E-9</v>
      </c>
      <c r="CE1169" s="274">
        <v>2.7325402000000001E-8</v>
      </c>
      <c r="CF1169" s="274">
        <v>2.2458323E-11</v>
      </c>
      <c r="CG1169" s="274">
        <v>3.0628540000000001E-7</v>
      </c>
      <c r="CH1169" s="274">
        <v>4.2077420000000003E-6</v>
      </c>
      <c r="CI1169" s="274">
        <v>6.5827914000000005E-8</v>
      </c>
      <c r="CJ1169" s="274">
        <v>5.8883246999999996E-9</v>
      </c>
      <c r="CK1169" s="4"/>
      <c r="CL1169" s="323">
        <v>3.6723611000000001E-11</v>
      </c>
      <c r="CM1169" s="323">
        <v>0.23952202</v>
      </c>
      <c r="CN1169" s="323">
        <v>4.5290316000000004E-3</v>
      </c>
      <c r="CO1169" s="323">
        <v>4.7057478E-4</v>
      </c>
      <c r="CP1169" s="323">
        <v>2.0371651999999999E-5</v>
      </c>
      <c r="CQ1169" s="323">
        <v>1.6927579999999999E-10</v>
      </c>
      <c r="CR1169" s="323">
        <v>1.021686E-8</v>
      </c>
      <c r="CS1169" s="323">
        <v>2.4957985999999999E-5</v>
      </c>
      <c r="CT1169" s="323">
        <v>5.1014687000000003E-2</v>
      </c>
      <c r="CU1169" s="323">
        <v>0.30254615000000001</v>
      </c>
      <c r="CV1169" s="233"/>
      <c r="CW1169" s="214"/>
      <c r="CX1169" s="18" t="s">
        <v>1117</v>
      </c>
      <c r="CY1169" s="18"/>
      <c r="CZ1169" s="18"/>
      <c r="DA1169" s="17"/>
      <c r="DB1169" s="23"/>
      <c r="DC1169" s="17"/>
      <c r="DD1169" s="17"/>
      <c r="DE1169" s="17"/>
      <c r="DF1169" s="17"/>
      <c r="DG1169" s="17"/>
      <c r="DH1169" s="17"/>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4"/>
      <c r="FV1169" s="14"/>
      <c r="FW1169" s="14"/>
      <c r="FX1169" s="14"/>
      <c r="FY1169" s="14"/>
      <c r="FZ1169" s="14"/>
      <c r="GA1169" s="14"/>
      <c r="GB1169" s="14"/>
      <c r="GC1169" s="14"/>
      <c r="GD1169" s="14"/>
    </row>
    <row r="1170" spans="1:186" ht="14.4" customHeight="1">
      <c r="A1170" t="s">
        <v>8646</v>
      </c>
      <c r="B1170" s="168" t="s">
        <v>2252</v>
      </c>
      <c r="C1170" s="279" t="str">
        <f t="shared" si="452"/>
        <v>A.160.06.106</v>
      </c>
      <c r="D1170" s="14" t="s">
        <v>662</v>
      </c>
      <c r="E1170" s="278" t="s">
        <v>1510</v>
      </c>
      <c r="F1170" s="281" t="str">
        <f t="shared" si="453"/>
        <v>Dabema natural forest, clear cut 690 (kg/m3)</v>
      </c>
      <c r="G1170" s="319">
        <f t="shared" si="462"/>
        <v>7.5905720157951002</v>
      </c>
      <c r="H1170" s="319">
        <f t="shared" si="463"/>
        <v>1.5640985184999998E-3</v>
      </c>
      <c r="I1170" s="319">
        <f t="shared" si="464"/>
        <v>7.08119802543</v>
      </c>
      <c r="J1170" s="319">
        <f t="shared" si="465"/>
        <v>1.7056671846600001E-2</v>
      </c>
      <c r="K1170" s="319">
        <v>0.49075321999999999</v>
      </c>
      <c r="L1170" s="319">
        <v>3.2757874999999998E-3</v>
      </c>
      <c r="M1170" s="319">
        <v>1.6727457E-3</v>
      </c>
      <c r="N1170" s="319">
        <v>1.2207772E-3</v>
      </c>
      <c r="O1170" s="319">
        <v>1.8896059999999999E-4</v>
      </c>
      <c r="P1170" s="319">
        <v>6.4626785000000003E-6</v>
      </c>
      <c r="Q1170" s="319">
        <v>1.4789803999999999E-4</v>
      </c>
      <c r="R1170" s="319">
        <v>1.2409222999999999E-4</v>
      </c>
      <c r="S1170" s="319">
        <v>2.0579877E-4</v>
      </c>
      <c r="T1170" s="319">
        <v>1.3619516999999999E-2</v>
      </c>
      <c r="U1170" s="319">
        <v>3.2292405000000001E-3</v>
      </c>
      <c r="V1170" s="319">
        <v>7.0761253999999996</v>
      </c>
      <c r="W1170" s="319">
        <v>2.1155765999999999E-6</v>
      </c>
      <c r="X1170" s="319">
        <v>0</v>
      </c>
      <c r="Y1170" s="210"/>
      <c r="Z1170" s="320">
        <f t="shared" si="457"/>
        <v>3.6898738345864657</v>
      </c>
      <c r="AA1170" s="210"/>
      <c r="AB1170" s="321">
        <f t="shared" si="458"/>
        <v>0.49075321999999999</v>
      </c>
      <c r="AC1170" s="321">
        <f t="shared" si="459"/>
        <v>6.6367239485000005E-3</v>
      </c>
      <c r="AD1170" s="321">
        <f t="shared" si="466"/>
        <v>1.86942580066E-2</v>
      </c>
      <c r="AE1170" s="321">
        <f t="shared" si="460"/>
        <v>7.0811980254299991</v>
      </c>
      <c r="AF1170" s="321">
        <f t="shared" si="461"/>
        <v>3.4350392700000002E-3</v>
      </c>
      <c r="AG1170"/>
      <c r="AH1170" s="121">
        <v>24.700624000000001</v>
      </c>
      <c r="AI1170" s="121">
        <v>3.0499949000000002</v>
      </c>
      <c r="AJ1170" s="121">
        <v>0.43774868</v>
      </c>
      <c r="AK1170" s="121">
        <v>0</v>
      </c>
      <c r="AL1170" s="121">
        <v>20.930199000000002</v>
      </c>
      <c r="AM1170" s="121">
        <v>0.18375854</v>
      </c>
      <c r="AN1170" s="121">
        <v>9.8922992000000001E-2</v>
      </c>
      <c r="AO1170"/>
      <c r="AP1170" s="282">
        <v>6.1397647E-2</v>
      </c>
      <c r="AQ1170" s="282">
        <v>5.8409471999999997E-2</v>
      </c>
      <c r="AR1170" s="282">
        <v>2.8359570000000001E-3</v>
      </c>
      <c r="AS1170" s="282">
        <v>1.5221810999999999E-4</v>
      </c>
      <c r="AT1170" s="255">
        <f t="shared" si="467"/>
        <v>3.5017668926392298E-6</v>
      </c>
      <c r="AU1170" s="256">
        <f t="shared" si="468"/>
        <v>1.0488006033903751E-8</v>
      </c>
      <c r="AV1170" s="256">
        <f t="shared" si="469"/>
        <v>2.1319062515999999E-2</v>
      </c>
      <c r="AW1170" s="272">
        <v>3.4246782000000001E-6</v>
      </c>
      <c r="AX1170" s="272">
        <v>1.0333096E-8</v>
      </c>
      <c r="AY1170" s="272">
        <v>2.8231422999999999E-13</v>
      </c>
      <c r="AZ1170" s="272">
        <v>6.2581997E-12</v>
      </c>
      <c r="BA1170" s="272">
        <v>1.6372153E-13</v>
      </c>
      <c r="BB1170" s="272">
        <v>1.8152804999999999E-10</v>
      </c>
      <c r="BC1170" s="272">
        <v>7.5363326000000003E-8</v>
      </c>
      <c r="BD1170" s="272">
        <v>2.6336962E-11</v>
      </c>
      <c r="BE1170" s="272">
        <v>8.5920849999999999E-11</v>
      </c>
      <c r="BF1170" s="272">
        <v>4.1607270999999998E-14</v>
      </c>
      <c r="BG1170" s="272">
        <v>1.3402031E-15</v>
      </c>
      <c r="BH1170" s="272">
        <v>5.2393489000000001E-14</v>
      </c>
      <c r="BI1170" s="272">
        <v>9.1583708999999994E-14</v>
      </c>
      <c r="BJ1170" s="272">
        <v>2.0467632E-14</v>
      </c>
      <c r="BK1170" s="272">
        <v>2.452402E-11</v>
      </c>
      <c r="BL1170" s="272">
        <v>1.4718754000000001E-9</v>
      </c>
      <c r="BM1170" s="272">
        <v>4.1913074999999998E-11</v>
      </c>
      <c r="BN1170" s="272">
        <v>1.4864516E-5</v>
      </c>
      <c r="BO1170" s="273">
        <v>2.1304198E-2</v>
      </c>
      <c r="BP1170" s="272">
        <v>4.1017247999999999E-11</v>
      </c>
      <c r="BQ1170" s="272">
        <v>2.4942921000000001E-13</v>
      </c>
      <c r="BR1170" s="272">
        <v>1.1159648E-17</v>
      </c>
      <c r="BS1170"/>
      <c r="BT1170" s="121">
        <v>1.0915661E-4</v>
      </c>
      <c r="BU1170" s="274">
        <v>6.5221052000000002E-7</v>
      </c>
      <c r="BV1170" s="121">
        <v>1.0288347E-4</v>
      </c>
      <c r="BW1170" s="274">
        <v>1.454478E-8</v>
      </c>
      <c r="BX1170" s="274">
        <v>5.8207237999999997E-7</v>
      </c>
      <c r="BY1170" s="274">
        <v>1.1766922999999999E-7</v>
      </c>
      <c r="BZ1170" s="274">
        <v>8.0945668000000001E-10</v>
      </c>
      <c r="CA1170" s="274">
        <v>1.8500368999999999E-7</v>
      </c>
      <c r="CB1170" s="274">
        <v>8.6724595000000007E-9</v>
      </c>
      <c r="CC1170" s="274">
        <v>9.7864995000000005E-8</v>
      </c>
      <c r="CD1170" s="274">
        <v>1.2016535E-9</v>
      </c>
      <c r="CE1170" s="274">
        <v>2.7325402000000001E-8</v>
      </c>
      <c r="CF1170" s="274">
        <v>2.2458323E-11</v>
      </c>
      <c r="CG1170" s="274">
        <v>3.0628540000000001E-7</v>
      </c>
      <c r="CH1170" s="274">
        <v>4.2077420000000003E-6</v>
      </c>
      <c r="CI1170" s="274">
        <v>6.5827914000000005E-8</v>
      </c>
      <c r="CJ1170" s="274">
        <v>5.8883246999999996E-9</v>
      </c>
      <c r="CK1170" s="4"/>
      <c r="CL1170" s="323">
        <v>3.6723611000000001E-11</v>
      </c>
      <c r="CM1170" s="323">
        <v>3.6895220000000002</v>
      </c>
      <c r="CN1170" s="323">
        <v>4.5290316000000004E-3</v>
      </c>
      <c r="CO1170" s="323">
        <v>4.7057478E-4</v>
      </c>
      <c r="CP1170" s="323">
        <v>2.0371651999999999E-5</v>
      </c>
      <c r="CQ1170" s="323">
        <v>1.6927579999999999E-10</v>
      </c>
      <c r="CR1170" s="323">
        <v>1.021686E-8</v>
      </c>
      <c r="CS1170" s="323">
        <v>2.4957985999999999E-5</v>
      </c>
      <c r="CT1170" s="323">
        <v>5.1014687000000003E-2</v>
      </c>
      <c r="CU1170" s="323">
        <v>0.30254615000000001</v>
      </c>
      <c r="CV1170" s="233"/>
      <c r="CW1170" s="214"/>
      <c r="CX1170" s="18" t="s">
        <v>1117</v>
      </c>
      <c r="CY1170" s="18"/>
      <c r="CZ1170" s="18"/>
      <c r="DA1170" s="17"/>
      <c r="DB1170" s="23"/>
      <c r="DC1170" s="17"/>
      <c r="DD1170" s="17"/>
      <c r="DE1170" s="17"/>
      <c r="DF1170" s="17"/>
      <c r="DG1170" s="17"/>
      <c r="DH1170" s="17"/>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c r="FV1170" s="14"/>
      <c r="FW1170" s="14"/>
      <c r="FX1170" s="14"/>
      <c r="FY1170" s="14"/>
      <c r="FZ1170" s="14"/>
      <c r="GA1170" s="14"/>
      <c r="GB1170" s="14"/>
      <c r="GC1170" s="14"/>
      <c r="GD1170" s="14"/>
    </row>
    <row r="1171" spans="1:186" ht="14.4" customHeight="1">
      <c r="A1171" t="s">
        <v>2341</v>
      </c>
      <c r="B1171" s="168" t="s">
        <v>2252</v>
      </c>
      <c r="C1171" s="279" t="str">
        <f t="shared" si="452"/>
        <v>A.160.06.107</v>
      </c>
      <c r="D1171" s="14" t="s">
        <v>662</v>
      </c>
      <c r="E1171" s="278" t="s">
        <v>1510</v>
      </c>
      <c r="F1171" s="281" t="str">
        <f t="shared" si="453"/>
        <v>Emien FSC/PEFC 360 (kg/m3)</v>
      </c>
      <c r="G1171" s="319">
        <f t="shared" si="462"/>
        <v>6.8250507284599998E-2</v>
      </c>
      <c r="H1171" s="319">
        <f t="shared" si="463"/>
        <v>1.7272677844999999E-3</v>
      </c>
      <c r="I1171" s="319">
        <f t="shared" si="464"/>
        <v>6.5526739369999995E-3</v>
      </c>
      <c r="J1171" s="319">
        <f t="shared" si="465"/>
        <v>2.2256851563099998E-2</v>
      </c>
      <c r="K1171" s="319">
        <v>3.7713714000000002E-2</v>
      </c>
      <c r="L1171" s="319">
        <v>4.4977662999999999E-3</v>
      </c>
      <c r="M1171" s="319">
        <v>1.8825941000000001E-3</v>
      </c>
      <c r="N1171" s="319">
        <v>1.3354793E-3</v>
      </c>
      <c r="O1171" s="319">
        <v>2.1174926E-4</v>
      </c>
      <c r="P1171" s="319">
        <v>7.8370545000000004E-6</v>
      </c>
      <c r="Q1171" s="319">
        <v>1.7220216999999999E-4</v>
      </c>
      <c r="R1171" s="319">
        <v>1.4304479000000001E-4</v>
      </c>
      <c r="S1171" s="319">
        <v>2.2097784999999999E-4</v>
      </c>
      <c r="T1171" s="319">
        <v>1.8785086999999999E-2</v>
      </c>
      <c r="U1171" s="319">
        <v>3.2483538000000001E-3</v>
      </c>
      <c r="V1171" s="319">
        <v>2.9268746999999998E-5</v>
      </c>
      <c r="W1171" s="319">
        <v>2.4329131000000001E-6</v>
      </c>
      <c r="X1171" s="319">
        <v>0</v>
      </c>
      <c r="Y1171" s="210"/>
      <c r="Z1171" s="320">
        <f t="shared" si="457"/>
        <v>0.28356175939849626</v>
      </c>
      <c r="AA1171" s="210"/>
      <c r="AB1171" s="321">
        <f t="shared" si="458"/>
        <v>3.7713714000000002E-2</v>
      </c>
      <c r="AC1171" s="321">
        <f t="shared" si="459"/>
        <v>8.2506729745000004E-3</v>
      </c>
      <c r="AD1171" s="321">
        <f t="shared" si="466"/>
        <v>2.5310925103099999E-2</v>
      </c>
      <c r="AE1171" s="321">
        <f t="shared" si="460"/>
        <v>6.5526739369999995E-3</v>
      </c>
      <c r="AF1171" s="321">
        <f t="shared" si="461"/>
        <v>3.46933165E-3</v>
      </c>
      <c r="AG1171"/>
      <c r="AH1171" s="121">
        <v>25.298121999999999</v>
      </c>
      <c r="AI1171" s="121">
        <v>3.6406792000000001</v>
      </c>
      <c r="AJ1171" s="121">
        <v>0.44033977000000002</v>
      </c>
      <c r="AK1171" s="121">
        <v>0</v>
      </c>
      <c r="AL1171" s="121">
        <v>20.930322</v>
      </c>
      <c r="AM1171" s="121">
        <v>0.18728358000000001</v>
      </c>
      <c r="AN1171" s="121">
        <v>9.9498278999999995E-2</v>
      </c>
      <c r="AO1171"/>
      <c r="AP1171" s="282">
        <v>6.5416016000000004E-3</v>
      </c>
      <c r="AQ1171" s="282">
        <v>6.0815180999999998E-3</v>
      </c>
      <c r="AR1171" s="282">
        <v>2.6680365999999999E-4</v>
      </c>
      <c r="AS1171" s="282">
        <v>1.9327980000000001E-4</v>
      </c>
      <c r="AT1171" s="255">
        <f t="shared" si="467"/>
        <v>3.6459940657546003E-7</v>
      </c>
      <c r="AU1171" s="256">
        <f t="shared" si="468"/>
        <v>9.8669992735009507E-10</v>
      </c>
      <c r="AV1171" s="256">
        <f t="shared" si="469"/>
        <v>2.7070000255999999E-2</v>
      </c>
      <c r="AW1171" s="272">
        <v>2.6369187000000001E-7</v>
      </c>
      <c r="AX1171" s="272">
        <v>7.9564009000000004E-10</v>
      </c>
      <c r="AY1171" s="272">
        <v>2.1737185999999999E-14</v>
      </c>
      <c r="AZ1171" s="272">
        <v>7.1969296999999999E-12</v>
      </c>
      <c r="BA1171" s="272">
        <v>1.8827976E-13</v>
      </c>
      <c r="BB1171" s="272">
        <v>1.9858680999999999E-10</v>
      </c>
      <c r="BC1171" s="272">
        <v>9.8932833999999997E-8</v>
      </c>
      <c r="BD1171" s="272">
        <v>2.9008072E-11</v>
      </c>
      <c r="BE1171" s="272">
        <v>1.1325423E-10</v>
      </c>
      <c r="BF1171" s="272">
        <v>4.7848361999999998E-14</v>
      </c>
      <c r="BG1171" s="272">
        <v>1.5412335E-15</v>
      </c>
      <c r="BH1171" s="272">
        <v>6.1372177999999994E-14</v>
      </c>
      <c r="BI1171" s="272">
        <v>1.4704223000000001E-13</v>
      </c>
      <c r="BJ1171" s="272">
        <v>3.1101736999999998E-14</v>
      </c>
      <c r="BK1171" s="272">
        <v>2.8258220999999998E-11</v>
      </c>
      <c r="BL1171" s="272">
        <v>1.6933024999999999E-9</v>
      </c>
      <c r="BM1171" s="272">
        <v>4.8200036E-11</v>
      </c>
      <c r="BN1171" s="272">
        <v>1.6885255999999999E-5</v>
      </c>
      <c r="BO1171" s="273">
        <v>2.7053114999999999E-2</v>
      </c>
      <c r="BP1171" s="272">
        <v>4.7169834999999999E-11</v>
      </c>
      <c r="BQ1171" s="272">
        <v>2.8684358999999999E-13</v>
      </c>
      <c r="BR1171" s="272">
        <v>1.2833595E-17</v>
      </c>
      <c r="BS1171"/>
      <c r="BT1171" s="274">
        <v>1.5356988999999999E-5</v>
      </c>
      <c r="BU1171" s="274">
        <v>8.4566437999999997E-7</v>
      </c>
      <c r="BV1171" s="274">
        <v>7.9064543000000003E-6</v>
      </c>
      <c r="BW1171" s="274">
        <v>1.6766173999999999E-8</v>
      </c>
      <c r="BX1171" s="274">
        <v>7.4899594000000004E-7</v>
      </c>
      <c r="BY1171" s="274">
        <v>1.2751775000000001E-7</v>
      </c>
      <c r="BZ1171" s="274">
        <v>9.3087518000000003E-10</v>
      </c>
      <c r="CA1171" s="274">
        <v>2.0091269000000001E-7</v>
      </c>
      <c r="CB1171" s="274">
        <v>1.0516775E-8</v>
      </c>
      <c r="CC1171" s="274">
        <v>1.1394718E-7</v>
      </c>
      <c r="CD1171" s="274">
        <v>1.3819015E-9</v>
      </c>
      <c r="CE1171" s="274">
        <v>3.1424213000000002E-8</v>
      </c>
      <c r="CF1171" s="274">
        <v>2.5827070999999999E-11</v>
      </c>
      <c r="CG1171" s="274">
        <v>3.5706980000000002E-7</v>
      </c>
      <c r="CH1171" s="274">
        <v>4.9211990000000002E-6</v>
      </c>
      <c r="CI1171" s="274">
        <v>6.7410613000000006E-8</v>
      </c>
      <c r="CJ1171" s="274">
        <v>6.7715733999999999E-9</v>
      </c>
      <c r="CK1171" s="4"/>
      <c r="CL1171" s="323">
        <v>4.2232153000000001E-11</v>
      </c>
      <c r="CM1171" s="323">
        <v>0.28315717000000001</v>
      </c>
      <c r="CN1171" s="323">
        <v>4.8800845000000004E-3</v>
      </c>
      <c r="CO1171" s="323">
        <v>6.0479499999999999E-4</v>
      </c>
      <c r="CP1171" s="323">
        <v>2.660665E-5</v>
      </c>
      <c r="CQ1171" s="323">
        <v>1.9517374E-10</v>
      </c>
      <c r="CR1171" s="323">
        <v>1.1809255E-8</v>
      </c>
      <c r="CS1171" s="323">
        <v>3.2922761999999999E-5</v>
      </c>
      <c r="CT1171" s="323">
        <v>7.9230207999999996E-2</v>
      </c>
      <c r="CU1171" s="323">
        <v>0.38222602999999999</v>
      </c>
      <c r="CV1171" s="233"/>
      <c r="CW1171" s="214"/>
      <c r="CX1171" s="18" t="s">
        <v>1117</v>
      </c>
      <c r="CY1171" s="18"/>
      <c r="CZ1171" s="18"/>
      <c r="DA1171" s="17"/>
      <c r="DB1171" s="23"/>
      <c r="DC1171" s="17"/>
      <c r="DD1171" s="17"/>
      <c r="DE1171" s="17"/>
      <c r="DF1171" s="17"/>
      <c r="DG1171" s="17"/>
      <c r="DH1171" s="17"/>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14"/>
      <c r="FV1171" s="14"/>
      <c r="FW1171" s="14"/>
      <c r="FX1171" s="14"/>
      <c r="FY1171" s="14"/>
      <c r="FZ1171" s="14"/>
      <c r="GA1171" s="14"/>
      <c r="GB1171" s="14"/>
      <c r="GC1171" s="14"/>
      <c r="GD1171" s="14"/>
    </row>
    <row r="1172" spans="1:186" ht="14.4" customHeight="1">
      <c r="A1172" t="s">
        <v>8647</v>
      </c>
      <c r="B1172" s="168" t="s">
        <v>2252</v>
      </c>
      <c r="C1172" s="279" t="str">
        <f t="shared" si="452"/>
        <v>A.160.06.108</v>
      </c>
      <c r="D1172" s="14" t="s">
        <v>662</v>
      </c>
      <c r="E1172" s="278" t="s">
        <v>1510</v>
      </c>
      <c r="F1172" s="281" t="str">
        <f t="shared" si="453"/>
        <v>Emien natural forest, clear cut 360 (kg/m3)</v>
      </c>
      <c r="G1172" s="319">
        <f t="shared" si="462"/>
        <v>7.3284005345376002</v>
      </c>
      <c r="H1172" s="319">
        <f t="shared" si="463"/>
        <v>1.7272677844999999E-3</v>
      </c>
      <c r="I1172" s="319">
        <f t="shared" si="464"/>
        <v>6.8078527051900002</v>
      </c>
      <c r="J1172" s="319">
        <f t="shared" si="465"/>
        <v>2.2256851563099998E-2</v>
      </c>
      <c r="K1172" s="319">
        <v>0.49656370999999999</v>
      </c>
      <c r="L1172" s="319">
        <v>4.4977662999999999E-3</v>
      </c>
      <c r="M1172" s="319">
        <v>1.8825941000000001E-3</v>
      </c>
      <c r="N1172" s="319">
        <v>1.3354793E-3</v>
      </c>
      <c r="O1172" s="319">
        <v>2.1174926E-4</v>
      </c>
      <c r="P1172" s="319">
        <v>7.8370545000000004E-6</v>
      </c>
      <c r="Q1172" s="319">
        <v>1.7220216999999999E-4</v>
      </c>
      <c r="R1172" s="319">
        <v>1.4304479000000001E-4</v>
      </c>
      <c r="S1172" s="319">
        <v>2.2097784999999999E-4</v>
      </c>
      <c r="T1172" s="319">
        <v>1.8785086999999999E-2</v>
      </c>
      <c r="U1172" s="319">
        <v>3.2483538000000001E-3</v>
      </c>
      <c r="V1172" s="319">
        <v>6.8013292999999999</v>
      </c>
      <c r="W1172" s="319">
        <v>2.4329131000000001E-6</v>
      </c>
      <c r="X1172" s="319">
        <v>0</v>
      </c>
      <c r="Y1172" s="210"/>
      <c r="Z1172" s="320">
        <f t="shared" si="457"/>
        <v>3.7335617293233079</v>
      </c>
      <c r="AA1172" s="210"/>
      <c r="AB1172" s="321">
        <f t="shared" si="458"/>
        <v>0.49656370999999999</v>
      </c>
      <c r="AC1172" s="321">
        <f t="shared" si="459"/>
        <v>8.2506729745000004E-3</v>
      </c>
      <c r="AD1172" s="321">
        <f t="shared" si="466"/>
        <v>2.5310925103099999E-2</v>
      </c>
      <c r="AE1172" s="321">
        <f t="shared" si="460"/>
        <v>6.8078527051899993</v>
      </c>
      <c r="AF1172" s="321">
        <f t="shared" si="461"/>
        <v>3.46933165E-3</v>
      </c>
      <c r="AG1172"/>
      <c r="AH1172" s="121">
        <v>25.298121999999999</v>
      </c>
      <c r="AI1172" s="121">
        <v>3.6406792000000001</v>
      </c>
      <c r="AJ1172" s="121">
        <v>0.44033977000000002</v>
      </c>
      <c r="AK1172" s="121">
        <v>0</v>
      </c>
      <c r="AL1172" s="121">
        <v>20.930322</v>
      </c>
      <c r="AM1172" s="121">
        <v>0.18728358000000001</v>
      </c>
      <c r="AN1172" s="121">
        <v>9.9498278999999995E-2</v>
      </c>
      <c r="AO1172"/>
      <c r="AP1172" s="282">
        <v>6.2556424999999999E-2</v>
      </c>
      <c r="AQ1172" s="282">
        <v>5.9484205999999998E-2</v>
      </c>
      <c r="AR1172" s="282">
        <v>2.8789390000000001E-3</v>
      </c>
      <c r="AS1172" s="282">
        <v>1.9327980000000001E-4</v>
      </c>
      <c r="AT1172" s="255">
        <f t="shared" si="467"/>
        <v>3.5661994365754597E-6</v>
      </c>
      <c r="AU1172" s="256">
        <f t="shared" si="468"/>
        <v>1.0646963762354093E-8</v>
      </c>
      <c r="AV1172" s="256">
        <f t="shared" si="469"/>
        <v>2.7070000255999999E-2</v>
      </c>
      <c r="AW1172" s="272">
        <v>3.4652918999999999E-6</v>
      </c>
      <c r="AX1172" s="272">
        <v>1.0455640000000001E-8</v>
      </c>
      <c r="AY1172" s="272">
        <v>2.8566218999999999E-13</v>
      </c>
      <c r="AZ1172" s="272">
        <v>7.1969296999999999E-12</v>
      </c>
      <c r="BA1172" s="272">
        <v>1.8827976E-13</v>
      </c>
      <c r="BB1172" s="272">
        <v>1.9858680999999999E-10</v>
      </c>
      <c r="BC1172" s="272">
        <v>9.8932833999999997E-8</v>
      </c>
      <c r="BD1172" s="272">
        <v>2.9008072E-11</v>
      </c>
      <c r="BE1172" s="272">
        <v>1.1325423E-10</v>
      </c>
      <c r="BF1172" s="272">
        <v>4.7848361999999998E-14</v>
      </c>
      <c r="BG1172" s="272">
        <v>1.5412335E-15</v>
      </c>
      <c r="BH1172" s="272">
        <v>6.1372177999999994E-14</v>
      </c>
      <c r="BI1172" s="272">
        <v>1.4704223000000001E-13</v>
      </c>
      <c r="BJ1172" s="272">
        <v>3.1101736999999998E-14</v>
      </c>
      <c r="BK1172" s="272">
        <v>2.8258220999999998E-11</v>
      </c>
      <c r="BL1172" s="272">
        <v>1.6933024999999999E-9</v>
      </c>
      <c r="BM1172" s="272">
        <v>4.8200036E-11</v>
      </c>
      <c r="BN1172" s="272">
        <v>1.6885255999999999E-5</v>
      </c>
      <c r="BO1172" s="273">
        <v>2.7053114999999999E-2</v>
      </c>
      <c r="BP1172" s="272">
        <v>4.7169834999999999E-11</v>
      </c>
      <c r="BQ1172" s="272">
        <v>2.8684358999999999E-13</v>
      </c>
      <c r="BR1172" s="272">
        <v>1.2833595E-17</v>
      </c>
      <c r="BS1172"/>
      <c r="BT1172" s="121">
        <v>1.1155214E-4</v>
      </c>
      <c r="BU1172" s="274">
        <v>8.4566437999999997E-7</v>
      </c>
      <c r="BV1172" s="121">
        <v>1.0410161E-4</v>
      </c>
      <c r="BW1172" s="274">
        <v>1.6766173999999999E-8</v>
      </c>
      <c r="BX1172" s="274">
        <v>7.4899594000000004E-7</v>
      </c>
      <c r="BY1172" s="274">
        <v>1.2751775000000001E-7</v>
      </c>
      <c r="BZ1172" s="274">
        <v>9.3087518000000003E-10</v>
      </c>
      <c r="CA1172" s="274">
        <v>2.0091269000000001E-7</v>
      </c>
      <c r="CB1172" s="274">
        <v>1.0516775E-8</v>
      </c>
      <c r="CC1172" s="274">
        <v>1.1394718E-7</v>
      </c>
      <c r="CD1172" s="274">
        <v>1.3819015E-9</v>
      </c>
      <c r="CE1172" s="274">
        <v>3.1424213000000002E-8</v>
      </c>
      <c r="CF1172" s="274">
        <v>2.5827070999999999E-11</v>
      </c>
      <c r="CG1172" s="274">
        <v>3.5706980000000002E-7</v>
      </c>
      <c r="CH1172" s="274">
        <v>4.9211990000000002E-6</v>
      </c>
      <c r="CI1172" s="274">
        <v>6.7410613000000006E-8</v>
      </c>
      <c r="CJ1172" s="274">
        <v>6.7715733999999999E-9</v>
      </c>
      <c r="CK1172" s="4"/>
      <c r="CL1172" s="323">
        <v>4.2232153000000001E-11</v>
      </c>
      <c r="CM1172" s="323">
        <v>3.7331572</v>
      </c>
      <c r="CN1172" s="323">
        <v>4.8800845000000004E-3</v>
      </c>
      <c r="CO1172" s="323">
        <v>6.0479499999999999E-4</v>
      </c>
      <c r="CP1172" s="323">
        <v>2.660665E-5</v>
      </c>
      <c r="CQ1172" s="323">
        <v>1.9517374E-10</v>
      </c>
      <c r="CR1172" s="323">
        <v>1.1809255E-8</v>
      </c>
      <c r="CS1172" s="323">
        <v>3.2922761999999999E-5</v>
      </c>
      <c r="CT1172" s="323">
        <v>7.9230207999999996E-2</v>
      </c>
      <c r="CU1172" s="323">
        <v>0.38222602999999999</v>
      </c>
      <c r="CV1172" s="233"/>
      <c r="CW1172" s="214"/>
      <c r="CX1172" s="18" t="s">
        <v>1117</v>
      </c>
      <c r="CY1172" s="18"/>
      <c r="CZ1172" s="18"/>
      <c r="DA1172" s="17"/>
      <c r="DB1172" s="23"/>
      <c r="DC1172" s="17"/>
      <c r="DD1172" s="17"/>
      <c r="DE1172" s="17"/>
      <c r="DF1172" s="17"/>
      <c r="DG1172" s="17"/>
      <c r="DH1172" s="17"/>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14"/>
      <c r="FV1172" s="14"/>
      <c r="FW1172" s="14"/>
      <c r="FX1172" s="14"/>
      <c r="FY1172" s="14"/>
      <c r="FZ1172" s="14"/>
      <c r="GA1172" s="14"/>
      <c r="GB1172" s="14"/>
      <c r="GC1172" s="14"/>
      <c r="GD1172" s="14"/>
    </row>
    <row r="1173" spans="1:186" ht="14.4" customHeight="1">
      <c r="A1173" t="s">
        <v>2342</v>
      </c>
      <c r="B1173" s="168" t="s">
        <v>2252</v>
      </c>
      <c r="C1173" s="279" t="str">
        <f t="shared" si="452"/>
        <v>A.160.06.109</v>
      </c>
      <c r="D1173" s="14" t="s">
        <v>662</v>
      </c>
      <c r="E1173" s="278" t="s">
        <v>1510</v>
      </c>
      <c r="F1173" s="281" t="str">
        <f t="shared" si="453"/>
        <v>Incense cedar FSC/PEFC 385 (kg/m3)</v>
      </c>
      <c r="G1173" s="319">
        <f t="shared" si="462"/>
        <v>9.2447002199299994E-2</v>
      </c>
      <c r="H1173" s="319">
        <f t="shared" si="463"/>
        <v>1.7364761764000001E-3</v>
      </c>
      <c r="I1173" s="319">
        <f t="shared" si="464"/>
        <v>9.5551666680000012E-3</v>
      </c>
      <c r="J1173" s="319">
        <f t="shared" si="465"/>
        <v>3.2299337354899996E-2</v>
      </c>
      <c r="K1173" s="319">
        <v>4.8856021999999999E-2</v>
      </c>
      <c r="L1173" s="319">
        <v>7.3914269999999999E-3</v>
      </c>
      <c r="M1173" s="319">
        <v>2.0012759000000001E-3</v>
      </c>
      <c r="N1173" s="319">
        <v>1.3291170000000001E-3</v>
      </c>
      <c r="O1173" s="319">
        <v>2.2997166E-4</v>
      </c>
      <c r="P1173" s="319">
        <v>8.7841964000000002E-6</v>
      </c>
      <c r="Q1173" s="319">
        <v>1.6860331999999999E-4</v>
      </c>
      <c r="R1173" s="319">
        <v>1.3493547999999999E-4</v>
      </c>
      <c r="S1173" s="319">
        <v>2.1944581000000001E-4</v>
      </c>
      <c r="T1173" s="319">
        <v>2.8804159999999999E-2</v>
      </c>
      <c r="U1173" s="319">
        <v>3.2734573000000001E-3</v>
      </c>
      <c r="V1173" s="319">
        <v>2.7528287999999999E-5</v>
      </c>
      <c r="W1173" s="319">
        <v>2.2742449E-6</v>
      </c>
      <c r="X1173" s="319">
        <v>0</v>
      </c>
      <c r="Y1173" s="210"/>
      <c r="Z1173" s="320">
        <f t="shared" si="457"/>
        <v>0.36733851127819545</v>
      </c>
      <c r="AA1173" s="210"/>
      <c r="AB1173" s="321">
        <f t="shared" si="458"/>
        <v>4.8856021999999999E-2</v>
      </c>
      <c r="AC1173" s="321">
        <f t="shared" si="459"/>
        <v>1.1264114556400001E-2</v>
      </c>
      <c r="AD1173" s="321">
        <f t="shared" si="466"/>
        <v>3.8334072624900004E-2</v>
      </c>
      <c r="AE1173" s="321">
        <f t="shared" si="460"/>
        <v>9.5551666680000012E-3</v>
      </c>
      <c r="AF1173" s="321">
        <f t="shared" si="461"/>
        <v>3.4929031100000003E-3</v>
      </c>
      <c r="AG1173"/>
      <c r="AH1173" s="121">
        <v>26.386226000000001</v>
      </c>
      <c r="AI1173" s="121">
        <v>4.7258370999999997</v>
      </c>
      <c r="AJ1173" s="121">
        <v>0.44374277000000001</v>
      </c>
      <c r="AK1173" s="121">
        <v>0</v>
      </c>
      <c r="AL1173" s="121">
        <v>20.930260000000001</v>
      </c>
      <c r="AM1173" s="121">
        <v>0.18601866</v>
      </c>
      <c r="AN1173" s="121">
        <v>0.10036742</v>
      </c>
      <c r="AO1173"/>
      <c r="AP1173" s="282">
        <v>8.8640672000000007E-3</v>
      </c>
      <c r="AQ1173" s="282">
        <v>8.2486260000000002E-3</v>
      </c>
      <c r="AR1173" s="282">
        <v>3.4585269000000002E-4</v>
      </c>
      <c r="AS1173" s="282">
        <v>2.6958857000000002E-4</v>
      </c>
      <c r="AT1173" s="255">
        <f t="shared" si="467"/>
        <v>4.9452194606035001E-7</v>
      </c>
      <c r="AU1173" s="256">
        <f t="shared" si="468"/>
        <v>1.2790410493669207E-9</v>
      </c>
      <c r="AV1173" s="256">
        <f t="shared" si="469"/>
        <v>3.7757503015999998E-2</v>
      </c>
      <c r="AW1173" s="272">
        <v>3.4140106000000001E-7</v>
      </c>
      <c r="AX1173" s="272">
        <v>1.0301062999999999E-9</v>
      </c>
      <c r="AY1173" s="272">
        <v>2.8143192E-14</v>
      </c>
      <c r="AZ1173" s="272">
        <v>6.7275647000000004E-12</v>
      </c>
      <c r="BA1173" s="272">
        <v>1.7600065E-13</v>
      </c>
      <c r="BB1173" s="272">
        <v>1.9764835999999999E-10</v>
      </c>
      <c r="BC1173" s="272">
        <v>1.5126042999999999E-7</v>
      </c>
      <c r="BD1173" s="272">
        <v>2.9403618999999998E-11</v>
      </c>
      <c r="BE1173" s="272">
        <v>1.7372672E-10</v>
      </c>
      <c r="BF1173" s="272">
        <v>4.4727816999999998E-14</v>
      </c>
      <c r="BG1173" s="272">
        <v>1.4407183E-15</v>
      </c>
      <c r="BH1173" s="272">
        <v>6.1401401999999996E-14</v>
      </c>
      <c r="BI1173" s="272">
        <v>2.8768374E-13</v>
      </c>
      <c r="BJ1173" s="272">
        <v>5.6310101000000003E-14</v>
      </c>
      <c r="BK1173" s="272">
        <v>2.6615493E-11</v>
      </c>
      <c r="BL1173" s="272">
        <v>1.5851951E-9</v>
      </c>
      <c r="BM1173" s="272">
        <v>4.5056554999999999E-11</v>
      </c>
      <c r="BN1173" s="272">
        <v>1.6432016000000002E-5</v>
      </c>
      <c r="BO1173" s="273">
        <v>3.7741071000000001E-2</v>
      </c>
      <c r="BP1173" s="272">
        <v>4.4093542000000002E-11</v>
      </c>
      <c r="BQ1173" s="272">
        <v>2.681364E-13</v>
      </c>
      <c r="BR1173" s="272">
        <v>1.1996621E-17</v>
      </c>
      <c r="BS1173"/>
      <c r="BT1173" s="274">
        <v>1.9825727999999999E-5</v>
      </c>
      <c r="BU1173" s="274">
        <v>1.2600753999999999E-6</v>
      </c>
      <c r="BV1173" s="274">
        <v>1.0242372E-5</v>
      </c>
      <c r="BW1173" s="274">
        <v>1.5815598999999999E-8</v>
      </c>
      <c r="BX1173" s="274">
        <v>1.1130854E-6</v>
      </c>
      <c r="BY1173" s="274">
        <v>1.2259349E-7</v>
      </c>
      <c r="BZ1173" s="274">
        <v>8.7016592999999997E-10</v>
      </c>
      <c r="CA1173" s="274">
        <v>1.9295819E-7</v>
      </c>
      <c r="CB1173" s="274">
        <v>1.1787773E-8</v>
      </c>
      <c r="CC1173" s="274">
        <v>1.115658E-7</v>
      </c>
      <c r="CD1173" s="274">
        <v>1.2917775000000001E-9</v>
      </c>
      <c r="CE1173" s="274">
        <v>2.9374807000000001E-8</v>
      </c>
      <c r="CF1173" s="274">
        <v>2.4142697E-11</v>
      </c>
      <c r="CG1173" s="274">
        <v>4.1900602000000001E-7</v>
      </c>
      <c r="CH1173" s="274">
        <v>6.2319573000000003E-6</v>
      </c>
      <c r="CI1173" s="274">
        <v>6.6619264000000001E-8</v>
      </c>
      <c r="CJ1173" s="274">
        <v>6.3299490999999998E-9</v>
      </c>
      <c r="CK1173" s="4"/>
      <c r="CL1173" s="323">
        <v>3.9477882000000001E-11</v>
      </c>
      <c r="CM1173" s="323">
        <v>0.36696031000000001</v>
      </c>
      <c r="CN1173" s="323">
        <v>4.7045580999999998E-3</v>
      </c>
      <c r="CO1173" s="323">
        <v>8.8739801000000003E-4</v>
      </c>
      <c r="CP1173" s="323">
        <v>3.8686546000000002E-5</v>
      </c>
      <c r="CQ1173" s="323">
        <v>1.842691E-10</v>
      </c>
      <c r="CR1173" s="323">
        <v>1.1254657E-8</v>
      </c>
      <c r="CS1173" s="323">
        <v>5.1050300000000001E-5</v>
      </c>
      <c r="CT1173" s="323">
        <v>0.14810857999999999</v>
      </c>
      <c r="CU1173" s="323">
        <v>0.52942579000000001</v>
      </c>
      <c r="CV1173" s="235"/>
      <c r="CW1173" s="214"/>
      <c r="CX1173" s="18" t="s">
        <v>1117</v>
      </c>
      <c r="CY1173" s="18"/>
      <c r="CZ1173" s="18"/>
      <c r="DA1173" s="17"/>
      <c r="DB1173" s="23"/>
      <c r="DC1173" s="17"/>
      <c r="DD1173" s="17"/>
      <c r="DE1173" s="17"/>
      <c r="DF1173" s="17"/>
      <c r="DG1173" s="17"/>
      <c r="DH1173" s="17"/>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14"/>
      <c r="FV1173" s="14"/>
      <c r="FW1173" s="14"/>
      <c r="FX1173" s="14"/>
      <c r="FY1173" s="14"/>
      <c r="FZ1173" s="14"/>
      <c r="GA1173" s="14"/>
      <c r="GB1173" s="14"/>
      <c r="GC1173" s="14"/>
      <c r="GD1173" s="14"/>
    </row>
    <row r="1174" spans="1:186" ht="14.4" customHeight="1">
      <c r="A1174" t="s">
        <v>2343</v>
      </c>
      <c r="B1174" s="168" t="s">
        <v>2252</v>
      </c>
      <c r="C1174" s="279" t="str">
        <f t="shared" si="452"/>
        <v>A.160.06.110</v>
      </c>
      <c r="D1174" s="14" t="s">
        <v>662</v>
      </c>
      <c r="E1174" s="278" t="s">
        <v>1510</v>
      </c>
      <c r="F1174" s="281" t="str">
        <f t="shared" si="453"/>
        <v>Missanda/Tali FSC/PEFC 900 (kg/m3)</v>
      </c>
      <c r="G1174" s="319">
        <f t="shared" si="462"/>
        <v>5.0708609770299999E-2</v>
      </c>
      <c r="H1174" s="319">
        <f t="shared" si="463"/>
        <v>1.5494772877000002E-3</v>
      </c>
      <c r="I1174" s="319">
        <f t="shared" si="464"/>
        <v>4.4973908360000005E-3</v>
      </c>
      <c r="J1174" s="319">
        <f t="shared" si="465"/>
        <v>1.5020724646600002E-2</v>
      </c>
      <c r="K1174" s="319">
        <v>2.9641016999999999E-2</v>
      </c>
      <c r="L1174" s="319">
        <v>2.7114023E-3</v>
      </c>
      <c r="M1174" s="319">
        <v>1.6367364000000001E-3</v>
      </c>
      <c r="N1174" s="319">
        <v>1.212566E-3</v>
      </c>
      <c r="O1174" s="319">
        <v>1.8419116000000001E-4</v>
      </c>
      <c r="P1174" s="319">
        <v>6.1994877000000004E-6</v>
      </c>
      <c r="Q1174" s="319">
        <v>1.4652063999999999E-4</v>
      </c>
      <c r="R1174" s="319">
        <v>1.238721E-4</v>
      </c>
      <c r="S1174" s="319">
        <v>2.0482327000000001E-4</v>
      </c>
      <c r="T1174" s="319">
        <v>1.1590127E-2</v>
      </c>
      <c r="U1174" s="319">
        <v>3.2236588000000002E-3</v>
      </c>
      <c r="V1174" s="319">
        <v>2.5380035999999999E-5</v>
      </c>
      <c r="W1174" s="319">
        <v>2.1155765999999999E-6</v>
      </c>
      <c r="X1174" s="319">
        <v>0</v>
      </c>
      <c r="Y1174" s="210"/>
      <c r="Z1174" s="320">
        <f t="shared" si="457"/>
        <v>0.22286478947368418</v>
      </c>
      <c r="AA1174" s="210"/>
      <c r="AB1174" s="321">
        <f t="shared" si="458"/>
        <v>2.9641016999999999E-2</v>
      </c>
      <c r="AC1174" s="321">
        <f t="shared" si="459"/>
        <v>6.0214880877000002E-3</v>
      </c>
      <c r="AD1174" s="321">
        <f t="shared" si="466"/>
        <v>1.6064253376600002E-2</v>
      </c>
      <c r="AE1174" s="321">
        <f t="shared" si="460"/>
        <v>4.4973908360000005E-3</v>
      </c>
      <c r="AF1174" s="321">
        <f t="shared" si="461"/>
        <v>3.4284820700000002E-3</v>
      </c>
      <c r="AG1174"/>
      <c r="AH1174" s="121">
        <v>24.477287</v>
      </c>
      <c r="AI1174" s="121">
        <v>2.8276805999999999</v>
      </c>
      <c r="AJ1174" s="121">
        <v>0.43699202999999998</v>
      </c>
      <c r="AK1174" s="121">
        <v>0</v>
      </c>
      <c r="AL1174" s="121">
        <v>20.930199000000002</v>
      </c>
      <c r="AM1174" s="121">
        <v>0.18367840999999999</v>
      </c>
      <c r="AN1174" s="121">
        <v>9.8736704999999994E-2</v>
      </c>
      <c r="AO1174"/>
      <c r="AP1174" s="282">
        <v>4.9155116999999998E-3</v>
      </c>
      <c r="AQ1174" s="282">
        <v>4.5712577999999999E-3</v>
      </c>
      <c r="AR1174" s="282">
        <v>2.0763072000000001E-4</v>
      </c>
      <c r="AS1174" s="282">
        <v>1.3662316000000001E-4</v>
      </c>
      <c r="AT1174" s="255">
        <f t="shared" si="467"/>
        <v>2.7405621837622996E-7</v>
      </c>
      <c r="AU1174" s="256">
        <f t="shared" si="468"/>
        <v>7.6786509800774805E-10</v>
      </c>
      <c r="AV1174" s="256">
        <f t="shared" si="469"/>
        <v>1.9134895796000001E-2</v>
      </c>
      <c r="AW1174" s="272">
        <v>2.0729379000000001E-7</v>
      </c>
      <c r="AX1174" s="272">
        <v>6.2547112000000004E-10</v>
      </c>
      <c r="AY1174" s="272">
        <v>1.7088036E-14</v>
      </c>
      <c r="AZ1174" s="272">
        <v>6.2581997E-12</v>
      </c>
      <c r="BA1174" s="272">
        <v>1.6372153E-13</v>
      </c>
      <c r="BB1174" s="272">
        <v>1.8030562E-10</v>
      </c>
      <c r="BC1174" s="272">
        <v>6.5038740000000001E-8</v>
      </c>
      <c r="BD1174" s="272">
        <v>2.6058186999999999E-11</v>
      </c>
      <c r="BE1174" s="272">
        <v>7.3981552999999998E-11</v>
      </c>
      <c r="BF1174" s="272">
        <v>4.1607270999999998E-14</v>
      </c>
      <c r="BG1174" s="272">
        <v>1.3402031E-15</v>
      </c>
      <c r="BH1174" s="272">
        <v>5.1665822999999997E-14</v>
      </c>
      <c r="BI1174" s="272">
        <v>6.4469455000000005E-14</v>
      </c>
      <c r="BJ1174" s="272">
        <v>1.5551849999999999E-14</v>
      </c>
      <c r="BK1174" s="272">
        <v>2.4487886999999999E-11</v>
      </c>
      <c r="BL1174" s="272">
        <v>1.4714557000000001E-9</v>
      </c>
      <c r="BM1174" s="272">
        <v>4.1913074999999998E-11</v>
      </c>
      <c r="BN1174" s="272">
        <v>1.4774796E-5</v>
      </c>
      <c r="BO1174" s="273">
        <v>1.9120121E-2</v>
      </c>
      <c r="BP1174" s="272">
        <v>4.1017247999999999E-11</v>
      </c>
      <c r="BQ1174" s="272">
        <v>2.4942921000000001E-13</v>
      </c>
      <c r="BR1174" s="272">
        <v>1.1159648E-17</v>
      </c>
      <c r="BS1174"/>
      <c r="BT1174" s="274">
        <v>1.2048932E-5</v>
      </c>
      <c r="BU1174" s="274">
        <v>5.6989740000000003E-7</v>
      </c>
      <c r="BV1174" s="274">
        <v>6.2140616999999999E-6</v>
      </c>
      <c r="BW1174" s="274">
        <v>1.4518994000000001E-8</v>
      </c>
      <c r="BX1174" s="274">
        <v>5.0999919000000001E-7</v>
      </c>
      <c r="BY1174" s="274">
        <v>1.1766922999999999E-7</v>
      </c>
      <c r="BZ1174" s="274">
        <v>8.0945668000000001E-10</v>
      </c>
      <c r="CA1174" s="274">
        <v>1.8500368999999999E-7</v>
      </c>
      <c r="CB1174" s="274">
        <v>8.3192760000000002E-9</v>
      </c>
      <c r="CC1174" s="274">
        <v>9.6953560000000001E-8</v>
      </c>
      <c r="CD1174" s="274">
        <v>1.2016535E-9</v>
      </c>
      <c r="CE1174" s="274">
        <v>2.7325402000000001E-8</v>
      </c>
      <c r="CF1174" s="274">
        <v>2.2458323E-11</v>
      </c>
      <c r="CG1174" s="274">
        <v>2.9222212000000002E-7</v>
      </c>
      <c r="CH1174" s="274">
        <v>3.9392117E-6</v>
      </c>
      <c r="CI1174" s="274">
        <v>6.5827914000000005E-8</v>
      </c>
      <c r="CJ1174" s="274">
        <v>5.8883246999999996E-9</v>
      </c>
      <c r="CK1174" s="4"/>
      <c r="CL1174" s="323">
        <v>3.6723611000000001E-11</v>
      </c>
      <c r="CM1174" s="323">
        <v>0.22251297</v>
      </c>
      <c r="CN1174" s="323">
        <v>4.5290316000000004E-3</v>
      </c>
      <c r="CO1174" s="323">
        <v>4.1425734000000001E-4</v>
      </c>
      <c r="CP1174" s="323">
        <v>1.7924279E-5</v>
      </c>
      <c r="CQ1174" s="323">
        <v>1.6894658000000001E-10</v>
      </c>
      <c r="CR1174" s="323">
        <v>1.0177953E-8</v>
      </c>
      <c r="CS1174" s="323">
        <v>2.1397427E-5</v>
      </c>
      <c r="CT1174" s="323">
        <v>3.7650686000000003E-2</v>
      </c>
      <c r="CU1174" s="323">
        <v>0.27242547</v>
      </c>
      <c r="CV1174" s="236"/>
      <c r="CW1174" s="214"/>
      <c r="CX1174" s="18" t="s">
        <v>1117</v>
      </c>
      <c r="CY1174" s="18"/>
      <c r="CZ1174" s="18"/>
      <c r="DA1174" s="14"/>
      <c r="DB1174" s="14"/>
      <c r="DC1174" s="17"/>
      <c r="DD1174" s="17"/>
      <c r="DE1174" s="17"/>
      <c r="DF1174" s="17"/>
      <c r="DG1174" s="17"/>
      <c r="DH1174" s="17"/>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14"/>
      <c r="FV1174" s="14"/>
      <c r="FW1174" s="14"/>
      <c r="FX1174" s="14"/>
      <c r="FY1174" s="14"/>
      <c r="FZ1174" s="14"/>
      <c r="GA1174" s="14"/>
      <c r="GB1174" s="14"/>
      <c r="GC1174" s="14"/>
      <c r="GD1174" s="14"/>
    </row>
    <row r="1175" spans="1:186" ht="14.4" customHeight="1">
      <c r="A1175" t="s">
        <v>8648</v>
      </c>
      <c r="B1175" s="168" t="s">
        <v>2252</v>
      </c>
      <c r="C1175" s="279" t="str">
        <f t="shared" si="452"/>
        <v>A.160.06.111</v>
      </c>
      <c r="D1175" s="14" t="s">
        <v>662</v>
      </c>
      <c r="E1175" s="278" t="s">
        <v>1510</v>
      </c>
      <c r="F1175" s="281" t="str">
        <f t="shared" si="453"/>
        <v>Missanda/Tali natural forest, clear cut 900 (kg/m3)</v>
      </c>
      <c r="G1175" s="319">
        <f t="shared" si="462"/>
        <v>3.2232086327342997</v>
      </c>
      <c r="H1175" s="319">
        <f t="shared" si="463"/>
        <v>1.5494772877000002E-3</v>
      </c>
      <c r="I1175" s="319">
        <f t="shared" si="464"/>
        <v>2.7181474107999999</v>
      </c>
      <c r="J1175" s="319">
        <f t="shared" si="465"/>
        <v>1.5020724646600002E-2</v>
      </c>
      <c r="K1175" s="319">
        <v>0.48849102</v>
      </c>
      <c r="L1175" s="319">
        <v>2.7114023E-3</v>
      </c>
      <c r="M1175" s="319">
        <v>1.6367364000000001E-3</v>
      </c>
      <c r="N1175" s="319">
        <v>1.212566E-3</v>
      </c>
      <c r="O1175" s="319">
        <v>1.8419116000000001E-4</v>
      </c>
      <c r="P1175" s="319">
        <v>6.1994877000000004E-6</v>
      </c>
      <c r="Q1175" s="319">
        <v>1.4652063999999999E-4</v>
      </c>
      <c r="R1175" s="319">
        <v>1.238721E-4</v>
      </c>
      <c r="S1175" s="319">
        <v>2.0482327000000001E-4</v>
      </c>
      <c r="T1175" s="319">
        <v>1.1590127E-2</v>
      </c>
      <c r="U1175" s="319">
        <v>3.2236588000000002E-3</v>
      </c>
      <c r="V1175" s="319">
        <v>2.7136754000000001</v>
      </c>
      <c r="W1175" s="319">
        <v>2.1155765999999999E-6</v>
      </c>
      <c r="X1175" s="319">
        <v>0</v>
      </c>
      <c r="Y1175" s="210"/>
      <c r="Z1175" s="320">
        <f t="shared" si="457"/>
        <v>3.6728648120300749</v>
      </c>
      <c r="AA1175" s="210"/>
      <c r="AB1175" s="321">
        <f t="shared" si="458"/>
        <v>0.48849102</v>
      </c>
      <c r="AC1175" s="321">
        <f t="shared" si="459"/>
        <v>6.0214880877000002E-3</v>
      </c>
      <c r="AD1175" s="321">
        <f t="shared" si="466"/>
        <v>1.6064253376600002E-2</v>
      </c>
      <c r="AE1175" s="321">
        <f t="shared" si="460"/>
        <v>2.7181474108000003</v>
      </c>
      <c r="AF1175" s="321">
        <f t="shared" si="461"/>
        <v>3.4284820700000002E-3</v>
      </c>
      <c r="AG1175"/>
      <c r="AH1175" s="121">
        <v>24.477287</v>
      </c>
      <c r="AI1175" s="121">
        <v>2.8276805999999999</v>
      </c>
      <c r="AJ1175" s="121">
        <v>0.43699202999999998</v>
      </c>
      <c r="AK1175" s="121">
        <v>0</v>
      </c>
      <c r="AL1175" s="121">
        <v>20.930199000000002</v>
      </c>
      <c r="AM1175" s="121">
        <v>0.18367840999999999</v>
      </c>
      <c r="AN1175" s="121">
        <v>9.8736704999999994E-2</v>
      </c>
      <c r="AO1175"/>
      <c r="AP1175" s="282">
        <v>6.0930335000000002E-2</v>
      </c>
      <c r="AQ1175" s="282">
        <v>5.7973945999999998E-2</v>
      </c>
      <c r="AR1175" s="282">
        <v>2.8197661000000001E-3</v>
      </c>
      <c r="AS1175" s="282">
        <v>1.3662316000000001E-4</v>
      </c>
      <c r="AT1175" s="255">
        <f t="shared" si="467"/>
        <v>3.4756562283762305E-6</v>
      </c>
      <c r="AU1175" s="256">
        <f t="shared" si="468"/>
        <v>1.0428128903011749E-8</v>
      </c>
      <c r="AV1175" s="256">
        <f t="shared" si="469"/>
        <v>1.9134895796000001E-2</v>
      </c>
      <c r="AW1175" s="272">
        <v>3.4088938E-6</v>
      </c>
      <c r="AX1175" s="272">
        <v>1.0285471E-8</v>
      </c>
      <c r="AY1175" s="272">
        <v>2.8101303999999999E-13</v>
      </c>
      <c r="AZ1175" s="272">
        <v>6.2581997E-12</v>
      </c>
      <c r="BA1175" s="272">
        <v>1.6372153E-13</v>
      </c>
      <c r="BB1175" s="272">
        <v>1.8030562E-10</v>
      </c>
      <c r="BC1175" s="272">
        <v>6.5038740000000001E-8</v>
      </c>
      <c r="BD1175" s="272">
        <v>2.6058186999999999E-11</v>
      </c>
      <c r="BE1175" s="272">
        <v>7.3981552999999998E-11</v>
      </c>
      <c r="BF1175" s="272">
        <v>4.1607270999999998E-14</v>
      </c>
      <c r="BG1175" s="272">
        <v>1.3402031E-15</v>
      </c>
      <c r="BH1175" s="272">
        <v>5.1665822999999997E-14</v>
      </c>
      <c r="BI1175" s="272">
        <v>6.4469455000000005E-14</v>
      </c>
      <c r="BJ1175" s="272">
        <v>1.5551849999999999E-14</v>
      </c>
      <c r="BK1175" s="272">
        <v>2.4487886999999999E-11</v>
      </c>
      <c r="BL1175" s="272">
        <v>1.4714557000000001E-9</v>
      </c>
      <c r="BM1175" s="272">
        <v>4.1913074999999998E-11</v>
      </c>
      <c r="BN1175" s="272">
        <v>1.4774796E-5</v>
      </c>
      <c r="BO1175" s="273">
        <v>1.9120121E-2</v>
      </c>
      <c r="BP1175" s="272">
        <v>4.1017247999999999E-11</v>
      </c>
      <c r="BQ1175" s="272">
        <v>2.4942921000000001E-13</v>
      </c>
      <c r="BR1175" s="272">
        <v>1.1159648E-17</v>
      </c>
      <c r="BS1175"/>
      <c r="BT1175" s="121">
        <v>1.0824409E-4</v>
      </c>
      <c r="BU1175" s="274">
        <v>5.6989740000000003E-7</v>
      </c>
      <c r="BV1175" s="121">
        <v>1.0240922E-4</v>
      </c>
      <c r="BW1175" s="274">
        <v>1.4518994000000001E-8</v>
      </c>
      <c r="BX1175" s="274">
        <v>5.0999919000000001E-7</v>
      </c>
      <c r="BY1175" s="274">
        <v>1.1766922999999999E-7</v>
      </c>
      <c r="BZ1175" s="274">
        <v>8.0945668000000001E-10</v>
      </c>
      <c r="CA1175" s="274">
        <v>1.8500368999999999E-7</v>
      </c>
      <c r="CB1175" s="274">
        <v>8.3192760000000002E-9</v>
      </c>
      <c r="CC1175" s="274">
        <v>9.6953560000000001E-8</v>
      </c>
      <c r="CD1175" s="274">
        <v>1.2016535E-9</v>
      </c>
      <c r="CE1175" s="274">
        <v>2.7325402000000001E-8</v>
      </c>
      <c r="CF1175" s="274">
        <v>2.2458323E-11</v>
      </c>
      <c r="CG1175" s="274">
        <v>2.9222212000000002E-7</v>
      </c>
      <c r="CH1175" s="274">
        <v>3.9392117E-6</v>
      </c>
      <c r="CI1175" s="274">
        <v>6.5827914000000005E-8</v>
      </c>
      <c r="CJ1175" s="274">
        <v>5.8883246999999996E-9</v>
      </c>
      <c r="CK1175" s="4"/>
      <c r="CL1175" s="323">
        <v>3.6723611000000001E-11</v>
      </c>
      <c r="CM1175" s="323">
        <v>3.6725129999999999</v>
      </c>
      <c r="CN1175" s="323">
        <v>4.5290316000000004E-3</v>
      </c>
      <c r="CO1175" s="323">
        <v>4.1425734000000001E-4</v>
      </c>
      <c r="CP1175" s="323">
        <v>1.7924279E-5</v>
      </c>
      <c r="CQ1175" s="323">
        <v>1.6894658000000001E-10</v>
      </c>
      <c r="CR1175" s="323">
        <v>1.0177953E-8</v>
      </c>
      <c r="CS1175" s="323">
        <v>2.1397427E-5</v>
      </c>
      <c r="CT1175" s="323">
        <v>3.7650686000000003E-2</v>
      </c>
      <c r="CU1175" s="323">
        <v>0.27242547</v>
      </c>
      <c r="CV1175" s="235"/>
      <c r="CW1175" s="214"/>
      <c r="CX1175" s="18" t="s">
        <v>1117</v>
      </c>
      <c r="CY1175" s="18"/>
      <c r="CZ1175" s="18"/>
      <c r="DA1175" s="17"/>
      <c r="DB1175" s="65"/>
      <c r="DC1175" s="17"/>
      <c r="DD1175" s="17"/>
      <c r="DE1175" s="17"/>
      <c r="DF1175" s="17"/>
      <c r="DG1175" s="17"/>
      <c r="DH1175" s="17"/>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c r="FU1175" s="14"/>
      <c r="FV1175" s="14"/>
      <c r="FW1175" s="14"/>
      <c r="FX1175" s="14"/>
      <c r="FY1175" s="14"/>
      <c r="FZ1175" s="14"/>
      <c r="GA1175" s="14"/>
      <c r="GB1175" s="14"/>
      <c r="GC1175" s="14"/>
      <c r="GD1175" s="14"/>
    </row>
    <row r="1176" spans="1:186" ht="14.4" customHeight="1">
      <c r="A1176" t="s">
        <v>2344</v>
      </c>
      <c r="B1176" s="168" t="s">
        <v>2252</v>
      </c>
      <c r="C1176" s="279" t="str">
        <f t="shared" si="452"/>
        <v>A.160.06.112</v>
      </c>
      <c r="D1176" s="14" t="s">
        <v>662</v>
      </c>
      <c r="E1176" s="278" t="s">
        <v>1510</v>
      </c>
      <c r="F1176" s="281" t="str">
        <f t="shared" si="453"/>
        <v>Mountain ash, European FEC/PEFC 700 (kg/m3)</v>
      </c>
      <c r="G1176" s="319">
        <f t="shared" si="462"/>
        <v>4.3860546756599998E-2</v>
      </c>
      <c r="H1176" s="319">
        <f t="shared" si="463"/>
        <v>1.7384151897999998E-3</v>
      </c>
      <c r="I1176" s="319">
        <f t="shared" si="464"/>
        <v>3.5116741459999996E-3</v>
      </c>
      <c r="J1176" s="319">
        <f t="shared" si="465"/>
        <v>1.21287634208E-2</v>
      </c>
      <c r="K1176" s="319">
        <v>2.6481694E-2</v>
      </c>
      <c r="L1176" s="319">
        <v>1.5437821999999999E-3</v>
      </c>
      <c r="M1176" s="319">
        <v>1.782044E-3</v>
      </c>
      <c r="N1176" s="319">
        <v>1.3571178E-3</v>
      </c>
      <c r="O1176" s="319">
        <v>1.9509409000000001E-4</v>
      </c>
      <c r="P1176" s="319">
        <v>6.9958697999999999E-6</v>
      </c>
      <c r="Q1176" s="319">
        <v>1.7920743000000001E-4</v>
      </c>
      <c r="R1176" s="319">
        <v>1.542099E-4</v>
      </c>
      <c r="S1176" s="319">
        <v>2.2458345000000001E-4</v>
      </c>
      <c r="T1176" s="319">
        <v>8.6777104000000001E-3</v>
      </c>
      <c r="U1176" s="319">
        <v>3.2238251000000001E-3</v>
      </c>
      <c r="V1176" s="319">
        <v>3.1638045999999997E-5</v>
      </c>
      <c r="W1176" s="319">
        <v>2.6444707999999998E-6</v>
      </c>
      <c r="X1176" s="319">
        <v>0</v>
      </c>
      <c r="Y1176" s="210"/>
      <c r="Z1176" s="320">
        <f t="shared" si="457"/>
        <v>0.19911048120300751</v>
      </c>
      <c r="AA1176" s="210"/>
      <c r="AB1176" s="321">
        <f t="shared" si="458"/>
        <v>2.6481694E-2</v>
      </c>
      <c r="AC1176" s="321">
        <f t="shared" si="459"/>
        <v>5.2184512897999998E-3</v>
      </c>
      <c r="AD1176" s="321">
        <f t="shared" si="466"/>
        <v>1.21603909708E-2</v>
      </c>
      <c r="AE1176" s="321">
        <f t="shared" si="460"/>
        <v>3.5116741460000001E-3</v>
      </c>
      <c r="AF1176" s="321">
        <f t="shared" si="461"/>
        <v>3.44840855E-3</v>
      </c>
      <c r="AG1176"/>
      <c r="AH1176" s="121">
        <v>25.149138000000001</v>
      </c>
      <c r="AI1176" s="121">
        <v>2.5499830000000001</v>
      </c>
      <c r="AJ1176" s="121">
        <v>0.43701470999999997</v>
      </c>
      <c r="AK1176" s="121">
        <v>0</v>
      </c>
      <c r="AL1176" s="121">
        <v>21.874403000000001</v>
      </c>
      <c r="AM1176" s="121">
        <v>0.18909851</v>
      </c>
      <c r="AN1176" s="121">
        <v>9.8637888000000007E-2</v>
      </c>
      <c r="AO1176"/>
      <c r="AP1176" s="282">
        <v>4.1936843999999997E-3</v>
      </c>
      <c r="AQ1176" s="282">
        <v>3.8898190000000001E-3</v>
      </c>
      <c r="AR1176" s="282">
        <v>1.8734515999999999E-4</v>
      </c>
      <c r="AS1176" s="282">
        <v>1.1652024000000001E-4</v>
      </c>
      <c r="AT1176" s="255">
        <f t="shared" si="467"/>
        <v>2.3320257808661002E-7</v>
      </c>
      <c r="AU1176" s="256">
        <f t="shared" si="468"/>
        <v>6.9284452313685999E-10</v>
      </c>
      <c r="AV1176" s="256">
        <f t="shared" si="469"/>
        <v>1.6319362321000001E-2</v>
      </c>
      <c r="AW1176" s="272">
        <v>1.8536861000000001E-7</v>
      </c>
      <c r="AX1176" s="272">
        <v>5.5932147999999996E-10</v>
      </c>
      <c r="AY1176" s="272">
        <v>1.5280551000000001E-14</v>
      </c>
      <c r="AZ1176" s="272">
        <v>7.8227496999999994E-12</v>
      </c>
      <c r="BA1176" s="272">
        <v>2.0465190999999999E-13</v>
      </c>
      <c r="BB1176" s="272">
        <v>2.0179661000000001E-10</v>
      </c>
      <c r="BC1176" s="272">
        <v>4.5704248000000003E-8</v>
      </c>
      <c r="BD1176" s="272">
        <v>2.8927314000000001E-11</v>
      </c>
      <c r="BE1176" s="272">
        <v>5.1752792999999999E-11</v>
      </c>
      <c r="BF1176" s="272">
        <v>5.2009088999999997E-14</v>
      </c>
      <c r="BG1176" s="272">
        <v>1.6752538000000001E-15</v>
      </c>
      <c r="BH1176" s="272">
        <v>6.2499043000000001E-14</v>
      </c>
      <c r="BI1176" s="272">
        <v>2.9613343E-15</v>
      </c>
      <c r="BJ1176" s="272">
        <v>5.3664062000000003E-15</v>
      </c>
      <c r="BK1176" s="272">
        <v>3.0506414999999998E-11</v>
      </c>
      <c r="BL1176" s="272">
        <v>1.8381181000000001E-9</v>
      </c>
      <c r="BM1176" s="272">
        <v>5.2391344E-11</v>
      </c>
      <c r="BN1176" s="272">
        <v>1.7633321E-5</v>
      </c>
      <c r="BO1176" s="273">
        <v>1.6301729000000001E-2</v>
      </c>
      <c r="BP1176" s="272">
        <v>5.1271559999999997E-11</v>
      </c>
      <c r="BQ1176" s="272">
        <v>3.1178651000000001E-13</v>
      </c>
      <c r="BR1176" s="272">
        <v>1.394956E-17</v>
      </c>
      <c r="BS1176"/>
      <c r="BT1176" s="274">
        <v>1.0860678000000001E-5</v>
      </c>
      <c r="BU1176" s="274">
        <v>4.2499440000000002E-7</v>
      </c>
      <c r="BV1176" s="274">
        <v>5.5517285000000002E-6</v>
      </c>
      <c r="BW1176" s="274">
        <v>1.8074919999999999E-8</v>
      </c>
      <c r="BX1176" s="274">
        <v>3.7901543999999999E-7</v>
      </c>
      <c r="BY1176" s="274">
        <v>1.3408343E-7</v>
      </c>
      <c r="BZ1176" s="274">
        <v>1.0118208E-9</v>
      </c>
      <c r="CA1176" s="274">
        <v>2.1151868999999999E-7</v>
      </c>
      <c r="CB1176" s="274">
        <v>9.3879646999999998E-9</v>
      </c>
      <c r="CC1176" s="274">
        <v>1.185826E-7</v>
      </c>
      <c r="CD1176" s="274">
        <v>1.5020668E-9</v>
      </c>
      <c r="CE1176" s="274">
        <v>3.4156752999999997E-8</v>
      </c>
      <c r="CF1176" s="274">
        <v>2.8072903999999999E-11</v>
      </c>
      <c r="CG1176" s="274">
        <v>2.9701967000000002E-7</v>
      </c>
      <c r="CH1176" s="274">
        <v>3.6037472E-6</v>
      </c>
      <c r="CI1176" s="274">
        <v>6.8465746000000004E-8</v>
      </c>
      <c r="CJ1176" s="274">
        <v>7.3604058999999997E-9</v>
      </c>
      <c r="CK1176" s="4"/>
      <c r="CL1176" s="323">
        <v>4.5904513999999999E-11</v>
      </c>
      <c r="CM1176" s="323">
        <v>0.19867070000000001</v>
      </c>
      <c r="CN1176" s="323">
        <v>5.1141197000000001E-3</v>
      </c>
      <c r="CO1176" s="323">
        <v>3.1822000999999999E-4</v>
      </c>
      <c r="CP1176" s="323">
        <v>1.442118E-5</v>
      </c>
      <c r="CQ1176" s="323">
        <v>2.1024071E-10</v>
      </c>
      <c r="CR1176" s="323">
        <v>1.2611054E-8</v>
      </c>
      <c r="CS1176" s="323">
        <v>1.4457265000000001E-5</v>
      </c>
      <c r="CT1176" s="323">
        <v>8.8035149E-3</v>
      </c>
      <c r="CU1176" s="323">
        <v>0.23421754</v>
      </c>
      <c r="CV1176" s="234"/>
      <c r="CW1176" s="214"/>
      <c r="CX1176" s="18" t="s">
        <v>1117</v>
      </c>
      <c r="CY1176" s="18"/>
      <c r="CZ1176" s="18"/>
      <c r="DA1176" s="17"/>
      <c r="DB1176" s="65"/>
      <c r="DC1176" s="17"/>
      <c r="DD1176" s="17"/>
      <c r="DE1176" s="17"/>
      <c r="DF1176" s="17"/>
      <c r="DG1176" s="17"/>
      <c r="DH1176" s="17"/>
      <c r="DI1176" s="14"/>
      <c r="DJ1176" s="14"/>
      <c r="DK1176" s="14"/>
      <c r="DL1176" s="14"/>
      <c r="DM1176" s="14"/>
      <c r="DN1176" s="22"/>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4"/>
      <c r="FV1176" s="14"/>
      <c r="FW1176" s="14"/>
      <c r="FX1176" s="14"/>
      <c r="FY1176" s="14"/>
      <c r="FZ1176" s="14"/>
      <c r="GA1176" s="14"/>
      <c r="GB1176" s="14"/>
      <c r="GC1176" s="14"/>
      <c r="GD1176" s="14"/>
    </row>
    <row r="1177" spans="1:186" ht="14.4" customHeight="1">
      <c r="A1177" t="s">
        <v>2345</v>
      </c>
      <c r="B1177" s="168" t="s">
        <v>2252</v>
      </c>
      <c r="C1177" s="279" t="str">
        <f t="shared" si="452"/>
        <v>A.160.06.113</v>
      </c>
      <c r="D1177" s="14" t="s">
        <v>662</v>
      </c>
      <c r="E1177" s="278" t="s">
        <v>1510</v>
      </c>
      <c r="F1177" s="281" t="str">
        <f t="shared" si="453"/>
        <v>Mubura FSC/PEFC 830 (kg/m3)</v>
      </c>
      <c r="G1177" s="319">
        <f t="shared" si="462"/>
        <v>4.7063170913700006E-2</v>
      </c>
      <c r="H1177" s="319">
        <f t="shared" si="463"/>
        <v>1.5386292571000001E-3</v>
      </c>
      <c r="I1177" s="319">
        <f t="shared" si="464"/>
        <v>4.0517509599999994E-3</v>
      </c>
      <c r="J1177" s="319">
        <f t="shared" si="465"/>
        <v>1.3510182696600002E-2</v>
      </c>
      <c r="K1177" s="319">
        <v>2.7962608E-2</v>
      </c>
      <c r="L1177" s="319">
        <v>2.2926649000000001E-3</v>
      </c>
      <c r="M1177" s="319">
        <v>1.6100197999999999E-3</v>
      </c>
      <c r="N1177" s="319">
        <v>1.2064738000000001E-3</v>
      </c>
      <c r="O1177" s="319">
        <v>1.8065253999999999E-4</v>
      </c>
      <c r="P1177" s="319">
        <v>6.0042170999999998E-6</v>
      </c>
      <c r="Q1177" s="319">
        <v>1.454987E-4</v>
      </c>
      <c r="R1177" s="319">
        <v>1.2370877E-4</v>
      </c>
      <c r="S1177" s="319">
        <v>2.0409951999999999E-4</v>
      </c>
      <c r="T1177" s="319">
        <v>1.008445E-2</v>
      </c>
      <c r="U1177" s="319">
        <v>3.2195176000000001E-3</v>
      </c>
      <c r="V1177" s="319">
        <v>2.5357489999999998E-5</v>
      </c>
      <c r="W1177" s="319">
        <v>2.1155765999999999E-6</v>
      </c>
      <c r="X1177" s="319">
        <v>0</v>
      </c>
      <c r="Y1177" s="210"/>
      <c r="Z1177" s="320">
        <f t="shared" si="457"/>
        <v>0.2102451729323308</v>
      </c>
      <c r="AA1177" s="210"/>
      <c r="AB1177" s="321">
        <f t="shared" si="458"/>
        <v>2.7962608E-2</v>
      </c>
      <c r="AC1177" s="321">
        <f t="shared" si="459"/>
        <v>5.5650227270999993E-3</v>
      </c>
      <c r="AD1177" s="321">
        <f t="shared" si="466"/>
        <v>1.4112959046599999E-2</v>
      </c>
      <c r="AE1177" s="321">
        <f t="shared" si="460"/>
        <v>4.0517509599999994E-3</v>
      </c>
      <c r="AF1177" s="321">
        <f t="shared" si="461"/>
        <v>3.4236171199999998E-3</v>
      </c>
      <c r="AG1177"/>
      <c r="AH1177" s="121">
        <v>24.311585000000001</v>
      </c>
      <c r="AI1177" s="121">
        <v>2.6627377000000001</v>
      </c>
      <c r="AJ1177" s="121">
        <v>0.43643064999999998</v>
      </c>
      <c r="AK1177" s="121">
        <v>0</v>
      </c>
      <c r="AL1177" s="121">
        <v>20.930199000000002</v>
      </c>
      <c r="AM1177" s="121">
        <v>0.18361896</v>
      </c>
      <c r="AN1177" s="121">
        <v>9.8598491999999996E-2</v>
      </c>
      <c r="AO1177"/>
      <c r="AP1177" s="282">
        <v>4.5687966000000002E-3</v>
      </c>
      <c r="AQ1177" s="282">
        <v>4.2481257E-3</v>
      </c>
      <c r="AR1177" s="282">
        <v>1.9561814000000001E-4</v>
      </c>
      <c r="AS1177" s="282">
        <v>1.2505270999999999E-4</v>
      </c>
      <c r="AT1177" s="255">
        <f t="shared" si="467"/>
        <v>2.5468379619822996E-7</v>
      </c>
      <c r="AU1177" s="256">
        <f t="shared" si="468"/>
        <v>7.2343987850574798E-10</v>
      </c>
      <c r="AV1177" s="256">
        <f t="shared" si="469"/>
        <v>1.7514385230000002E-2</v>
      </c>
      <c r="AW1177" s="272">
        <v>1.9558278999999999E-7</v>
      </c>
      <c r="AX1177" s="272">
        <v>5.9013618999999998E-10</v>
      </c>
      <c r="AY1177" s="272">
        <v>1.6122635000000001E-14</v>
      </c>
      <c r="AZ1177" s="272">
        <v>6.2581997E-12</v>
      </c>
      <c r="BA1177" s="272">
        <v>1.6372153E-13</v>
      </c>
      <c r="BB1177" s="272">
        <v>1.7939865E-10</v>
      </c>
      <c r="BC1177" s="272">
        <v>5.7378562999999997E-8</v>
      </c>
      <c r="BD1177" s="272">
        <v>2.5851354E-11</v>
      </c>
      <c r="BE1177" s="272">
        <v>6.5123365999999995E-11</v>
      </c>
      <c r="BF1177" s="272">
        <v>4.1607270999999998E-14</v>
      </c>
      <c r="BG1177" s="272">
        <v>1.3402031E-15</v>
      </c>
      <c r="BH1177" s="272">
        <v>5.1125941999999998E-14</v>
      </c>
      <c r="BI1177" s="272">
        <v>4.4352428E-14</v>
      </c>
      <c r="BJ1177" s="272">
        <v>1.1904656999999999E-14</v>
      </c>
      <c r="BK1177" s="272">
        <v>2.4461079000000001E-11</v>
      </c>
      <c r="BL1177" s="272">
        <v>1.4711443000000001E-9</v>
      </c>
      <c r="BM1177" s="272">
        <v>4.1913074999999998E-11</v>
      </c>
      <c r="BN1177" s="272">
        <v>1.470823E-5</v>
      </c>
      <c r="BO1177" s="273">
        <v>1.7499677000000002E-2</v>
      </c>
      <c r="BP1177" s="272">
        <v>4.1017247999999999E-11</v>
      </c>
      <c r="BQ1177" s="272">
        <v>2.4942921000000001E-13</v>
      </c>
      <c r="BR1177" s="272">
        <v>1.1159648E-17</v>
      </c>
      <c r="BS1177"/>
      <c r="BT1177" s="274">
        <v>1.1371895E-5</v>
      </c>
      <c r="BU1177" s="274">
        <v>5.0882637999999998E-7</v>
      </c>
      <c r="BV1177" s="274">
        <v>5.8621933000000002E-6</v>
      </c>
      <c r="BW1177" s="274">
        <v>1.4499862E-8</v>
      </c>
      <c r="BX1177" s="274">
        <v>4.5652553999999999E-7</v>
      </c>
      <c r="BY1177" s="274">
        <v>1.1766922999999999E-7</v>
      </c>
      <c r="BZ1177" s="274">
        <v>8.0945668000000001E-10</v>
      </c>
      <c r="CA1177" s="274">
        <v>1.8500368999999999E-7</v>
      </c>
      <c r="CB1177" s="274">
        <v>8.0572365999999999E-9</v>
      </c>
      <c r="CC1177" s="274">
        <v>9.6277334999999993E-8</v>
      </c>
      <c r="CD1177" s="274">
        <v>1.2016535E-9</v>
      </c>
      <c r="CE1177" s="274">
        <v>2.7325402000000001E-8</v>
      </c>
      <c r="CF1177" s="274">
        <v>2.2458323E-11</v>
      </c>
      <c r="CG1177" s="274">
        <v>2.8178808000000001E-7</v>
      </c>
      <c r="CH1177" s="274">
        <v>3.7399794999999999E-6</v>
      </c>
      <c r="CI1177" s="274">
        <v>6.5827914000000005E-8</v>
      </c>
      <c r="CJ1177" s="274">
        <v>5.8883246999999996E-9</v>
      </c>
      <c r="CK1177" s="4"/>
      <c r="CL1177" s="323">
        <v>3.6723611000000001E-11</v>
      </c>
      <c r="CM1177" s="323">
        <v>0.20989335000000001</v>
      </c>
      <c r="CN1177" s="323">
        <v>4.5290316000000004E-3</v>
      </c>
      <c r="CO1177" s="323">
        <v>3.7247343999999999E-4</v>
      </c>
      <c r="CP1177" s="323">
        <v>1.6108487000000001E-5</v>
      </c>
      <c r="CQ1177" s="323">
        <v>1.6870233000000001E-10</v>
      </c>
      <c r="CR1177" s="323">
        <v>1.0149086E-8</v>
      </c>
      <c r="CS1177" s="323">
        <v>1.8755722000000001E-5</v>
      </c>
      <c r="CT1177" s="323">
        <v>2.7735459000000001E-2</v>
      </c>
      <c r="CU1177" s="323">
        <v>0.25007786999999998</v>
      </c>
      <c r="CV1177" s="234"/>
      <c r="CW1177" s="214"/>
      <c r="CX1177" s="18" t="s">
        <v>1117</v>
      </c>
      <c r="CY1177" s="18"/>
      <c r="CZ1177" s="18"/>
      <c r="DA1177" s="17"/>
      <c r="DB1177" s="65"/>
      <c r="DC1177" s="17"/>
      <c r="DD1177" s="17"/>
      <c r="DE1177" s="17"/>
      <c r="DF1177" s="17"/>
      <c r="DG1177" s="17"/>
      <c r="DH1177" s="17"/>
      <c r="DI1177" s="22"/>
      <c r="DJ1177" s="22"/>
      <c r="DK1177" s="22"/>
      <c r="DL1177" s="22"/>
      <c r="DM1177" s="22"/>
      <c r="DN1177" s="22"/>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14"/>
      <c r="FV1177" s="14"/>
      <c r="FW1177" s="14"/>
      <c r="FX1177" s="14"/>
      <c r="FY1177" s="14"/>
      <c r="FZ1177" s="14"/>
      <c r="GA1177" s="14"/>
      <c r="GB1177" s="14"/>
      <c r="GC1177" s="14"/>
      <c r="GD1177" s="14"/>
    </row>
    <row r="1178" spans="1:186" ht="14.4" customHeight="1">
      <c r="A1178" t="s">
        <v>8649</v>
      </c>
      <c r="B1178" s="168" t="s">
        <v>2252</v>
      </c>
      <c r="C1178" s="279" t="str">
        <f t="shared" si="452"/>
        <v>A.160.06.114</v>
      </c>
      <c r="D1178" s="14" t="s">
        <v>662</v>
      </c>
      <c r="E1178" s="278" t="s">
        <v>1510</v>
      </c>
      <c r="F1178" s="281" t="str">
        <f t="shared" si="453"/>
        <v>Mubura natural forest, clear cut 830 (kg/m3)</v>
      </c>
      <c r="G1178" s="319">
        <f t="shared" si="462"/>
        <v>3.4600132154236998</v>
      </c>
      <c r="H1178" s="319">
        <f t="shared" si="463"/>
        <v>1.5386292571000001E-3</v>
      </c>
      <c r="I1178" s="319">
        <f t="shared" si="464"/>
        <v>2.9581517934699999</v>
      </c>
      <c r="J1178" s="319">
        <f t="shared" si="465"/>
        <v>1.3510182696600002E-2</v>
      </c>
      <c r="K1178" s="319">
        <v>0.48681260999999998</v>
      </c>
      <c r="L1178" s="319">
        <v>2.2926649000000001E-3</v>
      </c>
      <c r="M1178" s="319">
        <v>1.6100197999999999E-3</v>
      </c>
      <c r="N1178" s="319">
        <v>1.2064738000000001E-3</v>
      </c>
      <c r="O1178" s="319">
        <v>1.8065253999999999E-4</v>
      </c>
      <c r="P1178" s="319">
        <v>6.0042170999999998E-6</v>
      </c>
      <c r="Q1178" s="319">
        <v>1.454987E-4</v>
      </c>
      <c r="R1178" s="319">
        <v>1.2370877E-4</v>
      </c>
      <c r="S1178" s="319">
        <v>2.0409951999999999E-4</v>
      </c>
      <c r="T1178" s="319">
        <v>1.008445E-2</v>
      </c>
      <c r="U1178" s="319">
        <v>3.2195176000000001E-3</v>
      </c>
      <c r="V1178" s="319">
        <v>2.9541254000000001</v>
      </c>
      <c r="W1178" s="319">
        <v>2.1155765999999999E-6</v>
      </c>
      <c r="X1178" s="319">
        <v>0</v>
      </c>
      <c r="Y1178" s="210"/>
      <c r="Z1178" s="320">
        <f t="shared" si="457"/>
        <v>3.6602451879699243</v>
      </c>
      <c r="AA1178" s="210"/>
      <c r="AB1178" s="321">
        <f t="shared" si="458"/>
        <v>0.48681260999999998</v>
      </c>
      <c r="AC1178" s="321">
        <f t="shared" si="459"/>
        <v>5.5650227270999993E-3</v>
      </c>
      <c r="AD1178" s="321">
        <f t="shared" si="466"/>
        <v>1.4112959046599999E-2</v>
      </c>
      <c r="AE1178" s="321">
        <f t="shared" si="460"/>
        <v>2.9581517934700003</v>
      </c>
      <c r="AF1178" s="321">
        <f t="shared" si="461"/>
        <v>3.4236171199999998E-3</v>
      </c>
      <c r="AG1178"/>
      <c r="AH1178" s="121">
        <v>24.311585000000001</v>
      </c>
      <c r="AI1178" s="121">
        <v>2.6627377000000001</v>
      </c>
      <c r="AJ1178" s="121">
        <v>0.43643064999999998</v>
      </c>
      <c r="AK1178" s="121">
        <v>0</v>
      </c>
      <c r="AL1178" s="121">
        <v>20.930199000000002</v>
      </c>
      <c r="AM1178" s="121">
        <v>0.18361896</v>
      </c>
      <c r="AN1178" s="121">
        <v>9.8598491999999996E-2</v>
      </c>
      <c r="AO1178"/>
      <c r="AP1178" s="282">
        <v>6.0583619999999998E-2</v>
      </c>
      <c r="AQ1178" s="282">
        <v>5.7650814000000002E-2</v>
      </c>
      <c r="AR1178" s="282">
        <v>2.8077534999999998E-3</v>
      </c>
      <c r="AS1178" s="282">
        <v>1.2505270999999999E-4</v>
      </c>
      <c r="AT1178" s="255">
        <f t="shared" si="467"/>
        <v>3.4562838061982296E-6</v>
      </c>
      <c r="AU1178" s="256">
        <f t="shared" si="468"/>
        <v>1.0383703613510748E-8</v>
      </c>
      <c r="AV1178" s="256">
        <f t="shared" si="469"/>
        <v>1.7514385230000002E-2</v>
      </c>
      <c r="AW1178" s="272">
        <v>3.3971828000000001E-6</v>
      </c>
      <c r="AX1178" s="272">
        <v>1.0250135999999999E-8</v>
      </c>
      <c r="AY1178" s="272">
        <v>2.8004764000000002E-13</v>
      </c>
      <c r="AZ1178" s="272">
        <v>6.2581997E-12</v>
      </c>
      <c r="BA1178" s="272">
        <v>1.6372153E-13</v>
      </c>
      <c r="BB1178" s="272">
        <v>1.7939865E-10</v>
      </c>
      <c r="BC1178" s="272">
        <v>5.7378562999999997E-8</v>
      </c>
      <c r="BD1178" s="272">
        <v>2.5851354E-11</v>
      </c>
      <c r="BE1178" s="272">
        <v>6.5123365999999995E-11</v>
      </c>
      <c r="BF1178" s="272">
        <v>4.1607270999999998E-14</v>
      </c>
      <c r="BG1178" s="272">
        <v>1.3402031E-15</v>
      </c>
      <c r="BH1178" s="272">
        <v>5.1125941999999998E-14</v>
      </c>
      <c r="BI1178" s="272">
        <v>4.4352428E-14</v>
      </c>
      <c r="BJ1178" s="272">
        <v>1.1904656999999999E-14</v>
      </c>
      <c r="BK1178" s="272">
        <v>2.4461079000000001E-11</v>
      </c>
      <c r="BL1178" s="272">
        <v>1.4711443000000001E-9</v>
      </c>
      <c r="BM1178" s="272">
        <v>4.1913074999999998E-11</v>
      </c>
      <c r="BN1178" s="272">
        <v>1.470823E-5</v>
      </c>
      <c r="BO1178" s="273">
        <v>1.7499677000000002E-2</v>
      </c>
      <c r="BP1178" s="272">
        <v>4.1017247999999999E-11</v>
      </c>
      <c r="BQ1178" s="272">
        <v>2.4942921000000001E-13</v>
      </c>
      <c r="BR1178" s="272">
        <v>1.1159648E-17</v>
      </c>
      <c r="BS1178"/>
      <c r="BT1178" s="121">
        <v>1.0756705E-4</v>
      </c>
      <c r="BU1178" s="274">
        <v>5.0882637999999998E-7</v>
      </c>
      <c r="BV1178" s="121">
        <v>1.0205735E-4</v>
      </c>
      <c r="BW1178" s="274">
        <v>1.4499862E-8</v>
      </c>
      <c r="BX1178" s="274">
        <v>4.5652553999999999E-7</v>
      </c>
      <c r="BY1178" s="274">
        <v>1.1766922999999999E-7</v>
      </c>
      <c r="BZ1178" s="274">
        <v>8.0945668000000001E-10</v>
      </c>
      <c r="CA1178" s="274">
        <v>1.8500368999999999E-7</v>
      </c>
      <c r="CB1178" s="274">
        <v>8.0572365999999999E-9</v>
      </c>
      <c r="CC1178" s="274">
        <v>9.6277334999999993E-8</v>
      </c>
      <c r="CD1178" s="274">
        <v>1.2016535E-9</v>
      </c>
      <c r="CE1178" s="274">
        <v>2.7325402000000001E-8</v>
      </c>
      <c r="CF1178" s="274">
        <v>2.2458323E-11</v>
      </c>
      <c r="CG1178" s="274">
        <v>2.8178808000000001E-7</v>
      </c>
      <c r="CH1178" s="274">
        <v>3.7399794999999999E-6</v>
      </c>
      <c r="CI1178" s="274">
        <v>6.5827914000000005E-8</v>
      </c>
      <c r="CJ1178" s="274">
        <v>5.8883246999999996E-9</v>
      </c>
      <c r="CK1178" s="4"/>
      <c r="CL1178" s="323">
        <v>3.6723611000000001E-11</v>
      </c>
      <c r="CM1178" s="323">
        <v>3.6598934000000001</v>
      </c>
      <c r="CN1178" s="323">
        <v>4.5290316000000004E-3</v>
      </c>
      <c r="CO1178" s="323">
        <v>3.7247343999999999E-4</v>
      </c>
      <c r="CP1178" s="323">
        <v>1.6108487000000001E-5</v>
      </c>
      <c r="CQ1178" s="323">
        <v>1.6870233000000001E-10</v>
      </c>
      <c r="CR1178" s="323">
        <v>1.0149086E-8</v>
      </c>
      <c r="CS1178" s="323">
        <v>1.8755722000000001E-5</v>
      </c>
      <c r="CT1178" s="323">
        <v>2.7735459000000001E-2</v>
      </c>
      <c r="CU1178" s="323">
        <v>0.25007786999999998</v>
      </c>
      <c r="CV1178" s="235"/>
      <c r="CW1178" s="214"/>
      <c r="CX1178" s="18" t="s">
        <v>1117</v>
      </c>
      <c r="CY1178" s="18"/>
      <c r="CZ1178" s="18"/>
      <c r="DA1178" s="17"/>
      <c r="DB1178" s="65"/>
      <c r="DC1178" s="17"/>
      <c r="DD1178" s="17"/>
      <c r="DE1178" s="17"/>
      <c r="DF1178" s="17"/>
      <c r="DG1178" s="17"/>
      <c r="DH1178" s="17"/>
      <c r="DI1178" s="22"/>
      <c r="DJ1178" s="22"/>
      <c r="DK1178" s="22"/>
      <c r="DL1178" s="22"/>
      <c r="DM1178" s="22"/>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14"/>
      <c r="FV1178" s="14"/>
      <c r="FW1178" s="14"/>
      <c r="FX1178" s="14"/>
      <c r="FY1178" s="14"/>
      <c r="FZ1178" s="14"/>
      <c r="GA1178" s="14"/>
      <c r="GB1178" s="14"/>
      <c r="GC1178" s="14"/>
      <c r="GD1178" s="14"/>
    </row>
    <row r="1179" spans="1:186" ht="14.4" customHeight="1">
      <c r="A1179" t="s">
        <v>2346</v>
      </c>
      <c r="B1179" s="168" t="s">
        <v>2252</v>
      </c>
      <c r="C1179" s="279" t="str">
        <f t="shared" si="452"/>
        <v>A.160.06.115</v>
      </c>
      <c r="D1179" s="14" t="s">
        <v>662</v>
      </c>
      <c r="E1179" s="278" t="s">
        <v>1510</v>
      </c>
      <c r="F1179" s="281" t="str">
        <f t="shared" si="453"/>
        <v>Niove FSC/PEFC 850 (kg/m3)</v>
      </c>
      <c r="G1179" s="319">
        <f t="shared" si="462"/>
        <v>5.2610577653599999E-2</v>
      </c>
      <c r="H1179" s="319">
        <f t="shared" si="463"/>
        <v>1.5551370879999999E-3</v>
      </c>
      <c r="I1179" s="319">
        <f t="shared" si="464"/>
        <v>4.7298986089999995E-3</v>
      </c>
      <c r="J1179" s="319">
        <f t="shared" si="465"/>
        <v>1.5808832956600002E-2</v>
      </c>
      <c r="K1179" s="319">
        <v>3.0516709E-2</v>
      </c>
      <c r="L1179" s="319">
        <v>2.9298739999999998E-3</v>
      </c>
      <c r="M1179" s="319">
        <v>1.6506755000000001E-3</v>
      </c>
      <c r="N1179" s="319">
        <v>1.2157444999999999E-3</v>
      </c>
      <c r="O1179" s="319">
        <v>1.8603738999999999E-4</v>
      </c>
      <c r="P1179" s="319">
        <v>6.3013680000000003E-6</v>
      </c>
      <c r="Q1179" s="319">
        <v>1.4705383000000001E-4</v>
      </c>
      <c r="R1179" s="319">
        <v>1.2395730999999999E-4</v>
      </c>
      <c r="S1179" s="319">
        <v>2.0520088000000001E-4</v>
      </c>
      <c r="T1179" s="319">
        <v>1.2375697E-2</v>
      </c>
      <c r="U1179" s="319">
        <v>3.2258195000000002E-3</v>
      </c>
      <c r="V1179" s="319">
        <v>2.5391799E-5</v>
      </c>
      <c r="W1179" s="319">
        <v>2.1155765999999999E-6</v>
      </c>
      <c r="X1179" s="319">
        <v>0</v>
      </c>
      <c r="Y1179" s="210"/>
      <c r="Z1179" s="320">
        <f t="shared" si="457"/>
        <v>0.22944893984962406</v>
      </c>
      <c r="AA1179" s="210"/>
      <c r="AB1179" s="321">
        <f t="shared" si="458"/>
        <v>3.0516709E-2</v>
      </c>
      <c r="AC1179" s="321">
        <f t="shared" si="459"/>
        <v>6.2596438979999986E-3</v>
      </c>
      <c r="AD1179" s="321">
        <f t="shared" si="466"/>
        <v>1.7082319386600001E-2</v>
      </c>
      <c r="AE1179" s="321">
        <f t="shared" si="460"/>
        <v>4.7298986089999995E-3</v>
      </c>
      <c r="AF1179" s="321">
        <f t="shared" si="461"/>
        <v>3.4310203800000001E-3</v>
      </c>
      <c r="AG1179"/>
      <c r="AH1179" s="121">
        <v>24.563739999999999</v>
      </c>
      <c r="AI1179" s="121">
        <v>2.9137377</v>
      </c>
      <c r="AJ1179" s="121">
        <v>0.43728493000000002</v>
      </c>
      <c r="AK1179" s="121">
        <v>0</v>
      </c>
      <c r="AL1179" s="121">
        <v>20.930199000000002</v>
      </c>
      <c r="AM1179" s="121">
        <v>0.18370943000000001</v>
      </c>
      <c r="AN1179" s="121">
        <v>9.8808815999999994E-2</v>
      </c>
      <c r="AO1179"/>
      <c r="AP1179" s="282">
        <v>5.0964065000000001E-3</v>
      </c>
      <c r="AQ1179" s="282">
        <v>4.7398485000000002E-3</v>
      </c>
      <c r="AR1179" s="282">
        <v>2.1389816E-4</v>
      </c>
      <c r="AS1179" s="282">
        <v>1.4265991E-4</v>
      </c>
      <c r="AT1179" s="255">
        <f t="shared" si="467"/>
        <v>2.8416357206322996E-7</v>
      </c>
      <c r="AU1179" s="256">
        <f t="shared" si="468"/>
        <v>7.9104347909574795E-10</v>
      </c>
      <c r="AV1179" s="256">
        <f t="shared" si="469"/>
        <v>1.9980380526000003E-2</v>
      </c>
      <c r="AW1179" s="272">
        <v>2.1340388000000001E-7</v>
      </c>
      <c r="AX1179" s="272">
        <v>6.4390673999999996E-10</v>
      </c>
      <c r="AY1179" s="272">
        <v>1.7591723E-14</v>
      </c>
      <c r="AZ1179" s="272">
        <v>6.2581997E-12</v>
      </c>
      <c r="BA1179" s="272">
        <v>1.6372153E-13</v>
      </c>
      <c r="BB1179" s="272">
        <v>1.8077882000000001E-10</v>
      </c>
      <c r="BC1179" s="272">
        <v>6.9035353999999996E-8</v>
      </c>
      <c r="BD1179" s="272">
        <v>2.6166099999999999E-11</v>
      </c>
      <c r="BE1179" s="272">
        <v>7.8603216999999995E-11</v>
      </c>
      <c r="BF1179" s="272">
        <v>4.1607270999999998E-14</v>
      </c>
      <c r="BG1179" s="272">
        <v>1.3402031E-15</v>
      </c>
      <c r="BH1179" s="272">
        <v>5.1947499999999998E-14</v>
      </c>
      <c r="BI1179" s="272">
        <v>7.4965295999999996E-14</v>
      </c>
      <c r="BJ1179" s="272">
        <v>1.7454733000000001E-14</v>
      </c>
      <c r="BK1179" s="272">
        <v>2.4501873999999999E-11</v>
      </c>
      <c r="BL1179" s="272">
        <v>1.4716182E-9</v>
      </c>
      <c r="BM1179" s="272">
        <v>4.1913074999999998E-11</v>
      </c>
      <c r="BN1179" s="272">
        <v>1.4809526000000001E-5</v>
      </c>
      <c r="BO1179" s="273">
        <v>1.9965571000000001E-2</v>
      </c>
      <c r="BP1179" s="272">
        <v>4.1017247999999999E-11</v>
      </c>
      <c r="BQ1179" s="272">
        <v>2.4942921000000001E-13</v>
      </c>
      <c r="BR1179" s="272">
        <v>1.1159648E-17</v>
      </c>
      <c r="BS1179"/>
      <c r="BT1179" s="274">
        <v>1.2402169E-5</v>
      </c>
      <c r="BU1179" s="274">
        <v>6.0176055000000005E-7</v>
      </c>
      <c r="BV1179" s="274">
        <v>6.3976453E-6</v>
      </c>
      <c r="BW1179" s="274">
        <v>1.4528976E-8</v>
      </c>
      <c r="BX1179" s="274">
        <v>5.3789848999999999E-7</v>
      </c>
      <c r="BY1179" s="274">
        <v>1.1766922999999999E-7</v>
      </c>
      <c r="BZ1179" s="274">
        <v>8.0945668000000001E-10</v>
      </c>
      <c r="CA1179" s="274">
        <v>1.8500368999999999E-7</v>
      </c>
      <c r="CB1179" s="274">
        <v>8.4559922000000006E-9</v>
      </c>
      <c r="CC1179" s="274">
        <v>9.7306374000000005E-8</v>
      </c>
      <c r="CD1179" s="274">
        <v>1.2016535E-9</v>
      </c>
      <c r="CE1179" s="274">
        <v>2.7325402000000001E-8</v>
      </c>
      <c r="CF1179" s="274">
        <v>2.2458323E-11</v>
      </c>
      <c r="CG1179" s="274">
        <v>2.9766596999999998E-7</v>
      </c>
      <c r="CH1179" s="274">
        <v>4.0431589000000001E-6</v>
      </c>
      <c r="CI1179" s="274">
        <v>6.5827914000000005E-8</v>
      </c>
      <c r="CJ1179" s="274">
        <v>5.8883246999999996E-9</v>
      </c>
      <c r="CK1179" s="4"/>
      <c r="CL1179" s="323">
        <v>3.6723611000000001E-11</v>
      </c>
      <c r="CM1179" s="323">
        <v>0.22909711999999999</v>
      </c>
      <c r="CN1179" s="323">
        <v>4.5290316000000004E-3</v>
      </c>
      <c r="CO1179" s="323">
        <v>4.3605763999999999E-4</v>
      </c>
      <c r="CP1179" s="323">
        <v>1.8871649000000001E-5</v>
      </c>
      <c r="CQ1179" s="323">
        <v>1.6907402000000001E-10</v>
      </c>
      <c r="CR1179" s="323">
        <v>1.0193013E-8</v>
      </c>
      <c r="CS1179" s="323">
        <v>2.2775708000000001E-5</v>
      </c>
      <c r="CT1179" s="323">
        <v>4.2823846999999998E-2</v>
      </c>
      <c r="CU1179" s="323">
        <v>0.28408508999999998</v>
      </c>
      <c r="CV1179" s="237"/>
      <c r="CW1179" s="214"/>
      <c r="CX1179" s="18" t="s">
        <v>1117</v>
      </c>
      <c r="CY1179" s="18"/>
      <c r="CZ1179" s="18"/>
      <c r="DA1179" s="17"/>
      <c r="DB1179" s="65"/>
      <c r="DC1179" s="17"/>
      <c r="DD1179" s="17"/>
      <c r="DE1179" s="17"/>
      <c r="DF1179" s="17"/>
      <c r="DG1179" s="17"/>
      <c r="DH1179" s="17"/>
      <c r="DI1179" s="14"/>
      <c r="DJ1179" s="14"/>
      <c r="DK1179" s="14"/>
      <c r="DL1179" s="14"/>
      <c r="DM1179" s="14"/>
      <c r="DN1179" s="22"/>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14"/>
      <c r="FV1179" s="14"/>
      <c r="FW1179" s="14"/>
      <c r="FX1179" s="14"/>
      <c r="FY1179" s="14"/>
      <c r="FZ1179" s="14"/>
      <c r="GA1179" s="14"/>
      <c r="GB1179" s="14"/>
      <c r="GC1179" s="14"/>
      <c r="GD1179" s="14"/>
    </row>
    <row r="1180" spans="1:186" ht="14.4" customHeight="1">
      <c r="A1180" t="s">
        <v>8650</v>
      </c>
      <c r="B1180" s="168" t="s">
        <v>2252</v>
      </c>
      <c r="C1180" s="279" t="str">
        <f t="shared" si="452"/>
        <v>A.160.06.116</v>
      </c>
      <c r="D1180" s="14" t="s">
        <v>662</v>
      </c>
      <c r="E1180" s="278" t="s">
        <v>1510</v>
      </c>
      <c r="F1180" s="281" t="str">
        <f t="shared" si="453"/>
        <v>Niove natural forest, clear cut 850 (kg/m3)</v>
      </c>
      <c r="G1180" s="319">
        <f t="shared" si="462"/>
        <v>6.2822605868545995</v>
      </c>
      <c r="H1180" s="319">
        <f t="shared" si="463"/>
        <v>1.5551370879999999E-3</v>
      </c>
      <c r="I1180" s="319">
        <f t="shared" si="464"/>
        <v>5.7755299068099992</v>
      </c>
      <c r="J1180" s="319">
        <f t="shared" si="465"/>
        <v>1.5808832956600002E-2</v>
      </c>
      <c r="K1180" s="319">
        <v>0.48936670999999998</v>
      </c>
      <c r="L1180" s="319">
        <v>2.9298739999999998E-3</v>
      </c>
      <c r="M1180" s="319">
        <v>1.6506755000000001E-3</v>
      </c>
      <c r="N1180" s="319">
        <v>1.2157444999999999E-3</v>
      </c>
      <c r="O1180" s="319">
        <v>1.8603738999999999E-4</v>
      </c>
      <c r="P1180" s="319">
        <v>6.3013680000000003E-6</v>
      </c>
      <c r="Q1180" s="319">
        <v>1.4705383000000001E-4</v>
      </c>
      <c r="R1180" s="319">
        <v>1.2395730999999999E-4</v>
      </c>
      <c r="S1180" s="319">
        <v>2.0520088000000001E-4</v>
      </c>
      <c r="T1180" s="319">
        <v>1.2375697E-2</v>
      </c>
      <c r="U1180" s="319">
        <v>3.2258195000000002E-3</v>
      </c>
      <c r="V1180" s="319">
        <v>5.7708253999999997</v>
      </c>
      <c r="W1180" s="319">
        <v>2.1155765999999999E-6</v>
      </c>
      <c r="X1180" s="319">
        <v>0</v>
      </c>
      <c r="Y1180" s="210"/>
      <c r="Z1180" s="320">
        <f t="shared" si="457"/>
        <v>3.6794489473684209</v>
      </c>
      <c r="AA1180" s="210"/>
      <c r="AB1180" s="321">
        <f t="shared" si="458"/>
        <v>0.48936670999999998</v>
      </c>
      <c r="AC1180" s="321">
        <f t="shared" si="459"/>
        <v>6.2596438979999986E-3</v>
      </c>
      <c r="AD1180" s="321">
        <f t="shared" si="466"/>
        <v>1.7082319386600001E-2</v>
      </c>
      <c r="AE1180" s="321">
        <f t="shared" si="460"/>
        <v>5.7755299068099992</v>
      </c>
      <c r="AF1180" s="321">
        <f t="shared" si="461"/>
        <v>3.4310203800000001E-3</v>
      </c>
      <c r="AG1180"/>
      <c r="AH1180" s="121">
        <v>24.563739999999999</v>
      </c>
      <c r="AI1180" s="121">
        <v>2.9137377</v>
      </c>
      <c r="AJ1180" s="121">
        <v>0.43728493000000002</v>
      </c>
      <c r="AK1180" s="121">
        <v>0</v>
      </c>
      <c r="AL1180" s="121">
        <v>20.930199000000002</v>
      </c>
      <c r="AM1180" s="121">
        <v>0.18370943000000001</v>
      </c>
      <c r="AN1180" s="121">
        <v>9.8808815999999994E-2</v>
      </c>
      <c r="AO1180"/>
      <c r="AP1180" s="282">
        <v>6.1111230000000002E-2</v>
      </c>
      <c r="AQ1180" s="282">
        <v>5.8142536000000002E-2</v>
      </c>
      <c r="AR1180" s="282">
        <v>2.8260335000000001E-3</v>
      </c>
      <c r="AS1180" s="282">
        <v>1.4265991E-4</v>
      </c>
      <c r="AT1180" s="255">
        <f t="shared" si="467"/>
        <v>3.4857635920632295E-6</v>
      </c>
      <c r="AU1180" s="256">
        <f t="shared" si="468"/>
        <v>1.0451307664092749E-8</v>
      </c>
      <c r="AV1180" s="256">
        <f t="shared" si="469"/>
        <v>1.9980380526000003E-2</v>
      </c>
      <c r="AW1180" s="272">
        <v>3.4150039000000001E-6</v>
      </c>
      <c r="AX1180" s="272">
        <v>1.0303906999999999E-8</v>
      </c>
      <c r="AY1180" s="272">
        <v>2.8151671999999998E-13</v>
      </c>
      <c r="AZ1180" s="272">
        <v>6.2581997E-12</v>
      </c>
      <c r="BA1180" s="272">
        <v>1.6372153E-13</v>
      </c>
      <c r="BB1180" s="272">
        <v>1.8077882000000001E-10</v>
      </c>
      <c r="BC1180" s="272">
        <v>6.9035353999999996E-8</v>
      </c>
      <c r="BD1180" s="272">
        <v>2.6166099999999999E-11</v>
      </c>
      <c r="BE1180" s="272">
        <v>7.8603216999999995E-11</v>
      </c>
      <c r="BF1180" s="272">
        <v>4.1607270999999998E-14</v>
      </c>
      <c r="BG1180" s="272">
        <v>1.3402031E-15</v>
      </c>
      <c r="BH1180" s="272">
        <v>5.1947499999999998E-14</v>
      </c>
      <c r="BI1180" s="272">
        <v>7.4965295999999996E-14</v>
      </c>
      <c r="BJ1180" s="272">
        <v>1.7454733000000001E-14</v>
      </c>
      <c r="BK1180" s="272">
        <v>2.4501873999999999E-11</v>
      </c>
      <c r="BL1180" s="272">
        <v>1.4716182E-9</v>
      </c>
      <c r="BM1180" s="272">
        <v>4.1913074999999998E-11</v>
      </c>
      <c r="BN1180" s="272">
        <v>1.4809526000000001E-5</v>
      </c>
      <c r="BO1180" s="273">
        <v>1.9965571000000001E-2</v>
      </c>
      <c r="BP1180" s="272">
        <v>4.1017247999999999E-11</v>
      </c>
      <c r="BQ1180" s="272">
        <v>2.4942921000000001E-13</v>
      </c>
      <c r="BR1180" s="272">
        <v>1.1159648E-17</v>
      </c>
      <c r="BS1180"/>
      <c r="BT1180" s="121">
        <v>1.0859732E-4</v>
      </c>
      <c r="BU1180" s="274">
        <v>6.0176055000000005E-7</v>
      </c>
      <c r="BV1180" s="121">
        <v>1.025928E-4</v>
      </c>
      <c r="BW1180" s="274">
        <v>1.4528976E-8</v>
      </c>
      <c r="BX1180" s="274">
        <v>5.3789848999999999E-7</v>
      </c>
      <c r="BY1180" s="274">
        <v>1.1766922999999999E-7</v>
      </c>
      <c r="BZ1180" s="274">
        <v>8.0945668000000001E-10</v>
      </c>
      <c r="CA1180" s="274">
        <v>1.8500368999999999E-7</v>
      </c>
      <c r="CB1180" s="274">
        <v>8.4559922000000006E-9</v>
      </c>
      <c r="CC1180" s="274">
        <v>9.7306374000000005E-8</v>
      </c>
      <c r="CD1180" s="274">
        <v>1.2016535E-9</v>
      </c>
      <c r="CE1180" s="274">
        <v>2.7325402000000001E-8</v>
      </c>
      <c r="CF1180" s="274">
        <v>2.2458323E-11</v>
      </c>
      <c r="CG1180" s="274">
        <v>2.9766596999999998E-7</v>
      </c>
      <c r="CH1180" s="274">
        <v>4.0431589000000001E-6</v>
      </c>
      <c r="CI1180" s="274">
        <v>6.5827914000000005E-8</v>
      </c>
      <c r="CJ1180" s="274">
        <v>5.8883246999999996E-9</v>
      </c>
      <c r="CK1180" s="4"/>
      <c r="CL1180" s="323">
        <v>3.6723611000000001E-11</v>
      </c>
      <c r="CM1180" s="323">
        <v>3.6790970999999999</v>
      </c>
      <c r="CN1180" s="323">
        <v>4.5290316000000004E-3</v>
      </c>
      <c r="CO1180" s="323">
        <v>4.3605763999999999E-4</v>
      </c>
      <c r="CP1180" s="323">
        <v>1.8871649000000001E-5</v>
      </c>
      <c r="CQ1180" s="323">
        <v>1.6907402000000001E-10</v>
      </c>
      <c r="CR1180" s="323">
        <v>1.0193013E-8</v>
      </c>
      <c r="CS1180" s="323">
        <v>2.2775708000000001E-5</v>
      </c>
      <c r="CT1180" s="323">
        <v>4.2823846999999998E-2</v>
      </c>
      <c r="CU1180" s="323">
        <v>0.28408508999999998</v>
      </c>
      <c r="CV1180" s="237"/>
      <c r="CW1180" s="214"/>
      <c r="CX1180" s="18" t="s">
        <v>1117</v>
      </c>
      <c r="CY1180" s="18"/>
      <c r="CZ1180" s="18"/>
      <c r="DA1180" s="17"/>
      <c r="DB1180" s="65"/>
      <c r="DC1180" s="17"/>
      <c r="DD1180" s="17"/>
      <c r="DE1180" s="17"/>
      <c r="DF1180" s="17"/>
      <c r="DG1180" s="17"/>
      <c r="DH1180" s="17"/>
      <c r="DI1180" s="22"/>
      <c r="DJ1180" s="22"/>
      <c r="DK1180" s="22"/>
      <c r="DL1180" s="22"/>
      <c r="DM1180" s="22"/>
      <c r="DN1180" s="238"/>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c r="FU1180" s="14"/>
      <c r="FV1180" s="14"/>
      <c r="FW1180" s="14"/>
      <c r="FX1180" s="14"/>
      <c r="FY1180" s="14"/>
      <c r="FZ1180" s="14"/>
      <c r="GA1180" s="14"/>
      <c r="GB1180" s="14"/>
      <c r="GC1180" s="14"/>
      <c r="GD1180" s="14"/>
    </row>
    <row r="1181" spans="1:186" ht="14.4" customHeight="1">
      <c r="A1181" t="s">
        <v>2347</v>
      </c>
      <c r="B1181" s="168" t="s">
        <v>2252</v>
      </c>
      <c r="C1181" s="279" t="str">
        <f t="shared" si="452"/>
        <v>A.160.06.117</v>
      </c>
      <c r="D1181" s="14" t="s">
        <v>662</v>
      </c>
      <c r="E1181" s="278" t="s">
        <v>1510</v>
      </c>
      <c r="F1181" s="281" t="str">
        <f t="shared" si="453"/>
        <v>Onzabili FSC/PEFCt 550 (kg/m3)</v>
      </c>
      <c r="G1181" s="319">
        <f t="shared" si="462"/>
        <v>5.9742957356799992E-2</v>
      </c>
      <c r="H1181" s="319">
        <f t="shared" si="463"/>
        <v>1.5763614892E-3</v>
      </c>
      <c r="I1181" s="319">
        <f t="shared" si="464"/>
        <v>5.6018025709999994E-3</v>
      </c>
      <c r="J1181" s="319">
        <f t="shared" si="465"/>
        <v>1.87642402966E-2</v>
      </c>
      <c r="K1181" s="319">
        <v>3.3800552999999997E-2</v>
      </c>
      <c r="L1181" s="319">
        <v>3.7491427999999999E-3</v>
      </c>
      <c r="M1181" s="319">
        <v>1.702947E-3</v>
      </c>
      <c r="N1181" s="319">
        <v>1.2276640000000001E-3</v>
      </c>
      <c r="O1181" s="319">
        <v>1.9296079000000001E-4</v>
      </c>
      <c r="P1181" s="319">
        <v>6.6834191999999996E-6</v>
      </c>
      <c r="Q1181" s="319">
        <v>1.4905328E-4</v>
      </c>
      <c r="R1181" s="319">
        <v>1.2427685999999999E-4</v>
      </c>
      <c r="S1181" s="319">
        <v>2.0661692E-4</v>
      </c>
      <c r="T1181" s="319">
        <v>1.5321586E-2</v>
      </c>
      <c r="U1181" s="319">
        <v>3.2339218000000001E-3</v>
      </c>
      <c r="V1181" s="319">
        <v>2.5435911000000002E-5</v>
      </c>
      <c r="W1181" s="319">
        <v>2.1155765999999999E-6</v>
      </c>
      <c r="X1181" s="319">
        <v>0</v>
      </c>
      <c r="Y1181" s="210"/>
      <c r="Z1181" s="320">
        <f t="shared" si="457"/>
        <v>0.25413949624060145</v>
      </c>
      <c r="AA1181" s="210"/>
      <c r="AB1181" s="321">
        <f t="shared" si="458"/>
        <v>3.3800552999999997E-2</v>
      </c>
      <c r="AC1181" s="321">
        <f t="shared" si="459"/>
        <v>7.1527281491999993E-3</v>
      </c>
      <c r="AD1181" s="321">
        <f t="shared" si="466"/>
        <v>2.0900068236600001E-2</v>
      </c>
      <c r="AE1181" s="321">
        <f t="shared" si="460"/>
        <v>5.6018025709999994E-3</v>
      </c>
      <c r="AF1181" s="321">
        <f t="shared" si="461"/>
        <v>3.4405387200000001E-3</v>
      </c>
      <c r="AG1181"/>
      <c r="AH1181" s="121">
        <v>24.887938999999999</v>
      </c>
      <c r="AI1181" s="121">
        <v>3.2364519999999999</v>
      </c>
      <c r="AJ1181" s="121">
        <v>0.43838328999999998</v>
      </c>
      <c r="AK1181" s="121">
        <v>0</v>
      </c>
      <c r="AL1181" s="121">
        <v>20.930199000000002</v>
      </c>
      <c r="AM1181" s="121">
        <v>0.18382575000000001</v>
      </c>
      <c r="AN1181" s="121">
        <v>9.9079232000000003E-2</v>
      </c>
      <c r="AO1181"/>
      <c r="AP1181" s="282">
        <v>5.7747622000000002E-3</v>
      </c>
      <c r="AQ1181" s="282">
        <v>5.3720634E-3</v>
      </c>
      <c r="AR1181" s="282">
        <v>2.3740103E-4</v>
      </c>
      <c r="AS1181" s="282">
        <v>1.6529774000000001E-4</v>
      </c>
      <c r="AT1181" s="255">
        <f t="shared" si="467"/>
        <v>3.2206615121422997E-7</v>
      </c>
      <c r="AU1181" s="256">
        <f t="shared" si="468"/>
        <v>8.7796238942874807E-10</v>
      </c>
      <c r="AV1181" s="256">
        <f t="shared" si="469"/>
        <v>2.3150944764000002E-2</v>
      </c>
      <c r="AW1181" s="272">
        <v>2.3631672E-7</v>
      </c>
      <c r="AX1181" s="272">
        <v>7.1304030000000004E-10</v>
      </c>
      <c r="AY1181" s="272">
        <v>1.9480551000000001E-14</v>
      </c>
      <c r="AZ1181" s="272">
        <v>6.2581997E-12</v>
      </c>
      <c r="BA1181" s="272">
        <v>1.6372153E-13</v>
      </c>
      <c r="BB1181" s="272">
        <v>1.8255332000000001E-10</v>
      </c>
      <c r="BC1181" s="272">
        <v>8.4022656999999997E-8</v>
      </c>
      <c r="BD1181" s="272">
        <v>2.6570772999999999E-11</v>
      </c>
      <c r="BE1181" s="272">
        <v>9.5934453999999998E-11</v>
      </c>
      <c r="BF1181" s="272">
        <v>4.1607270999999998E-14</v>
      </c>
      <c r="BG1181" s="272">
        <v>1.3402031E-15</v>
      </c>
      <c r="BH1181" s="272">
        <v>5.3003789000000001E-14</v>
      </c>
      <c r="BI1181" s="272">
        <v>1.143247E-13</v>
      </c>
      <c r="BJ1181" s="272">
        <v>2.4590544999999999E-14</v>
      </c>
      <c r="BK1181" s="272">
        <v>2.4554325000000001E-11</v>
      </c>
      <c r="BL1181" s="272">
        <v>1.4722274E-9</v>
      </c>
      <c r="BM1181" s="272">
        <v>4.1913074999999998E-11</v>
      </c>
      <c r="BN1181" s="272">
        <v>1.4939764E-5</v>
      </c>
      <c r="BO1181" s="273">
        <v>2.3136005000000001E-2</v>
      </c>
      <c r="BP1181" s="272">
        <v>4.1017247999999999E-11</v>
      </c>
      <c r="BQ1181" s="272">
        <v>2.4942921000000001E-13</v>
      </c>
      <c r="BR1181" s="272">
        <v>1.1159648E-17</v>
      </c>
      <c r="BS1181"/>
      <c r="BT1181" s="274">
        <v>1.3726806E-5</v>
      </c>
      <c r="BU1181" s="274">
        <v>7.2124733000000003E-7</v>
      </c>
      <c r="BV1181" s="274">
        <v>7.0860834999999997E-6</v>
      </c>
      <c r="BW1181" s="274">
        <v>1.4566407E-8</v>
      </c>
      <c r="BX1181" s="274">
        <v>6.4252085999999996E-7</v>
      </c>
      <c r="BY1181" s="274">
        <v>1.1766922999999999E-7</v>
      </c>
      <c r="BZ1181" s="274">
        <v>8.0945668000000001E-10</v>
      </c>
      <c r="CA1181" s="274">
        <v>1.8500368999999999E-7</v>
      </c>
      <c r="CB1181" s="274">
        <v>8.9686779000000007E-9</v>
      </c>
      <c r="CC1181" s="274">
        <v>9.8629424000000005E-8</v>
      </c>
      <c r="CD1181" s="274">
        <v>1.2016535E-9</v>
      </c>
      <c r="CE1181" s="274">
        <v>2.7325402000000001E-8</v>
      </c>
      <c r="CF1181" s="274">
        <v>2.2458323E-11</v>
      </c>
      <c r="CG1181" s="274">
        <v>3.1808041000000001E-7</v>
      </c>
      <c r="CH1181" s="274">
        <v>4.4329609999999997E-6</v>
      </c>
      <c r="CI1181" s="274">
        <v>6.5827914000000005E-8</v>
      </c>
      <c r="CJ1181" s="274">
        <v>5.8883246999999996E-9</v>
      </c>
      <c r="CK1181" s="4"/>
      <c r="CL1181" s="323">
        <v>3.6723611000000001E-11</v>
      </c>
      <c r="CM1181" s="323">
        <v>0.25378767000000002</v>
      </c>
      <c r="CN1181" s="323">
        <v>4.5290316000000004E-3</v>
      </c>
      <c r="CO1181" s="323">
        <v>5.1780876000000003E-4</v>
      </c>
      <c r="CP1181" s="323">
        <v>2.2424286999999999E-5</v>
      </c>
      <c r="CQ1181" s="323">
        <v>1.6955192E-10</v>
      </c>
      <c r="CR1181" s="323">
        <v>1.0249491000000001E-8</v>
      </c>
      <c r="CS1181" s="323">
        <v>2.7944261999999999E-5</v>
      </c>
      <c r="CT1181" s="323">
        <v>6.2223203999999997E-2</v>
      </c>
      <c r="CU1181" s="323">
        <v>0.32780864999999998</v>
      </c>
      <c r="CV1181" s="237"/>
      <c r="CW1181" s="214"/>
      <c r="CX1181" s="18" t="s">
        <v>1117</v>
      </c>
      <c r="CY1181" s="18"/>
      <c r="CZ1181" s="18"/>
      <c r="DA1181" s="17"/>
      <c r="DB1181" s="65"/>
      <c r="DC1181" s="17"/>
      <c r="DD1181" s="17"/>
      <c r="DE1181" s="17"/>
      <c r="DF1181" s="17"/>
      <c r="DG1181" s="17"/>
      <c r="DH1181" s="17"/>
      <c r="DI1181" s="238"/>
      <c r="DJ1181" s="238"/>
      <c r="DK1181" s="238"/>
      <c r="DL1181" s="238"/>
      <c r="DM1181" s="238"/>
      <c r="DN1181" s="22"/>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c r="FU1181" s="14"/>
      <c r="FV1181" s="14"/>
      <c r="FW1181" s="14"/>
      <c r="FX1181" s="14"/>
      <c r="FY1181" s="14"/>
      <c r="FZ1181" s="14"/>
      <c r="GA1181" s="14"/>
      <c r="GB1181" s="14"/>
      <c r="GC1181" s="14"/>
      <c r="GD1181" s="14"/>
    </row>
    <row r="1182" spans="1:186" ht="14.4" customHeight="1">
      <c r="A1182" t="s">
        <v>8651</v>
      </c>
      <c r="B1182" s="168" t="s">
        <v>2252</v>
      </c>
      <c r="C1182" s="279" t="str">
        <f t="shared" si="452"/>
        <v>A.160.06.118</v>
      </c>
      <c r="D1182" s="14" t="s">
        <v>662</v>
      </c>
      <c r="E1182" s="278" t="s">
        <v>1510</v>
      </c>
      <c r="F1182" s="281" t="str">
        <f t="shared" si="453"/>
        <v>Onzabili natural forest, clear cut 550 (kg/m3)</v>
      </c>
      <c r="G1182" s="319">
        <f t="shared" si="462"/>
        <v>9.4495929184457985</v>
      </c>
      <c r="H1182" s="319">
        <f t="shared" si="463"/>
        <v>1.5763614892E-3</v>
      </c>
      <c r="I1182" s="319">
        <f t="shared" si="464"/>
        <v>8.9366017666599991</v>
      </c>
      <c r="J1182" s="319">
        <f t="shared" si="465"/>
        <v>1.87642402966E-2</v>
      </c>
      <c r="K1182" s="319">
        <v>0.49265055000000002</v>
      </c>
      <c r="L1182" s="319">
        <v>3.7491427999999999E-3</v>
      </c>
      <c r="M1182" s="319">
        <v>1.702947E-3</v>
      </c>
      <c r="N1182" s="319">
        <v>1.2276640000000001E-3</v>
      </c>
      <c r="O1182" s="319">
        <v>1.9296079000000001E-4</v>
      </c>
      <c r="P1182" s="319">
        <v>6.6834191999999996E-6</v>
      </c>
      <c r="Q1182" s="319">
        <v>1.4905328E-4</v>
      </c>
      <c r="R1182" s="319">
        <v>1.2427685999999999E-4</v>
      </c>
      <c r="S1182" s="319">
        <v>2.0661692E-4</v>
      </c>
      <c r="T1182" s="319">
        <v>1.5321586E-2</v>
      </c>
      <c r="U1182" s="319">
        <v>3.2339218000000001E-3</v>
      </c>
      <c r="V1182" s="319">
        <v>8.9310253999999993</v>
      </c>
      <c r="W1182" s="319">
        <v>2.1155765999999999E-6</v>
      </c>
      <c r="X1182" s="319">
        <v>0</v>
      </c>
      <c r="Y1182" s="210"/>
      <c r="Z1182" s="320">
        <f t="shared" si="457"/>
        <v>3.7041394736842106</v>
      </c>
      <c r="AA1182" s="210"/>
      <c r="AB1182" s="321">
        <f t="shared" si="458"/>
        <v>0.49265055000000002</v>
      </c>
      <c r="AC1182" s="321">
        <f t="shared" si="459"/>
        <v>7.1527281491999993E-3</v>
      </c>
      <c r="AD1182" s="321">
        <f t="shared" si="466"/>
        <v>2.0900068236600001E-2</v>
      </c>
      <c r="AE1182" s="321">
        <f t="shared" si="460"/>
        <v>8.9366017666599991</v>
      </c>
      <c r="AF1182" s="321">
        <f t="shared" si="461"/>
        <v>3.4405387200000001E-3</v>
      </c>
      <c r="AG1182"/>
      <c r="AH1182" s="121">
        <v>24.887938999999999</v>
      </c>
      <c r="AI1182" s="121">
        <v>3.2364519999999999</v>
      </c>
      <c r="AJ1182" s="121">
        <v>0.43838328999999998</v>
      </c>
      <c r="AK1182" s="121">
        <v>0</v>
      </c>
      <c r="AL1182" s="121">
        <v>20.930199000000002</v>
      </c>
      <c r="AM1182" s="121">
        <v>0.18382575000000001</v>
      </c>
      <c r="AN1182" s="121">
        <v>9.9079232000000003E-2</v>
      </c>
      <c r="AO1182"/>
      <c r="AP1182" s="282">
        <v>6.1789586000000001E-2</v>
      </c>
      <c r="AQ1182" s="282">
        <v>5.8774751E-2</v>
      </c>
      <c r="AR1182" s="282">
        <v>2.8495363999999999E-3</v>
      </c>
      <c r="AS1182" s="282">
        <v>1.6529774000000001E-4</v>
      </c>
      <c r="AT1182" s="255">
        <f t="shared" si="467"/>
        <v>3.5236661312142298E-6</v>
      </c>
      <c r="AU1182" s="256">
        <f t="shared" si="468"/>
        <v>1.0538226014427751E-8</v>
      </c>
      <c r="AV1182" s="256">
        <f t="shared" si="469"/>
        <v>2.3150944764000002E-2</v>
      </c>
      <c r="AW1182" s="272">
        <v>3.4379167000000002E-6</v>
      </c>
      <c r="AX1182" s="272">
        <v>1.0373040000000001E-8</v>
      </c>
      <c r="AY1182" s="272">
        <v>2.8340555000000001E-13</v>
      </c>
      <c r="AZ1182" s="272">
        <v>6.2581997E-12</v>
      </c>
      <c r="BA1182" s="272">
        <v>1.6372153E-13</v>
      </c>
      <c r="BB1182" s="272">
        <v>1.8255332000000001E-10</v>
      </c>
      <c r="BC1182" s="272">
        <v>8.4022656999999997E-8</v>
      </c>
      <c r="BD1182" s="272">
        <v>2.6570772999999999E-11</v>
      </c>
      <c r="BE1182" s="272">
        <v>9.5934453999999998E-11</v>
      </c>
      <c r="BF1182" s="272">
        <v>4.1607270999999998E-14</v>
      </c>
      <c r="BG1182" s="272">
        <v>1.3402031E-15</v>
      </c>
      <c r="BH1182" s="272">
        <v>5.3003789000000001E-14</v>
      </c>
      <c r="BI1182" s="272">
        <v>1.143247E-13</v>
      </c>
      <c r="BJ1182" s="272">
        <v>2.4590544999999999E-14</v>
      </c>
      <c r="BK1182" s="272">
        <v>2.4554325000000001E-11</v>
      </c>
      <c r="BL1182" s="272">
        <v>1.4722274E-9</v>
      </c>
      <c r="BM1182" s="272">
        <v>4.1913074999999998E-11</v>
      </c>
      <c r="BN1182" s="272">
        <v>1.4939764E-5</v>
      </c>
      <c r="BO1182" s="273">
        <v>2.3136005000000001E-2</v>
      </c>
      <c r="BP1182" s="272">
        <v>4.1017247999999999E-11</v>
      </c>
      <c r="BQ1182" s="272">
        <v>2.4942921000000001E-13</v>
      </c>
      <c r="BR1182" s="272">
        <v>1.1159648E-17</v>
      </c>
      <c r="BS1182"/>
      <c r="BT1182" s="121">
        <v>1.0992196000000001E-4</v>
      </c>
      <c r="BU1182" s="274">
        <v>7.2124733000000003E-7</v>
      </c>
      <c r="BV1182" s="121">
        <v>1.0328124000000001E-4</v>
      </c>
      <c r="BW1182" s="274">
        <v>1.4566407E-8</v>
      </c>
      <c r="BX1182" s="274">
        <v>6.4252085999999996E-7</v>
      </c>
      <c r="BY1182" s="274">
        <v>1.1766922999999999E-7</v>
      </c>
      <c r="BZ1182" s="274">
        <v>8.0945668000000001E-10</v>
      </c>
      <c r="CA1182" s="274">
        <v>1.8500368999999999E-7</v>
      </c>
      <c r="CB1182" s="274">
        <v>8.9686779000000007E-9</v>
      </c>
      <c r="CC1182" s="274">
        <v>9.8629424000000005E-8</v>
      </c>
      <c r="CD1182" s="274">
        <v>1.2016535E-9</v>
      </c>
      <c r="CE1182" s="274">
        <v>2.7325402000000001E-8</v>
      </c>
      <c r="CF1182" s="274">
        <v>2.2458323E-11</v>
      </c>
      <c r="CG1182" s="274">
        <v>3.1808041000000001E-7</v>
      </c>
      <c r="CH1182" s="274">
        <v>4.4329609999999997E-6</v>
      </c>
      <c r="CI1182" s="274">
        <v>6.5827914000000005E-8</v>
      </c>
      <c r="CJ1182" s="274">
        <v>5.8883246999999996E-9</v>
      </c>
      <c r="CK1182" s="4"/>
      <c r="CL1182" s="323">
        <v>3.6723611000000001E-11</v>
      </c>
      <c r="CM1182" s="323">
        <v>3.7037876999999999</v>
      </c>
      <c r="CN1182" s="323">
        <v>4.5290316000000004E-3</v>
      </c>
      <c r="CO1182" s="323">
        <v>5.1780876000000003E-4</v>
      </c>
      <c r="CP1182" s="323">
        <v>2.2424286999999999E-5</v>
      </c>
      <c r="CQ1182" s="323">
        <v>1.6955192E-10</v>
      </c>
      <c r="CR1182" s="323">
        <v>1.0249491000000001E-8</v>
      </c>
      <c r="CS1182" s="323">
        <v>2.7944261999999999E-5</v>
      </c>
      <c r="CT1182" s="323">
        <v>6.2223203999999997E-2</v>
      </c>
      <c r="CU1182" s="323">
        <v>0.32780864999999998</v>
      </c>
      <c r="CV1182" s="237"/>
      <c r="CW1182" s="214"/>
      <c r="CX1182" s="18" t="s">
        <v>1117</v>
      </c>
      <c r="CY1182" s="18"/>
      <c r="CZ1182" s="18"/>
      <c r="DA1182" s="17"/>
      <c r="DB1182" s="65"/>
      <c r="DC1182" s="17"/>
      <c r="DD1182" s="17"/>
      <c r="DE1182" s="17"/>
      <c r="DF1182" s="17"/>
      <c r="DG1182" s="17"/>
      <c r="DH1182" s="17"/>
      <c r="DI1182" s="22"/>
      <c r="DJ1182" s="22"/>
      <c r="DK1182" s="22"/>
      <c r="DL1182" s="22"/>
      <c r="DM1182" s="22"/>
      <c r="DN1182" s="22"/>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14"/>
      <c r="FV1182" s="14"/>
      <c r="FW1182" s="14"/>
      <c r="FX1182" s="14"/>
      <c r="FY1182" s="14"/>
      <c r="FZ1182" s="14"/>
      <c r="GA1182" s="14"/>
      <c r="GB1182" s="14"/>
      <c r="GC1182" s="14"/>
      <c r="GD1182" s="14"/>
    </row>
    <row r="1183" spans="1:186" ht="14.4" customHeight="1">
      <c r="A1183" t="s">
        <v>2348</v>
      </c>
      <c r="B1183" s="168" t="s">
        <v>2252</v>
      </c>
      <c r="C1183" s="279" t="str">
        <f t="shared" si="452"/>
        <v>A.160.06.119</v>
      </c>
      <c r="D1183" s="14" t="s">
        <v>662</v>
      </c>
      <c r="E1183" s="278" t="s">
        <v>1510</v>
      </c>
      <c r="F1183" s="281" t="str">
        <f t="shared" si="453"/>
        <v>Ozigo/Igaganga FSC/PEFC 650 (kg/m3)</v>
      </c>
      <c r="G1183" s="319">
        <f t="shared" si="462"/>
        <v>5.3878556155799999E-2</v>
      </c>
      <c r="H1183" s="319">
        <f t="shared" si="463"/>
        <v>1.5589102982E-3</v>
      </c>
      <c r="I1183" s="319">
        <f t="shared" si="464"/>
        <v>4.8849037610000003E-3</v>
      </c>
      <c r="J1183" s="319">
        <f t="shared" si="465"/>
        <v>1.6334239096599999E-2</v>
      </c>
      <c r="K1183" s="319">
        <v>3.1100503000000002E-2</v>
      </c>
      <c r="L1183" s="319">
        <v>3.0755218000000002E-3</v>
      </c>
      <c r="M1183" s="319">
        <v>1.6599682E-3</v>
      </c>
      <c r="N1183" s="319">
        <v>1.2178635E-3</v>
      </c>
      <c r="O1183" s="319">
        <v>1.8726822E-4</v>
      </c>
      <c r="P1183" s="319">
        <v>6.3692881999999997E-6</v>
      </c>
      <c r="Q1183" s="319">
        <v>1.4740928999999999E-4</v>
      </c>
      <c r="R1183" s="319">
        <v>1.2401411999999999E-4</v>
      </c>
      <c r="S1183" s="319">
        <v>2.0545262E-4</v>
      </c>
      <c r="T1183" s="319">
        <v>1.2899411E-2</v>
      </c>
      <c r="U1183" s="319">
        <v>3.2272599E-3</v>
      </c>
      <c r="V1183" s="319">
        <v>2.5399640999999999E-5</v>
      </c>
      <c r="W1183" s="319">
        <v>2.1155765999999999E-6</v>
      </c>
      <c r="X1183" s="319">
        <v>0</v>
      </c>
      <c r="Y1183" s="210"/>
      <c r="Z1183" s="320">
        <f t="shared" si="457"/>
        <v>0.23383836842105263</v>
      </c>
      <c r="AA1183" s="210"/>
      <c r="AB1183" s="321">
        <f t="shared" si="458"/>
        <v>3.1100503000000002E-2</v>
      </c>
      <c r="AC1183" s="321">
        <f t="shared" si="459"/>
        <v>6.4184144182000006E-3</v>
      </c>
      <c r="AD1183" s="321">
        <f t="shared" si="466"/>
        <v>1.7761030696600004E-2</v>
      </c>
      <c r="AE1183" s="321">
        <f t="shared" si="460"/>
        <v>4.8849037610000003E-3</v>
      </c>
      <c r="AF1183" s="321">
        <f t="shared" si="461"/>
        <v>3.4327125200000002E-3</v>
      </c>
      <c r="AG1183"/>
      <c r="AH1183" s="121">
        <v>24.621375</v>
      </c>
      <c r="AI1183" s="121">
        <v>2.9711091999999999</v>
      </c>
      <c r="AJ1183" s="121">
        <v>0.43748018999999999</v>
      </c>
      <c r="AK1183" s="121">
        <v>0</v>
      </c>
      <c r="AL1183" s="121">
        <v>20.930199000000002</v>
      </c>
      <c r="AM1183" s="121">
        <v>0.18373011</v>
      </c>
      <c r="AN1183" s="121">
        <v>9.8856890000000003E-2</v>
      </c>
      <c r="AO1183"/>
      <c r="AP1183" s="282">
        <v>5.2170031E-3</v>
      </c>
      <c r="AQ1183" s="282">
        <v>4.8522421999999997E-3</v>
      </c>
      <c r="AR1183" s="282">
        <v>2.1807643999999999E-4</v>
      </c>
      <c r="AS1183" s="282">
        <v>1.4668442000000001E-4</v>
      </c>
      <c r="AT1183" s="255">
        <f t="shared" si="467"/>
        <v>2.9090181415823E-7</v>
      </c>
      <c r="AU1183" s="256">
        <f t="shared" si="468"/>
        <v>8.0649572948774789E-10</v>
      </c>
      <c r="AV1183" s="256">
        <f t="shared" si="469"/>
        <v>2.0544035679999999E-2</v>
      </c>
      <c r="AW1183" s="272">
        <v>2.1747727999999999E-7</v>
      </c>
      <c r="AX1183" s="272">
        <v>6.5619714999999999E-10</v>
      </c>
      <c r="AY1183" s="272">
        <v>1.7927515000000002E-14</v>
      </c>
      <c r="AZ1183" s="272">
        <v>6.2581997E-12</v>
      </c>
      <c r="BA1183" s="272">
        <v>1.6372153E-13</v>
      </c>
      <c r="BB1183" s="272">
        <v>1.8109429E-10</v>
      </c>
      <c r="BC1183" s="272">
        <v>7.1699763000000001E-8</v>
      </c>
      <c r="BD1183" s="272">
        <v>2.6238041999999999E-11</v>
      </c>
      <c r="BE1183" s="272">
        <v>8.1684325999999999E-11</v>
      </c>
      <c r="BF1183" s="272">
        <v>4.1607270999999998E-14</v>
      </c>
      <c r="BG1183" s="272">
        <v>1.3402031E-15</v>
      </c>
      <c r="BH1183" s="272">
        <v>5.2135285000000002E-14</v>
      </c>
      <c r="BI1183" s="272">
        <v>8.1962521999999999E-14</v>
      </c>
      <c r="BJ1183" s="272">
        <v>1.8723322E-14</v>
      </c>
      <c r="BK1183" s="272">
        <v>2.4511198999999999E-11</v>
      </c>
      <c r="BL1183" s="272">
        <v>1.4717265E-9</v>
      </c>
      <c r="BM1183" s="272">
        <v>4.1913074999999998E-11</v>
      </c>
      <c r="BN1183" s="272">
        <v>1.483268E-5</v>
      </c>
      <c r="BO1183" s="273">
        <v>2.0529202999999999E-2</v>
      </c>
      <c r="BP1183" s="272">
        <v>4.1017247999999999E-11</v>
      </c>
      <c r="BQ1183" s="272">
        <v>2.4942921000000001E-13</v>
      </c>
      <c r="BR1183" s="272">
        <v>1.1159648E-17</v>
      </c>
      <c r="BS1183"/>
      <c r="BT1183" s="274">
        <v>1.263766E-5</v>
      </c>
      <c r="BU1183" s="274">
        <v>6.2300263999999995E-7</v>
      </c>
      <c r="BV1183" s="274">
        <v>6.5200342999999997E-6</v>
      </c>
      <c r="BW1183" s="274">
        <v>1.453563E-8</v>
      </c>
      <c r="BX1183" s="274">
        <v>5.5649802E-7</v>
      </c>
      <c r="BY1183" s="274">
        <v>1.1766922999999999E-7</v>
      </c>
      <c r="BZ1183" s="274">
        <v>8.0945668000000001E-10</v>
      </c>
      <c r="CA1183" s="274">
        <v>1.8500368999999999E-7</v>
      </c>
      <c r="CB1183" s="274">
        <v>8.5471363000000008E-9</v>
      </c>
      <c r="CC1183" s="274">
        <v>9.7541582999999997E-8</v>
      </c>
      <c r="CD1183" s="274">
        <v>1.2016535E-9</v>
      </c>
      <c r="CE1183" s="274">
        <v>2.7325402000000001E-8</v>
      </c>
      <c r="CF1183" s="274">
        <v>2.2458323E-11</v>
      </c>
      <c r="CG1183" s="274">
        <v>3.0129519999999998E-7</v>
      </c>
      <c r="CH1183" s="274">
        <v>4.1124570999999998E-6</v>
      </c>
      <c r="CI1183" s="274">
        <v>6.5827914000000005E-8</v>
      </c>
      <c r="CJ1183" s="274">
        <v>5.8883246999999996E-9</v>
      </c>
      <c r="CK1183" s="4"/>
      <c r="CL1183" s="323">
        <v>3.6723611000000001E-11</v>
      </c>
      <c r="CM1183" s="323">
        <v>0.23348654999999999</v>
      </c>
      <c r="CN1183" s="323">
        <v>4.5290316000000004E-3</v>
      </c>
      <c r="CO1183" s="323">
        <v>4.5059116999999999E-4</v>
      </c>
      <c r="CP1183" s="323">
        <v>1.9503229999999999E-5</v>
      </c>
      <c r="CQ1183" s="323">
        <v>1.6915897999999999E-10</v>
      </c>
      <c r="CR1183" s="323">
        <v>1.0203053999999999E-8</v>
      </c>
      <c r="CS1183" s="323">
        <v>2.3694562000000001E-5</v>
      </c>
      <c r="CT1183" s="323">
        <v>4.6272621999999999E-2</v>
      </c>
      <c r="CU1183" s="323">
        <v>0.29185816999999997</v>
      </c>
      <c r="CV1183" s="237"/>
      <c r="CW1183" s="214"/>
      <c r="CX1183" s="18" t="s">
        <v>1117</v>
      </c>
      <c r="CY1183" s="18"/>
      <c r="CZ1183" s="18"/>
      <c r="DA1183" s="17"/>
      <c r="DB1183" s="65"/>
      <c r="DC1183" s="17"/>
      <c r="DD1183" s="17"/>
      <c r="DE1183" s="17"/>
      <c r="DF1183" s="17"/>
      <c r="DG1183" s="17"/>
      <c r="DH1183" s="17"/>
      <c r="DI1183" s="22"/>
      <c r="DJ1183" s="22"/>
      <c r="DK1183" s="22"/>
      <c r="DL1183" s="22"/>
      <c r="DM1183" s="22"/>
      <c r="DN1183" s="22"/>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14"/>
      <c r="FV1183" s="14"/>
      <c r="FW1183" s="14"/>
      <c r="FX1183" s="14"/>
      <c r="FY1183" s="14"/>
      <c r="FZ1183" s="14"/>
      <c r="GA1183" s="14"/>
      <c r="GB1183" s="14"/>
      <c r="GC1183" s="14"/>
      <c r="GD1183" s="14"/>
    </row>
    <row r="1184" spans="1:186" ht="14.4" customHeight="1">
      <c r="A1184" t="s">
        <v>8652</v>
      </c>
      <c r="B1184" s="168" t="s">
        <v>2252</v>
      </c>
      <c r="C1184" s="279" t="str">
        <f t="shared" si="452"/>
        <v>A.160.06.120</v>
      </c>
      <c r="D1184" s="14" t="s">
        <v>662</v>
      </c>
      <c r="E1184" s="278" t="s">
        <v>1510</v>
      </c>
      <c r="F1184" s="281" t="str">
        <f t="shared" si="453"/>
        <v>Ozigo/Igaganga natural forest, clear cut 650 (kg/m3)</v>
      </c>
      <c r="G1184" s="319">
        <f t="shared" si="462"/>
        <v>3.3466035535148002</v>
      </c>
      <c r="H1184" s="319">
        <f t="shared" si="463"/>
        <v>1.5589102982E-3</v>
      </c>
      <c r="I1184" s="319">
        <f t="shared" si="464"/>
        <v>2.8387599041200002</v>
      </c>
      <c r="J1184" s="319">
        <f t="shared" si="465"/>
        <v>1.6334239096599999E-2</v>
      </c>
      <c r="K1184" s="319">
        <v>0.48995050000000001</v>
      </c>
      <c r="L1184" s="319">
        <v>3.0755218000000002E-3</v>
      </c>
      <c r="M1184" s="319">
        <v>1.6599682E-3</v>
      </c>
      <c r="N1184" s="319">
        <v>1.2178635E-3</v>
      </c>
      <c r="O1184" s="319">
        <v>1.8726822E-4</v>
      </c>
      <c r="P1184" s="319">
        <v>6.3692881999999997E-6</v>
      </c>
      <c r="Q1184" s="319">
        <v>1.4740928999999999E-4</v>
      </c>
      <c r="R1184" s="319">
        <v>1.2401411999999999E-4</v>
      </c>
      <c r="S1184" s="319">
        <v>2.0545262E-4</v>
      </c>
      <c r="T1184" s="319">
        <v>1.2899411E-2</v>
      </c>
      <c r="U1184" s="319">
        <v>3.2272599E-3</v>
      </c>
      <c r="V1184" s="319">
        <v>2.8339004000000001</v>
      </c>
      <c r="W1184" s="319">
        <v>2.1155765999999999E-6</v>
      </c>
      <c r="X1184" s="319">
        <v>0</v>
      </c>
      <c r="Y1184" s="210"/>
      <c r="Z1184" s="320">
        <f t="shared" si="457"/>
        <v>3.6838383458646615</v>
      </c>
      <c r="AA1184" s="210"/>
      <c r="AB1184" s="321">
        <f t="shared" si="458"/>
        <v>0.48995050000000001</v>
      </c>
      <c r="AC1184" s="321">
        <f t="shared" si="459"/>
        <v>6.4184144182000006E-3</v>
      </c>
      <c r="AD1184" s="321">
        <f t="shared" si="466"/>
        <v>1.7761030696600004E-2</v>
      </c>
      <c r="AE1184" s="321">
        <f t="shared" si="460"/>
        <v>2.8387599041199998</v>
      </c>
      <c r="AF1184" s="321">
        <f t="shared" si="461"/>
        <v>3.4327125200000002E-3</v>
      </c>
      <c r="AG1184"/>
      <c r="AH1184" s="121">
        <v>24.621375</v>
      </c>
      <c r="AI1184" s="121">
        <v>2.9711091999999999</v>
      </c>
      <c r="AJ1184" s="121">
        <v>0.43748018999999999</v>
      </c>
      <c r="AK1184" s="121">
        <v>0</v>
      </c>
      <c r="AL1184" s="121">
        <v>20.930199000000002</v>
      </c>
      <c r="AM1184" s="121">
        <v>0.18373011</v>
      </c>
      <c r="AN1184" s="121">
        <v>9.8856890000000003E-2</v>
      </c>
      <c r="AO1184"/>
      <c r="AP1184" s="282">
        <v>6.1231826000000003E-2</v>
      </c>
      <c r="AQ1184" s="282">
        <v>5.8254930000000003E-2</v>
      </c>
      <c r="AR1184" s="282">
        <v>2.8302117999999999E-3</v>
      </c>
      <c r="AS1184" s="282">
        <v>1.4668442000000001E-4</v>
      </c>
      <c r="AT1184" s="255">
        <f t="shared" si="467"/>
        <v>3.4925018341582301E-6</v>
      </c>
      <c r="AU1184" s="256">
        <f t="shared" si="468"/>
        <v>1.0466759504482748E-8</v>
      </c>
      <c r="AV1184" s="256">
        <f t="shared" si="469"/>
        <v>2.0544035679999999E-2</v>
      </c>
      <c r="AW1184" s="272">
        <v>3.4190772999999998E-6</v>
      </c>
      <c r="AX1184" s="272">
        <v>1.0316196999999999E-8</v>
      </c>
      <c r="AY1184" s="272">
        <v>2.8185251000000002E-13</v>
      </c>
      <c r="AZ1184" s="272">
        <v>6.2581997E-12</v>
      </c>
      <c r="BA1184" s="272">
        <v>1.6372153E-13</v>
      </c>
      <c r="BB1184" s="272">
        <v>1.8109429E-10</v>
      </c>
      <c r="BC1184" s="272">
        <v>7.1699763000000001E-8</v>
      </c>
      <c r="BD1184" s="272">
        <v>2.6238041999999999E-11</v>
      </c>
      <c r="BE1184" s="272">
        <v>8.1684325999999999E-11</v>
      </c>
      <c r="BF1184" s="272">
        <v>4.1607270999999998E-14</v>
      </c>
      <c r="BG1184" s="272">
        <v>1.3402031E-15</v>
      </c>
      <c r="BH1184" s="272">
        <v>5.2135285000000002E-14</v>
      </c>
      <c r="BI1184" s="272">
        <v>8.1962521999999999E-14</v>
      </c>
      <c r="BJ1184" s="272">
        <v>1.8723322E-14</v>
      </c>
      <c r="BK1184" s="272">
        <v>2.4511198999999999E-11</v>
      </c>
      <c r="BL1184" s="272">
        <v>1.4717265E-9</v>
      </c>
      <c r="BM1184" s="272">
        <v>4.1913074999999998E-11</v>
      </c>
      <c r="BN1184" s="272">
        <v>1.483268E-5</v>
      </c>
      <c r="BO1184" s="273">
        <v>2.0529202999999999E-2</v>
      </c>
      <c r="BP1184" s="272">
        <v>4.1017247999999999E-11</v>
      </c>
      <c r="BQ1184" s="272">
        <v>2.4942921000000001E-13</v>
      </c>
      <c r="BR1184" s="272">
        <v>1.1159648E-17</v>
      </c>
      <c r="BS1184"/>
      <c r="BT1184" s="121">
        <v>1.0883281000000001E-4</v>
      </c>
      <c r="BU1184" s="274">
        <v>6.2300263999999995E-7</v>
      </c>
      <c r="BV1184" s="121">
        <v>1.0271518999999999E-4</v>
      </c>
      <c r="BW1184" s="274">
        <v>1.453563E-8</v>
      </c>
      <c r="BX1184" s="274">
        <v>5.5649802E-7</v>
      </c>
      <c r="BY1184" s="274">
        <v>1.1766922999999999E-7</v>
      </c>
      <c r="BZ1184" s="274">
        <v>8.0945668000000001E-10</v>
      </c>
      <c r="CA1184" s="274">
        <v>1.8500368999999999E-7</v>
      </c>
      <c r="CB1184" s="274">
        <v>8.5471363000000008E-9</v>
      </c>
      <c r="CC1184" s="274">
        <v>9.7541582999999997E-8</v>
      </c>
      <c r="CD1184" s="274">
        <v>1.2016535E-9</v>
      </c>
      <c r="CE1184" s="274">
        <v>2.7325402000000001E-8</v>
      </c>
      <c r="CF1184" s="274">
        <v>2.2458323E-11</v>
      </c>
      <c r="CG1184" s="274">
        <v>3.0129519999999998E-7</v>
      </c>
      <c r="CH1184" s="274">
        <v>4.1124570999999998E-6</v>
      </c>
      <c r="CI1184" s="274">
        <v>6.5827914000000005E-8</v>
      </c>
      <c r="CJ1184" s="274">
        <v>5.8883246999999996E-9</v>
      </c>
      <c r="CK1184" s="4"/>
      <c r="CL1184" s="323">
        <v>3.6723611000000001E-11</v>
      </c>
      <c r="CM1184" s="323">
        <v>3.6834866000000002</v>
      </c>
      <c r="CN1184" s="323">
        <v>4.5290316000000004E-3</v>
      </c>
      <c r="CO1184" s="323">
        <v>4.5059116999999999E-4</v>
      </c>
      <c r="CP1184" s="323">
        <v>1.9503229999999999E-5</v>
      </c>
      <c r="CQ1184" s="323">
        <v>1.6915897999999999E-10</v>
      </c>
      <c r="CR1184" s="323">
        <v>1.0203053999999999E-8</v>
      </c>
      <c r="CS1184" s="323">
        <v>2.3694562000000001E-5</v>
      </c>
      <c r="CT1184" s="323">
        <v>4.6272621999999999E-2</v>
      </c>
      <c r="CU1184" s="323">
        <v>0.29185816999999997</v>
      </c>
      <c r="CV1184" s="237"/>
      <c r="CW1184" s="214"/>
      <c r="CX1184" s="18" t="s">
        <v>1117</v>
      </c>
      <c r="CY1184" s="18"/>
      <c r="CZ1184" s="18"/>
      <c r="DA1184" s="17"/>
      <c r="DB1184" s="65"/>
      <c r="DC1184" s="17"/>
      <c r="DD1184" s="17"/>
      <c r="DE1184" s="17"/>
      <c r="DF1184" s="17"/>
      <c r="DG1184" s="17"/>
      <c r="DH1184" s="17"/>
      <c r="DI1184" s="22"/>
      <c r="DJ1184" s="22"/>
      <c r="DK1184" s="22"/>
      <c r="DL1184" s="22"/>
      <c r="DM1184" s="22"/>
      <c r="DN1184" s="22"/>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4"/>
      <c r="FV1184" s="14"/>
      <c r="FW1184" s="14"/>
      <c r="FX1184" s="14"/>
      <c r="FY1184" s="14"/>
      <c r="FZ1184" s="14"/>
      <c r="GA1184" s="14"/>
      <c r="GB1184" s="14"/>
      <c r="GC1184" s="14"/>
      <c r="GD1184" s="14"/>
    </row>
    <row r="1185" spans="1:186" ht="14.4" customHeight="1">
      <c r="A1185" t="s">
        <v>2349</v>
      </c>
      <c r="B1185" s="168" t="s">
        <v>2252</v>
      </c>
      <c r="C1185" s="279" t="str">
        <f t="shared" si="452"/>
        <v>A.160.06.121</v>
      </c>
      <c r="D1185" s="14" t="s">
        <v>662</v>
      </c>
      <c r="E1185" s="278" t="s">
        <v>1510</v>
      </c>
      <c r="F1185" s="281" t="str">
        <f t="shared" si="453"/>
        <v>Parasolier FSC/PEFC 190 (kg/m3)</v>
      </c>
      <c r="G1185" s="319">
        <f t="shared" si="462"/>
        <v>0.1098313914579</v>
      </c>
      <c r="H1185" s="319">
        <f t="shared" si="463"/>
        <v>2.71966532E-3</v>
      </c>
      <c r="I1185" s="319">
        <f t="shared" si="464"/>
        <v>1.1019203994E-2</v>
      </c>
      <c r="J1185" s="319">
        <f t="shared" si="465"/>
        <v>3.92608961439E-2</v>
      </c>
      <c r="K1185" s="319">
        <v>5.6831626000000003E-2</v>
      </c>
      <c r="L1185" s="319">
        <v>7.6928118000000002E-3</v>
      </c>
      <c r="M1185" s="319">
        <v>2.9986369000000001E-3</v>
      </c>
      <c r="N1185" s="319">
        <v>2.0523520999999999E-3</v>
      </c>
      <c r="O1185" s="319">
        <v>3.2494567000000002E-4</v>
      </c>
      <c r="P1185" s="319">
        <v>1.4891660000000001E-5</v>
      </c>
      <c r="Q1185" s="319">
        <v>3.2747589E-4</v>
      </c>
      <c r="R1185" s="319">
        <v>2.7208286999999998E-4</v>
      </c>
      <c r="S1185" s="319">
        <v>3.1688022E-4</v>
      </c>
      <c r="T1185" s="319">
        <v>3.5610823999999999E-2</v>
      </c>
      <c r="U1185" s="319">
        <v>3.3285641E-3</v>
      </c>
      <c r="V1185" s="319">
        <v>5.5672423999999998E-5</v>
      </c>
      <c r="W1185" s="319">
        <v>4.6278238999999999E-6</v>
      </c>
      <c r="X1185" s="319">
        <v>0</v>
      </c>
      <c r="Y1185" s="210"/>
      <c r="Z1185" s="320">
        <f t="shared" si="457"/>
        <v>0.42730545864661656</v>
      </c>
      <c r="AA1185" s="210"/>
      <c r="AB1185" s="321">
        <f t="shared" si="458"/>
        <v>5.6831626000000003E-2</v>
      </c>
      <c r="AC1185" s="321">
        <f t="shared" si="459"/>
        <v>1.3683196890000001E-2</v>
      </c>
      <c r="AD1185" s="321">
        <f t="shared" si="466"/>
        <v>4.6578983393899993E-2</v>
      </c>
      <c r="AE1185" s="321">
        <f t="shared" si="460"/>
        <v>1.1019203994E-2</v>
      </c>
      <c r="AF1185" s="321">
        <f t="shared" si="461"/>
        <v>3.6454443199999999E-3</v>
      </c>
      <c r="AG1185"/>
      <c r="AH1185" s="121">
        <v>27.350541</v>
      </c>
      <c r="AI1185" s="121">
        <v>5.6554957000000003</v>
      </c>
      <c r="AJ1185" s="121">
        <v>0.45121366000000002</v>
      </c>
      <c r="AK1185" s="121">
        <v>0</v>
      </c>
      <c r="AL1185" s="121">
        <v>20.931170999999999</v>
      </c>
      <c r="AM1185" s="121">
        <v>0.21091865000000001</v>
      </c>
      <c r="AN1185" s="121">
        <v>0.10174218</v>
      </c>
      <c r="AO1185"/>
      <c r="AP1185" s="282">
        <v>1.0203702E-2</v>
      </c>
      <c r="AQ1185" s="282">
        <v>9.4583857000000004E-3</v>
      </c>
      <c r="AR1185" s="282">
        <v>4.1328620999999999E-4</v>
      </c>
      <c r="AS1185" s="282">
        <v>3.3203044000000001E-4</v>
      </c>
      <c r="AT1185" s="255">
        <f t="shared" si="467"/>
        <v>5.6704950393685003E-7</v>
      </c>
      <c r="AU1185" s="256">
        <f t="shared" si="468"/>
        <v>1.5284252946109293E-9</v>
      </c>
      <c r="AV1185" s="256">
        <f t="shared" si="469"/>
        <v>4.650286335E-2</v>
      </c>
      <c r="AW1185" s="272">
        <v>3.9757911999999997E-7</v>
      </c>
      <c r="AX1185" s="272">
        <v>1.1996265E-9</v>
      </c>
      <c r="AY1185" s="272">
        <v>3.2773916999999997E-14</v>
      </c>
      <c r="AZ1185" s="272">
        <v>1.3689812E-11</v>
      </c>
      <c r="BA1185" s="272">
        <v>3.5814085000000001E-13</v>
      </c>
      <c r="BB1185" s="272">
        <v>3.0519016999999999E-10</v>
      </c>
      <c r="BC1185" s="272">
        <v>1.6578674000000001E-7</v>
      </c>
      <c r="BD1185" s="272">
        <v>4.4886593999999998E-11</v>
      </c>
      <c r="BE1185" s="272">
        <v>1.9110133999999999E-10</v>
      </c>
      <c r="BF1185" s="272">
        <v>9.1015906000000005E-14</v>
      </c>
      <c r="BG1185" s="272">
        <v>2.9316942000000001E-15</v>
      </c>
      <c r="BH1185" s="272">
        <v>1.1669693000000001E-13</v>
      </c>
      <c r="BI1185" s="272">
        <v>2.7807417999999998E-13</v>
      </c>
      <c r="BJ1185" s="272">
        <v>5.8866172000000001E-14</v>
      </c>
      <c r="BK1185" s="272">
        <v>5.3749883999999999E-11</v>
      </c>
      <c r="BL1185" s="272">
        <v>3.2209307000000002E-9</v>
      </c>
      <c r="BM1185" s="272">
        <v>9.1684851000000002E-11</v>
      </c>
      <c r="BN1185" s="272">
        <v>3.0026350000000001E-5</v>
      </c>
      <c r="BO1185" s="273">
        <v>4.6472837000000003E-2</v>
      </c>
      <c r="BP1185" s="272">
        <v>8.9725229999999996E-11</v>
      </c>
      <c r="BQ1185" s="272">
        <v>5.4562640000000001E-13</v>
      </c>
      <c r="BR1185" s="272">
        <v>2.4411729000000001E-17</v>
      </c>
      <c r="BS1185"/>
      <c r="BT1185" s="274">
        <v>2.342631E-5</v>
      </c>
      <c r="BU1185" s="274">
        <v>1.4170134000000001E-6</v>
      </c>
      <c r="BV1185" s="274">
        <v>1.191441E-5</v>
      </c>
      <c r="BW1185" s="274">
        <v>3.1890631999999999E-8</v>
      </c>
      <c r="BX1185" s="274">
        <v>1.2322237E-6</v>
      </c>
      <c r="BY1185" s="274">
        <v>1.9563666999999999E-7</v>
      </c>
      <c r="BZ1185" s="274">
        <v>1.7706864999999999E-9</v>
      </c>
      <c r="CA1185" s="274">
        <v>3.1094994999999999E-7</v>
      </c>
      <c r="CB1185" s="274">
        <v>1.9983560000000001E-8</v>
      </c>
      <c r="CC1185" s="274">
        <v>2.1669269999999999E-7</v>
      </c>
      <c r="CD1185" s="274">
        <v>2.6286169999999998E-9</v>
      </c>
      <c r="CE1185" s="274">
        <v>5.9774318000000005E-8</v>
      </c>
      <c r="CF1185" s="274">
        <v>4.9127581000000002E-11</v>
      </c>
      <c r="CG1185" s="274">
        <v>5.7733597E-7</v>
      </c>
      <c r="CH1185" s="274">
        <v>7.3547126E-6</v>
      </c>
      <c r="CI1185" s="274">
        <v>7.8357619E-8</v>
      </c>
      <c r="CJ1185" s="274">
        <v>1.288071E-8</v>
      </c>
      <c r="CK1185" s="4"/>
      <c r="CL1185" s="323">
        <v>8.0332898999999995E-11</v>
      </c>
      <c r="CM1185" s="323">
        <v>0.42653584999999999</v>
      </c>
      <c r="CN1185" s="323">
        <v>7.3081999999999999E-3</v>
      </c>
      <c r="CO1185" s="323">
        <v>1.0085819E-3</v>
      </c>
      <c r="CP1185" s="323">
        <v>4.6935955000000003E-5</v>
      </c>
      <c r="CQ1185" s="323">
        <v>3.7123465E-10</v>
      </c>
      <c r="CR1185" s="323">
        <v>2.2460924000000001E-8</v>
      </c>
      <c r="CS1185" s="323">
        <v>5.4847574999999998E-5</v>
      </c>
      <c r="CT1185" s="323">
        <v>0.14990835999999999</v>
      </c>
      <c r="CU1185" s="323">
        <v>0.65278566000000005</v>
      </c>
      <c r="CV1185" s="237"/>
      <c r="CW1185" s="214"/>
      <c r="CX1185" s="18" t="s">
        <v>1117</v>
      </c>
      <c r="CY1185" s="18"/>
      <c r="CZ1185" s="18"/>
      <c r="DA1185" s="17"/>
      <c r="DB1185" s="65"/>
      <c r="DC1185" s="17"/>
      <c r="DD1185" s="17"/>
      <c r="DE1185" s="17"/>
      <c r="DF1185" s="17"/>
      <c r="DG1185" s="17"/>
      <c r="DH1185" s="17"/>
      <c r="DI1185" s="22"/>
      <c r="DJ1185" s="22"/>
      <c r="DK1185" s="22"/>
      <c r="DL1185" s="22"/>
      <c r="DM1185" s="22"/>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14"/>
      <c r="FV1185" s="14"/>
      <c r="FW1185" s="14"/>
      <c r="FX1185" s="14"/>
      <c r="FY1185" s="14"/>
      <c r="FZ1185" s="14"/>
      <c r="GA1185" s="14"/>
      <c r="GB1185" s="14"/>
      <c r="GC1185" s="14"/>
      <c r="GD1185" s="14"/>
    </row>
    <row r="1186" spans="1:186" ht="14.4" customHeight="1">
      <c r="A1186" t="s">
        <v>8653</v>
      </c>
      <c r="B1186" s="168" t="s">
        <v>2252</v>
      </c>
      <c r="C1186" s="279" t="str">
        <f t="shared" si="452"/>
        <v>A.160.06.122</v>
      </c>
      <c r="D1186" s="14" t="s">
        <v>662</v>
      </c>
      <c r="E1186" s="278" t="s">
        <v>1510</v>
      </c>
      <c r="F1186" s="281" t="str">
        <f t="shared" si="453"/>
        <v>Parasolier natural forest, clear cut 190 (kg/m3)</v>
      </c>
      <c r="G1186" s="319">
        <f t="shared" si="462"/>
        <v>13.449931723033901</v>
      </c>
      <c r="H1186" s="319">
        <f t="shared" si="463"/>
        <v>2.71966532E-3</v>
      </c>
      <c r="I1186" s="319">
        <f t="shared" si="464"/>
        <v>12.892269531570001</v>
      </c>
      <c r="J1186" s="319">
        <f t="shared" si="465"/>
        <v>3.92608961439E-2</v>
      </c>
      <c r="K1186" s="319">
        <v>0.51568163</v>
      </c>
      <c r="L1186" s="319">
        <v>7.6928118000000002E-3</v>
      </c>
      <c r="M1186" s="319">
        <v>2.9986369000000001E-3</v>
      </c>
      <c r="N1186" s="319">
        <v>2.0523520999999999E-3</v>
      </c>
      <c r="O1186" s="319">
        <v>3.2494567000000002E-4</v>
      </c>
      <c r="P1186" s="319">
        <v>1.4891660000000001E-5</v>
      </c>
      <c r="Q1186" s="319">
        <v>3.2747589E-4</v>
      </c>
      <c r="R1186" s="319">
        <v>2.7208286999999998E-4</v>
      </c>
      <c r="S1186" s="319">
        <v>3.1688022E-4</v>
      </c>
      <c r="T1186" s="319">
        <v>3.5610823999999999E-2</v>
      </c>
      <c r="U1186" s="319">
        <v>3.3285641E-3</v>
      </c>
      <c r="V1186" s="319">
        <v>12.881306</v>
      </c>
      <c r="W1186" s="319">
        <v>4.6278238999999999E-6</v>
      </c>
      <c r="X1186" s="319">
        <v>0</v>
      </c>
      <c r="Y1186" s="210"/>
      <c r="Z1186" s="320">
        <f t="shared" si="457"/>
        <v>3.8773054887218041</v>
      </c>
      <c r="AA1186" s="210"/>
      <c r="AB1186" s="321">
        <f t="shared" si="458"/>
        <v>0.51568163</v>
      </c>
      <c r="AC1186" s="321">
        <f t="shared" si="459"/>
        <v>1.3683196890000001E-2</v>
      </c>
      <c r="AD1186" s="321">
        <f t="shared" si="466"/>
        <v>4.6578983393899993E-2</v>
      </c>
      <c r="AE1186" s="321">
        <f t="shared" si="460"/>
        <v>12.892269531569999</v>
      </c>
      <c r="AF1186" s="321">
        <f t="shared" si="461"/>
        <v>3.6454443199999999E-3</v>
      </c>
      <c r="AG1186"/>
      <c r="AH1186" s="121">
        <v>27.350541</v>
      </c>
      <c r="AI1186" s="121">
        <v>5.6554957000000003</v>
      </c>
      <c r="AJ1186" s="121">
        <v>0.45121366000000002</v>
      </c>
      <c r="AK1186" s="121">
        <v>0</v>
      </c>
      <c r="AL1186" s="121">
        <v>20.931170999999999</v>
      </c>
      <c r="AM1186" s="121">
        <v>0.21091865000000001</v>
      </c>
      <c r="AN1186" s="121">
        <v>0.10174218</v>
      </c>
      <c r="AO1186"/>
      <c r="AP1186" s="282">
        <v>6.6218526E-2</v>
      </c>
      <c r="AQ1186" s="282">
        <v>6.2861074000000003E-2</v>
      </c>
      <c r="AR1186" s="282">
        <v>3.0254216000000001E-3</v>
      </c>
      <c r="AS1186" s="282">
        <v>3.3203044000000001E-4</v>
      </c>
      <c r="AT1186" s="255">
        <f t="shared" si="467"/>
        <v>3.7686494839368505E-6</v>
      </c>
      <c r="AU1186" s="256">
        <f t="shared" si="468"/>
        <v>1.118868971961393E-8</v>
      </c>
      <c r="AV1186" s="256">
        <f t="shared" si="469"/>
        <v>4.650286335E-2</v>
      </c>
      <c r="AW1186" s="272">
        <v>3.5991791000000002E-6</v>
      </c>
      <c r="AX1186" s="272">
        <v>1.0859627E-8</v>
      </c>
      <c r="AY1186" s="272">
        <v>2.9669891999999998E-13</v>
      </c>
      <c r="AZ1186" s="272">
        <v>1.3689812E-11</v>
      </c>
      <c r="BA1186" s="272">
        <v>3.5814085000000001E-13</v>
      </c>
      <c r="BB1186" s="272">
        <v>3.0519016999999999E-10</v>
      </c>
      <c r="BC1186" s="272">
        <v>1.6578674000000001E-7</v>
      </c>
      <c r="BD1186" s="272">
        <v>4.4886593999999998E-11</v>
      </c>
      <c r="BE1186" s="272">
        <v>1.9110133999999999E-10</v>
      </c>
      <c r="BF1186" s="272">
        <v>9.1015906000000005E-14</v>
      </c>
      <c r="BG1186" s="272">
        <v>2.9316942000000001E-15</v>
      </c>
      <c r="BH1186" s="272">
        <v>1.1669693000000001E-13</v>
      </c>
      <c r="BI1186" s="272">
        <v>2.7807417999999998E-13</v>
      </c>
      <c r="BJ1186" s="272">
        <v>5.8866172000000001E-14</v>
      </c>
      <c r="BK1186" s="272">
        <v>5.3749883999999999E-11</v>
      </c>
      <c r="BL1186" s="272">
        <v>3.2209307000000002E-9</v>
      </c>
      <c r="BM1186" s="272">
        <v>9.1684851000000002E-11</v>
      </c>
      <c r="BN1186" s="272">
        <v>3.0026350000000001E-5</v>
      </c>
      <c r="BO1186" s="273">
        <v>4.6472837000000003E-2</v>
      </c>
      <c r="BP1186" s="272">
        <v>8.9725229999999996E-11</v>
      </c>
      <c r="BQ1186" s="272">
        <v>5.4562640000000001E-13</v>
      </c>
      <c r="BR1186" s="272">
        <v>2.4411729000000001E-17</v>
      </c>
      <c r="BS1186"/>
      <c r="BT1186" s="121">
        <v>1.1962146E-4</v>
      </c>
      <c r="BU1186" s="274">
        <v>1.4170134000000001E-6</v>
      </c>
      <c r="BV1186" s="121">
        <v>1.0810956E-4</v>
      </c>
      <c r="BW1186" s="274">
        <v>3.1890631999999999E-8</v>
      </c>
      <c r="BX1186" s="274">
        <v>1.2322237E-6</v>
      </c>
      <c r="BY1186" s="274">
        <v>1.9563666999999999E-7</v>
      </c>
      <c r="BZ1186" s="274">
        <v>1.7706864999999999E-9</v>
      </c>
      <c r="CA1186" s="274">
        <v>3.1094994999999999E-7</v>
      </c>
      <c r="CB1186" s="274">
        <v>1.9983560000000001E-8</v>
      </c>
      <c r="CC1186" s="274">
        <v>2.1669269999999999E-7</v>
      </c>
      <c r="CD1186" s="274">
        <v>2.6286169999999998E-9</v>
      </c>
      <c r="CE1186" s="274">
        <v>5.9774318000000005E-8</v>
      </c>
      <c r="CF1186" s="274">
        <v>4.9127581000000002E-11</v>
      </c>
      <c r="CG1186" s="274">
        <v>5.7733597E-7</v>
      </c>
      <c r="CH1186" s="274">
        <v>7.3547126E-6</v>
      </c>
      <c r="CI1186" s="274">
        <v>7.8357619E-8</v>
      </c>
      <c r="CJ1186" s="274">
        <v>1.288071E-8</v>
      </c>
      <c r="CK1186" s="4"/>
      <c r="CL1186" s="323">
        <v>8.0332898999999995E-11</v>
      </c>
      <c r="CM1186" s="323">
        <v>3.8765358999999999</v>
      </c>
      <c r="CN1186" s="323">
        <v>7.3081999999999999E-3</v>
      </c>
      <c r="CO1186" s="323">
        <v>1.0085819E-3</v>
      </c>
      <c r="CP1186" s="323">
        <v>4.6935955000000003E-5</v>
      </c>
      <c r="CQ1186" s="323">
        <v>3.7123465E-10</v>
      </c>
      <c r="CR1186" s="323">
        <v>2.2460924000000001E-8</v>
      </c>
      <c r="CS1186" s="323">
        <v>5.4847574999999998E-5</v>
      </c>
      <c r="CT1186" s="323">
        <v>0.14990835999999999</v>
      </c>
      <c r="CU1186" s="323">
        <v>0.65278566000000005</v>
      </c>
      <c r="CV1186" s="237"/>
      <c r="CW1186" s="214"/>
      <c r="CX1186" s="18" t="s">
        <v>1117</v>
      </c>
      <c r="CY1186" s="18"/>
      <c r="CZ1186" s="18"/>
      <c r="DA1186" s="17"/>
      <c r="DB1186" s="65"/>
      <c r="DC1186" s="17"/>
      <c r="DD1186" s="17"/>
      <c r="DE1186" s="17"/>
      <c r="DF1186" s="17"/>
      <c r="DG1186" s="17"/>
      <c r="DH1186" s="17"/>
      <c r="DI1186" s="14"/>
      <c r="DJ1186" s="14"/>
      <c r="DK1186" s="14"/>
      <c r="DL1186" s="14"/>
      <c r="DM1186" s="14"/>
      <c r="DN1186" s="17"/>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14"/>
      <c r="FV1186" s="14"/>
      <c r="FW1186" s="14"/>
      <c r="FX1186" s="14"/>
      <c r="FY1186" s="14"/>
      <c r="FZ1186" s="14"/>
      <c r="GA1186" s="14"/>
      <c r="GB1186" s="14"/>
      <c r="GC1186" s="14"/>
      <c r="GD1186" s="14"/>
    </row>
    <row r="1187" spans="1:186" ht="14.4" customHeight="1">
      <c r="A1187" t="s">
        <v>2350</v>
      </c>
      <c r="B1187" s="168" t="s">
        <v>2252</v>
      </c>
      <c r="C1187" s="279" t="str">
        <f t="shared" si="452"/>
        <v>A.160.06.123</v>
      </c>
      <c r="D1187" s="14" t="s">
        <v>662</v>
      </c>
      <c r="E1187" s="278" t="s">
        <v>1510</v>
      </c>
      <c r="F1187" s="281" t="str">
        <f t="shared" si="453"/>
        <v>Pear FSC/PEFC 680 (kg/m3)</v>
      </c>
      <c r="G1187" s="319">
        <f t="shared" si="462"/>
        <v>3.0057437318490001E-2</v>
      </c>
      <c r="H1187" s="319">
        <f t="shared" si="463"/>
        <v>1.0414827683999999E-3</v>
      </c>
      <c r="I1187" s="319">
        <f t="shared" si="464"/>
        <v>2.2898176310000001E-3</v>
      </c>
      <c r="J1187" s="319">
        <f t="shared" si="465"/>
        <v>6.5795819190900004E-3</v>
      </c>
      <c r="K1187" s="319">
        <v>2.0146555E-2</v>
      </c>
      <c r="L1187" s="319">
        <v>1.1521026000000001E-3</v>
      </c>
      <c r="M1187" s="319">
        <v>1.0683317999999999E-3</v>
      </c>
      <c r="N1187" s="319">
        <v>8.4526250000000001E-4</v>
      </c>
      <c r="O1187" s="319">
        <v>1.2670437000000001E-4</v>
      </c>
      <c r="P1187" s="319">
        <v>2.6117913999999999E-6</v>
      </c>
      <c r="Q1187" s="319">
        <v>6.6904107000000001E-5</v>
      </c>
      <c r="R1187" s="319">
        <v>5.7571694E-5</v>
      </c>
      <c r="S1187" s="319">
        <v>1.5566775E-4</v>
      </c>
      <c r="T1187" s="319">
        <v>3.2396784999999999E-3</v>
      </c>
      <c r="U1187" s="319">
        <v>3.1832484000000002E-3</v>
      </c>
      <c r="V1187" s="319">
        <v>1.1811537E-5</v>
      </c>
      <c r="W1187" s="319">
        <v>9.8726908999999995E-7</v>
      </c>
      <c r="X1187" s="319">
        <v>0</v>
      </c>
      <c r="Y1187" s="210"/>
      <c r="Z1187" s="320">
        <f t="shared" si="457"/>
        <v>0.15147785714285714</v>
      </c>
      <c r="AA1187" s="210"/>
      <c r="AB1187" s="321">
        <f t="shared" si="458"/>
        <v>2.0146555E-2</v>
      </c>
      <c r="AC1187" s="321">
        <f t="shared" si="459"/>
        <v>3.3194888623999997E-3</v>
      </c>
      <c r="AD1187" s="321">
        <f t="shared" si="466"/>
        <v>5.5186718630899998E-3</v>
      </c>
      <c r="AE1187" s="321">
        <f t="shared" si="460"/>
        <v>2.2898176310000001E-3</v>
      </c>
      <c r="AF1187" s="321">
        <f t="shared" si="461"/>
        <v>3.3389161500000002E-3</v>
      </c>
      <c r="AG1187"/>
      <c r="AH1187" s="121">
        <v>23.455124999999999</v>
      </c>
      <c r="AI1187" s="121">
        <v>1.8246983000000001</v>
      </c>
      <c r="AJ1187" s="121">
        <v>0.4315137</v>
      </c>
      <c r="AK1187" s="121">
        <v>0</v>
      </c>
      <c r="AL1187" s="121">
        <v>20.929762</v>
      </c>
      <c r="AM1187" s="121">
        <v>0.17154046000000001</v>
      </c>
      <c r="AN1187" s="121">
        <v>9.7610654000000005E-2</v>
      </c>
      <c r="AO1187"/>
      <c r="AP1187" s="282">
        <v>3.1018205000000001E-3</v>
      </c>
      <c r="AQ1187" s="282">
        <v>2.8995104999999998E-3</v>
      </c>
      <c r="AR1187" s="282">
        <v>1.3471535E-4</v>
      </c>
      <c r="AS1187" s="283">
        <v>6.7594645999999997E-5</v>
      </c>
      <c r="AT1187" s="255">
        <f t="shared" si="467"/>
        <v>1.7383156764957999E-7</v>
      </c>
      <c r="AU1187" s="256">
        <f t="shared" si="468"/>
        <v>4.9820767586101557E-10</v>
      </c>
      <c r="AV1187" s="256">
        <f t="shared" si="469"/>
        <v>9.4670372504000004E-3</v>
      </c>
      <c r="AW1187" s="272">
        <v>1.4079324999999999E-7</v>
      </c>
      <c r="AX1187" s="272">
        <v>4.2481454000000001E-10</v>
      </c>
      <c r="AY1187" s="272">
        <v>1.16062E-14</v>
      </c>
      <c r="AZ1187" s="272">
        <v>2.9204932E-12</v>
      </c>
      <c r="BA1187" s="272">
        <v>7.6403380000000005E-14</v>
      </c>
      <c r="BB1187" s="272">
        <v>1.2568556E-10</v>
      </c>
      <c r="BC1187" s="272">
        <v>3.2192874000000002E-8</v>
      </c>
      <c r="BD1187" s="272">
        <v>1.7936797000000001E-11</v>
      </c>
      <c r="BE1187" s="272">
        <v>3.5722408000000001E-11</v>
      </c>
      <c r="BF1187" s="272">
        <v>1.9416726E-14</v>
      </c>
      <c r="BG1187" s="272">
        <v>6.2542808000000004E-16</v>
      </c>
      <c r="BH1187" s="272">
        <v>2.3332976000000001E-14</v>
      </c>
      <c r="BI1187" s="272">
        <v>1.1055648000000001E-15</v>
      </c>
      <c r="BJ1187" s="272">
        <v>2.0034582999999999E-15</v>
      </c>
      <c r="BK1187" s="272">
        <v>1.1389061E-11</v>
      </c>
      <c r="BL1187" s="272">
        <v>6.8623075000000005E-10</v>
      </c>
      <c r="BM1187" s="272">
        <v>1.9559434999999998E-11</v>
      </c>
      <c r="BN1187" s="272">
        <v>8.0327504000000001E-6</v>
      </c>
      <c r="BO1187" s="273">
        <v>9.4590044999999998E-3</v>
      </c>
      <c r="BP1187" s="272">
        <v>1.9141382000000001E-11</v>
      </c>
      <c r="BQ1187" s="272">
        <v>1.1640030000000001E-13</v>
      </c>
      <c r="BR1187" s="272">
        <v>5.2078356000000002E-18</v>
      </c>
      <c r="BS1187"/>
      <c r="BT1187" s="274">
        <v>8.0352615000000005E-6</v>
      </c>
      <c r="BU1187" s="274">
        <v>2.8831654000000003E-7</v>
      </c>
      <c r="BV1187" s="274">
        <v>4.2236047000000002E-6</v>
      </c>
      <c r="BW1187" s="274">
        <v>6.7479699999999998E-9</v>
      </c>
      <c r="BX1187" s="274">
        <v>2.7220924000000002E-7</v>
      </c>
      <c r="BY1187" s="274">
        <v>8.2652273000000002E-8</v>
      </c>
      <c r="BZ1187" s="274">
        <v>3.7774645000000002E-10</v>
      </c>
      <c r="CA1187" s="274">
        <v>1.2843836000000001E-7</v>
      </c>
      <c r="CB1187" s="274">
        <v>3.5048401000000001E-9</v>
      </c>
      <c r="CC1187" s="274">
        <v>4.4270836999999998E-8</v>
      </c>
      <c r="CD1187" s="274">
        <v>5.6077162E-10</v>
      </c>
      <c r="CE1187" s="274">
        <v>1.2751854E-8</v>
      </c>
      <c r="CF1187" s="274">
        <v>1.0480551E-11</v>
      </c>
      <c r="CG1187" s="274">
        <v>1.8106443000000001E-7</v>
      </c>
      <c r="CH1187" s="274">
        <v>2.7278031000000002E-6</v>
      </c>
      <c r="CI1187" s="274">
        <v>6.0200536999999999E-8</v>
      </c>
      <c r="CJ1187" s="274">
        <v>2.7478849000000001E-9</v>
      </c>
      <c r="CK1187" s="4"/>
      <c r="CL1187" s="323">
        <v>1.7137685E-11</v>
      </c>
      <c r="CM1187" s="323">
        <v>0.15131368000000001</v>
      </c>
      <c r="CN1187" s="323">
        <v>3.2808437000000001E-3</v>
      </c>
      <c r="CO1187" s="323">
        <v>2.1498369000000001E-4</v>
      </c>
      <c r="CP1187" s="323">
        <v>7.8343686999999994E-6</v>
      </c>
      <c r="CQ1187" s="323">
        <v>7.8489866000000005E-11</v>
      </c>
      <c r="CR1187" s="323">
        <v>4.7081267999999998E-9</v>
      </c>
      <c r="CS1187" s="323">
        <v>1.0651307E-5</v>
      </c>
      <c r="CT1187" s="323">
        <v>3.2866455000000001E-3</v>
      </c>
      <c r="CU1187" s="323">
        <v>0.13777934999999999</v>
      </c>
      <c r="CV1187" s="237"/>
      <c r="CW1187" s="214"/>
      <c r="CX1187" s="18" t="s">
        <v>1117</v>
      </c>
      <c r="CY1187" s="18"/>
      <c r="CZ1187" s="18"/>
      <c r="DA1187" s="17"/>
      <c r="DB1187" s="65"/>
      <c r="DC1187" s="17"/>
      <c r="DD1187" s="17"/>
      <c r="DE1187" s="17"/>
      <c r="DF1187" s="17"/>
      <c r="DG1187" s="17"/>
      <c r="DH1187" s="17"/>
      <c r="DI1187" s="17"/>
      <c r="DJ1187" s="17"/>
      <c r="DK1187" s="17"/>
      <c r="DL1187" s="17"/>
      <c r="DM1187" s="17"/>
      <c r="DN1187" s="17"/>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14"/>
      <c r="FV1187" s="14"/>
      <c r="FW1187" s="14"/>
      <c r="FX1187" s="14"/>
      <c r="FY1187" s="14"/>
      <c r="FZ1187" s="14"/>
      <c r="GA1187" s="14"/>
      <c r="GB1187" s="14"/>
      <c r="GC1187" s="14"/>
      <c r="GD1187" s="14"/>
    </row>
    <row r="1188" spans="1:186" ht="14.4" customHeight="1">
      <c r="A1188" t="s">
        <v>2351</v>
      </c>
      <c r="B1188" s="168" t="s">
        <v>2252</v>
      </c>
      <c r="C1188" s="279" t="str">
        <f t="shared" si="452"/>
        <v>A.160.06.124</v>
      </c>
      <c r="D1188" s="14" t="s">
        <v>662</v>
      </c>
      <c r="E1188" s="278" t="s">
        <v>1510</v>
      </c>
      <c r="F1188" s="281" t="str">
        <f t="shared" si="453"/>
        <v>Pockwood FSC/PEFC1250 (kg/m3)</v>
      </c>
      <c r="G1188" s="319">
        <f t="shared" si="462"/>
        <v>5.1659593511400002E-2</v>
      </c>
      <c r="H1188" s="319">
        <f t="shared" si="463"/>
        <v>1.5523071378000001E-3</v>
      </c>
      <c r="I1188" s="319">
        <f t="shared" si="464"/>
        <v>4.6136446170000006E-3</v>
      </c>
      <c r="J1188" s="319">
        <f t="shared" si="465"/>
        <v>1.5414778756600002E-2</v>
      </c>
      <c r="K1188" s="319">
        <v>3.0078863000000001E-2</v>
      </c>
      <c r="L1188" s="319">
        <v>2.8206380999999999E-3</v>
      </c>
      <c r="M1188" s="319">
        <v>1.6437059E-3</v>
      </c>
      <c r="N1188" s="319">
        <v>1.2141552E-3</v>
      </c>
      <c r="O1188" s="319">
        <v>1.8511428E-4</v>
      </c>
      <c r="P1188" s="319">
        <v>6.2504278000000004E-6</v>
      </c>
      <c r="Q1188" s="319">
        <v>1.4678723000000001E-4</v>
      </c>
      <c r="R1188" s="319">
        <v>1.239147E-4</v>
      </c>
      <c r="S1188" s="319">
        <v>2.0501208E-4</v>
      </c>
      <c r="T1188" s="319">
        <v>1.1982912E-2</v>
      </c>
      <c r="U1188" s="319">
        <v>3.2247390999999999E-3</v>
      </c>
      <c r="V1188" s="319">
        <v>2.5385917E-5</v>
      </c>
      <c r="W1188" s="319">
        <v>2.1155765999999999E-6</v>
      </c>
      <c r="X1188" s="319">
        <v>0</v>
      </c>
      <c r="Y1188" s="210"/>
      <c r="Z1188" s="320">
        <f t="shared" si="457"/>
        <v>0.22615686466165413</v>
      </c>
      <c r="AA1188" s="210"/>
      <c r="AB1188" s="321">
        <f t="shared" si="458"/>
        <v>3.0078863000000001E-2</v>
      </c>
      <c r="AC1188" s="321">
        <f t="shared" si="459"/>
        <v>6.1405658377999993E-3</v>
      </c>
      <c r="AD1188" s="321">
        <f t="shared" si="466"/>
        <v>1.6573286276600003E-2</v>
      </c>
      <c r="AE1188" s="321">
        <f t="shared" si="460"/>
        <v>4.6136446169999998E-3</v>
      </c>
      <c r="AF1188" s="321">
        <f t="shared" si="461"/>
        <v>3.4297511800000001E-3</v>
      </c>
      <c r="AG1188"/>
      <c r="AH1188" s="121">
        <v>24.520513000000001</v>
      </c>
      <c r="AI1188" s="121">
        <v>2.8707091999999998</v>
      </c>
      <c r="AJ1188" s="121">
        <v>0.43713848</v>
      </c>
      <c r="AK1188" s="121">
        <v>0</v>
      </c>
      <c r="AL1188" s="121">
        <v>20.930199000000002</v>
      </c>
      <c r="AM1188" s="121">
        <v>0.18369392000000001</v>
      </c>
      <c r="AN1188" s="121">
        <v>9.8772760000000001E-2</v>
      </c>
      <c r="AO1188"/>
      <c r="AP1188" s="282">
        <v>5.0059591000000004E-3</v>
      </c>
      <c r="AQ1188" s="282">
        <v>4.6555531000000002E-3</v>
      </c>
      <c r="AR1188" s="282">
        <v>2.1076444000000001E-4</v>
      </c>
      <c r="AS1188" s="282">
        <v>1.3964154000000001E-4</v>
      </c>
      <c r="AT1188" s="255">
        <f t="shared" si="467"/>
        <v>2.7910990017023003E-7</v>
      </c>
      <c r="AU1188" s="256">
        <f t="shared" si="468"/>
        <v>7.7945428905274814E-10</v>
      </c>
      <c r="AV1188" s="256">
        <f t="shared" si="469"/>
        <v>1.9557638161E-2</v>
      </c>
      <c r="AW1188" s="272">
        <v>2.1034884E-7</v>
      </c>
      <c r="AX1188" s="272">
        <v>6.3468893E-10</v>
      </c>
      <c r="AY1188" s="272">
        <v>1.7339880000000001E-14</v>
      </c>
      <c r="AZ1188" s="272">
        <v>6.2581997E-12</v>
      </c>
      <c r="BA1188" s="272">
        <v>1.6372153E-13</v>
      </c>
      <c r="BB1188" s="272">
        <v>1.8054221999999999E-10</v>
      </c>
      <c r="BC1188" s="272">
        <v>6.7037047000000005E-8</v>
      </c>
      <c r="BD1188" s="272">
        <v>2.6112144000000001E-11</v>
      </c>
      <c r="BE1188" s="272">
        <v>7.6292385000000003E-11</v>
      </c>
      <c r="BF1188" s="272">
        <v>4.1607270999999998E-14</v>
      </c>
      <c r="BG1188" s="272">
        <v>1.3402031E-15</v>
      </c>
      <c r="BH1188" s="272">
        <v>5.1806661999999997E-14</v>
      </c>
      <c r="BI1188" s="272">
        <v>6.9717375000000004E-14</v>
      </c>
      <c r="BJ1188" s="272">
        <v>1.6503292E-14</v>
      </c>
      <c r="BK1188" s="272">
        <v>2.4494881000000001E-11</v>
      </c>
      <c r="BL1188" s="272">
        <v>1.4715368999999999E-9</v>
      </c>
      <c r="BM1188" s="272">
        <v>4.1913074999999998E-11</v>
      </c>
      <c r="BN1188" s="272">
        <v>1.4792161E-5</v>
      </c>
      <c r="BO1188" s="273">
        <v>1.9542845999999999E-2</v>
      </c>
      <c r="BP1188" s="272">
        <v>4.1017247999999999E-11</v>
      </c>
      <c r="BQ1188" s="272">
        <v>2.4942921000000001E-13</v>
      </c>
      <c r="BR1188" s="272">
        <v>1.1159648E-17</v>
      </c>
      <c r="BS1188"/>
      <c r="BT1188" s="274">
        <v>1.222555E-5</v>
      </c>
      <c r="BU1188" s="274">
        <v>5.8582897999999995E-7</v>
      </c>
      <c r="BV1188" s="274">
        <v>6.3058535000000004E-6</v>
      </c>
      <c r="BW1188" s="274">
        <v>1.4523985E-8</v>
      </c>
      <c r="BX1188" s="274">
        <v>5.2394884E-7</v>
      </c>
      <c r="BY1188" s="274">
        <v>1.1766922999999999E-7</v>
      </c>
      <c r="BZ1188" s="274">
        <v>8.0945668000000001E-10</v>
      </c>
      <c r="CA1188" s="274">
        <v>1.8500368999999999E-7</v>
      </c>
      <c r="CB1188" s="274">
        <v>8.3876340999999996E-9</v>
      </c>
      <c r="CC1188" s="274">
        <v>9.7129966999999996E-8</v>
      </c>
      <c r="CD1188" s="274">
        <v>1.2016535E-9</v>
      </c>
      <c r="CE1188" s="274">
        <v>2.7325402000000001E-8</v>
      </c>
      <c r="CF1188" s="274">
        <v>2.2458323E-11</v>
      </c>
      <c r="CG1188" s="274">
        <v>2.9494404999999999E-7</v>
      </c>
      <c r="CH1188" s="274">
        <v>3.9911852999999996E-6</v>
      </c>
      <c r="CI1188" s="274">
        <v>6.5827914000000005E-8</v>
      </c>
      <c r="CJ1188" s="274">
        <v>5.8883246999999996E-9</v>
      </c>
      <c r="CK1188" s="4"/>
      <c r="CL1188" s="323">
        <v>3.6723611000000001E-11</v>
      </c>
      <c r="CM1188" s="323">
        <v>0.22580504000000001</v>
      </c>
      <c r="CN1188" s="323">
        <v>4.5290316000000004E-3</v>
      </c>
      <c r="CO1188" s="323">
        <v>4.2515749E-4</v>
      </c>
      <c r="CP1188" s="323">
        <v>1.8397964000000001E-5</v>
      </c>
      <c r="CQ1188" s="323">
        <v>1.6901030000000001E-10</v>
      </c>
      <c r="CR1188" s="323">
        <v>1.0185483E-8</v>
      </c>
      <c r="CS1188" s="323">
        <v>2.2086566999999999E-5</v>
      </c>
      <c r="CT1188" s="323">
        <v>4.0237266000000001E-2</v>
      </c>
      <c r="CU1188" s="323">
        <v>0.27825527999999999</v>
      </c>
      <c r="CV1188" s="237"/>
      <c r="CW1188" s="214"/>
      <c r="CX1188" s="18" t="s">
        <v>1117</v>
      </c>
      <c r="CY1188" s="18"/>
      <c r="CZ1188" s="18"/>
      <c r="DA1188" s="17"/>
      <c r="DB1188" s="65"/>
      <c r="DC1188" s="17"/>
      <c r="DD1188" s="17"/>
      <c r="DE1188" s="17"/>
      <c r="DF1188" s="17"/>
      <c r="DG1188" s="17"/>
      <c r="DH1188" s="17"/>
      <c r="DI1188" s="17"/>
      <c r="DJ1188" s="17"/>
      <c r="DK1188" s="17"/>
      <c r="DL1188" s="17"/>
      <c r="DM1188" s="17"/>
      <c r="DN1188" s="17"/>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c r="FU1188" s="14"/>
      <c r="FV1188" s="14"/>
      <c r="FW1188" s="14"/>
      <c r="FX1188" s="14"/>
      <c r="FY1188" s="14"/>
      <c r="FZ1188" s="14"/>
      <c r="GA1188" s="14"/>
      <c r="GB1188" s="14"/>
      <c r="GC1188" s="14"/>
      <c r="GD1188" s="14"/>
    </row>
    <row r="1189" spans="1:186" ht="14.4" customHeight="1">
      <c r="A1189" t="s">
        <v>8654</v>
      </c>
      <c r="B1189" s="168" t="s">
        <v>2252</v>
      </c>
      <c r="C1189" s="279" t="str">
        <f t="shared" si="452"/>
        <v>A.160.06.125</v>
      </c>
      <c r="D1189" s="14" t="s">
        <v>662</v>
      </c>
      <c r="E1189" s="278" t="s">
        <v>1510</v>
      </c>
      <c r="F1189" s="281" t="str">
        <f t="shared" si="453"/>
        <v>Pockwood natural forest, clear cut 1250 (kg/m3)</v>
      </c>
      <c r="G1189" s="319">
        <f t="shared" si="462"/>
        <v>3.4474346045944002</v>
      </c>
      <c r="H1189" s="319">
        <f t="shared" si="463"/>
        <v>1.5523071378000001E-3</v>
      </c>
      <c r="I1189" s="319">
        <f t="shared" si="464"/>
        <v>2.9415386587000003</v>
      </c>
      <c r="J1189" s="319">
        <f t="shared" si="465"/>
        <v>1.5414778756600002E-2</v>
      </c>
      <c r="K1189" s="319">
        <v>0.48892886000000002</v>
      </c>
      <c r="L1189" s="319">
        <v>2.8206380999999999E-3</v>
      </c>
      <c r="M1189" s="319">
        <v>1.6437059E-3</v>
      </c>
      <c r="N1189" s="319">
        <v>1.2141552E-3</v>
      </c>
      <c r="O1189" s="319">
        <v>1.8511428E-4</v>
      </c>
      <c r="P1189" s="319">
        <v>6.2504278000000004E-6</v>
      </c>
      <c r="Q1189" s="319">
        <v>1.4678723000000001E-4</v>
      </c>
      <c r="R1189" s="319">
        <v>1.239147E-4</v>
      </c>
      <c r="S1189" s="319">
        <v>2.0501208E-4</v>
      </c>
      <c r="T1189" s="319">
        <v>1.1982912E-2</v>
      </c>
      <c r="U1189" s="319">
        <v>3.2247390999999999E-3</v>
      </c>
      <c r="V1189" s="319">
        <v>2.9369504000000002</v>
      </c>
      <c r="W1189" s="319">
        <v>2.1155765999999999E-6</v>
      </c>
      <c r="X1189" s="319">
        <v>0</v>
      </c>
      <c r="Y1189" s="210"/>
      <c r="Z1189" s="320">
        <f t="shared" si="457"/>
        <v>3.6761568421052631</v>
      </c>
      <c r="AA1189" s="210"/>
      <c r="AB1189" s="321">
        <f t="shared" si="458"/>
        <v>0.48892886000000002</v>
      </c>
      <c r="AC1189" s="321">
        <f t="shared" si="459"/>
        <v>6.1405658377999993E-3</v>
      </c>
      <c r="AD1189" s="321">
        <f t="shared" si="466"/>
        <v>1.6573286276600003E-2</v>
      </c>
      <c r="AE1189" s="321">
        <f t="shared" si="460"/>
        <v>2.9415386587000003</v>
      </c>
      <c r="AF1189" s="321">
        <f t="shared" si="461"/>
        <v>3.4297511800000001E-3</v>
      </c>
      <c r="AG1189"/>
      <c r="AH1189" s="121">
        <v>24.520513000000001</v>
      </c>
      <c r="AI1189" s="121">
        <v>2.8707091999999998</v>
      </c>
      <c r="AJ1189" s="121">
        <v>0.43713848</v>
      </c>
      <c r="AK1189" s="121">
        <v>0</v>
      </c>
      <c r="AL1189" s="121">
        <v>20.930199000000002</v>
      </c>
      <c r="AM1189" s="121">
        <v>0.18369392000000001</v>
      </c>
      <c r="AN1189" s="121">
        <v>9.8772760000000001E-2</v>
      </c>
      <c r="AO1189"/>
      <c r="AP1189" s="282">
        <v>6.1020782000000003E-2</v>
      </c>
      <c r="AQ1189" s="282">
        <v>5.8058240999999997E-2</v>
      </c>
      <c r="AR1189" s="282">
        <v>2.8228998000000001E-3</v>
      </c>
      <c r="AS1189" s="282">
        <v>1.3964154000000001E-4</v>
      </c>
      <c r="AT1189" s="255">
        <f t="shared" si="467"/>
        <v>3.4807098601702297E-6</v>
      </c>
      <c r="AU1189" s="256">
        <f t="shared" si="468"/>
        <v>1.0439718284052751E-8</v>
      </c>
      <c r="AV1189" s="256">
        <f t="shared" si="469"/>
        <v>1.9557638161E-2</v>
      </c>
      <c r="AW1189" s="272">
        <v>3.4119487999999999E-6</v>
      </c>
      <c r="AX1189" s="272">
        <v>1.0294689000000001E-8</v>
      </c>
      <c r="AY1189" s="272">
        <v>2.8126487999999998E-13</v>
      </c>
      <c r="AZ1189" s="272">
        <v>6.2581997E-12</v>
      </c>
      <c r="BA1189" s="272">
        <v>1.6372153E-13</v>
      </c>
      <c r="BB1189" s="272">
        <v>1.8054221999999999E-10</v>
      </c>
      <c r="BC1189" s="272">
        <v>6.7037047000000005E-8</v>
      </c>
      <c r="BD1189" s="272">
        <v>2.6112144000000001E-11</v>
      </c>
      <c r="BE1189" s="272">
        <v>7.6292385000000003E-11</v>
      </c>
      <c r="BF1189" s="272">
        <v>4.1607270999999998E-14</v>
      </c>
      <c r="BG1189" s="272">
        <v>1.3402031E-15</v>
      </c>
      <c r="BH1189" s="272">
        <v>5.1806661999999997E-14</v>
      </c>
      <c r="BI1189" s="272">
        <v>6.9717375000000004E-14</v>
      </c>
      <c r="BJ1189" s="272">
        <v>1.6503292E-14</v>
      </c>
      <c r="BK1189" s="272">
        <v>2.4494881000000001E-11</v>
      </c>
      <c r="BL1189" s="272">
        <v>1.4715368999999999E-9</v>
      </c>
      <c r="BM1189" s="272">
        <v>4.1913074999999998E-11</v>
      </c>
      <c r="BN1189" s="272">
        <v>1.4792161E-5</v>
      </c>
      <c r="BO1189" s="273">
        <v>1.9542845999999999E-2</v>
      </c>
      <c r="BP1189" s="272">
        <v>4.1017247999999999E-11</v>
      </c>
      <c r="BQ1189" s="272">
        <v>2.4942921000000001E-13</v>
      </c>
      <c r="BR1189" s="272">
        <v>1.1159648E-17</v>
      </c>
      <c r="BS1189"/>
      <c r="BT1189" s="121">
        <v>1.084207E-4</v>
      </c>
      <c r="BU1189" s="274">
        <v>5.8582897999999995E-7</v>
      </c>
      <c r="BV1189" s="121">
        <v>1.0250101E-4</v>
      </c>
      <c r="BW1189" s="274">
        <v>1.4523985E-8</v>
      </c>
      <c r="BX1189" s="274">
        <v>5.2394884E-7</v>
      </c>
      <c r="BY1189" s="274">
        <v>1.1766922999999999E-7</v>
      </c>
      <c r="BZ1189" s="274">
        <v>8.0945668000000001E-10</v>
      </c>
      <c r="CA1189" s="274">
        <v>1.8500368999999999E-7</v>
      </c>
      <c r="CB1189" s="274">
        <v>8.3876340999999996E-9</v>
      </c>
      <c r="CC1189" s="274">
        <v>9.7129966999999996E-8</v>
      </c>
      <c r="CD1189" s="274">
        <v>1.2016535E-9</v>
      </c>
      <c r="CE1189" s="274">
        <v>2.7325402000000001E-8</v>
      </c>
      <c r="CF1189" s="274">
        <v>2.2458323E-11</v>
      </c>
      <c r="CG1189" s="274">
        <v>2.9494404999999999E-7</v>
      </c>
      <c r="CH1189" s="274">
        <v>3.9911852999999996E-6</v>
      </c>
      <c r="CI1189" s="274">
        <v>6.5827914000000005E-8</v>
      </c>
      <c r="CJ1189" s="274">
        <v>5.8883246999999996E-9</v>
      </c>
      <c r="CK1189" s="4"/>
      <c r="CL1189" s="323">
        <v>3.6723611000000001E-11</v>
      </c>
      <c r="CM1189" s="323">
        <v>3.675805</v>
      </c>
      <c r="CN1189" s="323">
        <v>4.5290316000000004E-3</v>
      </c>
      <c r="CO1189" s="323">
        <v>4.2515749E-4</v>
      </c>
      <c r="CP1189" s="323">
        <v>1.8397964000000001E-5</v>
      </c>
      <c r="CQ1189" s="323">
        <v>1.6901030000000001E-10</v>
      </c>
      <c r="CR1189" s="323">
        <v>1.0185483E-8</v>
      </c>
      <c r="CS1189" s="323">
        <v>2.2086566999999999E-5</v>
      </c>
      <c r="CT1189" s="323">
        <v>4.0237266000000001E-2</v>
      </c>
      <c r="CU1189" s="323">
        <v>0.27825527999999999</v>
      </c>
      <c r="CV1189" s="237"/>
      <c r="CW1189" s="214"/>
      <c r="CX1189" s="18" t="s">
        <v>1117</v>
      </c>
      <c r="CY1189" s="18"/>
      <c r="CZ1189" s="18"/>
      <c r="DA1189" s="17"/>
      <c r="DB1189" s="65"/>
      <c r="DC1189" s="17"/>
      <c r="DD1189" s="17"/>
      <c r="DE1189" s="17"/>
      <c r="DF1189" s="17"/>
      <c r="DG1189" s="17"/>
      <c r="DH1189" s="17"/>
      <c r="DI1189" s="17"/>
      <c r="DJ1189" s="17"/>
      <c r="DK1189" s="17"/>
      <c r="DL1189" s="17"/>
      <c r="DM1189" s="17"/>
      <c r="DN1189" s="17"/>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c r="FU1189" s="14"/>
      <c r="FV1189" s="14"/>
      <c r="FW1189" s="14"/>
      <c r="FX1189" s="14"/>
      <c r="FY1189" s="14"/>
      <c r="FZ1189" s="14"/>
      <c r="GA1189" s="14"/>
      <c r="GB1189" s="14"/>
      <c r="GC1189" s="14"/>
      <c r="GD1189" s="14"/>
    </row>
    <row r="1190" spans="1:186" ht="14.4" customHeight="1">
      <c r="A1190" t="s">
        <v>2352</v>
      </c>
      <c r="B1190" s="168" t="s">
        <v>2252</v>
      </c>
      <c r="C1190" s="279" t="str">
        <f t="shared" si="452"/>
        <v>A.160.06.126</v>
      </c>
      <c r="D1190" s="14" t="s">
        <v>662</v>
      </c>
      <c r="E1190" s="278" t="s">
        <v>1510</v>
      </c>
      <c r="F1190" s="281" t="str">
        <f t="shared" si="453"/>
        <v>Simmon/Persimmon FSC/PEFC 835 (kg/m3)</v>
      </c>
      <c r="G1190" s="319">
        <f t="shared" si="462"/>
        <v>4.9599128098100007E-2</v>
      </c>
      <c r="H1190" s="319">
        <f t="shared" si="463"/>
        <v>1.5461756574999999E-3</v>
      </c>
      <c r="I1190" s="319">
        <f t="shared" si="464"/>
        <v>4.3617613639999999E-3</v>
      </c>
      <c r="J1190" s="319">
        <f t="shared" si="465"/>
        <v>1.4560994076600001E-2</v>
      </c>
      <c r="K1190" s="319">
        <v>2.9130197E-2</v>
      </c>
      <c r="L1190" s="319">
        <v>2.5839604999999999E-3</v>
      </c>
      <c r="M1190" s="319">
        <v>1.6286053000000001E-3</v>
      </c>
      <c r="N1190" s="319">
        <v>1.2107118E-3</v>
      </c>
      <c r="O1190" s="319">
        <v>1.8311419000000001E-4</v>
      </c>
      <c r="P1190" s="319">
        <v>6.1400575000000003E-6</v>
      </c>
      <c r="Q1190" s="319">
        <v>1.4620961000000001E-4</v>
      </c>
      <c r="R1190" s="319">
        <v>1.2382239000000001E-4</v>
      </c>
      <c r="S1190" s="319">
        <v>2.0460300000000001E-4</v>
      </c>
      <c r="T1190" s="319">
        <v>1.1131877E-2</v>
      </c>
      <c r="U1190" s="319">
        <v>3.2223985000000002E-3</v>
      </c>
      <c r="V1190" s="319">
        <v>2.5373173999999998E-5</v>
      </c>
      <c r="W1190" s="319">
        <v>2.1155765999999999E-6</v>
      </c>
      <c r="X1190" s="319">
        <v>0</v>
      </c>
      <c r="Y1190" s="210"/>
      <c r="Z1190" s="320">
        <f t="shared" si="457"/>
        <v>0.21902403759398495</v>
      </c>
      <c r="AA1190" s="210"/>
      <c r="AB1190" s="321">
        <f t="shared" si="458"/>
        <v>2.9130197E-2</v>
      </c>
      <c r="AC1190" s="321">
        <f t="shared" si="459"/>
        <v>5.8825638475000002E-3</v>
      </c>
      <c r="AD1190" s="321">
        <f t="shared" si="466"/>
        <v>1.5470380766600001E-2</v>
      </c>
      <c r="AE1190" s="321">
        <f t="shared" si="460"/>
        <v>4.3617613640000007E-3</v>
      </c>
      <c r="AF1190" s="321">
        <f t="shared" si="461"/>
        <v>3.4270015E-3</v>
      </c>
      <c r="AG1190"/>
      <c r="AH1190" s="121">
        <v>24.426856000000001</v>
      </c>
      <c r="AI1190" s="121">
        <v>2.7774806000000001</v>
      </c>
      <c r="AJ1190" s="121">
        <v>0.43682117999999998</v>
      </c>
      <c r="AK1190" s="121">
        <v>0</v>
      </c>
      <c r="AL1190" s="121">
        <v>20.930199000000002</v>
      </c>
      <c r="AM1190" s="121">
        <v>0.18366031999999999</v>
      </c>
      <c r="AN1190" s="121">
        <v>9.869464E-2</v>
      </c>
      <c r="AO1190"/>
      <c r="AP1190" s="282">
        <v>4.8099897000000004E-3</v>
      </c>
      <c r="AQ1190" s="282">
        <v>4.4729132999999999E-3</v>
      </c>
      <c r="AR1190" s="282">
        <v>2.0397471999999999E-4</v>
      </c>
      <c r="AS1190" s="282">
        <v>1.3310171999999999E-4</v>
      </c>
      <c r="AT1190" s="255">
        <f t="shared" si="467"/>
        <v>2.6816027137723E-7</v>
      </c>
      <c r="AU1190" s="256">
        <f t="shared" si="468"/>
        <v>7.5434437829074797E-10</v>
      </c>
      <c r="AV1190" s="256">
        <f t="shared" si="469"/>
        <v>1.8641697536999999E-2</v>
      </c>
      <c r="AW1190" s="272">
        <v>2.0372958E-7</v>
      </c>
      <c r="AX1190" s="272">
        <v>6.1471701000000004E-10</v>
      </c>
      <c r="AY1190" s="272">
        <v>1.6794218000000001E-14</v>
      </c>
      <c r="AZ1190" s="272">
        <v>6.2581997E-12</v>
      </c>
      <c r="BA1190" s="272">
        <v>1.6372153E-13</v>
      </c>
      <c r="BB1190" s="272">
        <v>1.8002957999999999E-10</v>
      </c>
      <c r="BC1190" s="272">
        <v>6.2707382000000003E-8</v>
      </c>
      <c r="BD1190" s="272">
        <v>2.5995238000000001E-11</v>
      </c>
      <c r="BE1190" s="272">
        <v>7.1285582999999997E-11</v>
      </c>
      <c r="BF1190" s="272">
        <v>4.1607270999999998E-14</v>
      </c>
      <c r="BG1190" s="272">
        <v>1.3402031E-15</v>
      </c>
      <c r="BH1190" s="272">
        <v>5.1501512000000001E-14</v>
      </c>
      <c r="BI1190" s="272">
        <v>5.8346882000000005E-14</v>
      </c>
      <c r="BJ1190" s="272">
        <v>1.4441835000000001E-14</v>
      </c>
      <c r="BK1190" s="272">
        <v>2.4479728E-11</v>
      </c>
      <c r="BL1190" s="272">
        <v>1.4713609000000001E-9</v>
      </c>
      <c r="BM1190" s="272">
        <v>4.1913074999999998E-11</v>
      </c>
      <c r="BN1190" s="272">
        <v>1.4754537E-5</v>
      </c>
      <c r="BO1190" s="273">
        <v>1.8626943E-2</v>
      </c>
      <c r="BP1190" s="272">
        <v>4.1017247999999999E-11</v>
      </c>
      <c r="BQ1190" s="272">
        <v>2.4942921000000001E-13</v>
      </c>
      <c r="BR1190" s="272">
        <v>1.1159648E-17</v>
      </c>
      <c r="BS1190"/>
      <c r="BT1190" s="274">
        <v>1.1842877E-5</v>
      </c>
      <c r="BU1190" s="274">
        <v>5.5131057000000003E-7</v>
      </c>
      <c r="BV1190" s="274">
        <v>6.1069712999999998E-6</v>
      </c>
      <c r="BW1190" s="274">
        <v>1.4513171000000001E-8</v>
      </c>
      <c r="BX1190" s="274">
        <v>4.9372460000000001E-7</v>
      </c>
      <c r="BY1190" s="274">
        <v>1.1766922999999999E-7</v>
      </c>
      <c r="BZ1190" s="274">
        <v>8.0945668000000001E-10</v>
      </c>
      <c r="CA1190" s="274">
        <v>1.8500368999999999E-7</v>
      </c>
      <c r="CB1190" s="274">
        <v>8.2395249000000004E-9</v>
      </c>
      <c r="CC1190" s="274">
        <v>9.6747752000000001E-8</v>
      </c>
      <c r="CD1190" s="274">
        <v>1.2016535E-9</v>
      </c>
      <c r="CE1190" s="274">
        <v>2.7325402000000001E-8</v>
      </c>
      <c r="CF1190" s="274">
        <v>2.2458323E-11</v>
      </c>
      <c r="CG1190" s="274">
        <v>2.8904654000000001E-7</v>
      </c>
      <c r="CH1190" s="274">
        <v>3.8785757999999999E-6</v>
      </c>
      <c r="CI1190" s="274">
        <v>6.5827914000000005E-8</v>
      </c>
      <c r="CJ1190" s="274">
        <v>5.8883246999999996E-9</v>
      </c>
      <c r="CK1190" s="4"/>
      <c r="CL1190" s="323">
        <v>3.6723611000000001E-11</v>
      </c>
      <c r="CM1190" s="323">
        <v>0.21867222</v>
      </c>
      <c r="CN1190" s="323">
        <v>4.5290316000000004E-3</v>
      </c>
      <c r="CO1190" s="323">
        <v>4.0154049999999999E-4</v>
      </c>
      <c r="CP1190" s="323">
        <v>1.7371647E-5</v>
      </c>
      <c r="CQ1190" s="323">
        <v>1.6887224000000001E-10</v>
      </c>
      <c r="CR1190" s="323">
        <v>1.0169167E-8</v>
      </c>
      <c r="CS1190" s="323">
        <v>2.059343E-5</v>
      </c>
      <c r="CT1190" s="323">
        <v>3.4633008E-2</v>
      </c>
      <c r="CU1190" s="323">
        <v>0.26562403000000001</v>
      </c>
      <c r="CV1190" s="237"/>
      <c r="CW1190" s="214"/>
      <c r="CX1190" s="18" t="s">
        <v>1117</v>
      </c>
      <c r="CY1190" s="18"/>
      <c r="CZ1190" s="18"/>
      <c r="DA1190" s="17"/>
      <c r="DB1190" s="65"/>
      <c r="DC1190" s="17"/>
      <c r="DD1190" s="17"/>
      <c r="DE1190" s="17"/>
      <c r="DF1190" s="17"/>
      <c r="DG1190" s="17"/>
      <c r="DH1190" s="17"/>
      <c r="DI1190" s="17"/>
      <c r="DJ1190" s="17"/>
      <c r="DK1190" s="17"/>
      <c r="DL1190" s="17"/>
      <c r="DM1190" s="17"/>
      <c r="DN1190" s="17"/>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c r="FU1190" s="14"/>
      <c r="FV1190" s="14"/>
      <c r="FW1190" s="14"/>
      <c r="FX1190" s="14"/>
      <c r="FY1190" s="14"/>
      <c r="FZ1190" s="14"/>
      <c r="GA1190" s="14"/>
      <c r="GB1190" s="14"/>
      <c r="GC1190" s="14"/>
      <c r="GD1190" s="14"/>
    </row>
    <row r="1191" spans="1:186" ht="14.4" customHeight="1">
      <c r="A1191" t="s">
        <v>2353</v>
      </c>
      <c r="B1191" s="168" t="s">
        <v>2252</v>
      </c>
      <c r="C1191" s="279" t="str">
        <f t="shared" si="452"/>
        <v>A.160.06.127</v>
      </c>
      <c r="D1191" s="14" t="s">
        <v>662</v>
      </c>
      <c r="E1191" s="278" t="s">
        <v>1510</v>
      </c>
      <c r="F1191" s="281" t="str">
        <f t="shared" si="453"/>
        <v>Sterculia/Niangon FSC/PEFC 700 (kg/m3)</v>
      </c>
      <c r="G1191" s="319">
        <f t="shared" si="462"/>
        <v>7.4761880844600004E-2</v>
      </c>
      <c r="H1191" s="319">
        <f t="shared" si="463"/>
        <v>2.1823693980000001E-3</v>
      </c>
      <c r="I1191" s="319">
        <f t="shared" si="464"/>
        <v>6.3305528700000006E-3</v>
      </c>
      <c r="J1191" s="319">
        <f t="shared" si="465"/>
        <v>1.9213870576600001E-2</v>
      </c>
      <c r="K1191" s="319">
        <v>4.7035088000000003E-2</v>
      </c>
      <c r="L1191" s="319">
        <v>3.8850474000000001E-3</v>
      </c>
      <c r="M1191" s="319">
        <v>2.2961402E-3</v>
      </c>
      <c r="N1191" s="319">
        <v>1.7566017E-3</v>
      </c>
      <c r="O1191" s="319">
        <v>2.7230666000000001E-4</v>
      </c>
      <c r="P1191" s="319">
        <v>6.3183479999999998E-6</v>
      </c>
      <c r="Q1191" s="319">
        <v>1.4714268999999999E-4</v>
      </c>
      <c r="R1191" s="319">
        <v>1.2397151E-4</v>
      </c>
      <c r="S1191" s="319">
        <v>3.1987539999999998E-4</v>
      </c>
      <c r="T1191" s="319">
        <v>1.2506625E-2</v>
      </c>
      <c r="U1191" s="319">
        <v>6.3852546000000001E-3</v>
      </c>
      <c r="V1191" s="319">
        <v>2.5393760000000001E-5</v>
      </c>
      <c r="W1191" s="319">
        <v>2.1155765999999999E-6</v>
      </c>
      <c r="X1191" s="319">
        <v>0</v>
      </c>
      <c r="Y1191" s="210"/>
      <c r="Z1191" s="320">
        <f t="shared" si="457"/>
        <v>0.35364727819548875</v>
      </c>
      <c r="AA1191" s="210"/>
      <c r="AB1191" s="321">
        <f t="shared" si="458"/>
        <v>4.7035088000000003E-2</v>
      </c>
      <c r="AC1191" s="321">
        <f t="shared" si="459"/>
        <v>8.4875285080000008E-3</v>
      </c>
      <c r="AD1191" s="321">
        <f t="shared" si="466"/>
        <v>1.8813899686600005E-2</v>
      </c>
      <c r="AE1191" s="321">
        <f t="shared" si="460"/>
        <v>6.3305528699999997E-3</v>
      </c>
      <c r="AF1191" s="321">
        <f t="shared" si="461"/>
        <v>6.7051300000000001E-3</v>
      </c>
      <c r="AG1191"/>
      <c r="AH1191" s="121">
        <v>26.700458000000001</v>
      </c>
      <c r="AI1191" s="121">
        <v>4.3206943999999998</v>
      </c>
      <c r="AJ1191" s="121">
        <v>0.86557024000000005</v>
      </c>
      <c r="AK1191" s="121">
        <v>0</v>
      </c>
      <c r="AL1191" s="121">
        <v>20.973579000000001</v>
      </c>
      <c r="AM1191" s="121">
        <v>0.34479493999999999</v>
      </c>
      <c r="AN1191" s="121">
        <v>0.19581952</v>
      </c>
      <c r="AO1191"/>
      <c r="AP1191" s="282">
        <v>7.5779039999999999E-3</v>
      </c>
      <c r="AQ1191" s="282">
        <v>7.0774862999999997E-3</v>
      </c>
      <c r="AR1191" s="282">
        <v>3.1830416E-4</v>
      </c>
      <c r="AS1191" s="282">
        <v>1.8211352000000001E-4</v>
      </c>
      <c r="AT1191" s="255">
        <f t="shared" si="467"/>
        <v>4.2430973016422999E-7</v>
      </c>
      <c r="AU1191" s="256">
        <f t="shared" si="468"/>
        <v>1.1771603466687478E-9</v>
      </c>
      <c r="AV1191" s="256">
        <f t="shared" si="469"/>
        <v>2.5506095576000001E-2</v>
      </c>
      <c r="AW1191" s="272">
        <v>3.2865993999999997E-7</v>
      </c>
      <c r="AX1191" s="272">
        <v>9.9166208000000003E-10</v>
      </c>
      <c r="AY1191" s="272">
        <v>2.7092896E-14</v>
      </c>
      <c r="AZ1191" s="272">
        <v>6.2581997E-12</v>
      </c>
      <c r="BA1191" s="272">
        <v>1.6372153E-13</v>
      </c>
      <c r="BB1191" s="272">
        <v>2.6120049E-10</v>
      </c>
      <c r="BC1191" s="272">
        <v>9.3845000999999995E-8</v>
      </c>
      <c r="BD1191" s="272">
        <v>3.7573340000000002E-11</v>
      </c>
      <c r="BE1191" s="272">
        <v>1.0554589000000001E-10</v>
      </c>
      <c r="BF1191" s="272">
        <v>4.1607270999999998E-14</v>
      </c>
      <c r="BG1191" s="272">
        <v>1.3402031E-15</v>
      </c>
      <c r="BH1191" s="272">
        <v>5.1994446000000002E-14</v>
      </c>
      <c r="BI1191" s="272">
        <v>7.6714602E-14</v>
      </c>
      <c r="BJ1191" s="272">
        <v>1.7771880999999999E-14</v>
      </c>
      <c r="BK1191" s="272">
        <v>2.4504205E-11</v>
      </c>
      <c r="BL1191" s="272">
        <v>1.4716452999999999E-9</v>
      </c>
      <c r="BM1191" s="272">
        <v>4.1913074999999998E-11</v>
      </c>
      <c r="BN1191" s="272">
        <v>1.7128576000000002E-5</v>
      </c>
      <c r="BO1191" s="273">
        <v>2.5488967000000001E-2</v>
      </c>
      <c r="BP1191" s="272">
        <v>4.1017247999999999E-11</v>
      </c>
      <c r="BQ1191" s="272">
        <v>2.4942921000000001E-13</v>
      </c>
      <c r="BR1191" s="272">
        <v>1.1159648E-17</v>
      </c>
      <c r="BS1191"/>
      <c r="BT1191" s="274">
        <v>1.8813075999999999E-5</v>
      </c>
      <c r="BU1191" s="274">
        <v>8.1396249999999998E-7</v>
      </c>
      <c r="BV1191" s="274">
        <v>9.8606245000000004E-6</v>
      </c>
      <c r="BW1191" s="274">
        <v>1.4530639E-8</v>
      </c>
      <c r="BX1191" s="274">
        <v>7.5112838999999996E-7</v>
      </c>
      <c r="BY1191" s="274">
        <v>1.6968166999999999E-7</v>
      </c>
      <c r="BZ1191" s="274">
        <v>8.0945668000000001E-10</v>
      </c>
      <c r="CA1191" s="274">
        <v>2.6394738E-7</v>
      </c>
      <c r="CB1191" s="274">
        <v>8.4787781999999998E-9</v>
      </c>
      <c r="CC1191" s="274">
        <v>9.7365176000000002E-8</v>
      </c>
      <c r="CD1191" s="274">
        <v>1.2016535E-9</v>
      </c>
      <c r="CE1191" s="274">
        <v>2.7325402000000001E-8</v>
      </c>
      <c r="CF1191" s="274">
        <v>2.2458323E-11</v>
      </c>
      <c r="CG1191" s="274">
        <v>4.1055799999999999E-7</v>
      </c>
      <c r="CH1191" s="274">
        <v>6.2664473999999998E-6</v>
      </c>
      <c r="CI1191" s="274">
        <v>1.2110450000000001E-7</v>
      </c>
      <c r="CJ1191" s="274">
        <v>5.8883246999999996E-9</v>
      </c>
      <c r="CK1191" s="4"/>
      <c r="CL1191" s="323">
        <v>3.6723611000000001E-11</v>
      </c>
      <c r="CM1191" s="323">
        <v>0.35329545000000001</v>
      </c>
      <c r="CN1191" s="323">
        <v>6.7177108999999999E-3</v>
      </c>
      <c r="CO1191" s="323">
        <v>5.9317221999999998E-4</v>
      </c>
      <c r="CP1191" s="323">
        <v>2.2939855000000001E-5</v>
      </c>
      <c r="CQ1191" s="323">
        <v>1.6909525999999999E-10</v>
      </c>
      <c r="CR1191" s="323">
        <v>1.0195524E-8</v>
      </c>
      <c r="CS1191" s="323">
        <v>3.1389349000000002E-5</v>
      </c>
      <c r="CT1191" s="323">
        <v>4.3686041000000002E-2</v>
      </c>
      <c r="CU1191" s="323">
        <v>0.36635516000000001</v>
      </c>
      <c r="CV1191" s="237"/>
      <c r="CW1191" s="214"/>
      <c r="CX1191" s="18" t="s">
        <v>1117</v>
      </c>
      <c r="CY1191" s="18"/>
      <c r="CZ1191" s="18"/>
      <c r="DA1191" s="17"/>
      <c r="DB1191" s="65"/>
      <c r="DC1191" s="17"/>
      <c r="DD1191" s="17"/>
      <c r="DE1191" s="17"/>
      <c r="DF1191" s="17"/>
      <c r="DG1191" s="17"/>
      <c r="DH1191" s="17"/>
      <c r="DI1191" s="17"/>
      <c r="DJ1191" s="17"/>
      <c r="DK1191" s="17"/>
      <c r="DL1191" s="17"/>
      <c r="DM1191" s="17"/>
      <c r="DN1191" s="17"/>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14"/>
      <c r="FV1191" s="14"/>
      <c r="FW1191" s="14"/>
      <c r="FX1191" s="14"/>
      <c r="FY1191" s="14"/>
      <c r="FZ1191" s="14"/>
      <c r="GA1191" s="14"/>
      <c r="GB1191" s="14"/>
      <c r="GC1191" s="14"/>
      <c r="GD1191" s="14"/>
    </row>
    <row r="1192" spans="1:186" ht="14.4" customHeight="1">
      <c r="A1192" t="s">
        <v>8655</v>
      </c>
      <c r="B1192" s="168" t="s">
        <v>2252</v>
      </c>
      <c r="C1192" s="279" t="str">
        <f t="shared" si="452"/>
        <v>A.160.06.128</v>
      </c>
      <c r="D1192" s="14" t="s">
        <v>662</v>
      </c>
      <c r="E1192" s="278" t="s">
        <v>1510</v>
      </c>
      <c r="F1192" s="281" t="str">
        <f t="shared" si="453"/>
        <v>Sterculia/Niangon natural forest, clear cut 700 (kg/m3)</v>
      </c>
      <c r="G1192" s="319">
        <f t="shared" si="462"/>
        <v>4.0373118890846005</v>
      </c>
      <c r="H1192" s="319">
        <f t="shared" si="463"/>
        <v>2.1823693980000001E-3</v>
      </c>
      <c r="I1192" s="319">
        <f t="shared" si="464"/>
        <v>3.5100305591100001</v>
      </c>
      <c r="J1192" s="319">
        <f t="shared" si="465"/>
        <v>1.9213870576600001E-2</v>
      </c>
      <c r="K1192" s="319">
        <v>0.50588509000000004</v>
      </c>
      <c r="L1192" s="319">
        <v>3.8850474000000001E-3</v>
      </c>
      <c r="M1192" s="319">
        <v>2.2961402E-3</v>
      </c>
      <c r="N1192" s="319">
        <v>1.7566017E-3</v>
      </c>
      <c r="O1192" s="319">
        <v>2.7230666000000001E-4</v>
      </c>
      <c r="P1192" s="319">
        <v>6.3183479999999998E-6</v>
      </c>
      <c r="Q1192" s="319">
        <v>1.4714268999999999E-4</v>
      </c>
      <c r="R1192" s="319">
        <v>1.2397151E-4</v>
      </c>
      <c r="S1192" s="319">
        <v>3.1987539999999998E-4</v>
      </c>
      <c r="T1192" s="319">
        <v>1.2506625E-2</v>
      </c>
      <c r="U1192" s="319">
        <v>6.3852546000000001E-3</v>
      </c>
      <c r="V1192" s="319">
        <v>3.5037254</v>
      </c>
      <c r="W1192" s="319">
        <v>2.1155765999999999E-6</v>
      </c>
      <c r="X1192" s="319">
        <v>0</v>
      </c>
      <c r="Y1192" s="210"/>
      <c r="Z1192" s="320">
        <f t="shared" si="457"/>
        <v>3.8036472932330829</v>
      </c>
      <c r="AA1192" s="210"/>
      <c r="AB1192" s="321">
        <f t="shared" si="458"/>
        <v>0.50588509000000004</v>
      </c>
      <c r="AC1192" s="321">
        <f t="shared" si="459"/>
        <v>8.4875285080000008E-3</v>
      </c>
      <c r="AD1192" s="321">
        <f t="shared" si="466"/>
        <v>1.8813899686600005E-2</v>
      </c>
      <c r="AE1192" s="321">
        <f t="shared" si="460"/>
        <v>3.5100305591099996</v>
      </c>
      <c r="AF1192" s="321">
        <f t="shared" si="461"/>
        <v>6.7051300000000001E-3</v>
      </c>
      <c r="AG1192"/>
      <c r="AH1192" s="121">
        <v>26.700458000000001</v>
      </c>
      <c r="AI1192" s="121">
        <v>4.3206943999999998</v>
      </c>
      <c r="AJ1192" s="121">
        <v>0.86557024000000005</v>
      </c>
      <c r="AK1192" s="121">
        <v>0</v>
      </c>
      <c r="AL1192" s="121">
        <v>20.973579000000001</v>
      </c>
      <c r="AM1192" s="121">
        <v>0.34479493999999999</v>
      </c>
      <c r="AN1192" s="121">
        <v>0.19581952</v>
      </c>
      <c r="AO1192"/>
      <c r="AP1192" s="282">
        <v>6.3592727000000002E-2</v>
      </c>
      <c r="AQ1192" s="282">
        <v>6.0480173999999998E-2</v>
      </c>
      <c r="AR1192" s="282">
        <v>2.9304395000000001E-3</v>
      </c>
      <c r="AS1192" s="282">
        <v>1.8211352000000001E-4</v>
      </c>
      <c r="AT1192" s="255">
        <f t="shared" si="467"/>
        <v>3.62590969016423E-6</v>
      </c>
      <c r="AU1192" s="256">
        <f t="shared" si="468"/>
        <v>1.0837424191672751E-8</v>
      </c>
      <c r="AV1192" s="256">
        <f t="shared" si="469"/>
        <v>2.5506095576000001E-2</v>
      </c>
      <c r="AW1192" s="272">
        <v>3.5302599000000001E-6</v>
      </c>
      <c r="AX1192" s="272">
        <v>1.0651662E-8</v>
      </c>
      <c r="AY1192" s="272">
        <v>2.9101790000000001E-13</v>
      </c>
      <c r="AZ1192" s="272">
        <v>6.2581997E-12</v>
      </c>
      <c r="BA1192" s="272">
        <v>1.6372153E-13</v>
      </c>
      <c r="BB1192" s="272">
        <v>2.6120049E-10</v>
      </c>
      <c r="BC1192" s="272">
        <v>9.3845000999999995E-8</v>
      </c>
      <c r="BD1192" s="272">
        <v>3.7573340000000002E-11</v>
      </c>
      <c r="BE1192" s="272">
        <v>1.0554589000000001E-10</v>
      </c>
      <c r="BF1192" s="272">
        <v>4.1607270999999998E-14</v>
      </c>
      <c r="BG1192" s="272">
        <v>1.3402031E-15</v>
      </c>
      <c r="BH1192" s="272">
        <v>5.1994446000000002E-14</v>
      </c>
      <c r="BI1192" s="272">
        <v>7.6714602E-14</v>
      </c>
      <c r="BJ1192" s="272">
        <v>1.7771880999999999E-14</v>
      </c>
      <c r="BK1192" s="272">
        <v>2.4504205E-11</v>
      </c>
      <c r="BL1192" s="272">
        <v>1.4716452999999999E-9</v>
      </c>
      <c r="BM1192" s="272">
        <v>4.1913074999999998E-11</v>
      </c>
      <c r="BN1192" s="272">
        <v>1.7128576000000002E-5</v>
      </c>
      <c r="BO1192" s="273">
        <v>2.5488967000000001E-2</v>
      </c>
      <c r="BP1192" s="272">
        <v>4.1017247999999999E-11</v>
      </c>
      <c r="BQ1192" s="272">
        <v>2.4942921000000001E-13</v>
      </c>
      <c r="BR1192" s="272">
        <v>1.1159648E-17</v>
      </c>
      <c r="BS1192"/>
      <c r="BT1192" s="121">
        <v>1.1500823E-4</v>
      </c>
      <c r="BU1192" s="274">
        <v>8.1396249999999998E-7</v>
      </c>
      <c r="BV1192" s="121">
        <v>1.0605578E-4</v>
      </c>
      <c r="BW1192" s="274">
        <v>1.4530639E-8</v>
      </c>
      <c r="BX1192" s="274">
        <v>7.5112838999999996E-7</v>
      </c>
      <c r="BY1192" s="274">
        <v>1.6968166999999999E-7</v>
      </c>
      <c r="BZ1192" s="274">
        <v>8.0945668000000001E-10</v>
      </c>
      <c r="CA1192" s="274">
        <v>2.6394738E-7</v>
      </c>
      <c r="CB1192" s="274">
        <v>8.4787781999999998E-9</v>
      </c>
      <c r="CC1192" s="274">
        <v>9.7365176000000002E-8</v>
      </c>
      <c r="CD1192" s="274">
        <v>1.2016535E-9</v>
      </c>
      <c r="CE1192" s="274">
        <v>2.7325402000000001E-8</v>
      </c>
      <c r="CF1192" s="274">
        <v>2.2458323E-11</v>
      </c>
      <c r="CG1192" s="274">
        <v>4.1055799999999999E-7</v>
      </c>
      <c r="CH1192" s="274">
        <v>6.2664473999999998E-6</v>
      </c>
      <c r="CI1192" s="274">
        <v>1.2110450000000001E-7</v>
      </c>
      <c r="CJ1192" s="274">
        <v>5.8883246999999996E-9</v>
      </c>
      <c r="CK1192" s="4"/>
      <c r="CL1192" s="323">
        <v>3.6723611000000001E-11</v>
      </c>
      <c r="CM1192" s="323">
        <v>3.8032954999999999</v>
      </c>
      <c r="CN1192" s="323">
        <v>6.7177108999999999E-3</v>
      </c>
      <c r="CO1192" s="323">
        <v>5.9317221999999998E-4</v>
      </c>
      <c r="CP1192" s="323">
        <v>2.2939855000000001E-5</v>
      </c>
      <c r="CQ1192" s="323">
        <v>1.6909525999999999E-10</v>
      </c>
      <c r="CR1192" s="323">
        <v>1.0195524E-8</v>
      </c>
      <c r="CS1192" s="323">
        <v>3.1389349000000002E-5</v>
      </c>
      <c r="CT1192" s="323">
        <v>4.3686041000000002E-2</v>
      </c>
      <c r="CU1192" s="323">
        <v>0.36635516000000001</v>
      </c>
      <c r="CV1192" s="237"/>
      <c r="CW1192" s="214"/>
      <c r="CX1192" s="18" t="s">
        <v>1117</v>
      </c>
      <c r="CY1192" s="18"/>
      <c r="CZ1192" s="18"/>
      <c r="DA1192" s="17"/>
      <c r="DB1192" s="65"/>
      <c r="DC1192" s="17"/>
      <c r="DD1192" s="17"/>
      <c r="DE1192" s="17"/>
      <c r="DF1192" s="17"/>
      <c r="DG1192" s="17"/>
      <c r="DH1192" s="17"/>
      <c r="DI1192" s="17"/>
      <c r="DJ1192" s="17"/>
      <c r="DK1192" s="17"/>
      <c r="DL1192" s="17"/>
      <c r="DM1192" s="17"/>
      <c r="DN1192" s="17"/>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14"/>
      <c r="FV1192" s="14"/>
      <c r="FW1192" s="14"/>
      <c r="FX1192" s="14"/>
      <c r="FY1192" s="14"/>
      <c r="FZ1192" s="14"/>
      <c r="GA1192" s="14"/>
      <c r="GB1192" s="14"/>
      <c r="GC1192" s="14"/>
      <c r="GD1192" s="14"/>
    </row>
    <row r="1193" spans="1:186" ht="14.4" customHeight="1">
      <c r="A1193" t="s">
        <v>2354</v>
      </c>
      <c r="B1193" s="168" t="s">
        <v>2252</v>
      </c>
      <c r="C1193" s="279" t="str">
        <f t="shared" si="452"/>
        <v>A.160.06.129</v>
      </c>
      <c r="D1193" s="14" t="s">
        <v>662</v>
      </c>
      <c r="E1193" s="278" t="s">
        <v>1510</v>
      </c>
      <c r="F1193" s="281" t="str">
        <f t="shared" si="453"/>
        <v>Zebrano/Goncalo-alvez FSC/PEFC 900 (kg/m3)</v>
      </c>
      <c r="G1193" s="319">
        <f t="shared" si="462"/>
        <v>7.2542918310299992E-2</v>
      </c>
      <c r="H1193" s="319">
        <f t="shared" si="463"/>
        <v>2.1757662376999999E-3</v>
      </c>
      <c r="I1193" s="319">
        <f t="shared" si="464"/>
        <v>6.0592938360000004E-3</v>
      </c>
      <c r="J1193" s="319">
        <f t="shared" si="465"/>
        <v>1.82944112366E-2</v>
      </c>
      <c r="K1193" s="319">
        <v>4.6013446999999999E-2</v>
      </c>
      <c r="L1193" s="319">
        <v>3.6301637999999999E-3</v>
      </c>
      <c r="M1193" s="319">
        <v>2.2798778999999999E-3</v>
      </c>
      <c r="N1193" s="319">
        <v>1.7528934000000001E-3</v>
      </c>
      <c r="O1193" s="319">
        <v>2.7015270999999999E-4</v>
      </c>
      <c r="P1193" s="319">
        <v>6.1994877000000004E-6</v>
      </c>
      <c r="Q1193" s="319">
        <v>1.4652063999999999E-4</v>
      </c>
      <c r="R1193" s="319">
        <v>1.238721E-4</v>
      </c>
      <c r="S1193" s="319">
        <v>3.1943485999999998E-4</v>
      </c>
      <c r="T1193" s="319">
        <v>1.1590127E-2</v>
      </c>
      <c r="U1193" s="319">
        <v>6.3827338000000001E-3</v>
      </c>
      <c r="V1193" s="319">
        <v>2.5380035999999999E-5</v>
      </c>
      <c r="W1193" s="319">
        <v>2.1155765999999999E-6</v>
      </c>
      <c r="X1193" s="319">
        <v>0</v>
      </c>
      <c r="Y1193" s="210"/>
      <c r="Z1193" s="320">
        <f t="shared" si="457"/>
        <v>0.34596576691729319</v>
      </c>
      <c r="AA1193" s="210"/>
      <c r="AB1193" s="321">
        <f t="shared" si="458"/>
        <v>4.6013446999999999E-2</v>
      </c>
      <c r="AC1193" s="321">
        <f t="shared" si="459"/>
        <v>8.2096800377000016E-3</v>
      </c>
      <c r="AD1193" s="321">
        <f t="shared" si="466"/>
        <v>1.7626156376600002E-2</v>
      </c>
      <c r="AE1193" s="321">
        <f t="shared" si="460"/>
        <v>6.0592938360000004E-3</v>
      </c>
      <c r="AF1193" s="321">
        <f t="shared" si="461"/>
        <v>6.7021686600000005E-3</v>
      </c>
      <c r="AG1193"/>
      <c r="AH1193" s="121">
        <v>26.599595999999998</v>
      </c>
      <c r="AI1193" s="121">
        <v>4.2202944000000002</v>
      </c>
      <c r="AJ1193" s="121">
        <v>0.86522853</v>
      </c>
      <c r="AK1193" s="121">
        <v>0</v>
      </c>
      <c r="AL1193" s="121">
        <v>20.973579000000001</v>
      </c>
      <c r="AM1193" s="121">
        <v>0.34475875</v>
      </c>
      <c r="AN1193" s="121">
        <v>0.19573539000000001</v>
      </c>
      <c r="AO1193"/>
      <c r="AP1193" s="282">
        <v>7.3668600000000002E-3</v>
      </c>
      <c r="AQ1193" s="282">
        <v>6.8807972000000002E-3</v>
      </c>
      <c r="AR1193" s="282">
        <v>3.1099215E-4</v>
      </c>
      <c r="AS1193" s="282">
        <v>1.7507064000000001E-4</v>
      </c>
      <c r="AT1193" s="255">
        <f t="shared" si="467"/>
        <v>4.1251781617622998E-7</v>
      </c>
      <c r="AU1193" s="256">
        <f t="shared" si="468"/>
        <v>1.1501189072327476E-9</v>
      </c>
      <c r="AV1193" s="256">
        <f t="shared" si="469"/>
        <v>2.4519697057000002E-2</v>
      </c>
      <c r="AW1193" s="272">
        <v>3.2153149999999998E-7</v>
      </c>
      <c r="AX1193" s="272">
        <v>9.7015386000000004E-10</v>
      </c>
      <c r="AY1193" s="272">
        <v>2.6505261E-14</v>
      </c>
      <c r="AZ1193" s="272">
        <v>6.2581997E-12</v>
      </c>
      <c r="BA1193" s="272">
        <v>1.6372153E-13</v>
      </c>
      <c r="BB1193" s="272">
        <v>2.6064842000000002E-10</v>
      </c>
      <c r="BC1193" s="272">
        <v>8.9182284999999999E-8</v>
      </c>
      <c r="BD1193" s="272">
        <v>3.7447442000000001E-11</v>
      </c>
      <c r="BE1193" s="272">
        <v>1.0015395E-10</v>
      </c>
      <c r="BF1193" s="272">
        <v>4.1607270999999998E-14</v>
      </c>
      <c r="BG1193" s="272">
        <v>1.3402031E-15</v>
      </c>
      <c r="BH1193" s="272">
        <v>5.1665822999999997E-14</v>
      </c>
      <c r="BI1193" s="272">
        <v>6.4469455000000005E-14</v>
      </c>
      <c r="BJ1193" s="272">
        <v>1.5551849999999999E-14</v>
      </c>
      <c r="BK1193" s="272">
        <v>2.4487886999999999E-11</v>
      </c>
      <c r="BL1193" s="272">
        <v>1.4714557000000001E-9</v>
      </c>
      <c r="BM1193" s="272">
        <v>4.1913074999999998E-11</v>
      </c>
      <c r="BN1193" s="272">
        <v>1.7088056999999999E-5</v>
      </c>
      <c r="BO1193" s="273">
        <v>2.4502609000000002E-2</v>
      </c>
      <c r="BP1193" s="272">
        <v>4.1017247999999999E-11</v>
      </c>
      <c r="BQ1193" s="272">
        <v>2.4942921000000001E-13</v>
      </c>
      <c r="BR1193" s="272">
        <v>1.1159648E-17</v>
      </c>
      <c r="BS1193"/>
      <c r="BT1193" s="274">
        <v>1.8400966999999999E-5</v>
      </c>
      <c r="BU1193" s="274">
        <v>7.7678882999999995E-7</v>
      </c>
      <c r="BV1193" s="274">
        <v>9.6464437000000002E-6</v>
      </c>
      <c r="BW1193" s="274">
        <v>1.4518994000000001E-8</v>
      </c>
      <c r="BX1193" s="274">
        <v>7.1857920999999996E-7</v>
      </c>
      <c r="BY1193" s="274">
        <v>1.6968166999999999E-7</v>
      </c>
      <c r="BZ1193" s="274">
        <v>8.0945668000000001E-10</v>
      </c>
      <c r="CA1193" s="274">
        <v>2.6394738E-7</v>
      </c>
      <c r="CB1193" s="274">
        <v>8.3192760000000002E-9</v>
      </c>
      <c r="CC1193" s="274">
        <v>9.6953560000000001E-8</v>
      </c>
      <c r="CD1193" s="274">
        <v>1.2016535E-9</v>
      </c>
      <c r="CE1193" s="274">
        <v>2.7325402000000001E-8</v>
      </c>
      <c r="CF1193" s="274">
        <v>2.2458323E-11</v>
      </c>
      <c r="CG1193" s="274">
        <v>4.0420684000000002E-7</v>
      </c>
      <c r="CH1193" s="274">
        <v>6.1451757000000004E-6</v>
      </c>
      <c r="CI1193" s="274">
        <v>1.2110450000000001E-7</v>
      </c>
      <c r="CJ1193" s="274">
        <v>5.8883246999999996E-9</v>
      </c>
      <c r="CK1193" s="4"/>
      <c r="CL1193" s="323">
        <v>3.6723611000000001E-11</v>
      </c>
      <c r="CM1193" s="323">
        <v>0.34561395</v>
      </c>
      <c r="CN1193" s="323">
        <v>6.7177108999999999E-3</v>
      </c>
      <c r="CO1193" s="323">
        <v>5.6773854000000004E-4</v>
      </c>
      <c r="CP1193" s="323">
        <v>2.1834589999999999E-5</v>
      </c>
      <c r="CQ1193" s="323">
        <v>1.6894658000000001E-10</v>
      </c>
      <c r="CR1193" s="323">
        <v>1.0177953E-8</v>
      </c>
      <c r="CS1193" s="323">
        <v>2.9781354999999999E-5</v>
      </c>
      <c r="CT1193" s="323">
        <v>3.7650686000000003E-2</v>
      </c>
      <c r="CU1193" s="323">
        <v>0.35275226999999998</v>
      </c>
      <c r="CV1193" s="237"/>
      <c r="CW1193" s="214"/>
      <c r="CX1193" s="18" t="s">
        <v>1117</v>
      </c>
      <c r="CY1193" s="18"/>
      <c r="CZ1193" s="18"/>
      <c r="DA1193" s="17"/>
      <c r="DB1193" s="65"/>
      <c r="DC1193" s="17"/>
      <c r="DD1193" s="17"/>
      <c r="DE1193" s="17"/>
      <c r="DF1193" s="17"/>
      <c r="DG1193" s="17"/>
      <c r="DH1193" s="17"/>
      <c r="DI1193" s="17"/>
      <c r="DJ1193" s="17"/>
      <c r="DK1193" s="17"/>
      <c r="DL1193" s="17"/>
      <c r="DM1193" s="17"/>
      <c r="DN1193" s="17"/>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c r="FV1193" s="14"/>
      <c r="FW1193" s="14"/>
      <c r="FX1193" s="14"/>
      <c r="FY1193" s="14"/>
      <c r="FZ1193" s="14"/>
      <c r="GA1193" s="14"/>
      <c r="GB1193" s="14"/>
      <c r="GC1193" s="14"/>
      <c r="GD1193" s="14"/>
    </row>
    <row r="1194" spans="1:186" ht="14.4" customHeight="1">
      <c r="A1194" t="s">
        <v>8656</v>
      </c>
      <c r="B1194" s="168" t="s">
        <v>2252</v>
      </c>
      <c r="C1194" s="279" t="str">
        <f t="shared" si="452"/>
        <v>A.160.06.130</v>
      </c>
      <c r="D1194" s="14" t="s">
        <v>662</v>
      </c>
      <c r="E1194" s="278" t="s">
        <v>1510</v>
      </c>
      <c r="F1194" s="281" t="str">
        <f t="shared" si="453"/>
        <v>Zebrano/Goncalo-alvez natural forest, clear cut 900 (kg/m3)</v>
      </c>
      <c r="G1194" s="319">
        <f t="shared" si="462"/>
        <v>3.2450429412743</v>
      </c>
      <c r="H1194" s="319">
        <f t="shared" si="463"/>
        <v>2.1757662376999999E-3</v>
      </c>
      <c r="I1194" s="319">
        <f t="shared" si="464"/>
        <v>2.7197093138000001</v>
      </c>
      <c r="J1194" s="319">
        <f t="shared" si="465"/>
        <v>1.82944112366E-2</v>
      </c>
      <c r="K1194" s="319">
        <v>0.50486344999999999</v>
      </c>
      <c r="L1194" s="319">
        <v>3.6301637999999999E-3</v>
      </c>
      <c r="M1194" s="319">
        <v>2.2798778999999999E-3</v>
      </c>
      <c r="N1194" s="319">
        <v>1.7528934000000001E-3</v>
      </c>
      <c r="O1194" s="319">
        <v>2.7015270999999999E-4</v>
      </c>
      <c r="P1194" s="319">
        <v>6.1994877000000004E-6</v>
      </c>
      <c r="Q1194" s="319">
        <v>1.4652063999999999E-4</v>
      </c>
      <c r="R1194" s="319">
        <v>1.238721E-4</v>
      </c>
      <c r="S1194" s="319">
        <v>3.1943485999999998E-4</v>
      </c>
      <c r="T1194" s="319">
        <v>1.1590127E-2</v>
      </c>
      <c r="U1194" s="319">
        <v>6.3827338000000001E-3</v>
      </c>
      <c r="V1194" s="319">
        <v>2.7136754000000001</v>
      </c>
      <c r="W1194" s="319">
        <v>2.1155765999999999E-6</v>
      </c>
      <c r="X1194" s="319">
        <v>0</v>
      </c>
      <c r="Y1194" s="210"/>
      <c r="Z1194" s="320">
        <f t="shared" si="457"/>
        <v>3.795965789473684</v>
      </c>
      <c r="AA1194" s="210"/>
      <c r="AB1194" s="321">
        <f t="shared" si="458"/>
        <v>0.50486344999999999</v>
      </c>
      <c r="AC1194" s="321">
        <f t="shared" si="459"/>
        <v>8.2096800377000016E-3</v>
      </c>
      <c r="AD1194" s="321">
        <f t="shared" si="466"/>
        <v>1.7626156376600002E-2</v>
      </c>
      <c r="AE1194" s="321">
        <f t="shared" si="460"/>
        <v>2.7197093138000001</v>
      </c>
      <c r="AF1194" s="321">
        <f t="shared" si="461"/>
        <v>6.7021686600000005E-3</v>
      </c>
      <c r="AG1194"/>
      <c r="AH1194" s="121">
        <v>26.599595999999998</v>
      </c>
      <c r="AI1194" s="121">
        <v>4.2202944000000002</v>
      </c>
      <c r="AJ1194" s="121">
        <v>0.86522853</v>
      </c>
      <c r="AK1194" s="121">
        <v>0</v>
      </c>
      <c r="AL1194" s="121">
        <v>20.973579000000001</v>
      </c>
      <c r="AM1194" s="121">
        <v>0.34475875</v>
      </c>
      <c r="AN1194" s="121">
        <v>0.19573539000000001</v>
      </c>
      <c r="AO1194"/>
      <c r="AP1194" s="282">
        <v>6.3381682999999994E-2</v>
      </c>
      <c r="AQ1194" s="282">
        <v>6.0283484999999998E-2</v>
      </c>
      <c r="AR1194" s="282">
        <v>2.9231274999999999E-3</v>
      </c>
      <c r="AS1194" s="282">
        <v>1.7507064000000001E-4</v>
      </c>
      <c r="AT1194" s="255">
        <f t="shared" si="467"/>
        <v>3.61411781617623E-6</v>
      </c>
      <c r="AU1194" s="256">
        <f t="shared" si="468"/>
        <v>1.0810382972231749E-8</v>
      </c>
      <c r="AV1194" s="256">
        <f t="shared" si="469"/>
        <v>2.4519697057000002E-2</v>
      </c>
      <c r="AW1194" s="272">
        <v>3.5231315000000001E-6</v>
      </c>
      <c r="AX1194" s="272">
        <v>1.0630153999999999E-8</v>
      </c>
      <c r="AY1194" s="272">
        <v>2.9043025999999998E-13</v>
      </c>
      <c r="AZ1194" s="272">
        <v>6.2581997E-12</v>
      </c>
      <c r="BA1194" s="272">
        <v>1.6372153E-13</v>
      </c>
      <c r="BB1194" s="272">
        <v>2.6064842000000002E-10</v>
      </c>
      <c r="BC1194" s="272">
        <v>8.9182284999999999E-8</v>
      </c>
      <c r="BD1194" s="272">
        <v>3.7447442000000001E-11</v>
      </c>
      <c r="BE1194" s="272">
        <v>1.0015395E-10</v>
      </c>
      <c r="BF1194" s="272">
        <v>4.1607270999999998E-14</v>
      </c>
      <c r="BG1194" s="272">
        <v>1.3402031E-15</v>
      </c>
      <c r="BH1194" s="272">
        <v>5.1665822999999997E-14</v>
      </c>
      <c r="BI1194" s="272">
        <v>6.4469455000000005E-14</v>
      </c>
      <c r="BJ1194" s="272">
        <v>1.5551849999999999E-14</v>
      </c>
      <c r="BK1194" s="272">
        <v>2.4487886999999999E-11</v>
      </c>
      <c r="BL1194" s="272">
        <v>1.4714557000000001E-9</v>
      </c>
      <c r="BM1194" s="272">
        <v>4.1913074999999998E-11</v>
      </c>
      <c r="BN1194" s="272">
        <v>1.7088056999999999E-5</v>
      </c>
      <c r="BO1194" s="273">
        <v>2.4502609000000002E-2</v>
      </c>
      <c r="BP1194" s="272">
        <v>4.1017247999999999E-11</v>
      </c>
      <c r="BQ1194" s="272">
        <v>2.4942921000000001E-13</v>
      </c>
      <c r="BR1194" s="272">
        <v>1.1159648E-17</v>
      </c>
      <c r="BS1194"/>
      <c r="BT1194" s="121">
        <v>1.1459611999999999E-4</v>
      </c>
      <c r="BU1194" s="274">
        <v>7.7678882999999995E-7</v>
      </c>
      <c r="BV1194" s="121">
        <v>1.0584160000000001E-4</v>
      </c>
      <c r="BW1194" s="274">
        <v>1.4518994000000001E-8</v>
      </c>
      <c r="BX1194" s="274">
        <v>7.1857920999999996E-7</v>
      </c>
      <c r="BY1194" s="274">
        <v>1.6968166999999999E-7</v>
      </c>
      <c r="BZ1194" s="274">
        <v>8.0945668000000001E-10</v>
      </c>
      <c r="CA1194" s="274">
        <v>2.6394738E-7</v>
      </c>
      <c r="CB1194" s="274">
        <v>8.3192760000000002E-9</v>
      </c>
      <c r="CC1194" s="274">
        <v>9.6953560000000001E-8</v>
      </c>
      <c r="CD1194" s="274">
        <v>1.2016535E-9</v>
      </c>
      <c r="CE1194" s="274">
        <v>2.7325402000000001E-8</v>
      </c>
      <c r="CF1194" s="274">
        <v>2.2458323E-11</v>
      </c>
      <c r="CG1194" s="274">
        <v>4.0420684000000002E-7</v>
      </c>
      <c r="CH1194" s="274">
        <v>6.1451757000000004E-6</v>
      </c>
      <c r="CI1194" s="274">
        <v>1.2110450000000001E-7</v>
      </c>
      <c r="CJ1194" s="274">
        <v>5.8883246999999996E-9</v>
      </c>
      <c r="CK1194" s="4"/>
      <c r="CL1194" s="323">
        <v>3.6723611000000001E-11</v>
      </c>
      <c r="CM1194" s="323">
        <v>3.7956139000000002</v>
      </c>
      <c r="CN1194" s="323">
        <v>6.7177108999999999E-3</v>
      </c>
      <c r="CO1194" s="323">
        <v>5.6773854000000004E-4</v>
      </c>
      <c r="CP1194" s="323">
        <v>2.1834589999999999E-5</v>
      </c>
      <c r="CQ1194" s="323">
        <v>1.6894658000000001E-10</v>
      </c>
      <c r="CR1194" s="323">
        <v>1.0177953E-8</v>
      </c>
      <c r="CS1194" s="323">
        <v>2.9781354999999999E-5</v>
      </c>
      <c r="CT1194" s="323">
        <v>3.7650686000000003E-2</v>
      </c>
      <c r="CU1194" s="323">
        <v>0.35275226999999998</v>
      </c>
      <c r="CV1194" s="237"/>
      <c r="CW1194" s="214"/>
      <c r="CX1194" s="18" t="s">
        <v>1117</v>
      </c>
      <c r="CY1194" s="18"/>
      <c r="CZ1194" s="18"/>
      <c r="DA1194" s="17"/>
      <c r="DB1194" s="65"/>
      <c r="DC1194" s="17"/>
      <c r="DD1194" s="17"/>
      <c r="DE1194" s="17"/>
      <c r="DF1194" s="17"/>
      <c r="DG1194" s="17"/>
      <c r="DH1194" s="17"/>
      <c r="DI1194" s="17"/>
      <c r="DJ1194" s="17"/>
      <c r="DK1194" s="17"/>
      <c r="DL1194" s="17"/>
      <c r="DM1194" s="17"/>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c r="FU1194" s="14"/>
      <c r="FV1194" s="14"/>
      <c r="FW1194" s="14"/>
      <c r="FX1194" s="14"/>
      <c r="FY1194" s="14"/>
      <c r="FZ1194" s="14"/>
      <c r="GA1194" s="14"/>
      <c r="GB1194" s="14"/>
      <c r="GC1194" s="14"/>
      <c r="GD1194" s="14"/>
    </row>
    <row r="1195" spans="1:186" ht="14.4" customHeight="1">
      <c r="B1195" s="278" t="s">
        <v>2252</v>
      </c>
      <c r="C1195" s="277" t="s">
        <v>3671</v>
      </c>
      <c r="D1195" s="277" t="s">
        <v>3484</v>
      </c>
      <c r="E1195" s="278"/>
      <c r="F1195"/>
      <c r="G1195" s="210"/>
      <c r="H1195" s="210"/>
      <c r="I1195" s="210"/>
      <c r="J1195" s="210"/>
      <c r="K1195" s="210"/>
      <c r="L1195" s="210"/>
      <c r="M1195" s="210"/>
      <c r="N1195" s="210"/>
      <c r="O1195" s="210"/>
      <c r="P1195" s="210"/>
      <c r="Q1195" s="210"/>
      <c r="R1195" s="210"/>
      <c r="S1195" s="210"/>
      <c r="T1195" s="210"/>
      <c r="U1195" s="210"/>
      <c r="V1195" s="210"/>
      <c r="W1195" s="210"/>
      <c r="X1195" s="210"/>
      <c r="Y1195" s="210"/>
      <c r="Z1195" s="210"/>
      <c r="AA1195" s="210"/>
      <c r="AB1195" s="210"/>
      <c r="AC1195" s="210"/>
      <c r="AD1195" s="210"/>
      <c r="AE1195" s="210"/>
      <c r="AF1195" s="210"/>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s="188"/>
      <c r="CW1195" s="215"/>
      <c r="CX1195" s="22"/>
      <c r="CY1195" s="18"/>
      <c r="CZ1195" s="18"/>
      <c r="DA1195" s="17"/>
      <c r="DB1195" s="65"/>
      <c r="DC1195" s="18"/>
      <c r="DD1195" s="17"/>
      <c r="DE1195" s="17"/>
      <c r="DF1195" s="17"/>
      <c r="DG1195" s="17"/>
      <c r="DH1195" s="17"/>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4"/>
      <c r="FV1195" s="14"/>
      <c r="FW1195" s="14"/>
      <c r="FX1195" s="14"/>
      <c r="FY1195" s="14"/>
      <c r="FZ1195" s="14"/>
      <c r="GA1195" s="14"/>
      <c r="GB1195" s="14"/>
      <c r="GC1195" s="14"/>
      <c r="GD1195" s="14"/>
    </row>
    <row r="1196" spans="1:186" ht="14.4" customHeight="1">
      <c r="A1196" t="s">
        <v>2355</v>
      </c>
      <c r="B1196" s="168" t="s">
        <v>2252</v>
      </c>
      <c r="C1196" s="279" t="str">
        <f t="shared" ref="C1196:C1264" si="470">MID(A1196,1,12)</f>
        <v>A.160.07.101</v>
      </c>
      <c r="D1196" s="14" t="s">
        <v>738</v>
      </c>
      <c r="E1196" s="278" t="s">
        <v>1510</v>
      </c>
      <c r="F1196" s="281" t="str">
        <f t="shared" ref="F1196:F1264" si="471">MID(A1196, 21,85)</f>
        <v>Angelim Vermelho FSC/PEFC 1430 (kg/m3) wet</v>
      </c>
      <c r="G1196" s="319">
        <f t="shared" si="462"/>
        <v>5.1659593511400002E-2</v>
      </c>
      <c r="H1196" s="319">
        <f t="shared" si="463"/>
        <v>1.5523071378000001E-3</v>
      </c>
      <c r="I1196" s="319">
        <f t="shared" si="464"/>
        <v>4.6136446170000006E-3</v>
      </c>
      <c r="J1196" s="319">
        <f t="shared" si="465"/>
        <v>1.5414778756600002E-2</v>
      </c>
      <c r="K1196" s="319">
        <v>3.0078863000000001E-2</v>
      </c>
      <c r="L1196" s="319">
        <v>2.8206380999999999E-3</v>
      </c>
      <c r="M1196" s="319">
        <v>1.6437059E-3</v>
      </c>
      <c r="N1196" s="319">
        <v>1.2141552E-3</v>
      </c>
      <c r="O1196" s="319">
        <v>1.8511428E-4</v>
      </c>
      <c r="P1196" s="319">
        <v>6.2504278000000004E-6</v>
      </c>
      <c r="Q1196" s="319">
        <v>1.4678723000000001E-4</v>
      </c>
      <c r="R1196" s="319">
        <v>1.239147E-4</v>
      </c>
      <c r="S1196" s="319">
        <v>2.0501208E-4</v>
      </c>
      <c r="T1196" s="319">
        <v>1.1982912E-2</v>
      </c>
      <c r="U1196" s="319">
        <v>3.2247390999999999E-3</v>
      </c>
      <c r="V1196" s="319">
        <v>2.5385917E-5</v>
      </c>
      <c r="W1196" s="319">
        <v>2.1155765999999999E-6</v>
      </c>
      <c r="X1196" s="319">
        <v>0</v>
      </c>
      <c r="Y1196" s="210"/>
      <c r="Z1196" s="320">
        <f t="shared" si="457"/>
        <v>0.22615686466165413</v>
      </c>
      <c r="AA1196" s="210"/>
      <c r="AB1196" s="321">
        <f t="shared" si="458"/>
        <v>3.0078863000000001E-2</v>
      </c>
      <c r="AC1196" s="321">
        <f t="shared" si="459"/>
        <v>6.1405658377999993E-3</v>
      </c>
      <c r="AD1196" s="321">
        <f t="shared" si="466"/>
        <v>1.6573286276600003E-2</v>
      </c>
      <c r="AE1196" s="321">
        <f t="shared" si="460"/>
        <v>4.6136446169999998E-3</v>
      </c>
      <c r="AF1196" s="321">
        <f t="shared" si="461"/>
        <v>3.4297511800000001E-3</v>
      </c>
      <c r="AG1196"/>
      <c r="AH1196" s="121">
        <v>24.520513000000001</v>
      </c>
      <c r="AI1196" s="121">
        <v>2.8707091999999998</v>
      </c>
      <c r="AJ1196" s="121">
        <v>0.43713848</v>
      </c>
      <c r="AK1196" s="121">
        <v>0</v>
      </c>
      <c r="AL1196" s="121">
        <v>20.930199000000002</v>
      </c>
      <c r="AM1196" s="121">
        <v>0.18369392000000001</v>
      </c>
      <c r="AN1196" s="121">
        <v>9.8772760000000001E-2</v>
      </c>
      <c r="AO1196"/>
      <c r="AP1196" s="282">
        <v>5.0059591000000004E-3</v>
      </c>
      <c r="AQ1196" s="282">
        <v>4.6555531000000002E-3</v>
      </c>
      <c r="AR1196" s="282">
        <v>2.1076444000000001E-4</v>
      </c>
      <c r="AS1196" s="282">
        <v>1.3964154000000001E-4</v>
      </c>
      <c r="AT1196" s="255">
        <f t="shared" ref="AT1196:AT1205" si="472">AW1196+AZ1196+BA1196+BB1196+BC1196+BK1196+BL1196+BP1196</f>
        <v>2.7910990017023003E-7</v>
      </c>
      <c r="AU1196" s="256">
        <f t="shared" ref="AU1196:AU1205" si="473">AX1196+AY1196+BD1196+BE1196+BF1196+BG1196+BH1196+BI1196+BJ1196+BM1196+BQ1196+BR1196</f>
        <v>7.7945428905274814E-10</v>
      </c>
      <c r="AV1196" s="256">
        <f t="shared" ref="AV1196:AV1205" si="474">BN1196+BO1196</f>
        <v>1.9557638161E-2</v>
      </c>
      <c r="AW1196" s="272">
        <v>2.1034884E-7</v>
      </c>
      <c r="AX1196" s="272">
        <v>6.3468893E-10</v>
      </c>
      <c r="AY1196" s="272">
        <v>1.7339880000000001E-14</v>
      </c>
      <c r="AZ1196" s="272">
        <v>6.2581997E-12</v>
      </c>
      <c r="BA1196" s="272">
        <v>1.6372153E-13</v>
      </c>
      <c r="BB1196" s="272">
        <v>1.8054221999999999E-10</v>
      </c>
      <c r="BC1196" s="272">
        <v>6.7037047000000005E-8</v>
      </c>
      <c r="BD1196" s="272">
        <v>2.6112144000000001E-11</v>
      </c>
      <c r="BE1196" s="272">
        <v>7.6292385000000003E-11</v>
      </c>
      <c r="BF1196" s="272">
        <v>4.1607270999999998E-14</v>
      </c>
      <c r="BG1196" s="272">
        <v>1.3402031E-15</v>
      </c>
      <c r="BH1196" s="272">
        <v>5.1806661999999997E-14</v>
      </c>
      <c r="BI1196" s="272">
        <v>6.9717375000000004E-14</v>
      </c>
      <c r="BJ1196" s="272">
        <v>1.6503292E-14</v>
      </c>
      <c r="BK1196" s="272">
        <v>2.4494881000000001E-11</v>
      </c>
      <c r="BL1196" s="272">
        <v>1.4715368999999999E-9</v>
      </c>
      <c r="BM1196" s="272">
        <v>4.1913074999999998E-11</v>
      </c>
      <c r="BN1196" s="272">
        <v>1.4792161E-5</v>
      </c>
      <c r="BO1196" s="273">
        <v>1.9542845999999999E-2</v>
      </c>
      <c r="BP1196" s="272">
        <v>4.1017247999999999E-11</v>
      </c>
      <c r="BQ1196" s="272">
        <v>2.4942921000000001E-13</v>
      </c>
      <c r="BR1196" s="272">
        <v>1.1159648E-17</v>
      </c>
      <c r="BS1196"/>
      <c r="BT1196" s="274">
        <v>1.222555E-5</v>
      </c>
      <c r="BU1196" s="274">
        <v>5.8582897999999995E-7</v>
      </c>
      <c r="BV1196" s="274">
        <v>6.3058535000000004E-6</v>
      </c>
      <c r="BW1196" s="274">
        <v>1.4523985E-8</v>
      </c>
      <c r="BX1196" s="274">
        <v>5.2394884E-7</v>
      </c>
      <c r="BY1196" s="274">
        <v>1.1766922999999999E-7</v>
      </c>
      <c r="BZ1196" s="274">
        <v>8.0945668000000001E-10</v>
      </c>
      <c r="CA1196" s="274">
        <v>1.8500368999999999E-7</v>
      </c>
      <c r="CB1196" s="274">
        <v>8.3876340999999996E-9</v>
      </c>
      <c r="CC1196" s="274">
        <v>9.7129966999999996E-8</v>
      </c>
      <c r="CD1196" s="274">
        <v>1.2016535E-9</v>
      </c>
      <c r="CE1196" s="274">
        <v>2.7325402000000001E-8</v>
      </c>
      <c r="CF1196" s="274">
        <v>2.2458323E-11</v>
      </c>
      <c r="CG1196" s="274">
        <v>2.9494404999999999E-7</v>
      </c>
      <c r="CH1196" s="274">
        <v>3.9911852999999996E-6</v>
      </c>
      <c r="CI1196" s="274">
        <v>6.5827914000000005E-8</v>
      </c>
      <c r="CJ1196" s="274">
        <v>5.8883246999999996E-9</v>
      </c>
      <c r="CK1196" s="4"/>
      <c r="CL1196" s="323">
        <v>3.6723611000000001E-11</v>
      </c>
      <c r="CM1196" s="323">
        <v>0.22580504000000001</v>
      </c>
      <c r="CN1196" s="323">
        <v>4.5290316000000004E-3</v>
      </c>
      <c r="CO1196" s="323">
        <v>4.2515749E-4</v>
      </c>
      <c r="CP1196" s="323">
        <v>1.8397964000000001E-5</v>
      </c>
      <c r="CQ1196" s="323">
        <v>1.6901030000000001E-10</v>
      </c>
      <c r="CR1196" s="323">
        <v>1.0185483E-8</v>
      </c>
      <c r="CS1196" s="323">
        <v>2.2086566999999999E-5</v>
      </c>
      <c r="CT1196" s="323">
        <v>4.0237266000000001E-2</v>
      </c>
      <c r="CU1196" s="323">
        <v>0.27825527999999999</v>
      </c>
      <c r="CV1196" s="236"/>
      <c r="CW1196" s="214"/>
      <c r="CX1196" s="18" t="s">
        <v>1117</v>
      </c>
      <c r="CY1196" s="18"/>
      <c r="CZ1196" s="18"/>
      <c r="DA1196" s="17"/>
      <c r="DB1196" s="17"/>
      <c r="DC1196" s="17"/>
      <c r="DD1196" s="17"/>
      <c r="DE1196" s="17"/>
      <c r="DF1196" s="17"/>
      <c r="DG1196" s="17"/>
      <c r="DH1196" s="17"/>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14"/>
      <c r="FV1196" s="14"/>
      <c r="FW1196" s="14"/>
      <c r="FX1196" s="14"/>
      <c r="FY1196" s="14"/>
      <c r="FZ1196" s="14"/>
      <c r="GA1196" s="14"/>
      <c r="GB1196" s="14"/>
      <c r="GC1196" s="14"/>
      <c r="GD1196" s="14"/>
    </row>
    <row r="1197" spans="1:186" ht="14.4" customHeight="1">
      <c r="A1197" t="s">
        <v>8657</v>
      </c>
      <c r="B1197" s="168" t="s">
        <v>2252</v>
      </c>
      <c r="C1197" s="279" t="str">
        <f t="shared" si="470"/>
        <v>A.160.07.102</v>
      </c>
      <c r="D1197" s="14" t="s">
        <v>738</v>
      </c>
      <c r="E1197" s="278" t="s">
        <v>1510</v>
      </c>
      <c r="F1197" s="281" t="str">
        <f t="shared" si="471"/>
        <v>Angelim Vermelho natural forest, clear cut 1430 (kg/m3) wet</v>
      </c>
      <c r="G1197" s="319">
        <f t="shared" si="462"/>
        <v>2.9488386045944002</v>
      </c>
      <c r="H1197" s="319">
        <f t="shared" si="463"/>
        <v>1.5523071378000001E-3</v>
      </c>
      <c r="I1197" s="319">
        <f t="shared" si="464"/>
        <v>2.5808636587000002</v>
      </c>
      <c r="J1197" s="319">
        <f t="shared" si="465"/>
        <v>1.5414778756600002E-2</v>
      </c>
      <c r="K1197" s="319">
        <v>0.35100786</v>
      </c>
      <c r="L1197" s="319">
        <v>2.8206380999999999E-3</v>
      </c>
      <c r="M1197" s="319">
        <v>1.6437059E-3</v>
      </c>
      <c r="N1197" s="319">
        <v>1.2141552E-3</v>
      </c>
      <c r="O1197" s="319">
        <v>1.8511428E-4</v>
      </c>
      <c r="P1197" s="319">
        <v>6.2504278000000004E-6</v>
      </c>
      <c r="Q1197" s="319">
        <v>1.4678723000000001E-4</v>
      </c>
      <c r="R1197" s="319">
        <v>1.239147E-4</v>
      </c>
      <c r="S1197" s="319">
        <v>2.0501208E-4</v>
      </c>
      <c r="T1197" s="319">
        <v>1.1982912E-2</v>
      </c>
      <c r="U1197" s="319">
        <v>3.2247390999999999E-3</v>
      </c>
      <c r="V1197" s="319">
        <v>2.5762754000000001</v>
      </c>
      <c r="W1197" s="319">
        <v>2.1155765999999999E-6</v>
      </c>
      <c r="X1197" s="319">
        <v>0</v>
      </c>
      <c r="Y1197" s="210"/>
      <c r="Z1197" s="320">
        <f t="shared" si="457"/>
        <v>2.6391568421052631</v>
      </c>
      <c r="AA1197" s="210"/>
      <c r="AB1197" s="321">
        <f t="shared" si="458"/>
        <v>0.35100786</v>
      </c>
      <c r="AC1197" s="321">
        <f t="shared" si="459"/>
        <v>6.1405658377999993E-3</v>
      </c>
      <c r="AD1197" s="321">
        <f t="shared" si="466"/>
        <v>1.6573286276600003E-2</v>
      </c>
      <c r="AE1197" s="321">
        <f t="shared" si="460"/>
        <v>2.5808636587000002</v>
      </c>
      <c r="AF1197" s="321">
        <f t="shared" si="461"/>
        <v>3.4297511800000001E-3</v>
      </c>
      <c r="AG1197"/>
      <c r="AH1197" s="121">
        <v>24.520513000000001</v>
      </c>
      <c r="AI1197" s="121">
        <v>2.8707091999999998</v>
      </c>
      <c r="AJ1197" s="121">
        <v>0.43713848</v>
      </c>
      <c r="AK1197" s="121">
        <v>0</v>
      </c>
      <c r="AL1197" s="121">
        <v>20.930199000000002</v>
      </c>
      <c r="AM1197" s="121">
        <v>0.18369392000000001</v>
      </c>
      <c r="AN1197" s="121">
        <v>9.8772760000000001E-2</v>
      </c>
      <c r="AO1197"/>
      <c r="AP1197" s="282">
        <v>4.4183862999999997E-2</v>
      </c>
      <c r="AQ1197" s="282">
        <v>4.2006477E-2</v>
      </c>
      <c r="AR1197" s="282">
        <v>2.0377449000000001E-3</v>
      </c>
      <c r="AS1197" s="282">
        <v>1.3964154000000001E-4</v>
      </c>
      <c r="AT1197" s="255">
        <f t="shared" si="472"/>
        <v>2.5183738601702298E-6</v>
      </c>
      <c r="AU1197" s="256">
        <f t="shared" si="473"/>
        <v>7.5360388535527494E-9</v>
      </c>
      <c r="AV1197" s="256">
        <f t="shared" si="474"/>
        <v>1.9557638161E-2</v>
      </c>
      <c r="AW1197" s="272">
        <v>2.4496128000000001E-6</v>
      </c>
      <c r="AX1197" s="272">
        <v>7.3910889E-9</v>
      </c>
      <c r="AY1197" s="272">
        <v>2.0193438E-13</v>
      </c>
      <c r="AZ1197" s="272">
        <v>6.2581997E-12</v>
      </c>
      <c r="BA1197" s="272">
        <v>1.6372153E-13</v>
      </c>
      <c r="BB1197" s="272">
        <v>1.8054221999999999E-10</v>
      </c>
      <c r="BC1197" s="272">
        <v>6.7037047000000005E-8</v>
      </c>
      <c r="BD1197" s="272">
        <v>2.6112144000000001E-11</v>
      </c>
      <c r="BE1197" s="272">
        <v>7.6292385000000003E-11</v>
      </c>
      <c r="BF1197" s="272">
        <v>4.1607270999999998E-14</v>
      </c>
      <c r="BG1197" s="272">
        <v>1.3402031E-15</v>
      </c>
      <c r="BH1197" s="272">
        <v>5.1806661999999997E-14</v>
      </c>
      <c r="BI1197" s="272">
        <v>6.9717375000000004E-14</v>
      </c>
      <c r="BJ1197" s="272">
        <v>1.6503292E-14</v>
      </c>
      <c r="BK1197" s="272">
        <v>2.4494881000000001E-11</v>
      </c>
      <c r="BL1197" s="272">
        <v>1.4715368999999999E-9</v>
      </c>
      <c r="BM1197" s="272">
        <v>4.1913074999999998E-11</v>
      </c>
      <c r="BN1197" s="272">
        <v>1.4792161E-5</v>
      </c>
      <c r="BO1197" s="273">
        <v>1.9542845999999999E-2</v>
      </c>
      <c r="BP1197" s="272">
        <v>4.1017247999999999E-11</v>
      </c>
      <c r="BQ1197" s="272">
        <v>2.4942921000000001E-13</v>
      </c>
      <c r="BR1197" s="272">
        <v>1.1159648E-17</v>
      </c>
      <c r="BS1197"/>
      <c r="BT1197" s="274">
        <v>7.9506392999999996E-5</v>
      </c>
      <c r="BU1197" s="274">
        <v>5.8582897999999995E-7</v>
      </c>
      <c r="BV1197" s="274">
        <v>7.3586695999999994E-5</v>
      </c>
      <c r="BW1197" s="274">
        <v>1.4523985E-8</v>
      </c>
      <c r="BX1197" s="274">
        <v>5.2394884E-7</v>
      </c>
      <c r="BY1197" s="274">
        <v>1.1766922999999999E-7</v>
      </c>
      <c r="BZ1197" s="274">
        <v>8.0945668000000001E-10</v>
      </c>
      <c r="CA1197" s="274">
        <v>1.8500368999999999E-7</v>
      </c>
      <c r="CB1197" s="274">
        <v>8.3876340999999996E-9</v>
      </c>
      <c r="CC1197" s="274">
        <v>9.7129966999999996E-8</v>
      </c>
      <c r="CD1197" s="274">
        <v>1.2016535E-9</v>
      </c>
      <c r="CE1197" s="274">
        <v>2.7325402000000001E-8</v>
      </c>
      <c r="CF1197" s="274">
        <v>2.2458323E-11</v>
      </c>
      <c r="CG1197" s="274">
        <v>2.9494404999999999E-7</v>
      </c>
      <c r="CH1197" s="274">
        <v>3.9911852999999996E-6</v>
      </c>
      <c r="CI1197" s="274">
        <v>6.5827914000000005E-8</v>
      </c>
      <c r="CJ1197" s="274">
        <v>5.8883246999999996E-9</v>
      </c>
      <c r="CK1197" s="4"/>
      <c r="CL1197" s="323">
        <v>3.6723611000000001E-11</v>
      </c>
      <c r="CM1197" s="323">
        <v>2.6388050000000001</v>
      </c>
      <c r="CN1197" s="323">
        <v>4.5290316000000004E-3</v>
      </c>
      <c r="CO1197" s="323">
        <v>4.2515749E-4</v>
      </c>
      <c r="CP1197" s="323">
        <v>1.8397964000000001E-5</v>
      </c>
      <c r="CQ1197" s="323">
        <v>1.6901030000000001E-10</v>
      </c>
      <c r="CR1197" s="323">
        <v>1.0185483E-8</v>
      </c>
      <c r="CS1197" s="323">
        <v>2.2086566999999999E-5</v>
      </c>
      <c r="CT1197" s="323">
        <v>4.0237266000000001E-2</v>
      </c>
      <c r="CU1197" s="323">
        <v>0.27825527999999999</v>
      </c>
      <c r="CV1197" s="237"/>
      <c r="CW1197" s="214"/>
      <c r="CX1197" s="18" t="s">
        <v>1117</v>
      </c>
      <c r="CY1197" s="18"/>
      <c r="CZ1197" s="18"/>
      <c r="DA1197" s="17"/>
      <c r="DB1197" s="17"/>
      <c r="DC1197" s="17"/>
      <c r="DD1197" s="17"/>
      <c r="DE1197" s="17"/>
      <c r="DF1197" s="17"/>
      <c r="DG1197" s="17"/>
      <c r="DH1197" s="17"/>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c r="FU1197" s="14"/>
      <c r="FV1197" s="14"/>
      <c r="FW1197" s="14"/>
      <c r="FX1197" s="14"/>
      <c r="FY1197" s="14"/>
      <c r="FZ1197" s="14"/>
      <c r="GA1197" s="14"/>
      <c r="GB1197" s="14"/>
      <c r="GC1197" s="14"/>
      <c r="GD1197" s="14"/>
    </row>
    <row r="1198" spans="1:186" ht="14.4" customHeight="1">
      <c r="A1198" t="s">
        <v>2356</v>
      </c>
      <c r="B1198" s="168" t="s">
        <v>2252</v>
      </c>
      <c r="C1198" s="279" t="str">
        <f t="shared" si="470"/>
        <v>A.160.07.103</v>
      </c>
      <c r="D1198" s="14" t="s">
        <v>738</v>
      </c>
      <c r="E1198" s="278" t="s">
        <v>1510</v>
      </c>
      <c r="F1198" s="281" t="str">
        <f t="shared" si="471"/>
        <v>Cumaru FSC/PEFC 1200 (kg/m3) wet</v>
      </c>
      <c r="G1198" s="319">
        <f t="shared" si="462"/>
        <v>5.1659593511400002E-2</v>
      </c>
      <c r="H1198" s="319">
        <f t="shared" si="463"/>
        <v>1.5523071378000001E-3</v>
      </c>
      <c r="I1198" s="319">
        <f t="shared" si="464"/>
        <v>4.6136446170000006E-3</v>
      </c>
      <c r="J1198" s="319">
        <f t="shared" si="465"/>
        <v>1.5414778756600002E-2</v>
      </c>
      <c r="K1198" s="319">
        <v>3.0078863000000001E-2</v>
      </c>
      <c r="L1198" s="319">
        <v>2.8206380999999999E-3</v>
      </c>
      <c r="M1198" s="319">
        <v>1.6437059E-3</v>
      </c>
      <c r="N1198" s="319">
        <v>1.2141552E-3</v>
      </c>
      <c r="O1198" s="319">
        <v>1.8511428E-4</v>
      </c>
      <c r="P1198" s="319">
        <v>6.2504278000000004E-6</v>
      </c>
      <c r="Q1198" s="319">
        <v>1.4678723000000001E-4</v>
      </c>
      <c r="R1198" s="319">
        <v>1.239147E-4</v>
      </c>
      <c r="S1198" s="319">
        <v>2.0501208E-4</v>
      </c>
      <c r="T1198" s="319">
        <v>1.1982912E-2</v>
      </c>
      <c r="U1198" s="319">
        <v>3.2247390999999999E-3</v>
      </c>
      <c r="V1198" s="319">
        <v>2.5385917E-5</v>
      </c>
      <c r="W1198" s="319">
        <v>2.1155765999999999E-6</v>
      </c>
      <c r="X1198" s="319">
        <v>0</v>
      </c>
      <c r="Y1198" s="210"/>
      <c r="Z1198" s="320">
        <f t="shared" si="457"/>
        <v>0.22615686466165413</v>
      </c>
      <c r="AA1198" s="210"/>
      <c r="AB1198" s="321">
        <f t="shared" si="458"/>
        <v>3.0078863000000001E-2</v>
      </c>
      <c r="AC1198" s="321">
        <f t="shared" si="459"/>
        <v>6.1405658377999993E-3</v>
      </c>
      <c r="AD1198" s="321">
        <f t="shared" si="466"/>
        <v>1.6573286276600003E-2</v>
      </c>
      <c r="AE1198" s="321">
        <f t="shared" si="460"/>
        <v>4.6136446169999998E-3</v>
      </c>
      <c r="AF1198" s="321">
        <f t="shared" si="461"/>
        <v>3.4297511800000001E-3</v>
      </c>
      <c r="AG1198"/>
      <c r="AH1198" s="121">
        <v>24.520513000000001</v>
      </c>
      <c r="AI1198" s="121">
        <v>2.8707091999999998</v>
      </c>
      <c r="AJ1198" s="121">
        <v>0.43713848</v>
      </c>
      <c r="AK1198" s="121">
        <v>0</v>
      </c>
      <c r="AL1198" s="121">
        <v>20.930199000000002</v>
      </c>
      <c r="AM1198" s="121">
        <v>0.18369392000000001</v>
      </c>
      <c r="AN1198" s="121">
        <v>9.8772760000000001E-2</v>
      </c>
      <c r="AO1198"/>
      <c r="AP1198" s="282">
        <v>5.0059591000000004E-3</v>
      </c>
      <c r="AQ1198" s="282">
        <v>4.6555531000000002E-3</v>
      </c>
      <c r="AR1198" s="282">
        <v>2.1076444000000001E-4</v>
      </c>
      <c r="AS1198" s="282">
        <v>1.3964154000000001E-4</v>
      </c>
      <c r="AT1198" s="255">
        <f t="shared" si="472"/>
        <v>2.7910990017023003E-7</v>
      </c>
      <c r="AU1198" s="256">
        <f t="shared" si="473"/>
        <v>7.7945428905274814E-10</v>
      </c>
      <c r="AV1198" s="256">
        <f t="shared" si="474"/>
        <v>1.9557638161E-2</v>
      </c>
      <c r="AW1198" s="272">
        <v>2.1034884E-7</v>
      </c>
      <c r="AX1198" s="272">
        <v>6.3468893E-10</v>
      </c>
      <c r="AY1198" s="272">
        <v>1.7339880000000001E-14</v>
      </c>
      <c r="AZ1198" s="272">
        <v>6.2581997E-12</v>
      </c>
      <c r="BA1198" s="272">
        <v>1.6372153E-13</v>
      </c>
      <c r="BB1198" s="272">
        <v>1.8054221999999999E-10</v>
      </c>
      <c r="BC1198" s="272">
        <v>6.7037047000000005E-8</v>
      </c>
      <c r="BD1198" s="272">
        <v>2.6112144000000001E-11</v>
      </c>
      <c r="BE1198" s="272">
        <v>7.6292385000000003E-11</v>
      </c>
      <c r="BF1198" s="272">
        <v>4.1607270999999998E-14</v>
      </c>
      <c r="BG1198" s="272">
        <v>1.3402031E-15</v>
      </c>
      <c r="BH1198" s="272">
        <v>5.1806661999999997E-14</v>
      </c>
      <c r="BI1198" s="272">
        <v>6.9717375000000004E-14</v>
      </c>
      <c r="BJ1198" s="272">
        <v>1.6503292E-14</v>
      </c>
      <c r="BK1198" s="272">
        <v>2.4494881000000001E-11</v>
      </c>
      <c r="BL1198" s="272">
        <v>1.4715368999999999E-9</v>
      </c>
      <c r="BM1198" s="272">
        <v>4.1913074999999998E-11</v>
      </c>
      <c r="BN1198" s="272">
        <v>1.4792161E-5</v>
      </c>
      <c r="BO1198" s="273">
        <v>1.9542845999999999E-2</v>
      </c>
      <c r="BP1198" s="272">
        <v>4.1017247999999999E-11</v>
      </c>
      <c r="BQ1198" s="272">
        <v>2.4942921000000001E-13</v>
      </c>
      <c r="BR1198" s="272">
        <v>1.1159648E-17</v>
      </c>
      <c r="BS1198"/>
      <c r="BT1198" s="274">
        <v>1.222555E-5</v>
      </c>
      <c r="BU1198" s="274">
        <v>5.8582897999999995E-7</v>
      </c>
      <c r="BV1198" s="274">
        <v>6.3058535000000004E-6</v>
      </c>
      <c r="BW1198" s="274">
        <v>1.4523985E-8</v>
      </c>
      <c r="BX1198" s="274">
        <v>5.2394884E-7</v>
      </c>
      <c r="BY1198" s="274">
        <v>1.1766922999999999E-7</v>
      </c>
      <c r="BZ1198" s="274">
        <v>8.0945668000000001E-10</v>
      </c>
      <c r="CA1198" s="274">
        <v>1.8500368999999999E-7</v>
      </c>
      <c r="CB1198" s="274">
        <v>8.3876340999999996E-9</v>
      </c>
      <c r="CC1198" s="274">
        <v>9.7129966999999996E-8</v>
      </c>
      <c r="CD1198" s="274">
        <v>1.2016535E-9</v>
      </c>
      <c r="CE1198" s="274">
        <v>2.7325402000000001E-8</v>
      </c>
      <c r="CF1198" s="274">
        <v>2.2458323E-11</v>
      </c>
      <c r="CG1198" s="274">
        <v>2.9494404999999999E-7</v>
      </c>
      <c r="CH1198" s="274">
        <v>3.9911852999999996E-6</v>
      </c>
      <c r="CI1198" s="274">
        <v>6.5827914000000005E-8</v>
      </c>
      <c r="CJ1198" s="274">
        <v>5.8883246999999996E-9</v>
      </c>
      <c r="CK1198" s="4"/>
      <c r="CL1198" s="323">
        <v>3.6723611000000001E-11</v>
      </c>
      <c r="CM1198" s="323">
        <v>0.22580504000000001</v>
      </c>
      <c r="CN1198" s="323">
        <v>4.5290316000000004E-3</v>
      </c>
      <c r="CO1198" s="323">
        <v>4.2515749E-4</v>
      </c>
      <c r="CP1198" s="323">
        <v>1.8397964000000001E-5</v>
      </c>
      <c r="CQ1198" s="323">
        <v>1.6901030000000001E-10</v>
      </c>
      <c r="CR1198" s="323">
        <v>1.0185483E-8</v>
      </c>
      <c r="CS1198" s="323">
        <v>2.2086566999999999E-5</v>
      </c>
      <c r="CT1198" s="323">
        <v>4.0237266000000001E-2</v>
      </c>
      <c r="CU1198" s="323">
        <v>0.27825527999999999</v>
      </c>
      <c r="CV1198" s="237"/>
      <c r="CW1198" s="214"/>
      <c r="CX1198" s="18" t="s">
        <v>1117</v>
      </c>
      <c r="CY1198" s="18"/>
      <c r="CZ1198" s="18"/>
      <c r="DA1198" s="17"/>
      <c r="DB1198" s="17"/>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14"/>
      <c r="FV1198" s="14"/>
      <c r="FW1198" s="14"/>
      <c r="FX1198" s="14"/>
      <c r="FY1198" s="14"/>
      <c r="FZ1198" s="14"/>
      <c r="GA1198" s="14"/>
      <c r="GB1198" s="14"/>
      <c r="GC1198" s="14"/>
      <c r="GD1198" s="14"/>
    </row>
    <row r="1199" spans="1:186" ht="14.4" customHeight="1">
      <c r="A1199" t="s">
        <v>8658</v>
      </c>
      <c r="B1199" s="168" t="s">
        <v>2252</v>
      </c>
      <c r="C1199" s="279" t="str">
        <f t="shared" si="470"/>
        <v>A.160.07.104</v>
      </c>
      <c r="D1199" s="14" t="s">
        <v>738</v>
      </c>
      <c r="E1199" s="278" t="s">
        <v>1510</v>
      </c>
      <c r="F1199" s="281" t="str">
        <f t="shared" si="471"/>
        <v>Cumaru natural forest, clear cut 1200 (kg/m3) wet</v>
      </c>
      <c r="G1199" s="319">
        <f t="shared" si="462"/>
        <v>3.4931616045943996</v>
      </c>
      <c r="H1199" s="319">
        <f t="shared" si="463"/>
        <v>1.5523071378000001E-3</v>
      </c>
      <c r="I1199" s="319">
        <f t="shared" si="464"/>
        <v>3.0445886587</v>
      </c>
      <c r="J1199" s="319">
        <f t="shared" si="465"/>
        <v>1.5414778756600002E-2</v>
      </c>
      <c r="K1199" s="319">
        <v>0.43160586000000001</v>
      </c>
      <c r="L1199" s="319">
        <v>2.8206380999999999E-3</v>
      </c>
      <c r="M1199" s="319">
        <v>1.6437059E-3</v>
      </c>
      <c r="N1199" s="319">
        <v>1.2141552E-3</v>
      </c>
      <c r="O1199" s="319">
        <v>1.8511428E-4</v>
      </c>
      <c r="P1199" s="319">
        <v>6.2504278000000004E-6</v>
      </c>
      <c r="Q1199" s="319">
        <v>1.4678723000000001E-4</v>
      </c>
      <c r="R1199" s="319">
        <v>1.239147E-4</v>
      </c>
      <c r="S1199" s="319">
        <v>2.0501208E-4</v>
      </c>
      <c r="T1199" s="319">
        <v>1.1982912E-2</v>
      </c>
      <c r="U1199" s="319">
        <v>3.2247390999999999E-3</v>
      </c>
      <c r="V1199" s="319">
        <v>3.0400003999999998</v>
      </c>
      <c r="W1199" s="319">
        <v>2.1155765999999999E-6</v>
      </c>
      <c r="X1199" s="319">
        <v>0</v>
      </c>
      <c r="Y1199" s="210"/>
      <c r="Z1199" s="320">
        <f t="shared" si="457"/>
        <v>3.245156842105263</v>
      </c>
      <c r="AA1199" s="210"/>
      <c r="AB1199" s="321">
        <f t="shared" si="458"/>
        <v>0.43160586000000001</v>
      </c>
      <c r="AC1199" s="321">
        <f t="shared" si="459"/>
        <v>6.1405658377999993E-3</v>
      </c>
      <c r="AD1199" s="321">
        <f t="shared" si="466"/>
        <v>1.6573286276600003E-2</v>
      </c>
      <c r="AE1199" s="321">
        <f t="shared" si="460"/>
        <v>3.0445886587</v>
      </c>
      <c r="AF1199" s="321">
        <f t="shared" si="461"/>
        <v>3.4297511800000001E-3</v>
      </c>
      <c r="AG1199"/>
      <c r="AH1199" s="121">
        <v>24.520513000000001</v>
      </c>
      <c r="AI1199" s="121">
        <v>2.8707091999999998</v>
      </c>
      <c r="AJ1199" s="121">
        <v>0.43713848</v>
      </c>
      <c r="AK1199" s="121">
        <v>0</v>
      </c>
      <c r="AL1199" s="121">
        <v>20.930199000000002</v>
      </c>
      <c r="AM1199" s="121">
        <v>0.18369392000000001</v>
      </c>
      <c r="AN1199" s="121">
        <v>9.8772760000000001E-2</v>
      </c>
      <c r="AO1199"/>
      <c r="AP1199" s="282">
        <v>5.4022989E-2</v>
      </c>
      <c r="AQ1199" s="282">
        <v>5.1386775000000003E-2</v>
      </c>
      <c r="AR1199" s="282">
        <v>2.4965721999999999E-3</v>
      </c>
      <c r="AS1199" s="282">
        <v>1.3964154000000001E-4</v>
      </c>
      <c r="AT1199" s="255">
        <f t="shared" si="472"/>
        <v>3.0807418601702297E-6</v>
      </c>
      <c r="AU1199" s="256">
        <f t="shared" si="473"/>
        <v>9.2328852125527508E-9</v>
      </c>
      <c r="AV1199" s="256">
        <f t="shared" si="474"/>
        <v>1.9557638161E-2</v>
      </c>
      <c r="AW1199" s="272">
        <v>3.0119807999999999E-6</v>
      </c>
      <c r="AX1199" s="272">
        <v>9.0878888999999994E-9</v>
      </c>
      <c r="AY1199" s="272">
        <v>2.4829338000000002E-13</v>
      </c>
      <c r="AZ1199" s="272">
        <v>6.2581997E-12</v>
      </c>
      <c r="BA1199" s="272">
        <v>1.6372153E-13</v>
      </c>
      <c r="BB1199" s="272">
        <v>1.8054221999999999E-10</v>
      </c>
      <c r="BC1199" s="272">
        <v>6.7037047000000005E-8</v>
      </c>
      <c r="BD1199" s="272">
        <v>2.6112144000000001E-11</v>
      </c>
      <c r="BE1199" s="272">
        <v>7.6292385000000003E-11</v>
      </c>
      <c r="BF1199" s="272">
        <v>4.1607270999999998E-14</v>
      </c>
      <c r="BG1199" s="272">
        <v>1.3402031E-15</v>
      </c>
      <c r="BH1199" s="272">
        <v>5.1806661999999997E-14</v>
      </c>
      <c r="BI1199" s="272">
        <v>6.9717375000000004E-14</v>
      </c>
      <c r="BJ1199" s="272">
        <v>1.6503292E-14</v>
      </c>
      <c r="BK1199" s="272">
        <v>2.4494881000000001E-11</v>
      </c>
      <c r="BL1199" s="272">
        <v>1.4715368999999999E-9</v>
      </c>
      <c r="BM1199" s="272">
        <v>4.1913074999999998E-11</v>
      </c>
      <c r="BN1199" s="272">
        <v>1.4792161E-5</v>
      </c>
      <c r="BO1199" s="273">
        <v>1.9542845999999999E-2</v>
      </c>
      <c r="BP1199" s="272">
        <v>4.1017247999999999E-11</v>
      </c>
      <c r="BQ1199" s="272">
        <v>2.4942921000000001E-13</v>
      </c>
      <c r="BR1199" s="272">
        <v>1.1159648E-17</v>
      </c>
      <c r="BS1199"/>
      <c r="BT1199" s="274">
        <v>9.6403280999999994E-5</v>
      </c>
      <c r="BU1199" s="274">
        <v>5.8582897999999995E-7</v>
      </c>
      <c r="BV1199" s="274">
        <v>9.0483584000000005E-5</v>
      </c>
      <c r="BW1199" s="274">
        <v>1.4523985E-8</v>
      </c>
      <c r="BX1199" s="274">
        <v>5.2394884E-7</v>
      </c>
      <c r="BY1199" s="274">
        <v>1.1766922999999999E-7</v>
      </c>
      <c r="BZ1199" s="274">
        <v>8.0945668000000001E-10</v>
      </c>
      <c r="CA1199" s="274">
        <v>1.8500368999999999E-7</v>
      </c>
      <c r="CB1199" s="274">
        <v>8.3876340999999996E-9</v>
      </c>
      <c r="CC1199" s="274">
        <v>9.7129966999999996E-8</v>
      </c>
      <c r="CD1199" s="274">
        <v>1.2016535E-9</v>
      </c>
      <c r="CE1199" s="274">
        <v>2.7325402000000001E-8</v>
      </c>
      <c r="CF1199" s="274">
        <v>2.2458323E-11</v>
      </c>
      <c r="CG1199" s="274">
        <v>2.9494404999999999E-7</v>
      </c>
      <c r="CH1199" s="274">
        <v>3.9911852999999996E-6</v>
      </c>
      <c r="CI1199" s="274">
        <v>6.5827914000000005E-8</v>
      </c>
      <c r="CJ1199" s="274">
        <v>5.8883246999999996E-9</v>
      </c>
      <c r="CK1199" s="4"/>
      <c r="CL1199" s="323">
        <v>3.6723611000000001E-11</v>
      </c>
      <c r="CM1199" s="323">
        <v>3.2448049999999999</v>
      </c>
      <c r="CN1199" s="323">
        <v>4.5290316000000004E-3</v>
      </c>
      <c r="CO1199" s="323">
        <v>4.2515749E-4</v>
      </c>
      <c r="CP1199" s="323">
        <v>1.8397964000000001E-5</v>
      </c>
      <c r="CQ1199" s="323">
        <v>1.6901030000000001E-10</v>
      </c>
      <c r="CR1199" s="323">
        <v>1.0185483E-8</v>
      </c>
      <c r="CS1199" s="323">
        <v>2.2086566999999999E-5</v>
      </c>
      <c r="CT1199" s="323">
        <v>4.0237266000000001E-2</v>
      </c>
      <c r="CU1199" s="323">
        <v>0.27825527999999999</v>
      </c>
      <c r="CV1199" s="237"/>
      <c r="CW1199" s="214"/>
      <c r="CX1199" s="18" t="s">
        <v>1117</v>
      </c>
      <c r="CY1199" s="18"/>
      <c r="CZ1199" s="18"/>
      <c r="DA1199" s="17"/>
      <c r="DB1199" s="17"/>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14"/>
      <c r="FV1199" s="14"/>
      <c r="FW1199" s="14"/>
      <c r="FX1199" s="14"/>
      <c r="FY1199" s="14"/>
      <c r="FZ1199" s="14"/>
      <c r="GA1199" s="14"/>
      <c r="GB1199" s="14"/>
      <c r="GC1199" s="14"/>
      <c r="GD1199" s="14"/>
    </row>
    <row r="1200" spans="1:186" ht="14.4" customHeight="1">
      <c r="A1200" t="s">
        <v>2357</v>
      </c>
      <c r="B1200" s="168" t="s">
        <v>2252</v>
      </c>
      <c r="C1200" s="279" t="str">
        <f t="shared" si="470"/>
        <v>A.160.07.105</v>
      </c>
      <c r="D1200" s="14" t="s">
        <v>738</v>
      </c>
      <c r="E1200" s="278" t="s">
        <v>1510</v>
      </c>
      <c r="F1200" s="281" t="str">
        <f t="shared" si="471"/>
        <v>Massaranduba FCS/PEFC 1200 (kg/m3) wet</v>
      </c>
      <c r="G1200" s="319">
        <f t="shared" si="462"/>
        <v>5.1659593511400002E-2</v>
      </c>
      <c r="H1200" s="319">
        <f t="shared" si="463"/>
        <v>1.5523071378000001E-3</v>
      </c>
      <c r="I1200" s="319">
        <f t="shared" si="464"/>
        <v>4.6136446170000006E-3</v>
      </c>
      <c r="J1200" s="319">
        <f t="shared" si="465"/>
        <v>1.5414778756600002E-2</v>
      </c>
      <c r="K1200" s="319">
        <v>3.0078863000000001E-2</v>
      </c>
      <c r="L1200" s="319">
        <v>2.8206380999999999E-3</v>
      </c>
      <c r="M1200" s="319">
        <v>1.6437059E-3</v>
      </c>
      <c r="N1200" s="319">
        <v>1.2141552E-3</v>
      </c>
      <c r="O1200" s="319">
        <v>1.8511428E-4</v>
      </c>
      <c r="P1200" s="319">
        <v>6.2504278000000004E-6</v>
      </c>
      <c r="Q1200" s="319">
        <v>1.4678723000000001E-4</v>
      </c>
      <c r="R1200" s="319">
        <v>1.239147E-4</v>
      </c>
      <c r="S1200" s="319">
        <v>2.0501208E-4</v>
      </c>
      <c r="T1200" s="319">
        <v>1.1982912E-2</v>
      </c>
      <c r="U1200" s="319">
        <v>3.2247390999999999E-3</v>
      </c>
      <c r="V1200" s="319">
        <v>2.5385917E-5</v>
      </c>
      <c r="W1200" s="319">
        <v>2.1155765999999999E-6</v>
      </c>
      <c r="X1200" s="319">
        <v>0</v>
      </c>
      <c r="Y1200" s="210"/>
      <c r="Z1200" s="320">
        <f t="shared" ref="Z1200:Z1269" si="475">K1200/0.133</f>
        <v>0.22615686466165413</v>
      </c>
      <c r="AA1200" s="210"/>
      <c r="AB1200" s="321">
        <f t="shared" ref="AB1200:AB1269" si="476">K1200</f>
        <v>3.0078863000000001E-2</v>
      </c>
      <c r="AC1200" s="321">
        <f t="shared" ref="AC1200:AC1269" si="477">L1200+M1200+N1200+O1200+P1200+Q1200+R1200</f>
        <v>6.1405658377999993E-3</v>
      </c>
      <c r="AD1200" s="321">
        <f t="shared" si="466"/>
        <v>1.6573286276600003E-2</v>
      </c>
      <c r="AE1200" s="321">
        <f t="shared" ref="AE1200:AE1269" si="478">V1200+L1200+M1200+R1200</f>
        <v>4.6136446169999998E-3</v>
      </c>
      <c r="AF1200" s="321">
        <f t="shared" ref="AF1200:AF1269" si="479">S1200+U1200+X1200</f>
        <v>3.4297511800000001E-3</v>
      </c>
      <c r="AG1200"/>
      <c r="AH1200" s="121">
        <v>24.520513000000001</v>
      </c>
      <c r="AI1200" s="121">
        <v>2.8707091999999998</v>
      </c>
      <c r="AJ1200" s="121">
        <v>0.43713848</v>
      </c>
      <c r="AK1200" s="121">
        <v>0</v>
      </c>
      <c r="AL1200" s="121">
        <v>20.930199000000002</v>
      </c>
      <c r="AM1200" s="121">
        <v>0.18369392000000001</v>
      </c>
      <c r="AN1200" s="121">
        <v>9.8772760000000001E-2</v>
      </c>
      <c r="AO1200"/>
      <c r="AP1200" s="282">
        <v>5.0059591000000004E-3</v>
      </c>
      <c r="AQ1200" s="282">
        <v>4.6555531000000002E-3</v>
      </c>
      <c r="AR1200" s="282">
        <v>2.1076444000000001E-4</v>
      </c>
      <c r="AS1200" s="282">
        <v>1.3964154000000001E-4</v>
      </c>
      <c r="AT1200" s="255">
        <f t="shared" si="472"/>
        <v>2.7910990017023003E-7</v>
      </c>
      <c r="AU1200" s="256">
        <f t="shared" si="473"/>
        <v>7.7945428905274814E-10</v>
      </c>
      <c r="AV1200" s="256">
        <f t="shared" si="474"/>
        <v>1.9557638161E-2</v>
      </c>
      <c r="AW1200" s="272">
        <v>2.1034884E-7</v>
      </c>
      <c r="AX1200" s="272">
        <v>6.3468893E-10</v>
      </c>
      <c r="AY1200" s="272">
        <v>1.7339880000000001E-14</v>
      </c>
      <c r="AZ1200" s="272">
        <v>6.2581997E-12</v>
      </c>
      <c r="BA1200" s="272">
        <v>1.6372153E-13</v>
      </c>
      <c r="BB1200" s="272">
        <v>1.8054221999999999E-10</v>
      </c>
      <c r="BC1200" s="272">
        <v>6.7037047000000005E-8</v>
      </c>
      <c r="BD1200" s="272">
        <v>2.6112144000000001E-11</v>
      </c>
      <c r="BE1200" s="272">
        <v>7.6292385000000003E-11</v>
      </c>
      <c r="BF1200" s="272">
        <v>4.1607270999999998E-14</v>
      </c>
      <c r="BG1200" s="272">
        <v>1.3402031E-15</v>
      </c>
      <c r="BH1200" s="272">
        <v>5.1806661999999997E-14</v>
      </c>
      <c r="BI1200" s="272">
        <v>6.9717375000000004E-14</v>
      </c>
      <c r="BJ1200" s="272">
        <v>1.6503292E-14</v>
      </c>
      <c r="BK1200" s="272">
        <v>2.4494881000000001E-11</v>
      </c>
      <c r="BL1200" s="272">
        <v>1.4715368999999999E-9</v>
      </c>
      <c r="BM1200" s="272">
        <v>4.1913074999999998E-11</v>
      </c>
      <c r="BN1200" s="272">
        <v>1.4792161E-5</v>
      </c>
      <c r="BO1200" s="273">
        <v>1.9542845999999999E-2</v>
      </c>
      <c r="BP1200" s="272">
        <v>4.1017247999999999E-11</v>
      </c>
      <c r="BQ1200" s="272">
        <v>2.4942921000000001E-13</v>
      </c>
      <c r="BR1200" s="272">
        <v>1.1159648E-17</v>
      </c>
      <c r="BS1200"/>
      <c r="BT1200" s="274">
        <v>1.222555E-5</v>
      </c>
      <c r="BU1200" s="274">
        <v>5.8582897999999995E-7</v>
      </c>
      <c r="BV1200" s="274">
        <v>6.3058535000000004E-6</v>
      </c>
      <c r="BW1200" s="274">
        <v>1.4523985E-8</v>
      </c>
      <c r="BX1200" s="274">
        <v>5.2394884E-7</v>
      </c>
      <c r="BY1200" s="274">
        <v>1.1766922999999999E-7</v>
      </c>
      <c r="BZ1200" s="274">
        <v>8.0945668000000001E-10</v>
      </c>
      <c r="CA1200" s="274">
        <v>1.8500368999999999E-7</v>
      </c>
      <c r="CB1200" s="274">
        <v>8.3876340999999996E-9</v>
      </c>
      <c r="CC1200" s="274">
        <v>9.7129966999999996E-8</v>
      </c>
      <c r="CD1200" s="274">
        <v>1.2016535E-9</v>
      </c>
      <c r="CE1200" s="274">
        <v>2.7325402000000001E-8</v>
      </c>
      <c r="CF1200" s="274">
        <v>2.2458323E-11</v>
      </c>
      <c r="CG1200" s="274">
        <v>2.9494404999999999E-7</v>
      </c>
      <c r="CH1200" s="274">
        <v>3.9911852999999996E-6</v>
      </c>
      <c r="CI1200" s="274">
        <v>6.5827914000000005E-8</v>
      </c>
      <c r="CJ1200" s="274">
        <v>5.8883246999999996E-9</v>
      </c>
      <c r="CK1200" s="4"/>
      <c r="CL1200" s="323">
        <v>3.6723611000000001E-11</v>
      </c>
      <c r="CM1200" s="323">
        <v>0.22580504000000001</v>
      </c>
      <c r="CN1200" s="323">
        <v>4.5290316000000004E-3</v>
      </c>
      <c r="CO1200" s="323">
        <v>4.2515749E-4</v>
      </c>
      <c r="CP1200" s="323">
        <v>1.8397964000000001E-5</v>
      </c>
      <c r="CQ1200" s="323">
        <v>1.6901030000000001E-10</v>
      </c>
      <c r="CR1200" s="323">
        <v>1.0185483E-8</v>
      </c>
      <c r="CS1200" s="323">
        <v>2.2086566999999999E-5</v>
      </c>
      <c r="CT1200" s="323">
        <v>4.0237266000000001E-2</v>
      </c>
      <c r="CU1200" s="323">
        <v>0.27825527999999999</v>
      </c>
      <c r="CV1200" s="237"/>
      <c r="CW1200" s="214"/>
      <c r="CX1200" s="18" t="s">
        <v>1117</v>
      </c>
      <c r="CY1200" s="18"/>
      <c r="CZ1200" s="18"/>
      <c r="DA1200" s="17"/>
      <c r="DB1200" s="17"/>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c r="FV1200" s="14"/>
      <c r="FW1200" s="14"/>
      <c r="FX1200" s="14"/>
      <c r="FY1200" s="14"/>
      <c r="FZ1200" s="14"/>
      <c r="GA1200" s="14"/>
      <c r="GB1200" s="14"/>
      <c r="GC1200" s="14"/>
      <c r="GD1200" s="14"/>
    </row>
    <row r="1201" spans="1:186" ht="14.4" customHeight="1">
      <c r="A1201" t="s">
        <v>8659</v>
      </c>
      <c r="B1201" s="168" t="s">
        <v>2252</v>
      </c>
      <c r="C1201" s="279" t="str">
        <f t="shared" si="470"/>
        <v>A.160.07.106</v>
      </c>
      <c r="D1201" s="14" t="s">
        <v>738</v>
      </c>
      <c r="E1201" s="278" t="s">
        <v>1510</v>
      </c>
      <c r="F1201" s="281" t="str">
        <f t="shared" si="471"/>
        <v>Massaranduba natural forest, clear cut 1200 (kg/m3) wet</v>
      </c>
      <c r="G1201" s="319">
        <f t="shared" si="462"/>
        <v>3.4931616045943996</v>
      </c>
      <c r="H1201" s="319">
        <f t="shared" si="463"/>
        <v>1.5523071378000001E-3</v>
      </c>
      <c r="I1201" s="319">
        <f t="shared" si="464"/>
        <v>3.0445886587</v>
      </c>
      <c r="J1201" s="319">
        <f t="shared" si="465"/>
        <v>1.5414778756600002E-2</v>
      </c>
      <c r="K1201" s="319">
        <v>0.43160586000000001</v>
      </c>
      <c r="L1201" s="319">
        <v>2.8206380999999999E-3</v>
      </c>
      <c r="M1201" s="319">
        <v>1.6437059E-3</v>
      </c>
      <c r="N1201" s="319">
        <v>1.2141552E-3</v>
      </c>
      <c r="O1201" s="319">
        <v>1.8511428E-4</v>
      </c>
      <c r="P1201" s="319">
        <v>6.2504278000000004E-6</v>
      </c>
      <c r="Q1201" s="319">
        <v>1.4678723000000001E-4</v>
      </c>
      <c r="R1201" s="319">
        <v>1.239147E-4</v>
      </c>
      <c r="S1201" s="319">
        <v>2.0501208E-4</v>
      </c>
      <c r="T1201" s="319">
        <v>1.1982912E-2</v>
      </c>
      <c r="U1201" s="319">
        <v>3.2247390999999999E-3</v>
      </c>
      <c r="V1201" s="319">
        <v>3.0400003999999998</v>
      </c>
      <c r="W1201" s="319">
        <v>2.1155765999999999E-6</v>
      </c>
      <c r="X1201" s="319">
        <v>0</v>
      </c>
      <c r="Y1201" s="210"/>
      <c r="Z1201" s="320">
        <f t="shared" si="475"/>
        <v>3.245156842105263</v>
      </c>
      <c r="AA1201" s="210"/>
      <c r="AB1201" s="321">
        <f t="shared" si="476"/>
        <v>0.43160586000000001</v>
      </c>
      <c r="AC1201" s="321">
        <f t="shared" si="477"/>
        <v>6.1405658377999993E-3</v>
      </c>
      <c r="AD1201" s="321">
        <f t="shared" si="466"/>
        <v>1.6573286276600003E-2</v>
      </c>
      <c r="AE1201" s="321">
        <f t="shared" si="478"/>
        <v>3.0445886587</v>
      </c>
      <c r="AF1201" s="321">
        <f t="shared" si="479"/>
        <v>3.4297511800000001E-3</v>
      </c>
      <c r="AG1201"/>
      <c r="AH1201" s="121">
        <v>24.520513000000001</v>
      </c>
      <c r="AI1201" s="121">
        <v>2.8707091999999998</v>
      </c>
      <c r="AJ1201" s="121">
        <v>0.43713848</v>
      </c>
      <c r="AK1201" s="121">
        <v>0</v>
      </c>
      <c r="AL1201" s="121">
        <v>20.930199000000002</v>
      </c>
      <c r="AM1201" s="121">
        <v>0.18369392000000001</v>
      </c>
      <c r="AN1201" s="121">
        <v>9.8772760000000001E-2</v>
      </c>
      <c r="AO1201"/>
      <c r="AP1201" s="282">
        <v>5.4022989E-2</v>
      </c>
      <c r="AQ1201" s="282">
        <v>5.1386775000000003E-2</v>
      </c>
      <c r="AR1201" s="282">
        <v>2.4965721999999999E-3</v>
      </c>
      <c r="AS1201" s="282">
        <v>1.3964154000000001E-4</v>
      </c>
      <c r="AT1201" s="255">
        <f t="shared" si="472"/>
        <v>3.0807418601702297E-6</v>
      </c>
      <c r="AU1201" s="256">
        <f t="shared" si="473"/>
        <v>9.2328852125527508E-9</v>
      </c>
      <c r="AV1201" s="256">
        <f t="shared" si="474"/>
        <v>1.9557638161E-2</v>
      </c>
      <c r="AW1201" s="272">
        <v>3.0119807999999999E-6</v>
      </c>
      <c r="AX1201" s="272">
        <v>9.0878888999999994E-9</v>
      </c>
      <c r="AY1201" s="272">
        <v>2.4829338000000002E-13</v>
      </c>
      <c r="AZ1201" s="272">
        <v>6.2581997E-12</v>
      </c>
      <c r="BA1201" s="272">
        <v>1.6372153E-13</v>
      </c>
      <c r="BB1201" s="272">
        <v>1.8054221999999999E-10</v>
      </c>
      <c r="BC1201" s="272">
        <v>6.7037047000000005E-8</v>
      </c>
      <c r="BD1201" s="272">
        <v>2.6112144000000001E-11</v>
      </c>
      <c r="BE1201" s="272">
        <v>7.6292385000000003E-11</v>
      </c>
      <c r="BF1201" s="272">
        <v>4.1607270999999998E-14</v>
      </c>
      <c r="BG1201" s="272">
        <v>1.3402031E-15</v>
      </c>
      <c r="BH1201" s="272">
        <v>5.1806661999999997E-14</v>
      </c>
      <c r="BI1201" s="272">
        <v>6.9717375000000004E-14</v>
      </c>
      <c r="BJ1201" s="272">
        <v>1.6503292E-14</v>
      </c>
      <c r="BK1201" s="272">
        <v>2.4494881000000001E-11</v>
      </c>
      <c r="BL1201" s="272">
        <v>1.4715368999999999E-9</v>
      </c>
      <c r="BM1201" s="272">
        <v>4.1913074999999998E-11</v>
      </c>
      <c r="BN1201" s="272">
        <v>1.4792161E-5</v>
      </c>
      <c r="BO1201" s="273">
        <v>1.9542845999999999E-2</v>
      </c>
      <c r="BP1201" s="272">
        <v>4.1017247999999999E-11</v>
      </c>
      <c r="BQ1201" s="272">
        <v>2.4942921000000001E-13</v>
      </c>
      <c r="BR1201" s="272">
        <v>1.1159648E-17</v>
      </c>
      <c r="BS1201"/>
      <c r="BT1201" s="274">
        <v>9.6403280999999994E-5</v>
      </c>
      <c r="BU1201" s="274">
        <v>5.8582897999999995E-7</v>
      </c>
      <c r="BV1201" s="274">
        <v>9.0483584000000005E-5</v>
      </c>
      <c r="BW1201" s="274">
        <v>1.4523985E-8</v>
      </c>
      <c r="BX1201" s="274">
        <v>5.2394884E-7</v>
      </c>
      <c r="BY1201" s="274">
        <v>1.1766922999999999E-7</v>
      </c>
      <c r="BZ1201" s="274">
        <v>8.0945668000000001E-10</v>
      </c>
      <c r="CA1201" s="274">
        <v>1.8500368999999999E-7</v>
      </c>
      <c r="CB1201" s="274">
        <v>8.3876340999999996E-9</v>
      </c>
      <c r="CC1201" s="274">
        <v>9.7129966999999996E-8</v>
      </c>
      <c r="CD1201" s="274">
        <v>1.2016535E-9</v>
      </c>
      <c r="CE1201" s="274">
        <v>2.7325402000000001E-8</v>
      </c>
      <c r="CF1201" s="274">
        <v>2.2458323E-11</v>
      </c>
      <c r="CG1201" s="274">
        <v>2.9494404999999999E-7</v>
      </c>
      <c r="CH1201" s="274">
        <v>3.9911852999999996E-6</v>
      </c>
      <c r="CI1201" s="274">
        <v>6.5827914000000005E-8</v>
      </c>
      <c r="CJ1201" s="274">
        <v>5.8883246999999996E-9</v>
      </c>
      <c r="CK1201" s="4"/>
      <c r="CL1201" s="323">
        <v>3.6723611000000001E-11</v>
      </c>
      <c r="CM1201" s="323">
        <v>3.2448049999999999</v>
      </c>
      <c r="CN1201" s="323">
        <v>4.5290316000000004E-3</v>
      </c>
      <c r="CO1201" s="323">
        <v>4.2515749E-4</v>
      </c>
      <c r="CP1201" s="323">
        <v>1.8397964000000001E-5</v>
      </c>
      <c r="CQ1201" s="323">
        <v>1.6901030000000001E-10</v>
      </c>
      <c r="CR1201" s="323">
        <v>1.0185483E-8</v>
      </c>
      <c r="CS1201" s="323">
        <v>2.2086566999999999E-5</v>
      </c>
      <c r="CT1201" s="323">
        <v>4.0237266000000001E-2</v>
      </c>
      <c r="CU1201" s="323">
        <v>0.27825527999999999</v>
      </c>
      <c r="CV1201" s="237"/>
      <c r="CW1201" s="214"/>
      <c r="CX1201" s="18" t="s">
        <v>1117</v>
      </c>
      <c r="CY1201" s="18"/>
      <c r="CZ1201" s="18"/>
      <c r="DA1201" s="17"/>
      <c r="DB1201" s="17"/>
      <c r="DC1201" s="14"/>
      <c r="DD1201" s="14"/>
      <c r="DE1201" s="14"/>
      <c r="DF1201" s="14"/>
      <c r="DG1201" s="14"/>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c r="FL1201" s="14"/>
      <c r="FM1201" s="14"/>
      <c r="FN1201" s="14"/>
      <c r="FO1201" s="14"/>
      <c r="FP1201" s="14"/>
      <c r="FQ1201" s="14"/>
      <c r="FR1201" s="14"/>
      <c r="FS1201" s="14"/>
      <c r="FT1201" s="14"/>
      <c r="FU1201" s="14"/>
      <c r="FV1201" s="14"/>
      <c r="FW1201" s="14"/>
      <c r="FX1201" s="14"/>
      <c r="FY1201" s="14"/>
      <c r="FZ1201" s="14"/>
      <c r="GA1201" s="14"/>
      <c r="GB1201" s="14"/>
      <c r="GC1201" s="14"/>
      <c r="GD1201" s="14"/>
    </row>
    <row r="1202" spans="1:186" ht="14.4" customHeight="1">
      <c r="A1202" t="s">
        <v>2358</v>
      </c>
      <c r="B1202" s="168" t="s">
        <v>2252</v>
      </c>
      <c r="C1202" s="279" t="str">
        <f t="shared" si="470"/>
        <v>A.160.07.107</v>
      </c>
      <c r="D1202" s="14" t="s">
        <v>738</v>
      </c>
      <c r="E1202" s="278" t="s">
        <v>1510</v>
      </c>
      <c r="F1202" s="281" t="str">
        <f t="shared" si="471"/>
        <v>Okan FSC/PEFC 1075 (kg/m3) wet</v>
      </c>
      <c r="G1202" s="319">
        <f t="shared" si="462"/>
        <v>5.0708609770299999E-2</v>
      </c>
      <c r="H1202" s="319">
        <f t="shared" si="463"/>
        <v>1.5494772877000002E-3</v>
      </c>
      <c r="I1202" s="319">
        <f t="shared" si="464"/>
        <v>4.4973908360000005E-3</v>
      </c>
      <c r="J1202" s="319">
        <f t="shared" si="465"/>
        <v>1.5020724646600002E-2</v>
      </c>
      <c r="K1202" s="319">
        <v>2.9641016999999999E-2</v>
      </c>
      <c r="L1202" s="319">
        <v>2.7114023E-3</v>
      </c>
      <c r="M1202" s="319">
        <v>1.6367364000000001E-3</v>
      </c>
      <c r="N1202" s="319">
        <v>1.212566E-3</v>
      </c>
      <c r="O1202" s="319">
        <v>1.8419116000000001E-4</v>
      </c>
      <c r="P1202" s="319">
        <v>6.1994877000000004E-6</v>
      </c>
      <c r="Q1202" s="319">
        <v>1.4652063999999999E-4</v>
      </c>
      <c r="R1202" s="319">
        <v>1.238721E-4</v>
      </c>
      <c r="S1202" s="319">
        <v>2.0482327000000001E-4</v>
      </c>
      <c r="T1202" s="319">
        <v>1.1590127E-2</v>
      </c>
      <c r="U1202" s="319">
        <v>3.2236588000000002E-3</v>
      </c>
      <c r="V1202" s="319">
        <v>2.5380035999999999E-5</v>
      </c>
      <c r="W1202" s="319">
        <v>2.1155765999999999E-6</v>
      </c>
      <c r="X1202" s="319">
        <v>0</v>
      </c>
      <c r="Y1202" s="210"/>
      <c r="Z1202" s="320">
        <f t="shared" si="475"/>
        <v>0.22286478947368418</v>
      </c>
      <c r="AA1202" s="210"/>
      <c r="AB1202" s="321">
        <f t="shared" si="476"/>
        <v>2.9641016999999999E-2</v>
      </c>
      <c r="AC1202" s="321">
        <f t="shared" si="477"/>
        <v>6.0214880877000002E-3</v>
      </c>
      <c r="AD1202" s="321">
        <f t="shared" si="466"/>
        <v>1.6064253376600002E-2</v>
      </c>
      <c r="AE1202" s="321">
        <f t="shared" si="478"/>
        <v>4.4973908360000005E-3</v>
      </c>
      <c r="AF1202" s="321">
        <f t="shared" si="479"/>
        <v>3.4284820700000002E-3</v>
      </c>
      <c r="AG1202"/>
      <c r="AH1202" s="121">
        <v>24.477287</v>
      </c>
      <c r="AI1202" s="121">
        <v>2.8276805999999999</v>
      </c>
      <c r="AJ1202" s="121">
        <v>0.43699202999999998</v>
      </c>
      <c r="AK1202" s="121">
        <v>0</v>
      </c>
      <c r="AL1202" s="121">
        <v>20.930199000000002</v>
      </c>
      <c r="AM1202" s="121">
        <v>0.18367840999999999</v>
      </c>
      <c r="AN1202" s="121">
        <v>9.8736704999999994E-2</v>
      </c>
      <c r="AO1202"/>
      <c r="AP1202" s="282">
        <v>4.9155116999999998E-3</v>
      </c>
      <c r="AQ1202" s="282">
        <v>4.5712577999999999E-3</v>
      </c>
      <c r="AR1202" s="282">
        <v>2.0763072000000001E-4</v>
      </c>
      <c r="AS1202" s="282">
        <v>1.3662316000000001E-4</v>
      </c>
      <c r="AT1202" s="255">
        <f t="shared" si="472"/>
        <v>2.7405621837622996E-7</v>
      </c>
      <c r="AU1202" s="256">
        <f t="shared" si="473"/>
        <v>7.6786509800774805E-10</v>
      </c>
      <c r="AV1202" s="256">
        <f t="shared" si="474"/>
        <v>1.9134895796000001E-2</v>
      </c>
      <c r="AW1202" s="272">
        <v>2.0729379000000001E-7</v>
      </c>
      <c r="AX1202" s="272">
        <v>6.2547112000000004E-10</v>
      </c>
      <c r="AY1202" s="272">
        <v>1.7088036E-14</v>
      </c>
      <c r="AZ1202" s="272">
        <v>6.2581997E-12</v>
      </c>
      <c r="BA1202" s="272">
        <v>1.6372153E-13</v>
      </c>
      <c r="BB1202" s="272">
        <v>1.8030562E-10</v>
      </c>
      <c r="BC1202" s="272">
        <v>6.5038740000000001E-8</v>
      </c>
      <c r="BD1202" s="272">
        <v>2.6058186999999999E-11</v>
      </c>
      <c r="BE1202" s="272">
        <v>7.3981552999999998E-11</v>
      </c>
      <c r="BF1202" s="272">
        <v>4.1607270999999998E-14</v>
      </c>
      <c r="BG1202" s="272">
        <v>1.3402031E-15</v>
      </c>
      <c r="BH1202" s="272">
        <v>5.1665822999999997E-14</v>
      </c>
      <c r="BI1202" s="272">
        <v>6.4469455000000005E-14</v>
      </c>
      <c r="BJ1202" s="272">
        <v>1.5551849999999999E-14</v>
      </c>
      <c r="BK1202" s="272">
        <v>2.4487886999999999E-11</v>
      </c>
      <c r="BL1202" s="272">
        <v>1.4714557000000001E-9</v>
      </c>
      <c r="BM1202" s="272">
        <v>4.1913074999999998E-11</v>
      </c>
      <c r="BN1202" s="272">
        <v>1.4774796E-5</v>
      </c>
      <c r="BO1202" s="273">
        <v>1.9120121E-2</v>
      </c>
      <c r="BP1202" s="272">
        <v>4.1017247999999999E-11</v>
      </c>
      <c r="BQ1202" s="272">
        <v>2.4942921000000001E-13</v>
      </c>
      <c r="BR1202" s="272">
        <v>1.1159648E-17</v>
      </c>
      <c r="BS1202"/>
      <c r="BT1202" s="274">
        <v>1.2048932E-5</v>
      </c>
      <c r="BU1202" s="274">
        <v>5.6989740000000003E-7</v>
      </c>
      <c r="BV1202" s="274">
        <v>6.2140616999999999E-6</v>
      </c>
      <c r="BW1202" s="274">
        <v>1.4518994000000001E-8</v>
      </c>
      <c r="BX1202" s="274">
        <v>5.0999919000000001E-7</v>
      </c>
      <c r="BY1202" s="274">
        <v>1.1766922999999999E-7</v>
      </c>
      <c r="BZ1202" s="274">
        <v>8.0945668000000001E-10</v>
      </c>
      <c r="CA1202" s="274">
        <v>1.8500368999999999E-7</v>
      </c>
      <c r="CB1202" s="274">
        <v>8.3192760000000002E-9</v>
      </c>
      <c r="CC1202" s="274">
        <v>9.6953560000000001E-8</v>
      </c>
      <c r="CD1202" s="274">
        <v>1.2016535E-9</v>
      </c>
      <c r="CE1202" s="274">
        <v>2.7325402000000001E-8</v>
      </c>
      <c r="CF1202" s="274">
        <v>2.2458323E-11</v>
      </c>
      <c r="CG1202" s="274">
        <v>2.9222212000000002E-7</v>
      </c>
      <c r="CH1202" s="274">
        <v>3.9392117E-6</v>
      </c>
      <c r="CI1202" s="274">
        <v>6.5827914000000005E-8</v>
      </c>
      <c r="CJ1202" s="274">
        <v>5.8883246999999996E-9</v>
      </c>
      <c r="CK1202" s="4"/>
      <c r="CL1202" s="323">
        <v>3.6723611000000001E-11</v>
      </c>
      <c r="CM1202" s="323">
        <v>0.22251297</v>
      </c>
      <c r="CN1202" s="323">
        <v>4.5290316000000004E-3</v>
      </c>
      <c r="CO1202" s="323">
        <v>4.1425734000000001E-4</v>
      </c>
      <c r="CP1202" s="323">
        <v>1.7924279E-5</v>
      </c>
      <c r="CQ1202" s="323">
        <v>1.6894658000000001E-10</v>
      </c>
      <c r="CR1202" s="323">
        <v>1.0177953E-8</v>
      </c>
      <c r="CS1202" s="323">
        <v>2.1397427E-5</v>
      </c>
      <c r="CT1202" s="323">
        <v>3.7650686000000003E-2</v>
      </c>
      <c r="CU1202" s="323">
        <v>0.27242547</v>
      </c>
      <c r="CV1202" s="218"/>
      <c r="CW1202" s="214"/>
      <c r="CX1202" s="18" t="s">
        <v>1117</v>
      </c>
      <c r="CY1202" s="18"/>
      <c r="CZ1202" s="18"/>
      <c r="DA1202" s="17"/>
      <c r="DB1202" s="17"/>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c r="FU1202" s="14"/>
      <c r="FV1202" s="14"/>
      <c r="FW1202" s="14"/>
      <c r="FX1202" s="14"/>
      <c r="FY1202" s="14"/>
      <c r="FZ1202" s="14"/>
      <c r="GA1202" s="14"/>
      <c r="GB1202" s="14"/>
      <c r="GC1202" s="14"/>
      <c r="GD1202" s="14"/>
    </row>
    <row r="1203" spans="1:186" ht="14.4" customHeight="1">
      <c r="A1203" t="s">
        <v>8660</v>
      </c>
      <c r="B1203" s="168" t="s">
        <v>2252</v>
      </c>
      <c r="C1203" s="279" t="str">
        <f t="shared" si="470"/>
        <v>A.160.07.108</v>
      </c>
      <c r="D1203" s="14" t="s">
        <v>738</v>
      </c>
      <c r="E1203" s="278" t="s">
        <v>1510</v>
      </c>
      <c r="F1203" s="281" t="str">
        <f t="shared" si="471"/>
        <v>Okan natural forest, clear cut 1075 (kg/m3) wet</v>
      </c>
      <c r="G1203" s="319">
        <f t="shared" si="462"/>
        <v>2.7105576327342993</v>
      </c>
      <c r="H1203" s="319">
        <f t="shared" si="463"/>
        <v>1.5494772877000002E-3</v>
      </c>
      <c r="I1203" s="319">
        <f t="shared" si="464"/>
        <v>2.2715974107999997</v>
      </c>
      <c r="J1203" s="319">
        <f t="shared" si="465"/>
        <v>1.5020724646600002E-2</v>
      </c>
      <c r="K1203" s="319">
        <v>0.42239001999999998</v>
      </c>
      <c r="L1203" s="319">
        <v>2.7114023E-3</v>
      </c>
      <c r="M1203" s="319">
        <v>1.6367364000000001E-3</v>
      </c>
      <c r="N1203" s="319">
        <v>1.212566E-3</v>
      </c>
      <c r="O1203" s="319">
        <v>1.8419116000000001E-4</v>
      </c>
      <c r="P1203" s="319">
        <v>6.1994877000000004E-6</v>
      </c>
      <c r="Q1203" s="319">
        <v>1.4652063999999999E-4</v>
      </c>
      <c r="R1203" s="319">
        <v>1.238721E-4</v>
      </c>
      <c r="S1203" s="319">
        <v>2.0482327000000001E-4</v>
      </c>
      <c r="T1203" s="319">
        <v>1.1590127E-2</v>
      </c>
      <c r="U1203" s="319">
        <v>3.2236588000000002E-3</v>
      </c>
      <c r="V1203" s="319">
        <v>2.2671253999999998</v>
      </c>
      <c r="W1203" s="319">
        <v>2.1155765999999999E-6</v>
      </c>
      <c r="X1203" s="319">
        <v>0</v>
      </c>
      <c r="Y1203" s="210"/>
      <c r="Z1203" s="320">
        <f t="shared" si="475"/>
        <v>3.175864812030075</v>
      </c>
      <c r="AA1203" s="210"/>
      <c r="AB1203" s="321">
        <f t="shared" si="476"/>
        <v>0.42239001999999998</v>
      </c>
      <c r="AC1203" s="321">
        <f t="shared" si="477"/>
        <v>6.0214880877000002E-3</v>
      </c>
      <c r="AD1203" s="321">
        <f t="shared" si="466"/>
        <v>1.6064253376600002E-2</v>
      </c>
      <c r="AE1203" s="321">
        <f t="shared" si="478"/>
        <v>2.2715974108000001</v>
      </c>
      <c r="AF1203" s="321">
        <f t="shared" si="479"/>
        <v>3.4284820700000002E-3</v>
      </c>
      <c r="AG1203"/>
      <c r="AH1203" s="121">
        <v>24.477287</v>
      </c>
      <c r="AI1203" s="121">
        <v>2.8276805999999999</v>
      </c>
      <c r="AJ1203" s="121">
        <v>0.43699202999999998</v>
      </c>
      <c r="AK1203" s="121">
        <v>0</v>
      </c>
      <c r="AL1203" s="121">
        <v>20.930199000000002</v>
      </c>
      <c r="AM1203" s="121">
        <v>0.18367840999999999</v>
      </c>
      <c r="AN1203" s="121">
        <v>9.8736704999999994E-2</v>
      </c>
      <c r="AO1203"/>
      <c r="AP1203" s="282">
        <v>5.2860953000000002E-2</v>
      </c>
      <c r="AQ1203" s="282">
        <v>5.0280863000000002E-2</v>
      </c>
      <c r="AR1203" s="282">
        <v>2.4434672E-3</v>
      </c>
      <c r="AS1203" s="282">
        <v>1.3662316000000001E-4</v>
      </c>
      <c r="AT1203" s="255">
        <f t="shared" si="472"/>
        <v>3.0144402283762306E-6</v>
      </c>
      <c r="AU1203" s="256">
        <f t="shared" si="473"/>
        <v>9.0364909825117491E-9</v>
      </c>
      <c r="AV1203" s="256">
        <f t="shared" si="474"/>
        <v>1.9134895796000001E-2</v>
      </c>
      <c r="AW1203" s="272">
        <v>2.9476778000000001E-6</v>
      </c>
      <c r="AX1203" s="272">
        <v>8.8938711000000004E-9</v>
      </c>
      <c r="AY1203" s="272">
        <v>2.4299253999999998E-13</v>
      </c>
      <c r="AZ1203" s="272">
        <v>6.2581997E-12</v>
      </c>
      <c r="BA1203" s="272">
        <v>1.6372153E-13</v>
      </c>
      <c r="BB1203" s="272">
        <v>1.8030562E-10</v>
      </c>
      <c r="BC1203" s="272">
        <v>6.5038740000000001E-8</v>
      </c>
      <c r="BD1203" s="272">
        <v>2.6058186999999999E-11</v>
      </c>
      <c r="BE1203" s="272">
        <v>7.3981552999999998E-11</v>
      </c>
      <c r="BF1203" s="272">
        <v>4.1607270999999998E-14</v>
      </c>
      <c r="BG1203" s="272">
        <v>1.3402031E-15</v>
      </c>
      <c r="BH1203" s="272">
        <v>5.1665822999999997E-14</v>
      </c>
      <c r="BI1203" s="272">
        <v>6.4469455000000005E-14</v>
      </c>
      <c r="BJ1203" s="272">
        <v>1.5551849999999999E-14</v>
      </c>
      <c r="BK1203" s="272">
        <v>2.4487886999999999E-11</v>
      </c>
      <c r="BL1203" s="272">
        <v>1.4714557000000001E-9</v>
      </c>
      <c r="BM1203" s="272">
        <v>4.1913074999999998E-11</v>
      </c>
      <c r="BN1203" s="272">
        <v>1.4774796E-5</v>
      </c>
      <c r="BO1203" s="273">
        <v>1.9120121E-2</v>
      </c>
      <c r="BP1203" s="272">
        <v>4.1017247999999999E-11</v>
      </c>
      <c r="BQ1203" s="272">
        <v>2.4942921000000001E-13</v>
      </c>
      <c r="BR1203" s="272">
        <v>1.1159648E-17</v>
      </c>
      <c r="BS1203"/>
      <c r="BT1203" s="274">
        <v>9.4386407999999997E-5</v>
      </c>
      <c r="BU1203" s="274">
        <v>5.6989740000000003E-7</v>
      </c>
      <c r="BV1203" s="274">
        <v>8.8551536999999995E-5</v>
      </c>
      <c r="BW1203" s="274">
        <v>1.4518994000000001E-8</v>
      </c>
      <c r="BX1203" s="274">
        <v>5.0999919000000001E-7</v>
      </c>
      <c r="BY1203" s="274">
        <v>1.1766922999999999E-7</v>
      </c>
      <c r="BZ1203" s="274">
        <v>8.0945668000000001E-10</v>
      </c>
      <c r="CA1203" s="274">
        <v>1.8500368999999999E-7</v>
      </c>
      <c r="CB1203" s="274">
        <v>8.3192760000000002E-9</v>
      </c>
      <c r="CC1203" s="274">
        <v>9.6953560000000001E-8</v>
      </c>
      <c r="CD1203" s="274">
        <v>1.2016535E-9</v>
      </c>
      <c r="CE1203" s="274">
        <v>2.7325402000000001E-8</v>
      </c>
      <c r="CF1203" s="274">
        <v>2.2458323E-11</v>
      </c>
      <c r="CG1203" s="274">
        <v>2.9222212000000002E-7</v>
      </c>
      <c r="CH1203" s="274">
        <v>3.9392117E-6</v>
      </c>
      <c r="CI1203" s="274">
        <v>6.5827914000000005E-8</v>
      </c>
      <c r="CJ1203" s="274">
        <v>5.8883246999999996E-9</v>
      </c>
      <c r="CK1203" s="4"/>
      <c r="CL1203" s="323">
        <v>3.6723611000000001E-11</v>
      </c>
      <c r="CM1203" s="323">
        <v>3.175513</v>
      </c>
      <c r="CN1203" s="323">
        <v>4.5290316000000004E-3</v>
      </c>
      <c r="CO1203" s="323">
        <v>4.1425734000000001E-4</v>
      </c>
      <c r="CP1203" s="323">
        <v>1.7924279E-5</v>
      </c>
      <c r="CQ1203" s="323">
        <v>1.6894658000000001E-10</v>
      </c>
      <c r="CR1203" s="323">
        <v>1.0177953E-8</v>
      </c>
      <c r="CS1203" s="323">
        <v>2.1397427E-5</v>
      </c>
      <c r="CT1203" s="323">
        <v>3.7650686000000003E-2</v>
      </c>
      <c r="CU1203" s="323">
        <v>0.27242547</v>
      </c>
      <c r="CV1203" s="237"/>
      <c r="CW1203" s="214"/>
      <c r="CX1203" s="18" t="s">
        <v>1117</v>
      </c>
      <c r="CY1203" s="18"/>
      <c r="CZ1203" s="18"/>
      <c r="DA1203" s="32"/>
      <c r="DB1203" s="32"/>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14"/>
      <c r="FV1203" s="14"/>
      <c r="FW1203" s="14"/>
      <c r="FX1203" s="14"/>
      <c r="FY1203" s="14"/>
      <c r="FZ1203" s="14"/>
      <c r="GA1203" s="14"/>
      <c r="GB1203" s="14"/>
      <c r="GC1203" s="14"/>
      <c r="GD1203" s="14"/>
    </row>
    <row r="1204" spans="1:186" ht="14.4" customHeight="1">
      <c r="A1204" t="s">
        <v>2359</v>
      </c>
      <c r="B1204" s="168" t="s">
        <v>2252</v>
      </c>
      <c r="C1204" s="279" t="str">
        <f t="shared" si="470"/>
        <v>A.160.07.109</v>
      </c>
      <c r="D1204" s="14" t="s">
        <v>738</v>
      </c>
      <c r="E1204" s="278" t="s">
        <v>1510</v>
      </c>
      <c r="F1204" s="281" t="str">
        <f t="shared" si="471"/>
        <v>Sapupira FSC/PEFC 1075 (kg/m3) wet</v>
      </c>
      <c r="G1204" s="319">
        <f t="shared" si="462"/>
        <v>5.1659593511400002E-2</v>
      </c>
      <c r="H1204" s="319">
        <f t="shared" si="463"/>
        <v>1.5523071378000001E-3</v>
      </c>
      <c r="I1204" s="319">
        <f t="shared" si="464"/>
        <v>4.6136446170000006E-3</v>
      </c>
      <c r="J1204" s="319">
        <f t="shared" si="465"/>
        <v>1.5414778756600002E-2</v>
      </c>
      <c r="K1204" s="319">
        <v>3.0078863000000001E-2</v>
      </c>
      <c r="L1204" s="319">
        <v>2.8206380999999999E-3</v>
      </c>
      <c r="M1204" s="319">
        <v>1.6437059E-3</v>
      </c>
      <c r="N1204" s="319">
        <v>1.2141552E-3</v>
      </c>
      <c r="O1204" s="319">
        <v>1.8511428E-4</v>
      </c>
      <c r="P1204" s="319">
        <v>6.2504278000000004E-6</v>
      </c>
      <c r="Q1204" s="319">
        <v>1.4678723000000001E-4</v>
      </c>
      <c r="R1204" s="319">
        <v>1.239147E-4</v>
      </c>
      <c r="S1204" s="319">
        <v>2.0501208E-4</v>
      </c>
      <c r="T1204" s="319">
        <v>1.1982912E-2</v>
      </c>
      <c r="U1204" s="319">
        <v>3.2247390999999999E-3</v>
      </c>
      <c r="V1204" s="319">
        <v>2.5385917E-5</v>
      </c>
      <c r="W1204" s="319">
        <v>2.1155765999999999E-6</v>
      </c>
      <c r="X1204" s="319">
        <v>0</v>
      </c>
      <c r="Y1204" s="210"/>
      <c r="Z1204" s="320">
        <f t="shared" si="475"/>
        <v>0.22615686466165413</v>
      </c>
      <c r="AA1204" s="210"/>
      <c r="AB1204" s="321">
        <f t="shared" si="476"/>
        <v>3.0078863000000001E-2</v>
      </c>
      <c r="AC1204" s="321">
        <f t="shared" si="477"/>
        <v>6.1405658377999993E-3</v>
      </c>
      <c r="AD1204" s="321">
        <f t="shared" si="466"/>
        <v>1.6573286276600003E-2</v>
      </c>
      <c r="AE1204" s="321">
        <f t="shared" si="478"/>
        <v>4.6136446169999998E-3</v>
      </c>
      <c r="AF1204" s="321">
        <f t="shared" si="479"/>
        <v>3.4297511800000001E-3</v>
      </c>
      <c r="AG1204"/>
      <c r="AH1204" s="121">
        <v>24.520513000000001</v>
      </c>
      <c r="AI1204" s="121">
        <v>2.8707091999999998</v>
      </c>
      <c r="AJ1204" s="121">
        <v>0.43713848</v>
      </c>
      <c r="AK1204" s="121">
        <v>0</v>
      </c>
      <c r="AL1204" s="121">
        <v>20.930199000000002</v>
      </c>
      <c r="AM1204" s="121">
        <v>0.18369392000000001</v>
      </c>
      <c r="AN1204" s="121">
        <v>9.8772760000000001E-2</v>
      </c>
      <c r="AO1204"/>
      <c r="AP1204" s="282">
        <v>5.0059591000000004E-3</v>
      </c>
      <c r="AQ1204" s="282">
        <v>4.6555531000000002E-3</v>
      </c>
      <c r="AR1204" s="282">
        <v>2.1076444000000001E-4</v>
      </c>
      <c r="AS1204" s="282">
        <v>1.3964154000000001E-4</v>
      </c>
      <c r="AT1204" s="255">
        <f t="shared" si="472"/>
        <v>2.7910990017023003E-7</v>
      </c>
      <c r="AU1204" s="256">
        <f t="shared" si="473"/>
        <v>7.7945428905274814E-10</v>
      </c>
      <c r="AV1204" s="256">
        <f t="shared" si="474"/>
        <v>1.9557638161E-2</v>
      </c>
      <c r="AW1204" s="272">
        <v>2.1034884E-7</v>
      </c>
      <c r="AX1204" s="272">
        <v>6.3468893E-10</v>
      </c>
      <c r="AY1204" s="272">
        <v>1.7339880000000001E-14</v>
      </c>
      <c r="AZ1204" s="272">
        <v>6.2581997E-12</v>
      </c>
      <c r="BA1204" s="272">
        <v>1.6372153E-13</v>
      </c>
      <c r="BB1204" s="272">
        <v>1.8054221999999999E-10</v>
      </c>
      <c r="BC1204" s="272">
        <v>6.7037047000000005E-8</v>
      </c>
      <c r="BD1204" s="272">
        <v>2.6112144000000001E-11</v>
      </c>
      <c r="BE1204" s="272">
        <v>7.6292385000000003E-11</v>
      </c>
      <c r="BF1204" s="272">
        <v>4.1607270999999998E-14</v>
      </c>
      <c r="BG1204" s="272">
        <v>1.3402031E-15</v>
      </c>
      <c r="BH1204" s="272">
        <v>5.1806661999999997E-14</v>
      </c>
      <c r="BI1204" s="272">
        <v>6.9717375000000004E-14</v>
      </c>
      <c r="BJ1204" s="272">
        <v>1.6503292E-14</v>
      </c>
      <c r="BK1204" s="272">
        <v>2.4494881000000001E-11</v>
      </c>
      <c r="BL1204" s="272">
        <v>1.4715368999999999E-9</v>
      </c>
      <c r="BM1204" s="272">
        <v>4.1913074999999998E-11</v>
      </c>
      <c r="BN1204" s="272">
        <v>1.4792161E-5</v>
      </c>
      <c r="BO1204" s="273">
        <v>1.9542845999999999E-2</v>
      </c>
      <c r="BP1204" s="272">
        <v>4.1017247999999999E-11</v>
      </c>
      <c r="BQ1204" s="272">
        <v>2.4942921000000001E-13</v>
      </c>
      <c r="BR1204" s="272">
        <v>1.1159648E-17</v>
      </c>
      <c r="BS1204"/>
      <c r="BT1204" s="274">
        <v>1.222555E-5</v>
      </c>
      <c r="BU1204" s="274">
        <v>5.8582897999999995E-7</v>
      </c>
      <c r="BV1204" s="274">
        <v>6.3058535000000004E-6</v>
      </c>
      <c r="BW1204" s="274">
        <v>1.4523985E-8</v>
      </c>
      <c r="BX1204" s="274">
        <v>5.2394884E-7</v>
      </c>
      <c r="BY1204" s="274">
        <v>1.1766922999999999E-7</v>
      </c>
      <c r="BZ1204" s="274">
        <v>8.0945668000000001E-10</v>
      </c>
      <c r="CA1204" s="274">
        <v>1.8500368999999999E-7</v>
      </c>
      <c r="CB1204" s="274">
        <v>8.3876340999999996E-9</v>
      </c>
      <c r="CC1204" s="274">
        <v>9.7129966999999996E-8</v>
      </c>
      <c r="CD1204" s="274">
        <v>1.2016535E-9</v>
      </c>
      <c r="CE1204" s="274">
        <v>2.7325402000000001E-8</v>
      </c>
      <c r="CF1204" s="274">
        <v>2.2458323E-11</v>
      </c>
      <c r="CG1204" s="274">
        <v>2.9494404999999999E-7</v>
      </c>
      <c r="CH1204" s="274">
        <v>3.9911852999999996E-6</v>
      </c>
      <c r="CI1204" s="274">
        <v>6.5827914000000005E-8</v>
      </c>
      <c r="CJ1204" s="274">
        <v>5.8883246999999996E-9</v>
      </c>
      <c r="CK1204" s="4"/>
      <c r="CL1204" s="323">
        <v>3.6723611000000001E-11</v>
      </c>
      <c r="CM1204" s="323">
        <v>0.22580504000000001</v>
      </c>
      <c r="CN1204" s="323">
        <v>4.5290316000000004E-3</v>
      </c>
      <c r="CO1204" s="323">
        <v>4.2515749E-4</v>
      </c>
      <c r="CP1204" s="323">
        <v>1.8397964000000001E-5</v>
      </c>
      <c r="CQ1204" s="323">
        <v>1.6901030000000001E-10</v>
      </c>
      <c r="CR1204" s="323">
        <v>1.0185483E-8</v>
      </c>
      <c r="CS1204" s="323">
        <v>2.2086566999999999E-5</v>
      </c>
      <c r="CT1204" s="323">
        <v>4.0237266000000001E-2</v>
      </c>
      <c r="CU1204" s="323">
        <v>0.27825527999999999</v>
      </c>
      <c r="CV1204" s="236"/>
      <c r="CW1204" s="214"/>
      <c r="CX1204" s="18" t="s">
        <v>1117</v>
      </c>
      <c r="CY1204" s="18"/>
      <c r="CZ1204" s="18"/>
      <c r="DA1204" s="17"/>
      <c r="DB1204" s="17"/>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14"/>
      <c r="FV1204" s="14"/>
      <c r="FW1204" s="14"/>
      <c r="FX1204" s="14"/>
      <c r="FY1204" s="14"/>
      <c r="FZ1204" s="14"/>
      <c r="GA1204" s="14"/>
      <c r="GB1204" s="14"/>
      <c r="GC1204" s="14"/>
      <c r="GD1204" s="14"/>
    </row>
    <row r="1205" spans="1:186" ht="14.4" customHeight="1">
      <c r="A1205" t="s">
        <v>8661</v>
      </c>
      <c r="B1205" s="168" t="s">
        <v>2252</v>
      </c>
      <c r="C1205" s="279" t="str">
        <f t="shared" si="470"/>
        <v>A.160.07.110</v>
      </c>
      <c r="D1205" s="14" t="s">
        <v>738</v>
      </c>
      <c r="E1205" s="278" t="s">
        <v>1510</v>
      </c>
      <c r="F1205" s="281" t="str">
        <f t="shared" si="471"/>
        <v>Sapupira natural forest, clear cut 1075 (kg/m3) wet</v>
      </c>
      <c r="G1205" s="319">
        <f t="shared" si="462"/>
        <v>3.7766966045943997</v>
      </c>
      <c r="H1205" s="319">
        <f t="shared" si="463"/>
        <v>1.5523071378000001E-3</v>
      </c>
      <c r="I1205" s="319">
        <f t="shared" si="464"/>
        <v>3.4052636587</v>
      </c>
      <c r="J1205" s="319">
        <f t="shared" si="465"/>
        <v>1.5414778756600002E-2</v>
      </c>
      <c r="K1205" s="319">
        <v>0.35446586000000002</v>
      </c>
      <c r="L1205" s="319">
        <v>2.8206380999999999E-3</v>
      </c>
      <c r="M1205" s="319">
        <v>1.6437059E-3</v>
      </c>
      <c r="N1205" s="319">
        <v>1.2141552E-3</v>
      </c>
      <c r="O1205" s="319">
        <v>1.8511428E-4</v>
      </c>
      <c r="P1205" s="319">
        <v>6.2504278000000004E-6</v>
      </c>
      <c r="Q1205" s="319">
        <v>1.4678723000000001E-4</v>
      </c>
      <c r="R1205" s="319">
        <v>1.239147E-4</v>
      </c>
      <c r="S1205" s="319">
        <v>2.0501208E-4</v>
      </c>
      <c r="T1205" s="319">
        <v>1.1982912E-2</v>
      </c>
      <c r="U1205" s="319">
        <v>3.2247390999999999E-3</v>
      </c>
      <c r="V1205" s="319">
        <v>3.4006753999999999</v>
      </c>
      <c r="W1205" s="319">
        <v>2.1155765999999999E-6</v>
      </c>
      <c r="X1205" s="319">
        <v>0</v>
      </c>
      <c r="Y1205" s="210"/>
      <c r="Z1205" s="320">
        <f t="shared" si="475"/>
        <v>2.6651568421052634</v>
      </c>
      <c r="AA1205" s="210"/>
      <c r="AB1205" s="321">
        <f t="shared" si="476"/>
        <v>0.35446586000000002</v>
      </c>
      <c r="AC1205" s="321">
        <f t="shared" si="477"/>
        <v>6.1405658377999993E-3</v>
      </c>
      <c r="AD1205" s="321">
        <f t="shared" si="466"/>
        <v>1.6573286276600003E-2</v>
      </c>
      <c r="AE1205" s="321">
        <f t="shared" si="478"/>
        <v>3.4052636587</v>
      </c>
      <c r="AF1205" s="321">
        <f t="shared" si="479"/>
        <v>3.4297511800000001E-3</v>
      </c>
      <c r="AG1205"/>
      <c r="AH1205" s="121">
        <v>24.520513000000001</v>
      </c>
      <c r="AI1205" s="121">
        <v>2.8707091999999998</v>
      </c>
      <c r="AJ1205" s="121">
        <v>0.43713848</v>
      </c>
      <c r="AK1205" s="121">
        <v>0</v>
      </c>
      <c r="AL1205" s="121">
        <v>20.930199000000002</v>
      </c>
      <c r="AM1205" s="121">
        <v>0.18369392000000001</v>
      </c>
      <c r="AN1205" s="121">
        <v>9.8772760000000001E-2</v>
      </c>
      <c r="AO1205"/>
      <c r="AP1205" s="282">
        <v>4.4606003999999998E-2</v>
      </c>
      <c r="AQ1205" s="282">
        <v>4.2408932000000003E-2</v>
      </c>
      <c r="AR1205" s="282">
        <v>2.0574306000000001E-3</v>
      </c>
      <c r="AS1205" s="282">
        <v>1.3964154000000001E-4</v>
      </c>
      <c r="AT1205" s="255">
        <f t="shared" si="472"/>
        <v>2.5425018601702297E-6</v>
      </c>
      <c r="AU1205" s="256">
        <f t="shared" si="473"/>
        <v>7.6088408425527509E-9</v>
      </c>
      <c r="AV1205" s="256">
        <f t="shared" si="474"/>
        <v>1.9557638161E-2</v>
      </c>
      <c r="AW1205" s="272">
        <v>2.4737407999999999E-6</v>
      </c>
      <c r="AX1205" s="272">
        <v>7.4638888999999992E-9</v>
      </c>
      <c r="AY1205" s="272">
        <v>2.0392338E-13</v>
      </c>
      <c r="AZ1205" s="272">
        <v>6.2581997E-12</v>
      </c>
      <c r="BA1205" s="272">
        <v>1.6372153E-13</v>
      </c>
      <c r="BB1205" s="272">
        <v>1.8054221999999999E-10</v>
      </c>
      <c r="BC1205" s="272">
        <v>6.7037047000000005E-8</v>
      </c>
      <c r="BD1205" s="272">
        <v>2.6112144000000001E-11</v>
      </c>
      <c r="BE1205" s="272">
        <v>7.6292385000000003E-11</v>
      </c>
      <c r="BF1205" s="272">
        <v>4.1607270999999998E-14</v>
      </c>
      <c r="BG1205" s="272">
        <v>1.3402031E-15</v>
      </c>
      <c r="BH1205" s="272">
        <v>5.1806661999999997E-14</v>
      </c>
      <c r="BI1205" s="272">
        <v>6.9717375000000004E-14</v>
      </c>
      <c r="BJ1205" s="272">
        <v>1.6503292E-14</v>
      </c>
      <c r="BK1205" s="272">
        <v>2.4494881000000001E-11</v>
      </c>
      <c r="BL1205" s="272">
        <v>1.4715368999999999E-9</v>
      </c>
      <c r="BM1205" s="272">
        <v>4.1913074999999998E-11</v>
      </c>
      <c r="BN1205" s="272">
        <v>1.4792161E-5</v>
      </c>
      <c r="BO1205" s="273">
        <v>1.9542845999999999E-2</v>
      </c>
      <c r="BP1205" s="272">
        <v>4.1017247999999999E-11</v>
      </c>
      <c r="BQ1205" s="272">
        <v>2.4942921000000001E-13</v>
      </c>
      <c r="BR1205" s="272">
        <v>1.1159648E-17</v>
      </c>
      <c r="BS1205"/>
      <c r="BT1205" s="274">
        <v>8.0231342E-5</v>
      </c>
      <c r="BU1205" s="274">
        <v>5.8582897999999995E-7</v>
      </c>
      <c r="BV1205" s="274">
        <v>7.4311644999999998E-5</v>
      </c>
      <c r="BW1205" s="274">
        <v>1.4523985E-8</v>
      </c>
      <c r="BX1205" s="274">
        <v>5.2394884E-7</v>
      </c>
      <c r="BY1205" s="274">
        <v>1.1766922999999999E-7</v>
      </c>
      <c r="BZ1205" s="274">
        <v>8.0945668000000001E-10</v>
      </c>
      <c r="CA1205" s="274">
        <v>1.8500368999999999E-7</v>
      </c>
      <c r="CB1205" s="274">
        <v>8.3876340999999996E-9</v>
      </c>
      <c r="CC1205" s="274">
        <v>9.7129966999999996E-8</v>
      </c>
      <c r="CD1205" s="274">
        <v>1.2016535E-9</v>
      </c>
      <c r="CE1205" s="274">
        <v>2.7325402000000001E-8</v>
      </c>
      <c r="CF1205" s="274">
        <v>2.2458323E-11</v>
      </c>
      <c r="CG1205" s="274">
        <v>2.9494404999999999E-7</v>
      </c>
      <c r="CH1205" s="274">
        <v>3.9911852999999996E-6</v>
      </c>
      <c r="CI1205" s="274">
        <v>6.5827914000000005E-8</v>
      </c>
      <c r="CJ1205" s="274">
        <v>5.8883246999999996E-9</v>
      </c>
      <c r="CK1205" s="4"/>
      <c r="CL1205" s="323">
        <v>3.6723611000000001E-11</v>
      </c>
      <c r="CM1205" s="323">
        <v>2.6648049999999999</v>
      </c>
      <c r="CN1205" s="323">
        <v>4.5290316000000004E-3</v>
      </c>
      <c r="CO1205" s="323">
        <v>4.2515749E-4</v>
      </c>
      <c r="CP1205" s="323">
        <v>1.8397964000000001E-5</v>
      </c>
      <c r="CQ1205" s="323">
        <v>1.6901030000000001E-10</v>
      </c>
      <c r="CR1205" s="323">
        <v>1.0185483E-8</v>
      </c>
      <c r="CS1205" s="323">
        <v>2.2086566999999999E-5</v>
      </c>
      <c r="CT1205" s="323">
        <v>4.0237266000000001E-2</v>
      </c>
      <c r="CU1205" s="323">
        <v>0.27825527999999999</v>
      </c>
      <c r="CV1205" s="218"/>
      <c r="CW1205" s="214"/>
      <c r="CX1205" s="18" t="s">
        <v>1117</v>
      </c>
      <c r="CY1205" s="18"/>
      <c r="CZ1205" s="18"/>
      <c r="DA1205" s="17"/>
      <c r="DB1205" s="17"/>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4"/>
      <c r="FV1205" s="14"/>
      <c r="FW1205" s="14"/>
      <c r="FX1205" s="14"/>
      <c r="FY1205" s="14"/>
      <c r="FZ1205" s="14"/>
      <c r="GA1205" s="14"/>
      <c r="GB1205" s="14"/>
      <c r="GC1205" s="14"/>
      <c r="GD1205" s="14"/>
    </row>
    <row r="1206" spans="1:186" ht="14.4" customHeight="1">
      <c r="B1206" s="278" t="s">
        <v>2252</v>
      </c>
      <c r="C1206" s="277" t="s">
        <v>3672</v>
      </c>
      <c r="D1206" s="277" t="s">
        <v>663</v>
      </c>
      <c r="F1206"/>
      <c r="G1206" s="210"/>
      <c r="H1206" s="210"/>
      <c r="I1206" s="210"/>
      <c r="J1206" s="210"/>
      <c r="K1206" s="210"/>
      <c r="L1206" s="210"/>
      <c r="M1206" s="210"/>
      <c r="N1206" s="210"/>
      <c r="O1206" s="210"/>
      <c r="P1206" s="210"/>
      <c r="Q1206" s="210"/>
      <c r="R1206" s="210"/>
      <c r="S1206" s="210"/>
      <c r="T1206" s="210"/>
      <c r="U1206" s="210"/>
      <c r="V1206" s="210"/>
      <c r="W1206" s="210"/>
      <c r="X1206" s="210"/>
      <c r="Y1206" s="210"/>
      <c r="Z1206" s="210"/>
      <c r="AA1206" s="210"/>
      <c r="AB1206" s="210"/>
      <c r="AC1206" s="210"/>
      <c r="AD1206" s="210"/>
      <c r="AE1206" s="210"/>
      <c r="AF1206" s="210"/>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s="182"/>
      <c r="CW1206" s="215"/>
      <c r="CX1206" s="22"/>
      <c r="CY1206" s="18"/>
      <c r="CZ1206" s="18"/>
      <c r="DA1206" s="32"/>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4"/>
      <c r="FV1206" s="14"/>
      <c r="FW1206" s="14"/>
      <c r="FX1206" s="14"/>
      <c r="FY1206" s="14"/>
      <c r="FZ1206" s="14"/>
      <c r="GA1206" s="14"/>
      <c r="GB1206" s="14"/>
      <c r="GC1206" s="14"/>
      <c r="GD1206" s="14"/>
    </row>
    <row r="1207" spans="1:186" ht="14.4" customHeight="1">
      <c r="A1207" t="s">
        <v>2360</v>
      </c>
      <c r="B1207" s="168" t="s">
        <v>2252</v>
      </c>
      <c r="C1207" s="279" t="str">
        <f t="shared" si="470"/>
        <v>A.160.09.101</v>
      </c>
      <c r="D1207" s="14" t="s">
        <v>663</v>
      </c>
      <c r="E1207" s="278" t="s">
        <v>1510</v>
      </c>
      <c r="F1207" s="281" t="str">
        <f t="shared" si="471"/>
        <v>Acetylated Radiata pine = durable wood, s.g. 510 kg/m3 (Netherlands)</v>
      </c>
      <c r="G1207" s="319">
        <f t="shared" si="462"/>
        <v>0.22652895032918449</v>
      </c>
      <c r="H1207" s="319">
        <f t="shared" si="463"/>
        <v>-3.10599288204E-4</v>
      </c>
      <c r="I1207" s="319">
        <f t="shared" si="464"/>
        <v>7.2500313617388512E-2</v>
      </c>
      <c r="J1207" s="319">
        <f t="shared" si="465"/>
        <v>9.2783599999999994E-2</v>
      </c>
      <c r="K1207" s="319">
        <v>6.1555635999999997E-2</v>
      </c>
      <c r="L1207" s="319">
        <v>5.9735999999999997E-2</v>
      </c>
      <c r="M1207" s="319">
        <v>1.2764314000000001E-2</v>
      </c>
      <c r="N1207" s="319">
        <v>-3.105828E-4</v>
      </c>
      <c r="O1207" s="319">
        <v>0</v>
      </c>
      <c r="P1207" s="319">
        <v>0</v>
      </c>
      <c r="Q1207" s="319">
        <v>-1.6488204000000001E-8</v>
      </c>
      <c r="R1207" s="319">
        <v>-3.8261149E-10</v>
      </c>
      <c r="S1207" s="319">
        <v>0</v>
      </c>
      <c r="T1207" s="319">
        <v>9.2783599999999994E-2</v>
      </c>
      <c r="U1207" s="319">
        <v>0</v>
      </c>
      <c r="V1207" s="319">
        <v>0</v>
      </c>
      <c r="W1207" s="319">
        <v>0</v>
      </c>
      <c r="X1207" s="319">
        <v>0</v>
      </c>
      <c r="Y1207" s="210"/>
      <c r="Z1207" s="320">
        <f t="shared" si="475"/>
        <v>0.46282433082706764</v>
      </c>
      <c r="AA1207" s="210"/>
      <c r="AB1207" s="321">
        <f t="shared" si="476"/>
        <v>6.1555635999999997E-2</v>
      </c>
      <c r="AC1207" s="321">
        <f t="shared" si="477"/>
        <v>7.2189714329184515E-2</v>
      </c>
      <c r="AD1207" s="321">
        <f t="shared" si="466"/>
        <v>0.16528391361738848</v>
      </c>
      <c r="AE1207" s="321">
        <f t="shared" si="478"/>
        <v>7.2500313617388512E-2</v>
      </c>
      <c r="AF1207" s="321">
        <f t="shared" si="479"/>
        <v>0</v>
      </c>
      <c r="AG1207"/>
      <c r="AH1207" s="121">
        <v>53.764136999999998</v>
      </c>
      <c r="AI1207" s="121">
        <v>29.974412000000001</v>
      </c>
      <c r="AJ1207" s="121">
        <v>0</v>
      </c>
      <c r="AK1207" s="121">
        <v>0</v>
      </c>
      <c r="AL1207" s="121">
        <v>23.789725000000001</v>
      </c>
      <c r="AM1207" s="121">
        <v>0</v>
      </c>
      <c r="AN1207" s="121">
        <v>0</v>
      </c>
      <c r="AO1207"/>
      <c r="AP1207" s="282">
        <v>2.8086557000000002E-2</v>
      </c>
      <c r="AQ1207" s="282">
        <v>2.5257327E-2</v>
      </c>
      <c r="AR1207" s="282">
        <v>6.8905715000000002E-4</v>
      </c>
      <c r="AS1207" s="282">
        <v>2.140173E-3</v>
      </c>
      <c r="AT1207" s="255">
        <f t="shared" ref="AT1207:AT1222" si="480">AW1207+AZ1207+BA1207+BB1207+BC1207+BK1207+BL1207+BP1207</f>
        <v>1.5142281965288999E-6</v>
      </c>
      <c r="AU1207" s="256">
        <f t="shared" ref="AU1207:AU1222" si="481">AX1207+AY1207+BD1207+BE1207+BF1207+BG1207+BH1207+BI1207+BJ1207+BM1207+BQ1207+BR1207</f>
        <v>2.5482882679270002E-9</v>
      </c>
      <c r="AV1207" s="256">
        <f t="shared" ref="AV1207:AV1222" si="482">BN1207+BO1207</f>
        <v>0.29974412</v>
      </c>
      <c r="AW1207" s="272">
        <v>4.2923526999999999E-7</v>
      </c>
      <c r="AX1207" s="272">
        <v>1.2951078E-9</v>
      </c>
      <c r="AY1207" s="272">
        <v>3.5383927000000003E-14</v>
      </c>
      <c r="AZ1207" s="272">
        <v>1.7387646999999999E-10</v>
      </c>
      <c r="BA1207" s="273">
        <v>0</v>
      </c>
      <c r="BB1207" s="272">
        <v>-4.6135293999999999E-11</v>
      </c>
      <c r="BC1207" s="272">
        <v>1.0848627E-6</v>
      </c>
      <c r="BD1207" s="272">
        <v>-1.0541216000000001E-11</v>
      </c>
      <c r="BE1207" s="272">
        <v>1.2636863000000001E-9</v>
      </c>
      <c r="BF1207" s="273">
        <v>0</v>
      </c>
      <c r="BG1207" s="273">
        <v>0</v>
      </c>
      <c r="BH1207" s="273">
        <v>0</v>
      </c>
      <c r="BI1207" s="273">
        <v>0</v>
      </c>
      <c r="BJ1207" s="273">
        <v>0</v>
      </c>
      <c r="BK1207" s="273">
        <v>0</v>
      </c>
      <c r="BL1207" s="272">
        <v>2.4853529000000002E-12</v>
      </c>
      <c r="BM1207" s="273">
        <v>0</v>
      </c>
      <c r="BN1207" s="273">
        <v>0</v>
      </c>
      <c r="BO1207" s="273">
        <v>0.29974412</v>
      </c>
      <c r="BP1207" s="273">
        <v>0</v>
      </c>
      <c r="BQ1207" s="273">
        <v>0</v>
      </c>
      <c r="BR1207" s="273">
        <v>0</v>
      </c>
      <c r="BS1207"/>
      <c r="BT1207" s="274">
        <v>6.6015242000000006E-5</v>
      </c>
      <c r="BU1207" s="274">
        <v>8.7122350000000001E-6</v>
      </c>
      <c r="BV1207" s="274">
        <v>1.290477E-5</v>
      </c>
      <c r="BW1207" s="274">
        <v>-4.4817880000000002E-14</v>
      </c>
      <c r="BX1207" s="274">
        <v>7.1765675000000003E-6</v>
      </c>
      <c r="BY1207" s="121">
        <v>0</v>
      </c>
      <c r="BZ1207" s="121">
        <v>0</v>
      </c>
      <c r="CA1207" s="121">
        <v>0</v>
      </c>
      <c r="CB1207" s="121">
        <v>0</v>
      </c>
      <c r="CC1207" s="274">
        <v>-1.0910341000000001E-11</v>
      </c>
      <c r="CD1207" s="121">
        <v>0</v>
      </c>
      <c r="CE1207" s="121">
        <v>0</v>
      </c>
      <c r="CF1207" s="274">
        <v>3.9470477E-7</v>
      </c>
      <c r="CG1207" s="274">
        <v>2.8913482000000001E-7</v>
      </c>
      <c r="CH1207" s="121">
        <v>3.6537841E-5</v>
      </c>
      <c r="CI1207" s="121">
        <v>0</v>
      </c>
      <c r="CJ1207" s="121">
        <v>0</v>
      </c>
      <c r="CK1207"/>
      <c r="CL1207" s="322">
        <v>3.2745097999999999E-7</v>
      </c>
      <c r="CM1207" s="322">
        <v>0.46233971000000001</v>
      </c>
      <c r="CN1207" s="322">
        <v>-1.2575405000000001E-3</v>
      </c>
      <c r="CO1207" s="322">
        <v>5.9607842999999999E-3</v>
      </c>
      <c r="CP1207" s="322">
        <v>8.6752729000000002E-4</v>
      </c>
      <c r="CQ1207" s="322">
        <v>0</v>
      </c>
      <c r="CR1207" s="322">
        <v>5.8613724999999999E-13</v>
      </c>
      <c r="CS1207" s="322">
        <v>3.6427009E-4</v>
      </c>
      <c r="CT1207" s="322">
        <v>0</v>
      </c>
      <c r="CU1207" s="322">
        <v>4.1107765000000001</v>
      </c>
      <c r="CV1207" s="216"/>
      <c r="CW1207" s="214"/>
      <c r="CX1207" s="18" t="s">
        <v>1118</v>
      </c>
      <c r="CY1207" s="22"/>
      <c r="CZ1207" s="22"/>
      <c r="DA1207" s="32"/>
      <c r="DB1207" s="14"/>
      <c r="DC1207" s="22"/>
      <c r="DD1207" s="22"/>
      <c r="DE1207" s="22"/>
      <c r="DF1207" s="22"/>
      <c r="DG1207" s="22"/>
      <c r="DH1207" s="22"/>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c r="FU1207" s="14"/>
      <c r="FV1207" s="14"/>
      <c r="FW1207" s="14"/>
      <c r="FX1207" s="14"/>
      <c r="FY1207" s="14"/>
      <c r="FZ1207" s="14"/>
      <c r="GA1207" s="14"/>
      <c r="GB1207" s="14"/>
      <c r="GC1207" s="14"/>
      <c r="GD1207" s="14"/>
    </row>
    <row r="1208" spans="1:186" ht="14.4" customHeight="1">
      <c r="A1208" t="s">
        <v>2361</v>
      </c>
      <c r="B1208" s="168" t="s">
        <v>2252</v>
      </c>
      <c r="C1208" s="279" t="str">
        <f t="shared" si="470"/>
        <v>A.160.09.102</v>
      </c>
      <c r="D1208" s="14" t="s">
        <v>663</v>
      </c>
      <c r="E1208" s="278" t="s">
        <v>1510</v>
      </c>
      <c r="F1208" s="281" t="str">
        <f t="shared" si="471"/>
        <v>Acetylated Scots pine = durable wood, s.g. 540 kg/m3 (Netherlands)</v>
      </c>
      <c r="G1208" s="319">
        <f t="shared" si="462"/>
        <v>8.7889392651409742E-2</v>
      </c>
      <c r="H1208" s="319">
        <f t="shared" si="463"/>
        <v>-7.7759299072000009E-4</v>
      </c>
      <c r="I1208" s="319">
        <f t="shared" si="464"/>
        <v>1.9680690642129732E-2</v>
      </c>
      <c r="J1208" s="319">
        <f t="shared" si="465"/>
        <v>0.10103629</v>
      </c>
      <c r="K1208" s="319">
        <v>-3.2049994999999998E-2</v>
      </c>
      <c r="L1208" s="319">
        <v>9.8173583000000005E-3</v>
      </c>
      <c r="M1208" s="319">
        <v>9.8633333000000007E-3</v>
      </c>
      <c r="N1208" s="319">
        <v>-7.7754600000000005E-4</v>
      </c>
      <c r="O1208" s="319">
        <v>0</v>
      </c>
      <c r="P1208" s="319">
        <v>0</v>
      </c>
      <c r="Q1208" s="319">
        <v>-4.6990719999999997E-8</v>
      </c>
      <c r="R1208" s="319">
        <v>-9.5787027000000009E-10</v>
      </c>
      <c r="S1208" s="319">
        <v>0</v>
      </c>
      <c r="T1208" s="319">
        <v>0.10103629</v>
      </c>
      <c r="U1208" s="319">
        <v>0</v>
      </c>
      <c r="V1208" s="319">
        <v>0</v>
      </c>
      <c r="W1208" s="319">
        <v>0</v>
      </c>
      <c r="X1208" s="319">
        <v>0</v>
      </c>
      <c r="Y1208" s="210"/>
      <c r="Z1208" s="320">
        <f t="shared" si="475"/>
        <v>-0.24097740601503756</v>
      </c>
      <c r="AA1208" s="210"/>
      <c r="AB1208" s="321">
        <f t="shared" si="476"/>
        <v>-3.2049994999999998E-2</v>
      </c>
      <c r="AC1208" s="321">
        <f t="shared" si="477"/>
        <v>1.8903097651409732E-2</v>
      </c>
      <c r="AD1208" s="321">
        <f t="shared" si="466"/>
        <v>0.12071698064212973</v>
      </c>
      <c r="AE1208" s="321">
        <f t="shared" si="478"/>
        <v>1.9680690642129732E-2</v>
      </c>
      <c r="AF1208" s="321">
        <f t="shared" si="479"/>
        <v>0</v>
      </c>
      <c r="AG1208"/>
      <c r="AH1208" s="121">
        <v>49.421684999999997</v>
      </c>
      <c r="AI1208" s="121">
        <v>25.544167000000002</v>
      </c>
      <c r="AJ1208" s="121">
        <v>0</v>
      </c>
      <c r="AK1208" s="121">
        <v>0</v>
      </c>
      <c r="AL1208" s="121">
        <v>23.877518999999999</v>
      </c>
      <c r="AM1208" s="121">
        <v>0</v>
      </c>
      <c r="AN1208" s="121">
        <v>0</v>
      </c>
      <c r="AO1208"/>
      <c r="AP1208" s="282">
        <v>9.3096463000000003E-4</v>
      </c>
      <c r="AQ1208" s="282">
        <v>-7.5928495000000004E-4</v>
      </c>
      <c r="AR1208" s="282">
        <v>-1.3360392E-4</v>
      </c>
      <c r="AS1208" s="282">
        <v>1.8238535E-3</v>
      </c>
      <c r="AT1208" s="255">
        <f t="shared" si="480"/>
        <v>-4.5520685552200025E-8</v>
      </c>
      <c r="AU1208" s="256">
        <f t="shared" si="481"/>
        <v>-4.9409734229599997E-10</v>
      </c>
      <c r="AV1208" s="256">
        <f t="shared" si="482"/>
        <v>0.25544167000000001</v>
      </c>
      <c r="AW1208" s="272">
        <v>-2.2383741E-7</v>
      </c>
      <c r="AX1208" s="272">
        <v>-6.7537037000000001E-10</v>
      </c>
      <c r="AY1208" s="272">
        <v>-1.8452296E-14</v>
      </c>
      <c r="AZ1208" s="272">
        <v>1.3766667E-10</v>
      </c>
      <c r="BA1208" s="273">
        <v>0</v>
      </c>
      <c r="BB1208" s="272">
        <v>-1.155E-10</v>
      </c>
      <c r="BC1208" s="272">
        <v>1.7829258999999999E-7</v>
      </c>
      <c r="BD1208" s="272">
        <v>-2.6389999999999999E-11</v>
      </c>
      <c r="BE1208" s="272">
        <v>2.0768148E-10</v>
      </c>
      <c r="BF1208" s="273">
        <v>0</v>
      </c>
      <c r="BG1208" s="273">
        <v>0</v>
      </c>
      <c r="BH1208" s="273">
        <v>0</v>
      </c>
      <c r="BI1208" s="273">
        <v>0</v>
      </c>
      <c r="BJ1208" s="273">
        <v>0</v>
      </c>
      <c r="BK1208" s="273">
        <v>0</v>
      </c>
      <c r="BL1208" s="272">
        <v>1.9677777999999999E-12</v>
      </c>
      <c r="BM1208" s="273">
        <v>0</v>
      </c>
      <c r="BN1208" s="273">
        <v>0</v>
      </c>
      <c r="BO1208" s="273">
        <v>0.25544167000000001</v>
      </c>
      <c r="BP1208" s="273">
        <v>0</v>
      </c>
      <c r="BQ1208" s="273">
        <v>0</v>
      </c>
      <c r="BR1208" s="273">
        <v>0</v>
      </c>
      <c r="BS1208"/>
      <c r="BT1208" s="274">
        <v>2.6743124E-5</v>
      </c>
      <c r="BU1208" s="274">
        <v>1.4318188999999999E-6</v>
      </c>
      <c r="BV1208" s="274">
        <v>-6.7190895000000002E-6</v>
      </c>
      <c r="BW1208" s="274">
        <v>-1.1220184E-13</v>
      </c>
      <c r="BX1208" s="274">
        <v>1.1794384000000001E-6</v>
      </c>
      <c r="BY1208" s="121">
        <v>0</v>
      </c>
      <c r="BZ1208" s="121">
        <v>0</v>
      </c>
      <c r="CA1208" s="121">
        <v>0</v>
      </c>
      <c r="CB1208" s="121">
        <v>0</v>
      </c>
      <c r="CC1208" s="274">
        <v>-3.1094033000000001E-11</v>
      </c>
      <c r="CD1208" s="121">
        <v>0</v>
      </c>
      <c r="CE1208" s="121">
        <v>0</v>
      </c>
      <c r="CF1208" s="274">
        <v>3.1250744000000001E-7</v>
      </c>
      <c r="CG1208" s="274">
        <v>-5.9903495000000005E-7</v>
      </c>
      <c r="CH1208" s="121">
        <v>3.1137514999999999E-5</v>
      </c>
      <c r="CI1208" s="121">
        <v>0</v>
      </c>
      <c r="CJ1208" s="121">
        <v>0</v>
      </c>
      <c r="CK1208"/>
      <c r="CL1208" s="322">
        <v>2.5925926000000002E-7</v>
      </c>
      <c r="CM1208" s="322">
        <v>-0.24136110999999999</v>
      </c>
      <c r="CN1208" s="322">
        <v>-3.1482605000000001E-3</v>
      </c>
      <c r="CO1208" s="322">
        <v>9.7962962999999996E-4</v>
      </c>
      <c r="CP1208" s="322">
        <v>6.7036199999999998E-4</v>
      </c>
      <c r="CQ1208" s="322">
        <v>0</v>
      </c>
      <c r="CR1208" s="322">
        <v>4.6407407000000005E-13</v>
      </c>
      <c r="CS1208" s="322">
        <v>5.9866244E-5</v>
      </c>
      <c r="CT1208" s="322">
        <v>0</v>
      </c>
      <c r="CU1208" s="322">
        <v>3.5032000000000001</v>
      </c>
      <c r="CV1208" s="218"/>
      <c r="CW1208" s="214"/>
      <c r="CX1208" s="18" t="s">
        <v>1118</v>
      </c>
      <c r="CY1208" s="18"/>
      <c r="CZ1208" s="18"/>
      <c r="DA1208" s="32"/>
      <c r="DB1208" s="14"/>
      <c r="DC1208" s="22"/>
      <c r="DD1208" s="22"/>
      <c r="DE1208" s="22"/>
      <c r="DF1208" s="22"/>
      <c r="DG1208" s="22"/>
      <c r="DH1208" s="22"/>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c r="FU1208" s="14"/>
      <c r="FV1208" s="14"/>
      <c r="FW1208" s="14"/>
      <c r="FX1208" s="14"/>
      <c r="FY1208" s="14"/>
      <c r="FZ1208" s="14"/>
      <c r="GA1208" s="14"/>
      <c r="GB1208" s="14"/>
      <c r="GC1208" s="14"/>
      <c r="GD1208" s="14"/>
    </row>
    <row r="1209" spans="1:186" ht="14.4" customHeight="1">
      <c r="A1209" t="s">
        <v>2362</v>
      </c>
      <c r="B1209" s="168" t="s">
        <v>2252</v>
      </c>
      <c r="C1209" s="279" t="str">
        <f t="shared" si="470"/>
        <v>A.160.09.103</v>
      </c>
      <c r="D1209" s="14" t="s">
        <v>663</v>
      </c>
      <c r="E1209" s="278" t="s">
        <v>1510</v>
      </c>
      <c r="F1209" s="281" t="str">
        <f t="shared" si="471"/>
        <v>Bamboo (local at forest road, China)</v>
      </c>
      <c r="G1209" s="319">
        <f t="shared" si="462"/>
        <v>3.14931600765E-2</v>
      </c>
      <c r="H1209" s="319">
        <f t="shared" si="463"/>
        <v>7.0447172850000004E-4</v>
      </c>
      <c r="I1209" s="319">
        <f t="shared" si="464"/>
        <v>1.8213689629999999E-3</v>
      </c>
      <c r="J1209" s="319">
        <f t="shared" si="465"/>
        <v>1.0490521385E-2</v>
      </c>
      <c r="K1209" s="319">
        <v>1.8476797999999999E-2</v>
      </c>
      <c r="L1209" s="319">
        <v>8.9957800000000005E-4</v>
      </c>
      <c r="M1209" s="319">
        <v>7.1841511999999998E-4</v>
      </c>
      <c r="N1209" s="319">
        <v>4.4473933000000002E-4</v>
      </c>
      <c r="O1209" s="319">
        <v>7.2534384000000004E-5</v>
      </c>
      <c r="P1209" s="319">
        <v>5.6588445E-6</v>
      </c>
      <c r="Q1209" s="319">
        <v>1.8153917000000001E-4</v>
      </c>
      <c r="R1209" s="319">
        <v>1.7022126000000001E-4</v>
      </c>
      <c r="S1209" s="319">
        <v>6.5341884999999998E-5</v>
      </c>
      <c r="T1209" s="319">
        <v>8.7479549000000004E-3</v>
      </c>
      <c r="U1209" s="319">
        <v>1.6772245999999999E-3</v>
      </c>
      <c r="V1209" s="319">
        <v>3.3154583000000003E-5</v>
      </c>
      <c r="W1209" s="319">
        <v>0</v>
      </c>
      <c r="X1209" s="319">
        <v>0</v>
      </c>
      <c r="Y1209" s="210"/>
      <c r="Z1209" s="320">
        <f t="shared" si="475"/>
        <v>0.1389232932330827</v>
      </c>
      <c r="AA1209" s="210"/>
      <c r="AB1209" s="321">
        <f t="shared" si="476"/>
        <v>1.8476797999999999E-2</v>
      </c>
      <c r="AC1209" s="321">
        <f t="shared" si="477"/>
        <v>2.4926861085000003E-3</v>
      </c>
      <c r="AD1209" s="321">
        <f t="shared" si="466"/>
        <v>1.053616928E-2</v>
      </c>
      <c r="AE1209" s="321">
        <f t="shared" si="478"/>
        <v>1.8213689630000001E-3</v>
      </c>
      <c r="AF1209" s="321">
        <f t="shared" si="479"/>
        <v>1.7425664849999999E-3</v>
      </c>
      <c r="AG1209"/>
      <c r="AH1209" s="121">
        <v>23.095835000000001</v>
      </c>
      <c r="AI1209" s="121">
        <v>1.793784</v>
      </c>
      <c r="AJ1209" s="121">
        <v>0.22736091</v>
      </c>
      <c r="AK1209" s="121">
        <v>0</v>
      </c>
      <c r="AL1209" s="121">
        <v>20.907910999999999</v>
      </c>
      <c r="AM1209" s="121">
        <v>0.11514467</v>
      </c>
      <c r="AN1209" s="121">
        <v>5.1634425999999997E-2</v>
      </c>
      <c r="AO1209"/>
      <c r="AP1209" s="282">
        <v>2.8011831000000001E-3</v>
      </c>
      <c r="AQ1209" s="282">
        <v>2.5762070000000001E-3</v>
      </c>
      <c r="AR1209" s="282">
        <v>1.3036271000000001E-4</v>
      </c>
      <c r="AS1209" s="283">
        <v>9.4613335999999996E-5</v>
      </c>
      <c r="AT1209" s="255">
        <f t="shared" si="480"/>
        <v>1.5444886334486E-7</v>
      </c>
      <c r="AU1209" s="256">
        <f t="shared" si="481"/>
        <v>4.8211062565780007E-10</v>
      </c>
      <c r="AV1209" s="256">
        <f t="shared" si="482"/>
        <v>1.3251167979699999E-2</v>
      </c>
      <c r="AW1209" s="272">
        <v>1.2937997000000001E-7</v>
      </c>
      <c r="AX1209" s="272">
        <v>3.9038498000000001E-10</v>
      </c>
      <c r="AY1209" s="272">
        <v>1.0665187000000001E-14</v>
      </c>
      <c r="AZ1209" s="272">
        <v>7.7678243000000004E-12</v>
      </c>
      <c r="BA1209" s="272">
        <v>1.7703156E-13</v>
      </c>
      <c r="BB1209" s="272">
        <v>6.6130620999999999E-11</v>
      </c>
      <c r="BC1209" s="272">
        <v>2.3083270999999999E-8</v>
      </c>
      <c r="BD1209" s="272">
        <v>9.5615975000000001E-12</v>
      </c>
      <c r="BE1209" s="272">
        <v>2.6985199E-11</v>
      </c>
      <c r="BF1209" s="272">
        <v>5.2905232999999999E-14</v>
      </c>
      <c r="BG1209" s="272">
        <v>1.7806952E-15</v>
      </c>
      <c r="BH1209" s="272">
        <v>4.8924113999999999E-14</v>
      </c>
      <c r="BI1209" s="272">
        <v>2.9196542000000001E-15</v>
      </c>
      <c r="BJ1209" s="272">
        <v>5.8652743999999999E-15</v>
      </c>
      <c r="BK1209" s="272">
        <v>2.0255767999999999E-11</v>
      </c>
      <c r="BL1209" s="272">
        <v>1.8912910999999999E-9</v>
      </c>
      <c r="BM1209" s="272">
        <v>5.5055789000000001E-11</v>
      </c>
      <c r="BN1209" s="272">
        <v>2.1699797E-6</v>
      </c>
      <c r="BO1209" s="273">
        <v>1.3248998E-2</v>
      </c>
      <c r="BP1209" s="273">
        <v>0</v>
      </c>
      <c r="BQ1209" s="273">
        <v>0</v>
      </c>
      <c r="BR1209" s="273">
        <v>0</v>
      </c>
      <c r="BS1209"/>
      <c r="BT1209" s="274">
        <v>7.1860933000000004E-6</v>
      </c>
      <c r="BU1209" s="274">
        <v>2.1022920000000001E-7</v>
      </c>
      <c r="BV1209" s="274">
        <v>3.8735501000000003E-6</v>
      </c>
      <c r="BW1209" s="274">
        <v>1.9949068000000001E-8</v>
      </c>
      <c r="BX1209" s="274">
        <v>2.0962857999999999E-7</v>
      </c>
      <c r="BY1209" s="274">
        <v>4.761776E-8</v>
      </c>
      <c r="BZ1209" s="274">
        <v>1.0544231999999999E-9</v>
      </c>
      <c r="CA1209" s="274">
        <v>8.0469591999999994E-8</v>
      </c>
      <c r="CB1209" s="274">
        <v>7.5937708999999998E-9</v>
      </c>
      <c r="CC1209" s="274">
        <v>1.2012552999999999E-7</v>
      </c>
      <c r="CD1209" s="274">
        <v>1.2899212E-9</v>
      </c>
      <c r="CE1209" s="274">
        <v>3.5907612000000002E-8</v>
      </c>
      <c r="CF1209" s="274">
        <v>1.7894051000000001E-11</v>
      </c>
      <c r="CG1209" s="274">
        <v>1.0706692E-7</v>
      </c>
      <c r="CH1209" s="274">
        <v>2.4399392E-6</v>
      </c>
      <c r="CI1209" s="274">
        <v>3.1653708E-8</v>
      </c>
      <c r="CJ1209" s="121">
        <v>0</v>
      </c>
      <c r="CK1209"/>
      <c r="CL1209" s="322">
        <v>2.9688486000000001E-11</v>
      </c>
      <c r="CM1209" s="322">
        <v>0.1385961</v>
      </c>
      <c r="CN1209" s="322">
        <v>1.5596967E-3</v>
      </c>
      <c r="CO1209" s="322">
        <v>1.5101757999999999E-4</v>
      </c>
      <c r="CP1209" s="322">
        <v>8.1411735000000001E-6</v>
      </c>
      <c r="CQ1209" s="322">
        <v>2.0708866000000001E-10</v>
      </c>
      <c r="CR1209" s="322">
        <v>1.2891300999999999E-8</v>
      </c>
      <c r="CS1209" s="322">
        <v>8.2163813999999992E-6</v>
      </c>
      <c r="CT1209" s="322">
        <v>8.8398175999999992E-3</v>
      </c>
      <c r="CU1209" s="322">
        <v>0.18610260000000001</v>
      </c>
      <c r="CV1209" s="218"/>
      <c r="CW1209" s="214"/>
      <c r="CX1209" s="18" t="s">
        <v>968</v>
      </c>
      <c r="CY1209" s="18"/>
      <c r="CZ1209" s="18"/>
      <c r="DA1209" s="32"/>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c r="FU1209" s="14"/>
      <c r="FV1209" s="14"/>
      <c r="FW1209" s="14"/>
      <c r="FX1209" s="14"/>
      <c r="FY1209" s="14"/>
      <c r="FZ1209" s="14"/>
      <c r="GA1209" s="14"/>
      <c r="GB1209" s="14"/>
      <c r="GC1209" s="14"/>
      <c r="GD1209" s="14"/>
    </row>
    <row r="1210" spans="1:186" ht="14.4" customHeight="1">
      <c r="A1210" t="s">
        <v>2363</v>
      </c>
      <c r="B1210" s="168" t="s">
        <v>2252</v>
      </c>
      <c r="C1210" s="279" t="str">
        <f t="shared" si="470"/>
        <v>A.160.09.104</v>
      </c>
      <c r="D1210" s="14" t="s">
        <v>663</v>
      </c>
      <c r="E1210" s="278" t="s">
        <v>1510</v>
      </c>
      <c r="F1210" s="281" t="str">
        <f t="shared" si="471"/>
        <v>CCA wood (Scots pine with Cromium, Copper and Asenic) incl EoL</v>
      </c>
      <c r="G1210" s="319">
        <f t="shared" si="462"/>
        <v>1.32308221617109</v>
      </c>
      <c r="H1210" s="319">
        <f t="shared" si="463"/>
        <v>1.0528748692300001</v>
      </c>
      <c r="I1210" s="319">
        <f t="shared" si="464"/>
        <v>0.20376091208039998</v>
      </c>
      <c r="J1210" s="319">
        <f t="shared" si="465"/>
        <v>2.6497480860689999E-2</v>
      </c>
      <c r="K1210" s="319">
        <v>3.9948954000000002E-2</v>
      </c>
      <c r="L1210" s="319">
        <v>6.1095547000000004E-3</v>
      </c>
      <c r="M1210" s="319">
        <v>1.4009348E-3</v>
      </c>
      <c r="N1210" s="319">
        <v>9.5090953000000005E-4</v>
      </c>
      <c r="O1210" s="319">
        <v>1.2766970000000001E-4</v>
      </c>
      <c r="P1210" s="319">
        <v>0.27926462000000002</v>
      </c>
      <c r="Q1210" s="319">
        <v>0.77253167</v>
      </c>
      <c r="R1210" s="319">
        <v>0.19624301999999999</v>
      </c>
      <c r="S1210" s="319">
        <v>1.2029199000000001E-2</v>
      </c>
      <c r="T1210" s="319">
        <v>8.1458950999999998E-3</v>
      </c>
      <c r="U1210" s="319">
        <v>6.3217775000000004E-3</v>
      </c>
      <c r="V1210" s="319">
        <v>7.4025804000000001E-6</v>
      </c>
      <c r="W1210" s="319">
        <v>6.0926068999999995E-7</v>
      </c>
      <c r="X1210" s="319">
        <v>0</v>
      </c>
      <c r="Y1210" s="210"/>
      <c r="Z1210" s="320">
        <f t="shared" si="475"/>
        <v>0.30036807518796993</v>
      </c>
      <c r="AA1210" s="210"/>
      <c r="AB1210" s="321">
        <f t="shared" si="476"/>
        <v>3.9948954000000002E-2</v>
      </c>
      <c r="AC1210" s="321">
        <f t="shared" si="477"/>
        <v>1.2566283787300001</v>
      </c>
      <c r="AD1210" s="321">
        <f t="shared" si="466"/>
        <v>0.21190001386068999</v>
      </c>
      <c r="AE1210" s="321">
        <f t="shared" si="478"/>
        <v>0.20376091208039998</v>
      </c>
      <c r="AF1210" s="321">
        <f t="shared" si="479"/>
        <v>1.8350976500000001E-2</v>
      </c>
      <c r="AG1210"/>
      <c r="AH1210" s="121">
        <v>27.060756999999999</v>
      </c>
      <c r="AI1210" s="121">
        <v>3.6299098000000001</v>
      </c>
      <c r="AJ1210" s="121">
        <v>0.85701877999999998</v>
      </c>
      <c r="AK1210" s="121">
        <v>0</v>
      </c>
      <c r="AL1210" s="121">
        <v>22.273717999999999</v>
      </c>
      <c r="AM1210" s="121">
        <v>0.19993685</v>
      </c>
      <c r="AN1210" s="121">
        <v>0.10017338000000001</v>
      </c>
      <c r="AO1210"/>
      <c r="AP1210" s="282">
        <v>0.91983364999999995</v>
      </c>
      <c r="AQ1210" s="282">
        <v>0.91923966999999995</v>
      </c>
      <c r="AR1210" s="282">
        <v>3.9642665000000002E-4</v>
      </c>
      <c r="AS1210" s="282">
        <v>1.9755466999999999E-4</v>
      </c>
      <c r="AT1210" s="255">
        <f t="shared" si="480"/>
        <v>5.5110291379388607E-5</v>
      </c>
      <c r="AU1210" s="256">
        <f t="shared" si="481"/>
        <v>1.4660749002134145E-9</v>
      </c>
      <c r="AV1210" s="256">
        <f t="shared" si="482"/>
        <v>2.7668720900000002E-2</v>
      </c>
      <c r="AW1210" s="272">
        <v>2.7901813000000001E-7</v>
      </c>
      <c r="AX1210" s="272">
        <v>8.4187434999999995E-10</v>
      </c>
      <c r="AY1210" s="272">
        <v>2.3000783000000001E-14</v>
      </c>
      <c r="AZ1210" s="272">
        <v>3.2804869000000001E-12</v>
      </c>
      <c r="BA1210" s="272">
        <v>6.3806699999999996E-14</v>
      </c>
      <c r="BB1210" s="272">
        <v>1.4139262E-10</v>
      </c>
      <c r="BC1210" s="272">
        <v>1.2283039999999999E-7</v>
      </c>
      <c r="BD1210" s="272">
        <v>2.0927362999999999E-11</v>
      </c>
      <c r="BE1210" s="272">
        <v>1.4159476000000001E-10</v>
      </c>
      <c r="BF1210" s="272">
        <v>1.0172055000000001E-12</v>
      </c>
      <c r="BG1210" s="272">
        <v>7.6269556999999996E-16</v>
      </c>
      <c r="BH1210" s="272">
        <v>1.6445143999999999E-12</v>
      </c>
      <c r="BI1210" s="272">
        <v>3.7651259999999998E-10</v>
      </c>
      <c r="BJ1210" s="272">
        <v>7.0305704999999996E-11</v>
      </c>
      <c r="BK1210" s="272">
        <v>2.9642942999999998E-6</v>
      </c>
      <c r="BL1210" s="272">
        <v>5.1743992000000003E-5</v>
      </c>
      <c r="BM1210" s="272">
        <v>1.2102803E-11</v>
      </c>
      <c r="BN1210" s="273">
        <v>5.1243489999999996E-4</v>
      </c>
      <c r="BO1210" s="273">
        <v>2.7156286000000002E-2</v>
      </c>
      <c r="BP1210" s="272">
        <v>1.1812475E-11</v>
      </c>
      <c r="BQ1210" s="272">
        <v>7.1832620999999997E-14</v>
      </c>
      <c r="BR1210" s="272">
        <v>3.2138447000000001E-18</v>
      </c>
      <c r="BS1210"/>
      <c r="BT1210" s="121">
        <v>9.3026274999999999E-4</v>
      </c>
      <c r="BU1210" s="274">
        <v>1.0147570000000001E-6</v>
      </c>
      <c r="BV1210" s="274">
        <v>8.375059E-6</v>
      </c>
      <c r="BW1210" s="274">
        <v>2.298726E-5</v>
      </c>
      <c r="BX1210" s="274">
        <v>8.7524721999999998E-7</v>
      </c>
      <c r="BY1210" s="274">
        <v>8.7244450000000001E-8</v>
      </c>
      <c r="BZ1210" s="274">
        <v>2.4731268000000001E-8</v>
      </c>
      <c r="CA1210" s="274">
        <v>1.3282897E-7</v>
      </c>
      <c r="CB1210" s="121">
        <v>3.7475345000000001E-4</v>
      </c>
      <c r="CC1210" s="121">
        <v>5.1118870000000001E-4</v>
      </c>
      <c r="CD1210" s="274">
        <v>4.7124304999999996E-10</v>
      </c>
      <c r="CE1210" s="274">
        <v>7.8912129999999994E-9</v>
      </c>
      <c r="CF1210" s="274">
        <v>8.6904248999999992E-12</v>
      </c>
      <c r="CG1210" s="274">
        <v>2.9355714999999997E-7</v>
      </c>
      <c r="CH1210" s="274">
        <v>5.4491052000000003E-6</v>
      </c>
      <c r="CI1210" s="274">
        <v>5.0707406000000003E-6</v>
      </c>
      <c r="CJ1210" s="274">
        <v>1.6957669000000001E-9</v>
      </c>
      <c r="CK1210" s="4"/>
      <c r="CL1210" s="323">
        <v>1.4262069E-11</v>
      </c>
      <c r="CM1210" s="323">
        <v>0.30016118000000003</v>
      </c>
      <c r="CN1210" s="323">
        <v>3.5265803000000002E-3</v>
      </c>
      <c r="CO1210" s="323">
        <v>7.1719855000000002E-4</v>
      </c>
      <c r="CP1210" s="323">
        <v>3.1301342E-5</v>
      </c>
      <c r="CQ1210" s="323">
        <v>2.6606205E-5</v>
      </c>
      <c r="CR1210" s="323">
        <v>7.1046684999999998E-5</v>
      </c>
      <c r="CS1210" s="323">
        <v>4.1156521999999998E-5</v>
      </c>
      <c r="CT1210" s="323">
        <v>504.12257</v>
      </c>
      <c r="CU1210" s="323">
        <v>0.37972070000000002</v>
      </c>
      <c r="CV1210" s="218"/>
      <c r="CW1210" s="214"/>
      <c r="CX1210" s="18" t="s">
        <v>969</v>
      </c>
      <c r="CY1210" s="18"/>
      <c r="CZ1210" s="18"/>
      <c r="DA1210" s="32"/>
      <c r="DB1210" s="14"/>
      <c r="DC1210" s="22"/>
      <c r="DD1210" s="22"/>
      <c r="DE1210" s="22"/>
      <c r="DF1210" s="22"/>
      <c r="DG1210" s="22"/>
      <c r="DH1210" s="22"/>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c r="FV1210" s="14"/>
      <c r="FW1210" s="14"/>
      <c r="FX1210" s="14"/>
      <c r="FY1210" s="14"/>
      <c r="FZ1210" s="14"/>
      <c r="GA1210" s="14"/>
      <c r="GB1210" s="14"/>
      <c r="GC1210" s="14"/>
      <c r="GD1210" s="14"/>
    </row>
    <row r="1211" spans="1:186" ht="14.4" customHeight="1">
      <c r="A1211" t="s">
        <v>2364</v>
      </c>
      <c r="B1211" s="168" t="s">
        <v>2252</v>
      </c>
      <c r="C1211" s="279" t="str">
        <f t="shared" si="470"/>
        <v>A.160.09.105</v>
      </c>
      <c r="D1211" s="14" t="s">
        <v>663</v>
      </c>
      <c r="E1211" s="278" t="s">
        <v>1510</v>
      </c>
      <c r="F1211" s="281" t="str">
        <f t="shared" si="471"/>
        <v>Cork at factory gate in Portugal 150 kg/m3</v>
      </c>
      <c r="G1211" s="319">
        <f t="shared" ref="G1211:G1279" si="483">H1211+I1211+J1211+K1211</f>
        <v>8.632586809340001E-2</v>
      </c>
      <c r="H1211" s="319">
        <f t="shared" ref="H1211:H1279" si="484">N1211+O1211+P1211+Q1211</f>
        <v>1.6454875640999999E-3</v>
      </c>
      <c r="I1211" s="319">
        <f t="shared" si="464"/>
        <v>1.1763249181000001E-2</v>
      </c>
      <c r="J1211" s="319">
        <f t="shared" si="465"/>
        <v>3.60866863483E-2</v>
      </c>
      <c r="K1211" s="319">
        <v>3.6830445000000003E-2</v>
      </c>
      <c r="L1211" s="319">
        <v>9.4187282000000004E-3</v>
      </c>
      <c r="M1211" s="319">
        <v>2.1363708000000001E-3</v>
      </c>
      <c r="N1211" s="319">
        <v>1.3146859E-3</v>
      </c>
      <c r="O1211" s="319">
        <v>1.2222844E-4</v>
      </c>
      <c r="P1211" s="319">
        <v>7.8353741E-6</v>
      </c>
      <c r="Q1211" s="319">
        <v>2.0073785E-4</v>
      </c>
      <c r="R1211" s="319">
        <v>1.7271556999999999E-4</v>
      </c>
      <c r="S1211" s="319">
        <v>1.2316848E-4</v>
      </c>
      <c r="T1211" s="319">
        <v>3.5888035999999998E-2</v>
      </c>
      <c r="U1211" s="319">
        <v>7.2520061000000004E-5</v>
      </c>
      <c r="V1211" s="319">
        <v>3.5434610999999998E-5</v>
      </c>
      <c r="W1211" s="319">
        <v>2.9618073E-6</v>
      </c>
      <c r="X1211" s="319">
        <v>0</v>
      </c>
      <c r="Y1211" s="210"/>
      <c r="Z1211" s="320">
        <f t="shared" si="475"/>
        <v>0.27692063909774439</v>
      </c>
      <c r="AA1211" s="210"/>
      <c r="AB1211" s="321">
        <f t="shared" si="476"/>
        <v>3.6830445000000003E-2</v>
      </c>
      <c r="AC1211" s="321">
        <f t="shared" si="477"/>
        <v>1.3373302134100002E-2</v>
      </c>
      <c r="AD1211" s="321">
        <f t="shared" si="466"/>
        <v>4.7618812377300007E-2</v>
      </c>
      <c r="AE1211" s="321">
        <f t="shared" si="478"/>
        <v>1.1763249181000001E-2</v>
      </c>
      <c r="AF1211" s="321">
        <f t="shared" si="479"/>
        <v>1.9568854100000002E-4</v>
      </c>
      <c r="AG1211"/>
      <c r="AH1211" s="121">
        <v>25.020247999999999</v>
      </c>
      <c r="AI1211" s="121">
        <v>4.0900534999999998</v>
      </c>
      <c r="AJ1211" s="121">
        <v>9.8315871000000006E-3</v>
      </c>
      <c r="AK1211" s="121">
        <v>0</v>
      </c>
      <c r="AL1211" s="121">
        <v>20.887146000000001</v>
      </c>
      <c r="AM1211" s="121">
        <v>3.1380350000000001E-2</v>
      </c>
      <c r="AN1211" s="121">
        <v>1.8359075000000001E-3</v>
      </c>
      <c r="AO1211"/>
      <c r="AP1211" s="282">
        <v>7.9600396999999993E-3</v>
      </c>
      <c r="AQ1211" s="282">
        <v>7.3807402000000003E-3</v>
      </c>
      <c r="AR1211" s="282">
        <v>2.9281623E-4</v>
      </c>
      <c r="AS1211" s="282">
        <v>2.8648326999999998E-4</v>
      </c>
      <c r="AT1211" s="255">
        <f t="shared" si="480"/>
        <v>4.4249042257064004E-7</v>
      </c>
      <c r="AU1211" s="256">
        <f t="shared" si="481"/>
        <v>1.0829002578331069E-9</v>
      </c>
      <c r="AV1211" s="256">
        <f t="shared" si="482"/>
        <v>4.0123707466999996E-2</v>
      </c>
      <c r="AW1211" s="272">
        <v>2.5764773000000001E-7</v>
      </c>
      <c r="AX1211" s="272">
        <v>7.7740736999999997E-10</v>
      </c>
      <c r="AY1211" s="272">
        <v>2.123886E-14</v>
      </c>
      <c r="AZ1211" s="272">
        <v>8.7614795000000001E-12</v>
      </c>
      <c r="BA1211" s="272">
        <v>2.2921013999999999E-13</v>
      </c>
      <c r="BB1211" s="272">
        <v>1.9542825E-10</v>
      </c>
      <c r="BC1211" s="272">
        <v>1.8248799E-7</v>
      </c>
      <c r="BD1211" s="272">
        <v>3.3214626000000002E-11</v>
      </c>
      <c r="BE1211" s="272">
        <v>2.1309005E-10</v>
      </c>
      <c r="BF1211" s="272">
        <v>5.8250179000000004E-14</v>
      </c>
      <c r="BG1211" s="272">
        <v>1.8762842999999998E-15</v>
      </c>
      <c r="BH1211" s="272">
        <v>6.9998927000000002E-14</v>
      </c>
      <c r="BI1211" s="272">
        <v>3.3166943999999999E-15</v>
      </c>
      <c r="BJ1211" s="272">
        <v>6.0103748999999998E-15</v>
      </c>
      <c r="BK1211" s="272">
        <v>3.4167184E-11</v>
      </c>
      <c r="BL1211" s="272">
        <v>2.0586923E-9</v>
      </c>
      <c r="BM1211" s="272">
        <v>5.8678304000000001E-11</v>
      </c>
      <c r="BN1211" s="272">
        <v>1.7158467000000002E-5</v>
      </c>
      <c r="BO1211" s="273">
        <v>4.0106548999999998E-2</v>
      </c>
      <c r="BP1211" s="272">
        <v>5.7424146999999997E-11</v>
      </c>
      <c r="BQ1211" s="272">
        <v>3.4920089E-13</v>
      </c>
      <c r="BR1211" s="272">
        <v>1.5623507000000001E-17</v>
      </c>
      <c r="BS1211"/>
      <c r="BT1211" s="274">
        <v>1.6527596999999999E-5</v>
      </c>
      <c r="BU1211" s="274">
        <v>1.5158604000000001E-6</v>
      </c>
      <c r="BV1211" s="274">
        <v>7.7212822000000007E-6</v>
      </c>
      <c r="BW1211" s="274">
        <v>2.0243967999999999E-8</v>
      </c>
      <c r="BX1211" s="274">
        <v>1.238336E-6</v>
      </c>
      <c r="BY1211" s="274">
        <v>9.1919504999999996E-8</v>
      </c>
      <c r="BZ1211" s="274">
        <v>1.1332393000000001E-9</v>
      </c>
      <c r="CA1211" s="274">
        <v>1.4848399999999999E-7</v>
      </c>
      <c r="CB1211" s="274">
        <v>1.0514519999999999E-8</v>
      </c>
      <c r="CC1211" s="274">
        <v>1.328294E-7</v>
      </c>
      <c r="CD1211" s="274">
        <v>1.6823148E-9</v>
      </c>
      <c r="CE1211" s="274">
        <v>3.8255562999999998E-8</v>
      </c>
      <c r="CF1211" s="274">
        <v>3.1441652000000001E-11</v>
      </c>
      <c r="CG1211" s="274">
        <v>6.4565657999999995E-7</v>
      </c>
      <c r="CH1211" s="274">
        <v>4.9383522000000003E-6</v>
      </c>
      <c r="CI1211" s="274">
        <v>1.4771862999999999E-8</v>
      </c>
      <c r="CJ1211" s="274">
        <v>8.2436546E-9</v>
      </c>
      <c r="CK1211" s="4"/>
      <c r="CL1211" s="323">
        <v>5.1413054999999999E-11</v>
      </c>
      <c r="CM1211" s="323">
        <v>0.27642809000000002</v>
      </c>
      <c r="CN1211" s="323">
        <v>4.8955986000000003E-3</v>
      </c>
      <c r="CO1211" s="323">
        <v>1.0545075000000001E-3</v>
      </c>
      <c r="CP1211" s="323">
        <v>7.0276492999999998E-5</v>
      </c>
      <c r="CQ1211" s="323">
        <v>2.3546959999999999E-10</v>
      </c>
      <c r="CR1211" s="323">
        <v>1.412438E-8</v>
      </c>
      <c r="CS1211" s="323">
        <v>5.9968793999999998E-5</v>
      </c>
      <c r="CT1211" s="323">
        <v>9.8599366000000008E-3</v>
      </c>
      <c r="CU1211" s="323">
        <v>0.55177763000000002</v>
      </c>
      <c r="CV1211" s="218"/>
      <c r="CW1211" s="214"/>
      <c r="CX1211" s="18" t="s">
        <v>971</v>
      </c>
      <c r="CY1211" s="18"/>
      <c r="CZ1211" s="18"/>
      <c r="DA1211" s="32"/>
      <c r="DB1211" s="14"/>
      <c r="DC1211" s="238"/>
      <c r="DD1211" s="238"/>
      <c r="DE1211" s="238"/>
      <c r="DF1211" s="238"/>
      <c r="DG1211" s="238"/>
      <c r="DH1211" s="238"/>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c r="FV1211" s="14"/>
      <c r="FW1211" s="14"/>
      <c r="FX1211" s="14"/>
      <c r="FY1211" s="14"/>
      <c r="FZ1211" s="14"/>
      <c r="GA1211" s="14"/>
      <c r="GB1211" s="14"/>
      <c r="GC1211" s="14"/>
      <c r="GD1211" s="14"/>
    </row>
    <row r="1212" spans="1:186" ht="14.4" customHeight="1">
      <c r="A1212" t="s">
        <v>2365</v>
      </c>
      <c r="B1212" s="168" t="s">
        <v>2252</v>
      </c>
      <c r="C1212" s="279" t="str">
        <f t="shared" si="470"/>
        <v>A.160.09.106</v>
      </c>
      <c r="D1212" s="14" t="s">
        <v>663</v>
      </c>
      <c r="E1212" s="278" t="s">
        <v>1510</v>
      </c>
      <c r="F1212" s="281" t="str">
        <f t="shared" si="471"/>
        <v>Cork at forest road 150 kg/m3</v>
      </c>
      <c r="G1212" s="319">
        <f t="shared" si="483"/>
        <v>6.1656481818117004E-2</v>
      </c>
      <c r="H1212" s="319">
        <f t="shared" si="484"/>
        <v>3.9990632549799998E-4</v>
      </c>
      <c r="I1212" s="319">
        <f t="shared" si="464"/>
        <v>9.5795054926189997E-3</v>
      </c>
      <c r="J1212" s="319">
        <f t="shared" si="465"/>
        <v>2.6169000000000001E-2</v>
      </c>
      <c r="K1212" s="319">
        <v>2.5508070000000001E-2</v>
      </c>
      <c r="L1212" s="319">
        <v>8.7187050000000002E-3</v>
      </c>
      <c r="M1212" s="319">
        <v>8.608E-4</v>
      </c>
      <c r="N1212" s="319">
        <v>3.9988079999999997E-4</v>
      </c>
      <c r="O1212" s="319">
        <v>0</v>
      </c>
      <c r="P1212" s="319">
        <v>0</v>
      </c>
      <c r="Q1212" s="319">
        <v>2.5525497999999999E-8</v>
      </c>
      <c r="R1212" s="319">
        <v>4.9261899999999999E-10</v>
      </c>
      <c r="S1212" s="319">
        <v>0</v>
      </c>
      <c r="T1212" s="319">
        <v>2.6169000000000001E-2</v>
      </c>
      <c r="U1212" s="319">
        <v>0</v>
      </c>
      <c r="V1212" s="319">
        <v>0</v>
      </c>
      <c r="W1212" s="319">
        <v>0</v>
      </c>
      <c r="X1212" s="319">
        <v>0</v>
      </c>
      <c r="Y1212" s="210"/>
      <c r="Z1212" s="320">
        <f t="shared" si="475"/>
        <v>0.19178999999999999</v>
      </c>
      <c r="AA1212" s="210"/>
      <c r="AB1212" s="321">
        <f t="shared" si="476"/>
        <v>2.5508070000000001E-2</v>
      </c>
      <c r="AC1212" s="321">
        <f t="shared" si="477"/>
        <v>9.979411818117E-3</v>
      </c>
      <c r="AD1212" s="321">
        <f t="shared" si="466"/>
        <v>3.5748505492619008E-2</v>
      </c>
      <c r="AE1212" s="321">
        <f t="shared" si="478"/>
        <v>9.5795054926189997E-3</v>
      </c>
      <c r="AF1212" s="321">
        <f t="shared" si="479"/>
        <v>0</v>
      </c>
      <c r="AG1212"/>
      <c r="AH1212" s="121">
        <v>23.6798</v>
      </c>
      <c r="AI1212" s="121">
        <v>2.7938000000000001</v>
      </c>
      <c r="AJ1212" s="121">
        <v>0</v>
      </c>
      <c r="AK1212" s="121">
        <v>0</v>
      </c>
      <c r="AL1212" s="121">
        <v>20.885999999999999</v>
      </c>
      <c r="AM1212" s="121">
        <v>0</v>
      </c>
      <c r="AN1212" s="121">
        <v>0</v>
      </c>
      <c r="AO1212"/>
      <c r="AP1212" s="282">
        <v>6.0086232999999999E-3</v>
      </c>
      <c r="AQ1212" s="282">
        <v>5.6108271000000001E-3</v>
      </c>
      <c r="AR1212" s="282">
        <v>1.9875445999999999E-4</v>
      </c>
      <c r="AS1212" s="282">
        <v>1.9904178000000001E-4</v>
      </c>
      <c r="AT1212" s="255">
        <f t="shared" si="480"/>
        <v>3.3638052000000003E-7</v>
      </c>
      <c r="AU1212" s="256">
        <f t="shared" si="481"/>
        <v>7.3503867193500008E-10</v>
      </c>
      <c r="AV1212" s="256">
        <f t="shared" si="482"/>
        <v>2.7876999999999999E-2</v>
      </c>
      <c r="AW1212" s="272">
        <v>1.7798112E-7</v>
      </c>
      <c r="AX1212" s="272">
        <v>5.3701200000000001E-10</v>
      </c>
      <c r="AY1212" s="272">
        <v>1.4671935000000001E-14</v>
      </c>
      <c r="AZ1212" s="273">
        <v>0</v>
      </c>
      <c r="BA1212" s="273">
        <v>0</v>
      </c>
      <c r="BB1212" s="272">
        <v>5.9399999999999997E-11</v>
      </c>
      <c r="BC1212" s="272">
        <v>1.5834E-7</v>
      </c>
      <c r="BD1212" s="272">
        <v>1.3572000000000001E-11</v>
      </c>
      <c r="BE1212" s="272">
        <v>1.8444000000000001E-10</v>
      </c>
      <c r="BF1212" s="273">
        <v>0</v>
      </c>
      <c r="BG1212" s="273">
        <v>0</v>
      </c>
      <c r="BH1212" s="273">
        <v>0</v>
      </c>
      <c r="BI1212" s="273">
        <v>0</v>
      </c>
      <c r="BJ1212" s="273">
        <v>0</v>
      </c>
      <c r="BK1212" s="273">
        <v>0</v>
      </c>
      <c r="BL1212" s="273">
        <v>0</v>
      </c>
      <c r="BM1212" s="273">
        <v>0</v>
      </c>
      <c r="BN1212" s="273">
        <v>0</v>
      </c>
      <c r="BO1212" s="273">
        <v>2.7876999999999999E-2</v>
      </c>
      <c r="BP1212" s="273">
        <v>0</v>
      </c>
      <c r="BQ1212" s="273">
        <v>0</v>
      </c>
      <c r="BR1212" s="273">
        <v>0</v>
      </c>
      <c r="BS1212"/>
      <c r="BT1212" s="274">
        <v>1.1477917000000001E-5</v>
      </c>
      <c r="BU1212" s="274">
        <v>1.2715851E-6</v>
      </c>
      <c r="BV1212" s="274">
        <v>5.3476141000000002E-6</v>
      </c>
      <c r="BW1212" s="274">
        <v>5.7703806000000005E-14</v>
      </c>
      <c r="BX1212" s="274">
        <v>1.0474483999999999E-6</v>
      </c>
      <c r="BY1212" s="121">
        <v>0</v>
      </c>
      <c r="BZ1212" s="121">
        <v>0</v>
      </c>
      <c r="CA1212" s="121">
        <v>0</v>
      </c>
      <c r="CB1212" s="121">
        <v>0</v>
      </c>
      <c r="CC1212" s="274">
        <v>1.689037E-11</v>
      </c>
      <c r="CD1212" s="121">
        <v>0</v>
      </c>
      <c r="CE1212" s="121">
        <v>0</v>
      </c>
      <c r="CF1212" s="121">
        <v>0</v>
      </c>
      <c r="CG1212" s="274">
        <v>4.3841743000000003E-7</v>
      </c>
      <c r="CH1212" s="274">
        <v>3.372835E-6</v>
      </c>
      <c r="CI1212" s="121">
        <v>0</v>
      </c>
      <c r="CJ1212" s="121">
        <v>0</v>
      </c>
      <c r="CK1212"/>
      <c r="CL1212" s="322">
        <v>0</v>
      </c>
      <c r="CM1212" s="322">
        <v>0.19178999999999999</v>
      </c>
      <c r="CN1212" s="322">
        <v>1.6191053999999999E-3</v>
      </c>
      <c r="CO1212" s="322">
        <v>8.7000000000000001E-4</v>
      </c>
      <c r="CP1212" s="322">
        <v>5.8504320000000003E-5</v>
      </c>
      <c r="CQ1212" s="322">
        <v>0</v>
      </c>
      <c r="CR1212" s="322">
        <v>0</v>
      </c>
      <c r="CS1212" s="322">
        <v>5.3166657000000003E-5</v>
      </c>
      <c r="CT1212" s="322">
        <v>0</v>
      </c>
      <c r="CU1212" s="322">
        <v>0.37941999999999998</v>
      </c>
      <c r="CV1212" s="218"/>
      <c r="CW1212" s="214"/>
      <c r="CX1212" s="18" t="s">
        <v>704</v>
      </c>
      <c r="CY1212" s="18"/>
      <c r="CZ1212" s="18"/>
      <c r="DA1212" s="32"/>
      <c r="DB1212" s="14"/>
      <c r="DC1212" s="22"/>
      <c r="DD1212" s="22"/>
      <c r="DE1212" s="22"/>
      <c r="DF1212" s="22"/>
      <c r="DG1212" s="22"/>
      <c r="DH1212" s="22"/>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14"/>
      <c r="FV1212" s="14"/>
      <c r="FW1212" s="14"/>
      <c r="FX1212" s="14"/>
      <c r="FY1212" s="14"/>
      <c r="FZ1212" s="14"/>
      <c r="GA1212" s="14"/>
      <c r="GB1212" s="14"/>
      <c r="GC1212" s="14"/>
      <c r="GD1212" s="14"/>
    </row>
    <row r="1213" spans="1:186" ht="14.4" customHeight="1">
      <c r="A1213" t="s">
        <v>2366</v>
      </c>
      <c r="B1213" s="168" t="s">
        <v>2252</v>
      </c>
      <c r="C1213" s="279" t="str">
        <f t="shared" si="470"/>
        <v>A.160.09.107</v>
      </c>
      <c r="D1213" s="14" t="s">
        <v>663</v>
      </c>
      <c r="E1213" s="278" t="s">
        <v>1510</v>
      </c>
      <c r="F1213" s="281" t="str">
        <f t="shared" si="471"/>
        <v>Cork granulate 150 kg/m3</v>
      </c>
      <c r="G1213" s="319">
        <f t="shared" si="483"/>
        <v>3.8431549029580001E-2</v>
      </c>
      <c r="H1213" s="319">
        <f t="shared" si="484"/>
        <v>1.1700936775999999E-3</v>
      </c>
      <c r="I1213" s="319">
        <f t="shared" si="464"/>
        <v>2.7704935283000003E-3</v>
      </c>
      <c r="J1213" s="319">
        <f t="shared" si="465"/>
        <v>7.3964378236799997E-3</v>
      </c>
      <c r="K1213" s="319">
        <v>2.7094523999999998E-2</v>
      </c>
      <c r="L1213" s="319">
        <v>1.5141735999999999E-3</v>
      </c>
      <c r="M1213" s="319">
        <v>1.2002994000000001E-3</v>
      </c>
      <c r="N1213" s="319">
        <v>9.6402391999999995E-4</v>
      </c>
      <c r="O1213" s="319">
        <v>1.4985458000000001E-4</v>
      </c>
      <c r="P1213" s="319">
        <v>1.9321065999999999E-6</v>
      </c>
      <c r="Q1213" s="319">
        <v>5.4283071000000003E-5</v>
      </c>
      <c r="R1213" s="319">
        <v>4.6316889E-5</v>
      </c>
      <c r="S1213" s="319">
        <v>1.8996112999999999E-4</v>
      </c>
      <c r="T1213" s="319">
        <v>2.5231432999999999E-3</v>
      </c>
      <c r="U1213" s="319">
        <v>4.6828521E-3</v>
      </c>
      <c r="V1213" s="319">
        <v>9.7036392999999996E-6</v>
      </c>
      <c r="W1213" s="319">
        <v>4.8129368E-7</v>
      </c>
      <c r="X1213" s="319">
        <v>0</v>
      </c>
      <c r="Y1213" s="210"/>
      <c r="Z1213" s="320">
        <f t="shared" si="475"/>
        <v>0.20371822556390976</v>
      </c>
      <c r="AA1213" s="210"/>
      <c r="AB1213" s="321">
        <f t="shared" si="476"/>
        <v>2.7094523999999998E-2</v>
      </c>
      <c r="AC1213" s="321">
        <f t="shared" si="477"/>
        <v>3.9308835666E-3</v>
      </c>
      <c r="AD1213" s="321">
        <f t="shared" si="466"/>
        <v>5.2844144826799996E-3</v>
      </c>
      <c r="AE1213" s="321">
        <f t="shared" si="478"/>
        <v>2.7704935283000003E-3</v>
      </c>
      <c r="AF1213" s="321">
        <f t="shared" si="479"/>
        <v>4.8728132300000001E-3</v>
      </c>
      <c r="AG1213"/>
      <c r="AH1213" s="121">
        <v>24.358270000000001</v>
      </c>
      <c r="AI1213" s="121">
        <v>2.3829549999999999</v>
      </c>
      <c r="AJ1213" s="121">
        <v>0.63479620000000003</v>
      </c>
      <c r="AK1213" s="121">
        <v>0</v>
      </c>
      <c r="AL1213" s="121">
        <v>20.950292000000001</v>
      </c>
      <c r="AM1213" s="121">
        <v>0.24648914</v>
      </c>
      <c r="AN1213" s="121">
        <v>0.14373753</v>
      </c>
      <c r="AO1213"/>
      <c r="AP1213" s="282">
        <v>4.1021360000000002E-3</v>
      </c>
      <c r="AQ1213" s="282">
        <v>3.8467543000000001E-3</v>
      </c>
      <c r="AR1213" s="282">
        <v>1.7635538999999999E-4</v>
      </c>
      <c r="AS1213" s="283">
        <v>7.9026328999999999E-5</v>
      </c>
      <c r="AT1213" s="255">
        <f t="shared" si="480"/>
        <v>2.3062075791359899E-7</v>
      </c>
      <c r="AU1213" s="256">
        <f t="shared" si="481"/>
        <v>6.5220190047403991E-10</v>
      </c>
      <c r="AV1213" s="256">
        <f t="shared" si="482"/>
        <v>1.10681129436E-2</v>
      </c>
      <c r="AW1213" s="272">
        <v>1.8920792000000001E-7</v>
      </c>
      <c r="AX1213" s="272">
        <v>5.7089108000000003E-10</v>
      </c>
      <c r="AY1213" s="272">
        <v>1.5597320000000001E-14</v>
      </c>
      <c r="AZ1213" s="272">
        <v>2.2906085E-12</v>
      </c>
      <c r="BA1213" s="272">
        <v>5.5791598999999997E-14</v>
      </c>
      <c r="BB1213" s="272">
        <v>1.4334406000000001E-10</v>
      </c>
      <c r="BC1213" s="272">
        <v>4.0690341000000002E-8</v>
      </c>
      <c r="BD1213" s="272">
        <v>2.0397754000000001E-11</v>
      </c>
      <c r="BE1213" s="272">
        <v>4.4736476E-11</v>
      </c>
      <c r="BF1213" s="272">
        <v>1.4744178000000001E-14</v>
      </c>
      <c r="BG1213" s="272">
        <v>5.1053973999999996E-16</v>
      </c>
      <c r="BH1213" s="272">
        <v>1.6306874E-14</v>
      </c>
      <c r="BI1213" s="272">
        <v>8.5707888000000002E-16</v>
      </c>
      <c r="BJ1213" s="272">
        <v>1.6057996000000001E-15</v>
      </c>
      <c r="BK1213" s="272">
        <v>7.6835095999999996E-12</v>
      </c>
      <c r="BL1213" s="272">
        <v>5.5979152000000004E-10</v>
      </c>
      <c r="BM1213" s="272">
        <v>1.6070221000000001E-11</v>
      </c>
      <c r="BN1213" s="272">
        <v>6.3159435999999997E-6</v>
      </c>
      <c r="BO1213" s="273">
        <v>1.1061797E-2</v>
      </c>
      <c r="BP1213" s="272">
        <v>9.3314238999999997E-12</v>
      </c>
      <c r="BQ1213" s="272">
        <v>5.6745145000000001E-14</v>
      </c>
      <c r="BR1213" s="272">
        <v>2.5388198000000001E-18</v>
      </c>
      <c r="BS1213"/>
      <c r="BT1213" s="274">
        <v>1.0622976000000001E-5</v>
      </c>
      <c r="BU1213" s="274">
        <v>3.5623896999999999E-7</v>
      </c>
      <c r="BV1213" s="274">
        <v>5.6802046E-6</v>
      </c>
      <c r="BW1213" s="274">
        <v>5.4285491000000004E-9</v>
      </c>
      <c r="BX1213" s="274">
        <v>3.4998534999999999E-7</v>
      </c>
      <c r="BY1213" s="274">
        <v>9.4001834000000004E-8</v>
      </c>
      <c r="BZ1213" s="274">
        <v>3.0279310999999999E-10</v>
      </c>
      <c r="CA1213" s="274">
        <v>1.4513786999999999E-7</v>
      </c>
      <c r="CB1213" s="274">
        <v>2.5927510000000001E-9</v>
      </c>
      <c r="CC1213" s="274">
        <v>3.5919424000000002E-8</v>
      </c>
      <c r="CD1213" s="274">
        <v>4.0836618E-10</v>
      </c>
      <c r="CE1213" s="274">
        <v>1.0476721000000001E-8</v>
      </c>
      <c r="CF1213" s="274">
        <v>6.9577376999999997E-12</v>
      </c>
      <c r="CG1213" s="274">
        <v>2.0418315000000001E-7</v>
      </c>
      <c r="CH1213" s="274">
        <v>3.6523657000000001E-6</v>
      </c>
      <c r="CI1213" s="274">
        <v>8.4383152000000004E-8</v>
      </c>
      <c r="CJ1213" s="274">
        <v>1.3395938999999999E-9</v>
      </c>
      <c r="CK1213" s="4"/>
      <c r="CL1213" s="323">
        <v>1.1421460999999999E-11</v>
      </c>
      <c r="CM1213" s="323">
        <v>0.20360332</v>
      </c>
      <c r="CN1213" s="323">
        <v>3.8101359E-3</v>
      </c>
      <c r="CO1213" s="323">
        <v>2.6424579000000002E-4</v>
      </c>
      <c r="CP1213" s="323">
        <v>8.3774499000000006E-6</v>
      </c>
      <c r="CQ1213" s="323">
        <v>6.2458124E-11</v>
      </c>
      <c r="CR1213" s="323">
        <v>3.8390894E-9</v>
      </c>
      <c r="CS1213" s="323">
        <v>1.3896575999999999E-5</v>
      </c>
      <c r="CT1213" s="323">
        <v>2.6368782000000001E-3</v>
      </c>
      <c r="CU1213" s="323">
        <v>0.16217659000000001</v>
      </c>
      <c r="CV1213" s="218"/>
      <c r="CW1213" s="214"/>
      <c r="CX1213" s="18" t="s">
        <v>970</v>
      </c>
      <c r="CY1213" s="18"/>
      <c r="CZ1213" s="18"/>
      <c r="DA1213" s="32"/>
      <c r="DB1213" s="14"/>
      <c r="DC1213" s="22"/>
      <c r="DD1213" s="22"/>
      <c r="DE1213" s="22"/>
      <c r="DF1213" s="22"/>
      <c r="DG1213" s="22"/>
      <c r="DH1213" s="22"/>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c r="FU1213" s="14"/>
      <c r="FV1213" s="14"/>
      <c r="FW1213" s="14"/>
      <c r="FX1213" s="14"/>
      <c r="FY1213" s="14"/>
      <c r="FZ1213" s="14"/>
      <c r="GA1213" s="14"/>
      <c r="GB1213" s="14"/>
      <c r="GC1213" s="14"/>
      <c r="GD1213" s="14"/>
    </row>
    <row r="1214" spans="1:186" ht="14.4" customHeight="1">
      <c r="A1214" t="s">
        <v>2367</v>
      </c>
      <c r="B1214" s="168" t="s">
        <v>2252</v>
      </c>
      <c r="C1214" s="279" t="str">
        <f t="shared" si="470"/>
        <v>A.160.09.108</v>
      </c>
      <c r="D1214" s="14" t="s">
        <v>663</v>
      </c>
      <c r="E1214" s="278" t="s">
        <v>1510</v>
      </c>
      <c r="F1214" s="281" t="str">
        <f t="shared" si="471"/>
        <v>Cork granulate glued = aggregate (e.g. slab for insulation) 150 kg/m3</v>
      </c>
      <c r="G1214" s="319">
        <f t="shared" si="483"/>
        <v>0.24211472800462</v>
      </c>
      <c r="H1214" s="319">
        <f t="shared" si="484"/>
        <v>6.9210090550000007E-3</v>
      </c>
      <c r="I1214" s="319">
        <f t="shared" si="464"/>
        <v>3.59992757453E-2</v>
      </c>
      <c r="J1214" s="319">
        <f t="shared" si="465"/>
        <v>8.2410963204319995E-2</v>
      </c>
      <c r="K1214" s="319">
        <v>0.11678348</v>
      </c>
      <c r="L1214" s="319">
        <v>2.4681386999999999E-2</v>
      </c>
      <c r="M1214" s="319">
        <v>1.1075018000000001E-2</v>
      </c>
      <c r="N1214" s="319">
        <v>6.3791259000000001E-3</v>
      </c>
      <c r="O1214" s="319">
        <v>4.6152303000000002E-4</v>
      </c>
      <c r="P1214" s="319">
        <v>2.0340406999999998E-5</v>
      </c>
      <c r="Q1214" s="319">
        <v>6.0019718E-5</v>
      </c>
      <c r="R1214" s="319">
        <v>2.3413747E-4</v>
      </c>
      <c r="S1214" s="319">
        <v>6.0648904000000004E-4</v>
      </c>
      <c r="T1214" s="319">
        <v>6.5584988999999996E-2</v>
      </c>
      <c r="U1214" s="319">
        <v>1.6219052000000001E-2</v>
      </c>
      <c r="V1214" s="319">
        <v>8.7332752999999996E-6</v>
      </c>
      <c r="W1214" s="319">
        <v>4.3316432E-7</v>
      </c>
      <c r="X1214" s="319">
        <v>0</v>
      </c>
      <c r="Y1214" s="210"/>
      <c r="Z1214" s="320">
        <f t="shared" si="475"/>
        <v>0.87807127819548869</v>
      </c>
      <c r="AA1214" s="210"/>
      <c r="AB1214" s="321">
        <f t="shared" si="476"/>
        <v>0.11678348</v>
      </c>
      <c r="AC1214" s="321">
        <f t="shared" si="477"/>
        <v>4.2911551524999994E-2</v>
      </c>
      <c r="AD1214" s="321">
        <f t="shared" si="466"/>
        <v>0.10157596463432</v>
      </c>
      <c r="AE1214" s="321">
        <f t="shared" si="478"/>
        <v>3.59992757453E-2</v>
      </c>
      <c r="AF1214" s="321">
        <f t="shared" si="479"/>
        <v>1.6825541040000003E-2</v>
      </c>
      <c r="AG1214"/>
      <c r="AH1214" s="121">
        <v>34.958041999999999</v>
      </c>
      <c r="AI1214" s="121">
        <v>12.407415</v>
      </c>
      <c r="AJ1214" s="121">
        <v>2.1986153000000002</v>
      </c>
      <c r="AK1214" s="121">
        <v>0</v>
      </c>
      <c r="AL1214" s="121">
        <v>19.020106999999999</v>
      </c>
      <c r="AM1214" s="121">
        <v>0.83394553000000005</v>
      </c>
      <c r="AN1214" s="121">
        <v>0.49795877999999999</v>
      </c>
      <c r="AO1214"/>
      <c r="AP1214" s="282">
        <v>2.4343259999999999E-2</v>
      </c>
      <c r="AQ1214" s="282">
        <v>2.2897747999999999E-2</v>
      </c>
      <c r="AR1214" s="282">
        <v>8.9297430000000004E-4</v>
      </c>
      <c r="AS1214" s="282">
        <v>5.5253791000000002E-4</v>
      </c>
      <c r="AT1214" s="255">
        <f t="shared" si="480"/>
        <v>1.3727666760216388E-6</v>
      </c>
      <c r="AU1214" s="256">
        <f t="shared" si="481"/>
        <v>3.3024197169716383E-9</v>
      </c>
      <c r="AV1214" s="256">
        <f t="shared" si="482"/>
        <v>7.7386261742000001E-2</v>
      </c>
      <c r="AW1214" s="272">
        <v>8.1793427999999998E-7</v>
      </c>
      <c r="AX1214" s="272">
        <v>2.4680245000000001E-9</v>
      </c>
      <c r="AY1214" s="272">
        <v>6.7424893000000001E-14</v>
      </c>
      <c r="AZ1214" s="272">
        <v>2.0615477000000001E-12</v>
      </c>
      <c r="BA1214" s="272">
        <v>5.0212438999999998E-14</v>
      </c>
      <c r="BB1214" s="272">
        <v>9.4859945000000004E-10</v>
      </c>
      <c r="BC1214" s="272">
        <v>5.5305510000000002E-7</v>
      </c>
      <c r="BD1214" s="272">
        <v>1.3967505E-10</v>
      </c>
      <c r="BE1214" s="272">
        <v>6.7999122E-10</v>
      </c>
      <c r="BF1214" s="272">
        <v>1.2317591999999999E-13</v>
      </c>
      <c r="BG1214" s="272">
        <v>4.1358858000000002E-15</v>
      </c>
      <c r="BH1214" s="272">
        <v>1.4903514E-14</v>
      </c>
      <c r="BI1214" s="272">
        <v>3.5713935E-15</v>
      </c>
      <c r="BJ1214" s="272">
        <v>1.4634494000000001E-15</v>
      </c>
      <c r="BK1214" s="272">
        <v>3.0909463000000001E-10</v>
      </c>
      <c r="BL1214" s="272">
        <v>5.0909190000000003E-10</v>
      </c>
      <c r="BM1214" s="272">
        <v>1.4463198999999999E-11</v>
      </c>
      <c r="BN1214" s="272">
        <v>1.4474742E-5</v>
      </c>
      <c r="BO1214" s="273">
        <v>7.7371786999999997E-2</v>
      </c>
      <c r="BP1214" s="272">
        <v>8.3982814999999997E-12</v>
      </c>
      <c r="BQ1214" s="272">
        <v>5.1070630999999997E-14</v>
      </c>
      <c r="BR1214" s="272">
        <v>2.2849379E-18</v>
      </c>
      <c r="BS1214"/>
      <c r="BT1214" s="274">
        <v>5.5652478000000003E-5</v>
      </c>
      <c r="BU1214" s="274">
        <v>5.0810351E-6</v>
      </c>
      <c r="BV1214" s="274">
        <v>2.4482958000000001E-5</v>
      </c>
      <c r="BW1214" s="274">
        <v>2.7428934999999999E-8</v>
      </c>
      <c r="BX1214" s="274">
        <v>4.2382454999999998E-6</v>
      </c>
      <c r="BY1214" s="274">
        <v>6.0438811999999998E-7</v>
      </c>
      <c r="BZ1214" s="274">
        <v>2.7251379999999999E-10</v>
      </c>
      <c r="CA1214" s="274">
        <v>1.4395723000000001E-6</v>
      </c>
      <c r="CB1214" s="274">
        <v>2.7295394E-8</v>
      </c>
      <c r="CC1214" s="274">
        <v>3.9715396999999999E-8</v>
      </c>
      <c r="CD1214" s="274">
        <v>3.6752955999999998E-10</v>
      </c>
      <c r="CE1214" s="274">
        <v>9.4290492000000004E-9</v>
      </c>
      <c r="CF1214" s="274">
        <v>6.2619638999999999E-12</v>
      </c>
      <c r="CG1214" s="274">
        <v>1.8116037E-6</v>
      </c>
      <c r="CH1214" s="274">
        <v>1.7602958999999999E-5</v>
      </c>
      <c r="CI1214" s="274">
        <v>2.8599584999999997E-7</v>
      </c>
      <c r="CJ1214" s="274">
        <v>1.2056345000000001E-9</v>
      </c>
      <c r="CK1214" s="4"/>
      <c r="CL1214" s="323">
        <v>1.0279314999999999E-11</v>
      </c>
      <c r="CM1214" s="323">
        <v>0.87551106000000001</v>
      </c>
      <c r="CN1214" s="323">
        <v>2.3550505999999999E-2</v>
      </c>
      <c r="CO1214" s="323">
        <v>3.5231338000000002E-3</v>
      </c>
      <c r="CP1214" s="323">
        <v>6.9241107999999999E-5</v>
      </c>
      <c r="CQ1214" s="323">
        <v>7.7410809000000002E-11</v>
      </c>
      <c r="CR1214" s="323">
        <v>3.4579739999999998E-9</v>
      </c>
      <c r="CS1214" s="323">
        <v>6.3483111000000006E-5</v>
      </c>
      <c r="CT1214" s="323">
        <v>3.7160320000000002E-3</v>
      </c>
      <c r="CU1214" s="323">
        <v>1.1254346</v>
      </c>
      <c r="CV1214" s="237"/>
      <c r="CW1214" s="214"/>
      <c r="CX1214" s="18" t="s">
        <v>972</v>
      </c>
      <c r="CY1214" s="18"/>
      <c r="CZ1214" s="18"/>
      <c r="DA1214" s="32"/>
      <c r="DB1214" s="14"/>
      <c r="DC1214" s="22"/>
      <c r="DD1214" s="22"/>
      <c r="DE1214" s="22"/>
      <c r="DF1214" s="22"/>
      <c r="DG1214" s="22"/>
      <c r="DH1214" s="22"/>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4"/>
      <c r="FV1214" s="14"/>
      <c r="FW1214" s="14"/>
      <c r="FX1214" s="14"/>
      <c r="FY1214" s="14"/>
      <c r="FZ1214" s="14"/>
      <c r="GA1214" s="14"/>
      <c r="GB1214" s="14"/>
      <c r="GC1214" s="14"/>
      <c r="GD1214" s="14"/>
    </row>
    <row r="1215" spans="1:186" ht="14.4" customHeight="1">
      <c r="A1215" t="s">
        <v>2368</v>
      </c>
      <c r="B1215" s="168" t="s">
        <v>2252</v>
      </c>
      <c r="C1215" s="279" t="str">
        <f t="shared" si="470"/>
        <v>A.160.09.109</v>
      </c>
      <c r="D1215" s="14" t="s">
        <v>663</v>
      </c>
      <c r="E1215" s="278" t="s">
        <v>1510</v>
      </c>
      <c r="F1215" s="281" t="str">
        <f t="shared" si="471"/>
        <v>MDF at factury gate</v>
      </c>
      <c r="G1215" s="319">
        <f t="shared" si="483"/>
        <v>0.17221274517750002</v>
      </c>
      <c r="H1215" s="319">
        <f t="shared" si="484"/>
        <v>5.3982268010000006E-3</v>
      </c>
      <c r="I1215" s="319">
        <f t="shared" si="464"/>
        <v>2.8023792285499997E-2</v>
      </c>
      <c r="J1215" s="319">
        <f t="shared" si="465"/>
        <v>5.5243186090999999E-2</v>
      </c>
      <c r="K1215" s="319">
        <v>8.3547540000000003E-2</v>
      </c>
      <c r="L1215" s="319">
        <v>1.8925912E-2</v>
      </c>
      <c r="M1215" s="319">
        <v>8.9024684000000003E-3</v>
      </c>
      <c r="N1215" s="319">
        <v>4.9928358000000004E-3</v>
      </c>
      <c r="O1215" s="319">
        <v>3.2583604999999999E-4</v>
      </c>
      <c r="P1215" s="319">
        <v>3.0647325000000002E-5</v>
      </c>
      <c r="Q1215" s="319">
        <v>4.8907625999999997E-5</v>
      </c>
      <c r="R1215" s="319">
        <v>1.9020169000000001E-4</v>
      </c>
      <c r="S1215" s="319">
        <v>2.9731422000000001E-4</v>
      </c>
      <c r="T1215" s="319">
        <v>4.7672132999999998E-2</v>
      </c>
      <c r="U1215" s="319">
        <v>7.2734679000000003E-3</v>
      </c>
      <c r="V1215" s="319">
        <v>5.2101954999999999E-6</v>
      </c>
      <c r="W1215" s="319">
        <v>2.7097100000000002E-7</v>
      </c>
      <c r="X1215" s="319">
        <v>0</v>
      </c>
      <c r="Y1215" s="210"/>
      <c r="Z1215" s="320">
        <f t="shared" si="475"/>
        <v>0.62817699248120296</v>
      </c>
      <c r="AA1215" s="210"/>
      <c r="AB1215" s="321">
        <f t="shared" si="476"/>
        <v>8.3547540000000003E-2</v>
      </c>
      <c r="AC1215" s="321">
        <f t="shared" si="477"/>
        <v>3.3416808891000002E-2</v>
      </c>
      <c r="AD1215" s="321">
        <f t="shared" si="466"/>
        <v>7.5690986060999998E-2</v>
      </c>
      <c r="AE1215" s="321">
        <f t="shared" si="478"/>
        <v>2.8023792285500001E-2</v>
      </c>
      <c r="AF1215" s="321">
        <f t="shared" si="479"/>
        <v>7.5707821200000002E-3</v>
      </c>
      <c r="AG1215"/>
      <c r="AH1215" s="121">
        <v>29.378305999999998</v>
      </c>
      <c r="AI1215" s="121">
        <v>8.2321221999999992</v>
      </c>
      <c r="AJ1215" s="121">
        <v>0.98597692000000003</v>
      </c>
      <c r="AK1215" s="121">
        <v>0</v>
      </c>
      <c r="AL1215" s="121">
        <v>19.566499</v>
      </c>
      <c r="AM1215" s="121">
        <v>0.37128103000000001</v>
      </c>
      <c r="AN1215" s="121">
        <v>0.22242655</v>
      </c>
      <c r="AO1215"/>
      <c r="AP1215" s="282">
        <v>1.8001811E-2</v>
      </c>
      <c r="AQ1215" s="282">
        <v>1.6930434000000001E-2</v>
      </c>
      <c r="AR1215" s="282">
        <v>6.5587746999999999E-4</v>
      </c>
      <c r="AS1215" s="282">
        <v>4.1549989000000002E-4</v>
      </c>
      <c r="AT1215" s="255">
        <f t="shared" si="480"/>
        <v>1.0150140066332001E-6</v>
      </c>
      <c r="AU1215" s="256">
        <f t="shared" si="481"/>
        <v>2.4255823451497456E-9</v>
      </c>
      <c r="AV1215" s="256">
        <f t="shared" si="482"/>
        <v>5.8193261939999998E-2</v>
      </c>
      <c r="AW1215" s="272">
        <v>5.8712945999999999E-7</v>
      </c>
      <c r="AX1215" s="272">
        <v>1.7716696E-9</v>
      </c>
      <c r="AY1215" s="272">
        <v>4.8397744000000003E-14</v>
      </c>
      <c r="AZ1215" s="272">
        <v>1.1128714999999999E-11</v>
      </c>
      <c r="BA1215" s="272">
        <v>1.32788E-12</v>
      </c>
      <c r="BB1215" s="272">
        <v>7.4250310999999997E-10</v>
      </c>
      <c r="BC1215" s="272">
        <v>4.2639786000000003E-7</v>
      </c>
      <c r="BD1215" s="272">
        <v>1.1287513E-10</v>
      </c>
      <c r="BE1215" s="272">
        <v>5.3248630000000005E-10</v>
      </c>
      <c r="BF1215" s="272">
        <v>2.2404645000000001E-14</v>
      </c>
      <c r="BG1215" s="272">
        <v>3.2288809000000001E-16</v>
      </c>
      <c r="BH1215" s="272">
        <v>3.9580864000000002E-14</v>
      </c>
      <c r="BI1215" s="272">
        <v>2.2421525999999999E-15</v>
      </c>
      <c r="BJ1215" s="272">
        <v>2.1551091000000002E-15</v>
      </c>
      <c r="BK1215" s="272">
        <v>4.0061581000000001E-10</v>
      </c>
      <c r="BL1215" s="272">
        <v>3.2593986000000001E-10</v>
      </c>
      <c r="BM1215" s="272">
        <v>8.4047634999999998E-12</v>
      </c>
      <c r="BN1215" s="272">
        <v>8.1269399999999995E-6</v>
      </c>
      <c r="BO1215" s="273">
        <v>5.8185134999999999E-2</v>
      </c>
      <c r="BP1215" s="272">
        <v>5.1712582000000001E-12</v>
      </c>
      <c r="BQ1215" s="272">
        <v>3.1446840000000002E-14</v>
      </c>
      <c r="BR1215" s="272">
        <v>1.4069549000000001E-18</v>
      </c>
      <c r="BS1215"/>
      <c r="BT1215" s="274">
        <v>3.9366597999999998E-5</v>
      </c>
      <c r="BU1215" s="274">
        <v>3.9796443000000002E-6</v>
      </c>
      <c r="BV1215" s="274">
        <v>1.7515241E-5</v>
      </c>
      <c r="BW1215" s="274">
        <v>2.2330405999999999E-8</v>
      </c>
      <c r="BX1215" s="274">
        <v>3.3199620000000002E-6</v>
      </c>
      <c r="BY1215" s="274">
        <v>4.5037335999999999E-7</v>
      </c>
      <c r="BZ1215" s="274">
        <v>1.6644231E-10</v>
      </c>
      <c r="CA1215" s="274">
        <v>1.1679471E-6</v>
      </c>
      <c r="CB1215" s="274">
        <v>4.1126553000000001E-8</v>
      </c>
      <c r="CC1215" s="274">
        <v>3.2362461E-8</v>
      </c>
      <c r="CD1215" s="274">
        <v>9.9752414999999992E-9</v>
      </c>
      <c r="CE1215" s="274">
        <v>5.5762350000000002E-9</v>
      </c>
      <c r="CF1215" s="274">
        <v>1.7601541E-10</v>
      </c>
      <c r="CG1215" s="274">
        <v>1.6598522E-6</v>
      </c>
      <c r="CH1215" s="274">
        <v>1.1029022000000001E-5</v>
      </c>
      <c r="CI1215" s="274">
        <v>1.3209971000000001E-7</v>
      </c>
      <c r="CJ1215" s="274">
        <v>7.4237177999999996E-10</v>
      </c>
      <c r="CK1215" s="4"/>
      <c r="CL1215" s="323">
        <v>2.9196996E-10</v>
      </c>
      <c r="CM1215" s="323">
        <v>0.62475522999999999</v>
      </c>
      <c r="CN1215" s="323">
        <v>1.6916328000000001E-2</v>
      </c>
      <c r="CO1215" s="323">
        <v>2.7428509000000001E-3</v>
      </c>
      <c r="CP1215" s="323">
        <v>5.4781239000000003E-5</v>
      </c>
      <c r="CQ1215" s="323">
        <v>3.0227066000000003E-10</v>
      </c>
      <c r="CR1215" s="323">
        <v>2.1411687E-9</v>
      </c>
      <c r="CS1215" s="323">
        <v>4.2061562E-5</v>
      </c>
      <c r="CT1215" s="323">
        <v>4.4774775000000003E-3</v>
      </c>
      <c r="CU1215" s="323">
        <v>0.86883275999999998</v>
      </c>
      <c r="CV1215" s="237"/>
      <c r="CW1215" s="214"/>
      <c r="CX1215" s="18" t="s">
        <v>973</v>
      </c>
      <c r="CY1215" s="18"/>
      <c r="CZ1215" s="18"/>
      <c r="DA1215" s="22"/>
      <c r="DB1215" s="23"/>
      <c r="DC1215" s="22"/>
      <c r="DD1215" s="22"/>
      <c r="DE1215" s="22"/>
      <c r="DF1215" s="22"/>
      <c r="DG1215" s="22"/>
      <c r="DH1215" s="22"/>
      <c r="DI1215" s="14"/>
      <c r="DJ1215" s="14"/>
      <c r="DK1215" s="14"/>
      <c r="DL1215" s="14"/>
      <c r="DM1215" s="14"/>
      <c r="DN1215" s="14"/>
      <c r="DO1215" s="14"/>
      <c r="DP1215" s="14"/>
      <c r="DQ1215" s="14"/>
      <c r="DR1215" s="14"/>
      <c r="DS1215" s="14"/>
      <c r="DT1215" s="14"/>
      <c r="DU1215" s="14"/>
      <c r="DV1215" s="14"/>
      <c r="DW1215" s="14"/>
      <c r="DX1215" s="14"/>
      <c r="DY1215" s="14"/>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4"/>
      <c r="FE1215" s="14"/>
      <c r="FF1215" s="14"/>
      <c r="FG1215" s="14"/>
      <c r="FH1215" s="14"/>
      <c r="FI1215" s="14"/>
      <c r="FJ1215" s="14"/>
      <c r="FK1215" s="14"/>
      <c r="FL1215" s="14"/>
      <c r="FM1215" s="14"/>
      <c r="FN1215" s="14"/>
      <c r="FO1215" s="14"/>
      <c r="FP1215" s="14"/>
      <c r="FQ1215" s="14"/>
      <c r="FR1215" s="14"/>
      <c r="FS1215" s="14"/>
      <c r="FT1215" s="14"/>
      <c r="FU1215" s="14"/>
      <c r="FV1215" s="14"/>
      <c r="FW1215" s="14"/>
      <c r="FX1215" s="14"/>
      <c r="FY1215" s="14"/>
      <c r="FZ1215" s="14"/>
      <c r="GA1215" s="14"/>
      <c r="GB1215" s="14"/>
      <c r="GC1215" s="14"/>
      <c r="GD1215" s="14"/>
    </row>
    <row r="1216" spans="1:186" ht="14.4" customHeight="1">
      <c r="A1216" t="s">
        <v>2369</v>
      </c>
      <c r="B1216" s="168" t="s">
        <v>2252</v>
      </c>
      <c r="C1216" s="279" t="str">
        <f t="shared" si="470"/>
        <v>A.160.09.110</v>
      </c>
      <c r="D1216" s="14" t="s">
        <v>663</v>
      </c>
      <c r="E1216" s="278" t="s">
        <v>1510</v>
      </c>
      <c r="F1216" s="281" t="str">
        <f t="shared" si="471"/>
        <v>Particle board  standard (Rotterdam)</v>
      </c>
      <c r="G1216" s="319">
        <f t="shared" si="483"/>
        <v>0.18139494234039</v>
      </c>
      <c r="H1216" s="319">
        <f t="shared" si="484"/>
        <v>5.5154173760000001E-3</v>
      </c>
      <c r="I1216" s="319">
        <f t="shared" si="464"/>
        <v>2.9082493071499994E-2</v>
      </c>
      <c r="J1216" s="319">
        <f t="shared" si="465"/>
        <v>5.9024624892889996E-2</v>
      </c>
      <c r="K1216" s="319">
        <v>8.7772406999999997E-2</v>
      </c>
      <c r="L1216" s="319">
        <v>1.9817056E-2</v>
      </c>
      <c r="M1216" s="319">
        <v>9.0536952999999993E-3</v>
      </c>
      <c r="N1216" s="319">
        <v>5.0751551999999997E-3</v>
      </c>
      <c r="O1216" s="319">
        <v>3.4228413999999997E-4</v>
      </c>
      <c r="P1216" s="319">
        <v>3.1638579000000002E-5</v>
      </c>
      <c r="Q1216" s="319">
        <v>6.6339457000000007E-5</v>
      </c>
      <c r="R1216" s="319">
        <v>2.0376983000000001E-4</v>
      </c>
      <c r="S1216" s="319">
        <v>3.0820465000000002E-4</v>
      </c>
      <c r="T1216" s="319">
        <v>5.1428611999999999E-2</v>
      </c>
      <c r="U1216" s="319">
        <v>7.2873102E-3</v>
      </c>
      <c r="V1216" s="319">
        <v>7.9719414999999992E-6</v>
      </c>
      <c r="W1216" s="319">
        <v>4.9804288999999998E-7</v>
      </c>
      <c r="X1216" s="319">
        <v>0</v>
      </c>
      <c r="Y1216" s="210"/>
      <c r="Z1216" s="320">
        <f t="shared" si="475"/>
        <v>0.65994290977443604</v>
      </c>
      <c r="AA1216" s="210"/>
      <c r="AB1216" s="321">
        <f t="shared" si="476"/>
        <v>8.7772406999999997E-2</v>
      </c>
      <c r="AC1216" s="321">
        <f t="shared" si="477"/>
        <v>3.4589938505999999E-2</v>
      </c>
      <c r="AD1216" s="321">
        <f t="shared" si="466"/>
        <v>8.050363117289E-2</v>
      </c>
      <c r="AE1216" s="321">
        <f t="shared" si="478"/>
        <v>2.9082493071499994E-2</v>
      </c>
      <c r="AF1216" s="321">
        <f t="shared" si="479"/>
        <v>7.5955148500000003E-3</v>
      </c>
      <c r="AG1216"/>
      <c r="AH1216" s="121">
        <v>29.812477000000001</v>
      </c>
      <c r="AI1216" s="121">
        <v>8.6613874000000006</v>
      </c>
      <c r="AJ1216" s="121">
        <v>0.98785345000000002</v>
      </c>
      <c r="AK1216" s="121">
        <v>0</v>
      </c>
      <c r="AL1216" s="121">
        <v>19.566586999999998</v>
      </c>
      <c r="AM1216" s="121">
        <v>0.37380576999999998</v>
      </c>
      <c r="AN1216" s="121">
        <v>0.22284372999999999</v>
      </c>
      <c r="AO1216"/>
      <c r="AP1216" s="282">
        <v>1.884485E-2</v>
      </c>
      <c r="AQ1216" s="282">
        <v>1.7712391000000001E-2</v>
      </c>
      <c r="AR1216" s="282">
        <v>6.8711403000000005E-4</v>
      </c>
      <c r="AS1216" s="282">
        <v>4.4534463E-4</v>
      </c>
      <c r="AT1216" s="255">
        <f t="shared" si="480"/>
        <v>1.0618939601579001E-6</v>
      </c>
      <c r="AU1216" s="256">
        <f t="shared" si="481"/>
        <v>2.5411022027392075E-9</v>
      </c>
      <c r="AV1216" s="256">
        <f t="shared" si="482"/>
        <v>6.2373197554800003E-2</v>
      </c>
      <c r="AW1216" s="272">
        <v>6.1665925000000005E-7</v>
      </c>
      <c r="AX1216" s="272">
        <v>1.8607697999999999E-9</v>
      </c>
      <c r="AY1216" s="272">
        <v>5.0832010000000001E-14</v>
      </c>
      <c r="AZ1216" s="272">
        <v>1.1800428999999999E-11</v>
      </c>
      <c r="BA1216" s="272">
        <v>1.3454528000000001E-12</v>
      </c>
      <c r="BB1216" s="272">
        <v>7.5474587999999995E-10</v>
      </c>
      <c r="BC1216" s="272">
        <v>4.4356955999999999E-7</v>
      </c>
      <c r="BD1216" s="272">
        <v>1.1479473E-10</v>
      </c>
      <c r="BE1216" s="272">
        <v>5.5239918000000004E-10</v>
      </c>
      <c r="BF1216" s="272">
        <v>2.6870492E-14</v>
      </c>
      <c r="BG1216" s="272">
        <v>4.6673655E-16</v>
      </c>
      <c r="BH1216" s="272">
        <v>4.6027209999999998E-14</v>
      </c>
      <c r="BI1216" s="272">
        <v>4.2730486999999999E-14</v>
      </c>
      <c r="BJ1216" s="272">
        <v>9.9102899000000004E-15</v>
      </c>
      <c r="BK1216" s="272">
        <v>4.0328892000000001E-10</v>
      </c>
      <c r="BL1216" s="272">
        <v>4.8439569999999998E-10</v>
      </c>
      <c r="BM1216" s="272">
        <v>1.2903434E-11</v>
      </c>
      <c r="BN1216" s="272">
        <v>9.5755548000000006E-6</v>
      </c>
      <c r="BO1216" s="273">
        <v>6.2363622000000001E-2</v>
      </c>
      <c r="BP1216" s="272">
        <v>9.5737760999999994E-12</v>
      </c>
      <c r="BQ1216" s="272">
        <v>5.8218909000000004E-14</v>
      </c>
      <c r="BR1216" s="272">
        <v>2.6047571E-18</v>
      </c>
      <c r="BS1216"/>
      <c r="BT1216" s="274">
        <v>4.1107813000000002E-5</v>
      </c>
      <c r="BU1216" s="274">
        <v>4.1205140999999997E-6</v>
      </c>
      <c r="BV1216" s="274">
        <v>1.8400959E-5</v>
      </c>
      <c r="BW1216" s="274">
        <v>2.3920702000000001E-8</v>
      </c>
      <c r="BX1216" s="274">
        <v>3.4415440999999999E-6</v>
      </c>
      <c r="BY1216" s="274">
        <v>4.5742052000000001E-7</v>
      </c>
      <c r="BZ1216" s="274">
        <v>2.5332399E-10</v>
      </c>
      <c r="CA1216" s="274">
        <v>1.1793308999999999E-6</v>
      </c>
      <c r="CB1216" s="274">
        <v>4.2456745000000002E-8</v>
      </c>
      <c r="CC1216" s="274">
        <v>4.3897205000000002E-8</v>
      </c>
      <c r="CD1216" s="274">
        <v>1.0104218999999999E-8</v>
      </c>
      <c r="CE1216" s="274">
        <v>8.5091616000000005E-9</v>
      </c>
      <c r="CF1216" s="274">
        <v>1.7842594000000001E-10</v>
      </c>
      <c r="CG1216" s="274">
        <v>1.6966087E-6</v>
      </c>
      <c r="CH1216" s="274">
        <v>1.1547509E-5</v>
      </c>
      <c r="CI1216" s="274">
        <v>1.3323223E-7</v>
      </c>
      <c r="CJ1216" s="274">
        <v>1.3743853E-9</v>
      </c>
      <c r="CK1216" s="4"/>
      <c r="CL1216" s="323">
        <v>2.9591162999999999E-10</v>
      </c>
      <c r="CM1216" s="323">
        <v>0.65648337999999995</v>
      </c>
      <c r="CN1216" s="323">
        <v>1.7167525999999999E-2</v>
      </c>
      <c r="CO1216" s="323">
        <v>2.8405643E-3</v>
      </c>
      <c r="CP1216" s="323">
        <v>5.9315358000000003E-5</v>
      </c>
      <c r="CQ1216" s="323">
        <v>3.2081185000000002E-10</v>
      </c>
      <c r="CR1216" s="323">
        <v>3.2817707000000002E-9</v>
      </c>
      <c r="CS1216" s="323">
        <v>4.7866469999999998E-5</v>
      </c>
      <c r="CT1216" s="323">
        <v>2.5063859000000001E-2</v>
      </c>
      <c r="CU1216" s="323">
        <v>0.92674204999999998</v>
      </c>
      <c r="CV1216" s="218"/>
      <c r="CW1216" s="214"/>
      <c r="CX1216" s="18" t="s">
        <v>974</v>
      </c>
      <c r="CY1216" s="18"/>
      <c r="CZ1216" s="18"/>
      <c r="DA1216" s="22"/>
      <c r="DB1216" s="23"/>
      <c r="DC1216" s="14"/>
      <c r="DD1216" s="14"/>
      <c r="DE1216" s="14"/>
      <c r="DF1216" s="14"/>
      <c r="DG1216" s="14"/>
      <c r="DH1216" s="14"/>
      <c r="DI1216" s="14"/>
      <c r="DJ1216" s="14"/>
      <c r="DK1216" s="14"/>
      <c r="DL1216" s="14"/>
      <c r="DM1216" s="14"/>
      <c r="DN1216" s="14"/>
      <c r="DO1216" s="14"/>
      <c r="DP1216" s="14"/>
      <c r="DQ1216" s="14"/>
      <c r="DR1216" s="14"/>
      <c r="DS1216" s="14"/>
      <c r="DT1216" s="14"/>
      <c r="DU1216" s="14"/>
      <c r="DV1216" s="14"/>
      <c r="DW1216" s="14"/>
      <c r="DX1216" s="14"/>
      <c r="DY1216" s="14"/>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4"/>
      <c r="FE1216" s="14"/>
      <c r="FF1216" s="14"/>
      <c r="FG1216" s="14"/>
      <c r="FH1216" s="14"/>
      <c r="FI1216" s="14"/>
      <c r="FJ1216" s="14"/>
      <c r="FK1216" s="14"/>
      <c r="FL1216" s="14"/>
      <c r="FM1216" s="14"/>
      <c r="FN1216" s="14"/>
      <c r="FO1216" s="14"/>
      <c r="FP1216" s="14"/>
      <c r="FQ1216" s="14"/>
      <c r="FR1216" s="14"/>
      <c r="FS1216" s="14"/>
      <c r="FT1216" s="14"/>
      <c r="FU1216" s="14"/>
      <c r="FV1216" s="14"/>
      <c r="FW1216" s="14"/>
      <c r="FX1216" s="14"/>
      <c r="FY1216" s="14"/>
      <c r="FZ1216" s="14"/>
      <c r="GA1216" s="14"/>
      <c r="GB1216" s="14"/>
      <c r="GC1216" s="14"/>
      <c r="GD1216" s="14"/>
    </row>
    <row r="1217" spans="1:335" ht="14.4" customHeight="1">
      <c r="A1217" t="s">
        <v>2370</v>
      </c>
      <c r="B1217" s="168" t="s">
        <v>2252</v>
      </c>
      <c r="C1217" s="279" t="str">
        <f t="shared" si="470"/>
        <v>A.160.09.111</v>
      </c>
      <c r="D1217" s="14" t="s">
        <v>663</v>
      </c>
      <c r="E1217" s="278" t="s">
        <v>1510</v>
      </c>
      <c r="F1217" s="281" t="str">
        <f t="shared" si="471"/>
        <v>Particle board biodegradable at factury gate</v>
      </c>
      <c r="G1217" s="319">
        <f t="shared" si="483"/>
        <v>0.1354901763078</v>
      </c>
      <c r="H1217" s="319">
        <f t="shared" si="484"/>
        <v>4.7616608069999998E-3</v>
      </c>
      <c r="I1217" s="319">
        <f t="shared" si="464"/>
        <v>9.1243661898000004E-3</v>
      </c>
      <c r="J1217" s="319">
        <f t="shared" si="465"/>
        <v>9.6594693109999987E-3</v>
      </c>
      <c r="K1217" s="319">
        <v>0.11194468</v>
      </c>
      <c r="L1217" s="319">
        <v>4.0728689000000002E-3</v>
      </c>
      <c r="M1217" s="319">
        <v>4.7370012000000003E-3</v>
      </c>
      <c r="N1217" s="319">
        <v>4.0195394999999997E-3</v>
      </c>
      <c r="O1217" s="319">
        <v>6.2257394999999996E-4</v>
      </c>
      <c r="P1217" s="319">
        <v>5.0549542999999999E-5</v>
      </c>
      <c r="Q1217" s="319">
        <v>6.8997814000000004E-5</v>
      </c>
      <c r="R1217" s="319">
        <v>3.0774771999999998E-4</v>
      </c>
      <c r="S1217" s="319">
        <v>3.7003893999999998E-4</v>
      </c>
      <c r="T1217" s="319">
        <v>1.5502383999999999E-3</v>
      </c>
      <c r="U1217" s="319">
        <v>7.7389210000000002E-3</v>
      </c>
      <c r="V1217" s="319">
        <v>6.7483698000000002E-6</v>
      </c>
      <c r="W1217" s="319">
        <v>2.7097100000000002E-7</v>
      </c>
      <c r="X1217" s="319">
        <v>0</v>
      </c>
      <c r="Y1217" s="210"/>
      <c r="Z1217" s="320">
        <f t="shared" si="475"/>
        <v>0.84168932330827062</v>
      </c>
      <c r="AA1217" s="210"/>
      <c r="AB1217" s="321">
        <f t="shared" si="476"/>
        <v>0.11194468</v>
      </c>
      <c r="AC1217" s="321">
        <f t="shared" si="477"/>
        <v>1.3879278627000001E-2</v>
      </c>
      <c r="AD1217" s="321">
        <f t="shared" si="466"/>
        <v>1.0668127191E-2</v>
      </c>
      <c r="AE1217" s="321">
        <f t="shared" si="478"/>
        <v>9.1243661897999987E-3</v>
      </c>
      <c r="AF1217" s="321">
        <f t="shared" si="479"/>
        <v>8.1089599400000004E-3</v>
      </c>
      <c r="AG1217"/>
      <c r="AH1217" s="121">
        <v>32.231898999999999</v>
      </c>
      <c r="AI1217" s="121">
        <v>10.994956999999999</v>
      </c>
      <c r="AJ1217" s="121">
        <v>1.0490807</v>
      </c>
      <c r="AK1217" s="121">
        <v>0</v>
      </c>
      <c r="AL1217" s="121">
        <v>19.566499</v>
      </c>
      <c r="AM1217" s="121">
        <v>0.38673911</v>
      </c>
      <c r="AN1217" s="121">
        <v>0.23462337</v>
      </c>
      <c r="AO1217"/>
      <c r="AP1217" s="282">
        <v>1.6560617E-2</v>
      </c>
      <c r="AQ1217" s="282">
        <v>1.5326601E-2</v>
      </c>
      <c r="AR1217" s="282">
        <v>7.0679124999999999E-4</v>
      </c>
      <c r="AS1217" s="282">
        <v>5.2722429E-4</v>
      </c>
      <c r="AT1217" s="255">
        <f t="shared" si="480"/>
        <v>9.1886098125699998E-7</v>
      </c>
      <c r="AU1217" s="256">
        <f t="shared" si="481"/>
        <v>2.6138729255768748E-9</v>
      </c>
      <c r="AV1217" s="256">
        <f t="shared" si="482"/>
        <v>7.3840936203000002E-2</v>
      </c>
      <c r="AW1217" s="272">
        <v>7.8908227999999998E-7</v>
      </c>
      <c r="AX1217" s="272">
        <v>2.3811481E-9</v>
      </c>
      <c r="AY1217" s="272">
        <v>6.5043477999999998E-14</v>
      </c>
      <c r="AZ1217" s="272">
        <v>3.5926833E-11</v>
      </c>
      <c r="BA1217" s="272">
        <v>4.5492758000000002E-12</v>
      </c>
      <c r="BB1217" s="272">
        <v>5.9768573000000004E-10</v>
      </c>
      <c r="BC1217" s="272">
        <v>1.2811885E-7</v>
      </c>
      <c r="BD1217" s="272">
        <v>8.5984499999999997E-11</v>
      </c>
      <c r="BE1217" s="272">
        <v>1.3614207E-10</v>
      </c>
      <c r="BF1217" s="272">
        <v>5.8567193000000004E-14</v>
      </c>
      <c r="BG1217" s="272">
        <v>5.0838441999999998E-16</v>
      </c>
      <c r="BH1217" s="272">
        <v>1.1604121E-13</v>
      </c>
      <c r="BI1217" s="272">
        <v>6.6399631000000002E-15</v>
      </c>
      <c r="BJ1217" s="272">
        <v>5.4971013999999999E-15</v>
      </c>
      <c r="BK1217" s="272">
        <v>5.4426682999999996E-10</v>
      </c>
      <c r="BL1217" s="272">
        <v>4.7225133000000003E-10</v>
      </c>
      <c r="BM1217" s="272">
        <v>1.031451E-11</v>
      </c>
      <c r="BN1217" s="272">
        <v>1.1549202999999999E-5</v>
      </c>
      <c r="BO1217" s="273">
        <v>7.3829386999999996E-2</v>
      </c>
      <c r="BP1217" s="272">
        <v>5.1712582000000001E-12</v>
      </c>
      <c r="BQ1217" s="272">
        <v>3.1446840000000002E-14</v>
      </c>
      <c r="BR1217" s="272">
        <v>1.4069549000000001E-18</v>
      </c>
      <c r="BS1217"/>
      <c r="BT1217" s="274">
        <v>4.2168729999999997E-5</v>
      </c>
      <c r="BU1217" s="274">
        <v>1.1319145999999999E-6</v>
      </c>
      <c r="BV1217" s="274">
        <v>2.3468530999999999E-5</v>
      </c>
      <c r="BW1217" s="274">
        <v>3.6221406000000001E-8</v>
      </c>
      <c r="BX1217" s="274">
        <v>1.2030855000000001E-6</v>
      </c>
      <c r="BY1217" s="274">
        <v>3.7939557999999998E-7</v>
      </c>
      <c r="BZ1217" s="274">
        <v>2.1283332000000001E-10</v>
      </c>
      <c r="CA1217" s="274">
        <v>5.8040661999999996E-7</v>
      </c>
      <c r="CB1217" s="274">
        <v>6.7833926999999997E-8</v>
      </c>
      <c r="CC1217" s="274">
        <v>4.5656255000000001E-8</v>
      </c>
      <c r="CD1217" s="274">
        <v>3.4188078E-8</v>
      </c>
      <c r="CE1217" s="274">
        <v>6.964575E-9</v>
      </c>
      <c r="CF1217" s="274">
        <v>6.0341781000000004E-10</v>
      </c>
      <c r="CG1217" s="274">
        <v>9.1005752999999997E-7</v>
      </c>
      <c r="CH1217" s="274">
        <v>1.4153875999999999E-5</v>
      </c>
      <c r="CI1217" s="274">
        <v>1.4904053000000001E-7</v>
      </c>
      <c r="CJ1217" s="274">
        <v>7.4237177999999996E-10</v>
      </c>
      <c r="CK1217" s="4"/>
      <c r="CL1217" s="323">
        <v>1.0010965999999999E-9</v>
      </c>
      <c r="CM1217" s="323">
        <v>0.83522982999999995</v>
      </c>
      <c r="CN1217" s="323">
        <v>1.2598173000000001E-2</v>
      </c>
      <c r="CO1217" s="323">
        <v>8.6631350999999998E-4</v>
      </c>
      <c r="CP1217" s="323">
        <v>3.0372053000000002E-5</v>
      </c>
      <c r="CQ1217" s="323">
        <v>9.1805192999999996E-10</v>
      </c>
      <c r="CR1217" s="323">
        <v>2.9517038E-9</v>
      </c>
      <c r="CS1217" s="323">
        <v>4.4987168000000001E-5</v>
      </c>
      <c r="CT1217" s="323">
        <v>1.2312358000000001E-2</v>
      </c>
      <c r="CU1217" s="323">
        <v>1.2315669</v>
      </c>
      <c r="CV1217" s="239"/>
      <c r="CW1217" s="214"/>
      <c r="CX1217" s="18" t="s">
        <v>1505</v>
      </c>
      <c r="CY1217" s="18"/>
      <c r="CZ1217" s="18"/>
      <c r="DA1217" s="32"/>
      <c r="DB1217" s="14"/>
      <c r="DC1217" s="17"/>
      <c r="DD1217" s="17"/>
      <c r="DE1217" s="17"/>
      <c r="DF1217" s="17"/>
      <c r="DG1217" s="17"/>
      <c r="DH1217" s="17"/>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14"/>
      <c r="FV1217" s="14"/>
      <c r="FW1217" s="14"/>
      <c r="FX1217" s="14"/>
      <c r="FY1217" s="14"/>
      <c r="FZ1217" s="14"/>
      <c r="GA1217" s="14"/>
      <c r="GB1217" s="14"/>
      <c r="GC1217" s="14"/>
      <c r="GD1217" s="14"/>
    </row>
    <row r="1218" spans="1:335" ht="14.4" customHeight="1">
      <c r="A1218" t="s">
        <v>2371</v>
      </c>
      <c r="B1218" s="168" t="s">
        <v>2252</v>
      </c>
      <c r="C1218" s="279" t="str">
        <f t="shared" si="470"/>
        <v>A.160.09.112</v>
      </c>
      <c r="D1218" s="14" t="s">
        <v>663</v>
      </c>
      <c r="E1218" s="278" t="s">
        <v>1510</v>
      </c>
      <c r="F1218" s="281" t="str">
        <f t="shared" si="471"/>
        <v>Particle board high humidity P5 (Rotterdam)</v>
      </c>
      <c r="G1218" s="319">
        <f t="shared" si="483"/>
        <v>0.22692211058959999</v>
      </c>
      <c r="H1218" s="319">
        <f t="shared" si="484"/>
        <v>6.3982944269999993E-3</v>
      </c>
      <c r="I1218" s="319">
        <f t="shared" si="464"/>
        <v>3.4117510284999999E-2</v>
      </c>
      <c r="J1218" s="319">
        <f t="shared" si="465"/>
        <v>7.7695365877599995E-2</v>
      </c>
      <c r="K1218" s="319">
        <v>0.10871094000000001</v>
      </c>
      <c r="L1218" s="319">
        <v>2.3686127000000001E-2</v>
      </c>
      <c r="M1218" s="319">
        <v>1.0085402E-2</v>
      </c>
      <c r="N1218" s="319">
        <v>5.7082493E-3</v>
      </c>
      <c r="O1218" s="319">
        <v>4.4914370999999997E-4</v>
      </c>
      <c r="P1218" s="319">
        <v>3.8230686999999997E-5</v>
      </c>
      <c r="Q1218" s="319">
        <v>2.0267072999999999E-4</v>
      </c>
      <c r="R1218" s="319">
        <v>3.1523127000000002E-4</v>
      </c>
      <c r="S1218" s="319">
        <v>3.9265513000000002E-4</v>
      </c>
      <c r="T1218" s="319">
        <v>6.9932923999999994E-2</v>
      </c>
      <c r="U1218" s="319">
        <v>7.3674001999999997E-3</v>
      </c>
      <c r="V1218" s="319">
        <v>3.0750015000000003E-5</v>
      </c>
      <c r="W1218" s="319">
        <v>2.3865475999999998E-6</v>
      </c>
      <c r="X1218" s="319">
        <v>0</v>
      </c>
      <c r="Y1218" s="210"/>
      <c r="Z1218" s="320">
        <f t="shared" si="475"/>
        <v>0.81737548872180454</v>
      </c>
      <c r="AA1218" s="210"/>
      <c r="AB1218" s="321">
        <f t="shared" si="476"/>
        <v>0.10871094000000001</v>
      </c>
      <c r="AC1218" s="321">
        <f t="shared" si="477"/>
        <v>4.0485054697000006E-2</v>
      </c>
      <c r="AD1218" s="321">
        <f t="shared" si="466"/>
        <v>0.10402207081759998</v>
      </c>
      <c r="AE1218" s="321">
        <f t="shared" si="478"/>
        <v>3.4117510285000006E-2</v>
      </c>
      <c r="AF1218" s="321">
        <f t="shared" si="479"/>
        <v>7.7600553299999996E-3</v>
      </c>
      <c r="AG1218"/>
      <c r="AH1218" s="121">
        <v>32.021605000000001</v>
      </c>
      <c r="AI1218" s="121">
        <v>10.836131999999999</v>
      </c>
      <c r="AJ1218" s="121">
        <v>0.99871096000000004</v>
      </c>
      <c r="AK1218" s="121">
        <v>0</v>
      </c>
      <c r="AL1218" s="121">
        <v>19.567318</v>
      </c>
      <c r="AM1218" s="121">
        <v>0.39430043999999997</v>
      </c>
      <c r="AN1218" s="121">
        <v>0.22514408</v>
      </c>
      <c r="AO1218"/>
      <c r="AP1218" s="282">
        <v>2.2923129E-2</v>
      </c>
      <c r="AQ1218" s="282">
        <v>2.1482174999999999E-2</v>
      </c>
      <c r="AR1218" s="282">
        <v>8.4527938999999996E-4</v>
      </c>
      <c r="AS1218" s="282">
        <v>5.9567482000000001E-4</v>
      </c>
      <c r="AT1218" s="255">
        <f t="shared" si="480"/>
        <v>1.2879001865824999E-6</v>
      </c>
      <c r="AU1218" s="256">
        <f t="shared" si="481"/>
        <v>3.1260332492887029E-9</v>
      </c>
      <c r="AV1218" s="256">
        <f t="shared" si="482"/>
        <v>8.3427846225999996E-2</v>
      </c>
      <c r="AW1218" s="272">
        <v>7.6318093000000002E-7</v>
      </c>
      <c r="AX1218" s="272">
        <v>2.3028750999999999E-9</v>
      </c>
      <c r="AY1218" s="272">
        <v>6.2910308999999995E-14</v>
      </c>
      <c r="AZ1218" s="272">
        <v>1.7386915E-11</v>
      </c>
      <c r="BA1218" s="272">
        <v>1.4916015000000001E-12</v>
      </c>
      <c r="BB1218" s="272">
        <v>8.4889357000000003E-10</v>
      </c>
      <c r="BC1218" s="272">
        <v>5.2158039999999996E-7</v>
      </c>
      <c r="BD1218" s="272">
        <v>1.2900988000000001E-10</v>
      </c>
      <c r="BE1218" s="272">
        <v>6.4307304999999997E-10</v>
      </c>
      <c r="BF1218" s="272">
        <v>6.4011916999999999E-14</v>
      </c>
      <c r="BG1218" s="272">
        <v>1.6630911E-15</v>
      </c>
      <c r="BH1218" s="272">
        <v>9.5072800000000006E-14</v>
      </c>
      <c r="BI1218" s="272">
        <v>2.092801E-13</v>
      </c>
      <c r="BJ1218" s="272">
        <v>4.3554455000000001E-14</v>
      </c>
      <c r="BK1218" s="272">
        <v>4.2529368999999998E-10</v>
      </c>
      <c r="BL1218" s="272">
        <v>1.7996023E-9</v>
      </c>
      <c r="BM1218" s="272">
        <v>5.0317838E-11</v>
      </c>
      <c r="BN1218" s="272">
        <v>2.1060226E-5</v>
      </c>
      <c r="BO1218" s="273">
        <v>8.3406785999999997E-2</v>
      </c>
      <c r="BP1218" s="272">
        <v>4.6188506000000001E-11</v>
      </c>
      <c r="BQ1218" s="272">
        <v>2.8087605E-13</v>
      </c>
      <c r="BR1218" s="272">
        <v>1.2566603000000001E-17</v>
      </c>
      <c r="BS1218"/>
      <c r="BT1218" s="274">
        <v>4.9861624999999999E-5</v>
      </c>
      <c r="BU1218" s="274">
        <v>4.7754580000000004E-6</v>
      </c>
      <c r="BV1218" s="274">
        <v>2.2790597E-5</v>
      </c>
      <c r="BW1218" s="274">
        <v>3.6984983999999998E-8</v>
      </c>
      <c r="BX1218" s="274">
        <v>4.0003467000000001E-6</v>
      </c>
      <c r="BY1218" s="274">
        <v>5.1603015000000001E-7</v>
      </c>
      <c r="BZ1218" s="274">
        <v>9.7589898999999996E-10</v>
      </c>
      <c r="CA1218" s="274">
        <v>1.2740070999999999E-6</v>
      </c>
      <c r="CB1218" s="274">
        <v>5.1302891000000001E-8</v>
      </c>
      <c r="CC1218" s="274">
        <v>1.3410839999999999E-7</v>
      </c>
      <c r="CD1218" s="274">
        <v>1.1176894999999999E-8</v>
      </c>
      <c r="CE1218" s="274">
        <v>3.2901636999999999E-8</v>
      </c>
      <c r="CF1218" s="274">
        <v>1.9847373000000001E-10</v>
      </c>
      <c r="CG1218" s="274">
        <v>1.9140352999999999E-6</v>
      </c>
      <c r="CH1218" s="274">
        <v>1.4174218999999999E-5</v>
      </c>
      <c r="CI1218" s="274">
        <v>1.4265104999999999E-7</v>
      </c>
      <c r="CJ1218" s="274">
        <v>6.6306965E-9</v>
      </c>
      <c r="CK1218" s="4"/>
      <c r="CL1218" s="323">
        <v>3.2869357000000001E-10</v>
      </c>
      <c r="CM1218" s="323">
        <v>0.81360189999999999</v>
      </c>
      <c r="CN1218" s="323">
        <v>1.9256680000000002E-2</v>
      </c>
      <c r="CO1218" s="323">
        <v>3.2997477999999998E-3</v>
      </c>
      <c r="CP1218" s="323">
        <v>8.1663650999999995E-5</v>
      </c>
      <c r="CQ1218" s="323">
        <v>4.7294829000000004E-10</v>
      </c>
      <c r="CR1218" s="323">
        <v>1.2523695999999999E-8</v>
      </c>
      <c r="CS1218" s="323">
        <v>7.3796711999999997E-5</v>
      </c>
      <c r="CT1218" s="323">
        <v>0.11239694</v>
      </c>
      <c r="CU1218" s="323">
        <v>1.2193079</v>
      </c>
      <c r="CV1218" s="240"/>
      <c r="CW1218" s="214"/>
      <c r="CX1218" s="18" t="s">
        <v>975</v>
      </c>
      <c r="CY1218" s="18"/>
      <c r="CZ1218" s="18"/>
      <c r="DA1218" s="22"/>
      <c r="DB1218" s="23"/>
      <c r="DC1218" s="17"/>
      <c r="DD1218" s="17"/>
      <c r="DE1218" s="17"/>
      <c r="DF1218" s="17"/>
      <c r="DG1218" s="17"/>
      <c r="DH1218" s="17"/>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14"/>
      <c r="FV1218" s="14"/>
      <c r="FW1218" s="14"/>
      <c r="FX1218" s="14"/>
      <c r="FY1218" s="14"/>
      <c r="FZ1218" s="14"/>
      <c r="GA1218" s="14"/>
      <c r="GB1218" s="14"/>
      <c r="GC1218" s="14"/>
      <c r="GD1218" s="14"/>
    </row>
    <row r="1219" spans="1:335" ht="14.4" customHeight="1">
      <c r="A1219" t="s">
        <v>2372</v>
      </c>
      <c r="B1219" s="168" t="s">
        <v>2252</v>
      </c>
      <c r="C1219" s="279" t="str">
        <f t="shared" si="470"/>
        <v>A.160.09.113</v>
      </c>
      <c r="D1219" s="14" t="s">
        <v>663</v>
      </c>
      <c r="E1219" s="278" t="s">
        <v>1510</v>
      </c>
      <c r="F1219" s="281" t="str">
        <f t="shared" si="471"/>
        <v>Plato wood = thermal treated European Spruce, s.g. 420 kg/m3</v>
      </c>
      <c r="G1219" s="319">
        <f t="shared" si="483"/>
        <v>7.6566727841599999E-2</v>
      </c>
      <c r="H1219" s="319">
        <f t="shared" si="484"/>
        <v>2.2789854239999999E-3</v>
      </c>
      <c r="I1219" s="319">
        <f t="shared" si="464"/>
        <v>6.0243542619999989E-3</v>
      </c>
      <c r="J1219" s="319">
        <f t="shared" si="465"/>
        <v>1.4224811155599999E-2</v>
      </c>
      <c r="K1219" s="319">
        <v>5.4038576999999997E-2</v>
      </c>
      <c r="L1219" s="319">
        <v>3.3536300999999998E-3</v>
      </c>
      <c r="M1219" s="319">
        <v>2.5264811000000002E-3</v>
      </c>
      <c r="N1219" s="319">
        <v>1.8707467E-3</v>
      </c>
      <c r="O1219" s="319">
        <v>2.9456540999999998E-4</v>
      </c>
      <c r="P1219" s="319">
        <v>1.2789024E-5</v>
      </c>
      <c r="Q1219" s="319">
        <v>1.0088429E-4</v>
      </c>
      <c r="R1219" s="319">
        <v>1.2785281000000001E-4</v>
      </c>
      <c r="S1219" s="319">
        <v>3.1009586000000001E-4</v>
      </c>
      <c r="T1219" s="319">
        <v>7.4985683000000003E-3</v>
      </c>
      <c r="U1219" s="319">
        <v>6.4148286999999998E-3</v>
      </c>
      <c r="V1219" s="319">
        <v>1.6390252E-5</v>
      </c>
      <c r="W1219" s="319">
        <v>1.3182956000000001E-6</v>
      </c>
      <c r="X1219" s="319">
        <v>0</v>
      </c>
      <c r="Y1219" s="210"/>
      <c r="Z1219" s="320">
        <f t="shared" si="475"/>
        <v>0.40630509022556388</v>
      </c>
      <c r="AA1219" s="210"/>
      <c r="AB1219" s="321">
        <f t="shared" si="476"/>
        <v>5.4038576999999997E-2</v>
      </c>
      <c r="AC1219" s="321">
        <f t="shared" si="477"/>
        <v>8.2869494340000009E-3</v>
      </c>
      <c r="AD1219" s="321">
        <f t="shared" si="466"/>
        <v>1.3507850605600001E-2</v>
      </c>
      <c r="AE1219" s="321">
        <f t="shared" si="478"/>
        <v>6.0243542619999998E-3</v>
      </c>
      <c r="AF1219" s="321">
        <f t="shared" si="479"/>
        <v>6.7249245599999997E-3</v>
      </c>
      <c r="AG1219"/>
      <c r="AH1219" s="121">
        <v>30.424247999999999</v>
      </c>
      <c r="AI1219" s="121">
        <v>5.0307339000000004</v>
      </c>
      <c r="AJ1219" s="121">
        <v>0.86958089000000005</v>
      </c>
      <c r="AK1219" s="121">
        <v>0</v>
      </c>
      <c r="AL1219" s="121">
        <v>23.990226</v>
      </c>
      <c r="AM1219" s="121">
        <v>0.33733823000000002</v>
      </c>
      <c r="AN1219" s="121">
        <v>0.19636867</v>
      </c>
      <c r="AO1219"/>
      <c r="AP1219" s="282">
        <v>8.3641876999999993E-3</v>
      </c>
      <c r="AQ1219" s="282">
        <v>7.7777849000000001E-3</v>
      </c>
      <c r="AR1219" s="282">
        <v>3.7185880999999999E-4</v>
      </c>
      <c r="AS1219" s="282">
        <v>2.14544E-4</v>
      </c>
      <c r="AT1219" s="255">
        <f t="shared" si="480"/>
        <v>4.6629405709357001E-7</v>
      </c>
      <c r="AU1219" s="256">
        <f t="shared" si="481"/>
        <v>1.3752174617074149E-9</v>
      </c>
      <c r="AV1219" s="256">
        <f t="shared" si="482"/>
        <v>3.0048178998E-2</v>
      </c>
      <c r="AW1219" s="272">
        <v>3.7872012999999999E-7</v>
      </c>
      <c r="AX1219" s="272">
        <v>1.1427507E-9</v>
      </c>
      <c r="AY1219" s="272">
        <v>3.1218914999999998E-14</v>
      </c>
      <c r="AZ1219" s="272">
        <v>1.0074127E-11</v>
      </c>
      <c r="BA1219" s="272">
        <v>8.9405757E-13</v>
      </c>
      <c r="BB1219" s="272">
        <v>2.7817169000000001E-10</v>
      </c>
      <c r="BC1219" s="272">
        <v>8.6173655999999997E-8</v>
      </c>
      <c r="BD1219" s="272">
        <v>3.9955130999999997E-11</v>
      </c>
      <c r="BE1219" s="272">
        <v>9.5142792999999997E-11</v>
      </c>
      <c r="BF1219" s="272">
        <v>7.0163444999999998E-11</v>
      </c>
      <c r="BG1219" s="272">
        <v>8.9252737000000001E-16</v>
      </c>
      <c r="BH1219" s="272">
        <v>5.6271289999999998E-14</v>
      </c>
      <c r="BI1219" s="272">
        <v>4.6669918E-14</v>
      </c>
      <c r="BJ1219" s="272">
        <v>1.1542293E-14</v>
      </c>
      <c r="BK1219" s="272">
        <v>1.1097539E-10</v>
      </c>
      <c r="BL1219" s="272">
        <v>9.7459626000000001E-10</v>
      </c>
      <c r="BM1219" s="272">
        <v>2.6903361E-11</v>
      </c>
      <c r="BN1219" s="272">
        <v>1.5485998000000002E-5</v>
      </c>
      <c r="BO1219" s="273">
        <v>3.0032692999999999E-2</v>
      </c>
      <c r="BP1219" s="272">
        <v>2.5559569E-11</v>
      </c>
      <c r="BQ1219" s="272">
        <v>1.5542981E-13</v>
      </c>
      <c r="BR1219" s="272">
        <v>6.9540449999999997E-18</v>
      </c>
      <c r="BS1219"/>
      <c r="BT1219" s="274">
        <v>2.0998890999999999E-5</v>
      </c>
      <c r="BU1219" s="274">
        <v>7.4719784000000002E-7</v>
      </c>
      <c r="BV1219" s="274">
        <v>1.1328864000000001E-5</v>
      </c>
      <c r="BW1219" s="274">
        <v>1.5011840000000001E-8</v>
      </c>
      <c r="BX1219" s="274">
        <v>7.3082798999999995E-7</v>
      </c>
      <c r="BY1219" s="274">
        <v>1.7930441999999999E-7</v>
      </c>
      <c r="BZ1219" s="274">
        <v>5.4776085000000004E-10</v>
      </c>
      <c r="CA1219" s="274">
        <v>2.7677931999999999E-7</v>
      </c>
      <c r="CB1219" s="274">
        <v>1.7161969999999999E-8</v>
      </c>
      <c r="CC1219" s="274">
        <v>6.6755719999999996E-8</v>
      </c>
      <c r="CD1219" s="274">
        <v>6.7018706000000003E-9</v>
      </c>
      <c r="CE1219" s="274">
        <v>1.7574910000000001E-8</v>
      </c>
      <c r="CF1219" s="274">
        <v>1.1815942000000001E-10</v>
      </c>
      <c r="CG1219" s="274">
        <v>4.2842636000000001E-7</v>
      </c>
      <c r="CH1219" s="274">
        <v>7.0619950999999999E-6</v>
      </c>
      <c r="CI1219" s="274">
        <v>1.1795406E-7</v>
      </c>
      <c r="CJ1219" s="274">
        <v>3.6692623000000001E-9</v>
      </c>
      <c r="CK1219" s="4"/>
      <c r="CL1219" s="323">
        <v>1.9581208000000001E-10</v>
      </c>
      <c r="CM1219" s="323">
        <v>0.40497655999999999</v>
      </c>
      <c r="CN1219" s="323">
        <v>6.7126063999999996E-3</v>
      </c>
      <c r="CO1219" s="323">
        <v>5.5160083000000001E-4</v>
      </c>
      <c r="CP1219" s="323">
        <v>7.3986174000000005E-4</v>
      </c>
      <c r="CQ1219" s="323">
        <v>2.6418165000000002E-10</v>
      </c>
      <c r="CR1219" s="323">
        <v>6.6955578999999997E-9</v>
      </c>
      <c r="CS1219" s="323">
        <v>2.9565868E-5</v>
      </c>
      <c r="CT1219" s="323">
        <v>2.8143834999999999E-2</v>
      </c>
      <c r="CU1219" s="323">
        <v>0.46271920999999999</v>
      </c>
      <c r="CV1219" s="239"/>
      <c r="CW1219" s="214"/>
      <c r="CX1219" s="18" t="s">
        <v>976</v>
      </c>
      <c r="CY1219" s="18"/>
      <c r="CZ1219" s="18"/>
      <c r="DA1219" s="238"/>
      <c r="DB1219" s="23"/>
      <c r="DC1219" s="17"/>
      <c r="DD1219" s="17"/>
      <c r="DE1219" s="17"/>
      <c r="DF1219" s="17"/>
      <c r="DG1219" s="17"/>
      <c r="DH1219" s="17"/>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c r="FU1219" s="14"/>
      <c r="FV1219" s="14"/>
      <c r="FW1219" s="14"/>
      <c r="FX1219" s="14"/>
      <c r="FY1219" s="14"/>
      <c r="FZ1219" s="14"/>
      <c r="GA1219" s="14"/>
      <c r="GB1219" s="14"/>
      <c r="GC1219" s="14"/>
      <c r="GD1219" s="14"/>
    </row>
    <row r="1220" spans="1:335" s="201" customFormat="1" ht="14.4" customHeight="1">
      <c r="A1220" t="s">
        <v>2373</v>
      </c>
      <c r="B1220" s="168" t="s">
        <v>2252</v>
      </c>
      <c r="C1220" s="279" t="str">
        <f t="shared" si="470"/>
        <v>A.160.09.114</v>
      </c>
      <c r="D1220" s="14" t="s">
        <v>663</v>
      </c>
      <c r="E1220" s="278" t="s">
        <v>1510</v>
      </c>
      <c r="F1220" s="281" t="str">
        <f t="shared" si="471"/>
        <v>Plywood Bamboo (density approx 700 kg/m3)</v>
      </c>
      <c r="G1220" s="319">
        <f t="shared" si="483"/>
        <v>0.12927754512199999</v>
      </c>
      <c r="H1220" s="319">
        <f t="shared" si="484"/>
        <v>6.6411513790000003E-3</v>
      </c>
      <c r="I1220" s="319">
        <f t="shared" si="464"/>
        <v>2.4312065097999998E-2</v>
      </c>
      <c r="J1220" s="319">
        <f t="shared" si="465"/>
        <v>6.7911288644999998E-2</v>
      </c>
      <c r="K1220" s="319">
        <v>3.0413039999999999E-2</v>
      </c>
      <c r="L1220" s="319">
        <v>1.5435681999999999E-2</v>
      </c>
      <c r="M1220" s="319">
        <v>8.3164232000000008E-3</v>
      </c>
      <c r="N1220" s="319">
        <v>5.4454189000000004E-3</v>
      </c>
      <c r="O1220" s="319">
        <v>6.5025013999999999E-4</v>
      </c>
      <c r="P1220" s="319">
        <v>2.6752479000000001E-5</v>
      </c>
      <c r="Q1220" s="319">
        <v>5.1872986000000003E-4</v>
      </c>
      <c r="R1220" s="319">
        <v>4.6989168E-4</v>
      </c>
      <c r="S1220" s="319">
        <v>7.3968738000000005E-4</v>
      </c>
      <c r="T1220" s="319">
        <v>5.4009429999999997E-2</v>
      </c>
      <c r="U1220" s="319">
        <v>1.3155874E-2</v>
      </c>
      <c r="V1220" s="319">
        <v>9.0068218000000002E-5</v>
      </c>
      <c r="W1220" s="319">
        <v>6.2972649999999999E-6</v>
      </c>
      <c r="X1220" s="319">
        <v>0</v>
      </c>
      <c r="Y1220" s="210"/>
      <c r="Z1220" s="320">
        <f t="shared" si="475"/>
        <v>0.22866947368421051</v>
      </c>
      <c r="AA1220" s="210"/>
      <c r="AB1220" s="321">
        <f t="shared" si="476"/>
        <v>3.0413039999999999E-2</v>
      </c>
      <c r="AC1220" s="321">
        <f t="shared" si="477"/>
        <v>3.0863148258999999E-2</v>
      </c>
      <c r="AD1220" s="321">
        <f t="shared" si="466"/>
        <v>7.8237724145000007E-2</v>
      </c>
      <c r="AE1220" s="321">
        <f t="shared" si="478"/>
        <v>2.4312065098000001E-2</v>
      </c>
      <c r="AF1220" s="321">
        <f t="shared" si="479"/>
        <v>1.3895561379999999E-2</v>
      </c>
      <c r="AG1220"/>
      <c r="AH1220" s="121">
        <v>14.703374999999999</v>
      </c>
      <c r="AI1220" s="121">
        <v>11.595948</v>
      </c>
      <c r="AJ1220" s="121">
        <v>1.7833805</v>
      </c>
      <c r="AK1220" s="121">
        <v>0</v>
      </c>
      <c r="AL1220" s="121">
        <v>0.18040959000000001</v>
      </c>
      <c r="AM1220" s="121">
        <v>0.74038044000000003</v>
      </c>
      <c r="AN1220" s="121">
        <v>0.40325672000000001</v>
      </c>
      <c r="AO1220"/>
      <c r="AP1220" s="282">
        <v>1.0592849999999999E-2</v>
      </c>
      <c r="AQ1220" s="282">
        <v>9.6647098000000008E-3</v>
      </c>
      <c r="AR1220" s="282">
        <v>3.6359130000000002E-4</v>
      </c>
      <c r="AS1220" s="282">
        <v>5.6454849E-4</v>
      </c>
      <c r="AT1220" s="255">
        <f t="shared" si="480"/>
        <v>5.7941905502527991E-7</v>
      </c>
      <c r="AU1220" s="256">
        <f t="shared" si="481"/>
        <v>1.3446423901100162E-9</v>
      </c>
      <c r="AV1220" s="256">
        <f t="shared" si="482"/>
        <v>7.9068415791000005E-2</v>
      </c>
      <c r="AW1220" s="272">
        <v>2.1453079000000001E-7</v>
      </c>
      <c r="AX1220" s="272">
        <v>6.4737202999999995E-10</v>
      </c>
      <c r="AY1220" s="272">
        <v>1.7683487E-14</v>
      </c>
      <c r="AZ1220" s="272">
        <v>2.2056032E-11</v>
      </c>
      <c r="BA1220" s="272">
        <v>5.5576327999999996E-13</v>
      </c>
      <c r="BB1220" s="272">
        <v>8.0974903999999998E-10</v>
      </c>
      <c r="BC1220" s="272">
        <v>3.5854533999999997E-7</v>
      </c>
      <c r="BD1220" s="272">
        <v>1.1928191E-10</v>
      </c>
      <c r="BE1220" s="272">
        <v>4.2783392E-10</v>
      </c>
      <c r="BF1220" s="272">
        <v>1.4332555000000001E-13</v>
      </c>
      <c r="BG1220" s="272">
        <v>4.7480519999999999E-15</v>
      </c>
      <c r="BH1220" s="272">
        <v>1.7118156000000001E-13</v>
      </c>
      <c r="BI1220" s="272">
        <v>1.604878E-13</v>
      </c>
      <c r="BJ1220" s="272">
        <v>4.2704792999999999E-14</v>
      </c>
      <c r="BK1220" s="272">
        <v>1.7735258E-10</v>
      </c>
      <c r="BL1220" s="272">
        <v>5.2111189000000002E-9</v>
      </c>
      <c r="BM1220" s="272">
        <v>1.4887191E-10</v>
      </c>
      <c r="BN1220" s="272">
        <v>4.6878790999999998E-5</v>
      </c>
      <c r="BO1220" s="273">
        <v>7.9021537000000003E-2</v>
      </c>
      <c r="BP1220" s="272">
        <v>1.2209270999999999E-10</v>
      </c>
      <c r="BQ1220" s="272">
        <v>7.4245564999999996E-13</v>
      </c>
      <c r="BR1220" s="272">
        <v>3.3218016000000001E-17</v>
      </c>
      <c r="BS1220"/>
      <c r="BT1220" s="274">
        <v>3.2402362000000003E-5</v>
      </c>
      <c r="BU1220" s="274">
        <v>3.2445615999999999E-6</v>
      </c>
      <c r="BV1220" s="274">
        <v>6.3759117999999998E-6</v>
      </c>
      <c r="BW1220" s="274">
        <v>5.5072444000000001E-8</v>
      </c>
      <c r="BX1220" s="274">
        <v>2.7991400999999998E-6</v>
      </c>
      <c r="BY1220" s="274">
        <v>5.1739274999999997E-7</v>
      </c>
      <c r="BZ1220" s="274">
        <v>2.8472051999999998E-9</v>
      </c>
      <c r="CA1220" s="274">
        <v>1.0011718E-6</v>
      </c>
      <c r="CB1220" s="274">
        <v>3.5899943000000002E-8</v>
      </c>
      <c r="CC1220" s="274">
        <v>3.4324657E-7</v>
      </c>
      <c r="CD1220" s="274">
        <v>4.0749470999999998E-9</v>
      </c>
      <c r="CE1220" s="274">
        <v>9.7056456999999996E-8</v>
      </c>
      <c r="CF1220" s="274">
        <v>5.9398073E-10</v>
      </c>
      <c r="CG1220" s="274">
        <v>1.4943764999999999E-6</v>
      </c>
      <c r="CH1220" s="274">
        <v>1.6154208E-5</v>
      </c>
      <c r="CI1220" s="274">
        <v>2.5928007000000002E-7</v>
      </c>
      <c r="CJ1220" s="274">
        <v>1.7527298000000001E-8</v>
      </c>
      <c r="CK1220" s="4"/>
      <c r="CL1220" s="323">
        <v>5.5228280999999999E-10</v>
      </c>
      <c r="CM1220" s="323">
        <v>0.22688464</v>
      </c>
      <c r="CN1220" s="323">
        <v>1.9979421000000001E-2</v>
      </c>
      <c r="CO1220" s="323">
        <v>2.2952706000000001E-3</v>
      </c>
      <c r="CP1220" s="323">
        <v>7.5596698000000002E-5</v>
      </c>
      <c r="CQ1220" s="323">
        <v>5.9858105000000004E-10</v>
      </c>
      <c r="CR1220" s="323">
        <v>3.5945835999999997E-8</v>
      </c>
      <c r="CS1220" s="323">
        <v>7.8561684E-5</v>
      </c>
      <c r="CT1220" s="323">
        <v>9.9837477999999993E-2</v>
      </c>
      <c r="CU1220" s="323">
        <v>1.1199920999999999</v>
      </c>
      <c r="CV1220" s="239"/>
      <c r="CW1220" s="214"/>
      <c r="CX1220" s="18" t="s">
        <v>977</v>
      </c>
      <c r="CY1220" s="18"/>
      <c r="CZ1220" s="18"/>
      <c r="DA1220" s="22"/>
      <c r="DB1220" s="23"/>
      <c r="DC1220" s="17"/>
      <c r="DD1220" s="17"/>
      <c r="DE1220" s="17"/>
      <c r="DF1220" s="17"/>
      <c r="DG1220" s="17"/>
      <c r="DH1220" s="17"/>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c r="LI1220"/>
      <c r="LJ1220"/>
      <c r="LK1220"/>
      <c r="LL1220"/>
      <c r="LM1220"/>
      <c r="LN1220"/>
      <c r="LO1220"/>
      <c r="LP1220"/>
      <c r="LQ1220"/>
      <c r="LR1220"/>
      <c r="LS1220"/>
      <c r="LT1220"/>
      <c r="LU1220"/>
      <c r="LV1220"/>
      <c r="LW1220"/>
    </row>
    <row r="1221" spans="1:335" s="201" customFormat="1" ht="14.4" customHeight="1">
      <c r="A1221" t="s">
        <v>2374</v>
      </c>
      <c r="B1221" s="168" t="s">
        <v>2252</v>
      </c>
      <c r="C1221" s="279" t="str">
        <f t="shared" si="470"/>
        <v>A.160.09.115</v>
      </c>
      <c r="D1221" s="14" t="s">
        <v>663</v>
      </c>
      <c r="E1221" s="278" t="s">
        <v>1510</v>
      </c>
      <c r="F1221" s="281" t="str">
        <f t="shared" si="471"/>
        <v>Plywood, indoor use (softwood 600 kg/m3)</v>
      </c>
      <c r="G1221" s="319">
        <f t="shared" si="483"/>
        <v>0.19857087305027998</v>
      </c>
      <c r="H1221" s="319">
        <f t="shared" si="484"/>
        <v>5.6835208280000002E-3</v>
      </c>
      <c r="I1221" s="319">
        <f t="shared" si="464"/>
        <v>3.4459225751099998E-2</v>
      </c>
      <c r="J1221" s="319">
        <f t="shared" si="465"/>
        <v>7.337733547118E-2</v>
      </c>
      <c r="K1221" s="319">
        <v>8.5050791000000001E-2</v>
      </c>
      <c r="L1221" s="319">
        <v>2.4238612999999999E-2</v>
      </c>
      <c r="M1221" s="319">
        <v>1.0078126E-2</v>
      </c>
      <c r="N1221" s="319">
        <v>5.3257468000000004E-3</v>
      </c>
      <c r="O1221" s="319">
        <v>2.8412799000000001E-4</v>
      </c>
      <c r="P1221" s="319">
        <v>2.1091097000000001E-5</v>
      </c>
      <c r="Q1221" s="319">
        <v>5.2554940999999999E-5</v>
      </c>
      <c r="R1221" s="319">
        <v>1.3610051E-4</v>
      </c>
      <c r="S1221" s="319">
        <v>3.5761794E-4</v>
      </c>
      <c r="T1221" s="319">
        <v>6.3809262000000005E-2</v>
      </c>
      <c r="U1221" s="319">
        <v>9.2099283999999993E-3</v>
      </c>
      <c r="V1221" s="319">
        <v>6.3862411000000004E-6</v>
      </c>
      <c r="W1221" s="319">
        <v>5.2713118000000003E-7</v>
      </c>
      <c r="X1221" s="319">
        <v>0</v>
      </c>
      <c r="Y1221" s="210"/>
      <c r="Z1221" s="320">
        <f t="shared" si="475"/>
        <v>0.63947963157894738</v>
      </c>
      <c r="AA1221" s="210"/>
      <c r="AB1221" s="321">
        <f t="shared" si="476"/>
        <v>8.5050791000000001E-2</v>
      </c>
      <c r="AC1221" s="321">
        <f t="shared" si="477"/>
        <v>4.0136360338000006E-2</v>
      </c>
      <c r="AD1221" s="321">
        <f t="shared" si="466"/>
        <v>9.8262628641180003E-2</v>
      </c>
      <c r="AE1221" s="321">
        <f t="shared" si="478"/>
        <v>3.4459225751099998E-2</v>
      </c>
      <c r="AF1221" s="321">
        <f t="shared" si="479"/>
        <v>9.5675463400000001E-3</v>
      </c>
      <c r="AG1221"/>
      <c r="AH1221" s="121">
        <v>29.245232999999999</v>
      </c>
      <c r="AI1221" s="121">
        <v>8.1943686000000007</v>
      </c>
      <c r="AJ1221" s="121">
        <v>1.2484755999999999</v>
      </c>
      <c r="AK1221" s="121">
        <v>0</v>
      </c>
      <c r="AL1221" s="121">
        <v>19.045629000000002</v>
      </c>
      <c r="AM1221" s="121">
        <v>0.47400205000000001</v>
      </c>
      <c r="AN1221" s="121">
        <v>0.28275832000000001</v>
      </c>
      <c r="AO1221"/>
      <c r="AP1221" s="282">
        <v>1.9925426E-2</v>
      </c>
      <c r="AQ1221" s="282">
        <v>1.8818083999999999E-2</v>
      </c>
      <c r="AR1221" s="282">
        <v>7.0168691000000003E-4</v>
      </c>
      <c r="AS1221" s="282">
        <v>4.0565517000000002E-4</v>
      </c>
      <c r="AT1221" s="255">
        <f t="shared" si="480"/>
        <v>1.1281824972797479E-6</v>
      </c>
      <c r="AU1221" s="256">
        <f t="shared" si="481"/>
        <v>2.5949959487355417E-9</v>
      </c>
      <c r="AV1221" s="256">
        <f t="shared" si="482"/>
        <v>5.6814450057999996E-2</v>
      </c>
      <c r="AW1221" s="272">
        <v>5.9579687999999999E-7</v>
      </c>
      <c r="AX1221" s="272">
        <v>1.7977543E-9</v>
      </c>
      <c r="AY1221" s="272">
        <v>4.9113343000000002E-14</v>
      </c>
      <c r="AZ1221" s="272">
        <v>1.5593347999999999E-12</v>
      </c>
      <c r="BA1221" s="272">
        <v>4.0793947999999998E-14</v>
      </c>
      <c r="BB1221" s="272">
        <v>7.9202961000000002E-10</v>
      </c>
      <c r="BC1221" s="272">
        <v>5.3090948999999998E-7</v>
      </c>
      <c r="BD1221" s="272">
        <v>1.2151286999999999E-10</v>
      </c>
      <c r="BE1221" s="272">
        <v>6.6506315999999999E-10</v>
      </c>
      <c r="BF1221" s="272">
        <v>1.0367145000000001E-14</v>
      </c>
      <c r="BG1221" s="272">
        <v>3.3393393000000002E-16</v>
      </c>
      <c r="BH1221" s="272">
        <v>1.4578639000000002E-14</v>
      </c>
      <c r="BI1221" s="272">
        <v>7.1760962999999999E-14</v>
      </c>
      <c r="BJ1221" s="272">
        <v>1.3971486E-14</v>
      </c>
      <c r="BK1221" s="272">
        <v>3.0317741000000002E-10</v>
      </c>
      <c r="BL1221" s="272">
        <v>3.691E-10</v>
      </c>
      <c r="BM1221" s="272">
        <v>1.0443341E-11</v>
      </c>
      <c r="BN1221" s="272">
        <v>1.0013057999999999E-5</v>
      </c>
      <c r="BO1221" s="273">
        <v>5.6804436999999999E-2</v>
      </c>
      <c r="BP1221" s="272">
        <v>1.0220130999999999E-11</v>
      </c>
      <c r="BQ1221" s="272">
        <v>6.2149444999999998E-14</v>
      </c>
      <c r="BR1221" s="272">
        <v>2.7806122E-18</v>
      </c>
      <c r="BS1221"/>
      <c r="BT1221" s="274">
        <v>4.2156261999999998E-5</v>
      </c>
      <c r="BU1221" s="274">
        <v>4.9250226000000001E-6</v>
      </c>
      <c r="BV1221" s="274">
        <v>1.7830389000000001E-5</v>
      </c>
      <c r="BW1221" s="274">
        <v>1.5944622E-8</v>
      </c>
      <c r="BX1221" s="274">
        <v>4.0578689E-6</v>
      </c>
      <c r="BY1221" s="274">
        <v>4.7623268E-7</v>
      </c>
      <c r="BZ1221" s="274">
        <v>2.0168961999999999E-10</v>
      </c>
      <c r="CA1221" s="274">
        <v>1.3178566E-6</v>
      </c>
      <c r="CB1221" s="274">
        <v>2.8302767000000001E-8</v>
      </c>
      <c r="CC1221" s="274">
        <v>3.4775909999999998E-8</v>
      </c>
      <c r="CD1221" s="274">
        <v>2.9941198999999998E-10</v>
      </c>
      <c r="CE1221" s="274">
        <v>6.8085793999999999E-9</v>
      </c>
      <c r="CF1221" s="274">
        <v>5.5958654999999999E-12</v>
      </c>
      <c r="CG1221" s="274">
        <v>1.8794132E-6</v>
      </c>
      <c r="CH1221" s="274">
        <v>1.1418374E-5</v>
      </c>
      <c r="CI1221" s="274">
        <v>1.6329964E-7</v>
      </c>
      <c r="CJ1221" s="274">
        <v>1.4671741999999999E-9</v>
      </c>
      <c r="CK1221" s="4"/>
      <c r="CL1221" s="323">
        <v>9.1502998000000006E-12</v>
      </c>
      <c r="CM1221" s="323">
        <v>0.63752251000000004</v>
      </c>
      <c r="CN1221" s="323">
        <v>1.8684559999999999E-2</v>
      </c>
      <c r="CO1221" s="323">
        <v>3.3744481E-3</v>
      </c>
      <c r="CP1221" s="323">
        <v>6.7619269E-5</v>
      </c>
      <c r="CQ1221" s="323">
        <v>6.3718115000000005E-11</v>
      </c>
      <c r="CR1221" s="323">
        <v>2.6163870999999998E-9</v>
      </c>
      <c r="CS1221" s="323">
        <v>5.3542177999999997E-5</v>
      </c>
      <c r="CT1221" s="323">
        <v>3.6862542999999998E-2</v>
      </c>
      <c r="CU1221" s="323">
        <v>0.79576833999999996</v>
      </c>
      <c r="CV1221" s="218"/>
      <c r="CW1221" s="214"/>
      <c r="CX1221" s="18" t="s">
        <v>978</v>
      </c>
      <c r="CY1221" s="18"/>
      <c r="CZ1221" s="18"/>
      <c r="DA1221" s="22"/>
      <c r="DB1221" s="23"/>
      <c r="DC1221" s="17"/>
      <c r="DD1221" s="17"/>
      <c r="DE1221" s="17"/>
      <c r="DF1221" s="17"/>
      <c r="DG1221" s="17"/>
      <c r="DH1221" s="17"/>
      <c r="DI1221" s="29"/>
      <c r="DJ1221" s="29"/>
      <c r="DK1221" s="29"/>
      <c r="DL1221" s="14"/>
      <c r="DM1221" s="14"/>
      <c r="DN1221" s="14"/>
      <c r="DO1221" s="14"/>
      <c r="DP1221" s="14"/>
      <c r="DQ1221" s="14"/>
      <c r="DR1221" s="14"/>
      <c r="DS1221" s="14"/>
      <c r="DT1221" s="14"/>
      <c r="DU1221" s="14"/>
      <c r="DV1221" s="14"/>
      <c r="DW1221" s="14"/>
      <c r="DX1221" s="14"/>
      <c r="DY1221" s="14"/>
      <c r="DZ1221" s="14"/>
      <c r="EA1221" s="14"/>
      <c r="EB1221" s="14"/>
      <c r="EC1221" s="14"/>
      <c r="ED1221" s="14"/>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c r="LI1221"/>
      <c r="LJ1221"/>
      <c r="LK1221"/>
      <c r="LL1221"/>
      <c r="LM1221"/>
      <c r="LN1221"/>
      <c r="LO1221"/>
      <c r="LP1221"/>
      <c r="LQ1221"/>
      <c r="LR1221"/>
      <c r="LS1221"/>
      <c r="LT1221"/>
      <c r="LU1221"/>
      <c r="LV1221"/>
      <c r="LW1221"/>
    </row>
    <row r="1222" spans="1:335" ht="14.4" customHeight="1">
      <c r="A1222" t="s">
        <v>2375</v>
      </c>
      <c r="B1222" s="168" t="s">
        <v>2252</v>
      </c>
      <c r="C1222" s="279" t="str">
        <f t="shared" si="470"/>
        <v>A.160.09.116</v>
      </c>
      <c r="D1222" s="14" t="s">
        <v>663</v>
      </c>
      <c r="E1222" s="278" t="s">
        <v>1510</v>
      </c>
      <c r="F1222" s="281" t="str">
        <f t="shared" si="471"/>
        <v>Plywood, outdoor use, Okoumei plantation (500 kg/m3)</v>
      </c>
      <c r="G1222" s="319">
        <f t="shared" si="483"/>
        <v>0.26152466293139998</v>
      </c>
      <c r="H1222" s="319">
        <f t="shared" si="484"/>
        <v>6.8073114650000002E-3</v>
      </c>
      <c r="I1222" s="319">
        <f t="shared" si="464"/>
        <v>4.5970628592000004E-2</v>
      </c>
      <c r="J1222" s="319">
        <f t="shared" si="465"/>
        <v>9.9289742874399983E-2</v>
      </c>
      <c r="K1222" s="319">
        <v>0.10945698</v>
      </c>
      <c r="L1222" s="319">
        <v>3.1491454000000002E-2</v>
      </c>
      <c r="M1222" s="319">
        <v>1.3915657E-2</v>
      </c>
      <c r="N1222" s="319">
        <v>6.2752423E-3</v>
      </c>
      <c r="O1222" s="319">
        <v>3.7652729000000002E-4</v>
      </c>
      <c r="P1222" s="319">
        <v>2.2385195E-5</v>
      </c>
      <c r="Q1222" s="319">
        <v>1.3315667999999999E-4</v>
      </c>
      <c r="R1222" s="319">
        <v>5.4212590000000005E-4</v>
      </c>
      <c r="S1222" s="319">
        <v>4.5494679000000001E-4</v>
      </c>
      <c r="T1222" s="319">
        <v>8.8378419999999999E-2</v>
      </c>
      <c r="U1222" s="319">
        <v>1.0454599E-2</v>
      </c>
      <c r="V1222" s="319">
        <v>2.1391691999999999E-5</v>
      </c>
      <c r="W1222" s="319">
        <v>1.7770844000000001E-6</v>
      </c>
      <c r="X1222" s="319">
        <v>0</v>
      </c>
      <c r="Y1222" s="210"/>
      <c r="Z1222" s="320">
        <f t="shared" si="475"/>
        <v>0.82298481203007512</v>
      </c>
      <c r="AA1222" s="210"/>
      <c r="AB1222" s="321">
        <f t="shared" si="476"/>
        <v>0.10945698</v>
      </c>
      <c r="AC1222" s="321">
        <f t="shared" si="477"/>
        <v>5.2756548365000003E-2</v>
      </c>
      <c r="AD1222" s="321">
        <f t="shared" si="466"/>
        <v>0.1343294339844</v>
      </c>
      <c r="AE1222" s="321">
        <f t="shared" si="478"/>
        <v>4.5970628592000004E-2</v>
      </c>
      <c r="AF1222" s="321">
        <f t="shared" si="479"/>
        <v>1.0909545790000001E-2</v>
      </c>
      <c r="AG1222"/>
      <c r="AH1222" s="121">
        <v>34.337162999999997</v>
      </c>
      <c r="AI1222" s="121">
        <v>14.36276</v>
      </c>
      <c r="AJ1222" s="121">
        <v>1.4172005000000001</v>
      </c>
      <c r="AK1222" s="121">
        <v>0</v>
      </c>
      <c r="AL1222" s="121">
        <v>17.687560999999999</v>
      </c>
      <c r="AM1222" s="121">
        <v>0.54880561999999999</v>
      </c>
      <c r="AN1222" s="121">
        <v>0.32083581999999999</v>
      </c>
      <c r="AO1222"/>
      <c r="AP1222" s="282">
        <v>2.6110479999999998E-2</v>
      </c>
      <c r="AQ1222" s="282">
        <v>2.4438084999999998E-2</v>
      </c>
      <c r="AR1222" s="282">
        <v>9.0874580000000003E-4</v>
      </c>
      <c r="AS1222" s="282">
        <v>7.6364985999999996E-4</v>
      </c>
      <c r="AT1222" s="255">
        <f t="shared" si="480"/>
        <v>1.4651129842018899E-6</v>
      </c>
      <c r="AU1222" s="256">
        <f t="shared" si="481"/>
        <v>3.3607463353611044E-9</v>
      </c>
      <c r="AV1222" s="256">
        <f t="shared" si="482"/>
        <v>0.10695375763000001</v>
      </c>
      <c r="AW1222" s="272">
        <v>7.6701903000000002E-7</v>
      </c>
      <c r="AX1222" s="272">
        <v>2.3144075000000001E-9</v>
      </c>
      <c r="AY1222" s="272">
        <v>6.3227545999999999E-14</v>
      </c>
      <c r="AZ1222" s="272">
        <v>5.2568877999999998E-12</v>
      </c>
      <c r="BA1222" s="272">
        <v>1.3752609000000001E-13</v>
      </c>
      <c r="BB1222" s="272">
        <v>9.3309305999999991E-10</v>
      </c>
      <c r="BC1222" s="272">
        <v>6.9560679000000002E-7</v>
      </c>
      <c r="BD1222" s="272">
        <v>1.3311460000000001E-10</v>
      </c>
      <c r="BE1222" s="272">
        <v>8.7717440000000004E-10</v>
      </c>
      <c r="BF1222" s="272">
        <v>3.6074337000000002E-13</v>
      </c>
      <c r="BG1222" s="272">
        <v>1.2023671000000001E-14</v>
      </c>
      <c r="BH1222" s="272">
        <v>4.5453593000000001E-14</v>
      </c>
      <c r="BI1222" s="272">
        <v>1.2705192000000001E-13</v>
      </c>
      <c r="BJ1222" s="272">
        <v>2.4822346999999999E-14</v>
      </c>
      <c r="BK1222" s="272">
        <v>2.7416653999999999E-10</v>
      </c>
      <c r="BL1222" s="272">
        <v>1.2400557E-9</v>
      </c>
      <c r="BM1222" s="272">
        <v>3.5206982999999997E-11</v>
      </c>
      <c r="BN1222" s="272">
        <v>1.828763E-5</v>
      </c>
      <c r="BO1222" s="273">
        <v>0.10693547</v>
      </c>
      <c r="BP1222" s="272">
        <v>3.4454488000000001E-11</v>
      </c>
      <c r="BQ1222" s="272">
        <v>2.0952054E-13</v>
      </c>
      <c r="BR1222" s="272">
        <v>9.3741039999999997E-18</v>
      </c>
      <c r="BS1222"/>
      <c r="BT1222" s="274">
        <v>5.8092913999999999E-5</v>
      </c>
      <c r="BU1222" s="274">
        <v>6.5124905999999997E-6</v>
      </c>
      <c r="BV1222" s="274">
        <v>2.2946999E-5</v>
      </c>
      <c r="BW1222" s="274">
        <v>6.3510457999999998E-8</v>
      </c>
      <c r="BX1222" s="274">
        <v>5.3442043000000004E-6</v>
      </c>
      <c r="BY1222" s="274">
        <v>6.4587086E-7</v>
      </c>
      <c r="BZ1222" s="274">
        <v>6.7994360999999998E-10</v>
      </c>
      <c r="CA1222" s="274">
        <v>1.8150455000000001E-6</v>
      </c>
      <c r="CB1222" s="274">
        <v>3.0039356000000003E-8</v>
      </c>
      <c r="CC1222" s="274">
        <v>8.8110549000000006E-8</v>
      </c>
      <c r="CD1222" s="274">
        <v>1.0093889E-9</v>
      </c>
      <c r="CE1222" s="274">
        <v>2.2953337999999999E-8</v>
      </c>
      <c r="CF1222" s="274">
        <v>1.8864990999999999E-11</v>
      </c>
      <c r="CG1222" s="274">
        <v>1.5618889E-6</v>
      </c>
      <c r="CH1222" s="274">
        <v>1.8864532999999999E-5</v>
      </c>
      <c r="CI1222" s="274">
        <v>1.9061251999999999E-7</v>
      </c>
      <c r="CJ1222" s="274">
        <v>4.9461928000000003E-9</v>
      </c>
      <c r="CK1222" s="4"/>
      <c r="CL1222" s="323">
        <v>3.0847832999999998E-11</v>
      </c>
      <c r="CM1222" s="323">
        <v>0.82027494999999995</v>
      </c>
      <c r="CN1222" s="323">
        <v>2.5066110999999999E-2</v>
      </c>
      <c r="CO1222" s="323">
        <v>4.4566687999999998E-3</v>
      </c>
      <c r="CP1222" s="323">
        <v>9.9645068999999994E-5</v>
      </c>
      <c r="CQ1222" s="323">
        <v>1.6177548000000001E-10</v>
      </c>
      <c r="CR1222" s="323">
        <v>8.6470047999999995E-9</v>
      </c>
      <c r="CS1222" s="323">
        <v>7.2862962E-5</v>
      </c>
      <c r="CT1222" s="323">
        <v>6.7399742999999998E-2</v>
      </c>
      <c r="CU1222" s="323">
        <v>1.5878211</v>
      </c>
      <c r="CV1222" s="218"/>
      <c r="CW1222" s="214"/>
      <c r="CX1222" s="18" t="s">
        <v>979</v>
      </c>
      <c r="CY1222" s="18"/>
      <c r="CZ1222" s="18"/>
      <c r="DA1222" s="22"/>
      <c r="DB1222" s="22"/>
      <c r="DC1222" s="17"/>
      <c r="DD1222" s="17"/>
      <c r="DE1222" s="17"/>
      <c r="DF1222" s="17"/>
      <c r="DG1222" s="17"/>
      <c r="DH1222" s="17"/>
      <c r="DI1222" s="29"/>
      <c r="DJ1222" s="29"/>
      <c r="DK1222" s="14"/>
      <c r="DL1222" s="14"/>
      <c r="DM1222" s="14"/>
      <c r="DN1222" s="14"/>
      <c r="DO1222" s="14"/>
      <c r="DP1222" s="14"/>
      <c r="DQ1222" s="14"/>
      <c r="DR1222" s="14"/>
      <c r="DS1222" s="14"/>
      <c r="DT1222" s="14"/>
      <c r="DU1222" s="14"/>
      <c r="DV1222" s="14"/>
      <c r="DW1222" s="14"/>
      <c r="DX1222" s="14"/>
      <c r="EE1222" s="201"/>
      <c r="EF1222" s="201"/>
      <c r="EG1222" s="201"/>
      <c r="EH1222" s="201"/>
      <c r="EI1222" s="201"/>
      <c r="EJ1222" s="201"/>
      <c r="EK1222" s="201"/>
      <c r="EL1222" s="201"/>
      <c r="EM1222" s="201"/>
      <c r="EN1222" s="201"/>
      <c r="EO1222" s="201"/>
      <c r="EP1222" s="201"/>
      <c r="EQ1222" s="201"/>
      <c r="ER1222" s="201"/>
      <c r="ES1222" s="201"/>
      <c r="ET1222" s="201"/>
      <c r="EU1222" s="201"/>
      <c r="EV1222" s="201"/>
      <c r="EW1222" s="201"/>
      <c r="EX1222" s="201"/>
      <c r="EY1222" s="201"/>
      <c r="EZ1222" s="201"/>
      <c r="FA1222" s="201"/>
      <c r="FB1222" s="201"/>
      <c r="FC1222" s="201"/>
      <c r="FD1222" s="201"/>
      <c r="FE1222" s="201"/>
      <c r="FF1222" s="201"/>
      <c r="FG1222" s="201"/>
      <c r="FH1222" s="201"/>
      <c r="FI1222" s="201"/>
      <c r="FJ1222" s="201"/>
      <c r="FK1222" s="201"/>
      <c r="FL1222" s="201"/>
      <c r="FM1222" s="201"/>
      <c r="FN1222" s="201"/>
      <c r="FO1222" s="201"/>
      <c r="FP1222" s="201"/>
      <c r="FQ1222" s="201"/>
      <c r="FR1222" s="201"/>
      <c r="FS1222" s="201"/>
      <c r="FT1222" s="201"/>
      <c r="FU1222" s="201"/>
      <c r="FV1222" s="201"/>
      <c r="FW1222" s="201"/>
      <c r="FX1222" s="201"/>
      <c r="FY1222" s="201"/>
      <c r="FZ1222" s="201"/>
      <c r="GA1222" s="201"/>
      <c r="GB1222" s="201"/>
      <c r="GC1222" s="201"/>
      <c r="GD1222" s="201"/>
      <c r="GE1222" s="201"/>
      <c r="GF1222" s="201"/>
      <c r="GG1222" s="201"/>
      <c r="GH1222" s="201"/>
      <c r="GI1222" s="201"/>
      <c r="GJ1222" s="201"/>
      <c r="GK1222" s="201"/>
      <c r="GL1222" s="201"/>
      <c r="GM1222" s="201"/>
      <c r="GN1222" s="201"/>
      <c r="GO1222" s="201"/>
      <c r="GP1222" s="201"/>
      <c r="GQ1222" s="201"/>
      <c r="GR1222" s="201"/>
      <c r="GS1222" s="201"/>
      <c r="GT1222" s="201"/>
      <c r="GU1222" s="201"/>
      <c r="GV1222" s="201"/>
      <c r="GW1222" s="201"/>
      <c r="GX1222" s="201"/>
      <c r="GY1222" s="201"/>
      <c r="GZ1222" s="201"/>
      <c r="HA1222" s="201"/>
      <c r="HB1222" s="201"/>
      <c r="HC1222" s="201"/>
      <c r="HD1222" s="201"/>
      <c r="HE1222" s="201"/>
      <c r="HF1222" s="201"/>
      <c r="HG1222" s="201"/>
      <c r="HH1222" s="201"/>
      <c r="HI1222" s="201"/>
      <c r="HJ1222" s="201"/>
      <c r="HK1222" s="201"/>
      <c r="HL1222" s="201"/>
      <c r="HM1222" s="201"/>
      <c r="HN1222" s="201"/>
      <c r="HO1222" s="201"/>
      <c r="HP1222" s="201"/>
      <c r="HQ1222" s="201"/>
      <c r="HR1222" s="201"/>
      <c r="HS1222" s="201"/>
      <c r="HT1222" s="201"/>
      <c r="HU1222" s="201"/>
      <c r="HV1222" s="201"/>
      <c r="HW1222" s="201"/>
      <c r="HX1222" s="201"/>
      <c r="HY1222" s="201"/>
      <c r="HZ1222" s="201"/>
      <c r="IA1222" s="201"/>
      <c r="IB1222" s="201"/>
      <c r="IC1222" s="201"/>
      <c r="ID1222" s="201"/>
      <c r="IE1222" s="201"/>
      <c r="IF1222" s="201"/>
      <c r="IG1222" s="201"/>
      <c r="IH1222" s="201"/>
      <c r="II1222" s="201"/>
      <c r="IJ1222" s="201"/>
      <c r="IK1222" s="201"/>
      <c r="IL1222" s="201"/>
      <c r="IM1222" s="201"/>
      <c r="IN1222" s="201"/>
      <c r="IO1222" s="201"/>
      <c r="IP1222" s="201"/>
      <c r="IQ1222" s="201"/>
      <c r="IR1222" s="201"/>
      <c r="IS1222" s="201"/>
      <c r="IT1222" s="201"/>
      <c r="IU1222" s="201"/>
      <c r="IV1222" s="201"/>
      <c r="IW1222" s="201"/>
      <c r="IX1222" s="201"/>
      <c r="IY1222" s="201"/>
      <c r="IZ1222" s="201"/>
      <c r="JA1222" s="201"/>
      <c r="JB1222" s="201"/>
      <c r="JC1222" s="201"/>
      <c r="JD1222" s="201"/>
      <c r="JE1222" s="201"/>
      <c r="JF1222" s="201"/>
      <c r="JG1222" s="201"/>
      <c r="JH1222" s="201"/>
      <c r="JI1222" s="201"/>
      <c r="JJ1222" s="201"/>
      <c r="JK1222" s="201"/>
      <c r="JL1222" s="201"/>
      <c r="JM1222" s="201"/>
      <c r="JN1222" s="201"/>
      <c r="JO1222" s="201"/>
      <c r="JP1222" s="201"/>
      <c r="JQ1222" s="201"/>
      <c r="JR1222" s="201"/>
      <c r="JS1222" s="201"/>
      <c r="JT1222" s="201"/>
      <c r="JU1222" s="201"/>
      <c r="JV1222" s="201"/>
      <c r="JW1222" s="201"/>
      <c r="JX1222" s="201"/>
      <c r="JY1222" s="201"/>
      <c r="JZ1222" s="201"/>
      <c r="KA1222" s="201"/>
      <c r="KB1222" s="201"/>
      <c r="KC1222" s="201"/>
      <c r="KD1222" s="201"/>
      <c r="KE1222" s="201"/>
      <c r="KF1222" s="201"/>
      <c r="KG1222" s="201"/>
      <c r="KH1222" s="201"/>
      <c r="KI1222" s="201"/>
      <c r="KJ1222" s="201"/>
      <c r="KK1222" s="201"/>
      <c r="KL1222" s="201"/>
      <c r="KM1222" s="201"/>
      <c r="KN1222" s="201"/>
      <c r="KO1222" s="201"/>
      <c r="KP1222" s="201"/>
      <c r="KQ1222" s="201"/>
      <c r="KR1222" s="201"/>
      <c r="KS1222" s="201"/>
      <c r="KT1222" s="201"/>
      <c r="KU1222" s="201"/>
      <c r="KV1222" s="201"/>
      <c r="KW1222" s="201"/>
      <c r="KX1222" s="201"/>
      <c r="KY1222" s="201"/>
      <c r="KZ1222" s="201"/>
      <c r="LA1222" s="201"/>
      <c r="LB1222" s="201"/>
      <c r="LC1222" s="201"/>
      <c r="LD1222" s="201"/>
      <c r="LE1222" s="201"/>
      <c r="LF1222" s="201"/>
      <c r="LG1222" s="201"/>
      <c r="LH1222" s="201"/>
      <c r="LI1222" s="201"/>
      <c r="LJ1222" s="201"/>
      <c r="LK1222" s="201"/>
      <c r="LL1222" s="201"/>
      <c r="LM1222" s="201"/>
      <c r="LN1222" s="201"/>
      <c r="LO1222" s="201"/>
      <c r="LP1222" s="201"/>
      <c r="LQ1222" s="201"/>
      <c r="LR1222" s="201"/>
      <c r="LS1222" s="201"/>
      <c r="LT1222" s="201"/>
      <c r="LU1222" s="201"/>
      <c r="LV1222" s="201"/>
      <c r="LW1222" s="201"/>
    </row>
    <row r="1223" spans="1:335" ht="14.4" customHeight="1">
      <c r="B1223" s="278" t="s">
        <v>3673</v>
      </c>
      <c r="C1223" s="277" t="s">
        <v>3674</v>
      </c>
      <c r="D1223" s="280"/>
      <c r="F1223"/>
      <c r="G1223" s="210"/>
      <c r="H1223" s="210"/>
      <c r="I1223" s="210"/>
      <c r="J1223" s="210"/>
      <c r="K1223" s="210"/>
      <c r="L1223" s="210"/>
      <c r="M1223" s="210"/>
      <c r="N1223" s="210"/>
      <c r="O1223" s="210"/>
      <c r="P1223" s="210"/>
      <c r="Q1223" s="210"/>
      <c r="R1223" s="210"/>
      <c r="S1223" s="210"/>
      <c r="T1223" s="210"/>
      <c r="U1223" s="210"/>
      <c r="V1223" s="210"/>
      <c r="W1223" s="210"/>
      <c r="X1223" s="210"/>
      <c r="Y1223" s="210"/>
      <c r="Z1223" s="210"/>
      <c r="AA1223" s="210"/>
      <c r="AB1223" s="210"/>
      <c r="AC1223" s="210"/>
      <c r="AD1223" s="210"/>
      <c r="AE1223" s="210"/>
      <c r="AF1223" s="210"/>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s="183"/>
      <c r="CW1223" s="215"/>
      <c r="CX1223" s="18"/>
      <c r="CY1223" s="18"/>
      <c r="CZ1223" s="18"/>
      <c r="DA1223" s="22"/>
      <c r="DB1223" s="22"/>
      <c r="DC1223" s="17"/>
      <c r="DD1223" s="17"/>
      <c r="DE1223" s="17"/>
      <c r="DF1223" s="17"/>
      <c r="DG1223" s="17"/>
      <c r="DH1223" s="17"/>
      <c r="DI1223" s="29"/>
      <c r="DJ1223" s="29"/>
      <c r="DK1223" s="14"/>
      <c r="DL1223" s="14"/>
      <c r="DM1223" s="14"/>
      <c r="DN1223" s="14"/>
      <c r="DO1223" s="14"/>
      <c r="DP1223" s="14"/>
      <c r="DQ1223" s="14"/>
      <c r="DR1223" s="14"/>
      <c r="DS1223" s="14"/>
      <c r="DT1223" s="14"/>
      <c r="DU1223" s="14"/>
      <c r="DV1223" s="14"/>
      <c r="DW1223" s="14"/>
      <c r="DX1223" s="14"/>
      <c r="EE1223" s="201"/>
      <c r="EF1223" s="201"/>
      <c r="EG1223" s="201"/>
      <c r="EH1223" s="201"/>
      <c r="EI1223" s="201"/>
      <c r="EJ1223" s="201"/>
      <c r="EK1223" s="201"/>
      <c r="EL1223" s="201"/>
      <c r="EM1223" s="201"/>
      <c r="EN1223" s="201"/>
      <c r="EO1223" s="201"/>
      <c r="EP1223" s="201"/>
      <c r="EQ1223" s="201"/>
      <c r="ER1223" s="201"/>
      <c r="ES1223" s="201"/>
      <c r="ET1223" s="201"/>
      <c r="EU1223" s="201"/>
      <c r="EV1223" s="201"/>
      <c r="EW1223" s="201"/>
      <c r="EX1223" s="201"/>
      <c r="EY1223" s="201"/>
      <c r="EZ1223" s="201"/>
      <c r="FA1223" s="201"/>
      <c r="FB1223" s="201"/>
      <c r="FC1223" s="201"/>
      <c r="FD1223" s="201"/>
      <c r="FE1223" s="201"/>
      <c r="FF1223" s="201"/>
      <c r="FG1223" s="201"/>
      <c r="FH1223" s="201"/>
      <c r="FI1223" s="201"/>
      <c r="FJ1223" s="201"/>
      <c r="FK1223" s="201"/>
      <c r="FL1223" s="201"/>
      <c r="FM1223" s="201"/>
      <c r="FN1223" s="201"/>
      <c r="FO1223" s="201"/>
      <c r="FP1223" s="201"/>
      <c r="FQ1223" s="201"/>
      <c r="FR1223" s="201"/>
      <c r="FS1223" s="201"/>
      <c r="FT1223" s="201"/>
      <c r="FU1223" s="201"/>
      <c r="FV1223" s="201"/>
      <c r="FW1223" s="201"/>
      <c r="FX1223" s="201"/>
      <c r="FY1223" s="201"/>
      <c r="FZ1223" s="201"/>
      <c r="GA1223" s="201"/>
      <c r="GB1223" s="201"/>
      <c r="GC1223" s="201"/>
      <c r="GD1223" s="201"/>
      <c r="GE1223" s="201"/>
      <c r="GF1223" s="201"/>
      <c r="GG1223" s="201"/>
      <c r="GH1223" s="201"/>
      <c r="GI1223" s="201"/>
      <c r="GJ1223" s="201"/>
      <c r="GK1223" s="201"/>
      <c r="GL1223" s="201"/>
      <c r="GM1223" s="201"/>
      <c r="GN1223" s="201"/>
      <c r="GO1223" s="201"/>
      <c r="GP1223" s="201"/>
      <c r="GQ1223" s="201"/>
      <c r="GR1223" s="201"/>
      <c r="GS1223" s="201"/>
      <c r="GT1223" s="201"/>
      <c r="GU1223" s="201"/>
      <c r="GV1223" s="201"/>
      <c r="GW1223" s="201"/>
      <c r="GX1223" s="201"/>
      <c r="GY1223" s="201"/>
      <c r="GZ1223" s="201"/>
      <c r="HA1223" s="201"/>
      <c r="HB1223" s="201"/>
      <c r="HC1223" s="201"/>
      <c r="HD1223" s="201"/>
      <c r="HE1223" s="201"/>
      <c r="HF1223" s="201"/>
      <c r="HG1223" s="201"/>
      <c r="HH1223" s="201"/>
      <c r="HI1223" s="201"/>
      <c r="HJ1223" s="201"/>
      <c r="HK1223" s="201"/>
      <c r="HL1223" s="201"/>
      <c r="HM1223" s="201"/>
      <c r="HN1223" s="201"/>
      <c r="HO1223" s="201"/>
      <c r="HP1223" s="201"/>
      <c r="HQ1223" s="201"/>
      <c r="HR1223" s="201"/>
      <c r="HS1223" s="201"/>
      <c r="HT1223" s="201"/>
      <c r="HU1223" s="201"/>
      <c r="HV1223" s="201"/>
      <c r="HW1223" s="201"/>
      <c r="HX1223" s="201"/>
      <c r="HY1223" s="201"/>
      <c r="HZ1223" s="201"/>
      <c r="IA1223" s="201"/>
      <c r="IB1223" s="201"/>
      <c r="IC1223" s="201"/>
      <c r="ID1223" s="201"/>
      <c r="IE1223" s="201"/>
      <c r="IF1223" s="201"/>
      <c r="IG1223" s="201"/>
      <c r="IH1223" s="201"/>
      <c r="II1223" s="201"/>
      <c r="IJ1223" s="201"/>
      <c r="IK1223" s="201"/>
      <c r="IL1223" s="201"/>
      <c r="IM1223" s="201"/>
      <c r="IN1223" s="201"/>
      <c r="IO1223" s="201"/>
      <c r="IP1223" s="201"/>
      <c r="IQ1223" s="201"/>
      <c r="IR1223" s="201"/>
      <c r="IS1223" s="201"/>
      <c r="IT1223" s="201"/>
      <c r="IU1223" s="201"/>
      <c r="IV1223" s="201"/>
      <c r="IW1223" s="201"/>
      <c r="IX1223" s="201"/>
      <c r="IY1223" s="201"/>
      <c r="IZ1223" s="201"/>
      <c r="JA1223" s="201"/>
      <c r="JB1223" s="201"/>
      <c r="JC1223" s="201"/>
      <c r="JD1223" s="201"/>
      <c r="JE1223" s="201"/>
      <c r="JF1223" s="201"/>
      <c r="JG1223" s="201"/>
      <c r="JH1223" s="201"/>
      <c r="JI1223" s="201"/>
      <c r="JJ1223" s="201"/>
      <c r="JK1223" s="201"/>
      <c r="JL1223" s="201"/>
      <c r="JM1223" s="201"/>
      <c r="JN1223" s="201"/>
      <c r="JO1223" s="201"/>
      <c r="JP1223" s="201"/>
      <c r="JQ1223" s="201"/>
      <c r="JR1223" s="201"/>
      <c r="JS1223" s="201"/>
      <c r="JT1223" s="201"/>
      <c r="JU1223" s="201"/>
      <c r="JV1223" s="201"/>
      <c r="JW1223" s="201"/>
      <c r="JX1223" s="201"/>
      <c r="JY1223" s="201"/>
      <c r="JZ1223" s="201"/>
      <c r="KA1223" s="201"/>
      <c r="KB1223" s="201"/>
      <c r="KC1223" s="201"/>
      <c r="KD1223" s="201"/>
      <c r="KE1223" s="201"/>
      <c r="KF1223" s="201"/>
      <c r="KG1223" s="201"/>
      <c r="KH1223" s="201"/>
      <c r="KI1223" s="201"/>
      <c r="KJ1223" s="201"/>
      <c r="KK1223" s="201"/>
      <c r="KL1223" s="201"/>
      <c r="KM1223" s="201"/>
      <c r="KN1223" s="201"/>
      <c r="KO1223" s="201"/>
      <c r="KP1223" s="201"/>
      <c r="KQ1223" s="201"/>
      <c r="KR1223" s="201"/>
      <c r="KS1223" s="201"/>
      <c r="KT1223" s="201"/>
      <c r="KU1223" s="201"/>
      <c r="KV1223" s="201"/>
      <c r="KW1223" s="201"/>
      <c r="KX1223" s="201"/>
      <c r="KY1223" s="201"/>
      <c r="KZ1223" s="201"/>
      <c r="LA1223" s="201"/>
      <c r="LB1223" s="201"/>
      <c r="LC1223" s="201"/>
      <c r="LD1223" s="201"/>
      <c r="LE1223" s="201"/>
      <c r="LF1223" s="201"/>
      <c r="LG1223" s="201"/>
      <c r="LH1223" s="201"/>
      <c r="LI1223" s="201"/>
      <c r="LJ1223" s="201"/>
      <c r="LK1223" s="201"/>
      <c r="LL1223" s="201"/>
      <c r="LM1223" s="201"/>
      <c r="LN1223" s="201"/>
      <c r="LO1223" s="201"/>
      <c r="LP1223" s="201"/>
      <c r="LQ1223" s="201"/>
      <c r="LR1223" s="201"/>
      <c r="LS1223" s="201"/>
      <c r="LT1223" s="201"/>
      <c r="LU1223" s="201"/>
      <c r="LV1223" s="201"/>
      <c r="LW1223" s="201"/>
    </row>
    <row r="1224" spans="1:335" ht="14.4" customHeight="1">
      <c r="B1224" s="278" t="s">
        <v>3673</v>
      </c>
      <c r="C1224" s="277" t="s">
        <v>3675</v>
      </c>
      <c r="D1224" s="277" t="s">
        <v>664</v>
      </c>
      <c r="F1224"/>
      <c r="G1224" s="210"/>
      <c r="H1224" s="210"/>
      <c r="I1224" s="210"/>
      <c r="J1224" s="210"/>
      <c r="K1224" s="210"/>
      <c r="L1224" s="210"/>
      <c r="M1224" s="210"/>
      <c r="N1224" s="210"/>
      <c r="O1224" s="210"/>
      <c r="P1224" s="210"/>
      <c r="Q1224" s="210"/>
      <c r="R1224" s="210"/>
      <c r="S1224" s="210"/>
      <c r="T1224" s="210"/>
      <c r="U1224" s="210"/>
      <c r="V1224" s="210"/>
      <c r="W1224" s="210"/>
      <c r="X1224" s="210"/>
      <c r="Y1224" s="210"/>
      <c r="Z1224" s="210"/>
      <c r="AA1224" s="210"/>
      <c r="AB1224" s="210"/>
      <c r="AC1224" s="210"/>
      <c r="AD1224" s="210"/>
      <c r="AE1224" s="210"/>
      <c r="AF1224" s="210"/>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s="189"/>
      <c r="CW1224" s="215"/>
      <c r="CX1224" s="18"/>
      <c r="CY1224" s="18"/>
      <c r="CZ1224" s="18"/>
      <c r="DA1224" s="32"/>
      <c r="DB1224" s="14"/>
      <c r="DC1224" s="17"/>
      <c r="DD1224" s="17"/>
      <c r="DE1224" s="17"/>
      <c r="DF1224" s="17"/>
      <c r="DG1224" s="17"/>
      <c r="DH1224" s="17"/>
      <c r="DI1224" s="14"/>
      <c r="DJ1224" s="14"/>
      <c r="DK1224" s="14"/>
      <c r="DL1224" s="14"/>
      <c r="DM1224" s="14"/>
      <c r="DN1224" s="14"/>
      <c r="DO1224" s="14"/>
      <c r="DP1224" s="14"/>
      <c r="DQ1224" s="14"/>
      <c r="DR1224" s="14"/>
      <c r="DS1224" s="14"/>
      <c r="DT1224" s="14"/>
      <c r="DU1224" s="14"/>
      <c r="DV1224" s="14"/>
      <c r="DW1224" s="14"/>
      <c r="DX1224" s="14"/>
      <c r="DY1224" s="201"/>
      <c r="DZ1224" s="201"/>
      <c r="EA1224" s="201"/>
      <c r="EB1224" s="201"/>
      <c r="EC1224" s="201"/>
      <c r="ED1224" s="201"/>
    </row>
    <row r="1225" spans="1:335" ht="14.4" customHeight="1">
      <c r="A1225" t="s">
        <v>2376</v>
      </c>
      <c r="B1225" s="168" t="s">
        <v>3673</v>
      </c>
      <c r="C1225" s="279" t="str">
        <f t="shared" si="470"/>
        <v>B.030.01.101</v>
      </c>
      <c r="D1225" s="14" t="s">
        <v>664</v>
      </c>
      <c r="E1225" s="278" t="s">
        <v>1810</v>
      </c>
      <c r="F1225" s="281" t="str">
        <f t="shared" si="471"/>
        <v>Electricity coal, EU, US, China, 38% efficiency</v>
      </c>
      <c r="G1225" s="319">
        <f t="shared" si="483"/>
        <v>4.9382263086179226E-2</v>
      </c>
      <c r="H1225" s="319">
        <f t="shared" si="484"/>
        <v>3.8854015100699998E-3</v>
      </c>
      <c r="I1225" s="319">
        <f t="shared" ref="I1225:I1286" si="485">L1225+M1225+R1225+V1225</f>
        <v>5.6793461106999996E-3</v>
      </c>
      <c r="J1225" s="319">
        <f t="shared" ref="J1225:J1286" si="486">S1225+T1225+U1225+W1225+X1225</f>
        <v>4.4328046540922201E-4</v>
      </c>
      <c r="K1225" s="319">
        <v>3.9374235E-2</v>
      </c>
      <c r="L1225" s="319">
        <v>2.8100452999999998E-3</v>
      </c>
      <c r="M1225" s="319">
        <v>2.8541764000000001E-3</v>
      </c>
      <c r="N1225" s="319">
        <v>2.3906189E-3</v>
      </c>
      <c r="O1225" s="319">
        <v>1.4808605E-3</v>
      </c>
      <c r="P1225" s="319">
        <v>2.9579507E-7</v>
      </c>
      <c r="Q1225" s="319">
        <v>1.3626315E-5</v>
      </c>
      <c r="R1225" s="319">
        <v>1.3602738E-5</v>
      </c>
      <c r="S1225" s="319">
        <v>2.1137025999999999E-6</v>
      </c>
      <c r="T1225" s="319">
        <v>3.8860315E-4</v>
      </c>
      <c r="U1225" s="319">
        <v>5.2563611999999999E-5</v>
      </c>
      <c r="V1225" s="319">
        <v>1.5216727E-6</v>
      </c>
      <c r="W1225" s="319">
        <v>8.0922204000000005E-13</v>
      </c>
      <c r="X1225" s="319">
        <v>0</v>
      </c>
      <c r="Y1225" s="210"/>
      <c r="Z1225" s="320">
        <f t="shared" si="475"/>
        <v>0.29604687969924809</v>
      </c>
      <c r="AA1225" s="210"/>
      <c r="AB1225" s="321">
        <f t="shared" si="476"/>
        <v>3.9374235E-2</v>
      </c>
      <c r="AC1225" s="321">
        <f t="shared" si="477"/>
        <v>9.5632259480699991E-3</v>
      </c>
      <c r="AD1225" s="321">
        <f t="shared" ref="AD1225:AD1286" si="487">W1225+T1225+L1225+M1225+R1225</f>
        <v>6.066427588809222E-3</v>
      </c>
      <c r="AE1225" s="321">
        <f t="shared" si="478"/>
        <v>5.6793461107000004E-3</v>
      </c>
      <c r="AF1225" s="321">
        <f t="shared" si="479"/>
        <v>5.46773146E-5</v>
      </c>
      <c r="AG1225"/>
      <c r="AH1225" s="121">
        <v>3.4725163999999999</v>
      </c>
      <c r="AI1225" s="121">
        <v>3.4590684</v>
      </c>
      <c r="AJ1225" s="121">
        <v>7.1254153999999997E-3</v>
      </c>
      <c r="AK1225" s="121">
        <v>0</v>
      </c>
      <c r="AL1225" s="121">
        <v>7.0555252999999997E-4</v>
      </c>
      <c r="AM1225" s="121">
        <v>3.9972825999999998E-3</v>
      </c>
      <c r="AN1225" s="121">
        <v>1.6197506000000001E-3</v>
      </c>
      <c r="AO1225"/>
      <c r="AP1225" s="282">
        <v>6.6321365999999996E-3</v>
      </c>
      <c r="AQ1225" s="282">
        <v>6.3202794E-3</v>
      </c>
      <c r="AR1225" s="282">
        <v>2.6463274000000002E-4</v>
      </c>
      <c r="AS1225" s="283">
        <v>4.7224539999999998E-5</v>
      </c>
      <c r="AT1225" s="255">
        <f t="shared" ref="AT1225:AT1231" si="488">AW1225+AZ1225+BA1225+BB1225+BC1225+BK1225+BL1225+BP1225</f>
        <v>3.789136320106644E-7</v>
      </c>
      <c r="AU1225" s="256">
        <f t="shared" ref="AU1225:AU1231" si="489">AX1225+AY1225+BD1225+BE1225+BF1225+BG1225+BH1225+BI1225+BJ1225+BM1225+BQ1225+BR1225</f>
        <v>9.7867136854850337E-10</v>
      </c>
      <c r="AV1225" s="256">
        <f t="shared" ref="AV1225:AV1231" si="490">BN1225+BO1225</f>
        <v>6.6140813087490003E-3</v>
      </c>
      <c r="AW1225" s="272">
        <v>2.7716189E-7</v>
      </c>
      <c r="AX1225" s="272">
        <v>8.3635894000000003E-10</v>
      </c>
      <c r="AY1225" s="272">
        <v>2.2846522E-14</v>
      </c>
      <c r="AZ1225" s="272">
        <v>4.5122463000000001E-13</v>
      </c>
      <c r="BA1225" s="272">
        <v>8.2410449999999994E-15</v>
      </c>
      <c r="BB1225" s="272">
        <v>3.5546789000000002E-10</v>
      </c>
      <c r="BC1225" s="272">
        <v>1.01307E-7</v>
      </c>
      <c r="BD1225" s="272">
        <v>5.0398804000000003E-11</v>
      </c>
      <c r="BE1225" s="272">
        <v>8.9360764000000004E-11</v>
      </c>
      <c r="BF1225" s="272">
        <v>2.2985323999999999E-15</v>
      </c>
      <c r="BG1225" s="272">
        <v>8.0914400999999996E-17</v>
      </c>
      <c r="BH1225" s="272">
        <v>2.6987607E-15</v>
      </c>
      <c r="BI1225" s="272">
        <v>1.3082954000000001E-16</v>
      </c>
      <c r="BJ1225" s="272">
        <v>2.6159404999999999E-16</v>
      </c>
      <c r="BK1225" s="272">
        <v>1.1480953E-12</v>
      </c>
      <c r="BL1225" s="272">
        <v>8.7666544000000001E-11</v>
      </c>
      <c r="BM1225" s="272">
        <v>2.5245433E-12</v>
      </c>
      <c r="BN1225" s="272">
        <v>8.1508748999999995E-8</v>
      </c>
      <c r="BO1225" s="273">
        <v>6.6139998E-3</v>
      </c>
      <c r="BP1225" s="272">
        <v>1.5689367999999999E-17</v>
      </c>
      <c r="BQ1225" s="272">
        <v>9.5408321000000003E-20</v>
      </c>
      <c r="BR1225" s="272">
        <v>4.2686389000000003E-24</v>
      </c>
      <c r="BS1225"/>
      <c r="BT1225" s="274">
        <v>1.6042123E-5</v>
      </c>
      <c r="BU1225" s="274">
        <v>7.3322181000000005E-7</v>
      </c>
      <c r="BV1225" s="274">
        <v>8.2545725000000003E-6</v>
      </c>
      <c r="BW1225" s="274">
        <v>1.5938397000000001E-9</v>
      </c>
      <c r="BX1225" s="274">
        <v>1.7580277E-6</v>
      </c>
      <c r="BY1225" s="274">
        <v>2.3034361E-7</v>
      </c>
      <c r="BZ1225" s="274">
        <v>4.7490847E-11</v>
      </c>
      <c r="CA1225" s="274">
        <v>3.4999249000000001E-7</v>
      </c>
      <c r="CB1225" s="274">
        <v>3.9693614999999999E-10</v>
      </c>
      <c r="CC1225" s="274">
        <v>9.0166120999999994E-9</v>
      </c>
      <c r="CD1225" s="274">
        <v>6.0133029000000001E-11</v>
      </c>
      <c r="CE1225" s="274">
        <v>1.6462788000000001E-9</v>
      </c>
      <c r="CF1225" s="274">
        <v>3.6255234E-12</v>
      </c>
      <c r="CG1225" s="274">
        <v>4.8989097999999996E-7</v>
      </c>
      <c r="CH1225" s="274">
        <v>4.2122855999999997E-6</v>
      </c>
      <c r="CI1225" s="274">
        <v>1.0235405999999999E-9</v>
      </c>
      <c r="CJ1225" s="274">
        <v>2.2523231000000001E-15</v>
      </c>
      <c r="CK1225" s="4"/>
      <c r="CL1225" s="323">
        <v>5.7008186000000003E-12</v>
      </c>
      <c r="CM1225" s="323">
        <v>0.29401978000000001</v>
      </c>
      <c r="CN1225" s="323">
        <v>6.6080514999999999E-3</v>
      </c>
      <c r="CO1225" s="323">
        <v>5.543341E-4</v>
      </c>
      <c r="CP1225" s="323">
        <v>1.7523772999999999E-5</v>
      </c>
      <c r="CQ1225" s="323">
        <v>9.7674280000000006E-12</v>
      </c>
      <c r="CR1225" s="323">
        <v>6.1870461000000001E-10</v>
      </c>
      <c r="CS1225" s="323">
        <v>5.6904306E-5</v>
      </c>
      <c r="CT1225" s="323">
        <v>4.0532151000000001E-4</v>
      </c>
      <c r="CU1225" s="323">
        <v>7.4835515000000005E-2</v>
      </c>
      <c r="CV1225" s="233"/>
      <c r="CW1225" s="214"/>
      <c r="CX1225" s="78" t="s">
        <v>8520</v>
      </c>
      <c r="CY1225" s="17"/>
      <c r="CZ1225" s="17"/>
      <c r="DA1225" s="17"/>
      <c r="DB1225" s="23"/>
      <c r="DC1225" s="14"/>
      <c r="DD1225" s="14"/>
      <c r="DE1225" s="14"/>
      <c r="DF1225" s="14"/>
      <c r="DG1225" s="14"/>
      <c r="DH1225" s="14"/>
      <c r="DI1225" s="29"/>
      <c r="DJ1225" s="29"/>
      <c r="DK1225" s="14"/>
      <c r="DL1225" s="14"/>
      <c r="DM1225" s="14"/>
      <c r="DN1225" s="14"/>
      <c r="DO1225" s="14"/>
      <c r="DP1225" s="14"/>
      <c r="DQ1225" s="14"/>
      <c r="DR1225" s="14"/>
      <c r="DS1225" s="14"/>
      <c r="DT1225" s="14"/>
      <c r="DU1225" s="14"/>
      <c r="DV1225" s="14"/>
      <c r="DW1225" s="14"/>
      <c r="DX1225" s="14"/>
      <c r="DY1225" s="201"/>
      <c r="DZ1225" s="201"/>
      <c r="EA1225" s="201"/>
      <c r="EB1225" s="201"/>
      <c r="EC1225" s="201"/>
      <c r="ED1225" s="201"/>
    </row>
    <row r="1226" spans="1:335" ht="14.4" customHeight="1">
      <c r="A1226" t="s">
        <v>2377</v>
      </c>
      <c r="B1226" s="168" t="s">
        <v>3673</v>
      </c>
      <c r="C1226" s="279" t="str">
        <f t="shared" si="470"/>
        <v>B.030.01.102</v>
      </c>
      <c r="D1226" s="14" t="s">
        <v>664</v>
      </c>
      <c r="E1226" s="278" t="s">
        <v>1810</v>
      </c>
      <c r="F1226" s="281" t="str">
        <f t="shared" si="471"/>
        <v>Electricity from offshore windmill (5MW, capacity factor 0.47)</v>
      </c>
      <c r="G1226" s="319">
        <f t="shared" si="483"/>
        <v>7.3836992946399991E-4</v>
      </c>
      <c r="H1226" s="319">
        <f t="shared" si="484"/>
        <v>2.8574885400000002E-5</v>
      </c>
      <c r="I1226" s="319">
        <f t="shared" si="485"/>
        <v>6.7183765224000007E-5</v>
      </c>
      <c r="J1226" s="319">
        <f t="shared" si="486"/>
        <v>3.3663476884000001E-4</v>
      </c>
      <c r="K1226" s="319">
        <v>3.0597650999999998E-4</v>
      </c>
      <c r="L1226" s="319">
        <v>3.8460983999999999E-5</v>
      </c>
      <c r="M1226" s="319">
        <v>2.3401109999999999E-5</v>
      </c>
      <c r="N1226" s="319">
        <v>1.6456093000000001E-5</v>
      </c>
      <c r="O1226" s="319">
        <v>3.4436298E-6</v>
      </c>
      <c r="P1226" s="319">
        <v>4.7928591999999997E-6</v>
      </c>
      <c r="Q1226" s="319">
        <v>3.8823033999999997E-6</v>
      </c>
      <c r="R1226" s="319">
        <v>5.2811397999999997E-6</v>
      </c>
      <c r="S1226" s="319">
        <v>3.0582809999999999E-4</v>
      </c>
      <c r="T1226" s="319">
        <v>1.9354245000000002E-5</v>
      </c>
      <c r="U1226" s="319">
        <v>1.0649798E-5</v>
      </c>
      <c r="V1226" s="319">
        <v>4.0531423999999997E-8</v>
      </c>
      <c r="W1226" s="319">
        <v>8.0262583999999998E-7</v>
      </c>
      <c r="X1226" s="319">
        <v>0</v>
      </c>
      <c r="Y1226" s="210"/>
      <c r="Z1226" s="320">
        <f t="shared" si="475"/>
        <v>2.3005752631578944E-3</v>
      </c>
      <c r="AA1226" s="210"/>
      <c r="AB1226" s="321">
        <f t="shared" si="476"/>
        <v>3.0597650999999998E-4</v>
      </c>
      <c r="AC1226" s="321">
        <f t="shared" si="477"/>
        <v>9.5718119200000003E-5</v>
      </c>
      <c r="AD1226" s="321">
        <f t="shared" si="487"/>
        <v>8.7300104640000001E-5</v>
      </c>
      <c r="AE1226" s="321">
        <f t="shared" si="478"/>
        <v>6.7183765224000007E-5</v>
      </c>
      <c r="AF1226" s="321">
        <f t="shared" si="479"/>
        <v>3.16477898E-4</v>
      </c>
      <c r="AG1226"/>
      <c r="AH1226" s="121">
        <v>1.0285146999999999</v>
      </c>
      <c r="AI1226" s="121">
        <v>2.6082365E-2</v>
      </c>
      <c r="AJ1226" s="121">
        <v>1.4438258E-3</v>
      </c>
      <c r="AK1226" s="121">
        <v>0</v>
      </c>
      <c r="AL1226" s="121">
        <v>3.8311387999999998E-4</v>
      </c>
      <c r="AM1226" s="121">
        <v>1.0004434</v>
      </c>
      <c r="AN1226" s="121">
        <v>1.6200453000000001E-4</v>
      </c>
      <c r="AO1226"/>
      <c r="AP1226" s="283">
        <v>5.4842259000000003E-5</v>
      </c>
      <c r="AQ1226" s="283">
        <v>5.1440662E-5</v>
      </c>
      <c r="AR1226" s="283">
        <v>2.1803807000000002E-6</v>
      </c>
      <c r="AS1226" s="283">
        <v>1.2212161E-6</v>
      </c>
      <c r="AT1226" s="255">
        <f t="shared" si="488"/>
        <v>3.0839725751989998E-9</v>
      </c>
      <c r="AU1226" s="256">
        <f t="shared" si="489"/>
        <v>8.0635379360187988E-12</v>
      </c>
      <c r="AV1226" s="256">
        <f t="shared" si="490"/>
        <v>1.71038662E-4</v>
      </c>
      <c r="AW1226" s="272">
        <v>2.1502008000000001E-9</v>
      </c>
      <c r="AX1226" s="272">
        <v>6.4881399999999999E-12</v>
      </c>
      <c r="AY1226" s="272">
        <v>1.7724262999999999E-16</v>
      </c>
      <c r="AZ1226" s="272">
        <v>2.8618448999999999E-13</v>
      </c>
      <c r="BA1226" s="272">
        <v>1.1778509E-14</v>
      </c>
      <c r="BB1226" s="272">
        <v>2.4469317000000001E-12</v>
      </c>
      <c r="BC1226" s="272">
        <v>8.8955690999999996E-10</v>
      </c>
      <c r="BD1226" s="272">
        <v>3.5363131999999999E-13</v>
      </c>
      <c r="BE1226" s="272">
        <v>1.0250568E-12</v>
      </c>
      <c r="BF1226" s="272">
        <v>9.4459142000000005E-15</v>
      </c>
      <c r="BG1226" s="272">
        <v>-9.2994943999999996E-16</v>
      </c>
      <c r="BH1226" s="272">
        <v>2.8847644999999999E-14</v>
      </c>
      <c r="BI1226" s="272">
        <v>-1.5168534999999999E-15</v>
      </c>
      <c r="BJ1226" s="272">
        <v>-1.9526181000000001E-16</v>
      </c>
      <c r="BK1226" s="272">
        <v>5.7216585E-12</v>
      </c>
      <c r="BL1226" s="272">
        <v>2.0186484E-11</v>
      </c>
      <c r="BM1226" s="272">
        <v>6.6244107999999996E-14</v>
      </c>
      <c r="BN1226" s="272">
        <v>1.6047331999999999E-5</v>
      </c>
      <c r="BO1226" s="273">
        <v>1.5499133E-4</v>
      </c>
      <c r="BP1226" s="272">
        <v>1.5561828000000001E-11</v>
      </c>
      <c r="BQ1226" s="272">
        <v>9.4632737000000002E-14</v>
      </c>
      <c r="BR1226" s="272">
        <v>4.2339387999999996E-18</v>
      </c>
      <c r="BS1226"/>
      <c r="BT1226" s="274">
        <v>1.7063836999999999E-7</v>
      </c>
      <c r="BU1226" s="274">
        <v>7.7914403999999998E-9</v>
      </c>
      <c r="BV1226" s="274">
        <v>6.4146144000000004E-8</v>
      </c>
      <c r="BW1226" s="274">
        <v>6.1879621999999999E-10</v>
      </c>
      <c r="BX1226" s="274">
        <v>8.3553279999999997E-9</v>
      </c>
      <c r="BY1226" s="274">
        <v>-1.2687688E-9</v>
      </c>
      <c r="BZ1226" s="274">
        <v>1.4992367999999999E-10</v>
      </c>
      <c r="CA1226" s="274">
        <v>2.3551558999999999E-9</v>
      </c>
      <c r="CB1226" s="274">
        <v>6.4316795999999997E-9</v>
      </c>
      <c r="CC1226" s="274">
        <v>2.5689428000000001E-9</v>
      </c>
      <c r="CD1226" s="274">
        <v>5.5163068E-11</v>
      </c>
      <c r="CE1226" s="274">
        <v>4.3386366000000001E-11</v>
      </c>
      <c r="CF1226" s="274">
        <v>3.1439591000000002E-12</v>
      </c>
      <c r="CG1226" s="274">
        <v>4.2905197000000001E-9</v>
      </c>
      <c r="CH1226" s="274">
        <v>3.2803172999999998E-8</v>
      </c>
      <c r="CI1226" s="274">
        <v>4.0060324999999997E-8</v>
      </c>
      <c r="CJ1226" s="274">
        <v>2.2340137000000002E-9</v>
      </c>
      <c r="CK1226" s="4"/>
      <c r="CL1226" s="323">
        <v>3.5826394999999999E-12</v>
      </c>
      <c r="CM1226" s="323">
        <v>2.2899439999999999E-3</v>
      </c>
      <c r="CN1226" s="323">
        <v>5.1799399999999997E-5</v>
      </c>
      <c r="CO1226" s="323">
        <v>5.7814266000000002E-6</v>
      </c>
      <c r="CP1226" s="323">
        <v>-1.7589889999999999E-6</v>
      </c>
      <c r="CQ1226" s="323">
        <v>1.0743379E-10</v>
      </c>
      <c r="CR1226" s="323">
        <v>2.4314096999999998E-10</v>
      </c>
      <c r="CS1226" s="323">
        <v>2.8545035E-7</v>
      </c>
      <c r="CT1226" s="323">
        <v>8.1746802000000004E-4</v>
      </c>
      <c r="CU1226" s="323">
        <v>2.3579851E-3</v>
      </c>
      <c r="CV1226" s="233"/>
      <c r="CW1226" s="214"/>
      <c r="CX1226" s="18" t="s">
        <v>1179</v>
      </c>
      <c r="CY1226" s="18"/>
      <c r="CZ1226" s="18"/>
      <c r="DA1226" s="17"/>
      <c r="DB1226" s="23"/>
      <c r="DC1226" s="14"/>
      <c r="DD1226" s="14"/>
      <c r="DE1226" s="14"/>
      <c r="DF1226" s="14"/>
      <c r="DG1226" s="14"/>
      <c r="DH1226" s="14"/>
      <c r="DI1226" s="14"/>
      <c r="DJ1226" s="14"/>
      <c r="DK1226" s="14"/>
      <c r="DL1226" s="14"/>
      <c r="DM1226" s="14"/>
      <c r="DN1226" s="14"/>
      <c r="DO1226" s="14"/>
      <c r="DP1226" s="14"/>
      <c r="DQ1226" s="14"/>
      <c r="DR1226" s="14"/>
      <c r="DS1226" s="14"/>
      <c r="DT1226" s="14"/>
      <c r="DU1226" s="14"/>
      <c r="DV1226" s="14"/>
      <c r="DW1226" s="14"/>
      <c r="DX1226" s="14"/>
    </row>
    <row r="1227" spans="1:335" ht="14.4" customHeight="1">
      <c r="A1227" t="s">
        <v>2378</v>
      </c>
      <c r="B1227" s="168" t="s">
        <v>3673</v>
      </c>
      <c r="C1227" s="279" t="str">
        <f t="shared" si="470"/>
        <v>B.030.01.103</v>
      </c>
      <c r="D1227" s="14" t="s">
        <v>664</v>
      </c>
      <c r="E1227" s="278" t="s">
        <v>1810</v>
      </c>
      <c r="F1227" s="281" t="str">
        <f t="shared" si="471"/>
        <v>Electricity gas, EU, US, China, 60% efficiency</v>
      </c>
      <c r="G1227" s="319">
        <f t="shared" si="483"/>
        <v>3.0335884695310299E-2</v>
      </c>
      <c r="H1227" s="319">
        <f t="shared" si="484"/>
        <v>3.5453230362999999E-3</v>
      </c>
      <c r="I1227" s="319">
        <f t="shared" si="485"/>
        <v>3.1967790647899996E-3</v>
      </c>
      <c r="J1227" s="319">
        <f t="shared" si="486"/>
        <v>6.295495942203E-4</v>
      </c>
      <c r="K1227" s="319">
        <v>2.2964233000000001E-2</v>
      </c>
      <c r="L1227" s="319">
        <v>4.5453521999999999E-4</v>
      </c>
      <c r="M1227" s="319">
        <v>2.6973044999999999E-3</v>
      </c>
      <c r="N1227" s="319">
        <v>2.2730379999999998E-3</v>
      </c>
      <c r="O1227" s="319">
        <v>1.2572726E-3</v>
      </c>
      <c r="P1227" s="319">
        <v>7.7395302999999996E-6</v>
      </c>
      <c r="Q1227" s="319">
        <v>7.272906E-6</v>
      </c>
      <c r="R1227" s="319">
        <v>4.4526495000000001E-5</v>
      </c>
      <c r="S1227" s="319">
        <v>2.6446921E-5</v>
      </c>
      <c r="T1227" s="319">
        <v>2.1838706000000001E-4</v>
      </c>
      <c r="U1227" s="319">
        <v>3.8470935000000002E-4</v>
      </c>
      <c r="V1227" s="319">
        <v>4.1284978999999997E-7</v>
      </c>
      <c r="W1227" s="319">
        <v>6.2632203000000003E-9</v>
      </c>
      <c r="X1227" s="319">
        <v>0</v>
      </c>
      <c r="Y1227" s="210"/>
      <c r="Z1227" s="320">
        <f t="shared" si="475"/>
        <v>0.1726634060150376</v>
      </c>
      <c r="AA1227" s="210"/>
      <c r="AB1227" s="321">
        <f t="shared" si="476"/>
        <v>2.2964233000000001E-2</v>
      </c>
      <c r="AC1227" s="321">
        <f t="shared" si="477"/>
        <v>6.7416892512999994E-3</v>
      </c>
      <c r="AD1227" s="321">
        <f t="shared" si="487"/>
        <v>3.4147595382202998E-3</v>
      </c>
      <c r="AE1227" s="321">
        <f t="shared" si="478"/>
        <v>3.19677906479E-3</v>
      </c>
      <c r="AF1227" s="321">
        <f t="shared" si="479"/>
        <v>4.1115627100000003E-4</v>
      </c>
      <c r="AG1227"/>
      <c r="AH1227" s="121">
        <v>1.4256382999999999</v>
      </c>
      <c r="AI1227" s="121">
        <v>1.3403928000000001</v>
      </c>
      <c r="AJ1227" s="121">
        <v>5.2152015000000003E-2</v>
      </c>
      <c r="AK1227" s="121">
        <v>0</v>
      </c>
      <c r="AL1227" s="121">
        <v>3.8837913999999999E-3</v>
      </c>
      <c r="AM1227" s="121">
        <v>1.7852797E-2</v>
      </c>
      <c r="AN1227" s="121">
        <v>1.1356870999999999E-2</v>
      </c>
      <c r="AO1227"/>
      <c r="AP1227" s="282">
        <v>3.8201453000000002E-3</v>
      </c>
      <c r="AQ1227" s="282">
        <v>3.593504E-3</v>
      </c>
      <c r="AR1227" s="282">
        <v>1.5515146E-4</v>
      </c>
      <c r="AS1227" s="283">
        <v>7.1489852999999999E-5</v>
      </c>
      <c r="AT1227" s="255">
        <f t="shared" si="488"/>
        <v>2.1543788914399999E-7</v>
      </c>
      <c r="AU1227" s="256">
        <f t="shared" si="489"/>
        <v>5.7378498068894737E-10</v>
      </c>
      <c r="AV1227" s="256">
        <f t="shared" si="490"/>
        <v>1.001258424389E-2</v>
      </c>
      <c r="AW1227" s="272">
        <v>1.6146009E-7</v>
      </c>
      <c r="AX1227" s="272">
        <v>4.8720966999999999E-10</v>
      </c>
      <c r="AY1227" s="272">
        <v>1.3309282E-14</v>
      </c>
      <c r="AZ1227" s="272">
        <v>5.4186036E-12</v>
      </c>
      <c r="BA1227" s="272">
        <v>7.0198076000000002E-13</v>
      </c>
      <c r="BB1227" s="272">
        <v>3.3798592000000001E-10</v>
      </c>
      <c r="BC1227" s="272">
        <v>5.3513116999999998E-8</v>
      </c>
      <c r="BD1227" s="272">
        <v>4.8112183000000002E-11</v>
      </c>
      <c r="BE1227" s="272">
        <v>3.7879341999999998E-11</v>
      </c>
      <c r="BF1227" s="272">
        <v>7.9979909999999994E-15</v>
      </c>
      <c r="BG1227" s="272">
        <v>4.4361669000000001E-17</v>
      </c>
      <c r="BH1227" s="272">
        <v>1.6906502999999999E-14</v>
      </c>
      <c r="BI1227" s="272">
        <v>3.6143600999999998E-15</v>
      </c>
      <c r="BJ1227" s="272">
        <v>1.2206064E-15</v>
      </c>
      <c r="BK1227" s="272">
        <v>8.3915577999999999E-11</v>
      </c>
      <c r="BL1227" s="272">
        <v>3.6538629000000001E-11</v>
      </c>
      <c r="BM1227" s="272">
        <v>5.3995410999999997E-13</v>
      </c>
      <c r="BN1227" s="272">
        <v>9.9724388999999992E-7</v>
      </c>
      <c r="BO1227" s="273">
        <v>1.0011587000000001E-2</v>
      </c>
      <c r="BP1227" s="272">
        <v>1.2143264E-13</v>
      </c>
      <c r="BQ1227" s="272">
        <v>7.3844174000000001E-16</v>
      </c>
      <c r="BR1227" s="272">
        <v>3.3038430999999999E-20</v>
      </c>
      <c r="BS1227"/>
      <c r="BT1227" s="274">
        <v>9.1129952000000002E-6</v>
      </c>
      <c r="BU1227" s="274">
        <v>3.7181008000000002E-7</v>
      </c>
      <c r="BV1227" s="274">
        <v>4.8143138999999998E-6</v>
      </c>
      <c r="BW1227" s="274">
        <v>5.2422919000000003E-9</v>
      </c>
      <c r="BX1227" s="274">
        <v>1.2694498000000001E-6</v>
      </c>
      <c r="BY1227" s="274">
        <v>2.1748074E-7</v>
      </c>
      <c r="BZ1227" s="274">
        <v>1.2498595E-11</v>
      </c>
      <c r="CA1227" s="274">
        <v>3.3064028999999999E-7</v>
      </c>
      <c r="CB1227" s="274">
        <v>1.0385905000000001E-8</v>
      </c>
      <c r="CC1227" s="274">
        <v>4.8125243000000004E-9</v>
      </c>
      <c r="CD1227" s="274">
        <v>5.2761817000000004E-9</v>
      </c>
      <c r="CE1227" s="274">
        <v>3.8322460000000001E-10</v>
      </c>
      <c r="CF1227" s="274">
        <v>9.3138285E-11</v>
      </c>
      <c r="CG1227" s="274">
        <v>4.5510879999999999E-7</v>
      </c>
      <c r="CH1227" s="274">
        <v>1.6193023E-6</v>
      </c>
      <c r="CI1227" s="274">
        <v>8.6660958000000004E-9</v>
      </c>
      <c r="CJ1227" s="274">
        <v>1.7432540000000001E-11</v>
      </c>
      <c r="CK1227" s="4"/>
      <c r="CL1227" s="323">
        <v>1.5452921E-10</v>
      </c>
      <c r="CM1227" s="323">
        <v>0.17167004</v>
      </c>
      <c r="CN1227" s="323">
        <v>6.2999138999999997E-3</v>
      </c>
      <c r="CO1227" s="323">
        <v>3.0508789000000002E-4</v>
      </c>
      <c r="CP1227" s="323">
        <v>1.6786644E-5</v>
      </c>
      <c r="CQ1227" s="323">
        <v>1.3833022999999999E-10</v>
      </c>
      <c r="CR1227" s="323">
        <v>2.1025497000000001E-10</v>
      </c>
      <c r="CS1227" s="323">
        <v>3.6809873000000001E-5</v>
      </c>
      <c r="CT1227" s="323">
        <v>3.0381342000000001E-3</v>
      </c>
      <c r="CU1227" s="323">
        <v>0.16956852</v>
      </c>
      <c r="CV1227" s="233"/>
      <c r="CW1227" s="214"/>
      <c r="CX1227" s="78" t="s">
        <v>8519</v>
      </c>
      <c r="CY1227" s="64"/>
      <c r="CZ1227" s="88"/>
      <c r="DA1227" s="17"/>
      <c r="DB1227" s="23"/>
      <c r="DC1227" s="14"/>
      <c r="DD1227" s="14"/>
      <c r="DE1227" s="14"/>
      <c r="DF1227" s="14"/>
      <c r="DG1227" s="14"/>
      <c r="DH1227" s="14"/>
      <c r="DI1227" s="29"/>
      <c r="DJ1227" s="29"/>
      <c r="DK1227" s="14"/>
      <c r="DL1227" s="14"/>
      <c r="DM1227" s="14"/>
      <c r="DN1227"/>
    </row>
    <row r="1228" spans="1:335" ht="14.4" customHeight="1">
      <c r="A1228" t="s">
        <v>2379</v>
      </c>
      <c r="B1228" s="168" t="s">
        <v>3673</v>
      </c>
      <c r="C1228" s="279" t="str">
        <f t="shared" si="470"/>
        <v>B.030.01.104</v>
      </c>
      <c r="D1228" s="14" t="s">
        <v>664</v>
      </c>
      <c r="E1228" s="278" t="s">
        <v>1810</v>
      </c>
      <c r="F1228" s="281" t="str">
        <f t="shared" si="471"/>
        <v>Electricity nuclear (US)</v>
      </c>
      <c r="G1228" s="319">
        <f t="shared" si="483"/>
        <v>2.3586981052909406E-2</v>
      </c>
      <c r="H1228" s="319">
        <f t="shared" si="484"/>
        <v>9.0657849800000005E-5</v>
      </c>
      <c r="I1228" s="319">
        <f t="shared" si="485"/>
        <v>5.9950912725699999E-4</v>
      </c>
      <c r="J1228" s="319">
        <f t="shared" si="486"/>
        <v>2.2571238545852405E-2</v>
      </c>
      <c r="K1228" s="319">
        <v>3.2557552999999998E-4</v>
      </c>
      <c r="L1228" s="319">
        <v>4.4253662000000001E-4</v>
      </c>
      <c r="M1228" s="319">
        <v>1.1316726E-4</v>
      </c>
      <c r="N1228" s="319">
        <v>8.7462721000000003E-5</v>
      </c>
      <c r="O1228" s="319">
        <v>1.6223574E-6</v>
      </c>
      <c r="P1228" s="319">
        <v>1.070504E-7</v>
      </c>
      <c r="Q1228" s="319">
        <v>1.4657209999999999E-6</v>
      </c>
      <c r="R1228" s="319">
        <v>4.3776353999999997E-5</v>
      </c>
      <c r="S1228" s="319">
        <v>1.3514886E-6</v>
      </c>
      <c r="T1228" s="319">
        <v>6.5349948999999998E-6</v>
      </c>
      <c r="U1228" s="319">
        <v>2.2563351999999998E-2</v>
      </c>
      <c r="V1228" s="319">
        <v>2.8893256999999999E-8</v>
      </c>
      <c r="W1228" s="319">
        <v>6.2352408000000004E-11</v>
      </c>
      <c r="X1228" s="319">
        <v>0</v>
      </c>
      <c r="Y1228" s="210"/>
      <c r="Z1228" s="320">
        <f t="shared" si="475"/>
        <v>2.4479363157894735E-3</v>
      </c>
      <c r="AA1228" s="210"/>
      <c r="AB1228" s="321">
        <f t="shared" si="476"/>
        <v>3.2557552999999998E-4</v>
      </c>
      <c r="AC1228" s="321">
        <f t="shared" si="477"/>
        <v>6.901380838E-4</v>
      </c>
      <c r="AD1228" s="321">
        <f t="shared" si="487"/>
        <v>6.0601529125240805E-4</v>
      </c>
      <c r="AE1228" s="321">
        <f t="shared" si="478"/>
        <v>5.995091272570001E-4</v>
      </c>
      <c r="AF1228" s="321">
        <f t="shared" si="479"/>
        <v>2.2564703488599999E-2</v>
      </c>
      <c r="AG1228"/>
      <c r="AH1228" s="121">
        <v>3.0899500999999998</v>
      </c>
      <c r="AI1228" s="121">
        <v>2.7955845E-2</v>
      </c>
      <c r="AJ1228" s="121">
        <v>3.0590218</v>
      </c>
      <c r="AK1228" s="121">
        <v>0</v>
      </c>
      <c r="AL1228" s="121">
        <v>1.9191332000000001E-4</v>
      </c>
      <c r="AM1228" s="121">
        <v>1.9858637999999999E-3</v>
      </c>
      <c r="AN1228" s="121">
        <v>7.9464919999999999E-4</v>
      </c>
      <c r="AO1228"/>
      <c r="AP1228" s="282">
        <v>2.0240777E-4</v>
      </c>
      <c r="AQ1228" s="282">
        <v>1.9595254000000001E-4</v>
      </c>
      <c r="AR1228" s="283">
        <v>5.2267746999999998E-6</v>
      </c>
      <c r="AS1228" s="283">
        <v>1.2284508999999999E-6</v>
      </c>
      <c r="AT1228" s="255">
        <f t="shared" si="488"/>
        <v>1.1747754322144498E-8</v>
      </c>
      <c r="AU1228" s="256">
        <f t="shared" si="489"/>
        <v>1.9329788294856103E-11</v>
      </c>
      <c r="AV1228" s="256">
        <f t="shared" si="490"/>
        <v>1.7205194181600002E-4</v>
      </c>
      <c r="AW1228" s="272">
        <v>2.2796607999999998E-9</v>
      </c>
      <c r="AX1228" s="272">
        <v>6.8785817000000001E-12</v>
      </c>
      <c r="AY1228" s="272">
        <v>1.8791984000000001E-16</v>
      </c>
      <c r="AZ1228" s="272">
        <v>3.7618102000000002E-14</v>
      </c>
      <c r="BA1228" s="272">
        <v>4.2408408000000003E-15</v>
      </c>
      <c r="BB1228" s="272">
        <v>1.3005086000000001E-11</v>
      </c>
      <c r="BC1228" s="272">
        <v>9.0757871999999997E-9</v>
      </c>
      <c r="BD1228" s="272">
        <v>1.8448479999999998E-12</v>
      </c>
      <c r="BE1228" s="272">
        <v>1.0516471E-11</v>
      </c>
      <c r="BF1228" s="272">
        <v>8.2471437999999997E-17</v>
      </c>
      <c r="BG1228" s="272">
        <v>1.7059534E-16</v>
      </c>
      <c r="BH1228" s="272">
        <v>1.3235638000000001E-16</v>
      </c>
      <c r="BI1228" s="272">
        <v>3.5089717999999999E-14</v>
      </c>
      <c r="BJ1228" s="272">
        <v>7.1765090999999997E-15</v>
      </c>
      <c r="BK1228" s="272">
        <v>4.4640083000000003E-12</v>
      </c>
      <c r="BL1228" s="272">
        <v>3.7479415999999998E-10</v>
      </c>
      <c r="BM1228" s="272">
        <v>4.7040672999999999E-14</v>
      </c>
      <c r="BN1228" s="272">
        <v>3.0731816000000001E-8</v>
      </c>
      <c r="BO1228" s="273">
        <v>1.7202121000000001E-4</v>
      </c>
      <c r="BP1228" s="272">
        <v>1.2089017000000001E-15</v>
      </c>
      <c r="BQ1228" s="272">
        <v>7.3514291999999998E-18</v>
      </c>
      <c r="BR1228" s="272">
        <v>3.2890838999999998E-22</v>
      </c>
      <c r="BS1228"/>
      <c r="BT1228" s="274">
        <v>4.2017457000000001E-6</v>
      </c>
      <c r="BU1228" s="274">
        <v>7.6825551000000002E-8</v>
      </c>
      <c r="BV1228" s="274">
        <v>6.8254961000000002E-8</v>
      </c>
      <c r="BW1228" s="274">
        <v>5.1279814000000004E-9</v>
      </c>
      <c r="BX1228" s="274">
        <v>5.8519669999999998E-8</v>
      </c>
      <c r="BY1228" s="274">
        <v>8.9419366999999996E-9</v>
      </c>
      <c r="BZ1228" s="274">
        <v>8.7071147000000003E-13</v>
      </c>
      <c r="CA1228" s="274">
        <v>1.3181623999999999E-8</v>
      </c>
      <c r="CB1228" s="274">
        <v>1.4365411E-10</v>
      </c>
      <c r="CC1228" s="274">
        <v>9.6987611000000001E-10</v>
      </c>
      <c r="CD1228" s="274">
        <v>3.1845183999999997E-11</v>
      </c>
      <c r="CE1228" s="274">
        <v>3.0849212E-11</v>
      </c>
      <c r="CF1228" s="274">
        <v>5.5912486999999999E-13</v>
      </c>
      <c r="CG1228" s="274">
        <v>2.1031407999999999E-8</v>
      </c>
      <c r="CH1228" s="274">
        <v>3.9480569000000003E-6</v>
      </c>
      <c r="CI1228" s="274">
        <v>6.2783265000000001E-10</v>
      </c>
      <c r="CJ1228" s="274">
        <v>1.7354664E-13</v>
      </c>
      <c r="CK1228" s="4"/>
      <c r="CL1228" s="323">
        <v>9.2760082999999992E-13</v>
      </c>
      <c r="CM1228" s="323">
        <v>2.4415087E-3</v>
      </c>
      <c r="CN1228" s="323">
        <v>3.5117157E-4</v>
      </c>
      <c r="CO1228" s="323">
        <v>5.4449837999999999E-5</v>
      </c>
      <c r="CP1228" s="323">
        <v>7.2495248000000004E-7</v>
      </c>
      <c r="CQ1228" s="323">
        <v>2.1712263000000001E-12</v>
      </c>
      <c r="CR1228" s="323">
        <v>3.1131311999999997E-10</v>
      </c>
      <c r="CS1228" s="323">
        <v>2.8521171999999999E-6</v>
      </c>
      <c r="CT1228" s="323">
        <v>1.2038409999999999E-2</v>
      </c>
      <c r="CU1228" s="323">
        <v>2.8080831999999999E-3</v>
      </c>
      <c r="CV1228" s="233"/>
      <c r="CW1228" s="214"/>
      <c r="CX1228" s="78" t="s">
        <v>1101</v>
      </c>
      <c r="CY1228" s="64"/>
      <c r="CZ1228" s="88"/>
      <c r="DA1228" s="17"/>
      <c r="DB1228" s="23"/>
      <c r="DC1228"/>
      <c r="DD1228"/>
      <c r="DE1228" s="4"/>
      <c r="DF1228"/>
      <c r="DG1228"/>
      <c r="DH1228"/>
      <c r="DI1228"/>
      <c r="DJ1228"/>
      <c r="DK1228"/>
      <c r="DL1228"/>
      <c r="DM1228"/>
      <c r="DN1228"/>
    </row>
    <row r="1229" spans="1:335" ht="14.4" customHeight="1">
      <c r="A1229" t="s">
        <v>2380</v>
      </c>
      <c r="B1229" s="168" t="s">
        <v>3673</v>
      </c>
      <c r="C1229" s="279" t="str">
        <f t="shared" si="470"/>
        <v>B.030.01.105</v>
      </c>
      <c r="D1229" s="14" t="s">
        <v>664</v>
      </c>
      <c r="E1229" s="278" t="s">
        <v>1810</v>
      </c>
      <c r="F1229" s="281" t="str">
        <f t="shared" si="471"/>
        <v>Electricity oil, EU, US, China, 45% efficiency</v>
      </c>
      <c r="G1229" s="319">
        <f t="shared" si="483"/>
        <v>4.44618518996183E-2</v>
      </c>
      <c r="H1229" s="319">
        <f t="shared" si="484"/>
        <v>2.8152221768062997E-3</v>
      </c>
      <c r="I1229" s="319">
        <f t="shared" si="485"/>
        <v>9.4062590345899994E-3</v>
      </c>
      <c r="J1229" s="319">
        <f t="shared" si="486"/>
        <v>8.5592688221999995E-5</v>
      </c>
      <c r="K1229" s="319">
        <v>3.2154778000000002E-2</v>
      </c>
      <c r="L1229" s="319">
        <v>7.5915076000000001E-3</v>
      </c>
      <c r="M1229" s="319">
        <v>1.8146051E-3</v>
      </c>
      <c r="N1229" s="319">
        <v>1.5244945999999999E-3</v>
      </c>
      <c r="O1229" s="319">
        <v>1.2896269E-3</v>
      </c>
      <c r="P1229" s="319">
        <v>3.2575062999999999E-9</v>
      </c>
      <c r="Q1229" s="319">
        <v>1.0974193E-6</v>
      </c>
      <c r="R1229" s="319">
        <v>1.4633458999999999E-7</v>
      </c>
      <c r="S1229" s="319">
        <v>2.2414221999999999E-8</v>
      </c>
      <c r="T1229" s="319">
        <v>0</v>
      </c>
      <c r="U1229" s="319">
        <v>8.5570273999999998E-5</v>
      </c>
      <c r="V1229" s="319">
        <v>0</v>
      </c>
      <c r="W1229" s="319">
        <v>0</v>
      </c>
      <c r="X1229" s="319">
        <v>0</v>
      </c>
      <c r="Y1229" s="210"/>
      <c r="Z1229" s="320">
        <f t="shared" si="475"/>
        <v>0.24176524812030076</v>
      </c>
      <c r="AA1229" s="210"/>
      <c r="AB1229" s="321">
        <f t="shared" si="476"/>
        <v>3.2154778000000002E-2</v>
      </c>
      <c r="AC1229" s="321">
        <f t="shared" si="477"/>
        <v>1.2221481211396299E-2</v>
      </c>
      <c r="AD1229" s="321">
        <f t="shared" si="487"/>
        <v>9.4062590345899994E-3</v>
      </c>
      <c r="AE1229" s="321">
        <f t="shared" si="478"/>
        <v>9.4062590345899994E-3</v>
      </c>
      <c r="AF1229" s="321">
        <f t="shared" si="479"/>
        <v>8.5592688221999995E-5</v>
      </c>
      <c r="AG1229"/>
      <c r="AH1229" s="121">
        <v>2.6151317000000001</v>
      </c>
      <c r="AI1229" s="121">
        <v>2.6021613000000001</v>
      </c>
      <c r="AJ1229" s="121">
        <v>1.1601176E-2</v>
      </c>
      <c r="AK1229" s="121">
        <v>0</v>
      </c>
      <c r="AL1229" s="121">
        <v>1.0260946E-3</v>
      </c>
      <c r="AM1229" s="274">
        <v>4.1071073E-5</v>
      </c>
      <c r="AN1229" s="121">
        <v>3.0197687999999998E-4</v>
      </c>
      <c r="AO1229"/>
      <c r="AP1229" s="282">
        <v>7.0762259000000001E-3</v>
      </c>
      <c r="AQ1229" s="282">
        <v>6.6520423E-3</v>
      </c>
      <c r="AR1229" s="282">
        <v>2.4074656999999999E-4</v>
      </c>
      <c r="AS1229" s="282">
        <v>1.8343706999999999E-4</v>
      </c>
      <c r="AT1229" s="255">
        <f t="shared" si="488"/>
        <v>3.9880349351639725E-7</v>
      </c>
      <c r="AU1229" s="256">
        <f t="shared" si="489"/>
        <v>8.903349530599671E-10</v>
      </c>
      <c r="AV1229" s="256">
        <f t="shared" si="490"/>
        <v>2.56914657027872E-2</v>
      </c>
      <c r="AW1229" s="272">
        <v>2.248943E-7</v>
      </c>
      <c r="AX1229" s="272">
        <v>6.7858130000000005E-10</v>
      </c>
      <c r="AY1229" s="272">
        <v>1.8538927E-14</v>
      </c>
      <c r="AZ1229" s="272">
        <v>9.2100844999999995E-20</v>
      </c>
      <c r="BA1229" s="273">
        <v>0</v>
      </c>
      <c r="BB1229" s="272">
        <v>2.2668139E-10</v>
      </c>
      <c r="BC1229" s="272">
        <v>1.7368249000000001E-7</v>
      </c>
      <c r="BD1229" s="272">
        <v>3.2133962000000002E-11</v>
      </c>
      <c r="BE1229" s="272">
        <v>1.7960104000000001E-10</v>
      </c>
      <c r="BF1229" s="272">
        <v>5.7022903000000005E-17</v>
      </c>
      <c r="BG1229" s="272">
        <v>2.6417016E-18</v>
      </c>
      <c r="BH1229" s="272">
        <v>5.2361737E-17</v>
      </c>
      <c r="BI1229" s="272">
        <v>1.6797667E-20</v>
      </c>
      <c r="BJ1229" s="272">
        <v>8.9827815000000004E-20</v>
      </c>
      <c r="BK1229" s="272">
        <v>1.0805720999999999E-15</v>
      </c>
      <c r="BL1229" s="272">
        <v>2.1045733000000001E-14</v>
      </c>
      <c r="BM1229" s="273">
        <v>0</v>
      </c>
      <c r="BN1229" s="272">
        <v>3.7027872000000001E-9</v>
      </c>
      <c r="BO1229" s="273">
        <v>2.5691462000000002E-2</v>
      </c>
      <c r="BP1229" s="273">
        <v>0</v>
      </c>
      <c r="BQ1229" s="273">
        <v>0</v>
      </c>
      <c r="BR1229" s="273">
        <v>0</v>
      </c>
      <c r="BS1229"/>
      <c r="BT1229" s="274">
        <v>1.4067855E-5</v>
      </c>
      <c r="BU1229" s="274">
        <v>1.3128535000000001E-6</v>
      </c>
      <c r="BV1229" s="274">
        <v>6.7410564999999999E-6</v>
      </c>
      <c r="BW1229" s="274">
        <v>1.7141662999999999E-11</v>
      </c>
      <c r="BX1229" s="274">
        <v>2.1271576000000001E-6</v>
      </c>
      <c r="BY1229" s="274">
        <v>1.4675720000000001E-7</v>
      </c>
      <c r="BZ1229" s="274">
        <v>5.2609361999999996E-13</v>
      </c>
      <c r="CA1229" s="274">
        <v>2.227338E-7</v>
      </c>
      <c r="CB1229" s="274">
        <v>4.3713440999999998E-12</v>
      </c>
      <c r="CC1229" s="274">
        <v>7.2616871999999997E-10</v>
      </c>
      <c r="CD1229" s="121">
        <v>0</v>
      </c>
      <c r="CE1229" s="121">
        <v>0</v>
      </c>
      <c r="CF1229" s="121">
        <v>0</v>
      </c>
      <c r="CG1229" s="274">
        <v>3.6438905999999997E-7</v>
      </c>
      <c r="CH1229" s="274">
        <v>3.1521452999999999E-6</v>
      </c>
      <c r="CI1229" s="274">
        <v>1.3509907E-11</v>
      </c>
      <c r="CJ1229" s="121">
        <v>0</v>
      </c>
      <c r="CK1229"/>
      <c r="CL1229" s="322">
        <v>0</v>
      </c>
      <c r="CM1229" s="322">
        <v>0.24131733</v>
      </c>
      <c r="CN1229" s="322">
        <v>4.3407675999999999E-3</v>
      </c>
      <c r="CO1229" s="322">
        <v>9.3219001000000002E-4</v>
      </c>
      <c r="CP1229" s="322">
        <v>1.103722E-5</v>
      </c>
      <c r="CQ1229" s="322">
        <v>2.3189979000000001E-14</v>
      </c>
      <c r="CR1229" s="322">
        <v>2.750828E-12</v>
      </c>
      <c r="CS1229" s="322">
        <v>7.7635291000000001E-5</v>
      </c>
      <c r="CT1229" s="322">
        <v>5.5163303000000003E-8</v>
      </c>
      <c r="CU1229" s="322">
        <v>0.35136872000000002</v>
      </c>
      <c r="CV1229" s="233"/>
      <c r="CW1229" s="214"/>
      <c r="CX1229" s="78" t="s">
        <v>8519</v>
      </c>
      <c r="CY1229" s="88"/>
      <c r="CZ1229" s="88"/>
      <c r="DA1229" s="17"/>
      <c r="DB1229" s="23"/>
      <c r="DC1229"/>
      <c r="DD1229" s="4"/>
      <c r="DE1229"/>
      <c r="DF1229" s="4"/>
      <c r="DG1229" s="4"/>
      <c r="DH1229" s="4"/>
      <c r="DI1229"/>
      <c r="DJ1229"/>
      <c r="DK1229"/>
      <c r="DL1229"/>
      <c r="DM1229"/>
      <c r="DN1229" s="201"/>
      <c r="DO1229" s="201"/>
      <c r="DP1229" s="201"/>
      <c r="DQ1229" s="201"/>
      <c r="DR1229" s="201"/>
      <c r="DS1229" s="201"/>
      <c r="DT1229" s="201"/>
      <c r="DU1229" s="201"/>
      <c r="DV1229" s="201"/>
      <c r="DW1229" s="201"/>
      <c r="DX1229" s="201"/>
    </row>
    <row r="1230" spans="1:335" ht="14.4" customHeight="1">
      <c r="A1230" t="s">
        <v>2381</v>
      </c>
      <c r="B1230" s="168" t="s">
        <v>3673</v>
      </c>
      <c r="C1230" s="279" t="str">
        <f t="shared" si="470"/>
        <v>B.030.01.106</v>
      </c>
      <c r="D1230" s="14" t="s">
        <v>664</v>
      </c>
      <c r="E1230" s="278" t="s">
        <v>1810</v>
      </c>
      <c r="F1230" s="281" t="str">
        <f t="shared" si="471"/>
        <v>Hydro-electric power (Norway)</v>
      </c>
      <c r="G1230" s="319">
        <f t="shared" si="483"/>
        <v>4.7049046689000003E-4</v>
      </c>
      <c r="H1230" s="319">
        <f t="shared" si="484"/>
        <v>2.2485591789999999E-5</v>
      </c>
      <c r="I1230" s="319">
        <f t="shared" si="485"/>
        <v>3.0863458600000002E-5</v>
      </c>
      <c r="J1230" s="319">
        <f t="shared" si="486"/>
        <v>1.969685365E-4</v>
      </c>
      <c r="K1230" s="319">
        <v>2.2017288000000001E-4</v>
      </c>
      <c r="L1230" s="319">
        <v>9.0468141999999994E-6</v>
      </c>
      <c r="M1230" s="319">
        <v>1.7407453E-5</v>
      </c>
      <c r="N1230" s="319">
        <v>1.3917891E-5</v>
      </c>
      <c r="O1230" s="319">
        <v>6.1857310999999997E-6</v>
      </c>
      <c r="P1230" s="319">
        <v>1.0924249E-7</v>
      </c>
      <c r="Q1230" s="319">
        <v>2.2727271999999998E-6</v>
      </c>
      <c r="R1230" s="319">
        <v>4.3023667000000004E-6</v>
      </c>
      <c r="S1230" s="319">
        <v>1.9183041999999999E-4</v>
      </c>
      <c r="T1230" s="319">
        <v>0</v>
      </c>
      <c r="U1230" s="319">
        <v>5.1381165000000001E-6</v>
      </c>
      <c r="V1230" s="319">
        <v>1.068247E-7</v>
      </c>
      <c r="W1230" s="319">
        <v>0</v>
      </c>
      <c r="X1230" s="319">
        <v>0</v>
      </c>
      <c r="Y1230" s="210"/>
      <c r="Z1230" s="320">
        <f t="shared" si="475"/>
        <v>1.6554351879699248E-3</v>
      </c>
      <c r="AA1230" s="210"/>
      <c r="AB1230" s="321">
        <f t="shared" si="476"/>
        <v>2.2017288000000001E-4</v>
      </c>
      <c r="AC1230" s="321">
        <f t="shared" si="477"/>
        <v>5.3242225690000003E-5</v>
      </c>
      <c r="AD1230" s="321">
        <f t="shared" si="487"/>
        <v>3.0756633900000004E-5</v>
      </c>
      <c r="AE1230" s="321">
        <f t="shared" si="478"/>
        <v>3.0863458600000002E-5</v>
      </c>
      <c r="AF1230" s="321">
        <f t="shared" si="479"/>
        <v>1.969685365E-4</v>
      </c>
      <c r="AG1230"/>
      <c r="AH1230" s="121">
        <v>1.0090238</v>
      </c>
      <c r="AI1230" s="121">
        <v>7.8864365999999995E-3</v>
      </c>
      <c r="AJ1230" s="121">
        <v>6.9659930999999996E-4</v>
      </c>
      <c r="AK1230" s="121">
        <v>0</v>
      </c>
      <c r="AL1230" s="121">
        <v>0</v>
      </c>
      <c r="AM1230" s="274">
        <v>4.4072303E-4</v>
      </c>
      <c r="AN1230" s="121">
        <v>1</v>
      </c>
      <c r="AO1230"/>
      <c r="AP1230" s="283">
        <v>3.4490909999999999E-5</v>
      </c>
      <c r="AQ1230" s="283">
        <v>3.2640162999999998E-5</v>
      </c>
      <c r="AR1230" s="283">
        <v>1.491246E-6</v>
      </c>
      <c r="AS1230" s="283">
        <v>3.5950152000000002E-7</v>
      </c>
      <c r="AT1230" s="255">
        <f t="shared" si="488"/>
        <v>1.9568442852549999E-9</v>
      </c>
      <c r="AU1230" s="256">
        <f t="shared" si="489"/>
        <v>5.5149631478000004E-12</v>
      </c>
      <c r="AV1230" s="256">
        <f t="shared" si="490"/>
        <v>5.0350351999999994E-5</v>
      </c>
      <c r="AW1230" s="272">
        <v>1.5415579E-9</v>
      </c>
      <c r="AX1230" s="272">
        <v>4.6514091999999998E-12</v>
      </c>
      <c r="AY1230" s="272">
        <v>1.2707537000000001E-16</v>
      </c>
      <c r="AZ1230" s="272">
        <v>1.0967349E-13</v>
      </c>
      <c r="BA1230" s="272">
        <v>3.6872564999999997E-14</v>
      </c>
      <c r="BB1230" s="272">
        <v>2.0695132E-12</v>
      </c>
      <c r="BC1230" s="272">
        <v>3.9637457999999998E-10</v>
      </c>
      <c r="BD1230" s="272">
        <v>2.9540303999999999E-13</v>
      </c>
      <c r="BE1230" s="272">
        <v>3.7221454E-13</v>
      </c>
      <c r="BF1230" s="272">
        <v>6.4038826999999996E-16</v>
      </c>
      <c r="BG1230" s="272">
        <v>1.4575965E-17</v>
      </c>
      <c r="BH1230" s="272">
        <v>1.6930227E-14</v>
      </c>
      <c r="BI1230" s="272">
        <v>9.0382216000000004E-17</v>
      </c>
      <c r="BJ1230" s="272">
        <v>9.7608979000000001E-17</v>
      </c>
      <c r="BK1230" s="272">
        <v>3.6753979999999999E-12</v>
      </c>
      <c r="BL1230" s="272">
        <v>1.3020348E-11</v>
      </c>
      <c r="BM1230" s="272">
        <v>1.7803611E-13</v>
      </c>
      <c r="BN1230" s="272">
        <v>1.1033955999999999E-5</v>
      </c>
      <c r="BO1230" s="272">
        <v>3.9316395999999998E-5</v>
      </c>
      <c r="BP1230" s="273">
        <v>0</v>
      </c>
      <c r="BQ1230" s="273">
        <v>0</v>
      </c>
      <c r="BR1230" s="273">
        <v>0</v>
      </c>
      <c r="BS1230"/>
      <c r="BT1230" s="274">
        <v>1.6070038000000001E-7</v>
      </c>
      <c r="BU1230" s="274">
        <v>3.2509484000000001E-9</v>
      </c>
      <c r="BV1230" s="274">
        <v>4.6157925000000001E-8</v>
      </c>
      <c r="BW1230" s="274">
        <v>5.0593427000000003E-10</v>
      </c>
      <c r="BX1230" s="274">
        <v>7.2077041999999999E-9</v>
      </c>
      <c r="BY1230" s="274">
        <v>1.3713747E-9</v>
      </c>
      <c r="BZ1230" s="274">
        <v>9.4241722999999995E-12</v>
      </c>
      <c r="CA1230" s="274">
        <v>2.0760243000000002E-9</v>
      </c>
      <c r="CB1230" s="274">
        <v>1.4659572999999999E-10</v>
      </c>
      <c r="CC1230" s="274">
        <v>1.5038768E-9</v>
      </c>
      <c r="CD1230" s="274">
        <v>2.7108094000000001E-10</v>
      </c>
      <c r="CE1230" s="274">
        <v>1.9013841999999999E-10</v>
      </c>
      <c r="CF1230" s="274">
        <v>6.9373174000000003E-13</v>
      </c>
      <c r="CG1230" s="274">
        <v>2.8951369999999999E-9</v>
      </c>
      <c r="CH1230" s="274">
        <v>1.0339218999999999E-8</v>
      </c>
      <c r="CI1230" s="274">
        <v>8.4774300000000005E-8</v>
      </c>
      <c r="CJ1230" s="121">
        <v>0</v>
      </c>
      <c r="CK1230"/>
      <c r="CL1230" s="322">
        <v>1.150155E-12</v>
      </c>
      <c r="CM1230" s="322">
        <v>1.6518254999999999E-3</v>
      </c>
      <c r="CN1230" s="322">
        <v>3.8142680999999998E-5</v>
      </c>
      <c r="CO1230" s="322">
        <v>2.5477694999999999E-6</v>
      </c>
      <c r="CP1230" s="322">
        <v>1.3879579E-7</v>
      </c>
      <c r="CQ1230" s="322">
        <v>3.6397491999999997E-12</v>
      </c>
      <c r="CR1230" s="322">
        <v>9.3329480999999994E-11</v>
      </c>
      <c r="CS1230" s="322">
        <v>2.2714124000000001E-7</v>
      </c>
      <c r="CT1230" s="322">
        <v>1.2017245000000001E-4</v>
      </c>
      <c r="CU1230" s="322">
        <v>5.3688073999999997E-4</v>
      </c>
      <c r="CV1230" s="233"/>
      <c r="CW1230" s="214"/>
      <c r="CX1230" s="18" t="s">
        <v>745</v>
      </c>
      <c r="CY1230" s="64"/>
      <c r="CZ1230" s="88"/>
      <c r="DA1230" s="17"/>
      <c r="DB1230" s="23"/>
      <c r="DC1230"/>
      <c r="DD1230" s="4"/>
      <c r="DE1230" s="4"/>
      <c r="DF1230"/>
      <c r="DG1230"/>
      <c r="DH1230"/>
      <c r="DI1230"/>
      <c r="DJ1230"/>
      <c r="DK1230" s="201"/>
      <c r="DL1230" s="201"/>
      <c r="DM1230" s="201"/>
      <c r="DN1230" s="201"/>
      <c r="DO1230" s="201"/>
      <c r="DP1230" s="201"/>
      <c r="DQ1230" s="201"/>
      <c r="DR1230" s="201"/>
      <c r="DS1230" s="201"/>
      <c r="DT1230" s="201"/>
      <c r="DU1230" s="201"/>
      <c r="DV1230" s="201"/>
      <c r="DW1230" s="201"/>
      <c r="DX1230" s="201"/>
    </row>
    <row r="1231" spans="1:335" ht="14.4" customHeight="1">
      <c r="A1231" t="s">
        <v>2382</v>
      </c>
      <c r="B1231" s="168" t="s">
        <v>3673</v>
      </c>
      <c r="C1231" s="279" t="str">
        <f t="shared" si="470"/>
        <v>B.030.01.107</v>
      </c>
      <c r="D1231" s="14" t="s">
        <v>664</v>
      </c>
      <c r="E1231" s="278" t="s">
        <v>1810</v>
      </c>
      <c r="F1231" s="281" t="str">
        <f t="shared" si="471"/>
        <v>PV panel (irradiation 1100 kWh per m2 ) in MJ</v>
      </c>
      <c r="G1231" s="319">
        <f t="shared" si="483"/>
        <v>5.6695395555109995E-3</v>
      </c>
      <c r="H1231" s="319">
        <f t="shared" si="484"/>
        <v>4.5778612979999997E-4</v>
      </c>
      <c r="I1231" s="319">
        <f t="shared" si="485"/>
        <v>7.9125432571099997E-4</v>
      </c>
      <c r="J1231" s="319">
        <f t="shared" si="486"/>
        <v>1.0997876000000001E-3</v>
      </c>
      <c r="K1231" s="319">
        <v>3.3207114999999998E-3</v>
      </c>
      <c r="L1231" s="319">
        <v>2.2160832999999999E-4</v>
      </c>
      <c r="M1231" s="319">
        <v>5.6954735000000001E-4</v>
      </c>
      <c r="N1231" s="319">
        <v>4.5666666999999997E-4</v>
      </c>
      <c r="O1231" s="319">
        <v>0</v>
      </c>
      <c r="P1231" s="319">
        <v>0</v>
      </c>
      <c r="Q1231" s="319">
        <v>1.1194597999999999E-6</v>
      </c>
      <c r="R1231" s="319">
        <v>9.8645711000000006E-8</v>
      </c>
      <c r="S1231" s="319">
        <v>1.0997876000000001E-3</v>
      </c>
      <c r="T1231" s="319">
        <v>0</v>
      </c>
      <c r="U1231" s="319">
        <v>0</v>
      </c>
      <c r="V1231" s="319">
        <v>0</v>
      </c>
      <c r="W1231" s="319">
        <v>0</v>
      </c>
      <c r="X1231" s="319">
        <v>0</v>
      </c>
      <c r="Y1231" s="210"/>
      <c r="Z1231" s="320">
        <f t="shared" si="475"/>
        <v>2.4967755639097741E-2</v>
      </c>
      <c r="AA1231" s="210"/>
      <c r="AB1231" s="321">
        <f t="shared" si="476"/>
        <v>3.3207114999999998E-3</v>
      </c>
      <c r="AC1231" s="321">
        <f t="shared" si="477"/>
        <v>1.2490404555110001E-3</v>
      </c>
      <c r="AD1231" s="321">
        <f t="shared" si="487"/>
        <v>7.9125432571099997E-4</v>
      </c>
      <c r="AE1231" s="321">
        <f t="shared" si="478"/>
        <v>7.9125432571099997E-4</v>
      </c>
      <c r="AF1231" s="321">
        <f t="shared" si="479"/>
        <v>1.0997876000000001E-3</v>
      </c>
      <c r="AG1231"/>
      <c r="AH1231" s="121">
        <v>1</v>
      </c>
      <c r="AI1231" s="121">
        <v>0</v>
      </c>
      <c r="AJ1231" s="121">
        <v>0</v>
      </c>
      <c r="AK1231" s="121">
        <v>0</v>
      </c>
      <c r="AL1231" s="121">
        <v>0</v>
      </c>
      <c r="AM1231" s="121">
        <v>1</v>
      </c>
      <c r="AN1231" s="121">
        <v>0</v>
      </c>
      <c r="AO1231"/>
      <c r="AP1231" s="282">
        <v>5.7668933999999996E-4</v>
      </c>
      <c r="AQ1231" s="282">
        <v>5.5110019999999997E-4</v>
      </c>
      <c r="AR1231" s="283">
        <v>2.5117963000000001E-5</v>
      </c>
      <c r="AS1231" s="283">
        <v>4.7117202000000002E-7</v>
      </c>
      <c r="AT1231" s="255">
        <f t="shared" si="488"/>
        <v>3.3039580350000004E-8</v>
      </c>
      <c r="AU1231" s="256">
        <f t="shared" si="489"/>
        <v>9.2891875439700009E-11</v>
      </c>
      <c r="AV1231" s="256">
        <f t="shared" si="490"/>
        <v>6.5990478999999994E-5</v>
      </c>
      <c r="AW1231" s="272">
        <v>2.3783442000000001E-8</v>
      </c>
      <c r="AX1231" s="272">
        <v>7.1784314000000005E-11</v>
      </c>
      <c r="AY1231" s="272">
        <v>1.9602397000000001E-15</v>
      </c>
      <c r="AZ1231" s="273">
        <v>0</v>
      </c>
      <c r="BA1231" s="273">
        <v>0</v>
      </c>
      <c r="BB1231" s="272">
        <v>6.7903049999999996E-11</v>
      </c>
      <c r="BC1231" s="272">
        <v>9.1882352999999999E-9</v>
      </c>
      <c r="BD1231" s="272">
        <v>9.6258170000000006E-12</v>
      </c>
      <c r="BE1231" s="272">
        <v>1.0381427E-11</v>
      </c>
      <c r="BF1231" s="272">
        <v>1.0983572E-12</v>
      </c>
      <c r="BG1231" s="273">
        <v>0</v>
      </c>
      <c r="BH1231" s="273">
        <v>0</v>
      </c>
      <c r="BI1231" s="273">
        <v>0</v>
      </c>
      <c r="BJ1231" s="273">
        <v>0</v>
      </c>
      <c r="BK1231" s="273">
        <v>0</v>
      </c>
      <c r="BL1231" s="273">
        <v>0</v>
      </c>
      <c r="BM1231" s="273">
        <v>0</v>
      </c>
      <c r="BN1231" s="272">
        <v>6.5990478999999994E-5</v>
      </c>
      <c r="BO1231" s="273">
        <v>0</v>
      </c>
      <c r="BP1231" s="273">
        <v>0</v>
      </c>
      <c r="BQ1231" s="273">
        <v>0</v>
      </c>
      <c r="BR1231" s="273">
        <v>0</v>
      </c>
      <c r="BS1231"/>
      <c r="BT1231" s="274">
        <v>2.6812765999999999E-6</v>
      </c>
      <c r="BU1231" s="274">
        <v>9.3928237000000005E-8</v>
      </c>
      <c r="BV1231" s="274">
        <v>6.9616729000000004E-7</v>
      </c>
      <c r="BW1231" s="274">
        <v>1.1555042000000001E-11</v>
      </c>
      <c r="BX1231" s="274">
        <v>4.4591245999999998E-8</v>
      </c>
      <c r="BY1231" s="274">
        <v>4.3959171000000002E-8</v>
      </c>
      <c r="BZ1231" s="274">
        <v>2.7561703E-8</v>
      </c>
      <c r="CA1231" s="274">
        <v>6.6720561000000001E-8</v>
      </c>
      <c r="CB1231" s="121">
        <v>0</v>
      </c>
      <c r="CC1231" s="274">
        <v>7.4075304000000005E-10</v>
      </c>
      <c r="CD1231" s="121">
        <v>0</v>
      </c>
      <c r="CE1231" s="121">
        <v>0</v>
      </c>
      <c r="CF1231" s="121">
        <v>0</v>
      </c>
      <c r="CG1231" s="274">
        <v>9.0653717000000005E-8</v>
      </c>
      <c r="CH1231" s="121">
        <v>0</v>
      </c>
      <c r="CI1231" s="274">
        <v>1.6169424E-6</v>
      </c>
      <c r="CJ1231" s="121">
        <v>0</v>
      </c>
      <c r="CK1231"/>
      <c r="CL1231" s="322">
        <v>0</v>
      </c>
      <c r="CM1231" s="322">
        <v>2.4455338E-2</v>
      </c>
      <c r="CN1231" s="322">
        <v>1.2585101E-3</v>
      </c>
      <c r="CO1231" s="322">
        <v>7.4346405000000004E-5</v>
      </c>
      <c r="CP1231" s="322">
        <v>1.5113687E-5</v>
      </c>
      <c r="CQ1231" s="322">
        <v>0</v>
      </c>
      <c r="CR1231" s="322">
        <v>0</v>
      </c>
      <c r="CS1231" s="322">
        <v>1.8902804E-6</v>
      </c>
      <c r="CT1231" s="322">
        <v>0</v>
      </c>
      <c r="CU1231" s="322">
        <v>0</v>
      </c>
      <c r="CV1231" s="236"/>
      <c r="CW1231" s="214"/>
      <c r="CX1231" s="105" t="s">
        <v>980</v>
      </c>
      <c r="CY1231" s="64"/>
      <c r="CZ1231" s="88"/>
      <c r="DA1231" s="17"/>
      <c r="DB1231" s="23"/>
      <c r="DC1231"/>
      <c r="DD1231" s="4"/>
      <c r="DE1231"/>
      <c r="DF1231" s="4"/>
      <c r="DG1231" s="4"/>
      <c r="DH1231" s="4"/>
      <c r="DI1231"/>
      <c r="DJ1231"/>
      <c r="DK1231" s="201"/>
      <c r="DL1231" s="201"/>
      <c r="DM1231" s="201"/>
      <c r="DN1231"/>
    </row>
    <row r="1232" spans="1:335" ht="14.4" customHeight="1">
      <c r="B1232" s="278" t="s">
        <v>3673</v>
      </c>
      <c r="C1232" s="277" t="s">
        <v>3676</v>
      </c>
      <c r="D1232" s="277" t="s">
        <v>2873</v>
      </c>
      <c r="E1232" s="278"/>
      <c r="F1232"/>
      <c r="G1232" s="210"/>
      <c r="H1232" s="210"/>
      <c r="I1232" s="210"/>
      <c r="J1232" s="210"/>
      <c r="K1232" s="210"/>
      <c r="L1232" s="210"/>
      <c r="M1232" s="210"/>
      <c r="N1232" s="210"/>
      <c r="O1232" s="210"/>
      <c r="P1232" s="210"/>
      <c r="Q1232" s="210"/>
      <c r="R1232" s="210"/>
      <c r="S1232" s="210"/>
      <c r="T1232" s="210"/>
      <c r="U1232" s="210"/>
      <c r="V1232" s="210"/>
      <c r="W1232" s="210"/>
      <c r="X1232" s="210"/>
      <c r="Y1232" s="210"/>
      <c r="Z1232" s="210"/>
      <c r="AA1232" s="210"/>
      <c r="AB1232" s="210"/>
      <c r="AC1232" s="210"/>
      <c r="AD1232" s="210"/>
      <c r="AE1232" s="210"/>
      <c r="AF1232" s="210"/>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s="183"/>
      <c r="CW1232" s="215"/>
      <c r="CX1232" s="22"/>
      <c r="CY1232" s="64"/>
      <c r="CZ1232" s="88"/>
      <c r="DA1232" s="17"/>
      <c r="DB1232" s="17"/>
      <c r="DC1232"/>
      <c r="DD1232"/>
      <c r="DE1232" s="4"/>
      <c r="DF1232" s="4"/>
      <c r="DG1232" s="4"/>
      <c r="DH1232" s="4"/>
      <c r="DI1232"/>
      <c r="DJ1232"/>
      <c r="DK1232"/>
      <c r="DL1232"/>
      <c r="DM1232"/>
      <c r="DN1232"/>
    </row>
    <row r="1233" spans="1:335" s="201" customFormat="1" ht="14.4" customHeight="1">
      <c r="A1233" t="s">
        <v>2383</v>
      </c>
      <c r="B1233" s="278" t="s">
        <v>3673</v>
      </c>
      <c r="C1233" s="279" t="str">
        <f t="shared" si="470"/>
        <v>B.040.01.101</v>
      </c>
      <c r="D1233" s="14" t="s">
        <v>8543</v>
      </c>
      <c r="E1233" s="278" t="s">
        <v>1810</v>
      </c>
      <c r="F1233" s="281" t="str">
        <f t="shared" si="471"/>
        <v>Electricity General Industry</v>
      </c>
      <c r="G1233" s="319">
        <f t="shared" si="483"/>
        <v>2.4260343091000003E-2</v>
      </c>
      <c r="H1233" s="319">
        <f t="shared" si="484"/>
        <v>6.9587668099999999E-4</v>
      </c>
      <c r="I1233" s="319">
        <f t="shared" si="485"/>
        <v>1.7354478E-3</v>
      </c>
      <c r="J1233" s="319">
        <f t="shared" si="486"/>
        <v>3.6374296099999999E-3</v>
      </c>
      <c r="K1233" s="319">
        <v>1.8191589000000001E-2</v>
      </c>
      <c r="L1233" s="319">
        <v>1.0208461E-3</v>
      </c>
      <c r="M1233" s="319">
        <v>7.1460169999999995E-4</v>
      </c>
      <c r="N1233" s="319">
        <v>6.0036384000000003E-4</v>
      </c>
      <c r="O1233" s="319">
        <v>9.5512841000000004E-5</v>
      </c>
      <c r="P1233" s="319">
        <v>0</v>
      </c>
      <c r="Q1233" s="319">
        <v>0</v>
      </c>
      <c r="R1233" s="319">
        <v>0</v>
      </c>
      <c r="S1233" s="319">
        <v>1.2734621E-4</v>
      </c>
      <c r="T1233" s="319">
        <v>0</v>
      </c>
      <c r="U1233" s="319">
        <v>3.5100833999999999E-3</v>
      </c>
      <c r="V1233" s="319">
        <v>0</v>
      </c>
      <c r="W1233" s="319">
        <v>0</v>
      </c>
      <c r="X1233" s="319">
        <v>0</v>
      </c>
      <c r="Y1233" s="210"/>
      <c r="Z1233" s="320">
        <f t="shared" si="475"/>
        <v>0.13677886466165415</v>
      </c>
      <c r="AA1233" s="210"/>
      <c r="AB1233" s="321">
        <f t="shared" si="476"/>
        <v>1.8191589000000001E-2</v>
      </c>
      <c r="AC1233" s="321">
        <f t="shared" si="477"/>
        <v>2.4313244810000001E-3</v>
      </c>
      <c r="AD1233" s="321">
        <f t="shared" si="487"/>
        <v>1.7354478E-3</v>
      </c>
      <c r="AE1233" s="321">
        <f t="shared" si="478"/>
        <v>1.7354478E-3</v>
      </c>
      <c r="AF1233" s="321">
        <f t="shared" si="479"/>
        <v>3.6374296099999999E-3</v>
      </c>
      <c r="AG1233"/>
      <c r="AH1233" s="121">
        <v>2.3581215000000002</v>
      </c>
      <c r="AI1233" s="121">
        <v>1.5473486999999999</v>
      </c>
      <c r="AJ1233" s="121">
        <v>0.47581834000000001</v>
      </c>
      <c r="AK1233" s="121">
        <v>0</v>
      </c>
      <c r="AL1233" s="121">
        <v>4.8199987E-2</v>
      </c>
      <c r="AM1233" s="121">
        <v>0.17897816</v>
      </c>
      <c r="AN1233" s="121">
        <v>0.10777631999999999</v>
      </c>
      <c r="AO1233"/>
      <c r="AP1233" s="282">
        <v>2.7237203999999999E-3</v>
      </c>
      <c r="AQ1233" s="282">
        <v>2.5661550000000001E-3</v>
      </c>
      <c r="AR1233" s="282">
        <v>1.1484603000000001E-4</v>
      </c>
      <c r="AS1233" s="283">
        <v>4.2719424999999998E-5</v>
      </c>
      <c r="AT1233" s="255">
        <f t="shared" ref="AT1233:AT1234" si="491">AW1233+AZ1233+BA1233+BB1233+BC1233+BK1233+BL1233+BP1233</f>
        <v>1.5384622078600001E-7</v>
      </c>
      <c r="AU1233" s="256">
        <f t="shared" ref="AU1233:AU1234" si="492">AX1233+AY1233+BD1233+BE1233+BF1233+BG1233+BH1233+BI1233+BJ1233+BM1233+BQ1233+BR1233</f>
        <v>4.2472645758299995E-10</v>
      </c>
      <c r="AV1233" s="256">
        <f t="shared" ref="AV1233:AV1234" si="493">BN1233+BO1233</f>
        <v>5.9831126904000007E-3</v>
      </c>
      <c r="AW1233" s="272">
        <v>1.2693078999999999E-7</v>
      </c>
      <c r="AX1233" s="272">
        <v>3.8298082999999998E-10</v>
      </c>
      <c r="AY1233" s="272">
        <v>1.0463583000000001E-14</v>
      </c>
      <c r="AZ1233" s="273">
        <v>0</v>
      </c>
      <c r="BA1233" s="273">
        <v>0</v>
      </c>
      <c r="BB1233" s="272">
        <v>8.9269785999999998E-11</v>
      </c>
      <c r="BC1233" s="272">
        <v>2.6826161E-8</v>
      </c>
      <c r="BD1233" s="272">
        <v>1.2654728E-11</v>
      </c>
      <c r="BE1233" s="272">
        <v>2.9080436000000001E-11</v>
      </c>
      <c r="BF1233" s="273">
        <v>0</v>
      </c>
      <c r="BG1233" s="273">
        <v>0</v>
      </c>
      <c r="BH1233" s="273">
        <v>0</v>
      </c>
      <c r="BI1233" s="273">
        <v>0</v>
      </c>
      <c r="BJ1233" s="273">
        <v>0</v>
      </c>
      <c r="BK1233" s="273">
        <v>0</v>
      </c>
      <c r="BL1233" s="273">
        <v>0</v>
      </c>
      <c r="BM1233" s="273">
        <v>0</v>
      </c>
      <c r="BN1233" s="272">
        <v>2.5702904000000001E-6</v>
      </c>
      <c r="BO1233" s="273">
        <v>5.9805424000000003E-3</v>
      </c>
      <c r="BP1233" s="273">
        <v>0</v>
      </c>
      <c r="BQ1233" s="273">
        <v>0</v>
      </c>
      <c r="BR1233" s="273">
        <v>0</v>
      </c>
      <c r="BS1233"/>
      <c r="BT1233" s="274">
        <v>7.0578164999999997E-6</v>
      </c>
      <c r="BU1233" s="274">
        <v>2.2987937000000001E-7</v>
      </c>
      <c r="BV1233" s="274">
        <v>3.8137578E-6</v>
      </c>
      <c r="BW1233" s="121">
        <v>0</v>
      </c>
      <c r="BX1233" s="274">
        <v>2.3175557E-7</v>
      </c>
      <c r="BY1233" s="274">
        <v>5.7791598000000003E-8</v>
      </c>
      <c r="BZ1233" s="121">
        <v>0</v>
      </c>
      <c r="CA1233" s="274">
        <v>8.7715209000000005E-8</v>
      </c>
      <c r="CB1233" s="121">
        <v>0</v>
      </c>
      <c r="CC1233" s="121">
        <v>0</v>
      </c>
      <c r="CD1233" s="121">
        <v>0</v>
      </c>
      <c r="CE1233" s="121">
        <v>0</v>
      </c>
      <c r="CF1233" s="121">
        <v>0</v>
      </c>
      <c r="CG1233" s="274">
        <v>1.2442746999999999E-7</v>
      </c>
      <c r="CH1233" s="274">
        <v>2.4510710999999999E-6</v>
      </c>
      <c r="CI1233" s="274">
        <v>6.1418424999999994E-8</v>
      </c>
      <c r="CJ1233" s="121">
        <v>0</v>
      </c>
      <c r="CK1233"/>
      <c r="CL1233" s="322">
        <v>0</v>
      </c>
      <c r="CM1233" s="322">
        <v>0.13677887</v>
      </c>
      <c r="CN1233" s="322">
        <v>2.4318658999999999E-3</v>
      </c>
      <c r="CO1233" s="322">
        <v>1.7053467E-4</v>
      </c>
      <c r="CP1233" s="322">
        <v>4.3447898999999997E-6</v>
      </c>
      <c r="CQ1233" s="322">
        <v>0</v>
      </c>
      <c r="CR1233" s="322">
        <v>0</v>
      </c>
      <c r="CS1233" s="322">
        <v>9.3154755000000005E-6</v>
      </c>
      <c r="CT1233" s="322">
        <v>0</v>
      </c>
      <c r="CU1233" s="322">
        <v>8.9252006999999994E-2</v>
      </c>
      <c r="CV1233" s="218"/>
      <c r="CW1233" s="214"/>
      <c r="CX1233" s="18" t="s">
        <v>1206</v>
      </c>
      <c r="CY1233" s="88"/>
      <c r="CZ1233" s="72"/>
      <c r="DA1233" s="32"/>
      <c r="DB1233" s="14"/>
      <c r="DC1233"/>
      <c r="DD1233" s="4"/>
      <c r="DE1233" s="4"/>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c r="LI1233"/>
      <c r="LJ1233"/>
      <c r="LK1233"/>
      <c r="LL1233"/>
      <c r="LM1233"/>
      <c r="LN1233"/>
      <c r="LO1233"/>
      <c r="LP1233"/>
      <c r="LQ1233"/>
      <c r="LR1233"/>
      <c r="LS1233"/>
      <c r="LT1233"/>
      <c r="LU1233"/>
      <c r="LV1233"/>
      <c r="LW1233"/>
    </row>
    <row r="1234" spans="1:335" s="201" customFormat="1" ht="14.4" customHeight="1">
      <c r="A1234" t="s">
        <v>2384</v>
      </c>
      <c r="B1234" s="278" t="s">
        <v>3673</v>
      </c>
      <c r="C1234" s="279" t="str">
        <f t="shared" si="470"/>
        <v>B.040.01.104</v>
      </c>
      <c r="D1234" s="14" t="s">
        <v>8543</v>
      </c>
      <c r="E1234" s="278" t="s">
        <v>1810</v>
      </c>
      <c r="F1234" s="281" t="str">
        <f t="shared" si="471"/>
        <v>Electricity Low Voltage, domestic use General</v>
      </c>
      <c r="G1234" s="319">
        <f t="shared" si="483"/>
        <v>2.5537204210000001E-2</v>
      </c>
      <c r="H1234" s="319">
        <f t="shared" si="484"/>
        <v>7.3250175999999998E-4</v>
      </c>
      <c r="I1234" s="319">
        <f t="shared" si="485"/>
        <v>1.8267872100000001E-3</v>
      </c>
      <c r="J1234" s="319">
        <f t="shared" si="486"/>
        <v>3.8288732399999999E-3</v>
      </c>
      <c r="K1234" s="319">
        <v>1.9149042000000002E-2</v>
      </c>
      <c r="L1234" s="319">
        <v>1.0745749000000001E-3</v>
      </c>
      <c r="M1234" s="319">
        <v>7.5221231E-4</v>
      </c>
      <c r="N1234" s="319">
        <v>6.3196192999999997E-4</v>
      </c>
      <c r="O1234" s="319">
        <v>1.0053983E-4</v>
      </c>
      <c r="P1234" s="319">
        <v>0</v>
      </c>
      <c r="Q1234" s="319">
        <v>0</v>
      </c>
      <c r="R1234" s="319">
        <v>0</v>
      </c>
      <c r="S1234" s="319">
        <v>1.3404863999999999E-4</v>
      </c>
      <c r="T1234" s="319">
        <v>0</v>
      </c>
      <c r="U1234" s="319">
        <v>3.6948246E-3</v>
      </c>
      <c r="V1234" s="319">
        <v>0</v>
      </c>
      <c r="W1234" s="319">
        <v>0</v>
      </c>
      <c r="X1234" s="319">
        <v>0</v>
      </c>
      <c r="Y1234" s="210"/>
      <c r="Z1234" s="320">
        <f t="shared" si="475"/>
        <v>0.14397775939849625</v>
      </c>
      <c r="AA1234" s="210"/>
      <c r="AB1234" s="321">
        <f t="shared" si="476"/>
        <v>1.9149042000000002E-2</v>
      </c>
      <c r="AC1234" s="321">
        <f t="shared" si="477"/>
        <v>2.5592889699999999E-3</v>
      </c>
      <c r="AD1234" s="321">
        <f t="shared" si="487"/>
        <v>1.8267872100000001E-3</v>
      </c>
      <c r="AE1234" s="321">
        <f t="shared" si="478"/>
        <v>1.8267872100000001E-3</v>
      </c>
      <c r="AF1234" s="321">
        <f t="shared" si="479"/>
        <v>3.8288732399999999E-3</v>
      </c>
      <c r="AG1234"/>
      <c r="AH1234" s="121">
        <v>2.4822331000000002</v>
      </c>
      <c r="AI1234" s="121">
        <v>1.6287881</v>
      </c>
      <c r="AJ1234" s="121">
        <v>0.50086140999999995</v>
      </c>
      <c r="AK1234" s="121">
        <v>0</v>
      </c>
      <c r="AL1234" s="121">
        <v>5.0736827999999998E-2</v>
      </c>
      <c r="AM1234" s="121">
        <v>0.18839806000000001</v>
      </c>
      <c r="AN1234" s="121">
        <v>0.11344875</v>
      </c>
      <c r="AO1234"/>
      <c r="AP1234" s="282">
        <v>2.8670740999999999E-3</v>
      </c>
      <c r="AQ1234" s="282">
        <v>2.7012157000000001E-3</v>
      </c>
      <c r="AR1234" s="282">
        <v>1.2089056E-4</v>
      </c>
      <c r="AS1234" s="283">
        <v>4.4967815999999997E-5</v>
      </c>
      <c r="AT1234" s="255">
        <f t="shared" si="491"/>
        <v>1.6194339219599999E-7</v>
      </c>
      <c r="AU1234" s="256">
        <f t="shared" si="492"/>
        <v>4.4708048529799999E-10</v>
      </c>
      <c r="AV1234" s="256">
        <f t="shared" si="493"/>
        <v>6.2980133688999998E-3</v>
      </c>
      <c r="AW1234" s="272">
        <v>1.3361136E-7</v>
      </c>
      <c r="AX1234" s="272">
        <v>4.0313771999999999E-10</v>
      </c>
      <c r="AY1234" s="272">
        <v>1.1014297999999999E-14</v>
      </c>
      <c r="AZ1234" s="273">
        <v>0</v>
      </c>
      <c r="BA1234" s="273">
        <v>0</v>
      </c>
      <c r="BB1234" s="272">
        <v>9.3968196000000005E-11</v>
      </c>
      <c r="BC1234" s="272">
        <v>2.8238063999999998E-8</v>
      </c>
      <c r="BD1234" s="272">
        <v>1.3320766E-11</v>
      </c>
      <c r="BE1234" s="272">
        <v>3.0610984999999998E-11</v>
      </c>
      <c r="BF1234" s="273">
        <v>0</v>
      </c>
      <c r="BG1234" s="273">
        <v>0</v>
      </c>
      <c r="BH1234" s="273">
        <v>0</v>
      </c>
      <c r="BI1234" s="273">
        <v>0</v>
      </c>
      <c r="BJ1234" s="273">
        <v>0</v>
      </c>
      <c r="BK1234" s="273">
        <v>0</v>
      </c>
      <c r="BL1234" s="273">
        <v>0</v>
      </c>
      <c r="BM1234" s="273">
        <v>0</v>
      </c>
      <c r="BN1234" s="272">
        <v>2.7055688999999998E-6</v>
      </c>
      <c r="BO1234" s="273">
        <v>6.2953078000000003E-3</v>
      </c>
      <c r="BP1234" s="273">
        <v>0</v>
      </c>
      <c r="BQ1234" s="273">
        <v>0</v>
      </c>
      <c r="BR1234" s="273">
        <v>0</v>
      </c>
      <c r="BS1234"/>
      <c r="BT1234" s="274">
        <v>7.4292806000000001E-6</v>
      </c>
      <c r="BU1234" s="274">
        <v>2.4197828000000001E-7</v>
      </c>
      <c r="BV1234" s="274">
        <v>4.0144819000000003E-6</v>
      </c>
      <c r="BW1234" s="121">
        <v>0</v>
      </c>
      <c r="BX1234" s="274">
        <v>2.4395324000000001E-7</v>
      </c>
      <c r="BY1234" s="274">
        <v>6.0833261999999997E-8</v>
      </c>
      <c r="BZ1234" s="121">
        <v>0</v>
      </c>
      <c r="CA1234" s="274">
        <v>9.2331798999999995E-8</v>
      </c>
      <c r="CB1234" s="121">
        <v>0</v>
      </c>
      <c r="CC1234" s="121">
        <v>0</v>
      </c>
      <c r="CD1234" s="121">
        <v>0</v>
      </c>
      <c r="CE1234" s="121">
        <v>0</v>
      </c>
      <c r="CF1234" s="121">
        <v>0</v>
      </c>
      <c r="CG1234" s="274">
        <v>1.3097628E-7</v>
      </c>
      <c r="CH1234" s="274">
        <v>2.5800749000000001E-6</v>
      </c>
      <c r="CI1234" s="274">
        <v>6.4650973999999999E-8</v>
      </c>
      <c r="CJ1234" s="121">
        <v>0</v>
      </c>
      <c r="CK1234"/>
      <c r="CL1234" s="322">
        <v>0</v>
      </c>
      <c r="CM1234" s="322">
        <v>0.14397776000000001</v>
      </c>
      <c r="CN1234" s="322">
        <v>2.5598588999999998E-3</v>
      </c>
      <c r="CO1234" s="322">
        <v>1.7951018000000001E-4</v>
      </c>
      <c r="CP1234" s="322">
        <v>4.5734630999999999E-6</v>
      </c>
      <c r="CQ1234" s="322">
        <v>0</v>
      </c>
      <c r="CR1234" s="322">
        <v>0</v>
      </c>
      <c r="CS1234" s="322">
        <v>9.8057637000000002E-6</v>
      </c>
      <c r="CT1234" s="322">
        <v>0</v>
      </c>
      <c r="CU1234" s="322">
        <v>9.3949481000000001E-2</v>
      </c>
      <c r="CV1234" s="218"/>
      <c r="CW1234" s="214"/>
      <c r="CX1234" s="79" t="s">
        <v>981</v>
      </c>
      <c r="CY1234" s="79"/>
      <c r="CZ1234" s="79"/>
      <c r="DA1234" s="32"/>
      <c r="DB1234" s="23"/>
      <c r="DC1234"/>
      <c r="DD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c r="LI1234"/>
      <c r="LJ1234"/>
      <c r="LK1234"/>
      <c r="LL1234"/>
      <c r="LM1234"/>
      <c r="LN1234"/>
      <c r="LO1234"/>
      <c r="LP1234"/>
      <c r="LQ1234"/>
      <c r="LR1234"/>
      <c r="LS1234"/>
      <c r="LT1234"/>
      <c r="LU1234"/>
      <c r="LV1234"/>
      <c r="LW1234"/>
    </row>
    <row r="1235" spans="1:335" ht="14.4" customHeight="1">
      <c r="B1235" s="168" t="s">
        <v>3678</v>
      </c>
      <c r="C1235" s="277" t="s">
        <v>3677</v>
      </c>
      <c r="D1235" s="277" t="s">
        <v>8544</v>
      </c>
      <c r="F1235"/>
      <c r="G1235" s="210"/>
      <c r="H1235" s="210"/>
      <c r="I1235" s="210"/>
      <c r="J1235" s="210"/>
      <c r="K1235" s="210"/>
      <c r="L1235" s="210"/>
      <c r="M1235" s="210"/>
      <c r="N1235" s="210"/>
      <c r="O1235" s="210"/>
      <c r="P1235" s="210"/>
      <c r="Q1235" s="210"/>
      <c r="R1235" s="210"/>
      <c r="S1235" s="210"/>
      <c r="T1235" s="210"/>
      <c r="U1235" s="210"/>
      <c r="V1235" s="210"/>
      <c r="W1235" s="210"/>
      <c r="X1235" s="210"/>
      <c r="Y1235" s="210"/>
      <c r="Z1235" s="210"/>
      <c r="AA1235" s="210"/>
      <c r="AB1235" s="210"/>
      <c r="AC1235" s="210"/>
      <c r="AD1235" s="210"/>
      <c r="AE1235" s="210"/>
      <c r="AF1235" s="210"/>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s="189"/>
      <c r="CW1235" s="164"/>
      <c r="CX1235" s="78"/>
      <c r="CY1235" s="210"/>
      <c r="CZ1235" s="210"/>
      <c r="DB1235" s="23"/>
      <c r="DC1235"/>
      <c r="DD1235" s="4"/>
      <c r="DE1235" s="201"/>
      <c r="DF1235" s="4"/>
      <c r="DG1235" s="4"/>
      <c r="DH1235" s="4"/>
      <c r="DI1235"/>
      <c r="DJ1235"/>
      <c r="DK1235"/>
      <c r="DL1235"/>
      <c r="DM1235"/>
      <c r="DN1235"/>
      <c r="EE1235" s="201"/>
      <c r="EF1235" s="201"/>
      <c r="EG1235" s="201"/>
      <c r="EH1235" s="201"/>
      <c r="EI1235" s="201"/>
      <c r="EJ1235" s="201"/>
      <c r="EK1235" s="201"/>
      <c r="EL1235" s="201"/>
      <c r="EM1235" s="201"/>
      <c r="EN1235" s="201"/>
      <c r="EO1235" s="201"/>
      <c r="EP1235" s="201"/>
      <c r="EQ1235" s="201"/>
      <c r="ER1235" s="201"/>
      <c r="ES1235" s="201"/>
      <c r="ET1235" s="201"/>
      <c r="EU1235" s="201"/>
      <c r="EV1235" s="201"/>
      <c r="EW1235" s="201"/>
      <c r="EX1235" s="201"/>
      <c r="EY1235" s="201"/>
      <c r="EZ1235" s="201"/>
      <c r="FA1235" s="201"/>
      <c r="FB1235" s="201"/>
      <c r="FC1235" s="201"/>
      <c r="FD1235" s="201"/>
      <c r="FE1235" s="201"/>
      <c r="FF1235" s="201"/>
      <c r="FG1235" s="201"/>
      <c r="FH1235" s="201"/>
      <c r="FI1235" s="201"/>
      <c r="FJ1235" s="201"/>
      <c r="FK1235" s="201"/>
      <c r="FL1235" s="201"/>
      <c r="FM1235" s="201"/>
      <c r="FN1235" s="201"/>
      <c r="FO1235" s="201"/>
      <c r="FP1235" s="201"/>
      <c r="FQ1235" s="201"/>
      <c r="FR1235" s="201"/>
      <c r="FS1235" s="201"/>
      <c r="FT1235" s="201"/>
      <c r="FU1235" s="201"/>
      <c r="FV1235" s="201"/>
      <c r="FW1235" s="201"/>
      <c r="FX1235" s="201"/>
      <c r="FY1235" s="201"/>
      <c r="FZ1235" s="201"/>
      <c r="GA1235" s="201"/>
      <c r="GB1235" s="201"/>
      <c r="GC1235" s="201"/>
      <c r="GD1235" s="201"/>
      <c r="GE1235" s="201"/>
      <c r="GF1235" s="201"/>
      <c r="GG1235" s="201"/>
      <c r="GH1235" s="201"/>
      <c r="GI1235" s="201"/>
      <c r="GJ1235" s="201"/>
      <c r="GK1235" s="201"/>
      <c r="GL1235" s="201"/>
      <c r="GM1235" s="201"/>
      <c r="GN1235" s="201"/>
      <c r="GO1235" s="201"/>
      <c r="GP1235" s="201"/>
      <c r="GQ1235" s="201"/>
      <c r="GR1235" s="201"/>
      <c r="GS1235" s="201"/>
      <c r="GT1235" s="201"/>
      <c r="GU1235" s="201"/>
      <c r="GV1235" s="201"/>
      <c r="GW1235" s="201"/>
      <c r="GX1235" s="201"/>
      <c r="GY1235" s="201"/>
      <c r="GZ1235" s="201"/>
      <c r="HA1235" s="201"/>
      <c r="HB1235" s="201"/>
      <c r="HC1235" s="201"/>
      <c r="HD1235" s="201"/>
      <c r="HE1235" s="201"/>
      <c r="HF1235" s="201"/>
      <c r="HG1235" s="201"/>
      <c r="HH1235" s="201"/>
      <c r="HI1235" s="201"/>
      <c r="HJ1235" s="201"/>
      <c r="HK1235" s="201"/>
      <c r="HL1235" s="201"/>
      <c r="HM1235" s="201"/>
      <c r="HN1235" s="201"/>
      <c r="HO1235" s="201"/>
      <c r="HP1235" s="201"/>
      <c r="HQ1235" s="201"/>
      <c r="HR1235" s="201"/>
      <c r="HS1235" s="201"/>
      <c r="HT1235" s="201"/>
      <c r="HU1235" s="201"/>
      <c r="HV1235" s="201"/>
      <c r="HW1235" s="201"/>
      <c r="HX1235" s="201"/>
      <c r="HY1235" s="201"/>
      <c r="HZ1235" s="201"/>
      <c r="IA1235" s="201"/>
      <c r="IB1235" s="201"/>
      <c r="IC1235" s="201"/>
      <c r="ID1235" s="201"/>
      <c r="IE1235" s="201"/>
      <c r="IF1235" s="201"/>
      <c r="IG1235" s="201"/>
      <c r="IH1235" s="201"/>
      <c r="II1235" s="201"/>
      <c r="IJ1235" s="201"/>
      <c r="IK1235" s="201"/>
      <c r="IL1235" s="201"/>
      <c r="IM1235" s="201"/>
      <c r="IN1235" s="201"/>
      <c r="IO1235" s="201"/>
      <c r="IP1235" s="201"/>
      <c r="IQ1235" s="201"/>
      <c r="IR1235" s="201"/>
      <c r="IS1235" s="201"/>
      <c r="IT1235" s="201"/>
      <c r="IU1235" s="201"/>
      <c r="IV1235" s="201"/>
      <c r="IW1235" s="201"/>
      <c r="IX1235" s="201"/>
      <c r="IY1235" s="201"/>
      <c r="IZ1235" s="201"/>
      <c r="JA1235" s="201"/>
      <c r="JB1235" s="201"/>
      <c r="JC1235" s="201"/>
      <c r="JD1235" s="201"/>
      <c r="JE1235" s="201"/>
      <c r="JF1235" s="201"/>
      <c r="JG1235" s="201"/>
      <c r="JH1235" s="201"/>
      <c r="JI1235" s="201"/>
      <c r="JJ1235" s="201"/>
      <c r="JK1235" s="201"/>
      <c r="JL1235" s="201"/>
      <c r="JM1235" s="201"/>
      <c r="JN1235" s="201"/>
      <c r="JO1235" s="201"/>
      <c r="JP1235" s="201"/>
      <c r="JQ1235" s="201"/>
      <c r="JR1235" s="201"/>
      <c r="JS1235" s="201"/>
      <c r="JT1235" s="201"/>
      <c r="JU1235" s="201"/>
      <c r="JV1235" s="201"/>
      <c r="JW1235" s="201"/>
      <c r="JX1235" s="201"/>
      <c r="JY1235" s="201"/>
      <c r="JZ1235" s="201"/>
      <c r="KA1235" s="201"/>
      <c r="KB1235" s="201"/>
      <c r="KC1235" s="201"/>
      <c r="KD1235" s="201"/>
      <c r="KE1235" s="201"/>
      <c r="KF1235" s="201"/>
      <c r="KG1235" s="201"/>
      <c r="KH1235" s="201"/>
      <c r="KI1235" s="201"/>
      <c r="KJ1235" s="201"/>
      <c r="KK1235" s="201"/>
      <c r="KL1235" s="201"/>
      <c r="KM1235" s="201"/>
      <c r="KN1235" s="201"/>
      <c r="KO1235" s="201"/>
      <c r="KP1235" s="201"/>
      <c r="KQ1235" s="201"/>
      <c r="KR1235" s="201"/>
      <c r="KS1235" s="201"/>
      <c r="KT1235" s="201"/>
      <c r="KU1235" s="201"/>
      <c r="KV1235" s="201"/>
      <c r="KW1235" s="201"/>
      <c r="KX1235" s="201"/>
      <c r="KY1235" s="201"/>
      <c r="KZ1235" s="201"/>
      <c r="LA1235" s="201"/>
      <c r="LB1235" s="201"/>
      <c r="LC1235" s="201"/>
      <c r="LD1235" s="201"/>
      <c r="LE1235" s="201"/>
      <c r="LF1235" s="201"/>
      <c r="LG1235" s="201"/>
      <c r="LH1235" s="201"/>
      <c r="LI1235" s="201"/>
      <c r="LJ1235" s="201"/>
      <c r="LK1235" s="201"/>
      <c r="LL1235" s="201"/>
      <c r="LM1235" s="201"/>
      <c r="LN1235" s="201"/>
      <c r="LO1235" s="201"/>
      <c r="LP1235" s="201"/>
      <c r="LQ1235" s="201"/>
      <c r="LR1235" s="201"/>
      <c r="LS1235" s="201"/>
      <c r="LT1235" s="201"/>
      <c r="LU1235" s="201"/>
      <c r="LV1235" s="201"/>
      <c r="LW1235" s="201"/>
    </row>
    <row r="1236" spans="1:335" ht="14.4" customHeight="1">
      <c r="A1236" t="s">
        <v>2874</v>
      </c>
      <c r="B1236" s="168" t="s">
        <v>3678</v>
      </c>
      <c r="C1236" s="279" t="str">
        <f t="shared" si="470"/>
        <v>B.042.01.101</v>
      </c>
      <c r="D1236" s="14" t="s">
        <v>3505</v>
      </c>
      <c r="E1236" s="278" t="s">
        <v>1810</v>
      </c>
      <c r="F1236" s="281" t="str">
        <f t="shared" si="471"/>
        <v>Electricity .EU-27 production</v>
      </c>
      <c r="G1236" s="319">
        <f t="shared" si="483"/>
        <v>1.9849006000000002E-2</v>
      </c>
      <c r="H1236" s="319">
        <f t="shared" si="484"/>
        <v>7.4393883000000002E-4</v>
      </c>
      <c r="I1236" s="319">
        <f t="shared" si="485"/>
        <v>1.99757079E-3</v>
      </c>
      <c r="J1236" s="319">
        <f t="shared" si="486"/>
        <v>5.3081003799999998E-3</v>
      </c>
      <c r="K1236" s="319">
        <v>1.1799396E-2</v>
      </c>
      <c r="L1236" s="319">
        <v>1.3001775E-3</v>
      </c>
      <c r="M1236" s="319">
        <v>6.9739328999999996E-4</v>
      </c>
      <c r="N1236" s="319">
        <v>5.859064E-4</v>
      </c>
      <c r="O1236" s="319">
        <v>1.5803243E-4</v>
      </c>
      <c r="P1236" s="319">
        <v>0</v>
      </c>
      <c r="Q1236" s="319">
        <v>0</v>
      </c>
      <c r="R1236" s="319">
        <v>0</v>
      </c>
      <c r="S1236" s="319">
        <v>1.6538338000000001E-4</v>
      </c>
      <c r="T1236" s="319">
        <v>0</v>
      </c>
      <c r="U1236" s="319">
        <v>5.1427169999999998E-3</v>
      </c>
      <c r="V1236" s="319">
        <v>0</v>
      </c>
      <c r="W1236" s="319">
        <v>0</v>
      </c>
      <c r="X1236" s="319">
        <v>0</v>
      </c>
      <c r="Y1236" s="210"/>
      <c r="Z1236" s="320">
        <f t="shared" si="475"/>
        <v>8.871726315789473E-2</v>
      </c>
      <c r="AA1236" s="210"/>
      <c r="AB1236" s="321">
        <f t="shared" si="476"/>
        <v>1.1799396E-2</v>
      </c>
      <c r="AC1236" s="321">
        <f t="shared" si="477"/>
        <v>2.7415096199999997E-3</v>
      </c>
      <c r="AD1236" s="321">
        <f t="shared" si="487"/>
        <v>1.99757079E-3</v>
      </c>
      <c r="AE1236" s="321">
        <f t="shared" si="478"/>
        <v>1.99757079E-3</v>
      </c>
      <c r="AF1236" s="321">
        <f t="shared" si="479"/>
        <v>5.3081003799999998E-3</v>
      </c>
      <c r="AG1236"/>
      <c r="AH1236" s="121">
        <v>2.1741845</v>
      </c>
      <c r="AI1236" s="121">
        <v>1.0334738000000001</v>
      </c>
      <c r="AJ1236" s="121">
        <v>0.69713417</v>
      </c>
      <c r="AK1236" s="121">
        <v>0</v>
      </c>
      <c r="AL1236" s="121">
        <v>0.10495789</v>
      </c>
      <c r="AM1236" s="121">
        <v>0.23497986000000001</v>
      </c>
      <c r="AN1236" s="121">
        <v>0.10363872</v>
      </c>
      <c r="AO1236"/>
      <c r="AP1236" s="282">
        <v>2.0364985E-3</v>
      </c>
      <c r="AQ1236" s="282">
        <v>1.9204188E-3</v>
      </c>
      <c r="AR1236" s="283">
        <v>7.9923325999999999E-5</v>
      </c>
      <c r="AS1236" s="283">
        <v>3.6156348999999999E-5</v>
      </c>
      <c r="AT1236" s="255">
        <f t="shared" ref="AT1236:AT1266" si="494">AW1236+AZ1236+BA1236+BB1236+BC1236+BK1236+BL1236+BP1236</f>
        <v>1.1513302407E-7</v>
      </c>
      <c r="AU1236" s="256">
        <f t="shared" ref="AU1236:AU1266" si="495">AX1236+AY1236+BD1236+BE1236+BF1236+BG1236+BH1236+BI1236+BJ1236+BM1236+BQ1236+BR1236</f>
        <v>2.9557442587079997E-10</v>
      </c>
      <c r="AV1236" s="256">
        <f t="shared" ref="AV1236:AV1266" si="496">BN1236+BO1236</f>
        <v>5.0639145132000008E-3</v>
      </c>
      <c r="AW1236" s="272">
        <v>8.2329623000000006E-8</v>
      </c>
      <c r="AX1236" s="272">
        <v>2.4840834000000002E-10</v>
      </c>
      <c r="AY1236" s="272">
        <v>6.7868707999999996E-15</v>
      </c>
      <c r="AZ1236" s="273">
        <v>0</v>
      </c>
      <c r="BA1236" s="273">
        <v>0</v>
      </c>
      <c r="BB1236" s="272">
        <v>8.7120069999999994E-11</v>
      </c>
      <c r="BC1236" s="272">
        <v>3.2716281E-8</v>
      </c>
      <c r="BD1236" s="272">
        <v>1.2349987999999999E-11</v>
      </c>
      <c r="BE1236" s="272">
        <v>3.4809310999999997E-11</v>
      </c>
      <c r="BF1236" s="273">
        <v>0</v>
      </c>
      <c r="BG1236" s="273">
        <v>0</v>
      </c>
      <c r="BH1236" s="273">
        <v>0</v>
      </c>
      <c r="BI1236" s="273">
        <v>0</v>
      </c>
      <c r="BJ1236" s="273">
        <v>0</v>
      </c>
      <c r="BK1236" s="273">
        <v>0</v>
      </c>
      <c r="BL1236" s="273">
        <v>0</v>
      </c>
      <c r="BM1236" s="273">
        <v>0</v>
      </c>
      <c r="BN1236" s="272">
        <v>3.3380132000000001E-6</v>
      </c>
      <c r="BO1236" s="273">
        <v>5.0605765000000004E-3</v>
      </c>
      <c r="BP1236" s="273">
        <v>0</v>
      </c>
      <c r="BQ1236" s="273">
        <v>0</v>
      </c>
      <c r="BR1236" s="273">
        <v>0</v>
      </c>
      <c r="BS1236"/>
      <c r="BT1236" s="274">
        <v>5.5241422E-6</v>
      </c>
      <c r="BU1236" s="274">
        <v>2.6866821999999998E-7</v>
      </c>
      <c r="BV1236" s="274">
        <v>2.4736728000000001E-6</v>
      </c>
      <c r="BW1236" s="121">
        <v>0</v>
      </c>
      <c r="BX1236" s="274">
        <v>3.2070511000000001E-7</v>
      </c>
      <c r="BY1236" s="274">
        <v>5.6399912000000001E-8</v>
      </c>
      <c r="BZ1236" s="121">
        <v>0</v>
      </c>
      <c r="CA1236" s="274">
        <v>8.5602928999999996E-8</v>
      </c>
      <c r="CB1236" s="121">
        <v>0</v>
      </c>
      <c r="CC1236" s="121">
        <v>0</v>
      </c>
      <c r="CD1236" s="121">
        <v>0</v>
      </c>
      <c r="CE1236" s="121">
        <v>0</v>
      </c>
      <c r="CF1236" s="121">
        <v>0</v>
      </c>
      <c r="CG1236" s="274">
        <v>1.2430836000000001E-7</v>
      </c>
      <c r="CH1236" s="274">
        <v>2.1150212999999998E-6</v>
      </c>
      <c r="CI1236" s="274">
        <v>7.9763560000000004E-8</v>
      </c>
      <c r="CJ1236" s="121">
        <v>0</v>
      </c>
      <c r="CK1236"/>
      <c r="CL1236" s="322">
        <v>0</v>
      </c>
      <c r="CM1236" s="322">
        <v>8.8717266000000003E-2</v>
      </c>
      <c r="CN1236" s="322">
        <v>2.3733039000000001E-3</v>
      </c>
      <c r="CO1236" s="322">
        <v>1.9675425E-4</v>
      </c>
      <c r="CP1236" s="322">
        <v>4.2401625000000004E-6</v>
      </c>
      <c r="CQ1236" s="322">
        <v>0</v>
      </c>
      <c r="CR1236" s="322">
        <v>0</v>
      </c>
      <c r="CS1236" s="322">
        <v>1.2560869000000001E-5</v>
      </c>
      <c r="CT1236" s="322">
        <v>0</v>
      </c>
      <c r="CU1236" s="322">
        <v>7.8900350999999994E-2</v>
      </c>
      <c r="CV1236" s="161"/>
      <c r="CW1236" s="135"/>
      <c r="CX1236" s="78" t="s">
        <v>3461</v>
      </c>
      <c r="DB1236" s="23"/>
      <c r="DC1236"/>
      <c r="DD1236" s="4"/>
      <c r="DE1236" s="4"/>
      <c r="DF1236" s="4"/>
      <c r="DG1236" s="4"/>
      <c r="DH1236" s="4"/>
      <c r="DI1236"/>
      <c r="DJ1236"/>
      <c r="DK1236"/>
      <c r="DL1236"/>
      <c r="DM1236"/>
      <c r="DN1236"/>
      <c r="EE1236" s="201"/>
      <c r="EF1236" s="201"/>
      <c r="EG1236" s="201"/>
      <c r="EH1236" s="201"/>
      <c r="EI1236" s="201"/>
      <c r="EJ1236" s="201"/>
      <c r="EK1236" s="201"/>
      <c r="EL1236" s="201"/>
      <c r="EM1236" s="201"/>
      <c r="EN1236" s="201"/>
      <c r="EO1236" s="201"/>
      <c r="EP1236" s="201"/>
      <c r="EQ1236" s="201"/>
      <c r="ER1236" s="201"/>
      <c r="ES1236" s="201"/>
      <c r="ET1236" s="201"/>
      <c r="EU1236" s="201"/>
      <c r="EV1236" s="201"/>
      <c r="EW1236" s="201"/>
      <c r="EX1236" s="201"/>
      <c r="EY1236" s="201"/>
      <c r="EZ1236" s="201"/>
      <c r="FA1236" s="201"/>
      <c r="FB1236" s="201"/>
      <c r="FC1236" s="201"/>
      <c r="FD1236" s="201"/>
      <c r="FE1236" s="201"/>
      <c r="FF1236" s="201"/>
      <c r="FG1236" s="201"/>
      <c r="FH1236" s="201"/>
      <c r="FI1236" s="201"/>
      <c r="FJ1236" s="201"/>
      <c r="FK1236" s="201"/>
      <c r="FL1236" s="201"/>
      <c r="FM1236" s="201"/>
      <c r="FN1236" s="201"/>
      <c r="FO1236" s="201"/>
      <c r="FP1236" s="201"/>
      <c r="FQ1236" s="201"/>
      <c r="FR1236" s="201"/>
      <c r="FS1236" s="201"/>
      <c r="FT1236" s="201"/>
      <c r="FU1236" s="201"/>
      <c r="FV1236" s="201"/>
      <c r="FW1236" s="201"/>
      <c r="FX1236" s="201"/>
      <c r="FY1236" s="201"/>
      <c r="FZ1236" s="201"/>
      <c r="GA1236" s="201"/>
      <c r="GB1236" s="201"/>
      <c r="GC1236" s="201"/>
      <c r="GD1236" s="201"/>
      <c r="GE1236" s="201"/>
      <c r="GF1236" s="201"/>
      <c r="GG1236" s="201"/>
      <c r="GH1236" s="201"/>
      <c r="GI1236" s="201"/>
      <c r="GJ1236" s="201"/>
      <c r="GK1236" s="201"/>
      <c r="GL1236" s="201"/>
      <c r="GM1236" s="201"/>
      <c r="GN1236" s="201"/>
      <c r="GO1236" s="201"/>
      <c r="GP1236" s="201"/>
      <c r="GQ1236" s="201"/>
      <c r="GR1236" s="201"/>
      <c r="GS1236" s="201"/>
      <c r="GT1236" s="201"/>
      <c r="GU1236" s="201"/>
      <c r="GV1236" s="201"/>
      <c r="GW1236" s="201"/>
      <c r="GX1236" s="201"/>
      <c r="GY1236" s="201"/>
      <c r="GZ1236" s="201"/>
      <c r="HA1236" s="201"/>
      <c r="HB1236" s="201"/>
      <c r="HC1236" s="201"/>
      <c r="HD1236" s="201"/>
      <c r="HE1236" s="201"/>
      <c r="HF1236" s="201"/>
      <c r="HG1236" s="201"/>
      <c r="HH1236" s="201"/>
      <c r="HI1236" s="201"/>
      <c r="HJ1236" s="201"/>
      <c r="HK1236" s="201"/>
      <c r="HL1236" s="201"/>
      <c r="HM1236" s="201"/>
      <c r="HN1236" s="201"/>
      <c r="HO1236" s="201"/>
      <c r="HP1236" s="201"/>
      <c r="HQ1236" s="201"/>
      <c r="HR1236" s="201"/>
      <c r="HS1236" s="201"/>
      <c r="HT1236" s="201"/>
      <c r="HU1236" s="201"/>
      <c r="HV1236" s="201"/>
      <c r="HW1236" s="201"/>
      <c r="HX1236" s="201"/>
      <c r="HY1236" s="201"/>
      <c r="HZ1236" s="201"/>
      <c r="IA1236" s="201"/>
      <c r="IB1236" s="201"/>
      <c r="IC1236" s="201"/>
      <c r="ID1236" s="201"/>
      <c r="IE1236" s="201"/>
      <c r="IF1236" s="201"/>
      <c r="IG1236" s="201"/>
      <c r="IH1236" s="201"/>
      <c r="II1236" s="201"/>
      <c r="IJ1236" s="201"/>
      <c r="IK1236" s="201"/>
      <c r="IL1236" s="201"/>
      <c r="IM1236" s="201"/>
      <c r="IN1236" s="201"/>
      <c r="IO1236" s="201"/>
      <c r="IP1236" s="201"/>
      <c r="IQ1236" s="201"/>
      <c r="IR1236" s="201"/>
      <c r="IS1236" s="201"/>
      <c r="IT1236" s="201"/>
      <c r="IU1236" s="201"/>
      <c r="IV1236" s="201"/>
      <c r="IW1236" s="201"/>
      <c r="IX1236" s="201"/>
      <c r="IY1236" s="201"/>
      <c r="IZ1236" s="201"/>
      <c r="JA1236" s="201"/>
      <c r="JB1236" s="201"/>
      <c r="JC1236" s="201"/>
      <c r="JD1236" s="201"/>
      <c r="JE1236" s="201"/>
      <c r="JF1236" s="201"/>
      <c r="JG1236" s="201"/>
      <c r="JH1236" s="201"/>
      <c r="JI1236" s="201"/>
      <c r="JJ1236" s="201"/>
      <c r="JK1236" s="201"/>
      <c r="JL1236" s="201"/>
      <c r="JM1236" s="201"/>
      <c r="JN1236" s="201"/>
      <c r="JO1236" s="201"/>
      <c r="JP1236" s="201"/>
      <c r="JQ1236" s="201"/>
      <c r="JR1236" s="201"/>
      <c r="JS1236" s="201"/>
      <c r="JT1236" s="201"/>
      <c r="JU1236" s="201"/>
      <c r="JV1236" s="201"/>
      <c r="JW1236" s="201"/>
      <c r="JX1236" s="201"/>
      <c r="JY1236" s="201"/>
      <c r="JZ1236" s="201"/>
      <c r="KA1236" s="201"/>
      <c r="KB1236" s="201"/>
      <c r="KC1236" s="201"/>
      <c r="KD1236" s="201"/>
      <c r="KE1236" s="201"/>
      <c r="KF1236" s="201"/>
      <c r="KG1236" s="201"/>
      <c r="KH1236" s="201"/>
      <c r="KI1236" s="201"/>
      <c r="KJ1236" s="201"/>
      <c r="KK1236" s="201"/>
      <c r="KL1236" s="201"/>
      <c r="KM1236" s="201"/>
      <c r="KN1236" s="201"/>
      <c r="KO1236" s="201"/>
      <c r="KP1236" s="201"/>
      <c r="KQ1236" s="201"/>
      <c r="KR1236" s="201"/>
      <c r="KS1236" s="201"/>
      <c r="KT1236" s="201"/>
      <c r="KU1236" s="201"/>
      <c r="KV1236" s="201"/>
      <c r="KW1236" s="201"/>
      <c r="KX1236" s="201"/>
      <c r="KY1236" s="201"/>
      <c r="KZ1236" s="201"/>
      <c r="LA1236" s="201"/>
      <c r="LB1236" s="201"/>
      <c r="LC1236" s="201"/>
      <c r="LD1236" s="201"/>
      <c r="LE1236" s="201"/>
      <c r="LF1236" s="201"/>
      <c r="LG1236" s="201"/>
      <c r="LH1236" s="201"/>
      <c r="LI1236" s="201"/>
      <c r="LJ1236" s="201"/>
      <c r="LK1236" s="201"/>
      <c r="LL1236" s="201"/>
      <c r="LM1236" s="201"/>
      <c r="LN1236" s="201"/>
      <c r="LO1236" s="201"/>
      <c r="LP1236" s="201"/>
      <c r="LQ1236" s="201"/>
      <c r="LR1236" s="201"/>
      <c r="LS1236" s="201"/>
      <c r="LT1236" s="201"/>
      <c r="LU1236" s="201"/>
      <c r="LV1236" s="201"/>
      <c r="LW1236" s="201"/>
    </row>
    <row r="1237" spans="1:335" ht="14.4" customHeight="1">
      <c r="A1237" t="s">
        <v>2875</v>
      </c>
      <c r="B1237" s="168" t="s">
        <v>3678</v>
      </c>
      <c r="C1237" s="279" t="str">
        <f t="shared" si="470"/>
        <v>B.042.01.102</v>
      </c>
      <c r="D1237" s="14" t="s">
        <v>3505</v>
      </c>
      <c r="E1237" s="278" t="s">
        <v>1810</v>
      </c>
      <c r="F1237" s="281" t="str">
        <f t="shared" si="471"/>
        <v>Electricity Austria production</v>
      </c>
      <c r="G1237" s="319">
        <f t="shared" si="483"/>
        <v>5.9928083029999997E-3</v>
      </c>
      <c r="H1237" s="319">
        <f t="shared" si="484"/>
        <v>2.0454350300000001E-4</v>
      </c>
      <c r="I1237" s="319">
        <f t="shared" si="485"/>
        <v>3.6658443E-4</v>
      </c>
      <c r="J1237" s="319">
        <f t="shared" si="486"/>
        <v>2.1230926999999999E-4</v>
      </c>
      <c r="K1237" s="319">
        <v>5.2093710999999996E-3</v>
      </c>
      <c r="L1237" s="319">
        <v>1.6479957E-4</v>
      </c>
      <c r="M1237" s="319">
        <v>2.0178486E-4</v>
      </c>
      <c r="N1237" s="319">
        <v>1.6952707000000001E-4</v>
      </c>
      <c r="O1237" s="319">
        <v>3.5016433000000003E-5</v>
      </c>
      <c r="P1237" s="319">
        <v>0</v>
      </c>
      <c r="Q1237" s="319">
        <v>0</v>
      </c>
      <c r="R1237" s="319">
        <v>0</v>
      </c>
      <c r="S1237" s="319">
        <v>2.1230926999999999E-4</v>
      </c>
      <c r="T1237" s="319">
        <v>0</v>
      </c>
      <c r="U1237" s="319">
        <v>0</v>
      </c>
      <c r="V1237" s="319">
        <v>0</v>
      </c>
      <c r="W1237" s="319">
        <v>0</v>
      </c>
      <c r="X1237" s="319">
        <v>0</v>
      </c>
      <c r="Y1237" s="210"/>
      <c r="Z1237" s="320">
        <f t="shared" si="475"/>
        <v>3.9168203759398494E-2</v>
      </c>
      <c r="AA1237" s="210"/>
      <c r="AB1237" s="321">
        <f t="shared" si="476"/>
        <v>5.2093710999999996E-3</v>
      </c>
      <c r="AC1237" s="321">
        <f t="shared" si="477"/>
        <v>5.7112793300000001E-4</v>
      </c>
      <c r="AD1237" s="321">
        <f t="shared" si="487"/>
        <v>3.6658443E-4</v>
      </c>
      <c r="AE1237" s="321">
        <f t="shared" si="478"/>
        <v>3.6658443E-4</v>
      </c>
      <c r="AF1237" s="321">
        <f t="shared" si="479"/>
        <v>2.1230926999999999E-4</v>
      </c>
      <c r="AG1237"/>
      <c r="AH1237" s="121">
        <v>1.4101535000000001</v>
      </c>
      <c r="AI1237" s="121">
        <v>0.59653062999999995</v>
      </c>
      <c r="AJ1237" s="121">
        <v>0</v>
      </c>
      <c r="AK1237" s="121">
        <v>0</v>
      </c>
      <c r="AL1237" s="121">
        <v>6.9507201000000005E-2</v>
      </c>
      <c r="AM1237" s="121">
        <v>0.15718689999999999</v>
      </c>
      <c r="AN1237" s="121">
        <v>0.58692873999999995</v>
      </c>
      <c r="AO1237"/>
      <c r="AP1237" s="282">
        <v>7.6566956E-4</v>
      </c>
      <c r="AQ1237" s="282">
        <v>6.9776364000000005E-4</v>
      </c>
      <c r="AR1237" s="283">
        <v>3.2136264999999997E-5</v>
      </c>
      <c r="AS1237" s="283">
        <v>3.5769653999999998E-5</v>
      </c>
      <c r="AT1237" s="255">
        <f t="shared" si="494"/>
        <v>4.1832352857000004E-8</v>
      </c>
      <c r="AU1237" s="256">
        <f t="shared" si="495"/>
        <v>1.1884713486760001E-10</v>
      </c>
      <c r="AV1237" s="256">
        <f t="shared" si="496"/>
        <v>5.0097555412E-3</v>
      </c>
      <c r="AW1237" s="272">
        <v>3.6348093000000002E-8</v>
      </c>
      <c r="AX1237" s="272">
        <v>1.0967097E-10</v>
      </c>
      <c r="AY1237" s="272">
        <v>2.9963675999999999E-15</v>
      </c>
      <c r="AZ1237" s="273">
        <v>0</v>
      </c>
      <c r="BA1237" s="273">
        <v>0</v>
      </c>
      <c r="BB1237" s="272">
        <v>2.5207457000000002E-11</v>
      </c>
      <c r="BC1237" s="272">
        <v>5.4590523999999996E-9</v>
      </c>
      <c r="BD1237" s="272">
        <v>3.5733646999999999E-12</v>
      </c>
      <c r="BE1237" s="272">
        <v>5.5998038000000002E-12</v>
      </c>
      <c r="BF1237" s="273">
        <v>0</v>
      </c>
      <c r="BG1237" s="273">
        <v>0</v>
      </c>
      <c r="BH1237" s="273">
        <v>0</v>
      </c>
      <c r="BI1237" s="273">
        <v>0</v>
      </c>
      <c r="BJ1237" s="273">
        <v>0</v>
      </c>
      <c r="BK1237" s="273">
        <v>0</v>
      </c>
      <c r="BL1237" s="273">
        <v>0</v>
      </c>
      <c r="BM1237" s="273">
        <v>0</v>
      </c>
      <c r="BN1237" s="272">
        <v>4.2851412000000002E-6</v>
      </c>
      <c r="BO1237" s="273">
        <v>5.0054703999999998E-3</v>
      </c>
      <c r="BP1237" s="273">
        <v>0</v>
      </c>
      <c r="BQ1237" s="273">
        <v>0</v>
      </c>
      <c r="BR1237" s="273">
        <v>0</v>
      </c>
      <c r="BS1237"/>
      <c r="BT1237" s="274">
        <v>2.0714655000000002E-6</v>
      </c>
      <c r="BU1237" s="274">
        <v>4.6905724000000001E-8</v>
      </c>
      <c r="BV1237" s="274">
        <v>1.0921134E-6</v>
      </c>
      <c r="BW1237" s="121">
        <v>0</v>
      </c>
      <c r="BX1237" s="274">
        <v>5.7811294999999999E-8</v>
      </c>
      <c r="BY1237" s="274">
        <v>1.6318838E-8</v>
      </c>
      <c r="BZ1237" s="121">
        <v>0</v>
      </c>
      <c r="CA1237" s="274">
        <v>2.4768485E-8</v>
      </c>
      <c r="CB1237" s="121">
        <v>0</v>
      </c>
      <c r="CC1237" s="121">
        <v>0</v>
      </c>
      <c r="CD1237" s="121">
        <v>0</v>
      </c>
      <c r="CE1237" s="121">
        <v>0</v>
      </c>
      <c r="CF1237" s="121">
        <v>0</v>
      </c>
      <c r="CG1237" s="274">
        <v>3.3966226999999997E-8</v>
      </c>
      <c r="CH1237" s="274">
        <v>6.9718580999999995E-7</v>
      </c>
      <c r="CI1237" s="274">
        <v>1.0239568E-7</v>
      </c>
      <c r="CJ1237" s="121">
        <v>0</v>
      </c>
      <c r="CK1237"/>
      <c r="CL1237" s="322">
        <v>0</v>
      </c>
      <c r="CM1237" s="322">
        <v>3.9168203999999998E-2</v>
      </c>
      <c r="CN1237" s="322">
        <v>6.8669543999999995E-4</v>
      </c>
      <c r="CO1237" s="322">
        <v>3.5834953000000003E-5</v>
      </c>
      <c r="CP1237" s="322">
        <v>1.2268552E-6</v>
      </c>
      <c r="CQ1237" s="322">
        <v>0</v>
      </c>
      <c r="CR1237" s="322">
        <v>0</v>
      </c>
      <c r="CS1237" s="322">
        <v>2.0782345000000001E-6</v>
      </c>
      <c r="CT1237" s="322">
        <v>0</v>
      </c>
      <c r="CU1237" s="322">
        <v>7.9927751000000005E-2</v>
      </c>
      <c r="CV1237" s="161"/>
      <c r="CW1237" s="135"/>
      <c r="CX1237" s="78" t="s">
        <v>3461</v>
      </c>
      <c r="CY1237" s="201"/>
      <c r="CZ1237" s="201"/>
      <c r="DA1237" s="201"/>
      <c r="DB1237" s="23"/>
      <c r="DC1237"/>
      <c r="DD1237" s="201"/>
      <c r="DE1237" s="4"/>
      <c r="DF1237"/>
      <c r="DG1237"/>
      <c r="DH1237"/>
      <c r="DI1237"/>
      <c r="DJ1237"/>
      <c r="DK1237"/>
      <c r="DL1237"/>
      <c r="DM1237"/>
      <c r="DN1237"/>
      <c r="DY1237" s="201"/>
      <c r="DZ1237" s="201"/>
      <c r="EA1237" s="201"/>
      <c r="EB1237" s="201"/>
      <c r="EC1237" s="201"/>
      <c r="ED1237" s="201"/>
    </row>
    <row r="1238" spans="1:335" ht="14.4" customHeight="1">
      <c r="A1238" t="s">
        <v>2876</v>
      </c>
      <c r="B1238" s="168" t="s">
        <v>3678</v>
      </c>
      <c r="C1238" s="279" t="str">
        <f t="shared" si="470"/>
        <v>B.042.01.103</v>
      </c>
      <c r="D1238" s="14" t="s">
        <v>3505</v>
      </c>
      <c r="E1238" s="278" t="s">
        <v>1810</v>
      </c>
      <c r="F1238" s="281" t="str">
        <f t="shared" si="471"/>
        <v>Electricity Belgium production</v>
      </c>
      <c r="G1238" s="319">
        <f t="shared" si="483"/>
        <v>1.9804025728E-2</v>
      </c>
      <c r="H1238" s="319">
        <f t="shared" si="484"/>
        <v>2.6979942800000001E-4</v>
      </c>
      <c r="I1238" s="319">
        <f t="shared" si="485"/>
        <v>7.0439624000000005E-4</v>
      </c>
      <c r="J1238" s="319">
        <f t="shared" si="486"/>
        <v>1.122913796E-2</v>
      </c>
      <c r="K1238" s="319">
        <v>7.6006920999999996E-3</v>
      </c>
      <c r="L1238" s="319">
        <v>4.2865585999999999E-4</v>
      </c>
      <c r="M1238" s="319">
        <v>2.7574038000000001E-4</v>
      </c>
      <c r="N1238" s="319">
        <v>2.3165988999999999E-4</v>
      </c>
      <c r="O1238" s="319">
        <v>3.8139538E-5</v>
      </c>
      <c r="P1238" s="319">
        <v>0</v>
      </c>
      <c r="Q1238" s="319">
        <v>0</v>
      </c>
      <c r="R1238" s="319">
        <v>0</v>
      </c>
      <c r="S1238" s="319">
        <v>1.4180996E-4</v>
      </c>
      <c r="T1238" s="319">
        <v>0</v>
      </c>
      <c r="U1238" s="319">
        <v>1.1087328E-2</v>
      </c>
      <c r="V1238" s="319">
        <v>0</v>
      </c>
      <c r="W1238" s="319">
        <v>0</v>
      </c>
      <c r="X1238" s="319">
        <v>0</v>
      </c>
      <c r="Y1238" s="210"/>
      <c r="Z1238" s="320">
        <f t="shared" si="475"/>
        <v>5.7148060902255632E-2</v>
      </c>
      <c r="AA1238" s="210"/>
      <c r="AB1238" s="321">
        <f t="shared" si="476"/>
        <v>7.6006920999999996E-3</v>
      </c>
      <c r="AC1238" s="321">
        <f t="shared" si="477"/>
        <v>9.7419566800000001E-4</v>
      </c>
      <c r="AD1238" s="321">
        <f t="shared" si="487"/>
        <v>7.0439624000000005E-4</v>
      </c>
      <c r="AE1238" s="321">
        <f t="shared" si="478"/>
        <v>7.0439624000000005E-4</v>
      </c>
      <c r="AF1238" s="321">
        <f t="shared" si="479"/>
        <v>1.122913796E-2</v>
      </c>
      <c r="AG1238"/>
      <c r="AH1238" s="121">
        <v>2.4578815000000001</v>
      </c>
      <c r="AI1238" s="121">
        <v>0.67810767999999999</v>
      </c>
      <c r="AJ1238" s="121">
        <v>1.5029710999999999</v>
      </c>
      <c r="AK1238" s="121">
        <v>0</v>
      </c>
      <c r="AL1238" s="121">
        <v>5.8441194000000002E-2</v>
      </c>
      <c r="AM1238" s="121">
        <v>0.21613558999999999</v>
      </c>
      <c r="AN1238" s="121">
        <v>2.2259073000000002E-3</v>
      </c>
      <c r="AO1238"/>
      <c r="AP1238" s="282">
        <v>1.1562019E-3</v>
      </c>
      <c r="AQ1238" s="282">
        <v>1.0686929000000001E-3</v>
      </c>
      <c r="AR1238" s="283">
        <v>4.7822445000000001E-5</v>
      </c>
      <c r="AS1238" s="283">
        <v>3.9686596000000003E-5</v>
      </c>
      <c r="AT1238" s="255">
        <f t="shared" si="494"/>
        <v>6.407031716E-8</v>
      </c>
      <c r="AU1238" s="256">
        <f t="shared" si="495"/>
        <v>1.7685815492669998E-10</v>
      </c>
      <c r="AV1238" s="256">
        <f t="shared" si="496"/>
        <v>5.5583468193999997E-3</v>
      </c>
      <c r="AW1238" s="272">
        <v>5.3033401000000001E-8</v>
      </c>
      <c r="AX1238" s="272">
        <v>1.6001456999999999E-10</v>
      </c>
      <c r="AY1238" s="272">
        <v>4.3718266999999997E-15</v>
      </c>
      <c r="AZ1238" s="273">
        <v>0</v>
      </c>
      <c r="BA1238" s="273">
        <v>0</v>
      </c>
      <c r="BB1238" s="272">
        <v>3.4446160000000001E-11</v>
      </c>
      <c r="BC1238" s="272">
        <v>1.1002470000000001E-8</v>
      </c>
      <c r="BD1238" s="272">
        <v>4.8830271000000004E-12</v>
      </c>
      <c r="BE1238" s="272">
        <v>1.1956186E-11</v>
      </c>
      <c r="BF1238" s="273">
        <v>0</v>
      </c>
      <c r="BG1238" s="273">
        <v>0</v>
      </c>
      <c r="BH1238" s="273">
        <v>0</v>
      </c>
      <c r="BI1238" s="273">
        <v>0</v>
      </c>
      <c r="BJ1238" s="273">
        <v>0</v>
      </c>
      <c r="BK1238" s="273">
        <v>0</v>
      </c>
      <c r="BL1238" s="273">
        <v>0</v>
      </c>
      <c r="BM1238" s="273">
        <v>0</v>
      </c>
      <c r="BN1238" s="272">
        <v>2.8622194E-6</v>
      </c>
      <c r="BO1238" s="273">
        <v>5.5554845999999996E-3</v>
      </c>
      <c r="BP1238" s="273">
        <v>0</v>
      </c>
      <c r="BQ1238" s="273">
        <v>0</v>
      </c>
      <c r="BR1238" s="273">
        <v>0</v>
      </c>
      <c r="BS1238"/>
      <c r="BT1238" s="274">
        <v>4.6662423E-6</v>
      </c>
      <c r="BU1238" s="274">
        <v>9.3770177000000005E-8</v>
      </c>
      <c r="BV1238" s="274">
        <v>1.5934395999999999E-6</v>
      </c>
      <c r="BW1238" s="121">
        <v>0</v>
      </c>
      <c r="BX1238" s="274">
        <v>9.4750538000000004E-8</v>
      </c>
      <c r="BY1238" s="274">
        <v>2.2299803000000001E-8</v>
      </c>
      <c r="BZ1238" s="121">
        <v>0</v>
      </c>
      <c r="CA1238" s="274">
        <v>3.3846302000000001E-8</v>
      </c>
      <c r="CB1238" s="121">
        <v>0</v>
      </c>
      <c r="CC1238" s="121">
        <v>0</v>
      </c>
      <c r="CD1238" s="121">
        <v>0</v>
      </c>
      <c r="CE1238" s="121">
        <v>0</v>
      </c>
      <c r="CF1238" s="121">
        <v>0</v>
      </c>
      <c r="CG1238" s="274">
        <v>4.8341259999999999E-8</v>
      </c>
      <c r="CH1238" s="274">
        <v>2.7114004000000002E-6</v>
      </c>
      <c r="CI1238" s="274">
        <v>6.8394220000000001E-8</v>
      </c>
      <c r="CJ1238" s="121">
        <v>0</v>
      </c>
      <c r="CK1238"/>
      <c r="CL1238" s="322">
        <v>0</v>
      </c>
      <c r="CM1238" s="322">
        <v>5.7148061E-2</v>
      </c>
      <c r="CN1238" s="322">
        <v>9.3837398000000004E-4</v>
      </c>
      <c r="CO1238" s="322">
        <v>6.9270669000000003E-5</v>
      </c>
      <c r="CP1238" s="322">
        <v>1.6765059999999999E-6</v>
      </c>
      <c r="CQ1238" s="322">
        <v>0</v>
      </c>
      <c r="CR1238" s="322">
        <v>0</v>
      </c>
      <c r="CS1238" s="322">
        <v>3.8384358999999997E-6</v>
      </c>
      <c r="CT1238" s="322">
        <v>0</v>
      </c>
      <c r="CU1238" s="322">
        <v>9.1554748000000005E-2</v>
      </c>
      <c r="CV1238" s="161"/>
      <c r="CW1238" s="135"/>
      <c r="CX1238" s="78" t="s">
        <v>3461</v>
      </c>
      <c r="CY1238" s="201"/>
      <c r="CZ1238" s="201"/>
      <c r="DA1238" s="201"/>
      <c r="DB1238" s="14"/>
      <c r="DC1238" s="201"/>
      <c r="DD1238" s="201"/>
      <c r="DE1238"/>
      <c r="DF1238" s="4"/>
      <c r="DG1238"/>
      <c r="DH1238"/>
      <c r="DI1238"/>
      <c r="DJ1238"/>
      <c r="DK1238"/>
      <c r="DL1238"/>
      <c r="DM1238"/>
      <c r="DN1238"/>
      <c r="DY1238" s="201"/>
      <c r="DZ1238" s="201"/>
      <c r="EA1238" s="201"/>
      <c r="EB1238" s="201"/>
      <c r="EC1238" s="201"/>
      <c r="ED1238" s="201"/>
    </row>
    <row r="1239" spans="1:335" ht="14.4" customHeight="1">
      <c r="A1239" t="s">
        <v>2877</v>
      </c>
      <c r="B1239" s="168" t="s">
        <v>3678</v>
      </c>
      <c r="C1239" s="279" t="str">
        <f t="shared" si="470"/>
        <v>B.042.01.104</v>
      </c>
      <c r="D1239" s="14" t="s">
        <v>3505</v>
      </c>
      <c r="E1239" s="278" t="s">
        <v>1810</v>
      </c>
      <c r="F1239" s="281" t="str">
        <f t="shared" si="471"/>
        <v>Electricity Bulgaria production</v>
      </c>
      <c r="G1239" s="319">
        <f t="shared" si="483"/>
        <v>3.1834970880000001E-2</v>
      </c>
      <c r="H1239" s="319">
        <f t="shared" si="484"/>
        <v>8.3090636400000003E-4</v>
      </c>
      <c r="I1239" s="319">
        <f t="shared" si="485"/>
        <v>5.0319342799999998E-3</v>
      </c>
      <c r="J1239" s="319">
        <f t="shared" si="486"/>
        <v>7.801558236E-3</v>
      </c>
      <c r="K1239" s="319">
        <v>1.8170571999999999E-2</v>
      </c>
      <c r="L1239" s="319">
        <v>4.0825556999999997E-3</v>
      </c>
      <c r="M1239" s="319">
        <v>9.4937858000000003E-4</v>
      </c>
      <c r="N1239" s="319">
        <v>7.9760876E-4</v>
      </c>
      <c r="O1239" s="319">
        <v>3.3297604000000002E-5</v>
      </c>
      <c r="P1239" s="319">
        <v>0</v>
      </c>
      <c r="Q1239" s="319">
        <v>0</v>
      </c>
      <c r="R1239" s="319">
        <v>0</v>
      </c>
      <c r="S1239" s="319">
        <v>6.8643236000000006E-5</v>
      </c>
      <c r="T1239" s="319">
        <v>0</v>
      </c>
      <c r="U1239" s="319">
        <v>7.7329149999999999E-3</v>
      </c>
      <c r="V1239" s="319">
        <v>0</v>
      </c>
      <c r="W1239" s="319">
        <v>0</v>
      </c>
      <c r="X1239" s="319">
        <v>0</v>
      </c>
      <c r="Y1239" s="210"/>
      <c r="Z1239" s="320">
        <f t="shared" si="475"/>
        <v>0.13662084210526315</v>
      </c>
      <c r="AA1239" s="210"/>
      <c r="AB1239" s="321">
        <f t="shared" si="476"/>
        <v>1.8170571999999999E-2</v>
      </c>
      <c r="AC1239" s="321">
        <f t="shared" si="477"/>
        <v>5.8628406439999994E-3</v>
      </c>
      <c r="AD1239" s="321">
        <f t="shared" si="487"/>
        <v>5.0319342799999998E-3</v>
      </c>
      <c r="AE1239" s="321">
        <f t="shared" si="478"/>
        <v>5.0319342799999998E-3</v>
      </c>
      <c r="AF1239" s="321">
        <f t="shared" si="479"/>
        <v>7.801558236E-3</v>
      </c>
      <c r="AG1239"/>
      <c r="AH1239" s="121">
        <v>2.7595480999999999</v>
      </c>
      <c r="AI1239" s="121">
        <v>1.5046792</v>
      </c>
      <c r="AJ1239" s="121">
        <v>1.0482551</v>
      </c>
      <c r="AK1239" s="121">
        <v>0</v>
      </c>
      <c r="AL1239" s="121">
        <v>6.3848822E-2</v>
      </c>
      <c r="AM1239" s="121">
        <v>6.5555344000000002E-2</v>
      </c>
      <c r="AN1239" s="121">
        <v>7.7209628000000002E-2</v>
      </c>
      <c r="AO1239"/>
      <c r="AP1239" s="282">
        <v>3.6730153000000001E-3</v>
      </c>
      <c r="AQ1239" s="282">
        <v>3.5125887999999999E-3</v>
      </c>
      <c r="AR1239" s="282">
        <v>1.3402908000000001E-4</v>
      </c>
      <c r="AS1239" s="283">
        <v>2.6397466E-5</v>
      </c>
      <c r="AT1239" s="255">
        <f t="shared" si="494"/>
        <v>2.1058685769000002E-7</v>
      </c>
      <c r="AU1239" s="256">
        <f t="shared" si="495"/>
        <v>4.9566968449399992E-10</v>
      </c>
      <c r="AV1239" s="256">
        <f t="shared" si="496"/>
        <v>3.6971240598E-3</v>
      </c>
      <c r="AW1239" s="272">
        <v>1.2678414000000001E-7</v>
      </c>
      <c r="AX1239" s="272">
        <v>3.8253835E-10</v>
      </c>
      <c r="AY1239" s="272">
        <v>1.0451494E-14</v>
      </c>
      <c r="AZ1239" s="273">
        <v>0</v>
      </c>
      <c r="BA1239" s="273">
        <v>0</v>
      </c>
      <c r="BB1239" s="272">
        <v>1.1859868999999999E-10</v>
      </c>
      <c r="BC1239" s="272">
        <v>8.3684119000000005E-8</v>
      </c>
      <c r="BD1239" s="272">
        <v>1.6812340999999999E-11</v>
      </c>
      <c r="BE1239" s="272">
        <v>9.6308542E-11</v>
      </c>
      <c r="BF1239" s="273">
        <v>0</v>
      </c>
      <c r="BG1239" s="273">
        <v>0</v>
      </c>
      <c r="BH1239" s="273">
        <v>0</v>
      </c>
      <c r="BI1239" s="273">
        <v>0</v>
      </c>
      <c r="BJ1239" s="273">
        <v>0</v>
      </c>
      <c r="BK1239" s="273">
        <v>0</v>
      </c>
      <c r="BL1239" s="273">
        <v>0</v>
      </c>
      <c r="BM1239" s="273">
        <v>0</v>
      </c>
      <c r="BN1239" s="272">
        <v>1.3854598E-6</v>
      </c>
      <c r="BO1239" s="273">
        <v>3.6957385999999998E-3</v>
      </c>
      <c r="BP1239" s="273">
        <v>0</v>
      </c>
      <c r="BQ1239" s="273">
        <v>0</v>
      </c>
      <c r="BR1239" s="273">
        <v>0</v>
      </c>
      <c r="BS1239"/>
      <c r="BT1239" s="274">
        <v>8.6327885E-6</v>
      </c>
      <c r="BU1239" s="274">
        <v>7.0302611999999997E-7</v>
      </c>
      <c r="BV1239" s="274">
        <v>3.8093515000000001E-6</v>
      </c>
      <c r="BW1239" s="121">
        <v>0</v>
      </c>
      <c r="BX1239" s="274">
        <v>5.5165647000000001E-7</v>
      </c>
      <c r="BY1239" s="274">
        <v>7.6778582999999998E-8</v>
      </c>
      <c r="BZ1239" s="121">
        <v>0</v>
      </c>
      <c r="CA1239" s="274">
        <v>1.1653336999999999E-7</v>
      </c>
      <c r="CB1239" s="121">
        <v>0</v>
      </c>
      <c r="CC1239" s="121">
        <v>0</v>
      </c>
      <c r="CD1239" s="121">
        <v>0</v>
      </c>
      <c r="CE1239" s="121">
        <v>0</v>
      </c>
      <c r="CF1239" s="121">
        <v>0</v>
      </c>
      <c r="CG1239" s="274">
        <v>1.9111803000000001E-7</v>
      </c>
      <c r="CH1239" s="274">
        <v>3.1512181E-6</v>
      </c>
      <c r="CI1239" s="274">
        <v>3.3106282000000003E-8</v>
      </c>
      <c r="CJ1239" s="121">
        <v>0</v>
      </c>
      <c r="CK1239"/>
      <c r="CL1239" s="322">
        <v>0</v>
      </c>
      <c r="CM1239" s="322">
        <v>0.13662083999999999</v>
      </c>
      <c r="CN1239" s="322">
        <v>3.2308367999999998E-3</v>
      </c>
      <c r="CO1239" s="322">
        <v>4.9860946999999997E-4</v>
      </c>
      <c r="CP1239" s="322">
        <v>5.7722371999999998E-6</v>
      </c>
      <c r="CQ1239" s="322">
        <v>0</v>
      </c>
      <c r="CR1239" s="322">
        <v>0</v>
      </c>
      <c r="CS1239" s="322">
        <v>2.6667045E-5</v>
      </c>
      <c r="CT1239" s="322">
        <v>0</v>
      </c>
      <c r="CU1239" s="322">
        <v>4.6602269000000002E-2</v>
      </c>
      <c r="CV1239" s="161"/>
      <c r="CW1239" s="135"/>
      <c r="CX1239" s="78" t="s">
        <v>3461</v>
      </c>
      <c r="DB1239" s="23"/>
      <c r="DC1239" s="201"/>
      <c r="DD1239" s="4"/>
      <c r="DE1239"/>
      <c r="DF1239"/>
      <c r="DG1239"/>
      <c r="DH1239"/>
      <c r="DI1239"/>
      <c r="DJ1239"/>
      <c r="DK1239"/>
      <c r="DL1239"/>
      <c r="DM1239"/>
      <c r="DN1239"/>
    </row>
    <row r="1240" spans="1:335" ht="14.4" customHeight="1">
      <c r="A1240" t="s">
        <v>2878</v>
      </c>
      <c r="B1240" s="168" t="s">
        <v>3678</v>
      </c>
      <c r="C1240" s="279" t="str">
        <f t="shared" si="470"/>
        <v>B.042.01.105</v>
      </c>
      <c r="D1240" s="14" t="s">
        <v>3505</v>
      </c>
      <c r="E1240" s="278" t="s">
        <v>1810</v>
      </c>
      <c r="F1240" s="281" t="str">
        <f t="shared" si="471"/>
        <v>Electricity Croatia production</v>
      </c>
      <c r="G1240" s="319">
        <f t="shared" si="483"/>
        <v>8.5491191699999993E-3</v>
      </c>
      <c r="H1240" s="319">
        <f t="shared" si="484"/>
        <v>4.5493819E-4</v>
      </c>
      <c r="I1240" s="319">
        <f t="shared" si="485"/>
        <v>7.7883971999999997E-4</v>
      </c>
      <c r="J1240" s="319">
        <f t="shared" si="486"/>
        <v>1.5132526E-4</v>
      </c>
      <c r="K1240" s="319">
        <v>7.1640159999999996E-3</v>
      </c>
      <c r="L1240" s="319">
        <v>2.8127551999999998E-4</v>
      </c>
      <c r="M1240" s="319">
        <v>4.975642E-4</v>
      </c>
      <c r="N1240" s="319">
        <v>4.1802244999999998E-4</v>
      </c>
      <c r="O1240" s="319">
        <v>3.6915739999999999E-5</v>
      </c>
      <c r="P1240" s="319">
        <v>0</v>
      </c>
      <c r="Q1240" s="319">
        <v>0</v>
      </c>
      <c r="R1240" s="319">
        <v>0</v>
      </c>
      <c r="S1240" s="319">
        <v>1.5132526E-4</v>
      </c>
      <c r="T1240" s="319">
        <v>0</v>
      </c>
      <c r="U1240" s="319">
        <v>0</v>
      </c>
      <c r="V1240" s="319">
        <v>0</v>
      </c>
      <c r="W1240" s="319">
        <v>0</v>
      </c>
      <c r="X1240" s="319">
        <v>0</v>
      </c>
      <c r="Y1240" s="210"/>
      <c r="Z1240" s="320">
        <f t="shared" si="475"/>
        <v>5.3864781954887211E-2</v>
      </c>
      <c r="AA1240" s="210"/>
      <c r="AB1240" s="321">
        <f t="shared" si="476"/>
        <v>7.1640159999999996E-3</v>
      </c>
      <c r="AC1240" s="321">
        <f t="shared" si="477"/>
        <v>1.23377791E-3</v>
      </c>
      <c r="AD1240" s="321">
        <f t="shared" si="487"/>
        <v>7.7883971999999997E-4</v>
      </c>
      <c r="AE1240" s="321">
        <f t="shared" si="478"/>
        <v>7.7883971999999997E-4</v>
      </c>
      <c r="AF1240" s="321">
        <f t="shared" si="479"/>
        <v>1.5132526E-4</v>
      </c>
      <c r="AG1240"/>
      <c r="AH1240" s="121">
        <v>1.6341144999999999</v>
      </c>
      <c r="AI1240" s="121">
        <v>0.95282626000000004</v>
      </c>
      <c r="AJ1240" s="121">
        <v>0</v>
      </c>
      <c r="AK1240" s="121">
        <v>0</v>
      </c>
      <c r="AL1240" s="121">
        <v>0.10204265</v>
      </c>
      <c r="AM1240" s="121">
        <v>0.18040853000000001</v>
      </c>
      <c r="AN1240" s="121">
        <v>0.39883705000000003</v>
      </c>
      <c r="AO1240"/>
      <c r="AP1240" s="282">
        <v>1.0932584999999999E-3</v>
      </c>
      <c r="AQ1240" s="282">
        <v>1.0085165000000001E-3</v>
      </c>
      <c r="AR1240" s="283">
        <v>4.6183951000000003E-5</v>
      </c>
      <c r="AS1240" s="283">
        <v>3.8558067000000002E-5</v>
      </c>
      <c r="AT1240" s="255">
        <f t="shared" si="494"/>
        <v>6.0462617933000006E-8</v>
      </c>
      <c r="AU1240" s="256">
        <f t="shared" si="495"/>
        <v>1.707986362558E-10</v>
      </c>
      <c r="AV1240" s="256">
        <f t="shared" si="496"/>
        <v>5.4002894713000007E-3</v>
      </c>
      <c r="AW1240" s="272">
        <v>4.9986518000000001E-8</v>
      </c>
      <c r="AX1240" s="272">
        <v>1.5082138999999999E-10</v>
      </c>
      <c r="AY1240" s="272">
        <v>4.1206558000000002E-15</v>
      </c>
      <c r="AZ1240" s="273">
        <v>0</v>
      </c>
      <c r="BA1240" s="273">
        <v>0</v>
      </c>
      <c r="BB1240" s="272">
        <v>6.2156933000000002E-11</v>
      </c>
      <c r="BC1240" s="272">
        <v>1.0413943E-8</v>
      </c>
      <c r="BD1240" s="272">
        <v>8.8112576000000004E-12</v>
      </c>
      <c r="BE1240" s="272">
        <v>1.1161867999999999E-11</v>
      </c>
      <c r="BF1240" s="273">
        <v>0</v>
      </c>
      <c r="BG1240" s="273">
        <v>0</v>
      </c>
      <c r="BH1240" s="273">
        <v>0</v>
      </c>
      <c r="BI1240" s="273">
        <v>0</v>
      </c>
      <c r="BJ1240" s="273">
        <v>0</v>
      </c>
      <c r="BK1240" s="273">
        <v>0</v>
      </c>
      <c r="BL1240" s="273">
        <v>0</v>
      </c>
      <c r="BM1240" s="273">
        <v>0</v>
      </c>
      <c r="BN1240" s="272">
        <v>3.0542713000000002E-6</v>
      </c>
      <c r="BO1240" s="273">
        <v>5.3972352000000003E-3</v>
      </c>
      <c r="BP1240" s="273">
        <v>0</v>
      </c>
      <c r="BQ1240" s="273">
        <v>0</v>
      </c>
      <c r="BR1240" s="273">
        <v>0</v>
      </c>
      <c r="BS1240"/>
      <c r="BT1240" s="274">
        <v>3.0573157000000001E-6</v>
      </c>
      <c r="BU1240" s="274">
        <v>9.7417051999999995E-8</v>
      </c>
      <c r="BV1240" s="274">
        <v>1.501893E-6</v>
      </c>
      <c r="BW1240" s="121">
        <v>0</v>
      </c>
      <c r="BX1240" s="274">
        <v>8.3281627000000001E-8</v>
      </c>
      <c r="BY1240" s="274">
        <v>4.0239241999999998E-8</v>
      </c>
      <c r="BZ1240" s="121">
        <v>0</v>
      </c>
      <c r="CA1240" s="274">
        <v>6.1074510000000005E-8</v>
      </c>
      <c r="CB1240" s="121">
        <v>0</v>
      </c>
      <c r="CC1240" s="121">
        <v>0</v>
      </c>
      <c r="CD1240" s="121">
        <v>0</v>
      </c>
      <c r="CE1240" s="121">
        <v>0</v>
      </c>
      <c r="CF1240" s="121">
        <v>0</v>
      </c>
      <c r="CG1240" s="274">
        <v>8.2570182000000003E-8</v>
      </c>
      <c r="CH1240" s="274">
        <v>1.1178566E-6</v>
      </c>
      <c r="CI1240" s="274">
        <v>7.2983399999999994E-8</v>
      </c>
      <c r="CJ1240" s="121">
        <v>0</v>
      </c>
      <c r="CK1240"/>
      <c r="CL1240" s="322">
        <v>0</v>
      </c>
      <c r="CM1240" s="322">
        <v>5.3864782E-2</v>
      </c>
      <c r="CN1240" s="322">
        <v>1.6932641999999999E-3</v>
      </c>
      <c r="CO1240" s="322">
        <v>7.5880233000000003E-5</v>
      </c>
      <c r="CP1240" s="322">
        <v>3.0251984E-6</v>
      </c>
      <c r="CQ1240" s="322">
        <v>0</v>
      </c>
      <c r="CR1240" s="322">
        <v>0</v>
      </c>
      <c r="CS1240" s="322">
        <v>3.1291187999999998E-6</v>
      </c>
      <c r="CT1240" s="322">
        <v>0</v>
      </c>
      <c r="CU1240" s="322">
        <v>8.8340541999999994E-2</v>
      </c>
      <c r="CV1240" s="161"/>
      <c r="CW1240" s="135"/>
      <c r="CX1240" s="78" t="s">
        <v>3461</v>
      </c>
      <c r="DB1240" s="23"/>
      <c r="DC1240"/>
      <c r="DD1240" s="4"/>
      <c r="DE1240"/>
      <c r="DF1240"/>
      <c r="DG1240"/>
      <c r="DH1240"/>
      <c r="DI1240"/>
      <c r="DJ1240"/>
      <c r="DK1240"/>
      <c r="DL1240"/>
      <c r="DM1240"/>
      <c r="DN1240"/>
    </row>
    <row r="1241" spans="1:335" ht="14.4" customHeight="1">
      <c r="A1241" t="s">
        <v>2879</v>
      </c>
      <c r="B1241" s="168" t="s">
        <v>3678</v>
      </c>
      <c r="C1241" s="279" t="str">
        <f t="shared" si="470"/>
        <v>B.042.01.106</v>
      </c>
      <c r="D1241" s="14" t="s">
        <v>3505</v>
      </c>
      <c r="E1241" s="278" t="s">
        <v>1810</v>
      </c>
      <c r="F1241" s="281" t="str">
        <f t="shared" si="471"/>
        <v>Electricity Cyprus production</v>
      </c>
      <c r="G1241" s="319">
        <f t="shared" si="483"/>
        <v>3.8274873230000006E-2</v>
      </c>
      <c r="H1241" s="319">
        <f t="shared" si="484"/>
        <v>2.1251793100000001E-3</v>
      </c>
      <c r="I1241" s="319">
        <f t="shared" si="485"/>
        <v>1.1300989900000001E-2</v>
      </c>
      <c r="J1241" s="319">
        <f t="shared" si="486"/>
        <v>1.6052302000000001E-4</v>
      </c>
      <c r="K1241" s="319">
        <v>2.4688181E-2</v>
      </c>
      <c r="L1241" s="319">
        <v>9.6654050000000002E-3</v>
      </c>
      <c r="M1241" s="319">
        <v>1.6355848999999999E-3</v>
      </c>
      <c r="N1241" s="319">
        <v>1.3741166000000001E-3</v>
      </c>
      <c r="O1241" s="319">
        <v>7.5106271000000002E-4</v>
      </c>
      <c r="P1241" s="319">
        <v>0</v>
      </c>
      <c r="Q1241" s="319">
        <v>0</v>
      </c>
      <c r="R1241" s="319">
        <v>0</v>
      </c>
      <c r="S1241" s="319">
        <v>1.6052302000000001E-4</v>
      </c>
      <c r="T1241" s="319">
        <v>0</v>
      </c>
      <c r="U1241" s="319">
        <v>0</v>
      </c>
      <c r="V1241" s="319">
        <v>0</v>
      </c>
      <c r="W1241" s="319">
        <v>0</v>
      </c>
      <c r="X1241" s="319">
        <v>0</v>
      </c>
      <c r="Y1241" s="210"/>
      <c r="Z1241" s="320">
        <f t="shared" si="475"/>
        <v>0.18562542105263158</v>
      </c>
      <c r="AA1241" s="210"/>
      <c r="AB1241" s="321">
        <f t="shared" si="476"/>
        <v>2.4688181E-2</v>
      </c>
      <c r="AC1241" s="321">
        <f t="shared" si="477"/>
        <v>1.3426169210000002E-2</v>
      </c>
      <c r="AD1241" s="321">
        <f t="shared" si="487"/>
        <v>1.1300989900000001E-2</v>
      </c>
      <c r="AE1241" s="321">
        <f t="shared" si="478"/>
        <v>1.1300989900000001E-2</v>
      </c>
      <c r="AF1241" s="321">
        <f t="shared" si="479"/>
        <v>1.6052302000000001E-4</v>
      </c>
      <c r="AG1241"/>
      <c r="AH1241" s="121">
        <v>2.7552572999999998</v>
      </c>
      <c r="AI1241" s="121">
        <v>2.5749892000000001</v>
      </c>
      <c r="AJ1241" s="121">
        <v>0</v>
      </c>
      <c r="AK1241" s="121">
        <v>0</v>
      </c>
      <c r="AL1241" s="121">
        <v>1.4168501E-2</v>
      </c>
      <c r="AM1241" s="121">
        <v>0.16609964999999999</v>
      </c>
      <c r="AN1241" s="121">
        <v>0</v>
      </c>
      <c r="AO1241"/>
      <c r="AP1241" s="282">
        <v>6.6524466000000004E-3</v>
      </c>
      <c r="AQ1241" s="282">
        <v>6.2602724999999996E-3</v>
      </c>
      <c r="AR1241" s="282">
        <v>2.0829673E-4</v>
      </c>
      <c r="AS1241" s="282">
        <v>1.8387736000000001E-4</v>
      </c>
      <c r="AT1241" s="255">
        <f t="shared" si="494"/>
        <v>3.7531609126E-7</v>
      </c>
      <c r="AU1241" s="256">
        <f t="shared" si="495"/>
        <v>7.7032814234500002E-10</v>
      </c>
      <c r="AV1241" s="256">
        <f t="shared" si="496"/>
        <v>2.5753131914199999E-2</v>
      </c>
      <c r="AW1241" s="272">
        <v>1.7226038999999999E-7</v>
      </c>
      <c r="AX1241" s="272">
        <v>5.1975119000000002E-10</v>
      </c>
      <c r="AY1241" s="272">
        <v>1.4200345E-14</v>
      </c>
      <c r="AZ1241" s="273">
        <v>0</v>
      </c>
      <c r="BA1241" s="273">
        <v>0</v>
      </c>
      <c r="BB1241" s="272">
        <v>2.0432126E-10</v>
      </c>
      <c r="BC1241" s="272">
        <v>2.0285138E-7</v>
      </c>
      <c r="BD1241" s="272">
        <v>2.8964222E-11</v>
      </c>
      <c r="BE1241" s="272">
        <v>2.2159853000000001E-10</v>
      </c>
      <c r="BF1241" s="273">
        <v>0</v>
      </c>
      <c r="BG1241" s="273">
        <v>0</v>
      </c>
      <c r="BH1241" s="273">
        <v>0</v>
      </c>
      <c r="BI1241" s="273">
        <v>0</v>
      </c>
      <c r="BJ1241" s="273">
        <v>0</v>
      </c>
      <c r="BK1241" s="273">
        <v>0</v>
      </c>
      <c r="BL1241" s="273">
        <v>0</v>
      </c>
      <c r="BM1241" s="273">
        <v>0</v>
      </c>
      <c r="BN1241" s="272">
        <v>3.2399141999999999E-6</v>
      </c>
      <c r="BO1241" s="273">
        <v>2.5749892E-2</v>
      </c>
      <c r="BP1241" s="273">
        <v>0</v>
      </c>
      <c r="BQ1241" s="273">
        <v>0</v>
      </c>
      <c r="BR1241" s="273">
        <v>0</v>
      </c>
      <c r="BS1241"/>
      <c r="BT1241" s="274">
        <v>1.2532122999999999E-5</v>
      </c>
      <c r="BU1241" s="274">
        <v>1.5950354000000001E-6</v>
      </c>
      <c r="BV1241" s="274">
        <v>5.1757294000000002E-6</v>
      </c>
      <c r="BW1241" s="121">
        <v>0</v>
      </c>
      <c r="BX1241" s="274">
        <v>1.8875093E-6</v>
      </c>
      <c r="BY1241" s="274">
        <v>1.3227378000000001E-7</v>
      </c>
      <c r="BZ1241" s="121">
        <v>0</v>
      </c>
      <c r="CA1241" s="274">
        <v>2.0076313E-7</v>
      </c>
      <c r="CB1241" s="121">
        <v>0</v>
      </c>
      <c r="CC1241" s="121">
        <v>0</v>
      </c>
      <c r="CD1241" s="121">
        <v>0</v>
      </c>
      <c r="CE1241" s="121">
        <v>0</v>
      </c>
      <c r="CF1241" s="121">
        <v>0</v>
      </c>
      <c r="CG1241" s="274">
        <v>3.5417514999999999E-7</v>
      </c>
      <c r="CH1241" s="274">
        <v>3.1092171999999999E-6</v>
      </c>
      <c r="CI1241" s="274">
        <v>7.7419432999999996E-8</v>
      </c>
      <c r="CJ1241" s="121">
        <v>0</v>
      </c>
      <c r="CK1241"/>
      <c r="CL1241" s="322">
        <v>0</v>
      </c>
      <c r="CM1241" s="322">
        <v>0.18562542000000001</v>
      </c>
      <c r="CN1241" s="322">
        <v>5.5660702999999999E-3</v>
      </c>
      <c r="CO1241" s="322">
        <v>1.1216371E-3</v>
      </c>
      <c r="CP1241" s="322">
        <v>9.9443828999999994E-6</v>
      </c>
      <c r="CQ1241" s="322">
        <v>0</v>
      </c>
      <c r="CR1241" s="322">
        <v>0</v>
      </c>
      <c r="CS1241" s="322">
        <v>7.9290972999999996E-5</v>
      </c>
      <c r="CT1241" s="322">
        <v>0</v>
      </c>
      <c r="CU1241" s="322">
        <v>0.34980984999999998</v>
      </c>
      <c r="CV1241" s="161"/>
      <c r="CW1241" s="135"/>
      <c r="CX1241" s="78" t="s">
        <v>3461</v>
      </c>
      <c r="DB1241" s="23"/>
      <c r="DC1241"/>
      <c r="DD1241"/>
      <c r="DE1241"/>
      <c r="DF1241"/>
      <c r="DG1241"/>
      <c r="DH1241"/>
      <c r="DI1241"/>
      <c r="DJ1241"/>
      <c r="DK1241"/>
      <c r="DL1241"/>
      <c r="DM1241"/>
      <c r="DN1241"/>
    </row>
    <row r="1242" spans="1:335" ht="14.4" customHeight="1">
      <c r="A1242" t="s">
        <v>2880</v>
      </c>
      <c r="B1242" s="168" t="s">
        <v>3678</v>
      </c>
      <c r="C1242" s="279" t="str">
        <f t="shared" si="470"/>
        <v>B.042.01.107</v>
      </c>
      <c r="D1242" s="14" t="s">
        <v>3505</v>
      </c>
      <c r="E1242" s="278" t="s">
        <v>1810</v>
      </c>
      <c r="F1242" s="281" t="str">
        <f t="shared" si="471"/>
        <v>Electricity Czechia production</v>
      </c>
      <c r="G1242" s="319">
        <f t="shared" si="483"/>
        <v>3.0657183314000001E-2</v>
      </c>
      <c r="H1242" s="319">
        <f t="shared" si="484"/>
        <v>1.2260081899999999E-3</v>
      </c>
      <c r="I1242" s="319">
        <f t="shared" si="485"/>
        <v>3.2981769999999998E-3</v>
      </c>
      <c r="J1242" s="319">
        <f t="shared" si="486"/>
        <v>8.6973871240000004E-3</v>
      </c>
      <c r="K1242" s="319">
        <v>1.7435611E-2</v>
      </c>
      <c r="L1242" s="319">
        <v>2.1128256999999998E-3</v>
      </c>
      <c r="M1242" s="319">
        <v>1.1853513E-3</v>
      </c>
      <c r="N1242" s="319">
        <v>9.9585834999999998E-4</v>
      </c>
      <c r="O1242" s="319">
        <v>2.3014984E-4</v>
      </c>
      <c r="P1242" s="319">
        <v>0</v>
      </c>
      <c r="Q1242" s="319">
        <v>0</v>
      </c>
      <c r="R1242" s="319">
        <v>0</v>
      </c>
      <c r="S1242" s="319">
        <v>4.5053823999999998E-5</v>
      </c>
      <c r="T1242" s="319">
        <v>0</v>
      </c>
      <c r="U1242" s="319">
        <v>8.6523333000000004E-3</v>
      </c>
      <c r="V1242" s="319">
        <v>0</v>
      </c>
      <c r="W1242" s="319">
        <v>0</v>
      </c>
      <c r="X1242" s="319">
        <v>0</v>
      </c>
      <c r="Y1242" s="210"/>
      <c r="Z1242" s="320">
        <f t="shared" si="475"/>
        <v>0.13109481954887217</v>
      </c>
      <c r="AA1242" s="210"/>
      <c r="AB1242" s="321">
        <f t="shared" si="476"/>
        <v>1.7435611E-2</v>
      </c>
      <c r="AC1242" s="321">
        <f t="shared" si="477"/>
        <v>4.5241851899999993E-3</v>
      </c>
      <c r="AD1242" s="321">
        <f t="shared" si="487"/>
        <v>3.2981769999999998E-3</v>
      </c>
      <c r="AE1242" s="321">
        <f t="shared" si="478"/>
        <v>3.2981769999999998E-3</v>
      </c>
      <c r="AF1242" s="321">
        <f t="shared" si="479"/>
        <v>8.6973871240000004E-3</v>
      </c>
      <c r="AG1242"/>
      <c r="AH1242" s="121">
        <v>2.8819479000000001</v>
      </c>
      <c r="AI1242" s="121">
        <v>1.5673746</v>
      </c>
      <c r="AJ1242" s="121">
        <v>1.1728892</v>
      </c>
      <c r="AK1242" s="121">
        <v>0</v>
      </c>
      <c r="AL1242" s="121">
        <v>7.7494755999999998E-2</v>
      </c>
      <c r="AM1242" s="121">
        <v>3.9082549000000001E-2</v>
      </c>
      <c r="AN1242" s="121">
        <v>2.5106825999999999E-2</v>
      </c>
      <c r="AO1242"/>
      <c r="AP1242" s="282">
        <v>3.0681282999999999E-3</v>
      </c>
      <c r="AQ1242" s="282">
        <v>2.9197580000000002E-3</v>
      </c>
      <c r="AR1242" s="282">
        <v>1.2037617E-4</v>
      </c>
      <c r="AS1242" s="283">
        <v>2.7994113999999998E-5</v>
      </c>
      <c r="AT1242" s="255">
        <f t="shared" si="494"/>
        <v>1.7504543798000001E-7</v>
      </c>
      <c r="AU1242" s="256">
        <f t="shared" si="495"/>
        <v>4.4517815475400006E-10</v>
      </c>
      <c r="AV1242" s="256">
        <f t="shared" si="496"/>
        <v>3.9207442432500003E-3</v>
      </c>
      <c r="AW1242" s="272">
        <v>1.2165599E-7</v>
      </c>
      <c r="AX1242" s="272">
        <v>3.6706550000000002E-10</v>
      </c>
      <c r="AY1242" s="272">
        <v>1.0028754E-14</v>
      </c>
      <c r="AZ1242" s="273">
        <v>0</v>
      </c>
      <c r="BA1242" s="273">
        <v>0</v>
      </c>
      <c r="BB1242" s="272">
        <v>1.4807698000000001E-10</v>
      </c>
      <c r="BC1242" s="272">
        <v>5.3241371000000003E-8</v>
      </c>
      <c r="BD1242" s="272">
        <v>2.0991132000000001E-11</v>
      </c>
      <c r="BE1242" s="272">
        <v>5.7111494E-11</v>
      </c>
      <c r="BF1242" s="273">
        <v>0</v>
      </c>
      <c r="BG1242" s="273">
        <v>0</v>
      </c>
      <c r="BH1242" s="273">
        <v>0</v>
      </c>
      <c r="BI1242" s="273">
        <v>0</v>
      </c>
      <c r="BJ1242" s="273">
        <v>0</v>
      </c>
      <c r="BK1242" s="273">
        <v>0</v>
      </c>
      <c r="BL1242" s="273">
        <v>0</v>
      </c>
      <c r="BM1242" s="273">
        <v>0</v>
      </c>
      <c r="BN1242" s="272">
        <v>9.0934325E-7</v>
      </c>
      <c r="BO1242" s="273">
        <v>3.9198349000000004E-3</v>
      </c>
      <c r="BP1242" s="273">
        <v>0</v>
      </c>
      <c r="BQ1242" s="273">
        <v>0</v>
      </c>
      <c r="BR1242" s="273">
        <v>0</v>
      </c>
      <c r="BS1242"/>
      <c r="BT1242" s="274">
        <v>8.4540617000000005E-6</v>
      </c>
      <c r="BU1242" s="274">
        <v>4.4249488999999999E-7</v>
      </c>
      <c r="BV1242" s="274">
        <v>3.6552714999999999E-6</v>
      </c>
      <c r="BW1242" s="121">
        <v>0</v>
      </c>
      <c r="BX1242" s="274">
        <v>4.9901560999999999E-7</v>
      </c>
      <c r="BY1242" s="274">
        <v>9.5862278999999995E-8</v>
      </c>
      <c r="BZ1242" s="121">
        <v>0</v>
      </c>
      <c r="CA1242" s="274">
        <v>1.4549831000000001E-7</v>
      </c>
      <c r="CB1242" s="121">
        <v>0</v>
      </c>
      <c r="CC1242" s="121">
        <v>0</v>
      </c>
      <c r="CD1242" s="121">
        <v>0</v>
      </c>
      <c r="CE1242" s="121">
        <v>0</v>
      </c>
      <c r="CF1242" s="121">
        <v>0</v>
      </c>
      <c r="CG1242" s="274">
        <v>2.1036649E-7</v>
      </c>
      <c r="CH1242" s="274">
        <v>3.3838234999999998E-6</v>
      </c>
      <c r="CI1242" s="274">
        <v>2.1729228999999999E-8</v>
      </c>
      <c r="CJ1242" s="121">
        <v>0</v>
      </c>
      <c r="CK1242"/>
      <c r="CL1242" s="322">
        <v>0</v>
      </c>
      <c r="CM1242" s="322">
        <v>0.13109482</v>
      </c>
      <c r="CN1242" s="322">
        <v>4.0338772E-3</v>
      </c>
      <c r="CO1242" s="322">
        <v>3.2473465999999999E-4</v>
      </c>
      <c r="CP1242" s="322">
        <v>7.2069552999999998E-6</v>
      </c>
      <c r="CQ1242" s="322">
        <v>0</v>
      </c>
      <c r="CR1242" s="322">
        <v>0</v>
      </c>
      <c r="CS1242" s="322">
        <v>1.9798621000000001E-5</v>
      </c>
      <c r="CT1242" s="322">
        <v>0</v>
      </c>
      <c r="CU1242" s="322">
        <v>5.0802014E-2</v>
      </c>
      <c r="CV1242" s="161"/>
      <c r="CW1242" s="135"/>
      <c r="CX1242" s="78" t="s">
        <v>3461</v>
      </c>
      <c r="DB1242" s="23"/>
      <c r="DC1242"/>
      <c r="DD1242"/>
      <c r="DE1242"/>
      <c r="DF1242"/>
      <c r="DG1242"/>
      <c r="DH1242"/>
      <c r="DI1242"/>
      <c r="DJ1242"/>
      <c r="DK1242"/>
      <c r="DL1242"/>
      <c r="DM1242"/>
      <c r="DN1242" s="201"/>
      <c r="DO1242" s="201"/>
      <c r="DP1242" s="201"/>
      <c r="DQ1242" s="201"/>
      <c r="DR1242" s="201"/>
      <c r="DS1242" s="201"/>
      <c r="DT1242" s="201"/>
      <c r="DU1242" s="201"/>
      <c r="DV1242" s="201"/>
      <c r="DW1242" s="201"/>
      <c r="DX1242" s="201"/>
    </row>
    <row r="1243" spans="1:335" s="201" customFormat="1" ht="14.4" customHeight="1">
      <c r="A1243" t="s">
        <v>2881</v>
      </c>
      <c r="B1243" s="168" t="s">
        <v>3678</v>
      </c>
      <c r="C1243" s="279" t="str">
        <f t="shared" si="470"/>
        <v>B.042.01.108</v>
      </c>
      <c r="D1243" s="14" t="s">
        <v>3505</v>
      </c>
      <c r="E1243" s="278" t="s">
        <v>1810</v>
      </c>
      <c r="F1243" s="281" t="str">
        <f t="shared" si="471"/>
        <v>Electricity Denmark production</v>
      </c>
      <c r="G1243" s="319">
        <f t="shared" si="483"/>
        <v>6.3059544350000003E-3</v>
      </c>
      <c r="H1243" s="319">
        <f t="shared" si="484"/>
        <v>4.8902094499999997E-4</v>
      </c>
      <c r="I1243" s="319">
        <f t="shared" si="485"/>
        <v>6.7959094999999999E-4</v>
      </c>
      <c r="J1243" s="319">
        <f t="shared" si="486"/>
        <v>2.5971044E-4</v>
      </c>
      <c r="K1243" s="319">
        <v>4.8776321000000003E-3</v>
      </c>
      <c r="L1243" s="319">
        <v>1.6474997999999999E-4</v>
      </c>
      <c r="M1243" s="319">
        <v>5.1484097000000005E-4</v>
      </c>
      <c r="N1243" s="319">
        <v>4.3253732E-4</v>
      </c>
      <c r="O1243" s="319">
        <v>5.6483624999999997E-5</v>
      </c>
      <c r="P1243" s="319">
        <v>0</v>
      </c>
      <c r="Q1243" s="319">
        <v>0</v>
      </c>
      <c r="R1243" s="319">
        <v>0</v>
      </c>
      <c r="S1243" s="319">
        <v>2.5971044E-4</v>
      </c>
      <c r="T1243" s="319">
        <v>0</v>
      </c>
      <c r="U1243" s="319">
        <v>0</v>
      </c>
      <c r="V1243" s="319">
        <v>0</v>
      </c>
      <c r="W1243" s="319">
        <v>0</v>
      </c>
      <c r="X1243" s="319">
        <v>0</v>
      </c>
      <c r="Y1243" s="210"/>
      <c r="Z1243" s="320">
        <f t="shared" si="475"/>
        <v>3.6673925563909776E-2</v>
      </c>
      <c r="AA1243" s="210"/>
      <c r="AB1243" s="321">
        <f t="shared" si="476"/>
        <v>4.8776321000000003E-3</v>
      </c>
      <c r="AC1243" s="321">
        <f t="shared" si="477"/>
        <v>1.1686118950000001E-3</v>
      </c>
      <c r="AD1243" s="321">
        <f t="shared" si="487"/>
        <v>6.7959094999999999E-4</v>
      </c>
      <c r="AE1243" s="321">
        <f t="shared" si="478"/>
        <v>6.7959094999999999E-4</v>
      </c>
      <c r="AF1243" s="321">
        <f t="shared" si="479"/>
        <v>2.5971044E-4</v>
      </c>
      <c r="AG1243"/>
      <c r="AH1243" s="121">
        <v>1.4111347999999999</v>
      </c>
      <c r="AI1243" s="121">
        <v>0.48355287000000002</v>
      </c>
      <c r="AJ1243" s="121">
        <v>0</v>
      </c>
      <c r="AK1243" s="121">
        <v>0</v>
      </c>
      <c r="AL1243" s="121">
        <v>0.28688952000000001</v>
      </c>
      <c r="AM1243" s="121">
        <v>0.64008076999999997</v>
      </c>
      <c r="AN1243" s="121">
        <v>6.1163953999999999E-4</v>
      </c>
      <c r="AO1243"/>
      <c r="AP1243" s="282">
        <v>7.6149981000000002E-4</v>
      </c>
      <c r="AQ1243" s="282">
        <v>7.1501333E-4</v>
      </c>
      <c r="AR1243" s="283">
        <v>3.2633167999999997E-5</v>
      </c>
      <c r="AS1243" s="283">
        <v>1.3853311999999999E-5</v>
      </c>
      <c r="AT1243" s="255">
        <f t="shared" si="494"/>
        <v>4.2866506488999999E-8</v>
      </c>
      <c r="AU1243" s="256">
        <f t="shared" si="495"/>
        <v>1.2068479135530002E-10</v>
      </c>
      <c r="AV1243" s="256">
        <f t="shared" si="496"/>
        <v>1.9402397620999999E-3</v>
      </c>
      <c r="AW1243" s="272">
        <v>3.4033402999999997E-8</v>
      </c>
      <c r="AX1243" s="272">
        <v>1.0268699E-10</v>
      </c>
      <c r="AY1243" s="272">
        <v>2.8055552999999998E-15</v>
      </c>
      <c r="AZ1243" s="273">
        <v>0</v>
      </c>
      <c r="BA1243" s="273">
        <v>0</v>
      </c>
      <c r="BB1243" s="272">
        <v>6.4315188999999999E-11</v>
      </c>
      <c r="BC1243" s="272">
        <v>8.7687882999999993E-9</v>
      </c>
      <c r="BD1243" s="272">
        <v>9.1172081000000006E-12</v>
      </c>
      <c r="BE1243" s="272">
        <v>8.8777877000000002E-12</v>
      </c>
      <c r="BF1243" s="273">
        <v>0</v>
      </c>
      <c r="BG1243" s="273">
        <v>0</v>
      </c>
      <c r="BH1243" s="273">
        <v>0</v>
      </c>
      <c r="BI1243" s="273">
        <v>0</v>
      </c>
      <c r="BJ1243" s="273">
        <v>0</v>
      </c>
      <c r="BK1243" s="273">
        <v>0</v>
      </c>
      <c r="BL1243" s="273">
        <v>0</v>
      </c>
      <c r="BM1243" s="273">
        <v>0</v>
      </c>
      <c r="BN1243" s="272">
        <v>5.2418620999999999E-6</v>
      </c>
      <c r="BO1243" s="273">
        <v>1.9349979E-3</v>
      </c>
      <c r="BP1243" s="273">
        <v>0</v>
      </c>
      <c r="BQ1243" s="273">
        <v>0</v>
      </c>
      <c r="BR1243" s="273">
        <v>0</v>
      </c>
      <c r="BS1243"/>
      <c r="BT1243" s="274">
        <v>2.0867165999999999E-6</v>
      </c>
      <c r="BU1243" s="274">
        <v>8.2380471000000002E-8</v>
      </c>
      <c r="BV1243" s="274">
        <v>1.0225664E-6</v>
      </c>
      <c r="BW1243" s="121">
        <v>0</v>
      </c>
      <c r="BX1243" s="274">
        <v>8.7368390999999994E-8</v>
      </c>
      <c r="BY1243" s="274">
        <v>4.1636457E-8</v>
      </c>
      <c r="BZ1243" s="121">
        <v>0</v>
      </c>
      <c r="CA1243" s="274">
        <v>6.3195180999999999E-8</v>
      </c>
      <c r="CB1243" s="121">
        <v>0</v>
      </c>
      <c r="CC1243" s="121">
        <v>0</v>
      </c>
      <c r="CD1243" s="121">
        <v>0</v>
      </c>
      <c r="CE1243" s="121">
        <v>0</v>
      </c>
      <c r="CF1243" s="121">
        <v>0</v>
      </c>
      <c r="CG1243" s="274">
        <v>8.4241594000000004E-8</v>
      </c>
      <c r="CH1243" s="274">
        <v>5.8007118000000002E-7</v>
      </c>
      <c r="CI1243" s="274">
        <v>1.2525701999999999E-7</v>
      </c>
      <c r="CJ1243" s="121">
        <v>0</v>
      </c>
      <c r="CK1243"/>
      <c r="CL1243" s="322">
        <v>0</v>
      </c>
      <c r="CM1243" s="322">
        <v>3.6673926000000003E-2</v>
      </c>
      <c r="CN1243" s="322">
        <v>1.7520588E-3</v>
      </c>
      <c r="CO1243" s="322">
        <v>6.5912875000000002E-5</v>
      </c>
      <c r="CP1243" s="322">
        <v>3.1302414999999999E-6</v>
      </c>
      <c r="CQ1243" s="322">
        <v>0</v>
      </c>
      <c r="CR1243" s="322">
        <v>0</v>
      </c>
      <c r="CS1243" s="322">
        <v>2.9236522999999998E-6</v>
      </c>
      <c r="CT1243" s="322">
        <v>0</v>
      </c>
      <c r="CU1243" s="322">
        <v>2.6418457999999999E-2</v>
      </c>
      <c r="CV1243" s="202"/>
      <c r="CW1243" s="202"/>
      <c r="CX1243" s="78" t="s">
        <v>3461</v>
      </c>
      <c r="CY1243" s="20"/>
      <c r="CZ1243" s="20"/>
      <c r="DA1243" s="19"/>
      <c r="DB1243" s="23"/>
      <c r="DC1243"/>
      <c r="DD1243"/>
      <c r="DE1243"/>
      <c r="DF1243"/>
      <c r="DG1243"/>
      <c r="DH1243"/>
      <c r="DI1243"/>
      <c r="DJ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c r="LI1243"/>
      <c r="LJ1243"/>
      <c r="LK1243"/>
      <c r="LL1243"/>
      <c r="LM1243"/>
      <c r="LN1243"/>
      <c r="LO1243"/>
      <c r="LP1243"/>
      <c r="LQ1243"/>
      <c r="LR1243"/>
      <c r="LS1243"/>
      <c r="LT1243"/>
      <c r="LU1243"/>
      <c r="LV1243"/>
      <c r="LW1243"/>
    </row>
    <row r="1244" spans="1:335" ht="14.4" customHeight="1">
      <c r="A1244" t="s">
        <v>2882</v>
      </c>
      <c r="B1244" s="168" t="s">
        <v>3678</v>
      </c>
      <c r="C1244" s="279" t="str">
        <f t="shared" si="470"/>
        <v>B.042.01.109</v>
      </c>
      <c r="D1244" s="14" t="s">
        <v>3505</v>
      </c>
      <c r="E1244" s="278" t="s">
        <v>1810</v>
      </c>
      <c r="F1244" s="281" t="str">
        <f t="shared" si="471"/>
        <v>Electricity Estonia production</v>
      </c>
      <c r="G1244" s="319">
        <f t="shared" si="483"/>
        <v>3.7738136999999998E-2</v>
      </c>
      <c r="H1244" s="319">
        <f t="shared" si="484"/>
        <v>3.1557885000000003E-3</v>
      </c>
      <c r="I1244" s="319">
        <f t="shared" si="485"/>
        <v>7.7016543000000002E-3</v>
      </c>
      <c r="J1244" s="319">
        <f t="shared" si="486"/>
        <v>1.063382E-4</v>
      </c>
      <c r="K1244" s="319">
        <v>2.6774355999999999E-2</v>
      </c>
      <c r="L1244" s="319">
        <v>6.4386306000000001E-3</v>
      </c>
      <c r="M1244" s="319">
        <v>1.2630237000000001E-3</v>
      </c>
      <c r="N1244" s="319">
        <v>1.0611138999999999E-3</v>
      </c>
      <c r="O1244" s="319">
        <v>2.0946746000000001E-3</v>
      </c>
      <c r="P1244" s="319">
        <v>0</v>
      </c>
      <c r="Q1244" s="319">
        <v>0</v>
      </c>
      <c r="R1244" s="319">
        <v>0</v>
      </c>
      <c r="S1244" s="319">
        <v>1.063382E-4</v>
      </c>
      <c r="T1244" s="319">
        <v>0</v>
      </c>
      <c r="U1244" s="319">
        <v>0</v>
      </c>
      <c r="V1244" s="319">
        <v>0</v>
      </c>
      <c r="W1244" s="319">
        <v>0</v>
      </c>
      <c r="X1244" s="319">
        <v>0</v>
      </c>
      <c r="Y1244" s="210"/>
      <c r="Z1244" s="320">
        <f t="shared" si="475"/>
        <v>0.20131094736842103</v>
      </c>
      <c r="AA1244" s="210"/>
      <c r="AB1244" s="321">
        <f t="shared" si="476"/>
        <v>2.6774355999999999E-2</v>
      </c>
      <c r="AC1244" s="321">
        <f t="shared" si="477"/>
        <v>1.08574428E-2</v>
      </c>
      <c r="AD1244" s="321">
        <f t="shared" si="487"/>
        <v>7.7016543000000002E-3</v>
      </c>
      <c r="AE1244" s="321">
        <f t="shared" si="478"/>
        <v>7.7016543000000002E-3</v>
      </c>
      <c r="AF1244" s="321">
        <f t="shared" si="479"/>
        <v>1.063382E-4</v>
      </c>
      <c r="AG1244"/>
      <c r="AH1244" s="121">
        <v>2.2516443000000002</v>
      </c>
      <c r="AI1244" s="121">
        <v>1.7318663999999999</v>
      </c>
      <c r="AJ1244" s="121">
        <v>0</v>
      </c>
      <c r="AK1244" s="121">
        <v>0</v>
      </c>
      <c r="AL1244" s="121">
        <v>0.37084437999999997</v>
      </c>
      <c r="AM1244" s="121">
        <v>0.14640918</v>
      </c>
      <c r="AN1244" s="121">
        <v>2.5242962000000002E-3</v>
      </c>
      <c r="AO1244"/>
      <c r="AP1244" s="282">
        <v>6.1397073E-3</v>
      </c>
      <c r="AQ1244" s="282">
        <v>5.8173308000000002E-3</v>
      </c>
      <c r="AR1244" s="282">
        <v>1.9887596000000001E-4</v>
      </c>
      <c r="AS1244" s="282">
        <v>1.2350045000000001E-4</v>
      </c>
      <c r="AT1244" s="255">
        <f t="shared" si="494"/>
        <v>3.4876083999999998E-7</v>
      </c>
      <c r="AU1244" s="256">
        <f t="shared" si="495"/>
        <v>7.3548803628699992E-10</v>
      </c>
      <c r="AV1244" s="256">
        <f t="shared" si="496"/>
        <v>1.7296981275500001E-2</v>
      </c>
      <c r="AW1244" s="272">
        <v>1.8681655999999999E-7</v>
      </c>
      <c r="AX1244" s="272">
        <v>5.6367064999999998E-10</v>
      </c>
      <c r="AY1244" s="272">
        <v>1.5400287000000001E-14</v>
      </c>
      <c r="AZ1244" s="273">
        <v>0</v>
      </c>
      <c r="BA1244" s="273">
        <v>0</v>
      </c>
      <c r="BB1244" s="272">
        <v>1.5778E-10</v>
      </c>
      <c r="BC1244" s="272">
        <v>1.617865E-7</v>
      </c>
      <c r="BD1244" s="272">
        <v>2.2366616000000001E-11</v>
      </c>
      <c r="BE1244" s="272">
        <v>1.4943537000000001E-10</v>
      </c>
      <c r="BF1244" s="273">
        <v>0</v>
      </c>
      <c r="BG1244" s="273">
        <v>0</v>
      </c>
      <c r="BH1244" s="273">
        <v>0</v>
      </c>
      <c r="BI1244" s="273">
        <v>0</v>
      </c>
      <c r="BJ1244" s="273">
        <v>0</v>
      </c>
      <c r="BK1244" s="273">
        <v>0</v>
      </c>
      <c r="BL1244" s="273">
        <v>0</v>
      </c>
      <c r="BM1244" s="273">
        <v>0</v>
      </c>
      <c r="BN1244" s="272">
        <v>2.1462755000000002E-6</v>
      </c>
      <c r="BO1244" s="273">
        <v>1.7294835000000001E-2</v>
      </c>
      <c r="BP1244" s="273">
        <v>0</v>
      </c>
      <c r="BQ1244" s="273">
        <v>0</v>
      </c>
      <c r="BR1244" s="273">
        <v>0</v>
      </c>
      <c r="BS1244"/>
      <c r="BT1244" s="274">
        <v>1.2048277999999999E-5</v>
      </c>
      <c r="BU1244" s="274">
        <v>1.0821981000000001E-6</v>
      </c>
      <c r="BV1244" s="274">
        <v>5.6130832999999997E-6</v>
      </c>
      <c r="BW1244" s="121">
        <v>0</v>
      </c>
      <c r="BX1244" s="274">
        <v>2.6901759999999999E-6</v>
      </c>
      <c r="BY1244" s="274">
        <v>1.0214384000000001E-7</v>
      </c>
      <c r="BZ1244" s="121">
        <v>0</v>
      </c>
      <c r="CA1244" s="274">
        <v>1.5503235999999999E-7</v>
      </c>
      <c r="CB1244" s="121">
        <v>0</v>
      </c>
      <c r="CC1244" s="121">
        <v>0</v>
      </c>
      <c r="CD1244" s="121">
        <v>0</v>
      </c>
      <c r="CE1244" s="121">
        <v>0</v>
      </c>
      <c r="CF1244" s="121">
        <v>0</v>
      </c>
      <c r="CG1244" s="274">
        <v>2.6379413000000001E-7</v>
      </c>
      <c r="CH1244" s="274">
        <v>2.0905637999999999E-6</v>
      </c>
      <c r="CI1244" s="274">
        <v>5.1286369999999999E-8</v>
      </c>
      <c r="CJ1244" s="121">
        <v>0</v>
      </c>
      <c r="CK1244"/>
      <c r="CL1244" s="322">
        <v>0</v>
      </c>
      <c r="CM1244" s="322">
        <v>0.20131094999999999</v>
      </c>
      <c r="CN1244" s="322">
        <v>4.2982046999999997E-3</v>
      </c>
      <c r="CO1244" s="322">
        <v>7.6385095000000005E-4</v>
      </c>
      <c r="CP1244" s="322">
        <v>7.6792046999999998E-6</v>
      </c>
      <c r="CQ1244" s="322">
        <v>0</v>
      </c>
      <c r="CR1244" s="322">
        <v>0</v>
      </c>
      <c r="CS1244" s="322">
        <v>9.2751259999999998E-5</v>
      </c>
      <c r="CT1244" s="322">
        <v>0</v>
      </c>
      <c r="CU1244" s="322">
        <v>0.23526442</v>
      </c>
      <c r="CV1244" s="202"/>
      <c r="CW1244" s="202"/>
      <c r="CX1244" s="78" t="s">
        <v>3461</v>
      </c>
      <c r="DB1244" s="23"/>
      <c r="DC1244"/>
      <c r="DD1244"/>
      <c r="DE1244"/>
      <c r="DF1244"/>
      <c r="DG1244"/>
      <c r="DH1244"/>
      <c r="DI1244"/>
      <c r="DJ1244"/>
      <c r="DK1244" s="201"/>
      <c r="DL1244" s="201"/>
      <c r="DM1244" s="201"/>
      <c r="DN1244"/>
    </row>
    <row r="1245" spans="1:335" ht="14.4" customHeight="1">
      <c r="A1245" t="s">
        <v>2883</v>
      </c>
      <c r="B1245" s="168" t="s">
        <v>3678</v>
      </c>
      <c r="C1245" s="279" t="str">
        <f t="shared" si="470"/>
        <v>B.042.01.110</v>
      </c>
      <c r="D1245" s="14" t="s">
        <v>3505</v>
      </c>
      <c r="E1245" s="278" t="s">
        <v>1810</v>
      </c>
      <c r="F1245" s="281" t="str">
        <f t="shared" si="471"/>
        <v>Electricity Finland production</v>
      </c>
      <c r="G1245" s="319">
        <f t="shared" si="483"/>
        <v>1.3096914582000001E-2</v>
      </c>
      <c r="H1245" s="319">
        <f t="shared" si="484"/>
        <v>4.6948889200000002E-4</v>
      </c>
      <c r="I1245" s="319">
        <f t="shared" si="485"/>
        <v>1.2829631500000001E-3</v>
      </c>
      <c r="J1245" s="319">
        <f t="shared" si="486"/>
        <v>8.2613385400000013E-3</v>
      </c>
      <c r="K1245" s="319">
        <v>3.083124E-3</v>
      </c>
      <c r="L1245" s="319">
        <v>7.7807196000000004E-4</v>
      </c>
      <c r="M1245" s="319">
        <v>5.0489119000000004E-4</v>
      </c>
      <c r="N1245" s="319">
        <v>4.2417813000000001E-4</v>
      </c>
      <c r="O1245" s="319">
        <v>4.5310762000000003E-5</v>
      </c>
      <c r="P1245" s="319">
        <v>0</v>
      </c>
      <c r="Q1245" s="319">
        <v>0</v>
      </c>
      <c r="R1245" s="319">
        <v>0</v>
      </c>
      <c r="S1245" s="319">
        <v>1.0284414E-4</v>
      </c>
      <c r="T1245" s="319">
        <v>0</v>
      </c>
      <c r="U1245" s="319">
        <v>8.1584944000000006E-3</v>
      </c>
      <c r="V1245" s="319">
        <v>0</v>
      </c>
      <c r="W1245" s="319">
        <v>0</v>
      </c>
      <c r="X1245" s="319">
        <v>0</v>
      </c>
      <c r="Y1245" s="210"/>
      <c r="Z1245" s="320">
        <f t="shared" si="475"/>
        <v>2.3181383458646617E-2</v>
      </c>
      <c r="AA1245" s="210"/>
      <c r="AB1245" s="321">
        <f t="shared" si="476"/>
        <v>3.083124E-3</v>
      </c>
      <c r="AC1245" s="321">
        <f t="shared" si="477"/>
        <v>1.7524520420000001E-3</v>
      </c>
      <c r="AD1245" s="321">
        <f t="shared" si="487"/>
        <v>1.2829631500000001E-3</v>
      </c>
      <c r="AE1245" s="321">
        <f t="shared" si="478"/>
        <v>1.2829631500000001E-3</v>
      </c>
      <c r="AF1245" s="321">
        <f t="shared" si="479"/>
        <v>8.2613385400000013E-3</v>
      </c>
      <c r="AG1245"/>
      <c r="AH1245" s="121">
        <v>2.0435553</v>
      </c>
      <c r="AI1245" s="121">
        <v>0.32357606</v>
      </c>
      <c r="AJ1245" s="121">
        <v>1.1059456000000001</v>
      </c>
      <c r="AK1245" s="121">
        <v>0</v>
      </c>
      <c r="AL1245" s="121">
        <v>0.23705338000000001</v>
      </c>
      <c r="AM1245" s="121">
        <v>0.17882767999999999</v>
      </c>
      <c r="AN1245" s="121">
        <v>0.19815260000000001</v>
      </c>
      <c r="AO1245"/>
      <c r="AP1245" s="282">
        <v>7.2815621000000001E-4</v>
      </c>
      <c r="AQ1245" s="282">
        <v>6.8743153999999997E-4</v>
      </c>
      <c r="AR1245" s="283">
        <v>2.5849903999999999E-5</v>
      </c>
      <c r="AS1245" s="283">
        <v>1.4874762E-5</v>
      </c>
      <c r="AT1245" s="255">
        <f t="shared" si="494"/>
        <v>4.1212923238999999E-8</v>
      </c>
      <c r="AU1245" s="256">
        <f t="shared" si="495"/>
        <v>9.5598758075799993E-11</v>
      </c>
      <c r="AV1245" s="256">
        <f t="shared" si="496"/>
        <v>2.0833000533E-3</v>
      </c>
      <c r="AW1245" s="272">
        <v>2.1512323999999998E-8</v>
      </c>
      <c r="AX1245" s="272">
        <v>6.4907873000000005E-11</v>
      </c>
      <c r="AY1245" s="272">
        <v>1.7733758E-15</v>
      </c>
      <c r="AZ1245" s="273">
        <v>0</v>
      </c>
      <c r="BA1245" s="273">
        <v>0</v>
      </c>
      <c r="BB1245" s="272">
        <v>6.3072239000000002E-11</v>
      </c>
      <c r="BC1245" s="272">
        <v>1.9637527000000002E-8</v>
      </c>
      <c r="BD1245" s="272">
        <v>8.9410096999999999E-12</v>
      </c>
      <c r="BE1245" s="272">
        <v>2.1748101999999999E-11</v>
      </c>
      <c r="BF1245" s="273">
        <v>0</v>
      </c>
      <c r="BG1245" s="273">
        <v>0</v>
      </c>
      <c r="BH1245" s="273">
        <v>0</v>
      </c>
      <c r="BI1245" s="273">
        <v>0</v>
      </c>
      <c r="BJ1245" s="273">
        <v>0</v>
      </c>
      <c r="BK1245" s="273">
        <v>0</v>
      </c>
      <c r="BL1245" s="273">
        <v>0</v>
      </c>
      <c r="BM1245" s="273">
        <v>0</v>
      </c>
      <c r="BN1245" s="272">
        <v>2.0757533000000001E-6</v>
      </c>
      <c r="BO1245" s="273">
        <v>2.0812243000000001E-3</v>
      </c>
      <c r="BP1245" s="273">
        <v>0</v>
      </c>
      <c r="BQ1245" s="273">
        <v>0</v>
      </c>
      <c r="BR1245" s="273">
        <v>0</v>
      </c>
      <c r="BS1245"/>
      <c r="BT1245" s="274">
        <v>3.0125676E-6</v>
      </c>
      <c r="BU1245" s="274">
        <v>1.7070309E-7</v>
      </c>
      <c r="BV1245" s="274">
        <v>6.4635846999999998E-7</v>
      </c>
      <c r="BW1245" s="121">
        <v>0</v>
      </c>
      <c r="BX1245" s="274">
        <v>1.5072221000000001E-7</v>
      </c>
      <c r="BY1245" s="274">
        <v>4.0831793999999998E-8</v>
      </c>
      <c r="BZ1245" s="121">
        <v>0</v>
      </c>
      <c r="CA1245" s="274">
        <v>6.1973875999999996E-8</v>
      </c>
      <c r="CB1245" s="121">
        <v>0</v>
      </c>
      <c r="CC1245" s="121">
        <v>0</v>
      </c>
      <c r="CD1245" s="121">
        <v>0</v>
      </c>
      <c r="CE1245" s="121">
        <v>0</v>
      </c>
      <c r="CF1245" s="121">
        <v>0</v>
      </c>
      <c r="CG1245" s="274">
        <v>8.8450194999999994E-8</v>
      </c>
      <c r="CH1245" s="274">
        <v>1.8039267000000001E-6</v>
      </c>
      <c r="CI1245" s="274">
        <v>4.9601204999999998E-8</v>
      </c>
      <c r="CJ1245" s="121">
        <v>0</v>
      </c>
      <c r="CK1245"/>
      <c r="CL1245" s="322">
        <v>0</v>
      </c>
      <c r="CM1245" s="322">
        <v>2.3181383E-2</v>
      </c>
      <c r="CN1245" s="322">
        <v>1.7181987E-3</v>
      </c>
      <c r="CO1245" s="322">
        <v>1.2615738E-4</v>
      </c>
      <c r="CP1245" s="322">
        <v>3.0697467E-6</v>
      </c>
      <c r="CQ1245" s="322">
        <v>0</v>
      </c>
      <c r="CR1245" s="322">
        <v>0</v>
      </c>
      <c r="CS1245" s="322">
        <v>6.3751995999999998E-6</v>
      </c>
      <c r="CT1245" s="322">
        <v>0</v>
      </c>
      <c r="CU1245" s="322">
        <v>2.8752524000000002E-2</v>
      </c>
      <c r="CV1245" s="161"/>
      <c r="CW1245" s="135"/>
      <c r="CX1245" s="78" t="s">
        <v>3461</v>
      </c>
      <c r="DB1245" s="23"/>
      <c r="DC1245"/>
      <c r="DD1245"/>
      <c r="DE1245"/>
      <c r="DF1245"/>
      <c r="DG1245"/>
      <c r="DH1245"/>
      <c r="DI1245"/>
      <c r="DJ1245"/>
      <c r="DK1245"/>
      <c r="DL1245"/>
      <c r="DM1245"/>
      <c r="DN1245"/>
      <c r="EE1245" s="201"/>
      <c r="EF1245" s="201"/>
      <c r="EG1245" s="201"/>
      <c r="EH1245" s="201"/>
      <c r="EI1245" s="201"/>
      <c r="EJ1245" s="201"/>
      <c r="EK1245" s="201"/>
      <c r="EL1245" s="201"/>
      <c r="EM1245" s="201"/>
      <c r="EN1245" s="201"/>
      <c r="EO1245" s="201"/>
      <c r="EP1245" s="201"/>
      <c r="EQ1245" s="201"/>
      <c r="ER1245" s="201"/>
      <c r="ES1245" s="201"/>
      <c r="ET1245" s="201"/>
      <c r="EU1245" s="201"/>
      <c r="EV1245" s="201"/>
      <c r="EW1245" s="201"/>
      <c r="EX1245" s="201"/>
      <c r="EY1245" s="201"/>
      <c r="EZ1245" s="201"/>
      <c r="FA1245" s="201"/>
      <c r="FB1245" s="201"/>
      <c r="FC1245" s="201"/>
      <c r="FD1245" s="201"/>
      <c r="FE1245" s="201"/>
      <c r="FF1245" s="201"/>
      <c r="FG1245" s="201"/>
      <c r="FH1245" s="201"/>
      <c r="FI1245" s="201"/>
      <c r="FJ1245" s="201"/>
      <c r="FK1245" s="201"/>
      <c r="FL1245" s="201"/>
      <c r="FM1245" s="201"/>
      <c r="FN1245" s="201"/>
      <c r="FO1245" s="201"/>
      <c r="FP1245" s="201"/>
      <c r="FQ1245" s="201"/>
      <c r="FR1245" s="201"/>
      <c r="FS1245" s="201"/>
      <c r="FT1245" s="201"/>
      <c r="FU1245" s="201"/>
      <c r="FV1245" s="201"/>
      <c r="FW1245" s="201"/>
      <c r="FX1245" s="201"/>
      <c r="FY1245" s="201"/>
      <c r="FZ1245" s="201"/>
      <c r="GA1245" s="201"/>
      <c r="GB1245" s="201"/>
      <c r="GC1245" s="201"/>
      <c r="GD1245" s="201"/>
      <c r="GE1245" s="201"/>
      <c r="GF1245" s="201"/>
      <c r="GG1245" s="201"/>
      <c r="GH1245" s="201"/>
      <c r="GI1245" s="201"/>
      <c r="GJ1245" s="201"/>
      <c r="GK1245" s="201"/>
      <c r="GL1245" s="201"/>
      <c r="GM1245" s="201"/>
      <c r="GN1245" s="201"/>
      <c r="GO1245" s="201"/>
      <c r="GP1245" s="201"/>
      <c r="GQ1245" s="201"/>
      <c r="GR1245" s="201"/>
      <c r="GS1245" s="201"/>
      <c r="GT1245" s="201"/>
      <c r="GU1245" s="201"/>
      <c r="GV1245" s="201"/>
      <c r="GW1245" s="201"/>
      <c r="GX1245" s="201"/>
      <c r="GY1245" s="201"/>
      <c r="GZ1245" s="201"/>
      <c r="HA1245" s="201"/>
      <c r="HB1245" s="201"/>
      <c r="HC1245" s="201"/>
      <c r="HD1245" s="201"/>
      <c r="HE1245" s="201"/>
      <c r="HF1245" s="201"/>
      <c r="HG1245" s="201"/>
      <c r="HH1245" s="201"/>
      <c r="HI1245" s="201"/>
      <c r="HJ1245" s="201"/>
      <c r="HK1245" s="201"/>
      <c r="HL1245" s="201"/>
      <c r="HM1245" s="201"/>
      <c r="HN1245" s="201"/>
      <c r="HO1245" s="201"/>
      <c r="HP1245" s="201"/>
      <c r="HQ1245" s="201"/>
      <c r="HR1245" s="201"/>
      <c r="HS1245" s="201"/>
      <c r="HT1245" s="201"/>
      <c r="HU1245" s="201"/>
      <c r="HV1245" s="201"/>
      <c r="HW1245" s="201"/>
      <c r="HX1245" s="201"/>
      <c r="HY1245" s="201"/>
      <c r="HZ1245" s="201"/>
      <c r="IA1245" s="201"/>
      <c r="IB1245" s="201"/>
      <c r="IC1245" s="201"/>
      <c r="ID1245" s="201"/>
      <c r="IE1245" s="201"/>
      <c r="IF1245" s="201"/>
      <c r="IG1245" s="201"/>
      <c r="IH1245" s="201"/>
      <c r="II1245" s="201"/>
      <c r="IJ1245" s="201"/>
      <c r="IK1245" s="201"/>
      <c r="IL1245" s="201"/>
      <c r="IM1245" s="201"/>
      <c r="IN1245" s="201"/>
      <c r="IO1245" s="201"/>
      <c r="IP1245" s="201"/>
      <c r="IQ1245" s="201"/>
      <c r="IR1245" s="201"/>
      <c r="IS1245" s="201"/>
      <c r="IT1245" s="201"/>
      <c r="IU1245" s="201"/>
      <c r="IV1245" s="201"/>
      <c r="IW1245" s="201"/>
      <c r="IX1245" s="201"/>
      <c r="IY1245" s="201"/>
      <c r="IZ1245" s="201"/>
      <c r="JA1245" s="201"/>
      <c r="JB1245" s="201"/>
      <c r="JC1245" s="201"/>
      <c r="JD1245" s="201"/>
      <c r="JE1245" s="201"/>
      <c r="JF1245" s="201"/>
      <c r="JG1245" s="201"/>
      <c r="JH1245" s="201"/>
      <c r="JI1245" s="201"/>
      <c r="JJ1245" s="201"/>
      <c r="JK1245" s="201"/>
      <c r="JL1245" s="201"/>
      <c r="JM1245" s="201"/>
      <c r="JN1245" s="201"/>
      <c r="JO1245" s="201"/>
      <c r="JP1245" s="201"/>
      <c r="JQ1245" s="201"/>
      <c r="JR1245" s="201"/>
      <c r="JS1245" s="201"/>
      <c r="JT1245" s="201"/>
      <c r="JU1245" s="201"/>
      <c r="JV1245" s="201"/>
      <c r="JW1245" s="201"/>
      <c r="JX1245" s="201"/>
      <c r="JY1245" s="201"/>
      <c r="JZ1245" s="201"/>
      <c r="KA1245" s="201"/>
      <c r="KB1245" s="201"/>
      <c r="KC1245" s="201"/>
      <c r="KD1245" s="201"/>
      <c r="KE1245" s="201"/>
      <c r="KF1245" s="201"/>
      <c r="KG1245" s="201"/>
      <c r="KH1245" s="201"/>
      <c r="KI1245" s="201"/>
      <c r="KJ1245" s="201"/>
      <c r="KK1245" s="201"/>
      <c r="KL1245" s="201"/>
      <c r="KM1245" s="201"/>
      <c r="KN1245" s="201"/>
      <c r="KO1245" s="201"/>
      <c r="KP1245" s="201"/>
      <c r="KQ1245" s="201"/>
      <c r="KR1245" s="201"/>
      <c r="KS1245" s="201"/>
      <c r="KT1245" s="201"/>
      <c r="KU1245" s="201"/>
      <c r="KV1245" s="201"/>
      <c r="KW1245" s="201"/>
      <c r="KX1245" s="201"/>
      <c r="KY1245" s="201"/>
      <c r="KZ1245" s="201"/>
      <c r="LA1245" s="201"/>
      <c r="LB1245" s="201"/>
      <c r="LC1245" s="201"/>
      <c r="LD1245" s="201"/>
      <c r="LE1245" s="201"/>
      <c r="LF1245" s="201"/>
      <c r="LG1245" s="201"/>
      <c r="LH1245" s="201"/>
      <c r="LI1245" s="201"/>
      <c r="LJ1245" s="201"/>
      <c r="LK1245" s="201"/>
      <c r="LL1245" s="201"/>
      <c r="LM1245" s="201"/>
      <c r="LN1245" s="201"/>
      <c r="LO1245" s="201"/>
      <c r="LP1245" s="201"/>
      <c r="LQ1245" s="201"/>
      <c r="LR1245" s="201"/>
      <c r="LS1245" s="201"/>
      <c r="LT1245" s="201"/>
      <c r="LU1245" s="201"/>
      <c r="LV1245" s="201"/>
      <c r="LW1245" s="201"/>
    </row>
    <row r="1246" spans="1:335" ht="14.4" customHeight="1">
      <c r="A1246" t="s">
        <v>2884</v>
      </c>
      <c r="B1246" s="168" t="s">
        <v>3678</v>
      </c>
      <c r="C1246" s="279" t="str">
        <f t="shared" si="470"/>
        <v>B.042.01.111</v>
      </c>
      <c r="D1246" s="14" t="s">
        <v>3505</v>
      </c>
      <c r="E1246" s="278" t="s">
        <v>1810</v>
      </c>
      <c r="F1246" s="281" t="str">
        <f t="shared" si="471"/>
        <v>Electricity France production</v>
      </c>
      <c r="G1246" s="319">
        <f t="shared" si="483"/>
        <v>1.9784563574999997E-2</v>
      </c>
      <c r="H1246" s="319">
        <f t="shared" si="484"/>
        <v>2.4256382499999998E-4</v>
      </c>
      <c r="I1246" s="319">
        <f t="shared" si="485"/>
        <v>7.5137895000000003E-4</v>
      </c>
      <c r="J1246" s="319">
        <f t="shared" si="486"/>
        <v>1.5145775199999999E-2</v>
      </c>
      <c r="K1246" s="319">
        <v>3.6448456000000001E-3</v>
      </c>
      <c r="L1246" s="319">
        <v>4.8582767000000002E-4</v>
      </c>
      <c r="M1246" s="319">
        <v>2.6555128000000001E-4</v>
      </c>
      <c r="N1246" s="319">
        <v>2.2309964999999999E-4</v>
      </c>
      <c r="O1246" s="319">
        <v>1.9464175000000001E-5</v>
      </c>
      <c r="P1246" s="319">
        <v>0</v>
      </c>
      <c r="Q1246" s="319">
        <v>0</v>
      </c>
      <c r="R1246" s="319">
        <v>0</v>
      </c>
      <c r="S1246" s="319">
        <v>1.031362E-4</v>
      </c>
      <c r="T1246" s="319">
        <v>0</v>
      </c>
      <c r="U1246" s="319">
        <v>1.5042639E-2</v>
      </c>
      <c r="V1246" s="319">
        <v>0</v>
      </c>
      <c r="W1246" s="319">
        <v>0</v>
      </c>
      <c r="X1246" s="319">
        <v>0</v>
      </c>
      <c r="Y1246" s="210"/>
      <c r="Z1246" s="320">
        <f t="shared" si="475"/>
        <v>2.7404854135338344E-2</v>
      </c>
      <c r="AA1246" s="210"/>
      <c r="AB1246" s="321">
        <f t="shared" si="476"/>
        <v>3.6448456000000001E-3</v>
      </c>
      <c r="AC1246" s="321">
        <f t="shared" si="477"/>
        <v>9.9394277499999998E-4</v>
      </c>
      <c r="AD1246" s="321">
        <f t="shared" si="487"/>
        <v>7.5137895000000003E-4</v>
      </c>
      <c r="AE1246" s="321">
        <f t="shared" si="478"/>
        <v>7.5137895000000003E-4</v>
      </c>
      <c r="AF1246" s="321">
        <f t="shared" si="479"/>
        <v>1.5145775199999999E-2</v>
      </c>
      <c r="AG1246"/>
      <c r="AH1246" s="121">
        <v>2.6117013999999998</v>
      </c>
      <c r="AI1246" s="121">
        <v>0.31147721</v>
      </c>
      <c r="AJ1246" s="121">
        <v>2.0391433999999999</v>
      </c>
      <c r="AK1246" s="121">
        <v>0</v>
      </c>
      <c r="AL1246" s="121">
        <v>2.6509959E-2</v>
      </c>
      <c r="AM1246" s="121">
        <v>0.13102962000000001</v>
      </c>
      <c r="AN1246" s="121">
        <v>0.1035412</v>
      </c>
      <c r="AO1246"/>
      <c r="AP1246" s="282">
        <v>6.6189975999999997E-4</v>
      </c>
      <c r="AQ1246" s="282">
        <v>6.1909341999999998E-4</v>
      </c>
      <c r="AR1246" s="283">
        <v>2.5552037999999999E-5</v>
      </c>
      <c r="AS1246" s="283">
        <v>1.7254298999999999E-5</v>
      </c>
      <c r="AT1246" s="255">
        <f t="shared" si="494"/>
        <v>3.7115912313E-8</v>
      </c>
      <c r="AU1246" s="256">
        <f t="shared" si="495"/>
        <v>9.4497183071300002E-11</v>
      </c>
      <c r="AV1246" s="256">
        <f t="shared" si="496"/>
        <v>2.4165685480999999E-3</v>
      </c>
      <c r="AW1246" s="272">
        <v>2.5431704000000001E-8</v>
      </c>
      <c r="AX1246" s="272">
        <v>7.6733591000000001E-11</v>
      </c>
      <c r="AY1246" s="272">
        <v>2.0964713000000001E-15</v>
      </c>
      <c r="AZ1246" s="273">
        <v>0</v>
      </c>
      <c r="BA1246" s="273">
        <v>0</v>
      </c>
      <c r="BB1246" s="272">
        <v>3.3173313E-11</v>
      </c>
      <c r="BC1246" s="272">
        <v>1.1651035000000001E-8</v>
      </c>
      <c r="BD1246" s="272">
        <v>4.7025906E-12</v>
      </c>
      <c r="BE1246" s="272">
        <v>1.3058904999999999E-11</v>
      </c>
      <c r="BF1246" s="273">
        <v>0</v>
      </c>
      <c r="BG1246" s="273">
        <v>0</v>
      </c>
      <c r="BH1246" s="273">
        <v>0</v>
      </c>
      <c r="BI1246" s="273">
        <v>0</v>
      </c>
      <c r="BJ1246" s="273">
        <v>0</v>
      </c>
      <c r="BK1246" s="273">
        <v>0</v>
      </c>
      <c r="BL1246" s="273">
        <v>0</v>
      </c>
      <c r="BM1246" s="273">
        <v>0</v>
      </c>
      <c r="BN1246" s="272">
        <v>2.0816481000000001E-6</v>
      </c>
      <c r="BO1246" s="273">
        <v>2.4144868999999998E-3</v>
      </c>
      <c r="BP1246" s="273">
        <v>0</v>
      </c>
      <c r="BQ1246" s="273">
        <v>0</v>
      </c>
      <c r="BR1246" s="273">
        <v>0</v>
      </c>
      <c r="BS1246"/>
      <c r="BT1246" s="274">
        <v>4.0751331000000004E-6</v>
      </c>
      <c r="BU1246" s="274">
        <v>1.009536E-7</v>
      </c>
      <c r="BV1246" s="274">
        <v>7.6412003999999998E-7</v>
      </c>
      <c r="BW1246" s="121">
        <v>0</v>
      </c>
      <c r="BX1246" s="274">
        <v>8.4566298E-8</v>
      </c>
      <c r="BY1246" s="274">
        <v>2.1475786000000001E-8</v>
      </c>
      <c r="BZ1246" s="121">
        <v>0</v>
      </c>
      <c r="CA1246" s="274">
        <v>3.2595620999999998E-8</v>
      </c>
      <c r="CB1246" s="121">
        <v>0</v>
      </c>
      <c r="CC1246" s="121">
        <v>0</v>
      </c>
      <c r="CD1246" s="121">
        <v>0</v>
      </c>
      <c r="CE1246" s="121">
        <v>0</v>
      </c>
      <c r="CF1246" s="121">
        <v>0</v>
      </c>
      <c r="CG1246" s="274">
        <v>4.7246185999999998E-8</v>
      </c>
      <c r="CH1246" s="274">
        <v>2.9744334999999998E-6</v>
      </c>
      <c r="CI1246" s="274">
        <v>4.9742062000000003E-8</v>
      </c>
      <c r="CJ1246" s="121">
        <v>0</v>
      </c>
      <c r="CK1246"/>
      <c r="CL1246" s="322">
        <v>0</v>
      </c>
      <c r="CM1246" s="322">
        <v>2.7404853999999999E-2</v>
      </c>
      <c r="CN1246" s="322">
        <v>9.0369937999999999E-4</v>
      </c>
      <c r="CO1246" s="322">
        <v>7.3996471000000003E-5</v>
      </c>
      <c r="CP1246" s="322">
        <v>1.6145561E-6</v>
      </c>
      <c r="CQ1246" s="322">
        <v>0</v>
      </c>
      <c r="CR1246" s="322">
        <v>0</v>
      </c>
      <c r="CS1246" s="322">
        <v>3.7112478999999998E-6</v>
      </c>
      <c r="CT1246" s="322">
        <v>0</v>
      </c>
      <c r="CU1246" s="322">
        <v>3.8670841999999997E-2</v>
      </c>
      <c r="CV1246" s="161"/>
      <c r="CW1246" s="135"/>
      <c r="CX1246" s="78" t="s">
        <v>3461</v>
      </c>
      <c r="DB1246" s="23"/>
      <c r="DC1246"/>
      <c r="DD1246"/>
      <c r="DE1246"/>
      <c r="DF1246" s="201"/>
      <c r="DG1246" s="201"/>
      <c r="DH1246" s="201"/>
      <c r="DI1246" s="201"/>
      <c r="DJ1246" s="201"/>
      <c r="DK1246"/>
      <c r="DL1246"/>
      <c r="DM1246"/>
      <c r="DN1246"/>
    </row>
    <row r="1247" spans="1:335" ht="14.4" customHeight="1">
      <c r="A1247" t="s">
        <v>2885</v>
      </c>
      <c r="B1247" s="168" t="s">
        <v>3678</v>
      </c>
      <c r="C1247" s="279" t="str">
        <f t="shared" si="470"/>
        <v>B.042.01.112</v>
      </c>
      <c r="D1247" s="14" t="s">
        <v>3505</v>
      </c>
      <c r="E1247" s="278" t="s">
        <v>1810</v>
      </c>
      <c r="F1247" s="281" t="str">
        <f t="shared" si="471"/>
        <v>Electricity Germany production</v>
      </c>
      <c r="G1247" s="319">
        <f t="shared" si="483"/>
        <v>2.0214933189000001E-2</v>
      </c>
      <c r="H1247" s="319">
        <f t="shared" si="484"/>
        <v>6.2957409899999997E-4</v>
      </c>
      <c r="I1247" s="319">
        <f t="shared" si="485"/>
        <v>1.3277356899999999E-3</v>
      </c>
      <c r="J1247" s="319">
        <f t="shared" si="486"/>
        <v>1.6978134E-3</v>
      </c>
      <c r="K1247" s="319">
        <v>1.6559810000000001E-2</v>
      </c>
      <c r="L1247" s="319">
        <v>6.6728499999999999E-4</v>
      </c>
      <c r="M1247" s="319">
        <v>6.6045068999999999E-4</v>
      </c>
      <c r="N1247" s="319">
        <v>5.5486952999999999E-4</v>
      </c>
      <c r="O1247" s="319">
        <v>7.4704568999999998E-5</v>
      </c>
      <c r="P1247" s="319">
        <v>0</v>
      </c>
      <c r="Q1247" s="319">
        <v>0</v>
      </c>
      <c r="R1247" s="319">
        <v>0</v>
      </c>
      <c r="S1247" s="319">
        <v>2.0786160000000001E-4</v>
      </c>
      <c r="T1247" s="319">
        <v>0</v>
      </c>
      <c r="U1247" s="319">
        <v>1.4899518E-3</v>
      </c>
      <c r="V1247" s="319">
        <v>0</v>
      </c>
      <c r="W1247" s="319">
        <v>0</v>
      </c>
      <c r="X1247" s="319">
        <v>0</v>
      </c>
      <c r="Y1247" s="210"/>
      <c r="Z1247" s="320">
        <f t="shared" si="475"/>
        <v>0.12450984962406016</v>
      </c>
      <c r="AA1247" s="210"/>
      <c r="AB1247" s="321">
        <f t="shared" si="476"/>
        <v>1.6559810000000001E-2</v>
      </c>
      <c r="AC1247" s="321">
        <f t="shared" si="477"/>
        <v>1.9573097889999998E-3</v>
      </c>
      <c r="AD1247" s="321">
        <f t="shared" si="487"/>
        <v>1.3277356899999999E-3</v>
      </c>
      <c r="AE1247" s="321">
        <f t="shared" si="478"/>
        <v>1.3277356899999999E-3</v>
      </c>
      <c r="AF1247" s="321">
        <f t="shared" si="479"/>
        <v>1.6978134E-3</v>
      </c>
      <c r="AG1247"/>
      <c r="AH1247" s="121">
        <v>2.1456438000000002</v>
      </c>
      <c r="AI1247" s="121">
        <v>1.4766416</v>
      </c>
      <c r="AJ1247" s="121">
        <v>0.20197423</v>
      </c>
      <c r="AK1247" s="121">
        <v>0</v>
      </c>
      <c r="AL1247" s="121">
        <v>0.10089919</v>
      </c>
      <c r="AM1247" s="121">
        <v>0.33458307999999998</v>
      </c>
      <c r="AN1247" s="121">
        <v>3.1545683999999997E-2</v>
      </c>
      <c r="AO1247"/>
      <c r="AP1247" s="282">
        <v>2.3996458E-3</v>
      </c>
      <c r="AQ1247" s="282">
        <v>2.2550024E-3</v>
      </c>
      <c r="AR1247" s="282">
        <v>1.0312156E-4</v>
      </c>
      <c r="AS1247" s="283">
        <v>4.1521861E-5</v>
      </c>
      <c r="AT1247" s="255">
        <f t="shared" si="494"/>
        <v>1.3519199210999999E-7</v>
      </c>
      <c r="AU1247" s="256">
        <f t="shared" si="495"/>
        <v>3.813667030033E-10</v>
      </c>
      <c r="AV1247" s="256">
        <f t="shared" si="496"/>
        <v>5.8153866717E-3</v>
      </c>
      <c r="AW1247" s="272">
        <v>1.1554514E-7</v>
      </c>
      <c r="AX1247" s="272">
        <v>3.4862757E-10</v>
      </c>
      <c r="AY1247" s="272">
        <v>9.5250033000000002E-15</v>
      </c>
      <c r="AZ1247" s="273">
        <v>0</v>
      </c>
      <c r="BA1247" s="273">
        <v>0</v>
      </c>
      <c r="BB1247" s="272">
        <v>8.2505110000000002E-11</v>
      </c>
      <c r="BC1247" s="272">
        <v>1.9564347E-8</v>
      </c>
      <c r="BD1247" s="272">
        <v>1.1695779E-11</v>
      </c>
      <c r="BE1247" s="272">
        <v>2.1033829000000001E-11</v>
      </c>
      <c r="BF1247" s="273">
        <v>0</v>
      </c>
      <c r="BG1247" s="273">
        <v>0</v>
      </c>
      <c r="BH1247" s="273">
        <v>0</v>
      </c>
      <c r="BI1247" s="273">
        <v>0</v>
      </c>
      <c r="BJ1247" s="273">
        <v>0</v>
      </c>
      <c r="BK1247" s="273">
        <v>0</v>
      </c>
      <c r="BL1247" s="273">
        <v>0</v>
      </c>
      <c r="BM1247" s="273">
        <v>0</v>
      </c>
      <c r="BN1247" s="272">
        <v>4.1953716999999999E-6</v>
      </c>
      <c r="BO1247" s="273">
        <v>5.8111912999999999E-3</v>
      </c>
      <c r="BP1247" s="273">
        <v>0</v>
      </c>
      <c r="BQ1247" s="273">
        <v>0</v>
      </c>
      <c r="BR1247" s="273">
        <v>0</v>
      </c>
      <c r="BS1247"/>
      <c r="BT1247" s="274">
        <v>6.1803199999999996E-6</v>
      </c>
      <c r="BU1247" s="274">
        <v>1.7217650999999999E-7</v>
      </c>
      <c r="BV1247" s="274">
        <v>3.4716648999999999E-6</v>
      </c>
      <c r="BW1247" s="121">
        <v>0</v>
      </c>
      <c r="BX1247" s="274">
        <v>1.6886436999999999E-7</v>
      </c>
      <c r="BY1247" s="274">
        <v>5.3412273E-8</v>
      </c>
      <c r="BZ1247" s="121">
        <v>0</v>
      </c>
      <c r="CA1247" s="274">
        <v>8.1068335999999996E-8</v>
      </c>
      <c r="CB1247" s="121">
        <v>0</v>
      </c>
      <c r="CC1247" s="121">
        <v>0</v>
      </c>
      <c r="CD1247" s="121">
        <v>0</v>
      </c>
      <c r="CE1247" s="121">
        <v>0</v>
      </c>
      <c r="CF1247" s="121">
        <v>0</v>
      </c>
      <c r="CG1247" s="274">
        <v>1.1238371E-7</v>
      </c>
      <c r="CH1247" s="274">
        <v>2.0204993E-6</v>
      </c>
      <c r="CI1247" s="274">
        <v>1.0025059E-7</v>
      </c>
      <c r="CJ1247" s="121">
        <v>0</v>
      </c>
      <c r="CK1247"/>
      <c r="CL1247" s="322">
        <v>0</v>
      </c>
      <c r="CM1247" s="322">
        <v>0.12450985000000001</v>
      </c>
      <c r="CN1247" s="322">
        <v>2.2475843000000001E-3</v>
      </c>
      <c r="CO1247" s="322">
        <v>1.3005081000000001E-4</v>
      </c>
      <c r="CP1247" s="322">
        <v>4.0155509000000003E-6</v>
      </c>
      <c r="CQ1247" s="322">
        <v>0</v>
      </c>
      <c r="CR1247" s="322">
        <v>0</v>
      </c>
      <c r="CS1247" s="322">
        <v>6.5868626000000003E-6</v>
      </c>
      <c r="CT1247" s="322">
        <v>0</v>
      </c>
      <c r="CU1247" s="322">
        <v>8.4401166E-2</v>
      </c>
      <c r="CV1247" s="161"/>
      <c r="CW1247" s="135"/>
      <c r="CX1247" s="78" t="s">
        <v>3461</v>
      </c>
      <c r="DB1247" s="201"/>
      <c r="DC1247"/>
      <c r="DD1247"/>
      <c r="DE1247" s="201"/>
      <c r="DF1247" s="201"/>
      <c r="DG1247" s="201"/>
      <c r="DH1247" s="201"/>
      <c r="DI1247" s="201"/>
      <c r="DJ1247" s="201"/>
      <c r="DK1247"/>
      <c r="DL1247"/>
      <c r="DM1247"/>
      <c r="DN1247"/>
      <c r="DY1247" s="201"/>
      <c r="DZ1247" s="201"/>
      <c r="EA1247" s="201"/>
      <c r="EB1247" s="201"/>
      <c r="EC1247" s="201"/>
      <c r="ED1247" s="201"/>
    </row>
    <row r="1248" spans="1:335" ht="14.4" customHeight="1">
      <c r="A1248" t="s">
        <v>2886</v>
      </c>
      <c r="B1248" s="168" t="s">
        <v>3678</v>
      </c>
      <c r="C1248" s="279" t="str">
        <f t="shared" si="470"/>
        <v>B.042.01.113</v>
      </c>
      <c r="D1248" s="14" t="s">
        <v>3505</v>
      </c>
      <c r="E1248" s="278" t="s">
        <v>1810</v>
      </c>
      <c r="F1248" s="281" t="str">
        <f t="shared" si="471"/>
        <v>Electricity Greece production</v>
      </c>
      <c r="G1248" s="319">
        <f t="shared" si="483"/>
        <v>2.7734164450000001E-2</v>
      </c>
      <c r="H1248" s="319">
        <f t="shared" si="484"/>
        <v>2.9045266500000002E-3</v>
      </c>
      <c r="I1248" s="319">
        <f t="shared" si="485"/>
        <v>5.2419110000000001E-3</v>
      </c>
      <c r="J1248" s="319">
        <f t="shared" si="486"/>
        <v>2.493878E-4</v>
      </c>
      <c r="K1248" s="319">
        <v>1.9338339E-2</v>
      </c>
      <c r="L1248" s="319">
        <v>2.5874772E-3</v>
      </c>
      <c r="M1248" s="319">
        <v>2.6544338000000002E-3</v>
      </c>
      <c r="N1248" s="319">
        <v>2.2300900000000001E-3</v>
      </c>
      <c r="O1248" s="319">
        <v>6.7443665000000005E-4</v>
      </c>
      <c r="P1248" s="319">
        <v>0</v>
      </c>
      <c r="Q1248" s="319">
        <v>0</v>
      </c>
      <c r="R1248" s="319">
        <v>0</v>
      </c>
      <c r="S1248" s="319">
        <v>2.493878E-4</v>
      </c>
      <c r="T1248" s="319">
        <v>0</v>
      </c>
      <c r="U1248" s="319">
        <v>0</v>
      </c>
      <c r="V1248" s="319">
        <v>0</v>
      </c>
      <c r="W1248" s="319">
        <v>0</v>
      </c>
      <c r="X1248" s="319">
        <v>0</v>
      </c>
      <c r="Y1248" s="210"/>
      <c r="Z1248" s="320">
        <f t="shared" si="475"/>
        <v>0.14540104511278196</v>
      </c>
      <c r="AA1248" s="210"/>
      <c r="AB1248" s="321">
        <f t="shared" si="476"/>
        <v>1.9338339E-2</v>
      </c>
      <c r="AC1248" s="321">
        <f t="shared" si="477"/>
        <v>8.1464376500000012E-3</v>
      </c>
      <c r="AD1248" s="321">
        <f t="shared" si="487"/>
        <v>5.2419110000000001E-3</v>
      </c>
      <c r="AE1248" s="321">
        <f t="shared" si="478"/>
        <v>5.2419110000000001E-3</v>
      </c>
      <c r="AF1248" s="321">
        <f t="shared" si="479"/>
        <v>2.493878E-4</v>
      </c>
      <c r="AG1248"/>
      <c r="AH1248" s="121">
        <v>1.9396108999999999</v>
      </c>
      <c r="AI1248" s="121">
        <v>1.4819449</v>
      </c>
      <c r="AJ1248" s="121">
        <v>0</v>
      </c>
      <c r="AK1248" s="121">
        <v>0</v>
      </c>
      <c r="AL1248" s="121">
        <v>1.1843108999999999E-2</v>
      </c>
      <c r="AM1248" s="121">
        <v>0.35087720999999999</v>
      </c>
      <c r="AN1248" s="121">
        <v>9.4945610999999999E-2</v>
      </c>
      <c r="AO1248"/>
      <c r="AP1248" s="282">
        <v>3.8553547999999999E-3</v>
      </c>
      <c r="AQ1248" s="282">
        <v>3.6370730999999998E-3</v>
      </c>
      <c r="AR1248" s="282">
        <v>1.4511852E-4</v>
      </c>
      <c r="AS1248" s="283">
        <v>7.3163269E-5</v>
      </c>
      <c r="AT1248" s="255">
        <f t="shared" si="494"/>
        <v>2.1804994134999999E-7</v>
      </c>
      <c r="AU1248" s="256">
        <f t="shared" si="495"/>
        <v>5.3668093117999998E-10</v>
      </c>
      <c r="AV1248" s="256">
        <f t="shared" si="496"/>
        <v>1.02469565153E-2</v>
      </c>
      <c r="AW1248" s="272">
        <v>1.3493216999999999E-7</v>
      </c>
      <c r="AX1248" s="272">
        <v>4.0712293000000001E-10</v>
      </c>
      <c r="AY1248" s="272">
        <v>1.1123179999999999E-14</v>
      </c>
      <c r="AZ1248" s="273">
        <v>0</v>
      </c>
      <c r="BA1248" s="273">
        <v>0</v>
      </c>
      <c r="BB1248" s="272">
        <v>3.3159835000000001E-10</v>
      </c>
      <c r="BC1248" s="272">
        <v>8.2786173000000003E-8</v>
      </c>
      <c r="BD1248" s="272">
        <v>4.7006799000000001E-11</v>
      </c>
      <c r="BE1248" s="272">
        <v>8.2540078999999994E-11</v>
      </c>
      <c r="BF1248" s="273">
        <v>0</v>
      </c>
      <c r="BG1248" s="273">
        <v>0</v>
      </c>
      <c r="BH1248" s="273">
        <v>0</v>
      </c>
      <c r="BI1248" s="273">
        <v>0</v>
      </c>
      <c r="BJ1248" s="273">
        <v>0</v>
      </c>
      <c r="BK1248" s="273">
        <v>0</v>
      </c>
      <c r="BL1248" s="273">
        <v>0</v>
      </c>
      <c r="BM1248" s="273">
        <v>0</v>
      </c>
      <c r="BN1248" s="272">
        <v>5.0335153000000002E-6</v>
      </c>
      <c r="BO1248" s="273">
        <v>1.0241923E-2</v>
      </c>
      <c r="BP1248" s="273">
        <v>0</v>
      </c>
      <c r="BQ1248" s="273">
        <v>0</v>
      </c>
      <c r="BR1248" s="273">
        <v>0</v>
      </c>
      <c r="BS1248"/>
      <c r="BT1248" s="274">
        <v>8.5882227E-6</v>
      </c>
      <c r="BU1248" s="274">
        <v>6.7822749000000001E-7</v>
      </c>
      <c r="BV1248" s="274">
        <v>4.0541669999999998E-6</v>
      </c>
      <c r="BW1248" s="121">
        <v>0</v>
      </c>
      <c r="BX1248" s="274">
        <v>1.0022727E-6</v>
      </c>
      <c r="BY1248" s="274">
        <v>2.1467060000000001E-7</v>
      </c>
      <c r="BZ1248" s="121">
        <v>0</v>
      </c>
      <c r="CA1248" s="274">
        <v>3.2582377000000001E-7</v>
      </c>
      <c r="CB1248" s="121">
        <v>0</v>
      </c>
      <c r="CC1248" s="121">
        <v>0</v>
      </c>
      <c r="CD1248" s="121">
        <v>0</v>
      </c>
      <c r="CE1248" s="121">
        <v>0</v>
      </c>
      <c r="CF1248" s="121">
        <v>0</v>
      </c>
      <c r="CG1248" s="274">
        <v>4.5079024E-7</v>
      </c>
      <c r="CH1248" s="274">
        <v>1.7419924E-6</v>
      </c>
      <c r="CI1248" s="274">
        <v>1.2027845999999999E-7</v>
      </c>
      <c r="CJ1248" s="121">
        <v>0</v>
      </c>
      <c r="CK1248"/>
      <c r="CL1248" s="322">
        <v>0</v>
      </c>
      <c r="CM1248" s="322">
        <v>0.14540105</v>
      </c>
      <c r="CN1248" s="322">
        <v>9.0333219999999999E-3</v>
      </c>
      <c r="CO1248" s="322">
        <v>5.1326826000000004E-4</v>
      </c>
      <c r="CP1248" s="322">
        <v>1.6139000999999999E-5</v>
      </c>
      <c r="CQ1248" s="322">
        <v>0</v>
      </c>
      <c r="CR1248" s="322">
        <v>0</v>
      </c>
      <c r="CS1248" s="322">
        <v>3.5229035E-5</v>
      </c>
      <c r="CT1248" s="322">
        <v>0</v>
      </c>
      <c r="CU1248" s="322">
        <v>0.16186919999999999</v>
      </c>
      <c r="CV1248" s="161"/>
      <c r="CW1248" s="135"/>
      <c r="CX1248" s="78" t="s">
        <v>3461</v>
      </c>
      <c r="DB1248" s="201"/>
      <c r="DC1248"/>
      <c r="DD1248"/>
      <c r="DE1248" s="201"/>
      <c r="DF1248"/>
      <c r="DG1248"/>
      <c r="DH1248"/>
      <c r="DI1248"/>
      <c r="DJ1248"/>
      <c r="DK1248"/>
      <c r="DL1248"/>
      <c r="DM1248"/>
      <c r="DN1248"/>
    </row>
    <row r="1249" spans="1:128" ht="14.4" customHeight="1">
      <c r="A1249" t="s">
        <v>2887</v>
      </c>
      <c r="B1249" s="168" t="s">
        <v>3678</v>
      </c>
      <c r="C1249" s="279" t="str">
        <f t="shared" si="470"/>
        <v>B.042.01.114</v>
      </c>
      <c r="D1249" s="14" t="s">
        <v>3505</v>
      </c>
      <c r="E1249" s="278" t="s">
        <v>1810</v>
      </c>
      <c r="F1249" s="281" t="str">
        <f t="shared" si="471"/>
        <v>Electricity Hungary production</v>
      </c>
      <c r="G1249" s="319">
        <f t="shared" si="483"/>
        <v>2.2566498184E-2</v>
      </c>
      <c r="H1249" s="319">
        <f t="shared" si="484"/>
        <v>5.6426396400000001E-4</v>
      </c>
      <c r="I1249" s="319">
        <f t="shared" si="485"/>
        <v>1.9278157699999998E-3</v>
      </c>
      <c r="J1249" s="319">
        <f t="shared" si="486"/>
        <v>1.076928435E-2</v>
      </c>
      <c r="K1249" s="319">
        <v>9.3051340999999992E-3</v>
      </c>
      <c r="L1249" s="319">
        <v>1.2984725999999999E-3</v>
      </c>
      <c r="M1249" s="319">
        <v>6.2934316999999995E-4</v>
      </c>
      <c r="N1249" s="319">
        <v>5.2873492999999997E-4</v>
      </c>
      <c r="O1249" s="319">
        <v>3.5529033999999998E-5</v>
      </c>
      <c r="P1249" s="319">
        <v>0</v>
      </c>
      <c r="Q1249" s="319">
        <v>0</v>
      </c>
      <c r="R1249" s="319">
        <v>0</v>
      </c>
      <c r="S1249" s="319">
        <v>1.6580035E-4</v>
      </c>
      <c r="T1249" s="319">
        <v>0</v>
      </c>
      <c r="U1249" s="319">
        <v>1.0603484E-2</v>
      </c>
      <c r="V1249" s="319">
        <v>0</v>
      </c>
      <c r="W1249" s="319">
        <v>0</v>
      </c>
      <c r="X1249" s="319">
        <v>0</v>
      </c>
      <c r="Y1249" s="210"/>
      <c r="Z1249" s="320">
        <f t="shared" si="475"/>
        <v>6.9963414285714273E-2</v>
      </c>
      <c r="AA1249" s="210"/>
      <c r="AB1249" s="321">
        <f t="shared" si="476"/>
        <v>9.3051340999999992E-3</v>
      </c>
      <c r="AC1249" s="321">
        <f t="shared" si="477"/>
        <v>2.492079734E-3</v>
      </c>
      <c r="AD1249" s="321">
        <f t="shared" si="487"/>
        <v>1.9278157699999998E-3</v>
      </c>
      <c r="AE1249" s="321">
        <f t="shared" si="478"/>
        <v>1.9278157699999998E-3</v>
      </c>
      <c r="AF1249" s="321">
        <f t="shared" si="479"/>
        <v>1.076928435E-2</v>
      </c>
      <c r="AG1249"/>
      <c r="AH1249" s="121">
        <v>2.5494352</v>
      </c>
      <c r="AI1249" s="121">
        <v>0.87719625000000001</v>
      </c>
      <c r="AJ1249" s="121">
        <v>1.4373823999999999</v>
      </c>
      <c r="AK1249" s="121">
        <v>0</v>
      </c>
      <c r="AL1249" s="121">
        <v>7.8680652000000004E-2</v>
      </c>
      <c r="AM1249" s="121">
        <v>0.15054527000000001</v>
      </c>
      <c r="AN1249" s="121">
        <v>5.6306304999999999E-3</v>
      </c>
      <c r="AO1249"/>
      <c r="AP1249" s="282">
        <v>1.6903844E-3</v>
      </c>
      <c r="AQ1249" s="282">
        <v>1.5866344999999999E-3</v>
      </c>
      <c r="AR1249" s="283">
        <v>6.5195679999999995E-5</v>
      </c>
      <c r="AS1249" s="283">
        <v>3.8554204999999998E-5</v>
      </c>
      <c r="AT1249" s="255">
        <f t="shared" si="494"/>
        <v>9.5121975083000002E-8</v>
      </c>
      <c r="AU1249" s="256">
        <f t="shared" si="495"/>
        <v>2.4110828420119997E-10</v>
      </c>
      <c r="AV1249" s="256">
        <f t="shared" si="496"/>
        <v>5.3997486289999999E-3</v>
      </c>
      <c r="AW1249" s="272">
        <v>6.4926047999999997E-8</v>
      </c>
      <c r="AX1249" s="272">
        <v>1.9589756E-10</v>
      </c>
      <c r="AY1249" s="272">
        <v>5.3522012000000003E-15</v>
      </c>
      <c r="AZ1249" s="273">
        <v>0</v>
      </c>
      <c r="BA1249" s="273">
        <v>0</v>
      </c>
      <c r="BB1249" s="272">
        <v>7.8619083000000003E-11</v>
      </c>
      <c r="BC1249" s="272">
        <v>3.0117308000000003E-8</v>
      </c>
      <c r="BD1249" s="272">
        <v>1.1144903E-11</v>
      </c>
      <c r="BE1249" s="272">
        <v>3.4060469000000002E-11</v>
      </c>
      <c r="BF1249" s="273">
        <v>0</v>
      </c>
      <c r="BG1249" s="273">
        <v>0</v>
      </c>
      <c r="BH1249" s="273">
        <v>0</v>
      </c>
      <c r="BI1249" s="273">
        <v>0</v>
      </c>
      <c r="BJ1249" s="273">
        <v>0</v>
      </c>
      <c r="BK1249" s="273">
        <v>0</v>
      </c>
      <c r="BL1249" s="273">
        <v>0</v>
      </c>
      <c r="BM1249" s="273">
        <v>0</v>
      </c>
      <c r="BN1249" s="272">
        <v>3.346429E-6</v>
      </c>
      <c r="BO1249" s="273">
        <v>5.3964021999999999E-3</v>
      </c>
      <c r="BP1249" s="273">
        <v>0</v>
      </c>
      <c r="BQ1249" s="273">
        <v>0</v>
      </c>
      <c r="BR1249" s="273">
        <v>0</v>
      </c>
      <c r="BS1249"/>
      <c r="BT1249" s="274">
        <v>5.6087689999999998E-6</v>
      </c>
      <c r="BU1249" s="274">
        <v>2.6070672000000002E-7</v>
      </c>
      <c r="BV1249" s="274">
        <v>1.9507656000000002E-6</v>
      </c>
      <c r="BW1249" s="121">
        <v>0</v>
      </c>
      <c r="BX1249" s="274">
        <v>2.0860051E-7</v>
      </c>
      <c r="BY1249" s="274">
        <v>5.0896531000000002E-8</v>
      </c>
      <c r="BZ1249" s="121">
        <v>0</v>
      </c>
      <c r="CA1249" s="274">
        <v>7.7249981000000004E-8</v>
      </c>
      <c r="CB1249" s="121">
        <v>0</v>
      </c>
      <c r="CC1249" s="121">
        <v>0</v>
      </c>
      <c r="CD1249" s="121">
        <v>0</v>
      </c>
      <c r="CE1249" s="121">
        <v>0</v>
      </c>
      <c r="CF1249" s="121">
        <v>0</v>
      </c>
      <c r="CG1249" s="274">
        <v>1.1336357999999999E-7</v>
      </c>
      <c r="CH1249" s="274">
        <v>2.8672214E-6</v>
      </c>
      <c r="CI1249" s="274">
        <v>7.9964661000000003E-8</v>
      </c>
      <c r="CJ1249" s="121">
        <v>0</v>
      </c>
      <c r="CK1249"/>
      <c r="CL1249" s="322">
        <v>0</v>
      </c>
      <c r="CM1249" s="322">
        <v>6.9963414000000002E-2</v>
      </c>
      <c r="CN1249" s="322">
        <v>2.141722E-3</v>
      </c>
      <c r="CO1249" s="322">
        <v>1.9004490000000001E-4</v>
      </c>
      <c r="CP1249" s="322">
        <v>3.8264167000000003E-6</v>
      </c>
      <c r="CQ1249" s="322">
        <v>0</v>
      </c>
      <c r="CR1249" s="322">
        <v>0</v>
      </c>
      <c r="CS1249" s="322">
        <v>9.4280564999999997E-6</v>
      </c>
      <c r="CT1249" s="322">
        <v>0</v>
      </c>
      <c r="CU1249" s="322">
        <v>8.8303519999999996E-2</v>
      </c>
      <c r="CV1249" s="161"/>
      <c r="CW1249" s="135"/>
      <c r="CX1249" s="78" t="s">
        <v>3461</v>
      </c>
      <c r="DB1249" s="23"/>
      <c r="DC1249"/>
      <c r="DD1249"/>
      <c r="DE1249"/>
      <c r="DF1249"/>
      <c r="DG1249"/>
      <c r="DH1249"/>
      <c r="DI1249"/>
      <c r="DJ1249"/>
      <c r="DK1249"/>
      <c r="DL1249"/>
      <c r="DM1249"/>
      <c r="DN1249"/>
    </row>
    <row r="1250" spans="1:128" ht="14.4" customHeight="1">
      <c r="A1250" t="s">
        <v>2888</v>
      </c>
      <c r="B1250" s="168" t="s">
        <v>3678</v>
      </c>
      <c r="C1250" s="279" t="str">
        <f t="shared" si="470"/>
        <v>B.042.01.115</v>
      </c>
      <c r="D1250" s="14" t="s">
        <v>3505</v>
      </c>
      <c r="E1250" s="278" t="s">
        <v>1810</v>
      </c>
      <c r="F1250" s="281" t="str">
        <f t="shared" si="471"/>
        <v>Electricity Ireland production</v>
      </c>
      <c r="G1250" s="319">
        <f t="shared" si="483"/>
        <v>1.7338612770000001E-2</v>
      </c>
      <c r="H1250" s="319">
        <f t="shared" si="484"/>
        <v>6.7156501999999997E-4</v>
      </c>
      <c r="I1250" s="319">
        <f t="shared" si="485"/>
        <v>1.1901803900000001E-3</v>
      </c>
      <c r="J1250" s="319">
        <f t="shared" si="486"/>
        <v>1.2098336E-4</v>
      </c>
      <c r="K1250" s="319">
        <v>1.5355884E-2</v>
      </c>
      <c r="L1250" s="319">
        <v>5.3965483000000002E-4</v>
      </c>
      <c r="M1250" s="319">
        <v>6.5052556000000004E-4</v>
      </c>
      <c r="N1250" s="319">
        <v>5.4653106000000003E-4</v>
      </c>
      <c r="O1250" s="319">
        <v>1.2503395999999999E-4</v>
      </c>
      <c r="P1250" s="319">
        <v>0</v>
      </c>
      <c r="Q1250" s="319">
        <v>0</v>
      </c>
      <c r="R1250" s="319">
        <v>0</v>
      </c>
      <c r="S1250" s="319">
        <v>1.2098336E-4</v>
      </c>
      <c r="T1250" s="319">
        <v>0</v>
      </c>
      <c r="U1250" s="319">
        <v>0</v>
      </c>
      <c r="V1250" s="319">
        <v>0</v>
      </c>
      <c r="W1250" s="319">
        <v>0</v>
      </c>
      <c r="X1250" s="319">
        <v>0</v>
      </c>
      <c r="Y1250" s="210"/>
      <c r="Z1250" s="320">
        <f t="shared" si="475"/>
        <v>0.11545777443609022</v>
      </c>
      <c r="AA1250" s="210"/>
      <c r="AB1250" s="321">
        <f t="shared" si="476"/>
        <v>1.5355884E-2</v>
      </c>
      <c r="AC1250" s="321">
        <f t="shared" si="477"/>
        <v>1.86174541E-3</v>
      </c>
      <c r="AD1250" s="321">
        <f t="shared" si="487"/>
        <v>1.1901803900000001E-3</v>
      </c>
      <c r="AE1250" s="321">
        <f t="shared" si="478"/>
        <v>1.1901803900000001E-3</v>
      </c>
      <c r="AF1250" s="321">
        <f t="shared" si="479"/>
        <v>1.2098336E-4</v>
      </c>
      <c r="AG1250"/>
      <c r="AH1250" s="121">
        <v>1.9460002999999999</v>
      </c>
      <c r="AI1250" s="121">
        <v>1.5338986999999999</v>
      </c>
      <c r="AJ1250" s="121">
        <v>0</v>
      </c>
      <c r="AK1250" s="121">
        <v>0</v>
      </c>
      <c r="AL1250" s="121">
        <v>3.6586855000000001E-2</v>
      </c>
      <c r="AM1250" s="121">
        <v>0.35359149000000001</v>
      </c>
      <c r="AN1250" s="121">
        <v>2.1923299E-2</v>
      </c>
      <c r="AO1250"/>
      <c r="AP1250" s="282">
        <v>2.2616209000000001E-3</v>
      </c>
      <c r="AQ1250" s="282">
        <v>2.0877973999999999E-3</v>
      </c>
      <c r="AR1250" s="283">
        <v>9.5462159000000003E-5</v>
      </c>
      <c r="AS1250" s="283">
        <v>7.8361306000000001E-5</v>
      </c>
      <c r="AT1250" s="255">
        <f t="shared" si="494"/>
        <v>1.2516770823900001E-7</v>
      </c>
      <c r="AU1250" s="256">
        <f t="shared" si="495"/>
        <v>3.5304052451959993E-10</v>
      </c>
      <c r="AV1250" s="256">
        <f t="shared" si="496"/>
        <v>1.0974972866E-2</v>
      </c>
      <c r="AW1250" s="272">
        <v>1.0714481E-7</v>
      </c>
      <c r="AX1250" s="272">
        <v>3.2328175999999998E-10</v>
      </c>
      <c r="AY1250" s="272">
        <v>8.8325195999999995E-15</v>
      </c>
      <c r="AZ1250" s="273">
        <v>0</v>
      </c>
      <c r="BA1250" s="273">
        <v>0</v>
      </c>
      <c r="BB1250" s="272">
        <v>8.1265239000000005E-11</v>
      </c>
      <c r="BC1250" s="272">
        <v>1.7941633000000002E-8</v>
      </c>
      <c r="BD1250" s="272">
        <v>1.1520017E-11</v>
      </c>
      <c r="BE1250" s="272">
        <v>1.8229915000000001E-11</v>
      </c>
      <c r="BF1250" s="273">
        <v>0</v>
      </c>
      <c r="BG1250" s="273">
        <v>0</v>
      </c>
      <c r="BH1250" s="273">
        <v>0</v>
      </c>
      <c r="BI1250" s="273">
        <v>0</v>
      </c>
      <c r="BJ1250" s="273">
        <v>0</v>
      </c>
      <c r="BK1250" s="273">
        <v>0</v>
      </c>
      <c r="BL1250" s="273">
        <v>0</v>
      </c>
      <c r="BM1250" s="273">
        <v>0</v>
      </c>
      <c r="BN1250" s="272">
        <v>2.4418660000000002E-6</v>
      </c>
      <c r="BO1250" s="273">
        <v>1.0972531000000001E-2</v>
      </c>
      <c r="BP1250" s="273">
        <v>0</v>
      </c>
      <c r="BQ1250" s="273">
        <v>0</v>
      </c>
      <c r="BR1250" s="273">
        <v>0</v>
      </c>
      <c r="BS1250"/>
      <c r="BT1250" s="274">
        <v>5.6599716000000003E-6</v>
      </c>
      <c r="BU1250" s="274">
        <v>1.5243729E-7</v>
      </c>
      <c r="BV1250" s="274">
        <v>3.2192691E-6</v>
      </c>
      <c r="BW1250" s="121">
        <v>0</v>
      </c>
      <c r="BX1250" s="274">
        <v>1.9825188000000001E-7</v>
      </c>
      <c r="BY1250" s="274">
        <v>5.2609603999999999E-8</v>
      </c>
      <c r="BZ1250" s="121">
        <v>0</v>
      </c>
      <c r="CA1250" s="274">
        <v>7.9850055999999995E-8</v>
      </c>
      <c r="CB1250" s="121">
        <v>0</v>
      </c>
      <c r="CC1250" s="121">
        <v>0</v>
      </c>
      <c r="CD1250" s="121">
        <v>0</v>
      </c>
      <c r="CE1250" s="121">
        <v>0</v>
      </c>
      <c r="CF1250" s="121">
        <v>0</v>
      </c>
      <c r="CG1250" s="274">
        <v>1.0958145E-7</v>
      </c>
      <c r="CH1250" s="274">
        <v>1.7896226E-6</v>
      </c>
      <c r="CI1250" s="274">
        <v>5.8349657000000003E-8</v>
      </c>
      <c r="CJ1250" s="121">
        <v>0</v>
      </c>
      <c r="CK1250"/>
      <c r="CL1250" s="322">
        <v>0</v>
      </c>
      <c r="CM1250" s="322">
        <v>0.11545777</v>
      </c>
      <c r="CN1250" s="322">
        <v>2.2138079999999998E-3</v>
      </c>
      <c r="CO1250" s="322">
        <v>1.1636143E-4</v>
      </c>
      <c r="CP1250" s="322">
        <v>3.9552059999999996E-6</v>
      </c>
      <c r="CQ1250" s="322">
        <v>0</v>
      </c>
      <c r="CR1250" s="322">
        <v>0</v>
      </c>
      <c r="CS1250" s="322">
        <v>7.0538306000000002E-6</v>
      </c>
      <c r="CT1250" s="322">
        <v>0</v>
      </c>
      <c r="CU1250" s="322">
        <v>0.18015137000000001</v>
      </c>
      <c r="CV1250" s="161"/>
      <c r="CW1250" s="135"/>
      <c r="CX1250" s="78" t="s">
        <v>3461</v>
      </c>
      <c r="CY1250" s="201"/>
      <c r="CZ1250" s="201"/>
      <c r="DA1250" s="201"/>
      <c r="DB1250" s="23"/>
      <c r="DC1250"/>
      <c r="DD1250" s="201"/>
      <c r="DE1250"/>
      <c r="DF1250"/>
      <c r="DG1250"/>
      <c r="DH1250"/>
      <c r="DI1250"/>
      <c r="DJ1250"/>
      <c r="DK1250"/>
      <c r="DL1250"/>
      <c r="DM1250"/>
      <c r="DN1250"/>
    </row>
    <row r="1251" spans="1:128" ht="14.4" customHeight="1">
      <c r="A1251" t="s">
        <v>2889</v>
      </c>
      <c r="B1251" s="168" t="s">
        <v>3678</v>
      </c>
      <c r="C1251" s="279" t="str">
        <f t="shared" si="470"/>
        <v>B.042.01.116</v>
      </c>
      <c r="D1251" s="14" t="s">
        <v>3505</v>
      </c>
      <c r="E1251" s="278" t="s">
        <v>1810</v>
      </c>
      <c r="F1251" s="281" t="str">
        <f t="shared" si="471"/>
        <v>Electricity Italy production</v>
      </c>
      <c r="G1251" s="319">
        <f t="shared" si="483"/>
        <v>1.5228532950999999E-2</v>
      </c>
      <c r="H1251" s="319">
        <f t="shared" si="484"/>
        <v>5.4507831100000001E-4</v>
      </c>
      <c r="I1251" s="319">
        <f t="shared" si="485"/>
        <v>1.02651276E-3</v>
      </c>
      <c r="J1251" s="319">
        <f t="shared" si="486"/>
        <v>1.7332687999999999E-4</v>
      </c>
      <c r="K1251" s="319">
        <v>1.3483614999999999E-2</v>
      </c>
      <c r="L1251" s="319">
        <v>4.6990033999999998E-4</v>
      </c>
      <c r="M1251" s="319">
        <v>5.5661242000000001E-4</v>
      </c>
      <c r="N1251" s="319">
        <v>4.6763109E-4</v>
      </c>
      <c r="O1251" s="319">
        <v>7.7447221000000004E-5</v>
      </c>
      <c r="P1251" s="319">
        <v>0</v>
      </c>
      <c r="Q1251" s="319">
        <v>0</v>
      </c>
      <c r="R1251" s="319">
        <v>0</v>
      </c>
      <c r="S1251" s="319">
        <v>1.7332687999999999E-4</v>
      </c>
      <c r="T1251" s="319">
        <v>0</v>
      </c>
      <c r="U1251" s="319">
        <v>0</v>
      </c>
      <c r="V1251" s="319">
        <v>0</v>
      </c>
      <c r="W1251" s="319">
        <v>0</v>
      </c>
      <c r="X1251" s="319">
        <v>0</v>
      </c>
      <c r="Y1251" s="210"/>
      <c r="Z1251" s="320">
        <f t="shared" si="475"/>
        <v>0.10138056390977443</v>
      </c>
      <c r="AA1251" s="210"/>
      <c r="AB1251" s="321">
        <f t="shared" si="476"/>
        <v>1.3483614999999999E-2</v>
      </c>
      <c r="AC1251" s="321">
        <f t="shared" si="477"/>
        <v>1.5715910709999999E-3</v>
      </c>
      <c r="AD1251" s="321">
        <f t="shared" si="487"/>
        <v>1.02651276E-3</v>
      </c>
      <c r="AE1251" s="321">
        <f t="shared" si="478"/>
        <v>1.02651276E-3</v>
      </c>
      <c r="AF1251" s="321">
        <f t="shared" si="479"/>
        <v>1.7332687999999999E-4</v>
      </c>
      <c r="AG1251"/>
      <c r="AH1251" s="121">
        <v>2.0272011000000001</v>
      </c>
      <c r="AI1251" s="121">
        <v>1.6524859999999999</v>
      </c>
      <c r="AJ1251" s="121">
        <v>0</v>
      </c>
      <c r="AK1251" s="121">
        <v>0</v>
      </c>
      <c r="AL1251" s="121">
        <v>8.1868656999999997E-2</v>
      </c>
      <c r="AM1251" s="121">
        <v>0.17982992</v>
      </c>
      <c r="AN1251" s="121">
        <v>0.11301654</v>
      </c>
      <c r="AO1251"/>
      <c r="AP1251" s="282">
        <v>1.9907634000000001E-3</v>
      </c>
      <c r="AQ1251" s="282">
        <v>1.8212383000000001E-3</v>
      </c>
      <c r="AR1251" s="283">
        <v>8.3689037000000006E-5</v>
      </c>
      <c r="AS1251" s="283">
        <v>8.5836087999999997E-5</v>
      </c>
      <c r="AT1251" s="255">
        <f t="shared" si="494"/>
        <v>1.0918694538100001E-7</v>
      </c>
      <c r="AU1251" s="256">
        <f t="shared" si="495"/>
        <v>3.095008774129E-10</v>
      </c>
      <c r="AV1251" s="256">
        <f t="shared" si="496"/>
        <v>1.2021861340800001E-2</v>
      </c>
      <c r="AW1251" s="272">
        <v>9.4081160000000005E-8</v>
      </c>
      <c r="AX1251" s="272">
        <v>2.8386556999999999E-10</v>
      </c>
      <c r="AY1251" s="272">
        <v>7.7556128999999993E-15</v>
      </c>
      <c r="AZ1251" s="273">
        <v>0</v>
      </c>
      <c r="BA1251" s="273">
        <v>0</v>
      </c>
      <c r="BB1251" s="272">
        <v>6.9533380999999998E-11</v>
      </c>
      <c r="BC1251" s="272">
        <v>1.5036252000000001E-8</v>
      </c>
      <c r="BD1251" s="272">
        <v>9.8569298000000004E-12</v>
      </c>
      <c r="BE1251" s="272">
        <v>1.5770622000000001E-11</v>
      </c>
      <c r="BF1251" s="273">
        <v>0</v>
      </c>
      <c r="BG1251" s="273">
        <v>0</v>
      </c>
      <c r="BH1251" s="273">
        <v>0</v>
      </c>
      <c r="BI1251" s="273">
        <v>0</v>
      </c>
      <c r="BJ1251" s="273">
        <v>0</v>
      </c>
      <c r="BK1251" s="273">
        <v>0</v>
      </c>
      <c r="BL1251" s="273">
        <v>0</v>
      </c>
      <c r="BM1251" s="273">
        <v>0</v>
      </c>
      <c r="BN1251" s="272">
        <v>3.4983407999999998E-6</v>
      </c>
      <c r="BO1251" s="273">
        <v>1.2018363000000001E-2</v>
      </c>
      <c r="BP1251" s="273">
        <v>0</v>
      </c>
      <c r="BQ1251" s="273">
        <v>0</v>
      </c>
      <c r="BR1251" s="273">
        <v>0</v>
      </c>
      <c r="BS1251"/>
      <c r="BT1251" s="274">
        <v>5.3249407000000003E-6</v>
      </c>
      <c r="BU1251" s="274">
        <v>1.3161972E-7</v>
      </c>
      <c r="BV1251" s="274">
        <v>2.8267590000000001E-6</v>
      </c>
      <c r="BW1251" s="121">
        <v>0</v>
      </c>
      <c r="BX1251" s="274">
        <v>1.4417343E-7</v>
      </c>
      <c r="BY1251" s="274">
        <v>4.5014616999999997E-8</v>
      </c>
      <c r="BZ1251" s="121">
        <v>0</v>
      </c>
      <c r="CA1251" s="274">
        <v>6.8322500999999999E-8</v>
      </c>
      <c r="CB1251" s="121">
        <v>0</v>
      </c>
      <c r="CC1251" s="121">
        <v>0</v>
      </c>
      <c r="CD1251" s="121">
        <v>0</v>
      </c>
      <c r="CE1251" s="121">
        <v>0</v>
      </c>
      <c r="CF1251" s="121">
        <v>0</v>
      </c>
      <c r="CG1251" s="274">
        <v>9.3838908999999998E-8</v>
      </c>
      <c r="CH1251" s="274">
        <v>1.9316178E-6</v>
      </c>
      <c r="CI1251" s="274">
        <v>8.3594670999999999E-8</v>
      </c>
      <c r="CJ1251" s="121">
        <v>0</v>
      </c>
      <c r="CK1251"/>
      <c r="CL1251" s="322">
        <v>0</v>
      </c>
      <c r="CM1251" s="322">
        <v>0.10138055999999999</v>
      </c>
      <c r="CN1251" s="322">
        <v>1.8942115E-3</v>
      </c>
      <c r="CO1251" s="322">
        <v>1.0037644000000001E-4</v>
      </c>
      <c r="CP1251" s="322">
        <v>3.3842126000000001E-6</v>
      </c>
      <c r="CQ1251" s="322">
        <v>0</v>
      </c>
      <c r="CR1251" s="322">
        <v>0</v>
      </c>
      <c r="CS1251" s="322">
        <v>5.3486560999999997E-6</v>
      </c>
      <c r="CT1251" s="322">
        <v>0</v>
      </c>
      <c r="CU1251" s="322">
        <v>0.19538518999999999</v>
      </c>
      <c r="CV1251" s="161"/>
      <c r="CW1251" s="135"/>
      <c r="CX1251" s="78" t="s">
        <v>3461</v>
      </c>
      <c r="CY1251" s="201"/>
      <c r="CZ1251" s="201"/>
      <c r="DA1251" s="201"/>
      <c r="DB1251" s="23"/>
      <c r="DC1251" s="201"/>
      <c r="DD1251" s="201"/>
      <c r="DE1251"/>
      <c r="DF1251"/>
      <c r="DG1251"/>
      <c r="DH1251"/>
      <c r="DI1251"/>
      <c r="DJ1251"/>
      <c r="DK1251"/>
      <c r="DL1251"/>
      <c r="DM1251"/>
      <c r="DN1251"/>
    </row>
    <row r="1252" spans="1:128" ht="14.4" customHeight="1">
      <c r="A1252" t="s">
        <v>2890</v>
      </c>
      <c r="B1252" s="168" t="s">
        <v>3678</v>
      </c>
      <c r="C1252" s="279" t="str">
        <f t="shared" si="470"/>
        <v>B.042.01.117</v>
      </c>
      <c r="D1252" s="14" t="s">
        <v>3505</v>
      </c>
      <c r="E1252" s="278" t="s">
        <v>1810</v>
      </c>
      <c r="F1252" s="281" t="str">
        <f t="shared" si="471"/>
        <v>Electricity Latvia production</v>
      </c>
      <c r="G1252" s="319">
        <f t="shared" si="483"/>
        <v>8.0136510700000007E-3</v>
      </c>
      <c r="H1252" s="319">
        <f t="shared" si="484"/>
        <v>1.09556351E-3</v>
      </c>
      <c r="I1252" s="319">
        <f t="shared" si="485"/>
        <v>1.64639542E-3</v>
      </c>
      <c r="J1252" s="319">
        <f t="shared" si="486"/>
        <v>1.3571874E-4</v>
      </c>
      <c r="K1252" s="319">
        <v>5.1359734000000004E-3</v>
      </c>
      <c r="L1252" s="319">
        <v>7.8240399000000004E-4</v>
      </c>
      <c r="M1252" s="319">
        <v>8.6399142999999995E-4</v>
      </c>
      <c r="N1252" s="319">
        <v>7.2587178999999999E-4</v>
      </c>
      <c r="O1252" s="319">
        <v>3.6969172E-4</v>
      </c>
      <c r="P1252" s="319">
        <v>0</v>
      </c>
      <c r="Q1252" s="319">
        <v>0</v>
      </c>
      <c r="R1252" s="319">
        <v>0</v>
      </c>
      <c r="S1252" s="319">
        <v>1.3571874E-4</v>
      </c>
      <c r="T1252" s="319">
        <v>0</v>
      </c>
      <c r="U1252" s="319">
        <v>0</v>
      </c>
      <c r="V1252" s="319">
        <v>0</v>
      </c>
      <c r="W1252" s="319">
        <v>0</v>
      </c>
      <c r="X1252" s="319">
        <v>0</v>
      </c>
      <c r="Y1252" s="210"/>
      <c r="Z1252" s="320">
        <f t="shared" si="475"/>
        <v>3.861634135338346E-2</v>
      </c>
      <c r="AA1252" s="210"/>
      <c r="AB1252" s="321">
        <f t="shared" si="476"/>
        <v>5.1359734000000004E-3</v>
      </c>
      <c r="AC1252" s="321">
        <f t="shared" si="477"/>
        <v>2.7419589299999998E-3</v>
      </c>
      <c r="AD1252" s="321">
        <f t="shared" si="487"/>
        <v>1.64639542E-3</v>
      </c>
      <c r="AE1252" s="321">
        <f t="shared" si="478"/>
        <v>1.64639542E-3</v>
      </c>
      <c r="AF1252" s="321">
        <f t="shared" si="479"/>
        <v>1.3571874E-4</v>
      </c>
      <c r="AG1252"/>
      <c r="AH1252" s="121">
        <v>1.4359476</v>
      </c>
      <c r="AI1252" s="121">
        <v>0.65117535000000004</v>
      </c>
      <c r="AJ1252" s="121">
        <v>0</v>
      </c>
      <c r="AK1252" s="121">
        <v>0</v>
      </c>
      <c r="AL1252" s="121">
        <v>0.16692323000000001</v>
      </c>
      <c r="AM1252" s="121">
        <v>4.1605991000000002E-2</v>
      </c>
      <c r="AN1252" s="121">
        <v>0.57624299000000001</v>
      </c>
      <c r="AO1252"/>
      <c r="AP1252" s="282">
        <v>1.1471077000000001E-3</v>
      </c>
      <c r="AQ1252" s="282">
        <v>1.0701816999999999E-3</v>
      </c>
      <c r="AR1252" s="283">
        <v>4.0297713000000001E-5</v>
      </c>
      <c r="AS1252" s="283">
        <v>3.6628285000000002E-5</v>
      </c>
      <c r="AT1252" s="255">
        <f t="shared" si="494"/>
        <v>6.4159574920000008E-8</v>
      </c>
      <c r="AU1252" s="256">
        <f t="shared" si="495"/>
        <v>1.4903000815009999E-10</v>
      </c>
      <c r="AV1252" s="256">
        <f t="shared" si="496"/>
        <v>5.1300118774000002E-3</v>
      </c>
      <c r="AW1252" s="272">
        <v>3.5835965000000003E-8</v>
      </c>
      <c r="AX1252" s="272">
        <v>1.0812576E-10</v>
      </c>
      <c r="AY1252" s="272">
        <v>2.9541501000000001E-15</v>
      </c>
      <c r="AZ1252" s="273">
        <v>0</v>
      </c>
      <c r="BA1252" s="273">
        <v>0</v>
      </c>
      <c r="BB1252" s="272">
        <v>1.0793192000000001E-10</v>
      </c>
      <c r="BC1252" s="272">
        <v>2.8215677999999999E-8</v>
      </c>
      <c r="BD1252" s="272">
        <v>1.5300239E-11</v>
      </c>
      <c r="BE1252" s="272">
        <v>2.5601054999999999E-11</v>
      </c>
      <c r="BF1252" s="273">
        <v>0</v>
      </c>
      <c r="BG1252" s="273">
        <v>0</v>
      </c>
      <c r="BH1252" s="273">
        <v>0</v>
      </c>
      <c r="BI1252" s="273">
        <v>0</v>
      </c>
      <c r="BJ1252" s="273">
        <v>0</v>
      </c>
      <c r="BK1252" s="273">
        <v>0</v>
      </c>
      <c r="BL1252" s="273">
        <v>0</v>
      </c>
      <c r="BM1252" s="273">
        <v>0</v>
      </c>
      <c r="BN1252" s="272">
        <v>2.7392773999999999E-6</v>
      </c>
      <c r="BO1252" s="273">
        <v>5.1272725999999998E-3</v>
      </c>
      <c r="BP1252" s="273">
        <v>0</v>
      </c>
      <c r="BQ1252" s="273">
        <v>0</v>
      </c>
      <c r="BR1252" s="273">
        <v>0</v>
      </c>
      <c r="BS1252"/>
      <c r="BT1252" s="274">
        <v>2.8806206000000002E-6</v>
      </c>
      <c r="BU1252" s="274">
        <v>2.1203554999999999E-7</v>
      </c>
      <c r="BV1252" s="274">
        <v>1.0767261E-6</v>
      </c>
      <c r="BW1252" s="121">
        <v>0</v>
      </c>
      <c r="BX1252" s="274">
        <v>4.534598E-7</v>
      </c>
      <c r="BY1252" s="274">
        <v>6.9873113999999996E-8</v>
      </c>
      <c r="BZ1252" s="121">
        <v>0</v>
      </c>
      <c r="CA1252" s="274">
        <v>1.0605235E-7</v>
      </c>
      <c r="CB1252" s="121">
        <v>0</v>
      </c>
      <c r="CC1252" s="121">
        <v>0</v>
      </c>
      <c r="CD1252" s="121">
        <v>0</v>
      </c>
      <c r="CE1252" s="121">
        <v>0</v>
      </c>
      <c r="CF1252" s="121">
        <v>0</v>
      </c>
      <c r="CG1252" s="274">
        <v>1.4616159E-7</v>
      </c>
      <c r="CH1252" s="274">
        <v>7.5085571000000004E-7</v>
      </c>
      <c r="CI1252" s="274">
        <v>6.5456457000000004E-8</v>
      </c>
      <c r="CJ1252" s="121">
        <v>0</v>
      </c>
      <c r="CK1252"/>
      <c r="CL1252" s="322">
        <v>0</v>
      </c>
      <c r="CM1252" s="322">
        <v>3.8616340999999998E-2</v>
      </c>
      <c r="CN1252" s="322">
        <v>2.9402552000000002E-3</v>
      </c>
      <c r="CO1252" s="322">
        <v>1.6109709000000001E-4</v>
      </c>
      <c r="CP1252" s="322">
        <v>5.2530819999999997E-6</v>
      </c>
      <c r="CQ1252" s="322">
        <v>0</v>
      </c>
      <c r="CR1252" s="322">
        <v>0</v>
      </c>
      <c r="CS1252" s="322">
        <v>1.4846945999999999E-5</v>
      </c>
      <c r="CT1252" s="322">
        <v>0</v>
      </c>
      <c r="CU1252" s="322">
        <v>8.7996669E-2</v>
      </c>
      <c r="CV1252" s="161"/>
      <c r="CW1252" s="135"/>
      <c r="CX1252" s="78" t="s">
        <v>3461</v>
      </c>
      <c r="DB1252" s="23"/>
      <c r="DC1252" s="201"/>
      <c r="DD1252"/>
      <c r="DE1252"/>
      <c r="DF1252"/>
      <c r="DG1252"/>
      <c r="DH1252"/>
      <c r="DI1252"/>
      <c r="DJ1252"/>
      <c r="DK1252"/>
      <c r="DL1252"/>
      <c r="DM1252"/>
      <c r="DN1252" s="201"/>
      <c r="DO1252" s="201"/>
      <c r="DP1252" s="201"/>
      <c r="DQ1252" s="201"/>
      <c r="DR1252" s="201"/>
      <c r="DS1252" s="201"/>
      <c r="DT1252" s="201"/>
      <c r="DU1252" s="201"/>
      <c r="DV1252" s="201"/>
      <c r="DW1252" s="201"/>
      <c r="DX1252" s="201"/>
    </row>
    <row r="1253" spans="1:128" ht="14.4" customHeight="1">
      <c r="A1253" t="s">
        <v>2891</v>
      </c>
      <c r="B1253" s="168" t="s">
        <v>3678</v>
      </c>
      <c r="C1253" s="279" t="str">
        <f t="shared" si="470"/>
        <v>B.042.01.118</v>
      </c>
      <c r="D1253" s="14" t="s">
        <v>3505</v>
      </c>
      <c r="E1253" s="278" t="s">
        <v>1810</v>
      </c>
      <c r="F1253" s="281" t="str">
        <f t="shared" si="471"/>
        <v>Electricity Lithuania production</v>
      </c>
      <c r="G1253" s="319">
        <f t="shared" si="483"/>
        <v>1.1559985809999999E-2</v>
      </c>
      <c r="H1253" s="319">
        <f t="shared" si="484"/>
        <v>8.7739483999999999E-4</v>
      </c>
      <c r="I1253" s="319">
        <f t="shared" si="485"/>
        <v>1.8630309099999999E-3</v>
      </c>
      <c r="J1253" s="319">
        <f t="shared" si="486"/>
        <v>2.8319256000000002E-4</v>
      </c>
      <c r="K1253" s="319">
        <v>8.5363674999999993E-3</v>
      </c>
      <c r="L1253" s="319">
        <v>1.2149903999999999E-3</v>
      </c>
      <c r="M1253" s="319">
        <v>6.4804051000000003E-4</v>
      </c>
      <c r="N1253" s="319">
        <v>5.4444327000000004E-4</v>
      </c>
      <c r="O1253" s="319">
        <v>3.3295157E-4</v>
      </c>
      <c r="P1253" s="319">
        <v>0</v>
      </c>
      <c r="Q1253" s="319">
        <v>0</v>
      </c>
      <c r="R1253" s="319">
        <v>0</v>
      </c>
      <c r="S1253" s="319">
        <v>2.8319256000000002E-4</v>
      </c>
      <c r="T1253" s="319">
        <v>0</v>
      </c>
      <c r="U1253" s="319">
        <v>0</v>
      </c>
      <c r="V1253" s="319">
        <v>0</v>
      </c>
      <c r="W1253" s="319">
        <v>0</v>
      </c>
      <c r="X1253" s="319">
        <v>0</v>
      </c>
      <c r="Y1253" s="210"/>
      <c r="Z1253" s="320">
        <f t="shared" si="475"/>
        <v>6.4183214285714274E-2</v>
      </c>
      <c r="AA1253" s="210"/>
      <c r="AB1253" s="321">
        <f t="shared" si="476"/>
        <v>8.5363674999999993E-3</v>
      </c>
      <c r="AC1253" s="321">
        <f t="shared" si="477"/>
        <v>2.7404257499999999E-3</v>
      </c>
      <c r="AD1253" s="321">
        <f t="shared" si="487"/>
        <v>1.8630309099999999E-3</v>
      </c>
      <c r="AE1253" s="321">
        <f t="shared" si="478"/>
        <v>1.8630309099999999E-3</v>
      </c>
      <c r="AF1253" s="321">
        <f t="shared" si="479"/>
        <v>2.8319256000000002E-4</v>
      </c>
      <c r="AG1253"/>
      <c r="AH1253" s="121">
        <v>1.4859916</v>
      </c>
      <c r="AI1253" s="121">
        <v>0.66887680999999999</v>
      </c>
      <c r="AJ1253" s="121">
        <v>0</v>
      </c>
      <c r="AK1253" s="121">
        <v>0</v>
      </c>
      <c r="AL1253" s="121">
        <v>0.19361353000000001</v>
      </c>
      <c r="AM1253" s="121">
        <v>0.50990787000000004</v>
      </c>
      <c r="AN1253" s="121">
        <v>0.11359334</v>
      </c>
      <c r="AO1253"/>
      <c r="AP1253" s="282">
        <v>1.6557862000000001E-3</v>
      </c>
      <c r="AQ1253" s="282">
        <v>1.5526927000000001E-3</v>
      </c>
      <c r="AR1253" s="283">
        <v>6.0484208999999997E-5</v>
      </c>
      <c r="AS1253" s="283">
        <v>4.2609296000000001E-5</v>
      </c>
      <c r="AT1253" s="255">
        <f t="shared" si="494"/>
        <v>9.3087092799999995E-8</v>
      </c>
      <c r="AU1253" s="256">
        <f t="shared" si="495"/>
        <v>2.2368420501589998E-10</v>
      </c>
      <c r="AV1253" s="256">
        <f t="shared" si="496"/>
        <v>5.9676885131000005E-3</v>
      </c>
      <c r="AW1253" s="272">
        <v>5.9562022999999998E-8</v>
      </c>
      <c r="AX1253" s="272">
        <v>1.7971299999999999E-10</v>
      </c>
      <c r="AY1253" s="272">
        <v>4.9100159E-15</v>
      </c>
      <c r="AZ1253" s="273">
        <v>0</v>
      </c>
      <c r="BA1253" s="273">
        <v>0</v>
      </c>
      <c r="BB1253" s="272">
        <v>8.0954799999999994E-11</v>
      </c>
      <c r="BC1253" s="272">
        <v>3.3444114999999999E-8</v>
      </c>
      <c r="BD1253" s="272">
        <v>1.1476009999999999E-11</v>
      </c>
      <c r="BE1253" s="272">
        <v>3.2490284999999999E-11</v>
      </c>
      <c r="BF1253" s="273">
        <v>0</v>
      </c>
      <c r="BG1253" s="273">
        <v>0</v>
      </c>
      <c r="BH1253" s="273">
        <v>0</v>
      </c>
      <c r="BI1253" s="273">
        <v>0</v>
      </c>
      <c r="BJ1253" s="273">
        <v>0</v>
      </c>
      <c r="BK1253" s="273">
        <v>0</v>
      </c>
      <c r="BL1253" s="273">
        <v>0</v>
      </c>
      <c r="BM1253" s="273">
        <v>0</v>
      </c>
      <c r="BN1253" s="272">
        <v>5.7158131000000001E-6</v>
      </c>
      <c r="BO1253" s="273">
        <v>5.9619727000000001E-3</v>
      </c>
      <c r="BP1253" s="273">
        <v>0</v>
      </c>
      <c r="BQ1253" s="273">
        <v>0</v>
      </c>
      <c r="BR1253" s="273">
        <v>0</v>
      </c>
      <c r="BS1253"/>
      <c r="BT1253" s="274">
        <v>3.6788214E-6</v>
      </c>
      <c r="BU1253" s="274">
        <v>2.5065037999999999E-7</v>
      </c>
      <c r="BV1253" s="274">
        <v>1.7895983E-6</v>
      </c>
      <c r="BW1253" s="121">
        <v>0</v>
      </c>
      <c r="BX1253" s="274">
        <v>4.6540618E-7</v>
      </c>
      <c r="BY1253" s="274">
        <v>5.2408631000000001E-8</v>
      </c>
      <c r="BZ1253" s="121">
        <v>0</v>
      </c>
      <c r="CA1253" s="274">
        <v>7.9545023000000006E-8</v>
      </c>
      <c r="CB1253" s="121">
        <v>0</v>
      </c>
      <c r="CC1253" s="121">
        <v>0</v>
      </c>
      <c r="CD1253" s="121">
        <v>0</v>
      </c>
      <c r="CE1253" s="121">
        <v>0</v>
      </c>
      <c r="CF1253" s="121">
        <v>0</v>
      </c>
      <c r="CG1253" s="274">
        <v>1.1557597E-7</v>
      </c>
      <c r="CH1253" s="274">
        <v>7.8905453000000001E-7</v>
      </c>
      <c r="CI1253" s="274">
        <v>1.3658231999999999E-7</v>
      </c>
      <c r="CJ1253" s="121">
        <v>0</v>
      </c>
      <c r="CK1253"/>
      <c r="CL1253" s="322">
        <v>0</v>
      </c>
      <c r="CM1253" s="322">
        <v>6.4183215000000002E-2</v>
      </c>
      <c r="CN1253" s="322">
        <v>2.2053511E-3</v>
      </c>
      <c r="CO1253" s="322">
        <v>1.8351129999999999E-4</v>
      </c>
      <c r="CP1253" s="322">
        <v>3.9400968E-6</v>
      </c>
      <c r="CQ1253" s="322">
        <v>0</v>
      </c>
      <c r="CR1253" s="322">
        <v>0</v>
      </c>
      <c r="CS1253" s="322">
        <v>1.6354541E-5</v>
      </c>
      <c r="CT1253" s="322">
        <v>0</v>
      </c>
      <c r="CU1253" s="322">
        <v>9.0622236999999994E-2</v>
      </c>
      <c r="CV1253" s="161"/>
      <c r="CW1253" s="135"/>
      <c r="CX1253" s="78" t="s">
        <v>3461</v>
      </c>
      <c r="DB1253" s="23"/>
      <c r="DC1253"/>
      <c r="DD1253"/>
      <c r="DE1253"/>
      <c r="DF1253"/>
      <c r="DG1253"/>
      <c r="DH1253"/>
      <c r="DI1253"/>
      <c r="DJ1253"/>
      <c r="DK1253" s="201"/>
      <c r="DL1253" s="201"/>
      <c r="DM1253" s="201"/>
      <c r="DN1253" s="7"/>
    </row>
    <row r="1254" spans="1:128" ht="14.4" customHeight="1">
      <c r="A1254" t="s">
        <v>2892</v>
      </c>
      <c r="B1254" s="168" t="s">
        <v>3678</v>
      </c>
      <c r="C1254" s="279" t="str">
        <f t="shared" si="470"/>
        <v>B.042.01.119</v>
      </c>
      <c r="D1254" s="14" t="s">
        <v>3505</v>
      </c>
      <c r="E1254" s="278" t="s">
        <v>1810</v>
      </c>
      <c r="F1254" s="281" t="str">
        <f t="shared" si="471"/>
        <v>Electricity Luxembourg production</v>
      </c>
      <c r="G1254" s="319">
        <f t="shared" si="483"/>
        <v>5.3582551699999995E-3</v>
      </c>
      <c r="H1254" s="319">
        <f t="shared" si="484"/>
        <v>4.9225716000000008E-4</v>
      </c>
      <c r="I1254" s="319">
        <f t="shared" si="485"/>
        <v>1.14107436E-3</v>
      </c>
      <c r="J1254" s="319">
        <f t="shared" si="486"/>
        <v>3.5340475000000002E-4</v>
      </c>
      <c r="K1254" s="319">
        <v>3.3715188999999999E-3</v>
      </c>
      <c r="L1254" s="319">
        <v>7.7874062999999996E-4</v>
      </c>
      <c r="M1254" s="319">
        <v>3.6233373000000001E-4</v>
      </c>
      <c r="N1254" s="319">
        <v>3.0441023000000002E-4</v>
      </c>
      <c r="O1254" s="319">
        <v>1.8784693E-4</v>
      </c>
      <c r="P1254" s="319">
        <v>0</v>
      </c>
      <c r="Q1254" s="319">
        <v>0</v>
      </c>
      <c r="R1254" s="319">
        <v>0</v>
      </c>
      <c r="S1254" s="319">
        <v>3.5340475000000002E-4</v>
      </c>
      <c r="T1254" s="319">
        <v>0</v>
      </c>
      <c r="U1254" s="319">
        <v>0</v>
      </c>
      <c r="V1254" s="319">
        <v>0</v>
      </c>
      <c r="W1254" s="319">
        <v>0</v>
      </c>
      <c r="X1254" s="319">
        <v>0</v>
      </c>
      <c r="Y1254" s="210"/>
      <c r="Z1254" s="320">
        <f t="shared" si="475"/>
        <v>2.5349766165413533E-2</v>
      </c>
      <c r="AA1254" s="210"/>
      <c r="AB1254" s="321">
        <f t="shared" si="476"/>
        <v>3.3715188999999999E-3</v>
      </c>
      <c r="AC1254" s="321">
        <f t="shared" si="477"/>
        <v>1.6333315200000001E-3</v>
      </c>
      <c r="AD1254" s="321">
        <f t="shared" si="487"/>
        <v>1.14107436E-3</v>
      </c>
      <c r="AE1254" s="321">
        <f t="shared" si="478"/>
        <v>1.14107436E-3</v>
      </c>
      <c r="AF1254" s="321">
        <f t="shared" si="479"/>
        <v>3.5340475000000002E-4</v>
      </c>
      <c r="AG1254"/>
      <c r="AH1254" s="121">
        <v>1.3437458</v>
      </c>
      <c r="AI1254" s="121">
        <v>0.37811934000000003</v>
      </c>
      <c r="AJ1254" s="121">
        <v>0</v>
      </c>
      <c r="AK1254" s="121">
        <v>0</v>
      </c>
      <c r="AL1254" s="121">
        <v>0.40670701999999997</v>
      </c>
      <c r="AM1254" s="121">
        <v>0.50302747999999997</v>
      </c>
      <c r="AN1254" s="121">
        <v>5.5891940000000001E-2</v>
      </c>
      <c r="AO1254"/>
      <c r="AP1254" s="282">
        <v>7.8623820000000004E-4</v>
      </c>
      <c r="AQ1254" s="282">
        <v>7.3560585000000003E-4</v>
      </c>
      <c r="AR1254" s="283">
        <v>2.6409113E-5</v>
      </c>
      <c r="AS1254" s="283">
        <v>2.4223244999999999E-5</v>
      </c>
      <c r="AT1254" s="255">
        <f t="shared" si="494"/>
        <v>4.4101070613000002E-8</v>
      </c>
      <c r="AU1254" s="256">
        <f t="shared" si="495"/>
        <v>9.7666835457100006E-11</v>
      </c>
      <c r="AV1254" s="256">
        <f t="shared" si="496"/>
        <v>3.3926113398999999E-3</v>
      </c>
      <c r="AW1254" s="272">
        <v>2.3524583E-8</v>
      </c>
      <c r="AX1254" s="272">
        <v>7.0979344000000006E-11</v>
      </c>
      <c r="AY1254" s="272">
        <v>1.9392571E-15</v>
      </c>
      <c r="AZ1254" s="273">
        <v>0</v>
      </c>
      <c r="BA1254" s="273">
        <v>0</v>
      </c>
      <c r="BB1254" s="272">
        <v>4.5263612999999999E-11</v>
      </c>
      <c r="BC1254" s="272">
        <v>2.0531223999999999E-8</v>
      </c>
      <c r="BD1254" s="272">
        <v>6.4164902000000004E-12</v>
      </c>
      <c r="BE1254" s="272">
        <v>2.0269062E-11</v>
      </c>
      <c r="BF1254" s="273">
        <v>0</v>
      </c>
      <c r="BG1254" s="273">
        <v>0</v>
      </c>
      <c r="BH1254" s="273">
        <v>0</v>
      </c>
      <c r="BI1254" s="273">
        <v>0</v>
      </c>
      <c r="BJ1254" s="273">
        <v>0</v>
      </c>
      <c r="BK1254" s="273">
        <v>0</v>
      </c>
      <c r="BL1254" s="273">
        <v>0</v>
      </c>
      <c r="BM1254" s="273">
        <v>0</v>
      </c>
      <c r="BN1254" s="272">
        <v>7.1329399000000002E-6</v>
      </c>
      <c r="BO1254" s="273">
        <v>3.3854784000000001E-3</v>
      </c>
      <c r="BP1254" s="273">
        <v>0</v>
      </c>
      <c r="BQ1254" s="273">
        <v>0</v>
      </c>
      <c r="BR1254" s="273">
        <v>0</v>
      </c>
      <c r="BS1254"/>
      <c r="BT1254" s="274">
        <v>1.8913628999999999E-6</v>
      </c>
      <c r="BU1254" s="274">
        <v>1.5464306E-7</v>
      </c>
      <c r="BV1254" s="274">
        <v>7.0681873000000002E-7</v>
      </c>
      <c r="BW1254" s="121">
        <v>0</v>
      </c>
      <c r="BX1254" s="274">
        <v>2.7367154000000002E-7</v>
      </c>
      <c r="BY1254" s="274">
        <v>2.9302821E-8</v>
      </c>
      <c r="BZ1254" s="121">
        <v>0</v>
      </c>
      <c r="CA1254" s="274">
        <v>4.4475376E-8</v>
      </c>
      <c r="CB1254" s="121">
        <v>0</v>
      </c>
      <c r="CC1254" s="121">
        <v>0</v>
      </c>
      <c r="CD1254" s="121">
        <v>0</v>
      </c>
      <c r="CE1254" s="121">
        <v>0</v>
      </c>
      <c r="CF1254" s="121">
        <v>0</v>
      </c>
      <c r="CG1254" s="274">
        <v>6.5562241000000002E-8</v>
      </c>
      <c r="CH1254" s="274">
        <v>4.4644385000000001E-7</v>
      </c>
      <c r="CI1254" s="274">
        <v>1.7044531E-7</v>
      </c>
      <c r="CJ1254" s="121">
        <v>0</v>
      </c>
      <c r="CK1254"/>
      <c r="CL1254" s="322">
        <v>0</v>
      </c>
      <c r="CM1254" s="322">
        <v>2.5349765999999999E-2</v>
      </c>
      <c r="CN1254" s="322">
        <v>1.2330603999999999E-3</v>
      </c>
      <c r="CO1254" s="322">
        <v>1.1252516E-4</v>
      </c>
      <c r="CP1254" s="322">
        <v>2.202995E-6</v>
      </c>
      <c r="CQ1254" s="322">
        <v>0</v>
      </c>
      <c r="CR1254" s="322">
        <v>0</v>
      </c>
      <c r="CS1254" s="322">
        <v>9.7924568000000007E-6</v>
      </c>
      <c r="CT1254" s="322">
        <v>0</v>
      </c>
      <c r="CU1254" s="322">
        <v>5.123428E-2</v>
      </c>
      <c r="CV1254" s="161"/>
      <c r="CW1254" s="135"/>
      <c r="CX1254" s="78" t="s">
        <v>3461</v>
      </c>
      <c r="DB1254" s="23"/>
      <c r="DC1254"/>
      <c r="DD1254"/>
      <c r="DE1254"/>
      <c r="DF1254"/>
      <c r="DG1254"/>
      <c r="DH1254"/>
      <c r="DI1254"/>
      <c r="DJ1254"/>
      <c r="DK1254" s="7"/>
      <c r="DL1254" s="7"/>
      <c r="DM1254" s="7"/>
      <c r="DN1254" s="7"/>
    </row>
    <row r="1255" spans="1:128" ht="14.4" customHeight="1">
      <c r="A1255" t="s">
        <v>2893</v>
      </c>
      <c r="B1255" s="168" t="s">
        <v>3678</v>
      </c>
      <c r="C1255" s="279" t="str">
        <f t="shared" si="470"/>
        <v>B.042.01.120</v>
      </c>
      <c r="D1255" s="14" t="s">
        <v>3505</v>
      </c>
      <c r="E1255" s="278" t="s">
        <v>1810</v>
      </c>
      <c r="F1255" s="281" t="str">
        <f t="shared" si="471"/>
        <v>Electricity Malta production</v>
      </c>
      <c r="G1255" s="319">
        <f t="shared" si="483"/>
        <v>2.8918213300000002E-2</v>
      </c>
      <c r="H1255" s="319">
        <f t="shared" si="484"/>
        <v>3.8063890999999999E-3</v>
      </c>
      <c r="I1255" s="319">
        <f t="shared" si="485"/>
        <v>5.8444962000000003E-3</v>
      </c>
      <c r="J1255" s="319">
        <f t="shared" si="486"/>
        <v>0</v>
      </c>
      <c r="K1255" s="319">
        <v>1.9267328E-2</v>
      </c>
      <c r="L1255" s="319">
        <v>2.8693979E-3</v>
      </c>
      <c r="M1255" s="319">
        <v>2.9750982999999999E-3</v>
      </c>
      <c r="N1255" s="319">
        <v>2.4994923E-3</v>
      </c>
      <c r="O1255" s="319">
        <v>1.3068967999999999E-3</v>
      </c>
      <c r="P1255" s="319">
        <v>0</v>
      </c>
      <c r="Q1255" s="319">
        <v>0</v>
      </c>
      <c r="R1255" s="319">
        <v>0</v>
      </c>
      <c r="S1255" s="319">
        <v>0</v>
      </c>
      <c r="T1255" s="319">
        <v>0</v>
      </c>
      <c r="U1255" s="319">
        <v>0</v>
      </c>
      <c r="V1255" s="319">
        <v>0</v>
      </c>
      <c r="W1255" s="319">
        <v>0</v>
      </c>
      <c r="X1255" s="319">
        <v>0</v>
      </c>
      <c r="Y1255" s="210"/>
      <c r="Z1255" s="320">
        <f t="shared" si="475"/>
        <v>0.14486712781954886</v>
      </c>
      <c r="AA1255" s="210"/>
      <c r="AB1255" s="321">
        <f t="shared" si="476"/>
        <v>1.9267328E-2</v>
      </c>
      <c r="AC1255" s="321">
        <f t="shared" si="477"/>
        <v>9.6508853000000002E-3</v>
      </c>
      <c r="AD1255" s="321">
        <f t="shared" si="487"/>
        <v>5.8444962000000003E-3</v>
      </c>
      <c r="AE1255" s="321">
        <f t="shared" si="478"/>
        <v>5.8444962000000003E-3</v>
      </c>
      <c r="AF1255" s="321">
        <f t="shared" si="479"/>
        <v>0</v>
      </c>
      <c r="AG1255"/>
      <c r="AH1255" s="121">
        <v>2.3504326999999998</v>
      </c>
      <c r="AI1255" s="121">
        <v>2.3442221999999999</v>
      </c>
      <c r="AJ1255" s="121">
        <v>0</v>
      </c>
      <c r="AK1255" s="121">
        <v>0</v>
      </c>
      <c r="AL1255" s="121">
        <v>6.2105262999999997E-3</v>
      </c>
      <c r="AM1255" s="121">
        <v>0</v>
      </c>
      <c r="AN1255" s="121">
        <v>0</v>
      </c>
      <c r="AO1255"/>
      <c r="AP1255" s="282">
        <v>4.2129016999999996E-3</v>
      </c>
      <c r="AQ1255" s="282">
        <v>3.9311639000000004E-3</v>
      </c>
      <c r="AR1255" s="282">
        <v>1.4877059E-4</v>
      </c>
      <c r="AS1255" s="282">
        <v>1.3296717999999999E-4</v>
      </c>
      <c r="AT1255" s="255">
        <f t="shared" si="494"/>
        <v>2.3568128652999999E-7</v>
      </c>
      <c r="AU1255" s="256">
        <f t="shared" si="495"/>
        <v>5.5018710933500003E-10</v>
      </c>
      <c r="AV1255" s="256">
        <f t="shared" si="496"/>
        <v>1.8622854000000001E-2</v>
      </c>
      <c r="AW1255" s="272">
        <v>1.3443668999999999E-7</v>
      </c>
      <c r="AX1255" s="272">
        <v>4.0562794999999999E-10</v>
      </c>
      <c r="AY1255" s="272">
        <v>1.1082334999999999E-14</v>
      </c>
      <c r="AZ1255" s="273">
        <v>0</v>
      </c>
      <c r="BA1255" s="273">
        <v>0</v>
      </c>
      <c r="BB1255" s="272">
        <v>3.7165652999999999E-10</v>
      </c>
      <c r="BC1255" s="272">
        <v>1.0087294E-7</v>
      </c>
      <c r="BD1255" s="272">
        <v>5.2685377000000001E-11</v>
      </c>
      <c r="BE1255" s="272">
        <v>9.1862700000000001E-11</v>
      </c>
      <c r="BF1255" s="273">
        <v>0</v>
      </c>
      <c r="BG1255" s="273">
        <v>0</v>
      </c>
      <c r="BH1255" s="273">
        <v>0</v>
      </c>
      <c r="BI1255" s="273">
        <v>0</v>
      </c>
      <c r="BJ1255" s="273">
        <v>0</v>
      </c>
      <c r="BK1255" s="273">
        <v>0</v>
      </c>
      <c r="BL1255" s="273">
        <v>0</v>
      </c>
      <c r="BM1255" s="273">
        <v>0</v>
      </c>
      <c r="BN1255" s="273">
        <v>0</v>
      </c>
      <c r="BO1255" s="273">
        <v>1.8622854000000001E-2</v>
      </c>
      <c r="BP1255" s="273">
        <v>0</v>
      </c>
      <c r="BQ1255" s="273">
        <v>0</v>
      </c>
      <c r="BR1255" s="273">
        <v>0</v>
      </c>
      <c r="BS1255"/>
      <c r="BT1255" s="274">
        <v>1.0225841999999999E-5</v>
      </c>
      <c r="BU1255" s="274">
        <v>7.5568871000000004E-7</v>
      </c>
      <c r="BV1255" s="274">
        <v>4.0392798E-6</v>
      </c>
      <c r="BW1255" s="121">
        <v>0</v>
      </c>
      <c r="BX1255" s="274">
        <v>1.6128444E-6</v>
      </c>
      <c r="BY1255" s="274">
        <v>2.4060351999999998E-7</v>
      </c>
      <c r="BZ1255" s="121">
        <v>0</v>
      </c>
      <c r="CA1255" s="274">
        <v>3.6518437000000001E-7</v>
      </c>
      <c r="CB1255" s="121">
        <v>0</v>
      </c>
      <c r="CC1255" s="121">
        <v>0</v>
      </c>
      <c r="CD1255" s="121">
        <v>0</v>
      </c>
      <c r="CE1255" s="121">
        <v>0</v>
      </c>
      <c r="CF1255" s="121">
        <v>0</v>
      </c>
      <c r="CG1255" s="274">
        <v>5.0495698000000005E-7</v>
      </c>
      <c r="CH1255" s="274">
        <v>2.7072845999999999E-6</v>
      </c>
      <c r="CI1255" s="121">
        <v>0</v>
      </c>
      <c r="CJ1255" s="121">
        <v>0</v>
      </c>
      <c r="CK1255"/>
      <c r="CL1255" s="322">
        <v>0</v>
      </c>
      <c r="CM1255" s="322">
        <v>0.14486711999999999</v>
      </c>
      <c r="CN1255" s="322">
        <v>1.0124576999999999E-2</v>
      </c>
      <c r="CO1255" s="322">
        <v>5.7221382999999995E-4</v>
      </c>
      <c r="CP1255" s="322">
        <v>1.8088646000000001E-5</v>
      </c>
      <c r="CQ1255" s="322">
        <v>0</v>
      </c>
      <c r="CR1255" s="322">
        <v>0</v>
      </c>
      <c r="CS1255" s="322">
        <v>5.3038183999999999E-5</v>
      </c>
      <c r="CT1255" s="322">
        <v>0</v>
      </c>
      <c r="CU1255" s="322">
        <v>0.31684211000000001</v>
      </c>
      <c r="CV1255" s="161"/>
      <c r="CW1255" s="135"/>
      <c r="CX1255" s="78" t="s">
        <v>3461</v>
      </c>
      <c r="DB1255" s="23"/>
      <c r="DC1255"/>
      <c r="DD1255"/>
      <c r="DE1255"/>
      <c r="DF1255"/>
      <c r="DG1255"/>
      <c r="DH1255"/>
      <c r="DI1255"/>
      <c r="DJ1255"/>
      <c r="DK1255" s="7"/>
      <c r="DL1255" s="7"/>
      <c r="DM1255" s="7"/>
      <c r="DN1255" s="7"/>
    </row>
    <row r="1256" spans="1:128" ht="14.4" customHeight="1">
      <c r="A1256" t="s">
        <v>2894</v>
      </c>
      <c r="B1256" s="168" t="s">
        <v>3678</v>
      </c>
      <c r="C1256" s="279" t="str">
        <f t="shared" si="470"/>
        <v>B.042.01.121</v>
      </c>
      <c r="D1256" s="14" t="s">
        <v>3505</v>
      </c>
      <c r="E1256" s="278" t="s">
        <v>1810</v>
      </c>
      <c r="F1256" s="281" t="str">
        <f t="shared" si="471"/>
        <v>Electricity Netherlands production</v>
      </c>
      <c r="G1256" s="319">
        <f t="shared" si="483"/>
        <v>1.8568690570000001E-2</v>
      </c>
      <c r="H1256" s="319">
        <f t="shared" si="484"/>
        <v>6.1848390000000006E-4</v>
      </c>
      <c r="I1256" s="319">
        <f t="shared" si="485"/>
        <v>1.11137846E-3</v>
      </c>
      <c r="J1256" s="319">
        <f t="shared" si="486"/>
        <v>1.0501812100000001E-3</v>
      </c>
      <c r="K1256" s="319">
        <v>1.5788646999999999E-2</v>
      </c>
      <c r="L1256" s="319">
        <v>5.2442807999999997E-4</v>
      </c>
      <c r="M1256" s="319">
        <v>5.8695038000000004E-4</v>
      </c>
      <c r="N1256" s="319">
        <v>4.9311915000000003E-4</v>
      </c>
      <c r="O1256" s="319">
        <v>1.2536475E-4</v>
      </c>
      <c r="P1256" s="319">
        <v>0</v>
      </c>
      <c r="Q1256" s="319">
        <v>0</v>
      </c>
      <c r="R1256" s="319">
        <v>0</v>
      </c>
      <c r="S1256" s="319">
        <v>2.3641016000000001E-4</v>
      </c>
      <c r="T1256" s="319">
        <v>0</v>
      </c>
      <c r="U1256" s="319">
        <v>8.1377105000000004E-4</v>
      </c>
      <c r="V1256" s="319">
        <v>0</v>
      </c>
      <c r="W1256" s="319">
        <v>0</v>
      </c>
      <c r="X1256" s="319">
        <v>0</v>
      </c>
      <c r="Y1256" s="210"/>
      <c r="Z1256" s="320">
        <f t="shared" si="475"/>
        <v>0.11871163157894736</v>
      </c>
      <c r="AA1256" s="210"/>
      <c r="AB1256" s="321">
        <f t="shared" si="476"/>
        <v>1.5788646999999999E-2</v>
      </c>
      <c r="AC1256" s="321">
        <f t="shared" si="477"/>
        <v>1.7298623600000001E-3</v>
      </c>
      <c r="AD1256" s="321">
        <f t="shared" si="487"/>
        <v>1.11137846E-3</v>
      </c>
      <c r="AE1256" s="321">
        <f t="shared" si="478"/>
        <v>1.11137846E-3</v>
      </c>
      <c r="AF1256" s="321">
        <f t="shared" si="479"/>
        <v>1.0501812100000001E-3</v>
      </c>
      <c r="AG1256"/>
      <c r="AH1256" s="121">
        <v>2.0114095000000001</v>
      </c>
      <c r="AI1256" s="121">
        <v>1.4663021999999999</v>
      </c>
      <c r="AJ1256" s="121">
        <v>0.11031282000000001</v>
      </c>
      <c r="AK1256" s="121">
        <v>0</v>
      </c>
      <c r="AL1256" s="121">
        <v>9.9561580999999996E-2</v>
      </c>
      <c r="AM1256" s="121">
        <v>0.33471055</v>
      </c>
      <c r="AN1256" s="121">
        <v>5.2244102000000004E-4</v>
      </c>
      <c r="AO1256"/>
      <c r="AP1256" s="282">
        <v>2.2888955000000002E-3</v>
      </c>
      <c r="AQ1256" s="282">
        <v>2.1234318000000001E-3</v>
      </c>
      <c r="AR1256" s="283">
        <v>9.7354198999999994E-5</v>
      </c>
      <c r="AS1256" s="283">
        <v>6.8109487E-5</v>
      </c>
      <c r="AT1256" s="255">
        <f t="shared" si="494"/>
        <v>1.27304064273E-7</v>
      </c>
      <c r="AU1256" s="256">
        <f t="shared" si="495"/>
        <v>3.6003771743959999E-10</v>
      </c>
      <c r="AV1256" s="256">
        <f t="shared" si="496"/>
        <v>9.5391437813000003E-3</v>
      </c>
      <c r="AW1256" s="272">
        <v>1.1016439E-7</v>
      </c>
      <c r="AX1256" s="272">
        <v>3.3239256000000001E-10</v>
      </c>
      <c r="AY1256" s="272">
        <v>9.0814396000000004E-15</v>
      </c>
      <c r="AZ1256" s="273">
        <v>0</v>
      </c>
      <c r="BA1256" s="273">
        <v>0</v>
      </c>
      <c r="BB1256" s="272">
        <v>7.3323272999999995E-11</v>
      </c>
      <c r="BC1256" s="272">
        <v>1.7066351000000001E-8</v>
      </c>
      <c r="BD1256" s="272">
        <v>1.0394178000000001E-11</v>
      </c>
      <c r="BE1256" s="272">
        <v>1.7241898E-11</v>
      </c>
      <c r="BF1256" s="273">
        <v>0</v>
      </c>
      <c r="BG1256" s="273">
        <v>0</v>
      </c>
      <c r="BH1256" s="273">
        <v>0</v>
      </c>
      <c r="BI1256" s="273">
        <v>0</v>
      </c>
      <c r="BJ1256" s="273">
        <v>0</v>
      </c>
      <c r="BK1256" s="273">
        <v>0</v>
      </c>
      <c r="BL1256" s="273">
        <v>0</v>
      </c>
      <c r="BM1256" s="273">
        <v>0</v>
      </c>
      <c r="BN1256" s="272">
        <v>4.7715812999999997E-6</v>
      </c>
      <c r="BO1256" s="273">
        <v>9.5343722000000002E-3</v>
      </c>
      <c r="BP1256" s="273">
        <v>0</v>
      </c>
      <c r="BQ1256" s="273">
        <v>0</v>
      </c>
      <c r="BR1256" s="273">
        <v>0</v>
      </c>
      <c r="BS1256"/>
      <c r="BT1256" s="274">
        <v>5.8417301999999998E-6</v>
      </c>
      <c r="BU1256" s="274">
        <v>1.4301088E-7</v>
      </c>
      <c r="BV1256" s="274">
        <v>3.3099952E-6</v>
      </c>
      <c r="BW1256" s="121">
        <v>0</v>
      </c>
      <c r="BX1256" s="274">
        <v>1.9461716E-7</v>
      </c>
      <c r="BY1256" s="274">
        <v>4.7468121999999998E-8</v>
      </c>
      <c r="BZ1256" s="121">
        <v>0</v>
      </c>
      <c r="CA1256" s="274">
        <v>7.2046393999999995E-8</v>
      </c>
      <c r="CB1256" s="121">
        <v>0</v>
      </c>
      <c r="CC1256" s="121">
        <v>0</v>
      </c>
      <c r="CD1256" s="121">
        <v>0</v>
      </c>
      <c r="CE1256" s="121">
        <v>0</v>
      </c>
      <c r="CF1256" s="121">
        <v>0</v>
      </c>
      <c r="CG1256" s="274">
        <v>9.9227321999999996E-8</v>
      </c>
      <c r="CH1256" s="274">
        <v>1.8613457E-6</v>
      </c>
      <c r="CI1256" s="274">
        <v>1.1401941E-7</v>
      </c>
      <c r="CJ1256" s="121">
        <v>0</v>
      </c>
      <c r="CK1256"/>
      <c r="CL1256" s="322">
        <v>0</v>
      </c>
      <c r="CM1256" s="322">
        <v>0.11871163</v>
      </c>
      <c r="CN1256" s="322">
        <v>1.9974548999999999E-3</v>
      </c>
      <c r="CO1256" s="322">
        <v>1.0873282E-4</v>
      </c>
      <c r="CP1256" s="322">
        <v>3.5686677999999999E-6</v>
      </c>
      <c r="CQ1256" s="322">
        <v>0</v>
      </c>
      <c r="CR1256" s="322">
        <v>0</v>
      </c>
      <c r="CS1256" s="322">
        <v>6.9061957000000001E-6</v>
      </c>
      <c r="CT1256" s="322">
        <v>0</v>
      </c>
      <c r="CU1256" s="322">
        <v>0.15349567</v>
      </c>
      <c r="CV1256" s="202"/>
      <c r="CW1256" s="202"/>
      <c r="CX1256" s="78" t="s">
        <v>3461</v>
      </c>
      <c r="DB1256" s="23"/>
      <c r="DC1256"/>
      <c r="DD1256"/>
      <c r="DE1256"/>
      <c r="DF1256" s="201"/>
      <c r="DG1256" s="201"/>
      <c r="DH1256" s="201"/>
      <c r="DI1256" s="201"/>
      <c r="DJ1256" s="201"/>
      <c r="DK1256" s="7"/>
      <c r="DL1256" s="7"/>
      <c r="DM1256" s="7"/>
      <c r="DN1256" s="7"/>
    </row>
    <row r="1257" spans="1:128" ht="14.4" customHeight="1">
      <c r="A1257" t="s">
        <v>2895</v>
      </c>
      <c r="B1257" s="168" t="s">
        <v>3678</v>
      </c>
      <c r="C1257" s="279" t="str">
        <f t="shared" si="470"/>
        <v>B.042.01.122</v>
      </c>
      <c r="D1257" s="14" t="s">
        <v>3505</v>
      </c>
      <c r="E1257" s="278" t="s">
        <v>1810</v>
      </c>
      <c r="F1257" s="281" t="str">
        <f t="shared" si="471"/>
        <v>Electricity Norway production</v>
      </c>
      <c r="G1257" s="319">
        <f t="shared" si="483"/>
        <v>8.5534040690000003E-4</v>
      </c>
      <c r="H1257" s="319">
        <f t="shared" si="484"/>
        <v>4.3086243899999996E-5</v>
      </c>
      <c r="I1257" s="319">
        <f t="shared" si="485"/>
        <v>6.0104212999999995E-5</v>
      </c>
      <c r="J1257" s="319">
        <f t="shared" si="486"/>
        <v>2.3098441000000001E-4</v>
      </c>
      <c r="K1257" s="319">
        <v>5.2116553999999999E-4</v>
      </c>
      <c r="L1257" s="319">
        <v>1.7616412999999998E-5</v>
      </c>
      <c r="M1257" s="319">
        <v>4.2487799999999997E-5</v>
      </c>
      <c r="N1257" s="319">
        <v>3.5695602999999999E-5</v>
      </c>
      <c r="O1257" s="319">
        <v>7.3906408999999997E-6</v>
      </c>
      <c r="P1257" s="319">
        <v>0</v>
      </c>
      <c r="Q1257" s="319">
        <v>0</v>
      </c>
      <c r="R1257" s="319">
        <v>0</v>
      </c>
      <c r="S1257" s="319">
        <v>2.3098441000000001E-4</v>
      </c>
      <c r="T1257" s="319">
        <v>0</v>
      </c>
      <c r="U1257" s="319">
        <v>0</v>
      </c>
      <c r="V1257" s="319">
        <v>0</v>
      </c>
      <c r="W1257" s="319">
        <v>0</v>
      </c>
      <c r="X1257" s="319">
        <v>0</v>
      </c>
      <c r="Y1257" s="210"/>
      <c r="Z1257" s="320">
        <f t="shared" si="475"/>
        <v>3.9185378947368416E-3</v>
      </c>
      <c r="AA1257" s="210"/>
      <c r="AB1257" s="321">
        <f t="shared" si="476"/>
        <v>5.2116553999999999E-4</v>
      </c>
      <c r="AC1257" s="321">
        <f t="shared" si="477"/>
        <v>1.031904569E-4</v>
      </c>
      <c r="AD1257" s="321">
        <f t="shared" si="487"/>
        <v>6.0104212999999995E-5</v>
      </c>
      <c r="AE1257" s="321">
        <f t="shared" si="478"/>
        <v>6.0104212999999995E-5</v>
      </c>
      <c r="AF1257" s="321">
        <f t="shared" si="479"/>
        <v>2.3098441000000001E-4</v>
      </c>
      <c r="AG1257"/>
      <c r="AH1257" s="121">
        <v>1.0708719</v>
      </c>
      <c r="AI1257" s="121">
        <v>2.9205053000000002E-2</v>
      </c>
      <c r="AJ1257" s="121">
        <v>0</v>
      </c>
      <c r="AK1257" s="121">
        <v>0</v>
      </c>
      <c r="AL1257" s="121">
        <v>1.7897772000000001E-3</v>
      </c>
      <c r="AM1257" s="121">
        <v>0.11072351</v>
      </c>
      <c r="AN1257" s="121">
        <v>0.92915353000000001</v>
      </c>
      <c r="AO1257"/>
      <c r="AP1257" s="283">
        <v>8.0025988000000003E-5</v>
      </c>
      <c r="AQ1257" s="283">
        <v>7.4746192999999993E-5</v>
      </c>
      <c r="AR1257" s="283">
        <v>3.3914402E-6</v>
      </c>
      <c r="AS1257" s="283">
        <v>1.888354E-6</v>
      </c>
      <c r="AT1257" s="255">
        <f t="shared" si="494"/>
        <v>4.4811866096000006E-9</v>
      </c>
      <c r="AU1257" s="256">
        <f t="shared" si="495"/>
        <v>1.2542308328150001E-11</v>
      </c>
      <c r="AV1257" s="256">
        <f t="shared" si="496"/>
        <v>2.6447534060000005E-4</v>
      </c>
      <c r="AW1257" s="272">
        <v>3.6364031000000001E-9</v>
      </c>
      <c r="AX1257" s="272">
        <v>1.0971906E-11</v>
      </c>
      <c r="AY1257" s="272">
        <v>2.9976814999999998E-16</v>
      </c>
      <c r="AZ1257" s="273">
        <v>0</v>
      </c>
      <c r="BA1257" s="273">
        <v>0</v>
      </c>
      <c r="BB1257" s="272">
        <v>5.3076795999999996E-12</v>
      </c>
      <c r="BC1257" s="272">
        <v>8.3947583000000002E-10</v>
      </c>
      <c r="BD1257" s="272">
        <v>7.5240732000000005E-13</v>
      </c>
      <c r="BE1257" s="272">
        <v>8.1769524000000004E-13</v>
      </c>
      <c r="BF1257" s="273">
        <v>0</v>
      </c>
      <c r="BG1257" s="273">
        <v>0</v>
      </c>
      <c r="BH1257" s="273">
        <v>0</v>
      </c>
      <c r="BI1257" s="273">
        <v>0</v>
      </c>
      <c r="BJ1257" s="273">
        <v>0</v>
      </c>
      <c r="BK1257" s="273">
        <v>0</v>
      </c>
      <c r="BL1257" s="273">
        <v>0</v>
      </c>
      <c r="BM1257" s="273">
        <v>0</v>
      </c>
      <c r="BN1257" s="272">
        <v>4.6620705999999999E-6</v>
      </c>
      <c r="BO1257" s="273">
        <v>2.5981327000000002E-4</v>
      </c>
      <c r="BP1257" s="273">
        <v>0</v>
      </c>
      <c r="BQ1257" s="273">
        <v>0</v>
      </c>
      <c r="BR1257" s="273">
        <v>0</v>
      </c>
      <c r="BS1257"/>
      <c r="BT1257" s="274">
        <v>2.8845302000000002E-7</v>
      </c>
      <c r="BU1257" s="274">
        <v>7.3848714E-9</v>
      </c>
      <c r="BV1257" s="274">
        <v>1.0925923E-7</v>
      </c>
      <c r="BW1257" s="121">
        <v>0</v>
      </c>
      <c r="BX1257" s="274">
        <v>1.0136068999999999E-8</v>
      </c>
      <c r="BY1257" s="274">
        <v>3.436093E-9</v>
      </c>
      <c r="BZ1257" s="121">
        <v>0</v>
      </c>
      <c r="CA1257" s="274">
        <v>5.2152497000000001E-9</v>
      </c>
      <c r="CB1257" s="121">
        <v>0</v>
      </c>
      <c r="CC1257" s="121">
        <v>0</v>
      </c>
      <c r="CD1257" s="121">
        <v>0</v>
      </c>
      <c r="CE1257" s="121">
        <v>0</v>
      </c>
      <c r="CF1257" s="121">
        <v>0</v>
      </c>
      <c r="CG1257" s="274">
        <v>6.9901882999999997E-9</v>
      </c>
      <c r="CH1257" s="274">
        <v>3.4628714999999997E-8</v>
      </c>
      <c r="CI1257" s="274">
        <v>1.114026E-7</v>
      </c>
      <c r="CJ1257" s="121">
        <v>0</v>
      </c>
      <c r="CK1257"/>
      <c r="CL1257" s="322">
        <v>0</v>
      </c>
      <c r="CM1257" s="322">
        <v>3.9185378999999996E-3</v>
      </c>
      <c r="CN1257" s="322">
        <v>1.4459052000000001E-4</v>
      </c>
      <c r="CO1257" s="322">
        <v>5.8406923000000003E-6</v>
      </c>
      <c r="CP1257" s="322">
        <v>2.5832651E-7</v>
      </c>
      <c r="CQ1257" s="322">
        <v>0</v>
      </c>
      <c r="CR1257" s="322">
        <v>0</v>
      </c>
      <c r="CS1257" s="322">
        <v>3.3385456000000001E-7</v>
      </c>
      <c r="CT1257" s="322">
        <v>0</v>
      </c>
      <c r="CU1257" s="322">
        <v>3.862814E-3</v>
      </c>
      <c r="CV1257" s="202"/>
      <c r="CW1257" s="202"/>
      <c r="CX1257" s="78" t="s">
        <v>3461</v>
      </c>
      <c r="DB1257" s="23"/>
      <c r="DC1257"/>
      <c r="DD1257"/>
      <c r="DE1257" s="201"/>
      <c r="DF1257"/>
      <c r="DG1257"/>
      <c r="DH1257"/>
      <c r="DI1257" s="7"/>
      <c r="DJ1257" s="7"/>
      <c r="DK1257" s="7"/>
      <c r="DL1257" s="7"/>
      <c r="DM1257" s="7"/>
      <c r="DN1257"/>
    </row>
    <row r="1258" spans="1:128" ht="14.4" customHeight="1">
      <c r="A1258" t="s">
        <v>2896</v>
      </c>
      <c r="B1258" s="168" t="s">
        <v>3678</v>
      </c>
      <c r="C1258" s="279" t="str">
        <f t="shared" si="470"/>
        <v>B.042.01.123</v>
      </c>
      <c r="D1258" s="14" t="s">
        <v>3505</v>
      </c>
      <c r="E1258" s="278" t="s">
        <v>1810</v>
      </c>
      <c r="F1258" s="281" t="str">
        <f t="shared" si="471"/>
        <v>Electricity Poland production</v>
      </c>
      <c r="G1258" s="319">
        <f t="shared" si="483"/>
        <v>3.5099838403000003E-2</v>
      </c>
      <c r="H1258" s="319">
        <f t="shared" si="484"/>
        <v>1.8556502100000002E-3</v>
      </c>
      <c r="I1258" s="319">
        <f t="shared" si="485"/>
        <v>4.6960483000000001E-3</v>
      </c>
      <c r="J1258" s="319">
        <f t="shared" si="486"/>
        <v>9.7263893000000003E-5</v>
      </c>
      <c r="K1258" s="319">
        <v>2.8450876E-2</v>
      </c>
      <c r="L1258" s="319">
        <v>3.0113636000000002E-3</v>
      </c>
      <c r="M1258" s="319">
        <v>1.6846846999999999E-3</v>
      </c>
      <c r="N1258" s="319">
        <v>1.4153671000000001E-3</v>
      </c>
      <c r="O1258" s="319">
        <v>4.4028311000000002E-4</v>
      </c>
      <c r="P1258" s="319">
        <v>0</v>
      </c>
      <c r="Q1258" s="319">
        <v>0</v>
      </c>
      <c r="R1258" s="319">
        <v>0</v>
      </c>
      <c r="S1258" s="319">
        <v>9.7263893000000003E-5</v>
      </c>
      <c r="T1258" s="319">
        <v>0</v>
      </c>
      <c r="U1258" s="319">
        <v>0</v>
      </c>
      <c r="V1258" s="319">
        <v>0</v>
      </c>
      <c r="W1258" s="319">
        <v>0</v>
      </c>
      <c r="X1258" s="319">
        <v>0</v>
      </c>
      <c r="Y1258" s="210"/>
      <c r="Z1258" s="320">
        <f t="shared" si="475"/>
        <v>0.21391636090225563</v>
      </c>
      <c r="AA1258" s="210"/>
      <c r="AB1258" s="321">
        <f t="shared" si="476"/>
        <v>2.8450876E-2</v>
      </c>
      <c r="AC1258" s="321">
        <f t="shared" si="477"/>
        <v>6.5516985100000005E-3</v>
      </c>
      <c r="AD1258" s="321">
        <f t="shared" si="487"/>
        <v>4.6960483000000001E-3</v>
      </c>
      <c r="AE1258" s="321">
        <f t="shared" si="478"/>
        <v>4.6960483000000001E-3</v>
      </c>
      <c r="AF1258" s="321">
        <f t="shared" si="479"/>
        <v>9.7263893000000003E-5</v>
      </c>
      <c r="AG1258"/>
      <c r="AH1258" s="121">
        <v>2.6845729</v>
      </c>
      <c r="AI1258" s="121">
        <v>2.4548679</v>
      </c>
      <c r="AJ1258" s="121">
        <v>0</v>
      </c>
      <c r="AK1258" s="121">
        <v>0</v>
      </c>
      <c r="AL1258" s="121">
        <v>5.3757594999999998E-2</v>
      </c>
      <c r="AM1258" s="121">
        <v>0.16385358</v>
      </c>
      <c r="AN1258" s="121">
        <v>1.2093815000000001E-2</v>
      </c>
      <c r="AO1258"/>
      <c r="AP1258" s="282">
        <v>4.8446056000000003E-3</v>
      </c>
      <c r="AQ1258" s="282">
        <v>4.6090857000000004E-3</v>
      </c>
      <c r="AR1258" s="282">
        <v>1.9202879999999999E-4</v>
      </c>
      <c r="AS1258" s="283">
        <v>4.3491098999999998E-5</v>
      </c>
      <c r="AT1258" s="255">
        <f t="shared" si="494"/>
        <v>2.7632408191999997E-7</v>
      </c>
      <c r="AU1258" s="256">
        <f t="shared" si="495"/>
        <v>7.1016566360099994E-10</v>
      </c>
      <c r="AV1258" s="256">
        <f t="shared" si="496"/>
        <v>6.0911904245000001E-3</v>
      </c>
      <c r="AW1258" s="272">
        <v>1.9851438E-7</v>
      </c>
      <c r="AX1258" s="272">
        <v>5.9896579999999995E-10</v>
      </c>
      <c r="AY1258" s="272">
        <v>1.6364601000000001E-14</v>
      </c>
      <c r="AZ1258" s="273">
        <v>0</v>
      </c>
      <c r="BA1258" s="273">
        <v>0</v>
      </c>
      <c r="BB1258" s="272">
        <v>2.1045492E-10</v>
      </c>
      <c r="BC1258" s="272">
        <v>7.7599247000000002E-8</v>
      </c>
      <c r="BD1258" s="272">
        <v>2.9833718999999997E-11</v>
      </c>
      <c r="BE1258" s="272">
        <v>8.1349779999999998E-11</v>
      </c>
      <c r="BF1258" s="273">
        <v>0</v>
      </c>
      <c r="BG1258" s="273">
        <v>0</v>
      </c>
      <c r="BH1258" s="273">
        <v>0</v>
      </c>
      <c r="BI1258" s="273">
        <v>0</v>
      </c>
      <c r="BJ1258" s="273">
        <v>0</v>
      </c>
      <c r="BK1258" s="273">
        <v>0</v>
      </c>
      <c r="BL1258" s="273">
        <v>0</v>
      </c>
      <c r="BM1258" s="273">
        <v>0</v>
      </c>
      <c r="BN1258" s="272">
        <v>1.9631244999999998E-6</v>
      </c>
      <c r="BO1258" s="273">
        <v>6.0892272999999997E-3</v>
      </c>
      <c r="BP1258" s="273">
        <v>0</v>
      </c>
      <c r="BQ1258" s="273">
        <v>0</v>
      </c>
      <c r="BR1258" s="273">
        <v>0</v>
      </c>
      <c r="BS1258"/>
      <c r="BT1258" s="274">
        <v>1.1050494000000001E-5</v>
      </c>
      <c r="BU1258" s="274">
        <v>6.3013748000000002E-7</v>
      </c>
      <c r="BV1258" s="274">
        <v>5.9645557000000003E-6</v>
      </c>
      <c r="BW1258" s="121">
        <v>0</v>
      </c>
      <c r="BX1258" s="274">
        <v>8.1155600000000004E-7</v>
      </c>
      <c r="BY1258" s="274">
        <v>1.3624459999999999E-7</v>
      </c>
      <c r="BZ1258" s="121">
        <v>0</v>
      </c>
      <c r="CA1258" s="274">
        <v>2.0678997999999999E-7</v>
      </c>
      <c r="CB1258" s="121">
        <v>0</v>
      </c>
      <c r="CC1258" s="121">
        <v>0</v>
      </c>
      <c r="CD1258" s="121">
        <v>0</v>
      </c>
      <c r="CE1258" s="121">
        <v>0</v>
      </c>
      <c r="CF1258" s="121">
        <v>0</v>
      </c>
      <c r="CG1258" s="274">
        <v>2.9906459999999999E-7</v>
      </c>
      <c r="CH1258" s="274">
        <v>2.9552356000000001E-6</v>
      </c>
      <c r="CI1258" s="274">
        <v>4.6909878999999999E-8</v>
      </c>
      <c r="CJ1258" s="121">
        <v>0</v>
      </c>
      <c r="CK1258"/>
      <c r="CL1258" s="322">
        <v>0</v>
      </c>
      <c r="CM1258" s="322">
        <v>0.21391636</v>
      </c>
      <c r="CN1258" s="322">
        <v>5.7331619000000004E-3</v>
      </c>
      <c r="CO1258" s="322">
        <v>4.6237870000000002E-4</v>
      </c>
      <c r="CP1258" s="322">
        <v>1.024291E-5</v>
      </c>
      <c r="CQ1258" s="322">
        <v>0</v>
      </c>
      <c r="CR1258" s="322">
        <v>0</v>
      </c>
      <c r="CS1258" s="322">
        <v>3.1013197999999998E-5</v>
      </c>
      <c r="CT1258" s="322">
        <v>0</v>
      </c>
      <c r="CU1258" s="322">
        <v>7.5254225999999994E-2</v>
      </c>
      <c r="CV1258" s="161"/>
      <c r="CW1258" s="135"/>
      <c r="CX1258" s="78" t="s">
        <v>3461</v>
      </c>
      <c r="DB1258" s="23"/>
      <c r="DC1258"/>
      <c r="DD1258"/>
      <c r="DE1258"/>
      <c r="DF1258"/>
      <c r="DG1258"/>
      <c r="DH1258"/>
      <c r="DI1258" s="7"/>
      <c r="DJ1258" s="7"/>
      <c r="DK1258"/>
      <c r="DL1258"/>
      <c r="DM1258"/>
      <c r="DN1258"/>
    </row>
    <row r="1259" spans="1:128" ht="14.4" customHeight="1">
      <c r="A1259" t="s">
        <v>2897</v>
      </c>
      <c r="B1259" s="168" t="s">
        <v>3678</v>
      </c>
      <c r="C1259" s="279" t="str">
        <f t="shared" si="470"/>
        <v>B.042.01.124</v>
      </c>
      <c r="D1259" s="14" t="s">
        <v>3505</v>
      </c>
      <c r="E1259" s="278" t="s">
        <v>1810</v>
      </c>
      <c r="F1259" s="281" t="str">
        <f t="shared" si="471"/>
        <v>Electricity Portugal production</v>
      </c>
      <c r="G1259" s="319">
        <f t="shared" si="483"/>
        <v>1.1967376589E-2</v>
      </c>
      <c r="H1259" s="319">
        <f t="shared" si="484"/>
        <v>8.3137321900000004E-4</v>
      </c>
      <c r="I1259" s="319">
        <f t="shared" si="485"/>
        <v>1.60579374E-3</v>
      </c>
      <c r="J1259" s="319">
        <f t="shared" si="486"/>
        <v>2.1390873E-4</v>
      </c>
      <c r="K1259" s="319">
        <v>9.3163008999999995E-3</v>
      </c>
      <c r="L1259" s="319">
        <v>6.9769470000000003E-4</v>
      </c>
      <c r="M1259" s="319">
        <v>9.0809904000000005E-4</v>
      </c>
      <c r="N1259" s="319">
        <v>7.6292826E-4</v>
      </c>
      <c r="O1259" s="319">
        <v>6.8444959000000001E-5</v>
      </c>
      <c r="P1259" s="319">
        <v>0</v>
      </c>
      <c r="Q1259" s="319">
        <v>0</v>
      </c>
      <c r="R1259" s="319">
        <v>0</v>
      </c>
      <c r="S1259" s="319">
        <v>2.1390873E-4</v>
      </c>
      <c r="T1259" s="319">
        <v>0</v>
      </c>
      <c r="U1259" s="319">
        <v>0</v>
      </c>
      <c r="V1259" s="319">
        <v>0</v>
      </c>
      <c r="W1259" s="319">
        <v>0</v>
      </c>
      <c r="X1259" s="319">
        <v>0</v>
      </c>
      <c r="Y1259" s="210"/>
      <c r="Z1259" s="320">
        <f t="shared" si="475"/>
        <v>7.0047375187969912E-2</v>
      </c>
      <c r="AA1259" s="210"/>
      <c r="AB1259" s="321">
        <f t="shared" si="476"/>
        <v>9.3163008999999995E-3</v>
      </c>
      <c r="AC1259" s="321">
        <f t="shared" si="477"/>
        <v>2.4371669590000002E-3</v>
      </c>
      <c r="AD1259" s="321">
        <f t="shared" si="487"/>
        <v>1.60579374E-3</v>
      </c>
      <c r="AE1259" s="321">
        <f t="shared" si="478"/>
        <v>1.60579374E-3</v>
      </c>
      <c r="AF1259" s="321">
        <f t="shared" si="479"/>
        <v>2.1390873E-4</v>
      </c>
      <c r="AG1259"/>
      <c r="AH1259" s="121">
        <v>1.6170931</v>
      </c>
      <c r="AI1259" s="121">
        <v>0.97541823999999999</v>
      </c>
      <c r="AJ1259" s="121">
        <v>0</v>
      </c>
      <c r="AK1259" s="121">
        <v>0</v>
      </c>
      <c r="AL1259" s="121">
        <v>0.10527212</v>
      </c>
      <c r="AM1259" s="121">
        <v>0.36626918000000003</v>
      </c>
      <c r="AN1259" s="121">
        <v>0.17013359</v>
      </c>
      <c r="AO1259"/>
      <c r="AP1259" s="282">
        <v>1.5795763E-3</v>
      </c>
      <c r="AQ1259" s="282">
        <v>1.4593064E-3</v>
      </c>
      <c r="AR1259" s="283">
        <v>6.3947006000000006E-5</v>
      </c>
      <c r="AS1259" s="283">
        <v>5.6322899E-5</v>
      </c>
      <c r="AT1259" s="255">
        <f t="shared" si="494"/>
        <v>8.7488394950000002E-8</v>
      </c>
      <c r="AU1259" s="256">
        <f t="shared" si="495"/>
        <v>2.3649040562420003E-10</v>
      </c>
      <c r="AV1259" s="256">
        <f t="shared" si="496"/>
        <v>7.8883611238999996E-3</v>
      </c>
      <c r="AW1259" s="272">
        <v>6.5003964000000006E-8</v>
      </c>
      <c r="AX1259" s="272">
        <v>1.9613264999999999E-10</v>
      </c>
      <c r="AY1259" s="272">
        <v>5.3586242000000003E-15</v>
      </c>
      <c r="AZ1259" s="273">
        <v>0</v>
      </c>
      <c r="BA1259" s="273">
        <v>0</v>
      </c>
      <c r="BB1259" s="272">
        <v>1.1344195E-10</v>
      </c>
      <c r="BC1259" s="272">
        <v>2.2370988999999999E-8</v>
      </c>
      <c r="BD1259" s="272">
        <v>1.6081331E-11</v>
      </c>
      <c r="BE1259" s="272">
        <v>2.4271065999999999E-11</v>
      </c>
      <c r="BF1259" s="273">
        <v>0</v>
      </c>
      <c r="BG1259" s="273">
        <v>0</v>
      </c>
      <c r="BH1259" s="273">
        <v>0</v>
      </c>
      <c r="BI1259" s="273">
        <v>0</v>
      </c>
      <c r="BJ1259" s="273">
        <v>0</v>
      </c>
      <c r="BK1259" s="273">
        <v>0</v>
      </c>
      <c r="BL1259" s="273">
        <v>0</v>
      </c>
      <c r="BM1259" s="273">
        <v>0</v>
      </c>
      <c r="BN1259" s="272">
        <v>4.3174239000000002E-6</v>
      </c>
      <c r="BO1259" s="273">
        <v>7.8840436999999992E-3</v>
      </c>
      <c r="BP1259" s="273">
        <v>0</v>
      </c>
      <c r="BQ1259" s="273">
        <v>0</v>
      </c>
      <c r="BR1259" s="273">
        <v>0</v>
      </c>
      <c r="BS1259"/>
      <c r="BT1259" s="274">
        <v>3.9043399000000004E-6</v>
      </c>
      <c r="BU1259" s="274">
        <v>2.0468025000000001E-7</v>
      </c>
      <c r="BV1259" s="274">
        <v>1.9531067000000001E-6</v>
      </c>
      <c r="BW1259" s="121">
        <v>0</v>
      </c>
      <c r="BX1259" s="274">
        <v>1.7510098999999999E-7</v>
      </c>
      <c r="BY1259" s="274">
        <v>7.3440205000000004E-8</v>
      </c>
      <c r="BZ1259" s="121">
        <v>0</v>
      </c>
      <c r="CA1259" s="274">
        <v>1.1146643E-7</v>
      </c>
      <c r="CB1259" s="121">
        <v>0</v>
      </c>
      <c r="CC1259" s="121">
        <v>0</v>
      </c>
      <c r="CD1259" s="121">
        <v>0</v>
      </c>
      <c r="CE1259" s="121">
        <v>0</v>
      </c>
      <c r="CF1259" s="121">
        <v>0</v>
      </c>
      <c r="CG1259" s="274">
        <v>1.5244316000000001E-7</v>
      </c>
      <c r="CH1259" s="274">
        <v>1.1309350999999999E-6</v>
      </c>
      <c r="CI1259" s="274">
        <v>1.0316709E-7</v>
      </c>
      <c r="CJ1259" s="121">
        <v>0</v>
      </c>
      <c r="CK1259"/>
      <c r="CL1259" s="322">
        <v>0</v>
      </c>
      <c r="CM1259" s="322">
        <v>7.0047374999999995E-2</v>
      </c>
      <c r="CN1259" s="322">
        <v>3.0903581000000001E-3</v>
      </c>
      <c r="CO1259" s="322">
        <v>1.5688282000000001E-4</v>
      </c>
      <c r="CP1259" s="322">
        <v>5.5212568999999999E-6</v>
      </c>
      <c r="CQ1259" s="322">
        <v>0</v>
      </c>
      <c r="CR1259" s="322">
        <v>0</v>
      </c>
      <c r="CS1259" s="322">
        <v>6.8617312000000004E-6</v>
      </c>
      <c r="CT1259" s="322">
        <v>0</v>
      </c>
      <c r="CU1259" s="322">
        <v>0.13143165000000001</v>
      </c>
      <c r="CV1259" s="161"/>
      <c r="CW1259" s="135"/>
      <c r="CX1259" s="78" t="s">
        <v>3461</v>
      </c>
      <c r="DB1259" s="23"/>
      <c r="DC1259"/>
      <c r="DD1259"/>
      <c r="DE1259"/>
      <c r="DF1259"/>
      <c r="DG1259"/>
      <c r="DH1259"/>
      <c r="DI1259" s="7"/>
      <c r="DJ1259" s="7"/>
      <c r="DK1259"/>
      <c r="DL1259"/>
      <c r="DM1259"/>
      <c r="DN1259"/>
    </row>
    <row r="1260" spans="1:128" ht="14.4" customHeight="1">
      <c r="A1260" t="s">
        <v>2898</v>
      </c>
      <c r="B1260" s="168" t="s">
        <v>3678</v>
      </c>
      <c r="C1260" s="279" t="str">
        <f t="shared" si="470"/>
        <v>B.042.01.125</v>
      </c>
      <c r="D1260" s="14" t="s">
        <v>3505</v>
      </c>
      <c r="E1260" s="278" t="s">
        <v>1810</v>
      </c>
      <c r="F1260" s="281" t="str">
        <f t="shared" si="471"/>
        <v>Electricity Romania production</v>
      </c>
      <c r="G1260" s="319">
        <f t="shared" si="483"/>
        <v>2.0684907240000001E-2</v>
      </c>
      <c r="H1260" s="319">
        <f t="shared" si="484"/>
        <v>1.2782779400000001E-3</v>
      </c>
      <c r="I1260" s="319">
        <f t="shared" si="485"/>
        <v>3.0523575999999997E-3</v>
      </c>
      <c r="J1260" s="319">
        <f t="shared" si="486"/>
        <v>4.8992847000000001E-3</v>
      </c>
      <c r="K1260" s="319">
        <v>1.1454987E-2</v>
      </c>
      <c r="L1260" s="319">
        <v>1.9699842999999998E-3</v>
      </c>
      <c r="M1260" s="319">
        <v>1.0823733000000001E-3</v>
      </c>
      <c r="N1260" s="319">
        <v>9.0934266000000001E-4</v>
      </c>
      <c r="O1260" s="319">
        <v>3.6893528E-4</v>
      </c>
      <c r="P1260" s="319">
        <v>0</v>
      </c>
      <c r="Q1260" s="319">
        <v>0</v>
      </c>
      <c r="R1260" s="319">
        <v>0</v>
      </c>
      <c r="S1260" s="319">
        <v>1.3834160000000001E-4</v>
      </c>
      <c r="T1260" s="319">
        <v>0</v>
      </c>
      <c r="U1260" s="319">
        <v>4.7609430999999997E-3</v>
      </c>
      <c r="V1260" s="319">
        <v>0</v>
      </c>
      <c r="W1260" s="319">
        <v>0</v>
      </c>
      <c r="X1260" s="319">
        <v>0</v>
      </c>
      <c r="Y1260" s="210"/>
      <c r="Z1260" s="320">
        <f t="shared" si="475"/>
        <v>8.6127721804511267E-2</v>
      </c>
      <c r="AA1260" s="210"/>
      <c r="AB1260" s="321">
        <f t="shared" si="476"/>
        <v>1.1454987E-2</v>
      </c>
      <c r="AC1260" s="321">
        <f t="shared" si="477"/>
        <v>4.3306355399999989E-3</v>
      </c>
      <c r="AD1260" s="321">
        <f t="shared" si="487"/>
        <v>3.0523575999999997E-3</v>
      </c>
      <c r="AE1260" s="321">
        <f t="shared" si="478"/>
        <v>3.0523575999999997E-3</v>
      </c>
      <c r="AF1260" s="321">
        <f t="shared" si="479"/>
        <v>4.8992847000000001E-3</v>
      </c>
      <c r="AG1260"/>
      <c r="AH1260" s="121">
        <v>2.1450496000000001</v>
      </c>
      <c r="AI1260" s="121">
        <v>1.0538381000000001</v>
      </c>
      <c r="AJ1260" s="121">
        <v>0.64538181999999999</v>
      </c>
      <c r="AK1260" s="121">
        <v>0</v>
      </c>
      <c r="AL1260" s="121">
        <v>1.4119848000000001E-2</v>
      </c>
      <c r="AM1260" s="121">
        <v>0.16565393</v>
      </c>
      <c r="AN1260" s="121">
        <v>0.26605589000000002</v>
      </c>
      <c r="AO1260"/>
      <c r="AP1260" s="282">
        <v>2.3193056E-3</v>
      </c>
      <c r="AQ1260" s="282">
        <v>2.2002201000000002E-3</v>
      </c>
      <c r="AR1260" s="283">
        <v>8.4727909000000004E-5</v>
      </c>
      <c r="AS1260" s="283">
        <v>3.4357604999999998E-5</v>
      </c>
      <c r="AT1260" s="255">
        <f t="shared" si="494"/>
        <v>1.3190768172E-7</v>
      </c>
      <c r="AU1260" s="256">
        <f t="shared" si="495"/>
        <v>3.1334285877070001E-10</v>
      </c>
      <c r="AV1260" s="256">
        <f t="shared" si="496"/>
        <v>4.8119895158E-3</v>
      </c>
      <c r="AW1260" s="272">
        <v>7.9926525999999999E-8</v>
      </c>
      <c r="AX1260" s="272">
        <v>2.4115762000000002E-10</v>
      </c>
      <c r="AY1260" s="272">
        <v>6.5887706999999998E-15</v>
      </c>
      <c r="AZ1260" s="273">
        <v>0</v>
      </c>
      <c r="BA1260" s="273">
        <v>0</v>
      </c>
      <c r="BB1260" s="272">
        <v>1.3521272000000001E-10</v>
      </c>
      <c r="BC1260" s="272">
        <v>5.1845942999999998E-8</v>
      </c>
      <c r="BD1260" s="272">
        <v>1.9167517000000001E-11</v>
      </c>
      <c r="BE1260" s="272">
        <v>5.3011133000000001E-11</v>
      </c>
      <c r="BF1260" s="273">
        <v>0</v>
      </c>
      <c r="BG1260" s="273">
        <v>0</v>
      </c>
      <c r="BH1260" s="273">
        <v>0</v>
      </c>
      <c r="BI1260" s="273">
        <v>0</v>
      </c>
      <c r="BJ1260" s="273">
        <v>0</v>
      </c>
      <c r="BK1260" s="273">
        <v>0</v>
      </c>
      <c r="BL1260" s="273">
        <v>0</v>
      </c>
      <c r="BM1260" s="273">
        <v>0</v>
      </c>
      <c r="BN1260" s="272">
        <v>2.7922157999999999E-6</v>
      </c>
      <c r="BO1260" s="273">
        <v>4.8091973E-3</v>
      </c>
      <c r="BP1260" s="273">
        <v>0</v>
      </c>
      <c r="BQ1260" s="273">
        <v>0</v>
      </c>
      <c r="BR1260" s="273">
        <v>0</v>
      </c>
      <c r="BS1260"/>
      <c r="BT1260" s="274">
        <v>5.9697948999999997E-6</v>
      </c>
      <c r="BU1260" s="274">
        <v>4.0999049000000001E-7</v>
      </c>
      <c r="BV1260" s="274">
        <v>2.4014694000000002E-6</v>
      </c>
      <c r="BW1260" s="121">
        <v>0</v>
      </c>
      <c r="BX1260" s="274">
        <v>6.0267503000000002E-7</v>
      </c>
      <c r="BY1260" s="274">
        <v>8.7534196000000004E-8</v>
      </c>
      <c r="BZ1260" s="121">
        <v>0</v>
      </c>
      <c r="CA1260" s="274">
        <v>1.3285807E-7</v>
      </c>
      <c r="CB1260" s="121">
        <v>0</v>
      </c>
      <c r="CC1260" s="121">
        <v>0</v>
      </c>
      <c r="CD1260" s="121">
        <v>0</v>
      </c>
      <c r="CE1260" s="121">
        <v>0</v>
      </c>
      <c r="CF1260" s="121">
        <v>0</v>
      </c>
      <c r="CG1260" s="274">
        <v>1.9247622000000001E-7</v>
      </c>
      <c r="CH1260" s="274">
        <v>2.0760699999999999E-6</v>
      </c>
      <c r="CI1260" s="274">
        <v>6.6721449000000007E-8</v>
      </c>
      <c r="CJ1260" s="121">
        <v>0</v>
      </c>
      <c r="CK1260"/>
      <c r="CL1260" s="322">
        <v>0</v>
      </c>
      <c r="CM1260" s="322">
        <v>8.6127722000000004E-2</v>
      </c>
      <c r="CN1260" s="322">
        <v>3.6834321E-3</v>
      </c>
      <c r="CO1260" s="322">
        <v>3.0058557000000002E-4</v>
      </c>
      <c r="CP1260" s="322">
        <v>6.5808473999999997E-6</v>
      </c>
      <c r="CQ1260" s="322">
        <v>0</v>
      </c>
      <c r="CR1260" s="322">
        <v>0</v>
      </c>
      <c r="CS1260" s="322">
        <v>2.2286460000000001E-5</v>
      </c>
      <c r="CT1260" s="322">
        <v>0</v>
      </c>
      <c r="CU1260" s="322">
        <v>7.3713586999999997E-2</v>
      </c>
      <c r="CV1260" s="161"/>
      <c r="CW1260" s="135"/>
      <c r="CX1260" s="78" t="s">
        <v>3461</v>
      </c>
      <c r="CY1260" s="201"/>
      <c r="CZ1260" s="201"/>
      <c r="DA1260" s="201"/>
      <c r="DB1260" s="201"/>
      <c r="DC1260"/>
      <c r="DD1260"/>
      <c r="DE1260"/>
      <c r="DF1260"/>
      <c r="DG1260"/>
      <c r="DH1260"/>
      <c r="DI1260" s="7"/>
      <c r="DJ1260" s="7"/>
      <c r="DK1260"/>
      <c r="DL1260"/>
      <c r="DM1260"/>
      <c r="DN1260"/>
    </row>
    <row r="1261" spans="1:128" ht="14.4" customHeight="1">
      <c r="A1261" t="s">
        <v>2899</v>
      </c>
      <c r="B1261" s="168" t="s">
        <v>3678</v>
      </c>
      <c r="C1261" s="279" t="str">
        <f t="shared" si="470"/>
        <v>B.042.01.126</v>
      </c>
      <c r="D1261" s="14" t="s">
        <v>3505</v>
      </c>
      <c r="E1261" s="278" t="s">
        <v>1810</v>
      </c>
      <c r="F1261" s="281" t="str">
        <f t="shared" si="471"/>
        <v>Electricity Slovakia production</v>
      </c>
      <c r="G1261" s="319">
        <f t="shared" si="483"/>
        <v>2.1877647282E-2</v>
      </c>
      <c r="H1261" s="319">
        <f t="shared" si="484"/>
        <v>7.0221577000000002E-4</v>
      </c>
      <c r="I1261" s="319">
        <f t="shared" si="485"/>
        <v>1.48626253E-3</v>
      </c>
      <c r="J1261" s="319">
        <f t="shared" si="486"/>
        <v>1.4197536481999999E-2</v>
      </c>
      <c r="K1261" s="319">
        <v>5.4916325000000004E-3</v>
      </c>
      <c r="L1261" s="319">
        <v>9.4597709000000005E-4</v>
      </c>
      <c r="M1261" s="319">
        <v>5.4028544000000003E-4</v>
      </c>
      <c r="N1261" s="319">
        <v>4.5391418000000002E-4</v>
      </c>
      <c r="O1261" s="319">
        <v>2.4830159000000001E-4</v>
      </c>
      <c r="P1261" s="319">
        <v>0</v>
      </c>
      <c r="Q1261" s="319">
        <v>0</v>
      </c>
      <c r="R1261" s="319">
        <v>0</v>
      </c>
      <c r="S1261" s="319">
        <v>6.2710481999999999E-5</v>
      </c>
      <c r="T1261" s="319">
        <v>0</v>
      </c>
      <c r="U1261" s="319">
        <v>1.4134826E-2</v>
      </c>
      <c r="V1261" s="319">
        <v>0</v>
      </c>
      <c r="W1261" s="319">
        <v>0</v>
      </c>
      <c r="X1261" s="319">
        <v>0</v>
      </c>
      <c r="Y1261" s="210"/>
      <c r="Z1261" s="320">
        <f t="shared" si="475"/>
        <v>4.1290469924812029E-2</v>
      </c>
      <c r="AA1261" s="210"/>
      <c r="AB1261" s="321">
        <f t="shared" si="476"/>
        <v>5.4916325000000004E-3</v>
      </c>
      <c r="AC1261" s="321">
        <f t="shared" si="477"/>
        <v>2.1884782999999999E-3</v>
      </c>
      <c r="AD1261" s="321">
        <f t="shared" si="487"/>
        <v>1.48626253E-3</v>
      </c>
      <c r="AE1261" s="321">
        <f t="shared" si="478"/>
        <v>1.48626253E-3</v>
      </c>
      <c r="AF1261" s="321">
        <f t="shared" si="479"/>
        <v>1.4197536481999999E-2</v>
      </c>
      <c r="AG1261"/>
      <c r="AH1261" s="121">
        <v>2.6625657</v>
      </c>
      <c r="AI1261" s="121">
        <v>0.4957183</v>
      </c>
      <c r="AJ1261" s="121">
        <v>1.9160824999999999</v>
      </c>
      <c r="AK1261" s="121">
        <v>0</v>
      </c>
      <c r="AL1261" s="121">
        <v>7.9461278999999996E-2</v>
      </c>
      <c r="AM1261" s="121">
        <v>2.7172308999999999E-2</v>
      </c>
      <c r="AN1261" s="121">
        <v>0.14413138</v>
      </c>
      <c r="AO1261"/>
      <c r="AP1261" s="282">
        <v>1.1399226E-3</v>
      </c>
      <c r="AQ1261" s="282">
        <v>1.0773978E-3</v>
      </c>
      <c r="AR1261" s="283">
        <v>4.0791207000000003E-5</v>
      </c>
      <c r="AS1261" s="283">
        <v>2.1733528000000001E-5</v>
      </c>
      <c r="AT1261" s="255">
        <f t="shared" si="494"/>
        <v>6.4592194774999997E-8</v>
      </c>
      <c r="AU1261" s="256">
        <f t="shared" si="495"/>
        <v>1.5085506052099999E-10</v>
      </c>
      <c r="AV1261" s="256">
        <f t="shared" si="496"/>
        <v>3.0439115160999998E-3</v>
      </c>
      <c r="AW1261" s="272">
        <v>3.8317555999999997E-8</v>
      </c>
      <c r="AX1261" s="272">
        <v>1.1561332000000001E-10</v>
      </c>
      <c r="AY1261" s="272">
        <v>3.158721E-15</v>
      </c>
      <c r="AZ1261" s="273">
        <v>0</v>
      </c>
      <c r="BA1261" s="273">
        <v>0</v>
      </c>
      <c r="BB1261" s="272">
        <v>6.7493775000000006E-11</v>
      </c>
      <c r="BC1261" s="272">
        <v>2.6207145000000001E-8</v>
      </c>
      <c r="BD1261" s="272">
        <v>9.5677987999999998E-12</v>
      </c>
      <c r="BE1261" s="272">
        <v>2.5670783E-11</v>
      </c>
      <c r="BF1261" s="273">
        <v>0</v>
      </c>
      <c r="BG1261" s="273">
        <v>0</v>
      </c>
      <c r="BH1261" s="273">
        <v>0</v>
      </c>
      <c r="BI1261" s="273">
        <v>0</v>
      </c>
      <c r="BJ1261" s="273">
        <v>0</v>
      </c>
      <c r="BK1261" s="273">
        <v>0</v>
      </c>
      <c r="BL1261" s="273">
        <v>0</v>
      </c>
      <c r="BM1261" s="273">
        <v>0</v>
      </c>
      <c r="BN1261" s="272">
        <v>1.2657161E-6</v>
      </c>
      <c r="BO1261" s="273">
        <v>3.0426457999999999E-3</v>
      </c>
      <c r="BP1261" s="273">
        <v>0</v>
      </c>
      <c r="BQ1261" s="273">
        <v>0</v>
      </c>
      <c r="BR1261" s="273">
        <v>0</v>
      </c>
      <c r="BS1261"/>
      <c r="BT1261" s="274">
        <v>4.9808047000000003E-6</v>
      </c>
      <c r="BU1261" s="274">
        <v>1.9920293E-7</v>
      </c>
      <c r="BV1261" s="274">
        <v>1.1512879E-6</v>
      </c>
      <c r="BW1261" s="121">
        <v>0</v>
      </c>
      <c r="BX1261" s="274">
        <v>3.5375702999999999E-7</v>
      </c>
      <c r="BY1261" s="274">
        <v>4.3694214000000003E-8</v>
      </c>
      <c r="BZ1261" s="121">
        <v>0</v>
      </c>
      <c r="CA1261" s="274">
        <v>6.6318413000000001E-8</v>
      </c>
      <c r="CB1261" s="121">
        <v>0</v>
      </c>
      <c r="CC1261" s="121">
        <v>0</v>
      </c>
      <c r="CD1261" s="121">
        <v>0</v>
      </c>
      <c r="CE1261" s="121">
        <v>0</v>
      </c>
      <c r="CF1261" s="121">
        <v>0</v>
      </c>
      <c r="CG1261" s="274">
        <v>9.5724010000000001E-8</v>
      </c>
      <c r="CH1261" s="274">
        <v>3.0405752999999999E-6</v>
      </c>
      <c r="CI1261" s="274">
        <v>3.0244945000000003E-8</v>
      </c>
      <c r="CJ1261" s="121">
        <v>0</v>
      </c>
      <c r="CK1261"/>
      <c r="CL1261" s="322">
        <v>0</v>
      </c>
      <c r="CM1261" s="322">
        <v>4.1290470000000003E-2</v>
      </c>
      <c r="CN1261" s="322">
        <v>1.8386491E-3</v>
      </c>
      <c r="CO1261" s="322">
        <v>1.4631305000000001E-4</v>
      </c>
      <c r="CP1261" s="322">
        <v>3.2849442999999999E-6</v>
      </c>
      <c r="CQ1261" s="322">
        <v>0</v>
      </c>
      <c r="CR1261" s="322">
        <v>0</v>
      </c>
      <c r="CS1261" s="322">
        <v>1.2496292000000001E-5</v>
      </c>
      <c r="CT1261" s="322">
        <v>0</v>
      </c>
      <c r="CU1261" s="322">
        <v>4.5720363E-2</v>
      </c>
      <c r="CV1261" s="161"/>
      <c r="CW1261" s="135"/>
      <c r="CX1261" s="78" t="s">
        <v>3461</v>
      </c>
      <c r="DB1261" s="201"/>
      <c r="DC1261"/>
      <c r="DD1261" s="201"/>
      <c r="DE1261"/>
      <c r="DF1261"/>
      <c r="DG1261"/>
      <c r="DH1261"/>
      <c r="DI1261" s="7"/>
      <c r="DJ1261" s="7"/>
      <c r="DK1261"/>
      <c r="DL1261"/>
      <c r="DM1261"/>
      <c r="DN1261"/>
    </row>
    <row r="1262" spans="1:128" ht="14.4" customHeight="1">
      <c r="A1262" t="s">
        <v>2900</v>
      </c>
      <c r="B1262" s="168" t="s">
        <v>3678</v>
      </c>
      <c r="C1262" s="279" t="str">
        <f t="shared" si="470"/>
        <v>B.042.01.127</v>
      </c>
      <c r="D1262" s="14" t="s">
        <v>3505</v>
      </c>
      <c r="E1262" s="278" t="s">
        <v>1810</v>
      </c>
      <c r="F1262" s="281" t="str">
        <f t="shared" si="471"/>
        <v>Electricity Slovenia production</v>
      </c>
      <c r="G1262" s="319">
        <f t="shared" si="483"/>
        <v>2.1243598151E-2</v>
      </c>
      <c r="H1262" s="319">
        <f t="shared" si="484"/>
        <v>5.8676968E-4</v>
      </c>
      <c r="I1262" s="319">
        <f t="shared" si="485"/>
        <v>1.27470253E-3</v>
      </c>
      <c r="J1262" s="319">
        <f t="shared" si="486"/>
        <v>1.0104984040999999E-2</v>
      </c>
      <c r="K1262" s="319">
        <v>9.2771419000000008E-3</v>
      </c>
      <c r="L1262" s="319">
        <v>6.4361357000000002E-4</v>
      </c>
      <c r="M1262" s="319">
        <v>6.3108895999999999E-4</v>
      </c>
      <c r="N1262" s="319">
        <v>5.3020164000000005E-4</v>
      </c>
      <c r="O1262" s="319">
        <v>5.6568040000000001E-5</v>
      </c>
      <c r="P1262" s="319">
        <v>0</v>
      </c>
      <c r="Q1262" s="319">
        <v>0</v>
      </c>
      <c r="R1262" s="319">
        <v>0</v>
      </c>
      <c r="S1262" s="319">
        <v>9.5006041000000004E-5</v>
      </c>
      <c r="T1262" s="319">
        <v>0</v>
      </c>
      <c r="U1262" s="319">
        <v>1.0009977999999999E-2</v>
      </c>
      <c r="V1262" s="319">
        <v>0</v>
      </c>
      <c r="W1262" s="319">
        <v>0</v>
      </c>
      <c r="X1262" s="319">
        <v>0</v>
      </c>
      <c r="Y1262" s="210"/>
      <c r="Z1262" s="320">
        <f t="shared" si="475"/>
        <v>6.9752946616541356E-2</v>
      </c>
      <c r="AA1262" s="210"/>
      <c r="AB1262" s="321">
        <f t="shared" si="476"/>
        <v>9.2771419000000008E-3</v>
      </c>
      <c r="AC1262" s="321">
        <f t="shared" si="477"/>
        <v>1.8614722100000001E-3</v>
      </c>
      <c r="AD1262" s="321">
        <f t="shared" si="487"/>
        <v>1.27470253E-3</v>
      </c>
      <c r="AE1262" s="321">
        <f t="shared" si="478"/>
        <v>1.27470253E-3</v>
      </c>
      <c r="AF1262" s="321">
        <f t="shared" si="479"/>
        <v>1.0104984040999999E-2</v>
      </c>
      <c r="AG1262"/>
      <c r="AH1262" s="121">
        <v>2.5430959999999998</v>
      </c>
      <c r="AI1262" s="121">
        <v>0.87028318000000005</v>
      </c>
      <c r="AJ1262" s="121">
        <v>1.3569282</v>
      </c>
      <c r="AK1262" s="121">
        <v>0</v>
      </c>
      <c r="AL1262" s="121">
        <v>2.7144726000000001E-2</v>
      </c>
      <c r="AM1262" s="121">
        <v>3.5695868999999998E-2</v>
      </c>
      <c r="AN1262" s="121">
        <v>0.25304405000000002</v>
      </c>
      <c r="AO1262"/>
      <c r="AP1262" s="282">
        <v>1.4677959999999999E-3</v>
      </c>
      <c r="AQ1262" s="282">
        <v>1.3907886E-3</v>
      </c>
      <c r="AR1262" s="283">
        <v>6.1303717999999996E-5</v>
      </c>
      <c r="AS1262" s="283">
        <v>1.5703638000000001E-5</v>
      </c>
      <c r="AT1262" s="255">
        <f t="shared" si="494"/>
        <v>8.3380612171999999E-8</v>
      </c>
      <c r="AU1262" s="256">
        <f t="shared" si="495"/>
        <v>2.2671493310040001E-10</v>
      </c>
      <c r="AV1262" s="256">
        <f t="shared" si="496"/>
        <v>2.1993890531E-3</v>
      </c>
      <c r="AW1262" s="272">
        <v>6.4730734E-8</v>
      </c>
      <c r="AX1262" s="272">
        <v>1.9530825000000001E-10</v>
      </c>
      <c r="AY1262" s="272">
        <v>5.3361004E-15</v>
      </c>
      <c r="AZ1262" s="273">
        <v>0</v>
      </c>
      <c r="BA1262" s="273">
        <v>0</v>
      </c>
      <c r="BB1262" s="272">
        <v>7.8837172000000005E-11</v>
      </c>
      <c r="BC1262" s="272">
        <v>1.8571041000000001E-8</v>
      </c>
      <c r="BD1262" s="272">
        <v>1.1175819000000001E-11</v>
      </c>
      <c r="BE1262" s="272">
        <v>2.0225528000000001E-11</v>
      </c>
      <c r="BF1262" s="273">
        <v>0</v>
      </c>
      <c r="BG1262" s="273">
        <v>0</v>
      </c>
      <c r="BH1262" s="273">
        <v>0</v>
      </c>
      <c r="BI1262" s="273">
        <v>0</v>
      </c>
      <c r="BJ1262" s="273">
        <v>0</v>
      </c>
      <c r="BK1262" s="273">
        <v>0</v>
      </c>
      <c r="BL1262" s="273">
        <v>0</v>
      </c>
      <c r="BM1262" s="273">
        <v>0</v>
      </c>
      <c r="BN1262" s="272">
        <v>1.9175531000000002E-6</v>
      </c>
      <c r="BO1262" s="273">
        <v>2.1974715000000001E-3</v>
      </c>
      <c r="BP1262" s="273">
        <v>0</v>
      </c>
      <c r="BQ1262" s="273">
        <v>0</v>
      </c>
      <c r="BR1262" s="273">
        <v>0</v>
      </c>
      <c r="BS1262"/>
      <c r="BT1262" s="274">
        <v>5.3239685999999998E-6</v>
      </c>
      <c r="BU1262" s="274">
        <v>1.6539626E-7</v>
      </c>
      <c r="BV1262" s="274">
        <v>1.9448971999999998E-6</v>
      </c>
      <c r="BW1262" s="121">
        <v>0</v>
      </c>
      <c r="BX1262" s="274">
        <v>1.4881632E-7</v>
      </c>
      <c r="BY1262" s="274">
        <v>5.1037718E-8</v>
      </c>
      <c r="BZ1262" s="121">
        <v>0</v>
      </c>
      <c r="CA1262" s="274">
        <v>7.7464272999999996E-8</v>
      </c>
      <c r="CB1262" s="121">
        <v>0</v>
      </c>
      <c r="CC1262" s="121">
        <v>0</v>
      </c>
      <c r="CD1262" s="121">
        <v>0</v>
      </c>
      <c r="CE1262" s="121">
        <v>0</v>
      </c>
      <c r="CF1262" s="121">
        <v>0</v>
      </c>
      <c r="CG1262" s="274">
        <v>1.0744421E-7</v>
      </c>
      <c r="CH1262" s="274">
        <v>2.7830917E-6</v>
      </c>
      <c r="CI1262" s="274">
        <v>4.5820928000000001E-8</v>
      </c>
      <c r="CJ1262" s="121">
        <v>0</v>
      </c>
      <c r="CK1262"/>
      <c r="CL1262" s="322">
        <v>0</v>
      </c>
      <c r="CM1262" s="322">
        <v>6.9752946999999996E-2</v>
      </c>
      <c r="CN1262" s="322">
        <v>2.1476631999999998E-3</v>
      </c>
      <c r="CO1262" s="322">
        <v>1.2486725999999999E-4</v>
      </c>
      <c r="CP1262" s="322">
        <v>3.8370312000000004E-6</v>
      </c>
      <c r="CQ1262" s="322">
        <v>0</v>
      </c>
      <c r="CR1262" s="322">
        <v>0</v>
      </c>
      <c r="CS1262" s="322">
        <v>5.9611211000000003E-6</v>
      </c>
      <c r="CT1262" s="322">
        <v>0</v>
      </c>
      <c r="CU1262" s="322">
        <v>2.7956099000000002E-2</v>
      </c>
      <c r="CV1262" s="161"/>
      <c r="CW1262" s="135"/>
      <c r="CX1262" s="78" t="s">
        <v>3461</v>
      </c>
      <c r="DB1262" s="23"/>
      <c r="DC1262" s="201"/>
      <c r="DD1262"/>
      <c r="DE1262"/>
      <c r="DF1262"/>
      <c r="DG1262"/>
      <c r="DH1262"/>
      <c r="DI1262"/>
      <c r="DJ1262"/>
      <c r="DK1262"/>
      <c r="DL1262"/>
      <c r="DM1262"/>
      <c r="DN1262"/>
    </row>
    <row r="1263" spans="1:128" ht="14.4" customHeight="1">
      <c r="A1263" t="s">
        <v>2901</v>
      </c>
      <c r="B1263" s="168" t="s">
        <v>3678</v>
      </c>
      <c r="C1263" s="279" t="str">
        <f t="shared" si="470"/>
        <v>B.042.01.128</v>
      </c>
      <c r="D1263" s="14" t="s">
        <v>3505</v>
      </c>
      <c r="E1263" s="278" t="s">
        <v>1810</v>
      </c>
      <c r="F1263" s="281" t="str">
        <f t="shared" si="471"/>
        <v>Electricity Spain production</v>
      </c>
      <c r="G1263" s="319">
        <f t="shared" si="483"/>
        <v>1.8864093880000002E-2</v>
      </c>
      <c r="H1263" s="319">
        <f t="shared" si="484"/>
        <v>1.0374982799999999E-3</v>
      </c>
      <c r="I1263" s="319">
        <f t="shared" si="485"/>
        <v>2.2532358E-3</v>
      </c>
      <c r="J1263" s="319">
        <f t="shared" si="486"/>
        <v>5.1083518E-3</v>
      </c>
      <c r="K1263" s="319">
        <v>1.0465008E-2</v>
      </c>
      <c r="L1263" s="319">
        <v>1.1770543E-3</v>
      </c>
      <c r="M1263" s="319">
        <v>1.0761815E-3</v>
      </c>
      <c r="N1263" s="319">
        <v>9.0414062999999998E-4</v>
      </c>
      <c r="O1263" s="319">
        <v>1.3335765E-4</v>
      </c>
      <c r="P1263" s="319">
        <v>0</v>
      </c>
      <c r="Q1263" s="319">
        <v>0</v>
      </c>
      <c r="R1263" s="319">
        <v>0</v>
      </c>
      <c r="S1263" s="319">
        <v>2.333705E-4</v>
      </c>
      <c r="T1263" s="319">
        <v>0</v>
      </c>
      <c r="U1263" s="319">
        <v>4.8749813000000001E-3</v>
      </c>
      <c r="V1263" s="319">
        <v>0</v>
      </c>
      <c r="W1263" s="319">
        <v>0</v>
      </c>
      <c r="X1263" s="319">
        <v>0</v>
      </c>
      <c r="Y1263" s="210"/>
      <c r="Z1263" s="320">
        <f t="shared" si="475"/>
        <v>7.8684270676691717E-2</v>
      </c>
      <c r="AA1263" s="210"/>
      <c r="AB1263" s="321">
        <f t="shared" si="476"/>
        <v>1.0465008E-2</v>
      </c>
      <c r="AC1263" s="321">
        <f t="shared" si="477"/>
        <v>3.2907340800000001E-3</v>
      </c>
      <c r="AD1263" s="321">
        <f t="shared" si="487"/>
        <v>2.2532358E-3</v>
      </c>
      <c r="AE1263" s="321">
        <f t="shared" si="478"/>
        <v>2.2532358E-3</v>
      </c>
      <c r="AF1263" s="321">
        <f t="shared" si="479"/>
        <v>5.1083518E-3</v>
      </c>
      <c r="AG1263"/>
      <c r="AH1263" s="121">
        <v>2.0342595999999999</v>
      </c>
      <c r="AI1263" s="121">
        <v>0.92448598999999998</v>
      </c>
      <c r="AJ1263" s="121">
        <v>0.66084056000000002</v>
      </c>
      <c r="AK1263" s="121">
        <v>0</v>
      </c>
      <c r="AL1263" s="121">
        <v>2.9743192000000002E-2</v>
      </c>
      <c r="AM1263" s="121">
        <v>0.34970683000000002</v>
      </c>
      <c r="AN1263" s="121">
        <v>6.9483068999999995E-2</v>
      </c>
      <c r="AO1263"/>
      <c r="AP1263" s="282">
        <v>1.9068908999999999E-3</v>
      </c>
      <c r="AQ1263" s="282">
        <v>1.7821743E-3</v>
      </c>
      <c r="AR1263" s="283">
        <v>7.4509279999999993E-5</v>
      </c>
      <c r="AS1263" s="283">
        <v>5.0207304000000001E-5</v>
      </c>
      <c r="AT1263" s="255">
        <f t="shared" si="494"/>
        <v>1.0684498021E-7</v>
      </c>
      <c r="AU1263" s="256">
        <f t="shared" si="495"/>
        <v>2.7555207234669999E-10</v>
      </c>
      <c r="AV1263" s="256">
        <f t="shared" si="496"/>
        <v>7.0318352303000006E-3</v>
      </c>
      <c r="AW1263" s="272">
        <v>7.3019002999999998E-8</v>
      </c>
      <c r="AX1263" s="272">
        <v>2.2031595999999999E-10</v>
      </c>
      <c r="AY1263" s="272">
        <v>6.0193467000000001E-15</v>
      </c>
      <c r="AZ1263" s="273">
        <v>0</v>
      </c>
      <c r="BA1263" s="273">
        <v>0</v>
      </c>
      <c r="BB1263" s="272">
        <v>1.3443921E-10</v>
      </c>
      <c r="BC1263" s="272">
        <v>3.3691538E-8</v>
      </c>
      <c r="BD1263" s="272">
        <v>1.9057865999999999E-11</v>
      </c>
      <c r="BE1263" s="272">
        <v>3.6172227000000002E-11</v>
      </c>
      <c r="BF1263" s="273">
        <v>0</v>
      </c>
      <c r="BG1263" s="273">
        <v>0</v>
      </c>
      <c r="BH1263" s="273">
        <v>0</v>
      </c>
      <c r="BI1263" s="273">
        <v>0</v>
      </c>
      <c r="BJ1263" s="273">
        <v>0</v>
      </c>
      <c r="BK1263" s="273">
        <v>0</v>
      </c>
      <c r="BL1263" s="273">
        <v>0</v>
      </c>
      <c r="BM1263" s="273">
        <v>0</v>
      </c>
      <c r="BN1263" s="272">
        <v>4.7102302999999996E-6</v>
      </c>
      <c r="BO1263" s="273">
        <v>7.0271250000000004E-3</v>
      </c>
      <c r="BP1263" s="273">
        <v>0</v>
      </c>
      <c r="BQ1263" s="273">
        <v>0</v>
      </c>
      <c r="BR1263" s="273">
        <v>0</v>
      </c>
      <c r="BS1263"/>
      <c r="BT1263" s="274">
        <v>5.2228602E-6</v>
      </c>
      <c r="BU1263" s="274">
        <v>2.9364332999999998E-7</v>
      </c>
      <c r="BV1263" s="274">
        <v>2.1939262E-6</v>
      </c>
      <c r="BW1263" s="121">
        <v>0</v>
      </c>
      <c r="BX1263" s="274">
        <v>2.9634842000000002E-7</v>
      </c>
      <c r="BY1263" s="274">
        <v>8.7033444000000005E-8</v>
      </c>
      <c r="BZ1263" s="121">
        <v>0</v>
      </c>
      <c r="CA1263" s="274">
        <v>1.3209804000000001E-7</v>
      </c>
      <c r="CB1263" s="121">
        <v>0</v>
      </c>
      <c r="CC1263" s="121">
        <v>0</v>
      </c>
      <c r="CD1263" s="121">
        <v>0</v>
      </c>
      <c r="CE1263" s="121">
        <v>0</v>
      </c>
      <c r="CF1263" s="121">
        <v>0</v>
      </c>
      <c r="CG1263" s="274">
        <v>1.8397492000000001E-7</v>
      </c>
      <c r="CH1263" s="274">
        <v>1.9232824E-6</v>
      </c>
      <c r="CI1263" s="274">
        <v>1.125534E-7</v>
      </c>
      <c r="CJ1263" s="121">
        <v>0</v>
      </c>
      <c r="CK1263"/>
      <c r="CL1263" s="322">
        <v>0</v>
      </c>
      <c r="CM1263" s="322">
        <v>7.8684271E-2</v>
      </c>
      <c r="CN1263" s="322">
        <v>3.6623605000000001E-3</v>
      </c>
      <c r="CO1263" s="322">
        <v>2.2086769000000001E-4</v>
      </c>
      <c r="CP1263" s="322">
        <v>6.5432007999999998E-6</v>
      </c>
      <c r="CQ1263" s="322">
        <v>0</v>
      </c>
      <c r="CR1263" s="322">
        <v>0</v>
      </c>
      <c r="CS1263" s="322">
        <v>1.1570281E-5</v>
      </c>
      <c r="CT1263" s="322">
        <v>0</v>
      </c>
      <c r="CU1263" s="322">
        <v>0.11510325</v>
      </c>
      <c r="CV1263" s="161"/>
      <c r="CW1263" s="135"/>
      <c r="CX1263" s="78" t="s">
        <v>3461</v>
      </c>
      <c r="DB1263" s="23"/>
      <c r="DC1263"/>
      <c r="DD1263"/>
      <c r="DE1263"/>
      <c r="DF1263"/>
      <c r="DG1263"/>
      <c r="DH1263"/>
      <c r="DI1263"/>
      <c r="DJ1263"/>
      <c r="DK1263"/>
      <c r="DL1263"/>
      <c r="DM1263"/>
      <c r="DN1263"/>
    </row>
    <row r="1264" spans="1:128" ht="14.4" customHeight="1">
      <c r="A1264" t="s">
        <v>2902</v>
      </c>
      <c r="B1264" s="168" t="s">
        <v>3678</v>
      </c>
      <c r="C1264" s="279" t="str">
        <f t="shared" si="470"/>
        <v>B.042.01.129</v>
      </c>
      <c r="D1264" s="14" t="s">
        <v>3505</v>
      </c>
      <c r="E1264" s="278" t="s">
        <v>1810</v>
      </c>
      <c r="F1264" s="281" t="str">
        <f t="shared" si="471"/>
        <v>Electricity Sweden production</v>
      </c>
      <c r="G1264" s="319">
        <f t="shared" si="483"/>
        <v>8.1375411026999994E-3</v>
      </c>
      <c r="H1264" s="319">
        <f t="shared" si="484"/>
        <v>5.1822969699999998E-5</v>
      </c>
      <c r="I1264" s="319">
        <f t="shared" si="485"/>
        <v>2.2143174299999997E-4</v>
      </c>
      <c r="J1264" s="319">
        <f t="shared" si="486"/>
        <v>7.2609761899999998E-3</v>
      </c>
      <c r="K1264" s="319">
        <v>6.0331019999999998E-4</v>
      </c>
      <c r="L1264" s="319">
        <v>1.6704970999999999E-4</v>
      </c>
      <c r="M1264" s="319">
        <v>5.4382032999999999E-5</v>
      </c>
      <c r="N1264" s="319">
        <v>4.5688397E-5</v>
      </c>
      <c r="O1264" s="319">
        <v>6.1345727000000002E-6</v>
      </c>
      <c r="P1264" s="319">
        <v>0</v>
      </c>
      <c r="Q1264" s="319">
        <v>0</v>
      </c>
      <c r="R1264" s="319">
        <v>0</v>
      </c>
      <c r="S1264" s="319">
        <v>1.7153209E-4</v>
      </c>
      <c r="T1264" s="319">
        <v>0</v>
      </c>
      <c r="U1264" s="319">
        <v>7.0894440999999999E-3</v>
      </c>
      <c r="V1264" s="319">
        <v>0</v>
      </c>
      <c r="W1264" s="319">
        <v>0</v>
      </c>
      <c r="X1264" s="319">
        <v>0</v>
      </c>
      <c r="Y1264" s="210"/>
      <c r="Z1264" s="320">
        <f t="shared" si="475"/>
        <v>4.536166917293233E-3</v>
      </c>
      <c r="AA1264" s="210"/>
      <c r="AB1264" s="321">
        <f t="shared" si="476"/>
        <v>6.0331019999999998E-4</v>
      </c>
      <c r="AC1264" s="321">
        <f t="shared" si="477"/>
        <v>2.7325471269999994E-4</v>
      </c>
      <c r="AD1264" s="321">
        <f t="shared" si="487"/>
        <v>2.2143174299999997E-4</v>
      </c>
      <c r="AE1264" s="321">
        <f t="shared" si="478"/>
        <v>2.2143174299999997E-4</v>
      </c>
      <c r="AF1264" s="321">
        <f t="shared" si="479"/>
        <v>7.2609761899999998E-3</v>
      </c>
      <c r="AG1264"/>
      <c r="AH1264" s="121">
        <v>1.7487820000000001</v>
      </c>
      <c r="AI1264" s="121">
        <v>5.3960568E-2</v>
      </c>
      <c r="AJ1264" s="121">
        <v>0.96102774000000002</v>
      </c>
      <c r="AK1264" s="121">
        <v>0</v>
      </c>
      <c r="AL1264" s="121">
        <v>9.1595134999999994E-2</v>
      </c>
      <c r="AM1264" s="121">
        <v>0.21815375000000001</v>
      </c>
      <c r="AN1264" s="121">
        <v>0.4240448</v>
      </c>
      <c r="AO1264"/>
      <c r="AP1264" s="282">
        <v>1.3976556000000001E-4</v>
      </c>
      <c r="AQ1264" s="282">
        <v>1.3115436E-4</v>
      </c>
      <c r="AR1264" s="283">
        <v>4.8045002000000002E-6</v>
      </c>
      <c r="AS1264" s="283">
        <v>3.8066989000000002E-6</v>
      </c>
      <c r="AT1264" s="255">
        <f t="shared" si="494"/>
        <v>7.8629714362000009E-9</v>
      </c>
      <c r="AU1264" s="256">
        <f t="shared" si="495"/>
        <v>1.7768121666769998E-11</v>
      </c>
      <c r="AV1264" s="256">
        <f t="shared" si="496"/>
        <v>5.3315110549999995E-4</v>
      </c>
      <c r="AW1264" s="272">
        <v>4.2095628999999998E-9</v>
      </c>
      <c r="AX1264" s="272">
        <v>1.2701267E-11</v>
      </c>
      <c r="AY1264" s="272">
        <v>3.4701677000000001E-16</v>
      </c>
      <c r="AZ1264" s="273">
        <v>0</v>
      </c>
      <c r="BA1264" s="273">
        <v>0</v>
      </c>
      <c r="BB1264" s="272">
        <v>6.7935362E-12</v>
      </c>
      <c r="BC1264" s="272">
        <v>3.646615E-9</v>
      </c>
      <c r="BD1264" s="272">
        <v>9.6303974999999996E-13</v>
      </c>
      <c r="BE1264" s="272">
        <v>4.1034679000000001E-12</v>
      </c>
      <c r="BF1264" s="273">
        <v>0</v>
      </c>
      <c r="BG1264" s="273">
        <v>0</v>
      </c>
      <c r="BH1264" s="273">
        <v>0</v>
      </c>
      <c r="BI1264" s="273">
        <v>0</v>
      </c>
      <c r="BJ1264" s="273">
        <v>0</v>
      </c>
      <c r="BK1264" s="273">
        <v>0</v>
      </c>
      <c r="BL1264" s="273">
        <v>0</v>
      </c>
      <c r="BM1264" s="273">
        <v>0</v>
      </c>
      <c r="BN1264" s="272">
        <v>3.4621155000000002E-6</v>
      </c>
      <c r="BO1264" s="273">
        <v>5.2968899E-4</v>
      </c>
      <c r="BP1264" s="273">
        <v>0</v>
      </c>
      <c r="BQ1264" s="273">
        <v>0</v>
      </c>
      <c r="BR1264" s="273">
        <v>0</v>
      </c>
      <c r="BS1264"/>
      <c r="BT1264" s="274">
        <v>1.5834584E-6</v>
      </c>
      <c r="BU1264" s="274">
        <v>3.0527165999999999E-8</v>
      </c>
      <c r="BV1264" s="274">
        <v>1.2648037E-7</v>
      </c>
      <c r="BW1264" s="121">
        <v>0</v>
      </c>
      <c r="BX1264" s="274">
        <v>2.7357582999999999E-8</v>
      </c>
      <c r="BY1264" s="274">
        <v>4.3980089000000003E-9</v>
      </c>
      <c r="BZ1264" s="121">
        <v>0</v>
      </c>
      <c r="CA1264" s="274">
        <v>6.6752311000000003E-9</v>
      </c>
      <c r="CB1264" s="121">
        <v>0</v>
      </c>
      <c r="CC1264" s="121">
        <v>0</v>
      </c>
      <c r="CD1264" s="121">
        <v>0</v>
      </c>
      <c r="CE1264" s="121">
        <v>0</v>
      </c>
      <c r="CF1264" s="121">
        <v>0</v>
      </c>
      <c r="CG1264" s="274">
        <v>1.0315095000000001E-8</v>
      </c>
      <c r="CH1264" s="274">
        <v>1.2949758999999999E-6</v>
      </c>
      <c r="CI1264" s="274">
        <v>8.2729049000000005E-8</v>
      </c>
      <c r="CJ1264" s="121">
        <v>0</v>
      </c>
      <c r="CK1264"/>
      <c r="CL1264" s="322">
        <v>0</v>
      </c>
      <c r="CM1264" s="322">
        <v>4.5361669000000002E-3</v>
      </c>
      <c r="CN1264" s="322">
        <v>1.8506786999999999E-4</v>
      </c>
      <c r="CO1264" s="322">
        <v>2.1894928999999999E-5</v>
      </c>
      <c r="CP1264" s="322">
        <v>3.3064365000000001E-7</v>
      </c>
      <c r="CQ1264" s="322">
        <v>0</v>
      </c>
      <c r="CR1264" s="322">
        <v>0</v>
      </c>
      <c r="CS1264" s="322">
        <v>1.2255678E-6</v>
      </c>
      <c r="CT1264" s="322">
        <v>0</v>
      </c>
      <c r="CU1264" s="322">
        <v>7.3059516E-3</v>
      </c>
      <c r="CV1264" s="161"/>
      <c r="CW1264" s="135"/>
      <c r="CX1264" s="78" t="s">
        <v>3461</v>
      </c>
      <c r="DB1264" s="23"/>
      <c r="DC1264"/>
      <c r="DD1264"/>
      <c r="DE1264"/>
      <c r="DF1264"/>
      <c r="DG1264"/>
      <c r="DH1264"/>
      <c r="DI1264"/>
      <c r="DJ1264"/>
      <c r="DK1264"/>
      <c r="DL1264"/>
      <c r="DM1264"/>
      <c r="DN1264"/>
    </row>
    <row r="1265" spans="1:118" ht="14.4" customHeight="1">
      <c r="A1265" t="s">
        <v>2903</v>
      </c>
      <c r="B1265" s="168" t="s">
        <v>3678</v>
      </c>
      <c r="C1265" s="279" t="str">
        <f t="shared" ref="C1265:C1331" si="497">MID(A1265,1,12)</f>
        <v>B.042.01.130</v>
      </c>
      <c r="D1265" s="14" t="s">
        <v>3505</v>
      </c>
      <c r="E1265" s="278" t="s">
        <v>1810</v>
      </c>
      <c r="F1265" s="281" t="str">
        <f t="shared" ref="F1265:F1331" si="498">MID(A1265, 21,85)</f>
        <v>Electricity United Kingdom  production</v>
      </c>
      <c r="G1265" s="319">
        <f t="shared" si="483"/>
        <v>1.7229069829999999E-2</v>
      </c>
      <c r="H1265" s="319">
        <f t="shared" si="484"/>
        <v>7.5228952000000004E-4</v>
      </c>
      <c r="I1265" s="319">
        <f t="shared" si="485"/>
        <v>1.28946046E-3</v>
      </c>
      <c r="J1265" s="319">
        <f t="shared" si="486"/>
        <v>3.6638178500000003E-3</v>
      </c>
      <c r="K1265" s="319">
        <v>1.1523502E-2</v>
      </c>
      <c r="L1265" s="319">
        <v>6.1244686000000003E-4</v>
      </c>
      <c r="M1265" s="319">
        <v>6.7701359999999995E-4</v>
      </c>
      <c r="N1265" s="319">
        <v>5.6878465999999999E-4</v>
      </c>
      <c r="O1265" s="319">
        <v>1.8350486E-4</v>
      </c>
      <c r="P1265" s="319">
        <v>0</v>
      </c>
      <c r="Q1265" s="319">
        <v>0</v>
      </c>
      <c r="R1265" s="319">
        <v>0</v>
      </c>
      <c r="S1265" s="319">
        <v>1.4138765000000001E-4</v>
      </c>
      <c r="T1265" s="319">
        <v>0</v>
      </c>
      <c r="U1265" s="319">
        <v>3.5224302000000001E-3</v>
      </c>
      <c r="V1265" s="319">
        <v>0</v>
      </c>
      <c r="W1265" s="319">
        <v>0</v>
      </c>
      <c r="X1265" s="319">
        <v>0</v>
      </c>
      <c r="Y1265" s="210"/>
      <c r="Z1265" s="320">
        <f t="shared" si="475"/>
        <v>8.6642872180451122E-2</v>
      </c>
      <c r="AA1265" s="210"/>
      <c r="AB1265" s="321">
        <f t="shared" si="476"/>
        <v>1.1523502E-2</v>
      </c>
      <c r="AC1265" s="321">
        <f t="shared" si="477"/>
        <v>2.0417499800000002E-3</v>
      </c>
      <c r="AD1265" s="321">
        <f t="shared" si="487"/>
        <v>1.28946046E-3</v>
      </c>
      <c r="AE1265" s="321">
        <f t="shared" si="478"/>
        <v>1.28946046E-3</v>
      </c>
      <c r="AF1265" s="321">
        <f t="shared" si="479"/>
        <v>3.6638178500000003E-3</v>
      </c>
      <c r="AG1265"/>
      <c r="AH1265" s="121">
        <v>1.9916081000000001</v>
      </c>
      <c r="AI1265" s="121">
        <v>1.0573759</v>
      </c>
      <c r="AJ1265" s="121">
        <v>0.47749204000000001</v>
      </c>
      <c r="AK1265" s="121">
        <v>0</v>
      </c>
      <c r="AL1265" s="121">
        <v>0.13403986000000001</v>
      </c>
      <c r="AM1265" s="121">
        <v>0.30420013000000001</v>
      </c>
      <c r="AN1265" s="121">
        <v>1.8500187000000001E-2</v>
      </c>
      <c r="AO1265"/>
      <c r="AP1265" s="282">
        <v>1.8162174999999999E-3</v>
      </c>
      <c r="AQ1265" s="282">
        <v>1.6833715000000001E-3</v>
      </c>
      <c r="AR1265" s="283">
        <v>7.4263468000000004E-5</v>
      </c>
      <c r="AS1265" s="283">
        <v>5.8582512000000003E-5</v>
      </c>
      <c r="AT1265" s="255">
        <f t="shared" si="494"/>
        <v>1.00921554189E-7</v>
      </c>
      <c r="AU1265" s="256">
        <f t="shared" si="495"/>
        <v>2.7464300417990004E-10</v>
      </c>
      <c r="AV1265" s="256">
        <f t="shared" si="496"/>
        <v>8.2048335956999997E-3</v>
      </c>
      <c r="AW1265" s="272">
        <v>8.0404586999999995E-8</v>
      </c>
      <c r="AX1265" s="272">
        <v>2.4260004999999998E-10</v>
      </c>
      <c r="AY1265" s="272">
        <v>6.6281799000000004E-15</v>
      </c>
      <c r="AZ1265" s="273">
        <v>0</v>
      </c>
      <c r="BA1265" s="273">
        <v>0</v>
      </c>
      <c r="BB1265" s="272">
        <v>8.4574189000000006E-11</v>
      </c>
      <c r="BC1265" s="272">
        <v>2.0432393E-8</v>
      </c>
      <c r="BD1265" s="272">
        <v>1.1989088000000001E-11</v>
      </c>
      <c r="BE1265" s="272">
        <v>2.0047238E-11</v>
      </c>
      <c r="BF1265" s="273">
        <v>0</v>
      </c>
      <c r="BG1265" s="273">
        <v>0</v>
      </c>
      <c r="BH1265" s="273">
        <v>0</v>
      </c>
      <c r="BI1265" s="273">
        <v>0</v>
      </c>
      <c r="BJ1265" s="273">
        <v>0</v>
      </c>
      <c r="BK1265" s="273">
        <v>0</v>
      </c>
      <c r="BL1265" s="273">
        <v>0</v>
      </c>
      <c r="BM1265" s="273">
        <v>0</v>
      </c>
      <c r="BN1265" s="272">
        <v>2.8536957E-6</v>
      </c>
      <c r="BO1265" s="273">
        <v>8.2019798999999997E-3</v>
      </c>
      <c r="BP1265" s="273">
        <v>0</v>
      </c>
      <c r="BQ1265" s="273">
        <v>0</v>
      </c>
      <c r="BR1265" s="273">
        <v>0</v>
      </c>
      <c r="BS1265"/>
      <c r="BT1265" s="274">
        <v>5.0006638000000002E-6</v>
      </c>
      <c r="BU1265" s="274">
        <v>1.6605586000000001E-7</v>
      </c>
      <c r="BV1265" s="274">
        <v>2.4158332E-6</v>
      </c>
      <c r="BW1265" s="121">
        <v>0</v>
      </c>
      <c r="BX1265" s="274">
        <v>2.6020868999999998E-7</v>
      </c>
      <c r="BY1265" s="274">
        <v>5.4751756000000001E-8</v>
      </c>
      <c r="BZ1265" s="121">
        <v>0</v>
      </c>
      <c r="CA1265" s="274">
        <v>8.3101382999999997E-8</v>
      </c>
      <c r="CB1265" s="121">
        <v>0</v>
      </c>
      <c r="CC1265" s="121">
        <v>0</v>
      </c>
      <c r="CD1265" s="121">
        <v>0</v>
      </c>
      <c r="CE1265" s="121">
        <v>0</v>
      </c>
      <c r="CF1265" s="121">
        <v>0</v>
      </c>
      <c r="CG1265" s="274">
        <v>1.1452449E-7</v>
      </c>
      <c r="CH1265" s="274">
        <v>1.8379978000000001E-6</v>
      </c>
      <c r="CI1265" s="274">
        <v>6.8190543000000002E-8</v>
      </c>
      <c r="CJ1265" s="121">
        <v>0</v>
      </c>
      <c r="CK1265"/>
      <c r="CL1265" s="322">
        <v>0</v>
      </c>
      <c r="CM1265" s="322">
        <v>8.6642873999999995E-2</v>
      </c>
      <c r="CN1265" s="322">
        <v>2.3039495999999998E-3</v>
      </c>
      <c r="CO1265" s="322">
        <v>1.2617035999999999E-4</v>
      </c>
      <c r="CP1265" s="322">
        <v>4.1162537000000001E-6</v>
      </c>
      <c r="CQ1265" s="322">
        <v>0</v>
      </c>
      <c r="CR1265" s="322">
        <v>0</v>
      </c>
      <c r="CS1265" s="322">
        <v>8.9821049000000004E-6</v>
      </c>
      <c r="CT1265" s="322">
        <v>0</v>
      </c>
      <c r="CU1265" s="322">
        <v>0.13698516999999999</v>
      </c>
      <c r="CV1265" s="161"/>
      <c r="CW1265" s="135"/>
      <c r="CX1265" s="78" t="s">
        <v>3461</v>
      </c>
      <c r="DB1265" s="23"/>
      <c r="DC1265"/>
      <c r="DD1265"/>
      <c r="DE1265"/>
      <c r="DF1265"/>
      <c r="DG1265"/>
      <c r="DH1265"/>
      <c r="DI1265"/>
      <c r="DJ1265"/>
      <c r="DK1265"/>
      <c r="DL1265"/>
      <c r="DM1265"/>
      <c r="DN1265"/>
    </row>
    <row r="1266" spans="1:118" ht="14.4" customHeight="1">
      <c r="A1266" t="s">
        <v>3504</v>
      </c>
      <c r="B1266" s="168" t="s">
        <v>3678</v>
      </c>
      <c r="C1266" s="279" t="str">
        <f t="shared" si="497"/>
        <v>B.042.01.131</v>
      </c>
      <c r="D1266" s="14" t="s">
        <v>3505</v>
      </c>
      <c r="E1266" s="278" t="s">
        <v>1810</v>
      </c>
      <c r="F1266" s="281" t="str">
        <f t="shared" si="498"/>
        <v>Electricity Switzerland production</v>
      </c>
      <c r="G1266" s="319">
        <f t="shared" si="483"/>
        <v>1.1161752567000001E-2</v>
      </c>
      <c r="H1266" s="319">
        <f t="shared" si="484"/>
        <v>1.5862450699999998E-4</v>
      </c>
      <c r="I1266" s="319">
        <f t="shared" si="485"/>
        <v>5.7890423000000004E-4</v>
      </c>
      <c r="J1266" s="319">
        <f t="shared" si="486"/>
        <v>8.9592019300000006E-3</v>
      </c>
      <c r="K1266" s="319">
        <v>1.4650219E-3</v>
      </c>
      <c r="L1266" s="319">
        <v>4.5206233000000002E-4</v>
      </c>
      <c r="M1266" s="319">
        <v>1.268419E-4</v>
      </c>
      <c r="N1266" s="319">
        <v>1.0656466E-4</v>
      </c>
      <c r="O1266" s="319">
        <v>5.2059847000000001E-5</v>
      </c>
      <c r="P1266" s="319">
        <v>0</v>
      </c>
      <c r="Q1266" s="319">
        <v>0</v>
      </c>
      <c r="R1266" s="319">
        <v>0</v>
      </c>
      <c r="S1266" s="319">
        <v>1.7566253000000001E-4</v>
      </c>
      <c r="T1266" s="319">
        <v>0</v>
      </c>
      <c r="U1266" s="319">
        <v>8.7835394000000001E-3</v>
      </c>
      <c r="V1266" s="319">
        <v>0</v>
      </c>
      <c r="W1266" s="319">
        <v>0</v>
      </c>
      <c r="X1266" s="319">
        <v>0</v>
      </c>
      <c r="Y1266" s="210"/>
      <c r="Z1266" s="320">
        <f t="shared" si="475"/>
        <v>1.1015202255639097E-2</v>
      </c>
      <c r="AA1266" s="210"/>
      <c r="AB1266" s="321">
        <f t="shared" si="476"/>
        <v>1.4650219E-3</v>
      </c>
      <c r="AC1266" s="321">
        <f t="shared" si="477"/>
        <v>7.3752873700000008E-4</v>
      </c>
      <c r="AD1266" s="321">
        <f t="shared" si="487"/>
        <v>5.7890423000000004E-4</v>
      </c>
      <c r="AE1266" s="321">
        <f t="shared" si="478"/>
        <v>5.7890423000000004E-4</v>
      </c>
      <c r="AF1266" s="321">
        <f t="shared" si="479"/>
        <v>8.9592019300000006E-3</v>
      </c>
      <c r="AG1266"/>
      <c r="AH1266" s="121">
        <v>1.9288573</v>
      </c>
      <c r="AI1266" s="121">
        <v>0.11252495</v>
      </c>
      <c r="AJ1266" s="121">
        <v>1.1906752</v>
      </c>
      <c r="AK1266" s="121">
        <v>0</v>
      </c>
      <c r="AL1266" s="121">
        <v>2.1948847E-3</v>
      </c>
      <c r="AM1266" s="121">
        <v>4.6670893999999997E-2</v>
      </c>
      <c r="AN1266" s="121">
        <v>0.57679137000000003</v>
      </c>
      <c r="AO1266"/>
      <c r="AP1266" s="282">
        <v>3.6138145999999998E-4</v>
      </c>
      <c r="AQ1266" s="282">
        <v>3.4142930000000002E-4</v>
      </c>
      <c r="AR1266" s="283">
        <v>1.1892559999999999E-5</v>
      </c>
      <c r="AS1266" s="283">
        <v>8.0595962000000005E-6</v>
      </c>
      <c r="AT1266" s="255">
        <f t="shared" si="494"/>
        <v>2.0469382399000001E-8</v>
      </c>
      <c r="AU1266" s="256">
        <f t="shared" si="495"/>
        <v>4.3981360662960002E-11</v>
      </c>
      <c r="AV1266" s="256">
        <f t="shared" si="496"/>
        <v>1.1287949823E-3</v>
      </c>
      <c r="AW1266" s="272">
        <v>1.0222107E-8</v>
      </c>
      <c r="AX1266" s="272">
        <v>3.0842566000000002E-11</v>
      </c>
      <c r="AY1266" s="272">
        <v>8.4266296000000003E-16</v>
      </c>
      <c r="AZ1266" s="273">
        <v>0</v>
      </c>
      <c r="BA1266" s="273">
        <v>0</v>
      </c>
      <c r="BB1266" s="272">
        <v>1.5845398999999999E-11</v>
      </c>
      <c r="BC1266" s="272">
        <v>1.0231430000000001E-8</v>
      </c>
      <c r="BD1266" s="272">
        <v>2.2462159999999998E-12</v>
      </c>
      <c r="BE1266" s="272">
        <v>1.0891736E-11</v>
      </c>
      <c r="BF1266" s="273">
        <v>0</v>
      </c>
      <c r="BG1266" s="273">
        <v>0</v>
      </c>
      <c r="BH1266" s="273">
        <v>0</v>
      </c>
      <c r="BI1266" s="273">
        <v>0</v>
      </c>
      <c r="BJ1266" s="273">
        <v>0</v>
      </c>
      <c r="BK1266" s="273">
        <v>0</v>
      </c>
      <c r="BL1266" s="273">
        <v>0</v>
      </c>
      <c r="BM1266" s="273">
        <v>0</v>
      </c>
      <c r="BN1266" s="272">
        <v>3.5454822999999999E-6</v>
      </c>
      <c r="BO1266" s="273">
        <v>1.1252495E-3</v>
      </c>
      <c r="BP1266" s="273">
        <v>0</v>
      </c>
      <c r="BQ1266" s="273">
        <v>0</v>
      </c>
      <c r="BR1266" s="273">
        <v>0</v>
      </c>
      <c r="BS1266"/>
      <c r="BT1266" s="274">
        <v>2.2875746000000001E-6</v>
      </c>
      <c r="BU1266" s="274">
        <v>8.0307660999999995E-8</v>
      </c>
      <c r="BV1266" s="274">
        <v>3.0713306000000001E-7</v>
      </c>
      <c r="BW1266" s="121">
        <v>0</v>
      </c>
      <c r="BX1266" s="274">
        <v>1.0510044E-7</v>
      </c>
      <c r="BY1266" s="274">
        <v>1.0258017E-8</v>
      </c>
      <c r="BZ1266" s="121">
        <v>0</v>
      </c>
      <c r="CA1266" s="274">
        <v>1.5569462E-8</v>
      </c>
      <c r="CB1266" s="121">
        <v>0</v>
      </c>
      <c r="CC1266" s="121">
        <v>0</v>
      </c>
      <c r="CD1266" s="121">
        <v>0</v>
      </c>
      <c r="CE1266" s="121">
        <v>0</v>
      </c>
      <c r="CF1266" s="121">
        <v>0</v>
      </c>
      <c r="CG1266" s="274">
        <v>2.4650224000000001E-8</v>
      </c>
      <c r="CH1266" s="274">
        <v>1.6598345999999999E-6</v>
      </c>
      <c r="CI1266" s="274">
        <v>8.4721141000000003E-8</v>
      </c>
      <c r="CJ1266" s="121">
        <v>0</v>
      </c>
      <c r="CK1266"/>
      <c r="CL1266" s="322">
        <v>0</v>
      </c>
      <c r="CM1266" s="322">
        <v>1.1015202E-2</v>
      </c>
      <c r="CN1266" s="322">
        <v>4.3165654E-4</v>
      </c>
      <c r="CO1266" s="322">
        <v>5.7298016999999999E-5</v>
      </c>
      <c r="CP1266" s="322">
        <v>7.7120081E-7</v>
      </c>
      <c r="CQ1266" s="322">
        <v>0</v>
      </c>
      <c r="CR1266" s="322">
        <v>0</v>
      </c>
      <c r="CS1266" s="322">
        <v>4.1806834000000004E-6</v>
      </c>
      <c r="CT1266" s="322">
        <v>0</v>
      </c>
      <c r="CU1266" s="322">
        <v>1.5286408E-2</v>
      </c>
      <c r="CV1266" s="161"/>
      <c r="CW1266" s="135"/>
      <c r="CX1266" s="78" t="s">
        <v>3461</v>
      </c>
      <c r="DB1266" s="23"/>
      <c r="DC1266"/>
      <c r="DD1266"/>
      <c r="DE1266"/>
      <c r="DF1266"/>
      <c r="DG1266"/>
      <c r="DH1266"/>
      <c r="DI1266"/>
      <c r="DJ1266"/>
      <c r="DK1266"/>
      <c r="DL1266"/>
      <c r="DM1266"/>
      <c r="DN1266"/>
    </row>
    <row r="1267" spans="1:118" ht="14.4" customHeight="1">
      <c r="B1267" s="168" t="s">
        <v>3678</v>
      </c>
      <c r="C1267" s="277" t="s">
        <v>3679</v>
      </c>
      <c r="D1267" s="277" t="s">
        <v>8545</v>
      </c>
      <c r="F1267"/>
      <c r="G1267" s="210"/>
      <c r="H1267" s="210"/>
      <c r="I1267" s="210"/>
      <c r="J1267" s="210"/>
      <c r="K1267" s="210"/>
      <c r="L1267" s="210"/>
      <c r="M1267" s="210"/>
      <c r="N1267" s="210"/>
      <c r="O1267" s="210"/>
      <c r="P1267" s="210"/>
      <c r="Q1267" s="210"/>
      <c r="R1267" s="210"/>
      <c r="S1267" s="210"/>
      <c r="T1267" s="210"/>
      <c r="U1267" s="210"/>
      <c r="V1267" s="210"/>
      <c r="W1267" s="210"/>
      <c r="X1267" s="210"/>
      <c r="Y1267" s="210"/>
      <c r="Z1267" s="210"/>
      <c r="AA1267" s="210"/>
      <c r="AB1267" s="210"/>
      <c r="AC1267" s="210"/>
      <c r="AD1267" s="210"/>
      <c r="AE1267" s="210"/>
      <c r="AF1267" s="210"/>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s="201"/>
      <c r="CW1267" s="201"/>
      <c r="CX1267" s="78"/>
      <c r="DB1267" s="23"/>
      <c r="DC1267"/>
      <c r="DD1267"/>
      <c r="DE1267"/>
      <c r="DF1267"/>
      <c r="DG1267"/>
      <c r="DH1267"/>
      <c r="DI1267"/>
      <c r="DJ1267"/>
      <c r="DK1267"/>
      <c r="DL1267"/>
      <c r="DM1267"/>
      <c r="DN1267"/>
    </row>
    <row r="1268" spans="1:118" ht="14.4" customHeight="1">
      <c r="A1268" t="s">
        <v>2904</v>
      </c>
      <c r="B1268" s="168" t="s">
        <v>3678</v>
      </c>
      <c r="C1268" s="279" t="str">
        <f t="shared" si="497"/>
        <v>B.042.02.101</v>
      </c>
      <c r="D1268" s="14" t="s">
        <v>3506</v>
      </c>
      <c r="E1268" s="278" t="s">
        <v>1810</v>
      </c>
      <c r="F1268" s="281" t="str">
        <f t="shared" si="498"/>
        <v>Electricity .EU-27 consumption</v>
      </c>
      <c r="G1268" s="319">
        <f t="shared" si="483"/>
        <v>1.9849006000000002E-2</v>
      </c>
      <c r="H1268" s="319">
        <f t="shared" si="484"/>
        <v>7.4393883000000002E-4</v>
      </c>
      <c r="I1268" s="319">
        <f t="shared" si="485"/>
        <v>1.99757079E-3</v>
      </c>
      <c r="J1268" s="319">
        <f t="shared" si="486"/>
        <v>5.3081003799999998E-3</v>
      </c>
      <c r="K1268" s="319">
        <v>1.1799396E-2</v>
      </c>
      <c r="L1268" s="319">
        <v>1.3001775E-3</v>
      </c>
      <c r="M1268" s="319">
        <v>6.9739328999999996E-4</v>
      </c>
      <c r="N1268" s="319">
        <v>5.859064E-4</v>
      </c>
      <c r="O1268" s="319">
        <v>1.5803243E-4</v>
      </c>
      <c r="P1268" s="319">
        <v>0</v>
      </c>
      <c r="Q1268" s="319">
        <v>0</v>
      </c>
      <c r="R1268" s="319">
        <v>0</v>
      </c>
      <c r="S1268" s="319">
        <v>1.6538338000000001E-4</v>
      </c>
      <c r="T1268" s="319">
        <v>0</v>
      </c>
      <c r="U1268" s="319">
        <v>5.1427169999999998E-3</v>
      </c>
      <c r="V1268" s="319">
        <v>0</v>
      </c>
      <c r="W1268" s="319">
        <v>0</v>
      </c>
      <c r="X1268" s="319">
        <v>0</v>
      </c>
      <c r="Y1268" s="210"/>
      <c r="Z1268" s="320">
        <f t="shared" si="475"/>
        <v>8.871726315789473E-2</v>
      </c>
      <c r="AA1268" s="210"/>
      <c r="AB1268" s="321">
        <f t="shared" si="476"/>
        <v>1.1799396E-2</v>
      </c>
      <c r="AC1268" s="321">
        <f t="shared" si="477"/>
        <v>2.7415096199999997E-3</v>
      </c>
      <c r="AD1268" s="321">
        <f t="shared" si="487"/>
        <v>1.99757079E-3</v>
      </c>
      <c r="AE1268" s="321">
        <f t="shared" si="478"/>
        <v>1.99757079E-3</v>
      </c>
      <c r="AF1268" s="321">
        <f t="shared" si="479"/>
        <v>5.3081003799999998E-3</v>
      </c>
      <c r="AG1268"/>
      <c r="AH1268" s="121">
        <v>2.1741845</v>
      </c>
      <c r="AI1268" s="121">
        <v>1.0334738000000001</v>
      </c>
      <c r="AJ1268" s="121">
        <v>0.69713417</v>
      </c>
      <c r="AK1268" s="121">
        <v>0</v>
      </c>
      <c r="AL1268" s="121">
        <v>0.10495789</v>
      </c>
      <c r="AM1268" s="121">
        <v>0.23497986000000001</v>
      </c>
      <c r="AN1268" s="121">
        <v>0.10363872</v>
      </c>
      <c r="AO1268"/>
      <c r="AP1268" s="282">
        <v>2.0364985E-3</v>
      </c>
      <c r="AQ1268" s="282">
        <v>1.9204188E-3</v>
      </c>
      <c r="AR1268" s="283">
        <v>7.9923325999999999E-5</v>
      </c>
      <c r="AS1268" s="283">
        <v>3.6156348999999999E-5</v>
      </c>
      <c r="AT1268" s="255">
        <f t="shared" ref="AT1268:AT1298" si="499">AW1268+AZ1268+BA1268+BB1268+BC1268+BK1268+BL1268+BP1268</f>
        <v>1.1513302407E-7</v>
      </c>
      <c r="AU1268" s="256">
        <f t="shared" ref="AU1268:AU1298" si="500">AX1268+AY1268+BD1268+BE1268+BF1268+BG1268+BH1268+BI1268+BJ1268+BM1268+BQ1268+BR1268</f>
        <v>2.9557442587079997E-10</v>
      </c>
      <c r="AV1268" s="256">
        <f t="shared" ref="AV1268:AV1298" si="501">BN1268+BO1268</f>
        <v>5.0639145132000008E-3</v>
      </c>
      <c r="AW1268" s="272">
        <v>8.2329623000000006E-8</v>
      </c>
      <c r="AX1268" s="272">
        <v>2.4840834000000002E-10</v>
      </c>
      <c r="AY1268" s="272">
        <v>6.7868707999999996E-15</v>
      </c>
      <c r="AZ1268" s="273">
        <v>0</v>
      </c>
      <c r="BA1268" s="273">
        <v>0</v>
      </c>
      <c r="BB1268" s="272">
        <v>8.7120069999999994E-11</v>
      </c>
      <c r="BC1268" s="272">
        <v>3.2716281E-8</v>
      </c>
      <c r="BD1268" s="272">
        <v>1.2349987999999999E-11</v>
      </c>
      <c r="BE1268" s="272">
        <v>3.4809310999999997E-11</v>
      </c>
      <c r="BF1268" s="273">
        <v>0</v>
      </c>
      <c r="BG1268" s="273">
        <v>0</v>
      </c>
      <c r="BH1268" s="273">
        <v>0</v>
      </c>
      <c r="BI1268" s="273">
        <v>0</v>
      </c>
      <c r="BJ1268" s="273">
        <v>0</v>
      </c>
      <c r="BK1268" s="273">
        <v>0</v>
      </c>
      <c r="BL1268" s="273">
        <v>0</v>
      </c>
      <c r="BM1268" s="273">
        <v>0</v>
      </c>
      <c r="BN1268" s="272">
        <v>3.3380132000000001E-6</v>
      </c>
      <c r="BO1268" s="273">
        <v>5.0605765000000004E-3</v>
      </c>
      <c r="BP1268" s="273">
        <v>0</v>
      </c>
      <c r="BQ1268" s="273">
        <v>0</v>
      </c>
      <c r="BR1268" s="273">
        <v>0</v>
      </c>
      <c r="BS1268"/>
      <c r="BT1268" s="274">
        <v>5.5241422E-6</v>
      </c>
      <c r="BU1268" s="274">
        <v>2.6866821999999998E-7</v>
      </c>
      <c r="BV1268" s="274">
        <v>2.4736728000000001E-6</v>
      </c>
      <c r="BW1268" s="121">
        <v>0</v>
      </c>
      <c r="BX1268" s="274">
        <v>3.2070511000000001E-7</v>
      </c>
      <c r="BY1268" s="274">
        <v>5.6399912000000001E-8</v>
      </c>
      <c r="BZ1268" s="121">
        <v>0</v>
      </c>
      <c r="CA1268" s="274">
        <v>8.5602928999999996E-8</v>
      </c>
      <c r="CB1268" s="121">
        <v>0</v>
      </c>
      <c r="CC1268" s="121">
        <v>0</v>
      </c>
      <c r="CD1268" s="121">
        <v>0</v>
      </c>
      <c r="CE1268" s="121">
        <v>0</v>
      </c>
      <c r="CF1268" s="121">
        <v>0</v>
      </c>
      <c r="CG1268" s="274">
        <v>1.2430836000000001E-7</v>
      </c>
      <c r="CH1268" s="274">
        <v>2.1150212999999998E-6</v>
      </c>
      <c r="CI1268" s="274">
        <v>7.9763560000000004E-8</v>
      </c>
      <c r="CJ1268" s="121">
        <v>0</v>
      </c>
      <c r="CK1268"/>
      <c r="CL1268" s="322">
        <v>0</v>
      </c>
      <c r="CM1268" s="322">
        <v>8.8717266000000003E-2</v>
      </c>
      <c r="CN1268" s="322">
        <v>2.3733039000000001E-3</v>
      </c>
      <c r="CO1268" s="322">
        <v>1.9675425E-4</v>
      </c>
      <c r="CP1268" s="322">
        <v>4.2401625000000004E-6</v>
      </c>
      <c r="CQ1268" s="322">
        <v>0</v>
      </c>
      <c r="CR1268" s="322">
        <v>0</v>
      </c>
      <c r="CS1268" s="322">
        <v>1.2560869000000001E-5</v>
      </c>
      <c r="CT1268" s="322">
        <v>0</v>
      </c>
      <c r="CU1268" s="322">
        <v>7.8900350999999994E-2</v>
      </c>
      <c r="CV1268" s="161"/>
      <c r="CW1268" s="135"/>
      <c r="CX1268" s="78" t="s">
        <v>3461</v>
      </c>
      <c r="DB1268" s="23"/>
      <c r="DC1268"/>
      <c r="DD1268"/>
      <c r="DE1268"/>
      <c r="DF1268"/>
      <c r="DG1268"/>
      <c r="DH1268"/>
      <c r="DI1268"/>
      <c r="DJ1268"/>
      <c r="DK1268"/>
      <c r="DL1268"/>
      <c r="DM1268"/>
      <c r="DN1268"/>
    </row>
    <row r="1269" spans="1:118" ht="14.4" customHeight="1">
      <c r="A1269" t="s">
        <v>2905</v>
      </c>
      <c r="B1269" s="168" t="s">
        <v>3678</v>
      </c>
      <c r="C1269" s="279" t="str">
        <f t="shared" si="497"/>
        <v>B.042.02.102</v>
      </c>
      <c r="D1269" s="14" t="s">
        <v>8546</v>
      </c>
      <c r="E1269" s="278" t="s">
        <v>1810</v>
      </c>
      <c r="F1269" s="281" t="str">
        <f t="shared" si="498"/>
        <v>Electricity Austria consumption</v>
      </c>
      <c r="G1269" s="319">
        <f t="shared" si="483"/>
        <v>7.0659664370000003E-3</v>
      </c>
      <c r="H1269" s="319">
        <f t="shared" si="484"/>
        <v>2.7557992700000001E-4</v>
      </c>
      <c r="I1269" s="319">
        <f t="shared" si="485"/>
        <v>5.6701173999999994E-4</v>
      </c>
      <c r="J1269" s="319">
        <f t="shared" si="486"/>
        <v>2.1230926999999999E-4</v>
      </c>
      <c r="K1269" s="319">
        <v>6.0110655000000001E-3</v>
      </c>
      <c r="L1269" s="319">
        <v>3.0097190000000001E-4</v>
      </c>
      <c r="M1269" s="319">
        <v>2.6603983999999998E-4</v>
      </c>
      <c r="N1269" s="319">
        <v>2.2351010000000001E-4</v>
      </c>
      <c r="O1269" s="319">
        <v>5.2069827000000001E-5</v>
      </c>
      <c r="P1269" s="319">
        <v>0</v>
      </c>
      <c r="Q1269" s="319">
        <v>0</v>
      </c>
      <c r="R1269" s="319">
        <v>0</v>
      </c>
      <c r="S1269" s="319">
        <v>2.1230926999999999E-4</v>
      </c>
      <c r="T1269" s="319">
        <v>0</v>
      </c>
      <c r="U1269" s="319">
        <v>0</v>
      </c>
      <c r="V1269" s="319">
        <v>0</v>
      </c>
      <c r="W1269" s="319">
        <v>0</v>
      </c>
      <c r="X1269" s="319">
        <v>0</v>
      </c>
      <c r="Y1269" s="210"/>
      <c r="Z1269" s="320">
        <f t="shared" si="475"/>
        <v>4.5195981203007517E-2</v>
      </c>
      <c r="AA1269" s="210"/>
      <c r="AB1269" s="321">
        <f t="shared" si="476"/>
        <v>6.0110655000000001E-3</v>
      </c>
      <c r="AC1269" s="321">
        <f t="shared" si="477"/>
        <v>8.42591667E-4</v>
      </c>
      <c r="AD1269" s="321">
        <f t="shared" si="487"/>
        <v>5.6701173999999994E-4</v>
      </c>
      <c r="AE1269" s="321">
        <f t="shared" si="478"/>
        <v>5.6701173999999994E-4</v>
      </c>
      <c r="AF1269" s="321">
        <f t="shared" si="479"/>
        <v>2.1230926999999999E-4</v>
      </c>
      <c r="AG1269"/>
      <c r="AH1269" s="121">
        <v>1.4190507999999999</v>
      </c>
      <c r="AI1269" s="121">
        <v>0.65464407999999996</v>
      </c>
      <c r="AJ1269" s="121">
        <v>0</v>
      </c>
      <c r="AK1269" s="121">
        <v>0</v>
      </c>
      <c r="AL1269" s="121">
        <v>7.4222143000000004E-2</v>
      </c>
      <c r="AM1269" s="121">
        <v>0.16753335999999999</v>
      </c>
      <c r="AN1269" s="121">
        <v>0.52265116</v>
      </c>
      <c r="AO1269"/>
      <c r="AP1269" s="282">
        <v>9.2088567999999997E-4</v>
      </c>
      <c r="AQ1269" s="282">
        <v>8.4709494999999995E-4</v>
      </c>
      <c r="AR1269" s="283">
        <v>3.7968739000000001E-5</v>
      </c>
      <c r="AS1269" s="283">
        <v>3.5821984E-5</v>
      </c>
      <c r="AT1269" s="255">
        <f t="shared" si="499"/>
        <v>5.0785069446000004E-8</v>
      </c>
      <c r="AU1269" s="256">
        <f t="shared" si="500"/>
        <v>1.404169373926E-10</v>
      </c>
      <c r="AV1269" s="256">
        <f t="shared" si="501"/>
        <v>5.0170846412E-3</v>
      </c>
      <c r="AW1269" s="272">
        <v>4.1941871000000001E-8</v>
      </c>
      <c r="AX1269" s="272">
        <v>1.2654875000000001E-10</v>
      </c>
      <c r="AY1269" s="272">
        <v>3.4574926E-15</v>
      </c>
      <c r="AZ1269" s="273">
        <v>0</v>
      </c>
      <c r="BA1269" s="273">
        <v>0</v>
      </c>
      <c r="BB1269" s="272">
        <v>3.3234345999999999E-11</v>
      </c>
      <c r="BC1269" s="272">
        <v>8.8099640999999993E-9</v>
      </c>
      <c r="BD1269" s="272">
        <v>4.7112423999999998E-12</v>
      </c>
      <c r="BE1269" s="272">
        <v>9.1534875000000006E-12</v>
      </c>
      <c r="BF1269" s="273">
        <v>0</v>
      </c>
      <c r="BG1269" s="273">
        <v>0</v>
      </c>
      <c r="BH1269" s="273">
        <v>0</v>
      </c>
      <c r="BI1269" s="273">
        <v>0</v>
      </c>
      <c r="BJ1269" s="273">
        <v>0</v>
      </c>
      <c r="BK1269" s="273">
        <v>0</v>
      </c>
      <c r="BL1269" s="273">
        <v>0</v>
      </c>
      <c r="BM1269" s="273">
        <v>0</v>
      </c>
      <c r="BN1269" s="272">
        <v>4.2851412000000002E-6</v>
      </c>
      <c r="BO1269" s="273">
        <v>5.0127994999999998E-3</v>
      </c>
      <c r="BP1269" s="273">
        <v>0</v>
      </c>
      <c r="BQ1269" s="273">
        <v>0</v>
      </c>
      <c r="BR1269" s="273">
        <v>0</v>
      </c>
      <c r="BS1269"/>
      <c r="BT1269" s="274">
        <v>2.3950181E-6</v>
      </c>
      <c r="BU1269" s="274">
        <v>7.4048563999999997E-8</v>
      </c>
      <c r="BV1269" s="274">
        <v>1.2601839000000001E-6</v>
      </c>
      <c r="BW1269" s="121">
        <v>0</v>
      </c>
      <c r="BX1269" s="274">
        <v>9.1558905000000006E-8</v>
      </c>
      <c r="BY1269" s="274">
        <v>2.1515297E-8</v>
      </c>
      <c r="BZ1269" s="121">
        <v>0</v>
      </c>
      <c r="CA1269" s="274">
        <v>3.265559E-8</v>
      </c>
      <c r="CB1269" s="121">
        <v>0</v>
      </c>
      <c r="CC1269" s="121">
        <v>0</v>
      </c>
      <c r="CD1269" s="121">
        <v>0</v>
      </c>
      <c r="CE1269" s="121">
        <v>0</v>
      </c>
      <c r="CF1269" s="121">
        <v>0</v>
      </c>
      <c r="CG1269" s="274">
        <v>4.5574562000000002E-8</v>
      </c>
      <c r="CH1269" s="274">
        <v>7.6708558999999996E-7</v>
      </c>
      <c r="CI1269" s="274">
        <v>1.0239568E-7</v>
      </c>
      <c r="CJ1269" s="121">
        <v>0</v>
      </c>
      <c r="CK1269"/>
      <c r="CL1269" s="322">
        <v>0</v>
      </c>
      <c r="CM1269" s="322">
        <v>4.5195981000000003E-2</v>
      </c>
      <c r="CN1269" s="322">
        <v>9.0536201000000001E-4</v>
      </c>
      <c r="CO1269" s="322">
        <v>5.5597501E-5</v>
      </c>
      <c r="CP1269" s="322">
        <v>1.6175265999999999E-6</v>
      </c>
      <c r="CQ1269" s="322">
        <v>0</v>
      </c>
      <c r="CR1269" s="322">
        <v>0</v>
      </c>
      <c r="CS1269" s="322">
        <v>3.3975904000000002E-6</v>
      </c>
      <c r="CT1269" s="322">
        <v>0</v>
      </c>
      <c r="CU1269" s="322">
        <v>7.9791107E-2</v>
      </c>
      <c r="CV1269" s="161"/>
      <c r="CW1269" s="135"/>
      <c r="CX1269" s="78" t="s">
        <v>3461</v>
      </c>
      <c r="DB1269" s="23"/>
      <c r="DC1269"/>
      <c r="DD1269"/>
      <c r="DE1269"/>
      <c r="DF1269"/>
      <c r="DG1269"/>
      <c r="DH1269"/>
      <c r="DI1269"/>
      <c r="DJ1269"/>
      <c r="DK1269"/>
      <c r="DL1269"/>
      <c r="DM1269"/>
      <c r="DN1269"/>
    </row>
    <row r="1270" spans="1:118" ht="14.4" customHeight="1">
      <c r="A1270" t="s">
        <v>2906</v>
      </c>
      <c r="B1270" s="168" t="s">
        <v>3678</v>
      </c>
      <c r="C1270" s="279" t="str">
        <f t="shared" si="497"/>
        <v>B.042.02.103</v>
      </c>
      <c r="D1270" s="14" t="s">
        <v>3506</v>
      </c>
      <c r="E1270" s="278" t="s">
        <v>1810</v>
      </c>
      <c r="F1270" s="281" t="str">
        <f t="shared" si="498"/>
        <v>Electricity Belgium consumption</v>
      </c>
      <c r="G1270" s="319">
        <f t="shared" si="483"/>
        <v>1.8700164627999998E-2</v>
      </c>
      <c r="H1270" s="319">
        <f t="shared" si="484"/>
        <v>2.6979942800000001E-4</v>
      </c>
      <c r="I1270" s="319">
        <f t="shared" si="485"/>
        <v>7.0439624000000005E-4</v>
      </c>
      <c r="J1270" s="319">
        <f t="shared" si="486"/>
        <v>1.122913796E-2</v>
      </c>
      <c r="K1270" s="319">
        <v>6.4968309999999998E-3</v>
      </c>
      <c r="L1270" s="319">
        <v>4.2865585999999999E-4</v>
      </c>
      <c r="M1270" s="319">
        <v>2.7574038000000001E-4</v>
      </c>
      <c r="N1270" s="319">
        <v>2.3165988999999999E-4</v>
      </c>
      <c r="O1270" s="319">
        <v>3.8139538E-5</v>
      </c>
      <c r="P1270" s="319">
        <v>0</v>
      </c>
      <c r="Q1270" s="319">
        <v>0</v>
      </c>
      <c r="R1270" s="319">
        <v>0</v>
      </c>
      <c r="S1270" s="319">
        <v>1.4180996E-4</v>
      </c>
      <c r="T1270" s="319">
        <v>0</v>
      </c>
      <c r="U1270" s="319">
        <v>1.1087328E-2</v>
      </c>
      <c r="V1270" s="319">
        <v>0</v>
      </c>
      <c r="W1270" s="319">
        <v>0</v>
      </c>
      <c r="X1270" s="319">
        <v>0</v>
      </c>
      <c r="Y1270" s="210"/>
      <c r="Z1270" s="320">
        <f t="shared" ref="Z1270:Z1335" si="502">K1270/0.133</f>
        <v>4.8848353383458644E-2</v>
      </c>
      <c r="AA1270" s="210"/>
      <c r="AB1270" s="321">
        <f t="shared" ref="AB1270:AB1335" si="503">K1270</f>
        <v>6.4968309999999998E-3</v>
      </c>
      <c r="AC1270" s="321">
        <f t="shared" ref="AC1270:AC1335" si="504">L1270+M1270+N1270+O1270+P1270+Q1270+R1270</f>
        <v>9.7419566800000001E-4</v>
      </c>
      <c r="AD1270" s="321">
        <f t="shared" si="487"/>
        <v>7.0439624000000005E-4</v>
      </c>
      <c r="AE1270" s="321">
        <f t="shared" ref="AE1270:AE1335" si="505">V1270+L1270+M1270+R1270</f>
        <v>7.0439624000000005E-4</v>
      </c>
      <c r="AF1270" s="321">
        <f t="shared" ref="AF1270:AF1335" si="506">S1270+U1270+X1270</f>
        <v>1.122913796E-2</v>
      </c>
      <c r="AG1270"/>
      <c r="AH1270" s="121">
        <v>2.4578815000000001</v>
      </c>
      <c r="AI1270" s="121">
        <v>0.67810767999999999</v>
      </c>
      <c r="AJ1270" s="121">
        <v>1.5029710999999999</v>
      </c>
      <c r="AK1270" s="121">
        <v>0</v>
      </c>
      <c r="AL1270" s="121">
        <v>5.8441194000000002E-2</v>
      </c>
      <c r="AM1270" s="121">
        <v>0.21613558999999999</v>
      </c>
      <c r="AN1270" s="121">
        <v>2.2259073000000002E-3</v>
      </c>
      <c r="AO1270"/>
      <c r="AP1270" s="282">
        <v>1.0214464E-3</v>
      </c>
      <c r="AQ1270" s="282">
        <v>9.4022137999999998E-4</v>
      </c>
      <c r="AR1270" s="283">
        <v>4.1538398999999999E-5</v>
      </c>
      <c r="AS1270" s="283">
        <v>3.9686596000000003E-5</v>
      </c>
      <c r="AT1270" s="255">
        <f t="shared" si="499"/>
        <v>5.6368188159999997E-8</v>
      </c>
      <c r="AU1270" s="256">
        <f t="shared" si="500"/>
        <v>1.5361833999900002E-10</v>
      </c>
      <c r="AV1270" s="256">
        <f t="shared" si="501"/>
        <v>5.5583468193999997E-3</v>
      </c>
      <c r="AW1270" s="272">
        <v>4.5331271999999998E-8</v>
      </c>
      <c r="AX1270" s="272">
        <v>1.3677539000000001E-10</v>
      </c>
      <c r="AY1270" s="272">
        <v>3.7368989999999998E-15</v>
      </c>
      <c r="AZ1270" s="273">
        <v>0</v>
      </c>
      <c r="BA1270" s="273">
        <v>0</v>
      </c>
      <c r="BB1270" s="272">
        <v>3.4446160000000001E-11</v>
      </c>
      <c r="BC1270" s="272">
        <v>1.1002470000000001E-8</v>
      </c>
      <c r="BD1270" s="272">
        <v>4.8830271000000004E-12</v>
      </c>
      <c r="BE1270" s="272">
        <v>1.1956186E-11</v>
      </c>
      <c r="BF1270" s="273">
        <v>0</v>
      </c>
      <c r="BG1270" s="273">
        <v>0</v>
      </c>
      <c r="BH1270" s="273">
        <v>0</v>
      </c>
      <c r="BI1270" s="273">
        <v>0</v>
      </c>
      <c r="BJ1270" s="273">
        <v>0</v>
      </c>
      <c r="BK1270" s="273">
        <v>0</v>
      </c>
      <c r="BL1270" s="273">
        <v>0</v>
      </c>
      <c r="BM1270" s="273">
        <v>0</v>
      </c>
      <c r="BN1270" s="272">
        <v>2.8622194E-6</v>
      </c>
      <c r="BO1270" s="273">
        <v>5.5554845999999996E-3</v>
      </c>
      <c r="BP1270" s="273">
        <v>0</v>
      </c>
      <c r="BQ1270" s="273">
        <v>0</v>
      </c>
      <c r="BR1270" s="273">
        <v>0</v>
      </c>
      <c r="BS1270"/>
      <c r="BT1270" s="274">
        <v>4.4348243999999999E-6</v>
      </c>
      <c r="BU1270" s="274">
        <v>9.3770177000000005E-8</v>
      </c>
      <c r="BV1270" s="274">
        <v>1.3620217E-6</v>
      </c>
      <c r="BW1270" s="121">
        <v>0</v>
      </c>
      <c r="BX1270" s="274">
        <v>9.4750538000000004E-8</v>
      </c>
      <c r="BY1270" s="274">
        <v>2.2299803000000001E-8</v>
      </c>
      <c r="BZ1270" s="121">
        <v>0</v>
      </c>
      <c r="CA1270" s="274">
        <v>3.3846302000000001E-8</v>
      </c>
      <c r="CB1270" s="121">
        <v>0</v>
      </c>
      <c r="CC1270" s="121">
        <v>0</v>
      </c>
      <c r="CD1270" s="121">
        <v>0</v>
      </c>
      <c r="CE1270" s="121">
        <v>0</v>
      </c>
      <c r="CF1270" s="121">
        <v>0</v>
      </c>
      <c r="CG1270" s="274">
        <v>4.8341259999999999E-8</v>
      </c>
      <c r="CH1270" s="274">
        <v>2.7114004000000002E-6</v>
      </c>
      <c r="CI1270" s="274">
        <v>6.8394220000000001E-8</v>
      </c>
      <c r="CJ1270" s="121">
        <v>0</v>
      </c>
      <c r="CK1270"/>
      <c r="CL1270" s="322">
        <v>0</v>
      </c>
      <c r="CM1270" s="322">
        <v>4.8848353999999997E-2</v>
      </c>
      <c r="CN1270" s="322">
        <v>9.3837398000000004E-4</v>
      </c>
      <c r="CO1270" s="322">
        <v>6.9270669000000003E-5</v>
      </c>
      <c r="CP1270" s="322">
        <v>1.6765059999999999E-6</v>
      </c>
      <c r="CQ1270" s="322">
        <v>0</v>
      </c>
      <c r="CR1270" s="322">
        <v>0</v>
      </c>
      <c r="CS1270" s="322">
        <v>3.8384358999999997E-6</v>
      </c>
      <c r="CT1270" s="322">
        <v>0</v>
      </c>
      <c r="CU1270" s="322">
        <v>9.1554748000000005E-2</v>
      </c>
      <c r="CV1270" s="161"/>
      <c r="CW1270" s="135"/>
      <c r="CX1270" s="78" t="s">
        <v>3461</v>
      </c>
      <c r="DB1270" s="23"/>
      <c r="DC1270"/>
      <c r="DD1270"/>
      <c r="DE1270"/>
      <c r="DF1270"/>
      <c r="DG1270"/>
      <c r="DH1270"/>
      <c r="DI1270"/>
      <c r="DJ1270"/>
      <c r="DK1270"/>
      <c r="DL1270"/>
      <c r="DM1270"/>
      <c r="DN1270"/>
    </row>
    <row r="1271" spans="1:118" ht="14.4" customHeight="1">
      <c r="A1271" t="s">
        <v>2907</v>
      </c>
      <c r="B1271" s="168" t="s">
        <v>3678</v>
      </c>
      <c r="C1271" s="279" t="str">
        <f t="shared" si="497"/>
        <v>B.042.02.104</v>
      </c>
      <c r="D1271" s="14" t="s">
        <v>3506</v>
      </c>
      <c r="E1271" s="278" t="s">
        <v>1810</v>
      </c>
      <c r="F1271" s="281" t="str">
        <f t="shared" si="498"/>
        <v>Electricity Bulgaria consumption</v>
      </c>
      <c r="G1271" s="319">
        <f t="shared" si="483"/>
        <v>3.1834970880000001E-2</v>
      </c>
      <c r="H1271" s="319">
        <f t="shared" si="484"/>
        <v>8.3090636400000003E-4</v>
      </c>
      <c r="I1271" s="319">
        <f t="shared" si="485"/>
        <v>5.0319342799999998E-3</v>
      </c>
      <c r="J1271" s="319">
        <f t="shared" si="486"/>
        <v>7.801558236E-3</v>
      </c>
      <c r="K1271" s="319">
        <v>1.8170571999999999E-2</v>
      </c>
      <c r="L1271" s="319">
        <v>4.0825556999999997E-3</v>
      </c>
      <c r="M1271" s="319">
        <v>9.4937858000000003E-4</v>
      </c>
      <c r="N1271" s="319">
        <v>7.9760876E-4</v>
      </c>
      <c r="O1271" s="319">
        <v>3.3297604000000002E-5</v>
      </c>
      <c r="P1271" s="319">
        <v>0</v>
      </c>
      <c r="Q1271" s="319">
        <v>0</v>
      </c>
      <c r="R1271" s="319">
        <v>0</v>
      </c>
      <c r="S1271" s="319">
        <v>6.8643236000000006E-5</v>
      </c>
      <c r="T1271" s="319">
        <v>0</v>
      </c>
      <c r="U1271" s="319">
        <v>7.7329149999999999E-3</v>
      </c>
      <c r="V1271" s="319">
        <v>0</v>
      </c>
      <c r="W1271" s="319">
        <v>0</v>
      </c>
      <c r="X1271" s="319">
        <v>0</v>
      </c>
      <c r="Y1271" s="210"/>
      <c r="Z1271" s="320">
        <f t="shared" si="502"/>
        <v>0.13662084210526315</v>
      </c>
      <c r="AA1271" s="210"/>
      <c r="AB1271" s="321">
        <f t="shared" si="503"/>
        <v>1.8170571999999999E-2</v>
      </c>
      <c r="AC1271" s="321">
        <f t="shared" si="504"/>
        <v>5.8628406439999994E-3</v>
      </c>
      <c r="AD1271" s="321">
        <f t="shared" si="487"/>
        <v>5.0319342799999998E-3</v>
      </c>
      <c r="AE1271" s="321">
        <f t="shared" si="505"/>
        <v>5.0319342799999998E-3</v>
      </c>
      <c r="AF1271" s="321">
        <f t="shared" si="506"/>
        <v>7.801558236E-3</v>
      </c>
      <c r="AG1271"/>
      <c r="AH1271" s="121">
        <v>2.7595480999999999</v>
      </c>
      <c r="AI1271" s="121">
        <v>1.5046792</v>
      </c>
      <c r="AJ1271" s="121">
        <v>1.0482551</v>
      </c>
      <c r="AK1271" s="121">
        <v>0</v>
      </c>
      <c r="AL1271" s="121">
        <v>6.3848822E-2</v>
      </c>
      <c r="AM1271" s="121">
        <v>6.5555344000000002E-2</v>
      </c>
      <c r="AN1271" s="121">
        <v>7.7209628000000002E-2</v>
      </c>
      <c r="AO1271"/>
      <c r="AP1271" s="282">
        <v>3.6730153000000001E-3</v>
      </c>
      <c r="AQ1271" s="282">
        <v>3.5125887999999999E-3</v>
      </c>
      <c r="AR1271" s="282">
        <v>1.3402908000000001E-4</v>
      </c>
      <c r="AS1271" s="283">
        <v>2.6397466E-5</v>
      </c>
      <c r="AT1271" s="255">
        <f t="shared" si="499"/>
        <v>2.1058685769000002E-7</v>
      </c>
      <c r="AU1271" s="256">
        <f t="shared" si="500"/>
        <v>4.9566968449399992E-10</v>
      </c>
      <c r="AV1271" s="256">
        <f t="shared" si="501"/>
        <v>3.6971240598E-3</v>
      </c>
      <c r="AW1271" s="272">
        <v>1.2678414000000001E-7</v>
      </c>
      <c r="AX1271" s="272">
        <v>3.8253835E-10</v>
      </c>
      <c r="AY1271" s="272">
        <v>1.0451494E-14</v>
      </c>
      <c r="AZ1271" s="273">
        <v>0</v>
      </c>
      <c r="BA1271" s="273">
        <v>0</v>
      </c>
      <c r="BB1271" s="272">
        <v>1.1859868999999999E-10</v>
      </c>
      <c r="BC1271" s="272">
        <v>8.3684119000000005E-8</v>
      </c>
      <c r="BD1271" s="272">
        <v>1.6812340999999999E-11</v>
      </c>
      <c r="BE1271" s="272">
        <v>9.6308542E-11</v>
      </c>
      <c r="BF1271" s="273">
        <v>0</v>
      </c>
      <c r="BG1271" s="273">
        <v>0</v>
      </c>
      <c r="BH1271" s="273">
        <v>0</v>
      </c>
      <c r="BI1271" s="273">
        <v>0</v>
      </c>
      <c r="BJ1271" s="273">
        <v>0</v>
      </c>
      <c r="BK1271" s="273">
        <v>0</v>
      </c>
      <c r="BL1271" s="273">
        <v>0</v>
      </c>
      <c r="BM1271" s="273">
        <v>0</v>
      </c>
      <c r="BN1271" s="272">
        <v>1.3854598E-6</v>
      </c>
      <c r="BO1271" s="273">
        <v>3.6957385999999998E-3</v>
      </c>
      <c r="BP1271" s="273">
        <v>0</v>
      </c>
      <c r="BQ1271" s="273">
        <v>0</v>
      </c>
      <c r="BR1271" s="273">
        <v>0</v>
      </c>
      <c r="BS1271"/>
      <c r="BT1271" s="274">
        <v>8.6327885E-6</v>
      </c>
      <c r="BU1271" s="274">
        <v>7.0302611999999997E-7</v>
      </c>
      <c r="BV1271" s="274">
        <v>3.8093515000000001E-6</v>
      </c>
      <c r="BW1271" s="121">
        <v>0</v>
      </c>
      <c r="BX1271" s="274">
        <v>5.5165647000000001E-7</v>
      </c>
      <c r="BY1271" s="274">
        <v>7.6778582999999998E-8</v>
      </c>
      <c r="BZ1271" s="121">
        <v>0</v>
      </c>
      <c r="CA1271" s="274">
        <v>1.1653336999999999E-7</v>
      </c>
      <c r="CB1271" s="121">
        <v>0</v>
      </c>
      <c r="CC1271" s="121">
        <v>0</v>
      </c>
      <c r="CD1271" s="121">
        <v>0</v>
      </c>
      <c r="CE1271" s="121">
        <v>0</v>
      </c>
      <c r="CF1271" s="121">
        <v>0</v>
      </c>
      <c r="CG1271" s="274">
        <v>1.9111803000000001E-7</v>
      </c>
      <c r="CH1271" s="274">
        <v>3.1512181E-6</v>
      </c>
      <c r="CI1271" s="274">
        <v>3.3106282000000003E-8</v>
      </c>
      <c r="CJ1271" s="121">
        <v>0</v>
      </c>
      <c r="CK1271"/>
      <c r="CL1271" s="322">
        <v>0</v>
      </c>
      <c r="CM1271" s="322">
        <v>0.13662083999999999</v>
      </c>
      <c r="CN1271" s="322">
        <v>3.2308367999999998E-3</v>
      </c>
      <c r="CO1271" s="322">
        <v>4.9860946999999997E-4</v>
      </c>
      <c r="CP1271" s="322">
        <v>5.7722371999999998E-6</v>
      </c>
      <c r="CQ1271" s="322">
        <v>0</v>
      </c>
      <c r="CR1271" s="322">
        <v>0</v>
      </c>
      <c r="CS1271" s="322">
        <v>2.6667045E-5</v>
      </c>
      <c r="CT1271" s="322">
        <v>0</v>
      </c>
      <c r="CU1271" s="322">
        <v>4.6602269000000002E-2</v>
      </c>
      <c r="CV1271" s="161"/>
      <c r="CW1271" s="135"/>
      <c r="CX1271" s="78" t="s">
        <v>3461</v>
      </c>
      <c r="DB1271" s="201"/>
      <c r="DC1271"/>
      <c r="DD1271"/>
      <c r="DE1271"/>
      <c r="DF1271"/>
      <c r="DG1271"/>
      <c r="DH1271"/>
      <c r="DI1271"/>
      <c r="DJ1271"/>
      <c r="DK1271"/>
      <c r="DL1271"/>
      <c r="DM1271"/>
      <c r="DN1271"/>
    </row>
    <row r="1272" spans="1:118" ht="14.4" customHeight="1">
      <c r="A1272" t="s">
        <v>2908</v>
      </c>
      <c r="B1272" s="168" t="s">
        <v>3678</v>
      </c>
      <c r="C1272" s="279" t="str">
        <f t="shared" si="497"/>
        <v>B.042.02.105</v>
      </c>
      <c r="D1272" s="14" t="s">
        <v>3506</v>
      </c>
      <c r="E1272" s="278" t="s">
        <v>1810</v>
      </c>
      <c r="F1272" s="281" t="str">
        <f t="shared" si="498"/>
        <v>Electricity Croatia consumption</v>
      </c>
      <c r="G1272" s="319">
        <f t="shared" si="483"/>
        <v>1.0199939725000001E-2</v>
      </c>
      <c r="H1272" s="319">
        <f t="shared" si="484"/>
        <v>5.4429226499999996E-4</v>
      </c>
      <c r="I1272" s="319">
        <f t="shared" si="485"/>
        <v>1.0921284000000001E-3</v>
      </c>
      <c r="J1272" s="319">
        <f t="shared" si="486"/>
        <v>1.5132526E-4</v>
      </c>
      <c r="K1272" s="319">
        <v>8.4121938000000004E-3</v>
      </c>
      <c r="L1272" s="319">
        <v>5.2972011999999997E-4</v>
      </c>
      <c r="M1272" s="319">
        <v>5.6240827999999999E-4</v>
      </c>
      <c r="N1272" s="319">
        <v>4.7250040999999998E-4</v>
      </c>
      <c r="O1272" s="319">
        <v>7.1791855000000003E-5</v>
      </c>
      <c r="P1272" s="319">
        <v>0</v>
      </c>
      <c r="Q1272" s="319">
        <v>0</v>
      </c>
      <c r="R1272" s="319">
        <v>0</v>
      </c>
      <c r="S1272" s="319">
        <v>1.5132526E-4</v>
      </c>
      <c r="T1272" s="319">
        <v>0</v>
      </c>
      <c r="U1272" s="319">
        <v>0</v>
      </c>
      <c r="V1272" s="319">
        <v>0</v>
      </c>
      <c r="W1272" s="319">
        <v>0</v>
      </c>
      <c r="X1272" s="319">
        <v>0</v>
      </c>
      <c r="Y1272" s="210"/>
      <c r="Z1272" s="320">
        <f t="shared" si="502"/>
        <v>6.3249577443609026E-2</v>
      </c>
      <c r="AA1272" s="210"/>
      <c r="AB1272" s="321">
        <f t="shared" si="503"/>
        <v>8.4121938000000004E-3</v>
      </c>
      <c r="AC1272" s="321">
        <f t="shared" si="504"/>
        <v>1.6364206649999999E-3</v>
      </c>
      <c r="AD1272" s="321">
        <f t="shared" si="487"/>
        <v>1.0921284000000001E-3</v>
      </c>
      <c r="AE1272" s="321">
        <f t="shared" si="505"/>
        <v>1.0921284000000001E-3</v>
      </c>
      <c r="AF1272" s="321">
        <f t="shared" si="506"/>
        <v>1.5132526E-4</v>
      </c>
      <c r="AG1272"/>
      <c r="AH1272" s="121">
        <v>1.5913930000000001</v>
      </c>
      <c r="AI1272" s="121">
        <v>0.97476240999999997</v>
      </c>
      <c r="AJ1272" s="121">
        <v>0</v>
      </c>
      <c r="AK1272" s="121">
        <v>0</v>
      </c>
      <c r="AL1272" s="121">
        <v>0.1028356</v>
      </c>
      <c r="AM1272" s="121">
        <v>0.19525192999999999</v>
      </c>
      <c r="AN1272" s="121">
        <v>0.31854311000000002</v>
      </c>
      <c r="AO1272"/>
      <c r="AP1272" s="282">
        <v>1.341688E-3</v>
      </c>
      <c r="AQ1272" s="282">
        <v>1.2485789000000001E-3</v>
      </c>
      <c r="AR1272" s="283">
        <v>5.5204867E-5</v>
      </c>
      <c r="AS1272" s="283">
        <v>3.7904249000000003E-5</v>
      </c>
      <c r="AT1272" s="255">
        <f t="shared" si="499"/>
        <v>7.485485141300001E-8</v>
      </c>
      <c r="AU1272" s="256">
        <f t="shared" si="500"/>
        <v>2.0416001399269999E-10</v>
      </c>
      <c r="AV1272" s="256">
        <f t="shared" si="501"/>
        <v>5.3087182713000003E-3</v>
      </c>
      <c r="AW1272" s="272">
        <v>5.8695607999999999E-8</v>
      </c>
      <c r="AX1272" s="272">
        <v>1.7709882E-10</v>
      </c>
      <c r="AY1272" s="272">
        <v>4.8385926999999999E-15</v>
      </c>
      <c r="AZ1272" s="273">
        <v>0</v>
      </c>
      <c r="BA1272" s="273">
        <v>0</v>
      </c>
      <c r="BB1272" s="272">
        <v>7.0257412999999998E-11</v>
      </c>
      <c r="BC1272" s="272">
        <v>1.6088986000000001E-8</v>
      </c>
      <c r="BD1272" s="272">
        <v>9.9595673999999994E-12</v>
      </c>
      <c r="BE1272" s="272">
        <v>1.7096788000000002E-11</v>
      </c>
      <c r="BF1272" s="273">
        <v>0</v>
      </c>
      <c r="BG1272" s="273">
        <v>0</v>
      </c>
      <c r="BH1272" s="273">
        <v>0</v>
      </c>
      <c r="BI1272" s="273">
        <v>0</v>
      </c>
      <c r="BJ1272" s="273">
        <v>0</v>
      </c>
      <c r="BK1272" s="273">
        <v>0</v>
      </c>
      <c r="BL1272" s="273">
        <v>0</v>
      </c>
      <c r="BM1272" s="273">
        <v>0</v>
      </c>
      <c r="BN1272" s="272">
        <v>3.0542713000000002E-6</v>
      </c>
      <c r="BO1272" s="273">
        <v>5.3056639999999999E-3</v>
      </c>
      <c r="BP1272" s="273">
        <v>0</v>
      </c>
      <c r="BQ1272" s="273">
        <v>0</v>
      </c>
      <c r="BR1272" s="273">
        <v>0</v>
      </c>
      <c r="BS1272"/>
      <c r="BT1272" s="274">
        <v>3.4802805999999999E-6</v>
      </c>
      <c r="BU1272" s="274">
        <v>1.4100108000000001E-7</v>
      </c>
      <c r="BV1272" s="274">
        <v>1.7635660000000001E-6</v>
      </c>
      <c r="BW1272" s="121">
        <v>0</v>
      </c>
      <c r="BX1272" s="274">
        <v>1.4648965000000001E-7</v>
      </c>
      <c r="BY1272" s="274">
        <v>4.5483342000000001E-8</v>
      </c>
      <c r="BZ1272" s="121">
        <v>0</v>
      </c>
      <c r="CA1272" s="274">
        <v>6.9033925000000001E-8</v>
      </c>
      <c r="CB1272" s="121">
        <v>0</v>
      </c>
      <c r="CC1272" s="121">
        <v>0</v>
      </c>
      <c r="CD1272" s="121">
        <v>0</v>
      </c>
      <c r="CE1272" s="121">
        <v>0</v>
      </c>
      <c r="CF1272" s="121">
        <v>0</v>
      </c>
      <c r="CG1272" s="274">
        <v>9.5336038000000006E-8</v>
      </c>
      <c r="CH1272" s="274">
        <v>1.1463870999999999E-6</v>
      </c>
      <c r="CI1272" s="274">
        <v>7.2983399999999994E-8</v>
      </c>
      <c r="CJ1272" s="121">
        <v>0</v>
      </c>
      <c r="CK1272"/>
      <c r="CL1272" s="322">
        <v>0</v>
      </c>
      <c r="CM1272" s="322">
        <v>6.3249577000000001E-2</v>
      </c>
      <c r="CN1272" s="322">
        <v>1.9139355E-3</v>
      </c>
      <c r="CO1272" s="322">
        <v>1.0690253E-4</v>
      </c>
      <c r="CP1272" s="322">
        <v>3.4194514999999999E-6</v>
      </c>
      <c r="CQ1272" s="322">
        <v>0</v>
      </c>
      <c r="CR1272" s="322">
        <v>0</v>
      </c>
      <c r="CS1272" s="322">
        <v>5.5781518999999998E-6</v>
      </c>
      <c r="CT1272" s="322">
        <v>0</v>
      </c>
      <c r="CU1272" s="322">
        <v>8.5772810000000005E-2</v>
      </c>
      <c r="CV1272" s="161"/>
      <c r="CW1272" s="135"/>
      <c r="CX1272" s="78" t="s">
        <v>3461</v>
      </c>
      <c r="DB1272" s="23"/>
      <c r="DC1272"/>
      <c r="DD1272"/>
      <c r="DE1272"/>
      <c r="DF1272"/>
      <c r="DG1272"/>
      <c r="DH1272"/>
      <c r="DI1272"/>
      <c r="DJ1272"/>
      <c r="DK1272"/>
      <c r="DL1272"/>
      <c r="DM1272"/>
      <c r="DN1272"/>
    </row>
    <row r="1273" spans="1:118" ht="14.4" customHeight="1">
      <c r="A1273" t="s">
        <v>2909</v>
      </c>
      <c r="B1273" s="168" t="s">
        <v>3678</v>
      </c>
      <c r="C1273" s="279" t="str">
        <f t="shared" si="497"/>
        <v>B.042.02.106</v>
      </c>
      <c r="D1273" s="14" t="s">
        <v>3506</v>
      </c>
      <c r="E1273" s="278" t="s">
        <v>1810</v>
      </c>
      <c r="F1273" s="281" t="str">
        <f t="shared" si="498"/>
        <v>Electricity Cyprus consumption</v>
      </c>
      <c r="G1273" s="319">
        <f t="shared" si="483"/>
        <v>3.8274873230000006E-2</v>
      </c>
      <c r="H1273" s="319">
        <f t="shared" si="484"/>
        <v>2.1251793100000001E-3</v>
      </c>
      <c r="I1273" s="319">
        <f t="shared" si="485"/>
        <v>1.1300989900000001E-2</v>
      </c>
      <c r="J1273" s="319">
        <f t="shared" si="486"/>
        <v>1.6052302000000001E-4</v>
      </c>
      <c r="K1273" s="319">
        <v>2.4688181E-2</v>
      </c>
      <c r="L1273" s="319">
        <v>9.6654050000000002E-3</v>
      </c>
      <c r="M1273" s="319">
        <v>1.6355848999999999E-3</v>
      </c>
      <c r="N1273" s="319">
        <v>1.3741166000000001E-3</v>
      </c>
      <c r="O1273" s="319">
        <v>7.5106271000000002E-4</v>
      </c>
      <c r="P1273" s="319">
        <v>0</v>
      </c>
      <c r="Q1273" s="319">
        <v>0</v>
      </c>
      <c r="R1273" s="319">
        <v>0</v>
      </c>
      <c r="S1273" s="319">
        <v>1.6052302000000001E-4</v>
      </c>
      <c r="T1273" s="319">
        <v>0</v>
      </c>
      <c r="U1273" s="319">
        <v>0</v>
      </c>
      <c r="V1273" s="319">
        <v>0</v>
      </c>
      <c r="W1273" s="319">
        <v>0</v>
      </c>
      <c r="X1273" s="319">
        <v>0</v>
      </c>
      <c r="Y1273" s="210"/>
      <c r="Z1273" s="320">
        <f t="shared" si="502"/>
        <v>0.18562542105263158</v>
      </c>
      <c r="AA1273" s="210"/>
      <c r="AB1273" s="321">
        <f t="shared" si="503"/>
        <v>2.4688181E-2</v>
      </c>
      <c r="AC1273" s="321">
        <f t="shared" si="504"/>
        <v>1.3426169210000002E-2</v>
      </c>
      <c r="AD1273" s="321">
        <f t="shared" si="487"/>
        <v>1.1300989900000001E-2</v>
      </c>
      <c r="AE1273" s="321">
        <f t="shared" si="505"/>
        <v>1.1300989900000001E-2</v>
      </c>
      <c r="AF1273" s="321">
        <f t="shared" si="506"/>
        <v>1.6052302000000001E-4</v>
      </c>
      <c r="AG1273"/>
      <c r="AH1273" s="121">
        <v>2.7552572999999998</v>
      </c>
      <c r="AI1273" s="121">
        <v>2.5749892000000001</v>
      </c>
      <c r="AJ1273" s="121">
        <v>0</v>
      </c>
      <c r="AK1273" s="121">
        <v>0</v>
      </c>
      <c r="AL1273" s="121">
        <v>1.4168501E-2</v>
      </c>
      <c r="AM1273" s="121">
        <v>0.16609964999999999</v>
      </c>
      <c r="AN1273" s="121">
        <v>0</v>
      </c>
      <c r="AO1273"/>
      <c r="AP1273" s="282">
        <v>6.6524466000000004E-3</v>
      </c>
      <c r="AQ1273" s="282">
        <v>6.2602724999999996E-3</v>
      </c>
      <c r="AR1273" s="282">
        <v>2.0829673E-4</v>
      </c>
      <c r="AS1273" s="282">
        <v>1.8387736000000001E-4</v>
      </c>
      <c r="AT1273" s="255">
        <f t="shared" si="499"/>
        <v>3.7531609126E-7</v>
      </c>
      <c r="AU1273" s="256">
        <f t="shared" si="500"/>
        <v>7.7032814234500002E-10</v>
      </c>
      <c r="AV1273" s="256">
        <f t="shared" si="501"/>
        <v>2.5753131914199999E-2</v>
      </c>
      <c r="AW1273" s="272">
        <v>1.7226038999999999E-7</v>
      </c>
      <c r="AX1273" s="272">
        <v>5.1975119000000002E-10</v>
      </c>
      <c r="AY1273" s="272">
        <v>1.4200345E-14</v>
      </c>
      <c r="AZ1273" s="273">
        <v>0</v>
      </c>
      <c r="BA1273" s="273">
        <v>0</v>
      </c>
      <c r="BB1273" s="272">
        <v>2.0432126E-10</v>
      </c>
      <c r="BC1273" s="272">
        <v>2.0285138E-7</v>
      </c>
      <c r="BD1273" s="272">
        <v>2.8964222E-11</v>
      </c>
      <c r="BE1273" s="272">
        <v>2.2159853000000001E-10</v>
      </c>
      <c r="BF1273" s="273">
        <v>0</v>
      </c>
      <c r="BG1273" s="273">
        <v>0</v>
      </c>
      <c r="BH1273" s="273">
        <v>0</v>
      </c>
      <c r="BI1273" s="273">
        <v>0</v>
      </c>
      <c r="BJ1273" s="273">
        <v>0</v>
      </c>
      <c r="BK1273" s="273">
        <v>0</v>
      </c>
      <c r="BL1273" s="273">
        <v>0</v>
      </c>
      <c r="BM1273" s="273">
        <v>0</v>
      </c>
      <c r="BN1273" s="272">
        <v>3.2399141999999999E-6</v>
      </c>
      <c r="BO1273" s="273">
        <v>2.5749892E-2</v>
      </c>
      <c r="BP1273" s="273">
        <v>0</v>
      </c>
      <c r="BQ1273" s="273">
        <v>0</v>
      </c>
      <c r="BR1273" s="273">
        <v>0</v>
      </c>
      <c r="BS1273"/>
      <c r="BT1273" s="274">
        <v>1.2532122999999999E-5</v>
      </c>
      <c r="BU1273" s="274">
        <v>1.5950354000000001E-6</v>
      </c>
      <c r="BV1273" s="274">
        <v>5.1757294000000002E-6</v>
      </c>
      <c r="BW1273" s="121">
        <v>0</v>
      </c>
      <c r="BX1273" s="274">
        <v>1.8875093E-6</v>
      </c>
      <c r="BY1273" s="274">
        <v>1.3227378000000001E-7</v>
      </c>
      <c r="BZ1273" s="121">
        <v>0</v>
      </c>
      <c r="CA1273" s="274">
        <v>2.0076313E-7</v>
      </c>
      <c r="CB1273" s="121">
        <v>0</v>
      </c>
      <c r="CC1273" s="121">
        <v>0</v>
      </c>
      <c r="CD1273" s="121">
        <v>0</v>
      </c>
      <c r="CE1273" s="121">
        <v>0</v>
      </c>
      <c r="CF1273" s="121">
        <v>0</v>
      </c>
      <c r="CG1273" s="274">
        <v>3.5417514999999999E-7</v>
      </c>
      <c r="CH1273" s="274">
        <v>3.1092171999999999E-6</v>
      </c>
      <c r="CI1273" s="274">
        <v>7.7419432999999996E-8</v>
      </c>
      <c r="CJ1273" s="121">
        <v>0</v>
      </c>
      <c r="CK1273"/>
      <c r="CL1273" s="322">
        <v>0</v>
      </c>
      <c r="CM1273" s="322">
        <v>0.18562542000000001</v>
      </c>
      <c r="CN1273" s="322">
        <v>5.5660702999999999E-3</v>
      </c>
      <c r="CO1273" s="322">
        <v>1.1216371E-3</v>
      </c>
      <c r="CP1273" s="322">
        <v>9.9443828999999994E-6</v>
      </c>
      <c r="CQ1273" s="322">
        <v>0</v>
      </c>
      <c r="CR1273" s="322">
        <v>0</v>
      </c>
      <c r="CS1273" s="322">
        <v>7.9290972999999996E-5</v>
      </c>
      <c r="CT1273" s="322">
        <v>0</v>
      </c>
      <c r="CU1273" s="322">
        <v>0.34980984999999998</v>
      </c>
      <c r="CV1273" s="161"/>
      <c r="CW1273" s="135"/>
      <c r="CX1273" s="78" t="s">
        <v>3461</v>
      </c>
      <c r="DB1273" s="23"/>
      <c r="DC1273"/>
      <c r="DD1273"/>
      <c r="DE1273"/>
      <c r="DF1273"/>
      <c r="DG1273"/>
      <c r="DH1273"/>
      <c r="DI1273"/>
      <c r="DJ1273"/>
      <c r="DK1273"/>
      <c r="DL1273"/>
      <c r="DM1273"/>
      <c r="DN1273"/>
    </row>
    <row r="1274" spans="1:118" ht="14.4" customHeight="1">
      <c r="A1274" t="s">
        <v>2910</v>
      </c>
      <c r="B1274" s="168" t="s">
        <v>3678</v>
      </c>
      <c r="C1274" s="279" t="str">
        <f t="shared" si="497"/>
        <v>B.042.02.107</v>
      </c>
      <c r="D1274" s="14" t="s">
        <v>3506</v>
      </c>
      <c r="E1274" s="278" t="s">
        <v>1810</v>
      </c>
      <c r="F1274" s="281" t="str">
        <f t="shared" si="498"/>
        <v>Electricity Czechia consumption</v>
      </c>
      <c r="G1274" s="319">
        <f t="shared" si="483"/>
        <v>3.0657183314000001E-2</v>
      </c>
      <c r="H1274" s="319">
        <f t="shared" si="484"/>
        <v>1.2260081899999999E-3</v>
      </c>
      <c r="I1274" s="319">
        <f t="shared" si="485"/>
        <v>3.2981769999999998E-3</v>
      </c>
      <c r="J1274" s="319">
        <f t="shared" si="486"/>
        <v>8.6973871240000004E-3</v>
      </c>
      <c r="K1274" s="319">
        <v>1.7435611E-2</v>
      </c>
      <c r="L1274" s="319">
        <v>2.1128256999999998E-3</v>
      </c>
      <c r="M1274" s="319">
        <v>1.1853513E-3</v>
      </c>
      <c r="N1274" s="319">
        <v>9.9585834999999998E-4</v>
      </c>
      <c r="O1274" s="319">
        <v>2.3014984E-4</v>
      </c>
      <c r="P1274" s="319">
        <v>0</v>
      </c>
      <c r="Q1274" s="319">
        <v>0</v>
      </c>
      <c r="R1274" s="319">
        <v>0</v>
      </c>
      <c r="S1274" s="319">
        <v>4.5053823999999998E-5</v>
      </c>
      <c r="T1274" s="319">
        <v>0</v>
      </c>
      <c r="U1274" s="319">
        <v>8.6523333000000004E-3</v>
      </c>
      <c r="V1274" s="319">
        <v>0</v>
      </c>
      <c r="W1274" s="319">
        <v>0</v>
      </c>
      <c r="X1274" s="319">
        <v>0</v>
      </c>
      <c r="Y1274" s="210"/>
      <c r="Z1274" s="320">
        <f t="shared" si="502"/>
        <v>0.13109481954887217</v>
      </c>
      <c r="AA1274" s="210"/>
      <c r="AB1274" s="321">
        <f t="shared" si="503"/>
        <v>1.7435611E-2</v>
      </c>
      <c r="AC1274" s="321">
        <f t="shared" si="504"/>
        <v>4.5241851899999993E-3</v>
      </c>
      <c r="AD1274" s="321">
        <f t="shared" si="487"/>
        <v>3.2981769999999998E-3</v>
      </c>
      <c r="AE1274" s="321">
        <f t="shared" si="505"/>
        <v>3.2981769999999998E-3</v>
      </c>
      <c r="AF1274" s="321">
        <f t="shared" si="506"/>
        <v>8.6973871240000004E-3</v>
      </c>
      <c r="AG1274"/>
      <c r="AH1274" s="121">
        <v>2.8819479000000001</v>
      </c>
      <c r="AI1274" s="121">
        <v>1.5673746</v>
      </c>
      <c r="AJ1274" s="121">
        <v>1.1728892</v>
      </c>
      <c r="AK1274" s="121">
        <v>0</v>
      </c>
      <c r="AL1274" s="121">
        <v>7.7494755999999998E-2</v>
      </c>
      <c r="AM1274" s="121">
        <v>3.9082549000000001E-2</v>
      </c>
      <c r="AN1274" s="121">
        <v>2.5106825999999999E-2</v>
      </c>
      <c r="AO1274"/>
      <c r="AP1274" s="282">
        <v>3.0681282999999999E-3</v>
      </c>
      <c r="AQ1274" s="282">
        <v>2.9197580000000002E-3</v>
      </c>
      <c r="AR1274" s="282">
        <v>1.2037617E-4</v>
      </c>
      <c r="AS1274" s="283">
        <v>2.7994113999999998E-5</v>
      </c>
      <c r="AT1274" s="255">
        <f t="shared" si="499"/>
        <v>1.7504543798000001E-7</v>
      </c>
      <c r="AU1274" s="256">
        <f t="shared" si="500"/>
        <v>4.4517815475400006E-10</v>
      </c>
      <c r="AV1274" s="256">
        <f t="shared" si="501"/>
        <v>3.9207442432500003E-3</v>
      </c>
      <c r="AW1274" s="272">
        <v>1.2165599E-7</v>
      </c>
      <c r="AX1274" s="272">
        <v>3.6706550000000002E-10</v>
      </c>
      <c r="AY1274" s="272">
        <v>1.0028754E-14</v>
      </c>
      <c r="AZ1274" s="273">
        <v>0</v>
      </c>
      <c r="BA1274" s="273">
        <v>0</v>
      </c>
      <c r="BB1274" s="272">
        <v>1.4807698000000001E-10</v>
      </c>
      <c r="BC1274" s="272">
        <v>5.3241371000000003E-8</v>
      </c>
      <c r="BD1274" s="272">
        <v>2.0991132000000001E-11</v>
      </c>
      <c r="BE1274" s="272">
        <v>5.7111494E-11</v>
      </c>
      <c r="BF1274" s="273">
        <v>0</v>
      </c>
      <c r="BG1274" s="273">
        <v>0</v>
      </c>
      <c r="BH1274" s="273">
        <v>0</v>
      </c>
      <c r="BI1274" s="273">
        <v>0</v>
      </c>
      <c r="BJ1274" s="273">
        <v>0</v>
      </c>
      <c r="BK1274" s="273">
        <v>0</v>
      </c>
      <c r="BL1274" s="273">
        <v>0</v>
      </c>
      <c r="BM1274" s="273">
        <v>0</v>
      </c>
      <c r="BN1274" s="272">
        <v>9.0934325E-7</v>
      </c>
      <c r="BO1274" s="273">
        <v>3.9198349000000004E-3</v>
      </c>
      <c r="BP1274" s="273">
        <v>0</v>
      </c>
      <c r="BQ1274" s="273">
        <v>0</v>
      </c>
      <c r="BR1274" s="273">
        <v>0</v>
      </c>
      <c r="BS1274"/>
      <c r="BT1274" s="274">
        <v>8.4540617000000005E-6</v>
      </c>
      <c r="BU1274" s="274">
        <v>4.4249488999999999E-7</v>
      </c>
      <c r="BV1274" s="274">
        <v>3.6552714999999999E-6</v>
      </c>
      <c r="BW1274" s="121">
        <v>0</v>
      </c>
      <c r="BX1274" s="274">
        <v>4.9901560999999999E-7</v>
      </c>
      <c r="BY1274" s="274">
        <v>9.5862278999999995E-8</v>
      </c>
      <c r="BZ1274" s="121">
        <v>0</v>
      </c>
      <c r="CA1274" s="274">
        <v>1.4549831000000001E-7</v>
      </c>
      <c r="CB1274" s="121">
        <v>0</v>
      </c>
      <c r="CC1274" s="121">
        <v>0</v>
      </c>
      <c r="CD1274" s="121">
        <v>0</v>
      </c>
      <c r="CE1274" s="121">
        <v>0</v>
      </c>
      <c r="CF1274" s="121">
        <v>0</v>
      </c>
      <c r="CG1274" s="274">
        <v>2.1036649E-7</v>
      </c>
      <c r="CH1274" s="274">
        <v>3.3838234999999998E-6</v>
      </c>
      <c r="CI1274" s="274">
        <v>2.1729228999999999E-8</v>
      </c>
      <c r="CJ1274" s="121">
        <v>0</v>
      </c>
      <c r="CK1274"/>
      <c r="CL1274" s="322">
        <v>0</v>
      </c>
      <c r="CM1274" s="322">
        <v>0.13109482</v>
      </c>
      <c r="CN1274" s="322">
        <v>4.0338772E-3</v>
      </c>
      <c r="CO1274" s="322">
        <v>3.2473465999999999E-4</v>
      </c>
      <c r="CP1274" s="322">
        <v>7.2069552999999998E-6</v>
      </c>
      <c r="CQ1274" s="322">
        <v>0</v>
      </c>
      <c r="CR1274" s="322">
        <v>0</v>
      </c>
      <c r="CS1274" s="322">
        <v>1.9798621000000001E-5</v>
      </c>
      <c r="CT1274" s="322">
        <v>0</v>
      </c>
      <c r="CU1274" s="322">
        <v>5.0802014E-2</v>
      </c>
      <c r="CV1274" s="161"/>
      <c r="CW1274" s="135"/>
      <c r="CX1274" s="78" t="s">
        <v>3461</v>
      </c>
      <c r="DB1274" s="23"/>
      <c r="DC1274"/>
      <c r="DD1274"/>
      <c r="DE1274"/>
      <c r="DF1274"/>
      <c r="DG1274"/>
      <c r="DH1274"/>
      <c r="DI1274"/>
      <c r="DJ1274"/>
      <c r="DK1274"/>
      <c r="DL1274"/>
      <c r="DM1274"/>
      <c r="DN1274"/>
    </row>
    <row r="1275" spans="1:118" ht="14.4" customHeight="1">
      <c r="A1275" t="s">
        <v>2911</v>
      </c>
      <c r="B1275" s="168" t="s">
        <v>3678</v>
      </c>
      <c r="C1275" s="279" t="str">
        <f t="shared" si="497"/>
        <v>B.042.02.108</v>
      </c>
      <c r="D1275" s="14" t="s">
        <v>3506</v>
      </c>
      <c r="E1275" s="278" t="s">
        <v>1810</v>
      </c>
      <c r="F1275" s="281" t="str">
        <f t="shared" si="498"/>
        <v>Electricity Denmark consumption</v>
      </c>
      <c r="G1275" s="319">
        <f t="shared" si="483"/>
        <v>6.6129116009999997E-3</v>
      </c>
      <c r="H1275" s="319">
        <f t="shared" si="484"/>
        <v>4.9338308100000002E-4</v>
      </c>
      <c r="I1275" s="319">
        <f t="shared" si="485"/>
        <v>7.2318598000000009E-4</v>
      </c>
      <c r="J1275" s="319">
        <f t="shared" si="486"/>
        <v>2.5971044E-4</v>
      </c>
      <c r="K1275" s="319">
        <v>5.1366321E-3</v>
      </c>
      <c r="L1275" s="319">
        <v>2.0748574000000001E-4</v>
      </c>
      <c r="M1275" s="319">
        <v>5.1570024000000003E-4</v>
      </c>
      <c r="N1275" s="319">
        <v>4.3325922000000001E-4</v>
      </c>
      <c r="O1275" s="319">
        <v>6.0123861000000002E-5</v>
      </c>
      <c r="P1275" s="319">
        <v>0</v>
      </c>
      <c r="Q1275" s="319">
        <v>0</v>
      </c>
      <c r="R1275" s="319">
        <v>0</v>
      </c>
      <c r="S1275" s="319">
        <v>2.5971044E-4</v>
      </c>
      <c r="T1275" s="319">
        <v>0</v>
      </c>
      <c r="U1275" s="319">
        <v>0</v>
      </c>
      <c r="V1275" s="319">
        <v>0</v>
      </c>
      <c r="W1275" s="319">
        <v>0</v>
      </c>
      <c r="X1275" s="319">
        <v>0</v>
      </c>
      <c r="Y1275" s="210"/>
      <c r="Z1275" s="320">
        <f t="shared" si="502"/>
        <v>3.8621293984962404E-2</v>
      </c>
      <c r="AA1275" s="210"/>
      <c r="AB1275" s="321">
        <f t="shared" si="503"/>
        <v>5.1366321E-3</v>
      </c>
      <c r="AC1275" s="321">
        <f t="shared" si="504"/>
        <v>1.2165690610000002E-3</v>
      </c>
      <c r="AD1275" s="321">
        <f t="shared" si="487"/>
        <v>7.2318598000000009E-4</v>
      </c>
      <c r="AE1275" s="321">
        <f t="shared" si="505"/>
        <v>7.2318598000000009E-4</v>
      </c>
      <c r="AF1275" s="321">
        <f t="shared" si="506"/>
        <v>2.5971044E-4</v>
      </c>
      <c r="AG1275"/>
      <c r="AH1275" s="121">
        <v>1.4141010000000001</v>
      </c>
      <c r="AI1275" s="121">
        <v>0.50829930999999995</v>
      </c>
      <c r="AJ1275" s="121">
        <v>0</v>
      </c>
      <c r="AK1275" s="121">
        <v>0</v>
      </c>
      <c r="AL1275" s="121">
        <v>0.27870260000000002</v>
      </c>
      <c r="AM1275" s="121">
        <v>0.62185122999999998</v>
      </c>
      <c r="AN1275" s="121">
        <v>5.2478580000000002E-3</v>
      </c>
      <c r="AO1275"/>
      <c r="AP1275" s="282">
        <v>8.0840898000000003E-4</v>
      </c>
      <c r="AQ1275" s="282">
        <v>7.5919281000000002E-4</v>
      </c>
      <c r="AR1275" s="283">
        <v>3.4358603999999998E-5</v>
      </c>
      <c r="AS1275" s="283">
        <v>1.485756E-5</v>
      </c>
      <c r="AT1275" s="255">
        <f t="shared" si="499"/>
        <v>4.5515156730999999E-8</v>
      </c>
      <c r="AU1275" s="256">
        <f t="shared" si="500"/>
        <v>1.2706584162900001E-10</v>
      </c>
      <c r="AV1275" s="256">
        <f t="shared" si="501"/>
        <v>2.0808907621E-3</v>
      </c>
      <c r="AW1275" s="272">
        <v>3.5840560999999999E-8</v>
      </c>
      <c r="AX1275" s="272">
        <v>1.0813962E-10</v>
      </c>
      <c r="AY1275" s="272">
        <v>2.9545290000000001E-15</v>
      </c>
      <c r="AZ1275" s="273">
        <v>0</v>
      </c>
      <c r="BA1275" s="273">
        <v>0</v>
      </c>
      <c r="BB1275" s="272">
        <v>6.4422531000000003E-11</v>
      </c>
      <c r="BC1275" s="272">
        <v>9.6101732000000003E-9</v>
      </c>
      <c r="BD1275" s="272">
        <v>9.1324248000000007E-12</v>
      </c>
      <c r="BE1275" s="272">
        <v>9.7908422999999992E-12</v>
      </c>
      <c r="BF1275" s="273">
        <v>0</v>
      </c>
      <c r="BG1275" s="273">
        <v>0</v>
      </c>
      <c r="BH1275" s="273">
        <v>0</v>
      </c>
      <c r="BI1275" s="273">
        <v>0</v>
      </c>
      <c r="BJ1275" s="273">
        <v>0</v>
      </c>
      <c r="BK1275" s="273">
        <v>0</v>
      </c>
      <c r="BL1275" s="273">
        <v>0</v>
      </c>
      <c r="BM1275" s="273">
        <v>0</v>
      </c>
      <c r="BN1275" s="272">
        <v>5.2418620999999999E-6</v>
      </c>
      <c r="BO1275" s="273">
        <v>2.0756489000000001E-3</v>
      </c>
      <c r="BP1275" s="273">
        <v>0</v>
      </c>
      <c r="BQ1275" s="273">
        <v>0</v>
      </c>
      <c r="BR1275" s="273">
        <v>0</v>
      </c>
      <c r="BS1275"/>
      <c r="BT1275" s="274">
        <v>2.1854035999999998E-6</v>
      </c>
      <c r="BU1275" s="274">
        <v>8.8710685000000002E-8</v>
      </c>
      <c r="BV1275" s="274">
        <v>1.0768642E-6</v>
      </c>
      <c r="BW1275" s="121">
        <v>0</v>
      </c>
      <c r="BX1275" s="274">
        <v>9.5789289000000001E-8</v>
      </c>
      <c r="BY1275" s="274">
        <v>4.1705948E-8</v>
      </c>
      <c r="BZ1275" s="121">
        <v>0</v>
      </c>
      <c r="CA1275" s="274">
        <v>6.3300653999999994E-8</v>
      </c>
      <c r="CB1275" s="121">
        <v>0</v>
      </c>
      <c r="CC1275" s="121">
        <v>0</v>
      </c>
      <c r="CD1275" s="121">
        <v>0</v>
      </c>
      <c r="CE1275" s="121">
        <v>0</v>
      </c>
      <c r="CF1275" s="121">
        <v>0</v>
      </c>
      <c r="CG1275" s="274">
        <v>8.4784183000000002E-8</v>
      </c>
      <c r="CH1275" s="274">
        <v>6.0899163999999997E-7</v>
      </c>
      <c r="CI1275" s="274">
        <v>1.2525701999999999E-7</v>
      </c>
      <c r="CJ1275" s="121">
        <v>0</v>
      </c>
      <c r="CK1275"/>
      <c r="CL1275" s="322">
        <v>0</v>
      </c>
      <c r="CM1275" s="322">
        <v>3.8621294E-2</v>
      </c>
      <c r="CN1275" s="322">
        <v>1.7549830000000001E-3</v>
      </c>
      <c r="CO1275" s="322">
        <v>7.0259853999999995E-5</v>
      </c>
      <c r="CP1275" s="322">
        <v>3.1354657999999999E-6</v>
      </c>
      <c r="CQ1275" s="322">
        <v>0</v>
      </c>
      <c r="CR1275" s="322">
        <v>0</v>
      </c>
      <c r="CS1275" s="322">
        <v>3.2758858E-6</v>
      </c>
      <c r="CT1275" s="322">
        <v>0</v>
      </c>
      <c r="CU1275" s="322">
        <v>2.8780143000000001E-2</v>
      </c>
      <c r="CV1275" s="159"/>
      <c r="CW1275" s="135"/>
      <c r="CX1275" s="78" t="s">
        <v>3461</v>
      </c>
      <c r="DB1275" s="23"/>
      <c r="DC1275"/>
      <c r="DD1275"/>
      <c r="DE1275"/>
      <c r="DF1275"/>
      <c r="DG1275"/>
      <c r="DH1275"/>
      <c r="DI1275"/>
      <c r="DJ1275"/>
      <c r="DK1275"/>
      <c r="DL1275"/>
      <c r="DM1275"/>
      <c r="DN1275"/>
    </row>
    <row r="1276" spans="1:118" ht="14.4" customHeight="1">
      <c r="A1276" t="s">
        <v>2912</v>
      </c>
      <c r="B1276" s="168" t="s">
        <v>3678</v>
      </c>
      <c r="C1276" s="279" t="str">
        <f t="shared" si="497"/>
        <v>B.042.02.109</v>
      </c>
      <c r="D1276" s="14" t="s">
        <v>3506</v>
      </c>
      <c r="E1276" s="278" t="s">
        <v>1810</v>
      </c>
      <c r="F1276" s="281" t="str">
        <f t="shared" si="498"/>
        <v>Electricity Estonia consumption</v>
      </c>
      <c r="G1276" s="319">
        <f t="shared" si="483"/>
        <v>3.4818012549999999E-2</v>
      </c>
      <c r="H1276" s="319">
        <f t="shared" si="484"/>
        <v>2.8583004500000002E-3</v>
      </c>
      <c r="I1276" s="319">
        <f t="shared" si="485"/>
        <v>6.9941789000000001E-3</v>
      </c>
      <c r="J1276" s="319">
        <f t="shared" si="486"/>
        <v>1.063382E-4</v>
      </c>
      <c r="K1276" s="319">
        <v>2.4859195000000001E-2</v>
      </c>
      <c r="L1276" s="319">
        <v>5.8127099E-3</v>
      </c>
      <c r="M1276" s="319">
        <v>1.1814690000000001E-3</v>
      </c>
      <c r="N1276" s="319">
        <v>9.9259665000000011E-4</v>
      </c>
      <c r="O1276" s="319">
        <v>1.8657038000000001E-3</v>
      </c>
      <c r="P1276" s="319">
        <v>0</v>
      </c>
      <c r="Q1276" s="319">
        <v>0</v>
      </c>
      <c r="R1276" s="319">
        <v>0</v>
      </c>
      <c r="S1276" s="319">
        <v>1.063382E-4</v>
      </c>
      <c r="T1276" s="319">
        <v>0</v>
      </c>
      <c r="U1276" s="319">
        <v>0</v>
      </c>
      <c r="V1276" s="319">
        <v>0</v>
      </c>
      <c r="W1276" s="319">
        <v>0</v>
      </c>
      <c r="X1276" s="319">
        <v>0</v>
      </c>
      <c r="Y1276" s="210"/>
      <c r="Z1276" s="320">
        <f t="shared" si="502"/>
        <v>0.18691124060150374</v>
      </c>
      <c r="AA1276" s="210"/>
      <c r="AB1276" s="321">
        <f t="shared" si="503"/>
        <v>2.4859195000000001E-2</v>
      </c>
      <c r="AC1276" s="321">
        <f t="shared" si="504"/>
        <v>9.8524793500000003E-3</v>
      </c>
      <c r="AD1276" s="321">
        <f t="shared" si="487"/>
        <v>6.9941789000000001E-3</v>
      </c>
      <c r="AE1276" s="321">
        <f t="shared" si="505"/>
        <v>6.9941789000000001E-3</v>
      </c>
      <c r="AF1276" s="321">
        <f t="shared" si="506"/>
        <v>1.063382E-4</v>
      </c>
      <c r="AG1276"/>
      <c r="AH1276" s="121">
        <v>2.1579183999999998</v>
      </c>
      <c r="AI1276" s="121">
        <v>1.6473609</v>
      </c>
      <c r="AJ1276" s="121">
        <v>0</v>
      </c>
      <c r="AK1276" s="121">
        <v>0</v>
      </c>
      <c r="AL1276" s="121">
        <v>0.33867211000000003</v>
      </c>
      <c r="AM1276" s="121">
        <v>0.15712623000000001</v>
      </c>
      <c r="AN1276" s="121">
        <v>1.4759141E-2</v>
      </c>
      <c r="AO1276"/>
      <c r="AP1276" s="282">
        <v>5.6285323999999996E-3</v>
      </c>
      <c r="AQ1276" s="282">
        <v>5.3318302000000001E-3</v>
      </c>
      <c r="AR1276" s="282">
        <v>1.8377148000000001E-4</v>
      </c>
      <c r="AS1276" s="282">
        <v>1.1293078000000001E-4</v>
      </c>
      <c r="AT1276" s="255">
        <f t="shared" si="499"/>
        <v>3.1965409198999998E-7</v>
      </c>
      <c r="AU1276" s="256">
        <f t="shared" si="500"/>
        <v>6.7962824870999996E-10</v>
      </c>
      <c r="AV1276" s="256">
        <f t="shared" si="501"/>
        <v>1.58166362755E-2</v>
      </c>
      <c r="AW1276" s="272">
        <v>1.7345362999999999E-7</v>
      </c>
      <c r="AX1276" s="272">
        <v>5.2335146999999999E-10</v>
      </c>
      <c r="AY1276" s="272">
        <v>1.4298710000000002E-14</v>
      </c>
      <c r="AZ1276" s="273">
        <v>0</v>
      </c>
      <c r="BA1276" s="273">
        <v>0</v>
      </c>
      <c r="BB1276" s="272">
        <v>1.4759199E-10</v>
      </c>
      <c r="BC1276" s="272">
        <v>1.4605287E-7</v>
      </c>
      <c r="BD1276" s="272">
        <v>2.0922380000000001E-11</v>
      </c>
      <c r="BE1276" s="272">
        <v>1.353401E-10</v>
      </c>
      <c r="BF1276" s="273">
        <v>0</v>
      </c>
      <c r="BG1276" s="273">
        <v>0</v>
      </c>
      <c r="BH1276" s="273">
        <v>0</v>
      </c>
      <c r="BI1276" s="273">
        <v>0</v>
      </c>
      <c r="BJ1276" s="273">
        <v>0</v>
      </c>
      <c r="BK1276" s="273">
        <v>0</v>
      </c>
      <c r="BL1276" s="273">
        <v>0</v>
      </c>
      <c r="BM1276" s="273">
        <v>0</v>
      </c>
      <c r="BN1276" s="272">
        <v>2.1462755000000002E-6</v>
      </c>
      <c r="BO1276" s="273">
        <v>1.581449E-2</v>
      </c>
      <c r="BP1276" s="273">
        <v>0</v>
      </c>
      <c r="BQ1276" s="273">
        <v>0</v>
      </c>
      <c r="BR1276" s="273">
        <v>0</v>
      </c>
      <c r="BS1276"/>
      <c r="BT1276" s="274">
        <v>1.1122769999999999E-5</v>
      </c>
      <c r="BU1276" s="274">
        <v>9.8166683000000002E-7</v>
      </c>
      <c r="BV1276" s="274">
        <v>5.2115812999999997E-6</v>
      </c>
      <c r="BW1276" s="121">
        <v>0</v>
      </c>
      <c r="BX1276" s="274">
        <v>2.4073361999999998E-6</v>
      </c>
      <c r="BY1276" s="274">
        <v>9.5548304999999998E-8</v>
      </c>
      <c r="BZ1276" s="121">
        <v>0</v>
      </c>
      <c r="CA1276" s="274">
        <v>1.4502175999999999E-7</v>
      </c>
      <c r="CB1276" s="121">
        <v>0</v>
      </c>
      <c r="CC1276" s="121">
        <v>0</v>
      </c>
      <c r="CD1276" s="121">
        <v>0</v>
      </c>
      <c r="CE1276" s="121">
        <v>0</v>
      </c>
      <c r="CF1276" s="121">
        <v>0</v>
      </c>
      <c r="CG1276" s="274">
        <v>2.4477091000000001E-7</v>
      </c>
      <c r="CH1276" s="274">
        <v>1.9855581000000001E-6</v>
      </c>
      <c r="CI1276" s="274">
        <v>5.1286369999999999E-8</v>
      </c>
      <c r="CJ1276" s="121">
        <v>0</v>
      </c>
      <c r="CK1276"/>
      <c r="CL1276" s="322">
        <v>0</v>
      </c>
      <c r="CM1276" s="322">
        <v>0.18691124000000001</v>
      </c>
      <c r="CN1276" s="322">
        <v>4.0206651999999997E-3</v>
      </c>
      <c r="CO1276" s="322">
        <v>6.9355624000000003E-4</v>
      </c>
      <c r="CP1276" s="322">
        <v>7.1833506000000001E-6</v>
      </c>
      <c r="CQ1276" s="322">
        <v>0</v>
      </c>
      <c r="CR1276" s="322">
        <v>0</v>
      </c>
      <c r="CS1276" s="322">
        <v>8.3143546E-5</v>
      </c>
      <c r="CT1276" s="322">
        <v>0</v>
      </c>
      <c r="CU1276" s="322">
        <v>0.21634437000000001</v>
      </c>
      <c r="CV1276" s="159"/>
      <c r="CW1276" s="135"/>
      <c r="CX1276" s="78" t="s">
        <v>3461</v>
      </c>
      <c r="DB1276" s="23"/>
      <c r="DC1276"/>
      <c r="DD1276"/>
      <c r="DE1276"/>
      <c r="DF1276"/>
      <c r="DG1276"/>
      <c r="DH1276"/>
      <c r="DI1276"/>
      <c r="DJ1276"/>
      <c r="DK1276"/>
      <c r="DL1276"/>
      <c r="DM1276"/>
      <c r="DN1276"/>
    </row>
    <row r="1277" spans="1:118" ht="14.4" customHeight="1">
      <c r="A1277" t="s">
        <v>2913</v>
      </c>
      <c r="B1277" s="168" t="s">
        <v>3678</v>
      </c>
      <c r="C1277" s="279" t="str">
        <f t="shared" si="497"/>
        <v>B.042.02.110</v>
      </c>
      <c r="D1277" s="14" t="s">
        <v>3506</v>
      </c>
      <c r="E1277" s="278" t="s">
        <v>1810</v>
      </c>
      <c r="F1277" s="281" t="str">
        <f t="shared" si="498"/>
        <v>Electricity Finland consumption</v>
      </c>
      <c r="G1277" s="319">
        <f t="shared" si="483"/>
        <v>1.4344280195E-2</v>
      </c>
      <c r="H1277" s="319">
        <f t="shared" si="484"/>
        <v>4.9219737500000001E-4</v>
      </c>
      <c r="I1277" s="319">
        <f t="shared" si="485"/>
        <v>1.3637036800000001E-3</v>
      </c>
      <c r="J1277" s="319">
        <f t="shared" si="486"/>
        <v>8.2613385400000013E-3</v>
      </c>
      <c r="K1277" s="319">
        <v>4.2270405999999998E-3</v>
      </c>
      <c r="L1277" s="319">
        <v>8.4958945000000003E-4</v>
      </c>
      <c r="M1277" s="319">
        <v>5.1411423000000003E-4</v>
      </c>
      <c r="N1277" s="319">
        <v>4.3192676000000001E-4</v>
      </c>
      <c r="O1277" s="319">
        <v>6.0270615E-5</v>
      </c>
      <c r="P1277" s="319">
        <v>0</v>
      </c>
      <c r="Q1277" s="319">
        <v>0</v>
      </c>
      <c r="R1277" s="319">
        <v>0</v>
      </c>
      <c r="S1277" s="319">
        <v>1.0284414E-4</v>
      </c>
      <c r="T1277" s="319">
        <v>0</v>
      </c>
      <c r="U1277" s="319">
        <v>8.1584944000000006E-3</v>
      </c>
      <c r="V1277" s="319">
        <v>0</v>
      </c>
      <c r="W1277" s="319">
        <v>0</v>
      </c>
      <c r="X1277" s="319">
        <v>0</v>
      </c>
      <c r="Y1277" s="210"/>
      <c r="Z1277" s="320">
        <f t="shared" si="502"/>
        <v>3.1782260150375934E-2</v>
      </c>
      <c r="AA1277" s="210"/>
      <c r="AB1277" s="321">
        <f t="shared" si="503"/>
        <v>4.2270405999999998E-3</v>
      </c>
      <c r="AC1277" s="321">
        <f t="shared" si="504"/>
        <v>1.8559010550000001E-3</v>
      </c>
      <c r="AD1277" s="321">
        <f t="shared" si="487"/>
        <v>1.3637036800000001E-3</v>
      </c>
      <c r="AE1277" s="321">
        <f t="shared" si="505"/>
        <v>1.3637036800000001E-3</v>
      </c>
      <c r="AF1277" s="321">
        <f t="shared" si="506"/>
        <v>8.2613385400000013E-3</v>
      </c>
      <c r="AG1277"/>
      <c r="AH1277" s="121">
        <v>2.1293264000000001</v>
      </c>
      <c r="AI1277" s="121">
        <v>0.4364498</v>
      </c>
      <c r="AJ1277" s="121">
        <v>1.1059456000000001</v>
      </c>
      <c r="AK1277" s="121">
        <v>0</v>
      </c>
      <c r="AL1277" s="121">
        <v>0.2160502</v>
      </c>
      <c r="AM1277" s="121">
        <v>0.18775586999999999</v>
      </c>
      <c r="AN1277" s="121">
        <v>0.18312489000000001</v>
      </c>
      <c r="AO1277"/>
      <c r="AP1277" s="282">
        <v>8.9872246000000002E-4</v>
      </c>
      <c r="AQ1277" s="282">
        <v>8.4762399999999995E-4</v>
      </c>
      <c r="AR1277" s="283">
        <v>3.2841357000000003E-5</v>
      </c>
      <c r="AS1277" s="283">
        <v>1.8257102000000001E-5</v>
      </c>
      <c r="AT1277" s="255">
        <f t="shared" si="499"/>
        <v>5.0816787403000005E-8</v>
      </c>
      <c r="AU1277" s="256">
        <f t="shared" si="500"/>
        <v>1.2145472284289999E-10</v>
      </c>
      <c r="AV1277" s="256">
        <f t="shared" si="501"/>
        <v>2.5570170532999998E-3</v>
      </c>
      <c r="AW1277" s="272">
        <v>2.9493937999999999E-8</v>
      </c>
      <c r="AX1277" s="272">
        <v>8.8990328999999997E-11</v>
      </c>
      <c r="AY1277" s="272">
        <v>2.4313429000000001E-15</v>
      </c>
      <c r="AZ1277" s="273">
        <v>0</v>
      </c>
      <c r="BA1277" s="273">
        <v>0</v>
      </c>
      <c r="BB1277" s="272">
        <v>6.4224403000000001E-11</v>
      </c>
      <c r="BC1277" s="272">
        <v>2.1258625000000002E-8</v>
      </c>
      <c r="BD1277" s="272">
        <v>9.1043384999999999E-12</v>
      </c>
      <c r="BE1277" s="272">
        <v>2.3357623999999999E-11</v>
      </c>
      <c r="BF1277" s="273">
        <v>0</v>
      </c>
      <c r="BG1277" s="273">
        <v>0</v>
      </c>
      <c r="BH1277" s="273">
        <v>0</v>
      </c>
      <c r="BI1277" s="273">
        <v>0</v>
      </c>
      <c r="BJ1277" s="273">
        <v>0</v>
      </c>
      <c r="BK1277" s="273">
        <v>0</v>
      </c>
      <c r="BL1277" s="273">
        <v>0</v>
      </c>
      <c r="BM1277" s="273">
        <v>0</v>
      </c>
      <c r="BN1277" s="272">
        <v>2.0757533000000001E-6</v>
      </c>
      <c r="BO1277" s="273">
        <v>2.5549412999999999E-3</v>
      </c>
      <c r="BP1277" s="273">
        <v>0</v>
      </c>
      <c r="BQ1277" s="273">
        <v>0</v>
      </c>
      <c r="BR1277" s="273">
        <v>0</v>
      </c>
      <c r="BS1277"/>
      <c r="BT1277" s="274">
        <v>3.422842E-6</v>
      </c>
      <c r="BU1277" s="274">
        <v>1.8217895000000001E-7</v>
      </c>
      <c r="BV1277" s="274">
        <v>8.8617375000000005E-7</v>
      </c>
      <c r="BW1277" s="121">
        <v>0</v>
      </c>
      <c r="BX1277" s="274">
        <v>1.7300932000000001E-7</v>
      </c>
      <c r="BY1277" s="274">
        <v>4.1577682999999998E-8</v>
      </c>
      <c r="BZ1277" s="121">
        <v>0</v>
      </c>
      <c r="CA1277" s="274">
        <v>6.3105976000000002E-8</v>
      </c>
      <c r="CB1277" s="121">
        <v>0</v>
      </c>
      <c r="CC1277" s="121">
        <v>0</v>
      </c>
      <c r="CD1277" s="121">
        <v>0</v>
      </c>
      <c r="CE1277" s="121">
        <v>0</v>
      </c>
      <c r="CF1277" s="121">
        <v>0</v>
      </c>
      <c r="CG1277" s="274">
        <v>9.0608464000000002E-8</v>
      </c>
      <c r="CH1277" s="274">
        <v>1.9365865999999999E-6</v>
      </c>
      <c r="CI1277" s="274">
        <v>4.9601204999999998E-8</v>
      </c>
      <c r="CJ1277" s="121">
        <v>0</v>
      </c>
      <c r="CK1277"/>
      <c r="CL1277" s="322">
        <v>0</v>
      </c>
      <c r="CM1277" s="322">
        <v>3.178226E-2</v>
      </c>
      <c r="CN1277" s="322">
        <v>1.7495856999999999E-3</v>
      </c>
      <c r="CO1277" s="322">
        <v>1.3418006E-4</v>
      </c>
      <c r="CP1277" s="322">
        <v>3.1258228999999998E-6</v>
      </c>
      <c r="CQ1277" s="322">
        <v>0</v>
      </c>
      <c r="CR1277" s="322">
        <v>0</v>
      </c>
      <c r="CS1277" s="322">
        <v>7.1935210999999997E-6</v>
      </c>
      <c r="CT1277" s="322">
        <v>0</v>
      </c>
      <c r="CU1277" s="322">
        <v>3.6726029E-2</v>
      </c>
      <c r="CV1277" s="159"/>
      <c r="CW1277" s="135"/>
      <c r="CX1277" s="78" t="s">
        <v>3461</v>
      </c>
      <c r="DB1277" s="23"/>
      <c r="DC1277"/>
      <c r="DD1277"/>
      <c r="DE1277"/>
      <c r="DF1277"/>
      <c r="DG1277"/>
      <c r="DH1277"/>
      <c r="DI1277"/>
      <c r="DJ1277"/>
      <c r="DK1277"/>
      <c r="DL1277"/>
      <c r="DM1277"/>
      <c r="DN1277"/>
    </row>
    <row r="1278" spans="1:118" ht="14.4" customHeight="1">
      <c r="A1278" t="s">
        <v>2914</v>
      </c>
      <c r="B1278" s="168" t="s">
        <v>3678</v>
      </c>
      <c r="C1278" s="279" t="str">
        <f t="shared" si="497"/>
        <v>B.042.02.111</v>
      </c>
      <c r="D1278" s="14" t="s">
        <v>3506</v>
      </c>
      <c r="E1278" s="278" t="s">
        <v>1810</v>
      </c>
      <c r="F1278" s="281" t="str">
        <f t="shared" si="498"/>
        <v>Electricity France consumption</v>
      </c>
      <c r="G1278" s="319">
        <f t="shared" si="483"/>
        <v>2.0095006028999999E-2</v>
      </c>
      <c r="H1278" s="319">
        <f t="shared" si="484"/>
        <v>2.5817772900000002E-4</v>
      </c>
      <c r="I1278" s="319">
        <f t="shared" si="485"/>
        <v>7.9712420000000003E-4</v>
      </c>
      <c r="J1278" s="319">
        <f t="shared" si="486"/>
        <v>1.5145775199999999E-2</v>
      </c>
      <c r="K1278" s="319">
        <v>3.8939288999999999E-3</v>
      </c>
      <c r="L1278" s="319">
        <v>5.1822368000000005E-4</v>
      </c>
      <c r="M1278" s="319">
        <v>2.7890051999999999E-4</v>
      </c>
      <c r="N1278" s="319">
        <v>2.3431484000000001E-4</v>
      </c>
      <c r="O1278" s="319">
        <v>2.3862889000000001E-5</v>
      </c>
      <c r="P1278" s="319">
        <v>0</v>
      </c>
      <c r="Q1278" s="319">
        <v>0</v>
      </c>
      <c r="R1278" s="319">
        <v>0</v>
      </c>
      <c r="S1278" s="319">
        <v>1.031362E-4</v>
      </c>
      <c r="T1278" s="319">
        <v>0</v>
      </c>
      <c r="U1278" s="319">
        <v>1.5042639E-2</v>
      </c>
      <c r="V1278" s="319">
        <v>0</v>
      </c>
      <c r="W1278" s="319">
        <v>0</v>
      </c>
      <c r="X1278" s="319">
        <v>0</v>
      </c>
      <c r="Y1278" s="210"/>
      <c r="Z1278" s="320">
        <f t="shared" si="502"/>
        <v>2.9277660902255639E-2</v>
      </c>
      <c r="AA1278" s="210"/>
      <c r="AB1278" s="321">
        <f t="shared" si="503"/>
        <v>3.8939288999999999E-3</v>
      </c>
      <c r="AC1278" s="321">
        <f t="shared" si="504"/>
        <v>1.0553019290000002E-3</v>
      </c>
      <c r="AD1278" s="321">
        <f t="shared" si="487"/>
        <v>7.9712420000000003E-4</v>
      </c>
      <c r="AE1278" s="321">
        <f t="shared" si="505"/>
        <v>7.9712420000000003E-4</v>
      </c>
      <c r="AF1278" s="321">
        <f t="shared" si="506"/>
        <v>1.5145775199999999E-2</v>
      </c>
      <c r="AG1278"/>
      <c r="AH1278" s="121">
        <v>2.6433586</v>
      </c>
      <c r="AI1278" s="121">
        <v>0.33674709000000003</v>
      </c>
      <c r="AJ1278" s="121">
        <v>2.0391433999999999</v>
      </c>
      <c r="AK1278" s="121">
        <v>0</v>
      </c>
      <c r="AL1278" s="121">
        <v>2.9255637000000001E-2</v>
      </c>
      <c r="AM1278" s="121">
        <v>0.13466787999999999</v>
      </c>
      <c r="AN1278" s="121">
        <v>0.10354461</v>
      </c>
      <c r="AO1278"/>
      <c r="AP1278" s="282">
        <v>7.0636275999999998E-4</v>
      </c>
      <c r="AQ1278" s="282">
        <v>6.6119015000000003E-4</v>
      </c>
      <c r="AR1278" s="283">
        <v>2.7257057999999999E-5</v>
      </c>
      <c r="AS1278" s="283">
        <v>1.7915557000000001E-5</v>
      </c>
      <c r="AT1278" s="255">
        <f t="shared" si="499"/>
        <v>3.9639696933000001E-8</v>
      </c>
      <c r="AU1278" s="256">
        <f t="shared" si="500"/>
        <v>1.0080272904110002E-10</v>
      </c>
      <c r="AV1278" s="256">
        <f t="shared" si="501"/>
        <v>2.5091816481E-3</v>
      </c>
      <c r="AW1278" s="272">
        <v>2.7169669000000001E-8</v>
      </c>
      <c r="AX1278" s="272">
        <v>8.1977449999999999E-11</v>
      </c>
      <c r="AY1278" s="272">
        <v>2.2397411000000002E-15</v>
      </c>
      <c r="AZ1278" s="273">
        <v>0</v>
      </c>
      <c r="BA1278" s="273">
        <v>0</v>
      </c>
      <c r="BB1278" s="272">
        <v>3.4840933000000002E-11</v>
      </c>
      <c r="BC1278" s="272">
        <v>1.2435187E-8</v>
      </c>
      <c r="BD1278" s="272">
        <v>4.9389893000000001E-12</v>
      </c>
      <c r="BE1278" s="272">
        <v>1.388405E-11</v>
      </c>
      <c r="BF1278" s="273">
        <v>0</v>
      </c>
      <c r="BG1278" s="273">
        <v>0</v>
      </c>
      <c r="BH1278" s="273">
        <v>0</v>
      </c>
      <c r="BI1278" s="273">
        <v>0</v>
      </c>
      <c r="BJ1278" s="273">
        <v>0</v>
      </c>
      <c r="BK1278" s="273">
        <v>0</v>
      </c>
      <c r="BL1278" s="273">
        <v>0</v>
      </c>
      <c r="BM1278" s="273">
        <v>0</v>
      </c>
      <c r="BN1278" s="272">
        <v>2.0816481000000001E-6</v>
      </c>
      <c r="BO1278" s="273">
        <v>2.5071E-3</v>
      </c>
      <c r="BP1278" s="273">
        <v>0</v>
      </c>
      <c r="BQ1278" s="273">
        <v>0</v>
      </c>
      <c r="BR1278" s="273">
        <v>0</v>
      </c>
      <c r="BS1278"/>
      <c r="BT1278" s="274">
        <v>4.1770676000000004E-6</v>
      </c>
      <c r="BU1278" s="274">
        <v>1.0719142999999999E-7</v>
      </c>
      <c r="BV1278" s="274">
        <v>8.1633886999999999E-7</v>
      </c>
      <c r="BW1278" s="121">
        <v>0</v>
      </c>
      <c r="BX1278" s="274">
        <v>9.2836757000000005E-8</v>
      </c>
      <c r="BY1278" s="274">
        <v>2.2555371000000002E-8</v>
      </c>
      <c r="BZ1278" s="121">
        <v>0</v>
      </c>
      <c r="CA1278" s="274">
        <v>3.4234199999999998E-8</v>
      </c>
      <c r="CB1278" s="121">
        <v>0</v>
      </c>
      <c r="CC1278" s="121">
        <v>0</v>
      </c>
      <c r="CD1278" s="121">
        <v>0</v>
      </c>
      <c r="CE1278" s="121">
        <v>0</v>
      </c>
      <c r="CF1278" s="121">
        <v>0</v>
      </c>
      <c r="CG1278" s="274">
        <v>4.9696734E-8</v>
      </c>
      <c r="CH1278" s="274">
        <v>3.0044722000000002E-6</v>
      </c>
      <c r="CI1278" s="274">
        <v>4.9742062000000003E-8</v>
      </c>
      <c r="CJ1278" s="121">
        <v>0</v>
      </c>
      <c r="CK1278"/>
      <c r="CL1278" s="322">
        <v>0</v>
      </c>
      <c r="CM1278" s="322">
        <v>2.9277661E-2</v>
      </c>
      <c r="CN1278" s="322">
        <v>9.4912825999999997E-4</v>
      </c>
      <c r="CO1278" s="322">
        <v>7.8511906000000006E-5</v>
      </c>
      <c r="CP1278" s="322">
        <v>1.6957197E-6</v>
      </c>
      <c r="CQ1278" s="322">
        <v>0</v>
      </c>
      <c r="CR1278" s="322">
        <v>0</v>
      </c>
      <c r="CS1278" s="322">
        <v>4.0317274000000002E-6</v>
      </c>
      <c r="CT1278" s="322">
        <v>0</v>
      </c>
      <c r="CU1278" s="322">
        <v>4.0078875E-2</v>
      </c>
      <c r="CV1278" s="159"/>
      <c r="CW1278" s="135"/>
      <c r="CX1278" s="78" t="s">
        <v>3461</v>
      </c>
      <c r="DB1278" s="23"/>
      <c r="DC1278"/>
      <c r="DD1278"/>
      <c r="DE1278"/>
      <c r="DF1278"/>
      <c r="DG1278"/>
      <c r="DH1278"/>
      <c r="DI1278"/>
      <c r="DJ1278"/>
      <c r="DK1278"/>
      <c r="DL1278"/>
      <c r="DM1278"/>
      <c r="DN1278"/>
    </row>
    <row r="1279" spans="1:118" ht="14.4" customHeight="1">
      <c r="A1279" t="s">
        <v>2915</v>
      </c>
      <c r="B1279" s="168" t="s">
        <v>3678</v>
      </c>
      <c r="C1279" s="279" t="str">
        <f t="shared" si="497"/>
        <v>B.042.02.112</v>
      </c>
      <c r="D1279" s="14" t="s">
        <v>3506</v>
      </c>
      <c r="E1279" s="278" t="s">
        <v>1810</v>
      </c>
      <c r="F1279" s="281" t="str">
        <f t="shared" si="498"/>
        <v>Electricity Germany consumption</v>
      </c>
      <c r="G1279" s="319">
        <f t="shared" si="483"/>
        <v>2.0214933189000001E-2</v>
      </c>
      <c r="H1279" s="319">
        <f t="shared" si="484"/>
        <v>6.2957409899999997E-4</v>
      </c>
      <c r="I1279" s="319">
        <f t="shared" si="485"/>
        <v>1.3277356899999999E-3</v>
      </c>
      <c r="J1279" s="319">
        <f t="shared" si="486"/>
        <v>1.6978134E-3</v>
      </c>
      <c r="K1279" s="319">
        <v>1.6559810000000001E-2</v>
      </c>
      <c r="L1279" s="319">
        <v>6.6728499999999999E-4</v>
      </c>
      <c r="M1279" s="319">
        <v>6.6045068999999999E-4</v>
      </c>
      <c r="N1279" s="319">
        <v>5.5486952999999999E-4</v>
      </c>
      <c r="O1279" s="319">
        <v>7.4704568999999998E-5</v>
      </c>
      <c r="P1279" s="319">
        <v>0</v>
      </c>
      <c r="Q1279" s="319">
        <v>0</v>
      </c>
      <c r="R1279" s="319">
        <v>0</v>
      </c>
      <c r="S1279" s="319">
        <v>2.0786160000000001E-4</v>
      </c>
      <c r="T1279" s="319">
        <v>0</v>
      </c>
      <c r="U1279" s="319">
        <v>1.4899518E-3</v>
      </c>
      <c r="V1279" s="319">
        <v>0</v>
      </c>
      <c r="W1279" s="319">
        <v>0</v>
      </c>
      <c r="X1279" s="319">
        <v>0</v>
      </c>
      <c r="Y1279" s="210"/>
      <c r="Z1279" s="320">
        <f t="shared" si="502"/>
        <v>0.12450984962406016</v>
      </c>
      <c r="AA1279" s="210"/>
      <c r="AB1279" s="321">
        <f t="shared" si="503"/>
        <v>1.6559810000000001E-2</v>
      </c>
      <c r="AC1279" s="321">
        <f t="shared" si="504"/>
        <v>1.9573097889999998E-3</v>
      </c>
      <c r="AD1279" s="321">
        <f t="shared" si="487"/>
        <v>1.3277356899999999E-3</v>
      </c>
      <c r="AE1279" s="321">
        <f t="shared" si="505"/>
        <v>1.3277356899999999E-3</v>
      </c>
      <c r="AF1279" s="321">
        <f t="shared" si="506"/>
        <v>1.6978134E-3</v>
      </c>
      <c r="AG1279"/>
      <c r="AH1279" s="121">
        <v>2.1456438000000002</v>
      </c>
      <c r="AI1279" s="121">
        <v>1.4766416</v>
      </c>
      <c r="AJ1279" s="121">
        <v>0.20197423</v>
      </c>
      <c r="AK1279" s="121">
        <v>0</v>
      </c>
      <c r="AL1279" s="121">
        <v>0.10089919</v>
      </c>
      <c r="AM1279" s="121">
        <v>0.33458307999999998</v>
      </c>
      <c r="AN1279" s="121">
        <v>3.1545683999999997E-2</v>
      </c>
      <c r="AO1279"/>
      <c r="AP1279" s="282">
        <v>2.3996458E-3</v>
      </c>
      <c r="AQ1279" s="282">
        <v>2.2550024E-3</v>
      </c>
      <c r="AR1279" s="282">
        <v>1.0312156E-4</v>
      </c>
      <c r="AS1279" s="283">
        <v>4.1521861E-5</v>
      </c>
      <c r="AT1279" s="255">
        <f t="shared" si="499"/>
        <v>1.3519199210999999E-7</v>
      </c>
      <c r="AU1279" s="256">
        <f t="shared" si="500"/>
        <v>3.813667030033E-10</v>
      </c>
      <c r="AV1279" s="256">
        <f t="shared" si="501"/>
        <v>5.8153866717E-3</v>
      </c>
      <c r="AW1279" s="272">
        <v>1.1554514E-7</v>
      </c>
      <c r="AX1279" s="272">
        <v>3.4862757E-10</v>
      </c>
      <c r="AY1279" s="272">
        <v>9.5250033000000002E-15</v>
      </c>
      <c r="AZ1279" s="273">
        <v>0</v>
      </c>
      <c r="BA1279" s="273">
        <v>0</v>
      </c>
      <c r="BB1279" s="272">
        <v>8.2505110000000002E-11</v>
      </c>
      <c r="BC1279" s="272">
        <v>1.9564347E-8</v>
      </c>
      <c r="BD1279" s="272">
        <v>1.1695779E-11</v>
      </c>
      <c r="BE1279" s="272">
        <v>2.1033829000000001E-11</v>
      </c>
      <c r="BF1279" s="273">
        <v>0</v>
      </c>
      <c r="BG1279" s="273">
        <v>0</v>
      </c>
      <c r="BH1279" s="273">
        <v>0</v>
      </c>
      <c r="BI1279" s="273">
        <v>0</v>
      </c>
      <c r="BJ1279" s="273">
        <v>0</v>
      </c>
      <c r="BK1279" s="273">
        <v>0</v>
      </c>
      <c r="BL1279" s="273">
        <v>0</v>
      </c>
      <c r="BM1279" s="273">
        <v>0</v>
      </c>
      <c r="BN1279" s="272">
        <v>4.1953716999999999E-6</v>
      </c>
      <c r="BO1279" s="273">
        <v>5.8111912999999999E-3</v>
      </c>
      <c r="BP1279" s="273">
        <v>0</v>
      </c>
      <c r="BQ1279" s="273">
        <v>0</v>
      </c>
      <c r="BR1279" s="273">
        <v>0</v>
      </c>
      <c r="BS1279"/>
      <c r="BT1279" s="274">
        <v>6.1803199999999996E-6</v>
      </c>
      <c r="BU1279" s="274">
        <v>1.7217650999999999E-7</v>
      </c>
      <c r="BV1279" s="274">
        <v>3.4716648999999999E-6</v>
      </c>
      <c r="BW1279" s="121">
        <v>0</v>
      </c>
      <c r="BX1279" s="274">
        <v>1.6886436999999999E-7</v>
      </c>
      <c r="BY1279" s="274">
        <v>5.3412273E-8</v>
      </c>
      <c r="BZ1279" s="121">
        <v>0</v>
      </c>
      <c r="CA1279" s="274">
        <v>8.1068335999999996E-8</v>
      </c>
      <c r="CB1279" s="121">
        <v>0</v>
      </c>
      <c r="CC1279" s="121">
        <v>0</v>
      </c>
      <c r="CD1279" s="121">
        <v>0</v>
      </c>
      <c r="CE1279" s="121">
        <v>0</v>
      </c>
      <c r="CF1279" s="121">
        <v>0</v>
      </c>
      <c r="CG1279" s="274">
        <v>1.1238371E-7</v>
      </c>
      <c r="CH1279" s="274">
        <v>2.0204993E-6</v>
      </c>
      <c r="CI1279" s="274">
        <v>1.0025059E-7</v>
      </c>
      <c r="CJ1279" s="121">
        <v>0</v>
      </c>
      <c r="CK1279"/>
      <c r="CL1279" s="322">
        <v>0</v>
      </c>
      <c r="CM1279" s="322">
        <v>0.12450985000000001</v>
      </c>
      <c r="CN1279" s="322">
        <v>2.2475843000000001E-3</v>
      </c>
      <c r="CO1279" s="322">
        <v>1.3005081000000001E-4</v>
      </c>
      <c r="CP1279" s="322">
        <v>4.0155509000000003E-6</v>
      </c>
      <c r="CQ1279" s="322">
        <v>0</v>
      </c>
      <c r="CR1279" s="322">
        <v>0</v>
      </c>
      <c r="CS1279" s="322">
        <v>6.5868626000000003E-6</v>
      </c>
      <c r="CT1279" s="322">
        <v>0</v>
      </c>
      <c r="CU1279" s="322">
        <v>8.4401166E-2</v>
      </c>
      <c r="CV1279" s="159"/>
      <c r="CW1279" s="135"/>
      <c r="CX1279" s="78" t="s">
        <v>3461</v>
      </c>
      <c r="DB1279" s="23"/>
      <c r="DC1279"/>
      <c r="DD1279"/>
      <c r="DE1279"/>
      <c r="DF1279"/>
      <c r="DG1279"/>
      <c r="DH1279"/>
      <c r="DI1279"/>
      <c r="DJ1279"/>
      <c r="DK1279"/>
      <c r="DL1279"/>
      <c r="DM1279"/>
      <c r="DN1279"/>
    </row>
    <row r="1280" spans="1:118" ht="14.4" customHeight="1">
      <c r="A1280" t="s">
        <v>2916</v>
      </c>
      <c r="B1280" s="168" t="s">
        <v>3678</v>
      </c>
      <c r="C1280" s="279" t="str">
        <f t="shared" si="497"/>
        <v>B.042.02.113</v>
      </c>
      <c r="D1280" s="14" t="s">
        <v>3506</v>
      </c>
      <c r="E1280" s="278" t="s">
        <v>1810</v>
      </c>
      <c r="F1280" s="281" t="str">
        <f t="shared" si="498"/>
        <v>Electricity Greece consumption</v>
      </c>
      <c r="G1280" s="319">
        <f t="shared" ref="G1280:G1346" si="507">H1280+I1280+J1280+K1280</f>
        <v>2.6897134029999999E-2</v>
      </c>
      <c r="H1280" s="319">
        <f t="shared" ref="H1280:H1346" si="508">N1280+O1280+P1280+Q1280</f>
        <v>2.7579919300000002E-3</v>
      </c>
      <c r="I1280" s="319">
        <f t="shared" si="485"/>
        <v>5.0198312999999994E-3</v>
      </c>
      <c r="J1280" s="319">
        <f t="shared" si="486"/>
        <v>2.493878E-4</v>
      </c>
      <c r="K1280" s="319">
        <v>1.8869923E-2</v>
      </c>
      <c r="L1280" s="319">
        <v>2.4977881E-3</v>
      </c>
      <c r="M1280" s="319">
        <v>2.5220431999999999E-3</v>
      </c>
      <c r="N1280" s="319">
        <v>2.1188636000000001E-3</v>
      </c>
      <c r="O1280" s="319">
        <v>6.3912832999999997E-4</v>
      </c>
      <c r="P1280" s="319">
        <v>0</v>
      </c>
      <c r="Q1280" s="319">
        <v>0</v>
      </c>
      <c r="R1280" s="319">
        <v>0</v>
      </c>
      <c r="S1280" s="319">
        <v>2.493878E-4</v>
      </c>
      <c r="T1280" s="319">
        <v>0</v>
      </c>
      <c r="U1280" s="319">
        <v>0</v>
      </c>
      <c r="V1280" s="319">
        <v>0</v>
      </c>
      <c r="W1280" s="319">
        <v>0</v>
      </c>
      <c r="X1280" s="319">
        <v>0</v>
      </c>
      <c r="Y1280" s="210"/>
      <c r="Z1280" s="320">
        <f t="shared" si="502"/>
        <v>0.14187912030075187</v>
      </c>
      <c r="AA1280" s="210"/>
      <c r="AB1280" s="321">
        <f t="shared" si="503"/>
        <v>1.8869923E-2</v>
      </c>
      <c r="AC1280" s="321">
        <f t="shared" si="504"/>
        <v>7.7778232299999988E-3</v>
      </c>
      <c r="AD1280" s="321">
        <f t="shared" si="487"/>
        <v>5.0198312999999994E-3</v>
      </c>
      <c r="AE1280" s="321">
        <f t="shared" si="505"/>
        <v>5.0198312999999994E-3</v>
      </c>
      <c r="AF1280" s="321">
        <f t="shared" si="506"/>
        <v>2.493878E-4</v>
      </c>
      <c r="AG1280"/>
      <c r="AH1280" s="121">
        <v>1.9058439</v>
      </c>
      <c r="AI1280" s="121">
        <v>1.4492065000000001</v>
      </c>
      <c r="AJ1280" s="121">
        <v>0</v>
      </c>
      <c r="AK1280" s="121">
        <v>0</v>
      </c>
      <c r="AL1280" s="121">
        <v>1.8640488E-2</v>
      </c>
      <c r="AM1280" s="121">
        <v>0.34241670000000002</v>
      </c>
      <c r="AN1280" s="121">
        <v>9.5580207E-2</v>
      </c>
      <c r="AO1280"/>
      <c r="AP1280" s="282">
        <v>3.7362888999999998E-3</v>
      </c>
      <c r="AQ1280" s="282">
        <v>3.5248963000000001E-3</v>
      </c>
      <c r="AR1280" s="282">
        <v>1.4092997999999999E-4</v>
      </c>
      <c r="AS1280" s="283">
        <v>7.0462648000000003E-5</v>
      </c>
      <c r="AT1280" s="255">
        <f t="shared" si="499"/>
        <v>2.1132471679000002E-7</v>
      </c>
      <c r="AU1280" s="256">
        <f t="shared" si="500"/>
        <v>5.211907597520001E-10</v>
      </c>
      <c r="AV1280" s="256">
        <f t="shared" si="501"/>
        <v>9.8687182153000003E-3</v>
      </c>
      <c r="AW1280" s="272">
        <v>1.3166381999999999E-7</v>
      </c>
      <c r="AX1280" s="272">
        <v>3.9726153000000002E-10</v>
      </c>
      <c r="AY1280" s="272">
        <v>1.0853752000000001E-14</v>
      </c>
      <c r="AZ1280" s="273">
        <v>0</v>
      </c>
      <c r="BA1280" s="273">
        <v>0</v>
      </c>
      <c r="BB1280" s="272">
        <v>3.1505978999999999E-10</v>
      </c>
      <c r="BC1280" s="272">
        <v>7.9345837000000006E-8</v>
      </c>
      <c r="BD1280" s="272">
        <v>4.4662322E-11</v>
      </c>
      <c r="BE1280" s="272">
        <v>7.9256054000000003E-11</v>
      </c>
      <c r="BF1280" s="273">
        <v>0</v>
      </c>
      <c r="BG1280" s="273">
        <v>0</v>
      </c>
      <c r="BH1280" s="273">
        <v>0</v>
      </c>
      <c r="BI1280" s="273">
        <v>0</v>
      </c>
      <c r="BJ1280" s="273">
        <v>0</v>
      </c>
      <c r="BK1280" s="273">
        <v>0</v>
      </c>
      <c r="BL1280" s="273">
        <v>0</v>
      </c>
      <c r="BM1280" s="273">
        <v>0</v>
      </c>
      <c r="BN1280" s="272">
        <v>5.0335153000000002E-6</v>
      </c>
      <c r="BO1280" s="273">
        <v>9.8636847E-3</v>
      </c>
      <c r="BP1280" s="273">
        <v>0</v>
      </c>
      <c r="BQ1280" s="273">
        <v>0</v>
      </c>
      <c r="BR1280" s="273">
        <v>0</v>
      </c>
      <c r="BS1280"/>
      <c r="BT1280" s="274">
        <v>8.3282080999999995E-6</v>
      </c>
      <c r="BU1280" s="274">
        <v>6.5014148999999998E-7</v>
      </c>
      <c r="BV1280" s="274">
        <v>3.9559662000000001E-6</v>
      </c>
      <c r="BW1280" s="121">
        <v>0</v>
      </c>
      <c r="BX1280" s="274">
        <v>9.5551766999999993E-7</v>
      </c>
      <c r="BY1280" s="274">
        <v>2.0396383999999999E-7</v>
      </c>
      <c r="BZ1280" s="121">
        <v>0</v>
      </c>
      <c r="CA1280" s="274">
        <v>3.0957322000000002E-7</v>
      </c>
      <c r="CB1280" s="121">
        <v>0</v>
      </c>
      <c r="CC1280" s="121">
        <v>0</v>
      </c>
      <c r="CD1280" s="121">
        <v>0</v>
      </c>
      <c r="CE1280" s="121">
        <v>0</v>
      </c>
      <c r="CF1280" s="121">
        <v>0</v>
      </c>
      <c r="CG1280" s="274">
        <v>4.2867959999999998E-7</v>
      </c>
      <c r="CH1280" s="274">
        <v>1.7040876E-6</v>
      </c>
      <c r="CI1280" s="274">
        <v>1.2027845999999999E-7</v>
      </c>
      <c r="CJ1280" s="121">
        <v>0</v>
      </c>
      <c r="CK1280"/>
      <c r="CL1280" s="322">
        <v>0</v>
      </c>
      <c r="CM1280" s="322">
        <v>0.14187912</v>
      </c>
      <c r="CN1280" s="322">
        <v>8.5827825999999999E-3</v>
      </c>
      <c r="CO1280" s="322">
        <v>4.9159661999999998E-4</v>
      </c>
      <c r="CP1280" s="322">
        <v>1.5334064000000001E-5</v>
      </c>
      <c r="CQ1280" s="322">
        <v>0</v>
      </c>
      <c r="CR1280" s="322">
        <v>0</v>
      </c>
      <c r="CS1280" s="322">
        <v>3.3670346000000001E-5</v>
      </c>
      <c r="CT1280" s="322">
        <v>0</v>
      </c>
      <c r="CU1280" s="322">
        <v>0.15581247000000001</v>
      </c>
      <c r="CV1280" s="159"/>
      <c r="CW1280" s="135"/>
      <c r="CX1280" s="78" t="s">
        <v>3461</v>
      </c>
      <c r="DB1280" s="23"/>
      <c r="DC1280"/>
      <c r="DD1280"/>
      <c r="DE1280"/>
      <c r="DF1280"/>
      <c r="DG1280"/>
      <c r="DH1280"/>
      <c r="DI1280"/>
      <c r="DJ1280"/>
      <c r="DK1280"/>
      <c r="DL1280"/>
      <c r="DM1280"/>
      <c r="DN1280"/>
    </row>
    <row r="1281" spans="1:118" ht="14.4" customHeight="1">
      <c r="A1281" t="s">
        <v>2917</v>
      </c>
      <c r="B1281" s="168" t="s">
        <v>3678</v>
      </c>
      <c r="C1281" s="279" t="str">
        <f t="shared" si="497"/>
        <v>B.042.02.114</v>
      </c>
      <c r="D1281" s="14" t="s">
        <v>3506</v>
      </c>
      <c r="E1281" s="278" t="s">
        <v>1810</v>
      </c>
      <c r="F1281" s="281" t="str">
        <f t="shared" si="498"/>
        <v>Electricity Hungary consumption</v>
      </c>
      <c r="G1281" s="319">
        <f t="shared" si="507"/>
        <v>2.3493639619999999E-2</v>
      </c>
      <c r="H1281" s="319">
        <f t="shared" si="508"/>
        <v>6.3114146E-4</v>
      </c>
      <c r="I1281" s="319">
        <f t="shared" si="485"/>
        <v>2.00944681E-3</v>
      </c>
      <c r="J1281" s="319">
        <f t="shared" si="486"/>
        <v>1.076928435E-2</v>
      </c>
      <c r="K1281" s="319">
        <v>1.0083767E-2</v>
      </c>
      <c r="L1281" s="319">
        <v>1.3435392E-3</v>
      </c>
      <c r="M1281" s="319">
        <v>6.6590761000000004E-4</v>
      </c>
      <c r="N1281" s="319">
        <v>5.5945409999999995E-4</v>
      </c>
      <c r="O1281" s="319">
        <v>7.1687360000000005E-5</v>
      </c>
      <c r="P1281" s="319">
        <v>0</v>
      </c>
      <c r="Q1281" s="319">
        <v>0</v>
      </c>
      <c r="R1281" s="319">
        <v>0</v>
      </c>
      <c r="S1281" s="319">
        <v>1.6580035E-4</v>
      </c>
      <c r="T1281" s="319">
        <v>0</v>
      </c>
      <c r="U1281" s="319">
        <v>1.0603484E-2</v>
      </c>
      <c r="V1281" s="319">
        <v>0</v>
      </c>
      <c r="W1281" s="319">
        <v>0</v>
      </c>
      <c r="X1281" s="319">
        <v>0</v>
      </c>
      <c r="Y1281" s="210"/>
      <c r="Z1281" s="320">
        <f t="shared" si="502"/>
        <v>7.5817796992481201E-2</v>
      </c>
      <c r="AA1281" s="210"/>
      <c r="AB1281" s="321">
        <f t="shared" si="503"/>
        <v>1.0083767E-2</v>
      </c>
      <c r="AC1281" s="321">
        <f t="shared" si="504"/>
        <v>2.6405882699999999E-3</v>
      </c>
      <c r="AD1281" s="321">
        <f t="shared" si="487"/>
        <v>2.00944681E-3</v>
      </c>
      <c r="AE1281" s="321">
        <f t="shared" si="505"/>
        <v>2.00944681E-3</v>
      </c>
      <c r="AF1281" s="321">
        <f t="shared" si="506"/>
        <v>1.076928435E-2</v>
      </c>
      <c r="AG1281"/>
      <c r="AH1281" s="121">
        <v>2.6523645</v>
      </c>
      <c r="AI1281" s="121">
        <v>0.92126653000000003</v>
      </c>
      <c r="AJ1281" s="121">
        <v>1.4373823999999999</v>
      </c>
      <c r="AK1281" s="121">
        <v>0</v>
      </c>
      <c r="AL1281" s="121">
        <v>8.6090835000000004E-2</v>
      </c>
      <c r="AM1281" s="121">
        <v>0.17435581999999999</v>
      </c>
      <c r="AN1281" s="121">
        <v>3.3268910999999998E-2</v>
      </c>
      <c r="AO1281"/>
      <c r="AP1281" s="282">
        <v>1.8142797E-3</v>
      </c>
      <c r="AQ1281" s="282">
        <v>1.706237E-3</v>
      </c>
      <c r="AR1281" s="283">
        <v>7.0164709999999997E-5</v>
      </c>
      <c r="AS1281" s="283">
        <v>3.7878026999999999E-5</v>
      </c>
      <c r="AT1281" s="255">
        <f t="shared" si="499"/>
        <v>1.0229238580200001E-7</v>
      </c>
      <c r="AU1281" s="256">
        <f t="shared" si="500"/>
        <v>2.5948487206170001E-10</v>
      </c>
      <c r="AV1281" s="256">
        <f t="shared" si="501"/>
        <v>5.3050457289999997E-3</v>
      </c>
      <c r="AW1281" s="272">
        <v>7.0358918999999999E-8</v>
      </c>
      <c r="AX1281" s="272">
        <v>2.1228984000000001E-10</v>
      </c>
      <c r="AY1281" s="272">
        <v>5.8000617000000003E-15</v>
      </c>
      <c r="AZ1281" s="273">
        <v>0</v>
      </c>
      <c r="BA1281" s="273">
        <v>0</v>
      </c>
      <c r="BB1281" s="272">
        <v>8.3186802000000001E-11</v>
      </c>
      <c r="BC1281" s="272">
        <v>3.1850280000000001E-8</v>
      </c>
      <c r="BD1281" s="272">
        <v>1.1792415E-11</v>
      </c>
      <c r="BE1281" s="272">
        <v>3.5396817E-11</v>
      </c>
      <c r="BF1281" s="273">
        <v>0</v>
      </c>
      <c r="BG1281" s="273">
        <v>0</v>
      </c>
      <c r="BH1281" s="273">
        <v>0</v>
      </c>
      <c r="BI1281" s="273">
        <v>0</v>
      </c>
      <c r="BJ1281" s="273">
        <v>0</v>
      </c>
      <c r="BK1281" s="273">
        <v>0</v>
      </c>
      <c r="BL1281" s="273">
        <v>0</v>
      </c>
      <c r="BM1281" s="273">
        <v>0</v>
      </c>
      <c r="BN1281" s="272">
        <v>3.346429E-6</v>
      </c>
      <c r="BO1281" s="273">
        <v>5.3016992999999997E-3</v>
      </c>
      <c r="BP1281" s="273">
        <v>0</v>
      </c>
      <c r="BQ1281" s="273">
        <v>0</v>
      </c>
      <c r="BR1281" s="273">
        <v>0</v>
      </c>
      <c r="BS1281"/>
      <c r="BT1281" s="274">
        <v>5.8905153999999997E-6</v>
      </c>
      <c r="BU1281" s="274">
        <v>2.7142373000000001E-7</v>
      </c>
      <c r="BV1281" s="274">
        <v>2.1140014E-6</v>
      </c>
      <c r="BW1281" s="121">
        <v>0</v>
      </c>
      <c r="BX1281" s="274">
        <v>2.4758797999999999E-7</v>
      </c>
      <c r="BY1281" s="274">
        <v>5.3853588000000001E-8</v>
      </c>
      <c r="BZ1281" s="121">
        <v>0</v>
      </c>
      <c r="CA1281" s="274">
        <v>8.1738155999999997E-8</v>
      </c>
      <c r="CB1281" s="121">
        <v>0</v>
      </c>
      <c r="CC1281" s="121">
        <v>0</v>
      </c>
      <c r="CD1281" s="121">
        <v>0</v>
      </c>
      <c r="CE1281" s="121">
        <v>0</v>
      </c>
      <c r="CF1281" s="121">
        <v>0</v>
      </c>
      <c r="CG1281" s="274">
        <v>1.1966238000000001E-7</v>
      </c>
      <c r="CH1281" s="274">
        <v>2.9222833999999999E-6</v>
      </c>
      <c r="CI1281" s="274">
        <v>7.9964661000000003E-8</v>
      </c>
      <c r="CJ1281" s="121">
        <v>0</v>
      </c>
      <c r="CK1281"/>
      <c r="CL1281" s="322">
        <v>0</v>
      </c>
      <c r="CM1281" s="322">
        <v>7.5817800000000005E-2</v>
      </c>
      <c r="CN1281" s="322">
        <v>2.2661548000000001E-3</v>
      </c>
      <c r="CO1281" s="322">
        <v>1.9805553000000001E-4</v>
      </c>
      <c r="CP1281" s="322">
        <v>4.0487291E-6</v>
      </c>
      <c r="CQ1281" s="322">
        <v>0</v>
      </c>
      <c r="CR1281" s="322">
        <v>0</v>
      </c>
      <c r="CS1281" s="322">
        <v>1.0640828E-5</v>
      </c>
      <c r="CT1281" s="322">
        <v>0</v>
      </c>
      <c r="CU1281" s="322">
        <v>8.5651826E-2</v>
      </c>
      <c r="CV1281" s="159"/>
      <c r="CW1281" s="135"/>
      <c r="CX1281" s="78" t="s">
        <v>3461</v>
      </c>
      <c r="DB1281" s="23"/>
      <c r="DC1281"/>
      <c r="DD1281"/>
      <c r="DE1281"/>
      <c r="DF1281"/>
      <c r="DG1281"/>
      <c r="DH1281"/>
      <c r="DI1281"/>
      <c r="DJ1281"/>
      <c r="DK1281"/>
      <c r="DL1281"/>
      <c r="DM1281"/>
      <c r="DN1281"/>
    </row>
    <row r="1282" spans="1:118" ht="14.4" customHeight="1">
      <c r="A1282" t="s">
        <v>2918</v>
      </c>
      <c r="B1282" s="168" t="s">
        <v>3678</v>
      </c>
      <c r="C1282" s="279" t="str">
        <f t="shared" si="497"/>
        <v>B.042.02.115</v>
      </c>
      <c r="D1282" s="14" t="s">
        <v>3506</v>
      </c>
      <c r="E1282" s="278" t="s">
        <v>1810</v>
      </c>
      <c r="F1282" s="281" t="str">
        <f t="shared" si="498"/>
        <v>Electricity Ireland consumption</v>
      </c>
      <c r="G1282" s="319">
        <f t="shared" si="507"/>
        <v>1.733239047E-2</v>
      </c>
      <c r="H1282" s="319">
        <f t="shared" si="508"/>
        <v>6.7378046000000002E-4</v>
      </c>
      <c r="I1282" s="319">
        <f t="shared" si="485"/>
        <v>1.1978036499999999E-3</v>
      </c>
      <c r="J1282" s="319">
        <f t="shared" si="486"/>
        <v>1.2098336E-4</v>
      </c>
      <c r="K1282" s="319">
        <v>1.5339823000000001E-2</v>
      </c>
      <c r="L1282" s="319">
        <v>5.4526971999999997E-4</v>
      </c>
      <c r="M1282" s="319">
        <v>6.5253393000000003E-4</v>
      </c>
      <c r="N1282" s="319">
        <v>5.4821836000000003E-4</v>
      </c>
      <c r="O1282" s="319">
        <v>1.255621E-4</v>
      </c>
      <c r="P1282" s="319">
        <v>0</v>
      </c>
      <c r="Q1282" s="319">
        <v>0</v>
      </c>
      <c r="R1282" s="319">
        <v>0</v>
      </c>
      <c r="S1282" s="319">
        <v>1.2098336E-4</v>
      </c>
      <c r="T1282" s="319">
        <v>0</v>
      </c>
      <c r="U1282" s="319">
        <v>0</v>
      </c>
      <c r="V1282" s="319">
        <v>0</v>
      </c>
      <c r="W1282" s="319">
        <v>0</v>
      </c>
      <c r="X1282" s="319">
        <v>0</v>
      </c>
      <c r="Y1282" s="210"/>
      <c r="Z1282" s="320">
        <f t="shared" si="502"/>
        <v>0.11533701503759398</v>
      </c>
      <c r="AA1282" s="210"/>
      <c r="AB1282" s="321">
        <f t="shared" si="503"/>
        <v>1.5339823000000001E-2</v>
      </c>
      <c r="AC1282" s="321">
        <f t="shared" si="504"/>
        <v>1.8715841099999999E-3</v>
      </c>
      <c r="AD1282" s="321">
        <f t="shared" si="487"/>
        <v>1.1978036499999999E-3</v>
      </c>
      <c r="AE1282" s="321">
        <f t="shared" si="505"/>
        <v>1.1978036499999999E-3</v>
      </c>
      <c r="AF1282" s="321">
        <f t="shared" si="506"/>
        <v>1.2098336E-4</v>
      </c>
      <c r="AG1282"/>
      <c r="AH1282" s="121">
        <v>1.9427177</v>
      </c>
      <c r="AI1282" s="121">
        <v>1.5303956999999999</v>
      </c>
      <c r="AJ1282" s="121">
        <v>0</v>
      </c>
      <c r="AK1282" s="121">
        <v>0</v>
      </c>
      <c r="AL1282" s="121">
        <v>3.7065451999999999E-2</v>
      </c>
      <c r="AM1282" s="121">
        <v>0.35276120999999999</v>
      </c>
      <c r="AN1282" s="121">
        <v>2.2495306999999999E-2</v>
      </c>
      <c r="AO1282"/>
      <c r="AP1282" s="282">
        <v>2.2615736E-3</v>
      </c>
      <c r="AQ1282" s="282">
        <v>2.0880896000000002E-3</v>
      </c>
      <c r="AR1282" s="283">
        <v>9.5418149999999997E-5</v>
      </c>
      <c r="AS1282" s="283">
        <v>7.8065825999999998E-5</v>
      </c>
      <c r="AT1282" s="255">
        <f t="shared" si="499"/>
        <v>1.2518523312899998E-7</v>
      </c>
      <c r="AU1282" s="256">
        <f t="shared" si="500"/>
        <v>3.528777682814E-10</v>
      </c>
      <c r="AV1282" s="256">
        <f t="shared" si="501"/>
        <v>1.0933588866E-2</v>
      </c>
      <c r="AW1282" s="272">
        <v>1.0703275E-7</v>
      </c>
      <c r="AX1282" s="272">
        <v>3.2294363000000001E-10</v>
      </c>
      <c r="AY1282" s="272">
        <v>8.8232813999999998E-15</v>
      </c>
      <c r="AZ1282" s="273">
        <v>0</v>
      </c>
      <c r="BA1282" s="273">
        <v>0</v>
      </c>
      <c r="BB1282" s="272">
        <v>8.1516129000000001E-11</v>
      </c>
      <c r="BC1282" s="272">
        <v>1.8070967E-8</v>
      </c>
      <c r="BD1282" s="272">
        <v>1.1555583E-11</v>
      </c>
      <c r="BE1282" s="272">
        <v>1.8369732000000001E-11</v>
      </c>
      <c r="BF1282" s="273">
        <v>0</v>
      </c>
      <c r="BG1282" s="273">
        <v>0</v>
      </c>
      <c r="BH1282" s="273">
        <v>0</v>
      </c>
      <c r="BI1282" s="273">
        <v>0</v>
      </c>
      <c r="BJ1282" s="273">
        <v>0</v>
      </c>
      <c r="BK1282" s="273">
        <v>0</v>
      </c>
      <c r="BL1282" s="273">
        <v>0</v>
      </c>
      <c r="BM1282" s="273">
        <v>0</v>
      </c>
      <c r="BN1282" s="272">
        <v>2.4418660000000002E-6</v>
      </c>
      <c r="BO1282" s="273">
        <v>1.0931147E-2</v>
      </c>
      <c r="BP1282" s="273">
        <v>0</v>
      </c>
      <c r="BQ1282" s="273">
        <v>0</v>
      </c>
      <c r="BR1282" s="273">
        <v>0</v>
      </c>
      <c r="BS1282"/>
      <c r="BT1282" s="274">
        <v>5.6556812000000003E-6</v>
      </c>
      <c r="BU1282" s="274">
        <v>1.5348382000000001E-7</v>
      </c>
      <c r="BV1282" s="274">
        <v>3.2159019000000001E-6</v>
      </c>
      <c r="BW1282" s="121">
        <v>0</v>
      </c>
      <c r="BX1282" s="274">
        <v>1.9946556000000001E-7</v>
      </c>
      <c r="BY1282" s="274">
        <v>5.2772025000000002E-8</v>
      </c>
      <c r="BZ1282" s="121">
        <v>0</v>
      </c>
      <c r="CA1282" s="274">
        <v>8.0096577000000007E-8</v>
      </c>
      <c r="CB1282" s="121">
        <v>0</v>
      </c>
      <c r="CC1282" s="121">
        <v>0</v>
      </c>
      <c r="CD1282" s="121">
        <v>0</v>
      </c>
      <c r="CE1282" s="121">
        <v>0</v>
      </c>
      <c r="CF1282" s="121">
        <v>0</v>
      </c>
      <c r="CG1282" s="274">
        <v>1.0995715E-7</v>
      </c>
      <c r="CH1282" s="274">
        <v>1.7856545E-6</v>
      </c>
      <c r="CI1282" s="274">
        <v>5.8349657000000003E-8</v>
      </c>
      <c r="CJ1282" s="121">
        <v>0</v>
      </c>
      <c r="CK1282"/>
      <c r="CL1282" s="322">
        <v>0</v>
      </c>
      <c r="CM1282" s="322">
        <v>0.11533701</v>
      </c>
      <c r="CN1282" s="322">
        <v>2.2206426999999999E-3</v>
      </c>
      <c r="CO1282" s="322">
        <v>1.171147E-4</v>
      </c>
      <c r="CP1282" s="322">
        <v>3.9674169000000002E-6</v>
      </c>
      <c r="CQ1282" s="322">
        <v>0</v>
      </c>
      <c r="CR1282" s="322">
        <v>0</v>
      </c>
      <c r="CS1282" s="322">
        <v>7.1032319000000001E-6</v>
      </c>
      <c r="CT1282" s="322">
        <v>0</v>
      </c>
      <c r="CU1282" s="322">
        <v>0.17944261</v>
      </c>
      <c r="CV1282" s="159"/>
      <c r="CW1282" s="135"/>
      <c r="CX1282" s="78" t="s">
        <v>3461</v>
      </c>
      <c r="DB1282" s="23"/>
      <c r="DC1282"/>
      <c r="DD1282"/>
      <c r="DE1282"/>
      <c r="DF1282"/>
      <c r="DG1282"/>
      <c r="DH1282"/>
      <c r="DI1282"/>
      <c r="DJ1282"/>
      <c r="DK1282"/>
      <c r="DL1282"/>
      <c r="DM1282"/>
      <c r="DN1282"/>
    </row>
    <row r="1283" spans="1:118" ht="14.4" customHeight="1">
      <c r="A1283" t="s">
        <v>2919</v>
      </c>
      <c r="B1283" s="168" t="s">
        <v>3678</v>
      </c>
      <c r="C1283" s="279" t="str">
        <f t="shared" si="497"/>
        <v>B.042.02.116</v>
      </c>
      <c r="D1283" s="14" t="s">
        <v>3506</v>
      </c>
      <c r="E1283" s="278" t="s">
        <v>1810</v>
      </c>
      <c r="F1283" s="281" t="str">
        <f t="shared" si="498"/>
        <v>Electricity Italy consumption</v>
      </c>
      <c r="G1283" s="319">
        <f t="shared" si="507"/>
        <v>1.5228532950999999E-2</v>
      </c>
      <c r="H1283" s="319">
        <f t="shared" si="508"/>
        <v>5.4507831100000001E-4</v>
      </c>
      <c r="I1283" s="319">
        <f t="shared" si="485"/>
        <v>1.02651276E-3</v>
      </c>
      <c r="J1283" s="319">
        <f t="shared" si="486"/>
        <v>1.7332687999999999E-4</v>
      </c>
      <c r="K1283" s="319">
        <v>1.3483614999999999E-2</v>
      </c>
      <c r="L1283" s="319">
        <v>4.6990033999999998E-4</v>
      </c>
      <c r="M1283" s="319">
        <v>5.5661242000000001E-4</v>
      </c>
      <c r="N1283" s="319">
        <v>4.6763109E-4</v>
      </c>
      <c r="O1283" s="319">
        <v>7.7447221000000004E-5</v>
      </c>
      <c r="P1283" s="319">
        <v>0</v>
      </c>
      <c r="Q1283" s="319">
        <v>0</v>
      </c>
      <c r="R1283" s="319">
        <v>0</v>
      </c>
      <c r="S1283" s="319">
        <v>1.7332687999999999E-4</v>
      </c>
      <c r="T1283" s="319">
        <v>0</v>
      </c>
      <c r="U1283" s="319">
        <v>0</v>
      </c>
      <c r="V1283" s="319">
        <v>0</v>
      </c>
      <c r="W1283" s="319">
        <v>0</v>
      </c>
      <c r="X1283" s="319">
        <v>0</v>
      </c>
      <c r="Y1283" s="210"/>
      <c r="Z1283" s="320">
        <f t="shared" si="502"/>
        <v>0.10138056390977443</v>
      </c>
      <c r="AA1283" s="210"/>
      <c r="AB1283" s="321">
        <f t="shared" si="503"/>
        <v>1.3483614999999999E-2</v>
      </c>
      <c r="AC1283" s="321">
        <f t="shared" si="504"/>
        <v>1.5715910709999999E-3</v>
      </c>
      <c r="AD1283" s="321">
        <f t="shared" si="487"/>
        <v>1.02651276E-3</v>
      </c>
      <c r="AE1283" s="321">
        <f t="shared" si="505"/>
        <v>1.02651276E-3</v>
      </c>
      <c r="AF1283" s="321">
        <f t="shared" si="506"/>
        <v>1.7332687999999999E-4</v>
      </c>
      <c r="AG1283"/>
      <c r="AH1283" s="121">
        <v>2.0272011000000001</v>
      </c>
      <c r="AI1283" s="121">
        <v>1.6524859999999999</v>
      </c>
      <c r="AJ1283" s="121">
        <v>0</v>
      </c>
      <c r="AK1283" s="121">
        <v>0</v>
      </c>
      <c r="AL1283" s="121">
        <v>8.1868656999999997E-2</v>
      </c>
      <c r="AM1283" s="121">
        <v>0.17982992</v>
      </c>
      <c r="AN1283" s="121">
        <v>0.11301654</v>
      </c>
      <c r="AO1283"/>
      <c r="AP1283" s="282">
        <v>1.9907634000000001E-3</v>
      </c>
      <c r="AQ1283" s="282">
        <v>1.8212383000000001E-3</v>
      </c>
      <c r="AR1283" s="283">
        <v>8.3689037000000006E-5</v>
      </c>
      <c r="AS1283" s="283">
        <v>8.5836087999999997E-5</v>
      </c>
      <c r="AT1283" s="255">
        <f t="shared" si="499"/>
        <v>1.0918694538100001E-7</v>
      </c>
      <c r="AU1283" s="256">
        <f t="shared" si="500"/>
        <v>3.095008774129E-10</v>
      </c>
      <c r="AV1283" s="256">
        <f t="shared" si="501"/>
        <v>1.2021861340800001E-2</v>
      </c>
      <c r="AW1283" s="272">
        <v>9.4081160000000005E-8</v>
      </c>
      <c r="AX1283" s="272">
        <v>2.8386556999999999E-10</v>
      </c>
      <c r="AY1283" s="272">
        <v>7.7556128999999993E-15</v>
      </c>
      <c r="AZ1283" s="273">
        <v>0</v>
      </c>
      <c r="BA1283" s="273">
        <v>0</v>
      </c>
      <c r="BB1283" s="272">
        <v>6.9533380999999998E-11</v>
      </c>
      <c r="BC1283" s="272">
        <v>1.5036252000000001E-8</v>
      </c>
      <c r="BD1283" s="272">
        <v>9.8569298000000004E-12</v>
      </c>
      <c r="BE1283" s="272">
        <v>1.5770622000000001E-11</v>
      </c>
      <c r="BF1283" s="273">
        <v>0</v>
      </c>
      <c r="BG1283" s="273">
        <v>0</v>
      </c>
      <c r="BH1283" s="273">
        <v>0</v>
      </c>
      <c r="BI1283" s="273">
        <v>0</v>
      </c>
      <c r="BJ1283" s="273">
        <v>0</v>
      </c>
      <c r="BK1283" s="273">
        <v>0</v>
      </c>
      <c r="BL1283" s="273">
        <v>0</v>
      </c>
      <c r="BM1283" s="273">
        <v>0</v>
      </c>
      <c r="BN1283" s="272">
        <v>3.4983407999999998E-6</v>
      </c>
      <c r="BO1283" s="273">
        <v>1.2018363000000001E-2</v>
      </c>
      <c r="BP1283" s="273">
        <v>0</v>
      </c>
      <c r="BQ1283" s="273">
        <v>0</v>
      </c>
      <c r="BR1283" s="273">
        <v>0</v>
      </c>
      <c r="BS1283"/>
      <c r="BT1283" s="274">
        <v>5.3249407000000003E-6</v>
      </c>
      <c r="BU1283" s="274">
        <v>1.3161972E-7</v>
      </c>
      <c r="BV1283" s="274">
        <v>2.8267590000000001E-6</v>
      </c>
      <c r="BW1283" s="121">
        <v>0</v>
      </c>
      <c r="BX1283" s="274">
        <v>1.4417343E-7</v>
      </c>
      <c r="BY1283" s="274">
        <v>4.5014616999999997E-8</v>
      </c>
      <c r="BZ1283" s="121">
        <v>0</v>
      </c>
      <c r="CA1283" s="274">
        <v>6.8322500999999999E-8</v>
      </c>
      <c r="CB1283" s="121">
        <v>0</v>
      </c>
      <c r="CC1283" s="121">
        <v>0</v>
      </c>
      <c r="CD1283" s="121">
        <v>0</v>
      </c>
      <c r="CE1283" s="121">
        <v>0</v>
      </c>
      <c r="CF1283" s="121">
        <v>0</v>
      </c>
      <c r="CG1283" s="274">
        <v>9.3838908999999998E-8</v>
      </c>
      <c r="CH1283" s="274">
        <v>1.9316178E-6</v>
      </c>
      <c r="CI1283" s="274">
        <v>8.3594670999999999E-8</v>
      </c>
      <c r="CJ1283" s="121">
        <v>0</v>
      </c>
      <c r="CK1283"/>
      <c r="CL1283" s="322">
        <v>0</v>
      </c>
      <c r="CM1283" s="322">
        <v>0.10138055999999999</v>
      </c>
      <c r="CN1283" s="322">
        <v>1.8942115E-3</v>
      </c>
      <c r="CO1283" s="322">
        <v>1.0037644000000001E-4</v>
      </c>
      <c r="CP1283" s="322">
        <v>3.3842126000000001E-6</v>
      </c>
      <c r="CQ1283" s="322">
        <v>0</v>
      </c>
      <c r="CR1283" s="322">
        <v>0</v>
      </c>
      <c r="CS1283" s="322">
        <v>5.3486560999999997E-6</v>
      </c>
      <c r="CT1283" s="322">
        <v>0</v>
      </c>
      <c r="CU1283" s="322">
        <v>0.19538518999999999</v>
      </c>
      <c r="CV1283" s="159"/>
      <c r="CW1283" s="135"/>
      <c r="CX1283" s="78" t="s">
        <v>3461</v>
      </c>
      <c r="DB1283" s="23"/>
      <c r="DC1283"/>
      <c r="DD1283"/>
      <c r="DE1283"/>
      <c r="DF1283"/>
      <c r="DG1283"/>
      <c r="DH1283"/>
      <c r="DI1283"/>
      <c r="DJ1283"/>
      <c r="DK1283"/>
      <c r="DL1283"/>
      <c r="DM1283"/>
      <c r="DN1283"/>
    </row>
    <row r="1284" spans="1:118" ht="14.4" customHeight="1">
      <c r="A1284" t="s">
        <v>2920</v>
      </c>
      <c r="B1284" s="168" t="s">
        <v>3678</v>
      </c>
      <c r="C1284" s="279" t="str">
        <f t="shared" si="497"/>
        <v>B.042.02.117</v>
      </c>
      <c r="D1284" s="14" t="s">
        <v>3506</v>
      </c>
      <c r="E1284" s="278" t="s">
        <v>1810</v>
      </c>
      <c r="F1284" s="281" t="str">
        <f t="shared" si="498"/>
        <v>Electricity Latvia consumption</v>
      </c>
      <c r="G1284" s="319">
        <f t="shared" si="507"/>
        <v>8.940786039999999E-3</v>
      </c>
      <c r="H1284" s="319">
        <f t="shared" si="508"/>
        <v>1.0539115699999999E-3</v>
      </c>
      <c r="I1284" s="319">
        <f t="shared" si="485"/>
        <v>1.69118233E-3</v>
      </c>
      <c r="J1284" s="319">
        <f t="shared" si="486"/>
        <v>1.3571874E-4</v>
      </c>
      <c r="K1284" s="319">
        <v>6.0599733999999999E-3</v>
      </c>
      <c r="L1284" s="319">
        <v>8.4229613E-4</v>
      </c>
      <c r="M1284" s="319">
        <v>8.4888620000000004E-4</v>
      </c>
      <c r="N1284" s="319">
        <v>7.1318130999999997E-4</v>
      </c>
      <c r="O1284" s="319">
        <v>3.4073026000000002E-4</v>
      </c>
      <c r="P1284" s="319">
        <v>0</v>
      </c>
      <c r="Q1284" s="319">
        <v>0</v>
      </c>
      <c r="R1284" s="319">
        <v>0</v>
      </c>
      <c r="S1284" s="319">
        <v>1.3571874E-4</v>
      </c>
      <c r="T1284" s="319">
        <v>0</v>
      </c>
      <c r="U1284" s="319">
        <v>0</v>
      </c>
      <c r="V1284" s="319">
        <v>0</v>
      </c>
      <c r="W1284" s="319">
        <v>0</v>
      </c>
      <c r="X1284" s="319">
        <v>0</v>
      </c>
      <c r="Y1284" s="210"/>
      <c r="Z1284" s="320">
        <f t="shared" si="502"/>
        <v>4.5563709774436086E-2</v>
      </c>
      <c r="AA1284" s="210"/>
      <c r="AB1284" s="321">
        <f t="shared" si="503"/>
        <v>6.0599733999999999E-3</v>
      </c>
      <c r="AC1284" s="321">
        <f t="shared" si="504"/>
        <v>2.7450939E-3</v>
      </c>
      <c r="AD1284" s="321">
        <f t="shared" si="487"/>
        <v>1.69118233E-3</v>
      </c>
      <c r="AE1284" s="321">
        <f t="shared" si="505"/>
        <v>1.69118233E-3</v>
      </c>
      <c r="AF1284" s="321">
        <f t="shared" si="506"/>
        <v>1.3571874E-4</v>
      </c>
      <c r="AG1284"/>
      <c r="AH1284" s="121">
        <v>1.4418664000000001</v>
      </c>
      <c r="AI1284" s="121">
        <v>0.70622633999999995</v>
      </c>
      <c r="AJ1284" s="121">
        <v>0</v>
      </c>
      <c r="AK1284" s="121">
        <v>0</v>
      </c>
      <c r="AL1284" s="121">
        <v>0.15800022999999999</v>
      </c>
      <c r="AM1284" s="121">
        <v>6.9451827999999993E-2</v>
      </c>
      <c r="AN1284" s="121">
        <v>0.50818797000000004</v>
      </c>
      <c r="AO1284"/>
      <c r="AP1284" s="282">
        <v>1.2682058E-3</v>
      </c>
      <c r="AQ1284" s="282">
        <v>1.1858607E-3</v>
      </c>
      <c r="AR1284" s="283">
        <v>4.5785329999999999E-5</v>
      </c>
      <c r="AS1284" s="283">
        <v>3.6559710999999998E-5</v>
      </c>
      <c r="AT1284" s="255">
        <f t="shared" si="499"/>
        <v>7.1094766929999997E-8</v>
      </c>
      <c r="AU1284" s="256">
        <f t="shared" si="500"/>
        <v>1.6932444662380002E-10</v>
      </c>
      <c r="AV1284" s="256">
        <f t="shared" si="501"/>
        <v>5.1204076774000002E-3</v>
      </c>
      <c r="AW1284" s="272">
        <v>4.2283122999999998E-8</v>
      </c>
      <c r="AX1284" s="272">
        <v>1.2757839E-10</v>
      </c>
      <c r="AY1284" s="272">
        <v>3.4856238000000001E-15</v>
      </c>
      <c r="AZ1284" s="273">
        <v>0</v>
      </c>
      <c r="BA1284" s="273">
        <v>0</v>
      </c>
      <c r="BB1284" s="272">
        <v>1.0604493000000001E-10</v>
      </c>
      <c r="BC1284" s="272">
        <v>2.8705599E-8</v>
      </c>
      <c r="BD1284" s="272">
        <v>1.5032742999999999E-11</v>
      </c>
      <c r="BE1284" s="272">
        <v>2.6709828000000002E-11</v>
      </c>
      <c r="BF1284" s="273">
        <v>0</v>
      </c>
      <c r="BG1284" s="273">
        <v>0</v>
      </c>
      <c r="BH1284" s="273">
        <v>0</v>
      </c>
      <c r="BI1284" s="273">
        <v>0</v>
      </c>
      <c r="BJ1284" s="273">
        <v>0</v>
      </c>
      <c r="BK1284" s="273">
        <v>0</v>
      </c>
      <c r="BL1284" s="273">
        <v>0</v>
      </c>
      <c r="BM1284" s="273">
        <v>0</v>
      </c>
      <c r="BN1284" s="272">
        <v>2.7392773999999999E-6</v>
      </c>
      <c r="BO1284" s="273">
        <v>5.1176683999999998E-3</v>
      </c>
      <c r="BP1284" s="273">
        <v>0</v>
      </c>
      <c r="BQ1284" s="273">
        <v>0</v>
      </c>
      <c r="BR1284" s="273">
        <v>0</v>
      </c>
      <c r="BS1284"/>
      <c r="BT1284" s="274">
        <v>3.1251458000000001E-6</v>
      </c>
      <c r="BU1284" s="274">
        <v>2.1905852000000001E-7</v>
      </c>
      <c r="BV1284" s="274">
        <v>1.2704371000000001E-6</v>
      </c>
      <c r="BW1284" s="121">
        <v>0</v>
      </c>
      <c r="BX1284" s="274">
        <v>4.3423300000000002E-7</v>
      </c>
      <c r="BY1284" s="274">
        <v>6.8651517000000006E-8</v>
      </c>
      <c r="BZ1284" s="121">
        <v>0</v>
      </c>
      <c r="CA1284" s="274">
        <v>1.0419823E-7</v>
      </c>
      <c r="CB1284" s="121">
        <v>0</v>
      </c>
      <c r="CC1284" s="121">
        <v>0</v>
      </c>
      <c r="CD1284" s="121">
        <v>0</v>
      </c>
      <c r="CE1284" s="121">
        <v>0</v>
      </c>
      <c r="CF1284" s="121">
        <v>0</v>
      </c>
      <c r="CG1284" s="274">
        <v>1.4430275000000001E-7</v>
      </c>
      <c r="CH1284" s="274">
        <v>8.1880821000000003E-7</v>
      </c>
      <c r="CI1284" s="274">
        <v>6.5456457000000004E-8</v>
      </c>
      <c r="CJ1284" s="121">
        <v>0</v>
      </c>
      <c r="CK1284"/>
      <c r="CL1284" s="322">
        <v>0</v>
      </c>
      <c r="CM1284" s="322">
        <v>4.556371E-2</v>
      </c>
      <c r="CN1284" s="322">
        <v>2.8888503999999998E-3</v>
      </c>
      <c r="CO1284" s="322">
        <v>1.6562192999999999E-4</v>
      </c>
      <c r="CP1284" s="322">
        <v>5.1612418999999998E-6</v>
      </c>
      <c r="CQ1284" s="322">
        <v>0</v>
      </c>
      <c r="CR1284" s="322">
        <v>0</v>
      </c>
      <c r="CS1284" s="322">
        <v>1.4474960999999999E-5</v>
      </c>
      <c r="CT1284" s="322">
        <v>0</v>
      </c>
      <c r="CU1284" s="322">
        <v>8.6686799999999994E-2</v>
      </c>
      <c r="CV1284" s="159"/>
      <c r="CW1284" s="135"/>
      <c r="CX1284" s="78" t="s">
        <v>3461</v>
      </c>
      <c r="DB1284" s="23"/>
      <c r="DC1284"/>
      <c r="DD1284"/>
      <c r="DE1284"/>
      <c r="DF1284"/>
      <c r="DG1284"/>
      <c r="DH1284"/>
      <c r="DI1284"/>
      <c r="DJ1284"/>
      <c r="DK1284"/>
      <c r="DL1284"/>
      <c r="DM1284"/>
      <c r="DN1284"/>
    </row>
    <row r="1285" spans="1:118" ht="14.4" customHeight="1">
      <c r="A1285" t="s">
        <v>2921</v>
      </c>
      <c r="B1285" s="168" t="s">
        <v>3678</v>
      </c>
      <c r="C1285" s="279" t="str">
        <f t="shared" si="497"/>
        <v>B.042.02.118</v>
      </c>
      <c r="D1285" s="14" t="s">
        <v>3506</v>
      </c>
      <c r="E1285" s="278" t="s">
        <v>1810</v>
      </c>
      <c r="F1285" s="281" t="str">
        <f t="shared" si="498"/>
        <v>Electricity Lithuania consumption</v>
      </c>
      <c r="G1285" s="319">
        <f t="shared" si="507"/>
        <v>1.2457393129999999E-2</v>
      </c>
      <c r="H1285" s="319">
        <f t="shared" si="508"/>
        <v>8.1957258999999999E-4</v>
      </c>
      <c r="I1285" s="319">
        <f t="shared" si="485"/>
        <v>1.8684381800000002E-3</v>
      </c>
      <c r="J1285" s="319">
        <f t="shared" si="486"/>
        <v>2.8319256000000002E-4</v>
      </c>
      <c r="K1285" s="319">
        <v>9.4861897999999993E-3</v>
      </c>
      <c r="L1285" s="319">
        <v>1.2198693E-3</v>
      </c>
      <c r="M1285" s="319">
        <v>6.4856888000000004E-4</v>
      </c>
      <c r="N1285" s="319">
        <v>5.4488718000000002E-4</v>
      </c>
      <c r="O1285" s="319">
        <v>2.7468540999999998E-4</v>
      </c>
      <c r="P1285" s="319">
        <v>0</v>
      </c>
      <c r="Q1285" s="319">
        <v>0</v>
      </c>
      <c r="R1285" s="319">
        <v>0</v>
      </c>
      <c r="S1285" s="319">
        <v>2.8319256000000002E-4</v>
      </c>
      <c r="T1285" s="319">
        <v>0</v>
      </c>
      <c r="U1285" s="319">
        <v>0</v>
      </c>
      <c r="V1285" s="319">
        <v>0</v>
      </c>
      <c r="W1285" s="319">
        <v>0</v>
      </c>
      <c r="X1285" s="319">
        <v>0</v>
      </c>
      <c r="Y1285" s="210"/>
      <c r="Z1285" s="320">
        <f t="shared" si="502"/>
        <v>7.1324735338345852E-2</v>
      </c>
      <c r="AA1285" s="210"/>
      <c r="AB1285" s="321">
        <f t="shared" si="503"/>
        <v>9.4861897999999993E-3</v>
      </c>
      <c r="AC1285" s="321">
        <f t="shared" si="504"/>
        <v>2.6880107700000002E-3</v>
      </c>
      <c r="AD1285" s="321">
        <f t="shared" si="487"/>
        <v>1.8684381800000002E-3</v>
      </c>
      <c r="AE1285" s="321">
        <f t="shared" si="505"/>
        <v>1.8684381800000002E-3</v>
      </c>
      <c r="AF1285" s="321">
        <f t="shared" si="506"/>
        <v>2.8319256000000002E-4</v>
      </c>
      <c r="AG1285"/>
      <c r="AH1285" s="121">
        <v>1.4829158</v>
      </c>
      <c r="AI1285" s="121">
        <v>0.79429819000000002</v>
      </c>
      <c r="AJ1285" s="121">
        <v>0</v>
      </c>
      <c r="AK1285" s="121">
        <v>0</v>
      </c>
      <c r="AL1285" s="121">
        <v>0.16311598999999999</v>
      </c>
      <c r="AM1285" s="121">
        <v>0.41533263999999998</v>
      </c>
      <c r="AN1285" s="121">
        <v>0.11016895</v>
      </c>
      <c r="AO1285"/>
      <c r="AP1285" s="282">
        <v>1.7558732999999999E-3</v>
      </c>
      <c r="AQ1285" s="282">
        <v>1.6495546999999999E-3</v>
      </c>
      <c r="AR1285" s="283">
        <v>6.5923280000000005E-5</v>
      </c>
      <c r="AS1285" s="283">
        <v>4.0395322999999999E-5</v>
      </c>
      <c r="AT1285" s="255">
        <f t="shared" si="499"/>
        <v>9.8894163805999992E-8</v>
      </c>
      <c r="AU1285" s="256">
        <f t="shared" si="500"/>
        <v>2.4379911334219999E-10</v>
      </c>
      <c r="AV1285" s="256">
        <f t="shared" si="501"/>
        <v>5.6576082131000001E-3</v>
      </c>
      <c r="AW1285" s="272">
        <v>6.6189353999999998E-8</v>
      </c>
      <c r="AX1285" s="272">
        <v>1.9970925999999999E-10</v>
      </c>
      <c r="AY1285" s="272">
        <v>5.4563422000000002E-15</v>
      </c>
      <c r="AZ1285" s="273">
        <v>0</v>
      </c>
      <c r="BA1285" s="273">
        <v>0</v>
      </c>
      <c r="BB1285" s="272">
        <v>8.1020805999999995E-11</v>
      </c>
      <c r="BC1285" s="272">
        <v>3.2623788999999997E-8</v>
      </c>
      <c r="BD1285" s="272">
        <v>1.1485367E-11</v>
      </c>
      <c r="BE1285" s="272">
        <v>3.2599029999999998E-11</v>
      </c>
      <c r="BF1285" s="273">
        <v>0</v>
      </c>
      <c r="BG1285" s="273">
        <v>0</v>
      </c>
      <c r="BH1285" s="273">
        <v>0</v>
      </c>
      <c r="BI1285" s="273">
        <v>0</v>
      </c>
      <c r="BJ1285" s="273">
        <v>0</v>
      </c>
      <c r="BK1285" s="273">
        <v>0</v>
      </c>
      <c r="BL1285" s="273">
        <v>0</v>
      </c>
      <c r="BM1285" s="273">
        <v>0</v>
      </c>
      <c r="BN1285" s="272">
        <v>5.7158131000000001E-6</v>
      </c>
      <c r="BO1285" s="273">
        <v>5.6518923999999996E-3</v>
      </c>
      <c r="BP1285" s="273">
        <v>0</v>
      </c>
      <c r="BQ1285" s="273">
        <v>0</v>
      </c>
      <c r="BR1285" s="273">
        <v>0</v>
      </c>
      <c r="BS1285"/>
      <c r="BT1285" s="274">
        <v>3.9765973000000001E-6</v>
      </c>
      <c r="BU1285" s="274">
        <v>2.5142182999999998E-7</v>
      </c>
      <c r="BV1285" s="274">
        <v>1.9887229000000002E-6</v>
      </c>
      <c r="BW1285" s="121">
        <v>0</v>
      </c>
      <c r="BX1285" s="274">
        <v>4.1385690000000001E-7</v>
      </c>
      <c r="BY1285" s="274">
        <v>5.2451362000000001E-8</v>
      </c>
      <c r="BZ1285" s="121">
        <v>0</v>
      </c>
      <c r="CA1285" s="274">
        <v>7.9609879999999998E-8</v>
      </c>
      <c r="CB1285" s="121">
        <v>0</v>
      </c>
      <c r="CC1285" s="121">
        <v>0</v>
      </c>
      <c r="CD1285" s="121">
        <v>0</v>
      </c>
      <c r="CE1285" s="121">
        <v>0</v>
      </c>
      <c r="CF1285" s="121">
        <v>0</v>
      </c>
      <c r="CG1285" s="274">
        <v>1.1570701E-7</v>
      </c>
      <c r="CH1285" s="274">
        <v>9.3824511000000002E-7</v>
      </c>
      <c r="CI1285" s="274">
        <v>1.3658231999999999E-7</v>
      </c>
      <c r="CJ1285" s="121">
        <v>0</v>
      </c>
      <c r="CK1285"/>
      <c r="CL1285" s="322">
        <v>0</v>
      </c>
      <c r="CM1285" s="322">
        <v>7.1324735E-2</v>
      </c>
      <c r="CN1285" s="322">
        <v>2.2071491999999999E-3</v>
      </c>
      <c r="CO1285" s="322">
        <v>1.8404892000000001E-4</v>
      </c>
      <c r="CP1285" s="322">
        <v>3.9433093000000003E-6</v>
      </c>
      <c r="CQ1285" s="322">
        <v>0</v>
      </c>
      <c r="CR1285" s="322">
        <v>0</v>
      </c>
      <c r="CS1285" s="322">
        <v>1.4931795E-5</v>
      </c>
      <c r="CT1285" s="322">
        <v>0</v>
      </c>
      <c r="CU1285" s="322">
        <v>8.6589907999999993E-2</v>
      </c>
      <c r="CV1285" s="159"/>
      <c r="CW1285" s="135"/>
      <c r="CX1285" s="78" t="s">
        <v>3461</v>
      </c>
      <c r="DB1285" s="23"/>
      <c r="DC1285"/>
      <c r="DD1285"/>
      <c r="DE1285"/>
      <c r="DF1285"/>
      <c r="DG1285"/>
      <c r="DH1285"/>
      <c r="DI1285"/>
      <c r="DJ1285"/>
      <c r="DK1285"/>
      <c r="DL1285"/>
      <c r="DM1285"/>
      <c r="DN1285"/>
    </row>
    <row r="1286" spans="1:118" ht="14.4" customHeight="1">
      <c r="A1286" t="s">
        <v>2922</v>
      </c>
      <c r="B1286" s="168" t="s">
        <v>3678</v>
      </c>
      <c r="C1286" s="279" t="str">
        <f t="shared" si="497"/>
        <v>B.042.02.119</v>
      </c>
      <c r="D1286" s="14" t="s">
        <v>3506</v>
      </c>
      <c r="E1286" s="278" t="s">
        <v>1810</v>
      </c>
      <c r="F1286" s="281" t="str">
        <f t="shared" si="498"/>
        <v>Electricity Luxembourg consumption</v>
      </c>
      <c r="G1286" s="319">
        <f t="shared" si="507"/>
        <v>1.175343123E-2</v>
      </c>
      <c r="H1286" s="319">
        <f t="shared" si="508"/>
        <v>5.9999374999999998E-4</v>
      </c>
      <c r="I1286" s="319">
        <f t="shared" si="485"/>
        <v>1.63982503E-3</v>
      </c>
      <c r="J1286" s="319">
        <f t="shared" si="486"/>
        <v>3.5340475000000002E-4</v>
      </c>
      <c r="K1286" s="319">
        <v>9.1602077000000007E-3</v>
      </c>
      <c r="L1286" s="319">
        <v>1.1144186E-3</v>
      </c>
      <c r="M1286" s="319">
        <v>5.2540642999999998E-4</v>
      </c>
      <c r="N1286" s="319">
        <v>4.4141375000000002E-4</v>
      </c>
      <c r="O1286" s="319">
        <v>1.5857999999999999E-4</v>
      </c>
      <c r="P1286" s="319">
        <v>0</v>
      </c>
      <c r="Q1286" s="319">
        <v>0</v>
      </c>
      <c r="R1286" s="319">
        <v>0</v>
      </c>
      <c r="S1286" s="319">
        <v>3.5340475000000002E-4</v>
      </c>
      <c r="T1286" s="319">
        <v>0</v>
      </c>
      <c r="U1286" s="319">
        <v>0</v>
      </c>
      <c r="V1286" s="319">
        <v>0</v>
      </c>
      <c r="W1286" s="319">
        <v>0</v>
      </c>
      <c r="X1286" s="319">
        <v>0</v>
      </c>
      <c r="Y1286" s="210"/>
      <c r="Z1286" s="320">
        <f t="shared" si="502"/>
        <v>6.8873742105263161E-2</v>
      </c>
      <c r="AA1286" s="210"/>
      <c r="AB1286" s="321">
        <f t="shared" si="503"/>
        <v>9.1602077000000007E-3</v>
      </c>
      <c r="AC1286" s="321">
        <f t="shared" si="504"/>
        <v>2.2398187800000001E-3</v>
      </c>
      <c r="AD1286" s="321">
        <f t="shared" si="487"/>
        <v>1.63982503E-3</v>
      </c>
      <c r="AE1286" s="321">
        <f t="shared" si="505"/>
        <v>1.63982503E-3</v>
      </c>
      <c r="AF1286" s="321">
        <f t="shared" si="506"/>
        <v>3.5340475000000002E-4</v>
      </c>
      <c r="AG1286"/>
      <c r="AH1286" s="121">
        <v>1.4434575999999999</v>
      </c>
      <c r="AI1286" s="121">
        <v>0.86832450999999999</v>
      </c>
      <c r="AJ1286" s="121">
        <v>0</v>
      </c>
      <c r="AK1286" s="121">
        <v>0</v>
      </c>
      <c r="AL1286" s="121">
        <v>0.18099867</v>
      </c>
      <c r="AM1286" s="121">
        <v>0.30252785999999998</v>
      </c>
      <c r="AN1286" s="121">
        <v>9.1606528000000007E-2</v>
      </c>
      <c r="AO1286"/>
      <c r="AP1286" s="282">
        <v>1.6252173999999999E-3</v>
      </c>
      <c r="AQ1286" s="282">
        <v>1.5295222E-3</v>
      </c>
      <c r="AR1286" s="283">
        <v>6.2525753000000002E-5</v>
      </c>
      <c r="AS1286" s="283">
        <v>3.3169475E-5</v>
      </c>
      <c r="AT1286" s="255">
        <f t="shared" si="499"/>
        <v>9.1697974052000004E-8</v>
      </c>
      <c r="AU1286" s="256">
        <f t="shared" si="500"/>
        <v>2.312342933413E-10</v>
      </c>
      <c r="AV1286" s="256">
        <f t="shared" si="501"/>
        <v>4.6455847399000001E-3</v>
      </c>
      <c r="AW1286" s="272">
        <v>6.3914833000000003E-8</v>
      </c>
      <c r="AX1286" s="272">
        <v>1.9284648E-10</v>
      </c>
      <c r="AY1286" s="272">
        <v>5.2688412999999996E-15</v>
      </c>
      <c r="AZ1286" s="273">
        <v>0</v>
      </c>
      <c r="BA1286" s="273">
        <v>0</v>
      </c>
      <c r="BB1286" s="272">
        <v>6.5635052000000006E-11</v>
      </c>
      <c r="BC1286" s="272">
        <v>2.7717505999999998E-8</v>
      </c>
      <c r="BD1286" s="272">
        <v>9.3043094999999993E-12</v>
      </c>
      <c r="BE1286" s="272">
        <v>2.9078235E-11</v>
      </c>
      <c r="BF1286" s="273">
        <v>0</v>
      </c>
      <c r="BG1286" s="273">
        <v>0</v>
      </c>
      <c r="BH1286" s="273">
        <v>0</v>
      </c>
      <c r="BI1286" s="273">
        <v>0</v>
      </c>
      <c r="BJ1286" s="273">
        <v>0</v>
      </c>
      <c r="BK1286" s="273">
        <v>0</v>
      </c>
      <c r="BL1286" s="273">
        <v>0</v>
      </c>
      <c r="BM1286" s="273">
        <v>0</v>
      </c>
      <c r="BN1286" s="272">
        <v>7.1329399000000002E-6</v>
      </c>
      <c r="BO1286" s="273">
        <v>4.6384518000000003E-3</v>
      </c>
      <c r="BP1286" s="273">
        <v>0</v>
      </c>
      <c r="BQ1286" s="273">
        <v>0</v>
      </c>
      <c r="BR1286" s="273">
        <v>0</v>
      </c>
      <c r="BS1286"/>
      <c r="BT1286" s="274">
        <v>3.8351360000000001E-6</v>
      </c>
      <c r="BU1286" s="274">
        <v>2.2208299000000001E-7</v>
      </c>
      <c r="BV1286" s="274">
        <v>1.9203827000000002E-6</v>
      </c>
      <c r="BW1286" s="121">
        <v>0</v>
      </c>
      <c r="BX1286" s="274">
        <v>2.9319343E-7</v>
      </c>
      <c r="BY1286" s="274">
        <v>4.2490911000000001E-8</v>
      </c>
      <c r="BZ1286" s="121">
        <v>0</v>
      </c>
      <c r="CA1286" s="274">
        <v>6.4492058999999995E-8</v>
      </c>
      <c r="CB1286" s="121">
        <v>0</v>
      </c>
      <c r="CC1286" s="121">
        <v>0</v>
      </c>
      <c r="CD1286" s="121">
        <v>0</v>
      </c>
      <c r="CE1286" s="121">
        <v>0</v>
      </c>
      <c r="CF1286" s="121">
        <v>0</v>
      </c>
      <c r="CG1286" s="274">
        <v>9.4929172999999995E-8</v>
      </c>
      <c r="CH1286" s="274">
        <v>1.0271193999999999E-6</v>
      </c>
      <c r="CI1286" s="274">
        <v>1.7044531E-7</v>
      </c>
      <c r="CJ1286" s="121">
        <v>0</v>
      </c>
      <c r="CK1286"/>
      <c r="CL1286" s="322">
        <v>0</v>
      </c>
      <c r="CM1286" s="322">
        <v>6.8873742000000002E-2</v>
      </c>
      <c r="CN1286" s="322">
        <v>1.7880141999999999E-3</v>
      </c>
      <c r="CO1286" s="322">
        <v>1.6169127999999999E-4</v>
      </c>
      <c r="CP1286" s="322">
        <v>3.1944796000000002E-6</v>
      </c>
      <c r="CQ1286" s="322">
        <v>0</v>
      </c>
      <c r="CR1286" s="322">
        <v>0</v>
      </c>
      <c r="CS1286" s="322">
        <v>1.127125E-5</v>
      </c>
      <c r="CT1286" s="322">
        <v>0</v>
      </c>
      <c r="CU1286" s="322">
        <v>7.1928501000000006E-2</v>
      </c>
      <c r="CV1286" s="159"/>
      <c r="CW1286" s="135"/>
      <c r="CX1286" s="78" t="s">
        <v>3461</v>
      </c>
      <c r="DB1286" s="23"/>
      <c r="DC1286"/>
      <c r="DD1286"/>
      <c r="DE1286"/>
      <c r="DF1286"/>
      <c r="DG1286"/>
      <c r="DH1286"/>
      <c r="DI1286"/>
      <c r="DJ1286"/>
      <c r="DK1286"/>
      <c r="DL1286"/>
      <c r="DM1286"/>
      <c r="DN1286"/>
    </row>
    <row r="1287" spans="1:118" ht="14.4" customHeight="1">
      <c r="A1287" t="s">
        <v>2923</v>
      </c>
      <c r="B1287" s="168" t="s">
        <v>3678</v>
      </c>
      <c r="C1287" s="279" t="str">
        <f t="shared" si="497"/>
        <v>B.042.02.120</v>
      </c>
      <c r="D1287" s="14" t="s">
        <v>3506</v>
      </c>
      <c r="E1287" s="278" t="s">
        <v>1810</v>
      </c>
      <c r="F1287" s="281" t="str">
        <f t="shared" si="498"/>
        <v>Electricity Malta consumption</v>
      </c>
      <c r="G1287" s="319">
        <f t="shared" si="507"/>
        <v>2.0770342060000002E-2</v>
      </c>
      <c r="H1287" s="319">
        <f t="shared" si="508"/>
        <v>1.6323210600000001E-3</v>
      </c>
      <c r="I1287" s="319">
        <f t="shared" ref="I1287:I1350" si="509">L1287+M1287+R1287+V1287</f>
        <v>3.2269600000000001E-3</v>
      </c>
      <c r="J1287" s="319">
        <f t="shared" ref="J1287:J1350" si="510">S1287+T1287+U1287+W1287+X1287</f>
        <v>0</v>
      </c>
      <c r="K1287" s="319">
        <v>1.5911061000000001E-2</v>
      </c>
      <c r="L1287" s="319">
        <v>1.7184403E-3</v>
      </c>
      <c r="M1287" s="319">
        <v>1.5085197000000001E-3</v>
      </c>
      <c r="N1287" s="319">
        <v>1.2673643000000001E-3</v>
      </c>
      <c r="O1287" s="319">
        <v>3.6495675999999999E-4</v>
      </c>
      <c r="P1287" s="319">
        <v>0</v>
      </c>
      <c r="Q1287" s="319">
        <v>0</v>
      </c>
      <c r="R1287" s="319">
        <v>0</v>
      </c>
      <c r="S1287" s="319">
        <v>0</v>
      </c>
      <c r="T1287" s="319">
        <v>0</v>
      </c>
      <c r="U1287" s="319">
        <v>0</v>
      </c>
      <c r="V1287" s="319">
        <v>0</v>
      </c>
      <c r="W1287" s="319">
        <v>0</v>
      </c>
      <c r="X1287" s="319">
        <v>0</v>
      </c>
      <c r="Y1287" s="210"/>
      <c r="Z1287" s="320">
        <f t="shared" si="502"/>
        <v>0.11963203759398496</v>
      </c>
      <c r="AA1287" s="210"/>
      <c r="AB1287" s="321">
        <f t="shared" si="503"/>
        <v>1.5911061000000001E-2</v>
      </c>
      <c r="AC1287" s="321">
        <f t="shared" si="504"/>
        <v>4.8592810599999998E-3</v>
      </c>
      <c r="AD1287" s="321">
        <f t="shared" ref="AD1287:AD1350" si="511">W1287+T1287+L1287+M1287+R1287</f>
        <v>3.2269600000000001E-3</v>
      </c>
      <c r="AE1287" s="321">
        <f t="shared" si="505"/>
        <v>3.2269600000000001E-3</v>
      </c>
      <c r="AF1287" s="321">
        <f t="shared" si="506"/>
        <v>0</v>
      </c>
      <c r="AG1287"/>
      <c r="AH1287" s="121">
        <v>1.5652619000000001</v>
      </c>
      <c r="AI1287" s="121">
        <v>1.1658594</v>
      </c>
      <c r="AJ1287" s="121">
        <v>0</v>
      </c>
      <c r="AK1287" s="121">
        <v>0</v>
      </c>
      <c r="AL1287" s="121">
        <v>9.4984411000000005E-2</v>
      </c>
      <c r="AM1287" s="121">
        <v>0.21124688999999999</v>
      </c>
      <c r="AN1287" s="121">
        <v>9.3171205000000007E-2</v>
      </c>
      <c r="AO1287"/>
      <c r="AP1287" s="282">
        <v>2.8678240000000002E-3</v>
      </c>
      <c r="AQ1287" s="282">
        <v>2.7100072E-3</v>
      </c>
      <c r="AR1287" s="282">
        <v>1.1190403999999999E-4</v>
      </c>
      <c r="AS1287" s="283">
        <v>4.5912816999999998E-5</v>
      </c>
      <c r="AT1287" s="255">
        <f t="shared" si="499"/>
        <v>1.6247045394999999E-7</v>
      </c>
      <c r="AU1287" s="256">
        <f t="shared" si="500"/>
        <v>4.1384631285079999E-10</v>
      </c>
      <c r="AV1287" s="256">
        <f t="shared" si="501"/>
        <v>6.4303664999999996E-3</v>
      </c>
      <c r="AW1287" s="272">
        <v>1.1101853E-7</v>
      </c>
      <c r="AX1287" s="272">
        <v>3.3496969999999999E-10</v>
      </c>
      <c r="AY1287" s="272">
        <v>9.1518508000000004E-15</v>
      </c>
      <c r="AZ1287" s="273">
        <v>0</v>
      </c>
      <c r="BA1287" s="273">
        <v>0</v>
      </c>
      <c r="BB1287" s="272">
        <v>1.8844795E-10</v>
      </c>
      <c r="BC1287" s="272">
        <v>5.1263476E-8</v>
      </c>
      <c r="BD1287" s="272">
        <v>2.6714049999999999E-11</v>
      </c>
      <c r="BE1287" s="272">
        <v>5.2153411E-11</v>
      </c>
      <c r="BF1287" s="273">
        <v>0</v>
      </c>
      <c r="BG1287" s="273">
        <v>0</v>
      </c>
      <c r="BH1287" s="273">
        <v>0</v>
      </c>
      <c r="BI1287" s="273">
        <v>0</v>
      </c>
      <c r="BJ1287" s="273">
        <v>0</v>
      </c>
      <c r="BK1287" s="273">
        <v>0</v>
      </c>
      <c r="BL1287" s="273">
        <v>0</v>
      </c>
      <c r="BM1287" s="273">
        <v>0</v>
      </c>
      <c r="BN1287" s="273">
        <v>0</v>
      </c>
      <c r="BO1287" s="273">
        <v>6.4303664999999996E-3</v>
      </c>
      <c r="BP1287" s="273">
        <v>0</v>
      </c>
      <c r="BQ1287" s="273">
        <v>0</v>
      </c>
      <c r="BR1287" s="273">
        <v>0</v>
      </c>
      <c r="BS1287"/>
      <c r="BT1287" s="274">
        <v>6.2786254000000001E-6</v>
      </c>
      <c r="BU1287" s="274">
        <v>4.216036E-7</v>
      </c>
      <c r="BV1287" s="274">
        <v>3.3356585999999998E-6</v>
      </c>
      <c r="BW1287" s="121">
        <v>0</v>
      </c>
      <c r="BX1287" s="274">
        <v>5.8298035999999998E-7</v>
      </c>
      <c r="BY1287" s="274">
        <v>1.219977E-7</v>
      </c>
      <c r="BZ1287" s="121">
        <v>0</v>
      </c>
      <c r="CA1287" s="274">
        <v>1.8516625000000001E-7</v>
      </c>
      <c r="CB1287" s="121">
        <v>0</v>
      </c>
      <c r="CC1287" s="121">
        <v>0</v>
      </c>
      <c r="CD1287" s="121">
        <v>0</v>
      </c>
      <c r="CE1287" s="121">
        <v>0</v>
      </c>
      <c r="CF1287" s="121">
        <v>0</v>
      </c>
      <c r="CG1287" s="274">
        <v>2.5853255000000001E-7</v>
      </c>
      <c r="CH1287" s="274">
        <v>1.3726863000000001E-6</v>
      </c>
      <c r="CI1287" s="121">
        <v>0</v>
      </c>
      <c r="CJ1287" s="121">
        <v>0</v>
      </c>
      <c r="CK1287"/>
      <c r="CL1287" s="322">
        <v>0</v>
      </c>
      <c r="CM1287" s="322">
        <v>0.11963204</v>
      </c>
      <c r="CN1287" s="322">
        <v>5.1336536000000004E-3</v>
      </c>
      <c r="CO1287" s="322">
        <v>3.1643532000000002E-4</v>
      </c>
      <c r="CP1287" s="322">
        <v>9.1718239999999998E-6</v>
      </c>
      <c r="CQ1287" s="322">
        <v>0</v>
      </c>
      <c r="CR1287" s="322">
        <v>0</v>
      </c>
      <c r="CS1287" s="322">
        <v>2.1075832E-5</v>
      </c>
      <c r="CT1287" s="322">
        <v>0</v>
      </c>
      <c r="CU1287" s="322">
        <v>0.10293247</v>
      </c>
      <c r="CW1287" s="135"/>
      <c r="CX1287" s="78" t="s">
        <v>3461</v>
      </c>
      <c r="DB1287" s="23"/>
      <c r="DC1287"/>
      <c r="DD1287"/>
      <c r="DE1287"/>
      <c r="DF1287"/>
      <c r="DG1287"/>
      <c r="DH1287"/>
      <c r="DI1287"/>
      <c r="DJ1287"/>
      <c r="DK1287"/>
      <c r="DL1287"/>
      <c r="DM1287"/>
      <c r="DN1287"/>
    </row>
    <row r="1288" spans="1:118" ht="14.4" customHeight="1">
      <c r="A1288" t="s">
        <v>2924</v>
      </c>
      <c r="B1288" s="168" t="s">
        <v>3678</v>
      </c>
      <c r="C1288" s="279" t="str">
        <f t="shared" si="497"/>
        <v>B.042.02.121</v>
      </c>
      <c r="D1288" s="14" t="s">
        <v>3506</v>
      </c>
      <c r="E1288" s="278" t="s">
        <v>1810</v>
      </c>
      <c r="F1288" s="281" t="str">
        <f t="shared" si="498"/>
        <v>Electricity Netherlands consumption</v>
      </c>
      <c r="G1288" s="319">
        <f t="shared" si="507"/>
        <v>1.8268139609999998E-2</v>
      </c>
      <c r="H1288" s="319">
        <f t="shared" si="508"/>
        <v>6.8422502000000003E-4</v>
      </c>
      <c r="I1288" s="319">
        <f t="shared" si="509"/>
        <v>1.3684753799999999E-3</v>
      </c>
      <c r="J1288" s="319">
        <f t="shared" si="510"/>
        <v>1.0501812100000001E-3</v>
      </c>
      <c r="K1288" s="319">
        <v>1.5165257999999999E-2</v>
      </c>
      <c r="L1288" s="319">
        <v>7.2035218999999995E-4</v>
      </c>
      <c r="M1288" s="319">
        <v>6.4812319000000001E-4</v>
      </c>
      <c r="N1288" s="319">
        <v>5.4451274E-4</v>
      </c>
      <c r="O1288" s="319">
        <v>1.3971228E-4</v>
      </c>
      <c r="P1288" s="319">
        <v>0</v>
      </c>
      <c r="Q1288" s="319">
        <v>0</v>
      </c>
      <c r="R1288" s="319">
        <v>0</v>
      </c>
      <c r="S1288" s="319">
        <v>2.3641016000000001E-4</v>
      </c>
      <c r="T1288" s="319">
        <v>0</v>
      </c>
      <c r="U1288" s="319">
        <v>8.1377105000000004E-4</v>
      </c>
      <c r="V1288" s="319">
        <v>0</v>
      </c>
      <c r="W1288" s="319">
        <v>0</v>
      </c>
      <c r="X1288" s="319">
        <v>0</v>
      </c>
      <c r="Y1288" s="210"/>
      <c r="Z1288" s="320">
        <f t="shared" si="502"/>
        <v>0.11402449624060149</v>
      </c>
      <c r="AA1288" s="210"/>
      <c r="AB1288" s="321">
        <f t="shared" si="503"/>
        <v>1.5165257999999999E-2</v>
      </c>
      <c r="AC1288" s="321">
        <f t="shared" si="504"/>
        <v>2.0527003999999999E-3</v>
      </c>
      <c r="AD1288" s="321">
        <f t="shared" si="511"/>
        <v>1.3684753799999999E-3</v>
      </c>
      <c r="AE1288" s="321">
        <f t="shared" si="505"/>
        <v>1.3684753799999999E-3</v>
      </c>
      <c r="AF1288" s="321">
        <f t="shared" si="506"/>
        <v>1.0501812100000001E-3</v>
      </c>
      <c r="AG1288"/>
      <c r="AH1288" s="121">
        <v>1.9143029</v>
      </c>
      <c r="AI1288" s="121">
        <v>1.3671845</v>
      </c>
      <c r="AJ1288" s="121">
        <v>0.11031282000000001</v>
      </c>
      <c r="AK1288" s="121">
        <v>0</v>
      </c>
      <c r="AL1288" s="121">
        <v>0.10079734</v>
      </c>
      <c r="AM1288" s="121">
        <v>0.31187221999999998</v>
      </c>
      <c r="AN1288" s="121">
        <v>2.4136068E-2</v>
      </c>
      <c r="AO1288"/>
      <c r="AP1288" s="282">
        <v>2.2799908999999998E-3</v>
      </c>
      <c r="AQ1288" s="282">
        <v>2.1238041E-3</v>
      </c>
      <c r="AR1288" s="283">
        <v>9.5392278999999994E-5</v>
      </c>
      <c r="AS1288" s="283">
        <v>6.0794561999999998E-5</v>
      </c>
      <c r="AT1288" s="255">
        <f t="shared" si="499"/>
        <v>1.2732638413E-7</v>
      </c>
      <c r="AU1288" s="256">
        <f t="shared" si="500"/>
        <v>3.5278209487380002E-10</v>
      </c>
      <c r="AV1288" s="256">
        <f t="shared" si="501"/>
        <v>8.5146445812999995E-3</v>
      </c>
      <c r="AW1288" s="272">
        <v>1.0581473E-7</v>
      </c>
      <c r="AX1288" s="272">
        <v>3.1926858000000001E-10</v>
      </c>
      <c r="AY1288" s="272">
        <v>8.7228737999999998E-15</v>
      </c>
      <c r="AZ1288" s="273">
        <v>0</v>
      </c>
      <c r="BA1288" s="273">
        <v>0</v>
      </c>
      <c r="BB1288" s="272">
        <v>8.0965129999999999E-11</v>
      </c>
      <c r="BC1288" s="272">
        <v>2.1430688999999999E-8</v>
      </c>
      <c r="BD1288" s="272">
        <v>1.1477473999999999E-11</v>
      </c>
      <c r="BE1288" s="272">
        <v>2.2027318E-11</v>
      </c>
      <c r="BF1288" s="273">
        <v>0</v>
      </c>
      <c r="BG1288" s="273">
        <v>0</v>
      </c>
      <c r="BH1288" s="273">
        <v>0</v>
      </c>
      <c r="BI1288" s="273">
        <v>0</v>
      </c>
      <c r="BJ1288" s="273">
        <v>0</v>
      </c>
      <c r="BK1288" s="273">
        <v>0</v>
      </c>
      <c r="BL1288" s="273">
        <v>0</v>
      </c>
      <c r="BM1288" s="273">
        <v>0</v>
      </c>
      <c r="BN1288" s="272">
        <v>4.7715812999999997E-6</v>
      </c>
      <c r="BO1288" s="273">
        <v>8.5098729999999994E-3</v>
      </c>
      <c r="BP1288" s="273">
        <v>0</v>
      </c>
      <c r="BQ1288" s="273">
        <v>0</v>
      </c>
      <c r="BR1288" s="273">
        <v>0</v>
      </c>
      <c r="BS1288"/>
      <c r="BT1288" s="274">
        <v>5.6951796999999998E-6</v>
      </c>
      <c r="BU1288" s="274">
        <v>1.7851892000000001E-7</v>
      </c>
      <c r="BV1288" s="274">
        <v>3.1793053999999999E-6</v>
      </c>
      <c r="BW1288" s="121">
        <v>0</v>
      </c>
      <c r="BX1288" s="274">
        <v>2.3301938000000001E-7</v>
      </c>
      <c r="BY1288" s="274">
        <v>5.2415317999999999E-8</v>
      </c>
      <c r="BZ1288" s="121">
        <v>0</v>
      </c>
      <c r="CA1288" s="274">
        <v>7.9555173000000006E-8</v>
      </c>
      <c r="CB1288" s="121">
        <v>0</v>
      </c>
      <c r="CC1288" s="121">
        <v>0</v>
      </c>
      <c r="CD1288" s="121">
        <v>0</v>
      </c>
      <c r="CE1288" s="121">
        <v>0</v>
      </c>
      <c r="CF1288" s="121">
        <v>0</v>
      </c>
      <c r="CG1288" s="274">
        <v>1.1090636E-7</v>
      </c>
      <c r="CH1288" s="274">
        <v>1.7474397E-6</v>
      </c>
      <c r="CI1288" s="274">
        <v>1.1401941E-7</v>
      </c>
      <c r="CJ1288" s="121">
        <v>0</v>
      </c>
      <c r="CK1288"/>
      <c r="CL1288" s="322">
        <v>0</v>
      </c>
      <c r="CM1288" s="322">
        <v>0.11402449000000001</v>
      </c>
      <c r="CN1288" s="322">
        <v>2.2056325000000001E-3</v>
      </c>
      <c r="CO1288" s="322">
        <v>1.3416154E-4</v>
      </c>
      <c r="CP1288" s="322">
        <v>3.9405996000000003E-6</v>
      </c>
      <c r="CQ1288" s="322">
        <v>0</v>
      </c>
      <c r="CR1288" s="322">
        <v>0</v>
      </c>
      <c r="CS1288" s="322">
        <v>8.5193841999999996E-6</v>
      </c>
      <c r="CT1288" s="322">
        <v>0</v>
      </c>
      <c r="CU1288" s="322">
        <v>0.13641333999999999</v>
      </c>
      <c r="CV1288" s="161"/>
      <c r="CW1288" s="135"/>
      <c r="CX1288" s="78" t="s">
        <v>3461</v>
      </c>
      <c r="DB1288" s="23"/>
      <c r="DC1288"/>
      <c r="DD1288"/>
      <c r="DE1288"/>
      <c r="DF1288" s="7"/>
      <c r="DG1288" s="7"/>
      <c r="DH1288" s="7"/>
      <c r="DI1288"/>
      <c r="DJ1288"/>
      <c r="DK1288"/>
      <c r="DL1288"/>
      <c r="DM1288"/>
      <c r="DN1288"/>
    </row>
    <row r="1289" spans="1:118" ht="14.4" customHeight="1">
      <c r="A1289" t="s">
        <v>2925</v>
      </c>
      <c r="B1289" s="168" t="s">
        <v>3678</v>
      </c>
      <c r="C1289" s="279" t="str">
        <f t="shared" si="497"/>
        <v>B.042.02.122</v>
      </c>
      <c r="D1289" s="14" t="s">
        <v>3506</v>
      </c>
      <c r="E1289" s="278" t="s">
        <v>1810</v>
      </c>
      <c r="F1289" s="281" t="str">
        <f t="shared" si="498"/>
        <v>Electricity Norway consumption</v>
      </c>
      <c r="G1289" s="319">
        <f t="shared" si="507"/>
        <v>8.5534040690000003E-4</v>
      </c>
      <c r="H1289" s="319">
        <f t="shared" si="508"/>
        <v>4.3086243899999996E-5</v>
      </c>
      <c r="I1289" s="319">
        <f t="shared" si="509"/>
        <v>6.0104212999999995E-5</v>
      </c>
      <c r="J1289" s="319">
        <f t="shared" si="510"/>
        <v>2.3098441000000001E-4</v>
      </c>
      <c r="K1289" s="319">
        <v>5.2116553999999999E-4</v>
      </c>
      <c r="L1289" s="319">
        <v>1.7616412999999998E-5</v>
      </c>
      <c r="M1289" s="319">
        <v>4.2487799999999997E-5</v>
      </c>
      <c r="N1289" s="319">
        <v>3.5695602999999999E-5</v>
      </c>
      <c r="O1289" s="319">
        <v>7.3906408999999997E-6</v>
      </c>
      <c r="P1289" s="319">
        <v>0</v>
      </c>
      <c r="Q1289" s="319">
        <v>0</v>
      </c>
      <c r="R1289" s="319">
        <v>0</v>
      </c>
      <c r="S1289" s="319">
        <v>2.3098441000000001E-4</v>
      </c>
      <c r="T1289" s="319">
        <v>0</v>
      </c>
      <c r="U1289" s="319">
        <v>0</v>
      </c>
      <c r="V1289" s="319">
        <v>0</v>
      </c>
      <c r="W1289" s="319">
        <v>0</v>
      </c>
      <c r="X1289" s="319">
        <v>0</v>
      </c>
      <c r="Y1289" s="210"/>
      <c r="Z1289" s="320">
        <f t="shared" si="502"/>
        <v>3.9185378947368416E-3</v>
      </c>
      <c r="AA1289" s="210"/>
      <c r="AB1289" s="321">
        <f t="shared" si="503"/>
        <v>5.2116553999999999E-4</v>
      </c>
      <c r="AC1289" s="321">
        <f t="shared" si="504"/>
        <v>1.031904569E-4</v>
      </c>
      <c r="AD1289" s="321">
        <f t="shared" si="511"/>
        <v>6.0104212999999995E-5</v>
      </c>
      <c r="AE1289" s="321">
        <f t="shared" si="505"/>
        <v>6.0104212999999995E-5</v>
      </c>
      <c r="AF1289" s="321">
        <f t="shared" si="506"/>
        <v>2.3098441000000001E-4</v>
      </c>
      <c r="AG1289"/>
      <c r="AH1289" s="121">
        <v>1.0708719</v>
      </c>
      <c r="AI1289" s="121">
        <v>2.9205053000000002E-2</v>
      </c>
      <c r="AJ1289" s="121">
        <v>0</v>
      </c>
      <c r="AK1289" s="121">
        <v>0</v>
      </c>
      <c r="AL1289" s="121">
        <v>1.7897772000000001E-3</v>
      </c>
      <c r="AM1289" s="121">
        <v>0.11072351</v>
      </c>
      <c r="AN1289" s="121">
        <v>0.92915353000000001</v>
      </c>
      <c r="AO1289"/>
      <c r="AP1289" s="283">
        <v>8.0025988000000003E-5</v>
      </c>
      <c r="AQ1289" s="283">
        <v>7.4746192999999993E-5</v>
      </c>
      <c r="AR1289" s="283">
        <v>3.3914402E-6</v>
      </c>
      <c r="AS1289" s="283">
        <v>1.888354E-6</v>
      </c>
      <c r="AT1289" s="255">
        <f t="shared" si="499"/>
        <v>4.4811866096000006E-9</v>
      </c>
      <c r="AU1289" s="256">
        <f t="shared" si="500"/>
        <v>1.2542308328150001E-11</v>
      </c>
      <c r="AV1289" s="256">
        <f t="shared" si="501"/>
        <v>2.6447534060000005E-4</v>
      </c>
      <c r="AW1289" s="272">
        <v>3.6364031000000001E-9</v>
      </c>
      <c r="AX1289" s="272">
        <v>1.0971906E-11</v>
      </c>
      <c r="AY1289" s="272">
        <v>2.9976814999999998E-16</v>
      </c>
      <c r="AZ1289" s="273">
        <v>0</v>
      </c>
      <c r="BA1289" s="273">
        <v>0</v>
      </c>
      <c r="BB1289" s="272">
        <v>5.3076795999999996E-12</v>
      </c>
      <c r="BC1289" s="272">
        <v>8.3947583000000002E-10</v>
      </c>
      <c r="BD1289" s="272">
        <v>7.5240732000000005E-13</v>
      </c>
      <c r="BE1289" s="272">
        <v>8.1769524000000004E-13</v>
      </c>
      <c r="BF1289" s="273">
        <v>0</v>
      </c>
      <c r="BG1289" s="273">
        <v>0</v>
      </c>
      <c r="BH1289" s="273">
        <v>0</v>
      </c>
      <c r="BI1289" s="273">
        <v>0</v>
      </c>
      <c r="BJ1289" s="273">
        <v>0</v>
      </c>
      <c r="BK1289" s="273">
        <v>0</v>
      </c>
      <c r="BL1289" s="273">
        <v>0</v>
      </c>
      <c r="BM1289" s="273">
        <v>0</v>
      </c>
      <c r="BN1289" s="272">
        <v>4.6620705999999999E-6</v>
      </c>
      <c r="BO1289" s="273">
        <v>2.5981327000000002E-4</v>
      </c>
      <c r="BP1289" s="273">
        <v>0</v>
      </c>
      <c r="BQ1289" s="273">
        <v>0</v>
      </c>
      <c r="BR1289" s="273">
        <v>0</v>
      </c>
      <c r="BS1289"/>
      <c r="BT1289" s="274">
        <v>2.8845302000000002E-7</v>
      </c>
      <c r="BU1289" s="274">
        <v>7.3848714E-9</v>
      </c>
      <c r="BV1289" s="274">
        <v>1.0925923E-7</v>
      </c>
      <c r="BW1289" s="121">
        <v>0</v>
      </c>
      <c r="BX1289" s="274">
        <v>1.0136068999999999E-8</v>
      </c>
      <c r="BY1289" s="274">
        <v>3.436093E-9</v>
      </c>
      <c r="BZ1289" s="121">
        <v>0</v>
      </c>
      <c r="CA1289" s="274">
        <v>5.2152497000000001E-9</v>
      </c>
      <c r="CB1289" s="121">
        <v>0</v>
      </c>
      <c r="CC1289" s="121">
        <v>0</v>
      </c>
      <c r="CD1289" s="121">
        <v>0</v>
      </c>
      <c r="CE1289" s="121">
        <v>0</v>
      </c>
      <c r="CF1289" s="121">
        <v>0</v>
      </c>
      <c r="CG1289" s="274">
        <v>6.9901882999999997E-9</v>
      </c>
      <c r="CH1289" s="274">
        <v>3.4628714999999997E-8</v>
      </c>
      <c r="CI1289" s="274">
        <v>1.114026E-7</v>
      </c>
      <c r="CJ1289" s="121">
        <v>0</v>
      </c>
      <c r="CK1289"/>
      <c r="CL1289" s="322">
        <v>0</v>
      </c>
      <c r="CM1289" s="322">
        <v>3.9185378999999996E-3</v>
      </c>
      <c r="CN1289" s="322">
        <v>1.4459052000000001E-4</v>
      </c>
      <c r="CO1289" s="322">
        <v>5.8406923000000003E-6</v>
      </c>
      <c r="CP1289" s="322">
        <v>2.5832651E-7</v>
      </c>
      <c r="CQ1289" s="322">
        <v>0</v>
      </c>
      <c r="CR1289" s="322">
        <v>0</v>
      </c>
      <c r="CS1289" s="322">
        <v>3.3385456000000001E-7</v>
      </c>
      <c r="CT1289" s="322">
        <v>0</v>
      </c>
      <c r="CU1289" s="322">
        <v>3.862814E-3</v>
      </c>
      <c r="CV1289" s="161"/>
      <c r="CW1289" s="135"/>
      <c r="CX1289" s="78" t="s">
        <v>3461</v>
      </c>
      <c r="DB1289" s="23"/>
      <c r="DC1289"/>
      <c r="DD1289"/>
      <c r="DE1289" s="7"/>
      <c r="DF1289" s="7"/>
      <c r="DG1289" s="7"/>
      <c r="DH1289" s="7"/>
      <c r="DI1289"/>
      <c r="DJ1289"/>
      <c r="DK1289"/>
      <c r="DL1289"/>
      <c r="DM1289"/>
      <c r="DN1289"/>
    </row>
    <row r="1290" spans="1:118" ht="14.4" customHeight="1">
      <c r="A1290" t="s">
        <v>2926</v>
      </c>
      <c r="B1290" s="168" t="s">
        <v>3678</v>
      </c>
      <c r="C1290" s="279" t="str">
        <f t="shared" si="497"/>
        <v>B.042.02.123</v>
      </c>
      <c r="D1290" s="14" t="s">
        <v>3506</v>
      </c>
      <c r="E1290" s="278" t="s">
        <v>1810</v>
      </c>
      <c r="F1290" s="281" t="str">
        <f t="shared" si="498"/>
        <v>Electricity Poland consumption</v>
      </c>
      <c r="G1290" s="319">
        <f t="shared" si="507"/>
        <v>3.5099838403000003E-2</v>
      </c>
      <c r="H1290" s="319">
        <f t="shared" si="508"/>
        <v>1.8556502100000002E-3</v>
      </c>
      <c r="I1290" s="319">
        <f t="shared" si="509"/>
        <v>4.6960483000000001E-3</v>
      </c>
      <c r="J1290" s="319">
        <f t="shared" si="510"/>
        <v>9.7263893000000003E-5</v>
      </c>
      <c r="K1290" s="319">
        <v>2.8450876E-2</v>
      </c>
      <c r="L1290" s="319">
        <v>3.0113636000000002E-3</v>
      </c>
      <c r="M1290" s="319">
        <v>1.6846846999999999E-3</v>
      </c>
      <c r="N1290" s="319">
        <v>1.4153671000000001E-3</v>
      </c>
      <c r="O1290" s="319">
        <v>4.4028311000000002E-4</v>
      </c>
      <c r="P1290" s="319">
        <v>0</v>
      </c>
      <c r="Q1290" s="319">
        <v>0</v>
      </c>
      <c r="R1290" s="319">
        <v>0</v>
      </c>
      <c r="S1290" s="319">
        <v>9.7263893000000003E-5</v>
      </c>
      <c r="T1290" s="319">
        <v>0</v>
      </c>
      <c r="U1290" s="319">
        <v>0</v>
      </c>
      <c r="V1290" s="319">
        <v>0</v>
      </c>
      <c r="W1290" s="319">
        <v>0</v>
      </c>
      <c r="X1290" s="319">
        <v>0</v>
      </c>
      <c r="Y1290" s="210"/>
      <c r="Z1290" s="320">
        <f t="shared" si="502"/>
        <v>0.21391636090225563</v>
      </c>
      <c r="AA1290" s="210"/>
      <c r="AB1290" s="321">
        <f t="shared" si="503"/>
        <v>2.8450876E-2</v>
      </c>
      <c r="AC1290" s="321">
        <f t="shared" si="504"/>
        <v>6.5516985100000005E-3</v>
      </c>
      <c r="AD1290" s="321">
        <f t="shared" si="511"/>
        <v>4.6960483000000001E-3</v>
      </c>
      <c r="AE1290" s="321">
        <f t="shared" si="505"/>
        <v>4.6960483000000001E-3</v>
      </c>
      <c r="AF1290" s="321">
        <f t="shared" si="506"/>
        <v>9.7263893000000003E-5</v>
      </c>
      <c r="AG1290"/>
      <c r="AH1290" s="121">
        <v>2.6845729</v>
      </c>
      <c r="AI1290" s="121">
        <v>2.4548679</v>
      </c>
      <c r="AJ1290" s="121">
        <v>0</v>
      </c>
      <c r="AK1290" s="121">
        <v>0</v>
      </c>
      <c r="AL1290" s="121">
        <v>5.3757594999999998E-2</v>
      </c>
      <c r="AM1290" s="121">
        <v>0.16385358</v>
      </c>
      <c r="AN1290" s="121">
        <v>1.2093815000000001E-2</v>
      </c>
      <c r="AO1290"/>
      <c r="AP1290" s="282">
        <v>4.8446056000000003E-3</v>
      </c>
      <c r="AQ1290" s="282">
        <v>4.6090857000000004E-3</v>
      </c>
      <c r="AR1290" s="282">
        <v>1.9202879999999999E-4</v>
      </c>
      <c r="AS1290" s="283">
        <v>4.3491098999999998E-5</v>
      </c>
      <c r="AT1290" s="255">
        <f t="shared" si="499"/>
        <v>2.7632408191999997E-7</v>
      </c>
      <c r="AU1290" s="256">
        <f t="shared" si="500"/>
        <v>7.1016566360099994E-10</v>
      </c>
      <c r="AV1290" s="256">
        <f t="shared" si="501"/>
        <v>6.0911904245000001E-3</v>
      </c>
      <c r="AW1290" s="272">
        <v>1.9851438E-7</v>
      </c>
      <c r="AX1290" s="272">
        <v>5.9896579999999995E-10</v>
      </c>
      <c r="AY1290" s="272">
        <v>1.6364601000000001E-14</v>
      </c>
      <c r="AZ1290" s="273">
        <v>0</v>
      </c>
      <c r="BA1290" s="273">
        <v>0</v>
      </c>
      <c r="BB1290" s="272">
        <v>2.1045492E-10</v>
      </c>
      <c r="BC1290" s="272">
        <v>7.7599247000000002E-8</v>
      </c>
      <c r="BD1290" s="272">
        <v>2.9833718999999997E-11</v>
      </c>
      <c r="BE1290" s="272">
        <v>8.1349779999999998E-11</v>
      </c>
      <c r="BF1290" s="273">
        <v>0</v>
      </c>
      <c r="BG1290" s="273">
        <v>0</v>
      </c>
      <c r="BH1290" s="273">
        <v>0</v>
      </c>
      <c r="BI1290" s="273">
        <v>0</v>
      </c>
      <c r="BJ1290" s="273">
        <v>0</v>
      </c>
      <c r="BK1290" s="273">
        <v>0</v>
      </c>
      <c r="BL1290" s="273">
        <v>0</v>
      </c>
      <c r="BM1290" s="273">
        <v>0</v>
      </c>
      <c r="BN1290" s="272">
        <v>1.9631244999999998E-6</v>
      </c>
      <c r="BO1290" s="273">
        <v>6.0892272999999997E-3</v>
      </c>
      <c r="BP1290" s="273">
        <v>0</v>
      </c>
      <c r="BQ1290" s="273">
        <v>0</v>
      </c>
      <c r="BR1290" s="273">
        <v>0</v>
      </c>
      <c r="BS1290"/>
      <c r="BT1290" s="274">
        <v>1.1050494000000001E-5</v>
      </c>
      <c r="BU1290" s="274">
        <v>6.3013748000000002E-7</v>
      </c>
      <c r="BV1290" s="274">
        <v>5.9645557000000003E-6</v>
      </c>
      <c r="BW1290" s="121">
        <v>0</v>
      </c>
      <c r="BX1290" s="274">
        <v>8.1155600000000004E-7</v>
      </c>
      <c r="BY1290" s="274">
        <v>1.3624459999999999E-7</v>
      </c>
      <c r="BZ1290" s="121">
        <v>0</v>
      </c>
      <c r="CA1290" s="274">
        <v>2.0678997999999999E-7</v>
      </c>
      <c r="CB1290" s="121">
        <v>0</v>
      </c>
      <c r="CC1290" s="121">
        <v>0</v>
      </c>
      <c r="CD1290" s="121">
        <v>0</v>
      </c>
      <c r="CE1290" s="121">
        <v>0</v>
      </c>
      <c r="CF1290" s="121">
        <v>0</v>
      </c>
      <c r="CG1290" s="274">
        <v>2.9906459999999999E-7</v>
      </c>
      <c r="CH1290" s="274">
        <v>2.9552356000000001E-6</v>
      </c>
      <c r="CI1290" s="274">
        <v>4.6909878999999999E-8</v>
      </c>
      <c r="CJ1290" s="121">
        <v>0</v>
      </c>
      <c r="CK1290"/>
      <c r="CL1290" s="322">
        <v>0</v>
      </c>
      <c r="CM1290" s="322">
        <v>0.21391636</v>
      </c>
      <c r="CN1290" s="322">
        <v>5.7331619000000004E-3</v>
      </c>
      <c r="CO1290" s="322">
        <v>4.6237870000000002E-4</v>
      </c>
      <c r="CP1290" s="322">
        <v>1.024291E-5</v>
      </c>
      <c r="CQ1290" s="322">
        <v>0</v>
      </c>
      <c r="CR1290" s="322">
        <v>0</v>
      </c>
      <c r="CS1290" s="322">
        <v>3.1013197999999998E-5</v>
      </c>
      <c r="CT1290" s="322">
        <v>0</v>
      </c>
      <c r="CU1290" s="322">
        <v>7.5254225999999994E-2</v>
      </c>
      <c r="CV1290" s="161"/>
      <c r="CW1290" s="135"/>
      <c r="CX1290" s="78" t="s">
        <v>3461</v>
      </c>
      <c r="DB1290" s="23"/>
      <c r="DC1290"/>
      <c r="DD1290"/>
      <c r="DE1290" s="7"/>
      <c r="DF1290" s="7"/>
      <c r="DG1290" s="7"/>
      <c r="DH1290" s="7"/>
      <c r="DI1290"/>
      <c r="DJ1290"/>
      <c r="DK1290"/>
      <c r="DL1290"/>
      <c r="DM1290"/>
      <c r="DN1290"/>
    </row>
    <row r="1291" spans="1:118" ht="14.4" customHeight="1">
      <c r="A1291" t="s">
        <v>2927</v>
      </c>
      <c r="B1291" s="168" t="s">
        <v>3678</v>
      </c>
      <c r="C1291" s="279" t="str">
        <f t="shared" si="497"/>
        <v>B.042.02.124</v>
      </c>
      <c r="D1291" s="14" t="s">
        <v>3506</v>
      </c>
      <c r="E1291" s="278" t="s">
        <v>1810</v>
      </c>
      <c r="F1291" s="281" t="str">
        <f t="shared" si="498"/>
        <v>Electricity Portugal consumption</v>
      </c>
      <c r="G1291" s="319">
        <f t="shared" si="507"/>
        <v>1.1967376589E-2</v>
      </c>
      <c r="H1291" s="319">
        <f t="shared" si="508"/>
        <v>8.3137321900000004E-4</v>
      </c>
      <c r="I1291" s="319">
        <f t="shared" si="509"/>
        <v>1.60579374E-3</v>
      </c>
      <c r="J1291" s="319">
        <f t="shared" si="510"/>
        <v>2.1390873E-4</v>
      </c>
      <c r="K1291" s="319">
        <v>9.3163008999999995E-3</v>
      </c>
      <c r="L1291" s="319">
        <v>6.9769470000000003E-4</v>
      </c>
      <c r="M1291" s="319">
        <v>9.0809904000000005E-4</v>
      </c>
      <c r="N1291" s="319">
        <v>7.6292826E-4</v>
      </c>
      <c r="O1291" s="319">
        <v>6.8444959000000001E-5</v>
      </c>
      <c r="P1291" s="319">
        <v>0</v>
      </c>
      <c r="Q1291" s="319">
        <v>0</v>
      </c>
      <c r="R1291" s="319">
        <v>0</v>
      </c>
      <c r="S1291" s="319">
        <v>2.1390873E-4</v>
      </c>
      <c r="T1291" s="319">
        <v>0</v>
      </c>
      <c r="U1291" s="319">
        <v>0</v>
      </c>
      <c r="V1291" s="319">
        <v>0</v>
      </c>
      <c r="W1291" s="319">
        <v>0</v>
      </c>
      <c r="X1291" s="319">
        <v>0</v>
      </c>
      <c r="Y1291" s="210"/>
      <c r="Z1291" s="320">
        <f t="shared" si="502"/>
        <v>7.0047375187969912E-2</v>
      </c>
      <c r="AA1291" s="210"/>
      <c r="AB1291" s="321">
        <f t="shared" si="503"/>
        <v>9.3163008999999995E-3</v>
      </c>
      <c r="AC1291" s="321">
        <f t="shared" si="504"/>
        <v>2.4371669590000002E-3</v>
      </c>
      <c r="AD1291" s="321">
        <f t="shared" si="511"/>
        <v>1.60579374E-3</v>
      </c>
      <c r="AE1291" s="321">
        <f t="shared" si="505"/>
        <v>1.60579374E-3</v>
      </c>
      <c r="AF1291" s="321">
        <f t="shared" si="506"/>
        <v>2.1390873E-4</v>
      </c>
      <c r="AG1291"/>
      <c r="AH1291" s="121">
        <v>1.6170931</v>
      </c>
      <c r="AI1291" s="121">
        <v>0.97541823999999999</v>
      </c>
      <c r="AJ1291" s="121">
        <v>0</v>
      </c>
      <c r="AK1291" s="121">
        <v>0</v>
      </c>
      <c r="AL1291" s="121">
        <v>0.10527212</v>
      </c>
      <c r="AM1291" s="121">
        <v>0.36626918000000003</v>
      </c>
      <c r="AN1291" s="121">
        <v>0.17013359</v>
      </c>
      <c r="AO1291"/>
      <c r="AP1291" s="282">
        <v>1.5795763E-3</v>
      </c>
      <c r="AQ1291" s="282">
        <v>1.4593064E-3</v>
      </c>
      <c r="AR1291" s="283">
        <v>6.3947006000000006E-5</v>
      </c>
      <c r="AS1291" s="283">
        <v>5.6322899E-5</v>
      </c>
      <c r="AT1291" s="255">
        <f t="shared" si="499"/>
        <v>8.7488394950000002E-8</v>
      </c>
      <c r="AU1291" s="256">
        <f t="shared" si="500"/>
        <v>2.3649040562420003E-10</v>
      </c>
      <c r="AV1291" s="256">
        <f t="shared" si="501"/>
        <v>7.8883611238999996E-3</v>
      </c>
      <c r="AW1291" s="272">
        <v>6.5003964000000006E-8</v>
      </c>
      <c r="AX1291" s="272">
        <v>1.9613264999999999E-10</v>
      </c>
      <c r="AY1291" s="272">
        <v>5.3586242000000003E-15</v>
      </c>
      <c r="AZ1291" s="273">
        <v>0</v>
      </c>
      <c r="BA1291" s="273">
        <v>0</v>
      </c>
      <c r="BB1291" s="272">
        <v>1.1344195E-10</v>
      </c>
      <c r="BC1291" s="272">
        <v>2.2370988999999999E-8</v>
      </c>
      <c r="BD1291" s="272">
        <v>1.6081331E-11</v>
      </c>
      <c r="BE1291" s="272">
        <v>2.4271065999999999E-11</v>
      </c>
      <c r="BF1291" s="273">
        <v>0</v>
      </c>
      <c r="BG1291" s="273">
        <v>0</v>
      </c>
      <c r="BH1291" s="273">
        <v>0</v>
      </c>
      <c r="BI1291" s="273">
        <v>0</v>
      </c>
      <c r="BJ1291" s="273">
        <v>0</v>
      </c>
      <c r="BK1291" s="273">
        <v>0</v>
      </c>
      <c r="BL1291" s="273">
        <v>0</v>
      </c>
      <c r="BM1291" s="273">
        <v>0</v>
      </c>
      <c r="BN1291" s="272">
        <v>4.3174239000000002E-6</v>
      </c>
      <c r="BO1291" s="273">
        <v>7.8840436999999992E-3</v>
      </c>
      <c r="BP1291" s="273">
        <v>0</v>
      </c>
      <c r="BQ1291" s="273">
        <v>0</v>
      </c>
      <c r="BR1291" s="273">
        <v>0</v>
      </c>
      <c r="BS1291"/>
      <c r="BT1291" s="274">
        <v>3.9043399000000004E-6</v>
      </c>
      <c r="BU1291" s="274">
        <v>2.0468025000000001E-7</v>
      </c>
      <c r="BV1291" s="274">
        <v>1.9531067000000001E-6</v>
      </c>
      <c r="BW1291" s="121">
        <v>0</v>
      </c>
      <c r="BX1291" s="274">
        <v>1.7510098999999999E-7</v>
      </c>
      <c r="BY1291" s="274">
        <v>7.3440205000000004E-8</v>
      </c>
      <c r="BZ1291" s="121">
        <v>0</v>
      </c>
      <c r="CA1291" s="274">
        <v>1.1146643E-7</v>
      </c>
      <c r="CB1291" s="121">
        <v>0</v>
      </c>
      <c r="CC1291" s="121">
        <v>0</v>
      </c>
      <c r="CD1291" s="121">
        <v>0</v>
      </c>
      <c r="CE1291" s="121">
        <v>0</v>
      </c>
      <c r="CF1291" s="121">
        <v>0</v>
      </c>
      <c r="CG1291" s="274">
        <v>1.5244316000000001E-7</v>
      </c>
      <c r="CH1291" s="274">
        <v>1.1309350999999999E-6</v>
      </c>
      <c r="CI1291" s="274">
        <v>1.0316709E-7</v>
      </c>
      <c r="CJ1291" s="121">
        <v>0</v>
      </c>
      <c r="CK1291"/>
      <c r="CL1291" s="322">
        <v>0</v>
      </c>
      <c r="CM1291" s="322">
        <v>7.0047374999999995E-2</v>
      </c>
      <c r="CN1291" s="322">
        <v>3.0903581000000001E-3</v>
      </c>
      <c r="CO1291" s="322">
        <v>1.5688282000000001E-4</v>
      </c>
      <c r="CP1291" s="322">
        <v>5.5212568999999999E-6</v>
      </c>
      <c r="CQ1291" s="322">
        <v>0</v>
      </c>
      <c r="CR1291" s="322">
        <v>0</v>
      </c>
      <c r="CS1291" s="322">
        <v>6.8617312000000004E-6</v>
      </c>
      <c r="CT1291" s="322">
        <v>0</v>
      </c>
      <c r="CU1291" s="322">
        <v>0.13143165000000001</v>
      </c>
      <c r="CV1291" s="161"/>
      <c r="CW1291" s="135"/>
      <c r="CX1291" s="78" t="s">
        <v>3461</v>
      </c>
      <c r="DB1291" s="23"/>
      <c r="DC1291"/>
      <c r="DD1291"/>
      <c r="DE1291" s="7"/>
      <c r="DF1291" s="7"/>
      <c r="DG1291" s="7"/>
      <c r="DH1291" s="7"/>
      <c r="DI1291"/>
      <c r="DJ1291"/>
      <c r="DK1291"/>
      <c r="DL1291"/>
      <c r="DM1291"/>
      <c r="DN1291"/>
    </row>
    <row r="1292" spans="1:118" ht="14.4" customHeight="1">
      <c r="A1292" t="s">
        <v>2928</v>
      </c>
      <c r="B1292" s="168" t="s">
        <v>3678</v>
      </c>
      <c r="C1292" s="279" t="str">
        <f t="shared" si="497"/>
        <v>B.042.02.125</v>
      </c>
      <c r="D1292" s="14" t="s">
        <v>3506</v>
      </c>
      <c r="E1292" s="278" t="s">
        <v>1810</v>
      </c>
      <c r="F1292" s="281" t="str">
        <f t="shared" si="498"/>
        <v>Electricity Romania consumption</v>
      </c>
      <c r="G1292" s="319">
        <f t="shared" si="507"/>
        <v>2.04033359E-2</v>
      </c>
      <c r="H1292" s="319">
        <f t="shared" si="508"/>
        <v>1.1757337E-3</v>
      </c>
      <c r="I1292" s="319">
        <f t="shared" si="509"/>
        <v>2.8442415000000001E-3</v>
      </c>
      <c r="J1292" s="319">
        <f t="shared" si="510"/>
        <v>4.8992847000000001E-3</v>
      </c>
      <c r="K1292" s="319">
        <v>1.1484075999999999E-2</v>
      </c>
      <c r="L1292" s="319">
        <v>1.8365452E-3</v>
      </c>
      <c r="M1292" s="319">
        <v>1.0076963000000001E-3</v>
      </c>
      <c r="N1292" s="319">
        <v>8.4660366999999995E-4</v>
      </c>
      <c r="O1292" s="319">
        <v>3.2913003E-4</v>
      </c>
      <c r="P1292" s="319">
        <v>0</v>
      </c>
      <c r="Q1292" s="319">
        <v>0</v>
      </c>
      <c r="R1292" s="319">
        <v>0</v>
      </c>
      <c r="S1292" s="319">
        <v>1.3834160000000001E-4</v>
      </c>
      <c r="T1292" s="319">
        <v>0</v>
      </c>
      <c r="U1292" s="319">
        <v>4.7609430999999997E-3</v>
      </c>
      <c r="V1292" s="319">
        <v>0</v>
      </c>
      <c r="W1292" s="319">
        <v>0</v>
      </c>
      <c r="X1292" s="319">
        <v>0</v>
      </c>
      <c r="Y1292" s="210"/>
      <c r="Z1292" s="320">
        <f t="shared" si="502"/>
        <v>8.6346436090225548E-2</v>
      </c>
      <c r="AA1292" s="210"/>
      <c r="AB1292" s="321">
        <f t="shared" si="503"/>
        <v>1.1484075999999999E-2</v>
      </c>
      <c r="AC1292" s="321">
        <f t="shared" si="504"/>
        <v>4.0199752000000004E-3</v>
      </c>
      <c r="AD1292" s="321">
        <f t="shared" si="511"/>
        <v>2.8442415000000001E-3</v>
      </c>
      <c r="AE1292" s="321">
        <f t="shared" si="505"/>
        <v>2.8442415000000001E-3</v>
      </c>
      <c r="AF1292" s="321">
        <f t="shared" si="506"/>
        <v>4.8992847000000001E-3</v>
      </c>
      <c r="AG1292"/>
      <c r="AH1292" s="121">
        <v>2.1408201</v>
      </c>
      <c r="AI1292" s="121">
        <v>1.05003</v>
      </c>
      <c r="AJ1292" s="121">
        <v>0.64538181999999999</v>
      </c>
      <c r="AK1292" s="121">
        <v>0</v>
      </c>
      <c r="AL1292" s="121">
        <v>3.1106563E-2</v>
      </c>
      <c r="AM1292" s="121">
        <v>0.17861788000000001</v>
      </c>
      <c r="AN1292" s="121">
        <v>0.23568388000000001</v>
      </c>
      <c r="AO1292"/>
      <c r="AP1292" s="282">
        <v>2.2590348999999999E-3</v>
      </c>
      <c r="AQ1292" s="282">
        <v>2.1407805999999999E-3</v>
      </c>
      <c r="AR1292" s="283">
        <v>8.3561118999999994E-5</v>
      </c>
      <c r="AS1292" s="283">
        <v>3.4693241999999997E-5</v>
      </c>
      <c r="AT1292" s="255">
        <f t="shared" si="499"/>
        <v>1.2834415887999999E-7</v>
      </c>
      <c r="AU1292" s="256">
        <f t="shared" si="500"/>
        <v>3.0902780950230004E-10</v>
      </c>
      <c r="AV1292" s="256">
        <f t="shared" si="501"/>
        <v>4.8589974157999998E-3</v>
      </c>
      <c r="AW1292" s="272">
        <v>8.0129492E-8</v>
      </c>
      <c r="AX1292" s="272">
        <v>2.4177002000000002E-10</v>
      </c>
      <c r="AY1292" s="272">
        <v>6.6055023000000001E-15</v>
      </c>
      <c r="AZ1292" s="273">
        <v>0</v>
      </c>
      <c r="BA1292" s="273">
        <v>0</v>
      </c>
      <c r="BB1292" s="272">
        <v>1.2588388E-10</v>
      </c>
      <c r="BC1292" s="272">
        <v>4.8088783000000002E-8</v>
      </c>
      <c r="BD1292" s="272">
        <v>1.7845077E-11</v>
      </c>
      <c r="BE1292" s="272">
        <v>4.9406107000000002E-11</v>
      </c>
      <c r="BF1292" s="273">
        <v>0</v>
      </c>
      <c r="BG1292" s="273">
        <v>0</v>
      </c>
      <c r="BH1292" s="273">
        <v>0</v>
      </c>
      <c r="BI1292" s="273">
        <v>0</v>
      </c>
      <c r="BJ1292" s="273">
        <v>0</v>
      </c>
      <c r="BK1292" s="273">
        <v>0</v>
      </c>
      <c r="BL1292" s="273">
        <v>0</v>
      </c>
      <c r="BM1292" s="273">
        <v>0</v>
      </c>
      <c r="BN1292" s="272">
        <v>2.7922157999999999E-6</v>
      </c>
      <c r="BO1292" s="273">
        <v>4.8562051999999998E-3</v>
      </c>
      <c r="BP1292" s="273">
        <v>0</v>
      </c>
      <c r="BQ1292" s="273">
        <v>0</v>
      </c>
      <c r="BR1292" s="273">
        <v>0</v>
      </c>
      <c r="BS1292"/>
      <c r="BT1292" s="274">
        <v>5.8602746999999997E-6</v>
      </c>
      <c r="BU1292" s="274">
        <v>3.8206503999999999E-7</v>
      </c>
      <c r="BV1292" s="274">
        <v>2.4075677000000002E-6</v>
      </c>
      <c r="BW1292" s="121">
        <v>0</v>
      </c>
      <c r="BX1292" s="274">
        <v>5.4854653999999997E-7</v>
      </c>
      <c r="BY1292" s="274">
        <v>8.1494880999999995E-8</v>
      </c>
      <c r="BZ1292" s="121">
        <v>0</v>
      </c>
      <c r="CA1292" s="274">
        <v>1.2369169000000001E-7</v>
      </c>
      <c r="CB1292" s="121">
        <v>0</v>
      </c>
      <c r="CC1292" s="121">
        <v>0</v>
      </c>
      <c r="CD1292" s="121">
        <v>0</v>
      </c>
      <c r="CE1292" s="121">
        <v>0</v>
      </c>
      <c r="CF1292" s="121">
        <v>0</v>
      </c>
      <c r="CG1292" s="274">
        <v>1.7922001E-7</v>
      </c>
      <c r="CH1292" s="274">
        <v>2.0709673000000001E-6</v>
      </c>
      <c r="CI1292" s="274">
        <v>6.6721449000000007E-8</v>
      </c>
      <c r="CJ1292" s="121">
        <v>0</v>
      </c>
      <c r="CK1292"/>
      <c r="CL1292" s="322">
        <v>0</v>
      </c>
      <c r="CM1292" s="322">
        <v>8.6346434999999999E-2</v>
      </c>
      <c r="CN1292" s="322">
        <v>3.4292982E-3</v>
      </c>
      <c r="CO1292" s="322">
        <v>2.8009425999999998E-4</v>
      </c>
      <c r="CP1292" s="322">
        <v>6.1268099000000003E-6</v>
      </c>
      <c r="CQ1292" s="322">
        <v>0</v>
      </c>
      <c r="CR1292" s="322">
        <v>0</v>
      </c>
      <c r="CS1292" s="322">
        <v>2.0406061000000001E-5</v>
      </c>
      <c r="CT1292" s="322">
        <v>0</v>
      </c>
      <c r="CU1292" s="322">
        <v>7.4683511999999994E-2</v>
      </c>
      <c r="CV1292" s="161"/>
      <c r="CW1292" s="135"/>
      <c r="CX1292" s="78" t="s">
        <v>3461</v>
      </c>
      <c r="DB1292" s="14"/>
      <c r="DC1292"/>
      <c r="DD1292"/>
      <c r="DE1292" s="7"/>
      <c r="DF1292" s="7"/>
      <c r="DG1292" s="7"/>
      <c r="DH1292" s="7"/>
      <c r="DI1292"/>
      <c r="DJ1292"/>
      <c r="DK1292"/>
      <c r="DL1292"/>
      <c r="DM1292"/>
      <c r="DN1292"/>
    </row>
    <row r="1293" spans="1:118" ht="14.4" customHeight="1">
      <c r="A1293" t="s">
        <v>2929</v>
      </c>
      <c r="B1293" s="168" t="s">
        <v>3678</v>
      </c>
      <c r="C1293" s="279" t="str">
        <f t="shared" si="497"/>
        <v>B.042.02.126</v>
      </c>
      <c r="D1293" s="14" t="s">
        <v>3506</v>
      </c>
      <c r="E1293" s="278" t="s">
        <v>1810</v>
      </c>
      <c r="F1293" s="281" t="str">
        <f t="shared" si="498"/>
        <v>Electricity Slovakia consumption</v>
      </c>
      <c r="G1293" s="319">
        <f t="shared" si="507"/>
        <v>2.2034293561999999E-2</v>
      </c>
      <c r="H1293" s="319">
        <f t="shared" si="508"/>
        <v>7.0166505999999995E-4</v>
      </c>
      <c r="I1293" s="319">
        <f t="shared" si="509"/>
        <v>1.50065952E-3</v>
      </c>
      <c r="J1293" s="319">
        <f t="shared" si="510"/>
        <v>1.4197536481999999E-2</v>
      </c>
      <c r="K1293" s="319">
        <v>5.6344324999999997E-3</v>
      </c>
      <c r="L1293" s="319">
        <v>9.5774689000000001E-4</v>
      </c>
      <c r="M1293" s="319">
        <v>5.4291262999999997E-4</v>
      </c>
      <c r="N1293" s="319">
        <v>4.5612137999999998E-4</v>
      </c>
      <c r="O1293" s="319">
        <v>2.4554368000000002E-4</v>
      </c>
      <c r="P1293" s="319">
        <v>0</v>
      </c>
      <c r="Q1293" s="319">
        <v>0</v>
      </c>
      <c r="R1293" s="319">
        <v>0</v>
      </c>
      <c r="S1293" s="319">
        <v>6.2710481999999999E-5</v>
      </c>
      <c r="T1293" s="319">
        <v>0</v>
      </c>
      <c r="U1293" s="319">
        <v>1.4134826E-2</v>
      </c>
      <c r="V1293" s="319">
        <v>0</v>
      </c>
      <c r="W1293" s="319">
        <v>0</v>
      </c>
      <c r="X1293" s="319">
        <v>0</v>
      </c>
      <c r="Y1293" s="210"/>
      <c r="Z1293" s="320">
        <f t="shared" si="502"/>
        <v>4.2364154135338339E-2</v>
      </c>
      <c r="AA1293" s="210"/>
      <c r="AB1293" s="321">
        <f t="shared" si="503"/>
        <v>5.6344324999999997E-3</v>
      </c>
      <c r="AC1293" s="321">
        <f t="shared" si="504"/>
        <v>2.2023245799999997E-3</v>
      </c>
      <c r="AD1293" s="321">
        <f t="shared" si="511"/>
        <v>1.50065952E-3</v>
      </c>
      <c r="AE1293" s="321">
        <f t="shared" si="505"/>
        <v>1.50065952E-3</v>
      </c>
      <c r="AF1293" s="321">
        <f t="shared" si="506"/>
        <v>1.4197536481999999E-2</v>
      </c>
      <c r="AG1293"/>
      <c r="AH1293" s="121">
        <v>2.6822910000000002</v>
      </c>
      <c r="AI1293" s="121">
        <v>0.51023770000000002</v>
      </c>
      <c r="AJ1293" s="121">
        <v>1.9160824999999999</v>
      </c>
      <c r="AK1293" s="121">
        <v>0</v>
      </c>
      <c r="AL1293" s="121">
        <v>8.0149687999999997E-2</v>
      </c>
      <c r="AM1293" s="121">
        <v>3.2783113000000003E-2</v>
      </c>
      <c r="AN1293" s="121">
        <v>0.14303808000000001</v>
      </c>
      <c r="AO1293"/>
      <c r="AP1293" s="282">
        <v>1.161097E-3</v>
      </c>
      <c r="AQ1293" s="282">
        <v>1.0972829999999999E-3</v>
      </c>
      <c r="AR1293" s="283">
        <v>4.1691484000000002E-5</v>
      </c>
      <c r="AS1293" s="283">
        <v>2.2122545E-5</v>
      </c>
      <c r="AT1293" s="255">
        <f t="shared" si="499"/>
        <v>6.5784350970000003E-8</v>
      </c>
      <c r="AU1293" s="256">
        <f t="shared" si="500"/>
        <v>1.5418447905780001E-10</v>
      </c>
      <c r="AV1293" s="256">
        <f t="shared" si="501"/>
        <v>3.0983956160999999E-3</v>
      </c>
      <c r="AW1293" s="272">
        <v>3.9313935E-8</v>
      </c>
      <c r="AX1293" s="272">
        <v>1.1861963000000001E-10</v>
      </c>
      <c r="AY1293" s="272">
        <v>3.2408578E-15</v>
      </c>
      <c r="AZ1293" s="273">
        <v>0</v>
      </c>
      <c r="BA1293" s="273">
        <v>0</v>
      </c>
      <c r="BB1293" s="272">
        <v>6.7821970000000004E-11</v>
      </c>
      <c r="BC1293" s="272">
        <v>2.6402594000000001E-8</v>
      </c>
      <c r="BD1293" s="272">
        <v>9.6143231999999992E-12</v>
      </c>
      <c r="BE1293" s="272">
        <v>2.5947285000000001E-11</v>
      </c>
      <c r="BF1293" s="273">
        <v>0</v>
      </c>
      <c r="BG1293" s="273">
        <v>0</v>
      </c>
      <c r="BH1293" s="273">
        <v>0</v>
      </c>
      <c r="BI1293" s="273">
        <v>0</v>
      </c>
      <c r="BJ1293" s="273">
        <v>0</v>
      </c>
      <c r="BK1293" s="273">
        <v>0</v>
      </c>
      <c r="BL1293" s="273">
        <v>0</v>
      </c>
      <c r="BM1293" s="273">
        <v>0</v>
      </c>
      <c r="BN1293" s="272">
        <v>1.2657161E-6</v>
      </c>
      <c r="BO1293" s="273">
        <v>3.0971299E-3</v>
      </c>
      <c r="BP1293" s="273">
        <v>0</v>
      </c>
      <c r="BQ1293" s="273">
        <v>0</v>
      </c>
      <c r="BR1293" s="273">
        <v>0</v>
      </c>
      <c r="BS1293"/>
      <c r="BT1293" s="274">
        <v>5.0299909999999997E-6</v>
      </c>
      <c r="BU1293" s="274">
        <v>2.0121726999999999E-7</v>
      </c>
      <c r="BV1293" s="274">
        <v>1.1812250000000001E-6</v>
      </c>
      <c r="BW1293" s="121">
        <v>0</v>
      </c>
      <c r="BX1293" s="274">
        <v>3.5278932999999998E-7</v>
      </c>
      <c r="BY1293" s="274">
        <v>4.3906680999999998E-8</v>
      </c>
      <c r="BZ1293" s="121">
        <v>0</v>
      </c>
      <c r="CA1293" s="274">
        <v>6.6640893000000003E-8</v>
      </c>
      <c r="CB1293" s="121">
        <v>0</v>
      </c>
      <c r="CC1293" s="121">
        <v>0</v>
      </c>
      <c r="CD1293" s="121">
        <v>0</v>
      </c>
      <c r="CE1293" s="121">
        <v>0</v>
      </c>
      <c r="CF1293" s="121">
        <v>0</v>
      </c>
      <c r="CG1293" s="274">
        <v>9.6257356999999998E-8</v>
      </c>
      <c r="CH1293" s="274">
        <v>3.0577095000000001E-6</v>
      </c>
      <c r="CI1293" s="274">
        <v>3.0244945000000003E-8</v>
      </c>
      <c r="CJ1293" s="121">
        <v>0</v>
      </c>
      <c r="CK1293"/>
      <c r="CL1293" s="322">
        <v>0</v>
      </c>
      <c r="CM1293" s="322">
        <v>4.2364154000000001E-2</v>
      </c>
      <c r="CN1293" s="322">
        <v>1.8475897E-3</v>
      </c>
      <c r="CO1293" s="322">
        <v>1.4773995999999999E-4</v>
      </c>
      <c r="CP1293" s="322">
        <v>3.3009175999999999E-6</v>
      </c>
      <c r="CQ1293" s="322">
        <v>0</v>
      </c>
      <c r="CR1293" s="322">
        <v>0</v>
      </c>
      <c r="CS1293" s="322">
        <v>1.2501893000000001E-5</v>
      </c>
      <c r="CT1293" s="322">
        <v>0</v>
      </c>
      <c r="CU1293" s="322">
        <v>4.6616222999999998E-2</v>
      </c>
      <c r="CV1293" s="161"/>
      <c r="CW1293" s="135"/>
      <c r="CX1293" s="78" t="s">
        <v>3461</v>
      </c>
      <c r="DB1293" s="23"/>
      <c r="DC1293"/>
      <c r="DD1293" s="7"/>
      <c r="DE1293" s="7"/>
      <c r="DF1293"/>
      <c r="DG1293"/>
      <c r="DH1293"/>
      <c r="DI1293"/>
      <c r="DJ1293"/>
      <c r="DK1293"/>
      <c r="DL1293"/>
      <c r="DM1293"/>
      <c r="DN1293"/>
    </row>
    <row r="1294" spans="1:118" ht="14.4" customHeight="1">
      <c r="A1294" t="s">
        <v>2930</v>
      </c>
      <c r="B1294" s="168" t="s">
        <v>3678</v>
      </c>
      <c r="C1294" s="279" t="str">
        <f t="shared" si="497"/>
        <v>B.042.02.127</v>
      </c>
      <c r="D1294" s="14" t="s">
        <v>3506</v>
      </c>
      <c r="E1294" s="278" t="s">
        <v>1810</v>
      </c>
      <c r="F1294" s="281" t="str">
        <f t="shared" si="498"/>
        <v>Electricity Slovenia consumption</v>
      </c>
      <c r="G1294" s="319">
        <f t="shared" si="507"/>
        <v>2.1384980588000001E-2</v>
      </c>
      <c r="H1294" s="319">
        <f t="shared" si="508"/>
        <v>5.8892533699999997E-4</v>
      </c>
      <c r="I1294" s="319">
        <f t="shared" si="509"/>
        <v>1.3102515099999998E-3</v>
      </c>
      <c r="J1294" s="319">
        <f t="shared" si="510"/>
        <v>1.0104984040999999E-2</v>
      </c>
      <c r="K1294" s="319">
        <v>9.3808196999999992E-3</v>
      </c>
      <c r="L1294" s="319">
        <v>6.8245885999999997E-4</v>
      </c>
      <c r="M1294" s="319">
        <v>6.2779264999999996E-4</v>
      </c>
      <c r="N1294" s="319">
        <v>5.2743227999999995E-4</v>
      </c>
      <c r="O1294" s="319">
        <v>6.1493057000000005E-5</v>
      </c>
      <c r="P1294" s="319">
        <v>0</v>
      </c>
      <c r="Q1294" s="319">
        <v>0</v>
      </c>
      <c r="R1294" s="319">
        <v>0</v>
      </c>
      <c r="S1294" s="319">
        <v>9.5006041000000004E-5</v>
      </c>
      <c r="T1294" s="319">
        <v>0</v>
      </c>
      <c r="U1294" s="319">
        <v>1.0009977999999999E-2</v>
      </c>
      <c r="V1294" s="319">
        <v>0</v>
      </c>
      <c r="W1294" s="319">
        <v>0</v>
      </c>
      <c r="X1294" s="319">
        <v>0</v>
      </c>
      <c r="Y1294" s="210"/>
      <c r="Z1294" s="320">
        <f t="shared" si="502"/>
        <v>7.0532478947368416E-2</v>
      </c>
      <c r="AA1294" s="210"/>
      <c r="AB1294" s="321">
        <f t="shared" si="503"/>
        <v>9.3808196999999992E-3</v>
      </c>
      <c r="AC1294" s="321">
        <f t="shared" si="504"/>
        <v>1.8991768469999997E-3</v>
      </c>
      <c r="AD1294" s="321">
        <f t="shared" si="511"/>
        <v>1.3102515099999998E-3</v>
      </c>
      <c r="AE1294" s="321">
        <f t="shared" si="505"/>
        <v>1.3102515099999998E-3</v>
      </c>
      <c r="AF1294" s="321">
        <f t="shared" si="506"/>
        <v>1.0104984040999999E-2</v>
      </c>
      <c r="AG1294"/>
      <c r="AH1294" s="121">
        <v>2.5611307000000001</v>
      </c>
      <c r="AI1294" s="121">
        <v>0.88040099999999999</v>
      </c>
      <c r="AJ1294" s="121">
        <v>1.3569282</v>
      </c>
      <c r="AK1294" s="121">
        <v>0</v>
      </c>
      <c r="AL1294" s="121">
        <v>3.1969142999999998E-2</v>
      </c>
      <c r="AM1294" s="121">
        <v>4.8051476000000003E-2</v>
      </c>
      <c r="AN1294" s="121">
        <v>0.24378092000000001</v>
      </c>
      <c r="AO1294"/>
      <c r="AP1294" s="282">
        <v>1.4944437000000001E-3</v>
      </c>
      <c r="AQ1294" s="282">
        <v>1.4153816E-3</v>
      </c>
      <c r="AR1294" s="283">
        <v>6.2091015000000007E-5</v>
      </c>
      <c r="AS1294" s="283">
        <v>1.6971077000000001E-5</v>
      </c>
      <c r="AT1294" s="255">
        <f t="shared" si="499"/>
        <v>8.4855013388000007E-8</v>
      </c>
      <c r="AU1294" s="256">
        <f t="shared" si="500"/>
        <v>2.2962653573460001E-10</v>
      </c>
      <c r="AV1294" s="256">
        <f t="shared" si="501"/>
        <v>2.3769015531000001E-3</v>
      </c>
      <c r="AW1294" s="272">
        <v>6.5454140000000003E-8</v>
      </c>
      <c r="AX1294" s="272">
        <v>1.9749094000000001E-10</v>
      </c>
      <c r="AY1294" s="272">
        <v>5.3957345999999998E-15</v>
      </c>
      <c r="AZ1294" s="273">
        <v>0</v>
      </c>
      <c r="BA1294" s="273">
        <v>0</v>
      </c>
      <c r="BB1294" s="272">
        <v>7.8425387999999995E-11</v>
      </c>
      <c r="BC1294" s="272">
        <v>1.9322448E-8</v>
      </c>
      <c r="BD1294" s="272">
        <v>1.1117445E-11</v>
      </c>
      <c r="BE1294" s="272">
        <v>2.1012755000000001E-11</v>
      </c>
      <c r="BF1294" s="273">
        <v>0</v>
      </c>
      <c r="BG1294" s="273">
        <v>0</v>
      </c>
      <c r="BH1294" s="273">
        <v>0</v>
      </c>
      <c r="BI1294" s="273">
        <v>0</v>
      </c>
      <c r="BJ1294" s="273">
        <v>0</v>
      </c>
      <c r="BK1294" s="273">
        <v>0</v>
      </c>
      <c r="BL1294" s="273">
        <v>0</v>
      </c>
      <c r="BM1294" s="273">
        <v>0</v>
      </c>
      <c r="BN1294" s="272">
        <v>1.9175531000000002E-6</v>
      </c>
      <c r="BO1294" s="273">
        <v>2.3749840000000001E-3</v>
      </c>
      <c r="BP1294" s="273">
        <v>0</v>
      </c>
      <c r="BQ1294" s="273">
        <v>0</v>
      </c>
      <c r="BR1294" s="273">
        <v>0</v>
      </c>
      <c r="BS1294"/>
      <c r="BT1294" s="274">
        <v>5.3700665999999996E-6</v>
      </c>
      <c r="BU1294" s="274">
        <v>1.7068806999999999E-7</v>
      </c>
      <c r="BV1294" s="274">
        <v>1.9666327E-6</v>
      </c>
      <c r="BW1294" s="121">
        <v>0</v>
      </c>
      <c r="BX1294" s="274">
        <v>1.5778244000000001E-7</v>
      </c>
      <c r="BY1294" s="274">
        <v>5.0771136999999999E-8</v>
      </c>
      <c r="BZ1294" s="121">
        <v>0</v>
      </c>
      <c r="CA1294" s="274">
        <v>7.7059658999999997E-8</v>
      </c>
      <c r="CB1294" s="121">
        <v>0</v>
      </c>
      <c r="CC1294" s="121">
        <v>0</v>
      </c>
      <c r="CD1294" s="121">
        <v>0</v>
      </c>
      <c r="CE1294" s="121">
        <v>0</v>
      </c>
      <c r="CF1294" s="121">
        <v>0</v>
      </c>
      <c r="CG1294" s="274">
        <v>1.0728259E-7</v>
      </c>
      <c r="CH1294" s="274">
        <v>2.7940291E-6</v>
      </c>
      <c r="CI1294" s="274">
        <v>4.5820928000000001E-8</v>
      </c>
      <c r="CJ1294" s="121">
        <v>0</v>
      </c>
      <c r="CK1294"/>
      <c r="CL1294" s="322">
        <v>0</v>
      </c>
      <c r="CM1294" s="322">
        <v>7.0532478999999995E-2</v>
      </c>
      <c r="CN1294" s="322">
        <v>2.1364455E-3</v>
      </c>
      <c r="CO1294" s="322">
        <v>1.2842668999999999E-4</v>
      </c>
      <c r="CP1294" s="322">
        <v>3.8169894999999997E-6</v>
      </c>
      <c r="CQ1294" s="322">
        <v>0</v>
      </c>
      <c r="CR1294" s="322">
        <v>0</v>
      </c>
      <c r="CS1294" s="322">
        <v>6.3175499000000002E-6</v>
      </c>
      <c r="CT1294" s="322">
        <v>0</v>
      </c>
      <c r="CU1294" s="322">
        <v>3.1114642000000001E-2</v>
      </c>
      <c r="CV1294" s="161"/>
      <c r="CW1294" s="135"/>
      <c r="CX1294" s="78" t="s">
        <v>3461</v>
      </c>
      <c r="DB1294" s="23"/>
      <c r="DC1294" s="7"/>
      <c r="DD1294" s="7"/>
      <c r="DE1294"/>
      <c r="DF1294"/>
      <c r="DG1294"/>
      <c r="DH1294"/>
      <c r="DI1294"/>
      <c r="DJ1294"/>
      <c r="DK1294"/>
      <c r="DL1294"/>
      <c r="DM1294"/>
      <c r="DN1294"/>
    </row>
    <row r="1295" spans="1:118" ht="14.4" customHeight="1">
      <c r="A1295" t="s">
        <v>2931</v>
      </c>
      <c r="B1295" s="168" t="s">
        <v>3678</v>
      </c>
      <c r="C1295" s="279" t="str">
        <f t="shared" si="497"/>
        <v>B.042.02.128</v>
      </c>
      <c r="D1295" s="14" t="s">
        <v>3506</v>
      </c>
      <c r="E1295" s="278" t="s">
        <v>1810</v>
      </c>
      <c r="F1295" s="281" t="str">
        <f t="shared" si="498"/>
        <v>Electricity Spain consumption</v>
      </c>
      <c r="G1295" s="319">
        <f t="shared" si="507"/>
        <v>1.9032009169999999E-2</v>
      </c>
      <c r="H1295" s="319">
        <f t="shared" si="508"/>
        <v>1.01608247E-3</v>
      </c>
      <c r="I1295" s="319">
        <f t="shared" si="509"/>
        <v>2.2457889000000002E-3</v>
      </c>
      <c r="J1295" s="319">
        <f t="shared" si="510"/>
        <v>5.1083518E-3</v>
      </c>
      <c r="K1295" s="319">
        <v>1.0661785999999999E-2</v>
      </c>
      <c r="L1295" s="319">
        <v>1.2006268E-3</v>
      </c>
      <c r="M1295" s="319">
        <v>1.0451620999999999E-3</v>
      </c>
      <c r="N1295" s="319">
        <v>8.7808011000000004E-4</v>
      </c>
      <c r="O1295" s="319">
        <v>1.3800236E-4</v>
      </c>
      <c r="P1295" s="319">
        <v>0</v>
      </c>
      <c r="Q1295" s="319">
        <v>0</v>
      </c>
      <c r="R1295" s="319">
        <v>0</v>
      </c>
      <c r="S1295" s="319">
        <v>2.333705E-4</v>
      </c>
      <c r="T1295" s="319">
        <v>0</v>
      </c>
      <c r="U1295" s="319">
        <v>4.8749813000000001E-3</v>
      </c>
      <c r="V1295" s="319">
        <v>0</v>
      </c>
      <c r="W1295" s="319">
        <v>0</v>
      </c>
      <c r="X1295" s="319">
        <v>0</v>
      </c>
      <c r="Y1295" s="210"/>
      <c r="Z1295" s="320">
        <f t="shared" si="502"/>
        <v>8.0163804511278192E-2</v>
      </c>
      <c r="AA1295" s="210"/>
      <c r="AB1295" s="321">
        <f t="shared" si="503"/>
        <v>1.0661785999999999E-2</v>
      </c>
      <c r="AC1295" s="321">
        <f t="shared" si="504"/>
        <v>3.2618713700000006E-3</v>
      </c>
      <c r="AD1295" s="321">
        <f t="shared" si="511"/>
        <v>2.2457889000000002E-3</v>
      </c>
      <c r="AE1295" s="321">
        <f t="shared" si="505"/>
        <v>2.2457889000000002E-3</v>
      </c>
      <c r="AF1295" s="321">
        <f t="shared" si="506"/>
        <v>5.1083518E-3</v>
      </c>
      <c r="AG1295"/>
      <c r="AH1295" s="121">
        <v>2.0456591</v>
      </c>
      <c r="AI1295" s="121">
        <v>0.93647466000000001</v>
      </c>
      <c r="AJ1295" s="121">
        <v>0.66084056000000002</v>
      </c>
      <c r="AK1295" s="121">
        <v>0</v>
      </c>
      <c r="AL1295" s="121">
        <v>3.8016808999999999E-2</v>
      </c>
      <c r="AM1295" s="121">
        <v>0.33708685999999999</v>
      </c>
      <c r="AN1295" s="121">
        <v>7.3240190999999996E-2</v>
      </c>
      <c r="AO1295"/>
      <c r="AP1295" s="282">
        <v>1.9326428999999999E-3</v>
      </c>
      <c r="AQ1295" s="282">
        <v>1.8084522E-3</v>
      </c>
      <c r="AR1295" s="283">
        <v>7.5527944000000006E-5</v>
      </c>
      <c r="AS1295" s="283">
        <v>4.8662775999999999E-5</v>
      </c>
      <c r="AT1295" s="255">
        <f t="shared" si="499"/>
        <v>1.084203942E-7</v>
      </c>
      <c r="AU1295" s="256">
        <f t="shared" si="500"/>
        <v>2.7931931953089997E-10</v>
      </c>
      <c r="AV1295" s="256">
        <f t="shared" si="501"/>
        <v>6.8155149303000002E-3</v>
      </c>
      <c r="AW1295" s="272">
        <v>7.4392009000000002E-8</v>
      </c>
      <c r="AX1295" s="272">
        <v>2.2445865E-10</v>
      </c>
      <c r="AY1295" s="272">
        <v>6.1325309000000001E-15</v>
      </c>
      <c r="AZ1295" s="273">
        <v>0</v>
      </c>
      <c r="BA1295" s="273">
        <v>0</v>
      </c>
      <c r="BB1295" s="272">
        <v>1.3056420000000001E-10</v>
      </c>
      <c r="BC1295" s="272">
        <v>3.3897821000000003E-8</v>
      </c>
      <c r="BD1295" s="272">
        <v>1.8508551E-11</v>
      </c>
      <c r="BE1295" s="272">
        <v>3.6345985999999999E-11</v>
      </c>
      <c r="BF1295" s="273">
        <v>0</v>
      </c>
      <c r="BG1295" s="273">
        <v>0</v>
      </c>
      <c r="BH1295" s="273">
        <v>0</v>
      </c>
      <c r="BI1295" s="273">
        <v>0</v>
      </c>
      <c r="BJ1295" s="273">
        <v>0</v>
      </c>
      <c r="BK1295" s="273">
        <v>0</v>
      </c>
      <c r="BL1295" s="273">
        <v>0</v>
      </c>
      <c r="BM1295" s="273">
        <v>0</v>
      </c>
      <c r="BN1295" s="272">
        <v>4.7102302999999996E-6</v>
      </c>
      <c r="BO1295" s="273">
        <v>6.8108047E-3</v>
      </c>
      <c r="BP1295" s="273">
        <v>0</v>
      </c>
      <c r="BQ1295" s="273">
        <v>0</v>
      </c>
      <c r="BR1295" s="273">
        <v>0</v>
      </c>
      <c r="BS1295"/>
      <c r="BT1295" s="274">
        <v>5.2749065000000004E-6</v>
      </c>
      <c r="BU1295" s="274">
        <v>2.9356552E-7</v>
      </c>
      <c r="BV1295" s="274">
        <v>2.2351795E-6</v>
      </c>
      <c r="BW1295" s="121">
        <v>0</v>
      </c>
      <c r="BX1295" s="274">
        <v>3.0231241000000002E-7</v>
      </c>
      <c r="BY1295" s="274">
        <v>8.4524833000000001E-8</v>
      </c>
      <c r="BZ1295" s="121">
        <v>0</v>
      </c>
      <c r="CA1295" s="274">
        <v>1.2829050999999999E-7</v>
      </c>
      <c r="CB1295" s="121">
        <v>0</v>
      </c>
      <c r="CC1295" s="121">
        <v>0</v>
      </c>
      <c r="CD1295" s="121">
        <v>0</v>
      </c>
      <c r="CE1295" s="121">
        <v>0</v>
      </c>
      <c r="CF1295" s="121">
        <v>0</v>
      </c>
      <c r="CG1295" s="274">
        <v>1.7921648E-7</v>
      </c>
      <c r="CH1295" s="274">
        <v>1.9392639000000001E-6</v>
      </c>
      <c r="CI1295" s="274">
        <v>1.125534E-7</v>
      </c>
      <c r="CJ1295" s="121">
        <v>0</v>
      </c>
      <c r="CK1295"/>
      <c r="CL1295" s="322">
        <v>0</v>
      </c>
      <c r="CM1295" s="322">
        <v>8.0163803000000006E-2</v>
      </c>
      <c r="CN1295" s="322">
        <v>3.5567984E-3</v>
      </c>
      <c r="CO1295" s="322">
        <v>2.2023910000000001E-4</v>
      </c>
      <c r="CP1295" s="322">
        <v>6.3546026000000002E-6</v>
      </c>
      <c r="CQ1295" s="322">
        <v>0</v>
      </c>
      <c r="CR1295" s="322">
        <v>0</v>
      </c>
      <c r="CS1295" s="322">
        <v>1.17991E-5</v>
      </c>
      <c r="CT1295" s="322">
        <v>0</v>
      </c>
      <c r="CU1295" s="322">
        <v>0.11112093000000001</v>
      </c>
      <c r="CV1295" s="161"/>
      <c r="CW1295" s="135"/>
      <c r="CX1295" s="78" t="s">
        <v>3461</v>
      </c>
      <c r="DB1295" s="23"/>
      <c r="DC1295" s="7"/>
      <c r="DD1295" s="7"/>
      <c r="DE1295"/>
      <c r="DF1295"/>
      <c r="DG1295"/>
      <c r="DH1295"/>
      <c r="DI1295"/>
      <c r="DJ1295"/>
      <c r="DK1295"/>
      <c r="DL1295"/>
      <c r="DM1295"/>
      <c r="DN1295"/>
    </row>
    <row r="1296" spans="1:118" ht="14.4" customHeight="1">
      <c r="A1296" t="s">
        <v>2932</v>
      </c>
      <c r="B1296" s="168" t="s">
        <v>3678</v>
      </c>
      <c r="C1296" s="279" t="str">
        <f t="shared" si="497"/>
        <v>B.042.02.129</v>
      </c>
      <c r="D1296" s="14" t="s">
        <v>3506</v>
      </c>
      <c r="E1296" s="278" t="s">
        <v>1810</v>
      </c>
      <c r="F1296" s="281" t="str">
        <f t="shared" si="498"/>
        <v>Electricity Sweden consumption</v>
      </c>
      <c r="G1296" s="319">
        <f t="shared" si="507"/>
        <v>8.1375411026999994E-3</v>
      </c>
      <c r="H1296" s="319">
        <f t="shared" si="508"/>
        <v>5.1822969699999998E-5</v>
      </c>
      <c r="I1296" s="319">
        <f t="shared" si="509"/>
        <v>2.2143174299999997E-4</v>
      </c>
      <c r="J1296" s="319">
        <f t="shared" si="510"/>
        <v>7.2609761899999998E-3</v>
      </c>
      <c r="K1296" s="319">
        <v>6.0331019999999998E-4</v>
      </c>
      <c r="L1296" s="319">
        <v>1.6704970999999999E-4</v>
      </c>
      <c r="M1296" s="319">
        <v>5.4382032999999999E-5</v>
      </c>
      <c r="N1296" s="319">
        <v>4.5688397E-5</v>
      </c>
      <c r="O1296" s="319">
        <v>6.1345727000000002E-6</v>
      </c>
      <c r="P1296" s="319">
        <v>0</v>
      </c>
      <c r="Q1296" s="319">
        <v>0</v>
      </c>
      <c r="R1296" s="319">
        <v>0</v>
      </c>
      <c r="S1296" s="319">
        <v>1.7153209E-4</v>
      </c>
      <c r="T1296" s="319">
        <v>0</v>
      </c>
      <c r="U1296" s="319">
        <v>7.0894440999999999E-3</v>
      </c>
      <c r="V1296" s="319">
        <v>0</v>
      </c>
      <c r="W1296" s="319">
        <v>0</v>
      </c>
      <c r="X1296" s="319">
        <v>0</v>
      </c>
      <c r="Y1296" s="210"/>
      <c r="Z1296" s="320">
        <f t="shared" si="502"/>
        <v>4.536166917293233E-3</v>
      </c>
      <c r="AA1296" s="210"/>
      <c r="AB1296" s="321">
        <f t="shared" si="503"/>
        <v>6.0331019999999998E-4</v>
      </c>
      <c r="AC1296" s="321">
        <f t="shared" si="504"/>
        <v>2.7325471269999994E-4</v>
      </c>
      <c r="AD1296" s="321">
        <f t="shared" si="511"/>
        <v>2.2143174299999997E-4</v>
      </c>
      <c r="AE1296" s="321">
        <f t="shared" si="505"/>
        <v>2.2143174299999997E-4</v>
      </c>
      <c r="AF1296" s="321">
        <f t="shared" si="506"/>
        <v>7.2609761899999998E-3</v>
      </c>
      <c r="AG1296"/>
      <c r="AH1296" s="121">
        <v>1.7487820000000001</v>
      </c>
      <c r="AI1296" s="121">
        <v>5.3960568E-2</v>
      </c>
      <c r="AJ1296" s="121">
        <v>0.96102774000000002</v>
      </c>
      <c r="AK1296" s="121">
        <v>0</v>
      </c>
      <c r="AL1296" s="121">
        <v>9.1595134999999994E-2</v>
      </c>
      <c r="AM1296" s="121">
        <v>0.21815375000000001</v>
      </c>
      <c r="AN1296" s="121">
        <v>0.4240448</v>
      </c>
      <c r="AO1296"/>
      <c r="AP1296" s="282">
        <v>1.3976556000000001E-4</v>
      </c>
      <c r="AQ1296" s="282">
        <v>1.3115436E-4</v>
      </c>
      <c r="AR1296" s="283">
        <v>4.8045002000000002E-6</v>
      </c>
      <c r="AS1296" s="283">
        <v>3.8066989000000002E-6</v>
      </c>
      <c r="AT1296" s="255">
        <f t="shared" si="499"/>
        <v>7.8629714362000009E-9</v>
      </c>
      <c r="AU1296" s="256">
        <f t="shared" si="500"/>
        <v>1.7768121666769998E-11</v>
      </c>
      <c r="AV1296" s="256">
        <f t="shared" si="501"/>
        <v>5.3315110549999995E-4</v>
      </c>
      <c r="AW1296" s="272">
        <v>4.2095628999999998E-9</v>
      </c>
      <c r="AX1296" s="272">
        <v>1.2701267E-11</v>
      </c>
      <c r="AY1296" s="272">
        <v>3.4701677000000001E-16</v>
      </c>
      <c r="AZ1296" s="273">
        <v>0</v>
      </c>
      <c r="BA1296" s="273">
        <v>0</v>
      </c>
      <c r="BB1296" s="272">
        <v>6.7935362E-12</v>
      </c>
      <c r="BC1296" s="272">
        <v>3.646615E-9</v>
      </c>
      <c r="BD1296" s="272">
        <v>9.6303974999999996E-13</v>
      </c>
      <c r="BE1296" s="272">
        <v>4.1034679000000001E-12</v>
      </c>
      <c r="BF1296" s="273">
        <v>0</v>
      </c>
      <c r="BG1296" s="273">
        <v>0</v>
      </c>
      <c r="BH1296" s="273">
        <v>0</v>
      </c>
      <c r="BI1296" s="273">
        <v>0</v>
      </c>
      <c r="BJ1296" s="273">
        <v>0</v>
      </c>
      <c r="BK1296" s="273">
        <v>0</v>
      </c>
      <c r="BL1296" s="273">
        <v>0</v>
      </c>
      <c r="BM1296" s="273">
        <v>0</v>
      </c>
      <c r="BN1296" s="272">
        <v>3.4621155000000002E-6</v>
      </c>
      <c r="BO1296" s="273">
        <v>5.2968899E-4</v>
      </c>
      <c r="BP1296" s="273">
        <v>0</v>
      </c>
      <c r="BQ1296" s="273">
        <v>0</v>
      </c>
      <c r="BR1296" s="273">
        <v>0</v>
      </c>
      <c r="BS1296"/>
      <c r="BT1296" s="274">
        <v>1.5834584E-6</v>
      </c>
      <c r="BU1296" s="274">
        <v>3.0527165999999999E-8</v>
      </c>
      <c r="BV1296" s="274">
        <v>1.2648037E-7</v>
      </c>
      <c r="BW1296" s="121">
        <v>0</v>
      </c>
      <c r="BX1296" s="274">
        <v>2.7357582999999999E-8</v>
      </c>
      <c r="BY1296" s="274">
        <v>4.3980089000000003E-9</v>
      </c>
      <c r="BZ1296" s="121">
        <v>0</v>
      </c>
      <c r="CA1296" s="274">
        <v>6.6752311000000003E-9</v>
      </c>
      <c r="CB1296" s="121">
        <v>0</v>
      </c>
      <c r="CC1296" s="121">
        <v>0</v>
      </c>
      <c r="CD1296" s="121">
        <v>0</v>
      </c>
      <c r="CE1296" s="121">
        <v>0</v>
      </c>
      <c r="CF1296" s="121">
        <v>0</v>
      </c>
      <c r="CG1296" s="274">
        <v>1.0315095000000001E-8</v>
      </c>
      <c r="CH1296" s="274">
        <v>1.2949758999999999E-6</v>
      </c>
      <c r="CI1296" s="274">
        <v>8.2729049000000005E-8</v>
      </c>
      <c r="CJ1296" s="121">
        <v>0</v>
      </c>
      <c r="CK1296"/>
      <c r="CL1296" s="322">
        <v>0</v>
      </c>
      <c r="CM1296" s="322">
        <v>4.5361669000000002E-3</v>
      </c>
      <c r="CN1296" s="322">
        <v>1.8506786999999999E-4</v>
      </c>
      <c r="CO1296" s="322">
        <v>2.1894928999999999E-5</v>
      </c>
      <c r="CP1296" s="322">
        <v>3.3064365000000001E-7</v>
      </c>
      <c r="CQ1296" s="322">
        <v>0</v>
      </c>
      <c r="CR1296" s="322">
        <v>0</v>
      </c>
      <c r="CS1296" s="322">
        <v>1.2255678E-6</v>
      </c>
      <c r="CT1296" s="322">
        <v>0</v>
      </c>
      <c r="CU1296" s="322">
        <v>7.3059516E-3</v>
      </c>
      <c r="CV1296" s="161"/>
      <c r="CW1296" s="135"/>
      <c r="CX1296" s="78" t="s">
        <v>3461</v>
      </c>
      <c r="DB1296" s="23"/>
      <c r="DC1296" s="7"/>
      <c r="DD1296" s="7"/>
      <c r="DE1296"/>
      <c r="DF1296"/>
      <c r="DG1296"/>
      <c r="DH1296"/>
      <c r="DI1296"/>
      <c r="DJ1296"/>
      <c r="DK1296"/>
      <c r="DL1296"/>
      <c r="DM1296"/>
      <c r="DN1296"/>
    </row>
    <row r="1297" spans="1:118" ht="14.4" customHeight="1">
      <c r="A1297" t="s">
        <v>2933</v>
      </c>
      <c r="B1297" s="168" t="s">
        <v>3678</v>
      </c>
      <c r="C1297" s="279" t="str">
        <f t="shared" si="497"/>
        <v>B.042.02.130</v>
      </c>
      <c r="D1297" s="14" t="s">
        <v>3506</v>
      </c>
      <c r="E1297" s="278" t="s">
        <v>1810</v>
      </c>
      <c r="F1297" s="281" t="str">
        <f t="shared" si="498"/>
        <v>Electricity United Kingdom  consumption</v>
      </c>
      <c r="G1297" s="319">
        <f t="shared" si="507"/>
        <v>1.7229069829999999E-2</v>
      </c>
      <c r="H1297" s="319">
        <f t="shared" si="508"/>
        <v>7.5228952000000004E-4</v>
      </c>
      <c r="I1297" s="319">
        <f t="shared" si="509"/>
        <v>1.28946046E-3</v>
      </c>
      <c r="J1297" s="319">
        <f t="shared" si="510"/>
        <v>3.6638178500000003E-3</v>
      </c>
      <c r="K1297" s="319">
        <v>1.1523502E-2</v>
      </c>
      <c r="L1297" s="319">
        <v>6.1244686000000003E-4</v>
      </c>
      <c r="M1297" s="319">
        <v>6.7701359999999995E-4</v>
      </c>
      <c r="N1297" s="319">
        <v>5.6878465999999999E-4</v>
      </c>
      <c r="O1297" s="319">
        <v>1.8350486E-4</v>
      </c>
      <c r="P1297" s="319">
        <v>0</v>
      </c>
      <c r="Q1297" s="319">
        <v>0</v>
      </c>
      <c r="R1297" s="319">
        <v>0</v>
      </c>
      <c r="S1297" s="319">
        <v>1.4138765000000001E-4</v>
      </c>
      <c r="T1297" s="319">
        <v>0</v>
      </c>
      <c r="U1297" s="319">
        <v>3.5224302000000001E-3</v>
      </c>
      <c r="V1297" s="319">
        <v>0</v>
      </c>
      <c r="W1297" s="319">
        <v>0</v>
      </c>
      <c r="X1297" s="319">
        <v>0</v>
      </c>
      <c r="Y1297" s="210"/>
      <c r="Z1297" s="320">
        <f t="shared" si="502"/>
        <v>8.6642872180451122E-2</v>
      </c>
      <c r="AA1297" s="210"/>
      <c r="AB1297" s="321">
        <f t="shared" si="503"/>
        <v>1.1523502E-2</v>
      </c>
      <c r="AC1297" s="321">
        <f t="shared" si="504"/>
        <v>2.0417499800000002E-3</v>
      </c>
      <c r="AD1297" s="321">
        <f t="shared" si="511"/>
        <v>1.28946046E-3</v>
      </c>
      <c r="AE1297" s="321">
        <f t="shared" si="505"/>
        <v>1.28946046E-3</v>
      </c>
      <c r="AF1297" s="321">
        <f t="shared" si="506"/>
        <v>3.6638178500000003E-3</v>
      </c>
      <c r="AG1297"/>
      <c r="AH1297" s="121">
        <v>1.9916081000000001</v>
      </c>
      <c r="AI1297" s="121">
        <v>1.0573759</v>
      </c>
      <c r="AJ1297" s="121">
        <v>0.47749204000000001</v>
      </c>
      <c r="AK1297" s="121">
        <v>0</v>
      </c>
      <c r="AL1297" s="121">
        <v>0.13403986000000001</v>
      </c>
      <c r="AM1297" s="121">
        <v>0.30420013000000001</v>
      </c>
      <c r="AN1297" s="121">
        <v>1.8500187000000001E-2</v>
      </c>
      <c r="AO1297"/>
      <c r="AP1297" s="282">
        <v>1.8162174999999999E-3</v>
      </c>
      <c r="AQ1297" s="282">
        <v>1.6833715000000001E-3</v>
      </c>
      <c r="AR1297" s="283">
        <v>7.4263468000000004E-5</v>
      </c>
      <c r="AS1297" s="283">
        <v>5.8582512000000003E-5</v>
      </c>
      <c r="AT1297" s="255">
        <f t="shared" si="499"/>
        <v>1.00921554189E-7</v>
      </c>
      <c r="AU1297" s="256">
        <f t="shared" si="500"/>
        <v>2.7464300417990004E-10</v>
      </c>
      <c r="AV1297" s="256">
        <f t="shared" si="501"/>
        <v>8.2048335956999997E-3</v>
      </c>
      <c r="AW1297" s="272">
        <v>8.0404586999999995E-8</v>
      </c>
      <c r="AX1297" s="272">
        <v>2.4260004999999998E-10</v>
      </c>
      <c r="AY1297" s="272">
        <v>6.6281799000000004E-15</v>
      </c>
      <c r="AZ1297" s="273">
        <v>0</v>
      </c>
      <c r="BA1297" s="273">
        <v>0</v>
      </c>
      <c r="BB1297" s="272">
        <v>8.4574189000000006E-11</v>
      </c>
      <c r="BC1297" s="272">
        <v>2.0432393E-8</v>
      </c>
      <c r="BD1297" s="272">
        <v>1.1989088000000001E-11</v>
      </c>
      <c r="BE1297" s="272">
        <v>2.0047238E-11</v>
      </c>
      <c r="BF1297" s="273">
        <v>0</v>
      </c>
      <c r="BG1297" s="273">
        <v>0</v>
      </c>
      <c r="BH1297" s="273">
        <v>0</v>
      </c>
      <c r="BI1297" s="273">
        <v>0</v>
      </c>
      <c r="BJ1297" s="273">
        <v>0</v>
      </c>
      <c r="BK1297" s="273">
        <v>0</v>
      </c>
      <c r="BL1297" s="273">
        <v>0</v>
      </c>
      <c r="BM1297" s="273">
        <v>0</v>
      </c>
      <c r="BN1297" s="272">
        <v>2.8536957E-6</v>
      </c>
      <c r="BO1297" s="273">
        <v>8.2019798999999997E-3</v>
      </c>
      <c r="BP1297" s="273">
        <v>0</v>
      </c>
      <c r="BQ1297" s="273">
        <v>0</v>
      </c>
      <c r="BR1297" s="273">
        <v>0</v>
      </c>
      <c r="BS1297"/>
      <c r="BT1297" s="274">
        <v>5.0006638000000002E-6</v>
      </c>
      <c r="BU1297" s="274">
        <v>1.6605586000000001E-7</v>
      </c>
      <c r="BV1297" s="274">
        <v>2.4158332E-6</v>
      </c>
      <c r="BW1297" s="121">
        <v>0</v>
      </c>
      <c r="BX1297" s="274">
        <v>2.6020868999999998E-7</v>
      </c>
      <c r="BY1297" s="274">
        <v>5.4751756000000001E-8</v>
      </c>
      <c r="BZ1297" s="121">
        <v>0</v>
      </c>
      <c r="CA1297" s="274">
        <v>8.3101382999999997E-8</v>
      </c>
      <c r="CB1297" s="121">
        <v>0</v>
      </c>
      <c r="CC1297" s="121">
        <v>0</v>
      </c>
      <c r="CD1297" s="121">
        <v>0</v>
      </c>
      <c r="CE1297" s="121">
        <v>0</v>
      </c>
      <c r="CF1297" s="121">
        <v>0</v>
      </c>
      <c r="CG1297" s="274">
        <v>1.1452449E-7</v>
      </c>
      <c r="CH1297" s="274">
        <v>1.8379978000000001E-6</v>
      </c>
      <c r="CI1297" s="274">
        <v>6.8190543000000002E-8</v>
      </c>
      <c r="CJ1297" s="121">
        <v>0</v>
      </c>
      <c r="CK1297"/>
      <c r="CL1297" s="322">
        <v>0</v>
      </c>
      <c r="CM1297" s="322">
        <v>8.6642873999999995E-2</v>
      </c>
      <c r="CN1297" s="322">
        <v>2.3039495999999998E-3</v>
      </c>
      <c r="CO1297" s="322">
        <v>1.2617035999999999E-4</v>
      </c>
      <c r="CP1297" s="322">
        <v>4.1162537000000001E-6</v>
      </c>
      <c r="CQ1297" s="322">
        <v>0</v>
      </c>
      <c r="CR1297" s="322">
        <v>0</v>
      </c>
      <c r="CS1297" s="322">
        <v>8.9821049000000004E-6</v>
      </c>
      <c r="CT1297" s="322">
        <v>0</v>
      </c>
      <c r="CU1297" s="322">
        <v>0.13698516999999999</v>
      </c>
      <c r="CW1297" s="135"/>
      <c r="CX1297" s="78" t="s">
        <v>3461</v>
      </c>
      <c r="DB1297" s="23"/>
      <c r="DC1297" s="7"/>
      <c r="DD1297"/>
      <c r="DE1297"/>
      <c r="DF1297"/>
      <c r="DG1297"/>
      <c r="DH1297"/>
      <c r="DI1297"/>
      <c r="DJ1297"/>
      <c r="DK1297"/>
      <c r="DL1297"/>
      <c r="DM1297"/>
      <c r="DN1297"/>
    </row>
    <row r="1298" spans="1:118" ht="14.4" customHeight="1">
      <c r="A1298" t="s">
        <v>3503</v>
      </c>
      <c r="B1298" s="168" t="s">
        <v>3678</v>
      </c>
      <c r="C1298" s="279" t="str">
        <f t="shared" si="497"/>
        <v>B.042.02.131</v>
      </c>
      <c r="D1298" s="14" t="s">
        <v>3506</v>
      </c>
      <c r="E1298" s="278" t="s">
        <v>1810</v>
      </c>
      <c r="F1298" s="281" t="str">
        <f t="shared" si="498"/>
        <v>Electricity Switzerland consumption</v>
      </c>
      <c r="G1298" s="319">
        <f t="shared" si="507"/>
        <v>1.3847287669000001E-2</v>
      </c>
      <c r="H1298" s="319">
        <f t="shared" si="508"/>
        <v>2.2049333899999999E-4</v>
      </c>
      <c r="I1298" s="319">
        <f t="shared" si="509"/>
        <v>6.7973390000000005E-4</v>
      </c>
      <c r="J1298" s="319">
        <f t="shared" si="510"/>
        <v>8.9592019300000006E-3</v>
      </c>
      <c r="K1298" s="319">
        <v>3.9878585000000001E-3</v>
      </c>
      <c r="L1298" s="319">
        <v>4.7583979000000002E-4</v>
      </c>
      <c r="M1298" s="319">
        <v>2.0389411E-4</v>
      </c>
      <c r="N1298" s="319">
        <v>1.7129913E-4</v>
      </c>
      <c r="O1298" s="319">
        <v>4.9194209000000002E-5</v>
      </c>
      <c r="P1298" s="319">
        <v>0</v>
      </c>
      <c r="Q1298" s="319">
        <v>0</v>
      </c>
      <c r="R1298" s="319">
        <v>0</v>
      </c>
      <c r="S1298" s="319">
        <v>1.7566253000000001E-4</v>
      </c>
      <c r="T1298" s="319">
        <v>0</v>
      </c>
      <c r="U1298" s="319">
        <v>8.7835394000000001E-3</v>
      </c>
      <c r="V1298" s="319">
        <v>0</v>
      </c>
      <c r="W1298" s="319">
        <v>0</v>
      </c>
      <c r="X1298" s="319">
        <v>0</v>
      </c>
      <c r="Y1298" s="210"/>
      <c r="Z1298" s="320">
        <f t="shared" si="502"/>
        <v>2.9983898496240599E-2</v>
      </c>
      <c r="AA1298" s="210"/>
      <c r="AB1298" s="321">
        <f t="shared" si="503"/>
        <v>3.9878585000000001E-3</v>
      </c>
      <c r="AC1298" s="321">
        <f t="shared" si="504"/>
        <v>9.002272390000001E-4</v>
      </c>
      <c r="AD1298" s="321">
        <f t="shared" si="511"/>
        <v>6.7973390000000005E-4</v>
      </c>
      <c r="AE1298" s="321">
        <f t="shared" si="505"/>
        <v>6.7973390000000005E-4</v>
      </c>
      <c r="AF1298" s="321">
        <f t="shared" si="506"/>
        <v>8.9592019300000006E-3</v>
      </c>
      <c r="AG1298"/>
      <c r="AH1298" s="121">
        <v>2.1644458000000002</v>
      </c>
      <c r="AI1298" s="121">
        <v>0.38318912999999999</v>
      </c>
      <c r="AJ1298" s="121">
        <v>1.1906752</v>
      </c>
      <c r="AK1298" s="121">
        <v>0</v>
      </c>
      <c r="AL1298" s="121">
        <v>2.3664052000000001E-2</v>
      </c>
      <c r="AM1298" s="121">
        <v>0.10599193</v>
      </c>
      <c r="AN1298" s="121">
        <v>0.46092549999999999</v>
      </c>
      <c r="AO1298"/>
      <c r="AP1298" s="282">
        <v>6.9644613999999996E-4</v>
      </c>
      <c r="AQ1298" s="282">
        <v>6.5386925000000004E-4</v>
      </c>
      <c r="AR1298" s="283">
        <v>2.6977735E-5</v>
      </c>
      <c r="AS1298" s="283">
        <v>1.5599151000000001E-5</v>
      </c>
      <c r="AT1298" s="255">
        <f t="shared" si="499"/>
        <v>3.9200794950000001E-8</v>
      </c>
      <c r="AU1298" s="256">
        <f t="shared" si="500"/>
        <v>9.9769727768199997E-11</v>
      </c>
      <c r="AV1298" s="256">
        <f t="shared" si="501"/>
        <v>2.1847550823000002E-3</v>
      </c>
      <c r="AW1298" s="272">
        <v>2.7825058000000001E-8</v>
      </c>
      <c r="AX1298" s="272">
        <v>8.3954915000000005E-11</v>
      </c>
      <c r="AY1298" s="272">
        <v>2.2937682000000001E-15</v>
      </c>
      <c r="AZ1298" s="273">
        <v>0</v>
      </c>
      <c r="BA1298" s="273">
        <v>0</v>
      </c>
      <c r="BB1298" s="272">
        <v>2.5470949999999999E-11</v>
      </c>
      <c r="BC1298" s="272">
        <v>1.1350265999999999E-8</v>
      </c>
      <c r="BD1298" s="272">
        <v>3.6107170000000001E-12</v>
      </c>
      <c r="BE1298" s="272">
        <v>1.2201802E-11</v>
      </c>
      <c r="BF1298" s="273">
        <v>0</v>
      </c>
      <c r="BG1298" s="273">
        <v>0</v>
      </c>
      <c r="BH1298" s="273">
        <v>0</v>
      </c>
      <c r="BI1298" s="273">
        <v>0</v>
      </c>
      <c r="BJ1298" s="273">
        <v>0</v>
      </c>
      <c r="BK1298" s="273">
        <v>0</v>
      </c>
      <c r="BL1298" s="273">
        <v>0</v>
      </c>
      <c r="BM1298" s="273">
        <v>0</v>
      </c>
      <c r="BN1298" s="272">
        <v>3.5454822999999999E-6</v>
      </c>
      <c r="BO1298" s="273">
        <v>2.1812096000000001E-3</v>
      </c>
      <c r="BP1298" s="273">
        <v>0</v>
      </c>
      <c r="BQ1298" s="273">
        <v>0</v>
      </c>
      <c r="BR1298" s="273">
        <v>0</v>
      </c>
      <c r="BS1298"/>
      <c r="BT1298" s="274">
        <v>3.1813773E-6</v>
      </c>
      <c r="BU1298" s="274">
        <v>9.2508645999999998E-8</v>
      </c>
      <c r="BV1298" s="274">
        <v>8.3603063999999999E-7</v>
      </c>
      <c r="BW1298" s="121">
        <v>0</v>
      </c>
      <c r="BX1298" s="274">
        <v>1.0793903E-7</v>
      </c>
      <c r="BY1298" s="274">
        <v>1.6489419000000001E-8</v>
      </c>
      <c r="BZ1298" s="121">
        <v>0</v>
      </c>
      <c r="CA1298" s="274">
        <v>2.5027389000000001E-8</v>
      </c>
      <c r="CB1298" s="121">
        <v>0</v>
      </c>
      <c r="CC1298" s="121">
        <v>0</v>
      </c>
      <c r="CD1298" s="121">
        <v>0</v>
      </c>
      <c r="CE1298" s="121">
        <v>0</v>
      </c>
      <c r="CF1298" s="121">
        <v>0</v>
      </c>
      <c r="CG1298" s="274">
        <v>3.7249678000000003E-8</v>
      </c>
      <c r="CH1298" s="274">
        <v>1.9814114000000001E-6</v>
      </c>
      <c r="CI1298" s="274">
        <v>8.4721141000000003E-8</v>
      </c>
      <c r="CJ1298" s="121">
        <v>0</v>
      </c>
      <c r="CK1298"/>
      <c r="CL1298" s="322">
        <v>0</v>
      </c>
      <c r="CM1298" s="322">
        <v>2.9983897999999998E-2</v>
      </c>
      <c r="CN1298" s="322">
        <v>6.9387344999999995E-4</v>
      </c>
      <c r="CO1298" s="322">
        <v>6.7074930999999995E-5</v>
      </c>
      <c r="CP1298" s="322">
        <v>1.2396794999999999E-6</v>
      </c>
      <c r="CQ1298" s="322">
        <v>0</v>
      </c>
      <c r="CR1298" s="322">
        <v>0</v>
      </c>
      <c r="CS1298" s="322">
        <v>4.3306092999999999E-6</v>
      </c>
      <c r="CT1298" s="322">
        <v>0</v>
      </c>
      <c r="CU1298" s="322">
        <v>3.1383372E-2</v>
      </c>
      <c r="CW1298" s="135"/>
      <c r="CX1298" s="78" t="s">
        <v>3461</v>
      </c>
      <c r="DB1298" s="23"/>
      <c r="DC1298"/>
      <c r="DD1298"/>
      <c r="DE1298"/>
      <c r="DF1298"/>
      <c r="DG1298"/>
      <c r="DH1298"/>
      <c r="DI1298"/>
      <c r="DJ1298"/>
      <c r="DK1298"/>
      <c r="DL1298"/>
      <c r="DM1298"/>
      <c r="DN1298"/>
    </row>
    <row r="1299" spans="1:118" ht="14.4" customHeight="1">
      <c r="B1299" s="168" t="s">
        <v>2934</v>
      </c>
      <c r="C1299" s="277" t="s">
        <v>3680</v>
      </c>
      <c r="D1299" s="280"/>
      <c r="E1299" s="278"/>
      <c r="F1299"/>
      <c r="G1299" s="210"/>
      <c r="H1299" s="210"/>
      <c r="I1299" s="210"/>
      <c r="J1299" s="210"/>
      <c r="K1299" s="210"/>
      <c r="L1299" s="210"/>
      <c r="M1299" s="210"/>
      <c r="N1299" s="210"/>
      <c r="O1299" s="210"/>
      <c r="P1299" s="210"/>
      <c r="Q1299" s="210"/>
      <c r="R1299" s="210"/>
      <c r="S1299" s="210"/>
      <c r="T1299" s="210"/>
      <c r="U1299" s="210"/>
      <c r="V1299" s="210"/>
      <c r="W1299" s="210"/>
      <c r="X1299" s="210"/>
      <c r="Y1299" s="210"/>
      <c r="Z1299" s="210"/>
      <c r="AA1299" s="210"/>
      <c r="AB1299" s="210"/>
      <c r="AC1299" s="210"/>
      <c r="AD1299" s="210"/>
      <c r="AE1299" s="210"/>
      <c r="AF1299" s="210"/>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s="203"/>
      <c r="CW1299" s="164"/>
      <c r="CX1299" s="78"/>
      <c r="DB1299" s="23"/>
      <c r="DC1299"/>
      <c r="DD1299"/>
      <c r="DE1299"/>
      <c r="DF1299"/>
      <c r="DG1299"/>
      <c r="DH1299"/>
      <c r="DI1299"/>
      <c r="DJ1299"/>
      <c r="DK1299"/>
      <c r="DL1299"/>
      <c r="DM1299"/>
    </row>
    <row r="1300" spans="1:118" ht="14.4" customHeight="1">
      <c r="B1300" s="168" t="s">
        <v>2934</v>
      </c>
      <c r="C1300" s="277" t="s">
        <v>3681</v>
      </c>
      <c r="D1300" s="277" t="s">
        <v>2935</v>
      </c>
      <c r="E1300" s="278"/>
      <c r="F1300"/>
      <c r="G1300" s="210"/>
      <c r="H1300" s="210"/>
      <c r="I1300" s="210"/>
      <c r="J1300" s="210"/>
      <c r="K1300" s="210"/>
      <c r="L1300" s="210"/>
      <c r="M1300" s="210"/>
      <c r="N1300" s="210"/>
      <c r="O1300" s="210"/>
      <c r="P1300" s="210"/>
      <c r="Q1300" s="210"/>
      <c r="R1300" s="210"/>
      <c r="S1300" s="210"/>
      <c r="T1300" s="210"/>
      <c r="U1300" s="210"/>
      <c r="V1300" s="210"/>
      <c r="W1300" s="210"/>
      <c r="X1300" s="210"/>
      <c r="Y1300" s="210"/>
      <c r="Z1300" s="210"/>
      <c r="AA1300" s="210"/>
      <c r="AB1300" s="210"/>
      <c r="AC1300" s="210"/>
      <c r="AD1300" s="210"/>
      <c r="AE1300" s="210"/>
      <c r="AF1300" s="21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s="183"/>
      <c r="CW1300" s="4"/>
      <c r="DC1300"/>
      <c r="DD1300"/>
      <c r="DE1300"/>
      <c r="DF1300"/>
      <c r="DG1300"/>
      <c r="DH1300"/>
      <c r="DI1300"/>
      <c r="DJ1300"/>
    </row>
    <row r="1301" spans="1:118" ht="14.4" customHeight="1">
      <c r="A1301" t="s">
        <v>2936</v>
      </c>
      <c r="B1301" s="168" t="s">
        <v>2934</v>
      </c>
      <c r="C1301" s="279" t="str">
        <f t="shared" si="497"/>
        <v>B.044.01.101</v>
      </c>
      <c r="D1301" s="14" t="s">
        <v>2935</v>
      </c>
      <c r="E1301" s="278" t="s">
        <v>1810</v>
      </c>
      <c r="F1301" s="281" t="str">
        <f t="shared" si="498"/>
        <v>Electricity Africa production</v>
      </c>
      <c r="G1301" s="319">
        <f t="shared" si="507"/>
        <v>3.0341439333E-2</v>
      </c>
      <c r="H1301" s="319">
        <f t="shared" si="508"/>
        <v>2.8517808999999998E-3</v>
      </c>
      <c r="I1301" s="319">
        <f t="shared" si="509"/>
        <v>4.5520383000000001E-3</v>
      </c>
      <c r="J1301" s="319">
        <f t="shared" si="510"/>
        <v>3.3724913300000003E-4</v>
      </c>
      <c r="K1301" s="319">
        <v>2.2600371000000001E-2</v>
      </c>
      <c r="L1301" s="319">
        <v>2.3978443999999998E-3</v>
      </c>
      <c r="M1301" s="319">
        <v>2.1541938999999999E-3</v>
      </c>
      <c r="N1301" s="319">
        <v>1.8098195E-3</v>
      </c>
      <c r="O1301" s="319">
        <v>1.0419614E-3</v>
      </c>
      <c r="P1301" s="319">
        <v>0</v>
      </c>
      <c r="Q1301" s="319">
        <v>0</v>
      </c>
      <c r="R1301" s="319">
        <v>0</v>
      </c>
      <c r="S1301" s="319">
        <v>6.8507753E-5</v>
      </c>
      <c r="T1301" s="319">
        <v>0</v>
      </c>
      <c r="U1301" s="319">
        <v>2.6874138000000002E-4</v>
      </c>
      <c r="V1301" s="319">
        <v>0</v>
      </c>
      <c r="W1301" s="319">
        <v>0</v>
      </c>
      <c r="X1301" s="319">
        <v>0</v>
      </c>
      <c r="Y1301" s="210"/>
      <c r="Z1301" s="320">
        <f t="shared" si="502"/>
        <v>0.16992760150375941</v>
      </c>
      <c r="AA1301" s="210"/>
      <c r="AB1301" s="321">
        <f t="shared" si="503"/>
        <v>2.2600371000000001E-2</v>
      </c>
      <c r="AC1301" s="321">
        <f t="shared" si="504"/>
        <v>7.4038192000000008E-3</v>
      </c>
      <c r="AD1301" s="321">
        <f t="shared" si="511"/>
        <v>4.5520383000000001E-3</v>
      </c>
      <c r="AE1301" s="321">
        <f t="shared" si="505"/>
        <v>4.5520383000000001E-3</v>
      </c>
      <c r="AF1301" s="321">
        <f t="shared" si="506"/>
        <v>3.3724913300000003E-4</v>
      </c>
      <c r="AG1301"/>
      <c r="AH1301" s="121">
        <v>2.3107950000000002</v>
      </c>
      <c r="AI1301" s="121">
        <v>2.0399623</v>
      </c>
      <c r="AJ1301" s="121">
        <v>3.6429926000000001E-2</v>
      </c>
      <c r="AK1301" s="121">
        <v>0</v>
      </c>
      <c r="AL1301" s="121">
        <v>0</v>
      </c>
      <c r="AM1301" s="121">
        <v>4.9611335999999999E-2</v>
      </c>
      <c r="AN1301" s="121">
        <v>0.18479139</v>
      </c>
      <c r="AO1301"/>
      <c r="AP1301" s="282">
        <v>4.2156770999999997E-3</v>
      </c>
      <c r="AQ1301" s="282">
        <v>3.9751279E-3</v>
      </c>
      <c r="AR1301" s="282">
        <v>1.5879167000000001E-4</v>
      </c>
      <c r="AS1301" s="283">
        <v>8.1757537000000006E-5</v>
      </c>
      <c r="AT1301" s="255">
        <f t="shared" ref="AT1301:AT1364" si="512">AW1301+AZ1301+BA1301+BB1301+BC1301+BK1301+BL1301+BP1301</f>
        <v>2.3831702414999999E-7</v>
      </c>
      <c r="AU1301" s="256">
        <f t="shared" ref="AU1301:AU1364" si="513">AX1301+AY1301+BD1301+BE1301+BF1301+BG1301+BH1301+BI1301+BJ1301+BM1301+BQ1301+BR1301</f>
        <v>5.8724728846199986E-10</v>
      </c>
      <c r="AV1301" s="256">
        <f t="shared" ref="AV1301:AV1364" si="514">BN1301+BO1301</f>
        <v>1.14506357253E-2</v>
      </c>
      <c r="AW1301" s="272">
        <v>1.5769281999999999E-7</v>
      </c>
      <c r="AX1301" s="272">
        <v>4.7579728999999997E-10</v>
      </c>
      <c r="AY1301" s="272">
        <v>1.2999462E-14</v>
      </c>
      <c r="AZ1301" s="273">
        <v>0</v>
      </c>
      <c r="BA1301" s="273">
        <v>0</v>
      </c>
      <c r="BB1301" s="272">
        <v>2.6910714999999999E-10</v>
      </c>
      <c r="BC1301" s="272">
        <v>8.0355097000000002E-8</v>
      </c>
      <c r="BD1301" s="272">
        <v>3.8148157000000001E-11</v>
      </c>
      <c r="BE1301" s="272">
        <v>7.3288842000000003E-11</v>
      </c>
      <c r="BF1301" s="273">
        <v>0</v>
      </c>
      <c r="BG1301" s="273">
        <v>0</v>
      </c>
      <c r="BH1301" s="273">
        <v>0</v>
      </c>
      <c r="BI1301" s="273">
        <v>0</v>
      </c>
      <c r="BJ1301" s="273">
        <v>0</v>
      </c>
      <c r="BK1301" s="273">
        <v>0</v>
      </c>
      <c r="BL1301" s="273">
        <v>0</v>
      </c>
      <c r="BM1301" s="273">
        <v>0</v>
      </c>
      <c r="BN1301" s="272">
        <v>1.3827253E-6</v>
      </c>
      <c r="BO1301" s="273">
        <v>1.1449253E-2</v>
      </c>
      <c r="BP1301" s="273">
        <v>0</v>
      </c>
      <c r="BQ1301" s="273">
        <v>0</v>
      </c>
      <c r="BR1301" s="273">
        <v>0</v>
      </c>
      <c r="BS1301"/>
      <c r="BT1301" s="274">
        <v>9.9222612999999997E-6</v>
      </c>
      <c r="BU1301" s="274">
        <v>5.9387285999999996E-7</v>
      </c>
      <c r="BV1301" s="274">
        <v>4.7380324999999999E-6</v>
      </c>
      <c r="BW1301" s="121">
        <v>0</v>
      </c>
      <c r="BX1301" s="274">
        <v>1.2919190999999999E-6</v>
      </c>
      <c r="BY1301" s="274">
        <v>1.7421495999999999E-7</v>
      </c>
      <c r="BZ1301" s="121">
        <v>0</v>
      </c>
      <c r="CA1301" s="274">
        <v>2.6442081999999999E-7</v>
      </c>
      <c r="CB1301" s="121">
        <v>0</v>
      </c>
      <c r="CC1301" s="121">
        <v>0</v>
      </c>
      <c r="CD1301" s="121">
        <v>0</v>
      </c>
      <c r="CE1301" s="121">
        <v>0</v>
      </c>
      <c r="CF1301" s="121">
        <v>0</v>
      </c>
      <c r="CG1301" s="274">
        <v>3.6865795E-7</v>
      </c>
      <c r="CH1301" s="274">
        <v>2.4581022000000002E-6</v>
      </c>
      <c r="CI1301" s="274">
        <v>3.3040939000000002E-8</v>
      </c>
      <c r="CJ1301" s="121">
        <v>0</v>
      </c>
      <c r="CK1301"/>
      <c r="CL1301" s="322">
        <v>0</v>
      </c>
      <c r="CM1301" s="322">
        <v>0.16992760000000001</v>
      </c>
      <c r="CN1301" s="322">
        <v>7.330952E-3</v>
      </c>
      <c r="CO1301" s="322">
        <v>4.4627551000000001E-4</v>
      </c>
      <c r="CP1301" s="322">
        <v>1.3097533999999999E-5</v>
      </c>
      <c r="CQ1301" s="322">
        <v>0</v>
      </c>
      <c r="CR1301" s="322">
        <v>0</v>
      </c>
      <c r="CS1301" s="322">
        <v>4.2741897999999999E-5</v>
      </c>
      <c r="CT1301" s="322">
        <v>0</v>
      </c>
      <c r="CU1301" s="322">
        <v>0.17769207000000001</v>
      </c>
      <c r="CV1301" s="163"/>
      <c r="CW1301" s="135"/>
      <c r="CX1301" s="78" t="s">
        <v>3461</v>
      </c>
      <c r="DB1301" s="23"/>
      <c r="DC1301"/>
      <c r="DD1301"/>
      <c r="DE1301"/>
      <c r="DF1301"/>
      <c r="DG1301"/>
      <c r="DH1301"/>
      <c r="DI1301"/>
      <c r="DJ1301"/>
    </row>
    <row r="1302" spans="1:118" ht="14.4" customHeight="1">
      <c r="A1302" t="s">
        <v>2937</v>
      </c>
      <c r="B1302" s="168" t="s">
        <v>2934</v>
      </c>
      <c r="C1302" s="279" t="str">
        <f t="shared" si="497"/>
        <v>B.044.01.102</v>
      </c>
      <c r="D1302" s="14" t="s">
        <v>2935</v>
      </c>
      <c r="E1302" s="278" t="s">
        <v>1810</v>
      </c>
      <c r="F1302" s="281" t="str">
        <f t="shared" si="498"/>
        <v>Electricity Asia Pacific production</v>
      </c>
      <c r="G1302" s="319">
        <f t="shared" si="507"/>
        <v>3.1768857979999995E-2</v>
      </c>
      <c r="H1302" s="319">
        <f t="shared" si="508"/>
        <v>2.5500272699999996E-3</v>
      </c>
      <c r="I1302" s="319">
        <f t="shared" si="509"/>
        <v>3.7733167999999999E-3</v>
      </c>
      <c r="J1302" s="319">
        <f t="shared" si="510"/>
        <v>1.3123439099999999E-3</v>
      </c>
      <c r="K1302" s="319">
        <v>2.4133169999999999E-2</v>
      </c>
      <c r="L1302" s="319">
        <v>1.9230642E-3</v>
      </c>
      <c r="M1302" s="319">
        <v>1.8502525999999999E-3</v>
      </c>
      <c r="N1302" s="319">
        <v>1.5544669999999999E-3</v>
      </c>
      <c r="O1302" s="319">
        <v>9.9556026999999994E-4</v>
      </c>
      <c r="P1302" s="319">
        <v>0</v>
      </c>
      <c r="Q1302" s="319">
        <v>0</v>
      </c>
      <c r="R1302" s="319">
        <v>0</v>
      </c>
      <c r="S1302" s="319">
        <v>1.0744041E-4</v>
      </c>
      <c r="T1302" s="319">
        <v>0</v>
      </c>
      <c r="U1302" s="319">
        <v>1.2049035E-3</v>
      </c>
      <c r="V1302" s="319">
        <v>0</v>
      </c>
      <c r="W1302" s="319">
        <v>0</v>
      </c>
      <c r="X1302" s="319">
        <v>0</v>
      </c>
      <c r="Y1302" s="210"/>
      <c r="Z1302" s="320">
        <f t="shared" si="502"/>
        <v>0.18145240601503757</v>
      </c>
      <c r="AA1302" s="210"/>
      <c r="AB1302" s="321">
        <f t="shared" si="503"/>
        <v>2.4133169999999999E-2</v>
      </c>
      <c r="AC1302" s="321">
        <f t="shared" si="504"/>
        <v>6.3233440699999996E-3</v>
      </c>
      <c r="AD1302" s="321">
        <f t="shared" si="511"/>
        <v>3.7733167999999999E-3</v>
      </c>
      <c r="AE1302" s="321">
        <f t="shared" si="505"/>
        <v>3.7733167999999999E-3</v>
      </c>
      <c r="AF1302" s="321">
        <f t="shared" si="506"/>
        <v>1.3123439099999999E-3</v>
      </c>
      <c r="AG1302"/>
      <c r="AH1302" s="121">
        <v>2.4672955000000001</v>
      </c>
      <c r="AI1302" s="121">
        <v>2.0466688</v>
      </c>
      <c r="AJ1302" s="121">
        <v>0.16333378000000001</v>
      </c>
      <c r="AK1302" s="121">
        <v>0</v>
      </c>
      <c r="AL1302" s="121">
        <v>0</v>
      </c>
      <c r="AM1302" s="121">
        <v>0.11897272</v>
      </c>
      <c r="AN1302" s="121">
        <v>0.13832013000000001</v>
      </c>
      <c r="AO1302"/>
      <c r="AP1302" s="282">
        <v>4.1495157000000001E-3</v>
      </c>
      <c r="AQ1302" s="282">
        <v>3.9487639999999996E-3</v>
      </c>
      <c r="AR1302" s="282">
        <v>1.6248548999999999E-4</v>
      </c>
      <c r="AS1302" s="283">
        <v>3.8266219000000002E-5</v>
      </c>
      <c r="AT1302" s="255">
        <f t="shared" si="512"/>
        <v>2.3673644606999998E-7</v>
      </c>
      <c r="AU1302" s="256">
        <f t="shared" si="513"/>
        <v>6.0090788110900013E-10</v>
      </c>
      <c r="AV1302" s="256">
        <f t="shared" si="514"/>
        <v>5.3594144219999999E-3</v>
      </c>
      <c r="AW1302" s="272">
        <v>1.6838783E-7</v>
      </c>
      <c r="AX1302" s="272">
        <v>5.0806674000000004E-10</v>
      </c>
      <c r="AY1302" s="272">
        <v>1.3881109000000001E-14</v>
      </c>
      <c r="AZ1302" s="273">
        <v>0</v>
      </c>
      <c r="BA1302" s="273">
        <v>0</v>
      </c>
      <c r="BB1302" s="272">
        <v>2.3113807E-10</v>
      </c>
      <c r="BC1302" s="272">
        <v>6.8117478000000001E-8</v>
      </c>
      <c r="BD1302" s="272">
        <v>3.2765727000000002E-11</v>
      </c>
      <c r="BE1302" s="272">
        <v>6.0061532999999997E-11</v>
      </c>
      <c r="BF1302" s="273">
        <v>0</v>
      </c>
      <c r="BG1302" s="273">
        <v>0</v>
      </c>
      <c r="BH1302" s="273">
        <v>0</v>
      </c>
      <c r="BI1302" s="273">
        <v>0</v>
      </c>
      <c r="BJ1302" s="273">
        <v>0</v>
      </c>
      <c r="BK1302" s="273">
        <v>0</v>
      </c>
      <c r="BL1302" s="273">
        <v>0</v>
      </c>
      <c r="BM1302" s="273">
        <v>0</v>
      </c>
      <c r="BN1302" s="272">
        <v>2.1685219999999998E-6</v>
      </c>
      <c r="BO1302" s="273">
        <v>5.3572458999999999E-3</v>
      </c>
      <c r="BP1302" s="273">
        <v>0</v>
      </c>
      <c r="BQ1302" s="273">
        <v>0</v>
      </c>
      <c r="BR1302" s="273">
        <v>0</v>
      </c>
      <c r="BS1302"/>
      <c r="BT1302" s="274">
        <v>1.0144233E-5</v>
      </c>
      <c r="BU1302" s="274">
        <v>4.9017934E-7</v>
      </c>
      <c r="BV1302" s="274">
        <v>5.0593746000000004E-6</v>
      </c>
      <c r="BW1302" s="121">
        <v>0</v>
      </c>
      <c r="BX1302" s="274">
        <v>1.1833003E-6</v>
      </c>
      <c r="BY1302" s="274">
        <v>1.4963449000000001E-7</v>
      </c>
      <c r="BZ1302" s="121">
        <v>0</v>
      </c>
      <c r="CA1302" s="274">
        <v>2.2711295000000001E-7</v>
      </c>
      <c r="CB1302" s="121">
        <v>0</v>
      </c>
      <c r="CC1302" s="121">
        <v>0</v>
      </c>
      <c r="CD1302" s="121">
        <v>0</v>
      </c>
      <c r="CE1302" s="121">
        <v>0</v>
      </c>
      <c r="CF1302" s="121">
        <v>0</v>
      </c>
      <c r="CG1302" s="274">
        <v>3.1535103999999999E-7</v>
      </c>
      <c r="CH1302" s="274">
        <v>2.6674623999999998E-6</v>
      </c>
      <c r="CI1302" s="274">
        <v>5.1817960000000002E-8</v>
      </c>
      <c r="CJ1302" s="121">
        <v>0</v>
      </c>
      <c r="CK1302"/>
      <c r="CL1302" s="322">
        <v>0</v>
      </c>
      <c r="CM1302" s="322">
        <v>0.18145241000000001</v>
      </c>
      <c r="CN1302" s="322">
        <v>6.2966074999999998E-3</v>
      </c>
      <c r="CO1302" s="322">
        <v>3.6969236E-4</v>
      </c>
      <c r="CP1302" s="322">
        <v>1.1249566E-5</v>
      </c>
      <c r="CQ1302" s="322">
        <v>0</v>
      </c>
      <c r="CR1302" s="322">
        <v>0</v>
      </c>
      <c r="CS1302" s="322">
        <v>3.8388211999999999E-5</v>
      </c>
      <c r="CT1302" s="322">
        <v>0</v>
      </c>
      <c r="CU1302" s="322">
        <v>6.9691153000000006E-2</v>
      </c>
      <c r="CV1302" s="163"/>
      <c r="CW1302" s="135"/>
      <c r="CX1302" s="78" t="s">
        <v>3461</v>
      </c>
      <c r="DB1302" s="23"/>
      <c r="DC1302"/>
      <c r="DD1302"/>
      <c r="DE1302"/>
      <c r="DF1302"/>
      <c r="DG1302"/>
      <c r="DH1302"/>
      <c r="DI1302"/>
      <c r="DJ1302"/>
    </row>
    <row r="1303" spans="1:118" ht="14.4" customHeight="1">
      <c r="A1303" t="s">
        <v>2938</v>
      </c>
      <c r="B1303" s="168" t="s">
        <v>2934</v>
      </c>
      <c r="C1303" s="279" t="str">
        <f t="shared" si="497"/>
        <v>B.044.01.103</v>
      </c>
      <c r="D1303" s="14" t="s">
        <v>2935</v>
      </c>
      <c r="E1303" s="278" t="s">
        <v>1810</v>
      </c>
      <c r="F1303" s="281" t="str">
        <f t="shared" si="498"/>
        <v>Electricity Central America production</v>
      </c>
      <c r="G1303" s="319">
        <f t="shared" si="507"/>
        <v>5.6456957140000002E-4</v>
      </c>
      <c r="H1303" s="319">
        <f t="shared" si="508"/>
        <v>2.7398824399999998E-5</v>
      </c>
      <c r="I1303" s="319">
        <f t="shared" si="509"/>
        <v>6.3603687E-5</v>
      </c>
      <c r="J1303" s="319">
        <f t="shared" si="510"/>
        <v>1.7622908999999999E-4</v>
      </c>
      <c r="K1303" s="319">
        <v>2.9733796999999998E-4</v>
      </c>
      <c r="L1303" s="319">
        <v>3.5344798999999998E-5</v>
      </c>
      <c r="M1303" s="319">
        <v>2.8258887999999999E-5</v>
      </c>
      <c r="N1303" s="319">
        <v>2.3741356999999998E-5</v>
      </c>
      <c r="O1303" s="319">
        <v>3.6574674E-6</v>
      </c>
      <c r="P1303" s="319">
        <v>0</v>
      </c>
      <c r="Q1303" s="319">
        <v>0</v>
      </c>
      <c r="R1303" s="319">
        <v>0</v>
      </c>
      <c r="S1303" s="319">
        <v>1.7622908999999999E-4</v>
      </c>
      <c r="T1303" s="319">
        <v>0</v>
      </c>
      <c r="U1303" s="319">
        <v>0</v>
      </c>
      <c r="V1303" s="319">
        <v>0</v>
      </c>
      <c r="W1303" s="319">
        <v>0</v>
      </c>
      <c r="X1303" s="319">
        <v>0</v>
      </c>
      <c r="Y1303" s="210"/>
      <c r="Z1303" s="320">
        <f t="shared" si="502"/>
        <v>2.2356238345864659E-3</v>
      </c>
      <c r="AA1303" s="210"/>
      <c r="AB1303" s="321">
        <f t="shared" si="503"/>
        <v>2.9733796999999998E-4</v>
      </c>
      <c r="AC1303" s="321">
        <f t="shared" si="504"/>
        <v>9.1002511400000005E-5</v>
      </c>
      <c r="AD1303" s="321">
        <f t="shared" si="511"/>
        <v>6.3603687E-5</v>
      </c>
      <c r="AE1303" s="321">
        <f t="shared" si="505"/>
        <v>6.3603687E-5</v>
      </c>
      <c r="AF1303" s="321">
        <f t="shared" si="506"/>
        <v>1.7622908999999999E-4</v>
      </c>
      <c r="AG1303"/>
      <c r="AH1303" s="121">
        <v>0.63740160000000001</v>
      </c>
      <c r="AI1303" s="121">
        <v>0</v>
      </c>
      <c r="AJ1303" s="121">
        <v>0</v>
      </c>
      <c r="AK1303" s="121">
        <v>0</v>
      </c>
      <c r="AL1303" s="121">
        <v>0</v>
      </c>
      <c r="AM1303" s="121">
        <v>0.11025272</v>
      </c>
      <c r="AN1303" s="121">
        <v>0.52714888000000004</v>
      </c>
      <c r="AO1303"/>
      <c r="AP1303" s="283">
        <v>5.2941264999999998E-5</v>
      </c>
      <c r="AQ1303" s="283">
        <v>5.0805656E-5</v>
      </c>
      <c r="AR1303" s="283">
        <v>2.1102128999999999E-6</v>
      </c>
      <c r="AS1303" s="283">
        <v>2.5396391E-8</v>
      </c>
      <c r="AT1303" s="255">
        <f t="shared" si="512"/>
        <v>3.0459025990999998E-9</v>
      </c>
      <c r="AU1303" s="256">
        <f t="shared" si="513"/>
        <v>7.8040415952200012E-12</v>
      </c>
      <c r="AV1303" s="256">
        <f t="shared" si="514"/>
        <v>3.5569175000000002E-6</v>
      </c>
      <c r="AW1303" s="272">
        <v>2.0746589E-9</v>
      </c>
      <c r="AX1303" s="272">
        <v>6.2597467000000004E-12</v>
      </c>
      <c r="AY1303" s="272">
        <v>1.7102521999999999E-16</v>
      </c>
      <c r="AZ1303" s="273">
        <v>0</v>
      </c>
      <c r="BA1303" s="273">
        <v>0</v>
      </c>
      <c r="BB1303" s="272">
        <v>3.5301691E-12</v>
      </c>
      <c r="BC1303" s="272">
        <v>9.6771352999999997E-10</v>
      </c>
      <c r="BD1303" s="272">
        <v>5.0043057000000001E-13</v>
      </c>
      <c r="BE1303" s="272">
        <v>1.0436933000000001E-12</v>
      </c>
      <c r="BF1303" s="273">
        <v>0</v>
      </c>
      <c r="BG1303" s="273">
        <v>0</v>
      </c>
      <c r="BH1303" s="273">
        <v>0</v>
      </c>
      <c r="BI1303" s="273">
        <v>0</v>
      </c>
      <c r="BJ1303" s="273">
        <v>0</v>
      </c>
      <c r="BK1303" s="273">
        <v>0</v>
      </c>
      <c r="BL1303" s="273">
        <v>0</v>
      </c>
      <c r="BM1303" s="273">
        <v>0</v>
      </c>
      <c r="BN1303" s="272">
        <v>3.5569175000000002E-6</v>
      </c>
      <c r="BO1303" s="273">
        <v>0</v>
      </c>
      <c r="BP1303" s="273">
        <v>0</v>
      </c>
      <c r="BQ1303" s="273">
        <v>0</v>
      </c>
      <c r="BR1303" s="273">
        <v>0</v>
      </c>
      <c r="BS1303"/>
      <c r="BT1303" s="274">
        <v>1.7476834000000001E-7</v>
      </c>
      <c r="BU1303" s="274">
        <v>8.3577651000000007E-9</v>
      </c>
      <c r="BV1303" s="274">
        <v>6.2335124999999999E-8</v>
      </c>
      <c r="BW1303" s="121">
        <v>0</v>
      </c>
      <c r="BX1303" s="274">
        <v>8.4540911000000001E-9</v>
      </c>
      <c r="BY1303" s="274">
        <v>2.2853657999999998E-9</v>
      </c>
      <c r="BZ1303" s="121">
        <v>0</v>
      </c>
      <c r="CA1303" s="274">
        <v>3.4686934999999998E-9</v>
      </c>
      <c r="CB1303" s="121">
        <v>0</v>
      </c>
      <c r="CC1303" s="121">
        <v>0</v>
      </c>
      <c r="CD1303" s="121">
        <v>0</v>
      </c>
      <c r="CE1303" s="121">
        <v>0</v>
      </c>
      <c r="CF1303" s="121">
        <v>0</v>
      </c>
      <c r="CG1303" s="274">
        <v>4.8729092E-9</v>
      </c>
      <c r="CH1303" s="121">
        <v>0</v>
      </c>
      <c r="CI1303" s="274">
        <v>8.4994392000000006E-8</v>
      </c>
      <c r="CJ1303" s="121">
        <v>0</v>
      </c>
      <c r="CK1303"/>
      <c r="CL1303" s="322">
        <v>0</v>
      </c>
      <c r="CM1303" s="322">
        <v>2.2356237999999998E-3</v>
      </c>
      <c r="CN1303" s="322">
        <v>9.6168014000000003E-5</v>
      </c>
      <c r="CO1303" s="322">
        <v>6.2424118000000002E-6</v>
      </c>
      <c r="CP1303" s="322">
        <v>1.7181449999999999E-7</v>
      </c>
      <c r="CQ1303" s="322">
        <v>0</v>
      </c>
      <c r="CR1303" s="322">
        <v>0</v>
      </c>
      <c r="CS1303" s="322">
        <v>3.3475842999999998E-7</v>
      </c>
      <c r="CT1303" s="322">
        <v>0</v>
      </c>
      <c r="CU1303" s="322">
        <v>0</v>
      </c>
      <c r="CV1303" s="163"/>
      <c r="CW1303" s="135"/>
      <c r="CX1303" s="78" t="s">
        <v>3461</v>
      </c>
      <c r="DB1303" s="23"/>
      <c r="DC1303"/>
      <c r="DD1303"/>
      <c r="DE1303"/>
      <c r="DF1303"/>
      <c r="DG1303"/>
      <c r="DH1303"/>
    </row>
    <row r="1304" spans="1:118" ht="14.4" customHeight="1">
      <c r="A1304" t="s">
        <v>2939</v>
      </c>
      <c r="B1304" s="168" t="s">
        <v>2934</v>
      </c>
      <c r="C1304" s="279" t="str">
        <f t="shared" si="497"/>
        <v>B.044.01.104</v>
      </c>
      <c r="D1304" s="14" t="s">
        <v>2935</v>
      </c>
      <c r="E1304" s="278" t="s">
        <v>1810</v>
      </c>
      <c r="F1304" s="281" t="str">
        <f t="shared" si="498"/>
        <v>Electricity CIS production</v>
      </c>
      <c r="G1304" s="319">
        <f t="shared" si="507"/>
        <v>2.9463278204E-2</v>
      </c>
      <c r="H1304" s="319">
        <f t="shared" si="508"/>
        <v>2.6312086500000003E-3</v>
      </c>
      <c r="I1304" s="319">
        <f t="shared" si="509"/>
        <v>3.9750423999999999E-3</v>
      </c>
      <c r="J1304" s="319">
        <f t="shared" si="510"/>
        <v>3.6969171540000003E-3</v>
      </c>
      <c r="K1304" s="319">
        <v>1.9160110000000001E-2</v>
      </c>
      <c r="L1304" s="319">
        <v>1.9345705E-3</v>
      </c>
      <c r="M1304" s="319">
        <v>2.0404719000000002E-3</v>
      </c>
      <c r="N1304" s="319">
        <v>1.7142774000000001E-3</v>
      </c>
      <c r="O1304" s="319">
        <v>9.1693125000000004E-4</v>
      </c>
      <c r="P1304" s="319">
        <v>0</v>
      </c>
      <c r="Q1304" s="319">
        <v>0</v>
      </c>
      <c r="R1304" s="319">
        <v>0</v>
      </c>
      <c r="S1304" s="319">
        <v>3.8924853999999998E-5</v>
      </c>
      <c r="T1304" s="319">
        <v>0</v>
      </c>
      <c r="U1304" s="319">
        <v>3.6579923000000002E-3</v>
      </c>
      <c r="V1304" s="319">
        <v>0</v>
      </c>
      <c r="W1304" s="319">
        <v>0</v>
      </c>
      <c r="X1304" s="319">
        <v>0</v>
      </c>
      <c r="Y1304" s="210"/>
      <c r="Z1304" s="320">
        <f t="shared" si="502"/>
        <v>0.14406097744360902</v>
      </c>
      <c r="AA1304" s="210"/>
      <c r="AB1304" s="321">
        <f t="shared" si="503"/>
        <v>1.9160110000000001E-2</v>
      </c>
      <c r="AC1304" s="321">
        <f t="shared" si="504"/>
        <v>6.6062510500000003E-3</v>
      </c>
      <c r="AD1304" s="321">
        <f t="shared" si="511"/>
        <v>3.9750423999999999E-3</v>
      </c>
      <c r="AE1304" s="321">
        <f t="shared" si="505"/>
        <v>3.9750423999999999E-3</v>
      </c>
      <c r="AF1304" s="321">
        <f t="shared" si="506"/>
        <v>3.6969171540000003E-3</v>
      </c>
      <c r="AG1304"/>
      <c r="AH1304" s="121">
        <v>2.4011724000000001</v>
      </c>
      <c r="AI1304" s="121">
        <v>1.7231934</v>
      </c>
      <c r="AJ1304" s="121">
        <v>0.49586850999999998</v>
      </c>
      <c r="AK1304" s="121">
        <v>0</v>
      </c>
      <c r="AL1304" s="121">
        <v>0</v>
      </c>
      <c r="AM1304" s="121">
        <v>8.4125212000000001E-3</v>
      </c>
      <c r="AN1304" s="121">
        <v>0.17369797000000001</v>
      </c>
      <c r="AO1304"/>
      <c r="AP1304" s="282">
        <v>3.5909548999999998E-3</v>
      </c>
      <c r="AQ1304" s="282">
        <v>3.3834309000000001E-3</v>
      </c>
      <c r="AR1304" s="282">
        <v>1.3569033999999999E-4</v>
      </c>
      <c r="AS1304" s="283">
        <v>7.1833642999999994E-5</v>
      </c>
      <c r="AT1304" s="255">
        <f t="shared" si="512"/>
        <v>2.0284357272000002E-7</v>
      </c>
      <c r="AU1304" s="256">
        <f t="shared" si="513"/>
        <v>5.0181337966500003E-10</v>
      </c>
      <c r="AV1304" s="256">
        <f t="shared" si="514"/>
        <v>1.006073463925E-2</v>
      </c>
      <c r="AW1304" s="272">
        <v>1.3368858000000001E-7</v>
      </c>
      <c r="AX1304" s="272">
        <v>4.0337073000000002E-10</v>
      </c>
      <c r="AY1304" s="272">
        <v>1.1020665E-14</v>
      </c>
      <c r="AZ1304" s="273">
        <v>0</v>
      </c>
      <c r="BA1304" s="273">
        <v>0</v>
      </c>
      <c r="BB1304" s="272">
        <v>2.5490072000000002E-10</v>
      </c>
      <c r="BC1304" s="272">
        <v>6.8900092000000004E-8</v>
      </c>
      <c r="BD1304" s="272">
        <v>3.6134278000000003E-11</v>
      </c>
      <c r="BE1304" s="272">
        <v>6.2297350999999997E-11</v>
      </c>
      <c r="BF1304" s="273">
        <v>0</v>
      </c>
      <c r="BG1304" s="273">
        <v>0</v>
      </c>
      <c r="BH1304" s="273">
        <v>0</v>
      </c>
      <c r="BI1304" s="273">
        <v>0</v>
      </c>
      <c r="BJ1304" s="273">
        <v>0</v>
      </c>
      <c r="BK1304" s="273">
        <v>0</v>
      </c>
      <c r="BL1304" s="273">
        <v>0</v>
      </c>
      <c r="BM1304" s="273">
        <v>0</v>
      </c>
      <c r="BN1304" s="272">
        <v>7.8563925000000002E-7</v>
      </c>
      <c r="BO1304" s="273">
        <v>1.0059949E-2</v>
      </c>
      <c r="BP1304" s="273">
        <v>0</v>
      </c>
      <c r="BQ1304" s="273">
        <v>0</v>
      </c>
      <c r="BR1304" s="273">
        <v>0</v>
      </c>
      <c r="BS1304"/>
      <c r="BT1304" s="274">
        <v>9.0857226999999999E-6</v>
      </c>
      <c r="BU1304" s="274">
        <v>5.1341705000000005E-7</v>
      </c>
      <c r="BV1304" s="274">
        <v>4.0168021999999997E-6</v>
      </c>
      <c r="BW1304" s="121">
        <v>0</v>
      </c>
      <c r="BX1304" s="274">
        <v>1.1205911E-6</v>
      </c>
      <c r="BY1304" s="274">
        <v>1.6501798000000001E-7</v>
      </c>
      <c r="BZ1304" s="121">
        <v>0</v>
      </c>
      <c r="CA1304" s="274">
        <v>2.5046179000000002E-7</v>
      </c>
      <c r="CB1304" s="121">
        <v>0</v>
      </c>
      <c r="CC1304" s="121">
        <v>0</v>
      </c>
      <c r="CD1304" s="121">
        <v>0</v>
      </c>
      <c r="CE1304" s="121">
        <v>0</v>
      </c>
      <c r="CF1304" s="121">
        <v>0</v>
      </c>
      <c r="CG1304" s="274">
        <v>3.4600858999999998E-7</v>
      </c>
      <c r="CH1304" s="274">
        <v>2.6546507000000001E-6</v>
      </c>
      <c r="CI1304" s="274">
        <v>1.8773258000000002E-8</v>
      </c>
      <c r="CJ1304" s="121">
        <v>0</v>
      </c>
      <c r="CK1304"/>
      <c r="CL1304" s="322">
        <v>0</v>
      </c>
      <c r="CM1304" s="322">
        <v>0.14406098000000001</v>
      </c>
      <c r="CN1304" s="322">
        <v>6.9439437999999996E-3</v>
      </c>
      <c r="CO1304" s="322">
        <v>3.8911948999999999E-4</v>
      </c>
      <c r="CP1304" s="322">
        <v>1.2406102E-5</v>
      </c>
      <c r="CQ1304" s="322">
        <v>0</v>
      </c>
      <c r="CR1304" s="322">
        <v>0</v>
      </c>
      <c r="CS1304" s="322">
        <v>3.6686147000000003E-5</v>
      </c>
      <c r="CT1304" s="322">
        <v>0</v>
      </c>
      <c r="CU1304" s="322">
        <v>0.16490592000000001</v>
      </c>
      <c r="CV1304" s="146"/>
      <c r="CW1304" s="135"/>
      <c r="CX1304" s="78" t="s">
        <v>3461</v>
      </c>
      <c r="DB1304" s="14"/>
      <c r="DC1304"/>
      <c r="DD1304"/>
      <c r="DE1304"/>
      <c r="DF1304"/>
      <c r="DG1304"/>
      <c r="DH1304"/>
    </row>
    <row r="1305" spans="1:118" ht="14.4" customHeight="1">
      <c r="A1305" t="s">
        <v>2940</v>
      </c>
      <c r="B1305" s="168" t="s">
        <v>2934</v>
      </c>
      <c r="C1305" s="279" t="str">
        <f t="shared" si="497"/>
        <v>B.044.01.105</v>
      </c>
      <c r="D1305" s="14" t="s">
        <v>2935</v>
      </c>
      <c r="E1305" s="278" t="s">
        <v>1810</v>
      </c>
      <c r="F1305" s="281" t="str">
        <f t="shared" si="498"/>
        <v>Electricity .Middle Africa production</v>
      </c>
      <c r="G1305" s="319">
        <f t="shared" si="507"/>
        <v>5.4975624889999999E-4</v>
      </c>
      <c r="H1305" s="319">
        <f t="shared" si="508"/>
        <v>5.1601233899999998E-5</v>
      </c>
      <c r="I1305" s="319">
        <f t="shared" si="509"/>
        <v>6.3192454999999999E-5</v>
      </c>
      <c r="J1305" s="319">
        <f t="shared" si="510"/>
        <v>2.0320164000000001E-4</v>
      </c>
      <c r="K1305" s="319">
        <v>2.3176092E-4</v>
      </c>
      <c r="L1305" s="319">
        <v>9.5227570000000004E-6</v>
      </c>
      <c r="M1305" s="319">
        <v>5.3669698E-5</v>
      </c>
      <c r="N1305" s="319">
        <v>4.5089938000000001E-5</v>
      </c>
      <c r="O1305" s="319">
        <v>6.5112958999999998E-6</v>
      </c>
      <c r="P1305" s="319">
        <v>0</v>
      </c>
      <c r="Q1305" s="319">
        <v>0</v>
      </c>
      <c r="R1305" s="319">
        <v>0</v>
      </c>
      <c r="S1305" s="319">
        <v>2.0320164000000001E-4</v>
      </c>
      <c r="T1305" s="319">
        <v>0</v>
      </c>
      <c r="U1305" s="319">
        <v>0</v>
      </c>
      <c r="V1305" s="319">
        <v>0</v>
      </c>
      <c r="W1305" s="319">
        <v>0</v>
      </c>
      <c r="X1305" s="319">
        <v>0</v>
      </c>
      <c r="Y1305" s="210"/>
      <c r="Z1305" s="320">
        <f t="shared" si="502"/>
        <v>1.7425633082706767E-3</v>
      </c>
      <c r="AA1305" s="210"/>
      <c r="AB1305" s="321">
        <f t="shared" si="503"/>
        <v>2.3176092E-4</v>
      </c>
      <c r="AC1305" s="321">
        <f t="shared" si="504"/>
        <v>1.1479368889999999E-4</v>
      </c>
      <c r="AD1305" s="321">
        <f t="shared" si="511"/>
        <v>6.3192454999999999E-5</v>
      </c>
      <c r="AE1305" s="321">
        <f t="shared" si="505"/>
        <v>6.3192454999999999E-5</v>
      </c>
      <c r="AF1305" s="321">
        <f t="shared" si="506"/>
        <v>2.0320164000000001E-4</v>
      </c>
      <c r="AG1305"/>
      <c r="AH1305" s="121">
        <v>1.0526316</v>
      </c>
      <c r="AI1305" s="121">
        <v>0</v>
      </c>
      <c r="AJ1305" s="121">
        <v>0</v>
      </c>
      <c r="AK1305" s="121">
        <v>0</v>
      </c>
      <c r="AL1305" s="121">
        <v>0</v>
      </c>
      <c r="AM1305" s="121">
        <v>0</v>
      </c>
      <c r="AN1305" s="121">
        <v>1.0526316</v>
      </c>
      <c r="AO1305"/>
      <c r="AP1305" s="283">
        <v>4.1989585999999997E-5</v>
      </c>
      <c r="AQ1305" s="283">
        <v>4.0177464999999997E-5</v>
      </c>
      <c r="AR1305" s="283">
        <v>1.7828380000000001E-6</v>
      </c>
      <c r="AS1305" s="283">
        <v>2.9283407999999999E-8</v>
      </c>
      <c r="AT1305" s="255">
        <f t="shared" si="512"/>
        <v>2.4087208595999999E-9</v>
      </c>
      <c r="AU1305" s="256">
        <f t="shared" si="513"/>
        <v>6.593335696090001E-12</v>
      </c>
      <c r="AV1305" s="256">
        <f t="shared" si="514"/>
        <v>4.1013176000000003E-6</v>
      </c>
      <c r="AW1305" s="272">
        <v>1.6170986999999999E-9</v>
      </c>
      <c r="AX1305" s="272">
        <v>4.8791772000000002E-12</v>
      </c>
      <c r="AY1305" s="272">
        <v>1.3330609E-16</v>
      </c>
      <c r="AZ1305" s="273">
        <v>0</v>
      </c>
      <c r="BA1305" s="273">
        <v>0</v>
      </c>
      <c r="BB1305" s="272">
        <v>6.7045496000000003E-12</v>
      </c>
      <c r="BC1305" s="272">
        <v>7.8491761000000002E-10</v>
      </c>
      <c r="BD1305" s="272">
        <v>9.5042515999999993E-13</v>
      </c>
      <c r="BE1305" s="272">
        <v>7.6360002999999995E-13</v>
      </c>
      <c r="BF1305" s="273">
        <v>0</v>
      </c>
      <c r="BG1305" s="273">
        <v>0</v>
      </c>
      <c r="BH1305" s="273">
        <v>0</v>
      </c>
      <c r="BI1305" s="273">
        <v>0</v>
      </c>
      <c r="BJ1305" s="273">
        <v>0</v>
      </c>
      <c r="BK1305" s="273">
        <v>0</v>
      </c>
      <c r="BL1305" s="273">
        <v>0</v>
      </c>
      <c r="BM1305" s="273">
        <v>0</v>
      </c>
      <c r="BN1305" s="272">
        <v>4.1013176000000003E-6</v>
      </c>
      <c r="BO1305" s="273">
        <v>0</v>
      </c>
      <c r="BP1305" s="273">
        <v>0</v>
      </c>
      <c r="BQ1305" s="273">
        <v>0</v>
      </c>
      <c r="BR1305" s="273">
        <v>0</v>
      </c>
      <c r="BS1305"/>
      <c r="BT1305" s="274">
        <v>1.8244599999999999E-7</v>
      </c>
      <c r="BU1305" s="274">
        <v>7.4718104999999998E-9</v>
      </c>
      <c r="BV1305" s="274">
        <v>4.8587288000000003E-8</v>
      </c>
      <c r="BW1305" s="121">
        <v>0</v>
      </c>
      <c r="BX1305" s="274">
        <v>8.7462506999999999E-9</v>
      </c>
      <c r="BY1305" s="274">
        <v>4.3404005999999998E-9</v>
      </c>
      <c r="BZ1305" s="121">
        <v>0</v>
      </c>
      <c r="CA1305" s="274">
        <v>6.5877940999999997E-9</v>
      </c>
      <c r="CB1305" s="121">
        <v>0</v>
      </c>
      <c r="CC1305" s="121">
        <v>0</v>
      </c>
      <c r="CD1305" s="121">
        <v>0</v>
      </c>
      <c r="CE1305" s="121">
        <v>0</v>
      </c>
      <c r="CF1305" s="121">
        <v>0</v>
      </c>
      <c r="CG1305" s="274">
        <v>8.7093412E-9</v>
      </c>
      <c r="CH1305" s="121">
        <v>0</v>
      </c>
      <c r="CI1305" s="274">
        <v>9.8003115000000001E-8</v>
      </c>
      <c r="CJ1305" s="121">
        <v>0</v>
      </c>
      <c r="CK1305"/>
      <c r="CL1305" s="322">
        <v>0</v>
      </c>
      <c r="CM1305" s="322">
        <v>1.7425633E-3</v>
      </c>
      <c r="CN1305" s="322">
        <v>1.8264371999999999E-4</v>
      </c>
      <c r="CO1305" s="322">
        <v>6.1075785000000001E-6</v>
      </c>
      <c r="CP1305" s="322">
        <v>3.2631264000000001E-7</v>
      </c>
      <c r="CQ1305" s="322">
        <v>0</v>
      </c>
      <c r="CR1305" s="322">
        <v>0</v>
      </c>
      <c r="CS1305" s="322">
        <v>2.7365691999999997E-7</v>
      </c>
      <c r="CT1305" s="322">
        <v>0</v>
      </c>
      <c r="CU1305" s="322">
        <v>0</v>
      </c>
      <c r="CV1305" s="146"/>
      <c r="CW1305" s="135"/>
      <c r="CX1305" s="78" t="s">
        <v>3461</v>
      </c>
      <c r="DB1305" s="68"/>
      <c r="DC1305"/>
      <c r="DD1305"/>
      <c r="DE1305"/>
      <c r="DF1305"/>
      <c r="DG1305"/>
      <c r="DH1305"/>
    </row>
    <row r="1306" spans="1:118" ht="14.4" customHeight="1">
      <c r="A1306" t="s">
        <v>2941</v>
      </c>
      <c r="B1306" s="168" t="s">
        <v>2934</v>
      </c>
      <c r="C1306" s="279" t="str">
        <f t="shared" si="497"/>
        <v>B.044.01.106</v>
      </c>
      <c r="D1306" s="14" t="s">
        <v>2935</v>
      </c>
      <c r="E1306" s="278" t="s">
        <v>1810</v>
      </c>
      <c r="F1306" s="281" t="str">
        <f t="shared" si="498"/>
        <v>Electricity .Middle East production</v>
      </c>
      <c r="G1306" s="319">
        <f t="shared" si="507"/>
        <v>3.5221062334999997E-2</v>
      </c>
      <c r="H1306" s="319">
        <f t="shared" si="508"/>
        <v>3.5359919000000004E-3</v>
      </c>
      <c r="I1306" s="319">
        <f t="shared" si="509"/>
        <v>6.2370563E-3</v>
      </c>
      <c r="J1306" s="319">
        <f t="shared" si="510"/>
        <v>4.8745413500000001E-4</v>
      </c>
      <c r="K1306" s="319">
        <v>2.496056E-2</v>
      </c>
      <c r="L1306" s="319">
        <v>3.5192832999999999E-3</v>
      </c>
      <c r="M1306" s="319">
        <v>2.7177730000000002E-3</v>
      </c>
      <c r="N1306" s="319">
        <v>2.2833036000000002E-3</v>
      </c>
      <c r="O1306" s="319">
        <v>1.2526883E-3</v>
      </c>
      <c r="P1306" s="319">
        <v>0</v>
      </c>
      <c r="Q1306" s="319">
        <v>0</v>
      </c>
      <c r="R1306" s="319">
        <v>0</v>
      </c>
      <c r="S1306" s="319">
        <v>2.3364125000000001E-5</v>
      </c>
      <c r="T1306" s="319">
        <v>0</v>
      </c>
      <c r="U1306" s="319">
        <v>4.6409001000000002E-4</v>
      </c>
      <c r="V1306" s="319">
        <v>0</v>
      </c>
      <c r="W1306" s="319">
        <v>0</v>
      </c>
      <c r="X1306" s="319">
        <v>0</v>
      </c>
      <c r="Y1306" s="210"/>
      <c r="Z1306" s="320">
        <f t="shared" si="502"/>
        <v>0.18767338345864659</v>
      </c>
      <c r="AA1306" s="210"/>
      <c r="AB1306" s="321">
        <f t="shared" si="503"/>
        <v>2.496056E-2</v>
      </c>
      <c r="AC1306" s="321">
        <f t="shared" si="504"/>
        <v>9.7730482000000004E-3</v>
      </c>
      <c r="AD1306" s="321">
        <f t="shared" si="511"/>
        <v>6.2370563E-3</v>
      </c>
      <c r="AE1306" s="321">
        <f t="shared" si="505"/>
        <v>6.2370563E-3</v>
      </c>
      <c r="AF1306" s="321">
        <f t="shared" si="506"/>
        <v>4.8745413500000001E-4</v>
      </c>
      <c r="AG1306"/>
      <c r="AH1306" s="121">
        <v>2.4940859999999998</v>
      </c>
      <c r="AI1306" s="121">
        <v>2.4010511000000001</v>
      </c>
      <c r="AJ1306" s="121">
        <v>6.2910909000000001E-2</v>
      </c>
      <c r="AK1306" s="121">
        <v>0</v>
      </c>
      <c r="AL1306" s="121">
        <v>0</v>
      </c>
      <c r="AM1306" s="121">
        <v>2.0572244999999999E-2</v>
      </c>
      <c r="AN1306" s="121">
        <v>9.5516989000000007E-3</v>
      </c>
      <c r="AO1306"/>
      <c r="AP1306" s="282">
        <v>5.0614318999999998E-3</v>
      </c>
      <c r="AQ1306" s="282">
        <v>4.7351366999999998E-3</v>
      </c>
      <c r="AR1306" s="282">
        <v>1.8293741999999999E-4</v>
      </c>
      <c r="AS1306" s="282">
        <v>1.4335775E-4</v>
      </c>
      <c r="AT1306" s="255">
        <f t="shared" si="512"/>
        <v>2.8388110083000001E-7</v>
      </c>
      <c r="AU1306" s="256">
        <f t="shared" si="513"/>
        <v>6.7654371501399996E-10</v>
      </c>
      <c r="AV1306" s="256">
        <f t="shared" si="514"/>
        <v>2.007811656949E-2</v>
      </c>
      <c r="AW1306" s="272">
        <v>1.741609E-7</v>
      </c>
      <c r="AX1306" s="272">
        <v>5.2548548000000004E-10</v>
      </c>
      <c r="AY1306" s="272">
        <v>1.4357013999999999E-14</v>
      </c>
      <c r="AZ1306" s="273">
        <v>0</v>
      </c>
      <c r="BA1306" s="273">
        <v>0</v>
      </c>
      <c r="BB1306" s="272">
        <v>3.3951082999999997E-10</v>
      </c>
      <c r="BC1306" s="272">
        <v>1.0938069000000001E-7</v>
      </c>
      <c r="BD1306" s="272">
        <v>4.8128458000000001E-11</v>
      </c>
      <c r="BE1306" s="272">
        <v>1.0291542E-10</v>
      </c>
      <c r="BF1306" s="273">
        <v>0</v>
      </c>
      <c r="BG1306" s="273">
        <v>0</v>
      </c>
      <c r="BH1306" s="273">
        <v>0</v>
      </c>
      <c r="BI1306" s="273">
        <v>0</v>
      </c>
      <c r="BJ1306" s="273">
        <v>0</v>
      </c>
      <c r="BK1306" s="273">
        <v>0</v>
      </c>
      <c r="BL1306" s="273">
        <v>0</v>
      </c>
      <c r="BM1306" s="273">
        <v>0</v>
      </c>
      <c r="BN1306" s="272">
        <v>4.7156948999999998E-7</v>
      </c>
      <c r="BO1306" s="273">
        <v>2.0077645000000002E-2</v>
      </c>
      <c r="BP1306" s="273">
        <v>0</v>
      </c>
      <c r="BQ1306" s="273">
        <v>0</v>
      </c>
      <c r="BR1306" s="273">
        <v>0</v>
      </c>
      <c r="BS1306"/>
      <c r="BT1306" s="274">
        <v>1.1610662E-5</v>
      </c>
      <c r="BU1306" s="274">
        <v>8.2130623999999995E-7</v>
      </c>
      <c r="BV1306" s="274">
        <v>5.2328319000000002E-6</v>
      </c>
      <c r="BW1306" s="121">
        <v>0</v>
      </c>
      <c r="BX1306" s="274">
        <v>1.6338933999999999E-6</v>
      </c>
      <c r="BY1306" s="274">
        <v>2.1979299E-7</v>
      </c>
      <c r="BZ1306" s="121">
        <v>0</v>
      </c>
      <c r="CA1306" s="274">
        <v>3.3359845999999999E-7</v>
      </c>
      <c r="CB1306" s="121">
        <v>0</v>
      </c>
      <c r="CC1306" s="121">
        <v>0</v>
      </c>
      <c r="CD1306" s="121">
        <v>0</v>
      </c>
      <c r="CE1306" s="121">
        <v>0</v>
      </c>
      <c r="CF1306" s="121">
        <v>0</v>
      </c>
      <c r="CG1306" s="274">
        <v>4.6978398999999998E-7</v>
      </c>
      <c r="CH1306" s="274">
        <v>2.888187E-6</v>
      </c>
      <c r="CI1306" s="274">
        <v>1.1268398E-8</v>
      </c>
      <c r="CJ1306" s="121">
        <v>0</v>
      </c>
      <c r="CK1306"/>
      <c r="CL1306" s="322">
        <v>0</v>
      </c>
      <c r="CM1306" s="322">
        <v>0.18767338</v>
      </c>
      <c r="CN1306" s="322">
        <v>9.2488718000000008E-3</v>
      </c>
      <c r="CO1306" s="322">
        <v>6.1233548000000002E-4</v>
      </c>
      <c r="CP1306" s="322">
        <v>1.6524104000000001E-5</v>
      </c>
      <c r="CQ1306" s="322">
        <v>0</v>
      </c>
      <c r="CR1306" s="322">
        <v>0</v>
      </c>
      <c r="CS1306" s="322">
        <v>5.5394226999999999E-5</v>
      </c>
      <c r="CT1306" s="322">
        <v>0</v>
      </c>
      <c r="CU1306" s="322">
        <v>0.31991797</v>
      </c>
      <c r="CV1306" s="146"/>
      <c r="CW1306" s="135"/>
      <c r="CX1306" s="78" t="s">
        <v>3461</v>
      </c>
      <c r="DB1306" s="68"/>
      <c r="DC1306"/>
      <c r="DD1306"/>
      <c r="DE1306"/>
      <c r="DF1306"/>
      <c r="DG1306"/>
      <c r="DH1306"/>
    </row>
    <row r="1307" spans="1:118" ht="14.4" customHeight="1">
      <c r="A1307" t="s">
        <v>2942</v>
      </c>
      <c r="B1307" s="168" t="s">
        <v>2934</v>
      </c>
      <c r="C1307" s="279" t="str">
        <f t="shared" si="497"/>
        <v>B.044.01.107</v>
      </c>
      <c r="D1307" s="14" t="s">
        <v>2935</v>
      </c>
      <c r="E1307" s="278" t="s">
        <v>1810</v>
      </c>
      <c r="F1307" s="281" t="str">
        <f t="shared" si="498"/>
        <v>Electricity .North America production</v>
      </c>
      <c r="G1307" s="319">
        <f t="shared" si="507"/>
        <v>2.5691852049999998E-2</v>
      </c>
      <c r="H1307" s="319">
        <f t="shared" si="508"/>
        <v>2.1680731299999999E-3</v>
      </c>
      <c r="I1307" s="319">
        <f t="shared" si="509"/>
        <v>3.3342746999999997E-3</v>
      </c>
      <c r="J1307" s="319">
        <f t="shared" si="510"/>
        <v>3.9347382200000001E-3</v>
      </c>
      <c r="K1307" s="319">
        <v>1.6254766E-2</v>
      </c>
      <c r="L1307" s="319">
        <v>1.6600915E-3</v>
      </c>
      <c r="M1307" s="319">
        <v>1.6741831999999999E-3</v>
      </c>
      <c r="N1307" s="319">
        <v>1.4065443999999999E-3</v>
      </c>
      <c r="O1307" s="319">
        <v>7.6152873000000004E-4</v>
      </c>
      <c r="P1307" s="319">
        <v>0</v>
      </c>
      <c r="Q1307" s="319">
        <v>0</v>
      </c>
      <c r="R1307" s="319">
        <v>0</v>
      </c>
      <c r="S1307" s="319">
        <v>1.0246982E-4</v>
      </c>
      <c r="T1307" s="319">
        <v>0</v>
      </c>
      <c r="U1307" s="319">
        <v>3.8322683999999999E-3</v>
      </c>
      <c r="V1307" s="319">
        <v>0</v>
      </c>
      <c r="W1307" s="319">
        <v>0</v>
      </c>
      <c r="X1307" s="319">
        <v>0</v>
      </c>
      <c r="Y1307" s="210"/>
      <c r="Z1307" s="320">
        <f t="shared" si="502"/>
        <v>0.12221628571428571</v>
      </c>
      <c r="AA1307" s="210"/>
      <c r="AB1307" s="321">
        <f t="shared" si="503"/>
        <v>1.6254766E-2</v>
      </c>
      <c r="AC1307" s="321">
        <f t="shared" si="504"/>
        <v>5.5023478299999996E-3</v>
      </c>
      <c r="AD1307" s="321">
        <f t="shared" si="511"/>
        <v>3.3342746999999997E-3</v>
      </c>
      <c r="AE1307" s="321">
        <f t="shared" si="505"/>
        <v>3.3342746999999997E-3</v>
      </c>
      <c r="AF1307" s="321">
        <f t="shared" si="506"/>
        <v>3.9347382200000001E-3</v>
      </c>
      <c r="AG1307"/>
      <c r="AH1307" s="121">
        <v>2.2289417999999999</v>
      </c>
      <c r="AI1307" s="121">
        <v>1.4429780000000001</v>
      </c>
      <c r="AJ1307" s="121">
        <v>0.51949296</v>
      </c>
      <c r="AK1307" s="121">
        <v>0</v>
      </c>
      <c r="AL1307" s="121">
        <v>0</v>
      </c>
      <c r="AM1307" s="121">
        <v>0.13678271</v>
      </c>
      <c r="AN1307" s="121">
        <v>0.12968806999999999</v>
      </c>
      <c r="AO1307"/>
      <c r="AP1307" s="282">
        <v>3.0355595999999999E-3</v>
      </c>
      <c r="AQ1307" s="282">
        <v>2.8626873000000001E-3</v>
      </c>
      <c r="AR1307" s="282">
        <v>1.1478939E-4</v>
      </c>
      <c r="AS1307" s="283">
        <v>5.8082888E-5</v>
      </c>
      <c r="AT1307" s="255">
        <f t="shared" si="512"/>
        <v>1.7162393803999998E-7</v>
      </c>
      <c r="AU1307" s="256">
        <f t="shared" si="513"/>
        <v>4.2451697354580001E-10</v>
      </c>
      <c r="AV1307" s="256">
        <f t="shared" si="514"/>
        <v>8.1348582982000012E-3</v>
      </c>
      <c r="AW1307" s="272">
        <v>1.1341671E-7</v>
      </c>
      <c r="AX1307" s="272">
        <v>3.4220559999999999E-10</v>
      </c>
      <c r="AY1307" s="272">
        <v>9.3495458000000006E-15</v>
      </c>
      <c r="AZ1307" s="273">
        <v>0</v>
      </c>
      <c r="BA1307" s="273">
        <v>0</v>
      </c>
      <c r="BB1307" s="272">
        <v>2.0914304000000001E-10</v>
      </c>
      <c r="BC1307" s="272">
        <v>5.7998084999999998E-8</v>
      </c>
      <c r="BD1307" s="272">
        <v>2.9647750000000002E-11</v>
      </c>
      <c r="BE1307" s="272">
        <v>5.2654273999999999E-11</v>
      </c>
      <c r="BF1307" s="273">
        <v>0</v>
      </c>
      <c r="BG1307" s="273">
        <v>0</v>
      </c>
      <c r="BH1307" s="273">
        <v>0</v>
      </c>
      <c r="BI1307" s="273">
        <v>0</v>
      </c>
      <c r="BJ1307" s="273">
        <v>0</v>
      </c>
      <c r="BK1307" s="273">
        <v>0</v>
      </c>
      <c r="BL1307" s="273">
        <v>0</v>
      </c>
      <c r="BM1307" s="273">
        <v>0</v>
      </c>
      <c r="BN1307" s="272">
        <v>2.0681982000000002E-6</v>
      </c>
      <c r="BO1307" s="273">
        <v>8.1327901000000005E-3</v>
      </c>
      <c r="BP1307" s="273">
        <v>0</v>
      </c>
      <c r="BQ1307" s="273">
        <v>0</v>
      </c>
      <c r="BR1307" s="273">
        <v>0</v>
      </c>
      <c r="BS1307"/>
      <c r="BT1307" s="274">
        <v>7.8110532000000001E-6</v>
      </c>
      <c r="BU1307" s="274">
        <v>4.3187009000000002E-7</v>
      </c>
      <c r="BV1307" s="274">
        <v>3.4077143000000002E-6</v>
      </c>
      <c r="BW1307" s="121">
        <v>0</v>
      </c>
      <c r="BX1307" s="274">
        <v>9.3641022999999999E-7</v>
      </c>
      <c r="BY1307" s="274">
        <v>1.3539530999999999E-7</v>
      </c>
      <c r="BZ1307" s="121">
        <v>0</v>
      </c>
      <c r="CA1307" s="274">
        <v>2.0550095000000001E-7</v>
      </c>
      <c r="CB1307" s="121">
        <v>0</v>
      </c>
      <c r="CC1307" s="121">
        <v>0</v>
      </c>
      <c r="CD1307" s="121">
        <v>0</v>
      </c>
      <c r="CE1307" s="121">
        <v>0</v>
      </c>
      <c r="CF1307" s="121">
        <v>0</v>
      </c>
      <c r="CG1307" s="274">
        <v>2.8458519E-7</v>
      </c>
      <c r="CH1307" s="274">
        <v>2.3601564000000001E-6</v>
      </c>
      <c r="CI1307" s="274">
        <v>4.9420671000000001E-8</v>
      </c>
      <c r="CJ1307" s="121">
        <v>0</v>
      </c>
      <c r="CK1307"/>
      <c r="CL1307" s="322">
        <v>0</v>
      </c>
      <c r="CM1307" s="322">
        <v>0.12221628</v>
      </c>
      <c r="CN1307" s="322">
        <v>5.6974241999999996E-3</v>
      </c>
      <c r="CO1307" s="322">
        <v>3.2653225999999997E-4</v>
      </c>
      <c r="CP1307" s="322">
        <v>1.0179061E-5</v>
      </c>
      <c r="CQ1307" s="322">
        <v>0</v>
      </c>
      <c r="CR1307" s="322">
        <v>0</v>
      </c>
      <c r="CS1307" s="322">
        <v>3.0773842999999998E-5</v>
      </c>
      <c r="CT1307" s="322">
        <v>0</v>
      </c>
      <c r="CU1307" s="322">
        <v>0.13190078999999999</v>
      </c>
      <c r="CV1307" s="146"/>
      <c r="CW1307" s="135"/>
      <c r="CX1307" s="78" t="s">
        <v>3461</v>
      </c>
      <c r="DB1307" s="68"/>
      <c r="DC1307"/>
      <c r="DD1307"/>
      <c r="DE1307"/>
      <c r="DF1307"/>
      <c r="DG1307"/>
      <c r="DH1307"/>
    </row>
    <row r="1308" spans="1:118" ht="14.4" customHeight="1">
      <c r="A1308" t="s">
        <v>2943</v>
      </c>
      <c r="B1308" s="168" t="s">
        <v>2934</v>
      </c>
      <c r="C1308" s="279" t="str">
        <f t="shared" si="497"/>
        <v>B.044.01.108</v>
      </c>
      <c r="D1308" s="14" t="s">
        <v>2935</v>
      </c>
      <c r="E1308" s="278" t="s">
        <v>1810</v>
      </c>
      <c r="F1308" s="281" t="str">
        <f t="shared" si="498"/>
        <v>Electricity .South America production</v>
      </c>
      <c r="G1308" s="319">
        <f t="shared" si="507"/>
        <v>9.6105592000000004E-3</v>
      </c>
      <c r="H1308" s="319">
        <f t="shared" si="508"/>
        <v>8.9922140999999995E-4</v>
      </c>
      <c r="I1308" s="319">
        <f t="shared" si="509"/>
        <v>1.5064151100000001E-3</v>
      </c>
      <c r="J1308" s="319">
        <f t="shared" si="510"/>
        <v>6.0718138000000004E-4</v>
      </c>
      <c r="K1308" s="319">
        <v>6.5977413000000004E-3</v>
      </c>
      <c r="L1308" s="319">
        <v>8.0758136E-4</v>
      </c>
      <c r="M1308" s="319">
        <v>6.9883374999999998E-4</v>
      </c>
      <c r="N1308" s="319">
        <v>5.8711658999999997E-4</v>
      </c>
      <c r="O1308" s="319">
        <v>3.1210481999999998E-4</v>
      </c>
      <c r="P1308" s="319">
        <v>0</v>
      </c>
      <c r="Q1308" s="319">
        <v>0</v>
      </c>
      <c r="R1308" s="319">
        <v>0</v>
      </c>
      <c r="S1308" s="319">
        <v>1.9089924999999999E-4</v>
      </c>
      <c r="T1308" s="319">
        <v>0</v>
      </c>
      <c r="U1308" s="319">
        <v>4.1628212999999999E-4</v>
      </c>
      <c r="V1308" s="319">
        <v>0</v>
      </c>
      <c r="W1308" s="319">
        <v>0</v>
      </c>
      <c r="X1308" s="319">
        <v>0</v>
      </c>
      <c r="Y1308" s="210"/>
      <c r="Z1308" s="320">
        <f t="shared" si="502"/>
        <v>4.9607077443609024E-2</v>
      </c>
      <c r="AA1308" s="210"/>
      <c r="AB1308" s="321">
        <f t="shared" si="503"/>
        <v>6.5977413000000004E-3</v>
      </c>
      <c r="AC1308" s="321">
        <f t="shared" si="504"/>
        <v>2.4056365199999997E-3</v>
      </c>
      <c r="AD1308" s="321">
        <f t="shared" si="511"/>
        <v>1.5064151100000001E-3</v>
      </c>
      <c r="AE1308" s="321">
        <f t="shared" si="505"/>
        <v>1.5064151100000001E-3</v>
      </c>
      <c r="AF1308" s="321">
        <f t="shared" si="506"/>
        <v>6.0718138000000004E-4</v>
      </c>
      <c r="AG1308"/>
      <c r="AH1308" s="121">
        <v>1.3788625000000001</v>
      </c>
      <c r="AI1308" s="121">
        <v>0.58964267000000004</v>
      </c>
      <c r="AJ1308" s="121">
        <v>5.6430189999999998E-2</v>
      </c>
      <c r="AK1308" s="121">
        <v>0</v>
      </c>
      <c r="AL1308" s="121">
        <v>0</v>
      </c>
      <c r="AM1308" s="121">
        <v>0.13597565</v>
      </c>
      <c r="AN1308" s="121">
        <v>0.59681397000000003</v>
      </c>
      <c r="AO1308"/>
      <c r="AP1308" s="282">
        <v>1.2840532999999999E-3</v>
      </c>
      <c r="AQ1308" s="282">
        <v>1.2063537000000001E-3</v>
      </c>
      <c r="AR1308" s="283">
        <v>4.7504649E-5</v>
      </c>
      <c r="AS1308" s="283">
        <v>3.0194906000000001E-5</v>
      </c>
      <c r="AT1308" s="255">
        <f t="shared" si="512"/>
        <v>7.2323364016000004E-8</v>
      </c>
      <c r="AU1308" s="256">
        <f t="shared" si="513"/>
        <v>1.756828769414E-10</v>
      </c>
      <c r="AV1308" s="256">
        <f t="shared" si="514"/>
        <v>4.2289784123000001E-3</v>
      </c>
      <c r="AW1308" s="272">
        <v>4.6035368E-8</v>
      </c>
      <c r="AX1308" s="272">
        <v>1.3889982000000001E-10</v>
      </c>
      <c r="AY1308" s="272">
        <v>3.7949413999999998E-15</v>
      </c>
      <c r="AZ1308" s="273">
        <v>0</v>
      </c>
      <c r="BA1308" s="273">
        <v>0</v>
      </c>
      <c r="BB1308" s="272">
        <v>8.7300015999999995E-11</v>
      </c>
      <c r="BC1308" s="272">
        <v>2.6200696E-8</v>
      </c>
      <c r="BD1308" s="272">
        <v>1.2375497E-11</v>
      </c>
      <c r="BE1308" s="272">
        <v>2.4403765E-11</v>
      </c>
      <c r="BF1308" s="273">
        <v>0</v>
      </c>
      <c r="BG1308" s="273">
        <v>0</v>
      </c>
      <c r="BH1308" s="273">
        <v>0</v>
      </c>
      <c r="BI1308" s="273">
        <v>0</v>
      </c>
      <c r="BJ1308" s="273">
        <v>0</v>
      </c>
      <c r="BK1308" s="273">
        <v>0</v>
      </c>
      <c r="BL1308" s="273">
        <v>0</v>
      </c>
      <c r="BM1308" s="273">
        <v>0</v>
      </c>
      <c r="BN1308" s="272">
        <v>3.8530123000000004E-6</v>
      </c>
      <c r="BO1308" s="273">
        <v>4.2251253999999999E-3</v>
      </c>
      <c r="BP1308" s="273">
        <v>0</v>
      </c>
      <c r="BQ1308" s="273">
        <v>0</v>
      </c>
      <c r="BR1308" s="273">
        <v>0</v>
      </c>
      <c r="BS1308"/>
      <c r="BT1308" s="274">
        <v>3.0974530000000002E-6</v>
      </c>
      <c r="BU1308" s="274">
        <v>1.9698848000000001E-7</v>
      </c>
      <c r="BV1308" s="274">
        <v>1.3831769999999999E-6</v>
      </c>
      <c r="BW1308" s="121">
        <v>0</v>
      </c>
      <c r="BX1308" s="274">
        <v>3.9948033000000001E-7</v>
      </c>
      <c r="BY1308" s="274">
        <v>5.6516405999999998E-8</v>
      </c>
      <c r="BZ1308" s="121">
        <v>0</v>
      </c>
      <c r="CA1308" s="274">
        <v>8.5779741000000005E-8</v>
      </c>
      <c r="CB1308" s="121">
        <v>0</v>
      </c>
      <c r="CC1308" s="121">
        <v>0</v>
      </c>
      <c r="CD1308" s="121">
        <v>0</v>
      </c>
      <c r="CE1308" s="121">
        <v>0</v>
      </c>
      <c r="CF1308" s="121">
        <v>0</v>
      </c>
      <c r="CG1308" s="274">
        <v>1.1987614000000001E-7</v>
      </c>
      <c r="CH1308" s="274">
        <v>7.6356525000000003E-7</v>
      </c>
      <c r="CI1308" s="274">
        <v>9.2069731999999997E-8</v>
      </c>
      <c r="CJ1308" s="121">
        <v>0</v>
      </c>
      <c r="CK1308"/>
      <c r="CL1308" s="322">
        <v>0</v>
      </c>
      <c r="CM1308" s="322">
        <v>4.9607077999999999E-2</v>
      </c>
      <c r="CN1308" s="322">
        <v>2.3782058999999999E-3</v>
      </c>
      <c r="CO1308" s="322">
        <v>1.4773874000000001E-4</v>
      </c>
      <c r="CP1308" s="322">
        <v>4.2489206000000003E-6</v>
      </c>
      <c r="CQ1308" s="322">
        <v>0</v>
      </c>
      <c r="CR1308" s="322">
        <v>0</v>
      </c>
      <c r="CS1308" s="322">
        <v>1.340065E-5</v>
      </c>
      <c r="CT1308" s="322">
        <v>0</v>
      </c>
      <c r="CU1308" s="322">
        <v>6.7507590000000006E-2</v>
      </c>
      <c r="CV1308" s="146"/>
      <c r="CW1308" s="135"/>
      <c r="CX1308" s="78" t="s">
        <v>3461</v>
      </c>
      <c r="DB1308" s="68"/>
      <c r="DC1308"/>
      <c r="DD1308"/>
      <c r="DE1308"/>
      <c r="DF1308"/>
      <c r="DG1308"/>
      <c r="DH1308"/>
    </row>
    <row r="1309" spans="1:118" ht="14.4" customHeight="1">
      <c r="A1309" t="s">
        <v>2944</v>
      </c>
      <c r="B1309" s="168" t="s">
        <v>2934</v>
      </c>
      <c r="C1309" s="279" t="str">
        <f t="shared" si="497"/>
        <v>B.044.01.109</v>
      </c>
      <c r="D1309" s="14" t="s">
        <v>2935</v>
      </c>
      <c r="E1309" s="278" t="s">
        <v>1810</v>
      </c>
      <c r="F1309" s="281" t="str">
        <f t="shared" si="498"/>
        <v>Electricity Western Africa production</v>
      </c>
      <c r="G1309" s="319">
        <f t="shared" si="507"/>
        <v>2.3162866209999999E-4</v>
      </c>
      <c r="H1309" s="319">
        <f t="shared" si="508"/>
        <v>1.46935161E-5</v>
      </c>
      <c r="I1309" s="319">
        <f t="shared" si="509"/>
        <v>2.6414938000000001E-5</v>
      </c>
      <c r="J1309" s="319">
        <f t="shared" si="510"/>
        <v>7.5557697999999998E-5</v>
      </c>
      <c r="K1309" s="319">
        <v>1.1496251E-4</v>
      </c>
      <c r="L1309" s="319">
        <v>1.1198452E-5</v>
      </c>
      <c r="M1309" s="319">
        <v>1.5216486000000001E-5</v>
      </c>
      <c r="N1309" s="319">
        <v>1.2783944E-5</v>
      </c>
      <c r="O1309" s="319">
        <v>1.9095720999999999E-6</v>
      </c>
      <c r="P1309" s="319">
        <v>0</v>
      </c>
      <c r="Q1309" s="319">
        <v>0</v>
      </c>
      <c r="R1309" s="319">
        <v>0</v>
      </c>
      <c r="S1309" s="319">
        <v>7.5557697999999998E-5</v>
      </c>
      <c r="T1309" s="319">
        <v>0</v>
      </c>
      <c r="U1309" s="319">
        <v>0</v>
      </c>
      <c r="V1309" s="319">
        <v>0</v>
      </c>
      <c r="W1309" s="319">
        <v>0</v>
      </c>
      <c r="X1309" s="319">
        <v>0</v>
      </c>
      <c r="Y1309" s="210"/>
      <c r="Z1309" s="320">
        <f t="shared" si="502"/>
        <v>8.6437977443609021E-4</v>
      </c>
      <c r="AA1309" s="210"/>
      <c r="AB1309" s="321">
        <f t="shared" si="503"/>
        <v>1.1496251E-4</v>
      </c>
      <c r="AC1309" s="321">
        <f t="shared" si="504"/>
        <v>4.11084541E-5</v>
      </c>
      <c r="AD1309" s="321">
        <f t="shared" si="511"/>
        <v>2.6414938000000001E-5</v>
      </c>
      <c r="AE1309" s="321">
        <f t="shared" si="505"/>
        <v>2.6414938000000001E-5</v>
      </c>
      <c r="AF1309" s="321">
        <f t="shared" si="506"/>
        <v>7.5557697999999998E-5</v>
      </c>
      <c r="AG1309"/>
      <c r="AH1309" s="121">
        <v>0.31673824</v>
      </c>
      <c r="AI1309" s="121">
        <v>0</v>
      </c>
      <c r="AJ1309" s="121">
        <v>0</v>
      </c>
      <c r="AK1309" s="121">
        <v>0</v>
      </c>
      <c r="AL1309" s="121">
        <v>0</v>
      </c>
      <c r="AM1309" s="121">
        <v>2.1385429000000001E-2</v>
      </c>
      <c r="AN1309" s="121">
        <v>0.29535281000000002</v>
      </c>
      <c r="AO1309"/>
      <c r="AP1309" s="283">
        <v>2.0559847000000001E-5</v>
      </c>
      <c r="AQ1309" s="283">
        <v>1.9714483999999999E-5</v>
      </c>
      <c r="AR1309" s="283">
        <v>8.3447450000000005E-7</v>
      </c>
      <c r="AS1309" s="283">
        <v>1.0888626999999999E-8</v>
      </c>
      <c r="AT1309" s="255">
        <f t="shared" si="512"/>
        <v>1.1819234805000001E-9</v>
      </c>
      <c r="AU1309" s="256">
        <f t="shared" si="513"/>
        <v>3.0860743650530002E-12</v>
      </c>
      <c r="AV1309" s="256">
        <f t="shared" si="514"/>
        <v>1.5250178E-6</v>
      </c>
      <c r="AW1309" s="272">
        <v>8.0214442999999997E-10</v>
      </c>
      <c r="AX1309" s="272">
        <v>2.4202634E-12</v>
      </c>
      <c r="AY1309" s="272">
        <v>6.6125053000000002E-17</v>
      </c>
      <c r="AZ1309" s="273">
        <v>0</v>
      </c>
      <c r="BA1309" s="273">
        <v>0</v>
      </c>
      <c r="BB1309" s="272">
        <v>1.9008805000000002E-12</v>
      </c>
      <c r="BC1309" s="272">
        <v>3.7787817000000001E-10</v>
      </c>
      <c r="BD1309" s="272">
        <v>2.6946548000000002E-13</v>
      </c>
      <c r="BE1309" s="272">
        <v>3.9627936000000002E-13</v>
      </c>
      <c r="BF1309" s="273">
        <v>0</v>
      </c>
      <c r="BG1309" s="273">
        <v>0</v>
      </c>
      <c r="BH1309" s="273">
        <v>0</v>
      </c>
      <c r="BI1309" s="273">
        <v>0</v>
      </c>
      <c r="BJ1309" s="273">
        <v>0</v>
      </c>
      <c r="BK1309" s="273">
        <v>0</v>
      </c>
      <c r="BL1309" s="273">
        <v>0</v>
      </c>
      <c r="BM1309" s="273">
        <v>0</v>
      </c>
      <c r="BN1309" s="272">
        <v>1.5250178E-6</v>
      </c>
      <c r="BO1309" s="273">
        <v>0</v>
      </c>
      <c r="BP1309" s="273">
        <v>0</v>
      </c>
      <c r="BQ1309" s="273">
        <v>0</v>
      </c>
      <c r="BR1309" s="273">
        <v>0</v>
      </c>
      <c r="BS1309"/>
      <c r="BT1309" s="274">
        <v>7.3105864000000003E-8</v>
      </c>
      <c r="BU1309" s="274">
        <v>3.3578914999999999E-9</v>
      </c>
      <c r="BV1309" s="274">
        <v>2.4101202E-8</v>
      </c>
      <c r="BW1309" s="121">
        <v>0</v>
      </c>
      <c r="BX1309" s="274">
        <v>3.5575674000000002E-9</v>
      </c>
      <c r="BY1309" s="274">
        <v>1.2305947E-9</v>
      </c>
      <c r="BZ1309" s="121">
        <v>0</v>
      </c>
      <c r="CA1309" s="274">
        <v>1.8677779000000001E-9</v>
      </c>
      <c r="CB1309" s="121">
        <v>0</v>
      </c>
      <c r="CC1309" s="121">
        <v>0</v>
      </c>
      <c r="CD1309" s="121">
        <v>0</v>
      </c>
      <c r="CE1309" s="121">
        <v>0</v>
      </c>
      <c r="CF1309" s="121">
        <v>0</v>
      </c>
      <c r="CG1309" s="274">
        <v>2.5497393000000001E-9</v>
      </c>
      <c r="CH1309" s="121">
        <v>0</v>
      </c>
      <c r="CI1309" s="274">
        <v>3.6441091999999998E-8</v>
      </c>
      <c r="CJ1309" s="121">
        <v>0</v>
      </c>
      <c r="CK1309"/>
      <c r="CL1309" s="322">
        <v>0</v>
      </c>
      <c r="CM1309" s="322">
        <v>8.6437978E-4</v>
      </c>
      <c r="CN1309" s="322">
        <v>5.1783327000000003E-5</v>
      </c>
      <c r="CO1309" s="322">
        <v>2.5796583999999999E-6</v>
      </c>
      <c r="CP1309" s="322">
        <v>9.251648E-8</v>
      </c>
      <c r="CQ1309" s="322">
        <v>0</v>
      </c>
      <c r="CR1309" s="322">
        <v>0</v>
      </c>
      <c r="CS1309" s="322">
        <v>1.3099475000000001E-7</v>
      </c>
      <c r="CT1309" s="322">
        <v>0</v>
      </c>
      <c r="CU1309" s="322">
        <v>0</v>
      </c>
      <c r="CV1309" s="146"/>
      <c r="CW1309" s="135"/>
      <c r="CX1309" s="78" t="s">
        <v>3461</v>
      </c>
      <c r="DB1309" s="14"/>
      <c r="DC1309"/>
      <c r="DD1309"/>
      <c r="DE1309"/>
      <c r="DF1309"/>
      <c r="DG1309"/>
      <c r="DH1309"/>
    </row>
    <row r="1310" spans="1:118" ht="14.4" customHeight="1">
      <c r="A1310" t="s">
        <v>2945</v>
      </c>
      <c r="B1310" s="168" t="s">
        <v>2934</v>
      </c>
      <c r="C1310" s="279" t="str">
        <f t="shared" si="497"/>
        <v>B.044.01.110</v>
      </c>
      <c r="D1310" s="14" t="s">
        <v>2935</v>
      </c>
      <c r="E1310" s="278" t="s">
        <v>1810</v>
      </c>
      <c r="F1310" s="281" t="str">
        <f t="shared" si="498"/>
        <v>Electricity World production</v>
      </c>
      <c r="G1310" s="319">
        <f t="shared" si="507"/>
        <v>2.837767452E-2</v>
      </c>
      <c r="H1310" s="319">
        <f t="shared" si="508"/>
        <v>2.3328998699999998E-3</v>
      </c>
      <c r="I1310" s="319">
        <f t="shared" si="509"/>
        <v>3.5999356000000001E-3</v>
      </c>
      <c r="J1310" s="319">
        <f t="shared" si="510"/>
        <v>2.2818440499999997E-3</v>
      </c>
      <c r="K1310" s="319">
        <v>2.0162995E-2</v>
      </c>
      <c r="L1310" s="319">
        <v>1.8654154E-3</v>
      </c>
      <c r="M1310" s="319">
        <v>1.7345202000000001E-3</v>
      </c>
      <c r="N1310" s="319">
        <v>1.4572359E-3</v>
      </c>
      <c r="O1310" s="319">
        <v>8.7566396999999997E-4</v>
      </c>
      <c r="P1310" s="319">
        <v>0</v>
      </c>
      <c r="Q1310" s="319">
        <v>0</v>
      </c>
      <c r="R1310" s="319">
        <v>0</v>
      </c>
      <c r="S1310" s="319">
        <v>1.0856865E-4</v>
      </c>
      <c r="T1310" s="319">
        <v>0</v>
      </c>
      <c r="U1310" s="319">
        <v>2.1732753999999998E-3</v>
      </c>
      <c r="V1310" s="319">
        <v>0</v>
      </c>
      <c r="W1310" s="319">
        <v>0</v>
      </c>
      <c r="X1310" s="319">
        <v>0</v>
      </c>
      <c r="Y1310" s="210"/>
      <c r="Z1310" s="320">
        <f t="shared" si="502"/>
        <v>0.15160146616541353</v>
      </c>
      <c r="AA1310" s="210"/>
      <c r="AB1310" s="321">
        <f t="shared" si="503"/>
        <v>2.0162995E-2</v>
      </c>
      <c r="AC1310" s="321">
        <f t="shared" si="504"/>
        <v>5.9328354699999999E-3</v>
      </c>
      <c r="AD1310" s="321">
        <f t="shared" si="511"/>
        <v>3.5999356000000001E-3</v>
      </c>
      <c r="AE1310" s="321">
        <f t="shared" si="505"/>
        <v>3.5999356000000001E-3</v>
      </c>
      <c r="AF1310" s="321">
        <f t="shared" si="506"/>
        <v>2.2818440499999997E-3</v>
      </c>
      <c r="AG1310"/>
      <c r="AH1310" s="121">
        <v>2.3727928</v>
      </c>
      <c r="AI1310" s="121">
        <v>1.7625299000000001</v>
      </c>
      <c r="AJ1310" s="121">
        <v>0.29460391000000002</v>
      </c>
      <c r="AK1310" s="121">
        <v>0</v>
      </c>
      <c r="AL1310" s="121">
        <v>2.9501554999999999E-2</v>
      </c>
      <c r="AM1310" s="121">
        <v>0.12650650999999999</v>
      </c>
      <c r="AN1310" s="121">
        <v>0.15965095000000001</v>
      </c>
      <c r="AO1310"/>
      <c r="AP1310" s="282">
        <v>3.6092384E-3</v>
      </c>
      <c r="AQ1310" s="282">
        <v>3.4192879999999999E-3</v>
      </c>
      <c r="AR1310" s="282">
        <v>1.3867240999999999E-4</v>
      </c>
      <c r="AS1310" s="283">
        <v>5.1278035999999998E-5</v>
      </c>
      <c r="AT1310" s="255">
        <f t="shared" si="512"/>
        <v>2.0499328249999998E-7</v>
      </c>
      <c r="AU1310" s="256">
        <f t="shared" si="513"/>
        <v>5.1284174251200003E-10</v>
      </c>
      <c r="AV1310" s="256">
        <f t="shared" si="514"/>
        <v>7.1817977937999999E-3</v>
      </c>
      <c r="AW1310" s="272">
        <v>1.4068615999999999E-7</v>
      </c>
      <c r="AX1310" s="272">
        <v>4.2448411000000002E-10</v>
      </c>
      <c r="AY1310" s="272">
        <v>1.1597512000000001E-14</v>
      </c>
      <c r="AZ1310" s="273">
        <v>0</v>
      </c>
      <c r="BA1310" s="273">
        <v>0</v>
      </c>
      <c r="BB1310" s="272">
        <v>2.166805E-10</v>
      </c>
      <c r="BC1310" s="272">
        <v>6.4090442000000002E-8</v>
      </c>
      <c r="BD1310" s="272">
        <v>3.0716246000000003E-11</v>
      </c>
      <c r="BE1310" s="272">
        <v>5.7629789E-11</v>
      </c>
      <c r="BF1310" s="273">
        <v>0</v>
      </c>
      <c r="BG1310" s="273">
        <v>0</v>
      </c>
      <c r="BH1310" s="273">
        <v>0</v>
      </c>
      <c r="BI1310" s="273">
        <v>0</v>
      </c>
      <c r="BJ1310" s="273">
        <v>0</v>
      </c>
      <c r="BK1310" s="273">
        <v>0</v>
      </c>
      <c r="BL1310" s="273">
        <v>0</v>
      </c>
      <c r="BM1310" s="273">
        <v>0</v>
      </c>
      <c r="BN1310" s="272">
        <v>2.1912938E-6</v>
      </c>
      <c r="BO1310" s="273">
        <v>7.1796064999999996E-3</v>
      </c>
      <c r="BP1310" s="273">
        <v>0</v>
      </c>
      <c r="BQ1310" s="273">
        <v>0</v>
      </c>
      <c r="BR1310" s="273">
        <v>0</v>
      </c>
      <c r="BS1310"/>
      <c r="BT1310" s="274">
        <v>8.9399799999999994E-6</v>
      </c>
      <c r="BU1310" s="274">
        <v>4.6865432999999999E-7</v>
      </c>
      <c r="BV1310" s="274">
        <v>4.2270511999999997E-6</v>
      </c>
      <c r="BW1310" s="121">
        <v>0</v>
      </c>
      <c r="BX1310" s="274">
        <v>1.0652321E-6</v>
      </c>
      <c r="BY1310" s="274">
        <v>1.4027492E-7</v>
      </c>
      <c r="BZ1310" s="121">
        <v>0</v>
      </c>
      <c r="CA1310" s="274">
        <v>2.1290713999999999E-7</v>
      </c>
      <c r="CB1310" s="121">
        <v>0</v>
      </c>
      <c r="CC1310" s="121">
        <v>0</v>
      </c>
      <c r="CD1310" s="121">
        <v>0</v>
      </c>
      <c r="CE1310" s="121">
        <v>0</v>
      </c>
      <c r="CF1310" s="121">
        <v>0</v>
      </c>
      <c r="CG1310" s="274">
        <v>2.9621900000000001E-7</v>
      </c>
      <c r="CH1310" s="274">
        <v>2.4772791999999999E-6</v>
      </c>
      <c r="CI1310" s="274">
        <v>5.2362104000000003E-8</v>
      </c>
      <c r="CJ1310" s="121">
        <v>0</v>
      </c>
      <c r="CK1310"/>
      <c r="CL1310" s="322">
        <v>0</v>
      </c>
      <c r="CM1310" s="322">
        <v>0.15160146999999999</v>
      </c>
      <c r="CN1310" s="322">
        <v>5.9027576999999996E-3</v>
      </c>
      <c r="CO1310" s="322">
        <v>3.5281864000000001E-4</v>
      </c>
      <c r="CP1310" s="322">
        <v>1.0545911E-5</v>
      </c>
      <c r="CQ1310" s="322">
        <v>0</v>
      </c>
      <c r="CR1310" s="322">
        <v>0</v>
      </c>
      <c r="CS1310" s="322">
        <v>3.4931994000000001E-5</v>
      </c>
      <c r="CT1310" s="322">
        <v>0</v>
      </c>
      <c r="CU1310" s="322">
        <v>0.10586373</v>
      </c>
      <c r="CV1310" s="146"/>
      <c r="CW1310" s="135"/>
      <c r="CX1310" s="78" t="s">
        <v>3461</v>
      </c>
      <c r="DB1310" s="14"/>
      <c r="DC1310"/>
      <c r="DD1310"/>
      <c r="DE1310"/>
      <c r="DF1310"/>
      <c r="DG1310"/>
      <c r="DH1310"/>
    </row>
    <row r="1311" spans="1:118" ht="14.4" customHeight="1">
      <c r="A1311" t="s">
        <v>2946</v>
      </c>
      <c r="B1311" s="168" t="s">
        <v>2934</v>
      </c>
      <c r="C1311" s="279" t="str">
        <f t="shared" si="497"/>
        <v>B.044.01.111</v>
      </c>
      <c r="D1311" s="14" t="s">
        <v>2935</v>
      </c>
      <c r="E1311" s="278" t="s">
        <v>1810</v>
      </c>
      <c r="F1311" s="281" t="str">
        <f t="shared" si="498"/>
        <v>Electricity Afghanistan production</v>
      </c>
      <c r="G1311" s="319">
        <f t="shared" si="507"/>
        <v>7.3312793399999999E-3</v>
      </c>
      <c r="H1311" s="319">
        <f t="shared" si="508"/>
        <v>4.8771748000000007E-4</v>
      </c>
      <c r="I1311" s="319">
        <f t="shared" si="509"/>
        <v>1.46232782E-3</v>
      </c>
      <c r="J1311" s="319">
        <f t="shared" si="510"/>
        <v>2.6750424000000002E-4</v>
      </c>
      <c r="K1311" s="319">
        <v>5.1137298000000003E-3</v>
      </c>
      <c r="L1311" s="319">
        <v>1.1329769E-3</v>
      </c>
      <c r="M1311" s="319">
        <v>3.2935092000000002E-4</v>
      </c>
      <c r="N1311" s="319">
        <v>2.7670013000000003E-4</v>
      </c>
      <c r="O1311" s="319">
        <v>2.1101735000000001E-4</v>
      </c>
      <c r="P1311" s="319">
        <v>0</v>
      </c>
      <c r="Q1311" s="319">
        <v>0</v>
      </c>
      <c r="R1311" s="319">
        <v>0</v>
      </c>
      <c r="S1311" s="319">
        <v>2.6750424000000002E-4</v>
      </c>
      <c r="T1311" s="319">
        <v>0</v>
      </c>
      <c r="U1311" s="319">
        <v>0</v>
      </c>
      <c r="V1311" s="319">
        <v>0</v>
      </c>
      <c r="W1311" s="319">
        <v>0</v>
      </c>
      <c r="X1311" s="319">
        <v>0</v>
      </c>
      <c r="Y1311" s="210"/>
      <c r="Z1311" s="320">
        <f t="shared" si="502"/>
        <v>3.8449096240601506E-2</v>
      </c>
      <c r="AA1311" s="210"/>
      <c r="AB1311" s="321">
        <f t="shared" si="503"/>
        <v>5.1137298000000003E-3</v>
      </c>
      <c r="AC1311" s="321">
        <f t="shared" si="504"/>
        <v>1.9500453000000002E-3</v>
      </c>
      <c r="AD1311" s="321">
        <f t="shared" si="511"/>
        <v>1.46232782E-3</v>
      </c>
      <c r="AE1311" s="321">
        <f t="shared" si="505"/>
        <v>1.46232782E-3</v>
      </c>
      <c r="AF1311" s="321">
        <f t="shared" si="506"/>
        <v>2.6750424000000002E-4</v>
      </c>
      <c r="AG1311"/>
      <c r="AH1311" s="121">
        <v>1.3732122</v>
      </c>
      <c r="AI1311" s="121">
        <v>0.48545059000000002</v>
      </c>
      <c r="AJ1311" s="121">
        <v>0</v>
      </c>
      <c r="AK1311" s="121">
        <v>0</v>
      </c>
      <c r="AL1311" s="121">
        <v>0</v>
      </c>
      <c r="AM1311" s="121">
        <v>0.10145847</v>
      </c>
      <c r="AN1311" s="121">
        <v>0.78630316</v>
      </c>
      <c r="AO1311"/>
      <c r="AP1311" s="282">
        <v>1.1192470000000001E-3</v>
      </c>
      <c r="AQ1311" s="282">
        <v>1.0464452000000001E-3</v>
      </c>
      <c r="AR1311" s="283">
        <v>3.8102092E-5</v>
      </c>
      <c r="AS1311" s="283">
        <v>3.4699722000000003E-5</v>
      </c>
      <c r="AT1311" s="255">
        <f t="shared" si="512"/>
        <v>6.2736520320000002E-8</v>
      </c>
      <c r="AU1311" s="256">
        <f t="shared" si="513"/>
        <v>1.4091010605590002E-10</v>
      </c>
      <c r="AV1311" s="256">
        <f t="shared" si="514"/>
        <v>4.8599050681999998E-3</v>
      </c>
      <c r="AW1311" s="272">
        <v>3.5680761E-8</v>
      </c>
      <c r="AX1311" s="272">
        <v>1.0765747000000001E-10</v>
      </c>
      <c r="AY1311" s="272">
        <v>2.9413559000000001E-15</v>
      </c>
      <c r="AZ1311" s="273">
        <v>0</v>
      </c>
      <c r="BA1311" s="273">
        <v>0</v>
      </c>
      <c r="BB1311" s="272">
        <v>4.1143319999999997E-11</v>
      </c>
      <c r="BC1311" s="272">
        <v>2.7014616000000001E-8</v>
      </c>
      <c r="BD1311" s="272">
        <v>5.8324047000000004E-12</v>
      </c>
      <c r="BE1311" s="272">
        <v>2.741729E-11</v>
      </c>
      <c r="BF1311" s="273">
        <v>0</v>
      </c>
      <c r="BG1311" s="273">
        <v>0</v>
      </c>
      <c r="BH1311" s="273">
        <v>0</v>
      </c>
      <c r="BI1311" s="273">
        <v>0</v>
      </c>
      <c r="BJ1311" s="273">
        <v>0</v>
      </c>
      <c r="BK1311" s="273">
        <v>0</v>
      </c>
      <c r="BL1311" s="273">
        <v>0</v>
      </c>
      <c r="BM1311" s="273">
        <v>0</v>
      </c>
      <c r="BN1311" s="272">
        <v>5.3991681999999997E-6</v>
      </c>
      <c r="BO1311" s="273">
        <v>4.8545059000000002E-3</v>
      </c>
      <c r="BP1311" s="273">
        <v>0</v>
      </c>
      <c r="BQ1311" s="273">
        <v>0</v>
      </c>
      <c r="BR1311" s="273">
        <v>0</v>
      </c>
      <c r="BS1311"/>
      <c r="BT1311" s="274">
        <v>2.4563726E-6</v>
      </c>
      <c r="BU1311" s="274">
        <v>2.0256858999999999E-7</v>
      </c>
      <c r="BV1311" s="274">
        <v>1.0720628E-6</v>
      </c>
      <c r="BW1311" s="121">
        <v>0</v>
      </c>
      <c r="BX1311" s="274">
        <v>3.3587791999999999E-7</v>
      </c>
      <c r="BY1311" s="274">
        <v>2.6635420000000001E-8</v>
      </c>
      <c r="BZ1311" s="121">
        <v>0</v>
      </c>
      <c r="CA1311" s="274">
        <v>4.0426834999999999E-8</v>
      </c>
      <c r="CB1311" s="121">
        <v>0</v>
      </c>
      <c r="CC1311" s="121">
        <v>0</v>
      </c>
      <c r="CD1311" s="121">
        <v>0</v>
      </c>
      <c r="CE1311" s="121">
        <v>0</v>
      </c>
      <c r="CF1311" s="121">
        <v>0</v>
      </c>
      <c r="CG1311" s="274">
        <v>6.3618966000000004E-8</v>
      </c>
      <c r="CH1311" s="274">
        <v>5.8616607000000005E-7</v>
      </c>
      <c r="CI1311" s="274">
        <v>1.2901593000000001E-7</v>
      </c>
      <c r="CJ1311" s="121">
        <v>0</v>
      </c>
      <c r="CK1311"/>
      <c r="CL1311" s="322">
        <v>0</v>
      </c>
      <c r="CM1311" s="322">
        <v>3.8449096000000002E-2</v>
      </c>
      <c r="CN1311" s="322">
        <v>1.1208164000000001E-3</v>
      </c>
      <c r="CO1311" s="322">
        <v>1.4470333E-4</v>
      </c>
      <c r="CP1311" s="322">
        <v>2.0024588999999999E-6</v>
      </c>
      <c r="CQ1311" s="322">
        <v>0</v>
      </c>
      <c r="CR1311" s="322">
        <v>0</v>
      </c>
      <c r="CS1311" s="322">
        <v>1.2497704999999999E-5</v>
      </c>
      <c r="CT1311" s="322">
        <v>0</v>
      </c>
      <c r="CU1311" s="322">
        <v>6.5948004000000005E-2</v>
      </c>
      <c r="CV1311" s="146"/>
      <c r="CW1311" s="135"/>
      <c r="CX1311" s="78" t="s">
        <v>3461</v>
      </c>
      <c r="DB1311" s="14"/>
      <c r="DC1311"/>
      <c r="DD1311"/>
      <c r="DE1311"/>
      <c r="DF1311"/>
      <c r="DG1311"/>
      <c r="DH1311"/>
    </row>
    <row r="1312" spans="1:118" ht="14.4" customHeight="1">
      <c r="A1312" t="s">
        <v>2947</v>
      </c>
      <c r="B1312" s="168" t="s">
        <v>2934</v>
      </c>
      <c r="C1312" s="279" t="str">
        <f t="shared" si="497"/>
        <v>B.044.01.112</v>
      </c>
      <c r="D1312" s="14" t="s">
        <v>2935</v>
      </c>
      <c r="E1312" s="278" t="s">
        <v>1810</v>
      </c>
      <c r="F1312" s="281" t="str">
        <f t="shared" si="498"/>
        <v>Electricity Albania production</v>
      </c>
      <c r="G1312" s="319">
        <f t="shared" si="507"/>
        <v>5.8688723450000006E-4</v>
      </c>
      <c r="H1312" s="319">
        <f t="shared" si="508"/>
        <v>5.1232972500000004E-5</v>
      </c>
      <c r="I1312" s="319">
        <f t="shared" si="509"/>
        <v>6.7402072E-5</v>
      </c>
      <c r="J1312" s="319">
        <f t="shared" si="510"/>
        <v>2.109934E-4</v>
      </c>
      <c r="K1312" s="319">
        <v>2.5725879E-4</v>
      </c>
      <c r="L1312" s="319">
        <v>1.4151662999999999E-5</v>
      </c>
      <c r="M1312" s="319">
        <v>5.3250408999999999E-5</v>
      </c>
      <c r="N1312" s="319">
        <v>4.4737677000000001E-5</v>
      </c>
      <c r="O1312" s="319">
        <v>6.4952954999999997E-6</v>
      </c>
      <c r="P1312" s="319">
        <v>0</v>
      </c>
      <c r="Q1312" s="319">
        <v>0</v>
      </c>
      <c r="R1312" s="319">
        <v>0</v>
      </c>
      <c r="S1312" s="319">
        <v>2.109934E-4</v>
      </c>
      <c r="T1312" s="319">
        <v>0</v>
      </c>
      <c r="U1312" s="319">
        <v>0</v>
      </c>
      <c r="V1312" s="319">
        <v>0</v>
      </c>
      <c r="W1312" s="319">
        <v>0</v>
      </c>
      <c r="X1312" s="319">
        <v>0</v>
      </c>
      <c r="Y1312" s="210"/>
      <c r="Z1312" s="320">
        <f t="shared" si="502"/>
        <v>1.9342766165413533E-3</v>
      </c>
      <c r="AA1312" s="210"/>
      <c r="AB1312" s="321">
        <f t="shared" si="503"/>
        <v>2.5725879E-4</v>
      </c>
      <c r="AC1312" s="321">
        <f t="shared" si="504"/>
        <v>1.1863504449999999E-4</v>
      </c>
      <c r="AD1312" s="321">
        <f t="shared" si="511"/>
        <v>6.7402072E-5</v>
      </c>
      <c r="AE1312" s="321">
        <f t="shared" si="505"/>
        <v>6.7402072E-5</v>
      </c>
      <c r="AF1312" s="321">
        <f t="shared" si="506"/>
        <v>2.109934E-4</v>
      </c>
      <c r="AG1312"/>
      <c r="AH1312" s="121">
        <v>1.0526317000000001</v>
      </c>
      <c r="AI1312" s="121">
        <v>0</v>
      </c>
      <c r="AJ1312" s="121">
        <v>0</v>
      </c>
      <c r="AK1312" s="121">
        <v>0</v>
      </c>
      <c r="AL1312" s="121">
        <v>0</v>
      </c>
      <c r="AM1312" s="121">
        <v>8.2236841999999994E-3</v>
      </c>
      <c r="AN1312" s="121">
        <v>1.044408</v>
      </c>
      <c r="AO1312"/>
      <c r="AP1312" s="283">
        <v>4.6457396000000003E-5</v>
      </c>
      <c r="AQ1312" s="283">
        <v>4.4475714999999999E-5</v>
      </c>
      <c r="AR1312" s="283">
        <v>1.9512747999999999E-6</v>
      </c>
      <c r="AS1312" s="283">
        <v>3.0406277999999997E-8</v>
      </c>
      <c r="AT1312" s="255">
        <f t="shared" si="512"/>
        <v>2.6664097708999999E-9</v>
      </c>
      <c r="AU1312" s="256">
        <f t="shared" si="513"/>
        <v>7.2162531721600013E-12</v>
      </c>
      <c r="AV1312" s="256">
        <f t="shared" si="514"/>
        <v>4.2585822999999999E-6</v>
      </c>
      <c r="AW1312" s="272">
        <v>1.7950087E-9</v>
      </c>
      <c r="AX1312" s="272">
        <v>5.4159746000000002E-12</v>
      </c>
      <c r="AY1312" s="272">
        <v>1.4797216E-16</v>
      </c>
      <c r="AZ1312" s="273">
        <v>0</v>
      </c>
      <c r="BA1312" s="273">
        <v>0</v>
      </c>
      <c r="BB1312" s="272">
        <v>6.6521708999999996E-12</v>
      </c>
      <c r="BC1312" s="272">
        <v>8.647489E-10</v>
      </c>
      <c r="BD1312" s="272">
        <v>9.4300004999999995E-13</v>
      </c>
      <c r="BE1312" s="272">
        <v>8.5713055000000002E-13</v>
      </c>
      <c r="BF1312" s="273">
        <v>0</v>
      </c>
      <c r="BG1312" s="273">
        <v>0</v>
      </c>
      <c r="BH1312" s="273">
        <v>0</v>
      </c>
      <c r="BI1312" s="273">
        <v>0</v>
      </c>
      <c r="BJ1312" s="273">
        <v>0</v>
      </c>
      <c r="BK1312" s="273">
        <v>0</v>
      </c>
      <c r="BL1312" s="273">
        <v>0</v>
      </c>
      <c r="BM1312" s="273">
        <v>0</v>
      </c>
      <c r="BN1312" s="272">
        <v>4.2585822999999999E-6</v>
      </c>
      <c r="BO1312" s="273">
        <v>0</v>
      </c>
      <c r="BP1312" s="273">
        <v>0</v>
      </c>
      <c r="BQ1312" s="273">
        <v>0</v>
      </c>
      <c r="BR1312" s="273">
        <v>0</v>
      </c>
      <c r="BS1312"/>
      <c r="BT1312" s="274">
        <v>1.9259602000000001E-7</v>
      </c>
      <c r="BU1312" s="274">
        <v>8.0993937E-9</v>
      </c>
      <c r="BV1312" s="274">
        <v>5.3932764999999998E-8</v>
      </c>
      <c r="BW1312" s="121">
        <v>0</v>
      </c>
      <c r="BX1312" s="274">
        <v>9.2741770999999994E-9</v>
      </c>
      <c r="BY1312" s="274">
        <v>4.3064917000000002E-9</v>
      </c>
      <c r="BZ1312" s="121">
        <v>0</v>
      </c>
      <c r="CA1312" s="274">
        <v>6.5363276E-9</v>
      </c>
      <c r="CB1312" s="121">
        <v>0</v>
      </c>
      <c r="CC1312" s="121">
        <v>0</v>
      </c>
      <c r="CD1312" s="121">
        <v>0</v>
      </c>
      <c r="CE1312" s="121">
        <v>0</v>
      </c>
      <c r="CF1312" s="121">
        <v>0</v>
      </c>
      <c r="CG1312" s="274">
        <v>8.6858279000000006E-9</v>
      </c>
      <c r="CH1312" s="121">
        <v>0</v>
      </c>
      <c r="CI1312" s="274">
        <v>1.0176104000000001E-7</v>
      </c>
      <c r="CJ1312" s="121">
        <v>0</v>
      </c>
      <c r="CK1312"/>
      <c r="CL1312" s="322">
        <v>0</v>
      </c>
      <c r="CM1312" s="322">
        <v>1.9342766E-3</v>
      </c>
      <c r="CN1312" s="322">
        <v>1.8121683000000001E-4</v>
      </c>
      <c r="CO1312" s="322">
        <v>6.5291847000000001E-6</v>
      </c>
      <c r="CP1312" s="322">
        <v>3.2376335000000001E-7</v>
      </c>
      <c r="CQ1312" s="322">
        <v>0</v>
      </c>
      <c r="CR1312" s="322">
        <v>0</v>
      </c>
      <c r="CS1312" s="322">
        <v>3.0106926E-7</v>
      </c>
      <c r="CT1312" s="322">
        <v>0</v>
      </c>
      <c r="CU1312" s="322">
        <v>0</v>
      </c>
      <c r="CV1312" s="146"/>
      <c r="CW1312" s="135"/>
      <c r="CX1312" s="78" t="s">
        <v>3461</v>
      </c>
      <c r="DB1312" s="17"/>
      <c r="DC1312"/>
      <c r="DD1312"/>
      <c r="DE1312"/>
      <c r="DF1312"/>
      <c r="DG1312"/>
      <c r="DH1312"/>
    </row>
    <row r="1313" spans="1:112" ht="14.4" customHeight="1">
      <c r="A1313" t="s">
        <v>2948</v>
      </c>
      <c r="B1313" s="168" t="s">
        <v>2934</v>
      </c>
      <c r="C1313" s="279" t="str">
        <f t="shared" si="497"/>
        <v>B.044.01.113</v>
      </c>
      <c r="D1313" s="14" t="s">
        <v>2935</v>
      </c>
      <c r="E1313" s="278" t="s">
        <v>1810</v>
      </c>
      <c r="F1313" s="281" t="str">
        <f t="shared" si="498"/>
        <v>Electricity Algeria production</v>
      </c>
      <c r="G1313" s="319">
        <f t="shared" si="507"/>
        <v>3.4898942954999998E-2</v>
      </c>
      <c r="H1313" s="319">
        <f t="shared" si="508"/>
        <v>3.8487008000000003E-3</v>
      </c>
      <c r="I1313" s="319">
        <f t="shared" si="509"/>
        <v>6.0308330999999998E-3</v>
      </c>
      <c r="J1313" s="319">
        <f t="shared" si="510"/>
        <v>1.2819054999999999E-5</v>
      </c>
      <c r="K1313" s="319">
        <v>2.5006589999999999E-2</v>
      </c>
      <c r="L1313" s="319">
        <v>2.9949038E-3</v>
      </c>
      <c r="M1313" s="319">
        <v>3.0359292999999998E-3</v>
      </c>
      <c r="N1313" s="319">
        <v>2.5505987000000001E-3</v>
      </c>
      <c r="O1313" s="319">
        <v>1.2981021E-3</v>
      </c>
      <c r="P1313" s="319">
        <v>0</v>
      </c>
      <c r="Q1313" s="319">
        <v>0</v>
      </c>
      <c r="R1313" s="319">
        <v>0</v>
      </c>
      <c r="S1313" s="319">
        <v>1.2819054999999999E-5</v>
      </c>
      <c r="T1313" s="319">
        <v>0</v>
      </c>
      <c r="U1313" s="319">
        <v>0</v>
      </c>
      <c r="V1313" s="319">
        <v>0</v>
      </c>
      <c r="W1313" s="319">
        <v>0</v>
      </c>
      <c r="X1313" s="319">
        <v>0</v>
      </c>
      <c r="Y1313" s="210"/>
      <c r="Z1313" s="320">
        <f t="shared" si="502"/>
        <v>0.18801947368421051</v>
      </c>
      <c r="AA1313" s="210"/>
      <c r="AB1313" s="321">
        <f t="shared" si="503"/>
        <v>2.5006589999999999E-2</v>
      </c>
      <c r="AC1313" s="321">
        <f t="shared" si="504"/>
        <v>9.879533900000001E-3</v>
      </c>
      <c r="AD1313" s="321">
        <f t="shared" si="511"/>
        <v>6.0308330999999998E-3</v>
      </c>
      <c r="AE1313" s="321">
        <f t="shared" si="505"/>
        <v>6.0308330999999998E-3</v>
      </c>
      <c r="AF1313" s="321">
        <f t="shared" si="506"/>
        <v>1.2819054999999999E-5</v>
      </c>
      <c r="AG1313"/>
      <c r="AH1313" s="121">
        <v>2.3731119000000001</v>
      </c>
      <c r="AI1313" s="121">
        <v>2.3607567</v>
      </c>
      <c r="AJ1313" s="121">
        <v>0</v>
      </c>
      <c r="AK1313" s="121">
        <v>0</v>
      </c>
      <c r="AL1313" s="121">
        <v>0</v>
      </c>
      <c r="AM1313" s="121">
        <v>1.1133212E-2</v>
      </c>
      <c r="AN1313" s="121">
        <v>1.2219379000000001E-3</v>
      </c>
      <c r="AO1313"/>
      <c r="AP1313" s="282">
        <v>4.9631188999999997E-3</v>
      </c>
      <c r="AQ1313" s="282">
        <v>4.6446042000000002E-3</v>
      </c>
      <c r="AR1313" s="282">
        <v>1.8262448E-4</v>
      </c>
      <c r="AS1313" s="282">
        <v>1.3589019E-4</v>
      </c>
      <c r="AT1313" s="255">
        <f t="shared" si="512"/>
        <v>2.7845348568000001E-7</v>
      </c>
      <c r="AU1313" s="256">
        <f t="shared" si="513"/>
        <v>6.753864084899999E-10</v>
      </c>
      <c r="AV1313" s="256">
        <f t="shared" si="514"/>
        <v>1.9032238733220002E-2</v>
      </c>
      <c r="AW1313" s="272">
        <v>1.7448207E-7</v>
      </c>
      <c r="AX1313" s="272">
        <v>5.2645452999999999E-10</v>
      </c>
      <c r="AY1313" s="272">
        <v>1.4383490000000001E-14</v>
      </c>
      <c r="AZ1313" s="273">
        <v>0</v>
      </c>
      <c r="BA1313" s="273">
        <v>0</v>
      </c>
      <c r="BB1313" s="272">
        <v>3.7925567999999998E-10</v>
      </c>
      <c r="BC1313" s="272">
        <v>1.0359216E-7</v>
      </c>
      <c r="BD1313" s="272">
        <v>5.3762618999999997E-11</v>
      </c>
      <c r="BE1313" s="272">
        <v>9.5154875999999999E-11</v>
      </c>
      <c r="BF1313" s="273">
        <v>0</v>
      </c>
      <c r="BG1313" s="273">
        <v>0</v>
      </c>
      <c r="BH1313" s="273">
        <v>0</v>
      </c>
      <c r="BI1313" s="273">
        <v>0</v>
      </c>
      <c r="BJ1313" s="273">
        <v>0</v>
      </c>
      <c r="BK1313" s="273">
        <v>0</v>
      </c>
      <c r="BL1313" s="273">
        <v>0</v>
      </c>
      <c r="BM1313" s="273">
        <v>0</v>
      </c>
      <c r="BN1313" s="272">
        <v>2.5873322000000002E-7</v>
      </c>
      <c r="BO1313" s="273">
        <v>1.903198E-2</v>
      </c>
      <c r="BP1313" s="273">
        <v>0</v>
      </c>
      <c r="BQ1313" s="273">
        <v>0</v>
      </c>
      <c r="BR1313" s="273">
        <v>0</v>
      </c>
      <c r="BS1313"/>
      <c r="BT1313" s="274">
        <v>1.1519188E-5</v>
      </c>
      <c r="BU1313" s="274">
        <v>7.8088781999999998E-7</v>
      </c>
      <c r="BV1313" s="274">
        <v>5.2424818000000003E-6</v>
      </c>
      <c r="BW1313" s="121">
        <v>0</v>
      </c>
      <c r="BX1313" s="274">
        <v>1.6220612E-6</v>
      </c>
      <c r="BY1313" s="274">
        <v>2.4552307000000001E-7</v>
      </c>
      <c r="BZ1313" s="121">
        <v>0</v>
      </c>
      <c r="CA1313" s="274">
        <v>3.7265119000000002E-7</v>
      </c>
      <c r="CB1313" s="121">
        <v>0</v>
      </c>
      <c r="CC1313" s="121">
        <v>0</v>
      </c>
      <c r="CD1313" s="121">
        <v>0</v>
      </c>
      <c r="CE1313" s="121">
        <v>0</v>
      </c>
      <c r="CF1313" s="121">
        <v>0</v>
      </c>
      <c r="CG1313" s="274">
        <v>5.1591443999999998E-7</v>
      </c>
      <c r="CH1313" s="274">
        <v>2.7334857999999999E-6</v>
      </c>
      <c r="CI1313" s="274">
        <v>6.1825647000000001E-9</v>
      </c>
      <c r="CJ1313" s="121">
        <v>0</v>
      </c>
      <c r="CK1313"/>
      <c r="CL1313" s="322">
        <v>0</v>
      </c>
      <c r="CM1313" s="322">
        <v>0.18801946999999999</v>
      </c>
      <c r="CN1313" s="322">
        <v>1.0331592000000001E-2</v>
      </c>
      <c r="CO1313" s="322">
        <v>5.9058299999999999E-4</v>
      </c>
      <c r="CP1313" s="322">
        <v>1.8458499E-5</v>
      </c>
      <c r="CQ1313" s="322">
        <v>0</v>
      </c>
      <c r="CR1313" s="322">
        <v>0</v>
      </c>
      <c r="CS1313" s="322">
        <v>5.3644508E-5</v>
      </c>
      <c r="CT1313" s="322">
        <v>0</v>
      </c>
      <c r="CU1313" s="322">
        <v>0.31917015999999998</v>
      </c>
      <c r="CV1313" s="146"/>
      <c r="CW1313" s="135"/>
      <c r="CX1313" s="78" t="s">
        <v>3461</v>
      </c>
      <c r="DB1313" s="17"/>
      <c r="DC1313"/>
      <c r="DD1313"/>
      <c r="DE1313"/>
      <c r="DF1313"/>
      <c r="DG1313"/>
      <c r="DH1313"/>
    </row>
    <row r="1314" spans="1:112" ht="14.4" customHeight="1">
      <c r="A1314" t="s">
        <v>2949</v>
      </c>
      <c r="B1314" s="168" t="s">
        <v>2934</v>
      </c>
      <c r="C1314" s="279" t="str">
        <f t="shared" si="497"/>
        <v>B.044.01.114</v>
      </c>
      <c r="D1314" s="14" t="s">
        <v>2935</v>
      </c>
      <c r="E1314" s="278" t="s">
        <v>1810</v>
      </c>
      <c r="F1314" s="281" t="str">
        <f t="shared" si="498"/>
        <v>Electricity American Samoa production</v>
      </c>
      <c r="G1314" s="319">
        <f t="shared" si="507"/>
        <v>4.0922396399999998E-2</v>
      </c>
      <c r="H1314" s="319">
        <f t="shared" si="508"/>
        <v>2.8650435999999996E-3</v>
      </c>
      <c r="I1314" s="319">
        <f t="shared" si="509"/>
        <v>8.6645457999999995E-3</v>
      </c>
      <c r="J1314" s="319">
        <f t="shared" si="510"/>
        <v>0</v>
      </c>
      <c r="K1314" s="319">
        <v>2.9392807E-2</v>
      </c>
      <c r="L1314" s="319">
        <v>6.8177300999999997E-3</v>
      </c>
      <c r="M1314" s="319">
        <v>1.8468156999999999E-3</v>
      </c>
      <c r="N1314" s="319">
        <v>1.5515794999999999E-3</v>
      </c>
      <c r="O1314" s="319">
        <v>1.3134640999999999E-3</v>
      </c>
      <c r="P1314" s="319">
        <v>0</v>
      </c>
      <c r="Q1314" s="319">
        <v>0</v>
      </c>
      <c r="R1314" s="319">
        <v>0</v>
      </c>
      <c r="S1314" s="319">
        <v>0</v>
      </c>
      <c r="T1314" s="319">
        <v>0</v>
      </c>
      <c r="U1314" s="319">
        <v>0</v>
      </c>
      <c r="V1314" s="319">
        <v>0</v>
      </c>
      <c r="W1314" s="319">
        <v>0</v>
      </c>
      <c r="X1314" s="319">
        <v>0</v>
      </c>
      <c r="Y1314" s="210"/>
      <c r="Z1314" s="320">
        <f t="shared" si="502"/>
        <v>0.22099854887218043</v>
      </c>
      <c r="AA1314" s="210"/>
      <c r="AB1314" s="321">
        <f t="shared" si="503"/>
        <v>2.9392807E-2</v>
      </c>
      <c r="AC1314" s="321">
        <f t="shared" si="504"/>
        <v>1.15295894E-2</v>
      </c>
      <c r="AD1314" s="321">
        <f t="shared" si="511"/>
        <v>8.6645457999999995E-3</v>
      </c>
      <c r="AE1314" s="321">
        <f t="shared" si="505"/>
        <v>8.6645457999999995E-3</v>
      </c>
      <c r="AF1314" s="321">
        <f t="shared" si="506"/>
        <v>0</v>
      </c>
      <c r="AG1314"/>
      <c r="AH1314" s="121">
        <v>3.0994152000000001</v>
      </c>
      <c r="AI1314" s="121">
        <v>3.0994152000000001</v>
      </c>
      <c r="AJ1314" s="121">
        <v>0</v>
      </c>
      <c r="AK1314" s="121">
        <v>0</v>
      </c>
      <c r="AL1314" s="121">
        <v>0</v>
      </c>
      <c r="AM1314" s="121">
        <v>0</v>
      </c>
      <c r="AN1314" s="121">
        <v>0</v>
      </c>
      <c r="AO1314"/>
      <c r="AP1314" s="282">
        <v>6.5679377999999997E-3</v>
      </c>
      <c r="AQ1314" s="282">
        <v>6.1262399000000002E-3</v>
      </c>
      <c r="AR1314" s="282">
        <v>2.2039967000000001E-4</v>
      </c>
      <c r="AS1314" s="282">
        <v>2.2129825000000001E-4</v>
      </c>
      <c r="AT1314" s="255">
        <f t="shared" si="512"/>
        <v>3.6728056872000001E-7</v>
      </c>
      <c r="AU1314" s="256">
        <f t="shared" si="513"/>
        <v>8.1508754938899991E-10</v>
      </c>
      <c r="AV1314" s="256">
        <f t="shared" si="514"/>
        <v>3.0994152000000001E-2</v>
      </c>
      <c r="AW1314" s="272">
        <v>2.0508666E-7</v>
      </c>
      <c r="AX1314" s="272">
        <v>6.1879595000000003E-10</v>
      </c>
      <c r="AY1314" s="272">
        <v>1.6906389000000001E-14</v>
      </c>
      <c r="AZ1314" s="273">
        <v>0</v>
      </c>
      <c r="BA1314" s="273">
        <v>0</v>
      </c>
      <c r="BB1314" s="272">
        <v>2.3070872000000001E-10</v>
      </c>
      <c r="BC1314" s="272">
        <v>1.6196319999999999E-7</v>
      </c>
      <c r="BD1314" s="272">
        <v>3.2704862999999997E-11</v>
      </c>
      <c r="BE1314" s="272">
        <v>1.6356983E-10</v>
      </c>
      <c r="BF1314" s="273">
        <v>0</v>
      </c>
      <c r="BG1314" s="273">
        <v>0</v>
      </c>
      <c r="BH1314" s="273">
        <v>0</v>
      </c>
      <c r="BI1314" s="273">
        <v>0</v>
      </c>
      <c r="BJ1314" s="273">
        <v>0</v>
      </c>
      <c r="BK1314" s="273">
        <v>0</v>
      </c>
      <c r="BL1314" s="273">
        <v>0</v>
      </c>
      <c r="BM1314" s="273">
        <v>0</v>
      </c>
      <c r="BN1314" s="273">
        <v>0</v>
      </c>
      <c r="BO1314" s="273">
        <v>3.0994152000000001E-2</v>
      </c>
      <c r="BP1314" s="273">
        <v>0</v>
      </c>
      <c r="BQ1314" s="273">
        <v>0</v>
      </c>
      <c r="BR1314" s="273">
        <v>0</v>
      </c>
      <c r="BS1314"/>
      <c r="BT1314" s="274">
        <v>1.3901083999999999E-5</v>
      </c>
      <c r="BU1314" s="274">
        <v>1.2036554999999999E-6</v>
      </c>
      <c r="BV1314" s="274">
        <v>6.1620259999999999E-6</v>
      </c>
      <c r="BW1314" s="121">
        <v>0</v>
      </c>
      <c r="BX1314" s="274">
        <v>2.0557718000000001E-6</v>
      </c>
      <c r="BY1314" s="274">
        <v>1.4935652999999999E-7</v>
      </c>
      <c r="BZ1314" s="121">
        <v>0</v>
      </c>
      <c r="CA1314" s="274">
        <v>2.2669108E-7</v>
      </c>
      <c r="CB1314" s="121">
        <v>0</v>
      </c>
      <c r="CC1314" s="121">
        <v>0</v>
      </c>
      <c r="CD1314" s="121">
        <v>0</v>
      </c>
      <c r="CE1314" s="121">
        <v>0</v>
      </c>
      <c r="CF1314" s="121">
        <v>0</v>
      </c>
      <c r="CG1314" s="274">
        <v>3.6113836E-7</v>
      </c>
      <c r="CH1314" s="274">
        <v>3.7424447999999998E-6</v>
      </c>
      <c r="CI1314" s="121">
        <v>0</v>
      </c>
      <c r="CJ1314" s="121">
        <v>0</v>
      </c>
      <c r="CK1314"/>
      <c r="CL1314" s="322">
        <v>0</v>
      </c>
      <c r="CM1314" s="322">
        <v>0.22099854999999999</v>
      </c>
      <c r="CN1314" s="322">
        <v>6.2849111999999999E-3</v>
      </c>
      <c r="CO1314" s="322">
        <v>8.5777859000000004E-4</v>
      </c>
      <c r="CP1314" s="322">
        <v>1.1228669999999999E-5</v>
      </c>
      <c r="CQ1314" s="322">
        <v>0</v>
      </c>
      <c r="CR1314" s="322">
        <v>0</v>
      </c>
      <c r="CS1314" s="322">
        <v>7.6160251000000003E-5</v>
      </c>
      <c r="CT1314" s="322">
        <v>0</v>
      </c>
      <c r="CU1314" s="322">
        <v>0.42105262999999998</v>
      </c>
      <c r="CV1314" s="146"/>
      <c r="CW1314" s="135"/>
      <c r="CX1314" s="78" t="s">
        <v>3461</v>
      </c>
      <c r="DB1314" s="17"/>
      <c r="DC1314"/>
      <c r="DD1314"/>
      <c r="DE1314"/>
      <c r="DF1314"/>
      <c r="DG1314"/>
      <c r="DH1314"/>
    </row>
    <row r="1315" spans="1:112" ht="14.4" customHeight="1">
      <c r="A1315" t="s">
        <v>2950</v>
      </c>
      <c r="B1315" s="168" t="s">
        <v>2934</v>
      </c>
      <c r="C1315" s="279" t="str">
        <f t="shared" si="497"/>
        <v>B.044.01.115</v>
      </c>
      <c r="D1315" s="14" t="s">
        <v>2935</v>
      </c>
      <c r="E1315" s="278" t="s">
        <v>1810</v>
      </c>
      <c r="F1315" s="281" t="str">
        <f t="shared" si="498"/>
        <v>Electricity Angola production</v>
      </c>
      <c r="G1315" s="319">
        <f t="shared" si="507"/>
        <v>1.1528138659999999E-2</v>
      </c>
      <c r="H1315" s="319">
        <f t="shared" si="508"/>
        <v>1.00303201E-3</v>
      </c>
      <c r="I1315" s="319">
        <f t="shared" si="509"/>
        <v>2.2232769700000002E-3</v>
      </c>
      <c r="J1315" s="319">
        <f t="shared" si="510"/>
        <v>1.4369017999999999E-4</v>
      </c>
      <c r="K1315" s="319">
        <v>8.1581394999999998E-3</v>
      </c>
      <c r="L1315" s="319">
        <v>1.488706E-3</v>
      </c>
      <c r="M1315" s="319">
        <v>7.3457096999999996E-4</v>
      </c>
      <c r="N1315" s="319">
        <v>6.1714077999999999E-4</v>
      </c>
      <c r="O1315" s="319">
        <v>3.8589123000000003E-4</v>
      </c>
      <c r="P1315" s="319">
        <v>0</v>
      </c>
      <c r="Q1315" s="319">
        <v>0</v>
      </c>
      <c r="R1315" s="319">
        <v>0</v>
      </c>
      <c r="S1315" s="319">
        <v>1.4369017999999999E-4</v>
      </c>
      <c r="T1315" s="319">
        <v>0</v>
      </c>
      <c r="U1315" s="319">
        <v>0</v>
      </c>
      <c r="V1315" s="319">
        <v>0</v>
      </c>
      <c r="W1315" s="319">
        <v>0</v>
      </c>
      <c r="X1315" s="319">
        <v>0</v>
      </c>
      <c r="Y1315" s="210"/>
      <c r="Z1315" s="320">
        <f t="shared" si="502"/>
        <v>6.13393947368421E-2</v>
      </c>
      <c r="AA1315" s="210"/>
      <c r="AB1315" s="321">
        <f t="shared" si="503"/>
        <v>8.1581394999999998E-3</v>
      </c>
      <c r="AC1315" s="321">
        <f t="shared" si="504"/>
        <v>3.2263089800000002E-3</v>
      </c>
      <c r="AD1315" s="321">
        <f t="shared" si="511"/>
        <v>2.2232769700000002E-3</v>
      </c>
      <c r="AE1315" s="321">
        <f t="shared" si="505"/>
        <v>2.2232769700000002E-3</v>
      </c>
      <c r="AF1315" s="321">
        <f t="shared" si="506"/>
        <v>1.4369017999999999E-4</v>
      </c>
      <c r="AG1315"/>
      <c r="AH1315" s="121">
        <v>1.5551824999999999</v>
      </c>
      <c r="AI1315" s="121">
        <v>0.80653914000000004</v>
      </c>
      <c r="AJ1315" s="121">
        <v>0</v>
      </c>
      <c r="AK1315" s="121">
        <v>0</v>
      </c>
      <c r="AL1315" s="121">
        <v>1.0583976E-2</v>
      </c>
      <c r="AM1315" s="121">
        <v>1.2813531000000001E-3</v>
      </c>
      <c r="AN1315" s="121">
        <v>0.73677800000000004</v>
      </c>
      <c r="AO1315"/>
      <c r="AP1315" s="282">
        <v>1.7331546E-3</v>
      </c>
      <c r="AQ1315" s="282">
        <v>1.6193307E-3</v>
      </c>
      <c r="AR1315" s="283">
        <v>6.0556163E-5</v>
      </c>
      <c r="AS1315" s="283">
        <v>5.3267748000000003E-5</v>
      </c>
      <c r="AT1315" s="255">
        <f t="shared" si="512"/>
        <v>9.7082178396000005E-8</v>
      </c>
      <c r="AU1315" s="256">
        <f t="shared" si="513"/>
        <v>2.2395030046370001E-10</v>
      </c>
      <c r="AV1315" s="256">
        <f t="shared" si="514"/>
        <v>7.4604688688000003E-3</v>
      </c>
      <c r="AW1315" s="272">
        <v>5.6922957999999999E-8</v>
      </c>
      <c r="AX1315" s="272">
        <v>1.7175029999999999E-10</v>
      </c>
      <c r="AY1315" s="272">
        <v>4.6924636999999999E-15</v>
      </c>
      <c r="AZ1315" s="273">
        <v>0</v>
      </c>
      <c r="BA1315" s="273">
        <v>0</v>
      </c>
      <c r="BB1315" s="272">
        <v>9.1764396000000006E-11</v>
      </c>
      <c r="BC1315" s="272">
        <v>4.0067455999999997E-8</v>
      </c>
      <c r="BD1315" s="272">
        <v>1.3008359E-11</v>
      </c>
      <c r="BE1315" s="272">
        <v>3.9186948999999999E-11</v>
      </c>
      <c r="BF1315" s="273">
        <v>0</v>
      </c>
      <c r="BG1315" s="273">
        <v>0</v>
      </c>
      <c r="BH1315" s="273">
        <v>0</v>
      </c>
      <c r="BI1315" s="273">
        <v>0</v>
      </c>
      <c r="BJ1315" s="273">
        <v>0</v>
      </c>
      <c r="BK1315" s="273">
        <v>0</v>
      </c>
      <c r="BL1315" s="273">
        <v>0</v>
      </c>
      <c r="BM1315" s="273">
        <v>0</v>
      </c>
      <c r="BN1315" s="272">
        <v>2.9001688000000001E-6</v>
      </c>
      <c r="BO1315" s="273">
        <v>7.4575687000000002E-3</v>
      </c>
      <c r="BP1315" s="273">
        <v>0</v>
      </c>
      <c r="BQ1315" s="273">
        <v>0</v>
      </c>
      <c r="BR1315" s="273">
        <v>0</v>
      </c>
      <c r="BS1315"/>
      <c r="BT1315" s="274">
        <v>3.8684771999999998E-6</v>
      </c>
      <c r="BU1315" s="274">
        <v>3.0037802000000001E-7</v>
      </c>
      <c r="BV1315" s="274">
        <v>1.7103051E-6</v>
      </c>
      <c r="BW1315" s="121">
        <v>0</v>
      </c>
      <c r="BX1315" s="274">
        <v>5.4853538000000004E-7</v>
      </c>
      <c r="BY1315" s="274">
        <v>5.9406563E-8</v>
      </c>
      <c r="BZ1315" s="121">
        <v>0</v>
      </c>
      <c r="CA1315" s="274">
        <v>9.0166377000000006E-8</v>
      </c>
      <c r="CB1315" s="121">
        <v>0</v>
      </c>
      <c r="CC1315" s="121">
        <v>0</v>
      </c>
      <c r="CD1315" s="121">
        <v>0</v>
      </c>
      <c r="CE1315" s="121">
        <v>0</v>
      </c>
      <c r="CF1315" s="121">
        <v>0</v>
      </c>
      <c r="CG1315" s="274">
        <v>1.3206384000000001E-7</v>
      </c>
      <c r="CH1315" s="274">
        <v>9.5832093999999994E-7</v>
      </c>
      <c r="CI1315" s="274">
        <v>6.9301040000000006E-8</v>
      </c>
      <c r="CJ1315" s="121">
        <v>0</v>
      </c>
      <c r="CK1315"/>
      <c r="CL1315" s="322">
        <v>0</v>
      </c>
      <c r="CM1315" s="322">
        <v>6.1339393999999998E-2</v>
      </c>
      <c r="CN1315" s="322">
        <v>2.4998235000000001E-3</v>
      </c>
      <c r="CO1315" s="322">
        <v>2.1913921E-4</v>
      </c>
      <c r="CP1315" s="322">
        <v>4.4662034000000002E-6</v>
      </c>
      <c r="CQ1315" s="322">
        <v>0</v>
      </c>
      <c r="CR1315" s="322">
        <v>0</v>
      </c>
      <c r="CS1315" s="322">
        <v>1.9429639000000001E-5</v>
      </c>
      <c r="CT1315" s="322">
        <v>0</v>
      </c>
      <c r="CU1315" s="322">
        <v>0.10936348</v>
      </c>
      <c r="CV1315" s="162"/>
      <c r="CW1315" s="135"/>
      <c r="CX1315" s="78" t="s">
        <v>3461</v>
      </c>
      <c r="DB1315" s="17"/>
      <c r="DC1315"/>
      <c r="DD1315"/>
      <c r="DE1315"/>
      <c r="DF1315"/>
      <c r="DG1315"/>
      <c r="DH1315"/>
    </row>
    <row r="1316" spans="1:112" ht="14.4" customHeight="1">
      <c r="A1316" t="s">
        <v>2951</v>
      </c>
      <c r="B1316" s="168" t="s">
        <v>2934</v>
      </c>
      <c r="C1316" s="279" t="str">
        <f t="shared" si="497"/>
        <v>B.044.01.116</v>
      </c>
      <c r="D1316" s="14" t="s">
        <v>2935</v>
      </c>
      <c r="E1316" s="278" t="s">
        <v>1810</v>
      </c>
      <c r="F1316" s="281" t="str">
        <f t="shared" si="498"/>
        <v>Electricity Antigua and Barbuda production</v>
      </c>
      <c r="G1316" s="319">
        <f t="shared" si="507"/>
        <v>3.8886973092000003E-2</v>
      </c>
      <c r="H1316" s="319">
        <f t="shared" si="508"/>
        <v>2.7015818E-3</v>
      </c>
      <c r="I1316" s="319">
        <f t="shared" si="509"/>
        <v>8.2038297999999996E-3</v>
      </c>
      <c r="J1316" s="319">
        <f t="shared" si="510"/>
        <v>6.8602492000000004E-5</v>
      </c>
      <c r="K1316" s="319">
        <v>2.7912959000000001E-2</v>
      </c>
      <c r="L1316" s="319">
        <v>6.4625465000000002E-3</v>
      </c>
      <c r="M1316" s="319">
        <v>1.7412833E-3</v>
      </c>
      <c r="N1316" s="319">
        <v>1.4629178E-3</v>
      </c>
      <c r="O1316" s="319">
        <v>1.238664E-3</v>
      </c>
      <c r="P1316" s="319">
        <v>0</v>
      </c>
      <c r="Q1316" s="319">
        <v>0</v>
      </c>
      <c r="R1316" s="319">
        <v>0</v>
      </c>
      <c r="S1316" s="319">
        <v>6.8602492000000004E-5</v>
      </c>
      <c r="T1316" s="319">
        <v>0</v>
      </c>
      <c r="U1316" s="319">
        <v>0</v>
      </c>
      <c r="V1316" s="319">
        <v>0</v>
      </c>
      <c r="W1316" s="319">
        <v>0</v>
      </c>
      <c r="X1316" s="319">
        <v>0</v>
      </c>
      <c r="Y1316" s="210"/>
      <c r="Z1316" s="320">
        <f t="shared" si="502"/>
        <v>0.20987187218045111</v>
      </c>
      <c r="AA1316" s="210"/>
      <c r="AB1316" s="321">
        <f t="shared" si="503"/>
        <v>2.7912959000000001E-2</v>
      </c>
      <c r="AC1316" s="321">
        <f t="shared" si="504"/>
        <v>1.09054116E-2</v>
      </c>
      <c r="AD1316" s="321">
        <f t="shared" si="511"/>
        <v>8.2038297999999996E-3</v>
      </c>
      <c r="AE1316" s="321">
        <f t="shared" si="505"/>
        <v>8.2038297999999996E-3</v>
      </c>
      <c r="AF1316" s="321">
        <f t="shared" si="506"/>
        <v>6.8602492000000004E-5</v>
      </c>
      <c r="AG1316"/>
      <c r="AH1316" s="121">
        <v>2.982456</v>
      </c>
      <c r="AI1316" s="121">
        <v>2.9223056000000001</v>
      </c>
      <c r="AJ1316" s="121">
        <v>0</v>
      </c>
      <c r="AK1316" s="121">
        <v>0</v>
      </c>
      <c r="AL1316" s="121">
        <v>0</v>
      </c>
      <c r="AM1316" s="121">
        <v>6.0150378999999997E-2</v>
      </c>
      <c r="AN1316" s="121">
        <v>0</v>
      </c>
      <c r="AO1316"/>
      <c r="AP1316" s="282">
        <v>6.227705E-3</v>
      </c>
      <c r="AQ1316" s="282">
        <v>5.8099032E-3</v>
      </c>
      <c r="AR1316" s="282">
        <v>2.0913927000000001E-4</v>
      </c>
      <c r="AS1316" s="282">
        <v>2.0866251E-4</v>
      </c>
      <c r="AT1316" s="255">
        <f t="shared" si="512"/>
        <v>3.4831554535999999E-7</v>
      </c>
      <c r="AU1316" s="256">
        <f t="shared" si="513"/>
        <v>7.7344403719799999E-10</v>
      </c>
      <c r="AV1316" s="256">
        <f t="shared" si="514"/>
        <v>2.9224440637500002E-2</v>
      </c>
      <c r="AW1316" s="272">
        <v>1.947611E-7</v>
      </c>
      <c r="AX1316" s="272">
        <v>5.8764125000000004E-10</v>
      </c>
      <c r="AY1316" s="272">
        <v>1.6055198E-14</v>
      </c>
      <c r="AZ1316" s="273">
        <v>0</v>
      </c>
      <c r="BA1316" s="273">
        <v>0</v>
      </c>
      <c r="BB1316" s="272">
        <v>2.1752536000000001E-10</v>
      </c>
      <c r="BC1316" s="272">
        <v>1.5333691999999999E-7</v>
      </c>
      <c r="BD1316" s="272">
        <v>3.0836011999999999E-11</v>
      </c>
      <c r="BE1316" s="272">
        <v>1.5495071999999999E-10</v>
      </c>
      <c r="BF1316" s="273">
        <v>0</v>
      </c>
      <c r="BG1316" s="273">
        <v>0</v>
      </c>
      <c r="BH1316" s="273">
        <v>0</v>
      </c>
      <c r="BI1316" s="273">
        <v>0</v>
      </c>
      <c r="BJ1316" s="273">
        <v>0</v>
      </c>
      <c r="BK1316" s="273">
        <v>0</v>
      </c>
      <c r="BL1316" s="273">
        <v>0</v>
      </c>
      <c r="BM1316" s="273">
        <v>0</v>
      </c>
      <c r="BN1316" s="272">
        <v>1.3846374999999999E-6</v>
      </c>
      <c r="BO1316" s="273">
        <v>2.9223056000000001E-2</v>
      </c>
      <c r="BP1316" s="273">
        <v>0</v>
      </c>
      <c r="BQ1316" s="273">
        <v>0</v>
      </c>
      <c r="BR1316" s="273">
        <v>0</v>
      </c>
      <c r="BS1316"/>
      <c r="BT1316" s="274">
        <v>1.3191401E-5</v>
      </c>
      <c r="BU1316" s="274">
        <v>1.1398924E-6</v>
      </c>
      <c r="BV1316" s="274">
        <v>5.8517846999999996E-6</v>
      </c>
      <c r="BW1316" s="121">
        <v>0</v>
      </c>
      <c r="BX1316" s="274">
        <v>1.9426602000000001E-6</v>
      </c>
      <c r="BY1316" s="274">
        <v>1.4082186999999999E-7</v>
      </c>
      <c r="BZ1316" s="121">
        <v>0</v>
      </c>
      <c r="CA1316" s="274">
        <v>2.1373729E-7</v>
      </c>
      <c r="CB1316" s="121">
        <v>0</v>
      </c>
      <c r="CC1316" s="121">
        <v>0</v>
      </c>
      <c r="CD1316" s="121">
        <v>0</v>
      </c>
      <c r="CE1316" s="121">
        <v>0</v>
      </c>
      <c r="CF1316" s="121">
        <v>0</v>
      </c>
      <c r="CG1316" s="274">
        <v>3.4082755000000002E-7</v>
      </c>
      <c r="CH1316" s="274">
        <v>3.5285907000000001E-6</v>
      </c>
      <c r="CI1316" s="274">
        <v>3.3086631999999999E-8</v>
      </c>
      <c r="CJ1316" s="121">
        <v>0</v>
      </c>
      <c r="CK1316"/>
      <c r="CL1316" s="322">
        <v>0</v>
      </c>
      <c r="CM1316" s="322">
        <v>0.20987186999999999</v>
      </c>
      <c r="CN1316" s="322">
        <v>5.9257731999999997E-3</v>
      </c>
      <c r="CO1316" s="322">
        <v>8.1219538000000004E-4</v>
      </c>
      <c r="CP1316" s="322">
        <v>1.0587031E-5</v>
      </c>
      <c r="CQ1316" s="322">
        <v>0</v>
      </c>
      <c r="CR1316" s="322">
        <v>0</v>
      </c>
      <c r="CS1316" s="322">
        <v>7.2024372000000005E-5</v>
      </c>
      <c r="CT1316" s="322">
        <v>0</v>
      </c>
      <c r="CU1316" s="322">
        <v>0.39699245999999999</v>
      </c>
      <c r="CV1316" s="146"/>
      <c r="CW1316" s="135"/>
      <c r="CX1316" s="78" t="s">
        <v>3461</v>
      </c>
      <c r="DB1316" s="17"/>
      <c r="DC1316"/>
      <c r="DD1316"/>
      <c r="DE1316"/>
      <c r="DF1316"/>
      <c r="DG1316"/>
      <c r="DH1316"/>
    </row>
    <row r="1317" spans="1:112" ht="14.4" customHeight="1">
      <c r="A1317" t="s">
        <v>2952</v>
      </c>
      <c r="B1317" s="168" t="s">
        <v>2934</v>
      </c>
      <c r="C1317" s="279" t="str">
        <f t="shared" si="497"/>
        <v>B.044.01.117</v>
      </c>
      <c r="D1317" s="14" t="s">
        <v>2935</v>
      </c>
      <c r="E1317" s="278" t="s">
        <v>1810</v>
      </c>
      <c r="F1317" s="281" t="str">
        <f t="shared" si="498"/>
        <v>Electricity Argentina production</v>
      </c>
      <c r="G1317" s="319">
        <f t="shared" si="507"/>
        <v>2.4190573912999998E-2</v>
      </c>
      <c r="H1317" s="319">
        <f t="shared" si="508"/>
        <v>2.4698446600000001E-3</v>
      </c>
      <c r="I1317" s="319">
        <f t="shared" si="509"/>
        <v>3.9399470999999997E-3</v>
      </c>
      <c r="J1317" s="319">
        <f t="shared" si="510"/>
        <v>1.3269391529999999E-3</v>
      </c>
      <c r="K1317" s="319">
        <v>1.6453842999999999E-2</v>
      </c>
      <c r="L1317" s="319">
        <v>1.9975258999999999E-3</v>
      </c>
      <c r="M1317" s="319">
        <v>1.9424212E-3</v>
      </c>
      <c r="N1317" s="319">
        <v>1.6319012999999999E-3</v>
      </c>
      <c r="O1317" s="319">
        <v>8.3794336000000004E-4</v>
      </c>
      <c r="P1317" s="319">
        <v>0</v>
      </c>
      <c r="Q1317" s="319">
        <v>0</v>
      </c>
      <c r="R1317" s="319">
        <v>0</v>
      </c>
      <c r="S1317" s="319">
        <v>9.1874253E-5</v>
      </c>
      <c r="T1317" s="319">
        <v>0</v>
      </c>
      <c r="U1317" s="319">
        <v>1.2350649E-3</v>
      </c>
      <c r="V1317" s="319">
        <v>0</v>
      </c>
      <c r="W1317" s="319">
        <v>0</v>
      </c>
      <c r="X1317" s="319">
        <v>0</v>
      </c>
      <c r="Y1317" s="210"/>
      <c r="Z1317" s="320">
        <f t="shared" si="502"/>
        <v>0.12371310526315789</v>
      </c>
      <c r="AA1317" s="210"/>
      <c r="AB1317" s="321">
        <f t="shared" si="503"/>
        <v>1.6453842999999999E-2</v>
      </c>
      <c r="AC1317" s="321">
        <f t="shared" si="504"/>
        <v>6.4097917599999993E-3</v>
      </c>
      <c r="AD1317" s="321">
        <f t="shared" si="511"/>
        <v>3.9399470999999997E-3</v>
      </c>
      <c r="AE1317" s="321">
        <f t="shared" si="505"/>
        <v>3.9399470999999997E-3</v>
      </c>
      <c r="AF1317" s="321">
        <f t="shared" si="506"/>
        <v>1.3269391529999999E-3</v>
      </c>
      <c r="AG1317"/>
      <c r="AH1317" s="121">
        <v>2.0382424000000001</v>
      </c>
      <c r="AI1317" s="121">
        <v>1.5372882000000001</v>
      </c>
      <c r="AJ1317" s="121">
        <v>0.16742238000000001</v>
      </c>
      <c r="AK1317" s="121">
        <v>0</v>
      </c>
      <c r="AL1317" s="121">
        <v>1.7896275999999999E-2</v>
      </c>
      <c r="AM1317" s="121">
        <v>0.12404157</v>
      </c>
      <c r="AN1317" s="121">
        <v>0.19159403</v>
      </c>
      <c r="AO1317"/>
      <c r="AP1317" s="282">
        <v>3.2573653E-3</v>
      </c>
      <c r="AQ1317" s="282">
        <v>3.0511291000000001E-3</v>
      </c>
      <c r="AR1317" s="282">
        <v>1.1989704E-4</v>
      </c>
      <c r="AS1317" s="283">
        <v>8.6339150999999994E-5</v>
      </c>
      <c r="AT1317" s="255">
        <f t="shared" si="512"/>
        <v>1.8292140600000002E-7</v>
      </c>
      <c r="AU1317" s="256">
        <f t="shared" si="513"/>
        <v>4.4340622005270003E-10</v>
      </c>
      <c r="AV1317" s="256">
        <f t="shared" si="514"/>
        <v>1.20923183427E-2</v>
      </c>
      <c r="AW1317" s="272">
        <v>1.1480576000000001E-7</v>
      </c>
      <c r="AX1317" s="272">
        <v>3.463967E-10</v>
      </c>
      <c r="AY1317" s="272">
        <v>9.4640527000000007E-15</v>
      </c>
      <c r="AZ1317" s="273">
        <v>0</v>
      </c>
      <c r="BA1317" s="273">
        <v>0</v>
      </c>
      <c r="BB1317" s="272">
        <v>2.42652E-10</v>
      </c>
      <c r="BC1317" s="272">
        <v>6.7872994000000006E-8</v>
      </c>
      <c r="BD1317" s="272">
        <v>3.4397921000000001E-11</v>
      </c>
      <c r="BE1317" s="272">
        <v>6.2602134999999994E-11</v>
      </c>
      <c r="BF1317" s="273">
        <v>0</v>
      </c>
      <c r="BG1317" s="273">
        <v>0</v>
      </c>
      <c r="BH1317" s="273">
        <v>0</v>
      </c>
      <c r="BI1317" s="273">
        <v>0</v>
      </c>
      <c r="BJ1317" s="273">
        <v>0</v>
      </c>
      <c r="BK1317" s="273">
        <v>0</v>
      </c>
      <c r="BL1317" s="273">
        <v>0</v>
      </c>
      <c r="BM1317" s="273">
        <v>0</v>
      </c>
      <c r="BN1317" s="272">
        <v>1.8543427000000001E-6</v>
      </c>
      <c r="BO1317" s="273">
        <v>1.2090464E-2</v>
      </c>
      <c r="BP1317" s="273">
        <v>0</v>
      </c>
      <c r="BQ1317" s="273">
        <v>0</v>
      </c>
      <c r="BR1317" s="273">
        <v>0</v>
      </c>
      <c r="BS1317"/>
      <c r="BT1317" s="274">
        <v>7.7849066E-6</v>
      </c>
      <c r="BU1317" s="274">
        <v>5.1148571000000004E-7</v>
      </c>
      <c r="BV1317" s="274">
        <v>3.4494496999999998E-6</v>
      </c>
      <c r="BW1317" s="121">
        <v>0</v>
      </c>
      <c r="BX1317" s="274">
        <v>1.0542129E-6</v>
      </c>
      <c r="BY1317" s="274">
        <v>1.5708839E-7</v>
      </c>
      <c r="BZ1317" s="121">
        <v>0</v>
      </c>
      <c r="CA1317" s="274">
        <v>2.3842637000000001E-7</v>
      </c>
      <c r="CB1317" s="121">
        <v>0</v>
      </c>
      <c r="CC1317" s="121">
        <v>0</v>
      </c>
      <c r="CD1317" s="121">
        <v>0</v>
      </c>
      <c r="CE1317" s="121">
        <v>0</v>
      </c>
      <c r="CF1317" s="121">
        <v>0</v>
      </c>
      <c r="CG1317" s="274">
        <v>3.3085798000000002E-7</v>
      </c>
      <c r="CH1317" s="274">
        <v>1.9990750999999999E-6</v>
      </c>
      <c r="CI1317" s="274">
        <v>4.4310483000000003E-8</v>
      </c>
      <c r="CJ1317" s="121">
        <v>0</v>
      </c>
      <c r="CK1317"/>
      <c r="CL1317" s="322">
        <v>0</v>
      </c>
      <c r="CM1317" s="322">
        <v>0.12371311</v>
      </c>
      <c r="CN1317" s="322">
        <v>6.6102671E-3</v>
      </c>
      <c r="CO1317" s="322">
        <v>3.8597943000000002E-4</v>
      </c>
      <c r="CP1317" s="322">
        <v>1.1809953E-5</v>
      </c>
      <c r="CQ1317" s="322">
        <v>0</v>
      </c>
      <c r="CR1317" s="322">
        <v>0</v>
      </c>
      <c r="CS1317" s="322">
        <v>3.5003063999999999E-5</v>
      </c>
      <c r="CT1317" s="322">
        <v>0</v>
      </c>
      <c r="CU1317" s="322">
        <v>0.20091887999999999</v>
      </c>
      <c r="CV1317" s="146"/>
      <c r="CW1317" s="135"/>
      <c r="CX1317" s="78" t="s">
        <v>3461</v>
      </c>
      <c r="DB1317" s="17"/>
      <c r="DC1317"/>
      <c r="DD1317"/>
      <c r="DE1317"/>
      <c r="DF1317"/>
      <c r="DG1317"/>
      <c r="DH1317"/>
    </row>
    <row r="1318" spans="1:112" ht="14.4" customHeight="1">
      <c r="A1318" t="s">
        <v>2953</v>
      </c>
      <c r="B1318" s="168" t="s">
        <v>2934</v>
      </c>
      <c r="C1318" s="279" t="str">
        <f t="shared" si="497"/>
        <v>B.044.01.118</v>
      </c>
      <c r="D1318" s="14" t="s">
        <v>2935</v>
      </c>
      <c r="E1318" s="278" t="s">
        <v>1810</v>
      </c>
      <c r="F1318" s="281" t="str">
        <f t="shared" si="498"/>
        <v>Electricity Armenia production</v>
      </c>
      <c r="G1318" s="319">
        <f t="shared" si="507"/>
        <v>2.1615225562E-2</v>
      </c>
      <c r="H1318" s="319">
        <f t="shared" si="508"/>
        <v>1.7622449500000002E-3</v>
      </c>
      <c r="I1318" s="319">
        <f t="shared" si="509"/>
        <v>2.7344638000000002E-3</v>
      </c>
      <c r="J1318" s="319">
        <f t="shared" si="510"/>
        <v>6.0792138120000002E-3</v>
      </c>
      <c r="K1318" s="319">
        <v>1.1039303E-2</v>
      </c>
      <c r="L1318" s="319">
        <v>1.3190058000000001E-3</v>
      </c>
      <c r="M1318" s="319">
        <v>1.4154580000000001E-3</v>
      </c>
      <c r="N1318" s="319">
        <v>1.1891796E-3</v>
      </c>
      <c r="O1318" s="319">
        <v>5.7306535E-4</v>
      </c>
      <c r="P1318" s="319">
        <v>0</v>
      </c>
      <c r="Q1318" s="319">
        <v>0</v>
      </c>
      <c r="R1318" s="319">
        <v>0</v>
      </c>
      <c r="S1318" s="319">
        <v>7.5832312000000002E-5</v>
      </c>
      <c r="T1318" s="319">
        <v>0</v>
      </c>
      <c r="U1318" s="319">
        <v>6.0033815000000001E-3</v>
      </c>
      <c r="V1318" s="319">
        <v>0</v>
      </c>
      <c r="W1318" s="319">
        <v>0</v>
      </c>
      <c r="X1318" s="319">
        <v>0</v>
      </c>
      <c r="Y1318" s="210"/>
      <c r="Z1318" s="320">
        <f t="shared" si="502"/>
        <v>8.3002278195488721E-2</v>
      </c>
      <c r="AA1318" s="210"/>
      <c r="AB1318" s="321">
        <f t="shared" si="503"/>
        <v>1.1039303E-2</v>
      </c>
      <c r="AC1318" s="321">
        <f t="shared" si="504"/>
        <v>4.4967087499999999E-3</v>
      </c>
      <c r="AD1318" s="321">
        <f t="shared" si="511"/>
        <v>2.7344638000000002E-3</v>
      </c>
      <c r="AE1318" s="321">
        <f t="shared" si="505"/>
        <v>2.7344638000000002E-3</v>
      </c>
      <c r="AF1318" s="321">
        <f t="shared" si="506"/>
        <v>6.0792138120000002E-3</v>
      </c>
      <c r="AG1318"/>
      <c r="AH1318" s="121">
        <v>2.1582960999999998</v>
      </c>
      <c r="AI1318" s="121">
        <v>1.0151855000000001</v>
      </c>
      <c r="AJ1318" s="121">
        <v>0.81380375000000005</v>
      </c>
      <c r="AK1318" s="121">
        <v>0</v>
      </c>
      <c r="AL1318" s="121">
        <v>0</v>
      </c>
      <c r="AM1318" s="121">
        <v>1.2942192E-2</v>
      </c>
      <c r="AN1318" s="121">
        <v>0.31636467000000001</v>
      </c>
      <c r="AO1318"/>
      <c r="AP1318" s="282">
        <v>2.1997849000000001E-3</v>
      </c>
      <c r="AQ1318" s="282">
        <v>2.0615246000000001E-3</v>
      </c>
      <c r="AR1318" s="283">
        <v>8.1176134000000003E-5</v>
      </c>
      <c r="AS1318" s="283">
        <v>5.7084109000000003E-5</v>
      </c>
      <c r="AT1318" s="255">
        <f t="shared" si="512"/>
        <v>1.2359260445999999E-7</v>
      </c>
      <c r="AU1318" s="256">
        <f t="shared" si="513"/>
        <v>3.0020759767460003E-10</v>
      </c>
      <c r="AV1318" s="256">
        <f t="shared" si="514"/>
        <v>7.9949731603999995E-3</v>
      </c>
      <c r="AW1318" s="272">
        <v>7.7026117999999996E-8</v>
      </c>
      <c r="AX1318" s="272">
        <v>2.3240639E-10</v>
      </c>
      <c r="AY1318" s="272">
        <v>6.3496745999999997E-15</v>
      </c>
      <c r="AZ1318" s="273">
        <v>0</v>
      </c>
      <c r="BA1318" s="273">
        <v>0</v>
      </c>
      <c r="BB1318" s="272">
        <v>1.7682245999999999E-10</v>
      </c>
      <c r="BC1318" s="272">
        <v>4.6389663999999999E-8</v>
      </c>
      <c r="BD1318" s="272">
        <v>2.5066042E-11</v>
      </c>
      <c r="BE1318" s="272">
        <v>4.2728815999999999E-11</v>
      </c>
      <c r="BF1318" s="273">
        <v>0</v>
      </c>
      <c r="BG1318" s="273">
        <v>0</v>
      </c>
      <c r="BH1318" s="273">
        <v>0</v>
      </c>
      <c r="BI1318" s="273">
        <v>0</v>
      </c>
      <c r="BJ1318" s="273">
        <v>0</v>
      </c>
      <c r="BK1318" s="273">
        <v>0</v>
      </c>
      <c r="BL1318" s="273">
        <v>0</v>
      </c>
      <c r="BM1318" s="273">
        <v>0</v>
      </c>
      <c r="BN1318" s="272">
        <v>1.5305603999999999E-6</v>
      </c>
      <c r="BO1318" s="273">
        <v>7.9934425999999992E-3</v>
      </c>
      <c r="BP1318" s="273">
        <v>0</v>
      </c>
      <c r="BQ1318" s="273">
        <v>0</v>
      </c>
      <c r="BR1318" s="273">
        <v>0</v>
      </c>
      <c r="BS1318"/>
      <c r="BT1318" s="274">
        <v>6.1620969E-6</v>
      </c>
      <c r="BU1318" s="274">
        <v>3.5280015999999998E-7</v>
      </c>
      <c r="BV1318" s="274">
        <v>2.3143238999999999E-6</v>
      </c>
      <c r="BW1318" s="121">
        <v>0</v>
      </c>
      <c r="BX1318" s="274">
        <v>7.1819076E-7</v>
      </c>
      <c r="BY1318" s="274">
        <v>1.1447157E-7</v>
      </c>
      <c r="BZ1318" s="121">
        <v>0</v>
      </c>
      <c r="CA1318" s="274">
        <v>1.7374320999999999E-7</v>
      </c>
      <c r="CB1318" s="121">
        <v>0</v>
      </c>
      <c r="CC1318" s="121">
        <v>0</v>
      </c>
      <c r="CD1318" s="121">
        <v>0</v>
      </c>
      <c r="CE1318" s="121">
        <v>0</v>
      </c>
      <c r="CF1318" s="121">
        <v>0</v>
      </c>
      <c r="CG1318" s="274">
        <v>2.3980557E-7</v>
      </c>
      <c r="CH1318" s="274">
        <v>2.2121882000000002E-6</v>
      </c>
      <c r="CI1318" s="274">
        <v>3.6573537000000002E-8</v>
      </c>
      <c r="CJ1318" s="121">
        <v>0</v>
      </c>
      <c r="CK1318"/>
      <c r="CL1318" s="322">
        <v>0</v>
      </c>
      <c r="CM1318" s="322">
        <v>8.3002281999999997E-2</v>
      </c>
      <c r="CN1318" s="322">
        <v>4.8169548000000003E-3</v>
      </c>
      <c r="CO1318" s="322">
        <v>2.6763488E-4</v>
      </c>
      <c r="CP1318" s="322">
        <v>8.6060076000000007E-6</v>
      </c>
      <c r="CQ1318" s="322">
        <v>0</v>
      </c>
      <c r="CR1318" s="322">
        <v>0</v>
      </c>
      <c r="CS1318" s="322">
        <v>2.3737555000000001E-5</v>
      </c>
      <c r="CT1318" s="322">
        <v>0</v>
      </c>
      <c r="CU1318" s="322">
        <v>0.13718722999999999</v>
      </c>
      <c r="CV1318" s="146"/>
      <c r="CW1318" s="135"/>
      <c r="CX1318" s="78" t="s">
        <v>3461</v>
      </c>
      <c r="DB1318" s="17"/>
      <c r="DC1318"/>
      <c r="DD1318"/>
      <c r="DE1318"/>
      <c r="DF1318"/>
      <c r="DG1318"/>
      <c r="DH1318"/>
    </row>
    <row r="1319" spans="1:112" ht="14.4" customHeight="1">
      <c r="A1319" t="s">
        <v>2954</v>
      </c>
      <c r="B1319" s="168" t="s">
        <v>2934</v>
      </c>
      <c r="C1319" s="279" t="str">
        <f t="shared" si="497"/>
        <v>B.044.01.119</v>
      </c>
      <c r="D1319" s="14" t="s">
        <v>2935</v>
      </c>
      <c r="E1319" s="278" t="s">
        <v>1810</v>
      </c>
      <c r="F1319" s="281" t="str">
        <f t="shared" si="498"/>
        <v>Electricity Aruba production</v>
      </c>
      <c r="G1319" s="319">
        <f t="shared" si="507"/>
        <v>3.4484050602999999E-2</v>
      </c>
      <c r="H1319" s="319">
        <f t="shared" si="508"/>
        <v>2.4064986000000002E-3</v>
      </c>
      <c r="I1319" s="319">
        <f t="shared" si="509"/>
        <v>7.2831346000000003E-3</v>
      </c>
      <c r="J1319" s="319">
        <f t="shared" si="510"/>
        <v>6.0070403000000002E-5</v>
      </c>
      <c r="K1319" s="319">
        <v>2.4734347E-2</v>
      </c>
      <c r="L1319" s="319">
        <v>5.7305938000000002E-3</v>
      </c>
      <c r="M1319" s="319">
        <v>1.5525408000000001E-3</v>
      </c>
      <c r="N1319" s="319">
        <v>1.3043480999999999E-3</v>
      </c>
      <c r="O1319" s="319">
        <v>1.1021505E-3</v>
      </c>
      <c r="P1319" s="319">
        <v>0</v>
      </c>
      <c r="Q1319" s="319">
        <v>0</v>
      </c>
      <c r="R1319" s="319">
        <v>0</v>
      </c>
      <c r="S1319" s="319">
        <v>6.0070403000000002E-5</v>
      </c>
      <c r="T1319" s="319">
        <v>0</v>
      </c>
      <c r="U1319" s="319">
        <v>0</v>
      </c>
      <c r="V1319" s="319">
        <v>0</v>
      </c>
      <c r="W1319" s="319">
        <v>0</v>
      </c>
      <c r="X1319" s="319">
        <v>0</v>
      </c>
      <c r="Y1319" s="210"/>
      <c r="Z1319" s="320">
        <f t="shared" si="502"/>
        <v>0.18597253383458645</v>
      </c>
      <c r="AA1319" s="210"/>
      <c r="AB1319" s="321">
        <f t="shared" si="503"/>
        <v>2.4734347E-2</v>
      </c>
      <c r="AC1319" s="321">
        <f t="shared" si="504"/>
        <v>9.6896331999999988E-3</v>
      </c>
      <c r="AD1319" s="321">
        <f t="shared" si="511"/>
        <v>7.2831346000000003E-3</v>
      </c>
      <c r="AE1319" s="321">
        <f t="shared" si="505"/>
        <v>7.2831346000000003E-3</v>
      </c>
      <c r="AF1319" s="321">
        <f t="shared" si="506"/>
        <v>6.0070403000000002E-5</v>
      </c>
      <c r="AG1319"/>
      <c r="AH1319" s="121">
        <v>2.7692887000000002</v>
      </c>
      <c r="AI1319" s="121">
        <v>2.5995094000000001</v>
      </c>
      <c r="AJ1319" s="121">
        <v>0</v>
      </c>
      <c r="AK1319" s="121">
        <v>0</v>
      </c>
      <c r="AL1319" s="121">
        <v>0</v>
      </c>
      <c r="AM1319" s="121">
        <v>0.16977928</v>
      </c>
      <c r="AN1319" s="121">
        <v>0</v>
      </c>
      <c r="AO1319"/>
      <c r="AP1319" s="282">
        <v>5.5232529000000001E-3</v>
      </c>
      <c r="AQ1319" s="282">
        <v>5.1522204E-3</v>
      </c>
      <c r="AR1319" s="282">
        <v>1.8541885000000001E-4</v>
      </c>
      <c r="AS1319" s="282">
        <v>1.8561363E-4</v>
      </c>
      <c r="AT1319" s="255">
        <f t="shared" si="512"/>
        <v>3.0888611718000001E-7</v>
      </c>
      <c r="AU1319" s="256">
        <f t="shared" si="513"/>
        <v>6.8572059789899999E-10</v>
      </c>
      <c r="AV1319" s="256">
        <f t="shared" si="514"/>
        <v>2.5996306430200001E-2</v>
      </c>
      <c r="AW1319" s="272">
        <v>1.7258251E-7</v>
      </c>
      <c r="AX1319" s="272">
        <v>5.2072309000000005E-10</v>
      </c>
      <c r="AY1319" s="272">
        <v>1.4226898999999999E-14</v>
      </c>
      <c r="AZ1319" s="273">
        <v>0</v>
      </c>
      <c r="BA1319" s="273">
        <v>0</v>
      </c>
      <c r="BB1319" s="272">
        <v>1.9394717999999999E-10</v>
      </c>
      <c r="BC1319" s="272">
        <v>1.3610966E-7</v>
      </c>
      <c r="BD1319" s="272">
        <v>2.7493611000000001E-11</v>
      </c>
      <c r="BE1319" s="272">
        <v>1.3748967000000001E-10</v>
      </c>
      <c r="BF1319" s="273">
        <v>0</v>
      </c>
      <c r="BG1319" s="273">
        <v>0</v>
      </c>
      <c r="BH1319" s="273">
        <v>0</v>
      </c>
      <c r="BI1319" s="273">
        <v>0</v>
      </c>
      <c r="BJ1319" s="273">
        <v>0</v>
      </c>
      <c r="BK1319" s="273">
        <v>0</v>
      </c>
      <c r="BL1319" s="273">
        <v>0</v>
      </c>
      <c r="BM1319" s="273">
        <v>0</v>
      </c>
      <c r="BN1319" s="272">
        <v>1.2124302000000001E-6</v>
      </c>
      <c r="BO1319" s="273">
        <v>2.5995094E-2</v>
      </c>
      <c r="BP1319" s="273">
        <v>0</v>
      </c>
      <c r="BQ1319" s="273">
        <v>0</v>
      </c>
      <c r="BR1319" s="273">
        <v>0</v>
      </c>
      <c r="BS1319"/>
      <c r="BT1319" s="274">
        <v>1.1710961E-5</v>
      </c>
      <c r="BU1319" s="274">
        <v>1.0117481E-6</v>
      </c>
      <c r="BV1319" s="274">
        <v>5.1854076999999999E-6</v>
      </c>
      <c r="BW1319" s="121">
        <v>0</v>
      </c>
      <c r="BX1319" s="274">
        <v>1.7262953E-6</v>
      </c>
      <c r="BY1319" s="274">
        <v>1.2555779E-7</v>
      </c>
      <c r="BZ1319" s="121">
        <v>0</v>
      </c>
      <c r="CA1319" s="274">
        <v>1.9056971E-7</v>
      </c>
      <c r="CB1319" s="121">
        <v>0</v>
      </c>
      <c r="CC1319" s="121">
        <v>0</v>
      </c>
      <c r="CD1319" s="121">
        <v>0</v>
      </c>
      <c r="CE1319" s="121">
        <v>0</v>
      </c>
      <c r="CF1319" s="121">
        <v>0</v>
      </c>
      <c r="CG1319" s="274">
        <v>3.0358646999999999E-7</v>
      </c>
      <c r="CH1319" s="274">
        <v>3.1388244999999999E-6</v>
      </c>
      <c r="CI1319" s="274">
        <v>2.8971649E-8</v>
      </c>
      <c r="CJ1319" s="121">
        <v>0</v>
      </c>
      <c r="CK1319"/>
      <c r="CL1319" s="322">
        <v>0</v>
      </c>
      <c r="CM1319" s="322">
        <v>0.18597253</v>
      </c>
      <c r="CN1319" s="322">
        <v>5.2834622000000001E-3</v>
      </c>
      <c r="CO1319" s="322">
        <v>7.2102007999999996E-4</v>
      </c>
      <c r="CP1319" s="322">
        <v>9.4394731999999993E-6</v>
      </c>
      <c r="CQ1319" s="322">
        <v>0</v>
      </c>
      <c r="CR1319" s="322">
        <v>0</v>
      </c>
      <c r="CS1319" s="322">
        <v>6.3969469000000007E-5</v>
      </c>
      <c r="CT1319" s="322">
        <v>0</v>
      </c>
      <c r="CU1319" s="322">
        <v>0.35314089999999998</v>
      </c>
      <c r="CV1319" s="146"/>
      <c r="CW1319" s="135"/>
      <c r="CX1319" s="78" t="s">
        <v>3461</v>
      </c>
      <c r="DB1319" s="17"/>
      <c r="DC1319"/>
      <c r="DD1319"/>
      <c r="DE1319"/>
      <c r="DF1319"/>
      <c r="DG1319"/>
      <c r="DH1319"/>
    </row>
    <row r="1320" spans="1:112" ht="14.4" customHeight="1">
      <c r="A1320" t="s">
        <v>2955</v>
      </c>
      <c r="B1320" s="168" t="s">
        <v>2934</v>
      </c>
      <c r="C1320" s="279" t="str">
        <f t="shared" si="497"/>
        <v>B.044.01.120</v>
      </c>
      <c r="D1320" s="14" t="s">
        <v>2935</v>
      </c>
      <c r="E1320" s="278" t="s">
        <v>1810</v>
      </c>
      <c r="F1320" s="281" t="str">
        <f t="shared" si="498"/>
        <v>Electricity Australia production</v>
      </c>
      <c r="G1320" s="319">
        <f t="shared" si="507"/>
        <v>2.7295942010000001E-2</v>
      </c>
      <c r="H1320" s="319">
        <f t="shared" si="508"/>
        <v>1.6823468899999998E-3</v>
      </c>
      <c r="I1320" s="319">
        <f t="shared" si="509"/>
        <v>2.4151125400000001E-3</v>
      </c>
      <c r="J1320" s="319">
        <f t="shared" si="510"/>
        <v>2.0864858000000001E-4</v>
      </c>
      <c r="K1320" s="319">
        <v>2.2989834000000001E-2</v>
      </c>
      <c r="L1320" s="319">
        <v>7.5756803999999997E-4</v>
      </c>
      <c r="M1320" s="319">
        <v>1.6575444999999999E-3</v>
      </c>
      <c r="N1320" s="319">
        <v>1.3925655999999999E-3</v>
      </c>
      <c r="O1320" s="319">
        <v>2.8978129E-4</v>
      </c>
      <c r="P1320" s="319">
        <v>0</v>
      </c>
      <c r="Q1320" s="319">
        <v>0</v>
      </c>
      <c r="R1320" s="319">
        <v>0</v>
      </c>
      <c r="S1320" s="319">
        <v>2.0864858000000001E-4</v>
      </c>
      <c r="T1320" s="319">
        <v>0</v>
      </c>
      <c r="U1320" s="319">
        <v>0</v>
      </c>
      <c r="V1320" s="319">
        <v>0</v>
      </c>
      <c r="W1320" s="319">
        <v>0</v>
      </c>
      <c r="X1320" s="319">
        <v>0</v>
      </c>
      <c r="Y1320" s="210"/>
      <c r="Z1320" s="320">
        <f t="shared" si="502"/>
        <v>0.1728558947368421</v>
      </c>
      <c r="AA1320" s="210"/>
      <c r="AB1320" s="321">
        <f t="shared" si="503"/>
        <v>2.2989834000000001E-2</v>
      </c>
      <c r="AC1320" s="321">
        <f t="shared" si="504"/>
        <v>4.0974594300000004E-3</v>
      </c>
      <c r="AD1320" s="321">
        <f t="shared" si="511"/>
        <v>2.4151125400000001E-3</v>
      </c>
      <c r="AE1320" s="321">
        <f t="shared" si="505"/>
        <v>2.4151125400000001E-3</v>
      </c>
      <c r="AF1320" s="321">
        <f t="shared" si="506"/>
        <v>2.0864858000000001E-4</v>
      </c>
      <c r="AG1320"/>
      <c r="AH1320" s="121">
        <v>2.3395554999999999</v>
      </c>
      <c r="AI1320" s="121">
        <v>1.9972285999999999</v>
      </c>
      <c r="AJ1320" s="121">
        <v>0</v>
      </c>
      <c r="AK1320" s="121">
        <v>0</v>
      </c>
      <c r="AL1320" s="121">
        <v>1.5052532E-2</v>
      </c>
      <c r="AM1320" s="121">
        <v>0.26207048999999999</v>
      </c>
      <c r="AN1320" s="121">
        <v>6.5203937000000003E-2</v>
      </c>
      <c r="AO1320"/>
      <c r="AP1320" s="282">
        <v>3.4425924000000001E-3</v>
      </c>
      <c r="AQ1320" s="282">
        <v>3.2470445999999999E-3</v>
      </c>
      <c r="AR1320" s="282">
        <v>1.478413E-4</v>
      </c>
      <c r="AS1320" s="283">
        <v>4.7706500999999997E-5</v>
      </c>
      <c r="AT1320" s="255">
        <f t="shared" si="512"/>
        <v>1.9466694349999999E-7</v>
      </c>
      <c r="AU1320" s="256">
        <f t="shared" si="513"/>
        <v>5.4675037047600004E-10</v>
      </c>
      <c r="AV1320" s="256">
        <f t="shared" si="514"/>
        <v>6.6815827558E-3</v>
      </c>
      <c r="AW1320" s="272">
        <v>1.6041026999999999E-7</v>
      </c>
      <c r="AX1320" s="272">
        <v>4.839965E-10</v>
      </c>
      <c r="AY1320" s="272">
        <v>1.3223476E-14</v>
      </c>
      <c r="AZ1320" s="273">
        <v>0</v>
      </c>
      <c r="BA1320" s="273">
        <v>0</v>
      </c>
      <c r="BB1320" s="272">
        <v>2.0706449999999999E-10</v>
      </c>
      <c r="BC1320" s="272">
        <v>3.4049609000000002E-8</v>
      </c>
      <c r="BD1320" s="272">
        <v>2.9353099E-11</v>
      </c>
      <c r="BE1320" s="272">
        <v>3.3387548E-11</v>
      </c>
      <c r="BF1320" s="273">
        <v>0</v>
      </c>
      <c r="BG1320" s="273">
        <v>0</v>
      </c>
      <c r="BH1320" s="273">
        <v>0</v>
      </c>
      <c r="BI1320" s="273">
        <v>0</v>
      </c>
      <c r="BJ1320" s="273">
        <v>0</v>
      </c>
      <c r="BK1320" s="273">
        <v>0</v>
      </c>
      <c r="BL1320" s="273">
        <v>0</v>
      </c>
      <c r="BM1320" s="273">
        <v>0</v>
      </c>
      <c r="BN1320" s="272">
        <v>4.2112558000000004E-6</v>
      </c>
      <c r="BO1320" s="273">
        <v>6.6773715000000003E-3</v>
      </c>
      <c r="BP1320" s="273">
        <v>0</v>
      </c>
      <c r="BQ1320" s="273">
        <v>0</v>
      </c>
      <c r="BR1320" s="273">
        <v>0</v>
      </c>
      <c r="BS1320"/>
      <c r="BT1320" s="274">
        <v>8.6225074999999997E-6</v>
      </c>
      <c r="BU1320" s="274">
        <v>2.9835515000000002E-7</v>
      </c>
      <c r="BV1320" s="274">
        <v>4.8196809000000004E-6</v>
      </c>
      <c r="BW1320" s="121">
        <v>0</v>
      </c>
      <c r="BX1320" s="274">
        <v>4.0518103999999999E-7</v>
      </c>
      <c r="BY1320" s="274">
        <v>1.3404970000000001E-7</v>
      </c>
      <c r="BZ1320" s="121">
        <v>0</v>
      </c>
      <c r="CA1320" s="274">
        <v>2.034586E-7</v>
      </c>
      <c r="CB1320" s="121">
        <v>0</v>
      </c>
      <c r="CC1320" s="121">
        <v>0</v>
      </c>
      <c r="CD1320" s="121">
        <v>0</v>
      </c>
      <c r="CE1320" s="121">
        <v>0</v>
      </c>
      <c r="CF1320" s="121">
        <v>0</v>
      </c>
      <c r="CG1320" s="274">
        <v>2.7336861000000001E-7</v>
      </c>
      <c r="CH1320" s="274">
        <v>2.3877832999999998E-6</v>
      </c>
      <c r="CI1320" s="274">
        <v>1.0063015E-7</v>
      </c>
      <c r="CJ1320" s="121">
        <v>0</v>
      </c>
      <c r="CK1320"/>
      <c r="CL1320" s="322">
        <v>0</v>
      </c>
      <c r="CM1320" s="322">
        <v>0.17285589000000001</v>
      </c>
      <c r="CN1320" s="322">
        <v>5.640801E-3</v>
      </c>
      <c r="CO1320" s="322">
        <v>2.3487466000000001E-4</v>
      </c>
      <c r="CP1320" s="322">
        <v>1.0077897000000001E-5</v>
      </c>
      <c r="CQ1320" s="322">
        <v>0</v>
      </c>
      <c r="CR1320" s="322">
        <v>0</v>
      </c>
      <c r="CS1320" s="322">
        <v>1.3489484E-5</v>
      </c>
      <c r="CT1320" s="322">
        <v>0</v>
      </c>
      <c r="CU1320" s="322">
        <v>9.4782016999999996E-2</v>
      </c>
      <c r="CV1320" s="146"/>
      <c r="CW1320" s="135"/>
      <c r="CX1320" s="78" t="s">
        <v>3461</v>
      </c>
      <c r="DB1320" s="18"/>
      <c r="DC1320"/>
      <c r="DD1320"/>
      <c r="DE1320"/>
      <c r="DF1320"/>
      <c r="DG1320"/>
      <c r="DH1320"/>
    </row>
    <row r="1321" spans="1:112" ht="14.4" customHeight="1">
      <c r="A1321" t="s">
        <v>2956</v>
      </c>
      <c r="B1321" s="168" t="s">
        <v>2934</v>
      </c>
      <c r="C1321" s="279" t="str">
        <f t="shared" si="497"/>
        <v>B.044.01.121</v>
      </c>
      <c r="D1321" s="14" t="s">
        <v>2935</v>
      </c>
      <c r="E1321" s="278" t="s">
        <v>1810</v>
      </c>
      <c r="F1321" s="281" t="str">
        <f t="shared" si="498"/>
        <v>Electricity Azerbaijan production</v>
      </c>
      <c r="G1321" s="319">
        <f t="shared" si="507"/>
        <v>3.4968237124999996E-2</v>
      </c>
      <c r="H1321" s="319">
        <f t="shared" si="508"/>
        <v>3.4002654000000001E-3</v>
      </c>
      <c r="I1321" s="319">
        <f t="shared" si="509"/>
        <v>6.4858436E-3</v>
      </c>
      <c r="J1321" s="319">
        <f t="shared" si="510"/>
        <v>1.3242125E-5</v>
      </c>
      <c r="K1321" s="319">
        <v>2.5068885999999999E-2</v>
      </c>
      <c r="L1321" s="319">
        <v>3.9179410999999999E-3</v>
      </c>
      <c r="M1321" s="319">
        <v>2.5679025000000001E-3</v>
      </c>
      <c r="N1321" s="319">
        <v>2.1573917000000001E-3</v>
      </c>
      <c r="O1321" s="319">
        <v>1.2428737E-3</v>
      </c>
      <c r="P1321" s="319">
        <v>0</v>
      </c>
      <c r="Q1321" s="319">
        <v>0</v>
      </c>
      <c r="R1321" s="319">
        <v>0</v>
      </c>
      <c r="S1321" s="319">
        <v>1.3242125E-5</v>
      </c>
      <c r="T1321" s="319">
        <v>0</v>
      </c>
      <c r="U1321" s="319">
        <v>0</v>
      </c>
      <c r="V1321" s="319">
        <v>0</v>
      </c>
      <c r="W1321" s="319">
        <v>0</v>
      </c>
      <c r="X1321" s="319">
        <v>0</v>
      </c>
      <c r="Y1321" s="210"/>
      <c r="Z1321" s="320">
        <f t="shared" si="502"/>
        <v>0.18848786466165413</v>
      </c>
      <c r="AA1321" s="210"/>
      <c r="AB1321" s="321">
        <f t="shared" si="503"/>
        <v>2.5068885999999999E-2</v>
      </c>
      <c r="AC1321" s="321">
        <f t="shared" si="504"/>
        <v>9.8861090000000006E-3</v>
      </c>
      <c r="AD1321" s="321">
        <f t="shared" si="511"/>
        <v>6.4858436E-3</v>
      </c>
      <c r="AE1321" s="321">
        <f t="shared" si="505"/>
        <v>6.4858436E-3</v>
      </c>
      <c r="AF1321" s="321">
        <f t="shared" si="506"/>
        <v>1.3242125E-5</v>
      </c>
      <c r="AG1321"/>
      <c r="AH1321" s="121">
        <v>2.5143396</v>
      </c>
      <c r="AI1321" s="121">
        <v>2.4574975000000001</v>
      </c>
      <c r="AJ1321" s="121">
        <v>0</v>
      </c>
      <c r="AK1321" s="121">
        <v>0</v>
      </c>
      <c r="AL1321" s="121">
        <v>0</v>
      </c>
      <c r="AM1321" s="121">
        <v>5.5789474E-3</v>
      </c>
      <c r="AN1321" s="121">
        <v>5.1263158000000003E-2</v>
      </c>
      <c r="AO1321"/>
      <c r="AP1321" s="282">
        <v>5.1799636000000003E-3</v>
      </c>
      <c r="AQ1321" s="282">
        <v>4.8418797999999997E-3</v>
      </c>
      <c r="AR1321" s="282">
        <v>1.8469237000000001E-4</v>
      </c>
      <c r="AS1321" s="282">
        <v>1.5339144000000001E-4</v>
      </c>
      <c r="AT1321" s="255">
        <f t="shared" si="512"/>
        <v>2.9028055863999998E-7</v>
      </c>
      <c r="AU1321" s="256">
        <f t="shared" si="513"/>
        <v>6.8303392232199995E-10</v>
      </c>
      <c r="AV1321" s="256">
        <f t="shared" si="514"/>
        <v>2.148339427225E-2</v>
      </c>
      <c r="AW1321" s="272">
        <v>1.7491673999999999E-7</v>
      </c>
      <c r="AX1321" s="272">
        <v>5.2776601999999998E-10</v>
      </c>
      <c r="AY1321" s="272">
        <v>1.4419321999999999E-14</v>
      </c>
      <c r="AZ1321" s="273">
        <v>0</v>
      </c>
      <c r="BA1321" s="273">
        <v>0</v>
      </c>
      <c r="BB1321" s="272">
        <v>3.2078863999999998E-10</v>
      </c>
      <c r="BC1321" s="272">
        <v>1.1504303E-7</v>
      </c>
      <c r="BD1321" s="272">
        <v>4.5474432999999999E-11</v>
      </c>
      <c r="BE1321" s="272">
        <v>1.0977905E-10</v>
      </c>
      <c r="BF1321" s="273">
        <v>0</v>
      </c>
      <c r="BG1321" s="273">
        <v>0</v>
      </c>
      <c r="BH1321" s="273">
        <v>0</v>
      </c>
      <c r="BI1321" s="273">
        <v>0</v>
      </c>
      <c r="BJ1321" s="273">
        <v>0</v>
      </c>
      <c r="BK1321" s="273">
        <v>0</v>
      </c>
      <c r="BL1321" s="273">
        <v>0</v>
      </c>
      <c r="BM1321" s="273">
        <v>0</v>
      </c>
      <c r="BN1321" s="272">
        <v>2.6727224999999999E-7</v>
      </c>
      <c r="BO1321" s="273">
        <v>2.1483127000000001E-2</v>
      </c>
      <c r="BP1321" s="273">
        <v>0</v>
      </c>
      <c r="BQ1321" s="273">
        <v>0</v>
      </c>
      <c r="BR1321" s="273">
        <v>0</v>
      </c>
      <c r="BS1321"/>
      <c r="BT1321" s="274">
        <v>1.1653058E-5</v>
      </c>
      <c r="BU1321" s="274">
        <v>8.6246232000000001E-7</v>
      </c>
      <c r="BV1321" s="274">
        <v>5.2555417999999999E-6</v>
      </c>
      <c r="BW1321" s="121">
        <v>0</v>
      </c>
      <c r="BX1321" s="274">
        <v>1.6680484999999999E-6</v>
      </c>
      <c r="BY1321" s="274">
        <v>2.0767259E-7</v>
      </c>
      <c r="BZ1321" s="121">
        <v>0</v>
      </c>
      <c r="CA1321" s="274">
        <v>3.152023E-7</v>
      </c>
      <c r="CB1321" s="121">
        <v>0</v>
      </c>
      <c r="CC1321" s="121">
        <v>0</v>
      </c>
      <c r="CD1321" s="121">
        <v>0</v>
      </c>
      <c r="CE1321" s="121">
        <v>0</v>
      </c>
      <c r="CF1321" s="121">
        <v>0</v>
      </c>
      <c r="CG1321" s="274">
        <v>4.4948947000000002E-7</v>
      </c>
      <c r="CH1321" s="274">
        <v>2.8882541999999998E-6</v>
      </c>
      <c r="CI1321" s="274">
        <v>6.3866093999999999E-9</v>
      </c>
      <c r="CJ1321" s="121">
        <v>0</v>
      </c>
      <c r="CK1321"/>
      <c r="CL1321" s="322">
        <v>0</v>
      </c>
      <c r="CM1321" s="322">
        <v>0.18848787</v>
      </c>
      <c r="CN1321" s="322">
        <v>8.7388464999999995E-3</v>
      </c>
      <c r="CO1321" s="322">
        <v>6.3771404999999996E-4</v>
      </c>
      <c r="CP1321" s="322">
        <v>1.5612889000000001E-5</v>
      </c>
      <c r="CQ1321" s="322">
        <v>0</v>
      </c>
      <c r="CR1321" s="322">
        <v>0</v>
      </c>
      <c r="CS1321" s="322">
        <v>5.7431898000000003E-5</v>
      </c>
      <c r="CT1321" s="322">
        <v>0</v>
      </c>
      <c r="CU1321" s="322">
        <v>0.33281052999999999</v>
      </c>
      <c r="CV1321" s="146"/>
      <c r="CW1321" s="135"/>
      <c r="CX1321" s="78" t="s">
        <v>3461</v>
      </c>
      <c r="DB1321" s="17"/>
      <c r="DC1321"/>
      <c r="DD1321"/>
      <c r="DE1321"/>
      <c r="DF1321"/>
      <c r="DG1321"/>
      <c r="DH1321"/>
    </row>
    <row r="1322" spans="1:112" ht="14.4" customHeight="1">
      <c r="A1322" t="s">
        <v>2957</v>
      </c>
      <c r="B1322" s="168" t="s">
        <v>2934</v>
      </c>
      <c r="C1322" s="279" t="str">
        <f t="shared" si="497"/>
        <v>B.044.01.122</v>
      </c>
      <c r="D1322" s="14" t="s">
        <v>2935</v>
      </c>
      <c r="E1322" s="278" t="s">
        <v>1810</v>
      </c>
      <c r="F1322" s="281" t="str">
        <f t="shared" si="498"/>
        <v>Electricity Bahamas production</v>
      </c>
      <c r="G1322" s="319">
        <f t="shared" si="507"/>
        <v>4.0922396399999998E-2</v>
      </c>
      <c r="H1322" s="319">
        <f t="shared" si="508"/>
        <v>2.8650435999999996E-3</v>
      </c>
      <c r="I1322" s="319">
        <f t="shared" si="509"/>
        <v>8.6645457999999995E-3</v>
      </c>
      <c r="J1322" s="319">
        <f t="shared" si="510"/>
        <v>0</v>
      </c>
      <c r="K1322" s="319">
        <v>2.9392807E-2</v>
      </c>
      <c r="L1322" s="319">
        <v>6.8177300999999997E-3</v>
      </c>
      <c r="M1322" s="319">
        <v>1.8468156999999999E-3</v>
      </c>
      <c r="N1322" s="319">
        <v>1.5515794999999999E-3</v>
      </c>
      <c r="O1322" s="319">
        <v>1.3134640999999999E-3</v>
      </c>
      <c r="P1322" s="319">
        <v>0</v>
      </c>
      <c r="Q1322" s="319">
        <v>0</v>
      </c>
      <c r="R1322" s="319">
        <v>0</v>
      </c>
      <c r="S1322" s="319">
        <v>0</v>
      </c>
      <c r="T1322" s="319">
        <v>0</v>
      </c>
      <c r="U1322" s="319">
        <v>0</v>
      </c>
      <c r="V1322" s="319">
        <v>0</v>
      </c>
      <c r="W1322" s="319">
        <v>0</v>
      </c>
      <c r="X1322" s="319">
        <v>0</v>
      </c>
      <c r="Y1322" s="210"/>
      <c r="Z1322" s="320">
        <f t="shared" si="502"/>
        <v>0.22099854887218043</v>
      </c>
      <c r="AA1322" s="210"/>
      <c r="AB1322" s="321">
        <f t="shared" si="503"/>
        <v>2.9392807E-2</v>
      </c>
      <c r="AC1322" s="321">
        <f t="shared" si="504"/>
        <v>1.15295894E-2</v>
      </c>
      <c r="AD1322" s="321">
        <f t="shared" si="511"/>
        <v>8.6645457999999995E-3</v>
      </c>
      <c r="AE1322" s="321">
        <f t="shared" si="505"/>
        <v>8.6645457999999995E-3</v>
      </c>
      <c r="AF1322" s="321">
        <f t="shared" si="506"/>
        <v>0</v>
      </c>
      <c r="AG1322"/>
      <c r="AH1322" s="121">
        <v>3.0994152000000001</v>
      </c>
      <c r="AI1322" s="121">
        <v>3.0994152000000001</v>
      </c>
      <c r="AJ1322" s="121">
        <v>0</v>
      </c>
      <c r="AK1322" s="121">
        <v>0</v>
      </c>
      <c r="AL1322" s="121">
        <v>0</v>
      </c>
      <c r="AM1322" s="121">
        <v>0</v>
      </c>
      <c r="AN1322" s="121">
        <v>0</v>
      </c>
      <c r="AO1322"/>
      <c r="AP1322" s="282">
        <v>6.5679377999999997E-3</v>
      </c>
      <c r="AQ1322" s="282">
        <v>6.1262399000000002E-3</v>
      </c>
      <c r="AR1322" s="282">
        <v>2.2039967000000001E-4</v>
      </c>
      <c r="AS1322" s="282">
        <v>2.2129825000000001E-4</v>
      </c>
      <c r="AT1322" s="255">
        <f t="shared" si="512"/>
        <v>3.6728056872000001E-7</v>
      </c>
      <c r="AU1322" s="256">
        <f t="shared" si="513"/>
        <v>8.1508754938899991E-10</v>
      </c>
      <c r="AV1322" s="256">
        <f t="shared" si="514"/>
        <v>3.0994152000000001E-2</v>
      </c>
      <c r="AW1322" s="272">
        <v>2.0508666E-7</v>
      </c>
      <c r="AX1322" s="272">
        <v>6.1879595000000003E-10</v>
      </c>
      <c r="AY1322" s="272">
        <v>1.6906389000000001E-14</v>
      </c>
      <c r="AZ1322" s="273">
        <v>0</v>
      </c>
      <c r="BA1322" s="273">
        <v>0</v>
      </c>
      <c r="BB1322" s="272">
        <v>2.3070872000000001E-10</v>
      </c>
      <c r="BC1322" s="272">
        <v>1.6196319999999999E-7</v>
      </c>
      <c r="BD1322" s="272">
        <v>3.2704862999999997E-11</v>
      </c>
      <c r="BE1322" s="272">
        <v>1.6356983E-10</v>
      </c>
      <c r="BF1322" s="273">
        <v>0</v>
      </c>
      <c r="BG1322" s="273">
        <v>0</v>
      </c>
      <c r="BH1322" s="273">
        <v>0</v>
      </c>
      <c r="BI1322" s="273">
        <v>0</v>
      </c>
      <c r="BJ1322" s="273">
        <v>0</v>
      </c>
      <c r="BK1322" s="273">
        <v>0</v>
      </c>
      <c r="BL1322" s="273">
        <v>0</v>
      </c>
      <c r="BM1322" s="273">
        <v>0</v>
      </c>
      <c r="BN1322" s="273">
        <v>0</v>
      </c>
      <c r="BO1322" s="273">
        <v>3.0994152000000001E-2</v>
      </c>
      <c r="BP1322" s="273">
        <v>0</v>
      </c>
      <c r="BQ1322" s="273">
        <v>0</v>
      </c>
      <c r="BR1322" s="273">
        <v>0</v>
      </c>
      <c r="BS1322"/>
      <c r="BT1322" s="274">
        <v>1.3901083999999999E-5</v>
      </c>
      <c r="BU1322" s="274">
        <v>1.2036554999999999E-6</v>
      </c>
      <c r="BV1322" s="274">
        <v>6.1620259999999999E-6</v>
      </c>
      <c r="BW1322" s="121">
        <v>0</v>
      </c>
      <c r="BX1322" s="274">
        <v>2.0557718000000001E-6</v>
      </c>
      <c r="BY1322" s="274">
        <v>1.4935652999999999E-7</v>
      </c>
      <c r="BZ1322" s="121">
        <v>0</v>
      </c>
      <c r="CA1322" s="274">
        <v>2.2669108E-7</v>
      </c>
      <c r="CB1322" s="121">
        <v>0</v>
      </c>
      <c r="CC1322" s="121">
        <v>0</v>
      </c>
      <c r="CD1322" s="121">
        <v>0</v>
      </c>
      <c r="CE1322" s="121">
        <v>0</v>
      </c>
      <c r="CF1322" s="121">
        <v>0</v>
      </c>
      <c r="CG1322" s="274">
        <v>3.6113836E-7</v>
      </c>
      <c r="CH1322" s="274">
        <v>3.7424447999999998E-6</v>
      </c>
      <c r="CI1322" s="121">
        <v>0</v>
      </c>
      <c r="CJ1322" s="121">
        <v>0</v>
      </c>
      <c r="CK1322"/>
      <c r="CL1322" s="322">
        <v>0</v>
      </c>
      <c r="CM1322" s="322">
        <v>0.22099854999999999</v>
      </c>
      <c r="CN1322" s="322">
        <v>6.2849111999999999E-3</v>
      </c>
      <c r="CO1322" s="322">
        <v>8.5777859000000004E-4</v>
      </c>
      <c r="CP1322" s="322">
        <v>1.1228669999999999E-5</v>
      </c>
      <c r="CQ1322" s="322">
        <v>0</v>
      </c>
      <c r="CR1322" s="322">
        <v>0</v>
      </c>
      <c r="CS1322" s="322">
        <v>7.6160251000000003E-5</v>
      </c>
      <c r="CT1322" s="322">
        <v>0</v>
      </c>
      <c r="CU1322" s="322">
        <v>0.42105262999999998</v>
      </c>
      <c r="CV1322" s="146"/>
      <c r="CW1322" s="135"/>
      <c r="CX1322" s="78" t="s">
        <v>3461</v>
      </c>
      <c r="DB1322" s="17"/>
      <c r="DC1322"/>
      <c r="DD1322"/>
      <c r="DE1322"/>
      <c r="DF1322"/>
      <c r="DG1322"/>
      <c r="DH1322"/>
    </row>
    <row r="1323" spans="1:112" ht="14.4" customHeight="1">
      <c r="A1323" t="s">
        <v>2958</v>
      </c>
      <c r="B1323" s="168" t="s">
        <v>2934</v>
      </c>
      <c r="C1323" s="279" t="str">
        <f t="shared" si="497"/>
        <v>B.044.01.123</v>
      </c>
      <c r="D1323" s="14" t="s">
        <v>2935</v>
      </c>
      <c r="E1323" s="278" t="s">
        <v>1810</v>
      </c>
      <c r="F1323" s="281" t="str">
        <f t="shared" si="498"/>
        <v>Electricity Bahrain production</v>
      </c>
      <c r="G1323" s="319">
        <f t="shared" si="507"/>
        <v>3.4833119385889996E-2</v>
      </c>
      <c r="H1323" s="319">
        <f t="shared" si="508"/>
        <v>3.9683002000000002E-3</v>
      </c>
      <c r="I1323" s="319">
        <f t="shared" si="509"/>
        <v>5.9065592999999993E-3</v>
      </c>
      <c r="J1323" s="319">
        <f t="shared" si="510"/>
        <v>3.7788589000000002E-7</v>
      </c>
      <c r="K1323" s="319">
        <v>2.4957882000000001E-2</v>
      </c>
      <c r="L1323" s="319">
        <v>2.7460677999999999E-3</v>
      </c>
      <c r="M1323" s="319">
        <v>3.1604914999999998E-3</v>
      </c>
      <c r="N1323" s="319">
        <v>2.6552480999999998E-3</v>
      </c>
      <c r="O1323" s="319">
        <v>1.3130520999999999E-3</v>
      </c>
      <c r="P1323" s="319">
        <v>0</v>
      </c>
      <c r="Q1323" s="319">
        <v>0</v>
      </c>
      <c r="R1323" s="319">
        <v>0</v>
      </c>
      <c r="S1323" s="319">
        <v>3.7788589000000002E-7</v>
      </c>
      <c r="T1323" s="319">
        <v>0</v>
      </c>
      <c r="U1323" s="319">
        <v>0</v>
      </c>
      <c r="V1323" s="319">
        <v>0</v>
      </c>
      <c r="W1323" s="319">
        <v>0</v>
      </c>
      <c r="X1323" s="319">
        <v>0</v>
      </c>
      <c r="Y1323" s="210"/>
      <c r="Z1323" s="320">
        <f t="shared" si="502"/>
        <v>0.18765324812030074</v>
      </c>
      <c r="AA1323" s="210"/>
      <c r="AB1323" s="321">
        <f t="shared" si="503"/>
        <v>2.4957882000000001E-2</v>
      </c>
      <c r="AC1323" s="321">
        <f t="shared" si="504"/>
        <v>9.8748594999999995E-3</v>
      </c>
      <c r="AD1323" s="321">
        <f t="shared" si="511"/>
        <v>5.9065592999999993E-3</v>
      </c>
      <c r="AE1323" s="321">
        <f t="shared" si="505"/>
        <v>5.9065592999999993E-3</v>
      </c>
      <c r="AF1323" s="321">
        <f t="shared" si="506"/>
        <v>3.7788589000000002E-7</v>
      </c>
      <c r="AG1323"/>
      <c r="AH1323" s="121">
        <v>2.3364378000000001</v>
      </c>
      <c r="AI1323" s="121">
        <v>2.3361065000000001</v>
      </c>
      <c r="AJ1323" s="121">
        <v>0</v>
      </c>
      <c r="AK1323" s="121">
        <v>0</v>
      </c>
      <c r="AL1323" s="121">
        <v>0</v>
      </c>
      <c r="AM1323" s="121">
        <v>3.3132877E-4</v>
      </c>
      <c r="AN1323" s="121">
        <v>0</v>
      </c>
      <c r="AO1323"/>
      <c r="AP1323" s="282">
        <v>4.9006730000000004E-3</v>
      </c>
      <c r="AQ1323" s="282">
        <v>4.5874651999999998E-3</v>
      </c>
      <c r="AR1323" s="282">
        <v>1.8187307E-4</v>
      </c>
      <c r="AS1323" s="282">
        <v>1.3133470000000001E-4</v>
      </c>
      <c r="AT1323" s="255">
        <f t="shared" si="512"/>
        <v>2.7502789631000002E-7</v>
      </c>
      <c r="AU1323" s="256">
        <f t="shared" si="513"/>
        <v>6.7260749147399998E-10</v>
      </c>
      <c r="AV1323" s="256">
        <f t="shared" si="514"/>
        <v>1.8394215627054598E-2</v>
      </c>
      <c r="AW1323" s="272">
        <v>1.7414222E-7</v>
      </c>
      <c r="AX1323" s="272">
        <v>5.2542910000000004E-10</v>
      </c>
      <c r="AY1323" s="272">
        <v>1.4355473999999999E-14</v>
      </c>
      <c r="AZ1323" s="273">
        <v>0</v>
      </c>
      <c r="BA1323" s="273">
        <v>0</v>
      </c>
      <c r="BB1323" s="272">
        <v>3.9481630999999999E-10</v>
      </c>
      <c r="BC1323" s="272">
        <v>1.0049086E-7</v>
      </c>
      <c r="BD1323" s="272">
        <v>5.5968466000000001E-11</v>
      </c>
      <c r="BE1323" s="272">
        <v>9.1195569999999994E-11</v>
      </c>
      <c r="BF1323" s="273">
        <v>0</v>
      </c>
      <c r="BG1323" s="273">
        <v>0</v>
      </c>
      <c r="BH1323" s="273">
        <v>0</v>
      </c>
      <c r="BI1323" s="273">
        <v>0</v>
      </c>
      <c r="BJ1323" s="273">
        <v>0</v>
      </c>
      <c r="BK1323" s="273">
        <v>0</v>
      </c>
      <c r="BL1323" s="273">
        <v>0</v>
      </c>
      <c r="BM1323" s="273">
        <v>0</v>
      </c>
      <c r="BN1323" s="272">
        <v>7.6270546000000003E-9</v>
      </c>
      <c r="BO1323" s="273">
        <v>1.8394207999999999E-2</v>
      </c>
      <c r="BP1323" s="273">
        <v>0</v>
      </c>
      <c r="BQ1323" s="273">
        <v>0</v>
      </c>
      <c r="BR1323" s="273">
        <v>0</v>
      </c>
      <c r="BS1323"/>
      <c r="BT1323" s="274">
        <v>1.1471645E-5</v>
      </c>
      <c r="BU1323" s="274">
        <v>7.5871413999999998E-7</v>
      </c>
      <c r="BV1323" s="274">
        <v>5.2322705E-6</v>
      </c>
      <c r="BW1323" s="121">
        <v>0</v>
      </c>
      <c r="BX1323" s="274">
        <v>1.6096654000000001E-6</v>
      </c>
      <c r="BY1323" s="274">
        <v>2.5559672999999998E-7</v>
      </c>
      <c r="BZ1323" s="121">
        <v>0</v>
      </c>
      <c r="CA1323" s="274">
        <v>3.8794083000000001E-7</v>
      </c>
      <c r="CB1323" s="121">
        <v>0</v>
      </c>
      <c r="CC1323" s="121">
        <v>0</v>
      </c>
      <c r="CD1323" s="121">
        <v>0</v>
      </c>
      <c r="CE1323" s="121">
        <v>0</v>
      </c>
      <c r="CF1323" s="121">
        <v>0</v>
      </c>
      <c r="CG1323" s="274">
        <v>5.3356295000000003E-7</v>
      </c>
      <c r="CH1323" s="274">
        <v>2.6937120000000001E-6</v>
      </c>
      <c r="CI1323" s="274">
        <v>1.8225243000000001E-10</v>
      </c>
      <c r="CJ1323" s="121">
        <v>0</v>
      </c>
      <c r="CK1323"/>
      <c r="CL1323" s="322">
        <v>0</v>
      </c>
      <c r="CM1323" s="322">
        <v>0.18765324999999999</v>
      </c>
      <c r="CN1323" s="322">
        <v>1.0755489999999999E-2</v>
      </c>
      <c r="CO1323" s="322">
        <v>5.7772249999999998E-4</v>
      </c>
      <c r="CP1323" s="322">
        <v>1.9215839999999999E-5</v>
      </c>
      <c r="CQ1323" s="322">
        <v>0</v>
      </c>
      <c r="CR1323" s="322">
        <v>0</v>
      </c>
      <c r="CS1323" s="322">
        <v>5.2623422000000002E-5</v>
      </c>
      <c r="CT1323" s="322">
        <v>0</v>
      </c>
      <c r="CU1323" s="322">
        <v>0.31569005999999999</v>
      </c>
      <c r="CV1323" s="146"/>
      <c r="CW1323" s="135"/>
      <c r="CX1323" s="78" t="s">
        <v>3461</v>
      </c>
      <c r="DB1323" s="17"/>
      <c r="DC1323"/>
      <c r="DD1323"/>
      <c r="DE1323"/>
      <c r="DF1323"/>
      <c r="DG1323"/>
      <c r="DH1323"/>
    </row>
    <row r="1324" spans="1:112" ht="14.4" customHeight="1">
      <c r="A1324" t="s">
        <v>2959</v>
      </c>
      <c r="B1324" s="168" t="s">
        <v>2934</v>
      </c>
      <c r="C1324" s="279" t="str">
        <f t="shared" si="497"/>
        <v>B.044.01.124</v>
      </c>
      <c r="D1324" s="14" t="s">
        <v>2935</v>
      </c>
      <c r="E1324" s="278" t="s">
        <v>1810</v>
      </c>
      <c r="F1324" s="281" t="str">
        <f t="shared" si="498"/>
        <v>Electricity Bangladesh production</v>
      </c>
      <c r="G1324" s="319">
        <f t="shared" si="507"/>
        <v>3.7351320041000002E-2</v>
      </c>
      <c r="H1324" s="319">
        <f t="shared" si="508"/>
        <v>3.6087109000000001E-3</v>
      </c>
      <c r="I1324" s="319">
        <f t="shared" si="509"/>
        <v>6.3661519000000003E-3</v>
      </c>
      <c r="J1324" s="319">
        <f t="shared" si="510"/>
        <v>1.1505241E-5</v>
      </c>
      <c r="K1324" s="319">
        <v>2.7364952000000001E-2</v>
      </c>
      <c r="L1324" s="319">
        <v>3.6389602000000002E-3</v>
      </c>
      <c r="M1324" s="319">
        <v>2.7271917000000001E-3</v>
      </c>
      <c r="N1324" s="319">
        <v>2.2912166000000002E-3</v>
      </c>
      <c r="O1324" s="319">
        <v>1.3174943000000001E-3</v>
      </c>
      <c r="P1324" s="319">
        <v>0</v>
      </c>
      <c r="Q1324" s="319">
        <v>0</v>
      </c>
      <c r="R1324" s="319">
        <v>0</v>
      </c>
      <c r="S1324" s="319">
        <v>1.1505241E-5</v>
      </c>
      <c r="T1324" s="319">
        <v>0</v>
      </c>
      <c r="U1324" s="319">
        <v>0</v>
      </c>
      <c r="V1324" s="319">
        <v>0</v>
      </c>
      <c r="W1324" s="319">
        <v>0</v>
      </c>
      <c r="X1324" s="319">
        <v>0</v>
      </c>
      <c r="Y1324" s="210"/>
      <c r="Z1324" s="320">
        <f t="shared" si="502"/>
        <v>0.20575151879699249</v>
      </c>
      <c r="AA1324" s="210"/>
      <c r="AB1324" s="321">
        <f t="shared" si="503"/>
        <v>2.7364952000000001E-2</v>
      </c>
      <c r="AC1324" s="321">
        <f t="shared" si="504"/>
        <v>9.9748627999999995E-3</v>
      </c>
      <c r="AD1324" s="321">
        <f t="shared" si="511"/>
        <v>6.3661519000000003E-3</v>
      </c>
      <c r="AE1324" s="321">
        <f t="shared" si="505"/>
        <v>6.3661519000000003E-3</v>
      </c>
      <c r="AF1324" s="321">
        <f t="shared" si="506"/>
        <v>1.1505241E-5</v>
      </c>
      <c r="AG1324"/>
      <c r="AH1324" s="121">
        <v>2.6106156</v>
      </c>
      <c r="AI1324" s="121">
        <v>2.5900471</v>
      </c>
      <c r="AJ1324" s="121">
        <v>0</v>
      </c>
      <c r="AK1324" s="121">
        <v>0</v>
      </c>
      <c r="AL1324" s="121">
        <v>4.3720701999999998E-4</v>
      </c>
      <c r="AM1324" s="121">
        <v>8.1513174000000001E-3</v>
      </c>
      <c r="AN1324" s="121">
        <v>1.1979966999999999E-2</v>
      </c>
      <c r="AO1324"/>
      <c r="AP1324" s="282">
        <v>5.4037833999999998E-3</v>
      </c>
      <c r="AQ1324" s="282">
        <v>5.0696899000000004E-3</v>
      </c>
      <c r="AR1324" s="282">
        <v>1.9738146E-4</v>
      </c>
      <c r="AS1324" s="282">
        <v>1.3671205999999999E-4</v>
      </c>
      <c r="AT1324" s="255">
        <f t="shared" si="512"/>
        <v>3.0393823743999996E-7</v>
      </c>
      <c r="AU1324" s="256">
        <f t="shared" si="513"/>
        <v>7.2996102299100002E-10</v>
      </c>
      <c r="AV1324" s="256">
        <f t="shared" si="514"/>
        <v>1.914734721588E-2</v>
      </c>
      <c r="AW1324" s="272">
        <v>1.9093740999999999E-7</v>
      </c>
      <c r="AX1324" s="272">
        <v>5.7610425000000002E-10</v>
      </c>
      <c r="AY1324" s="272">
        <v>1.5739990999999999E-14</v>
      </c>
      <c r="AZ1324" s="273">
        <v>0</v>
      </c>
      <c r="BA1324" s="273">
        <v>0</v>
      </c>
      <c r="BB1324" s="272">
        <v>3.4068744000000001E-10</v>
      </c>
      <c r="BC1324" s="272">
        <v>1.1266014E-7</v>
      </c>
      <c r="BD1324" s="272">
        <v>4.8295252999999997E-11</v>
      </c>
      <c r="BE1324" s="272">
        <v>1.0554577999999999E-10</v>
      </c>
      <c r="BF1324" s="273">
        <v>0</v>
      </c>
      <c r="BG1324" s="273">
        <v>0</v>
      </c>
      <c r="BH1324" s="273">
        <v>0</v>
      </c>
      <c r="BI1324" s="273">
        <v>0</v>
      </c>
      <c r="BJ1324" s="273">
        <v>0</v>
      </c>
      <c r="BK1324" s="273">
        <v>0</v>
      </c>
      <c r="BL1324" s="273">
        <v>0</v>
      </c>
      <c r="BM1324" s="273">
        <v>0</v>
      </c>
      <c r="BN1324" s="272">
        <v>2.3221588000000001E-7</v>
      </c>
      <c r="BO1324" s="273">
        <v>1.9147114999999999E-2</v>
      </c>
      <c r="BP1324" s="273">
        <v>0</v>
      </c>
      <c r="BQ1324" s="273">
        <v>0</v>
      </c>
      <c r="BR1324" s="273">
        <v>0</v>
      </c>
      <c r="BS1324"/>
      <c r="BT1324" s="274">
        <v>1.2367051999999999E-5</v>
      </c>
      <c r="BU1324" s="274">
        <v>8.3982812999999996E-7</v>
      </c>
      <c r="BV1324" s="274">
        <v>5.7368983000000003E-6</v>
      </c>
      <c r="BW1324" s="121">
        <v>0</v>
      </c>
      <c r="BX1324" s="274">
        <v>1.7065890999999999E-6</v>
      </c>
      <c r="BY1324" s="274">
        <v>2.2055471000000001E-7</v>
      </c>
      <c r="BZ1324" s="121">
        <v>0</v>
      </c>
      <c r="CA1324" s="274">
        <v>3.3475457999999999E-7</v>
      </c>
      <c r="CB1324" s="121">
        <v>0</v>
      </c>
      <c r="CC1324" s="121">
        <v>0</v>
      </c>
      <c r="CD1324" s="121">
        <v>0</v>
      </c>
      <c r="CE1324" s="121">
        <v>0</v>
      </c>
      <c r="CF1324" s="121">
        <v>0</v>
      </c>
      <c r="CG1324" s="274">
        <v>4.7242962999999998E-7</v>
      </c>
      <c r="CH1324" s="274">
        <v>3.0504489999999999E-6</v>
      </c>
      <c r="CI1324" s="274">
        <v>5.5489190000000004E-9</v>
      </c>
      <c r="CJ1324" s="121">
        <v>0</v>
      </c>
      <c r="CK1324"/>
      <c r="CL1324" s="322">
        <v>0</v>
      </c>
      <c r="CM1324" s="322">
        <v>0.20575151999999999</v>
      </c>
      <c r="CN1324" s="322">
        <v>9.2809248999999993E-3</v>
      </c>
      <c r="CO1324" s="322">
        <v>6.2518258999999998E-4</v>
      </c>
      <c r="CP1324" s="322">
        <v>1.6581370000000001E-5</v>
      </c>
      <c r="CQ1324" s="322">
        <v>0</v>
      </c>
      <c r="CR1324" s="322">
        <v>0</v>
      </c>
      <c r="CS1324" s="322">
        <v>5.7749464999999997E-5</v>
      </c>
      <c r="CT1324" s="322">
        <v>0</v>
      </c>
      <c r="CU1324" s="322">
        <v>0.29746310999999998</v>
      </c>
      <c r="CV1324" s="146"/>
      <c r="CW1324" s="135"/>
      <c r="CX1324" s="78" t="s">
        <v>3461</v>
      </c>
      <c r="DB1324" s="17"/>
      <c r="DC1324"/>
      <c r="DD1324"/>
      <c r="DE1324"/>
      <c r="DF1324"/>
      <c r="DG1324"/>
      <c r="DH1324"/>
    </row>
    <row r="1325" spans="1:112" ht="14.4" customHeight="1">
      <c r="A1325" t="s">
        <v>2960</v>
      </c>
      <c r="B1325" s="168" t="s">
        <v>2934</v>
      </c>
      <c r="C1325" s="279" t="str">
        <f t="shared" si="497"/>
        <v>B.044.01.125</v>
      </c>
      <c r="D1325" s="14" t="s">
        <v>2935</v>
      </c>
      <c r="E1325" s="278" t="s">
        <v>1810</v>
      </c>
      <c r="F1325" s="281" t="str">
        <f t="shared" si="498"/>
        <v>Electricity Barbados production</v>
      </c>
      <c r="G1325" s="319">
        <f t="shared" si="507"/>
        <v>3.8259226559999998E-2</v>
      </c>
      <c r="H1325" s="319">
        <f t="shared" si="508"/>
        <v>2.6511683000000003E-3</v>
      </c>
      <c r="I1325" s="319">
        <f t="shared" si="509"/>
        <v>8.0617399999999995E-3</v>
      </c>
      <c r="J1325" s="319">
        <f t="shared" si="510"/>
        <v>8.9760259999999999E-5</v>
      </c>
      <c r="K1325" s="319">
        <v>2.7456557999999999E-2</v>
      </c>
      <c r="L1325" s="319">
        <v>6.3530039999999998E-3</v>
      </c>
      <c r="M1325" s="319">
        <v>1.708736E-3</v>
      </c>
      <c r="N1325" s="319">
        <v>1.4355735000000001E-3</v>
      </c>
      <c r="O1325" s="319">
        <v>1.2155948E-3</v>
      </c>
      <c r="P1325" s="319">
        <v>0</v>
      </c>
      <c r="Q1325" s="319">
        <v>0</v>
      </c>
      <c r="R1325" s="319">
        <v>0</v>
      </c>
      <c r="S1325" s="319">
        <v>8.9760259999999999E-5</v>
      </c>
      <c r="T1325" s="319">
        <v>0</v>
      </c>
      <c r="U1325" s="319">
        <v>0</v>
      </c>
      <c r="V1325" s="319">
        <v>0</v>
      </c>
      <c r="W1325" s="319">
        <v>0</v>
      </c>
      <c r="X1325" s="319">
        <v>0</v>
      </c>
      <c r="Y1325" s="210"/>
      <c r="Z1325" s="320">
        <f t="shared" si="502"/>
        <v>0.20644028571428569</v>
      </c>
      <c r="AA1325" s="210"/>
      <c r="AB1325" s="321">
        <f t="shared" si="503"/>
        <v>2.7456557999999999E-2</v>
      </c>
      <c r="AC1325" s="321">
        <f t="shared" si="504"/>
        <v>1.0712908300000001E-2</v>
      </c>
      <c r="AD1325" s="321">
        <f t="shared" si="511"/>
        <v>8.0617399999999995E-3</v>
      </c>
      <c r="AE1325" s="321">
        <f t="shared" si="505"/>
        <v>8.0617399999999995E-3</v>
      </c>
      <c r="AF1325" s="321">
        <f t="shared" si="506"/>
        <v>8.9760259999999999E-5</v>
      </c>
      <c r="AG1325"/>
      <c r="AH1325" s="121">
        <v>2.9463845000000002</v>
      </c>
      <c r="AI1325" s="121">
        <v>2.8676830999999998</v>
      </c>
      <c r="AJ1325" s="121">
        <v>0</v>
      </c>
      <c r="AK1325" s="121">
        <v>0</v>
      </c>
      <c r="AL1325" s="121">
        <v>0</v>
      </c>
      <c r="AM1325" s="121">
        <v>7.8701420999999994E-2</v>
      </c>
      <c r="AN1325" s="121">
        <v>0</v>
      </c>
      <c r="AO1325"/>
      <c r="AP1325" s="282">
        <v>6.1227735000000004E-3</v>
      </c>
      <c r="AQ1325" s="282">
        <v>5.7123414999999999E-3</v>
      </c>
      <c r="AR1325" s="282">
        <v>2.0566643000000001E-4</v>
      </c>
      <c r="AS1325" s="282">
        <v>2.0476551E-4</v>
      </c>
      <c r="AT1325" s="255">
        <f t="shared" si="512"/>
        <v>3.4246650946000005E-7</v>
      </c>
      <c r="AU1325" s="256">
        <f t="shared" si="513"/>
        <v>7.6060072068200002E-10</v>
      </c>
      <c r="AV1325" s="256">
        <f t="shared" si="514"/>
        <v>2.8678642675000001E-2</v>
      </c>
      <c r="AW1325" s="272">
        <v>1.9157658000000001E-7</v>
      </c>
      <c r="AX1325" s="272">
        <v>5.7803279999999998E-10</v>
      </c>
      <c r="AY1325" s="272">
        <v>1.5792682000000001E-14</v>
      </c>
      <c r="AZ1325" s="273">
        <v>0</v>
      </c>
      <c r="BA1325" s="273">
        <v>0</v>
      </c>
      <c r="BB1325" s="272">
        <v>2.1345946E-10</v>
      </c>
      <c r="BC1325" s="272">
        <v>1.5067647E-7</v>
      </c>
      <c r="BD1325" s="272">
        <v>3.0259637999999999E-11</v>
      </c>
      <c r="BE1325" s="272">
        <v>1.5229249E-10</v>
      </c>
      <c r="BF1325" s="273">
        <v>0</v>
      </c>
      <c r="BG1325" s="273">
        <v>0</v>
      </c>
      <c r="BH1325" s="273">
        <v>0</v>
      </c>
      <c r="BI1325" s="273">
        <v>0</v>
      </c>
      <c r="BJ1325" s="273">
        <v>0</v>
      </c>
      <c r="BK1325" s="273">
        <v>0</v>
      </c>
      <c r="BL1325" s="273">
        <v>0</v>
      </c>
      <c r="BM1325" s="273">
        <v>0</v>
      </c>
      <c r="BN1325" s="272">
        <v>1.8116749999999999E-6</v>
      </c>
      <c r="BO1325" s="273">
        <v>2.8676831E-2</v>
      </c>
      <c r="BP1325" s="273">
        <v>0</v>
      </c>
      <c r="BQ1325" s="273">
        <v>0</v>
      </c>
      <c r="BR1325" s="273">
        <v>0</v>
      </c>
      <c r="BS1325"/>
      <c r="BT1325" s="274">
        <v>1.2972527E-5</v>
      </c>
      <c r="BU1325" s="274">
        <v>1.1202270999999999E-6</v>
      </c>
      <c r="BV1325" s="274">
        <v>5.7561028999999998E-6</v>
      </c>
      <c r="BW1325" s="121">
        <v>0</v>
      </c>
      <c r="BX1325" s="274">
        <v>1.9077753999999999E-6</v>
      </c>
      <c r="BY1325" s="274">
        <v>1.3818968E-7</v>
      </c>
      <c r="BZ1325" s="121">
        <v>0</v>
      </c>
      <c r="CA1325" s="274">
        <v>2.0974220000000001E-7</v>
      </c>
      <c r="CB1325" s="121">
        <v>0</v>
      </c>
      <c r="CC1325" s="121">
        <v>0</v>
      </c>
      <c r="CD1325" s="121">
        <v>0</v>
      </c>
      <c r="CE1325" s="121">
        <v>0</v>
      </c>
      <c r="CF1325" s="121">
        <v>0</v>
      </c>
      <c r="CG1325" s="274">
        <v>3.3456346999999999E-7</v>
      </c>
      <c r="CH1325" s="274">
        <v>3.4626357E-6</v>
      </c>
      <c r="CI1325" s="274">
        <v>4.3290915000000003E-8</v>
      </c>
      <c r="CJ1325" s="121">
        <v>0</v>
      </c>
      <c r="CK1325"/>
      <c r="CL1325" s="322">
        <v>0</v>
      </c>
      <c r="CM1325" s="322">
        <v>0.20644028</v>
      </c>
      <c r="CN1325" s="322">
        <v>5.8150110000000001E-3</v>
      </c>
      <c r="CO1325" s="322">
        <v>7.9813702000000001E-4</v>
      </c>
      <c r="CP1325" s="322">
        <v>1.0389142E-5</v>
      </c>
      <c r="CQ1325" s="322">
        <v>0</v>
      </c>
      <c r="CR1325" s="322">
        <v>0</v>
      </c>
      <c r="CS1325" s="322">
        <v>7.0748822000000003E-5</v>
      </c>
      <c r="CT1325" s="322">
        <v>0</v>
      </c>
      <c r="CU1325" s="322">
        <v>0.38957204000000001</v>
      </c>
      <c r="CV1325" s="146"/>
      <c r="CW1325" s="135"/>
      <c r="CX1325" s="78" t="s">
        <v>3461</v>
      </c>
      <c r="DB1325" s="17"/>
      <c r="DC1325"/>
      <c r="DD1325"/>
      <c r="DE1325"/>
      <c r="DF1325"/>
      <c r="DG1325"/>
      <c r="DH1325"/>
    </row>
    <row r="1326" spans="1:112" ht="14.4" customHeight="1">
      <c r="A1326" t="s">
        <v>2961</v>
      </c>
      <c r="B1326" s="168" t="s">
        <v>2934</v>
      </c>
      <c r="C1326" s="279" t="str">
        <f t="shared" si="497"/>
        <v>B.044.01.126</v>
      </c>
      <c r="D1326" s="14" t="s">
        <v>2935</v>
      </c>
      <c r="E1326" s="278" t="s">
        <v>1810</v>
      </c>
      <c r="F1326" s="281" t="str">
        <f t="shared" si="498"/>
        <v>Electricity Belarus production</v>
      </c>
      <c r="G1326" s="319">
        <f t="shared" si="507"/>
        <v>3.2506999553000002E-2</v>
      </c>
      <c r="H1326" s="319">
        <f t="shared" si="508"/>
        <v>3.3410214000000001E-3</v>
      </c>
      <c r="I1326" s="319">
        <f t="shared" si="509"/>
        <v>5.0316765999999999E-3</v>
      </c>
      <c r="J1326" s="319">
        <f t="shared" si="510"/>
        <v>3.138844553E-3</v>
      </c>
      <c r="K1326" s="319">
        <v>2.0995456999999999E-2</v>
      </c>
      <c r="L1326" s="319">
        <v>2.3663691000000001E-3</v>
      </c>
      <c r="M1326" s="319">
        <v>2.6653075000000002E-3</v>
      </c>
      <c r="N1326" s="319">
        <v>2.2392254000000002E-3</v>
      </c>
      <c r="O1326" s="319">
        <v>1.1017959999999999E-3</v>
      </c>
      <c r="P1326" s="319">
        <v>0</v>
      </c>
      <c r="Q1326" s="319">
        <v>0</v>
      </c>
      <c r="R1326" s="319">
        <v>0</v>
      </c>
      <c r="S1326" s="319">
        <v>8.0778530000000008E-6</v>
      </c>
      <c r="T1326" s="319">
        <v>0</v>
      </c>
      <c r="U1326" s="319">
        <v>3.1307666999999999E-3</v>
      </c>
      <c r="V1326" s="319">
        <v>0</v>
      </c>
      <c r="W1326" s="319">
        <v>0</v>
      </c>
      <c r="X1326" s="319">
        <v>0</v>
      </c>
      <c r="Y1326" s="210"/>
      <c r="Z1326" s="320">
        <f t="shared" si="502"/>
        <v>0.15786057894736841</v>
      </c>
      <c r="AA1326" s="210"/>
      <c r="AB1326" s="321">
        <f t="shared" si="503"/>
        <v>2.0995456999999999E-2</v>
      </c>
      <c r="AC1326" s="321">
        <f t="shared" si="504"/>
        <v>8.3726979999999996E-3</v>
      </c>
      <c r="AD1326" s="321">
        <f t="shared" si="511"/>
        <v>5.0316765999999999E-3</v>
      </c>
      <c r="AE1326" s="321">
        <f t="shared" si="505"/>
        <v>5.0316765999999999E-3</v>
      </c>
      <c r="AF1326" s="321">
        <f t="shared" si="506"/>
        <v>3.138844553E-3</v>
      </c>
      <c r="AG1326"/>
      <c r="AH1326" s="121">
        <v>2.4175632999999999</v>
      </c>
      <c r="AI1326" s="121">
        <v>1.9596758000000001</v>
      </c>
      <c r="AJ1326" s="121">
        <v>0.42439908999999998</v>
      </c>
      <c r="AK1326" s="121">
        <v>0</v>
      </c>
      <c r="AL1326" s="121">
        <v>1.5277895E-2</v>
      </c>
      <c r="AM1326" s="121">
        <v>8.8421052999999999E-3</v>
      </c>
      <c r="AN1326" s="121">
        <v>9.3684210999999996E-3</v>
      </c>
      <c r="AO1326"/>
      <c r="AP1326" s="282">
        <v>4.1400584000000004E-3</v>
      </c>
      <c r="AQ1326" s="282">
        <v>3.8765151000000001E-3</v>
      </c>
      <c r="AR1326" s="282">
        <v>1.5337023000000001E-4</v>
      </c>
      <c r="AS1326" s="283">
        <v>1.1017308E-4</v>
      </c>
      <c r="AT1326" s="255">
        <f t="shared" si="512"/>
        <v>2.3240497870999998E-7</v>
      </c>
      <c r="AU1326" s="256">
        <f t="shared" si="513"/>
        <v>5.6719760233499999E-10</v>
      </c>
      <c r="AV1326" s="256">
        <f t="shared" si="514"/>
        <v>1.543040303923E-2</v>
      </c>
      <c r="AW1326" s="272">
        <v>1.4649461999999999E-7</v>
      </c>
      <c r="AX1326" s="272">
        <v>4.4200963000000001E-10</v>
      </c>
      <c r="AY1326" s="272">
        <v>1.2076334999999999E-14</v>
      </c>
      <c r="AZ1326" s="273">
        <v>0</v>
      </c>
      <c r="BA1326" s="273">
        <v>0</v>
      </c>
      <c r="BB1326" s="272">
        <v>3.3295670999999998E-10</v>
      </c>
      <c r="BC1326" s="272">
        <v>8.5577402000000002E-8</v>
      </c>
      <c r="BD1326" s="272">
        <v>4.7199358E-11</v>
      </c>
      <c r="BE1326" s="272">
        <v>7.7976538000000003E-11</v>
      </c>
      <c r="BF1326" s="273">
        <v>0</v>
      </c>
      <c r="BG1326" s="273">
        <v>0</v>
      </c>
      <c r="BH1326" s="273">
        <v>0</v>
      </c>
      <c r="BI1326" s="273">
        <v>0</v>
      </c>
      <c r="BJ1326" s="273">
        <v>0</v>
      </c>
      <c r="BK1326" s="273">
        <v>0</v>
      </c>
      <c r="BL1326" s="273">
        <v>0</v>
      </c>
      <c r="BM1326" s="273">
        <v>0</v>
      </c>
      <c r="BN1326" s="272">
        <v>1.6303923E-7</v>
      </c>
      <c r="BO1326" s="273">
        <v>1.543024E-2</v>
      </c>
      <c r="BP1326" s="273">
        <v>0</v>
      </c>
      <c r="BQ1326" s="273">
        <v>0</v>
      </c>
      <c r="BR1326" s="273">
        <v>0</v>
      </c>
      <c r="BS1326"/>
      <c r="BT1326" s="274">
        <v>1.0207275E-5</v>
      </c>
      <c r="BU1326" s="274">
        <v>6.4721226999999996E-7</v>
      </c>
      <c r="BV1326" s="274">
        <v>4.4015718999999996E-6</v>
      </c>
      <c r="BW1326" s="121">
        <v>0</v>
      </c>
      <c r="BX1326" s="274">
        <v>1.3585896E-6</v>
      </c>
      <c r="BY1326" s="274">
        <v>2.1554998E-7</v>
      </c>
      <c r="BZ1326" s="121">
        <v>0</v>
      </c>
      <c r="CA1326" s="274">
        <v>3.2715848000000002E-7</v>
      </c>
      <c r="CB1326" s="121">
        <v>0</v>
      </c>
      <c r="CC1326" s="121">
        <v>0</v>
      </c>
      <c r="CD1326" s="121">
        <v>0</v>
      </c>
      <c r="CE1326" s="121">
        <v>0</v>
      </c>
      <c r="CF1326" s="121">
        <v>0</v>
      </c>
      <c r="CG1326" s="274">
        <v>4.5044321999999998E-7</v>
      </c>
      <c r="CH1326" s="274">
        <v>2.8028535000000002E-6</v>
      </c>
      <c r="CI1326" s="274">
        <v>3.8959072E-9</v>
      </c>
      <c r="CJ1326" s="121">
        <v>0</v>
      </c>
      <c r="CK1326"/>
      <c r="CL1326" s="322">
        <v>0</v>
      </c>
      <c r="CM1326" s="322">
        <v>0.15786058</v>
      </c>
      <c r="CN1326" s="322">
        <v>9.0703263000000006E-3</v>
      </c>
      <c r="CO1326" s="322">
        <v>4.9224977999999997E-4</v>
      </c>
      <c r="CP1326" s="322">
        <v>1.6205113000000001E-5</v>
      </c>
      <c r="CQ1326" s="322">
        <v>0</v>
      </c>
      <c r="CR1326" s="322">
        <v>0</v>
      </c>
      <c r="CS1326" s="322">
        <v>4.4548839999999999E-5</v>
      </c>
      <c r="CT1326" s="322">
        <v>0</v>
      </c>
      <c r="CU1326" s="322">
        <v>0.26482105</v>
      </c>
      <c r="CV1326" s="146"/>
      <c r="CW1326" s="135"/>
      <c r="CX1326" s="78" t="s">
        <v>3461</v>
      </c>
      <c r="DB1326" s="17"/>
      <c r="DC1326"/>
      <c r="DD1326"/>
      <c r="DE1326"/>
      <c r="DF1326"/>
      <c r="DG1326"/>
      <c r="DH1326"/>
    </row>
    <row r="1327" spans="1:112" ht="14.4" customHeight="1">
      <c r="A1327" t="s">
        <v>2962</v>
      </c>
      <c r="B1327" s="168" t="s">
        <v>2934</v>
      </c>
      <c r="C1327" s="279" t="str">
        <f t="shared" si="497"/>
        <v>B.044.01.127</v>
      </c>
      <c r="D1327" s="14" t="s">
        <v>2935</v>
      </c>
      <c r="E1327" s="278" t="s">
        <v>1810</v>
      </c>
      <c r="F1327" s="281" t="str">
        <f t="shared" si="498"/>
        <v>Electricity Belize production</v>
      </c>
      <c r="G1327" s="319">
        <f t="shared" si="507"/>
        <v>2.5728069579E-2</v>
      </c>
      <c r="H1327" s="319">
        <f t="shared" si="508"/>
        <v>1.79717218E-3</v>
      </c>
      <c r="I1327" s="319">
        <f t="shared" si="509"/>
        <v>5.4326467E-3</v>
      </c>
      <c r="J1327" s="319">
        <f t="shared" si="510"/>
        <v>4.4158698999999998E-5</v>
      </c>
      <c r="K1327" s="319">
        <v>1.8454091999999998E-2</v>
      </c>
      <c r="L1327" s="319">
        <v>4.2716782000000002E-3</v>
      </c>
      <c r="M1327" s="319">
        <v>1.1609685E-3</v>
      </c>
      <c r="N1327" s="319">
        <v>9.7537345000000002E-4</v>
      </c>
      <c r="O1327" s="319">
        <v>8.2179873000000001E-4</v>
      </c>
      <c r="P1327" s="319">
        <v>0</v>
      </c>
      <c r="Q1327" s="319">
        <v>0</v>
      </c>
      <c r="R1327" s="319">
        <v>0</v>
      </c>
      <c r="S1327" s="319">
        <v>4.4158698999999998E-5</v>
      </c>
      <c r="T1327" s="319">
        <v>0</v>
      </c>
      <c r="U1327" s="319">
        <v>0</v>
      </c>
      <c r="V1327" s="319">
        <v>0</v>
      </c>
      <c r="W1327" s="319">
        <v>0</v>
      </c>
      <c r="X1327" s="319">
        <v>0</v>
      </c>
      <c r="Y1327" s="210"/>
      <c r="Z1327" s="320">
        <f t="shared" si="502"/>
        <v>0.13875257142857142</v>
      </c>
      <c r="AA1327" s="210"/>
      <c r="AB1327" s="321">
        <f t="shared" si="503"/>
        <v>1.8454091999999998E-2</v>
      </c>
      <c r="AC1327" s="321">
        <f t="shared" si="504"/>
        <v>7.2298188799999998E-3</v>
      </c>
      <c r="AD1327" s="321">
        <f t="shared" si="511"/>
        <v>5.4326467E-3</v>
      </c>
      <c r="AE1327" s="321">
        <f t="shared" si="505"/>
        <v>5.4326467E-3</v>
      </c>
      <c r="AF1327" s="321">
        <f t="shared" si="506"/>
        <v>4.4158698999999998E-5</v>
      </c>
      <c r="AG1327"/>
      <c r="AH1327" s="121">
        <v>2.3762793000000002</v>
      </c>
      <c r="AI1327" s="121">
        <v>1.9371345</v>
      </c>
      <c r="AJ1327" s="121">
        <v>0</v>
      </c>
      <c r="AK1327" s="121">
        <v>0</v>
      </c>
      <c r="AL1327" s="121">
        <v>0.29111844999999997</v>
      </c>
      <c r="AM1327" s="121">
        <v>1.6447368E-2</v>
      </c>
      <c r="AN1327" s="121">
        <v>0.13157895</v>
      </c>
      <c r="AO1327"/>
      <c r="AP1327" s="282">
        <v>4.1198014999999999E-3</v>
      </c>
      <c r="AQ1327" s="282">
        <v>3.8431464000000001E-3</v>
      </c>
      <c r="AR1327" s="282">
        <v>1.3833738000000001E-4</v>
      </c>
      <c r="AS1327" s="282">
        <v>1.3831777000000001E-4</v>
      </c>
      <c r="AT1327" s="255">
        <f t="shared" si="512"/>
        <v>2.3040445101999998E-7</v>
      </c>
      <c r="AU1327" s="256">
        <f t="shared" si="513"/>
        <v>5.1160273657199994E-10</v>
      </c>
      <c r="AV1327" s="256">
        <f t="shared" si="514"/>
        <v>1.9372236276480003E-2</v>
      </c>
      <c r="AW1327" s="272">
        <v>1.2876238E-7</v>
      </c>
      <c r="AX1327" s="272">
        <v>3.8850718999999998E-10</v>
      </c>
      <c r="AY1327" s="272">
        <v>1.0614572E-14</v>
      </c>
      <c r="AZ1327" s="273">
        <v>0</v>
      </c>
      <c r="BA1327" s="273">
        <v>0</v>
      </c>
      <c r="BB1327" s="272">
        <v>1.4503102000000001E-10</v>
      </c>
      <c r="BC1327" s="272">
        <v>1.0149704E-7</v>
      </c>
      <c r="BD1327" s="272">
        <v>2.0559341999999999E-11</v>
      </c>
      <c r="BE1327" s="272">
        <v>1.0252558999999999E-10</v>
      </c>
      <c r="BF1327" s="273">
        <v>0</v>
      </c>
      <c r="BG1327" s="273">
        <v>0</v>
      </c>
      <c r="BH1327" s="273">
        <v>0</v>
      </c>
      <c r="BI1327" s="273">
        <v>0</v>
      </c>
      <c r="BJ1327" s="273">
        <v>0</v>
      </c>
      <c r="BK1327" s="273">
        <v>0</v>
      </c>
      <c r="BL1327" s="273">
        <v>0</v>
      </c>
      <c r="BM1327" s="273">
        <v>0</v>
      </c>
      <c r="BN1327" s="272">
        <v>8.9127647999999996E-7</v>
      </c>
      <c r="BO1327" s="273">
        <v>1.9371345000000002E-2</v>
      </c>
      <c r="BP1327" s="273">
        <v>0</v>
      </c>
      <c r="BQ1327" s="273">
        <v>0</v>
      </c>
      <c r="BR1327" s="273">
        <v>0</v>
      </c>
      <c r="BS1327"/>
      <c r="BT1327" s="274">
        <v>8.7341339999999996E-6</v>
      </c>
      <c r="BU1327" s="274">
        <v>7.5459054999999997E-7</v>
      </c>
      <c r="BV1327" s="274">
        <v>3.8687898000000004E-6</v>
      </c>
      <c r="BW1327" s="121">
        <v>0</v>
      </c>
      <c r="BX1327" s="274">
        <v>1.2871431999999999E-6</v>
      </c>
      <c r="BY1327" s="274">
        <v>9.3890383000000002E-8</v>
      </c>
      <c r="BZ1327" s="121">
        <v>0</v>
      </c>
      <c r="CA1327" s="274">
        <v>1.4250540000000001E-7</v>
      </c>
      <c r="CB1327" s="121">
        <v>0</v>
      </c>
      <c r="CC1327" s="121">
        <v>0</v>
      </c>
      <c r="CD1327" s="121">
        <v>0</v>
      </c>
      <c r="CE1327" s="121">
        <v>0</v>
      </c>
      <c r="CF1327" s="121">
        <v>0</v>
      </c>
      <c r="CG1327" s="274">
        <v>2.268892E-7</v>
      </c>
      <c r="CH1327" s="274">
        <v>2.3390279999999999E-6</v>
      </c>
      <c r="CI1327" s="274">
        <v>2.1297515000000001E-8</v>
      </c>
      <c r="CJ1327" s="121">
        <v>0</v>
      </c>
      <c r="CK1327"/>
      <c r="CL1327" s="322">
        <v>0</v>
      </c>
      <c r="CM1327" s="322">
        <v>0.13875256999999999</v>
      </c>
      <c r="CN1327" s="322">
        <v>3.9509000000000002E-3</v>
      </c>
      <c r="CO1327" s="322">
        <v>5.3781371000000003E-4</v>
      </c>
      <c r="CP1327" s="322">
        <v>7.0587076000000003E-6</v>
      </c>
      <c r="CQ1327" s="322">
        <v>0</v>
      </c>
      <c r="CR1327" s="322">
        <v>0</v>
      </c>
      <c r="CS1327" s="322">
        <v>4.7693464000000002E-5</v>
      </c>
      <c r="CT1327" s="322">
        <v>0</v>
      </c>
      <c r="CU1327" s="322">
        <v>0.26315789000000001</v>
      </c>
      <c r="CV1327" s="146"/>
      <c r="CW1327" s="135"/>
      <c r="CX1327" s="78" t="s">
        <v>3461</v>
      </c>
      <c r="DB1327" s="17"/>
      <c r="DC1327"/>
      <c r="DD1327"/>
      <c r="DE1327"/>
      <c r="DF1327"/>
      <c r="DG1327"/>
      <c r="DH1327"/>
    </row>
    <row r="1328" spans="1:112" ht="14.4" customHeight="1">
      <c r="A1328" t="s">
        <v>2963</v>
      </c>
      <c r="B1328" s="168" t="s">
        <v>2934</v>
      </c>
      <c r="C1328" s="279" t="str">
        <f t="shared" si="497"/>
        <v>B.044.01.128</v>
      </c>
      <c r="D1328" s="14" t="s">
        <v>2935</v>
      </c>
      <c r="E1328" s="278" t="s">
        <v>1810</v>
      </c>
      <c r="F1328" s="281" t="str">
        <f t="shared" si="498"/>
        <v>Electricity Benin production</v>
      </c>
      <c r="G1328" s="319">
        <f t="shared" si="507"/>
        <v>3.9438236151999997E-2</v>
      </c>
      <c r="H1328" s="319">
        <f t="shared" si="508"/>
        <v>2.7458528999999999E-3</v>
      </c>
      <c r="I1328" s="319">
        <f t="shared" si="509"/>
        <v>8.3286075999999994E-3</v>
      </c>
      <c r="J1328" s="319">
        <f t="shared" si="510"/>
        <v>5.0022652E-5</v>
      </c>
      <c r="K1328" s="319">
        <v>2.8313753000000001E-2</v>
      </c>
      <c r="L1328" s="319">
        <v>6.5587425E-3</v>
      </c>
      <c r="M1328" s="319">
        <v>1.7698651000000001E-3</v>
      </c>
      <c r="N1328" s="319">
        <v>1.4869303999999999E-3</v>
      </c>
      <c r="O1328" s="319">
        <v>1.2589224999999999E-3</v>
      </c>
      <c r="P1328" s="319">
        <v>0</v>
      </c>
      <c r="Q1328" s="319">
        <v>0</v>
      </c>
      <c r="R1328" s="319">
        <v>0</v>
      </c>
      <c r="S1328" s="319">
        <v>5.0022652E-5</v>
      </c>
      <c r="T1328" s="319">
        <v>0</v>
      </c>
      <c r="U1328" s="319">
        <v>0</v>
      </c>
      <c r="V1328" s="319">
        <v>0</v>
      </c>
      <c r="W1328" s="319">
        <v>0</v>
      </c>
      <c r="X1328" s="319">
        <v>0</v>
      </c>
      <c r="Y1328" s="210"/>
      <c r="Z1328" s="320">
        <f t="shared" si="502"/>
        <v>0.21288536090225563</v>
      </c>
      <c r="AA1328" s="210"/>
      <c r="AB1328" s="321">
        <f t="shared" si="503"/>
        <v>2.8313753000000001E-2</v>
      </c>
      <c r="AC1328" s="321">
        <f t="shared" si="504"/>
        <v>1.1074460499999999E-2</v>
      </c>
      <c r="AD1328" s="321">
        <f t="shared" si="511"/>
        <v>8.3286075999999994E-3</v>
      </c>
      <c r="AE1328" s="321">
        <f t="shared" si="505"/>
        <v>8.3286075999999994E-3</v>
      </c>
      <c r="AF1328" s="321">
        <f t="shared" si="506"/>
        <v>5.0022652E-5</v>
      </c>
      <c r="AG1328"/>
      <c r="AH1328" s="121">
        <v>3.0141325999999999</v>
      </c>
      <c r="AI1328" s="121">
        <v>2.9702730000000002</v>
      </c>
      <c r="AJ1328" s="121">
        <v>0</v>
      </c>
      <c r="AK1328" s="121">
        <v>0</v>
      </c>
      <c r="AL1328" s="121">
        <v>0</v>
      </c>
      <c r="AM1328" s="121">
        <v>4.3859652999999998E-2</v>
      </c>
      <c r="AN1328" s="121">
        <v>0</v>
      </c>
      <c r="AO1328"/>
      <c r="AP1328" s="282">
        <v>6.3198517999999999E-3</v>
      </c>
      <c r="AQ1328" s="282">
        <v>5.8955780999999999E-3</v>
      </c>
      <c r="AR1328" s="282">
        <v>2.1218897000000001E-4</v>
      </c>
      <c r="AS1328" s="282">
        <v>2.1208469999999999E-4</v>
      </c>
      <c r="AT1328" s="255">
        <f t="shared" si="512"/>
        <v>3.5345192585999999E-7</v>
      </c>
      <c r="AU1328" s="256">
        <f t="shared" si="513"/>
        <v>7.8472252673E-10</v>
      </c>
      <c r="AV1328" s="256">
        <f t="shared" si="514"/>
        <v>2.9703739631500001E-2</v>
      </c>
      <c r="AW1328" s="272">
        <v>1.9755762E-7</v>
      </c>
      <c r="AX1328" s="272">
        <v>5.9607901000000001E-10</v>
      </c>
      <c r="AY1328" s="272">
        <v>1.6285730000000001E-14</v>
      </c>
      <c r="AZ1328" s="273">
        <v>0</v>
      </c>
      <c r="BA1328" s="273">
        <v>0</v>
      </c>
      <c r="BB1328" s="272">
        <v>2.2109586000000001E-10</v>
      </c>
      <c r="BC1328" s="272">
        <v>1.5567320999999999E-7</v>
      </c>
      <c r="BD1328" s="272">
        <v>3.1342160999999999E-11</v>
      </c>
      <c r="BE1328" s="272">
        <v>1.5728506999999999E-10</v>
      </c>
      <c r="BF1328" s="273">
        <v>0</v>
      </c>
      <c r="BG1328" s="273">
        <v>0</v>
      </c>
      <c r="BH1328" s="273">
        <v>0</v>
      </c>
      <c r="BI1328" s="273">
        <v>0</v>
      </c>
      <c r="BJ1328" s="273">
        <v>0</v>
      </c>
      <c r="BK1328" s="273">
        <v>0</v>
      </c>
      <c r="BL1328" s="273">
        <v>0</v>
      </c>
      <c r="BM1328" s="273">
        <v>0</v>
      </c>
      <c r="BN1328" s="272">
        <v>1.0096315E-6</v>
      </c>
      <c r="BO1328" s="273">
        <v>2.970273E-2</v>
      </c>
      <c r="BP1328" s="273">
        <v>0</v>
      </c>
      <c r="BQ1328" s="273">
        <v>0</v>
      </c>
      <c r="BR1328" s="273">
        <v>0</v>
      </c>
      <c r="BS1328"/>
      <c r="BT1328" s="274">
        <v>1.3383608E-5</v>
      </c>
      <c r="BU1328" s="274">
        <v>1.1571615999999999E-6</v>
      </c>
      <c r="BV1328" s="274">
        <v>5.9358087999999997E-6</v>
      </c>
      <c r="BW1328" s="121">
        <v>0</v>
      </c>
      <c r="BX1328" s="274">
        <v>1.9732948E-6</v>
      </c>
      <c r="BY1328" s="274">
        <v>1.4313334999999999E-7</v>
      </c>
      <c r="BZ1328" s="121">
        <v>0</v>
      </c>
      <c r="CA1328" s="274">
        <v>2.1724562000000001E-7</v>
      </c>
      <c r="CB1328" s="121">
        <v>0</v>
      </c>
      <c r="CC1328" s="121">
        <v>0</v>
      </c>
      <c r="CD1328" s="121">
        <v>0</v>
      </c>
      <c r="CE1328" s="121">
        <v>0</v>
      </c>
      <c r="CF1328" s="121">
        <v>0</v>
      </c>
      <c r="CG1328" s="274">
        <v>3.4632841999999999E-7</v>
      </c>
      <c r="CH1328" s="274">
        <v>3.5865096999999999E-6</v>
      </c>
      <c r="CI1328" s="274">
        <v>2.4125670000000001E-8</v>
      </c>
      <c r="CJ1328" s="121">
        <v>0</v>
      </c>
      <c r="CK1328"/>
      <c r="CL1328" s="322">
        <v>0</v>
      </c>
      <c r="CM1328" s="322">
        <v>0.21288536</v>
      </c>
      <c r="CN1328" s="322">
        <v>6.0230400999999999E-3</v>
      </c>
      <c r="CO1328" s="322">
        <v>8.2454087999999997E-4</v>
      </c>
      <c r="CP1328" s="322">
        <v>1.0760809E-5</v>
      </c>
      <c r="CQ1328" s="322">
        <v>0</v>
      </c>
      <c r="CR1328" s="322">
        <v>0</v>
      </c>
      <c r="CS1328" s="322">
        <v>7.3144510999999994E-5</v>
      </c>
      <c r="CT1328" s="322">
        <v>0</v>
      </c>
      <c r="CU1328" s="322">
        <v>0.40350878000000001</v>
      </c>
      <c r="CV1328" s="146"/>
      <c r="CW1328" s="135"/>
      <c r="CX1328" s="78" t="s">
        <v>3461</v>
      </c>
      <c r="DB1328" s="17"/>
      <c r="DC1328"/>
      <c r="DD1328"/>
      <c r="DE1328"/>
      <c r="DF1328"/>
      <c r="DG1328"/>
      <c r="DH1328"/>
    </row>
    <row r="1329" spans="1:118" ht="14.4" customHeight="1">
      <c r="A1329" t="s">
        <v>3682</v>
      </c>
      <c r="B1329" s="168" t="s">
        <v>2934</v>
      </c>
      <c r="C1329" s="279" t="str">
        <f t="shared" si="497"/>
        <v>B.044.01.129</v>
      </c>
      <c r="D1329" s="14" t="s">
        <v>2935</v>
      </c>
      <c r="E1329" s="278" t="s">
        <v>1810</v>
      </c>
      <c r="F1329" s="281" t="str">
        <f t="shared" si="498"/>
        <v>Electricity Bermuda production (no data)</v>
      </c>
      <c r="G1329" s="319">
        <f t="shared" si="507"/>
        <v>0</v>
      </c>
      <c r="H1329" s="319">
        <f t="shared" si="508"/>
        <v>0</v>
      </c>
      <c r="I1329" s="319">
        <f t="shared" si="509"/>
        <v>0</v>
      </c>
      <c r="J1329" s="319">
        <f t="shared" si="510"/>
        <v>0</v>
      </c>
      <c r="K1329" s="319">
        <v>0</v>
      </c>
      <c r="L1329" s="319">
        <v>0</v>
      </c>
      <c r="M1329" s="319">
        <v>0</v>
      </c>
      <c r="N1329" s="319">
        <v>0</v>
      </c>
      <c r="O1329" s="319">
        <v>0</v>
      </c>
      <c r="P1329" s="319">
        <v>0</v>
      </c>
      <c r="Q1329" s="319">
        <v>0</v>
      </c>
      <c r="R1329" s="319">
        <v>0</v>
      </c>
      <c r="S1329" s="319">
        <v>0</v>
      </c>
      <c r="T1329" s="319">
        <v>0</v>
      </c>
      <c r="U1329" s="319">
        <v>0</v>
      </c>
      <c r="V1329" s="319">
        <v>0</v>
      </c>
      <c r="W1329" s="319">
        <v>0</v>
      </c>
      <c r="X1329" s="319">
        <v>0</v>
      </c>
      <c r="Y1329" s="210"/>
      <c r="Z1329" s="320">
        <f t="shared" si="502"/>
        <v>0</v>
      </c>
      <c r="AA1329" s="210"/>
      <c r="AB1329" s="321">
        <f t="shared" si="503"/>
        <v>0</v>
      </c>
      <c r="AC1329" s="321">
        <f t="shared" si="504"/>
        <v>0</v>
      </c>
      <c r="AD1329" s="321">
        <f t="shared" si="511"/>
        <v>0</v>
      </c>
      <c r="AE1329" s="321">
        <f t="shared" si="505"/>
        <v>0</v>
      </c>
      <c r="AF1329" s="321">
        <f t="shared" si="506"/>
        <v>0</v>
      </c>
      <c r="AG1329"/>
      <c r="AH1329" s="121">
        <v>0</v>
      </c>
      <c r="AI1329" s="121">
        <v>0</v>
      </c>
      <c r="AJ1329" s="121">
        <v>0</v>
      </c>
      <c r="AK1329" s="121">
        <v>0</v>
      </c>
      <c r="AL1329" s="121">
        <v>0</v>
      </c>
      <c r="AM1329" s="121">
        <v>0</v>
      </c>
      <c r="AN1329" s="121">
        <v>0</v>
      </c>
      <c r="AO1329"/>
      <c r="AP1329" s="282">
        <v>0</v>
      </c>
      <c r="AQ1329" s="282">
        <v>0</v>
      </c>
      <c r="AR1329" s="282">
        <v>0</v>
      </c>
      <c r="AS1329" s="282">
        <v>0</v>
      </c>
      <c r="AT1329" s="255">
        <f t="shared" si="512"/>
        <v>0</v>
      </c>
      <c r="AU1329" s="256">
        <f t="shared" si="513"/>
        <v>0</v>
      </c>
      <c r="AV1329" s="256">
        <f t="shared" si="514"/>
        <v>0</v>
      </c>
      <c r="AW1329" s="273">
        <v>0</v>
      </c>
      <c r="AX1329" s="273">
        <v>0</v>
      </c>
      <c r="AY1329" s="273">
        <v>0</v>
      </c>
      <c r="AZ1329" s="273">
        <v>0</v>
      </c>
      <c r="BA1329" s="273">
        <v>0</v>
      </c>
      <c r="BB1329" s="273">
        <v>0</v>
      </c>
      <c r="BC1329" s="273">
        <v>0</v>
      </c>
      <c r="BD1329" s="273">
        <v>0</v>
      </c>
      <c r="BE1329" s="273">
        <v>0</v>
      </c>
      <c r="BF1329" s="273">
        <v>0</v>
      </c>
      <c r="BG1329" s="273">
        <v>0</v>
      </c>
      <c r="BH1329" s="273">
        <v>0</v>
      </c>
      <c r="BI1329" s="273">
        <v>0</v>
      </c>
      <c r="BJ1329" s="273">
        <v>0</v>
      </c>
      <c r="BK1329" s="273">
        <v>0</v>
      </c>
      <c r="BL1329" s="273">
        <v>0</v>
      </c>
      <c r="BM1329" s="273">
        <v>0</v>
      </c>
      <c r="BN1329" s="273">
        <v>0</v>
      </c>
      <c r="BO1329" s="273">
        <v>0</v>
      </c>
      <c r="BP1329" s="273">
        <v>0</v>
      </c>
      <c r="BQ1329" s="273">
        <v>0</v>
      </c>
      <c r="BR1329" s="273">
        <v>0</v>
      </c>
      <c r="BS1329"/>
      <c r="BT1329" s="121">
        <v>0</v>
      </c>
      <c r="BU1329" s="121">
        <v>0</v>
      </c>
      <c r="BV1329" s="121">
        <v>0</v>
      </c>
      <c r="BW1329" s="121">
        <v>0</v>
      </c>
      <c r="BX1329" s="121">
        <v>0</v>
      </c>
      <c r="BY1329" s="121">
        <v>0</v>
      </c>
      <c r="BZ1329" s="121">
        <v>0</v>
      </c>
      <c r="CA1329" s="121">
        <v>0</v>
      </c>
      <c r="CB1329" s="121">
        <v>0</v>
      </c>
      <c r="CC1329" s="121">
        <v>0</v>
      </c>
      <c r="CD1329" s="121">
        <v>0</v>
      </c>
      <c r="CE1329" s="121">
        <v>0</v>
      </c>
      <c r="CF1329" s="121">
        <v>0</v>
      </c>
      <c r="CG1329" s="121">
        <v>0</v>
      </c>
      <c r="CH1329" s="121">
        <v>0</v>
      </c>
      <c r="CI1329" s="121">
        <v>0</v>
      </c>
      <c r="CJ1329" s="121">
        <v>0</v>
      </c>
      <c r="CK1329"/>
      <c r="CL1329" s="322">
        <v>0</v>
      </c>
      <c r="CM1329" s="322">
        <v>0</v>
      </c>
      <c r="CN1329" s="322">
        <v>0</v>
      </c>
      <c r="CO1329" s="322">
        <v>0</v>
      </c>
      <c r="CP1329" s="322">
        <v>0</v>
      </c>
      <c r="CQ1329" s="322">
        <v>0</v>
      </c>
      <c r="CR1329" s="322">
        <v>0</v>
      </c>
      <c r="CS1329" s="322">
        <v>0</v>
      </c>
      <c r="CT1329" s="322">
        <v>0</v>
      </c>
      <c r="CU1329" s="322">
        <v>0</v>
      </c>
      <c r="CW1329" s="135"/>
      <c r="CX1329" s="78" t="s">
        <v>3461</v>
      </c>
      <c r="DB1329" s="17"/>
      <c r="DC1329"/>
      <c r="DD1329"/>
      <c r="DE1329"/>
      <c r="DF1329"/>
      <c r="DG1329"/>
      <c r="DH1329"/>
    </row>
    <row r="1330" spans="1:118" ht="14.4" customHeight="1">
      <c r="A1330" t="s">
        <v>2964</v>
      </c>
      <c r="B1330" s="168" t="s">
        <v>2934</v>
      </c>
      <c r="C1330" s="279" t="str">
        <f t="shared" si="497"/>
        <v>B.044.01.130</v>
      </c>
      <c r="D1330" s="14" t="s">
        <v>2935</v>
      </c>
      <c r="E1330" s="278" t="s">
        <v>1810</v>
      </c>
      <c r="F1330" s="281" t="str">
        <f t="shared" si="498"/>
        <v>Electricity Bhutan production</v>
      </c>
      <c r="G1330" s="319">
        <f t="shared" si="507"/>
        <v>5.4975624889999999E-4</v>
      </c>
      <c r="H1330" s="319">
        <f t="shared" si="508"/>
        <v>5.1601233899999998E-5</v>
      </c>
      <c r="I1330" s="319">
        <f t="shared" si="509"/>
        <v>6.3192454999999999E-5</v>
      </c>
      <c r="J1330" s="319">
        <f t="shared" si="510"/>
        <v>2.0320164000000001E-4</v>
      </c>
      <c r="K1330" s="319">
        <v>2.3176092E-4</v>
      </c>
      <c r="L1330" s="319">
        <v>9.5227570000000004E-6</v>
      </c>
      <c r="M1330" s="319">
        <v>5.3669698E-5</v>
      </c>
      <c r="N1330" s="319">
        <v>4.5089938000000001E-5</v>
      </c>
      <c r="O1330" s="319">
        <v>6.5112958999999998E-6</v>
      </c>
      <c r="P1330" s="319">
        <v>0</v>
      </c>
      <c r="Q1330" s="319">
        <v>0</v>
      </c>
      <c r="R1330" s="319">
        <v>0</v>
      </c>
      <c r="S1330" s="319">
        <v>2.0320164000000001E-4</v>
      </c>
      <c r="T1330" s="319">
        <v>0</v>
      </c>
      <c r="U1330" s="319">
        <v>0</v>
      </c>
      <c r="V1330" s="319">
        <v>0</v>
      </c>
      <c r="W1330" s="319">
        <v>0</v>
      </c>
      <c r="X1330" s="319">
        <v>0</v>
      </c>
      <c r="Y1330" s="210"/>
      <c r="Z1330" s="320">
        <f t="shared" si="502"/>
        <v>1.7425633082706767E-3</v>
      </c>
      <c r="AA1330" s="210"/>
      <c r="AB1330" s="321">
        <f t="shared" si="503"/>
        <v>2.3176092E-4</v>
      </c>
      <c r="AC1330" s="321">
        <f t="shared" si="504"/>
        <v>1.1479368889999999E-4</v>
      </c>
      <c r="AD1330" s="321">
        <f t="shared" si="511"/>
        <v>6.3192454999999999E-5</v>
      </c>
      <c r="AE1330" s="321">
        <f t="shared" si="505"/>
        <v>6.3192454999999999E-5</v>
      </c>
      <c r="AF1330" s="321">
        <f t="shared" si="506"/>
        <v>2.0320164000000001E-4</v>
      </c>
      <c r="AG1330"/>
      <c r="AH1330" s="121">
        <v>1.0526316</v>
      </c>
      <c r="AI1330" s="121">
        <v>0</v>
      </c>
      <c r="AJ1330" s="121">
        <v>0</v>
      </c>
      <c r="AK1330" s="121">
        <v>0</v>
      </c>
      <c r="AL1330" s="121">
        <v>0</v>
      </c>
      <c r="AM1330" s="121">
        <v>0</v>
      </c>
      <c r="AN1330" s="121">
        <v>1.0526316</v>
      </c>
      <c r="AO1330"/>
      <c r="AP1330" s="283">
        <v>4.1989585999999997E-5</v>
      </c>
      <c r="AQ1330" s="283">
        <v>4.0177464999999997E-5</v>
      </c>
      <c r="AR1330" s="283">
        <v>1.7828380000000001E-6</v>
      </c>
      <c r="AS1330" s="283">
        <v>2.9283407999999999E-8</v>
      </c>
      <c r="AT1330" s="255">
        <f t="shared" si="512"/>
        <v>2.4087208595999999E-9</v>
      </c>
      <c r="AU1330" s="256">
        <f t="shared" si="513"/>
        <v>6.593335696090001E-12</v>
      </c>
      <c r="AV1330" s="256">
        <f t="shared" si="514"/>
        <v>4.1013176000000003E-6</v>
      </c>
      <c r="AW1330" s="272">
        <v>1.6170986999999999E-9</v>
      </c>
      <c r="AX1330" s="272">
        <v>4.8791772000000002E-12</v>
      </c>
      <c r="AY1330" s="272">
        <v>1.3330609E-16</v>
      </c>
      <c r="AZ1330" s="273">
        <v>0</v>
      </c>
      <c r="BA1330" s="273">
        <v>0</v>
      </c>
      <c r="BB1330" s="272">
        <v>6.7045496000000003E-12</v>
      </c>
      <c r="BC1330" s="272">
        <v>7.8491761000000002E-10</v>
      </c>
      <c r="BD1330" s="272">
        <v>9.5042515999999993E-13</v>
      </c>
      <c r="BE1330" s="272">
        <v>7.6360002999999995E-13</v>
      </c>
      <c r="BF1330" s="273">
        <v>0</v>
      </c>
      <c r="BG1330" s="273">
        <v>0</v>
      </c>
      <c r="BH1330" s="273">
        <v>0</v>
      </c>
      <c r="BI1330" s="273">
        <v>0</v>
      </c>
      <c r="BJ1330" s="273">
        <v>0</v>
      </c>
      <c r="BK1330" s="273">
        <v>0</v>
      </c>
      <c r="BL1330" s="273">
        <v>0</v>
      </c>
      <c r="BM1330" s="273">
        <v>0</v>
      </c>
      <c r="BN1330" s="272">
        <v>4.1013176000000003E-6</v>
      </c>
      <c r="BO1330" s="273">
        <v>0</v>
      </c>
      <c r="BP1330" s="273">
        <v>0</v>
      </c>
      <c r="BQ1330" s="273">
        <v>0</v>
      </c>
      <c r="BR1330" s="273">
        <v>0</v>
      </c>
      <c r="BS1330"/>
      <c r="BT1330" s="274">
        <v>1.8244599999999999E-7</v>
      </c>
      <c r="BU1330" s="274">
        <v>7.4718104999999998E-9</v>
      </c>
      <c r="BV1330" s="274">
        <v>4.8587288000000003E-8</v>
      </c>
      <c r="BW1330" s="121">
        <v>0</v>
      </c>
      <c r="BX1330" s="274">
        <v>8.7462506999999999E-9</v>
      </c>
      <c r="BY1330" s="274">
        <v>4.3404005999999998E-9</v>
      </c>
      <c r="BZ1330" s="121">
        <v>0</v>
      </c>
      <c r="CA1330" s="274">
        <v>6.5877940999999997E-9</v>
      </c>
      <c r="CB1330" s="121">
        <v>0</v>
      </c>
      <c r="CC1330" s="121">
        <v>0</v>
      </c>
      <c r="CD1330" s="121">
        <v>0</v>
      </c>
      <c r="CE1330" s="121">
        <v>0</v>
      </c>
      <c r="CF1330" s="121">
        <v>0</v>
      </c>
      <c r="CG1330" s="274">
        <v>8.7093412E-9</v>
      </c>
      <c r="CH1330" s="121">
        <v>0</v>
      </c>
      <c r="CI1330" s="274">
        <v>9.8003115000000001E-8</v>
      </c>
      <c r="CJ1330" s="121">
        <v>0</v>
      </c>
      <c r="CK1330"/>
      <c r="CL1330" s="322">
        <v>0</v>
      </c>
      <c r="CM1330" s="322">
        <v>1.7425633E-3</v>
      </c>
      <c r="CN1330" s="322">
        <v>1.8264371999999999E-4</v>
      </c>
      <c r="CO1330" s="322">
        <v>6.1075785000000001E-6</v>
      </c>
      <c r="CP1330" s="322">
        <v>3.2631264000000001E-7</v>
      </c>
      <c r="CQ1330" s="322">
        <v>0</v>
      </c>
      <c r="CR1330" s="322">
        <v>0</v>
      </c>
      <c r="CS1330" s="322">
        <v>2.7365691999999997E-7</v>
      </c>
      <c r="CT1330" s="322">
        <v>0</v>
      </c>
      <c r="CU1330" s="322">
        <v>0</v>
      </c>
      <c r="CV1330" s="146"/>
      <c r="CW1330" s="135"/>
      <c r="CX1330" s="78" t="s">
        <v>3461</v>
      </c>
      <c r="DB1330" s="17"/>
      <c r="DC1330"/>
      <c r="DD1330"/>
      <c r="DE1330"/>
      <c r="DF1330"/>
      <c r="DG1330"/>
      <c r="DH1330"/>
    </row>
    <row r="1331" spans="1:118" ht="14.4" customHeight="1">
      <c r="A1331" t="s">
        <v>2965</v>
      </c>
      <c r="B1331" s="168" t="s">
        <v>2934</v>
      </c>
      <c r="C1331" s="279" t="str">
        <f t="shared" si="497"/>
        <v>B.044.01.131</v>
      </c>
      <c r="D1331" s="14" t="s">
        <v>2935</v>
      </c>
      <c r="E1331" s="278" t="s">
        <v>1810</v>
      </c>
      <c r="F1331" s="281" t="str">
        <f t="shared" si="498"/>
        <v>Electricity Bolivia production</v>
      </c>
      <c r="G1331" s="319">
        <f t="shared" si="507"/>
        <v>2.1714582990000002E-2</v>
      </c>
      <c r="H1331" s="319">
        <f t="shared" si="508"/>
        <v>2.3931949899999999E-3</v>
      </c>
      <c r="I1331" s="319">
        <f t="shared" si="509"/>
        <v>3.7066920000000001E-3</v>
      </c>
      <c r="J1331" s="319">
        <f t="shared" si="510"/>
        <v>1.1746799999999999E-4</v>
      </c>
      <c r="K1331" s="319">
        <v>1.5497228E-2</v>
      </c>
      <c r="L1331" s="319">
        <v>1.8093482E-3</v>
      </c>
      <c r="M1331" s="319">
        <v>1.8973438E-3</v>
      </c>
      <c r="N1331" s="319">
        <v>1.5940301E-3</v>
      </c>
      <c r="O1331" s="319">
        <v>7.9916489000000002E-4</v>
      </c>
      <c r="P1331" s="319">
        <v>0</v>
      </c>
      <c r="Q1331" s="319">
        <v>0</v>
      </c>
      <c r="R1331" s="319">
        <v>0</v>
      </c>
      <c r="S1331" s="319">
        <v>1.1746799999999999E-4</v>
      </c>
      <c r="T1331" s="319">
        <v>0</v>
      </c>
      <c r="U1331" s="319">
        <v>0</v>
      </c>
      <c r="V1331" s="319">
        <v>0</v>
      </c>
      <c r="W1331" s="319">
        <v>0</v>
      </c>
      <c r="X1331" s="319">
        <v>0</v>
      </c>
      <c r="Y1331" s="210"/>
      <c r="Z1331" s="320">
        <f t="shared" si="502"/>
        <v>0.11652051127819549</v>
      </c>
      <c r="AA1331" s="210"/>
      <c r="AB1331" s="321">
        <f t="shared" si="503"/>
        <v>1.5497228E-2</v>
      </c>
      <c r="AC1331" s="321">
        <f t="shared" si="504"/>
        <v>6.0998869900000001E-3</v>
      </c>
      <c r="AD1331" s="321">
        <f t="shared" si="511"/>
        <v>3.7066920000000001E-3</v>
      </c>
      <c r="AE1331" s="321">
        <f t="shared" si="505"/>
        <v>3.7066920000000001E-3</v>
      </c>
      <c r="AF1331" s="321">
        <f t="shared" si="506"/>
        <v>1.1746799999999999E-4</v>
      </c>
      <c r="AG1331"/>
      <c r="AH1331" s="121">
        <v>1.8627729</v>
      </c>
      <c r="AI1331" s="121">
        <v>1.4392544</v>
      </c>
      <c r="AJ1331" s="121">
        <v>0</v>
      </c>
      <c r="AK1331" s="121">
        <v>0</v>
      </c>
      <c r="AL1331" s="121">
        <v>6.3923779999999999E-2</v>
      </c>
      <c r="AM1331" s="121">
        <v>9.0599164999999995E-2</v>
      </c>
      <c r="AN1331" s="121">
        <v>0.26899547000000001</v>
      </c>
      <c r="AO1331"/>
      <c r="AP1331" s="282">
        <v>3.0606649000000001E-3</v>
      </c>
      <c r="AQ1331" s="282">
        <v>2.8654084E-3</v>
      </c>
      <c r="AR1331" s="282">
        <v>1.130313E-4</v>
      </c>
      <c r="AS1331" s="283">
        <v>8.2225245000000003E-5</v>
      </c>
      <c r="AT1331" s="255">
        <f t="shared" si="512"/>
        <v>1.7178706980999999E-7</v>
      </c>
      <c r="AU1331" s="256">
        <f t="shared" si="513"/>
        <v>4.1801516981900002E-10</v>
      </c>
      <c r="AV1331" s="256">
        <f t="shared" si="514"/>
        <v>1.1516140913699999E-2</v>
      </c>
      <c r="AW1331" s="272">
        <v>1.0813102999999999E-7</v>
      </c>
      <c r="AX1331" s="272">
        <v>3.2625743E-10</v>
      </c>
      <c r="AY1331" s="272">
        <v>8.9138190000000003E-15</v>
      </c>
      <c r="AZ1331" s="273">
        <v>0</v>
      </c>
      <c r="BA1331" s="273">
        <v>0</v>
      </c>
      <c r="BB1331" s="272">
        <v>2.3702081000000001E-10</v>
      </c>
      <c r="BC1331" s="272">
        <v>6.3419018999999996E-8</v>
      </c>
      <c r="BD1331" s="272">
        <v>3.3599654E-11</v>
      </c>
      <c r="BE1331" s="272">
        <v>5.8149172000000001E-11</v>
      </c>
      <c r="BF1331" s="273">
        <v>0</v>
      </c>
      <c r="BG1331" s="273">
        <v>0</v>
      </c>
      <c r="BH1331" s="273">
        <v>0</v>
      </c>
      <c r="BI1331" s="273">
        <v>0</v>
      </c>
      <c r="BJ1331" s="273">
        <v>0</v>
      </c>
      <c r="BK1331" s="273">
        <v>0</v>
      </c>
      <c r="BL1331" s="273">
        <v>0</v>
      </c>
      <c r="BM1331" s="273">
        <v>0</v>
      </c>
      <c r="BN1331" s="272">
        <v>2.3709137000000002E-6</v>
      </c>
      <c r="BO1331" s="273">
        <v>1.151377E-2</v>
      </c>
      <c r="BP1331" s="273">
        <v>0</v>
      </c>
      <c r="BQ1331" s="273">
        <v>0</v>
      </c>
      <c r="BR1331" s="273">
        <v>0</v>
      </c>
      <c r="BS1331"/>
      <c r="BT1331" s="274">
        <v>7.1522749000000001E-6</v>
      </c>
      <c r="BU1331" s="274">
        <v>4.7893169999999999E-7</v>
      </c>
      <c r="BV1331" s="274">
        <v>3.2489010000000002E-6</v>
      </c>
      <c r="BW1331" s="121">
        <v>0</v>
      </c>
      <c r="BX1331" s="274">
        <v>9.9540568999999992E-7</v>
      </c>
      <c r="BY1331" s="274">
        <v>1.5344286E-7</v>
      </c>
      <c r="BZ1331" s="121">
        <v>0</v>
      </c>
      <c r="CA1331" s="274">
        <v>2.3289323999999999E-7</v>
      </c>
      <c r="CB1331" s="121">
        <v>0</v>
      </c>
      <c r="CC1331" s="121">
        <v>0</v>
      </c>
      <c r="CD1331" s="121">
        <v>0</v>
      </c>
      <c r="CE1331" s="121">
        <v>0</v>
      </c>
      <c r="CF1331" s="121">
        <v>0</v>
      </c>
      <c r="CG1331" s="274">
        <v>3.2183715000000001E-7</v>
      </c>
      <c r="CH1331" s="274">
        <v>1.6642091000000001E-6</v>
      </c>
      <c r="CI1331" s="274">
        <v>5.6654216000000002E-8</v>
      </c>
      <c r="CJ1331" s="121">
        <v>0</v>
      </c>
      <c r="CK1331"/>
      <c r="CL1331" s="322">
        <v>0</v>
      </c>
      <c r="CM1331" s="322">
        <v>0.11652050999999999</v>
      </c>
      <c r="CN1331" s="322">
        <v>6.4568637E-3</v>
      </c>
      <c r="CO1331" s="322">
        <v>3.6287035000000001E-4</v>
      </c>
      <c r="CP1331" s="322">
        <v>1.1535881E-5</v>
      </c>
      <c r="CQ1331" s="322">
        <v>0</v>
      </c>
      <c r="CR1331" s="322">
        <v>0</v>
      </c>
      <c r="CS1331" s="322">
        <v>3.284382E-5</v>
      </c>
      <c r="CT1331" s="322">
        <v>0</v>
      </c>
      <c r="CU1331" s="322">
        <v>0.19455470999999999</v>
      </c>
      <c r="CV1331" s="146"/>
      <c r="CW1331" s="135"/>
      <c r="CX1331" s="78" t="s">
        <v>3461</v>
      </c>
      <c r="DB1331" s="17"/>
      <c r="DC1331"/>
      <c r="DD1331"/>
      <c r="DE1331"/>
      <c r="DF1331"/>
      <c r="DG1331"/>
      <c r="DH1331"/>
    </row>
    <row r="1332" spans="1:118" ht="14.4" customHeight="1">
      <c r="A1332" t="s">
        <v>2966</v>
      </c>
      <c r="B1332" s="168" t="s">
        <v>2934</v>
      </c>
      <c r="C1332" s="279" t="str">
        <f t="shared" ref="C1332:C1395" si="515">MID(A1332,1,12)</f>
        <v>B.044.01.132</v>
      </c>
      <c r="D1332" s="14" t="s">
        <v>2935</v>
      </c>
      <c r="E1332" s="278" t="s">
        <v>1810</v>
      </c>
      <c r="F1332" s="281" t="str">
        <f t="shared" ref="F1332:F1395" si="516">MID(A1332, 21,85)</f>
        <v>Electricity Bosnia and Herzegovina production</v>
      </c>
      <c r="G1332" s="319">
        <f t="shared" si="507"/>
        <v>2.9371385410999998E-2</v>
      </c>
      <c r="H1332" s="319">
        <f t="shared" si="508"/>
        <v>2.35780461E-3</v>
      </c>
      <c r="I1332" s="319">
        <f t="shared" si="509"/>
        <v>3.4079728999999999E-3</v>
      </c>
      <c r="J1332" s="319">
        <f t="shared" si="510"/>
        <v>8.7656900999999994E-5</v>
      </c>
      <c r="K1332" s="319">
        <v>2.3517950999999999E-2</v>
      </c>
      <c r="L1332" s="319">
        <v>1.7265933999999999E-3</v>
      </c>
      <c r="M1332" s="319">
        <v>1.6813794999999999E-3</v>
      </c>
      <c r="N1332" s="319">
        <v>1.4125903999999999E-3</v>
      </c>
      <c r="O1332" s="319">
        <v>9.4521421000000002E-4</v>
      </c>
      <c r="P1332" s="319">
        <v>0</v>
      </c>
      <c r="Q1332" s="319">
        <v>0</v>
      </c>
      <c r="R1332" s="319">
        <v>0</v>
      </c>
      <c r="S1332" s="319">
        <v>8.7656900999999994E-5</v>
      </c>
      <c r="T1332" s="319">
        <v>0</v>
      </c>
      <c r="U1332" s="319">
        <v>0</v>
      </c>
      <c r="V1332" s="319">
        <v>0</v>
      </c>
      <c r="W1332" s="319">
        <v>0</v>
      </c>
      <c r="X1332" s="319">
        <v>0</v>
      </c>
      <c r="Y1332" s="210"/>
      <c r="Z1332" s="320">
        <f t="shared" si="502"/>
        <v>0.17682669924812028</v>
      </c>
      <c r="AA1332" s="210"/>
      <c r="AB1332" s="321">
        <f t="shared" si="503"/>
        <v>2.3517950999999999E-2</v>
      </c>
      <c r="AC1332" s="321">
        <f t="shared" si="504"/>
        <v>5.7657775099999994E-3</v>
      </c>
      <c r="AD1332" s="321">
        <f t="shared" si="511"/>
        <v>3.4079728999999999E-3</v>
      </c>
      <c r="AE1332" s="321">
        <f t="shared" si="505"/>
        <v>3.4079728999999999E-3</v>
      </c>
      <c r="AF1332" s="321">
        <f t="shared" si="506"/>
        <v>8.7656900999999994E-5</v>
      </c>
      <c r="AG1332"/>
      <c r="AH1332" s="121">
        <v>2.3789003000000002</v>
      </c>
      <c r="AI1332" s="121">
        <v>1.9801578</v>
      </c>
      <c r="AJ1332" s="121">
        <v>0</v>
      </c>
      <c r="AK1332" s="121">
        <v>0</v>
      </c>
      <c r="AL1332" s="121">
        <v>7.6484315000000002E-4</v>
      </c>
      <c r="AM1332" s="121">
        <v>3.5649470000000003E-2</v>
      </c>
      <c r="AN1332" s="121">
        <v>0.36232826000000001</v>
      </c>
      <c r="AO1332"/>
      <c r="AP1332" s="282">
        <v>3.9604095000000004E-3</v>
      </c>
      <c r="AQ1332" s="282">
        <v>3.7773638E-3</v>
      </c>
      <c r="AR1332" s="282">
        <v>1.5657240000000001E-4</v>
      </c>
      <c r="AS1332" s="283">
        <v>2.6473336000000001E-5</v>
      </c>
      <c r="AT1332" s="255">
        <f t="shared" si="512"/>
        <v>2.2646065902999999E-7</v>
      </c>
      <c r="AU1332" s="256">
        <f t="shared" si="513"/>
        <v>5.7903994324299999E-10</v>
      </c>
      <c r="AV1332" s="256">
        <f t="shared" si="514"/>
        <v>3.7077502219000002E-3</v>
      </c>
      <c r="AW1332" s="272">
        <v>1.6409518000000001E-7</v>
      </c>
      <c r="AX1332" s="272">
        <v>4.9511475999999997E-10</v>
      </c>
      <c r="AY1332" s="272">
        <v>1.3527243E-14</v>
      </c>
      <c r="AZ1332" s="273">
        <v>0</v>
      </c>
      <c r="BA1332" s="273">
        <v>0</v>
      </c>
      <c r="BB1332" s="272">
        <v>2.1004203E-10</v>
      </c>
      <c r="BC1332" s="272">
        <v>6.2155437E-8</v>
      </c>
      <c r="BD1332" s="272">
        <v>2.9775189000000001E-11</v>
      </c>
      <c r="BE1332" s="272">
        <v>5.4136467000000003E-11</v>
      </c>
      <c r="BF1332" s="273">
        <v>0</v>
      </c>
      <c r="BG1332" s="273">
        <v>0</v>
      </c>
      <c r="BH1332" s="273">
        <v>0</v>
      </c>
      <c r="BI1332" s="273">
        <v>0</v>
      </c>
      <c r="BJ1332" s="273">
        <v>0</v>
      </c>
      <c r="BK1332" s="273">
        <v>0</v>
      </c>
      <c r="BL1332" s="273">
        <v>0</v>
      </c>
      <c r="BM1332" s="273">
        <v>0</v>
      </c>
      <c r="BN1332" s="272">
        <v>1.7692219E-6</v>
      </c>
      <c r="BO1332" s="273">
        <v>3.7059810000000001E-3</v>
      </c>
      <c r="BP1332" s="273">
        <v>0</v>
      </c>
      <c r="BQ1332" s="273">
        <v>0</v>
      </c>
      <c r="BR1332" s="273">
        <v>0</v>
      </c>
      <c r="BS1332"/>
      <c r="BT1332" s="274">
        <v>9.5438189000000004E-6</v>
      </c>
      <c r="BU1332" s="274">
        <v>4.4238474000000001E-7</v>
      </c>
      <c r="BV1332" s="274">
        <v>4.9303976E-6</v>
      </c>
      <c r="BW1332" s="121">
        <v>0</v>
      </c>
      <c r="BX1332" s="274">
        <v>1.1090507999999999E-6</v>
      </c>
      <c r="BY1332" s="274">
        <v>1.359773E-7</v>
      </c>
      <c r="BZ1332" s="121">
        <v>0</v>
      </c>
      <c r="CA1332" s="274">
        <v>2.0638427999999999E-7</v>
      </c>
      <c r="CB1332" s="121">
        <v>0</v>
      </c>
      <c r="CC1332" s="121">
        <v>0</v>
      </c>
      <c r="CD1332" s="121">
        <v>0</v>
      </c>
      <c r="CE1332" s="121">
        <v>0</v>
      </c>
      <c r="CF1332" s="121">
        <v>0</v>
      </c>
      <c r="CG1332" s="274">
        <v>2.863705E-7</v>
      </c>
      <c r="CH1332" s="274">
        <v>2.3909771999999999E-6</v>
      </c>
      <c r="CI1332" s="274">
        <v>4.2276476E-8</v>
      </c>
      <c r="CJ1332" s="121">
        <v>0</v>
      </c>
      <c r="CK1332"/>
      <c r="CL1332" s="322">
        <v>0</v>
      </c>
      <c r="CM1332" s="322">
        <v>0.1768267</v>
      </c>
      <c r="CN1332" s="322">
        <v>5.7219141999999999E-3</v>
      </c>
      <c r="CO1332" s="322">
        <v>3.3385971000000003E-4</v>
      </c>
      <c r="CP1332" s="322">
        <v>1.0222815000000001E-5</v>
      </c>
      <c r="CQ1332" s="322">
        <v>0</v>
      </c>
      <c r="CR1332" s="322">
        <v>0</v>
      </c>
      <c r="CS1332" s="322">
        <v>3.5767191999999997E-5</v>
      </c>
      <c r="CT1332" s="322">
        <v>0</v>
      </c>
      <c r="CU1332" s="322">
        <v>3.959406E-2</v>
      </c>
      <c r="CV1332" s="146"/>
      <c r="CW1332" s="135"/>
      <c r="CX1332" s="78" t="s">
        <v>3461</v>
      </c>
      <c r="DB1332" s="17"/>
      <c r="DC1332"/>
      <c r="DD1332"/>
      <c r="DE1332"/>
      <c r="DF1332"/>
      <c r="DG1332"/>
      <c r="DH1332"/>
    </row>
    <row r="1333" spans="1:118" ht="14.4" customHeight="1">
      <c r="A1333" t="s">
        <v>2967</v>
      </c>
      <c r="B1333" s="168" t="s">
        <v>2934</v>
      </c>
      <c r="C1333" s="279" t="str">
        <f t="shared" si="515"/>
        <v>B.044.01.133</v>
      </c>
      <c r="D1333" s="14" t="s">
        <v>2935</v>
      </c>
      <c r="E1333" s="278" t="s">
        <v>1810</v>
      </c>
      <c r="F1333" s="281" t="str">
        <f t="shared" si="516"/>
        <v>Electricity Botswana production</v>
      </c>
      <c r="G1333" s="319">
        <f t="shared" si="507"/>
        <v>4.5671125334000001E-2</v>
      </c>
      <c r="H1333" s="319">
        <f t="shared" si="508"/>
        <v>3.5951765999999996E-3</v>
      </c>
      <c r="I1333" s="319">
        <f t="shared" si="509"/>
        <v>5.9655578000000001E-3</v>
      </c>
      <c r="J1333" s="319">
        <f t="shared" si="510"/>
        <v>5.4819339999999996E-6</v>
      </c>
      <c r="K1333" s="319">
        <v>3.6104908999999998E-2</v>
      </c>
      <c r="L1333" s="319">
        <v>3.4430887000000002E-3</v>
      </c>
      <c r="M1333" s="319">
        <v>2.5224690999999999E-3</v>
      </c>
      <c r="N1333" s="319">
        <v>2.1192213999999998E-3</v>
      </c>
      <c r="O1333" s="319">
        <v>1.4759552E-3</v>
      </c>
      <c r="P1333" s="319">
        <v>0</v>
      </c>
      <c r="Q1333" s="319">
        <v>0</v>
      </c>
      <c r="R1333" s="319">
        <v>0</v>
      </c>
      <c r="S1333" s="319">
        <v>5.4819339999999996E-6</v>
      </c>
      <c r="T1333" s="319">
        <v>0</v>
      </c>
      <c r="U1333" s="319">
        <v>0</v>
      </c>
      <c r="V1333" s="319">
        <v>0</v>
      </c>
      <c r="W1333" s="319">
        <v>0</v>
      </c>
      <c r="X1333" s="319">
        <v>0</v>
      </c>
      <c r="Y1333" s="210"/>
      <c r="Z1333" s="320">
        <f t="shared" si="502"/>
        <v>0.27146548120300751</v>
      </c>
      <c r="AA1333" s="210"/>
      <c r="AB1333" s="321">
        <f t="shared" si="503"/>
        <v>3.6104908999999998E-2</v>
      </c>
      <c r="AC1333" s="321">
        <f t="shared" si="504"/>
        <v>9.5607343999999997E-3</v>
      </c>
      <c r="AD1333" s="321">
        <f t="shared" si="511"/>
        <v>5.9655578000000001E-3</v>
      </c>
      <c r="AE1333" s="321">
        <f t="shared" si="505"/>
        <v>5.9655578000000001E-3</v>
      </c>
      <c r="AF1333" s="321">
        <f t="shared" si="506"/>
        <v>5.4819339999999996E-6</v>
      </c>
      <c r="AG1333"/>
      <c r="AH1333" s="121">
        <v>3.1624495000000001</v>
      </c>
      <c r="AI1333" s="121">
        <v>3.1576428999999999</v>
      </c>
      <c r="AJ1333" s="121">
        <v>0</v>
      </c>
      <c r="AK1333" s="121">
        <v>0</v>
      </c>
      <c r="AL1333" s="121">
        <v>0</v>
      </c>
      <c r="AM1333" s="121">
        <v>4.8065368000000004E-3</v>
      </c>
      <c r="AN1333" s="121">
        <v>0</v>
      </c>
      <c r="AO1333"/>
      <c r="AP1333" s="282">
        <v>6.3533521999999997E-3</v>
      </c>
      <c r="AQ1333" s="282">
        <v>6.0361384999999997E-3</v>
      </c>
      <c r="AR1333" s="282">
        <v>2.4445563000000001E-4</v>
      </c>
      <c r="AS1333" s="283">
        <v>7.2758009000000002E-5</v>
      </c>
      <c r="AT1333" s="255">
        <f t="shared" si="512"/>
        <v>3.6187881298999997E-7</v>
      </c>
      <c r="AU1333" s="256">
        <f t="shared" si="513"/>
        <v>9.04051865109E-10</v>
      </c>
      <c r="AV1333" s="256">
        <f t="shared" si="514"/>
        <v>1.0190197644540001E-2</v>
      </c>
      <c r="AW1333" s="272">
        <v>2.5191996999999999E-7</v>
      </c>
      <c r="AX1333" s="272">
        <v>7.6010333999999998E-10</v>
      </c>
      <c r="AY1333" s="272">
        <v>2.0767108999999999E-14</v>
      </c>
      <c r="AZ1333" s="273">
        <v>0</v>
      </c>
      <c r="BA1333" s="273">
        <v>0</v>
      </c>
      <c r="BB1333" s="272">
        <v>3.1511298999999999E-10</v>
      </c>
      <c r="BC1333" s="272">
        <v>1.0964373E-7</v>
      </c>
      <c r="BD1333" s="272">
        <v>4.4669863999999998E-11</v>
      </c>
      <c r="BE1333" s="272">
        <v>9.9257894000000001E-11</v>
      </c>
      <c r="BF1333" s="273">
        <v>0</v>
      </c>
      <c r="BG1333" s="273">
        <v>0</v>
      </c>
      <c r="BH1333" s="273">
        <v>0</v>
      </c>
      <c r="BI1333" s="273">
        <v>0</v>
      </c>
      <c r="BJ1333" s="273">
        <v>0</v>
      </c>
      <c r="BK1333" s="273">
        <v>0</v>
      </c>
      <c r="BL1333" s="273">
        <v>0</v>
      </c>
      <c r="BM1333" s="273">
        <v>0</v>
      </c>
      <c r="BN1333" s="272">
        <v>1.1064453999999999E-7</v>
      </c>
      <c r="BO1333" s="273">
        <v>1.0190087E-2</v>
      </c>
      <c r="BP1333" s="273">
        <v>0</v>
      </c>
      <c r="BQ1333" s="273">
        <v>0</v>
      </c>
      <c r="BR1333" s="273">
        <v>0</v>
      </c>
      <c r="BS1333"/>
      <c r="BT1333" s="274">
        <v>1.4942079E-5</v>
      </c>
      <c r="BU1333" s="274">
        <v>7.8805773E-7</v>
      </c>
      <c r="BV1333" s="274">
        <v>7.5691779000000002E-6</v>
      </c>
      <c r="BW1333" s="121">
        <v>0</v>
      </c>
      <c r="BX1333" s="274">
        <v>1.8181255E-6</v>
      </c>
      <c r="BY1333" s="274">
        <v>2.0399828999999999E-7</v>
      </c>
      <c r="BZ1333" s="121">
        <v>0</v>
      </c>
      <c r="CA1333" s="274">
        <v>3.0962549999999998E-7</v>
      </c>
      <c r="CB1333" s="121">
        <v>0</v>
      </c>
      <c r="CC1333" s="121">
        <v>0</v>
      </c>
      <c r="CD1333" s="121">
        <v>0</v>
      </c>
      <c r="CE1333" s="121">
        <v>0</v>
      </c>
      <c r="CF1333" s="121">
        <v>0</v>
      </c>
      <c r="CG1333" s="274">
        <v>4.3769743999999999E-7</v>
      </c>
      <c r="CH1333" s="274">
        <v>3.8127529E-6</v>
      </c>
      <c r="CI1333" s="274">
        <v>2.6439087999999998E-9</v>
      </c>
      <c r="CJ1333" s="121">
        <v>0</v>
      </c>
      <c r="CK1333"/>
      <c r="CL1333" s="322">
        <v>0</v>
      </c>
      <c r="CM1333" s="322">
        <v>0.27146547999999998</v>
      </c>
      <c r="CN1333" s="322">
        <v>8.5842318999999993E-3</v>
      </c>
      <c r="CO1333" s="322">
        <v>5.8596479999999996E-4</v>
      </c>
      <c r="CP1333" s="322">
        <v>1.5336653E-5</v>
      </c>
      <c r="CQ1333" s="322">
        <v>0</v>
      </c>
      <c r="CR1333" s="322">
        <v>0</v>
      </c>
      <c r="CS1333" s="322">
        <v>6.0303712000000003E-5</v>
      </c>
      <c r="CT1333" s="322">
        <v>0</v>
      </c>
      <c r="CU1333" s="322">
        <v>0.12414598</v>
      </c>
      <c r="CV1333" s="146"/>
      <c r="CW1333" s="135"/>
      <c r="CX1333" s="78" t="s">
        <v>3461</v>
      </c>
      <c r="DB1333" s="17"/>
      <c r="DC1333"/>
      <c r="DD1333"/>
      <c r="DE1333"/>
    </row>
    <row r="1334" spans="1:118" ht="14.4" customHeight="1">
      <c r="A1334" t="s">
        <v>2968</v>
      </c>
      <c r="B1334" s="168" t="s">
        <v>2934</v>
      </c>
      <c r="C1334" s="279" t="str">
        <f t="shared" si="515"/>
        <v>B.044.01.134</v>
      </c>
      <c r="D1334" s="14" t="s">
        <v>2935</v>
      </c>
      <c r="E1334" s="278" t="s">
        <v>1810</v>
      </c>
      <c r="F1334" s="281" t="str">
        <f t="shared" si="516"/>
        <v>Electricity Brazil production</v>
      </c>
      <c r="G1334" s="319">
        <f t="shared" si="507"/>
        <v>5.3339003100000004E-3</v>
      </c>
      <c r="H1334" s="319">
        <f t="shared" si="508"/>
        <v>4.5038633999999999E-4</v>
      </c>
      <c r="I1334" s="319">
        <f t="shared" si="509"/>
        <v>7.5642409999999993E-4</v>
      </c>
      <c r="J1334" s="319">
        <f t="shared" si="510"/>
        <v>7.1850807000000002E-4</v>
      </c>
      <c r="K1334" s="319">
        <v>3.4085818000000002E-3</v>
      </c>
      <c r="L1334" s="319">
        <v>4.0234040999999999E-4</v>
      </c>
      <c r="M1334" s="319">
        <v>3.5408369E-4</v>
      </c>
      <c r="N1334" s="319">
        <v>2.9747905999999999E-4</v>
      </c>
      <c r="O1334" s="319">
        <v>1.5290728E-4</v>
      </c>
      <c r="P1334" s="319">
        <v>0</v>
      </c>
      <c r="Q1334" s="319">
        <v>0</v>
      </c>
      <c r="R1334" s="319">
        <v>0</v>
      </c>
      <c r="S1334" s="319">
        <v>2.112498E-4</v>
      </c>
      <c r="T1334" s="319">
        <v>0</v>
      </c>
      <c r="U1334" s="319">
        <v>5.0725827000000002E-4</v>
      </c>
      <c r="V1334" s="319">
        <v>0</v>
      </c>
      <c r="W1334" s="319">
        <v>0</v>
      </c>
      <c r="X1334" s="319">
        <v>0</v>
      </c>
      <c r="Y1334" s="210"/>
      <c r="Z1334" s="320">
        <f t="shared" si="502"/>
        <v>2.5628434586466166E-2</v>
      </c>
      <c r="AA1334" s="210"/>
      <c r="AB1334" s="321">
        <f t="shared" si="503"/>
        <v>3.4085818000000002E-3</v>
      </c>
      <c r="AC1334" s="321">
        <f t="shared" si="504"/>
        <v>1.20681044E-3</v>
      </c>
      <c r="AD1334" s="321">
        <f t="shared" si="511"/>
        <v>7.5642409999999993E-4</v>
      </c>
      <c r="AE1334" s="321">
        <f t="shared" si="505"/>
        <v>7.5642409999999993E-4</v>
      </c>
      <c r="AF1334" s="321">
        <f t="shared" si="506"/>
        <v>7.1850807000000002E-4</v>
      </c>
      <c r="AG1334"/>
      <c r="AH1334" s="121">
        <v>1.2857889</v>
      </c>
      <c r="AI1334" s="121">
        <v>0.28588507000000002</v>
      </c>
      <c r="AJ1334" s="121">
        <v>6.8762693E-2</v>
      </c>
      <c r="AK1334" s="121">
        <v>0</v>
      </c>
      <c r="AL1334" s="121">
        <v>0.10474927000000001</v>
      </c>
      <c r="AM1334" s="121">
        <v>0.16461667999999999</v>
      </c>
      <c r="AN1334" s="121">
        <v>0.66177516000000003</v>
      </c>
      <c r="AO1334"/>
      <c r="AP1334" s="282">
        <v>6.5343897000000003E-4</v>
      </c>
      <c r="AQ1334" s="282">
        <v>6.1543242999999997E-4</v>
      </c>
      <c r="AR1334" s="283">
        <v>2.4404154999999999E-5</v>
      </c>
      <c r="AS1334" s="283">
        <v>1.3602387E-5</v>
      </c>
      <c r="AT1334" s="255">
        <f t="shared" si="512"/>
        <v>3.6896428997999999E-8</v>
      </c>
      <c r="AU1334" s="256">
        <f t="shared" si="513"/>
        <v>9.0252052575200002E-11</v>
      </c>
      <c r="AV1334" s="256">
        <f t="shared" si="514"/>
        <v>1.9050962575000001E-3</v>
      </c>
      <c r="AW1334" s="272">
        <v>2.3783186999999999E-8</v>
      </c>
      <c r="AX1334" s="272">
        <v>7.1759616000000004E-11</v>
      </c>
      <c r="AY1334" s="272">
        <v>1.9605752000000001E-15</v>
      </c>
      <c r="AZ1334" s="273">
        <v>0</v>
      </c>
      <c r="BA1334" s="273">
        <v>0</v>
      </c>
      <c r="BB1334" s="272">
        <v>4.4232997999999997E-11</v>
      </c>
      <c r="BC1334" s="272">
        <v>1.3069009000000001E-8</v>
      </c>
      <c r="BD1334" s="272">
        <v>6.2703919999999998E-12</v>
      </c>
      <c r="BE1334" s="272">
        <v>1.2220083999999999E-11</v>
      </c>
      <c r="BF1334" s="273">
        <v>0</v>
      </c>
      <c r="BG1334" s="273">
        <v>0</v>
      </c>
      <c r="BH1334" s="273">
        <v>0</v>
      </c>
      <c r="BI1334" s="273">
        <v>0</v>
      </c>
      <c r="BJ1334" s="273">
        <v>0</v>
      </c>
      <c r="BK1334" s="273">
        <v>0</v>
      </c>
      <c r="BL1334" s="273">
        <v>0</v>
      </c>
      <c r="BM1334" s="273">
        <v>0</v>
      </c>
      <c r="BN1334" s="272">
        <v>4.2637575000000001E-6</v>
      </c>
      <c r="BO1334" s="273">
        <v>1.9008325E-3</v>
      </c>
      <c r="BP1334" s="273">
        <v>0</v>
      </c>
      <c r="BQ1334" s="273">
        <v>0</v>
      </c>
      <c r="BR1334" s="273">
        <v>0</v>
      </c>
      <c r="BS1334"/>
      <c r="BT1334" s="274">
        <v>1.6690471999999999E-6</v>
      </c>
      <c r="BU1334" s="274">
        <v>9.8811665000000001E-8</v>
      </c>
      <c r="BV1334" s="274">
        <v>7.1458874999999996E-7</v>
      </c>
      <c r="BW1334" s="121">
        <v>0</v>
      </c>
      <c r="BX1334" s="274">
        <v>1.9690505E-7</v>
      </c>
      <c r="BY1334" s="274">
        <v>2.8635619E-8</v>
      </c>
      <c r="BZ1334" s="121">
        <v>0</v>
      </c>
      <c r="CA1334" s="274">
        <v>4.3462708000000003E-8</v>
      </c>
      <c r="CB1334" s="121">
        <v>0</v>
      </c>
      <c r="CC1334" s="121">
        <v>0</v>
      </c>
      <c r="CD1334" s="121">
        <v>0</v>
      </c>
      <c r="CE1334" s="121">
        <v>0</v>
      </c>
      <c r="CF1334" s="121">
        <v>0</v>
      </c>
      <c r="CG1334" s="274">
        <v>6.0673814999999995E-8</v>
      </c>
      <c r="CH1334" s="274">
        <v>4.2408486000000002E-7</v>
      </c>
      <c r="CI1334" s="274">
        <v>1.018847E-7</v>
      </c>
      <c r="CJ1334" s="121">
        <v>0</v>
      </c>
      <c r="CK1334"/>
      <c r="CL1334" s="322">
        <v>0</v>
      </c>
      <c r="CM1334" s="322">
        <v>2.5628433999999999E-2</v>
      </c>
      <c r="CN1334" s="322">
        <v>1.2049846000000001E-3</v>
      </c>
      <c r="CO1334" s="322">
        <v>7.4173106000000006E-5</v>
      </c>
      <c r="CP1334" s="322">
        <v>2.1528346000000001E-6</v>
      </c>
      <c r="CQ1334" s="322">
        <v>0</v>
      </c>
      <c r="CR1334" s="322">
        <v>0</v>
      </c>
      <c r="CS1334" s="322">
        <v>6.6176761000000003E-6</v>
      </c>
      <c r="CT1334" s="322">
        <v>0</v>
      </c>
      <c r="CU1334" s="322">
        <v>3.0145638999999998E-2</v>
      </c>
      <c r="CV1334" s="146"/>
      <c r="CW1334" s="135"/>
      <c r="CX1334" s="78" t="s">
        <v>3461</v>
      </c>
      <c r="DB1334" s="14"/>
      <c r="DC1334"/>
      <c r="DD1334"/>
    </row>
    <row r="1335" spans="1:118" ht="14.4" customHeight="1">
      <c r="A1335" t="s">
        <v>2969</v>
      </c>
      <c r="B1335" s="168" t="s">
        <v>2934</v>
      </c>
      <c r="C1335" s="279" t="str">
        <f t="shared" si="515"/>
        <v>B.044.01.135</v>
      </c>
      <c r="D1335" s="14" t="s">
        <v>2935</v>
      </c>
      <c r="E1335" s="278" t="s">
        <v>1810</v>
      </c>
      <c r="F1335" s="281" t="str">
        <f t="shared" si="516"/>
        <v>Electricity Brunei production</v>
      </c>
      <c r="G1335" s="319">
        <f t="shared" si="507"/>
        <v>4.0990940500000003E-2</v>
      </c>
      <c r="H1335" s="319">
        <f t="shared" si="508"/>
        <v>3.8423574000000004E-3</v>
      </c>
      <c r="I1335" s="319">
        <f t="shared" si="509"/>
        <v>5.7369220999999998E-3</v>
      </c>
      <c r="J1335" s="319">
        <f t="shared" si="510"/>
        <v>0</v>
      </c>
      <c r="K1335" s="319">
        <v>3.1411661E-2</v>
      </c>
      <c r="L1335" s="319">
        <v>2.8481879000000002E-3</v>
      </c>
      <c r="M1335" s="319">
        <v>2.8887342000000001E-3</v>
      </c>
      <c r="N1335" s="319">
        <v>2.4269346000000002E-3</v>
      </c>
      <c r="O1335" s="319">
        <v>1.4154228E-3</v>
      </c>
      <c r="P1335" s="319">
        <v>0</v>
      </c>
      <c r="Q1335" s="319">
        <v>0</v>
      </c>
      <c r="R1335" s="319">
        <v>0</v>
      </c>
      <c r="S1335" s="319">
        <v>0</v>
      </c>
      <c r="T1335" s="319">
        <v>0</v>
      </c>
      <c r="U1335" s="319">
        <v>0</v>
      </c>
      <c r="V1335" s="319">
        <v>0</v>
      </c>
      <c r="W1335" s="319">
        <v>0</v>
      </c>
      <c r="X1335" s="319">
        <v>0</v>
      </c>
      <c r="Y1335" s="210"/>
      <c r="Z1335" s="320">
        <f t="shared" si="502"/>
        <v>0.23617790225563909</v>
      </c>
      <c r="AA1335" s="210"/>
      <c r="AB1335" s="321">
        <f t="shared" si="503"/>
        <v>3.1411661E-2</v>
      </c>
      <c r="AC1335" s="321">
        <f t="shared" si="504"/>
        <v>9.5792794999999993E-3</v>
      </c>
      <c r="AD1335" s="321">
        <f t="shared" si="511"/>
        <v>5.7369220999999998E-3</v>
      </c>
      <c r="AE1335" s="321">
        <f t="shared" si="505"/>
        <v>5.7369220999999998E-3</v>
      </c>
      <c r="AF1335" s="321">
        <f t="shared" si="506"/>
        <v>0</v>
      </c>
      <c r="AG1335"/>
      <c r="AH1335" s="121">
        <v>2.7790064000000001</v>
      </c>
      <c r="AI1335" s="121">
        <v>2.7790064000000001</v>
      </c>
      <c r="AJ1335" s="121">
        <v>0</v>
      </c>
      <c r="AK1335" s="121">
        <v>0</v>
      </c>
      <c r="AL1335" s="121">
        <v>0</v>
      </c>
      <c r="AM1335" s="121">
        <v>0</v>
      </c>
      <c r="AN1335" s="121">
        <v>0</v>
      </c>
      <c r="AO1335"/>
      <c r="AP1335" s="282">
        <v>5.6588615999999996E-3</v>
      </c>
      <c r="AQ1335" s="282">
        <v>5.3526720000000002E-3</v>
      </c>
      <c r="AR1335" s="282">
        <v>2.1712622000000001E-4</v>
      </c>
      <c r="AS1335" s="283">
        <v>8.9063325E-5</v>
      </c>
      <c r="AT1335" s="255">
        <f t="shared" si="512"/>
        <v>3.2090359772999999E-7</v>
      </c>
      <c r="AU1335" s="256">
        <f t="shared" si="513"/>
        <v>8.0298158360999999E-10</v>
      </c>
      <c r="AV1335" s="256">
        <f t="shared" si="514"/>
        <v>1.2473855000000001E-2</v>
      </c>
      <c r="AW1335" s="272">
        <v>2.1917309000000001E-7</v>
      </c>
      <c r="AX1335" s="272">
        <v>6.6129813000000003E-10</v>
      </c>
      <c r="AY1335" s="272">
        <v>1.806761E-14</v>
      </c>
      <c r="AZ1335" s="273">
        <v>0</v>
      </c>
      <c r="BA1335" s="273">
        <v>0</v>
      </c>
      <c r="BB1335" s="272">
        <v>3.6086772999999999E-10</v>
      </c>
      <c r="BC1335" s="272">
        <v>1.0136964E-7</v>
      </c>
      <c r="BD1335" s="272">
        <v>5.1155973999999997E-11</v>
      </c>
      <c r="BE1335" s="272">
        <v>9.0509412000000003E-11</v>
      </c>
      <c r="BF1335" s="273">
        <v>0</v>
      </c>
      <c r="BG1335" s="273">
        <v>0</v>
      </c>
      <c r="BH1335" s="273">
        <v>0</v>
      </c>
      <c r="BI1335" s="273">
        <v>0</v>
      </c>
      <c r="BJ1335" s="273">
        <v>0</v>
      </c>
      <c r="BK1335" s="273">
        <v>0</v>
      </c>
      <c r="BL1335" s="273">
        <v>0</v>
      </c>
      <c r="BM1335" s="273">
        <v>0</v>
      </c>
      <c r="BN1335" s="273">
        <v>0</v>
      </c>
      <c r="BO1335" s="273">
        <v>1.2473855000000001E-2</v>
      </c>
      <c r="BP1335" s="273">
        <v>0</v>
      </c>
      <c r="BQ1335" s="273">
        <v>0</v>
      </c>
      <c r="BR1335" s="273">
        <v>0</v>
      </c>
      <c r="BS1335"/>
      <c r="BT1335" s="274">
        <v>1.3406599E-5</v>
      </c>
      <c r="BU1335" s="274">
        <v>7.4280677E-7</v>
      </c>
      <c r="BV1335" s="274">
        <v>6.5852666000000003E-6</v>
      </c>
      <c r="BW1335" s="121">
        <v>0</v>
      </c>
      <c r="BX1335" s="274">
        <v>1.7045808999999999E-6</v>
      </c>
      <c r="BY1335" s="274">
        <v>2.3361904999999999E-7</v>
      </c>
      <c r="BZ1335" s="121">
        <v>0</v>
      </c>
      <c r="CA1335" s="274">
        <v>3.5458343999999997E-7</v>
      </c>
      <c r="CB1335" s="121">
        <v>0</v>
      </c>
      <c r="CC1335" s="121">
        <v>0</v>
      </c>
      <c r="CD1335" s="121">
        <v>0</v>
      </c>
      <c r="CE1335" s="121">
        <v>0</v>
      </c>
      <c r="CF1335" s="121">
        <v>0</v>
      </c>
      <c r="CG1335" s="274">
        <v>4.9088637999999997E-7</v>
      </c>
      <c r="CH1335" s="274">
        <v>3.2948561E-6</v>
      </c>
      <c r="CI1335" s="121">
        <v>0</v>
      </c>
      <c r="CJ1335" s="121">
        <v>0</v>
      </c>
      <c r="CK1335"/>
      <c r="CL1335" s="322">
        <v>0</v>
      </c>
      <c r="CM1335" s="322">
        <v>0.2361779</v>
      </c>
      <c r="CN1335" s="322">
        <v>9.8306712999999997E-3</v>
      </c>
      <c r="CO1335" s="322">
        <v>5.6179829999999996E-4</v>
      </c>
      <c r="CP1335" s="322">
        <v>1.7563551000000002E-5</v>
      </c>
      <c r="CQ1335" s="322">
        <v>0</v>
      </c>
      <c r="CR1335" s="322">
        <v>0</v>
      </c>
      <c r="CS1335" s="322">
        <v>5.5529602999999999E-5</v>
      </c>
      <c r="CT1335" s="322">
        <v>0</v>
      </c>
      <c r="CU1335" s="322">
        <v>0.19225033999999999</v>
      </c>
      <c r="CV1335" s="146"/>
      <c r="CW1335" s="135"/>
      <c r="CX1335" s="78" t="s">
        <v>3461</v>
      </c>
      <c r="DB1335" s="23"/>
      <c r="DC1335"/>
      <c r="DD1335"/>
    </row>
    <row r="1336" spans="1:118" ht="14.4" customHeight="1">
      <c r="A1336" t="s">
        <v>2970</v>
      </c>
      <c r="B1336" s="168" t="s">
        <v>2934</v>
      </c>
      <c r="C1336" s="279" t="str">
        <f t="shared" si="515"/>
        <v>B.044.01.136</v>
      </c>
      <c r="D1336" s="14" t="s">
        <v>2935</v>
      </c>
      <c r="E1336" s="278" t="s">
        <v>1810</v>
      </c>
      <c r="F1336" s="281" t="str">
        <f t="shared" si="516"/>
        <v>Electricity Burkina Faso production</v>
      </c>
      <c r="G1336" s="319">
        <f t="shared" si="507"/>
        <v>3.5942180461999998E-2</v>
      </c>
      <c r="H1336" s="319">
        <f t="shared" si="508"/>
        <v>2.4920444999999999E-3</v>
      </c>
      <c r="I1336" s="319">
        <f t="shared" si="509"/>
        <v>7.5710303E-3</v>
      </c>
      <c r="J1336" s="319">
        <f t="shared" si="510"/>
        <v>9.5095661999999994E-5</v>
      </c>
      <c r="K1336" s="319">
        <v>2.578401E-2</v>
      </c>
      <c r="L1336" s="319">
        <v>5.9635655000000003E-3</v>
      </c>
      <c r="M1336" s="319">
        <v>1.6074647999999999E-3</v>
      </c>
      <c r="N1336" s="319">
        <v>1.3504917999999999E-3</v>
      </c>
      <c r="O1336" s="319">
        <v>1.1415526999999999E-3</v>
      </c>
      <c r="P1336" s="319">
        <v>0</v>
      </c>
      <c r="Q1336" s="319">
        <v>0</v>
      </c>
      <c r="R1336" s="319">
        <v>0</v>
      </c>
      <c r="S1336" s="319">
        <v>9.5095661999999994E-5</v>
      </c>
      <c r="T1336" s="319">
        <v>0</v>
      </c>
      <c r="U1336" s="319">
        <v>0</v>
      </c>
      <c r="V1336" s="319">
        <v>0</v>
      </c>
      <c r="W1336" s="319">
        <v>0</v>
      </c>
      <c r="X1336" s="319">
        <v>0</v>
      </c>
      <c r="Y1336" s="210"/>
      <c r="Z1336" s="320">
        <f t="shared" ref="Z1336:Z1399" si="517">K1336/0.133</f>
        <v>0.19386473684210526</v>
      </c>
      <c r="AA1336" s="210"/>
      <c r="AB1336" s="321">
        <f t="shared" ref="AB1336:AB1399" si="518">K1336</f>
        <v>2.578401E-2</v>
      </c>
      <c r="AC1336" s="321">
        <f t="shared" ref="AC1336:AC1399" si="519">L1336+M1336+N1336+O1336+P1336+Q1336+R1336</f>
        <v>1.0063074799999999E-2</v>
      </c>
      <c r="AD1336" s="321">
        <f t="shared" si="511"/>
        <v>7.5710303E-3</v>
      </c>
      <c r="AE1336" s="321">
        <f t="shared" ref="AE1336:AE1399" si="520">V1336+L1336+M1336+R1336</f>
        <v>7.5710303E-3</v>
      </c>
      <c r="AF1336" s="321">
        <f t="shared" ref="AF1336:AF1399" si="521">S1336+U1336+X1336</f>
        <v>9.5095661999999994E-5</v>
      </c>
      <c r="AG1336"/>
      <c r="AH1336" s="121">
        <v>2.8304092999999999</v>
      </c>
      <c r="AI1336" s="121">
        <v>2.6920633999999999</v>
      </c>
      <c r="AJ1336" s="121">
        <v>0</v>
      </c>
      <c r="AK1336" s="121">
        <v>0</v>
      </c>
      <c r="AL1336" s="121">
        <v>0</v>
      </c>
      <c r="AM1336" s="121">
        <v>7.2180453000000006E-2</v>
      </c>
      <c r="AN1336" s="121">
        <v>6.6165410999999993E-2</v>
      </c>
      <c r="AO1336"/>
      <c r="AP1336" s="282">
        <v>5.7494560999999996E-3</v>
      </c>
      <c r="AQ1336" s="282">
        <v>5.3640835000000001E-3</v>
      </c>
      <c r="AR1336" s="282">
        <v>1.9314555999999999E-4</v>
      </c>
      <c r="AS1336" s="282">
        <v>1.9222702999999999E-4</v>
      </c>
      <c r="AT1336" s="255">
        <f t="shared" si="512"/>
        <v>3.2158774842999997E-7</v>
      </c>
      <c r="AU1336" s="256">
        <f t="shared" si="513"/>
        <v>7.1429571965200001E-10</v>
      </c>
      <c r="AV1336" s="256">
        <f t="shared" si="514"/>
        <v>2.6922553361999998E-2</v>
      </c>
      <c r="AW1336" s="272">
        <v>1.7990647999999999E-7</v>
      </c>
      <c r="AX1336" s="272">
        <v>5.4282126999999996E-10</v>
      </c>
      <c r="AY1336" s="272">
        <v>1.4830652000000001E-14</v>
      </c>
      <c r="AZ1336" s="273">
        <v>0</v>
      </c>
      <c r="BA1336" s="273">
        <v>0</v>
      </c>
      <c r="BB1336" s="272">
        <v>2.0080842999999999E-10</v>
      </c>
      <c r="BC1336" s="272">
        <v>1.4148045999999999E-7</v>
      </c>
      <c r="BD1336" s="272">
        <v>2.8466248999999999E-11</v>
      </c>
      <c r="BE1336" s="272">
        <v>1.4299337000000001E-10</v>
      </c>
      <c r="BF1336" s="273">
        <v>0</v>
      </c>
      <c r="BG1336" s="273">
        <v>0</v>
      </c>
      <c r="BH1336" s="273">
        <v>0</v>
      </c>
      <c r="BI1336" s="273">
        <v>0</v>
      </c>
      <c r="BJ1336" s="273">
        <v>0</v>
      </c>
      <c r="BK1336" s="273">
        <v>0</v>
      </c>
      <c r="BL1336" s="273">
        <v>0</v>
      </c>
      <c r="BM1336" s="273">
        <v>0</v>
      </c>
      <c r="BN1336" s="272">
        <v>1.919362E-6</v>
      </c>
      <c r="BO1336" s="273">
        <v>2.6920633999999999E-2</v>
      </c>
      <c r="BP1336" s="273">
        <v>0</v>
      </c>
      <c r="BQ1336" s="273">
        <v>0</v>
      </c>
      <c r="BR1336" s="273">
        <v>0</v>
      </c>
      <c r="BS1336"/>
      <c r="BT1336" s="274">
        <v>1.2187151E-5</v>
      </c>
      <c r="BU1336" s="274">
        <v>1.0519510999999999E-6</v>
      </c>
      <c r="BV1336" s="274">
        <v>5.4054632999999996E-6</v>
      </c>
      <c r="BW1336" s="121">
        <v>0</v>
      </c>
      <c r="BX1336" s="274">
        <v>1.7913678E-6</v>
      </c>
      <c r="BY1336" s="274">
        <v>1.2999963999999999E-7</v>
      </c>
      <c r="BZ1336" s="121">
        <v>0</v>
      </c>
      <c r="CA1336" s="274">
        <v>1.9731147E-7</v>
      </c>
      <c r="CB1336" s="121">
        <v>0</v>
      </c>
      <c r="CC1336" s="121">
        <v>0</v>
      </c>
      <c r="CD1336" s="121">
        <v>0</v>
      </c>
      <c r="CE1336" s="121">
        <v>0</v>
      </c>
      <c r="CF1336" s="121">
        <v>0</v>
      </c>
      <c r="CG1336" s="274">
        <v>3.1461272E-7</v>
      </c>
      <c r="CH1336" s="274">
        <v>3.2505804999999998E-6</v>
      </c>
      <c r="CI1336" s="274">
        <v>4.5864152000000002E-8</v>
      </c>
      <c r="CJ1336" s="121">
        <v>0</v>
      </c>
      <c r="CK1336"/>
      <c r="CL1336" s="322">
        <v>0</v>
      </c>
      <c r="CM1336" s="322">
        <v>0.19386474000000001</v>
      </c>
      <c r="CN1336" s="322">
        <v>5.4703746000000003E-3</v>
      </c>
      <c r="CO1336" s="322">
        <v>7.4954514999999995E-4</v>
      </c>
      <c r="CP1336" s="322">
        <v>9.7734122999999996E-6</v>
      </c>
      <c r="CQ1336" s="322">
        <v>0</v>
      </c>
      <c r="CR1336" s="322">
        <v>0</v>
      </c>
      <c r="CS1336" s="322">
        <v>6.6427184000000003E-5</v>
      </c>
      <c r="CT1336" s="322">
        <v>0</v>
      </c>
      <c r="CU1336" s="322">
        <v>0.36571427000000001</v>
      </c>
      <c r="CV1336" s="146"/>
      <c r="CW1336" s="135"/>
      <c r="CX1336" s="78" t="s">
        <v>3461</v>
      </c>
      <c r="DB1336" s="23"/>
      <c r="DC1336"/>
      <c r="DD1336"/>
    </row>
    <row r="1337" spans="1:118" ht="14.4" customHeight="1">
      <c r="A1337" t="s">
        <v>2971</v>
      </c>
      <c r="B1337" s="168" t="s">
        <v>2934</v>
      </c>
      <c r="C1337" s="279" t="str">
        <f t="shared" si="515"/>
        <v>B.044.01.137</v>
      </c>
      <c r="D1337" s="14" t="s">
        <v>2935</v>
      </c>
      <c r="E1337" s="278" t="s">
        <v>1810</v>
      </c>
      <c r="F1337" s="281" t="str">
        <f t="shared" si="516"/>
        <v>Electricity Burundi production</v>
      </c>
      <c r="G1337" s="319">
        <f t="shared" si="507"/>
        <v>1.3002590000000001E-2</v>
      </c>
      <c r="H1337" s="319">
        <f t="shared" si="508"/>
        <v>9.0852137000000006E-4</v>
      </c>
      <c r="I1337" s="319">
        <f t="shared" si="509"/>
        <v>2.7045957300000003E-3</v>
      </c>
      <c r="J1337" s="319">
        <f t="shared" si="510"/>
        <v>1.6317170000000001E-4</v>
      </c>
      <c r="K1337" s="319">
        <v>9.2263012000000002E-3</v>
      </c>
      <c r="L1337" s="319">
        <v>2.106002E-3</v>
      </c>
      <c r="M1337" s="319">
        <v>5.9859373000000003E-4</v>
      </c>
      <c r="N1337" s="319">
        <v>5.0290117000000001E-4</v>
      </c>
      <c r="O1337" s="319">
        <v>4.056202E-4</v>
      </c>
      <c r="P1337" s="319">
        <v>0</v>
      </c>
      <c r="Q1337" s="319">
        <v>0</v>
      </c>
      <c r="R1337" s="319">
        <v>0</v>
      </c>
      <c r="S1337" s="319">
        <v>1.6317170000000001E-4</v>
      </c>
      <c r="T1337" s="319">
        <v>0</v>
      </c>
      <c r="U1337" s="319">
        <v>0</v>
      </c>
      <c r="V1337" s="319">
        <v>0</v>
      </c>
      <c r="W1337" s="319">
        <v>0</v>
      </c>
      <c r="X1337" s="319">
        <v>0</v>
      </c>
      <c r="Y1337" s="210"/>
      <c r="Z1337" s="320">
        <f t="shared" si="517"/>
        <v>6.9370685714285715E-2</v>
      </c>
      <c r="AA1337" s="210"/>
      <c r="AB1337" s="321">
        <f t="shared" si="518"/>
        <v>9.2263012000000002E-3</v>
      </c>
      <c r="AC1337" s="321">
        <f t="shared" si="519"/>
        <v>3.6131171000000004E-3</v>
      </c>
      <c r="AD1337" s="321">
        <f t="shared" si="511"/>
        <v>2.7045957300000003E-3</v>
      </c>
      <c r="AE1337" s="321">
        <f t="shared" si="520"/>
        <v>2.7045957300000003E-3</v>
      </c>
      <c r="AF1337" s="321">
        <f t="shared" si="521"/>
        <v>1.6317170000000001E-4</v>
      </c>
      <c r="AG1337"/>
      <c r="AH1337" s="121">
        <v>1.6833007</v>
      </c>
      <c r="AI1337" s="121">
        <v>0.94704345999999995</v>
      </c>
      <c r="AJ1337" s="121">
        <v>0</v>
      </c>
      <c r="AK1337" s="121">
        <v>0</v>
      </c>
      <c r="AL1337" s="121">
        <v>3.4502922999999998E-2</v>
      </c>
      <c r="AM1337" s="121">
        <v>2.9239765000000001E-2</v>
      </c>
      <c r="AN1337" s="121">
        <v>0.67251457999999997</v>
      </c>
      <c r="AO1337"/>
      <c r="AP1337" s="282">
        <v>2.0507482999999999E-3</v>
      </c>
      <c r="AQ1337" s="282">
        <v>1.9139741E-3</v>
      </c>
      <c r="AR1337" s="283">
        <v>6.9131783000000001E-5</v>
      </c>
      <c r="AS1337" s="283">
        <v>6.7642417000000001E-5</v>
      </c>
      <c r="AT1337" s="255">
        <f t="shared" si="512"/>
        <v>1.14746648788E-7</v>
      </c>
      <c r="AU1337" s="256">
        <f t="shared" si="513"/>
        <v>2.556648808574E-10</v>
      </c>
      <c r="AV1337" s="256">
        <f t="shared" si="514"/>
        <v>9.4737279736999986E-3</v>
      </c>
      <c r="AW1337" s="272">
        <v>6.4375996000000006E-8</v>
      </c>
      <c r="AX1337" s="272">
        <v>1.9423792000000001E-10</v>
      </c>
      <c r="AY1337" s="272">
        <v>5.3068574000000001E-15</v>
      </c>
      <c r="AZ1337" s="273">
        <v>0</v>
      </c>
      <c r="BA1337" s="273">
        <v>0</v>
      </c>
      <c r="BB1337" s="272">
        <v>7.4777788000000002E-11</v>
      </c>
      <c r="BC1337" s="272">
        <v>5.0295874999999999E-8</v>
      </c>
      <c r="BD1337" s="272">
        <v>1.0600368E-11</v>
      </c>
      <c r="BE1337" s="272">
        <v>5.0821285999999998E-11</v>
      </c>
      <c r="BF1337" s="273">
        <v>0</v>
      </c>
      <c r="BG1337" s="273">
        <v>0</v>
      </c>
      <c r="BH1337" s="273">
        <v>0</v>
      </c>
      <c r="BI1337" s="273">
        <v>0</v>
      </c>
      <c r="BJ1337" s="273">
        <v>0</v>
      </c>
      <c r="BK1337" s="273">
        <v>0</v>
      </c>
      <c r="BL1337" s="273">
        <v>0</v>
      </c>
      <c r="BM1337" s="273">
        <v>0</v>
      </c>
      <c r="BN1337" s="272">
        <v>3.2933737E-6</v>
      </c>
      <c r="BO1337" s="273">
        <v>9.4704345999999991E-3</v>
      </c>
      <c r="BP1337" s="273">
        <v>0</v>
      </c>
      <c r="BQ1337" s="273">
        <v>0</v>
      </c>
      <c r="BR1337" s="273">
        <v>0</v>
      </c>
      <c r="BS1337"/>
      <c r="BT1337" s="274">
        <v>4.4052726999999996E-6</v>
      </c>
      <c r="BU1337" s="274">
        <v>3.7499619000000001E-7</v>
      </c>
      <c r="BV1337" s="274">
        <v>1.9342388000000002E-6</v>
      </c>
      <c r="BW1337" s="121">
        <v>0</v>
      </c>
      <c r="BX1337" s="274">
        <v>6.3586034999999998E-7</v>
      </c>
      <c r="BY1337" s="274">
        <v>4.8409748E-8</v>
      </c>
      <c r="BZ1337" s="121">
        <v>0</v>
      </c>
      <c r="CA1337" s="274">
        <v>7.3475580000000001E-8</v>
      </c>
      <c r="CB1337" s="121">
        <v>0</v>
      </c>
      <c r="CC1337" s="121">
        <v>0</v>
      </c>
      <c r="CD1337" s="121">
        <v>0</v>
      </c>
      <c r="CE1337" s="121">
        <v>0</v>
      </c>
      <c r="CF1337" s="121">
        <v>0</v>
      </c>
      <c r="CG1337" s="274">
        <v>1.1607044E-7</v>
      </c>
      <c r="CH1337" s="274">
        <v>1.1435247E-6</v>
      </c>
      <c r="CI1337" s="274">
        <v>7.8696875000000003E-8</v>
      </c>
      <c r="CJ1337" s="121">
        <v>0</v>
      </c>
      <c r="CK1337"/>
      <c r="CL1337" s="322">
        <v>0</v>
      </c>
      <c r="CM1337" s="322">
        <v>6.9370685000000001E-2</v>
      </c>
      <c r="CN1337" s="322">
        <v>2.0370784E-3</v>
      </c>
      <c r="CO1337" s="322">
        <v>2.6766974999999999E-4</v>
      </c>
      <c r="CP1337" s="322">
        <v>3.6394596E-6</v>
      </c>
      <c r="CQ1337" s="322">
        <v>0</v>
      </c>
      <c r="CR1337" s="322">
        <v>0</v>
      </c>
      <c r="CS1337" s="322">
        <v>2.3551090000000002E-5</v>
      </c>
      <c r="CT1337" s="322">
        <v>0</v>
      </c>
      <c r="CU1337" s="322">
        <v>0.12865496000000001</v>
      </c>
      <c r="CV1337" s="146"/>
      <c r="CW1337" s="135"/>
      <c r="CX1337" s="78" t="s">
        <v>3461</v>
      </c>
      <c r="DB1337" s="23"/>
      <c r="DC1337"/>
    </row>
    <row r="1338" spans="1:118" ht="14.4" customHeight="1">
      <c r="A1338" t="s">
        <v>2972</v>
      </c>
      <c r="B1338" s="168" t="s">
        <v>2934</v>
      </c>
      <c r="C1338" s="279" t="str">
        <f t="shared" si="515"/>
        <v>B.044.01.138</v>
      </c>
      <c r="D1338" s="14" t="s">
        <v>2935</v>
      </c>
      <c r="E1338" s="278" t="s">
        <v>1810</v>
      </c>
      <c r="F1338" s="281" t="str">
        <f t="shared" si="516"/>
        <v>Electricity Cambodia production</v>
      </c>
      <c r="G1338" s="319">
        <f t="shared" si="507"/>
        <v>2.2283806810000001E-2</v>
      </c>
      <c r="H1338" s="319">
        <f t="shared" si="508"/>
        <v>1.7574460999999998E-3</v>
      </c>
      <c r="I1338" s="319">
        <f t="shared" si="509"/>
        <v>2.7534508E-3</v>
      </c>
      <c r="J1338" s="319">
        <f t="shared" si="510"/>
        <v>1.4464991E-4</v>
      </c>
      <c r="K1338" s="319">
        <v>1.762826E-2</v>
      </c>
      <c r="L1338" s="319">
        <v>1.5051022E-3</v>
      </c>
      <c r="M1338" s="319">
        <v>1.2483486E-3</v>
      </c>
      <c r="N1338" s="319">
        <v>1.0487846999999999E-3</v>
      </c>
      <c r="O1338" s="319">
        <v>7.086614E-4</v>
      </c>
      <c r="P1338" s="319">
        <v>0</v>
      </c>
      <c r="Q1338" s="319">
        <v>0</v>
      </c>
      <c r="R1338" s="319">
        <v>0</v>
      </c>
      <c r="S1338" s="319">
        <v>1.4464991E-4</v>
      </c>
      <c r="T1338" s="319">
        <v>0</v>
      </c>
      <c r="U1338" s="319">
        <v>0</v>
      </c>
      <c r="V1338" s="319">
        <v>0</v>
      </c>
      <c r="W1338" s="319">
        <v>0</v>
      </c>
      <c r="X1338" s="319">
        <v>0</v>
      </c>
      <c r="Y1338" s="210"/>
      <c r="Z1338" s="320">
        <f t="shared" si="517"/>
        <v>0.13254330827067667</v>
      </c>
      <c r="AA1338" s="210"/>
      <c r="AB1338" s="321">
        <f t="shared" si="518"/>
        <v>1.762826E-2</v>
      </c>
      <c r="AC1338" s="321">
        <f t="shared" si="519"/>
        <v>4.5108969000000002E-3</v>
      </c>
      <c r="AD1338" s="321">
        <f t="shared" si="511"/>
        <v>2.7534508E-3</v>
      </c>
      <c r="AE1338" s="321">
        <f t="shared" si="520"/>
        <v>2.7534508E-3</v>
      </c>
      <c r="AF1338" s="321">
        <f t="shared" si="521"/>
        <v>1.4464991E-4</v>
      </c>
      <c r="AG1338"/>
      <c r="AH1338" s="121">
        <v>2.0584780999999999</v>
      </c>
      <c r="AI1338" s="121">
        <v>1.4962588999999999</v>
      </c>
      <c r="AJ1338" s="121">
        <v>0</v>
      </c>
      <c r="AK1338" s="121">
        <v>0</v>
      </c>
      <c r="AL1338" s="121">
        <v>3.2875053000000001E-2</v>
      </c>
      <c r="AM1338" s="121">
        <v>4.4818607000000003E-2</v>
      </c>
      <c r="AN1338" s="121">
        <v>0.48452549</v>
      </c>
      <c r="AO1338"/>
      <c r="AP1338" s="282">
        <v>3.0396117E-3</v>
      </c>
      <c r="AQ1338" s="282">
        <v>2.8933953000000001E-3</v>
      </c>
      <c r="AR1338" s="282">
        <v>1.1847668E-4</v>
      </c>
      <c r="AS1338" s="283">
        <v>2.7739636E-5</v>
      </c>
      <c r="AT1338" s="255">
        <f t="shared" si="512"/>
        <v>1.7346494775000002E-7</v>
      </c>
      <c r="AU1338" s="256">
        <f t="shared" si="513"/>
        <v>4.3815339356299998E-10</v>
      </c>
      <c r="AV1338" s="256">
        <f t="shared" si="514"/>
        <v>3.8851030395000001E-3</v>
      </c>
      <c r="AW1338" s="272">
        <v>1.2300019E-7</v>
      </c>
      <c r="AX1338" s="272">
        <v>3.7112126999999998E-10</v>
      </c>
      <c r="AY1338" s="272">
        <v>1.0139563E-14</v>
      </c>
      <c r="AZ1338" s="273">
        <v>0</v>
      </c>
      <c r="BA1338" s="273">
        <v>0</v>
      </c>
      <c r="BB1338" s="272">
        <v>1.5594675000000001E-10</v>
      </c>
      <c r="BC1338" s="272">
        <v>5.0308811E-8</v>
      </c>
      <c r="BD1338" s="272">
        <v>2.2106736999999999E-11</v>
      </c>
      <c r="BE1338" s="272">
        <v>4.4915247000000001E-11</v>
      </c>
      <c r="BF1338" s="273">
        <v>0</v>
      </c>
      <c r="BG1338" s="273">
        <v>0</v>
      </c>
      <c r="BH1338" s="273">
        <v>0</v>
      </c>
      <c r="BI1338" s="273">
        <v>0</v>
      </c>
      <c r="BJ1338" s="273">
        <v>0</v>
      </c>
      <c r="BK1338" s="273">
        <v>0</v>
      </c>
      <c r="BL1338" s="273">
        <v>0</v>
      </c>
      <c r="BM1338" s="273">
        <v>0</v>
      </c>
      <c r="BN1338" s="272">
        <v>2.9195394999999999E-6</v>
      </c>
      <c r="BO1338" s="273">
        <v>3.8821835000000002E-3</v>
      </c>
      <c r="BP1338" s="273">
        <v>0</v>
      </c>
      <c r="BQ1338" s="273">
        <v>0</v>
      </c>
      <c r="BR1338" s="273">
        <v>0</v>
      </c>
      <c r="BS1338"/>
      <c r="BT1338" s="274">
        <v>7.2584207999999999E-6</v>
      </c>
      <c r="BU1338" s="274">
        <v>3.6100122E-7</v>
      </c>
      <c r="BV1338" s="274">
        <v>3.6956591999999998E-6</v>
      </c>
      <c r="BW1338" s="121">
        <v>0</v>
      </c>
      <c r="BX1338" s="274">
        <v>8.5639348999999996E-7</v>
      </c>
      <c r="BY1338" s="274">
        <v>1.0095702E-7</v>
      </c>
      <c r="BZ1338" s="121">
        <v>0</v>
      </c>
      <c r="CA1338" s="274">
        <v>1.5323103000000001E-7</v>
      </c>
      <c r="CB1338" s="121">
        <v>0</v>
      </c>
      <c r="CC1338" s="121">
        <v>0</v>
      </c>
      <c r="CD1338" s="121">
        <v>0</v>
      </c>
      <c r="CE1338" s="121">
        <v>0</v>
      </c>
      <c r="CF1338" s="121">
        <v>0</v>
      </c>
      <c r="CG1338" s="274">
        <v>2.1473015000000001E-7</v>
      </c>
      <c r="CH1338" s="274">
        <v>1.8066847999999999E-6</v>
      </c>
      <c r="CI1338" s="274">
        <v>6.9763914999999998E-8</v>
      </c>
      <c r="CJ1338" s="121">
        <v>0</v>
      </c>
      <c r="CK1338"/>
      <c r="CL1338" s="322">
        <v>0</v>
      </c>
      <c r="CM1338" s="322">
        <v>0.13254331</v>
      </c>
      <c r="CN1338" s="322">
        <v>4.2482635999999997E-3</v>
      </c>
      <c r="CO1338" s="322">
        <v>2.7014636E-4</v>
      </c>
      <c r="CP1338" s="322">
        <v>7.5899795999999999E-6</v>
      </c>
      <c r="CQ1338" s="322">
        <v>0</v>
      </c>
      <c r="CR1338" s="322">
        <v>0</v>
      </c>
      <c r="CS1338" s="322">
        <v>2.8088139E-5</v>
      </c>
      <c r="CT1338" s="322">
        <v>0</v>
      </c>
      <c r="CU1338" s="322">
        <v>4.5337742E-2</v>
      </c>
      <c r="CV1338" s="146"/>
      <c r="CW1338" s="135"/>
      <c r="CX1338" s="78" t="s">
        <v>3461</v>
      </c>
      <c r="DB1338" s="23"/>
      <c r="DN1338"/>
    </row>
    <row r="1339" spans="1:118" ht="14.4" customHeight="1">
      <c r="A1339" t="s">
        <v>2973</v>
      </c>
      <c r="B1339" s="168" t="s">
        <v>2934</v>
      </c>
      <c r="C1339" s="279" t="str">
        <f t="shared" si="515"/>
        <v>B.044.01.139</v>
      </c>
      <c r="D1339" s="14" t="s">
        <v>2935</v>
      </c>
      <c r="E1339" s="278" t="s">
        <v>1810</v>
      </c>
      <c r="F1339" s="281" t="str">
        <f t="shared" si="516"/>
        <v>Electricity Cameroon production</v>
      </c>
      <c r="G1339" s="319">
        <f t="shared" si="507"/>
        <v>1.5757725769999998E-2</v>
      </c>
      <c r="H1339" s="319">
        <f t="shared" si="508"/>
        <v>1.1104568199999999E-3</v>
      </c>
      <c r="I1339" s="319">
        <f t="shared" si="509"/>
        <v>3.3020590299999999E-3</v>
      </c>
      <c r="J1339" s="319">
        <f t="shared" si="510"/>
        <v>1.2919491999999999E-4</v>
      </c>
      <c r="K1339" s="319">
        <v>1.1216014999999999E-2</v>
      </c>
      <c r="L1339" s="319">
        <v>2.573587E-3</v>
      </c>
      <c r="M1339" s="319">
        <v>7.2847202999999996E-4</v>
      </c>
      <c r="N1339" s="319">
        <v>6.1201682999999999E-4</v>
      </c>
      <c r="O1339" s="319">
        <v>4.9843998999999999E-4</v>
      </c>
      <c r="P1339" s="319">
        <v>0</v>
      </c>
      <c r="Q1339" s="319">
        <v>0</v>
      </c>
      <c r="R1339" s="319">
        <v>0</v>
      </c>
      <c r="S1339" s="319">
        <v>1.2919491999999999E-4</v>
      </c>
      <c r="T1339" s="319">
        <v>0</v>
      </c>
      <c r="U1339" s="319">
        <v>0</v>
      </c>
      <c r="V1339" s="319">
        <v>0</v>
      </c>
      <c r="W1339" s="319">
        <v>0</v>
      </c>
      <c r="X1339" s="319">
        <v>0</v>
      </c>
      <c r="Y1339" s="210"/>
      <c r="Z1339" s="320">
        <f t="shared" si="517"/>
        <v>8.4330939849624045E-2</v>
      </c>
      <c r="AA1339" s="210"/>
      <c r="AB1339" s="321">
        <f t="shared" si="518"/>
        <v>1.1216014999999999E-2</v>
      </c>
      <c r="AC1339" s="321">
        <f t="shared" si="519"/>
        <v>4.4125158499999997E-3</v>
      </c>
      <c r="AD1339" s="321">
        <f t="shared" si="511"/>
        <v>3.3020590299999999E-3</v>
      </c>
      <c r="AE1339" s="321">
        <f t="shared" si="520"/>
        <v>3.3020590299999999E-3</v>
      </c>
      <c r="AF1339" s="321">
        <f t="shared" si="521"/>
        <v>1.2919491999999999E-4</v>
      </c>
      <c r="AG1339"/>
      <c r="AH1339" s="121">
        <v>1.8230358</v>
      </c>
      <c r="AI1339" s="121">
        <v>1.1666121</v>
      </c>
      <c r="AJ1339" s="121">
        <v>0</v>
      </c>
      <c r="AK1339" s="121">
        <v>0</v>
      </c>
      <c r="AL1339" s="121">
        <v>0</v>
      </c>
      <c r="AM1339" s="121">
        <v>2.6152337E-3</v>
      </c>
      <c r="AN1339" s="121">
        <v>0.65380841999999995</v>
      </c>
      <c r="AO1339"/>
      <c r="AP1339" s="282">
        <v>2.4997610000000001E-3</v>
      </c>
      <c r="AQ1339" s="282">
        <v>2.3323229999999999E-3</v>
      </c>
      <c r="AR1339" s="283">
        <v>8.4123232999999998E-5</v>
      </c>
      <c r="AS1339" s="283">
        <v>8.3314724999999999E-5</v>
      </c>
      <c r="AT1339" s="255">
        <f t="shared" si="512"/>
        <v>1.3982751950299998E-7</v>
      </c>
      <c r="AU1339" s="256">
        <f t="shared" si="513"/>
        <v>3.1110662831659998E-10</v>
      </c>
      <c r="AV1339" s="256">
        <f t="shared" si="514"/>
        <v>1.1668728603799999E-2</v>
      </c>
      <c r="AW1339" s="272">
        <v>7.8259108999999998E-8</v>
      </c>
      <c r="AX1339" s="272">
        <v>2.3612661999999998E-10</v>
      </c>
      <c r="AY1339" s="272">
        <v>6.4513165999999999E-15</v>
      </c>
      <c r="AZ1339" s="273">
        <v>0</v>
      </c>
      <c r="BA1339" s="273">
        <v>0</v>
      </c>
      <c r="BB1339" s="272">
        <v>9.1002503E-11</v>
      </c>
      <c r="BC1339" s="272">
        <v>6.1477408E-8</v>
      </c>
      <c r="BD1339" s="272">
        <v>1.2900355E-11</v>
      </c>
      <c r="BE1339" s="272">
        <v>6.2073201999999999E-11</v>
      </c>
      <c r="BF1339" s="273">
        <v>0</v>
      </c>
      <c r="BG1339" s="273">
        <v>0</v>
      </c>
      <c r="BH1339" s="273">
        <v>0</v>
      </c>
      <c r="BI1339" s="273">
        <v>0</v>
      </c>
      <c r="BJ1339" s="273">
        <v>0</v>
      </c>
      <c r="BK1339" s="273">
        <v>0</v>
      </c>
      <c r="BL1339" s="273">
        <v>0</v>
      </c>
      <c r="BM1339" s="273">
        <v>0</v>
      </c>
      <c r="BN1339" s="272">
        <v>2.6076038E-6</v>
      </c>
      <c r="BO1339" s="273">
        <v>1.1666121E-2</v>
      </c>
      <c r="BP1339" s="273">
        <v>0</v>
      </c>
      <c r="BQ1339" s="273">
        <v>0</v>
      </c>
      <c r="BR1339" s="273">
        <v>0</v>
      </c>
      <c r="BS1339"/>
      <c r="BT1339" s="274">
        <v>5.3493348999999997E-6</v>
      </c>
      <c r="BU1339" s="274">
        <v>4.5791193000000002E-7</v>
      </c>
      <c r="BV1339" s="274">
        <v>2.3513702999999999E-6</v>
      </c>
      <c r="BW1339" s="121">
        <v>0</v>
      </c>
      <c r="BX1339" s="274">
        <v>7.7940944999999998E-7</v>
      </c>
      <c r="BY1339" s="274">
        <v>5.8913327000000001E-8</v>
      </c>
      <c r="BZ1339" s="121">
        <v>0</v>
      </c>
      <c r="CA1339" s="274">
        <v>8.9417752000000001E-8</v>
      </c>
      <c r="CB1339" s="121">
        <v>0</v>
      </c>
      <c r="CC1339" s="121">
        <v>0</v>
      </c>
      <c r="CD1339" s="121">
        <v>0</v>
      </c>
      <c r="CE1339" s="121">
        <v>0</v>
      </c>
      <c r="CF1339" s="121">
        <v>0</v>
      </c>
      <c r="CG1339" s="274">
        <v>1.4135526E-7</v>
      </c>
      <c r="CH1339" s="274">
        <v>1.4086469E-6</v>
      </c>
      <c r="CI1339" s="274">
        <v>6.2310047999999996E-8</v>
      </c>
      <c r="CJ1339" s="121">
        <v>0</v>
      </c>
      <c r="CK1339"/>
      <c r="CL1339" s="322">
        <v>0</v>
      </c>
      <c r="CM1339" s="322">
        <v>8.4330936999999995E-2</v>
      </c>
      <c r="CN1339" s="322">
        <v>2.4790682000000001E-3</v>
      </c>
      <c r="CO1339" s="322">
        <v>3.2680848999999999E-4</v>
      </c>
      <c r="CP1339" s="322">
        <v>4.4291218E-6</v>
      </c>
      <c r="CQ1339" s="322">
        <v>0</v>
      </c>
      <c r="CR1339" s="322">
        <v>0</v>
      </c>
      <c r="CS1339" s="322">
        <v>2.8845898999999998E-5</v>
      </c>
      <c r="CT1339" s="322">
        <v>0</v>
      </c>
      <c r="CU1339" s="322">
        <v>0.15848316000000001</v>
      </c>
      <c r="CV1339" s="146"/>
      <c r="CW1339" s="135"/>
      <c r="CX1339" s="78" t="s">
        <v>3461</v>
      </c>
      <c r="DB1339" s="23"/>
      <c r="DK1339"/>
      <c r="DL1339"/>
      <c r="DM1339"/>
      <c r="DN1339"/>
    </row>
    <row r="1340" spans="1:118" ht="14.4" customHeight="1">
      <c r="A1340" t="s">
        <v>2974</v>
      </c>
      <c r="B1340" s="168" t="s">
        <v>2934</v>
      </c>
      <c r="C1340" s="279" t="str">
        <f t="shared" si="515"/>
        <v>B.044.01.140</v>
      </c>
      <c r="D1340" s="14" t="s">
        <v>2935</v>
      </c>
      <c r="E1340" s="278" t="s">
        <v>1810</v>
      </c>
      <c r="F1340" s="281" t="str">
        <f t="shared" si="516"/>
        <v>Electricity Canada production</v>
      </c>
      <c r="G1340" s="319">
        <f t="shared" si="507"/>
        <v>1.046405785E-2</v>
      </c>
      <c r="H1340" s="319">
        <f t="shared" si="508"/>
        <v>7.1617179000000003E-4</v>
      </c>
      <c r="I1340" s="319">
        <f t="shared" si="509"/>
        <v>1.1273561800000001E-3</v>
      </c>
      <c r="J1340" s="319">
        <f t="shared" si="510"/>
        <v>3.2155194800000003E-3</v>
      </c>
      <c r="K1340" s="319">
        <v>5.4050104000000002E-3</v>
      </c>
      <c r="L1340" s="319">
        <v>5.6740885E-4</v>
      </c>
      <c r="M1340" s="319">
        <v>5.5994732999999997E-4</v>
      </c>
      <c r="N1340" s="319">
        <v>4.7043287E-4</v>
      </c>
      <c r="O1340" s="319">
        <v>2.4573892000000002E-4</v>
      </c>
      <c r="P1340" s="319">
        <v>0</v>
      </c>
      <c r="Q1340" s="319">
        <v>0</v>
      </c>
      <c r="R1340" s="319">
        <v>0</v>
      </c>
      <c r="S1340" s="319">
        <v>1.5409808000000001E-4</v>
      </c>
      <c r="T1340" s="319">
        <v>0</v>
      </c>
      <c r="U1340" s="319">
        <v>3.0614214000000001E-3</v>
      </c>
      <c r="V1340" s="319">
        <v>0</v>
      </c>
      <c r="W1340" s="319">
        <v>0</v>
      </c>
      <c r="X1340" s="319">
        <v>0</v>
      </c>
      <c r="Y1340" s="210"/>
      <c r="Z1340" s="320">
        <f t="shared" si="517"/>
        <v>4.0639175939849621E-2</v>
      </c>
      <c r="AA1340" s="210"/>
      <c r="AB1340" s="321">
        <f t="shared" si="518"/>
        <v>5.4050104000000002E-3</v>
      </c>
      <c r="AC1340" s="321">
        <f t="shared" si="519"/>
        <v>1.8435279700000002E-3</v>
      </c>
      <c r="AD1340" s="321">
        <f t="shared" si="511"/>
        <v>1.1273561800000001E-3</v>
      </c>
      <c r="AE1340" s="321">
        <f t="shared" si="520"/>
        <v>1.1273561800000001E-3</v>
      </c>
      <c r="AF1340" s="321">
        <f t="shared" si="521"/>
        <v>3.2155194800000003E-3</v>
      </c>
      <c r="AG1340"/>
      <c r="AH1340" s="121">
        <v>1.6156524000000001</v>
      </c>
      <c r="AI1340" s="121">
        <v>0.46381670000000003</v>
      </c>
      <c r="AJ1340" s="121">
        <v>0.41499881</v>
      </c>
      <c r="AK1340" s="121">
        <v>0</v>
      </c>
      <c r="AL1340" s="121">
        <v>1.7627072000000001E-2</v>
      </c>
      <c r="AM1340" s="121">
        <v>7.2036395000000003E-2</v>
      </c>
      <c r="AN1340" s="121">
        <v>0.64717338999999996</v>
      </c>
      <c r="AO1340"/>
      <c r="AP1340" s="282">
        <v>1.0108961999999999E-3</v>
      </c>
      <c r="AQ1340" s="282">
        <v>9.5512470000000003E-4</v>
      </c>
      <c r="AR1340" s="283">
        <v>3.8282443999999998E-5</v>
      </c>
      <c r="AS1340" s="283">
        <v>1.7489028000000001E-5</v>
      </c>
      <c r="AT1340" s="255">
        <f t="shared" si="512"/>
        <v>5.7261672986E-8</v>
      </c>
      <c r="AU1340" s="256">
        <f t="shared" si="513"/>
        <v>1.415770839969E-10</v>
      </c>
      <c r="AV1340" s="256">
        <f t="shared" si="514"/>
        <v>2.4494436364999998E-3</v>
      </c>
      <c r="AW1340" s="272">
        <v>3.7713155000000001E-8</v>
      </c>
      <c r="AX1340" s="272">
        <v>1.1378969E-10</v>
      </c>
      <c r="AY1340" s="272">
        <v>3.1088968999999999E-15</v>
      </c>
      <c r="AZ1340" s="273">
        <v>0</v>
      </c>
      <c r="BA1340" s="273">
        <v>0</v>
      </c>
      <c r="BB1340" s="272">
        <v>6.9949986000000006E-11</v>
      </c>
      <c r="BC1340" s="272">
        <v>1.9478568E-8</v>
      </c>
      <c r="BD1340" s="272">
        <v>9.9159871E-12</v>
      </c>
      <c r="BE1340" s="272">
        <v>1.7868297999999999E-11</v>
      </c>
      <c r="BF1340" s="273">
        <v>0</v>
      </c>
      <c r="BG1340" s="273">
        <v>0</v>
      </c>
      <c r="BH1340" s="273">
        <v>0</v>
      </c>
      <c r="BI1340" s="273">
        <v>0</v>
      </c>
      <c r="BJ1340" s="273">
        <v>0</v>
      </c>
      <c r="BK1340" s="273">
        <v>0</v>
      </c>
      <c r="BL1340" s="273">
        <v>0</v>
      </c>
      <c r="BM1340" s="273">
        <v>0</v>
      </c>
      <c r="BN1340" s="272">
        <v>3.1102365000000002E-6</v>
      </c>
      <c r="BO1340" s="273">
        <v>2.4463333999999999E-3</v>
      </c>
      <c r="BP1340" s="273">
        <v>0</v>
      </c>
      <c r="BQ1340" s="273">
        <v>0</v>
      </c>
      <c r="BR1340" s="273">
        <v>0</v>
      </c>
      <c r="BS1340"/>
      <c r="BT1340" s="274">
        <v>2.9474648999999999E-6</v>
      </c>
      <c r="BU1340" s="274">
        <v>1.4621888999999999E-7</v>
      </c>
      <c r="BV1340" s="274">
        <v>1.1331281000000001E-6</v>
      </c>
      <c r="BW1340" s="121">
        <v>0</v>
      </c>
      <c r="BX1340" s="274">
        <v>3.0663272000000001E-7</v>
      </c>
      <c r="BY1340" s="274">
        <v>4.5284319000000003E-8</v>
      </c>
      <c r="BZ1340" s="121">
        <v>0</v>
      </c>
      <c r="CA1340" s="274">
        <v>6.8731850999999998E-8</v>
      </c>
      <c r="CB1340" s="121">
        <v>0</v>
      </c>
      <c r="CC1340" s="121">
        <v>0</v>
      </c>
      <c r="CD1340" s="121">
        <v>0</v>
      </c>
      <c r="CE1340" s="121">
        <v>0</v>
      </c>
      <c r="CF1340" s="121">
        <v>0</v>
      </c>
      <c r="CG1340" s="274">
        <v>9.5297629000000002E-8</v>
      </c>
      <c r="CH1340" s="274">
        <v>1.0778507E-6</v>
      </c>
      <c r="CI1340" s="274">
        <v>7.4320718000000004E-8</v>
      </c>
      <c r="CJ1340" s="121">
        <v>0</v>
      </c>
      <c r="CK1340"/>
      <c r="CL1340" s="322">
        <v>0</v>
      </c>
      <c r="CM1340" s="322">
        <v>4.0639175999999999E-2</v>
      </c>
      <c r="CN1340" s="322">
        <v>1.9055605999999999E-3</v>
      </c>
      <c r="CO1340" s="322">
        <v>1.1042683999999999E-4</v>
      </c>
      <c r="CP1340" s="322">
        <v>3.4044889000000002E-6</v>
      </c>
      <c r="CQ1340" s="322">
        <v>0</v>
      </c>
      <c r="CR1340" s="322">
        <v>0</v>
      </c>
      <c r="CS1340" s="322">
        <v>1.014337E-5</v>
      </c>
      <c r="CT1340" s="322">
        <v>0</v>
      </c>
      <c r="CU1340" s="322">
        <v>3.9035514E-2</v>
      </c>
      <c r="CV1340" s="146"/>
      <c r="CW1340" s="135"/>
      <c r="CX1340" s="78" t="s">
        <v>3461</v>
      </c>
      <c r="DB1340" s="23"/>
      <c r="DK1340"/>
      <c r="DL1340"/>
      <c r="DM1340"/>
      <c r="DN1340"/>
    </row>
    <row r="1341" spans="1:118" ht="14.4" customHeight="1">
      <c r="A1341" t="s">
        <v>2975</v>
      </c>
      <c r="B1341" s="168" t="s">
        <v>2934</v>
      </c>
      <c r="C1341" s="279" t="str">
        <f t="shared" si="515"/>
        <v>B.044.01.141</v>
      </c>
      <c r="D1341" s="14" t="s">
        <v>2935</v>
      </c>
      <c r="E1341" s="278" t="s">
        <v>1810</v>
      </c>
      <c r="F1341" s="281" t="str">
        <f t="shared" si="516"/>
        <v>Electricity Cape Verde production</v>
      </c>
      <c r="G1341" s="319">
        <f t="shared" si="507"/>
        <v>3.4767548915000002E-2</v>
      </c>
      <c r="H1341" s="319">
        <f t="shared" si="508"/>
        <v>2.4225790999999998E-3</v>
      </c>
      <c r="I1341" s="319">
        <f t="shared" si="509"/>
        <v>7.3386295999999995E-3</v>
      </c>
      <c r="J1341" s="319">
        <f t="shared" si="510"/>
        <v>6.8450215000000005E-5</v>
      </c>
      <c r="K1341" s="319">
        <v>2.4937890000000001E-2</v>
      </c>
      <c r="L1341" s="319">
        <v>5.7759088999999996E-3</v>
      </c>
      <c r="M1341" s="319">
        <v>1.5627207000000001E-3</v>
      </c>
      <c r="N1341" s="319">
        <v>1.3129006000000001E-3</v>
      </c>
      <c r="O1341" s="319">
        <v>1.1096785E-3</v>
      </c>
      <c r="P1341" s="319">
        <v>0</v>
      </c>
      <c r="Q1341" s="319">
        <v>0</v>
      </c>
      <c r="R1341" s="319">
        <v>0</v>
      </c>
      <c r="S1341" s="319">
        <v>6.8450215000000005E-5</v>
      </c>
      <c r="T1341" s="319">
        <v>0</v>
      </c>
      <c r="U1341" s="319">
        <v>0</v>
      </c>
      <c r="V1341" s="319">
        <v>0</v>
      </c>
      <c r="W1341" s="319">
        <v>0</v>
      </c>
      <c r="X1341" s="319">
        <v>0</v>
      </c>
      <c r="Y1341" s="210"/>
      <c r="Z1341" s="320">
        <f t="shared" si="517"/>
        <v>0.18750293233082707</v>
      </c>
      <c r="AA1341" s="210"/>
      <c r="AB1341" s="321">
        <f t="shared" si="518"/>
        <v>2.4937890000000001E-2</v>
      </c>
      <c r="AC1341" s="321">
        <f t="shared" si="519"/>
        <v>9.7612086999999993E-3</v>
      </c>
      <c r="AD1341" s="321">
        <f t="shared" si="511"/>
        <v>7.3386295999999995E-3</v>
      </c>
      <c r="AE1341" s="321">
        <f t="shared" si="520"/>
        <v>7.3386295999999995E-3</v>
      </c>
      <c r="AF1341" s="321">
        <f t="shared" si="521"/>
        <v>6.8450215000000005E-5</v>
      </c>
      <c r="AG1341"/>
      <c r="AH1341" s="121">
        <v>2.7810267999999998</v>
      </c>
      <c r="AI1341" s="121">
        <v>2.6172841</v>
      </c>
      <c r="AJ1341" s="121">
        <v>0</v>
      </c>
      <c r="AK1341" s="121">
        <v>0</v>
      </c>
      <c r="AL1341" s="121">
        <v>0</v>
      </c>
      <c r="AM1341" s="121">
        <v>0.16374269999999999</v>
      </c>
      <c r="AN1341" s="121">
        <v>0</v>
      </c>
      <c r="AO1341"/>
      <c r="AP1341" s="282">
        <v>5.5670388000000001E-3</v>
      </c>
      <c r="AQ1341" s="282">
        <v>5.1932404999999997E-3</v>
      </c>
      <c r="AR1341" s="282">
        <v>1.8691437000000001E-4</v>
      </c>
      <c r="AS1341" s="282">
        <v>1.8688394999999999E-4</v>
      </c>
      <c r="AT1341" s="255">
        <f t="shared" si="512"/>
        <v>3.1134534888E-7</v>
      </c>
      <c r="AU1341" s="256">
        <f t="shared" si="513"/>
        <v>6.9125135997400009E-10</v>
      </c>
      <c r="AV1341" s="256">
        <f t="shared" si="514"/>
        <v>2.6174222564E-2</v>
      </c>
      <c r="AW1341" s="272">
        <v>1.7400271999999999E-7</v>
      </c>
      <c r="AX1341" s="272">
        <v>5.2500821000000002E-10</v>
      </c>
      <c r="AY1341" s="272">
        <v>1.4343974E-14</v>
      </c>
      <c r="AZ1341" s="273">
        <v>0</v>
      </c>
      <c r="BA1341" s="273">
        <v>0</v>
      </c>
      <c r="BB1341" s="272">
        <v>1.9521888E-10</v>
      </c>
      <c r="BC1341" s="272">
        <v>1.3714741000000001E-7</v>
      </c>
      <c r="BD1341" s="272">
        <v>2.7673886000000001E-11</v>
      </c>
      <c r="BE1341" s="272">
        <v>1.3855492E-10</v>
      </c>
      <c r="BF1341" s="273">
        <v>0</v>
      </c>
      <c r="BG1341" s="273">
        <v>0</v>
      </c>
      <c r="BH1341" s="273">
        <v>0</v>
      </c>
      <c r="BI1341" s="273">
        <v>0</v>
      </c>
      <c r="BJ1341" s="273">
        <v>0</v>
      </c>
      <c r="BK1341" s="273">
        <v>0</v>
      </c>
      <c r="BL1341" s="273">
        <v>0</v>
      </c>
      <c r="BM1341" s="273">
        <v>0</v>
      </c>
      <c r="BN1341" s="272">
        <v>1.3815640000000001E-6</v>
      </c>
      <c r="BO1341" s="273">
        <v>2.6172840999999999E-2</v>
      </c>
      <c r="BP1341" s="273">
        <v>0</v>
      </c>
      <c r="BQ1341" s="273">
        <v>0</v>
      </c>
      <c r="BR1341" s="273">
        <v>0</v>
      </c>
      <c r="BS1341"/>
      <c r="BT1341" s="274">
        <v>1.1803555E-5</v>
      </c>
      <c r="BU1341" s="274">
        <v>1.0195109000000001E-6</v>
      </c>
      <c r="BV1341" s="274">
        <v>5.2280792999999998E-6</v>
      </c>
      <c r="BW1341" s="121">
        <v>0</v>
      </c>
      <c r="BX1341" s="274">
        <v>1.7388141000000001E-6</v>
      </c>
      <c r="BY1341" s="274">
        <v>1.2638106999999999E-7</v>
      </c>
      <c r="BZ1341" s="121">
        <v>0</v>
      </c>
      <c r="CA1341" s="274">
        <v>1.9181927000000001E-7</v>
      </c>
      <c r="CB1341" s="121">
        <v>0</v>
      </c>
      <c r="CC1341" s="121">
        <v>0</v>
      </c>
      <c r="CD1341" s="121">
        <v>0</v>
      </c>
      <c r="CE1341" s="121">
        <v>0</v>
      </c>
      <c r="CF1341" s="121">
        <v>0</v>
      </c>
      <c r="CG1341" s="274">
        <v>3.0565034999999999E-7</v>
      </c>
      <c r="CH1341" s="274">
        <v>3.1602869E-6</v>
      </c>
      <c r="CI1341" s="274">
        <v>3.3013189000000003E-8</v>
      </c>
      <c r="CJ1341" s="121">
        <v>0</v>
      </c>
      <c r="CK1341"/>
      <c r="CL1341" s="322">
        <v>0</v>
      </c>
      <c r="CM1341" s="322">
        <v>0.18750293000000001</v>
      </c>
      <c r="CN1341" s="322">
        <v>5.3181056999999999E-3</v>
      </c>
      <c r="CO1341" s="322">
        <v>7.2652011000000002E-4</v>
      </c>
      <c r="CP1341" s="322">
        <v>9.5013674999999996E-6</v>
      </c>
      <c r="CQ1341" s="322">
        <v>0</v>
      </c>
      <c r="CR1341" s="322">
        <v>0</v>
      </c>
      <c r="CS1341" s="322">
        <v>6.4443625000000003E-5</v>
      </c>
      <c r="CT1341" s="322">
        <v>0</v>
      </c>
      <c r="CU1341" s="322">
        <v>0.35555557999999998</v>
      </c>
      <c r="CV1341" s="146"/>
      <c r="CW1341" s="135"/>
      <c r="CX1341" s="78" t="s">
        <v>3461</v>
      </c>
      <c r="DB1341" s="23"/>
      <c r="DK1341"/>
      <c r="DL1341"/>
      <c r="DM1341"/>
      <c r="DN1341"/>
    </row>
    <row r="1342" spans="1:118" ht="14.4" customHeight="1">
      <c r="A1342" t="s">
        <v>2976</v>
      </c>
      <c r="B1342" s="168" t="s">
        <v>2934</v>
      </c>
      <c r="C1342" s="279" t="str">
        <f t="shared" si="515"/>
        <v>B.044.01.142</v>
      </c>
      <c r="D1342" s="14" t="s">
        <v>2935</v>
      </c>
      <c r="E1342" s="278" t="s">
        <v>1810</v>
      </c>
      <c r="F1342" s="281" t="str">
        <f t="shared" si="516"/>
        <v>Electricity Cayman Islands production</v>
      </c>
      <c r="G1342" s="319">
        <f t="shared" si="507"/>
        <v>3.9946508504E-2</v>
      </c>
      <c r="H1342" s="319">
        <f t="shared" si="508"/>
        <v>2.7866714000000002E-3</v>
      </c>
      <c r="I1342" s="319">
        <f t="shared" si="509"/>
        <v>8.4436544999999998E-3</v>
      </c>
      <c r="J1342" s="319">
        <f t="shared" si="510"/>
        <v>3.2891604E-5</v>
      </c>
      <c r="K1342" s="319">
        <v>2.8683291E-2</v>
      </c>
      <c r="L1342" s="319">
        <v>6.6474365000000002E-3</v>
      </c>
      <c r="M1342" s="319">
        <v>1.796218E-3</v>
      </c>
      <c r="N1342" s="319">
        <v>1.5090704000000001E-3</v>
      </c>
      <c r="O1342" s="319">
        <v>1.277601E-3</v>
      </c>
      <c r="P1342" s="319">
        <v>0</v>
      </c>
      <c r="Q1342" s="319">
        <v>0</v>
      </c>
      <c r="R1342" s="319">
        <v>0</v>
      </c>
      <c r="S1342" s="319">
        <v>3.2891604E-5</v>
      </c>
      <c r="T1342" s="319">
        <v>0</v>
      </c>
      <c r="U1342" s="319">
        <v>0</v>
      </c>
      <c r="V1342" s="319">
        <v>0</v>
      </c>
      <c r="W1342" s="319">
        <v>0</v>
      </c>
      <c r="X1342" s="319">
        <v>0</v>
      </c>
      <c r="Y1342" s="210"/>
      <c r="Z1342" s="320">
        <f t="shared" si="517"/>
        <v>0.21566384210526315</v>
      </c>
      <c r="AA1342" s="210"/>
      <c r="AB1342" s="321">
        <f t="shared" si="518"/>
        <v>2.8683291E-2</v>
      </c>
      <c r="AC1342" s="321">
        <f t="shared" si="519"/>
        <v>1.1230325899999999E-2</v>
      </c>
      <c r="AD1342" s="321">
        <f t="shared" si="511"/>
        <v>8.4436544999999998E-3</v>
      </c>
      <c r="AE1342" s="321">
        <f t="shared" si="520"/>
        <v>8.4436544999999998E-3</v>
      </c>
      <c r="AF1342" s="321">
        <f t="shared" si="521"/>
        <v>3.2891604E-5</v>
      </c>
      <c r="AG1342"/>
      <c r="AH1342" s="121">
        <v>3.0433387999999999</v>
      </c>
      <c r="AI1342" s="121">
        <v>3.0144996000000002</v>
      </c>
      <c r="AJ1342" s="121">
        <v>0</v>
      </c>
      <c r="AK1342" s="121">
        <v>0</v>
      </c>
      <c r="AL1342" s="121">
        <v>0</v>
      </c>
      <c r="AM1342" s="121">
        <v>2.8839221000000002E-2</v>
      </c>
      <c r="AN1342" s="121">
        <v>0</v>
      </c>
      <c r="AO1342"/>
      <c r="AP1342" s="282">
        <v>6.4048124000000003E-3</v>
      </c>
      <c r="AQ1342" s="282">
        <v>5.9745715000000003E-3</v>
      </c>
      <c r="AR1342" s="282">
        <v>2.1500084E-4</v>
      </c>
      <c r="AS1342" s="282">
        <v>2.1524000999999999E-4</v>
      </c>
      <c r="AT1342" s="255">
        <f t="shared" si="512"/>
        <v>3.5818773792999999E-7</v>
      </c>
      <c r="AU1342" s="256">
        <f t="shared" si="513"/>
        <v>7.9512146628400005E-10</v>
      </c>
      <c r="AV1342" s="256">
        <f t="shared" si="514"/>
        <v>3.0145659867230001E-2</v>
      </c>
      <c r="AW1342" s="272">
        <v>2.0013604E-7</v>
      </c>
      <c r="AX1342" s="272">
        <v>6.0385875000000004E-10</v>
      </c>
      <c r="AY1342" s="272">
        <v>1.6498283999999999E-14</v>
      </c>
      <c r="AZ1342" s="273">
        <v>0</v>
      </c>
      <c r="BA1342" s="273">
        <v>0</v>
      </c>
      <c r="BB1342" s="272">
        <v>2.2438792999999999E-10</v>
      </c>
      <c r="BC1342" s="272">
        <v>1.5782730999999999E-7</v>
      </c>
      <c r="BD1342" s="272">
        <v>3.1808837999999999E-11</v>
      </c>
      <c r="BE1342" s="272">
        <v>1.5943738000000001E-10</v>
      </c>
      <c r="BF1342" s="273">
        <v>0</v>
      </c>
      <c r="BG1342" s="273">
        <v>0</v>
      </c>
      <c r="BH1342" s="273">
        <v>0</v>
      </c>
      <c r="BI1342" s="273">
        <v>0</v>
      </c>
      <c r="BJ1342" s="273">
        <v>0</v>
      </c>
      <c r="BK1342" s="273">
        <v>0</v>
      </c>
      <c r="BL1342" s="273">
        <v>0</v>
      </c>
      <c r="BM1342" s="273">
        <v>0</v>
      </c>
      <c r="BN1342" s="272">
        <v>6.6386723000000004E-7</v>
      </c>
      <c r="BO1342" s="273">
        <v>3.0144996E-2</v>
      </c>
      <c r="BP1342" s="273">
        <v>0</v>
      </c>
      <c r="BQ1342" s="273">
        <v>0</v>
      </c>
      <c r="BR1342" s="273">
        <v>0</v>
      </c>
      <c r="BS1342"/>
      <c r="BT1342" s="274">
        <v>1.3560825000000001E-5</v>
      </c>
      <c r="BU1342" s="274">
        <v>1.1730841E-6</v>
      </c>
      <c r="BV1342" s="274">
        <v>6.0132800999999999E-6</v>
      </c>
      <c r="BW1342" s="121">
        <v>0</v>
      </c>
      <c r="BX1342" s="274">
        <v>2.0015401999999999E-6</v>
      </c>
      <c r="BY1342" s="274">
        <v>1.4526457E-7</v>
      </c>
      <c r="BZ1342" s="121">
        <v>0</v>
      </c>
      <c r="CA1342" s="274">
        <v>2.2048035E-7</v>
      </c>
      <c r="CB1342" s="121">
        <v>0</v>
      </c>
      <c r="CC1342" s="121">
        <v>0</v>
      </c>
      <c r="CD1342" s="121">
        <v>0</v>
      </c>
      <c r="CE1342" s="121">
        <v>0</v>
      </c>
      <c r="CF1342" s="121">
        <v>0</v>
      </c>
      <c r="CG1342" s="274">
        <v>3.5140028999999998E-7</v>
      </c>
      <c r="CH1342" s="274">
        <v>3.6399119000000001E-6</v>
      </c>
      <c r="CI1342" s="274">
        <v>1.5863453E-8</v>
      </c>
      <c r="CJ1342" s="121">
        <v>0</v>
      </c>
      <c r="CK1342"/>
      <c r="CL1342" s="322">
        <v>0</v>
      </c>
      <c r="CM1342" s="322">
        <v>0.21566384</v>
      </c>
      <c r="CN1342" s="322">
        <v>6.1127216E-3</v>
      </c>
      <c r="CO1342" s="322">
        <v>8.3592360999999997E-4</v>
      </c>
      <c r="CP1342" s="322">
        <v>1.0921034000000001E-5</v>
      </c>
      <c r="CQ1342" s="322">
        <v>0</v>
      </c>
      <c r="CR1342" s="322">
        <v>0</v>
      </c>
      <c r="CS1342" s="322">
        <v>7.4177293999999996E-5</v>
      </c>
      <c r="CT1342" s="322">
        <v>0</v>
      </c>
      <c r="CU1342" s="322">
        <v>0.40951693</v>
      </c>
      <c r="CV1342" s="146"/>
      <c r="CW1342" s="135"/>
      <c r="CX1342" s="78" t="s">
        <v>3461</v>
      </c>
      <c r="DB1342" s="23"/>
      <c r="DI1342"/>
      <c r="DJ1342"/>
      <c r="DK1342"/>
      <c r="DL1342"/>
      <c r="DM1342"/>
      <c r="DN1342"/>
    </row>
    <row r="1343" spans="1:118" ht="14.4" customHeight="1">
      <c r="A1343" t="s">
        <v>2977</v>
      </c>
      <c r="B1343" s="168" t="s">
        <v>2934</v>
      </c>
      <c r="C1343" s="279" t="str">
        <f t="shared" si="515"/>
        <v>B.044.01.143</v>
      </c>
      <c r="D1343" s="14" t="s">
        <v>2935</v>
      </c>
      <c r="E1343" s="278" t="s">
        <v>1810</v>
      </c>
      <c r="F1343" s="281" t="str">
        <f t="shared" si="516"/>
        <v>Electricity Central African Republic production</v>
      </c>
      <c r="G1343" s="319">
        <f t="shared" si="507"/>
        <v>5.4975624889999999E-4</v>
      </c>
      <c r="H1343" s="319">
        <f t="shared" si="508"/>
        <v>5.1601233899999998E-5</v>
      </c>
      <c r="I1343" s="319">
        <f t="shared" si="509"/>
        <v>6.3192454999999999E-5</v>
      </c>
      <c r="J1343" s="319">
        <f t="shared" si="510"/>
        <v>2.0320164000000001E-4</v>
      </c>
      <c r="K1343" s="319">
        <v>2.3176092E-4</v>
      </c>
      <c r="L1343" s="319">
        <v>9.5227570000000004E-6</v>
      </c>
      <c r="M1343" s="319">
        <v>5.3669698E-5</v>
      </c>
      <c r="N1343" s="319">
        <v>4.5089938000000001E-5</v>
      </c>
      <c r="O1343" s="319">
        <v>6.5112958999999998E-6</v>
      </c>
      <c r="P1343" s="319">
        <v>0</v>
      </c>
      <c r="Q1343" s="319">
        <v>0</v>
      </c>
      <c r="R1343" s="319">
        <v>0</v>
      </c>
      <c r="S1343" s="319">
        <v>2.0320164000000001E-4</v>
      </c>
      <c r="T1343" s="319">
        <v>0</v>
      </c>
      <c r="U1343" s="319">
        <v>0</v>
      </c>
      <c r="V1343" s="319">
        <v>0</v>
      </c>
      <c r="W1343" s="319">
        <v>0</v>
      </c>
      <c r="X1343" s="319">
        <v>0</v>
      </c>
      <c r="Y1343" s="210"/>
      <c r="Z1343" s="320">
        <f t="shared" si="517"/>
        <v>1.7425633082706767E-3</v>
      </c>
      <c r="AA1343" s="210"/>
      <c r="AB1343" s="321">
        <f t="shared" si="518"/>
        <v>2.3176092E-4</v>
      </c>
      <c r="AC1343" s="321">
        <f t="shared" si="519"/>
        <v>1.1479368889999999E-4</v>
      </c>
      <c r="AD1343" s="321">
        <f t="shared" si="511"/>
        <v>6.3192454999999999E-5</v>
      </c>
      <c r="AE1343" s="321">
        <f t="shared" si="520"/>
        <v>6.3192454999999999E-5</v>
      </c>
      <c r="AF1343" s="321">
        <f t="shared" si="521"/>
        <v>2.0320164000000001E-4</v>
      </c>
      <c r="AG1343"/>
      <c r="AH1343" s="121">
        <v>1.0526316</v>
      </c>
      <c r="AI1343" s="121">
        <v>0</v>
      </c>
      <c r="AJ1343" s="121">
        <v>0</v>
      </c>
      <c r="AK1343" s="121">
        <v>0</v>
      </c>
      <c r="AL1343" s="121">
        <v>0</v>
      </c>
      <c r="AM1343" s="121">
        <v>0</v>
      </c>
      <c r="AN1343" s="121">
        <v>1.0526316</v>
      </c>
      <c r="AO1343"/>
      <c r="AP1343" s="283">
        <v>4.1989585999999997E-5</v>
      </c>
      <c r="AQ1343" s="283">
        <v>4.0177464999999997E-5</v>
      </c>
      <c r="AR1343" s="283">
        <v>1.7828380000000001E-6</v>
      </c>
      <c r="AS1343" s="283">
        <v>2.9283407999999999E-8</v>
      </c>
      <c r="AT1343" s="255">
        <f t="shared" si="512"/>
        <v>2.4087208595999999E-9</v>
      </c>
      <c r="AU1343" s="256">
        <f t="shared" si="513"/>
        <v>6.593335696090001E-12</v>
      </c>
      <c r="AV1343" s="256">
        <f t="shared" si="514"/>
        <v>4.1013176000000003E-6</v>
      </c>
      <c r="AW1343" s="272">
        <v>1.6170986999999999E-9</v>
      </c>
      <c r="AX1343" s="272">
        <v>4.8791772000000002E-12</v>
      </c>
      <c r="AY1343" s="272">
        <v>1.3330609E-16</v>
      </c>
      <c r="AZ1343" s="273">
        <v>0</v>
      </c>
      <c r="BA1343" s="273">
        <v>0</v>
      </c>
      <c r="BB1343" s="272">
        <v>6.7045496000000003E-12</v>
      </c>
      <c r="BC1343" s="272">
        <v>7.8491761000000002E-10</v>
      </c>
      <c r="BD1343" s="272">
        <v>9.5042515999999993E-13</v>
      </c>
      <c r="BE1343" s="272">
        <v>7.6360002999999995E-13</v>
      </c>
      <c r="BF1343" s="273">
        <v>0</v>
      </c>
      <c r="BG1343" s="273">
        <v>0</v>
      </c>
      <c r="BH1343" s="273">
        <v>0</v>
      </c>
      <c r="BI1343" s="273">
        <v>0</v>
      </c>
      <c r="BJ1343" s="273">
        <v>0</v>
      </c>
      <c r="BK1343" s="273">
        <v>0</v>
      </c>
      <c r="BL1343" s="273">
        <v>0</v>
      </c>
      <c r="BM1343" s="273">
        <v>0</v>
      </c>
      <c r="BN1343" s="272">
        <v>4.1013176000000003E-6</v>
      </c>
      <c r="BO1343" s="273">
        <v>0</v>
      </c>
      <c r="BP1343" s="273">
        <v>0</v>
      </c>
      <c r="BQ1343" s="273">
        <v>0</v>
      </c>
      <c r="BR1343" s="273">
        <v>0</v>
      </c>
      <c r="BS1343"/>
      <c r="BT1343" s="274">
        <v>1.8244599999999999E-7</v>
      </c>
      <c r="BU1343" s="274">
        <v>7.4718104999999998E-9</v>
      </c>
      <c r="BV1343" s="274">
        <v>4.8587288000000003E-8</v>
      </c>
      <c r="BW1343" s="121">
        <v>0</v>
      </c>
      <c r="BX1343" s="274">
        <v>8.7462506999999999E-9</v>
      </c>
      <c r="BY1343" s="274">
        <v>4.3404005999999998E-9</v>
      </c>
      <c r="BZ1343" s="121">
        <v>0</v>
      </c>
      <c r="CA1343" s="274">
        <v>6.5877940999999997E-9</v>
      </c>
      <c r="CB1343" s="121">
        <v>0</v>
      </c>
      <c r="CC1343" s="121">
        <v>0</v>
      </c>
      <c r="CD1343" s="121">
        <v>0</v>
      </c>
      <c r="CE1343" s="121">
        <v>0</v>
      </c>
      <c r="CF1343" s="121">
        <v>0</v>
      </c>
      <c r="CG1343" s="274">
        <v>8.7093412E-9</v>
      </c>
      <c r="CH1343" s="121">
        <v>0</v>
      </c>
      <c r="CI1343" s="274">
        <v>9.8003115000000001E-8</v>
      </c>
      <c r="CJ1343" s="121">
        <v>0</v>
      </c>
      <c r="CK1343"/>
      <c r="CL1343" s="322">
        <v>0</v>
      </c>
      <c r="CM1343" s="322">
        <v>1.7425633E-3</v>
      </c>
      <c r="CN1343" s="322">
        <v>1.8264371999999999E-4</v>
      </c>
      <c r="CO1343" s="322">
        <v>6.1075785000000001E-6</v>
      </c>
      <c r="CP1343" s="322">
        <v>3.2631264000000001E-7</v>
      </c>
      <c r="CQ1343" s="322">
        <v>0</v>
      </c>
      <c r="CR1343" s="322">
        <v>0</v>
      </c>
      <c r="CS1343" s="322">
        <v>2.7365691999999997E-7</v>
      </c>
      <c r="CT1343" s="322">
        <v>0</v>
      </c>
      <c r="CU1343" s="322">
        <v>0</v>
      </c>
      <c r="CV1343" s="146"/>
      <c r="CW1343" s="135"/>
      <c r="CX1343" s="78" t="s">
        <v>3461</v>
      </c>
      <c r="DB1343" s="23"/>
      <c r="DI1343"/>
      <c r="DJ1343"/>
      <c r="DK1343"/>
      <c r="DL1343"/>
      <c r="DM1343"/>
      <c r="DN1343"/>
    </row>
    <row r="1344" spans="1:118" ht="14.4" customHeight="1">
      <c r="A1344" t="s">
        <v>2978</v>
      </c>
      <c r="B1344" s="168" t="s">
        <v>2934</v>
      </c>
      <c r="C1344" s="279" t="str">
        <f t="shared" si="515"/>
        <v>B.044.01.144</v>
      </c>
      <c r="D1344" s="14" t="s">
        <v>2935</v>
      </c>
      <c r="E1344" s="278" t="s">
        <v>1810</v>
      </c>
      <c r="F1344" s="281" t="str">
        <f t="shared" si="516"/>
        <v>Electricity Chad production</v>
      </c>
      <c r="G1344" s="319">
        <f t="shared" si="507"/>
        <v>3.96248274E-2</v>
      </c>
      <c r="H1344" s="319">
        <f t="shared" si="508"/>
        <v>2.7733753999999999E-3</v>
      </c>
      <c r="I1344" s="319">
        <f t="shared" si="509"/>
        <v>8.3871069999999995E-3</v>
      </c>
      <c r="J1344" s="319">
        <f t="shared" si="510"/>
        <v>1.0105999999999999E-5</v>
      </c>
      <c r="K1344" s="319">
        <v>2.8454238999999999E-2</v>
      </c>
      <c r="L1344" s="319">
        <v>6.5990946999999996E-3</v>
      </c>
      <c r="M1344" s="319">
        <v>1.7880123E-3</v>
      </c>
      <c r="N1344" s="319">
        <v>1.5021765E-3</v>
      </c>
      <c r="O1344" s="319">
        <v>1.2711988999999999E-3</v>
      </c>
      <c r="P1344" s="319">
        <v>0</v>
      </c>
      <c r="Q1344" s="319">
        <v>0</v>
      </c>
      <c r="R1344" s="319">
        <v>0</v>
      </c>
      <c r="S1344" s="319">
        <v>1.0105999999999999E-5</v>
      </c>
      <c r="T1344" s="319">
        <v>0</v>
      </c>
      <c r="U1344" s="319">
        <v>0</v>
      </c>
      <c r="V1344" s="319">
        <v>0</v>
      </c>
      <c r="W1344" s="319">
        <v>0</v>
      </c>
      <c r="X1344" s="319">
        <v>0</v>
      </c>
      <c r="Y1344" s="210"/>
      <c r="Z1344" s="320">
        <f t="shared" si="517"/>
        <v>0.21394164661654133</v>
      </c>
      <c r="AA1344" s="210"/>
      <c r="AB1344" s="321">
        <f t="shared" si="518"/>
        <v>2.8454238999999999E-2</v>
      </c>
      <c r="AC1344" s="321">
        <f t="shared" si="519"/>
        <v>1.1160482399999999E-2</v>
      </c>
      <c r="AD1344" s="321">
        <f t="shared" si="511"/>
        <v>8.3871069999999995E-3</v>
      </c>
      <c r="AE1344" s="321">
        <f t="shared" si="520"/>
        <v>8.3871069999999995E-3</v>
      </c>
      <c r="AF1344" s="321">
        <f t="shared" si="521"/>
        <v>1.0105999999999999E-5</v>
      </c>
      <c r="AG1344"/>
      <c r="AH1344" s="121">
        <v>3.0333901000000001</v>
      </c>
      <c r="AI1344" s="121">
        <v>2.9994342999999999</v>
      </c>
      <c r="AJ1344" s="121">
        <v>0</v>
      </c>
      <c r="AK1344" s="121">
        <v>0</v>
      </c>
      <c r="AL1344" s="121">
        <v>0</v>
      </c>
      <c r="AM1344" s="121">
        <v>3.3955857999999998E-2</v>
      </c>
      <c r="AN1344" s="121">
        <v>0</v>
      </c>
      <c r="AO1344"/>
      <c r="AP1344" s="282">
        <v>6.3577963000000003E-3</v>
      </c>
      <c r="AQ1344" s="282">
        <v>5.9302774000000004E-3</v>
      </c>
      <c r="AR1344" s="282">
        <v>2.1335785E-4</v>
      </c>
      <c r="AS1344" s="282">
        <v>2.1416105999999999E-4</v>
      </c>
      <c r="AT1344" s="255">
        <f t="shared" si="512"/>
        <v>3.5553221284999998E-7</v>
      </c>
      <c r="AU1344" s="256">
        <f t="shared" si="513"/>
        <v>7.8904529153599994E-10</v>
      </c>
      <c r="AV1344" s="256">
        <f t="shared" si="514"/>
        <v>2.9994546974310001E-2</v>
      </c>
      <c r="AW1344" s="272">
        <v>1.9853785000000001E-7</v>
      </c>
      <c r="AX1344" s="272">
        <v>5.9903661999999997E-10</v>
      </c>
      <c r="AY1344" s="272">
        <v>1.6366535999999999E-14</v>
      </c>
      <c r="AZ1344" s="273">
        <v>0</v>
      </c>
      <c r="BA1344" s="273">
        <v>0</v>
      </c>
      <c r="BB1344" s="272">
        <v>2.2336285E-10</v>
      </c>
      <c r="BC1344" s="272">
        <v>1.5677099999999999E-7</v>
      </c>
      <c r="BD1344" s="272">
        <v>3.1663525000000003E-11</v>
      </c>
      <c r="BE1344" s="272">
        <v>1.5832878E-10</v>
      </c>
      <c r="BF1344" s="273">
        <v>0</v>
      </c>
      <c r="BG1344" s="273">
        <v>0</v>
      </c>
      <c r="BH1344" s="273">
        <v>0</v>
      </c>
      <c r="BI1344" s="273">
        <v>0</v>
      </c>
      <c r="BJ1344" s="273">
        <v>0</v>
      </c>
      <c r="BK1344" s="273">
        <v>0</v>
      </c>
      <c r="BL1344" s="273">
        <v>0</v>
      </c>
      <c r="BM1344" s="273">
        <v>0</v>
      </c>
      <c r="BN1344" s="272">
        <v>2.0397431000000001E-7</v>
      </c>
      <c r="BO1344" s="273">
        <v>2.9994343E-2</v>
      </c>
      <c r="BP1344" s="273">
        <v>0</v>
      </c>
      <c r="BQ1344" s="273">
        <v>0</v>
      </c>
      <c r="BR1344" s="273">
        <v>0</v>
      </c>
      <c r="BS1344"/>
      <c r="BT1344" s="274">
        <v>1.3460389000000001E-5</v>
      </c>
      <c r="BU1344" s="274">
        <v>1.1651036E-6</v>
      </c>
      <c r="BV1344" s="274">
        <v>5.9652608000000004E-6</v>
      </c>
      <c r="BW1344" s="121">
        <v>0</v>
      </c>
      <c r="BX1344" s="274">
        <v>1.9897308000000001E-6</v>
      </c>
      <c r="BY1344" s="274">
        <v>1.4460094999999999E-7</v>
      </c>
      <c r="BZ1344" s="121">
        <v>0</v>
      </c>
      <c r="CA1344" s="274">
        <v>2.1947312999999999E-7</v>
      </c>
      <c r="CB1344" s="121">
        <v>0</v>
      </c>
      <c r="CC1344" s="121">
        <v>0</v>
      </c>
      <c r="CD1344" s="121">
        <v>0</v>
      </c>
      <c r="CE1344" s="121">
        <v>0</v>
      </c>
      <c r="CF1344" s="121">
        <v>0</v>
      </c>
      <c r="CG1344" s="274">
        <v>3.4962481999999999E-7</v>
      </c>
      <c r="CH1344" s="274">
        <v>3.6217209999999999E-6</v>
      </c>
      <c r="CI1344" s="274">
        <v>4.8740722000000002E-9</v>
      </c>
      <c r="CJ1344" s="121">
        <v>0</v>
      </c>
      <c r="CK1344"/>
      <c r="CL1344" s="322">
        <v>0</v>
      </c>
      <c r="CM1344" s="322">
        <v>0.21394165000000001</v>
      </c>
      <c r="CN1344" s="322">
        <v>6.0847968000000002E-3</v>
      </c>
      <c r="CO1344" s="322">
        <v>8.3031128999999995E-4</v>
      </c>
      <c r="CP1344" s="322">
        <v>1.0871144E-5</v>
      </c>
      <c r="CQ1344" s="322">
        <v>0</v>
      </c>
      <c r="CR1344" s="322">
        <v>0</v>
      </c>
      <c r="CS1344" s="322">
        <v>7.3714714999999995E-5</v>
      </c>
      <c r="CT1344" s="322">
        <v>0</v>
      </c>
      <c r="CU1344" s="322">
        <v>0.40747032</v>
      </c>
      <c r="CV1344" s="146"/>
      <c r="CW1344" s="135"/>
      <c r="CX1344" s="78" t="s">
        <v>3461</v>
      </c>
      <c r="DB1344" s="23"/>
      <c r="DI1344"/>
      <c r="DJ1344"/>
      <c r="DK1344"/>
      <c r="DL1344"/>
      <c r="DM1344"/>
      <c r="DN1344"/>
    </row>
    <row r="1345" spans="1:118" ht="14.4" customHeight="1">
      <c r="A1345" t="s">
        <v>2979</v>
      </c>
      <c r="B1345" s="168" t="s">
        <v>2934</v>
      </c>
      <c r="C1345" s="279" t="str">
        <f t="shared" si="515"/>
        <v>B.044.01.145</v>
      </c>
      <c r="D1345" s="14" t="s">
        <v>2935</v>
      </c>
      <c r="E1345" s="278" t="s">
        <v>1810</v>
      </c>
      <c r="F1345" s="281" t="str">
        <f t="shared" si="516"/>
        <v>Electricity Chile production</v>
      </c>
      <c r="G1345" s="319">
        <f t="shared" si="507"/>
        <v>1.7933749339999999E-2</v>
      </c>
      <c r="H1345" s="319">
        <f t="shared" si="508"/>
        <v>7.9758600999999994E-4</v>
      </c>
      <c r="I1345" s="319">
        <f t="shared" si="509"/>
        <v>1.91009031E-3</v>
      </c>
      <c r="J1345" s="319">
        <f t="shared" si="510"/>
        <v>2.9216502000000002E-4</v>
      </c>
      <c r="K1345" s="319">
        <v>1.4933907999999999E-2</v>
      </c>
      <c r="L1345" s="319">
        <v>1.0958729E-3</v>
      </c>
      <c r="M1345" s="319">
        <v>8.1421740999999999E-4</v>
      </c>
      <c r="N1345" s="319">
        <v>6.8405474999999995E-4</v>
      </c>
      <c r="O1345" s="319">
        <v>1.1353126E-4</v>
      </c>
      <c r="P1345" s="319">
        <v>0</v>
      </c>
      <c r="Q1345" s="319">
        <v>0</v>
      </c>
      <c r="R1345" s="319">
        <v>0</v>
      </c>
      <c r="S1345" s="319">
        <v>2.9216502000000002E-4</v>
      </c>
      <c r="T1345" s="319">
        <v>0</v>
      </c>
      <c r="U1345" s="319">
        <v>0</v>
      </c>
      <c r="V1345" s="319">
        <v>0</v>
      </c>
      <c r="W1345" s="319">
        <v>0</v>
      </c>
      <c r="X1345" s="319">
        <v>0</v>
      </c>
      <c r="Y1345" s="210"/>
      <c r="Z1345" s="320">
        <f t="shared" si="517"/>
        <v>0.11228502255639096</v>
      </c>
      <c r="AA1345" s="210"/>
      <c r="AB1345" s="321">
        <f t="shared" si="518"/>
        <v>1.4933907999999999E-2</v>
      </c>
      <c r="AC1345" s="321">
        <f t="shared" si="519"/>
        <v>2.7076763199999996E-3</v>
      </c>
      <c r="AD1345" s="321">
        <f t="shared" si="511"/>
        <v>1.91009031E-3</v>
      </c>
      <c r="AE1345" s="321">
        <f t="shared" si="520"/>
        <v>1.91009031E-3</v>
      </c>
      <c r="AF1345" s="321">
        <f t="shared" si="521"/>
        <v>2.9216502000000002E-4</v>
      </c>
      <c r="AG1345"/>
      <c r="AH1345" s="121">
        <v>1.9014548</v>
      </c>
      <c r="AI1345" s="121">
        <v>1.3498414999999999</v>
      </c>
      <c r="AJ1345" s="121">
        <v>0</v>
      </c>
      <c r="AK1345" s="121">
        <v>0</v>
      </c>
      <c r="AL1345" s="121">
        <v>0</v>
      </c>
      <c r="AM1345" s="121">
        <v>0.29522256000000002</v>
      </c>
      <c r="AN1345" s="121">
        <v>0.25639079999999997</v>
      </c>
      <c r="AO1345"/>
      <c r="AP1345" s="282">
        <v>2.3745713999999999E-3</v>
      </c>
      <c r="AQ1345" s="282">
        <v>2.2304475000000002E-3</v>
      </c>
      <c r="AR1345" s="283">
        <v>9.7489054000000002E-5</v>
      </c>
      <c r="AS1345" s="283">
        <v>4.6634895999999999E-5</v>
      </c>
      <c r="AT1345" s="255">
        <f t="shared" si="512"/>
        <v>1.3371987401999998E-7</v>
      </c>
      <c r="AU1345" s="256">
        <f t="shared" si="513"/>
        <v>3.6053644280410003E-10</v>
      </c>
      <c r="AV1345" s="256">
        <f t="shared" si="514"/>
        <v>6.5314980087000001E-3</v>
      </c>
      <c r="AW1345" s="272">
        <v>1.0420049999999999E-7</v>
      </c>
      <c r="AX1345" s="272">
        <v>3.1439806000000001E-10</v>
      </c>
      <c r="AY1345" s="272">
        <v>8.5898041000000001E-15</v>
      </c>
      <c r="AZ1345" s="273">
        <v>0</v>
      </c>
      <c r="BA1345" s="273">
        <v>0</v>
      </c>
      <c r="BB1345" s="272">
        <v>1.0171402E-10</v>
      </c>
      <c r="BC1345" s="272">
        <v>2.941766E-8</v>
      </c>
      <c r="BD1345" s="272">
        <v>1.4418801E-11</v>
      </c>
      <c r="BE1345" s="272">
        <v>3.1710991999999997E-11</v>
      </c>
      <c r="BF1345" s="273">
        <v>0</v>
      </c>
      <c r="BG1345" s="273">
        <v>0</v>
      </c>
      <c r="BH1345" s="273">
        <v>0</v>
      </c>
      <c r="BI1345" s="273">
        <v>0</v>
      </c>
      <c r="BJ1345" s="273">
        <v>0</v>
      </c>
      <c r="BK1345" s="273">
        <v>0</v>
      </c>
      <c r="BL1345" s="273">
        <v>0</v>
      </c>
      <c r="BM1345" s="273">
        <v>0</v>
      </c>
      <c r="BN1345" s="272">
        <v>5.8969087E-6</v>
      </c>
      <c r="BO1345" s="273">
        <v>6.5256011000000003E-3</v>
      </c>
      <c r="BP1345" s="273">
        <v>0</v>
      </c>
      <c r="BQ1345" s="273">
        <v>0</v>
      </c>
      <c r="BR1345" s="273">
        <v>0</v>
      </c>
      <c r="BS1345"/>
      <c r="BT1345" s="274">
        <v>5.6967590999999997E-6</v>
      </c>
      <c r="BU1345" s="274">
        <v>2.5211219999999999E-7</v>
      </c>
      <c r="BV1345" s="274">
        <v>3.1308043000000001E-6</v>
      </c>
      <c r="BW1345" s="121">
        <v>0</v>
      </c>
      <c r="BX1345" s="274">
        <v>2.6018990999999999E-7</v>
      </c>
      <c r="BY1345" s="274">
        <v>6.5847766000000007E-8</v>
      </c>
      <c r="BZ1345" s="121">
        <v>0</v>
      </c>
      <c r="CA1345" s="274">
        <v>9.9942738E-8</v>
      </c>
      <c r="CB1345" s="121">
        <v>0</v>
      </c>
      <c r="CC1345" s="121">
        <v>0</v>
      </c>
      <c r="CD1345" s="121">
        <v>0</v>
      </c>
      <c r="CE1345" s="121">
        <v>0</v>
      </c>
      <c r="CF1345" s="121">
        <v>0</v>
      </c>
      <c r="CG1345" s="274">
        <v>1.4113574000000001E-7</v>
      </c>
      <c r="CH1345" s="274">
        <v>1.6058167999999999E-6</v>
      </c>
      <c r="CI1345" s="274">
        <v>1.4090970000000001E-7</v>
      </c>
      <c r="CJ1345" s="121">
        <v>0</v>
      </c>
      <c r="CK1345"/>
      <c r="CL1345" s="322">
        <v>0</v>
      </c>
      <c r="CM1345" s="322">
        <v>0.11228502</v>
      </c>
      <c r="CN1345" s="322">
        <v>2.7708688E-3</v>
      </c>
      <c r="CO1345" s="322">
        <v>1.8759374E-4</v>
      </c>
      <c r="CP1345" s="322">
        <v>4.9504550999999996E-6</v>
      </c>
      <c r="CQ1345" s="322">
        <v>0</v>
      </c>
      <c r="CR1345" s="322">
        <v>0</v>
      </c>
      <c r="CS1345" s="322">
        <v>1.0321089E-5</v>
      </c>
      <c r="CT1345" s="322">
        <v>0</v>
      </c>
      <c r="CU1345" s="322">
        <v>9.7216722000000005E-2</v>
      </c>
      <c r="CV1345" s="146"/>
      <c r="CW1345" s="135"/>
      <c r="CX1345" s="78" t="s">
        <v>3461</v>
      </c>
      <c r="DB1345" s="23"/>
      <c r="DI1345"/>
      <c r="DJ1345"/>
      <c r="DK1345"/>
      <c r="DL1345"/>
      <c r="DM1345"/>
      <c r="DN1345"/>
    </row>
    <row r="1346" spans="1:118" ht="14.4" customHeight="1">
      <c r="A1346" t="s">
        <v>2980</v>
      </c>
      <c r="B1346" s="168" t="s">
        <v>2934</v>
      </c>
      <c r="C1346" s="279" t="str">
        <f t="shared" si="515"/>
        <v>B.044.01.146</v>
      </c>
      <c r="D1346" s="14" t="s">
        <v>2935</v>
      </c>
      <c r="E1346" s="278" t="s">
        <v>1810</v>
      </c>
      <c r="F1346" s="281" t="str">
        <f t="shared" si="516"/>
        <v>Electricity China production</v>
      </c>
      <c r="G1346" s="319">
        <f t="shared" si="507"/>
        <v>2.4982169576999998E-2</v>
      </c>
      <c r="H1346" s="319">
        <f t="shared" si="508"/>
        <v>1.43575177E-4</v>
      </c>
      <c r="I1346" s="319">
        <f t="shared" si="509"/>
        <v>2.9851556E-4</v>
      </c>
      <c r="J1346" s="319">
        <f t="shared" si="510"/>
        <v>1.2380918400000001E-3</v>
      </c>
      <c r="K1346" s="319">
        <v>2.3301987E-2</v>
      </c>
      <c r="L1346" s="319">
        <v>1.6348364000000001E-4</v>
      </c>
      <c r="M1346" s="319">
        <v>1.3503192000000001E-4</v>
      </c>
      <c r="N1346" s="319">
        <v>1.1344541E-4</v>
      </c>
      <c r="O1346" s="319">
        <v>3.0129767E-5</v>
      </c>
      <c r="P1346" s="319">
        <v>0</v>
      </c>
      <c r="Q1346" s="319">
        <v>0</v>
      </c>
      <c r="R1346" s="319">
        <v>0</v>
      </c>
      <c r="S1346" s="319">
        <v>1.1576984E-4</v>
      </c>
      <c r="T1346" s="319">
        <v>0</v>
      </c>
      <c r="U1346" s="319">
        <v>1.122322E-3</v>
      </c>
      <c r="V1346" s="319">
        <v>0</v>
      </c>
      <c r="W1346" s="319">
        <v>0</v>
      </c>
      <c r="X1346" s="319">
        <v>0</v>
      </c>
      <c r="Y1346" s="210"/>
      <c r="Z1346" s="320">
        <f t="shared" si="517"/>
        <v>0.17520290977443609</v>
      </c>
      <c r="AA1346" s="210"/>
      <c r="AB1346" s="321">
        <f t="shared" si="518"/>
        <v>2.3301987E-2</v>
      </c>
      <c r="AC1346" s="321">
        <f t="shared" si="519"/>
        <v>4.42090737E-4</v>
      </c>
      <c r="AD1346" s="321">
        <f t="shared" si="511"/>
        <v>2.9851556E-4</v>
      </c>
      <c r="AE1346" s="321">
        <f t="shared" si="520"/>
        <v>2.9851556E-4</v>
      </c>
      <c r="AF1346" s="321">
        <f t="shared" si="521"/>
        <v>1.2380918400000001E-3</v>
      </c>
      <c r="AG1346"/>
      <c r="AH1346" s="121">
        <v>2.5114519</v>
      </c>
      <c r="AI1346" s="121">
        <v>2.0327500000000001</v>
      </c>
      <c r="AJ1346" s="121">
        <v>0.15213922999999999</v>
      </c>
      <c r="AK1346" s="121">
        <v>0</v>
      </c>
      <c r="AL1346" s="121">
        <v>2.4188306E-2</v>
      </c>
      <c r="AM1346" s="121">
        <v>0.14539057999999999</v>
      </c>
      <c r="AN1346" s="121">
        <v>0.15698377999999999</v>
      </c>
      <c r="AO1346"/>
      <c r="AP1346" s="282">
        <v>2.9551389999999999E-3</v>
      </c>
      <c r="AQ1346" s="282">
        <v>2.7910567999999999E-3</v>
      </c>
      <c r="AR1346" s="282">
        <v>1.3461745000000001E-4</v>
      </c>
      <c r="AS1346" s="283">
        <v>2.9464747000000001E-5</v>
      </c>
      <c r="AT1346" s="255">
        <f t="shared" si="512"/>
        <v>1.6732954521699999E-7</v>
      </c>
      <c r="AU1346" s="256">
        <f t="shared" si="513"/>
        <v>4.9784558222299997E-10</v>
      </c>
      <c r="AV1346" s="256">
        <f t="shared" si="514"/>
        <v>4.1267153389000005E-3</v>
      </c>
      <c r="AW1346" s="272">
        <v>1.625883E-7</v>
      </c>
      <c r="AX1346" s="272">
        <v>4.9056815000000002E-10</v>
      </c>
      <c r="AY1346" s="272">
        <v>1.3403023E-14</v>
      </c>
      <c r="AZ1346" s="273">
        <v>0</v>
      </c>
      <c r="BA1346" s="273">
        <v>0</v>
      </c>
      <c r="BB1346" s="272">
        <v>1.6868516999999999E-11</v>
      </c>
      <c r="BC1346" s="272">
        <v>4.7243767E-9</v>
      </c>
      <c r="BD1346" s="272">
        <v>2.3912512999999999E-12</v>
      </c>
      <c r="BE1346" s="272">
        <v>4.8727779000000002E-12</v>
      </c>
      <c r="BF1346" s="273">
        <v>0</v>
      </c>
      <c r="BG1346" s="273">
        <v>0</v>
      </c>
      <c r="BH1346" s="273">
        <v>0</v>
      </c>
      <c r="BI1346" s="273">
        <v>0</v>
      </c>
      <c r="BJ1346" s="273">
        <v>0</v>
      </c>
      <c r="BK1346" s="273">
        <v>0</v>
      </c>
      <c r="BL1346" s="273">
        <v>0</v>
      </c>
      <c r="BM1346" s="273">
        <v>0</v>
      </c>
      <c r="BN1346" s="272">
        <v>2.3366388999999999E-6</v>
      </c>
      <c r="BO1346" s="273">
        <v>4.1243787000000004E-3</v>
      </c>
      <c r="BP1346" s="273">
        <v>0</v>
      </c>
      <c r="BQ1346" s="273">
        <v>0</v>
      </c>
      <c r="BR1346" s="273">
        <v>0</v>
      </c>
      <c r="BS1346"/>
      <c r="BT1346" s="274">
        <v>7.7271366000000007E-6</v>
      </c>
      <c r="BU1346" s="274">
        <v>3.9147980000000001E-8</v>
      </c>
      <c r="BV1346" s="274">
        <v>4.8851220000000002E-6</v>
      </c>
      <c r="BW1346" s="121">
        <v>0</v>
      </c>
      <c r="BX1346" s="274">
        <v>5.1072698999999997E-8</v>
      </c>
      <c r="BY1346" s="274">
        <v>1.0920364E-8</v>
      </c>
      <c r="BZ1346" s="121">
        <v>0</v>
      </c>
      <c r="CA1346" s="274">
        <v>1.6574762999999998E-8</v>
      </c>
      <c r="CB1346" s="121">
        <v>0</v>
      </c>
      <c r="CC1346" s="121">
        <v>0</v>
      </c>
      <c r="CD1346" s="121">
        <v>0</v>
      </c>
      <c r="CE1346" s="121">
        <v>0</v>
      </c>
      <c r="CF1346" s="121">
        <v>0</v>
      </c>
      <c r="CG1346" s="274">
        <v>2.3233455E-8</v>
      </c>
      <c r="CH1346" s="274">
        <v>2.6452301E-6</v>
      </c>
      <c r="CI1346" s="274">
        <v>5.5835202000000002E-8</v>
      </c>
      <c r="CJ1346" s="121">
        <v>0</v>
      </c>
      <c r="CK1346"/>
      <c r="CL1346" s="322">
        <v>0</v>
      </c>
      <c r="CM1346" s="322">
        <v>0.17520290999999999</v>
      </c>
      <c r="CN1346" s="322">
        <v>4.5952807E-4</v>
      </c>
      <c r="CO1346" s="322">
        <v>2.9289073E-5</v>
      </c>
      <c r="CP1346" s="322">
        <v>8.2099629000000005E-7</v>
      </c>
      <c r="CQ1346" s="322">
        <v>0</v>
      </c>
      <c r="CR1346" s="322">
        <v>0</v>
      </c>
      <c r="CS1346" s="322">
        <v>1.8821660000000001E-6</v>
      </c>
      <c r="CT1346" s="322">
        <v>0</v>
      </c>
      <c r="CU1346" s="322">
        <v>4.7369188E-2</v>
      </c>
      <c r="CV1346" s="146"/>
      <c r="CW1346" s="135"/>
      <c r="CX1346" s="78" t="s">
        <v>3461</v>
      </c>
      <c r="DB1346" s="23"/>
      <c r="DI1346"/>
      <c r="DJ1346"/>
      <c r="DK1346"/>
      <c r="DL1346"/>
      <c r="DM1346"/>
      <c r="DN1346"/>
    </row>
    <row r="1347" spans="1:118" ht="14.4" customHeight="1">
      <c r="A1347" t="s">
        <v>2981</v>
      </c>
      <c r="B1347" s="168" t="s">
        <v>2934</v>
      </c>
      <c r="C1347" s="279" t="str">
        <f t="shared" si="515"/>
        <v>B.044.01.147</v>
      </c>
      <c r="D1347" s="14" t="s">
        <v>2935</v>
      </c>
      <c r="E1347" s="278" t="s">
        <v>1810</v>
      </c>
      <c r="F1347" s="281" t="str">
        <f t="shared" si="516"/>
        <v>Electricity Colombia production</v>
      </c>
      <c r="G1347" s="319">
        <f t="shared" ref="G1347:G1410" si="522">H1347+I1347+J1347+K1347</f>
        <v>9.90002083E-3</v>
      </c>
      <c r="H1347" s="319">
        <f t="shared" ref="H1347:H1410" si="523">N1347+O1347+P1347+Q1347</f>
        <v>9.4521644999999996E-4</v>
      </c>
      <c r="I1347" s="319">
        <f t="shared" si="509"/>
        <v>1.6097183599999999E-3</v>
      </c>
      <c r="J1347" s="319">
        <f t="shared" si="510"/>
        <v>1.5630302E-4</v>
      </c>
      <c r="K1347" s="319">
        <v>7.1887829999999998E-3</v>
      </c>
      <c r="L1347" s="319">
        <v>8.8610000000000002E-4</v>
      </c>
      <c r="M1347" s="319">
        <v>7.2361835999999995E-4</v>
      </c>
      <c r="N1347" s="319">
        <v>6.0793907999999995E-4</v>
      </c>
      <c r="O1347" s="319">
        <v>3.3727737000000002E-4</v>
      </c>
      <c r="P1347" s="319">
        <v>0</v>
      </c>
      <c r="Q1347" s="319">
        <v>0</v>
      </c>
      <c r="R1347" s="319">
        <v>0</v>
      </c>
      <c r="S1347" s="319">
        <v>1.5630302E-4</v>
      </c>
      <c r="T1347" s="319">
        <v>0</v>
      </c>
      <c r="U1347" s="319">
        <v>0</v>
      </c>
      <c r="V1347" s="319">
        <v>0</v>
      </c>
      <c r="W1347" s="319">
        <v>0</v>
      </c>
      <c r="X1347" s="319">
        <v>0</v>
      </c>
      <c r="Y1347" s="210"/>
      <c r="Z1347" s="320">
        <f t="shared" si="517"/>
        <v>5.4050999999999995E-2</v>
      </c>
      <c r="AA1347" s="210"/>
      <c r="AB1347" s="321">
        <f t="shared" si="518"/>
        <v>7.1887829999999998E-3</v>
      </c>
      <c r="AC1347" s="321">
        <f t="shared" si="519"/>
        <v>2.5549348099999994E-3</v>
      </c>
      <c r="AD1347" s="321">
        <f t="shared" si="511"/>
        <v>1.6097183599999999E-3</v>
      </c>
      <c r="AE1347" s="321">
        <f t="shared" si="520"/>
        <v>1.6097183599999999E-3</v>
      </c>
      <c r="AF1347" s="321">
        <f t="shared" si="521"/>
        <v>1.5630302E-4</v>
      </c>
      <c r="AG1347"/>
      <c r="AH1347" s="121">
        <v>1.4521531000000001</v>
      </c>
      <c r="AI1347" s="121">
        <v>0.65466875999999996</v>
      </c>
      <c r="AJ1347" s="121">
        <v>0</v>
      </c>
      <c r="AK1347" s="121">
        <v>0</v>
      </c>
      <c r="AL1347" s="121">
        <v>1.8223032E-2</v>
      </c>
      <c r="AM1347" s="121">
        <v>6.9743695E-3</v>
      </c>
      <c r="AN1347" s="121">
        <v>0.77228691000000005</v>
      </c>
      <c r="AO1347"/>
      <c r="AP1347" s="282">
        <v>1.3930406000000001E-3</v>
      </c>
      <c r="AQ1347" s="282">
        <v>1.3094916000000001E-3</v>
      </c>
      <c r="AR1347" s="283">
        <v>5.1507339999999997E-5</v>
      </c>
      <c r="AS1347" s="283">
        <v>3.2041654000000003E-5</v>
      </c>
      <c r="AT1347" s="255">
        <f t="shared" si="512"/>
        <v>7.8506688169999998E-8</v>
      </c>
      <c r="AU1347" s="256">
        <f t="shared" si="513"/>
        <v>1.9048572590150001E-10</v>
      </c>
      <c r="AV1347" s="256">
        <f t="shared" si="514"/>
        <v>4.4876266398999999E-3</v>
      </c>
      <c r="AW1347" s="272">
        <v>5.0159327999999998E-8</v>
      </c>
      <c r="AX1347" s="272">
        <v>1.513428E-10</v>
      </c>
      <c r="AY1347" s="272">
        <v>4.1349014999999999E-15</v>
      </c>
      <c r="AZ1347" s="273">
        <v>0</v>
      </c>
      <c r="BA1347" s="273">
        <v>0</v>
      </c>
      <c r="BB1347" s="272">
        <v>9.0396170000000005E-11</v>
      </c>
      <c r="BC1347" s="272">
        <v>2.8256964000000001E-8</v>
      </c>
      <c r="BD1347" s="272">
        <v>1.2814402E-11</v>
      </c>
      <c r="BE1347" s="272">
        <v>2.6324389E-11</v>
      </c>
      <c r="BF1347" s="273">
        <v>0</v>
      </c>
      <c r="BG1347" s="273">
        <v>0</v>
      </c>
      <c r="BH1347" s="273">
        <v>0</v>
      </c>
      <c r="BI1347" s="273">
        <v>0</v>
      </c>
      <c r="BJ1347" s="273">
        <v>0</v>
      </c>
      <c r="BK1347" s="273">
        <v>0</v>
      </c>
      <c r="BL1347" s="273">
        <v>0</v>
      </c>
      <c r="BM1347" s="273">
        <v>0</v>
      </c>
      <c r="BN1347" s="272">
        <v>3.1547398999999999E-6</v>
      </c>
      <c r="BO1347" s="273">
        <v>4.4844719000000002E-3</v>
      </c>
      <c r="BP1347" s="273">
        <v>0</v>
      </c>
      <c r="BQ1347" s="273">
        <v>0</v>
      </c>
      <c r="BR1347" s="273">
        <v>0</v>
      </c>
      <c r="BS1347"/>
      <c r="BT1347" s="274">
        <v>3.2701908000000001E-6</v>
      </c>
      <c r="BU1347" s="274">
        <v>2.1124918999999999E-7</v>
      </c>
      <c r="BV1347" s="274">
        <v>1.5070853E-6</v>
      </c>
      <c r="BW1347" s="121">
        <v>0</v>
      </c>
      <c r="BX1347" s="274">
        <v>4.3226411000000001E-7</v>
      </c>
      <c r="BY1347" s="274">
        <v>5.8520798E-8</v>
      </c>
      <c r="BZ1347" s="121">
        <v>0</v>
      </c>
      <c r="CA1347" s="274">
        <v>8.8821977999999999E-8</v>
      </c>
      <c r="CB1347" s="121">
        <v>0</v>
      </c>
      <c r="CC1347" s="121">
        <v>0</v>
      </c>
      <c r="CD1347" s="121">
        <v>0</v>
      </c>
      <c r="CE1347" s="121">
        <v>0</v>
      </c>
      <c r="CF1347" s="121">
        <v>0</v>
      </c>
      <c r="CG1347" s="274">
        <v>1.2459983000000001E-7</v>
      </c>
      <c r="CH1347" s="274">
        <v>7.7226545000000003E-7</v>
      </c>
      <c r="CI1347" s="274">
        <v>7.5384148000000003E-8</v>
      </c>
      <c r="CJ1347" s="121">
        <v>0</v>
      </c>
      <c r="CK1347"/>
      <c r="CL1347" s="322">
        <v>0</v>
      </c>
      <c r="CM1347" s="322">
        <v>5.4051000000000002E-2</v>
      </c>
      <c r="CN1347" s="322">
        <v>2.4625506000000002E-3</v>
      </c>
      <c r="CO1347" s="322">
        <v>1.5795541E-4</v>
      </c>
      <c r="CP1347" s="322">
        <v>4.3996114E-6</v>
      </c>
      <c r="CQ1347" s="322">
        <v>0</v>
      </c>
      <c r="CR1347" s="322">
        <v>0</v>
      </c>
      <c r="CS1347" s="322">
        <v>1.4531773999999999E-5</v>
      </c>
      <c r="CT1347" s="322">
        <v>0</v>
      </c>
      <c r="CU1347" s="322">
        <v>6.9459025999999993E-2</v>
      </c>
      <c r="CV1347" s="146"/>
      <c r="CW1347" s="135"/>
      <c r="CX1347" s="78" t="s">
        <v>3461</v>
      </c>
      <c r="DB1347" s="23"/>
      <c r="DI1347"/>
      <c r="DJ1347"/>
      <c r="DK1347"/>
      <c r="DL1347"/>
      <c r="DM1347"/>
      <c r="DN1347"/>
    </row>
    <row r="1348" spans="1:118" ht="14.4" customHeight="1">
      <c r="A1348" t="s">
        <v>2982</v>
      </c>
      <c r="B1348" s="168" t="s">
        <v>2934</v>
      </c>
      <c r="C1348" s="279" t="str">
        <f t="shared" si="515"/>
        <v>B.044.01.148</v>
      </c>
      <c r="D1348" s="14" t="s">
        <v>2935</v>
      </c>
      <c r="E1348" s="278" t="s">
        <v>1810</v>
      </c>
      <c r="F1348" s="281" t="str">
        <f t="shared" si="516"/>
        <v>Electricity Comoros production</v>
      </c>
      <c r="G1348" s="319">
        <f t="shared" si="522"/>
        <v>4.0922396399999998E-2</v>
      </c>
      <c r="H1348" s="319">
        <f t="shared" si="523"/>
        <v>2.8650435999999996E-3</v>
      </c>
      <c r="I1348" s="319">
        <f t="shared" si="509"/>
        <v>8.6645457999999995E-3</v>
      </c>
      <c r="J1348" s="319">
        <f t="shared" si="510"/>
        <v>0</v>
      </c>
      <c r="K1348" s="319">
        <v>2.9392807E-2</v>
      </c>
      <c r="L1348" s="319">
        <v>6.8177300999999997E-3</v>
      </c>
      <c r="M1348" s="319">
        <v>1.8468156999999999E-3</v>
      </c>
      <c r="N1348" s="319">
        <v>1.5515794999999999E-3</v>
      </c>
      <c r="O1348" s="319">
        <v>1.3134640999999999E-3</v>
      </c>
      <c r="P1348" s="319">
        <v>0</v>
      </c>
      <c r="Q1348" s="319">
        <v>0</v>
      </c>
      <c r="R1348" s="319">
        <v>0</v>
      </c>
      <c r="S1348" s="319">
        <v>0</v>
      </c>
      <c r="T1348" s="319">
        <v>0</v>
      </c>
      <c r="U1348" s="319">
        <v>0</v>
      </c>
      <c r="V1348" s="319">
        <v>0</v>
      </c>
      <c r="W1348" s="319">
        <v>0</v>
      </c>
      <c r="X1348" s="319">
        <v>0</v>
      </c>
      <c r="Y1348" s="210"/>
      <c r="Z1348" s="320">
        <f t="shared" si="517"/>
        <v>0.22099854887218043</v>
      </c>
      <c r="AA1348" s="210"/>
      <c r="AB1348" s="321">
        <f t="shared" si="518"/>
        <v>2.9392807E-2</v>
      </c>
      <c r="AC1348" s="321">
        <f t="shared" si="519"/>
        <v>1.15295894E-2</v>
      </c>
      <c r="AD1348" s="321">
        <f t="shared" si="511"/>
        <v>8.6645457999999995E-3</v>
      </c>
      <c r="AE1348" s="321">
        <f t="shared" si="520"/>
        <v>8.6645457999999995E-3</v>
      </c>
      <c r="AF1348" s="321">
        <f t="shared" si="521"/>
        <v>0</v>
      </c>
      <c r="AG1348"/>
      <c r="AH1348" s="121">
        <v>3.0994152000000001</v>
      </c>
      <c r="AI1348" s="121">
        <v>3.0994152000000001</v>
      </c>
      <c r="AJ1348" s="121">
        <v>0</v>
      </c>
      <c r="AK1348" s="121">
        <v>0</v>
      </c>
      <c r="AL1348" s="121">
        <v>0</v>
      </c>
      <c r="AM1348" s="121">
        <v>0</v>
      </c>
      <c r="AN1348" s="121">
        <v>0</v>
      </c>
      <c r="AO1348"/>
      <c r="AP1348" s="282">
        <v>6.5679377999999997E-3</v>
      </c>
      <c r="AQ1348" s="282">
        <v>6.1262399000000002E-3</v>
      </c>
      <c r="AR1348" s="282">
        <v>2.2039967000000001E-4</v>
      </c>
      <c r="AS1348" s="282">
        <v>2.2129825000000001E-4</v>
      </c>
      <c r="AT1348" s="255">
        <f t="shared" si="512"/>
        <v>3.6728056872000001E-7</v>
      </c>
      <c r="AU1348" s="256">
        <f t="shared" si="513"/>
        <v>8.1508754938899991E-10</v>
      </c>
      <c r="AV1348" s="256">
        <f t="shared" si="514"/>
        <v>3.0994152000000001E-2</v>
      </c>
      <c r="AW1348" s="272">
        <v>2.0508666E-7</v>
      </c>
      <c r="AX1348" s="272">
        <v>6.1879595000000003E-10</v>
      </c>
      <c r="AY1348" s="272">
        <v>1.6906389000000001E-14</v>
      </c>
      <c r="AZ1348" s="273">
        <v>0</v>
      </c>
      <c r="BA1348" s="273">
        <v>0</v>
      </c>
      <c r="BB1348" s="272">
        <v>2.3070872000000001E-10</v>
      </c>
      <c r="BC1348" s="272">
        <v>1.6196319999999999E-7</v>
      </c>
      <c r="BD1348" s="272">
        <v>3.2704862999999997E-11</v>
      </c>
      <c r="BE1348" s="272">
        <v>1.6356983E-10</v>
      </c>
      <c r="BF1348" s="273">
        <v>0</v>
      </c>
      <c r="BG1348" s="273">
        <v>0</v>
      </c>
      <c r="BH1348" s="273">
        <v>0</v>
      </c>
      <c r="BI1348" s="273">
        <v>0</v>
      </c>
      <c r="BJ1348" s="273">
        <v>0</v>
      </c>
      <c r="BK1348" s="273">
        <v>0</v>
      </c>
      <c r="BL1348" s="273">
        <v>0</v>
      </c>
      <c r="BM1348" s="273">
        <v>0</v>
      </c>
      <c r="BN1348" s="273">
        <v>0</v>
      </c>
      <c r="BO1348" s="273">
        <v>3.0994152000000001E-2</v>
      </c>
      <c r="BP1348" s="273">
        <v>0</v>
      </c>
      <c r="BQ1348" s="273">
        <v>0</v>
      </c>
      <c r="BR1348" s="273">
        <v>0</v>
      </c>
      <c r="BS1348"/>
      <c r="BT1348" s="274">
        <v>1.3901083999999999E-5</v>
      </c>
      <c r="BU1348" s="274">
        <v>1.2036554999999999E-6</v>
      </c>
      <c r="BV1348" s="274">
        <v>6.1620259999999999E-6</v>
      </c>
      <c r="BW1348" s="121">
        <v>0</v>
      </c>
      <c r="BX1348" s="274">
        <v>2.0557718000000001E-6</v>
      </c>
      <c r="BY1348" s="274">
        <v>1.4935652999999999E-7</v>
      </c>
      <c r="BZ1348" s="121">
        <v>0</v>
      </c>
      <c r="CA1348" s="274">
        <v>2.2669108E-7</v>
      </c>
      <c r="CB1348" s="121">
        <v>0</v>
      </c>
      <c r="CC1348" s="121">
        <v>0</v>
      </c>
      <c r="CD1348" s="121">
        <v>0</v>
      </c>
      <c r="CE1348" s="121">
        <v>0</v>
      </c>
      <c r="CF1348" s="121">
        <v>0</v>
      </c>
      <c r="CG1348" s="274">
        <v>3.6113836E-7</v>
      </c>
      <c r="CH1348" s="274">
        <v>3.7424447999999998E-6</v>
      </c>
      <c r="CI1348" s="121">
        <v>0</v>
      </c>
      <c r="CJ1348" s="121">
        <v>0</v>
      </c>
      <c r="CK1348"/>
      <c r="CL1348" s="322">
        <v>0</v>
      </c>
      <c r="CM1348" s="322">
        <v>0.22099854999999999</v>
      </c>
      <c r="CN1348" s="322">
        <v>6.2849111999999999E-3</v>
      </c>
      <c r="CO1348" s="322">
        <v>8.5777859000000004E-4</v>
      </c>
      <c r="CP1348" s="322">
        <v>1.1228669999999999E-5</v>
      </c>
      <c r="CQ1348" s="322">
        <v>0</v>
      </c>
      <c r="CR1348" s="322">
        <v>0</v>
      </c>
      <c r="CS1348" s="322">
        <v>7.6160251000000003E-5</v>
      </c>
      <c r="CT1348" s="322">
        <v>0</v>
      </c>
      <c r="CU1348" s="322">
        <v>0.42105262999999998</v>
      </c>
      <c r="CV1348" s="146"/>
      <c r="CW1348" s="135"/>
      <c r="CX1348" s="78" t="s">
        <v>3461</v>
      </c>
      <c r="DB1348" s="23"/>
      <c r="DI1348"/>
      <c r="DJ1348"/>
      <c r="DK1348"/>
      <c r="DL1348"/>
      <c r="DM1348"/>
      <c r="DN1348"/>
    </row>
    <row r="1349" spans="1:118" ht="14.4" customHeight="1">
      <c r="A1349" t="s">
        <v>2983</v>
      </c>
      <c r="B1349" s="168" t="s">
        <v>2934</v>
      </c>
      <c r="C1349" s="279" t="str">
        <f t="shared" si="515"/>
        <v>B.044.01.149</v>
      </c>
      <c r="D1349" s="14" t="s">
        <v>2935</v>
      </c>
      <c r="E1349" s="278" t="s">
        <v>1810</v>
      </c>
      <c r="F1349" s="281" t="str">
        <f t="shared" si="516"/>
        <v>Electricity Congo production</v>
      </c>
      <c r="G1349" s="319">
        <f t="shared" si="522"/>
        <v>2.7128897906E-2</v>
      </c>
      <c r="H1349" s="319">
        <f t="shared" si="523"/>
        <v>2.9452281999999999E-3</v>
      </c>
      <c r="I1349" s="319">
        <f t="shared" si="509"/>
        <v>4.7308647999999998E-3</v>
      </c>
      <c r="J1349" s="319">
        <f t="shared" si="510"/>
        <v>4.5492906000000003E-5</v>
      </c>
      <c r="K1349" s="319">
        <v>1.9407311999999999E-2</v>
      </c>
      <c r="L1349" s="319">
        <v>2.4169948999999999E-3</v>
      </c>
      <c r="M1349" s="319">
        <v>2.3138699E-3</v>
      </c>
      <c r="N1349" s="319">
        <v>1.9439694E-3</v>
      </c>
      <c r="O1349" s="319">
        <v>1.0012587999999999E-3</v>
      </c>
      <c r="P1349" s="319">
        <v>0</v>
      </c>
      <c r="Q1349" s="319">
        <v>0</v>
      </c>
      <c r="R1349" s="319">
        <v>0</v>
      </c>
      <c r="S1349" s="319">
        <v>4.5492906000000003E-5</v>
      </c>
      <c r="T1349" s="319">
        <v>0</v>
      </c>
      <c r="U1349" s="319">
        <v>0</v>
      </c>
      <c r="V1349" s="319">
        <v>0</v>
      </c>
      <c r="W1349" s="319">
        <v>0</v>
      </c>
      <c r="X1349" s="319">
        <v>0</v>
      </c>
      <c r="Y1349" s="210"/>
      <c r="Z1349" s="320">
        <f t="shared" si="517"/>
        <v>0.14591963909774436</v>
      </c>
      <c r="AA1349" s="210"/>
      <c r="AB1349" s="321">
        <f t="shared" si="518"/>
        <v>1.9407311999999999E-2</v>
      </c>
      <c r="AC1349" s="321">
        <f t="shared" si="519"/>
        <v>7.6760930000000002E-3</v>
      </c>
      <c r="AD1349" s="321">
        <f t="shared" si="511"/>
        <v>4.7308647999999998E-3</v>
      </c>
      <c r="AE1349" s="321">
        <f t="shared" si="520"/>
        <v>4.7308647999999998E-3</v>
      </c>
      <c r="AF1349" s="321">
        <f t="shared" si="521"/>
        <v>4.5492906000000003E-5</v>
      </c>
      <c r="AG1349"/>
      <c r="AH1349" s="121">
        <v>2.0936952</v>
      </c>
      <c r="AI1349" s="121">
        <v>1.8394925</v>
      </c>
      <c r="AJ1349" s="121">
        <v>0</v>
      </c>
      <c r="AK1349" s="121">
        <v>0</v>
      </c>
      <c r="AL1349" s="121">
        <v>1.8538886000000001E-2</v>
      </c>
      <c r="AM1349" s="121">
        <v>0</v>
      </c>
      <c r="AN1349" s="121">
        <v>0.23566379000000001</v>
      </c>
      <c r="AO1349"/>
      <c r="AP1349" s="282">
        <v>3.8734011999999999E-3</v>
      </c>
      <c r="AQ1349" s="282">
        <v>3.6242933999999999E-3</v>
      </c>
      <c r="AR1349" s="282">
        <v>1.4194064999999999E-4</v>
      </c>
      <c r="AS1349" s="283">
        <v>1.0716717E-4</v>
      </c>
      <c r="AT1349" s="255">
        <f t="shared" si="512"/>
        <v>2.1728377827E-7</v>
      </c>
      <c r="AU1349" s="256">
        <f t="shared" si="513"/>
        <v>5.2492842885199997E-10</v>
      </c>
      <c r="AV1349" s="256">
        <f t="shared" si="514"/>
        <v>1.5009407205439999E-2</v>
      </c>
      <c r="AW1349" s="272">
        <v>1.3541342999999999E-7</v>
      </c>
      <c r="AX1349" s="272">
        <v>4.0857499000000002E-10</v>
      </c>
      <c r="AY1349" s="272">
        <v>1.1162852000000001E-14</v>
      </c>
      <c r="AZ1349" s="273">
        <v>0</v>
      </c>
      <c r="BA1349" s="273">
        <v>0</v>
      </c>
      <c r="BB1349" s="272">
        <v>2.8905427E-10</v>
      </c>
      <c r="BC1349" s="272">
        <v>8.1581294000000002E-8</v>
      </c>
      <c r="BD1349" s="272">
        <v>4.0975824999999997E-11</v>
      </c>
      <c r="BE1349" s="272">
        <v>7.5366450999999994E-11</v>
      </c>
      <c r="BF1349" s="273">
        <v>0</v>
      </c>
      <c r="BG1349" s="273">
        <v>0</v>
      </c>
      <c r="BH1349" s="273">
        <v>0</v>
      </c>
      <c r="BI1349" s="273">
        <v>0</v>
      </c>
      <c r="BJ1349" s="273">
        <v>0</v>
      </c>
      <c r="BK1349" s="273">
        <v>0</v>
      </c>
      <c r="BL1349" s="273">
        <v>0</v>
      </c>
      <c r="BM1349" s="273">
        <v>0</v>
      </c>
      <c r="BN1349" s="272">
        <v>9.1820543999999999E-7</v>
      </c>
      <c r="BO1349" s="273">
        <v>1.5008489E-2</v>
      </c>
      <c r="BP1349" s="273">
        <v>0</v>
      </c>
      <c r="BQ1349" s="273">
        <v>0</v>
      </c>
      <c r="BR1349" s="273">
        <v>0</v>
      </c>
      <c r="BS1349"/>
      <c r="BT1349" s="274">
        <v>8.9685257000000002E-6</v>
      </c>
      <c r="BU1349" s="274">
        <v>6.1476366000000002E-7</v>
      </c>
      <c r="BV1349" s="274">
        <v>4.0686268000000001E-6</v>
      </c>
      <c r="BW1349" s="121">
        <v>0</v>
      </c>
      <c r="BX1349" s="274">
        <v>1.2630658000000001E-6</v>
      </c>
      <c r="BY1349" s="274">
        <v>1.8712835999999999E-7</v>
      </c>
      <c r="BZ1349" s="121">
        <v>0</v>
      </c>
      <c r="CA1349" s="274">
        <v>2.8402056999999997E-7</v>
      </c>
      <c r="CB1349" s="121">
        <v>0</v>
      </c>
      <c r="CC1349" s="121">
        <v>0</v>
      </c>
      <c r="CD1349" s="121">
        <v>0</v>
      </c>
      <c r="CE1349" s="121">
        <v>0</v>
      </c>
      <c r="CF1349" s="121">
        <v>0</v>
      </c>
      <c r="CG1349" s="274">
        <v>3.9448271999999999E-7</v>
      </c>
      <c r="CH1349" s="274">
        <v>2.1344967999999999E-6</v>
      </c>
      <c r="CI1349" s="274">
        <v>2.1940996E-8</v>
      </c>
      <c r="CJ1349" s="121">
        <v>0</v>
      </c>
      <c r="CK1349"/>
      <c r="CL1349" s="322">
        <v>0</v>
      </c>
      <c r="CM1349" s="322">
        <v>0.14591963999999999</v>
      </c>
      <c r="CN1349" s="322">
        <v>7.8743465000000006E-3</v>
      </c>
      <c r="CO1349" s="322">
        <v>4.6353038999999999E-4</v>
      </c>
      <c r="CP1349" s="322">
        <v>1.4068367E-5</v>
      </c>
      <c r="CQ1349" s="322">
        <v>0</v>
      </c>
      <c r="CR1349" s="322">
        <v>0</v>
      </c>
      <c r="CS1349" s="322">
        <v>4.2001959999999999E-5</v>
      </c>
      <c r="CT1349" s="322">
        <v>0</v>
      </c>
      <c r="CU1349" s="322">
        <v>0.24875621000000001</v>
      </c>
      <c r="CV1349" s="146"/>
      <c r="CW1349" s="135"/>
      <c r="CX1349" s="78" t="s">
        <v>3461</v>
      </c>
      <c r="DB1349" s="23"/>
      <c r="DI1349"/>
      <c r="DJ1349"/>
      <c r="DK1349"/>
      <c r="DL1349"/>
      <c r="DM1349"/>
      <c r="DN1349"/>
    </row>
    <row r="1350" spans="1:118" ht="14.4" customHeight="1">
      <c r="A1350" t="s">
        <v>2984</v>
      </c>
      <c r="B1350" s="168" t="s">
        <v>2934</v>
      </c>
      <c r="C1350" s="279" t="str">
        <f t="shared" si="515"/>
        <v>B.044.01.150</v>
      </c>
      <c r="D1350" s="14" t="s">
        <v>2935</v>
      </c>
      <c r="E1350" s="278" t="s">
        <v>1810</v>
      </c>
      <c r="F1350" s="281" t="str">
        <f t="shared" si="516"/>
        <v>Electricity Cook Islands production</v>
      </c>
      <c r="G1350" s="319">
        <f t="shared" si="522"/>
        <v>2.667444439E-2</v>
      </c>
      <c r="H1350" s="319">
        <f t="shared" si="523"/>
        <v>1.7208114699999999E-3</v>
      </c>
      <c r="I1350" s="319">
        <f t="shared" si="509"/>
        <v>5.4395364999999998E-3</v>
      </c>
      <c r="J1350" s="319">
        <f t="shared" si="510"/>
        <v>4.8021742000000002E-4</v>
      </c>
      <c r="K1350" s="319">
        <v>1.9033879E-2</v>
      </c>
      <c r="L1350" s="319">
        <v>4.3314471E-3</v>
      </c>
      <c r="M1350" s="319">
        <v>1.1080894E-3</v>
      </c>
      <c r="N1350" s="319">
        <v>9.3094772000000005E-4</v>
      </c>
      <c r="O1350" s="319">
        <v>7.8986374999999995E-4</v>
      </c>
      <c r="P1350" s="319">
        <v>0</v>
      </c>
      <c r="Q1350" s="319">
        <v>0</v>
      </c>
      <c r="R1350" s="319">
        <v>0</v>
      </c>
      <c r="S1350" s="319">
        <v>4.8021742000000002E-4</v>
      </c>
      <c r="T1350" s="319">
        <v>0</v>
      </c>
      <c r="U1350" s="319">
        <v>0</v>
      </c>
      <c r="V1350" s="319">
        <v>0</v>
      </c>
      <c r="W1350" s="319">
        <v>0</v>
      </c>
      <c r="X1350" s="319">
        <v>0</v>
      </c>
      <c r="Y1350" s="210"/>
      <c r="Z1350" s="320">
        <f t="shared" si="517"/>
        <v>0.14311187218045113</v>
      </c>
      <c r="AA1350" s="210"/>
      <c r="AB1350" s="321">
        <f t="shared" si="518"/>
        <v>1.9033879E-2</v>
      </c>
      <c r="AC1350" s="321">
        <f t="shared" si="519"/>
        <v>7.1603479699999997E-3</v>
      </c>
      <c r="AD1350" s="321">
        <f t="shared" si="511"/>
        <v>5.4395364999999998E-3</v>
      </c>
      <c r="AE1350" s="321">
        <f t="shared" si="520"/>
        <v>5.4395364999999998E-3</v>
      </c>
      <c r="AF1350" s="321">
        <f t="shared" si="521"/>
        <v>4.8021742000000002E-4</v>
      </c>
      <c r="AG1350"/>
      <c r="AH1350" s="121">
        <v>2.2807018000000001</v>
      </c>
      <c r="AI1350" s="121">
        <v>1.8596490999999999</v>
      </c>
      <c r="AJ1350" s="121">
        <v>0</v>
      </c>
      <c r="AK1350" s="121">
        <v>0</v>
      </c>
      <c r="AL1350" s="121">
        <v>0</v>
      </c>
      <c r="AM1350" s="121">
        <v>0.42105262999999998</v>
      </c>
      <c r="AN1350" s="121">
        <v>0</v>
      </c>
      <c r="AO1350"/>
      <c r="AP1350" s="282">
        <v>4.1863101999999996E-3</v>
      </c>
      <c r="AQ1350" s="282">
        <v>3.9118851E-3</v>
      </c>
      <c r="AR1350" s="282">
        <v>1.4157690000000001E-4</v>
      </c>
      <c r="AS1350" s="282">
        <v>1.3284815E-4</v>
      </c>
      <c r="AT1350" s="255">
        <f t="shared" si="512"/>
        <v>2.3452549522999998E-7</v>
      </c>
      <c r="AU1350" s="256">
        <f t="shared" si="513"/>
        <v>5.2358320605800006E-10</v>
      </c>
      <c r="AV1350" s="256">
        <f t="shared" si="514"/>
        <v>1.86061834617E-2</v>
      </c>
      <c r="AW1350" s="272">
        <v>1.3280781999999999E-7</v>
      </c>
      <c r="AX1350" s="272">
        <v>4.0071324000000001E-10</v>
      </c>
      <c r="AY1350" s="272">
        <v>1.0948057999999999E-14</v>
      </c>
      <c r="AZ1350" s="273">
        <v>0</v>
      </c>
      <c r="BA1350" s="273">
        <v>0</v>
      </c>
      <c r="BB1350" s="272">
        <v>1.3842523000000001E-10</v>
      </c>
      <c r="BC1350" s="272">
        <v>1.0157925000000001E-7</v>
      </c>
      <c r="BD1350" s="272">
        <v>1.9622918E-11</v>
      </c>
      <c r="BE1350" s="272">
        <v>1.0323609999999999E-10</v>
      </c>
      <c r="BF1350" s="273">
        <v>0</v>
      </c>
      <c r="BG1350" s="273">
        <v>0</v>
      </c>
      <c r="BH1350" s="273">
        <v>0</v>
      </c>
      <c r="BI1350" s="273">
        <v>0</v>
      </c>
      <c r="BJ1350" s="273">
        <v>0</v>
      </c>
      <c r="BK1350" s="273">
        <v>0</v>
      </c>
      <c r="BL1350" s="273">
        <v>0</v>
      </c>
      <c r="BM1350" s="273">
        <v>0</v>
      </c>
      <c r="BN1350" s="272">
        <v>9.6924617000000004E-6</v>
      </c>
      <c r="BO1350" s="273">
        <v>1.8596491E-2</v>
      </c>
      <c r="BP1350" s="273">
        <v>0</v>
      </c>
      <c r="BQ1350" s="273">
        <v>0</v>
      </c>
      <c r="BR1350" s="273">
        <v>0</v>
      </c>
      <c r="BS1350"/>
      <c r="BT1350" s="274">
        <v>8.9333089999999993E-6</v>
      </c>
      <c r="BU1350" s="274">
        <v>7.5731421999999995E-7</v>
      </c>
      <c r="BV1350" s="274">
        <v>3.9903386999999999E-6</v>
      </c>
      <c r="BW1350" s="121">
        <v>0</v>
      </c>
      <c r="BX1350" s="274">
        <v>1.2639914E-6</v>
      </c>
      <c r="BY1350" s="274">
        <v>8.9613919999999999E-8</v>
      </c>
      <c r="BZ1350" s="121">
        <v>0</v>
      </c>
      <c r="CA1350" s="274">
        <v>1.3601464999999999E-7</v>
      </c>
      <c r="CB1350" s="121">
        <v>0</v>
      </c>
      <c r="CC1350" s="121">
        <v>0</v>
      </c>
      <c r="CD1350" s="121">
        <v>0</v>
      </c>
      <c r="CE1350" s="121">
        <v>0</v>
      </c>
      <c r="CF1350" s="121">
        <v>0</v>
      </c>
      <c r="CG1350" s="274">
        <v>2.1896282999999999E-7</v>
      </c>
      <c r="CH1350" s="274">
        <v>2.2454669000000001E-6</v>
      </c>
      <c r="CI1350" s="274">
        <v>2.3160640999999999E-7</v>
      </c>
      <c r="CJ1350" s="121">
        <v>0</v>
      </c>
      <c r="CK1350"/>
      <c r="CL1350" s="322">
        <v>0</v>
      </c>
      <c r="CM1350" s="322">
        <v>0.14311187</v>
      </c>
      <c r="CN1350" s="322">
        <v>3.7709467000000001E-3</v>
      </c>
      <c r="CO1350" s="322">
        <v>5.3869639000000003E-4</v>
      </c>
      <c r="CP1350" s="322">
        <v>6.7372017000000003E-6</v>
      </c>
      <c r="CQ1350" s="322">
        <v>0</v>
      </c>
      <c r="CR1350" s="322">
        <v>0</v>
      </c>
      <c r="CS1350" s="322">
        <v>4.7209124000000001E-5</v>
      </c>
      <c r="CT1350" s="322">
        <v>0</v>
      </c>
      <c r="CU1350" s="322">
        <v>0.25263158000000002</v>
      </c>
      <c r="CV1350" s="146"/>
      <c r="CW1350" s="135"/>
      <c r="CX1350" s="78" t="s">
        <v>3461</v>
      </c>
      <c r="DB1350" s="23"/>
      <c r="DI1350"/>
      <c r="DJ1350"/>
      <c r="DK1350"/>
      <c r="DL1350"/>
      <c r="DM1350"/>
      <c r="DN1350"/>
    </row>
    <row r="1351" spans="1:118" ht="14.4" customHeight="1">
      <c r="A1351" t="s">
        <v>2985</v>
      </c>
      <c r="B1351" s="168" t="s">
        <v>2934</v>
      </c>
      <c r="C1351" s="279" t="str">
        <f t="shared" si="515"/>
        <v>B.044.01.151</v>
      </c>
      <c r="D1351" s="14" t="s">
        <v>2935</v>
      </c>
      <c r="E1351" s="278" t="s">
        <v>1810</v>
      </c>
      <c r="F1351" s="281" t="str">
        <f t="shared" si="516"/>
        <v>Electricity Costa Rica production</v>
      </c>
      <c r="G1351" s="319">
        <f t="shared" si="522"/>
        <v>1.3151473780000002E-3</v>
      </c>
      <c r="H1351" s="319">
        <f t="shared" si="523"/>
        <v>9.7239717999999999E-5</v>
      </c>
      <c r="I1351" s="319">
        <f t="shared" ref="I1351:I1414" si="524">L1351+M1351+R1351+V1351</f>
        <v>2.2778194000000002E-4</v>
      </c>
      <c r="J1351" s="319">
        <f t="shared" ref="J1351:J1414" si="525">S1351+T1351+U1351+W1351+X1351</f>
        <v>1.8906388000000001E-4</v>
      </c>
      <c r="K1351" s="319">
        <v>8.0106184000000005E-4</v>
      </c>
      <c r="L1351" s="319">
        <v>1.4913244000000001E-4</v>
      </c>
      <c r="M1351" s="319">
        <v>7.8649500000000007E-5</v>
      </c>
      <c r="N1351" s="319">
        <v>6.6076411000000007E-5</v>
      </c>
      <c r="O1351" s="319">
        <v>3.1163306999999999E-5</v>
      </c>
      <c r="P1351" s="319">
        <v>0</v>
      </c>
      <c r="Q1351" s="319">
        <v>0</v>
      </c>
      <c r="R1351" s="319">
        <v>0</v>
      </c>
      <c r="S1351" s="319">
        <v>1.8906388000000001E-4</v>
      </c>
      <c r="T1351" s="319">
        <v>0</v>
      </c>
      <c r="U1351" s="319">
        <v>0</v>
      </c>
      <c r="V1351" s="319">
        <v>0</v>
      </c>
      <c r="W1351" s="319">
        <v>0</v>
      </c>
      <c r="X1351" s="319">
        <v>0</v>
      </c>
      <c r="Y1351" s="210"/>
      <c r="Z1351" s="320">
        <f t="shared" si="517"/>
        <v>6.0230213533834587E-3</v>
      </c>
      <c r="AA1351" s="210"/>
      <c r="AB1351" s="321">
        <f t="shared" si="518"/>
        <v>8.0106184000000005E-4</v>
      </c>
      <c r="AC1351" s="321">
        <f t="shared" si="519"/>
        <v>3.2502165800000002E-4</v>
      </c>
      <c r="AD1351" s="321">
        <f t="shared" ref="AD1351:AD1414" si="526">W1351+T1351+L1351+M1351+R1351</f>
        <v>2.2778194000000002E-4</v>
      </c>
      <c r="AE1351" s="321">
        <f t="shared" si="520"/>
        <v>2.2778194000000002E-4</v>
      </c>
      <c r="AF1351" s="321">
        <f t="shared" si="521"/>
        <v>1.8906388000000001E-4</v>
      </c>
      <c r="AG1351"/>
      <c r="AH1351" s="121">
        <v>1.3554231000000001</v>
      </c>
      <c r="AI1351" s="121">
        <v>0.46001122</v>
      </c>
      <c r="AJ1351" s="121">
        <v>0</v>
      </c>
      <c r="AK1351" s="121">
        <v>0</v>
      </c>
      <c r="AL1351" s="121">
        <v>1.9669124000000001E-3</v>
      </c>
      <c r="AM1351" s="121">
        <v>0.11834813</v>
      </c>
      <c r="AN1351" s="121">
        <v>0.77509684000000001</v>
      </c>
      <c r="AO1351"/>
      <c r="AP1351" s="282">
        <v>1.9807091999999999E-4</v>
      </c>
      <c r="AQ1351" s="282">
        <v>1.5918616999999999E-4</v>
      </c>
      <c r="AR1351" s="283">
        <v>6.0127030999999999E-6</v>
      </c>
      <c r="AS1351" s="283">
        <v>3.2872047000000002E-5</v>
      </c>
      <c r="AT1351" s="255">
        <f t="shared" si="512"/>
        <v>9.5435355873000001E-9</v>
      </c>
      <c r="AU1351" s="256">
        <f t="shared" si="513"/>
        <v>2.223632836113E-11</v>
      </c>
      <c r="AV1351" s="256">
        <f t="shared" si="514"/>
        <v>4.6039281682000001E-3</v>
      </c>
      <c r="AW1351" s="272">
        <v>5.5893637999999998E-9</v>
      </c>
      <c r="AX1351" s="272">
        <v>1.686446E-11</v>
      </c>
      <c r="AY1351" s="272">
        <v>4.6076113000000001E-16</v>
      </c>
      <c r="AZ1351" s="273">
        <v>0</v>
      </c>
      <c r="BA1351" s="273">
        <v>0</v>
      </c>
      <c r="BB1351" s="272">
        <v>9.8250872999999993E-12</v>
      </c>
      <c r="BC1351" s="272">
        <v>3.9443467000000001E-9</v>
      </c>
      <c r="BD1351" s="272">
        <v>1.3927870999999999E-12</v>
      </c>
      <c r="BE1351" s="272">
        <v>3.9786204999999997E-12</v>
      </c>
      <c r="BF1351" s="273">
        <v>0</v>
      </c>
      <c r="BG1351" s="273">
        <v>0</v>
      </c>
      <c r="BH1351" s="273">
        <v>0</v>
      </c>
      <c r="BI1351" s="273">
        <v>0</v>
      </c>
      <c r="BJ1351" s="273">
        <v>0</v>
      </c>
      <c r="BK1351" s="273">
        <v>0</v>
      </c>
      <c r="BL1351" s="273">
        <v>0</v>
      </c>
      <c r="BM1351" s="273">
        <v>0</v>
      </c>
      <c r="BN1351" s="272">
        <v>3.8159682000000002E-6</v>
      </c>
      <c r="BO1351" s="273">
        <v>4.6001122E-3</v>
      </c>
      <c r="BP1351" s="273">
        <v>0</v>
      </c>
      <c r="BQ1351" s="273">
        <v>0</v>
      </c>
      <c r="BR1351" s="273">
        <v>0</v>
      </c>
      <c r="BS1351"/>
      <c r="BT1351" s="274">
        <v>9.2828743E-7</v>
      </c>
      <c r="BU1351" s="274">
        <v>3.0664500000000003E-8</v>
      </c>
      <c r="BV1351" s="274">
        <v>1.6793781999999999E-7</v>
      </c>
      <c r="BW1351" s="121">
        <v>0</v>
      </c>
      <c r="BX1351" s="274">
        <v>4.8409931000000003E-8</v>
      </c>
      <c r="BY1351" s="274">
        <v>6.3605787000000004E-9</v>
      </c>
      <c r="BZ1351" s="121">
        <v>0</v>
      </c>
      <c r="CA1351" s="274">
        <v>9.6539895999999999E-9</v>
      </c>
      <c r="CB1351" s="121">
        <v>0</v>
      </c>
      <c r="CC1351" s="121">
        <v>0</v>
      </c>
      <c r="CD1351" s="121">
        <v>0</v>
      </c>
      <c r="CE1351" s="121">
        <v>0</v>
      </c>
      <c r="CF1351" s="121">
        <v>0</v>
      </c>
      <c r="CG1351" s="274">
        <v>1.4042746999999999E-8</v>
      </c>
      <c r="CH1351" s="274">
        <v>5.6003333000000003E-7</v>
      </c>
      <c r="CI1351" s="274">
        <v>9.1184541999999999E-8</v>
      </c>
      <c r="CJ1351" s="121">
        <v>0</v>
      </c>
      <c r="CK1351"/>
      <c r="CL1351" s="322">
        <v>0</v>
      </c>
      <c r="CM1351" s="322">
        <v>6.0230212999999996E-3</v>
      </c>
      <c r="CN1351" s="322">
        <v>2.6765265000000001E-4</v>
      </c>
      <c r="CO1351" s="322">
        <v>2.2439007999999998E-5</v>
      </c>
      <c r="CP1351" s="322">
        <v>4.7819023999999999E-7</v>
      </c>
      <c r="CQ1351" s="322">
        <v>0</v>
      </c>
      <c r="CR1351" s="322">
        <v>0</v>
      </c>
      <c r="CS1351" s="322">
        <v>1.7645262E-6</v>
      </c>
      <c r="CT1351" s="322">
        <v>0</v>
      </c>
      <c r="CU1351" s="322">
        <v>6.3007878000000003E-2</v>
      </c>
      <c r="CV1351" s="146"/>
      <c r="CW1351" s="135"/>
      <c r="CX1351" s="78" t="s">
        <v>3461</v>
      </c>
      <c r="DB1351" s="23"/>
      <c r="DI1351"/>
      <c r="DJ1351"/>
      <c r="DK1351"/>
      <c r="DL1351"/>
      <c r="DM1351"/>
      <c r="DN1351"/>
    </row>
    <row r="1352" spans="1:118" ht="14.4" customHeight="1">
      <c r="A1352" t="s">
        <v>2986</v>
      </c>
      <c r="B1352" s="168" t="s">
        <v>2934</v>
      </c>
      <c r="C1352" s="279" t="str">
        <f t="shared" si="515"/>
        <v>B.044.01.152</v>
      </c>
      <c r="D1352" s="14" t="s">
        <v>2935</v>
      </c>
      <c r="E1352" s="278" t="s">
        <v>1810</v>
      </c>
      <c r="F1352" s="281" t="str">
        <f t="shared" si="516"/>
        <v>Electricity Cote d'Ivoire production</v>
      </c>
      <c r="G1352" s="319">
        <f t="shared" si="522"/>
        <v>2.6269846575999997E-2</v>
      </c>
      <c r="H1352" s="319">
        <f t="shared" si="523"/>
        <v>2.4685282500000001E-3</v>
      </c>
      <c r="I1352" s="319">
        <f t="shared" si="524"/>
        <v>4.9449693999999997E-3</v>
      </c>
      <c r="J1352" s="319">
        <f t="shared" si="525"/>
        <v>6.2164925999999996E-5</v>
      </c>
      <c r="K1352" s="319">
        <v>1.8794183999999999E-2</v>
      </c>
      <c r="L1352" s="319">
        <v>3.1011569999999998E-3</v>
      </c>
      <c r="M1352" s="319">
        <v>1.8438123999999999E-3</v>
      </c>
      <c r="N1352" s="319">
        <v>1.5490562999999999E-3</v>
      </c>
      <c r="O1352" s="319">
        <v>9.1947195000000005E-4</v>
      </c>
      <c r="P1352" s="319">
        <v>0</v>
      </c>
      <c r="Q1352" s="319">
        <v>0</v>
      </c>
      <c r="R1352" s="319">
        <v>0</v>
      </c>
      <c r="S1352" s="319">
        <v>6.2164925999999996E-5</v>
      </c>
      <c r="T1352" s="319">
        <v>0</v>
      </c>
      <c r="U1352" s="319">
        <v>0</v>
      </c>
      <c r="V1352" s="319">
        <v>0</v>
      </c>
      <c r="W1352" s="319">
        <v>0</v>
      </c>
      <c r="X1352" s="319">
        <v>0</v>
      </c>
      <c r="Y1352" s="210"/>
      <c r="Z1352" s="320">
        <f t="shared" si="517"/>
        <v>0.14130965413533833</v>
      </c>
      <c r="AA1352" s="210"/>
      <c r="AB1352" s="321">
        <f t="shared" si="518"/>
        <v>1.8794183999999999E-2</v>
      </c>
      <c r="AC1352" s="321">
        <f t="shared" si="519"/>
        <v>7.4134976499999998E-3</v>
      </c>
      <c r="AD1352" s="321">
        <f t="shared" si="526"/>
        <v>4.9449693999999997E-3</v>
      </c>
      <c r="AE1352" s="321">
        <f t="shared" si="520"/>
        <v>4.9449693999999997E-3</v>
      </c>
      <c r="AF1352" s="321">
        <f t="shared" si="521"/>
        <v>6.2164925999999996E-5</v>
      </c>
      <c r="AG1352"/>
      <c r="AH1352" s="121">
        <v>2.1705622</v>
      </c>
      <c r="AI1352" s="121">
        <v>1.8532388</v>
      </c>
      <c r="AJ1352" s="121">
        <v>0</v>
      </c>
      <c r="AK1352" s="121">
        <v>0</v>
      </c>
      <c r="AL1352" s="121">
        <v>0</v>
      </c>
      <c r="AM1352" s="121">
        <v>9.5868083999999995E-4</v>
      </c>
      <c r="AN1352" s="121">
        <v>0.31636469</v>
      </c>
      <c r="AO1352"/>
      <c r="AP1352" s="282">
        <v>3.9199298999999998E-3</v>
      </c>
      <c r="AQ1352" s="282">
        <v>3.6633245000000001E-3</v>
      </c>
      <c r="AR1352" s="282">
        <v>1.387816E-4</v>
      </c>
      <c r="AS1352" s="282">
        <v>1.1782378E-4</v>
      </c>
      <c r="AT1352" s="255">
        <f t="shared" si="512"/>
        <v>2.1962377654000001E-7</v>
      </c>
      <c r="AU1352" s="256">
        <f t="shared" si="513"/>
        <v>5.1324557018799993E-10</v>
      </c>
      <c r="AV1352" s="256">
        <f t="shared" si="514"/>
        <v>1.6501929704899998E-2</v>
      </c>
      <c r="AW1352" s="272">
        <v>1.3113536E-7</v>
      </c>
      <c r="AX1352" s="272">
        <v>3.9566702E-10</v>
      </c>
      <c r="AY1352" s="272">
        <v>1.0810187999999999E-14</v>
      </c>
      <c r="AZ1352" s="273">
        <v>0</v>
      </c>
      <c r="BA1352" s="273">
        <v>0</v>
      </c>
      <c r="BB1352" s="272">
        <v>2.3033354E-10</v>
      </c>
      <c r="BC1352" s="272">
        <v>8.8258083000000005E-8</v>
      </c>
      <c r="BD1352" s="272">
        <v>3.2651676999999997E-11</v>
      </c>
      <c r="BE1352" s="272">
        <v>8.4916062999999998E-11</v>
      </c>
      <c r="BF1352" s="273">
        <v>0</v>
      </c>
      <c r="BG1352" s="273">
        <v>0</v>
      </c>
      <c r="BH1352" s="273">
        <v>0</v>
      </c>
      <c r="BI1352" s="273">
        <v>0</v>
      </c>
      <c r="BJ1352" s="273">
        <v>0</v>
      </c>
      <c r="BK1352" s="273">
        <v>0</v>
      </c>
      <c r="BL1352" s="273">
        <v>0</v>
      </c>
      <c r="BM1352" s="273">
        <v>0</v>
      </c>
      <c r="BN1352" s="272">
        <v>1.2547049E-6</v>
      </c>
      <c r="BO1352" s="273">
        <v>1.6500674999999999E-2</v>
      </c>
      <c r="BP1352" s="273">
        <v>0</v>
      </c>
      <c r="BQ1352" s="273">
        <v>0</v>
      </c>
      <c r="BR1352" s="273">
        <v>0</v>
      </c>
      <c r="BS1352"/>
      <c r="BT1352" s="274">
        <v>8.7745125999999996E-6</v>
      </c>
      <c r="BU1352" s="274">
        <v>6.6126909999999996E-7</v>
      </c>
      <c r="BV1352" s="274">
        <v>3.9400880000000003E-6</v>
      </c>
      <c r="BW1352" s="121">
        <v>0</v>
      </c>
      <c r="BX1352" s="274">
        <v>1.2565160999999999E-6</v>
      </c>
      <c r="BY1352" s="274">
        <v>1.4911365E-7</v>
      </c>
      <c r="BZ1352" s="121">
        <v>0</v>
      </c>
      <c r="CA1352" s="274">
        <v>2.2632241999999999E-7</v>
      </c>
      <c r="CB1352" s="121">
        <v>0</v>
      </c>
      <c r="CC1352" s="121">
        <v>0</v>
      </c>
      <c r="CD1352" s="121">
        <v>0</v>
      </c>
      <c r="CE1352" s="121">
        <v>0</v>
      </c>
      <c r="CF1352" s="121">
        <v>0</v>
      </c>
      <c r="CG1352" s="274">
        <v>3.2547010999999999E-7</v>
      </c>
      <c r="CH1352" s="274">
        <v>2.1857514000000002E-6</v>
      </c>
      <c r="CI1352" s="274">
        <v>2.9981826000000001E-8</v>
      </c>
      <c r="CJ1352" s="121">
        <v>0</v>
      </c>
      <c r="CK1352"/>
      <c r="CL1352" s="322">
        <v>0</v>
      </c>
      <c r="CM1352" s="322">
        <v>0.14130965000000001</v>
      </c>
      <c r="CN1352" s="322">
        <v>6.2746905999999996E-3</v>
      </c>
      <c r="CO1352" s="322">
        <v>4.8663002999999998E-4</v>
      </c>
      <c r="CP1352" s="322">
        <v>1.1210409E-5</v>
      </c>
      <c r="CQ1352" s="322">
        <v>0</v>
      </c>
      <c r="CR1352" s="322">
        <v>0</v>
      </c>
      <c r="CS1352" s="322">
        <v>4.3668372E-5</v>
      </c>
      <c r="CT1352" s="322">
        <v>0</v>
      </c>
      <c r="CU1352" s="322">
        <v>0.25107852000000003</v>
      </c>
      <c r="CV1352" s="146"/>
      <c r="CW1352" s="135"/>
      <c r="CX1352" s="78" t="s">
        <v>3461</v>
      </c>
      <c r="DB1352" s="23"/>
      <c r="DI1352"/>
      <c r="DJ1352"/>
      <c r="DK1352"/>
      <c r="DL1352"/>
      <c r="DM1352"/>
      <c r="DN1352"/>
    </row>
    <row r="1353" spans="1:118" ht="14.4" customHeight="1">
      <c r="A1353" t="s">
        <v>2987</v>
      </c>
      <c r="B1353" s="168" t="s">
        <v>2934</v>
      </c>
      <c r="C1353" s="279" t="str">
        <f t="shared" si="515"/>
        <v>B.044.01.153</v>
      </c>
      <c r="D1353" s="14" t="s">
        <v>2935</v>
      </c>
      <c r="E1353" s="278" t="s">
        <v>1810</v>
      </c>
      <c r="F1353" s="281" t="str">
        <f t="shared" si="516"/>
        <v>Electricity Cuba production</v>
      </c>
      <c r="G1353" s="319">
        <f t="shared" si="522"/>
        <v>3.3744131131999998E-2</v>
      </c>
      <c r="H1353" s="319">
        <f t="shared" si="523"/>
        <v>2.4723664999999999E-3</v>
      </c>
      <c r="I1353" s="319">
        <f t="shared" si="524"/>
        <v>7.0273660000000002E-3</v>
      </c>
      <c r="J1353" s="319">
        <f t="shared" si="525"/>
        <v>1.7253632000000001E-5</v>
      </c>
      <c r="K1353" s="319">
        <v>2.4227144999999999E-2</v>
      </c>
      <c r="L1353" s="319">
        <v>5.3884216999999998E-3</v>
      </c>
      <c r="M1353" s="319">
        <v>1.6389442999999999E-3</v>
      </c>
      <c r="N1353" s="319">
        <v>1.3769389E-3</v>
      </c>
      <c r="O1353" s="319">
        <v>1.0954275999999999E-3</v>
      </c>
      <c r="P1353" s="319">
        <v>0</v>
      </c>
      <c r="Q1353" s="319">
        <v>0</v>
      </c>
      <c r="R1353" s="319">
        <v>0</v>
      </c>
      <c r="S1353" s="319">
        <v>1.7253632000000001E-5</v>
      </c>
      <c r="T1353" s="319">
        <v>0</v>
      </c>
      <c r="U1353" s="319">
        <v>0</v>
      </c>
      <c r="V1353" s="319">
        <v>0</v>
      </c>
      <c r="W1353" s="319">
        <v>0</v>
      </c>
      <c r="X1353" s="319">
        <v>0</v>
      </c>
      <c r="Y1353" s="210"/>
      <c r="Z1353" s="320">
        <f t="shared" si="517"/>
        <v>0.18215898496240598</v>
      </c>
      <c r="AA1353" s="210"/>
      <c r="AB1353" s="321">
        <f t="shared" si="518"/>
        <v>2.4227144999999999E-2</v>
      </c>
      <c r="AC1353" s="321">
        <f t="shared" si="519"/>
        <v>9.4997325000000001E-3</v>
      </c>
      <c r="AD1353" s="321">
        <f t="shared" si="526"/>
        <v>7.0273660000000002E-3</v>
      </c>
      <c r="AE1353" s="321">
        <f t="shared" si="520"/>
        <v>7.0273660000000002E-3</v>
      </c>
      <c r="AF1353" s="321">
        <f t="shared" si="521"/>
        <v>1.7253632000000001E-5</v>
      </c>
      <c r="AG1353"/>
      <c r="AH1353" s="121">
        <v>2.7300745000000002</v>
      </c>
      <c r="AI1353" s="121">
        <v>2.5275322</v>
      </c>
      <c r="AJ1353" s="121">
        <v>0</v>
      </c>
      <c r="AK1353" s="121">
        <v>0</v>
      </c>
      <c r="AL1353" s="121">
        <v>0.18175616999999999</v>
      </c>
      <c r="AM1353" s="121">
        <v>1.4923384E-2</v>
      </c>
      <c r="AN1353" s="121">
        <v>5.8627579000000004E-3</v>
      </c>
      <c r="AO1353"/>
      <c r="AP1353" s="282">
        <v>5.3606925999999996E-3</v>
      </c>
      <c r="AQ1353" s="282">
        <v>5.0016499999999998E-3</v>
      </c>
      <c r="AR1353" s="282">
        <v>1.8123263000000001E-4</v>
      </c>
      <c r="AS1353" s="282">
        <v>1.7780994E-4</v>
      </c>
      <c r="AT1353" s="255">
        <f t="shared" si="512"/>
        <v>2.9985911091999995E-7</v>
      </c>
      <c r="AU1353" s="256">
        <f t="shared" si="513"/>
        <v>6.7023900816299997E-10</v>
      </c>
      <c r="AV1353" s="256">
        <f t="shared" si="514"/>
        <v>2.490335323844E-2</v>
      </c>
      <c r="AW1353" s="272">
        <v>1.6904353999999999E-7</v>
      </c>
      <c r="AX1353" s="272">
        <v>5.1004515999999996E-10</v>
      </c>
      <c r="AY1353" s="272">
        <v>1.3935163E-14</v>
      </c>
      <c r="AZ1353" s="273">
        <v>0</v>
      </c>
      <c r="BA1353" s="273">
        <v>0</v>
      </c>
      <c r="BB1353" s="272">
        <v>2.0474092E-10</v>
      </c>
      <c r="BC1353" s="272">
        <v>1.3061083E-7</v>
      </c>
      <c r="BD1353" s="272">
        <v>2.9023713000000001E-11</v>
      </c>
      <c r="BE1353" s="272">
        <v>1.3115619999999999E-10</v>
      </c>
      <c r="BF1353" s="273">
        <v>0</v>
      </c>
      <c r="BG1353" s="273">
        <v>0</v>
      </c>
      <c r="BH1353" s="273">
        <v>0</v>
      </c>
      <c r="BI1353" s="273">
        <v>0</v>
      </c>
      <c r="BJ1353" s="273">
        <v>0</v>
      </c>
      <c r="BK1353" s="273">
        <v>0</v>
      </c>
      <c r="BL1353" s="273">
        <v>0</v>
      </c>
      <c r="BM1353" s="273">
        <v>0</v>
      </c>
      <c r="BN1353" s="272">
        <v>3.4823844000000001E-7</v>
      </c>
      <c r="BO1353" s="273">
        <v>2.4903004999999999E-2</v>
      </c>
      <c r="BP1353" s="273">
        <v>0</v>
      </c>
      <c r="BQ1353" s="273">
        <v>0</v>
      </c>
      <c r="BR1353" s="273">
        <v>0</v>
      </c>
      <c r="BS1353"/>
      <c r="BT1353" s="274">
        <v>1.1431394000000001E-5</v>
      </c>
      <c r="BU1353" s="274">
        <v>9.7163678999999999E-7</v>
      </c>
      <c r="BV1353" s="274">
        <v>5.0790758999999996E-6</v>
      </c>
      <c r="BW1353" s="121">
        <v>0</v>
      </c>
      <c r="BX1353" s="274">
        <v>1.6820261E-6</v>
      </c>
      <c r="BY1353" s="274">
        <v>1.3254546E-7</v>
      </c>
      <c r="BZ1353" s="121">
        <v>0</v>
      </c>
      <c r="CA1353" s="274">
        <v>2.0117549E-7</v>
      </c>
      <c r="CB1353" s="121">
        <v>0</v>
      </c>
      <c r="CC1353" s="121">
        <v>0</v>
      </c>
      <c r="CD1353" s="121">
        <v>0</v>
      </c>
      <c r="CE1353" s="121">
        <v>0</v>
      </c>
      <c r="CF1353" s="121">
        <v>0</v>
      </c>
      <c r="CG1353" s="274">
        <v>3.1422315999999999E-7</v>
      </c>
      <c r="CH1353" s="274">
        <v>3.0423897000000002E-6</v>
      </c>
      <c r="CI1353" s="274">
        <v>8.3213383999999992E-9</v>
      </c>
      <c r="CJ1353" s="121">
        <v>0</v>
      </c>
      <c r="CK1353"/>
      <c r="CL1353" s="322">
        <v>0</v>
      </c>
      <c r="CM1353" s="322">
        <v>0.18215898999999999</v>
      </c>
      <c r="CN1353" s="322">
        <v>5.5775026E-3</v>
      </c>
      <c r="CO1353" s="322">
        <v>6.9517915999999999E-4</v>
      </c>
      <c r="CP1353" s="322">
        <v>9.9648080000000001E-6</v>
      </c>
      <c r="CQ1353" s="322">
        <v>0</v>
      </c>
      <c r="CR1353" s="322">
        <v>0</v>
      </c>
      <c r="CS1353" s="322">
        <v>6.1800917000000006E-5</v>
      </c>
      <c r="CT1353" s="322">
        <v>0</v>
      </c>
      <c r="CU1353" s="322">
        <v>0.34323785000000001</v>
      </c>
      <c r="CW1353" s="135"/>
      <c r="CX1353" s="78" t="s">
        <v>3461</v>
      </c>
      <c r="DB1353" s="23"/>
      <c r="DI1353"/>
      <c r="DJ1353"/>
      <c r="DK1353"/>
      <c r="DL1353"/>
      <c r="DM1353"/>
      <c r="DN1353"/>
    </row>
    <row r="1354" spans="1:118" ht="14.4" customHeight="1">
      <c r="A1354" t="s">
        <v>2988</v>
      </c>
      <c r="B1354" s="168" t="s">
        <v>2934</v>
      </c>
      <c r="C1354" s="279" t="str">
        <f t="shared" si="515"/>
        <v>B.044.01.154</v>
      </c>
      <c r="D1354" s="14" t="s">
        <v>2935</v>
      </c>
      <c r="E1354" s="278" t="s">
        <v>1810</v>
      </c>
      <c r="F1354" s="281" t="str">
        <f t="shared" si="516"/>
        <v>Electricity Democratic Republic of Congo production</v>
      </c>
      <c r="G1354" s="319">
        <f t="shared" si="522"/>
        <v>6.6376953800000005E-4</v>
      </c>
      <c r="H1354" s="319">
        <f t="shared" si="523"/>
        <v>5.9203760000000001E-5</v>
      </c>
      <c r="I1354" s="319">
        <f t="shared" si="524"/>
        <v>8.7053768000000002E-5</v>
      </c>
      <c r="J1354" s="319">
        <f t="shared" si="525"/>
        <v>2.0355285000000001E-4</v>
      </c>
      <c r="K1354" s="319">
        <v>3.1395916E-4</v>
      </c>
      <c r="L1354" s="319">
        <v>2.8560005000000001E-5</v>
      </c>
      <c r="M1354" s="319">
        <v>5.8493762999999998E-5</v>
      </c>
      <c r="N1354" s="319">
        <v>4.9142817E-5</v>
      </c>
      <c r="O1354" s="319">
        <v>1.0060943E-5</v>
      </c>
      <c r="P1354" s="319">
        <v>0</v>
      </c>
      <c r="Q1354" s="319">
        <v>0</v>
      </c>
      <c r="R1354" s="319">
        <v>0</v>
      </c>
      <c r="S1354" s="319">
        <v>2.0355285000000001E-4</v>
      </c>
      <c r="T1354" s="319">
        <v>0</v>
      </c>
      <c r="U1354" s="319">
        <v>0</v>
      </c>
      <c r="V1354" s="319">
        <v>0</v>
      </c>
      <c r="W1354" s="319">
        <v>0</v>
      </c>
      <c r="X1354" s="319">
        <v>0</v>
      </c>
      <c r="Y1354" s="210"/>
      <c r="Z1354" s="320">
        <f t="shared" si="517"/>
        <v>2.3605951879699248E-3</v>
      </c>
      <c r="AA1354" s="210"/>
      <c r="AB1354" s="321">
        <f t="shared" si="518"/>
        <v>3.1395916E-4</v>
      </c>
      <c r="AC1354" s="321">
        <f t="shared" si="519"/>
        <v>1.4625752799999998E-4</v>
      </c>
      <c r="AD1354" s="321">
        <f t="shared" si="526"/>
        <v>8.7053768000000002E-5</v>
      </c>
      <c r="AE1354" s="321">
        <f t="shared" si="520"/>
        <v>8.7053768000000002E-5</v>
      </c>
      <c r="AF1354" s="321">
        <f t="shared" si="521"/>
        <v>2.0355285000000001E-4</v>
      </c>
      <c r="AG1354"/>
      <c r="AH1354" s="121">
        <v>1.0581935</v>
      </c>
      <c r="AI1354" s="121">
        <v>8.4223239000000005E-3</v>
      </c>
      <c r="AJ1354" s="121">
        <v>0</v>
      </c>
      <c r="AK1354" s="121">
        <v>0</v>
      </c>
      <c r="AL1354" s="121">
        <v>0</v>
      </c>
      <c r="AM1354" s="121">
        <v>9.5347062999999997E-4</v>
      </c>
      <c r="AN1354" s="121">
        <v>1.0488177000000001</v>
      </c>
      <c r="AO1354"/>
      <c r="AP1354" s="283">
        <v>6.0241146999999997E-5</v>
      </c>
      <c r="AQ1354" s="283">
        <v>5.7214025E-5</v>
      </c>
      <c r="AR1354" s="283">
        <v>2.3964343E-6</v>
      </c>
      <c r="AS1354" s="283">
        <v>6.3068794999999997E-7</v>
      </c>
      <c r="AT1354" s="255">
        <f t="shared" si="512"/>
        <v>3.4300973834999996E-9</v>
      </c>
      <c r="AU1354" s="256">
        <f t="shared" si="513"/>
        <v>8.8625530855300013E-12</v>
      </c>
      <c r="AV1354" s="256">
        <f t="shared" si="514"/>
        <v>8.8331645199999999E-5</v>
      </c>
      <c r="AW1354" s="272">
        <v>2.1906322999999998E-9</v>
      </c>
      <c r="AX1354" s="272">
        <v>6.6096666000000001E-12</v>
      </c>
      <c r="AY1354" s="272">
        <v>1.8058553000000001E-16</v>
      </c>
      <c r="AZ1354" s="273">
        <v>0</v>
      </c>
      <c r="BA1354" s="273">
        <v>0</v>
      </c>
      <c r="BB1354" s="272">
        <v>7.3071834999999996E-12</v>
      </c>
      <c r="BC1354" s="272">
        <v>1.2321579E-9</v>
      </c>
      <c r="BD1354" s="272">
        <v>1.0358535000000001E-12</v>
      </c>
      <c r="BE1354" s="272">
        <v>1.2168524E-12</v>
      </c>
      <c r="BF1354" s="273">
        <v>0</v>
      </c>
      <c r="BG1354" s="273">
        <v>0</v>
      </c>
      <c r="BH1354" s="273">
        <v>0</v>
      </c>
      <c r="BI1354" s="273">
        <v>0</v>
      </c>
      <c r="BJ1354" s="273">
        <v>0</v>
      </c>
      <c r="BK1354" s="273">
        <v>0</v>
      </c>
      <c r="BL1354" s="273">
        <v>0</v>
      </c>
      <c r="BM1354" s="273">
        <v>0</v>
      </c>
      <c r="BN1354" s="272">
        <v>4.1084062E-6</v>
      </c>
      <c r="BO1354" s="272">
        <v>8.4223239000000004E-5</v>
      </c>
      <c r="BP1354" s="273">
        <v>0</v>
      </c>
      <c r="BQ1354" s="273">
        <v>0</v>
      </c>
      <c r="BR1354" s="273">
        <v>0</v>
      </c>
      <c r="BS1354"/>
      <c r="BT1354" s="274">
        <v>2.2090171999999999E-7</v>
      </c>
      <c r="BU1354" s="274">
        <v>1.0795073E-8</v>
      </c>
      <c r="BV1354" s="274">
        <v>6.5819658000000007E-8</v>
      </c>
      <c r="BW1354" s="121">
        <v>0</v>
      </c>
      <c r="BX1354" s="274">
        <v>1.4370029E-8</v>
      </c>
      <c r="BY1354" s="274">
        <v>4.7305346E-9</v>
      </c>
      <c r="BZ1354" s="121">
        <v>0</v>
      </c>
      <c r="CA1354" s="274">
        <v>7.1799334999999999E-9</v>
      </c>
      <c r="CB1354" s="121">
        <v>0</v>
      </c>
      <c r="CC1354" s="121">
        <v>0</v>
      </c>
      <c r="CD1354" s="121">
        <v>0</v>
      </c>
      <c r="CE1354" s="121">
        <v>0</v>
      </c>
      <c r="CF1354" s="121">
        <v>0</v>
      </c>
      <c r="CG1354" s="274">
        <v>9.6643024000000002E-9</v>
      </c>
      <c r="CH1354" s="274">
        <v>1.0169687000000001E-8</v>
      </c>
      <c r="CI1354" s="274">
        <v>9.8172501000000005E-8</v>
      </c>
      <c r="CJ1354" s="121">
        <v>0</v>
      </c>
      <c r="CK1354"/>
      <c r="CL1354" s="322">
        <v>0</v>
      </c>
      <c r="CM1354" s="322">
        <v>2.3605952000000001E-3</v>
      </c>
      <c r="CN1354" s="322">
        <v>1.9906053E-4</v>
      </c>
      <c r="CO1354" s="322">
        <v>8.4707836000000001E-6</v>
      </c>
      <c r="CP1354" s="322">
        <v>3.5564303000000001E-7</v>
      </c>
      <c r="CQ1354" s="322">
        <v>0</v>
      </c>
      <c r="CR1354" s="322">
        <v>0</v>
      </c>
      <c r="CS1354" s="322">
        <v>4.8304871999999999E-7</v>
      </c>
      <c r="CT1354" s="322">
        <v>0</v>
      </c>
      <c r="CU1354" s="322">
        <v>1.1441648000000001E-3</v>
      </c>
      <c r="CV1354" s="146"/>
      <c r="CW1354" s="135"/>
      <c r="CX1354" s="78" t="s">
        <v>3461</v>
      </c>
      <c r="DB1354" s="23"/>
      <c r="DI1354"/>
      <c r="DJ1354"/>
      <c r="DK1354"/>
      <c r="DL1354"/>
      <c r="DM1354"/>
      <c r="DN1354"/>
    </row>
    <row r="1355" spans="1:118" ht="14.4" customHeight="1">
      <c r="A1355" t="s">
        <v>2989</v>
      </c>
      <c r="B1355" s="168" t="s">
        <v>2934</v>
      </c>
      <c r="C1355" s="279" t="str">
        <f t="shared" si="515"/>
        <v>B.044.01.155</v>
      </c>
      <c r="D1355" s="14" t="s">
        <v>2935</v>
      </c>
      <c r="E1355" s="278" t="s">
        <v>1810</v>
      </c>
      <c r="F1355" s="281" t="str">
        <f t="shared" si="516"/>
        <v>Electricity Djibouti production</v>
      </c>
      <c r="G1355" s="319">
        <f t="shared" si="522"/>
        <v>4.0922396399999998E-2</v>
      </c>
      <c r="H1355" s="319">
        <f t="shared" si="523"/>
        <v>2.8650435999999996E-3</v>
      </c>
      <c r="I1355" s="319">
        <f t="shared" si="524"/>
        <v>8.6645457999999995E-3</v>
      </c>
      <c r="J1355" s="319">
        <f t="shared" si="525"/>
        <v>0</v>
      </c>
      <c r="K1355" s="319">
        <v>2.9392807E-2</v>
      </c>
      <c r="L1355" s="319">
        <v>6.8177300999999997E-3</v>
      </c>
      <c r="M1355" s="319">
        <v>1.8468156999999999E-3</v>
      </c>
      <c r="N1355" s="319">
        <v>1.5515794999999999E-3</v>
      </c>
      <c r="O1355" s="319">
        <v>1.3134640999999999E-3</v>
      </c>
      <c r="P1355" s="319">
        <v>0</v>
      </c>
      <c r="Q1355" s="319">
        <v>0</v>
      </c>
      <c r="R1355" s="319">
        <v>0</v>
      </c>
      <c r="S1355" s="319">
        <v>0</v>
      </c>
      <c r="T1355" s="319">
        <v>0</v>
      </c>
      <c r="U1355" s="319">
        <v>0</v>
      </c>
      <c r="V1355" s="319">
        <v>0</v>
      </c>
      <c r="W1355" s="319">
        <v>0</v>
      </c>
      <c r="X1355" s="319">
        <v>0</v>
      </c>
      <c r="Y1355" s="210"/>
      <c r="Z1355" s="320">
        <f t="shared" si="517"/>
        <v>0.22099854887218043</v>
      </c>
      <c r="AA1355" s="210"/>
      <c r="AB1355" s="321">
        <f t="shared" si="518"/>
        <v>2.9392807E-2</v>
      </c>
      <c r="AC1355" s="321">
        <f t="shared" si="519"/>
        <v>1.15295894E-2</v>
      </c>
      <c r="AD1355" s="321">
        <f t="shared" si="526"/>
        <v>8.6645457999999995E-3</v>
      </c>
      <c r="AE1355" s="321">
        <f t="shared" si="520"/>
        <v>8.6645457999999995E-3</v>
      </c>
      <c r="AF1355" s="321">
        <f t="shared" si="521"/>
        <v>0</v>
      </c>
      <c r="AG1355"/>
      <c r="AH1355" s="121">
        <v>3.0994152000000001</v>
      </c>
      <c r="AI1355" s="121">
        <v>3.0994152000000001</v>
      </c>
      <c r="AJ1355" s="121">
        <v>0</v>
      </c>
      <c r="AK1355" s="121">
        <v>0</v>
      </c>
      <c r="AL1355" s="121">
        <v>0</v>
      </c>
      <c r="AM1355" s="121">
        <v>0</v>
      </c>
      <c r="AN1355" s="121">
        <v>0</v>
      </c>
      <c r="AO1355"/>
      <c r="AP1355" s="282">
        <v>6.5679377999999997E-3</v>
      </c>
      <c r="AQ1355" s="282">
        <v>6.1262399000000002E-3</v>
      </c>
      <c r="AR1355" s="282">
        <v>2.2039967000000001E-4</v>
      </c>
      <c r="AS1355" s="282">
        <v>2.2129825000000001E-4</v>
      </c>
      <c r="AT1355" s="255">
        <f t="shared" si="512"/>
        <v>3.6728056872000001E-7</v>
      </c>
      <c r="AU1355" s="256">
        <f t="shared" si="513"/>
        <v>8.1508754938899991E-10</v>
      </c>
      <c r="AV1355" s="256">
        <f t="shared" si="514"/>
        <v>3.0994152000000001E-2</v>
      </c>
      <c r="AW1355" s="272">
        <v>2.0508666E-7</v>
      </c>
      <c r="AX1355" s="272">
        <v>6.1879595000000003E-10</v>
      </c>
      <c r="AY1355" s="272">
        <v>1.6906389000000001E-14</v>
      </c>
      <c r="AZ1355" s="273">
        <v>0</v>
      </c>
      <c r="BA1355" s="273">
        <v>0</v>
      </c>
      <c r="BB1355" s="272">
        <v>2.3070872000000001E-10</v>
      </c>
      <c r="BC1355" s="272">
        <v>1.6196319999999999E-7</v>
      </c>
      <c r="BD1355" s="272">
        <v>3.2704862999999997E-11</v>
      </c>
      <c r="BE1355" s="272">
        <v>1.6356983E-10</v>
      </c>
      <c r="BF1355" s="273">
        <v>0</v>
      </c>
      <c r="BG1355" s="273">
        <v>0</v>
      </c>
      <c r="BH1355" s="273">
        <v>0</v>
      </c>
      <c r="BI1355" s="273">
        <v>0</v>
      </c>
      <c r="BJ1355" s="273">
        <v>0</v>
      </c>
      <c r="BK1355" s="273">
        <v>0</v>
      </c>
      <c r="BL1355" s="273">
        <v>0</v>
      </c>
      <c r="BM1355" s="273">
        <v>0</v>
      </c>
      <c r="BN1355" s="273">
        <v>0</v>
      </c>
      <c r="BO1355" s="273">
        <v>3.0994152000000001E-2</v>
      </c>
      <c r="BP1355" s="273">
        <v>0</v>
      </c>
      <c r="BQ1355" s="273">
        <v>0</v>
      </c>
      <c r="BR1355" s="273">
        <v>0</v>
      </c>
      <c r="BS1355"/>
      <c r="BT1355" s="274">
        <v>1.3901083999999999E-5</v>
      </c>
      <c r="BU1355" s="274">
        <v>1.2036554999999999E-6</v>
      </c>
      <c r="BV1355" s="274">
        <v>6.1620259999999999E-6</v>
      </c>
      <c r="BW1355" s="121">
        <v>0</v>
      </c>
      <c r="BX1355" s="274">
        <v>2.0557718000000001E-6</v>
      </c>
      <c r="BY1355" s="274">
        <v>1.4935652999999999E-7</v>
      </c>
      <c r="BZ1355" s="121">
        <v>0</v>
      </c>
      <c r="CA1355" s="274">
        <v>2.2669108E-7</v>
      </c>
      <c r="CB1355" s="121">
        <v>0</v>
      </c>
      <c r="CC1355" s="121">
        <v>0</v>
      </c>
      <c r="CD1355" s="121">
        <v>0</v>
      </c>
      <c r="CE1355" s="121">
        <v>0</v>
      </c>
      <c r="CF1355" s="121">
        <v>0</v>
      </c>
      <c r="CG1355" s="274">
        <v>3.6113836E-7</v>
      </c>
      <c r="CH1355" s="274">
        <v>3.7424447999999998E-6</v>
      </c>
      <c r="CI1355" s="121">
        <v>0</v>
      </c>
      <c r="CJ1355" s="121">
        <v>0</v>
      </c>
      <c r="CK1355"/>
      <c r="CL1355" s="322">
        <v>0</v>
      </c>
      <c r="CM1355" s="322">
        <v>0.22099854999999999</v>
      </c>
      <c r="CN1355" s="322">
        <v>6.2849111999999999E-3</v>
      </c>
      <c r="CO1355" s="322">
        <v>8.5777859000000004E-4</v>
      </c>
      <c r="CP1355" s="322">
        <v>1.1228669999999999E-5</v>
      </c>
      <c r="CQ1355" s="322">
        <v>0</v>
      </c>
      <c r="CR1355" s="322">
        <v>0</v>
      </c>
      <c r="CS1355" s="322">
        <v>7.6160251000000003E-5</v>
      </c>
      <c r="CT1355" s="322">
        <v>0</v>
      </c>
      <c r="CU1355" s="322">
        <v>0.42105262999999998</v>
      </c>
      <c r="CV1355" s="146"/>
      <c r="CW1355" s="135"/>
      <c r="CX1355" s="78" t="s">
        <v>3461</v>
      </c>
      <c r="DB1355" s="23"/>
      <c r="DI1355"/>
      <c r="DJ1355"/>
      <c r="DK1355"/>
      <c r="DL1355"/>
      <c r="DM1355"/>
      <c r="DN1355"/>
    </row>
    <row r="1356" spans="1:118" ht="14.4" customHeight="1">
      <c r="A1356" t="s">
        <v>2990</v>
      </c>
      <c r="B1356" s="168" t="s">
        <v>2934</v>
      </c>
      <c r="C1356" s="279" t="str">
        <f t="shared" si="515"/>
        <v>B.044.01.156</v>
      </c>
      <c r="D1356" s="14" t="s">
        <v>2935</v>
      </c>
      <c r="E1356" s="278" t="s">
        <v>1810</v>
      </c>
      <c r="F1356" s="281" t="str">
        <f t="shared" si="516"/>
        <v>Electricity Dominica production</v>
      </c>
      <c r="G1356" s="319">
        <f t="shared" si="522"/>
        <v>3.142295245E-2</v>
      </c>
      <c r="H1356" s="319">
        <f t="shared" si="523"/>
        <v>2.2030571999999997E-3</v>
      </c>
      <c r="I1356" s="319">
        <f t="shared" si="524"/>
        <v>6.6406981E-3</v>
      </c>
      <c r="J1356" s="319">
        <f t="shared" si="525"/>
        <v>4.7812149999999999E-5</v>
      </c>
      <c r="K1356" s="319">
        <v>2.2531385000000001E-2</v>
      </c>
      <c r="L1356" s="319">
        <v>5.2157990999999997E-3</v>
      </c>
      <c r="M1356" s="319">
        <v>1.4248990000000001E-3</v>
      </c>
      <c r="N1356" s="319">
        <v>1.1971114E-3</v>
      </c>
      <c r="O1356" s="319">
        <v>1.0059457999999999E-3</v>
      </c>
      <c r="P1356" s="319">
        <v>0</v>
      </c>
      <c r="Q1356" s="319">
        <v>0</v>
      </c>
      <c r="R1356" s="319">
        <v>0</v>
      </c>
      <c r="S1356" s="319">
        <v>4.7812149999999999E-5</v>
      </c>
      <c r="T1356" s="319">
        <v>0</v>
      </c>
      <c r="U1356" s="319">
        <v>0</v>
      </c>
      <c r="V1356" s="319">
        <v>0</v>
      </c>
      <c r="W1356" s="319">
        <v>0</v>
      </c>
      <c r="X1356" s="319">
        <v>0</v>
      </c>
      <c r="Y1356" s="210"/>
      <c r="Z1356" s="320">
        <f t="shared" si="517"/>
        <v>0.16940890977443609</v>
      </c>
      <c r="AA1356" s="210"/>
      <c r="AB1356" s="321">
        <f t="shared" si="518"/>
        <v>2.2531385000000001E-2</v>
      </c>
      <c r="AC1356" s="321">
        <f t="shared" si="519"/>
        <v>8.8437553000000006E-3</v>
      </c>
      <c r="AD1356" s="321">
        <f t="shared" si="526"/>
        <v>6.6406981E-3</v>
      </c>
      <c r="AE1356" s="321">
        <f t="shared" si="520"/>
        <v>6.6406981E-3</v>
      </c>
      <c r="AF1356" s="321">
        <f t="shared" si="521"/>
        <v>4.7812149999999999E-5</v>
      </c>
      <c r="AG1356"/>
      <c r="AH1356" s="121">
        <v>2.6178191000000002</v>
      </c>
      <c r="AI1356" s="121">
        <v>2.3701411000000001</v>
      </c>
      <c r="AJ1356" s="121">
        <v>0</v>
      </c>
      <c r="AK1356" s="121">
        <v>0</v>
      </c>
      <c r="AL1356" s="121">
        <v>0</v>
      </c>
      <c r="AM1356" s="121">
        <v>0</v>
      </c>
      <c r="AN1356" s="121">
        <v>0.24767801</v>
      </c>
      <c r="AO1356"/>
      <c r="AP1356" s="282">
        <v>5.0324206999999999E-3</v>
      </c>
      <c r="AQ1356" s="282">
        <v>4.6942253000000003E-3</v>
      </c>
      <c r="AR1356" s="282">
        <v>1.6896042000000001E-4</v>
      </c>
      <c r="AS1356" s="282">
        <v>1.6923496E-4</v>
      </c>
      <c r="AT1356" s="255">
        <f t="shared" si="512"/>
        <v>2.8142837186000004E-7</v>
      </c>
      <c r="AU1356" s="256">
        <f t="shared" si="513"/>
        <v>6.2485363078199991E-10</v>
      </c>
      <c r="AV1356" s="256">
        <f t="shared" si="514"/>
        <v>2.3702376015869997E-2</v>
      </c>
      <c r="AW1356" s="272">
        <v>1.5721147E-7</v>
      </c>
      <c r="AX1356" s="272">
        <v>4.7434494999999996E-10</v>
      </c>
      <c r="AY1356" s="272">
        <v>1.2959782000000001E-14</v>
      </c>
      <c r="AZ1356" s="273">
        <v>0</v>
      </c>
      <c r="BA1356" s="273">
        <v>0</v>
      </c>
      <c r="BB1356" s="272">
        <v>1.7800185999999999E-10</v>
      </c>
      <c r="BC1356" s="272">
        <v>1.240389E-7</v>
      </c>
      <c r="BD1356" s="272">
        <v>2.5233231E-11</v>
      </c>
      <c r="BE1356" s="272">
        <v>1.2526248999999999E-10</v>
      </c>
      <c r="BF1356" s="273">
        <v>0</v>
      </c>
      <c r="BG1356" s="273">
        <v>0</v>
      </c>
      <c r="BH1356" s="273">
        <v>0</v>
      </c>
      <c r="BI1356" s="273">
        <v>0</v>
      </c>
      <c r="BJ1356" s="273">
        <v>0</v>
      </c>
      <c r="BK1356" s="273">
        <v>0</v>
      </c>
      <c r="BL1356" s="273">
        <v>0</v>
      </c>
      <c r="BM1356" s="273">
        <v>0</v>
      </c>
      <c r="BN1356" s="272">
        <v>9.6501587000000005E-7</v>
      </c>
      <c r="BO1356" s="273">
        <v>2.3701410999999999E-2</v>
      </c>
      <c r="BP1356" s="273">
        <v>0</v>
      </c>
      <c r="BQ1356" s="273">
        <v>0</v>
      </c>
      <c r="BR1356" s="273">
        <v>0</v>
      </c>
      <c r="BS1356"/>
      <c r="BT1356" s="274">
        <v>1.0673169E-5</v>
      </c>
      <c r="BU1356" s="274">
        <v>9.2220050999999998E-7</v>
      </c>
      <c r="BV1356" s="274">
        <v>4.7235700000000004E-6</v>
      </c>
      <c r="BW1356" s="121">
        <v>0</v>
      </c>
      <c r="BX1356" s="274">
        <v>1.5741187999999999E-6</v>
      </c>
      <c r="BY1356" s="274">
        <v>1.1523508999999999E-7</v>
      </c>
      <c r="BZ1356" s="121">
        <v>0</v>
      </c>
      <c r="CA1356" s="274">
        <v>1.7490207E-7</v>
      </c>
      <c r="CB1356" s="121">
        <v>0</v>
      </c>
      <c r="CC1356" s="121">
        <v>0</v>
      </c>
      <c r="CD1356" s="121">
        <v>0</v>
      </c>
      <c r="CE1356" s="121">
        <v>0</v>
      </c>
      <c r="CF1356" s="121">
        <v>0</v>
      </c>
      <c r="CG1356" s="274">
        <v>2.7821388999999998E-7</v>
      </c>
      <c r="CH1356" s="274">
        <v>2.8618695999999999E-6</v>
      </c>
      <c r="CI1356" s="274">
        <v>2.3059556E-8</v>
      </c>
      <c r="CJ1356" s="121">
        <v>0</v>
      </c>
      <c r="CK1356"/>
      <c r="CL1356" s="322">
        <v>0</v>
      </c>
      <c r="CM1356" s="322">
        <v>0.16940891</v>
      </c>
      <c r="CN1356" s="322">
        <v>4.8490837000000004E-3</v>
      </c>
      <c r="CO1356" s="322">
        <v>6.5738541999999997E-4</v>
      </c>
      <c r="CP1356" s="322">
        <v>8.6634093000000002E-6</v>
      </c>
      <c r="CQ1356" s="322">
        <v>0</v>
      </c>
      <c r="CR1356" s="322">
        <v>0</v>
      </c>
      <c r="CS1356" s="322">
        <v>5.8304582999999998E-5</v>
      </c>
      <c r="CT1356" s="322">
        <v>0</v>
      </c>
      <c r="CU1356" s="322">
        <v>0.32198143000000001</v>
      </c>
      <c r="CV1356" s="146"/>
      <c r="CW1356" s="135"/>
      <c r="CX1356" s="78" t="s">
        <v>3461</v>
      </c>
      <c r="DB1356" s="23"/>
      <c r="DI1356"/>
      <c r="DJ1356"/>
      <c r="DK1356"/>
      <c r="DL1356"/>
      <c r="DM1356"/>
      <c r="DN1356"/>
    </row>
    <row r="1357" spans="1:118" ht="14.4" customHeight="1">
      <c r="A1357" t="s">
        <v>2991</v>
      </c>
      <c r="B1357" s="168" t="s">
        <v>2934</v>
      </c>
      <c r="C1357" s="279" t="str">
        <f t="shared" si="515"/>
        <v>B.044.01.157</v>
      </c>
      <c r="D1357" s="14" t="s">
        <v>2935</v>
      </c>
      <c r="E1357" s="278" t="s">
        <v>1810</v>
      </c>
      <c r="F1357" s="281" t="str">
        <f t="shared" si="516"/>
        <v>Electricity Dominican Republic production</v>
      </c>
      <c r="G1357" s="319">
        <f t="shared" si="522"/>
        <v>3.3685294785999999E-2</v>
      </c>
      <c r="H1357" s="319">
        <f t="shared" si="523"/>
        <v>2.881836E-3</v>
      </c>
      <c r="I1357" s="319">
        <f t="shared" si="524"/>
        <v>5.7852279000000003E-3</v>
      </c>
      <c r="J1357" s="319">
        <f t="shared" si="525"/>
        <v>7.0700885999999994E-5</v>
      </c>
      <c r="K1357" s="319">
        <v>2.4947529999999999E-2</v>
      </c>
      <c r="L1357" s="319">
        <v>3.7032625999999999E-3</v>
      </c>
      <c r="M1357" s="319">
        <v>2.0819653E-3</v>
      </c>
      <c r="N1357" s="319">
        <v>1.7491375E-3</v>
      </c>
      <c r="O1357" s="319">
        <v>1.1326985000000001E-3</v>
      </c>
      <c r="P1357" s="319">
        <v>0</v>
      </c>
      <c r="Q1357" s="319">
        <v>0</v>
      </c>
      <c r="R1357" s="319">
        <v>0</v>
      </c>
      <c r="S1357" s="319">
        <v>7.0700885999999994E-5</v>
      </c>
      <c r="T1357" s="319">
        <v>0</v>
      </c>
      <c r="U1357" s="319">
        <v>0</v>
      </c>
      <c r="V1357" s="319">
        <v>0</v>
      </c>
      <c r="W1357" s="319">
        <v>0</v>
      </c>
      <c r="X1357" s="319">
        <v>0</v>
      </c>
      <c r="Y1357" s="210"/>
      <c r="Z1357" s="320">
        <f t="shared" si="517"/>
        <v>0.18757541353383456</v>
      </c>
      <c r="AA1357" s="210"/>
      <c r="AB1357" s="321">
        <f t="shared" si="518"/>
        <v>2.4947529999999999E-2</v>
      </c>
      <c r="AC1357" s="321">
        <f t="shared" si="519"/>
        <v>8.6670639000000008E-3</v>
      </c>
      <c r="AD1357" s="321">
        <f t="shared" si="526"/>
        <v>5.7852279000000003E-3</v>
      </c>
      <c r="AE1357" s="321">
        <f t="shared" si="520"/>
        <v>5.7852279000000003E-3</v>
      </c>
      <c r="AF1357" s="321">
        <f t="shared" si="521"/>
        <v>7.0700885999999994E-5</v>
      </c>
      <c r="AG1357"/>
      <c r="AH1357" s="121">
        <v>2.5535068999999999</v>
      </c>
      <c r="AI1357" s="121">
        <v>2.3734525</v>
      </c>
      <c r="AJ1357" s="121">
        <v>0</v>
      </c>
      <c r="AK1357" s="121">
        <v>0</v>
      </c>
      <c r="AL1357" s="121">
        <v>1.1298285E-2</v>
      </c>
      <c r="AM1357" s="121">
        <v>0.10891355</v>
      </c>
      <c r="AN1357" s="121">
        <v>5.9842610999999997E-2</v>
      </c>
      <c r="AO1357"/>
      <c r="AP1357" s="282">
        <v>4.9570951000000004E-3</v>
      </c>
      <c r="AQ1357" s="282">
        <v>4.6558874999999998E-3</v>
      </c>
      <c r="AR1357" s="282">
        <v>1.7907034E-4</v>
      </c>
      <c r="AS1357" s="282">
        <v>1.2213727000000001E-4</v>
      </c>
      <c r="AT1357" s="255">
        <f t="shared" si="512"/>
        <v>2.7912994418E-7</v>
      </c>
      <c r="AU1357" s="256">
        <f t="shared" si="513"/>
        <v>6.6224236451900003E-10</v>
      </c>
      <c r="AV1357" s="256">
        <f t="shared" si="514"/>
        <v>1.7106060990400001E-2</v>
      </c>
      <c r="AW1357" s="272">
        <v>1.7406998E-7</v>
      </c>
      <c r="AX1357" s="272">
        <v>5.2521115000000004E-10</v>
      </c>
      <c r="AY1357" s="272">
        <v>1.4349519000000001E-14</v>
      </c>
      <c r="AZ1357" s="273">
        <v>0</v>
      </c>
      <c r="BA1357" s="273">
        <v>0</v>
      </c>
      <c r="BB1357" s="272">
        <v>2.6008418E-10</v>
      </c>
      <c r="BC1357" s="272">
        <v>1.0479988E-7</v>
      </c>
      <c r="BD1357" s="272">
        <v>3.6869075E-11</v>
      </c>
      <c r="BE1357" s="272">
        <v>1.0014779E-10</v>
      </c>
      <c r="BF1357" s="273">
        <v>0</v>
      </c>
      <c r="BG1357" s="273">
        <v>0</v>
      </c>
      <c r="BH1357" s="273">
        <v>0</v>
      </c>
      <c r="BI1357" s="273">
        <v>0</v>
      </c>
      <c r="BJ1357" s="273">
        <v>0</v>
      </c>
      <c r="BK1357" s="273">
        <v>0</v>
      </c>
      <c r="BL1357" s="273">
        <v>0</v>
      </c>
      <c r="BM1357" s="273">
        <v>0</v>
      </c>
      <c r="BN1357" s="272">
        <v>1.4269904E-6</v>
      </c>
      <c r="BO1357" s="273">
        <v>1.7104634000000001E-2</v>
      </c>
      <c r="BP1357" s="273">
        <v>0</v>
      </c>
      <c r="BQ1357" s="273">
        <v>0</v>
      </c>
      <c r="BR1357" s="273">
        <v>0</v>
      </c>
      <c r="BS1357"/>
      <c r="BT1357" s="274">
        <v>1.1190649E-5</v>
      </c>
      <c r="BU1357" s="274">
        <v>7.7607597000000004E-7</v>
      </c>
      <c r="BV1357" s="274">
        <v>5.2301002E-6</v>
      </c>
      <c r="BW1357" s="121">
        <v>0</v>
      </c>
      <c r="BX1357" s="274">
        <v>1.527579E-6</v>
      </c>
      <c r="BY1357" s="274">
        <v>1.6837366000000001E-7</v>
      </c>
      <c r="BZ1357" s="121">
        <v>0</v>
      </c>
      <c r="CA1357" s="274">
        <v>2.5555497000000001E-7</v>
      </c>
      <c r="CB1357" s="121">
        <v>0</v>
      </c>
      <c r="CC1357" s="121">
        <v>0</v>
      </c>
      <c r="CD1357" s="121">
        <v>0</v>
      </c>
      <c r="CE1357" s="121">
        <v>0</v>
      </c>
      <c r="CF1357" s="121">
        <v>0</v>
      </c>
      <c r="CG1357" s="274">
        <v>3.6941703999999999E-7</v>
      </c>
      <c r="CH1357" s="274">
        <v>2.8294500000000001E-6</v>
      </c>
      <c r="CI1357" s="274">
        <v>3.4098676000000002E-8</v>
      </c>
      <c r="CJ1357" s="121">
        <v>0</v>
      </c>
      <c r="CK1357"/>
      <c r="CL1357" s="322">
        <v>0</v>
      </c>
      <c r="CM1357" s="322">
        <v>0.18757541</v>
      </c>
      <c r="CN1357" s="322">
        <v>7.0851502000000002E-3</v>
      </c>
      <c r="CO1357" s="322">
        <v>5.6959652E-4</v>
      </c>
      <c r="CP1357" s="322">
        <v>1.2658383000000001E-5</v>
      </c>
      <c r="CQ1357" s="322">
        <v>0</v>
      </c>
      <c r="CR1357" s="322">
        <v>0</v>
      </c>
      <c r="CS1357" s="322">
        <v>5.2893497999999999E-5</v>
      </c>
      <c r="CT1357" s="322">
        <v>0</v>
      </c>
      <c r="CU1357" s="322">
        <v>0.24774842</v>
      </c>
      <c r="CV1357" s="146"/>
      <c r="CW1357" s="135"/>
      <c r="CX1357" s="78" t="s">
        <v>3461</v>
      </c>
      <c r="DB1357" s="23"/>
      <c r="DI1357"/>
      <c r="DJ1357"/>
      <c r="DK1357"/>
      <c r="DL1357"/>
      <c r="DM1357"/>
      <c r="DN1357"/>
    </row>
    <row r="1358" spans="1:118" ht="14.4" customHeight="1">
      <c r="A1358" t="s">
        <v>2992</v>
      </c>
      <c r="B1358" s="168" t="s">
        <v>2934</v>
      </c>
      <c r="C1358" s="279" t="str">
        <f t="shared" si="515"/>
        <v>B.044.01.158</v>
      </c>
      <c r="D1358" s="14" t="s">
        <v>2935</v>
      </c>
      <c r="E1358" s="278" t="s">
        <v>1810</v>
      </c>
      <c r="F1358" s="281" t="str">
        <f t="shared" si="516"/>
        <v>Electricity Eastern Africa production</v>
      </c>
      <c r="G1358" s="319">
        <f t="shared" si="522"/>
        <v>4.5992929509999997E-4</v>
      </c>
      <c r="H1358" s="319">
        <f t="shared" si="523"/>
        <v>3.4042523099999999E-5</v>
      </c>
      <c r="I1358" s="319">
        <f t="shared" si="524"/>
        <v>5.2379622000000003E-5</v>
      </c>
      <c r="J1358" s="319">
        <f t="shared" si="525"/>
        <v>1.5863505999999999E-4</v>
      </c>
      <c r="K1358" s="319">
        <v>2.1487209E-4</v>
      </c>
      <c r="L1358" s="319">
        <v>1.7057370000000002E-5</v>
      </c>
      <c r="M1358" s="319">
        <v>3.5322252000000001E-5</v>
      </c>
      <c r="N1358" s="319">
        <v>2.9675556000000001E-5</v>
      </c>
      <c r="O1358" s="319">
        <v>4.3669671000000004E-6</v>
      </c>
      <c r="P1358" s="319">
        <v>0</v>
      </c>
      <c r="Q1358" s="319">
        <v>0</v>
      </c>
      <c r="R1358" s="319">
        <v>0</v>
      </c>
      <c r="S1358" s="319">
        <v>1.5863505999999999E-4</v>
      </c>
      <c r="T1358" s="319">
        <v>0</v>
      </c>
      <c r="U1358" s="319">
        <v>0</v>
      </c>
      <c r="V1358" s="319">
        <v>0</v>
      </c>
      <c r="W1358" s="319">
        <v>0</v>
      </c>
      <c r="X1358" s="319">
        <v>0</v>
      </c>
      <c r="Y1358" s="210"/>
      <c r="Z1358" s="320">
        <f t="shared" si="517"/>
        <v>1.6155796240601504E-3</v>
      </c>
      <c r="AA1358" s="210"/>
      <c r="AB1358" s="321">
        <f t="shared" si="518"/>
        <v>2.1487209E-4</v>
      </c>
      <c r="AC1358" s="321">
        <f t="shared" si="519"/>
        <v>8.6422145100000002E-5</v>
      </c>
      <c r="AD1358" s="321">
        <f t="shared" si="526"/>
        <v>5.2379622000000003E-5</v>
      </c>
      <c r="AE1358" s="321">
        <f t="shared" si="520"/>
        <v>5.2379622000000003E-5</v>
      </c>
      <c r="AF1358" s="321">
        <f t="shared" si="521"/>
        <v>1.5863505999999999E-4</v>
      </c>
      <c r="AG1358"/>
      <c r="AH1358" s="121">
        <v>0.72328864000000004</v>
      </c>
      <c r="AI1358" s="121">
        <v>0</v>
      </c>
      <c r="AJ1358" s="121">
        <v>0</v>
      </c>
      <c r="AK1358" s="121">
        <v>0</v>
      </c>
      <c r="AL1358" s="121">
        <v>0</v>
      </c>
      <c r="AM1358" s="121">
        <v>4.0980531000000001E-2</v>
      </c>
      <c r="AN1358" s="121">
        <v>0.68230811000000002</v>
      </c>
      <c r="AO1358"/>
      <c r="AP1358" s="283">
        <v>3.8600650000000001E-5</v>
      </c>
      <c r="AQ1358" s="283">
        <v>3.6987816999999998E-5</v>
      </c>
      <c r="AR1358" s="283">
        <v>1.5899725E-6</v>
      </c>
      <c r="AS1358" s="283">
        <v>2.2860913000000001E-8</v>
      </c>
      <c r="AT1358" s="255">
        <f t="shared" si="512"/>
        <v>2.2174950118000002E-9</v>
      </c>
      <c r="AU1358" s="256">
        <f t="shared" si="513"/>
        <v>5.8800758718399998E-12</v>
      </c>
      <c r="AV1358" s="256">
        <f t="shared" si="514"/>
        <v>3.2018084999999999E-6</v>
      </c>
      <c r="AW1358" s="272">
        <v>1.4992579E-9</v>
      </c>
      <c r="AX1358" s="272">
        <v>4.5236230000000002E-12</v>
      </c>
      <c r="AY1358" s="272">
        <v>1.2359183999999999E-16</v>
      </c>
      <c r="AZ1358" s="273">
        <v>0</v>
      </c>
      <c r="BA1358" s="273">
        <v>0</v>
      </c>
      <c r="BB1358" s="272">
        <v>4.4125418000000003E-12</v>
      </c>
      <c r="BC1358" s="272">
        <v>7.1382457000000001E-10</v>
      </c>
      <c r="BD1358" s="272">
        <v>6.2551416999999997E-13</v>
      </c>
      <c r="BE1358" s="272">
        <v>7.3081510999999999E-13</v>
      </c>
      <c r="BF1358" s="273">
        <v>0</v>
      </c>
      <c r="BG1358" s="273">
        <v>0</v>
      </c>
      <c r="BH1358" s="273">
        <v>0</v>
      </c>
      <c r="BI1358" s="273">
        <v>0</v>
      </c>
      <c r="BJ1358" s="273">
        <v>0</v>
      </c>
      <c r="BK1358" s="273">
        <v>0</v>
      </c>
      <c r="BL1358" s="273">
        <v>0</v>
      </c>
      <c r="BM1358" s="273">
        <v>0</v>
      </c>
      <c r="BN1358" s="272">
        <v>3.2018084999999999E-6</v>
      </c>
      <c r="BO1358" s="273">
        <v>0</v>
      </c>
      <c r="BP1358" s="273">
        <v>0</v>
      </c>
      <c r="BQ1358" s="273">
        <v>0</v>
      </c>
      <c r="BR1358" s="273">
        <v>0</v>
      </c>
      <c r="BS1358"/>
      <c r="BT1358" s="274">
        <v>1.4819875999999999E-7</v>
      </c>
      <c r="BU1358" s="274">
        <v>6.4911897000000001E-9</v>
      </c>
      <c r="BV1358" s="274">
        <v>4.5046647000000003E-8</v>
      </c>
      <c r="BW1358" s="121">
        <v>0</v>
      </c>
      <c r="BX1358" s="274">
        <v>7.1256162999999997E-9</v>
      </c>
      <c r="BY1358" s="274">
        <v>2.8565974999999999E-9</v>
      </c>
      <c r="BZ1358" s="121">
        <v>0</v>
      </c>
      <c r="CA1358" s="274">
        <v>4.3357002000000003E-9</v>
      </c>
      <c r="CB1358" s="121">
        <v>0</v>
      </c>
      <c r="CC1358" s="121">
        <v>0</v>
      </c>
      <c r="CD1358" s="121">
        <v>0</v>
      </c>
      <c r="CE1358" s="121">
        <v>0</v>
      </c>
      <c r="CF1358" s="121">
        <v>0</v>
      </c>
      <c r="CG1358" s="274">
        <v>5.8341308999999999E-9</v>
      </c>
      <c r="CH1358" s="121">
        <v>0</v>
      </c>
      <c r="CI1358" s="274">
        <v>7.6508878999999998E-8</v>
      </c>
      <c r="CJ1358" s="121">
        <v>0</v>
      </c>
      <c r="CK1358"/>
      <c r="CL1358" s="322">
        <v>0</v>
      </c>
      <c r="CM1358" s="322">
        <v>1.6155796E-3</v>
      </c>
      <c r="CN1358" s="322">
        <v>1.2020540000000001E-4</v>
      </c>
      <c r="CO1358" s="322">
        <v>5.0963404999999998E-6</v>
      </c>
      <c r="CP1358" s="322">
        <v>2.1475987E-7</v>
      </c>
      <c r="CQ1358" s="322">
        <v>0</v>
      </c>
      <c r="CR1358" s="322">
        <v>0</v>
      </c>
      <c r="CS1358" s="322">
        <v>2.4793792000000001E-7</v>
      </c>
      <c r="CT1358" s="322">
        <v>0</v>
      </c>
      <c r="CU1358" s="322">
        <v>0</v>
      </c>
      <c r="CV1358" s="146"/>
      <c r="CW1358" s="135"/>
      <c r="CX1358" s="78" t="s">
        <v>3461</v>
      </c>
      <c r="DB1358" s="14"/>
      <c r="DI1358"/>
      <c r="DJ1358"/>
      <c r="DK1358"/>
      <c r="DL1358"/>
      <c r="DM1358"/>
      <c r="DN1358"/>
    </row>
    <row r="1359" spans="1:118" ht="14.4" customHeight="1">
      <c r="A1359" t="s">
        <v>2993</v>
      </c>
      <c r="B1359" s="168" t="s">
        <v>2934</v>
      </c>
      <c r="C1359" s="279" t="str">
        <f t="shared" si="515"/>
        <v>B.044.01.159</v>
      </c>
      <c r="D1359" s="14" t="s">
        <v>2935</v>
      </c>
      <c r="E1359" s="278" t="s">
        <v>1810</v>
      </c>
      <c r="F1359" s="281" t="str">
        <f t="shared" si="516"/>
        <v>Electricity Ecuador production</v>
      </c>
      <c r="G1359" s="319">
        <f t="shared" si="522"/>
        <v>1.03101739E-2</v>
      </c>
      <c r="H1359" s="319">
        <f t="shared" si="523"/>
        <v>7.4125785999999997E-4</v>
      </c>
      <c r="I1359" s="319">
        <f t="shared" si="524"/>
        <v>2.1328777399999997E-3</v>
      </c>
      <c r="J1359" s="319">
        <f t="shared" si="525"/>
        <v>1.5313030000000001E-4</v>
      </c>
      <c r="K1359" s="319">
        <v>7.2829080000000003E-3</v>
      </c>
      <c r="L1359" s="319">
        <v>1.6358684999999999E-3</v>
      </c>
      <c r="M1359" s="319">
        <v>4.9700923999999999E-4</v>
      </c>
      <c r="N1359" s="319">
        <v>4.1755621E-4</v>
      </c>
      <c r="O1359" s="319">
        <v>3.2370164999999997E-4</v>
      </c>
      <c r="P1359" s="319">
        <v>0</v>
      </c>
      <c r="Q1359" s="319">
        <v>0</v>
      </c>
      <c r="R1359" s="319">
        <v>0</v>
      </c>
      <c r="S1359" s="319">
        <v>1.5313030000000001E-4</v>
      </c>
      <c r="T1359" s="319">
        <v>0</v>
      </c>
      <c r="U1359" s="319">
        <v>0</v>
      </c>
      <c r="V1359" s="319">
        <v>0</v>
      </c>
      <c r="W1359" s="319">
        <v>0</v>
      </c>
      <c r="X1359" s="319">
        <v>0</v>
      </c>
      <c r="Y1359" s="210"/>
      <c r="Z1359" s="320">
        <f t="shared" si="517"/>
        <v>5.4758706766917291E-2</v>
      </c>
      <c r="AA1359" s="210"/>
      <c r="AB1359" s="321">
        <f t="shared" si="518"/>
        <v>7.2829080000000003E-3</v>
      </c>
      <c r="AC1359" s="321">
        <f t="shared" si="519"/>
        <v>2.8741355999999997E-3</v>
      </c>
      <c r="AD1359" s="321">
        <f t="shared" si="526"/>
        <v>2.1328777399999997E-3</v>
      </c>
      <c r="AE1359" s="321">
        <f t="shared" si="520"/>
        <v>2.1328777399999997E-3</v>
      </c>
      <c r="AF1359" s="321">
        <f t="shared" si="521"/>
        <v>1.5313030000000001E-4</v>
      </c>
      <c r="AG1359"/>
      <c r="AH1359" s="121">
        <v>1.5464327</v>
      </c>
      <c r="AI1359" s="121">
        <v>0.74732893</v>
      </c>
      <c r="AJ1359" s="121">
        <v>0</v>
      </c>
      <c r="AK1359" s="121">
        <v>0</v>
      </c>
      <c r="AL1359" s="121">
        <v>1.3126113E-2</v>
      </c>
      <c r="AM1359" s="121">
        <v>3.1782354999999999E-3</v>
      </c>
      <c r="AN1359" s="121">
        <v>0.78279940999999997</v>
      </c>
      <c r="AO1359"/>
      <c r="AP1359" s="282">
        <v>1.6153892999999999E-3</v>
      </c>
      <c r="AQ1359" s="282">
        <v>1.5076384999999999E-3</v>
      </c>
      <c r="AR1359" s="283">
        <v>5.4605067E-5</v>
      </c>
      <c r="AS1359" s="283">
        <v>5.3145712999999997E-5</v>
      </c>
      <c r="AT1359" s="255">
        <f t="shared" si="512"/>
        <v>9.0386001606999999E-8</v>
      </c>
      <c r="AU1359" s="256">
        <f t="shared" si="513"/>
        <v>2.0194181494109998E-10</v>
      </c>
      <c r="AV1359" s="256">
        <f t="shared" si="514"/>
        <v>7.4433772032999994E-3</v>
      </c>
      <c r="AW1359" s="272">
        <v>5.0816080000000002E-8</v>
      </c>
      <c r="AX1359" s="272">
        <v>1.5332437999999999E-10</v>
      </c>
      <c r="AY1359" s="272">
        <v>4.1890410999999997E-15</v>
      </c>
      <c r="AZ1359" s="273">
        <v>0</v>
      </c>
      <c r="BA1359" s="273">
        <v>0</v>
      </c>
      <c r="BB1359" s="272">
        <v>6.2087606999999997E-11</v>
      </c>
      <c r="BC1359" s="272">
        <v>3.9507833999999999E-8</v>
      </c>
      <c r="BD1359" s="272">
        <v>8.8014298999999995E-12</v>
      </c>
      <c r="BE1359" s="272">
        <v>3.9811815999999998E-11</v>
      </c>
      <c r="BF1359" s="273">
        <v>0</v>
      </c>
      <c r="BG1359" s="273">
        <v>0</v>
      </c>
      <c r="BH1359" s="273">
        <v>0</v>
      </c>
      <c r="BI1359" s="273">
        <v>0</v>
      </c>
      <c r="BJ1359" s="273">
        <v>0</v>
      </c>
      <c r="BK1359" s="273">
        <v>0</v>
      </c>
      <c r="BL1359" s="273">
        <v>0</v>
      </c>
      <c r="BM1359" s="273">
        <v>0</v>
      </c>
      <c r="BN1359" s="272">
        <v>3.0907033E-6</v>
      </c>
      <c r="BO1359" s="273">
        <v>7.4402864999999997E-3</v>
      </c>
      <c r="BP1359" s="273">
        <v>0</v>
      </c>
      <c r="BQ1359" s="273">
        <v>0</v>
      </c>
      <c r="BR1359" s="273">
        <v>0</v>
      </c>
      <c r="BS1359"/>
      <c r="BT1359" s="274">
        <v>3.4963230999999998E-6</v>
      </c>
      <c r="BU1359" s="274">
        <v>2.9491563000000003E-7</v>
      </c>
      <c r="BV1359" s="274">
        <v>1.526818E-6</v>
      </c>
      <c r="BW1359" s="121">
        <v>0</v>
      </c>
      <c r="BX1359" s="274">
        <v>5.0269783999999997E-7</v>
      </c>
      <c r="BY1359" s="274">
        <v>4.0194361000000002E-8</v>
      </c>
      <c r="BZ1359" s="121">
        <v>0</v>
      </c>
      <c r="CA1359" s="274">
        <v>6.1006389999999996E-8</v>
      </c>
      <c r="CB1359" s="121">
        <v>0</v>
      </c>
      <c r="CC1359" s="121">
        <v>0</v>
      </c>
      <c r="CD1359" s="121">
        <v>0</v>
      </c>
      <c r="CE1359" s="121">
        <v>0</v>
      </c>
      <c r="CF1359" s="121">
        <v>0</v>
      </c>
      <c r="CG1359" s="274">
        <v>9.5305397000000003E-8</v>
      </c>
      <c r="CH1359" s="274">
        <v>9.0153151999999996E-7</v>
      </c>
      <c r="CI1359" s="274">
        <v>7.3853960999999998E-8</v>
      </c>
      <c r="CJ1359" s="121">
        <v>0</v>
      </c>
      <c r="CK1359"/>
      <c r="CL1359" s="322">
        <v>0</v>
      </c>
      <c r="CM1359" s="322">
        <v>5.4758706999999997E-2</v>
      </c>
      <c r="CN1359" s="322">
        <v>1.6913755999999999E-3</v>
      </c>
      <c r="CO1359" s="322">
        <v>2.1099559000000001E-4</v>
      </c>
      <c r="CP1359" s="322">
        <v>3.0218243000000001E-6</v>
      </c>
      <c r="CQ1359" s="322">
        <v>0</v>
      </c>
      <c r="CR1359" s="322">
        <v>0</v>
      </c>
      <c r="CS1359" s="322">
        <v>1.8540644E-5</v>
      </c>
      <c r="CT1359" s="322">
        <v>0</v>
      </c>
      <c r="CU1359" s="322">
        <v>0.10151285</v>
      </c>
      <c r="CV1359" s="146"/>
      <c r="CW1359" s="135"/>
      <c r="CX1359" s="78" t="s">
        <v>3461</v>
      </c>
      <c r="DB1359" s="17"/>
      <c r="DI1359"/>
      <c r="DJ1359"/>
      <c r="DK1359"/>
      <c r="DL1359"/>
      <c r="DM1359"/>
      <c r="DN1359"/>
    </row>
    <row r="1360" spans="1:118" ht="14.4" customHeight="1">
      <c r="A1360" t="s">
        <v>2994</v>
      </c>
      <c r="B1360" s="168" t="s">
        <v>2934</v>
      </c>
      <c r="C1360" s="279" t="str">
        <f t="shared" si="515"/>
        <v>B.044.01.160</v>
      </c>
      <c r="D1360" s="14" t="s">
        <v>2935</v>
      </c>
      <c r="E1360" s="278" t="s">
        <v>1810</v>
      </c>
      <c r="F1360" s="281" t="str">
        <f t="shared" si="516"/>
        <v>Electricity Egypt production</v>
      </c>
      <c r="G1360" s="319">
        <f t="shared" si="522"/>
        <v>3.2481614480000004E-2</v>
      </c>
      <c r="H1360" s="319">
        <f t="shared" si="523"/>
        <v>3.2795210000000001E-3</v>
      </c>
      <c r="I1360" s="319">
        <f t="shared" si="524"/>
        <v>5.8860084E-3</v>
      </c>
      <c r="J1360" s="319">
        <f t="shared" si="525"/>
        <v>4.9243080000000002E-5</v>
      </c>
      <c r="K1360" s="319">
        <v>2.3266841999999999E-2</v>
      </c>
      <c r="L1360" s="319">
        <v>3.3711496000000001E-3</v>
      </c>
      <c r="M1360" s="319">
        <v>2.5148587999999999E-3</v>
      </c>
      <c r="N1360" s="319">
        <v>2.1128277000000001E-3</v>
      </c>
      <c r="O1360" s="319">
        <v>1.1666933E-3</v>
      </c>
      <c r="P1360" s="319">
        <v>0</v>
      </c>
      <c r="Q1360" s="319">
        <v>0</v>
      </c>
      <c r="R1360" s="319">
        <v>0</v>
      </c>
      <c r="S1360" s="319">
        <v>4.9243080000000002E-5</v>
      </c>
      <c r="T1360" s="319">
        <v>0</v>
      </c>
      <c r="U1360" s="319">
        <v>0</v>
      </c>
      <c r="V1360" s="319">
        <v>0</v>
      </c>
      <c r="W1360" s="319">
        <v>0</v>
      </c>
      <c r="X1360" s="319">
        <v>0</v>
      </c>
      <c r="Y1360" s="210"/>
      <c r="Z1360" s="320">
        <f t="shared" si="517"/>
        <v>0.17493866165413532</v>
      </c>
      <c r="AA1360" s="210"/>
      <c r="AB1360" s="321">
        <f t="shared" si="518"/>
        <v>2.3266841999999999E-2</v>
      </c>
      <c r="AC1360" s="321">
        <f t="shared" si="519"/>
        <v>9.1655294000000005E-3</v>
      </c>
      <c r="AD1360" s="321">
        <f t="shared" si="526"/>
        <v>5.8860084E-3</v>
      </c>
      <c r="AE1360" s="321">
        <f t="shared" si="520"/>
        <v>5.8860084E-3</v>
      </c>
      <c r="AF1360" s="321">
        <f t="shared" si="521"/>
        <v>4.9243080000000002E-5</v>
      </c>
      <c r="AG1360"/>
      <c r="AH1360" s="121">
        <v>2.3644273999999998</v>
      </c>
      <c r="AI1360" s="121">
        <v>2.2463104999999999</v>
      </c>
      <c r="AJ1360" s="121">
        <v>0</v>
      </c>
      <c r="AK1360" s="121">
        <v>0</v>
      </c>
      <c r="AL1360" s="121">
        <v>0</v>
      </c>
      <c r="AM1360" s="121">
        <v>4.6943252999999997E-2</v>
      </c>
      <c r="AN1360" s="121">
        <v>7.1173658000000001E-2</v>
      </c>
      <c r="AO1360"/>
      <c r="AP1360" s="282">
        <v>4.7458556000000004E-3</v>
      </c>
      <c r="AQ1360" s="282">
        <v>4.4380673000000001E-3</v>
      </c>
      <c r="AR1360" s="282">
        <v>1.7090175000000001E-4</v>
      </c>
      <c r="AS1360" s="282">
        <v>1.3688662000000001E-4</v>
      </c>
      <c r="AT1360" s="255">
        <f t="shared" si="512"/>
        <v>2.6607118228999999E-7</v>
      </c>
      <c r="AU1360" s="256">
        <f t="shared" si="513"/>
        <v>6.320330818079999E-10</v>
      </c>
      <c r="AV1360" s="256">
        <f t="shared" si="514"/>
        <v>1.9171794897020002E-2</v>
      </c>
      <c r="AW1360" s="272">
        <v>1.6234308000000001E-7</v>
      </c>
      <c r="AX1360" s="272">
        <v>4.8982825999999996E-10</v>
      </c>
      <c r="AY1360" s="272">
        <v>1.3382808E-14</v>
      </c>
      <c r="AZ1360" s="273">
        <v>0</v>
      </c>
      <c r="BA1360" s="273">
        <v>0</v>
      </c>
      <c r="BB1360" s="272">
        <v>3.1416228999999999E-10</v>
      </c>
      <c r="BC1360" s="272">
        <v>1.0341394E-7</v>
      </c>
      <c r="BD1360" s="272">
        <v>4.4535094000000001E-11</v>
      </c>
      <c r="BE1360" s="272">
        <v>9.7656345000000005E-11</v>
      </c>
      <c r="BF1360" s="273">
        <v>0</v>
      </c>
      <c r="BG1360" s="273">
        <v>0</v>
      </c>
      <c r="BH1360" s="273">
        <v>0</v>
      </c>
      <c r="BI1360" s="273">
        <v>0</v>
      </c>
      <c r="BJ1360" s="273">
        <v>0</v>
      </c>
      <c r="BK1360" s="273">
        <v>0</v>
      </c>
      <c r="BL1360" s="273">
        <v>0</v>
      </c>
      <c r="BM1360" s="273">
        <v>0</v>
      </c>
      <c r="BN1360" s="272">
        <v>9.9389701999999991E-7</v>
      </c>
      <c r="BO1360" s="273">
        <v>1.9170801000000001E-2</v>
      </c>
      <c r="BP1360" s="273">
        <v>0</v>
      </c>
      <c r="BQ1360" s="273">
        <v>0</v>
      </c>
      <c r="BR1360" s="273">
        <v>0</v>
      </c>
      <c r="BS1360"/>
      <c r="BT1360" s="274">
        <v>1.0786616999999999E-5</v>
      </c>
      <c r="BU1360" s="274">
        <v>7.7670316999999997E-7</v>
      </c>
      <c r="BV1360" s="274">
        <v>4.8777541000000001E-6</v>
      </c>
      <c r="BW1360" s="121">
        <v>0</v>
      </c>
      <c r="BX1360" s="274">
        <v>1.5324170999999999E-6</v>
      </c>
      <c r="BY1360" s="274">
        <v>2.0338282E-7</v>
      </c>
      <c r="BZ1360" s="121">
        <v>0</v>
      </c>
      <c r="CA1360" s="274">
        <v>3.0869135000000002E-7</v>
      </c>
      <c r="CB1360" s="121">
        <v>0</v>
      </c>
      <c r="CC1360" s="121">
        <v>0</v>
      </c>
      <c r="CD1360" s="121">
        <v>0</v>
      </c>
      <c r="CE1360" s="121">
        <v>0</v>
      </c>
      <c r="CF1360" s="121">
        <v>0</v>
      </c>
      <c r="CG1360" s="274">
        <v>4.3579417999999998E-7</v>
      </c>
      <c r="CH1360" s="274">
        <v>2.6281246000000002E-6</v>
      </c>
      <c r="CI1360" s="274">
        <v>2.3749686E-8</v>
      </c>
      <c r="CJ1360" s="121">
        <v>0</v>
      </c>
      <c r="CK1360"/>
      <c r="CL1360" s="322">
        <v>0</v>
      </c>
      <c r="CM1360" s="322">
        <v>0.17493866</v>
      </c>
      <c r="CN1360" s="322">
        <v>8.5583332000000005E-3</v>
      </c>
      <c r="CO1360" s="322">
        <v>5.7805501999999998E-4</v>
      </c>
      <c r="CP1360" s="322">
        <v>1.5290381999999999E-5</v>
      </c>
      <c r="CQ1360" s="322">
        <v>0</v>
      </c>
      <c r="CR1360" s="322">
        <v>0</v>
      </c>
      <c r="CS1360" s="322">
        <v>5.2145214999999998E-5</v>
      </c>
      <c r="CT1360" s="322">
        <v>0</v>
      </c>
      <c r="CU1360" s="322">
        <v>0.30405366</v>
      </c>
      <c r="CV1360" s="146"/>
      <c r="CW1360" s="135"/>
      <c r="CX1360" s="78" t="s">
        <v>3461</v>
      </c>
      <c r="DB1360" s="17"/>
      <c r="DI1360"/>
      <c r="DJ1360"/>
      <c r="DK1360"/>
      <c r="DL1360"/>
      <c r="DM1360"/>
      <c r="DN1360"/>
    </row>
    <row r="1361" spans="1:118" ht="14.4" customHeight="1">
      <c r="A1361" t="s">
        <v>2995</v>
      </c>
      <c r="B1361" s="168" t="s">
        <v>2934</v>
      </c>
      <c r="C1361" s="279" t="str">
        <f t="shared" si="515"/>
        <v>B.044.01.161</v>
      </c>
      <c r="D1361" s="14" t="s">
        <v>2935</v>
      </c>
      <c r="E1361" s="278" t="s">
        <v>1810</v>
      </c>
      <c r="F1361" s="281" t="str">
        <f t="shared" si="516"/>
        <v>Electricity El Salvador production</v>
      </c>
      <c r="G1361" s="319">
        <f t="shared" si="522"/>
        <v>1.1066948390000001E-2</v>
      </c>
      <c r="H1361" s="319">
        <f t="shared" si="523"/>
        <v>9.3479121000000006E-4</v>
      </c>
      <c r="I1361" s="319">
        <f t="shared" si="524"/>
        <v>2.0505121E-3</v>
      </c>
      <c r="J1361" s="319">
        <f t="shared" si="525"/>
        <v>2.3839628000000001E-4</v>
      </c>
      <c r="K1361" s="319">
        <v>7.8432488000000009E-3</v>
      </c>
      <c r="L1361" s="319">
        <v>1.3596217999999999E-3</v>
      </c>
      <c r="M1361" s="319">
        <v>6.9089029999999999E-4</v>
      </c>
      <c r="N1361" s="319">
        <v>5.8044300000000004E-4</v>
      </c>
      <c r="O1361" s="319">
        <v>3.5434821000000002E-4</v>
      </c>
      <c r="P1361" s="319">
        <v>0</v>
      </c>
      <c r="Q1361" s="319">
        <v>0</v>
      </c>
      <c r="R1361" s="319">
        <v>0</v>
      </c>
      <c r="S1361" s="319">
        <v>2.3839628000000001E-4</v>
      </c>
      <c r="T1361" s="319">
        <v>0</v>
      </c>
      <c r="U1361" s="319">
        <v>0</v>
      </c>
      <c r="V1361" s="319">
        <v>0</v>
      </c>
      <c r="W1361" s="319">
        <v>0</v>
      </c>
      <c r="X1361" s="319">
        <v>0</v>
      </c>
      <c r="Y1361" s="210"/>
      <c r="Z1361" s="320">
        <f t="shared" si="517"/>
        <v>5.8971795488721807E-2</v>
      </c>
      <c r="AA1361" s="210"/>
      <c r="AB1361" s="321">
        <f t="shared" si="518"/>
        <v>7.8432488000000009E-3</v>
      </c>
      <c r="AC1361" s="321">
        <f t="shared" si="519"/>
        <v>2.98530331E-3</v>
      </c>
      <c r="AD1361" s="321">
        <f t="shared" si="526"/>
        <v>2.0505121E-3</v>
      </c>
      <c r="AE1361" s="321">
        <f t="shared" si="520"/>
        <v>2.0505121E-3</v>
      </c>
      <c r="AF1361" s="321">
        <f t="shared" si="521"/>
        <v>2.3839628000000001E-4</v>
      </c>
      <c r="AG1361"/>
      <c r="AH1361" s="121">
        <v>1.9313319</v>
      </c>
      <c r="AI1361" s="121">
        <v>1.3703426999999999</v>
      </c>
      <c r="AJ1361" s="121">
        <v>0</v>
      </c>
      <c r="AK1361" s="121">
        <v>0</v>
      </c>
      <c r="AL1361" s="121">
        <v>7.3352675000000006E-2</v>
      </c>
      <c r="AM1361" s="121">
        <v>0.15471751</v>
      </c>
      <c r="AN1361" s="121">
        <v>0.33291893</v>
      </c>
      <c r="AO1361"/>
      <c r="AP1361" s="282">
        <v>1.6790419999999999E-3</v>
      </c>
      <c r="AQ1361" s="282">
        <v>1.5283145E-3</v>
      </c>
      <c r="AR1361" s="283">
        <v>5.7692295000000003E-5</v>
      </c>
      <c r="AS1361" s="283">
        <v>9.3035160000000004E-5</v>
      </c>
      <c r="AT1361" s="255">
        <f t="shared" si="512"/>
        <v>9.1625571701000002E-8</v>
      </c>
      <c r="AU1361" s="256">
        <f t="shared" si="513"/>
        <v>2.133590813424E-10</v>
      </c>
      <c r="AV1361" s="256">
        <f t="shared" si="514"/>
        <v>1.3030134668E-2</v>
      </c>
      <c r="AW1361" s="272">
        <v>5.4725826000000001E-8</v>
      </c>
      <c r="AX1361" s="272">
        <v>1.6512103000000001E-10</v>
      </c>
      <c r="AY1361" s="272">
        <v>4.5113424E-15</v>
      </c>
      <c r="AZ1361" s="273">
        <v>0</v>
      </c>
      <c r="BA1361" s="273">
        <v>0</v>
      </c>
      <c r="BB1361" s="272">
        <v>8.6307700999999995E-11</v>
      </c>
      <c r="BC1361" s="272">
        <v>3.6813438000000001E-8</v>
      </c>
      <c r="BD1361" s="272">
        <v>1.2234828E-11</v>
      </c>
      <c r="BE1361" s="272">
        <v>3.5998711999999998E-11</v>
      </c>
      <c r="BF1361" s="273">
        <v>0</v>
      </c>
      <c r="BG1361" s="273">
        <v>0</v>
      </c>
      <c r="BH1361" s="273">
        <v>0</v>
      </c>
      <c r="BI1361" s="273">
        <v>0</v>
      </c>
      <c r="BJ1361" s="273">
        <v>0</v>
      </c>
      <c r="BK1361" s="273">
        <v>0</v>
      </c>
      <c r="BL1361" s="273">
        <v>0</v>
      </c>
      <c r="BM1361" s="273">
        <v>0</v>
      </c>
      <c r="BN1361" s="272">
        <v>4.811668E-6</v>
      </c>
      <c r="BO1361" s="273">
        <v>1.3025323E-2</v>
      </c>
      <c r="BP1361" s="273">
        <v>0</v>
      </c>
      <c r="BQ1361" s="273">
        <v>0</v>
      </c>
      <c r="BR1361" s="273">
        <v>0</v>
      </c>
      <c r="BS1361"/>
      <c r="BT1361" s="274">
        <v>4.4484350000000004E-6</v>
      </c>
      <c r="BU1361" s="274">
        <v>2.7660086000000002E-7</v>
      </c>
      <c r="BV1361" s="274">
        <v>1.6442901E-6</v>
      </c>
      <c r="BW1361" s="121">
        <v>0</v>
      </c>
      <c r="BX1361" s="274">
        <v>5.0335003999999995E-7</v>
      </c>
      <c r="BY1361" s="274">
        <v>5.5874000000000001E-8</v>
      </c>
      <c r="BZ1361" s="121">
        <v>0</v>
      </c>
      <c r="CA1361" s="274">
        <v>8.4804707000000007E-8</v>
      </c>
      <c r="CB1361" s="121">
        <v>0</v>
      </c>
      <c r="CC1361" s="121">
        <v>0</v>
      </c>
      <c r="CD1361" s="121">
        <v>0</v>
      </c>
      <c r="CE1361" s="121">
        <v>0</v>
      </c>
      <c r="CF1361" s="121">
        <v>0</v>
      </c>
      <c r="CG1361" s="274">
        <v>1.2382678000000001E-7</v>
      </c>
      <c r="CH1361" s="274">
        <v>1.6447112000000001E-6</v>
      </c>
      <c r="CI1361" s="274">
        <v>1.1497731E-7</v>
      </c>
      <c r="CJ1361" s="121">
        <v>0</v>
      </c>
      <c r="CK1361"/>
      <c r="CL1361" s="322">
        <v>0</v>
      </c>
      <c r="CM1361" s="322">
        <v>5.8971796E-2</v>
      </c>
      <c r="CN1361" s="322">
        <v>2.3511735E-3</v>
      </c>
      <c r="CO1361" s="322">
        <v>2.0206103E-4</v>
      </c>
      <c r="CP1361" s="322">
        <v>4.2006242999999997E-6</v>
      </c>
      <c r="CQ1361" s="322">
        <v>0</v>
      </c>
      <c r="CR1361" s="322">
        <v>0</v>
      </c>
      <c r="CS1361" s="322">
        <v>1.7812567999999999E-5</v>
      </c>
      <c r="CT1361" s="322">
        <v>0</v>
      </c>
      <c r="CU1361" s="322">
        <v>0.18676613</v>
      </c>
      <c r="CV1361" s="146"/>
      <c r="CW1361" s="135"/>
      <c r="CX1361" s="78" t="s">
        <v>3461</v>
      </c>
      <c r="DB1361" s="17"/>
      <c r="DI1361"/>
      <c r="DJ1361"/>
      <c r="DK1361"/>
      <c r="DL1361"/>
      <c r="DM1361"/>
      <c r="DN1361"/>
    </row>
    <row r="1362" spans="1:118" ht="14.4" customHeight="1">
      <c r="A1362" t="s">
        <v>2996</v>
      </c>
      <c r="B1362" s="168" t="s">
        <v>2934</v>
      </c>
      <c r="C1362" s="279" t="str">
        <f t="shared" si="515"/>
        <v>B.044.01.162</v>
      </c>
      <c r="D1362" s="14" t="s">
        <v>2935</v>
      </c>
      <c r="E1362" s="278" t="s">
        <v>1810</v>
      </c>
      <c r="F1362" s="281" t="str">
        <f t="shared" si="516"/>
        <v>Electricity Equatorial Guinea production</v>
      </c>
      <c r="G1362" s="319">
        <f t="shared" si="522"/>
        <v>2.8412564320999999E-2</v>
      </c>
      <c r="H1362" s="319">
        <f t="shared" si="523"/>
        <v>1.99327273E-3</v>
      </c>
      <c r="I1362" s="319">
        <f t="shared" si="524"/>
        <v>5.9993376999999994E-3</v>
      </c>
      <c r="J1362" s="319">
        <f t="shared" si="525"/>
        <v>6.2963891000000004E-5</v>
      </c>
      <c r="K1362" s="319">
        <v>2.0356989999999998E-2</v>
      </c>
      <c r="L1362" s="319">
        <v>4.7081446999999998E-3</v>
      </c>
      <c r="M1362" s="319">
        <v>1.2911929999999999E-3</v>
      </c>
      <c r="N1362" s="319">
        <v>1.0847799E-3</v>
      </c>
      <c r="O1362" s="319">
        <v>9.0849283000000005E-4</v>
      </c>
      <c r="P1362" s="319">
        <v>0</v>
      </c>
      <c r="Q1362" s="319">
        <v>0</v>
      </c>
      <c r="R1362" s="319">
        <v>0</v>
      </c>
      <c r="S1362" s="319">
        <v>6.2963891000000004E-5</v>
      </c>
      <c r="T1362" s="319">
        <v>0</v>
      </c>
      <c r="U1362" s="319">
        <v>0</v>
      </c>
      <c r="V1362" s="319">
        <v>0</v>
      </c>
      <c r="W1362" s="319">
        <v>0</v>
      </c>
      <c r="X1362" s="319">
        <v>0</v>
      </c>
      <c r="Y1362" s="210"/>
      <c r="Z1362" s="320">
        <f t="shared" si="517"/>
        <v>0.15306007518796991</v>
      </c>
      <c r="AA1362" s="210"/>
      <c r="AB1362" s="321">
        <f t="shared" si="518"/>
        <v>2.0356989999999998E-2</v>
      </c>
      <c r="AC1362" s="321">
        <f t="shared" si="519"/>
        <v>7.9926104299999998E-3</v>
      </c>
      <c r="AD1362" s="321">
        <f t="shared" si="526"/>
        <v>5.9993376999999994E-3</v>
      </c>
      <c r="AE1362" s="321">
        <f t="shared" si="520"/>
        <v>5.9993376999999994E-3</v>
      </c>
      <c r="AF1362" s="321">
        <f t="shared" si="521"/>
        <v>6.2963891000000004E-5</v>
      </c>
      <c r="AG1362"/>
      <c r="AH1362" s="121">
        <v>2.4652004999999999</v>
      </c>
      <c r="AI1362" s="121">
        <v>2.139033</v>
      </c>
      <c r="AJ1362" s="121">
        <v>0</v>
      </c>
      <c r="AK1362" s="121">
        <v>0</v>
      </c>
      <c r="AL1362" s="121">
        <v>0</v>
      </c>
      <c r="AM1362" s="121">
        <v>0</v>
      </c>
      <c r="AN1362" s="121">
        <v>0.32616753999999998</v>
      </c>
      <c r="AO1362"/>
      <c r="AP1362" s="282">
        <v>4.5458130000000001E-3</v>
      </c>
      <c r="AQ1362" s="282">
        <v>4.2404176999999996E-3</v>
      </c>
      <c r="AR1362" s="282">
        <v>1.5265923999999999E-4</v>
      </c>
      <c r="AS1362" s="282">
        <v>1.5273603000000001E-4</v>
      </c>
      <c r="AT1362" s="255">
        <f t="shared" si="512"/>
        <v>2.5422167897999998E-7</v>
      </c>
      <c r="AU1362" s="256">
        <f t="shared" si="513"/>
        <v>5.6456820809599994E-10</v>
      </c>
      <c r="AV1362" s="256">
        <f t="shared" si="514"/>
        <v>2.1391600830799998E-2</v>
      </c>
      <c r="AW1362" s="272">
        <v>1.4203975000000001E-7</v>
      </c>
      <c r="AX1362" s="272">
        <v>4.2856820999999999E-10</v>
      </c>
      <c r="AY1362" s="272">
        <v>1.1709096E-14</v>
      </c>
      <c r="AZ1362" s="273">
        <v>0</v>
      </c>
      <c r="BA1362" s="273">
        <v>0</v>
      </c>
      <c r="BB1362" s="272">
        <v>1.6129898000000001E-10</v>
      </c>
      <c r="BC1362" s="272">
        <v>1.1202063E-7</v>
      </c>
      <c r="BD1362" s="272">
        <v>2.2865459E-11</v>
      </c>
      <c r="BE1362" s="272">
        <v>1.1312283E-10</v>
      </c>
      <c r="BF1362" s="273">
        <v>0</v>
      </c>
      <c r="BG1362" s="273">
        <v>0</v>
      </c>
      <c r="BH1362" s="273">
        <v>0</v>
      </c>
      <c r="BI1362" s="273">
        <v>0</v>
      </c>
      <c r="BJ1362" s="273">
        <v>0</v>
      </c>
      <c r="BK1362" s="273">
        <v>0</v>
      </c>
      <c r="BL1362" s="273">
        <v>0</v>
      </c>
      <c r="BM1362" s="273">
        <v>0</v>
      </c>
      <c r="BN1362" s="272">
        <v>1.2708308000000001E-6</v>
      </c>
      <c r="BO1362" s="273">
        <v>2.1390329999999999E-2</v>
      </c>
      <c r="BP1362" s="273">
        <v>0</v>
      </c>
      <c r="BQ1362" s="273">
        <v>0</v>
      </c>
      <c r="BR1362" s="273">
        <v>0</v>
      </c>
      <c r="BS1362"/>
      <c r="BT1362" s="274">
        <v>9.6502383999999999E-6</v>
      </c>
      <c r="BU1362" s="274">
        <v>8.3300699999999999E-7</v>
      </c>
      <c r="BV1362" s="274">
        <v>4.2677209999999998E-6</v>
      </c>
      <c r="BW1362" s="121">
        <v>0</v>
      </c>
      <c r="BX1362" s="274">
        <v>1.4214822000000001E-6</v>
      </c>
      <c r="BY1362" s="274">
        <v>1.0442195999999999E-7</v>
      </c>
      <c r="BZ1362" s="121">
        <v>0</v>
      </c>
      <c r="CA1362" s="274">
        <v>1.5849005999999999E-7</v>
      </c>
      <c r="CB1362" s="121">
        <v>0</v>
      </c>
      <c r="CC1362" s="121">
        <v>0</v>
      </c>
      <c r="CD1362" s="121">
        <v>0</v>
      </c>
      <c r="CE1362" s="121">
        <v>0</v>
      </c>
      <c r="CF1362" s="121">
        <v>0</v>
      </c>
      <c r="CG1362" s="274">
        <v>2.5193499999999999E-7</v>
      </c>
      <c r="CH1362" s="274">
        <v>2.582814E-6</v>
      </c>
      <c r="CI1362" s="274">
        <v>3.0367162999999999E-8</v>
      </c>
      <c r="CJ1362" s="121">
        <v>0</v>
      </c>
      <c r="CK1362"/>
      <c r="CL1362" s="322">
        <v>0</v>
      </c>
      <c r="CM1362" s="322">
        <v>0.15306007999999999</v>
      </c>
      <c r="CN1362" s="322">
        <v>4.3940676999999996E-3</v>
      </c>
      <c r="CO1362" s="322">
        <v>5.9388051999999995E-4</v>
      </c>
      <c r="CP1362" s="322">
        <v>7.8504744000000008E-6</v>
      </c>
      <c r="CQ1362" s="322">
        <v>0</v>
      </c>
      <c r="CR1362" s="322">
        <v>0</v>
      </c>
      <c r="CS1362" s="322">
        <v>5.2646094999999997E-5</v>
      </c>
      <c r="CT1362" s="322">
        <v>0</v>
      </c>
      <c r="CU1362" s="322">
        <v>0.29058561999999999</v>
      </c>
      <c r="CV1362" s="146"/>
      <c r="CW1362" s="135"/>
      <c r="CX1362" s="78" t="s">
        <v>3461</v>
      </c>
      <c r="DB1362" s="17"/>
      <c r="DI1362"/>
      <c r="DJ1362"/>
      <c r="DK1362"/>
      <c r="DL1362"/>
      <c r="DM1362"/>
      <c r="DN1362"/>
    </row>
    <row r="1363" spans="1:118" ht="14.4" customHeight="1">
      <c r="A1363" t="s">
        <v>2997</v>
      </c>
      <c r="B1363" s="168" t="s">
        <v>2934</v>
      </c>
      <c r="C1363" s="279" t="str">
        <f t="shared" si="515"/>
        <v>B.044.01.163</v>
      </c>
      <c r="D1363" s="14" t="s">
        <v>2935</v>
      </c>
      <c r="E1363" s="278" t="s">
        <v>1810</v>
      </c>
      <c r="F1363" s="281" t="str">
        <f t="shared" si="516"/>
        <v>Electricity Eritrea production</v>
      </c>
      <c r="G1363" s="319">
        <f t="shared" si="522"/>
        <v>4.0130844847000004E-2</v>
      </c>
      <c r="H1363" s="319">
        <f t="shared" si="523"/>
        <v>2.8014753E-3</v>
      </c>
      <c r="I1363" s="319">
        <f t="shared" si="524"/>
        <v>8.4853788000000003E-3</v>
      </c>
      <c r="J1363" s="319">
        <f t="shared" si="525"/>
        <v>2.6678747000000001E-5</v>
      </c>
      <c r="K1363" s="319">
        <v>2.8817312000000001E-2</v>
      </c>
      <c r="L1363" s="319">
        <v>6.6796034000000002E-3</v>
      </c>
      <c r="M1363" s="319">
        <v>1.8057754000000001E-3</v>
      </c>
      <c r="N1363" s="319">
        <v>1.5171E-3</v>
      </c>
      <c r="O1363" s="319">
        <v>1.2843753E-3</v>
      </c>
      <c r="P1363" s="319">
        <v>0</v>
      </c>
      <c r="Q1363" s="319">
        <v>0</v>
      </c>
      <c r="R1363" s="319">
        <v>0</v>
      </c>
      <c r="S1363" s="319">
        <v>2.6678747000000001E-5</v>
      </c>
      <c r="T1363" s="319">
        <v>0</v>
      </c>
      <c r="U1363" s="319">
        <v>0</v>
      </c>
      <c r="V1363" s="319">
        <v>0</v>
      </c>
      <c r="W1363" s="319">
        <v>0</v>
      </c>
      <c r="X1363" s="319">
        <v>0</v>
      </c>
      <c r="Y1363" s="210"/>
      <c r="Z1363" s="320">
        <f t="shared" si="517"/>
        <v>0.21667151879699248</v>
      </c>
      <c r="AA1363" s="210"/>
      <c r="AB1363" s="321">
        <f t="shared" si="518"/>
        <v>2.8817312000000001E-2</v>
      </c>
      <c r="AC1363" s="321">
        <f t="shared" si="519"/>
        <v>1.12868541E-2</v>
      </c>
      <c r="AD1363" s="321">
        <f t="shared" si="526"/>
        <v>8.4853788000000003E-3</v>
      </c>
      <c r="AE1363" s="321">
        <f t="shared" si="520"/>
        <v>8.4853788000000003E-3</v>
      </c>
      <c r="AF1363" s="321">
        <f t="shared" si="521"/>
        <v>2.6678747000000001E-5</v>
      </c>
      <c r="AG1363"/>
      <c r="AH1363" s="121">
        <v>3.0539312000000001</v>
      </c>
      <c r="AI1363" s="121">
        <v>3.0305393999999999</v>
      </c>
      <c r="AJ1363" s="121">
        <v>0</v>
      </c>
      <c r="AK1363" s="121">
        <v>0</v>
      </c>
      <c r="AL1363" s="121">
        <v>0</v>
      </c>
      <c r="AM1363" s="121">
        <v>2.3391814E-2</v>
      </c>
      <c r="AN1363" s="121">
        <v>0</v>
      </c>
      <c r="AO1363"/>
      <c r="AP1363" s="282">
        <v>6.4356253E-3</v>
      </c>
      <c r="AQ1363" s="282">
        <v>6.0032202999999998E-3</v>
      </c>
      <c r="AR1363" s="282">
        <v>2.1602063000000001E-4</v>
      </c>
      <c r="AS1363" s="282">
        <v>2.1638435999999999E-4</v>
      </c>
      <c r="AT1363" s="255">
        <f t="shared" si="512"/>
        <v>3.5990529187E-7</v>
      </c>
      <c r="AU1363" s="256">
        <f t="shared" si="513"/>
        <v>7.9889287437099998E-10</v>
      </c>
      <c r="AV1363" s="256">
        <f t="shared" si="514"/>
        <v>3.030593247011E-2</v>
      </c>
      <c r="AW1363" s="272">
        <v>2.0107117E-7</v>
      </c>
      <c r="AX1363" s="272">
        <v>6.0668024999999999E-10</v>
      </c>
      <c r="AY1363" s="272">
        <v>1.6575371000000001E-14</v>
      </c>
      <c r="AZ1363" s="273">
        <v>0</v>
      </c>
      <c r="BA1363" s="273">
        <v>0</v>
      </c>
      <c r="BB1363" s="272">
        <v>2.2558186999999999E-10</v>
      </c>
      <c r="BC1363" s="272">
        <v>1.5860854000000001E-7</v>
      </c>
      <c r="BD1363" s="272">
        <v>3.1978088999999998E-11</v>
      </c>
      <c r="BE1363" s="272">
        <v>1.6021796E-10</v>
      </c>
      <c r="BF1363" s="273">
        <v>0</v>
      </c>
      <c r="BG1363" s="273">
        <v>0</v>
      </c>
      <c r="BH1363" s="273">
        <v>0</v>
      </c>
      <c r="BI1363" s="273">
        <v>0</v>
      </c>
      <c r="BJ1363" s="273">
        <v>0</v>
      </c>
      <c r="BK1363" s="273">
        <v>0</v>
      </c>
      <c r="BL1363" s="273">
        <v>0</v>
      </c>
      <c r="BM1363" s="273">
        <v>0</v>
      </c>
      <c r="BN1363" s="272">
        <v>5.3847011000000001E-7</v>
      </c>
      <c r="BO1363" s="273">
        <v>3.0305393999999999E-2</v>
      </c>
      <c r="BP1363" s="273">
        <v>0</v>
      </c>
      <c r="BQ1363" s="273">
        <v>0</v>
      </c>
      <c r="BR1363" s="273">
        <v>0</v>
      </c>
      <c r="BS1363"/>
      <c r="BT1363" s="274">
        <v>1.3625096999999999E-5</v>
      </c>
      <c r="BU1363" s="274">
        <v>1.1788588000000001E-6</v>
      </c>
      <c r="BV1363" s="274">
        <v>6.0413768999999999E-6</v>
      </c>
      <c r="BW1363" s="121">
        <v>0</v>
      </c>
      <c r="BX1363" s="274">
        <v>2.0117840999999999E-6</v>
      </c>
      <c r="BY1363" s="274">
        <v>1.4603750000000001E-7</v>
      </c>
      <c r="BZ1363" s="121">
        <v>0</v>
      </c>
      <c r="CA1363" s="274">
        <v>2.2165349999999999E-7</v>
      </c>
      <c r="CB1363" s="121">
        <v>0</v>
      </c>
      <c r="CC1363" s="121">
        <v>0</v>
      </c>
      <c r="CD1363" s="121">
        <v>0</v>
      </c>
      <c r="CE1363" s="121">
        <v>0</v>
      </c>
      <c r="CF1363" s="121">
        <v>0</v>
      </c>
      <c r="CG1363" s="274">
        <v>3.5323972E-7</v>
      </c>
      <c r="CH1363" s="274">
        <v>3.6592794000000001E-6</v>
      </c>
      <c r="CI1363" s="274">
        <v>1.2867022999999999E-8</v>
      </c>
      <c r="CJ1363" s="121">
        <v>0</v>
      </c>
      <c r="CK1363"/>
      <c r="CL1363" s="322">
        <v>0</v>
      </c>
      <c r="CM1363" s="322">
        <v>0.21667152000000001</v>
      </c>
      <c r="CN1363" s="322">
        <v>6.1452466999999998E-3</v>
      </c>
      <c r="CO1363" s="322">
        <v>8.4005181999999995E-4</v>
      </c>
      <c r="CP1363" s="322">
        <v>1.0979144E-5</v>
      </c>
      <c r="CQ1363" s="322">
        <v>0</v>
      </c>
      <c r="CR1363" s="322">
        <v>0</v>
      </c>
      <c r="CS1363" s="322">
        <v>7.4551857000000003E-5</v>
      </c>
      <c r="CT1363" s="322">
        <v>0</v>
      </c>
      <c r="CU1363" s="322">
        <v>0.41169591999999999</v>
      </c>
      <c r="CV1363" s="146"/>
      <c r="CW1363" s="135"/>
      <c r="CX1363" s="78" t="s">
        <v>3461</v>
      </c>
      <c r="DB1363" s="17"/>
      <c r="DI1363"/>
      <c r="DJ1363"/>
      <c r="DK1363"/>
      <c r="DL1363"/>
      <c r="DM1363"/>
      <c r="DN1363"/>
    </row>
    <row r="1364" spans="1:118" ht="14.4" customHeight="1">
      <c r="A1364" t="s">
        <v>2998</v>
      </c>
      <c r="B1364" s="168" t="s">
        <v>2934</v>
      </c>
      <c r="C1364" s="279" t="str">
        <f t="shared" si="515"/>
        <v>B.044.01.164</v>
      </c>
      <c r="D1364" s="14" t="s">
        <v>2935</v>
      </c>
      <c r="E1364" s="278" t="s">
        <v>1810</v>
      </c>
      <c r="F1364" s="281" t="str">
        <f t="shared" si="516"/>
        <v>Electricity Eswatini production</v>
      </c>
      <c r="G1364" s="319">
        <f t="shared" si="522"/>
        <v>2.3977499090000001E-3</v>
      </c>
      <c r="H1364" s="319">
        <f t="shared" si="523"/>
        <v>1.7230007699999998E-4</v>
      </c>
      <c r="I1364" s="319">
        <f t="shared" si="524"/>
        <v>4.8970262999999993E-4</v>
      </c>
      <c r="J1364" s="319">
        <f t="shared" si="525"/>
        <v>6.8649202000000006E-5</v>
      </c>
      <c r="K1364" s="319">
        <v>1.6670980000000001E-3</v>
      </c>
      <c r="L1364" s="319">
        <v>3.7174309999999999E-4</v>
      </c>
      <c r="M1364" s="319">
        <v>1.1795953E-4</v>
      </c>
      <c r="N1364" s="319">
        <v>9.9102251999999997E-5</v>
      </c>
      <c r="O1364" s="319">
        <v>7.3197824999999994E-5</v>
      </c>
      <c r="P1364" s="319">
        <v>0</v>
      </c>
      <c r="Q1364" s="319">
        <v>0</v>
      </c>
      <c r="R1364" s="319">
        <v>0</v>
      </c>
      <c r="S1364" s="319">
        <v>6.8649202000000006E-5</v>
      </c>
      <c r="T1364" s="319">
        <v>0</v>
      </c>
      <c r="U1364" s="319">
        <v>0</v>
      </c>
      <c r="V1364" s="319">
        <v>0</v>
      </c>
      <c r="W1364" s="319">
        <v>0</v>
      </c>
      <c r="X1364" s="319">
        <v>0</v>
      </c>
      <c r="Y1364" s="210"/>
      <c r="Z1364" s="320">
        <f t="shared" si="517"/>
        <v>1.2534571428571428E-2</v>
      </c>
      <c r="AA1364" s="210"/>
      <c r="AB1364" s="321">
        <f t="shared" si="518"/>
        <v>1.6670980000000001E-3</v>
      </c>
      <c r="AC1364" s="321">
        <f t="shared" si="519"/>
        <v>6.6200270699999985E-4</v>
      </c>
      <c r="AD1364" s="321">
        <f t="shared" si="526"/>
        <v>4.8970262999999993E-4</v>
      </c>
      <c r="AE1364" s="321">
        <f t="shared" si="520"/>
        <v>4.8970262999999993E-4</v>
      </c>
      <c r="AF1364" s="321">
        <f t="shared" si="521"/>
        <v>6.8649202000000006E-5</v>
      </c>
      <c r="AG1364"/>
      <c r="AH1364" s="121">
        <v>1.278489</v>
      </c>
      <c r="AI1364" s="121">
        <v>0.16753596000000001</v>
      </c>
      <c r="AJ1364" s="121">
        <v>0</v>
      </c>
      <c r="AK1364" s="121">
        <v>0</v>
      </c>
      <c r="AL1364" s="121">
        <v>0.75533426999999997</v>
      </c>
      <c r="AM1364" s="121">
        <v>0</v>
      </c>
      <c r="AN1364" s="121">
        <v>0.35561876999999997</v>
      </c>
      <c r="AO1364"/>
      <c r="AP1364" s="282">
        <v>3.6920934000000001E-4</v>
      </c>
      <c r="AQ1364" s="282">
        <v>3.4472156999999998E-4</v>
      </c>
      <c r="AR1364" s="283">
        <v>1.2515805999999999E-5</v>
      </c>
      <c r="AS1364" s="283">
        <v>1.1971961E-5</v>
      </c>
      <c r="AT1364" s="255">
        <f t="shared" si="512"/>
        <v>2.0666761492E-8</v>
      </c>
      <c r="AU1364" s="256">
        <f t="shared" si="513"/>
        <v>4.6286265494739999E-11</v>
      </c>
      <c r="AV1364" s="256">
        <f t="shared" si="514"/>
        <v>1.6767451802E-3</v>
      </c>
      <c r="AW1364" s="272">
        <v>1.1632083E-8</v>
      </c>
      <c r="AX1364" s="272">
        <v>3.5096801000000002E-11</v>
      </c>
      <c r="AY1364" s="272">
        <v>9.5889474000000002E-16</v>
      </c>
      <c r="AZ1364" s="273">
        <v>0</v>
      </c>
      <c r="BA1364" s="273">
        <v>0</v>
      </c>
      <c r="BB1364" s="272">
        <v>1.4735792E-11</v>
      </c>
      <c r="BC1364" s="272">
        <v>9.0199427000000006E-9</v>
      </c>
      <c r="BD1364" s="272">
        <v>2.0889199999999999E-12</v>
      </c>
      <c r="BE1364" s="272">
        <v>9.0995855999999995E-12</v>
      </c>
      <c r="BF1364" s="273">
        <v>0</v>
      </c>
      <c r="BG1364" s="273">
        <v>0</v>
      </c>
      <c r="BH1364" s="273">
        <v>0</v>
      </c>
      <c r="BI1364" s="273">
        <v>0</v>
      </c>
      <c r="BJ1364" s="273">
        <v>0</v>
      </c>
      <c r="BK1364" s="273">
        <v>0</v>
      </c>
      <c r="BL1364" s="273">
        <v>0</v>
      </c>
      <c r="BM1364" s="273">
        <v>0</v>
      </c>
      <c r="BN1364" s="272">
        <v>1.3855802000000001E-6</v>
      </c>
      <c r="BO1364" s="273">
        <v>1.6753596E-3</v>
      </c>
      <c r="BP1364" s="273">
        <v>0</v>
      </c>
      <c r="BQ1364" s="273">
        <v>0</v>
      </c>
      <c r="BR1364" s="273">
        <v>0</v>
      </c>
      <c r="BS1364"/>
      <c r="BT1364" s="274">
        <v>8.1304712999999996E-7</v>
      </c>
      <c r="BU1364" s="274">
        <v>6.7586718999999995E-8</v>
      </c>
      <c r="BV1364" s="274">
        <v>3.4949711999999998E-7</v>
      </c>
      <c r="BW1364" s="121">
        <v>0</v>
      </c>
      <c r="BX1364" s="274">
        <v>1.1407762E-7</v>
      </c>
      <c r="BY1364" s="274">
        <v>9.5396777999999996E-9</v>
      </c>
      <c r="BZ1364" s="121">
        <v>0</v>
      </c>
      <c r="CA1364" s="274">
        <v>1.4479178000000001E-8</v>
      </c>
      <c r="CB1364" s="121">
        <v>0</v>
      </c>
      <c r="CC1364" s="121">
        <v>0</v>
      </c>
      <c r="CD1364" s="121">
        <v>0</v>
      </c>
      <c r="CE1364" s="121">
        <v>0</v>
      </c>
      <c r="CF1364" s="121">
        <v>0</v>
      </c>
      <c r="CG1364" s="274">
        <v>2.2463337999999999E-8</v>
      </c>
      <c r="CH1364" s="274">
        <v>2.0229431999999999E-7</v>
      </c>
      <c r="CI1364" s="274">
        <v>3.310916E-8</v>
      </c>
      <c r="CJ1364" s="121">
        <v>0</v>
      </c>
      <c r="CK1364"/>
      <c r="CL1364" s="322">
        <v>0</v>
      </c>
      <c r="CM1364" s="322">
        <v>1.2534572000000001E-2</v>
      </c>
      <c r="CN1364" s="322">
        <v>4.0142888999999997E-4</v>
      </c>
      <c r="CO1364" s="322">
        <v>4.8429781999999999E-5</v>
      </c>
      <c r="CP1364" s="322">
        <v>7.1719587999999997E-7</v>
      </c>
      <c r="CQ1364" s="322">
        <v>0</v>
      </c>
      <c r="CR1364" s="322">
        <v>0</v>
      </c>
      <c r="CS1364" s="322">
        <v>4.2092221000000004E-6</v>
      </c>
      <c r="CT1364" s="322">
        <v>0</v>
      </c>
      <c r="CU1364" s="322">
        <v>2.2759602E-2</v>
      </c>
      <c r="CV1364" s="146"/>
      <c r="CW1364" s="135"/>
      <c r="CX1364" s="78" t="s">
        <v>3461</v>
      </c>
      <c r="DB1364" s="17"/>
      <c r="DI1364"/>
      <c r="DJ1364"/>
      <c r="DK1364"/>
      <c r="DL1364"/>
      <c r="DM1364"/>
      <c r="DN1364"/>
    </row>
    <row r="1365" spans="1:118" ht="14.4" customHeight="1">
      <c r="A1365" t="s">
        <v>2999</v>
      </c>
      <c r="B1365" s="168" t="s">
        <v>2934</v>
      </c>
      <c r="C1365" s="279" t="str">
        <f t="shared" si="515"/>
        <v>B.044.01.165</v>
      </c>
      <c r="D1365" s="14" t="s">
        <v>2935</v>
      </c>
      <c r="E1365" s="278" t="s">
        <v>1810</v>
      </c>
      <c r="F1365" s="281" t="str">
        <f t="shared" si="516"/>
        <v>Electricity Ethiopia production</v>
      </c>
      <c r="G1365" s="319">
        <f t="shared" si="522"/>
        <v>5.9520011379999996E-4</v>
      </c>
      <c r="H1365" s="319">
        <f t="shared" si="523"/>
        <v>5.2108405800000004E-5</v>
      </c>
      <c r="I1365" s="319">
        <f t="shared" si="524"/>
        <v>7.0416277999999998E-5</v>
      </c>
      <c r="J1365" s="319">
        <f t="shared" si="525"/>
        <v>2.0993528000000001E-4</v>
      </c>
      <c r="K1365" s="319">
        <v>2.6274015000000002E-4</v>
      </c>
      <c r="L1365" s="319">
        <v>1.701763E-5</v>
      </c>
      <c r="M1365" s="319">
        <v>5.3398647999999999E-5</v>
      </c>
      <c r="N1365" s="319">
        <v>4.4862218000000001E-5</v>
      </c>
      <c r="O1365" s="319">
        <v>7.2461878E-6</v>
      </c>
      <c r="P1365" s="319">
        <v>0</v>
      </c>
      <c r="Q1365" s="319">
        <v>0</v>
      </c>
      <c r="R1365" s="319">
        <v>0</v>
      </c>
      <c r="S1365" s="319">
        <v>2.0993528000000001E-4</v>
      </c>
      <c r="T1365" s="319">
        <v>0</v>
      </c>
      <c r="U1365" s="319">
        <v>0</v>
      </c>
      <c r="V1365" s="319">
        <v>0</v>
      </c>
      <c r="W1365" s="319">
        <v>0</v>
      </c>
      <c r="X1365" s="319">
        <v>0</v>
      </c>
      <c r="Y1365" s="210"/>
      <c r="Z1365" s="320">
        <f t="shared" si="517"/>
        <v>1.9754898496240603E-3</v>
      </c>
      <c r="AA1365" s="210"/>
      <c r="AB1365" s="321">
        <f t="shared" si="518"/>
        <v>2.6274015000000002E-4</v>
      </c>
      <c r="AC1365" s="321">
        <f t="shared" si="519"/>
        <v>1.2252468379999999E-4</v>
      </c>
      <c r="AD1365" s="321">
        <f t="shared" si="526"/>
        <v>7.0416277999999998E-5</v>
      </c>
      <c r="AE1365" s="321">
        <f t="shared" si="520"/>
        <v>7.0416277999999998E-5</v>
      </c>
      <c r="AF1365" s="321">
        <f t="shared" si="521"/>
        <v>2.0993528000000001E-4</v>
      </c>
      <c r="AG1365"/>
      <c r="AH1365" s="121">
        <v>1.0544119000000001</v>
      </c>
      <c r="AI1365" s="121">
        <v>2.1098810000000001E-3</v>
      </c>
      <c r="AJ1365" s="121">
        <v>0</v>
      </c>
      <c r="AK1365" s="121">
        <v>0</v>
      </c>
      <c r="AL1365" s="121">
        <v>2.5366343E-3</v>
      </c>
      <c r="AM1365" s="121">
        <v>4.6576621999999998E-2</v>
      </c>
      <c r="AN1365" s="121">
        <v>1.0031886999999999</v>
      </c>
      <c r="AO1365"/>
      <c r="AP1365" s="283">
        <v>4.8382991000000003E-5</v>
      </c>
      <c r="AQ1365" s="283">
        <v>4.6202088999999999E-5</v>
      </c>
      <c r="AR1365" s="283">
        <v>2.0000026E-6</v>
      </c>
      <c r="AS1365" s="283">
        <v>1.8089929999999999E-7</v>
      </c>
      <c r="AT1365" s="255">
        <f t="shared" ref="AT1365:AT1428" si="527">AW1365+AZ1365+BA1365+BB1365+BC1365+BK1365+BL1365+BP1365</f>
        <v>2.7699094292999998E-9</v>
      </c>
      <c r="AU1365" s="256">
        <f t="shared" ref="AU1365:AU1428" si="528">AX1365+AY1365+BD1365+BE1365+BF1365+BG1365+BH1365+BI1365+BJ1365+BM1365+BQ1365+BR1365</f>
        <v>7.39645919497E-12</v>
      </c>
      <c r="AV1365" s="256">
        <f t="shared" ref="AV1365:AV1428" si="529">BN1365+BO1365</f>
        <v>2.53360359E-5</v>
      </c>
      <c r="AW1365" s="272">
        <v>1.8332546000000001E-9</v>
      </c>
      <c r="AX1365" s="272">
        <v>5.5313715000000001E-12</v>
      </c>
      <c r="AY1365" s="272">
        <v>1.5112497E-16</v>
      </c>
      <c r="AZ1365" s="273">
        <v>0</v>
      </c>
      <c r="BA1365" s="273">
        <v>0</v>
      </c>
      <c r="BB1365" s="272">
        <v>6.6706893000000001E-12</v>
      </c>
      <c r="BC1365" s="272">
        <v>9.2998413999999996E-10</v>
      </c>
      <c r="BD1365" s="272">
        <v>9.4562517999999996E-13</v>
      </c>
      <c r="BE1365" s="272">
        <v>9.1931138999999996E-13</v>
      </c>
      <c r="BF1365" s="273">
        <v>0</v>
      </c>
      <c r="BG1365" s="273">
        <v>0</v>
      </c>
      <c r="BH1365" s="273">
        <v>0</v>
      </c>
      <c r="BI1365" s="273">
        <v>0</v>
      </c>
      <c r="BJ1365" s="273">
        <v>0</v>
      </c>
      <c r="BK1365" s="273">
        <v>0</v>
      </c>
      <c r="BL1365" s="273">
        <v>0</v>
      </c>
      <c r="BM1365" s="273">
        <v>0</v>
      </c>
      <c r="BN1365" s="272">
        <v>4.2372259000000002E-6</v>
      </c>
      <c r="BO1365" s="272">
        <v>2.1098809999999999E-5</v>
      </c>
      <c r="BP1365" s="273">
        <v>0</v>
      </c>
      <c r="BQ1365" s="273">
        <v>0</v>
      </c>
      <c r="BR1365" s="273">
        <v>0</v>
      </c>
      <c r="BS1365"/>
      <c r="BT1365" s="274">
        <v>1.9731968E-7</v>
      </c>
      <c r="BU1365" s="274">
        <v>8.5341838999999996E-9</v>
      </c>
      <c r="BV1365" s="274">
        <v>5.5081897999999997E-8</v>
      </c>
      <c r="BW1365" s="121">
        <v>0</v>
      </c>
      <c r="BX1365" s="274">
        <v>1.0295498E-8</v>
      </c>
      <c r="BY1365" s="274">
        <v>4.3184801000000002E-9</v>
      </c>
      <c r="BZ1365" s="121">
        <v>0</v>
      </c>
      <c r="CA1365" s="274">
        <v>6.5545234000000001E-9</v>
      </c>
      <c r="CB1365" s="121">
        <v>0</v>
      </c>
      <c r="CC1365" s="121">
        <v>0</v>
      </c>
      <c r="CD1365" s="121">
        <v>0</v>
      </c>
      <c r="CE1365" s="121">
        <v>0</v>
      </c>
      <c r="CF1365" s="121">
        <v>0</v>
      </c>
      <c r="CG1365" s="274">
        <v>8.7367675999999995E-9</v>
      </c>
      <c r="CH1365" s="274">
        <v>2.5476139000000001E-9</v>
      </c>
      <c r="CI1365" s="274">
        <v>1.0125071E-7</v>
      </c>
      <c r="CJ1365" s="121">
        <v>0</v>
      </c>
      <c r="CK1365"/>
      <c r="CL1365" s="322">
        <v>0</v>
      </c>
      <c r="CM1365" s="322">
        <v>1.9754897999999998E-3</v>
      </c>
      <c r="CN1365" s="322">
        <v>1.817213E-4</v>
      </c>
      <c r="CO1365" s="322">
        <v>6.8294115E-6</v>
      </c>
      <c r="CP1365" s="322">
        <v>3.2466464999999998E-7</v>
      </c>
      <c r="CQ1365" s="322">
        <v>0</v>
      </c>
      <c r="CR1365" s="322">
        <v>0</v>
      </c>
      <c r="CS1365" s="322">
        <v>3.3741839E-7</v>
      </c>
      <c r="CT1365" s="322">
        <v>0</v>
      </c>
      <c r="CU1365" s="322">
        <v>2.8662535E-4</v>
      </c>
      <c r="CV1365" s="146"/>
      <c r="CW1365" s="135"/>
      <c r="CX1365" s="78" t="s">
        <v>3461</v>
      </c>
      <c r="DB1365" s="17"/>
      <c r="DI1365"/>
      <c r="DJ1365"/>
      <c r="DK1365"/>
      <c r="DL1365"/>
      <c r="DM1365"/>
      <c r="DN1365"/>
    </row>
    <row r="1366" spans="1:118" ht="14.4" customHeight="1">
      <c r="A1366" t="s">
        <v>3000</v>
      </c>
      <c r="B1366" s="168" t="s">
        <v>2934</v>
      </c>
      <c r="C1366" s="279" t="str">
        <f t="shared" si="515"/>
        <v>B.044.01.166</v>
      </c>
      <c r="D1366" s="14" t="s">
        <v>2935</v>
      </c>
      <c r="E1366" s="278" t="s">
        <v>1810</v>
      </c>
      <c r="F1366" s="281" t="str">
        <f t="shared" si="516"/>
        <v>Electricity Falkland Islands production</v>
      </c>
      <c r="G1366" s="319">
        <f t="shared" si="522"/>
        <v>2.0810032129999999E-2</v>
      </c>
      <c r="H1366" s="319">
        <f t="shared" si="523"/>
        <v>1.4441826699999999E-3</v>
      </c>
      <c r="I1366" s="319">
        <f t="shared" si="524"/>
        <v>4.3642354600000001E-3</v>
      </c>
      <c r="J1366" s="319">
        <f t="shared" si="525"/>
        <v>1.5664300000000001E-4</v>
      </c>
      <c r="K1366" s="319">
        <v>1.4844971E-2</v>
      </c>
      <c r="L1366" s="319">
        <v>3.4288750000000001E-3</v>
      </c>
      <c r="M1366" s="319">
        <v>9.3536045999999999E-4</v>
      </c>
      <c r="N1366" s="319">
        <v>7.8583159999999995E-4</v>
      </c>
      <c r="O1366" s="319">
        <v>6.5835106999999999E-4</v>
      </c>
      <c r="P1366" s="319">
        <v>0</v>
      </c>
      <c r="Q1366" s="319">
        <v>0</v>
      </c>
      <c r="R1366" s="319">
        <v>0</v>
      </c>
      <c r="S1366" s="319">
        <v>1.5664300000000001E-4</v>
      </c>
      <c r="T1366" s="319">
        <v>0</v>
      </c>
      <c r="U1366" s="319">
        <v>0</v>
      </c>
      <c r="V1366" s="319">
        <v>0</v>
      </c>
      <c r="W1366" s="319">
        <v>0</v>
      </c>
      <c r="X1366" s="319">
        <v>0</v>
      </c>
      <c r="Y1366" s="210"/>
      <c r="Z1366" s="320">
        <f t="shared" si="517"/>
        <v>0.11161632330827068</v>
      </c>
      <c r="AA1366" s="210"/>
      <c r="AB1366" s="321">
        <f t="shared" si="518"/>
        <v>1.4844971E-2</v>
      </c>
      <c r="AC1366" s="321">
        <f t="shared" si="519"/>
        <v>5.8084181300000004E-3</v>
      </c>
      <c r="AD1366" s="321">
        <f t="shared" si="526"/>
        <v>4.3642354600000001E-3</v>
      </c>
      <c r="AE1366" s="321">
        <f t="shared" si="520"/>
        <v>4.3642354600000001E-3</v>
      </c>
      <c r="AF1366" s="321">
        <f t="shared" si="521"/>
        <v>1.5664300000000001E-4</v>
      </c>
      <c r="AG1366"/>
      <c r="AH1366" s="121">
        <v>2.0760234</v>
      </c>
      <c r="AI1366" s="121">
        <v>1.5497076000000001</v>
      </c>
      <c r="AJ1366" s="121">
        <v>0</v>
      </c>
      <c r="AK1366" s="121">
        <v>0</v>
      </c>
      <c r="AL1366" s="121">
        <v>0</v>
      </c>
      <c r="AM1366" s="121">
        <v>0.52631578999999995</v>
      </c>
      <c r="AN1366" s="121">
        <v>0</v>
      </c>
      <c r="AO1366"/>
      <c r="AP1366" s="282">
        <v>3.3107376E-3</v>
      </c>
      <c r="AQ1366" s="282">
        <v>3.0888146999999999E-3</v>
      </c>
      <c r="AR1366" s="282">
        <v>1.1125115000000001E-4</v>
      </c>
      <c r="AS1366" s="282">
        <v>1.1067170000000001E-4</v>
      </c>
      <c r="AT1366" s="255">
        <f t="shared" si="527"/>
        <v>1.8518073951E-7</v>
      </c>
      <c r="AU1366" s="256">
        <f t="shared" si="528"/>
        <v>4.1143175864890002E-10</v>
      </c>
      <c r="AV1366" s="256">
        <f t="shared" si="529"/>
        <v>1.5500237601800001E-2</v>
      </c>
      <c r="AW1366" s="272">
        <v>1.0357995E-7</v>
      </c>
      <c r="AX1366" s="272">
        <v>3.1252571000000002E-10</v>
      </c>
      <c r="AY1366" s="272">
        <v>8.5386488999999994E-15</v>
      </c>
      <c r="AZ1366" s="273">
        <v>0</v>
      </c>
      <c r="BA1366" s="273">
        <v>0</v>
      </c>
      <c r="BB1366" s="272">
        <v>1.1684751000000001E-10</v>
      </c>
      <c r="BC1366" s="272">
        <v>8.1483942000000005E-8</v>
      </c>
      <c r="BD1366" s="272">
        <v>1.6564097999999999E-11</v>
      </c>
      <c r="BE1366" s="272">
        <v>8.2333411999999994E-11</v>
      </c>
      <c r="BF1366" s="273">
        <v>0</v>
      </c>
      <c r="BG1366" s="273">
        <v>0</v>
      </c>
      <c r="BH1366" s="273">
        <v>0</v>
      </c>
      <c r="BI1366" s="273">
        <v>0</v>
      </c>
      <c r="BJ1366" s="273">
        <v>0</v>
      </c>
      <c r="BK1366" s="273">
        <v>0</v>
      </c>
      <c r="BL1366" s="273">
        <v>0</v>
      </c>
      <c r="BM1366" s="273">
        <v>0</v>
      </c>
      <c r="BN1366" s="272">
        <v>3.1616018000000001E-6</v>
      </c>
      <c r="BO1366" s="273">
        <v>1.5497076E-2</v>
      </c>
      <c r="BP1366" s="273">
        <v>0</v>
      </c>
      <c r="BQ1366" s="273">
        <v>0</v>
      </c>
      <c r="BR1366" s="273">
        <v>0</v>
      </c>
      <c r="BS1366"/>
      <c r="BT1366" s="274">
        <v>7.0703004999999996E-6</v>
      </c>
      <c r="BU1366" s="274">
        <v>6.0610082000000002E-7</v>
      </c>
      <c r="BV1366" s="274">
        <v>3.1121593000000002E-6</v>
      </c>
      <c r="BW1366" s="121">
        <v>0</v>
      </c>
      <c r="BX1366" s="274">
        <v>1.0321341000000001E-6</v>
      </c>
      <c r="BY1366" s="274">
        <v>7.5644903000000006E-8</v>
      </c>
      <c r="BZ1366" s="121">
        <v>0</v>
      </c>
      <c r="CA1366" s="274">
        <v>1.1481268E-7</v>
      </c>
      <c r="CB1366" s="121">
        <v>0</v>
      </c>
      <c r="CC1366" s="121">
        <v>0</v>
      </c>
      <c r="CD1366" s="121">
        <v>0</v>
      </c>
      <c r="CE1366" s="121">
        <v>0</v>
      </c>
      <c r="CF1366" s="121">
        <v>0</v>
      </c>
      <c r="CG1366" s="274">
        <v>1.8267817E-7</v>
      </c>
      <c r="CH1366" s="274">
        <v>1.8712223999999999E-6</v>
      </c>
      <c r="CI1366" s="274">
        <v>7.5548119000000004E-8</v>
      </c>
      <c r="CJ1366" s="121">
        <v>0</v>
      </c>
      <c r="CK1366"/>
      <c r="CL1366" s="322">
        <v>0</v>
      </c>
      <c r="CM1366" s="322">
        <v>0.11161632</v>
      </c>
      <c r="CN1366" s="322">
        <v>3.1831315999999998E-3</v>
      </c>
      <c r="CO1366" s="322">
        <v>4.3203457999999999E-4</v>
      </c>
      <c r="CP1366" s="322">
        <v>5.6870068E-6</v>
      </c>
      <c r="CQ1366" s="322">
        <v>0</v>
      </c>
      <c r="CR1366" s="322">
        <v>0</v>
      </c>
      <c r="CS1366" s="322">
        <v>3.8254370999999998E-5</v>
      </c>
      <c r="CT1366" s="322">
        <v>0</v>
      </c>
      <c r="CU1366" s="322">
        <v>0.21052631999999999</v>
      </c>
      <c r="CV1366" s="146"/>
      <c r="CW1366" s="135"/>
      <c r="CX1366" s="78" t="s">
        <v>3461</v>
      </c>
      <c r="DB1366" s="17"/>
      <c r="DI1366"/>
      <c r="DJ1366"/>
      <c r="DK1366"/>
      <c r="DL1366"/>
      <c r="DM1366"/>
      <c r="DN1366"/>
    </row>
    <row r="1367" spans="1:118" ht="14.4" customHeight="1">
      <c r="A1367" t="s">
        <v>3001</v>
      </c>
      <c r="B1367" s="168" t="s">
        <v>2934</v>
      </c>
      <c r="C1367" s="279" t="str">
        <f t="shared" si="515"/>
        <v>B.044.01.167</v>
      </c>
      <c r="D1367" s="14" t="s">
        <v>2935</v>
      </c>
      <c r="E1367" s="278" t="s">
        <v>1810</v>
      </c>
      <c r="F1367" s="281" t="str">
        <f t="shared" si="516"/>
        <v>Electricity Faroe Islands production</v>
      </c>
      <c r="G1367" s="319">
        <f t="shared" si="522"/>
        <v>2.5559951892000003E-2</v>
      </c>
      <c r="H1367" s="319">
        <f t="shared" si="523"/>
        <v>1.7898894599999999E-3</v>
      </c>
      <c r="I1367" s="319">
        <f t="shared" si="524"/>
        <v>5.3879270000000007E-3</v>
      </c>
      <c r="J1367" s="319">
        <f t="shared" si="525"/>
        <v>9.0515432000000005E-5</v>
      </c>
      <c r="K1367" s="319">
        <v>1.8291620000000001E-2</v>
      </c>
      <c r="L1367" s="319">
        <v>4.2277579000000003E-3</v>
      </c>
      <c r="M1367" s="319">
        <v>1.1601691E-3</v>
      </c>
      <c r="N1367" s="319">
        <v>9.7470179999999997E-4</v>
      </c>
      <c r="O1367" s="319">
        <v>8.1518765999999995E-4</v>
      </c>
      <c r="P1367" s="319">
        <v>0</v>
      </c>
      <c r="Q1367" s="319">
        <v>0</v>
      </c>
      <c r="R1367" s="319">
        <v>0</v>
      </c>
      <c r="S1367" s="319">
        <v>9.0515432000000005E-5</v>
      </c>
      <c r="T1367" s="319">
        <v>0</v>
      </c>
      <c r="U1367" s="319">
        <v>0</v>
      </c>
      <c r="V1367" s="319">
        <v>0</v>
      </c>
      <c r="W1367" s="319">
        <v>0</v>
      </c>
      <c r="X1367" s="319">
        <v>0</v>
      </c>
      <c r="Y1367" s="210"/>
      <c r="Z1367" s="320">
        <f t="shared" si="517"/>
        <v>0.13753097744360904</v>
      </c>
      <c r="AA1367" s="210"/>
      <c r="AB1367" s="321">
        <f t="shared" si="518"/>
        <v>1.8291620000000001E-2</v>
      </c>
      <c r="AC1367" s="321">
        <f t="shared" si="519"/>
        <v>7.1778164600000008E-3</v>
      </c>
      <c r="AD1367" s="321">
        <f t="shared" si="526"/>
        <v>5.3879270000000007E-3</v>
      </c>
      <c r="AE1367" s="321">
        <f t="shared" si="520"/>
        <v>5.3879270000000007E-3</v>
      </c>
      <c r="AF1367" s="321">
        <f t="shared" si="521"/>
        <v>9.0515432000000005E-5</v>
      </c>
      <c r="AG1367"/>
      <c r="AH1367" s="121">
        <v>2.3196881</v>
      </c>
      <c r="AI1367" s="121">
        <v>1.9186856000000001</v>
      </c>
      <c r="AJ1367" s="121">
        <v>0</v>
      </c>
      <c r="AK1367" s="121">
        <v>0</v>
      </c>
      <c r="AL1367" s="121">
        <v>0</v>
      </c>
      <c r="AM1367" s="121">
        <v>0.12531328</v>
      </c>
      <c r="AN1367" s="121">
        <v>0.27568923000000001</v>
      </c>
      <c r="AO1367"/>
      <c r="AP1367" s="282">
        <v>4.083237E-3</v>
      </c>
      <c r="AQ1367" s="282">
        <v>3.8090747000000002E-3</v>
      </c>
      <c r="AR1367" s="282">
        <v>1.3715514000000001E-4</v>
      </c>
      <c r="AS1367" s="282">
        <v>1.3700720000000001E-4</v>
      </c>
      <c r="AT1367" s="255">
        <f t="shared" si="527"/>
        <v>2.2836179115000001E-7</v>
      </c>
      <c r="AU1367" s="256">
        <f t="shared" si="528"/>
        <v>5.0723054612000003E-10</v>
      </c>
      <c r="AV1367" s="256">
        <f t="shared" si="529"/>
        <v>1.9188682916999999E-2</v>
      </c>
      <c r="AW1367" s="272">
        <v>1.2762875E-7</v>
      </c>
      <c r="AX1367" s="272">
        <v>3.8508674000000002E-10</v>
      </c>
      <c r="AY1367" s="272">
        <v>1.0521119999999999E-14</v>
      </c>
      <c r="AZ1367" s="273">
        <v>0</v>
      </c>
      <c r="BA1367" s="273">
        <v>0</v>
      </c>
      <c r="BB1367" s="272">
        <v>1.4493114999999999E-10</v>
      </c>
      <c r="BC1367" s="272">
        <v>1.0058811E-7</v>
      </c>
      <c r="BD1367" s="272">
        <v>2.0545184999999999E-11</v>
      </c>
      <c r="BE1367" s="272">
        <v>1.015881E-10</v>
      </c>
      <c r="BF1367" s="273">
        <v>0</v>
      </c>
      <c r="BG1367" s="273">
        <v>0</v>
      </c>
      <c r="BH1367" s="273">
        <v>0</v>
      </c>
      <c r="BI1367" s="273">
        <v>0</v>
      </c>
      <c r="BJ1367" s="273">
        <v>0</v>
      </c>
      <c r="BK1367" s="273">
        <v>0</v>
      </c>
      <c r="BL1367" s="273">
        <v>0</v>
      </c>
      <c r="BM1367" s="273">
        <v>0</v>
      </c>
      <c r="BN1367" s="272">
        <v>1.8269170000000001E-6</v>
      </c>
      <c r="BO1367" s="273">
        <v>1.9186855999999999E-2</v>
      </c>
      <c r="BP1367" s="273">
        <v>0</v>
      </c>
      <c r="BQ1367" s="273">
        <v>0</v>
      </c>
      <c r="BR1367" s="273">
        <v>0</v>
      </c>
      <c r="BS1367"/>
      <c r="BT1367" s="274">
        <v>8.6817304000000004E-6</v>
      </c>
      <c r="BU1367" s="274">
        <v>7.4809435000000003E-7</v>
      </c>
      <c r="BV1367" s="274">
        <v>3.8347286000000003E-6</v>
      </c>
      <c r="BW1367" s="121">
        <v>0</v>
      </c>
      <c r="BX1367" s="274">
        <v>1.2759228000000001E-6</v>
      </c>
      <c r="BY1367" s="274">
        <v>9.3825729999999996E-8</v>
      </c>
      <c r="BZ1367" s="121">
        <v>0</v>
      </c>
      <c r="CA1367" s="274">
        <v>1.4240727000000001E-7</v>
      </c>
      <c r="CB1367" s="121">
        <v>0</v>
      </c>
      <c r="CC1367" s="121">
        <v>0</v>
      </c>
      <c r="CD1367" s="121">
        <v>0</v>
      </c>
      <c r="CE1367" s="121">
        <v>0</v>
      </c>
      <c r="CF1367" s="121">
        <v>0</v>
      </c>
      <c r="CG1367" s="274">
        <v>2.2634500000000001E-7</v>
      </c>
      <c r="CH1367" s="274">
        <v>2.3167514999999998E-6</v>
      </c>
      <c r="CI1367" s="274">
        <v>4.3655131000000002E-8</v>
      </c>
      <c r="CJ1367" s="121">
        <v>0</v>
      </c>
      <c r="CK1367"/>
      <c r="CL1367" s="322">
        <v>0</v>
      </c>
      <c r="CM1367" s="322">
        <v>0.13753098</v>
      </c>
      <c r="CN1367" s="322">
        <v>3.9481793999999997E-3</v>
      </c>
      <c r="CO1367" s="322">
        <v>5.3335426999999999E-4</v>
      </c>
      <c r="CP1367" s="322">
        <v>7.0538468999999996E-6</v>
      </c>
      <c r="CQ1367" s="322">
        <v>0</v>
      </c>
      <c r="CR1367" s="322">
        <v>0</v>
      </c>
      <c r="CS1367" s="322">
        <v>4.7259981E-5</v>
      </c>
      <c r="CT1367" s="322">
        <v>0</v>
      </c>
      <c r="CU1367" s="322">
        <v>0.26065163000000002</v>
      </c>
      <c r="CV1367" s="146"/>
      <c r="CW1367" s="135"/>
      <c r="CX1367" s="78" t="s">
        <v>3461</v>
      </c>
      <c r="DB1367" s="17"/>
      <c r="DI1367"/>
      <c r="DJ1367"/>
      <c r="DK1367"/>
      <c r="DL1367"/>
      <c r="DM1367"/>
      <c r="DN1367"/>
    </row>
    <row r="1368" spans="1:118" ht="14.4" customHeight="1">
      <c r="A1368" t="s">
        <v>3002</v>
      </c>
      <c r="B1368" s="168" t="s">
        <v>2934</v>
      </c>
      <c r="C1368" s="279" t="str">
        <f t="shared" si="515"/>
        <v>B.044.01.168</v>
      </c>
      <c r="D1368" s="14" t="s">
        <v>2935</v>
      </c>
      <c r="E1368" s="278" t="s">
        <v>1810</v>
      </c>
      <c r="F1368" s="281" t="str">
        <f t="shared" si="516"/>
        <v>Electricity Fiji production</v>
      </c>
      <c r="G1368" s="319">
        <f t="shared" si="522"/>
        <v>1.5039095510000001E-2</v>
      </c>
      <c r="H1368" s="319">
        <f t="shared" si="523"/>
        <v>1.0562502E-3</v>
      </c>
      <c r="I1368" s="319">
        <f t="shared" si="524"/>
        <v>3.1530734000000003E-3</v>
      </c>
      <c r="J1368" s="319">
        <f t="shared" si="525"/>
        <v>1.1213191E-4</v>
      </c>
      <c r="K1368" s="319">
        <v>1.071764E-2</v>
      </c>
      <c r="L1368" s="319">
        <v>2.4620329000000002E-3</v>
      </c>
      <c r="M1368" s="319">
        <v>6.9104050000000003E-4</v>
      </c>
      <c r="N1368" s="319">
        <v>5.8056918E-4</v>
      </c>
      <c r="O1368" s="319">
        <v>4.7568102000000002E-4</v>
      </c>
      <c r="P1368" s="319">
        <v>0</v>
      </c>
      <c r="Q1368" s="319">
        <v>0</v>
      </c>
      <c r="R1368" s="319">
        <v>0</v>
      </c>
      <c r="S1368" s="319">
        <v>1.1213191E-4</v>
      </c>
      <c r="T1368" s="319">
        <v>0</v>
      </c>
      <c r="U1368" s="319">
        <v>0</v>
      </c>
      <c r="V1368" s="319">
        <v>0</v>
      </c>
      <c r="W1368" s="319">
        <v>0</v>
      </c>
      <c r="X1368" s="319">
        <v>0</v>
      </c>
      <c r="Y1368" s="210"/>
      <c r="Z1368" s="320">
        <f t="shared" si="517"/>
        <v>8.0583759398496241E-2</v>
      </c>
      <c r="AA1368" s="210"/>
      <c r="AB1368" s="321">
        <f t="shared" si="518"/>
        <v>1.071764E-2</v>
      </c>
      <c r="AC1368" s="321">
        <f t="shared" si="519"/>
        <v>4.2093236000000003E-3</v>
      </c>
      <c r="AD1368" s="321">
        <f t="shared" si="526"/>
        <v>3.1530734000000003E-3</v>
      </c>
      <c r="AE1368" s="321">
        <f t="shared" si="520"/>
        <v>3.1530734000000003E-3</v>
      </c>
      <c r="AF1368" s="321">
        <f t="shared" si="521"/>
        <v>1.1213191E-4</v>
      </c>
      <c r="AG1368"/>
      <c r="AH1368" s="121">
        <v>1.8136863000000001</v>
      </c>
      <c r="AI1368" s="121">
        <v>1.1147020000000001</v>
      </c>
      <c r="AJ1368" s="121">
        <v>0</v>
      </c>
      <c r="AK1368" s="121">
        <v>0</v>
      </c>
      <c r="AL1368" s="121">
        <v>0.16343492000000001</v>
      </c>
      <c r="AM1368" s="121">
        <v>9.2336104999999995E-3</v>
      </c>
      <c r="AN1368" s="121">
        <v>0.52631578999999995</v>
      </c>
      <c r="AO1368"/>
      <c r="AP1368" s="282">
        <v>2.3885326999999999E-3</v>
      </c>
      <c r="AQ1368" s="282">
        <v>2.2285640000000002E-3</v>
      </c>
      <c r="AR1368" s="283">
        <v>8.0362728000000006E-5</v>
      </c>
      <c r="AS1368" s="283">
        <v>7.9605879000000006E-5</v>
      </c>
      <c r="AT1368" s="255">
        <f t="shared" si="527"/>
        <v>1.33606956464E-7</v>
      </c>
      <c r="AU1368" s="256">
        <f t="shared" si="528"/>
        <v>2.9719944365759999E-10</v>
      </c>
      <c r="AV1368" s="256">
        <f t="shared" si="529"/>
        <v>1.1149283212800001E-2</v>
      </c>
      <c r="AW1368" s="272">
        <v>7.4781727999999994E-8</v>
      </c>
      <c r="AX1368" s="272">
        <v>2.2563452999999999E-10</v>
      </c>
      <c r="AY1368" s="272">
        <v>6.1646575999999999E-15</v>
      </c>
      <c r="AZ1368" s="273">
        <v>0</v>
      </c>
      <c r="BA1368" s="273">
        <v>0</v>
      </c>
      <c r="BB1368" s="272">
        <v>8.6326464000000002E-11</v>
      </c>
      <c r="BC1368" s="272">
        <v>5.8738902000000003E-8</v>
      </c>
      <c r="BD1368" s="272">
        <v>1.2237488E-11</v>
      </c>
      <c r="BE1368" s="272">
        <v>5.9321261000000006E-11</v>
      </c>
      <c r="BF1368" s="273">
        <v>0</v>
      </c>
      <c r="BG1368" s="273">
        <v>0</v>
      </c>
      <c r="BH1368" s="273">
        <v>0</v>
      </c>
      <c r="BI1368" s="273">
        <v>0</v>
      </c>
      <c r="BJ1368" s="273">
        <v>0</v>
      </c>
      <c r="BK1368" s="273">
        <v>0</v>
      </c>
      <c r="BL1368" s="273">
        <v>0</v>
      </c>
      <c r="BM1368" s="273">
        <v>0</v>
      </c>
      <c r="BN1368" s="272">
        <v>2.2632128E-6</v>
      </c>
      <c r="BO1368" s="273">
        <v>1.1147020000000001E-2</v>
      </c>
      <c r="BP1368" s="273">
        <v>0</v>
      </c>
      <c r="BQ1368" s="273">
        <v>0</v>
      </c>
      <c r="BR1368" s="273">
        <v>0</v>
      </c>
      <c r="BS1368"/>
      <c r="BT1368" s="274">
        <v>5.1037325999999996E-6</v>
      </c>
      <c r="BU1368" s="274">
        <v>4.3739973000000001E-7</v>
      </c>
      <c r="BV1368" s="274">
        <v>2.2468889999999999E-6</v>
      </c>
      <c r="BW1368" s="121">
        <v>0</v>
      </c>
      <c r="BX1368" s="274">
        <v>7.4439913000000004E-7</v>
      </c>
      <c r="BY1368" s="274">
        <v>5.5886146000000002E-8</v>
      </c>
      <c r="BZ1368" s="121">
        <v>0</v>
      </c>
      <c r="CA1368" s="274">
        <v>8.4823142999999994E-8</v>
      </c>
      <c r="CB1368" s="121">
        <v>0</v>
      </c>
      <c r="CC1368" s="121">
        <v>0</v>
      </c>
      <c r="CD1368" s="121">
        <v>0</v>
      </c>
      <c r="CE1368" s="121">
        <v>0</v>
      </c>
      <c r="CF1368" s="121">
        <v>0</v>
      </c>
      <c r="CG1368" s="274">
        <v>1.3428775999999999E-7</v>
      </c>
      <c r="CH1368" s="274">
        <v>1.3459670000000001E-6</v>
      </c>
      <c r="CI1368" s="274">
        <v>5.4080645999999999E-8</v>
      </c>
      <c r="CJ1368" s="121">
        <v>0</v>
      </c>
      <c r="CK1368"/>
      <c r="CL1368" s="322">
        <v>0</v>
      </c>
      <c r="CM1368" s="322">
        <v>8.0583759000000005E-2</v>
      </c>
      <c r="CN1368" s="322">
        <v>2.3516847E-3</v>
      </c>
      <c r="CO1368" s="322">
        <v>3.1208005999999998E-4</v>
      </c>
      <c r="CP1368" s="322">
        <v>4.2015373999999996E-6</v>
      </c>
      <c r="CQ1368" s="322">
        <v>0</v>
      </c>
      <c r="CR1368" s="322">
        <v>0</v>
      </c>
      <c r="CS1368" s="322">
        <v>2.7560975000000001E-5</v>
      </c>
      <c r="CT1368" s="322">
        <v>0</v>
      </c>
      <c r="CU1368" s="322">
        <v>0.15143121000000001</v>
      </c>
      <c r="CV1368" s="146"/>
      <c r="CW1368" s="135"/>
      <c r="CX1368" s="78" t="s">
        <v>3461</v>
      </c>
      <c r="DB1368" s="17"/>
      <c r="DI1368"/>
      <c r="DJ1368"/>
      <c r="DK1368"/>
      <c r="DL1368"/>
      <c r="DM1368"/>
      <c r="DN1368"/>
    </row>
    <row r="1369" spans="1:118" ht="14.4" customHeight="1">
      <c r="A1369" t="s">
        <v>3003</v>
      </c>
      <c r="B1369" s="168" t="s">
        <v>2934</v>
      </c>
      <c r="C1369" s="279" t="str">
        <f t="shared" si="515"/>
        <v>B.044.01.169</v>
      </c>
      <c r="D1369" s="14" t="s">
        <v>2935</v>
      </c>
      <c r="E1369" s="278" t="s">
        <v>1810</v>
      </c>
      <c r="F1369" s="281" t="str">
        <f t="shared" si="516"/>
        <v>Electricity French Guiana production</v>
      </c>
      <c r="G1369" s="319">
        <f t="shared" si="522"/>
        <v>1.7131684166000003E-2</v>
      </c>
      <c r="H1369" s="319">
        <f t="shared" si="523"/>
        <v>6.1577029999999996E-4</v>
      </c>
      <c r="I1369" s="319">
        <f t="shared" si="524"/>
        <v>1.12230384E-3</v>
      </c>
      <c r="J1369" s="319">
        <f t="shared" si="525"/>
        <v>1.1656759026000002E-2</v>
      </c>
      <c r="K1369" s="319">
        <v>3.7368509999999998E-3</v>
      </c>
      <c r="L1369" s="319">
        <v>6.1177487999999999E-4</v>
      </c>
      <c r="M1369" s="319">
        <v>5.1052895999999996E-4</v>
      </c>
      <c r="N1369" s="319">
        <v>4.2891463E-4</v>
      </c>
      <c r="O1369" s="319">
        <v>1.8685566999999999E-4</v>
      </c>
      <c r="P1369" s="319">
        <v>0</v>
      </c>
      <c r="Q1369" s="319">
        <v>0</v>
      </c>
      <c r="R1369" s="319">
        <v>0</v>
      </c>
      <c r="S1369" s="319">
        <v>7.8883026000000001E-5</v>
      </c>
      <c r="T1369" s="319">
        <v>0</v>
      </c>
      <c r="U1369" s="319">
        <v>1.1577876000000001E-2</v>
      </c>
      <c r="V1369" s="319">
        <v>0</v>
      </c>
      <c r="W1369" s="319">
        <v>0</v>
      </c>
      <c r="X1369" s="319">
        <v>0</v>
      </c>
      <c r="Y1369" s="210"/>
      <c r="Z1369" s="320">
        <f t="shared" si="517"/>
        <v>2.8096624060150371E-2</v>
      </c>
      <c r="AA1369" s="210"/>
      <c r="AB1369" s="321">
        <f t="shared" si="518"/>
        <v>3.7368509999999998E-3</v>
      </c>
      <c r="AC1369" s="321">
        <f t="shared" si="519"/>
        <v>1.7380741399999999E-3</v>
      </c>
      <c r="AD1369" s="321">
        <f t="shared" si="526"/>
        <v>1.12230384E-3</v>
      </c>
      <c r="AE1369" s="321">
        <f t="shared" si="520"/>
        <v>1.12230384E-3</v>
      </c>
      <c r="AF1369" s="321">
        <f t="shared" si="521"/>
        <v>1.1656759026000002E-2</v>
      </c>
      <c r="AG1369"/>
      <c r="AH1369" s="121">
        <v>2.3162223000000002</v>
      </c>
      <c r="AI1369" s="121">
        <v>0.35097537000000001</v>
      </c>
      <c r="AJ1369" s="121">
        <v>1.5694686</v>
      </c>
      <c r="AK1369" s="121">
        <v>0</v>
      </c>
      <c r="AL1369" s="121">
        <v>1.1717975E-2</v>
      </c>
      <c r="AM1369" s="121">
        <v>4.5356817000000001E-2</v>
      </c>
      <c r="AN1369" s="121">
        <v>0.33870349999999999</v>
      </c>
      <c r="AO1369"/>
      <c r="AP1369" s="282">
        <v>7.9984928000000001E-4</v>
      </c>
      <c r="AQ1369" s="282">
        <v>7.5107799000000001E-4</v>
      </c>
      <c r="AR1369" s="283">
        <v>2.8663146999999999E-5</v>
      </c>
      <c r="AS1369" s="283">
        <v>2.0108148999999999E-5</v>
      </c>
      <c r="AT1369" s="255">
        <f t="shared" si="527"/>
        <v>4.5028655522E-8</v>
      </c>
      <c r="AU1369" s="256">
        <f t="shared" si="528"/>
        <v>1.060027640918E-10</v>
      </c>
      <c r="AV1369" s="256">
        <f t="shared" si="529"/>
        <v>2.8162673345000001E-3</v>
      </c>
      <c r="AW1369" s="272">
        <v>2.6073666999999999E-8</v>
      </c>
      <c r="AX1369" s="272">
        <v>7.8670548000000004E-11</v>
      </c>
      <c r="AY1369" s="272">
        <v>2.1493918000000001E-15</v>
      </c>
      <c r="AZ1369" s="273">
        <v>0</v>
      </c>
      <c r="BA1369" s="273">
        <v>0</v>
      </c>
      <c r="BB1369" s="272">
        <v>6.3776521999999994E-11</v>
      </c>
      <c r="BC1369" s="272">
        <v>1.8891212000000002E-8</v>
      </c>
      <c r="BD1369" s="272">
        <v>9.0408477000000001E-12</v>
      </c>
      <c r="BE1369" s="272">
        <v>1.8289219000000001E-11</v>
      </c>
      <c r="BF1369" s="273">
        <v>0</v>
      </c>
      <c r="BG1369" s="273">
        <v>0</v>
      </c>
      <c r="BH1369" s="273">
        <v>0</v>
      </c>
      <c r="BI1369" s="273">
        <v>0</v>
      </c>
      <c r="BJ1369" s="273">
        <v>0</v>
      </c>
      <c r="BK1369" s="273">
        <v>0</v>
      </c>
      <c r="BL1369" s="273">
        <v>0</v>
      </c>
      <c r="BM1369" s="273">
        <v>0</v>
      </c>
      <c r="BN1369" s="272">
        <v>1.5921345E-6</v>
      </c>
      <c r="BO1369" s="273">
        <v>2.8146752000000001E-3</v>
      </c>
      <c r="BP1369" s="273">
        <v>0</v>
      </c>
      <c r="BQ1369" s="273">
        <v>0</v>
      </c>
      <c r="BR1369" s="273">
        <v>0</v>
      </c>
      <c r="BS1369"/>
      <c r="BT1369" s="274">
        <v>3.8329754000000001E-6</v>
      </c>
      <c r="BU1369" s="274">
        <v>1.4708838E-7</v>
      </c>
      <c r="BV1369" s="274">
        <v>7.8340844E-7</v>
      </c>
      <c r="BW1369" s="121">
        <v>0</v>
      </c>
      <c r="BX1369" s="274">
        <v>2.5762399000000002E-7</v>
      </c>
      <c r="BY1369" s="274">
        <v>4.1287734E-8</v>
      </c>
      <c r="BZ1369" s="121">
        <v>0</v>
      </c>
      <c r="CA1369" s="274">
        <v>6.2665893999999999E-8</v>
      </c>
      <c r="CB1369" s="121">
        <v>0</v>
      </c>
      <c r="CC1369" s="121">
        <v>0</v>
      </c>
      <c r="CD1369" s="121">
        <v>0</v>
      </c>
      <c r="CE1369" s="121">
        <v>0</v>
      </c>
      <c r="CF1369" s="121">
        <v>0</v>
      </c>
      <c r="CG1369" s="274">
        <v>8.7781217999999994E-8</v>
      </c>
      <c r="CH1369" s="274">
        <v>2.4150749E-6</v>
      </c>
      <c r="CI1369" s="274">
        <v>3.8044880000000002E-8</v>
      </c>
      <c r="CJ1369" s="121">
        <v>0</v>
      </c>
      <c r="CK1369"/>
      <c r="CL1369" s="322">
        <v>0</v>
      </c>
      <c r="CM1369" s="322">
        <v>2.8096624000000001E-2</v>
      </c>
      <c r="CN1369" s="322">
        <v>1.7373846E-3</v>
      </c>
      <c r="CO1369" s="322">
        <v>1.101051E-4</v>
      </c>
      <c r="CP1369" s="322">
        <v>3.1040243999999998E-6</v>
      </c>
      <c r="CQ1369" s="322">
        <v>0</v>
      </c>
      <c r="CR1369" s="322">
        <v>0</v>
      </c>
      <c r="CS1369" s="322">
        <v>8.8965078000000006E-6</v>
      </c>
      <c r="CT1369" s="322">
        <v>0</v>
      </c>
      <c r="CU1369" s="322">
        <v>4.7477394999999999E-2</v>
      </c>
      <c r="CV1369" s="146"/>
      <c r="CW1369" s="135"/>
      <c r="CX1369" s="78" t="s">
        <v>3461</v>
      </c>
      <c r="DB1369" s="17"/>
      <c r="DI1369"/>
      <c r="DJ1369"/>
      <c r="DK1369"/>
      <c r="DL1369"/>
      <c r="DM1369"/>
      <c r="DN1369"/>
    </row>
    <row r="1370" spans="1:118" ht="14.4" customHeight="1">
      <c r="A1370" t="s">
        <v>3004</v>
      </c>
      <c r="B1370" s="168" t="s">
        <v>2934</v>
      </c>
      <c r="C1370" s="279" t="str">
        <f t="shared" si="515"/>
        <v>B.044.01.170</v>
      </c>
      <c r="D1370" s="14" t="s">
        <v>2935</v>
      </c>
      <c r="E1370" s="278" t="s">
        <v>1810</v>
      </c>
      <c r="F1370" s="281" t="str">
        <f t="shared" si="516"/>
        <v>Electricity French Polynesia production</v>
      </c>
      <c r="G1370" s="319">
        <f t="shared" si="522"/>
        <v>2.7996584880000001E-2</v>
      </c>
      <c r="H1370" s="319">
        <f t="shared" si="523"/>
        <v>1.93725992E-3</v>
      </c>
      <c r="I1370" s="319">
        <f t="shared" si="524"/>
        <v>5.8768750000000002E-3</v>
      </c>
      <c r="J1370" s="319">
        <f t="shared" si="525"/>
        <v>1.3800495999999999E-4</v>
      </c>
      <c r="K1370" s="319">
        <v>2.0044445000000001E-2</v>
      </c>
      <c r="L1370" s="319">
        <v>4.6230693000000002E-3</v>
      </c>
      <c r="M1370" s="319">
        <v>1.2538057E-3</v>
      </c>
      <c r="N1370" s="319">
        <v>1.0533694000000001E-3</v>
      </c>
      <c r="O1370" s="319">
        <v>8.8389052000000001E-4</v>
      </c>
      <c r="P1370" s="319">
        <v>0</v>
      </c>
      <c r="Q1370" s="319">
        <v>0</v>
      </c>
      <c r="R1370" s="319">
        <v>0</v>
      </c>
      <c r="S1370" s="319">
        <v>1.3800495999999999E-4</v>
      </c>
      <c r="T1370" s="319">
        <v>0</v>
      </c>
      <c r="U1370" s="319">
        <v>0</v>
      </c>
      <c r="V1370" s="319">
        <v>0</v>
      </c>
      <c r="W1370" s="319">
        <v>0</v>
      </c>
      <c r="X1370" s="319">
        <v>0</v>
      </c>
      <c r="Y1370" s="210"/>
      <c r="Z1370" s="320">
        <f t="shared" si="517"/>
        <v>0.1507101127819549</v>
      </c>
      <c r="AA1370" s="210"/>
      <c r="AB1370" s="321">
        <f t="shared" si="518"/>
        <v>2.0044445000000001E-2</v>
      </c>
      <c r="AC1370" s="321">
        <f t="shared" si="519"/>
        <v>7.8141349200000002E-3</v>
      </c>
      <c r="AD1370" s="321">
        <f t="shared" si="526"/>
        <v>5.8768750000000002E-3</v>
      </c>
      <c r="AE1370" s="321">
        <f t="shared" si="520"/>
        <v>5.8768750000000002E-3</v>
      </c>
      <c r="AF1370" s="321">
        <f t="shared" si="521"/>
        <v>1.3800495999999999E-4</v>
      </c>
      <c r="AG1370"/>
      <c r="AH1370" s="121">
        <v>2.4269007</v>
      </c>
      <c r="AI1370" s="121">
        <v>2.0810360000000001</v>
      </c>
      <c r="AJ1370" s="121">
        <v>0</v>
      </c>
      <c r="AK1370" s="121">
        <v>0</v>
      </c>
      <c r="AL1370" s="121">
        <v>0</v>
      </c>
      <c r="AM1370" s="121">
        <v>7.5187967999999994E-2</v>
      </c>
      <c r="AN1370" s="121">
        <v>0.27067670999999999</v>
      </c>
      <c r="AO1370"/>
      <c r="AP1370" s="282">
        <v>4.4645463999999999E-3</v>
      </c>
      <c r="AQ1370" s="282">
        <v>4.1658321E-3</v>
      </c>
      <c r="AR1370" s="282">
        <v>1.5010843E-4</v>
      </c>
      <c r="AS1370" s="282">
        <v>1.4860586000000001E-4</v>
      </c>
      <c r="AT1370" s="255">
        <f t="shared" si="527"/>
        <v>2.4975011846000001E-7</v>
      </c>
      <c r="AU1370" s="256">
        <f t="shared" si="528"/>
        <v>5.5513471432400002E-10</v>
      </c>
      <c r="AV1370" s="256">
        <f t="shared" si="529"/>
        <v>2.08131454213E-2</v>
      </c>
      <c r="AW1370" s="272">
        <v>1.3985897999999999E-7</v>
      </c>
      <c r="AX1370" s="272">
        <v>4.2198830999999998E-10</v>
      </c>
      <c r="AY1370" s="272">
        <v>1.1529323999999999E-14</v>
      </c>
      <c r="AZ1370" s="273">
        <v>0</v>
      </c>
      <c r="BA1370" s="273">
        <v>0</v>
      </c>
      <c r="BB1370" s="272">
        <v>1.5662846E-10</v>
      </c>
      <c r="BC1370" s="272">
        <v>1.0973451000000001E-7</v>
      </c>
      <c r="BD1370" s="272">
        <v>2.2203375000000001E-11</v>
      </c>
      <c r="BE1370" s="272">
        <v>1.109315E-10</v>
      </c>
      <c r="BF1370" s="273">
        <v>0</v>
      </c>
      <c r="BG1370" s="273">
        <v>0</v>
      </c>
      <c r="BH1370" s="273">
        <v>0</v>
      </c>
      <c r="BI1370" s="273">
        <v>0</v>
      </c>
      <c r="BJ1370" s="273">
        <v>0</v>
      </c>
      <c r="BK1370" s="273">
        <v>0</v>
      </c>
      <c r="BL1370" s="273">
        <v>0</v>
      </c>
      <c r="BM1370" s="273">
        <v>0</v>
      </c>
      <c r="BN1370" s="272">
        <v>2.7854212999999998E-6</v>
      </c>
      <c r="BO1370" s="273">
        <v>2.081036E-2</v>
      </c>
      <c r="BP1370" s="273">
        <v>0</v>
      </c>
      <c r="BQ1370" s="273">
        <v>0</v>
      </c>
      <c r="BR1370" s="273">
        <v>0</v>
      </c>
      <c r="BS1370"/>
      <c r="BT1370" s="274">
        <v>9.4863320000000002E-6</v>
      </c>
      <c r="BU1370" s="274">
        <v>8.1636162000000004E-7</v>
      </c>
      <c r="BV1370" s="274">
        <v>4.2021977999999998E-6</v>
      </c>
      <c r="BW1370" s="121">
        <v>0</v>
      </c>
      <c r="BX1370" s="274">
        <v>1.3880044999999999E-6</v>
      </c>
      <c r="BY1370" s="274">
        <v>1.0139835E-7</v>
      </c>
      <c r="BZ1370" s="121">
        <v>0</v>
      </c>
      <c r="CA1370" s="274">
        <v>1.5390088000000001E-7</v>
      </c>
      <c r="CB1370" s="121">
        <v>0</v>
      </c>
      <c r="CC1370" s="121">
        <v>0</v>
      </c>
      <c r="CD1370" s="121">
        <v>0</v>
      </c>
      <c r="CE1370" s="121">
        <v>0</v>
      </c>
      <c r="CF1370" s="121">
        <v>0</v>
      </c>
      <c r="CG1370" s="274">
        <v>2.4512528E-7</v>
      </c>
      <c r="CH1370" s="274">
        <v>2.5127845E-6</v>
      </c>
      <c r="CI1370" s="274">
        <v>6.6559088999999999E-8</v>
      </c>
      <c r="CJ1370" s="121">
        <v>0</v>
      </c>
      <c r="CK1370"/>
      <c r="CL1370" s="322">
        <v>0</v>
      </c>
      <c r="CM1370" s="322">
        <v>0.15071011000000001</v>
      </c>
      <c r="CN1370" s="322">
        <v>4.2668347000000004E-3</v>
      </c>
      <c r="CO1370" s="322">
        <v>5.8179852999999996E-4</v>
      </c>
      <c r="CP1370" s="322">
        <v>7.6231588999999997E-6</v>
      </c>
      <c r="CQ1370" s="322">
        <v>0</v>
      </c>
      <c r="CR1370" s="322">
        <v>0</v>
      </c>
      <c r="CS1370" s="322">
        <v>5.1476712999999997E-5</v>
      </c>
      <c r="CT1370" s="322">
        <v>0</v>
      </c>
      <c r="CU1370" s="322">
        <v>0.28270677999999999</v>
      </c>
      <c r="CV1370" s="146"/>
      <c r="CW1370" s="135"/>
      <c r="CX1370" s="78" t="s">
        <v>3461</v>
      </c>
      <c r="DB1370" s="17"/>
      <c r="DI1370"/>
      <c r="DJ1370"/>
      <c r="DK1370"/>
      <c r="DL1370"/>
      <c r="DM1370"/>
      <c r="DN1370"/>
    </row>
    <row r="1371" spans="1:118" ht="14.4" customHeight="1">
      <c r="A1371" t="s">
        <v>3005</v>
      </c>
      <c r="B1371" s="168" t="s">
        <v>2934</v>
      </c>
      <c r="C1371" s="279" t="str">
        <f t="shared" si="515"/>
        <v>B.044.01.171</v>
      </c>
      <c r="D1371" s="14" t="s">
        <v>2935</v>
      </c>
      <c r="E1371" s="278" t="s">
        <v>1810</v>
      </c>
      <c r="F1371" s="281" t="str">
        <f t="shared" si="516"/>
        <v>Electricity Gabon production</v>
      </c>
      <c r="G1371" s="319">
        <f t="shared" si="522"/>
        <v>2.2935021707999999E-2</v>
      </c>
      <c r="H1371" s="319">
        <f t="shared" si="523"/>
        <v>1.61144397E-3</v>
      </c>
      <c r="I1371" s="319">
        <f t="shared" si="524"/>
        <v>4.8328234000000001E-3</v>
      </c>
      <c r="J1371" s="319">
        <f t="shared" si="525"/>
        <v>8.8734337999999999E-5</v>
      </c>
      <c r="K1371" s="319">
        <v>1.640202E-2</v>
      </c>
      <c r="L1371" s="319">
        <v>3.7851703000000001E-3</v>
      </c>
      <c r="M1371" s="319">
        <v>1.0476531E-3</v>
      </c>
      <c r="N1371" s="319">
        <v>8.8017290000000001E-4</v>
      </c>
      <c r="O1371" s="319">
        <v>7.3127106999999996E-4</v>
      </c>
      <c r="P1371" s="319">
        <v>0</v>
      </c>
      <c r="Q1371" s="319">
        <v>0</v>
      </c>
      <c r="R1371" s="319">
        <v>0</v>
      </c>
      <c r="S1371" s="319">
        <v>8.8734337999999999E-5</v>
      </c>
      <c r="T1371" s="319">
        <v>0</v>
      </c>
      <c r="U1371" s="319">
        <v>0</v>
      </c>
      <c r="V1371" s="319">
        <v>0</v>
      </c>
      <c r="W1371" s="319">
        <v>0</v>
      </c>
      <c r="X1371" s="319">
        <v>0</v>
      </c>
      <c r="Y1371" s="210"/>
      <c r="Z1371" s="320">
        <f t="shared" si="517"/>
        <v>0.12332345864661654</v>
      </c>
      <c r="AA1371" s="210"/>
      <c r="AB1371" s="321">
        <f t="shared" si="518"/>
        <v>1.640202E-2</v>
      </c>
      <c r="AC1371" s="321">
        <f t="shared" si="519"/>
        <v>6.4442673700000003E-3</v>
      </c>
      <c r="AD1371" s="321">
        <f t="shared" si="526"/>
        <v>4.8328234000000001E-3</v>
      </c>
      <c r="AE1371" s="321">
        <f t="shared" si="520"/>
        <v>4.8328234000000001E-3</v>
      </c>
      <c r="AF1371" s="321">
        <f t="shared" si="521"/>
        <v>8.8734337999999999E-5</v>
      </c>
      <c r="AG1371"/>
      <c r="AH1371" s="121">
        <v>2.1894021000000001</v>
      </c>
      <c r="AI1371" s="121">
        <v>1.7188896</v>
      </c>
      <c r="AJ1371" s="121">
        <v>0</v>
      </c>
      <c r="AK1371" s="121">
        <v>0</v>
      </c>
      <c r="AL1371" s="121">
        <v>1.0848082E-2</v>
      </c>
      <c r="AM1371" s="121">
        <v>0</v>
      </c>
      <c r="AN1371" s="121">
        <v>0.45966442000000002</v>
      </c>
      <c r="AO1371"/>
      <c r="AP1371" s="282">
        <v>3.6608168000000002E-3</v>
      </c>
      <c r="AQ1371" s="282">
        <v>3.4150664000000002E-3</v>
      </c>
      <c r="AR1371" s="282">
        <v>1.2300892000000001E-4</v>
      </c>
      <c r="AS1371" s="282">
        <v>1.2274150999999999E-4</v>
      </c>
      <c r="AT1371" s="255">
        <f t="shared" si="527"/>
        <v>2.0474019137999999E-7</v>
      </c>
      <c r="AU1371" s="256">
        <f t="shared" si="528"/>
        <v>4.5491463724469997E-10</v>
      </c>
      <c r="AV1371" s="256">
        <f t="shared" si="529"/>
        <v>1.7190686968299999E-2</v>
      </c>
      <c r="AW1371" s="272">
        <v>1.1444417E-7</v>
      </c>
      <c r="AX1371" s="272">
        <v>3.4530569E-10</v>
      </c>
      <c r="AY1371" s="272">
        <v>9.4342447E-15</v>
      </c>
      <c r="AZ1371" s="273">
        <v>0</v>
      </c>
      <c r="BA1371" s="273">
        <v>0</v>
      </c>
      <c r="BB1371" s="272">
        <v>1.3087537999999999E-10</v>
      </c>
      <c r="BC1371" s="272">
        <v>9.0165146000000001E-8</v>
      </c>
      <c r="BD1371" s="272">
        <v>1.8552664E-11</v>
      </c>
      <c r="BE1371" s="272">
        <v>9.1046848999999995E-11</v>
      </c>
      <c r="BF1371" s="273">
        <v>0</v>
      </c>
      <c r="BG1371" s="273">
        <v>0</v>
      </c>
      <c r="BH1371" s="273">
        <v>0</v>
      </c>
      <c r="BI1371" s="273">
        <v>0</v>
      </c>
      <c r="BJ1371" s="273">
        <v>0</v>
      </c>
      <c r="BK1371" s="273">
        <v>0</v>
      </c>
      <c r="BL1371" s="273">
        <v>0</v>
      </c>
      <c r="BM1371" s="273">
        <v>0</v>
      </c>
      <c r="BN1371" s="272">
        <v>1.7909683000000001E-6</v>
      </c>
      <c r="BO1371" s="273">
        <v>1.7188895999999999E-2</v>
      </c>
      <c r="BP1371" s="273">
        <v>0</v>
      </c>
      <c r="BQ1371" s="273">
        <v>0</v>
      </c>
      <c r="BR1371" s="273">
        <v>0</v>
      </c>
      <c r="BS1371"/>
      <c r="BT1371" s="274">
        <v>7.7890054999999995E-6</v>
      </c>
      <c r="BU1371" s="274">
        <v>6.7079224000000001E-7</v>
      </c>
      <c r="BV1371" s="274">
        <v>3.4385853E-6</v>
      </c>
      <c r="BW1371" s="121">
        <v>0</v>
      </c>
      <c r="BX1371" s="274">
        <v>1.1439198999999999E-6</v>
      </c>
      <c r="BY1371" s="274">
        <v>8.4726286999999996E-8</v>
      </c>
      <c r="BZ1371" s="121">
        <v>0</v>
      </c>
      <c r="CA1371" s="274">
        <v>1.2859627E-7</v>
      </c>
      <c r="CB1371" s="121">
        <v>0</v>
      </c>
      <c r="CC1371" s="121">
        <v>0</v>
      </c>
      <c r="CD1371" s="121">
        <v>0</v>
      </c>
      <c r="CE1371" s="121">
        <v>0</v>
      </c>
      <c r="CF1371" s="121">
        <v>0</v>
      </c>
      <c r="CG1371" s="274">
        <v>2.0408518000000001E-7</v>
      </c>
      <c r="CH1371" s="274">
        <v>2.0755042999999998E-6</v>
      </c>
      <c r="CI1371" s="274">
        <v>4.2796117999999999E-8</v>
      </c>
      <c r="CJ1371" s="121">
        <v>0</v>
      </c>
      <c r="CK1371"/>
      <c r="CL1371" s="322">
        <v>0</v>
      </c>
      <c r="CM1371" s="322">
        <v>0.12332346</v>
      </c>
      <c r="CN1371" s="322">
        <v>3.5652754999999999E-3</v>
      </c>
      <c r="CO1371" s="322">
        <v>4.7837832999999999E-4</v>
      </c>
      <c r="CP1371" s="322">
        <v>6.3697479999999998E-6</v>
      </c>
      <c r="CQ1371" s="322">
        <v>0</v>
      </c>
      <c r="CR1371" s="322">
        <v>0</v>
      </c>
      <c r="CS1371" s="322">
        <v>4.2356844999999997E-5</v>
      </c>
      <c r="CT1371" s="322">
        <v>0</v>
      </c>
      <c r="CU1371" s="322">
        <v>0.23350953999999999</v>
      </c>
      <c r="CV1371" s="146"/>
      <c r="CW1371" s="135"/>
      <c r="CX1371" s="78" t="s">
        <v>3461</v>
      </c>
      <c r="DB1371" s="17"/>
      <c r="DI1371"/>
      <c r="DJ1371"/>
      <c r="DK1371"/>
      <c r="DL1371"/>
      <c r="DM1371"/>
      <c r="DN1371"/>
    </row>
    <row r="1372" spans="1:118" ht="14.4" customHeight="1">
      <c r="A1372" t="s">
        <v>3006</v>
      </c>
      <c r="B1372" s="168" t="s">
        <v>2934</v>
      </c>
      <c r="C1372" s="279" t="str">
        <f t="shared" si="515"/>
        <v>B.044.01.172</v>
      </c>
      <c r="D1372" s="14" t="s">
        <v>2935</v>
      </c>
      <c r="E1372" s="278" t="s">
        <v>1810</v>
      </c>
      <c r="F1372" s="281" t="str">
        <f t="shared" si="516"/>
        <v>Electricity Gambia production</v>
      </c>
      <c r="G1372" s="319">
        <f t="shared" si="522"/>
        <v>4.0922396399999998E-2</v>
      </c>
      <c r="H1372" s="319">
        <f t="shared" si="523"/>
        <v>2.8650435999999996E-3</v>
      </c>
      <c r="I1372" s="319">
        <f t="shared" si="524"/>
        <v>8.6645457999999995E-3</v>
      </c>
      <c r="J1372" s="319">
        <f t="shared" si="525"/>
        <v>0</v>
      </c>
      <c r="K1372" s="319">
        <v>2.9392807E-2</v>
      </c>
      <c r="L1372" s="319">
        <v>6.8177300999999997E-3</v>
      </c>
      <c r="M1372" s="319">
        <v>1.8468156999999999E-3</v>
      </c>
      <c r="N1372" s="319">
        <v>1.5515794999999999E-3</v>
      </c>
      <c r="O1372" s="319">
        <v>1.3134640999999999E-3</v>
      </c>
      <c r="P1372" s="319">
        <v>0</v>
      </c>
      <c r="Q1372" s="319">
        <v>0</v>
      </c>
      <c r="R1372" s="319">
        <v>0</v>
      </c>
      <c r="S1372" s="319">
        <v>0</v>
      </c>
      <c r="T1372" s="319">
        <v>0</v>
      </c>
      <c r="U1372" s="319">
        <v>0</v>
      </c>
      <c r="V1372" s="319">
        <v>0</v>
      </c>
      <c r="W1372" s="319">
        <v>0</v>
      </c>
      <c r="X1372" s="319">
        <v>0</v>
      </c>
      <c r="Y1372" s="210"/>
      <c r="Z1372" s="320">
        <f t="shared" si="517"/>
        <v>0.22099854887218043</v>
      </c>
      <c r="AA1372" s="210"/>
      <c r="AB1372" s="321">
        <f t="shared" si="518"/>
        <v>2.9392807E-2</v>
      </c>
      <c r="AC1372" s="321">
        <f t="shared" si="519"/>
        <v>1.15295894E-2</v>
      </c>
      <c r="AD1372" s="321">
        <f t="shared" si="526"/>
        <v>8.6645457999999995E-3</v>
      </c>
      <c r="AE1372" s="321">
        <f t="shared" si="520"/>
        <v>8.6645457999999995E-3</v>
      </c>
      <c r="AF1372" s="321">
        <f t="shared" si="521"/>
        <v>0</v>
      </c>
      <c r="AG1372"/>
      <c r="AH1372" s="121">
        <v>3.0994152000000001</v>
      </c>
      <c r="AI1372" s="121">
        <v>3.0994152000000001</v>
      </c>
      <c r="AJ1372" s="121">
        <v>0</v>
      </c>
      <c r="AK1372" s="121">
        <v>0</v>
      </c>
      <c r="AL1372" s="121">
        <v>0</v>
      </c>
      <c r="AM1372" s="121">
        <v>0</v>
      </c>
      <c r="AN1372" s="121">
        <v>0</v>
      </c>
      <c r="AO1372"/>
      <c r="AP1372" s="282">
        <v>6.5679377999999997E-3</v>
      </c>
      <c r="AQ1372" s="282">
        <v>6.1262399000000002E-3</v>
      </c>
      <c r="AR1372" s="282">
        <v>2.2039967000000001E-4</v>
      </c>
      <c r="AS1372" s="282">
        <v>2.2129825000000001E-4</v>
      </c>
      <c r="AT1372" s="255">
        <f t="shared" si="527"/>
        <v>3.6728056872000001E-7</v>
      </c>
      <c r="AU1372" s="256">
        <f t="shared" si="528"/>
        <v>8.1508754938899991E-10</v>
      </c>
      <c r="AV1372" s="256">
        <f t="shared" si="529"/>
        <v>3.0994152000000001E-2</v>
      </c>
      <c r="AW1372" s="272">
        <v>2.0508666E-7</v>
      </c>
      <c r="AX1372" s="272">
        <v>6.1879595000000003E-10</v>
      </c>
      <c r="AY1372" s="272">
        <v>1.6906389000000001E-14</v>
      </c>
      <c r="AZ1372" s="273">
        <v>0</v>
      </c>
      <c r="BA1372" s="273">
        <v>0</v>
      </c>
      <c r="BB1372" s="272">
        <v>2.3070872000000001E-10</v>
      </c>
      <c r="BC1372" s="272">
        <v>1.6196319999999999E-7</v>
      </c>
      <c r="BD1372" s="272">
        <v>3.2704862999999997E-11</v>
      </c>
      <c r="BE1372" s="272">
        <v>1.6356983E-10</v>
      </c>
      <c r="BF1372" s="273">
        <v>0</v>
      </c>
      <c r="BG1372" s="273">
        <v>0</v>
      </c>
      <c r="BH1372" s="273">
        <v>0</v>
      </c>
      <c r="BI1372" s="273">
        <v>0</v>
      </c>
      <c r="BJ1372" s="273">
        <v>0</v>
      </c>
      <c r="BK1372" s="273">
        <v>0</v>
      </c>
      <c r="BL1372" s="273">
        <v>0</v>
      </c>
      <c r="BM1372" s="273">
        <v>0</v>
      </c>
      <c r="BN1372" s="273">
        <v>0</v>
      </c>
      <c r="BO1372" s="273">
        <v>3.0994152000000001E-2</v>
      </c>
      <c r="BP1372" s="273">
        <v>0</v>
      </c>
      <c r="BQ1372" s="273">
        <v>0</v>
      </c>
      <c r="BR1372" s="273">
        <v>0</v>
      </c>
      <c r="BS1372"/>
      <c r="BT1372" s="274">
        <v>1.3901083999999999E-5</v>
      </c>
      <c r="BU1372" s="274">
        <v>1.2036554999999999E-6</v>
      </c>
      <c r="BV1372" s="274">
        <v>6.1620259999999999E-6</v>
      </c>
      <c r="BW1372" s="121">
        <v>0</v>
      </c>
      <c r="BX1372" s="274">
        <v>2.0557718000000001E-6</v>
      </c>
      <c r="BY1372" s="274">
        <v>1.4935652999999999E-7</v>
      </c>
      <c r="BZ1372" s="121">
        <v>0</v>
      </c>
      <c r="CA1372" s="274">
        <v>2.2669108E-7</v>
      </c>
      <c r="CB1372" s="121">
        <v>0</v>
      </c>
      <c r="CC1372" s="121">
        <v>0</v>
      </c>
      <c r="CD1372" s="121">
        <v>0</v>
      </c>
      <c r="CE1372" s="121">
        <v>0</v>
      </c>
      <c r="CF1372" s="121">
        <v>0</v>
      </c>
      <c r="CG1372" s="274">
        <v>3.6113836E-7</v>
      </c>
      <c r="CH1372" s="274">
        <v>3.7424447999999998E-6</v>
      </c>
      <c r="CI1372" s="121">
        <v>0</v>
      </c>
      <c r="CJ1372" s="121">
        <v>0</v>
      </c>
      <c r="CK1372"/>
      <c r="CL1372" s="322">
        <v>0</v>
      </c>
      <c r="CM1372" s="322">
        <v>0.22099854999999999</v>
      </c>
      <c r="CN1372" s="322">
        <v>6.2849111999999999E-3</v>
      </c>
      <c r="CO1372" s="322">
        <v>8.5777859000000004E-4</v>
      </c>
      <c r="CP1372" s="322">
        <v>1.1228669999999999E-5</v>
      </c>
      <c r="CQ1372" s="322">
        <v>0</v>
      </c>
      <c r="CR1372" s="322">
        <v>0</v>
      </c>
      <c r="CS1372" s="322">
        <v>7.6160251000000003E-5</v>
      </c>
      <c r="CT1372" s="322">
        <v>0</v>
      </c>
      <c r="CU1372" s="322">
        <v>0.42105262999999998</v>
      </c>
      <c r="CV1372" s="146"/>
      <c r="CW1372" s="135"/>
      <c r="CX1372" s="78" t="s">
        <v>3461</v>
      </c>
      <c r="DB1372" s="17"/>
      <c r="DF1372"/>
      <c r="DG1372"/>
      <c r="DH1372"/>
      <c r="DI1372"/>
      <c r="DJ1372"/>
      <c r="DK1372"/>
      <c r="DL1372"/>
      <c r="DM1372"/>
      <c r="DN1372"/>
    </row>
    <row r="1373" spans="1:118" ht="14.4" customHeight="1">
      <c r="A1373" t="s">
        <v>3683</v>
      </c>
      <c r="B1373" s="168" t="s">
        <v>2934</v>
      </c>
      <c r="C1373" s="279" t="str">
        <f t="shared" si="515"/>
        <v>B.044.01.173</v>
      </c>
      <c r="D1373" s="14" t="s">
        <v>2935</v>
      </c>
      <c r="E1373" s="278" t="s">
        <v>1810</v>
      </c>
      <c r="F1373" s="281" t="str">
        <f t="shared" si="516"/>
        <v>Electricity Georgia (country) production</v>
      </c>
      <c r="G1373" s="319">
        <f t="shared" si="522"/>
        <v>8.7143606700000008E-3</v>
      </c>
      <c r="H1373" s="319">
        <f t="shared" si="523"/>
        <v>9.8415597000000004E-4</v>
      </c>
      <c r="I1373" s="319">
        <f t="shared" si="524"/>
        <v>1.4546767399999999E-3</v>
      </c>
      <c r="J1373" s="319">
        <f t="shared" si="525"/>
        <v>1.5544556E-4</v>
      </c>
      <c r="K1373" s="319">
        <v>6.1200823999999999E-3</v>
      </c>
      <c r="L1373" s="319">
        <v>6.613217E-4</v>
      </c>
      <c r="M1373" s="319">
        <v>7.9335503999999999E-4</v>
      </c>
      <c r="N1373" s="319">
        <v>6.6652750000000005E-4</v>
      </c>
      <c r="O1373" s="319">
        <v>3.1762846999999999E-4</v>
      </c>
      <c r="P1373" s="319">
        <v>0</v>
      </c>
      <c r="Q1373" s="319">
        <v>0</v>
      </c>
      <c r="R1373" s="319">
        <v>0</v>
      </c>
      <c r="S1373" s="319">
        <v>1.5544556E-4</v>
      </c>
      <c r="T1373" s="319">
        <v>0</v>
      </c>
      <c r="U1373" s="319">
        <v>0</v>
      </c>
      <c r="V1373" s="319">
        <v>0</v>
      </c>
      <c r="W1373" s="319">
        <v>0</v>
      </c>
      <c r="X1373" s="319">
        <v>0</v>
      </c>
      <c r="Y1373" s="210"/>
      <c r="Z1373" s="320">
        <f t="shared" si="517"/>
        <v>4.6015657142857137E-2</v>
      </c>
      <c r="AA1373" s="210"/>
      <c r="AB1373" s="321">
        <f t="shared" si="518"/>
        <v>6.1200823999999999E-3</v>
      </c>
      <c r="AC1373" s="321">
        <f t="shared" si="519"/>
        <v>2.4388327099999999E-3</v>
      </c>
      <c r="AD1373" s="321">
        <f t="shared" si="526"/>
        <v>1.4546767399999999E-3</v>
      </c>
      <c r="AE1373" s="321">
        <f t="shared" si="520"/>
        <v>1.4546767399999999E-3</v>
      </c>
      <c r="AF1373" s="321">
        <f t="shared" si="521"/>
        <v>1.5544556E-4</v>
      </c>
      <c r="AG1373"/>
      <c r="AH1373" s="121">
        <v>1.3583532</v>
      </c>
      <c r="AI1373" s="121">
        <v>0.55631286000000002</v>
      </c>
      <c r="AJ1373" s="121">
        <v>0</v>
      </c>
      <c r="AK1373" s="121">
        <v>0</v>
      </c>
      <c r="AL1373" s="121">
        <v>0</v>
      </c>
      <c r="AM1373" s="121">
        <v>5.9136604000000004E-3</v>
      </c>
      <c r="AN1373" s="121">
        <v>0.79612662999999995</v>
      </c>
      <c r="AO1373"/>
      <c r="AP1373" s="282">
        <v>1.1990428E-3</v>
      </c>
      <c r="AQ1373" s="282">
        <v>1.1230757000000001E-3</v>
      </c>
      <c r="AR1373" s="283">
        <v>4.4669124999999997E-5</v>
      </c>
      <c r="AS1373" s="283">
        <v>3.1298009999999998E-5</v>
      </c>
      <c r="AT1373" s="255">
        <f t="shared" si="527"/>
        <v>6.7330675845999999E-8</v>
      </c>
      <c r="AU1373" s="256">
        <f t="shared" si="528"/>
        <v>1.6519646719770001E-10</v>
      </c>
      <c r="AV1373" s="256">
        <f t="shared" si="529"/>
        <v>4.3834747334000005E-3</v>
      </c>
      <c r="AW1373" s="272">
        <v>4.2702529999999998E-8</v>
      </c>
      <c r="AX1373" s="272">
        <v>1.2884384000000001E-10</v>
      </c>
      <c r="AY1373" s="272">
        <v>3.5201976999999999E-15</v>
      </c>
      <c r="AZ1373" s="273">
        <v>0</v>
      </c>
      <c r="BA1373" s="273">
        <v>0</v>
      </c>
      <c r="BB1373" s="272">
        <v>9.9107846000000005E-11</v>
      </c>
      <c r="BC1373" s="272">
        <v>2.4529038E-8</v>
      </c>
      <c r="BD1373" s="272">
        <v>1.4049354E-11</v>
      </c>
      <c r="BE1373" s="272">
        <v>2.2299752999999999E-11</v>
      </c>
      <c r="BF1373" s="273">
        <v>0</v>
      </c>
      <c r="BG1373" s="273">
        <v>0</v>
      </c>
      <c r="BH1373" s="273">
        <v>0</v>
      </c>
      <c r="BI1373" s="273">
        <v>0</v>
      </c>
      <c r="BJ1373" s="273">
        <v>0</v>
      </c>
      <c r="BK1373" s="273">
        <v>0</v>
      </c>
      <c r="BL1373" s="273">
        <v>0</v>
      </c>
      <c r="BM1373" s="273">
        <v>0</v>
      </c>
      <c r="BN1373" s="272">
        <v>3.1374333999999998E-6</v>
      </c>
      <c r="BO1373" s="273">
        <v>4.3803373000000003E-3</v>
      </c>
      <c r="BP1373" s="273">
        <v>0</v>
      </c>
      <c r="BQ1373" s="273">
        <v>0</v>
      </c>
      <c r="BR1373" s="273">
        <v>0</v>
      </c>
      <c r="BS1373"/>
      <c r="BT1373" s="274">
        <v>2.8710427E-6</v>
      </c>
      <c r="BU1373" s="274">
        <v>1.8637025E-7</v>
      </c>
      <c r="BV1373" s="274">
        <v>1.2830386000000001E-6</v>
      </c>
      <c r="BW1373" s="121">
        <v>0</v>
      </c>
      <c r="BX1373" s="274">
        <v>3.8997752000000001E-7</v>
      </c>
      <c r="BY1373" s="274">
        <v>6.4160574999999995E-8</v>
      </c>
      <c r="BZ1373" s="121">
        <v>0</v>
      </c>
      <c r="CA1373" s="274">
        <v>9.7381945999999994E-8</v>
      </c>
      <c r="CB1373" s="121">
        <v>0</v>
      </c>
      <c r="CC1373" s="121">
        <v>0</v>
      </c>
      <c r="CD1373" s="121">
        <v>0</v>
      </c>
      <c r="CE1373" s="121">
        <v>0</v>
      </c>
      <c r="CF1373" s="121">
        <v>0</v>
      </c>
      <c r="CG1373" s="274">
        <v>1.3367127999999999E-7</v>
      </c>
      <c r="CH1373" s="274">
        <v>6.4147189000000001E-7</v>
      </c>
      <c r="CI1373" s="274">
        <v>7.4970600999999999E-8</v>
      </c>
      <c r="CJ1373" s="121">
        <v>0</v>
      </c>
      <c r="CK1373"/>
      <c r="CL1373" s="322">
        <v>0</v>
      </c>
      <c r="CM1373" s="322">
        <v>4.6015657000000001E-2</v>
      </c>
      <c r="CN1373" s="322">
        <v>2.6998719999999999E-3</v>
      </c>
      <c r="CO1373" s="322">
        <v>1.4222710000000001E-4</v>
      </c>
      <c r="CP1373" s="322">
        <v>4.8236115999999996E-6</v>
      </c>
      <c r="CQ1373" s="322">
        <v>0</v>
      </c>
      <c r="CR1373" s="322">
        <v>0</v>
      </c>
      <c r="CS1373" s="322">
        <v>1.2740219000000001E-5</v>
      </c>
      <c r="CT1373" s="322">
        <v>0</v>
      </c>
      <c r="CU1373" s="322">
        <v>7.5177413999999998E-2</v>
      </c>
      <c r="CV1373" s="146"/>
      <c r="CW1373" s="135"/>
      <c r="CX1373" s="78" t="s">
        <v>3461</v>
      </c>
      <c r="DB1373" s="17"/>
      <c r="DE1373"/>
      <c r="DF1373"/>
      <c r="DG1373"/>
      <c r="DH1373"/>
      <c r="DI1373"/>
      <c r="DJ1373"/>
      <c r="DK1373"/>
      <c r="DL1373"/>
      <c r="DM1373"/>
      <c r="DN1373"/>
    </row>
    <row r="1374" spans="1:118" ht="14.4" customHeight="1">
      <c r="A1374" t="s">
        <v>3007</v>
      </c>
      <c r="B1374" s="168" t="s">
        <v>2934</v>
      </c>
      <c r="C1374" s="279" t="str">
        <f t="shared" si="515"/>
        <v>B.044.01.174</v>
      </c>
      <c r="D1374" s="14" t="s">
        <v>2935</v>
      </c>
      <c r="E1374" s="278" t="s">
        <v>1810</v>
      </c>
      <c r="F1374" s="281" t="str">
        <f t="shared" si="516"/>
        <v>Electricity Ghana production</v>
      </c>
      <c r="G1374" s="319">
        <f t="shared" si="522"/>
        <v>2.3864844374000001E-2</v>
      </c>
      <c r="H1374" s="319">
        <f t="shared" si="523"/>
        <v>2.42657485E-3</v>
      </c>
      <c r="I1374" s="319">
        <f t="shared" si="524"/>
        <v>4.3108937000000003E-3</v>
      </c>
      <c r="J1374" s="319">
        <f t="shared" si="525"/>
        <v>7.3440824000000002E-5</v>
      </c>
      <c r="K1374" s="319">
        <v>1.7053934999999999E-2</v>
      </c>
      <c r="L1374" s="319">
        <v>2.4433819E-3</v>
      </c>
      <c r="M1374" s="319">
        <v>1.8675117999999999E-3</v>
      </c>
      <c r="N1374" s="319">
        <v>1.5689670999999999E-3</v>
      </c>
      <c r="O1374" s="319">
        <v>8.5760774999999996E-4</v>
      </c>
      <c r="P1374" s="319">
        <v>0</v>
      </c>
      <c r="Q1374" s="319">
        <v>0</v>
      </c>
      <c r="R1374" s="319">
        <v>0</v>
      </c>
      <c r="S1374" s="319">
        <v>7.3440824000000002E-5</v>
      </c>
      <c r="T1374" s="319">
        <v>0</v>
      </c>
      <c r="U1374" s="319">
        <v>0</v>
      </c>
      <c r="V1374" s="319">
        <v>0</v>
      </c>
      <c r="W1374" s="319">
        <v>0</v>
      </c>
      <c r="X1374" s="319">
        <v>0</v>
      </c>
      <c r="Y1374" s="210"/>
      <c r="Z1374" s="320">
        <f t="shared" si="517"/>
        <v>0.12822507518796991</v>
      </c>
      <c r="AA1374" s="210"/>
      <c r="AB1374" s="321">
        <f t="shared" si="518"/>
        <v>1.7053934999999999E-2</v>
      </c>
      <c r="AC1374" s="321">
        <f t="shared" si="519"/>
        <v>6.7374685500000003E-3</v>
      </c>
      <c r="AD1374" s="321">
        <f t="shared" si="526"/>
        <v>4.3108937000000003E-3</v>
      </c>
      <c r="AE1374" s="321">
        <f t="shared" si="520"/>
        <v>4.3108937000000003E-3</v>
      </c>
      <c r="AF1374" s="321">
        <f t="shared" si="521"/>
        <v>7.3440824000000002E-5</v>
      </c>
      <c r="AG1374"/>
      <c r="AH1374" s="121">
        <v>2.0108956999999998</v>
      </c>
      <c r="AI1374" s="121">
        <v>1.6434854999999999</v>
      </c>
      <c r="AJ1374" s="121">
        <v>0</v>
      </c>
      <c r="AK1374" s="121">
        <v>0</v>
      </c>
      <c r="AL1374" s="121">
        <v>1.7803707000000001E-3</v>
      </c>
      <c r="AM1374" s="121">
        <v>3.0175774000000002E-3</v>
      </c>
      <c r="AN1374" s="121">
        <v>0.36261220999999999</v>
      </c>
      <c r="AO1374"/>
      <c r="AP1374" s="282">
        <v>3.4743576000000002E-3</v>
      </c>
      <c r="AQ1374" s="282">
        <v>3.2491500000000001E-3</v>
      </c>
      <c r="AR1374" s="282">
        <v>1.2529275E-4</v>
      </c>
      <c r="AS1374" s="283">
        <v>9.9914795000000001E-5</v>
      </c>
      <c r="AT1374" s="255">
        <f t="shared" si="527"/>
        <v>1.9479317012999999E-7</v>
      </c>
      <c r="AU1374" s="256">
        <f t="shared" si="528"/>
        <v>4.6336075521800003E-10</v>
      </c>
      <c r="AV1374" s="256">
        <f t="shared" si="529"/>
        <v>1.39936682919E-2</v>
      </c>
      <c r="AW1374" s="272">
        <v>1.1899287E-7</v>
      </c>
      <c r="AX1374" s="272">
        <v>3.5903020000000001E-10</v>
      </c>
      <c r="AY1374" s="272">
        <v>9.809218E-15</v>
      </c>
      <c r="AZ1374" s="273">
        <v>0</v>
      </c>
      <c r="BA1374" s="273">
        <v>0</v>
      </c>
      <c r="BB1374" s="272">
        <v>2.3329413000000002E-10</v>
      </c>
      <c r="BC1374" s="272">
        <v>7.5567006E-8</v>
      </c>
      <c r="BD1374" s="272">
        <v>3.3071365000000001E-11</v>
      </c>
      <c r="BE1374" s="272">
        <v>7.1249380999999998E-11</v>
      </c>
      <c r="BF1374" s="273">
        <v>0</v>
      </c>
      <c r="BG1374" s="273">
        <v>0</v>
      </c>
      <c r="BH1374" s="273">
        <v>0</v>
      </c>
      <c r="BI1374" s="273">
        <v>0</v>
      </c>
      <c r="BJ1374" s="273">
        <v>0</v>
      </c>
      <c r="BK1374" s="273">
        <v>0</v>
      </c>
      <c r="BL1374" s="273">
        <v>0</v>
      </c>
      <c r="BM1374" s="273">
        <v>0</v>
      </c>
      <c r="BN1374" s="272">
        <v>1.4822919E-6</v>
      </c>
      <c r="BO1374" s="273">
        <v>1.3992186E-2</v>
      </c>
      <c r="BP1374" s="273">
        <v>0</v>
      </c>
      <c r="BQ1374" s="273">
        <v>0</v>
      </c>
      <c r="BR1374" s="273">
        <v>0</v>
      </c>
      <c r="BS1374"/>
      <c r="BT1374" s="274">
        <v>7.9268777000000003E-6</v>
      </c>
      <c r="BU1374" s="274">
        <v>5.6802157E-7</v>
      </c>
      <c r="BV1374" s="274">
        <v>3.5752552E-6</v>
      </c>
      <c r="BW1374" s="121">
        <v>0</v>
      </c>
      <c r="BX1374" s="274">
        <v>1.1229022E-6</v>
      </c>
      <c r="BY1374" s="274">
        <v>1.5103028000000001E-7</v>
      </c>
      <c r="BZ1374" s="121">
        <v>0</v>
      </c>
      <c r="CA1374" s="274">
        <v>2.2923146E-7</v>
      </c>
      <c r="CB1374" s="121">
        <v>0</v>
      </c>
      <c r="CC1374" s="121">
        <v>0</v>
      </c>
      <c r="CD1374" s="121">
        <v>0</v>
      </c>
      <c r="CE1374" s="121">
        <v>0</v>
      </c>
      <c r="CF1374" s="121">
        <v>0</v>
      </c>
      <c r="CG1374" s="274">
        <v>3.2304881E-7</v>
      </c>
      <c r="CH1374" s="274">
        <v>1.9219679999999999E-6</v>
      </c>
      <c r="CI1374" s="274">
        <v>3.5420133999999999E-8</v>
      </c>
      <c r="CJ1374" s="121">
        <v>0</v>
      </c>
      <c r="CK1374"/>
      <c r="CL1374" s="322">
        <v>0</v>
      </c>
      <c r="CM1374" s="322">
        <v>0.12822507</v>
      </c>
      <c r="CN1374" s="322">
        <v>6.3553422E-3</v>
      </c>
      <c r="CO1374" s="322">
        <v>4.2327100999999998E-4</v>
      </c>
      <c r="CP1374" s="322">
        <v>1.1354502E-5</v>
      </c>
      <c r="CQ1374" s="322">
        <v>0</v>
      </c>
      <c r="CR1374" s="322">
        <v>0</v>
      </c>
      <c r="CS1374" s="322">
        <v>3.8138008000000002E-5</v>
      </c>
      <c r="CT1374" s="322">
        <v>0</v>
      </c>
      <c r="CU1374" s="322">
        <v>0.22244574</v>
      </c>
      <c r="CV1374" s="146"/>
      <c r="CW1374" s="135"/>
      <c r="CX1374" s="78" t="s">
        <v>3461</v>
      </c>
      <c r="DB1374" s="17"/>
      <c r="DE1374"/>
      <c r="DF1374"/>
      <c r="DG1374"/>
      <c r="DH1374"/>
      <c r="DI1374"/>
      <c r="DJ1374"/>
      <c r="DK1374"/>
      <c r="DL1374"/>
      <c r="DM1374"/>
      <c r="DN1374"/>
    </row>
    <row r="1375" spans="1:118" ht="14.4" customHeight="1">
      <c r="A1375" t="s">
        <v>3008</v>
      </c>
      <c r="B1375" s="168" t="s">
        <v>2934</v>
      </c>
      <c r="C1375" s="279" t="str">
        <f t="shared" si="515"/>
        <v>B.044.01.175</v>
      </c>
      <c r="D1375" s="14" t="s">
        <v>2935</v>
      </c>
      <c r="E1375" s="278" t="s">
        <v>1810</v>
      </c>
      <c r="F1375" s="281" t="str">
        <f t="shared" si="516"/>
        <v>Electricity Greenland production</v>
      </c>
      <c r="G1375" s="319">
        <f t="shared" si="522"/>
        <v>7.2785293400000001E-3</v>
      </c>
      <c r="H1375" s="319">
        <f t="shared" si="523"/>
        <v>5.2050828999999996E-4</v>
      </c>
      <c r="I1375" s="319">
        <f t="shared" si="524"/>
        <v>1.49675125E-3</v>
      </c>
      <c r="J1375" s="319">
        <f t="shared" si="525"/>
        <v>1.6933470000000001E-4</v>
      </c>
      <c r="K1375" s="319">
        <v>5.0919351000000002E-3</v>
      </c>
      <c r="L1375" s="319">
        <v>1.1442239000000001E-3</v>
      </c>
      <c r="M1375" s="319">
        <v>3.5252735000000001E-4</v>
      </c>
      <c r="N1375" s="319">
        <v>2.9617153000000002E-4</v>
      </c>
      <c r="O1375" s="319">
        <v>2.2433676E-4</v>
      </c>
      <c r="P1375" s="319">
        <v>0</v>
      </c>
      <c r="Q1375" s="319">
        <v>0</v>
      </c>
      <c r="R1375" s="319">
        <v>0</v>
      </c>
      <c r="S1375" s="319">
        <v>1.6933470000000001E-4</v>
      </c>
      <c r="T1375" s="319">
        <v>0</v>
      </c>
      <c r="U1375" s="319">
        <v>0</v>
      </c>
      <c r="V1375" s="319">
        <v>0</v>
      </c>
      <c r="W1375" s="319">
        <v>0</v>
      </c>
      <c r="X1375" s="319">
        <v>0</v>
      </c>
      <c r="Y1375" s="210"/>
      <c r="Z1375" s="320">
        <f t="shared" si="517"/>
        <v>3.828522631578947E-2</v>
      </c>
      <c r="AA1375" s="210"/>
      <c r="AB1375" s="321">
        <f t="shared" si="518"/>
        <v>5.0919351000000002E-3</v>
      </c>
      <c r="AC1375" s="321">
        <f t="shared" si="519"/>
        <v>2.01725954E-3</v>
      </c>
      <c r="AD1375" s="321">
        <f t="shared" si="526"/>
        <v>1.49675125E-3</v>
      </c>
      <c r="AE1375" s="321">
        <f t="shared" si="520"/>
        <v>1.49675125E-3</v>
      </c>
      <c r="AF1375" s="321">
        <f t="shared" si="521"/>
        <v>1.6933470000000001E-4</v>
      </c>
      <c r="AG1375"/>
      <c r="AH1375" s="121">
        <v>1.3937621</v>
      </c>
      <c r="AI1375" s="121">
        <v>0.51656917999999996</v>
      </c>
      <c r="AJ1375" s="121">
        <v>0</v>
      </c>
      <c r="AK1375" s="121">
        <v>0</v>
      </c>
      <c r="AL1375" s="121">
        <v>0</v>
      </c>
      <c r="AM1375" s="121">
        <v>0</v>
      </c>
      <c r="AN1375" s="121">
        <v>0.87719294999999997</v>
      </c>
      <c r="AO1375"/>
      <c r="AP1375" s="282">
        <v>1.1296476000000001E-3</v>
      </c>
      <c r="AQ1375" s="282">
        <v>1.0545212E-3</v>
      </c>
      <c r="AR1375" s="283">
        <v>3.8218976000000002E-5</v>
      </c>
      <c r="AS1375" s="283">
        <v>3.6907442E-5</v>
      </c>
      <c r="AT1375" s="255">
        <f t="shared" si="527"/>
        <v>6.3220692576999997E-8</v>
      </c>
      <c r="AU1375" s="256">
        <f t="shared" si="528"/>
        <v>1.413423610198E-10</v>
      </c>
      <c r="AV1375" s="256">
        <f t="shared" si="529"/>
        <v>5.1691095645000004E-3</v>
      </c>
      <c r="AW1375" s="272">
        <v>3.552869E-8</v>
      </c>
      <c r="AX1375" s="272">
        <v>1.0719863E-10</v>
      </c>
      <c r="AY1375" s="272">
        <v>2.9288198000000002E-15</v>
      </c>
      <c r="AZ1375" s="273">
        <v>0</v>
      </c>
      <c r="BA1375" s="273">
        <v>0</v>
      </c>
      <c r="BB1375" s="272">
        <v>4.4038577000000003E-11</v>
      </c>
      <c r="BC1375" s="272">
        <v>2.7647963999999999E-8</v>
      </c>
      <c r="BD1375" s="272">
        <v>6.2428312000000003E-12</v>
      </c>
      <c r="BE1375" s="272">
        <v>2.7897971E-11</v>
      </c>
      <c r="BF1375" s="273">
        <v>0</v>
      </c>
      <c r="BG1375" s="273">
        <v>0</v>
      </c>
      <c r="BH1375" s="273">
        <v>0</v>
      </c>
      <c r="BI1375" s="273">
        <v>0</v>
      </c>
      <c r="BJ1375" s="273">
        <v>0</v>
      </c>
      <c r="BK1375" s="273">
        <v>0</v>
      </c>
      <c r="BL1375" s="273">
        <v>0</v>
      </c>
      <c r="BM1375" s="273">
        <v>0</v>
      </c>
      <c r="BN1375" s="272">
        <v>3.4177645000000001E-6</v>
      </c>
      <c r="BO1375" s="273">
        <v>5.1656918000000003E-3</v>
      </c>
      <c r="BP1375" s="273">
        <v>0</v>
      </c>
      <c r="BQ1375" s="273">
        <v>0</v>
      </c>
      <c r="BR1375" s="273">
        <v>0</v>
      </c>
      <c r="BS1375"/>
      <c r="BT1375" s="274">
        <v>2.4688856000000001E-6</v>
      </c>
      <c r="BU1375" s="274">
        <v>2.0683574E-7</v>
      </c>
      <c r="BV1375" s="274">
        <v>1.0674937E-6</v>
      </c>
      <c r="BW1375" s="121">
        <v>0</v>
      </c>
      <c r="BX1375" s="274">
        <v>3.4991717E-7</v>
      </c>
      <c r="BY1375" s="274">
        <v>2.8509755E-8</v>
      </c>
      <c r="BZ1375" s="121">
        <v>0</v>
      </c>
      <c r="CA1375" s="274">
        <v>4.3271672999999997E-8</v>
      </c>
      <c r="CB1375" s="121">
        <v>0</v>
      </c>
      <c r="CC1375" s="121">
        <v>0</v>
      </c>
      <c r="CD1375" s="121">
        <v>0</v>
      </c>
      <c r="CE1375" s="121">
        <v>0</v>
      </c>
      <c r="CF1375" s="121">
        <v>0</v>
      </c>
      <c r="CG1375" s="274">
        <v>6.7447507999999998E-8</v>
      </c>
      <c r="CH1375" s="274">
        <v>6.2374077999999997E-7</v>
      </c>
      <c r="CI1375" s="274">
        <v>8.1669259000000001E-8</v>
      </c>
      <c r="CJ1375" s="121">
        <v>0</v>
      </c>
      <c r="CK1375"/>
      <c r="CL1375" s="322">
        <v>0</v>
      </c>
      <c r="CM1375" s="322">
        <v>3.8285226999999998E-2</v>
      </c>
      <c r="CN1375" s="322">
        <v>1.1996883000000001E-3</v>
      </c>
      <c r="CO1375" s="322">
        <v>1.4805274E-4</v>
      </c>
      <c r="CP1375" s="322">
        <v>2.1433720000000002E-6</v>
      </c>
      <c r="CQ1375" s="322">
        <v>0</v>
      </c>
      <c r="CR1375" s="322">
        <v>0</v>
      </c>
      <c r="CS1375" s="322">
        <v>1.2921422E-5</v>
      </c>
      <c r="CT1375" s="322">
        <v>0</v>
      </c>
      <c r="CU1375" s="322">
        <v>7.0175435999999994E-2</v>
      </c>
      <c r="CW1375" s="135"/>
      <c r="CX1375" s="78" t="s">
        <v>3461</v>
      </c>
      <c r="DB1375" s="17"/>
      <c r="DE1375"/>
      <c r="DF1375"/>
      <c r="DG1375"/>
      <c r="DH1375"/>
      <c r="DI1375"/>
      <c r="DJ1375"/>
      <c r="DK1375"/>
      <c r="DL1375"/>
      <c r="DM1375"/>
      <c r="DN1375"/>
    </row>
    <row r="1376" spans="1:118" ht="14.4" customHeight="1">
      <c r="A1376" t="s">
        <v>3009</v>
      </c>
      <c r="B1376" s="168" t="s">
        <v>2934</v>
      </c>
      <c r="C1376" s="279" t="str">
        <f t="shared" si="515"/>
        <v>B.044.01.176</v>
      </c>
      <c r="D1376" s="14" t="s">
        <v>2935</v>
      </c>
      <c r="E1376" s="278" t="s">
        <v>1810</v>
      </c>
      <c r="F1376" s="281" t="str">
        <f t="shared" si="516"/>
        <v>Electricity Grenada production</v>
      </c>
      <c r="G1376" s="319">
        <f t="shared" si="522"/>
        <v>4.0922396399999998E-2</v>
      </c>
      <c r="H1376" s="319">
        <f t="shared" si="523"/>
        <v>2.8650435999999996E-3</v>
      </c>
      <c r="I1376" s="319">
        <f t="shared" si="524"/>
        <v>8.6645457999999995E-3</v>
      </c>
      <c r="J1376" s="319">
        <f t="shared" si="525"/>
        <v>0</v>
      </c>
      <c r="K1376" s="319">
        <v>2.9392807E-2</v>
      </c>
      <c r="L1376" s="319">
        <v>6.8177300999999997E-3</v>
      </c>
      <c r="M1376" s="319">
        <v>1.8468156999999999E-3</v>
      </c>
      <c r="N1376" s="319">
        <v>1.5515794999999999E-3</v>
      </c>
      <c r="O1376" s="319">
        <v>1.3134640999999999E-3</v>
      </c>
      <c r="P1376" s="319">
        <v>0</v>
      </c>
      <c r="Q1376" s="319">
        <v>0</v>
      </c>
      <c r="R1376" s="319">
        <v>0</v>
      </c>
      <c r="S1376" s="319">
        <v>0</v>
      </c>
      <c r="T1376" s="319">
        <v>0</v>
      </c>
      <c r="U1376" s="319">
        <v>0</v>
      </c>
      <c r="V1376" s="319">
        <v>0</v>
      </c>
      <c r="W1376" s="319">
        <v>0</v>
      </c>
      <c r="X1376" s="319">
        <v>0</v>
      </c>
      <c r="Y1376" s="210"/>
      <c r="Z1376" s="320">
        <f t="shared" si="517"/>
        <v>0.22099854887218043</v>
      </c>
      <c r="AA1376" s="210"/>
      <c r="AB1376" s="321">
        <f t="shared" si="518"/>
        <v>2.9392807E-2</v>
      </c>
      <c r="AC1376" s="321">
        <f t="shared" si="519"/>
        <v>1.15295894E-2</v>
      </c>
      <c r="AD1376" s="321">
        <f t="shared" si="526"/>
        <v>8.6645457999999995E-3</v>
      </c>
      <c r="AE1376" s="321">
        <f t="shared" si="520"/>
        <v>8.6645457999999995E-3</v>
      </c>
      <c r="AF1376" s="321">
        <f t="shared" si="521"/>
        <v>0</v>
      </c>
      <c r="AG1376"/>
      <c r="AH1376" s="121">
        <v>3.0994152000000001</v>
      </c>
      <c r="AI1376" s="121">
        <v>3.0994152000000001</v>
      </c>
      <c r="AJ1376" s="121">
        <v>0</v>
      </c>
      <c r="AK1376" s="121">
        <v>0</v>
      </c>
      <c r="AL1376" s="121">
        <v>0</v>
      </c>
      <c r="AM1376" s="121">
        <v>0</v>
      </c>
      <c r="AN1376" s="121">
        <v>0</v>
      </c>
      <c r="AO1376"/>
      <c r="AP1376" s="282">
        <v>6.5679377999999997E-3</v>
      </c>
      <c r="AQ1376" s="282">
        <v>6.1262399000000002E-3</v>
      </c>
      <c r="AR1376" s="282">
        <v>2.2039967000000001E-4</v>
      </c>
      <c r="AS1376" s="282">
        <v>2.2129825000000001E-4</v>
      </c>
      <c r="AT1376" s="255">
        <f t="shared" si="527"/>
        <v>3.6728056872000001E-7</v>
      </c>
      <c r="AU1376" s="256">
        <f t="shared" si="528"/>
        <v>8.1508754938899991E-10</v>
      </c>
      <c r="AV1376" s="256">
        <f t="shared" si="529"/>
        <v>3.0994152000000001E-2</v>
      </c>
      <c r="AW1376" s="272">
        <v>2.0508666E-7</v>
      </c>
      <c r="AX1376" s="272">
        <v>6.1879595000000003E-10</v>
      </c>
      <c r="AY1376" s="272">
        <v>1.6906389000000001E-14</v>
      </c>
      <c r="AZ1376" s="273">
        <v>0</v>
      </c>
      <c r="BA1376" s="273">
        <v>0</v>
      </c>
      <c r="BB1376" s="272">
        <v>2.3070872000000001E-10</v>
      </c>
      <c r="BC1376" s="272">
        <v>1.6196319999999999E-7</v>
      </c>
      <c r="BD1376" s="272">
        <v>3.2704862999999997E-11</v>
      </c>
      <c r="BE1376" s="272">
        <v>1.6356983E-10</v>
      </c>
      <c r="BF1376" s="273">
        <v>0</v>
      </c>
      <c r="BG1376" s="273">
        <v>0</v>
      </c>
      <c r="BH1376" s="273">
        <v>0</v>
      </c>
      <c r="BI1376" s="273">
        <v>0</v>
      </c>
      <c r="BJ1376" s="273">
        <v>0</v>
      </c>
      <c r="BK1376" s="273">
        <v>0</v>
      </c>
      <c r="BL1376" s="273">
        <v>0</v>
      </c>
      <c r="BM1376" s="273">
        <v>0</v>
      </c>
      <c r="BN1376" s="273">
        <v>0</v>
      </c>
      <c r="BO1376" s="273">
        <v>3.0994152000000001E-2</v>
      </c>
      <c r="BP1376" s="273">
        <v>0</v>
      </c>
      <c r="BQ1376" s="273">
        <v>0</v>
      </c>
      <c r="BR1376" s="273">
        <v>0</v>
      </c>
      <c r="BS1376"/>
      <c r="BT1376" s="274">
        <v>1.3901083999999999E-5</v>
      </c>
      <c r="BU1376" s="274">
        <v>1.2036554999999999E-6</v>
      </c>
      <c r="BV1376" s="274">
        <v>6.1620259999999999E-6</v>
      </c>
      <c r="BW1376" s="121">
        <v>0</v>
      </c>
      <c r="BX1376" s="274">
        <v>2.0557718000000001E-6</v>
      </c>
      <c r="BY1376" s="274">
        <v>1.4935652999999999E-7</v>
      </c>
      <c r="BZ1376" s="121">
        <v>0</v>
      </c>
      <c r="CA1376" s="274">
        <v>2.2669108E-7</v>
      </c>
      <c r="CB1376" s="121">
        <v>0</v>
      </c>
      <c r="CC1376" s="121">
        <v>0</v>
      </c>
      <c r="CD1376" s="121">
        <v>0</v>
      </c>
      <c r="CE1376" s="121">
        <v>0</v>
      </c>
      <c r="CF1376" s="121">
        <v>0</v>
      </c>
      <c r="CG1376" s="274">
        <v>3.6113836E-7</v>
      </c>
      <c r="CH1376" s="274">
        <v>3.7424447999999998E-6</v>
      </c>
      <c r="CI1376" s="121">
        <v>0</v>
      </c>
      <c r="CJ1376" s="121">
        <v>0</v>
      </c>
      <c r="CK1376"/>
      <c r="CL1376" s="322">
        <v>0</v>
      </c>
      <c r="CM1376" s="322">
        <v>0.22099854999999999</v>
      </c>
      <c r="CN1376" s="322">
        <v>6.2849111999999999E-3</v>
      </c>
      <c r="CO1376" s="322">
        <v>8.5777859000000004E-4</v>
      </c>
      <c r="CP1376" s="322">
        <v>1.1228669999999999E-5</v>
      </c>
      <c r="CQ1376" s="322">
        <v>0</v>
      </c>
      <c r="CR1376" s="322">
        <v>0</v>
      </c>
      <c r="CS1376" s="322">
        <v>7.6160251000000003E-5</v>
      </c>
      <c r="CT1376" s="322">
        <v>0</v>
      </c>
      <c r="CU1376" s="322">
        <v>0.42105262999999998</v>
      </c>
      <c r="CW1376" s="135"/>
      <c r="CX1376" s="78" t="s">
        <v>3461</v>
      </c>
      <c r="DB1376" s="17"/>
      <c r="DD1376"/>
      <c r="DE1376"/>
      <c r="DF1376"/>
      <c r="DG1376"/>
      <c r="DH1376"/>
      <c r="DI1376"/>
      <c r="DJ1376"/>
      <c r="DK1376"/>
      <c r="DL1376"/>
      <c r="DM1376"/>
      <c r="DN1376"/>
    </row>
    <row r="1377" spans="1:118" ht="14.4" customHeight="1">
      <c r="A1377" t="s">
        <v>3010</v>
      </c>
      <c r="B1377" s="168" t="s">
        <v>2934</v>
      </c>
      <c r="C1377" s="279" t="str">
        <f t="shared" si="515"/>
        <v>B.044.01.177</v>
      </c>
      <c r="D1377" s="14" t="s">
        <v>2935</v>
      </c>
      <c r="E1377" s="278" t="s">
        <v>1810</v>
      </c>
      <c r="F1377" s="281" t="str">
        <f t="shared" si="516"/>
        <v>Electricity Guadeloupe production</v>
      </c>
      <c r="G1377" s="319">
        <f t="shared" si="522"/>
        <v>3.1727689694E-2</v>
      </c>
      <c r="H1377" s="319">
        <f t="shared" si="523"/>
        <v>3.556558E-3</v>
      </c>
      <c r="I1377" s="319">
        <f t="shared" si="524"/>
        <v>5.4300410999999996E-3</v>
      </c>
      <c r="J1377" s="319">
        <f t="shared" si="525"/>
        <v>1.6874594E-5</v>
      </c>
      <c r="K1377" s="319">
        <v>2.2724215999999998E-2</v>
      </c>
      <c r="L1377" s="319">
        <v>2.6105260000000002E-3</v>
      </c>
      <c r="M1377" s="319">
        <v>2.8195150999999999E-3</v>
      </c>
      <c r="N1377" s="319">
        <v>2.3687809999999999E-3</v>
      </c>
      <c r="O1377" s="319">
        <v>1.1877770000000001E-3</v>
      </c>
      <c r="P1377" s="319">
        <v>0</v>
      </c>
      <c r="Q1377" s="319">
        <v>0</v>
      </c>
      <c r="R1377" s="319">
        <v>0</v>
      </c>
      <c r="S1377" s="319">
        <v>1.6874594E-5</v>
      </c>
      <c r="T1377" s="319">
        <v>0</v>
      </c>
      <c r="U1377" s="319">
        <v>0</v>
      </c>
      <c r="V1377" s="319">
        <v>0</v>
      </c>
      <c r="W1377" s="319">
        <v>0</v>
      </c>
      <c r="X1377" s="319">
        <v>0</v>
      </c>
      <c r="Y1377" s="210"/>
      <c r="Z1377" s="320">
        <f t="shared" si="517"/>
        <v>0.17085876691729321</v>
      </c>
      <c r="AA1377" s="210"/>
      <c r="AB1377" s="321">
        <f t="shared" si="518"/>
        <v>2.2724215999999998E-2</v>
      </c>
      <c r="AC1377" s="321">
        <f t="shared" si="519"/>
        <v>8.9865990999999992E-3</v>
      </c>
      <c r="AD1377" s="321">
        <f t="shared" si="526"/>
        <v>5.4300410999999996E-3</v>
      </c>
      <c r="AE1377" s="321">
        <f t="shared" si="520"/>
        <v>5.4300410999999996E-3</v>
      </c>
      <c r="AF1377" s="321">
        <f t="shared" si="521"/>
        <v>1.6874594E-5</v>
      </c>
      <c r="AG1377"/>
      <c r="AH1377" s="121">
        <v>2.321825</v>
      </c>
      <c r="AI1377" s="121">
        <v>2.2651268999999998</v>
      </c>
      <c r="AJ1377" s="121">
        <v>0</v>
      </c>
      <c r="AK1377" s="121">
        <v>0</v>
      </c>
      <c r="AL1377" s="121">
        <v>0</v>
      </c>
      <c r="AM1377" s="121">
        <v>5.6698129999999999E-2</v>
      </c>
      <c r="AN1377" s="121">
        <v>0</v>
      </c>
      <c r="AO1377"/>
      <c r="AP1377" s="282">
        <v>4.4954560999999997E-3</v>
      </c>
      <c r="AQ1377" s="282">
        <v>4.1989276000000001E-3</v>
      </c>
      <c r="AR1377" s="282">
        <v>1.6578346999999999E-4</v>
      </c>
      <c r="AS1377" s="282">
        <v>1.3074505999999999E-4</v>
      </c>
      <c r="AT1377" s="255">
        <f t="shared" si="527"/>
        <v>2.517342657E-7</v>
      </c>
      <c r="AU1377" s="256">
        <f t="shared" si="528"/>
        <v>6.1310456869499992E-10</v>
      </c>
      <c r="AV1377" s="256">
        <f t="shared" si="529"/>
        <v>1.8311632588130001E-2</v>
      </c>
      <c r="AW1377" s="272">
        <v>1.5855692999999999E-7</v>
      </c>
      <c r="AX1377" s="272">
        <v>4.7840453999999998E-10</v>
      </c>
      <c r="AY1377" s="272">
        <v>1.3070694999999999E-14</v>
      </c>
      <c r="AZ1377" s="273">
        <v>0</v>
      </c>
      <c r="BA1377" s="273">
        <v>0</v>
      </c>
      <c r="BB1377" s="272">
        <v>3.5222070000000002E-10</v>
      </c>
      <c r="BC1377" s="272">
        <v>9.2825115000000006E-8</v>
      </c>
      <c r="BD1377" s="272">
        <v>4.9930187E-11</v>
      </c>
      <c r="BE1377" s="272">
        <v>8.4756771000000004E-11</v>
      </c>
      <c r="BF1377" s="273">
        <v>0</v>
      </c>
      <c r="BG1377" s="273">
        <v>0</v>
      </c>
      <c r="BH1377" s="273">
        <v>0</v>
      </c>
      <c r="BI1377" s="273">
        <v>0</v>
      </c>
      <c r="BJ1377" s="273">
        <v>0</v>
      </c>
      <c r="BK1377" s="273">
        <v>0</v>
      </c>
      <c r="BL1377" s="273">
        <v>0</v>
      </c>
      <c r="BM1377" s="273">
        <v>0</v>
      </c>
      <c r="BN1377" s="272">
        <v>3.4058813E-7</v>
      </c>
      <c r="BO1377" s="273">
        <v>1.8311292E-2</v>
      </c>
      <c r="BP1377" s="273">
        <v>0</v>
      </c>
      <c r="BQ1377" s="273">
        <v>0</v>
      </c>
      <c r="BR1377" s="273">
        <v>0</v>
      </c>
      <c r="BS1377"/>
      <c r="BT1377" s="274">
        <v>1.0619565999999999E-5</v>
      </c>
      <c r="BU1377" s="274">
        <v>7.0029948000000001E-7</v>
      </c>
      <c r="BV1377" s="274">
        <v>4.7639956999999997E-6</v>
      </c>
      <c r="BW1377" s="121">
        <v>0</v>
      </c>
      <c r="BX1377" s="274">
        <v>1.4699793999999999E-6</v>
      </c>
      <c r="BY1377" s="274">
        <v>2.2802113E-7</v>
      </c>
      <c r="BZ1377" s="121">
        <v>0</v>
      </c>
      <c r="CA1377" s="274">
        <v>3.4608700000000002E-7</v>
      </c>
      <c r="CB1377" s="121">
        <v>0</v>
      </c>
      <c r="CC1377" s="121">
        <v>0</v>
      </c>
      <c r="CD1377" s="121">
        <v>0</v>
      </c>
      <c r="CE1377" s="121">
        <v>0</v>
      </c>
      <c r="CF1377" s="121">
        <v>0</v>
      </c>
      <c r="CG1377" s="274">
        <v>4.7751998000000004E-7</v>
      </c>
      <c r="CH1377" s="274">
        <v>2.6255246999999999E-6</v>
      </c>
      <c r="CI1377" s="274">
        <v>8.1385304000000001E-9</v>
      </c>
      <c r="CJ1377" s="121">
        <v>0</v>
      </c>
      <c r="CK1377"/>
      <c r="CL1377" s="322">
        <v>0</v>
      </c>
      <c r="CM1377" s="322">
        <v>0.17085876</v>
      </c>
      <c r="CN1377" s="322">
        <v>9.5951112000000009E-3</v>
      </c>
      <c r="CO1377" s="322">
        <v>5.3143155000000004E-4</v>
      </c>
      <c r="CP1377" s="322">
        <v>1.7142697999999999E-5</v>
      </c>
      <c r="CQ1377" s="322">
        <v>0</v>
      </c>
      <c r="CR1377" s="322">
        <v>0</v>
      </c>
      <c r="CS1377" s="322">
        <v>4.8334763000000002E-5</v>
      </c>
      <c r="CT1377" s="322">
        <v>0</v>
      </c>
      <c r="CU1377" s="322">
        <v>0.30642472999999998</v>
      </c>
      <c r="CV1377" s="146"/>
      <c r="CW1377" s="135"/>
      <c r="CX1377" s="78" t="s">
        <v>3461</v>
      </c>
      <c r="DB1377" s="17"/>
      <c r="DC1377"/>
      <c r="DD1377"/>
      <c r="DE1377"/>
      <c r="DF1377"/>
      <c r="DG1377"/>
      <c r="DH1377"/>
      <c r="DI1377"/>
      <c r="DJ1377"/>
      <c r="DK1377"/>
      <c r="DL1377"/>
      <c r="DM1377"/>
      <c r="DN1377"/>
    </row>
    <row r="1378" spans="1:118" ht="14.4" customHeight="1">
      <c r="A1378" t="s">
        <v>3011</v>
      </c>
      <c r="B1378" s="168" t="s">
        <v>2934</v>
      </c>
      <c r="C1378" s="279" t="str">
        <f t="shared" si="515"/>
        <v>B.044.01.178</v>
      </c>
      <c r="D1378" s="14" t="s">
        <v>2935</v>
      </c>
      <c r="E1378" s="278" t="s">
        <v>1810</v>
      </c>
      <c r="F1378" s="281" t="str">
        <f t="shared" si="516"/>
        <v>Electricity Guam production</v>
      </c>
      <c r="G1378" s="319">
        <f t="shared" si="522"/>
        <v>3.9356685640999998E-2</v>
      </c>
      <c r="H1378" s="319">
        <f t="shared" si="523"/>
        <v>2.7393038000000001E-3</v>
      </c>
      <c r="I1378" s="319">
        <f t="shared" si="524"/>
        <v>8.3101486999999988E-3</v>
      </c>
      <c r="J1378" s="319">
        <f t="shared" si="525"/>
        <v>5.2771140999999999E-5</v>
      </c>
      <c r="K1378" s="319">
        <v>2.8254462000000001E-2</v>
      </c>
      <c r="L1378" s="319">
        <v>6.5445117999999997E-3</v>
      </c>
      <c r="M1378" s="319">
        <v>1.7656369E-3</v>
      </c>
      <c r="N1378" s="319">
        <v>1.4833782000000001E-3</v>
      </c>
      <c r="O1378" s="319">
        <v>1.2559256E-3</v>
      </c>
      <c r="P1378" s="319">
        <v>0</v>
      </c>
      <c r="Q1378" s="319">
        <v>0</v>
      </c>
      <c r="R1378" s="319">
        <v>0</v>
      </c>
      <c r="S1378" s="319">
        <v>5.2771140999999999E-5</v>
      </c>
      <c r="T1378" s="319">
        <v>0</v>
      </c>
      <c r="U1378" s="319">
        <v>0</v>
      </c>
      <c r="V1378" s="319">
        <v>0</v>
      </c>
      <c r="W1378" s="319">
        <v>0</v>
      </c>
      <c r="X1378" s="319">
        <v>0</v>
      </c>
      <c r="Y1378" s="210"/>
      <c r="Z1378" s="320">
        <f t="shared" si="517"/>
        <v>0.21243956390977442</v>
      </c>
      <c r="AA1378" s="210"/>
      <c r="AB1378" s="321">
        <f t="shared" si="518"/>
        <v>2.8254462000000001E-2</v>
      </c>
      <c r="AC1378" s="321">
        <f t="shared" si="519"/>
        <v>1.1049452499999998E-2</v>
      </c>
      <c r="AD1378" s="321">
        <f t="shared" si="526"/>
        <v>8.3101486999999988E-3</v>
      </c>
      <c r="AE1378" s="321">
        <f t="shared" si="520"/>
        <v>8.3101486999999988E-3</v>
      </c>
      <c r="AF1378" s="321">
        <f t="shared" si="521"/>
        <v>5.2771140999999999E-5</v>
      </c>
      <c r="AG1378"/>
      <c r="AH1378" s="121">
        <v>3.0094465000000001</v>
      </c>
      <c r="AI1378" s="121">
        <v>2.9631769999999999</v>
      </c>
      <c r="AJ1378" s="121">
        <v>0</v>
      </c>
      <c r="AK1378" s="121">
        <v>0</v>
      </c>
      <c r="AL1378" s="121">
        <v>0</v>
      </c>
      <c r="AM1378" s="121">
        <v>4.6269515999999997E-2</v>
      </c>
      <c r="AN1378" s="121">
        <v>0</v>
      </c>
      <c r="AO1378"/>
      <c r="AP1378" s="282">
        <v>6.3062201E-3</v>
      </c>
      <c r="AQ1378" s="282">
        <v>5.8829038000000004E-3</v>
      </c>
      <c r="AR1378" s="282">
        <v>2.1173782000000001E-4</v>
      </c>
      <c r="AS1378" s="282">
        <v>2.1157844E-4</v>
      </c>
      <c r="AT1378" s="255">
        <f t="shared" si="527"/>
        <v>3.5269207766999997E-7</v>
      </c>
      <c r="AU1378" s="256">
        <f t="shared" si="528"/>
        <v>7.8305405662700002E-10</v>
      </c>
      <c r="AV1378" s="256">
        <f t="shared" si="529"/>
        <v>2.9632835105600001E-2</v>
      </c>
      <c r="AW1378" s="272">
        <v>1.9714392000000001E-7</v>
      </c>
      <c r="AX1378" s="272">
        <v>5.9483077999999996E-10</v>
      </c>
      <c r="AY1378" s="272">
        <v>1.6251627000000001E-14</v>
      </c>
      <c r="AZ1378" s="273">
        <v>0</v>
      </c>
      <c r="BA1378" s="273">
        <v>0</v>
      </c>
      <c r="BB1378" s="272">
        <v>2.2056767000000001E-10</v>
      </c>
      <c r="BC1378" s="272">
        <v>1.5532758999999999E-7</v>
      </c>
      <c r="BD1378" s="272">
        <v>3.1267285000000002E-11</v>
      </c>
      <c r="BE1378" s="272">
        <v>1.5693974000000001E-10</v>
      </c>
      <c r="BF1378" s="273">
        <v>0</v>
      </c>
      <c r="BG1378" s="273">
        <v>0</v>
      </c>
      <c r="BH1378" s="273">
        <v>0</v>
      </c>
      <c r="BI1378" s="273">
        <v>0</v>
      </c>
      <c r="BJ1378" s="273">
        <v>0</v>
      </c>
      <c r="BK1378" s="273">
        <v>0</v>
      </c>
      <c r="BL1378" s="273">
        <v>0</v>
      </c>
      <c r="BM1378" s="273">
        <v>0</v>
      </c>
      <c r="BN1378" s="272">
        <v>1.0651056E-6</v>
      </c>
      <c r="BO1378" s="273">
        <v>2.9631770000000002E-2</v>
      </c>
      <c r="BP1378" s="273">
        <v>0</v>
      </c>
      <c r="BQ1378" s="273">
        <v>0</v>
      </c>
      <c r="BR1378" s="273">
        <v>0</v>
      </c>
      <c r="BS1378"/>
      <c r="BT1378" s="274">
        <v>1.3355173999999999E-5</v>
      </c>
      <c r="BU1378" s="274">
        <v>1.1546069E-6</v>
      </c>
      <c r="BV1378" s="274">
        <v>5.9233787000000001E-6</v>
      </c>
      <c r="BW1378" s="121">
        <v>0</v>
      </c>
      <c r="BX1378" s="274">
        <v>1.9687629000000002E-6</v>
      </c>
      <c r="BY1378" s="274">
        <v>1.4279139999999999E-7</v>
      </c>
      <c r="BZ1378" s="121">
        <v>0</v>
      </c>
      <c r="CA1378" s="274">
        <v>2.1672662E-7</v>
      </c>
      <c r="CB1378" s="121">
        <v>0</v>
      </c>
      <c r="CC1378" s="121">
        <v>0</v>
      </c>
      <c r="CD1378" s="121">
        <v>0</v>
      </c>
      <c r="CE1378" s="121">
        <v>0</v>
      </c>
      <c r="CF1378" s="121">
        <v>0</v>
      </c>
      <c r="CG1378" s="274">
        <v>3.4551465000000001E-7</v>
      </c>
      <c r="CH1378" s="274">
        <v>3.5779414999999999E-6</v>
      </c>
      <c r="CI1378" s="274">
        <v>2.5451252000000002E-8</v>
      </c>
      <c r="CJ1378" s="121">
        <v>0</v>
      </c>
      <c r="CK1378"/>
      <c r="CL1378" s="322">
        <v>0</v>
      </c>
      <c r="CM1378" s="322">
        <v>0.21243956</v>
      </c>
      <c r="CN1378" s="322">
        <v>6.0086510000000003E-3</v>
      </c>
      <c r="CO1378" s="322">
        <v>8.2271456000000004E-4</v>
      </c>
      <c r="CP1378" s="322">
        <v>1.0735100999999999E-5</v>
      </c>
      <c r="CQ1378" s="322">
        <v>0</v>
      </c>
      <c r="CR1378" s="322">
        <v>0</v>
      </c>
      <c r="CS1378" s="322">
        <v>7.2978804000000004E-5</v>
      </c>
      <c r="CT1378" s="322">
        <v>0</v>
      </c>
      <c r="CU1378" s="322">
        <v>0.40254479999999998</v>
      </c>
      <c r="CV1378" s="146"/>
      <c r="CW1378" s="135"/>
      <c r="CX1378" s="78" t="s">
        <v>3461</v>
      </c>
      <c r="DB1378" s="17"/>
      <c r="DC1378"/>
      <c r="DD1378"/>
      <c r="DE1378"/>
      <c r="DF1378"/>
      <c r="DG1378"/>
      <c r="DH1378"/>
      <c r="DI1378"/>
      <c r="DJ1378"/>
      <c r="DK1378"/>
      <c r="DL1378"/>
      <c r="DM1378"/>
      <c r="DN1378"/>
    </row>
    <row r="1379" spans="1:118" ht="14.4" customHeight="1">
      <c r="A1379" t="s">
        <v>3012</v>
      </c>
      <c r="B1379" s="168" t="s">
        <v>2934</v>
      </c>
      <c r="C1379" s="279" t="str">
        <f t="shared" si="515"/>
        <v>B.044.01.179</v>
      </c>
      <c r="D1379" s="14" t="s">
        <v>2935</v>
      </c>
      <c r="E1379" s="278" t="s">
        <v>1810</v>
      </c>
      <c r="F1379" s="281" t="str">
        <f t="shared" si="516"/>
        <v>Electricity Guatemala production</v>
      </c>
      <c r="G1379" s="319">
        <f t="shared" si="522"/>
        <v>1.5699298219999998E-2</v>
      </c>
      <c r="H1379" s="319">
        <f t="shared" si="523"/>
        <v>1.2006219499999999E-3</v>
      </c>
      <c r="I1379" s="319">
        <f t="shared" si="524"/>
        <v>2.3416573699999998E-3</v>
      </c>
      <c r="J1379" s="319">
        <f t="shared" si="525"/>
        <v>1.093719E-4</v>
      </c>
      <c r="K1379" s="319">
        <v>1.2047647E-2</v>
      </c>
      <c r="L1379" s="319">
        <v>1.5065819E-3</v>
      </c>
      <c r="M1379" s="319">
        <v>8.3507546999999998E-4</v>
      </c>
      <c r="N1379" s="319">
        <v>7.0157840000000004E-4</v>
      </c>
      <c r="O1379" s="319">
        <v>4.9904354999999998E-4</v>
      </c>
      <c r="P1379" s="319">
        <v>0</v>
      </c>
      <c r="Q1379" s="319">
        <v>0</v>
      </c>
      <c r="R1379" s="319">
        <v>0</v>
      </c>
      <c r="S1379" s="319">
        <v>1.093719E-4</v>
      </c>
      <c r="T1379" s="319">
        <v>0</v>
      </c>
      <c r="U1379" s="319">
        <v>0</v>
      </c>
      <c r="V1379" s="319">
        <v>0</v>
      </c>
      <c r="W1379" s="319">
        <v>0</v>
      </c>
      <c r="X1379" s="319">
        <v>0</v>
      </c>
      <c r="Y1379" s="210"/>
      <c r="Z1379" s="320">
        <f t="shared" si="517"/>
        <v>9.0583812030075178E-2</v>
      </c>
      <c r="AA1379" s="210"/>
      <c r="AB1379" s="321">
        <f t="shared" si="518"/>
        <v>1.2047647E-2</v>
      </c>
      <c r="AC1379" s="321">
        <f t="shared" si="519"/>
        <v>3.5422793200000002E-3</v>
      </c>
      <c r="AD1379" s="321">
        <f t="shared" si="526"/>
        <v>2.3416573699999998E-3</v>
      </c>
      <c r="AE1379" s="321">
        <f t="shared" si="520"/>
        <v>2.3416573699999998E-3</v>
      </c>
      <c r="AF1379" s="321">
        <f t="shared" si="521"/>
        <v>1.093719E-4</v>
      </c>
      <c r="AG1379"/>
      <c r="AH1379" s="121">
        <v>1.855577</v>
      </c>
      <c r="AI1379" s="121">
        <v>1.1534047000000001</v>
      </c>
      <c r="AJ1379" s="121">
        <v>0</v>
      </c>
      <c r="AK1379" s="121">
        <v>0</v>
      </c>
      <c r="AL1379" s="121">
        <v>0.23052923</v>
      </c>
      <c r="AM1379" s="121">
        <v>4.0093311E-2</v>
      </c>
      <c r="AN1379" s="121">
        <v>0.43154978999999999</v>
      </c>
      <c r="AO1379"/>
      <c r="AP1379" s="282">
        <v>2.249895E-3</v>
      </c>
      <c r="AQ1379" s="282">
        <v>2.1231610000000001E-3</v>
      </c>
      <c r="AR1379" s="283">
        <v>8.3566469000000002E-5</v>
      </c>
      <c r="AS1379" s="283">
        <v>4.3167482E-5</v>
      </c>
      <c r="AT1379" s="255">
        <f t="shared" si="527"/>
        <v>1.2728783265999999E-7</v>
      </c>
      <c r="AU1379" s="256">
        <f t="shared" si="528"/>
        <v>3.0904759666169999E-10</v>
      </c>
      <c r="AV1379" s="256">
        <f t="shared" si="529"/>
        <v>6.0458659062999996E-3</v>
      </c>
      <c r="AW1379" s="272">
        <v>8.4061778999999994E-8</v>
      </c>
      <c r="AX1379" s="272">
        <v>2.5363467999999999E-10</v>
      </c>
      <c r="AY1379" s="272">
        <v>6.9296617000000004E-15</v>
      </c>
      <c r="AZ1379" s="273">
        <v>0</v>
      </c>
      <c r="BA1379" s="273">
        <v>0</v>
      </c>
      <c r="BB1379" s="272">
        <v>1.0431966000000001E-10</v>
      </c>
      <c r="BC1379" s="272">
        <v>4.3121734000000002E-8</v>
      </c>
      <c r="BD1379" s="272">
        <v>1.4788172E-11</v>
      </c>
      <c r="BE1379" s="272">
        <v>4.0617815000000003E-11</v>
      </c>
      <c r="BF1379" s="273">
        <v>0</v>
      </c>
      <c r="BG1379" s="273">
        <v>0</v>
      </c>
      <c r="BH1379" s="273">
        <v>0</v>
      </c>
      <c r="BI1379" s="273">
        <v>0</v>
      </c>
      <c r="BJ1379" s="273">
        <v>0</v>
      </c>
      <c r="BK1379" s="273">
        <v>0</v>
      </c>
      <c r="BL1379" s="273">
        <v>0</v>
      </c>
      <c r="BM1379" s="273">
        <v>0</v>
      </c>
      <c r="BN1379" s="272">
        <v>2.2075063E-6</v>
      </c>
      <c r="BO1379" s="273">
        <v>6.0436583999999996E-3</v>
      </c>
      <c r="BP1379" s="273">
        <v>0</v>
      </c>
      <c r="BQ1379" s="273">
        <v>0</v>
      </c>
      <c r="BR1379" s="273">
        <v>0</v>
      </c>
      <c r="BS1379"/>
      <c r="BT1379" s="274">
        <v>5.2599970999999997E-6</v>
      </c>
      <c r="BU1379" s="274">
        <v>3.1437637999999998E-7</v>
      </c>
      <c r="BV1379" s="274">
        <v>2.5257171E-6</v>
      </c>
      <c r="BW1379" s="121">
        <v>0</v>
      </c>
      <c r="BX1379" s="274">
        <v>6.5528556999999996E-7</v>
      </c>
      <c r="BY1379" s="274">
        <v>6.7534609E-8</v>
      </c>
      <c r="BZ1379" s="121">
        <v>0</v>
      </c>
      <c r="CA1379" s="274">
        <v>1.02503E-7</v>
      </c>
      <c r="CB1379" s="121">
        <v>0</v>
      </c>
      <c r="CC1379" s="121">
        <v>0</v>
      </c>
      <c r="CD1379" s="121">
        <v>0</v>
      </c>
      <c r="CE1379" s="121">
        <v>0</v>
      </c>
      <c r="CF1379" s="121">
        <v>0</v>
      </c>
      <c r="CG1379" s="274">
        <v>1.4837378E-7</v>
      </c>
      <c r="CH1379" s="274">
        <v>1.3934572E-6</v>
      </c>
      <c r="CI1379" s="274">
        <v>5.2749510999999999E-8</v>
      </c>
      <c r="CJ1379" s="121">
        <v>0</v>
      </c>
      <c r="CK1379"/>
      <c r="CL1379" s="322">
        <v>0</v>
      </c>
      <c r="CM1379" s="322">
        <v>9.0583812999999999E-2</v>
      </c>
      <c r="CN1379" s="322">
        <v>2.8418510999999999E-3</v>
      </c>
      <c r="CO1379" s="322">
        <v>2.3058086000000001E-4</v>
      </c>
      <c r="CP1379" s="322">
        <v>5.0772724000000003E-6</v>
      </c>
      <c r="CQ1379" s="322">
        <v>0</v>
      </c>
      <c r="CR1379" s="322">
        <v>0</v>
      </c>
      <c r="CS1379" s="322">
        <v>2.2460045000000002E-5</v>
      </c>
      <c r="CT1379" s="322">
        <v>0</v>
      </c>
      <c r="CU1379" s="322">
        <v>7.8520401000000004E-2</v>
      </c>
      <c r="CV1379" s="146"/>
      <c r="CW1379" s="135"/>
      <c r="CX1379" s="78" t="s">
        <v>3461</v>
      </c>
      <c r="DB1379" s="17"/>
      <c r="DC1379"/>
      <c r="DD1379"/>
      <c r="DE1379"/>
      <c r="DF1379"/>
      <c r="DG1379"/>
      <c r="DH1379"/>
      <c r="DI1379"/>
      <c r="DJ1379"/>
      <c r="DK1379"/>
      <c r="DL1379"/>
      <c r="DM1379"/>
      <c r="DN1379"/>
    </row>
    <row r="1380" spans="1:118" ht="14.4" customHeight="1">
      <c r="A1380" t="s">
        <v>3013</v>
      </c>
      <c r="B1380" s="168" t="s">
        <v>2934</v>
      </c>
      <c r="C1380" s="279" t="str">
        <f t="shared" si="515"/>
        <v>B.044.01.180</v>
      </c>
      <c r="D1380" s="14" t="s">
        <v>2935</v>
      </c>
      <c r="E1380" s="278" t="s">
        <v>1810</v>
      </c>
      <c r="F1380" s="281" t="str">
        <f t="shared" si="516"/>
        <v>Electricity Guinea production</v>
      </c>
      <c r="G1380" s="319">
        <f t="shared" si="522"/>
        <v>1.162107332E-2</v>
      </c>
      <c r="H1380" s="319">
        <f t="shared" si="523"/>
        <v>8.2040463000000003E-4</v>
      </c>
      <c r="I1380" s="319">
        <f t="shared" si="524"/>
        <v>2.4185179599999999E-3</v>
      </c>
      <c r="J1380" s="319">
        <f t="shared" si="525"/>
        <v>1.5482523000000001E-4</v>
      </c>
      <c r="K1380" s="319">
        <v>8.2273255000000003E-3</v>
      </c>
      <c r="L1380" s="319">
        <v>1.8750218E-3</v>
      </c>
      <c r="M1380" s="319">
        <v>5.4349615999999999E-4</v>
      </c>
      <c r="N1380" s="319">
        <v>4.5661162000000001E-4</v>
      </c>
      <c r="O1380" s="319">
        <v>3.6379301000000002E-4</v>
      </c>
      <c r="P1380" s="319">
        <v>0</v>
      </c>
      <c r="Q1380" s="319">
        <v>0</v>
      </c>
      <c r="R1380" s="319">
        <v>0</v>
      </c>
      <c r="S1380" s="319">
        <v>1.5482523000000001E-4</v>
      </c>
      <c r="T1380" s="319">
        <v>0</v>
      </c>
      <c r="U1380" s="319">
        <v>0</v>
      </c>
      <c r="V1380" s="319">
        <v>0</v>
      </c>
      <c r="W1380" s="319">
        <v>0</v>
      </c>
      <c r="X1380" s="319">
        <v>0</v>
      </c>
      <c r="Y1380" s="210"/>
      <c r="Z1380" s="320">
        <f t="shared" si="517"/>
        <v>6.1859590225563907E-2</v>
      </c>
      <c r="AA1380" s="210"/>
      <c r="AB1380" s="321">
        <f t="shared" si="518"/>
        <v>8.2273255000000003E-3</v>
      </c>
      <c r="AC1380" s="321">
        <f t="shared" si="519"/>
        <v>3.2389225900000002E-3</v>
      </c>
      <c r="AD1380" s="321">
        <f t="shared" si="526"/>
        <v>2.4185179599999999E-3</v>
      </c>
      <c r="AE1380" s="321">
        <f t="shared" si="520"/>
        <v>2.4185179599999999E-3</v>
      </c>
      <c r="AF1380" s="321">
        <f t="shared" si="521"/>
        <v>1.5482523000000001E-4</v>
      </c>
      <c r="AG1380"/>
      <c r="AH1380" s="121">
        <v>1.6121839</v>
      </c>
      <c r="AI1380" s="121">
        <v>0.84732213000000001</v>
      </c>
      <c r="AJ1380" s="121">
        <v>0</v>
      </c>
      <c r="AK1380" s="121">
        <v>0</v>
      </c>
      <c r="AL1380" s="121">
        <v>0</v>
      </c>
      <c r="AM1380" s="121">
        <v>7.5728894999999999E-3</v>
      </c>
      <c r="AN1380" s="121">
        <v>0.75728888000000005</v>
      </c>
      <c r="AO1380"/>
      <c r="AP1380" s="282">
        <v>1.830176E-3</v>
      </c>
      <c r="AQ1380" s="282">
        <v>1.7079511999999999E-3</v>
      </c>
      <c r="AR1380" s="283">
        <v>6.1703696999999995E-5</v>
      </c>
      <c r="AS1380" s="283">
        <v>6.0521111999999998E-5</v>
      </c>
      <c r="AT1380" s="255">
        <f t="shared" si="527"/>
        <v>1.0239515386500001E-7</v>
      </c>
      <c r="AU1380" s="256">
        <f t="shared" si="528"/>
        <v>2.281941449586E-10</v>
      </c>
      <c r="AV1380" s="256">
        <f t="shared" si="529"/>
        <v>8.4763462130000005E-3</v>
      </c>
      <c r="AW1380" s="272">
        <v>5.7405700000000002E-8</v>
      </c>
      <c r="AX1380" s="272">
        <v>1.7320684999999999E-10</v>
      </c>
      <c r="AY1380" s="272">
        <v>4.7322586000000004E-15</v>
      </c>
      <c r="AZ1380" s="273">
        <v>0</v>
      </c>
      <c r="BA1380" s="273">
        <v>0</v>
      </c>
      <c r="BB1380" s="272">
        <v>6.7894864999999995E-11</v>
      </c>
      <c r="BC1380" s="272">
        <v>4.4921558999999999E-8</v>
      </c>
      <c r="BD1380" s="272">
        <v>9.6246566999999996E-12</v>
      </c>
      <c r="BE1380" s="272">
        <v>4.5357905999999999E-11</v>
      </c>
      <c r="BF1380" s="273">
        <v>0</v>
      </c>
      <c r="BG1380" s="273">
        <v>0</v>
      </c>
      <c r="BH1380" s="273">
        <v>0</v>
      </c>
      <c r="BI1380" s="273">
        <v>0</v>
      </c>
      <c r="BJ1380" s="273">
        <v>0</v>
      </c>
      <c r="BK1380" s="273">
        <v>0</v>
      </c>
      <c r="BL1380" s="273">
        <v>0</v>
      </c>
      <c r="BM1380" s="273">
        <v>0</v>
      </c>
      <c r="BN1380" s="272">
        <v>3.1249130000000001E-6</v>
      </c>
      <c r="BO1380" s="273">
        <v>8.4732213000000001E-3</v>
      </c>
      <c r="BP1380" s="273">
        <v>0</v>
      </c>
      <c r="BQ1380" s="273">
        <v>0</v>
      </c>
      <c r="BR1380" s="273">
        <v>0</v>
      </c>
      <c r="BS1380"/>
      <c r="BT1380" s="274">
        <v>3.9422116999999998E-6</v>
      </c>
      <c r="BU1380" s="274">
        <v>3.3506396E-7</v>
      </c>
      <c r="BV1380" s="274">
        <v>1.7248094999999999E-6</v>
      </c>
      <c r="BW1380" s="121">
        <v>0</v>
      </c>
      <c r="BX1380" s="274">
        <v>5.6885089000000001E-7</v>
      </c>
      <c r="BY1380" s="274">
        <v>4.3953872000000003E-8</v>
      </c>
      <c r="BZ1380" s="121">
        <v>0</v>
      </c>
      <c r="CA1380" s="274">
        <v>6.6712518999999999E-8</v>
      </c>
      <c r="CB1380" s="121">
        <v>0</v>
      </c>
      <c r="CC1380" s="121">
        <v>0</v>
      </c>
      <c r="CD1380" s="121">
        <v>0</v>
      </c>
      <c r="CE1380" s="121">
        <v>0</v>
      </c>
      <c r="CF1380" s="121">
        <v>0</v>
      </c>
      <c r="CG1380" s="274">
        <v>1.0503519E-7</v>
      </c>
      <c r="CH1380" s="274">
        <v>1.0231143999999999E-6</v>
      </c>
      <c r="CI1380" s="274">
        <v>7.4671419000000005E-8</v>
      </c>
      <c r="CJ1380" s="121">
        <v>0</v>
      </c>
      <c r="CK1380"/>
      <c r="CL1380" s="322">
        <v>0</v>
      </c>
      <c r="CM1380" s="322">
        <v>6.1859589999999999E-2</v>
      </c>
      <c r="CN1380" s="322">
        <v>1.8495755E-3</v>
      </c>
      <c r="CO1380" s="322">
        <v>2.3932673999999999E-4</v>
      </c>
      <c r="CP1380" s="322">
        <v>3.3044655000000001E-6</v>
      </c>
      <c r="CQ1380" s="322">
        <v>0</v>
      </c>
      <c r="CR1380" s="322">
        <v>0</v>
      </c>
      <c r="CS1380" s="322">
        <v>2.1044875000000001E-5</v>
      </c>
      <c r="CT1380" s="322">
        <v>0</v>
      </c>
      <c r="CU1380" s="322">
        <v>0.11510790999999999</v>
      </c>
      <c r="CV1380" s="146"/>
      <c r="CW1380" s="135"/>
      <c r="CX1380" s="78" t="s">
        <v>3461</v>
      </c>
      <c r="DC1380"/>
      <c r="DD1380"/>
      <c r="DE1380"/>
      <c r="DF1380"/>
      <c r="DG1380"/>
      <c r="DH1380"/>
      <c r="DI1380"/>
      <c r="DJ1380"/>
      <c r="DK1380"/>
      <c r="DL1380"/>
      <c r="DM1380"/>
      <c r="DN1380"/>
    </row>
    <row r="1381" spans="1:118" ht="14.4" customHeight="1">
      <c r="A1381" t="s">
        <v>3014</v>
      </c>
      <c r="B1381" s="168" t="s">
        <v>2934</v>
      </c>
      <c r="C1381" s="279" t="str">
        <f t="shared" si="515"/>
        <v>B.044.01.181</v>
      </c>
      <c r="D1381" s="14" t="s">
        <v>2935</v>
      </c>
      <c r="E1381" s="278" t="s">
        <v>1810</v>
      </c>
      <c r="F1381" s="281" t="str">
        <f t="shared" si="516"/>
        <v>Electricity Guinea-Bissau production</v>
      </c>
      <c r="G1381" s="319">
        <f t="shared" si="522"/>
        <v>4.0922396399999998E-2</v>
      </c>
      <c r="H1381" s="319">
        <f t="shared" si="523"/>
        <v>2.8650435999999996E-3</v>
      </c>
      <c r="I1381" s="319">
        <f t="shared" si="524"/>
        <v>8.6645457999999995E-3</v>
      </c>
      <c r="J1381" s="319">
        <f t="shared" si="525"/>
        <v>0</v>
      </c>
      <c r="K1381" s="319">
        <v>2.9392807E-2</v>
      </c>
      <c r="L1381" s="319">
        <v>6.8177300999999997E-3</v>
      </c>
      <c r="M1381" s="319">
        <v>1.8468156999999999E-3</v>
      </c>
      <c r="N1381" s="319">
        <v>1.5515794999999999E-3</v>
      </c>
      <c r="O1381" s="319">
        <v>1.3134640999999999E-3</v>
      </c>
      <c r="P1381" s="319">
        <v>0</v>
      </c>
      <c r="Q1381" s="319">
        <v>0</v>
      </c>
      <c r="R1381" s="319">
        <v>0</v>
      </c>
      <c r="S1381" s="319">
        <v>0</v>
      </c>
      <c r="T1381" s="319">
        <v>0</v>
      </c>
      <c r="U1381" s="319">
        <v>0</v>
      </c>
      <c r="V1381" s="319">
        <v>0</v>
      </c>
      <c r="W1381" s="319">
        <v>0</v>
      </c>
      <c r="X1381" s="319">
        <v>0</v>
      </c>
      <c r="Y1381" s="210"/>
      <c r="Z1381" s="320">
        <f t="shared" si="517"/>
        <v>0.22099854887218043</v>
      </c>
      <c r="AA1381" s="210"/>
      <c r="AB1381" s="321">
        <f t="shared" si="518"/>
        <v>2.9392807E-2</v>
      </c>
      <c r="AC1381" s="321">
        <f t="shared" si="519"/>
        <v>1.15295894E-2</v>
      </c>
      <c r="AD1381" s="321">
        <f t="shared" si="526"/>
        <v>8.6645457999999995E-3</v>
      </c>
      <c r="AE1381" s="321">
        <f t="shared" si="520"/>
        <v>8.6645457999999995E-3</v>
      </c>
      <c r="AF1381" s="321">
        <f t="shared" si="521"/>
        <v>0</v>
      </c>
      <c r="AG1381"/>
      <c r="AH1381" s="121">
        <v>3.0994152000000001</v>
      </c>
      <c r="AI1381" s="121">
        <v>3.0994152000000001</v>
      </c>
      <c r="AJ1381" s="121">
        <v>0</v>
      </c>
      <c r="AK1381" s="121">
        <v>0</v>
      </c>
      <c r="AL1381" s="121">
        <v>0</v>
      </c>
      <c r="AM1381" s="121">
        <v>0</v>
      </c>
      <c r="AN1381" s="121">
        <v>0</v>
      </c>
      <c r="AO1381"/>
      <c r="AP1381" s="282">
        <v>6.5679377999999997E-3</v>
      </c>
      <c r="AQ1381" s="282">
        <v>6.1262399000000002E-3</v>
      </c>
      <c r="AR1381" s="282">
        <v>2.2039967000000001E-4</v>
      </c>
      <c r="AS1381" s="282">
        <v>2.2129825000000001E-4</v>
      </c>
      <c r="AT1381" s="255">
        <f t="shared" si="527"/>
        <v>3.6728056872000001E-7</v>
      </c>
      <c r="AU1381" s="256">
        <f t="shared" si="528"/>
        <v>8.1508754938899991E-10</v>
      </c>
      <c r="AV1381" s="256">
        <f t="shared" si="529"/>
        <v>3.0994152000000001E-2</v>
      </c>
      <c r="AW1381" s="272">
        <v>2.0508666E-7</v>
      </c>
      <c r="AX1381" s="272">
        <v>6.1879595000000003E-10</v>
      </c>
      <c r="AY1381" s="272">
        <v>1.6906389000000001E-14</v>
      </c>
      <c r="AZ1381" s="273">
        <v>0</v>
      </c>
      <c r="BA1381" s="273">
        <v>0</v>
      </c>
      <c r="BB1381" s="272">
        <v>2.3070872000000001E-10</v>
      </c>
      <c r="BC1381" s="272">
        <v>1.6196319999999999E-7</v>
      </c>
      <c r="BD1381" s="272">
        <v>3.2704862999999997E-11</v>
      </c>
      <c r="BE1381" s="272">
        <v>1.6356983E-10</v>
      </c>
      <c r="BF1381" s="273">
        <v>0</v>
      </c>
      <c r="BG1381" s="273">
        <v>0</v>
      </c>
      <c r="BH1381" s="273">
        <v>0</v>
      </c>
      <c r="BI1381" s="273">
        <v>0</v>
      </c>
      <c r="BJ1381" s="273">
        <v>0</v>
      </c>
      <c r="BK1381" s="273">
        <v>0</v>
      </c>
      <c r="BL1381" s="273">
        <v>0</v>
      </c>
      <c r="BM1381" s="273">
        <v>0</v>
      </c>
      <c r="BN1381" s="273">
        <v>0</v>
      </c>
      <c r="BO1381" s="273">
        <v>3.0994152000000001E-2</v>
      </c>
      <c r="BP1381" s="273">
        <v>0</v>
      </c>
      <c r="BQ1381" s="273">
        <v>0</v>
      </c>
      <c r="BR1381" s="273">
        <v>0</v>
      </c>
      <c r="BS1381"/>
      <c r="BT1381" s="274">
        <v>1.3901083999999999E-5</v>
      </c>
      <c r="BU1381" s="274">
        <v>1.2036554999999999E-6</v>
      </c>
      <c r="BV1381" s="274">
        <v>6.1620259999999999E-6</v>
      </c>
      <c r="BW1381" s="121">
        <v>0</v>
      </c>
      <c r="BX1381" s="274">
        <v>2.0557718000000001E-6</v>
      </c>
      <c r="BY1381" s="274">
        <v>1.4935652999999999E-7</v>
      </c>
      <c r="BZ1381" s="121">
        <v>0</v>
      </c>
      <c r="CA1381" s="274">
        <v>2.2669108E-7</v>
      </c>
      <c r="CB1381" s="121">
        <v>0</v>
      </c>
      <c r="CC1381" s="121">
        <v>0</v>
      </c>
      <c r="CD1381" s="121">
        <v>0</v>
      </c>
      <c r="CE1381" s="121">
        <v>0</v>
      </c>
      <c r="CF1381" s="121">
        <v>0</v>
      </c>
      <c r="CG1381" s="274">
        <v>3.6113836E-7</v>
      </c>
      <c r="CH1381" s="274">
        <v>3.7424447999999998E-6</v>
      </c>
      <c r="CI1381" s="121">
        <v>0</v>
      </c>
      <c r="CJ1381" s="121">
        <v>0</v>
      </c>
      <c r="CK1381"/>
      <c r="CL1381" s="322">
        <v>0</v>
      </c>
      <c r="CM1381" s="322">
        <v>0.22099854999999999</v>
      </c>
      <c r="CN1381" s="322">
        <v>6.2849111999999999E-3</v>
      </c>
      <c r="CO1381" s="322">
        <v>8.5777859000000004E-4</v>
      </c>
      <c r="CP1381" s="322">
        <v>1.1228669999999999E-5</v>
      </c>
      <c r="CQ1381" s="322">
        <v>0</v>
      </c>
      <c r="CR1381" s="322">
        <v>0</v>
      </c>
      <c r="CS1381" s="322">
        <v>7.6160251000000003E-5</v>
      </c>
      <c r="CT1381" s="322">
        <v>0</v>
      </c>
      <c r="CU1381" s="322">
        <v>0.42105262999999998</v>
      </c>
      <c r="CV1381" s="146"/>
      <c r="CW1381" s="135"/>
      <c r="CX1381" s="78" t="s">
        <v>3461</v>
      </c>
      <c r="DB1381" s="14"/>
      <c r="DC1381"/>
      <c r="DD1381"/>
      <c r="DE1381"/>
      <c r="DF1381"/>
      <c r="DG1381"/>
      <c r="DH1381"/>
      <c r="DI1381"/>
      <c r="DJ1381"/>
      <c r="DK1381"/>
      <c r="DL1381"/>
      <c r="DM1381"/>
      <c r="DN1381"/>
    </row>
    <row r="1382" spans="1:118" ht="14.4" customHeight="1">
      <c r="A1382" t="s">
        <v>3015</v>
      </c>
      <c r="B1382" s="168" t="s">
        <v>2934</v>
      </c>
      <c r="C1382" s="279" t="str">
        <f t="shared" si="515"/>
        <v>B.044.01.182</v>
      </c>
      <c r="D1382" s="14" t="s">
        <v>2935</v>
      </c>
      <c r="E1382" s="278" t="s">
        <v>1810</v>
      </c>
      <c r="F1382" s="281" t="str">
        <f t="shared" si="516"/>
        <v>Electricity Guyana production</v>
      </c>
      <c r="G1382" s="319">
        <f t="shared" si="522"/>
        <v>3.6307670116299998E-2</v>
      </c>
      <c r="H1382" s="319">
        <f t="shared" si="523"/>
        <v>2.5389773000000001E-3</v>
      </c>
      <c r="I1382" s="319">
        <f t="shared" si="524"/>
        <v>7.6832313000000001E-3</v>
      </c>
      <c r="J1382" s="319">
        <f t="shared" si="525"/>
        <v>9.7605162999999994E-6</v>
      </c>
      <c r="K1382" s="319">
        <v>2.6075701E-2</v>
      </c>
      <c r="L1382" s="319">
        <v>6.0466223999999999E-3</v>
      </c>
      <c r="M1382" s="319">
        <v>1.6366089E-3</v>
      </c>
      <c r="N1382" s="319">
        <v>1.3749769000000001E-3</v>
      </c>
      <c r="O1382" s="319">
        <v>1.1640004E-3</v>
      </c>
      <c r="P1382" s="319">
        <v>0</v>
      </c>
      <c r="Q1382" s="319">
        <v>0</v>
      </c>
      <c r="R1382" s="319">
        <v>0</v>
      </c>
      <c r="S1382" s="319">
        <v>9.7605162999999994E-6</v>
      </c>
      <c r="T1382" s="319">
        <v>0</v>
      </c>
      <c r="U1382" s="319">
        <v>0</v>
      </c>
      <c r="V1382" s="319">
        <v>0</v>
      </c>
      <c r="W1382" s="319">
        <v>0</v>
      </c>
      <c r="X1382" s="319">
        <v>0</v>
      </c>
      <c r="Y1382" s="210"/>
      <c r="Z1382" s="320">
        <f t="shared" si="517"/>
        <v>0.19605790225563907</v>
      </c>
      <c r="AA1382" s="210"/>
      <c r="AB1382" s="321">
        <f t="shared" si="518"/>
        <v>2.6075701E-2</v>
      </c>
      <c r="AC1382" s="321">
        <f t="shared" si="519"/>
        <v>1.0222208600000001E-2</v>
      </c>
      <c r="AD1382" s="321">
        <f t="shared" si="526"/>
        <v>7.6832313000000001E-3</v>
      </c>
      <c r="AE1382" s="321">
        <f t="shared" si="520"/>
        <v>7.6832313000000001E-3</v>
      </c>
      <c r="AF1382" s="321">
        <f t="shared" si="521"/>
        <v>9.7605162999999994E-6</v>
      </c>
      <c r="AG1382"/>
      <c r="AH1382" s="121">
        <v>2.8864733999999999</v>
      </c>
      <c r="AI1382" s="121">
        <v>2.7466360000000001</v>
      </c>
      <c r="AJ1382" s="121">
        <v>0</v>
      </c>
      <c r="AK1382" s="121">
        <v>0</v>
      </c>
      <c r="AL1382" s="121">
        <v>0.13127941000000001</v>
      </c>
      <c r="AM1382" s="121">
        <v>8.5579799999999998E-3</v>
      </c>
      <c r="AN1382" s="121">
        <v>0</v>
      </c>
      <c r="AO1382"/>
      <c r="AP1382" s="282">
        <v>5.8253580000000001E-3</v>
      </c>
      <c r="AQ1382" s="282">
        <v>5.4337435000000002E-3</v>
      </c>
      <c r="AR1382" s="282">
        <v>1.955033E-4</v>
      </c>
      <c r="AS1382" s="282">
        <v>1.9611121999999999E-4</v>
      </c>
      <c r="AT1382" s="255">
        <f t="shared" si="527"/>
        <v>3.2576399917999998E-7</v>
      </c>
      <c r="AU1382" s="256">
        <f t="shared" si="528"/>
        <v>7.2301515442999995E-10</v>
      </c>
      <c r="AV1382" s="256">
        <f t="shared" si="529"/>
        <v>2.7466557001249999E-2</v>
      </c>
      <c r="AW1382" s="272">
        <v>1.8194174000000001E-7</v>
      </c>
      <c r="AX1382" s="272">
        <v>5.4896213999999995E-10</v>
      </c>
      <c r="AY1382" s="272">
        <v>1.4998430000000001E-14</v>
      </c>
      <c r="AZ1382" s="273">
        <v>0</v>
      </c>
      <c r="BA1382" s="273">
        <v>0</v>
      </c>
      <c r="BB1382" s="272">
        <v>2.0444917999999999E-10</v>
      </c>
      <c r="BC1382" s="272">
        <v>1.4361781000000001E-7</v>
      </c>
      <c r="BD1382" s="272">
        <v>2.8982355999999999E-11</v>
      </c>
      <c r="BE1382" s="272">
        <v>1.4505565999999999E-10</v>
      </c>
      <c r="BF1382" s="273">
        <v>0</v>
      </c>
      <c r="BG1382" s="273">
        <v>0</v>
      </c>
      <c r="BH1382" s="273">
        <v>0</v>
      </c>
      <c r="BI1382" s="273">
        <v>0</v>
      </c>
      <c r="BJ1382" s="273">
        <v>0</v>
      </c>
      <c r="BK1382" s="273">
        <v>0</v>
      </c>
      <c r="BL1382" s="273">
        <v>0</v>
      </c>
      <c r="BM1382" s="273">
        <v>0</v>
      </c>
      <c r="BN1382" s="272">
        <v>1.9700125000000001E-7</v>
      </c>
      <c r="BO1382" s="273">
        <v>2.7466359999999999E-2</v>
      </c>
      <c r="BP1382" s="273">
        <v>0</v>
      </c>
      <c r="BQ1382" s="273">
        <v>0</v>
      </c>
      <c r="BR1382" s="273">
        <v>0</v>
      </c>
      <c r="BS1382"/>
      <c r="BT1382" s="274">
        <v>1.2330892000000001E-5</v>
      </c>
      <c r="BU1382" s="274">
        <v>1.0673678E-6</v>
      </c>
      <c r="BV1382" s="274">
        <v>5.4666145999999999E-6</v>
      </c>
      <c r="BW1382" s="121">
        <v>0</v>
      </c>
      <c r="BX1382" s="274">
        <v>1.8224019E-6</v>
      </c>
      <c r="BY1382" s="274">
        <v>1.3235658999999999E-7</v>
      </c>
      <c r="BZ1382" s="121">
        <v>0</v>
      </c>
      <c r="CA1382" s="274">
        <v>2.0088883000000001E-7</v>
      </c>
      <c r="CB1382" s="121">
        <v>0</v>
      </c>
      <c r="CC1382" s="121">
        <v>0</v>
      </c>
      <c r="CD1382" s="121">
        <v>0</v>
      </c>
      <c r="CE1382" s="121">
        <v>0</v>
      </c>
      <c r="CF1382" s="121">
        <v>0</v>
      </c>
      <c r="CG1382" s="274">
        <v>3.2007948999999999E-7</v>
      </c>
      <c r="CH1382" s="274">
        <v>3.3164752000000002E-6</v>
      </c>
      <c r="CI1382" s="274">
        <v>4.7074471999999998E-9</v>
      </c>
      <c r="CJ1382" s="121">
        <v>0</v>
      </c>
      <c r="CK1382"/>
      <c r="CL1382" s="322">
        <v>0</v>
      </c>
      <c r="CM1382" s="322">
        <v>0.19605791</v>
      </c>
      <c r="CN1382" s="322">
        <v>5.5695550999999999E-3</v>
      </c>
      <c r="CO1382" s="322">
        <v>7.6063360000000002E-4</v>
      </c>
      <c r="CP1382" s="322">
        <v>9.9506089000000006E-6</v>
      </c>
      <c r="CQ1382" s="322">
        <v>0</v>
      </c>
      <c r="CR1382" s="322">
        <v>0</v>
      </c>
      <c r="CS1382" s="322">
        <v>6.7522351000000002E-5</v>
      </c>
      <c r="CT1382" s="322">
        <v>0</v>
      </c>
      <c r="CU1382" s="322">
        <v>0.37312792</v>
      </c>
      <c r="CV1382" s="146"/>
      <c r="CW1382" s="135"/>
      <c r="CX1382" s="78" t="s">
        <v>3461</v>
      </c>
      <c r="DB1382" s="17"/>
      <c r="DC1382"/>
      <c r="DD1382"/>
      <c r="DE1382"/>
      <c r="DF1382"/>
      <c r="DG1382"/>
      <c r="DH1382"/>
      <c r="DI1382"/>
      <c r="DJ1382"/>
      <c r="DK1382"/>
      <c r="DL1382"/>
      <c r="DM1382"/>
      <c r="DN1382"/>
    </row>
    <row r="1383" spans="1:118" ht="14.4" customHeight="1">
      <c r="A1383" t="s">
        <v>3016</v>
      </c>
      <c r="B1383" s="168" t="s">
        <v>2934</v>
      </c>
      <c r="C1383" s="279" t="str">
        <f t="shared" si="515"/>
        <v>B.044.01.183</v>
      </c>
      <c r="D1383" s="14" t="s">
        <v>2935</v>
      </c>
      <c r="E1383" s="278" t="s">
        <v>1810</v>
      </c>
      <c r="F1383" s="281" t="str">
        <f t="shared" si="516"/>
        <v>Electricity Haiti production</v>
      </c>
      <c r="G1383" s="319">
        <f t="shared" si="522"/>
        <v>3.5620936244E-2</v>
      </c>
      <c r="H1383" s="319">
        <f t="shared" si="523"/>
        <v>2.4956015999999998E-3</v>
      </c>
      <c r="I1383" s="319">
        <f t="shared" si="524"/>
        <v>7.5350746000000003E-3</v>
      </c>
      <c r="J1383" s="319">
        <f t="shared" si="525"/>
        <v>2.6683043999999999E-5</v>
      </c>
      <c r="K1383" s="319">
        <v>2.5563577000000001E-2</v>
      </c>
      <c r="L1383" s="319">
        <v>5.9237226000000004E-3</v>
      </c>
      <c r="M1383" s="319">
        <v>1.6113519999999999E-3</v>
      </c>
      <c r="N1383" s="319">
        <v>1.3537575999999999E-3</v>
      </c>
      <c r="O1383" s="319">
        <v>1.1418439999999999E-3</v>
      </c>
      <c r="P1383" s="319">
        <v>0</v>
      </c>
      <c r="Q1383" s="319">
        <v>0</v>
      </c>
      <c r="R1383" s="319">
        <v>0</v>
      </c>
      <c r="S1383" s="319">
        <v>2.6683043999999999E-5</v>
      </c>
      <c r="T1383" s="319">
        <v>0</v>
      </c>
      <c r="U1383" s="319">
        <v>0</v>
      </c>
      <c r="V1383" s="319">
        <v>0</v>
      </c>
      <c r="W1383" s="319">
        <v>0</v>
      </c>
      <c r="X1383" s="319">
        <v>0</v>
      </c>
      <c r="Y1383" s="210"/>
      <c r="Z1383" s="320">
        <f t="shared" si="517"/>
        <v>0.19220734586466165</v>
      </c>
      <c r="AA1383" s="210"/>
      <c r="AB1383" s="321">
        <f t="shared" si="518"/>
        <v>2.5563577000000001E-2</v>
      </c>
      <c r="AC1383" s="321">
        <f t="shared" si="519"/>
        <v>1.00306762E-2</v>
      </c>
      <c r="AD1383" s="321">
        <f t="shared" si="526"/>
        <v>7.5350746000000003E-3</v>
      </c>
      <c r="AE1383" s="321">
        <f t="shared" si="520"/>
        <v>7.5350746000000003E-3</v>
      </c>
      <c r="AF1383" s="321">
        <f t="shared" si="521"/>
        <v>2.6683043999999999E-5</v>
      </c>
      <c r="AG1383"/>
      <c r="AH1383" s="121">
        <v>2.8306453999999999</v>
      </c>
      <c r="AI1383" s="121">
        <v>2.6924210999999998</v>
      </c>
      <c r="AJ1383" s="121">
        <v>0</v>
      </c>
      <c r="AK1383" s="121">
        <v>0</v>
      </c>
      <c r="AL1383" s="121">
        <v>0</v>
      </c>
      <c r="AM1383" s="121">
        <v>0</v>
      </c>
      <c r="AN1383" s="121">
        <v>0.13822435</v>
      </c>
      <c r="AO1383"/>
      <c r="AP1383" s="282">
        <v>5.7109945999999998E-3</v>
      </c>
      <c r="AQ1383" s="282">
        <v>5.3270595E-3</v>
      </c>
      <c r="AR1383" s="282">
        <v>1.9169240000000001E-4</v>
      </c>
      <c r="AS1383" s="282">
        <v>1.9224271E-4</v>
      </c>
      <c r="AT1383" s="255">
        <f t="shared" si="527"/>
        <v>3.1936808402E-7</v>
      </c>
      <c r="AU1383" s="256">
        <f t="shared" si="528"/>
        <v>7.0892157986199988E-10</v>
      </c>
      <c r="AV1383" s="256">
        <f t="shared" si="529"/>
        <v>2.6924749556850001E-2</v>
      </c>
      <c r="AW1383" s="272">
        <v>1.7836841999999999E-7</v>
      </c>
      <c r="AX1383" s="272">
        <v>5.3818056999999995E-10</v>
      </c>
      <c r="AY1383" s="272">
        <v>1.4703861999999999E-14</v>
      </c>
      <c r="AZ1383" s="273">
        <v>0</v>
      </c>
      <c r="BA1383" s="273">
        <v>0</v>
      </c>
      <c r="BB1383" s="272">
        <v>2.0129402E-10</v>
      </c>
      <c r="BC1383" s="272">
        <v>1.4079837000000001E-7</v>
      </c>
      <c r="BD1383" s="272">
        <v>2.8535085999999999E-11</v>
      </c>
      <c r="BE1383" s="272">
        <v>1.4219122000000001E-10</v>
      </c>
      <c r="BF1383" s="273">
        <v>0</v>
      </c>
      <c r="BG1383" s="273">
        <v>0</v>
      </c>
      <c r="BH1383" s="273">
        <v>0</v>
      </c>
      <c r="BI1383" s="273">
        <v>0</v>
      </c>
      <c r="BJ1383" s="273">
        <v>0</v>
      </c>
      <c r="BK1383" s="273">
        <v>0</v>
      </c>
      <c r="BL1383" s="273">
        <v>0</v>
      </c>
      <c r="BM1383" s="273">
        <v>0</v>
      </c>
      <c r="BN1383" s="272">
        <v>5.3855684999999998E-7</v>
      </c>
      <c r="BO1383" s="273">
        <v>2.6924211E-2</v>
      </c>
      <c r="BP1383" s="273">
        <v>0</v>
      </c>
      <c r="BQ1383" s="273">
        <v>0</v>
      </c>
      <c r="BR1383" s="273">
        <v>0</v>
      </c>
      <c r="BS1383"/>
      <c r="BT1383" s="274">
        <v>1.2099645999999999E-5</v>
      </c>
      <c r="BU1383" s="274">
        <v>1.0465808000000001E-6</v>
      </c>
      <c r="BV1383" s="274">
        <v>5.3592507999999999E-6</v>
      </c>
      <c r="BW1383" s="121">
        <v>0</v>
      </c>
      <c r="BX1383" s="274">
        <v>1.7869703E-6</v>
      </c>
      <c r="BY1383" s="274">
        <v>1.3031400000000001E-7</v>
      </c>
      <c r="BZ1383" s="121">
        <v>0</v>
      </c>
      <c r="CA1383" s="274">
        <v>1.9778861000000001E-7</v>
      </c>
      <c r="CB1383" s="121">
        <v>0</v>
      </c>
      <c r="CC1383" s="121">
        <v>0</v>
      </c>
      <c r="CD1383" s="121">
        <v>0</v>
      </c>
      <c r="CE1383" s="121">
        <v>0</v>
      </c>
      <c r="CF1383" s="121">
        <v>0</v>
      </c>
      <c r="CG1383" s="274">
        <v>3.1485977000000001E-7</v>
      </c>
      <c r="CH1383" s="274">
        <v>3.2510124E-6</v>
      </c>
      <c r="CI1383" s="274">
        <v>1.2869096E-8</v>
      </c>
      <c r="CJ1383" s="121">
        <v>0</v>
      </c>
      <c r="CK1383"/>
      <c r="CL1383" s="322">
        <v>0</v>
      </c>
      <c r="CM1383" s="322">
        <v>0.19220735</v>
      </c>
      <c r="CN1383" s="322">
        <v>5.4836028999999996E-3</v>
      </c>
      <c r="CO1383" s="322">
        <v>7.4594294000000002E-4</v>
      </c>
      <c r="CP1383" s="322">
        <v>9.7970462000000003E-6</v>
      </c>
      <c r="CQ1383" s="322">
        <v>0</v>
      </c>
      <c r="CR1383" s="322">
        <v>0</v>
      </c>
      <c r="CS1383" s="322">
        <v>6.6195339E-5</v>
      </c>
      <c r="CT1383" s="322">
        <v>0</v>
      </c>
      <c r="CU1383" s="322">
        <v>0.36576286000000002</v>
      </c>
      <c r="CV1383" s="146"/>
      <c r="CW1383" s="135"/>
      <c r="CX1383" s="78" t="s">
        <v>3461</v>
      </c>
      <c r="DB1383" s="17"/>
      <c r="DC1383"/>
      <c r="DD1383"/>
      <c r="DE1383"/>
      <c r="DF1383"/>
      <c r="DG1383"/>
      <c r="DH1383"/>
      <c r="DI1383"/>
      <c r="DJ1383"/>
      <c r="DK1383"/>
      <c r="DL1383"/>
      <c r="DM1383"/>
      <c r="DN1383"/>
    </row>
    <row r="1384" spans="1:118" ht="14.4" customHeight="1">
      <c r="A1384" t="s">
        <v>3017</v>
      </c>
      <c r="B1384" s="168" t="s">
        <v>2934</v>
      </c>
      <c r="C1384" s="279" t="str">
        <f t="shared" si="515"/>
        <v>B.044.01.184</v>
      </c>
      <c r="D1384" s="14" t="s">
        <v>2935</v>
      </c>
      <c r="E1384" s="278" t="s">
        <v>1810</v>
      </c>
      <c r="F1384" s="281" t="str">
        <f t="shared" si="516"/>
        <v>Electricity Honduras production</v>
      </c>
      <c r="G1384" s="319">
        <f t="shared" si="522"/>
        <v>2.0666522579999999E-2</v>
      </c>
      <c r="H1384" s="319">
        <f t="shared" si="523"/>
        <v>1.43096923E-3</v>
      </c>
      <c r="I1384" s="319">
        <f t="shared" si="524"/>
        <v>4.09813439E-3</v>
      </c>
      <c r="J1384" s="319">
        <f t="shared" si="525"/>
        <v>1.9515196E-4</v>
      </c>
      <c r="K1384" s="319">
        <v>1.4942267E-2</v>
      </c>
      <c r="L1384" s="319">
        <v>3.159523E-3</v>
      </c>
      <c r="M1384" s="319">
        <v>9.3861138999999996E-4</v>
      </c>
      <c r="N1384" s="319">
        <v>7.8856282999999997E-4</v>
      </c>
      <c r="O1384" s="319">
        <v>6.4240640000000002E-4</v>
      </c>
      <c r="P1384" s="319">
        <v>0</v>
      </c>
      <c r="Q1384" s="319">
        <v>0</v>
      </c>
      <c r="R1384" s="319">
        <v>0</v>
      </c>
      <c r="S1384" s="319">
        <v>1.9515196E-4</v>
      </c>
      <c r="T1384" s="319">
        <v>0</v>
      </c>
      <c r="U1384" s="319">
        <v>0</v>
      </c>
      <c r="V1384" s="319">
        <v>0</v>
      </c>
      <c r="W1384" s="319">
        <v>0</v>
      </c>
      <c r="X1384" s="319">
        <v>0</v>
      </c>
      <c r="Y1384" s="210"/>
      <c r="Z1384" s="320">
        <f t="shared" si="517"/>
        <v>0.11234787218045113</v>
      </c>
      <c r="AA1384" s="210"/>
      <c r="AB1384" s="321">
        <f t="shared" si="518"/>
        <v>1.4942267E-2</v>
      </c>
      <c r="AC1384" s="321">
        <f t="shared" si="519"/>
        <v>5.5291036199999997E-3</v>
      </c>
      <c r="AD1384" s="321">
        <f t="shared" si="526"/>
        <v>4.09813439E-3</v>
      </c>
      <c r="AE1384" s="321">
        <f t="shared" si="520"/>
        <v>4.09813439E-3</v>
      </c>
      <c r="AF1384" s="321">
        <f t="shared" si="521"/>
        <v>1.9515196E-4</v>
      </c>
      <c r="AG1384"/>
      <c r="AH1384" s="121">
        <v>2.1099724000000002</v>
      </c>
      <c r="AI1384" s="121">
        <v>1.5723651999999999</v>
      </c>
      <c r="AJ1384" s="121">
        <v>0</v>
      </c>
      <c r="AK1384" s="121">
        <v>0</v>
      </c>
      <c r="AL1384" s="121">
        <v>0.11725807000000001</v>
      </c>
      <c r="AM1384" s="121">
        <v>0.18291341999999999</v>
      </c>
      <c r="AN1384" s="121">
        <v>0.23743568000000001</v>
      </c>
      <c r="AO1384"/>
      <c r="AP1384" s="282">
        <v>3.2290512000000002E-3</v>
      </c>
      <c r="AQ1384" s="282">
        <v>3.0148952000000001E-3</v>
      </c>
      <c r="AR1384" s="282">
        <v>1.1028907000000001E-4</v>
      </c>
      <c r="AS1384" s="283">
        <v>1.0386698E-4</v>
      </c>
      <c r="AT1384" s="255">
        <f t="shared" si="527"/>
        <v>1.8074911261999999E-7</v>
      </c>
      <c r="AU1384" s="256">
        <f t="shared" si="528"/>
        <v>4.0787376261239996E-10</v>
      </c>
      <c r="AV1384" s="256">
        <f t="shared" si="529"/>
        <v>1.45471958469E-2</v>
      </c>
      <c r="AW1384" s="272">
        <v>1.0425883E-7</v>
      </c>
      <c r="AX1384" s="272">
        <v>3.1457404999999998E-10</v>
      </c>
      <c r="AY1384" s="272">
        <v>8.5946124000000006E-15</v>
      </c>
      <c r="AZ1384" s="273">
        <v>0</v>
      </c>
      <c r="BA1384" s="273">
        <v>0</v>
      </c>
      <c r="BB1384" s="272">
        <v>1.1725362E-10</v>
      </c>
      <c r="BC1384" s="272">
        <v>7.6373029000000004E-8</v>
      </c>
      <c r="BD1384" s="272">
        <v>1.6621668E-11</v>
      </c>
      <c r="BE1384" s="272">
        <v>7.6669449999999998E-11</v>
      </c>
      <c r="BF1384" s="273">
        <v>0</v>
      </c>
      <c r="BG1384" s="273">
        <v>0</v>
      </c>
      <c r="BH1384" s="273">
        <v>0</v>
      </c>
      <c r="BI1384" s="273">
        <v>0</v>
      </c>
      <c r="BJ1384" s="273">
        <v>0</v>
      </c>
      <c r="BK1384" s="273">
        <v>0</v>
      </c>
      <c r="BL1384" s="273">
        <v>0</v>
      </c>
      <c r="BM1384" s="273">
        <v>0</v>
      </c>
      <c r="BN1384" s="272">
        <v>3.9388468999999998E-6</v>
      </c>
      <c r="BO1384" s="273">
        <v>1.4543257E-2</v>
      </c>
      <c r="BP1384" s="273">
        <v>0</v>
      </c>
      <c r="BQ1384" s="273">
        <v>0</v>
      </c>
      <c r="BR1384" s="273">
        <v>0</v>
      </c>
      <c r="BS1384"/>
      <c r="BT1384" s="274">
        <v>7.0507382999999997E-6</v>
      </c>
      <c r="BU1384" s="274">
        <v>5.6718545E-7</v>
      </c>
      <c r="BV1384" s="274">
        <v>3.1325568999999998E-6</v>
      </c>
      <c r="BW1384" s="121">
        <v>0</v>
      </c>
      <c r="BX1384" s="274">
        <v>9.8561037000000007E-7</v>
      </c>
      <c r="BY1384" s="274">
        <v>7.5907813999999994E-8</v>
      </c>
      <c r="BZ1384" s="121">
        <v>0</v>
      </c>
      <c r="CA1384" s="274">
        <v>1.1521173E-7</v>
      </c>
      <c r="CB1384" s="121">
        <v>0</v>
      </c>
      <c r="CC1384" s="121">
        <v>0</v>
      </c>
      <c r="CD1384" s="121">
        <v>0</v>
      </c>
      <c r="CE1384" s="121">
        <v>0</v>
      </c>
      <c r="CF1384" s="121">
        <v>0</v>
      </c>
      <c r="CG1384" s="274">
        <v>1.8065022E-7</v>
      </c>
      <c r="CH1384" s="274">
        <v>1.8994951E-6</v>
      </c>
      <c r="CI1384" s="274">
        <v>9.4120793000000003E-8</v>
      </c>
      <c r="CJ1384" s="121">
        <v>0</v>
      </c>
      <c r="CK1384"/>
      <c r="CL1384" s="322">
        <v>0</v>
      </c>
      <c r="CM1384" s="322">
        <v>0.11234788</v>
      </c>
      <c r="CN1384" s="322">
        <v>3.1941948999999999E-3</v>
      </c>
      <c r="CO1384" s="322">
        <v>4.0546955000000001E-4</v>
      </c>
      <c r="CP1384" s="322">
        <v>5.7067724999999999E-6</v>
      </c>
      <c r="CQ1384" s="322">
        <v>0</v>
      </c>
      <c r="CR1384" s="322">
        <v>0</v>
      </c>
      <c r="CS1384" s="322">
        <v>3.6217461999999999E-5</v>
      </c>
      <c r="CT1384" s="322">
        <v>0</v>
      </c>
      <c r="CU1384" s="322">
        <v>0.19688317999999999</v>
      </c>
      <c r="CW1384" s="135"/>
      <c r="CX1384" s="78" t="s">
        <v>3461</v>
      </c>
      <c r="DB1384" s="17"/>
      <c r="DC1384"/>
      <c r="DD1384"/>
      <c r="DE1384"/>
      <c r="DF1384"/>
      <c r="DG1384"/>
      <c r="DH1384"/>
      <c r="DI1384"/>
      <c r="DJ1384"/>
      <c r="DK1384"/>
      <c r="DL1384"/>
      <c r="DM1384"/>
      <c r="DN1384"/>
    </row>
    <row r="1385" spans="1:118" ht="14.4" customHeight="1">
      <c r="A1385" t="s">
        <v>3018</v>
      </c>
      <c r="B1385" s="168" t="s">
        <v>2934</v>
      </c>
      <c r="C1385" s="279" t="str">
        <f t="shared" si="515"/>
        <v>B.044.01.185</v>
      </c>
      <c r="D1385" s="14" t="s">
        <v>2935</v>
      </c>
      <c r="E1385" s="278" t="s">
        <v>1810</v>
      </c>
      <c r="F1385" s="281" t="str">
        <f t="shared" si="516"/>
        <v>Electricity Hong Kong production</v>
      </c>
      <c r="G1385" s="319">
        <f t="shared" si="522"/>
        <v>4.1877050363999996E-2</v>
      </c>
      <c r="H1385" s="319">
        <f t="shared" si="523"/>
        <v>3.7674252000000001E-3</v>
      </c>
      <c r="I1385" s="319">
        <f t="shared" si="524"/>
        <v>5.8248293000000007E-3</v>
      </c>
      <c r="J1385" s="319">
        <f t="shared" si="525"/>
        <v>7.7042864000000002E-5</v>
      </c>
      <c r="K1385" s="319">
        <v>3.2207752999999999E-2</v>
      </c>
      <c r="L1385" s="319">
        <v>3.0320497E-3</v>
      </c>
      <c r="M1385" s="319">
        <v>2.7927796000000002E-3</v>
      </c>
      <c r="N1385" s="319">
        <v>2.3463194000000001E-3</v>
      </c>
      <c r="O1385" s="319">
        <v>1.4211058E-3</v>
      </c>
      <c r="P1385" s="319">
        <v>0</v>
      </c>
      <c r="Q1385" s="319">
        <v>0</v>
      </c>
      <c r="R1385" s="319">
        <v>0</v>
      </c>
      <c r="S1385" s="319">
        <v>7.7042864000000002E-5</v>
      </c>
      <c r="T1385" s="319">
        <v>0</v>
      </c>
      <c r="U1385" s="319">
        <v>0</v>
      </c>
      <c r="V1385" s="319">
        <v>0</v>
      </c>
      <c r="W1385" s="319">
        <v>0</v>
      </c>
      <c r="X1385" s="319">
        <v>0</v>
      </c>
      <c r="Y1385" s="210"/>
      <c r="Z1385" s="320">
        <f t="shared" si="517"/>
        <v>0.24216355639097742</v>
      </c>
      <c r="AA1385" s="210"/>
      <c r="AB1385" s="321">
        <f t="shared" si="518"/>
        <v>3.2207752999999999E-2</v>
      </c>
      <c r="AC1385" s="321">
        <f t="shared" si="519"/>
        <v>9.5922545000000012E-3</v>
      </c>
      <c r="AD1385" s="321">
        <f t="shared" si="526"/>
        <v>5.8248293000000007E-3</v>
      </c>
      <c r="AE1385" s="321">
        <f t="shared" si="520"/>
        <v>5.8248293000000007E-3</v>
      </c>
      <c r="AF1385" s="321">
        <f t="shared" si="521"/>
        <v>7.7042864000000002E-5</v>
      </c>
      <c r="AG1385"/>
      <c r="AH1385" s="121">
        <v>2.8512263</v>
      </c>
      <c r="AI1385" s="121">
        <v>2.8450053</v>
      </c>
      <c r="AJ1385" s="121">
        <v>0</v>
      </c>
      <c r="AK1385" s="121">
        <v>0</v>
      </c>
      <c r="AL1385" s="121">
        <v>5.5894737E-3</v>
      </c>
      <c r="AM1385" s="121">
        <v>6.3157895000000004E-4</v>
      </c>
      <c r="AN1385" s="121">
        <v>0</v>
      </c>
      <c r="AO1385"/>
      <c r="AP1385" s="282">
        <v>5.7973649E-3</v>
      </c>
      <c r="AQ1385" s="282">
        <v>5.4871032000000002E-3</v>
      </c>
      <c r="AR1385" s="282">
        <v>2.2197868999999999E-4</v>
      </c>
      <c r="AS1385" s="283">
        <v>8.8283005000000002E-5</v>
      </c>
      <c r="AT1385" s="255">
        <f t="shared" si="527"/>
        <v>3.2896302083000001E-7</v>
      </c>
      <c r="AU1385" s="256">
        <f t="shared" si="528"/>
        <v>8.20927094512E-10</v>
      </c>
      <c r="AV1385" s="256">
        <f t="shared" si="529"/>
        <v>1.23645669936E-2</v>
      </c>
      <c r="AW1385" s="272">
        <v>2.2472778E-7</v>
      </c>
      <c r="AX1385" s="272">
        <v>6.7805796999999999E-10</v>
      </c>
      <c r="AY1385" s="272">
        <v>1.8525512000000001E-14</v>
      </c>
      <c r="AZ1385" s="273">
        <v>0</v>
      </c>
      <c r="BA1385" s="273">
        <v>0</v>
      </c>
      <c r="BB1385" s="272">
        <v>3.4888083000000002E-10</v>
      </c>
      <c r="BC1385" s="272">
        <v>1.0388636E-7</v>
      </c>
      <c r="BD1385" s="272">
        <v>4.9456732999999998E-11</v>
      </c>
      <c r="BE1385" s="272">
        <v>9.3393865999999996E-11</v>
      </c>
      <c r="BF1385" s="273">
        <v>0</v>
      </c>
      <c r="BG1385" s="273">
        <v>0</v>
      </c>
      <c r="BH1385" s="273">
        <v>0</v>
      </c>
      <c r="BI1385" s="273">
        <v>0</v>
      </c>
      <c r="BJ1385" s="273">
        <v>0</v>
      </c>
      <c r="BK1385" s="273">
        <v>0</v>
      </c>
      <c r="BL1385" s="273">
        <v>0</v>
      </c>
      <c r="BM1385" s="273">
        <v>0</v>
      </c>
      <c r="BN1385" s="272">
        <v>1.5549936E-6</v>
      </c>
      <c r="BO1385" s="273">
        <v>1.2363012E-2</v>
      </c>
      <c r="BP1385" s="273">
        <v>0</v>
      </c>
      <c r="BQ1385" s="273">
        <v>0</v>
      </c>
      <c r="BR1385" s="273">
        <v>0</v>
      </c>
      <c r="BS1385"/>
      <c r="BT1385" s="274">
        <v>1.3710046E-5</v>
      </c>
      <c r="BU1385" s="274">
        <v>7.5874664999999996E-7</v>
      </c>
      <c r="BV1385" s="274">
        <v>6.7521626000000002E-6</v>
      </c>
      <c r="BW1385" s="121">
        <v>0</v>
      </c>
      <c r="BX1385" s="274">
        <v>1.7285847E-6</v>
      </c>
      <c r="BY1385" s="274">
        <v>2.2585896E-7</v>
      </c>
      <c r="BZ1385" s="121">
        <v>0</v>
      </c>
      <c r="CA1385" s="274">
        <v>3.4280529E-7</v>
      </c>
      <c r="CB1385" s="121">
        <v>0</v>
      </c>
      <c r="CC1385" s="121">
        <v>0</v>
      </c>
      <c r="CD1385" s="121">
        <v>0</v>
      </c>
      <c r="CE1385" s="121">
        <v>0</v>
      </c>
      <c r="CF1385" s="121">
        <v>0</v>
      </c>
      <c r="CG1385" s="274">
        <v>4.7721703000000001E-7</v>
      </c>
      <c r="CH1385" s="274">
        <v>3.3875135E-6</v>
      </c>
      <c r="CI1385" s="274">
        <v>3.7157380000000002E-8</v>
      </c>
      <c r="CJ1385" s="121">
        <v>0</v>
      </c>
      <c r="CK1385"/>
      <c r="CL1385" s="322">
        <v>0</v>
      </c>
      <c r="CM1385" s="322">
        <v>0.24216356</v>
      </c>
      <c r="CN1385" s="322">
        <v>9.5041272999999999E-3</v>
      </c>
      <c r="CO1385" s="322">
        <v>5.7092435000000001E-4</v>
      </c>
      <c r="CP1385" s="322">
        <v>1.6980145E-5</v>
      </c>
      <c r="CQ1385" s="322">
        <v>0</v>
      </c>
      <c r="CR1385" s="322">
        <v>0</v>
      </c>
      <c r="CS1385" s="322">
        <v>5.6697380000000002E-5</v>
      </c>
      <c r="CT1385" s="322">
        <v>0</v>
      </c>
      <c r="CU1385" s="322">
        <v>0.18317594000000001</v>
      </c>
      <c r="CV1385" s="146"/>
      <c r="CW1385" s="135"/>
      <c r="CX1385" s="78" t="s">
        <v>3461</v>
      </c>
      <c r="DB1385" s="17"/>
      <c r="DC1385"/>
      <c r="DD1385"/>
      <c r="DE1385"/>
      <c r="DF1385"/>
      <c r="DG1385"/>
      <c r="DH1385"/>
      <c r="DI1385"/>
      <c r="DJ1385"/>
      <c r="DK1385"/>
      <c r="DL1385"/>
      <c r="DM1385"/>
      <c r="DN1385"/>
    </row>
    <row r="1386" spans="1:118" ht="14.4" customHeight="1">
      <c r="A1386" t="s">
        <v>3019</v>
      </c>
      <c r="B1386" s="168" t="s">
        <v>2934</v>
      </c>
      <c r="C1386" s="279" t="str">
        <f t="shared" si="515"/>
        <v>B.044.01.186</v>
      </c>
      <c r="D1386" s="14" t="s">
        <v>2935</v>
      </c>
      <c r="E1386" s="278" t="s">
        <v>1810</v>
      </c>
      <c r="F1386" s="281" t="str">
        <f t="shared" si="516"/>
        <v>Electricity Iceland production</v>
      </c>
      <c r="G1386" s="319">
        <f t="shared" si="522"/>
        <v>3.8770708669999998E-4</v>
      </c>
      <c r="H1386" s="319">
        <f t="shared" si="523"/>
        <v>3.6369890099999996E-5</v>
      </c>
      <c r="I1386" s="319">
        <f t="shared" si="524"/>
        <v>4.4557366599999998E-5</v>
      </c>
      <c r="J1386" s="319">
        <f t="shared" si="525"/>
        <v>1.4333252000000001E-4</v>
      </c>
      <c r="K1386" s="319">
        <v>1.6344731E-4</v>
      </c>
      <c r="L1386" s="319">
        <v>6.7297446000000001E-6</v>
      </c>
      <c r="M1386" s="319">
        <v>3.7827621999999997E-5</v>
      </c>
      <c r="N1386" s="319">
        <v>3.1780411999999998E-5</v>
      </c>
      <c r="O1386" s="319">
        <v>4.5894780999999996E-6</v>
      </c>
      <c r="P1386" s="319">
        <v>0</v>
      </c>
      <c r="Q1386" s="319">
        <v>0</v>
      </c>
      <c r="R1386" s="319">
        <v>0</v>
      </c>
      <c r="S1386" s="319">
        <v>1.4333252000000001E-4</v>
      </c>
      <c r="T1386" s="319">
        <v>0</v>
      </c>
      <c r="U1386" s="319">
        <v>0</v>
      </c>
      <c r="V1386" s="319">
        <v>0</v>
      </c>
      <c r="W1386" s="319">
        <v>0</v>
      </c>
      <c r="X1386" s="319">
        <v>0</v>
      </c>
      <c r="Y1386" s="210"/>
      <c r="Z1386" s="320">
        <f t="shared" si="517"/>
        <v>1.2289271428571429E-3</v>
      </c>
      <c r="AA1386" s="210"/>
      <c r="AB1386" s="321">
        <f t="shared" si="518"/>
        <v>1.6344731E-4</v>
      </c>
      <c r="AC1386" s="321">
        <f t="shared" si="519"/>
        <v>8.0927256699999994E-5</v>
      </c>
      <c r="AD1386" s="321">
        <f t="shared" si="526"/>
        <v>4.4557366599999998E-5</v>
      </c>
      <c r="AE1386" s="321">
        <f t="shared" si="520"/>
        <v>4.4557366599999998E-5</v>
      </c>
      <c r="AF1386" s="321">
        <f t="shared" si="521"/>
        <v>1.4333252000000001E-4</v>
      </c>
      <c r="AG1386"/>
      <c r="AH1386" s="121">
        <v>1.6476052999999999</v>
      </c>
      <c r="AI1386" s="121">
        <v>0.90539473999999998</v>
      </c>
      <c r="AJ1386" s="121">
        <v>0</v>
      </c>
      <c r="AK1386" s="121">
        <v>0</v>
      </c>
      <c r="AL1386" s="121">
        <v>0</v>
      </c>
      <c r="AM1386" s="121">
        <v>5.2631578999999995E-4</v>
      </c>
      <c r="AN1386" s="121">
        <v>0.74168420999999995</v>
      </c>
      <c r="AO1386"/>
      <c r="AP1386" s="283">
        <v>9.4257814999999998E-5</v>
      </c>
      <c r="AQ1386" s="283">
        <v>2.8334736E-5</v>
      </c>
      <c r="AR1386" s="283">
        <v>1.2572389000000001E-6</v>
      </c>
      <c r="AS1386" s="283">
        <v>6.4665839999999996E-5</v>
      </c>
      <c r="AT1386" s="255">
        <f t="shared" si="527"/>
        <v>1.6987252087999999E-9</v>
      </c>
      <c r="AU1386" s="256">
        <f t="shared" si="528"/>
        <v>4.6495523129259999E-12</v>
      </c>
      <c r="AV1386" s="256">
        <f t="shared" si="529"/>
        <v>9.0568403499999995E-3</v>
      </c>
      <c r="AW1386" s="272">
        <v>1.1404444E-9</v>
      </c>
      <c r="AX1386" s="272">
        <v>3.4409960000000001E-12</v>
      </c>
      <c r="AY1386" s="272">
        <v>9.4012925999999996E-17</v>
      </c>
      <c r="AZ1386" s="273">
        <v>0</v>
      </c>
      <c r="BA1386" s="273">
        <v>0</v>
      </c>
      <c r="BB1386" s="272">
        <v>4.7255188E-12</v>
      </c>
      <c r="BC1386" s="272">
        <v>5.5355529000000001E-10</v>
      </c>
      <c r="BD1386" s="272">
        <v>6.6988123000000001E-13</v>
      </c>
      <c r="BE1386" s="272">
        <v>5.3858106999999998E-13</v>
      </c>
      <c r="BF1386" s="273">
        <v>0</v>
      </c>
      <c r="BG1386" s="273">
        <v>0</v>
      </c>
      <c r="BH1386" s="273">
        <v>0</v>
      </c>
      <c r="BI1386" s="273">
        <v>0</v>
      </c>
      <c r="BJ1386" s="273">
        <v>0</v>
      </c>
      <c r="BK1386" s="273">
        <v>0</v>
      </c>
      <c r="BL1386" s="273">
        <v>0</v>
      </c>
      <c r="BM1386" s="273">
        <v>0</v>
      </c>
      <c r="BN1386" s="272">
        <v>2.89295E-6</v>
      </c>
      <c r="BO1386" s="273">
        <v>9.0539473999999998E-3</v>
      </c>
      <c r="BP1386" s="273">
        <v>0</v>
      </c>
      <c r="BQ1386" s="273">
        <v>0</v>
      </c>
      <c r="BR1386" s="273">
        <v>0</v>
      </c>
      <c r="BS1386"/>
      <c r="BT1386" s="274">
        <v>1.2323182E-6</v>
      </c>
      <c r="BU1386" s="274">
        <v>5.2689107000000004E-9</v>
      </c>
      <c r="BV1386" s="274">
        <v>3.4265749999999997E-8</v>
      </c>
      <c r="BW1386" s="121">
        <v>0</v>
      </c>
      <c r="BX1386" s="274">
        <v>6.1668564999999997E-9</v>
      </c>
      <c r="BY1386" s="274">
        <v>3.0592128999999999E-9</v>
      </c>
      <c r="BZ1386" s="121">
        <v>0</v>
      </c>
      <c r="CA1386" s="274">
        <v>4.6432268000000001E-9</v>
      </c>
      <c r="CB1386" s="121">
        <v>0</v>
      </c>
      <c r="CC1386" s="121">
        <v>0</v>
      </c>
      <c r="CD1386" s="121">
        <v>0</v>
      </c>
      <c r="CE1386" s="121">
        <v>0</v>
      </c>
      <c r="CF1386" s="121">
        <v>0</v>
      </c>
      <c r="CG1386" s="274">
        <v>6.1387108E-9</v>
      </c>
      <c r="CH1386" s="121">
        <v>1.1036469999999999E-6</v>
      </c>
      <c r="CI1386" s="274">
        <v>6.9128543000000006E-8</v>
      </c>
      <c r="CJ1386" s="121">
        <v>0</v>
      </c>
      <c r="CK1386"/>
      <c r="CL1386" s="322">
        <v>0</v>
      </c>
      <c r="CM1386" s="322">
        <v>1.2289270999999999E-3</v>
      </c>
      <c r="CN1386" s="322">
        <v>1.2873143999999999E-4</v>
      </c>
      <c r="CO1386" s="322">
        <v>4.3065450999999999E-6</v>
      </c>
      <c r="CP1386" s="322">
        <v>2.2999256000000001E-7</v>
      </c>
      <c r="CQ1386" s="322">
        <v>0</v>
      </c>
      <c r="CR1386" s="322">
        <v>0</v>
      </c>
      <c r="CS1386" s="322">
        <v>1.9299291E-7</v>
      </c>
      <c r="CT1386" s="322">
        <v>0</v>
      </c>
      <c r="CU1386" s="322">
        <v>0.12416842</v>
      </c>
      <c r="CV1386" s="146"/>
      <c r="CW1386" s="135"/>
      <c r="CX1386" s="78" t="s">
        <v>3461</v>
      </c>
      <c r="DB1386" s="17"/>
      <c r="DC1386"/>
      <c r="DD1386"/>
      <c r="DE1386"/>
      <c r="DF1386"/>
      <c r="DG1386"/>
      <c r="DH1386"/>
      <c r="DI1386"/>
      <c r="DJ1386"/>
      <c r="DK1386"/>
      <c r="DL1386"/>
      <c r="DM1386"/>
      <c r="DN1386"/>
    </row>
    <row r="1387" spans="1:118" ht="14.4" customHeight="1">
      <c r="A1387" t="s">
        <v>3020</v>
      </c>
      <c r="B1387" s="168" t="s">
        <v>2934</v>
      </c>
      <c r="C1387" s="279" t="str">
        <f t="shared" si="515"/>
        <v>B.044.01.187</v>
      </c>
      <c r="D1387" s="14" t="s">
        <v>2935</v>
      </c>
      <c r="E1387" s="278" t="s">
        <v>1810</v>
      </c>
      <c r="F1387" s="281" t="str">
        <f t="shared" si="516"/>
        <v>Electricity India  production</v>
      </c>
      <c r="G1387" s="319">
        <f t="shared" si="522"/>
        <v>3.4261802086999998E-2</v>
      </c>
      <c r="H1387" s="319">
        <f t="shared" si="523"/>
        <v>1.21484873E-3</v>
      </c>
      <c r="I1387" s="319">
        <f t="shared" si="524"/>
        <v>1.8946252500000001E-3</v>
      </c>
      <c r="J1387" s="319">
        <f t="shared" si="525"/>
        <v>6.91668107E-4</v>
      </c>
      <c r="K1387" s="319">
        <v>3.0460660000000001E-2</v>
      </c>
      <c r="L1387" s="319">
        <v>6.2695125000000003E-4</v>
      </c>
      <c r="M1387" s="319">
        <v>1.2676740000000001E-3</v>
      </c>
      <c r="N1387" s="319">
        <v>1.0650207000000001E-3</v>
      </c>
      <c r="O1387" s="319">
        <v>1.4982803E-4</v>
      </c>
      <c r="P1387" s="319">
        <v>0</v>
      </c>
      <c r="Q1387" s="319">
        <v>0</v>
      </c>
      <c r="R1387" s="319">
        <v>0</v>
      </c>
      <c r="S1387" s="319">
        <v>9.3409756999999997E-5</v>
      </c>
      <c r="T1387" s="319">
        <v>0</v>
      </c>
      <c r="U1387" s="319">
        <v>5.9825834999999996E-4</v>
      </c>
      <c r="V1387" s="319">
        <v>0</v>
      </c>
      <c r="W1387" s="319">
        <v>0</v>
      </c>
      <c r="X1387" s="319">
        <v>0</v>
      </c>
      <c r="Y1387" s="210"/>
      <c r="Z1387" s="320">
        <f t="shared" si="517"/>
        <v>0.22902751879699249</v>
      </c>
      <c r="AA1387" s="210"/>
      <c r="AB1387" s="321">
        <f t="shared" si="518"/>
        <v>3.0460660000000001E-2</v>
      </c>
      <c r="AC1387" s="321">
        <f t="shared" si="519"/>
        <v>3.1094739800000002E-3</v>
      </c>
      <c r="AD1387" s="321">
        <f t="shared" si="526"/>
        <v>1.8946252500000001E-3</v>
      </c>
      <c r="AE1387" s="321">
        <f t="shared" si="520"/>
        <v>1.8946252500000001E-3</v>
      </c>
      <c r="AF1387" s="321">
        <f t="shared" si="521"/>
        <v>6.91668107E-4</v>
      </c>
      <c r="AG1387"/>
      <c r="AH1387" s="121">
        <v>2.7321187999999998</v>
      </c>
      <c r="AI1387" s="121">
        <v>2.4317256999999999</v>
      </c>
      <c r="AJ1387" s="121">
        <v>8.1098442000000007E-2</v>
      </c>
      <c r="AK1387" s="121">
        <v>0</v>
      </c>
      <c r="AL1387" s="121">
        <v>2.4667072000000002E-2</v>
      </c>
      <c r="AM1387" s="121">
        <v>9.4624884000000006E-2</v>
      </c>
      <c r="AN1387" s="121">
        <v>0.10000272</v>
      </c>
      <c r="AO1387"/>
      <c r="AP1387" s="282">
        <v>4.1985297000000001E-3</v>
      </c>
      <c r="AQ1387" s="282">
        <v>3.9777546000000002E-3</v>
      </c>
      <c r="AR1387" s="282">
        <v>1.8665289000000001E-4</v>
      </c>
      <c r="AS1387" s="283">
        <v>3.4122260000000001E-5</v>
      </c>
      <c r="AT1387" s="255">
        <f t="shared" si="527"/>
        <v>2.3847449493000002E-7</v>
      </c>
      <c r="AU1387" s="256">
        <f t="shared" si="528"/>
        <v>6.9028435260500005E-10</v>
      </c>
      <c r="AV1387" s="256">
        <f t="shared" si="529"/>
        <v>4.7790280344999995E-3</v>
      </c>
      <c r="AW1387" s="272">
        <v>2.1253753999999999E-7</v>
      </c>
      <c r="AX1387" s="272">
        <v>6.4127706000000002E-10</v>
      </c>
      <c r="AY1387" s="272">
        <v>1.7520604999999999E-14</v>
      </c>
      <c r="AZ1387" s="273">
        <v>0</v>
      </c>
      <c r="BA1387" s="273">
        <v>0</v>
      </c>
      <c r="BB1387" s="272">
        <v>1.5836092999999999E-10</v>
      </c>
      <c r="BC1387" s="272">
        <v>2.5778593999999998E-8</v>
      </c>
      <c r="BD1387" s="272">
        <v>2.2448966000000002E-11</v>
      </c>
      <c r="BE1387" s="272">
        <v>2.6540806E-11</v>
      </c>
      <c r="BF1387" s="273">
        <v>0</v>
      </c>
      <c r="BG1387" s="273">
        <v>0</v>
      </c>
      <c r="BH1387" s="273">
        <v>0</v>
      </c>
      <c r="BI1387" s="273">
        <v>0</v>
      </c>
      <c r="BJ1387" s="273">
        <v>0</v>
      </c>
      <c r="BK1387" s="273">
        <v>0</v>
      </c>
      <c r="BL1387" s="273">
        <v>0</v>
      </c>
      <c r="BM1387" s="273">
        <v>0</v>
      </c>
      <c r="BN1387" s="272">
        <v>1.8853345E-6</v>
      </c>
      <c r="BO1387" s="273">
        <v>4.7771426999999997E-3</v>
      </c>
      <c r="BP1387" s="273">
        <v>0</v>
      </c>
      <c r="BQ1387" s="273">
        <v>0</v>
      </c>
      <c r="BR1387" s="273">
        <v>0</v>
      </c>
      <c r="BS1387"/>
      <c r="BT1387" s="274">
        <v>1.0421620999999999E-5</v>
      </c>
      <c r="BU1387" s="274">
        <v>2.3511708E-7</v>
      </c>
      <c r="BV1387" s="274">
        <v>6.3858949999999998E-6</v>
      </c>
      <c r="BW1387" s="121">
        <v>0</v>
      </c>
      <c r="BX1387" s="274">
        <v>2.5133227999999997E-7</v>
      </c>
      <c r="BY1387" s="274">
        <v>1.0251992E-7</v>
      </c>
      <c r="BZ1387" s="121">
        <v>0</v>
      </c>
      <c r="CA1387" s="274">
        <v>1.5560317E-7</v>
      </c>
      <c r="CB1387" s="121">
        <v>0</v>
      </c>
      <c r="CC1387" s="121">
        <v>0</v>
      </c>
      <c r="CD1387" s="121">
        <v>0</v>
      </c>
      <c r="CE1387" s="121">
        <v>0</v>
      </c>
      <c r="CF1387" s="121">
        <v>0</v>
      </c>
      <c r="CG1387" s="274">
        <v>2.0952002999999999E-7</v>
      </c>
      <c r="CH1387" s="274">
        <v>3.0365829000000001E-6</v>
      </c>
      <c r="CI1387" s="274">
        <v>4.5051049000000003E-8</v>
      </c>
      <c r="CJ1387" s="121">
        <v>0</v>
      </c>
      <c r="CK1387"/>
      <c r="CL1387" s="322">
        <v>0</v>
      </c>
      <c r="CM1387" s="322">
        <v>0.22902752000000001</v>
      </c>
      <c r="CN1387" s="322">
        <v>4.3140301000000004E-3</v>
      </c>
      <c r="CO1387" s="322">
        <v>1.8437672000000001E-4</v>
      </c>
      <c r="CP1387" s="322">
        <v>7.7074784999999998E-6</v>
      </c>
      <c r="CQ1387" s="322">
        <v>0</v>
      </c>
      <c r="CR1387" s="322">
        <v>0</v>
      </c>
      <c r="CS1387" s="322">
        <v>8.8163403999999998E-6</v>
      </c>
      <c r="CT1387" s="322">
        <v>0</v>
      </c>
      <c r="CU1387" s="322">
        <v>5.3720282000000001E-2</v>
      </c>
      <c r="CV1387" s="146"/>
      <c r="CW1387" s="135"/>
      <c r="CX1387" s="78" t="s">
        <v>3461</v>
      </c>
      <c r="DB1387" s="17"/>
      <c r="DC1387"/>
      <c r="DD1387"/>
      <c r="DE1387"/>
      <c r="DF1387"/>
      <c r="DG1387"/>
      <c r="DH1387"/>
      <c r="DI1387"/>
      <c r="DJ1387"/>
      <c r="DK1387"/>
      <c r="DL1387"/>
      <c r="DM1387"/>
      <c r="DN1387"/>
    </row>
    <row r="1388" spans="1:118" ht="14.4" customHeight="1">
      <c r="A1388" t="s">
        <v>3021</v>
      </c>
      <c r="B1388" s="168" t="s">
        <v>2934</v>
      </c>
      <c r="C1388" s="279" t="str">
        <f t="shared" si="515"/>
        <v>B.044.01.188</v>
      </c>
      <c r="D1388" s="14" t="s">
        <v>2935</v>
      </c>
      <c r="E1388" s="278" t="s">
        <v>1810</v>
      </c>
      <c r="F1388" s="281" t="str">
        <f t="shared" si="516"/>
        <v>Electricity Indonesia production</v>
      </c>
      <c r="G1388" s="319">
        <f t="shared" si="522"/>
        <v>3.4251349797000001E-2</v>
      </c>
      <c r="H1388" s="319">
        <f t="shared" si="523"/>
        <v>1.5101198200000001E-3</v>
      </c>
      <c r="I1388" s="319">
        <f t="shared" si="524"/>
        <v>3.2356692000000001E-3</v>
      </c>
      <c r="J1388" s="319">
        <f t="shared" si="525"/>
        <v>1.8553776999999999E-5</v>
      </c>
      <c r="K1388" s="319">
        <v>2.9487006999999999E-2</v>
      </c>
      <c r="L1388" s="319">
        <v>1.8370109999999999E-3</v>
      </c>
      <c r="M1388" s="319">
        <v>1.3986582E-3</v>
      </c>
      <c r="N1388" s="319">
        <v>1.1750655E-3</v>
      </c>
      <c r="O1388" s="319">
        <v>3.3505432000000002E-4</v>
      </c>
      <c r="P1388" s="319">
        <v>0</v>
      </c>
      <c r="Q1388" s="319">
        <v>0</v>
      </c>
      <c r="R1388" s="319">
        <v>0</v>
      </c>
      <c r="S1388" s="319">
        <v>1.8553776999999999E-5</v>
      </c>
      <c r="T1388" s="319">
        <v>0</v>
      </c>
      <c r="U1388" s="319">
        <v>0</v>
      </c>
      <c r="V1388" s="319">
        <v>0</v>
      </c>
      <c r="W1388" s="319">
        <v>0</v>
      </c>
      <c r="X1388" s="319">
        <v>0</v>
      </c>
      <c r="Y1388" s="210"/>
      <c r="Z1388" s="320">
        <f t="shared" si="517"/>
        <v>0.22170681954887217</v>
      </c>
      <c r="AA1388" s="210"/>
      <c r="AB1388" s="321">
        <f t="shared" si="518"/>
        <v>2.9487006999999999E-2</v>
      </c>
      <c r="AC1388" s="321">
        <f t="shared" si="519"/>
        <v>4.7457890200000002E-3</v>
      </c>
      <c r="AD1388" s="321">
        <f t="shared" si="526"/>
        <v>3.2356692000000001E-3</v>
      </c>
      <c r="AE1388" s="321">
        <f t="shared" si="520"/>
        <v>3.2356692000000001E-3</v>
      </c>
      <c r="AF1388" s="321">
        <f t="shared" si="521"/>
        <v>1.8553776999999999E-5</v>
      </c>
      <c r="AG1388"/>
      <c r="AH1388" s="121">
        <v>2.7354352999999998</v>
      </c>
      <c r="AI1388" s="121">
        <v>2.5698899000000002</v>
      </c>
      <c r="AJ1388" s="121">
        <v>0</v>
      </c>
      <c r="AK1388" s="121">
        <v>0</v>
      </c>
      <c r="AL1388" s="121">
        <v>7.6863502E-2</v>
      </c>
      <c r="AM1388" s="121">
        <v>2.5247503000000002E-3</v>
      </c>
      <c r="AN1388" s="121">
        <v>8.6157104999999998E-2</v>
      </c>
      <c r="AO1388"/>
      <c r="AP1388" s="282">
        <v>4.5519782999999996E-3</v>
      </c>
      <c r="AQ1388" s="282">
        <v>4.3004844000000004E-3</v>
      </c>
      <c r="AR1388" s="282">
        <v>1.8903004E-4</v>
      </c>
      <c r="AS1388" s="283">
        <v>6.2463882000000001E-5</v>
      </c>
      <c r="AT1388" s="255">
        <f t="shared" si="527"/>
        <v>2.5782280479999998E-7</v>
      </c>
      <c r="AU1388" s="256">
        <f t="shared" si="528"/>
        <v>6.9907559857200003E-10</v>
      </c>
      <c r="AV1388" s="256">
        <f t="shared" si="529"/>
        <v>8.7484427799000009E-3</v>
      </c>
      <c r="AW1388" s="272">
        <v>2.0574393E-7</v>
      </c>
      <c r="AX1388" s="272">
        <v>6.2077910000000002E-10</v>
      </c>
      <c r="AY1388" s="272">
        <v>1.6960571999999999E-14</v>
      </c>
      <c r="AZ1388" s="273">
        <v>0</v>
      </c>
      <c r="BA1388" s="273">
        <v>0</v>
      </c>
      <c r="BB1388" s="272">
        <v>1.7472379999999999E-10</v>
      </c>
      <c r="BC1388" s="272">
        <v>5.1904150999999998E-8</v>
      </c>
      <c r="BD1388" s="272">
        <v>2.4768538000000001E-11</v>
      </c>
      <c r="BE1388" s="272">
        <v>5.3511E-11</v>
      </c>
      <c r="BF1388" s="273">
        <v>0</v>
      </c>
      <c r="BG1388" s="273">
        <v>0</v>
      </c>
      <c r="BH1388" s="273">
        <v>0</v>
      </c>
      <c r="BI1388" s="273">
        <v>0</v>
      </c>
      <c r="BJ1388" s="273">
        <v>0</v>
      </c>
      <c r="BK1388" s="273">
        <v>0</v>
      </c>
      <c r="BL1388" s="273">
        <v>0</v>
      </c>
      <c r="BM1388" s="273">
        <v>0</v>
      </c>
      <c r="BN1388" s="272">
        <v>3.7447990000000001E-7</v>
      </c>
      <c r="BO1388" s="273">
        <v>8.7480683E-3</v>
      </c>
      <c r="BP1388" s="273">
        <v>0</v>
      </c>
      <c r="BQ1388" s="273">
        <v>0</v>
      </c>
      <c r="BR1388" s="273">
        <v>0</v>
      </c>
      <c r="BS1388"/>
      <c r="BT1388" s="274">
        <v>1.0794018E-5</v>
      </c>
      <c r="BU1388" s="274">
        <v>4.2644486E-7</v>
      </c>
      <c r="BV1388" s="274">
        <v>6.1817744000000001E-6</v>
      </c>
      <c r="BW1388" s="121">
        <v>0</v>
      </c>
      <c r="BX1388" s="274">
        <v>5.6682863000000001E-7</v>
      </c>
      <c r="BY1388" s="274">
        <v>1.1311293E-7</v>
      </c>
      <c r="BZ1388" s="121">
        <v>0</v>
      </c>
      <c r="CA1388" s="274">
        <v>1.7168109E-7</v>
      </c>
      <c r="CB1388" s="121">
        <v>0</v>
      </c>
      <c r="CC1388" s="121">
        <v>0</v>
      </c>
      <c r="CD1388" s="121">
        <v>0</v>
      </c>
      <c r="CE1388" s="121">
        <v>0</v>
      </c>
      <c r="CF1388" s="121">
        <v>0</v>
      </c>
      <c r="CG1388" s="274">
        <v>2.4201169000000002E-7</v>
      </c>
      <c r="CH1388" s="274">
        <v>3.0832161999999999E-6</v>
      </c>
      <c r="CI1388" s="274">
        <v>8.9483917999999993E-9</v>
      </c>
      <c r="CJ1388" s="121">
        <v>0</v>
      </c>
      <c r="CK1388"/>
      <c r="CL1388" s="322">
        <v>0</v>
      </c>
      <c r="CM1388" s="322">
        <v>0.22170682</v>
      </c>
      <c r="CN1388" s="322">
        <v>4.7597834000000002E-3</v>
      </c>
      <c r="CO1388" s="322">
        <v>3.1770991E-4</v>
      </c>
      <c r="CP1388" s="322">
        <v>8.5038647999999994E-6</v>
      </c>
      <c r="CQ1388" s="322">
        <v>0</v>
      </c>
      <c r="CR1388" s="322">
        <v>0</v>
      </c>
      <c r="CS1388" s="322">
        <v>2.0944257000000001E-5</v>
      </c>
      <c r="CT1388" s="322">
        <v>0</v>
      </c>
      <c r="CU1388" s="322">
        <v>0.11947435000000001</v>
      </c>
      <c r="CV1388" s="146"/>
      <c r="CW1388" s="135"/>
      <c r="CX1388" s="78" t="s">
        <v>3461</v>
      </c>
      <c r="DB1388" s="17"/>
      <c r="DC1388"/>
      <c r="DD1388"/>
      <c r="DE1388"/>
      <c r="DF1388"/>
      <c r="DG1388"/>
      <c r="DH1388"/>
      <c r="DI1388"/>
      <c r="DJ1388"/>
      <c r="DK1388"/>
      <c r="DL1388"/>
      <c r="DM1388"/>
      <c r="DN1388"/>
    </row>
    <row r="1389" spans="1:118" ht="14.4" customHeight="1">
      <c r="A1389" t="s">
        <v>3022</v>
      </c>
      <c r="B1389" s="168" t="s">
        <v>2934</v>
      </c>
      <c r="C1389" s="279" t="str">
        <f t="shared" si="515"/>
        <v>B.044.01.189</v>
      </c>
      <c r="D1389" s="14" t="s">
        <v>2935</v>
      </c>
      <c r="E1389" s="278" t="s">
        <v>1810</v>
      </c>
      <c r="F1389" s="281" t="str">
        <f t="shared" si="516"/>
        <v>Electricity Iran production</v>
      </c>
      <c r="G1389" s="319">
        <f t="shared" si="522"/>
        <v>3.3963463400000005E-2</v>
      </c>
      <c r="H1389" s="319">
        <f t="shared" si="523"/>
        <v>3.5758322999999998E-3</v>
      </c>
      <c r="I1389" s="319">
        <f t="shared" si="524"/>
        <v>5.9703817000000001E-3</v>
      </c>
      <c r="J1389" s="319">
        <f t="shared" si="525"/>
        <v>2.389914E-4</v>
      </c>
      <c r="K1389" s="319">
        <v>2.4178258000000001E-2</v>
      </c>
      <c r="L1389" s="319">
        <v>3.1858084000000002E-3</v>
      </c>
      <c r="M1389" s="319">
        <v>2.7845732999999999E-3</v>
      </c>
      <c r="N1389" s="319">
        <v>2.339425E-3</v>
      </c>
      <c r="O1389" s="319">
        <v>1.2364073E-3</v>
      </c>
      <c r="P1389" s="319">
        <v>0</v>
      </c>
      <c r="Q1389" s="319">
        <v>0</v>
      </c>
      <c r="R1389" s="319">
        <v>0</v>
      </c>
      <c r="S1389" s="319">
        <v>1.222061E-5</v>
      </c>
      <c r="T1389" s="319">
        <v>0</v>
      </c>
      <c r="U1389" s="319">
        <v>2.2677079000000001E-4</v>
      </c>
      <c r="V1389" s="319">
        <v>0</v>
      </c>
      <c r="W1389" s="319">
        <v>0</v>
      </c>
      <c r="X1389" s="319">
        <v>0</v>
      </c>
      <c r="Y1389" s="210"/>
      <c r="Z1389" s="320">
        <f t="shared" si="517"/>
        <v>0.18179141353383457</v>
      </c>
      <c r="AA1389" s="210"/>
      <c r="AB1389" s="321">
        <f t="shared" si="518"/>
        <v>2.4178258000000001E-2</v>
      </c>
      <c r="AC1389" s="321">
        <f t="shared" si="519"/>
        <v>9.5462140000000008E-3</v>
      </c>
      <c r="AD1389" s="321">
        <f t="shared" si="526"/>
        <v>5.9703817000000001E-3</v>
      </c>
      <c r="AE1389" s="321">
        <f t="shared" si="520"/>
        <v>5.9703817000000001E-3</v>
      </c>
      <c r="AF1389" s="321">
        <f t="shared" si="521"/>
        <v>2.389914E-4</v>
      </c>
      <c r="AG1389"/>
      <c r="AH1389" s="121">
        <v>2.3946211000000002</v>
      </c>
      <c r="AI1389" s="121">
        <v>2.3116143999999998</v>
      </c>
      <c r="AJ1389" s="121">
        <v>3.0740495E-2</v>
      </c>
      <c r="AK1389" s="121">
        <v>0</v>
      </c>
      <c r="AL1389" s="274">
        <v>3.3497081000000003E-5</v>
      </c>
      <c r="AM1389" s="121">
        <v>5.1097241999999996E-3</v>
      </c>
      <c r="AN1389" s="121">
        <v>4.7123010999999999E-2</v>
      </c>
      <c r="AO1389"/>
      <c r="AP1389" s="282">
        <v>4.8632192999999999E-3</v>
      </c>
      <c r="AQ1389" s="282">
        <v>4.5495359000000003E-3</v>
      </c>
      <c r="AR1389" s="282">
        <v>1.7708547E-4</v>
      </c>
      <c r="AS1389" s="282">
        <v>1.3659794999999999E-4</v>
      </c>
      <c r="AT1389" s="255">
        <f t="shared" si="527"/>
        <v>2.7275395568000001E-7</v>
      </c>
      <c r="AU1389" s="256">
        <f t="shared" si="528"/>
        <v>6.5490188704300005E-10</v>
      </c>
      <c r="AV1389" s="256">
        <f t="shared" si="529"/>
        <v>1.9131365654519998E-2</v>
      </c>
      <c r="AW1389" s="272">
        <v>1.6870244000000001E-7</v>
      </c>
      <c r="AX1389" s="272">
        <v>5.0901597E-10</v>
      </c>
      <c r="AY1389" s="272">
        <v>1.3907043E-14</v>
      </c>
      <c r="AZ1389" s="273">
        <v>0</v>
      </c>
      <c r="BA1389" s="273">
        <v>0</v>
      </c>
      <c r="BB1389" s="272">
        <v>3.4785568000000001E-10</v>
      </c>
      <c r="BC1389" s="272">
        <v>1.0370366E-7</v>
      </c>
      <c r="BD1389" s="272">
        <v>4.9311410000000002E-11</v>
      </c>
      <c r="BE1389" s="272">
        <v>9.6560599999999998E-11</v>
      </c>
      <c r="BF1389" s="273">
        <v>0</v>
      </c>
      <c r="BG1389" s="273">
        <v>0</v>
      </c>
      <c r="BH1389" s="273">
        <v>0</v>
      </c>
      <c r="BI1389" s="273">
        <v>0</v>
      </c>
      <c r="BJ1389" s="273">
        <v>0</v>
      </c>
      <c r="BK1389" s="273">
        <v>0</v>
      </c>
      <c r="BL1389" s="273">
        <v>0</v>
      </c>
      <c r="BM1389" s="273">
        <v>0</v>
      </c>
      <c r="BN1389" s="272">
        <v>2.4665451999999999E-7</v>
      </c>
      <c r="BO1389" s="273">
        <v>1.9131118999999999E-2</v>
      </c>
      <c r="BP1389" s="273">
        <v>0</v>
      </c>
      <c r="BQ1389" s="273">
        <v>0</v>
      </c>
      <c r="BR1389" s="273">
        <v>0</v>
      </c>
      <c r="BS1389"/>
      <c r="BT1389" s="274">
        <v>1.1210568999999999E-5</v>
      </c>
      <c r="BU1389" s="274">
        <v>7.8024156000000005E-7</v>
      </c>
      <c r="BV1389" s="274">
        <v>5.0688271000000001E-6</v>
      </c>
      <c r="BW1389" s="121">
        <v>0</v>
      </c>
      <c r="BX1389" s="274">
        <v>1.5814656999999999E-6</v>
      </c>
      <c r="BY1389" s="274">
        <v>2.2519528999999999E-7</v>
      </c>
      <c r="BZ1389" s="121">
        <v>0</v>
      </c>
      <c r="CA1389" s="274">
        <v>3.4179799000000002E-7</v>
      </c>
      <c r="CB1389" s="121">
        <v>0</v>
      </c>
      <c r="CC1389" s="121">
        <v>0</v>
      </c>
      <c r="CD1389" s="121">
        <v>0</v>
      </c>
      <c r="CE1389" s="121">
        <v>0</v>
      </c>
      <c r="CF1389" s="121">
        <v>0</v>
      </c>
      <c r="CG1389" s="274">
        <v>4.7735480000000002E-7</v>
      </c>
      <c r="CH1389" s="274">
        <v>2.7297924000000001E-6</v>
      </c>
      <c r="CI1389" s="274">
        <v>5.8939378999999998E-9</v>
      </c>
      <c r="CJ1389" s="121">
        <v>0</v>
      </c>
      <c r="CK1389"/>
      <c r="CL1389" s="322">
        <v>0</v>
      </c>
      <c r="CM1389" s="322">
        <v>0.18179142000000001</v>
      </c>
      <c r="CN1389" s="322">
        <v>9.4762002999999994E-3</v>
      </c>
      <c r="CO1389" s="322">
        <v>5.8547864999999996E-4</v>
      </c>
      <c r="CP1389" s="322">
        <v>1.6930250999999999E-5</v>
      </c>
      <c r="CQ1389" s="322">
        <v>0</v>
      </c>
      <c r="CR1389" s="322">
        <v>0</v>
      </c>
      <c r="CS1389" s="322">
        <v>5.3020916000000003E-5</v>
      </c>
      <c r="CT1389" s="322">
        <v>0</v>
      </c>
      <c r="CU1389" s="322">
        <v>0.31204438000000001</v>
      </c>
      <c r="CV1389" s="146"/>
      <c r="CW1389" s="135"/>
      <c r="CX1389" s="78" t="s">
        <v>3461</v>
      </c>
      <c r="DB1389" s="14"/>
      <c r="DC1389"/>
      <c r="DD1389"/>
      <c r="DE1389"/>
      <c r="DF1389"/>
      <c r="DG1389"/>
      <c r="DH1389"/>
      <c r="DI1389"/>
      <c r="DJ1389"/>
      <c r="DK1389"/>
      <c r="DL1389"/>
      <c r="DM1389"/>
      <c r="DN1389"/>
    </row>
    <row r="1390" spans="1:118" ht="14.4" customHeight="1">
      <c r="A1390" t="s">
        <v>3023</v>
      </c>
      <c r="B1390" s="168" t="s">
        <v>2934</v>
      </c>
      <c r="C1390" s="279" t="str">
        <f t="shared" si="515"/>
        <v>B.044.01.190</v>
      </c>
      <c r="D1390" s="14" t="s">
        <v>2935</v>
      </c>
      <c r="E1390" s="278" t="s">
        <v>1810</v>
      </c>
      <c r="F1390" s="281" t="str">
        <f t="shared" si="516"/>
        <v>Electricity Iraq production</v>
      </c>
      <c r="G1390" s="319">
        <f t="shared" si="522"/>
        <v>3.3984524471999997E-2</v>
      </c>
      <c r="H1390" s="319">
        <f t="shared" si="523"/>
        <v>3.5776948E-3</v>
      </c>
      <c r="I1390" s="319">
        <f t="shared" si="524"/>
        <v>6.0396557000000003E-3</v>
      </c>
      <c r="J1390" s="319">
        <f t="shared" si="525"/>
        <v>1.4927972E-5</v>
      </c>
      <c r="K1390" s="319">
        <v>2.4352246000000001E-2</v>
      </c>
      <c r="L1390" s="319">
        <v>3.2601233999999999E-3</v>
      </c>
      <c r="M1390" s="319">
        <v>2.7795323E-3</v>
      </c>
      <c r="N1390" s="319">
        <v>2.3351899E-3</v>
      </c>
      <c r="O1390" s="319">
        <v>1.2425049000000001E-3</v>
      </c>
      <c r="P1390" s="319">
        <v>0</v>
      </c>
      <c r="Q1390" s="319">
        <v>0</v>
      </c>
      <c r="R1390" s="319">
        <v>0</v>
      </c>
      <c r="S1390" s="319">
        <v>1.4927972E-5</v>
      </c>
      <c r="T1390" s="319">
        <v>0</v>
      </c>
      <c r="U1390" s="319">
        <v>0</v>
      </c>
      <c r="V1390" s="319">
        <v>0</v>
      </c>
      <c r="W1390" s="319">
        <v>0</v>
      </c>
      <c r="X1390" s="319">
        <v>0</v>
      </c>
      <c r="Y1390" s="210"/>
      <c r="Z1390" s="320">
        <f t="shared" si="517"/>
        <v>0.18309959398496239</v>
      </c>
      <c r="AA1390" s="210"/>
      <c r="AB1390" s="321">
        <f t="shared" si="518"/>
        <v>2.4352246000000001E-2</v>
      </c>
      <c r="AC1390" s="321">
        <f t="shared" si="519"/>
        <v>9.6173504999999999E-3</v>
      </c>
      <c r="AD1390" s="321">
        <f t="shared" si="526"/>
        <v>6.0396557000000003E-3</v>
      </c>
      <c r="AE1390" s="321">
        <f t="shared" si="520"/>
        <v>6.0396557000000003E-3</v>
      </c>
      <c r="AF1390" s="321">
        <f t="shared" si="521"/>
        <v>1.4927972E-5</v>
      </c>
      <c r="AG1390"/>
      <c r="AH1390" s="121">
        <v>2.3906926999999998</v>
      </c>
      <c r="AI1390" s="121">
        <v>2.333548</v>
      </c>
      <c r="AJ1390" s="121">
        <v>0</v>
      </c>
      <c r="AK1390" s="121">
        <v>0</v>
      </c>
      <c r="AL1390" s="121">
        <v>0</v>
      </c>
      <c r="AM1390" s="121">
        <v>4.1126875999999996E-3</v>
      </c>
      <c r="AN1390" s="121">
        <v>5.3032020999999999E-2</v>
      </c>
      <c r="AO1390"/>
      <c r="AP1390" s="282">
        <v>4.9103628E-3</v>
      </c>
      <c r="AQ1390" s="282">
        <v>4.5930831E-3</v>
      </c>
      <c r="AR1390" s="282">
        <v>1.7846261999999999E-4</v>
      </c>
      <c r="AS1390" s="282">
        <v>1.3881707E-4</v>
      </c>
      <c r="AT1390" s="255">
        <f t="shared" si="527"/>
        <v>2.7536469595000006E-7</v>
      </c>
      <c r="AU1390" s="256">
        <f t="shared" si="528"/>
        <v>6.5999489511899996E-10</v>
      </c>
      <c r="AV1390" s="256">
        <f t="shared" si="529"/>
        <v>1.9442166298509998E-2</v>
      </c>
      <c r="AW1390" s="272">
        <v>1.6991642000000001E-7</v>
      </c>
      <c r="AX1390" s="272">
        <v>5.1267884999999998E-10</v>
      </c>
      <c r="AY1390" s="272">
        <v>1.4007119E-14</v>
      </c>
      <c r="AZ1390" s="273">
        <v>0</v>
      </c>
      <c r="BA1390" s="273">
        <v>0</v>
      </c>
      <c r="BB1390" s="272">
        <v>3.4722595E-10</v>
      </c>
      <c r="BC1390" s="272">
        <v>1.0510105000000001E-7</v>
      </c>
      <c r="BD1390" s="272">
        <v>4.922214E-11</v>
      </c>
      <c r="BE1390" s="272">
        <v>9.8079898000000005E-11</v>
      </c>
      <c r="BF1390" s="273">
        <v>0</v>
      </c>
      <c r="BG1390" s="273">
        <v>0</v>
      </c>
      <c r="BH1390" s="273">
        <v>0</v>
      </c>
      <c r="BI1390" s="273">
        <v>0</v>
      </c>
      <c r="BJ1390" s="273">
        <v>0</v>
      </c>
      <c r="BK1390" s="273">
        <v>0</v>
      </c>
      <c r="BL1390" s="273">
        <v>0</v>
      </c>
      <c r="BM1390" s="273">
        <v>0</v>
      </c>
      <c r="BN1390" s="272">
        <v>3.0129851000000003E-7</v>
      </c>
      <c r="BO1390" s="273">
        <v>1.9441864999999999E-2</v>
      </c>
      <c r="BP1390" s="273">
        <v>0</v>
      </c>
      <c r="BQ1390" s="273">
        <v>0</v>
      </c>
      <c r="BR1390" s="273">
        <v>0</v>
      </c>
      <c r="BS1390"/>
      <c r="BT1390" s="274">
        <v>1.125999E-5</v>
      </c>
      <c r="BU1390" s="274">
        <v>7.9050874000000004E-7</v>
      </c>
      <c r="BV1390" s="274">
        <v>5.1053024000000003E-6</v>
      </c>
      <c r="BW1390" s="121">
        <v>0</v>
      </c>
      <c r="BX1390" s="274">
        <v>1.595685E-6</v>
      </c>
      <c r="BY1390" s="274">
        <v>2.2478762000000001E-7</v>
      </c>
      <c r="BZ1390" s="121">
        <v>0</v>
      </c>
      <c r="CA1390" s="274">
        <v>3.4117923E-7</v>
      </c>
      <c r="CB1390" s="121">
        <v>0</v>
      </c>
      <c r="CC1390" s="121">
        <v>0</v>
      </c>
      <c r="CD1390" s="121">
        <v>0</v>
      </c>
      <c r="CE1390" s="121">
        <v>0</v>
      </c>
      <c r="CF1390" s="121">
        <v>0</v>
      </c>
      <c r="CG1390" s="274">
        <v>4.7724879999999995E-7</v>
      </c>
      <c r="CH1390" s="274">
        <v>2.7180783999999999E-6</v>
      </c>
      <c r="CI1390" s="274">
        <v>7.1996845000000003E-9</v>
      </c>
      <c r="CJ1390" s="121">
        <v>0</v>
      </c>
      <c r="CK1390"/>
      <c r="CL1390" s="322">
        <v>0</v>
      </c>
      <c r="CM1390" s="322">
        <v>0.18309959000000001</v>
      </c>
      <c r="CN1390" s="322">
        <v>9.4590453999999994E-3</v>
      </c>
      <c r="CO1390" s="322">
        <v>5.9240979999999996E-4</v>
      </c>
      <c r="CP1390" s="322">
        <v>1.6899600999999999E-5</v>
      </c>
      <c r="CQ1390" s="322">
        <v>0</v>
      </c>
      <c r="CR1390" s="322">
        <v>0</v>
      </c>
      <c r="CS1390" s="322">
        <v>5.3621151E-5</v>
      </c>
      <c r="CT1390" s="322">
        <v>0</v>
      </c>
      <c r="CU1390" s="322">
        <v>0.31570288000000002</v>
      </c>
      <c r="CV1390" s="146"/>
      <c r="CW1390" s="135"/>
      <c r="CX1390" s="78" t="s">
        <v>3461</v>
      </c>
      <c r="DB1390" s="17"/>
      <c r="DC1390"/>
      <c r="DD1390"/>
      <c r="DE1390"/>
      <c r="DF1390"/>
      <c r="DG1390"/>
      <c r="DH1390"/>
      <c r="DI1390"/>
      <c r="DJ1390"/>
      <c r="DK1390"/>
      <c r="DL1390"/>
      <c r="DM1390"/>
      <c r="DN1390"/>
    </row>
    <row r="1391" spans="1:118" ht="14.4" customHeight="1">
      <c r="A1391" t="s">
        <v>3024</v>
      </c>
      <c r="B1391" s="168" t="s">
        <v>2934</v>
      </c>
      <c r="C1391" s="279" t="str">
        <f t="shared" si="515"/>
        <v>B.044.01.191</v>
      </c>
      <c r="D1391" s="14" t="s">
        <v>2935</v>
      </c>
      <c r="E1391" s="278" t="s">
        <v>1810</v>
      </c>
      <c r="F1391" s="281" t="str">
        <f t="shared" si="516"/>
        <v>Electricity Israel production</v>
      </c>
      <c r="G1391" s="319">
        <f t="shared" si="522"/>
        <v>3.6045064503000004E-2</v>
      </c>
      <c r="H1391" s="319">
        <f t="shared" si="523"/>
        <v>3.6489659E-3</v>
      </c>
      <c r="I1391" s="319">
        <f t="shared" si="524"/>
        <v>5.4129004999999997E-3</v>
      </c>
      <c r="J1391" s="319">
        <f t="shared" si="525"/>
        <v>7.7095103000000001E-5</v>
      </c>
      <c r="K1391" s="319">
        <v>2.6906103000000001E-2</v>
      </c>
      <c r="L1391" s="319">
        <v>2.592881E-3</v>
      </c>
      <c r="M1391" s="319">
        <v>2.8200195000000002E-3</v>
      </c>
      <c r="N1391" s="319">
        <v>2.3692047E-3</v>
      </c>
      <c r="O1391" s="319">
        <v>1.2797612E-3</v>
      </c>
      <c r="P1391" s="319">
        <v>0</v>
      </c>
      <c r="Q1391" s="319">
        <v>0</v>
      </c>
      <c r="R1391" s="319">
        <v>0</v>
      </c>
      <c r="S1391" s="319">
        <v>7.7095103000000001E-5</v>
      </c>
      <c r="T1391" s="319">
        <v>0</v>
      </c>
      <c r="U1391" s="319">
        <v>0</v>
      </c>
      <c r="V1391" s="319">
        <v>0</v>
      </c>
      <c r="W1391" s="319">
        <v>0</v>
      </c>
      <c r="X1391" s="319">
        <v>0</v>
      </c>
      <c r="Y1391" s="210"/>
      <c r="Z1391" s="320">
        <f t="shared" si="517"/>
        <v>0.20230152631578946</v>
      </c>
      <c r="AA1391" s="210"/>
      <c r="AB1391" s="321">
        <f t="shared" si="518"/>
        <v>2.6906103000000001E-2</v>
      </c>
      <c r="AC1391" s="321">
        <f t="shared" si="519"/>
        <v>9.0618664000000002E-3</v>
      </c>
      <c r="AD1391" s="321">
        <f t="shared" si="526"/>
        <v>5.4129004999999997E-3</v>
      </c>
      <c r="AE1391" s="321">
        <f t="shared" si="520"/>
        <v>5.4129004999999997E-3</v>
      </c>
      <c r="AF1391" s="321">
        <f t="shared" si="521"/>
        <v>7.7095103000000001E-5</v>
      </c>
      <c r="AG1391"/>
      <c r="AH1391" s="121">
        <v>2.4771074</v>
      </c>
      <c r="AI1391" s="121">
        <v>2.4055491999999998</v>
      </c>
      <c r="AJ1391" s="121">
        <v>0</v>
      </c>
      <c r="AK1391" s="121">
        <v>0</v>
      </c>
      <c r="AL1391" s="121">
        <v>1.6996514000000001E-3</v>
      </c>
      <c r="AM1391" s="121">
        <v>6.9570473999999993E-2</v>
      </c>
      <c r="AN1391" s="121">
        <v>2.8807650999999998E-4</v>
      </c>
      <c r="AO1391"/>
      <c r="AP1391" s="282">
        <v>4.9922593000000003E-3</v>
      </c>
      <c r="AQ1391" s="282">
        <v>4.7044338999999999E-3</v>
      </c>
      <c r="AR1391" s="282">
        <v>1.8949298E-4</v>
      </c>
      <c r="AS1391" s="283">
        <v>9.8332414000000006E-5</v>
      </c>
      <c r="AT1391" s="255">
        <f t="shared" si="527"/>
        <v>2.8204040270999999E-7</v>
      </c>
      <c r="AU1391" s="256">
        <f t="shared" si="528"/>
        <v>7.0078765706699998E-10</v>
      </c>
      <c r="AV1391" s="256">
        <f t="shared" si="529"/>
        <v>1.3772047047999999E-2</v>
      </c>
      <c r="AW1391" s="272">
        <v>1.8773581999999999E-7</v>
      </c>
      <c r="AX1391" s="272">
        <v>5.6644428E-10</v>
      </c>
      <c r="AY1391" s="272">
        <v>1.5476066999999999E-14</v>
      </c>
      <c r="AZ1391" s="273">
        <v>0</v>
      </c>
      <c r="BA1391" s="273">
        <v>0</v>
      </c>
      <c r="BB1391" s="272">
        <v>3.5228370999999998E-10</v>
      </c>
      <c r="BC1391" s="272">
        <v>9.3952299000000006E-8</v>
      </c>
      <c r="BD1391" s="272">
        <v>4.9939119E-11</v>
      </c>
      <c r="BE1391" s="272">
        <v>8.4388782E-11</v>
      </c>
      <c r="BF1391" s="273">
        <v>0</v>
      </c>
      <c r="BG1391" s="273">
        <v>0</v>
      </c>
      <c r="BH1391" s="273">
        <v>0</v>
      </c>
      <c r="BI1391" s="273">
        <v>0</v>
      </c>
      <c r="BJ1391" s="273">
        <v>0</v>
      </c>
      <c r="BK1391" s="273">
        <v>0</v>
      </c>
      <c r="BL1391" s="273">
        <v>0</v>
      </c>
      <c r="BM1391" s="273">
        <v>0</v>
      </c>
      <c r="BN1391" s="272">
        <v>1.5560480000000001E-6</v>
      </c>
      <c r="BO1391" s="273">
        <v>1.3770490999999999E-2</v>
      </c>
      <c r="BP1391" s="273">
        <v>0</v>
      </c>
      <c r="BQ1391" s="273">
        <v>0</v>
      </c>
      <c r="BR1391" s="273">
        <v>0</v>
      </c>
      <c r="BS1391"/>
      <c r="BT1391" s="274">
        <v>1.1797552000000001E-5</v>
      </c>
      <c r="BU1391" s="274">
        <v>6.9778319999999995E-7</v>
      </c>
      <c r="BV1391" s="274">
        <v>5.6407033999999997E-6</v>
      </c>
      <c r="BW1391" s="121">
        <v>0</v>
      </c>
      <c r="BX1391" s="274">
        <v>1.5502094E-6</v>
      </c>
      <c r="BY1391" s="274">
        <v>2.2806192E-7</v>
      </c>
      <c r="BZ1391" s="121">
        <v>0</v>
      </c>
      <c r="CA1391" s="274">
        <v>3.4614890999999998E-7</v>
      </c>
      <c r="CB1391" s="121">
        <v>0</v>
      </c>
      <c r="CC1391" s="121">
        <v>0</v>
      </c>
      <c r="CD1391" s="121">
        <v>0</v>
      </c>
      <c r="CE1391" s="121">
        <v>0</v>
      </c>
      <c r="CF1391" s="121">
        <v>0</v>
      </c>
      <c r="CG1391" s="274">
        <v>4.7743393999999995E-7</v>
      </c>
      <c r="CH1391" s="274">
        <v>2.8200282999999998E-6</v>
      </c>
      <c r="CI1391" s="274">
        <v>3.7182575000000003E-8</v>
      </c>
      <c r="CJ1391" s="121">
        <v>0</v>
      </c>
      <c r="CK1391"/>
      <c r="CL1391" s="322">
        <v>0</v>
      </c>
      <c r="CM1391" s="322">
        <v>0.20230153000000001</v>
      </c>
      <c r="CN1391" s="322">
        <v>9.5968276999999994E-3</v>
      </c>
      <c r="CO1391" s="322">
        <v>5.297193E-4</v>
      </c>
      <c r="CP1391" s="322">
        <v>1.7145763999999999E-5</v>
      </c>
      <c r="CQ1391" s="322">
        <v>0</v>
      </c>
      <c r="CR1391" s="322">
        <v>0</v>
      </c>
      <c r="CS1391" s="322">
        <v>5.0521532000000002E-5</v>
      </c>
      <c r="CT1391" s="322">
        <v>0</v>
      </c>
      <c r="CU1391" s="322">
        <v>0.22622238</v>
      </c>
      <c r="CV1391" s="146"/>
      <c r="CW1391" s="135"/>
      <c r="CX1391" s="78" t="s">
        <v>3461</v>
      </c>
      <c r="DB1391" s="17"/>
      <c r="DC1391"/>
      <c r="DD1391"/>
      <c r="DE1391"/>
      <c r="DF1391"/>
      <c r="DG1391"/>
      <c r="DH1391"/>
      <c r="DI1391"/>
      <c r="DJ1391"/>
      <c r="DK1391"/>
      <c r="DL1391"/>
      <c r="DM1391"/>
      <c r="DN1391"/>
    </row>
    <row r="1392" spans="1:118" ht="14.4" customHeight="1">
      <c r="A1392" t="s">
        <v>3025</v>
      </c>
      <c r="B1392" s="168" t="s">
        <v>2934</v>
      </c>
      <c r="C1392" s="279" t="str">
        <f t="shared" si="515"/>
        <v>B.044.01.192</v>
      </c>
      <c r="D1392" s="14" t="s">
        <v>2935</v>
      </c>
      <c r="E1392" s="278" t="s">
        <v>1810</v>
      </c>
      <c r="F1392" s="281" t="str">
        <f t="shared" si="516"/>
        <v>Electricity Jamaica production</v>
      </c>
      <c r="G1392" s="319">
        <f t="shared" si="522"/>
        <v>3.2363500409999996E-2</v>
      </c>
      <c r="H1392" s="319">
        <f t="shared" si="523"/>
        <v>2.8111407E-3</v>
      </c>
      <c r="I1392" s="319">
        <f t="shared" si="524"/>
        <v>6.2899719E-3</v>
      </c>
      <c r="J1392" s="319">
        <f t="shared" si="525"/>
        <v>6.9543809999999997E-5</v>
      </c>
      <c r="K1392" s="319">
        <v>2.3192844000000001E-2</v>
      </c>
      <c r="L1392" s="319">
        <v>4.2564341000000004E-3</v>
      </c>
      <c r="M1392" s="319">
        <v>2.0335378E-3</v>
      </c>
      <c r="N1392" s="319">
        <v>1.7084518E-3</v>
      </c>
      <c r="O1392" s="319">
        <v>1.1026889E-3</v>
      </c>
      <c r="P1392" s="319">
        <v>0</v>
      </c>
      <c r="Q1392" s="319">
        <v>0</v>
      </c>
      <c r="R1392" s="319">
        <v>0</v>
      </c>
      <c r="S1392" s="319">
        <v>6.9543809999999997E-5</v>
      </c>
      <c r="T1392" s="319">
        <v>0</v>
      </c>
      <c r="U1392" s="319">
        <v>0</v>
      </c>
      <c r="V1392" s="319">
        <v>0</v>
      </c>
      <c r="W1392" s="319">
        <v>0</v>
      </c>
      <c r="X1392" s="319">
        <v>0</v>
      </c>
      <c r="Y1392" s="210"/>
      <c r="Z1392" s="320">
        <f t="shared" si="517"/>
        <v>0.17438228571428571</v>
      </c>
      <c r="AA1392" s="210"/>
      <c r="AB1392" s="321">
        <f t="shared" si="518"/>
        <v>2.3192844000000001E-2</v>
      </c>
      <c r="AC1392" s="321">
        <f t="shared" si="519"/>
        <v>9.1011125999999991E-3</v>
      </c>
      <c r="AD1392" s="321">
        <f t="shared" si="526"/>
        <v>6.2899719E-3</v>
      </c>
      <c r="AE1392" s="321">
        <f t="shared" si="520"/>
        <v>6.2899719E-3</v>
      </c>
      <c r="AF1392" s="321">
        <f t="shared" si="521"/>
        <v>6.9543809999999997E-5</v>
      </c>
      <c r="AG1392"/>
      <c r="AH1392" s="121">
        <v>2.4961053999999998</v>
      </c>
      <c r="AI1392" s="121">
        <v>2.3219251000000001</v>
      </c>
      <c r="AJ1392" s="121">
        <v>0</v>
      </c>
      <c r="AK1392" s="121">
        <v>0</v>
      </c>
      <c r="AL1392" s="121">
        <v>3.1409557999999997E-2</v>
      </c>
      <c r="AM1392" s="121">
        <v>0.10889293</v>
      </c>
      <c r="AN1392" s="121">
        <v>3.38778E-2</v>
      </c>
      <c r="AO1392"/>
      <c r="AP1392" s="282">
        <v>4.9283191999999997E-3</v>
      </c>
      <c r="AQ1392" s="282">
        <v>4.6036137999999997E-3</v>
      </c>
      <c r="AR1392" s="282">
        <v>1.7187648000000001E-4</v>
      </c>
      <c r="AS1392" s="282">
        <v>1.5282893000000001E-4</v>
      </c>
      <c r="AT1392" s="255">
        <f t="shared" si="527"/>
        <v>2.7599602450999998E-7</v>
      </c>
      <c r="AU1392" s="256">
        <f t="shared" si="528"/>
        <v>6.3563785524499999E-10</v>
      </c>
      <c r="AV1392" s="256">
        <f t="shared" si="529"/>
        <v>2.1404611636499999E-2</v>
      </c>
      <c r="AW1392" s="272">
        <v>1.6182675999999999E-7</v>
      </c>
      <c r="AX1392" s="272">
        <v>4.8827040000000003E-10</v>
      </c>
      <c r="AY1392" s="272">
        <v>1.3340245E-14</v>
      </c>
      <c r="AZ1392" s="273">
        <v>0</v>
      </c>
      <c r="BA1392" s="273">
        <v>0</v>
      </c>
      <c r="BB1392" s="272">
        <v>2.5403450999999998E-10</v>
      </c>
      <c r="BC1392" s="272">
        <v>1.1391523E-7</v>
      </c>
      <c r="BD1392" s="272">
        <v>3.6011484999999998E-11</v>
      </c>
      <c r="BE1392" s="272">
        <v>1.1134263000000001E-10</v>
      </c>
      <c r="BF1392" s="273">
        <v>0</v>
      </c>
      <c r="BG1392" s="273">
        <v>0</v>
      </c>
      <c r="BH1392" s="273">
        <v>0</v>
      </c>
      <c r="BI1392" s="273">
        <v>0</v>
      </c>
      <c r="BJ1392" s="273">
        <v>0</v>
      </c>
      <c r="BK1392" s="273">
        <v>0</v>
      </c>
      <c r="BL1392" s="273">
        <v>0</v>
      </c>
      <c r="BM1392" s="273">
        <v>0</v>
      </c>
      <c r="BN1392" s="272">
        <v>1.4036365E-6</v>
      </c>
      <c r="BO1392" s="273">
        <v>2.1403208E-2</v>
      </c>
      <c r="BP1392" s="273">
        <v>0</v>
      </c>
      <c r="BQ1392" s="273">
        <v>0</v>
      </c>
      <c r="BR1392" s="273">
        <v>0</v>
      </c>
      <c r="BS1392"/>
      <c r="BT1392" s="274">
        <v>1.0850758E-5</v>
      </c>
      <c r="BU1392" s="274">
        <v>8.5126481999999998E-7</v>
      </c>
      <c r="BV1392" s="274">
        <v>4.8622409000000004E-6</v>
      </c>
      <c r="BW1392" s="121">
        <v>0</v>
      </c>
      <c r="BX1392" s="274">
        <v>1.5655741E-6</v>
      </c>
      <c r="BY1392" s="274">
        <v>1.6445721E-7</v>
      </c>
      <c r="BZ1392" s="121">
        <v>0</v>
      </c>
      <c r="CA1392" s="274">
        <v>2.4961065E-7</v>
      </c>
      <c r="CB1392" s="121">
        <v>0</v>
      </c>
      <c r="CC1392" s="121">
        <v>0</v>
      </c>
      <c r="CD1392" s="121">
        <v>0</v>
      </c>
      <c r="CE1392" s="121">
        <v>0</v>
      </c>
      <c r="CF1392" s="121">
        <v>0</v>
      </c>
      <c r="CG1392" s="274">
        <v>3.6687679000000002E-7</v>
      </c>
      <c r="CH1392" s="274">
        <v>2.7571924999999999E-6</v>
      </c>
      <c r="CI1392" s="274">
        <v>3.3540624999999999E-8</v>
      </c>
      <c r="CJ1392" s="121">
        <v>0</v>
      </c>
      <c r="CK1392"/>
      <c r="CL1392" s="322">
        <v>0</v>
      </c>
      <c r="CM1392" s="322">
        <v>0.17438229</v>
      </c>
      <c r="CN1392" s="322">
        <v>6.9203466000000002E-3</v>
      </c>
      <c r="CO1392" s="322">
        <v>6.2014139000000001E-4</v>
      </c>
      <c r="CP1392" s="322">
        <v>1.2363943E-5</v>
      </c>
      <c r="CQ1392" s="322">
        <v>0</v>
      </c>
      <c r="CR1392" s="322">
        <v>0</v>
      </c>
      <c r="CS1392" s="322">
        <v>5.5470353999999997E-5</v>
      </c>
      <c r="CT1392" s="322">
        <v>0</v>
      </c>
      <c r="CU1392" s="322">
        <v>0.31482154000000001</v>
      </c>
      <c r="CV1392" s="146"/>
      <c r="CW1392" s="135"/>
      <c r="CX1392" s="78" t="s">
        <v>3461</v>
      </c>
      <c r="DB1392" s="17"/>
      <c r="DC1392"/>
      <c r="DD1392"/>
      <c r="DE1392"/>
      <c r="DF1392"/>
      <c r="DG1392"/>
      <c r="DH1392"/>
      <c r="DI1392"/>
      <c r="DJ1392"/>
      <c r="DK1392"/>
      <c r="DL1392"/>
      <c r="DM1392"/>
      <c r="DN1392"/>
    </row>
    <row r="1393" spans="1:118" ht="14.4" customHeight="1">
      <c r="A1393" t="s">
        <v>3026</v>
      </c>
      <c r="B1393" s="168" t="s">
        <v>2934</v>
      </c>
      <c r="C1393" s="279" t="str">
        <f t="shared" si="515"/>
        <v>B.044.01.193</v>
      </c>
      <c r="D1393" s="14" t="s">
        <v>2935</v>
      </c>
      <c r="E1393" s="278" t="s">
        <v>1810</v>
      </c>
      <c r="F1393" s="281" t="str">
        <f t="shared" si="516"/>
        <v>Electricity Japan production</v>
      </c>
      <c r="G1393" s="319">
        <f t="shared" si="522"/>
        <v>2.483025422E-2</v>
      </c>
      <c r="H1393" s="319">
        <f t="shared" si="523"/>
        <v>1.03159895E-3</v>
      </c>
      <c r="I1393" s="319">
        <f t="shared" si="524"/>
        <v>1.99439823E-3</v>
      </c>
      <c r="J1393" s="319">
        <f t="shared" si="525"/>
        <v>1.41358804E-3</v>
      </c>
      <c r="K1393" s="319">
        <v>2.0390669E-2</v>
      </c>
      <c r="L1393" s="319">
        <v>9.5753422999999996E-4</v>
      </c>
      <c r="M1393" s="319">
        <v>1.036864E-3</v>
      </c>
      <c r="N1393" s="319">
        <v>8.7110854999999997E-4</v>
      </c>
      <c r="O1393" s="319">
        <v>1.604904E-4</v>
      </c>
      <c r="P1393" s="319">
        <v>0</v>
      </c>
      <c r="Q1393" s="319">
        <v>0</v>
      </c>
      <c r="R1393" s="319">
        <v>0</v>
      </c>
      <c r="S1393" s="319">
        <v>1.4102143999999999E-4</v>
      </c>
      <c r="T1393" s="319">
        <v>0</v>
      </c>
      <c r="U1393" s="319">
        <v>1.2725665999999999E-3</v>
      </c>
      <c r="V1393" s="319">
        <v>0</v>
      </c>
      <c r="W1393" s="319">
        <v>0</v>
      </c>
      <c r="X1393" s="319">
        <v>0</v>
      </c>
      <c r="Y1393" s="210"/>
      <c r="Z1393" s="320">
        <f t="shared" si="517"/>
        <v>0.15331330075187968</v>
      </c>
      <c r="AA1393" s="210"/>
      <c r="AB1393" s="321">
        <f t="shared" si="518"/>
        <v>2.0390669E-2</v>
      </c>
      <c r="AC1393" s="321">
        <f t="shared" si="519"/>
        <v>3.0259971799999996E-3</v>
      </c>
      <c r="AD1393" s="321">
        <f t="shared" si="526"/>
        <v>1.99439823E-3</v>
      </c>
      <c r="AE1393" s="321">
        <f t="shared" si="520"/>
        <v>1.99439823E-3</v>
      </c>
      <c r="AF1393" s="321">
        <f t="shared" si="521"/>
        <v>1.41358804E-3</v>
      </c>
      <c r="AG1393"/>
      <c r="AH1393" s="121">
        <v>2.4056807999999998</v>
      </c>
      <c r="AI1393" s="121">
        <v>1.9791255000000001</v>
      </c>
      <c r="AJ1393" s="121">
        <v>0.17250602000000001</v>
      </c>
      <c r="AK1393" s="121">
        <v>0</v>
      </c>
      <c r="AL1393" s="121">
        <v>5.6354203999999998E-2</v>
      </c>
      <c r="AM1393" s="121">
        <v>0.11742366</v>
      </c>
      <c r="AN1393" s="121">
        <v>8.0271435000000002E-2</v>
      </c>
      <c r="AO1393"/>
      <c r="AP1393" s="282">
        <v>3.0688029000000001E-3</v>
      </c>
      <c r="AQ1393" s="282">
        <v>2.8716491E-3</v>
      </c>
      <c r="AR1393" s="282">
        <v>1.2945864000000001E-4</v>
      </c>
      <c r="AS1393" s="283">
        <v>6.7695165E-5</v>
      </c>
      <c r="AT1393" s="255">
        <f t="shared" si="527"/>
        <v>1.7216122057999999E-7</v>
      </c>
      <c r="AU1393" s="256">
        <f t="shared" si="528"/>
        <v>4.7876714446800002E-10</v>
      </c>
      <c r="AV1393" s="256">
        <f t="shared" si="529"/>
        <v>9.481115604299999E-3</v>
      </c>
      <c r="AW1393" s="272">
        <v>1.4227474999999999E-7</v>
      </c>
      <c r="AX1393" s="272">
        <v>4.2927724999999999E-10</v>
      </c>
      <c r="AY1393" s="272">
        <v>1.1728468000000001E-14</v>
      </c>
      <c r="AZ1393" s="273">
        <v>0</v>
      </c>
      <c r="BA1393" s="273">
        <v>0</v>
      </c>
      <c r="BB1393" s="272">
        <v>1.2952757999999999E-10</v>
      </c>
      <c r="BC1393" s="272">
        <v>2.9756943000000001E-8</v>
      </c>
      <c r="BD1393" s="272">
        <v>1.8361601999999999E-11</v>
      </c>
      <c r="BE1393" s="272">
        <v>3.1116563999999999E-11</v>
      </c>
      <c r="BF1393" s="273">
        <v>0</v>
      </c>
      <c r="BG1393" s="273">
        <v>0</v>
      </c>
      <c r="BH1393" s="273">
        <v>0</v>
      </c>
      <c r="BI1393" s="273">
        <v>0</v>
      </c>
      <c r="BJ1393" s="273">
        <v>0</v>
      </c>
      <c r="BK1393" s="273">
        <v>0</v>
      </c>
      <c r="BL1393" s="273">
        <v>0</v>
      </c>
      <c r="BM1393" s="273">
        <v>0</v>
      </c>
      <c r="BN1393" s="272">
        <v>2.8463043000000001E-6</v>
      </c>
      <c r="BO1393" s="273">
        <v>9.4782692999999998E-3</v>
      </c>
      <c r="BP1393" s="273">
        <v>0</v>
      </c>
      <c r="BQ1393" s="273">
        <v>0</v>
      </c>
      <c r="BR1393" s="273">
        <v>0</v>
      </c>
      <c r="BS1393"/>
      <c r="BT1393" s="274">
        <v>7.8468377999999999E-6</v>
      </c>
      <c r="BU1393" s="274">
        <v>2.5717102000000001E-7</v>
      </c>
      <c r="BV1393" s="274">
        <v>4.2747817000000002E-6</v>
      </c>
      <c r="BW1393" s="121">
        <v>0</v>
      </c>
      <c r="BX1393" s="274">
        <v>2.9296203999999999E-7</v>
      </c>
      <c r="BY1393" s="274">
        <v>8.3853744000000002E-8</v>
      </c>
      <c r="BZ1393" s="121">
        <v>0</v>
      </c>
      <c r="CA1393" s="274">
        <v>1.2727194E-7</v>
      </c>
      <c r="CB1393" s="121">
        <v>0</v>
      </c>
      <c r="CC1393" s="121">
        <v>0</v>
      </c>
      <c r="CD1393" s="121">
        <v>0</v>
      </c>
      <c r="CE1393" s="121">
        <v>0</v>
      </c>
      <c r="CF1393" s="121">
        <v>0</v>
      </c>
      <c r="CG1393" s="274">
        <v>1.7558239E-7</v>
      </c>
      <c r="CH1393" s="274">
        <v>2.567201E-6</v>
      </c>
      <c r="CI1393" s="274">
        <v>6.8013920000000004E-8</v>
      </c>
      <c r="CJ1393" s="121">
        <v>0</v>
      </c>
      <c r="CK1393"/>
      <c r="CL1393" s="322">
        <v>0</v>
      </c>
      <c r="CM1393" s="322">
        <v>0.15331330000000001</v>
      </c>
      <c r="CN1393" s="322">
        <v>3.5285590000000001E-3</v>
      </c>
      <c r="CO1393" s="322">
        <v>1.9518458999999999E-4</v>
      </c>
      <c r="CP1393" s="322">
        <v>6.3041498999999997E-6</v>
      </c>
      <c r="CQ1393" s="322">
        <v>0</v>
      </c>
      <c r="CR1393" s="322">
        <v>0</v>
      </c>
      <c r="CS1393" s="322">
        <v>1.0869294E-5</v>
      </c>
      <c r="CT1393" s="322">
        <v>0</v>
      </c>
      <c r="CU1393" s="322">
        <v>0.14551383000000001</v>
      </c>
      <c r="CW1393" s="135"/>
      <c r="CX1393" s="78" t="s">
        <v>3461</v>
      </c>
      <c r="DB1393" s="17"/>
      <c r="DC1393"/>
      <c r="DD1393"/>
      <c r="DE1393"/>
      <c r="DF1393"/>
      <c r="DG1393"/>
      <c r="DH1393"/>
      <c r="DI1393"/>
      <c r="DJ1393"/>
      <c r="DK1393"/>
      <c r="DL1393"/>
      <c r="DM1393"/>
      <c r="DN1393"/>
    </row>
    <row r="1394" spans="1:118" ht="14.4" customHeight="1">
      <c r="A1394" t="s">
        <v>3027</v>
      </c>
      <c r="B1394" s="168" t="s">
        <v>2934</v>
      </c>
      <c r="C1394" s="279" t="str">
        <f t="shared" si="515"/>
        <v>B.044.01.194</v>
      </c>
      <c r="D1394" s="14" t="s">
        <v>2935</v>
      </c>
      <c r="E1394" s="278" t="s">
        <v>1810</v>
      </c>
      <c r="F1394" s="281" t="str">
        <f t="shared" si="516"/>
        <v>Electricity Jordan production</v>
      </c>
      <c r="G1394" s="319">
        <f t="shared" si="522"/>
        <v>2.800422508E-2</v>
      </c>
      <c r="H1394" s="319">
        <f t="shared" si="523"/>
        <v>2.95335E-3</v>
      </c>
      <c r="I1394" s="319">
        <f t="shared" si="524"/>
        <v>4.8289053999999998E-3</v>
      </c>
      <c r="J1394" s="319">
        <f t="shared" si="525"/>
        <v>2.1470868E-4</v>
      </c>
      <c r="K1394" s="319">
        <v>2.0007260999999998E-2</v>
      </c>
      <c r="L1394" s="319">
        <v>2.5101310000000001E-3</v>
      </c>
      <c r="M1394" s="319">
        <v>2.3187744000000001E-3</v>
      </c>
      <c r="N1394" s="319">
        <v>1.9480897999999999E-3</v>
      </c>
      <c r="O1394" s="319">
        <v>1.0052602000000001E-3</v>
      </c>
      <c r="P1394" s="319">
        <v>0</v>
      </c>
      <c r="Q1394" s="319">
        <v>0</v>
      </c>
      <c r="R1394" s="319">
        <v>0</v>
      </c>
      <c r="S1394" s="319">
        <v>2.1470868E-4</v>
      </c>
      <c r="T1394" s="319">
        <v>0</v>
      </c>
      <c r="U1394" s="319">
        <v>0</v>
      </c>
      <c r="V1394" s="319">
        <v>0</v>
      </c>
      <c r="W1394" s="319">
        <v>0</v>
      </c>
      <c r="X1394" s="319">
        <v>0</v>
      </c>
      <c r="Y1394" s="210"/>
      <c r="Z1394" s="320">
        <f t="shared" si="517"/>
        <v>0.15043053383458643</v>
      </c>
      <c r="AA1394" s="210"/>
      <c r="AB1394" s="321">
        <f t="shared" si="518"/>
        <v>2.0007260999999998E-2</v>
      </c>
      <c r="AC1394" s="321">
        <f t="shared" si="519"/>
        <v>7.7822554000000002E-3</v>
      </c>
      <c r="AD1394" s="321">
        <f t="shared" si="526"/>
        <v>4.8289053999999998E-3</v>
      </c>
      <c r="AE1394" s="321">
        <f t="shared" si="520"/>
        <v>4.8289053999999998E-3</v>
      </c>
      <c r="AF1394" s="321">
        <f t="shared" si="521"/>
        <v>2.1470868E-4</v>
      </c>
      <c r="AG1394"/>
      <c r="AH1394" s="121">
        <v>2.0932949000000001</v>
      </c>
      <c r="AI1394" s="121">
        <v>1.8450123</v>
      </c>
      <c r="AJ1394" s="121">
        <v>0</v>
      </c>
      <c r="AK1394" s="121">
        <v>0</v>
      </c>
      <c r="AL1394" s="121">
        <v>3.4061390999999999E-3</v>
      </c>
      <c r="AM1394" s="121">
        <v>0.24391419</v>
      </c>
      <c r="AN1394" s="121">
        <v>9.6218610999999996E-4</v>
      </c>
      <c r="AO1394"/>
      <c r="AP1394" s="282">
        <v>3.9774390000000001E-3</v>
      </c>
      <c r="AQ1394" s="282">
        <v>3.7241650999999998E-3</v>
      </c>
      <c r="AR1394" s="282">
        <v>1.4592616000000001E-4</v>
      </c>
      <c r="AS1394" s="283">
        <v>1.0734771E-4</v>
      </c>
      <c r="AT1394" s="255">
        <f t="shared" si="527"/>
        <v>2.2327128595000001E-7</v>
      </c>
      <c r="AU1394" s="256">
        <f t="shared" si="528"/>
        <v>5.3966774593599999E-10</v>
      </c>
      <c r="AV1394" s="256">
        <f t="shared" si="529"/>
        <v>1.5034693569599999E-2</v>
      </c>
      <c r="AW1394" s="272">
        <v>1.3959953E-7</v>
      </c>
      <c r="AX1394" s="272">
        <v>4.2120549000000001E-10</v>
      </c>
      <c r="AY1394" s="272">
        <v>1.1507936000000001E-14</v>
      </c>
      <c r="AZ1394" s="273">
        <v>0</v>
      </c>
      <c r="BA1394" s="273">
        <v>0</v>
      </c>
      <c r="BB1394" s="272">
        <v>2.8966695E-10</v>
      </c>
      <c r="BC1394" s="272">
        <v>8.3382089000000004E-8</v>
      </c>
      <c r="BD1394" s="272">
        <v>4.1062678E-11</v>
      </c>
      <c r="BE1394" s="272">
        <v>7.7388070000000001E-11</v>
      </c>
      <c r="BF1394" s="273">
        <v>0</v>
      </c>
      <c r="BG1394" s="273">
        <v>0</v>
      </c>
      <c r="BH1394" s="273">
        <v>0</v>
      </c>
      <c r="BI1394" s="273">
        <v>0</v>
      </c>
      <c r="BJ1394" s="273">
        <v>0</v>
      </c>
      <c r="BK1394" s="273">
        <v>0</v>
      </c>
      <c r="BL1394" s="273">
        <v>0</v>
      </c>
      <c r="BM1394" s="273">
        <v>0</v>
      </c>
      <c r="BN1394" s="272">
        <v>4.3335696000000002E-6</v>
      </c>
      <c r="BO1394" s="273">
        <v>1.503036E-2</v>
      </c>
      <c r="BP1394" s="273">
        <v>0</v>
      </c>
      <c r="BQ1394" s="273">
        <v>0</v>
      </c>
      <c r="BR1394" s="273">
        <v>0</v>
      </c>
      <c r="BS1394"/>
      <c r="BT1394" s="274">
        <v>9.2134658999999995E-6</v>
      </c>
      <c r="BU1394" s="274">
        <v>6.2890301999999997E-7</v>
      </c>
      <c r="BV1394" s="274">
        <v>4.1944024000000003E-6</v>
      </c>
      <c r="BW1394" s="121">
        <v>0</v>
      </c>
      <c r="BX1394" s="274">
        <v>1.2779987E-6</v>
      </c>
      <c r="BY1394" s="274">
        <v>1.8752499E-7</v>
      </c>
      <c r="BZ1394" s="121">
        <v>0</v>
      </c>
      <c r="CA1394" s="274">
        <v>2.8462258000000001E-7</v>
      </c>
      <c r="CB1394" s="121">
        <v>0</v>
      </c>
      <c r="CC1394" s="121">
        <v>0</v>
      </c>
      <c r="CD1394" s="121">
        <v>0</v>
      </c>
      <c r="CE1394" s="121">
        <v>0</v>
      </c>
      <c r="CF1394" s="121">
        <v>0</v>
      </c>
      <c r="CG1394" s="274">
        <v>3.9615210999999999E-7</v>
      </c>
      <c r="CH1394" s="274">
        <v>2.1403092E-6</v>
      </c>
      <c r="CI1394" s="274">
        <v>1.035529E-7</v>
      </c>
      <c r="CJ1394" s="121">
        <v>0</v>
      </c>
      <c r="CK1394"/>
      <c r="CL1394" s="322">
        <v>0</v>
      </c>
      <c r="CM1394" s="322">
        <v>0.15043053000000001</v>
      </c>
      <c r="CN1394" s="322">
        <v>7.8910370000000001E-3</v>
      </c>
      <c r="CO1394" s="322">
        <v>4.7329531E-4</v>
      </c>
      <c r="CP1394" s="322">
        <v>1.4098186E-5</v>
      </c>
      <c r="CQ1394" s="322">
        <v>0</v>
      </c>
      <c r="CR1394" s="322">
        <v>0</v>
      </c>
      <c r="CS1394" s="322">
        <v>4.2674552000000002E-5</v>
      </c>
      <c r="CT1394" s="322">
        <v>0</v>
      </c>
      <c r="CU1394" s="322">
        <v>0.24949488</v>
      </c>
      <c r="CV1394" s="146"/>
      <c r="CW1394" s="135"/>
      <c r="CX1394" s="78" t="s">
        <v>3461</v>
      </c>
      <c r="DB1394" s="17"/>
      <c r="DC1394"/>
      <c r="DD1394"/>
      <c r="DE1394"/>
      <c r="DF1394"/>
      <c r="DG1394"/>
      <c r="DH1394"/>
      <c r="DI1394"/>
      <c r="DJ1394"/>
      <c r="DK1394"/>
      <c r="DL1394"/>
      <c r="DM1394"/>
      <c r="DN1394"/>
    </row>
    <row r="1395" spans="1:118" ht="14.4" customHeight="1">
      <c r="A1395" t="s">
        <v>3028</v>
      </c>
      <c r="B1395" s="168" t="s">
        <v>2934</v>
      </c>
      <c r="C1395" s="279" t="str">
        <f t="shared" si="515"/>
        <v>B.044.01.195</v>
      </c>
      <c r="D1395" s="14" t="s">
        <v>2935</v>
      </c>
      <c r="E1395" s="278" t="s">
        <v>1810</v>
      </c>
      <c r="F1395" s="281" t="str">
        <f t="shared" si="516"/>
        <v>Electricity Kazakhstan production</v>
      </c>
      <c r="G1395" s="319">
        <f t="shared" si="522"/>
        <v>3.8280632805999998E-2</v>
      </c>
      <c r="H1395" s="319">
        <f t="shared" si="523"/>
        <v>3.4059377999999998E-3</v>
      </c>
      <c r="I1395" s="319">
        <f t="shared" si="524"/>
        <v>4.9535860999999999E-3</v>
      </c>
      <c r="J1395" s="319">
        <f t="shared" si="525"/>
        <v>3.7738906000000002E-5</v>
      </c>
      <c r="K1395" s="319">
        <v>2.9883369999999999E-2</v>
      </c>
      <c r="L1395" s="319">
        <v>2.4337605999999999E-3</v>
      </c>
      <c r="M1395" s="319">
        <v>2.5198255E-3</v>
      </c>
      <c r="N1395" s="319">
        <v>2.1170004000000001E-3</v>
      </c>
      <c r="O1395" s="319">
        <v>1.2889373999999999E-3</v>
      </c>
      <c r="P1395" s="319">
        <v>0</v>
      </c>
      <c r="Q1395" s="319">
        <v>0</v>
      </c>
      <c r="R1395" s="319">
        <v>0</v>
      </c>
      <c r="S1395" s="319">
        <v>3.7738906000000002E-5</v>
      </c>
      <c r="T1395" s="319">
        <v>0</v>
      </c>
      <c r="U1395" s="319">
        <v>0</v>
      </c>
      <c r="V1395" s="319">
        <v>0</v>
      </c>
      <c r="W1395" s="319">
        <v>0</v>
      </c>
      <c r="X1395" s="319">
        <v>0</v>
      </c>
      <c r="Y1395" s="210"/>
      <c r="Z1395" s="320">
        <f t="shared" si="517"/>
        <v>0.224686992481203</v>
      </c>
      <c r="AA1395" s="210"/>
      <c r="AB1395" s="321">
        <f t="shared" si="518"/>
        <v>2.9883369999999999E-2</v>
      </c>
      <c r="AC1395" s="321">
        <f t="shared" si="519"/>
        <v>8.3595239000000005E-3</v>
      </c>
      <c r="AD1395" s="321">
        <f t="shared" si="526"/>
        <v>4.9535860999999999E-3</v>
      </c>
      <c r="AE1395" s="321">
        <f t="shared" si="520"/>
        <v>4.9535860999999999E-3</v>
      </c>
      <c r="AF1395" s="321">
        <f t="shared" si="521"/>
        <v>3.7738906000000002E-5</v>
      </c>
      <c r="AG1395"/>
      <c r="AH1395" s="121">
        <v>2.7029573</v>
      </c>
      <c r="AI1395" s="121">
        <v>2.5835819</v>
      </c>
      <c r="AJ1395" s="121">
        <v>0</v>
      </c>
      <c r="AK1395" s="121">
        <v>0</v>
      </c>
      <c r="AL1395" s="121">
        <v>0</v>
      </c>
      <c r="AM1395" s="121">
        <v>3.4440597000000003E-2</v>
      </c>
      <c r="AN1395" s="121">
        <v>8.4934820999999994E-2</v>
      </c>
      <c r="AO1395"/>
      <c r="AP1395" s="282">
        <v>5.2223495E-3</v>
      </c>
      <c r="AQ1395" s="282">
        <v>4.9569465999999996E-3</v>
      </c>
      <c r="AR1395" s="282">
        <v>2.0324405000000001E-4</v>
      </c>
      <c r="AS1395" s="283">
        <v>6.2158893000000006E-5</v>
      </c>
      <c r="AT1395" s="255">
        <f t="shared" si="527"/>
        <v>2.9717904874999998E-7</v>
      </c>
      <c r="AU1395" s="256">
        <f t="shared" si="528"/>
        <v>7.5164218155499997E-10</v>
      </c>
      <c r="AV1395" s="256">
        <f t="shared" si="529"/>
        <v>8.7057273026899997E-3</v>
      </c>
      <c r="AW1395" s="272">
        <v>2.0850952999999999E-7</v>
      </c>
      <c r="AX1395" s="272">
        <v>6.2912358999999996E-10</v>
      </c>
      <c r="AY1395" s="272">
        <v>1.7188554999999999E-14</v>
      </c>
      <c r="AZ1395" s="273">
        <v>0</v>
      </c>
      <c r="BA1395" s="273">
        <v>0</v>
      </c>
      <c r="BB1395" s="272">
        <v>3.1478275000000002E-10</v>
      </c>
      <c r="BC1395" s="272">
        <v>8.8354735999999995E-8</v>
      </c>
      <c r="BD1395" s="272">
        <v>4.4623047999999999E-11</v>
      </c>
      <c r="BE1395" s="272">
        <v>7.7878354999999994E-11</v>
      </c>
      <c r="BF1395" s="273">
        <v>0</v>
      </c>
      <c r="BG1395" s="273">
        <v>0</v>
      </c>
      <c r="BH1395" s="273">
        <v>0</v>
      </c>
      <c r="BI1395" s="273">
        <v>0</v>
      </c>
      <c r="BJ1395" s="273">
        <v>0</v>
      </c>
      <c r="BK1395" s="273">
        <v>0</v>
      </c>
      <c r="BL1395" s="273">
        <v>0</v>
      </c>
      <c r="BM1395" s="273">
        <v>0</v>
      </c>
      <c r="BN1395" s="272">
        <v>7.6170268999999996E-7</v>
      </c>
      <c r="BO1395" s="273">
        <v>8.7049655999999996E-3</v>
      </c>
      <c r="BP1395" s="273">
        <v>0</v>
      </c>
      <c r="BQ1395" s="273">
        <v>0</v>
      </c>
      <c r="BR1395" s="273">
        <v>0</v>
      </c>
      <c r="BS1395"/>
      <c r="BT1395" s="274">
        <v>1.2477146E-5</v>
      </c>
      <c r="BU1395" s="274">
        <v>6.40552E-7</v>
      </c>
      <c r="BV1395" s="274">
        <v>6.2648695999999998E-6</v>
      </c>
      <c r="BW1395" s="121">
        <v>0</v>
      </c>
      <c r="BX1395" s="274">
        <v>1.5293835E-6</v>
      </c>
      <c r="BY1395" s="274">
        <v>2.0378449E-7</v>
      </c>
      <c r="BZ1395" s="121">
        <v>0</v>
      </c>
      <c r="CA1395" s="274">
        <v>3.0930100000000002E-7</v>
      </c>
      <c r="CB1395" s="121">
        <v>0</v>
      </c>
      <c r="CC1395" s="121">
        <v>0</v>
      </c>
      <c r="CD1395" s="121">
        <v>0</v>
      </c>
      <c r="CE1395" s="121">
        <v>0</v>
      </c>
      <c r="CF1395" s="121">
        <v>0</v>
      </c>
      <c r="CG1395" s="274">
        <v>4.2771727000000002E-7</v>
      </c>
      <c r="CH1395" s="274">
        <v>3.0833373E-6</v>
      </c>
      <c r="CI1395" s="274">
        <v>1.8201281999999999E-8</v>
      </c>
      <c r="CJ1395" s="121">
        <v>0</v>
      </c>
      <c r="CK1395"/>
      <c r="CL1395" s="322">
        <v>0</v>
      </c>
      <c r="CM1395" s="322">
        <v>0.224687</v>
      </c>
      <c r="CN1395" s="322">
        <v>8.5752354000000006E-3</v>
      </c>
      <c r="CO1395" s="322">
        <v>4.8499449999999999E-4</v>
      </c>
      <c r="CP1395" s="322">
        <v>1.5320579999999999E-5</v>
      </c>
      <c r="CQ1395" s="322">
        <v>0</v>
      </c>
      <c r="CR1395" s="322">
        <v>0</v>
      </c>
      <c r="CS1395" s="322">
        <v>4.9482423999999998E-5</v>
      </c>
      <c r="CT1395" s="322">
        <v>0</v>
      </c>
      <c r="CU1395" s="322">
        <v>0.12653685000000001</v>
      </c>
      <c r="CV1395" s="146"/>
      <c r="CW1395" s="135"/>
      <c r="CX1395" s="78" t="s">
        <v>3461</v>
      </c>
      <c r="DB1395" s="17"/>
      <c r="DC1395"/>
      <c r="DD1395"/>
      <c r="DE1395"/>
      <c r="DF1395"/>
      <c r="DG1395"/>
      <c r="DH1395"/>
      <c r="DI1395"/>
      <c r="DJ1395"/>
      <c r="DK1395"/>
      <c r="DL1395"/>
      <c r="DM1395"/>
      <c r="DN1395"/>
    </row>
    <row r="1396" spans="1:118" ht="14.4" customHeight="1">
      <c r="A1396" t="s">
        <v>3029</v>
      </c>
      <c r="B1396" s="168" t="s">
        <v>2934</v>
      </c>
      <c r="C1396" s="279" t="str">
        <f t="shared" ref="C1396:C1459" si="530">MID(A1396,1,12)</f>
        <v>B.044.01.196</v>
      </c>
      <c r="D1396" s="14" t="s">
        <v>2935</v>
      </c>
      <c r="E1396" s="278" t="s">
        <v>1810</v>
      </c>
      <c r="F1396" s="281" t="str">
        <f t="shared" ref="F1396:F1459" si="531">MID(A1396, 21,85)</f>
        <v>Electricity Kenya production</v>
      </c>
      <c r="G1396" s="319">
        <f t="shared" si="522"/>
        <v>4.55484524E-3</v>
      </c>
      <c r="H1396" s="319">
        <f t="shared" si="523"/>
        <v>3.1004237999999996E-4</v>
      </c>
      <c r="I1396" s="319">
        <f t="shared" si="524"/>
        <v>9.2590359999999994E-4</v>
      </c>
      <c r="J1396" s="319">
        <f t="shared" si="525"/>
        <v>1.2694056000000001E-4</v>
      </c>
      <c r="K1396" s="319">
        <v>3.1919587000000002E-3</v>
      </c>
      <c r="L1396" s="319">
        <v>7.1938248999999996E-4</v>
      </c>
      <c r="M1396" s="319">
        <v>2.0652111E-4</v>
      </c>
      <c r="N1396" s="319">
        <v>1.7350617999999999E-4</v>
      </c>
      <c r="O1396" s="319">
        <v>1.365362E-4</v>
      </c>
      <c r="P1396" s="319">
        <v>0</v>
      </c>
      <c r="Q1396" s="319">
        <v>0</v>
      </c>
      <c r="R1396" s="319">
        <v>0</v>
      </c>
      <c r="S1396" s="319">
        <v>1.2694056000000001E-4</v>
      </c>
      <c r="T1396" s="319">
        <v>0</v>
      </c>
      <c r="U1396" s="319">
        <v>0</v>
      </c>
      <c r="V1396" s="319">
        <v>0</v>
      </c>
      <c r="W1396" s="319">
        <v>0</v>
      </c>
      <c r="X1396" s="319">
        <v>0</v>
      </c>
      <c r="Y1396" s="210"/>
      <c r="Z1396" s="320">
        <f t="shared" si="517"/>
        <v>2.3999689473684211E-2</v>
      </c>
      <c r="AA1396" s="210"/>
      <c r="AB1396" s="321">
        <f t="shared" si="518"/>
        <v>3.1919587000000002E-3</v>
      </c>
      <c r="AC1396" s="321">
        <f t="shared" si="519"/>
        <v>1.23594598E-3</v>
      </c>
      <c r="AD1396" s="321">
        <f t="shared" si="526"/>
        <v>9.2590359999999994E-4</v>
      </c>
      <c r="AE1396" s="321">
        <f t="shared" si="520"/>
        <v>9.2590359999999994E-4</v>
      </c>
      <c r="AF1396" s="321">
        <f t="shared" si="521"/>
        <v>1.2694056000000001E-4</v>
      </c>
      <c r="AG1396"/>
      <c r="AH1396" s="121">
        <v>2.1789361</v>
      </c>
      <c r="AI1396" s="121">
        <v>1.7086410999999999</v>
      </c>
      <c r="AJ1396" s="121">
        <v>0</v>
      </c>
      <c r="AK1396" s="121">
        <v>0</v>
      </c>
      <c r="AL1396" s="121">
        <v>1.6118154999999999E-2</v>
      </c>
      <c r="AM1396" s="121">
        <v>0.16903573</v>
      </c>
      <c r="AN1396" s="121">
        <v>0.28514107</v>
      </c>
      <c r="AO1396"/>
      <c r="AP1396" s="282">
        <v>8.0416359000000002E-4</v>
      </c>
      <c r="AQ1396" s="282">
        <v>6.5828835000000005E-4</v>
      </c>
      <c r="AR1396" s="283">
        <v>2.3859975E-5</v>
      </c>
      <c r="AS1396" s="283">
        <v>1.2201527E-4</v>
      </c>
      <c r="AT1396" s="255">
        <f t="shared" si="527"/>
        <v>3.9465728121000003E-8</v>
      </c>
      <c r="AU1396" s="256">
        <f t="shared" si="528"/>
        <v>8.8239551976299993E-11</v>
      </c>
      <c r="AV1396" s="256">
        <f t="shared" si="529"/>
        <v>1.7088973102999998E-2</v>
      </c>
      <c r="AW1396" s="272">
        <v>2.2271712E-8</v>
      </c>
      <c r="AX1396" s="272">
        <v>6.7199130999999994E-11</v>
      </c>
      <c r="AY1396" s="272">
        <v>1.8359763000000002E-15</v>
      </c>
      <c r="AZ1396" s="273">
        <v>0</v>
      </c>
      <c r="BA1396" s="273">
        <v>0</v>
      </c>
      <c r="BB1396" s="272">
        <v>2.5799121000000001E-11</v>
      </c>
      <c r="BC1396" s="272">
        <v>1.7168217000000002E-8</v>
      </c>
      <c r="BD1396" s="272">
        <v>3.6572380000000003E-12</v>
      </c>
      <c r="BE1396" s="272">
        <v>1.7381347000000001E-11</v>
      </c>
      <c r="BF1396" s="273">
        <v>0</v>
      </c>
      <c r="BG1396" s="273">
        <v>0</v>
      </c>
      <c r="BH1396" s="273">
        <v>0</v>
      </c>
      <c r="BI1396" s="273">
        <v>0</v>
      </c>
      <c r="BJ1396" s="273">
        <v>0</v>
      </c>
      <c r="BK1396" s="273">
        <v>0</v>
      </c>
      <c r="BL1396" s="273">
        <v>0</v>
      </c>
      <c r="BM1396" s="273">
        <v>0</v>
      </c>
      <c r="BN1396" s="272">
        <v>2.5621029999999999E-6</v>
      </c>
      <c r="BO1396" s="273">
        <v>1.7086410999999999E-2</v>
      </c>
      <c r="BP1396" s="273">
        <v>0</v>
      </c>
      <c r="BQ1396" s="273">
        <v>0</v>
      </c>
      <c r="BR1396" s="273">
        <v>0</v>
      </c>
      <c r="BS1396"/>
      <c r="BT1396" s="274">
        <v>3.2353516000000002E-6</v>
      </c>
      <c r="BU1396" s="274">
        <v>1.2832603000000001E-7</v>
      </c>
      <c r="BV1396" s="274">
        <v>6.6917503000000004E-7</v>
      </c>
      <c r="BW1396" s="121">
        <v>0</v>
      </c>
      <c r="BX1396" s="274">
        <v>2.154627E-7</v>
      </c>
      <c r="BY1396" s="274">
        <v>1.6701871000000001E-8</v>
      </c>
      <c r="BZ1396" s="121">
        <v>0</v>
      </c>
      <c r="CA1396" s="274">
        <v>2.5349845999999999E-8</v>
      </c>
      <c r="CB1396" s="121">
        <v>0</v>
      </c>
      <c r="CC1396" s="121">
        <v>0</v>
      </c>
      <c r="CD1396" s="121">
        <v>0</v>
      </c>
      <c r="CE1396" s="121">
        <v>0</v>
      </c>
      <c r="CF1396" s="121">
        <v>0</v>
      </c>
      <c r="CG1396" s="274">
        <v>3.9977257999999997E-8</v>
      </c>
      <c r="CH1396" s="274">
        <v>2.0791360999999998E-6</v>
      </c>
      <c r="CI1396" s="274">
        <v>6.1222781999999995E-8</v>
      </c>
      <c r="CJ1396" s="121">
        <v>0</v>
      </c>
      <c r="CK1396"/>
      <c r="CL1396" s="322">
        <v>0</v>
      </c>
      <c r="CM1396" s="322">
        <v>2.3999690000000001E-2</v>
      </c>
      <c r="CN1396" s="322">
        <v>7.0281342E-4</v>
      </c>
      <c r="CO1396" s="322">
        <v>9.1629392000000005E-5</v>
      </c>
      <c r="CP1396" s="322">
        <v>1.2556517E-6</v>
      </c>
      <c r="CQ1396" s="322">
        <v>0</v>
      </c>
      <c r="CR1396" s="322">
        <v>0</v>
      </c>
      <c r="CS1396" s="322">
        <v>7.9964415000000004E-6</v>
      </c>
      <c r="CT1396" s="322">
        <v>0</v>
      </c>
      <c r="CU1396" s="322">
        <v>0.23391814</v>
      </c>
      <c r="CV1396" s="146"/>
      <c r="CW1396" s="135"/>
      <c r="CX1396" s="78" t="s">
        <v>3461</v>
      </c>
      <c r="DB1396" s="17"/>
      <c r="DC1396"/>
      <c r="DD1396"/>
      <c r="DE1396"/>
      <c r="DF1396"/>
      <c r="DG1396"/>
      <c r="DH1396"/>
      <c r="DI1396"/>
      <c r="DJ1396"/>
      <c r="DK1396"/>
      <c r="DL1396"/>
      <c r="DM1396"/>
      <c r="DN1396"/>
    </row>
    <row r="1397" spans="1:118" ht="14.4" customHeight="1">
      <c r="A1397" t="s">
        <v>3030</v>
      </c>
      <c r="B1397" s="168" t="s">
        <v>2934</v>
      </c>
      <c r="C1397" s="279" t="str">
        <f t="shared" si="530"/>
        <v>B.044.01.197</v>
      </c>
      <c r="D1397" s="14" t="s">
        <v>2935</v>
      </c>
      <c r="E1397" s="278" t="s">
        <v>1810</v>
      </c>
      <c r="F1397" s="281" t="str">
        <f t="shared" si="531"/>
        <v>Electricity Kiribati production</v>
      </c>
      <c r="G1397" s="319">
        <f t="shared" si="522"/>
        <v>4.0922396399999998E-2</v>
      </c>
      <c r="H1397" s="319">
        <f t="shared" si="523"/>
        <v>2.8650435999999996E-3</v>
      </c>
      <c r="I1397" s="319">
        <f t="shared" si="524"/>
        <v>8.6645457999999995E-3</v>
      </c>
      <c r="J1397" s="319">
        <f t="shared" si="525"/>
        <v>0</v>
      </c>
      <c r="K1397" s="319">
        <v>2.9392807E-2</v>
      </c>
      <c r="L1397" s="319">
        <v>6.8177300999999997E-3</v>
      </c>
      <c r="M1397" s="319">
        <v>1.8468156999999999E-3</v>
      </c>
      <c r="N1397" s="319">
        <v>1.5515794999999999E-3</v>
      </c>
      <c r="O1397" s="319">
        <v>1.3134640999999999E-3</v>
      </c>
      <c r="P1397" s="319">
        <v>0</v>
      </c>
      <c r="Q1397" s="319">
        <v>0</v>
      </c>
      <c r="R1397" s="319">
        <v>0</v>
      </c>
      <c r="S1397" s="319">
        <v>0</v>
      </c>
      <c r="T1397" s="319">
        <v>0</v>
      </c>
      <c r="U1397" s="319">
        <v>0</v>
      </c>
      <c r="V1397" s="319">
        <v>0</v>
      </c>
      <c r="W1397" s="319">
        <v>0</v>
      </c>
      <c r="X1397" s="319">
        <v>0</v>
      </c>
      <c r="Y1397" s="210"/>
      <c r="Z1397" s="320">
        <f t="shared" si="517"/>
        <v>0.22099854887218043</v>
      </c>
      <c r="AA1397" s="210"/>
      <c r="AB1397" s="321">
        <f t="shared" si="518"/>
        <v>2.9392807E-2</v>
      </c>
      <c r="AC1397" s="321">
        <f t="shared" si="519"/>
        <v>1.15295894E-2</v>
      </c>
      <c r="AD1397" s="321">
        <f t="shared" si="526"/>
        <v>8.6645457999999995E-3</v>
      </c>
      <c r="AE1397" s="321">
        <f t="shared" si="520"/>
        <v>8.6645457999999995E-3</v>
      </c>
      <c r="AF1397" s="321">
        <f t="shared" si="521"/>
        <v>0</v>
      </c>
      <c r="AG1397"/>
      <c r="AH1397" s="121">
        <v>3.0994152000000001</v>
      </c>
      <c r="AI1397" s="121">
        <v>3.0994152000000001</v>
      </c>
      <c r="AJ1397" s="121">
        <v>0</v>
      </c>
      <c r="AK1397" s="121">
        <v>0</v>
      </c>
      <c r="AL1397" s="121">
        <v>0</v>
      </c>
      <c r="AM1397" s="121">
        <v>0</v>
      </c>
      <c r="AN1397" s="121">
        <v>0</v>
      </c>
      <c r="AO1397"/>
      <c r="AP1397" s="282">
        <v>6.5679377999999997E-3</v>
      </c>
      <c r="AQ1397" s="282">
        <v>6.1262399000000002E-3</v>
      </c>
      <c r="AR1397" s="282">
        <v>2.2039967000000001E-4</v>
      </c>
      <c r="AS1397" s="282">
        <v>2.2129825000000001E-4</v>
      </c>
      <c r="AT1397" s="255">
        <f t="shared" si="527"/>
        <v>3.6728056872000001E-7</v>
      </c>
      <c r="AU1397" s="256">
        <f t="shared" si="528"/>
        <v>8.1508754938899991E-10</v>
      </c>
      <c r="AV1397" s="256">
        <f t="shared" si="529"/>
        <v>3.0994152000000001E-2</v>
      </c>
      <c r="AW1397" s="272">
        <v>2.0508666E-7</v>
      </c>
      <c r="AX1397" s="272">
        <v>6.1879595000000003E-10</v>
      </c>
      <c r="AY1397" s="272">
        <v>1.6906389000000001E-14</v>
      </c>
      <c r="AZ1397" s="273">
        <v>0</v>
      </c>
      <c r="BA1397" s="273">
        <v>0</v>
      </c>
      <c r="BB1397" s="272">
        <v>2.3070872000000001E-10</v>
      </c>
      <c r="BC1397" s="272">
        <v>1.6196319999999999E-7</v>
      </c>
      <c r="BD1397" s="272">
        <v>3.2704862999999997E-11</v>
      </c>
      <c r="BE1397" s="272">
        <v>1.6356983E-10</v>
      </c>
      <c r="BF1397" s="273">
        <v>0</v>
      </c>
      <c r="BG1397" s="273">
        <v>0</v>
      </c>
      <c r="BH1397" s="273">
        <v>0</v>
      </c>
      <c r="BI1397" s="273">
        <v>0</v>
      </c>
      <c r="BJ1397" s="273">
        <v>0</v>
      </c>
      <c r="BK1397" s="273">
        <v>0</v>
      </c>
      <c r="BL1397" s="273">
        <v>0</v>
      </c>
      <c r="BM1397" s="273">
        <v>0</v>
      </c>
      <c r="BN1397" s="273">
        <v>0</v>
      </c>
      <c r="BO1397" s="273">
        <v>3.0994152000000001E-2</v>
      </c>
      <c r="BP1397" s="273">
        <v>0</v>
      </c>
      <c r="BQ1397" s="273">
        <v>0</v>
      </c>
      <c r="BR1397" s="273">
        <v>0</v>
      </c>
      <c r="BS1397"/>
      <c r="BT1397" s="274">
        <v>1.3901083999999999E-5</v>
      </c>
      <c r="BU1397" s="274">
        <v>1.2036554999999999E-6</v>
      </c>
      <c r="BV1397" s="274">
        <v>6.1620259999999999E-6</v>
      </c>
      <c r="BW1397" s="121">
        <v>0</v>
      </c>
      <c r="BX1397" s="274">
        <v>2.0557718000000001E-6</v>
      </c>
      <c r="BY1397" s="274">
        <v>1.4935652999999999E-7</v>
      </c>
      <c r="BZ1397" s="121">
        <v>0</v>
      </c>
      <c r="CA1397" s="274">
        <v>2.2669108E-7</v>
      </c>
      <c r="CB1397" s="121">
        <v>0</v>
      </c>
      <c r="CC1397" s="121">
        <v>0</v>
      </c>
      <c r="CD1397" s="121">
        <v>0</v>
      </c>
      <c r="CE1397" s="121">
        <v>0</v>
      </c>
      <c r="CF1397" s="121">
        <v>0</v>
      </c>
      <c r="CG1397" s="274">
        <v>3.6113836E-7</v>
      </c>
      <c r="CH1397" s="274">
        <v>3.7424447999999998E-6</v>
      </c>
      <c r="CI1397" s="121">
        <v>0</v>
      </c>
      <c r="CJ1397" s="121">
        <v>0</v>
      </c>
      <c r="CK1397"/>
      <c r="CL1397" s="322">
        <v>0</v>
      </c>
      <c r="CM1397" s="322">
        <v>0.22099854999999999</v>
      </c>
      <c r="CN1397" s="322">
        <v>6.2849111999999999E-3</v>
      </c>
      <c r="CO1397" s="322">
        <v>8.5777859000000004E-4</v>
      </c>
      <c r="CP1397" s="322">
        <v>1.1228669999999999E-5</v>
      </c>
      <c r="CQ1397" s="322">
        <v>0</v>
      </c>
      <c r="CR1397" s="322">
        <v>0</v>
      </c>
      <c r="CS1397" s="322">
        <v>7.6160251000000003E-5</v>
      </c>
      <c r="CT1397" s="322">
        <v>0</v>
      </c>
      <c r="CU1397" s="322">
        <v>0.42105262999999998</v>
      </c>
      <c r="CV1397" s="146"/>
      <c r="CW1397" s="135"/>
      <c r="CX1397" s="78" t="s">
        <v>3461</v>
      </c>
      <c r="DB1397" s="17"/>
      <c r="DC1397"/>
      <c r="DD1397"/>
      <c r="DE1397"/>
      <c r="DF1397"/>
      <c r="DG1397"/>
      <c r="DH1397"/>
      <c r="DI1397"/>
      <c r="DJ1397"/>
      <c r="DK1397"/>
      <c r="DL1397"/>
      <c r="DM1397"/>
      <c r="DN1397"/>
    </row>
    <row r="1398" spans="1:118" ht="14.4" customHeight="1">
      <c r="A1398" t="s">
        <v>3031</v>
      </c>
      <c r="B1398" s="168" t="s">
        <v>2934</v>
      </c>
      <c r="C1398" s="279" t="str">
        <f t="shared" si="530"/>
        <v>B.044.01.198</v>
      </c>
      <c r="D1398" s="14" t="s">
        <v>2935</v>
      </c>
      <c r="E1398" s="278" t="s">
        <v>1810</v>
      </c>
      <c r="F1398" s="281" t="str">
        <f t="shared" si="531"/>
        <v>Electricity Kosovo production</v>
      </c>
      <c r="G1398" s="319">
        <f t="shared" si="522"/>
        <v>4.4015995274999997E-2</v>
      </c>
      <c r="H1398" s="319">
        <f t="shared" si="523"/>
        <v>3.5374802E-3</v>
      </c>
      <c r="I1398" s="319">
        <f t="shared" si="524"/>
        <v>5.0783390999999999E-3</v>
      </c>
      <c r="J1398" s="319">
        <f t="shared" si="525"/>
        <v>1.8089975E-5</v>
      </c>
      <c r="K1398" s="319">
        <v>3.5382086E-2</v>
      </c>
      <c r="L1398" s="319">
        <v>2.5625984999999999E-3</v>
      </c>
      <c r="M1398" s="319">
        <v>2.5157406E-3</v>
      </c>
      <c r="N1398" s="319">
        <v>2.1135685999999999E-3</v>
      </c>
      <c r="O1398" s="319">
        <v>1.4239115999999999E-3</v>
      </c>
      <c r="P1398" s="319">
        <v>0</v>
      </c>
      <c r="Q1398" s="319">
        <v>0</v>
      </c>
      <c r="R1398" s="319">
        <v>0</v>
      </c>
      <c r="S1398" s="319">
        <v>1.8089975E-5</v>
      </c>
      <c r="T1398" s="319">
        <v>0</v>
      </c>
      <c r="U1398" s="319">
        <v>0</v>
      </c>
      <c r="V1398" s="319">
        <v>0</v>
      </c>
      <c r="W1398" s="319">
        <v>0</v>
      </c>
      <c r="X1398" s="319">
        <v>0</v>
      </c>
      <c r="Y1398" s="210"/>
      <c r="Z1398" s="320">
        <f t="shared" si="517"/>
        <v>0.26603072180451126</v>
      </c>
      <c r="AA1398" s="210"/>
      <c r="AB1398" s="321">
        <f t="shared" si="518"/>
        <v>3.5382086E-2</v>
      </c>
      <c r="AC1398" s="321">
        <f t="shared" si="519"/>
        <v>8.6158192999999991E-3</v>
      </c>
      <c r="AD1398" s="321">
        <f t="shared" si="526"/>
        <v>5.0783390999999999E-3</v>
      </c>
      <c r="AE1398" s="321">
        <f t="shared" si="520"/>
        <v>5.0783390999999999E-3</v>
      </c>
      <c r="AF1398" s="321">
        <f t="shared" si="521"/>
        <v>1.8089975E-5</v>
      </c>
      <c r="AG1398"/>
      <c r="AH1398" s="121">
        <v>3.0534829999999999</v>
      </c>
      <c r="AI1398" s="121">
        <v>2.9872675000000002</v>
      </c>
      <c r="AJ1398" s="121">
        <v>0</v>
      </c>
      <c r="AK1398" s="121">
        <v>0</v>
      </c>
      <c r="AL1398" s="121">
        <v>0</v>
      </c>
      <c r="AM1398" s="121">
        <v>3.5055259999999998E-2</v>
      </c>
      <c r="AN1398" s="121">
        <v>3.1160232E-2</v>
      </c>
      <c r="AO1398"/>
      <c r="AP1398" s="282">
        <v>5.9444175999999998E-3</v>
      </c>
      <c r="AQ1398" s="282">
        <v>5.6705946000000004E-3</v>
      </c>
      <c r="AR1398" s="282">
        <v>2.3525291E-4</v>
      </c>
      <c r="AS1398" s="283">
        <v>3.8570038000000002E-5</v>
      </c>
      <c r="AT1398" s="255">
        <f t="shared" si="527"/>
        <v>3.3996370945000001E-7</v>
      </c>
      <c r="AU1398" s="256">
        <f t="shared" si="528"/>
        <v>8.7001814434999999E-10</v>
      </c>
      <c r="AV1398" s="256">
        <f t="shared" si="529"/>
        <v>5.4019661187700001E-3</v>
      </c>
      <c r="AW1398" s="272">
        <v>2.4687650999999999E-7</v>
      </c>
      <c r="AX1398" s="272">
        <v>7.4488601000000001E-10</v>
      </c>
      <c r="AY1398" s="272">
        <v>2.035135E-14</v>
      </c>
      <c r="AZ1398" s="273">
        <v>0</v>
      </c>
      <c r="BA1398" s="273">
        <v>0</v>
      </c>
      <c r="BB1398" s="272">
        <v>3.1427245E-10</v>
      </c>
      <c r="BC1398" s="272">
        <v>9.2772927000000006E-8</v>
      </c>
      <c r="BD1398" s="272">
        <v>4.455071E-11</v>
      </c>
      <c r="BE1398" s="272">
        <v>8.0561072999999997E-11</v>
      </c>
      <c r="BF1398" s="273">
        <v>0</v>
      </c>
      <c r="BG1398" s="273">
        <v>0</v>
      </c>
      <c r="BH1398" s="273">
        <v>0</v>
      </c>
      <c r="BI1398" s="273">
        <v>0</v>
      </c>
      <c r="BJ1398" s="273">
        <v>0</v>
      </c>
      <c r="BK1398" s="273">
        <v>0</v>
      </c>
      <c r="BL1398" s="273">
        <v>0</v>
      </c>
      <c r="BM1398" s="273">
        <v>0</v>
      </c>
      <c r="BN1398" s="272">
        <v>3.6511877000000001E-7</v>
      </c>
      <c r="BO1398" s="273">
        <v>5.4016009999999998E-3</v>
      </c>
      <c r="BP1398" s="273">
        <v>0</v>
      </c>
      <c r="BQ1398" s="273">
        <v>0</v>
      </c>
      <c r="BR1398" s="273">
        <v>0</v>
      </c>
      <c r="BS1398"/>
      <c r="BT1398" s="274">
        <v>1.4298350999999999E-5</v>
      </c>
      <c r="BU1398" s="274">
        <v>6.5887947000000002E-7</v>
      </c>
      <c r="BV1398" s="274">
        <v>7.4176422999999996E-6</v>
      </c>
      <c r="BW1398" s="121">
        <v>0</v>
      </c>
      <c r="BX1398" s="274">
        <v>1.6655394999999999E-6</v>
      </c>
      <c r="BY1398" s="274">
        <v>2.0345413999999999E-7</v>
      </c>
      <c r="BZ1398" s="121">
        <v>0</v>
      </c>
      <c r="CA1398" s="274">
        <v>3.0879959000000001E-7</v>
      </c>
      <c r="CB1398" s="121">
        <v>0</v>
      </c>
      <c r="CC1398" s="121">
        <v>0</v>
      </c>
      <c r="CD1398" s="121">
        <v>0</v>
      </c>
      <c r="CE1398" s="121">
        <v>0</v>
      </c>
      <c r="CF1398" s="121">
        <v>0</v>
      </c>
      <c r="CG1398" s="274">
        <v>4.28281E-7</v>
      </c>
      <c r="CH1398" s="274">
        <v>3.6070299999999999E-6</v>
      </c>
      <c r="CI1398" s="274">
        <v>8.7247026999999999E-9</v>
      </c>
      <c r="CJ1398" s="121">
        <v>0</v>
      </c>
      <c r="CK1398"/>
      <c r="CL1398" s="322">
        <v>0</v>
      </c>
      <c r="CM1398" s="322">
        <v>0.26603072</v>
      </c>
      <c r="CN1398" s="322">
        <v>8.5613340999999999E-3</v>
      </c>
      <c r="CO1398" s="322">
        <v>4.9745811999999995E-4</v>
      </c>
      <c r="CP1398" s="322">
        <v>1.5295744E-5</v>
      </c>
      <c r="CQ1398" s="322">
        <v>0</v>
      </c>
      <c r="CR1398" s="322">
        <v>0</v>
      </c>
      <c r="CS1398" s="322">
        <v>5.3629967999999999E-5</v>
      </c>
      <c r="CT1398" s="322">
        <v>0</v>
      </c>
      <c r="CU1398" s="322">
        <v>5.7034347999999999E-2</v>
      </c>
      <c r="CV1398" s="146"/>
      <c r="CW1398" s="135"/>
      <c r="CX1398" s="78" t="s">
        <v>3461</v>
      </c>
      <c r="DB1398" s="14"/>
      <c r="DC1398"/>
      <c r="DD1398"/>
      <c r="DE1398"/>
      <c r="DF1398"/>
      <c r="DG1398"/>
      <c r="DH1398"/>
      <c r="DI1398"/>
      <c r="DJ1398"/>
      <c r="DK1398"/>
      <c r="DL1398"/>
      <c r="DM1398"/>
      <c r="DN1398"/>
    </row>
    <row r="1399" spans="1:118" ht="14.4" customHeight="1">
      <c r="A1399" t="s">
        <v>3032</v>
      </c>
      <c r="B1399" s="168" t="s">
        <v>2934</v>
      </c>
      <c r="C1399" s="279" t="str">
        <f t="shared" si="530"/>
        <v>B.044.01.199</v>
      </c>
      <c r="D1399" s="14" t="s">
        <v>2935</v>
      </c>
      <c r="E1399" s="278" t="s">
        <v>1810</v>
      </c>
      <c r="F1399" s="281" t="str">
        <f t="shared" si="531"/>
        <v>Electricity Kuwait production</v>
      </c>
      <c r="G1399" s="319">
        <f t="shared" si="522"/>
        <v>3.481974060207E-2</v>
      </c>
      <c r="H1399" s="319">
        <f t="shared" si="523"/>
        <v>3.9667725999999997E-3</v>
      </c>
      <c r="I1399" s="319">
        <f t="shared" si="524"/>
        <v>5.9042778999999993E-3</v>
      </c>
      <c r="J1399" s="319">
        <f t="shared" si="525"/>
        <v>4.6910206999999998E-7</v>
      </c>
      <c r="K1399" s="319">
        <v>2.4948221E-2</v>
      </c>
      <c r="L1399" s="319">
        <v>2.7450005999999998E-3</v>
      </c>
      <c r="M1399" s="319">
        <v>3.1592772999999999E-3</v>
      </c>
      <c r="N1399" s="319">
        <v>2.6542279999999998E-3</v>
      </c>
      <c r="O1399" s="319">
        <v>1.3125445999999999E-3</v>
      </c>
      <c r="P1399" s="319">
        <v>0</v>
      </c>
      <c r="Q1399" s="319">
        <v>0</v>
      </c>
      <c r="R1399" s="319">
        <v>0</v>
      </c>
      <c r="S1399" s="319">
        <v>4.6910206999999998E-7</v>
      </c>
      <c r="T1399" s="319">
        <v>0</v>
      </c>
      <c r="U1399" s="319">
        <v>0</v>
      </c>
      <c r="V1399" s="319">
        <v>0</v>
      </c>
      <c r="W1399" s="319">
        <v>0</v>
      </c>
      <c r="X1399" s="319">
        <v>0</v>
      </c>
      <c r="Y1399" s="210"/>
      <c r="Z1399" s="320">
        <f t="shared" si="517"/>
        <v>0.18758060902255638</v>
      </c>
      <c r="AA1399" s="210"/>
      <c r="AB1399" s="321">
        <f t="shared" si="518"/>
        <v>2.4948221E-2</v>
      </c>
      <c r="AC1399" s="321">
        <f t="shared" si="519"/>
        <v>9.871050499999999E-3</v>
      </c>
      <c r="AD1399" s="321">
        <f t="shared" si="526"/>
        <v>5.9042778999999993E-3</v>
      </c>
      <c r="AE1399" s="321">
        <f t="shared" si="520"/>
        <v>5.9042778999999993E-3</v>
      </c>
      <c r="AF1399" s="321">
        <f t="shared" si="521"/>
        <v>4.6910206999999998E-7</v>
      </c>
      <c r="AG1399"/>
      <c r="AH1399" s="121">
        <v>2.3359405</v>
      </c>
      <c r="AI1399" s="121">
        <v>2.3352015000000002</v>
      </c>
      <c r="AJ1399" s="121">
        <v>0</v>
      </c>
      <c r="AK1399" s="121">
        <v>0</v>
      </c>
      <c r="AL1399" s="121">
        <v>0</v>
      </c>
      <c r="AM1399" s="121">
        <v>7.3899994999999995E-4</v>
      </c>
      <c r="AN1399" s="121">
        <v>0</v>
      </c>
      <c r="AO1399"/>
      <c r="AP1399" s="282">
        <v>4.8987763000000002E-3</v>
      </c>
      <c r="AQ1399" s="282">
        <v>4.5856897999999998E-3</v>
      </c>
      <c r="AR1399" s="282">
        <v>1.8180270999999999E-4</v>
      </c>
      <c r="AS1399" s="282">
        <v>1.3128382999999999E-4</v>
      </c>
      <c r="AT1399" s="255">
        <f t="shared" si="527"/>
        <v>2.7492144461999998E-7</v>
      </c>
      <c r="AU1399" s="256">
        <f t="shared" si="528"/>
        <v>6.7234728691700003E-10</v>
      </c>
      <c r="AV1399" s="256">
        <f t="shared" si="529"/>
        <v>1.8387091468115201E-2</v>
      </c>
      <c r="AW1399" s="272">
        <v>1.7407479999999999E-7</v>
      </c>
      <c r="AX1399" s="272">
        <v>5.2522570000000003E-10</v>
      </c>
      <c r="AY1399" s="272">
        <v>1.4349916999999999E-14</v>
      </c>
      <c r="AZ1399" s="273">
        <v>0</v>
      </c>
      <c r="BA1399" s="273">
        <v>0</v>
      </c>
      <c r="BB1399" s="272">
        <v>3.9466462000000001E-10</v>
      </c>
      <c r="BC1399" s="272">
        <v>1.0045198E-7</v>
      </c>
      <c r="BD1399" s="272">
        <v>5.5946963000000003E-11</v>
      </c>
      <c r="BE1399" s="272">
        <v>9.1160274000000002E-11</v>
      </c>
      <c r="BF1399" s="273">
        <v>0</v>
      </c>
      <c r="BG1399" s="273">
        <v>0</v>
      </c>
      <c r="BH1399" s="273">
        <v>0</v>
      </c>
      <c r="BI1399" s="273">
        <v>0</v>
      </c>
      <c r="BJ1399" s="273">
        <v>0</v>
      </c>
      <c r="BK1399" s="273">
        <v>0</v>
      </c>
      <c r="BL1399" s="273">
        <v>0</v>
      </c>
      <c r="BM1399" s="273">
        <v>0</v>
      </c>
      <c r="BN1399" s="272">
        <v>9.4681151999999995E-9</v>
      </c>
      <c r="BO1399" s="273">
        <v>1.8387081999999999E-2</v>
      </c>
      <c r="BP1399" s="273">
        <v>0</v>
      </c>
      <c r="BQ1399" s="273">
        <v>0</v>
      </c>
      <c r="BR1399" s="273">
        <v>0</v>
      </c>
      <c r="BS1399"/>
      <c r="BT1399" s="274">
        <v>1.1467252E-5</v>
      </c>
      <c r="BU1399" s="274">
        <v>7.5842085999999998E-7</v>
      </c>
      <c r="BV1399" s="274">
        <v>5.2302451E-6</v>
      </c>
      <c r="BW1399" s="121">
        <v>0</v>
      </c>
      <c r="BX1399" s="274">
        <v>1.6090428999999999E-6</v>
      </c>
      <c r="BY1399" s="274">
        <v>2.5549852999999999E-7</v>
      </c>
      <c r="BZ1399" s="121">
        <v>0</v>
      </c>
      <c r="CA1399" s="274">
        <v>3.8779178999999999E-7</v>
      </c>
      <c r="CB1399" s="121">
        <v>0</v>
      </c>
      <c r="CC1399" s="121">
        <v>0</v>
      </c>
      <c r="CD1399" s="121">
        <v>0</v>
      </c>
      <c r="CE1399" s="121">
        <v>0</v>
      </c>
      <c r="CF1399" s="121">
        <v>0</v>
      </c>
      <c r="CG1399" s="274">
        <v>5.3335784000000001E-7</v>
      </c>
      <c r="CH1399" s="274">
        <v>2.6926685000000002E-6</v>
      </c>
      <c r="CI1399" s="274">
        <v>2.2624553000000001E-10</v>
      </c>
      <c r="CJ1399" s="121">
        <v>0</v>
      </c>
      <c r="CK1399"/>
      <c r="CL1399" s="322">
        <v>0</v>
      </c>
      <c r="CM1399" s="322">
        <v>0.18758061000000001</v>
      </c>
      <c r="CN1399" s="322">
        <v>1.0751358000000001E-2</v>
      </c>
      <c r="CO1399" s="322">
        <v>5.7749932E-4</v>
      </c>
      <c r="CP1399" s="322">
        <v>1.9208457E-5</v>
      </c>
      <c r="CQ1399" s="322">
        <v>0</v>
      </c>
      <c r="CR1399" s="322">
        <v>0</v>
      </c>
      <c r="CS1399" s="322">
        <v>5.2603055999999997E-5</v>
      </c>
      <c r="CT1399" s="322">
        <v>0</v>
      </c>
      <c r="CU1399" s="322">
        <v>0.31556777000000003</v>
      </c>
      <c r="CV1399" s="146"/>
      <c r="CW1399" s="135"/>
      <c r="CX1399" s="78" t="s">
        <v>3461</v>
      </c>
      <c r="DB1399" s="17"/>
      <c r="DC1399"/>
      <c r="DD1399"/>
      <c r="DE1399"/>
      <c r="DF1399"/>
      <c r="DG1399"/>
      <c r="DH1399"/>
      <c r="DI1399"/>
      <c r="DJ1399"/>
      <c r="DK1399"/>
      <c r="DL1399"/>
      <c r="DM1399"/>
      <c r="DN1399"/>
    </row>
    <row r="1400" spans="1:118" ht="14.4" customHeight="1">
      <c r="A1400" t="s">
        <v>3033</v>
      </c>
      <c r="B1400" s="168" t="s">
        <v>2934</v>
      </c>
      <c r="C1400" s="279" t="str">
        <f t="shared" si="530"/>
        <v>B.044.01.200</v>
      </c>
      <c r="D1400" s="14" t="s">
        <v>2935</v>
      </c>
      <c r="E1400" s="278" t="s">
        <v>1810</v>
      </c>
      <c r="F1400" s="281" t="str">
        <f t="shared" si="531"/>
        <v>Electricity Kyrgyzstan production</v>
      </c>
      <c r="G1400" s="319">
        <f t="shared" si="522"/>
        <v>5.2328155400000005E-3</v>
      </c>
      <c r="H1400" s="319">
        <f t="shared" si="523"/>
        <v>4.2747699000000004E-4</v>
      </c>
      <c r="I1400" s="319">
        <f t="shared" si="524"/>
        <v>6.0279491000000008E-4</v>
      </c>
      <c r="J1400" s="319">
        <f t="shared" si="525"/>
        <v>1.8268474000000001E-4</v>
      </c>
      <c r="K1400" s="319">
        <v>4.0198589000000002E-3</v>
      </c>
      <c r="L1400" s="319">
        <v>2.8356869E-4</v>
      </c>
      <c r="M1400" s="319">
        <v>3.1922622000000002E-4</v>
      </c>
      <c r="N1400" s="319">
        <v>2.6819399000000001E-4</v>
      </c>
      <c r="O1400" s="319">
        <v>1.59283E-4</v>
      </c>
      <c r="P1400" s="319">
        <v>0</v>
      </c>
      <c r="Q1400" s="319">
        <v>0</v>
      </c>
      <c r="R1400" s="319">
        <v>0</v>
      </c>
      <c r="S1400" s="319">
        <v>1.8268474000000001E-4</v>
      </c>
      <c r="T1400" s="319">
        <v>0</v>
      </c>
      <c r="U1400" s="319">
        <v>0</v>
      </c>
      <c r="V1400" s="319">
        <v>0</v>
      </c>
      <c r="W1400" s="319">
        <v>0</v>
      </c>
      <c r="X1400" s="319">
        <v>0</v>
      </c>
      <c r="Y1400" s="210"/>
      <c r="Z1400" s="320">
        <f t="shared" ref="Z1400:Z1463" si="532">K1400/0.133</f>
        <v>3.0224503007518798E-2</v>
      </c>
      <c r="AA1400" s="210"/>
      <c r="AB1400" s="321">
        <f t="shared" ref="AB1400:AB1463" si="533">K1400</f>
        <v>4.0198589000000002E-3</v>
      </c>
      <c r="AC1400" s="321">
        <f t="shared" ref="AC1400:AC1463" si="534">L1400+M1400+N1400+O1400+P1400+Q1400+R1400</f>
        <v>1.0302719000000002E-3</v>
      </c>
      <c r="AD1400" s="321">
        <f t="shared" si="526"/>
        <v>6.0279491000000008E-4</v>
      </c>
      <c r="AE1400" s="321">
        <f t="shared" ref="AE1400:AE1463" si="535">V1400+L1400+M1400+R1400</f>
        <v>6.0279491000000008E-4</v>
      </c>
      <c r="AF1400" s="321">
        <f t="shared" ref="AF1400:AF1463" si="536">S1400+U1400+X1400</f>
        <v>1.8268474000000001E-4</v>
      </c>
      <c r="AG1400"/>
      <c r="AH1400" s="121">
        <v>1.2682328</v>
      </c>
      <c r="AI1400" s="121">
        <v>0.32188355000000002</v>
      </c>
      <c r="AJ1400" s="121">
        <v>0</v>
      </c>
      <c r="AK1400" s="121">
        <v>0</v>
      </c>
      <c r="AL1400" s="121">
        <v>0</v>
      </c>
      <c r="AM1400" s="121">
        <v>0</v>
      </c>
      <c r="AN1400" s="121">
        <v>0.94634925999999997</v>
      </c>
      <c r="AO1400"/>
      <c r="AP1400" s="282">
        <v>6.7775332000000004E-4</v>
      </c>
      <c r="AQ1400" s="282">
        <v>6.4666848999999998E-4</v>
      </c>
      <c r="AR1400" s="283">
        <v>2.6938991999999999E-5</v>
      </c>
      <c r="AS1400" s="283">
        <v>4.1458289000000004E-6</v>
      </c>
      <c r="AT1400" s="255">
        <f t="shared" si="527"/>
        <v>3.8769094516999998E-8</v>
      </c>
      <c r="AU1400" s="256">
        <f t="shared" si="528"/>
        <v>9.96264487745E-11</v>
      </c>
      <c r="AV1400" s="256">
        <f t="shared" si="529"/>
        <v>5.8064830490000001E-4</v>
      </c>
      <c r="AW1400" s="272">
        <v>2.8048339E-8</v>
      </c>
      <c r="AX1400" s="272">
        <v>8.4628609000000001E-11</v>
      </c>
      <c r="AY1400" s="272">
        <v>2.3121744999999998E-15</v>
      </c>
      <c r="AZ1400" s="273">
        <v>0</v>
      </c>
      <c r="BA1400" s="273">
        <v>0</v>
      </c>
      <c r="BB1400" s="272">
        <v>3.9878516999999999E-11</v>
      </c>
      <c r="BC1400" s="272">
        <v>1.0680877E-8</v>
      </c>
      <c r="BD1400" s="272">
        <v>5.6531084999999999E-12</v>
      </c>
      <c r="BE1400" s="272">
        <v>9.3424191000000008E-12</v>
      </c>
      <c r="BF1400" s="273">
        <v>0</v>
      </c>
      <c r="BG1400" s="273">
        <v>0</v>
      </c>
      <c r="BH1400" s="273">
        <v>0</v>
      </c>
      <c r="BI1400" s="273">
        <v>0</v>
      </c>
      <c r="BJ1400" s="273">
        <v>0</v>
      </c>
      <c r="BK1400" s="273">
        <v>0</v>
      </c>
      <c r="BL1400" s="273">
        <v>0</v>
      </c>
      <c r="BM1400" s="273">
        <v>0</v>
      </c>
      <c r="BN1400" s="272">
        <v>3.6872148999999999E-6</v>
      </c>
      <c r="BO1400" s="273">
        <v>5.7696109000000004E-4</v>
      </c>
      <c r="BP1400" s="273">
        <v>0</v>
      </c>
      <c r="BQ1400" s="273">
        <v>0</v>
      </c>
      <c r="BR1400" s="273">
        <v>0</v>
      </c>
      <c r="BS1400"/>
      <c r="BT1400" s="274">
        <v>1.7031925999999999E-6</v>
      </c>
      <c r="BU1400" s="274">
        <v>7.7538559000000005E-8</v>
      </c>
      <c r="BV1400" s="274">
        <v>8.4273933999999998E-7</v>
      </c>
      <c r="BW1400" s="121">
        <v>0</v>
      </c>
      <c r="BX1400" s="274">
        <v>1.8719058999999999E-7</v>
      </c>
      <c r="BY1400" s="274">
        <v>2.581661E-8</v>
      </c>
      <c r="BZ1400" s="121">
        <v>0</v>
      </c>
      <c r="CA1400" s="274">
        <v>3.9184058000000001E-8</v>
      </c>
      <c r="CB1400" s="121">
        <v>0</v>
      </c>
      <c r="CC1400" s="121">
        <v>0</v>
      </c>
      <c r="CD1400" s="121">
        <v>0</v>
      </c>
      <c r="CE1400" s="121">
        <v>0</v>
      </c>
      <c r="CF1400" s="121">
        <v>0</v>
      </c>
      <c r="CG1400" s="274">
        <v>5.3951366999999999E-8</v>
      </c>
      <c r="CH1400" s="274">
        <v>3.8866409999999998E-7</v>
      </c>
      <c r="CI1400" s="274">
        <v>8.8107917000000001E-8</v>
      </c>
      <c r="CJ1400" s="121">
        <v>0</v>
      </c>
      <c r="CK1400"/>
      <c r="CL1400" s="322">
        <v>0</v>
      </c>
      <c r="CM1400" s="322">
        <v>3.0224503E-2</v>
      </c>
      <c r="CN1400" s="322">
        <v>1.0863609000000001E-3</v>
      </c>
      <c r="CO1400" s="322">
        <v>5.8971814999999998E-5</v>
      </c>
      <c r="CP1400" s="322">
        <v>1.9409006E-6</v>
      </c>
      <c r="CQ1400" s="322">
        <v>0</v>
      </c>
      <c r="CR1400" s="322">
        <v>0</v>
      </c>
      <c r="CS1400" s="322">
        <v>6.0178422999999999E-6</v>
      </c>
      <c r="CT1400" s="322">
        <v>0</v>
      </c>
      <c r="CU1400" s="322">
        <v>6.0732746000000002E-3</v>
      </c>
      <c r="CV1400" s="146"/>
      <c r="CW1400" s="135"/>
      <c r="CX1400" s="78" t="s">
        <v>3461</v>
      </c>
      <c r="DB1400" s="17"/>
      <c r="DC1400"/>
      <c r="DD1400"/>
      <c r="DE1400"/>
      <c r="DF1400"/>
      <c r="DG1400"/>
      <c r="DH1400"/>
      <c r="DI1400"/>
      <c r="DJ1400"/>
      <c r="DK1400"/>
      <c r="DL1400"/>
      <c r="DM1400"/>
      <c r="DN1400"/>
    </row>
    <row r="1401" spans="1:118" ht="14.4" customHeight="1">
      <c r="A1401" t="s">
        <v>3034</v>
      </c>
      <c r="B1401" s="168" t="s">
        <v>2934</v>
      </c>
      <c r="C1401" s="279" t="str">
        <f t="shared" si="530"/>
        <v>B.044.01.201</v>
      </c>
      <c r="D1401" s="14" t="s">
        <v>2935</v>
      </c>
      <c r="E1401" s="278" t="s">
        <v>1810</v>
      </c>
      <c r="F1401" s="281" t="str">
        <f t="shared" si="531"/>
        <v>Electricity Laos production</v>
      </c>
      <c r="G1401" s="319">
        <f t="shared" si="522"/>
        <v>1.3090138639999999E-2</v>
      </c>
      <c r="H1401" s="319">
        <f t="shared" si="523"/>
        <v>1.0575851999999998E-3</v>
      </c>
      <c r="I1401" s="319">
        <f t="shared" si="524"/>
        <v>1.50814333E-3</v>
      </c>
      <c r="J1401" s="319">
        <f t="shared" si="525"/>
        <v>1.4614211000000001E-4</v>
      </c>
      <c r="K1401" s="319">
        <v>1.0378268E-2</v>
      </c>
      <c r="L1401" s="319">
        <v>7.4402824E-4</v>
      </c>
      <c r="M1401" s="319">
        <v>7.6411508999999996E-4</v>
      </c>
      <c r="N1401" s="319">
        <v>6.4196190999999997E-4</v>
      </c>
      <c r="O1401" s="319">
        <v>4.1562328999999998E-4</v>
      </c>
      <c r="P1401" s="319">
        <v>0</v>
      </c>
      <c r="Q1401" s="319">
        <v>0</v>
      </c>
      <c r="R1401" s="319">
        <v>0</v>
      </c>
      <c r="S1401" s="319">
        <v>1.4614211000000001E-4</v>
      </c>
      <c r="T1401" s="319">
        <v>0</v>
      </c>
      <c r="U1401" s="319">
        <v>0</v>
      </c>
      <c r="V1401" s="319">
        <v>0</v>
      </c>
      <c r="W1401" s="319">
        <v>0</v>
      </c>
      <c r="X1401" s="319">
        <v>0</v>
      </c>
      <c r="Y1401" s="210"/>
      <c r="Z1401" s="320">
        <f t="shared" si="532"/>
        <v>7.8032090225563899E-2</v>
      </c>
      <c r="AA1401" s="210"/>
      <c r="AB1401" s="321">
        <f t="shared" si="533"/>
        <v>1.0378268E-2</v>
      </c>
      <c r="AC1401" s="321">
        <f t="shared" si="534"/>
        <v>2.5657285300000002E-3</v>
      </c>
      <c r="AD1401" s="321">
        <f t="shared" si="526"/>
        <v>1.50814333E-3</v>
      </c>
      <c r="AE1401" s="321">
        <f t="shared" si="535"/>
        <v>1.50814333E-3</v>
      </c>
      <c r="AF1401" s="321">
        <f t="shared" si="536"/>
        <v>1.4614211000000001E-4</v>
      </c>
      <c r="AG1401"/>
      <c r="AH1401" s="121">
        <v>1.6330313999999999</v>
      </c>
      <c r="AI1401" s="121">
        <v>0.86219546000000002</v>
      </c>
      <c r="AJ1401" s="121">
        <v>0</v>
      </c>
      <c r="AK1401" s="121">
        <v>0</v>
      </c>
      <c r="AL1401" s="121">
        <v>1.8956321000000002E-2</v>
      </c>
      <c r="AM1401" s="121">
        <v>1.0534215999999999E-3</v>
      </c>
      <c r="AN1401" s="121">
        <v>0.75082621000000005</v>
      </c>
      <c r="AO1401"/>
      <c r="AP1401" s="282">
        <v>1.7448742000000001E-3</v>
      </c>
      <c r="AQ1401" s="282">
        <v>1.6646583E-3</v>
      </c>
      <c r="AR1401" s="283">
        <v>6.9160335999999994E-5</v>
      </c>
      <c r="AS1401" s="283">
        <v>1.1055536E-5</v>
      </c>
      <c r="AT1401" s="255">
        <f t="shared" si="527"/>
        <v>9.9799659119999992E-8</v>
      </c>
      <c r="AU1401" s="256">
        <f t="shared" si="528"/>
        <v>2.5577047245479998E-10</v>
      </c>
      <c r="AV1401" s="256">
        <f t="shared" si="529"/>
        <v>1.5483943572000001E-3</v>
      </c>
      <c r="AW1401" s="272">
        <v>7.2413778999999995E-8</v>
      </c>
      <c r="AX1401" s="272">
        <v>2.1848984999999999E-10</v>
      </c>
      <c r="AY1401" s="272">
        <v>5.9694547999999999E-15</v>
      </c>
      <c r="AZ1401" s="273">
        <v>0</v>
      </c>
      <c r="BA1401" s="273">
        <v>0</v>
      </c>
      <c r="BB1401" s="272">
        <v>9.545512E-11</v>
      </c>
      <c r="BC1401" s="272">
        <v>2.7290425000000001E-8</v>
      </c>
      <c r="BD1401" s="272">
        <v>1.353155E-11</v>
      </c>
      <c r="BE1401" s="272">
        <v>2.3743103000000001E-11</v>
      </c>
      <c r="BF1401" s="273">
        <v>0</v>
      </c>
      <c r="BG1401" s="273">
        <v>0</v>
      </c>
      <c r="BH1401" s="273">
        <v>0</v>
      </c>
      <c r="BI1401" s="273">
        <v>0</v>
      </c>
      <c r="BJ1401" s="273">
        <v>0</v>
      </c>
      <c r="BK1401" s="273">
        <v>0</v>
      </c>
      <c r="BL1401" s="273">
        <v>0</v>
      </c>
      <c r="BM1401" s="273">
        <v>0</v>
      </c>
      <c r="BN1401" s="272">
        <v>2.9496572000000001E-6</v>
      </c>
      <c r="BO1401" s="273">
        <v>1.5454447E-3</v>
      </c>
      <c r="BP1401" s="273">
        <v>0</v>
      </c>
      <c r="BQ1401" s="273">
        <v>0</v>
      </c>
      <c r="BR1401" s="273">
        <v>0</v>
      </c>
      <c r="BS1401"/>
      <c r="BT1401" s="274">
        <v>4.2544249000000004E-6</v>
      </c>
      <c r="BU1401" s="274">
        <v>1.9511856999999999E-7</v>
      </c>
      <c r="BV1401" s="274">
        <v>2.1757416999999998E-6</v>
      </c>
      <c r="BW1401" s="121">
        <v>0</v>
      </c>
      <c r="BX1401" s="274">
        <v>4.8666039999999996E-7</v>
      </c>
      <c r="BY1401" s="274">
        <v>6.1795868999999994E-8</v>
      </c>
      <c r="BZ1401" s="121">
        <v>0</v>
      </c>
      <c r="CA1401" s="274">
        <v>9.3792830000000004E-8</v>
      </c>
      <c r="CB1401" s="121">
        <v>0</v>
      </c>
      <c r="CC1401" s="121">
        <v>0</v>
      </c>
      <c r="CD1401" s="121">
        <v>0</v>
      </c>
      <c r="CE1401" s="121">
        <v>0</v>
      </c>
      <c r="CF1401" s="121">
        <v>0</v>
      </c>
      <c r="CG1401" s="274">
        <v>1.2975844E-7</v>
      </c>
      <c r="CH1401" s="274">
        <v>1.0410735000000001E-6</v>
      </c>
      <c r="CI1401" s="274">
        <v>7.0483593000000004E-8</v>
      </c>
      <c r="CJ1401" s="121">
        <v>0</v>
      </c>
      <c r="CK1401"/>
      <c r="CL1401" s="322">
        <v>0</v>
      </c>
      <c r="CM1401" s="322">
        <v>7.8032088999999999E-2</v>
      </c>
      <c r="CN1401" s="322">
        <v>2.6003653E-3</v>
      </c>
      <c r="CO1401" s="322">
        <v>1.4767021999999999E-4</v>
      </c>
      <c r="CP1401" s="322">
        <v>4.6458322000000004E-6</v>
      </c>
      <c r="CQ1401" s="322">
        <v>0</v>
      </c>
      <c r="CR1401" s="322">
        <v>0</v>
      </c>
      <c r="CS1401" s="322">
        <v>1.5659334000000001E-5</v>
      </c>
      <c r="CT1401" s="322">
        <v>0</v>
      </c>
      <c r="CU1401" s="322">
        <v>1.6267838999999999E-2</v>
      </c>
      <c r="CV1401" s="146"/>
      <c r="CW1401" s="135"/>
      <c r="CX1401" s="78" t="s">
        <v>3461</v>
      </c>
      <c r="DB1401" s="17"/>
      <c r="DC1401"/>
      <c r="DD1401"/>
      <c r="DE1401"/>
      <c r="DF1401"/>
      <c r="DG1401"/>
      <c r="DH1401"/>
      <c r="DI1401"/>
      <c r="DJ1401"/>
      <c r="DK1401"/>
      <c r="DL1401"/>
      <c r="DM1401"/>
      <c r="DN1401"/>
    </row>
    <row r="1402" spans="1:118" ht="14.4" customHeight="1">
      <c r="A1402" t="s">
        <v>3035</v>
      </c>
      <c r="B1402" s="168" t="s">
        <v>2934</v>
      </c>
      <c r="C1402" s="279" t="str">
        <f t="shared" si="530"/>
        <v>B.044.01.202</v>
      </c>
      <c r="D1402" s="14" t="s">
        <v>2935</v>
      </c>
      <c r="E1402" s="278" t="s">
        <v>1810</v>
      </c>
      <c r="F1402" s="281" t="str">
        <f t="shared" si="531"/>
        <v>Electricity Lebanon production</v>
      </c>
      <c r="G1402" s="319">
        <f t="shared" si="522"/>
        <v>3.6744359413999998E-2</v>
      </c>
      <c r="H1402" s="319">
        <f t="shared" si="523"/>
        <v>3.0713915999999999E-3</v>
      </c>
      <c r="I1402" s="319">
        <f t="shared" si="524"/>
        <v>7.2939547999999995E-3</v>
      </c>
      <c r="J1402" s="319">
        <f t="shared" si="525"/>
        <v>1.6730013999999999E-5</v>
      </c>
      <c r="K1402" s="319">
        <v>2.6362283E-2</v>
      </c>
      <c r="L1402" s="319">
        <v>5.1160829999999996E-3</v>
      </c>
      <c r="M1402" s="319">
        <v>2.1778717999999999E-3</v>
      </c>
      <c r="N1402" s="319">
        <v>1.8297121999999999E-3</v>
      </c>
      <c r="O1402" s="319">
        <v>1.2416794E-3</v>
      </c>
      <c r="P1402" s="319">
        <v>0</v>
      </c>
      <c r="Q1402" s="319">
        <v>0</v>
      </c>
      <c r="R1402" s="319">
        <v>0</v>
      </c>
      <c r="S1402" s="319">
        <v>1.6730013999999999E-5</v>
      </c>
      <c r="T1402" s="319">
        <v>0</v>
      </c>
      <c r="U1402" s="319">
        <v>0</v>
      </c>
      <c r="V1402" s="319">
        <v>0</v>
      </c>
      <c r="W1402" s="319">
        <v>0</v>
      </c>
      <c r="X1402" s="319">
        <v>0</v>
      </c>
      <c r="Y1402" s="210"/>
      <c r="Z1402" s="320">
        <f t="shared" si="532"/>
        <v>0.19821265413533834</v>
      </c>
      <c r="AA1402" s="210"/>
      <c r="AB1402" s="321">
        <f t="shared" si="533"/>
        <v>2.6362283E-2</v>
      </c>
      <c r="AC1402" s="321">
        <f t="shared" si="534"/>
        <v>1.0365346399999999E-2</v>
      </c>
      <c r="AD1402" s="321">
        <f t="shared" si="526"/>
        <v>7.2939547999999995E-3</v>
      </c>
      <c r="AE1402" s="321">
        <f t="shared" si="535"/>
        <v>7.2939547999999995E-3</v>
      </c>
      <c r="AF1402" s="321">
        <f t="shared" si="536"/>
        <v>1.6730013999999999E-5</v>
      </c>
      <c r="AG1402"/>
      <c r="AH1402" s="121">
        <v>2.7379332999999999</v>
      </c>
      <c r="AI1402" s="121">
        <v>2.6798595000000001</v>
      </c>
      <c r="AJ1402" s="121">
        <v>0</v>
      </c>
      <c r="AK1402" s="121">
        <v>0</v>
      </c>
      <c r="AL1402" s="121">
        <v>1.8106489999999999E-3</v>
      </c>
      <c r="AM1402" s="121">
        <v>6.6492760999999996E-3</v>
      </c>
      <c r="AN1402" s="121">
        <v>4.9613831999999997E-2</v>
      </c>
      <c r="AO1402"/>
      <c r="AP1402" s="282">
        <v>5.6681105000000002E-3</v>
      </c>
      <c r="AQ1402" s="282">
        <v>5.2924301000000003E-3</v>
      </c>
      <c r="AR1402" s="282">
        <v>1.9593669E-4</v>
      </c>
      <c r="AS1402" s="282">
        <v>1.7974361999999999E-4</v>
      </c>
      <c r="AT1402" s="255">
        <f t="shared" si="527"/>
        <v>3.1729197505000001E-7</v>
      </c>
      <c r="AU1402" s="256">
        <f t="shared" si="528"/>
        <v>7.2461793626799987E-10</v>
      </c>
      <c r="AV1402" s="256">
        <f t="shared" si="529"/>
        <v>2.5174176669999999E-2</v>
      </c>
      <c r="AW1402" s="272">
        <v>1.8394134000000001E-7</v>
      </c>
      <c r="AX1402" s="272">
        <v>5.5499542999999996E-10</v>
      </c>
      <c r="AY1402" s="272">
        <v>1.5163268E-14</v>
      </c>
      <c r="AZ1402" s="273">
        <v>0</v>
      </c>
      <c r="BA1402" s="273">
        <v>0</v>
      </c>
      <c r="BB1402" s="272">
        <v>2.7206505E-10</v>
      </c>
      <c r="BC1402" s="272">
        <v>1.3307857E-7</v>
      </c>
      <c r="BD1402" s="272">
        <v>3.8567462999999998E-11</v>
      </c>
      <c r="BE1402" s="272">
        <v>1.3103988E-10</v>
      </c>
      <c r="BF1402" s="273">
        <v>0</v>
      </c>
      <c r="BG1402" s="273">
        <v>0</v>
      </c>
      <c r="BH1402" s="273">
        <v>0</v>
      </c>
      <c r="BI1402" s="273">
        <v>0</v>
      </c>
      <c r="BJ1402" s="273">
        <v>0</v>
      </c>
      <c r="BK1402" s="273">
        <v>0</v>
      </c>
      <c r="BL1402" s="273">
        <v>0</v>
      </c>
      <c r="BM1402" s="273">
        <v>0</v>
      </c>
      <c r="BN1402" s="272">
        <v>3.3766999999999998E-7</v>
      </c>
      <c r="BO1402" s="273">
        <v>2.5173839E-2</v>
      </c>
      <c r="BP1402" s="273">
        <v>0</v>
      </c>
      <c r="BQ1402" s="273">
        <v>0</v>
      </c>
      <c r="BR1402" s="273">
        <v>0</v>
      </c>
      <c r="BS1402"/>
      <c r="BT1402" s="274">
        <v>1.2361725000000001E-5</v>
      </c>
      <c r="BU1402" s="274">
        <v>9.9299976000000004E-7</v>
      </c>
      <c r="BV1402" s="274">
        <v>5.5266946999999998E-6</v>
      </c>
      <c r="BW1402" s="121">
        <v>0</v>
      </c>
      <c r="BX1402" s="274">
        <v>1.7980293E-6</v>
      </c>
      <c r="BY1402" s="274">
        <v>1.7612984999999999E-7</v>
      </c>
      <c r="BZ1402" s="121">
        <v>0</v>
      </c>
      <c r="CA1402" s="274">
        <v>2.6732720999999999E-7</v>
      </c>
      <c r="CB1402" s="121">
        <v>0</v>
      </c>
      <c r="CC1402" s="121">
        <v>0</v>
      </c>
      <c r="CD1402" s="121">
        <v>0</v>
      </c>
      <c r="CE1402" s="121">
        <v>0</v>
      </c>
      <c r="CF1402" s="121">
        <v>0</v>
      </c>
      <c r="CG1402" s="274">
        <v>3.9819492E-7</v>
      </c>
      <c r="CH1402" s="274">
        <v>3.1942803000000002E-6</v>
      </c>
      <c r="CI1402" s="274">
        <v>8.0688001000000001E-9</v>
      </c>
      <c r="CJ1402" s="121">
        <v>0</v>
      </c>
      <c r="CK1402"/>
      <c r="CL1402" s="322">
        <v>0</v>
      </c>
      <c r="CM1402" s="322">
        <v>0.19821264999999999</v>
      </c>
      <c r="CN1402" s="322">
        <v>7.4115303999999996E-3</v>
      </c>
      <c r="CO1402" s="322">
        <v>7.1979151000000003E-4</v>
      </c>
      <c r="CP1402" s="322">
        <v>1.3241495999999999E-5</v>
      </c>
      <c r="CQ1402" s="322">
        <v>0</v>
      </c>
      <c r="CR1402" s="322">
        <v>0</v>
      </c>
      <c r="CS1402" s="322">
        <v>6.4321688999999994E-5</v>
      </c>
      <c r="CT1402" s="322">
        <v>0</v>
      </c>
      <c r="CU1402" s="322">
        <v>0.36351082000000001</v>
      </c>
      <c r="CV1402" s="146"/>
      <c r="CW1402" s="135"/>
      <c r="CX1402" s="78" t="s">
        <v>3461</v>
      </c>
      <c r="DB1402" s="17"/>
      <c r="DC1402"/>
      <c r="DD1402"/>
      <c r="DE1402"/>
      <c r="DF1402"/>
      <c r="DG1402"/>
      <c r="DH1402"/>
      <c r="DI1402"/>
      <c r="DJ1402"/>
      <c r="DK1402"/>
      <c r="DL1402"/>
      <c r="DM1402"/>
      <c r="DN1402"/>
    </row>
    <row r="1403" spans="1:118" ht="14.4" customHeight="1">
      <c r="A1403" t="s">
        <v>3036</v>
      </c>
      <c r="B1403" s="168" t="s">
        <v>2934</v>
      </c>
      <c r="C1403" s="279" t="str">
        <f t="shared" si="530"/>
        <v>B.044.01.203</v>
      </c>
      <c r="D1403" s="14" t="s">
        <v>2935</v>
      </c>
      <c r="E1403" s="278" t="s">
        <v>1810</v>
      </c>
      <c r="F1403" s="281" t="str">
        <f t="shared" si="531"/>
        <v>Electricity Lesotho production</v>
      </c>
      <c r="G1403" s="319">
        <f t="shared" si="522"/>
        <v>5.4975624889999999E-4</v>
      </c>
      <c r="H1403" s="319">
        <f t="shared" si="523"/>
        <v>5.1601233899999998E-5</v>
      </c>
      <c r="I1403" s="319">
        <f t="shared" si="524"/>
        <v>6.3192454999999999E-5</v>
      </c>
      <c r="J1403" s="319">
        <f t="shared" si="525"/>
        <v>2.0320164000000001E-4</v>
      </c>
      <c r="K1403" s="319">
        <v>2.3176092E-4</v>
      </c>
      <c r="L1403" s="319">
        <v>9.5227570000000004E-6</v>
      </c>
      <c r="M1403" s="319">
        <v>5.3669698E-5</v>
      </c>
      <c r="N1403" s="319">
        <v>4.5089938000000001E-5</v>
      </c>
      <c r="O1403" s="319">
        <v>6.5112958999999998E-6</v>
      </c>
      <c r="P1403" s="319">
        <v>0</v>
      </c>
      <c r="Q1403" s="319">
        <v>0</v>
      </c>
      <c r="R1403" s="319">
        <v>0</v>
      </c>
      <c r="S1403" s="319">
        <v>2.0320164000000001E-4</v>
      </c>
      <c r="T1403" s="319">
        <v>0</v>
      </c>
      <c r="U1403" s="319">
        <v>0</v>
      </c>
      <c r="V1403" s="319">
        <v>0</v>
      </c>
      <c r="W1403" s="319">
        <v>0</v>
      </c>
      <c r="X1403" s="319">
        <v>0</v>
      </c>
      <c r="Y1403" s="210"/>
      <c r="Z1403" s="320">
        <f t="shared" si="532"/>
        <v>1.7425633082706767E-3</v>
      </c>
      <c r="AA1403" s="210"/>
      <c r="AB1403" s="321">
        <f t="shared" si="533"/>
        <v>2.3176092E-4</v>
      </c>
      <c r="AC1403" s="321">
        <f t="shared" si="534"/>
        <v>1.1479368889999999E-4</v>
      </c>
      <c r="AD1403" s="321">
        <f t="shared" si="526"/>
        <v>6.3192454999999999E-5</v>
      </c>
      <c r="AE1403" s="321">
        <f t="shared" si="535"/>
        <v>6.3192454999999999E-5</v>
      </c>
      <c r="AF1403" s="321">
        <f t="shared" si="536"/>
        <v>2.0320164000000001E-4</v>
      </c>
      <c r="AG1403"/>
      <c r="AH1403" s="121">
        <v>1.0526316</v>
      </c>
      <c r="AI1403" s="121">
        <v>0</v>
      </c>
      <c r="AJ1403" s="121">
        <v>0</v>
      </c>
      <c r="AK1403" s="121">
        <v>0</v>
      </c>
      <c r="AL1403" s="121">
        <v>0</v>
      </c>
      <c r="AM1403" s="121">
        <v>0</v>
      </c>
      <c r="AN1403" s="121">
        <v>1.0526316</v>
      </c>
      <c r="AO1403"/>
      <c r="AP1403" s="283">
        <v>4.1989585999999997E-5</v>
      </c>
      <c r="AQ1403" s="283">
        <v>4.0177464999999997E-5</v>
      </c>
      <c r="AR1403" s="283">
        <v>1.7828380000000001E-6</v>
      </c>
      <c r="AS1403" s="283">
        <v>2.9283407999999999E-8</v>
      </c>
      <c r="AT1403" s="255">
        <f t="shared" si="527"/>
        <v>2.4087208595999999E-9</v>
      </c>
      <c r="AU1403" s="256">
        <f t="shared" si="528"/>
        <v>6.593335696090001E-12</v>
      </c>
      <c r="AV1403" s="256">
        <f t="shared" si="529"/>
        <v>4.1013176000000003E-6</v>
      </c>
      <c r="AW1403" s="272">
        <v>1.6170986999999999E-9</v>
      </c>
      <c r="AX1403" s="272">
        <v>4.8791772000000002E-12</v>
      </c>
      <c r="AY1403" s="272">
        <v>1.3330609E-16</v>
      </c>
      <c r="AZ1403" s="273">
        <v>0</v>
      </c>
      <c r="BA1403" s="273">
        <v>0</v>
      </c>
      <c r="BB1403" s="272">
        <v>6.7045496000000003E-12</v>
      </c>
      <c r="BC1403" s="272">
        <v>7.8491761000000002E-10</v>
      </c>
      <c r="BD1403" s="272">
        <v>9.5042515999999993E-13</v>
      </c>
      <c r="BE1403" s="272">
        <v>7.6360002999999995E-13</v>
      </c>
      <c r="BF1403" s="273">
        <v>0</v>
      </c>
      <c r="BG1403" s="273">
        <v>0</v>
      </c>
      <c r="BH1403" s="273">
        <v>0</v>
      </c>
      <c r="BI1403" s="273">
        <v>0</v>
      </c>
      <c r="BJ1403" s="273">
        <v>0</v>
      </c>
      <c r="BK1403" s="273">
        <v>0</v>
      </c>
      <c r="BL1403" s="273">
        <v>0</v>
      </c>
      <c r="BM1403" s="273">
        <v>0</v>
      </c>
      <c r="BN1403" s="272">
        <v>4.1013176000000003E-6</v>
      </c>
      <c r="BO1403" s="273">
        <v>0</v>
      </c>
      <c r="BP1403" s="273">
        <v>0</v>
      </c>
      <c r="BQ1403" s="273">
        <v>0</v>
      </c>
      <c r="BR1403" s="273">
        <v>0</v>
      </c>
      <c r="BS1403"/>
      <c r="BT1403" s="274">
        <v>1.8244599999999999E-7</v>
      </c>
      <c r="BU1403" s="274">
        <v>7.4718104999999998E-9</v>
      </c>
      <c r="BV1403" s="274">
        <v>4.8587288000000003E-8</v>
      </c>
      <c r="BW1403" s="121">
        <v>0</v>
      </c>
      <c r="BX1403" s="274">
        <v>8.7462506999999999E-9</v>
      </c>
      <c r="BY1403" s="274">
        <v>4.3404005999999998E-9</v>
      </c>
      <c r="BZ1403" s="121">
        <v>0</v>
      </c>
      <c r="CA1403" s="274">
        <v>6.5877940999999997E-9</v>
      </c>
      <c r="CB1403" s="121">
        <v>0</v>
      </c>
      <c r="CC1403" s="121">
        <v>0</v>
      </c>
      <c r="CD1403" s="121">
        <v>0</v>
      </c>
      <c r="CE1403" s="121">
        <v>0</v>
      </c>
      <c r="CF1403" s="121">
        <v>0</v>
      </c>
      <c r="CG1403" s="274">
        <v>8.7093412E-9</v>
      </c>
      <c r="CH1403" s="121">
        <v>0</v>
      </c>
      <c r="CI1403" s="274">
        <v>9.8003115000000001E-8</v>
      </c>
      <c r="CJ1403" s="121">
        <v>0</v>
      </c>
      <c r="CK1403"/>
      <c r="CL1403" s="322">
        <v>0</v>
      </c>
      <c r="CM1403" s="322">
        <v>1.7425633E-3</v>
      </c>
      <c r="CN1403" s="322">
        <v>1.8264371999999999E-4</v>
      </c>
      <c r="CO1403" s="322">
        <v>6.1075785000000001E-6</v>
      </c>
      <c r="CP1403" s="322">
        <v>3.2631264000000001E-7</v>
      </c>
      <c r="CQ1403" s="322">
        <v>0</v>
      </c>
      <c r="CR1403" s="322">
        <v>0</v>
      </c>
      <c r="CS1403" s="322">
        <v>2.7365691999999997E-7</v>
      </c>
      <c r="CT1403" s="322">
        <v>0</v>
      </c>
      <c r="CU1403" s="322">
        <v>0</v>
      </c>
      <c r="CV1403" s="146"/>
      <c r="CW1403" s="135"/>
      <c r="CX1403" s="78" t="s">
        <v>3461</v>
      </c>
      <c r="DB1403" s="17"/>
      <c r="DC1403"/>
      <c r="DD1403"/>
      <c r="DE1403"/>
      <c r="DF1403"/>
      <c r="DG1403"/>
      <c r="DH1403"/>
      <c r="DI1403"/>
      <c r="DJ1403"/>
      <c r="DK1403"/>
      <c r="DL1403"/>
      <c r="DM1403"/>
      <c r="DN1403"/>
    </row>
    <row r="1404" spans="1:118" ht="14.4" customHeight="1">
      <c r="A1404" t="s">
        <v>3037</v>
      </c>
      <c r="B1404" s="168" t="s">
        <v>2934</v>
      </c>
      <c r="C1404" s="279" t="str">
        <f t="shared" si="530"/>
        <v>B.044.01.204</v>
      </c>
      <c r="D1404" s="14" t="s">
        <v>2935</v>
      </c>
      <c r="E1404" s="278" t="s">
        <v>1810</v>
      </c>
      <c r="F1404" s="281" t="str">
        <f t="shared" si="531"/>
        <v>Electricity Liberia production</v>
      </c>
      <c r="G1404" s="319">
        <f t="shared" si="522"/>
        <v>1.7664245259999999E-2</v>
      </c>
      <c r="H1404" s="319">
        <f t="shared" si="523"/>
        <v>1.24425617E-3</v>
      </c>
      <c r="I1404" s="319">
        <f t="shared" si="524"/>
        <v>3.7094182800000001E-3</v>
      </c>
      <c r="J1404" s="319">
        <f t="shared" si="525"/>
        <v>1.1706181E-4</v>
      </c>
      <c r="K1404" s="319">
        <v>1.2593508999999999E-2</v>
      </c>
      <c r="L1404" s="319">
        <v>2.8956106000000001E-3</v>
      </c>
      <c r="M1404" s="319">
        <v>8.1380768000000004E-4</v>
      </c>
      <c r="N1404" s="319">
        <v>6.8371052000000001E-4</v>
      </c>
      <c r="O1404" s="319">
        <v>5.6054564999999997E-4</v>
      </c>
      <c r="P1404" s="319">
        <v>0</v>
      </c>
      <c r="Q1404" s="319">
        <v>0</v>
      </c>
      <c r="R1404" s="319">
        <v>0</v>
      </c>
      <c r="S1404" s="319">
        <v>1.1706181E-4</v>
      </c>
      <c r="T1404" s="319">
        <v>0</v>
      </c>
      <c r="U1404" s="319">
        <v>0</v>
      </c>
      <c r="V1404" s="319">
        <v>0</v>
      </c>
      <c r="W1404" s="319">
        <v>0</v>
      </c>
      <c r="X1404" s="319">
        <v>0</v>
      </c>
      <c r="Y1404" s="210"/>
      <c r="Z1404" s="320">
        <f t="shared" si="532"/>
        <v>9.4688037593984947E-2</v>
      </c>
      <c r="AA1404" s="210"/>
      <c r="AB1404" s="321">
        <f t="shared" si="533"/>
        <v>1.2593508999999999E-2</v>
      </c>
      <c r="AC1404" s="321">
        <f t="shared" si="534"/>
        <v>4.9536744499999999E-3</v>
      </c>
      <c r="AD1404" s="321">
        <f t="shared" si="526"/>
        <v>3.7094182800000001E-3</v>
      </c>
      <c r="AE1404" s="321">
        <f t="shared" si="535"/>
        <v>3.7094182800000001E-3</v>
      </c>
      <c r="AF1404" s="321">
        <f t="shared" si="536"/>
        <v>1.1706181E-4</v>
      </c>
      <c r="AG1404"/>
      <c r="AH1404" s="121">
        <v>1.9202897999999999</v>
      </c>
      <c r="AI1404" s="121">
        <v>1.3138825000000001</v>
      </c>
      <c r="AJ1404" s="121">
        <v>0</v>
      </c>
      <c r="AK1404" s="121">
        <v>0</v>
      </c>
      <c r="AL1404" s="121">
        <v>0</v>
      </c>
      <c r="AM1404" s="121">
        <v>0</v>
      </c>
      <c r="AN1404" s="121">
        <v>0.60640727999999999</v>
      </c>
      <c r="AO1404"/>
      <c r="AP1404" s="282">
        <v>2.8084240999999999E-3</v>
      </c>
      <c r="AQ1404" s="282">
        <v>2.6201387E-3</v>
      </c>
      <c r="AR1404" s="283">
        <v>9.4457364999999999E-5</v>
      </c>
      <c r="AS1404" s="283">
        <v>9.3828081999999994E-5</v>
      </c>
      <c r="AT1404" s="255">
        <f t="shared" si="527"/>
        <v>1.5708265384E-7</v>
      </c>
      <c r="AU1404" s="256">
        <f t="shared" si="528"/>
        <v>3.4932457263480003E-10</v>
      </c>
      <c r="AV1404" s="256">
        <f t="shared" si="529"/>
        <v>1.31411877154E-2</v>
      </c>
      <c r="AW1404" s="272">
        <v>8.7870496999999995E-8</v>
      </c>
      <c r="AX1404" s="272">
        <v>2.6512650000000001E-10</v>
      </c>
      <c r="AY1404" s="272">
        <v>7.2436347999999997E-15</v>
      </c>
      <c r="AZ1404" s="273">
        <v>0</v>
      </c>
      <c r="BA1404" s="273">
        <v>0</v>
      </c>
      <c r="BB1404" s="272">
        <v>1.0166284E-10</v>
      </c>
      <c r="BC1404" s="272">
        <v>6.9110493999999993E-8</v>
      </c>
      <c r="BD1404" s="272">
        <v>1.4411545E-11</v>
      </c>
      <c r="BE1404" s="272">
        <v>6.9779284000000004E-11</v>
      </c>
      <c r="BF1404" s="273">
        <v>0</v>
      </c>
      <c r="BG1404" s="273">
        <v>0</v>
      </c>
      <c r="BH1404" s="273">
        <v>0</v>
      </c>
      <c r="BI1404" s="273">
        <v>0</v>
      </c>
      <c r="BJ1404" s="273">
        <v>0</v>
      </c>
      <c r="BK1404" s="273">
        <v>0</v>
      </c>
      <c r="BL1404" s="273">
        <v>0</v>
      </c>
      <c r="BM1404" s="273">
        <v>0</v>
      </c>
      <c r="BN1404" s="272">
        <v>2.3627153999999998E-6</v>
      </c>
      <c r="BO1404" s="273">
        <v>1.3138825E-2</v>
      </c>
      <c r="BP1404" s="273">
        <v>0</v>
      </c>
      <c r="BQ1404" s="273">
        <v>0</v>
      </c>
      <c r="BR1404" s="273">
        <v>0</v>
      </c>
      <c r="BS1404"/>
      <c r="BT1404" s="274">
        <v>5.9979555999999999E-6</v>
      </c>
      <c r="BU1404" s="274">
        <v>5.1454966000000005E-7</v>
      </c>
      <c r="BV1404" s="274">
        <v>2.6401536999999999E-6</v>
      </c>
      <c r="BW1404" s="121">
        <v>0</v>
      </c>
      <c r="BX1404" s="274">
        <v>8.7650708999999998E-7</v>
      </c>
      <c r="BY1404" s="274">
        <v>6.5814630000000005E-8</v>
      </c>
      <c r="BZ1404" s="121">
        <v>0</v>
      </c>
      <c r="CA1404" s="274">
        <v>9.9892445000000005E-8</v>
      </c>
      <c r="CB1404" s="121">
        <v>0</v>
      </c>
      <c r="CC1404" s="121">
        <v>0</v>
      </c>
      <c r="CD1404" s="121">
        <v>0</v>
      </c>
      <c r="CE1404" s="121">
        <v>0</v>
      </c>
      <c r="CF1404" s="121">
        <v>0</v>
      </c>
      <c r="CG1404" s="274">
        <v>1.5810860000000001E-7</v>
      </c>
      <c r="CH1404" s="274">
        <v>1.5864711999999999E-6</v>
      </c>
      <c r="CI1404" s="274">
        <v>5.6458312999999999E-8</v>
      </c>
      <c r="CJ1404" s="121">
        <v>0</v>
      </c>
      <c r="CK1404"/>
      <c r="CL1404" s="322">
        <v>0</v>
      </c>
      <c r="CM1404" s="322">
        <v>9.4688036000000003E-2</v>
      </c>
      <c r="CN1404" s="322">
        <v>2.7694744999999998E-3</v>
      </c>
      <c r="CO1404" s="322">
        <v>3.6714202999999998E-4</v>
      </c>
      <c r="CP1404" s="322">
        <v>4.9479638999999998E-6</v>
      </c>
      <c r="CQ1404" s="322">
        <v>0</v>
      </c>
      <c r="CR1404" s="322">
        <v>0</v>
      </c>
      <c r="CS1404" s="322">
        <v>3.2442974000000003E-5</v>
      </c>
      <c r="CT1404" s="322">
        <v>0</v>
      </c>
      <c r="CU1404" s="322">
        <v>0.1784897</v>
      </c>
      <c r="CV1404" s="146"/>
      <c r="CW1404" s="135"/>
      <c r="CX1404" s="78" t="s">
        <v>3461</v>
      </c>
      <c r="DB1404" s="17"/>
      <c r="DC1404"/>
      <c r="DD1404"/>
      <c r="DE1404"/>
      <c r="DF1404"/>
      <c r="DG1404"/>
      <c r="DH1404"/>
      <c r="DI1404"/>
      <c r="DJ1404"/>
      <c r="DK1404"/>
      <c r="DL1404"/>
      <c r="DM1404"/>
      <c r="DN1404"/>
    </row>
    <row r="1405" spans="1:118" ht="14.4" customHeight="1">
      <c r="A1405" t="s">
        <v>3038</v>
      </c>
      <c r="B1405" s="168" t="s">
        <v>2934</v>
      </c>
      <c r="C1405" s="279" t="str">
        <f t="shared" si="530"/>
        <v>B.044.01.205</v>
      </c>
      <c r="D1405" s="14" t="s">
        <v>2935</v>
      </c>
      <c r="E1405" s="278" t="s">
        <v>1810</v>
      </c>
      <c r="F1405" s="281" t="str">
        <f t="shared" si="531"/>
        <v>Electricity Libya production</v>
      </c>
      <c r="G1405" s="319">
        <f t="shared" si="522"/>
        <v>3.6590945518490001E-2</v>
      </c>
      <c r="H1405" s="319">
        <f t="shared" si="523"/>
        <v>3.6489940999999996E-3</v>
      </c>
      <c r="I1405" s="319">
        <f t="shared" si="524"/>
        <v>6.7034356E-3</v>
      </c>
      <c r="J1405" s="319">
        <f t="shared" si="525"/>
        <v>3.7481848999999999E-7</v>
      </c>
      <c r="K1405" s="319">
        <v>2.6238141E-2</v>
      </c>
      <c r="L1405" s="319">
        <v>3.9230122000000001E-3</v>
      </c>
      <c r="M1405" s="319">
        <v>2.7804233999999999E-3</v>
      </c>
      <c r="N1405" s="319">
        <v>2.3359384999999998E-3</v>
      </c>
      <c r="O1405" s="319">
        <v>1.3130556E-3</v>
      </c>
      <c r="P1405" s="319">
        <v>0</v>
      </c>
      <c r="Q1405" s="319">
        <v>0</v>
      </c>
      <c r="R1405" s="319">
        <v>0</v>
      </c>
      <c r="S1405" s="319">
        <v>3.7481848999999999E-7</v>
      </c>
      <c r="T1405" s="319">
        <v>0</v>
      </c>
      <c r="U1405" s="319">
        <v>0</v>
      </c>
      <c r="V1405" s="319">
        <v>0</v>
      </c>
      <c r="W1405" s="319">
        <v>0</v>
      </c>
      <c r="X1405" s="319">
        <v>0</v>
      </c>
      <c r="Y1405" s="210"/>
      <c r="Z1405" s="320">
        <f t="shared" si="532"/>
        <v>0.19727925563909773</v>
      </c>
      <c r="AA1405" s="210"/>
      <c r="AB1405" s="321">
        <f t="shared" si="533"/>
        <v>2.6238141E-2</v>
      </c>
      <c r="AC1405" s="321">
        <f t="shared" si="534"/>
        <v>1.03524297E-2</v>
      </c>
      <c r="AD1405" s="321">
        <f t="shared" si="526"/>
        <v>6.7034356E-3</v>
      </c>
      <c r="AE1405" s="321">
        <f t="shared" si="535"/>
        <v>6.7034356E-3</v>
      </c>
      <c r="AF1405" s="321">
        <f t="shared" si="536"/>
        <v>3.7481848999999999E-7</v>
      </c>
      <c r="AG1405"/>
      <c r="AH1405" s="121">
        <v>2.5569042999999998</v>
      </c>
      <c r="AI1405" s="121">
        <v>2.5565755999999999</v>
      </c>
      <c r="AJ1405" s="121">
        <v>0</v>
      </c>
      <c r="AK1405" s="121">
        <v>0</v>
      </c>
      <c r="AL1405" s="121">
        <v>0</v>
      </c>
      <c r="AM1405" s="121">
        <v>3.2863928E-4</v>
      </c>
      <c r="AN1405" s="121">
        <v>0</v>
      </c>
      <c r="AO1405"/>
      <c r="AP1405" s="282">
        <v>5.3823072000000003E-3</v>
      </c>
      <c r="AQ1405" s="282">
        <v>5.0319780000000003E-3</v>
      </c>
      <c r="AR1405" s="282">
        <v>1.9299726E-4</v>
      </c>
      <c r="AS1405" s="282">
        <v>1.5733193E-4</v>
      </c>
      <c r="AT1405" s="255">
        <f t="shared" si="527"/>
        <v>3.0167733727000002E-7</v>
      </c>
      <c r="AU1405" s="256">
        <f t="shared" si="528"/>
        <v>7.1374725186299995E-10</v>
      </c>
      <c r="AV1405" s="256">
        <f t="shared" si="529"/>
        <v>2.2035283565143698E-2</v>
      </c>
      <c r="AW1405" s="272">
        <v>1.8307515E-7</v>
      </c>
      <c r="AX1405" s="272">
        <v>5.5238191000000004E-10</v>
      </c>
      <c r="AY1405" s="272">
        <v>1.5091863000000001E-14</v>
      </c>
      <c r="AZ1405" s="273">
        <v>0</v>
      </c>
      <c r="BA1405" s="273">
        <v>0</v>
      </c>
      <c r="BB1405" s="272">
        <v>3.4733727E-10</v>
      </c>
      <c r="BC1405" s="272">
        <v>1.1825484999999999E-7</v>
      </c>
      <c r="BD1405" s="272">
        <v>4.9237919999999997E-11</v>
      </c>
      <c r="BE1405" s="272">
        <v>1.1211233E-10</v>
      </c>
      <c r="BF1405" s="273">
        <v>0</v>
      </c>
      <c r="BG1405" s="273">
        <v>0</v>
      </c>
      <c r="BH1405" s="273">
        <v>0</v>
      </c>
      <c r="BI1405" s="273">
        <v>0</v>
      </c>
      <c r="BJ1405" s="273">
        <v>0</v>
      </c>
      <c r="BK1405" s="273">
        <v>0</v>
      </c>
      <c r="BL1405" s="273">
        <v>0</v>
      </c>
      <c r="BM1405" s="273">
        <v>0</v>
      </c>
      <c r="BN1405" s="272">
        <v>7.5651436999999997E-9</v>
      </c>
      <c r="BO1405" s="273">
        <v>2.2035275999999999E-2</v>
      </c>
      <c r="BP1405" s="273">
        <v>0</v>
      </c>
      <c r="BQ1405" s="273">
        <v>0</v>
      </c>
      <c r="BR1405" s="273">
        <v>0</v>
      </c>
      <c r="BS1405"/>
      <c r="BT1405" s="274">
        <v>1.2173123E-5</v>
      </c>
      <c r="BU1405" s="274">
        <v>8.8728917999999999E-7</v>
      </c>
      <c r="BV1405" s="274">
        <v>5.5006690999999998E-6</v>
      </c>
      <c r="BW1405" s="121">
        <v>0</v>
      </c>
      <c r="BX1405" s="274">
        <v>1.7385010999999999E-6</v>
      </c>
      <c r="BY1405" s="274">
        <v>2.2485967999999999E-7</v>
      </c>
      <c r="BZ1405" s="121">
        <v>0</v>
      </c>
      <c r="CA1405" s="274">
        <v>3.4128860999999999E-7</v>
      </c>
      <c r="CB1405" s="121">
        <v>0</v>
      </c>
      <c r="CC1405" s="121">
        <v>0</v>
      </c>
      <c r="CD1405" s="121">
        <v>0</v>
      </c>
      <c r="CE1405" s="121">
        <v>0</v>
      </c>
      <c r="CF1405" s="121">
        <v>0</v>
      </c>
      <c r="CG1405" s="274">
        <v>4.8366766999999995E-7</v>
      </c>
      <c r="CH1405" s="274">
        <v>2.9966667999999999E-6</v>
      </c>
      <c r="CI1405" s="274">
        <v>1.8077304000000001E-10</v>
      </c>
      <c r="CJ1405" s="121">
        <v>0</v>
      </c>
      <c r="CK1405"/>
      <c r="CL1405" s="322">
        <v>0</v>
      </c>
      <c r="CM1405" s="322">
        <v>0.19727924999999999</v>
      </c>
      <c r="CN1405" s="322">
        <v>9.4620778999999992E-3</v>
      </c>
      <c r="CO1405" s="322">
        <v>6.5864210000000001E-4</v>
      </c>
      <c r="CP1405" s="322">
        <v>1.6905019E-5</v>
      </c>
      <c r="CQ1405" s="322">
        <v>0</v>
      </c>
      <c r="CR1405" s="322">
        <v>0</v>
      </c>
      <c r="CS1405" s="322">
        <v>5.9423697999999999E-5</v>
      </c>
      <c r="CT1405" s="322">
        <v>0</v>
      </c>
      <c r="CU1405" s="322">
        <v>0.34612291000000001</v>
      </c>
      <c r="CV1405" s="146"/>
      <c r="CW1405" s="135"/>
      <c r="CX1405" s="78" t="s">
        <v>3461</v>
      </c>
      <c r="DB1405" s="17"/>
      <c r="DC1405"/>
      <c r="DD1405"/>
      <c r="DE1405"/>
      <c r="DF1405"/>
      <c r="DG1405"/>
      <c r="DH1405"/>
      <c r="DI1405"/>
      <c r="DJ1405"/>
      <c r="DK1405"/>
      <c r="DL1405"/>
      <c r="DM1405"/>
      <c r="DN1405"/>
    </row>
    <row r="1406" spans="1:118" ht="14.4" customHeight="1">
      <c r="A1406" t="s">
        <v>3039</v>
      </c>
      <c r="B1406" s="168" t="s">
        <v>2934</v>
      </c>
      <c r="C1406" s="279" t="str">
        <f t="shared" si="530"/>
        <v>B.044.01.206</v>
      </c>
      <c r="D1406" s="14" t="s">
        <v>2935</v>
      </c>
      <c r="E1406" s="278" t="s">
        <v>1810</v>
      </c>
      <c r="F1406" s="281" t="str">
        <f t="shared" si="531"/>
        <v>Electricity Macau production</v>
      </c>
      <c r="G1406" s="319">
        <f t="shared" si="522"/>
        <v>3.4842419200000002E-2</v>
      </c>
      <c r="H1406" s="319">
        <f t="shared" si="523"/>
        <v>3.9695484E-3</v>
      </c>
      <c r="I1406" s="319">
        <f t="shared" si="524"/>
        <v>5.9082297999999995E-3</v>
      </c>
      <c r="J1406" s="319">
        <f t="shared" si="525"/>
        <v>0</v>
      </c>
      <c r="K1406" s="319">
        <v>2.4964640999999999E-2</v>
      </c>
      <c r="L1406" s="319">
        <v>2.7467429999999998E-3</v>
      </c>
      <c r="M1406" s="319">
        <v>3.1614868000000001E-3</v>
      </c>
      <c r="N1406" s="319">
        <v>2.6560843000000001E-3</v>
      </c>
      <c r="O1406" s="319">
        <v>1.3134640999999999E-3</v>
      </c>
      <c r="P1406" s="319">
        <v>0</v>
      </c>
      <c r="Q1406" s="319">
        <v>0</v>
      </c>
      <c r="R1406" s="319">
        <v>0</v>
      </c>
      <c r="S1406" s="319">
        <v>0</v>
      </c>
      <c r="T1406" s="319">
        <v>0</v>
      </c>
      <c r="U1406" s="319">
        <v>0</v>
      </c>
      <c r="V1406" s="319">
        <v>0</v>
      </c>
      <c r="W1406" s="319">
        <v>0</v>
      </c>
      <c r="X1406" s="319">
        <v>0</v>
      </c>
      <c r="Y1406" s="210"/>
      <c r="Z1406" s="320">
        <f t="shared" si="532"/>
        <v>0.18770406766917291</v>
      </c>
      <c r="AA1406" s="210"/>
      <c r="AB1406" s="321">
        <f t="shared" si="533"/>
        <v>2.4964640999999999E-2</v>
      </c>
      <c r="AC1406" s="321">
        <f t="shared" si="534"/>
        <v>9.8777781999999995E-3</v>
      </c>
      <c r="AD1406" s="321">
        <f t="shared" si="526"/>
        <v>5.9082297999999995E-3</v>
      </c>
      <c r="AE1406" s="321">
        <f t="shared" si="535"/>
        <v>5.9082297999999995E-3</v>
      </c>
      <c r="AF1406" s="321">
        <f t="shared" si="536"/>
        <v>0</v>
      </c>
      <c r="AG1406"/>
      <c r="AH1406" s="121">
        <v>2.3368421000000001</v>
      </c>
      <c r="AI1406" s="121">
        <v>2.3368421000000001</v>
      </c>
      <c r="AJ1406" s="121">
        <v>0</v>
      </c>
      <c r="AK1406" s="121">
        <v>0</v>
      </c>
      <c r="AL1406" s="121">
        <v>0</v>
      </c>
      <c r="AM1406" s="121">
        <v>0</v>
      </c>
      <c r="AN1406" s="121">
        <v>0</v>
      </c>
      <c r="AO1406"/>
      <c r="AP1406" s="282">
        <v>4.9020228999999997E-3</v>
      </c>
      <c r="AQ1406" s="282">
        <v>4.5887239000000002E-3</v>
      </c>
      <c r="AR1406" s="282">
        <v>1.8192299E-4</v>
      </c>
      <c r="AS1406" s="282">
        <v>1.31376E-4</v>
      </c>
      <c r="AT1406" s="255">
        <f t="shared" si="527"/>
        <v>2.7510335063999999E-7</v>
      </c>
      <c r="AU1406" s="256">
        <f t="shared" si="528"/>
        <v>6.7279211636099999E-10</v>
      </c>
      <c r="AV1406" s="256">
        <f t="shared" si="529"/>
        <v>1.84E-2</v>
      </c>
      <c r="AW1406" s="272">
        <v>1.7418936999999999E-7</v>
      </c>
      <c r="AX1406" s="272">
        <v>5.2557138999999996E-10</v>
      </c>
      <c r="AY1406" s="272">
        <v>1.4359361E-14</v>
      </c>
      <c r="AZ1406" s="273">
        <v>0</v>
      </c>
      <c r="BA1406" s="273">
        <v>0</v>
      </c>
      <c r="BB1406" s="272">
        <v>3.9494063999999999E-10</v>
      </c>
      <c r="BC1406" s="272">
        <v>1.0051904E-7</v>
      </c>
      <c r="BD1406" s="272">
        <v>5.5986089999999997E-11</v>
      </c>
      <c r="BE1406" s="272">
        <v>9.1220276999999995E-11</v>
      </c>
      <c r="BF1406" s="273">
        <v>0</v>
      </c>
      <c r="BG1406" s="273">
        <v>0</v>
      </c>
      <c r="BH1406" s="273">
        <v>0</v>
      </c>
      <c r="BI1406" s="273">
        <v>0</v>
      </c>
      <c r="BJ1406" s="273">
        <v>0</v>
      </c>
      <c r="BK1406" s="273">
        <v>0</v>
      </c>
      <c r="BL1406" s="273">
        <v>0</v>
      </c>
      <c r="BM1406" s="273">
        <v>0</v>
      </c>
      <c r="BN1406" s="273">
        <v>0</v>
      </c>
      <c r="BO1406" s="273">
        <v>1.84E-2</v>
      </c>
      <c r="BP1406" s="273">
        <v>0</v>
      </c>
      <c r="BQ1406" s="273">
        <v>0</v>
      </c>
      <c r="BR1406" s="273">
        <v>0</v>
      </c>
      <c r="BS1406"/>
      <c r="BT1406" s="274">
        <v>1.1474790999999999E-5</v>
      </c>
      <c r="BU1406" s="274">
        <v>7.5892542000000004E-7</v>
      </c>
      <c r="BV1406" s="274">
        <v>5.2336873999999996E-6</v>
      </c>
      <c r="BW1406" s="121">
        <v>0</v>
      </c>
      <c r="BX1406" s="274">
        <v>1.6101482999999999E-6</v>
      </c>
      <c r="BY1406" s="274">
        <v>2.5567722E-7</v>
      </c>
      <c r="BZ1406" s="121">
        <v>0</v>
      </c>
      <c r="CA1406" s="274">
        <v>3.8806298999999999E-7</v>
      </c>
      <c r="CB1406" s="121">
        <v>0</v>
      </c>
      <c r="CC1406" s="121">
        <v>0</v>
      </c>
      <c r="CD1406" s="121">
        <v>0</v>
      </c>
      <c r="CE1406" s="121">
        <v>0</v>
      </c>
      <c r="CF1406" s="121">
        <v>0</v>
      </c>
      <c r="CG1406" s="274">
        <v>5.3372918000000005E-7</v>
      </c>
      <c r="CH1406" s="274">
        <v>2.6945603E-6</v>
      </c>
      <c r="CI1406" s="121">
        <v>0</v>
      </c>
      <c r="CJ1406" s="121">
        <v>0</v>
      </c>
      <c r="CK1406"/>
      <c r="CL1406" s="322">
        <v>0</v>
      </c>
      <c r="CM1406" s="322">
        <v>0.18770407</v>
      </c>
      <c r="CN1406" s="322">
        <v>1.0758877E-2</v>
      </c>
      <c r="CO1406" s="322">
        <v>5.7788551000000001E-4</v>
      </c>
      <c r="CP1406" s="322">
        <v>1.9221890999999998E-5</v>
      </c>
      <c r="CQ1406" s="322">
        <v>0</v>
      </c>
      <c r="CR1406" s="322">
        <v>0</v>
      </c>
      <c r="CS1406" s="322">
        <v>5.2638802E-5</v>
      </c>
      <c r="CT1406" s="322">
        <v>0</v>
      </c>
      <c r="CU1406" s="322">
        <v>0.31578947000000002</v>
      </c>
      <c r="CV1406" s="146"/>
      <c r="CW1406" s="135"/>
      <c r="CX1406" s="78" t="s">
        <v>3461</v>
      </c>
      <c r="DB1406" s="17"/>
      <c r="DC1406"/>
      <c r="DD1406"/>
      <c r="DE1406"/>
      <c r="DF1406"/>
      <c r="DG1406"/>
      <c r="DH1406"/>
      <c r="DI1406"/>
      <c r="DJ1406"/>
      <c r="DK1406"/>
      <c r="DL1406"/>
      <c r="DM1406"/>
      <c r="DN1406"/>
    </row>
    <row r="1407" spans="1:118" ht="14.4" customHeight="1">
      <c r="A1407" t="s">
        <v>3040</v>
      </c>
      <c r="B1407" s="168" t="s">
        <v>2934</v>
      </c>
      <c r="C1407" s="279" t="str">
        <f t="shared" si="530"/>
        <v>B.044.01.207</v>
      </c>
      <c r="D1407" s="14" t="s">
        <v>2935</v>
      </c>
      <c r="E1407" s="278" t="s">
        <v>1810</v>
      </c>
      <c r="F1407" s="281" t="str">
        <f t="shared" si="531"/>
        <v>Electricity Madagascar production</v>
      </c>
      <c r="G1407" s="319">
        <f t="shared" si="522"/>
        <v>2.7807118857000001E-2</v>
      </c>
      <c r="H1407" s="319">
        <f t="shared" si="523"/>
        <v>2.0084837299999998E-3</v>
      </c>
      <c r="I1407" s="319">
        <f t="shared" si="524"/>
        <v>5.3013707000000004E-3</v>
      </c>
      <c r="J1407" s="319">
        <f t="shared" si="525"/>
        <v>7.9546427000000002E-5</v>
      </c>
      <c r="K1407" s="319">
        <v>2.0417718000000001E-2</v>
      </c>
      <c r="L1407" s="319">
        <v>3.9686842000000002E-3</v>
      </c>
      <c r="M1407" s="319">
        <v>1.3326865E-3</v>
      </c>
      <c r="N1407" s="319">
        <v>1.1196401999999999E-3</v>
      </c>
      <c r="O1407" s="319">
        <v>8.8884353E-4</v>
      </c>
      <c r="P1407" s="319">
        <v>0</v>
      </c>
      <c r="Q1407" s="319">
        <v>0</v>
      </c>
      <c r="R1407" s="319">
        <v>0</v>
      </c>
      <c r="S1407" s="319">
        <v>7.9546427000000002E-5</v>
      </c>
      <c r="T1407" s="319">
        <v>0</v>
      </c>
      <c r="U1407" s="319">
        <v>0</v>
      </c>
      <c r="V1407" s="319">
        <v>0</v>
      </c>
      <c r="W1407" s="319">
        <v>0</v>
      </c>
      <c r="X1407" s="319">
        <v>0</v>
      </c>
      <c r="Y1407" s="210"/>
      <c r="Z1407" s="320">
        <f t="shared" si="532"/>
        <v>0.15351667669172933</v>
      </c>
      <c r="AA1407" s="210"/>
      <c r="AB1407" s="321">
        <f t="shared" si="533"/>
        <v>2.0417718000000001E-2</v>
      </c>
      <c r="AC1407" s="321">
        <f t="shared" si="534"/>
        <v>7.3098544300000002E-3</v>
      </c>
      <c r="AD1407" s="321">
        <f t="shared" si="526"/>
        <v>5.3013707000000004E-3</v>
      </c>
      <c r="AE1407" s="321">
        <f t="shared" si="535"/>
        <v>5.3013707000000004E-3</v>
      </c>
      <c r="AF1407" s="321">
        <f t="shared" si="536"/>
        <v>7.9546427000000002E-5</v>
      </c>
      <c r="AG1407"/>
      <c r="AH1407" s="121">
        <v>2.4053195999999999</v>
      </c>
      <c r="AI1407" s="121">
        <v>2.0426905</v>
      </c>
      <c r="AJ1407" s="121">
        <v>0</v>
      </c>
      <c r="AK1407" s="121">
        <v>0</v>
      </c>
      <c r="AL1407" s="121">
        <v>0</v>
      </c>
      <c r="AM1407" s="121">
        <v>1.007303E-2</v>
      </c>
      <c r="AN1407" s="121">
        <v>0.35255605000000001</v>
      </c>
      <c r="AO1407"/>
      <c r="AP1407" s="282">
        <v>4.2967146999999999E-3</v>
      </c>
      <c r="AQ1407" s="282">
        <v>4.0250047999999998E-3</v>
      </c>
      <c r="AR1407" s="282">
        <v>1.4909130999999999E-4</v>
      </c>
      <c r="AS1407" s="282">
        <v>1.2261866999999999E-4</v>
      </c>
      <c r="AT1407" s="255">
        <f t="shared" si="527"/>
        <v>2.4130723644000001E-7</v>
      </c>
      <c r="AU1407" s="256">
        <f t="shared" si="528"/>
        <v>5.5137320602600003E-10</v>
      </c>
      <c r="AV1407" s="256">
        <f t="shared" si="529"/>
        <v>1.7173483524200003E-2</v>
      </c>
      <c r="AW1407" s="272">
        <v>1.4246347000000001E-7</v>
      </c>
      <c r="AX1407" s="272">
        <v>4.2984669000000001E-10</v>
      </c>
      <c r="AY1407" s="272">
        <v>1.1744026E-14</v>
      </c>
      <c r="AZ1407" s="273">
        <v>0</v>
      </c>
      <c r="BA1407" s="273">
        <v>0</v>
      </c>
      <c r="BB1407" s="272">
        <v>1.6648243999999999E-10</v>
      </c>
      <c r="BC1407" s="272">
        <v>9.8677284000000002E-8</v>
      </c>
      <c r="BD1407" s="272">
        <v>2.3600258000000002E-11</v>
      </c>
      <c r="BE1407" s="272">
        <v>9.7914513999999996E-11</v>
      </c>
      <c r="BF1407" s="273">
        <v>0</v>
      </c>
      <c r="BG1407" s="273">
        <v>0</v>
      </c>
      <c r="BH1407" s="273">
        <v>0</v>
      </c>
      <c r="BI1407" s="273">
        <v>0</v>
      </c>
      <c r="BJ1407" s="273">
        <v>0</v>
      </c>
      <c r="BK1407" s="273">
        <v>0</v>
      </c>
      <c r="BL1407" s="273">
        <v>0</v>
      </c>
      <c r="BM1407" s="273">
        <v>0</v>
      </c>
      <c r="BN1407" s="272">
        <v>1.6055242E-6</v>
      </c>
      <c r="BO1407" s="273">
        <v>1.7171878000000002E-2</v>
      </c>
      <c r="BP1407" s="273">
        <v>0</v>
      </c>
      <c r="BQ1407" s="273">
        <v>0</v>
      </c>
      <c r="BR1407" s="273">
        <v>0</v>
      </c>
      <c r="BS1407"/>
      <c r="BT1407" s="274">
        <v>9.3545510999999994E-6</v>
      </c>
      <c r="BU1407" s="274">
        <v>7.2986282000000001E-7</v>
      </c>
      <c r="BV1407" s="274">
        <v>4.2804522000000002E-6</v>
      </c>
      <c r="BW1407" s="121">
        <v>0</v>
      </c>
      <c r="BX1407" s="274">
        <v>1.3164286999999999E-6</v>
      </c>
      <c r="BY1407" s="274">
        <v>1.0777763E-7</v>
      </c>
      <c r="BZ1407" s="121">
        <v>0</v>
      </c>
      <c r="CA1407" s="274">
        <v>1.6358325E-7</v>
      </c>
      <c r="CB1407" s="121">
        <v>0</v>
      </c>
      <c r="CC1407" s="121">
        <v>0</v>
      </c>
      <c r="CD1407" s="121">
        <v>0</v>
      </c>
      <c r="CE1407" s="121">
        <v>0</v>
      </c>
      <c r="CF1407" s="121">
        <v>0</v>
      </c>
      <c r="CG1407" s="274">
        <v>2.5159802000000002E-7</v>
      </c>
      <c r="CH1407" s="274">
        <v>2.4664834999999999E-6</v>
      </c>
      <c r="CI1407" s="274">
        <v>3.8364834999999997E-8</v>
      </c>
      <c r="CJ1407" s="121">
        <v>0</v>
      </c>
      <c r="CK1407"/>
      <c r="CL1407" s="322">
        <v>0</v>
      </c>
      <c r="CM1407" s="322">
        <v>0.15351666999999999</v>
      </c>
      <c r="CN1407" s="322">
        <v>4.5352743999999999E-3</v>
      </c>
      <c r="CO1407" s="322">
        <v>5.2408040000000004E-4</v>
      </c>
      <c r="CP1407" s="322">
        <v>8.1027552999999998E-6</v>
      </c>
      <c r="CQ1407" s="322">
        <v>0</v>
      </c>
      <c r="CR1407" s="322">
        <v>0</v>
      </c>
      <c r="CS1407" s="322">
        <v>4.7687995999999997E-5</v>
      </c>
      <c r="CT1407" s="322">
        <v>0</v>
      </c>
      <c r="CU1407" s="322">
        <v>0.23110409000000001</v>
      </c>
      <c r="CW1407" s="135"/>
      <c r="CX1407" s="78" t="s">
        <v>3461</v>
      </c>
      <c r="DB1407" s="17"/>
      <c r="DC1407"/>
      <c r="DD1407"/>
      <c r="DE1407"/>
      <c r="DF1407"/>
      <c r="DG1407"/>
      <c r="DH1407"/>
      <c r="DI1407"/>
      <c r="DJ1407"/>
      <c r="DK1407"/>
      <c r="DL1407"/>
      <c r="DM1407"/>
      <c r="DN1407"/>
    </row>
    <row r="1408" spans="1:118" ht="14.4" customHeight="1">
      <c r="A1408" t="s">
        <v>3041</v>
      </c>
      <c r="B1408" s="168" t="s">
        <v>2934</v>
      </c>
      <c r="C1408" s="279" t="str">
        <f t="shared" si="530"/>
        <v>B.044.01.208</v>
      </c>
      <c r="D1408" s="14" t="s">
        <v>2935</v>
      </c>
      <c r="E1408" s="278" t="s">
        <v>1810</v>
      </c>
      <c r="F1408" s="281" t="str">
        <f t="shared" si="531"/>
        <v>Electricity Malawi production</v>
      </c>
      <c r="G1408" s="319">
        <f t="shared" si="522"/>
        <v>7.3620501900000003E-3</v>
      </c>
      <c r="H1408" s="319">
        <f t="shared" si="523"/>
        <v>4.8075324000000001E-4</v>
      </c>
      <c r="I1408" s="319">
        <f t="shared" si="524"/>
        <v>1.4589692499999999E-3</v>
      </c>
      <c r="J1408" s="319">
        <f t="shared" si="525"/>
        <v>2.8682680000000001E-4</v>
      </c>
      <c r="K1408" s="319">
        <v>5.1355009000000002E-3</v>
      </c>
      <c r="L1408" s="319">
        <v>1.1350473E-3</v>
      </c>
      <c r="M1408" s="319">
        <v>3.2392195000000002E-4</v>
      </c>
      <c r="N1408" s="319">
        <v>2.7213904999999998E-4</v>
      </c>
      <c r="O1408" s="319">
        <v>2.0861419000000001E-4</v>
      </c>
      <c r="P1408" s="319">
        <v>0</v>
      </c>
      <c r="Q1408" s="319">
        <v>0</v>
      </c>
      <c r="R1408" s="319">
        <v>0</v>
      </c>
      <c r="S1408" s="319">
        <v>2.8682680000000001E-4</v>
      </c>
      <c r="T1408" s="319">
        <v>0</v>
      </c>
      <c r="U1408" s="319">
        <v>0</v>
      </c>
      <c r="V1408" s="319">
        <v>0</v>
      </c>
      <c r="W1408" s="319">
        <v>0</v>
      </c>
      <c r="X1408" s="319">
        <v>0</v>
      </c>
      <c r="Y1408" s="210"/>
      <c r="Z1408" s="320">
        <f t="shared" si="532"/>
        <v>3.8612788721804507E-2</v>
      </c>
      <c r="AA1408" s="210"/>
      <c r="AB1408" s="321">
        <f t="shared" si="533"/>
        <v>5.1355009000000002E-3</v>
      </c>
      <c r="AC1408" s="321">
        <f t="shared" si="534"/>
        <v>1.9397224900000001E-3</v>
      </c>
      <c r="AD1408" s="321">
        <f t="shared" si="526"/>
        <v>1.4589692499999999E-3</v>
      </c>
      <c r="AE1408" s="321">
        <f t="shared" si="535"/>
        <v>1.4589692499999999E-3</v>
      </c>
      <c r="AF1408" s="321">
        <f t="shared" si="536"/>
        <v>2.8682680000000001E-4</v>
      </c>
      <c r="AG1408"/>
      <c r="AH1408" s="121">
        <v>1.3737419</v>
      </c>
      <c r="AI1408" s="121">
        <v>0.48019109999999998</v>
      </c>
      <c r="AJ1408" s="121">
        <v>0</v>
      </c>
      <c r="AK1408" s="121">
        <v>0</v>
      </c>
      <c r="AL1408" s="121">
        <v>2.6241660999999999E-2</v>
      </c>
      <c r="AM1408" s="121">
        <v>0.12601926999999999</v>
      </c>
      <c r="AN1408" s="121">
        <v>0.74128989000000001</v>
      </c>
      <c r="AO1408"/>
      <c r="AP1408" s="282">
        <v>1.1206293E-3</v>
      </c>
      <c r="AQ1408" s="282">
        <v>1.0481058E-3</v>
      </c>
      <c r="AR1408" s="283">
        <v>3.8196501000000002E-5</v>
      </c>
      <c r="AS1408" s="283">
        <v>3.4326979000000001E-5</v>
      </c>
      <c r="AT1408" s="255">
        <f t="shared" si="527"/>
        <v>6.2836081120000002E-8</v>
      </c>
      <c r="AU1408" s="256">
        <f t="shared" si="528"/>
        <v>1.4125925207829998E-10</v>
      </c>
      <c r="AV1408" s="256">
        <f t="shared" si="529"/>
        <v>4.8077001648999997E-3</v>
      </c>
      <c r="AW1408" s="272">
        <v>3.5832668000000001E-8</v>
      </c>
      <c r="AX1408" s="272">
        <v>1.0811581E-10</v>
      </c>
      <c r="AY1408" s="272">
        <v>2.9538783000000001E-15</v>
      </c>
      <c r="AZ1408" s="273">
        <v>0</v>
      </c>
      <c r="BA1408" s="273">
        <v>0</v>
      </c>
      <c r="BB1408" s="272">
        <v>4.0465119999999998E-11</v>
      </c>
      <c r="BC1408" s="272">
        <v>2.6962948000000001E-8</v>
      </c>
      <c r="BD1408" s="272">
        <v>5.7362641999999996E-12</v>
      </c>
      <c r="BE1408" s="272">
        <v>2.7404223999999999E-11</v>
      </c>
      <c r="BF1408" s="273">
        <v>0</v>
      </c>
      <c r="BG1408" s="273">
        <v>0</v>
      </c>
      <c r="BH1408" s="273">
        <v>0</v>
      </c>
      <c r="BI1408" s="273">
        <v>0</v>
      </c>
      <c r="BJ1408" s="273">
        <v>0</v>
      </c>
      <c r="BK1408" s="273">
        <v>0</v>
      </c>
      <c r="BL1408" s="273">
        <v>0</v>
      </c>
      <c r="BM1408" s="273">
        <v>0</v>
      </c>
      <c r="BN1408" s="272">
        <v>5.7891648999999997E-6</v>
      </c>
      <c r="BO1408" s="273">
        <v>4.8019109999999999E-3</v>
      </c>
      <c r="BP1408" s="273">
        <v>0</v>
      </c>
      <c r="BQ1408" s="273">
        <v>0</v>
      </c>
      <c r="BR1408" s="273">
        <v>0</v>
      </c>
      <c r="BS1408"/>
      <c r="BT1408" s="274">
        <v>2.4595523999999998E-6</v>
      </c>
      <c r="BU1408" s="274">
        <v>2.0225522000000001E-7</v>
      </c>
      <c r="BV1408" s="274">
        <v>1.0766270000000001E-6</v>
      </c>
      <c r="BW1408" s="121">
        <v>0</v>
      </c>
      <c r="BX1408" s="274">
        <v>3.3379618E-7</v>
      </c>
      <c r="BY1408" s="274">
        <v>2.6196364999999999E-8</v>
      </c>
      <c r="BZ1408" s="121">
        <v>0</v>
      </c>
      <c r="CA1408" s="274">
        <v>3.9760445E-8</v>
      </c>
      <c r="CB1408" s="121">
        <v>0</v>
      </c>
      <c r="CC1408" s="121">
        <v>0</v>
      </c>
      <c r="CD1408" s="121">
        <v>0</v>
      </c>
      <c r="CE1408" s="121">
        <v>0</v>
      </c>
      <c r="CF1408" s="121">
        <v>0</v>
      </c>
      <c r="CG1408" s="274">
        <v>6.2766691E-8</v>
      </c>
      <c r="CH1408" s="274">
        <v>5.798154E-7</v>
      </c>
      <c r="CI1408" s="274">
        <v>1.3833509999999999E-7</v>
      </c>
      <c r="CJ1408" s="121">
        <v>0</v>
      </c>
      <c r="CK1408"/>
      <c r="CL1408" s="322">
        <v>0</v>
      </c>
      <c r="CM1408" s="322">
        <v>3.8612789000000002E-2</v>
      </c>
      <c r="CN1408" s="322">
        <v>1.102341E-3</v>
      </c>
      <c r="CO1408" s="322">
        <v>1.4438824E-4</v>
      </c>
      <c r="CP1408" s="322">
        <v>1.9694506999999998E-6</v>
      </c>
      <c r="CQ1408" s="322">
        <v>0</v>
      </c>
      <c r="CR1408" s="322">
        <v>0</v>
      </c>
      <c r="CS1408" s="322">
        <v>1.2445018E-5</v>
      </c>
      <c r="CT1408" s="322">
        <v>0</v>
      </c>
      <c r="CU1408" s="322">
        <v>6.5233506999999996E-2</v>
      </c>
      <c r="CV1408" s="146"/>
      <c r="CW1408" s="135"/>
      <c r="CX1408" s="78" t="s">
        <v>3461</v>
      </c>
      <c r="DB1408" s="17"/>
      <c r="DC1408"/>
      <c r="DD1408"/>
      <c r="DE1408"/>
      <c r="DF1408"/>
      <c r="DG1408"/>
      <c r="DH1408"/>
      <c r="DI1408"/>
      <c r="DJ1408"/>
      <c r="DK1408"/>
      <c r="DL1408"/>
      <c r="DM1408"/>
      <c r="DN1408"/>
    </row>
    <row r="1409" spans="1:118" ht="14.4" customHeight="1">
      <c r="A1409" t="s">
        <v>3042</v>
      </c>
      <c r="B1409" s="168" t="s">
        <v>2934</v>
      </c>
      <c r="C1409" s="279" t="str">
        <f t="shared" si="530"/>
        <v>B.044.01.209</v>
      </c>
      <c r="D1409" s="14" t="s">
        <v>2935</v>
      </c>
      <c r="E1409" s="278" t="s">
        <v>1810</v>
      </c>
      <c r="F1409" s="281" t="str">
        <f t="shared" si="531"/>
        <v>Electricity Malaysia production</v>
      </c>
      <c r="G1409" s="319">
        <f t="shared" si="522"/>
        <v>3.3481145259999998E-2</v>
      </c>
      <c r="H1409" s="319">
        <f t="shared" si="523"/>
        <v>3.1289399000000002E-3</v>
      </c>
      <c r="I1409" s="319">
        <f t="shared" si="524"/>
        <v>4.6212974E-3</v>
      </c>
      <c r="J1409" s="319">
        <f t="shared" si="525"/>
        <v>4.7949959999999997E-5</v>
      </c>
      <c r="K1409" s="319">
        <v>2.5682957999999999E-2</v>
      </c>
      <c r="L1409" s="319">
        <v>2.2666444000000001E-3</v>
      </c>
      <c r="M1409" s="319">
        <v>2.354653E-3</v>
      </c>
      <c r="N1409" s="319">
        <v>1.9782328000000002E-3</v>
      </c>
      <c r="O1409" s="319">
        <v>1.1507071E-3</v>
      </c>
      <c r="P1409" s="319">
        <v>0</v>
      </c>
      <c r="Q1409" s="319">
        <v>0</v>
      </c>
      <c r="R1409" s="319">
        <v>0</v>
      </c>
      <c r="S1409" s="319">
        <v>4.7949959999999997E-5</v>
      </c>
      <c r="T1409" s="319">
        <v>0</v>
      </c>
      <c r="U1409" s="319">
        <v>0</v>
      </c>
      <c r="V1409" s="319">
        <v>0</v>
      </c>
      <c r="W1409" s="319">
        <v>0</v>
      </c>
      <c r="X1409" s="319">
        <v>0</v>
      </c>
      <c r="Y1409" s="210"/>
      <c r="Z1409" s="320">
        <f t="shared" si="532"/>
        <v>0.19310494736842104</v>
      </c>
      <c r="AA1409" s="210"/>
      <c r="AB1409" s="321">
        <f t="shared" si="533"/>
        <v>2.5682957999999999E-2</v>
      </c>
      <c r="AC1409" s="321">
        <f t="shared" si="534"/>
        <v>7.7502373000000006E-3</v>
      </c>
      <c r="AD1409" s="321">
        <f t="shared" si="526"/>
        <v>4.6212974E-3</v>
      </c>
      <c r="AE1409" s="321">
        <f t="shared" si="535"/>
        <v>4.6212974E-3</v>
      </c>
      <c r="AF1409" s="321">
        <f t="shared" si="536"/>
        <v>4.7949959999999997E-5</v>
      </c>
      <c r="AG1409"/>
      <c r="AH1409" s="121">
        <v>2.4581743999999999</v>
      </c>
      <c r="AI1409" s="121">
        <v>2.2560267000000001</v>
      </c>
      <c r="AJ1409" s="121">
        <v>0</v>
      </c>
      <c r="AK1409" s="121">
        <v>0</v>
      </c>
      <c r="AL1409" s="121">
        <v>1.1284986E-2</v>
      </c>
      <c r="AM1409" s="121">
        <v>1.1721176999999999E-2</v>
      </c>
      <c r="AN1409" s="121">
        <v>0.17914156000000001</v>
      </c>
      <c r="AO1409"/>
      <c r="AP1409" s="282">
        <v>4.6013731999999998E-3</v>
      </c>
      <c r="AQ1409" s="282">
        <v>4.3547804000000001E-3</v>
      </c>
      <c r="AR1409" s="282">
        <v>1.7711733E-4</v>
      </c>
      <c r="AS1409" s="283">
        <v>6.9475446999999997E-5</v>
      </c>
      <c r="AT1409" s="255">
        <f t="shared" si="527"/>
        <v>2.6107796200000002E-7</v>
      </c>
      <c r="AU1409" s="256">
        <f t="shared" si="528"/>
        <v>6.5501969952799997E-10</v>
      </c>
      <c r="AV1409" s="256">
        <f t="shared" si="529"/>
        <v>9.7304547973600004E-3</v>
      </c>
      <c r="AW1409" s="272">
        <v>1.7920139E-7</v>
      </c>
      <c r="AX1409" s="272">
        <v>5.4069385000000001E-10</v>
      </c>
      <c r="AY1409" s="272">
        <v>1.4772527999999999E-14</v>
      </c>
      <c r="AZ1409" s="273">
        <v>0</v>
      </c>
      <c r="BA1409" s="273">
        <v>0</v>
      </c>
      <c r="BB1409" s="272">
        <v>2.94149E-10</v>
      </c>
      <c r="BC1409" s="272">
        <v>8.1582422999999995E-8</v>
      </c>
      <c r="BD1409" s="272">
        <v>4.1698044999999998E-11</v>
      </c>
      <c r="BE1409" s="272">
        <v>7.2613032000000001E-11</v>
      </c>
      <c r="BF1409" s="273">
        <v>0</v>
      </c>
      <c r="BG1409" s="273">
        <v>0</v>
      </c>
      <c r="BH1409" s="273">
        <v>0</v>
      </c>
      <c r="BI1409" s="273">
        <v>0</v>
      </c>
      <c r="BJ1409" s="273">
        <v>0</v>
      </c>
      <c r="BK1409" s="273">
        <v>0</v>
      </c>
      <c r="BL1409" s="273">
        <v>0</v>
      </c>
      <c r="BM1409" s="273">
        <v>0</v>
      </c>
      <c r="BN1409" s="272">
        <v>9.6779736000000003E-7</v>
      </c>
      <c r="BO1409" s="273">
        <v>9.7294870000000002E-3</v>
      </c>
      <c r="BP1409" s="273">
        <v>0</v>
      </c>
      <c r="BQ1409" s="273">
        <v>0</v>
      </c>
      <c r="BR1409" s="273">
        <v>0</v>
      </c>
      <c r="BS1409"/>
      <c r="BT1409" s="274">
        <v>1.0939743000000001E-5</v>
      </c>
      <c r="BU1409" s="274">
        <v>5.9745807999999997E-7</v>
      </c>
      <c r="BV1409" s="274">
        <v>5.3842782999999999E-6</v>
      </c>
      <c r="BW1409" s="121">
        <v>0</v>
      </c>
      <c r="BX1409" s="274">
        <v>1.3801194E-6</v>
      </c>
      <c r="BY1409" s="274">
        <v>1.9042659000000001E-7</v>
      </c>
      <c r="BZ1409" s="121">
        <v>0</v>
      </c>
      <c r="CA1409" s="274">
        <v>2.8902658000000002E-7</v>
      </c>
      <c r="CB1409" s="121">
        <v>0</v>
      </c>
      <c r="CC1409" s="121">
        <v>0</v>
      </c>
      <c r="CD1409" s="121">
        <v>0</v>
      </c>
      <c r="CE1409" s="121">
        <v>0</v>
      </c>
      <c r="CF1409" s="121">
        <v>0</v>
      </c>
      <c r="CG1409" s="274">
        <v>3.9960895000000002E-7</v>
      </c>
      <c r="CH1409" s="274">
        <v>2.6756995999999999E-6</v>
      </c>
      <c r="CI1409" s="274">
        <v>2.3126021000000001E-8</v>
      </c>
      <c r="CJ1409" s="121">
        <v>0</v>
      </c>
      <c r="CK1409"/>
      <c r="CL1409" s="322">
        <v>0</v>
      </c>
      <c r="CM1409" s="322">
        <v>0.19310495</v>
      </c>
      <c r="CN1409" s="322">
        <v>8.0131358999999992E-3</v>
      </c>
      <c r="CO1409" s="322">
        <v>4.5244661999999997E-4</v>
      </c>
      <c r="CP1409" s="322">
        <v>1.4316329E-5</v>
      </c>
      <c r="CQ1409" s="322">
        <v>0</v>
      </c>
      <c r="CR1409" s="322">
        <v>0</v>
      </c>
      <c r="CS1409" s="322">
        <v>4.4852448999999998E-5</v>
      </c>
      <c r="CT1409" s="322">
        <v>0</v>
      </c>
      <c r="CU1409" s="322">
        <v>0.14992359</v>
      </c>
      <c r="CV1409" s="146"/>
      <c r="CW1409" s="135"/>
      <c r="CX1409" s="78" t="s">
        <v>3461</v>
      </c>
      <c r="DB1409" s="17"/>
      <c r="DC1409"/>
      <c r="DD1409"/>
      <c r="DE1409"/>
      <c r="DF1409"/>
      <c r="DG1409"/>
      <c r="DH1409"/>
      <c r="DI1409"/>
      <c r="DJ1409"/>
      <c r="DK1409"/>
      <c r="DL1409"/>
      <c r="DM1409"/>
      <c r="DN1409"/>
    </row>
    <row r="1410" spans="1:118" ht="14.4" customHeight="1">
      <c r="A1410" t="s">
        <v>3043</v>
      </c>
      <c r="B1410" s="168" t="s">
        <v>2934</v>
      </c>
      <c r="C1410" s="279" t="str">
        <f t="shared" si="530"/>
        <v>B.044.01.210</v>
      </c>
      <c r="D1410" s="14" t="s">
        <v>2935</v>
      </c>
      <c r="E1410" s="278" t="s">
        <v>1810</v>
      </c>
      <c r="F1410" s="281" t="str">
        <f t="shared" si="531"/>
        <v>Electricity Maldives production</v>
      </c>
      <c r="G1410" s="319">
        <f t="shared" si="522"/>
        <v>3.8223919667999998E-2</v>
      </c>
      <c r="H1410" s="319">
        <f t="shared" si="523"/>
        <v>2.6483330000000001E-3</v>
      </c>
      <c r="I1410" s="319">
        <f t="shared" si="524"/>
        <v>8.0537483999999996E-3</v>
      </c>
      <c r="J1410" s="319">
        <f t="shared" si="525"/>
        <v>9.0950268000000001E-5</v>
      </c>
      <c r="K1410" s="319">
        <v>2.7430888E-2</v>
      </c>
      <c r="L1410" s="319">
        <v>6.3468429999999996E-3</v>
      </c>
      <c r="M1410" s="319">
        <v>1.7069054E-3</v>
      </c>
      <c r="N1410" s="319">
        <v>1.4340355999999999E-3</v>
      </c>
      <c r="O1410" s="319">
        <v>1.2142974E-3</v>
      </c>
      <c r="P1410" s="319">
        <v>0</v>
      </c>
      <c r="Q1410" s="319">
        <v>0</v>
      </c>
      <c r="R1410" s="319">
        <v>0</v>
      </c>
      <c r="S1410" s="319">
        <v>9.0950268000000001E-5</v>
      </c>
      <c r="T1410" s="319">
        <v>0</v>
      </c>
      <c r="U1410" s="319">
        <v>0</v>
      </c>
      <c r="V1410" s="319">
        <v>0</v>
      </c>
      <c r="W1410" s="319">
        <v>0</v>
      </c>
      <c r="X1410" s="319">
        <v>0</v>
      </c>
      <c r="Y1410" s="210"/>
      <c r="Z1410" s="320">
        <f t="shared" si="532"/>
        <v>0.20624727819548871</v>
      </c>
      <c r="AA1410" s="210"/>
      <c r="AB1410" s="321">
        <f t="shared" si="533"/>
        <v>2.7430888E-2</v>
      </c>
      <c r="AC1410" s="321">
        <f t="shared" si="534"/>
        <v>1.0702081399999999E-2</v>
      </c>
      <c r="AD1410" s="321">
        <f t="shared" si="526"/>
        <v>8.0537483999999996E-3</v>
      </c>
      <c r="AE1410" s="321">
        <f t="shared" si="535"/>
        <v>8.0537483999999996E-3</v>
      </c>
      <c r="AF1410" s="321">
        <f t="shared" si="536"/>
        <v>9.0950268000000001E-5</v>
      </c>
      <c r="AG1410"/>
      <c r="AH1410" s="121">
        <v>2.9443557999999999</v>
      </c>
      <c r="AI1410" s="121">
        <v>2.8646109000000002</v>
      </c>
      <c r="AJ1410" s="121">
        <v>0</v>
      </c>
      <c r="AK1410" s="121">
        <v>0</v>
      </c>
      <c r="AL1410" s="121">
        <v>0</v>
      </c>
      <c r="AM1410" s="121">
        <v>7.9744815999999996E-2</v>
      </c>
      <c r="AN1410" s="121">
        <v>0</v>
      </c>
      <c r="AO1410"/>
      <c r="AP1410" s="282">
        <v>6.1168717999999997E-3</v>
      </c>
      <c r="AQ1410" s="282">
        <v>5.7068544000000001E-3</v>
      </c>
      <c r="AR1410" s="282">
        <v>2.0547111000000001E-4</v>
      </c>
      <c r="AS1410" s="282">
        <v>2.0454633000000001E-4</v>
      </c>
      <c r="AT1410" s="255">
        <f t="shared" si="527"/>
        <v>3.4213755078E-7</v>
      </c>
      <c r="AU1410" s="256">
        <f t="shared" si="528"/>
        <v>7.5987836891699997E-10</v>
      </c>
      <c r="AV1410" s="256">
        <f t="shared" si="529"/>
        <v>2.8647944693499999E-2</v>
      </c>
      <c r="AW1410" s="272">
        <v>1.9139748E-7</v>
      </c>
      <c r="AX1410" s="272">
        <v>5.7749239000000004E-10</v>
      </c>
      <c r="AY1410" s="272">
        <v>1.5777917E-14</v>
      </c>
      <c r="AZ1410" s="273">
        <v>0</v>
      </c>
      <c r="BA1410" s="273">
        <v>0</v>
      </c>
      <c r="BB1410" s="272">
        <v>2.1323078000000001E-10</v>
      </c>
      <c r="BC1410" s="272">
        <v>1.5052684000000001E-7</v>
      </c>
      <c r="BD1410" s="272">
        <v>3.0227221E-11</v>
      </c>
      <c r="BE1410" s="272">
        <v>1.5214297999999999E-10</v>
      </c>
      <c r="BF1410" s="273">
        <v>0</v>
      </c>
      <c r="BG1410" s="273">
        <v>0</v>
      </c>
      <c r="BH1410" s="273">
        <v>0</v>
      </c>
      <c r="BI1410" s="273">
        <v>0</v>
      </c>
      <c r="BJ1410" s="273">
        <v>0</v>
      </c>
      <c r="BK1410" s="273">
        <v>0</v>
      </c>
      <c r="BL1410" s="273">
        <v>0</v>
      </c>
      <c r="BM1410" s="273">
        <v>0</v>
      </c>
      <c r="BN1410" s="272">
        <v>1.8356935E-6</v>
      </c>
      <c r="BO1410" s="273">
        <v>2.8646108999999999E-2</v>
      </c>
      <c r="BP1410" s="273">
        <v>0</v>
      </c>
      <c r="BQ1410" s="273">
        <v>0</v>
      </c>
      <c r="BR1410" s="273">
        <v>0</v>
      </c>
      <c r="BS1410"/>
      <c r="BT1410" s="274">
        <v>1.2960217E-5</v>
      </c>
      <c r="BU1410" s="274">
        <v>1.1191211000000001E-6</v>
      </c>
      <c r="BV1410" s="274">
        <v>5.7507215000000003E-6</v>
      </c>
      <c r="BW1410" s="121">
        <v>0</v>
      </c>
      <c r="BX1410" s="274">
        <v>1.9058133999999999E-6</v>
      </c>
      <c r="BY1410" s="274">
        <v>1.3804164E-7</v>
      </c>
      <c r="BZ1410" s="121">
        <v>0</v>
      </c>
      <c r="CA1410" s="274">
        <v>2.095175E-7</v>
      </c>
      <c r="CB1410" s="121">
        <v>0</v>
      </c>
      <c r="CC1410" s="121">
        <v>0</v>
      </c>
      <c r="CD1410" s="121">
        <v>0</v>
      </c>
      <c r="CE1410" s="121">
        <v>0</v>
      </c>
      <c r="CF1410" s="121">
        <v>0</v>
      </c>
      <c r="CG1410" s="274">
        <v>3.3421116E-7</v>
      </c>
      <c r="CH1410" s="274">
        <v>3.4589262000000002E-6</v>
      </c>
      <c r="CI1410" s="274">
        <v>4.3864850000000001E-8</v>
      </c>
      <c r="CJ1410" s="121">
        <v>0</v>
      </c>
      <c r="CK1410"/>
      <c r="CL1410" s="322">
        <v>0</v>
      </c>
      <c r="CM1410" s="322">
        <v>0.20624728000000001</v>
      </c>
      <c r="CN1410" s="322">
        <v>5.8087814E-3</v>
      </c>
      <c r="CO1410" s="322">
        <v>7.9734632999999997E-4</v>
      </c>
      <c r="CP1410" s="322">
        <v>1.0378013E-5</v>
      </c>
      <c r="CQ1410" s="322">
        <v>0</v>
      </c>
      <c r="CR1410" s="322">
        <v>0</v>
      </c>
      <c r="CS1410" s="322">
        <v>7.0677081000000003E-5</v>
      </c>
      <c r="CT1410" s="322">
        <v>0</v>
      </c>
      <c r="CU1410" s="322">
        <v>0.38915469000000003</v>
      </c>
      <c r="CV1410" s="146"/>
      <c r="CW1410" s="135"/>
      <c r="CX1410" s="78" t="s">
        <v>3461</v>
      </c>
      <c r="DB1410" s="17"/>
      <c r="DC1410"/>
      <c r="DD1410"/>
      <c r="DE1410"/>
      <c r="DF1410"/>
      <c r="DG1410"/>
      <c r="DH1410"/>
      <c r="DI1410"/>
      <c r="DJ1410"/>
      <c r="DK1410"/>
      <c r="DL1410"/>
      <c r="DM1410"/>
      <c r="DN1410"/>
    </row>
    <row r="1411" spans="1:118" ht="14.4" customHeight="1">
      <c r="A1411" t="s">
        <v>3044</v>
      </c>
      <c r="B1411" s="168" t="s">
        <v>2934</v>
      </c>
      <c r="C1411" s="279" t="str">
        <f t="shared" si="530"/>
        <v>B.044.01.211</v>
      </c>
      <c r="D1411" s="14" t="s">
        <v>2935</v>
      </c>
      <c r="E1411" s="278" t="s">
        <v>1810</v>
      </c>
      <c r="F1411" s="281" t="str">
        <f t="shared" si="531"/>
        <v>Electricity Mali production</v>
      </c>
      <c r="G1411" s="319">
        <f t="shared" ref="G1411:G1474" si="537">H1411+I1411+J1411+K1411</f>
        <v>2.6404255564000001E-2</v>
      </c>
      <c r="H1411" s="319">
        <f t="shared" ref="H1411:H1474" si="538">N1411+O1411+P1411+Q1411</f>
        <v>1.8492269999999999E-3</v>
      </c>
      <c r="I1411" s="319">
        <f t="shared" si="524"/>
        <v>5.5702997999999993E-3</v>
      </c>
      <c r="J1411" s="319">
        <f t="shared" si="525"/>
        <v>7.0565763999999996E-5</v>
      </c>
      <c r="K1411" s="319">
        <v>1.8914163000000001E-2</v>
      </c>
      <c r="L1411" s="319">
        <v>4.3722880999999998E-3</v>
      </c>
      <c r="M1411" s="319">
        <v>1.1980116999999999E-3</v>
      </c>
      <c r="N1411" s="319">
        <v>1.0064948E-3</v>
      </c>
      <c r="O1411" s="319">
        <v>8.4273219999999997E-4</v>
      </c>
      <c r="P1411" s="319">
        <v>0</v>
      </c>
      <c r="Q1411" s="319">
        <v>0</v>
      </c>
      <c r="R1411" s="319">
        <v>0</v>
      </c>
      <c r="S1411" s="319">
        <v>7.0565763999999996E-5</v>
      </c>
      <c r="T1411" s="319">
        <v>0</v>
      </c>
      <c r="U1411" s="319">
        <v>0</v>
      </c>
      <c r="V1411" s="319">
        <v>0</v>
      </c>
      <c r="W1411" s="319">
        <v>0</v>
      </c>
      <c r="X1411" s="319">
        <v>0</v>
      </c>
      <c r="Y1411" s="210"/>
      <c r="Z1411" s="320">
        <f t="shared" si="532"/>
        <v>0.14221175187969926</v>
      </c>
      <c r="AA1411" s="210"/>
      <c r="AB1411" s="321">
        <f t="shared" si="533"/>
        <v>1.8914163000000001E-2</v>
      </c>
      <c r="AC1411" s="321">
        <f t="shared" si="534"/>
        <v>7.4195267999999995E-3</v>
      </c>
      <c r="AD1411" s="321">
        <f t="shared" si="526"/>
        <v>5.5702997999999993E-3</v>
      </c>
      <c r="AE1411" s="321">
        <f t="shared" si="535"/>
        <v>5.5702997999999993E-3</v>
      </c>
      <c r="AF1411" s="321">
        <f t="shared" si="536"/>
        <v>7.0565763999999996E-5</v>
      </c>
      <c r="AG1411"/>
      <c r="AH1411" s="121">
        <v>2.3734339000000002</v>
      </c>
      <c r="AI1411" s="121">
        <v>1.9839913</v>
      </c>
      <c r="AJ1411" s="121">
        <v>0</v>
      </c>
      <c r="AK1411" s="121">
        <v>0</v>
      </c>
      <c r="AL1411" s="121">
        <v>6.9616517000000003E-2</v>
      </c>
      <c r="AM1411" s="121">
        <v>9.3153231999999996E-3</v>
      </c>
      <c r="AN1411" s="121">
        <v>0.31051077999999999</v>
      </c>
      <c r="AO1411"/>
      <c r="AP1411" s="282">
        <v>4.2220736999999996E-3</v>
      </c>
      <c r="AQ1411" s="282">
        <v>3.9385922000000004E-3</v>
      </c>
      <c r="AR1411" s="282">
        <v>1.4181427000000001E-4</v>
      </c>
      <c r="AS1411" s="282">
        <v>1.4166714999999999E-4</v>
      </c>
      <c r="AT1411" s="255">
        <f t="shared" si="527"/>
        <v>2.3612663854000001E-7</v>
      </c>
      <c r="AU1411" s="256">
        <f t="shared" si="528"/>
        <v>5.2446106019899994E-10</v>
      </c>
      <c r="AV1411" s="256">
        <f t="shared" si="529"/>
        <v>1.9841337263100001E-2</v>
      </c>
      <c r="AW1411" s="272">
        <v>1.3197251000000001E-7</v>
      </c>
      <c r="AX1411" s="272">
        <v>3.9819290999999998E-10</v>
      </c>
      <c r="AY1411" s="272">
        <v>1.0879199000000001E-14</v>
      </c>
      <c r="AZ1411" s="273">
        <v>0</v>
      </c>
      <c r="BA1411" s="273">
        <v>0</v>
      </c>
      <c r="BB1411" s="272">
        <v>1.4965853999999999E-10</v>
      </c>
      <c r="BC1411" s="272">
        <v>1.0400446999999999E-7</v>
      </c>
      <c r="BD1411" s="272">
        <v>2.1215330999999998E-11</v>
      </c>
      <c r="BE1411" s="272">
        <v>1.0504194E-10</v>
      </c>
      <c r="BF1411" s="273">
        <v>0</v>
      </c>
      <c r="BG1411" s="273">
        <v>0</v>
      </c>
      <c r="BH1411" s="273">
        <v>0</v>
      </c>
      <c r="BI1411" s="273">
        <v>0</v>
      </c>
      <c r="BJ1411" s="273">
        <v>0</v>
      </c>
      <c r="BK1411" s="273">
        <v>0</v>
      </c>
      <c r="BL1411" s="273">
        <v>0</v>
      </c>
      <c r="BM1411" s="273">
        <v>0</v>
      </c>
      <c r="BN1411" s="272">
        <v>1.4242631E-6</v>
      </c>
      <c r="BO1411" s="273">
        <v>1.9839913000000001E-2</v>
      </c>
      <c r="BP1411" s="273">
        <v>0</v>
      </c>
      <c r="BQ1411" s="273">
        <v>0</v>
      </c>
      <c r="BR1411" s="273">
        <v>0</v>
      </c>
      <c r="BS1411"/>
      <c r="BT1411" s="274">
        <v>8.9652642000000001E-6</v>
      </c>
      <c r="BU1411" s="274">
        <v>7.7346254999999998E-7</v>
      </c>
      <c r="BV1411" s="274">
        <v>3.9652410000000002E-6</v>
      </c>
      <c r="BW1411" s="121">
        <v>0</v>
      </c>
      <c r="BX1411" s="274">
        <v>1.3191919000000001E-6</v>
      </c>
      <c r="BY1411" s="274">
        <v>9.6886151999999994E-8</v>
      </c>
      <c r="BZ1411" s="121">
        <v>0</v>
      </c>
      <c r="CA1411" s="274">
        <v>1.4705232999999999E-7</v>
      </c>
      <c r="CB1411" s="121">
        <v>0</v>
      </c>
      <c r="CC1411" s="121">
        <v>0</v>
      </c>
      <c r="CD1411" s="121">
        <v>0</v>
      </c>
      <c r="CE1411" s="121">
        <v>0</v>
      </c>
      <c r="CF1411" s="121">
        <v>0</v>
      </c>
      <c r="CG1411" s="274">
        <v>2.3379071000000001E-7</v>
      </c>
      <c r="CH1411" s="274">
        <v>2.3956061000000001E-6</v>
      </c>
      <c r="CI1411" s="274">
        <v>3.4033508000000001E-8</v>
      </c>
      <c r="CJ1411" s="121">
        <v>0</v>
      </c>
      <c r="CK1411"/>
      <c r="CL1411" s="322">
        <v>0</v>
      </c>
      <c r="CM1411" s="322">
        <v>0.14221175</v>
      </c>
      <c r="CN1411" s="322">
        <v>4.0769617000000003E-3</v>
      </c>
      <c r="CO1411" s="322">
        <v>5.5141274000000001E-4</v>
      </c>
      <c r="CP1411" s="322">
        <v>7.2839304E-6</v>
      </c>
      <c r="CQ1411" s="322">
        <v>0</v>
      </c>
      <c r="CR1411" s="322">
        <v>0</v>
      </c>
      <c r="CS1411" s="322">
        <v>4.8865741000000001E-5</v>
      </c>
      <c r="CT1411" s="322">
        <v>0</v>
      </c>
      <c r="CU1411" s="322">
        <v>0.26952334999999999</v>
      </c>
      <c r="CV1411" s="146"/>
      <c r="CW1411" s="135"/>
      <c r="CX1411" s="78" t="s">
        <v>3461</v>
      </c>
      <c r="DB1411" s="17"/>
      <c r="DC1411"/>
      <c r="DD1411"/>
      <c r="DE1411"/>
      <c r="DF1411"/>
      <c r="DG1411"/>
      <c r="DH1411"/>
      <c r="DI1411"/>
      <c r="DJ1411"/>
      <c r="DK1411"/>
      <c r="DL1411"/>
      <c r="DM1411"/>
      <c r="DN1411"/>
    </row>
    <row r="1412" spans="1:118" ht="14.4" customHeight="1">
      <c r="A1412" t="s">
        <v>3684</v>
      </c>
      <c r="B1412" s="168" t="s">
        <v>2934</v>
      </c>
      <c r="C1412" s="279" t="str">
        <f t="shared" si="530"/>
        <v>B.044.01.212</v>
      </c>
      <c r="D1412" s="14" t="s">
        <v>2935</v>
      </c>
      <c r="E1412" s="278" t="s">
        <v>1810</v>
      </c>
      <c r="F1412" s="281" t="str">
        <f t="shared" si="531"/>
        <v>Electricity Mauritania production (no data)</v>
      </c>
      <c r="G1412" s="319">
        <f t="shared" si="537"/>
        <v>0</v>
      </c>
      <c r="H1412" s="319">
        <f t="shared" si="538"/>
        <v>0</v>
      </c>
      <c r="I1412" s="319">
        <f t="shared" si="524"/>
        <v>0</v>
      </c>
      <c r="J1412" s="319">
        <f t="shared" si="525"/>
        <v>0</v>
      </c>
      <c r="K1412" s="319">
        <v>0</v>
      </c>
      <c r="L1412" s="319">
        <v>0</v>
      </c>
      <c r="M1412" s="319">
        <v>0</v>
      </c>
      <c r="N1412" s="319">
        <v>0</v>
      </c>
      <c r="O1412" s="319">
        <v>0</v>
      </c>
      <c r="P1412" s="319">
        <v>0</v>
      </c>
      <c r="Q1412" s="319">
        <v>0</v>
      </c>
      <c r="R1412" s="319">
        <v>0</v>
      </c>
      <c r="S1412" s="319">
        <v>0</v>
      </c>
      <c r="T1412" s="319">
        <v>0</v>
      </c>
      <c r="U1412" s="319">
        <v>0</v>
      </c>
      <c r="V1412" s="319">
        <v>0</v>
      </c>
      <c r="W1412" s="319">
        <v>0</v>
      </c>
      <c r="X1412" s="319">
        <v>0</v>
      </c>
      <c r="Y1412" s="210"/>
      <c r="Z1412" s="320">
        <f t="shared" si="532"/>
        <v>0</v>
      </c>
      <c r="AA1412" s="210"/>
      <c r="AB1412" s="321">
        <f t="shared" si="533"/>
        <v>0</v>
      </c>
      <c r="AC1412" s="321">
        <f t="shared" si="534"/>
        <v>0</v>
      </c>
      <c r="AD1412" s="321">
        <f t="shared" si="526"/>
        <v>0</v>
      </c>
      <c r="AE1412" s="321">
        <f t="shared" si="535"/>
        <v>0</v>
      </c>
      <c r="AF1412" s="321">
        <f t="shared" si="536"/>
        <v>0</v>
      </c>
      <c r="AG1412"/>
      <c r="AH1412" s="121">
        <v>0</v>
      </c>
      <c r="AI1412" s="121">
        <v>0</v>
      </c>
      <c r="AJ1412" s="121">
        <v>0</v>
      </c>
      <c r="AK1412" s="121">
        <v>0</v>
      </c>
      <c r="AL1412" s="121">
        <v>0</v>
      </c>
      <c r="AM1412" s="121">
        <v>0</v>
      </c>
      <c r="AN1412" s="121">
        <v>0</v>
      </c>
      <c r="AO1412"/>
      <c r="AP1412" s="282">
        <v>0</v>
      </c>
      <c r="AQ1412" s="282">
        <v>0</v>
      </c>
      <c r="AR1412" s="282">
        <v>0</v>
      </c>
      <c r="AS1412" s="282">
        <v>0</v>
      </c>
      <c r="AT1412" s="255">
        <f t="shared" si="527"/>
        <v>0</v>
      </c>
      <c r="AU1412" s="256">
        <f t="shared" si="528"/>
        <v>0</v>
      </c>
      <c r="AV1412" s="256">
        <f t="shared" si="529"/>
        <v>0</v>
      </c>
      <c r="AW1412" s="273">
        <v>0</v>
      </c>
      <c r="AX1412" s="273">
        <v>0</v>
      </c>
      <c r="AY1412" s="273">
        <v>0</v>
      </c>
      <c r="AZ1412" s="273">
        <v>0</v>
      </c>
      <c r="BA1412" s="273">
        <v>0</v>
      </c>
      <c r="BB1412" s="273">
        <v>0</v>
      </c>
      <c r="BC1412" s="273">
        <v>0</v>
      </c>
      <c r="BD1412" s="273">
        <v>0</v>
      </c>
      <c r="BE1412" s="273">
        <v>0</v>
      </c>
      <c r="BF1412" s="273">
        <v>0</v>
      </c>
      <c r="BG1412" s="273">
        <v>0</v>
      </c>
      <c r="BH1412" s="273">
        <v>0</v>
      </c>
      <c r="BI1412" s="273">
        <v>0</v>
      </c>
      <c r="BJ1412" s="273">
        <v>0</v>
      </c>
      <c r="BK1412" s="273">
        <v>0</v>
      </c>
      <c r="BL1412" s="273">
        <v>0</v>
      </c>
      <c r="BM1412" s="273">
        <v>0</v>
      </c>
      <c r="BN1412" s="273">
        <v>0</v>
      </c>
      <c r="BO1412" s="273">
        <v>0</v>
      </c>
      <c r="BP1412" s="273">
        <v>0</v>
      </c>
      <c r="BQ1412" s="273">
        <v>0</v>
      </c>
      <c r="BR1412" s="273">
        <v>0</v>
      </c>
      <c r="BS1412"/>
      <c r="BT1412" s="121">
        <v>0</v>
      </c>
      <c r="BU1412" s="121">
        <v>0</v>
      </c>
      <c r="BV1412" s="121">
        <v>0</v>
      </c>
      <c r="BW1412" s="121">
        <v>0</v>
      </c>
      <c r="BX1412" s="121">
        <v>0</v>
      </c>
      <c r="BY1412" s="121">
        <v>0</v>
      </c>
      <c r="BZ1412" s="121">
        <v>0</v>
      </c>
      <c r="CA1412" s="121">
        <v>0</v>
      </c>
      <c r="CB1412" s="121">
        <v>0</v>
      </c>
      <c r="CC1412" s="121">
        <v>0</v>
      </c>
      <c r="CD1412" s="121">
        <v>0</v>
      </c>
      <c r="CE1412" s="121">
        <v>0</v>
      </c>
      <c r="CF1412" s="121">
        <v>0</v>
      </c>
      <c r="CG1412" s="121">
        <v>0</v>
      </c>
      <c r="CH1412" s="121">
        <v>0</v>
      </c>
      <c r="CI1412" s="121">
        <v>0</v>
      </c>
      <c r="CJ1412" s="121">
        <v>0</v>
      </c>
      <c r="CK1412"/>
      <c r="CL1412" s="322">
        <v>0</v>
      </c>
      <c r="CM1412" s="322">
        <v>0</v>
      </c>
      <c r="CN1412" s="322">
        <v>0</v>
      </c>
      <c r="CO1412" s="322">
        <v>0</v>
      </c>
      <c r="CP1412" s="322">
        <v>0</v>
      </c>
      <c r="CQ1412" s="322">
        <v>0</v>
      </c>
      <c r="CR1412" s="322">
        <v>0</v>
      </c>
      <c r="CS1412" s="322">
        <v>0</v>
      </c>
      <c r="CT1412" s="322">
        <v>0</v>
      </c>
      <c r="CU1412" s="322">
        <v>0</v>
      </c>
      <c r="CV1412" s="146"/>
      <c r="CW1412" s="135"/>
      <c r="CX1412" s="78" t="s">
        <v>3461</v>
      </c>
      <c r="DB1412" s="14"/>
      <c r="DC1412"/>
      <c r="DD1412"/>
      <c r="DE1412"/>
      <c r="DF1412"/>
      <c r="DG1412"/>
      <c r="DH1412"/>
      <c r="DI1412"/>
      <c r="DJ1412"/>
      <c r="DK1412"/>
      <c r="DL1412"/>
      <c r="DM1412"/>
      <c r="DN1412"/>
    </row>
    <row r="1413" spans="1:118" ht="14.4" customHeight="1">
      <c r="A1413" t="s">
        <v>3045</v>
      </c>
      <c r="B1413" s="168" t="s">
        <v>2934</v>
      </c>
      <c r="C1413" s="279" t="str">
        <f t="shared" si="530"/>
        <v>B.044.01.213</v>
      </c>
      <c r="D1413" s="14" t="s">
        <v>2935</v>
      </c>
      <c r="E1413" s="278" t="s">
        <v>1810</v>
      </c>
      <c r="F1413" s="281" t="str">
        <f t="shared" si="531"/>
        <v>Electricity Mauritius production</v>
      </c>
      <c r="G1413" s="319">
        <f t="shared" si="537"/>
        <v>3.413418017E-2</v>
      </c>
      <c r="H1413" s="319">
        <f t="shared" si="538"/>
        <v>2.4850503E-3</v>
      </c>
      <c r="I1413" s="319">
        <f t="shared" si="524"/>
        <v>6.1264848E-3</v>
      </c>
      <c r="J1413" s="319">
        <f t="shared" si="525"/>
        <v>7.592807E-5</v>
      </c>
      <c r="K1413" s="319">
        <v>2.5446717000000001E-2</v>
      </c>
      <c r="L1413" s="319">
        <v>4.4647786000000002E-3</v>
      </c>
      <c r="M1413" s="319">
        <v>1.6617062000000001E-3</v>
      </c>
      <c r="N1413" s="319">
        <v>1.3960621E-3</v>
      </c>
      <c r="O1413" s="319">
        <v>1.0889882E-3</v>
      </c>
      <c r="P1413" s="319">
        <v>0</v>
      </c>
      <c r="Q1413" s="319">
        <v>0</v>
      </c>
      <c r="R1413" s="319">
        <v>0</v>
      </c>
      <c r="S1413" s="319">
        <v>7.592807E-5</v>
      </c>
      <c r="T1413" s="319">
        <v>0</v>
      </c>
      <c r="U1413" s="319">
        <v>0</v>
      </c>
      <c r="V1413" s="319">
        <v>0</v>
      </c>
      <c r="W1413" s="319">
        <v>0</v>
      </c>
      <c r="X1413" s="319">
        <v>0</v>
      </c>
      <c r="Y1413" s="210"/>
      <c r="Z1413" s="320">
        <f t="shared" si="532"/>
        <v>0.19132869924812029</v>
      </c>
      <c r="AA1413" s="210"/>
      <c r="AB1413" s="321">
        <f t="shared" si="533"/>
        <v>2.5446717000000001E-2</v>
      </c>
      <c r="AC1413" s="321">
        <f t="shared" si="534"/>
        <v>8.6115350999999996E-3</v>
      </c>
      <c r="AD1413" s="321">
        <f t="shared" si="526"/>
        <v>6.1264848E-3</v>
      </c>
      <c r="AE1413" s="321">
        <f t="shared" si="535"/>
        <v>6.1264848E-3</v>
      </c>
      <c r="AF1413" s="321">
        <f t="shared" si="536"/>
        <v>7.592807E-5</v>
      </c>
      <c r="AG1413"/>
      <c r="AH1413" s="121">
        <v>2.7149632000000001</v>
      </c>
      <c r="AI1413" s="121">
        <v>2.4746123</v>
      </c>
      <c r="AJ1413" s="121">
        <v>0</v>
      </c>
      <c r="AK1413" s="121">
        <v>0</v>
      </c>
      <c r="AL1413" s="121">
        <v>0.13801168999999999</v>
      </c>
      <c r="AM1413" s="121">
        <v>6.5789471000000002E-2</v>
      </c>
      <c r="AN1413" s="121">
        <v>3.6549705000000002E-2</v>
      </c>
      <c r="AO1413"/>
      <c r="AP1413" s="282">
        <v>5.1814165000000001E-3</v>
      </c>
      <c r="AQ1413" s="282">
        <v>4.8657633E-3</v>
      </c>
      <c r="AR1413" s="282">
        <v>1.8306544E-4</v>
      </c>
      <c r="AS1413" s="282">
        <v>1.3258774000000001E-4</v>
      </c>
      <c r="AT1413" s="255">
        <f t="shared" si="527"/>
        <v>2.9171242439000003E-7</v>
      </c>
      <c r="AU1413" s="256">
        <f t="shared" si="528"/>
        <v>6.7701717564500001E-10</v>
      </c>
      <c r="AV1413" s="256">
        <f t="shared" si="529"/>
        <v>1.8569711493200001E-2</v>
      </c>
      <c r="AW1413" s="272">
        <v>1.7755303E-7</v>
      </c>
      <c r="AX1413" s="272">
        <v>5.3572034999999999E-10</v>
      </c>
      <c r="AY1413" s="272">
        <v>1.4636644999999999E-14</v>
      </c>
      <c r="AZ1413" s="273">
        <v>0</v>
      </c>
      <c r="BA1413" s="273">
        <v>0</v>
      </c>
      <c r="BB1413" s="272">
        <v>2.0758439000000001E-10</v>
      </c>
      <c r="BC1413" s="272">
        <v>1.1395181E-7</v>
      </c>
      <c r="BD1413" s="272">
        <v>2.9426799000000002E-11</v>
      </c>
      <c r="BE1413" s="272">
        <v>1.1185539E-10</v>
      </c>
      <c r="BF1413" s="273">
        <v>0</v>
      </c>
      <c r="BG1413" s="273">
        <v>0</v>
      </c>
      <c r="BH1413" s="273">
        <v>0</v>
      </c>
      <c r="BI1413" s="273">
        <v>0</v>
      </c>
      <c r="BJ1413" s="273">
        <v>0</v>
      </c>
      <c r="BK1413" s="273">
        <v>0</v>
      </c>
      <c r="BL1413" s="273">
        <v>0</v>
      </c>
      <c r="BM1413" s="273">
        <v>0</v>
      </c>
      <c r="BN1413" s="272">
        <v>1.5324932E-6</v>
      </c>
      <c r="BO1413" s="273">
        <v>1.8568179000000001E-2</v>
      </c>
      <c r="BP1413" s="273">
        <v>0</v>
      </c>
      <c r="BQ1413" s="273">
        <v>0</v>
      </c>
      <c r="BR1413" s="273">
        <v>0</v>
      </c>
      <c r="BS1413"/>
      <c r="BT1413" s="274">
        <v>1.1412434000000001E-5</v>
      </c>
      <c r="BU1413" s="274">
        <v>8.3950732000000005E-7</v>
      </c>
      <c r="BV1413" s="274">
        <v>5.3347516999999999E-6</v>
      </c>
      <c r="BW1413" s="121">
        <v>0</v>
      </c>
      <c r="BX1413" s="274">
        <v>1.56605E-6</v>
      </c>
      <c r="BY1413" s="274">
        <v>1.3438627E-7</v>
      </c>
      <c r="BZ1413" s="121">
        <v>0</v>
      </c>
      <c r="CA1413" s="274">
        <v>2.0396944E-7</v>
      </c>
      <c r="CB1413" s="121">
        <v>0</v>
      </c>
      <c r="CC1413" s="121">
        <v>0</v>
      </c>
      <c r="CD1413" s="121">
        <v>0</v>
      </c>
      <c r="CE1413" s="121">
        <v>0</v>
      </c>
      <c r="CF1413" s="121">
        <v>0</v>
      </c>
      <c r="CG1413" s="274">
        <v>3.0913424999999997E-7</v>
      </c>
      <c r="CH1413" s="274">
        <v>2.9880153E-6</v>
      </c>
      <c r="CI1413" s="274">
        <v>3.6619721E-8</v>
      </c>
      <c r="CJ1413" s="121">
        <v>0</v>
      </c>
      <c r="CK1413"/>
      <c r="CL1413" s="322">
        <v>0</v>
      </c>
      <c r="CM1413" s="322">
        <v>0.19132869999999999</v>
      </c>
      <c r="CN1413" s="322">
        <v>5.6549638999999997E-3</v>
      </c>
      <c r="CO1413" s="322">
        <v>6.0520029E-4</v>
      </c>
      <c r="CP1413" s="322">
        <v>1.0103200999999999E-5</v>
      </c>
      <c r="CQ1413" s="322">
        <v>0</v>
      </c>
      <c r="CR1413" s="322">
        <v>0</v>
      </c>
      <c r="CS1413" s="322">
        <v>5.6030525E-5</v>
      </c>
      <c r="CT1413" s="322">
        <v>0</v>
      </c>
      <c r="CU1413" s="322">
        <v>0.24812028999999999</v>
      </c>
      <c r="CV1413" s="146"/>
      <c r="CW1413" s="135"/>
      <c r="CX1413" s="78" t="s">
        <v>3461</v>
      </c>
      <c r="DB1413" s="70"/>
      <c r="DC1413"/>
      <c r="DD1413"/>
      <c r="DE1413"/>
      <c r="DF1413"/>
      <c r="DG1413"/>
      <c r="DH1413"/>
      <c r="DI1413"/>
      <c r="DJ1413"/>
      <c r="DK1413"/>
      <c r="DL1413"/>
      <c r="DM1413"/>
      <c r="DN1413"/>
    </row>
    <row r="1414" spans="1:118" ht="14.4" customHeight="1">
      <c r="A1414" t="s">
        <v>3046</v>
      </c>
      <c r="B1414" s="168" t="s">
        <v>2934</v>
      </c>
      <c r="C1414" s="279" t="str">
        <f t="shared" si="530"/>
        <v>B.044.01.214</v>
      </c>
      <c r="D1414" s="14" t="s">
        <v>2935</v>
      </c>
      <c r="E1414" s="278" t="s">
        <v>1810</v>
      </c>
      <c r="F1414" s="281" t="str">
        <f t="shared" si="531"/>
        <v>Electricity Mexico production</v>
      </c>
      <c r="G1414" s="319">
        <f t="shared" si="537"/>
        <v>2.8394426298E-2</v>
      </c>
      <c r="H1414" s="319">
        <f t="shared" si="538"/>
        <v>2.7896051000000002E-3</v>
      </c>
      <c r="I1414" s="319">
        <f t="shared" si="524"/>
        <v>4.7704147000000004E-3</v>
      </c>
      <c r="J1414" s="319">
        <f t="shared" si="525"/>
        <v>7.8877449799999997E-4</v>
      </c>
      <c r="K1414" s="319">
        <v>2.0045632000000001E-2</v>
      </c>
      <c r="L1414" s="319">
        <v>2.6243744000000002E-3</v>
      </c>
      <c r="M1414" s="319">
        <v>2.1460403000000002E-3</v>
      </c>
      <c r="N1414" s="319">
        <v>1.8029694000000001E-3</v>
      </c>
      <c r="O1414" s="319">
        <v>9.8663570000000005E-4</v>
      </c>
      <c r="P1414" s="319">
        <v>0</v>
      </c>
      <c r="Q1414" s="319">
        <v>0</v>
      </c>
      <c r="R1414" s="319">
        <v>0</v>
      </c>
      <c r="S1414" s="319">
        <v>8.4652567999999996E-5</v>
      </c>
      <c r="T1414" s="319">
        <v>0</v>
      </c>
      <c r="U1414" s="319">
        <v>7.0412193000000001E-4</v>
      </c>
      <c r="V1414" s="319">
        <v>0</v>
      </c>
      <c r="W1414" s="319">
        <v>0</v>
      </c>
      <c r="X1414" s="319">
        <v>0</v>
      </c>
      <c r="Y1414" s="210"/>
      <c r="Z1414" s="320">
        <f t="shared" si="532"/>
        <v>0.15071903759398497</v>
      </c>
      <c r="AA1414" s="210"/>
      <c r="AB1414" s="321">
        <f t="shared" si="533"/>
        <v>2.0045632000000001E-2</v>
      </c>
      <c r="AC1414" s="321">
        <f t="shared" si="534"/>
        <v>7.5600198000000006E-3</v>
      </c>
      <c r="AD1414" s="321">
        <f t="shared" si="526"/>
        <v>4.7704147000000004E-3</v>
      </c>
      <c r="AE1414" s="321">
        <f t="shared" si="535"/>
        <v>4.7704147000000004E-3</v>
      </c>
      <c r="AF1414" s="321">
        <f t="shared" si="536"/>
        <v>7.8877449799999997E-4</v>
      </c>
      <c r="AG1414"/>
      <c r="AH1414" s="121">
        <v>2.2519581</v>
      </c>
      <c r="AI1414" s="121">
        <v>1.9248386</v>
      </c>
      <c r="AJ1414" s="121">
        <v>9.5449049999999994E-2</v>
      </c>
      <c r="AK1414" s="121">
        <v>0</v>
      </c>
      <c r="AL1414" s="121">
        <v>2.4095775E-2</v>
      </c>
      <c r="AM1414" s="121">
        <v>0.10125744</v>
      </c>
      <c r="AN1414" s="121">
        <v>0.10631728999999999</v>
      </c>
      <c r="AO1414"/>
      <c r="AP1414" s="282">
        <v>3.9830242E-3</v>
      </c>
      <c r="AQ1414" s="282">
        <v>3.7306349999999999E-3</v>
      </c>
      <c r="AR1414" s="282">
        <v>1.4548174000000001E-4</v>
      </c>
      <c r="AS1414" s="283">
        <v>1.0690748E-4</v>
      </c>
      <c r="AT1414" s="255">
        <f t="shared" si="527"/>
        <v>2.2365917458999998E-7</v>
      </c>
      <c r="AU1414" s="256">
        <f t="shared" si="528"/>
        <v>5.3802417900699995E-10</v>
      </c>
      <c r="AV1414" s="256">
        <f t="shared" si="529"/>
        <v>1.49730355839E-2</v>
      </c>
      <c r="AW1414" s="272">
        <v>1.3986726999999999E-7</v>
      </c>
      <c r="AX1414" s="272">
        <v>4.2201330999999998E-10</v>
      </c>
      <c r="AY1414" s="272">
        <v>1.1530007E-14</v>
      </c>
      <c r="AZ1414" s="273">
        <v>0</v>
      </c>
      <c r="BA1414" s="273">
        <v>0</v>
      </c>
      <c r="BB1414" s="272">
        <v>2.6808858999999998E-10</v>
      </c>
      <c r="BC1414" s="272">
        <v>8.3523815999999995E-8</v>
      </c>
      <c r="BD1414" s="272">
        <v>3.8003767000000001E-11</v>
      </c>
      <c r="BE1414" s="272">
        <v>7.7995572000000005E-11</v>
      </c>
      <c r="BF1414" s="273">
        <v>0</v>
      </c>
      <c r="BG1414" s="273">
        <v>0</v>
      </c>
      <c r="BH1414" s="273">
        <v>0</v>
      </c>
      <c r="BI1414" s="273">
        <v>0</v>
      </c>
      <c r="BJ1414" s="273">
        <v>0</v>
      </c>
      <c r="BK1414" s="273">
        <v>0</v>
      </c>
      <c r="BL1414" s="273">
        <v>0</v>
      </c>
      <c r="BM1414" s="273">
        <v>0</v>
      </c>
      <c r="BN1414" s="272">
        <v>1.7085839000000001E-6</v>
      </c>
      <c r="BO1414" s="273">
        <v>1.4971327E-2</v>
      </c>
      <c r="BP1414" s="273">
        <v>0</v>
      </c>
      <c r="BQ1414" s="273">
        <v>0</v>
      </c>
      <c r="BR1414" s="273">
        <v>0</v>
      </c>
      <c r="BS1414"/>
      <c r="BT1414" s="274">
        <v>9.3224851999999998E-6</v>
      </c>
      <c r="BU1414" s="274">
        <v>6.2598713999999996E-7</v>
      </c>
      <c r="BV1414" s="274">
        <v>4.2024467000000002E-6</v>
      </c>
      <c r="BW1414" s="121">
        <v>0</v>
      </c>
      <c r="BX1414" s="274">
        <v>1.2693434999999999E-6</v>
      </c>
      <c r="BY1414" s="274">
        <v>1.7355555999999999E-7</v>
      </c>
      <c r="BZ1414" s="121">
        <v>0</v>
      </c>
      <c r="CA1414" s="274">
        <v>2.6341998999999998E-7</v>
      </c>
      <c r="CB1414" s="121">
        <v>0</v>
      </c>
      <c r="CC1414" s="121">
        <v>0</v>
      </c>
      <c r="CD1414" s="121">
        <v>0</v>
      </c>
      <c r="CE1414" s="121">
        <v>0</v>
      </c>
      <c r="CF1414" s="121">
        <v>0</v>
      </c>
      <c r="CG1414" s="274">
        <v>3.6949312999999998E-7</v>
      </c>
      <c r="CH1414" s="274">
        <v>2.3774116E-6</v>
      </c>
      <c r="CI1414" s="274">
        <v>4.0827501000000003E-8</v>
      </c>
      <c r="CJ1414" s="121">
        <v>0</v>
      </c>
      <c r="CK1414"/>
      <c r="CL1414" s="322">
        <v>0</v>
      </c>
      <c r="CM1414" s="322">
        <v>0.15071904</v>
      </c>
      <c r="CN1414" s="322">
        <v>7.3032043999999999E-3</v>
      </c>
      <c r="CO1414" s="322">
        <v>4.6809640000000001E-4</v>
      </c>
      <c r="CP1414" s="322">
        <v>1.304796E-5</v>
      </c>
      <c r="CQ1414" s="322">
        <v>0</v>
      </c>
      <c r="CR1414" s="322">
        <v>0</v>
      </c>
      <c r="CS1414" s="322">
        <v>4.2735501E-5</v>
      </c>
      <c r="CT1414" s="322">
        <v>0</v>
      </c>
      <c r="CU1414" s="322">
        <v>0.23832629</v>
      </c>
      <c r="CV1414" s="146"/>
      <c r="CW1414" s="135"/>
      <c r="CX1414" s="78" t="s">
        <v>3461</v>
      </c>
      <c r="DB1414" s="70"/>
      <c r="DC1414"/>
      <c r="DD1414"/>
      <c r="DE1414"/>
      <c r="DF1414"/>
      <c r="DG1414"/>
      <c r="DH1414"/>
      <c r="DI1414"/>
      <c r="DJ1414"/>
      <c r="DK1414"/>
      <c r="DL1414"/>
      <c r="DM1414"/>
      <c r="DN1414"/>
    </row>
    <row r="1415" spans="1:118" ht="14.4" customHeight="1">
      <c r="A1415" t="s">
        <v>3047</v>
      </c>
      <c r="B1415" s="168" t="s">
        <v>2934</v>
      </c>
      <c r="C1415" s="279" t="str">
        <f t="shared" si="530"/>
        <v>B.044.01.215</v>
      </c>
      <c r="D1415" s="14" t="s">
        <v>2935</v>
      </c>
      <c r="E1415" s="278" t="s">
        <v>1810</v>
      </c>
      <c r="F1415" s="281" t="str">
        <f t="shared" si="531"/>
        <v>Electricity Moldova production</v>
      </c>
      <c r="G1415" s="319">
        <f t="shared" si="537"/>
        <v>4.0583220073999997E-2</v>
      </c>
      <c r="H1415" s="319">
        <f t="shared" si="538"/>
        <v>3.5688555999999999E-3</v>
      </c>
      <c r="I1415" s="319">
        <f t="shared" ref="I1415:I1478" si="539">L1415+M1415+R1415+V1415</f>
        <v>5.1720645999999999E-3</v>
      </c>
      <c r="J1415" s="319">
        <f t="shared" ref="J1415:J1478" si="540">S1415+T1415+U1415+W1415+X1415</f>
        <v>1.7087873999999998E-5</v>
      </c>
      <c r="K1415" s="319">
        <v>3.1825211999999999E-2</v>
      </c>
      <c r="L1415" s="319">
        <v>2.544616E-3</v>
      </c>
      <c r="M1415" s="319">
        <v>2.6274485999999999E-3</v>
      </c>
      <c r="N1415" s="319">
        <v>2.2074186999999999E-3</v>
      </c>
      <c r="O1415" s="319">
        <v>1.3614369E-3</v>
      </c>
      <c r="P1415" s="319">
        <v>0</v>
      </c>
      <c r="Q1415" s="319">
        <v>0</v>
      </c>
      <c r="R1415" s="319">
        <v>0</v>
      </c>
      <c r="S1415" s="319">
        <v>1.7087873999999998E-5</v>
      </c>
      <c r="T1415" s="319">
        <v>0</v>
      </c>
      <c r="U1415" s="319">
        <v>0</v>
      </c>
      <c r="V1415" s="319">
        <v>0</v>
      </c>
      <c r="W1415" s="319">
        <v>0</v>
      </c>
      <c r="X1415" s="319">
        <v>0</v>
      </c>
      <c r="Y1415" s="210"/>
      <c r="Z1415" s="320">
        <f t="shared" si="532"/>
        <v>0.23928730827067668</v>
      </c>
      <c r="AA1415" s="210"/>
      <c r="AB1415" s="321">
        <f t="shared" si="533"/>
        <v>3.1825211999999999E-2</v>
      </c>
      <c r="AC1415" s="321">
        <f t="shared" si="534"/>
        <v>8.7409202000000002E-3</v>
      </c>
      <c r="AD1415" s="321">
        <f t="shared" ref="AD1415:AD1478" si="541">W1415+T1415+L1415+M1415+R1415</f>
        <v>5.1720645999999999E-3</v>
      </c>
      <c r="AE1415" s="321">
        <f t="shared" si="535"/>
        <v>5.1720645999999999E-3</v>
      </c>
      <c r="AF1415" s="321">
        <f t="shared" si="536"/>
        <v>1.7087873999999998E-5</v>
      </c>
      <c r="AG1415"/>
      <c r="AH1415" s="121">
        <v>2.8184029000000002</v>
      </c>
      <c r="AI1415" s="121">
        <v>2.7456578999999999</v>
      </c>
      <c r="AJ1415" s="121">
        <v>0</v>
      </c>
      <c r="AK1415" s="121">
        <v>0</v>
      </c>
      <c r="AL1415" s="121">
        <v>2.3087457999999999E-3</v>
      </c>
      <c r="AM1415" s="121">
        <v>1.7609078E-2</v>
      </c>
      <c r="AN1415" s="121">
        <v>5.2827237999999999E-2</v>
      </c>
      <c r="AO1415"/>
      <c r="AP1415" s="282">
        <v>5.5302600000000004E-3</v>
      </c>
      <c r="AQ1415" s="282">
        <v>5.2527724000000003E-3</v>
      </c>
      <c r="AR1415" s="282">
        <v>2.1575281000000001E-4</v>
      </c>
      <c r="AS1415" s="283">
        <v>6.1734834000000004E-5</v>
      </c>
      <c r="AT1415" s="255">
        <f t="shared" si="527"/>
        <v>3.1491440929E-7</v>
      </c>
      <c r="AU1415" s="256">
        <f t="shared" si="528"/>
        <v>7.9790240847899992E-10</v>
      </c>
      <c r="AV1415" s="256">
        <f t="shared" si="529"/>
        <v>8.6463353928600013E-3</v>
      </c>
      <c r="AW1415" s="272">
        <v>2.2205861999999999E-7</v>
      </c>
      <c r="AX1415" s="272">
        <v>6.7000445999999998E-10</v>
      </c>
      <c r="AY1415" s="272">
        <v>1.8305479E-14</v>
      </c>
      <c r="AZ1415" s="273">
        <v>0</v>
      </c>
      <c r="BA1415" s="273">
        <v>0</v>
      </c>
      <c r="BB1415" s="272">
        <v>3.2822728999999999E-10</v>
      </c>
      <c r="BC1415" s="272">
        <v>9.2527562000000006E-8</v>
      </c>
      <c r="BD1415" s="272">
        <v>4.6528923999999999E-11</v>
      </c>
      <c r="BE1415" s="272">
        <v>8.1350719000000004E-11</v>
      </c>
      <c r="BF1415" s="273">
        <v>0</v>
      </c>
      <c r="BG1415" s="273">
        <v>0</v>
      </c>
      <c r="BH1415" s="273">
        <v>0</v>
      </c>
      <c r="BI1415" s="273">
        <v>0</v>
      </c>
      <c r="BJ1415" s="273">
        <v>0</v>
      </c>
      <c r="BK1415" s="273">
        <v>0</v>
      </c>
      <c r="BL1415" s="273">
        <v>0</v>
      </c>
      <c r="BM1415" s="273">
        <v>0</v>
      </c>
      <c r="BN1415" s="272">
        <v>3.4489286000000001E-7</v>
      </c>
      <c r="BO1415" s="273">
        <v>8.6459905000000007E-3</v>
      </c>
      <c r="BP1415" s="273">
        <v>0</v>
      </c>
      <c r="BQ1415" s="273">
        <v>0</v>
      </c>
      <c r="BR1415" s="273">
        <v>0</v>
      </c>
      <c r="BS1415"/>
      <c r="BT1415" s="274">
        <v>1.3223309000000001E-5</v>
      </c>
      <c r="BU1415" s="274">
        <v>6.6891785000000002E-7</v>
      </c>
      <c r="BV1415" s="274">
        <v>6.6719650999999998E-6</v>
      </c>
      <c r="BW1415" s="121">
        <v>0</v>
      </c>
      <c r="BX1415" s="274">
        <v>1.6111518E-6</v>
      </c>
      <c r="BY1415" s="274">
        <v>2.1248823999999999E-7</v>
      </c>
      <c r="BZ1415" s="121">
        <v>0</v>
      </c>
      <c r="CA1415" s="274">
        <v>3.2251142000000001E-7</v>
      </c>
      <c r="CB1415" s="121">
        <v>0</v>
      </c>
      <c r="CC1415" s="121">
        <v>0</v>
      </c>
      <c r="CD1415" s="121">
        <v>0</v>
      </c>
      <c r="CE1415" s="121">
        <v>0</v>
      </c>
      <c r="CF1415" s="121">
        <v>0</v>
      </c>
      <c r="CG1415" s="274">
        <v>4.4605072000000002E-7</v>
      </c>
      <c r="CH1415" s="274">
        <v>3.2819829999999998E-6</v>
      </c>
      <c r="CI1415" s="274">
        <v>8.2413942000000007E-9</v>
      </c>
      <c r="CJ1415" s="121">
        <v>0</v>
      </c>
      <c r="CK1415"/>
      <c r="CL1415" s="322">
        <v>0</v>
      </c>
      <c r="CM1415" s="322">
        <v>0.23928731</v>
      </c>
      <c r="CN1415" s="322">
        <v>8.9414885000000006E-3</v>
      </c>
      <c r="CO1415" s="322">
        <v>5.0639820999999995E-4</v>
      </c>
      <c r="CP1415" s="322">
        <v>1.5974930000000001E-5</v>
      </c>
      <c r="CQ1415" s="322">
        <v>0</v>
      </c>
      <c r="CR1415" s="322">
        <v>0</v>
      </c>
      <c r="CS1415" s="322">
        <v>5.2073088999999998E-5</v>
      </c>
      <c r="CT1415" s="322">
        <v>0</v>
      </c>
      <c r="CU1415" s="322">
        <v>0.12301199</v>
      </c>
      <c r="CV1415" s="146"/>
      <c r="CW1415" s="135"/>
      <c r="CX1415" s="78" t="s">
        <v>3461</v>
      </c>
      <c r="DB1415" s="70"/>
      <c r="DC1415"/>
      <c r="DD1415"/>
      <c r="DE1415"/>
      <c r="DF1415"/>
      <c r="DG1415"/>
      <c r="DH1415"/>
      <c r="DI1415"/>
      <c r="DJ1415"/>
      <c r="DK1415"/>
      <c r="DL1415"/>
      <c r="DM1415"/>
      <c r="DN1415"/>
    </row>
    <row r="1416" spans="1:118" ht="14.4" customHeight="1">
      <c r="A1416" t="s">
        <v>3048</v>
      </c>
      <c r="B1416" s="168" t="s">
        <v>2934</v>
      </c>
      <c r="C1416" s="279" t="str">
        <f t="shared" si="530"/>
        <v>B.044.01.216</v>
      </c>
      <c r="D1416" s="14" t="s">
        <v>2935</v>
      </c>
      <c r="E1416" s="278" t="s">
        <v>1810</v>
      </c>
      <c r="F1416" s="281" t="str">
        <f t="shared" si="531"/>
        <v>Electricity Mongolia production</v>
      </c>
      <c r="G1416" s="319">
        <f t="shared" si="537"/>
        <v>4.2948252441999998E-2</v>
      </c>
      <c r="H1416" s="319">
        <f t="shared" si="538"/>
        <v>3.4440525000000001E-3</v>
      </c>
      <c r="I1416" s="319">
        <f t="shared" si="539"/>
        <v>4.9474197000000004E-3</v>
      </c>
      <c r="J1416" s="319">
        <f t="shared" si="540"/>
        <v>4.3454242000000003E-5</v>
      </c>
      <c r="K1416" s="319">
        <v>3.4513325999999997E-2</v>
      </c>
      <c r="L1416" s="319">
        <v>2.4979378999999999E-3</v>
      </c>
      <c r="M1416" s="319">
        <v>2.4494818000000002E-3</v>
      </c>
      <c r="N1416" s="319">
        <v>2.0579019999999999E-3</v>
      </c>
      <c r="O1416" s="319">
        <v>1.3861505E-3</v>
      </c>
      <c r="P1416" s="319">
        <v>0</v>
      </c>
      <c r="Q1416" s="319">
        <v>0</v>
      </c>
      <c r="R1416" s="319">
        <v>0</v>
      </c>
      <c r="S1416" s="319">
        <v>4.3454242000000003E-5</v>
      </c>
      <c r="T1416" s="319">
        <v>0</v>
      </c>
      <c r="U1416" s="319">
        <v>0</v>
      </c>
      <c r="V1416" s="319">
        <v>0</v>
      </c>
      <c r="W1416" s="319">
        <v>0</v>
      </c>
      <c r="X1416" s="319">
        <v>0</v>
      </c>
      <c r="Y1416" s="210"/>
      <c r="Z1416" s="320">
        <f t="shared" si="532"/>
        <v>0.25949869172932327</v>
      </c>
      <c r="AA1416" s="210"/>
      <c r="AB1416" s="321">
        <f t="shared" si="533"/>
        <v>3.4513325999999997E-2</v>
      </c>
      <c r="AC1416" s="321">
        <f t="shared" si="534"/>
        <v>8.3914722000000014E-3</v>
      </c>
      <c r="AD1416" s="321">
        <f t="shared" si="541"/>
        <v>4.9474197000000004E-3</v>
      </c>
      <c r="AE1416" s="321">
        <f t="shared" si="535"/>
        <v>4.9474197000000004E-3</v>
      </c>
      <c r="AF1416" s="321">
        <f t="shared" si="536"/>
        <v>4.3454242000000003E-5</v>
      </c>
      <c r="AG1416"/>
      <c r="AH1416" s="121">
        <v>2.9999897</v>
      </c>
      <c r="AI1416" s="121">
        <v>2.9073234000000001</v>
      </c>
      <c r="AJ1416" s="121">
        <v>0</v>
      </c>
      <c r="AK1416" s="121">
        <v>0</v>
      </c>
      <c r="AL1416" s="121">
        <v>0</v>
      </c>
      <c r="AM1416" s="121">
        <v>8.1083036999999997E-2</v>
      </c>
      <c r="AN1416" s="121">
        <v>1.1583291000000001E-2</v>
      </c>
      <c r="AO1416"/>
      <c r="AP1416" s="282">
        <v>5.7960279999999999E-3</v>
      </c>
      <c r="AQ1416" s="282">
        <v>5.5293809999999999E-3</v>
      </c>
      <c r="AR1416" s="282">
        <v>2.2943243E-4</v>
      </c>
      <c r="AS1416" s="283">
        <v>3.7214515999999998E-5</v>
      </c>
      <c r="AT1416" s="255">
        <f t="shared" si="527"/>
        <v>3.3149766924000005E-7</v>
      </c>
      <c r="AU1416" s="256">
        <f t="shared" si="528"/>
        <v>8.4849273464999994E-10</v>
      </c>
      <c r="AV1416" s="256">
        <f t="shared" si="529"/>
        <v>5.2121170581099999E-3</v>
      </c>
      <c r="AW1416" s="272">
        <v>2.4081479000000001E-7</v>
      </c>
      <c r="AX1416" s="272">
        <v>7.2659633999999998E-10</v>
      </c>
      <c r="AY1416" s="272">
        <v>1.9851650000000001E-14</v>
      </c>
      <c r="AZ1416" s="273">
        <v>0</v>
      </c>
      <c r="BA1416" s="273">
        <v>0</v>
      </c>
      <c r="BB1416" s="272">
        <v>3.0599524000000002E-10</v>
      </c>
      <c r="BC1416" s="272">
        <v>9.0376884000000005E-8</v>
      </c>
      <c r="BD1416" s="272">
        <v>4.3377347000000003E-11</v>
      </c>
      <c r="BE1416" s="272">
        <v>7.8499196000000002E-11</v>
      </c>
      <c r="BF1416" s="273">
        <v>0</v>
      </c>
      <c r="BG1416" s="273">
        <v>0</v>
      </c>
      <c r="BH1416" s="273">
        <v>0</v>
      </c>
      <c r="BI1416" s="273">
        <v>0</v>
      </c>
      <c r="BJ1416" s="273">
        <v>0</v>
      </c>
      <c r="BK1416" s="273">
        <v>0</v>
      </c>
      <c r="BL1416" s="273">
        <v>0</v>
      </c>
      <c r="BM1416" s="273">
        <v>0</v>
      </c>
      <c r="BN1416" s="272">
        <v>8.7705811000000002E-7</v>
      </c>
      <c r="BO1416" s="273">
        <v>5.2112399999999998E-3</v>
      </c>
      <c r="BP1416" s="273">
        <v>0</v>
      </c>
      <c r="BQ1416" s="273">
        <v>0</v>
      </c>
      <c r="BR1416" s="273">
        <v>0</v>
      </c>
      <c r="BS1416"/>
      <c r="BT1416" s="274">
        <v>1.3946481000000001E-5</v>
      </c>
      <c r="BU1416" s="274">
        <v>6.4193917999999998E-7</v>
      </c>
      <c r="BV1416" s="274">
        <v>7.2355120999999999E-6</v>
      </c>
      <c r="BW1416" s="121">
        <v>0</v>
      </c>
      <c r="BX1416" s="274">
        <v>1.6217819000000001E-6</v>
      </c>
      <c r="BY1416" s="274">
        <v>1.9809562E-7</v>
      </c>
      <c r="BZ1416" s="121">
        <v>0</v>
      </c>
      <c r="CA1416" s="274">
        <v>3.0066651999999998E-7</v>
      </c>
      <c r="CB1416" s="121">
        <v>0</v>
      </c>
      <c r="CC1416" s="121">
        <v>0</v>
      </c>
      <c r="CD1416" s="121">
        <v>0</v>
      </c>
      <c r="CE1416" s="121">
        <v>0</v>
      </c>
      <c r="CF1416" s="121">
        <v>0</v>
      </c>
      <c r="CG1416" s="274">
        <v>4.1702788000000001E-7</v>
      </c>
      <c r="CH1416" s="274">
        <v>3.5105001E-6</v>
      </c>
      <c r="CI1416" s="274">
        <v>2.0957759000000001E-8</v>
      </c>
      <c r="CJ1416" s="121">
        <v>0</v>
      </c>
      <c r="CK1416"/>
      <c r="CL1416" s="322">
        <v>0</v>
      </c>
      <c r="CM1416" s="322">
        <v>0.25949868999999998</v>
      </c>
      <c r="CN1416" s="322">
        <v>8.3358483000000004E-3</v>
      </c>
      <c r="CO1416" s="322">
        <v>4.8463884000000002E-4</v>
      </c>
      <c r="CP1416" s="322">
        <v>1.4892888999999999E-5</v>
      </c>
      <c r="CQ1416" s="322">
        <v>0</v>
      </c>
      <c r="CR1416" s="322">
        <v>0</v>
      </c>
      <c r="CS1416" s="322">
        <v>5.2228300999999999E-5</v>
      </c>
      <c r="CT1416" s="322">
        <v>0</v>
      </c>
      <c r="CU1416" s="322">
        <v>5.4855158000000001E-2</v>
      </c>
      <c r="CV1416" s="146"/>
      <c r="CW1416" s="135"/>
      <c r="CX1416" s="78" t="s">
        <v>3461</v>
      </c>
      <c r="DB1416" s="70"/>
      <c r="DC1416"/>
      <c r="DD1416"/>
      <c r="DE1416"/>
      <c r="DF1416"/>
      <c r="DG1416"/>
      <c r="DH1416"/>
      <c r="DI1416"/>
      <c r="DJ1416"/>
      <c r="DK1416"/>
      <c r="DL1416"/>
      <c r="DM1416"/>
      <c r="DN1416"/>
    </row>
    <row r="1417" spans="1:118" ht="14.4" customHeight="1">
      <c r="A1417" t="s">
        <v>3049</v>
      </c>
      <c r="B1417" s="168" t="s">
        <v>2934</v>
      </c>
      <c r="C1417" s="279" t="str">
        <f t="shared" si="530"/>
        <v>B.044.01.217</v>
      </c>
      <c r="D1417" s="14" t="s">
        <v>2935</v>
      </c>
      <c r="E1417" s="278" t="s">
        <v>1810</v>
      </c>
      <c r="F1417" s="281" t="str">
        <f t="shared" si="531"/>
        <v>Electricity Montenegro production</v>
      </c>
      <c r="G1417" s="319">
        <f t="shared" si="537"/>
        <v>2.2678204980000002E-2</v>
      </c>
      <c r="H1417" s="319">
        <f t="shared" si="538"/>
        <v>1.8237160599999999E-3</v>
      </c>
      <c r="I1417" s="319">
        <f t="shared" si="539"/>
        <v>2.6113126E-3</v>
      </c>
      <c r="J1417" s="319">
        <f t="shared" si="540"/>
        <v>1.1722532E-4</v>
      </c>
      <c r="K1417" s="319">
        <v>1.8125951000000001E-2</v>
      </c>
      <c r="L1417" s="319">
        <v>1.3066117999999999E-3</v>
      </c>
      <c r="M1417" s="319">
        <v>1.3047008000000001E-3</v>
      </c>
      <c r="N1417" s="319">
        <v>1.0961284E-3</v>
      </c>
      <c r="O1417" s="319">
        <v>7.2758765999999999E-4</v>
      </c>
      <c r="P1417" s="319">
        <v>0</v>
      </c>
      <c r="Q1417" s="319">
        <v>0</v>
      </c>
      <c r="R1417" s="319">
        <v>0</v>
      </c>
      <c r="S1417" s="319">
        <v>1.1722532E-4</v>
      </c>
      <c r="T1417" s="319">
        <v>0</v>
      </c>
      <c r="U1417" s="319">
        <v>0</v>
      </c>
      <c r="V1417" s="319">
        <v>0</v>
      </c>
      <c r="W1417" s="319">
        <v>0</v>
      </c>
      <c r="X1417" s="319">
        <v>0</v>
      </c>
      <c r="Y1417" s="210"/>
      <c r="Z1417" s="320">
        <f t="shared" si="532"/>
        <v>0.13628534586466165</v>
      </c>
      <c r="AA1417" s="210"/>
      <c r="AB1417" s="321">
        <f t="shared" si="533"/>
        <v>1.8125951000000001E-2</v>
      </c>
      <c r="AC1417" s="321">
        <f t="shared" si="534"/>
        <v>4.4350286599999997E-3</v>
      </c>
      <c r="AD1417" s="321">
        <f t="shared" si="541"/>
        <v>2.6113126E-3</v>
      </c>
      <c r="AE1417" s="321">
        <f t="shared" si="535"/>
        <v>2.6113126E-3</v>
      </c>
      <c r="AF1417" s="321">
        <f t="shared" si="536"/>
        <v>1.1722532E-4</v>
      </c>
      <c r="AG1417"/>
      <c r="AH1417" s="121">
        <v>2.0707184999999999</v>
      </c>
      <c r="AI1417" s="121">
        <v>1.5199608</v>
      </c>
      <c r="AJ1417" s="121">
        <v>0</v>
      </c>
      <c r="AK1417" s="121">
        <v>0</v>
      </c>
      <c r="AL1417" s="121">
        <v>0</v>
      </c>
      <c r="AM1417" s="121">
        <v>0.10428548</v>
      </c>
      <c r="AN1417" s="121">
        <v>0.44647220999999998</v>
      </c>
      <c r="AO1417"/>
      <c r="AP1417" s="282">
        <v>3.0452627000000002E-3</v>
      </c>
      <c r="AQ1417" s="282">
        <v>2.9051891999999999E-3</v>
      </c>
      <c r="AR1417" s="282">
        <v>1.2060396E-4</v>
      </c>
      <c r="AS1417" s="283">
        <v>1.9469524E-5</v>
      </c>
      <c r="AT1417" s="255">
        <f t="shared" si="527"/>
        <v>1.7417201741000001E-7</v>
      </c>
      <c r="AU1417" s="256">
        <f t="shared" si="528"/>
        <v>4.4602057682900005E-10</v>
      </c>
      <c r="AV1417" s="256">
        <f t="shared" si="529"/>
        <v>2.7268241154999998E-3</v>
      </c>
      <c r="AW1417" s="272">
        <v>1.2647280000000001E-7</v>
      </c>
      <c r="AX1417" s="272">
        <v>3.8159896000000003E-10</v>
      </c>
      <c r="AY1417" s="272">
        <v>1.0425828999999999E-14</v>
      </c>
      <c r="AZ1417" s="273">
        <v>0</v>
      </c>
      <c r="BA1417" s="273">
        <v>0</v>
      </c>
      <c r="BB1417" s="272">
        <v>1.6298641000000001E-10</v>
      </c>
      <c r="BC1417" s="272">
        <v>4.7536231E-8</v>
      </c>
      <c r="BD1417" s="272">
        <v>2.3104665999999998E-11</v>
      </c>
      <c r="BE1417" s="272">
        <v>4.1306525000000001E-11</v>
      </c>
      <c r="BF1417" s="273">
        <v>0</v>
      </c>
      <c r="BG1417" s="273">
        <v>0</v>
      </c>
      <c r="BH1417" s="273">
        <v>0</v>
      </c>
      <c r="BI1417" s="273">
        <v>0</v>
      </c>
      <c r="BJ1417" s="273">
        <v>0</v>
      </c>
      <c r="BK1417" s="273">
        <v>0</v>
      </c>
      <c r="BL1417" s="273">
        <v>0</v>
      </c>
      <c r="BM1417" s="273">
        <v>0</v>
      </c>
      <c r="BN1417" s="272">
        <v>2.3660155000000002E-6</v>
      </c>
      <c r="BO1417" s="273">
        <v>2.7244580999999999E-3</v>
      </c>
      <c r="BP1417" s="273">
        <v>0</v>
      </c>
      <c r="BQ1417" s="273">
        <v>0</v>
      </c>
      <c r="BR1417" s="273">
        <v>0</v>
      </c>
      <c r="BS1417"/>
      <c r="BT1417" s="274">
        <v>7.3691914999999998E-6</v>
      </c>
      <c r="BU1417" s="274">
        <v>3.3843924999999998E-7</v>
      </c>
      <c r="BV1417" s="274">
        <v>3.7999970000000002E-6</v>
      </c>
      <c r="BW1417" s="121">
        <v>0</v>
      </c>
      <c r="BX1417" s="274">
        <v>8.5135048999999999E-7</v>
      </c>
      <c r="BY1417" s="274">
        <v>1.0551437000000001E-7</v>
      </c>
      <c r="BZ1417" s="121">
        <v>0</v>
      </c>
      <c r="CA1417" s="274">
        <v>1.601481E-7</v>
      </c>
      <c r="CB1417" s="121">
        <v>0</v>
      </c>
      <c r="CC1417" s="121">
        <v>0</v>
      </c>
      <c r="CD1417" s="121">
        <v>0</v>
      </c>
      <c r="CE1417" s="121">
        <v>0</v>
      </c>
      <c r="CF1417" s="121">
        <v>0</v>
      </c>
      <c r="CG1417" s="274">
        <v>2.2190098E-7</v>
      </c>
      <c r="CH1417" s="274">
        <v>1.8353041000000001E-6</v>
      </c>
      <c r="CI1417" s="274">
        <v>5.6537170999999997E-8</v>
      </c>
      <c r="CJ1417" s="121">
        <v>0</v>
      </c>
      <c r="CK1417"/>
      <c r="CL1417" s="322">
        <v>0</v>
      </c>
      <c r="CM1417" s="322">
        <v>0.13628534</v>
      </c>
      <c r="CN1417" s="322">
        <v>4.4400363000000002E-3</v>
      </c>
      <c r="CO1417" s="322">
        <v>2.5575502000000001E-4</v>
      </c>
      <c r="CP1417" s="322">
        <v>7.9326021999999996E-6</v>
      </c>
      <c r="CQ1417" s="322">
        <v>0</v>
      </c>
      <c r="CR1417" s="322">
        <v>0</v>
      </c>
      <c r="CS1417" s="322">
        <v>2.7405590999999999E-5</v>
      </c>
      <c r="CT1417" s="322">
        <v>0</v>
      </c>
      <c r="CU1417" s="322">
        <v>2.8678505999999999E-2</v>
      </c>
      <c r="CV1417" s="146"/>
      <c r="CW1417" s="135"/>
      <c r="CX1417" s="78" t="s">
        <v>3461</v>
      </c>
      <c r="DB1417" s="70"/>
      <c r="DC1417"/>
      <c r="DD1417"/>
      <c r="DE1417"/>
      <c r="DF1417"/>
      <c r="DG1417"/>
      <c r="DH1417"/>
      <c r="DI1417"/>
      <c r="DJ1417"/>
      <c r="DK1417"/>
      <c r="DL1417"/>
      <c r="DM1417"/>
      <c r="DN1417"/>
    </row>
    <row r="1418" spans="1:118" ht="14.4" customHeight="1">
      <c r="A1418" t="s">
        <v>3050</v>
      </c>
      <c r="B1418" s="168" t="s">
        <v>2934</v>
      </c>
      <c r="C1418" s="279" t="str">
        <f t="shared" si="530"/>
        <v>B.044.01.218</v>
      </c>
      <c r="D1418" s="14" t="s">
        <v>2935</v>
      </c>
      <c r="E1418" s="278" t="s">
        <v>1810</v>
      </c>
      <c r="F1418" s="281" t="str">
        <f t="shared" si="531"/>
        <v>Electricity Montserrat production</v>
      </c>
      <c r="G1418" s="319">
        <f t="shared" si="537"/>
        <v>4.0922396399999998E-2</v>
      </c>
      <c r="H1418" s="319">
        <f t="shared" si="538"/>
        <v>2.8650435999999996E-3</v>
      </c>
      <c r="I1418" s="319">
        <f t="shared" si="539"/>
        <v>8.6645457999999995E-3</v>
      </c>
      <c r="J1418" s="319">
        <f t="shared" si="540"/>
        <v>0</v>
      </c>
      <c r="K1418" s="319">
        <v>2.9392807E-2</v>
      </c>
      <c r="L1418" s="319">
        <v>6.8177300999999997E-3</v>
      </c>
      <c r="M1418" s="319">
        <v>1.8468156999999999E-3</v>
      </c>
      <c r="N1418" s="319">
        <v>1.5515794999999999E-3</v>
      </c>
      <c r="O1418" s="319">
        <v>1.3134640999999999E-3</v>
      </c>
      <c r="P1418" s="319">
        <v>0</v>
      </c>
      <c r="Q1418" s="319">
        <v>0</v>
      </c>
      <c r="R1418" s="319">
        <v>0</v>
      </c>
      <c r="S1418" s="319">
        <v>0</v>
      </c>
      <c r="T1418" s="319">
        <v>0</v>
      </c>
      <c r="U1418" s="319">
        <v>0</v>
      </c>
      <c r="V1418" s="319">
        <v>0</v>
      </c>
      <c r="W1418" s="319">
        <v>0</v>
      </c>
      <c r="X1418" s="319">
        <v>0</v>
      </c>
      <c r="Y1418" s="210"/>
      <c r="Z1418" s="320">
        <f t="shared" si="532"/>
        <v>0.22099854887218043</v>
      </c>
      <c r="AA1418" s="210"/>
      <c r="AB1418" s="321">
        <f t="shared" si="533"/>
        <v>2.9392807E-2</v>
      </c>
      <c r="AC1418" s="321">
        <f t="shared" si="534"/>
        <v>1.15295894E-2</v>
      </c>
      <c r="AD1418" s="321">
        <f t="shared" si="541"/>
        <v>8.6645457999999995E-3</v>
      </c>
      <c r="AE1418" s="321">
        <f t="shared" si="535"/>
        <v>8.6645457999999995E-3</v>
      </c>
      <c r="AF1418" s="321">
        <f t="shared" si="536"/>
        <v>0</v>
      </c>
      <c r="AG1418"/>
      <c r="AH1418" s="121">
        <v>3.0994152000000001</v>
      </c>
      <c r="AI1418" s="121">
        <v>3.0994152000000001</v>
      </c>
      <c r="AJ1418" s="121">
        <v>0</v>
      </c>
      <c r="AK1418" s="121">
        <v>0</v>
      </c>
      <c r="AL1418" s="121">
        <v>0</v>
      </c>
      <c r="AM1418" s="121">
        <v>0</v>
      </c>
      <c r="AN1418" s="121">
        <v>0</v>
      </c>
      <c r="AO1418"/>
      <c r="AP1418" s="282">
        <v>6.5679377999999997E-3</v>
      </c>
      <c r="AQ1418" s="282">
        <v>6.1262399000000002E-3</v>
      </c>
      <c r="AR1418" s="282">
        <v>2.2039967000000001E-4</v>
      </c>
      <c r="AS1418" s="282">
        <v>2.2129825000000001E-4</v>
      </c>
      <c r="AT1418" s="255">
        <f t="shared" si="527"/>
        <v>3.6728056872000001E-7</v>
      </c>
      <c r="AU1418" s="256">
        <f t="shared" si="528"/>
        <v>8.1508754938899991E-10</v>
      </c>
      <c r="AV1418" s="256">
        <f t="shared" si="529"/>
        <v>3.0994152000000001E-2</v>
      </c>
      <c r="AW1418" s="272">
        <v>2.0508666E-7</v>
      </c>
      <c r="AX1418" s="272">
        <v>6.1879595000000003E-10</v>
      </c>
      <c r="AY1418" s="272">
        <v>1.6906389000000001E-14</v>
      </c>
      <c r="AZ1418" s="273">
        <v>0</v>
      </c>
      <c r="BA1418" s="273">
        <v>0</v>
      </c>
      <c r="BB1418" s="272">
        <v>2.3070872000000001E-10</v>
      </c>
      <c r="BC1418" s="272">
        <v>1.6196319999999999E-7</v>
      </c>
      <c r="BD1418" s="272">
        <v>3.2704862999999997E-11</v>
      </c>
      <c r="BE1418" s="272">
        <v>1.6356983E-10</v>
      </c>
      <c r="BF1418" s="273">
        <v>0</v>
      </c>
      <c r="BG1418" s="273">
        <v>0</v>
      </c>
      <c r="BH1418" s="273">
        <v>0</v>
      </c>
      <c r="BI1418" s="273">
        <v>0</v>
      </c>
      <c r="BJ1418" s="273">
        <v>0</v>
      </c>
      <c r="BK1418" s="273">
        <v>0</v>
      </c>
      <c r="BL1418" s="273">
        <v>0</v>
      </c>
      <c r="BM1418" s="273">
        <v>0</v>
      </c>
      <c r="BN1418" s="273">
        <v>0</v>
      </c>
      <c r="BO1418" s="273">
        <v>3.0994152000000001E-2</v>
      </c>
      <c r="BP1418" s="273">
        <v>0</v>
      </c>
      <c r="BQ1418" s="273">
        <v>0</v>
      </c>
      <c r="BR1418" s="273">
        <v>0</v>
      </c>
      <c r="BS1418"/>
      <c r="BT1418" s="274">
        <v>1.3901083999999999E-5</v>
      </c>
      <c r="BU1418" s="274">
        <v>1.2036554999999999E-6</v>
      </c>
      <c r="BV1418" s="274">
        <v>6.1620259999999999E-6</v>
      </c>
      <c r="BW1418" s="121">
        <v>0</v>
      </c>
      <c r="BX1418" s="274">
        <v>2.0557718000000001E-6</v>
      </c>
      <c r="BY1418" s="274">
        <v>1.4935652999999999E-7</v>
      </c>
      <c r="BZ1418" s="121">
        <v>0</v>
      </c>
      <c r="CA1418" s="274">
        <v>2.2669108E-7</v>
      </c>
      <c r="CB1418" s="121">
        <v>0</v>
      </c>
      <c r="CC1418" s="121">
        <v>0</v>
      </c>
      <c r="CD1418" s="121">
        <v>0</v>
      </c>
      <c r="CE1418" s="121">
        <v>0</v>
      </c>
      <c r="CF1418" s="121">
        <v>0</v>
      </c>
      <c r="CG1418" s="274">
        <v>3.6113836E-7</v>
      </c>
      <c r="CH1418" s="274">
        <v>3.7424447999999998E-6</v>
      </c>
      <c r="CI1418" s="121">
        <v>0</v>
      </c>
      <c r="CJ1418" s="121">
        <v>0</v>
      </c>
      <c r="CK1418"/>
      <c r="CL1418" s="322">
        <v>0</v>
      </c>
      <c r="CM1418" s="322">
        <v>0.22099854999999999</v>
      </c>
      <c r="CN1418" s="322">
        <v>6.2849111999999999E-3</v>
      </c>
      <c r="CO1418" s="322">
        <v>8.5777859000000004E-4</v>
      </c>
      <c r="CP1418" s="322">
        <v>1.1228669999999999E-5</v>
      </c>
      <c r="CQ1418" s="322">
        <v>0</v>
      </c>
      <c r="CR1418" s="322">
        <v>0</v>
      </c>
      <c r="CS1418" s="322">
        <v>7.6160251000000003E-5</v>
      </c>
      <c r="CT1418" s="322">
        <v>0</v>
      </c>
      <c r="CU1418" s="322">
        <v>0.42105262999999998</v>
      </c>
      <c r="CV1418" s="146"/>
      <c r="CW1418" s="135"/>
      <c r="CX1418" s="78" t="s">
        <v>3461</v>
      </c>
      <c r="DB1418" s="70"/>
      <c r="DC1418"/>
      <c r="DD1418"/>
      <c r="DE1418"/>
      <c r="DF1418"/>
      <c r="DG1418"/>
      <c r="DH1418"/>
      <c r="DI1418"/>
      <c r="DJ1418"/>
      <c r="DK1418"/>
      <c r="DL1418"/>
      <c r="DM1418"/>
      <c r="DN1418"/>
    </row>
    <row r="1419" spans="1:118" ht="14.4" customHeight="1">
      <c r="A1419" t="s">
        <v>3051</v>
      </c>
      <c r="B1419" s="168" t="s">
        <v>2934</v>
      </c>
      <c r="C1419" s="279" t="str">
        <f t="shared" si="530"/>
        <v>B.044.01.219</v>
      </c>
      <c r="D1419" s="14" t="s">
        <v>2935</v>
      </c>
      <c r="E1419" s="278" t="s">
        <v>1810</v>
      </c>
      <c r="F1419" s="281" t="str">
        <f t="shared" si="531"/>
        <v>Electricity Morocco production</v>
      </c>
      <c r="G1419" s="319">
        <f t="shared" si="537"/>
        <v>3.5909266186000002E-2</v>
      </c>
      <c r="H1419" s="319">
        <f t="shared" si="538"/>
        <v>2.9584353999999998E-3</v>
      </c>
      <c r="I1419" s="319">
        <f t="shared" si="539"/>
        <v>4.7757596000000003E-3</v>
      </c>
      <c r="J1419" s="319">
        <f t="shared" si="540"/>
        <v>9.7621185999999995E-5</v>
      </c>
      <c r="K1419" s="319">
        <v>2.807745E-2</v>
      </c>
      <c r="L1419" s="319">
        <v>2.6509239999999998E-3</v>
      </c>
      <c r="M1419" s="319">
        <v>2.1248356E-3</v>
      </c>
      <c r="N1419" s="319">
        <v>1.7851544999999999E-3</v>
      </c>
      <c r="O1419" s="319">
        <v>1.1732808999999999E-3</v>
      </c>
      <c r="P1419" s="319">
        <v>0</v>
      </c>
      <c r="Q1419" s="319">
        <v>0</v>
      </c>
      <c r="R1419" s="319">
        <v>0</v>
      </c>
      <c r="S1419" s="319">
        <v>9.7621185999999995E-5</v>
      </c>
      <c r="T1419" s="319">
        <v>0</v>
      </c>
      <c r="U1419" s="319">
        <v>0</v>
      </c>
      <c r="V1419" s="319">
        <v>0</v>
      </c>
      <c r="W1419" s="319">
        <v>0</v>
      </c>
      <c r="X1419" s="319">
        <v>0</v>
      </c>
      <c r="Y1419" s="210"/>
      <c r="Z1419" s="320">
        <f t="shared" si="532"/>
        <v>0.21110864661654136</v>
      </c>
      <c r="AA1419" s="210"/>
      <c r="AB1419" s="321">
        <f t="shared" si="533"/>
        <v>2.807745E-2</v>
      </c>
      <c r="AC1419" s="321">
        <f t="shared" si="534"/>
        <v>7.734195000000001E-3</v>
      </c>
      <c r="AD1419" s="321">
        <f t="shared" si="541"/>
        <v>4.7757596000000003E-3</v>
      </c>
      <c r="AE1419" s="321">
        <f t="shared" si="535"/>
        <v>4.7757596000000003E-3</v>
      </c>
      <c r="AF1419" s="321">
        <f t="shared" si="536"/>
        <v>9.7621185999999995E-5</v>
      </c>
      <c r="AG1419"/>
      <c r="AH1419" s="121">
        <v>2.6553043000000001</v>
      </c>
      <c r="AI1419" s="121">
        <v>2.4466334999999999</v>
      </c>
      <c r="AJ1419" s="121">
        <v>0</v>
      </c>
      <c r="AK1419" s="121">
        <v>0</v>
      </c>
      <c r="AL1419" s="121">
        <v>1.2030075E-3</v>
      </c>
      <c r="AM1419" s="121">
        <v>0.17662802</v>
      </c>
      <c r="AN1419" s="121">
        <v>3.0839813000000001E-2</v>
      </c>
      <c r="AO1419"/>
      <c r="AP1419" s="282">
        <v>4.9725662000000004E-3</v>
      </c>
      <c r="AQ1419" s="282">
        <v>4.7188802E-3</v>
      </c>
      <c r="AR1419" s="282">
        <v>1.9119543999999999E-4</v>
      </c>
      <c r="AS1419" s="283">
        <v>6.2490564000000003E-5</v>
      </c>
      <c r="AT1419" s="255">
        <f t="shared" si="527"/>
        <v>2.8290649064E-7</v>
      </c>
      <c r="AU1419" s="256">
        <f t="shared" si="528"/>
        <v>7.0708372781200003E-10</v>
      </c>
      <c r="AV1419" s="256">
        <f t="shared" si="529"/>
        <v>8.7521798358999991E-3</v>
      </c>
      <c r="AW1419" s="272">
        <v>1.9590883E-7</v>
      </c>
      <c r="AX1419" s="272">
        <v>5.9110420999999999E-10</v>
      </c>
      <c r="AY1419" s="272">
        <v>1.6149811999999998E-14</v>
      </c>
      <c r="AZ1419" s="273">
        <v>0</v>
      </c>
      <c r="BA1419" s="273">
        <v>0</v>
      </c>
      <c r="BB1419" s="272">
        <v>2.6543964000000001E-10</v>
      </c>
      <c r="BC1419" s="272">
        <v>8.6732221000000006E-8</v>
      </c>
      <c r="BD1419" s="272">
        <v>3.7628256999999999E-11</v>
      </c>
      <c r="BE1419" s="272">
        <v>7.8335111E-11</v>
      </c>
      <c r="BF1419" s="273">
        <v>0</v>
      </c>
      <c r="BG1419" s="273">
        <v>0</v>
      </c>
      <c r="BH1419" s="273">
        <v>0</v>
      </c>
      <c r="BI1419" s="273">
        <v>0</v>
      </c>
      <c r="BJ1419" s="273">
        <v>0</v>
      </c>
      <c r="BK1419" s="273">
        <v>0</v>
      </c>
      <c r="BL1419" s="273">
        <v>0</v>
      </c>
      <c r="BM1419" s="273">
        <v>0</v>
      </c>
      <c r="BN1419" s="272">
        <v>1.9703358999999998E-6</v>
      </c>
      <c r="BO1419" s="273">
        <v>8.7502094999999998E-3</v>
      </c>
      <c r="BP1419" s="273">
        <v>0</v>
      </c>
      <c r="BQ1419" s="273">
        <v>0</v>
      </c>
      <c r="BR1419" s="273">
        <v>0</v>
      </c>
      <c r="BS1419"/>
      <c r="BT1419" s="274">
        <v>1.1737911999999999E-5</v>
      </c>
      <c r="BU1419" s="274">
        <v>6.2745592E-7</v>
      </c>
      <c r="BV1419" s="274">
        <v>5.8862692999999999E-6</v>
      </c>
      <c r="BW1419" s="121">
        <v>0</v>
      </c>
      <c r="BX1419" s="274">
        <v>1.4388946999999999E-6</v>
      </c>
      <c r="BY1419" s="274">
        <v>1.7184067999999999E-7</v>
      </c>
      <c r="BZ1419" s="121">
        <v>0</v>
      </c>
      <c r="CA1419" s="274">
        <v>2.6081718000000002E-7</v>
      </c>
      <c r="CB1419" s="121">
        <v>0</v>
      </c>
      <c r="CC1419" s="121">
        <v>0</v>
      </c>
      <c r="CD1419" s="121">
        <v>0</v>
      </c>
      <c r="CE1419" s="121">
        <v>0</v>
      </c>
      <c r="CF1419" s="121">
        <v>0</v>
      </c>
      <c r="CG1419" s="274">
        <v>3.6633907E-7</v>
      </c>
      <c r="CH1419" s="274">
        <v>2.9392134000000001E-6</v>
      </c>
      <c r="CI1419" s="274">
        <v>4.7082198999999998E-8</v>
      </c>
      <c r="CJ1419" s="121">
        <v>0</v>
      </c>
      <c r="CK1419"/>
      <c r="CL1419" s="322">
        <v>0</v>
      </c>
      <c r="CM1419" s="322">
        <v>0.21110865000000001</v>
      </c>
      <c r="CN1419" s="322">
        <v>7.2310426000000002E-3</v>
      </c>
      <c r="CO1419" s="322">
        <v>4.6870800999999999E-4</v>
      </c>
      <c r="CP1419" s="322">
        <v>1.2919035E-5</v>
      </c>
      <c r="CQ1419" s="322">
        <v>0</v>
      </c>
      <c r="CR1419" s="322">
        <v>0</v>
      </c>
      <c r="CS1419" s="322">
        <v>4.7530871999999999E-5</v>
      </c>
      <c r="CT1419" s="322">
        <v>0</v>
      </c>
      <c r="CU1419" s="322">
        <v>0.11654318</v>
      </c>
      <c r="CV1419" s="146"/>
      <c r="CW1419" s="135"/>
      <c r="CX1419" s="78" t="s">
        <v>3461</v>
      </c>
      <c r="DB1419" s="70"/>
      <c r="DC1419"/>
      <c r="DD1419"/>
      <c r="DE1419"/>
      <c r="DF1419"/>
      <c r="DG1419"/>
      <c r="DH1419"/>
      <c r="DI1419"/>
      <c r="DJ1419"/>
      <c r="DK1419"/>
      <c r="DL1419"/>
      <c r="DM1419"/>
      <c r="DN1419"/>
    </row>
    <row r="1420" spans="1:118" ht="14.4" customHeight="1">
      <c r="A1420" t="s">
        <v>3052</v>
      </c>
      <c r="B1420" s="168" t="s">
        <v>2934</v>
      </c>
      <c r="C1420" s="279" t="str">
        <f t="shared" si="530"/>
        <v>B.044.01.220</v>
      </c>
      <c r="D1420" s="14" t="s">
        <v>2935</v>
      </c>
      <c r="E1420" s="278" t="s">
        <v>1810</v>
      </c>
      <c r="F1420" s="281" t="str">
        <f t="shared" si="531"/>
        <v>Electricity Mozambique production</v>
      </c>
      <c r="G1420" s="319">
        <f t="shared" si="537"/>
        <v>7.3696983700000003E-3</v>
      </c>
      <c r="H1420" s="319">
        <f t="shared" si="538"/>
        <v>7.01302E-4</v>
      </c>
      <c r="I1420" s="319">
        <f t="shared" si="539"/>
        <v>1.3467375499999999E-3</v>
      </c>
      <c r="J1420" s="319">
        <f t="shared" si="540"/>
        <v>1.6760122000000001E-4</v>
      </c>
      <c r="K1420" s="319">
        <v>5.1540576000000003E-3</v>
      </c>
      <c r="L1420" s="319">
        <v>8.0892195999999995E-4</v>
      </c>
      <c r="M1420" s="319">
        <v>5.3781559E-4</v>
      </c>
      <c r="N1420" s="319">
        <v>4.5183916000000001E-4</v>
      </c>
      <c r="O1420" s="319">
        <v>2.4946284E-4</v>
      </c>
      <c r="P1420" s="319">
        <v>0</v>
      </c>
      <c r="Q1420" s="319">
        <v>0</v>
      </c>
      <c r="R1420" s="319">
        <v>0</v>
      </c>
      <c r="S1420" s="319">
        <v>1.6760122000000001E-4</v>
      </c>
      <c r="T1420" s="319">
        <v>0</v>
      </c>
      <c r="U1420" s="319">
        <v>0</v>
      </c>
      <c r="V1420" s="319">
        <v>0</v>
      </c>
      <c r="W1420" s="319">
        <v>0</v>
      </c>
      <c r="X1420" s="319">
        <v>0</v>
      </c>
      <c r="Y1420" s="210"/>
      <c r="Z1420" s="320">
        <f t="shared" si="532"/>
        <v>3.8752312781954887E-2</v>
      </c>
      <c r="AA1420" s="210"/>
      <c r="AB1420" s="321">
        <f t="shared" si="533"/>
        <v>5.1540576000000003E-3</v>
      </c>
      <c r="AC1420" s="321">
        <f t="shared" si="534"/>
        <v>2.0480395499999997E-3</v>
      </c>
      <c r="AD1420" s="321">
        <f t="shared" si="541"/>
        <v>1.3467375499999999E-3</v>
      </c>
      <c r="AE1420" s="321">
        <f t="shared" si="535"/>
        <v>1.3467375499999999E-3</v>
      </c>
      <c r="AF1420" s="321">
        <f t="shared" si="536"/>
        <v>1.6760122000000001E-4</v>
      </c>
      <c r="AG1420"/>
      <c r="AH1420" s="121">
        <v>1.3466737</v>
      </c>
      <c r="AI1420" s="121">
        <v>0.4885198</v>
      </c>
      <c r="AJ1420" s="121">
        <v>0</v>
      </c>
      <c r="AK1420" s="121">
        <v>0</v>
      </c>
      <c r="AL1420" s="121">
        <v>8.1142563000000008E-3</v>
      </c>
      <c r="AM1420" s="121">
        <v>3.7027242000000002E-3</v>
      </c>
      <c r="AN1420" s="121">
        <v>0.84633694999999998</v>
      </c>
      <c r="AO1420"/>
      <c r="AP1420" s="282">
        <v>1.0653883999999999E-3</v>
      </c>
      <c r="AQ1420" s="282">
        <v>9.9649952999999992E-4</v>
      </c>
      <c r="AR1420" s="283">
        <v>3.8066662999999998E-5</v>
      </c>
      <c r="AS1420" s="283">
        <v>3.0822221999999998E-5</v>
      </c>
      <c r="AT1420" s="255">
        <f t="shared" si="527"/>
        <v>5.9742178234999991E-8</v>
      </c>
      <c r="AU1420" s="256">
        <f t="shared" si="528"/>
        <v>1.4077908335199999E-10</v>
      </c>
      <c r="AV1420" s="256">
        <f t="shared" si="529"/>
        <v>4.316837877E-3</v>
      </c>
      <c r="AW1420" s="272">
        <v>3.5962146999999999E-8</v>
      </c>
      <c r="AX1420" s="272">
        <v>1.0850648000000001E-10</v>
      </c>
      <c r="AY1420" s="272">
        <v>2.9645520000000001E-15</v>
      </c>
      <c r="AZ1420" s="273">
        <v>0</v>
      </c>
      <c r="BA1420" s="273">
        <v>0</v>
      </c>
      <c r="BB1420" s="272">
        <v>6.7185234999999999E-11</v>
      </c>
      <c r="BC1420" s="272">
        <v>2.3712845999999999E-8</v>
      </c>
      <c r="BD1420" s="272">
        <v>9.5240607999999998E-12</v>
      </c>
      <c r="BE1420" s="272">
        <v>2.2745577999999999E-11</v>
      </c>
      <c r="BF1420" s="273">
        <v>0</v>
      </c>
      <c r="BG1420" s="273">
        <v>0</v>
      </c>
      <c r="BH1420" s="273">
        <v>0</v>
      </c>
      <c r="BI1420" s="273">
        <v>0</v>
      </c>
      <c r="BJ1420" s="273">
        <v>0</v>
      </c>
      <c r="BK1420" s="273">
        <v>0</v>
      </c>
      <c r="BL1420" s="273">
        <v>0</v>
      </c>
      <c r="BM1420" s="273">
        <v>0</v>
      </c>
      <c r="BN1420" s="272">
        <v>3.382777E-6</v>
      </c>
      <c r="BO1420" s="273">
        <v>4.3134551000000004E-3</v>
      </c>
      <c r="BP1420" s="273">
        <v>0</v>
      </c>
      <c r="BQ1420" s="273">
        <v>0</v>
      </c>
      <c r="BR1420" s="273">
        <v>0</v>
      </c>
      <c r="BS1420"/>
      <c r="BT1420" s="274">
        <v>2.4573191999999999E-6</v>
      </c>
      <c r="BU1420" s="274">
        <v>1.789341E-7</v>
      </c>
      <c r="BV1420" s="274">
        <v>1.0805172999999999E-6</v>
      </c>
      <c r="BW1420" s="121">
        <v>0</v>
      </c>
      <c r="BX1420" s="274">
        <v>3.3824927E-7</v>
      </c>
      <c r="BY1420" s="274">
        <v>4.3494471E-8</v>
      </c>
      <c r="BZ1420" s="121">
        <v>0</v>
      </c>
      <c r="CA1420" s="274">
        <v>6.6015246999999995E-8</v>
      </c>
      <c r="CB1420" s="121">
        <v>0</v>
      </c>
      <c r="CC1420" s="121">
        <v>0</v>
      </c>
      <c r="CD1420" s="121">
        <v>0</v>
      </c>
      <c r="CE1420" s="121">
        <v>0</v>
      </c>
      <c r="CF1420" s="121">
        <v>0</v>
      </c>
      <c r="CG1420" s="274">
        <v>9.4029817E-8</v>
      </c>
      <c r="CH1420" s="274">
        <v>5.7524574999999995E-7</v>
      </c>
      <c r="CI1420" s="274">
        <v>8.0833214000000002E-8</v>
      </c>
      <c r="CJ1420" s="121">
        <v>0</v>
      </c>
      <c r="CK1420"/>
      <c r="CL1420" s="322">
        <v>0</v>
      </c>
      <c r="CM1420" s="322">
        <v>3.8752312999999997E-2</v>
      </c>
      <c r="CN1420" s="322">
        <v>1.8302438999999999E-3</v>
      </c>
      <c r="CO1420" s="322">
        <v>1.3239959999999999E-4</v>
      </c>
      <c r="CP1420" s="322">
        <v>3.2699275E-6</v>
      </c>
      <c r="CQ1420" s="322">
        <v>0</v>
      </c>
      <c r="CR1420" s="322">
        <v>0</v>
      </c>
      <c r="CS1420" s="322">
        <v>1.1687039999999999E-5</v>
      </c>
      <c r="CT1420" s="322">
        <v>0</v>
      </c>
      <c r="CU1420" s="322">
        <v>6.6172971999999997E-2</v>
      </c>
      <c r="CV1420" s="146"/>
      <c r="CW1420" s="135"/>
      <c r="CX1420" s="78" t="s">
        <v>3461</v>
      </c>
      <c r="DB1420" s="70"/>
      <c r="DC1420"/>
      <c r="DD1420"/>
      <c r="DE1420"/>
      <c r="DF1420"/>
      <c r="DG1420"/>
      <c r="DH1420"/>
      <c r="DI1420"/>
      <c r="DJ1420"/>
      <c r="DK1420"/>
      <c r="DL1420"/>
      <c r="DM1420"/>
      <c r="DN1420"/>
    </row>
    <row r="1421" spans="1:118" ht="14.4" customHeight="1">
      <c r="A1421" t="s">
        <v>3053</v>
      </c>
      <c r="B1421" s="168" t="s">
        <v>2934</v>
      </c>
      <c r="C1421" s="279" t="str">
        <f t="shared" si="530"/>
        <v>B.044.01.221</v>
      </c>
      <c r="D1421" s="14" t="s">
        <v>2935</v>
      </c>
      <c r="E1421" s="278" t="s">
        <v>1810</v>
      </c>
      <c r="F1421" s="281" t="str">
        <f t="shared" si="531"/>
        <v>Electricity Myanmar production</v>
      </c>
      <c r="G1421" s="319">
        <f t="shared" si="537"/>
        <v>2.1950954175000002E-2</v>
      </c>
      <c r="H1421" s="319">
        <f t="shared" si="538"/>
        <v>2.1416779499999999E-3</v>
      </c>
      <c r="I1421" s="319">
        <f t="shared" si="539"/>
        <v>3.9015044999999998E-3</v>
      </c>
      <c r="J1421" s="319">
        <f t="shared" si="540"/>
        <v>8.7158724999999998E-5</v>
      </c>
      <c r="K1421" s="319">
        <v>1.5820613000000001E-2</v>
      </c>
      <c r="L1421" s="319">
        <v>2.2738745000000001E-3</v>
      </c>
      <c r="M1421" s="319">
        <v>1.6276299999999999E-3</v>
      </c>
      <c r="N1421" s="319">
        <v>1.3674334000000001E-3</v>
      </c>
      <c r="O1421" s="319">
        <v>7.7424454999999997E-4</v>
      </c>
      <c r="P1421" s="319">
        <v>0</v>
      </c>
      <c r="Q1421" s="319">
        <v>0</v>
      </c>
      <c r="R1421" s="319">
        <v>0</v>
      </c>
      <c r="S1421" s="319">
        <v>8.7158724999999998E-5</v>
      </c>
      <c r="T1421" s="319">
        <v>0</v>
      </c>
      <c r="U1421" s="319">
        <v>0</v>
      </c>
      <c r="V1421" s="319">
        <v>0</v>
      </c>
      <c r="W1421" s="319">
        <v>0</v>
      </c>
      <c r="X1421" s="319">
        <v>0</v>
      </c>
      <c r="Y1421" s="210"/>
      <c r="Z1421" s="320">
        <f t="shared" si="532"/>
        <v>0.11895197744360902</v>
      </c>
      <c r="AA1421" s="210"/>
      <c r="AB1421" s="321">
        <f t="shared" si="533"/>
        <v>1.5820613000000001E-2</v>
      </c>
      <c r="AC1421" s="321">
        <f t="shared" si="534"/>
        <v>6.0431824499999993E-3</v>
      </c>
      <c r="AD1421" s="321">
        <f t="shared" si="541"/>
        <v>3.9015044999999998E-3</v>
      </c>
      <c r="AE1421" s="321">
        <f t="shared" si="535"/>
        <v>3.9015044999999998E-3</v>
      </c>
      <c r="AF1421" s="321">
        <f t="shared" si="536"/>
        <v>8.7158724999999998E-5</v>
      </c>
      <c r="AG1421"/>
      <c r="AH1421" s="121">
        <v>1.9579141</v>
      </c>
      <c r="AI1421" s="121">
        <v>1.51563</v>
      </c>
      <c r="AJ1421" s="121">
        <v>0</v>
      </c>
      <c r="AK1421" s="121">
        <v>0</v>
      </c>
      <c r="AL1421" s="121">
        <v>1.3887581E-2</v>
      </c>
      <c r="AM1421" s="121">
        <v>4.7076545000000001E-3</v>
      </c>
      <c r="AN1421" s="121">
        <v>0.42368890999999997</v>
      </c>
      <c r="AO1421"/>
      <c r="AP1421" s="282">
        <v>3.197428E-3</v>
      </c>
      <c r="AQ1421" s="282">
        <v>2.9939425E-3</v>
      </c>
      <c r="AR1421" s="282">
        <v>1.1547403E-4</v>
      </c>
      <c r="AS1421" s="283">
        <v>8.8011433999999995E-5</v>
      </c>
      <c r="AT1421" s="255">
        <f t="shared" si="527"/>
        <v>1.7949296050999999E-7</v>
      </c>
      <c r="AU1421" s="256">
        <f t="shared" si="528"/>
        <v>4.2704893982640004E-10</v>
      </c>
      <c r="AV1421" s="256">
        <f t="shared" si="529"/>
        <v>1.2326531166899999E-2</v>
      </c>
      <c r="AW1421" s="272">
        <v>1.1038744E-7</v>
      </c>
      <c r="AX1421" s="272">
        <v>3.3306554E-10</v>
      </c>
      <c r="AY1421" s="272">
        <v>9.0998264000000001E-15</v>
      </c>
      <c r="AZ1421" s="273">
        <v>0</v>
      </c>
      <c r="BA1421" s="273">
        <v>0</v>
      </c>
      <c r="BB1421" s="272">
        <v>2.0332751000000001E-10</v>
      </c>
      <c r="BC1421" s="272">
        <v>6.8902193000000002E-8</v>
      </c>
      <c r="BD1421" s="272">
        <v>2.8823350999999999E-11</v>
      </c>
      <c r="BE1421" s="272">
        <v>6.5150949000000001E-11</v>
      </c>
      <c r="BF1421" s="273">
        <v>0</v>
      </c>
      <c r="BG1421" s="273">
        <v>0</v>
      </c>
      <c r="BH1421" s="273">
        <v>0</v>
      </c>
      <c r="BI1421" s="273">
        <v>0</v>
      </c>
      <c r="BJ1421" s="273">
        <v>0</v>
      </c>
      <c r="BK1421" s="273">
        <v>0</v>
      </c>
      <c r="BL1421" s="273">
        <v>0</v>
      </c>
      <c r="BM1421" s="273">
        <v>0</v>
      </c>
      <c r="BN1421" s="272">
        <v>1.7591669E-6</v>
      </c>
      <c r="BO1421" s="273">
        <v>1.2324771999999999E-2</v>
      </c>
      <c r="BP1421" s="273">
        <v>0</v>
      </c>
      <c r="BQ1421" s="273">
        <v>0</v>
      </c>
      <c r="BR1421" s="273">
        <v>0</v>
      </c>
      <c r="BS1421"/>
      <c r="BT1421" s="274">
        <v>7.2907603000000001E-6</v>
      </c>
      <c r="BU1421" s="274">
        <v>5.1611130999999997E-7</v>
      </c>
      <c r="BV1421" s="274">
        <v>3.3166968000000002E-6</v>
      </c>
      <c r="BW1421" s="121">
        <v>0</v>
      </c>
      <c r="BX1421" s="274">
        <v>1.0199918000000001E-6</v>
      </c>
      <c r="BY1421" s="274">
        <v>1.3163045000000001E-7</v>
      </c>
      <c r="BZ1421" s="121">
        <v>0</v>
      </c>
      <c r="CA1421" s="274">
        <v>1.9978669E-7</v>
      </c>
      <c r="CB1421" s="121">
        <v>0</v>
      </c>
      <c r="CC1421" s="121">
        <v>0</v>
      </c>
      <c r="CD1421" s="121">
        <v>0</v>
      </c>
      <c r="CE1421" s="121">
        <v>0</v>
      </c>
      <c r="CF1421" s="121">
        <v>0</v>
      </c>
      <c r="CG1421" s="274">
        <v>2.8291977000000001E-7</v>
      </c>
      <c r="CH1421" s="274">
        <v>1.7815872999999999E-6</v>
      </c>
      <c r="CI1421" s="274">
        <v>4.2036208E-8</v>
      </c>
      <c r="CJ1421" s="121">
        <v>0</v>
      </c>
      <c r="CK1421"/>
      <c r="CL1421" s="322">
        <v>0</v>
      </c>
      <c r="CM1421" s="322">
        <v>0.11895198</v>
      </c>
      <c r="CN1421" s="322">
        <v>5.5389990000000002E-3</v>
      </c>
      <c r="CO1421" s="322">
        <v>3.8330539999999999E-4</v>
      </c>
      <c r="CP1421" s="322">
        <v>9.8960170999999996E-6</v>
      </c>
      <c r="CQ1421" s="322">
        <v>0</v>
      </c>
      <c r="CR1421" s="322">
        <v>0</v>
      </c>
      <c r="CS1421" s="322">
        <v>3.4787638999999999E-5</v>
      </c>
      <c r="CT1421" s="322">
        <v>0</v>
      </c>
      <c r="CU1421" s="322">
        <v>0.19191763000000001</v>
      </c>
      <c r="CV1421" s="146"/>
      <c r="CW1421" s="135"/>
      <c r="CX1421" s="78" t="s">
        <v>3461</v>
      </c>
      <c r="DB1421" s="70"/>
      <c r="DC1421"/>
      <c r="DD1421"/>
      <c r="DE1421"/>
      <c r="DF1421"/>
      <c r="DG1421"/>
      <c r="DH1421"/>
      <c r="DI1421"/>
      <c r="DJ1421"/>
      <c r="DK1421"/>
      <c r="DL1421"/>
      <c r="DM1421"/>
      <c r="DN1421"/>
    </row>
    <row r="1422" spans="1:118" ht="14.4" customHeight="1">
      <c r="A1422" t="s">
        <v>3054</v>
      </c>
      <c r="B1422" s="168" t="s">
        <v>2934</v>
      </c>
      <c r="C1422" s="279" t="str">
        <f t="shared" si="530"/>
        <v>B.044.01.222</v>
      </c>
      <c r="D1422" s="14" t="s">
        <v>2935</v>
      </c>
      <c r="E1422" s="278" t="s">
        <v>1810</v>
      </c>
      <c r="F1422" s="281" t="str">
        <f t="shared" si="531"/>
        <v>Electricity Namibia production</v>
      </c>
      <c r="G1422" s="319">
        <f t="shared" si="537"/>
        <v>3.6934096689999999E-3</v>
      </c>
      <c r="H1422" s="319">
        <f t="shared" si="538"/>
        <v>1.94229589E-4</v>
      </c>
      <c r="I1422" s="319">
        <f t="shared" si="539"/>
        <v>4.7339069000000003E-4</v>
      </c>
      <c r="J1422" s="319">
        <f t="shared" si="540"/>
        <v>4.3693889000000002E-4</v>
      </c>
      <c r="K1422" s="319">
        <v>2.5888504999999999E-3</v>
      </c>
      <c r="L1422" s="319">
        <v>3.2648648E-4</v>
      </c>
      <c r="M1422" s="319">
        <v>1.4690421E-4</v>
      </c>
      <c r="N1422" s="319">
        <v>1.2341977000000001E-4</v>
      </c>
      <c r="O1422" s="319">
        <v>7.0809819E-5</v>
      </c>
      <c r="P1422" s="319">
        <v>0</v>
      </c>
      <c r="Q1422" s="319">
        <v>0</v>
      </c>
      <c r="R1422" s="319">
        <v>0</v>
      </c>
      <c r="S1422" s="319">
        <v>4.3693889000000002E-4</v>
      </c>
      <c r="T1422" s="319">
        <v>0</v>
      </c>
      <c r="U1422" s="319">
        <v>0</v>
      </c>
      <c r="V1422" s="319">
        <v>0</v>
      </c>
      <c r="W1422" s="319">
        <v>0</v>
      </c>
      <c r="X1422" s="319">
        <v>0</v>
      </c>
      <c r="Y1422" s="210"/>
      <c r="Z1422" s="320">
        <f t="shared" si="532"/>
        <v>1.9465041353383457E-2</v>
      </c>
      <c r="AA1422" s="210"/>
      <c r="AB1422" s="321">
        <f t="shared" si="533"/>
        <v>2.5888504999999999E-3</v>
      </c>
      <c r="AC1422" s="321">
        <f t="shared" si="534"/>
        <v>6.6762027900000003E-4</v>
      </c>
      <c r="AD1422" s="321">
        <f t="shared" si="541"/>
        <v>4.7339069000000003E-4</v>
      </c>
      <c r="AE1422" s="321">
        <f t="shared" si="535"/>
        <v>4.7339069000000003E-4</v>
      </c>
      <c r="AF1422" s="321">
        <f t="shared" si="536"/>
        <v>4.3693889000000002E-4</v>
      </c>
      <c r="AG1422"/>
      <c r="AH1422" s="121">
        <v>1.1467096000000001</v>
      </c>
      <c r="AI1422" s="121">
        <v>0.14101069999999999</v>
      </c>
      <c r="AJ1422" s="121">
        <v>0</v>
      </c>
      <c r="AK1422" s="121">
        <v>0</v>
      </c>
      <c r="AL1422" s="121">
        <v>0</v>
      </c>
      <c r="AM1422" s="121">
        <v>0.26818638</v>
      </c>
      <c r="AN1422" s="121">
        <v>0.73751253000000005</v>
      </c>
      <c r="AO1422"/>
      <c r="AP1422" s="282">
        <v>4.6421740999999999E-4</v>
      </c>
      <c r="AQ1422" s="282">
        <v>4.4231114000000001E-4</v>
      </c>
      <c r="AR1422" s="283">
        <v>1.7724849000000001E-5</v>
      </c>
      <c r="AS1422" s="283">
        <v>4.1814161999999998E-6</v>
      </c>
      <c r="AT1422" s="255">
        <f t="shared" si="527"/>
        <v>2.6517454932000004E-8</v>
      </c>
      <c r="AU1422" s="256">
        <f t="shared" si="528"/>
        <v>6.5550477975700006E-11</v>
      </c>
      <c r="AV1422" s="256">
        <f t="shared" si="529"/>
        <v>5.8563251999999998E-4</v>
      </c>
      <c r="AW1422" s="272">
        <v>1.8063559000000001E-8</v>
      </c>
      <c r="AX1422" s="272">
        <v>5.4502115999999999E-11</v>
      </c>
      <c r="AY1422" s="272">
        <v>1.4890756999999999E-15</v>
      </c>
      <c r="AZ1422" s="273">
        <v>0</v>
      </c>
      <c r="BA1422" s="273">
        <v>0</v>
      </c>
      <c r="BB1422" s="272">
        <v>1.8351631999999999E-11</v>
      </c>
      <c r="BC1422" s="272">
        <v>8.4355443000000006E-9</v>
      </c>
      <c r="BD1422" s="272">
        <v>2.6014951000000002E-12</v>
      </c>
      <c r="BE1422" s="272">
        <v>8.4453777999999996E-12</v>
      </c>
      <c r="BF1422" s="273">
        <v>0</v>
      </c>
      <c r="BG1422" s="273">
        <v>0</v>
      </c>
      <c r="BH1422" s="273">
        <v>0</v>
      </c>
      <c r="BI1422" s="273">
        <v>0</v>
      </c>
      <c r="BJ1422" s="273">
        <v>0</v>
      </c>
      <c r="BK1422" s="273">
        <v>0</v>
      </c>
      <c r="BL1422" s="273">
        <v>0</v>
      </c>
      <c r="BM1422" s="273">
        <v>0</v>
      </c>
      <c r="BN1422" s="272">
        <v>8.8189499999999996E-6</v>
      </c>
      <c r="BO1422" s="273">
        <v>5.7681357000000002E-4</v>
      </c>
      <c r="BP1422" s="273">
        <v>0</v>
      </c>
      <c r="BQ1422" s="273">
        <v>0</v>
      </c>
      <c r="BR1422" s="273">
        <v>0</v>
      </c>
      <c r="BS1422"/>
      <c r="BT1422" s="274">
        <v>1.1520588999999999E-6</v>
      </c>
      <c r="BU1422" s="274">
        <v>6.4266846E-8</v>
      </c>
      <c r="BV1422" s="274">
        <v>5.4273701000000001E-7</v>
      </c>
      <c r="BW1422" s="121">
        <v>0</v>
      </c>
      <c r="BX1422" s="274">
        <v>1.0745990000000001E-7</v>
      </c>
      <c r="BY1422" s="274">
        <v>1.1880505E-8</v>
      </c>
      <c r="BZ1422" s="121">
        <v>0</v>
      </c>
      <c r="CA1422" s="274">
        <v>1.8032050000000002E-8</v>
      </c>
      <c r="CB1422" s="121">
        <v>0</v>
      </c>
      <c r="CC1422" s="121">
        <v>0</v>
      </c>
      <c r="CD1422" s="121">
        <v>0</v>
      </c>
      <c r="CE1422" s="121">
        <v>0</v>
      </c>
      <c r="CF1422" s="121">
        <v>0</v>
      </c>
      <c r="CG1422" s="274">
        <v>2.6683303999999999E-8</v>
      </c>
      <c r="CH1422" s="274">
        <v>1.7026590999999999E-7</v>
      </c>
      <c r="CI1422" s="274">
        <v>2.1073339E-7</v>
      </c>
      <c r="CJ1422" s="121">
        <v>0</v>
      </c>
      <c r="CK1422"/>
      <c r="CL1422" s="322">
        <v>0</v>
      </c>
      <c r="CM1422" s="322">
        <v>1.9465040999999999E-2</v>
      </c>
      <c r="CN1422" s="322">
        <v>4.9993072000000004E-4</v>
      </c>
      <c r="CO1422" s="322">
        <v>4.6695244E-5</v>
      </c>
      <c r="CP1422" s="322">
        <v>8.9317997999999999E-7</v>
      </c>
      <c r="CQ1422" s="322">
        <v>0</v>
      </c>
      <c r="CR1422" s="322">
        <v>0</v>
      </c>
      <c r="CS1422" s="322">
        <v>3.9023931000000001E-6</v>
      </c>
      <c r="CT1422" s="322">
        <v>0</v>
      </c>
      <c r="CU1422" s="322">
        <v>7.2793446999999999E-3</v>
      </c>
      <c r="CV1422" s="146"/>
      <c r="CW1422" s="135"/>
      <c r="CX1422" s="78" t="s">
        <v>3461</v>
      </c>
      <c r="DB1422" s="70"/>
      <c r="DC1422"/>
      <c r="DD1422"/>
      <c r="DE1422"/>
      <c r="DF1422"/>
      <c r="DG1422"/>
      <c r="DH1422"/>
      <c r="DI1422"/>
      <c r="DJ1422"/>
      <c r="DK1422"/>
      <c r="DL1422"/>
      <c r="DM1422"/>
      <c r="DN1422"/>
    </row>
    <row r="1423" spans="1:118" ht="14.4" customHeight="1">
      <c r="A1423" t="s">
        <v>3055</v>
      </c>
      <c r="B1423" s="168" t="s">
        <v>2934</v>
      </c>
      <c r="C1423" s="279" t="str">
        <f t="shared" si="530"/>
        <v>B.044.01.223</v>
      </c>
      <c r="D1423" s="14" t="s">
        <v>2935</v>
      </c>
      <c r="E1423" s="278" t="s">
        <v>1810</v>
      </c>
      <c r="F1423" s="281" t="str">
        <f t="shared" si="531"/>
        <v>Electricity Nauru production</v>
      </c>
      <c r="G1423" s="319">
        <f t="shared" si="537"/>
        <v>4.0922396399999998E-2</v>
      </c>
      <c r="H1423" s="319">
        <f t="shared" si="538"/>
        <v>2.8650435999999996E-3</v>
      </c>
      <c r="I1423" s="319">
        <f t="shared" si="539"/>
        <v>8.6645457999999995E-3</v>
      </c>
      <c r="J1423" s="319">
        <f t="shared" si="540"/>
        <v>0</v>
      </c>
      <c r="K1423" s="319">
        <v>2.9392807E-2</v>
      </c>
      <c r="L1423" s="319">
        <v>6.8177300999999997E-3</v>
      </c>
      <c r="M1423" s="319">
        <v>1.8468156999999999E-3</v>
      </c>
      <c r="N1423" s="319">
        <v>1.5515794999999999E-3</v>
      </c>
      <c r="O1423" s="319">
        <v>1.3134640999999999E-3</v>
      </c>
      <c r="P1423" s="319">
        <v>0</v>
      </c>
      <c r="Q1423" s="319">
        <v>0</v>
      </c>
      <c r="R1423" s="319">
        <v>0</v>
      </c>
      <c r="S1423" s="319">
        <v>0</v>
      </c>
      <c r="T1423" s="319">
        <v>0</v>
      </c>
      <c r="U1423" s="319">
        <v>0</v>
      </c>
      <c r="V1423" s="319">
        <v>0</v>
      </c>
      <c r="W1423" s="319">
        <v>0</v>
      </c>
      <c r="X1423" s="319">
        <v>0</v>
      </c>
      <c r="Y1423" s="210"/>
      <c r="Z1423" s="320">
        <f t="shared" si="532"/>
        <v>0.22099854887218043</v>
      </c>
      <c r="AA1423" s="210"/>
      <c r="AB1423" s="321">
        <f t="shared" si="533"/>
        <v>2.9392807E-2</v>
      </c>
      <c r="AC1423" s="321">
        <f t="shared" si="534"/>
        <v>1.15295894E-2</v>
      </c>
      <c r="AD1423" s="321">
        <f t="shared" si="541"/>
        <v>8.6645457999999995E-3</v>
      </c>
      <c r="AE1423" s="321">
        <f t="shared" si="535"/>
        <v>8.6645457999999995E-3</v>
      </c>
      <c r="AF1423" s="321">
        <f t="shared" si="536"/>
        <v>0</v>
      </c>
      <c r="AG1423"/>
      <c r="AH1423" s="121">
        <v>3.0994152000000001</v>
      </c>
      <c r="AI1423" s="121">
        <v>3.0994152000000001</v>
      </c>
      <c r="AJ1423" s="121">
        <v>0</v>
      </c>
      <c r="AK1423" s="121">
        <v>0</v>
      </c>
      <c r="AL1423" s="121">
        <v>0</v>
      </c>
      <c r="AM1423" s="121">
        <v>0</v>
      </c>
      <c r="AN1423" s="121">
        <v>0</v>
      </c>
      <c r="AO1423"/>
      <c r="AP1423" s="282">
        <v>6.5679377999999997E-3</v>
      </c>
      <c r="AQ1423" s="282">
        <v>6.1262399000000002E-3</v>
      </c>
      <c r="AR1423" s="282">
        <v>2.2039967000000001E-4</v>
      </c>
      <c r="AS1423" s="282">
        <v>2.2129825000000001E-4</v>
      </c>
      <c r="AT1423" s="255">
        <f t="shared" si="527"/>
        <v>3.6728056872000001E-7</v>
      </c>
      <c r="AU1423" s="256">
        <f t="shared" si="528"/>
        <v>8.1508754938899991E-10</v>
      </c>
      <c r="AV1423" s="256">
        <f t="shared" si="529"/>
        <v>3.0994152000000001E-2</v>
      </c>
      <c r="AW1423" s="272">
        <v>2.0508666E-7</v>
      </c>
      <c r="AX1423" s="272">
        <v>6.1879595000000003E-10</v>
      </c>
      <c r="AY1423" s="272">
        <v>1.6906389000000001E-14</v>
      </c>
      <c r="AZ1423" s="273">
        <v>0</v>
      </c>
      <c r="BA1423" s="273">
        <v>0</v>
      </c>
      <c r="BB1423" s="272">
        <v>2.3070872000000001E-10</v>
      </c>
      <c r="BC1423" s="272">
        <v>1.6196319999999999E-7</v>
      </c>
      <c r="BD1423" s="272">
        <v>3.2704862999999997E-11</v>
      </c>
      <c r="BE1423" s="272">
        <v>1.6356983E-10</v>
      </c>
      <c r="BF1423" s="273">
        <v>0</v>
      </c>
      <c r="BG1423" s="273">
        <v>0</v>
      </c>
      <c r="BH1423" s="273">
        <v>0</v>
      </c>
      <c r="BI1423" s="273">
        <v>0</v>
      </c>
      <c r="BJ1423" s="273">
        <v>0</v>
      </c>
      <c r="BK1423" s="273">
        <v>0</v>
      </c>
      <c r="BL1423" s="273">
        <v>0</v>
      </c>
      <c r="BM1423" s="273">
        <v>0</v>
      </c>
      <c r="BN1423" s="273">
        <v>0</v>
      </c>
      <c r="BO1423" s="273">
        <v>3.0994152000000001E-2</v>
      </c>
      <c r="BP1423" s="273">
        <v>0</v>
      </c>
      <c r="BQ1423" s="273">
        <v>0</v>
      </c>
      <c r="BR1423" s="273">
        <v>0</v>
      </c>
      <c r="BS1423"/>
      <c r="BT1423" s="274">
        <v>1.3901083999999999E-5</v>
      </c>
      <c r="BU1423" s="274">
        <v>1.2036554999999999E-6</v>
      </c>
      <c r="BV1423" s="274">
        <v>6.1620259999999999E-6</v>
      </c>
      <c r="BW1423" s="121">
        <v>0</v>
      </c>
      <c r="BX1423" s="274">
        <v>2.0557718000000001E-6</v>
      </c>
      <c r="BY1423" s="274">
        <v>1.4935652999999999E-7</v>
      </c>
      <c r="BZ1423" s="121">
        <v>0</v>
      </c>
      <c r="CA1423" s="274">
        <v>2.2669108E-7</v>
      </c>
      <c r="CB1423" s="121">
        <v>0</v>
      </c>
      <c r="CC1423" s="121">
        <v>0</v>
      </c>
      <c r="CD1423" s="121">
        <v>0</v>
      </c>
      <c r="CE1423" s="121">
        <v>0</v>
      </c>
      <c r="CF1423" s="121">
        <v>0</v>
      </c>
      <c r="CG1423" s="274">
        <v>3.6113836E-7</v>
      </c>
      <c r="CH1423" s="274">
        <v>3.7424447999999998E-6</v>
      </c>
      <c r="CI1423" s="121">
        <v>0</v>
      </c>
      <c r="CJ1423" s="121">
        <v>0</v>
      </c>
      <c r="CK1423"/>
      <c r="CL1423" s="322">
        <v>0</v>
      </c>
      <c r="CM1423" s="322">
        <v>0.22099854999999999</v>
      </c>
      <c r="CN1423" s="322">
        <v>6.2849111999999999E-3</v>
      </c>
      <c r="CO1423" s="322">
        <v>8.5777859000000004E-4</v>
      </c>
      <c r="CP1423" s="322">
        <v>1.1228669999999999E-5</v>
      </c>
      <c r="CQ1423" s="322">
        <v>0</v>
      </c>
      <c r="CR1423" s="322">
        <v>0</v>
      </c>
      <c r="CS1423" s="322">
        <v>7.6160251000000003E-5</v>
      </c>
      <c r="CT1423" s="322">
        <v>0</v>
      </c>
      <c r="CU1423" s="322">
        <v>0.42105262999999998</v>
      </c>
      <c r="CV1423" s="146"/>
      <c r="CW1423" s="135"/>
      <c r="CX1423" s="78" t="s">
        <v>3461</v>
      </c>
      <c r="DB1423" s="70"/>
      <c r="DC1423"/>
      <c r="DD1423"/>
      <c r="DE1423"/>
      <c r="DF1423"/>
      <c r="DG1423"/>
      <c r="DH1423"/>
      <c r="DI1423"/>
      <c r="DJ1423"/>
      <c r="DK1423"/>
      <c r="DL1423"/>
      <c r="DM1423"/>
      <c r="DN1423"/>
    </row>
    <row r="1424" spans="1:118" ht="14.4" customHeight="1">
      <c r="A1424" t="s">
        <v>3056</v>
      </c>
      <c r="B1424" s="168" t="s">
        <v>2934</v>
      </c>
      <c r="C1424" s="279" t="str">
        <f t="shared" si="530"/>
        <v>B.044.01.224</v>
      </c>
      <c r="D1424" s="14" t="s">
        <v>2935</v>
      </c>
      <c r="E1424" s="278" t="s">
        <v>1810</v>
      </c>
      <c r="F1424" s="281" t="str">
        <f t="shared" si="531"/>
        <v>Electricity Nepal production</v>
      </c>
      <c r="G1424" s="319">
        <f t="shared" si="537"/>
        <v>6.3542333949999992E-4</v>
      </c>
      <c r="H1424" s="319">
        <f t="shared" si="538"/>
        <v>5.0707771500000001E-5</v>
      </c>
      <c r="I1424" s="319">
        <f t="shared" si="539"/>
        <v>7.2878507999999992E-5</v>
      </c>
      <c r="J1424" s="319">
        <f t="shared" si="540"/>
        <v>2.213076E-4</v>
      </c>
      <c r="K1424" s="319">
        <v>2.9052945999999999E-4</v>
      </c>
      <c r="L1424" s="319">
        <v>2.0222096E-5</v>
      </c>
      <c r="M1424" s="319">
        <v>5.2656411999999999E-5</v>
      </c>
      <c r="N1424" s="319">
        <v>4.4238637000000001E-5</v>
      </c>
      <c r="O1424" s="319">
        <v>6.4691344999999998E-6</v>
      </c>
      <c r="P1424" s="319">
        <v>0</v>
      </c>
      <c r="Q1424" s="319">
        <v>0</v>
      </c>
      <c r="R1424" s="319">
        <v>0</v>
      </c>
      <c r="S1424" s="319">
        <v>2.213076E-4</v>
      </c>
      <c r="T1424" s="319">
        <v>0</v>
      </c>
      <c r="U1424" s="319">
        <v>0</v>
      </c>
      <c r="V1424" s="319">
        <v>0</v>
      </c>
      <c r="W1424" s="319">
        <v>0</v>
      </c>
      <c r="X1424" s="319">
        <v>0</v>
      </c>
      <c r="Y1424" s="210"/>
      <c r="Z1424" s="320">
        <f t="shared" si="532"/>
        <v>2.1844320300751876E-3</v>
      </c>
      <c r="AA1424" s="210"/>
      <c r="AB1424" s="321">
        <f t="shared" si="533"/>
        <v>2.9052945999999999E-4</v>
      </c>
      <c r="AC1424" s="321">
        <f t="shared" si="534"/>
        <v>1.2358627949999999E-4</v>
      </c>
      <c r="AD1424" s="321">
        <f t="shared" si="541"/>
        <v>7.2878507999999992E-5</v>
      </c>
      <c r="AE1424" s="321">
        <f t="shared" si="535"/>
        <v>7.2878507999999992E-5</v>
      </c>
      <c r="AF1424" s="321">
        <f t="shared" si="536"/>
        <v>2.213076E-4</v>
      </c>
      <c r="AG1424"/>
      <c r="AH1424" s="121">
        <v>1.0526316</v>
      </c>
      <c r="AI1424" s="121">
        <v>0</v>
      </c>
      <c r="AJ1424" s="121">
        <v>0</v>
      </c>
      <c r="AK1424" s="121">
        <v>0</v>
      </c>
      <c r="AL1424" s="121">
        <v>0</v>
      </c>
      <c r="AM1424" s="121">
        <v>2.0639836000000002E-2</v>
      </c>
      <c r="AN1424" s="121">
        <v>1.0319917000000001</v>
      </c>
      <c r="AO1424"/>
      <c r="AP1424" s="283">
        <v>5.2287329000000003E-5</v>
      </c>
      <c r="AQ1424" s="283">
        <v>5.0084562000000001E-5</v>
      </c>
      <c r="AR1424" s="283">
        <v>2.1708750000000002E-6</v>
      </c>
      <c r="AS1424" s="283">
        <v>3.1892659E-8</v>
      </c>
      <c r="AT1424" s="255">
        <f t="shared" si="527"/>
        <v>3.0026715273000001E-9</v>
      </c>
      <c r="AU1424" s="256">
        <f t="shared" si="528"/>
        <v>8.0283838290499994E-12</v>
      </c>
      <c r="AV1424" s="256">
        <f t="shared" si="529"/>
        <v>4.4667588999999997E-6</v>
      </c>
      <c r="AW1424" s="272">
        <v>2.0271529000000001E-9</v>
      </c>
      <c r="AX1424" s="272">
        <v>6.1164097E-12</v>
      </c>
      <c r="AY1424" s="272">
        <v>1.6710904999999999E-16</v>
      </c>
      <c r="AZ1424" s="273">
        <v>0</v>
      </c>
      <c r="BA1424" s="273">
        <v>0</v>
      </c>
      <c r="BB1424" s="272">
        <v>6.5779673000000001E-12</v>
      </c>
      <c r="BC1424" s="272">
        <v>9.6894066000000001E-10</v>
      </c>
      <c r="BD1424" s="272">
        <v>9.3248107999999994E-13</v>
      </c>
      <c r="BE1424" s="272">
        <v>9.7932594000000003E-13</v>
      </c>
      <c r="BF1424" s="273">
        <v>0</v>
      </c>
      <c r="BG1424" s="273">
        <v>0</v>
      </c>
      <c r="BH1424" s="273">
        <v>0</v>
      </c>
      <c r="BI1424" s="273">
        <v>0</v>
      </c>
      <c r="BJ1424" s="273">
        <v>0</v>
      </c>
      <c r="BK1424" s="273">
        <v>0</v>
      </c>
      <c r="BL1424" s="273">
        <v>0</v>
      </c>
      <c r="BM1424" s="273">
        <v>0</v>
      </c>
      <c r="BN1424" s="272">
        <v>4.4667588999999997E-6</v>
      </c>
      <c r="BO1424" s="273">
        <v>0</v>
      </c>
      <c r="BP1424" s="273">
        <v>0</v>
      </c>
      <c r="BQ1424" s="273">
        <v>0</v>
      </c>
      <c r="BR1424" s="273">
        <v>0</v>
      </c>
      <c r="BS1424"/>
      <c r="BT1424" s="274">
        <v>2.0589089E-7</v>
      </c>
      <c r="BU1424" s="274">
        <v>8.9174157999999999E-9</v>
      </c>
      <c r="BV1424" s="274">
        <v>6.0907760999999998E-8</v>
      </c>
      <c r="BW1424" s="121">
        <v>0</v>
      </c>
      <c r="BX1424" s="274">
        <v>9.9604160999999998E-9</v>
      </c>
      <c r="BY1424" s="274">
        <v>4.2584535999999998E-9</v>
      </c>
      <c r="BZ1424" s="121">
        <v>0</v>
      </c>
      <c r="CA1424" s="274">
        <v>6.4634162E-9</v>
      </c>
      <c r="CB1424" s="121">
        <v>0</v>
      </c>
      <c r="CC1424" s="121">
        <v>0</v>
      </c>
      <c r="CD1424" s="121">
        <v>0</v>
      </c>
      <c r="CE1424" s="121">
        <v>0</v>
      </c>
      <c r="CF1424" s="121">
        <v>0</v>
      </c>
      <c r="CG1424" s="274">
        <v>8.6479044E-9</v>
      </c>
      <c r="CH1424" s="121">
        <v>0</v>
      </c>
      <c r="CI1424" s="274">
        <v>1.0673553E-7</v>
      </c>
      <c r="CJ1424" s="121">
        <v>0</v>
      </c>
      <c r="CK1424"/>
      <c r="CL1424" s="322">
        <v>0</v>
      </c>
      <c r="CM1424" s="322">
        <v>2.184432E-3</v>
      </c>
      <c r="CN1424" s="322">
        <v>1.791954E-4</v>
      </c>
      <c r="CO1424" s="322">
        <v>7.0778460000000002E-6</v>
      </c>
      <c r="CP1424" s="322">
        <v>3.2015184000000002E-7</v>
      </c>
      <c r="CQ1424" s="322">
        <v>0</v>
      </c>
      <c r="CR1424" s="322">
        <v>0</v>
      </c>
      <c r="CS1424" s="322">
        <v>3.3684545000000001E-7</v>
      </c>
      <c r="CT1424" s="322">
        <v>0</v>
      </c>
      <c r="CU1424" s="322">
        <v>0</v>
      </c>
      <c r="CV1424" s="146"/>
      <c r="CW1424" s="135"/>
      <c r="CX1424" s="78" t="s">
        <v>3461</v>
      </c>
      <c r="DB1424" s="70"/>
      <c r="DC1424"/>
      <c r="DD1424"/>
      <c r="DE1424"/>
      <c r="DF1424"/>
      <c r="DG1424"/>
      <c r="DH1424"/>
      <c r="DI1424"/>
      <c r="DJ1424"/>
      <c r="DK1424"/>
      <c r="DL1424"/>
      <c r="DM1424"/>
      <c r="DN1424"/>
    </row>
    <row r="1425" spans="1:118" ht="14.4" customHeight="1">
      <c r="A1425" t="s">
        <v>3685</v>
      </c>
      <c r="B1425" s="168" t="s">
        <v>2934</v>
      </c>
      <c r="C1425" s="279" t="str">
        <f t="shared" si="530"/>
        <v>B.044.01.225</v>
      </c>
      <c r="D1425" s="14" t="s">
        <v>2935</v>
      </c>
      <c r="E1425" s="278" t="s">
        <v>1810</v>
      </c>
      <c r="F1425" s="281" t="str">
        <f t="shared" si="531"/>
        <v>Electricity Netherlands Antilles production (no data)</v>
      </c>
      <c r="G1425" s="319">
        <f t="shared" si="537"/>
        <v>0</v>
      </c>
      <c r="H1425" s="319">
        <f t="shared" si="538"/>
        <v>0</v>
      </c>
      <c r="I1425" s="319">
        <f t="shared" si="539"/>
        <v>0</v>
      </c>
      <c r="J1425" s="319">
        <f t="shared" si="540"/>
        <v>0</v>
      </c>
      <c r="K1425" s="319">
        <v>0</v>
      </c>
      <c r="L1425" s="319">
        <v>0</v>
      </c>
      <c r="M1425" s="319">
        <v>0</v>
      </c>
      <c r="N1425" s="319">
        <v>0</v>
      </c>
      <c r="O1425" s="319">
        <v>0</v>
      </c>
      <c r="P1425" s="319">
        <v>0</v>
      </c>
      <c r="Q1425" s="319">
        <v>0</v>
      </c>
      <c r="R1425" s="319">
        <v>0</v>
      </c>
      <c r="S1425" s="319">
        <v>0</v>
      </c>
      <c r="T1425" s="319">
        <v>0</v>
      </c>
      <c r="U1425" s="319">
        <v>0</v>
      </c>
      <c r="V1425" s="319">
        <v>0</v>
      </c>
      <c r="W1425" s="319">
        <v>0</v>
      </c>
      <c r="X1425" s="319">
        <v>0</v>
      </c>
      <c r="Y1425" s="210"/>
      <c r="Z1425" s="320">
        <f t="shared" si="532"/>
        <v>0</v>
      </c>
      <c r="AA1425" s="210"/>
      <c r="AB1425" s="321">
        <f t="shared" si="533"/>
        <v>0</v>
      </c>
      <c r="AC1425" s="321">
        <f t="shared" si="534"/>
        <v>0</v>
      </c>
      <c r="AD1425" s="321">
        <f t="shared" si="541"/>
        <v>0</v>
      </c>
      <c r="AE1425" s="321">
        <f t="shared" si="535"/>
        <v>0</v>
      </c>
      <c r="AF1425" s="321">
        <f t="shared" si="536"/>
        <v>0</v>
      </c>
      <c r="AG1425"/>
      <c r="AH1425" s="121">
        <v>0</v>
      </c>
      <c r="AI1425" s="121">
        <v>0</v>
      </c>
      <c r="AJ1425" s="121">
        <v>0</v>
      </c>
      <c r="AK1425" s="121">
        <v>0</v>
      </c>
      <c r="AL1425" s="121">
        <v>0</v>
      </c>
      <c r="AM1425" s="121">
        <v>0</v>
      </c>
      <c r="AN1425" s="121">
        <v>0</v>
      </c>
      <c r="AO1425"/>
      <c r="AP1425" s="282">
        <v>0</v>
      </c>
      <c r="AQ1425" s="282">
        <v>0</v>
      </c>
      <c r="AR1425" s="282">
        <v>0</v>
      </c>
      <c r="AS1425" s="282">
        <v>0</v>
      </c>
      <c r="AT1425" s="255">
        <f t="shared" si="527"/>
        <v>0</v>
      </c>
      <c r="AU1425" s="256">
        <f t="shared" si="528"/>
        <v>0</v>
      </c>
      <c r="AV1425" s="256">
        <f t="shared" si="529"/>
        <v>0</v>
      </c>
      <c r="AW1425" s="273">
        <v>0</v>
      </c>
      <c r="AX1425" s="273">
        <v>0</v>
      </c>
      <c r="AY1425" s="273">
        <v>0</v>
      </c>
      <c r="AZ1425" s="273">
        <v>0</v>
      </c>
      <c r="BA1425" s="273">
        <v>0</v>
      </c>
      <c r="BB1425" s="273">
        <v>0</v>
      </c>
      <c r="BC1425" s="273">
        <v>0</v>
      </c>
      <c r="BD1425" s="273">
        <v>0</v>
      </c>
      <c r="BE1425" s="273">
        <v>0</v>
      </c>
      <c r="BF1425" s="273">
        <v>0</v>
      </c>
      <c r="BG1425" s="273">
        <v>0</v>
      </c>
      <c r="BH1425" s="273">
        <v>0</v>
      </c>
      <c r="BI1425" s="273">
        <v>0</v>
      </c>
      <c r="BJ1425" s="273">
        <v>0</v>
      </c>
      <c r="BK1425" s="273">
        <v>0</v>
      </c>
      <c r="BL1425" s="273">
        <v>0</v>
      </c>
      <c r="BM1425" s="273">
        <v>0</v>
      </c>
      <c r="BN1425" s="273">
        <v>0</v>
      </c>
      <c r="BO1425" s="273">
        <v>0</v>
      </c>
      <c r="BP1425" s="273">
        <v>0</v>
      </c>
      <c r="BQ1425" s="273">
        <v>0</v>
      </c>
      <c r="BR1425" s="273">
        <v>0</v>
      </c>
      <c r="BS1425"/>
      <c r="BT1425" s="121">
        <v>0</v>
      </c>
      <c r="BU1425" s="121">
        <v>0</v>
      </c>
      <c r="BV1425" s="121">
        <v>0</v>
      </c>
      <c r="BW1425" s="121">
        <v>0</v>
      </c>
      <c r="BX1425" s="121">
        <v>0</v>
      </c>
      <c r="BY1425" s="121">
        <v>0</v>
      </c>
      <c r="BZ1425" s="121">
        <v>0</v>
      </c>
      <c r="CA1425" s="121">
        <v>0</v>
      </c>
      <c r="CB1425" s="121">
        <v>0</v>
      </c>
      <c r="CC1425" s="121">
        <v>0</v>
      </c>
      <c r="CD1425" s="121">
        <v>0</v>
      </c>
      <c r="CE1425" s="121">
        <v>0</v>
      </c>
      <c r="CF1425" s="121">
        <v>0</v>
      </c>
      <c r="CG1425" s="121">
        <v>0</v>
      </c>
      <c r="CH1425" s="121">
        <v>0</v>
      </c>
      <c r="CI1425" s="121">
        <v>0</v>
      </c>
      <c r="CJ1425" s="121">
        <v>0</v>
      </c>
      <c r="CK1425"/>
      <c r="CL1425" s="322">
        <v>0</v>
      </c>
      <c r="CM1425" s="322">
        <v>0</v>
      </c>
      <c r="CN1425" s="322">
        <v>0</v>
      </c>
      <c r="CO1425" s="322">
        <v>0</v>
      </c>
      <c r="CP1425" s="322">
        <v>0</v>
      </c>
      <c r="CQ1425" s="322">
        <v>0</v>
      </c>
      <c r="CR1425" s="322">
        <v>0</v>
      </c>
      <c r="CS1425" s="322">
        <v>0</v>
      </c>
      <c r="CT1425" s="322">
        <v>0</v>
      </c>
      <c r="CU1425" s="322">
        <v>0</v>
      </c>
      <c r="CV1425" s="146"/>
      <c r="CW1425" s="135"/>
      <c r="CX1425" s="78" t="s">
        <v>3461</v>
      </c>
      <c r="DB1425" s="70"/>
      <c r="DC1425"/>
      <c r="DD1425"/>
      <c r="DE1425"/>
      <c r="DF1425"/>
      <c r="DG1425"/>
      <c r="DH1425"/>
      <c r="DI1425"/>
      <c r="DJ1425"/>
      <c r="DK1425"/>
      <c r="DL1425"/>
      <c r="DM1425"/>
      <c r="DN1425"/>
    </row>
    <row r="1426" spans="1:118" ht="14.4" customHeight="1">
      <c r="A1426" t="s">
        <v>3686</v>
      </c>
      <c r="B1426" s="168" t="s">
        <v>2934</v>
      </c>
      <c r="C1426" s="279" t="str">
        <f t="shared" si="530"/>
        <v>B.044.01.226</v>
      </c>
      <c r="D1426" s="14" t="s">
        <v>2935</v>
      </c>
      <c r="E1426" s="278" t="s">
        <v>1810</v>
      </c>
      <c r="F1426" s="281" t="str">
        <f t="shared" si="531"/>
        <v>Electricity New Caledonia production (no data)</v>
      </c>
      <c r="G1426" s="319">
        <f t="shared" si="537"/>
        <v>0</v>
      </c>
      <c r="H1426" s="319">
        <f t="shared" si="538"/>
        <v>0</v>
      </c>
      <c r="I1426" s="319">
        <f t="shared" si="539"/>
        <v>0</v>
      </c>
      <c r="J1426" s="319">
        <f t="shared" si="540"/>
        <v>0</v>
      </c>
      <c r="K1426" s="319">
        <v>0</v>
      </c>
      <c r="L1426" s="319">
        <v>0</v>
      </c>
      <c r="M1426" s="319">
        <v>0</v>
      </c>
      <c r="N1426" s="319">
        <v>0</v>
      </c>
      <c r="O1426" s="319">
        <v>0</v>
      </c>
      <c r="P1426" s="319">
        <v>0</v>
      </c>
      <c r="Q1426" s="319">
        <v>0</v>
      </c>
      <c r="R1426" s="319">
        <v>0</v>
      </c>
      <c r="S1426" s="319">
        <v>0</v>
      </c>
      <c r="T1426" s="319">
        <v>0</v>
      </c>
      <c r="U1426" s="319">
        <v>0</v>
      </c>
      <c r="V1426" s="319">
        <v>0</v>
      </c>
      <c r="W1426" s="319">
        <v>0</v>
      </c>
      <c r="X1426" s="319">
        <v>0</v>
      </c>
      <c r="Y1426" s="210"/>
      <c r="Z1426" s="320">
        <f t="shared" si="532"/>
        <v>0</v>
      </c>
      <c r="AA1426" s="210"/>
      <c r="AB1426" s="321">
        <f t="shared" si="533"/>
        <v>0</v>
      </c>
      <c r="AC1426" s="321">
        <f t="shared" si="534"/>
        <v>0</v>
      </c>
      <c r="AD1426" s="321">
        <f t="shared" si="541"/>
        <v>0</v>
      </c>
      <c r="AE1426" s="321">
        <f t="shared" si="535"/>
        <v>0</v>
      </c>
      <c r="AF1426" s="321">
        <f t="shared" si="536"/>
        <v>0</v>
      </c>
      <c r="AG1426"/>
      <c r="AH1426" s="121">
        <v>0</v>
      </c>
      <c r="AI1426" s="121">
        <v>0</v>
      </c>
      <c r="AJ1426" s="121">
        <v>0</v>
      </c>
      <c r="AK1426" s="121">
        <v>0</v>
      </c>
      <c r="AL1426" s="121">
        <v>0</v>
      </c>
      <c r="AM1426" s="121">
        <v>0</v>
      </c>
      <c r="AN1426" s="121">
        <v>0</v>
      </c>
      <c r="AO1426"/>
      <c r="AP1426" s="282">
        <v>0</v>
      </c>
      <c r="AQ1426" s="282">
        <v>0</v>
      </c>
      <c r="AR1426" s="282">
        <v>0</v>
      </c>
      <c r="AS1426" s="282">
        <v>0</v>
      </c>
      <c r="AT1426" s="255">
        <f t="shared" si="527"/>
        <v>0</v>
      </c>
      <c r="AU1426" s="256">
        <f t="shared" si="528"/>
        <v>0</v>
      </c>
      <c r="AV1426" s="256">
        <f t="shared" si="529"/>
        <v>0</v>
      </c>
      <c r="AW1426" s="273">
        <v>0</v>
      </c>
      <c r="AX1426" s="273">
        <v>0</v>
      </c>
      <c r="AY1426" s="273">
        <v>0</v>
      </c>
      <c r="AZ1426" s="273">
        <v>0</v>
      </c>
      <c r="BA1426" s="273">
        <v>0</v>
      </c>
      <c r="BB1426" s="273">
        <v>0</v>
      </c>
      <c r="BC1426" s="273">
        <v>0</v>
      </c>
      <c r="BD1426" s="273">
        <v>0</v>
      </c>
      <c r="BE1426" s="273">
        <v>0</v>
      </c>
      <c r="BF1426" s="273">
        <v>0</v>
      </c>
      <c r="BG1426" s="273">
        <v>0</v>
      </c>
      <c r="BH1426" s="273">
        <v>0</v>
      </c>
      <c r="BI1426" s="273">
        <v>0</v>
      </c>
      <c r="BJ1426" s="273">
        <v>0</v>
      </c>
      <c r="BK1426" s="273">
        <v>0</v>
      </c>
      <c r="BL1426" s="273">
        <v>0</v>
      </c>
      <c r="BM1426" s="273">
        <v>0</v>
      </c>
      <c r="BN1426" s="273">
        <v>0</v>
      </c>
      <c r="BO1426" s="273">
        <v>0</v>
      </c>
      <c r="BP1426" s="273">
        <v>0</v>
      </c>
      <c r="BQ1426" s="273">
        <v>0</v>
      </c>
      <c r="BR1426" s="273">
        <v>0</v>
      </c>
      <c r="BS1426"/>
      <c r="BT1426" s="121">
        <v>0</v>
      </c>
      <c r="BU1426" s="121">
        <v>0</v>
      </c>
      <c r="BV1426" s="121">
        <v>0</v>
      </c>
      <c r="BW1426" s="121">
        <v>0</v>
      </c>
      <c r="BX1426" s="121">
        <v>0</v>
      </c>
      <c r="BY1426" s="121">
        <v>0</v>
      </c>
      <c r="BZ1426" s="121">
        <v>0</v>
      </c>
      <c r="CA1426" s="121">
        <v>0</v>
      </c>
      <c r="CB1426" s="121">
        <v>0</v>
      </c>
      <c r="CC1426" s="121">
        <v>0</v>
      </c>
      <c r="CD1426" s="121">
        <v>0</v>
      </c>
      <c r="CE1426" s="121">
        <v>0</v>
      </c>
      <c r="CF1426" s="121">
        <v>0</v>
      </c>
      <c r="CG1426" s="121">
        <v>0</v>
      </c>
      <c r="CH1426" s="121">
        <v>0</v>
      </c>
      <c r="CI1426" s="121">
        <v>0</v>
      </c>
      <c r="CJ1426" s="121">
        <v>0</v>
      </c>
      <c r="CK1426"/>
      <c r="CL1426" s="322">
        <v>0</v>
      </c>
      <c r="CM1426" s="322">
        <v>0</v>
      </c>
      <c r="CN1426" s="322">
        <v>0</v>
      </c>
      <c r="CO1426" s="322">
        <v>0</v>
      </c>
      <c r="CP1426" s="322">
        <v>0</v>
      </c>
      <c r="CQ1426" s="322">
        <v>0</v>
      </c>
      <c r="CR1426" s="322">
        <v>0</v>
      </c>
      <c r="CS1426" s="322">
        <v>0</v>
      </c>
      <c r="CT1426" s="322">
        <v>0</v>
      </c>
      <c r="CU1426" s="322">
        <v>0</v>
      </c>
      <c r="CV1426" s="146"/>
      <c r="CW1426" s="135"/>
      <c r="CX1426" s="78" t="s">
        <v>3461</v>
      </c>
      <c r="DB1426" s="70"/>
      <c r="DC1426"/>
      <c r="DD1426"/>
      <c r="DE1426"/>
      <c r="DF1426"/>
      <c r="DG1426"/>
      <c r="DH1426"/>
      <c r="DI1426"/>
      <c r="DJ1426"/>
      <c r="DK1426"/>
      <c r="DL1426"/>
      <c r="DM1426"/>
      <c r="DN1426"/>
    </row>
    <row r="1427" spans="1:118" ht="14.4" customHeight="1">
      <c r="A1427" t="s">
        <v>3057</v>
      </c>
      <c r="B1427" s="168" t="s">
        <v>2934</v>
      </c>
      <c r="C1427" s="279" t="str">
        <f t="shared" si="530"/>
        <v>B.044.01.227</v>
      </c>
      <c r="D1427" s="14" t="s">
        <v>2935</v>
      </c>
      <c r="E1427" s="278" t="s">
        <v>1810</v>
      </c>
      <c r="F1427" s="281" t="str">
        <f t="shared" si="531"/>
        <v>Electricity New Zealand production</v>
      </c>
      <c r="G1427" s="319">
        <f t="shared" si="537"/>
        <v>5.5063670199999998E-3</v>
      </c>
      <c r="H1427" s="319">
        <f t="shared" si="538"/>
        <v>5.9301554000000002E-4</v>
      </c>
      <c r="I1427" s="319">
        <f t="shared" si="539"/>
        <v>9.2820656000000004E-4</v>
      </c>
      <c r="J1427" s="319">
        <f t="shared" si="540"/>
        <v>1.4761021999999999E-4</v>
      </c>
      <c r="K1427" s="319">
        <v>3.8375346999999999E-3</v>
      </c>
      <c r="L1427" s="319">
        <v>4.5320054000000002E-4</v>
      </c>
      <c r="M1427" s="319">
        <v>4.7500602000000001E-4</v>
      </c>
      <c r="N1427" s="319">
        <v>3.9907047999999999E-4</v>
      </c>
      <c r="O1427" s="319">
        <v>1.9394506E-4</v>
      </c>
      <c r="P1427" s="319">
        <v>0</v>
      </c>
      <c r="Q1427" s="319">
        <v>0</v>
      </c>
      <c r="R1427" s="319">
        <v>0</v>
      </c>
      <c r="S1427" s="319">
        <v>1.4761021999999999E-4</v>
      </c>
      <c r="T1427" s="319">
        <v>0</v>
      </c>
      <c r="U1427" s="319">
        <v>0</v>
      </c>
      <c r="V1427" s="319">
        <v>0</v>
      </c>
      <c r="W1427" s="319">
        <v>0</v>
      </c>
      <c r="X1427" s="319">
        <v>0</v>
      </c>
      <c r="Y1427" s="210"/>
      <c r="Z1427" s="320">
        <f t="shared" si="532"/>
        <v>2.8853644360902254E-2</v>
      </c>
      <c r="AA1427" s="210"/>
      <c r="AB1427" s="321">
        <f t="shared" si="533"/>
        <v>3.8375346999999999E-3</v>
      </c>
      <c r="AC1427" s="321">
        <f t="shared" si="534"/>
        <v>1.5212221000000001E-3</v>
      </c>
      <c r="AD1427" s="321">
        <f t="shared" si="541"/>
        <v>9.2820656000000004E-4</v>
      </c>
      <c r="AE1427" s="321">
        <f t="shared" si="535"/>
        <v>9.2820656000000004E-4</v>
      </c>
      <c r="AF1427" s="321">
        <f t="shared" si="536"/>
        <v>1.4761021999999999E-4</v>
      </c>
      <c r="AG1427"/>
      <c r="AH1427" s="121">
        <v>1.6128640000000001</v>
      </c>
      <c r="AI1427" s="121">
        <v>0.90006293000000004</v>
      </c>
      <c r="AJ1427" s="121">
        <v>0</v>
      </c>
      <c r="AK1427" s="121">
        <v>0</v>
      </c>
      <c r="AL1427" s="121">
        <v>1.2956199999999999E-2</v>
      </c>
      <c r="AM1427" s="121">
        <v>8.1155271000000001E-2</v>
      </c>
      <c r="AN1427" s="121">
        <v>0.61868961</v>
      </c>
      <c r="AO1427"/>
      <c r="AP1427" s="282">
        <v>7.9842336999999997E-4</v>
      </c>
      <c r="AQ1427" s="282">
        <v>7.1091196000000001E-4</v>
      </c>
      <c r="AR1427" s="283">
        <v>2.8058535000000002E-5</v>
      </c>
      <c r="AS1427" s="283">
        <v>5.9452871999999998E-5</v>
      </c>
      <c r="AT1427" s="255">
        <f t="shared" si="527"/>
        <v>4.2620620911000002E-8</v>
      </c>
      <c r="AU1427" s="256">
        <f t="shared" si="528"/>
        <v>1.0376676990379998E-10</v>
      </c>
      <c r="AV1427" s="256">
        <f t="shared" si="529"/>
        <v>8.3267326888999994E-3</v>
      </c>
      <c r="AW1427" s="272">
        <v>2.6776181999999999E-8</v>
      </c>
      <c r="AX1427" s="272">
        <v>8.0790204999999995E-11</v>
      </c>
      <c r="AY1427" s="272">
        <v>2.2073037999999999E-15</v>
      </c>
      <c r="AZ1427" s="273">
        <v>0</v>
      </c>
      <c r="BA1427" s="273">
        <v>0</v>
      </c>
      <c r="BB1427" s="272">
        <v>5.9338910999999997E-11</v>
      </c>
      <c r="BC1427" s="272">
        <v>1.5785100000000001E-8</v>
      </c>
      <c r="BD1427" s="272">
        <v>8.4117795999999997E-12</v>
      </c>
      <c r="BE1427" s="272">
        <v>1.4562578000000001E-11</v>
      </c>
      <c r="BF1427" s="273">
        <v>0</v>
      </c>
      <c r="BG1427" s="273">
        <v>0</v>
      </c>
      <c r="BH1427" s="273">
        <v>0</v>
      </c>
      <c r="BI1427" s="273">
        <v>0</v>
      </c>
      <c r="BJ1427" s="273">
        <v>0</v>
      </c>
      <c r="BK1427" s="273">
        <v>0</v>
      </c>
      <c r="BL1427" s="273">
        <v>0</v>
      </c>
      <c r="BM1427" s="273">
        <v>0</v>
      </c>
      <c r="BN1427" s="272">
        <v>2.9792889E-6</v>
      </c>
      <c r="BO1427" s="273">
        <v>8.3237533999999998E-3</v>
      </c>
      <c r="BP1427" s="273">
        <v>0</v>
      </c>
      <c r="BQ1427" s="273">
        <v>0</v>
      </c>
      <c r="BR1427" s="273">
        <v>0</v>
      </c>
      <c r="BS1427"/>
      <c r="BT1427" s="274">
        <v>2.4929842E-6</v>
      </c>
      <c r="BU1427" s="274">
        <v>1.1993480999999999E-7</v>
      </c>
      <c r="BV1427" s="274">
        <v>8.0451616999999998E-7</v>
      </c>
      <c r="BW1427" s="121">
        <v>0</v>
      </c>
      <c r="BX1427" s="274">
        <v>2.4374452000000002E-7</v>
      </c>
      <c r="BY1427" s="274">
        <v>3.8414906999999997E-8</v>
      </c>
      <c r="BZ1427" s="121">
        <v>0</v>
      </c>
      <c r="CA1427" s="274">
        <v>5.8305561000000002E-8</v>
      </c>
      <c r="CB1427" s="121">
        <v>0</v>
      </c>
      <c r="CC1427" s="121">
        <v>0</v>
      </c>
      <c r="CD1427" s="121">
        <v>0</v>
      </c>
      <c r="CE1427" s="121">
        <v>0</v>
      </c>
      <c r="CF1427" s="121">
        <v>0</v>
      </c>
      <c r="CG1427" s="274">
        <v>8.0575073999999996E-8</v>
      </c>
      <c r="CH1427" s="274">
        <v>1.0763014999999999E-6</v>
      </c>
      <c r="CI1427" s="274">
        <v>7.1191656000000003E-8</v>
      </c>
      <c r="CJ1427" s="121">
        <v>0</v>
      </c>
      <c r="CK1427"/>
      <c r="CL1427" s="322">
        <v>0</v>
      </c>
      <c r="CM1427" s="322">
        <v>2.8853645000000001E-2</v>
      </c>
      <c r="CN1427" s="322">
        <v>1.6164962999999999E-3</v>
      </c>
      <c r="CO1427" s="322">
        <v>9.0868141000000004E-5</v>
      </c>
      <c r="CP1427" s="322">
        <v>2.8880442999999999E-6</v>
      </c>
      <c r="CQ1427" s="322">
        <v>0</v>
      </c>
      <c r="CR1427" s="322">
        <v>0</v>
      </c>
      <c r="CS1427" s="322">
        <v>8.0710952999999992E-6</v>
      </c>
      <c r="CT1427" s="322">
        <v>0</v>
      </c>
      <c r="CU1427" s="322">
        <v>0.12251376999999999</v>
      </c>
      <c r="CV1427" s="146"/>
      <c r="CW1427" s="135"/>
      <c r="CX1427" s="78" t="s">
        <v>3461</v>
      </c>
      <c r="DB1427" s="70"/>
      <c r="DC1427"/>
      <c r="DD1427"/>
      <c r="DE1427"/>
      <c r="DF1427"/>
      <c r="DG1427"/>
      <c r="DH1427"/>
      <c r="DI1427"/>
      <c r="DJ1427"/>
      <c r="DK1427"/>
      <c r="DL1427"/>
      <c r="DM1427"/>
      <c r="DN1427"/>
    </row>
    <row r="1428" spans="1:118" ht="14.4" customHeight="1">
      <c r="A1428" t="s">
        <v>3058</v>
      </c>
      <c r="B1428" s="168" t="s">
        <v>2934</v>
      </c>
      <c r="C1428" s="279" t="str">
        <f t="shared" si="530"/>
        <v>B.044.01.228</v>
      </c>
      <c r="D1428" s="14" t="s">
        <v>2935</v>
      </c>
      <c r="E1428" s="278" t="s">
        <v>1810</v>
      </c>
      <c r="F1428" s="281" t="str">
        <f t="shared" si="531"/>
        <v>Electricity Nicaragua production</v>
      </c>
      <c r="G1428" s="319">
        <f t="shared" si="537"/>
        <v>1.8757880931999999E-2</v>
      </c>
      <c r="H1428" s="319">
        <f t="shared" si="538"/>
        <v>1.30903458E-3</v>
      </c>
      <c r="I1428" s="319">
        <f t="shared" si="539"/>
        <v>3.9503017200000004E-3</v>
      </c>
      <c r="J1428" s="319">
        <f t="shared" si="540"/>
        <v>7.5423631999999995E-5</v>
      </c>
      <c r="K1428" s="319">
        <v>1.3423121E-2</v>
      </c>
      <c r="L1428" s="319">
        <v>3.1027932E-3</v>
      </c>
      <c r="M1428" s="319">
        <v>8.4750851999999995E-4</v>
      </c>
      <c r="N1428" s="319">
        <v>7.1202386999999999E-4</v>
      </c>
      <c r="O1428" s="319">
        <v>5.9701071000000001E-4</v>
      </c>
      <c r="P1428" s="319">
        <v>0</v>
      </c>
      <c r="Q1428" s="319">
        <v>0</v>
      </c>
      <c r="R1428" s="319">
        <v>0</v>
      </c>
      <c r="S1428" s="319">
        <v>7.5423631999999995E-5</v>
      </c>
      <c r="T1428" s="319">
        <v>0</v>
      </c>
      <c r="U1428" s="319">
        <v>0</v>
      </c>
      <c r="V1428" s="319">
        <v>0</v>
      </c>
      <c r="W1428" s="319">
        <v>0</v>
      </c>
      <c r="X1428" s="319">
        <v>0</v>
      </c>
      <c r="Y1428" s="210"/>
      <c r="Z1428" s="320">
        <f t="shared" si="532"/>
        <v>0.10092572180451127</v>
      </c>
      <c r="AA1428" s="210"/>
      <c r="AB1428" s="321">
        <f t="shared" si="533"/>
        <v>1.3423121E-2</v>
      </c>
      <c r="AC1428" s="321">
        <f t="shared" si="534"/>
        <v>5.2593363000000004E-3</v>
      </c>
      <c r="AD1428" s="321">
        <f t="shared" si="541"/>
        <v>3.9503017200000004E-3</v>
      </c>
      <c r="AE1428" s="321">
        <f t="shared" si="535"/>
        <v>3.9503017200000004E-3</v>
      </c>
      <c r="AF1428" s="321">
        <f t="shared" si="536"/>
        <v>7.5423631999999995E-5</v>
      </c>
      <c r="AG1428"/>
      <c r="AH1428" s="121">
        <v>2.3421466999999998</v>
      </c>
      <c r="AI1428" s="121">
        <v>1.9230038</v>
      </c>
      <c r="AJ1428" s="121">
        <v>0</v>
      </c>
      <c r="AK1428" s="121">
        <v>0</v>
      </c>
      <c r="AL1428" s="121">
        <v>0.13950209999999999</v>
      </c>
      <c r="AM1428" s="121">
        <v>0.15005114999999999</v>
      </c>
      <c r="AN1428" s="121">
        <v>0.12958963000000001</v>
      </c>
      <c r="AO1428"/>
      <c r="AP1428" s="282">
        <v>3.0323390999999998E-3</v>
      </c>
      <c r="AQ1428" s="282">
        <v>2.7944036999999998E-3</v>
      </c>
      <c r="AR1428" s="282">
        <v>1.0062211999999999E-4</v>
      </c>
      <c r="AS1428" s="283">
        <v>1.3731333999999999E-4</v>
      </c>
      <c r="AT1428" s="255">
        <f t="shared" si="527"/>
        <v>1.6753019783000001E-7</v>
      </c>
      <c r="AU1428" s="256">
        <f t="shared" si="528"/>
        <v>3.7212320981770003E-10</v>
      </c>
      <c r="AV1428" s="256">
        <f t="shared" si="529"/>
        <v>1.9231560311800001E-2</v>
      </c>
      <c r="AW1428" s="272">
        <v>9.3659069999999994E-8</v>
      </c>
      <c r="AX1428" s="272">
        <v>2.8259202000000001E-10</v>
      </c>
      <c r="AY1428" s="272">
        <v>7.7208177000000003E-15</v>
      </c>
      <c r="AZ1428" s="273">
        <v>0</v>
      </c>
      <c r="BA1428" s="273">
        <v>0</v>
      </c>
      <c r="BB1428" s="272">
        <v>1.0587283E-10</v>
      </c>
      <c r="BC1428" s="272">
        <v>7.3765254999999998E-8</v>
      </c>
      <c r="BD1428" s="272">
        <v>1.5008346E-11</v>
      </c>
      <c r="BE1428" s="272">
        <v>7.4515123000000001E-11</v>
      </c>
      <c r="BF1428" s="273">
        <v>0</v>
      </c>
      <c r="BG1428" s="273">
        <v>0</v>
      </c>
      <c r="BH1428" s="273">
        <v>0</v>
      </c>
      <c r="BI1428" s="273">
        <v>0</v>
      </c>
      <c r="BJ1428" s="273">
        <v>0</v>
      </c>
      <c r="BK1428" s="273">
        <v>0</v>
      </c>
      <c r="BL1428" s="273">
        <v>0</v>
      </c>
      <c r="BM1428" s="273">
        <v>0</v>
      </c>
      <c r="BN1428" s="272">
        <v>1.5223118E-6</v>
      </c>
      <c r="BO1428" s="273">
        <v>1.9230038000000001E-2</v>
      </c>
      <c r="BP1428" s="273">
        <v>0</v>
      </c>
      <c r="BQ1428" s="273">
        <v>0</v>
      </c>
      <c r="BR1428" s="273">
        <v>0</v>
      </c>
      <c r="BS1428"/>
      <c r="BT1428" s="274">
        <v>7.0001551999999996E-6</v>
      </c>
      <c r="BU1428" s="274">
        <v>5.4858599999999996E-7</v>
      </c>
      <c r="BV1428" s="274">
        <v>2.8140768999999999E-6</v>
      </c>
      <c r="BW1428" s="121">
        <v>0</v>
      </c>
      <c r="BX1428" s="274">
        <v>9.3515073999999999E-7</v>
      </c>
      <c r="BY1428" s="274">
        <v>6.8540100999999999E-8</v>
      </c>
      <c r="BZ1428" s="121">
        <v>0</v>
      </c>
      <c r="CA1428" s="274">
        <v>1.0402912E-7</v>
      </c>
      <c r="CB1428" s="121">
        <v>0</v>
      </c>
      <c r="CC1428" s="121">
        <v>0</v>
      </c>
      <c r="CD1428" s="121">
        <v>0</v>
      </c>
      <c r="CE1428" s="121">
        <v>0</v>
      </c>
      <c r="CF1428" s="121">
        <v>0</v>
      </c>
      <c r="CG1428" s="274">
        <v>1.6548231000000001E-7</v>
      </c>
      <c r="CH1428" s="274">
        <v>2.3279135E-6</v>
      </c>
      <c r="CI1428" s="274">
        <v>3.6376432E-8</v>
      </c>
      <c r="CJ1428" s="121">
        <v>0</v>
      </c>
      <c r="CK1428"/>
      <c r="CL1428" s="322">
        <v>0</v>
      </c>
      <c r="CM1428" s="322">
        <v>0.10092572</v>
      </c>
      <c r="CN1428" s="322">
        <v>2.8841621E-3</v>
      </c>
      <c r="CO1428" s="322">
        <v>3.9105428999999998E-4</v>
      </c>
      <c r="CP1428" s="322">
        <v>5.1528656E-6</v>
      </c>
      <c r="CQ1428" s="322">
        <v>0</v>
      </c>
      <c r="CR1428" s="322">
        <v>0</v>
      </c>
      <c r="CS1428" s="322">
        <v>3.4649137999999997E-5</v>
      </c>
      <c r="CT1428" s="322">
        <v>0</v>
      </c>
      <c r="CU1428" s="322">
        <v>0.26190743999999999</v>
      </c>
      <c r="CV1428" s="146"/>
      <c r="CW1428" s="135"/>
      <c r="CX1428" s="78" t="s">
        <v>3461</v>
      </c>
      <c r="DB1428" s="70"/>
      <c r="DC1428"/>
      <c r="DD1428"/>
      <c r="DE1428"/>
      <c r="DF1428"/>
      <c r="DG1428"/>
      <c r="DH1428"/>
      <c r="DI1428"/>
      <c r="DJ1428"/>
      <c r="DK1428"/>
      <c r="DL1428"/>
      <c r="DM1428"/>
      <c r="DN1428"/>
    </row>
    <row r="1429" spans="1:118" ht="14.4" customHeight="1">
      <c r="A1429" t="s">
        <v>3059</v>
      </c>
      <c r="B1429" s="168" t="s">
        <v>2934</v>
      </c>
      <c r="C1429" s="279" t="str">
        <f t="shared" si="530"/>
        <v>B.044.01.229</v>
      </c>
      <c r="D1429" s="14" t="s">
        <v>2935</v>
      </c>
      <c r="E1429" s="278" t="s">
        <v>1810</v>
      </c>
      <c r="F1429" s="281" t="str">
        <f t="shared" si="531"/>
        <v>Electricity Niger production</v>
      </c>
      <c r="G1429" s="319">
        <f t="shared" si="537"/>
        <v>3.6964633140000001E-2</v>
      </c>
      <c r="H1429" s="319">
        <f t="shared" si="538"/>
        <v>2.5472013999999999E-3</v>
      </c>
      <c r="I1429" s="319">
        <f t="shared" si="539"/>
        <v>7.7687099999999999E-3</v>
      </c>
      <c r="J1429" s="319">
        <f t="shared" si="540"/>
        <v>1.3339374000000001E-4</v>
      </c>
      <c r="K1429" s="319">
        <v>2.6515328000000001E-2</v>
      </c>
      <c r="L1429" s="319">
        <v>6.1270960000000003E-3</v>
      </c>
      <c r="M1429" s="319">
        <v>1.641614E-3</v>
      </c>
      <c r="N1429" s="319">
        <v>1.3791818E-3</v>
      </c>
      <c r="O1429" s="319">
        <v>1.1680195999999999E-3</v>
      </c>
      <c r="P1429" s="319">
        <v>0</v>
      </c>
      <c r="Q1429" s="319">
        <v>0</v>
      </c>
      <c r="R1429" s="319">
        <v>0</v>
      </c>
      <c r="S1429" s="319">
        <v>1.3339374000000001E-4</v>
      </c>
      <c r="T1429" s="319">
        <v>0</v>
      </c>
      <c r="U1429" s="319">
        <v>0</v>
      </c>
      <c r="V1429" s="319">
        <v>0</v>
      </c>
      <c r="W1429" s="319">
        <v>0</v>
      </c>
      <c r="X1429" s="319">
        <v>0</v>
      </c>
      <c r="Y1429" s="210"/>
      <c r="Z1429" s="320">
        <f t="shared" si="532"/>
        <v>0.19936336842105262</v>
      </c>
      <c r="AA1429" s="210"/>
      <c r="AB1429" s="321">
        <f t="shared" si="533"/>
        <v>2.6515328000000001E-2</v>
      </c>
      <c r="AC1429" s="321">
        <f t="shared" si="534"/>
        <v>1.0315911400000001E-2</v>
      </c>
      <c r="AD1429" s="321">
        <f t="shared" si="541"/>
        <v>7.7687099999999999E-3</v>
      </c>
      <c r="AE1429" s="321">
        <f t="shared" si="535"/>
        <v>7.7687099999999999E-3</v>
      </c>
      <c r="AF1429" s="321">
        <f t="shared" si="536"/>
        <v>1.3339374000000001E-4</v>
      </c>
      <c r="AG1429"/>
      <c r="AH1429" s="121">
        <v>2.8719948</v>
      </c>
      <c r="AI1429" s="121">
        <v>2.7550357999999999</v>
      </c>
      <c r="AJ1429" s="121">
        <v>0</v>
      </c>
      <c r="AK1429" s="121">
        <v>0</v>
      </c>
      <c r="AL1429" s="121">
        <v>0</v>
      </c>
      <c r="AM1429" s="121">
        <v>0.11695907</v>
      </c>
      <c r="AN1429" s="121">
        <v>0</v>
      </c>
      <c r="AO1429"/>
      <c r="AP1429" s="282">
        <v>5.9063746E-3</v>
      </c>
      <c r="AQ1429" s="282">
        <v>5.5111413999999999E-3</v>
      </c>
      <c r="AR1429" s="282">
        <v>1.9850445999999999E-4</v>
      </c>
      <c r="AS1429" s="282">
        <v>1.9672877999999999E-4</v>
      </c>
      <c r="AT1429" s="255">
        <f t="shared" ref="AT1429:AT1492" si="542">AW1429+AZ1429+BA1429+BB1429+BC1429+BK1429+BL1429+BP1429</f>
        <v>3.3040415441999999E-7</v>
      </c>
      <c r="AU1429" s="256">
        <f t="shared" ref="AU1429:AU1492" si="543">AX1429+AY1429+BD1429+BE1429+BF1429+BG1429+BH1429+BI1429+BJ1429+BM1429+BQ1429+BR1429</f>
        <v>7.3411412129699998E-10</v>
      </c>
      <c r="AV1429" s="256">
        <f t="shared" ref="AV1429:AV1492" si="544">BN1429+BO1429</f>
        <v>2.7553050350699999E-2</v>
      </c>
      <c r="AW1429" s="272">
        <v>1.850092E-7</v>
      </c>
      <c r="AX1429" s="272">
        <v>5.5821742000000005E-10</v>
      </c>
      <c r="AY1429" s="272">
        <v>1.5251297000000001E-14</v>
      </c>
      <c r="AZ1429" s="273">
        <v>0</v>
      </c>
      <c r="BA1429" s="273">
        <v>0</v>
      </c>
      <c r="BB1429" s="272">
        <v>2.0507441999999999E-10</v>
      </c>
      <c r="BC1429" s="272">
        <v>1.4518988000000001E-7</v>
      </c>
      <c r="BD1429" s="272">
        <v>2.9070989999999999E-11</v>
      </c>
      <c r="BE1429" s="272">
        <v>1.4681045999999999E-10</v>
      </c>
      <c r="BF1429" s="273">
        <v>0</v>
      </c>
      <c r="BG1429" s="273">
        <v>0</v>
      </c>
      <c r="BH1429" s="273">
        <v>0</v>
      </c>
      <c r="BI1429" s="273">
        <v>0</v>
      </c>
      <c r="BJ1429" s="273">
        <v>0</v>
      </c>
      <c r="BK1429" s="273">
        <v>0</v>
      </c>
      <c r="BL1429" s="273">
        <v>0</v>
      </c>
      <c r="BM1429" s="273">
        <v>0</v>
      </c>
      <c r="BN1429" s="272">
        <v>2.6923507000000001E-6</v>
      </c>
      <c r="BO1429" s="273">
        <v>2.7550358E-2</v>
      </c>
      <c r="BP1429" s="273">
        <v>0</v>
      </c>
      <c r="BQ1429" s="273">
        <v>0</v>
      </c>
      <c r="BR1429" s="273">
        <v>0</v>
      </c>
      <c r="BS1429"/>
      <c r="BT1429" s="274">
        <v>1.2521147E-5</v>
      </c>
      <c r="BU1429" s="274">
        <v>1.0796718E-6</v>
      </c>
      <c r="BV1429" s="274">
        <v>5.5587795999999997E-6</v>
      </c>
      <c r="BW1429" s="121">
        <v>0</v>
      </c>
      <c r="BX1429" s="274">
        <v>1.8358328E-6</v>
      </c>
      <c r="BY1429" s="274">
        <v>1.3276135999999999E-7</v>
      </c>
      <c r="BZ1429" s="121">
        <v>0</v>
      </c>
      <c r="CA1429" s="274">
        <v>2.0150317999999999E-7</v>
      </c>
      <c r="CB1429" s="121">
        <v>0</v>
      </c>
      <c r="CC1429" s="121">
        <v>0</v>
      </c>
      <c r="CD1429" s="121">
        <v>0</v>
      </c>
      <c r="CE1429" s="121">
        <v>0</v>
      </c>
      <c r="CF1429" s="121">
        <v>0</v>
      </c>
      <c r="CG1429" s="274">
        <v>3.2164515999999999E-7</v>
      </c>
      <c r="CH1429" s="274">
        <v>3.3266175999999999E-6</v>
      </c>
      <c r="CI1429" s="274">
        <v>6.4335118999999995E-8</v>
      </c>
      <c r="CJ1429" s="121">
        <v>0</v>
      </c>
      <c r="CK1429"/>
      <c r="CL1429" s="322">
        <v>0</v>
      </c>
      <c r="CM1429" s="322">
        <v>0.19936337000000001</v>
      </c>
      <c r="CN1429" s="322">
        <v>5.5865877999999999E-3</v>
      </c>
      <c r="CO1429" s="322">
        <v>7.6914466E-4</v>
      </c>
      <c r="CP1429" s="322">
        <v>9.9810396999999994E-6</v>
      </c>
      <c r="CQ1429" s="322">
        <v>0</v>
      </c>
      <c r="CR1429" s="322">
        <v>0</v>
      </c>
      <c r="CS1429" s="322">
        <v>6.8118271999999998E-5</v>
      </c>
      <c r="CT1429" s="322">
        <v>0</v>
      </c>
      <c r="CU1429" s="322">
        <v>0.37426901000000001</v>
      </c>
      <c r="CV1429" s="146"/>
      <c r="CW1429" s="135"/>
      <c r="CX1429" s="78" t="s">
        <v>3461</v>
      </c>
      <c r="DB1429" s="70"/>
      <c r="DC1429"/>
      <c r="DD1429"/>
      <c r="DE1429"/>
      <c r="DF1429"/>
      <c r="DG1429"/>
      <c r="DH1429"/>
      <c r="DI1429"/>
      <c r="DJ1429"/>
      <c r="DK1429"/>
      <c r="DL1429"/>
      <c r="DM1429"/>
      <c r="DN1429"/>
    </row>
    <row r="1430" spans="1:118" ht="14.4" customHeight="1">
      <c r="A1430" t="s">
        <v>3060</v>
      </c>
      <c r="B1430" s="168" t="s">
        <v>2934</v>
      </c>
      <c r="C1430" s="279" t="str">
        <f t="shared" si="530"/>
        <v>B.044.01.230</v>
      </c>
      <c r="D1430" s="14" t="s">
        <v>2935</v>
      </c>
      <c r="E1430" s="278" t="s">
        <v>1810</v>
      </c>
      <c r="F1430" s="281" t="str">
        <f t="shared" si="531"/>
        <v>Electricity Nigeria production</v>
      </c>
      <c r="G1430" s="319">
        <f t="shared" si="537"/>
        <v>2.5644246784999998E-2</v>
      </c>
      <c r="H1430" s="319">
        <f t="shared" si="538"/>
        <v>2.8858268199999999E-3</v>
      </c>
      <c r="I1430" s="319">
        <f t="shared" si="539"/>
        <v>4.2983077999999997E-3</v>
      </c>
      <c r="J1430" s="319">
        <f t="shared" si="540"/>
        <v>5.7323164999999998E-5</v>
      </c>
      <c r="K1430" s="319">
        <v>1.8402788999999999E-2</v>
      </c>
      <c r="L1430" s="319">
        <v>2.0031796000000001E-3</v>
      </c>
      <c r="M1430" s="319">
        <v>2.2951282000000001E-3</v>
      </c>
      <c r="N1430" s="319">
        <v>1.9282238E-3</v>
      </c>
      <c r="O1430" s="319">
        <v>9.5760302000000004E-4</v>
      </c>
      <c r="P1430" s="319">
        <v>0</v>
      </c>
      <c r="Q1430" s="319">
        <v>0</v>
      </c>
      <c r="R1430" s="319">
        <v>0</v>
      </c>
      <c r="S1430" s="319">
        <v>5.7323164999999998E-5</v>
      </c>
      <c r="T1430" s="319">
        <v>0</v>
      </c>
      <c r="U1430" s="319">
        <v>0</v>
      </c>
      <c r="V1430" s="319">
        <v>0</v>
      </c>
      <c r="W1430" s="319">
        <v>0</v>
      </c>
      <c r="X1430" s="319">
        <v>0</v>
      </c>
      <c r="Y1430" s="210"/>
      <c r="Z1430" s="320">
        <f t="shared" si="532"/>
        <v>0.13836683458646615</v>
      </c>
      <c r="AA1430" s="210"/>
      <c r="AB1430" s="321">
        <f t="shared" si="533"/>
        <v>1.8402788999999999E-2</v>
      </c>
      <c r="AC1430" s="321">
        <f t="shared" si="534"/>
        <v>7.1841346200000001E-3</v>
      </c>
      <c r="AD1430" s="321">
        <f t="shared" si="541"/>
        <v>4.2983077999999997E-3</v>
      </c>
      <c r="AE1430" s="321">
        <f t="shared" si="535"/>
        <v>4.2983077999999997E-3</v>
      </c>
      <c r="AF1430" s="321">
        <f t="shared" si="536"/>
        <v>5.7323164999999998E-5</v>
      </c>
      <c r="AG1430"/>
      <c r="AH1430" s="121">
        <v>2.0004786000000001</v>
      </c>
      <c r="AI1430" s="121">
        <v>1.7108049000000001</v>
      </c>
      <c r="AJ1430" s="121">
        <v>0</v>
      </c>
      <c r="AK1430" s="121">
        <v>0</v>
      </c>
      <c r="AL1430" s="121">
        <v>7.7389739000000002E-4</v>
      </c>
      <c r="AM1430" s="121">
        <v>1.6396131999999999E-3</v>
      </c>
      <c r="AN1430" s="121">
        <v>0.28726021000000002</v>
      </c>
      <c r="AO1430"/>
      <c r="AP1430" s="282">
        <v>3.5951429999999999E-3</v>
      </c>
      <c r="AQ1430" s="282">
        <v>3.3675975000000001E-3</v>
      </c>
      <c r="AR1430" s="282">
        <v>1.3371219E-4</v>
      </c>
      <c r="AS1430" s="283">
        <v>9.3833358999999996E-5</v>
      </c>
      <c r="AT1430" s="255">
        <f t="shared" si="542"/>
        <v>2.0189433300999998E-7</v>
      </c>
      <c r="AU1430" s="256">
        <f t="shared" si="543"/>
        <v>4.9449773006299996E-10</v>
      </c>
      <c r="AV1430" s="256">
        <f t="shared" si="544"/>
        <v>1.31419269813E-2</v>
      </c>
      <c r="AW1430" s="272">
        <v>1.2840442E-7</v>
      </c>
      <c r="AX1430" s="272">
        <v>3.8742713000000001E-10</v>
      </c>
      <c r="AY1430" s="272">
        <v>1.0585063E-14</v>
      </c>
      <c r="AZ1430" s="273">
        <v>0</v>
      </c>
      <c r="BA1430" s="273">
        <v>0</v>
      </c>
      <c r="BB1430" s="272">
        <v>2.8671301E-10</v>
      </c>
      <c r="BC1430" s="272">
        <v>7.3203199999999995E-8</v>
      </c>
      <c r="BD1430" s="272">
        <v>4.0643932999999997E-11</v>
      </c>
      <c r="BE1430" s="272">
        <v>6.6416082000000002E-11</v>
      </c>
      <c r="BF1430" s="273">
        <v>0</v>
      </c>
      <c r="BG1430" s="273">
        <v>0</v>
      </c>
      <c r="BH1430" s="273">
        <v>0</v>
      </c>
      <c r="BI1430" s="273">
        <v>0</v>
      </c>
      <c r="BJ1430" s="273">
        <v>0</v>
      </c>
      <c r="BK1430" s="273">
        <v>0</v>
      </c>
      <c r="BL1430" s="273">
        <v>0</v>
      </c>
      <c r="BM1430" s="273">
        <v>0</v>
      </c>
      <c r="BN1430" s="272">
        <v>1.1569813E-6</v>
      </c>
      <c r="BO1430" s="273">
        <v>1.314077E-2</v>
      </c>
      <c r="BP1430" s="273">
        <v>0</v>
      </c>
      <c r="BQ1430" s="273">
        <v>0</v>
      </c>
      <c r="BR1430" s="273">
        <v>0</v>
      </c>
      <c r="BS1430"/>
      <c r="BT1430" s="274">
        <v>8.4426486000000004E-6</v>
      </c>
      <c r="BU1430" s="274">
        <v>5.5228630999999999E-7</v>
      </c>
      <c r="BV1430" s="274">
        <v>3.8580343999999996E-6</v>
      </c>
      <c r="BW1430" s="121">
        <v>0</v>
      </c>
      <c r="BX1430" s="274">
        <v>1.1736559999999999E-6</v>
      </c>
      <c r="BY1430" s="274">
        <v>1.8561267E-7</v>
      </c>
      <c r="BZ1430" s="121">
        <v>0</v>
      </c>
      <c r="CA1430" s="274">
        <v>2.8172009000000002E-7</v>
      </c>
      <c r="CB1430" s="121">
        <v>0</v>
      </c>
      <c r="CC1430" s="121">
        <v>0</v>
      </c>
      <c r="CD1430" s="121">
        <v>0</v>
      </c>
      <c r="CE1430" s="121">
        <v>0</v>
      </c>
      <c r="CF1430" s="121">
        <v>0</v>
      </c>
      <c r="CG1430" s="274">
        <v>3.8755514999999999E-7</v>
      </c>
      <c r="CH1430" s="274">
        <v>1.9761374000000002E-6</v>
      </c>
      <c r="CI1430" s="274">
        <v>2.764667E-8</v>
      </c>
      <c r="CJ1430" s="121">
        <v>0</v>
      </c>
      <c r="CK1430"/>
      <c r="CL1430" s="322">
        <v>0</v>
      </c>
      <c r="CM1430" s="322">
        <v>0.13836683</v>
      </c>
      <c r="CN1430" s="322">
        <v>7.8105665999999999E-3</v>
      </c>
      <c r="CO1430" s="322">
        <v>4.2043666999999998E-4</v>
      </c>
      <c r="CP1430" s="322">
        <v>1.3954417E-5</v>
      </c>
      <c r="CQ1430" s="322">
        <v>0</v>
      </c>
      <c r="CR1430" s="322">
        <v>0</v>
      </c>
      <c r="CS1430" s="322">
        <v>3.8371261999999999E-5</v>
      </c>
      <c r="CT1430" s="322">
        <v>0</v>
      </c>
      <c r="CU1430" s="322">
        <v>0.22461292999999999</v>
      </c>
      <c r="CV1430" s="146"/>
      <c r="CW1430" s="135"/>
      <c r="CX1430" s="78" t="s">
        <v>3461</v>
      </c>
      <c r="DB1430" s="70"/>
      <c r="DC1430"/>
      <c r="DD1430"/>
      <c r="DE1430"/>
      <c r="DF1430"/>
      <c r="DG1430"/>
      <c r="DH1430"/>
      <c r="DI1430"/>
      <c r="DJ1430"/>
      <c r="DK1430"/>
      <c r="DL1430"/>
      <c r="DM1430"/>
      <c r="DN1430"/>
    </row>
    <row r="1431" spans="1:118" ht="14.4" customHeight="1">
      <c r="A1431" t="s">
        <v>3061</v>
      </c>
      <c r="B1431" s="168" t="s">
        <v>2934</v>
      </c>
      <c r="C1431" s="279" t="str">
        <f t="shared" si="530"/>
        <v>B.044.01.231</v>
      </c>
      <c r="D1431" s="14" t="s">
        <v>2935</v>
      </c>
      <c r="E1431" s="278" t="s">
        <v>1810</v>
      </c>
      <c r="F1431" s="281" t="str">
        <f t="shared" si="531"/>
        <v>Electricity North Korea production</v>
      </c>
      <c r="G1431" s="319">
        <f t="shared" si="537"/>
        <v>8.3561347700000007E-3</v>
      </c>
      <c r="H1431" s="319">
        <f t="shared" si="538"/>
        <v>6.7757031000000001E-4</v>
      </c>
      <c r="I1431" s="319">
        <f t="shared" si="539"/>
        <v>9.6266514000000001E-4</v>
      </c>
      <c r="J1431" s="319">
        <f t="shared" si="540"/>
        <v>1.7041041999999999E-4</v>
      </c>
      <c r="K1431" s="319">
        <v>6.5454889000000002E-3</v>
      </c>
      <c r="L1431" s="319">
        <v>4.6677597999999999E-4</v>
      </c>
      <c r="M1431" s="319">
        <v>4.9588916000000002E-4</v>
      </c>
      <c r="N1431" s="319">
        <v>4.1661519000000001E-4</v>
      </c>
      <c r="O1431" s="319">
        <v>2.6095512000000001E-4</v>
      </c>
      <c r="P1431" s="319">
        <v>0</v>
      </c>
      <c r="Q1431" s="319">
        <v>0</v>
      </c>
      <c r="R1431" s="319">
        <v>0</v>
      </c>
      <c r="S1431" s="319">
        <v>1.7041041999999999E-4</v>
      </c>
      <c r="T1431" s="319">
        <v>0</v>
      </c>
      <c r="U1431" s="319">
        <v>0</v>
      </c>
      <c r="V1431" s="319">
        <v>0</v>
      </c>
      <c r="W1431" s="319">
        <v>0</v>
      </c>
      <c r="X1431" s="319">
        <v>0</v>
      </c>
      <c r="Y1431" s="210"/>
      <c r="Z1431" s="320">
        <f t="shared" si="532"/>
        <v>4.9214202255639099E-2</v>
      </c>
      <c r="AA1431" s="210"/>
      <c r="AB1431" s="321">
        <f t="shared" si="533"/>
        <v>6.5454889000000002E-3</v>
      </c>
      <c r="AC1431" s="321">
        <f t="shared" si="534"/>
        <v>1.64023545E-3</v>
      </c>
      <c r="AD1431" s="321">
        <f t="shared" si="541"/>
        <v>9.6266514000000001E-4</v>
      </c>
      <c r="AE1431" s="321">
        <f t="shared" si="535"/>
        <v>9.6266514000000001E-4</v>
      </c>
      <c r="AF1431" s="321">
        <f t="shared" si="536"/>
        <v>1.7041041999999999E-4</v>
      </c>
      <c r="AG1431"/>
      <c r="AH1431" s="121">
        <v>1.4117230000000001</v>
      </c>
      <c r="AI1431" s="121">
        <v>0.53610840999999998</v>
      </c>
      <c r="AJ1431" s="121">
        <v>0</v>
      </c>
      <c r="AK1431" s="121">
        <v>0</v>
      </c>
      <c r="AL1431" s="121">
        <v>0</v>
      </c>
      <c r="AM1431" s="121">
        <v>1.4569295E-3</v>
      </c>
      <c r="AN1431" s="121">
        <v>0.87415768000000005</v>
      </c>
      <c r="AO1431"/>
      <c r="AP1431" s="282">
        <v>1.1016680000000001E-3</v>
      </c>
      <c r="AQ1431" s="282">
        <v>1.0510711E-3</v>
      </c>
      <c r="AR1431" s="283">
        <v>4.3711139000000002E-5</v>
      </c>
      <c r="AS1431" s="283">
        <v>6.8857338999999997E-6</v>
      </c>
      <c r="AT1431" s="255">
        <f t="shared" si="542"/>
        <v>6.3013857682999996E-8</v>
      </c>
      <c r="AU1431" s="256">
        <f t="shared" si="543"/>
        <v>1.6165362548649999E-10</v>
      </c>
      <c r="AV1431" s="256">
        <f t="shared" si="544"/>
        <v>9.6438850630000002E-4</v>
      </c>
      <c r="AW1431" s="272">
        <v>4.5670780000000002E-8</v>
      </c>
      <c r="AX1431" s="272">
        <v>1.3779976999999999E-10</v>
      </c>
      <c r="AY1431" s="272">
        <v>3.7648865000000002E-15</v>
      </c>
      <c r="AZ1431" s="273">
        <v>0</v>
      </c>
      <c r="BA1431" s="273">
        <v>0</v>
      </c>
      <c r="BB1431" s="272">
        <v>6.1947683000000003E-11</v>
      </c>
      <c r="BC1431" s="272">
        <v>1.7281129999999999E-8</v>
      </c>
      <c r="BD1431" s="272">
        <v>8.7815946000000006E-12</v>
      </c>
      <c r="BE1431" s="272">
        <v>1.5068496E-11</v>
      </c>
      <c r="BF1431" s="273">
        <v>0</v>
      </c>
      <c r="BG1431" s="273">
        <v>0</v>
      </c>
      <c r="BH1431" s="273">
        <v>0</v>
      </c>
      <c r="BI1431" s="273">
        <v>0</v>
      </c>
      <c r="BJ1431" s="273">
        <v>0</v>
      </c>
      <c r="BK1431" s="273">
        <v>0</v>
      </c>
      <c r="BL1431" s="273">
        <v>0</v>
      </c>
      <c r="BM1431" s="273">
        <v>0</v>
      </c>
      <c r="BN1431" s="272">
        <v>3.4394762999999999E-6</v>
      </c>
      <c r="BO1431" s="273">
        <v>9.6094902999999999E-4</v>
      </c>
      <c r="BP1431" s="273">
        <v>0</v>
      </c>
      <c r="BQ1431" s="273">
        <v>0</v>
      </c>
      <c r="BR1431" s="273">
        <v>0</v>
      </c>
      <c r="BS1431"/>
      <c r="BT1431" s="274">
        <v>2.7171011999999999E-6</v>
      </c>
      <c r="BU1431" s="274">
        <v>1.2428163000000001E-7</v>
      </c>
      <c r="BV1431" s="274">
        <v>1.3722226E-6</v>
      </c>
      <c r="BW1431" s="121">
        <v>0</v>
      </c>
      <c r="BX1431" s="274">
        <v>3.0604512999999998E-7</v>
      </c>
      <c r="BY1431" s="274">
        <v>4.0103776999999998E-8</v>
      </c>
      <c r="BZ1431" s="121">
        <v>0</v>
      </c>
      <c r="CA1431" s="274">
        <v>6.0868903000000006E-8</v>
      </c>
      <c r="CB1431" s="121">
        <v>0</v>
      </c>
      <c r="CC1431" s="121">
        <v>0</v>
      </c>
      <c r="CD1431" s="121">
        <v>0</v>
      </c>
      <c r="CE1431" s="121">
        <v>0</v>
      </c>
      <c r="CF1431" s="121">
        <v>0</v>
      </c>
      <c r="CG1431" s="274">
        <v>8.4057364000000006E-8</v>
      </c>
      <c r="CH1431" s="274">
        <v>6.4733377000000003E-7</v>
      </c>
      <c r="CI1431" s="274">
        <v>8.2188072999999995E-8</v>
      </c>
      <c r="CJ1431" s="121">
        <v>0</v>
      </c>
      <c r="CK1431"/>
      <c r="CL1431" s="322">
        <v>0</v>
      </c>
      <c r="CM1431" s="322">
        <v>4.9214201999999999E-2</v>
      </c>
      <c r="CN1431" s="322">
        <v>1.6875638000000001E-3</v>
      </c>
      <c r="CO1431" s="322">
        <v>9.4229520000000004E-5</v>
      </c>
      <c r="CP1431" s="322">
        <v>3.0150140999999998E-6</v>
      </c>
      <c r="CQ1431" s="322">
        <v>0</v>
      </c>
      <c r="CR1431" s="322">
        <v>0</v>
      </c>
      <c r="CS1431" s="322">
        <v>9.8456566000000006E-6</v>
      </c>
      <c r="CT1431" s="322">
        <v>0</v>
      </c>
      <c r="CU1431" s="322">
        <v>1.0115252999999999E-2</v>
      </c>
      <c r="CW1431" s="135"/>
      <c r="CX1431" s="78" t="s">
        <v>3461</v>
      </c>
      <c r="DB1431" s="70"/>
      <c r="DC1431"/>
      <c r="DD1431"/>
      <c r="DE1431"/>
      <c r="DF1431"/>
      <c r="DG1431"/>
      <c r="DH1431"/>
      <c r="DI1431"/>
      <c r="DJ1431"/>
      <c r="DK1431"/>
      <c r="DL1431"/>
      <c r="DM1431"/>
      <c r="DN1431"/>
    </row>
    <row r="1432" spans="1:118" ht="14.4" customHeight="1">
      <c r="A1432" t="s">
        <v>3062</v>
      </c>
      <c r="B1432" s="168" t="s">
        <v>2934</v>
      </c>
      <c r="C1432" s="279" t="str">
        <f t="shared" si="530"/>
        <v>B.044.01.232</v>
      </c>
      <c r="D1432" s="14" t="s">
        <v>2935</v>
      </c>
      <c r="E1432" s="278" t="s">
        <v>1810</v>
      </c>
      <c r="F1432" s="281" t="str">
        <f t="shared" si="531"/>
        <v>Electricity North Macedonia production</v>
      </c>
      <c r="G1432" s="319">
        <f t="shared" si="537"/>
        <v>3.1542434997000005E-2</v>
      </c>
      <c r="H1432" s="319">
        <f t="shared" si="538"/>
        <v>2.7863620000000001E-3</v>
      </c>
      <c r="I1432" s="319">
        <f t="shared" si="539"/>
        <v>4.1329586000000001E-3</v>
      </c>
      <c r="J1432" s="319">
        <f t="shared" si="540"/>
        <v>6.0265396999999999E-5</v>
      </c>
      <c r="K1432" s="319">
        <v>2.4562849000000001E-2</v>
      </c>
      <c r="L1432" s="319">
        <v>2.0761358000000001E-3</v>
      </c>
      <c r="M1432" s="319">
        <v>2.0568228000000001E-3</v>
      </c>
      <c r="N1432" s="319">
        <v>1.7280144000000001E-3</v>
      </c>
      <c r="O1432" s="319">
        <v>1.0583476000000001E-3</v>
      </c>
      <c r="P1432" s="319">
        <v>0</v>
      </c>
      <c r="Q1432" s="319">
        <v>0</v>
      </c>
      <c r="R1432" s="319">
        <v>0</v>
      </c>
      <c r="S1432" s="319">
        <v>6.0265396999999999E-5</v>
      </c>
      <c r="T1432" s="319">
        <v>0</v>
      </c>
      <c r="U1432" s="319">
        <v>0</v>
      </c>
      <c r="V1432" s="319">
        <v>0</v>
      </c>
      <c r="W1432" s="319">
        <v>0</v>
      </c>
      <c r="X1432" s="319">
        <v>0</v>
      </c>
      <c r="Y1432" s="210"/>
      <c r="Z1432" s="320">
        <f t="shared" si="532"/>
        <v>0.18468307518796992</v>
      </c>
      <c r="AA1432" s="210"/>
      <c r="AB1432" s="321">
        <f t="shared" si="533"/>
        <v>2.4562849000000001E-2</v>
      </c>
      <c r="AC1432" s="321">
        <f t="shared" si="534"/>
        <v>6.9193206000000007E-3</v>
      </c>
      <c r="AD1432" s="321">
        <f t="shared" si="541"/>
        <v>4.1329586000000001E-3</v>
      </c>
      <c r="AE1432" s="321">
        <f t="shared" si="535"/>
        <v>4.1329586000000001E-3</v>
      </c>
      <c r="AF1432" s="321">
        <f t="shared" si="536"/>
        <v>6.0265396999999999E-5</v>
      </c>
      <c r="AG1432"/>
      <c r="AH1432" s="121">
        <v>2.4183971</v>
      </c>
      <c r="AI1432" s="121">
        <v>2.1309187999999999</v>
      </c>
      <c r="AJ1432" s="121">
        <v>0</v>
      </c>
      <c r="AK1432" s="121">
        <v>0</v>
      </c>
      <c r="AL1432" s="121">
        <v>8.8848733000000003E-3</v>
      </c>
      <c r="AM1432" s="121">
        <v>2.5600483E-2</v>
      </c>
      <c r="AN1432" s="121">
        <v>0.25299301000000002</v>
      </c>
      <c r="AO1432"/>
      <c r="AP1432" s="282">
        <v>4.3155303999999998E-3</v>
      </c>
      <c r="AQ1432" s="282">
        <v>4.0947305000000002E-3</v>
      </c>
      <c r="AR1432" s="282">
        <v>1.6738136999999999E-4</v>
      </c>
      <c r="AS1432" s="283">
        <v>5.3418495999999999E-5</v>
      </c>
      <c r="AT1432" s="255">
        <f t="shared" si="542"/>
        <v>2.4548743931999998E-7</v>
      </c>
      <c r="AU1432" s="256">
        <f t="shared" si="543"/>
        <v>6.1901393125500003E-10</v>
      </c>
      <c r="AV1432" s="256">
        <f t="shared" si="544"/>
        <v>7.4815819658E-3</v>
      </c>
      <c r="AW1432" s="272">
        <v>1.7138588999999999E-7</v>
      </c>
      <c r="AX1432" s="272">
        <v>5.1711261000000003E-10</v>
      </c>
      <c r="AY1432" s="272">
        <v>1.4128255000000001E-14</v>
      </c>
      <c r="AZ1432" s="273">
        <v>0</v>
      </c>
      <c r="BA1432" s="273">
        <v>0</v>
      </c>
      <c r="BB1432" s="272">
        <v>2.5694332E-10</v>
      </c>
      <c r="BC1432" s="272">
        <v>7.3844605999999997E-8</v>
      </c>
      <c r="BD1432" s="272">
        <v>3.6423832999999998E-11</v>
      </c>
      <c r="BE1432" s="272">
        <v>6.546336E-11</v>
      </c>
      <c r="BF1432" s="273">
        <v>0</v>
      </c>
      <c r="BG1432" s="273">
        <v>0</v>
      </c>
      <c r="BH1432" s="273">
        <v>0</v>
      </c>
      <c r="BI1432" s="273">
        <v>0</v>
      </c>
      <c r="BJ1432" s="273">
        <v>0</v>
      </c>
      <c r="BK1432" s="273">
        <v>0</v>
      </c>
      <c r="BL1432" s="273">
        <v>0</v>
      </c>
      <c r="BM1432" s="273">
        <v>0</v>
      </c>
      <c r="BN1432" s="272">
        <v>1.2163657999999999E-6</v>
      </c>
      <c r="BO1432" s="273">
        <v>7.4803656000000003E-3</v>
      </c>
      <c r="BP1432" s="273">
        <v>0</v>
      </c>
      <c r="BQ1432" s="273">
        <v>0</v>
      </c>
      <c r="BR1432" s="273">
        <v>0</v>
      </c>
      <c r="BS1432"/>
      <c r="BT1432" s="274">
        <v>1.0292771E-5</v>
      </c>
      <c r="BU1432" s="274">
        <v>5.3591695E-7</v>
      </c>
      <c r="BV1432" s="274">
        <v>5.1494542000000003E-6</v>
      </c>
      <c r="BW1432" s="121">
        <v>0</v>
      </c>
      <c r="BX1432" s="274">
        <v>1.264718E-6</v>
      </c>
      <c r="BY1432" s="274">
        <v>1.6634031999999999E-7</v>
      </c>
      <c r="BZ1432" s="121">
        <v>0</v>
      </c>
      <c r="CA1432" s="274">
        <v>2.5246881000000001E-7</v>
      </c>
      <c r="CB1432" s="121">
        <v>0</v>
      </c>
      <c r="CC1432" s="121">
        <v>0</v>
      </c>
      <c r="CD1432" s="121">
        <v>0</v>
      </c>
      <c r="CE1432" s="121">
        <v>0</v>
      </c>
      <c r="CF1432" s="121">
        <v>0</v>
      </c>
      <c r="CG1432" s="274">
        <v>3.4997473999999999E-7</v>
      </c>
      <c r="CH1432" s="274">
        <v>2.5448321000000002E-6</v>
      </c>
      <c r="CI1432" s="274">
        <v>2.9065692999999998E-8</v>
      </c>
      <c r="CJ1432" s="121">
        <v>0</v>
      </c>
      <c r="CK1432"/>
      <c r="CL1432" s="322">
        <v>0</v>
      </c>
      <c r="CM1432" s="322">
        <v>0.18468308</v>
      </c>
      <c r="CN1432" s="322">
        <v>6.9995878000000001E-3</v>
      </c>
      <c r="CO1432" s="322">
        <v>4.0481687E-4</v>
      </c>
      <c r="CP1432" s="322">
        <v>1.2505516E-5</v>
      </c>
      <c r="CQ1432" s="322">
        <v>0</v>
      </c>
      <c r="CR1432" s="322">
        <v>0</v>
      </c>
      <c r="CS1432" s="322">
        <v>4.1092213999999998E-5</v>
      </c>
      <c r="CT1432" s="322">
        <v>0</v>
      </c>
      <c r="CU1432" s="322">
        <v>0.10771565</v>
      </c>
      <c r="CV1432" s="146"/>
      <c r="CW1432" s="135"/>
      <c r="CX1432" s="78" t="s">
        <v>3461</v>
      </c>
      <c r="DB1432" s="70"/>
      <c r="DC1432"/>
      <c r="DD1432"/>
      <c r="DE1432"/>
      <c r="DF1432"/>
      <c r="DG1432"/>
      <c r="DH1432"/>
      <c r="DI1432"/>
      <c r="DJ1432"/>
      <c r="DK1432"/>
      <c r="DL1432"/>
      <c r="DM1432"/>
      <c r="DN1432"/>
    </row>
    <row r="1433" spans="1:118" ht="14.4" customHeight="1">
      <c r="A1433" t="s">
        <v>3063</v>
      </c>
      <c r="B1433" s="168" t="s">
        <v>2934</v>
      </c>
      <c r="C1433" s="279" t="str">
        <f t="shared" si="530"/>
        <v>B.044.01.233</v>
      </c>
      <c r="D1433" s="14" t="s">
        <v>2935</v>
      </c>
      <c r="E1433" s="278" t="s">
        <v>1810</v>
      </c>
      <c r="F1433" s="281" t="str">
        <f t="shared" si="531"/>
        <v>Electricity Oman production</v>
      </c>
      <c r="G1433" s="319">
        <f t="shared" si="537"/>
        <v>3.4714989642400003E-2</v>
      </c>
      <c r="H1433" s="319">
        <f t="shared" si="538"/>
        <v>3.9524438999999998E-3</v>
      </c>
      <c r="I1433" s="319">
        <f t="shared" si="539"/>
        <v>5.8853398000000001E-3</v>
      </c>
      <c r="J1433" s="319">
        <f t="shared" si="540"/>
        <v>5.1789424000000002E-6</v>
      </c>
      <c r="K1433" s="319">
        <v>2.4872027000000001E-2</v>
      </c>
      <c r="L1433" s="319">
        <v>2.7374910999999999E-3</v>
      </c>
      <c r="M1433" s="319">
        <v>3.1478487000000002E-3</v>
      </c>
      <c r="N1433" s="319">
        <v>2.6446264999999999E-3</v>
      </c>
      <c r="O1433" s="319">
        <v>1.3078174000000001E-3</v>
      </c>
      <c r="P1433" s="319">
        <v>0</v>
      </c>
      <c r="Q1433" s="319">
        <v>0</v>
      </c>
      <c r="R1433" s="319">
        <v>0</v>
      </c>
      <c r="S1433" s="319">
        <v>5.1789424000000002E-6</v>
      </c>
      <c r="T1433" s="319">
        <v>0</v>
      </c>
      <c r="U1433" s="319">
        <v>0</v>
      </c>
      <c r="V1433" s="319">
        <v>0</v>
      </c>
      <c r="W1433" s="319">
        <v>0</v>
      </c>
      <c r="X1433" s="319">
        <v>0</v>
      </c>
      <c r="Y1433" s="210"/>
      <c r="Z1433" s="320">
        <f t="shared" si="532"/>
        <v>0.18700772180451128</v>
      </c>
      <c r="AA1433" s="210"/>
      <c r="AB1433" s="321">
        <f t="shared" si="533"/>
        <v>2.4872027000000001E-2</v>
      </c>
      <c r="AC1433" s="321">
        <f t="shared" si="534"/>
        <v>9.8377836999999999E-3</v>
      </c>
      <c r="AD1433" s="321">
        <f t="shared" si="541"/>
        <v>5.8853398000000001E-3</v>
      </c>
      <c r="AE1433" s="321">
        <f t="shared" si="535"/>
        <v>5.8853398000000001E-3</v>
      </c>
      <c r="AF1433" s="321">
        <f t="shared" si="536"/>
        <v>5.1789424000000002E-6</v>
      </c>
      <c r="AG1433"/>
      <c r="AH1433" s="121">
        <v>2.3313022999999999</v>
      </c>
      <c r="AI1433" s="121">
        <v>2.3267614000000001</v>
      </c>
      <c r="AJ1433" s="121">
        <v>0</v>
      </c>
      <c r="AK1433" s="121">
        <v>0</v>
      </c>
      <c r="AL1433" s="121">
        <v>0</v>
      </c>
      <c r="AM1433" s="121">
        <v>4.5408751000000002E-3</v>
      </c>
      <c r="AN1433" s="121">
        <v>0</v>
      </c>
      <c r="AO1433"/>
      <c r="AP1433" s="282">
        <v>4.8835247E-3</v>
      </c>
      <c r="AQ1433" s="282">
        <v>4.5714757999999996E-3</v>
      </c>
      <c r="AR1433" s="282">
        <v>1.812389E-4</v>
      </c>
      <c r="AS1433" s="282">
        <v>1.3081002E-4</v>
      </c>
      <c r="AT1433" s="255">
        <f t="shared" si="542"/>
        <v>2.7406929694000001E-7</v>
      </c>
      <c r="AU1433" s="256">
        <f t="shared" si="543"/>
        <v>6.7026222309099991E-10</v>
      </c>
      <c r="AV1433" s="256">
        <f t="shared" si="544"/>
        <v>1.8320730529109999E-2</v>
      </c>
      <c r="AW1433" s="272">
        <v>1.7354316999999999E-7</v>
      </c>
      <c r="AX1433" s="272">
        <v>5.2362163000000002E-10</v>
      </c>
      <c r="AY1433" s="272">
        <v>1.4306091000000001E-14</v>
      </c>
      <c r="AZ1433" s="273">
        <v>0</v>
      </c>
      <c r="BA1433" s="273">
        <v>0</v>
      </c>
      <c r="BB1433" s="272">
        <v>3.9323694E-10</v>
      </c>
      <c r="BC1433" s="272">
        <v>1.0013289E-7</v>
      </c>
      <c r="BD1433" s="272">
        <v>5.5744576999999999E-11</v>
      </c>
      <c r="BE1433" s="272">
        <v>9.0881710000000005E-11</v>
      </c>
      <c r="BF1433" s="273">
        <v>0</v>
      </c>
      <c r="BG1433" s="273">
        <v>0</v>
      </c>
      <c r="BH1433" s="273">
        <v>0</v>
      </c>
      <c r="BI1433" s="273">
        <v>0</v>
      </c>
      <c r="BJ1433" s="273">
        <v>0</v>
      </c>
      <c r="BK1433" s="273">
        <v>0</v>
      </c>
      <c r="BL1433" s="273">
        <v>0</v>
      </c>
      <c r="BM1433" s="273">
        <v>0</v>
      </c>
      <c r="BN1433" s="272">
        <v>1.0452911E-7</v>
      </c>
      <c r="BO1433" s="273">
        <v>1.8320626E-2</v>
      </c>
      <c r="BP1433" s="273">
        <v>0</v>
      </c>
      <c r="BQ1433" s="273">
        <v>0</v>
      </c>
      <c r="BR1433" s="273">
        <v>0</v>
      </c>
      <c r="BS1433"/>
      <c r="BT1433" s="274">
        <v>1.1431682E-5</v>
      </c>
      <c r="BU1433" s="274">
        <v>7.5603032999999995E-7</v>
      </c>
      <c r="BV1433" s="274">
        <v>5.2142714999999997E-6</v>
      </c>
      <c r="BW1433" s="121">
        <v>0</v>
      </c>
      <c r="BX1433" s="274">
        <v>1.6035317E-6</v>
      </c>
      <c r="BY1433" s="274">
        <v>2.5457428E-7</v>
      </c>
      <c r="BZ1433" s="121">
        <v>0</v>
      </c>
      <c r="CA1433" s="274">
        <v>3.8638896999999998E-7</v>
      </c>
      <c r="CB1433" s="121">
        <v>0</v>
      </c>
      <c r="CC1433" s="121">
        <v>0</v>
      </c>
      <c r="CD1433" s="121">
        <v>0</v>
      </c>
      <c r="CE1433" s="121">
        <v>0</v>
      </c>
      <c r="CF1433" s="121">
        <v>0</v>
      </c>
      <c r="CG1433" s="274">
        <v>5.3145135999999997E-7</v>
      </c>
      <c r="CH1433" s="274">
        <v>2.6829365E-6</v>
      </c>
      <c r="CI1433" s="274">
        <v>2.4977775000000001E-9</v>
      </c>
      <c r="CJ1433" s="121">
        <v>0</v>
      </c>
      <c r="CK1433"/>
      <c r="CL1433" s="322">
        <v>0</v>
      </c>
      <c r="CM1433" s="322">
        <v>0.18700771999999999</v>
      </c>
      <c r="CN1433" s="322">
        <v>1.0712466E-2</v>
      </c>
      <c r="CO1433" s="322">
        <v>5.7565177000000001E-4</v>
      </c>
      <c r="CP1433" s="322">
        <v>1.9138972000000001E-5</v>
      </c>
      <c r="CQ1433" s="322">
        <v>0</v>
      </c>
      <c r="CR1433" s="322">
        <v>0</v>
      </c>
      <c r="CS1433" s="322">
        <v>5.2428045999999999E-5</v>
      </c>
      <c r="CT1433" s="322">
        <v>0</v>
      </c>
      <c r="CU1433" s="322">
        <v>0.31442722000000001</v>
      </c>
      <c r="CV1433" s="146"/>
      <c r="CW1433" s="135"/>
      <c r="CX1433" s="78" t="s">
        <v>3461</v>
      </c>
      <c r="DB1433" s="70"/>
      <c r="DC1433"/>
      <c r="DD1433"/>
      <c r="DE1433"/>
      <c r="DF1433"/>
      <c r="DG1433"/>
      <c r="DH1433"/>
      <c r="DI1433"/>
      <c r="DJ1433"/>
      <c r="DK1433"/>
      <c r="DL1433"/>
      <c r="DM1433"/>
      <c r="DN1433"/>
    </row>
    <row r="1434" spans="1:118" ht="14.4" customHeight="1">
      <c r="A1434" t="s">
        <v>3064</v>
      </c>
      <c r="B1434" s="168" t="s">
        <v>2934</v>
      </c>
      <c r="C1434" s="279" t="str">
        <f t="shared" si="530"/>
        <v>B.044.01.234</v>
      </c>
      <c r="D1434" s="14" t="s">
        <v>2935</v>
      </c>
      <c r="E1434" s="278" t="s">
        <v>1810</v>
      </c>
      <c r="F1434" s="281" t="str">
        <f t="shared" si="531"/>
        <v>Electricity Pakistan production</v>
      </c>
      <c r="G1434" s="319">
        <f t="shared" si="537"/>
        <v>2.5422085979999998E-2</v>
      </c>
      <c r="H1434" s="319">
        <f t="shared" si="538"/>
        <v>2.1228390599999998E-3</v>
      </c>
      <c r="I1434" s="319">
        <f t="shared" si="539"/>
        <v>3.7253043000000001E-3</v>
      </c>
      <c r="J1434" s="319">
        <f t="shared" si="540"/>
        <v>3.5697346199999999E-3</v>
      </c>
      <c r="K1434" s="319">
        <v>1.6004207999999999E-2</v>
      </c>
      <c r="L1434" s="319">
        <v>2.1086341999999999E-3</v>
      </c>
      <c r="M1434" s="319">
        <v>1.6166701E-3</v>
      </c>
      <c r="N1434" s="319">
        <v>1.3582255E-3</v>
      </c>
      <c r="O1434" s="319">
        <v>7.6461355999999996E-4</v>
      </c>
      <c r="P1434" s="319">
        <v>0</v>
      </c>
      <c r="Q1434" s="319">
        <v>0</v>
      </c>
      <c r="R1434" s="319">
        <v>0</v>
      </c>
      <c r="S1434" s="319">
        <v>6.8384620000000004E-5</v>
      </c>
      <c r="T1434" s="319">
        <v>0</v>
      </c>
      <c r="U1434" s="319">
        <v>3.5013499999999999E-3</v>
      </c>
      <c r="V1434" s="319">
        <v>0</v>
      </c>
      <c r="W1434" s="319">
        <v>0</v>
      </c>
      <c r="X1434" s="319">
        <v>0</v>
      </c>
      <c r="Y1434" s="210"/>
      <c r="Z1434" s="320">
        <f t="shared" si="532"/>
        <v>0.1203323909774436</v>
      </c>
      <c r="AA1434" s="210"/>
      <c r="AB1434" s="321">
        <f t="shared" si="533"/>
        <v>1.6004207999999999E-2</v>
      </c>
      <c r="AC1434" s="321">
        <f t="shared" si="534"/>
        <v>5.8481433600000004E-3</v>
      </c>
      <c r="AD1434" s="321">
        <f t="shared" si="541"/>
        <v>3.7253043000000001E-3</v>
      </c>
      <c r="AE1434" s="321">
        <f t="shared" si="535"/>
        <v>3.7253043000000001E-3</v>
      </c>
      <c r="AF1434" s="321">
        <f t="shared" si="536"/>
        <v>3.5697346199999999E-3</v>
      </c>
      <c r="AG1434"/>
      <c r="AH1434" s="121">
        <v>2.2715782</v>
      </c>
      <c r="AI1434" s="121">
        <v>1.4928918</v>
      </c>
      <c r="AJ1434" s="121">
        <v>0.47463444999999999</v>
      </c>
      <c r="AK1434" s="121">
        <v>0</v>
      </c>
      <c r="AL1434" s="121">
        <v>1.3794821000000001E-2</v>
      </c>
      <c r="AM1434" s="121">
        <v>3.8391966E-2</v>
      </c>
      <c r="AN1434" s="121">
        <v>0.25186512999999999</v>
      </c>
      <c r="AO1434"/>
      <c r="AP1434" s="282">
        <v>3.1528135000000001E-3</v>
      </c>
      <c r="AQ1434" s="282">
        <v>2.9609752999999999E-3</v>
      </c>
      <c r="AR1434" s="282">
        <v>1.1549047E-4</v>
      </c>
      <c r="AS1434" s="283">
        <v>7.6347765999999995E-5</v>
      </c>
      <c r="AT1434" s="255">
        <f t="shared" si="542"/>
        <v>1.7751650537000002E-7</v>
      </c>
      <c r="AU1434" s="256">
        <f t="shared" si="543"/>
        <v>4.2710973242770006E-10</v>
      </c>
      <c r="AV1434" s="256">
        <f t="shared" si="544"/>
        <v>1.069296424E-2</v>
      </c>
      <c r="AW1434" s="272">
        <v>1.1166846000000001E-7</v>
      </c>
      <c r="AX1434" s="272">
        <v>3.3693069000000002E-10</v>
      </c>
      <c r="AY1434" s="272">
        <v>9.2054277000000006E-15</v>
      </c>
      <c r="AZ1434" s="273">
        <v>0</v>
      </c>
      <c r="BA1434" s="273">
        <v>0</v>
      </c>
      <c r="BB1434" s="272">
        <v>2.0195837E-10</v>
      </c>
      <c r="BC1434" s="272">
        <v>6.5646087000000002E-8</v>
      </c>
      <c r="BD1434" s="272">
        <v>2.8629264000000001E-11</v>
      </c>
      <c r="BE1434" s="272">
        <v>6.1540573000000003E-11</v>
      </c>
      <c r="BF1434" s="273">
        <v>0</v>
      </c>
      <c r="BG1434" s="273">
        <v>0</v>
      </c>
      <c r="BH1434" s="273">
        <v>0</v>
      </c>
      <c r="BI1434" s="273">
        <v>0</v>
      </c>
      <c r="BJ1434" s="273">
        <v>0</v>
      </c>
      <c r="BK1434" s="273">
        <v>0</v>
      </c>
      <c r="BL1434" s="273">
        <v>0</v>
      </c>
      <c r="BM1434" s="273">
        <v>0</v>
      </c>
      <c r="BN1434" s="272">
        <v>1.38024E-6</v>
      </c>
      <c r="BO1434" s="273">
        <v>1.0691584000000001E-2</v>
      </c>
      <c r="BP1434" s="273">
        <v>0</v>
      </c>
      <c r="BQ1434" s="273">
        <v>0</v>
      </c>
      <c r="BR1434" s="273">
        <v>0</v>
      </c>
      <c r="BS1434"/>
      <c r="BT1434" s="274">
        <v>7.8441500000000001E-6</v>
      </c>
      <c r="BU1434" s="274">
        <v>4.9076953000000004E-7</v>
      </c>
      <c r="BV1434" s="274">
        <v>3.3551862999999999E-6</v>
      </c>
      <c r="BW1434" s="121">
        <v>0</v>
      </c>
      <c r="BX1434" s="274">
        <v>9.9115733999999998E-7</v>
      </c>
      <c r="BY1434" s="274">
        <v>1.3074409E-7</v>
      </c>
      <c r="BZ1434" s="121">
        <v>0</v>
      </c>
      <c r="CA1434" s="274">
        <v>1.9844139000000001E-7</v>
      </c>
      <c r="CB1434" s="121">
        <v>0</v>
      </c>
      <c r="CC1434" s="121">
        <v>0</v>
      </c>
      <c r="CD1434" s="121">
        <v>0</v>
      </c>
      <c r="CE1434" s="121">
        <v>0</v>
      </c>
      <c r="CF1434" s="121">
        <v>0</v>
      </c>
      <c r="CG1434" s="274">
        <v>2.7959526E-7</v>
      </c>
      <c r="CH1434" s="274">
        <v>2.3652744999999999E-6</v>
      </c>
      <c r="CI1434" s="274">
        <v>3.2981552999999997E-8</v>
      </c>
      <c r="CJ1434" s="121">
        <v>0</v>
      </c>
      <c r="CK1434"/>
      <c r="CL1434" s="322">
        <v>0</v>
      </c>
      <c r="CM1434" s="322">
        <v>0.12033239</v>
      </c>
      <c r="CN1434" s="322">
        <v>5.5017010999999999E-3</v>
      </c>
      <c r="CO1434" s="322">
        <v>3.6576362999999999E-4</v>
      </c>
      <c r="CP1434" s="322">
        <v>9.8293804999999994E-6</v>
      </c>
      <c r="CQ1434" s="322">
        <v>0</v>
      </c>
      <c r="CR1434" s="322">
        <v>0</v>
      </c>
      <c r="CS1434" s="322">
        <v>3.3528963999999999E-5</v>
      </c>
      <c r="CT1434" s="322">
        <v>0</v>
      </c>
      <c r="CU1434" s="322">
        <v>0.16680592</v>
      </c>
      <c r="CV1434" s="146"/>
      <c r="CW1434" s="135"/>
      <c r="CX1434" s="78" t="s">
        <v>3461</v>
      </c>
      <c r="DB1434" s="70"/>
      <c r="DC1434"/>
      <c r="DD1434"/>
      <c r="DE1434"/>
      <c r="DF1434"/>
      <c r="DG1434"/>
      <c r="DH1434"/>
      <c r="DI1434"/>
      <c r="DJ1434"/>
      <c r="DK1434"/>
      <c r="DL1434"/>
      <c r="DM1434"/>
      <c r="DN1434"/>
    </row>
    <row r="1435" spans="1:118" ht="14.4" customHeight="1">
      <c r="A1435" t="s">
        <v>3065</v>
      </c>
      <c r="B1435" s="168" t="s">
        <v>2934</v>
      </c>
      <c r="C1435" s="279" t="str">
        <f t="shared" si="530"/>
        <v>B.044.01.235</v>
      </c>
      <c r="D1435" s="14" t="s">
        <v>2935</v>
      </c>
      <c r="E1435" s="278" t="s">
        <v>1810</v>
      </c>
      <c r="F1435" s="281" t="str">
        <f t="shared" si="531"/>
        <v>Electricity Palestine production</v>
      </c>
      <c r="G1435" s="319">
        <f t="shared" si="537"/>
        <v>3.0447083680000001E-2</v>
      </c>
      <c r="H1435" s="319">
        <f t="shared" si="538"/>
        <v>2.5979278000000001E-3</v>
      </c>
      <c r="I1435" s="319">
        <f t="shared" si="539"/>
        <v>5.7959846999999995E-3</v>
      </c>
      <c r="J1435" s="319">
        <f t="shared" si="540"/>
        <v>2.7919617999999999E-4</v>
      </c>
      <c r="K1435" s="319">
        <v>2.1773975000000001E-2</v>
      </c>
      <c r="L1435" s="319">
        <v>3.9047678999999998E-3</v>
      </c>
      <c r="M1435" s="319">
        <v>1.8912168000000001E-3</v>
      </c>
      <c r="N1435" s="319">
        <v>1.5888825E-3</v>
      </c>
      <c r="O1435" s="319">
        <v>1.0090453E-3</v>
      </c>
      <c r="P1435" s="319">
        <v>0</v>
      </c>
      <c r="Q1435" s="319">
        <v>0</v>
      </c>
      <c r="R1435" s="319">
        <v>0</v>
      </c>
      <c r="S1435" s="319">
        <v>2.7919617999999999E-4</v>
      </c>
      <c r="T1435" s="319">
        <v>0</v>
      </c>
      <c r="U1435" s="319">
        <v>0</v>
      </c>
      <c r="V1435" s="319">
        <v>0</v>
      </c>
      <c r="W1435" s="319">
        <v>0</v>
      </c>
      <c r="X1435" s="319">
        <v>0</v>
      </c>
      <c r="Y1435" s="210"/>
      <c r="Z1435" s="320">
        <f t="shared" si="532"/>
        <v>0.16371409774436091</v>
      </c>
      <c r="AA1435" s="210"/>
      <c r="AB1435" s="321">
        <f t="shared" si="533"/>
        <v>2.1773975000000001E-2</v>
      </c>
      <c r="AC1435" s="321">
        <f t="shared" si="534"/>
        <v>8.3939124999999996E-3</v>
      </c>
      <c r="AD1435" s="321">
        <f t="shared" si="541"/>
        <v>5.7959846999999995E-3</v>
      </c>
      <c r="AE1435" s="321">
        <f t="shared" si="535"/>
        <v>5.7959846999999995E-3</v>
      </c>
      <c r="AF1435" s="321">
        <f t="shared" si="536"/>
        <v>2.7919617999999999E-4</v>
      </c>
      <c r="AG1435"/>
      <c r="AH1435" s="121">
        <v>2.348538</v>
      </c>
      <c r="AI1435" s="121">
        <v>2.1037400000000002</v>
      </c>
      <c r="AJ1435" s="121">
        <v>0</v>
      </c>
      <c r="AK1435" s="121">
        <v>0</v>
      </c>
      <c r="AL1435" s="121">
        <v>0</v>
      </c>
      <c r="AM1435" s="121">
        <v>0.24479803999999999</v>
      </c>
      <c r="AN1435" s="121">
        <v>0</v>
      </c>
      <c r="AO1435"/>
      <c r="AP1435" s="282">
        <v>4.5827664000000004E-3</v>
      </c>
      <c r="AQ1435" s="282">
        <v>4.2846035000000003E-3</v>
      </c>
      <c r="AR1435" s="282">
        <v>1.6070297999999999E-4</v>
      </c>
      <c r="AS1435" s="282">
        <v>1.3745994E-4</v>
      </c>
      <c r="AT1435" s="255">
        <f t="shared" si="542"/>
        <v>2.5687070541000001E-7</v>
      </c>
      <c r="AU1435" s="256">
        <f t="shared" si="543"/>
        <v>5.9431574612900004E-10</v>
      </c>
      <c r="AV1435" s="256">
        <f t="shared" si="544"/>
        <v>1.9252092152200001E-2</v>
      </c>
      <c r="AW1435" s="272">
        <v>1.5192668000000001E-7</v>
      </c>
      <c r="AX1435" s="272">
        <v>4.5839948E-10</v>
      </c>
      <c r="AY1435" s="272">
        <v>1.2524129E-14</v>
      </c>
      <c r="AZ1435" s="273">
        <v>0</v>
      </c>
      <c r="BA1435" s="273">
        <v>0</v>
      </c>
      <c r="BB1435" s="272">
        <v>2.3625540999999999E-10</v>
      </c>
      <c r="BC1435" s="272">
        <v>1.0470777E-7</v>
      </c>
      <c r="BD1435" s="272">
        <v>3.3491151999999998E-11</v>
      </c>
      <c r="BE1435" s="272">
        <v>1.0241258999999999E-10</v>
      </c>
      <c r="BF1435" s="273">
        <v>0</v>
      </c>
      <c r="BG1435" s="273">
        <v>0</v>
      </c>
      <c r="BH1435" s="273">
        <v>0</v>
      </c>
      <c r="BI1435" s="273">
        <v>0</v>
      </c>
      <c r="BJ1435" s="273">
        <v>0</v>
      </c>
      <c r="BK1435" s="273">
        <v>0</v>
      </c>
      <c r="BL1435" s="273">
        <v>0</v>
      </c>
      <c r="BM1435" s="273">
        <v>0</v>
      </c>
      <c r="BN1435" s="272">
        <v>5.6351522000000001E-6</v>
      </c>
      <c r="BO1435" s="273">
        <v>1.9246457000000002E-2</v>
      </c>
      <c r="BP1435" s="273">
        <v>0</v>
      </c>
      <c r="BQ1435" s="273">
        <v>0</v>
      </c>
      <c r="BR1435" s="273">
        <v>0</v>
      </c>
      <c r="BS1435"/>
      <c r="BT1435" s="274">
        <v>1.0138249E-5</v>
      </c>
      <c r="BU1435" s="274">
        <v>7.8384507999999996E-7</v>
      </c>
      <c r="BV1435" s="274">
        <v>4.5647834999999998E-6</v>
      </c>
      <c r="BW1435" s="121">
        <v>0</v>
      </c>
      <c r="BX1435" s="274">
        <v>1.4348025999999999E-6</v>
      </c>
      <c r="BY1435" s="274">
        <v>1.5294736000000001E-7</v>
      </c>
      <c r="BZ1435" s="121">
        <v>0</v>
      </c>
      <c r="CA1435" s="274">
        <v>2.3214117E-7</v>
      </c>
      <c r="CB1435" s="121">
        <v>0</v>
      </c>
      <c r="CC1435" s="121">
        <v>0</v>
      </c>
      <c r="CD1435" s="121">
        <v>0</v>
      </c>
      <c r="CE1435" s="121">
        <v>0</v>
      </c>
      <c r="CF1435" s="121">
        <v>0</v>
      </c>
      <c r="CG1435" s="274">
        <v>3.4069114000000002E-7</v>
      </c>
      <c r="CH1435" s="274">
        <v>2.4943829999999999E-6</v>
      </c>
      <c r="CI1435" s="274">
        <v>1.3465489000000001E-7</v>
      </c>
      <c r="CJ1435" s="121">
        <v>0</v>
      </c>
      <c r="CK1435"/>
      <c r="CL1435" s="322">
        <v>0</v>
      </c>
      <c r="CM1435" s="322">
        <v>0.1637141</v>
      </c>
      <c r="CN1435" s="322">
        <v>6.4360127999999999E-3</v>
      </c>
      <c r="CO1435" s="322">
        <v>5.7137400000000004E-4</v>
      </c>
      <c r="CP1435" s="322">
        <v>1.1498629E-5</v>
      </c>
      <c r="CQ1435" s="322">
        <v>0</v>
      </c>
      <c r="CR1435" s="322">
        <v>0</v>
      </c>
      <c r="CS1435" s="322">
        <v>5.0849539000000002E-5</v>
      </c>
      <c r="CT1435" s="322">
        <v>0</v>
      </c>
      <c r="CU1435" s="322">
        <v>0.28518971999999998</v>
      </c>
      <c r="CV1435" s="146"/>
      <c r="CW1435" s="135"/>
      <c r="CX1435" s="78" t="s">
        <v>3461</v>
      </c>
      <c r="DB1435" s="70"/>
      <c r="DC1435"/>
      <c r="DD1435"/>
      <c r="DE1435"/>
      <c r="DF1435"/>
      <c r="DG1435"/>
      <c r="DH1435"/>
      <c r="DI1435"/>
      <c r="DJ1435"/>
      <c r="DK1435"/>
      <c r="DL1435"/>
      <c r="DM1435"/>
      <c r="DN1435"/>
    </row>
    <row r="1436" spans="1:118" ht="14.4" customHeight="1">
      <c r="A1436" t="s">
        <v>3066</v>
      </c>
      <c r="B1436" s="168" t="s">
        <v>2934</v>
      </c>
      <c r="C1436" s="279" t="str">
        <f t="shared" si="530"/>
        <v>B.044.01.236</v>
      </c>
      <c r="D1436" s="14" t="s">
        <v>2935</v>
      </c>
      <c r="E1436" s="278" t="s">
        <v>1810</v>
      </c>
      <c r="F1436" s="281" t="str">
        <f t="shared" si="531"/>
        <v>Electricity Panama production</v>
      </c>
      <c r="G1436" s="319">
        <f t="shared" si="537"/>
        <v>1.106006113E-2</v>
      </c>
      <c r="H1436" s="319">
        <f t="shared" si="538"/>
        <v>9.0673258999999997E-4</v>
      </c>
      <c r="I1436" s="319">
        <f t="shared" si="539"/>
        <v>1.84457597E-3</v>
      </c>
      <c r="J1436" s="319">
        <f t="shared" si="540"/>
        <v>1.9428497E-4</v>
      </c>
      <c r="K1436" s="319">
        <v>8.1144675999999995E-3</v>
      </c>
      <c r="L1436" s="319">
        <v>1.1873222000000001E-3</v>
      </c>
      <c r="M1436" s="319">
        <v>6.5725376999999996E-4</v>
      </c>
      <c r="N1436" s="319">
        <v>5.5218368000000003E-4</v>
      </c>
      <c r="O1436" s="319">
        <v>3.5454890999999999E-4</v>
      </c>
      <c r="P1436" s="319">
        <v>0</v>
      </c>
      <c r="Q1436" s="319">
        <v>0</v>
      </c>
      <c r="R1436" s="319">
        <v>0</v>
      </c>
      <c r="S1436" s="319">
        <v>1.9428497E-4</v>
      </c>
      <c r="T1436" s="319">
        <v>0</v>
      </c>
      <c r="U1436" s="319">
        <v>0</v>
      </c>
      <c r="V1436" s="319">
        <v>0</v>
      </c>
      <c r="W1436" s="319">
        <v>0</v>
      </c>
      <c r="X1436" s="319">
        <v>0</v>
      </c>
      <c r="Y1436" s="210"/>
      <c r="Z1436" s="320">
        <f t="shared" si="532"/>
        <v>6.1011034586466159E-2</v>
      </c>
      <c r="AA1436" s="210"/>
      <c r="AB1436" s="321">
        <f t="shared" si="533"/>
        <v>8.1144675999999995E-3</v>
      </c>
      <c r="AC1436" s="321">
        <f t="shared" si="534"/>
        <v>2.75130856E-3</v>
      </c>
      <c r="AD1436" s="321">
        <f t="shared" si="541"/>
        <v>1.84457597E-3</v>
      </c>
      <c r="AE1436" s="321">
        <f t="shared" si="535"/>
        <v>1.84457597E-3</v>
      </c>
      <c r="AF1436" s="321">
        <f t="shared" si="536"/>
        <v>1.9428497E-4</v>
      </c>
      <c r="AG1436"/>
      <c r="AH1436" s="121">
        <v>1.530483</v>
      </c>
      <c r="AI1436" s="121">
        <v>0.74493206999999995</v>
      </c>
      <c r="AJ1436" s="121">
        <v>0</v>
      </c>
      <c r="AK1436" s="121">
        <v>0</v>
      </c>
      <c r="AL1436" s="121">
        <v>6.6600827000000001E-3</v>
      </c>
      <c r="AM1436" s="121">
        <v>0.10159447000000001</v>
      </c>
      <c r="AN1436" s="121">
        <v>0.67729642000000001</v>
      </c>
      <c r="AO1436"/>
      <c r="AP1436" s="282">
        <v>1.5971475999999999E-3</v>
      </c>
      <c r="AQ1436" s="282">
        <v>1.5023388E-3</v>
      </c>
      <c r="AR1436" s="283">
        <v>5.7994366999999998E-5</v>
      </c>
      <c r="AS1436" s="283">
        <v>3.6814397000000003E-5</v>
      </c>
      <c r="AT1436" s="255">
        <f t="shared" si="542"/>
        <v>9.0068272743000007E-8</v>
      </c>
      <c r="AU1436" s="256">
        <f t="shared" si="543"/>
        <v>2.144762123441E-10</v>
      </c>
      <c r="AV1436" s="256">
        <f t="shared" si="544"/>
        <v>5.1560780481000002E-3</v>
      </c>
      <c r="AW1436" s="272">
        <v>5.6618240000000002E-8</v>
      </c>
      <c r="AX1436" s="272">
        <v>1.708309E-10</v>
      </c>
      <c r="AY1436" s="272">
        <v>4.6673440999999999E-15</v>
      </c>
      <c r="AZ1436" s="273">
        <v>0</v>
      </c>
      <c r="BA1436" s="273">
        <v>0</v>
      </c>
      <c r="BB1436" s="272">
        <v>8.2105743000000006E-11</v>
      </c>
      <c r="BC1436" s="272">
        <v>3.3367926999999998E-8</v>
      </c>
      <c r="BD1436" s="272">
        <v>1.1639166E-11</v>
      </c>
      <c r="BE1436" s="272">
        <v>3.2001479E-11</v>
      </c>
      <c r="BF1436" s="273">
        <v>0</v>
      </c>
      <c r="BG1436" s="273">
        <v>0</v>
      </c>
      <c r="BH1436" s="273">
        <v>0</v>
      </c>
      <c r="BI1436" s="273">
        <v>0</v>
      </c>
      <c r="BJ1436" s="273">
        <v>0</v>
      </c>
      <c r="BK1436" s="273">
        <v>0</v>
      </c>
      <c r="BL1436" s="273">
        <v>0</v>
      </c>
      <c r="BM1436" s="273">
        <v>0</v>
      </c>
      <c r="BN1436" s="272">
        <v>3.9213480999999996E-6</v>
      </c>
      <c r="BO1436" s="273">
        <v>5.1521567000000004E-3</v>
      </c>
      <c r="BP1436" s="273">
        <v>0</v>
      </c>
      <c r="BQ1436" s="273">
        <v>0</v>
      </c>
      <c r="BR1436" s="273">
        <v>0</v>
      </c>
      <c r="BS1436"/>
      <c r="BT1436" s="274">
        <v>3.6658156E-6</v>
      </c>
      <c r="BU1436" s="274">
        <v>2.4765932E-7</v>
      </c>
      <c r="BV1436" s="274">
        <v>1.7011495000000001E-6</v>
      </c>
      <c r="BW1436" s="121">
        <v>0</v>
      </c>
      <c r="BX1436" s="274">
        <v>4.8171808000000002E-7</v>
      </c>
      <c r="BY1436" s="274">
        <v>5.3153730000000001E-8</v>
      </c>
      <c r="BZ1436" s="121">
        <v>0</v>
      </c>
      <c r="CA1436" s="274">
        <v>8.0675924000000003E-8</v>
      </c>
      <c r="CB1436" s="121">
        <v>0</v>
      </c>
      <c r="CC1436" s="121">
        <v>0</v>
      </c>
      <c r="CD1436" s="121">
        <v>0</v>
      </c>
      <c r="CE1436" s="121">
        <v>0</v>
      </c>
      <c r="CF1436" s="121">
        <v>0</v>
      </c>
      <c r="CG1436" s="274">
        <v>1.1679364999999999E-7</v>
      </c>
      <c r="CH1436" s="274">
        <v>8.9096276999999997E-7</v>
      </c>
      <c r="CI1436" s="274">
        <v>9.3702650000000003E-8</v>
      </c>
      <c r="CJ1436" s="121">
        <v>0</v>
      </c>
      <c r="CK1436"/>
      <c r="CL1436" s="322">
        <v>0</v>
      </c>
      <c r="CM1436" s="322">
        <v>6.1011033999999999E-2</v>
      </c>
      <c r="CN1436" s="322">
        <v>2.2367047999999998E-3</v>
      </c>
      <c r="CO1436" s="322">
        <v>1.8163576E-4</v>
      </c>
      <c r="CP1436" s="322">
        <v>3.9961135999999999E-6</v>
      </c>
      <c r="CQ1436" s="322">
        <v>0</v>
      </c>
      <c r="CR1436" s="322">
        <v>0</v>
      </c>
      <c r="CS1436" s="322">
        <v>1.6733541E-5</v>
      </c>
      <c r="CT1436" s="322">
        <v>0</v>
      </c>
      <c r="CU1436" s="322">
        <v>7.3091578000000004E-2</v>
      </c>
      <c r="CV1436" s="146"/>
      <c r="CW1436" s="135"/>
      <c r="CX1436" s="78" t="s">
        <v>3461</v>
      </c>
      <c r="DB1436" s="14"/>
      <c r="DC1436"/>
      <c r="DD1436"/>
      <c r="DE1436"/>
      <c r="DF1436"/>
      <c r="DG1436"/>
      <c r="DH1436"/>
      <c r="DI1436"/>
      <c r="DJ1436"/>
      <c r="DK1436"/>
      <c r="DL1436"/>
      <c r="DM1436"/>
      <c r="DN1436"/>
    </row>
    <row r="1437" spans="1:118" ht="14.4" customHeight="1">
      <c r="A1437" t="s">
        <v>3067</v>
      </c>
      <c r="B1437" s="168" t="s">
        <v>2934</v>
      </c>
      <c r="C1437" s="279" t="str">
        <f t="shared" si="530"/>
        <v>B.044.01.237</v>
      </c>
      <c r="D1437" s="14" t="s">
        <v>2935</v>
      </c>
      <c r="E1437" s="278" t="s">
        <v>1810</v>
      </c>
      <c r="F1437" s="281" t="str">
        <f t="shared" si="531"/>
        <v>Electricity Papua New Guinea production</v>
      </c>
      <c r="G1437" s="319">
        <f t="shared" si="537"/>
        <v>3.0150774239999997E-2</v>
      </c>
      <c r="H1437" s="319">
        <f t="shared" si="538"/>
        <v>2.1130631100000001E-3</v>
      </c>
      <c r="I1437" s="319">
        <f t="shared" si="539"/>
        <v>6.3750993000000001E-3</v>
      </c>
      <c r="J1437" s="319">
        <f t="shared" si="540"/>
        <v>3.3448829999999999E-5</v>
      </c>
      <c r="K1437" s="319">
        <v>2.1629163E-2</v>
      </c>
      <c r="L1437" s="319">
        <v>5.0096532000000003E-3</v>
      </c>
      <c r="M1437" s="319">
        <v>1.3654461E-3</v>
      </c>
      <c r="N1437" s="319">
        <v>1.1471627E-3</v>
      </c>
      <c r="O1437" s="319">
        <v>9.6590040999999999E-4</v>
      </c>
      <c r="P1437" s="319">
        <v>0</v>
      </c>
      <c r="Q1437" s="319">
        <v>0</v>
      </c>
      <c r="R1437" s="319">
        <v>0</v>
      </c>
      <c r="S1437" s="319">
        <v>3.3448829999999999E-5</v>
      </c>
      <c r="T1437" s="319">
        <v>0</v>
      </c>
      <c r="U1437" s="319">
        <v>0</v>
      </c>
      <c r="V1437" s="319">
        <v>0</v>
      </c>
      <c r="W1437" s="319">
        <v>0</v>
      </c>
      <c r="X1437" s="319">
        <v>0</v>
      </c>
      <c r="Y1437" s="210"/>
      <c r="Z1437" s="320">
        <f t="shared" si="532"/>
        <v>0.16262528571428569</v>
      </c>
      <c r="AA1437" s="210"/>
      <c r="AB1437" s="321">
        <f t="shared" si="533"/>
        <v>2.1629163E-2</v>
      </c>
      <c r="AC1437" s="321">
        <f t="shared" si="534"/>
        <v>8.4881624099999997E-3</v>
      </c>
      <c r="AD1437" s="321">
        <f t="shared" si="541"/>
        <v>6.3750993000000001E-3</v>
      </c>
      <c r="AE1437" s="321">
        <f t="shared" si="535"/>
        <v>6.3750993000000001E-3</v>
      </c>
      <c r="AF1437" s="321">
        <f t="shared" si="536"/>
        <v>3.3448829999999999E-5</v>
      </c>
      <c r="AG1437"/>
      <c r="AH1437" s="121">
        <v>2.7256949000000001</v>
      </c>
      <c r="AI1437" s="121">
        <v>2.5294203</v>
      </c>
      <c r="AJ1437" s="121">
        <v>0</v>
      </c>
      <c r="AK1437" s="121">
        <v>0</v>
      </c>
      <c r="AL1437" s="121">
        <v>2.3001949000000001E-2</v>
      </c>
      <c r="AM1437" s="121">
        <v>0</v>
      </c>
      <c r="AN1437" s="121">
        <v>0.17327268000000001</v>
      </c>
      <c r="AO1437"/>
      <c r="AP1437" s="282">
        <v>4.8495502000000003E-3</v>
      </c>
      <c r="AQ1437" s="282">
        <v>4.5067527E-3</v>
      </c>
      <c r="AR1437" s="282">
        <v>1.6219199999999999E-4</v>
      </c>
      <c r="AS1437" s="282">
        <v>1.8060543000000001E-4</v>
      </c>
      <c r="AT1437" s="255">
        <f t="shared" si="542"/>
        <v>2.7018900485E-7</v>
      </c>
      <c r="AU1437" s="256">
        <f t="shared" si="543"/>
        <v>5.9982247183399998E-10</v>
      </c>
      <c r="AV1437" s="256">
        <f t="shared" si="544"/>
        <v>2.5294878113990001E-2</v>
      </c>
      <c r="AW1437" s="272">
        <v>1.5091625999999999E-7</v>
      </c>
      <c r="AX1437" s="272">
        <v>4.5535079999999998E-10</v>
      </c>
      <c r="AY1437" s="272">
        <v>1.2440834E-14</v>
      </c>
      <c r="AZ1437" s="273">
        <v>0</v>
      </c>
      <c r="BA1437" s="273">
        <v>0</v>
      </c>
      <c r="BB1437" s="272">
        <v>1.7057485000000001E-10</v>
      </c>
      <c r="BC1437" s="272">
        <v>1.1910217E-7</v>
      </c>
      <c r="BD1437" s="272">
        <v>2.4180391E-11</v>
      </c>
      <c r="BE1437" s="272">
        <v>1.2027884E-10</v>
      </c>
      <c r="BF1437" s="273">
        <v>0</v>
      </c>
      <c r="BG1437" s="273">
        <v>0</v>
      </c>
      <c r="BH1437" s="273">
        <v>0</v>
      </c>
      <c r="BI1437" s="273">
        <v>0</v>
      </c>
      <c r="BJ1437" s="273">
        <v>0</v>
      </c>
      <c r="BK1437" s="273">
        <v>0</v>
      </c>
      <c r="BL1437" s="273">
        <v>0</v>
      </c>
      <c r="BM1437" s="273">
        <v>0</v>
      </c>
      <c r="BN1437" s="272">
        <v>6.7511399000000004E-7</v>
      </c>
      <c r="BO1437" s="273">
        <v>2.5294203000000001E-2</v>
      </c>
      <c r="BP1437" s="273">
        <v>0</v>
      </c>
      <c r="BQ1437" s="273">
        <v>0</v>
      </c>
      <c r="BR1437" s="273">
        <v>0</v>
      </c>
      <c r="BS1437"/>
      <c r="BT1437" s="274">
        <v>1.0549343E-5</v>
      </c>
      <c r="BU1437" s="274">
        <v>8.8539659000000005E-7</v>
      </c>
      <c r="BV1437" s="274">
        <v>4.5344243999999997E-6</v>
      </c>
      <c r="BW1437" s="121">
        <v>0</v>
      </c>
      <c r="BX1437" s="274">
        <v>1.5115437E-6</v>
      </c>
      <c r="BY1437" s="274">
        <v>1.1042697999999999E-7</v>
      </c>
      <c r="BZ1437" s="121">
        <v>0</v>
      </c>
      <c r="CA1437" s="274">
        <v>1.6760439999999999E-7</v>
      </c>
      <c r="CB1437" s="121">
        <v>0</v>
      </c>
      <c r="CC1437" s="121">
        <v>0</v>
      </c>
      <c r="CD1437" s="121">
        <v>0</v>
      </c>
      <c r="CE1437" s="121">
        <v>0</v>
      </c>
      <c r="CF1437" s="121">
        <v>0</v>
      </c>
      <c r="CG1437" s="274">
        <v>2.6671428E-7</v>
      </c>
      <c r="CH1437" s="274">
        <v>3.0570999999999999E-6</v>
      </c>
      <c r="CI1437" s="274">
        <v>1.6132199999999999E-8</v>
      </c>
      <c r="CJ1437" s="121">
        <v>0</v>
      </c>
      <c r="CK1437"/>
      <c r="CL1437" s="322">
        <v>0</v>
      </c>
      <c r="CM1437" s="322">
        <v>0.16262528000000001</v>
      </c>
      <c r="CN1437" s="322">
        <v>4.6467588999999998E-3</v>
      </c>
      <c r="CO1437" s="322">
        <v>6.3110198E-4</v>
      </c>
      <c r="CP1437" s="322">
        <v>8.3019342000000005E-6</v>
      </c>
      <c r="CQ1437" s="322">
        <v>0</v>
      </c>
      <c r="CR1437" s="322">
        <v>0</v>
      </c>
      <c r="CS1437" s="322">
        <v>5.5989921999999998E-5</v>
      </c>
      <c r="CT1437" s="322">
        <v>0</v>
      </c>
      <c r="CU1437" s="322">
        <v>0.34394628999999999</v>
      </c>
      <c r="CV1437" s="146"/>
      <c r="CW1437" s="135"/>
      <c r="CX1437" s="78" t="s">
        <v>3461</v>
      </c>
      <c r="DB1437" s="17"/>
      <c r="DC1437"/>
      <c r="DD1437"/>
      <c r="DE1437"/>
      <c r="DF1437"/>
      <c r="DG1437"/>
      <c r="DH1437"/>
      <c r="DI1437"/>
      <c r="DJ1437"/>
      <c r="DK1437"/>
      <c r="DL1437"/>
      <c r="DM1437"/>
      <c r="DN1437"/>
    </row>
    <row r="1438" spans="1:118" ht="14.4" customHeight="1">
      <c r="A1438" t="s">
        <v>3068</v>
      </c>
      <c r="B1438" s="168" t="s">
        <v>2934</v>
      </c>
      <c r="C1438" s="279" t="str">
        <f t="shared" si="530"/>
        <v>B.044.01.238</v>
      </c>
      <c r="D1438" s="14" t="s">
        <v>2935</v>
      </c>
      <c r="E1438" s="278" t="s">
        <v>1810</v>
      </c>
      <c r="F1438" s="281" t="str">
        <f t="shared" si="531"/>
        <v>Electricity Paraguay production</v>
      </c>
      <c r="G1438" s="319">
        <f t="shared" si="537"/>
        <v>6.1954882109999999E-4</v>
      </c>
      <c r="H1438" s="319">
        <f t="shared" si="538"/>
        <v>5.6444933100000001E-5</v>
      </c>
      <c r="I1438" s="319">
        <f t="shared" si="539"/>
        <v>7.8142558000000005E-5</v>
      </c>
      <c r="J1438" s="319">
        <f t="shared" si="540"/>
        <v>2.0254156E-4</v>
      </c>
      <c r="K1438" s="319">
        <v>2.8241977000000002E-4</v>
      </c>
      <c r="L1438" s="319">
        <v>2.1416887999999999E-5</v>
      </c>
      <c r="M1438" s="319">
        <v>5.6725670000000003E-5</v>
      </c>
      <c r="N1438" s="319">
        <v>4.7657375E-5</v>
      </c>
      <c r="O1438" s="319">
        <v>8.7875581000000004E-6</v>
      </c>
      <c r="P1438" s="319">
        <v>0</v>
      </c>
      <c r="Q1438" s="319">
        <v>0</v>
      </c>
      <c r="R1438" s="319">
        <v>0</v>
      </c>
      <c r="S1438" s="319">
        <v>2.0254156E-4</v>
      </c>
      <c r="T1438" s="319">
        <v>0</v>
      </c>
      <c r="U1438" s="319">
        <v>0</v>
      </c>
      <c r="V1438" s="319">
        <v>0</v>
      </c>
      <c r="W1438" s="319">
        <v>0</v>
      </c>
      <c r="X1438" s="319">
        <v>0</v>
      </c>
      <c r="Y1438" s="210"/>
      <c r="Z1438" s="320">
        <f t="shared" si="532"/>
        <v>2.1234569172932333E-3</v>
      </c>
      <c r="AA1438" s="210"/>
      <c r="AB1438" s="321">
        <f t="shared" si="533"/>
        <v>2.8241977000000002E-4</v>
      </c>
      <c r="AC1438" s="321">
        <f t="shared" si="534"/>
        <v>1.3458749110000003E-4</v>
      </c>
      <c r="AD1438" s="321">
        <f t="shared" si="541"/>
        <v>7.8142558000000005E-5</v>
      </c>
      <c r="AE1438" s="321">
        <f t="shared" si="535"/>
        <v>7.8142558000000005E-5</v>
      </c>
      <c r="AF1438" s="321">
        <f t="shared" si="536"/>
        <v>2.0254156E-4</v>
      </c>
      <c r="AG1438"/>
      <c r="AH1438" s="121">
        <v>1.0564956999999999</v>
      </c>
      <c r="AI1438" s="121">
        <v>5.4212658999999996E-3</v>
      </c>
      <c r="AJ1438" s="121">
        <v>0</v>
      </c>
      <c r="AK1438" s="121">
        <v>0</v>
      </c>
      <c r="AL1438" s="121">
        <v>1.8622268000000001E-3</v>
      </c>
      <c r="AM1438" s="121">
        <v>0</v>
      </c>
      <c r="AN1438" s="121">
        <v>1.0492121999999999</v>
      </c>
      <c r="AO1438"/>
      <c r="AP1438" s="283">
        <v>5.3341333999999997E-5</v>
      </c>
      <c r="AQ1438" s="283">
        <v>5.0762513999999999E-5</v>
      </c>
      <c r="AR1438" s="283">
        <v>2.1625532999999998E-6</v>
      </c>
      <c r="AS1438" s="283">
        <v>4.1626667E-7</v>
      </c>
      <c r="AT1438" s="255">
        <f t="shared" si="542"/>
        <v>3.0433161089999999E-9</v>
      </c>
      <c r="AU1438" s="256">
        <f t="shared" si="543"/>
        <v>7.9976082444499999E-12</v>
      </c>
      <c r="AV1438" s="256">
        <f t="shared" si="544"/>
        <v>5.8300653899999998E-5</v>
      </c>
      <c r="AW1438" s="272">
        <v>1.9705679999999999E-9</v>
      </c>
      <c r="AX1438" s="272">
        <v>5.9456793999999998E-12</v>
      </c>
      <c r="AY1438" s="272">
        <v>1.6244445E-16</v>
      </c>
      <c r="AZ1438" s="273">
        <v>0</v>
      </c>
      <c r="BA1438" s="273">
        <v>0</v>
      </c>
      <c r="BB1438" s="272">
        <v>7.0863090000000002E-12</v>
      </c>
      <c r="BC1438" s="272">
        <v>1.0656618E-9</v>
      </c>
      <c r="BD1438" s="272">
        <v>1.0045427E-12</v>
      </c>
      <c r="BE1438" s="272">
        <v>1.0472237E-12</v>
      </c>
      <c r="BF1438" s="273">
        <v>0</v>
      </c>
      <c r="BG1438" s="273">
        <v>0</v>
      </c>
      <c r="BH1438" s="273">
        <v>0</v>
      </c>
      <c r="BI1438" s="273">
        <v>0</v>
      </c>
      <c r="BJ1438" s="273">
        <v>0</v>
      </c>
      <c r="BK1438" s="273">
        <v>0</v>
      </c>
      <c r="BL1438" s="273">
        <v>0</v>
      </c>
      <c r="BM1438" s="273">
        <v>0</v>
      </c>
      <c r="BN1438" s="272">
        <v>4.0879949000000002E-6</v>
      </c>
      <c r="BO1438" s="272">
        <v>5.4212658999999998E-5</v>
      </c>
      <c r="BP1438" s="273">
        <v>0</v>
      </c>
      <c r="BQ1438" s="273">
        <v>0</v>
      </c>
      <c r="BR1438" s="273">
        <v>0</v>
      </c>
      <c r="BS1438"/>
      <c r="BT1438" s="274">
        <v>2.0616808E-7</v>
      </c>
      <c r="BU1438" s="274">
        <v>9.5528834000000005E-9</v>
      </c>
      <c r="BV1438" s="274">
        <v>5.9207613000000002E-8</v>
      </c>
      <c r="BW1438" s="121">
        <v>0</v>
      </c>
      <c r="BX1438" s="274">
        <v>1.2313642E-8</v>
      </c>
      <c r="BY1438" s="274">
        <v>4.5875445999999999E-9</v>
      </c>
      <c r="BZ1438" s="121">
        <v>0</v>
      </c>
      <c r="CA1438" s="274">
        <v>6.9629053999999997E-9</v>
      </c>
      <c r="CB1438" s="121">
        <v>0</v>
      </c>
      <c r="CC1438" s="121">
        <v>0</v>
      </c>
      <c r="CD1438" s="121">
        <v>0</v>
      </c>
      <c r="CE1438" s="121">
        <v>0</v>
      </c>
      <c r="CF1438" s="121">
        <v>0</v>
      </c>
      <c r="CG1438" s="274">
        <v>9.3127261000000008E-9</v>
      </c>
      <c r="CH1438" s="274">
        <v>6.5460053000000004E-9</v>
      </c>
      <c r="CI1438" s="274">
        <v>9.7684762000000001E-8</v>
      </c>
      <c r="CJ1438" s="121">
        <v>0</v>
      </c>
      <c r="CK1438"/>
      <c r="CL1438" s="322">
        <v>0</v>
      </c>
      <c r="CM1438" s="322">
        <v>2.1234569E-3</v>
      </c>
      <c r="CN1438" s="322">
        <v>1.9304352000000001E-4</v>
      </c>
      <c r="CO1438" s="322">
        <v>7.5881009999999996E-6</v>
      </c>
      <c r="CP1438" s="322">
        <v>3.4489299000000001E-7</v>
      </c>
      <c r="CQ1438" s="322">
        <v>0</v>
      </c>
      <c r="CR1438" s="322">
        <v>0</v>
      </c>
      <c r="CS1438" s="322">
        <v>4.059818E-7</v>
      </c>
      <c r="CT1438" s="322">
        <v>0</v>
      </c>
      <c r="CU1438" s="322">
        <v>7.3647385000000004E-4</v>
      </c>
      <c r="CV1438" s="146"/>
      <c r="CW1438" s="135"/>
      <c r="CX1438" s="78" t="s">
        <v>3461</v>
      </c>
      <c r="DB1438" s="17"/>
      <c r="DC1438"/>
      <c r="DD1438"/>
      <c r="DE1438"/>
      <c r="DF1438"/>
      <c r="DG1438"/>
      <c r="DH1438"/>
      <c r="DI1438"/>
      <c r="DJ1438"/>
      <c r="DK1438"/>
      <c r="DL1438"/>
      <c r="DM1438"/>
      <c r="DN1438"/>
    </row>
    <row r="1439" spans="1:118" ht="14.4" customHeight="1">
      <c r="A1439" t="s">
        <v>3069</v>
      </c>
      <c r="B1439" s="168" t="s">
        <v>2934</v>
      </c>
      <c r="C1439" s="279" t="str">
        <f t="shared" si="530"/>
        <v>B.044.01.239</v>
      </c>
      <c r="D1439" s="14" t="s">
        <v>2935</v>
      </c>
      <c r="E1439" s="278" t="s">
        <v>1810</v>
      </c>
      <c r="F1439" s="281" t="str">
        <f t="shared" si="531"/>
        <v>Electricity Peru production</v>
      </c>
      <c r="G1439" s="319">
        <f t="shared" si="537"/>
        <v>1.664855061E-2</v>
      </c>
      <c r="H1439" s="319">
        <f t="shared" si="538"/>
        <v>1.7128109300000001E-3</v>
      </c>
      <c r="I1439" s="319">
        <f t="shared" si="539"/>
        <v>2.9267757999999998E-3</v>
      </c>
      <c r="J1439" s="319">
        <f t="shared" si="540"/>
        <v>1.2725388E-4</v>
      </c>
      <c r="K1439" s="319">
        <v>1.188171E-2</v>
      </c>
      <c r="L1439" s="319">
        <v>1.596498E-3</v>
      </c>
      <c r="M1439" s="319">
        <v>1.3302778E-3</v>
      </c>
      <c r="N1439" s="319">
        <v>1.1176166000000001E-3</v>
      </c>
      <c r="O1439" s="319">
        <v>5.9519433000000004E-4</v>
      </c>
      <c r="P1439" s="319">
        <v>0</v>
      </c>
      <c r="Q1439" s="319">
        <v>0</v>
      </c>
      <c r="R1439" s="319">
        <v>0</v>
      </c>
      <c r="S1439" s="319">
        <v>1.2725388E-4</v>
      </c>
      <c r="T1439" s="319">
        <v>0</v>
      </c>
      <c r="U1439" s="319">
        <v>0</v>
      </c>
      <c r="V1439" s="319">
        <v>0</v>
      </c>
      <c r="W1439" s="319">
        <v>0</v>
      </c>
      <c r="X1439" s="319">
        <v>0</v>
      </c>
      <c r="Y1439" s="210"/>
      <c r="Z1439" s="320">
        <f t="shared" si="532"/>
        <v>8.9336165413533827E-2</v>
      </c>
      <c r="AA1439" s="210"/>
      <c r="AB1439" s="321">
        <f t="shared" si="533"/>
        <v>1.188171E-2</v>
      </c>
      <c r="AC1439" s="321">
        <f t="shared" si="534"/>
        <v>4.6395867299999999E-3</v>
      </c>
      <c r="AD1439" s="321">
        <f t="shared" si="541"/>
        <v>2.9267757999999998E-3</v>
      </c>
      <c r="AE1439" s="321">
        <f t="shared" si="535"/>
        <v>2.9267757999999998E-3</v>
      </c>
      <c r="AF1439" s="321">
        <f t="shared" si="536"/>
        <v>1.2725388E-4</v>
      </c>
      <c r="AG1439"/>
      <c r="AH1439" s="121">
        <v>1.7046527</v>
      </c>
      <c r="AI1439" s="121">
        <v>1.1226366999999999</v>
      </c>
      <c r="AJ1439" s="121">
        <v>0</v>
      </c>
      <c r="AK1439" s="121">
        <v>0</v>
      </c>
      <c r="AL1439" s="121">
        <v>1.422022E-2</v>
      </c>
      <c r="AM1439" s="121">
        <v>4.9077397000000002E-2</v>
      </c>
      <c r="AN1439" s="121">
        <v>0.51871840000000002</v>
      </c>
      <c r="AO1439"/>
      <c r="AP1439" s="282">
        <v>2.3885489000000002E-3</v>
      </c>
      <c r="AQ1439" s="282">
        <v>2.2357416000000001E-3</v>
      </c>
      <c r="AR1439" s="283">
        <v>8.6909948999999993E-5</v>
      </c>
      <c r="AS1439" s="283">
        <v>6.5897385999999999E-5</v>
      </c>
      <c r="AT1439" s="255">
        <f t="shared" si="542"/>
        <v>1.3403726354999999E-7</v>
      </c>
      <c r="AU1439" s="256">
        <f t="shared" si="543"/>
        <v>3.214125382167E-10</v>
      </c>
      <c r="AV1439" s="256">
        <f t="shared" si="544"/>
        <v>9.2293258268999999E-3</v>
      </c>
      <c r="AW1439" s="272">
        <v>8.2903961999999994E-8</v>
      </c>
      <c r="AX1439" s="272">
        <v>2.5014127E-10</v>
      </c>
      <c r="AY1439" s="272">
        <v>6.8342166999999999E-15</v>
      </c>
      <c r="AZ1439" s="273">
        <v>0</v>
      </c>
      <c r="BA1439" s="273">
        <v>0</v>
      </c>
      <c r="BB1439" s="272">
        <v>1.6618154999999999E-10</v>
      </c>
      <c r="BC1439" s="272">
        <v>5.0967120000000001E-8</v>
      </c>
      <c r="BD1439" s="272">
        <v>2.3557604E-11</v>
      </c>
      <c r="BE1439" s="272">
        <v>4.7706830000000001E-11</v>
      </c>
      <c r="BF1439" s="273">
        <v>0</v>
      </c>
      <c r="BG1439" s="273">
        <v>0</v>
      </c>
      <c r="BH1439" s="273">
        <v>0</v>
      </c>
      <c r="BI1439" s="273">
        <v>0</v>
      </c>
      <c r="BJ1439" s="273">
        <v>0</v>
      </c>
      <c r="BK1439" s="273">
        <v>0</v>
      </c>
      <c r="BL1439" s="273">
        <v>0</v>
      </c>
      <c r="BM1439" s="273">
        <v>0</v>
      </c>
      <c r="BN1439" s="272">
        <v>2.5684269E-6</v>
      </c>
      <c r="BO1439" s="273">
        <v>9.2267574000000005E-3</v>
      </c>
      <c r="BP1439" s="273">
        <v>0</v>
      </c>
      <c r="BQ1439" s="273">
        <v>0</v>
      </c>
      <c r="BR1439" s="273">
        <v>0</v>
      </c>
      <c r="BS1439"/>
      <c r="BT1439" s="274">
        <v>5.5145655000000003E-6</v>
      </c>
      <c r="BU1439" s="274">
        <v>3.8361681000000001E-7</v>
      </c>
      <c r="BV1439" s="274">
        <v>2.4909294000000001E-6</v>
      </c>
      <c r="BW1439" s="121">
        <v>0</v>
      </c>
      <c r="BX1439" s="274">
        <v>7.6851968999999999E-7</v>
      </c>
      <c r="BY1439" s="274">
        <v>1.0758284000000001E-7</v>
      </c>
      <c r="BZ1439" s="121">
        <v>0</v>
      </c>
      <c r="CA1439" s="274">
        <v>1.632876E-7</v>
      </c>
      <c r="CB1439" s="121">
        <v>0</v>
      </c>
      <c r="CC1439" s="121">
        <v>0</v>
      </c>
      <c r="CD1439" s="121">
        <v>0</v>
      </c>
      <c r="CE1439" s="121">
        <v>0</v>
      </c>
      <c r="CF1439" s="121">
        <v>0</v>
      </c>
      <c r="CG1439" s="274">
        <v>2.2875300000000001E-7</v>
      </c>
      <c r="CH1439" s="274">
        <v>1.3105023000000001E-6</v>
      </c>
      <c r="CI1439" s="274">
        <v>6.1373897000000001E-8</v>
      </c>
      <c r="CJ1439" s="121">
        <v>0</v>
      </c>
      <c r="CK1439"/>
      <c r="CL1439" s="322">
        <v>0</v>
      </c>
      <c r="CM1439" s="322">
        <v>8.9336165999999995E-2</v>
      </c>
      <c r="CN1439" s="322">
        <v>4.5270774999999997E-3</v>
      </c>
      <c r="CO1439" s="322">
        <v>2.8713924999999998E-4</v>
      </c>
      <c r="CP1439" s="322">
        <v>8.0881106E-6</v>
      </c>
      <c r="CQ1439" s="322">
        <v>0</v>
      </c>
      <c r="CR1439" s="322">
        <v>0</v>
      </c>
      <c r="CS1439" s="322">
        <v>2.5897095999999999E-5</v>
      </c>
      <c r="CT1439" s="322">
        <v>0</v>
      </c>
      <c r="CU1439" s="322">
        <v>0.14851464</v>
      </c>
      <c r="CV1439" s="146"/>
      <c r="CW1439" s="135"/>
      <c r="CX1439" s="78" t="s">
        <v>3461</v>
      </c>
      <c r="DB1439" s="17"/>
      <c r="DC1439"/>
      <c r="DD1439"/>
      <c r="DE1439"/>
      <c r="DF1439"/>
      <c r="DG1439"/>
      <c r="DH1439"/>
      <c r="DI1439"/>
      <c r="DJ1439"/>
      <c r="DK1439"/>
      <c r="DL1439"/>
      <c r="DM1439"/>
      <c r="DN1439"/>
    </row>
    <row r="1440" spans="1:118" ht="14.4" customHeight="1">
      <c r="A1440" t="s">
        <v>3070</v>
      </c>
      <c r="B1440" s="168" t="s">
        <v>2934</v>
      </c>
      <c r="C1440" s="279" t="str">
        <f t="shared" si="530"/>
        <v>B.044.01.240</v>
      </c>
      <c r="D1440" s="14" t="s">
        <v>2935</v>
      </c>
      <c r="E1440" s="278" t="s">
        <v>1810</v>
      </c>
      <c r="F1440" s="281" t="str">
        <f t="shared" si="531"/>
        <v>Electricity Philippines production</v>
      </c>
      <c r="G1440" s="319">
        <f t="shared" si="537"/>
        <v>3.8202035006000001E-2</v>
      </c>
      <c r="H1440" s="319">
        <f t="shared" si="538"/>
        <v>3.0581932400000002E-3</v>
      </c>
      <c r="I1440" s="319">
        <f t="shared" si="539"/>
        <v>7.6100835999999995E-3</v>
      </c>
      <c r="J1440" s="319">
        <f t="shared" si="540"/>
        <v>3.7721166000000001E-5</v>
      </c>
      <c r="K1440" s="319">
        <v>2.7496037000000001E-2</v>
      </c>
      <c r="L1440" s="319">
        <v>4.7016586999999999E-3</v>
      </c>
      <c r="M1440" s="319">
        <v>2.9084249E-3</v>
      </c>
      <c r="N1440" s="319">
        <v>2.4434775000000001E-3</v>
      </c>
      <c r="O1440" s="319">
        <v>6.1471574000000002E-4</v>
      </c>
      <c r="P1440" s="319">
        <v>0</v>
      </c>
      <c r="Q1440" s="319">
        <v>0</v>
      </c>
      <c r="R1440" s="319">
        <v>0</v>
      </c>
      <c r="S1440" s="319">
        <v>3.7721166000000001E-5</v>
      </c>
      <c r="T1440" s="319">
        <v>0</v>
      </c>
      <c r="U1440" s="319">
        <v>0</v>
      </c>
      <c r="V1440" s="319">
        <v>0</v>
      </c>
      <c r="W1440" s="319">
        <v>0</v>
      </c>
      <c r="X1440" s="319">
        <v>0</v>
      </c>
      <c r="Y1440" s="210"/>
      <c r="Z1440" s="320">
        <f t="shared" si="532"/>
        <v>0.20673712030075186</v>
      </c>
      <c r="AA1440" s="210"/>
      <c r="AB1440" s="321">
        <f t="shared" si="533"/>
        <v>2.7496037000000001E-2</v>
      </c>
      <c r="AC1440" s="321">
        <f t="shared" si="534"/>
        <v>1.0668276840000001E-2</v>
      </c>
      <c r="AD1440" s="321">
        <f t="shared" si="541"/>
        <v>7.6100835999999995E-3</v>
      </c>
      <c r="AE1440" s="321">
        <f t="shared" si="535"/>
        <v>7.6100835999999995E-3</v>
      </c>
      <c r="AF1440" s="321">
        <f t="shared" si="536"/>
        <v>3.7721166000000001E-5</v>
      </c>
      <c r="AG1440"/>
      <c r="AH1440" s="121">
        <v>2.7940478</v>
      </c>
      <c r="AI1440" s="121">
        <v>2.6614949999999999</v>
      </c>
      <c r="AJ1440" s="121">
        <v>0</v>
      </c>
      <c r="AK1440" s="121">
        <v>0</v>
      </c>
      <c r="AL1440" s="121">
        <v>2.4899396000000001E-2</v>
      </c>
      <c r="AM1440" s="121">
        <v>2.5769588E-2</v>
      </c>
      <c r="AN1440" s="121">
        <v>8.1883800000000007E-2</v>
      </c>
      <c r="AO1440"/>
      <c r="AP1440" s="282">
        <v>5.5566881000000002E-3</v>
      </c>
      <c r="AQ1440" s="282">
        <v>5.2520841000000002E-3</v>
      </c>
      <c r="AR1440" s="282">
        <v>2.0558765E-4</v>
      </c>
      <c r="AS1440" s="283">
        <v>9.9016411999999996E-5</v>
      </c>
      <c r="AT1440" s="255">
        <f t="shared" si="542"/>
        <v>3.1487314753E-7</v>
      </c>
      <c r="AU1440" s="256">
        <f t="shared" si="543"/>
        <v>7.6030936738999993E-10</v>
      </c>
      <c r="AV1440" s="256">
        <f t="shared" si="544"/>
        <v>1.386784534463E-2</v>
      </c>
      <c r="AW1440" s="272">
        <v>1.9185205000000001E-7</v>
      </c>
      <c r="AX1440" s="272">
        <v>5.7886393999999998E-10</v>
      </c>
      <c r="AY1440" s="272">
        <v>1.5815389999999999E-14</v>
      </c>
      <c r="AZ1440" s="273">
        <v>0</v>
      </c>
      <c r="BA1440" s="273">
        <v>0</v>
      </c>
      <c r="BB1440" s="272">
        <v>3.6332752999999998E-10</v>
      </c>
      <c r="BC1440" s="272">
        <v>1.2265777E-7</v>
      </c>
      <c r="BD1440" s="272">
        <v>5.1504671999999999E-11</v>
      </c>
      <c r="BE1440" s="272">
        <v>1.2992494000000001E-10</v>
      </c>
      <c r="BF1440" s="273">
        <v>0</v>
      </c>
      <c r="BG1440" s="273">
        <v>0</v>
      </c>
      <c r="BH1440" s="273">
        <v>0</v>
      </c>
      <c r="BI1440" s="273">
        <v>0</v>
      </c>
      <c r="BJ1440" s="273">
        <v>0</v>
      </c>
      <c r="BK1440" s="273">
        <v>0</v>
      </c>
      <c r="BL1440" s="273">
        <v>0</v>
      </c>
      <c r="BM1440" s="273">
        <v>0</v>
      </c>
      <c r="BN1440" s="272">
        <v>7.6134463000000003E-7</v>
      </c>
      <c r="BO1440" s="273">
        <v>1.3867084E-2</v>
      </c>
      <c r="BP1440" s="273">
        <v>0</v>
      </c>
      <c r="BQ1440" s="273">
        <v>0</v>
      </c>
      <c r="BR1440" s="273">
        <v>0</v>
      </c>
      <c r="BS1440"/>
      <c r="BT1440" s="274">
        <v>1.2314138E-5</v>
      </c>
      <c r="BU1440" s="274">
        <v>1.0153590999999999E-6</v>
      </c>
      <c r="BV1440" s="274">
        <v>5.7643795E-6</v>
      </c>
      <c r="BW1440" s="121">
        <v>0</v>
      </c>
      <c r="BX1440" s="274">
        <v>1.2112072E-6</v>
      </c>
      <c r="BY1440" s="274">
        <v>2.3521148E-7</v>
      </c>
      <c r="BZ1440" s="121">
        <v>0</v>
      </c>
      <c r="CA1440" s="274">
        <v>3.5700040999999999E-7</v>
      </c>
      <c r="CB1440" s="121">
        <v>0</v>
      </c>
      <c r="CC1440" s="121">
        <v>0</v>
      </c>
      <c r="CD1440" s="121">
        <v>0</v>
      </c>
      <c r="CE1440" s="121">
        <v>0</v>
      </c>
      <c r="CF1440" s="121">
        <v>0</v>
      </c>
      <c r="CG1440" s="274">
        <v>5.11596E-7</v>
      </c>
      <c r="CH1440" s="274">
        <v>3.2011917999999998E-6</v>
      </c>
      <c r="CI1440" s="274">
        <v>1.8192726000000002E-8</v>
      </c>
      <c r="CJ1440" s="121">
        <v>0</v>
      </c>
      <c r="CK1440"/>
      <c r="CL1440" s="322">
        <v>0</v>
      </c>
      <c r="CM1440" s="322">
        <v>0.20673712</v>
      </c>
      <c r="CN1440" s="322">
        <v>9.8976806999999997E-3</v>
      </c>
      <c r="CO1440" s="322">
        <v>7.4863988999999997E-4</v>
      </c>
      <c r="CP1440" s="322">
        <v>1.7683271000000001E-5</v>
      </c>
      <c r="CQ1440" s="322">
        <v>0</v>
      </c>
      <c r="CR1440" s="322">
        <v>0</v>
      </c>
      <c r="CS1440" s="322">
        <v>4.6883832000000001E-5</v>
      </c>
      <c r="CT1440" s="322">
        <v>0</v>
      </c>
      <c r="CU1440" s="322">
        <v>0.18905567000000001</v>
      </c>
      <c r="CV1440" s="146"/>
      <c r="CW1440" s="135"/>
      <c r="CX1440" s="78" t="s">
        <v>3461</v>
      </c>
      <c r="DB1440" s="17"/>
      <c r="DC1440"/>
      <c r="DD1440"/>
      <c r="DE1440"/>
      <c r="DF1440"/>
      <c r="DG1440"/>
      <c r="DH1440"/>
      <c r="DI1440"/>
      <c r="DJ1440"/>
      <c r="DK1440"/>
      <c r="DL1440"/>
      <c r="DM1440"/>
      <c r="DN1440"/>
    </row>
    <row r="1441" spans="1:118" ht="14.4" customHeight="1">
      <c r="A1441" t="s">
        <v>3071</v>
      </c>
      <c r="B1441" s="168" t="s">
        <v>2934</v>
      </c>
      <c r="C1441" s="279" t="str">
        <f t="shared" si="530"/>
        <v>B.044.01.241</v>
      </c>
      <c r="D1441" s="14" t="s">
        <v>2935</v>
      </c>
      <c r="E1441" s="278" t="s">
        <v>1810</v>
      </c>
      <c r="F1441" s="281" t="str">
        <f t="shared" si="531"/>
        <v>Electricity Puerto Rico production</v>
      </c>
      <c r="G1441" s="319">
        <f t="shared" si="537"/>
        <v>3.9886737849000001E-2</v>
      </c>
      <c r="H1441" s="319">
        <f t="shared" si="538"/>
        <v>2.7869182999999999E-3</v>
      </c>
      <c r="I1441" s="319">
        <f t="shared" si="539"/>
        <v>8.4366761999999998E-3</v>
      </c>
      <c r="J1441" s="319">
        <f t="shared" si="540"/>
        <v>2.1076349000000001E-5</v>
      </c>
      <c r="K1441" s="319">
        <v>2.8642067E-2</v>
      </c>
      <c r="L1441" s="319">
        <v>6.6401291000000003E-3</v>
      </c>
      <c r="M1441" s="319">
        <v>1.7965470999999999E-3</v>
      </c>
      <c r="N1441" s="319">
        <v>1.5093469E-3</v>
      </c>
      <c r="O1441" s="319">
        <v>1.2775714000000001E-3</v>
      </c>
      <c r="P1441" s="319">
        <v>0</v>
      </c>
      <c r="Q1441" s="319">
        <v>0</v>
      </c>
      <c r="R1441" s="319">
        <v>0</v>
      </c>
      <c r="S1441" s="319">
        <v>2.1076349000000001E-5</v>
      </c>
      <c r="T1441" s="319">
        <v>0</v>
      </c>
      <c r="U1441" s="319">
        <v>0</v>
      </c>
      <c r="V1441" s="319">
        <v>0</v>
      </c>
      <c r="W1441" s="319">
        <v>0</v>
      </c>
      <c r="X1441" s="319">
        <v>0</v>
      </c>
      <c r="Y1441" s="210"/>
      <c r="Z1441" s="320">
        <f t="shared" si="532"/>
        <v>0.2153538872180451</v>
      </c>
      <c r="AA1441" s="210"/>
      <c r="AB1441" s="321">
        <f t="shared" si="533"/>
        <v>2.8642067E-2</v>
      </c>
      <c r="AC1441" s="321">
        <f t="shared" si="534"/>
        <v>1.12235945E-2</v>
      </c>
      <c r="AD1441" s="321">
        <f t="shared" si="541"/>
        <v>8.4366761999999998E-3</v>
      </c>
      <c r="AE1441" s="321">
        <f t="shared" si="535"/>
        <v>8.4366761999999998E-3</v>
      </c>
      <c r="AF1441" s="321">
        <f t="shared" si="536"/>
        <v>2.1076349000000001E-5</v>
      </c>
      <c r="AG1441"/>
      <c r="AH1441" s="121">
        <v>3.0435159000000001</v>
      </c>
      <c r="AI1441" s="121">
        <v>3.0144530999999999</v>
      </c>
      <c r="AJ1441" s="121">
        <v>0</v>
      </c>
      <c r="AK1441" s="121">
        <v>0</v>
      </c>
      <c r="AL1441" s="121">
        <v>1.3619575E-3</v>
      </c>
      <c r="AM1441" s="121">
        <v>2.4815328000000001E-2</v>
      </c>
      <c r="AN1441" s="121">
        <v>2.8855031999999998E-3</v>
      </c>
      <c r="AO1441"/>
      <c r="AP1441" s="282">
        <v>6.3975671000000003E-3</v>
      </c>
      <c r="AQ1441" s="282">
        <v>5.9676052999999996E-3</v>
      </c>
      <c r="AR1441" s="282">
        <v>2.1472688E-4</v>
      </c>
      <c r="AS1441" s="282">
        <v>2.1523498999999999E-4</v>
      </c>
      <c r="AT1441" s="255">
        <f t="shared" si="542"/>
        <v>3.5777009904000001E-7</v>
      </c>
      <c r="AU1441" s="256">
        <f t="shared" si="543"/>
        <v>7.9410827057199995E-10</v>
      </c>
      <c r="AV1441" s="256">
        <f t="shared" si="544"/>
        <v>3.0144956394209999E-2</v>
      </c>
      <c r="AW1441" s="272">
        <v>1.9984841000000001E-7</v>
      </c>
      <c r="AX1441" s="272">
        <v>6.0299089000000004E-10</v>
      </c>
      <c r="AY1441" s="272">
        <v>1.6474571999999999E-14</v>
      </c>
      <c r="AZ1441" s="273">
        <v>0</v>
      </c>
      <c r="BA1441" s="273">
        <v>0</v>
      </c>
      <c r="BB1441" s="272">
        <v>2.2442904000000001E-10</v>
      </c>
      <c r="BC1441" s="272">
        <v>1.5769726E-7</v>
      </c>
      <c r="BD1441" s="272">
        <v>3.1814666000000003E-11</v>
      </c>
      <c r="BE1441" s="272">
        <v>1.5928624E-10</v>
      </c>
      <c r="BF1441" s="273">
        <v>0</v>
      </c>
      <c r="BG1441" s="273">
        <v>0</v>
      </c>
      <c r="BH1441" s="273">
        <v>0</v>
      </c>
      <c r="BI1441" s="273">
        <v>0</v>
      </c>
      <c r="BJ1441" s="273">
        <v>0</v>
      </c>
      <c r="BK1441" s="273">
        <v>0</v>
      </c>
      <c r="BL1441" s="273">
        <v>0</v>
      </c>
      <c r="BM1441" s="273">
        <v>0</v>
      </c>
      <c r="BN1441" s="272">
        <v>4.2539421E-7</v>
      </c>
      <c r="BO1441" s="273">
        <v>3.0144530999999999E-2</v>
      </c>
      <c r="BP1441" s="273">
        <v>0</v>
      </c>
      <c r="BQ1441" s="273">
        <v>0</v>
      </c>
      <c r="BR1441" s="273">
        <v>0</v>
      </c>
      <c r="BS1441"/>
      <c r="BT1441" s="274">
        <v>1.3544557E-5</v>
      </c>
      <c r="BU1441" s="274">
        <v>1.1720557E-6</v>
      </c>
      <c r="BV1441" s="274">
        <v>6.0046378E-6</v>
      </c>
      <c r="BW1441" s="121">
        <v>0</v>
      </c>
      <c r="BX1441" s="274">
        <v>2.0006466E-6</v>
      </c>
      <c r="BY1441" s="274">
        <v>1.4529117999999999E-7</v>
      </c>
      <c r="BZ1441" s="121">
        <v>0</v>
      </c>
      <c r="CA1441" s="274">
        <v>2.2052075000000001E-7</v>
      </c>
      <c r="CB1441" s="121">
        <v>0</v>
      </c>
      <c r="CC1441" s="121">
        <v>0</v>
      </c>
      <c r="CD1441" s="121">
        <v>0</v>
      </c>
      <c r="CE1441" s="121">
        <v>0</v>
      </c>
      <c r="CF1441" s="121">
        <v>0</v>
      </c>
      <c r="CG1441" s="274">
        <v>3.5138397000000002E-7</v>
      </c>
      <c r="CH1441" s="274">
        <v>3.6398557999999998E-6</v>
      </c>
      <c r="CI1441" s="274">
        <v>1.0165016000000001E-8</v>
      </c>
      <c r="CJ1441" s="121">
        <v>0</v>
      </c>
      <c r="CK1441"/>
      <c r="CL1441" s="322">
        <v>0</v>
      </c>
      <c r="CM1441" s="322">
        <v>0.21535388999999999</v>
      </c>
      <c r="CN1441" s="322">
        <v>6.1138416000000003E-3</v>
      </c>
      <c r="CO1441" s="322">
        <v>8.3522607000000005E-4</v>
      </c>
      <c r="CP1441" s="322">
        <v>1.0923034999999999E-5</v>
      </c>
      <c r="CQ1441" s="322">
        <v>0</v>
      </c>
      <c r="CR1441" s="322">
        <v>0</v>
      </c>
      <c r="CS1441" s="322">
        <v>7.4132319999999996E-5</v>
      </c>
      <c r="CT1441" s="322">
        <v>0</v>
      </c>
      <c r="CU1441" s="322">
        <v>0.40951061</v>
      </c>
      <c r="CV1441" s="146"/>
      <c r="CW1441" s="135"/>
      <c r="CX1441" s="78" t="s">
        <v>3461</v>
      </c>
      <c r="DB1441" s="17"/>
      <c r="DC1441"/>
      <c r="DD1441"/>
      <c r="DE1441"/>
      <c r="DF1441"/>
      <c r="DG1441"/>
      <c r="DH1441"/>
      <c r="DI1441"/>
      <c r="DJ1441"/>
      <c r="DK1441"/>
      <c r="DL1441"/>
      <c r="DM1441"/>
      <c r="DN1441"/>
    </row>
    <row r="1442" spans="1:118" ht="14.4" customHeight="1">
      <c r="A1442" t="s">
        <v>3072</v>
      </c>
      <c r="B1442" s="168" t="s">
        <v>2934</v>
      </c>
      <c r="C1442" s="279" t="str">
        <f t="shared" si="530"/>
        <v>B.044.01.242</v>
      </c>
      <c r="D1442" s="14" t="s">
        <v>2935</v>
      </c>
      <c r="E1442" s="278" t="s">
        <v>1810</v>
      </c>
      <c r="F1442" s="281" t="str">
        <f t="shared" si="531"/>
        <v>Electricity Qatar production</v>
      </c>
      <c r="G1442" s="319">
        <f t="shared" si="537"/>
        <v>3.4820800756329998E-2</v>
      </c>
      <c r="H1442" s="319">
        <f t="shared" si="538"/>
        <v>3.9669548999999998E-3</v>
      </c>
      <c r="I1442" s="319">
        <f t="shared" si="539"/>
        <v>5.9044993000000002E-3</v>
      </c>
      <c r="J1442" s="319">
        <f t="shared" si="540"/>
        <v>2.6155633E-7</v>
      </c>
      <c r="K1442" s="319">
        <v>2.4949084999999999E-2</v>
      </c>
      <c r="L1442" s="319">
        <v>2.7450789000000001E-3</v>
      </c>
      <c r="M1442" s="319">
        <v>3.1594204000000002E-3</v>
      </c>
      <c r="N1442" s="319">
        <v>2.6543483000000001E-3</v>
      </c>
      <c r="O1442" s="319">
        <v>1.3126066E-3</v>
      </c>
      <c r="P1442" s="319">
        <v>0</v>
      </c>
      <c r="Q1442" s="319">
        <v>0</v>
      </c>
      <c r="R1442" s="319">
        <v>0</v>
      </c>
      <c r="S1442" s="319">
        <v>2.6155633E-7</v>
      </c>
      <c r="T1442" s="319">
        <v>0</v>
      </c>
      <c r="U1442" s="319">
        <v>0</v>
      </c>
      <c r="V1442" s="319">
        <v>0</v>
      </c>
      <c r="W1442" s="319">
        <v>0</v>
      </c>
      <c r="X1442" s="319">
        <v>0</v>
      </c>
      <c r="Y1442" s="210"/>
      <c r="Z1442" s="320">
        <f t="shared" si="532"/>
        <v>0.18758710526315789</v>
      </c>
      <c r="AA1442" s="210"/>
      <c r="AB1442" s="321">
        <f t="shared" si="533"/>
        <v>2.4949084999999999E-2</v>
      </c>
      <c r="AC1442" s="321">
        <f t="shared" si="534"/>
        <v>9.8714542000000009E-3</v>
      </c>
      <c r="AD1442" s="321">
        <f t="shared" si="541"/>
        <v>5.9044993000000002E-3</v>
      </c>
      <c r="AE1442" s="321">
        <f t="shared" si="535"/>
        <v>5.9044993000000002E-3</v>
      </c>
      <c r="AF1442" s="321">
        <f t="shared" si="536"/>
        <v>2.6155633E-7</v>
      </c>
      <c r="AG1442"/>
      <c r="AH1442" s="121">
        <v>2.3360853000000001</v>
      </c>
      <c r="AI1442" s="121">
        <v>2.3353147000000001</v>
      </c>
      <c r="AJ1442" s="121">
        <v>0</v>
      </c>
      <c r="AK1442" s="121">
        <v>0</v>
      </c>
      <c r="AL1442" s="121">
        <v>5.4122234E-4</v>
      </c>
      <c r="AM1442" s="121">
        <v>2.2933149000000001E-4</v>
      </c>
      <c r="AN1442" s="121">
        <v>0</v>
      </c>
      <c r="AO1442"/>
      <c r="AP1442" s="282">
        <v>4.8989526999999996E-3</v>
      </c>
      <c r="AQ1442" s="282">
        <v>4.5858532999999996E-3</v>
      </c>
      <c r="AR1442" s="282">
        <v>1.8180917000000001E-4</v>
      </c>
      <c r="AS1442" s="282">
        <v>1.3129017E-4</v>
      </c>
      <c r="AT1442" s="255">
        <f t="shared" si="542"/>
        <v>2.7493126250000001E-7</v>
      </c>
      <c r="AU1442" s="256">
        <f t="shared" si="543"/>
        <v>6.7237117841399999E-10</v>
      </c>
      <c r="AV1442" s="256">
        <f t="shared" si="544"/>
        <v>1.8387979279118501E-2</v>
      </c>
      <c r="AW1442" s="272">
        <v>1.7408084000000001E-7</v>
      </c>
      <c r="AX1442" s="272">
        <v>5.2524390000000004E-10</v>
      </c>
      <c r="AY1442" s="272">
        <v>1.4350414000000001E-14</v>
      </c>
      <c r="AZ1442" s="273">
        <v>0</v>
      </c>
      <c r="BA1442" s="273">
        <v>0</v>
      </c>
      <c r="BB1442" s="272">
        <v>3.946825E-10</v>
      </c>
      <c r="BC1442" s="272">
        <v>1.0045574000000001E-7</v>
      </c>
      <c r="BD1442" s="272">
        <v>5.5949497999999999E-11</v>
      </c>
      <c r="BE1442" s="272">
        <v>9.1163430000000001E-11</v>
      </c>
      <c r="BF1442" s="273">
        <v>0</v>
      </c>
      <c r="BG1442" s="273">
        <v>0</v>
      </c>
      <c r="BH1442" s="273">
        <v>0</v>
      </c>
      <c r="BI1442" s="273">
        <v>0</v>
      </c>
      <c r="BJ1442" s="273">
        <v>0</v>
      </c>
      <c r="BK1442" s="273">
        <v>0</v>
      </c>
      <c r="BL1442" s="273">
        <v>0</v>
      </c>
      <c r="BM1442" s="273">
        <v>0</v>
      </c>
      <c r="BN1442" s="272">
        <v>5.2791185000000002E-9</v>
      </c>
      <c r="BO1442" s="273">
        <v>1.8387974000000001E-2</v>
      </c>
      <c r="BP1442" s="273">
        <v>0</v>
      </c>
      <c r="BQ1442" s="273">
        <v>0</v>
      </c>
      <c r="BR1442" s="273">
        <v>0</v>
      </c>
      <c r="BS1442"/>
      <c r="BT1442" s="274">
        <v>1.1467614E-5</v>
      </c>
      <c r="BU1442" s="274">
        <v>7.5844851000000001E-7</v>
      </c>
      <c r="BV1442" s="274">
        <v>5.2304263E-6</v>
      </c>
      <c r="BW1442" s="121">
        <v>0</v>
      </c>
      <c r="BX1442" s="274">
        <v>1.6091125E-6</v>
      </c>
      <c r="BY1442" s="274">
        <v>2.5551011000000002E-7</v>
      </c>
      <c r="BZ1442" s="121">
        <v>0</v>
      </c>
      <c r="CA1442" s="274">
        <v>3.8780935999999998E-7</v>
      </c>
      <c r="CB1442" s="121">
        <v>0</v>
      </c>
      <c r="CC1442" s="121">
        <v>0</v>
      </c>
      <c r="CD1442" s="121">
        <v>0</v>
      </c>
      <c r="CE1442" s="121">
        <v>0</v>
      </c>
      <c r="CF1442" s="121">
        <v>0</v>
      </c>
      <c r="CG1442" s="274">
        <v>5.3338157000000001E-7</v>
      </c>
      <c r="CH1442" s="274">
        <v>2.6927991E-6</v>
      </c>
      <c r="CI1442" s="274">
        <v>1.2614728000000001E-10</v>
      </c>
      <c r="CJ1442" s="121">
        <v>0</v>
      </c>
      <c r="CK1442"/>
      <c r="CL1442" s="322">
        <v>0</v>
      </c>
      <c r="CM1442" s="322">
        <v>0.18758711</v>
      </c>
      <c r="CN1442" s="322">
        <v>1.0751844999999999E-2</v>
      </c>
      <c r="CO1442" s="322">
        <v>5.7752089000000001E-4</v>
      </c>
      <c r="CP1442" s="322">
        <v>1.9209327999999999E-5</v>
      </c>
      <c r="CQ1442" s="322">
        <v>0</v>
      </c>
      <c r="CR1442" s="322">
        <v>0</v>
      </c>
      <c r="CS1442" s="322">
        <v>5.2605221E-5</v>
      </c>
      <c r="CT1442" s="322">
        <v>0</v>
      </c>
      <c r="CU1442" s="322">
        <v>0.31558307000000002</v>
      </c>
      <c r="CV1442" s="146"/>
      <c r="CW1442" s="135"/>
      <c r="CX1442" s="78" t="s">
        <v>3461</v>
      </c>
      <c r="DB1442" s="17"/>
      <c r="DC1442"/>
      <c r="DD1442"/>
      <c r="DE1442"/>
      <c r="DF1442"/>
      <c r="DG1442"/>
      <c r="DH1442"/>
      <c r="DI1442"/>
      <c r="DJ1442"/>
      <c r="DK1442"/>
      <c r="DL1442"/>
      <c r="DM1442"/>
      <c r="DN1442"/>
    </row>
    <row r="1443" spans="1:118" ht="14.4" customHeight="1">
      <c r="A1443" t="s">
        <v>3073</v>
      </c>
      <c r="B1443" s="168" t="s">
        <v>2934</v>
      </c>
      <c r="C1443" s="279" t="str">
        <f t="shared" si="530"/>
        <v>B.044.01.243</v>
      </c>
      <c r="D1443" s="14" t="s">
        <v>2935</v>
      </c>
      <c r="E1443" s="278" t="s">
        <v>1810</v>
      </c>
      <c r="F1443" s="281" t="str">
        <f t="shared" si="531"/>
        <v>Electricity Reunion production</v>
      </c>
      <c r="G1443" s="319">
        <f t="shared" si="537"/>
        <v>2.8655371264000001E-2</v>
      </c>
      <c r="H1443" s="319">
        <f t="shared" si="538"/>
        <v>1.99016802E-3</v>
      </c>
      <c r="I1443" s="319">
        <f t="shared" si="539"/>
        <v>6.0343566000000005E-3</v>
      </c>
      <c r="J1443" s="319">
        <f t="shared" si="540"/>
        <v>8.7366644000000005E-5</v>
      </c>
      <c r="K1443" s="319">
        <v>2.0543479999999999E-2</v>
      </c>
      <c r="L1443" s="319">
        <v>4.7487724000000002E-3</v>
      </c>
      <c r="M1443" s="319">
        <v>1.2855842000000001E-3</v>
      </c>
      <c r="N1443" s="319">
        <v>1.0800676999999999E-3</v>
      </c>
      <c r="O1443" s="319">
        <v>9.1010031999999997E-4</v>
      </c>
      <c r="P1443" s="319">
        <v>0</v>
      </c>
      <c r="Q1443" s="319">
        <v>0</v>
      </c>
      <c r="R1443" s="319">
        <v>0</v>
      </c>
      <c r="S1443" s="319">
        <v>8.7366644000000005E-5</v>
      </c>
      <c r="T1443" s="319">
        <v>0</v>
      </c>
      <c r="U1443" s="319">
        <v>0</v>
      </c>
      <c r="V1443" s="319">
        <v>0</v>
      </c>
      <c r="W1443" s="319">
        <v>0</v>
      </c>
      <c r="X1443" s="319">
        <v>0</v>
      </c>
      <c r="Y1443" s="210"/>
      <c r="Z1443" s="320">
        <f t="shared" si="532"/>
        <v>0.15446225563909774</v>
      </c>
      <c r="AA1443" s="210"/>
      <c r="AB1443" s="321">
        <f t="shared" si="533"/>
        <v>2.0543479999999999E-2</v>
      </c>
      <c r="AC1443" s="321">
        <f t="shared" si="534"/>
        <v>8.0245246199999992E-3</v>
      </c>
      <c r="AD1443" s="321">
        <f t="shared" si="541"/>
        <v>6.0343566000000005E-3</v>
      </c>
      <c r="AE1443" s="321">
        <f t="shared" si="535"/>
        <v>6.0343566000000005E-3</v>
      </c>
      <c r="AF1443" s="321">
        <f t="shared" si="536"/>
        <v>8.7366644000000005E-5</v>
      </c>
      <c r="AG1443"/>
      <c r="AH1443" s="121">
        <v>2.4913818000000001</v>
      </c>
      <c r="AI1443" s="121">
        <v>2.1449239000000002</v>
      </c>
      <c r="AJ1443" s="121">
        <v>0</v>
      </c>
      <c r="AK1443" s="121">
        <v>0</v>
      </c>
      <c r="AL1443" s="121">
        <v>0.14613002999999999</v>
      </c>
      <c r="AM1443" s="121">
        <v>5.4634852999999997E-2</v>
      </c>
      <c r="AN1443" s="121">
        <v>0.14569294999999999</v>
      </c>
      <c r="AO1443"/>
      <c r="AP1443" s="282">
        <v>4.5810201000000004E-3</v>
      </c>
      <c r="AQ1443" s="282">
        <v>4.2739494000000001E-3</v>
      </c>
      <c r="AR1443" s="282">
        <v>1.5391054999999999E-4</v>
      </c>
      <c r="AS1443" s="282">
        <v>1.5316015999999999E-4</v>
      </c>
      <c r="AT1443" s="255">
        <f t="shared" si="542"/>
        <v>2.5623197831000002E-7</v>
      </c>
      <c r="AU1443" s="256">
        <f t="shared" si="543"/>
        <v>5.6919580036199994E-10</v>
      </c>
      <c r="AV1443" s="256">
        <f t="shared" si="544"/>
        <v>2.1451002363399998E-2</v>
      </c>
      <c r="AW1443" s="272">
        <v>1.4334097000000001E-7</v>
      </c>
      <c r="AX1443" s="272">
        <v>4.3249430999999999E-10</v>
      </c>
      <c r="AY1443" s="272">
        <v>1.1816362000000001E-14</v>
      </c>
      <c r="AZ1443" s="273">
        <v>0</v>
      </c>
      <c r="BA1443" s="273">
        <v>0</v>
      </c>
      <c r="BB1443" s="272">
        <v>1.6059830999999999E-10</v>
      </c>
      <c r="BC1443" s="272">
        <v>1.1273041E-7</v>
      </c>
      <c r="BD1443" s="272">
        <v>2.2766134E-11</v>
      </c>
      <c r="BE1443" s="272">
        <v>1.1392353999999999E-10</v>
      </c>
      <c r="BF1443" s="273">
        <v>0</v>
      </c>
      <c r="BG1443" s="273">
        <v>0</v>
      </c>
      <c r="BH1443" s="273">
        <v>0</v>
      </c>
      <c r="BI1443" s="273">
        <v>0</v>
      </c>
      <c r="BJ1443" s="273">
        <v>0</v>
      </c>
      <c r="BK1443" s="273">
        <v>0</v>
      </c>
      <c r="BL1443" s="273">
        <v>0</v>
      </c>
      <c r="BM1443" s="273">
        <v>0</v>
      </c>
      <c r="BN1443" s="272">
        <v>1.7633633999999999E-6</v>
      </c>
      <c r="BO1443" s="273">
        <v>2.1449238999999998E-2</v>
      </c>
      <c r="BP1443" s="273">
        <v>0</v>
      </c>
      <c r="BQ1443" s="273">
        <v>0</v>
      </c>
      <c r="BR1443" s="273">
        <v>0</v>
      </c>
      <c r="BS1443"/>
      <c r="BT1443" s="274">
        <v>9.7179831999999992E-6</v>
      </c>
      <c r="BU1443" s="274">
        <v>8.3829666999999997E-7</v>
      </c>
      <c r="BV1443" s="274">
        <v>4.3068175000000004E-6</v>
      </c>
      <c r="BW1443" s="121">
        <v>0</v>
      </c>
      <c r="BX1443" s="274">
        <v>1.4276166E-6</v>
      </c>
      <c r="BY1443" s="274">
        <v>1.0396836E-7</v>
      </c>
      <c r="BZ1443" s="121">
        <v>0</v>
      </c>
      <c r="CA1443" s="274">
        <v>1.5780158999999999E-7</v>
      </c>
      <c r="CB1443" s="121">
        <v>0</v>
      </c>
      <c r="CC1443" s="121">
        <v>0</v>
      </c>
      <c r="CD1443" s="121">
        <v>0</v>
      </c>
      <c r="CE1443" s="121">
        <v>0</v>
      </c>
      <c r="CF1443" s="121">
        <v>0</v>
      </c>
      <c r="CG1443" s="274">
        <v>2.5141886999999999E-7</v>
      </c>
      <c r="CH1443" s="274">
        <v>2.5899271E-6</v>
      </c>
      <c r="CI1443" s="274">
        <v>4.2136485999999997E-8</v>
      </c>
      <c r="CJ1443" s="121">
        <v>0</v>
      </c>
      <c r="CK1443"/>
      <c r="CL1443" s="322">
        <v>0</v>
      </c>
      <c r="CM1443" s="322">
        <v>0.15446225</v>
      </c>
      <c r="CN1443" s="322">
        <v>4.3749803000000002E-3</v>
      </c>
      <c r="CO1443" s="322">
        <v>5.9739560000000001E-4</v>
      </c>
      <c r="CP1443" s="322">
        <v>7.8163726E-6</v>
      </c>
      <c r="CQ1443" s="322">
        <v>0</v>
      </c>
      <c r="CR1443" s="322">
        <v>0</v>
      </c>
      <c r="CS1443" s="322">
        <v>5.2928369000000002E-5</v>
      </c>
      <c r="CT1443" s="322">
        <v>0</v>
      </c>
      <c r="CU1443" s="322">
        <v>0.29138588999999998</v>
      </c>
      <c r="CV1443" s="146"/>
      <c r="CW1443" s="135"/>
      <c r="CX1443" s="78" t="s">
        <v>3461</v>
      </c>
      <c r="DB1443" s="17"/>
      <c r="DC1443"/>
      <c r="DD1443"/>
      <c r="DE1443"/>
      <c r="DF1443"/>
      <c r="DG1443"/>
      <c r="DH1443"/>
      <c r="DI1443"/>
      <c r="DJ1443"/>
      <c r="DK1443"/>
      <c r="DL1443"/>
      <c r="DM1443"/>
      <c r="DN1443"/>
    </row>
    <row r="1444" spans="1:118" ht="14.4" customHeight="1">
      <c r="A1444" t="s">
        <v>3074</v>
      </c>
      <c r="B1444" s="168" t="s">
        <v>2934</v>
      </c>
      <c r="C1444" s="279" t="str">
        <f t="shared" si="530"/>
        <v>B.044.01.244</v>
      </c>
      <c r="D1444" s="14" t="s">
        <v>2935</v>
      </c>
      <c r="E1444" s="278" t="s">
        <v>1810</v>
      </c>
      <c r="F1444" s="281" t="str">
        <f t="shared" si="531"/>
        <v>Electricity Russia production</v>
      </c>
      <c r="G1444" s="319">
        <f t="shared" si="537"/>
        <v>2.8678838193E-2</v>
      </c>
      <c r="H1444" s="319">
        <f t="shared" si="538"/>
        <v>2.41906189E-3</v>
      </c>
      <c r="I1444" s="319">
        <f t="shared" si="539"/>
        <v>3.6817836999999999E-3</v>
      </c>
      <c r="J1444" s="319">
        <f t="shared" si="540"/>
        <v>4.8642156029999996E-3</v>
      </c>
      <c r="K1444" s="319">
        <v>1.7713777E-2</v>
      </c>
      <c r="L1444" s="319">
        <v>1.8063421000000001E-3</v>
      </c>
      <c r="M1444" s="319">
        <v>1.8754416E-3</v>
      </c>
      <c r="N1444" s="319">
        <v>1.5756291999999999E-3</v>
      </c>
      <c r="O1444" s="319">
        <v>8.4343269000000003E-4</v>
      </c>
      <c r="P1444" s="319">
        <v>0</v>
      </c>
      <c r="Q1444" s="319">
        <v>0</v>
      </c>
      <c r="R1444" s="319">
        <v>0</v>
      </c>
      <c r="S1444" s="319">
        <v>4.0056403E-5</v>
      </c>
      <c r="T1444" s="319">
        <v>0</v>
      </c>
      <c r="U1444" s="319">
        <v>4.8241591999999998E-3</v>
      </c>
      <c r="V1444" s="319">
        <v>0</v>
      </c>
      <c r="W1444" s="319">
        <v>0</v>
      </c>
      <c r="X1444" s="319">
        <v>0</v>
      </c>
      <c r="Y1444" s="210"/>
      <c r="Z1444" s="320">
        <f t="shared" si="532"/>
        <v>0.1331862932330827</v>
      </c>
      <c r="AA1444" s="210"/>
      <c r="AB1444" s="321">
        <f t="shared" si="533"/>
        <v>1.7713777E-2</v>
      </c>
      <c r="AC1444" s="321">
        <f t="shared" si="534"/>
        <v>6.1008455899999991E-3</v>
      </c>
      <c r="AD1444" s="321">
        <f t="shared" si="541"/>
        <v>3.6817836999999999E-3</v>
      </c>
      <c r="AE1444" s="321">
        <f t="shared" si="535"/>
        <v>3.6817836999999999E-3</v>
      </c>
      <c r="AF1444" s="321">
        <f t="shared" si="536"/>
        <v>4.8642156029999996E-3</v>
      </c>
      <c r="AG1444"/>
      <c r="AH1444" s="121">
        <v>2.4369676999999998</v>
      </c>
      <c r="AI1444" s="121">
        <v>1.5900771</v>
      </c>
      <c r="AJ1444" s="121">
        <v>0.65395124999999998</v>
      </c>
      <c r="AK1444" s="121">
        <v>0</v>
      </c>
      <c r="AL1444" s="121">
        <v>5.4589215999999998E-4</v>
      </c>
      <c r="AM1444" s="121">
        <v>7.7984596E-3</v>
      </c>
      <c r="AN1444" s="121">
        <v>0.18459501</v>
      </c>
      <c r="AO1444"/>
      <c r="AP1444" s="282">
        <v>3.3213477999999999E-3</v>
      </c>
      <c r="AQ1444" s="282">
        <v>3.1305342E-3</v>
      </c>
      <c r="AR1444" s="282">
        <v>1.2546553999999999E-4</v>
      </c>
      <c r="AS1444" s="283">
        <v>6.5348037999999996E-5</v>
      </c>
      <c r="AT1444" s="255">
        <f t="shared" si="542"/>
        <v>1.8768190373000001E-7</v>
      </c>
      <c r="AU1444" s="256">
        <f t="shared" si="543"/>
        <v>4.6399978175199997E-10</v>
      </c>
      <c r="AV1444" s="256">
        <f t="shared" si="544"/>
        <v>9.1523862778599991E-3</v>
      </c>
      <c r="AW1444" s="272">
        <v>1.2359688000000001E-7</v>
      </c>
      <c r="AX1444" s="272">
        <v>3.7292163000000001E-10</v>
      </c>
      <c r="AY1444" s="272">
        <v>1.0188751999999999E-14</v>
      </c>
      <c r="AZ1444" s="273">
        <v>0</v>
      </c>
      <c r="BA1444" s="273">
        <v>0</v>
      </c>
      <c r="BB1444" s="272">
        <v>2.3428473000000002E-10</v>
      </c>
      <c r="BC1444" s="272">
        <v>6.3850739E-8</v>
      </c>
      <c r="BD1444" s="272">
        <v>3.3211792000000001E-11</v>
      </c>
      <c r="BE1444" s="272">
        <v>5.7856171000000001E-11</v>
      </c>
      <c r="BF1444" s="273">
        <v>0</v>
      </c>
      <c r="BG1444" s="273">
        <v>0</v>
      </c>
      <c r="BH1444" s="273">
        <v>0</v>
      </c>
      <c r="BI1444" s="273">
        <v>0</v>
      </c>
      <c r="BJ1444" s="273">
        <v>0</v>
      </c>
      <c r="BK1444" s="273">
        <v>0</v>
      </c>
      <c r="BL1444" s="273">
        <v>0</v>
      </c>
      <c r="BM1444" s="273">
        <v>0</v>
      </c>
      <c r="BN1444" s="272">
        <v>8.0847786000000002E-7</v>
      </c>
      <c r="BO1444" s="273">
        <v>9.1515777999999996E-3</v>
      </c>
      <c r="BP1444" s="273">
        <v>0</v>
      </c>
      <c r="BQ1444" s="273">
        <v>0</v>
      </c>
      <c r="BR1444" s="273">
        <v>0</v>
      </c>
      <c r="BS1444"/>
      <c r="BT1444" s="274">
        <v>8.6454043999999993E-6</v>
      </c>
      <c r="BU1444" s="274">
        <v>4.7601087000000002E-7</v>
      </c>
      <c r="BV1444" s="274">
        <v>3.7135873E-6</v>
      </c>
      <c r="BW1444" s="121">
        <v>0</v>
      </c>
      <c r="BX1444" s="274">
        <v>1.0339438E-6</v>
      </c>
      <c r="BY1444" s="274">
        <v>1.5167158E-7</v>
      </c>
      <c r="BZ1444" s="121">
        <v>0</v>
      </c>
      <c r="CA1444" s="274">
        <v>2.3020480999999999E-7</v>
      </c>
      <c r="CB1444" s="121">
        <v>0</v>
      </c>
      <c r="CC1444" s="121">
        <v>0</v>
      </c>
      <c r="CD1444" s="121">
        <v>0</v>
      </c>
      <c r="CE1444" s="121">
        <v>0</v>
      </c>
      <c r="CF1444" s="121">
        <v>0</v>
      </c>
      <c r="CG1444" s="274">
        <v>3.1829125999999999E-7</v>
      </c>
      <c r="CH1444" s="274">
        <v>2.7023757000000001E-6</v>
      </c>
      <c r="CI1444" s="274">
        <v>1.9318998999999999E-8</v>
      </c>
      <c r="CJ1444" s="121">
        <v>0</v>
      </c>
      <c r="CK1444"/>
      <c r="CL1444" s="322">
        <v>0</v>
      </c>
      <c r="CM1444" s="322">
        <v>0.13318630000000001</v>
      </c>
      <c r="CN1444" s="322">
        <v>6.3823281000000001E-3</v>
      </c>
      <c r="CO1444" s="322">
        <v>3.6046571000000001E-4</v>
      </c>
      <c r="CP1444" s="322">
        <v>1.1402714999999999E-5</v>
      </c>
      <c r="CQ1444" s="322">
        <v>0</v>
      </c>
      <c r="CR1444" s="322">
        <v>0</v>
      </c>
      <c r="CS1444" s="322">
        <v>3.3907708999999999E-5</v>
      </c>
      <c r="CT1444" s="322">
        <v>0</v>
      </c>
      <c r="CU1444" s="322">
        <v>0.14952460000000001</v>
      </c>
      <c r="CV1444" s="146"/>
      <c r="CW1444" s="135"/>
      <c r="CX1444" s="78" t="s">
        <v>3461</v>
      </c>
      <c r="DB1444" s="17"/>
      <c r="DC1444"/>
      <c r="DD1444"/>
      <c r="DE1444"/>
      <c r="DF1444"/>
      <c r="DG1444"/>
      <c r="DH1444"/>
      <c r="DI1444"/>
      <c r="DJ1444"/>
      <c r="DK1444"/>
      <c r="DL1444"/>
      <c r="DM1444"/>
      <c r="DN1444"/>
    </row>
    <row r="1445" spans="1:118" ht="14.4" customHeight="1">
      <c r="A1445" t="s">
        <v>3075</v>
      </c>
      <c r="B1445" s="168" t="s">
        <v>2934</v>
      </c>
      <c r="C1445" s="279" t="str">
        <f t="shared" si="530"/>
        <v>B.044.01.245</v>
      </c>
      <c r="D1445" s="14" t="s">
        <v>2935</v>
      </c>
      <c r="E1445" s="278" t="s">
        <v>1810</v>
      </c>
      <c r="F1445" s="281" t="str">
        <f t="shared" si="531"/>
        <v>Electricity Rwanda production</v>
      </c>
      <c r="G1445" s="319">
        <f t="shared" si="537"/>
        <v>1.7034301250000002E-2</v>
      </c>
      <c r="H1445" s="319">
        <f t="shared" si="538"/>
        <v>1.17365082E-3</v>
      </c>
      <c r="I1445" s="319">
        <f t="shared" si="539"/>
        <v>3.5417688499999999E-3</v>
      </c>
      <c r="J1445" s="319">
        <f t="shared" si="540"/>
        <v>1.9232158E-4</v>
      </c>
      <c r="K1445" s="319">
        <v>1.212656E-2</v>
      </c>
      <c r="L1445" s="319">
        <v>2.7746291999999999E-3</v>
      </c>
      <c r="M1445" s="319">
        <v>7.6713965000000002E-4</v>
      </c>
      <c r="N1445" s="319">
        <v>6.4450295999999999E-4</v>
      </c>
      <c r="O1445" s="319">
        <v>5.2914786000000003E-4</v>
      </c>
      <c r="P1445" s="319">
        <v>0</v>
      </c>
      <c r="Q1445" s="319">
        <v>0</v>
      </c>
      <c r="R1445" s="319">
        <v>0</v>
      </c>
      <c r="S1445" s="319">
        <v>1.9232158E-4</v>
      </c>
      <c r="T1445" s="319">
        <v>0</v>
      </c>
      <c r="U1445" s="319">
        <v>0</v>
      </c>
      <c r="V1445" s="319">
        <v>0</v>
      </c>
      <c r="W1445" s="319">
        <v>0</v>
      </c>
      <c r="X1445" s="319">
        <v>0</v>
      </c>
      <c r="Y1445" s="210"/>
      <c r="Z1445" s="320">
        <f t="shared" si="532"/>
        <v>9.1177142857142846E-2</v>
      </c>
      <c r="AA1445" s="210"/>
      <c r="AB1445" s="321">
        <f t="shared" si="533"/>
        <v>1.212656E-2</v>
      </c>
      <c r="AC1445" s="321">
        <f t="shared" si="534"/>
        <v>4.7154196699999993E-3</v>
      </c>
      <c r="AD1445" s="321">
        <f t="shared" si="541"/>
        <v>3.5417688499999999E-3</v>
      </c>
      <c r="AE1445" s="321">
        <f t="shared" si="535"/>
        <v>3.5417688499999999E-3</v>
      </c>
      <c r="AF1445" s="321">
        <f t="shared" si="536"/>
        <v>1.9232158E-4</v>
      </c>
      <c r="AG1445"/>
      <c r="AH1445" s="121">
        <v>1.871345</v>
      </c>
      <c r="AI1445" s="121">
        <v>1.2397661</v>
      </c>
      <c r="AJ1445" s="121">
        <v>0</v>
      </c>
      <c r="AK1445" s="121">
        <v>0</v>
      </c>
      <c r="AL1445" s="121">
        <v>0</v>
      </c>
      <c r="AM1445" s="121">
        <v>7.4303400000000006E-2</v>
      </c>
      <c r="AN1445" s="121">
        <v>0.55727552000000002</v>
      </c>
      <c r="AO1445"/>
      <c r="AP1445" s="282">
        <v>2.6927368000000001E-3</v>
      </c>
      <c r="AQ1445" s="282">
        <v>2.5134382999999999E-3</v>
      </c>
      <c r="AR1445" s="283">
        <v>9.0751447000000002E-5</v>
      </c>
      <c r="AS1445" s="283">
        <v>8.8547014000000003E-5</v>
      </c>
      <c r="AT1445" s="255">
        <f t="shared" si="542"/>
        <v>1.50685751956E-7</v>
      </c>
      <c r="AU1445" s="256">
        <f t="shared" si="543"/>
        <v>3.3561925405149998E-10</v>
      </c>
      <c r="AV1445" s="256">
        <f t="shared" si="544"/>
        <v>1.240154272E-2</v>
      </c>
      <c r="AW1445" s="272">
        <v>8.4612388999999998E-8</v>
      </c>
      <c r="AX1445" s="272">
        <v>2.55296E-10</v>
      </c>
      <c r="AY1445" s="272">
        <v>6.9750515000000001E-15</v>
      </c>
      <c r="AZ1445" s="273">
        <v>0</v>
      </c>
      <c r="BA1445" s="273">
        <v>0</v>
      </c>
      <c r="BB1445" s="272">
        <v>9.5832955999999994E-11</v>
      </c>
      <c r="BC1445" s="272">
        <v>6.5977529999999999E-8</v>
      </c>
      <c r="BD1445" s="272">
        <v>1.3585111E-11</v>
      </c>
      <c r="BE1445" s="272">
        <v>6.6731168000000001E-11</v>
      </c>
      <c r="BF1445" s="273">
        <v>0</v>
      </c>
      <c r="BG1445" s="273">
        <v>0</v>
      </c>
      <c r="BH1445" s="273">
        <v>0</v>
      </c>
      <c r="BI1445" s="273">
        <v>0</v>
      </c>
      <c r="BJ1445" s="273">
        <v>0</v>
      </c>
      <c r="BK1445" s="273">
        <v>0</v>
      </c>
      <c r="BL1445" s="273">
        <v>0</v>
      </c>
      <c r="BM1445" s="273">
        <v>0</v>
      </c>
      <c r="BN1445" s="272">
        <v>3.8817200000000002E-6</v>
      </c>
      <c r="BO1445" s="273">
        <v>1.2397661000000001E-2</v>
      </c>
      <c r="BP1445" s="273">
        <v>0</v>
      </c>
      <c r="BQ1445" s="273">
        <v>0</v>
      </c>
      <c r="BR1445" s="273">
        <v>0</v>
      </c>
      <c r="BS1445"/>
      <c r="BT1445" s="274">
        <v>5.7616095000000002E-6</v>
      </c>
      <c r="BU1445" s="274">
        <v>4.9161566000000004E-7</v>
      </c>
      <c r="BV1445" s="274">
        <v>2.5422606999999999E-6</v>
      </c>
      <c r="BW1445" s="121">
        <v>0</v>
      </c>
      <c r="BX1445" s="274">
        <v>8.3232644000000005E-7</v>
      </c>
      <c r="BY1445" s="274">
        <v>6.2040471999999997E-8</v>
      </c>
      <c r="BZ1445" s="121">
        <v>0</v>
      </c>
      <c r="CA1445" s="274">
        <v>9.4164086000000003E-8</v>
      </c>
      <c r="CB1445" s="121">
        <v>0</v>
      </c>
      <c r="CC1445" s="121">
        <v>0</v>
      </c>
      <c r="CD1445" s="121">
        <v>0</v>
      </c>
      <c r="CE1445" s="121">
        <v>0</v>
      </c>
      <c r="CF1445" s="121">
        <v>0</v>
      </c>
      <c r="CG1445" s="274">
        <v>1.4946849E-7</v>
      </c>
      <c r="CH1445" s="274">
        <v>1.4969778999999999E-6</v>
      </c>
      <c r="CI1445" s="274">
        <v>9.2755716000000002E-8</v>
      </c>
      <c r="CJ1445" s="121">
        <v>0</v>
      </c>
      <c r="CK1445"/>
      <c r="CL1445" s="322">
        <v>0</v>
      </c>
      <c r="CM1445" s="322">
        <v>9.1177144000000002E-2</v>
      </c>
      <c r="CN1445" s="322">
        <v>2.6106582000000001E-3</v>
      </c>
      <c r="CO1445" s="322">
        <v>3.5058531E-4</v>
      </c>
      <c r="CP1445" s="322">
        <v>4.6642215999999997E-6</v>
      </c>
      <c r="CQ1445" s="322">
        <v>0</v>
      </c>
      <c r="CR1445" s="322">
        <v>0</v>
      </c>
      <c r="CS1445" s="322">
        <v>3.0875973E-5</v>
      </c>
      <c r="CT1445" s="322">
        <v>0</v>
      </c>
      <c r="CU1445" s="322">
        <v>0.16842104999999999</v>
      </c>
      <c r="CV1445" s="146"/>
      <c r="CW1445" s="135"/>
      <c r="CX1445" s="78" t="s">
        <v>3461</v>
      </c>
      <c r="DB1445" s="17"/>
      <c r="DC1445"/>
      <c r="DD1445"/>
      <c r="DE1445"/>
      <c r="DF1445"/>
      <c r="DG1445"/>
      <c r="DH1445"/>
      <c r="DI1445"/>
      <c r="DJ1445"/>
      <c r="DK1445"/>
      <c r="DL1445"/>
      <c r="DM1445"/>
      <c r="DN1445"/>
    </row>
    <row r="1446" spans="1:118" ht="14.4" customHeight="1">
      <c r="A1446" t="s">
        <v>3687</v>
      </c>
      <c r="B1446" s="168" t="s">
        <v>2934</v>
      </c>
      <c r="C1446" s="279" t="str">
        <f t="shared" si="530"/>
        <v>B.044.01.246</v>
      </c>
      <c r="D1446" s="14" t="s">
        <v>2935</v>
      </c>
      <c r="E1446" s="278" t="s">
        <v>1810</v>
      </c>
      <c r="F1446" s="281" t="str">
        <f t="shared" si="531"/>
        <v>Electricity Saint Helena production (no data)</v>
      </c>
      <c r="G1446" s="319">
        <f t="shared" si="537"/>
        <v>0</v>
      </c>
      <c r="H1446" s="319">
        <f t="shared" si="538"/>
        <v>0</v>
      </c>
      <c r="I1446" s="319">
        <f t="shared" si="539"/>
        <v>0</v>
      </c>
      <c r="J1446" s="319">
        <f t="shared" si="540"/>
        <v>0</v>
      </c>
      <c r="K1446" s="319">
        <v>0</v>
      </c>
      <c r="L1446" s="319">
        <v>0</v>
      </c>
      <c r="M1446" s="319">
        <v>0</v>
      </c>
      <c r="N1446" s="319">
        <v>0</v>
      </c>
      <c r="O1446" s="319">
        <v>0</v>
      </c>
      <c r="P1446" s="319">
        <v>0</v>
      </c>
      <c r="Q1446" s="319">
        <v>0</v>
      </c>
      <c r="R1446" s="319">
        <v>0</v>
      </c>
      <c r="S1446" s="319">
        <v>0</v>
      </c>
      <c r="T1446" s="319">
        <v>0</v>
      </c>
      <c r="U1446" s="319">
        <v>0</v>
      </c>
      <c r="V1446" s="319">
        <v>0</v>
      </c>
      <c r="W1446" s="319">
        <v>0</v>
      </c>
      <c r="X1446" s="319">
        <v>0</v>
      </c>
      <c r="Y1446" s="210"/>
      <c r="Z1446" s="320">
        <f t="shared" si="532"/>
        <v>0</v>
      </c>
      <c r="AA1446" s="210"/>
      <c r="AB1446" s="321">
        <f t="shared" si="533"/>
        <v>0</v>
      </c>
      <c r="AC1446" s="321">
        <f t="shared" si="534"/>
        <v>0</v>
      </c>
      <c r="AD1446" s="321">
        <f t="shared" si="541"/>
        <v>0</v>
      </c>
      <c r="AE1446" s="321">
        <f t="shared" si="535"/>
        <v>0</v>
      </c>
      <c r="AF1446" s="321">
        <f t="shared" si="536"/>
        <v>0</v>
      </c>
      <c r="AG1446"/>
      <c r="AH1446" s="121">
        <v>0</v>
      </c>
      <c r="AI1446" s="121">
        <v>0</v>
      </c>
      <c r="AJ1446" s="121">
        <v>0</v>
      </c>
      <c r="AK1446" s="121">
        <v>0</v>
      </c>
      <c r="AL1446" s="121">
        <v>0</v>
      </c>
      <c r="AM1446" s="121">
        <v>0</v>
      </c>
      <c r="AN1446" s="121">
        <v>0</v>
      </c>
      <c r="AO1446"/>
      <c r="AP1446" s="282">
        <v>0</v>
      </c>
      <c r="AQ1446" s="282">
        <v>0</v>
      </c>
      <c r="AR1446" s="282">
        <v>0</v>
      </c>
      <c r="AS1446" s="282">
        <v>0</v>
      </c>
      <c r="AT1446" s="255">
        <f t="shared" si="542"/>
        <v>0</v>
      </c>
      <c r="AU1446" s="256">
        <f t="shared" si="543"/>
        <v>0</v>
      </c>
      <c r="AV1446" s="256">
        <f t="shared" si="544"/>
        <v>0</v>
      </c>
      <c r="AW1446" s="273">
        <v>0</v>
      </c>
      <c r="AX1446" s="273">
        <v>0</v>
      </c>
      <c r="AY1446" s="273">
        <v>0</v>
      </c>
      <c r="AZ1446" s="273">
        <v>0</v>
      </c>
      <c r="BA1446" s="273">
        <v>0</v>
      </c>
      <c r="BB1446" s="273">
        <v>0</v>
      </c>
      <c r="BC1446" s="273">
        <v>0</v>
      </c>
      <c r="BD1446" s="273">
        <v>0</v>
      </c>
      <c r="BE1446" s="273">
        <v>0</v>
      </c>
      <c r="BF1446" s="273">
        <v>0</v>
      </c>
      <c r="BG1446" s="273">
        <v>0</v>
      </c>
      <c r="BH1446" s="273">
        <v>0</v>
      </c>
      <c r="BI1446" s="273">
        <v>0</v>
      </c>
      <c r="BJ1446" s="273">
        <v>0</v>
      </c>
      <c r="BK1446" s="273">
        <v>0</v>
      </c>
      <c r="BL1446" s="273">
        <v>0</v>
      </c>
      <c r="BM1446" s="273">
        <v>0</v>
      </c>
      <c r="BN1446" s="273">
        <v>0</v>
      </c>
      <c r="BO1446" s="273">
        <v>0</v>
      </c>
      <c r="BP1446" s="273">
        <v>0</v>
      </c>
      <c r="BQ1446" s="273">
        <v>0</v>
      </c>
      <c r="BR1446" s="273">
        <v>0</v>
      </c>
      <c r="BS1446"/>
      <c r="BT1446" s="121">
        <v>0</v>
      </c>
      <c r="BU1446" s="121">
        <v>0</v>
      </c>
      <c r="BV1446" s="121">
        <v>0</v>
      </c>
      <c r="BW1446" s="121">
        <v>0</v>
      </c>
      <c r="BX1446" s="121">
        <v>0</v>
      </c>
      <c r="BY1446" s="121">
        <v>0</v>
      </c>
      <c r="BZ1446" s="121">
        <v>0</v>
      </c>
      <c r="CA1446" s="121">
        <v>0</v>
      </c>
      <c r="CB1446" s="121">
        <v>0</v>
      </c>
      <c r="CC1446" s="121">
        <v>0</v>
      </c>
      <c r="CD1446" s="121">
        <v>0</v>
      </c>
      <c r="CE1446" s="121">
        <v>0</v>
      </c>
      <c r="CF1446" s="121">
        <v>0</v>
      </c>
      <c r="CG1446" s="121">
        <v>0</v>
      </c>
      <c r="CH1446" s="121">
        <v>0</v>
      </c>
      <c r="CI1446" s="121">
        <v>0</v>
      </c>
      <c r="CJ1446" s="121">
        <v>0</v>
      </c>
      <c r="CK1446"/>
      <c r="CL1446" s="322">
        <v>0</v>
      </c>
      <c r="CM1446" s="322">
        <v>0</v>
      </c>
      <c r="CN1446" s="322">
        <v>0</v>
      </c>
      <c r="CO1446" s="322">
        <v>0</v>
      </c>
      <c r="CP1446" s="322">
        <v>0</v>
      </c>
      <c r="CQ1446" s="322">
        <v>0</v>
      </c>
      <c r="CR1446" s="322">
        <v>0</v>
      </c>
      <c r="CS1446" s="322">
        <v>0</v>
      </c>
      <c r="CT1446" s="322">
        <v>0</v>
      </c>
      <c r="CU1446" s="322">
        <v>0</v>
      </c>
      <c r="CV1446" s="146"/>
      <c r="CW1446" s="135"/>
      <c r="CX1446" s="78" t="s">
        <v>3461</v>
      </c>
      <c r="DB1446" s="17"/>
      <c r="DC1446"/>
      <c r="DD1446"/>
      <c r="DE1446"/>
      <c r="DF1446"/>
      <c r="DG1446"/>
      <c r="DH1446"/>
      <c r="DI1446"/>
      <c r="DJ1446"/>
      <c r="DK1446"/>
      <c r="DL1446"/>
      <c r="DM1446"/>
      <c r="DN1446"/>
    </row>
    <row r="1447" spans="1:118" ht="14.4" customHeight="1">
      <c r="A1447" t="s">
        <v>3076</v>
      </c>
      <c r="B1447" s="168" t="s">
        <v>2934</v>
      </c>
      <c r="C1447" s="279" t="str">
        <f t="shared" si="530"/>
        <v>B.044.01.247</v>
      </c>
      <c r="D1447" s="14" t="s">
        <v>2935</v>
      </c>
      <c r="E1447" s="278" t="s">
        <v>1810</v>
      </c>
      <c r="F1447" s="281" t="str">
        <f t="shared" si="531"/>
        <v>Electricity Saint Kitts and Nevis production</v>
      </c>
      <c r="G1447" s="319">
        <f t="shared" si="537"/>
        <v>3.9093999173000001E-2</v>
      </c>
      <c r="H1447" s="319">
        <f t="shared" si="538"/>
        <v>2.7358744999999999E-3</v>
      </c>
      <c r="I1447" s="319">
        <f t="shared" si="539"/>
        <v>8.2736084000000001E-3</v>
      </c>
      <c r="J1447" s="319">
        <f t="shared" si="540"/>
        <v>1.4240272999999999E-5</v>
      </c>
      <c r="K1447" s="319">
        <v>2.8070276000000002E-2</v>
      </c>
      <c r="L1447" s="319">
        <v>6.5096523E-3</v>
      </c>
      <c r="M1447" s="319">
        <v>1.7639560999999999E-3</v>
      </c>
      <c r="N1447" s="319">
        <v>1.4819661E-3</v>
      </c>
      <c r="O1447" s="319">
        <v>1.2539083999999999E-3</v>
      </c>
      <c r="P1447" s="319">
        <v>0</v>
      </c>
      <c r="Q1447" s="319">
        <v>0</v>
      </c>
      <c r="R1447" s="319">
        <v>0</v>
      </c>
      <c r="S1447" s="319">
        <v>1.4240272999999999E-5</v>
      </c>
      <c r="T1447" s="319">
        <v>0</v>
      </c>
      <c r="U1447" s="319">
        <v>0</v>
      </c>
      <c r="V1447" s="319">
        <v>0</v>
      </c>
      <c r="W1447" s="319">
        <v>0</v>
      </c>
      <c r="X1447" s="319">
        <v>0</v>
      </c>
      <c r="Y1447" s="210"/>
      <c r="Z1447" s="320">
        <f t="shared" si="532"/>
        <v>0.21105470676691729</v>
      </c>
      <c r="AA1447" s="210"/>
      <c r="AB1447" s="321">
        <f t="shared" si="533"/>
        <v>2.8070276000000002E-2</v>
      </c>
      <c r="AC1447" s="321">
        <f t="shared" si="534"/>
        <v>1.1009482899999999E-2</v>
      </c>
      <c r="AD1447" s="321">
        <f t="shared" si="541"/>
        <v>8.2736084000000001E-3</v>
      </c>
      <c r="AE1447" s="321">
        <f t="shared" si="535"/>
        <v>8.2736084000000001E-3</v>
      </c>
      <c r="AF1447" s="321">
        <f t="shared" si="536"/>
        <v>1.4240272999999999E-5</v>
      </c>
      <c r="AG1447"/>
      <c r="AH1447" s="121">
        <v>3.0063795</v>
      </c>
      <c r="AI1447" s="121">
        <v>2.9585327000000001</v>
      </c>
      <c r="AJ1447" s="121">
        <v>0</v>
      </c>
      <c r="AK1447" s="121">
        <v>0</v>
      </c>
      <c r="AL1447" s="121">
        <v>0</v>
      </c>
      <c r="AM1447" s="121">
        <v>4.7846888999999997E-2</v>
      </c>
      <c r="AN1447" s="121">
        <v>0</v>
      </c>
      <c r="AO1447"/>
      <c r="AP1447" s="282">
        <v>6.2718286000000003E-3</v>
      </c>
      <c r="AQ1447" s="282">
        <v>5.8501101999999996E-3</v>
      </c>
      <c r="AR1447" s="282">
        <v>2.1047707999999999E-4</v>
      </c>
      <c r="AS1447" s="282">
        <v>2.1124128E-4</v>
      </c>
      <c r="AT1447" s="255">
        <f t="shared" si="542"/>
        <v>3.507260277E-7</v>
      </c>
      <c r="AU1447" s="256">
        <f t="shared" si="543"/>
        <v>7.7839155568499999E-10</v>
      </c>
      <c r="AV1447" s="256">
        <f t="shared" si="544"/>
        <v>2.9585614418340001E-2</v>
      </c>
      <c r="AW1447" s="272">
        <v>1.9585876999999999E-7</v>
      </c>
      <c r="AX1447" s="272">
        <v>5.9095318999999995E-10</v>
      </c>
      <c r="AY1447" s="272">
        <v>1.6145685E-14</v>
      </c>
      <c r="AZ1447" s="273">
        <v>0</v>
      </c>
      <c r="BA1447" s="273">
        <v>0</v>
      </c>
      <c r="BB1447" s="272">
        <v>2.2035769999999999E-10</v>
      </c>
      <c r="BC1447" s="272">
        <v>1.546469E-7</v>
      </c>
      <c r="BD1447" s="272">
        <v>3.1237520000000003E-11</v>
      </c>
      <c r="BE1447" s="272">
        <v>1.561847E-10</v>
      </c>
      <c r="BF1447" s="273">
        <v>0</v>
      </c>
      <c r="BG1447" s="273">
        <v>0</v>
      </c>
      <c r="BH1447" s="273">
        <v>0</v>
      </c>
      <c r="BI1447" s="273">
        <v>0</v>
      </c>
      <c r="BJ1447" s="273">
        <v>0</v>
      </c>
      <c r="BK1447" s="273">
        <v>0</v>
      </c>
      <c r="BL1447" s="273">
        <v>0</v>
      </c>
      <c r="BM1447" s="273">
        <v>0</v>
      </c>
      <c r="BN1447" s="272">
        <v>2.8741833999999998E-7</v>
      </c>
      <c r="BO1447" s="273">
        <v>2.9585327000000002E-2</v>
      </c>
      <c r="BP1447" s="273">
        <v>0</v>
      </c>
      <c r="BQ1447" s="273">
        <v>0</v>
      </c>
      <c r="BR1447" s="273">
        <v>0</v>
      </c>
      <c r="BS1447"/>
      <c r="BT1447" s="274">
        <v>1.3280103999999999E-5</v>
      </c>
      <c r="BU1447" s="274">
        <v>1.1493323E-6</v>
      </c>
      <c r="BV1447" s="274">
        <v>5.8847652999999999E-6</v>
      </c>
      <c r="BW1447" s="121">
        <v>0</v>
      </c>
      <c r="BX1447" s="274">
        <v>1.9627137999999999E-6</v>
      </c>
      <c r="BY1447" s="274">
        <v>1.4265546999999999E-7</v>
      </c>
      <c r="BZ1447" s="121">
        <v>0</v>
      </c>
      <c r="CA1447" s="274">
        <v>2.1652031E-7</v>
      </c>
      <c r="CB1447" s="121">
        <v>0</v>
      </c>
      <c r="CC1447" s="121">
        <v>0</v>
      </c>
      <c r="CD1447" s="121">
        <v>0</v>
      </c>
      <c r="CE1447" s="121">
        <v>0</v>
      </c>
      <c r="CF1447" s="121">
        <v>0</v>
      </c>
      <c r="CG1447" s="274">
        <v>3.4491469999999999E-7</v>
      </c>
      <c r="CH1447" s="274">
        <v>3.5723336E-6</v>
      </c>
      <c r="CI1447" s="274">
        <v>6.8680107E-9</v>
      </c>
      <c r="CJ1447" s="121">
        <v>0</v>
      </c>
      <c r="CK1447"/>
      <c r="CL1447" s="322">
        <v>0</v>
      </c>
      <c r="CM1447" s="322">
        <v>0.21105471000000001</v>
      </c>
      <c r="CN1447" s="322">
        <v>6.0029311999999996E-3</v>
      </c>
      <c r="CO1447" s="322">
        <v>8.1907458E-4</v>
      </c>
      <c r="CP1447" s="322">
        <v>1.0724882E-5</v>
      </c>
      <c r="CQ1447" s="322">
        <v>0</v>
      </c>
      <c r="CR1447" s="322">
        <v>0</v>
      </c>
      <c r="CS1447" s="322">
        <v>7.2714260999999996E-5</v>
      </c>
      <c r="CT1447" s="322">
        <v>0</v>
      </c>
      <c r="CU1447" s="322">
        <v>0.40191387000000001</v>
      </c>
      <c r="CV1447" s="146"/>
      <c r="CW1447" s="135"/>
      <c r="CX1447" s="78" t="s">
        <v>3461</v>
      </c>
      <c r="DB1447" s="17"/>
      <c r="DC1447"/>
      <c r="DD1447"/>
      <c r="DE1447"/>
      <c r="DF1447"/>
      <c r="DG1447"/>
      <c r="DH1447"/>
      <c r="DI1447"/>
      <c r="DJ1447"/>
      <c r="DK1447"/>
      <c r="DL1447"/>
      <c r="DM1447"/>
      <c r="DN1447"/>
    </row>
    <row r="1448" spans="1:118" ht="14.4" customHeight="1">
      <c r="A1448" t="s">
        <v>3077</v>
      </c>
      <c r="B1448" s="168" t="s">
        <v>2934</v>
      </c>
      <c r="C1448" s="279" t="str">
        <f t="shared" si="530"/>
        <v>B.044.01.248</v>
      </c>
      <c r="D1448" s="14" t="s">
        <v>2935</v>
      </c>
      <c r="E1448" s="278" t="s">
        <v>1810</v>
      </c>
      <c r="F1448" s="281" t="str">
        <f t="shared" si="531"/>
        <v>Electricity Saint Lucia production</v>
      </c>
      <c r="G1448" s="319">
        <f t="shared" si="537"/>
        <v>4.0922396399999998E-2</v>
      </c>
      <c r="H1448" s="319">
        <f t="shared" si="538"/>
        <v>2.8650435999999996E-3</v>
      </c>
      <c r="I1448" s="319">
        <f t="shared" si="539"/>
        <v>8.6645457999999995E-3</v>
      </c>
      <c r="J1448" s="319">
        <f t="shared" si="540"/>
        <v>0</v>
      </c>
      <c r="K1448" s="319">
        <v>2.9392807E-2</v>
      </c>
      <c r="L1448" s="319">
        <v>6.8177300999999997E-3</v>
      </c>
      <c r="M1448" s="319">
        <v>1.8468156999999999E-3</v>
      </c>
      <c r="N1448" s="319">
        <v>1.5515794999999999E-3</v>
      </c>
      <c r="O1448" s="319">
        <v>1.3134640999999999E-3</v>
      </c>
      <c r="P1448" s="319">
        <v>0</v>
      </c>
      <c r="Q1448" s="319">
        <v>0</v>
      </c>
      <c r="R1448" s="319">
        <v>0</v>
      </c>
      <c r="S1448" s="319">
        <v>0</v>
      </c>
      <c r="T1448" s="319">
        <v>0</v>
      </c>
      <c r="U1448" s="319">
        <v>0</v>
      </c>
      <c r="V1448" s="319">
        <v>0</v>
      </c>
      <c r="W1448" s="319">
        <v>0</v>
      </c>
      <c r="X1448" s="319">
        <v>0</v>
      </c>
      <c r="Y1448" s="210"/>
      <c r="Z1448" s="320">
        <f t="shared" si="532"/>
        <v>0.22099854887218043</v>
      </c>
      <c r="AA1448" s="210"/>
      <c r="AB1448" s="321">
        <f t="shared" si="533"/>
        <v>2.9392807E-2</v>
      </c>
      <c r="AC1448" s="321">
        <f t="shared" si="534"/>
        <v>1.15295894E-2</v>
      </c>
      <c r="AD1448" s="321">
        <f t="shared" si="541"/>
        <v>8.6645457999999995E-3</v>
      </c>
      <c r="AE1448" s="321">
        <f t="shared" si="535"/>
        <v>8.6645457999999995E-3</v>
      </c>
      <c r="AF1448" s="321">
        <f t="shared" si="536"/>
        <v>0</v>
      </c>
      <c r="AG1448"/>
      <c r="AH1448" s="121">
        <v>3.0994152000000001</v>
      </c>
      <c r="AI1448" s="121">
        <v>3.0994152000000001</v>
      </c>
      <c r="AJ1448" s="121">
        <v>0</v>
      </c>
      <c r="AK1448" s="121">
        <v>0</v>
      </c>
      <c r="AL1448" s="121">
        <v>0</v>
      </c>
      <c r="AM1448" s="121">
        <v>0</v>
      </c>
      <c r="AN1448" s="121">
        <v>0</v>
      </c>
      <c r="AO1448"/>
      <c r="AP1448" s="282">
        <v>6.5679377999999997E-3</v>
      </c>
      <c r="AQ1448" s="282">
        <v>6.1262399000000002E-3</v>
      </c>
      <c r="AR1448" s="282">
        <v>2.2039967000000001E-4</v>
      </c>
      <c r="AS1448" s="282">
        <v>2.2129825000000001E-4</v>
      </c>
      <c r="AT1448" s="255">
        <f t="shared" si="542"/>
        <v>3.6728056872000001E-7</v>
      </c>
      <c r="AU1448" s="256">
        <f t="shared" si="543"/>
        <v>8.1508754938899991E-10</v>
      </c>
      <c r="AV1448" s="256">
        <f t="shared" si="544"/>
        <v>3.0994152000000001E-2</v>
      </c>
      <c r="AW1448" s="272">
        <v>2.0508666E-7</v>
      </c>
      <c r="AX1448" s="272">
        <v>6.1879595000000003E-10</v>
      </c>
      <c r="AY1448" s="272">
        <v>1.6906389000000001E-14</v>
      </c>
      <c r="AZ1448" s="273">
        <v>0</v>
      </c>
      <c r="BA1448" s="273">
        <v>0</v>
      </c>
      <c r="BB1448" s="272">
        <v>2.3070872000000001E-10</v>
      </c>
      <c r="BC1448" s="272">
        <v>1.6196319999999999E-7</v>
      </c>
      <c r="BD1448" s="272">
        <v>3.2704862999999997E-11</v>
      </c>
      <c r="BE1448" s="272">
        <v>1.6356983E-10</v>
      </c>
      <c r="BF1448" s="273">
        <v>0</v>
      </c>
      <c r="BG1448" s="273">
        <v>0</v>
      </c>
      <c r="BH1448" s="273">
        <v>0</v>
      </c>
      <c r="BI1448" s="273">
        <v>0</v>
      </c>
      <c r="BJ1448" s="273">
        <v>0</v>
      </c>
      <c r="BK1448" s="273">
        <v>0</v>
      </c>
      <c r="BL1448" s="273">
        <v>0</v>
      </c>
      <c r="BM1448" s="273">
        <v>0</v>
      </c>
      <c r="BN1448" s="273">
        <v>0</v>
      </c>
      <c r="BO1448" s="273">
        <v>3.0994152000000001E-2</v>
      </c>
      <c r="BP1448" s="273">
        <v>0</v>
      </c>
      <c r="BQ1448" s="273">
        <v>0</v>
      </c>
      <c r="BR1448" s="273">
        <v>0</v>
      </c>
      <c r="BS1448"/>
      <c r="BT1448" s="274">
        <v>1.3901083999999999E-5</v>
      </c>
      <c r="BU1448" s="274">
        <v>1.2036554999999999E-6</v>
      </c>
      <c r="BV1448" s="274">
        <v>6.1620259999999999E-6</v>
      </c>
      <c r="BW1448" s="121">
        <v>0</v>
      </c>
      <c r="BX1448" s="274">
        <v>2.0557718000000001E-6</v>
      </c>
      <c r="BY1448" s="274">
        <v>1.4935652999999999E-7</v>
      </c>
      <c r="BZ1448" s="121">
        <v>0</v>
      </c>
      <c r="CA1448" s="274">
        <v>2.2669108E-7</v>
      </c>
      <c r="CB1448" s="121">
        <v>0</v>
      </c>
      <c r="CC1448" s="121">
        <v>0</v>
      </c>
      <c r="CD1448" s="121">
        <v>0</v>
      </c>
      <c r="CE1448" s="121">
        <v>0</v>
      </c>
      <c r="CF1448" s="121">
        <v>0</v>
      </c>
      <c r="CG1448" s="274">
        <v>3.6113836E-7</v>
      </c>
      <c r="CH1448" s="274">
        <v>3.7424447999999998E-6</v>
      </c>
      <c r="CI1448" s="121">
        <v>0</v>
      </c>
      <c r="CJ1448" s="121">
        <v>0</v>
      </c>
      <c r="CK1448"/>
      <c r="CL1448" s="322">
        <v>0</v>
      </c>
      <c r="CM1448" s="322">
        <v>0.22099854999999999</v>
      </c>
      <c r="CN1448" s="322">
        <v>6.2849111999999999E-3</v>
      </c>
      <c r="CO1448" s="322">
        <v>8.5777859000000004E-4</v>
      </c>
      <c r="CP1448" s="322">
        <v>1.1228669999999999E-5</v>
      </c>
      <c r="CQ1448" s="322">
        <v>0</v>
      </c>
      <c r="CR1448" s="322">
        <v>0</v>
      </c>
      <c r="CS1448" s="322">
        <v>7.6160251000000003E-5</v>
      </c>
      <c r="CT1448" s="322">
        <v>0</v>
      </c>
      <c r="CU1448" s="322">
        <v>0.42105262999999998</v>
      </c>
      <c r="CV1448" s="146"/>
      <c r="CW1448" s="135"/>
      <c r="CX1448" s="78" t="s">
        <v>3461</v>
      </c>
      <c r="DB1448" s="17"/>
      <c r="DC1448"/>
      <c r="DD1448"/>
      <c r="DE1448"/>
      <c r="DF1448"/>
      <c r="DG1448"/>
      <c r="DH1448"/>
      <c r="DI1448"/>
      <c r="DJ1448"/>
      <c r="DK1448"/>
      <c r="DL1448"/>
      <c r="DM1448"/>
      <c r="DN1448"/>
    </row>
    <row r="1449" spans="1:118" ht="14.4" customHeight="1">
      <c r="A1449" t="s">
        <v>3078</v>
      </c>
      <c r="B1449" s="168" t="s">
        <v>2934</v>
      </c>
      <c r="C1449" s="279" t="str">
        <f t="shared" si="530"/>
        <v>B.044.01.249</v>
      </c>
      <c r="D1449" s="14" t="s">
        <v>2935</v>
      </c>
      <c r="E1449" s="278" t="s">
        <v>1810</v>
      </c>
      <c r="F1449" s="281" t="str">
        <f t="shared" si="531"/>
        <v>Electricity Saint Pierre and Miquelon production</v>
      </c>
      <c r="G1449" s="319">
        <f t="shared" si="537"/>
        <v>4.0922396399999998E-2</v>
      </c>
      <c r="H1449" s="319">
        <f t="shared" si="538"/>
        <v>2.8650435999999996E-3</v>
      </c>
      <c r="I1449" s="319">
        <f t="shared" si="539"/>
        <v>8.6645457999999995E-3</v>
      </c>
      <c r="J1449" s="319">
        <f t="shared" si="540"/>
        <v>0</v>
      </c>
      <c r="K1449" s="319">
        <v>2.9392807E-2</v>
      </c>
      <c r="L1449" s="319">
        <v>6.8177300999999997E-3</v>
      </c>
      <c r="M1449" s="319">
        <v>1.8468156999999999E-3</v>
      </c>
      <c r="N1449" s="319">
        <v>1.5515794999999999E-3</v>
      </c>
      <c r="O1449" s="319">
        <v>1.3134640999999999E-3</v>
      </c>
      <c r="P1449" s="319">
        <v>0</v>
      </c>
      <c r="Q1449" s="319">
        <v>0</v>
      </c>
      <c r="R1449" s="319">
        <v>0</v>
      </c>
      <c r="S1449" s="319">
        <v>0</v>
      </c>
      <c r="T1449" s="319">
        <v>0</v>
      </c>
      <c r="U1449" s="319">
        <v>0</v>
      </c>
      <c r="V1449" s="319">
        <v>0</v>
      </c>
      <c r="W1449" s="319">
        <v>0</v>
      </c>
      <c r="X1449" s="319">
        <v>0</v>
      </c>
      <c r="Y1449" s="210"/>
      <c r="Z1449" s="320">
        <f t="shared" si="532"/>
        <v>0.22099854887218043</v>
      </c>
      <c r="AA1449" s="210"/>
      <c r="AB1449" s="321">
        <f t="shared" si="533"/>
        <v>2.9392807E-2</v>
      </c>
      <c r="AC1449" s="321">
        <f t="shared" si="534"/>
        <v>1.15295894E-2</v>
      </c>
      <c r="AD1449" s="321">
        <f t="shared" si="541"/>
        <v>8.6645457999999995E-3</v>
      </c>
      <c r="AE1449" s="321">
        <f t="shared" si="535"/>
        <v>8.6645457999999995E-3</v>
      </c>
      <c r="AF1449" s="321">
        <f t="shared" si="536"/>
        <v>0</v>
      </c>
      <c r="AG1449"/>
      <c r="AH1449" s="121">
        <v>3.0994152000000001</v>
      </c>
      <c r="AI1449" s="121">
        <v>3.0994152000000001</v>
      </c>
      <c r="AJ1449" s="121">
        <v>0</v>
      </c>
      <c r="AK1449" s="121">
        <v>0</v>
      </c>
      <c r="AL1449" s="121">
        <v>0</v>
      </c>
      <c r="AM1449" s="121">
        <v>0</v>
      </c>
      <c r="AN1449" s="121">
        <v>0</v>
      </c>
      <c r="AO1449"/>
      <c r="AP1449" s="282">
        <v>6.5679377999999997E-3</v>
      </c>
      <c r="AQ1449" s="282">
        <v>6.1262399000000002E-3</v>
      </c>
      <c r="AR1449" s="282">
        <v>2.2039967000000001E-4</v>
      </c>
      <c r="AS1449" s="282">
        <v>2.2129825000000001E-4</v>
      </c>
      <c r="AT1449" s="255">
        <f t="shared" si="542"/>
        <v>3.6728056872000001E-7</v>
      </c>
      <c r="AU1449" s="256">
        <f t="shared" si="543"/>
        <v>8.1508754938899991E-10</v>
      </c>
      <c r="AV1449" s="256">
        <f t="shared" si="544"/>
        <v>3.0994152000000001E-2</v>
      </c>
      <c r="AW1449" s="272">
        <v>2.0508666E-7</v>
      </c>
      <c r="AX1449" s="272">
        <v>6.1879595000000003E-10</v>
      </c>
      <c r="AY1449" s="272">
        <v>1.6906389000000001E-14</v>
      </c>
      <c r="AZ1449" s="273">
        <v>0</v>
      </c>
      <c r="BA1449" s="273">
        <v>0</v>
      </c>
      <c r="BB1449" s="272">
        <v>2.3070872000000001E-10</v>
      </c>
      <c r="BC1449" s="272">
        <v>1.6196319999999999E-7</v>
      </c>
      <c r="BD1449" s="272">
        <v>3.2704862999999997E-11</v>
      </c>
      <c r="BE1449" s="272">
        <v>1.6356983E-10</v>
      </c>
      <c r="BF1449" s="273">
        <v>0</v>
      </c>
      <c r="BG1449" s="273">
        <v>0</v>
      </c>
      <c r="BH1449" s="273">
        <v>0</v>
      </c>
      <c r="BI1449" s="273">
        <v>0</v>
      </c>
      <c r="BJ1449" s="273">
        <v>0</v>
      </c>
      <c r="BK1449" s="273">
        <v>0</v>
      </c>
      <c r="BL1449" s="273">
        <v>0</v>
      </c>
      <c r="BM1449" s="273">
        <v>0</v>
      </c>
      <c r="BN1449" s="273">
        <v>0</v>
      </c>
      <c r="BO1449" s="273">
        <v>3.0994152000000001E-2</v>
      </c>
      <c r="BP1449" s="273">
        <v>0</v>
      </c>
      <c r="BQ1449" s="273">
        <v>0</v>
      </c>
      <c r="BR1449" s="273">
        <v>0</v>
      </c>
      <c r="BS1449"/>
      <c r="BT1449" s="274">
        <v>1.3901083999999999E-5</v>
      </c>
      <c r="BU1449" s="274">
        <v>1.2036554999999999E-6</v>
      </c>
      <c r="BV1449" s="274">
        <v>6.1620259999999999E-6</v>
      </c>
      <c r="BW1449" s="121">
        <v>0</v>
      </c>
      <c r="BX1449" s="274">
        <v>2.0557718000000001E-6</v>
      </c>
      <c r="BY1449" s="274">
        <v>1.4935652999999999E-7</v>
      </c>
      <c r="BZ1449" s="121">
        <v>0</v>
      </c>
      <c r="CA1449" s="274">
        <v>2.2669108E-7</v>
      </c>
      <c r="CB1449" s="121">
        <v>0</v>
      </c>
      <c r="CC1449" s="121">
        <v>0</v>
      </c>
      <c r="CD1449" s="121">
        <v>0</v>
      </c>
      <c r="CE1449" s="121">
        <v>0</v>
      </c>
      <c r="CF1449" s="121">
        <v>0</v>
      </c>
      <c r="CG1449" s="274">
        <v>3.6113836E-7</v>
      </c>
      <c r="CH1449" s="274">
        <v>3.7424447999999998E-6</v>
      </c>
      <c r="CI1449" s="121">
        <v>0</v>
      </c>
      <c r="CJ1449" s="121">
        <v>0</v>
      </c>
      <c r="CK1449"/>
      <c r="CL1449" s="322">
        <v>0</v>
      </c>
      <c r="CM1449" s="322">
        <v>0.22099854999999999</v>
      </c>
      <c r="CN1449" s="322">
        <v>6.2849111999999999E-3</v>
      </c>
      <c r="CO1449" s="322">
        <v>8.5777859000000004E-4</v>
      </c>
      <c r="CP1449" s="322">
        <v>1.1228669999999999E-5</v>
      </c>
      <c r="CQ1449" s="322">
        <v>0</v>
      </c>
      <c r="CR1449" s="322">
        <v>0</v>
      </c>
      <c r="CS1449" s="322">
        <v>7.6160251000000003E-5</v>
      </c>
      <c r="CT1449" s="322">
        <v>0</v>
      </c>
      <c r="CU1449" s="322">
        <v>0.42105262999999998</v>
      </c>
      <c r="CV1449" s="146"/>
      <c r="CW1449" s="135"/>
      <c r="CX1449" s="78" t="s">
        <v>3461</v>
      </c>
      <c r="DB1449" s="17"/>
      <c r="DC1449"/>
      <c r="DD1449"/>
      <c r="DE1449"/>
      <c r="DF1449"/>
      <c r="DG1449"/>
      <c r="DH1449"/>
      <c r="DI1449"/>
      <c r="DJ1449"/>
      <c r="DK1449"/>
      <c r="DL1449"/>
      <c r="DM1449"/>
      <c r="DN1449"/>
    </row>
    <row r="1450" spans="1:118" ht="14.4" customHeight="1">
      <c r="A1450" t="s">
        <v>3079</v>
      </c>
      <c r="B1450" s="168" t="s">
        <v>2934</v>
      </c>
      <c r="C1450" s="279" t="str">
        <f t="shared" si="530"/>
        <v>B.044.01.250</v>
      </c>
      <c r="D1450" s="14" t="s">
        <v>2935</v>
      </c>
      <c r="E1450" s="278" t="s">
        <v>1810</v>
      </c>
      <c r="F1450" s="281" t="str">
        <f t="shared" si="531"/>
        <v>Electricity Saint Vincent and the Grenadines production</v>
      </c>
      <c r="G1450" s="319">
        <f t="shared" si="537"/>
        <v>3.0829236941000003E-2</v>
      </c>
      <c r="H1450" s="319">
        <f t="shared" si="538"/>
        <v>2.1616830300000001E-3</v>
      </c>
      <c r="I1450" s="319">
        <f t="shared" si="539"/>
        <v>6.5142074999999999E-3</v>
      </c>
      <c r="J1450" s="319">
        <f t="shared" si="540"/>
        <v>5.0800410999999999E-5</v>
      </c>
      <c r="K1450" s="319">
        <v>2.2102546000000001E-2</v>
      </c>
      <c r="L1450" s="319">
        <v>5.1156782999999999E-3</v>
      </c>
      <c r="M1450" s="319">
        <v>1.3985292E-3</v>
      </c>
      <c r="N1450" s="319">
        <v>1.1749570999999999E-3</v>
      </c>
      <c r="O1450" s="319">
        <v>9.867259299999999E-4</v>
      </c>
      <c r="P1450" s="319">
        <v>0</v>
      </c>
      <c r="Q1450" s="319">
        <v>0</v>
      </c>
      <c r="R1450" s="319">
        <v>0</v>
      </c>
      <c r="S1450" s="319">
        <v>5.0800410999999999E-5</v>
      </c>
      <c r="T1450" s="319">
        <v>0</v>
      </c>
      <c r="U1450" s="319">
        <v>0</v>
      </c>
      <c r="V1450" s="319">
        <v>0</v>
      </c>
      <c r="W1450" s="319">
        <v>0</v>
      </c>
      <c r="X1450" s="319">
        <v>0</v>
      </c>
      <c r="Y1450" s="210"/>
      <c r="Z1450" s="320">
        <f t="shared" si="532"/>
        <v>0.16618455639097743</v>
      </c>
      <c r="AA1450" s="210"/>
      <c r="AB1450" s="321">
        <f t="shared" si="533"/>
        <v>2.2102546000000001E-2</v>
      </c>
      <c r="AC1450" s="321">
        <f t="shared" si="534"/>
        <v>8.6758905299999991E-3</v>
      </c>
      <c r="AD1450" s="321">
        <f t="shared" si="541"/>
        <v>6.5142074999999999E-3</v>
      </c>
      <c r="AE1450" s="321">
        <f t="shared" si="535"/>
        <v>6.5142074999999999E-3</v>
      </c>
      <c r="AF1450" s="321">
        <f t="shared" si="536"/>
        <v>5.0800410999999999E-5</v>
      </c>
      <c r="AG1450"/>
      <c r="AH1450" s="121">
        <v>2.5877192999999998</v>
      </c>
      <c r="AI1450" s="121">
        <v>2.3245613999999999</v>
      </c>
      <c r="AJ1450" s="121">
        <v>0</v>
      </c>
      <c r="AK1450" s="121">
        <v>0</v>
      </c>
      <c r="AL1450" s="121">
        <v>0</v>
      </c>
      <c r="AM1450" s="121">
        <v>0</v>
      </c>
      <c r="AN1450" s="121">
        <v>0.26315789000000001</v>
      </c>
      <c r="AO1450"/>
      <c r="AP1450" s="282">
        <v>4.9364507E-3</v>
      </c>
      <c r="AQ1450" s="282">
        <v>4.6047242999999998E-3</v>
      </c>
      <c r="AR1450" s="282">
        <v>1.6574546E-4</v>
      </c>
      <c r="AS1450" s="282">
        <v>1.6598101000000001E-4</v>
      </c>
      <c r="AT1450" s="255">
        <f t="shared" si="542"/>
        <v>2.7606260768000004E-7</v>
      </c>
      <c r="AU1450" s="256">
        <f t="shared" si="543"/>
        <v>6.1296398611799993E-10</v>
      </c>
      <c r="AV1450" s="256">
        <f t="shared" si="544"/>
        <v>2.32466393294E-2</v>
      </c>
      <c r="AW1450" s="272">
        <v>1.5421927000000001E-7</v>
      </c>
      <c r="AX1450" s="272">
        <v>4.6531675E-10</v>
      </c>
      <c r="AY1450" s="272">
        <v>1.2713118000000001E-14</v>
      </c>
      <c r="AZ1450" s="273">
        <v>0</v>
      </c>
      <c r="BA1450" s="273">
        <v>0</v>
      </c>
      <c r="BB1450" s="272">
        <v>1.7470767999999999E-10</v>
      </c>
      <c r="BC1450" s="272">
        <v>1.2166863000000001E-7</v>
      </c>
      <c r="BD1450" s="272">
        <v>2.4766253000000001E-11</v>
      </c>
      <c r="BE1450" s="272">
        <v>1.2286827000000001E-10</v>
      </c>
      <c r="BF1450" s="273">
        <v>0</v>
      </c>
      <c r="BG1450" s="273">
        <v>0</v>
      </c>
      <c r="BH1450" s="273">
        <v>0</v>
      </c>
      <c r="BI1450" s="273">
        <v>0</v>
      </c>
      <c r="BJ1450" s="273">
        <v>0</v>
      </c>
      <c r="BK1450" s="273">
        <v>0</v>
      </c>
      <c r="BL1450" s="273">
        <v>0</v>
      </c>
      <c r="BM1450" s="273">
        <v>0</v>
      </c>
      <c r="BN1450" s="272">
        <v>1.0253294000000001E-6</v>
      </c>
      <c r="BO1450" s="273">
        <v>2.3245614000000001E-2</v>
      </c>
      <c r="BP1450" s="273">
        <v>0</v>
      </c>
      <c r="BQ1450" s="273">
        <v>0</v>
      </c>
      <c r="BR1450" s="273">
        <v>0</v>
      </c>
      <c r="BS1450"/>
      <c r="BT1450" s="274">
        <v>1.0471424999999999E-5</v>
      </c>
      <c r="BU1450" s="274">
        <v>9.0460955000000001E-7</v>
      </c>
      <c r="BV1450" s="274">
        <v>4.6336664000000003E-6</v>
      </c>
      <c r="BW1450" s="121">
        <v>0</v>
      </c>
      <c r="BX1450" s="274">
        <v>1.5440153999999999E-6</v>
      </c>
      <c r="BY1450" s="274">
        <v>1.131025E-7</v>
      </c>
      <c r="BZ1450" s="121">
        <v>0</v>
      </c>
      <c r="CA1450" s="274">
        <v>1.7166526000000001E-7</v>
      </c>
      <c r="CB1450" s="121">
        <v>0</v>
      </c>
      <c r="CC1450" s="121">
        <v>0</v>
      </c>
      <c r="CD1450" s="121">
        <v>0</v>
      </c>
      <c r="CE1450" s="121">
        <v>0</v>
      </c>
      <c r="CF1450" s="121">
        <v>0</v>
      </c>
      <c r="CG1450" s="274">
        <v>2.7303110000000002E-7</v>
      </c>
      <c r="CH1450" s="274">
        <v>2.8068335999999999E-6</v>
      </c>
      <c r="CI1450" s="274">
        <v>2.4500779000000001E-8</v>
      </c>
      <c r="CJ1450" s="121">
        <v>0</v>
      </c>
      <c r="CK1450"/>
      <c r="CL1450" s="322">
        <v>0</v>
      </c>
      <c r="CM1450" s="322">
        <v>0.16618456000000001</v>
      </c>
      <c r="CN1450" s="322">
        <v>4.7593443999999997E-3</v>
      </c>
      <c r="CO1450" s="322">
        <v>6.4486084000000003E-4</v>
      </c>
      <c r="CP1450" s="322">
        <v>8.5030803000000001E-6</v>
      </c>
      <c r="CQ1450" s="322">
        <v>0</v>
      </c>
      <c r="CR1450" s="322">
        <v>0</v>
      </c>
      <c r="CS1450" s="322">
        <v>5.7188602000000002E-5</v>
      </c>
      <c r="CT1450" s="322">
        <v>0</v>
      </c>
      <c r="CU1450" s="322">
        <v>0.31578947000000002</v>
      </c>
      <c r="CV1450" s="146"/>
      <c r="CW1450" s="135"/>
      <c r="CX1450" s="78" t="s">
        <v>3461</v>
      </c>
      <c r="DB1450" s="17"/>
      <c r="DC1450"/>
      <c r="DD1450"/>
      <c r="DE1450"/>
      <c r="DF1450"/>
      <c r="DG1450"/>
      <c r="DH1450"/>
      <c r="DI1450"/>
      <c r="DJ1450"/>
      <c r="DK1450"/>
      <c r="DL1450"/>
      <c r="DM1450"/>
      <c r="DN1450"/>
    </row>
    <row r="1451" spans="1:118" ht="14.4" customHeight="1">
      <c r="A1451" t="s">
        <v>3080</v>
      </c>
      <c r="B1451" s="168" t="s">
        <v>2934</v>
      </c>
      <c r="C1451" s="279" t="str">
        <f t="shared" si="530"/>
        <v>B.044.01.251</v>
      </c>
      <c r="D1451" s="14" t="s">
        <v>2935</v>
      </c>
      <c r="E1451" s="278" t="s">
        <v>1810</v>
      </c>
      <c r="F1451" s="281" t="str">
        <f t="shared" si="531"/>
        <v>Electricity Samoa production</v>
      </c>
      <c r="G1451" s="319">
        <f t="shared" si="537"/>
        <v>2.7232376450000002E-2</v>
      </c>
      <c r="H1451" s="319">
        <f t="shared" si="538"/>
        <v>1.8665182799999999E-3</v>
      </c>
      <c r="I1451" s="319">
        <f t="shared" si="539"/>
        <v>5.6921656000000001E-3</v>
      </c>
      <c r="J1451" s="319">
        <f t="shared" si="540"/>
        <v>1.8905256999999999E-4</v>
      </c>
      <c r="K1451" s="319">
        <v>1.9484640000000001E-2</v>
      </c>
      <c r="L1451" s="319">
        <v>4.4845390999999997E-3</v>
      </c>
      <c r="M1451" s="319">
        <v>1.2076265E-3</v>
      </c>
      <c r="N1451" s="319">
        <v>1.0145726E-3</v>
      </c>
      <c r="O1451" s="319">
        <v>8.5194568E-4</v>
      </c>
      <c r="P1451" s="319">
        <v>0</v>
      </c>
      <c r="Q1451" s="319">
        <v>0</v>
      </c>
      <c r="R1451" s="319">
        <v>0</v>
      </c>
      <c r="S1451" s="319">
        <v>1.8905256999999999E-4</v>
      </c>
      <c r="T1451" s="319">
        <v>0</v>
      </c>
      <c r="U1451" s="319">
        <v>0</v>
      </c>
      <c r="V1451" s="319">
        <v>0</v>
      </c>
      <c r="W1451" s="319">
        <v>0</v>
      </c>
      <c r="X1451" s="319">
        <v>0</v>
      </c>
      <c r="Y1451" s="210"/>
      <c r="Z1451" s="320">
        <f t="shared" si="532"/>
        <v>0.14650105263157895</v>
      </c>
      <c r="AA1451" s="210"/>
      <c r="AB1451" s="321">
        <f t="shared" si="533"/>
        <v>1.9484640000000001E-2</v>
      </c>
      <c r="AC1451" s="321">
        <f t="shared" si="534"/>
        <v>7.55868388E-3</v>
      </c>
      <c r="AD1451" s="321">
        <f t="shared" si="541"/>
        <v>5.6921656000000001E-3</v>
      </c>
      <c r="AE1451" s="321">
        <f t="shared" si="535"/>
        <v>5.6921656000000001E-3</v>
      </c>
      <c r="AF1451" s="321">
        <f t="shared" si="536"/>
        <v>1.8905256999999999E-4</v>
      </c>
      <c r="AG1451"/>
      <c r="AH1451" s="121">
        <v>2.3770209000000002</v>
      </c>
      <c r="AI1451" s="121">
        <v>2.0055038999999999</v>
      </c>
      <c r="AJ1451" s="121">
        <v>0</v>
      </c>
      <c r="AK1451" s="121">
        <v>0</v>
      </c>
      <c r="AL1451" s="121">
        <v>0</v>
      </c>
      <c r="AM1451" s="121">
        <v>0.12383901</v>
      </c>
      <c r="AN1451" s="121">
        <v>0.24767801</v>
      </c>
      <c r="AO1451"/>
      <c r="AP1451" s="282">
        <v>4.3319417000000004E-3</v>
      </c>
      <c r="AQ1451" s="282">
        <v>4.0429441999999998E-3</v>
      </c>
      <c r="AR1451" s="282">
        <v>1.4577724E-4</v>
      </c>
      <c r="AS1451" s="282">
        <v>1.4322021999999999E-4</v>
      </c>
      <c r="AT1451" s="255">
        <f t="shared" si="542"/>
        <v>2.4238274965E-7</v>
      </c>
      <c r="AU1451" s="256">
        <f t="shared" si="543"/>
        <v>5.3911701633100002E-10</v>
      </c>
      <c r="AV1451" s="256">
        <f t="shared" si="544"/>
        <v>2.00588547399E-2</v>
      </c>
      <c r="AW1451" s="272">
        <v>1.3595298000000001E-7</v>
      </c>
      <c r="AX1451" s="272">
        <v>4.1020295E-10</v>
      </c>
      <c r="AY1451" s="272">
        <v>1.1207331E-14</v>
      </c>
      <c r="AZ1451" s="273">
        <v>0</v>
      </c>
      <c r="BA1451" s="273">
        <v>0</v>
      </c>
      <c r="BB1451" s="272">
        <v>1.5085965E-10</v>
      </c>
      <c r="BC1451" s="272">
        <v>1.0627891E-7</v>
      </c>
      <c r="BD1451" s="272">
        <v>2.1385598999999999E-11</v>
      </c>
      <c r="BE1451" s="272">
        <v>1.0751726E-10</v>
      </c>
      <c r="BF1451" s="273">
        <v>0</v>
      </c>
      <c r="BG1451" s="273">
        <v>0</v>
      </c>
      <c r="BH1451" s="273">
        <v>0</v>
      </c>
      <c r="BI1451" s="273">
        <v>0</v>
      </c>
      <c r="BJ1451" s="273">
        <v>0</v>
      </c>
      <c r="BK1451" s="273">
        <v>0</v>
      </c>
      <c r="BL1451" s="273">
        <v>0</v>
      </c>
      <c r="BM1451" s="273">
        <v>0</v>
      </c>
      <c r="BN1451" s="272">
        <v>3.8157399000000001E-6</v>
      </c>
      <c r="BO1451" s="273">
        <v>2.0055039E-2</v>
      </c>
      <c r="BP1451" s="273">
        <v>0</v>
      </c>
      <c r="BQ1451" s="273">
        <v>0</v>
      </c>
      <c r="BR1451" s="273">
        <v>0</v>
      </c>
      <c r="BS1451"/>
      <c r="BT1451" s="274">
        <v>9.2120585999999992E-6</v>
      </c>
      <c r="BU1451" s="274">
        <v>7.9092362000000005E-7</v>
      </c>
      <c r="BV1451" s="274">
        <v>4.0848381E-6</v>
      </c>
      <c r="BW1451" s="121">
        <v>0</v>
      </c>
      <c r="BX1451" s="274">
        <v>1.3412421E-6</v>
      </c>
      <c r="BY1451" s="274">
        <v>9.7663729999999994E-8</v>
      </c>
      <c r="BZ1451" s="121">
        <v>0</v>
      </c>
      <c r="CA1451" s="274">
        <v>1.4823252000000001E-7</v>
      </c>
      <c r="CB1451" s="121">
        <v>0</v>
      </c>
      <c r="CC1451" s="121">
        <v>0</v>
      </c>
      <c r="CD1451" s="121">
        <v>0</v>
      </c>
      <c r="CE1451" s="121">
        <v>0</v>
      </c>
      <c r="CF1451" s="121">
        <v>0</v>
      </c>
      <c r="CG1451" s="274">
        <v>2.3639754E-7</v>
      </c>
      <c r="CH1451" s="274">
        <v>2.4215817999999999E-6</v>
      </c>
      <c r="CI1451" s="274">
        <v>9.1179089000000004E-8</v>
      </c>
      <c r="CJ1451" s="121">
        <v>0</v>
      </c>
      <c r="CK1451"/>
      <c r="CL1451" s="322">
        <v>0</v>
      </c>
      <c r="CM1451" s="322">
        <v>0.14650105999999999</v>
      </c>
      <c r="CN1451" s="322">
        <v>4.1096821000000004E-3</v>
      </c>
      <c r="CO1451" s="322">
        <v>5.6353768999999998E-4</v>
      </c>
      <c r="CP1451" s="322">
        <v>7.3423889000000002E-6</v>
      </c>
      <c r="CQ1451" s="322">
        <v>0</v>
      </c>
      <c r="CR1451" s="322">
        <v>0</v>
      </c>
      <c r="CS1451" s="322">
        <v>4.9789542999999999E-5</v>
      </c>
      <c r="CT1451" s="322">
        <v>0</v>
      </c>
      <c r="CU1451" s="322">
        <v>0.27244581000000001</v>
      </c>
      <c r="CV1451" s="146"/>
      <c r="CW1451" s="133"/>
      <c r="CX1451" s="78" t="s">
        <v>3461</v>
      </c>
      <c r="DB1451" s="17"/>
      <c r="DC1451"/>
      <c r="DD1451"/>
      <c r="DE1451"/>
      <c r="DF1451"/>
      <c r="DG1451"/>
      <c r="DH1451"/>
      <c r="DI1451"/>
      <c r="DJ1451"/>
      <c r="DK1451"/>
      <c r="DL1451"/>
      <c r="DM1451"/>
      <c r="DN1451"/>
    </row>
    <row r="1452" spans="1:118" ht="14.4" customHeight="1">
      <c r="A1452" t="s">
        <v>3081</v>
      </c>
      <c r="B1452" s="168" t="s">
        <v>2934</v>
      </c>
      <c r="C1452" s="279" t="str">
        <f t="shared" si="530"/>
        <v>B.044.01.252</v>
      </c>
      <c r="D1452" s="14" t="s">
        <v>2935</v>
      </c>
      <c r="E1452" s="278" t="s">
        <v>1810</v>
      </c>
      <c r="F1452" s="281" t="str">
        <f t="shared" si="531"/>
        <v>Electricity Sao Tome and Principe production</v>
      </c>
      <c r="G1452" s="319">
        <f t="shared" si="537"/>
        <v>3.6885133064E-2</v>
      </c>
      <c r="H1452" s="319">
        <f t="shared" si="538"/>
        <v>2.5836994999999998E-3</v>
      </c>
      <c r="I1452" s="319">
        <f t="shared" si="539"/>
        <v>7.8044103999999996E-3</v>
      </c>
      <c r="J1452" s="319">
        <f t="shared" si="540"/>
        <v>2.0320164000000001E-5</v>
      </c>
      <c r="K1452" s="319">
        <v>2.6476703000000001E-2</v>
      </c>
      <c r="L1452" s="319">
        <v>6.1369093E-3</v>
      </c>
      <c r="M1452" s="319">
        <v>1.6675011000000001E-3</v>
      </c>
      <c r="N1452" s="319">
        <v>1.4009306000000001E-3</v>
      </c>
      <c r="O1452" s="319">
        <v>1.1827688999999999E-3</v>
      </c>
      <c r="P1452" s="319">
        <v>0</v>
      </c>
      <c r="Q1452" s="319">
        <v>0</v>
      </c>
      <c r="R1452" s="319">
        <v>0</v>
      </c>
      <c r="S1452" s="319">
        <v>2.0320164000000001E-5</v>
      </c>
      <c r="T1452" s="319">
        <v>0</v>
      </c>
      <c r="U1452" s="319">
        <v>0</v>
      </c>
      <c r="V1452" s="319">
        <v>0</v>
      </c>
      <c r="W1452" s="319">
        <v>0</v>
      </c>
      <c r="X1452" s="319">
        <v>0</v>
      </c>
      <c r="Y1452" s="210"/>
      <c r="Z1452" s="320">
        <f t="shared" si="532"/>
        <v>0.19907295488721805</v>
      </c>
      <c r="AA1452" s="210"/>
      <c r="AB1452" s="321">
        <f t="shared" si="533"/>
        <v>2.6476703000000001E-2</v>
      </c>
      <c r="AC1452" s="321">
        <f t="shared" si="534"/>
        <v>1.0388109899999999E-2</v>
      </c>
      <c r="AD1452" s="321">
        <f t="shared" si="541"/>
        <v>7.8044103999999996E-3</v>
      </c>
      <c r="AE1452" s="321">
        <f t="shared" si="535"/>
        <v>7.8044103999999996E-3</v>
      </c>
      <c r="AF1452" s="321">
        <f t="shared" si="536"/>
        <v>2.0320164000000001E-5</v>
      </c>
      <c r="AG1452"/>
      <c r="AH1452" s="121">
        <v>2.8947368</v>
      </c>
      <c r="AI1452" s="121">
        <v>2.7894736999999998</v>
      </c>
      <c r="AJ1452" s="121">
        <v>0</v>
      </c>
      <c r="AK1452" s="121">
        <v>0</v>
      </c>
      <c r="AL1452" s="121">
        <v>0</v>
      </c>
      <c r="AM1452" s="121">
        <v>0</v>
      </c>
      <c r="AN1452" s="121">
        <v>0.10526315999999999</v>
      </c>
      <c r="AO1452"/>
      <c r="AP1452" s="282">
        <v>5.915343E-3</v>
      </c>
      <c r="AQ1452" s="282">
        <v>5.5176336000000003E-3</v>
      </c>
      <c r="AR1452" s="282">
        <v>1.9853798999999999E-4</v>
      </c>
      <c r="AS1452" s="282">
        <v>1.9917135000000001E-4</v>
      </c>
      <c r="AT1452" s="255">
        <f t="shared" si="542"/>
        <v>3.307933783E-7</v>
      </c>
      <c r="AU1452" s="256">
        <f t="shared" si="543"/>
        <v>7.342381280809999E-10</v>
      </c>
      <c r="AV1452" s="256">
        <f t="shared" si="544"/>
        <v>2.7895147131760001E-2</v>
      </c>
      <c r="AW1452" s="272">
        <v>1.847397E-7</v>
      </c>
      <c r="AX1452" s="272">
        <v>5.5740426999999995E-10</v>
      </c>
      <c r="AY1452" s="272">
        <v>1.5229081E-14</v>
      </c>
      <c r="AZ1452" s="273">
        <v>0</v>
      </c>
      <c r="BA1452" s="273">
        <v>0</v>
      </c>
      <c r="BB1452" s="272">
        <v>2.083083E-10</v>
      </c>
      <c r="BC1452" s="272">
        <v>1.4584537000000001E-7</v>
      </c>
      <c r="BD1452" s="272">
        <v>2.9529419000000001E-11</v>
      </c>
      <c r="BE1452" s="272">
        <v>1.4728921000000001E-10</v>
      </c>
      <c r="BF1452" s="273">
        <v>0</v>
      </c>
      <c r="BG1452" s="273">
        <v>0</v>
      </c>
      <c r="BH1452" s="273">
        <v>0</v>
      </c>
      <c r="BI1452" s="273">
        <v>0</v>
      </c>
      <c r="BJ1452" s="273">
        <v>0</v>
      </c>
      <c r="BK1452" s="273">
        <v>0</v>
      </c>
      <c r="BL1452" s="273">
        <v>0</v>
      </c>
      <c r="BM1452" s="273">
        <v>0</v>
      </c>
      <c r="BN1452" s="272">
        <v>4.1013176000000001E-7</v>
      </c>
      <c r="BO1452" s="273">
        <v>2.7894736999999999E-2</v>
      </c>
      <c r="BP1452" s="273">
        <v>0</v>
      </c>
      <c r="BQ1452" s="273">
        <v>0</v>
      </c>
      <c r="BR1452" s="273">
        <v>0</v>
      </c>
      <c r="BS1452"/>
      <c r="BT1452" s="274">
        <v>1.252922E-5</v>
      </c>
      <c r="BU1452" s="274">
        <v>1.0840371E-6</v>
      </c>
      <c r="BV1452" s="274">
        <v>5.5506821999999999E-6</v>
      </c>
      <c r="BW1452" s="121">
        <v>0</v>
      </c>
      <c r="BX1452" s="274">
        <v>1.8510693E-6</v>
      </c>
      <c r="BY1452" s="274">
        <v>1.3485492E-7</v>
      </c>
      <c r="BZ1452" s="121">
        <v>0</v>
      </c>
      <c r="CA1452" s="274">
        <v>2.0468075E-7</v>
      </c>
      <c r="CB1452" s="121">
        <v>0</v>
      </c>
      <c r="CC1452" s="121">
        <v>0</v>
      </c>
      <c r="CD1452" s="121">
        <v>0</v>
      </c>
      <c r="CE1452" s="121">
        <v>0</v>
      </c>
      <c r="CF1452" s="121">
        <v>0</v>
      </c>
      <c r="CG1452" s="274">
        <v>3.2589546000000002E-7</v>
      </c>
      <c r="CH1452" s="274">
        <v>3.3682003E-6</v>
      </c>
      <c r="CI1452" s="274">
        <v>9.8003115000000001E-9</v>
      </c>
      <c r="CJ1452" s="121">
        <v>0</v>
      </c>
      <c r="CK1452"/>
      <c r="CL1452" s="322">
        <v>0</v>
      </c>
      <c r="CM1452" s="322">
        <v>0.19907295</v>
      </c>
      <c r="CN1452" s="322">
        <v>5.6746844999999999E-3</v>
      </c>
      <c r="CO1452" s="322">
        <v>7.7261148999999997E-4</v>
      </c>
      <c r="CP1452" s="322">
        <v>1.0138434000000001E-5</v>
      </c>
      <c r="CQ1452" s="322">
        <v>0</v>
      </c>
      <c r="CR1452" s="322">
        <v>0</v>
      </c>
      <c r="CS1452" s="322">
        <v>6.8571591999999997E-5</v>
      </c>
      <c r="CT1452" s="322">
        <v>0</v>
      </c>
      <c r="CU1452" s="322">
        <v>0.37894737000000001</v>
      </c>
      <c r="CV1452" s="146"/>
      <c r="CW1452" s="135"/>
      <c r="CX1452" s="78" t="s">
        <v>3461</v>
      </c>
      <c r="DB1452" s="17"/>
      <c r="DC1452"/>
      <c r="DD1452"/>
      <c r="DE1452"/>
      <c r="DF1452"/>
      <c r="DG1452"/>
      <c r="DH1452"/>
      <c r="DI1452"/>
      <c r="DJ1452"/>
      <c r="DK1452"/>
      <c r="DL1452"/>
      <c r="DM1452"/>
      <c r="DN1452"/>
    </row>
    <row r="1453" spans="1:118" ht="14.4" customHeight="1">
      <c r="A1453" t="s">
        <v>3082</v>
      </c>
      <c r="B1453" s="168" t="s">
        <v>2934</v>
      </c>
      <c r="C1453" s="279" t="str">
        <f t="shared" si="530"/>
        <v>B.044.01.253</v>
      </c>
      <c r="D1453" s="14" t="s">
        <v>2935</v>
      </c>
      <c r="E1453" s="278" t="s">
        <v>1810</v>
      </c>
      <c r="F1453" s="281" t="str">
        <f t="shared" si="531"/>
        <v>Electricity Saudi Arabia production</v>
      </c>
      <c r="G1453" s="319">
        <f t="shared" si="537"/>
        <v>3.6769893774899996E-2</v>
      </c>
      <c r="H1453" s="319">
        <f t="shared" si="538"/>
        <v>3.5999383999999997E-3</v>
      </c>
      <c r="I1453" s="319">
        <f t="shared" si="539"/>
        <v>6.7989106000000002E-3</v>
      </c>
      <c r="J1453" s="319">
        <f t="shared" si="540"/>
        <v>2.4897748999999999E-6</v>
      </c>
      <c r="K1453" s="319">
        <v>2.6368554999999998E-2</v>
      </c>
      <c r="L1453" s="319">
        <v>4.0741162000000001E-3</v>
      </c>
      <c r="M1453" s="319">
        <v>2.7247944000000001E-3</v>
      </c>
      <c r="N1453" s="319">
        <v>2.2892024999999999E-3</v>
      </c>
      <c r="O1453" s="319">
        <v>1.3107359E-3</v>
      </c>
      <c r="P1453" s="319">
        <v>0</v>
      </c>
      <c r="Q1453" s="319">
        <v>0</v>
      </c>
      <c r="R1453" s="319">
        <v>0</v>
      </c>
      <c r="S1453" s="319">
        <v>2.4897748999999999E-6</v>
      </c>
      <c r="T1453" s="319">
        <v>0</v>
      </c>
      <c r="U1453" s="319">
        <v>0</v>
      </c>
      <c r="V1453" s="319">
        <v>0</v>
      </c>
      <c r="W1453" s="319">
        <v>0</v>
      </c>
      <c r="X1453" s="319">
        <v>0</v>
      </c>
      <c r="Y1453" s="210"/>
      <c r="Z1453" s="320">
        <f t="shared" si="532"/>
        <v>0.19825981203007517</v>
      </c>
      <c r="AA1453" s="210"/>
      <c r="AB1453" s="321">
        <f t="shared" si="533"/>
        <v>2.6368554999999998E-2</v>
      </c>
      <c r="AC1453" s="321">
        <f t="shared" si="534"/>
        <v>1.0398849E-2</v>
      </c>
      <c r="AD1453" s="321">
        <f t="shared" si="541"/>
        <v>6.7989106000000002E-3</v>
      </c>
      <c r="AE1453" s="321">
        <f t="shared" si="535"/>
        <v>6.7989106000000002E-3</v>
      </c>
      <c r="AF1453" s="321">
        <f t="shared" si="536"/>
        <v>2.4897748999999999E-6</v>
      </c>
      <c r="AG1453"/>
      <c r="AH1453" s="121">
        <v>2.5836467000000001</v>
      </c>
      <c r="AI1453" s="121">
        <v>2.5814526</v>
      </c>
      <c r="AJ1453" s="121">
        <v>0</v>
      </c>
      <c r="AK1453" s="121">
        <v>0</v>
      </c>
      <c r="AL1453" s="121">
        <v>0</v>
      </c>
      <c r="AM1453" s="121">
        <v>2.1940243999999999E-3</v>
      </c>
      <c r="AN1453" s="121">
        <v>0</v>
      </c>
      <c r="AO1453"/>
      <c r="AP1453" s="282">
        <v>5.4380931000000002E-3</v>
      </c>
      <c r="AQ1453" s="282">
        <v>5.0833917999999999E-3</v>
      </c>
      <c r="AR1453" s="282">
        <v>1.9418009000000001E-4</v>
      </c>
      <c r="AS1453" s="282">
        <v>1.6052121999999999E-4</v>
      </c>
      <c r="AT1453" s="255">
        <f t="shared" si="542"/>
        <v>3.0475969795999998E-7</v>
      </c>
      <c r="AU1453" s="256">
        <f t="shared" si="543"/>
        <v>7.18121614876E-10</v>
      </c>
      <c r="AV1453" s="256">
        <f t="shared" si="544"/>
        <v>2.2481963252337998E-2</v>
      </c>
      <c r="AW1453" s="272">
        <v>1.8398510000000001E-7</v>
      </c>
      <c r="AX1453" s="272">
        <v>5.5512747000000003E-10</v>
      </c>
      <c r="AY1453" s="272">
        <v>1.5166876000000001E-14</v>
      </c>
      <c r="AZ1453" s="273">
        <v>0</v>
      </c>
      <c r="BA1453" s="273">
        <v>0</v>
      </c>
      <c r="BB1453" s="272">
        <v>3.4038796000000001E-10</v>
      </c>
      <c r="BC1453" s="272">
        <v>1.2043421E-7</v>
      </c>
      <c r="BD1453" s="272">
        <v>4.8252798000000001E-11</v>
      </c>
      <c r="BE1453" s="272">
        <v>1.1472618000000001E-10</v>
      </c>
      <c r="BF1453" s="273">
        <v>0</v>
      </c>
      <c r="BG1453" s="273">
        <v>0</v>
      </c>
      <c r="BH1453" s="273">
        <v>0</v>
      </c>
      <c r="BI1453" s="273">
        <v>0</v>
      </c>
      <c r="BJ1453" s="273">
        <v>0</v>
      </c>
      <c r="BK1453" s="273">
        <v>0</v>
      </c>
      <c r="BL1453" s="273">
        <v>0</v>
      </c>
      <c r="BM1453" s="273">
        <v>0</v>
      </c>
      <c r="BN1453" s="272">
        <v>5.0252338000000001E-8</v>
      </c>
      <c r="BO1453" s="273">
        <v>2.2481912999999999E-2</v>
      </c>
      <c r="BP1453" s="273">
        <v>0</v>
      </c>
      <c r="BQ1453" s="273">
        <v>0</v>
      </c>
      <c r="BR1453" s="273">
        <v>0</v>
      </c>
      <c r="BS1453"/>
      <c r="BT1453" s="274">
        <v>1.2247724E-5</v>
      </c>
      <c r="BU1453" s="274">
        <v>9.0302200999999998E-7</v>
      </c>
      <c r="BV1453" s="274">
        <v>5.5280096000000004E-6</v>
      </c>
      <c r="BW1453" s="121">
        <v>0</v>
      </c>
      <c r="BX1453" s="274">
        <v>1.7527393E-6</v>
      </c>
      <c r="BY1453" s="274">
        <v>2.2036082999999999E-7</v>
      </c>
      <c r="BZ1453" s="121">
        <v>0</v>
      </c>
      <c r="CA1453" s="274">
        <v>3.3446031E-7</v>
      </c>
      <c r="CB1453" s="121">
        <v>0</v>
      </c>
      <c r="CC1453" s="121">
        <v>0</v>
      </c>
      <c r="CD1453" s="121">
        <v>0</v>
      </c>
      <c r="CE1453" s="121">
        <v>0</v>
      </c>
      <c r="CF1453" s="121">
        <v>0</v>
      </c>
      <c r="CG1453" s="274">
        <v>4.7616438E-7</v>
      </c>
      <c r="CH1453" s="274">
        <v>3.0317668000000002E-6</v>
      </c>
      <c r="CI1453" s="274">
        <v>1.2008057E-9</v>
      </c>
      <c r="CJ1453" s="121">
        <v>0</v>
      </c>
      <c r="CK1453"/>
      <c r="CL1453" s="322">
        <v>0</v>
      </c>
      <c r="CM1453" s="322">
        <v>0.19825981000000001</v>
      </c>
      <c r="CN1453" s="322">
        <v>9.2727664000000001E-3</v>
      </c>
      <c r="CO1453" s="322">
        <v>6.6837445000000005E-4</v>
      </c>
      <c r="CP1453" s="322">
        <v>1.6566793999999999E-5</v>
      </c>
      <c r="CQ1453" s="322">
        <v>0</v>
      </c>
      <c r="CR1453" s="322">
        <v>0</v>
      </c>
      <c r="CS1453" s="322">
        <v>6.0232129999999998E-5</v>
      </c>
      <c r="CT1453" s="322">
        <v>0</v>
      </c>
      <c r="CU1453" s="322">
        <v>0.34956885999999998</v>
      </c>
      <c r="CV1453" s="147"/>
      <c r="CW1453" s="135"/>
      <c r="CX1453" s="78" t="s">
        <v>3461</v>
      </c>
      <c r="DB1453" s="17"/>
      <c r="DC1453"/>
      <c r="DD1453"/>
      <c r="DE1453"/>
      <c r="DF1453"/>
      <c r="DG1453"/>
      <c r="DH1453"/>
      <c r="DI1453"/>
      <c r="DJ1453"/>
      <c r="DK1453"/>
      <c r="DL1453"/>
      <c r="DM1453"/>
      <c r="DN1453"/>
    </row>
    <row r="1454" spans="1:118" ht="14.4" customHeight="1">
      <c r="A1454" t="s">
        <v>3083</v>
      </c>
      <c r="B1454" s="168" t="s">
        <v>2934</v>
      </c>
      <c r="C1454" s="279" t="str">
        <f t="shared" si="530"/>
        <v>B.044.01.254</v>
      </c>
      <c r="D1454" s="14" t="s">
        <v>2935</v>
      </c>
      <c r="E1454" s="278" t="s">
        <v>1810</v>
      </c>
      <c r="F1454" s="281" t="str">
        <f t="shared" si="531"/>
        <v>Electricity Senegal production</v>
      </c>
      <c r="G1454" s="319">
        <f t="shared" si="537"/>
        <v>3.2193868269999995E-2</v>
      </c>
      <c r="H1454" s="319">
        <f t="shared" si="538"/>
        <v>2.6899747999999998E-3</v>
      </c>
      <c r="I1454" s="319">
        <f t="shared" si="539"/>
        <v>5.9204383000000006E-3</v>
      </c>
      <c r="J1454" s="319">
        <f t="shared" si="540"/>
        <v>1.2554617000000001E-4</v>
      </c>
      <c r="K1454" s="319">
        <v>2.3457908999999999E-2</v>
      </c>
      <c r="L1454" s="319">
        <v>3.9954910000000003E-3</v>
      </c>
      <c r="M1454" s="319">
        <v>1.9249473000000001E-3</v>
      </c>
      <c r="N1454" s="319">
        <v>1.6172208E-3</v>
      </c>
      <c r="O1454" s="319">
        <v>1.072754E-3</v>
      </c>
      <c r="P1454" s="319">
        <v>0</v>
      </c>
      <c r="Q1454" s="319">
        <v>0</v>
      </c>
      <c r="R1454" s="319">
        <v>0</v>
      </c>
      <c r="S1454" s="319">
        <v>1.2554617000000001E-4</v>
      </c>
      <c r="T1454" s="319">
        <v>0</v>
      </c>
      <c r="U1454" s="319">
        <v>0</v>
      </c>
      <c r="V1454" s="319">
        <v>0</v>
      </c>
      <c r="W1454" s="319">
        <v>0</v>
      </c>
      <c r="X1454" s="319">
        <v>0</v>
      </c>
      <c r="Y1454" s="210"/>
      <c r="Z1454" s="320">
        <f t="shared" si="532"/>
        <v>0.17637525563909773</v>
      </c>
      <c r="AA1454" s="210"/>
      <c r="AB1454" s="321">
        <f t="shared" si="533"/>
        <v>2.3457908999999999E-2</v>
      </c>
      <c r="AC1454" s="321">
        <f t="shared" si="534"/>
        <v>8.6104131000000004E-3</v>
      </c>
      <c r="AD1454" s="321">
        <f t="shared" si="541"/>
        <v>5.9204383000000006E-3</v>
      </c>
      <c r="AE1454" s="321">
        <f t="shared" si="535"/>
        <v>5.9204383000000006E-3</v>
      </c>
      <c r="AF1454" s="321">
        <f t="shared" si="536"/>
        <v>1.2554617000000001E-4</v>
      </c>
      <c r="AG1454"/>
      <c r="AH1454" s="121">
        <v>2.4942546999999999</v>
      </c>
      <c r="AI1454" s="121">
        <v>2.2814432999999998</v>
      </c>
      <c r="AJ1454" s="121">
        <v>0</v>
      </c>
      <c r="AK1454" s="121">
        <v>0</v>
      </c>
      <c r="AL1454" s="121">
        <v>1.9891366000000001E-2</v>
      </c>
      <c r="AM1454" s="121">
        <v>0.13485670999999999</v>
      </c>
      <c r="AN1454" s="121">
        <v>5.8063311999999999E-2</v>
      </c>
      <c r="AO1454"/>
      <c r="AP1454" s="282">
        <v>4.8361265000000002E-3</v>
      </c>
      <c r="AQ1454" s="282">
        <v>4.530152E-3</v>
      </c>
      <c r="AR1454" s="282">
        <v>1.7106525999999999E-4</v>
      </c>
      <c r="AS1454" s="282">
        <v>1.3490917E-4</v>
      </c>
      <c r="AT1454" s="255">
        <f t="shared" si="542"/>
        <v>2.7159184910999998E-7</v>
      </c>
      <c r="AU1454" s="256">
        <f t="shared" si="543"/>
        <v>6.3263779070699993E-10</v>
      </c>
      <c r="AV1454" s="256">
        <f t="shared" si="544"/>
        <v>1.88948419593E-2</v>
      </c>
      <c r="AW1454" s="272">
        <v>1.6367624000000001E-7</v>
      </c>
      <c r="AX1454" s="272">
        <v>4.9385072000000001E-10</v>
      </c>
      <c r="AY1454" s="272">
        <v>1.3492707E-14</v>
      </c>
      <c r="AZ1454" s="273">
        <v>0</v>
      </c>
      <c r="BA1454" s="273">
        <v>0</v>
      </c>
      <c r="BB1454" s="272">
        <v>2.4046911000000001E-10</v>
      </c>
      <c r="BC1454" s="272">
        <v>1.0767513999999999E-7</v>
      </c>
      <c r="BD1454" s="272">
        <v>3.4088478000000002E-11</v>
      </c>
      <c r="BE1454" s="272">
        <v>1.046851E-10</v>
      </c>
      <c r="BF1454" s="273">
        <v>0</v>
      </c>
      <c r="BG1454" s="273">
        <v>0</v>
      </c>
      <c r="BH1454" s="273">
        <v>0</v>
      </c>
      <c r="BI1454" s="273">
        <v>0</v>
      </c>
      <c r="BJ1454" s="273">
        <v>0</v>
      </c>
      <c r="BK1454" s="273">
        <v>0</v>
      </c>
      <c r="BL1454" s="273">
        <v>0</v>
      </c>
      <c r="BM1454" s="273">
        <v>0</v>
      </c>
      <c r="BN1454" s="272">
        <v>2.5339593E-6</v>
      </c>
      <c r="BO1454" s="273">
        <v>1.8892308E-2</v>
      </c>
      <c r="BP1454" s="273">
        <v>0</v>
      </c>
      <c r="BQ1454" s="273">
        <v>0</v>
      </c>
      <c r="BR1454" s="273">
        <v>0</v>
      </c>
      <c r="BS1454"/>
      <c r="BT1454" s="274">
        <v>1.0741967E-5</v>
      </c>
      <c r="BU1454" s="274">
        <v>8.0089968999999997E-7</v>
      </c>
      <c r="BV1454" s="274">
        <v>4.9178102000000003E-6</v>
      </c>
      <c r="BW1454" s="121">
        <v>0</v>
      </c>
      <c r="BX1454" s="274">
        <v>1.5038413E-6</v>
      </c>
      <c r="BY1454" s="274">
        <v>1.5567522E-7</v>
      </c>
      <c r="BZ1454" s="121">
        <v>0</v>
      </c>
      <c r="CA1454" s="274">
        <v>2.3628149E-7</v>
      </c>
      <c r="CB1454" s="121">
        <v>0</v>
      </c>
      <c r="CC1454" s="121">
        <v>0</v>
      </c>
      <c r="CD1454" s="121">
        <v>0</v>
      </c>
      <c r="CE1454" s="121">
        <v>0</v>
      </c>
      <c r="CF1454" s="121">
        <v>0</v>
      </c>
      <c r="CG1454" s="274">
        <v>3.4696704999999998E-7</v>
      </c>
      <c r="CH1454" s="274">
        <v>2.7199412999999999E-6</v>
      </c>
      <c r="CI1454" s="274">
        <v>6.0550275000000001E-8</v>
      </c>
      <c r="CJ1454" s="121">
        <v>0</v>
      </c>
      <c r="CK1454"/>
      <c r="CL1454" s="322">
        <v>0</v>
      </c>
      <c r="CM1454" s="322">
        <v>0.17637526000000001</v>
      </c>
      <c r="CN1454" s="322">
        <v>6.5508012999999999E-3</v>
      </c>
      <c r="CO1454" s="322">
        <v>5.8366815000000002E-4</v>
      </c>
      <c r="CP1454" s="322">
        <v>1.1703711E-5</v>
      </c>
      <c r="CQ1454" s="322">
        <v>0</v>
      </c>
      <c r="CR1454" s="322">
        <v>0</v>
      </c>
      <c r="CS1454" s="322">
        <v>5.3024956999999997E-5</v>
      </c>
      <c r="CT1454" s="322">
        <v>0</v>
      </c>
      <c r="CU1454" s="322">
        <v>0.27297782999999998</v>
      </c>
      <c r="CV1454" s="146"/>
      <c r="CW1454" s="135"/>
      <c r="CX1454" s="78" t="s">
        <v>3461</v>
      </c>
      <c r="DB1454" s="17"/>
      <c r="DC1454"/>
      <c r="DD1454"/>
      <c r="DE1454"/>
      <c r="DF1454"/>
      <c r="DG1454"/>
      <c r="DH1454"/>
      <c r="DI1454"/>
      <c r="DJ1454"/>
      <c r="DK1454"/>
      <c r="DL1454"/>
      <c r="DM1454"/>
      <c r="DN1454"/>
    </row>
    <row r="1455" spans="1:118" ht="14.4" customHeight="1">
      <c r="A1455" t="s">
        <v>3084</v>
      </c>
      <c r="B1455" s="168" t="s">
        <v>2934</v>
      </c>
      <c r="C1455" s="279" t="str">
        <f t="shared" si="530"/>
        <v>B.044.01.255</v>
      </c>
      <c r="D1455" s="14" t="s">
        <v>2935</v>
      </c>
      <c r="E1455" s="278" t="s">
        <v>1810</v>
      </c>
      <c r="F1455" s="281" t="str">
        <f t="shared" si="531"/>
        <v>Electricity Serbia production</v>
      </c>
      <c r="G1455" s="319">
        <f t="shared" si="537"/>
        <v>3.2656163704999998E-2</v>
      </c>
      <c r="H1455" s="319">
        <f t="shared" si="538"/>
        <v>2.6844536E-3</v>
      </c>
      <c r="I1455" s="319">
        <f t="shared" si="539"/>
        <v>3.8560642999999999E-3</v>
      </c>
      <c r="J1455" s="319">
        <f t="shared" si="540"/>
        <v>6.4174804999999994E-5</v>
      </c>
      <c r="K1455" s="319">
        <v>2.6051471E-2</v>
      </c>
      <c r="L1455" s="319">
        <v>1.9259605E-3</v>
      </c>
      <c r="M1455" s="319">
        <v>1.9301037999999999E-3</v>
      </c>
      <c r="N1455" s="319">
        <v>1.621553E-3</v>
      </c>
      <c r="O1455" s="319">
        <v>1.0629006000000001E-3</v>
      </c>
      <c r="P1455" s="319">
        <v>0</v>
      </c>
      <c r="Q1455" s="319">
        <v>0</v>
      </c>
      <c r="R1455" s="319">
        <v>0</v>
      </c>
      <c r="S1455" s="319">
        <v>6.4174804999999994E-5</v>
      </c>
      <c r="T1455" s="319">
        <v>0</v>
      </c>
      <c r="U1455" s="319">
        <v>0</v>
      </c>
      <c r="V1455" s="319">
        <v>0</v>
      </c>
      <c r="W1455" s="319">
        <v>0</v>
      </c>
      <c r="X1455" s="319">
        <v>0</v>
      </c>
      <c r="Y1455" s="210"/>
      <c r="Z1455" s="320">
        <f t="shared" si="532"/>
        <v>0.19587572180451127</v>
      </c>
      <c r="AA1455" s="210"/>
      <c r="AB1455" s="321">
        <f t="shared" si="533"/>
        <v>2.6051471E-2</v>
      </c>
      <c r="AC1455" s="321">
        <f t="shared" si="534"/>
        <v>6.540517899999999E-3</v>
      </c>
      <c r="AD1455" s="321">
        <f t="shared" si="541"/>
        <v>3.8560642999999999E-3</v>
      </c>
      <c r="AE1455" s="321">
        <f t="shared" si="535"/>
        <v>3.8560642999999999E-3</v>
      </c>
      <c r="AF1455" s="321">
        <f t="shared" si="536"/>
        <v>6.4174804999999994E-5</v>
      </c>
      <c r="AG1455"/>
      <c r="AH1455" s="121">
        <v>2.5170878000000001</v>
      </c>
      <c r="AI1455" s="121">
        <v>2.2054472000000001</v>
      </c>
      <c r="AJ1455" s="121">
        <v>0</v>
      </c>
      <c r="AK1455" s="121">
        <v>0</v>
      </c>
      <c r="AL1455" s="121">
        <v>7.8961918000000006E-3</v>
      </c>
      <c r="AM1455" s="121">
        <v>5.0624069000000001E-2</v>
      </c>
      <c r="AN1455" s="121">
        <v>0.25312035999999999</v>
      </c>
      <c r="AO1455"/>
      <c r="AP1455" s="282">
        <v>4.4106524000000003E-3</v>
      </c>
      <c r="AQ1455" s="282">
        <v>4.2033382999999997E-3</v>
      </c>
      <c r="AR1455" s="282">
        <v>1.7403106000000001E-4</v>
      </c>
      <c r="AS1455" s="283">
        <v>3.3283011000000003E-5</v>
      </c>
      <c r="AT1455" s="255">
        <f t="shared" si="542"/>
        <v>2.5199870026999999E-7</v>
      </c>
      <c r="AU1455" s="256">
        <f t="shared" si="543"/>
        <v>6.4360598249300004E-10</v>
      </c>
      <c r="AV1455" s="256">
        <f t="shared" si="544"/>
        <v>4.6614861712999996E-3</v>
      </c>
      <c r="AW1455" s="272">
        <v>1.8177266999999999E-7</v>
      </c>
      <c r="AX1455" s="272">
        <v>5.4845202000000001E-10</v>
      </c>
      <c r="AY1455" s="272">
        <v>1.4984492999999999E-14</v>
      </c>
      <c r="AZ1455" s="273">
        <v>0</v>
      </c>
      <c r="BA1455" s="273">
        <v>0</v>
      </c>
      <c r="BB1455" s="272">
        <v>2.4111327E-10</v>
      </c>
      <c r="BC1455" s="272">
        <v>6.9984917000000004E-8</v>
      </c>
      <c r="BD1455" s="272">
        <v>3.4179793000000002E-11</v>
      </c>
      <c r="BE1455" s="272">
        <v>6.0959185000000003E-11</v>
      </c>
      <c r="BF1455" s="273">
        <v>0</v>
      </c>
      <c r="BG1455" s="273">
        <v>0</v>
      </c>
      <c r="BH1455" s="273">
        <v>0</v>
      </c>
      <c r="BI1455" s="273">
        <v>0</v>
      </c>
      <c r="BJ1455" s="273">
        <v>0</v>
      </c>
      <c r="BK1455" s="273">
        <v>0</v>
      </c>
      <c r="BL1455" s="273">
        <v>0</v>
      </c>
      <c r="BM1455" s="273">
        <v>0</v>
      </c>
      <c r="BN1455" s="272">
        <v>1.2952713E-6</v>
      </c>
      <c r="BO1455" s="273">
        <v>4.6601908999999997E-3</v>
      </c>
      <c r="BP1455" s="273">
        <v>0</v>
      </c>
      <c r="BQ1455" s="273">
        <v>0</v>
      </c>
      <c r="BR1455" s="273">
        <v>0</v>
      </c>
      <c r="BS1455"/>
      <c r="BT1455" s="274">
        <v>1.0616593E-5</v>
      </c>
      <c r="BU1455" s="274">
        <v>4.9965212000000002E-7</v>
      </c>
      <c r="BV1455" s="274">
        <v>5.4615348000000002E-6</v>
      </c>
      <c r="BW1455" s="121">
        <v>0</v>
      </c>
      <c r="BX1455" s="274">
        <v>1.2465628E-6</v>
      </c>
      <c r="BY1455" s="274">
        <v>1.5609223999999999E-7</v>
      </c>
      <c r="BZ1455" s="121">
        <v>0</v>
      </c>
      <c r="CA1455" s="274">
        <v>2.3691443E-7</v>
      </c>
      <c r="CB1455" s="121">
        <v>0</v>
      </c>
      <c r="CC1455" s="121">
        <v>0</v>
      </c>
      <c r="CD1455" s="121">
        <v>0</v>
      </c>
      <c r="CE1455" s="121">
        <v>0</v>
      </c>
      <c r="CF1455" s="121">
        <v>0</v>
      </c>
      <c r="CG1455" s="274">
        <v>3.2820230000000002E-7</v>
      </c>
      <c r="CH1455" s="274">
        <v>2.6566835000000002E-6</v>
      </c>
      <c r="CI1455" s="274">
        <v>3.0951180999999998E-8</v>
      </c>
      <c r="CJ1455" s="121">
        <v>0</v>
      </c>
      <c r="CK1455"/>
      <c r="CL1455" s="322">
        <v>0</v>
      </c>
      <c r="CM1455" s="322">
        <v>0.19587572</v>
      </c>
      <c r="CN1455" s="322">
        <v>6.5683492999999999E-3</v>
      </c>
      <c r="CO1455" s="322">
        <v>3.7765459999999999E-4</v>
      </c>
      <c r="CP1455" s="322">
        <v>1.1735062E-5</v>
      </c>
      <c r="CQ1455" s="322">
        <v>0</v>
      </c>
      <c r="CR1455" s="322">
        <v>0</v>
      </c>
      <c r="CS1455" s="322">
        <v>4.0164352E-5</v>
      </c>
      <c r="CT1455" s="322">
        <v>0</v>
      </c>
      <c r="CU1455" s="322">
        <v>5.5129530000000003E-2</v>
      </c>
      <c r="CV1455" s="146"/>
      <c r="CW1455" s="135"/>
      <c r="CX1455" s="78" t="s">
        <v>3461</v>
      </c>
      <c r="DB1455" s="17"/>
      <c r="DC1455"/>
      <c r="DD1455"/>
      <c r="DE1455"/>
      <c r="DF1455"/>
      <c r="DG1455"/>
      <c r="DH1455"/>
      <c r="DI1455"/>
      <c r="DJ1455"/>
      <c r="DK1455"/>
      <c r="DL1455"/>
      <c r="DM1455"/>
      <c r="DN1455"/>
    </row>
    <row r="1456" spans="1:118" ht="14.4" customHeight="1">
      <c r="A1456" t="s">
        <v>3085</v>
      </c>
      <c r="B1456" s="168" t="s">
        <v>2934</v>
      </c>
      <c r="C1456" s="279" t="str">
        <f t="shared" si="530"/>
        <v>B.044.01.256</v>
      </c>
      <c r="D1456" s="14" t="s">
        <v>2935</v>
      </c>
      <c r="E1456" s="278" t="s">
        <v>1810</v>
      </c>
      <c r="F1456" s="281" t="str">
        <f t="shared" si="531"/>
        <v>Electricity Seychelles production</v>
      </c>
      <c r="G1456" s="319">
        <f t="shared" si="537"/>
        <v>3.6467570089999998E-2</v>
      </c>
      <c r="H1456" s="319">
        <f t="shared" si="538"/>
        <v>2.5132625999999998E-3</v>
      </c>
      <c r="I1456" s="319">
        <f t="shared" si="539"/>
        <v>7.6639574E-3</v>
      </c>
      <c r="J1456" s="319">
        <f t="shared" si="540"/>
        <v>1.3410909000000001E-4</v>
      </c>
      <c r="K1456" s="319">
        <v>2.6156241E-2</v>
      </c>
      <c r="L1456" s="319">
        <v>6.0440742E-3</v>
      </c>
      <c r="M1456" s="319">
        <v>1.6198832E-3</v>
      </c>
      <c r="N1456" s="319">
        <v>1.360925E-3</v>
      </c>
      <c r="O1456" s="319">
        <v>1.1523376E-3</v>
      </c>
      <c r="P1456" s="319">
        <v>0</v>
      </c>
      <c r="Q1456" s="319">
        <v>0</v>
      </c>
      <c r="R1456" s="319">
        <v>0</v>
      </c>
      <c r="S1456" s="319">
        <v>1.3410909000000001E-4</v>
      </c>
      <c r="T1456" s="319">
        <v>0</v>
      </c>
      <c r="U1456" s="319">
        <v>0</v>
      </c>
      <c r="V1456" s="319">
        <v>0</v>
      </c>
      <c r="W1456" s="319">
        <v>0</v>
      </c>
      <c r="X1456" s="319">
        <v>0</v>
      </c>
      <c r="Y1456" s="210"/>
      <c r="Z1456" s="320">
        <f t="shared" si="532"/>
        <v>0.19666346616541353</v>
      </c>
      <c r="AA1456" s="210"/>
      <c r="AB1456" s="321">
        <f t="shared" si="533"/>
        <v>2.6156241E-2</v>
      </c>
      <c r="AC1456" s="321">
        <f t="shared" si="534"/>
        <v>1.0177220000000001E-2</v>
      </c>
      <c r="AD1456" s="321">
        <f t="shared" si="541"/>
        <v>7.6639574E-3</v>
      </c>
      <c r="AE1456" s="321">
        <f t="shared" si="535"/>
        <v>7.6639574E-3</v>
      </c>
      <c r="AF1456" s="321">
        <f t="shared" si="536"/>
        <v>1.3410909000000001E-4</v>
      </c>
      <c r="AG1456"/>
      <c r="AH1456" s="121">
        <v>2.8475036</v>
      </c>
      <c r="AI1456" s="121">
        <v>2.7179489000000001</v>
      </c>
      <c r="AJ1456" s="121">
        <v>0</v>
      </c>
      <c r="AK1456" s="121">
        <v>0</v>
      </c>
      <c r="AL1456" s="121">
        <v>0</v>
      </c>
      <c r="AM1456" s="121">
        <v>0.12955465999999999</v>
      </c>
      <c r="AN1456" s="121">
        <v>0</v>
      </c>
      <c r="AO1456"/>
      <c r="AP1456" s="282">
        <v>5.8265091999999997E-3</v>
      </c>
      <c r="AQ1456" s="282">
        <v>5.4366086000000001E-3</v>
      </c>
      <c r="AR1456" s="282">
        <v>1.9581975E-4</v>
      </c>
      <c r="AS1456" s="282">
        <v>1.9408087999999999E-4</v>
      </c>
      <c r="AT1456" s="255">
        <f t="shared" si="542"/>
        <v>3.2593576975999996E-7</v>
      </c>
      <c r="AU1456" s="256">
        <f t="shared" si="543"/>
        <v>7.241854787549999E-10</v>
      </c>
      <c r="AV1456" s="256">
        <f t="shared" si="544"/>
        <v>2.7182195789E-2</v>
      </c>
      <c r="AW1456" s="272">
        <v>1.825037E-7</v>
      </c>
      <c r="AX1456" s="272">
        <v>5.5065770999999997E-10</v>
      </c>
      <c r="AY1456" s="272">
        <v>1.5044755E-14</v>
      </c>
      <c r="AZ1456" s="273">
        <v>0</v>
      </c>
      <c r="BA1456" s="273">
        <v>0</v>
      </c>
      <c r="BB1456" s="272">
        <v>2.0235976E-10</v>
      </c>
      <c r="BC1456" s="272">
        <v>1.4322971E-7</v>
      </c>
      <c r="BD1456" s="272">
        <v>2.8686163999999999E-11</v>
      </c>
      <c r="BE1456" s="272">
        <v>1.4482656000000001E-10</v>
      </c>
      <c r="BF1456" s="273">
        <v>0</v>
      </c>
      <c r="BG1456" s="273">
        <v>0</v>
      </c>
      <c r="BH1456" s="273">
        <v>0</v>
      </c>
      <c r="BI1456" s="273">
        <v>0</v>
      </c>
      <c r="BJ1456" s="273">
        <v>0</v>
      </c>
      <c r="BK1456" s="273">
        <v>0</v>
      </c>
      <c r="BL1456" s="273">
        <v>0</v>
      </c>
      <c r="BM1456" s="273">
        <v>0</v>
      </c>
      <c r="BN1456" s="272">
        <v>2.706789E-6</v>
      </c>
      <c r="BO1456" s="273">
        <v>2.7179489000000001E-2</v>
      </c>
      <c r="BP1456" s="273">
        <v>0</v>
      </c>
      <c r="BQ1456" s="273">
        <v>0</v>
      </c>
      <c r="BR1456" s="273">
        <v>0</v>
      </c>
      <c r="BS1456"/>
      <c r="BT1456" s="274">
        <v>1.2353429E-5</v>
      </c>
      <c r="BU1456" s="274">
        <v>1.0651003999999999E-6</v>
      </c>
      <c r="BV1456" s="274">
        <v>5.4834992999999997E-6</v>
      </c>
      <c r="BW1456" s="121">
        <v>0</v>
      </c>
      <c r="BX1456" s="274">
        <v>1.8111037999999999E-6</v>
      </c>
      <c r="BY1456" s="274">
        <v>1.3100393999999999E-7</v>
      </c>
      <c r="BZ1456" s="121">
        <v>0</v>
      </c>
      <c r="CA1456" s="274">
        <v>1.9883579E-7</v>
      </c>
      <c r="CB1456" s="121">
        <v>0</v>
      </c>
      <c r="CC1456" s="121">
        <v>0</v>
      </c>
      <c r="CD1456" s="121">
        <v>0</v>
      </c>
      <c r="CE1456" s="121">
        <v>0</v>
      </c>
      <c r="CF1456" s="121">
        <v>0</v>
      </c>
      <c r="CG1456" s="274">
        <v>3.1736926999999999E-7</v>
      </c>
      <c r="CH1456" s="274">
        <v>3.2818364E-6</v>
      </c>
      <c r="CI1456" s="274">
        <v>6.4680131000000006E-8</v>
      </c>
      <c r="CJ1456" s="121">
        <v>0</v>
      </c>
      <c r="CK1456"/>
      <c r="CL1456" s="322">
        <v>0</v>
      </c>
      <c r="CM1456" s="322">
        <v>0.19666347000000001</v>
      </c>
      <c r="CN1456" s="322">
        <v>5.5126356999999999E-3</v>
      </c>
      <c r="CO1456" s="322">
        <v>7.5877208000000001E-4</v>
      </c>
      <c r="CP1456" s="322">
        <v>9.8489162000000002E-6</v>
      </c>
      <c r="CQ1456" s="322">
        <v>0</v>
      </c>
      <c r="CR1456" s="322">
        <v>0</v>
      </c>
      <c r="CS1456" s="322">
        <v>6.7199387000000004E-5</v>
      </c>
      <c r="CT1456" s="322">
        <v>0</v>
      </c>
      <c r="CU1456" s="322">
        <v>0.36923080000000003</v>
      </c>
      <c r="CV1456" s="146"/>
      <c r="CW1456" s="135"/>
      <c r="CX1456" s="78" t="s">
        <v>3461</v>
      </c>
      <c r="DB1456" s="17"/>
      <c r="DC1456"/>
      <c r="DD1456"/>
      <c r="DE1456"/>
      <c r="DF1456"/>
      <c r="DG1456"/>
      <c r="DH1456"/>
      <c r="DI1456"/>
      <c r="DJ1456"/>
      <c r="DK1456"/>
      <c r="DL1456"/>
      <c r="DM1456"/>
      <c r="DN1456"/>
    </row>
    <row r="1457" spans="1:118" ht="14.4" customHeight="1">
      <c r="A1457" t="s">
        <v>3086</v>
      </c>
      <c r="B1457" s="168" t="s">
        <v>2934</v>
      </c>
      <c r="C1457" s="279" t="str">
        <f t="shared" si="530"/>
        <v>B.044.01.257</v>
      </c>
      <c r="D1457" s="14" t="s">
        <v>2935</v>
      </c>
      <c r="E1457" s="278" t="s">
        <v>1810</v>
      </c>
      <c r="F1457" s="281" t="str">
        <f t="shared" si="531"/>
        <v>Electricity Sierra Leone production</v>
      </c>
      <c r="G1457" s="319">
        <f t="shared" si="537"/>
        <v>4.6210913399999994E-3</v>
      </c>
      <c r="H1457" s="319">
        <f t="shared" si="538"/>
        <v>3.1730345E-4</v>
      </c>
      <c r="I1457" s="319">
        <f t="shared" si="539"/>
        <v>9.0802750000000001E-4</v>
      </c>
      <c r="J1457" s="319">
        <f t="shared" si="540"/>
        <v>2.3134159000000001E-4</v>
      </c>
      <c r="K1457" s="319">
        <v>3.1644187999999998E-3</v>
      </c>
      <c r="L1457" s="319">
        <v>6.8613769999999999E-4</v>
      </c>
      <c r="M1457" s="319">
        <v>2.2188979999999999E-4</v>
      </c>
      <c r="N1457" s="319">
        <v>1.8641799E-4</v>
      </c>
      <c r="O1457" s="319">
        <v>1.3088546E-4</v>
      </c>
      <c r="P1457" s="319">
        <v>0</v>
      </c>
      <c r="Q1457" s="319">
        <v>0</v>
      </c>
      <c r="R1457" s="319">
        <v>0</v>
      </c>
      <c r="S1457" s="319">
        <v>2.3134159000000001E-4</v>
      </c>
      <c r="T1457" s="319">
        <v>0</v>
      </c>
      <c r="U1457" s="319">
        <v>0</v>
      </c>
      <c r="V1457" s="319">
        <v>0</v>
      </c>
      <c r="W1457" s="319">
        <v>0</v>
      </c>
      <c r="X1457" s="319">
        <v>0</v>
      </c>
      <c r="Y1457" s="210"/>
      <c r="Z1457" s="320">
        <f t="shared" si="532"/>
        <v>2.3792622556390974E-2</v>
      </c>
      <c r="AA1457" s="210"/>
      <c r="AB1457" s="321">
        <f t="shared" si="533"/>
        <v>3.1644187999999998E-3</v>
      </c>
      <c r="AC1457" s="321">
        <f t="shared" si="534"/>
        <v>1.2253309500000001E-3</v>
      </c>
      <c r="AD1457" s="321">
        <f t="shared" si="541"/>
        <v>9.0802750000000001E-4</v>
      </c>
      <c r="AE1457" s="321">
        <f t="shared" si="535"/>
        <v>9.0802750000000001E-4</v>
      </c>
      <c r="AF1457" s="321">
        <f t="shared" si="536"/>
        <v>2.3134159000000001E-4</v>
      </c>
      <c r="AG1457"/>
      <c r="AH1457" s="121">
        <v>1.2475634</v>
      </c>
      <c r="AI1457" s="121">
        <v>0.29518238000000002</v>
      </c>
      <c r="AJ1457" s="121">
        <v>0</v>
      </c>
      <c r="AK1457" s="121">
        <v>0</v>
      </c>
      <c r="AL1457" s="121">
        <v>0</v>
      </c>
      <c r="AM1457" s="121">
        <v>5.0125312999999998E-2</v>
      </c>
      <c r="AN1457" s="121">
        <v>0.90225568</v>
      </c>
      <c r="AO1457"/>
      <c r="AP1457" s="282">
        <v>6.9074076999999998E-4</v>
      </c>
      <c r="AQ1457" s="282">
        <v>6.4600126000000004E-4</v>
      </c>
      <c r="AR1457" s="283">
        <v>2.3630149999999999E-5</v>
      </c>
      <c r="AS1457" s="283">
        <v>2.1109361000000002E-5</v>
      </c>
      <c r="AT1457" s="255">
        <f t="shared" si="542"/>
        <v>3.8729093014999996E-8</v>
      </c>
      <c r="AU1457" s="256">
        <f t="shared" si="543"/>
        <v>8.7389606935600003E-11</v>
      </c>
      <c r="AV1457" s="256">
        <f t="shared" si="544"/>
        <v>2.9564930796999998E-3</v>
      </c>
      <c r="AW1457" s="272">
        <v>2.2079554E-8</v>
      </c>
      <c r="AX1457" s="272">
        <v>6.6619343E-11</v>
      </c>
      <c r="AY1457" s="272">
        <v>1.8201356E-15</v>
      </c>
      <c r="AZ1457" s="273">
        <v>0</v>
      </c>
      <c r="BA1457" s="273">
        <v>0</v>
      </c>
      <c r="BB1457" s="272">
        <v>2.7719014999999999E-11</v>
      </c>
      <c r="BC1457" s="272">
        <v>1.662182E-8</v>
      </c>
      <c r="BD1457" s="272">
        <v>3.9293987999999999E-12</v>
      </c>
      <c r="BE1457" s="272">
        <v>1.6839045000000001E-11</v>
      </c>
      <c r="BF1457" s="273">
        <v>0</v>
      </c>
      <c r="BG1457" s="273">
        <v>0</v>
      </c>
      <c r="BH1457" s="273">
        <v>0</v>
      </c>
      <c r="BI1457" s="273">
        <v>0</v>
      </c>
      <c r="BJ1457" s="273">
        <v>0</v>
      </c>
      <c r="BK1457" s="273">
        <v>0</v>
      </c>
      <c r="BL1457" s="273">
        <v>0</v>
      </c>
      <c r="BM1457" s="273">
        <v>0</v>
      </c>
      <c r="BN1457" s="272">
        <v>4.6692797E-6</v>
      </c>
      <c r="BO1457" s="273">
        <v>2.9518238E-3</v>
      </c>
      <c r="BP1457" s="273">
        <v>0</v>
      </c>
      <c r="BQ1457" s="273">
        <v>0</v>
      </c>
      <c r="BR1457" s="273">
        <v>0</v>
      </c>
      <c r="BS1457"/>
      <c r="BT1457" s="274">
        <v>1.5508496E-6</v>
      </c>
      <c r="BU1457" s="274">
        <v>1.2521932E-7</v>
      </c>
      <c r="BV1457" s="274">
        <v>6.6340144000000001E-7</v>
      </c>
      <c r="BW1457" s="121">
        <v>0</v>
      </c>
      <c r="BX1457" s="274">
        <v>2.0691889E-7</v>
      </c>
      <c r="BY1457" s="274">
        <v>1.7944775000000001E-8</v>
      </c>
      <c r="BZ1457" s="121">
        <v>0</v>
      </c>
      <c r="CA1457" s="274">
        <v>2.7236306000000001E-8</v>
      </c>
      <c r="CB1457" s="121">
        <v>0</v>
      </c>
      <c r="CC1457" s="121">
        <v>0</v>
      </c>
      <c r="CD1457" s="121">
        <v>0</v>
      </c>
      <c r="CE1457" s="121">
        <v>0</v>
      </c>
      <c r="CF1457" s="121">
        <v>0</v>
      </c>
      <c r="CG1457" s="274">
        <v>4.2130682999999997E-8</v>
      </c>
      <c r="CH1457" s="274">
        <v>3.5642330000000002E-7</v>
      </c>
      <c r="CI1457" s="274">
        <v>1.1157487E-7</v>
      </c>
      <c r="CJ1457" s="121">
        <v>0</v>
      </c>
      <c r="CK1457"/>
      <c r="CL1457" s="322">
        <v>0</v>
      </c>
      <c r="CM1457" s="322">
        <v>2.3792621999999999E-2</v>
      </c>
      <c r="CN1457" s="322">
        <v>7.5511470999999996E-4</v>
      </c>
      <c r="CO1457" s="322">
        <v>8.9788885999999999E-5</v>
      </c>
      <c r="CP1457" s="322">
        <v>1.3490936E-6</v>
      </c>
      <c r="CQ1457" s="322">
        <v>0</v>
      </c>
      <c r="CR1457" s="322">
        <v>0</v>
      </c>
      <c r="CS1457" s="322">
        <v>7.6680358000000004E-6</v>
      </c>
      <c r="CT1457" s="322">
        <v>0</v>
      </c>
      <c r="CU1457" s="322">
        <v>4.0100247999999998E-2</v>
      </c>
      <c r="CV1457" s="146"/>
      <c r="CW1457" s="135"/>
      <c r="CX1457" s="78" t="s">
        <v>3461</v>
      </c>
      <c r="DB1457" s="17"/>
      <c r="DC1457"/>
      <c r="DD1457"/>
      <c r="DE1457"/>
      <c r="DF1457"/>
      <c r="DG1457"/>
      <c r="DH1457"/>
      <c r="DI1457"/>
      <c r="DJ1457"/>
      <c r="DK1457"/>
      <c r="DL1457"/>
      <c r="DM1457"/>
      <c r="DN1457"/>
    </row>
    <row r="1458" spans="1:118" ht="14.4" customHeight="1">
      <c r="A1458" t="s">
        <v>3087</v>
      </c>
      <c r="B1458" s="168" t="s">
        <v>2934</v>
      </c>
      <c r="C1458" s="279" t="str">
        <f t="shared" si="530"/>
        <v>B.044.01.258</v>
      </c>
      <c r="D1458" s="14" t="s">
        <v>2935</v>
      </c>
      <c r="E1458" s="278" t="s">
        <v>1810</v>
      </c>
      <c r="F1458" s="281" t="str">
        <f t="shared" si="531"/>
        <v>Electricity Singapore production</v>
      </c>
      <c r="G1458" s="319">
        <f t="shared" si="537"/>
        <v>3.4324783122999997E-2</v>
      </c>
      <c r="H1458" s="319">
        <f t="shared" si="538"/>
        <v>3.8320603000000001E-3</v>
      </c>
      <c r="I1458" s="319">
        <f t="shared" si="539"/>
        <v>5.8808558000000002E-3</v>
      </c>
      <c r="J1458" s="319">
        <f t="shared" si="540"/>
        <v>2.0597022999999999E-5</v>
      </c>
      <c r="K1458" s="319">
        <v>2.4591269999999998E-2</v>
      </c>
      <c r="L1458" s="319">
        <v>2.8454445000000001E-3</v>
      </c>
      <c r="M1458" s="319">
        <v>3.0354113000000001E-3</v>
      </c>
      <c r="N1458" s="319">
        <v>2.5501635E-3</v>
      </c>
      <c r="O1458" s="319">
        <v>1.2818968000000001E-3</v>
      </c>
      <c r="P1458" s="319">
        <v>0</v>
      </c>
      <c r="Q1458" s="319">
        <v>0</v>
      </c>
      <c r="R1458" s="319">
        <v>0</v>
      </c>
      <c r="S1458" s="319">
        <v>2.0597022999999999E-5</v>
      </c>
      <c r="T1458" s="319">
        <v>0</v>
      </c>
      <c r="U1458" s="319">
        <v>0</v>
      </c>
      <c r="V1458" s="319">
        <v>0</v>
      </c>
      <c r="W1458" s="319">
        <v>0</v>
      </c>
      <c r="X1458" s="319">
        <v>0</v>
      </c>
      <c r="Y1458" s="210"/>
      <c r="Z1458" s="320">
        <f t="shared" si="532"/>
        <v>0.1848967669172932</v>
      </c>
      <c r="AA1458" s="210"/>
      <c r="AB1458" s="321">
        <f t="shared" si="533"/>
        <v>2.4591269999999998E-2</v>
      </c>
      <c r="AC1458" s="321">
        <f t="shared" si="534"/>
        <v>9.7129160999999999E-3</v>
      </c>
      <c r="AD1458" s="321">
        <f t="shared" si="541"/>
        <v>5.8808558000000002E-3</v>
      </c>
      <c r="AE1458" s="321">
        <f t="shared" si="535"/>
        <v>5.8808558000000002E-3</v>
      </c>
      <c r="AF1458" s="321">
        <f t="shared" si="536"/>
        <v>2.0597022999999999E-5</v>
      </c>
      <c r="AG1458"/>
      <c r="AH1458" s="121">
        <v>2.3361667000000002</v>
      </c>
      <c r="AI1458" s="121">
        <v>2.3094926</v>
      </c>
      <c r="AJ1458" s="121">
        <v>0</v>
      </c>
      <c r="AK1458" s="121">
        <v>0</v>
      </c>
      <c r="AL1458" s="121">
        <v>8.6147105000000009E-3</v>
      </c>
      <c r="AM1458" s="121">
        <v>1.8059384000000001E-2</v>
      </c>
      <c r="AN1458" s="121">
        <v>0</v>
      </c>
      <c r="AO1458"/>
      <c r="AP1458" s="282">
        <v>4.8576985999999999E-3</v>
      </c>
      <c r="AQ1458" s="282">
        <v>4.5466698E-3</v>
      </c>
      <c r="AR1458" s="282">
        <v>1.7940128E-4</v>
      </c>
      <c r="AS1458" s="282">
        <v>1.3162758999999999E-4</v>
      </c>
      <c r="AT1458" s="255">
        <f t="shared" si="542"/>
        <v>2.7258212098E-7</v>
      </c>
      <c r="AU1458" s="256">
        <f t="shared" si="543"/>
        <v>6.6346626360299999E-10</v>
      </c>
      <c r="AV1458" s="256">
        <f t="shared" si="544"/>
        <v>1.8435236719740001E-2</v>
      </c>
      <c r="AW1458" s="272">
        <v>1.7158419999999999E-7</v>
      </c>
      <c r="AX1458" s="272">
        <v>5.1771096E-10</v>
      </c>
      <c r="AY1458" s="272">
        <v>1.4144603E-14</v>
      </c>
      <c r="AZ1458" s="273">
        <v>0</v>
      </c>
      <c r="BA1458" s="273">
        <v>0</v>
      </c>
      <c r="BB1458" s="272">
        <v>3.7919097999999998E-10</v>
      </c>
      <c r="BC1458" s="272">
        <v>1.0061873E-7</v>
      </c>
      <c r="BD1458" s="272">
        <v>5.3753447000000001E-11</v>
      </c>
      <c r="BE1458" s="272">
        <v>9.1987711999999995E-11</v>
      </c>
      <c r="BF1458" s="273">
        <v>0</v>
      </c>
      <c r="BG1458" s="273">
        <v>0</v>
      </c>
      <c r="BH1458" s="273">
        <v>0</v>
      </c>
      <c r="BI1458" s="273">
        <v>0</v>
      </c>
      <c r="BJ1458" s="273">
        <v>0</v>
      </c>
      <c r="BK1458" s="273">
        <v>0</v>
      </c>
      <c r="BL1458" s="273">
        <v>0</v>
      </c>
      <c r="BM1458" s="273">
        <v>0</v>
      </c>
      <c r="BN1458" s="272">
        <v>4.1571973999999998E-7</v>
      </c>
      <c r="BO1458" s="273">
        <v>1.8434821000000001E-2</v>
      </c>
      <c r="BP1458" s="273">
        <v>0</v>
      </c>
      <c r="BQ1458" s="273">
        <v>0</v>
      </c>
      <c r="BR1458" s="273">
        <v>0</v>
      </c>
      <c r="BS1458"/>
      <c r="BT1458" s="274">
        <v>1.1315870000000001E-5</v>
      </c>
      <c r="BU1458" s="274">
        <v>7.5903113000000001E-7</v>
      </c>
      <c r="BV1458" s="274">
        <v>5.1554125999999998E-6</v>
      </c>
      <c r="BW1458" s="121">
        <v>0</v>
      </c>
      <c r="BX1458" s="274">
        <v>1.5895833E-6</v>
      </c>
      <c r="BY1458" s="274">
        <v>2.4548117999999999E-7</v>
      </c>
      <c r="BZ1458" s="121">
        <v>0</v>
      </c>
      <c r="CA1458" s="274">
        <v>3.7258760999999999E-7</v>
      </c>
      <c r="CB1458" s="121">
        <v>0</v>
      </c>
      <c r="CC1458" s="121">
        <v>0</v>
      </c>
      <c r="CD1458" s="121">
        <v>0</v>
      </c>
      <c r="CE1458" s="121">
        <v>0</v>
      </c>
      <c r="CF1458" s="121">
        <v>0</v>
      </c>
      <c r="CG1458" s="274">
        <v>5.1441627999999998E-7</v>
      </c>
      <c r="CH1458" s="274">
        <v>2.669424E-6</v>
      </c>
      <c r="CI1458" s="274">
        <v>9.9338391999999998E-9</v>
      </c>
      <c r="CJ1458" s="121">
        <v>0</v>
      </c>
      <c r="CK1458"/>
      <c r="CL1458" s="322">
        <v>0</v>
      </c>
      <c r="CM1458" s="322">
        <v>0.18489676999999999</v>
      </c>
      <c r="CN1458" s="322">
        <v>1.0329829E-2</v>
      </c>
      <c r="CO1458" s="322">
        <v>5.7561935999999995E-4</v>
      </c>
      <c r="CP1458" s="322">
        <v>1.8455349999999999E-5</v>
      </c>
      <c r="CQ1458" s="322">
        <v>0</v>
      </c>
      <c r="CR1458" s="322">
        <v>0</v>
      </c>
      <c r="CS1458" s="322">
        <v>5.2328471E-5</v>
      </c>
      <c r="CT1458" s="322">
        <v>0</v>
      </c>
      <c r="CU1458" s="322">
        <v>0.3121776</v>
      </c>
      <c r="CV1458" s="146"/>
      <c r="CW1458" s="135"/>
      <c r="CX1458" s="78" t="s">
        <v>3461</v>
      </c>
      <c r="DB1458"/>
      <c r="DC1458"/>
      <c r="DD1458"/>
      <c r="DE1458"/>
      <c r="DF1458"/>
      <c r="DG1458"/>
      <c r="DH1458"/>
      <c r="DI1458"/>
      <c r="DJ1458"/>
      <c r="DK1458"/>
      <c r="DL1458"/>
      <c r="DM1458"/>
      <c r="DN1458"/>
    </row>
    <row r="1459" spans="1:118" ht="14.4" customHeight="1">
      <c r="A1459" t="s">
        <v>3088</v>
      </c>
      <c r="B1459" s="168" t="s">
        <v>2934</v>
      </c>
      <c r="C1459" s="279" t="str">
        <f t="shared" si="530"/>
        <v>B.044.01.259</v>
      </c>
      <c r="D1459" s="14" t="s">
        <v>2935</v>
      </c>
      <c r="E1459" s="278" t="s">
        <v>1810</v>
      </c>
      <c r="F1459" s="281" t="str">
        <f t="shared" si="531"/>
        <v>Electricity Solomon Islands production</v>
      </c>
      <c r="G1459" s="319">
        <f t="shared" si="537"/>
        <v>4.0922396399999998E-2</v>
      </c>
      <c r="H1459" s="319">
        <f t="shared" si="538"/>
        <v>2.8650435999999996E-3</v>
      </c>
      <c r="I1459" s="319">
        <f t="shared" si="539"/>
        <v>8.6645457999999995E-3</v>
      </c>
      <c r="J1459" s="319">
        <f t="shared" si="540"/>
        <v>0</v>
      </c>
      <c r="K1459" s="319">
        <v>2.9392807E-2</v>
      </c>
      <c r="L1459" s="319">
        <v>6.8177300999999997E-3</v>
      </c>
      <c r="M1459" s="319">
        <v>1.8468156999999999E-3</v>
      </c>
      <c r="N1459" s="319">
        <v>1.5515794999999999E-3</v>
      </c>
      <c r="O1459" s="319">
        <v>1.3134640999999999E-3</v>
      </c>
      <c r="P1459" s="319">
        <v>0</v>
      </c>
      <c r="Q1459" s="319">
        <v>0</v>
      </c>
      <c r="R1459" s="319">
        <v>0</v>
      </c>
      <c r="S1459" s="319">
        <v>0</v>
      </c>
      <c r="T1459" s="319">
        <v>0</v>
      </c>
      <c r="U1459" s="319">
        <v>0</v>
      </c>
      <c r="V1459" s="319">
        <v>0</v>
      </c>
      <c r="W1459" s="319">
        <v>0</v>
      </c>
      <c r="X1459" s="319">
        <v>0</v>
      </c>
      <c r="Y1459" s="210"/>
      <c r="Z1459" s="320">
        <f t="shared" si="532"/>
        <v>0.22099854887218043</v>
      </c>
      <c r="AA1459" s="210"/>
      <c r="AB1459" s="321">
        <f t="shared" si="533"/>
        <v>2.9392807E-2</v>
      </c>
      <c r="AC1459" s="321">
        <f t="shared" si="534"/>
        <v>1.15295894E-2</v>
      </c>
      <c r="AD1459" s="321">
        <f t="shared" si="541"/>
        <v>8.6645457999999995E-3</v>
      </c>
      <c r="AE1459" s="321">
        <f t="shared" si="535"/>
        <v>8.6645457999999995E-3</v>
      </c>
      <c r="AF1459" s="321">
        <f t="shared" si="536"/>
        <v>0</v>
      </c>
      <c r="AG1459"/>
      <c r="AH1459" s="121">
        <v>3.0994152000000001</v>
      </c>
      <c r="AI1459" s="121">
        <v>3.0994152000000001</v>
      </c>
      <c r="AJ1459" s="121">
        <v>0</v>
      </c>
      <c r="AK1459" s="121">
        <v>0</v>
      </c>
      <c r="AL1459" s="121">
        <v>0</v>
      </c>
      <c r="AM1459" s="121">
        <v>0</v>
      </c>
      <c r="AN1459" s="121">
        <v>0</v>
      </c>
      <c r="AO1459"/>
      <c r="AP1459" s="282">
        <v>6.5679377999999997E-3</v>
      </c>
      <c r="AQ1459" s="282">
        <v>6.1262399000000002E-3</v>
      </c>
      <c r="AR1459" s="282">
        <v>2.2039967000000001E-4</v>
      </c>
      <c r="AS1459" s="282">
        <v>2.2129825000000001E-4</v>
      </c>
      <c r="AT1459" s="255">
        <f t="shared" si="542"/>
        <v>3.6728056872000001E-7</v>
      </c>
      <c r="AU1459" s="256">
        <f t="shared" si="543"/>
        <v>8.1508754938899991E-10</v>
      </c>
      <c r="AV1459" s="256">
        <f t="shared" si="544"/>
        <v>3.0994152000000001E-2</v>
      </c>
      <c r="AW1459" s="272">
        <v>2.0508666E-7</v>
      </c>
      <c r="AX1459" s="272">
        <v>6.1879595000000003E-10</v>
      </c>
      <c r="AY1459" s="272">
        <v>1.6906389000000001E-14</v>
      </c>
      <c r="AZ1459" s="273">
        <v>0</v>
      </c>
      <c r="BA1459" s="273">
        <v>0</v>
      </c>
      <c r="BB1459" s="272">
        <v>2.3070872000000001E-10</v>
      </c>
      <c r="BC1459" s="272">
        <v>1.6196319999999999E-7</v>
      </c>
      <c r="BD1459" s="272">
        <v>3.2704862999999997E-11</v>
      </c>
      <c r="BE1459" s="272">
        <v>1.6356983E-10</v>
      </c>
      <c r="BF1459" s="273">
        <v>0</v>
      </c>
      <c r="BG1459" s="273">
        <v>0</v>
      </c>
      <c r="BH1459" s="273">
        <v>0</v>
      </c>
      <c r="BI1459" s="273">
        <v>0</v>
      </c>
      <c r="BJ1459" s="273">
        <v>0</v>
      </c>
      <c r="BK1459" s="273">
        <v>0</v>
      </c>
      <c r="BL1459" s="273">
        <v>0</v>
      </c>
      <c r="BM1459" s="273">
        <v>0</v>
      </c>
      <c r="BN1459" s="273">
        <v>0</v>
      </c>
      <c r="BO1459" s="273">
        <v>3.0994152000000001E-2</v>
      </c>
      <c r="BP1459" s="273">
        <v>0</v>
      </c>
      <c r="BQ1459" s="273">
        <v>0</v>
      </c>
      <c r="BR1459" s="273">
        <v>0</v>
      </c>
      <c r="BS1459"/>
      <c r="BT1459" s="274">
        <v>1.3901083999999999E-5</v>
      </c>
      <c r="BU1459" s="274">
        <v>1.2036554999999999E-6</v>
      </c>
      <c r="BV1459" s="274">
        <v>6.1620259999999999E-6</v>
      </c>
      <c r="BW1459" s="121">
        <v>0</v>
      </c>
      <c r="BX1459" s="274">
        <v>2.0557718000000001E-6</v>
      </c>
      <c r="BY1459" s="274">
        <v>1.4935652999999999E-7</v>
      </c>
      <c r="BZ1459" s="121">
        <v>0</v>
      </c>
      <c r="CA1459" s="274">
        <v>2.2669108E-7</v>
      </c>
      <c r="CB1459" s="121">
        <v>0</v>
      </c>
      <c r="CC1459" s="121">
        <v>0</v>
      </c>
      <c r="CD1459" s="121">
        <v>0</v>
      </c>
      <c r="CE1459" s="121">
        <v>0</v>
      </c>
      <c r="CF1459" s="121">
        <v>0</v>
      </c>
      <c r="CG1459" s="274">
        <v>3.6113836E-7</v>
      </c>
      <c r="CH1459" s="274">
        <v>3.7424447999999998E-6</v>
      </c>
      <c r="CI1459" s="121">
        <v>0</v>
      </c>
      <c r="CJ1459" s="121">
        <v>0</v>
      </c>
      <c r="CK1459"/>
      <c r="CL1459" s="322">
        <v>0</v>
      </c>
      <c r="CM1459" s="322">
        <v>0.22099854999999999</v>
      </c>
      <c r="CN1459" s="322">
        <v>6.2849111999999999E-3</v>
      </c>
      <c r="CO1459" s="322">
        <v>8.5777859000000004E-4</v>
      </c>
      <c r="CP1459" s="322">
        <v>1.1228669999999999E-5</v>
      </c>
      <c r="CQ1459" s="322">
        <v>0</v>
      </c>
      <c r="CR1459" s="322">
        <v>0</v>
      </c>
      <c r="CS1459" s="322">
        <v>7.6160251000000003E-5</v>
      </c>
      <c r="CT1459" s="322">
        <v>0</v>
      </c>
      <c r="CU1459" s="322">
        <v>0.42105262999999998</v>
      </c>
      <c r="CV1459" s="146"/>
      <c r="CW1459" s="135"/>
      <c r="CX1459" s="78" t="s">
        <v>3461</v>
      </c>
      <c r="DB1459" s="17"/>
      <c r="DC1459"/>
      <c r="DD1459"/>
      <c r="DE1459"/>
      <c r="DF1459"/>
      <c r="DG1459"/>
      <c r="DH1459"/>
      <c r="DI1459"/>
      <c r="DJ1459"/>
      <c r="DK1459"/>
      <c r="DL1459"/>
      <c r="DM1459"/>
      <c r="DN1459"/>
    </row>
    <row r="1460" spans="1:118" ht="14.4" customHeight="1">
      <c r="A1460" t="s">
        <v>3089</v>
      </c>
      <c r="B1460" s="168" t="s">
        <v>2934</v>
      </c>
      <c r="C1460" s="279" t="str">
        <f t="shared" ref="C1460:C1526" si="545">MID(A1460,1,12)</f>
        <v>B.044.01.260</v>
      </c>
      <c r="D1460" s="14" t="s">
        <v>2935</v>
      </c>
      <c r="E1460" s="278" t="s">
        <v>1810</v>
      </c>
      <c r="F1460" s="281" t="str">
        <f t="shared" ref="F1460:F1526" si="546">MID(A1460, 21,85)</f>
        <v>Electricity Somalia production</v>
      </c>
      <c r="G1460" s="319">
        <f t="shared" si="537"/>
        <v>3.7334973473999999E-2</v>
      </c>
      <c r="H1460" s="319">
        <f t="shared" si="538"/>
        <v>2.5864227000000004E-3</v>
      </c>
      <c r="I1460" s="319">
        <f t="shared" si="539"/>
        <v>7.8648339999999994E-3</v>
      </c>
      <c r="J1460" s="319">
        <f t="shared" si="540"/>
        <v>9.5485773999999995E-5</v>
      </c>
      <c r="K1460" s="319">
        <v>2.6788230999999999E-2</v>
      </c>
      <c r="L1460" s="319">
        <v>6.1976122999999996E-3</v>
      </c>
      <c r="M1460" s="319">
        <v>1.6672217E-3</v>
      </c>
      <c r="N1460" s="319">
        <v>1.4006958E-3</v>
      </c>
      <c r="O1460" s="319">
        <v>1.1857269000000001E-3</v>
      </c>
      <c r="P1460" s="319">
        <v>0</v>
      </c>
      <c r="Q1460" s="319">
        <v>0</v>
      </c>
      <c r="R1460" s="319">
        <v>0</v>
      </c>
      <c r="S1460" s="319">
        <v>9.5485773999999995E-5</v>
      </c>
      <c r="T1460" s="319">
        <v>0</v>
      </c>
      <c r="U1460" s="319">
        <v>0</v>
      </c>
      <c r="V1460" s="319">
        <v>0</v>
      </c>
      <c r="W1460" s="319">
        <v>0</v>
      </c>
      <c r="X1460" s="319">
        <v>0</v>
      </c>
      <c r="Y1460" s="210"/>
      <c r="Z1460" s="320">
        <f t="shared" si="532"/>
        <v>0.20141527067669171</v>
      </c>
      <c r="AA1460" s="210"/>
      <c r="AB1460" s="321">
        <f t="shared" si="533"/>
        <v>2.6788230999999999E-2</v>
      </c>
      <c r="AC1460" s="321">
        <f t="shared" si="534"/>
        <v>1.04512567E-2</v>
      </c>
      <c r="AD1460" s="321">
        <f t="shared" si="541"/>
        <v>7.8648339999999994E-3</v>
      </c>
      <c r="AE1460" s="321">
        <f t="shared" si="535"/>
        <v>7.8648339999999994E-3</v>
      </c>
      <c r="AF1460" s="321">
        <f t="shared" si="536"/>
        <v>9.5485773999999995E-5</v>
      </c>
      <c r="AG1460"/>
      <c r="AH1460" s="121">
        <v>2.8997289999999998</v>
      </c>
      <c r="AI1460" s="121">
        <v>2.7970332999999998</v>
      </c>
      <c r="AJ1460" s="121">
        <v>0</v>
      </c>
      <c r="AK1460" s="121">
        <v>0</v>
      </c>
      <c r="AL1460" s="121">
        <v>0</v>
      </c>
      <c r="AM1460" s="121">
        <v>0.10269577000000001</v>
      </c>
      <c r="AN1460" s="121">
        <v>0</v>
      </c>
      <c r="AO1460"/>
      <c r="AP1460" s="282">
        <v>5.9733865000000004E-3</v>
      </c>
      <c r="AQ1460" s="282">
        <v>5.573008E-3</v>
      </c>
      <c r="AR1460" s="282">
        <v>2.0065656E-4</v>
      </c>
      <c r="AS1460" s="282">
        <v>1.9972193999999999E-4</v>
      </c>
      <c r="AT1460" s="255">
        <f t="shared" si="542"/>
        <v>3.3411318338999999E-7</v>
      </c>
      <c r="AU1460" s="256">
        <f t="shared" si="543"/>
        <v>7.4207306826799994E-10</v>
      </c>
      <c r="AV1460" s="256">
        <f t="shared" si="544"/>
        <v>2.79722602358E-2</v>
      </c>
      <c r="AW1460" s="272">
        <v>1.8691336999999999E-7</v>
      </c>
      <c r="AX1460" s="272">
        <v>5.6396277000000002E-10</v>
      </c>
      <c r="AY1460" s="272">
        <v>1.5408268E-14</v>
      </c>
      <c r="AZ1460" s="273">
        <v>0</v>
      </c>
      <c r="BA1460" s="273">
        <v>0</v>
      </c>
      <c r="BB1460" s="272">
        <v>2.0827339E-10</v>
      </c>
      <c r="BC1460" s="272">
        <v>1.4699154E-7</v>
      </c>
      <c r="BD1460" s="272">
        <v>2.9524470000000001E-11</v>
      </c>
      <c r="BE1460" s="272">
        <v>1.4857041999999999E-10</v>
      </c>
      <c r="BF1460" s="273">
        <v>0</v>
      </c>
      <c r="BG1460" s="273">
        <v>0</v>
      </c>
      <c r="BH1460" s="273">
        <v>0</v>
      </c>
      <c r="BI1460" s="273">
        <v>0</v>
      </c>
      <c r="BJ1460" s="273">
        <v>0</v>
      </c>
      <c r="BK1460" s="273">
        <v>0</v>
      </c>
      <c r="BL1460" s="273">
        <v>0</v>
      </c>
      <c r="BM1460" s="273">
        <v>0</v>
      </c>
      <c r="BN1460" s="272">
        <v>1.9272357999999998E-6</v>
      </c>
      <c r="BO1460" s="273">
        <v>2.7970333E-2</v>
      </c>
      <c r="BP1460" s="273">
        <v>0</v>
      </c>
      <c r="BQ1460" s="273">
        <v>0</v>
      </c>
      <c r="BR1460" s="273">
        <v>0</v>
      </c>
      <c r="BS1460"/>
      <c r="BT1460" s="274">
        <v>1.2659136000000001E-5</v>
      </c>
      <c r="BU1460" s="274">
        <v>1.0928587000000001E-6</v>
      </c>
      <c r="BV1460" s="274">
        <v>5.6159922999999997E-6</v>
      </c>
      <c r="BW1460" s="121">
        <v>0</v>
      </c>
      <c r="BX1460" s="274">
        <v>1.8610004E-6</v>
      </c>
      <c r="BY1460" s="274">
        <v>1.3483232E-7</v>
      </c>
      <c r="BZ1460" s="121">
        <v>0</v>
      </c>
      <c r="CA1460" s="274">
        <v>2.0464644E-7</v>
      </c>
      <c r="CB1460" s="121">
        <v>0</v>
      </c>
      <c r="CC1460" s="121">
        <v>0</v>
      </c>
      <c r="CD1460" s="121">
        <v>0</v>
      </c>
      <c r="CE1460" s="121">
        <v>0</v>
      </c>
      <c r="CF1460" s="121">
        <v>0</v>
      </c>
      <c r="CG1460" s="274">
        <v>3.2642526999999999E-7</v>
      </c>
      <c r="CH1460" s="274">
        <v>3.3773283E-6</v>
      </c>
      <c r="CI1460" s="274">
        <v>4.6052301000000001E-8</v>
      </c>
      <c r="CJ1460" s="121">
        <v>0</v>
      </c>
      <c r="CK1460"/>
      <c r="CL1460" s="322">
        <v>0</v>
      </c>
      <c r="CM1460" s="322">
        <v>0.20141527000000001</v>
      </c>
      <c r="CN1460" s="322">
        <v>5.6737335E-3</v>
      </c>
      <c r="CO1460" s="322">
        <v>7.7864191E-4</v>
      </c>
      <c r="CP1460" s="322">
        <v>1.0136735E-5</v>
      </c>
      <c r="CQ1460" s="322">
        <v>0</v>
      </c>
      <c r="CR1460" s="322">
        <v>0</v>
      </c>
      <c r="CS1460" s="322">
        <v>6.9015247000000005E-5</v>
      </c>
      <c r="CT1460" s="322">
        <v>0</v>
      </c>
      <c r="CU1460" s="322">
        <v>0.37997433000000003</v>
      </c>
      <c r="CV1460" s="146"/>
      <c r="CW1460" s="135"/>
      <c r="CX1460" s="78" t="s">
        <v>3461</v>
      </c>
      <c r="DB1460" s="17"/>
      <c r="DC1460"/>
      <c r="DD1460"/>
      <c r="DE1460"/>
      <c r="DF1460"/>
      <c r="DG1460"/>
      <c r="DH1460"/>
      <c r="DI1460"/>
      <c r="DJ1460"/>
      <c r="DK1460"/>
      <c r="DL1460"/>
      <c r="DM1460"/>
      <c r="DN1460"/>
    </row>
    <row r="1461" spans="1:118" ht="14.4" customHeight="1">
      <c r="A1461" t="s">
        <v>3090</v>
      </c>
      <c r="B1461" s="168" t="s">
        <v>2934</v>
      </c>
      <c r="C1461" s="279" t="str">
        <f t="shared" si="545"/>
        <v>B.044.01.261</v>
      </c>
      <c r="D1461" s="14" t="s">
        <v>2935</v>
      </c>
      <c r="E1461" s="278" t="s">
        <v>1810</v>
      </c>
      <c r="F1461" s="281" t="str">
        <f t="shared" si="546"/>
        <v>Electricity South Africa production</v>
      </c>
      <c r="G1461" s="319">
        <f t="shared" si="537"/>
        <v>4.1728535346000004E-2</v>
      </c>
      <c r="H1461" s="319">
        <f t="shared" si="538"/>
        <v>2.2052916499999999E-3</v>
      </c>
      <c r="I1461" s="319">
        <f t="shared" si="539"/>
        <v>4.5673585999999999E-3</v>
      </c>
      <c r="J1461" s="319">
        <f t="shared" si="540"/>
        <v>1.1718480960000001E-3</v>
      </c>
      <c r="K1461" s="319">
        <v>3.3784037000000003E-2</v>
      </c>
      <c r="L1461" s="319">
        <v>2.2087643999999999E-3</v>
      </c>
      <c r="M1461" s="319">
        <v>2.3585941999999999E-3</v>
      </c>
      <c r="N1461" s="319">
        <v>1.9815439E-3</v>
      </c>
      <c r="O1461" s="319">
        <v>2.2374775000000001E-4</v>
      </c>
      <c r="P1461" s="319">
        <v>0</v>
      </c>
      <c r="Q1461" s="319">
        <v>0</v>
      </c>
      <c r="R1461" s="319">
        <v>0</v>
      </c>
      <c r="S1461" s="319">
        <v>5.1988696000000002E-5</v>
      </c>
      <c r="T1461" s="319">
        <v>0</v>
      </c>
      <c r="U1461" s="319">
        <v>1.1198594000000001E-3</v>
      </c>
      <c r="V1461" s="319">
        <v>0</v>
      </c>
      <c r="W1461" s="319">
        <v>0</v>
      </c>
      <c r="X1461" s="319">
        <v>0</v>
      </c>
      <c r="Y1461" s="210"/>
      <c r="Z1461" s="320">
        <f t="shared" si="532"/>
        <v>0.25401531578947367</v>
      </c>
      <c r="AA1461" s="210"/>
      <c r="AB1461" s="321">
        <f t="shared" si="533"/>
        <v>3.3784037000000003E-2</v>
      </c>
      <c r="AC1461" s="321">
        <f t="shared" si="534"/>
        <v>6.7726502500000006E-3</v>
      </c>
      <c r="AD1461" s="321">
        <f t="shared" si="541"/>
        <v>4.5673585999999999E-3</v>
      </c>
      <c r="AE1461" s="321">
        <f t="shared" si="535"/>
        <v>4.5673585999999999E-3</v>
      </c>
      <c r="AF1461" s="321">
        <f t="shared" si="536"/>
        <v>1.1718480960000001E-3</v>
      </c>
      <c r="AG1461"/>
      <c r="AH1461" s="121">
        <v>2.995886</v>
      </c>
      <c r="AI1461" s="121">
        <v>2.7485159000000001</v>
      </c>
      <c r="AJ1461" s="121">
        <v>0.15180541</v>
      </c>
      <c r="AK1461" s="121">
        <v>0</v>
      </c>
      <c r="AL1461" s="121">
        <v>2.3260398000000001E-3</v>
      </c>
      <c r="AM1461" s="121">
        <v>7.8355999999999995E-2</v>
      </c>
      <c r="AN1461" s="121">
        <v>1.4882711999999999E-2</v>
      </c>
      <c r="AO1461"/>
      <c r="AP1461" s="282">
        <v>5.2979343999999999E-3</v>
      </c>
      <c r="AQ1461" s="282">
        <v>5.0381851999999998E-3</v>
      </c>
      <c r="AR1461" s="282">
        <v>2.2293399999999999E-4</v>
      </c>
      <c r="AS1461" s="283">
        <v>3.6815150000000003E-5</v>
      </c>
      <c r="AT1461" s="255">
        <f t="shared" si="542"/>
        <v>3.0204947134E-7</v>
      </c>
      <c r="AU1461" s="256">
        <f t="shared" si="543"/>
        <v>8.2446003817199995E-10</v>
      </c>
      <c r="AV1461" s="256">
        <f t="shared" si="544"/>
        <v>5.1561835130999999E-3</v>
      </c>
      <c r="AW1461" s="272">
        <v>2.3572621E-7</v>
      </c>
      <c r="AX1461" s="272">
        <v>7.1124288000000003E-10</v>
      </c>
      <c r="AY1461" s="272">
        <v>1.9432171999999999E-14</v>
      </c>
      <c r="AZ1461" s="273">
        <v>0</v>
      </c>
      <c r="BA1461" s="273">
        <v>0</v>
      </c>
      <c r="BB1461" s="272">
        <v>2.9464134E-10</v>
      </c>
      <c r="BC1461" s="272">
        <v>6.602862E-8</v>
      </c>
      <c r="BD1461" s="272">
        <v>4.1767838000000001E-11</v>
      </c>
      <c r="BE1461" s="272">
        <v>7.1429888000000006E-11</v>
      </c>
      <c r="BF1461" s="273">
        <v>0</v>
      </c>
      <c r="BG1461" s="273">
        <v>0</v>
      </c>
      <c r="BH1461" s="273">
        <v>0</v>
      </c>
      <c r="BI1461" s="273">
        <v>0</v>
      </c>
      <c r="BJ1461" s="273">
        <v>0</v>
      </c>
      <c r="BK1461" s="273">
        <v>0</v>
      </c>
      <c r="BL1461" s="273">
        <v>0</v>
      </c>
      <c r="BM1461" s="273">
        <v>0</v>
      </c>
      <c r="BN1461" s="272">
        <v>1.0493130999999999E-6</v>
      </c>
      <c r="BO1461" s="273">
        <v>5.1551341999999997E-3</v>
      </c>
      <c r="BP1461" s="273">
        <v>0</v>
      </c>
      <c r="BQ1461" s="273">
        <v>0</v>
      </c>
      <c r="BR1461" s="273">
        <v>0</v>
      </c>
      <c r="BS1461"/>
      <c r="BT1461" s="274">
        <v>1.2633760999999999E-5</v>
      </c>
      <c r="BU1461" s="274">
        <v>5.8946322000000002E-7</v>
      </c>
      <c r="BV1461" s="274">
        <v>7.0826209999999997E-6</v>
      </c>
      <c r="BW1461" s="121">
        <v>0</v>
      </c>
      <c r="BX1461" s="274">
        <v>5.4359312E-7</v>
      </c>
      <c r="BY1461" s="274">
        <v>1.9074532E-7</v>
      </c>
      <c r="BZ1461" s="121">
        <v>0</v>
      </c>
      <c r="CA1461" s="274">
        <v>2.8951034000000002E-7</v>
      </c>
      <c r="CB1461" s="121">
        <v>0</v>
      </c>
      <c r="CC1461" s="121">
        <v>0</v>
      </c>
      <c r="CD1461" s="121">
        <v>0</v>
      </c>
      <c r="CE1461" s="121">
        <v>0</v>
      </c>
      <c r="CF1461" s="121">
        <v>0</v>
      </c>
      <c r="CG1461" s="274">
        <v>3.9969391999999998E-7</v>
      </c>
      <c r="CH1461" s="274">
        <v>3.5130598000000002E-6</v>
      </c>
      <c r="CI1461" s="274">
        <v>2.5073882999999999E-8</v>
      </c>
      <c r="CJ1461" s="121">
        <v>0</v>
      </c>
      <c r="CK1461"/>
      <c r="CL1461" s="322">
        <v>0</v>
      </c>
      <c r="CM1461" s="322">
        <v>0.25401531999999999</v>
      </c>
      <c r="CN1461" s="322">
        <v>8.0265480999999993E-3</v>
      </c>
      <c r="CO1461" s="322">
        <v>4.4704975000000002E-4</v>
      </c>
      <c r="CP1461" s="322">
        <v>1.4340290999999999E-5</v>
      </c>
      <c r="CQ1461" s="322">
        <v>0</v>
      </c>
      <c r="CR1461" s="322">
        <v>0</v>
      </c>
      <c r="CS1461" s="322">
        <v>2.1387210000000002E-5</v>
      </c>
      <c r="CT1461" s="322">
        <v>0</v>
      </c>
      <c r="CU1461" s="322">
        <v>5.5118132E-2</v>
      </c>
      <c r="CV1461" s="146"/>
      <c r="CW1461" s="135"/>
      <c r="CX1461" s="78" t="s">
        <v>3461</v>
      </c>
      <c r="DB1461" s="17"/>
      <c r="DC1461"/>
      <c r="DD1461"/>
      <c r="DE1461"/>
      <c r="DF1461"/>
      <c r="DG1461"/>
      <c r="DH1461"/>
      <c r="DI1461"/>
      <c r="DJ1461"/>
      <c r="DK1461"/>
      <c r="DL1461"/>
      <c r="DM1461"/>
      <c r="DN1461"/>
    </row>
    <row r="1462" spans="1:118" ht="14.4" customHeight="1">
      <c r="A1462" t="s">
        <v>3091</v>
      </c>
      <c r="B1462" s="168" t="s">
        <v>2934</v>
      </c>
      <c r="C1462" s="279" t="str">
        <f t="shared" si="545"/>
        <v>B.044.01.262</v>
      </c>
      <c r="D1462" s="14" t="s">
        <v>2935</v>
      </c>
      <c r="E1462" s="278" t="s">
        <v>1810</v>
      </c>
      <c r="F1462" s="281" t="str">
        <f t="shared" si="546"/>
        <v>Electricity South Korea production</v>
      </c>
      <c r="G1462" s="319">
        <f t="shared" si="537"/>
        <v>2.9528911338000001E-2</v>
      </c>
      <c r="H1462" s="319">
        <f t="shared" si="538"/>
        <v>7.8684858999999996E-4</v>
      </c>
      <c r="I1462" s="319">
        <f t="shared" si="539"/>
        <v>1.76961045E-3</v>
      </c>
      <c r="J1462" s="319">
        <f t="shared" si="540"/>
        <v>6.6629352979999997E-3</v>
      </c>
      <c r="K1462" s="319">
        <v>2.0309516999999999E-2</v>
      </c>
      <c r="L1462" s="319">
        <v>9.7149868999999995E-4</v>
      </c>
      <c r="M1462" s="319">
        <v>7.9811176E-4</v>
      </c>
      <c r="N1462" s="319">
        <v>6.7052379E-4</v>
      </c>
      <c r="O1462" s="319">
        <v>1.1632479999999999E-4</v>
      </c>
      <c r="P1462" s="319">
        <v>0</v>
      </c>
      <c r="Q1462" s="319">
        <v>0</v>
      </c>
      <c r="R1462" s="319">
        <v>0</v>
      </c>
      <c r="S1462" s="319">
        <v>6.0511698E-5</v>
      </c>
      <c r="T1462" s="319">
        <v>0</v>
      </c>
      <c r="U1462" s="319">
        <v>6.6024235999999998E-3</v>
      </c>
      <c r="V1462" s="319">
        <v>0</v>
      </c>
      <c r="W1462" s="319">
        <v>0</v>
      </c>
      <c r="X1462" s="319">
        <v>0</v>
      </c>
      <c r="Y1462" s="210"/>
      <c r="Z1462" s="320">
        <f t="shared" si="532"/>
        <v>0.15270313533834584</v>
      </c>
      <c r="AA1462" s="210"/>
      <c r="AB1462" s="321">
        <f t="shared" si="533"/>
        <v>2.0309516999999999E-2</v>
      </c>
      <c r="AC1462" s="321">
        <f t="shared" si="534"/>
        <v>2.5564590399999999E-3</v>
      </c>
      <c r="AD1462" s="321">
        <f t="shared" si="541"/>
        <v>1.76961045E-3</v>
      </c>
      <c r="AE1462" s="321">
        <f t="shared" si="535"/>
        <v>1.76961045E-3</v>
      </c>
      <c r="AF1462" s="321">
        <f t="shared" si="536"/>
        <v>6.6629352979999997E-3</v>
      </c>
      <c r="AG1462"/>
      <c r="AH1462" s="121">
        <v>2.7699780000000001</v>
      </c>
      <c r="AI1462" s="121">
        <v>1.7742165000000001</v>
      </c>
      <c r="AJ1462" s="121">
        <v>0.89500842000000003</v>
      </c>
      <c r="AK1462" s="121">
        <v>0</v>
      </c>
      <c r="AL1462" s="121">
        <v>3.8255800999999999E-2</v>
      </c>
      <c r="AM1462" s="121">
        <v>5.6336118999999997E-2</v>
      </c>
      <c r="AN1462" s="121">
        <v>6.1612211000000002E-3</v>
      </c>
      <c r="AO1462"/>
      <c r="AP1462" s="282">
        <v>2.9971473E-3</v>
      </c>
      <c r="AQ1462" s="282">
        <v>2.8165503999999998E-3</v>
      </c>
      <c r="AR1462" s="282">
        <v>1.2725707E-4</v>
      </c>
      <c r="AS1462" s="283">
        <v>5.3339744000000001E-5</v>
      </c>
      <c r="AT1462" s="255">
        <f t="shared" si="542"/>
        <v>1.6885794006700002E-7</v>
      </c>
      <c r="AU1462" s="256">
        <f t="shared" si="543"/>
        <v>4.7062527278999995E-10</v>
      </c>
      <c r="AV1462" s="256">
        <f t="shared" si="544"/>
        <v>7.4705524369999997E-3</v>
      </c>
      <c r="AW1462" s="272">
        <v>1.4170851000000001E-7</v>
      </c>
      <c r="AX1462" s="272">
        <v>4.2756878E-10</v>
      </c>
      <c r="AY1462" s="272">
        <v>1.168179E-14</v>
      </c>
      <c r="AZ1462" s="273">
        <v>0</v>
      </c>
      <c r="BA1462" s="273">
        <v>0</v>
      </c>
      <c r="BB1462" s="272">
        <v>9.9702067E-11</v>
      </c>
      <c r="BC1462" s="272">
        <v>2.7049728E-8</v>
      </c>
      <c r="BD1462" s="272">
        <v>1.413359E-11</v>
      </c>
      <c r="BE1462" s="272">
        <v>2.8911221000000001E-11</v>
      </c>
      <c r="BF1462" s="273">
        <v>0</v>
      </c>
      <c r="BG1462" s="273">
        <v>0</v>
      </c>
      <c r="BH1462" s="273">
        <v>0</v>
      </c>
      <c r="BI1462" s="273">
        <v>0</v>
      </c>
      <c r="BJ1462" s="273">
        <v>0</v>
      </c>
      <c r="BK1462" s="273">
        <v>0</v>
      </c>
      <c r="BL1462" s="273">
        <v>0</v>
      </c>
      <c r="BM1462" s="273">
        <v>0</v>
      </c>
      <c r="BN1462" s="272">
        <v>1.221337E-6</v>
      </c>
      <c r="BO1462" s="273">
        <v>7.4693310999999997E-3</v>
      </c>
      <c r="BP1462" s="273">
        <v>0</v>
      </c>
      <c r="BQ1462" s="273">
        <v>0</v>
      </c>
      <c r="BR1462" s="273">
        <v>0</v>
      </c>
      <c r="BS1462"/>
      <c r="BT1462" s="274">
        <v>8.3184079000000001E-6</v>
      </c>
      <c r="BU1462" s="274">
        <v>2.3214734000000001E-7</v>
      </c>
      <c r="BV1462" s="274">
        <v>4.2577685999999997E-6</v>
      </c>
      <c r="BW1462" s="121">
        <v>0</v>
      </c>
      <c r="BX1462" s="274">
        <v>2.4721590000000002E-7</v>
      </c>
      <c r="BY1462" s="274">
        <v>6.4545263000000001E-8</v>
      </c>
      <c r="BZ1462" s="121">
        <v>0</v>
      </c>
      <c r="CA1462" s="274">
        <v>9.7965817999999993E-8</v>
      </c>
      <c r="CB1462" s="121">
        <v>0</v>
      </c>
      <c r="CC1462" s="121">
        <v>0</v>
      </c>
      <c r="CD1462" s="121">
        <v>0</v>
      </c>
      <c r="CE1462" s="121">
        <v>0</v>
      </c>
      <c r="CF1462" s="121">
        <v>0</v>
      </c>
      <c r="CG1462" s="274">
        <v>1.3737172999999999E-7</v>
      </c>
      <c r="CH1462" s="274">
        <v>3.2522088000000001E-6</v>
      </c>
      <c r="CI1462" s="274">
        <v>2.9184483E-8</v>
      </c>
      <c r="CJ1462" s="121">
        <v>0</v>
      </c>
      <c r="CK1462"/>
      <c r="CL1462" s="322">
        <v>0</v>
      </c>
      <c r="CM1462" s="322">
        <v>0.15270313999999999</v>
      </c>
      <c r="CN1462" s="322">
        <v>2.7160596E-3</v>
      </c>
      <c r="CO1462" s="322">
        <v>1.7363534E-4</v>
      </c>
      <c r="CP1462" s="322">
        <v>4.8525325000000003E-6</v>
      </c>
      <c r="CQ1462" s="322">
        <v>0</v>
      </c>
      <c r="CR1462" s="322">
        <v>0</v>
      </c>
      <c r="CS1462" s="322">
        <v>9.6163523000000001E-6</v>
      </c>
      <c r="CT1462" s="322">
        <v>0</v>
      </c>
      <c r="CU1462" s="322">
        <v>0.11404035</v>
      </c>
      <c r="CV1462" s="146"/>
      <c r="CW1462" s="135"/>
      <c r="CX1462" s="78" t="s">
        <v>3461</v>
      </c>
      <c r="DB1462" s="17"/>
      <c r="DC1462"/>
      <c r="DD1462"/>
      <c r="DE1462"/>
      <c r="DF1462"/>
      <c r="DG1462"/>
      <c r="DH1462"/>
      <c r="DI1462"/>
      <c r="DJ1462"/>
      <c r="DK1462"/>
      <c r="DL1462"/>
      <c r="DM1462"/>
      <c r="DN1462"/>
    </row>
    <row r="1463" spans="1:118" ht="14.4" customHeight="1">
      <c r="A1463" t="s">
        <v>3092</v>
      </c>
      <c r="B1463" s="168" t="s">
        <v>2934</v>
      </c>
      <c r="C1463" s="279" t="str">
        <f t="shared" si="545"/>
        <v>B.044.01.263</v>
      </c>
      <c r="D1463" s="14" t="s">
        <v>2935</v>
      </c>
      <c r="E1463" s="278" t="s">
        <v>1810</v>
      </c>
      <c r="F1463" s="281" t="str">
        <f t="shared" si="546"/>
        <v>Electricity South Sudan production</v>
      </c>
      <c r="G1463" s="319">
        <f t="shared" si="537"/>
        <v>4.0297484868E-2</v>
      </c>
      <c r="H1463" s="319">
        <f t="shared" si="538"/>
        <v>2.8148579999999999E-3</v>
      </c>
      <c r="I1463" s="319">
        <f t="shared" si="539"/>
        <v>8.5230976999999992E-3</v>
      </c>
      <c r="J1463" s="319">
        <f t="shared" si="540"/>
        <v>2.1062167999999999E-5</v>
      </c>
      <c r="K1463" s="319">
        <v>2.8938466999999999E-2</v>
      </c>
      <c r="L1463" s="319">
        <v>6.7086823000000002E-3</v>
      </c>
      <c r="M1463" s="319">
        <v>1.8144153999999999E-3</v>
      </c>
      <c r="N1463" s="319">
        <v>1.5243588E-3</v>
      </c>
      <c r="O1463" s="319">
        <v>1.2904991999999999E-3</v>
      </c>
      <c r="P1463" s="319">
        <v>0</v>
      </c>
      <c r="Q1463" s="319">
        <v>0</v>
      </c>
      <c r="R1463" s="319">
        <v>0</v>
      </c>
      <c r="S1463" s="319">
        <v>2.1062167999999999E-5</v>
      </c>
      <c r="T1463" s="319">
        <v>0</v>
      </c>
      <c r="U1463" s="319">
        <v>0</v>
      </c>
      <c r="V1463" s="319">
        <v>0</v>
      </c>
      <c r="W1463" s="319">
        <v>0</v>
      </c>
      <c r="X1463" s="319">
        <v>0</v>
      </c>
      <c r="Y1463" s="210"/>
      <c r="Z1463" s="320">
        <f t="shared" si="532"/>
        <v>0.21758245864661652</v>
      </c>
      <c r="AA1463" s="210"/>
      <c r="AB1463" s="321">
        <f t="shared" si="533"/>
        <v>2.8938466999999999E-2</v>
      </c>
      <c r="AC1463" s="321">
        <f t="shared" si="534"/>
        <v>1.1337955699999999E-2</v>
      </c>
      <c r="AD1463" s="321">
        <f t="shared" si="541"/>
        <v>8.5230976999999992E-3</v>
      </c>
      <c r="AE1463" s="321">
        <f t="shared" si="535"/>
        <v>8.5230976999999992E-3</v>
      </c>
      <c r="AF1463" s="321">
        <f t="shared" si="536"/>
        <v>2.1062167999999999E-5</v>
      </c>
      <c r="AG1463"/>
      <c r="AH1463" s="121">
        <v>3.0635066000000002</v>
      </c>
      <c r="AI1463" s="121">
        <v>3.0450393999999998</v>
      </c>
      <c r="AJ1463" s="121">
        <v>0</v>
      </c>
      <c r="AK1463" s="121">
        <v>0</v>
      </c>
      <c r="AL1463" s="121">
        <v>0</v>
      </c>
      <c r="AM1463" s="121">
        <v>1.8467220999999999E-2</v>
      </c>
      <c r="AN1463" s="121">
        <v>0</v>
      </c>
      <c r="AO1463"/>
      <c r="AP1463" s="282">
        <v>6.4634801999999998E-3</v>
      </c>
      <c r="AQ1463" s="282">
        <v>6.0291188000000003E-3</v>
      </c>
      <c r="AR1463" s="282">
        <v>2.1694252000000001E-4</v>
      </c>
      <c r="AS1463" s="282">
        <v>2.1741885E-4</v>
      </c>
      <c r="AT1463" s="255">
        <f t="shared" si="542"/>
        <v>3.6145796119E-7</v>
      </c>
      <c r="AU1463" s="256">
        <f t="shared" si="543"/>
        <v>8.0230223705799987E-10</v>
      </c>
      <c r="AV1463" s="256">
        <f t="shared" si="544"/>
        <v>3.0450819107979997E-2</v>
      </c>
      <c r="AW1463" s="272">
        <v>2.0191652E-7</v>
      </c>
      <c r="AX1463" s="272">
        <v>6.0923089000000001E-10</v>
      </c>
      <c r="AY1463" s="272">
        <v>1.6645058E-14</v>
      </c>
      <c r="AZ1463" s="273">
        <v>0</v>
      </c>
      <c r="BA1463" s="273">
        <v>0</v>
      </c>
      <c r="BB1463" s="272">
        <v>2.2666119E-10</v>
      </c>
      <c r="BC1463" s="272">
        <v>1.5931477999999999E-7</v>
      </c>
      <c r="BD1463" s="272">
        <v>3.2131092E-11</v>
      </c>
      <c r="BE1463" s="272">
        <v>1.6092361E-10</v>
      </c>
      <c r="BF1463" s="273">
        <v>0</v>
      </c>
      <c r="BG1463" s="273">
        <v>0</v>
      </c>
      <c r="BH1463" s="273">
        <v>0</v>
      </c>
      <c r="BI1463" s="273">
        <v>0</v>
      </c>
      <c r="BJ1463" s="273">
        <v>0</v>
      </c>
      <c r="BK1463" s="273">
        <v>0</v>
      </c>
      <c r="BL1463" s="273">
        <v>0</v>
      </c>
      <c r="BM1463" s="273">
        <v>0</v>
      </c>
      <c r="BN1463" s="272">
        <v>4.2510798E-7</v>
      </c>
      <c r="BO1463" s="273">
        <v>3.0450393999999999E-2</v>
      </c>
      <c r="BP1463" s="273">
        <v>0</v>
      </c>
      <c r="BQ1463" s="273">
        <v>0</v>
      </c>
      <c r="BR1463" s="273">
        <v>0</v>
      </c>
      <c r="BS1463"/>
      <c r="BT1463" s="274">
        <v>1.3683199E-5</v>
      </c>
      <c r="BU1463" s="274">
        <v>1.1840790000000001E-6</v>
      </c>
      <c r="BV1463" s="274">
        <v>6.0667763000000001E-6</v>
      </c>
      <c r="BW1463" s="121">
        <v>0</v>
      </c>
      <c r="BX1463" s="274">
        <v>2.0210444999999999E-6</v>
      </c>
      <c r="BY1463" s="274">
        <v>1.4673623999999999E-7</v>
      </c>
      <c r="BZ1463" s="121">
        <v>0</v>
      </c>
      <c r="CA1463" s="274">
        <v>2.2271402999999999E-7</v>
      </c>
      <c r="CB1463" s="121">
        <v>0</v>
      </c>
      <c r="CC1463" s="121">
        <v>0</v>
      </c>
      <c r="CD1463" s="121">
        <v>0</v>
      </c>
      <c r="CE1463" s="121">
        <v>0</v>
      </c>
      <c r="CF1463" s="121">
        <v>0</v>
      </c>
      <c r="CG1463" s="274">
        <v>3.5490256999999999E-7</v>
      </c>
      <c r="CH1463" s="274">
        <v>3.6767877E-6</v>
      </c>
      <c r="CI1463" s="274">
        <v>1.0158176000000001E-8</v>
      </c>
      <c r="CJ1463" s="121">
        <v>0</v>
      </c>
      <c r="CK1463"/>
      <c r="CL1463" s="322">
        <v>0</v>
      </c>
      <c r="CM1463" s="322">
        <v>0.21758246000000001</v>
      </c>
      <c r="CN1463" s="322">
        <v>6.1746494000000001E-3</v>
      </c>
      <c r="CO1463" s="322">
        <v>8.4378372000000002E-4</v>
      </c>
      <c r="CP1463" s="322">
        <v>1.1031675E-5</v>
      </c>
      <c r="CQ1463" s="322">
        <v>0</v>
      </c>
      <c r="CR1463" s="322">
        <v>0</v>
      </c>
      <c r="CS1463" s="322">
        <v>7.4890461999999993E-5</v>
      </c>
      <c r="CT1463" s="322">
        <v>0</v>
      </c>
      <c r="CU1463" s="322">
        <v>0.41366573000000001</v>
      </c>
      <c r="CV1463" s="146"/>
      <c r="CW1463" s="135"/>
      <c r="CX1463" s="78" t="s">
        <v>3461</v>
      </c>
      <c r="DB1463" s="17"/>
      <c r="DC1463"/>
      <c r="DD1463"/>
      <c r="DE1463"/>
      <c r="DF1463"/>
      <c r="DG1463"/>
      <c r="DH1463"/>
      <c r="DI1463"/>
      <c r="DJ1463"/>
      <c r="DK1463"/>
      <c r="DL1463"/>
      <c r="DM1463"/>
      <c r="DN1463"/>
    </row>
    <row r="1464" spans="1:118" ht="14.4" customHeight="1">
      <c r="A1464" t="s">
        <v>3093</v>
      </c>
      <c r="B1464" s="168" t="s">
        <v>2934</v>
      </c>
      <c r="C1464" s="279" t="str">
        <f t="shared" si="545"/>
        <v>B.044.01.264</v>
      </c>
      <c r="D1464" s="14" t="s">
        <v>2935</v>
      </c>
      <c r="E1464" s="278" t="s">
        <v>1810</v>
      </c>
      <c r="F1464" s="281" t="str">
        <f t="shared" si="546"/>
        <v>Electricity Sri Lanka production</v>
      </c>
      <c r="G1464" s="319">
        <f t="shared" si="537"/>
        <v>2.7021575159999998E-2</v>
      </c>
      <c r="H1464" s="319">
        <f t="shared" si="538"/>
        <v>2.1289784500000001E-3</v>
      </c>
      <c r="I1464" s="319">
        <f t="shared" si="539"/>
        <v>4.4491428999999996E-3</v>
      </c>
      <c r="J1464" s="319">
        <f t="shared" si="540"/>
        <v>1.0888181000000001E-4</v>
      </c>
      <c r="K1464" s="319">
        <v>2.0334571999999999E-2</v>
      </c>
      <c r="L1464" s="319">
        <v>2.9592278999999999E-3</v>
      </c>
      <c r="M1464" s="319">
        <v>1.4899150000000001E-3</v>
      </c>
      <c r="N1464" s="319">
        <v>1.2517337999999999E-3</v>
      </c>
      <c r="O1464" s="319">
        <v>8.7724465000000001E-4</v>
      </c>
      <c r="P1464" s="319">
        <v>0</v>
      </c>
      <c r="Q1464" s="319">
        <v>0</v>
      </c>
      <c r="R1464" s="319">
        <v>0</v>
      </c>
      <c r="S1464" s="319">
        <v>1.0888181000000001E-4</v>
      </c>
      <c r="T1464" s="319">
        <v>0</v>
      </c>
      <c r="U1464" s="319">
        <v>0</v>
      </c>
      <c r="V1464" s="319">
        <v>0</v>
      </c>
      <c r="W1464" s="319">
        <v>0</v>
      </c>
      <c r="X1464" s="319">
        <v>0</v>
      </c>
      <c r="Y1464" s="210"/>
      <c r="Z1464" s="320">
        <f t="shared" ref="Z1464:Z1530" si="547">K1464/0.133</f>
        <v>0.15289151879699248</v>
      </c>
      <c r="AA1464" s="210"/>
      <c r="AB1464" s="321">
        <f t="shared" ref="AB1464:AB1530" si="548">K1464</f>
        <v>2.0334571999999999E-2</v>
      </c>
      <c r="AC1464" s="321">
        <f t="shared" ref="AC1464:AC1530" si="549">L1464+M1464+N1464+O1464+P1464+Q1464+R1464</f>
        <v>6.5781213499999996E-3</v>
      </c>
      <c r="AD1464" s="321">
        <f t="shared" si="541"/>
        <v>4.4491428999999996E-3</v>
      </c>
      <c r="AE1464" s="321">
        <f t="shared" ref="AE1464:AE1530" si="550">V1464+L1464+M1464+R1464</f>
        <v>4.4491428999999996E-3</v>
      </c>
      <c r="AF1464" s="321">
        <f t="shared" ref="AF1464:AF1530" si="551">S1464+U1464+X1464</f>
        <v>1.0888181000000001E-4</v>
      </c>
      <c r="AG1464"/>
      <c r="AH1464" s="121">
        <v>2.2984502</v>
      </c>
      <c r="AI1464" s="121">
        <v>1.9042831</v>
      </c>
      <c r="AJ1464" s="121">
        <v>0</v>
      </c>
      <c r="AK1464" s="121">
        <v>0</v>
      </c>
      <c r="AL1464" s="121">
        <v>1.3674554E-2</v>
      </c>
      <c r="AM1464" s="121">
        <v>5.8586837000000003E-2</v>
      </c>
      <c r="AN1464" s="121">
        <v>0.32190568000000003</v>
      </c>
      <c r="AO1464"/>
      <c r="AP1464" s="282">
        <v>3.9628127000000003E-3</v>
      </c>
      <c r="AQ1464" s="282">
        <v>3.7317448999999998E-3</v>
      </c>
      <c r="AR1464" s="282">
        <v>1.4404190000000001E-4</v>
      </c>
      <c r="AS1464" s="283">
        <v>8.7025861000000003E-5</v>
      </c>
      <c r="AT1464" s="255">
        <f t="shared" si="542"/>
        <v>2.2372571782E-7</v>
      </c>
      <c r="AU1464" s="256">
        <f t="shared" si="543"/>
        <v>5.32699326201E-10</v>
      </c>
      <c r="AV1464" s="256">
        <f t="shared" si="544"/>
        <v>1.21884956145E-2</v>
      </c>
      <c r="AW1464" s="272">
        <v>1.4188333000000001E-7</v>
      </c>
      <c r="AX1464" s="272">
        <v>4.2809624E-10</v>
      </c>
      <c r="AY1464" s="272">
        <v>1.1696200999999999E-14</v>
      </c>
      <c r="AZ1464" s="273">
        <v>0</v>
      </c>
      <c r="BA1464" s="273">
        <v>0</v>
      </c>
      <c r="BB1464" s="272">
        <v>1.8612382000000001E-10</v>
      </c>
      <c r="BC1464" s="272">
        <v>8.1656264000000005E-8</v>
      </c>
      <c r="BD1464" s="272">
        <v>2.6384585000000001E-11</v>
      </c>
      <c r="BE1464" s="272">
        <v>7.8206805000000004E-11</v>
      </c>
      <c r="BF1464" s="273">
        <v>0</v>
      </c>
      <c r="BG1464" s="273">
        <v>0</v>
      </c>
      <c r="BH1464" s="273">
        <v>0</v>
      </c>
      <c r="BI1464" s="273">
        <v>0</v>
      </c>
      <c r="BJ1464" s="273">
        <v>0</v>
      </c>
      <c r="BK1464" s="273">
        <v>0</v>
      </c>
      <c r="BL1464" s="273">
        <v>0</v>
      </c>
      <c r="BM1464" s="273">
        <v>0</v>
      </c>
      <c r="BN1464" s="272">
        <v>2.1976145E-6</v>
      </c>
      <c r="BO1464" s="273">
        <v>1.2186298E-2</v>
      </c>
      <c r="BP1464" s="273">
        <v>0</v>
      </c>
      <c r="BQ1464" s="273">
        <v>0</v>
      </c>
      <c r="BR1464" s="273">
        <v>0</v>
      </c>
      <c r="BS1464"/>
      <c r="BT1464" s="274">
        <v>8.9655739999999999E-6</v>
      </c>
      <c r="BU1464" s="274">
        <v>6.0045839999999998E-7</v>
      </c>
      <c r="BV1464" s="274">
        <v>4.2630211000000004E-6</v>
      </c>
      <c r="BW1464" s="121">
        <v>0</v>
      </c>
      <c r="BX1464" s="274">
        <v>1.1899698999999999E-6</v>
      </c>
      <c r="BY1464" s="274">
        <v>1.2049310000000001E-7</v>
      </c>
      <c r="BZ1464" s="121">
        <v>0</v>
      </c>
      <c r="CA1464" s="274">
        <v>1.8288259000000001E-7</v>
      </c>
      <c r="CB1464" s="121">
        <v>0</v>
      </c>
      <c r="CC1464" s="121">
        <v>0</v>
      </c>
      <c r="CD1464" s="121">
        <v>0</v>
      </c>
      <c r="CE1464" s="121">
        <v>0</v>
      </c>
      <c r="CF1464" s="121">
        <v>0</v>
      </c>
      <c r="CG1464" s="274">
        <v>2.6729162000000001E-7</v>
      </c>
      <c r="CH1464" s="274">
        <v>2.2889441000000001E-6</v>
      </c>
      <c r="CI1464" s="274">
        <v>5.2513140999999997E-8</v>
      </c>
      <c r="CJ1464" s="121">
        <v>0</v>
      </c>
      <c r="CK1464"/>
      <c r="CL1464" s="322">
        <v>0</v>
      </c>
      <c r="CM1464" s="322">
        <v>0.15289152</v>
      </c>
      <c r="CN1464" s="322">
        <v>5.0703401E-3</v>
      </c>
      <c r="CO1464" s="322">
        <v>4.3846009000000002E-4</v>
      </c>
      <c r="CP1464" s="322">
        <v>9.0587076000000007E-6</v>
      </c>
      <c r="CQ1464" s="322">
        <v>0</v>
      </c>
      <c r="CR1464" s="322">
        <v>0</v>
      </c>
      <c r="CS1464" s="322">
        <v>4.1398966999999998E-5</v>
      </c>
      <c r="CT1464" s="322">
        <v>0</v>
      </c>
      <c r="CU1464" s="322">
        <v>0.16663678000000001</v>
      </c>
      <c r="CV1464" s="146"/>
      <c r="CW1464" s="135"/>
      <c r="CX1464" s="78" t="s">
        <v>3461</v>
      </c>
      <c r="DB1464" s="17"/>
      <c r="DC1464"/>
      <c r="DD1464"/>
      <c r="DE1464"/>
      <c r="DF1464"/>
      <c r="DG1464"/>
      <c r="DH1464"/>
      <c r="DI1464"/>
      <c r="DJ1464"/>
      <c r="DK1464"/>
      <c r="DL1464"/>
      <c r="DM1464"/>
      <c r="DN1464"/>
    </row>
    <row r="1465" spans="1:118" ht="14.4" customHeight="1">
      <c r="A1465" t="s">
        <v>3094</v>
      </c>
      <c r="B1465" s="168" t="s">
        <v>2934</v>
      </c>
      <c r="C1465" s="279" t="str">
        <f t="shared" si="545"/>
        <v>B.044.01.265</v>
      </c>
      <c r="D1465" s="14" t="s">
        <v>2935</v>
      </c>
      <c r="E1465" s="278" t="s">
        <v>1810</v>
      </c>
      <c r="F1465" s="281" t="str">
        <f t="shared" si="546"/>
        <v>Electricity Sudan production</v>
      </c>
      <c r="G1465" s="319">
        <f t="shared" si="537"/>
        <v>1.488062259E-2</v>
      </c>
      <c r="H1465" s="319">
        <f t="shared" si="538"/>
        <v>1.1394469300000001E-3</v>
      </c>
      <c r="I1465" s="319">
        <f t="shared" si="539"/>
        <v>3.0309012800000001E-3</v>
      </c>
      <c r="J1465" s="319">
        <f t="shared" si="540"/>
        <v>1.2465537999999999E-4</v>
      </c>
      <c r="K1465" s="319">
        <v>1.0585618999999999E-2</v>
      </c>
      <c r="L1465" s="319">
        <v>2.2485118000000002E-3</v>
      </c>
      <c r="M1465" s="319">
        <v>7.8238948000000001E-4</v>
      </c>
      <c r="N1465" s="319">
        <v>6.5731491000000004E-4</v>
      </c>
      <c r="O1465" s="319">
        <v>4.8213202E-4</v>
      </c>
      <c r="P1465" s="319">
        <v>0</v>
      </c>
      <c r="Q1465" s="319">
        <v>0</v>
      </c>
      <c r="R1465" s="319">
        <v>0</v>
      </c>
      <c r="S1465" s="319">
        <v>1.2465537999999999E-4</v>
      </c>
      <c r="T1465" s="319">
        <v>0</v>
      </c>
      <c r="U1465" s="319">
        <v>0</v>
      </c>
      <c r="V1465" s="319">
        <v>0</v>
      </c>
      <c r="W1465" s="319">
        <v>0</v>
      </c>
      <c r="X1465" s="319">
        <v>0</v>
      </c>
      <c r="Y1465" s="210"/>
      <c r="Z1465" s="320">
        <f t="shared" si="547"/>
        <v>7.9591120300751869E-2</v>
      </c>
      <c r="AA1465" s="210"/>
      <c r="AB1465" s="321">
        <f t="shared" si="548"/>
        <v>1.0585618999999999E-2</v>
      </c>
      <c r="AC1465" s="321">
        <f t="shared" si="549"/>
        <v>4.17034821E-3</v>
      </c>
      <c r="AD1465" s="321">
        <f t="shared" si="541"/>
        <v>3.0309012800000001E-3</v>
      </c>
      <c r="AE1465" s="321">
        <f t="shared" si="550"/>
        <v>3.0309012800000001E-3</v>
      </c>
      <c r="AF1465" s="321">
        <f t="shared" si="551"/>
        <v>1.2465537999999999E-4</v>
      </c>
      <c r="AG1465"/>
      <c r="AH1465" s="121">
        <v>1.7587062</v>
      </c>
      <c r="AI1465" s="121">
        <v>1.0833723</v>
      </c>
      <c r="AJ1465" s="121">
        <v>0</v>
      </c>
      <c r="AK1465" s="121">
        <v>0</v>
      </c>
      <c r="AL1465" s="121">
        <v>3.8932772999999997E-2</v>
      </c>
      <c r="AM1465" s="121">
        <v>1.9034928E-3</v>
      </c>
      <c r="AN1465" s="121">
        <v>0.63449763000000003</v>
      </c>
      <c r="AO1465"/>
      <c r="AP1465" s="282">
        <v>2.3192320000000001E-3</v>
      </c>
      <c r="AQ1465" s="282">
        <v>2.1648709E-3</v>
      </c>
      <c r="AR1465" s="283">
        <v>7.9085926000000006E-5</v>
      </c>
      <c r="AS1465" s="283">
        <v>7.5275203000000002E-5</v>
      </c>
      <c r="AT1465" s="255">
        <f t="shared" si="542"/>
        <v>1.2978842200099999E-7</v>
      </c>
      <c r="AU1465" s="256">
        <f t="shared" si="543"/>
        <v>2.924775337209E-10</v>
      </c>
      <c r="AV1465" s="256">
        <f t="shared" si="544"/>
        <v>1.0542744980099999E-2</v>
      </c>
      <c r="AW1465" s="272">
        <v>7.3860562000000001E-8</v>
      </c>
      <c r="AX1465" s="272">
        <v>2.2285514000000001E-10</v>
      </c>
      <c r="AY1465" s="272">
        <v>6.0887208999999999E-15</v>
      </c>
      <c r="AZ1465" s="273">
        <v>0</v>
      </c>
      <c r="BA1465" s="273">
        <v>0</v>
      </c>
      <c r="BB1465" s="272">
        <v>9.7738001000000006E-11</v>
      </c>
      <c r="BC1465" s="272">
        <v>5.5830121999999997E-8</v>
      </c>
      <c r="BD1465" s="272">
        <v>1.3855167E-11</v>
      </c>
      <c r="BE1465" s="272">
        <v>5.5761138000000001E-11</v>
      </c>
      <c r="BF1465" s="273">
        <v>0</v>
      </c>
      <c r="BG1465" s="273">
        <v>0</v>
      </c>
      <c r="BH1465" s="273">
        <v>0</v>
      </c>
      <c r="BI1465" s="273">
        <v>0</v>
      </c>
      <c r="BJ1465" s="273">
        <v>0</v>
      </c>
      <c r="BK1465" s="273">
        <v>0</v>
      </c>
      <c r="BL1465" s="273">
        <v>0</v>
      </c>
      <c r="BM1465" s="273">
        <v>0</v>
      </c>
      <c r="BN1465" s="272">
        <v>2.5159800999999999E-6</v>
      </c>
      <c r="BO1465" s="273">
        <v>1.0540229E-2</v>
      </c>
      <c r="BP1465" s="273">
        <v>0</v>
      </c>
      <c r="BQ1465" s="273">
        <v>0</v>
      </c>
      <c r="BR1465" s="273">
        <v>0</v>
      </c>
      <c r="BS1465"/>
      <c r="BT1465" s="274">
        <v>5.0303610000000001E-6</v>
      </c>
      <c r="BU1465" s="274">
        <v>4.1661216000000002E-7</v>
      </c>
      <c r="BV1465" s="274">
        <v>2.2192117E-6</v>
      </c>
      <c r="BW1465" s="121">
        <v>0</v>
      </c>
      <c r="BX1465" s="274">
        <v>7.2754084999999998E-7</v>
      </c>
      <c r="BY1465" s="274">
        <v>6.3273763000000002E-8</v>
      </c>
      <c r="BZ1465" s="121">
        <v>0</v>
      </c>
      <c r="CA1465" s="274">
        <v>9.6035954999999996E-8</v>
      </c>
      <c r="CB1465" s="121">
        <v>0</v>
      </c>
      <c r="CC1465" s="121">
        <v>0</v>
      </c>
      <c r="CD1465" s="121">
        <v>0</v>
      </c>
      <c r="CE1465" s="121">
        <v>0</v>
      </c>
      <c r="CF1465" s="121">
        <v>0</v>
      </c>
      <c r="CG1465" s="274">
        <v>1.4693664999999999E-7</v>
      </c>
      <c r="CH1465" s="274">
        <v>1.3006293000000001E-6</v>
      </c>
      <c r="CI1465" s="274">
        <v>6.0120651999999994E-8</v>
      </c>
      <c r="CJ1465" s="121">
        <v>0</v>
      </c>
      <c r="CK1465"/>
      <c r="CL1465" s="322">
        <v>0</v>
      </c>
      <c r="CM1465" s="322">
        <v>7.9591123E-2</v>
      </c>
      <c r="CN1465" s="322">
        <v>2.662555E-3</v>
      </c>
      <c r="CO1465" s="322">
        <v>2.9955185999999998E-4</v>
      </c>
      <c r="CP1465" s="322">
        <v>4.7569407E-6</v>
      </c>
      <c r="CQ1465" s="322">
        <v>0</v>
      </c>
      <c r="CR1465" s="322">
        <v>0</v>
      </c>
      <c r="CS1465" s="322">
        <v>2.6510364000000001E-5</v>
      </c>
      <c r="CT1465" s="322">
        <v>0</v>
      </c>
      <c r="CU1465" s="322">
        <v>0.14707655</v>
      </c>
      <c r="CV1465" s="146"/>
      <c r="CW1465" s="135"/>
      <c r="CX1465" s="78" t="s">
        <v>3461</v>
      </c>
      <c r="DB1465" s="17"/>
      <c r="DC1465"/>
      <c r="DD1465"/>
      <c r="DE1465"/>
      <c r="DF1465"/>
      <c r="DG1465"/>
      <c r="DH1465"/>
      <c r="DI1465"/>
      <c r="DJ1465"/>
      <c r="DK1465"/>
      <c r="DL1465"/>
      <c r="DM1465"/>
      <c r="DN1465"/>
    </row>
    <row r="1466" spans="1:118" ht="14.4" customHeight="1">
      <c r="A1466" t="s">
        <v>3095</v>
      </c>
      <c r="B1466" s="168" t="s">
        <v>2934</v>
      </c>
      <c r="C1466" s="279" t="str">
        <f t="shared" si="545"/>
        <v>B.044.01.266</v>
      </c>
      <c r="D1466" s="14" t="s">
        <v>2935</v>
      </c>
      <c r="E1466" s="278" t="s">
        <v>1810</v>
      </c>
      <c r="F1466" s="281" t="str">
        <f t="shared" si="546"/>
        <v>Electricity Suriname production</v>
      </c>
      <c r="G1466" s="319">
        <f t="shared" si="537"/>
        <v>2.0583269290000001E-2</v>
      </c>
      <c r="H1466" s="319">
        <f t="shared" si="538"/>
        <v>1.4439278000000001E-3</v>
      </c>
      <c r="I1466" s="319">
        <f t="shared" si="539"/>
        <v>4.3266230499999997E-3</v>
      </c>
      <c r="J1466" s="319">
        <f t="shared" si="540"/>
        <v>1.1248144E-4</v>
      </c>
      <c r="K1466" s="319">
        <v>1.4700237E-2</v>
      </c>
      <c r="L1466" s="319">
        <v>3.3857887000000001E-3</v>
      </c>
      <c r="M1466" s="319">
        <v>9.4083435E-4</v>
      </c>
      <c r="N1466" s="319">
        <v>7.9043042999999997E-4</v>
      </c>
      <c r="O1466" s="319">
        <v>6.5349736999999999E-4</v>
      </c>
      <c r="P1466" s="319">
        <v>0</v>
      </c>
      <c r="Q1466" s="319">
        <v>0</v>
      </c>
      <c r="R1466" s="319">
        <v>0</v>
      </c>
      <c r="S1466" s="319">
        <v>1.1248144E-4</v>
      </c>
      <c r="T1466" s="319">
        <v>0</v>
      </c>
      <c r="U1466" s="319">
        <v>0</v>
      </c>
      <c r="V1466" s="319">
        <v>0</v>
      </c>
      <c r="W1466" s="319">
        <v>0</v>
      </c>
      <c r="X1466" s="319">
        <v>0</v>
      </c>
      <c r="Y1466" s="210"/>
      <c r="Z1466" s="320">
        <f t="shared" si="547"/>
        <v>0.1105280977443609</v>
      </c>
      <c r="AA1466" s="210"/>
      <c r="AB1466" s="321">
        <f t="shared" si="548"/>
        <v>1.4700237E-2</v>
      </c>
      <c r="AC1466" s="321">
        <f t="shared" si="549"/>
        <v>5.7705508499999994E-3</v>
      </c>
      <c r="AD1466" s="321">
        <f t="shared" si="541"/>
        <v>4.3266230499999997E-3</v>
      </c>
      <c r="AE1466" s="321">
        <f t="shared" si="550"/>
        <v>4.3266230499999997E-3</v>
      </c>
      <c r="AF1466" s="321">
        <f t="shared" si="551"/>
        <v>1.1248144E-4</v>
      </c>
      <c r="AG1466"/>
      <c r="AH1466" s="121">
        <v>2.0658908</v>
      </c>
      <c r="AI1466" s="121">
        <v>1.5343639</v>
      </c>
      <c r="AJ1466" s="121">
        <v>0</v>
      </c>
      <c r="AK1466" s="121">
        <v>0</v>
      </c>
      <c r="AL1466" s="121">
        <v>0</v>
      </c>
      <c r="AM1466" s="121">
        <v>1.0422094999999999E-2</v>
      </c>
      <c r="AN1466" s="121">
        <v>0.52110473999999996</v>
      </c>
      <c r="AO1466"/>
      <c r="AP1466" s="282">
        <v>3.2783192000000001E-3</v>
      </c>
      <c r="AQ1466" s="282">
        <v>3.0585269000000001E-3</v>
      </c>
      <c r="AR1466" s="282">
        <v>1.1022245999999999E-4</v>
      </c>
      <c r="AS1466" s="282">
        <v>1.095698E-4</v>
      </c>
      <c r="AT1466" s="255">
        <f t="shared" si="542"/>
        <v>1.8336492032E-7</v>
      </c>
      <c r="AU1466" s="256">
        <f t="shared" si="543"/>
        <v>4.0762742539919992E-10</v>
      </c>
      <c r="AV1466" s="256">
        <f t="shared" si="544"/>
        <v>1.5345909267599999E-2</v>
      </c>
      <c r="AW1466" s="272">
        <v>1.0257007E-7</v>
      </c>
      <c r="AX1466" s="272">
        <v>3.0947865999999998E-10</v>
      </c>
      <c r="AY1466" s="272">
        <v>8.4553991999999994E-15</v>
      </c>
      <c r="AZ1466" s="273">
        <v>0</v>
      </c>
      <c r="BA1466" s="273">
        <v>0</v>
      </c>
      <c r="BB1466" s="272">
        <v>1.1753131999999999E-10</v>
      </c>
      <c r="BC1466" s="272">
        <v>8.0677318999999994E-8</v>
      </c>
      <c r="BD1466" s="272">
        <v>1.6661032999999999E-11</v>
      </c>
      <c r="BE1466" s="272">
        <v>8.1479277000000002E-11</v>
      </c>
      <c r="BF1466" s="273">
        <v>0</v>
      </c>
      <c r="BG1466" s="273">
        <v>0</v>
      </c>
      <c r="BH1466" s="273">
        <v>0</v>
      </c>
      <c r="BI1466" s="273">
        <v>0</v>
      </c>
      <c r="BJ1466" s="273">
        <v>0</v>
      </c>
      <c r="BK1466" s="273">
        <v>0</v>
      </c>
      <c r="BL1466" s="273">
        <v>0</v>
      </c>
      <c r="BM1466" s="273">
        <v>0</v>
      </c>
      <c r="BN1466" s="272">
        <v>2.2702675999999999E-6</v>
      </c>
      <c r="BO1466" s="273">
        <v>1.5343638999999999E-2</v>
      </c>
      <c r="BP1466" s="273">
        <v>0</v>
      </c>
      <c r="BQ1466" s="273">
        <v>0</v>
      </c>
      <c r="BR1466" s="273">
        <v>0</v>
      </c>
      <c r="BS1466"/>
      <c r="BT1466" s="274">
        <v>6.9867143000000002E-6</v>
      </c>
      <c r="BU1466" s="274">
        <v>6.0043728000000003E-7</v>
      </c>
      <c r="BV1466" s="274">
        <v>3.0818165E-6</v>
      </c>
      <c r="BW1466" s="121">
        <v>0</v>
      </c>
      <c r="BX1466" s="274">
        <v>1.0227943E-6</v>
      </c>
      <c r="BY1466" s="274">
        <v>7.6087589999999995E-8</v>
      </c>
      <c r="BZ1466" s="121">
        <v>0</v>
      </c>
      <c r="CA1466" s="274">
        <v>1.1548459E-7</v>
      </c>
      <c r="CB1466" s="121">
        <v>0</v>
      </c>
      <c r="CC1466" s="121">
        <v>0</v>
      </c>
      <c r="CD1466" s="121">
        <v>0</v>
      </c>
      <c r="CE1466" s="121">
        <v>0</v>
      </c>
      <c r="CF1466" s="121">
        <v>0</v>
      </c>
      <c r="CG1466" s="274">
        <v>1.8314934999999999E-7</v>
      </c>
      <c r="CH1466" s="274">
        <v>1.8526953999999999E-6</v>
      </c>
      <c r="CI1466" s="274">
        <v>5.4249225000000001E-8</v>
      </c>
      <c r="CJ1466" s="121">
        <v>0</v>
      </c>
      <c r="CK1466"/>
      <c r="CL1466" s="322">
        <v>0</v>
      </c>
      <c r="CM1466" s="322">
        <v>0.11052809</v>
      </c>
      <c r="CN1466" s="322">
        <v>3.2017598E-3</v>
      </c>
      <c r="CO1466" s="322">
        <v>4.282612E-4</v>
      </c>
      <c r="CP1466" s="322">
        <v>5.7202881999999996E-6</v>
      </c>
      <c r="CQ1466" s="322">
        <v>0</v>
      </c>
      <c r="CR1466" s="322">
        <v>0</v>
      </c>
      <c r="CS1466" s="322">
        <v>3.7876017999999997E-5</v>
      </c>
      <c r="CT1466" s="322">
        <v>0</v>
      </c>
      <c r="CU1466" s="322">
        <v>0.20844188999999999</v>
      </c>
      <c r="CV1466" s="146"/>
      <c r="CW1466" s="135"/>
      <c r="CX1466" s="78" t="s">
        <v>3461</v>
      </c>
      <c r="DB1466" s="17"/>
      <c r="DC1466"/>
      <c r="DD1466"/>
      <c r="DE1466"/>
      <c r="DF1466"/>
      <c r="DG1466"/>
      <c r="DH1466"/>
      <c r="DI1466"/>
      <c r="DJ1466"/>
      <c r="DK1466"/>
      <c r="DL1466"/>
      <c r="DM1466"/>
      <c r="DN1466"/>
    </row>
    <row r="1467" spans="1:118" ht="14.4" customHeight="1">
      <c r="A1467" t="s">
        <v>3096</v>
      </c>
      <c r="B1467" s="168" t="s">
        <v>2934</v>
      </c>
      <c r="C1467" s="279" t="str">
        <f t="shared" si="545"/>
        <v>B.044.01.267</v>
      </c>
      <c r="D1467" s="14" t="s">
        <v>2935</v>
      </c>
      <c r="E1467" s="278" t="s">
        <v>1810</v>
      </c>
      <c r="F1467" s="281" t="str">
        <f t="shared" si="546"/>
        <v>Electricity Syria production</v>
      </c>
      <c r="G1467" s="319">
        <f t="shared" si="537"/>
        <v>3.5387092652199997E-2</v>
      </c>
      <c r="H1467" s="319">
        <f t="shared" si="538"/>
        <v>3.4210997000000002E-3</v>
      </c>
      <c r="I1467" s="319">
        <f t="shared" si="539"/>
        <v>6.5630628E-3</v>
      </c>
      <c r="J1467" s="319">
        <f t="shared" si="540"/>
        <v>9.0931521999999999E-6</v>
      </c>
      <c r="K1467" s="319">
        <v>2.5393836999999999E-2</v>
      </c>
      <c r="L1467" s="319">
        <v>3.9851547000000001E-3</v>
      </c>
      <c r="M1467" s="319">
        <v>2.5779080999999999E-3</v>
      </c>
      <c r="N1467" s="319">
        <v>2.1657978E-3</v>
      </c>
      <c r="O1467" s="319">
        <v>1.2553019E-3</v>
      </c>
      <c r="P1467" s="319">
        <v>0</v>
      </c>
      <c r="Q1467" s="319">
        <v>0</v>
      </c>
      <c r="R1467" s="319">
        <v>0</v>
      </c>
      <c r="S1467" s="319">
        <v>9.0931521999999999E-6</v>
      </c>
      <c r="T1467" s="319">
        <v>0</v>
      </c>
      <c r="U1467" s="319">
        <v>0</v>
      </c>
      <c r="V1467" s="319">
        <v>0</v>
      </c>
      <c r="W1467" s="319">
        <v>0</v>
      </c>
      <c r="X1467" s="319">
        <v>0</v>
      </c>
      <c r="Y1467" s="210"/>
      <c r="Z1467" s="320">
        <f t="shared" si="547"/>
        <v>0.19093110526315787</v>
      </c>
      <c r="AA1467" s="210"/>
      <c r="AB1467" s="321">
        <f t="shared" si="548"/>
        <v>2.5393836999999999E-2</v>
      </c>
      <c r="AC1467" s="321">
        <f t="shared" si="549"/>
        <v>9.9841624999999993E-3</v>
      </c>
      <c r="AD1467" s="321">
        <f t="shared" si="541"/>
        <v>6.5630628E-3</v>
      </c>
      <c r="AE1467" s="321">
        <f t="shared" si="550"/>
        <v>6.5630628E-3</v>
      </c>
      <c r="AF1467" s="321">
        <f t="shared" si="551"/>
        <v>9.0931521999999999E-6</v>
      </c>
      <c r="AG1467"/>
      <c r="AH1467" s="121">
        <v>2.5385444000000001</v>
      </c>
      <c r="AI1467" s="121">
        <v>2.4906986</v>
      </c>
      <c r="AJ1467" s="121">
        <v>0</v>
      </c>
      <c r="AK1467" s="121">
        <v>0</v>
      </c>
      <c r="AL1467" s="121">
        <v>7.4111290999999998E-4</v>
      </c>
      <c r="AM1467" s="121">
        <v>0</v>
      </c>
      <c r="AN1467" s="121">
        <v>4.7104634999999999E-2</v>
      </c>
      <c r="AO1467"/>
      <c r="AP1467" s="282">
        <v>5.2469531999999996E-3</v>
      </c>
      <c r="AQ1467" s="282">
        <v>4.9049174999999997E-3</v>
      </c>
      <c r="AR1467" s="282">
        <v>1.8700297E-4</v>
      </c>
      <c r="AS1467" s="282">
        <v>1.5503281E-4</v>
      </c>
      <c r="AT1467" s="255">
        <f t="shared" si="542"/>
        <v>2.9405979857E-7</v>
      </c>
      <c r="AU1467" s="256">
        <f t="shared" si="543"/>
        <v>6.9157904722999993E-10</v>
      </c>
      <c r="AV1467" s="256">
        <f t="shared" si="544"/>
        <v>2.1713278531510002E-2</v>
      </c>
      <c r="AW1467" s="272">
        <v>1.7718407E-7</v>
      </c>
      <c r="AX1467" s="272">
        <v>5.3460709999999998E-10</v>
      </c>
      <c r="AY1467" s="272">
        <v>1.4606230000000001E-14</v>
      </c>
      <c r="AZ1467" s="273">
        <v>0</v>
      </c>
      <c r="BA1467" s="273">
        <v>0</v>
      </c>
      <c r="BB1467" s="272">
        <v>3.2203857E-10</v>
      </c>
      <c r="BC1467" s="272">
        <v>1.1655369E-7</v>
      </c>
      <c r="BD1467" s="272">
        <v>4.5651620999999997E-11</v>
      </c>
      <c r="BE1467" s="272">
        <v>1.1130572E-10</v>
      </c>
      <c r="BF1467" s="273">
        <v>0</v>
      </c>
      <c r="BG1467" s="273">
        <v>0</v>
      </c>
      <c r="BH1467" s="273">
        <v>0</v>
      </c>
      <c r="BI1467" s="273">
        <v>0</v>
      </c>
      <c r="BJ1467" s="273">
        <v>0</v>
      </c>
      <c r="BK1467" s="273">
        <v>0</v>
      </c>
      <c r="BL1467" s="273">
        <v>0</v>
      </c>
      <c r="BM1467" s="273">
        <v>0</v>
      </c>
      <c r="BN1467" s="272">
        <v>1.8353151E-7</v>
      </c>
      <c r="BO1467" s="273">
        <v>2.1713095000000002E-2</v>
      </c>
      <c r="BP1467" s="273">
        <v>0</v>
      </c>
      <c r="BQ1467" s="273">
        <v>0</v>
      </c>
      <c r="BR1467" s="273">
        <v>0</v>
      </c>
      <c r="BS1467"/>
      <c r="BT1467" s="274">
        <v>1.1795001000000001E-5</v>
      </c>
      <c r="BU1467" s="274">
        <v>8.7339917999999996E-7</v>
      </c>
      <c r="BV1467" s="274">
        <v>5.3236658999999999E-6</v>
      </c>
      <c r="BW1467" s="121">
        <v>0</v>
      </c>
      <c r="BX1467" s="274">
        <v>1.6875783999999999E-6</v>
      </c>
      <c r="BY1467" s="274">
        <v>2.0848178E-7</v>
      </c>
      <c r="BZ1467" s="121">
        <v>0</v>
      </c>
      <c r="CA1467" s="274">
        <v>3.1643046999999999E-7</v>
      </c>
      <c r="CB1467" s="121">
        <v>0</v>
      </c>
      <c r="CC1467" s="121">
        <v>0</v>
      </c>
      <c r="CD1467" s="121">
        <v>0</v>
      </c>
      <c r="CE1467" s="121">
        <v>0</v>
      </c>
      <c r="CF1467" s="121">
        <v>0</v>
      </c>
      <c r="CG1467" s="274">
        <v>4.5173268000000002E-7</v>
      </c>
      <c r="CH1467" s="274">
        <v>2.9293273999999999E-6</v>
      </c>
      <c r="CI1467" s="274">
        <v>4.3855808999999999E-9</v>
      </c>
      <c r="CJ1467" s="121">
        <v>0</v>
      </c>
      <c r="CK1467"/>
      <c r="CL1467" s="322">
        <v>0</v>
      </c>
      <c r="CM1467" s="322">
        <v>0.19093110999999999</v>
      </c>
      <c r="CN1467" s="322">
        <v>8.7728968000000008E-3</v>
      </c>
      <c r="CO1467" s="322">
        <v>6.4538246999999997E-4</v>
      </c>
      <c r="CP1467" s="322">
        <v>1.5673723000000002E-5</v>
      </c>
      <c r="CQ1467" s="322">
        <v>0</v>
      </c>
      <c r="CR1467" s="322">
        <v>0</v>
      </c>
      <c r="CS1467" s="322">
        <v>5.8161617000000002E-5</v>
      </c>
      <c r="CT1467" s="322">
        <v>0</v>
      </c>
      <c r="CU1467" s="322">
        <v>0.33533116000000002</v>
      </c>
      <c r="CV1467" s="146"/>
      <c r="CW1467" s="135"/>
      <c r="CX1467" s="78" t="s">
        <v>3461</v>
      </c>
      <c r="DB1467" s="17"/>
      <c r="DC1467"/>
      <c r="DD1467"/>
      <c r="DE1467"/>
      <c r="DF1467"/>
      <c r="DG1467"/>
      <c r="DH1467"/>
      <c r="DI1467"/>
      <c r="DJ1467"/>
      <c r="DK1467"/>
      <c r="DL1467"/>
      <c r="DM1467"/>
      <c r="DN1467"/>
    </row>
    <row r="1468" spans="1:118" ht="14.4" customHeight="1">
      <c r="A1468" t="s">
        <v>3097</v>
      </c>
      <c r="B1468" s="168" t="s">
        <v>2934</v>
      </c>
      <c r="C1468" s="279" t="str">
        <f t="shared" si="545"/>
        <v>B.044.01.268</v>
      </c>
      <c r="D1468" s="14" t="s">
        <v>2935</v>
      </c>
      <c r="E1468" s="278" t="s">
        <v>1810</v>
      </c>
      <c r="F1468" s="281" t="str">
        <f t="shared" si="546"/>
        <v>Electricity Taiwan production</v>
      </c>
      <c r="G1468" s="319">
        <f t="shared" si="537"/>
        <v>3.6800038851E-2</v>
      </c>
      <c r="H1468" s="319">
        <f t="shared" si="538"/>
        <v>3.2395966999999998E-3</v>
      </c>
      <c r="I1468" s="319">
        <f t="shared" si="539"/>
        <v>4.8591525999999996E-3</v>
      </c>
      <c r="J1468" s="319">
        <f t="shared" si="540"/>
        <v>2.0328385509999999E-3</v>
      </c>
      <c r="K1468" s="319">
        <v>2.6668450999999999E-2</v>
      </c>
      <c r="L1468" s="319">
        <v>2.4210555999999999E-3</v>
      </c>
      <c r="M1468" s="319">
        <v>2.4380970000000002E-3</v>
      </c>
      <c r="N1468" s="319">
        <v>2.0483372E-3</v>
      </c>
      <c r="O1468" s="319">
        <v>1.1912595E-3</v>
      </c>
      <c r="P1468" s="319">
        <v>0</v>
      </c>
      <c r="Q1468" s="319">
        <v>0</v>
      </c>
      <c r="R1468" s="319">
        <v>0</v>
      </c>
      <c r="S1468" s="319">
        <v>5.3067350999999999E-5</v>
      </c>
      <c r="T1468" s="319">
        <v>0</v>
      </c>
      <c r="U1468" s="319">
        <v>1.9797712E-3</v>
      </c>
      <c r="V1468" s="319">
        <v>0</v>
      </c>
      <c r="W1468" s="319">
        <v>0</v>
      </c>
      <c r="X1468" s="319">
        <v>0</v>
      </c>
      <c r="Y1468" s="210"/>
      <c r="Z1468" s="320">
        <f t="shared" si="547"/>
        <v>0.20051466917293231</v>
      </c>
      <c r="AA1468" s="210"/>
      <c r="AB1468" s="321">
        <f t="shared" si="548"/>
        <v>2.6668450999999999E-2</v>
      </c>
      <c r="AC1468" s="321">
        <f t="shared" si="549"/>
        <v>8.0987492999999994E-3</v>
      </c>
      <c r="AD1468" s="321">
        <f t="shared" si="541"/>
        <v>4.8591525999999996E-3</v>
      </c>
      <c r="AE1468" s="321">
        <f t="shared" si="550"/>
        <v>4.8591525999999996E-3</v>
      </c>
      <c r="AF1468" s="321">
        <f t="shared" si="551"/>
        <v>2.0328385509999999E-3</v>
      </c>
      <c r="AG1468"/>
      <c r="AH1468" s="121">
        <v>2.6892684</v>
      </c>
      <c r="AI1468" s="121">
        <v>2.3382489999999998</v>
      </c>
      <c r="AJ1468" s="121">
        <v>0.26837295</v>
      </c>
      <c r="AK1468" s="121">
        <v>0</v>
      </c>
      <c r="AL1468" s="121">
        <v>8.5398009999999996E-3</v>
      </c>
      <c r="AM1468" s="121">
        <v>5.2506039999999997E-2</v>
      </c>
      <c r="AN1468" s="121">
        <v>2.1600584999999999E-2</v>
      </c>
      <c r="AO1468"/>
      <c r="AP1468" s="282">
        <v>4.7973916999999996E-3</v>
      </c>
      <c r="AQ1468" s="282">
        <v>4.5402565999999997E-3</v>
      </c>
      <c r="AR1468" s="282">
        <v>1.8424669000000001E-4</v>
      </c>
      <c r="AS1468" s="283">
        <v>7.2888344000000005E-5</v>
      </c>
      <c r="AT1468" s="255">
        <f t="shared" si="542"/>
        <v>2.7219764101999996E-7</v>
      </c>
      <c r="AU1468" s="256">
        <f t="shared" si="543"/>
        <v>6.8138567537200011E-10</v>
      </c>
      <c r="AV1468" s="256">
        <f t="shared" si="544"/>
        <v>1.02084510842E-2</v>
      </c>
      <c r="AW1468" s="272">
        <v>1.8607761E-7</v>
      </c>
      <c r="AX1468" s="272">
        <v>5.6144106000000005E-10</v>
      </c>
      <c r="AY1468" s="272">
        <v>1.5339372E-14</v>
      </c>
      <c r="AZ1468" s="273">
        <v>0</v>
      </c>
      <c r="BA1468" s="273">
        <v>0</v>
      </c>
      <c r="BB1468" s="272">
        <v>3.0457302000000003E-10</v>
      </c>
      <c r="BC1468" s="272">
        <v>8.5815457999999998E-8</v>
      </c>
      <c r="BD1468" s="272">
        <v>4.3175736E-11</v>
      </c>
      <c r="BE1468" s="272">
        <v>7.6753539999999995E-11</v>
      </c>
      <c r="BF1468" s="273">
        <v>0</v>
      </c>
      <c r="BG1468" s="273">
        <v>0</v>
      </c>
      <c r="BH1468" s="273">
        <v>0</v>
      </c>
      <c r="BI1468" s="273">
        <v>0</v>
      </c>
      <c r="BJ1468" s="273">
        <v>0</v>
      </c>
      <c r="BK1468" s="273">
        <v>0</v>
      </c>
      <c r="BL1468" s="273">
        <v>0</v>
      </c>
      <c r="BM1468" s="273">
        <v>0</v>
      </c>
      <c r="BN1468" s="272">
        <v>1.0710842000000001E-6</v>
      </c>
      <c r="BO1468" s="273">
        <v>1.020738E-2</v>
      </c>
      <c r="BP1468" s="273">
        <v>0</v>
      </c>
      <c r="BQ1468" s="273">
        <v>0</v>
      </c>
      <c r="BR1468" s="273">
        <v>0</v>
      </c>
      <c r="BS1468"/>
      <c r="BT1468" s="274">
        <v>1.1711193999999999E-5</v>
      </c>
      <c r="BU1468" s="274">
        <v>6.2943586999999995E-7</v>
      </c>
      <c r="BV1468" s="274">
        <v>5.5908808999999999E-6</v>
      </c>
      <c r="BW1468" s="121">
        <v>0</v>
      </c>
      <c r="BX1468" s="274">
        <v>1.4377258999999999E-6</v>
      </c>
      <c r="BY1468" s="274">
        <v>1.9717491000000001E-7</v>
      </c>
      <c r="BZ1468" s="121">
        <v>0</v>
      </c>
      <c r="CA1468" s="274">
        <v>2.9926907000000002E-7</v>
      </c>
      <c r="CB1468" s="121">
        <v>0</v>
      </c>
      <c r="CC1468" s="121">
        <v>0</v>
      </c>
      <c r="CD1468" s="121">
        <v>0</v>
      </c>
      <c r="CE1468" s="121">
        <v>0</v>
      </c>
      <c r="CF1468" s="121">
        <v>0</v>
      </c>
      <c r="CG1468" s="274">
        <v>4.1447164999999998E-7</v>
      </c>
      <c r="CH1468" s="274">
        <v>3.1166414000000002E-6</v>
      </c>
      <c r="CI1468" s="274">
        <v>2.5594113E-8</v>
      </c>
      <c r="CJ1468" s="121">
        <v>0</v>
      </c>
      <c r="CK1468"/>
      <c r="CL1468" s="322">
        <v>0</v>
      </c>
      <c r="CM1468" s="322">
        <v>0.20051467000000001</v>
      </c>
      <c r="CN1468" s="322">
        <v>8.2971046000000007E-3</v>
      </c>
      <c r="CO1468" s="322">
        <v>4.7587309E-4</v>
      </c>
      <c r="CP1468" s="322">
        <v>1.4823669E-5</v>
      </c>
      <c r="CQ1468" s="322">
        <v>0</v>
      </c>
      <c r="CR1468" s="322">
        <v>0</v>
      </c>
      <c r="CS1468" s="322">
        <v>4.688806E-5</v>
      </c>
      <c r="CT1468" s="322">
        <v>0</v>
      </c>
      <c r="CU1468" s="322">
        <v>0.15718422000000001</v>
      </c>
      <c r="CV1468" s="146"/>
      <c r="CW1468" s="135"/>
      <c r="CX1468" s="78" t="s">
        <v>3461</v>
      </c>
      <c r="DB1468" s="17"/>
      <c r="DC1468"/>
      <c r="DD1468"/>
      <c r="DE1468"/>
      <c r="DF1468"/>
      <c r="DG1468"/>
      <c r="DH1468"/>
      <c r="DI1468"/>
      <c r="DJ1468"/>
      <c r="DK1468"/>
      <c r="DL1468"/>
      <c r="DM1468"/>
      <c r="DN1468"/>
    </row>
    <row r="1469" spans="1:118" ht="14.4" customHeight="1">
      <c r="A1469" t="s">
        <v>3098</v>
      </c>
      <c r="B1469" s="168" t="s">
        <v>2934</v>
      </c>
      <c r="C1469" s="279" t="str">
        <f t="shared" si="545"/>
        <v>B.044.01.269</v>
      </c>
      <c r="D1469" s="14" t="s">
        <v>2935</v>
      </c>
      <c r="E1469" s="278" t="s">
        <v>1810</v>
      </c>
      <c r="F1469" s="281" t="str">
        <f t="shared" si="546"/>
        <v>Electricity Tajikistan production</v>
      </c>
      <c r="G1469" s="319">
        <f t="shared" si="537"/>
        <v>4.2551600199999999E-3</v>
      </c>
      <c r="H1469" s="319">
        <f t="shared" si="538"/>
        <v>3.8386090000000001E-4</v>
      </c>
      <c r="I1469" s="319">
        <f t="shared" si="539"/>
        <v>5.4677345000000001E-4</v>
      </c>
      <c r="J1469" s="319">
        <f t="shared" si="540"/>
        <v>1.8538417E-4</v>
      </c>
      <c r="K1469" s="319">
        <v>3.1391415E-3</v>
      </c>
      <c r="L1469" s="319">
        <v>2.4820122000000002E-4</v>
      </c>
      <c r="M1469" s="319">
        <v>2.9857222999999999E-4</v>
      </c>
      <c r="N1469" s="319">
        <v>2.5084179000000001E-4</v>
      </c>
      <c r="O1469" s="319">
        <v>1.3301911E-4</v>
      </c>
      <c r="P1469" s="319">
        <v>0</v>
      </c>
      <c r="Q1469" s="319">
        <v>0</v>
      </c>
      <c r="R1469" s="319">
        <v>0</v>
      </c>
      <c r="S1469" s="319">
        <v>1.8538417E-4</v>
      </c>
      <c r="T1469" s="319">
        <v>0</v>
      </c>
      <c r="U1469" s="319">
        <v>0</v>
      </c>
      <c r="V1469" s="319">
        <v>0</v>
      </c>
      <c r="W1469" s="319">
        <v>0</v>
      </c>
      <c r="X1469" s="319">
        <v>0</v>
      </c>
      <c r="Y1469" s="210"/>
      <c r="Z1469" s="320">
        <f t="shared" si="547"/>
        <v>2.360256766917293E-2</v>
      </c>
      <c r="AA1469" s="210"/>
      <c r="AB1469" s="321">
        <f t="shared" si="548"/>
        <v>3.1391415E-3</v>
      </c>
      <c r="AC1469" s="321">
        <f t="shared" si="549"/>
        <v>9.3063434999999996E-4</v>
      </c>
      <c r="AD1469" s="321">
        <f t="shared" si="541"/>
        <v>5.4677345000000001E-4</v>
      </c>
      <c r="AE1469" s="321">
        <f t="shared" si="550"/>
        <v>5.4677345000000001E-4</v>
      </c>
      <c r="AF1469" s="321">
        <f t="shared" si="551"/>
        <v>1.8538417E-4</v>
      </c>
      <c r="AG1469"/>
      <c r="AH1469" s="121">
        <v>1.2144142</v>
      </c>
      <c r="AI1469" s="121">
        <v>0.25408122</v>
      </c>
      <c r="AJ1469" s="121">
        <v>0</v>
      </c>
      <c r="AK1469" s="121">
        <v>0</v>
      </c>
      <c r="AL1469" s="121">
        <v>0</v>
      </c>
      <c r="AM1469" s="121">
        <v>0</v>
      </c>
      <c r="AN1469" s="121">
        <v>0.96033294999999996</v>
      </c>
      <c r="AO1469"/>
      <c r="AP1469" s="282">
        <v>5.5114453999999995E-4</v>
      </c>
      <c r="AQ1469" s="282">
        <v>5.2326621999999998E-4</v>
      </c>
      <c r="AR1469" s="283">
        <v>2.1565548999999999E-5</v>
      </c>
      <c r="AS1469" s="283">
        <v>6.3127692E-6</v>
      </c>
      <c r="AT1469" s="255">
        <f t="shared" si="542"/>
        <v>3.1370877170999998E-8</v>
      </c>
      <c r="AU1469" s="256">
        <f t="shared" si="543"/>
        <v>7.9754247996400012E-11</v>
      </c>
      <c r="AV1469" s="256">
        <f t="shared" si="544"/>
        <v>8.8414133889999993E-4</v>
      </c>
      <c r="AW1469" s="272">
        <v>2.1903183E-8</v>
      </c>
      <c r="AX1469" s="272">
        <v>6.6087189000000001E-11</v>
      </c>
      <c r="AY1469" s="272">
        <v>1.8055963999999999E-15</v>
      </c>
      <c r="AZ1469" s="273">
        <v>0</v>
      </c>
      <c r="BA1469" s="273">
        <v>0</v>
      </c>
      <c r="BB1469" s="272">
        <v>3.7298371E-11</v>
      </c>
      <c r="BC1469" s="272">
        <v>9.4303957999999995E-9</v>
      </c>
      <c r="BD1469" s="272">
        <v>5.2873513999999997E-12</v>
      </c>
      <c r="BE1469" s="272">
        <v>8.377902E-12</v>
      </c>
      <c r="BF1469" s="273">
        <v>0</v>
      </c>
      <c r="BG1469" s="273">
        <v>0</v>
      </c>
      <c r="BH1469" s="273">
        <v>0</v>
      </c>
      <c r="BI1469" s="273">
        <v>0</v>
      </c>
      <c r="BJ1469" s="273">
        <v>0</v>
      </c>
      <c r="BK1469" s="273">
        <v>0</v>
      </c>
      <c r="BL1469" s="273">
        <v>0</v>
      </c>
      <c r="BM1469" s="273">
        <v>0</v>
      </c>
      <c r="BN1469" s="272">
        <v>3.7416988999999999E-6</v>
      </c>
      <c r="BO1469" s="273">
        <v>8.8039963999999996E-4</v>
      </c>
      <c r="BP1469" s="273">
        <v>0</v>
      </c>
      <c r="BQ1469" s="273">
        <v>0</v>
      </c>
      <c r="BR1469" s="273">
        <v>0</v>
      </c>
      <c r="BS1469"/>
      <c r="BT1469" s="274">
        <v>1.3903909000000001E-6</v>
      </c>
      <c r="BU1469" s="274">
        <v>7.0039432000000001E-8</v>
      </c>
      <c r="BV1469" s="274">
        <v>6.5810220999999997E-7</v>
      </c>
      <c r="BW1469" s="121">
        <v>0</v>
      </c>
      <c r="BX1469" s="274">
        <v>1.5875061E-7</v>
      </c>
      <c r="BY1469" s="274">
        <v>2.4146271E-8</v>
      </c>
      <c r="BZ1469" s="121">
        <v>0</v>
      </c>
      <c r="CA1469" s="274">
        <v>3.6648842999999999E-8</v>
      </c>
      <c r="CB1469" s="121">
        <v>0</v>
      </c>
      <c r="CC1469" s="121">
        <v>0</v>
      </c>
      <c r="CD1469" s="121">
        <v>0</v>
      </c>
      <c r="CE1469" s="121">
        <v>0</v>
      </c>
      <c r="CF1469" s="121">
        <v>0</v>
      </c>
      <c r="CG1469" s="274">
        <v>5.0299566000000001E-8</v>
      </c>
      <c r="CH1469" s="274">
        <v>3.0299412999999999E-7</v>
      </c>
      <c r="CI1469" s="274">
        <v>8.9409839000000003E-8</v>
      </c>
      <c r="CJ1469" s="121">
        <v>0</v>
      </c>
      <c r="CK1469"/>
      <c r="CL1469" s="322">
        <v>0</v>
      </c>
      <c r="CM1469" s="322">
        <v>2.3602567000000001E-2</v>
      </c>
      <c r="CN1469" s="322">
        <v>1.0160732E-3</v>
      </c>
      <c r="CO1469" s="322">
        <v>5.3457927000000002E-5</v>
      </c>
      <c r="CP1469" s="322">
        <v>1.815324E-6</v>
      </c>
      <c r="CQ1469" s="322">
        <v>0</v>
      </c>
      <c r="CR1469" s="322">
        <v>0</v>
      </c>
      <c r="CS1469" s="322">
        <v>5.1267343999999998E-6</v>
      </c>
      <c r="CT1469" s="322">
        <v>0</v>
      </c>
      <c r="CU1469" s="322">
        <v>1.2918763999999999E-2</v>
      </c>
      <c r="CV1469" s="146"/>
      <c r="CW1469" s="135"/>
      <c r="CX1469" s="78" t="s">
        <v>3461</v>
      </c>
      <c r="DB1469" s="17"/>
      <c r="DC1469"/>
      <c r="DD1469"/>
      <c r="DE1469"/>
      <c r="DF1469"/>
      <c r="DG1469"/>
      <c r="DH1469"/>
      <c r="DI1469"/>
      <c r="DJ1469"/>
      <c r="DK1469"/>
      <c r="DL1469"/>
      <c r="DM1469"/>
      <c r="DN1469"/>
    </row>
    <row r="1470" spans="1:118" ht="14.4" customHeight="1">
      <c r="A1470" t="s">
        <v>3099</v>
      </c>
      <c r="B1470" s="168" t="s">
        <v>2934</v>
      </c>
      <c r="C1470" s="279" t="str">
        <f t="shared" si="545"/>
        <v>B.044.01.270</v>
      </c>
      <c r="D1470" s="14" t="s">
        <v>2935</v>
      </c>
      <c r="E1470" s="278" t="s">
        <v>1810</v>
      </c>
      <c r="F1470" s="281" t="str">
        <f t="shared" si="546"/>
        <v>Electricity Tanzania production</v>
      </c>
      <c r="G1470" s="319">
        <f t="shared" si="537"/>
        <v>2.1705673351000002E-2</v>
      </c>
      <c r="H1470" s="319">
        <f t="shared" si="538"/>
        <v>1.8734461800000001E-3</v>
      </c>
      <c r="I1470" s="319">
        <f t="shared" si="539"/>
        <v>4.2348163999999999E-3</v>
      </c>
      <c r="J1470" s="319">
        <f t="shared" si="540"/>
        <v>8.3329770999999997E-5</v>
      </c>
      <c r="K1470" s="319">
        <v>1.5514081000000001E-2</v>
      </c>
      <c r="L1470" s="319">
        <v>2.8812054000000001E-3</v>
      </c>
      <c r="M1470" s="319">
        <v>1.353611E-3</v>
      </c>
      <c r="N1470" s="319">
        <v>1.1372197000000001E-3</v>
      </c>
      <c r="O1470" s="319">
        <v>7.3622648000000001E-4</v>
      </c>
      <c r="P1470" s="319">
        <v>0</v>
      </c>
      <c r="Q1470" s="319">
        <v>0</v>
      </c>
      <c r="R1470" s="319">
        <v>0</v>
      </c>
      <c r="S1470" s="319">
        <v>8.3329770999999997E-5</v>
      </c>
      <c r="T1470" s="319">
        <v>0</v>
      </c>
      <c r="U1470" s="319">
        <v>0</v>
      </c>
      <c r="V1470" s="319">
        <v>0</v>
      </c>
      <c r="W1470" s="319">
        <v>0</v>
      </c>
      <c r="X1470" s="319">
        <v>0</v>
      </c>
      <c r="Y1470" s="210"/>
      <c r="Z1470" s="320">
        <f t="shared" si="547"/>
        <v>0.11664722556390977</v>
      </c>
      <c r="AA1470" s="210"/>
      <c r="AB1470" s="321">
        <f t="shared" si="548"/>
        <v>1.5514081000000001E-2</v>
      </c>
      <c r="AC1470" s="321">
        <f t="shared" si="549"/>
        <v>6.10826258E-3</v>
      </c>
      <c r="AD1470" s="321">
        <f t="shared" si="541"/>
        <v>4.2348163999999999E-3</v>
      </c>
      <c r="AE1470" s="321">
        <f t="shared" si="550"/>
        <v>4.2348163999999999E-3</v>
      </c>
      <c r="AF1470" s="321">
        <f t="shared" si="551"/>
        <v>8.3329770999999997E-5</v>
      </c>
      <c r="AG1470"/>
      <c r="AH1470" s="121">
        <v>2.0336064</v>
      </c>
      <c r="AI1470" s="121">
        <v>1.556319</v>
      </c>
      <c r="AJ1470" s="121">
        <v>0</v>
      </c>
      <c r="AK1470" s="121">
        <v>0</v>
      </c>
      <c r="AL1470" s="121">
        <v>8.3515634000000005E-2</v>
      </c>
      <c r="AM1470" s="121">
        <v>7.7210137000000003E-3</v>
      </c>
      <c r="AN1470" s="121">
        <v>0.38605068999999997</v>
      </c>
      <c r="AO1470"/>
      <c r="AP1470" s="282">
        <v>3.3064004999999999E-3</v>
      </c>
      <c r="AQ1470" s="282">
        <v>3.0883055000000001E-3</v>
      </c>
      <c r="AR1470" s="282">
        <v>1.1511484E-4</v>
      </c>
      <c r="AS1470" s="283">
        <v>1.0298012E-4</v>
      </c>
      <c r="AT1470" s="255">
        <f t="shared" si="542"/>
        <v>1.8515021438999998E-7</v>
      </c>
      <c r="AU1470" s="256">
        <f t="shared" si="543"/>
        <v>4.2572056351299999E-10</v>
      </c>
      <c r="AV1470" s="256">
        <f t="shared" si="544"/>
        <v>1.4422985885299999E-2</v>
      </c>
      <c r="AW1470" s="272">
        <v>1.0824863E-7</v>
      </c>
      <c r="AX1470" s="272">
        <v>3.2661224000000002E-10</v>
      </c>
      <c r="AY1470" s="272">
        <v>8.923513E-15</v>
      </c>
      <c r="AZ1470" s="273">
        <v>0</v>
      </c>
      <c r="BA1470" s="273">
        <v>0</v>
      </c>
      <c r="BB1470" s="272">
        <v>1.6909639000000001E-10</v>
      </c>
      <c r="BC1470" s="272">
        <v>7.6732487999999999E-8</v>
      </c>
      <c r="BD1470" s="272">
        <v>2.3970807E-11</v>
      </c>
      <c r="BE1470" s="272">
        <v>7.5128592999999999E-11</v>
      </c>
      <c r="BF1470" s="273">
        <v>0</v>
      </c>
      <c r="BG1470" s="273">
        <v>0</v>
      </c>
      <c r="BH1470" s="273">
        <v>0</v>
      </c>
      <c r="BI1470" s="273">
        <v>0</v>
      </c>
      <c r="BJ1470" s="273">
        <v>0</v>
      </c>
      <c r="BK1470" s="273">
        <v>0</v>
      </c>
      <c r="BL1470" s="273">
        <v>0</v>
      </c>
      <c r="BM1470" s="273">
        <v>0</v>
      </c>
      <c r="BN1470" s="272">
        <v>1.6818853E-6</v>
      </c>
      <c r="BO1470" s="273">
        <v>1.4421303999999999E-2</v>
      </c>
      <c r="BP1470" s="273">
        <v>0</v>
      </c>
      <c r="BQ1470" s="273">
        <v>0</v>
      </c>
      <c r="BR1470" s="273">
        <v>0</v>
      </c>
      <c r="BS1470"/>
      <c r="BT1470" s="274">
        <v>7.2864007999999997E-6</v>
      </c>
      <c r="BU1470" s="274">
        <v>5.7363036999999995E-7</v>
      </c>
      <c r="BV1470" s="274">
        <v>3.2524342E-6</v>
      </c>
      <c r="BW1470" s="121">
        <v>0</v>
      </c>
      <c r="BX1470" s="274">
        <v>1.0498683000000001E-6</v>
      </c>
      <c r="BY1470" s="274">
        <v>1.0946985E-7</v>
      </c>
      <c r="BZ1470" s="121">
        <v>0</v>
      </c>
      <c r="CA1470" s="274">
        <v>1.6615168E-7</v>
      </c>
      <c r="CB1470" s="121">
        <v>0</v>
      </c>
      <c r="CC1470" s="121">
        <v>0</v>
      </c>
      <c r="CD1470" s="121">
        <v>0</v>
      </c>
      <c r="CE1470" s="121">
        <v>0</v>
      </c>
      <c r="CF1470" s="121">
        <v>0</v>
      </c>
      <c r="CG1470" s="274">
        <v>2.4466294999999998E-7</v>
      </c>
      <c r="CH1470" s="274">
        <v>1.8499938E-6</v>
      </c>
      <c r="CI1470" s="274">
        <v>4.0189523000000001E-8</v>
      </c>
      <c r="CJ1470" s="121">
        <v>0</v>
      </c>
      <c r="CK1470"/>
      <c r="CL1470" s="322">
        <v>0</v>
      </c>
      <c r="CM1470" s="322">
        <v>0.11664723</v>
      </c>
      <c r="CN1470" s="322">
        <v>4.6064829000000002E-3</v>
      </c>
      <c r="CO1470" s="322">
        <v>4.1757654999999999E-4</v>
      </c>
      <c r="CP1470" s="322">
        <v>8.2299768999999996E-6</v>
      </c>
      <c r="CQ1470" s="322">
        <v>0</v>
      </c>
      <c r="CR1470" s="322">
        <v>0</v>
      </c>
      <c r="CS1470" s="322">
        <v>3.7271385999999999E-5</v>
      </c>
      <c r="CT1470" s="322">
        <v>0</v>
      </c>
      <c r="CU1470" s="322">
        <v>0.21104105000000001</v>
      </c>
      <c r="CV1470" s="146"/>
      <c r="CW1470" s="135"/>
      <c r="CX1470" s="78" t="s">
        <v>3461</v>
      </c>
      <c r="DB1470" s="17"/>
      <c r="DC1470"/>
      <c r="DD1470"/>
      <c r="DE1470"/>
      <c r="DF1470"/>
      <c r="DG1470"/>
      <c r="DH1470"/>
      <c r="DI1470"/>
      <c r="DJ1470"/>
      <c r="DK1470"/>
      <c r="DL1470"/>
      <c r="DM1470"/>
      <c r="DN1470"/>
    </row>
    <row r="1471" spans="1:118" ht="14.4" customHeight="1">
      <c r="A1471" t="s">
        <v>3100</v>
      </c>
      <c r="B1471" s="168" t="s">
        <v>2934</v>
      </c>
      <c r="C1471" s="279" t="str">
        <f t="shared" si="545"/>
        <v>B.044.01.271</v>
      </c>
      <c r="D1471" s="14" t="s">
        <v>2935</v>
      </c>
      <c r="E1471" s="278" t="s">
        <v>1810</v>
      </c>
      <c r="F1471" s="281" t="str">
        <f t="shared" si="546"/>
        <v>Electricity Thailand production</v>
      </c>
      <c r="G1471" s="319">
        <f t="shared" si="537"/>
        <v>3.2153135938000003E-2</v>
      </c>
      <c r="H1471" s="319">
        <f t="shared" si="538"/>
        <v>3.3172171000000004E-3</v>
      </c>
      <c r="I1471" s="319">
        <f t="shared" si="539"/>
        <v>4.9522582000000002E-3</v>
      </c>
      <c r="J1471" s="319">
        <f t="shared" si="540"/>
        <v>4.3661637999999999E-5</v>
      </c>
      <c r="K1471" s="319">
        <v>2.3839999000000001E-2</v>
      </c>
      <c r="L1471" s="319">
        <v>2.3778962000000001E-3</v>
      </c>
      <c r="M1471" s="319">
        <v>2.5743620000000002E-3</v>
      </c>
      <c r="N1471" s="319">
        <v>2.1628186000000002E-3</v>
      </c>
      <c r="O1471" s="319">
        <v>1.1543985E-3</v>
      </c>
      <c r="P1471" s="319">
        <v>0</v>
      </c>
      <c r="Q1471" s="319">
        <v>0</v>
      </c>
      <c r="R1471" s="319">
        <v>0</v>
      </c>
      <c r="S1471" s="319">
        <v>4.3661637999999999E-5</v>
      </c>
      <c r="T1471" s="319">
        <v>0</v>
      </c>
      <c r="U1471" s="319">
        <v>0</v>
      </c>
      <c r="V1471" s="319">
        <v>0</v>
      </c>
      <c r="W1471" s="319">
        <v>0</v>
      </c>
      <c r="X1471" s="319">
        <v>0</v>
      </c>
      <c r="Y1471" s="210"/>
      <c r="Z1471" s="320">
        <f t="shared" si="547"/>
        <v>0.17924811278195488</v>
      </c>
      <c r="AA1471" s="210"/>
      <c r="AB1471" s="321">
        <f t="shared" si="548"/>
        <v>2.3839999000000001E-2</v>
      </c>
      <c r="AC1471" s="321">
        <f t="shared" si="549"/>
        <v>8.2694753000000006E-3</v>
      </c>
      <c r="AD1471" s="321">
        <f t="shared" si="541"/>
        <v>4.9522582000000002E-3</v>
      </c>
      <c r="AE1471" s="321">
        <f t="shared" si="550"/>
        <v>4.9522582000000002E-3</v>
      </c>
      <c r="AF1471" s="321">
        <f t="shared" si="551"/>
        <v>4.3661637999999999E-5</v>
      </c>
      <c r="AG1471"/>
      <c r="AH1471" s="121">
        <v>2.3312528000000001</v>
      </c>
      <c r="AI1471" s="121">
        <v>2.1564028999999998</v>
      </c>
      <c r="AJ1471" s="121">
        <v>0</v>
      </c>
      <c r="AK1471" s="121">
        <v>0</v>
      </c>
      <c r="AL1471" s="121">
        <v>9.3509285999999997E-2</v>
      </c>
      <c r="AM1471" s="121">
        <v>4.4227289000000003E-2</v>
      </c>
      <c r="AN1471" s="121">
        <v>3.7113423E-2</v>
      </c>
      <c r="AO1471"/>
      <c r="AP1471" s="282">
        <v>4.4733636000000004E-3</v>
      </c>
      <c r="AQ1471" s="282">
        <v>4.2102279999999999E-3</v>
      </c>
      <c r="AR1471" s="282">
        <v>1.6893647E-4</v>
      </c>
      <c r="AS1471" s="283">
        <v>9.4199074E-5</v>
      </c>
      <c r="AT1471" s="255">
        <f t="shared" si="542"/>
        <v>2.5241175557E-7</v>
      </c>
      <c r="AU1471" s="256">
        <f t="shared" si="543"/>
        <v>6.24765045481E-10</v>
      </c>
      <c r="AV1471" s="256">
        <f t="shared" si="544"/>
        <v>1.3193147244069999E-2</v>
      </c>
      <c r="AW1471" s="272">
        <v>1.6634225E-7</v>
      </c>
      <c r="AX1471" s="272">
        <v>5.0189471E-10</v>
      </c>
      <c r="AY1471" s="272">
        <v>1.3712481000000001E-14</v>
      </c>
      <c r="AZ1471" s="273">
        <v>0</v>
      </c>
      <c r="BA1471" s="273">
        <v>0</v>
      </c>
      <c r="BB1471" s="272">
        <v>3.2159557000000002E-10</v>
      </c>
      <c r="BC1471" s="272">
        <v>8.5747909999999999E-8</v>
      </c>
      <c r="BD1471" s="272">
        <v>4.5588823E-11</v>
      </c>
      <c r="BE1471" s="272">
        <v>7.7267800000000005E-11</v>
      </c>
      <c r="BF1471" s="273">
        <v>0</v>
      </c>
      <c r="BG1471" s="273">
        <v>0</v>
      </c>
      <c r="BH1471" s="273">
        <v>0</v>
      </c>
      <c r="BI1471" s="273">
        <v>0</v>
      </c>
      <c r="BJ1471" s="273">
        <v>0</v>
      </c>
      <c r="BK1471" s="273">
        <v>0</v>
      </c>
      <c r="BL1471" s="273">
        <v>0</v>
      </c>
      <c r="BM1471" s="273">
        <v>0</v>
      </c>
      <c r="BN1471" s="272">
        <v>8.8124407000000002E-7</v>
      </c>
      <c r="BO1471" s="273">
        <v>1.3192265999999999E-2</v>
      </c>
      <c r="BP1471" s="273">
        <v>0</v>
      </c>
      <c r="BQ1471" s="273">
        <v>0</v>
      </c>
      <c r="BR1471" s="273">
        <v>0</v>
      </c>
      <c r="BS1471"/>
      <c r="BT1471" s="274">
        <v>1.0544236E-5</v>
      </c>
      <c r="BU1471" s="274">
        <v>6.3858562000000005E-7</v>
      </c>
      <c r="BV1471" s="274">
        <v>4.9979129999999998E-6</v>
      </c>
      <c r="BW1471" s="121">
        <v>0</v>
      </c>
      <c r="BX1471" s="274">
        <v>1.4040516E-6</v>
      </c>
      <c r="BY1471" s="274">
        <v>2.0819499000000001E-7</v>
      </c>
      <c r="BZ1471" s="121">
        <v>0</v>
      </c>
      <c r="CA1471" s="274">
        <v>3.1599518999999999E-7</v>
      </c>
      <c r="CB1471" s="121">
        <v>0</v>
      </c>
      <c r="CC1471" s="121">
        <v>0</v>
      </c>
      <c r="CD1471" s="121">
        <v>0</v>
      </c>
      <c r="CE1471" s="121">
        <v>0</v>
      </c>
      <c r="CF1471" s="121">
        <v>0</v>
      </c>
      <c r="CG1471" s="274">
        <v>4.3594678E-7</v>
      </c>
      <c r="CH1471" s="274">
        <v>2.5224910999999999E-6</v>
      </c>
      <c r="CI1471" s="274">
        <v>2.1057785E-8</v>
      </c>
      <c r="CJ1471" s="121">
        <v>0</v>
      </c>
      <c r="CK1471"/>
      <c r="CL1471" s="322">
        <v>0</v>
      </c>
      <c r="CM1471" s="322">
        <v>0.17924810999999999</v>
      </c>
      <c r="CN1471" s="322">
        <v>8.7608288999999999E-3</v>
      </c>
      <c r="CO1471" s="322">
        <v>4.8466067999999998E-4</v>
      </c>
      <c r="CP1471" s="322">
        <v>1.5652163000000001E-5</v>
      </c>
      <c r="CQ1471" s="322">
        <v>0</v>
      </c>
      <c r="CR1471" s="322">
        <v>0</v>
      </c>
      <c r="CS1471" s="322">
        <v>4.5840746000000002E-5</v>
      </c>
      <c r="CT1471" s="322">
        <v>0</v>
      </c>
      <c r="CU1471" s="322">
        <v>0.21785051999999999</v>
      </c>
      <c r="CV1471" s="146"/>
      <c r="CW1471" s="135"/>
      <c r="CX1471" s="78" t="s">
        <v>3461</v>
      </c>
      <c r="DB1471" s="17"/>
      <c r="DC1471"/>
      <c r="DD1471"/>
      <c r="DE1471"/>
      <c r="DF1471"/>
      <c r="DG1471"/>
      <c r="DH1471"/>
      <c r="DI1471"/>
      <c r="DJ1471"/>
      <c r="DK1471"/>
      <c r="DL1471"/>
      <c r="DM1471"/>
      <c r="DN1471"/>
    </row>
    <row r="1472" spans="1:118" ht="14.4" customHeight="1">
      <c r="A1472" t="s">
        <v>3101</v>
      </c>
      <c r="B1472" s="168" t="s">
        <v>2934</v>
      </c>
      <c r="C1472" s="279" t="str">
        <f t="shared" si="545"/>
        <v>B.044.01.272</v>
      </c>
      <c r="D1472" s="14" t="s">
        <v>2935</v>
      </c>
      <c r="E1472" s="278" t="s">
        <v>1810</v>
      </c>
      <c r="F1472" s="281" t="str">
        <f t="shared" si="546"/>
        <v>Electricity Togo production</v>
      </c>
      <c r="G1472" s="319">
        <f t="shared" si="537"/>
        <v>2.8827967541999996E-2</v>
      </c>
      <c r="H1472" s="319">
        <f t="shared" si="538"/>
        <v>2.3498098999999999E-3</v>
      </c>
      <c r="I1472" s="319">
        <f t="shared" si="539"/>
        <v>5.7481368000000003E-3</v>
      </c>
      <c r="J1472" s="319">
        <f t="shared" si="540"/>
        <v>8.6493841999999997E-5</v>
      </c>
      <c r="K1472" s="319">
        <v>2.0643526999999998E-2</v>
      </c>
      <c r="L1472" s="319">
        <v>4.0947405000000001E-3</v>
      </c>
      <c r="M1472" s="319">
        <v>1.6533963E-3</v>
      </c>
      <c r="N1472" s="319">
        <v>1.3890806E-3</v>
      </c>
      <c r="O1472" s="319">
        <v>9.607293E-4</v>
      </c>
      <c r="P1472" s="319">
        <v>0</v>
      </c>
      <c r="Q1472" s="319">
        <v>0</v>
      </c>
      <c r="R1472" s="319">
        <v>0</v>
      </c>
      <c r="S1472" s="319">
        <v>8.6493841999999997E-5</v>
      </c>
      <c r="T1472" s="319">
        <v>0</v>
      </c>
      <c r="U1472" s="319">
        <v>0</v>
      </c>
      <c r="V1472" s="319">
        <v>0</v>
      </c>
      <c r="W1472" s="319">
        <v>0</v>
      </c>
      <c r="X1472" s="319">
        <v>0</v>
      </c>
      <c r="Y1472" s="210"/>
      <c r="Z1472" s="320">
        <f t="shared" si="547"/>
        <v>0.15521448872180449</v>
      </c>
      <c r="AA1472" s="210"/>
      <c r="AB1472" s="321">
        <f t="shared" si="548"/>
        <v>2.0643526999999998E-2</v>
      </c>
      <c r="AC1472" s="321">
        <f t="shared" si="549"/>
        <v>8.0979467000000006E-3</v>
      </c>
      <c r="AD1472" s="321">
        <f t="shared" si="541"/>
        <v>5.7481368000000003E-3</v>
      </c>
      <c r="AE1472" s="321">
        <f t="shared" si="550"/>
        <v>5.7481368000000003E-3</v>
      </c>
      <c r="AF1472" s="321">
        <f t="shared" si="551"/>
        <v>8.6493841999999997E-5</v>
      </c>
      <c r="AG1472"/>
      <c r="AH1472" s="121">
        <v>2.3776478000000001</v>
      </c>
      <c r="AI1472" s="121">
        <v>2.0936043999999998</v>
      </c>
      <c r="AJ1472" s="121">
        <v>0</v>
      </c>
      <c r="AK1472" s="121">
        <v>0</v>
      </c>
      <c r="AL1472" s="121">
        <v>0</v>
      </c>
      <c r="AM1472" s="121">
        <v>3.3416875999999998E-2</v>
      </c>
      <c r="AN1472" s="121">
        <v>0.25062658999999998</v>
      </c>
      <c r="AO1472"/>
      <c r="AP1472" s="282">
        <v>4.4549192E-3</v>
      </c>
      <c r="AQ1472" s="282">
        <v>4.1597646999999996E-3</v>
      </c>
      <c r="AR1472" s="282">
        <v>1.5354189000000001E-4</v>
      </c>
      <c r="AS1472" s="282">
        <v>1.4161259E-4</v>
      </c>
      <c r="AT1472" s="255">
        <f t="shared" si="542"/>
        <v>2.4938636629000003E-7</v>
      </c>
      <c r="AU1472" s="256">
        <f t="shared" si="543"/>
        <v>5.6783245290800002E-10</v>
      </c>
      <c r="AV1472" s="256">
        <f t="shared" si="544"/>
        <v>1.9833695747300002E-2</v>
      </c>
      <c r="AW1472" s="272">
        <v>1.4403904E-7</v>
      </c>
      <c r="AX1472" s="272">
        <v>4.3460056999999998E-10</v>
      </c>
      <c r="AY1472" s="272">
        <v>1.1873907999999999E-14</v>
      </c>
      <c r="AZ1472" s="273">
        <v>0</v>
      </c>
      <c r="BA1472" s="273">
        <v>0</v>
      </c>
      <c r="BB1472" s="272">
        <v>2.0654628999999999E-10</v>
      </c>
      <c r="BC1472" s="272">
        <v>1.0514078E-7</v>
      </c>
      <c r="BD1472" s="272">
        <v>2.9279639E-11</v>
      </c>
      <c r="BE1472" s="272">
        <v>1.0394037E-10</v>
      </c>
      <c r="BF1472" s="273">
        <v>0</v>
      </c>
      <c r="BG1472" s="273">
        <v>0</v>
      </c>
      <c r="BH1472" s="273">
        <v>0</v>
      </c>
      <c r="BI1472" s="273">
        <v>0</v>
      </c>
      <c r="BJ1472" s="273">
        <v>0</v>
      </c>
      <c r="BK1472" s="273">
        <v>0</v>
      </c>
      <c r="BL1472" s="273">
        <v>0</v>
      </c>
      <c r="BM1472" s="273">
        <v>0</v>
      </c>
      <c r="BN1472" s="272">
        <v>1.7457472999999999E-6</v>
      </c>
      <c r="BO1472" s="273">
        <v>1.9831950000000001E-2</v>
      </c>
      <c r="BP1472" s="273">
        <v>0</v>
      </c>
      <c r="BQ1472" s="273">
        <v>0</v>
      </c>
      <c r="BR1472" s="273">
        <v>0</v>
      </c>
      <c r="BS1472"/>
      <c r="BT1472" s="274">
        <v>9.7012974999999996E-6</v>
      </c>
      <c r="BU1472" s="274">
        <v>7.8459701999999996E-7</v>
      </c>
      <c r="BV1472" s="274">
        <v>4.3277918000000002E-6</v>
      </c>
      <c r="BW1472" s="121">
        <v>0</v>
      </c>
      <c r="BX1472" s="274">
        <v>1.4065175999999999E-6</v>
      </c>
      <c r="BY1472" s="274">
        <v>1.3371422999999999E-7</v>
      </c>
      <c r="BZ1472" s="121">
        <v>0</v>
      </c>
      <c r="CA1472" s="274">
        <v>2.0294941999999999E-7</v>
      </c>
      <c r="CB1472" s="121">
        <v>0</v>
      </c>
      <c r="CC1472" s="121">
        <v>0</v>
      </c>
      <c r="CD1472" s="121">
        <v>0</v>
      </c>
      <c r="CE1472" s="121">
        <v>0</v>
      </c>
      <c r="CF1472" s="121">
        <v>0</v>
      </c>
      <c r="CG1472" s="274">
        <v>3.0429643000000001E-7</v>
      </c>
      <c r="CH1472" s="274">
        <v>2.4997154999999999E-6</v>
      </c>
      <c r="CI1472" s="274">
        <v>4.1715537999999999E-8</v>
      </c>
      <c r="CJ1472" s="121">
        <v>0</v>
      </c>
      <c r="CK1472"/>
      <c r="CL1472" s="322">
        <v>0</v>
      </c>
      <c r="CM1472" s="322">
        <v>0.15521449000000001</v>
      </c>
      <c r="CN1472" s="322">
        <v>5.6266841000000003E-3</v>
      </c>
      <c r="CO1472" s="322">
        <v>5.6747733000000002E-4</v>
      </c>
      <c r="CP1472" s="322">
        <v>1.0052676000000001E-5</v>
      </c>
      <c r="CQ1472" s="322">
        <v>0</v>
      </c>
      <c r="CR1472" s="322">
        <v>0</v>
      </c>
      <c r="CS1472" s="322">
        <v>5.0567316999999999E-5</v>
      </c>
      <c r="CT1472" s="322">
        <v>0</v>
      </c>
      <c r="CU1472" s="322">
        <v>0.28404343999999998</v>
      </c>
      <c r="CV1472" s="146"/>
      <c r="CW1472" s="135"/>
      <c r="CX1472" s="78" t="s">
        <v>3461</v>
      </c>
      <c r="DB1472" s="17"/>
      <c r="DC1472"/>
      <c r="DD1472"/>
      <c r="DE1472"/>
      <c r="DF1472"/>
      <c r="DG1472"/>
      <c r="DH1472"/>
      <c r="DI1472"/>
      <c r="DJ1472"/>
      <c r="DK1472"/>
      <c r="DL1472"/>
      <c r="DM1472"/>
      <c r="DN1472"/>
    </row>
    <row r="1473" spans="1:118" ht="14.4" customHeight="1">
      <c r="A1473" t="s">
        <v>3102</v>
      </c>
      <c r="B1473" s="168" t="s">
        <v>2934</v>
      </c>
      <c r="C1473" s="279" t="str">
        <f t="shared" si="545"/>
        <v>B.044.01.273</v>
      </c>
      <c r="D1473" s="14" t="s">
        <v>2935</v>
      </c>
      <c r="E1473" s="278" t="s">
        <v>1810</v>
      </c>
      <c r="F1473" s="281" t="str">
        <f t="shared" si="546"/>
        <v>Electricity Tonga production</v>
      </c>
      <c r="G1473" s="319">
        <f t="shared" si="537"/>
        <v>3.6469911440000002E-2</v>
      </c>
      <c r="H1473" s="319">
        <f t="shared" si="538"/>
        <v>2.5074710999999999E-3</v>
      </c>
      <c r="I1473" s="319">
        <f t="shared" si="539"/>
        <v>7.6567303999999997E-3</v>
      </c>
      <c r="J1473" s="319">
        <f t="shared" si="540"/>
        <v>1.5006794E-4</v>
      </c>
      <c r="K1473" s="319">
        <v>2.6155642E-2</v>
      </c>
      <c r="L1473" s="319">
        <v>6.0407665999999997E-3</v>
      </c>
      <c r="M1473" s="319">
        <v>1.6159638E-3</v>
      </c>
      <c r="N1473" s="319">
        <v>1.3576320999999999E-3</v>
      </c>
      <c r="O1473" s="319">
        <v>1.1498389999999999E-3</v>
      </c>
      <c r="P1473" s="319">
        <v>0</v>
      </c>
      <c r="Q1473" s="319">
        <v>0</v>
      </c>
      <c r="R1473" s="319">
        <v>0</v>
      </c>
      <c r="S1473" s="319">
        <v>1.5006794E-4</v>
      </c>
      <c r="T1473" s="319">
        <v>0</v>
      </c>
      <c r="U1473" s="319">
        <v>0</v>
      </c>
      <c r="V1473" s="319">
        <v>0</v>
      </c>
      <c r="W1473" s="319">
        <v>0</v>
      </c>
      <c r="X1473" s="319">
        <v>0</v>
      </c>
      <c r="Y1473" s="210"/>
      <c r="Z1473" s="320">
        <f t="shared" si="547"/>
        <v>0.19665896240601502</v>
      </c>
      <c r="AA1473" s="210"/>
      <c r="AB1473" s="321">
        <f t="shared" si="548"/>
        <v>2.6155642E-2</v>
      </c>
      <c r="AC1473" s="321">
        <f t="shared" si="549"/>
        <v>1.0164201499999999E-2</v>
      </c>
      <c r="AD1473" s="321">
        <f t="shared" si="541"/>
        <v>7.6567303999999997E-3</v>
      </c>
      <c r="AE1473" s="321">
        <f t="shared" si="550"/>
        <v>7.6567303999999997E-3</v>
      </c>
      <c r="AF1473" s="321">
        <f t="shared" si="551"/>
        <v>1.5006794E-4</v>
      </c>
      <c r="AG1473"/>
      <c r="AH1473" s="121">
        <v>2.8435673000000001</v>
      </c>
      <c r="AI1473" s="121">
        <v>2.7119882999999998</v>
      </c>
      <c r="AJ1473" s="121">
        <v>0</v>
      </c>
      <c r="AK1473" s="121">
        <v>0</v>
      </c>
      <c r="AL1473" s="121">
        <v>0</v>
      </c>
      <c r="AM1473" s="121">
        <v>0.13157895</v>
      </c>
      <c r="AN1473" s="121">
        <v>0</v>
      </c>
      <c r="AO1473"/>
      <c r="AP1473" s="282">
        <v>5.8236792000000001E-3</v>
      </c>
      <c r="AQ1473" s="282">
        <v>5.4342540000000003E-3</v>
      </c>
      <c r="AR1473" s="282">
        <v>1.9576756E-4</v>
      </c>
      <c r="AS1473" s="282">
        <v>1.9365758999999999E-4</v>
      </c>
      <c r="AT1473" s="255">
        <f t="shared" si="542"/>
        <v>3.2579461013000002E-7</v>
      </c>
      <c r="AU1473" s="256">
        <f t="shared" si="543"/>
        <v>7.2399243941099996E-10</v>
      </c>
      <c r="AV1473" s="256">
        <f t="shared" si="544"/>
        <v>2.7122911894300002E-2</v>
      </c>
      <c r="AW1473" s="272">
        <v>1.8249952000000001E-7</v>
      </c>
      <c r="AX1473" s="272">
        <v>5.5064510000000005E-10</v>
      </c>
      <c r="AY1473" s="272">
        <v>1.5044410999999999E-14</v>
      </c>
      <c r="AZ1473" s="273">
        <v>0</v>
      </c>
      <c r="BA1473" s="273">
        <v>0</v>
      </c>
      <c r="BB1473" s="272">
        <v>2.0187013000000001E-10</v>
      </c>
      <c r="BC1473" s="272">
        <v>1.4309322E-7</v>
      </c>
      <c r="BD1473" s="272">
        <v>2.8616755000000001E-11</v>
      </c>
      <c r="BE1473" s="272">
        <v>1.4471554E-10</v>
      </c>
      <c r="BF1473" s="273">
        <v>0</v>
      </c>
      <c r="BG1473" s="273">
        <v>0</v>
      </c>
      <c r="BH1473" s="273">
        <v>0</v>
      </c>
      <c r="BI1473" s="273">
        <v>0</v>
      </c>
      <c r="BJ1473" s="273">
        <v>0</v>
      </c>
      <c r="BK1473" s="273">
        <v>0</v>
      </c>
      <c r="BL1473" s="273">
        <v>0</v>
      </c>
      <c r="BM1473" s="273">
        <v>0</v>
      </c>
      <c r="BN1473" s="272">
        <v>3.0288943E-6</v>
      </c>
      <c r="BO1473" s="273">
        <v>2.7119883000000001E-2</v>
      </c>
      <c r="BP1473" s="273">
        <v>0</v>
      </c>
      <c r="BQ1473" s="273">
        <v>0</v>
      </c>
      <c r="BR1473" s="273">
        <v>0</v>
      </c>
      <c r="BS1473"/>
      <c r="BT1473" s="274">
        <v>1.2348654E-5</v>
      </c>
      <c r="BU1473" s="274">
        <v>1.0641737999999999E-6</v>
      </c>
      <c r="BV1473" s="274">
        <v>5.4833736999999998E-6</v>
      </c>
      <c r="BW1473" s="121">
        <v>0</v>
      </c>
      <c r="BX1473" s="274">
        <v>1.8083403999999999E-6</v>
      </c>
      <c r="BY1473" s="274">
        <v>1.3068697000000001E-7</v>
      </c>
      <c r="BZ1473" s="121">
        <v>0</v>
      </c>
      <c r="CA1473" s="274">
        <v>1.9835468999999999E-7</v>
      </c>
      <c r="CB1473" s="121">
        <v>0</v>
      </c>
      <c r="CC1473" s="121">
        <v>0</v>
      </c>
      <c r="CD1473" s="121">
        <v>0</v>
      </c>
      <c r="CE1473" s="121">
        <v>0</v>
      </c>
      <c r="CF1473" s="121">
        <v>0</v>
      </c>
      <c r="CG1473" s="274">
        <v>3.1670849999999999E-7</v>
      </c>
      <c r="CH1473" s="274">
        <v>3.2746391999999999E-6</v>
      </c>
      <c r="CI1473" s="274">
        <v>7.2377002999999998E-8</v>
      </c>
      <c r="CJ1473" s="121">
        <v>0</v>
      </c>
      <c r="CK1473"/>
      <c r="CL1473" s="322">
        <v>0</v>
      </c>
      <c r="CM1473" s="322">
        <v>0.19665895999999999</v>
      </c>
      <c r="CN1473" s="322">
        <v>5.4992972999999999E-3</v>
      </c>
      <c r="CO1473" s="322">
        <v>7.5806539999999996E-4</v>
      </c>
      <c r="CP1473" s="322">
        <v>9.8250859000000003E-6</v>
      </c>
      <c r="CQ1473" s="322">
        <v>0</v>
      </c>
      <c r="CR1473" s="322">
        <v>0</v>
      </c>
      <c r="CS1473" s="322">
        <v>6.7113024000000005E-5</v>
      </c>
      <c r="CT1473" s="322">
        <v>0</v>
      </c>
      <c r="CU1473" s="322">
        <v>0.36842105000000003</v>
      </c>
      <c r="CV1473" s="146"/>
      <c r="CW1473" s="135"/>
      <c r="CX1473" s="78" t="s">
        <v>3461</v>
      </c>
      <c r="DB1473" s="17"/>
      <c r="DC1473"/>
      <c r="DD1473"/>
      <c r="DE1473"/>
      <c r="DF1473"/>
      <c r="DG1473"/>
      <c r="DH1473"/>
      <c r="DI1473"/>
      <c r="DJ1473"/>
      <c r="DK1473"/>
      <c r="DL1473"/>
      <c r="DM1473"/>
      <c r="DN1473"/>
    </row>
    <row r="1474" spans="1:118" ht="14.4" customHeight="1">
      <c r="A1474" t="s">
        <v>3103</v>
      </c>
      <c r="B1474" s="168" t="s">
        <v>2934</v>
      </c>
      <c r="C1474" s="279" t="str">
        <f t="shared" si="545"/>
        <v>B.044.01.274</v>
      </c>
      <c r="D1474" s="14" t="s">
        <v>2935</v>
      </c>
      <c r="E1474" s="278" t="s">
        <v>1810</v>
      </c>
      <c r="F1474" s="281" t="str">
        <f t="shared" si="546"/>
        <v>Electricity Trinidad and Tobago production</v>
      </c>
      <c r="G1474" s="319">
        <f t="shared" si="537"/>
        <v>3.4871263893099996E-2</v>
      </c>
      <c r="H1474" s="319">
        <f t="shared" si="538"/>
        <v>3.9536200999999993E-3</v>
      </c>
      <c r="I1474" s="319">
        <f t="shared" si="539"/>
        <v>5.9305676000000005E-3</v>
      </c>
      <c r="J1474" s="319">
        <f t="shared" si="540"/>
        <v>1.3751930999999999E-6</v>
      </c>
      <c r="K1474" s="319">
        <v>2.4985700999999999E-2</v>
      </c>
      <c r="L1474" s="319">
        <v>2.7862554000000002E-3</v>
      </c>
      <c r="M1474" s="319">
        <v>3.1443121999999999E-3</v>
      </c>
      <c r="N1474" s="319">
        <v>2.6416552999999998E-3</v>
      </c>
      <c r="O1474" s="319">
        <v>1.3119647999999999E-3</v>
      </c>
      <c r="P1474" s="319">
        <v>0</v>
      </c>
      <c r="Q1474" s="319">
        <v>0</v>
      </c>
      <c r="R1474" s="319">
        <v>0</v>
      </c>
      <c r="S1474" s="319">
        <v>1.3751930999999999E-6</v>
      </c>
      <c r="T1474" s="319">
        <v>0</v>
      </c>
      <c r="U1474" s="319">
        <v>0</v>
      </c>
      <c r="V1474" s="319">
        <v>0</v>
      </c>
      <c r="W1474" s="319">
        <v>0</v>
      </c>
      <c r="X1474" s="319">
        <v>0</v>
      </c>
      <c r="Y1474" s="210"/>
      <c r="Z1474" s="320">
        <f t="shared" si="547"/>
        <v>0.18786241353383457</v>
      </c>
      <c r="AA1474" s="210"/>
      <c r="AB1474" s="321">
        <f t="shared" si="548"/>
        <v>2.4985700999999999E-2</v>
      </c>
      <c r="AC1474" s="321">
        <f t="shared" si="549"/>
        <v>9.8841877000000015E-3</v>
      </c>
      <c r="AD1474" s="321">
        <f t="shared" si="541"/>
        <v>5.9305676000000005E-3</v>
      </c>
      <c r="AE1474" s="321">
        <f t="shared" si="550"/>
        <v>5.9305676000000005E-3</v>
      </c>
      <c r="AF1474" s="321">
        <f t="shared" si="551"/>
        <v>1.3751930999999999E-6</v>
      </c>
      <c r="AG1474"/>
      <c r="AH1474" s="121">
        <v>2.3432328</v>
      </c>
      <c r="AI1474" s="121">
        <v>2.3420269999999999</v>
      </c>
      <c r="AJ1474" s="121">
        <v>0</v>
      </c>
      <c r="AK1474" s="121">
        <v>0</v>
      </c>
      <c r="AL1474" s="121">
        <v>0</v>
      </c>
      <c r="AM1474" s="121">
        <v>1.2057636000000001E-3</v>
      </c>
      <c r="AN1474" s="121">
        <v>0</v>
      </c>
      <c r="AO1474"/>
      <c r="AP1474" s="282">
        <v>4.9142856000000002E-3</v>
      </c>
      <c r="AQ1474" s="282">
        <v>4.5999947999999999E-3</v>
      </c>
      <c r="AR1474" s="282">
        <v>1.8213801E-4</v>
      </c>
      <c r="AS1474" s="282">
        <v>1.3215275E-4</v>
      </c>
      <c r="AT1474" s="255">
        <f t="shared" si="542"/>
        <v>2.7577906515E-7</v>
      </c>
      <c r="AU1474" s="256">
        <f t="shared" si="543"/>
        <v>6.7358733347500007E-10</v>
      </c>
      <c r="AV1474" s="256">
        <f t="shared" si="544"/>
        <v>1.8508788756190997E-2</v>
      </c>
      <c r="AW1474" s="272">
        <v>1.7433632E-7</v>
      </c>
      <c r="AX1474" s="272">
        <v>5.2601476000000003E-10</v>
      </c>
      <c r="AY1474" s="272">
        <v>1.4371474999999999E-14</v>
      </c>
      <c r="AZ1474" s="273">
        <v>0</v>
      </c>
      <c r="BA1474" s="273">
        <v>0</v>
      </c>
      <c r="BB1474" s="272">
        <v>3.9279514999999998E-10</v>
      </c>
      <c r="BC1474" s="272">
        <v>1.0104995E-7</v>
      </c>
      <c r="BD1474" s="272">
        <v>5.5681950000000003E-11</v>
      </c>
      <c r="BE1474" s="272">
        <v>9.1876252000000005E-11</v>
      </c>
      <c r="BF1474" s="273">
        <v>0</v>
      </c>
      <c r="BG1474" s="273">
        <v>0</v>
      </c>
      <c r="BH1474" s="273">
        <v>0</v>
      </c>
      <c r="BI1474" s="273">
        <v>0</v>
      </c>
      <c r="BJ1474" s="273">
        <v>0</v>
      </c>
      <c r="BK1474" s="273">
        <v>0</v>
      </c>
      <c r="BL1474" s="273">
        <v>0</v>
      </c>
      <c r="BM1474" s="273">
        <v>0</v>
      </c>
      <c r="BN1474" s="272">
        <v>2.7756190999999999E-8</v>
      </c>
      <c r="BO1474" s="273">
        <v>1.8508760999999999E-2</v>
      </c>
      <c r="BP1474" s="273">
        <v>0</v>
      </c>
      <c r="BQ1474" s="273">
        <v>0</v>
      </c>
      <c r="BR1474" s="273">
        <v>0</v>
      </c>
      <c r="BS1474"/>
      <c r="BT1474" s="274">
        <v>1.1488358E-5</v>
      </c>
      <c r="BU1474" s="274">
        <v>7.6274154999999997E-7</v>
      </c>
      <c r="BV1474" s="274">
        <v>5.2381026E-6</v>
      </c>
      <c r="BW1474" s="121">
        <v>0</v>
      </c>
      <c r="BX1474" s="274">
        <v>1.6129855E-6</v>
      </c>
      <c r="BY1474" s="274">
        <v>2.5428827000000001E-7</v>
      </c>
      <c r="BZ1474" s="121">
        <v>0</v>
      </c>
      <c r="CA1474" s="274">
        <v>3.8595487000000002E-7</v>
      </c>
      <c r="CB1474" s="121">
        <v>0</v>
      </c>
      <c r="CC1474" s="121">
        <v>0</v>
      </c>
      <c r="CD1474" s="121">
        <v>0</v>
      </c>
      <c r="CE1474" s="121">
        <v>0</v>
      </c>
      <c r="CF1474" s="121">
        <v>0</v>
      </c>
      <c r="CG1474" s="274">
        <v>5.3134507000000001E-7</v>
      </c>
      <c r="CH1474" s="274">
        <v>2.7022768000000001E-6</v>
      </c>
      <c r="CI1474" s="274">
        <v>6.6324860999999997E-10</v>
      </c>
      <c r="CJ1474" s="121">
        <v>0</v>
      </c>
      <c r="CK1474"/>
      <c r="CL1474" s="322">
        <v>0</v>
      </c>
      <c r="CM1474" s="322">
        <v>0.18786241000000001</v>
      </c>
      <c r="CN1474" s="322">
        <v>1.0700431E-2</v>
      </c>
      <c r="CO1474" s="322">
        <v>5.8017788999999999E-4</v>
      </c>
      <c r="CP1474" s="322">
        <v>1.9117469E-5</v>
      </c>
      <c r="CQ1474" s="322">
        <v>0</v>
      </c>
      <c r="CR1474" s="322">
        <v>0</v>
      </c>
      <c r="CS1474" s="322">
        <v>5.2825329999999999E-5</v>
      </c>
      <c r="CT1474" s="322">
        <v>0</v>
      </c>
      <c r="CU1474" s="322">
        <v>0.31651295000000002</v>
      </c>
      <c r="CV1474" s="146"/>
      <c r="CW1474" s="135"/>
      <c r="CX1474" s="78" t="s">
        <v>3461</v>
      </c>
      <c r="DB1474" s="17"/>
      <c r="DC1474"/>
      <c r="DD1474"/>
      <c r="DE1474"/>
      <c r="DF1474"/>
      <c r="DG1474"/>
      <c r="DH1474"/>
      <c r="DI1474"/>
      <c r="DJ1474"/>
      <c r="DK1474"/>
      <c r="DL1474"/>
      <c r="DM1474"/>
      <c r="DN1474"/>
    </row>
    <row r="1475" spans="1:118" ht="14.4" customHeight="1">
      <c r="A1475" t="s">
        <v>3104</v>
      </c>
      <c r="B1475" s="168" t="s">
        <v>2934</v>
      </c>
      <c r="C1475" s="279" t="str">
        <f t="shared" si="545"/>
        <v>B.044.01.275</v>
      </c>
      <c r="D1475" s="14" t="s">
        <v>2935</v>
      </c>
      <c r="E1475" s="278" t="s">
        <v>1810</v>
      </c>
      <c r="F1475" s="281" t="str">
        <f t="shared" si="546"/>
        <v>Electricity Tunisia production</v>
      </c>
      <c r="G1475" s="319">
        <f t="shared" ref="G1475:G1542" si="552">H1475+I1475+J1475+K1475</f>
        <v>3.3436613000000004E-2</v>
      </c>
      <c r="H1475" s="319">
        <f t="shared" ref="H1475:H1542" si="553">N1475+O1475+P1475+Q1475</f>
        <v>3.7960681000000001E-3</v>
      </c>
      <c r="I1475" s="319">
        <f t="shared" si="539"/>
        <v>5.6626252000000002E-3</v>
      </c>
      <c r="J1475" s="319">
        <f t="shared" si="540"/>
        <v>3.1360699999999999E-5</v>
      </c>
      <c r="K1475" s="319">
        <v>2.3946558999999999E-2</v>
      </c>
      <c r="L1475" s="319">
        <v>2.6392285000000001E-3</v>
      </c>
      <c r="M1475" s="319">
        <v>3.0233967E-3</v>
      </c>
      <c r="N1475" s="319">
        <v>2.5400696E-3</v>
      </c>
      <c r="O1475" s="319">
        <v>1.2559985000000001E-3</v>
      </c>
      <c r="P1475" s="319">
        <v>0</v>
      </c>
      <c r="Q1475" s="319">
        <v>0</v>
      </c>
      <c r="R1475" s="319">
        <v>0</v>
      </c>
      <c r="S1475" s="319">
        <v>3.1360699999999999E-5</v>
      </c>
      <c r="T1475" s="319">
        <v>0</v>
      </c>
      <c r="U1475" s="319">
        <v>0</v>
      </c>
      <c r="V1475" s="319">
        <v>0</v>
      </c>
      <c r="W1475" s="319">
        <v>0</v>
      </c>
      <c r="X1475" s="319">
        <v>0</v>
      </c>
      <c r="Y1475" s="210"/>
      <c r="Z1475" s="320">
        <f t="shared" si="547"/>
        <v>0.18004931578947367</v>
      </c>
      <c r="AA1475" s="210"/>
      <c r="AB1475" s="321">
        <f t="shared" si="548"/>
        <v>2.3946558999999999E-2</v>
      </c>
      <c r="AC1475" s="321">
        <f t="shared" si="549"/>
        <v>9.4586933000000012E-3</v>
      </c>
      <c r="AD1475" s="321">
        <f t="shared" si="541"/>
        <v>5.6626252000000002E-3</v>
      </c>
      <c r="AE1475" s="321">
        <f t="shared" si="550"/>
        <v>5.6626252000000002E-3</v>
      </c>
      <c r="AF1475" s="321">
        <f t="shared" si="551"/>
        <v>3.1360699999999999E-5</v>
      </c>
      <c r="AG1475"/>
      <c r="AH1475" s="121">
        <v>2.2804836000000002</v>
      </c>
      <c r="AI1475" s="121">
        <v>2.2342882999999998</v>
      </c>
      <c r="AJ1475" s="121">
        <v>0</v>
      </c>
      <c r="AK1475" s="121">
        <v>0</v>
      </c>
      <c r="AL1475" s="121">
        <v>0</v>
      </c>
      <c r="AM1475" s="121">
        <v>4.3081071999999998E-2</v>
      </c>
      <c r="AN1475" s="121">
        <v>3.1142943999999998E-3</v>
      </c>
      <c r="AO1475"/>
      <c r="AP1475" s="282">
        <v>4.7005379999999998E-3</v>
      </c>
      <c r="AQ1475" s="282">
        <v>4.4004630999999999E-3</v>
      </c>
      <c r="AR1475" s="282">
        <v>1.7445992E-4</v>
      </c>
      <c r="AS1475" s="282">
        <v>1.2561500000000001E-4</v>
      </c>
      <c r="AT1475" s="255">
        <f t="shared" si="542"/>
        <v>2.6381672808999998E-7</v>
      </c>
      <c r="AU1475" s="256">
        <f t="shared" si="543"/>
        <v>6.4519200377300005E-10</v>
      </c>
      <c r="AV1475" s="256">
        <f t="shared" si="544"/>
        <v>1.7593136968269998E-2</v>
      </c>
      <c r="AW1475" s="272">
        <v>1.6708575999999999E-7</v>
      </c>
      <c r="AX1475" s="272">
        <v>5.0413808000000001E-10</v>
      </c>
      <c r="AY1475" s="272">
        <v>1.3773773E-14</v>
      </c>
      <c r="AZ1475" s="273">
        <v>0</v>
      </c>
      <c r="BA1475" s="273">
        <v>0</v>
      </c>
      <c r="BB1475" s="272">
        <v>3.7769009E-10</v>
      </c>
      <c r="BC1475" s="272">
        <v>9.6353278000000005E-8</v>
      </c>
      <c r="BD1475" s="272">
        <v>5.3540682999999997E-11</v>
      </c>
      <c r="BE1475" s="272">
        <v>8.7499467000000004E-11</v>
      </c>
      <c r="BF1475" s="273">
        <v>0</v>
      </c>
      <c r="BG1475" s="273">
        <v>0</v>
      </c>
      <c r="BH1475" s="273">
        <v>0</v>
      </c>
      <c r="BI1475" s="273">
        <v>0</v>
      </c>
      <c r="BJ1475" s="273">
        <v>0</v>
      </c>
      <c r="BK1475" s="273">
        <v>0</v>
      </c>
      <c r="BL1475" s="273">
        <v>0</v>
      </c>
      <c r="BM1475" s="273">
        <v>0</v>
      </c>
      <c r="BN1475" s="272">
        <v>6.3296827000000001E-7</v>
      </c>
      <c r="BO1475" s="273">
        <v>1.7592503999999998E-2</v>
      </c>
      <c r="BP1475" s="273">
        <v>0</v>
      </c>
      <c r="BQ1475" s="273">
        <v>0</v>
      </c>
      <c r="BR1475" s="273">
        <v>0</v>
      </c>
      <c r="BS1475"/>
      <c r="BT1475" s="274">
        <v>1.1006667000000001E-5</v>
      </c>
      <c r="BU1475" s="274">
        <v>7.2759367999999997E-7</v>
      </c>
      <c r="BV1475" s="274">
        <v>5.0202526E-6</v>
      </c>
      <c r="BW1475" s="121">
        <v>0</v>
      </c>
      <c r="BX1475" s="274">
        <v>1.5412306999999999E-6</v>
      </c>
      <c r="BY1475" s="274">
        <v>2.4450953999999998E-7</v>
      </c>
      <c r="BZ1475" s="121">
        <v>0</v>
      </c>
      <c r="CA1475" s="274">
        <v>3.7111285999999999E-7</v>
      </c>
      <c r="CB1475" s="121">
        <v>0</v>
      </c>
      <c r="CC1475" s="121">
        <v>0</v>
      </c>
      <c r="CD1475" s="121">
        <v>0</v>
      </c>
      <c r="CE1475" s="121">
        <v>0</v>
      </c>
      <c r="CF1475" s="121">
        <v>0</v>
      </c>
      <c r="CG1475" s="274">
        <v>5.1053447000000002E-7</v>
      </c>
      <c r="CH1475" s="274">
        <v>2.5763077000000002E-6</v>
      </c>
      <c r="CI1475" s="274">
        <v>1.5125105999999999E-8</v>
      </c>
      <c r="CJ1475" s="121">
        <v>0</v>
      </c>
      <c r="CK1475"/>
      <c r="CL1475" s="322">
        <v>0</v>
      </c>
      <c r="CM1475" s="322">
        <v>0.18004930999999999</v>
      </c>
      <c r="CN1475" s="322">
        <v>1.0288942000000001E-2</v>
      </c>
      <c r="CO1475" s="322">
        <v>5.5388747000000005E-4</v>
      </c>
      <c r="CP1475" s="322">
        <v>1.8382301000000001E-5</v>
      </c>
      <c r="CQ1475" s="322">
        <v>0</v>
      </c>
      <c r="CR1475" s="322">
        <v>0</v>
      </c>
      <c r="CS1475" s="322">
        <v>5.0413210000000001E-5</v>
      </c>
      <c r="CT1475" s="322">
        <v>0</v>
      </c>
      <c r="CU1475" s="322">
        <v>0.30193084999999997</v>
      </c>
      <c r="CV1475" s="146"/>
      <c r="CW1475" s="135"/>
      <c r="CX1475" s="78" t="s">
        <v>3461</v>
      </c>
      <c r="DB1475" s="17"/>
      <c r="DC1475"/>
      <c r="DD1475"/>
      <c r="DE1475"/>
      <c r="DF1475"/>
      <c r="DG1475"/>
      <c r="DH1475"/>
      <c r="DI1475"/>
      <c r="DJ1475"/>
      <c r="DK1475"/>
      <c r="DL1475"/>
      <c r="DM1475"/>
      <c r="DN1475"/>
    </row>
    <row r="1476" spans="1:118" ht="14.4" customHeight="1">
      <c r="A1476" t="s">
        <v>3105</v>
      </c>
      <c r="B1476" s="168" t="s">
        <v>2934</v>
      </c>
      <c r="C1476" s="279" t="str">
        <f t="shared" si="545"/>
        <v>B.044.01.276</v>
      </c>
      <c r="D1476" s="14" t="s">
        <v>2935</v>
      </c>
      <c r="E1476" s="278" t="s">
        <v>1810</v>
      </c>
      <c r="F1476" s="281" t="str">
        <f t="shared" si="546"/>
        <v>Electricity Turkey production</v>
      </c>
      <c r="G1476" s="319">
        <f t="shared" si="552"/>
        <v>2.1839180219999997E-2</v>
      </c>
      <c r="H1476" s="319">
        <f t="shared" si="553"/>
        <v>5.9180492000000004E-4</v>
      </c>
      <c r="I1476" s="319">
        <f t="shared" si="539"/>
        <v>1.52975816E-3</v>
      </c>
      <c r="J1476" s="319">
        <f t="shared" si="540"/>
        <v>1.3388414E-4</v>
      </c>
      <c r="K1476" s="319">
        <v>1.9583732999999999E-2</v>
      </c>
      <c r="L1476" s="319">
        <v>9.8429267999999999E-4</v>
      </c>
      <c r="M1476" s="319">
        <v>5.4546548E-4</v>
      </c>
      <c r="N1476" s="319">
        <v>4.5826611999999999E-4</v>
      </c>
      <c r="O1476" s="319">
        <v>1.335388E-4</v>
      </c>
      <c r="P1476" s="319">
        <v>0</v>
      </c>
      <c r="Q1476" s="319">
        <v>0</v>
      </c>
      <c r="R1476" s="319">
        <v>0</v>
      </c>
      <c r="S1476" s="319">
        <v>1.3388414E-4</v>
      </c>
      <c r="T1476" s="319">
        <v>0</v>
      </c>
      <c r="U1476" s="319">
        <v>0</v>
      </c>
      <c r="V1476" s="319">
        <v>0</v>
      </c>
      <c r="W1476" s="319">
        <v>0</v>
      </c>
      <c r="X1476" s="319">
        <v>0</v>
      </c>
      <c r="Y1476" s="210"/>
      <c r="Z1476" s="320">
        <f t="shared" si="547"/>
        <v>0.14724611278195487</v>
      </c>
      <c r="AA1476" s="210"/>
      <c r="AB1476" s="321">
        <f t="shared" si="548"/>
        <v>1.9583732999999999E-2</v>
      </c>
      <c r="AC1476" s="321">
        <f t="shared" si="549"/>
        <v>2.12156308E-3</v>
      </c>
      <c r="AD1476" s="321">
        <f t="shared" si="541"/>
        <v>1.52975816E-3</v>
      </c>
      <c r="AE1476" s="321">
        <f t="shared" si="550"/>
        <v>1.52975816E-3</v>
      </c>
      <c r="AF1476" s="321">
        <f t="shared" si="551"/>
        <v>1.3388414E-4</v>
      </c>
      <c r="AG1476"/>
      <c r="AH1476" s="121">
        <v>2.1654849</v>
      </c>
      <c r="AI1476" s="121">
        <v>1.7542584999999999</v>
      </c>
      <c r="AJ1476" s="121">
        <v>0</v>
      </c>
      <c r="AK1476" s="121">
        <v>0</v>
      </c>
      <c r="AL1476" s="121">
        <v>3.009179E-2</v>
      </c>
      <c r="AM1476" s="121">
        <v>0.16456547999999999</v>
      </c>
      <c r="AN1476" s="121">
        <v>0.21656919999999999</v>
      </c>
      <c r="AO1476"/>
      <c r="AP1476" s="282">
        <v>2.8745735999999998E-3</v>
      </c>
      <c r="AQ1476" s="282">
        <v>2.6999013999999999E-3</v>
      </c>
      <c r="AR1476" s="282">
        <v>1.2127319E-4</v>
      </c>
      <c r="AS1476" s="283">
        <v>5.3399003000000003E-5</v>
      </c>
      <c r="AT1476" s="255">
        <f t="shared" si="542"/>
        <v>1.6186459787700001E-7</v>
      </c>
      <c r="AU1476" s="256">
        <f t="shared" si="543"/>
        <v>4.4849551232800001E-10</v>
      </c>
      <c r="AV1476" s="256">
        <f t="shared" si="544"/>
        <v>7.4788519487000004E-3</v>
      </c>
      <c r="AW1476" s="272">
        <v>1.3664440000000001E-7</v>
      </c>
      <c r="AX1476" s="272">
        <v>4.1228912999999998E-10</v>
      </c>
      <c r="AY1476" s="272">
        <v>1.1264327999999999E-14</v>
      </c>
      <c r="AZ1476" s="273">
        <v>0</v>
      </c>
      <c r="BA1476" s="273">
        <v>0</v>
      </c>
      <c r="BB1476" s="272">
        <v>6.8140877000000005E-11</v>
      </c>
      <c r="BC1476" s="272">
        <v>2.5152057000000001E-8</v>
      </c>
      <c r="BD1476" s="272">
        <v>9.6595309999999995E-12</v>
      </c>
      <c r="BE1476" s="272">
        <v>2.6535587000000002E-11</v>
      </c>
      <c r="BF1476" s="273">
        <v>0</v>
      </c>
      <c r="BG1476" s="273">
        <v>0</v>
      </c>
      <c r="BH1476" s="273">
        <v>0</v>
      </c>
      <c r="BI1476" s="273">
        <v>0</v>
      </c>
      <c r="BJ1476" s="273">
        <v>0</v>
      </c>
      <c r="BK1476" s="273">
        <v>0</v>
      </c>
      <c r="BL1476" s="273">
        <v>0</v>
      </c>
      <c r="BM1476" s="273">
        <v>0</v>
      </c>
      <c r="BN1476" s="272">
        <v>2.7022487000000002E-6</v>
      </c>
      <c r="BO1476" s="273">
        <v>7.4761497000000003E-3</v>
      </c>
      <c r="BP1476" s="273">
        <v>0</v>
      </c>
      <c r="BQ1476" s="273">
        <v>0</v>
      </c>
      <c r="BR1476" s="273">
        <v>0</v>
      </c>
      <c r="BS1476"/>
      <c r="BT1476" s="274">
        <v>6.9292429999999998E-6</v>
      </c>
      <c r="BU1476" s="274">
        <v>2.0537820000000001E-7</v>
      </c>
      <c r="BV1476" s="274">
        <v>4.1056124000000002E-6</v>
      </c>
      <c r="BW1476" s="121">
        <v>0</v>
      </c>
      <c r="BX1476" s="274">
        <v>2.5580953E-7</v>
      </c>
      <c r="BY1476" s="274">
        <v>4.4113136000000003E-8</v>
      </c>
      <c r="BZ1476" s="121">
        <v>0</v>
      </c>
      <c r="CA1476" s="274">
        <v>6.6954247000000001E-8</v>
      </c>
      <c r="CB1476" s="121">
        <v>0</v>
      </c>
      <c r="CC1476" s="121">
        <v>0</v>
      </c>
      <c r="CD1476" s="121">
        <v>0</v>
      </c>
      <c r="CE1476" s="121">
        <v>0</v>
      </c>
      <c r="CF1476" s="121">
        <v>0</v>
      </c>
      <c r="CG1476" s="274">
        <v>9.6918652000000004E-8</v>
      </c>
      <c r="CH1476" s="274">
        <v>2.0898852000000002E-6</v>
      </c>
      <c r="CI1476" s="274">
        <v>6.4571636999999998E-8</v>
      </c>
      <c r="CJ1476" s="121">
        <v>0</v>
      </c>
      <c r="CK1476"/>
      <c r="CL1476" s="322">
        <v>0</v>
      </c>
      <c r="CM1476" s="322">
        <v>0.14724612000000001</v>
      </c>
      <c r="CN1476" s="322">
        <v>1.8562773E-3</v>
      </c>
      <c r="CO1476" s="322">
        <v>1.5063416000000001E-4</v>
      </c>
      <c r="CP1476" s="322">
        <v>3.3164390000000001E-6</v>
      </c>
      <c r="CQ1476" s="322">
        <v>0</v>
      </c>
      <c r="CR1476" s="322">
        <v>0</v>
      </c>
      <c r="CS1476" s="322">
        <v>9.8731611000000005E-6</v>
      </c>
      <c r="CT1476" s="322">
        <v>0</v>
      </c>
      <c r="CU1476" s="322">
        <v>0.11102336</v>
      </c>
      <c r="CV1476" s="146"/>
      <c r="CW1476" s="135"/>
      <c r="CX1476" s="78" t="s">
        <v>3461</v>
      </c>
      <c r="DB1476" s="17"/>
      <c r="DC1476"/>
      <c r="DD1476"/>
      <c r="DE1476"/>
      <c r="DF1476"/>
      <c r="DG1476"/>
      <c r="DH1476"/>
      <c r="DI1476"/>
      <c r="DJ1476"/>
      <c r="DK1476"/>
      <c r="DL1476"/>
      <c r="DM1476"/>
      <c r="DN1476"/>
    </row>
    <row r="1477" spans="1:118" ht="14.4" customHeight="1">
      <c r="A1477" t="s">
        <v>3106</v>
      </c>
      <c r="B1477" s="168" t="s">
        <v>2934</v>
      </c>
      <c r="C1477" s="279" t="str">
        <f t="shared" si="545"/>
        <v>B.044.01.277</v>
      </c>
      <c r="D1477" s="14" t="s">
        <v>2935</v>
      </c>
      <c r="E1477" s="278" t="s">
        <v>1810</v>
      </c>
      <c r="F1477" s="281" t="str">
        <f t="shared" si="546"/>
        <v>Electricity Turkmenistan production</v>
      </c>
      <c r="G1477" s="319">
        <f t="shared" si="552"/>
        <v>3.4842419200000002E-2</v>
      </c>
      <c r="H1477" s="319">
        <f t="shared" si="553"/>
        <v>3.9695484E-3</v>
      </c>
      <c r="I1477" s="319">
        <f t="shared" si="539"/>
        <v>5.9082297999999995E-3</v>
      </c>
      <c r="J1477" s="319">
        <f t="shared" si="540"/>
        <v>0</v>
      </c>
      <c r="K1477" s="319">
        <v>2.4964640999999999E-2</v>
      </c>
      <c r="L1477" s="319">
        <v>2.7467429999999998E-3</v>
      </c>
      <c r="M1477" s="319">
        <v>3.1614868000000001E-3</v>
      </c>
      <c r="N1477" s="319">
        <v>2.6560843000000001E-3</v>
      </c>
      <c r="O1477" s="319">
        <v>1.3134640999999999E-3</v>
      </c>
      <c r="P1477" s="319">
        <v>0</v>
      </c>
      <c r="Q1477" s="319">
        <v>0</v>
      </c>
      <c r="R1477" s="319">
        <v>0</v>
      </c>
      <c r="S1477" s="319">
        <v>0</v>
      </c>
      <c r="T1477" s="319">
        <v>0</v>
      </c>
      <c r="U1477" s="319">
        <v>0</v>
      </c>
      <c r="V1477" s="319">
        <v>0</v>
      </c>
      <c r="W1477" s="319">
        <v>0</v>
      </c>
      <c r="X1477" s="319">
        <v>0</v>
      </c>
      <c r="Y1477" s="210"/>
      <c r="Z1477" s="320">
        <f t="shared" si="547"/>
        <v>0.18770406766917291</v>
      </c>
      <c r="AA1477" s="210"/>
      <c r="AB1477" s="321">
        <f t="shared" si="548"/>
        <v>2.4964640999999999E-2</v>
      </c>
      <c r="AC1477" s="321">
        <f t="shared" si="549"/>
        <v>9.8777781999999995E-3</v>
      </c>
      <c r="AD1477" s="321">
        <f t="shared" si="541"/>
        <v>5.9082297999999995E-3</v>
      </c>
      <c r="AE1477" s="321">
        <f t="shared" si="550"/>
        <v>5.9082297999999995E-3</v>
      </c>
      <c r="AF1477" s="321">
        <f t="shared" si="551"/>
        <v>0</v>
      </c>
      <c r="AG1477"/>
      <c r="AH1477" s="121">
        <v>2.3368421000000001</v>
      </c>
      <c r="AI1477" s="121">
        <v>2.3368421000000001</v>
      </c>
      <c r="AJ1477" s="121">
        <v>0</v>
      </c>
      <c r="AK1477" s="121">
        <v>0</v>
      </c>
      <c r="AL1477" s="121">
        <v>0</v>
      </c>
      <c r="AM1477" s="121">
        <v>0</v>
      </c>
      <c r="AN1477" s="121">
        <v>0</v>
      </c>
      <c r="AO1477"/>
      <c r="AP1477" s="282">
        <v>4.9020228999999997E-3</v>
      </c>
      <c r="AQ1477" s="282">
        <v>4.5887239000000002E-3</v>
      </c>
      <c r="AR1477" s="282">
        <v>1.8192299E-4</v>
      </c>
      <c r="AS1477" s="282">
        <v>1.31376E-4</v>
      </c>
      <c r="AT1477" s="255">
        <f t="shared" si="542"/>
        <v>2.7510335063999999E-7</v>
      </c>
      <c r="AU1477" s="256">
        <f t="shared" si="543"/>
        <v>6.7279211636099999E-10</v>
      </c>
      <c r="AV1477" s="256">
        <f t="shared" si="544"/>
        <v>1.84E-2</v>
      </c>
      <c r="AW1477" s="272">
        <v>1.7418936999999999E-7</v>
      </c>
      <c r="AX1477" s="272">
        <v>5.2557138999999996E-10</v>
      </c>
      <c r="AY1477" s="272">
        <v>1.4359361E-14</v>
      </c>
      <c r="AZ1477" s="273">
        <v>0</v>
      </c>
      <c r="BA1477" s="273">
        <v>0</v>
      </c>
      <c r="BB1477" s="272">
        <v>3.9494063999999999E-10</v>
      </c>
      <c r="BC1477" s="272">
        <v>1.0051904E-7</v>
      </c>
      <c r="BD1477" s="272">
        <v>5.5986089999999997E-11</v>
      </c>
      <c r="BE1477" s="272">
        <v>9.1220276999999995E-11</v>
      </c>
      <c r="BF1477" s="273">
        <v>0</v>
      </c>
      <c r="BG1477" s="273">
        <v>0</v>
      </c>
      <c r="BH1477" s="273">
        <v>0</v>
      </c>
      <c r="BI1477" s="273">
        <v>0</v>
      </c>
      <c r="BJ1477" s="273">
        <v>0</v>
      </c>
      <c r="BK1477" s="273">
        <v>0</v>
      </c>
      <c r="BL1477" s="273">
        <v>0</v>
      </c>
      <c r="BM1477" s="273">
        <v>0</v>
      </c>
      <c r="BN1477" s="273">
        <v>0</v>
      </c>
      <c r="BO1477" s="273">
        <v>1.84E-2</v>
      </c>
      <c r="BP1477" s="273">
        <v>0</v>
      </c>
      <c r="BQ1477" s="273">
        <v>0</v>
      </c>
      <c r="BR1477" s="273">
        <v>0</v>
      </c>
      <c r="BS1477"/>
      <c r="BT1477" s="274">
        <v>1.1474790999999999E-5</v>
      </c>
      <c r="BU1477" s="274">
        <v>7.5892542000000004E-7</v>
      </c>
      <c r="BV1477" s="274">
        <v>5.2336873999999996E-6</v>
      </c>
      <c r="BW1477" s="121">
        <v>0</v>
      </c>
      <c r="BX1477" s="274">
        <v>1.6101482999999999E-6</v>
      </c>
      <c r="BY1477" s="274">
        <v>2.5567722E-7</v>
      </c>
      <c r="BZ1477" s="121">
        <v>0</v>
      </c>
      <c r="CA1477" s="274">
        <v>3.8806298999999999E-7</v>
      </c>
      <c r="CB1477" s="121">
        <v>0</v>
      </c>
      <c r="CC1477" s="121">
        <v>0</v>
      </c>
      <c r="CD1477" s="121">
        <v>0</v>
      </c>
      <c r="CE1477" s="121">
        <v>0</v>
      </c>
      <c r="CF1477" s="121">
        <v>0</v>
      </c>
      <c r="CG1477" s="274">
        <v>5.3372918000000005E-7</v>
      </c>
      <c r="CH1477" s="274">
        <v>2.6945603E-6</v>
      </c>
      <c r="CI1477" s="121">
        <v>0</v>
      </c>
      <c r="CJ1477" s="121">
        <v>0</v>
      </c>
      <c r="CK1477"/>
      <c r="CL1477" s="322">
        <v>0</v>
      </c>
      <c r="CM1477" s="322">
        <v>0.18770407</v>
      </c>
      <c r="CN1477" s="322">
        <v>1.0758877E-2</v>
      </c>
      <c r="CO1477" s="322">
        <v>5.7788551000000001E-4</v>
      </c>
      <c r="CP1477" s="322">
        <v>1.9221890999999998E-5</v>
      </c>
      <c r="CQ1477" s="322">
        <v>0</v>
      </c>
      <c r="CR1477" s="322">
        <v>0</v>
      </c>
      <c r="CS1477" s="322">
        <v>5.2638802E-5</v>
      </c>
      <c r="CT1477" s="322">
        <v>0</v>
      </c>
      <c r="CU1477" s="322">
        <v>0.31578947000000002</v>
      </c>
      <c r="CV1477" s="146"/>
      <c r="CW1477" s="135"/>
      <c r="CX1477" s="78" t="s">
        <v>3461</v>
      </c>
      <c r="DB1477" s="17"/>
      <c r="DC1477"/>
      <c r="DD1477"/>
      <c r="DE1477"/>
      <c r="DF1477"/>
      <c r="DG1477"/>
      <c r="DH1477"/>
      <c r="DI1477"/>
      <c r="DJ1477"/>
      <c r="DK1477"/>
      <c r="DL1477"/>
      <c r="DM1477"/>
      <c r="DN1477"/>
    </row>
    <row r="1478" spans="1:118" ht="14.4" customHeight="1">
      <c r="A1478" t="s">
        <v>3107</v>
      </c>
      <c r="B1478" s="168" t="s">
        <v>2934</v>
      </c>
      <c r="C1478" s="279" t="str">
        <f t="shared" si="545"/>
        <v>B.044.01.278</v>
      </c>
      <c r="D1478" s="14" t="s">
        <v>2935</v>
      </c>
      <c r="E1478" s="278" t="s">
        <v>1810</v>
      </c>
      <c r="F1478" s="281" t="str">
        <f t="shared" si="546"/>
        <v>Electricity Turks and Caicos Islands production</v>
      </c>
      <c r="G1478" s="319">
        <f t="shared" si="552"/>
        <v>4.0922396399999998E-2</v>
      </c>
      <c r="H1478" s="319">
        <f t="shared" si="553"/>
        <v>2.8650435999999996E-3</v>
      </c>
      <c r="I1478" s="319">
        <f t="shared" si="539"/>
        <v>8.6645457999999995E-3</v>
      </c>
      <c r="J1478" s="319">
        <f t="shared" si="540"/>
        <v>0</v>
      </c>
      <c r="K1478" s="319">
        <v>2.9392807E-2</v>
      </c>
      <c r="L1478" s="319">
        <v>6.8177300999999997E-3</v>
      </c>
      <c r="M1478" s="319">
        <v>1.8468156999999999E-3</v>
      </c>
      <c r="N1478" s="319">
        <v>1.5515794999999999E-3</v>
      </c>
      <c r="O1478" s="319">
        <v>1.3134640999999999E-3</v>
      </c>
      <c r="P1478" s="319">
        <v>0</v>
      </c>
      <c r="Q1478" s="319">
        <v>0</v>
      </c>
      <c r="R1478" s="319">
        <v>0</v>
      </c>
      <c r="S1478" s="319">
        <v>0</v>
      </c>
      <c r="T1478" s="319">
        <v>0</v>
      </c>
      <c r="U1478" s="319">
        <v>0</v>
      </c>
      <c r="V1478" s="319">
        <v>0</v>
      </c>
      <c r="W1478" s="319">
        <v>0</v>
      </c>
      <c r="X1478" s="319">
        <v>0</v>
      </c>
      <c r="Y1478" s="210"/>
      <c r="Z1478" s="320">
        <f t="shared" si="547"/>
        <v>0.22099854887218043</v>
      </c>
      <c r="AA1478" s="210"/>
      <c r="AB1478" s="321">
        <f t="shared" si="548"/>
        <v>2.9392807E-2</v>
      </c>
      <c r="AC1478" s="321">
        <f t="shared" si="549"/>
        <v>1.15295894E-2</v>
      </c>
      <c r="AD1478" s="321">
        <f t="shared" si="541"/>
        <v>8.6645457999999995E-3</v>
      </c>
      <c r="AE1478" s="321">
        <f t="shared" si="550"/>
        <v>8.6645457999999995E-3</v>
      </c>
      <c r="AF1478" s="321">
        <f t="shared" si="551"/>
        <v>0</v>
      </c>
      <c r="AG1478"/>
      <c r="AH1478" s="121">
        <v>3.0994152000000001</v>
      </c>
      <c r="AI1478" s="121">
        <v>3.0994152000000001</v>
      </c>
      <c r="AJ1478" s="121">
        <v>0</v>
      </c>
      <c r="AK1478" s="121">
        <v>0</v>
      </c>
      <c r="AL1478" s="121">
        <v>0</v>
      </c>
      <c r="AM1478" s="121">
        <v>0</v>
      </c>
      <c r="AN1478" s="121">
        <v>0</v>
      </c>
      <c r="AO1478"/>
      <c r="AP1478" s="282">
        <v>6.5679377999999997E-3</v>
      </c>
      <c r="AQ1478" s="282">
        <v>6.1262399000000002E-3</v>
      </c>
      <c r="AR1478" s="282">
        <v>2.2039967000000001E-4</v>
      </c>
      <c r="AS1478" s="282">
        <v>2.2129825000000001E-4</v>
      </c>
      <c r="AT1478" s="255">
        <f t="shared" si="542"/>
        <v>3.6728056872000001E-7</v>
      </c>
      <c r="AU1478" s="256">
        <f t="shared" si="543"/>
        <v>8.1508754938899991E-10</v>
      </c>
      <c r="AV1478" s="256">
        <f t="shared" si="544"/>
        <v>3.0994152000000001E-2</v>
      </c>
      <c r="AW1478" s="272">
        <v>2.0508666E-7</v>
      </c>
      <c r="AX1478" s="272">
        <v>6.1879595000000003E-10</v>
      </c>
      <c r="AY1478" s="272">
        <v>1.6906389000000001E-14</v>
      </c>
      <c r="AZ1478" s="273">
        <v>0</v>
      </c>
      <c r="BA1478" s="273">
        <v>0</v>
      </c>
      <c r="BB1478" s="272">
        <v>2.3070872000000001E-10</v>
      </c>
      <c r="BC1478" s="272">
        <v>1.6196319999999999E-7</v>
      </c>
      <c r="BD1478" s="272">
        <v>3.2704862999999997E-11</v>
      </c>
      <c r="BE1478" s="272">
        <v>1.6356983E-10</v>
      </c>
      <c r="BF1478" s="273">
        <v>0</v>
      </c>
      <c r="BG1478" s="273">
        <v>0</v>
      </c>
      <c r="BH1478" s="273">
        <v>0</v>
      </c>
      <c r="BI1478" s="273">
        <v>0</v>
      </c>
      <c r="BJ1478" s="273">
        <v>0</v>
      </c>
      <c r="BK1478" s="273">
        <v>0</v>
      </c>
      <c r="BL1478" s="273">
        <v>0</v>
      </c>
      <c r="BM1478" s="273">
        <v>0</v>
      </c>
      <c r="BN1478" s="273">
        <v>0</v>
      </c>
      <c r="BO1478" s="273">
        <v>3.0994152000000001E-2</v>
      </c>
      <c r="BP1478" s="273">
        <v>0</v>
      </c>
      <c r="BQ1478" s="273">
        <v>0</v>
      </c>
      <c r="BR1478" s="273">
        <v>0</v>
      </c>
      <c r="BS1478"/>
      <c r="BT1478" s="274">
        <v>1.3901083999999999E-5</v>
      </c>
      <c r="BU1478" s="274">
        <v>1.2036554999999999E-6</v>
      </c>
      <c r="BV1478" s="274">
        <v>6.1620259999999999E-6</v>
      </c>
      <c r="BW1478" s="121">
        <v>0</v>
      </c>
      <c r="BX1478" s="274">
        <v>2.0557718000000001E-6</v>
      </c>
      <c r="BY1478" s="274">
        <v>1.4935652999999999E-7</v>
      </c>
      <c r="BZ1478" s="121">
        <v>0</v>
      </c>
      <c r="CA1478" s="274">
        <v>2.2669108E-7</v>
      </c>
      <c r="CB1478" s="121">
        <v>0</v>
      </c>
      <c r="CC1478" s="121">
        <v>0</v>
      </c>
      <c r="CD1478" s="121">
        <v>0</v>
      </c>
      <c r="CE1478" s="121">
        <v>0</v>
      </c>
      <c r="CF1478" s="121">
        <v>0</v>
      </c>
      <c r="CG1478" s="274">
        <v>3.6113836E-7</v>
      </c>
      <c r="CH1478" s="274">
        <v>3.7424447999999998E-6</v>
      </c>
      <c r="CI1478" s="121">
        <v>0</v>
      </c>
      <c r="CJ1478" s="121">
        <v>0</v>
      </c>
      <c r="CK1478"/>
      <c r="CL1478" s="322">
        <v>0</v>
      </c>
      <c r="CM1478" s="322">
        <v>0.22099854999999999</v>
      </c>
      <c r="CN1478" s="322">
        <v>6.2849111999999999E-3</v>
      </c>
      <c r="CO1478" s="322">
        <v>8.5777859000000004E-4</v>
      </c>
      <c r="CP1478" s="322">
        <v>1.1228669999999999E-5</v>
      </c>
      <c r="CQ1478" s="322">
        <v>0</v>
      </c>
      <c r="CR1478" s="322">
        <v>0</v>
      </c>
      <c r="CS1478" s="322">
        <v>7.6160251000000003E-5</v>
      </c>
      <c r="CT1478" s="322">
        <v>0</v>
      </c>
      <c r="CU1478" s="322">
        <v>0.42105262999999998</v>
      </c>
      <c r="CV1478" s="146"/>
      <c r="CW1478" s="135"/>
      <c r="CX1478" s="78" t="s">
        <v>3461</v>
      </c>
      <c r="DB1478" s="17"/>
      <c r="DC1478"/>
      <c r="DD1478"/>
      <c r="DE1478"/>
      <c r="DF1478"/>
      <c r="DG1478"/>
      <c r="DH1478"/>
      <c r="DI1478"/>
      <c r="DJ1478"/>
      <c r="DK1478"/>
      <c r="DL1478"/>
      <c r="DM1478"/>
      <c r="DN1478"/>
    </row>
    <row r="1479" spans="1:118" ht="14.4" customHeight="1">
      <c r="A1479" t="s">
        <v>3688</v>
      </c>
      <c r="B1479" s="168" t="s">
        <v>2934</v>
      </c>
      <c r="C1479" s="279" t="str">
        <f t="shared" si="545"/>
        <v>B.044.01.279</v>
      </c>
      <c r="D1479" s="14" t="s">
        <v>2935</v>
      </c>
      <c r="E1479" s="278" t="s">
        <v>1810</v>
      </c>
      <c r="F1479" s="281" t="str">
        <f t="shared" si="546"/>
        <v>Electricity U.S. Pacific Islands production (no data)</v>
      </c>
      <c r="G1479" s="319">
        <f t="shared" si="552"/>
        <v>0</v>
      </c>
      <c r="H1479" s="319">
        <f t="shared" si="553"/>
        <v>0</v>
      </c>
      <c r="I1479" s="319">
        <f t="shared" ref="I1479:I1542" si="554">L1479+M1479+R1479+V1479</f>
        <v>0</v>
      </c>
      <c r="J1479" s="319">
        <f t="shared" ref="J1479:J1542" si="555">S1479+T1479+U1479+W1479+X1479</f>
        <v>0</v>
      </c>
      <c r="K1479" s="319">
        <v>0</v>
      </c>
      <c r="L1479" s="319">
        <v>0</v>
      </c>
      <c r="M1479" s="319">
        <v>0</v>
      </c>
      <c r="N1479" s="319">
        <v>0</v>
      </c>
      <c r="O1479" s="319">
        <v>0</v>
      </c>
      <c r="P1479" s="319">
        <v>0</v>
      </c>
      <c r="Q1479" s="319">
        <v>0</v>
      </c>
      <c r="R1479" s="319">
        <v>0</v>
      </c>
      <c r="S1479" s="319">
        <v>0</v>
      </c>
      <c r="T1479" s="319">
        <v>0</v>
      </c>
      <c r="U1479" s="319">
        <v>0</v>
      </c>
      <c r="V1479" s="319">
        <v>0</v>
      </c>
      <c r="W1479" s="319">
        <v>0</v>
      </c>
      <c r="X1479" s="319">
        <v>0</v>
      </c>
      <c r="Y1479" s="210"/>
      <c r="Z1479" s="320">
        <f t="shared" si="547"/>
        <v>0</v>
      </c>
      <c r="AA1479" s="210"/>
      <c r="AB1479" s="321">
        <f t="shared" si="548"/>
        <v>0</v>
      </c>
      <c r="AC1479" s="321">
        <f t="shared" si="549"/>
        <v>0</v>
      </c>
      <c r="AD1479" s="321">
        <f t="shared" ref="AD1479:AD1542" si="556">W1479+T1479+L1479+M1479+R1479</f>
        <v>0</v>
      </c>
      <c r="AE1479" s="321">
        <f t="shared" si="550"/>
        <v>0</v>
      </c>
      <c r="AF1479" s="321">
        <f t="shared" si="551"/>
        <v>0</v>
      </c>
      <c r="AG1479"/>
      <c r="AH1479" s="121">
        <v>0</v>
      </c>
      <c r="AI1479" s="121">
        <v>0</v>
      </c>
      <c r="AJ1479" s="121">
        <v>0</v>
      </c>
      <c r="AK1479" s="121">
        <v>0</v>
      </c>
      <c r="AL1479" s="121">
        <v>0</v>
      </c>
      <c r="AM1479" s="121">
        <v>0</v>
      </c>
      <c r="AN1479" s="121">
        <v>0</v>
      </c>
      <c r="AO1479"/>
      <c r="AP1479" s="282">
        <v>0</v>
      </c>
      <c r="AQ1479" s="282">
        <v>0</v>
      </c>
      <c r="AR1479" s="282">
        <v>0</v>
      </c>
      <c r="AS1479" s="282">
        <v>0</v>
      </c>
      <c r="AT1479" s="255">
        <f t="shared" si="542"/>
        <v>0</v>
      </c>
      <c r="AU1479" s="256">
        <f t="shared" si="543"/>
        <v>0</v>
      </c>
      <c r="AV1479" s="256">
        <f t="shared" si="544"/>
        <v>0</v>
      </c>
      <c r="AW1479" s="273">
        <v>0</v>
      </c>
      <c r="AX1479" s="273">
        <v>0</v>
      </c>
      <c r="AY1479" s="273">
        <v>0</v>
      </c>
      <c r="AZ1479" s="273">
        <v>0</v>
      </c>
      <c r="BA1479" s="273">
        <v>0</v>
      </c>
      <c r="BB1479" s="273">
        <v>0</v>
      </c>
      <c r="BC1479" s="273">
        <v>0</v>
      </c>
      <c r="BD1479" s="273">
        <v>0</v>
      </c>
      <c r="BE1479" s="273">
        <v>0</v>
      </c>
      <c r="BF1479" s="273">
        <v>0</v>
      </c>
      <c r="BG1479" s="273">
        <v>0</v>
      </c>
      <c r="BH1479" s="273">
        <v>0</v>
      </c>
      <c r="BI1479" s="273">
        <v>0</v>
      </c>
      <c r="BJ1479" s="273">
        <v>0</v>
      </c>
      <c r="BK1479" s="273">
        <v>0</v>
      </c>
      <c r="BL1479" s="273">
        <v>0</v>
      </c>
      <c r="BM1479" s="273">
        <v>0</v>
      </c>
      <c r="BN1479" s="273">
        <v>0</v>
      </c>
      <c r="BO1479" s="273">
        <v>0</v>
      </c>
      <c r="BP1479" s="273">
        <v>0</v>
      </c>
      <c r="BQ1479" s="273">
        <v>0</v>
      </c>
      <c r="BR1479" s="273">
        <v>0</v>
      </c>
      <c r="BS1479"/>
      <c r="BT1479" s="121">
        <v>0</v>
      </c>
      <c r="BU1479" s="121">
        <v>0</v>
      </c>
      <c r="BV1479" s="121">
        <v>0</v>
      </c>
      <c r="BW1479" s="121">
        <v>0</v>
      </c>
      <c r="BX1479" s="121">
        <v>0</v>
      </c>
      <c r="BY1479" s="121">
        <v>0</v>
      </c>
      <c r="BZ1479" s="121">
        <v>0</v>
      </c>
      <c r="CA1479" s="121">
        <v>0</v>
      </c>
      <c r="CB1479" s="121">
        <v>0</v>
      </c>
      <c r="CC1479" s="121">
        <v>0</v>
      </c>
      <c r="CD1479" s="121">
        <v>0</v>
      </c>
      <c r="CE1479" s="121">
        <v>0</v>
      </c>
      <c r="CF1479" s="121">
        <v>0</v>
      </c>
      <c r="CG1479" s="121">
        <v>0</v>
      </c>
      <c r="CH1479" s="121">
        <v>0</v>
      </c>
      <c r="CI1479" s="121">
        <v>0</v>
      </c>
      <c r="CJ1479" s="121">
        <v>0</v>
      </c>
      <c r="CK1479"/>
      <c r="CL1479" s="322">
        <v>0</v>
      </c>
      <c r="CM1479" s="322">
        <v>0</v>
      </c>
      <c r="CN1479" s="322">
        <v>0</v>
      </c>
      <c r="CO1479" s="322">
        <v>0</v>
      </c>
      <c r="CP1479" s="322">
        <v>0</v>
      </c>
      <c r="CQ1479" s="322">
        <v>0</v>
      </c>
      <c r="CR1479" s="322">
        <v>0</v>
      </c>
      <c r="CS1479" s="322">
        <v>0</v>
      </c>
      <c r="CT1479" s="322">
        <v>0</v>
      </c>
      <c r="CU1479" s="322">
        <v>0</v>
      </c>
      <c r="CV1479" s="146"/>
      <c r="CW1479" s="135"/>
      <c r="CX1479" s="78" t="s">
        <v>3461</v>
      </c>
      <c r="DB1479" s="17"/>
      <c r="DC1479"/>
      <c r="DD1479"/>
      <c r="DE1479"/>
      <c r="DF1479"/>
      <c r="DG1479"/>
      <c r="DH1479"/>
      <c r="DI1479"/>
      <c r="DJ1479"/>
      <c r="DK1479"/>
      <c r="DL1479"/>
      <c r="DM1479"/>
      <c r="DN1479"/>
    </row>
    <row r="1480" spans="1:118" ht="14.4" customHeight="1">
      <c r="A1480" t="s">
        <v>3108</v>
      </c>
      <c r="B1480" s="168" t="s">
        <v>2934</v>
      </c>
      <c r="C1480" s="279" t="str">
        <f t="shared" si="545"/>
        <v>B.044.01.280</v>
      </c>
      <c r="D1480" s="14" t="s">
        <v>2935</v>
      </c>
      <c r="E1480" s="278" t="s">
        <v>1810</v>
      </c>
      <c r="F1480" s="281" t="str">
        <f t="shared" si="546"/>
        <v>Electricity Uganda production</v>
      </c>
      <c r="G1480" s="319">
        <f t="shared" si="552"/>
        <v>1.889616804E-3</v>
      </c>
      <c r="H1480" s="319">
        <f t="shared" si="553"/>
        <v>1.31711384E-4</v>
      </c>
      <c r="I1480" s="319">
        <f t="shared" si="554"/>
        <v>3.3396913000000001E-4</v>
      </c>
      <c r="J1480" s="319">
        <f t="shared" si="555"/>
        <v>2.2565639000000001E-4</v>
      </c>
      <c r="K1480" s="319">
        <v>1.1982799000000001E-3</v>
      </c>
      <c r="L1480" s="319">
        <v>2.3061349E-4</v>
      </c>
      <c r="M1480" s="319">
        <v>1.0335564000000001E-4</v>
      </c>
      <c r="N1480" s="319">
        <v>8.6832975000000005E-5</v>
      </c>
      <c r="O1480" s="319">
        <v>4.4878408999999998E-5</v>
      </c>
      <c r="P1480" s="319">
        <v>0</v>
      </c>
      <c r="Q1480" s="319">
        <v>0</v>
      </c>
      <c r="R1480" s="319">
        <v>0</v>
      </c>
      <c r="S1480" s="319">
        <v>2.2565639000000001E-4</v>
      </c>
      <c r="T1480" s="319">
        <v>0</v>
      </c>
      <c r="U1480" s="319">
        <v>0</v>
      </c>
      <c r="V1480" s="319">
        <v>0</v>
      </c>
      <c r="W1480" s="319">
        <v>0</v>
      </c>
      <c r="X1480" s="319">
        <v>0</v>
      </c>
      <c r="Y1480" s="210"/>
      <c r="Z1480" s="320">
        <f t="shared" si="547"/>
        <v>9.0096233082706777E-3</v>
      </c>
      <c r="AA1480" s="210"/>
      <c r="AB1480" s="321">
        <f t="shared" si="548"/>
        <v>1.1982799000000001E-3</v>
      </c>
      <c r="AC1480" s="321">
        <f t="shared" si="549"/>
        <v>4.6568051400000001E-4</v>
      </c>
      <c r="AD1480" s="321">
        <f t="shared" si="556"/>
        <v>3.3396913000000001E-4</v>
      </c>
      <c r="AE1480" s="321">
        <f t="shared" si="550"/>
        <v>3.3396913000000001E-4</v>
      </c>
      <c r="AF1480" s="321">
        <f t="shared" si="551"/>
        <v>2.2565639000000001E-4</v>
      </c>
      <c r="AG1480"/>
      <c r="AH1480" s="121">
        <v>1.1182722</v>
      </c>
      <c r="AI1480" s="121">
        <v>9.1573632000000002E-2</v>
      </c>
      <c r="AJ1480" s="121">
        <v>0</v>
      </c>
      <c r="AK1480" s="121">
        <v>0</v>
      </c>
      <c r="AL1480" s="121">
        <v>3.3875598E-2</v>
      </c>
      <c r="AM1480" s="121">
        <v>3.5885168000000002E-2</v>
      </c>
      <c r="AN1480" s="121">
        <v>0.95693779000000001</v>
      </c>
      <c r="AO1480"/>
      <c r="AP1480" s="282">
        <v>2.5315241000000002E-4</v>
      </c>
      <c r="AQ1480" s="282">
        <v>2.3765318000000001E-4</v>
      </c>
      <c r="AR1480" s="283">
        <v>8.9283455E-6</v>
      </c>
      <c r="AS1480" s="283">
        <v>6.5708766999999998E-6</v>
      </c>
      <c r="AT1480" s="255">
        <f t="shared" si="542"/>
        <v>1.4247792839000001E-8</v>
      </c>
      <c r="AU1480" s="256">
        <f t="shared" si="543"/>
        <v>3.3019028736189996E-11</v>
      </c>
      <c r="AV1480" s="256">
        <f t="shared" si="544"/>
        <v>9.2029085259999997E-4</v>
      </c>
      <c r="AW1480" s="272">
        <v>8.3609305000000006E-9</v>
      </c>
      <c r="AX1480" s="272">
        <v>2.5226945E-11</v>
      </c>
      <c r="AY1480" s="272">
        <v>6.8923619000000003E-16</v>
      </c>
      <c r="AZ1480" s="273">
        <v>0</v>
      </c>
      <c r="BA1480" s="273">
        <v>0</v>
      </c>
      <c r="BB1480" s="272">
        <v>1.2911439000000001E-11</v>
      </c>
      <c r="BC1480" s="272">
        <v>5.8739509000000003E-9</v>
      </c>
      <c r="BD1480" s="272">
        <v>1.8303029E-12</v>
      </c>
      <c r="BE1480" s="272">
        <v>5.9610915999999997E-12</v>
      </c>
      <c r="BF1480" s="273">
        <v>0</v>
      </c>
      <c r="BG1480" s="273">
        <v>0</v>
      </c>
      <c r="BH1480" s="273">
        <v>0</v>
      </c>
      <c r="BI1480" s="273">
        <v>0</v>
      </c>
      <c r="BJ1480" s="273">
        <v>0</v>
      </c>
      <c r="BK1480" s="273">
        <v>0</v>
      </c>
      <c r="BL1480" s="273">
        <v>0</v>
      </c>
      <c r="BM1480" s="273">
        <v>0</v>
      </c>
      <c r="BN1480" s="272">
        <v>4.5545325999999999E-6</v>
      </c>
      <c r="BO1480" s="273">
        <v>9.1573632000000002E-4</v>
      </c>
      <c r="BP1480" s="273">
        <v>0</v>
      </c>
      <c r="BQ1480" s="273">
        <v>0</v>
      </c>
      <c r="BR1480" s="273">
        <v>0</v>
      </c>
      <c r="BS1480"/>
      <c r="BT1480" s="274">
        <v>6.2708451999999996E-7</v>
      </c>
      <c r="BU1480" s="274">
        <v>4.5348366000000001E-8</v>
      </c>
      <c r="BV1480" s="274">
        <v>2.5121221000000001E-7</v>
      </c>
      <c r="BW1480" s="121">
        <v>0</v>
      </c>
      <c r="BX1480" s="274">
        <v>7.1291692999999999E-8</v>
      </c>
      <c r="BY1480" s="274">
        <v>8.3586254000000003E-9</v>
      </c>
      <c r="BZ1480" s="121">
        <v>0</v>
      </c>
      <c r="CA1480" s="274">
        <v>1.2686595E-8</v>
      </c>
      <c r="CB1480" s="121">
        <v>0</v>
      </c>
      <c r="CC1480" s="121">
        <v>0</v>
      </c>
      <c r="CD1480" s="121">
        <v>0</v>
      </c>
      <c r="CE1480" s="121">
        <v>0</v>
      </c>
      <c r="CF1480" s="121">
        <v>0</v>
      </c>
      <c r="CG1480" s="274">
        <v>1.8781882000000001E-8</v>
      </c>
      <c r="CH1480" s="274">
        <v>1.1057223000000001E-7</v>
      </c>
      <c r="CI1480" s="274">
        <v>1.0883291999999999E-7</v>
      </c>
      <c r="CJ1480" s="121">
        <v>0</v>
      </c>
      <c r="CK1480"/>
      <c r="CL1480" s="322">
        <v>0</v>
      </c>
      <c r="CM1480" s="322">
        <v>9.0096233000000001E-3</v>
      </c>
      <c r="CN1480" s="322">
        <v>3.5173030000000002E-4</v>
      </c>
      <c r="CO1480" s="322">
        <v>3.2943749000000002E-5</v>
      </c>
      <c r="CP1480" s="322">
        <v>6.2840399999999999E-7</v>
      </c>
      <c r="CQ1480" s="322">
        <v>0</v>
      </c>
      <c r="CR1480" s="322">
        <v>0</v>
      </c>
      <c r="CS1480" s="322">
        <v>2.6279149000000001E-6</v>
      </c>
      <c r="CT1480" s="322">
        <v>0</v>
      </c>
      <c r="CU1480" s="322">
        <v>1.2440191999999999E-2</v>
      </c>
      <c r="CW1480" s="135"/>
      <c r="CX1480" s="78" t="s">
        <v>3461</v>
      </c>
      <c r="DB1480" s="17"/>
      <c r="DC1480"/>
      <c r="DD1480"/>
      <c r="DE1480"/>
      <c r="DF1480"/>
      <c r="DG1480"/>
      <c r="DH1480"/>
      <c r="DI1480"/>
      <c r="DJ1480"/>
      <c r="DK1480"/>
      <c r="DL1480"/>
      <c r="DM1480"/>
      <c r="DN1480"/>
    </row>
    <row r="1481" spans="1:118" ht="14.4" customHeight="1">
      <c r="A1481" t="s">
        <v>3109</v>
      </c>
      <c r="B1481" s="168" t="s">
        <v>2934</v>
      </c>
      <c r="C1481" s="279" t="str">
        <f t="shared" si="545"/>
        <v>B.044.01.281</v>
      </c>
      <c r="D1481" s="14" t="s">
        <v>2935</v>
      </c>
      <c r="E1481" s="278" t="s">
        <v>1810</v>
      </c>
      <c r="F1481" s="281" t="str">
        <f t="shared" si="546"/>
        <v>Electricity Ukraine production</v>
      </c>
      <c r="G1481" s="319">
        <f t="shared" si="552"/>
        <v>2.6040926823999999E-2</v>
      </c>
      <c r="H1481" s="319">
        <f t="shared" si="553"/>
        <v>1.0103328099999999E-3</v>
      </c>
      <c r="I1481" s="319">
        <f t="shared" si="554"/>
        <v>1.8078068699999999E-3</v>
      </c>
      <c r="J1481" s="319">
        <f t="shared" si="555"/>
        <v>1.3877598944000001E-2</v>
      </c>
      <c r="K1481" s="319">
        <v>9.3451882E-3</v>
      </c>
      <c r="L1481" s="319">
        <v>1.0536059999999999E-3</v>
      </c>
      <c r="M1481" s="319">
        <v>7.5420087E-4</v>
      </c>
      <c r="N1481" s="319">
        <v>6.3363259999999995E-4</v>
      </c>
      <c r="O1481" s="319">
        <v>3.7670021000000002E-4</v>
      </c>
      <c r="P1481" s="319">
        <v>0</v>
      </c>
      <c r="Q1481" s="319">
        <v>0</v>
      </c>
      <c r="R1481" s="319">
        <v>0</v>
      </c>
      <c r="S1481" s="319">
        <v>8.6574943999999997E-5</v>
      </c>
      <c r="T1481" s="319">
        <v>0</v>
      </c>
      <c r="U1481" s="319">
        <v>1.3791024000000001E-2</v>
      </c>
      <c r="V1481" s="319">
        <v>0</v>
      </c>
      <c r="W1481" s="319">
        <v>0</v>
      </c>
      <c r="X1481" s="319">
        <v>0</v>
      </c>
      <c r="Y1481" s="210"/>
      <c r="Z1481" s="320">
        <f t="shared" si="547"/>
        <v>7.0264572932330821E-2</v>
      </c>
      <c r="AA1481" s="210"/>
      <c r="AB1481" s="321">
        <f t="shared" si="548"/>
        <v>9.3451882E-3</v>
      </c>
      <c r="AC1481" s="321">
        <f t="shared" si="549"/>
        <v>2.8181396799999998E-3</v>
      </c>
      <c r="AD1481" s="321">
        <f t="shared" si="556"/>
        <v>1.8078068699999999E-3</v>
      </c>
      <c r="AE1481" s="321">
        <f t="shared" si="550"/>
        <v>1.8078068699999999E-3</v>
      </c>
      <c r="AF1481" s="321">
        <f t="shared" si="551"/>
        <v>1.3877598944000001E-2</v>
      </c>
      <c r="AG1481"/>
      <c r="AH1481" s="121">
        <v>2.8188507</v>
      </c>
      <c r="AI1481" s="121">
        <v>0.77421532000000004</v>
      </c>
      <c r="AJ1481" s="121">
        <v>1.8694776</v>
      </c>
      <c r="AK1481" s="121">
        <v>0</v>
      </c>
      <c r="AL1481" s="121">
        <v>8.4330885999999994E-3</v>
      </c>
      <c r="AM1481" s="121">
        <v>6.7611407999999998E-2</v>
      </c>
      <c r="AN1481" s="121">
        <v>9.9113242000000004E-2</v>
      </c>
      <c r="AO1481"/>
      <c r="AP1481" s="282">
        <v>1.7082191E-3</v>
      </c>
      <c r="AQ1481" s="282">
        <v>1.6264280000000001E-3</v>
      </c>
      <c r="AR1481" s="283">
        <v>6.4974520999999997E-5</v>
      </c>
      <c r="AS1481" s="283">
        <v>1.6816608999999999E-5</v>
      </c>
      <c r="AT1481" s="255">
        <f t="shared" si="542"/>
        <v>9.7507671611999992E-8</v>
      </c>
      <c r="AU1481" s="256">
        <f t="shared" si="543"/>
        <v>2.402903832398E-10</v>
      </c>
      <c r="AV1481" s="256">
        <f t="shared" si="544"/>
        <v>2.3552673841999998E-3</v>
      </c>
      <c r="AW1481" s="272">
        <v>6.5205522999999999E-8</v>
      </c>
      <c r="AX1481" s="272">
        <v>1.9674080000000001E-10</v>
      </c>
      <c r="AY1481" s="272">
        <v>5.3752398000000002E-15</v>
      </c>
      <c r="AZ1481" s="273">
        <v>0</v>
      </c>
      <c r="BA1481" s="273">
        <v>0</v>
      </c>
      <c r="BB1481" s="272">
        <v>9.4216611999999995E-11</v>
      </c>
      <c r="BC1481" s="272">
        <v>3.2207931999999998E-8</v>
      </c>
      <c r="BD1481" s="272">
        <v>1.3355981E-11</v>
      </c>
      <c r="BE1481" s="272">
        <v>3.0188226999999999E-11</v>
      </c>
      <c r="BF1481" s="273">
        <v>0</v>
      </c>
      <c r="BG1481" s="273">
        <v>0</v>
      </c>
      <c r="BH1481" s="273">
        <v>0</v>
      </c>
      <c r="BI1481" s="273">
        <v>0</v>
      </c>
      <c r="BJ1481" s="273">
        <v>0</v>
      </c>
      <c r="BK1481" s="273">
        <v>0</v>
      </c>
      <c r="BL1481" s="273">
        <v>0</v>
      </c>
      <c r="BM1481" s="273">
        <v>0</v>
      </c>
      <c r="BN1481" s="272">
        <v>1.7473842000000001E-6</v>
      </c>
      <c r="BO1481" s="273">
        <v>2.35352E-3</v>
      </c>
      <c r="BP1481" s="273">
        <v>0</v>
      </c>
      <c r="BQ1481" s="273">
        <v>0</v>
      </c>
      <c r="BR1481" s="273">
        <v>0</v>
      </c>
      <c r="BS1481"/>
      <c r="BT1481" s="274">
        <v>6.3358071000000003E-6</v>
      </c>
      <c r="BU1481" s="274">
        <v>2.3914544999999998E-7</v>
      </c>
      <c r="BV1481" s="274">
        <v>1.9591627E-6</v>
      </c>
      <c r="BW1481" s="121">
        <v>0</v>
      </c>
      <c r="BX1481" s="274">
        <v>4.8868548000000003E-7</v>
      </c>
      <c r="BY1481" s="274">
        <v>6.0994080999999999E-8</v>
      </c>
      <c r="BZ1481" s="121">
        <v>0</v>
      </c>
      <c r="CA1481" s="274">
        <v>9.2575889000000002E-8</v>
      </c>
      <c r="CB1481" s="121">
        <v>0</v>
      </c>
      <c r="CC1481" s="121">
        <v>0</v>
      </c>
      <c r="CD1481" s="121">
        <v>0</v>
      </c>
      <c r="CE1481" s="121">
        <v>0</v>
      </c>
      <c r="CF1481" s="121">
        <v>0</v>
      </c>
      <c r="CG1481" s="274">
        <v>1.3109712000000001E-7</v>
      </c>
      <c r="CH1481" s="274">
        <v>3.3223917000000001E-6</v>
      </c>
      <c r="CI1481" s="274">
        <v>4.1754652999999998E-8</v>
      </c>
      <c r="CJ1481" s="121">
        <v>0</v>
      </c>
      <c r="CK1481"/>
      <c r="CL1481" s="322">
        <v>0</v>
      </c>
      <c r="CM1481" s="322">
        <v>7.0264572999999997E-2</v>
      </c>
      <c r="CN1481" s="322">
        <v>2.5666261999999999E-3</v>
      </c>
      <c r="CO1481" s="322">
        <v>1.7760888E-4</v>
      </c>
      <c r="CP1481" s="322">
        <v>4.5855536E-6</v>
      </c>
      <c r="CQ1481" s="322">
        <v>0</v>
      </c>
      <c r="CR1481" s="322">
        <v>0</v>
      </c>
      <c r="CS1481" s="322">
        <v>1.6566659E-5</v>
      </c>
      <c r="CT1481" s="322">
        <v>0</v>
      </c>
      <c r="CU1481" s="322">
        <v>3.1214358000000001E-2</v>
      </c>
      <c r="CV1481" s="146"/>
      <c r="CW1481" s="135"/>
      <c r="CX1481" s="78" t="s">
        <v>3461</v>
      </c>
      <c r="DB1481" s="17"/>
      <c r="DC1481"/>
      <c r="DD1481"/>
      <c r="DE1481"/>
      <c r="DF1481"/>
      <c r="DG1481"/>
      <c r="DH1481"/>
      <c r="DI1481"/>
      <c r="DJ1481"/>
      <c r="DK1481"/>
      <c r="DL1481"/>
      <c r="DM1481"/>
      <c r="DN1481"/>
    </row>
    <row r="1482" spans="1:118" ht="14.4" customHeight="1">
      <c r="A1482" t="s">
        <v>3110</v>
      </c>
      <c r="B1482" s="168" t="s">
        <v>2934</v>
      </c>
      <c r="C1482" s="279" t="str">
        <f t="shared" si="545"/>
        <v>B.044.01.282</v>
      </c>
      <c r="D1482" s="14" t="s">
        <v>2935</v>
      </c>
      <c r="E1482" s="278" t="s">
        <v>1810</v>
      </c>
      <c r="F1482" s="281" t="str">
        <f t="shared" si="546"/>
        <v>Electricity United Arab Emirates production</v>
      </c>
      <c r="G1482" s="319">
        <f t="shared" si="552"/>
        <v>3.2198272505E-2</v>
      </c>
      <c r="H1482" s="319">
        <f t="shared" si="553"/>
        <v>3.2867766000000001E-3</v>
      </c>
      <c r="I1482" s="319">
        <f t="shared" si="554"/>
        <v>4.9745320999999999E-3</v>
      </c>
      <c r="J1482" s="319">
        <f t="shared" si="555"/>
        <v>3.1401898050000001E-3</v>
      </c>
      <c r="K1482" s="319">
        <v>2.0796774000000001E-2</v>
      </c>
      <c r="L1482" s="319">
        <v>2.3527756999999999E-3</v>
      </c>
      <c r="M1482" s="319">
        <v>2.6217564E-3</v>
      </c>
      <c r="N1482" s="319">
        <v>2.2026364000000001E-3</v>
      </c>
      <c r="O1482" s="319">
        <v>1.0841402E-3</v>
      </c>
      <c r="P1482" s="319">
        <v>0</v>
      </c>
      <c r="Q1482" s="319">
        <v>0</v>
      </c>
      <c r="R1482" s="319">
        <v>0</v>
      </c>
      <c r="S1482" s="319">
        <v>5.3966204999999999E-5</v>
      </c>
      <c r="T1482" s="319">
        <v>0</v>
      </c>
      <c r="U1482" s="319">
        <v>3.0862236000000001E-3</v>
      </c>
      <c r="V1482" s="319">
        <v>0</v>
      </c>
      <c r="W1482" s="319">
        <v>0</v>
      </c>
      <c r="X1482" s="319">
        <v>0</v>
      </c>
      <c r="Y1482" s="210"/>
      <c r="Z1482" s="320">
        <f t="shared" si="547"/>
        <v>0.15636672180451128</v>
      </c>
      <c r="AA1482" s="210"/>
      <c r="AB1482" s="321">
        <f t="shared" si="548"/>
        <v>2.0796774000000001E-2</v>
      </c>
      <c r="AC1482" s="321">
        <f t="shared" si="549"/>
        <v>8.2613087000000009E-3</v>
      </c>
      <c r="AD1482" s="321">
        <f t="shared" si="556"/>
        <v>4.9745320999999999E-3</v>
      </c>
      <c r="AE1482" s="321">
        <f t="shared" si="550"/>
        <v>4.9745320999999999E-3</v>
      </c>
      <c r="AF1482" s="321">
        <f t="shared" si="551"/>
        <v>3.1401898050000001E-3</v>
      </c>
      <c r="AG1482"/>
      <c r="AH1482" s="121">
        <v>2.3937651999999998</v>
      </c>
      <c r="AI1482" s="121">
        <v>1.9280866999999999</v>
      </c>
      <c r="AJ1482" s="121">
        <v>0.41836094000000001</v>
      </c>
      <c r="AK1482" s="121">
        <v>0</v>
      </c>
      <c r="AL1482" s="121">
        <v>0</v>
      </c>
      <c r="AM1482" s="121">
        <v>4.7317568999999997E-2</v>
      </c>
      <c r="AN1482" s="121">
        <v>0</v>
      </c>
      <c r="AO1482"/>
      <c r="AP1482" s="282">
        <v>4.0978969000000001E-3</v>
      </c>
      <c r="AQ1482" s="282">
        <v>3.8376627000000002E-3</v>
      </c>
      <c r="AR1482" s="282">
        <v>1.5182952000000001E-4</v>
      </c>
      <c r="AS1482" s="283">
        <v>1.0840461E-4</v>
      </c>
      <c r="AT1482" s="255">
        <f t="shared" si="542"/>
        <v>2.3007570520000001E-7</v>
      </c>
      <c r="AU1482" s="256">
        <f t="shared" si="543"/>
        <v>5.6149971105399997E-10</v>
      </c>
      <c r="AV1482" s="256">
        <f t="shared" si="544"/>
        <v>1.5182718226100001E-2</v>
      </c>
      <c r="AW1482" s="272">
        <v>1.4510832E-7</v>
      </c>
      <c r="AX1482" s="272">
        <v>4.3782681999999998E-10</v>
      </c>
      <c r="AY1482" s="272">
        <v>1.1962054E-14</v>
      </c>
      <c r="AZ1482" s="273">
        <v>0</v>
      </c>
      <c r="BA1482" s="273">
        <v>0</v>
      </c>
      <c r="BB1482" s="272">
        <v>3.275162E-10</v>
      </c>
      <c r="BC1482" s="272">
        <v>8.4639868999999997E-8</v>
      </c>
      <c r="BD1482" s="272">
        <v>4.6428121000000002E-11</v>
      </c>
      <c r="BE1482" s="272">
        <v>7.7232807999999994E-11</v>
      </c>
      <c r="BF1482" s="273">
        <v>0</v>
      </c>
      <c r="BG1482" s="273">
        <v>0</v>
      </c>
      <c r="BH1482" s="273">
        <v>0</v>
      </c>
      <c r="BI1482" s="273">
        <v>0</v>
      </c>
      <c r="BJ1482" s="273">
        <v>0</v>
      </c>
      <c r="BK1482" s="273">
        <v>0</v>
      </c>
      <c r="BL1482" s="273">
        <v>0</v>
      </c>
      <c r="BM1482" s="273">
        <v>0</v>
      </c>
      <c r="BN1482" s="272">
        <v>1.0892260999999999E-6</v>
      </c>
      <c r="BO1482" s="273">
        <v>1.5181629E-2</v>
      </c>
      <c r="BP1482" s="273">
        <v>0</v>
      </c>
      <c r="BQ1482" s="273">
        <v>0</v>
      </c>
      <c r="BR1482" s="273">
        <v>0</v>
      </c>
      <c r="BS1482"/>
      <c r="BT1482" s="274">
        <v>1.0101818E-5</v>
      </c>
      <c r="BU1482" s="274">
        <v>6.4029361000000004E-7</v>
      </c>
      <c r="BV1482" s="274">
        <v>4.3599190999999998E-6</v>
      </c>
      <c r="BW1482" s="121">
        <v>0</v>
      </c>
      <c r="BX1482" s="274">
        <v>1.3397134999999999E-6</v>
      </c>
      <c r="BY1482" s="274">
        <v>2.1202789E-7</v>
      </c>
      <c r="BZ1482" s="121">
        <v>0</v>
      </c>
      <c r="CA1482" s="274">
        <v>3.2181270999999998E-7</v>
      </c>
      <c r="CB1482" s="121">
        <v>0</v>
      </c>
      <c r="CC1482" s="121">
        <v>0</v>
      </c>
      <c r="CD1482" s="121">
        <v>0</v>
      </c>
      <c r="CE1482" s="121">
        <v>0</v>
      </c>
      <c r="CF1482" s="121">
        <v>0</v>
      </c>
      <c r="CG1482" s="274">
        <v>4.4332034999999997E-7</v>
      </c>
      <c r="CH1482" s="274">
        <v>2.7587034999999999E-6</v>
      </c>
      <c r="CI1482" s="274">
        <v>2.6027624999999999E-8</v>
      </c>
      <c r="CJ1482" s="121">
        <v>0</v>
      </c>
      <c r="CK1482"/>
      <c r="CL1482" s="322">
        <v>0</v>
      </c>
      <c r="CM1482" s="322">
        <v>0.15636671999999999</v>
      </c>
      <c r="CN1482" s="322">
        <v>8.9221171999999994E-3</v>
      </c>
      <c r="CO1482" s="322">
        <v>4.8670834000000003E-4</v>
      </c>
      <c r="CP1482" s="322">
        <v>1.5940322000000001E-5</v>
      </c>
      <c r="CQ1482" s="322">
        <v>0</v>
      </c>
      <c r="CR1482" s="322">
        <v>0</v>
      </c>
      <c r="CS1482" s="322">
        <v>4.3982474000000003E-5</v>
      </c>
      <c r="CT1482" s="322">
        <v>0</v>
      </c>
      <c r="CU1482" s="322">
        <v>0.26055230000000001</v>
      </c>
      <c r="CV1482" s="146"/>
      <c r="CW1482" s="135"/>
      <c r="CX1482" s="78" t="s">
        <v>3461</v>
      </c>
      <c r="DB1482" s="17"/>
      <c r="DC1482"/>
      <c r="DD1482"/>
      <c r="DE1482"/>
      <c r="DF1482"/>
      <c r="DG1482"/>
      <c r="DH1482"/>
      <c r="DI1482"/>
      <c r="DJ1482"/>
      <c r="DK1482"/>
      <c r="DL1482"/>
      <c r="DM1482"/>
      <c r="DN1482"/>
    </row>
    <row r="1483" spans="1:118" ht="14.4" customHeight="1">
      <c r="A1483" t="s">
        <v>3111</v>
      </c>
      <c r="B1483" s="168" t="s">
        <v>2934</v>
      </c>
      <c r="C1483" s="279" t="str">
        <f t="shared" si="545"/>
        <v>B.044.01.283</v>
      </c>
      <c r="D1483" s="14" t="s">
        <v>2935</v>
      </c>
      <c r="E1483" s="278" t="s">
        <v>1810</v>
      </c>
      <c r="F1483" s="281" t="str">
        <f t="shared" si="546"/>
        <v>Electricity United States production</v>
      </c>
      <c r="G1483" s="319">
        <f t="shared" si="552"/>
        <v>2.7949854731E-2</v>
      </c>
      <c r="H1483" s="319">
        <f t="shared" si="553"/>
        <v>1.2001160310000001E-3</v>
      </c>
      <c r="I1483" s="319">
        <f t="shared" si="554"/>
        <v>2.9102570999999999E-3</v>
      </c>
      <c r="J1483" s="319">
        <f t="shared" si="555"/>
        <v>4.3660966000000001E-3</v>
      </c>
      <c r="K1483" s="319">
        <v>1.9473384999999999E-2</v>
      </c>
      <c r="L1483" s="319">
        <v>1.5988771999999999E-3</v>
      </c>
      <c r="M1483" s="319">
        <v>1.3113799E-3</v>
      </c>
      <c r="N1483" s="319">
        <v>1.1017397E-3</v>
      </c>
      <c r="O1483" s="319">
        <v>9.8376331E-5</v>
      </c>
      <c r="P1483" s="319">
        <v>0</v>
      </c>
      <c r="Q1483" s="319">
        <v>0</v>
      </c>
      <c r="R1483" s="319">
        <v>0</v>
      </c>
      <c r="S1483" s="319">
        <v>1.0088539999999999E-4</v>
      </c>
      <c r="T1483" s="319">
        <v>0</v>
      </c>
      <c r="U1483" s="319">
        <v>4.2652111999999997E-3</v>
      </c>
      <c r="V1483" s="319">
        <v>0</v>
      </c>
      <c r="W1483" s="319">
        <v>0</v>
      </c>
      <c r="X1483" s="319">
        <v>0</v>
      </c>
      <c r="Y1483" s="210"/>
      <c r="Z1483" s="320">
        <f t="shared" si="547"/>
        <v>0.14641642857142856</v>
      </c>
      <c r="AA1483" s="210"/>
      <c r="AB1483" s="321">
        <f t="shared" si="548"/>
        <v>1.9473384999999999E-2</v>
      </c>
      <c r="AC1483" s="321">
        <f t="shared" si="549"/>
        <v>4.1103731309999995E-3</v>
      </c>
      <c r="AD1483" s="321">
        <f t="shared" si="556"/>
        <v>2.9102570999999999E-3</v>
      </c>
      <c r="AE1483" s="321">
        <f t="shared" si="550"/>
        <v>2.9102570999999999E-3</v>
      </c>
      <c r="AF1483" s="321">
        <f t="shared" si="551"/>
        <v>4.3660966000000001E-3</v>
      </c>
      <c r="AG1483"/>
      <c r="AH1483" s="121">
        <v>2.388728</v>
      </c>
      <c r="AI1483" s="121">
        <v>1.5758220999999999</v>
      </c>
      <c r="AJ1483" s="121">
        <v>0.57818161999999995</v>
      </c>
      <c r="AK1483" s="121">
        <v>0</v>
      </c>
      <c r="AL1483" s="121">
        <v>1.5453758999999999E-2</v>
      </c>
      <c r="AM1483" s="121">
        <v>0.15656402999999999</v>
      </c>
      <c r="AN1483" s="121">
        <v>6.2706455999999994E-2</v>
      </c>
      <c r="AO1483"/>
      <c r="AP1483" s="282">
        <v>3.1795236999999999E-3</v>
      </c>
      <c r="AQ1483" s="282">
        <v>2.9869891999999999E-3</v>
      </c>
      <c r="AR1483" s="282">
        <v>1.2999733000000001E-4</v>
      </c>
      <c r="AS1483" s="283">
        <v>6.2537177999999995E-5</v>
      </c>
      <c r="AT1483" s="255">
        <f t="shared" si="542"/>
        <v>1.7907608576999998E-7</v>
      </c>
      <c r="AU1483" s="256">
        <f t="shared" si="543"/>
        <v>4.8075936385700004E-10</v>
      </c>
      <c r="AV1483" s="256">
        <f t="shared" si="544"/>
        <v>8.7587084191E-3</v>
      </c>
      <c r="AW1483" s="272">
        <v>1.3587444E-7</v>
      </c>
      <c r="AX1483" s="272">
        <v>4.09966E-10</v>
      </c>
      <c r="AY1483" s="272">
        <v>1.1200856999999999E-14</v>
      </c>
      <c r="AZ1483" s="273">
        <v>0</v>
      </c>
      <c r="BA1483" s="273">
        <v>0</v>
      </c>
      <c r="BB1483" s="272">
        <v>1.6382077E-10</v>
      </c>
      <c r="BC1483" s="272">
        <v>4.3037824999999998E-8</v>
      </c>
      <c r="BD1483" s="272">
        <v>2.3222944999999999E-11</v>
      </c>
      <c r="BE1483" s="272">
        <v>4.7559218000000003E-11</v>
      </c>
      <c r="BF1483" s="273">
        <v>0</v>
      </c>
      <c r="BG1483" s="273">
        <v>0</v>
      </c>
      <c r="BH1483" s="273">
        <v>0</v>
      </c>
      <c r="BI1483" s="273">
        <v>0</v>
      </c>
      <c r="BJ1483" s="273">
        <v>0</v>
      </c>
      <c r="BK1483" s="273">
        <v>0</v>
      </c>
      <c r="BL1483" s="273">
        <v>0</v>
      </c>
      <c r="BM1483" s="273">
        <v>0</v>
      </c>
      <c r="BN1483" s="272">
        <v>2.0362190999999999E-6</v>
      </c>
      <c r="BO1483" s="273">
        <v>8.7566721999999993E-3</v>
      </c>
      <c r="BP1483" s="273">
        <v>0</v>
      </c>
      <c r="BQ1483" s="273">
        <v>0</v>
      </c>
      <c r="BR1483" s="273">
        <v>0</v>
      </c>
      <c r="BS1483"/>
      <c r="BT1483" s="274">
        <v>7.9221707999999993E-6</v>
      </c>
      <c r="BU1483" s="274">
        <v>3.8182190000000002E-7</v>
      </c>
      <c r="BV1483" s="274">
        <v>4.0824784999999998E-6</v>
      </c>
      <c r="BW1483" s="121">
        <v>0</v>
      </c>
      <c r="BX1483" s="274">
        <v>3.2348891000000001E-7</v>
      </c>
      <c r="BY1483" s="274">
        <v>1.0605452E-7</v>
      </c>
      <c r="BZ1483" s="121">
        <v>0</v>
      </c>
      <c r="CA1483" s="274">
        <v>1.6096794000000001E-7</v>
      </c>
      <c r="CB1483" s="121">
        <v>0</v>
      </c>
      <c r="CC1483" s="121">
        <v>0</v>
      </c>
      <c r="CD1483" s="121">
        <v>0</v>
      </c>
      <c r="CE1483" s="121">
        <v>0</v>
      </c>
      <c r="CF1483" s="121">
        <v>0</v>
      </c>
      <c r="CG1483" s="274">
        <v>2.2574057999999999E-7</v>
      </c>
      <c r="CH1483" s="274">
        <v>2.5929619999999998E-6</v>
      </c>
      <c r="CI1483" s="274">
        <v>4.8656514000000001E-8</v>
      </c>
      <c r="CJ1483" s="121">
        <v>0</v>
      </c>
      <c r="CK1483"/>
      <c r="CL1483" s="322">
        <v>0</v>
      </c>
      <c r="CM1483" s="322">
        <v>0.14641642999999999</v>
      </c>
      <c r="CN1483" s="322">
        <v>4.4627659000000004E-3</v>
      </c>
      <c r="CO1483" s="322">
        <v>2.8556068000000002E-4</v>
      </c>
      <c r="CP1483" s="322">
        <v>7.9732110000000003E-6</v>
      </c>
      <c r="CQ1483" s="322">
        <v>0</v>
      </c>
      <c r="CR1483" s="322">
        <v>0</v>
      </c>
      <c r="CS1483" s="322">
        <v>1.3503392E-5</v>
      </c>
      <c r="CT1483" s="322">
        <v>0</v>
      </c>
      <c r="CU1483" s="322">
        <v>0.14148648</v>
      </c>
      <c r="CV1483" s="146"/>
      <c r="CW1483" s="135"/>
      <c r="CX1483" s="78" t="s">
        <v>3461</v>
      </c>
      <c r="DB1483" s="17"/>
      <c r="DC1483"/>
      <c r="DD1483"/>
      <c r="DE1483"/>
      <c r="DF1483"/>
      <c r="DG1483"/>
      <c r="DH1483"/>
      <c r="DI1483"/>
      <c r="DJ1483"/>
      <c r="DK1483"/>
      <c r="DL1483"/>
      <c r="DM1483"/>
      <c r="DN1483"/>
    </row>
    <row r="1484" spans="1:118" ht="14.4" customHeight="1">
      <c r="A1484" t="s">
        <v>3112</v>
      </c>
      <c r="B1484" s="168" t="s">
        <v>2934</v>
      </c>
      <c r="C1484" s="279" t="str">
        <f t="shared" si="545"/>
        <v>B.044.01.284</v>
      </c>
      <c r="D1484" s="14" t="s">
        <v>2935</v>
      </c>
      <c r="E1484" s="278" t="s">
        <v>1810</v>
      </c>
      <c r="F1484" s="281" t="str">
        <f t="shared" si="546"/>
        <v>Electricity United States Virgin Islands production</v>
      </c>
      <c r="G1484" s="319">
        <f t="shared" si="552"/>
        <v>3.9904687245999999E-2</v>
      </c>
      <c r="H1484" s="319">
        <f t="shared" si="553"/>
        <v>2.7833127999999999E-3</v>
      </c>
      <c r="I1484" s="319">
        <f t="shared" si="554"/>
        <v>8.4341881999999996E-3</v>
      </c>
      <c r="J1484" s="319">
        <f t="shared" si="555"/>
        <v>3.4301246000000002E-5</v>
      </c>
      <c r="K1484" s="319">
        <v>2.8652884999999999E-2</v>
      </c>
      <c r="L1484" s="319">
        <v>6.6401385999999996E-3</v>
      </c>
      <c r="M1484" s="319">
        <v>1.7940496E-3</v>
      </c>
      <c r="N1484" s="319">
        <v>1.5072486999999999E-3</v>
      </c>
      <c r="O1484" s="319">
        <v>1.2760641E-3</v>
      </c>
      <c r="P1484" s="319">
        <v>0</v>
      </c>
      <c r="Q1484" s="319">
        <v>0</v>
      </c>
      <c r="R1484" s="319">
        <v>0</v>
      </c>
      <c r="S1484" s="319">
        <v>3.4301246000000002E-5</v>
      </c>
      <c r="T1484" s="319">
        <v>0</v>
      </c>
      <c r="U1484" s="319">
        <v>0</v>
      </c>
      <c r="V1484" s="319">
        <v>0</v>
      </c>
      <c r="W1484" s="319">
        <v>0</v>
      </c>
      <c r="X1484" s="319">
        <v>0</v>
      </c>
      <c r="Y1484" s="210"/>
      <c r="Z1484" s="320">
        <f t="shared" si="547"/>
        <v>0.21543522556390976</v>
      </c>
      <c r="AA1484" s="210"/>
      <c r="AB1484" s="321">
        <f t="shared" si="548"/>
        <v>2.8652884999999999E-2</v>
      </c>
      <c r="AC1484" s="321">
        <f t="shared" si="549"/>
        <v>1.1217501E-2</v>
      </c>
      <c r="AD1484" s="321">
        <f t="shared" si="556"/>
        <v>8.4341881999999996E-3</v>
      </c>
      <c r="AE1484" s="321">
        <f t="shared" si="550"/>
        <v>8.4341881999999996E-3</v>
      </c>
      <c r="AF1484" s="321">
        <f t="shared" si="551"/>
        <v>3.4301246000000002E-5</v>
      </c>
      <c r="AG1484"/>
      <c r="AH1484" s="121">
        <v>3.0409358000000002</v>
      </c>
      <c r="AI1484" s="121">
        <v>3.0108606</v>
      </c>
      <c r="AJ1484" s="121">
        <v>0</v>
      </c>
      <c r="AK1484" s="121">
        <v>0</v>
      </c>
      <c r="AL1484" s="121">
        <v>0</v>
      </c>
      <c r="AM1484" s="121">
        <v>3.0075188999999999E-2</v>
      </c>
      <c r="AN1484" s="121">
        <v>0</v>
      </c>
      <c r="AO1484"/>
      <c r="AP1484" s="282">
        <v>6.3978217000000004E-3</v>
      </c>
      <c r="AQ1484" s="282">
        <v>5.9680719E-3</v>
      </c>
      <c r="AR1484" s="282">
        <v>2.1476948E-4</v>
      </c>
      <c r="AS1484" s="282">
        <v>2.1498038999999999E-4</v>
      </c>
      <c r="AT1484" s="255">
        <f t="shared" si="542"/>
        <v>3.5779807705000004E-7</v>
      </c>
      <c r="AU1484" s="256">
        <f t="shared" si="543"/>
        <v>7.9426582979500006E-10</v>
      </c>
      <c r="AV1484" s="256">
        <f t="shared" si="544"/>
        <v>3.010929831873E-2</v>
      </c>
      <c r="AW1484" s="272">
        <v>1.9992389000000001E-7</v>
      </c>
      <c r="AX1484" s="272">
        <v>6.0321863000000001E-10</v>
      </c>
      <c r="AY1484" s="272">
        <v>1.6480794999999998E-14</v>
      </c>
      <c r="AZ1484" s="273">
        <v>0</v>
      </c>
      <c r="BA1484" s="273">
        <v>0</v>
      </c>
      <c r="BB1484" s="272">
        <v>2.2411704999999999E-10</v>
      </c>
      <c r="BC1484" s="272">
        <v>1.5765007E-7</v>
      </c>
      <c r="BD1484" s="272">
        <v>3.1770438999999999E-11</v>
      </c>
      <c r="BE1484" s="272">
        <v>1.5926028000000001E-10</v>
      </c>
      <c r="BF1484" s="273">
        <v>0</v>
      </c>
      <c r="BG1484" s="273">
        <v>0</v>
      </c>
      <c r="BH1484" s="273">
        <v>0</v>
      </c>
      <c r="BI1484" s="273">
        <v>0</v>
      </c>
      <c r="BJ1484" s="273">
        <v>0</v>
      </c>
      <c r="BK1484" s="273">
        <v>0</v>
      </c>
      <c r="BL1484" s="273">
        <v>0</v>
      </c>
      <c r="BM1484" s="273">
        <v>0</v>
      </c>
      <c r="BN1484" s="272">
        <v>6.9231872999999999E-7</v>
      </c>
      <c r="BO1484" s="273">
        <v>3.0108606E-2</v>
      </c>
      <c r="BP1484" s="273">
        <v>0</v>
      </c>
      <c r="BQ1484" s="273">
        <v>0</v>
      </c>
      <c r="BR1484" s="273">
        <v>0</v>
      </c>
      <c r="BS1484"/>
      <c r="BT1484" s="274">
        <v>1.3546243E-5</v>
      </c>
      <c r="BU1484" s="274">
        <v>1.1717740000000001E-6</v>
      </c>
      <c r="BV1484" s="274">
        <v>6.0069057E-6</v>
      </c>
      <c r="BW1484" s="121">
        <v>0</v>
      </c>
      <c r="BX1484" s="274">
        <v>1.9992160999999998E-6</v>
      </c>
      <c r="BY1484" s="274">
        <v>1.4508921E-7</v>
      </c>
      <c r="BZ1484" s="121">
        <v>0</v>
      </c>
      <c r="CA1484" s="274">
        <v>2.2021418999999999E-7</v>
      </c>
      <c r="CB1484" s="121">
        <v>0</v>
      </c>
      <c r="CC1484" s="121">
        <v>0</v>
      </c>
      <c r="CD1484" s="121">
        <v>0</v>
      </c>
      <c r="CE1484" s="121">
        <v>0</v>
      </c>
      <c r="CF1484" s="121">
        <v>0</v>
      </c>
      <c r="CG1484" s="274">
        <v>3.5098297000000001E-7</v>
      </c>
      <c r="CH1484" s="274">
        <v>3.6355178999999999E-6</v>
      </c>
      <c r="CI1484" s="274">
        <v>1.6543315999999999E-8</v>
      </c>
      <c r="CJ1484" s="121">
        <v>0</v>
      </c>
      <c r="CK1484"/>
      <c r="CL1484" s="322">
        <v>0</v>
      </c>
      <c r="CM1484" s="322">
        <v>0.21543522000000001</v>
      </c>
      <c r="CN1484" s="322">
        <v>6.1053425000000003E-3</v>
      </c>
      <c r="CO1484" s="322">
        <v>8.3498703000000002E-4</v>
      </c>
      <c r="CP1484" s="322">
        <v>1.0907851E-5</v>
      </c>
      <c r="CQ1484" s="322">
        <v>0</v>
      </c>
      <c r="CR1484" s="322">
        <v>0</v>
      </c>
      <c r="CS1484" s="322">
        <v>7.4092316000000006E-5</v>
      </c>
      <c r="CT1484" s="322">
        <v>0</v>
      </c>
      <c r="CU1484" s="322">
        <v>0.40902256999999997</v>
      </c>
      <c r="CV1484" s="146"/>
      <c r="CW1484" s="135"/>
      <c r="CX1484" s="78" t="s">
        <v>3461</v>
      </c>
      <c r="DB1484" s="17"/>
      <c r="DC1484"/>
      <c r="DD1484"/>
      <c r="DE1484"/>
      <c r="DF1484"/>
      <c r="DG1484"/>
      <c r="DH1484"/>
      <c r="DI1484"/>
      <c r="DJ1484"/>
      <c r="DK1484"/>
      <c r="DL1484"/>
      <c r="DM1484"/>
      <c r="DN1484"/>
    </row>
    <row r="1485" spans="1:118" ht="14.4" customHeight="1">
      <c r="A1485" t="s">
        <v>3113</v>
      </c>
      <c r="B1485" s="168" t="s">
        <v>2934</v>
      </c>
      <c r="C1485" s="279" t="str">
        <f t="shared" si="545"/>
        <v>B.044.01.285</v>
      </c>
      <c r="D1485" s="14" t="s">
        <v>2935</v>
      </c>
      <c r="E1485" s="278" t="s">
        <v>1810</v>
      </c>
      <c r="F1485" s="281" t="str">
        <f t="shared" si="546"/>
        <v>Electricity Uruguay production</v>
      </c>
      <c r="G1485" s="319">
        <f t="shared" si="552"/>
        <v>6.0716901999999994E-3</v>
      </c>
      <c r="H1485" s="319">
        <f t="shared" si="553"/>
        <v>6.3745817999999997E-4</v>
      </c>
      <c r="I1485" s="319">
        <f t="shared" si="554"/>
        <v>1.0024319699999998E-3</v>
      </c>
      <c r="J1485" s="319">
        <f t="shared" si="555"/>
        <v>2.1874964999999999E-4</v>
      </c>
      <c r="K1485" s="319">
        <v>4.2130503999999996E-3</v>
      </c>
      <c r="L1485" s="319">
        <v>4.9127915999999997E-4</v>
      </c>
      <c r="M1485" s="319">
        <v>5.1115280999999998E-4</v>
      </c>
      <c r="N1485" s="319">
        <v>4.2943875999999998E-4</v>
      </c>
      <c r="O1485" s="319">
        <v>2.0801941999999999E-4</v>
      </c>
      <c r="P1485" s="319">
        <v>0</v>
      </c>
      <c r="Q1485" s="319">
        <v>0</v>
      </c>
      <c r="R1485" s="319">
        <v>0</v>
      </c>
      <c r="S1485" s="319">
        <v>2.1874964999999999E-4</v>
      </c>
      <c r="T1485" s="319">
        <v>0</v>
      </c>
      <c r="U1485" s="319">
        <v>0</v>
      </c>
      <c r="V1485" s="319">
        <v>0</v>
      </c>
      <c r="W1485" s="319">
        <v>0</v>
      </c>
      <c r="X1485" s="319">
        <v>0</v>
      </c>
      <c r="Y1485" s="210"/>
      <c r="Z1485" s="320">
        <f t="shared" si="547"/>
        <v>3.1677070676691725E-2</v>
      </c>
      <c r="AA1485" s="210"/>
      <c r="AB1485" s="321">
        <f t="shared" si="548"/>
        <v>4.2130503999999996E-3</v>
      </c>
      <c r="AC1485" s="321">
        <f t="shared" si="549"/>
        <v>1.6398901499999996E-3</v>
      </c>
      <c r="AD1485" s="321">
        <f t="shared" si="556"/>
        <v>1.0024319699999998E-3</v>
      </c>
      <c r="AE1485" s="321">
        <f t="shared" si="550"/>
        <v>1.0024319699999998E-3</v>
      </c>
      <c r="AF1485" s="321">
        <f t="shared" si="551"/>
        <v>2.1874964999999999E-4</v>
      </c>
      <c r="AG1485"/>
      <c r="AH1485" s="121">
        <v>1.2774201999999999</v>
      </c>
      <c r="AI1485" s="121">
        <v>0.36872455999999998</v>
      </c>
      <c r="AJ1485" s="121">
        <v>0</v>
      </c>
      <c r="AK1485" s="121">
        <v>0</v>
      </c>
      <c r="AL1485" s="121">
        <v>0.12994850999999999</v>
      </c>
      <c r="AM1485" s="121">
        <v>0.37757436999999999</v>
      </c>
      <c r="AN1485" s="121">
        <v>0.40117276000000002</v>
      </c>
      <c r="AO1485"/>
      <c r="AP1485" s="282">
        <v>8.2740635000000005E-4</v>
      </c>
      <c r="AQ1485" s="282">
        <v>7.7563614999999995E-4</v>
      </c>
      <c r="AR1485" s="283">
        <v>3.0689545999999997E-5</v>
      </c>
      <c r="AS1485" s="283">
        <v>2.1080658000000001E-5</v>
      </c>
      <c r="AT1485" s="255">
        <f t="shared" si="542"/>
        <v>4.6500968456000006E-8</v>
      </c>
      <c r="AU1485" s="256">
        <f t="shared" si="543"/>
        <v>1.134968406959E-10</v>
      </c>
      <c r="AV1485" s="256">
        <f t="shared" si="544"/>
        <v>2.9524731305999997E-3</v>
      </c>
      <c r="AW1485" s="272">
        <v>2.9396322000000001E-8</v>
      </c>
      <c r="AX1485" s="272">
        <v>8.8695798000000005E-11</v>
      </c>
      <c r="AY1485" s="272">
        <v>2.4232959000000001E-15</v>
      </c>
      <c r="AZ1485" s="273">
        <v>0</v>
      </c>
      <c r="BA1485" s="273">
        <v>0</v>
      </c>
      <c r="BB1485" s="272">
        <v>6.3854456000000005E-11</v>
      </c>
      <c r="BC1485" s="272">
        <v>1.7040792E-8</v>
      </c>
      <c r="BD1485" s="272">
        <v>9.0518953999999992E-12</v>
      </c>
      <c r="BE1485" s="272">
        <v>1.5746724E-11</v>
      </c>
      <c r="BF1485" s="273">
        <v>0</v>
      </c>
      <c r="BG1485" s="273">
        <v>0</v>
      </c>
      <c r="BH1485" s="273">
        <v>0</v>
      </c>
      <c r="BI1485" s="273">
        <v>0</v>
      </c>
      <c r="BJ1485" s="273">
        <v>0</v>
      </c>
      <c r="BK1485" s="273">
        <v>0</v>
      </c>
      <c r="BL1485" s="273">
        <v>0</v>
      </c>
      <c r="BM1485" s="273">
        <v>0</v>
      </c>
      <c r="BN1485" s="272">
        <v>4.4151306000000003E-6</v>
      </c>
      <c r="BO1485" s="273">
        <v>2.9480579999999999E-3</v>
      </c>
      <c r="BP1485" s="273">
        <v>0</v>
      </c>
      <c r="BQ1485" s="273">
        <v>0</v>
      </c>
      <c r="BR1485" s="273">
        <v>0</v>
      </c>
      <c r="BS1485"/>
      <c r="BT1485" s="274">
        <v>1.9975742000000002E-6</v>
      </c>
      <c r="BU1485" s="274">
        <v>1.2958530999999999E-7</v>
      </c>
      <c r="BV1485" s="274">
        <v>8.8324079000000002E-7</v>
      </c>
      <c r="BW1485" s="121">
        <v>0</v>
      </c>
      <c r="BX1485" s="274">
        <v>2.6211175E-7</v>
      </c>
      <c r="BY1485" s="274">
        <v>4.1338186999999999E-8</v>
      </c>
      <c r="BZ1485" s="121">
        <v>0</v>
      </c>
      <c r="CA1485" s="274">
        <v>6.2742470999999995E-8</v>
      </c>
      <c r="CB1485" s="121">
        <v>0</v>
      </c>
      <c r="CC1485" s="121">
        <v>0</v>
      </c>
      <c r="CD1485" s="121">
        <v>0</v>
      </c>
      <c r="CE1485" s="121">
        <v>0</v>
      </c>
      <c r="CF1485" s="121">
        <v>0</v>
      </c>
      <c r="CG1485" s="274">
        <v>8.6740638000000006E-8</v>
      </c>
      <c r="CH1485" s="274">
        <v>4.2631327000000001E-7</v>
      </c>
      <c r="CI1485" s="274">
        <v>1.0550184E-7</v>
      </c>
      <c r="CJ1485" s="121">
        <v>0</v>
      </c>
      <c r="CK1485"/>
      <c r="CL1485" s="322">
        <v>0</v>
      </c>
      <c r="CM1485" s="322">
        <v>3.1677071000000001E-2</v>
      </c>
      <c r="CN1485" s="322">
        <v>1.7395077E-3</v>
      </c>
      <c r="CO1485" s="322">
        <v>9.8141330000000004E-5</v>
      </c>
      <c r="CP1485" s="322">
        <v>3.1078174000000001E-6</v>
      </c>
      <c r="CQ1485" s="322">
        <v>0</v>
      </c>
      <c r="CR1485" s="322">
        <v>0</v>
      </c>
      <c r="CS1485" s="322">
        <v>8.6901179999999993E-6</v>
      </c>
      <c r="CT1485" s="322">
        <v>0</v>
      </c>
      <c r="CU1485" s="322">
        <v>4.9842676000000002E-2</v>
      </c>
      <c r="CV1485" s="146"/>
      <c r="CW1485" s="135"/>
      <c r="CX1485" s="78" t="s">
        <v>3461</v>
      </c>
      <c r="DB1485" s="14"/>
      <c r="DC1485"/>
      <c r="DD1485"/>
      <c r="DE1485"/>
      <c r="DF1485"/>
      <c r="DG1485"/>
      <c r="DH1485"/>
      <c r="DI1485"/>
      <c r="DJ1485"/>
      <c r="DK1485"/>
      <c r="DL1485"/>
      <c r="DM1485"/>
      <c r="DN1485"/>
    </row>
    <row r="1486" spans="1:118" ht="14.4" customHeight="1">
      <c r="A1486" t="s">
        <v>3114</v>
      </c>
      <c r="B1486" s="168" t="s">
        <v>2934</v>
      </c>
      <c r="C1486" s="279" t="str">
        <f t="shared" si="545"/>
        <v>B.044.01.286</v>
      </c>
      <c r="D1486" s="14" t="s">
        <v>2935</v>
      </c>
      <c r="E1486" s="278" t="s">
        <v>1810</v>
      </c>
      <c r="F1486" s="281" t="str">
        <f t="shared" si="546"/>
        <v>Electricity Uzbekistan production</v>
      </c>
      <c r="G1486" s="319">
        <f t="shared" si="552"/>
        <v>3.3916401496000004E-2</v>
      </c>
      <c r="H1486" s="319">
        <f t="shared" si="553"/>
        <v>3.5873716999999996E-3</v>
      </c>
      <c r="I1486" s="319">
        <f t="shared" si="554"/>
        <v>5.3877366999999995E-3</v>
      </c>
      <c r="J1486" s="319">
        <f t="shared" si="555"/>
        <v>1.7365096E-5</v>
      </c>
      <c r="K1486" s="319">
        <v>2.4923928000000001E-2</v>
      </c>
      <c r="L1486" s="319">
        <v>2.5872906000000001E-3</v>
      </c>
      <c r="M1486" s="319">
        <v>2.8004460999999999E-3</v>
      </c>
      <c r="N1486" s="319">
        <v>2.3527603999999999E-3</v>
      </c>
      <c r="O1486" s="319">
        <v>1.2346112999999999E-3</v>
      </c>
      <c r="P1486" s="319">
        <v>0</v>
      </c>
      <c r="Q1486" s="319">
        <v>0</v>
      </c>
      <c r="R1486" s="319">
        <v>0</v>
      </c>
      <c r="S1486" s="319">
        <v>1.7365096E-5</v>
      </c>
      <c r="T1486" s="319">
        <v>0</v>
      </c>
      <c r="U1486" s="319">
        <v>0</v>
      </c>
      <c r="V1486" s="319">
        <v>0</v>
      </c>
      <c r="W1486" s="319">
        <v>0</v>
      </c>
      <c r="X1486" s="319">
        <v>0</v>
      </c>
      <c r="Y1486" s="210"/>
      <c r="Z1486" s="320">
        <f t="shared" si="547"/>
        <v>0.18739795488721805</v>
      </c>
      <c r="AA1486" s="210"/>
      <c r="AB1486" s="321">
        <f t="shared" si="548"/>
        <v>2.4923928000000001E-2</v>
      </c>
      <c r="AC1486" s="321">
        <f t="shared" si="549"/>
        <v>8.9751083999999991E-3</v>
      </c>
      <c r="AD1486" s="321">
        <f t="shared" si="556"/>
        <v>5.3877366999999995E-3</v>
      </c>
      <c r="AE1486" s="321">
        <f t="shared" si="550"/>
        <v>5.3877366999999995E-3</v>
      </c>
      <c r="AF1486" s="321">
        <f t="shared" si="551"/>
        <v>1.7365096E-5</v>
      </c>
      <c r="AG1486"/>
      <c r="AH1486" s="121">
        <v>2.3734506</v>
      </c>
      <c r="AI1486" s="121">
        <v>2.2843681</v>
      </c>
      <c r="AJ1486" s="121">
        <v>0</v>
      </c>
      <c r="AK1486" s="121">
        <v>0</v>
      </c>
      <c r="AL1486" s="121">
        <v>0</v>
      </c>
      <c r="AM1486" s="121">
        <v>1.7780937999999999E-4</v>
      </c>
      <c r="AN1486" s="121">
        <v>8.8904695000000006E-2</v>
      </c>
      <c r="AO1486"/>
      <c r="AP1486" s="282">
        <v>4.7430976000000001E-3</v>
      </c>
      <c r="AQ1486" s="282">
        <v>4.4570922000000002E-3</v>
      </c>
      <c r="AR1486" s="282">
        <v>1.7802774000000001E-4</v>
      </c>
      <c r="AS1486" s="283">
        <v>1.0797762E-4</v>
      </c>
      <c r="AT1486" s="255">
        <f t="shared" si="542"/>
        <v>2.6721176054999999E-7</v>
      </c>
      <c r="AU1486" s="256">
        <f t="shared" si="543"/>
        <v>6.5838660694400008E-10</v>
      </c>
      <c r="AV1486" s="256">
        <f t="shared" si="544"/>
        <v>1.512291548817E-2</v>
      </c>
      <c r="AW1486" s="272">
        <v>1.739053E-7</v>
      </c>
      <c r="AX1486" s="272">
        <v>5.2471427000000004E-10</v>
      </c>
      <c r="AY1486" s="272">
        <v>1.4335944E-14</v>
      </c>
      <c r="AZ1486" s="273">
        <v>0</v>
      </c>
      <c r="BA1486" s="273">
        <v>0</v>
      </c>
      <c r="BB1486" s="272">
        <v>3.4983855000000001E-10</v>
      </c>
      <c r="BC1486" s="272">
        <v>9.2956621999999995E-8</v>
      </c>
      <c r="BD1486" s="272">
        <v>4.9592498000000001E-11</v>
      </c>
      <c r="BE1486" s="272">
        <v>8.4065502999999996E-11</v>
      </c>
      <c r="BF1486" s="273">
        <v>0</v>
      </c>
      <c r="BG1486" s="273">
        <v>0</v>
      </c>
      <c r="BH1486" s="273">
        <v>0</v>
      </c>
      <c r="BI1486" s="273">
        <v>0</v>
      </c>
      <c r="BJ1486" s="273">
        <v>0</v>
      </c>
      <c r="BK1486" s="273">
        <v>0</v>
      </c>
      <c r="BL1486" s="273">
        <v>0</v>
      </c>
      <c r="BM1486" s="273">
        <v>0</v>
      </c>
      <c r="BN1486" s="272">
        <v>3.5048816999999999E-7</v>
      </c>
      <c r="BO1486" s="273">
        <v>1.5122564999999999E-2</v>
      </c>
      <c r="BP1486" s="273">
        <v>0</v>
      </c>
      <c r="BQ1486" s="273">
        <v>0</v>
      </c>
      <c r="BR1486" s="273">
        <v>0</v>
      </c>
      <c r="BS1486"/>
      <c r="BT1486" s="274">
        <v>1.1145116E-5</v>
      </c>
      <c r="BU1486" s="274">
        <v>6.9474940000000004E-7</v>
      </c>
      <c r="BV1486" s="274">
        <v>5.2251521999999998E-6</v>
      </c>
      <c r="BW1486" s="121">
        <v>0</v>
      </c>
      <c r="BX1486" s="274">
        <v>1.5084781E-6</v>
      </c>
      <c r="BY1486" s="274">
        <v>2.2647897E-7</v>
      </c>
      <c r="BZ1486" s="121">
        <v>0</v>
      </c>
      <c r="CA1486" s="274">
        <v>3.4374634E-7</v>
      </c>
      <c r="CB1486" s="121">
        <v>0</v>
      </c>
      <c r="CC1486" s="121">
        <v>0</v>
      </c>
      <c r="CD1486" s="121">
        <v>0</v>
      </c>
      <c r="CE1486" s="121">
        <v>0</v>
      </c>
      <c r="CF1486" s="121">
        <v>0</v>
      </c>
      <c r="CG1486" s="274">
        <v>4.7423758E-7</v>
      </c>
      <c r="CH1486" s="274">
        <v>2.6638981999999998E-6</v>
      </c>
      <c r="CI1486" s="274">
        <v>8.3750969E-9</v>
      </c>
      <c r="CJ1486" s="121">
        <v>0</v>
      </c>
      <c r="CK1486"/>
      <c r="CL1486" s="322">
        <v>0</v>
      </c>
      <c r="CM1486" s="322">
        <v>0.18739795000000001</v>
      </c>
      <c r="CN1486" s="322">
        <v>9.5302172999999994E-3</v>
      </c>
      <c r="CO1486" s="322">
        <v>5.2728056999999998E-4</v>
      </c>
      <c r="CP1486" s="322">
        <v>1.7026757999999999E-5</v>
      </c>
      <c r="CQ1486" s="322">
        <v>0</v>
      </c>
      <c r="CR1486" s="322">
        <v>0</v>
      </c>
      <c r="CS1486" s="322">
        <v>4.9342104000000001E-5</v>
      </c>
      <c r="CT1486" s="322">
        <v>0</v>
      </c>
      <c r="CU1486" s="322">
        <v>0.25163838999999999</v>
      </c>
      <c r="CV1486" s="146"/>
      <c r="CW1486" s="135"/>
      <c r="CX1486" s="78" t="s">
        <v>3461</v>
      </c>
      <c r="DB1486" s="17"/>
      <c r="DC1486"/>
      <c r="DD1486"/>
      <c r="DE1486"/>
      <c r="DF1486"/>
      <c r="DG1486"/>
      <c r="DH1486"/>
      <c r="DI1486"/>
      <c r="DJ1486"/>
      <c r="DK1486"/>
      <c r="DL1486"/>
      <c r="DM1486"/>
      <c r="DN1486"/>
    </row>
    <row r="1487" spans="1:118" ht="14.4" customHeight="1">
      <c r="A1487" t="s">
        <v>3115</v>
      </c>
      <c r="B1487" s="168" t="s">
        <v>2934</v>
      </c>
      <c r="C1487" s="279" t="str">
        <f t="shared" si="545"/>
        <v>B.044.01.287</v>
      </c>
      <c r="D1487" s="14" t="s">
        <v>2935</v>
      </c>
      <c r="E1487" s="278" t="s">
        <v>1810</v>
      </c>
      <c r="F1487" s="281" t="str">
        <f t="shared" si="546"/>
        <v>Electricity Vanuatu production</v>
      </c>
      <c r="G1487" s="319">
        <f t="shared" si="552"/>
        <v>2.998778496E-2</v>
      </c>
      <c r="H1487" s="319">
        <f t="shared" si="553"/>
        <v>2.0470973399999998E-3</v>
      </c>
      <c r="I1487" s="319">
        <f t="shared" si="554"/>
        <v>6.2749644000000002E-3</v>
      </c>
      <c r="J1487" s="319">
        <f t="shared" si="555"/>
        <v>1.7150622E-4</v>
      </c>
      <c r="K1487" s="319">
        <v>2.1494216999999999E-2</v>
      </c>
      <c r="L1487" s="319">
        <v>4.9558103000000003E-3</v>
      </c>
      <c r="M1487" s="319">
        <v>1.3191540999999999E-3</v>
      </c>
      <c r="N1487" s="319">
        <v>1.1082710999999999E-3</v>
      </c>
      <c r="O1487" s="319">
        <v>9.3882624000000004E-4</v>
      </c>
      <c r="P1487" s="319">
        <v>0</v>
      </c>
      <c r="Q1487" s="319">
        <v>0</v>
      </c>
      <c r="R1487" s="319">
        <v>0</v>
      </c>
      <c r="S1487" s="319">
        <v>1.7150622E-4</v>
      </c>
      <c r="T1487" s="319">
        <v>0</v>
      </c>
      <c r="U1487" s="319">
        <v>0</v>
      </c>
      <c r="V1487" s="319">
        <v>0</v>
      </c>
      <c r="W1487" s="319">
        <v>0</v>
      </c>
      <c r="X1487" s="319">
        <v>0</v>
      </c>
      <c r="Y1487" s="210"/>
      <c r="Z1487" s="320">
        <f t="shared" si="547"/>
        <v>0.16161065413533834</v>
      </c>
      <c r="AA1487" s="210"/>
      <c r="AB1487" s="321">
        <f t="shared" si="548"/>
        <v>2.1494216999999999E-2</v>
      </c>
      <c r="AC1487" s="321">
        <f t="shared" si="549"/>
        <v>8.3220617399999992E-3</v>
      </c>
      <c r="AD1487" s="321">
        <f t="shared" si="556"/>
        <v>6.2749644000000002E-3</v>
      </c>
      <c r="AE1487" s="321">
        <f t="shared" si="550"/>
        <v>6.2749644000000002E-3</v>
      </c>
      <c r="AF1487" s="321">
        <f t="shared" si="551"/>
        <v>1.7150622E-4</v>
      </c>
      <c r="AG1487"/>
      <c r="AH1487" s="121">
        <v>2.5416875000000001</v>
      </c>
      <c r="AI1487" s="121">
        <v>2.2138680000000002</v>
      </c>
      <c r="AJ1487" s="121">
        <v>0</v>
      </c>
      <c r="AK1487" s="121">
        <v>0</v>
      </c>
      <c r="AL1487" s="121">
        <v>0.17744361</v>
      </c>
      <c r="AM1487" s="121">
        <v>0.15037594000000001</v>
      </c>
      <c r="AN1487" s="121">
        <v>0</v>
      </c>
      <c r="AO1487"/>
      <c r="AP1487" s="282">
        <v>4.7790795999999997E-3</v>
      </c>
      <c r="AQ1487" s="282">
        <v>4.4602217000000001E-3</v>
      </c>
      <c r="AR1487" s="282">
        <v>1.6076301000000001E-4</v>
      </c>
      <c r="AS1487" s="282">
        <v>1.5809489E-4</v>
      </c>
      <c r="AT1487" s="255">
        <f t="shared" si="542"/>
        <v>2.6739938194E-7</v>
      </c>
      <c r="AU1487" s="256">
        <f t="shared" si="543"/>
        <v>5.94537769215E-10</v>
      </c>
      <c r="AV1487" s="256">
        <f t="shared" si="544"/>
        <v>2.21421415934E-2</v>
      </c>
      <c r="AW1487" s="272">
        <v>1.4997469000000001E-7</v>
      </c>
      <c r="AX1487" s="272">
        <v>4.5250983999999998E-10</v>
      </c>
      <c r="AY1487" s="272">
        <v>1.2363215000000001E-14</v>
      </c>
      <c r="AZ1487" s="273">
        <v>0</v>
      </c>
      <c r="BA1487" s="273">
        <v>0</v>
      </c>
      <c r="BB1487" s="272">
        <v>1.6479193999999999E-10</v>
      </c>
      <c r="BC1487" s="272">
        <v>1.172599E-7</v>
      </c>
      <c r="BD1487" s="272">
        <v>2.3360616000000001E-11</v>
      </c>
      <c r="BE1487" s="272">
        <v>1.1865495E-10</v>
      </c>
      <c r="BF1487" s="273">
        <v>0</v>
      </c>
      <c r="BG1487" s="273">
        <v>0</v>
      </c>
      <c r="BH1487" s="273">
        <v>0</v>
      </c>
      <c r="BI1487" s="273">
        <v>0</v>
      </c>
      <c r="BJ1487" s="273">
        <v>0</v>
      </c>
      <c r="BK1487" s="273">
        <v>0</v>
      </c>
      <c r="BL1487" s="273">
        <v>0</v>
      </c>
      <c r="BM1487" s="273">
        <v>0</v>
      </c>
      <c r="BN1487" s="272">
        <v>3.4615933999999998E-6</v>
      </c>
      <c r="BO1487" s="273">
        <v>2.2138680000000001E-2</v>
      </c>
      <c r="BP1487" s="273">
        <v>0</v>
      </c>
      <c r="BQ1487" s="273">
        <v>0</v>
      </c>
      <c r="BR1487" s="273">
        <v>0</v>
      </c>
      <c r="BS1487"/>
      <c r="BT1487" s="274">
        <v>1.0141009E-5</v>
      </c>
      <c r="BU1487" s="274">
        <v>8.7229707999999999E-7</v>
      </c>
      <c r="BV1487" s="274">
        <v>4.5061338999999997E-6</v>
      </c>
      <c r="BW1487" s="121">
        <v>0</v>
      </c>
      <c r="BX1487" s="274">
        <v>1.4793114E-6</v>
      </c>
      <c r="BY1487" s="274">
        <v>1.0668324E-7</v>
      </c>
      <c r="BZ1487" s="121">
        <v>0</v>
      </c>
      <c r="CA1487" s="274">
        <v>1.6192219000000001E-7</v>
      </c>
      <c r="CB1487" s="121">
        <v>0</v>
      </c>
      <c r="CC1487" s="121">
        <v>0</v>
      </c>
      <c r="CD1487" s="121">
        <v>0</v>
      </c>
      <c r="CE1487" s="121">
        <v>0</v>
      </c>
      <c r="CF1487" s="121">
        <v>0</v>
      </c>
      <c r="CG1487" s="274">
        <v>2.5877018E-7</v>
      </c>
      <c r="CH1487" s="274">
        <v>2.6731748000000002E-6</v>
      </c>
      <c r="CI1487" s="274">
        <v>8.2716572999999998E-8</v>
      </c>
      <c r="CJ1487" s="121">
        <v>0</v>
      </c>
      <c r="CK1487"/>
      <c r="CL1487" s="322">
        <v>0</v>
      </c>
      <c r="CM1487" s="322">
        <v>0.16161065999999999</v>
      </c>
      <c r="CN1487" s="322">
        <v>4.4892222000000002E-3</v>
      </c>
      <c r="CO1487" s="322">
        <v>6.2128084999999995E-4</v>
      </c>
      <c r="CP1487" s="322">
        <v>8.0204781000000003E-6</v>
      </c>
      <c r="CQ1487" s="322">
        <v>0</v>
      </c>
      <c r="CR1487" s="322">
        <v>0</v>
      </c>
      <c r="CS1487" s="322">
        <v>5.4940525999999998E-5</v>
      </c>
      <c r="CT1487" s="322">
        <v>0</v>
      </c>
      <c r="CU1487" s="322">
        <v>0.30075186999999998</v>
      </c>
      <c r="CV1487" s="146"/>
      <c r="CW1487" s="135"/>
      <c r="CX1487" s="78" t="s">
        <v>3461</v>
      </c>
      <c r="DB1487" s="17"/>
      <c r="DC1487"/>
      <c r="DD1487"/>
      <c r="DE1487"/>
      <c r="DF1487"/>
      <c r="DG1487"/>
      <c r="DH1487"/>
      <c r="DI1487"/>
      <c r="DJ1487"/>
      <c r="DK1487"/>
      <c r="DL1487"/>
      <c r="DM1487"/>
      <c r="DN1487"/>
    </row>
    <row r="1488" spans="1:118" ht="14.4" customHeight="1">
      <c r="A1488" t="s">
        <v>3116</v>
      </c>
      <c r="B1488" s="168" t="s">
        <v>2934</v>
      </c>
      <c r="C1488" s="279" t="str">
        <f t="shared" si="545"/>
        <v>B.044.01.288</v>
      </c>
      <c r="D1488" s="14" t="s">
        <v>2935</v>
      </c>
      <c r="E1488" s="278" t="s">
        <v>1810</v>
      </c>
      <c r="F1488" s="281" t="str">
        <f t="shared" si="546"/>
        <v>Electricity Venezuela production</v>
      </c>
      <c r="G1488" s="319">
        <f t="shared" si="552"/>
        <v>1.339564444E-2</v>
      </c>
      <c r="H1488" s="319">
        <f t="shared" si="553"/>
        <v>1.32126339E-3</v>
      </c>
      <c r="I1488" s="319">
        <f t="shared" si="554"/>
        <v>2.4418427999999999E-3</v>
      </c>
      <c r="J1488" s="319">
        <f t="shared" si="555"/>
        <v>1.3125925E-4</v>
      </c>
      <c r="K1488" s="319">
        <v>9.5012789999999996E-3</v>
      </c>
      <c r="L1488" s="319">
        <v>1.4292869E-3</v>
      </c>
      <c r="M1488" s="319">
        <v>1.0125558999999999E-3</v>
      </c>
      <c r="N1488" s="319">
        <v>8.5068643000000004E-4</v>
      </c>
      <c r="O1488" s="319">
        <v>4.7057696000000002E-4</v>
      </c>
      <c r="P1488" s="319">
        <v>0</v>
      </c>
      <c r="Q1488" s="319">
        <v>0</v>
      </c>
      <c r="R1488" s="319">
        <v>0</v>
      </c>
      <c r="S1488" s="319">
        <v>1.3125925E-4</v>
      </c>
      <c r="T1488" s="319">
        <v>0</v>
      </c>
      <c r="U1488" s="319">
        <v>0</v>
      </c>
      <c r="V1488" s="319">
        <v>0</v>
      </c>
      <c r="W1488" s="319">
        <v>0</v>
      </c>
      <c r="X1488" s="319">
        <v>0</v>
      </c>
      <c r="Y1488" s="210"/>
      <c r="Z1488" s="320">
        <f t="shared" si="547"/>
        <v>7.1438187969924807E-2</v>
      </c>
      <c r="AA1488" s="210"/>
      <c r="AB1488" s="321">
        <f t="shared" si="548"/>
        <v>9.5012789999999996E-3</v>
      </c>
      <c r="AC1488" s="321">
        <f t="shared" si="549"/>
        <v>3.7631061899999997E-3</v>
      </c>
      <c r="AD1488" s="321">
        <f t="shared" si="556"/>
        <v>2.4418427999999999E-3</v>
      </c>
      <c r="AE1488" s="321">
        <f t="shared" si="550"/>
        <v>2.4418427999999999E-3</v>
      </c>
      <c r="AF1488" s="321">
        <f t="shared" si="551"/>
        <v>1.3125925E-4</v>
      </c>
      <c r="AG1488"/>
      <c r="AH1488" s="121">
        <v>1.5924971000000001</v>
      </c>
      <c r="AI1488" s="121">
        <v>0.91363083</v>
      </c>
      <c r="AJ1488" s="121">
        <v>0</v>
      </c>
      <c r="AK1488" s="121">
        <v>0</v>
      </c>
      <c r="AL1488" s="121">
        <v>0</v>
      </c>
      <c r="AM1488" s="121">
        <v>1.1110740000000001E-3</v>
      </c>
      <c r="AN1488" s="121">
        <v>0.67775516000000002</v>
      </c>
      <c r="AO1488"/>
      <c r="AP1488" s="282">
        <v>1.9509733E-3</v>
      </c>
      <c r="AQ1488" s="282">
        <v>1.8244348000000001E-3</v>
      </c>
      <c r="AR1488" s="283">
        <v>6.9980920999999997E-5</v>
      </c>
      <c r="AS1488" s="283">
        <v>5.6557639999999998E-5</v>
      </c>
      <c r="AT1488" s="255">
        <f t="shared" si="542"/>
        <v>1.0937858396E-7</v>
      </c>
      <c r="AU1488" s="256">
        <f t="shared" si="543"/>
        <v>2.588051860214E-10</v>
      </c>
      <c r="AV1488" s="256">
        <f t="shared" si="544"/>
        <v>7.9212380691999987E-3</v>
      </c>
      <c r="AW1488" s="272">
        <v>6.6294637999999996E-8</v>
      </c>
      <c r="AX1488" s="272">
        <v>2.0002693E-10</v>
      </c>
      <c r="AY1488" s="272">
        <v>5.4650214000000003E-15</v>
      </c>
      <c r="AZ1488" s="273">
        <v>0</v>
      </c>
      <c r="BA1488" s="273">
        <v>0</v>
      </c>
      <c r="BB1488" s="272">
        <v>1.2649096000000001E-10</v>
      </c>
      <c r="BC1488" s="272">
        <v>4.2957455000000002E-8</v>
      </c>
      <c r="BD1488" s="272">
        <v>1.7931136E-11</v>
      </c>
      <c r="BE1488" s="272">
        <v>4.0841654999999997E-11</v>
      </c>
      <c r="BF1488" s="273">
        <v>0</v>
      </c>
      <c r="BG1488" s="273">
        <v>0</v>
      </c>
      <c r="BH1488" s="273">
        <v>0</v>
      </c>
      <c r="BI1488" s="273">
        <v>0</v>
      </c>
      <c r="BJ1488" s="273">
        <v>0</v>
      </c>
      <c r="BK1488" s="273">
        <v>0</v>
      </c>
      <c r="BL1488" s="273">
        <v>0</v>
      </c>
      <c r="BM1488" s="273">
        <v>0</v>
      </c>
      <c r="BN1488" s="272">
        <v>2.6492691999999999E-6</v>
      </c>
      <c r="BO1488" s="273">
        <v>7.9185887999999992E-3</v>
      </c>
      <c r="BP1488" s="273">
        <v>0</v>
      </c>
      <c r="BQ1488" s="273">
        <v>0</v>
      </c>
      <c r="BR1488" s="273">
        <v>0</v>
      </c>
      <c r="BS1488"/>
      <c r="BT1488" s="274">
        <v>4.4591464999999999E-6</v>
      </c>
      <c r="BU1488" s="274">
        <v>3.2321898999999999E-7</v>
      </c>
      <c r="BV1488" s="274">
        <v>1.9918861999999999E-6</v>
      </c>
      <c r="BW1488" s="121">
        <v>0</v>
      </c>
      <c r="BX1488" s="274">
        <v>6.2638630000000001E-7</v>
      </c>
      <c r="BY1488" s="274">
        <v>8.1887891E-8</v>
      </c>
      <c r="BZ1488" s="121">
        <v>0</v>
      </c>
      <c r="CA1488" s="274">
        <v>1.2428819999999999E-7</v>
      </c>
      <c r="CB1488" s="121">
        <v>0</v>
      </c>
      <c r="CC1488" s="121">
        <v>0</v>
      </c>
      <c r="CD1488" s="121">
        <v>0</v>
      </c>
      <c r="CE1488" s="121">
        <v>0</v>
      </c>
      <c r="CF1488" s="121">
        <v>0</v>
      </c>
      <c r="CG1488" s="274">
        <v>1.7614482E-7</v>
      </c>
      <c r="CH1488" s="274">
        <v>1.0720284E-6</v>
      </c>
      <c r="CI1488" s="274">
        <v>6.3305663999999997E-8</v>
      </c>
      <c r="CJ1488" s="121">
        <v>0</v>
      </c>
      <c r="CK1488"/>
      <c r="CL1488" s="322">
        <v>0</v>
      </c>
      <c r="CM1488" s="322">
        <v>7.1438188E-2</v>
      </c>
      <c r="CN1488" s="322">
        <v>3.4458360999999999E-3</v>
      </c>
      <c r="CO1488" s="322">
        <v>2.3992279000000001E-4</v>
      </c>
      <c r="CP1488" s="322">
        <v>6.1563566000000002E-6</v>
      </c>
      <c r="CQ1488" s="322">
        <v>0</v>
      </c>
      <c r="CR1488" s="322">
        <v>0</v>
      </c>
      <c r="CS1488" s="322">
        <v>2.1454772999999999E-5</v>
      </c>
      <c r="CT1488" s="322">
        <v>0</v>
      </c>
      <c r="CU1488" s="322">
        <v>0.12370699</v>
      </c>
      <c r="CV1488" s="146"/>
      <c r="CW1488" s="135"/>
      <c r="CX1488" s="78" t="s">
        <v>3461</v>
      </c>
      <c r="DB1488" s="17"/>
      <c r="DC1488"/>
      <c r="DD1488"/>
      <c r="DE1488"/>
      <c r="DF1488"/>
      <c r="DG1488"/>
      <c r="DH1488"/>
      <c r="DI1488"/>
      <c r="DJ1488"/>
      <c r="DK1488"/>
      <c r="DL1488"/>
      <c r="DM1488"/>
      <c r="DN1488"/>
    </row>
    <row r="1489" spans="1:118" ht="14.4" customHeight="1">
      <c r="A1489" t="s">
        <v>3117</v>
      </c>
      <c r="B1489" s="168" t="s">
        <v>2934</v>
      </c>
      <c r="C1489" s="279" t="str">
        <f t="shared" si="545"/>
        <v>B.044.01.289</v>
      </c>
      <c r="D1489" s="14" t="s">
        <v>2935</v>
      </c>
      <c r="E1489" s="278" t="s">
        <v>1810</v>
      </c>
      <c r="F1489" s="281" t="str">
        <f t="shared" si="546"/>
        <v>Electricity Vietnam production</v>
      </c>
      <c r="G1489" s="319">
        <f t="shared" si="552"/>
        <v>2.2669357899999999E-2</v>
      </c>
      <c r="H1489" s="319">
        <f t="shared" si="553"/>
        <v>1.8694651500000001E-3</v>
      </c>
      <c r="I1489" s="319">
        <f t="shared" si="554"/>
        <v>2.34212371E-3</v>
      </c>
      <c r="J1489" s="319">
        <f t="shared" si="555"/>
        <v>2.0781704000000001E-4</v>
      </c>
      <c r="K1489" s="319">
        <v>1.8249952E-2</v>
      </c>
      <c r="L1489" s="319">
        <v>9.7071620999999997E-4</v>
      </c>
      <c r="M1489" s="319">
        <v>1.3714075E-3</v>
      </c>
      <c r="N1489" s="319">
        <v>1.1521712000000001E-3</v>
      </c>
      <c r="O1489" s="319">
        <v>7.1729395000000003E-4</v>
      </c>
      <c r="P1489" s="319">
        <v>0</v>
      </c>
      <c r="Q1489" s="319">
        <v>0</v>
      </c>
      <c r="R1489" s="319">
        <v>0</v>
      </c>
      <c r="S1489" s="319">
        <v>2.0781704000000001E-4</v>
      </c>
      <c r="T1489" s="319">
        <v>0</v>
      </c>
      <c r="U1489" s="319">
        <v>0</v>
      </c>
      <c r="V1489" s="319">
        <v>0</v>
      </c>
      <c r="W1489" s="319">
        <v>0</v>
      </c>
      <c r="X1489" s="319">
        <v>0</v>
      </c>
      <c r="Y1489" s="210"/>
      <c r="Z1489" s="320">
        <f t="shared" si="547"/>
        <v>0.1372176842105263</v>
      </c>
      <c r="AA1489" s="210"/>
      <c r="AB1489" s="321">
        <f t="shared" si="548"/>
        <v>1.8249952E-2</v>
      </c>
      <c r="AC1489" s="321">
        <f t="shared" si="549"/>
        <v>4.2115888600000005E-3</v>
      </c>
      <c r="AD1489" s="321">
        <f t="shared" si="556"/>
        <v>2.34212371E-3</v>
      </c>
      <c r="AE1489" s="321">
        <f t="shared" si="550"/>
        <v>2.34212371E-3</v>
      </c>
      <c r="AF1489" s="321">
        <f t="shared" si="551"/>
        <v>2.0781704000000001E-4</v>
      </c>
      <c r="AG1489"/>
      <c r="AH1489" s="121">
        <v>1.9972042000000001</v>
      </c>
      <c r="AI1489" s="121">
        <v>1.4544439</v>
      </c>
      <c r="AJ1489" s="121">
        <v>0</v>
      </c>
      <c r="AK1489" s="121">
        <v>0</v>
      </c>
      <c r="AL1489" s="121">
        <v>7.5470647000000003E-4</v>
      </c>
      <c r="AM1489" s="121">
        <v>0.13966866</v>
      </c>
      <c r="AN1489" s="121">
        <v>0.40233688000000001</v>
      </c>
      <c r="AO1489"/>
      <c r="AP1489" s="282">
        <v>2.9753026999999998E-3</v>
      </c>
      <c r="AQ1489" s="282">
        <v>2.8258854999999999E-3</v>
      </c>
      <c r="AR1489" s="282">
        <v>1.1989684E-4</v>
      </c>
      <c r="AS1489" s="283">
        <v>2.9520361999999999E-5</v>
      </c>
      <c r="AT1489" s="255">
        <f t="shared" si="542"/>
        <v>1.6941759857000001E-7</v>
      </c>
      <c r="AU1489" s="256">
        <f t="shared" si="543"/>
        <v>4.4340548815299998E-10</v>
      </c>
      <c r="AV1489" s="256">
        <f t="shared" si="544"/>
        <v>4.1345045724000004E-3</v>
      </c>
      <c r="AW1489" s="272">
        <v>1.2733801000000001E-7</v>
      </c>
      <c r="AX1489" s="272">
        <v>3.8420951E-10</v>
      </c>
      <c r="AY1489" s="272">
        <v>1.0497152999999999E-14</v>
      </c>
      <c r="AZ1489" s="273">
        <v>0</v>
      </c>
      <c r="BA1489" s="273">
        <v>0</v>
      </c>
      <c r="BB1489" s="272">
        <v>1.7131957000000001E-10</v>
      </c>
      <c r="BC1489" s="272">
        <v>4.1908268999999997E-8</v>
      </c>
      <c r="BD1489" s="272">
        <v>2.4285960999999999E-11</v>
      </c>
      <c r="BE1489" s="272">
        <v>3.4899519999999998E-11</v>
      </c>
      <c r="BF1489" s="273">
        <v>0</v>
      </c>
      <c r="BG1489" s="273">
        <v>0</v>
      </c>
      <c r="BH1489" s="273">
        <v>0</v>
      </c>
      <c r="BI1489" s="273">
        <v>0</v>
      </c>
      <c r="BJ1489" s="273">
        <v>0</v>
      </c>
      <c r="BK1489" s="273">
        <v>0</v>
      </c>
      <c r="BL1489" s="273">
        <v>0</v>
      </c>
      <c r="BM1489" s="273">
        <v>0</v>
      </c>
      <c r="BN1489" s="272">
        <v>4.1944724000000001E-6</v>
      </c>
      <c r="BO1489" s="273">
        <v>4.1303101000000004E-3</v>
      </c>
      <c r="BP1489" s="273">
        <v>0</v>
      </c>
      <c r="BQ1489" s="273">
        <v>0</v>
      </c>
      <c r="BR1489" s="273">
        <v>0</v>
      </c>
      <c r="BS1489"/>
      <c r="BT1489" s="274">
        <v>7.2786522999999996E-6</v>
      </c>
      <c r="BU1489" s="274">
        <v>2.9701093000000002E-7</v>
      </c>
      <c r="BV1489" s="274">
        <v>3.8259931000000003E-6</v>
      </c>
      <c r="BW1489" s="121">
        <v>0</v>
      </c>
      <c r="BX1489" s="274">
        <v>8.0398797999999997E-7</v>
      </c>
      <c r="BY1489" s="274">
        <v>1.109091E-7</v>
      </c>
      <c r="BZ1489" s="121">
        <v>0</v>
      </c>
      <c r="CA1489" s="274">
        <v>1.6833614000000001E-7</v>
      </c>
      <c r="CB1489" s="121">
        <v>0</v>
      </c>
      <c r="CC1489" s="121">
        <v>0</v>
      </c>
      <c r="CD1489" s="121">
        <v>0</v>
      </c>
      <c r="CE1489" s="121">
        <v>0</v>
      </c>
      <c r="CF1489" s="121">
        <v>0</v>
      </c>
      <c r="CG1489" s="274">
        <v>2.2943383000000001E-7</v>
      </c>
      <c r="CH1489" s="274">
        <v>1.7427521E-6</v>
      </c>
      <c r="CI1489" s="274">
        <v>1.002291E-7</v>
      </c>
      <c r="CJ1489" s="121">
        <v>0</v>
      </c>
      <c r="CK1489"/>
      <c r="CL1489" s="322">
        <v>0</v>
      </c>
      <c r="CM1489" s="322">
        <v>0.13721768000000001</v>
      </c>
      <c r="CN1489" s="322">
        <v>4.6670462000000003E-3</v>
      </c>
      <c r="CO1489" s="322">
        <v>2.2864765000000001E-4</v>
      </c>
      <c r="CP1489" s="322">
        <v>8.3381797999999996E-6</v>
      </c>
      <c r="CQ1489" s="322">
        <v>0</v>
      </c>
      <c r="CR1489" s="322">
        <v>0</v>
      </c>
      <c r="CS1489" s="322">
        <v>2.5166735E-5</v>
      </c>
      <c r="CT1489" s="322">
        <v>0</v>
      </c>
      <c r="CU1489" s="322">
        <v>5.6466503000000001E-2</v>
      </c>
      <c r="CV1489" s="146"/>
      <c r="CW1489" s="135"/>
      <c r="CX1489" s="78" t="s">
        <v>3461</v>
      </c>
      <c r="DB1489" s="17"/>
      <c r="DC1489"/>
      <c r="DD1489"/>
      <c r="DE1489"/>
      <c r="DF1489"/>
      <c r="DG1489"/>
      <c r="DH1489"/>
      <c r="DI1489"/>
      <c r="DJ1489"/>
      <c r="DK1489"/>
      <c r="DL1489"/>
      <c r="DM1489"/>
      <c r="DN1489"/>
    </row>
    <row r="1490" spans="1:118" ht="14.4" customHeight="1">
      <c r="A1490" t="s">
        <v>3118</v>
      </c>
      <c r="B1490" s="168" t="s">
        <v>2934</v>
      </c>
      <c r="C1490" s="279" t="str">
        <f t="shared" si="545"/>
        <v>B.044.01.290</v>
      </c>
      <c r="D1490" s="14" t="s">
        <v>2935</v>
      </c>
      <c r="E1490" s="278" t="s">
        <v>1810</v>
      </c>
      <c r="F1490" s="281" t="str">
        <f t="shared" si="546"/>
        <v>Electricity Yemen production</v>
      </c>
      <c r="G1490" s="319">
        <f t="shared" si="552"/>
        <v>3.3593469600000002E-2</v>
      </c>
      <c r="H1490" s="319">
        <f t="shared" si="553"/>
        <v>2.6103653E-3</v>
      </c>
      <c r="I1490" s="319">
        <f t="shared" si="554"/>
        <v>6.7163339000000004E-3</v>
      </c>
      <c r="J1490" s="319">
        <f t="shared" si="555"/>
        <v>2.0405839999999999E-4</v>
      </c>
      <c r="K1490" s="319">
        <v>2.4062712E-2</v>
      </c>
      <c r="L1490" s="319">
        <v>4.9078278000000003E-3</v>
      </c>
      <c r="M1490" s="319">
        <v>1.8085060999999999E-3</v>
      </c>
      <c r="N1490" s="319">
        <v>1.5193941999999999E-3</v>
      </c>
      <c r="O1490" s="319">
        <v>1.0909711000000001E-3</v>
      </c>
      <c r="P1490" s="319">
        <v>0</v>
      </c>
      <c r="Q1490" s="319">
        <v>0</v>
      </c>
      <c r="R1490" s="319">
        <v>0</v>
      </c>
      <c r="S1490" s="319">
        <v>2.0405839999999999E-4</v>
      </c>
      <c r="T1490" s="319">
        <v>0</v>
      </c>
      <c r="U1490" s="319">
        <v>0</v>
      </c>
      <c r="V1490" s="319">
        <v>0</v>
      </c>
      <c r="W1490" s="319">
        <v>0</v>
      </c>
      <c r="X1490" s="319">
        <v>0</v>
      </c>
      <c r="Y1490" s="210"/>
      <c r="Z1490" s="320">
        <f t="shared" si="547"/>
        <v>0.18092264661654134</v>
      </c>
      <c r="AA1490" s="210"/>
      <c r="AB1490" s="321">
        <f t="shared" si="548"/>
        <v>2.4062712E-2</v>
      </c>
      <c r="AC1490" s="321">
        <f t="shared" si="549"/>
        <v>9.3266992E-3</v>
      </c>
      <c r="AD1490" s="321">
        <f t="shared" si="556"/>
        <v>6.7163339000000004E-3</v>
      </c>
      <c r="AE1490" s="321">
        <f t="shared" si="550"/>
        <v>6.7163339000000004E-3</v>
      </c>
      <c r="AF1490" s="321">
        <f t="shared" si="551"/>
        <v>2.0405839999999999E-4</v>
      </c>
      <c r="AG1490"/>
      <c r="AH1490" s="121">
        <v>2.5916605000000001</v>
      </c>
      <c r="AI1490" s="121">
        <v>2.4127429</v>
      </c>
      <c r="AJ1490" s="121">
        <v>0</v>
      </c>
      <c r="AK1490" s="121">
        <v>0</v>
      </c>
      <c r="AL1490" s="121">
        <v>0</v>
      </c>
      <c r="AM1490" s="121">
        <v>0.17891756</v>
      </c>
      <c r="AN1490" s="121">
        <v>0</v>
      </c>
      <c r="AO1490"/>
      <c r="AP1490" s="282">
        <v>5.2066860999999999E-3</v>
      </c>
      <c r="AQ1490" s="282">
        <v>4.8629837999999998E-3</v>
      </c>
      <c r="AR1490" s="282">
        <v>1.7883963999999999E-4</v>
      </c>
      <c r="AS1490" s="282">
        <v>1.6486265999999999E-4</v>
      </c>
      <c r="AT1490" s="255">
        <f t="shared" si="542"/>
        <v>2.9154579299999997E-7</v>
      </c>
      <c r="AU1490" s="256">
        <f t="shared" si="543"/>
        <v>6.6138921758300003E-10</v>
      </c>
      <c r="AV1490" s="256">
        <f t="shared" si="544"/>
        <v>2.3090008610000001E-2</v>
      </c>
      <c r="AW1490" s="272">
        <v>1.6789621999999999E-7</v>
      </c>
      <c r="AX1490" s="272">
        <v>5.0658341999999996E-10</v>
      </c>
      <c r="AY1490" s="272">
        <v>1.3840583E-14</v>
      </c>
      <c r="AZ1490" s="273">
        <v>0</v>
      </c>
      <c r="BA1490" s="273">
        <v>0</v>
      </c>
      <c r="BB1490" s="272">
        <v>2.2592300000000001E-10</v>
      </c>
      <c r="BC1490" s="272">
        <v>1.2342365000000001E-7</v>
      </c>
      <c r="BD1490" s="272">
        <v>3.2026447000000002E-11</v>
      </c>
      <c r="BE1490" s="272">
        <v>1.2276551000000001E-10</v>
      </c>
      <c r="BF1490" s="273">
        <v>0</v>
      </c>
      <c r="BG1490" s="273">
        <v>0</v>
      </c>
      <c r="BH1490" s="273">
        <v>0</v>
      </c>
      <c r="BI1490" s="273">
        <v>0</v>
      </c>
      <c r="BJ1490" s="273">
        <v>0</v>
      </c>
      <c r="BK1490" s="273">
        <v>0</v>
      </c>
      <c r="BL1490" s="273">
        <v>0</v>
      </c>
      <c r="BM1490" s="273">
        <v>0</v>
      </c>
      <c r="BN1490" s="272">
        <v>4.1186099999999997E-6</v>
      </c>
      <c r="BO1490" s="273">
        <v>2.3085890000000001E-2</v>
      </c>
      <c r="BP1490" s="273">
        <v>0</v>
      </c>
      <c r="BQ1490" s="273">
        <v>0</v>
      </c>
      <c r="BR1490" s="273">
        <v>0</v>
      </c>
      <c r="BS1490"/>
      <c r="BT1490" s="274">
        <v>1.1281503E-5</v>
      </c>
      <c r="BU1490" s="274">
        <v>9.2076252000000003E-7</v>
      </c>
      <c r="BV1490" s="274">
        <v>5.0446035000000004E-6</v>
      </c>
      <c r="BW1490" s="121">
        <v>0</v>
      </c>
      <c r="BX1490" s="274">
        <v>1.6259044E-6</v>
      </c>
      <c r="BY1490" s="274">
        <v>1.4625834E-7</v>
      </c>
      <c r="BZ1490" s="121">
        <v>0</v>
      </c>
      <c r="CA1490" s="274">
        <v>2.2198869E-7</v>
      </c>
      <c r="CB1490" s="121">
        <v>0</v>
      </c>
      <c r="CC1490" s="121">
        <v>0</v>
      </c>
      <c r="CD1490" s="121">
        <v>0</v>
      </c>
      <c r="CE1490" s="121">
        <v>0</v>
      </c>
      <c r="CF1490" s="121">
        <v>0</v>
      </c>
      <c r="CG1490" s="274">
        <v>3.3690434000000003E-7</v>
      </c>
      <c r="CH1490" s="274">
        <v>2.8866654000000001E-6</v>
      </c>
      <c r="CI1490" s="274">
        <v>9.8416326000000004E-8</v>
      </c>
      <c r="CJ1490" s="121">
        <v>0</v>
      </c>
      <c r="CK1490"/>
      <c r="CL1490" s="322">
        <v>0</v>
      </c>
      <c r="CM1490" s="322">
        <v>0.18092264999999999</v>
      </c>
      <c r="CN1490" s="322">
        <v>6.1545395999999999E-3</v>
      </c>
      <c r="CO1490" s="322">
        <v>6.6351677999999998E-4</v>
      </c>
      <c r="CP1490" s="322">
        <v>1.0995747000000001E-5</v>
      </c>
      <c r="CQ1490" s="322">
        <v>0</v>
      </c>
      <c r="CR1490" s="322">
        <v>0</v>
      </c>
      <c r="CS1490" s="322">
        <v>5.8927230999999999E-5</v>
      </c>
      <c r="CT1490" s="322">
        <v>0</v>
      </c>
      <c r="CU1490" s="322">
        <v>0.32741911000000001</v>
      </c>
      <c r="CV1490" s="146"/>
      <c r="CW1490" s="135"/>
      <c r="CX1490" s="78" t="s">
        <v>3461</v>
      </c>
      <c r="DB1490" s="17"/>
      <c r="DC1490"/>
      <c r="DD1490"/>
      <c r="DE1490"/>
      <c r="DF1490"/>
      <c r="DG1490"/>
      <c r="DH1490"/>
      <c r="DI1490"/>
      <c r="DJ1490"/>
      <c r="DK1490"/>
      <c r="DL1490"/>
      <c r="DM1490"/>
      <c r="DN1490"/>
    </row>
    <row r="1491" spans="1:118" ht="14.4" customHeight="1">
      <c r="A1491" t="s">
        <v>3119</v>
      </c>
      <c r="B1491" s="168" t="s">
        <v>2934</v>
      </c>
      <c r="C1491" s="279" t="str">
        <f t="shared" si="545"/>
        <v>B.044.01.291</v>
      </c>
      <c r="D1491" s="14" t="s">
        <v>2935</v>
      </c>
      <c r="E1491" s="278" t="s">
        <v>1810</v>
      </c>
      <c r="F1491" s="281" t="str">
        <f t="shared" si="546"/>
        <v>Electricity Zambia production</v>
      </c>
      <c r="G1491" s="319">
        <f t="shared" si="552"/>
        <v>4.0277022100000002E-3</v>
      </c>
      <c r="H1491" s="319">
        <f t="shared" si="553"/>
        <v>3.1477857000000004E-4</v>
      </c>
      <c r="I1491" s="319">
        <f t="shared" si="554"/>
        <v>5.7759612000000005E-4</v>
      </c>
      <c r="J1491" s="319">
        <f t="shared" si="555"/>
        <v>1.9455292E-4</v>
      </c>
      <c r="K1491" s="319">
        <v>2.9407745999999999E-3</v>
      </c>
      <c r="L1491" s="319">
        <v>3.4387345000000001E-4</v>
      </c>
      <c r="M1491" s="319">
        <v>2.3372266999999999E-4</v>
      </c>
      <c r="N1491" s="319">
        <v>1.9635923000000001E-4</v>
      </c>
      <c r="O1491" s="319">
        <v>1.1841934E-4</v>
      </c>
      <c r="P1491" s="319">
        <v>0</v>
      </c>
      <c r="Q1491" s="319">
        <v>0</v>
      </c>
      <c r="R1491" s="319">
        <v>0</v>
      </c>
      <c r="S1491" s="319">
        <v>1.9455292E-4</v>
      </c>
      <c r="T1491" s="319">
        <v>0</v>
      </c>
      <c r="U1491" s="319">
        <v>0</v>
      </c>
      <c r="V1491" s="319">
        <v>0</v>
      </c>
      <c r="W1491" s="319">
        <v>0</v>
      </c>
      <c r="X1491" s="319">
        <v>0</v>
      </c>
      <c r="Y1491" s="210"/>
      <c r="Z1491" s="320">
        <f t="shared" si="547"/>
        <v>2.2111087218045111E-2</v>
      </c>
      <c r="AA1491" s="210"/>
      <c r="AB1491" s="321">
        <f t="shared" si="548"/>
        <v>2.9407745999999999E-3</v>
      </c>
      <c r="AC1491" s="321">
        <f t="shared" si="549"/>
        <v>8.9237469000000009E-4</v>
      </c>
      <c r="AD1491" s="321">
        <f t="shared" si="556"/>
        <v>5.7759612000000005E-4</v>
      </c>
      <c r="AE1491" s="321">
        <f t="shared" si="550"/>
        <v>5.7759612000000005E-4</v>
      </c>
      <c r="AF1491" s="321">
        <f t="shared" si="551"/>
        <v>1.9455292E-4</v>
      </c>
      <c r="AG1491"/>
      <c r="AH1491" s="121">
        <v>1.2176484000000001</v>
      </c>
      <c r="AI1491" s="121">
        <v>0.24586311</v>
      </c>
      <c r="AJ1491" s="121">
        <v>0</v>
      </c>
      <c r="AK1491" s="121">
        <v>0</v>
      </c>
      <c r="AL1491" s="121">
        <v>7.7149402000000001E-3</v>
      </c>
      <c r="AM1491" s="121">
        <v>8.9155704999999991E-3</v>
      </c>
      <c r="AN1491" s="121">
        <v>0.95515474</v>
      </c>
      <c r="AO1491"/>
      <c r="AP1491" s="282">
        <v>5.4382487000000004E-4</v>
      </c>
      <c r="AQ1491" s="282">
        <v>5.1493039999999995E-4</v>
      </c>
      <c r="AR1491" s="283">
        <v>2.0489351999999999E-5</v>
      </c>
      <c r="AS1491" s="283">
        <v>8.4051181999999993E-6</v>
      </c>
      <c r="AT1491" s="255">
        <f t="shared" si="542"/>
        <v>3.0871127205999997E-8</v>
      </c>
      <c r="AU1491" s="256">
        <f t="shared" si="543"/>
        <v>7.5774229498100007E-11</v>
      </c>
      <c r="AV1491" s="256">
        <f t="shared" si="544"/>
        <v>1.1771874560999999E-3</v>
      </c>
      <c r="AW1491" s="272">
        <v>2.0519088999999999E-8</v>
      </c>
      <c r="AX1491" s="272">
        <v>6.1911042999999997E-11</v>
      </c>
      <c r="AY1491" s="272">
        <v>1.6914980999999999E-15</v>
      </c>
      <c r="AZ1491" s="273">
        <v>0</v>
      </c>
      <c r="BA1491" s="273">
        <v>0</v>
      </c>
      <c r="BB1491" s="272">
        <v>2.9197206000000003E-11</v>
      </c>
      <c r="BC1491" s="272">
        <v>1.0322841E-8</v>
      </c>
      <c r="BD1491" s="272">
        <v>4.1389446000000004E-12</v>
      </c>
      <c r="BE1491" s="272">
        <v>9.7225504000000002E-12</v>
      </c>
      <c r="BF1491" s="273">
        <v>0</v>
      </c>
      <c r="BG1491" s="273">
        <v>0</v>
      </c>
      <c r="BH1491" s="273">
        <v>0</v>
      </c>
      <c r="BI1491" s="273">
        <v>0</v>
      </c>
      <c r="BJ1491" s="273">
        <v>0</v>
      </c>
      <c r="BK1491" s="273">
        <v>0</v>
      </c>
      <c r="BL1491" s="273">
        <v>0</v>
      </c>
      <c r="BM1491" s="273">
        <v>0</v>
      </c>
      <c r="BN1491" s="272">
        <v>3.9267560999999998E-6</v>
      </c>
      <c r="BO1491" s="273">
        <v>1.1732607E-3</v>
      </c>
      <c r="BP1491" s="273">
        <v>0</v>
      </c>
      <c r="BQ1491" s="273">
        <v>0</v>
      </c>
      <c r="BR1491" s="273">
        <v>0</v>
      </c>
      <c r="BS1491"/>
      <c r="BT1491" s="274">
        <v>1.3272763E-6</v>
      </c>
      <c r="BU1491" s="274">
        <v>7.6642719000000007E-8</v>
      </c>
      <c r="BV1491" s="274">
        <v>6.1651576999999997E-7</v>
      </c>
      <c r="BW1491" s="121">
        <v>0</v>
      </c>
      <c r="BX1491" s="274">
        <v>1.5503289000000001E-7</v>
      </c>
      <c r="BY1491" s="274">
        <v>1.8901727999999999E-8</v>
      </c>
      <c r="BZ1491" s="121">
        <v>0</v>
      </c>
      <c r="CA1491" s="274">
        <v>2.8688755000000001E-8</v>
      </c>
      <c r="CB1491" s="121">
        <v>0</v>
      </c>
      <c r="CC1491" s="121">
        <v>0</v>
      </c>
      <c r="CD1491" s="121">
        <v>0</v>
      </c>
      <c r="CE1491" s="121">
        <v>0</v>
      </c>
      <c r="CF1491" s="121">
        <v>0</v>
      </c>
      <c r="CG1491" s="274">
        <v>4.0790687000000001E-8</v>
      </c>
      <c r="CH1491" s="274">
        <v>2.9687185000000002E-7</v>
      </c>
      <c r="CI1491" s="274">
        <v>9.3831877999999997E-8</v>
      </c>
      <c r="CJ1491" s="121">
        <v>0</v>
      </c>
      <c r="CK1491"/>
      <c r="CL1491" s="322">
        <v>0</v>
      </c>
      <c r="CM1491" s="322">
        <v>2.2111087000000001E-2</v>
      </c>
      <c r="CN1491" s="322">
        <v>7.9538324E-4</v>
      </c>
      <c r="CO1491" s="322">
        <v>5.6772959999999997E-5</v>
      </c>
      <c r="CP1491" s="322">
        <v>1.4210377E-6</v>
      </c>
      <c r="CQ1491" s="322">
        <v>0</v>
      </c>
      <c r="CR1491" s="322">
        <v>0</v>
      </c>
      <c r="CS1491" s="322">
        <v>5.2817645000000004E-6</v>
      </c>
      <c r="CT1491" s="322">
        <v>0</v>
      </c>
      <c r="CU1491" s="322">
        <v>1.5080049E-2</v>
      </c>
      <c r="CV1491" s="146"/>
      <c r="CW1491" s="135"/>
      <c r="CX1491" s="78" t="s">
        <v>3461</v>
      </c>
      <c r="DB1491" s="17"/>
      <c r="DC1491"/>
      <c r="DD1491"/>
      <c r="DE1491"/>
      <c r="DF1491"/>
      <c r="DG1491"/>
      <c r="DH1491"/>
      <c r="DI1491"/>
      <c r="DJ1491"/>
      <c r="DK1491"/>
      <c r="DL1491"/>
      <c r="DM1491"/>
      <c r="DN1491"/>
    </row>
    <row r="1492" spans="1:118" ht="14.4" customHeight="1">
      <c r="A1492" t="s">
        <v>3120</v>
      </c>
      <c r="B1492" s="168" t="s">
        <v>2934</v>
      </c>
      <c r="C1492" s="279" t="str">
        <f t="shared" si="545"/>
        <v>B.044.01.292</v>
      </c>
      <c r="D1492" s="14" t="s">
        <v>2935</v>
      </c>
      <c r="E1492" s="278" t="s">
        <v>1810</v>
      </c>
      <c r="F1492" s="281" t="str">
        <f t="shared" si="546"/>
        <v>Electricity Zimbabwe production</v>
      </c>
      <c r="G1492" s="319">
        <f t="shared" si="552"/>
        <v>2.1368956630000002E-2</v>
      </c>
      <c r="H1492" s="319">
        <f t="shared" si="553"/>
        <v>1.7179941000000001E-3</v>
      </c>
      <c r="I1492" s="319">
        <f t="shared" si="554"/>
        <v>2.481708E-3</v>
      </c>
      <c r="J1492" s="319">
        <f t="shared" si="555"/>
        <v>1.0720153E-4</v>
      </c>
      <c r="K1492" s="319">
        <v>1.7062053000000001E-2</v>
      </c>
      <c r="L1492" s="319">
        <v>1.2526156000000001E-3</v>
      </c>
      <c r="M1492" s="319">
        <v>1.2290923999999999E-3</v>
      </c>
      <c r="N1492" s="319">
        <v>1.0326069E-3</v>
      </c>
      <c r="O1492" s="319">
        <v>6.8538720000000004E-4</v>
      </c>
      <c r="P1492" s="319">
        <v>0</v>
      </c>
      <c r="Q1492" s="319">
        <v>0</v>
      </c>
      <c r="R1492" s="319">
        <v>0</v>
      </c>
      <c r="S1492" s="319">
        <v>1.0720153E-4</v>
      </c>
      <c r="T1492" s="319">
        <v>0</v>
      </c>
      <c r="U1492" s="319">
        <v>0</v>
      </c>
      <c r="V1492" s="319">
        <v>0</v>
      </c>
      <c r="W1492" s="319">
        <v>0</v>
      </c>
      <c r="X1492" s="319">
        <v>0</v>
      </c>
      <c r="Y1492" s="210"/>
      <c r="Z1492" s="320">
        <f t="shared" si="547"/>
        <v>0.1282861127819549</v>
      </c>
      <c r="AA1492" s="210"/>
      <c r="AB1492" s="321">
        <f t="shared" si="548"/>
        <v>1.7062053000000001E-2</v>
      </c>
      <c r="AC1492" s="321">
        <f t="shared" si="549"/>
        <v>4.1997021000000001E-3</v>
      </c>
      <c r="AD1492" s="321">
        <f t="shared" si="556"/>
        <v>2.481708E-3</v>
      </c>
      <c r="AE1492" s="321">
        <f t="shared" si="550"/>
        <v>2.481708E-3</v>
      </c>
      <c r="AF1492" s="321">
        <f t="shared" si="551"/>
        <v>1.0720153E-4</v>
      </c>
      <c r="AG1492"/>
      <c r="AH1492" s="121">
        <v>2.0211283999999998</v>
      </c>
      <c r="AI1492" s="121">
        <v>1.4327558</v>
      </c>
      <c r="AJ1492" s="121">
        <v>0</v>
      </c>
      <c r="AK1492" s="121">
        <v>0</v>
      </c>
      <c r="AL1492" s="121">
        <v>5.8779576E-2</v>
      </c>
      <c r="AM1492" s="121">
        <v>5.2434949000000003E-3</v>
      </c>
      <c r="AN1492" s="121">
        <v>0.52434946999999998</v>
      </c>
      <c r="AO1492"/>
      <c r="AP1492" s="282">
        <v>2.8747519999999999E-3</v>
      </c>
      <c r="AQ1492" s="282">
        <v>2.7418327999999999E-3</v>
      </c>
      <c r="AR1492" s="282">
        <v>1.1366236E-4</v>
      </c>
      <c r="AS1492" s="283">
        <v>1.9256785000000001E-5</v>
      </c>
      <c r="AT1492" s="255">
        <f t="shared" si="542"/>
        <v>1.6437846422000001E-7</v>
      </c>
      <c r="AU1492" s="256">
        <f t="shared" si="543"/>
        <v>4.2034897788759998E-10</v>
      </c>
      <c r="AV1492" s="256">
        <f t="shared" si="544"/>
        <v>2.6970288007E-3</v>
      </c>
      <c r="AW1492" s="272">
        <v>1.1904951000000001E-7</v>
      </c>
      <c r="AX1492" s="272">
        <v>3.5920110999999999E-10</v>
      </c>
      <c r="AY1492" s="272">
        <v>9.8138876000000002E-15</v>
      </c>
      <c r="AZ1492" s="273">
        <v>0</v>
      </c>
      <c r="BA1492" s="273">
        <v>0</v>
      </c>
      <c r="BB1492" s="272">
        <v>1.5354122E-10</v>
      </c>
      <c r="BC1492" s="272">
        <v>4.5175413000000002E-8</v>
      </c>
      <c r="BD1492" s="272">
        <v>2.1765733999999999E-11</v>
      </c>
      <c r="BE1492" s="272">
        <v>3.9372319999999997E-11</v>
      </c>
      <c r="BF1492" s="273">
        <v>0</v>
      </c>
      <c r="BG1492" s="273">
        <v>0</v>
      </c>
      <c r="BH1492" s="273">
        <v>0</v>
      </c>
      <c r="BI1492" s="273">
        <v>0</v>
      </c>
      <c r="BJ1492" s="273">
        <v>0</v>
      </c>
      <c r="BK1492" s="273">
        <v>0</v>
      </c>
      <c r="BL1492" s="273">
        <v>0</v>
      </c>
      <c r="BM1492" s="273">
        <v>0</v>
      </c>
      <c r="BN1492" s="272">
        <v>2.1637007000000001E-6</v>
      </c>
      <c r="BO1492" s="273">
        <v>2.6948650999999999E-3</v>
      </c>
      <c r="BP1492" s="273">
        <v>0</v>
      </c>
      <c r="BQ1492" s="273">
        <v>0</v>
      </c>
      <c r="BR1492" s="273">
        <v>0</v>
      </c>
      <c r="BS1492"/>
      <c r="BT1492" s="274">
        <v>6.9447674000000003E-6</v>
      </c>
      <c r="BU1492" s="274">
        <v>3.2199463999999998E-7</v>
      </c>
      <c r="BV1492" s="274">
        <v>3.5769572E-6</v>
      </c>
      <c r="BW1492" s="121">
        <v>0</v>
      </c>
      <c r="BX1492" s="274">
        <v>8.0459143999999996E-7</v>
      </c>
      <c r="BY1492" s="274">
        <v>9.9399731999999997E-8</v>
      </c>
      <c r="BZ1492" s="121">
        <v>0</v>
      </c>
      <c r="CA1492" s="274">
        <v>1.5086739999999999E-7</v>
      </c>
      <c r="CB1492" s="121">
        <v>0</v>
      </c>
      <c r="CC1492" s="121">
        <v>0</v>
      </c>
      <c r="CD1492" s="121">
        <v>0</v>
      </c>
      <c r="CE1492" s="121">
        <v>0</v>
      </c>
      <c r="CF1492" s="121">
        <v>0</v>
      </c>
      <c r="CG1492" s="274">
        <v>2.0924731000000001E-7</v>
      </c>
      <c r="CH1492" s="274">
        <v>1.7300069E-6</v>
      </c>
      <c r="CI1492" s="274">
        <v>5.1702751999999997E-8</v>
      </c>
      <c r="CJ1492" s="121">
        <v>0</v>
      </c>
      <c r="CK1492"/>
      <c r="CL1492" s="322">
        <v>0</v>
      </c>
      <c r="CM1492" s="322">
        <v>0.12828611000000001</v>
      </c>
      <c r="CN1492" s="322">
        <v>4.1827328999999996E-3</v>
      </c>
      <c r="CO1492" s="322">
        <v>2.4310145999999999E-4</v>
      </c>
      <c r="CP1492" s="322">
        <v>7.4729019999999997E-6</v>
      </c>
      <c r="CQ1492" s="322">
        <v>0</v>
      </c>
      <c r="CR1492" s="322">
        <v>0</v>
      </c>
      <c r="CS1492" s="322">
        <v>2.594898E-5</v>
      </c>
      <c r="CT1492" s="322">
        <v>0</v>
      </c>
      <c r="CU1492" s="322">
        <v>2.8839222000000001E-2</v>
      </c>
      <c r="CV1492" s="146"/>
      <c r="CW1492" s="135"/>
      <c r="CX1492" s="78" t="s">
        <v>3461</v>
      </c>
      <c r="DB1492" s="17"/>
      <c r="DC1492"/>
      <c r="DD1492"/>
      <c r="DE1492"/>
      <c r="DF1492"/>
      <c r="DG1492"/>
      <c r="DH1492"/>
      <c r="DI1492"/>
      <c r="DJ1492"/>
      <c r="DK1492"/>
      <c r="DL1492"/>
      <c r="DM1492"/>
      <c r="DN1492"/>
    </row>
    <row r="1493" spans="1:118" ht="14.4" customHeight="1">
      <c r="B1493" s="168" t="s">
        <v>3691</v>
      </c>
      <c r="C1493" s="277" t="s">
        <v>3689</v>
      </c>
      <c r="D1493" s="277"/>
      <c r="F1493"/>
      <c r="G1493" s="210"/>
      <c r="H1493" s="210"/>
      <c r="I1493" s="210"/>
      <c r="J1493" s="210"/>
      <c r="K1493" s="210"/>
      <c r="L1493" s="210"/>
      <c r="M1493" s="210"/>
      <c r="N1493" s="210"/>
      <c r="O1493" s="210"/>
      <c r="P1493" s="210"/>
      <c r="Q1493" s="210"/>
      <c r="R1493" s="210"/>
      <c r="S1493" s="210"/>
      <c r="T1493" s="210"/>
      <c r="U1493" s="210"/>
      <c r="V1493" s="210"/>
      <c r="W1493" s="210"/>
      <c r="X1493" s="210"/>
      <c r="Y1493" s="210"/>
      <c r="Z1493" s="210"/>
      <c r="AA1493" s="210"/>
      <c r="AB1493" s="210"/>
      <c r="AC1493" s="210"/>
      <c r="AD1493" s="210"/>
      <c r="AE1493" s="210"/>
      <c r="AF1493" s="210"/>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s="182"/>
      <c r="CW1493" s="164"/>
      <c r="CX1493" s="78"/>
      <c r="DB1493" s="17"/>
      <c r="DC1493"/>
      <c r="DD1493"/>
      <c r="DE1493"/>
      <c r="DF1493"/>
      <c r="DG1493"/>
      <c r="DH1493"/>
      <c r="DI1493"/>
      <c r="DJ1493"/>
      <c r="DK1493"/>
      <c r="DL1493"/>
      <c r="DM1493"/>
      <c r="DN1493"/>
    </row>
    <row r="1494" spans="1:118" ht="14.4" customHeight="1">
      <c r="B1494" s="168" t="s">
        <v>3691</v>
      </c>
      <c r="C1494" s="277" t="s">
        <v>3690</v>
      </c>
      <c r="D1494" s="277" t="s">
        <v>3121</v>
      </c>
      <c r="F1494"/>
      <c r="G1494" s="210"/>
      <c r="H1494" s="210"/>
      <c r="I1494" s="210"/>
      <c r="J1494" s="210"/>
      <c r="K1494" s="210"/>
      <c r="L1494" s="210"/>
      <c r="M1494" s="210"/>
      <c r="N1494" s="210"/>
      <c r="O1494" s="210"/>
      <c r="P1494" s="210"/>
      <c r="Q1494" s="210"/>
      <c r="R1494" s="210"/>
      <c r="S1494" s="210"/>
      <c r="T1494" s="210"/>
      <c r="U1494" s="210"/>
      <c r="V1494" s="210"/>
      <c r="W1494" s="210"/>
      <c r="X1494" s="210"/>
      <c r="Y1494" s="210"/>
      <c r="Z1494" s="210"/>
      <c r="AA1494" s="210"/>
      <c r="AB1494" s="210"/>
      <c r="AC1494" s="210"/>
      <c r="AD1494" s="210"/>
      <c r="AE1494" s="210"/>
      <c r="AF1494" s="210"/>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s="183"/>
      <c r="CW1494" s="4"/>
      <c r="DC1494"/>
      <c r="DD1494"/>
      <c r="DE1494"/>
      <c r="DF1494"/>
      <c r="DG1494"/>
      <c r="DH1494"/>
      <c r="DI1494"/>
      <c r="DJ1494"/>
      <c r="DK1494"/>
      <c r="DL1494"/>
      <c r="DM1494"/>
      <c r="DN1494"/>
    </row>
    <row r="1495" spans="1:118" ht="14.4" customHeight="1">
      <c r="A1495" t="s">
        <v>3122</v>
      </c>
      <c r="B1495" s="168" t="s">
        <v>3691</v>
      </c>
      <c r="C1495" s="279" t="str">
        <f t="shared" si="545"/>
        <v>B.046.02.101</v>
      </c>
      <c r="D1495" s="14" t="s">
        <v>3692</v>
      </c>
      <c r="E1495" s="278" t="s">
        <v>1810</v>
      </c>
      <c r="F1495" s="281" t="str">
        <f t="shared" si="546"/>
        <v>Electricity Alberta production</v>
      </c>
      <c r="G1495" s="319">
        <f t="shared" si="552"/>
        <v>3.1909543220000003E-2</v>
      </c>
      <c r="H1495" s="319">
        <f t="shared" si="553"/>
        <v>2.6778087800000002E-3</v>
      </c>
      <c r="I1495" s="319">
        <f t="shared" si="554"/>
        <v>4.0013372999999994E-3</v>
      </c>
      <c r="J1495" s="319">
        <f t="shared" si="555"/>
        <v>1.7533014E-4</v>
      </c>
      <c r="K1495" s="319">
        <v>2.5055067E-2</v>
      </c>
      <c r="L1495" s="319">
        <v>1.8694810000000001E-3</v>
      </c>
      <c r="M1495" s="319">
        <v>2.1318562999999998E-3</v>
      </c>
      <c r="N1495" s="319">
        <v>1.7910529000000001E-3</v>
      </c>
      <c r="O1495" s="319">
        <v>8.8675587999999998E-4</v>
      </c>
      <c r="P1495" s="319">
        <v>0</v>
      </c>
      <c r="Q1495" s="319">
        <v>0</v>
      </c>
      <c r="R1495" s="319">
        <v>0</v>
      </c>
      <c r="S1495" s="319">
        <v>1.7533014E-4</v>
      </c>
      <c r="T1495" s="319">
        <v>0</v>
      </c>
      <c r="U1495" s="319">
        <v>0</v>
      </c>
      <c r="V1495" s="319">
        <v>0</v>
      </c>
      <c r="W1495" s="319">
        <v>0</v>
      </c>
      <c r="X1495" s="319">
        <v>0</v>
      </c>
      <c r="Y1495" s="210"/>
      <c r="Z1495" s="320">
        <f t="shared" si="547"/>
        <v>0.18838396240601504</v>
      </c>
      <c r="AA1495" s="210"/>
      <c r="AB1495" s="321">
        <f t="shared" si="548"/>
        <v>2.5055067E-2</v>
      </c>
      <c r="AC1495" s="321">
        <f t="shared" si="549"/>
        <v>6.6791460800000001E-3</v>
      </c>
      <c r="AD1495" s="321">
        <f t="shared" si="556"/>
        <v>4.0013372999999994E-3</v>
      </c>
      <c r="AE1495" s="321">
        <f t="shared" si="550"/>
        <v>4.0013372999999994E-3</v>
      </c>
      <c r="AF1495" s="321">
        <f t="shared" si="551"/>
        <v>1.7533014E-4</v>
      </c>
      <c r="AG1495"/>
      <c r="AH1495" s="121">
        <v>1.9795205</v>
      </c>
      <c r="AI1495" s="121">
        <v>1.6283626</v>
      </c>
      <c r="AJ1495" s="121">
        <v>0</v>
      </c>
      <c r="AK1495" s="121">
        <v>0</v>
      </c>
      <c r="AL1495" s="121">
        <v>2.4842105E-2</v>
      </c>
      <c r="AM1495" s="121">
        <v>0.27368420999999998</v>
      </c>
      <c r="AN1495" s="121">
        <v>5.2631578999999998E-2</v>
      </c>
      <c r="AO1495"/>
      <c r="AP1495" s="282">
        <v>4.3080677999999999E-3</v>
      </c>
      <c r="AQ1495" s="282">
        <v>4.0565664999999999E-3</v>
      </c>
      <c r="AR1495" s="282">
        <v>1.6957317000000001E-4</v>
      </c>
      <c r="AS1495" s="283">
        <v>8.1928164999999997E-5</v>
      </c>
      <c r="AT1495" s="255">
        <f t="shared" ref="AT1495:AT1507" si="557">AW1495+AZ1495+BA1495+BB1495+BC1495+BK1495+BL1495+BP1495</f>
        <v>2.4319943268999999E-7</v>
      </c>
      <c r="AU1495" s="256">
        <f t="shared" ref="AU1495:AU1507" si="558">AX1495+AY1495+BD1495+BE1495+BF1495+BG1495+BH1495+BI1495+BJ1495+BM1495+BQ1495+BR1495</f>
        <v>6.2711969637299997E-10</v>
      </c>
      <c r="AV1495" s="256">
        <f t="shared" ref="AV1495:AV1507" si="559">BN1495+BO1495</f>
        <v>1.1474532773499999E-2</v>
      </c>
      <c r="AW1495" s="272">
        <v>1.7482032E-7</v>
      </c>
      <c r="AX1495" s="272">
        <v>5.2747510000000001E-10</v>
      </c>
      <c r="AY1495" s="272">
        <v>1.4411373000000001E-14</v>
      </c>
      <c r="AZ1495" s="273">
        <v>0</v>
      </c>
      <c r="BA1495" s="273">
        <v>0</v>
      </c>
      <c r="BB1495" s="272">
        <v>2.6631669000000001E-10</v>
      </c>
      <c r="BC1495" s="272">
        <v>6.8112795999999997E-8</v>
      </c>
      <c r="BD1495" s="272">
        <v>3.7752585999999999E-11</v>
      </c>
      <c r="BE1495" s="272">
        <v>6.1877599000000001E-11</v>
      </c>
      <c r="BF1495" s="273">
        <v>0</v>
      </c>
      <c r="BG1495" s="273">
        <v>0</v>
      </c>
      <c r="BH1495" s="273">
        <v>0</v>
      </c>
      <c r="BI1495" s="273">
        <v>0</v>
      </c>
      <c r="BJ1495" s="273">
        <v>0</v>
      </c>
      <c r="BK1495" s="273">
        <v>0</v>
      </c>
      <c r="BL1495" s="273">
        <v>0</v>
      </c>
      <c r="BM1495" s="273">
        <v>0</v>
      </c>
      <c r="BN1495" s="272">
        <v>3.5387734999999999E-6</v>
      </c>
      <c r="BO1495" s="273">
        <v>1.1470994E-2</v>
      </c>
      <c r="BP1495" s="273">
        <v>0</v>
      </c>
      <c r="BQ1495" s="273">
        <v>0</v>
      </c>
      <c r="BR1495" s="273">
        <v>0</v>
      </c>
      <c r="BS1495"/>
      <c r="BT1495" s="274">
        <v>9.6243605000000008E-6</v>
      </c>
      <c r="BU1495" s="274">
        <v>5.1428160999999999E-7</v>
      </c>
      <c r="BV1495" s="274">
        <v>5.2526448000000002E-6</v>
      </c>
      <c r="BW1495" s="121">
        <v>0</v>
      </c>
      <c r="BX1495" s="274">
        <v>1.0887827999999999E-6</v>
      </c>
      <c r="BY1495" s="274">
        <v>1.7240847E-7</v>
      </c>
      <c r="BZ1495" s="121">
        <v>0</v>
      </c>
      <c r="CA1495" s="274">
        <v>2.6167895E-7</v>
      </c>
      <c r="CB1495" s="121">
        <v>0</v>
      </c>
      <c r="CC1495" s="121">
        <v>0</v>
      </c>
      <c r="CD1495" s="121">
        <v>0</v>
      </c>
      <c r="CE1495" s="121">
        <v>0</v>
      </c>
      <c r="CF1495" s="121">
        <v>0</v>
      </c>
      <c r="CG1495" s="274">
        <v>3.6006842999999999E-7</v>
      </c>
      <c r="CH1495" s="274">
        <v>1.8899346E-6</v>
      </c>
      <c r="CI1495" s="274">
        <v>8.4560831999999998E-8</v>
      </c>
      <c r="CJ1495" s="121">
        <v>0</v>
      </c>
      <c r="CK1495"/>
      <c r="CL1495" s="322">
        <v>0</v>
      </c>
      <c r="CM1495" s="322">
        <v>0.18838395999999999</v>
      </c>
      <c r="CN1495" s="322">
        <v>7.2549349000000001E-3</v>
      </c>
      <c r="CO1495" s="322">
        <v>3.9140601999999999E-4</v>
      </c>
      <c r="CP1495" s="322">
        <v>1.2961721000000001E-5</v>
      </c>
      <c r="CQ1495" s="322">
        <v>0</v>
      </c>
      <c r="CR1495" s="322">
        <v>0</v>
      </c>
      <c r="CS1495" s="322">
        <v>3.5627331000000002E-5</v>
      </c>
      <c r="CT1495" s="322">
        <v>0</v>
      </c>
      <c r="CU1495" s="322">
        <v>0.19410526</v>
      </c>
      <c r="CW1495" s="135"/>
      <c r="CX1495" s="78" t="s">
        <v>3461</v>
      </c>
      <c r="DB1495" s="17"/>
      <c r="DC1495"/>
      <c r="DD1495"/>
      <c r="DE1495"/>
      <c r="DF1495"/>
      <c r="DG1495"/>
      <c r="DH1495"/>
      <c r="DI1495"/>
      <c r="DJ1495"/>
      <c r="DK1495"/>
      <c r="DL1495"/>
      <c r="DM1495"/>
      <c r="DN1495"/>
    </row>
    <row r="1496" spans="1:118" ht="14.4" customHeight="1">
      <c r="A1496" t="s">
        <v>3123</v>
      </c>
      <c r="B1496" s="168" t="s">
        <v>3691</v>
      </c>
      <c r="C1496" s="279" t="str">
        <f t="shared" si="545"/>
        <v>B.046.02.102</v>
      </c>
      <c r="D1496" s="14" t="s">
        <v>3692</v>
      </c>
      <c r="E1496" s="278" t="s">
        <v>1810</v>
      </c>
      <c r="F1496" s="281" t="str">
        <f t="shared" si="546"/>
        <v>Electricity British Columbia production</v>
      </c>
      <c r="G1496" s="319">
        <f t="shared" si="552"/>
        <v>1.2902601090000001E-3</v>
      </c>
      <c r="H1496" s="319">
        <f t="shared" si="553"/>
        <v>1.6417021E-4</v>
      </c>
      <c r="I1496" s="319">
        <f t="shared" si="554"/>
        <v>2.7099915000000001E-4</v>
      </c>
      <c r="J1496" s="319">
        <f t="shared" si="555"/>
        <v>1.3428679E-5</v>
      </c>
      <c r="K1496" s="319">
        <v>8.4166207000000001E-4</v>
      </c>
      <c r="L1496" s="319">
        <v>1.4535058E-4</v>
      </c>
      <c r="M1496" s="319">
        <v>1.2564857000000001E-4</v>
      </c>
      <c r="N1496" s="319">
        <v>1.055621E-4</v>
      </c>
      <c r="O1496" s="319">
        <v>5.860811E-5</v>
      </c>
      <c r="P1496" s="319">
        <v>0</v>
      </c>
      <c r="Q1496" s="319">
        <v>0</v>
      </c>
      <c r="R1496" s="319">
        <v>0</v>
      </c>
      <c r="S1496" s="319">
        <v>1.3428679E-5</v>
      </c>
      <c r="T1496" s="319">
        <v>0</v>
      </c>
      <c r="U1496" s="319">
        <v>0</v>
      </c>
      <c r="V1496" s="319">
        <v>0</v>
      </c>
      <c r="W1496" s="319">
        <v>0</v>
      </c>
      <c r="X1496" s="319">
        <v>0</v>
      </c>
      <c r="Y1496" s="210"/>
      <c r="Z1496" s="320">
        <f t="shared" si="547"/>
        <v>6.3282862406015038E-3</v>
      </c>
      <c r="AA1496" s="210"/>
      <c r="AB1496" s="321">
        <f t="shared" si="548"/>
        <v>8.4166207000000001E-4</v>
      </c>
      <c r="AC1496" s="321">
        <f t="shared" si="549"/>
        <v>4.3516935999999998E-4</v>
      </c>
      <c r="AD1496" s="321">
        <f t="shared" si="556"/>
        <v>2.7099915000000001E-4</v>
      </c>
      <c r="AE1496" s="321">
        <f t="shared" si="550"/>
        <v>2.7099915000000001E-4</v>
      </c>
      <c r="AF1496" s="321">
        <f t="shared" si="551"/>
        <v>1.3428679E-5</v>
      </c>
      <c r="AG1496"/>
      <c r="AH1496" s="121">
        <v>1.1257250999999999</v>
      </c>
      <c r="AI1496" s="121">
        <v>0.11204094000000001</v>
      </c>
      <c r="AJ1496" s="121">
        <v>0</v>
      </c>
      <c r="AK1496" s="121">
        <v>0</v>
      </c>
      <c r="AL1496" s="121">
        <v>6.2105263000000001E-2</v>
      </c>
      <c r="AM1496" s="121">
        <v>2.7368421E-2</v>
      </c>
      <c r="AN1496" s="121">
        <v>0.92421052999999997</v>
      </c>
      <c r="AO1496"/>
      <c r="AP1496" s="282">
        <v>1.9065451999999999E-4</v>
      </c>
      <c r="AQ1496" s="282">
        <v>1.7749148000000001E-4</v>
      </c>
      <c r="AR1496" s="283">
        <v>6.5803644000000002E-6</v>
      </c>
      <c r="AS1496" s="283">
        <v>6.5826770000000001E-6</v>
      </c>
      <c r="AT1496" s="255">
        <f t="shared" si="557"/>
        <v>1.0640976025999999E-8</v>
      </c>
      <c r="AU1496" s="256">
        <f t="shared" si="558"/>
        <v>2.4335667513900001E-11</v>
      </c>
      <c r="AV1496" s="256">
        <f t="shared" si="559"/>
        <v>9.2194354755000007E-4</v>
      </c>
      <c r="AW1496" s="272">
        <v>5.8726495999999999E-9</v>
      </c>
      <c r="AX1496" s="272">
        <v>1.7719201999999999E-11</v>
      </c>
      <c r="AY1496" s="272">
        <v>4.8411389999999998E-16</v>
      </c>
      <c r="AZ1496" s="273">
        <v>0</v>
      </c>
      <c r="BA1496" s="273">
        <v>0</v>
      </c>
      <c r="BB1496" s="272">
        <v>1.5696326E-11</v>
      </c>
      <c r="BC1496" s="272">
        <v>4.7526301E-9</v>
      </c>
      <c r="BD1496" s="272">
        <v>2.2250835E-12</v>
      </c>
      <c r="BE1496" s="272">
        <v>4.3908979000000002E-12</v>
      </c>
      <c r="BF1496" s="273">
        <v>0</v>
      </c>
      <c r="BG1496" s="273">
        <v>0</v>
      </c>
      <c r="BH1496" s="273">
        <v>0</v>
      </c>
      <c r="BI1496" s="273">
        <v>0</v>
      </c>
      <c r="BJ1496" s="273">
        <v>0</v>
      </c>
      <c r="BK1496" s="273">
        <v>0</v>
      </c>
      <c r="BL1496" s="273">
        <v>0</v>
      </c>
      <c r="BM1496" s="273">
        <v>0</v>
      </c>
      <c r="BN1496" s="272">
        <v>2.7103754999999998E-7</v>
      </c>
      <c r="BO1496" s="273">
        <v>9.2167251000000003E-4</v>
      </c>
      <c r="BP1496" s="273">
        <v>0</v>
      </c>
      <c r="BQ1496" s="273">
        <v>0</v>
      </c>
      <c r="BR1496" s="273">
        <v>0</v>
      </c>
      <c r="BS1496"/>
      <c r="BT1496" s="274">
        <v>4.6981670999999998E-7</v>
      </c>
      <c r="BU1496" s="274">
        <v>3.5439837000000003E-8</v>
      </c>
      <c r="BV1496" s="274">
        <v>1.7644941E-7</v>
      </c>
      <c r="BW1496" s="121">
        <v>0</v>
      </c>
      <c r="BX1496" s="274">
        <v>7.4074456999999996E-8</v>
      </c>
      <c r="BY1496" s="274">
        <v>1.0161508999999999E-8</v>
      </c>
      <c r="BZ1496" s="121">
        <v>0</v>
      </c>
      <c r="CA1496" s="274">
        <v>1.5422984E-8</v>
      </c>
      <c r="CB1496" s="121">
        <v>0</v>
      </c>
      <c r="CC1496" s="121">
        <v>0</v>
      </c>
      <c r="CD1496" s="121">
        <v>0</v>
      </c>
      <c r="CE1496" s="121">
        <v>0</v>
      </c>
      <c r="CF1496" s="121">
        <v>0</v>
      </c>
      <c r="CG1496" s="274">
        <v>2.1554847000000001E-8</v>
      </c>
      <c r="CH1496" s="274">
        <v>1.3023708E-7</v>
      </c>
      <c r="CI1496" s="274">
        <v>6.4765832000000002E-9</v>
      </c>
      <c r="CJ1496" s="121">
        <v>0</v>
      </c>
      <c r="CK1496"/>
      <c r="CL1496" s="322">
        <v>0</v>
      </c>
      <c r="CM1496" s="322">
        <v>6.3282863000000003E-3</v>
      </c>
      <c r="CN1496" s="322">
        <v>4.2759550999999998E-4</v>
      </c>
      <c r="CO1496" s="322">
        <v>2.6577970999999999E-5</v>
      </c>
      <c r="CP1496" s="322">
        <v>7.6394534999999998E-7</v>
      </c>
      <c r="CQ1496" s="322">
        <v>0</v>
      </c>
      <c r="CR1496" s="322">
        <v>0</v>
      </c>
      <c r="CS1496" s="322">
        <v>2.4724706000000001E-6</v>
      </c>
      <c r="CT1496" s="322">
        <v>0</v>
      </c>
      <c r="CU1496" s="322">
        <v>1.5157894999999999E-2</v>
      </c>
      <c r="CV1496" s="146"/>
      <c r="CW1496" s="135"/>
      <c r="CX1496" s="78" t="s">
        <v>3461</v>
      </c>
      <c r="DB1496" s="17"/>
      <c r="DC1496"/>
      <c r="DD1496"/>
      <c r="DE1496"/>
      <c r="DF1496"/>
      <c r="DG1496"/>
      <c r="DH1496"/>
      <c r="DI1496"/>
      <c r="DJ1496"/>
      <c r="DK1496"/>
      <c r="DL1496"/>
      <c r="DM1496"/>
    </row>
    <row r="1497" spans="1:118" ht="14.4" customHeight="1">
      <c r="A1497" t="s">
        <v>3124</v>
      </c>
      <c r="B1497" s="168" t="s">
        <v>3691</v>
      </c>
      <c r="C1497" s="279" t="str">
        <f t="shared" si="545"/>
        <v>B.046.02.103</v>
      </c>
      <c r="D1497" s="14" t="s">
        <v>3692</v>
      </c>
      <c r="E1497" s="278" t="s">
        <v>1810</v>
      </c>
      <c r="F1497" s="281" t="str">
        <f t="shared" si="546"/>
        <v>Electricity Manitoba production</v>
      </c>
      <c r="G1497" s="319">
        <f t="shared" si="552"/>
        <v>1.1325065381E-4</v>
      </c>
      <c r="H1497" s="319">
        <f t="shared" si="553"/>
        <v>1.35746131E-6</v>
      </c>
      <c r="I1497" s="319">
        <f t="shared" si="554"/>
        <v>2.7539095000000002E-6</v>
      </c>
      <c r="J1497" s="319">
        <f t="shared" si="555"/>
        <v>1.5494628999999998E-5</v>
      </c>
      <c r="K1497" s="319">
        <v>9.3644654000000002E-5</v>
      </c>
      <c r="L1497" s="319">
        <v>1.4862813999999999E-6</v>
      </c>
      <c r="M1497" s="319">
        <v>1.2676281E-6</v>
      </c>
      <c r="N1497" s="319">
        <v>1.0649822E-6</v>
      </c>
      <c r="O1497" s="319">
        <v>2.9247910999999998E-7</v>
      </c>
      <c r="P1497" s="319">
        <v>0</v>
      </c>
      <c r="Q1497" s="319">
        <v>0</v>
      </c>
      <c r="R1497" s="319">
        <v>0</v>
      </c>
      <c r="S1497" s="319">
        <v>1.5494628999999998E-5</v>
      </c>
      <c r="T1497" s="319">
        <v>0</v>
      </c>
      <c r="U1497" s="319">
        <v>0</v>
      </c>
      <c r="V1497" s="319">
        <v>0</v>
      </c>
      <c r="W1497" s="319">
        <v>0</v>
      </c>
      <c r="X1497" s="319">
        <v>0</v>
      </c>
      <c r="Y1497" s="210"/>
      <c r="Z1497" s="320">
        <f t="shared" si="547"/>
        <v>7.0409514285714285E-4</v>
      </c>
      <c r="AA1497" s="210"/>
      <c r="AB1497" s="321">
        <f t="shared" si="548"/>
        <v>9.3644654000000002E-5</v>
      </c>
      <c r="AC1497" s="321">
        <f t="shared" si="549"/>
        <v>4.1113708099999999E-6</v>
      </c>
      <c r="AD1497" s="321">
        <f t="shared" si="556"/>
        <v>2.7539095000000002E-6</v>
      </c>
      <c r="AE1497" s="321">
        <f t="shared" si="550"/>
        <v>2.7539095000000002E-6</v>
      </c>
      <c r="AF1497" s="321">
        <f t="shared" si="551"/>
        <v>1.5494628999999998E-5</v>
      </c>
      <c r="AG1497"/>
      <c r="AH1497" s="121">
        <v>1.0526316</v>
      </c>
      <c r="AI1497" s="121">
        <v>0</v>
      </c>
      <c r="AJ1497" s="121">
        <v>0</v>
      </c>
      <c r="AK1497" s="121">
        <v>0</v>
      </c>
      <c r="AL1497" s="121">
        <v>0</v>
      </c>
      <c r="AM1497" s="121">
        <v>3.1578947000000003E-2</v>
      </c>
      <c r="AN1497" s="121">
        <v>1.0210526</v>
      </c>
      <c r="AO1497"/>
      <c r="AP1497" s="283">
        <v>1.2182467E-5</v>
      </c>
      <c r="AQ1497" s="283">
        <v>1.1628972999999999E-5</v>
      </c>
      <c r="AR1497" s="283">
        <v>5.5126109000000001E-7</v>
      </c>
      <c r="AS1497" s="283">
        <v>2.2329324E-9</v>
      </c>
      <c r="AT1497" s="255">
        <f t="shared" si="557"/>
        <v>6.9718065219000003E-10</v>
      </c>
      <c r="AU1497" s="256">
        <f t="shared" si="558"/>
        <v>2.0386874552779998E-12</v>
      </c>
      <c r="AV1497" s="256">
        <f t="shared" si="559"/>
        <v>3.1273563999999999E-7</v>
      </c>
      <c r="AW1497" s="272">
        <v>6.5340028999999999E-10</v>
      </c>
      <c r="AX1497" s="272">
        <v>1.9714663999999998E-12</v>
      </c>
      <c r="AY1497" s="272">
        <v>5.3863278000000001E-17</v>
      </c>
      <c r="AZ1497" s="273">
        <v>0</v>
      </c>
      <c r="BA1497" s="273">
        <v>0</v>
      </c>
      <c r="BB1497" s="272">
        <v>1.5835518999999999E-13</v>
      </c>
      <c r="BC1497" s="272">
        <v>4.3622007000000002E-11</v>
      </c>
      <c r="BD1497" s="272">
        <v>2.2448153E-14</v>
      </c>
      <c r="BE1497" s="272">
        <v>4.4719039E-14</v>
      </c>
      <c r="BF1497" s="273">
        <v>0</v>
      </c>
      <c r="BG1497" s="273">
        <v>0</v>
      </c>
      <c r="BH1497" s="273">
        <v>0</v>
      </c>
      <c r="BI1497" s="273">
        <v>0</v>
      </c>
      <c r="BJ1497" s="273">
        <v>0</v>
      </c>
      <c r="BK1497" s="273">
        <v>0</v>
      </c>
      <c r="BL1497" s="273">
        <v>0</v>
      </c>
      <c r="BM1497" s="273">
        <v>0</v>
      </c>
      <c r="BN1497" s="272">
        <v>3.1273563999999999E-7</v>
      </c>
      <c r="BO1497" s="273">
        <v>0</v>
      </c>
      <c r="BP1497" s="273">
        <v>0</v>
      </c>
      <c r="BQ1497" s="273">
        <v>0</v>
      </c>
      <c r="BR1497" s="273">
        <v>0</v>
      </c>
      <c r="BS1497"/>
      <c r="BT1497" s="274">
        <v>2.8423477999999999E-8</v>
      </c>
      <c r="BU1497" s="274">
        <v>3.6044143000000001E-10</v>
      </c>
      <c r="BV1497" s="274">
        <v>1.9632041E-8</v>
      </c>
      <c r="BW1497" s="121">
        <v>0</v>
      </c>
      <c r="BX1497" s="274">
        <v>4.8225317000000002E-10</v>
      </c>
      <c r="BY1497" s="274">
        <v>1.025162E-10</v>
      </c>
      <c r="BZ1497" s="121">
        <v>0</v>
      </c>
      <c r="CA1497" s="274">
        <v>1.5559752999999999E-10</v>
      </c>
      <c r="CB1497" s="121">
        <v>0</v>
      </c>
      <c r="CC1497" s="121">
        <v>0</v>
      </c>
      <c r="CD1497" s="121">
        <v>0</v>
      </c>
      <c r="CE1497" s="121">
        <v>0</v>
      </c>
      <c r="CF1497" s="121">
        <v>0</v>
      </c>
      <c r="CG1497" s="274">
        <v>2.1764818999999999E-10</v>
      </c>
      <c r="CH1497" s="121">
        <v>0</v>
      </c>
      <c r="CI1497" s="274">
        <v>7.4729806000000006E-9</v>
      </c>
      <c r="CJ1497" s="121">
        <v>0</v>
      </c>
      <c r="CK1497"/>
      <c r="CL1497" s="322">
        <v>0</v>
      </c>
      <c r="CM1497" s="322">
        <v>7.0409514000000005E-4</v>
      </c>
      <c r="CN1497" s="322">
        <v>4.3138738000000001E-6</v>
      </c>
      <c r="CO1497" s="322">
        <v>2.7012095999999997E-7</v>
      </c>
      <c r="CP1497" s="322">
        <v>7.7071992999999998E-9</v>
      </c>
      <c r="CQ1497" s="322">
        <v>0</v>
      </c>
      <c r="CR1497" s="322">
        <v>0</v>
      </c>
      <c r="CS1497" s="322">
        <v>1.7613873000000001E-8</v>
      </c>
      <c r="CT1497" s="322">
        <v>0</v>
      </c>
      <c r="CU1497" s="322">
        <v>0</v>
      </c>
      <c r="CV1497" s="146"/>
      <c r="CW1497" s="135"/>
      <c r="CX1497" s="78" t="s">
        <v>3461</v>
      </c>
      <c r="DB1497" s="17"/>
      <c r="DC1497"/>
      <c r="DD1497"/>
      <c r="DE1497"/>
      <c r="DF1497"/>
      <c r="DG1497"/>
      <c r="DH1497"/>
      <c r="DI1497"/>
      <c r="DJ1497"/>
    </row>
    <row r="1498" spans="1:118" ht="14.4" customHeight="1">
      <c r="A1498" t="s">
        <v>3125</v>
      </c>
      <c r="B1498" s="168" t="s">
        <v>3691</v>
      </c>
      <c r="C1498" s="279" t="str">
        <f t="shared" si="545"/>
        <v>B.046.02.104</v>
      </c>
      <c r="D1498" s="14" t="s">
        <v>3692</v>
      </c>
      <c r="E1498" s="278" t="s">
        <v>1810</v>
      </c>
      <c r="F1498" s="281" t="str">
        <f t="shared" si="546"/>
        <v>Electricity New Brunswick production</v>
      </c>
      <c r="G1498" s="319">
        <f t="shared" si="552"/>
        <v>2.5051429457E-2</v>
      </c>
      <c r="H1498" s="319">
        <f t="shared" si="553"/>
        <v>1.1123824900000001E-3</v>
      </c>
      <c r="I1498" s="319">
        <f t="shared" si="554"/>
        <v>1.8686452199999999E-3</v>
      </c>
      <c r="J1498" s="319">
        <f t="shared" si="555"/>
        <v>8.9671117469999999E-3</v>
      </c>
      <c r="K1498" s="319">
        <v>1.310329E-2</v>
      </c>
      <c r="L1498" s="319">
        <v>1.0435951000000001E-3</v>
      </c>
      <c r="M1498" s="319">
        <v>8.2505011999999998E-4</v>
      </c>
      <c r="N1498" s="319">
        <v>6.9315572000000004E-4</v>
      </c>
      <c r="O1498" s="319">
        <v>4.1922676999999999E-4</v>
      </c>
      <c r="P1498" s="319">
        <v>0</v>
      </c>
      <c r="Q1498" s="319">
        <v>0</v>
      </c>
      <c r="R1498" s="319">
        <v>0</v>
      </c>
      <c r="S1498" s="319">
        <v>3.5637647000000001E-5</v>
      </c>
      <c r="T1498" s="319">
        <v>0</v>
      </c>
      <c r="U1498" s="319">
        <v>8.9314740999999996E-3</v>
      </c>
      <c r="V1498" s="319">
        <v>0</v>
      </c>
      <c r="W1498" s="319">
        <v>0</v>
      </c>
      <c r="X1498" s="319">
        <v>0</v>
      </c>
      <c r="Y1498" s="210"/>
      <c r="Z1498" s="320">
        <f t="shared" si="547"/>
        <v>9.852097744360902E-2</v>
      </c>
      <c r="AA1498" s="210"/>
      <c r="AB1498" s="321">
        <f t="shared" si="548"/>
        <v>1.310329E-2</v>
      </c>
      <c r="AC1498" s="321">
        <f t="shared" si="549"/>
        <v>2.98102771E-3</v>
      </c>
      <c r="AD1498" s="321">
        <f t="shared" si="556"/>
        <v>1.8686452199999999E-3</v>
      </c>
      <c r="AE1498" s="321">
        <f t="shared" si="550"/>
        <v>1.8686452199999999E-3</v>
      </c>
      <c r="AF1498" s="321">
        <f t="shared" si="551"/>
        <v>8.9671117469999999E-3</v>
      </c>
      <c r="AG1498"/>
      <c r="AH1498" s="121">
        <v>2.4124612999999999</v>
      </c>
      <c r="AI1498" s="121">
        <v>0.84994301999999999</v>
      </c>
      <c r="AJ1498" s="121">
        <v>1.2107288</v>
      </c>
      <c r="AK1498" s="121">
        <v>0</v>
      </c>
      <c r="AL1498" s="121">
        <v>4.9684210999999999E-2</v>
      </c>
      <c r="AM1498" s="121">
        <v>7.2631579000000002E-2</v>
      </c>
      <c r="AN1498" s="121">
        <v>0.22947368000000001</v>
      </c>
      <c r="AO1498"/>
      <c r="AP1498" s="282">
        <v>2.1995664000000002E-3</v>
      </c>
      <c r="AQ1498" s="282">
        <v>2.0832779E-3</v>
      </c>
      <c r="AR1498" s="283">
        <v>8.6851248999999993E-5</v>
      </c>
      <c r="AS1498" s="283">
        <v>2.9437237000000001E-5</v>
      </c>
      <c r="AT1498" s="255">
        <f t="shared" si="557"/>
        <v>1.2489675827000002E-7</v>
      </c>
      <c r="AU1498" s="256">
        <f t="shared" si="558"/>
        <v>3.2119544785450001E-10</v>
      </c>
      <c r="AV1498" s="256">
        <f t="shared" si="559"/>
        <v>4.1228622919600002E-3</v>
      </c>
      <c r="AW1498" s="272">
        <v>9.1427464000000004E-8</v>
      </c>
      <c r="AX1498" s="272">
        <v>2.7585872999999999E-10</v>
      </c>
      <c r="AY1498" s="272">
        <v>7.5368545000000002E-15</v>
      </c>
      <c r="AZ1498" s="273">
        <v>0</v>
      </c>
      <c r="BA1498" s="273">
        <v>0</v>
      </c>
      <c r="BB1498" s="272">
        <v>1.0306727E-10</v>
      </c>
      <c r="BC1498" s="272">
        <v>3.3366226999999999E-8</v>
      </c>
      <c r="BD1498" s="272">
        <v>1.4610635E-11</v>
      </c>
      <c r="BE1498" s="272">
        <v>3.0718545999999999E-11</v>
      </c>
      <c r="BF1498" s="273">
        <v>0</v>
      </c>
      <c r="BG1498" s="273">
        <v>0</v>
      </c>
      <c r="BH1498" s="273">
        <v>0</v>
      </c>
      <c r="BI1498" s="273">
        <v>0</v>
      </c>
      <c r="BJ1498" s="273">
        <v>0</v>
      </c>
      <c r="BK1498" s="273">
        <v>0</v>
      </c>
      <c r="BL1498" s="273">
        <v>0</v>
      </c>
      <c r="BM1498" s="273">
        <v>0</v>
      </c>
      <c r="BN1498" s="272">
        <v>7.1929195999999999E-7</v>
      </c>
      <c r="BO1498" s="273">
        <v>4.122143E-3</v>
      </c>
      <c r="BP1498" s="273">
        <v>0</v>
      </c>
      <c r="BQ1498" s="273">
        <v>0</v>
      </c>
      <c r="BR1498" s="273">
        <v>0</v>
      </c>
      <c r="BS1498"/>
      <c r="BT1498" s="274">
        <v>6.4054857000000001E-6</v>
      </c>
      <c r="BU1498" s="274">
        <v>2.4571549999999999E-7</v>
      </c>
      <c r="BV1498" s="274">
        <v>2.7470261999999999E-6</v>
      </c>
      <c r="BW1498" s="121">
        <v>0</v>
      </c>
      <c r="BX1498" s="274">
        <v>5.2788943000000005E-7</v>
      </c>
      <c r="BY1498" s="274">
        <v>6.6723834000000002E-8</v>
      </c>
      <c r="BZ1498" s="121">
        <v>0</v>
      </c>
      <c r="CA1498" s="274">
        <v>1.0127242E-7</v>
      </c>
      <c r="CB1498" s="121">
        <v>0</v>
      </c>
      <c r="CC1498" s="121">
        <v>0</v>
      </c>
      <c r="CD1498" s="121">
        <v>0</v>
      </c>
      <c r="CE1498" s="121">
        <v>0</v>
      </c>
      <c r="CF1498" s="121">
        <v>0</v>
      </c>
      <c r="CG1498" s="274">
        <v>1.4238051000000001E-7</v>
      </c>
      <c r="CH1498" s="274">
        <v>2.5572900000000002E-6</v>
      </c>
      <c r="CI1498" s="274">
        <v>1.7187855000000002E-8</v>
      </c>
      <c r="CJ1498" s="121">
        <v>0</v>
      </c>
      <c r="CK1498"/>
      <c r="CL1498" s="322">
        <v>0</v>
      </c>
      <c r="CM1498" s="322">
        <v>9.8520973999999997E-2</v>
      </c>
      <c r="CN1498" s="322">
        <v>2.8077337E-3</v>
      </c>
      <c r="CO1498" s="322">
        <v>1.8341814000000001E-4</v>
      </c>
      <c r="CP1498" s="322">
        <v>5.0163180999999997E-6</v>
      </c>
      <c r="CQ1498" s="322">
        <v>0</v>
      </c>
      <c r="CR1498" s="322">
        <v>0</v>
      </c>
      <c r="CS1498" s="322">
        <v>1.7636369000000001E-5</v>
      </c>
      <c r="CT1498" s="322">
        <v>0</v>
      </c>
      <c r="CU1498" s="322">
        <v>6.3413533999999994E-2</v>
      </c>
      <c r="CV1498" s="146"/>
      <c r="CW1498" s="135"/>
      <c r="CX1498" s="78" t="s">
        <v>3461</v>
      </c>
      <c r="DB1498" s="17"/>
      <c r="DC1498"/>
      <c r="DD1498"/>
      <c r="DE1498"/>
      <c r="DF1498"/>
      <c r="DG1498"/>
      <c r="DH1498"/>
      <c r="DI1498"/>
      <c r="DJ1498"/>
    </row>
    <row r="1499" spans="1:118" ht="14.4" customHeight="1">
      <c r="A1499" t="s">
        <v>3126</v>
      </c>
      <c r="B1499" s="168" t="s">
        <v>3691</v>
      </c>
      <c r="C1499" s="279" t="str">
        <f t="shared" si="545"/>
        <v>B.046.02.105</v>
      </c>
      <c r="D1499" s="14" t="s">
        <v>3692</v>
      </c>
      <c r="E1499" s="278" t="s">
        <v>1810</v>
      </c>
      <c r="F1499" s="281" t="str">
        <f t="shared" si="546"/>
        <v>Electricity Newfoundland and Labrador production</v>
      </c>
      <c r="G1499" s="319">
        <f t="shared" si="552"/>
        <v>1.1450035966E-3</v>
      </c>
      <c r="H1499" s="319">
        <f t="shared" si="553"/>
        <v>1.0354021199999999E-4</v>
      </c>
      <c r="I1499" s="319">
        <f t="shared" si="554"/>
        <v>2.9143200399999998E-4</v>
      </c>
      <c r="J1499" s="319">
        <f t="shared" si="555"/>
        <v>2.0659506000000002E-6</v>
      </c>
      <c r="K1499" s="319">
        <v>7.4796542999999997E-4</v>
      </c>
      <c r="L1499" s="319">
        <v>2.2438442999999999E-4</v>
      </c>
      <c r="M1499" s="319">
        <v>6.7047573999999994E-5</v>
      </c>
      <c r="N1499" s="319">
        <v>5.6329195000000002E-5</v>
      </c>
      <c r="O1499" s="319">
        <v>4.7211016999999999E-5</v>
      </c>
      <c r="P1499" s="319">
        <v>0</v>
      </c>
      <c r="Q1499" s="319">
        <v>0</v>
      </c>
      <c r="R1499" s="319">
        <v>0</v>
      </c>
      <c r="S1499" s="319">
        <v>2.0659506000000002E-6</v>
      </c>
      <c r="T1499" s="319">
        <v>0</v>
      </c>
      <c r="U1499" s="319">
        <v>0</v>
      </c>
      <c r="V1499" s="319">
        <v>0</v>
      </c>
      <c r="W1499" s="319">
        <v>0</v>
      </c>
      <c r="X1499" s="319">
        <v>0</v>
      </c>
      <c r="Y1499" s="210"/>
      <c r="Z1499" s="320">
        <f t="shared" si="547"/>
        <v>5.6238002255639095E-3</v>
      </c>
      <c r="AA1499" s="210"/>
      <c r="AB1499" s="321">
        <f t="shared" si="548"/>
        <v>7.4796542999999997E-4</v>
      </c>
      <c r="AC1499" s="321">
        <f t="shared" si="549"/>
        <v>3.94972216E-4</v>
      </c>
      <c r="AD1499" s="321">
        <f t="shared" si="556"/>
        <v>2.9143200399999998E-4</v>
      </c>
      <c r="AE1499" s="321">
        <f t="shared" si="550"/>
        <v>2.9143200399999998E-4</v>
      </c>
      <c r="AF1499" s="321">
        <f t="shared" si="551"/>
        <v>2.0659506000000002E-6</v>
      </c>
      <c r="AG1499"/>
      <c r="AH1499" s="121">
        <v>1.1217404</v>
      </c>
      <c r="AI1499" s="121">
        <v>0.10700351</v>
      </c>
      <c r="AJ1499" s="121">
        <v>0</v>
      </c>
      <c r="AK1499" s="121">
        <v>0</v>
      </c>
      <c r="AL1499" s="121">
        <v>0</v>
      </c>
      <c r="AM1499" s="121">
        <v>4.2105262999999997E-3</v>
      </c>
      <c r="AN1499" s="121">
        <v>1.0105263</v>
      </c>
      <c r="AO1499"/>
      <c r="AP1499" s="282">
        <v>1.9161845E-4</v>
      </c>
      <c r="AQ1499" s="282">
        <v>1.7813846999999999E-4</v>
      </c>
      <c r="AR1499" s="283">
        <v>6.0524768999999997E-6</v>
      </c>
      <c r="AS1499" s="283">
        <v>7.4275010999999998E-6</v>
      </c>
      <c r="AT1499" s="255">
        <f t="shared" si="557"/>
        <v>1.06797643464E-8</v>
      </c>
      <c r="AU1499" s="256">
        <f t="shared" si="558"/>
        <v>2.238342082072E-11</v>
      </c>
      <c r="AV1499" s="256">
        <f t="shared" si="559"/>
        <v>1.040266298085E-3</v>
      </c>
      <c r="AW1499" s="272">
        <v>5.2188865999999997E-9</v>
      </c>
      <c r="AX1499" s="272">
        <v>1.5746641E-11</v>
      </c>
      <c r="AY1499" s="272">
        <v>4.3022071999999999E-16</v>
      </c>
      <c r="AZ1499" s="273">
        <v>0</v>
      </c>
      <c r="BA1499" s="273">
        <v>0</v>
      </c>
      <c r="BB1499" s="272">
        <v>8.3757463999999997E-12</v>
      </c>
      <c r="BC1499" s="272">
        <v>5.4525020000000002E-9</v>
      </c>
      <c r="BD1499" s="272">
        <v>1.1873311E-12</v>
      </c>
      <c r="BE1499" s="272">
        <v>5.4490185000000001E-12</v>
      </c>
      <c r="BF1499" s="273">
        <v>0</v>
      </c>
      <c r="BG1499" s="273">
        <v>0</v>
      </c>
      <c r="BH1499" s="273">
        <v>0</v>
      </c>
      <c r="BI1499" s="273">
        <v>0</v>
      </c>
      <c r="BJ1499" s="273">
        <v>0</v>
      </c>
      <c r="BK1499" s="273">
        <v>0</v>
      </c>
      <c r="BL1499" s="273">
        <v>0</v>
      </c>
      <c r="BM1499" s="273">
        <v>0</v>
      </c>
      <c r="BN1499" s="272">
        <v>4.1698084999999998E-8</v>
      </c>
      <c r="BO1499" s="273">
        <v>1.0402246E-3</v>
      </c>
      <c r="BP1499" s="273">
        <v>0</v>
      </c>
      <c r="BQ1499" s="273">
        <v>0</v>
      </c>
      <c r="BR1499" s="273">
        <v>0</v>
      </c>
      <c r="BS1499"/>
      <c r="BT1499" s="274">
        <v>4.2454346000000002E-7</v>
      </c>
      <c r="BU1499" s="274">
        <v>4.0324705000000001E-8</v>
      </c>
      <c r="BV1499" s="274">
        <v>1.5680646999999999E-7</v>
      </c>
      <c r="BW1499" s="121">
        <v>0</v>
      </c>
      <c r="BX1499" s="274">
        <v>7.1431039999999999E-8</v>
      </c>
      <c r="BY1499" s="274">
        <v>5.4223023000000001E-9</v>
      </c>
      <c r="BZ1499" s="121">
        <v>0</v>
      </c>
      <c r="CA1499" s="274">
        <v>8.2298880000000006E-9</v>
      </c>
      <c r="CB1499" s="121">
        <v>0</v>
      </c>
      <c r="CC1499" s="121">
        <v>0</v>
      </c>
      <c r="CD1499" s="121">
        <v>0</v>
      </c>
      <c r="CE1499" s="121">
        <v>0</v>
      </c>
      <c r="CF1499" s="121">
        <v>0</v>
      </c>
      <c r="CG1499" s="274">
        <v>1.2891946E-8</v>
      </c>
      <c r="CH1499" s="274">
        <v>1.2844071000000001E-7</v>
      </c>
      <c r="CI1499" s="274">
        <v>9.9639741000000003E-10</v>
      </c>
      <c r="CJ1499" s="121">
        <v>0</v>
      </c>
      <c r="CK1499"/>
      <c r="CL1499" s="322">
        <v>0</v>
      </c>
      <c r="CM1499" s="322">
        <v>5.6238002E-3</v>
      </c>
      <c r="CN1499" s="322">
        <v>2.2817006000000001E-4</v>
      </c>
      <c r="CO1499" s="322">
        <v>2.8833184999999999E-5</v>
      </c>
      <c r="CP1499" s="322">
        <v>4.0765033999999999E-7</v>
      </c>
      <c r="CQ1499" s="322">
        <v>0</v>
      </c>
      <c r="CR1499" s="322">
        <v>0</v>
      </c>
      <c r="CS1499" s="322">
        <v>2.6121022999999998E-6</v>
      </c>
      <c r="CT1499" s="322">
        <v>0</v>
      </c>
      <c r="CU1499" s="322">
        <v>1.4526315999999999E-2</v>
      </c>
      <c r="CV1499" s="146"/>
      <c r="CW1499" s="135"/>
      <c r="CX1499" s="78" t="s">
        <v>3461</v>
      </c>
      <c r="DB1499" s="17"/>
      <c r="DC1499"/>
      <c r="DD1499"/>
      <c r="DE1499"/>
      <c r="DF1499"/>
      <c r="DG1499"/>
      <c r="DH1499"/>
      <c r="DI1499"/>
      <c r="DJ1499"/>
    </row>
    <row r="1500" spans="1:118" ht="14.4" customHeight="1">
      <c r="A1500" t="s">
        <v>3127</v>
      </c>
      <c r="B1500" s="168" t="s">
        <v>3691</v>
      </c>
      <c r="C1500" s="279" t="str">
        <f t="shared" si="545"/>
        <v>B.046.02.106</v>
      </c>
      <c r="D1500" s="14" t="s">
        <v>3692</v>
      </c>
      <c r="E1500" s="278" t="s">
        <v>1810</v>
      </c>
      <c r="F1500" s="281" t="str">
        <f t="shared" si="546"/>
        <v>Electricity Northwest Territories production</v>
      </c>
      <c r="G1500" s="319">
        <f t="shared" si="552"/>
        <v>1.3553596083E-2</v>
      </c>
      <c r="H1500" s="319">
        <f t="shared" si="553"/>
        <v>1.52235163E-3</v>
      </c>
      <c r="I1500" s="319">
        <f t="shared" si="554"/>
        <v>3.9641149999999998E-3</v>
      </c>
      <c r="J1500" s="319">
        <f t="shared" si="555"/>
        <v>1.0329753E-5</v>
      </c>
      <c r="K1500" s="319">
        <v>8.0567997000000006E-3</v>
      </c>
      <c r="L1500" s="319">
        <v>2.9465207E-3</v>
      </c>
      <c r="M1500" s="319">
        <v>1.0175943E-3</v>
      </c>
      <c r="N1500" s="319">
        <v>8.5491934000000004E-4</v>
      </c>
      <c r="O1500" s="319">
        <v>6.6743228999999996E-4</v>
      </c>
      <c r="P1500" s="319">
        <v>0</v>
      </c>
      <c r="Q1500" s="319">
        <v>0</v>
      </c>
      <c r="R1500" s="319">
        <v>0</v>
      </c>
      <c r="S1500" s="319">
        <v>1.0329753E-5</v>
      </c>
      <c r="T1500" s="319">
        <v>0</v>
      </c>
      <c r="U1500" s="319">
        <v>0</v>
      </c>
      <c r="V1500" s="319">
        <v>0</v>
      </c>
      <c r="W1500" s="319">
        <v>0</v>
      </c>
      <c r="X1500" s="319">
        <v>0</v>
      </c>
      <c r="Y1500" s="210"/>
      <c r="Z1500" s="320">
        <f t="shared" si="547"/>
        <v>6.0577441353383457E-2</v>
      </c>
      <c r="AA1500" s="210"/>
      <c r="AB1500" s="321">
        <f t="shared" si="548"/>
        <v>8.0567997000000006E-3</v>
      </c>
      <c r="AC1500" s="321">
        <f t="shared" si="549"/>
        <v>5.4864666299999998E-3</v>
      </c>
      <c r="AD1500" s="321">
        <f t="shared" si="556"/>
        <v>3.9641149999999998E-3</v>
      </c>
      <c r="AE1500" s="321">
        <f t="shared" si="550"/>
        <v>3.9641149999999998E-3</v>
      </c>
      <c r="AF1500" s="321">
        <f t="shared" si="551"/>
        <v>1.0329753E-5</v>
      </c>
      <c r="AG1500"/>
      <c r="AH1500" s="121">
        <v>1.9897309999999999</v>
      </c>
      <c r="AI1500" s="121">
        <v>1.4739415</v>
      </c>
      <c r="AJ1500" s="121">
        <v>0</v>
      </c>
      <c r="AK1500" s="121">
        <v>0</v>
      </c>
      <c r="AL1500" s="121">
        <v>0</v>
      </c>
      <c r="AM1500" s="121">
        <v>2.1052632000000002E-2</v>
      </c>
      <c r="AN1500" s="121">
        <v>0.49473684000000001</v>
      </c>
      <c r="AO1500"/>
      <c r="AP1500" s="282">
        <v>2.3389919000000002E-3</v>
      </c>
      <c r="AQ1500" s="282">
        <v>2.1682423E-3</v>
      </c>
      <c r="AR1500" s="283">
        <v>7.0475056999999994E-5</v>
      </c>
      <c r="AS1500" s="283">
        <v>1.0027448E-4</v>
      </c>
      <c r="AT1500" s="255">
        <f t="shared" si="557"/>
        <v>1.2999054736E-7</v>
      </c>
      <c r="AU1500" s="256">
        <f t="shared" si="558"/>
        <v>2.6063261017429999E-10</v>
      </c>
      <c r="AV1500" s="256">
        <f t="shared" si="559"/>
        <v>1.404404449042E-2</v>
      </c>
      <c r="AW1500" s="272">
        <v>5.6215866000000002E-8</v>
      </c>
      <c r="AX1500" s="272">
        <v>1.6961683999999999E-10</v>
      </c>
      <c r="AY1500" s="272">
        <v>4.6341743000000001E-15</v>
      </c>
      <c r="AZ1500" s="273">
        <v>0</v>
      </c>
      <c r="BA1500" s="273">
        <v>0</v>
      </c>
      <c r="BB1500" s="272">
        <v>1.2712036E-10</v>
      </c>
      <c r="BC1500" s="272">
        <v>7.3647560999999995E-8</v>
      </c>
      <c r="BD1500" s="272">
        <v>1.8020359E-11</v>
      </c>
      <c r="BE1500" s="272">
        <v>7.2990777000000001E-11</v>
      </c>
      <c r="BF1500" s="273">
        <v>0</v>
      </c>
      <c r="BG1500" s="273">
        <v>0</v>
      </c>
      <c r="BH1500" s="273">
        <v>0</v>
      </c>
      <c r="BI1500" s="273">
        <v>0</v>
      </c>
      <c r="BJ1500" s="273">
        <v>0</v>
      </c>
      <c r="BK1500" s="273">
        <v>0</v>
      </c>
      <c r="BL1500" s="273">
        <v>0</v>
      </c>
      <c r="BM1500" s="273">
        <v>0</v>
      </c>
      <c r="BN1500" s="272">
        <v>2.0849042E-7</v>
      </c>
      <c r="BO1500" s="273">
        <v>1.4043836000000001E-2</v>
      </c>
      <c r="BP1500" s="273">
        <v>0</v>
      </c>
      <c r="BQ1500" s="273">
        <v>0</v>
      </c>
      <c r="BR1500" s="273">
        <v>0</v>
      </c>
      <c r="BS1500"/>
      <c r="BT1500" s="274">
        <v>5.3846085E-6</v>
      </c>
      <c r="BU1500" s="274">
        <v>5.4507197000000005E-7</v>
      </c>
      <c r="BV1500" s="274">
        <v>1.6890597999999999E-6</v>
      </c>
      <c r="BW1500" s="121">
        <v>0</v>
      </c>
      <c r="BX1500" s="274">
        <v>9.8503168000000003E-7</v>
      </c>
      <c r="BY1500" s="274">
        <v>8.2295355000000001E-8</v>
      </c>
      <c r="BZ1500" s="121">
        <v>0</v>
      </c>
      <c r="CA1500" s="274">
        <v>1.2490664000000001E-7</v>
      </c>
      <c r="CB1500" s="121">
        <v>0</v>
      </c>
      <c r="CC1500" s="121">
        <v>0</v>
      </c>
      <c r="CD1500" s="121">
        <v>0</v>
      </c>
      <c r="CE1500" s="121">
        <v>0</v>
      </c>
      <c r="CF1500" s="121">
        <v>0</v>
      </c>
      <c r="CG1500" s="274">
        <v>1.9131807000000001E-7</v>
      </c>
      <c r="CH1500" s="274">
        <v>1.7619429999999999E-6</v>
      </c>
      <c r="CI1500" s="274">
        <v>4.9819870000000004E-9</v>
      </c>
      <c r="CJ1500" s="121">
        <v>0</v>
      </c>
      <c r="CK1500"/>
      <c r="CL1500" s="322">
        <v>0</v>
      </c>
      <c r="CM1500" s="322">
        <v>6.0577442000000002E-2</v>
      </c>
      <c r="CN1500" s="322">
        <v>3.4629820999999999E-3</v>
      </c>
      <c r="CO1500" s="322">
        <v>3.9180482000000002E-4</v>
      </c>
      <c r="CP1500" s="322">
        <v>6.1869897999999996E-6</v>
      </c>
      <c r="CQ1500" s="322">
        <v>0</v>
      </c>
      <c r="CR1500" s="322">
        <v>0</v>
      </c>
      <c r="CS1500" s="322">
        <v>3.5620968999999998E-5</v>
      </c>
      <c r="CT1500" s="322">
        <v>0</v>
      </c>
      <c r="CU1500" s="322">
        <v>0.2</v>
      </c>
      <c r="CV1500" s="146"/>
      <c r="CW1500" s="135"/>
      <c r="CX1500" s="78" t="s">
        <v>3461</v>
      </c>
      <c r="DB1500" s="14"/>
      <c r="DC1500"/>
      <c r="DD1500"/>
      <c r="DE1500"/>
      <c r="DF1500"/>
      <c r="DG1500"/>
      <c r="DH1500"/>
    </row>
    <row r="1501" spans="1:118" ht="14.4" customHeight="1">
      <c r="A1501" t="s">
        <v>3128</v>
      </c>
      <c r="B1501" s="168" t="s">
        <v>3691</v>
      </c>
      <c r="C1501" s="279" t="str">
        <f t="shared" si="545"/>
        <v>B.046.02.107</v>
      </c>
      <c r="D1501" s="14" t="s">
        <v>3692</v>
      </c>
      <c r="E1501" s="278" t="s">
        <v>1810</v>
      </c>
      <c r="F1501" s="281" t="str">
        <f t="shared" si="546"/>
        <v>Electricity Nova Scotia production</v>
      </c>
      <c r="G1501" s="319">
        <f t="shared" si="552"/>
        <v>3.6570645840999998E-2</v>
      </c>
      <c r="H1501" s="319">
        <f t="shared" si="553"/>
        <v>2.7230602000000003E-3</v>
      </c>
      <c r="I1501" s="319">
        <f t="shared" si="554"/>
        <v>4.1366659999999998E-3</v>
      </c>
      <c r="J1501" s="319">
        <f t="shared" si="555"/>
        <v>5.6813641E-5</v>
      </c>
      <c r="K1501" s="319">
        <v>2.9654106E-2</v>
      </c>
      <c r="L1501" s="319">
        <v>2.2103312999999999E-3</v>
      </c>
      <c r="M1501" s="319">
        <v>1.9263347000000001E-3</v>
      </c>
      <c r="N1501" s="319">
        <v>1.6183864E-3</v>
      </c>
      <c r="O1501" s="319">
        <v>1.1046738000000001E-3</v>
      </c>
      <c r="P1501" s="319">
        <v>0</v>
      </c>
      <c r="Q1501" s="319">
        <v>0</v>
      </c>
      <c r="R1501" s="319">
        <v>0</v>
      </c>
      <c r="S1501" s="319">
        <v>5.6813641E-5</v>
      </c>
      <c r="T1501" s="319">
        <v>0</v>
      </c>
      <c r="U1501" s="319">
        <v>0</v>
      </c>
      <c r="V1501" s="319">
        <v>0</v>
      </c>
      <c r="W1501" s="319">
        <v>0</v>
      </c>
      <c r="X1501" s="319">
        <v>0</v>
      </c>
      <c r="Y1501" s="210"/>
      <c r="Z1501" s="320">
        <f t="shared" si="547"/>
        <v>0.22296320300751879</v>
      </c>
      <c r="AA1501" s="210"/>
      <c r="AB1501" s="321">
        <f t="shared" si="548"/>
        <v>2.9654106E-2</v>
      </c>
      <c r="AC1501" s="321">
        <f t="shared" si="549"/>
        <v>6.8597262000000001E-3</v>
      </c>
      <c r="AD1501" s="321">
        <f t="shared" si="556"/>
        <v>4.1366659999999998E-3</v>
      </c>
      <c r="AE1501" s="321">
        <f t="shared" si="550"/>
        <v>4.1366659999999998E-3</v>
      </c>
      <c r="AF1501" s="321">
        <f t="shared" si="551"/>
        <v>5.6813641E-5</v>
      </c>
      <c r="AG1501"/>
      <c r="AH1501" s="121">
        <v>2.4921536999999998</v>
      </c>
      <c r="AI1501" s="121">
        <v>2.2338379000000002</v>
      </c>
      <c r="AJ1501" s="121">
        <v>0</v>
      </c>
      <c r="AK1501" s="121">
        <v>0</v>
      </c>
      <c r="AL1501" s="121">
        <v>3.7263157999999998E-2</v>
      </c>
      <c r="AM1501" s="121">
        <v>0.11578947000000001</v>
      </c>
      <c r="AN1501" s="121">
        <v>0.10526315999999999</v>
      </c>
      <c r="AO1501"/>
      <c r="AP1501" s="282">
        <v>4.9697847000000003E-3</v>
      </c>
      <c r="AQ1501" s="282">
        <v>4.7190938E-3</v>
      </c>
      <c r="AR1501" s="282">
        <v>1.9613802E-4</v>
      </c>
      <c r="AS1501" s="283">
        <v>5.4552872000000001E-5</v>
      </c>
      <c r="AT1501" s="255">
        <f t="shared" si="557"/>
        <v>2.8291929542E-7</v>
      </c>
      <c r="AU1501" s="256">
        <f t="shared" si="558"/>
        <v>7.2536249768499995E-10</v>
      </c>
      <c r="AV1501" s="256">
        <f t="shared" si="559"/>
        <v>7.6404582973000007E-3</v>
      </c>
      <c r="AW1501" s="272">
        <v>2.0690985E-7</v>
      </c>
      <c r="AX1501" s="272">
        <v>6.2429696000000001E-10</v>
      </c>
      <c r="AY1501" s="272">
        <v>1.7056684999999999E-14</v>
      </c>
      <c r="AZ1501" s="273">
        <v>0</v>
      </c>
      <c r="BA1501" s="273">
        <v>0</v>
      </c>
      <c r="BB1501" s="272">
        <v>2.4064241999999998E-10</v>
      </c>
      <c r="BC1501" s="272">
        <v>7.5768802999999995E-8</v>
      </c>
      <c r="BD1501" s="272">
        <v>3.4113047E-11</v>
      </c>
      <c r="BE1501" s="272">
        <v>6.6935434000000004E-11</v>
      </c>
      <c r="BF1501" s="273">
        <v>0</v>
      </c>
      <c r="BG1501" s="273">
        <v>0</v>
      </c>
      <c r="BH1501" s="273">
        <v>0</v>
      </c>
      <c r="BI1501" s="273">
        <v>0</v>
      </c>
      <c r="BJ1501" s="273">
        <v>0</v>
      </c>
      <c r="BK1501" s="273">
        <v>0</v>
      </c>
      <c r="BL1501" s="273">
        <v>0</v>
      </c>
      <c r="BM1501" s="273">
        <v>0</v>
      </c>
      <c r="BN1501" s="272">
        <v>1.1466972999999999E-6</v>
      </c>
      <c r="BO1501" s="273">
        <v>7.6393116000000004E-3</v>
      </c>
      <c r="BP1501" s="273">
        <v>0</v>
      </c>
      <c r="BQ1501" s="273">
        <v>0</v>
      </c>
      <c r="BR1501" s="273">
        <v>0</v>
      </c>
      <c r="BS1501"/>
      <c r="BT1501" s="274">
        <v>1.1494752000000001E-5</v>
      </c>
      <c r="BU1501" s="274">
        <v>5.4069917999999995E-7</v>
      </c>
      <c r="BV1501" s="274">
        <v>6.2168056000000003E-6</v>
      </c>
      <c r="BW1501" s="121">
        <v>0</v>
      </c>
      <c r="BX1501" s="274">
        <v>1.3179922999999999E-6</v>
      </c>
      <c r="BY1501" s="274">
        <v>1.5578742999999999E-7</v>
      </c>
      <c r="BZ1501" s="121">
        <v>0</v>
      </c>
      <c r="CA1501" s="274">
        <v>2.3645179000000001E-7</v>
      </c>
      <c r="CB1501" s="121">
        <v>0</v>
      </c>
      <c r="CC1501" s="121">
        <v>0</v>
      </c>
      <c r="CD1501" s="121">
        <v>0</v>
      </c>
      <c r="CE1501" s="121">
        <v>0</v>
      </c>
      <c r="CF1501" s="121">
        <v>0</v>
      </c>
      <c r="CG1501" s="274">
        <v>3.3028922E-7</v>
      </c>
      <c r="CH1501" s="274">
        <v>2.6693255000000002E-6</v>
      </c>
      <c r="CI1501" s="274">
        <v>2.7400928999999999E-8</v>
      </c>
      <c r="CJ1501" s="121">
        <v>0</v>
      </c>
      <c r="CK1501"/>
      <c r="CL1501" s="322">
        <v>0</v>
      </c>
      <c r="CM1501" s="322">
        <v>0.2229632</v>
      </c>
      <c r="CN1501" s="322">
        <v>6.5555227000000001E-3</v>
      </c>
      <c r="CO1501" s="322">
        <v>4.0566848000000001E-4</v>
      </c>
      <c r="CP1501" s="322">
        <v>1.1712146E-5</v>
      </c>
      <c r="CQ1501" s="322">
        <v>0</v>
      </c>
      <c r="CR1501" s="322">
        <v>0</v>
      </c>
      <c r="CS1501" s="322">
        <v>4.2936433000000001E-5</v>
      </c>
      <c r="CT1501" s="322">
        <v>0</v>
      </c>
      <c r="CU1501" s="322">
        <v>0.10917293</v>
      </c>
      <c r="CV1501" s="146"/>
      <c r="CW1501" s="135"/>
      <c r="CX1501" s="78" t="s">
        <v>3461</v>
      </c>
      <c r="DB1501" s="70"/>
      <c r="DC1501"/>
      <c r="DD1501"/>
      <c r="DE1501"/>
      <c r="DF1501"/>
      <c r="DG1501"/>
      <c r="DH1501"/>
    </row>
    <row r="1502" spans="1:118" ht="14.4" customHeight="1">
      <c r="A1502" t="s">
        <v>3129</v>
      </c>
      <c r="B1502" s="168" t="s">
        <v>3691</v>
      </c>
      <c r="C1502" s="279" t="str">
        <f t="shared" si="545"/>
        <v>B.046.02.108</v>
      </c>
      <c r="D1502" s="14" t="s">
        <v>3692</v>
      </c>
      <c r="E1502" s="278" t="s">
        <v>1810</v>
      </c>
      <c r="F1502" s="281" t="str">
        <f t="shared" si="546"/>
        <v>Electricity Nunavut production</v>
      </c>
      <c r="G1502" s="319">
        <f t="shared" si="552"/>
        <v>4.5580691199999995E-2</v>
      </c>
      <c r="H1502" s="319">
        <f t="shared" si="553"/>
        <v>2.6977831000000001E-3</v>
      </c>
      <c r="I1502" s="319">
        <f t="shared" si="554"/>
        <v>8.5734340999999992E-3</v>
      </c>
      <c r="J1502" s="319">
        <f t="shared" si="555"/>
        <v>0</v>
      </c>
      <c r="K1502" s="319">
        <v>3.4309474E-2</v>
      </c>
      <c r="L1502" s="319">
        <v>6.9257054999999996E-3</v>
      </c>
      <c r="M1502" s="319">
        <v>1.6477286E-3</v>
      </c>
      <c r="N1502" s="319">
        <v>1.384319E-3</v>
      </c>
      <c r="O1502" s="319">
        <v>1.3134640999999999E-3</v>
      </c>
      <c r="P1502" s="319">
        <v>0</v>
      </c>
      <c r="Q1502" s="319">
        <v>0</v>
      </c>
      <c r="R1502" s="319">
        <v>0</v>
      </c>
      <c r="S1502" s="319">
        <v>0</v>
      </c>
      <c r="T1502" s="319">
        <v>0</v>
      </c>
      <c r="U1502" s="319">
        <v>0</v>
      </c>
      <c r="V1502" s="319">
        <v>0</v>
      </c>
      <c r="W1502" s="319">
        <v>0</v>
      </c>
      <c r="X1502" s="319">
        <v>0</v>
      </c>
      <c r="Y1502" s="210"/>
      <c r="Z1502" s="320">
        <f t="shared" si="547"/>
        <v>0.25796596992481202</v>
      </c>
      <c r="AA1502" s="210"/>
      <c r="AB1502" s="321">
        <f t="shared" si="548"/>
        <v>3.4309474E-2</v>
      </c>
      <c r="AC1502" s="321">
        <f t="shared" si="549"/>
        <v>1.1271217199999999E-2</v>
      </c>
      <c r="AD1502" s="321">
        <f t="shared" si="556"/>
        <v>8.5734340999999992E-3</v>
      </c>
      <c r="AE1502" s="321">
        <f t="shared" si="550"/>
        <v>8.5734340999999992E-3</v>
      </c>
      <c r="AF1502" s="321">
        <f t="shared" si="551"/>
        <v>0</v>
      </c>
      <c r="AG1502"/>
      <c r="AH1502" s="121">
        <v>3.0994152000000001</v>
      </c>
      <c r="AI1502" s="121">
        <v>3.0994152000000001</v>
      </c>
      <c r="AJ1502" s="121">
        <v>0</v>
      </c>
      <c r="AK1502" s="121">
        <v>0</v>
      </c>
      <c r="AL1502" s="121">
        <v>0</v>
      </c>
      <c r="AM1502" s="121">
        <v>0</v>
      </c>
      <c r="AN1502" s="121">
        <v>0</v>
      </c>
      <c r="AO1502"/>
      <c r="AP1502" s="282">
        <v>7.1679954999999997E-3</v>
      </c>
      <c r="AQ1502" s="282">
        <v>6.6992075999999998E-3</v>
      </c>
      <c r="AR1502" s="282">
        <v>2.4748967000000002E-4</v>
      </c>
      <c r="AS1502" s="282">
        <v>2.2129825000000001E-4</v>
      </c>
      <c r="AT1502" s="255">
        <f t="shared" si="557"/>
        <v>4.0163114827999999E-7</v>
      </c>
      <c r="AU1502" s="256">
        <f t="shared" si="558"/>
        <v>9.1527243739700002E-10</v>
      </c>
      <c r="AV1502" s="256">
        <f t="shared" si="559"/>
        <v>3.0994152000000001E-2</v>
      </c>
      <c r="AW1502" s="272">
        <v>2.3939242000000002E-7</v>
      </c>
      <c r="AX1502" s="272">
        <v>7.2230472000000001E-10</v>
      </c>
      <c r="AY1502" s="272">
        <v>1.9734396999999999E-14</v>
      </c>
      <c r="AZ1502" s="273">
        <v>0</v>
      </c>
      <c r="BA1502" s="273">
        <v>0</v>
      </c>
      <c r="BB1502" s="272">
        <v>2.0583828E-10</v>
      </c>
      <c r="BC1502" s="272">
        <v>1.6203289E-7</v>
      </c>
      <c r="BD1502" s="272">
        <v>2.9179272999999997E-11</v>
      </c>
      <c r="BE1502" s="272">
        <v>1.6376871000000001E-10</v>
      </c>
      <c r="BF1502" s="273">
        <v>0</v>
      </c>
      <c r="BG1502" s="273">
        <v>0</v>
      </c>
      <c r="BH1502" s="273">
        <v>0</v>
      </c>
      <c r="BI1502" s="273">
        <v>0</v>
      </c>
      <c r="BJ1502" s="273">
        <v>0</v>
      </c>
      <c r="BK1502" s="273">
        <v>0</v>
      </c>
      <c r="BL1502" s="273">
        <v>0</v>
      </c>
      <c r="BM1502" s="273">
        <v>0</v>
      </c>
      <c r="BN1502" s="273">
        <v>0</v>
      </c>
      <c r="BO1502" s="273">
        <v>3.0994152000000001E-2</v>
      </c>
      <c r="BP1502" s="273">
        <v>0</v>
      </c>
      <c r="BQ1502" s="273">
        <v>0</v>
      </c>
      <c r="BR1502" s="273">
        <v>0</v>
      </c>
      <c r="BS1502"/>
      <c r="BT1502" s="274">
        <v>1.4859919E-5</v>
      </c>
      <c r="BU1502" s="274">
        <v>1.1968385E-6</v>
      </c>
      <c r="BV1502" s="274">
        <v>7.1927758000000003E-6</v>
      </c>
      <c r="BW1502" s="121">
        <v>0</v>
      </c>
      <c r="BX1502" s="274">
        <v>2.0621629E-6</v>
      </c>
      <c r="BY1502" s="274">
        <v>1.3325586999999999E-7</v>
      </c>
      <c r="BZ1502" s="121">
        <v>0</v>
      </c>
      <c r="CA1502" s="274">
        <v>2.0225373999999999E-7</v>
      </c>
      <c r="CB1502" s="121">
        <v>0</v>
      </c>
      <c r="CC1502" s="121">
        <v>0</v>
      </c>
      <c r="CD1502" s="121">
        <v>0</v>
      </c>
      <c r="CE1502" s="121">
        <v>0</v>
      </c>
      <c r="CF1502" s="121">
        <v>0</v>
      </c>
      <c r="CG1502" s="274">
        <v>3.3018782999999998E-7</v>
      </c>
      <c r="CH1502" s="274">
        <v>3.7424447999999998E-6</v>
      </c>
      <c r="CI1502" s="121">
        <v>0</v>
      </c>
      <c r="CJ1502" s="121">
        <v>0</v>
      </c>
      <c r="CK1502"/>
      <c r="CL1502" s="322">
        <v>0</v>
      </c>
      <c r="CM1502" s="322">
        <v>0.25796596999999999</v>
      </c>
      <c r="CN1502" s="322">
        <v>5.6073965999999999E-3</v>
      </c>
      <c r="CO1502" s="322">
        <v>8.4942185000000002E-4</v>
      </c>
      <c r="CP1502" s="322">
        <v>1.0018217E-5</v>
      </c>
      <c r="CQ1502" s="322">
        <v>0</v>
      </c>
      <c r="CR1502" s="322">
        <v>0</v>
      </c>
      <c r="CS1502" s="322">
        <v>7.6621300000000004E-5</v>
      </c>
      <c r="CT1502" s="322">
        <v>0</v>
      </c>
      <c r="CU1502" s="322">
        <v>0.42105262999999998</v>
      </c>
      <c r="CV1502" s="146"/>
      <c r="CW1502" s="135"/>
      <c r="CX1502" s="78" t="s">
        <v>3461</v>
      </c>
      <c r="DB1502" s="70"/>
      <c r="DC1502"/>
      <c r="DD1502"/>
      <c r="DE1502"/>
      <c r="DF1502"/>
      <c r="DG1502"/>
      <c r="DH1502"/>
    </row>
    <row r="1503" spans="1:118" ht="14.4" customHeight="1">
      <c r="A1503" t="s">
        <v>3130</v>
      </c>
      <c r="B1503" s="168" t="s">
        <v>3691</v>
      </c>
      <c r="C1503" s="279" t="str">
        <f t="shared" si="545"/>
        <v>B.046.02.109</v>
      </c>
      <c r="D1503" s="14" t="s">
        <v>3692</v>
      </c>
      <c r="E1503" s="278" t="s">
        <v>1810</v>
      </c>
      <c r="F1503" s="281" t="str">
        <f t="shared" si="546"/>
        <v>Electricity Ontario production</v>
      </c>
      <c r="G1503" s="319">
        <f t="shared" si="552"/>
        <v>1.5601714345000002E-2</v>
      </c>
      <c r="H1503" s="319">
        <f t="shared" si="553"/>
        <v>4.4254419000000001E-4</v>
      </c>
      <c r="I1503" s="319">
        <f t="shared" si="554"/>
        <v>8.9017068999999998E-4</v>
      </c>
      <c r="J1503" s="319">
        <f t="shared" si="555"/>
        <v>1.2195644865000001E-2</v>
      </c>
      <c r="K1503" s="319">
        <v>2.0733546000000001E-3</v>
      </c>
      <c r="L1503" s="319">
        <v>5.2283473999999999E-4</v>
      </c>
      <c r="M1503" s="319">
        <v>3.6733594999999999E-4</v>
      </c>
      <c r="N1503" s="319">
        <v>3.0861278999999998E-4</v>
      </c>
      <c r="O1503" s="319">
        <v>1.339314E-4</v>
      </c>
      <c r="P1503" s="319">
        <v>0</v>
      </c>
      <c r="Q1503" s="319">
        <v>0</v>
      </c>
      <c r="R1503" s="319">
        <v>0</v>
      </c>
      <c r="S1503" s="319">
        <v>8.1145864999999996E-5</v>
      </c>
      <c r="T1503" s="319">
        <v>0</v>
      </c>
      <c r="U1503" s="319">
        <v>1.2114499000000001E-2</v>
      </c>
      <c r="V1503" s="319">
        <v>0</v>
      </c>
      <c r="W1503" s="319">
        <v>0</v>
      </c>
      <c r="X1503" s="319">
        <v>0</v>
      </c>
      <c r="Y1503" s="210"/>
      <c r="Z1503" s="320">
        <f t="shared" si="547"/>
        <v>1.5589132330827067E-2</v>
      </c>
      <c r="AA1503" s="210"/>
      <c r="AB1503" s="321">
        <f t="shared" si="548"/>
        <v>2.0733546000000001E-3</v>
      </c>
      <c r="AC1503" s="321">
        <f t="shared" si="549"/>
        <v>1.33271488E-3</v>
      </c>
      <c r="AD1503" s="321">
        <f t="shared" si="556"/>
        <v>8.9017068999999998E-4</v>
      </c>
      <c r="AE1503" s="321">
        <f t="shared" si="550"/>
        <v>8.9017068999999998E-4</v>
      </c>
      <c r="AF1503" s="321">
        <f t="shared" si="551"/>
        <v>1.2195644865000001E-2</v>
      </c>
      <c r="AG1503"/>
      <c r="AH1503" s="121">
        <v>2.3068540999999998</v>
      </c>
      <c r="AI1503" s="121">
        <v>0.26598947000000001</v>
      </c>
      <c r="AJ1503" s="121">
        <v>1.642212</v>
      </c>
      <c r="AK1503" s="121">
        <v>0</v>
      </c>
      <c r="AL1503" s="121">
        <v>4.9684211000000002E-3</v>
      </c>
      <c r="AM1503" s="121">
        <v>0.13052632</v>
      </c>
      <c r="AN1503" s="121">
        <v>0.26315789000000001</v>
      </c>
      <c r="AO1503"/>
      <c r="AP1503" s="282">
        <v>5.2667519999999995E-4</v>
      </c>
      <c r="AQ1503" s="282">
        <v>4.9369702999999996E-4</v>
      </c>
      <c r="AR1503" s="283">
        <v>1.7593232E-5</v>
      </c>
      <c r="AS1503" s="283">
        <v>1.5384941000000001E-5</v>
      </c>
      <c r="AT1503" s="255">
        <f t="shared" si="557"/>
        <v>2.9598143503000001E-8</v>
      </c>
      <c r="AU1503" s="256">
        <f t="shared" si="558"/>
        <v>6.5063727068600006E-11</v>
      </c>
      <c r="AV1503" s="256">
        <f t="shared" si="559"/>
        <v>2.1547536065000001E-3</v>
      </c>
      <c r="AW1503" s="272">
        <v>1.4466715E-8</v>
      </c>
      <c r="AX1503" s="272">
        <v>4.3649570000000003E-11</v>
      </c>
      <c r="AY1503" s="272">
        <v>1.1925686E-15</v>
      </c>
      <c r="AZ1503" s="273">
        <v>0</v>
      </c>
      <c r="BA1503" s="273">
        <v>0</v>
      </c>
      <c r="BB1503" s="272">
        <v>4.5888502999999998E-11</v>
      </c>
      <c r="BC1503" s="272">
        <v>1.5085539999999999E-8</v>
      </c>
      <c r="BD1503" s="272">
        <v>6.5050734999999999E-12</v>
      </c>
      <c r="BE1503" s="272">
        <v>1.4907891000000001E-11</v>
      </c>
      <c r="BF1503" s="273">
        <v>0</v>
      </c>
      <c r="BG1503" s="273">
        <v>0</v>
      </c>
      <c r="BH1503" s="273">
        <v>0</v>
      </c>
      <c r="BI1503" s="273">
        <v>0</v>
      </c>
      <c r="BJ1503" s="273">
        <v>0</v>
      </c>
      <c r="BK1503" s="273">
        <v>0</v>
      </c>
      <c r="BL1503" s="273">
        <v>0</v>
      </c>
      <c r="BM1503" s="273">
        <v>0</v>
      </c>
      <c r="BN1503" s="272">
        <v>1.6378065000000001E-6</v>
      </c>
      <c r="BO1503" s="273">
        <v>2.1531158E-3</v>
      </c>
      <c r="BP1503" s="273">
        <v>0</v>
      </c>
      <c r="BQ1503" s="273">
        <v>0</v>
      </c>
      <c r="BR1503" s="273">
        <v>0</v>
      </c>
      <c r="BS1503"/>
      <c r="BT1503" s="274">
        <v>3.3356842999999999E-6</v>
      </c>
      <c r="BU1503" s="274">
        <v>1.1788726000000001E-7</v>
      </c>
      <c r="BV1503" s="274">
        <v>4.3466636999999997E-7</v>
      </c>
      <c r="BW1503" s="121">
        <v>0</v>
      </c>
      <c r="BX1503" s="274">
        <v>1.9483413E-7</v>
      </c>
      <c r="BY1503" s="274">
        <v>2.9707362999999999E-8</v>
      </c>
      <c r="BZ1503" s="121">
        <v>0</v>
      </c>
      <c r="CA1503" s="274">
        <v>4.5089383000000001E-8</v>
      </c>
      <c r="CB1503" s="121">
        <v>0</v>
      </c>
      <c r="CC1503" s="121">
        <v>0</v>
      </c>
      <c r="CD1503" s="121">
        <v>0</v>
      </c>
      <c r="CE1503" s="121">
        <v>0</v>
      </c>
      <c r="CF1503" s="121">
        <v>0</v>
      </c>
      <c r="CG1503" s="274">
        <v>6.3942843999999996E-8</v>
      </c>
      <c r="CH1503" s="274">
        <v>2.4104207E-6</v>
      </c>
      <c r="CI1503" s="274">
        <v>3.9136236000000003E-8</v>
      </c>
      <c r="CJ1503" s="121">
        <v>0</v>
      </c>
      <c r="CK1503"/>
      <c r="CL1503" s="322">
        <v>0</v>
      </c>
      <c r="CM1503" s="322">
        <v>1.5589132E-2</v>
      </c>
      <c r="CN1503" s="322">
        <v>1.2500835000000001E-3</v>
      </c>
      <c r="CO1503" s="322">
        <v>8.7470153999999996E-5</v>
      </c>
      <c r="CP1503" s="322">
        <v>2.2334085999999999E-6</v>
      </c>
      <c r="CQ1503" s="322">
        <v>0</v>
      </c>
      <c r="CR1503" s="322">
        <v>0</v>
      </c>
      <c r="CS1503" s="322">
        <v>6.8923754E-6</v>
      </c>
      <c r="CT1503" s="322">
        <v>0</v>
      </c>
      <c r="CU1503" s="322">
        <v>3.5999999999999997E-2</v>
      </c>
      <c r="CV1503" s="146"/>
      <c r="CW1503" s="135"/>
      <c r="CX1503" s="78" t="s">
        <v>3461</v>
      </c>
      <c r="DB1503" s="70"/>
      <c r="DC1503"/>
      <c r="DD1503"/>
      <c r="DE1503"/>
      <c r="DF1503"/>
      <c r="DG1503"/>
      <c r="DH1503"/>
    </row>
    <row r="1504" spans="1:118" ht="14.4" customHeight="1">
      <c r="A1504" t="s">
        <v>3131</v>
      </c>
      <c r="B1504" s="168" t="s">
        <v>3691</v>
      </c>
      <c r="C1504" s="279" t="str">
        <f t="shared" si="545"/>
        <v>B.046.02.110</v>
      </c>
      <c r="D1504" s="14" t="s">
        <v>3692</v>
      </c>
      <c r="E1504" s="278" t="s">
        <v>1810</v>
      </c>
      <c r="F1504" s="281" t="str">
        <f t="shared" si="546"/>
        <v>Electricity Prince Edward Island production</v>
      </c>
      <c r="G1504" s="319">
        <f t="shared" si="552"/>
        <v>1.2901842089E-2</v>
      </c>
      <c r="H1504" s="319">
        <f t="shared" si="553"/>
        <v>5.8285137000000003E-5</v>
      </c>
      <c r="I1504" s="319">
        <f t="shared" si="554"/>
        <v>1.3374618199999999E-4</v>
      </c>
      <c r="J1504" s="319">
        <f t="shared" si="555"/>
        <v>5.1132276999999999E-4</v>
      </c>
      <c r="K1504" s="319">
        <v>1.2198488E-2</v>
      </c>
      <c r="L1504" s="319">
        <v>8.3675811999999995E-5</v>
      </c>
      <c r="M1504" s="319">
        <v>5.0070369999999999E-5</v>
      </c>
      <c r="N1504" s="319">
        <v>4.2066006000000003E-5</v>
      </c>
      <c r="O1504" s="319">
        <v>1.6219131E-5</v>
      </c>
      <c r="P1504" s="319">
        <v>0</v>
      </c>
      <c r="Q1504" s="319">
        <v>0</v>
      </c>
      <c r="R1504" s="319">
        <v>0</v>
      </c>
      <c r="S1504" s="319">
        <v>5.1132276999999999E-4</v>
      </c>
      <c r="T1504" s="319">
        <v>0</v>
      </c>
      <c r="U1504" s="319">
        <v>0</v>
      </c>
      <c r="V1504" s="319">
        <v>0</v>
      </c>
      <c r="W1504" s="319">
        <v>0</v>
      </c>
      <c r="X1504" s="319">
        <v>0</v>
      </c>
      <c r="Y1504" s="210"/>
      <c r="Z1504" s="320">
        <f t="shared" si="547"/>
        <v>9.1717954887218039E-2</v>
      </c>
      <c r="AA1504" s="210"/>
      <c r="AB1504" s="321">
        <f t="shared" si="548"/>
        <v>1.2198488E-2</v>
      </c>
      <c r="AC1504" s="321">
        <f t="shared" si="549"/>
        <v>1.92031319E-4</v>
      </c>
      <c r="AD1504" s="321">
        <f t="shared" si="556"/>
        <v>1.3374618199999999E-4</v>
      </c>
      <c r="AE1504" s="321">
        <f t="shared" si="550"/>
        <v>1.3374618199999999E-4</v>
      </c>
      <c r="AF1504" s="321">
        <f t="shared" si="551"/>
        <v>5.1132276999999999E-4</v>
      </c>
      <c r="AG1504"/>
      <c r="AH1504" s="121">
        <v>1.0638129000000001</v>
      </c>
      <c r="AI1504" s="121">
        <v>1.5497076E-2</v>
      </c>
      <c r="AJ1504" s="121">
        <v>0</v>
      </c>
      <c r="AK1504" s="121">
        <v>0</v>
      </c>
      <c r="AL1504" s="121">
        <v>6.2105262999999997E-3</v>
      </c>
      <c r="AM1504" s="121">
        <v>1.0421053</v>
      </c>
      <c r="AN1504" s="121">
        <v>0</v>
      </c>
      <c r="AO1504"/>
      <c r="AP1504" s="282">
        <v>1.5288188E-3</v>
      </c>
      <c r="AQ1504" s="282">
        <v>1.4573349999999999E-3</v>
      </c>
      <c r="AR1504" s="283">
        <v>7.0303605000000003E-5</v>
      </c>
      <c r="AS1504" s="283">
        <v>1.180178E-6</v>
      </c>
      <c r="AT1504" s="255">
        <f t="shared" si="557"/>
        <v>8.7370204612700005E-8</v>
      </c>
      <c r="AU1504" s="256">
        <f t="shared" si="558"/>
        <v>2.5999854364329994E-10</v>
      </c>
      <c r="AV1504" s="256">
        <f t="shared" si="559"/>
        <v>1.6529103599999999E-4</v>
      </c>
      <c r="AW1504" s="272">
        <v>8.5114259000000004E-8</v>
      </c>
      <c r="AX1504" s="272">
        <v>2.5681026999999998E-10</v>
      </c>
      <c r="AY1504" s="272">
        <v>7.0164232999999999E-15</v>
      </c>
      <c r="AZ1504" s="273">
        <v>0</v>
      </c>
      <c r="BA1504" s="273">
        <v>0</v>
      </c>
      <c r="BB1504" s="272">
        <v>6.2549127E-12</v>
      </c>
      <c r="BC1504" s="272">
        <v>2.2496907000000001E-9</v>
      </c>
      <c r="BD1504" s="272">
        <v>8.8668541999999997E-13</v>
      </c>
      <c r="BE1504" s="272">
        <v>2.2945717999999998E-12</v>
      </c>
      <c r="BF1504" s="273">
        <v>0</v>
      </c>
      <c r="BG1504" s="273">
        <v>0</v>
      </c>
      <c r="BH1504" s="273">
        <v>0</v>
      </c>
      <c r="BI1504" s="273">
        <v>0</v>
      </c>
      <c r="BJ1504" s="273">
        <v>0</v>
      </c>
      <c r="BK1504" s="273">
        <v>0</v>
      </c>
      <c r="BL1504" s="273">
        <v>0</v>
      </c>
      <c r="BM1504" s="273">
        <v>0</v>
      </c>
      <c r="BN1504" s="272">
        <v>1.0320275999999999E-5</v>
      </c>
      <c r="BO1504" s="273">
        <v>1.5497075999999999E-4</v>
      </c>
      <c r="BP1504" s="273">
        <v>0</v>
      </c>
      <c r="BQ1504" s="273">
        <v>0</v>
      </c>
      <c r="BR1504" s="273">
        <v>0</v>
      </c>
      <c r="BS1504"/>
      <c r="BT1504" s="274">
        <v>2.885793E-6</v>
      </c>
      <c r="BU1504" s="274">
        <v>1.787876E-8</v>
      </c>
      <c r="BV1504" s="274">
        <v>2.5573399E-6</v>
      </c>
      <c r="BW1504" s="121">
        <v>0</v>
      </c>
      <c r="BX1504" s="274">
        <v>2.6225168999999999E-8</v>
      </c>
      <c r="BY1504" s="274">
        <v>4.0493140000000004E-9</v>
      </c>
      <c r="BZ1504" s="121">
        <v>0</v>
      </c>
      <c r="CA1504" s="274">
        <v>6.1459873000000002E-9</v>
      </c>
      <c r="CB1504" s="121">
        <v>0</v>
      </c>
      <c r="CC1504" s="121">
        <v>0</v>
      </c>
      <c r="CD1504" s="121">
        <v>0</v>
      </c>
      <c r="CE1504" s="121">
        <v>0</v>
      </c>
      <c r="CF1504" s="121">
        <v>0</v>
      </c>
      <c r="CG1504" s="274">
        <v>8.8333295999999996E-9</v>
      </c>
      <c r="CH1504" s="274">
        <v>1.8712224000000001E-8</v>
      </c>
      <c r="CI1504" s="274">
        <v>2.4660835999999999E-7</v>
      </c>
      <c r="CJ1504" s="121">
        <v>0</v>
      </c>
      <c r="CK1504"/>
      <c r="CL1504" s="322">
        <v>0</v>
      </c>
      <c r="CM1504" s="322">
        <v>9.1717952000000005E-2</v>
      </c>
      <c r="CN1504" s="322">
        <v>1.7039482000000001E-4</v>
      </c>
      <c r="CO1504" s="322">
        <v>1.3161100999999999E-5</v>
      </c>
      <c r="CP1504" s="322">
        <v>3.0442865999999999E-7</v>
      </c>
      <c r="CQ1504" s="322">
        <v>0</v>
      </c>
      <c r="CR1504" s="322">
        <v>0</v>
      </c>
      <c r="CS1504" s="322">
        <v>9.6436430999999995E-7</v>
      </c>
      <c r="CT1504" s="322">
        <v>0</v>
      </c>
      <c r="CU1504" s="322">
        <v>2.1052632000000001E-3</v>
      </c>
      <c r="CV1504" s="146"/>
      <c r="CW1504" s="135"/>
      <c r="CX1504" s="78" t="s">
        <v>3461</v>
      </c>
      <c r="DB1504" s="70"/>
      <c r="DC1504"/>
      <c r="DD1504"/>
      <c r="DE1504"/>
      <c r="DF1504"/>
      <c r="DG1504"/>
      <c r="DH1504"/>
    </row>
    <row r="1505" spans="1:112" ht="14.4" customHeight="1">
      <c r="A1505" t="s">
        <v>3132</v>
      </c>
      <c r="B1505" s="168" t="s">
        <v>3691</v>
      </c>
      <c r="C1505" s="279" t="str">
        <f t="shared" si="545"/>
        <v>B.046.02.111</v>
      </c>
      <c r="D1505" s="14" t="s">
        <v>3692</v>
      </c>
      <c r="E1505" s="278" t="s">
        <v>1810</v>
      </c>
      <c r="F1505" s="281" t="str">
        <f t="shared" si="546"/>
        <v>Electricity Quebec production</v>
      </c>
      <c r="G1505" s="319">
        <f t="shared" si="552"/>
        <v>1.6635095299999999E-4</v>
      </c>
      <c r="H1505" s="319">
        <f t="shared" si="553"/>
        <v>1.13956224E-5</v>
      </c>
      <c r="I1505" s="319">
        <f t="shared" si="554"/>
        <v>2.73803486E-5</v>
      </c>
      <c r="J1505" s="319">
        <f t="shared" si="555"/>
        <v>2.5824382E-5</v>
      </c>
      <c r="K1505" s="319">
        <v>1.0175059999999999E-4</v>
      </c>
      <c r="L1505" s="319">
        <v>1.9064395E-5</v>
      </c>
      <c r="M1505" s="319">
        <v>8.3159536000000008E-6</v>
      </c>
      <c r="N1505" s="319">
        <v>6.9865462999999998E-6</v>
      </c>
      <c r="O1505" s="319">
        <v>4.4090761E-6</v>
      </c>
      <c r="P1505" s="319">
        <v>0</v>
      </c>
      <c r="Q1505" s="319">
        <v>0</v>
      </c>
      <c r="R1505" s="319">
        <v>0</v>
      </c>
      <c r="S1505" s="319">
        <v>2.5824382E-5</v>
      </c>
      <c r="T1505" s="319">
        <v>0</v>
      </c>
      <c r="U1505" s="319">
        <v>0</v>
      </c>
      <c r="V1505" s="319">
        <v>0</v>
      </c>
      <c r="W1505" s="319">
        <v>0</v>
      </c>
      <c r="X1505" s="319">
        <v>0</v>
      </c>
      <c r="Y1505" s="210"/>
      <c r="Z1505" s="320">
        <f t="shared" si="547"/>
        <v>7.6504210526315785E-4</v>
      </c>
      <c r="AA1505" s="210"/>
      <c r="AB1505" s="321">
        <f t="shared" si="548"/>
        <v>1.0175059999999999E-4</v>
      </c>
      <c r="AC1505" s="321">
        <f t="shared" si="549"/>
        <v>3.8775970999999997E-5</v>
      </c>
      <c r="AD1505" s="321">
        <f t="shared" si="556"/>
        <v>2.73803486E-5</v>
      </c>
      <c r="AE1505" s="321">
        <f t="shared" si="550"/>
        <v>2.73803486E-5</v>
      </c>
      <c r="AF1505" s="321">
        <f t="shared" si="551"/>
        <v>2.5824382E-5</v>
      </c>
      <c r="AG1505"/>
      <c r="AH1505" s="121">
        <v>1.0593357000000001</v>
      </c>
      <c r="AI1505" s="121">
        <v>8.5356725000000008E-3</v>
      </c>
      <c r="AJ1505" s="121">
        <v>0</v>
      </c>
      <c r="AK1505" s="121">
        <v>0</v>
      </c>
      <c r="AL1505" s="121">
        <v>8.6947368000000001E-3</v>
      </c>
      <c r="AM1505" s="121">
        <v>5.2631578999999998E-2</v>
      </c>
      <c r="AN1505" s="121">
        <v>0.98947368000000002</v>
      </c>
      <c r="AO1505"/>
      <c r="AP1505" s="283">
        <v>2.1435162E-5</v>
      </c>
      <c r="AQ1505" s="283">
        <v>2.0105798000000001E-5</v>
      </c>
      <c r="AR1505" s="283">
        <v>7.5166970000000003E-7</v>
      </c>
      <c r="AS1505" s="283">
        <v>5.7769405000000001E-7</v>
      </c>
      <c r="AT1505" s="255">
        <f t="shared" si="557"/>
        <v>1.2053835892E-9</v>
      </c>
      <c r="AU1505" s="256">
        <f t="shared" si="558"/>
        <v>2.7798435557240002E-12</v>
      </c>
      <c r="AV1505" s="256">
        <f t="shared" si="559"/>
        <v>8.0909530059999996E-5</v>
      </c>
      <c r="AW1505" s="272">
        <v>7.0995910999999996E-10</v>
      </c>
      <c r="AX1505" s="272">
        <v>2.1421179999999998E-12</v>
      </c>
      <c r="AY1505" s="272">
        <v>5.8525723999999997E-17</v>
      </c>
      <c r="AZ1505" s="273">
        <v>0</v>
      </c>
      <c r="BA1505" s="273">
        <v>0</v>
      </c>
      <c r="BB1505" s="272">
        <v>1.0388491999999999E-12</v>
      </c>
      <c r="BC1505" s="272">
        <v>4.9438562999999996E-10</v>
      </c>
      <c r="BD1505" s="272">
        <v>1.4726544E-13</v>
      </c>
      <c r="BE1505" s="272">
        <v>4.9040159000000004E-13</v>
      </c>
      <c r="BF1505" s="273">
        <v>0</v>
      </c>
      <c r="BG1505" s="273">
        <v>0</v>
      </c>
      <c r="BH1505" s="273">
        <v>0</v>
      </c>
      <c r="BI1505" s="273">
        <v>0</v>
      </c>
      <c r="BJ1505" s="273">
        <v>0</v>
      </c>
      <c r="BK1505" s="273">
        <v>0</v>
      </c>
      <c r="BL1505" s="273">
        <v>0</v>
      </c>
      <c r="BM1505" s="273">
        <v>0</v>
      </c>
      <c r="BN1505" s="272">
        <v>5.2122605999999996E-7</v>
      </c>
      <c r="BO1505" s="272">
        <v>8.0388303999999995E-5</v>
      </c>
      <c r="BP1505" s="273">
        <v>0</v>
      </c>
      <c r="BQ1505" s="273">
        <v>0</v>
      </c>
      <c r="BR1505" s="273">
        <v>0</v>
      </c>
      <c r="BS1505"/>
      <c r="BT1505" s="274">
        <v>5.7409835E-8</v>
      </c>
      <c r="BU1505" s="274">
        <v>3.7229942999999999E-9</v>
      </c>
      <c r="BV1505" s="274">
        <v>2.1331405000000001E-8</v>
      </c>
      <c r="BW1505" s="121">
        <v>0</v>
      </c>
      <c r="BX1505" s="274">
        <v>6.5117233000000002E-9</v>
      </c>
      <c r="BY1505" s="274">
        <v>6.7253164000000002E-10</v>
      </c>
      <c r="BZ1505" s="121">
        <v>0</v>
      </c>
      <c r="CA1505" s="274">
        <v>1.0207583E-9</v>
      </c>
      <c r="CB1505" s="121">
        <v>0</v>
      </c>
      <c r="CC1505" s="121">
        <v>0</v>
      </c>
      <c r="CD1505" s="121">
        <v>0</v>
      </c>
      <c r="CE1505" s="121">
        <v>0</v>
      </c>
      <c r="CF1505" s="121">
        <v>0</v>
      </c>
      <c r="CG1505" s="274">
        <v>1.5160046E-9</v>
      </c>
      <c r="CH1505" s="274">
        <v>1.0179449999999999E-8</v>
      </c>
      <c r="CI1505" s="274">
        <v>1.2454967999999999E-8</v>
      </c>
      <c r="CJ1505" s="121">
        <v>0</v>
      </c>
      <c r="CK1505"/>
      <c r="CL1505" s="322">
        <v>0</v>
      </c>
      <c r="CM1505" s="322">
        <v>7.6504214000000005E-4</v>
      </c>
      <c r="CN1505" s="322">
        <v>2.8300079E-5</v>
      </c>
      <c r="CO1505" s="322">
        <v>2.7014642E-6</v>
      </c>
      <c r="CP1505" s="322">
        <v>5.0561132999999998E-8</v>
      </c>
      <c r="CQ1505" s="322">
        <v>0</v>
      </c>
      <c r="CR1505" s="322">
        <v>0</v>
      </c>
      <c r="CS1505" s="322">
        <v>2.3445151999999999E-7</v>
      </c>
      <c r="CT1505" s="322">
        <v>0</v>
      </c>
      <c r="CU1505" s="322">
        <v>1.1578947E-3</v>
      </c>
      <c r="CV1505" s="146"/>
      <c r="CW1505" s="135"/>
      <c r="CX1505" s="78" t="s">
        <v>3461</v>
      </c>
      <c r="DB1505" s="70"/>
      <c r="DC1505"/>
      <c r="DD1505"/>
      <c r="DE1505"/>
      <c r="DF1505"/>
      <c r="DG1505"/>
      <c r="DH1505"/>
    </row>
    <row r="1506" spans="1:112" ht="14.4" customHeight="1">
      <c r="A1506" t="s">
        <v>3133</v>
      </c>
      <c r="B1506" s="168" t="s">
        <v>3691</v>
      </c>
      <c r="C1506" s="279" t="str">
        <f t="shared" si="545"/>
        <v>B.046.02.112</v>
      </c>
      <c r="D1506" s="14" t="s">
        <v>3692</v>
      </c>
      <c r="E1506" s="278" t="s">
        <v>1810</v>
      </c>
      <c r="F1506" s="281" t="str">
        <f t="shared" si="546"/>
        <v>Electricity Saskatchewan production</v>
      </c>
      <c r="G1506" s="319">
        <f t="shared" si="552"/>
        <v>3.8641549888000004E-2</v>
      </c>
      <c r="H1506" s="319">
        <f t="shared" si="553"/>
        <v>2.7683801E-3</v>
      </c>
      <c r="I1506" s="319">
        <f t="shared" si="554"/>
        <v>4.1315308999999995E-3</v>
      </c>
      <c r="J1506" s="319">
        <f t="shared" si="555"/>
        <v>4.6483887999999998E-5</v>
      </c>
      <c r="K1506" s="319">
        <v>3.1695155000000003E-2</v>
      </c>
      <c r="L1506" s="319">
        <v>2.1150833999999999E-3</v>
      </c>
      <c r="M1506" s="319">
        <v>2.0164474999999999E-3</v>
      </c>
      <c r="N1506" s="319">
        <v>1.6940936E-3</v>
      </c>
      <c r="O1506" s="319">
        <v>1.0742865E-3</v>
      </c>
      <c r="P1506" s="319">
        <v>0</v>
      </c>
      <c r="Q1506" s="319">
        <v>0</v>
      </c>
      <c r="R1506" s="319">
        <v>0</v>
      </c>
      <c r="S1506" s="319">
        <v>4.6483887999999998E-5</v>
      </c>
      <c r="T1506" s="319">
        <v>0</v>
      </c>
      <c r="U1506" s="319">
        <v>0</v>
      </c>
      <c r="V1506" s="319">
        <v>0</v>
      </c>
      <c r="W1506" s="319">
        <v>0</v>
      </c>
      <c r="X1506" s="319">
        <v>0</v>
      </c>
      <c r="Y1506" s="210"/>
      <c r="Z1506" s="320">
        <f t="shared" si="547"/>
        <v>0.23830943609022556</v>
      </c>
      <c r="AA1506" s="210"/>
      <c r="AB1506" s="321">
        <f t="shared" si="548"/>
        <v>3.1695155000000003E-2</v>
      </c>
      <c r="AC1506" s="321">
        <f t="shared" si="549"/>
        <v>6.8999109999999999E-3</v>
      </c>
      <c r="AD1506" s="321">
        <f t="shared" si="556"/>
        <v>4.1315308999999995E-3</v>
      </c>
      <c r="AE1506" s="321">
        <f t="shared" si="550"/>
        <v>4.1315308999999995E-3</v>
      </c>
      <c r="AF1506" s="321">
        <f t="shared" si="551"/>
        <v>4.6483887999999998E-5</v>
      </c>
      <c r="AG1506"/>
      <c r="AH1506" s="121">
        <v>2.4412731999999999</v>
      </c>
      <c r="AI1506" s="121">
        <v>2.2307469000000002</v>
      </c>
      <c r="AJ1506" s="121">
        <v>0</v>
      </c>
      <c r="AK1506" s="121">
        <v>0</v>
      </c>
      <c r="AL1506" s="121">
        <v>0</v>
      </c>
      <c r="AM1506" s="121">
        <v>9.4736842000000002E-2</v>
      </c>
      <c r="AN1506" s="121">
        <v>0.11578947000000001</v>
      </c>
      <c r="AO1506"/>
      <c r="AP1506" s="282">
        <v>5.2154973E-3</v>
      </c>
      <c r="AQ1506" s="282">
        <v>4.9343019000000002E-3</v>
      </c>
      <c r="AR1506" s="282">
        <v>2.0789916999999999E-4</v>
      </c>
      <c r="AS1506" s="283">
        <v>7.3296240000000001E-5</v>
      </c>
      <c r="AT1506" s="255">
        <f t="shared" si="557"/>
        <v>2.9582145553E-7</v>
      </c>
      <c r="AU1506" s="256">
        <f t="shared" si="558"/>
        <v>7.6885787167200002E-10</v>
      </c>
      <c r="AV1506" s="256">
        <f t="shared" si="559"/>
        <v>1.0265580206909999E-2</v>
      </c>
      <c r="AW1506" s="272">
        <v>2.2115115999999999E-7</v>
      </c>
      <c r="AX1506" s="272">
        <v>6.6726643000000003E-10</v>
      </c>
      <c r="AY1506" s="272">
        <v>1.8230672000000001E-14</v>
      </c>
      <c r="AZ1506" s="273">
        <v>0</v>
      </c>
      <c r="BA1506" s="273">
        <v>0</v>
      </c>
      <c r="BB1506" s="272">
        <v>2.5189953E-10</v>
      </c>
      <c r="BC1506" s="272">
        <v>7.4418396000000006E-8</v>
      </c>
      <c r="BD1506" s="272">
        <v>3.5708834999999998E-11</v>
      </c>
      <c r="BE1506" s="272">
        <v>6.5864375999999999E-11</v>
      </c>
      <c r="BF1506" s="273">
        <v>0</v>
      </c>
      <c r="BG1506" s="273">
        <v>0</v>
      </c>
      <c r="BH1506" s="273">
        <v>0</v>
      </c>
      <c r="BI1506" s="273">
        <v>0</v>
      </c>
      <c r="BJ1506" s="273">
        <v>0</v>
      </c>
      <c r="BK1506" s="273">
        <v>0</v>
      </c>
      <c r="BL1506" s="273">
        <v>0</v>
      </c>
      <c r="BM1506" s="273">
        <v>0</v>
      </c>
      <c r="BN1506" s="272">
        <v>9.3820691000000005E-7</v>
      </c>
      <c r="BO1506" s="273">
        <v>1.0264641999999999E-2</v>
      </c>
      <c r="BP1506" s="273">
        <v>0</v>
      </c>
      <c r="BQ1506" s="273">
        <v>0</v>
      </c>
      <c r="BR1506" s="273">
        <v>0</v>
      </c>
      <c r="BS1506"/>
      <c r="BT1506" s="274">
        <v>1.1888856E-5</v>
      </c>
      <c r="BU1506" s="274">
        <v>5.3702113E-7</v>
      </c>
      <c r="BV1506" s="274">
        <v>6.6446995000000004E-6</v>
      </c>
      <c r="BW1506" s="121">
        <v>0</v>
      </c>
      <c r="BX1506" s="274">
        <v>1.2823289999999999E-6</v>
      </c>
      <c r="BY1506" s="274">
        <v>1.6307507000000001E-7</v>
      </c>
      <c r="BZ1506" s="121">
        <v>0</v>
      </c>
      <c r="CA1506" s="274">
        <v>2.4751286000000002E-7</v>
      </c>
      <c r="CB1506" s="121">
        <v>0</v>
      </c>
      <c r="CC1506" s="121">
        <v>0</v>
      </c>
      <c r="CD1506" s="121">
        <v>0</v>
      </c>
      <c r="CE1506" s="121">
        <v>0</v>
      </c>
      <c r="CF1506" s="121">
        <v>0</v>
      </c>
      <c r="CG1506" s="274">
        <v>3.4385931999999998E-7</v>
      </c>
      <c r="CH1506" s="274">
        <v>2.6479400999999999E-6</v>
      </c>
      <c r="CI1506" s="274">
        <v>2.2418941999999998E-8</v>
      </c>
      <c r="CJ1506" s="121">
        <v>0</v>
      </c>
      <c r="CK1506"/>
      <c r="CL1506" s="322">
        <v>0</v>
      </c>
      <c r="CM1506" s="322">
        <v>0.23830944000000001</v>
      </c>
      <c r="CN1506" s="322">
        <v>6.8621862000000002E-3</v>
      </c>
      <c r="CO1506" s="322">
        <v>4.0482343999999999E-4</v>
      </c>
      <c r="CP1506" s="322">
        <v>1.2260033E-5</v>
      </c>
      <c r="CQ1506" s="322">
        <v>0</v>
      </c>
      <c r="CR1506" s="322">
        <v>0</v>
      </c>
      <c r="CS1506" s="322">
        <v>4.1687165000000001E-5</v>
      </c>
      <c r="CT1506" s="322">
        <v>0</v>
      </c>
      <c r="CU1506" s="322">
        <v>0.15714286</v>
      </c>
      <c r="CV1506" s="146"/>
      <c r="CW1506" s="135"/>
      <c r="CX1506" s="78" t="s">
        <v>3461</v>
      </c>
      <c r="DB1506" s="70"/>
      <c r="DC1506"/>
      <c r="DD1506"/>
      <c r="DE1506"/>
      <c r="DF1506"/>
      <c r="DG1506"/>
      <c r="DH1506"/>
    </row>
    <row r="1507" spans="1:112" ht="14.4" customHeight="1">
      <c r="A1507" t="s">
        <v>3134</v>
      </c>
      <c r="B1507" s="168" t="s">
        <v>3691</v>
      </c>
      <c r="C1507" s="279" t="str">
        <f t="shared" si="545"/>
        <v>B.046.02.113</v>
      </c>
      <c r="D1507" s="14" t="s">
        <v>3692</v>
      </c>
      <c r="E1507" s="278" t="s">
        <v>1810</v>
      </c>
      <c r="F1507" s="281" t="str">
        <f t="shared" si="546"/>
        <v>Electricity Yukon production</v>
      </c>
      <c r="G1507" s="319">
        <f t="shared" si="552"/>
        <v>6.1691786299999992E-3</v>
      </c>
      <c r="H1507" s="319">
        <f t="shared" si="553"/>
        <v>7.4752415999999996E-4</v>
      </c>
      <c r="I1507" s="319">
        <f t="shared" si="554"/>
        <v>1.1287262699999998E-3</v>
      </c>
      <c r="J1507" s="319">
        <f t="shared" si="555"/>
        <v>0</v>
      </c>
      <c r="K1507" s="319">
        <v>4.2929281999999997E-3</v>
      </c>
      <c r="L1507" s="319">
        <v>5.4716968999999997E-4</v>
      </c>
      <c r="M1507" s="319">
        <v>5.8155657999999996E-4</v>
      </c>
      <c r="N1507" s="319">
        <v>4.8858761999999998E-4</v>
      </c>
      <c r="O1507" s="319">
        <v>2.5893653999999999E-4</v>
      </c>
      <c r="P1507" s="319">
        <v>0</v>
      </c>
      <c r="Q1507" s="319">
        <v>0</v>
      </c>
      <c r="R1507" s="319">
        <v>0</v>
      </c>
      <c r="S1507" s="319">
        <v>0</v>
      </c>
      <c r="T1507" s="319">
        <v>0</v>
      </c>
      <c r="U1507" s="319">
        <v>0</v>
      </c>
      <c r="V1507" s="319">
        <v>0</v>
      </c>
      <c r="W1507" s="319">
        <v>0</v>
      </c>
      <c r="X1507" s="319">
        <v>0</v>
      </c>
      <c r="Y1507" s="210"/>
      <c r="Z1507" s="320">
        <f t="shared" si="547"/>
        <v>3.2277655639097742E-2</v>
      </c>
      <c r="AA1507" s="210"/>
      <c r="AB1507" s="321">
        <f t="shared" si="548"/>
        <v>4.2929281999999997E-3</v>
      </c>
      <c r="AC1507" s="321">
        <f t="shared" si="549"/>
        <v>1.8762504299999999E-3</v>
      </c>
      <c r="AD1507" s="321">
        <f t="shared" si="556"/>
        <v>1.1287262699999998E-3</v>
      </c>
      <c r="AE1507" s="321">
        <f t="shared" si="550"/>
        <v>1.1287262699999998E-3</v>
      </c>
      <c r="AF1507" s="321">
        <f t="shared" si="551"/>
        <v>0</v>
      </c>
      <c r="AG1507"/>
      <c r="AH1507" s="121">
        <v>1.3094737000000001</v>
      </c>
      <c r="AI1507" s="121">
        <v>0.46736842000000001</v>
      </c>
      <c r="AJ1507" s="121">
        <v>0</v>
      </c>
      <c r="AK1507" s="121">
        <v>0</v>
      </c>
      <c r="AL1507" s="121">
        <v>0</v>
      </c>
      <c r="AM1507" s="121">
        <v>0</v>
      </c>
      <c r="AN1507" s="121">
        <v>0.84210525999999997</v>
      </c>
      <c r="AO1507"/>
      <c r="AP1507" s="282">
        <v>8.8476324999999998E-4</v>
      </c>
      <c r="AQ1507" s="282">
        <v>8.2648754E-4</v>
      </c>
      <c r="AR1507" s="283">
        <v>3.2000503000000001E-5</v>
      </c>
      <c r="AS1507" s="283">
        <v>2.6275199999999999E-5</v>
      </c>
      <c r="AT1507" s="255">
        <f t="shared" si="557"/>
        <v>4.9549612465999999E-8</v>
      </c>
      <c r="AU1507" s="256">
        <f t="shared" si="558"/>
        <v>1.1834505424060002E-10</v>
      </c>
      <c r="AV1507" s="256">
        <f t="shared" si="559"/>
        <v>3.6800000000000001E-3</v>
      </c>
      <c r="AW1507" s="272">
        <v>2.9953663999999997E-8</v>
      </c>
      <c r="AX1507" s="272">
        <v>9.0377435000000001E-11</v>
      </c>
      <c r="AY1507" s="272">
        <v>2.4692406000000002E-15</v>
      </c>
      <c r="AZ1507" s="273">
        <v>0</v>
      </c>
      <c r="BA1507" s="273">
        <v>0</v>
      </c>
      <c r="BB1507" s="272">
        <v>7.2649466000000004E-11</v>
      </c>
      <c r="BC1507" s="272">
        <v>1.9523299000000002E-8</v>
      </c>
      <c r="BD1507" s="272">
        <v>1.0298661E-11</v>
      </c>
      <c r="BE1507" s="272">
        <v>1.7666489000000001E-11</v>
      </c>
      <c r="BF1507" s="273">
        <v>0</v>
      </c>
      <c r="BG1507" s="273">
        <v>0</v>
      </c>
      <c r="BH1507" s="273">
        <v>0</v>
      </c>
      <c r="BI1507" s="273">
        <v>0</v>
      </c>
      <c r="BJ1507" s="273">
        <v>0</v>
      </c>
      <c r="BK1507" s="273">
        <v>0</v>
      </c>
      <c r="BL1507" s="273">
        <v>0</v>
      </c>
      <c r="BM1507" s="273">
        <v>0</v>
      </c>
      <c r="BN1507" s="273">
        <v>0</v>
      </c>
      <c r="BO1507" s="273">
        <v>3.6800000000000001E-3</v>
      </c>
      <c r="BP1507" s="273">
        <v>0</v>
      </c>
      <c r="BQ1507" s="273">
        <v>0</v>
      </c>
      <c r="BR1507" s="273">
        <v>0</v>
      </c>
      <c r="BS1507"/>
      <c r="BT1507" s="274">
        <v>2.1183361000000002E-6</v>
      </c>
      <c r="BU1507" s="274">
        <v>1.4571630999999999E-7</v>
      </c>
      <c r="BV1507" s="274">
        <v>8.9998668000000003E-7</v>
      </c>
      <c r="BW1507" s="121">
        <v>0</v>
      </c>
      <c r="BX1507" s="274">
        <v>3.1672844999999999E-7</v>
      </c>
      <c r="BY1507" s="274">
        <v>4.7031911999999999E-8</v>
      </c>
      <c r="BZ1507" s="121">
        <v>0</v>
      </c>
      <c r="CA1507" s="274">
        <v>7.1384320999999999E-8</v>
      </c>
      <c r="CB1507" s="121">
        <v>0</v>
      </c>
      <c r="CC1507" s="121">
        <v>0</v>
      </c>
      <c r="CD1507" s="121">
        <v>0</v>
      </c>
      <c r="CE1507" s="121">
        <v>0</v>
      </c>
      <c r="CF1507" s="121">
        <v>0</v>
      </c>
      <c r="CG1507" s="274">
        <v>9.8576396000000003E-8</v>
      </c>
      <c r="CH1507" s="274">
        <v>5.3891205000000002E-7</v>
      </c>
      <c r="CI1507" s="121">
        <v>0</v>
      </c>
      <c r="CJ1507" s="121">
        <v>0</v>
      </c>
      <c r="CK1507"/>
      <c r="CL1507" s="322">
        <v>0</v>
      </c>
      <c r="CM1507" s="322">
        <v>3.2277655000000002E-2</v>
      </c>
      <c r="CN1507" s="322">
        <v>1.9790991999999999E-3</v>
      </c>
      <c r="CO1507" s="322">
        <v>1.1048378000000001E-4</v>
      </c>
      <c r="CP1507" s="322">
        <v>3.5358734E-6</v>
      </c>
      <c r="CQ1507" s="322">
        <v>0</v>
      </c>
      <c r="CR1507" s="322">
        <v>0</v>
      </c>
      <c r="CS1507" s="322">
        <v>1.0370494E-5</v>
      </c>
      <c r="CT1507" s="322">
        <v>0</v>
      </c>
      <c r="CU1507" s="322">
        <v>6.3157895000000006E-2</v>
      </c>
      <c r="CV1507" s="146"/>
      <c r="CW1507" s="135"/>
      <c r="CX1507" s="78" t="s">
        <v>3461</v>
      </c>
      <c r="DB1507" s="70"/>
      <c r="DC1507"/>
      <c r="DD1507"/>
      <c r="DE1507"/>
      <c r="DF1507"/>
      <c r="DG1507"/>
      <c r="DH1507"/>
    </row>
    <row r="1508" spans="1:112" ht="14.4" customHeight="1">
      <c r="B1508" s="168" t="s">
        <v>3694</v>
      </c>
      <c r="C1508" s="277" t="s">
        <v>3693</v>
      </c>
      <c r="D1508" s="277" t="s">
        <v>3135</v>
      </c>
      <c r="F1508"/>
      <c r="G1508" s="210"/>
      <c r="H1508" s="210"/>
      <c r="I1508" s="210"/>
      <c r="J1508" s="210"/>
      <c r="K1508" s="210"/>
      <c r="L1508" s="210"/>
      <c r="M1508" s="210"/>
      <c r="N1508" s="210"/>
      <c r="O1508" s="210"/>
      <c r="P1508" s="210"/>
      <c r="Q1508" s="210"/>
      <c r="R1508" s="210"/>
      <c r="S1508" s="210"/>
      <c r="T1508" s="210"/>
      <c r="U1508" s="210"/>
      <c r="V1508" s="210"/>
      <c r="W1508" s="210"/>
      <c r="X1508" s="210"/>
      <c r="Y1508" s="210"/>
      <c r="Z1508" s="210"/>
      <c r="AA1508" s="210"/>
      <c r="AB1508" s="210"/>
      <c r="AC1508" s="210"/>
      <c r="AD1508" s="210"/>
      <c r="AE1508" s="210"/>
      <c r="AF1508" s="210"/>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s="182"/>
      <c r="CW1508" s="164"/>
      <c r="CX1508" s="78"/>
      <c r="DB1508" s="70"/>
      <c r="DC1508"/>
      <c r="DD1508"/>
      <c r="DE1508"/>
      <c r="DF1508"/>
      <c r="DG1508"/>
      <c r="DH1508"/>
    </row>
    <row r="1509" spans="1:112" ht="14.4" customHeight="1">
      <c r="A1509" t="s">
        <v>3136</v>
      </c>
      <c r="B1509" s="168" t="s">
        <v>3694</v>
      </c>
      <c r="C1509" s="279" t="str">
        <f t="shared" si="545"/>
        <v>B.046.04.101</v>
      </c>
      <c r="D1509" s="14" t="s">
        <v>3695</v>
      </c>
      <c r="E1509" s="278" t="s">
        <v>1810</v>
      </c>
      <c r="F1509" s="281" t="str">
        <f t="shared" si="546"/>
        <v>Electricity CHN production</v>
      </c>
      <c r="G1509" s="319">
        <f t="shared" si="552"/>
        <v>3.2358474429999999E-2</v>
      </c>
      <c r="H1509" s="319">
        <f t="shared" si="553"/>
        <v>2.51926862E-3</v>
      </c>
      <c r="I1509" s="319">
        <f t="shared" si="554"/>
        <v>5.5077349000000001E-3</v>
      </c>
      <c r="J1509" s="319">
        <f t="shared" si="555"/>
        <v>1.2759229099999999E-3</v>
      </c>
      <c r="K1509" s="319">
        <v>2.3055547999999999E-2</v>
      </c>
      <c r="L1509" s="319">
        <v>1.8697529E-3</v>
      </c>
      <c r="M1509" s="319">
        <v>3.6379820000000001E-3</v>
      </c>
      <c r="N1509" s="319">
        <v>1.5350953000000001E-3</v>
      </c>
      <c r="O1509" s="319">
        <v>9.841733200000001E-4</v>
      </c>
      <c r="P1509" s="319">
        <v>0</v>
      </c>
      <c r="Q1509" s="319">
        <v>0</v>
      </c>
      <c r="R1509" s="319">
        <v>0</v>
      </c>
      <c r="S1509" s="319">
        <v>1.5360090999999999E-4</v>
      </c>
      <c r="T1509" s="319">
        <v>0</v>
      </c>
      <c r="U1509" s="319">
        <v>1.122322E-3</v>
      </c>
      <c r="V1509" s="319">
        <v>0</v>
      </c>
      <c r="W1509" s="319">
        <v>0</v>
      </c>
      <c r="X1509" s="319">
        <v>0</v>
      </c>
      <c r="Y1509" s="210"/>
      <c r="Z1509" s="320">
        <f t="shared" si="547"/>
        <v>0.173349984962406</v>
      </c>
      <c r="AA1509" s="210"/>
      <c r="AB1509" s="321">
        <f t="shared" si="548"/>
        <v>2.3055547999999999E-2</v>
      </c>
      <c r="AC1509" s="321">
        <f t="shared" si="549"/>
        <v>8.0270035199999992E-3</v>
      </c>
      <c r="AD1509" s="321">
        <f t="shared" si="556"/>
        <v>5.5077349000000001E-3</v>
      </c>
      <c r="AE1509" s="321">
        <f t="shared" si="550"/>
        <v>5.5077349000000001E-3</v>
      </c>
      <c r="AF1509" s="321">
        <f t="shared" si="551"/>
        <v>1.2759229099999999E-3</v>
      </c>
      <c r="AG1509"/>
      <c r="AH1509" s="121">
        <v>2.5761004999999999</v>
      </c>
      <c r="AI1509" s="121">
        <v>2.4239613000000002</v>
      </c>
      <c r="AJ1509" s="121">
        <v>0.15213922999999999</v>
      </c>
      <c r="AK1509" s="121">
        <v>0</v>
      </c>
      <c r="AL1509" s="121">
        <v>0</v>
      </c>
      <c r="AM1509" s="121">
        <v>0</v>
      </c>
      <c r="AN1509" s="121">
        <v>0</v>
      </c>
      <c r="AO1509"/>
      <c r="AP1509" s="282">
        <v>4.0489625000000003E-3</v>
      </c>
      <c r="AQ1509" s="282">
        <v>3.8005160999999999E-3</v>
      </c>
      <c r="AR1509" s="282">
        <v>1.5587015000000001E-4</v>
      </c>
      <c r="AS1509" s="283">
        <v>9.2576248000000001E-5</v>
      </c>
      <c r="AT1509" s="255">
        <f t="shared" ref="AT1509:AT1540" si="560">AW1509+AZ1509+BA1509+BB1509+BC1509+BK1509+BL1509+BP1509</f>
        <v>2.2784868863E-7</v>
      </c>
      <c r="AU1509" s="256">
        <f t="shared" ref="AU1509:AU1540" si="561">AX1509+AY1509+BD1509+BE1509+BF1509+BG1509+BH1509+BI1509+BJ1509+BM1509+BQ1509+BR1509</f>
        <v>5.7644287727399996E-10</v>
      </c>
      <c r="AV1509" s="256">
        <f t="shared" ref="AV1509:AV1540" si="562">BN1509+BO1509</f>
        <v>1.2965861201799999E-2</v>
      </c>
      <c r="AW1509" s="272">
        <v>1.6086878999999999E-7</v>
      </c>
      <c r="AX1509" s="272">
        <v>4.8537997E-10</v>
      </c>
      <c r="AY1509" s="272">
        <v>1.3261274E-14</v>
      </c>
      <c r="AZ1509" s="273">
        <v>0</v>
      </c>
      <c r="BA1509" s="273">
        <v>0</v>
      </c>
      <c r="BB1509" s="272">
        <v>2.2825763000000001E-10</v>
      </c>
      <c r="BC1509" s="272">
        <v>6.6751640999999996E-8</v>
      </c>
      <c r="BD1509" s="272">
        <v>3.2357399999999997E-11</v>
      </c>
      <c r="BE1509" s="272">
        <v>5.8692245999999997E-11</v>
      </c>
      <c r="BF1509" s="273">
        <v>0</v>
      </c>
      <c r="BG1509" s="273">
        <v>0</v>
      </c>
      <c r="BH1509" s="273">
        <v>0</v>
      </c>
      <c r="BI1509" s="273">
        <v>0</v>
      </c>
      <c r="BJ1509" s="273">
        <v>0</v>
      </c>
      <c r="BK1509" s="273">
        <v>0</v>
      </c>
      <c r="BL1509" s="273">
        <v>0</v>
      </c>
      <c r="BM1509" s="273">
        <v>0</v>
      </c>
      <c r="BN1509" s="272">
        <v>3.1002018000000002E-6</v>
      </c>
      <c r="BO1509" s="273">
        <v>1.2962761E-2</v>
      </c>
      <c r="BP1509" s="273">
        <v>0</v>
      </c>
      <c r="BQ1509" s="273">
        <v>0</v>
      </c>
      <c r="BR1509" s="273">
        <v>0</v>
      </c>
      <c r="BS1509"/>
      <c r="BT1509" s="274">
        <v>1.0370121999999999E-5</v>
      </c>
      <c r="BU1509" s="274">
        <v>4.7979072999999998E-7</v>
      </c>
      <c r="BV1509" s="274">
        <v>4.8334575999999999E-6</v>
      </c>
      <c r="BW1509" s="121">
        <v>0</v>
      </c>
      <c r="BX1509" s="274">
        <v>1.1659412000000001E-6</v>
      </c>
      <c r="BY1509" s="274">
        <v>1.4776973999999999E-7</v>
      </c>
      <c r="BZ1509" s="121">
        <v>0</v>
      </c>
      <c r="CA1509" s="274">
        <v>2.2428266999999999E-7</v>
      </c>
      <c r="CB1509" s="121">
        <v>0</v>
      </c>
      <c r="CC1509" s="121">
        <v>0</v>
      </c>
      <c r="CD1509" s="121">
        <v>0</v>
      </c>
      <c r="CE1509" s="121">
        <v>0</v>
      </c>
      <c r="CF1509" s="121">
        <v>0</v>
      </c>
      <c r="CG1509" s="274">
        <v>3.1114331000000001E-7</v>
      </c>
      <c r="CH1509" s="274">
        <v>3.1336558999999999E-6</v>
      </c>
      <c r="CI1509" s="274">
        <v>7.4080932999999995E-8</v>
      </c>
      <c r="CJ1509" s="121">
        <v>0</v>
      </c>
      <c r="CK1509"/>
      <c r="CL1509" s="322">
        <v>0</v>
      </c>
      <c r="CM1509" s="322">
        <v>0.17334999000000001</v>
      </c>
      <c r="CN1509" s="322">
        <v>6.2181390999999997E-3</v>
      </c>
      <c r="CO1509" s="322">
        <v>3.6215694999999998E-4</v>
      </c>
      <c r="CP1509" s="322">
        <v>1.3417963000000001E-4</v>
      </c>
      <c r="CQ1509" s="322">
        <v>0</v>
      </c>
      <c r="CR1509" s="322">
        <v>0</v>
      </c>
      <c r="CS1509" s="322">
        <v>3.7756295000000003E-5</v>
      </c>
      <c r="CT1509" s="322">
        <v>0</v>
      </c>
      <c r="CU1509" s="322">
        <v>0.16992380000000001</v>
      </c>
      <c r="CV1509" s="146"/>
      <c r="CW1509" s="135"/>
      <c r="CX1509" s="78" t="s">
        <v>3461</v>
      </c>
      <c r="DB1509" s="70"/>
      <c r="DC1509"/>
      <c r="DD1509"/>
      <c r="DE1509"/>
      <c r="DF1509"/>
      <c r="DG1509"/>
      <c r="DH1509"/>
    </row>
    <row r="1510" spans="1:112" ht="14.4" customHeight="1">
      <c r="A1510" t="s">
        <v>3137</v>
      </c>
      <c r="B1510" s="168" t="s">
        <v>3694</v>
      </c>
      <c r="C1510" s="279" t="str">
        <f t="shared" si="545"/>
        <v>B.046.04.102</v>
      </c>
      <c r="D1510" s="14" t="s">
        <v>3695</v>
      </c>
      <c r="E1510" s="278" t="s">
        <v>1810</v>
      </c>
      <c r="F1510" s="281" t="str">
        <f t="shared" si="546"/>
        <v>Electricity Anhui production</v>
      </c>
      <c r="G1510" s="319">
        <f t="shared" si="552"/>
        <v>3.9684888586E-2</v>
      </c>
      <c r="H1510" s="319">
        <f t="shared" si="553"/>
        <v>1.71842526E-4</v>
      </c>
      <c r="I1510" s="319">
        <f t="shared" si="554"/>
        <v>5.0533336000000003E-4</v>
      </c>
      <c r="J1510" s="319">
        <f t="shared" si="555"/>
        <v>2.6494756999999999E-3</v>
      </c>
      <c r="K1510" s="319">
        <v>3.6358237000000002E-2</v>
      </c>
      <c r="L1510" s="319">
        <v>1.9087292000000001E-4</v>
      </c>
      <c r="M1510" s="319">
        <v>3.1446044E-4</v>
      </c>
      <c r="N1510" s="319">
        <v>1.3165671E-4</v>
      </c>
      <c r="O1510" s="319">
        <v>4.0185816000000001E-5</v>
      </c>
      <c r="P1510" s="319">
        <v>0</v>
      </c>
      <c r="Q1510" s="319">
        <v>0</v>
      </c>
      <c r="R1510" s="319">
        <v>0</v>
      </c>
      <c r="S1510" s="319">
        <v>0</v>
      </c>
      <c r="T1510" s="319">
        <v>0</v>
      </c>
      <c r="U1510" s="319">
        <v>2.6494756999999999E-3</v>
      </c>
      <c r="V1510" s="319">
        <v>0</v>
      </c>
      <c r="W1510" s="319">
        <v>0</v>
      </c>
      <c r="X1510" s="319">
        <v>0</v>
      </c>
      <c r="Y1510" s="210"/>
      <c r="Z1510" s="320">
        <f t="shared" si="547"/>
        <v>0.2733702030075188</v>
      </c>
      <c r="AA1510" s="210"/>
      <c r="AB1510" s="321">
        <f t="shared" si="548"/>
        <v>3.6358237000000002E-2</v>
      </c>
      <c r="AC1510" s="321">
        <f t="shared" si="549"/>
        <v>6.7717588599999995E-4</v>
      </c>
      <c r="AD1510" s="321">
        <f t="shared" si="556"/>
        <v>5.0533336000000003E-4</v>
      </c>
      <c r="AE1510" s="321">
        <f t="shared" si="550"/>
        <v>5.0533336000000003E-4</v>
      </c>
      <c r="AF1510" s="321">
        <f t="shared" si="551"/>
        <v>2.6494756999999999E-3</v>
      </c>
      <c r="AG1510"/>
      <c r="AH1510" s="121">
        <v>3.6671486999999998</v>
      </c>
      <c r="AI1510" s="121">
        <v>3.3079922000000002</v>
      </c>
      <c r="AJ1510" s="121">
        <v>0.35915646000000001</v>
      </c>
      <c r="AK1510" s="121">
        <v>0</v>
      </c>
      <c r="AL1510" s="121">
        <v>0</v>
      </c>
      <c r="AM1510" s="121">
        <v>0</v>
      </c>
      <c r="AN1510" s="121">
        <v>0</v>
      </c>
      <c r="AO1510"/>
      <c r="AP1510" s="282">
        <v>4.6381338999999999E-3</v>
      </c>
      <c r="AQ1510" s="282">
        <v>4.3250001000000003E-3</v>
      </c>
      <c r="AR1510" s="282">
        <v>2.0926576000000001E-4</v>
      </c>
      <c r="AS1510" s="283">
        <v>1.0386804000000001E-4</v>
      </c>
      <c r="AT1510" s="255">
        <f t="shared" si="560"/>
        <v>2.5929257410599999E-7</v>
      </c>
      <c r="AU1510" s="256">
        <f t="shared" si="561"/>
        <v>7.7391183042000008E-10</v>
      </c>
      <c r="AV1510" s="256">
        <f t="shared" si="562"/>
        <v>1.4547345E-2</v>
      </c>
      <c r="AW1510" s="272">
        <v>2.5368755E-7</v>
      </c>
      <c r="AX1510" s="272">
        <v>7.6543657000000002E-10</v>
      </c>
      <c r="AY1510" s="272">
        <v>2.091282E-14</v>
      </c>
      <c r="AZ1510" s="273">
        <v>0</v>
      </c>
      <c r="BA1510" s="273">
        <v>0</v>
      </c>
      <c r="BB1510" s="272">
        <v>1.9576406000000002E-11</v>
      </c>
      <c r="BC1510" s="272">
        <v>5.5854476999999997E-9</v>
      </c>
      <c r="BD1510" s="272">
        <v>2.7751168000000002E-12</v>
      </c>
      <c r="BE1510" s="272">
        <v>5.6792308000000003E-12</v>
      </c>
      <c r="BF1510" s="273">
        <v>0</v>
      </c>
      <c r="BG1510" s="273">
        <v>0</v>
      </c>
      <c r="BH1510" s="273">
        <v>0</v>
      </c>
      <c r="BI1510" s="273">
        <v>0</v>
      </c>
      <c r="BJ1510" s="273">
        <v>0</v>
      </c>
      <c r="BK1510" s="273">
        <v>0</v>
      </c>
      <c r="BL1510" s="273">
        <v>0</v>
      </c>
      <c r="BM1510" s="273">
        <v>0</v>
      </c>
      <c r="BN1510" s="273">
        <v>0</v>
      </c>
      <c r="BO1510" s="273">
        <v>1.4547345E-2</v>
      </c>
      <c r="BP1510" s="273">
        <v>0</v>
      </c>
      <c r="BQ1510" s="273">
        <v>0</v>
      </c>
      <c r="BR1510" s="273">
        <v>0</v>
      </c>
      <c r="BS1510"/>
      <c r="BT1510" s="274">
        <v>1.2256909000000001E-5</v>
      </c>
      <c r="BU1510" s="274">
        <v>4.5599421999999999E-8</v>
      </c>
      <c r="BV1510" s="274">
        <v>7.6222866000000004E-6</v>
      </c>
      <c r="BW1510" s="121">
        <v>0</v>
      </c>
      <c r="BX1510" s="274">
        <v>6.4080690999999994E-8</v>
      </c>
      <c r="BY1510" s="274">
        <v>1.2673400999999999E-8</v>
      </c>
      <c r="BZ1510" s="121">
        <v>0</v>
      </c>
      <c r="CA1510" s="274">
        <v>1.9235494999999999E-8</v>
      </c>
      <c r="CB1510" s="121">
        <v>0</v>
      </c>
      <c r="CC1510" s="121">
        <v>0</v>
      </c>
      <c r="CD1510" s="121">
        <v>0</v>
      </c>
      <c r="CE1510" s="121">
        <v>0</v>
      </c>
      <c r="CF1510" s="121">
        <v>0</v>
      </c>
      <c r="CG1510" s="274">
        <v>2.6973946E-8</v>
      </c>
      <c r="CH1510" s="274">
        <v>4.4660597000000002E-6</v>
      </c>
      <c r="CI1510" s="121">
        <v>0</v>
      </c>
      <c r="CJ1510" s="121">
        <v>0</v>
      </c>
      <c r="CK1510"/>
      <c r="CL1510" s="322">
        <v>0</v>
      </c>
      <c r="CM1510" s="322">
        <v>0.27337020000000001</v>
      </c>
      <c r="CN1510" s="322">
        <v>5.3329571000000002E-4</v>
      </c>
      <c r="CO1510" s="322">
        <v>3.4105115999999997E-5</v>
      </c>
      <c r="CP1510" s="322">
        <v>1.1674411E-5</v>
      </c>
      <c r="CQ1510" s="322">
        <v>0</v>
      </c>
      <c r="CR1510" s="322">
        <v>0</v>
      </c>
      <c r="CS1510" s="322">
        <v>2.3214512000000001E-6</v>
      </c>
      <c r="CT1510" s="322">
        <v>0</v>
      </c>
      <c r="CU1510" s="322">
        <v>0.18660362999999999</v>
      </c>
      <c r="CV1510" s="146"/>
      <c r="CW1510" s="135"/>
      <c r="CX1510" s="78" t="s">
        <v>3461</v>
      </c>
      <c r="DB1510" s="70"/>
      <c r="DC1510"/>
      <c r="DD1510"/>
      <c r="DE1510"/>
      <c r="DF1510"/>
      <c r="DG1510"/>
      <c r="DH1510"/>
    </row>
    <row r="1511" spans="1:112" ht="14.4" customHeight="1">
      <c r="A1511" t="s">
        <v>3138</v>
      </c>
      <c r="B1511" s="168" t="s">
        <v>3694</v>
      </c>
      <c r="C1511" s="279" t="str">
        <f t="shared" si="545"/>
        <v>B.046.04.103</v>
      </c>
      <c r="D1511" s="14" t="s">
        <v>3695</v>
      </c>
      <c r="E1511" s="278" t="s">
        <v>1810</v>
      </c>
      <c r="F1511" s="281" t="str">
        <f t="shared" si="546"/>
        <v>Electricity Tianjin production</v>
      </c>
      <c r="G1511" s="319">
        <f t="shared" si="552"/>
        <v>3.6914831996E-2</v>
      </c>
      <c r="H1511" s="319">
        <f t="shared" si="553"/>
        <v>1.6204251599999999E-4</v>
      </c>
      <c r="I1511" s="319">
        <f t="shared" si="554"/>
        <v>4.3046648000000004E-4</v>
      </c>
      <c r="J1511" s="319">
        <f t="shared" si="555"/>
        <v>0</v>
      </c>
      <c r="K1511" s="319">
        <v>3.6322322999999997E-2</v>
      </c>
      <c r="L1511" s="319">
        <v>1.3990601000000001E-4</v>
      </c>
      <c r="M1511" s="319">
        <v>2.9056047E-4</v>
      </c>
      <c r="N1511" s="319">
        <v>1.2205541E-4</v>
      </c>
      <c r="O1511" s="319">
        <v>3.9987105999999998E-5</v>
      </c>
      <c r="P1511" s="319">
        <v>0</v>
      </c>
      <c r="Q1511" s="319">
        <v>0</v>
      </c>
      <c r="R1511" s="319">
        <v>0</v>
      </c>
      <c r="S1511" s="319">
        <v>0</v>
      </c>
      <c r="T1511" s="319">
        <v>0</v>
      </c>
      <c r="U1511" s="319">
        <v>0</v>
      </c>
      <c r="V1511" s="319">
        <v>0</v>
      </c>
      <c r="W1511" s="319">
        <v>0</v>
      </c>
      <c r="X1511" s="319">
        <v>0</v>
      </c>
      <c r="Y1511" s="210"/>
      <c r="Z1511" s="320">
        <f t="shared" si="547"/>
        <v>0.2731001729323308</v>
      </c>
      <c r="AA1511" s="210"/>
      <c r="AB1511" s="321">
        <f t="shared" si="548"/>
        <v>3.6322322999999997E-2</v>
      </c>
      <c r="AC1511" s="321">
        <f t="shared" si="549"/>
        <v>5.9250899600000009E-4</v>
      </c>
      <c r="AD1511" s="321">
        <f t="shared" si="556"/>
        <v>4.3046648000000004E-4</v>
      </c>
      <c r="AE1511" s="321">
        <f t="shared" si="550"/>
        <v>4.3046648000000004E-4</v>
      </c>
      <c r="AF1511" s="321">
        <f t="shared" si="551"/>
        <v>0</v>
      </c>
      <c r="AG1511"/>
      <c r="AH1511" s="121">
        <v>3.3079922000000002</v>
      </c>
      <c r="AI1511" s="121">
        <v>3.3079922000000002</v>
      </c>
      <c r="AJ1511" s="121">
        <v>0</v>
      </c>
      <c r="AK1511" s="121">
        <v>0</v>
      </c>
      <c r="AL1511" s="121">
        <v>0</v>
      </c>
      <c r="AM1511" s="121">
        <v>0</v>
      </c>
      <c r="AN1511" s="121">
        <v>0</v>
      </c>
      <c r="AO1511"/>
      <c r="AP1511" s="282">
        <v>4.6160452000000001E-3</v>
      </c>
      <c r="AQ1511" s="282">
        <v>4.3034945000000003E-3</v>
      </c>
      <c r="AR1511" s="282">
        <v>2.0868268000000001E-4</v>
      </c>
      <c r="AS1511" s="283">
        <v>1.0386804000000001E-4</v>
      </c>
      <c r="AT1511" s="255">
        <f t="shared" si="560"/>
        <v>2.5800326806099998E-7</v>
      </c>
      <c r="AU1511" s="256">
        <f t="shared" si="561"/>
        <v>7.7175545666299994E-10</v>
      </c>
      <c r="AV1511" s="256">
        <f t="shared" si="562"/>
        <v>1.4547345E-2</v>
      </c>
      <c r="AW1511" s="272">
        <v>2.5343696000000001E-7</v>
      </c>
      <c r="AX1511" s="272">
        <v>7.6468047999999996E-10</v>
      </c>
      <c r="AY1511" s="272">
        <v>2.0892162999999999E-14</v>
      </c>
      <c r="AZ1511" s="273">
        <v>0</v>
      </c>
      <c r="BA1511" s="273">
        <v>0</v>
      </c>
      <c r="BB1511" s="272">
        <v>1.8148760999999999E-11</v>
      </c>
      <c r="BC1511" s="272">
        <v>4.5481592999999999E-9</v>
      </c>
      <c r="BD1511" s="272">
        <v>2.5727364999999998E-12</v>
      </c>
      <c r="BE1511" s="272">
        <v>4.4813479999999997E-12</v>
      </c>
      <c r="BF1511" s="273">
        <v>0</v>
      </c>
      <c r="BG1511" s="273">
        <v>0</v>
      </c>
      <c r="BH1511" s="273">
        <v>0</v>
      </c>
      <c r="BI1511" s="273">
        <v>0</v>
      </c>
      <c r="BJ1511" s="273">
        <v>0</v>
      </c>
      <c r="BK1511" s="273">
        <v>0</v>
      </c>
      <c r="BL1511" s="273">
        <v>0</v>
      </c>
      <c r="BM1511" s="273">
        <v>0</v>
      </c>
      <c r="BN1511" s="273">
        <v>0</v>
      </c>
      <c r="BO1511" s="273">
        <v>1.4547345E-2</v>
      </c>
      <c r="BP1511" s="273">
        <v>0</v>
      </c>
      <c r="BQ1511" s="273">
        <v>0</v>
      </c>
      <c r="BR1511" s="273">
        <v>0</v>
      </c>
      <c r="BS1511"/>
      <c r="BT1511" s="274">
        <v>1.1769638000000001E-5</v>
      </c>
      <c r="BU1511" s="274">
        <v>3.6870836E-8</v>
      </c>
      <c r="BV1511" s="274">
        <v>7.6147574999999999E-6</v>
      </c>
      <c r="BW1511" s="121">
        <v>0</v>
      </c>
      <c r="BX1511" s="274">
        <v>5.7401999000000003E-8</v>
      </c>
      <c r="BY1511" s="274">
        <v>1.1749169999999999E-8</v>
      </c>
      <c r="BZ1511" s="121">
        <v>0</v>
      </c>
      <c r="CA1511" s="274">
        <v>1.7832711999999999E-8</v>
      </c>
      <c r="CB1511" s="121">
        <v>0</v>
      </c>
      <c r="CC1511" s="121">
        <v>0</v>
      </c>
      <c r="CD1511" s="121">
        <v>0</v>
      </c>
      <c r="CE1511" s="121">
        <v>0</v>
      </c>
      <c r="CF1511" s="121">
        <v>0</v>
      </c>
      <c r="CG1511" s="274">
        <v>2.4656086E-8</v>
      </c>
      <c r="CH1511" s="274">
        <v>4.0063696000000001E-6</v>
      </c>
      <c r="CI1511" s="121">
        <v>0</v>
      </c>
      <c r="CJ1511" s="121">
        <v>0</v>
      </c>
      <c r="CK1511"/>
      <c r="CL1511" s="322">
        <v>0</v>
      </c>
      <c r="CM1511" s="322">
        <v>0.27310016999999998</v>
      </c>
      <c r="CN1511" s="322">
        <v>4.9440417000000002E-4</v>
      </c>
      <c r="CO1511" s="322">
        <v>2.7921171E-5</v>
      </c>
      <c r="CP1511" s="322">
        <v>1.0757286E-5</v>
      </c>
      <c r="CQ1511" s="322">
        <v>0</v>
      </c>
      <c r="CR1511" s="322">
        <v>0</v>
      </c>
      <c r="CS1511" s="322">
        <v>1.9943692E-6</v>
      </c>
      <c r="CT1511" s="322">
        <v>0</v>
      </c>
      <c r="CU1511" s="322">
        <v>0.18660362999999999</v>
      </c>
      <c r="CV1511" s="146"/>
      <c r="CW1511" s="135"/>
      <c r="CX1511" s="78" t="s">
        <v>3461</v>
      </c>
      <c r="DB1511" s="70"/>
      <c r="DC1511"/>
      <c r="DD1511"/>
      <c r="DE1511"/>
      <c r="DF1511"/>
      <c r="DG1511"/>
      <c r="DH1511"/>
    </row>
    <row r="1512" spans="1:112" ht="14.4" customHeight="1">
      <c r="A1512" t="s">
        <v>3139</v>
      </c>
      <c r="B1512" s="168" t="s">
        <v>3694</v>
      </c>
      <c r="C1512" s="279" t="str">
        <f t="shared" si="545"/>
        <v>B.046.04.104</v>
      </c>
      <c r="D1512" s="14" t="s">
        <v>3695</v>
      </c>
      <c r="E1512" s="278" t="s">
        <v>1810</v>
      </c>
      <c r="F1512" s="281" t="str">
        <f t="shared" si="546"/>
        <v>Electricity Henan production</v>
      </c>
      <c r="G1512" s="319">
        <f t="shared" si="552"/>
        <v>3.5951836234000001E-2</v>
      </c>
      <c r="H1512" s="319">
        <f t="shared" si="553"/>
        <v>1.57815314E-4</v>
      </c>
      <c r="I1512" s="319">
        <f t="shared" si="554"/>
        <v>4.1923691999999998E-4</v>
      </c>
      <c r="J1512" s="319">
        <f t="shared" si="555"/>
        <v>0</v>
      </c>
      <c r="K1512" s="319">
        <v>3.5374783999999999E-2</v>
      </c>
      <c r="L1512" s="319">
        <v>1.3625629E-4</v>
      </c>
      <c r="M1512" s="319">
        <v>2.8298062999999998E-4</v>
      </c>
      <c r="N1512" s="319">
        <v>1.1887135E-4</v>
      </c>
      <c r="O1512" s="319">
        <v>3.8943964E-5</v>
      </c>
      <c r="P1512" s="319">
        <v>0</v>
      </c>
      <c r="Q1512" s="319">
        <v>0</v>
      </c>
      <c r="R1512" s="319">
        <v>0</v>
      </c>
      <c r="S1512" s="319">
        <v>0</v>
      </c>
      <c r="T1512" s="319">
        <v>0</v>
      </c>
      <c r="U1512" s="319">
        <v>0</v>
      </c>
      <c r="V1512" s="319">
        <v>0</v>
      </c>
      <c r="W1512" s="319">
        <v>0</v>
      </c>
      <c r="X1512" s="319">
        <v>0</v>
      </c>
      <c r="Y1512" s="210"/>
      <c r="Z1512" s="320">
        <f t="shared" si="547"/>
        <v>0.26597581954887217</v>
      </c>
      <c r="AA1512" s="210"/>
      <c r="AB1512" s="321">
        <f t="shared" si="548"/>
        <v>3.5374783999999999E-2</v>
      </c>
      <c r="AC1512" s="321">
        <f t="shared" si="549"/>
        <v>5.7705223400000003E-4</v>
      </c>
      <c r="AD1512" s="321">
        <f t="shared" si="556"/>
        <v>4.1923691999999998E-4</v>
      </c>
      <c r="AE1512" s="321">
        <f t="shared" si="550"/>
        <v>4.1923691999999998E-4</v>
      </c>
      <c r="AF1512" s="321">
        <f t="shared" si="551"/>
        <v>0</v>
      </c>
      <c r="AG1512"/>
      <c r="AH1512" s="121">
        <v>3.2490880999999998</v>
      </c>
      <c r="AI1512" s="121">
        <v>3.2490880999999998</v>
      </c>
      <c r="AJ1512" s="121">
        <v>0</v>
      </c>
      <c r="AK1512" s="121">
        <v>0</v>
      </c>
      <c r="AL1512" s="121">
        <v>0</v>
      </c>
      <c r="AM1512" s="121">
        <v>0</v>
      </c>
      <c r="AN1512" s="121">
        <v>0</v>
      </c>
      <c r="AO1512"/>
      <c r="AP1512" s="282">
        <v>4.4975824000000001E-3</v>
      </c>
      <c r="AQ1512" s="282">
        <v>4.1912293999999996E-3</v>
      </c>
      <c r="AR1512" s="282">
        <v>2.0323878000000001E-4</v>
      </c>
      <c r="AS1512" s="283">
        <v>1.0311418E-4</v>
      </c>
      <c r="AT1512" s="255">
        <f t="shared" si="560"/>
        <v>2.5127274701500001E-7</v>
      </c>
      <c r="AU1512" s="256">
        <f t="shared" si="561"/>
        <v>7.5162271195000003E-10</v>
      </c>
      <c r="AV1512" s="256">
        <f t="shared" si="562"/>
        <v>1.4441762E-2</v>
      </c>
      <c r="AW1512" s="272">
        <v>2.4682555999999998E-7</v>
      </c>
      <c r="AX1512" s="272">
        <v>7.4473229999999998E-10</v>
      </c>
      <c r="AY1512" s="272">
        <v>2.0347149999999999E-14</v>
      </c>
      <c r="AZ1512" s="273">
        <v>0</v>
      </c>
      <c r="BA1512" s="273">
        <v>0</v>
      </c>
      <c r="BB1512" s="272">
        <v>1.7675315000000001E-11</v>
      </c>
      <c r="BC1512" s="272">
        <v>4.4295116999999997E-9</v>
      </c>
      <c r="BD1512" s="272">
        <v>2.5056216000000001E-12</v>
      </c>
      <c r="BE1512" s="272">
        <v>4.3644432000000002E-12</v>
      </c>
      <c r="BF1512" s="273">
        <v>0</v>
      </c>
      <c r="BG1512" s="273">
        <v>0</v>
      </c>
      <c r="BH1512" s="273">
        <v>0</v>
      </c>
      <c r="BI1512" s="273">
        <v>0</v>
      </c>
      <c r="BJ1512" s="273">
        <v>0</v>
      </c>
      <c r="BK1512" s="273">
        <v>0</v>
      </c>
      <c r="BL1512" s="273">
        <v>0</v>
      </c>
      <c r="BM1512" s="273">
        <v>0</v>
      </c>
      <c r="BN1512" s="273">
        <v>0</v>
      </c>
      <c r="BO1512" s="273">
        <v>1.4441762E-2</v>
      </c>
      <c r="BP1512" s="273">
        <v>0</v>
      </c>
      <c r="BQ1512" s="273">
        <v>0</v>
      </c>
      <c r="BR1512" s="273">
        <v>0</v>
      </c>
      <c r="BS1512"/>
      <c r="BT1512" s="274">
        <v>1.1495993000000001E-5</v>
      </c>
      <c r="BU1512" s="274">
        <v>3.5908987999999997E-8</v>
      </c>
      <c r="BV1512" s="274">
        <v>7.4161115999999998E-6</v>
      </c>
      <c r="BW1512" s="121">
        <v>0</v>
      </c>
      <c r="BX1512" s="274">
        <v>5.5904554999999997E-8</v>
      </c>
      <c r="BY1512" s="274">
        <v>1.1442669999999999E-8</v>
      </c>
      <c r="BZ1512" s="121">
        <v>0</v>
      </c>
      <c r="CA1512" s="274">
        <v>1.7367511E-8</v>
      </c>
      <c r="CB1512" s="121">
        <v>0</v>
      </c>
      <c r="CC1512" s="121">
        <v>0</v>
      </c>
      <c r="CD1512" s="121">
        <v>0</v>
      </c>
      <c r="CE1512" s="121">
        <v>0</v>
      </c>
      <c r="CF1512" s="121">
        <v>0</v>
      </c>
      <c r="CG1512" s="274">
        <v>2.4012884000000001E-8</v>
      </c>
      <c r="CH1512" s="274">
        <v>3.9352447E-6</v>
      </c>
      <c r="CI1512" s="121">
        <v>0</v>
      </c>
      <c r="CJ1512" s="121">
        <v>0</v>
      </c>
      <c r="CK1512"/>
      <c r="CL1512" s="322">
        <v>0</v>
      </c>
      <c r="CM1512" s="322">
        <v>0.26597581999999997</v>
      </c>
      <c r="CN1512" s="322">
        <v>4.8150667000000001E-4</v>
      </c>
      <c r="CO1512" s="322">
        <v>2.7192792999999999E-5</v>
      </c>
      <c r="CP1512" s="322">
        <v>1.0476661000000001E-5</v>
      </c>
      <c r="CQ1512" s="322">
        <v>0</v>
      </c>
      <c r="CR1512" s="322">
        <v>0</v>
      </c>
      <c r="CS1512" s="322">
        <v>1.9423420999999998E-6</v>
      </c>
      <c r="CT1512" s="322">
        <v>0</v>
      </c>
      <c r="CU1512" s="322">
        <v>0.18549223000000001</v>
      </c>
      <c r="CV1512" s="146"/>
      <c r="CW1512" s="135"/>
      <c r="CX1512" s="78" t="s">
        <v>3461</v>
      </c>
      <c r="DB1512" s="70"/>
      <c r="DC1512"/>
      <c r="DD1512"/>
      <c r="DE1512"/>
      <c r="DF1512"/>
      <c r="DG1512"/>
      <c r="DH1512"/>
    </row>
    <row r="1513" spans="1:112" ht="14.4" customHeight="1">
      <c r="A1513" t="s">
        <v>3140</v>
      </c>
      <c r="B1513" s="168" t="s">
        <v>3694</v>
      </c>
      <c r="C1513" s="279" t="str">
        <f t="shared" si="545"/>
        <v>B.046.04.105</v>
      </c>
      <c r="D1513" s="14" t="s">
        <v>3695</v>
      </c>
      <c r="E1513" s="278" t="s">
        <v>1810</v>
      </c>
      <c r="F1513" s="281" t="str">
        <f t="shared" si="546"/>
        <v>Electricity Shanghai production</v>
      </c>
      <c r="G1513" s="319">
        <f t="shared" si="552"/>
        <v>3.5951836234000001E-2</v>
      </c>
      <c r="H1513" s="319">
        <f t="shared" si="553"/>
        <v>1.57815314E-4</v>
      </c>
      <c r="I1513" s="319">
        <f t="shared" si="554"/>
        <v>4.1923691999999998E-4</v>
      </c>
      <c r="J1513" s="319">
        <f t="shared" si="555"/>
        <v>0</v>
      </c>
      <c r="K1513" s="319">
        <v>3.5374783999999999E-2</v>
      </c>
      <c r="L1513" s="319">
        <v>1.3625629E-4</v>
      </c>
      <c r="M1513" s="319">
        <v>2.8298062999999998E-4</v>
      </c>
      <c r="N1513" s="319">
        <v>1.1887135E-4</v>
      </c>
      <c r="O1513" s="319">
        <v>3.8943964E-5</v>
      </c>
      <c r="P1513" s="319">
        <v>0</v>
      </c>
      <c r="Q1513" s="319">
        <v>0</v>
      </c>
      <c r="R1513" s="319">
        <v>0</v>
      </c>
      <c r="S1513" s="319">
        <v>0</v>
      </c>
      <c r="T1513" s="319">
        <v>0</v>
      </c>
      <c r="U1513" s="319">
        <v>0</v>
      </c>
      <c r="V1513" s="319">
        <v>0</v>
      </c>
      <c r="W1513" s="319">
        <v>0</v>
      </c>
      <c r="X1513" s="319">
        <v>0</v>
      </c>
      <c r="Y1513" s="210"/>
      <c r="Z1513" s="320">
        <f t="shared" si="547"/>
        <v>0.26597581954887217</v>
      </c>
      <c r="AA1513" s="210"/>
      <c r="AB1513" s="321">
        <f t="shared" si="548"/>
        <v>3.5374783999999999E-2</v>
      </c>
      <c r="AC1513" s="321">
        <f t="shared" si="549"/>
        <v>5.7705223400000003E-4</v>
      </c>
      <c r="AD1513" s="321">
        <f t="shared" si="556"/>
        <v>4.1923691999999998E-4</v>
      </c>
      <c r="AE1513" s="321">
        <f t="shared" si="550"/>
        <v>4.1923691999999998E-4</v>
      </c>
      <c r="AF1513" s="321">
        <f t="shared" si="551"/>
        <v>0</v>
      </c>
      <c r="AG1513"/>
      <c r="AH1513" s="121">
        <v>3.2490880999999998</v>
      </c>
      <c r="AI1513" s="121">
        <v>3.2490880999999998</v>
      </c>
      <c r="AJ1513" s="121">
        <v>0</v>
      </c>
      <c r="AK1513" s="121">
        <v>0</v>
      </c>
      <c r="AL1513" s="121">
        <v>0</v>
      </c>
      <c r="AM1513" s="121">
        <v>0</v>
      </c>
      <c r="AN1513" s="121">
        <v>0</v>
      </c>
      <c r="AO1513"/>
      <c r="AP1513" s="282">
        <v>4.4975824000000001E-3</v>
      </c>
      <c r="AQ1513" s="282">
        <v>4.1912293999999996E-3</v>
      </c>
      <c r="AR1513" s="282">
        <v>2.0323878000000001E-4</v>
      </c>
      <c r="AS1513" s="283">
        <v>1.0311418E-4</v>
      </c>
      <c r="AT1513" s="255">
        <f t="shared" si="560"/>
        <v>2.5127274701500001E-7</v>
      </c>
      <c r="AU1513" s="256">
        <f t="shared" si="561"/>
        <v>7.5162271195000003E-10</v>
      </c>
      <c r="AV1513" s="256">
        <f t="shared" si="562"/>
        <v>1.4441762E-2</v>
      </c>
      <c r="AW1513" s="272">
        <v>2.4682555999999998E-7</v>
      </c>
      <c r="AX1513" s="272">
        <v>7.4473229999999998E-10</v>
      </c>
      <c r="AY1513" s="272">
        <v>2.0347149999999999E-14</v>
      </c>
      <c r="AZ1513" s="273">
        <v>0</v>
      </c>
      <c r="BA1513" s="273">
        <v>0</v>
      </c>
      <c r="BB1513" s="272">
        <v>1.7675315000000001E-11</v>
      </c>
      <c r="BC1513" s="272">
        <v>4.4295116999999997E-9</v>
      </c>
      <c r="BD1513" s="272">
        <v>2.5056216000000001E-12</v>
      </c>
      <c r="BE1513" s="272">
        <v>4.3644432000000002E-12</v>
      </c>
      <c r="BF1513" s="273">
        <v>0</v>
      </c>
      <c r="BG1513" s="273">
        <v>0</v>
      </c>
      <c r="BH1513" s="273">
        <v>0</v>
      </c>
      <c r="BI1513" s="273">
        <v>0</v>
      </c>
      <c r="BJ1513" s="273">
        <v>0</v>
      </c>
      <c r="BK1513" s="273">
        <v>0</v>
      </c>
      <c r="BL1513" s="273">
        <v>0</v>
      </c>
      <c r="BM1513" s="273">
        <v>0</v>
      </c>
      <c r="BN1513" s="273">
        <v>0</v>
      </c>
      <c r="BO1513" s="273">
        <v>1.4441762E-2</v>
      </c>
      <c r="BP1513" s="273">
        <v>0</v>
      </c>
      <c r="BQ1513" s="273">
        <v>0</v>
      </c>
      <c r="BR1513" s="273">
        <v>0</v>
      </c>
      <c r="BS1513"/>
      <c r="BT1513" s="274">
        <v>1.1495993000000001E-5</v>
      </c>
      <c r="BU1513" s="274">
        <v>3.5908987999999997E-8</v>
      </c>
      <c r="BV1513" s="274">
        <v>7.4161115999999998E-6</v>
      </c>
      <c r="BW1513" s="121">
        <v>0</v>
      </c>
      <c r="BX1513" s="274">
        <v>5.5904554999999997E-8</v>
      </c>
      <c r="BY1513" s="274">
        <v>1.1442669999999999E-8</v>
      </c>
      <c r="BZ1513" s="121">
        <v>0</v>
      </c>
      <c r="CA1513" s="274">
        <v>1.7367511E-8</v>
      </c>
      <c r="CB1513" s="121">
        <v>0</v>
      </c>
      <c r="CC1513" s="121">
        <v>0</v>
      </c>
      <c r="CD1513" s="121">
        <v>0</v>
      </c>
      <c r="CE1513" s="121">
        <v>0</v>
      </c>
      <c r="CF1513" s="121">
        <v>0</v>
      </c>
      <c r="CG1513" s="274">
        <v>2.4012884000000001E-8</v>
      </c>
      <c r="CH1513" s="274">
        <v>3.9352447E-6</v>
      </c>
      <c r="CI1513" s="121">
        <v>0</v>
      </c>
      <c r="CJ1513" s="121">
        <v>0</v>
      </c>
      <c r="CK1513"/>
      <c r="CL1513" s="322">
        <v>0</v>
      </c>
      <c r="CM1513" s="322">
        <v>0.26597581999999997</v>
      </c>
      <c r="CN1513" s="322">
        <v>4.8150667000000001E-4</v>
      </c>
      <c r="CO1513" s="322">
        <v>2.7192792999999999E-5</v>
      </c>
      <c r="CP1513" s="322">
        <v>1.0476661000000001E-5</v>
      </c>
      <c r="CQ1513" s="322">
        <v>0</v>
      </c>
      <c r="CR1513" s="322">
        <v>0</v>
      </c>
      <c r="CS1513" s="322">
        <v>1.9423420999999998E-6</v>
      </c>
      <c r="CT1513" s="322">
        <v>0</v>
      </c>
      <c r="CU1513" s="322">
        <v>0.18549223000000001</v>
      </c>
      <c r="CV1513" s="146"/>
      <c r="CW1513" s="135"/>
      <c r="CX1513" s="78" t="s">
        <v>3461</v>
      </c>
      <c r="DB1513" s="70"/>
      <c r="DC1513"/>
      <c r="DD1513"/>
      <c r="DE1513"/>
      <c r="DF1513"/>
      <c r="DG1513"/>
      <c r="DH1513"/>
    </row>
    <row r="1514" spans="1:112" ht="14.4" customHeight="1">
      <c r="A1514" t="s">
        <v>3141</v>
      </c>
      <c r="B1514" s="168" t="s">
        <v>3694</v>
      </c>
      <c r="C1514" s="279" t="str">
        <f t="shared" si="545"/>
        <v>B.046.04.106</v>
      </c>
      <c r="D1514" s="14" t="s">
        <v>3695</v>
      </c>
      <c r="E1514" s="278" t="s">
        <v>1810</v>
      </c>
      <c r="F1514" s="281" t="str">
        <f t="shared" si="546"/>
        <v>Electricity Shanxi production</v>
      </c>
      <c r="G1514" s="319">
        <f t="shared" si="552"/>
        <v>3.5309839736000007E-2</v>
      </c>
      <c r="H1514" s="319">
        <f t="shared" si="553"/>
        <v>1.54997186E-4</v>
      </c>
      <c r="I1514" s="319">
        <f t="shared" si="554"/>
        <v>4.1175054999999998E-4</v>
      </c>
      <c r="J1514" s="319">
        <f t="shared" si="555"/>
        <v>0</v>
      </c>
      <c r="K1514" s="319">
        <v>3.4743092000000003E-2</v>
      </c>
      <c r="L1514" s="319">
        <v>1.3382313999999999E-4</v>
      </c>
      <c r="M1514" s="319">
        <v>2.7792741000000001E-4</v>
      </c>
      <c r="N1514" s="319">
        <v>1.1674865000000001E-4</v>
      </c>
      <c r="O1514" s="319">
        <v>3.8248536000000003E-5</v>
      </c>
      <c r="P1514" s="319">
        <v>0</v>
      </c>
      <c r="Q1514" s="319">
        <v>0</v>
      </c>
      <c r="R1514" s="319">
        <v>0</v>
      </c>
      <c r="S1514" s="319">
        <v>0</v>
      </c>
      <c r="T1514" s="319">
        <v>0</v>
      </c>
      <c r="U1514" s="319">
        <v>0</v>
      </c>
      <c r="V1514" s="319">
        <v>0</v>
      </c>
      <c r="W1514" s="319">
        <v>0</v>
      </c>
      <c r="X1514" s="319">
        <v>0</v>
      </c>
      <c r="Y1514" s="210"/>
      <c r="Z1514" s="320">
        <f t="shared" si="547"/>
        <v>0.26122625563909774</v>
      </c>
      <c r="AA1514" s="210"/>
      <c r="AB1514" s="321">
        <f t="shared" si="548"/>
        <v>3.4743092000000003E-2</v>
      </c>
      <c r="AC1514" s="321">
        <f t="shared" si="549"/>
        <v>5.6674773599999992E-4</v>
      </c>
      <c r="AD1514" s="321">
        <f t="shared" si="556"/>
        <v>4.1175054999999998E-4</v>
      </c>
      <c r="AE1514" s="321">
        <f t="shared" si="550"/>
        <v>4.1175054999999998E-4</v>
      </c>
      <c r="AF1514" s="321">
        <f t="shared" si="551"/>
        <v>0</v>
      </c>
      <c r="AG1514"/>
      <c r="AH1514" s="121">
        <v>3.2098187</v>
      </c>
      <c r="AI1514" s="121">
        <v>3.2098187</v>
      </c>
      <c r="AJ1514" s="121">
        <v>0</v>
      </c>
      <c r="AK1514" s="121">
        <v>0</v>
      </c>
      <c r="AL1514" s="121">
        <v>0</v>
      </c>
      <c r="AM1514" s="121">
        <v>0</v>
      </c>
      <c r="AN1514" s="121">
        <v>0</v>
      </c>
      <c r="AO1514"/>
      <c r="AP1514" s="282">
        <v>4.4186071999999998E-3</v>
      </c>
      <c r="AQ1514" s="282">
        <v>4.1163861000000001E-3</v>
      </c>
      <c r="AR1514" s="282">
        <v>1.9960951999999999E-4</v>
      </c>
      <c r="AS1514" s="283">
        <v>1.026116E-4</v>
      </c>
      <c r="AT1514" s="255">
        <f t="shared" si="560"/>
        <v>2.4678573298499998E-7</v>
      </c>
      <c r="AU1514" s="256">
        <f t="shared" si="561"/>
        <v>7.3820087900800002E-10</v>
      </c>
      <c r="AV1514" s="256">
        <f t="shared" si="562"/>
        <v>1.4371373E-2</v>
      </c>
      <c r="AW1514" s="272">
        <v>2.4241795999999998E-7</v>
      </c>
      <c r="AX1514" s="272">
        <v>7.3143351000000005E-10</v>
      </c>
      <c r="AY1514" s="272">
        <v>1.9983808E-14</v>
      </c>
      <c r="AZ1514" s="273">
        <v>0</v>
      </c>
      <c r="BA1514" s="273">
        <v>0</v>
      </c>
      <c r="BB1514" s="272">
        <v>1.7359685000000001E-11</v>
      </c>
      <c r="BC1514" s="272">
        <v>4.3504133000000003E-9</v>
      </c>
      <c r="BD1514" s="272">
        <v>2.4608784000000002E-12</v>
      </c>
      <c r="BE1514" s="272">
        <v>4.2865068000000003E-12</v>
      </c>
      <c r="BF1514" s="273">
        <v>0</v>
      </c>
      <c r="BG1514" s="273">
        <v>0</v>
      </c>
      <c r="BH1514" s="273">
        <v>0</v>
      </c>
      <c r="BI1514" s="273">
        <v>0</v>
      </c>
      <c r="BJ1514" s="273">
        <v>0</v>
      </c>
      <c r="BK1514" s="273">
        <v>0</v>
      </c>
      <c r="BL1514" s="273">
        <v>0</v>
      </c>
      <c r="BM1514" s="273">
        <v>0</v>
      </c>
      <c r="BN1514" s="273">
        <v>0</v>
      </c>
      <c r="BO1514" s="273">
        <v>1.4371373E-2</v>
      </c>
      <c r="BP1514" s="273">
        <v>0</v>
      </c>
      <c r="BQ1514" s="273">
        <v>0</v>
      </c>
      <c r="BR1514" s="273">
        <v>0</v>
      </c>
      <c r="BS1514"/>
      <c r="BT1514" s="274">
        <v>1.1313563E-5</v>
      </c>
      <c r="BU1514" s="274">
        <v>3.5267755999999997E-8</v>
      </c>
      <c r="BV1514" s="274">
        <v>7.2836810999999999E-6</v>
      </c>
      <c r="BW1514" s="121">
        <v>0</v>
      </c>
      <c r="BX1514" s="274">
        <v>5.4906259999999999E-8</v>
      </c>
      <c r="BY1514" s="274">
        <v>1.1238336999999999E-8</v>
      </c>
      <c r="BZ1514" s="121">
        <v>0</v>
      </c>
      <c r="CA1514" s="274">
        <v>1.7057377E-8</v>
      </c>
      <c r="CB1514" s="121">
        <v>0</v>
      </c>
      <c r="CC1514" s="121">
        <v>0</v>
      </c>
      <c r="CD1514" s="121">
        <v>0</v>
      </c>
      <c r="CE1514" s="121">
        <v>0</v>
      </c>
      <c r="CF1514" s="121">
        <v>0</v>
      </c>
      <c r="CG1514" s="274">
        <v>2.3584082000000001E-8</v>
      </c>
      <c r="CH1514" s="274">
        <v>3.8878281000000001E-6</v>
      </c>
      <c r="CI1514" s="121">
        <v>0</v>
      </c>
      <c r="CJ1514" s="121">
        <v>0</v>
      </c>
      <c r="CK1514"/>
      <c r="CL1514" s="322">
        <v>0</v>
      </c>
      <c r="CM1514" s="322">
        <v>0.26122624999999999</v>
      </c>
      <c r="CN1514" s="322">
        <v>4.7290833E-4</v>
      </c>
      <c r="CO1514" s="322">
        <v>2.6707207E-5</v>
      </c>
      <c r="CP1514" s="322">
        <v>1.0289576999999999E-5</v>
      </c>
      <c r="CQ1514" s="322">
        <v>0</v>
      </c>
      <c r="CR1514" s="322">
        <v>0</v>
      </c>
      <c r="CS1514" s="322">
        <v>1.9076575E-6</v>
      </c>
      <c r="CT1514" s="322">
        <v>0</v>
      </c>
      <c r="CU1514" s="322">
        <v>0.18475130000000001</v>
      </c>
      <c r="CV1514" s="146"/>
      <c r="CW1514" s="135"/>
      <c r="CX1514" s="78" t="s">
        <v>3461</v>
      </c>
      <c r="DB1514" s="70"/>
      <c r="DC1514"/>
      <c r="DD1514"/>
      <c r="DE1514"/>
      <c r="DF1514"/>
      <c r="DG1514"/>
      <c r="DH1514"/>
    </row>
    <row r="1515" spans="1:112" ht="14.4" customHeight="1">
      <c r="A1515" t="s">
        <v>3142</v>
      </c>
      <c r="B1515" s="168" t="s">
        <v>3694</v>
      </c>
      <c r="C1515" s="279" t="str">
        <f t="shared" si="545"/>
        <v>B.046.04.107</v>
      </c>
      <c r="D1515" s="14" t="s">
        <v>3695</v>
      </c>
      <c r="E1515" s="278" t="s">
        <v>1810</v>
      </c>
      <c r="F1515" s="281" t="str">
        <f t="shared" si="546"/>
        <v>Electricity Shaanxi production</v>
      </c>
      <c r="G1515" s="319">
        <f t="shared" si="552"/>
        <v>3.4667842227999998E-2</v>
      </c>
      <c r="H1515" s="319">
        <f t="shared" si="553"/>
        <v>1.5217905799999999E-4</v>
      </c>
      <c r="I1515" s="319">
        <f t="shared" si="554"/>
        <v>4.0426416999999996E-4</v>
      </c>
      <c r="J1515" s="319">
        <f t="shared" si="555"/>
        <v>0</v>
      </c>
      <c r="K1515" s="319">
        <v>3.4111399000000001E-2</v>
      </c>
      <c r="L1515" s="319">
        <v>1.3138998999999999E-4</v>
      </c>
      <c r="M1515" s="319">
        <v>2.7287417999999998E-4</v>
      </c>
      <c r="N1515" s="319">
        <v>1.1462595000000001E-4</v>
      </c>
      <c r="O1515" s="319">
        <v>3.7553108E-5</v>
      </c>
      <c r="P1515" s="319">
        <v>0</v>
      </c>
      <c r="Q1515" s="319">
        <v>0</v>
      </c>
      <c r="R1515" s="319">
        <v>0</v>
      </c>
      <c r="S1515" s="319">
        <v>0</v>
      </c>
      <c r="T1515" s="319">
        <v>0</v>
      </c>
      <c r="U1515" s="319">
        <v>0</v>
      </c>
      <c r="V1515" s="319">
        <v>0</v>
      </c>
      <c r="W1515" s="319">
        <v>0</v>
      </c>
      <c r="X1515" s="319">
        <v>0</v>
      </c>
      <c r="Y1515" s="210"/>
      <c r="Z1515" s="320">
        <f t="shared" si="547"/>
        <v>0.25647668421052633</v>
      </c>
      <c r="AA1515" s="210"/>
      <c r="AB1515" s="321">
        <f t="shared" si="548"/>
        <v>3.4111399000000001E-2</v>
      </c>
      <c r="AC1515" s="321">
        <f t="shared" si="549"/>
        <v>5.5644322799999995E-4</v>
      </c>
      <c r="AD1515" s="321">
        <f t="shared" si="556"/>
        <v>4.0426416999999996E-4</v>
      </c>
      <c r="AE1515" s="321">
        <f t="shared" si="550"/>
        <v>4.0426416999999996E-4</v>
      </c>
      <c r="AF1515" s="321">
        <f t="shared" si="551"/>
        <v>0</v>
      </c>
      <c r="AG1515"/>
      <c r="AH1515" s="121">
        <v>3.1705492</v>
      </c>
      <c r="AI1515" s="121">
        <v>3.1705492</v>
      </c>
      <c r="AJ1515" s="121">
        <v>0</v>
      </c>
      <c r="AK1515" s="121">
        <v>0</v>
      </c>
      <c r="AL1515" s="121">
        <v>0</v>
      </c>
      <c r="AM1515" s="121">
        <v>0</v>
      </c>
      <c r="AN1515" s="121">
        <v>0</v>
      </c>
      <c r="AO1515"/>
      <c r="AP1515" s="282">
        <v>4.3396320000000004E-3</v>
      </c>
      <c r="AQ1515" s="282">
        <v>4.0415427000000002E-3</v>
      </c>
      <c r="AR1515" s="282">
        <v>1.9598025000000001E-4</v>
      </c>
      <c r="AS1515" s="283">
        <v>1.0210903E-4</v>
      </c>
      <c r="AT1515" s="255">
        <f t="shared" si="560"/>
        <v>2.4229871895400003E-7</v>
      </c>
      <c r="AU1515" s="256">
        <f t="shared" si="561"/>
        <v>7.2477904586599993E-10</v>
      </c>
      <c r="AV1515" s="256">
        <f t="shared" si="562"/>
        <v>1.4300983999999999E-2</v>
      </c>
      <c r="AW1515" s="272">
        <v>2.3801036000000001E-7</v>
      </c>
      <c r="AX1515" s="272">
        <v>7.1813472000000002E-10</v>
      </c>
      <c r="AY1515" s="272">
        <v>1.9620466000000001E-14</v>
      </c>
      <c r="AZ1515" s="273">
        <v>0</v>
      </c>
      <c r="BA1515" s="273">
        <v>0</v>
      </c>
      <c r="BB1515" s="272">
        <v>1.7044054000000001E-11</v>
      </c>
      <c r="BC1515" s="272">
        <v>4.2713149000000001E-9</v>
      </c>
      <c r="BD1515" s="272">
        <v>2.4161350999999998E-12</v>
      </c>
      <c r="BE1515" s="272">
        <v>4.2085703000000003E-12</v>
      </c>
      <c r="BF1515" s="273">
        <v>0</v>
      </c>
      <c r="BG1515" s="273">
        <v>0</v>
      </c>
      <c r="BH1515" s="273">
        <v>0</v>
      </c>
      <c r="BI1515" s="273">
        <v>0</v>
      </c>
      <c r="BJ1515" s="273">
        <v>0</v>
      </c>
      <c r="BK1515" s="273">
        <v>0</v>
      </c>
      <c r="BL1515" s="273">
        <v>0</v>
      </c>
      <c r="BM1515" s="273">
        <v>0</v>
      </c>
      <c r="BN1515" s="273">
        <v>0</v>
      </c>
      <c r="BO1515" s="273">
        <v>1.4300983999999999E-2</v>
      </c>
      <c r="BP1515" s="273">
        <v>0</v>
      </c>
      <c r="BQ1515" s="273">
        <v>0</v>
      </c>
      <c r="BR1515" s="273">
        <v>0</v>
      </c>
      <c r="BS1515"/>
      <c r="BT1515" s="274">
        <v>1.1131132999999999E-5</v>
      </c>
      <c r="BU1515" s="274">
        <v>3.4626523999999997E-8</v>
      </c>
      <c r="BV1515" s="274">
        <v>7.1512505E-6</v>
      </c>
      <c r="BW1515" s="121">
        <v>0</v>
      </c>
      <c r="BX1515" s="274">
        <v>5.3907963999999997E-8</v>
      </c>
      <c r="BY1515" s="274">
        <v>1.1034003000000001E-8</v>
      </c>
      <c r="BZ1515" s="121">
        <v>0</v>
      </c>
      <c r="CA1515" s="274">
        <v>1.6747242999999999E-8</v>
      </c>
      <c r="CB1515" s="121">
        <v>0</v>
      </c>
      <c r="CC1515" s="121">
        <v>0</v>
      </c>
      <c r="CD1515" s="121">
        <v>0</v>
      </c>
      <c r="CE1515" s="121">
        <v>0</v>
      </c>
      <c r="CF1515" s="121">
        <v>0</v>
      </c>
      <c r="CG1515" s="274">
        <v>2.3155281000000001E-8</v>
      </c>
      <c r="CH1515" s="274">
        <v>3.8404115000000003E-6</v>
      </c>
      <c r="CI1515" s="121">
        <v>0</v>
      </c>
      <c r="CJ1515" s="121">
        <v>0</v>
      </c>
      <c r="CK1515"/>
      <c r="CL1515" s="322">
        <v>0</v>
      </c>
      <c r="CM1515" s="322">
        <v>0.25647668000000001</v>
      </c>
      <c r="CN1515" s="322">
        <v>4.6431E-4</v>
      </c>
      <c r="CO1515" s="322">
        <v>2.6221622E-5</v>
      </c>
      <c r="CP1515" s="322">
        <v>1.0102494000000001E-5</v>
      </c>
      <c r="CQ1515" s="322">
        <v>0</v>
      </c>
      <c r="CR1515" s="322">
        <v>0</v>
      </c>
      <c r="CS1515" s="322">
        <v>1.8729727999999999E-6</v>
      </c>
      <c r="CT1515" s="322">
        <v>0</v>
      </c>
      <c r="CU1515" s="322">
        <v>0.18401036000000001</v>
      </c>
      <c r="CV1515" s="146"/>
      <c r="CW1515" s="135"/>
      <c r="CX1515" s="78" t="s">
        <v>3461</v>
      </c>
      <c r="DB1515" s="70"/>
      <c r="DC1515"/>
      <c r="DD1515"/>
      <c r="DE1515"/>
      <c r="DF1515"/>
      <c r="DG1515"/>
      <c r="DH1515"/>
    </row>
    <row r="1516" spans="1:112" ht="14.4" customHeight="1">
      <c r="A1516" t="s">
        <v>3143</v>
      </c>
      <c r="B1516" s="168" t="s">
        <v>3694</v>
      </c>
      <c r="C1516" s="279" t="str">
        <f t="shared" si="545"/>
        <v>B.046.04.108</v>
      </c>
      <c r="D1516" s="14" t="s">
        <v>3695</v>
      </c>
      <c r="E1516" s="278" t="s">
        <v>1810</v>
      </c>
      <c r="F1516" s="281" t="str">
        <f t="shared" si="546"/>
        <v>Electricity Heilongjiang production</v>
      </c>
      <c r="G1516" s="319">
        <f t="shared" si="552"/>
        <v>3.2741850714000001E-2</v>
      </c>
      <c r="H1516" s="319">
        <f t="shared" si="553"/>
        <v>1.43724664E-4</v>
      </c>
      <c r="I1516" s="319">
        <f t="shared" si="554"/>
        <v>3.8180505E-4</v>
      </c>
      <c r="J1516" s="319">
        <f t="shared" si="555"/>
        <v>0</v>
      </c>
      <c r="K1516" s="319">
        <v>3.2216320999999999E-2</v>
      </c>
      <c r="L1516" s="319">
        <v>1.2409055000000001E-4</v>
      </c>
      <c r="M1516" s="319">
        <v>2.5771449999999999E-4</v>
      </c>
      <c r="N1516" s="319">
        <v>1.0825783999999999E-4</v>
      </c>
      <c r="O1516" s="319">
        <v>3.5466824000000003E-5</v>
      </c>
      <c r="P1516" s="319">
        <v>0</v>
      </c>
      <c r="Q1516" s="319">
        <v>0</v>
      </c>
      <c r="R1516" s="319">
        <v>0</v>
      </c>
      <c r="S1516" s="319">
        <v>0</v>
      </c>
      <c r="T1516" s="319">
        <v>0</v>
      </c>
      <c r="U1516" s="319">
        <v>0</v>
      </c>
      <c r="V1516" s="319">
        <v>0</v>
      </c>
      <c r="W1516" s="319">
        <v>0</v>
      </c>
      <c r="X1516" s="319">
        <v>0</v>
      </c>
      <c r="Y1516" s="210"/>
      <c r="Z1516" s="320">
        <f t="shared" si="547"/>
        <v>0.24222797744360899</v>
      </c>
      <c r="AA1516" s="210"/>
      <c r="AB1516" s="321">
        <f t="shared" si="548"/>
        <v>3.2216320999999999E-2</v>
      </c>
      <c r="AC1516" s="321">
        <f t="shared" si="549"/>
        <v>5.2552971400000002E-4</v>
      </c>
      <c r="AD1516" s="321">
        <f t="shared" si="556"/>
        <v>3.8180505E-4</v>
      </c>
      <c r="AE1516" s="321">
        <f t="shared" si="550"/>
        <v>3.8180505E-4</v>
      </c>
      <c r="AF1516" s="321">
        <f t="shared" si="551"/>
        <v>0</v>
      </c>
      <c r="AG1516"/>
      <c r="AH1516" s="121">
        <v>3.0527408999999999</v>
      </c>
      <c r="AI1516" s="121">
        <v>3.0527408999999999</v>
      </c>
      <c r="AJ1516" s="121">
        <v>0</v>
      </c>
      <c r="AK1516" s="121">
        <v>0</v>
      </c>
      <c r="AL1516" s="121">
        <v>0</v>
      </c>
      <c r="AM1516" s="121">
        <v>0</v>
      </c>
      <c r="AN1516" s="121">
        <v>0</v>
      </c>
      <c r="AO1516"/>
      <c r="AP1516" s="282">
        <v>4.1027062999999999E-3</v>
      </c>
      <c r="AQ1516" s="282">
        <v>3.8170125E-3</v>
      </c>
      <c r="AR1516" s="282">
        <v>1.8509245999999999E-4</v>
      </c>
      <c r="AS1516" s="283">
        <v>1.0060131E-4</v>
      </c>
      <c r="AT1516" s="255">
        <f t="shared" si="560"/>
        <v>2.2883767676200001E-7</v>
      </c>
      <c r="AU1516" s="256">
        <f t="shared" si="561"/>
        <v>6.8451353664E-10</v>
      </c>
      <c r="AV1516" s="256">
        <f t="shared" si="562"/>
        <v>1.4089819E-2</v>
      </c>
      <c r="AW1516" s="272">
        <v>2.2478756000000001E-7</v>
      </c>
      <c r="AX1516" s="272">
        <v>6.7823833999999997E-10</v>
      </c>
      <c r="AY1516" s="272">
        <v>1.8530440000000001E-14</v>
      </c>
      <c r="AZ1516" s="273">
        <v>0</v>
      </c>
      <c r="BA1516" s="273">
        <v>0</v>
      </c>
      <c r="BB1516" s="272">
        <v>1.6097162000000001E-11</v>
      </c>
      <c r="BC1516" s="272">
        <v>4.0340196000000004E-9</v>
      </c>
      <c r="BD1516" s="272">
        <v>2.2819054000000001E-12</v>
      </c>
      <c r="BE1516" s="272">
        <v>3.9747608000000004E-12</v>
      </c>
      <c r="BF1516" s="273">
        <v>0</v>
      </c>
      <c r="BG1516" s="273">
        <v>0</v>
      </c>
      <c r="BH1516" s="273">
        <v>0</v>
      </c>
      <c r="BI1516" s="273">
        <v>0</v>
      </c>
      <c r="BJ1516" s="273">
        <v>0</v>
      </c>
      <c r="BK1516" s="273">
        <v>0</v>
      </c>
      <c r="BL1516" s="273">
        <v>0</v>
      </c>
      <c r="BM1516" s="273">
        <v>0</v>
      </c>
      <c r="BN1516" s="273">
        <v>0</v>
      </c>
      <c r="BO1516" s="273">
        <v>1.4089819E-2</v>
      </c>
      <c r="BP1516" s="273">
        <v>0</v>
      </c>
      <c r="BQ1516" s="273">
        <v>0</v>
      </c>
      <c r="BR1516" s="273">
        <v>0</v>
      </c>
      <c r="BS1516"/>
      <c r="BT1516" s="274">
        <v>1.0583842999999999E-5</v>
      </c>
      <c r="BU1516" s="274">
        <v>3.2702828000000003E-8</v>
      </c>
      <c r="BV1516" s="274">
        <v>6.7539587999999997E-6</v>
      </c>
      <c r="BW1516" s="121">
        <v>0</v>
      </c>
      <c r="BX1516" s="274">
        <v>5.0913077000000002E-8</v>
      </c>
      <c r="BY1516" s="274">
        <v>1.0421003E-8</v>
      </c>
      <c r="BZ1516" s="121">
        <v>0</v>
      </c>
      <c r="CA1516" s="274">
        <v>1.5816840000000001E-8</v>
      </c>
      <c r="CB1516" s="121">
        <v>0</v>
      </c>
      <c r="CC1516" s="121">
        <v>0</v>
      </c>
      <c r="CD1516" s="121">
        <v>0</v>
      </c>
      <c r="CE1516" s="121">
        <v>0</v>
      </c>
      <c r="CF1516" s="121">
        <v>0</v>
      </c>
      <c r="CG1516" s="274">
        <v>2.1868875999999999E-8</v>
      </c>
      <c r="CH1516" s="274">
        <v>3.6981617999999999E-6</v>
      </c>
      <c r="CI1516" s="121">
        <v>0</v>
      </c>
      <c r="CJ1516" s="121">
        <v>0</v>
      </c>
      <c r="CK1516"/>
      <c r="CL1516" s="322">
        <v>0</v>
      </c>
      <c r="CM1516" s="322">
        <v>0.24222798000000001</v>
      </c>
      <c r="CN1516" s="322">
        <v>4.38515E-4</v>
      </c>
      <c r="CO1516" s="322">
        <v>2.4764865000000002E-5</v>
      </c>
      <c r="CP1516" s="322">
        <v>9.5412444999999994E-6</v>
      </c>
      <c r="CQ1516" s="322">
        <v>0</v>
      </c>
      <c r="CR1516" s="322">
        <v>0</v>
      </c>
      <c r="CS1516" s="322">
        <v>1.7689187E-6</v>
      </c>
      <c r="CT1516" s="322">
        <v>0</v>
      </c>
      <c r="CU1516" s="322">
        <v>0.18178755999999999</v>
      </c>
      <c r="CV1516" s="146"/>
      <c r="CW1516" s="135"/>
      <c r="CX1516" s="78" t="s">
        <v>3461</v>
      </c>
      <c r="DB1516" s="70"/>
      <c r="DC1516"/>
      <c r="DD1516"/>
      <c r="DE1516"/>
      <c r="DF1516"/>
      <c r="DG1516"/>
      <c r="DH1516"/>
    </row>
    <row r="1517" spans="1:112" ht="14.4" customHeight="1">
      <c r="A1517" t="s">
        <v>3144</v>
      </c>
      <c r="B1517" s="168" t="s">
        <v>3694</v>
      </c>
      <c r="C1517" s="279" t="str">
        <f t="shared" si="545"/>
        <v>B.046.04.109</v>
      </c>
      <c r="D1517" s="14" t="s">
        <v>3695</v>
      </c>
      <c r="E1517" s="278" t="s">
        <v>1810</v>
      </c>
      <c r="F1517" s="281" t="str">
        <f t="shared" si="546"/>
        <v>Electricity Shandong production</v>
      </c>
      <c r="G1517" s="319">
        <f t="shared" si="552"/>
        <v>3.4042711106000004E-2</v>
      </c>
      <c r="H1517" s="319">
        <f t="shared" si="553"/>
        <v>1.48873746E-4</v>
      </c>
      <c r="I1517" s="319">
        <f t="shared" si="554"/>
        <v>4.0709865000000006E-4</v>
      </c>
      <c r="J1517" s="319">
        <f t="shared" si="555"/>
        <v>6.3018270999999995E-4</v>
      </c>
      <c r="K1517" s="319">
        <v>3.2856556000000002E-2</v>
      </c>
      <c r="L1517" s="319">
        <v>1.3864627000000001E-4</v>
      </c>
      <c r="M1517" s="319">
        <v>2.6845238000000002E-4</v>
      </c>
      <c r="N1517" s="319">
        <v>1.1266423000000001E-4</v>
      </c>
      <c r="O1517" s="319">
        <v>3.6209516000000003E-5</v>
      </c>
      <c r="P1517" s="319">
        <v>0</v>
      </c>
      <c r="Q1517" s="319">
        <v>0</v>
      </c>
      <c r="R1517" s="319">
        <v>0</v>
      </c>
      <c r="S1517" s="319">
        <v>0</v>
      </c>
      <c r="T1517" s="319">
        <v>0</v>
      </c>
      <c r="U1517" s="319">
        <v>6.3018270999999995E-4</v>
      </c>
      <c r="V1517" s="319">
        <v>0</v>
      </c>
      <c r="W1517" s="319">
        <v>0</v>
      </c>
      <c r="X1517" s="319">
        <v>0</v>
      </c>
      <c r="Y1517" s="210"/>
      <c r="Z1517" s="320">
        <f t="shared" si="547"/>
        <v>0.24704177443609024</v>
      </c>
      <c r="AA1517" s="210"/>
      <c r="AB1517" s="321">
        <f t="shared" si="548"/>
        <v>3.2856556000000002E-2</v>
      </c>
      <c r="AC1517" s="321">
        <f t="shared" si="549"/>
        <v>5.5597239600000011E-4</v>
      </c>
      <c r="AD1517" s="321">
        <f t="shared" si="556"/>
        <v>4.0709865000000006E-4</v>
      </c>
      <c r="AE1517" s="321">
        <f t="shared" si="550"/>
        <v>4.0709865000000006E-4</v>
      </c>
      <c r="AF1517" s="321">
        <f t="shared" si="551"/>
        <v>6.3018270999999995E-4</v>
      </c>
      <c r="AG1517"/>
      <c r="AH1517" s="121">
        <v>3.1774363999999999</v>
      </c>
      <c r="AI1517" s="121">
        <v>3.0920103999999999</v>
      </c>
      <c r="AJ1517" s="121">
        <v>8.542603E-2</v>
      </c>
      <c r="AK1517" s="121">
        <v>0</v>
      </c>
      <c r="AL1517" s="121">
        <v>0</v>
      </c>
      <c r="AM1517" s="121">
        <v>0</v>
      </c>
      <c r="AN1517" s="121">
        <v>0</v>
      </c>
      <c r="AO1517"/>
      <c r="AP1517" s="282">
        <v>4.1869352999999998E-3</v>
      </c>
      <c r="AQ1517" s="282">
        <v>3.8969711E-3</v>
      </c>
      <c r="AR1517" s="282">
        <v>1.8886040999999999E-4</v>
      </c>
      <c r="AS1517" s="283">
        <v>1.0110388E-4</v>
      </c>
      <c r="AT1517" s="255">
        <f t="shared" si="560"/>
        <v>2.3363136136100001E-7</v>
      </c>
      <c r="AU1517" s="256">
        <f t="shared" si="561"/>
        <v>6.9844826989600008E-10</v>
      </c>
      <c r="AV1517" s="256">
        <f t="shared" si="562"/>
        <v>1.4160206999999999E-2</v>
      </c>
      <c r="AW1517" s="272">
        <v>2.2925477000000001E-7</v>
      </c>
      <c r="AX1517" s="272">
        <v>6.9171697000000001E-10</v>
      </c>
      <c r="AY1517" s="272">
        <v>1.8898696000000002E-14</v>
      </c>
      <c r="AZ1517" s="273">
        <v>0</v>
      </c>
      <c r="BA1517" s="273">
        <v>0</v>
      </c>
      <c r="BB1517" s="272">
        <v>1.6752361E-11</v>
      </c>
      <c r="BC1517" s="272">
        <v>4.3598389999999998E-9</v>
      </c>
      <c r="BD1517" s="272">
        <v>2.3747851999999999E-12</v>
      </c>
      <c r="BE1517" s="272">
        <v>4.337616E-12</v>
      </c>
      <c r="BF1517" s="273">
        <v>0</v>
      </c>
      <c r="BG1517" s="273">
        <v>0</v>
      </c>
      <c r="BH1517" s="273">
        <v>0</v>
      </c>
      <c r="BI1517" s="273">
        <v>0</v>
      </c>
      <c r="BJ1517" s="273">
        <v>0</v>
      </c>
      <c r="BK1517" s="273">
        <v>0</v>
      </c>
      <c r="BL1517" s="273">
        <v>0</v>
      </c>
      <c r="BM1517" s="273">
        <v>0</v>
      </c>
      <c r="BN1517" s="273">
        <v>0</v>
      </c>
      <c r="BO1517" s="273">
        <v>1.4160206999999999E-2</v>
      </c>
      <c r="BP1517" s="273">
        <v>0</v>
      </c>
      <c r="BQ1517" s="273">
        <v>0</v>
      </c>
      <c r="BR1517" s="273">
        <v>0</v>
      </c>
      <c r="BS1517"/>
      <c r="BT1517" s="274">
        <v>1.0882172000000001E-5</v>
      </c>
      <c r="BU1517" s="274">
        <v>3.5420171E-8</v>
      </c>
      <c r="BV1517" s="274">
        <v>6.8881801999999997E-6</v>
      </c>
      <c r="BW1517" s="121">
        <v>0</v>
      </c>
      <c r="BX1517" s="274">
        <v>5.3499912000000001E-8</v>
      </c>
      <c r="BY1517" s="274">
        <v>1.0845167000000001E-8</v>
      </c>
      <c r="BZ1517" s="121">
        <v>0</v>
      </c>
      <c r="CA1517" s="274">
        <v>1.6460628999999998E-8</v>
      </c>
      <c r="CB1517" s="121">
        <v>0</v>
      </c>
      <c r="CC1517" s="121">
        <v>0</v>
      </c>
      <c r="CD1517" s="121">
        <v>0</v>
      </c>
      <c r="CE1517" s="121">
        <v>0</v>
      </c>
      <c r="CF1517" s="121">
        <v>0</v>
      </c>
      <c r="CG1517" s="274">
        <v>2.2848985E-8</v>
      </c>
      <c r="CH1517" s="274">
        <v>3.8549165000000003E-6</v>
      </c>
      <c r="CI1517" s="121">
        <v>0</v>
      </c>
      <c r="CJ1517" s="121">
        <v>0</v>
      </c>
      <c r="CK1517"/>
      <c r="CL1517" s="322">
        <v>0</v>
      </c>
      <c r="CM1517" s="322">
        <v>0.24704176999999999</v>
      </c>
      <c r="CN1517" s="322">
        <v>4.5636375999999999E-4</v>
      </c>
      <c r="CO1517" s="322">
        <v>2.6721313E-5</v>
      </c>
      <c r="CP1517" s="322">
        <v>9.9464676999999997E-6</v>
      </c>
      <c r="CQ1517" s="322">
        <v>0</v>
      </c>
      <c r="CR1517" s="322">
        <v>0</v>
      </c>
      <c r="CS1517" s="322">
        <v>1.8814005E-6</v>
      </c>
      <c r="CT1517" s="322">
        <v>0</v>
      </c>
      <c r="CU1517" s="322">
        <v>0.18252850000000001</v>
      </c>
      <c r="CV1517" s="146"/>
      <c r="CW1517" s="135"/>
      <c r="CX1517" s="78" t="s">
        <v>3461</v>
      </c>
      <c r="DB1517" s="70"/>
      <c r="DC1517"/>
      <c r="DD1517"/>
      <c r="DE1517"/>
      <c r="DF1517"/>
      <c r="DG1517"/>
      <c r="DH1517"/>
    </row>
    <row r="1518" spans="1:112" ht="14.4" customHeight="1">
      <c r="A1518" t="s">
        <v>3145</v>
      </c>
      <c r="B1518" s="168" t="s">
        <v>3694</v>
      </c>
      <c r="C1518" s="279" t="str">
        <f t="shared" si="545"/>
        <v>B.046.04.110</v>
      </c>
      <c r="D1518" s="14" t="s">
        <v>3695</v>
      </c>
      <c r="E1518" s="278" t="s">
        <v>1810</v>
      </c>
      <c r="F1518" s="281" t="str">
        <f t="shared" si="546"/>
        <v>Electricity Inner Mongolia production</v>
      </c>
      <c r="G1518" s="319">
        <f t="shared" si="552"/>
        <v>3.2099854216E-2</v>
      </c>
      <c r="H1518" s="319">
        <f t="shared" si="553"/>
        <v>1.40906536E-4</v>
      </c>
      <c r="I1518" s="319">
        <f t="shared" si="554"/>
        <v>3.7431868E-4</v>
      </c>
      <c r="J1518" s="319">
        <f t="shared" si="555"/>
        <v>0</v>
      </c>
      <c r="K1518" s="319">
        <v>3.1584629000000003E-2</v>
      </c>
      <c r="L1518" s="319">
        <v>1.2165740000000001E-4</v>
      </c>
      <c r="M1518" s="319">
        <v>2.5266128000000002E-4</v>
      </c>
      <c r="N1518" s="319">
        <v>1.0613514E-4</v>
      </c>
      <c r="O1518" s="319">
        <v>3.4771396E-5</v>
      </c>
      <c r="P1518" s="319">
        <v>0</v>
      </c>
      <c r="Q1518" s="319">
        <v>0</v>
      </c>
      <c r="R1518" s="319">
        <v>0</v>
      </c>
      <c r="S1518" s="319">
        <v>0</v>
      </c>
      <c r="T1518" s="319">
        <v>0</v>
      </c>
      <c r="U1518" s="319">
        <v>0</v>
      </c>
      <c r="V1518" s="319">
        <v>0</v>
      </c>
      <c r="W1518" s="319">
        <v>0</v>
      </c>
      <c r="X1518" s="319">
        <v>0</v>
      </c>
      <c r="Y1518" s="210"/>
      <c r="Z1518" s="320">
        <f t="shared" si="547"/>
        <v>0.23747841353383459</v>
      </c>
      <c r="AA1518" s="210"/>
      <c r="AB1518" s="321">
        <f t="shared" si="548"/>
        <v>3.1584629000000003E-2</v>
      </c>
      <c r="AC1518" s="321">
        <f t="shared" si="549"/>
        <v>5.1522521600000002E-4</v>
      </c>
      <c r="AD1518" s="321">
        <f t="shared" si="556"/>
        <v>3.7431868E-4</v>
      </c>
      <c r="AE1518" s="321">
        <f t="shared" si="550"/>
        <v>3.7431868E-4</v>
      </c>
      <c r="AF1518" s="321">
        <f t="shared" si="551"/>
        <v>0</v>
      </c>
      <c r="AG1518"/>
      <c r="AH1518" s="121">
        <v>3.0134715000000001</v>
      </c>
      <c r="AI1518" s="121">
        <v>3.0134715000000001</v>
      </c>
      <c r="AJ1518" s="121">
        <v>0</v>
      </c>
      <c r="AK1518" s="121">
        <v>0</v>
      </c>
      <c r="AL1518" s="121">
        <v>0</v>
      </c>
      <c r="AM1518" s="121">
        <v>0</v>
      </c>
      <c r="AN1518" s="121">
        <v>0</v>
      </c>
      <c r="AO1518"/>
      <c r="AP1518" s="282">
        <v>4.0237310999999996E-3</v>
      </c>
      <c r="AQ1518" s="282">
        <v>3.7421691000000001E-3</v>
      </c>
      <c r="AR1518" s="282">
        <v>1.8146319999999999E-4</v>
      </c>
      <c r="AS1518" s="283">
        <v>1.0009873E-4</v>
      </c>
      <c r="AT1518" s="255">
        <f t="shared" si="560"/>
        <v>2.2435067273199999E-7</v>
      </c>
      <c r="AU1518" s="256">
        <f t="shared" si="561"/>
        <v>6.7109170359800005E-10</v>
      </c>
      <c r="AV1518" s="256">
        <f t="shared" si="562"/>
        <v>1.4019429999999999E-2</v>
      </c>
      <c r="AW1518" s="272">
        <v>2.2037996999999999E-7</v>
      </c>
      <c r="AX1518" s="272">
        <v>6.6493955000000004E-10</v>
      </c>
      <c r="AY1518" s="272">
        <v>1.8167097999999998E-14</v>
      </c>
      <c r="AZ1518" s="273">
        <v>0</v>
      </c>
      <c r="BA1518" s="273">
        <v>0</v>
      </c>
      <c r="BB1518" s="272">
        <v>1.5781531999999998E-11</v>
      </c>
      <c r="BC1518" s="272">
        <v>3.9549212000000002E-9</v>
      </c>
      <c r="BD1518" s="272">
        <v>2.2371622000000002E-12</v>
      </c>
      <c r="BE1518" s="272">
        <v>3.8968242999999996E-12</v>
      </c>
      <c r="BF1518" s="273">
        <v>0</v>
      </c>
      <c r="BG1518" s="273">
        <v>0</v>
      </c>
      <c r="BH1518" s="273">
        <v>0</v>
      </c>
      <c r="BI1518" s="273">
        <v>0</v>
      </c>
      <c r="BJ1518" s="273">
        <v>0</v>
      </c>
      <c r="BK1518" s="273">
        <v>0</v>
      </c>
      <c r="BL1518" s="273">
        <v>0</v>
      </c>
      <c r="BM1518" s="273">
        <v>0</v>
      </c>
      <c r="BN1518" s="273">
        <v>0</v>
      </c>
      <c r="BO1518" s="273">
        <v>1.4019429999999999E-2</v>
      </c>
      <c r="BP1518" s="273">
        <v>0</v>
      </c>
      <c r="BQ1518" s="273">
        <v>0</v>
      </c>
      <c r="BR1518" s="273">
        <v>0</v>
      </c>
      <c r="BS1518"/>
      <c r="BT1518" s="274">
        <v>1.0401413000000001E-5</v>
      </c>
      <c r="BU1518" s="274">
        <v>3.2061596000000003E-8</v>
      </c>
      <c r="BV1518" s="274">
        <v>6.6215281999999999E-6</v>
      </c>
      <c r="BW1518" s="121">
        <v>0</v>
      </c>
      <c r="BX1518" s="274">
        <v>4.9914781E-8</v>
      </c>
      <c r="BY1518" s="274">
        <v>1.021667E-8</v>
      </c>
      <c r="BZ1518" s="121">
        <v>0</v>
      </c>
      <c r="CA1518" s="274">
        <v>1.5506706E-8</v>
      </c>
      <c r="CB1518" s="121">
        <v>0</v>
      </c>
      <c r="CC1518" s="121">
        <v>0</v>
      </c>
      <c r="CD1518" s="121">
        <v>0</v>
      </c>
      <c r="CE1518" s="121">
        <v>0</v>
      </c>
      <c r="CF1518" s="121">
        <v>0</v>
      </c>
      <c r="CG1518" s="274">
        <v>2.1440075E-8</v>
      </c>
      <c r="CH1518" s="274">
        <v>3.6507452000000001E-6</v>
      </c>
      <c r="CI1518" s="121">
        <v>0</v>
      </c>
      <c r="CJ1518" s="121">
        <v>0</v>
      </c>
      <c r="CK1518"/>
      <c r="CL1518" s="322">
        <v>0</v>
      </c>
      <c r="CM1518" s="322">
        <v>0.23747841</v>
      </c>
      <c r="CN1518" s="322">
        <v>4.2991667E-4</v>
      </c>
      <c r="CO1518" s="322">
        <v>2.4279278999999999E-5</v>
      </c>
      <c r="CP1518" s="322">
        <v>9.3541613000000008E-6</v>
      </c>
      <c r="CQ1518" s="322">
        <v>0</v>
      </c>
      <c r="CR1518" s="322">
        <v>0</v>
      </c>
      <c r="CS1518" s="322">
        <v>1.7342341000000001E-6</v>
      </c>
      <c r="CT1518" s="322">
        <v>0</v>
      </c>
      <c r="CU1518" s="322">
        <v>0.18104662999999999</v>
      </c>
      <c r="CV1518" s="146"/>
      <c r="CW1518" s="135"/>
      <c r="CX1518" s="78" t="s">
        <v>3461</v>
      </c>
      <c r="DB1518" s="70"/>
      <c r="DC1518"/>
      <c r="DD1518"/>
      <c r="DE1518"/>
      <c r="DF1518"/>
      <c r="DG1518"/>
      <c r="DH1518"/>
    </row>
    <row r="1519" spans="1:112" ht="14.4" customHeight="1">
      <c r="A1519" t="s">
        <v>3146</v>
      </c>
      <c r="B1519" s="168" t="s">
        <v>3694</v>
      </c>
      <c r="C1519" s="279" t="str">
        <f t="shared" si="545"/>
        <v>B.046.04.111</v>
      </c>
      <c r="D1519" s="14" t="s">
        <v>3695</v>
      </c>
      <c r="E1519" s="278" t="s">
        <v>1810</v>
      </c>
      <c r="F1519" s="281" t="str">
        <f t="shared" si="546"/>
        <v>Electricity Hebei production</v>
      </c>
      <c r="G1519" s="319">
        <f t="shared" si="552"/>
        <v>3.1778854952000002E-2</v>
      </c>
      <c r="H1519" s="319">
        <f t="shared" si="553"/>
        <v>1.3949746200000001E-4</v>
      </c>
      <c r="I1519" s="319">
        <f t="shared" si="554"/>
        <v>3.7057548999999999E-4</v>
      </c>
      <c r="J1519" s="319">
        <f t="shared" si="555"/>
        <v>0</v>
      </c>
      <c r="K1519" s="319">
        <v>3.1268782000000002E-2</v>
      </c>
      <c r="L1519" s="319">
        <v>1.2044082E-4</v>
      </c>
      <c r="M1519" s="319">
        <v>2.5013466999999998E-4</v>
      </c>
      <c r="N1519" s="319">
        <v>1.0507378E-4</v>
      </c>
      <c r="O1519" s="319">
        <v>3.4423681999999998E-5</v>
      </c>
      <c r="P1519" s="319">
        <v>0</v>
      </c>
      <c r="Q1519" s="319">
        <v>0</v>
      </c>
      <c r="R1519" s="319">
        <v>0</v>
      </c>
      <c r="S1519" s="319">
        <v>0</v>
      </c>
      <c r="T1519" s="319">
        <v>0</v>
      </c>
      <c r="U1519" s="319">
        <v>0</v>
      </c>
      <c r="V1519" s="319">
        <v>0</v>
      </c>
      <c r="W1519" s="319">
        <v>0</v>
      </c>
      <c r="X1519" s="319">
        <v>0</v>
      </c>
      <c r="Y1519" s="210"/>
      <c r="Z1519" s="320">
        <f t="shared" si="547"/>
        <v>0.23510362406015037</v>
      </c>
      <c r="AA1519" s="210"/>
      <c r="AB1519" s="321">
        <f t="shared" si="548"/>
        <v>3.1268782000000002E-2</v>
      </c>
      <c r="AC1519" s="321">
        <f t="shared" si="549"/>
        <v>5.1007295199999997E-4</v>
      </c>
      <c r="AD1519" s="321">
        <f t="shared" si="556"/>
        <v>3.7057548999999999E-4</v>
      </c>
      <c r="AE1519" s="321">
        <f t="shared" si="550"/>
        <v>3.7057548999999999E-4</v>
      </c>
      <c r="AF1519" s="321">
        <f t="shared" si="551"/>
        <v>0</v>
      </c>
      <c r="AG1519"/>
      <c r="AH1519" s="121">
        <v>2.9938368</v>
      </c>
      <c r="AI1519" s="121">
        <v>2.9938368</v>
      </c>
      <c r="AJ1519" s="121">
        <v>0</v>
      </c>
      <c r="AK1519" s="121">
        <v>0</v>
      </c>
      <c r="AL1519" s="121">
        <v>0</v>
      </c>
      <c r="AM1519" s="121">
        <v>0</v>
      </c>
      <c r="AN1519" s="121">
        <v>0</v>
      </c>
      <c r="AO1519"/>
      <c r="AP1519" s="282">
        <v>3.9842434999999999E-3</v>
      </c>
      <c r="AQ1519" s="282">
        <v>3.7047475000000002E-3</v>
      </c>
      <c r="AR1519" s="282">
        <v>1.7964856000000001E-4</v>
      </c>
      <c r="AS1519" s="283">
        <v>9.9847443E-5</v>
      </c>
      <c r="AT1519" s="255">
        <f t="shared" si="560"/>
        <v>2.2210716571599998E-7</v>
      </c>
      <c r="AU1519" s="256">
        <f t="shared" si="561"/>
        <v>6.6438079202700003E-10</v>
      </c>
      <c r="AV1519" s="256">
        <f t="shared" si="562"/>
        <v>1.3984236000000001E-2</v>
      </c>
      <c r="AW1519" s="272">
        <v>2.1817616999999999E-7</v>
      </c>
      <c r="AX1519" s="272">
        <v>6.5829016E-10</v>
      </c>
      <c r="AY1519" s="272">
        <v>1.7985427000000001E-14</v>
      </c>
      <c r="AZ1519" s="273">
        <v>0</v>
      </c>
      <c r="BA1519" s="273">
        <v>0</v>
      </c>
      <c r="BB1519" s="272">
        <v>1.5623716E-11</v>
      </c>
      <c r="BC1519" s="272">
        <v>3.9153720000000001E-9</v>
      </c>
      <c r="BD1519" s="272">
        <v>2.2147905E-12</v>
      </c>
      <c r="BE1519" s="272">
        <v>3.8578561000000001E-12</v>
      </c>
      <c r="BF1519" s="273">
        <v>0</v>
      </c>
      <c r="BG1519" s="273">
        <v>0</v>
      </c>
      <c r="BH1519" s="273">
        <v>0</v>
      </c>
      <c r="BI1519" s="273">
        <v>0</v>
      </c>
      <c r="BJ1519" s="273">
        <v>0</v>
      </c>
      <c r="BK1519" s="273">
        <v>0</v>
      </c>
      <c r="BL1519" s="273">
        <v>0</v>
      </c>
      <c r="BM1519" s="273">
        <v>0</v>
      </c>
      <c r="BN1519" s="273">
        <v>0</v>
      </c>
      <c r="BO1519" s="273">
        <v>1.3984236000000001E-2</v>
      </c>
      <c r="BP1519" s="273">
        <v>0</v>
      </c>
      <c r="BQ1519" s="273">
        <v>0</v>
      </c>
      <c r="BR1519" s="273">
        <v>0</v>
      </c>
      <c r="BS1519"/>
      <c r="BT1519" s="274">
        <v>1.0310198E-5</v>
      </c>
      <c r="BU1519" s="274">
        <v>3.174098E-8</v>
      </c>
      <c r="BV1519" s="274">
        <v>6.5553129000000004E-6</v>
      </c>
      <c r="BW1519" s="121">
        <v>0</v>
      </c>
      <c r="BX1519" s="274">
        <v>4.9415634E-8</v>
      </c>
      <c r="BY1519" s="274">
        <v>1.0114503E-8</v>
      </c>
      <c r="BZ1519" s="121">
        <v>0</v>
      </c>
      <c r="CA1519" s="274">
        <v>1.5351639000000001E-8</v>
      </c>
      <c r="CB1519" s="121">
        <v>0</v>
      </c>
      <c r="CC1519" s="121">
        <v>0</v>
      </c>
      <c r="CD1519" s="121">
        <v>0</v>
      </c>
      <c r="CE1519" s="121">
        <v>0</v>
      </c>
      <c r="CF1519" s="121">
        <v>0</v>
      </c>
      <c r="CG1519" s="274">
        <v>2.1225674E-8</v>
      </c>
      <c r="CH1519" s="274">
        <v>3.6270369000000002E-6</v>
      </c>
      <c r="CI1519" s="121">
        <v>0</v>
      </c>
      <c r="CJ1519" s="121">
        <v>0</v>
      </c>
      <c r="CK1519"/>
      <c r="CL1519" s="322">
        <v>0</v>
      </c>
      <c r="CM1519" s="322">
        <v>0.23510363000000001</v>
      </c>
      <c r="CN1519" s="322">
        <v>4.256175E-4</v>
      </c>
      <c r="CO1519" s="322">
        <v>2.4036486000000001E-5</v>
      </c>
      <c r="CP1519" s="322">
        <v>9.2606197000000006E-6</v>
      </c>
      <c r="CQ1519" s="322">
        <v>0</v>
      </c>
      <c r="CR1519" s="322">
        <v>0</v>
      </c>
      <c r="CS1519" s="322">
        <v>1.7168917E-6</v>
      </c>
      <c r="CT1519" s="322">
        <v>0</v>
      </c>
      <c r="CU1519" s="322">
        <v>0.18067617</v>
      </c>
      <c r="CW1519" s="135"/>
      <c r="CX1519" s="78" t="s">
        <v>3461</v>
      </c>
      <c r="DB1519" s="70"/>
      <c r="DC1519"/>
      <c r="DD1519"/>
      <c r="DE1519"/>
      <c r="DF1519"/>
      <c r="DG1519"/>
      <c r="DH1519"/>
    </row>
    <row r="1520" spans="1:112" ht="14.4" customHeight="1">
      <c r="A1520" t="s">
        <v>3147</v>
      </c>
      <c r="B1520" s="168" t="s">
        <v>3694</v>
      </c>
      <c r="C1520" s="279" t="str">
        <f t="shared" si="545"/>
        <v>B.046.04.112</v>
      </c>
      <c r="D1520" s="14" t="s">
        <v>3695</v>
      </c>
      <c r="E1520" s="278" t="s">
        <v>1810</v>
      </c>
      <c r="F1520" s="281" t="str">
        <f t="shared" si="546"/>
        <v>Electricity Ningxia production</v>
      </c>
      <c r="G1520" s="319">
        <f t="shared" si="552"/>
        <v>3.1457856697999997E-2</v>
      </c>
      <c r="H1520" s="319">
        <f t="shared" si="553"/>
        <v>1.3808839800000001E-4</v>
      </c>
      <c r="I1520" s="319">
        <f t="shared" si="554"/>
        <v>3.6683229999999998E-4</v>
      </c>
      <c r="J1520" s="319">
        <f t="shared" si="555"/>
        <v>0</v>
      </c>
      <c r="K1520" s="319">
        <v>3.0952936E-2</v>
      </c>
      <c r="L1520" s="319">
        <v>1.1922425E-4</v>
      </c>
      <c r="M1520" s="319">
        <v>2.4760804999999998E-4</v>
      </c>
      <c r="N1520" s="319">
        <v>1.0401243E-4</v>
      </c>
      <c r="O1520" s="319">
        <v>3.4075968000000003E-5</v>
      </c>
      <c r="P1520" s="319">
        <v>0</v>
      </c>
      <c r="Q1520" s="319">
        <v>0</v>
      </c>
      <c r="R1520" s="319">
        <v>0</v>
      </c>
      <c r="S1520" s="319">
        <v>0</v>
      </c>
      <c r="T1520" s="319">
        <v>0</v>
      </c>
      <c r="U1520" s="319">
        <v>0</v>
      </c>
      <c r="V1520" s="319">
        <v>0</v>
      </c>
      <c r="W1520" s="319">
        <v>0</v>
      </c>
      <c r="X1520" s="319">
        <v>0</v>
      </c>
      <c r="Y1520" s="210"/>
      <c r="Z1520" s="320">
        <f t="shared" si="547"/>
        <v>0.23272884210526315</v>
      </c>
      <c r="AA1520" s="210"/>
      <c r="AB1520" s="321">
        <f t="shared" si="548"/>
        <v>3.0952936E-2</v>
      </c>
      <c r="AC1520" s="321">
        <f t="shared" si="549"/>
        <v>5.0492069799999999E-4</v>
      </c>
      <c r="AD1520" s="321">
        <f t="shared" si="556"/>
        <v>3.6683229999999998E-4</v>
      </c>
      <c r="AE1520" s="321">
        <f t="shared" si="550"/>
        <v>3.6683229999999998E-4</v>
      </c>
      <c r="AF1520" s="321">
        <f t="shared" si="551"/>
        <v>0</v>
      </c>
      <c r="AG1520"/>
      <c r="AH1520" s="121">
        <v>2.9742020999999998</v>
      </c>
      <c r="AI1520" s="121">
        <v>2.9742020999999998</v>
      </c>
      <c r="AJ1520" s="121">
        <v>0</v>
      </c>
      <c r="AK1520" s="121">
        <v>0</v>
      </c>
      <c r="AL1520" s="121">
        <v>0</v>
      </c>
      <c r="AM1520" s="121">
        <v>0</v>
      </c>
      <c r="AN1520" s="121">
        <v>0</v>
      </c>
      <c r="AO1520"/>
      <c r="AP1520" s="282">
        <v>3.9447559000000002E-3</v>
      </c>
      <c r="AQ1520" s="282">
        <v>3.6673258000000002E-3</v>
      </c>
      <c r="AR1520" s="282">
        <v>1.7783392999999999E-4</v>
      </c>
      <c r="AS1520" s="283">
        <v>9.9596156E-5</v>
      </c>
      <c r="AT1520" s="255">
        <f t="shared" si="560"/>
        <v>2.1986365860099999E-7</v>
      </c>
      <c r="AU1520" s="256">
        <f t="shared" si="561"/>
        <v>6.5766987045599996E-10</v>
      </c>
      <c r="AV1520" s="256">
        <f t="shared" si="562"/>
        <v>1.3949041000000001E-2</v>
      </c>
      <c r="AW1520" s="272">
        <v>2.1597236999999999E-7</v>
      </c>
      <c r="AX1520" s="272">
        <v>6.5164076000000001E-10</v>
      </c>
      <c r="AY1520" s="272">
        <v>1.7803756E-14</v>
      </c>
      <c r="AZ1520" s="273">
        <v>0</v>
      </c>
      <c r="BA1520" s="273">
        <v>0</v>
      </c>
      <c r="BB1520" s="272">
        <v>1.5465901000000002E-11</v>
      </c>
      <c r="BC1520" s="272">
        <v>3.8758227E-9</v>
      </c>
      <c r="BD1520" s="272">
        <v>2.1924188999999998E-12</v>
      </c>
      <c r="BE1520" s="272">
        <v>3.8188877999999996E-12</v>
      </c>
      <c r="BF1520" s="273">
        <v>0</v>
      </c>
      <c r="BG1520" s="273">
        <v>0</v>
      </c>
      <c r="BH1520" s="273">
        <v>0</v>
      </c>
      <c r="BI1520" s="273">
        <v>0</v>
      </c>
      <c r="BJ1520" s="273">
        <v>0</v>
      </c>
      <c r="BK1520" s="273">
        <v>0</v>
      </c>
      <c r="BL1520" s="273">
        <v>0</v>
      </c>
      <c r="BM1520" s="273">
        <v>0</v>
      </c>
      <c r="BN1520" s="273">
        <v>0</v>
      </c>
      <c r="BO1520" s="273">
        <v>1.3949041000000001E-2</v>
      </c>
      <c r="BP1520" s="273">
        <v>0</v>
      </c>
      <c r="BQ1520" s="273">
        <v>0</v>
      </c>
      <c r="BR1520" s="273">
        <v>0</v>
      </c>
      <c r="BS1520"/>
      <c r="BT1520" s="274">
        <v>1.0218983E-5</v>
      </c>
      <c r="BU1520" s="274">
        <v>3.1420364000000003E-8</v>
      </c>
      <c r="BV1520" s="274">
        <v>6.4890977E-6</v>
      </c>
      <c r="BW1520" s="121">
        <v>0</v>
      </c>
      <c r="BX1520" s="274">
        <v>4.8916486000000002E-8</v>
      </c>
      <c r="BY1520" s="274">
        <v>1.0012336E-8</v>
      </c>
      <c r="BZ1520" s="121">
        <v>0</v>
      </c>
      <c r="CA1520" s="274">
        <v>1.5196572E-8</v>
      </c>
      <c r="CB1520" s="121">
        <v>0</v>
      </c>
      <c r="CC1520" s="121">
        <v>0</v>
      </c>
      <c r="CD1520" s="121">
        <v>0</v>
      </c>
      <c r="CE1520" s="121">
        <v>0</v>
      </c>
      <c r="CF1520" s="121">
        <v>0</v>
      </c>
      <c r="CG1520" s="274">
        <v>2.1011273E-8</v>
      </c>
      <c r="CH1520" s="274">
        <v>3.6033285999999999E-6</v>
      </c>
      <c r="CI1520" s="121">
        <v>0</v>
      </c>
      <c r="CJ1520" s="121">
        <v>0</v>
      </c>
      <c r="CK1520"/>
      <c r="CL1520" s="322">
        <v>0</v>
      </c>
      <c r="CM1520" s="322">
        <v>0.23272883999999999</v>
      </c>
      <c r="CN1520" s="322">
        <v>4.2131832999999999E-4</v>
      </c>
      <c r="CO1520" s="322">
        <v>2.3793693999999999E-5</v>
      </c>
      <c r="CP1520" s="322">
        <v>9.1670781000000005E-6</v>
      </c>
      <c r="CQ1520" s="322">
        <v>0</v>
      </c>
      <c r="CR1520" s="322">
        <v>0</v>
      </c>
      <c r="CS1520" s="322">
        <v>1.6995494E-6</v>
      </c>
      <c r="CT1520" s="322">
        <v>0</v>
      </c>
      <c r="CU1520" s="322">
        <v>0.18030570000000001</v>
      </c>
      <c r="CV1520" s="159"/>
      <c r="CW1520" s="135"/>
      <c r="CX1520" s="78" t="s">
        <v>3461</v>
      </c>
      <c r="DB1520" s="70"/>
      <c r="DC1520"/>
      <c r="DD1520"/>
      <c r="DE1520"/>
      <c r="DF1520"/>
      <c r="DG1520"/>
      <c r="DH1520"/>
    </row>
    <row r="1521" spans="1:112" ht="14.4" customHeight="1">
      <c r="A1521" t="s">
        <v>3148</v>
      </c>
      <c r="B1521" s="168" t="s">
        <v>3694</v>
      </c>
      <c r="C1521" s="279" t="str">
        <f t="shared" si="545"/>
        <v>B.046.04.113</v>
      </c>
      <c r="D1521" s="14" t="s">
        <v>3695</v>
      </c>
      <c r="E1521" s="278" t="s">
        <v>1810</v>
      </c>
      <c r="F1521" s="281" t="str">
        <f t="shared" si="546"/>
        <v>Electricity Jiangxi production</v>
      </c>
      <c r="G1521" s="319">
        <f t="shared" si="552"/>
        <v>3.2099854216E-2</v>
      </c>
      <c r="H1521" s="319">
        <f t="shared" si="553"/>
        <v>1.40906536E-4</v>
      </c>
      <c r="I1521" s="319">
        <f t="shared" si="554"/>
        <v>3.7431868E-4</v>
      </c>
      <c r="J1521" s="319">
        <f t="shared" si="555"/>
        <v>0</v>
      </c>
      <c r="K1521" s="319">
        <v>3.1584629000000003E-2</v>
      </c>
      <c r="L1521" s="319">
        <v>1.2165740000000001E-4</v>
      </c>
      <c r="M1521" s="319">
        <v>2.5266128000000002E-4</v>
      </c>
      <c r="N1521" s="319">
        <v>1.0613514E-4</v>
      </c>
      <c r="O1521" s="319">
        <v>3.4771396E-5</v>
      </c>
      <c r="P1521" s="319">
        <v>0</v>
      </c>
      <c r="Q1521" s="319">
        <v>0</v>
      </c>
      <c r="R1521" s="319">
        <v>0</v>
      </c>
      <c r="S1521" s="319">
        <v>0</v>
      </c>
      <c r="T1521" s="319">
        <v>0</v>
      </c>
      <c r="U1521" s="319">
        <v>0</v>
      </c>
      <c r="V1521" s="319">
        <v>0</v>
      </c>
      <c r="W1521" s="319">
        <v>0</v>
      </c>
      <c r="X1521" s="319">
        <v>0</v>
      </c>
      <c r="Y1521" s="210"/>
      <c r="Z1521" s="320">
        <f t="shared" si="547"/>
        <v>0.23747841353383459</v>
      </c>
      <c r="AA1521" s="210"/>
      <c r="AB1521" s="321">
        <f t="shared" si="548"/>
        <v>3.1584629000000003E-2</v>
      </c>
      <c r="AC1521" s="321">
        <f t="shared" si="549"/>
        <v>5.1522521600000002E-4</v>
      </c>
      <c r="AD1521" s="321">
        <f t="shared" si="556"/>
        <v>3.7431868E-4</v>
      </c>
      <c r="AE1521" s="321">
        <f t="shared" si="550"/>
        <v>3.7431868E-4</v>
      </c>
      <c r="AF1521" s="321">
        <f t="shared" si="551"/>
        <v>0</v>
      </c>
      <c r="AG1521"/>
      <c r="AH1521" s="121">
        <v>3.0134715000000001</v>
      </c>
      <c r="AI1521" s="121">
        <v>3.0134715000000001</v>
      </c>
      <c r="AJ1521" s="121">
        <v>0</v>
      </c>
      <c r="AK1521" s="121">
        <v>0</v>
      </c>
      <c r="AL1521" s="121">
        <v>0</v>
      </c>
      <c r="AM1521" s="121">
        <v>0</v>
      </c>
      <c r="AN1521" s="121">
        <v>0</v>
      </c>
      <c r="AO1521"/>
      <c r="AP1521" s="282">
        <v>4.0237310999999996E-3</v>
      </c>
      <c r="AQ1521" s="282">
        <v>3.7421691000000001E-3</v>
      </c>
      <c r="AR1521" s="282">
        <v>1.8146319999999999E-4</v>
      </c>
      <c r="AS1521" s="283">
        <v>1.0009873E-4</v>
      </c>
      <c r="AT1521" s="255">
        <f t="shared" si="560"/>
        <v>2.2435067273199999E-7</v>
      </c>
      <c r="AU1521" s="256">
        <f t="shared" si="561"/>
        <v>6.7109170359800005E-10</v>
      </c>
      <c r="AV1521" s="256">
        <f t="shared" si="562"/>
        <v>1.4019429999999999E-2</v>
      </c>
      <c r="AW1521" s="272">
        <v>2.2037996999999999E-7</v>
      </c>
      <c r="AX1521" s="272">
        <v>6.6493955000000004E-10</v>
      </c>
      <c r="AY1521" s="272">
        <v>1.8167097999999998E-14</v>
      </c>
      <c r="AZ1521" s="273">
        <v>0</v>
      </c>
      <c r="BA1521" s="273">
        <v>0</v>
      </c>
      <c r="BB1521" s="272">
        <v>1.5781531999999998E-11</v>
      </c>
      <c r="BC1521" s="272">
        <v>3.9549212000000002E-9</v>
      </c>
      <c r="BD1521" s="272">
        <v>2.2371622000000002E-12</v>
      </c>
      <c r="BE1521" s="272">
        <v>3.8968242999999996E-12</v>
      </c>
      <c r="BF1521" s="273">
        <v>0</v>
      </c>
      <c r="BG1521" s="273">
        <v>0</v>
      </c>
      <c r="BH1521" s="273">
        <v>0</v>
      </c>
      <c r="BI1521" s="273">
        <v>0</v>
      </c>
      <c r="BJ1521" s="273">
        <v>0</v>
      </c>
      <c r="BK1521" s="273">
        <v>0</v>
      </c>
      <c r="BL1521" s="273">
        <v>0</v>
      </c>
      <c r="BM1521" s="273">
        <v>0</v>
      </c>
      <c r="BN1521" s="273">
        <v>0</v>
      </c>
      <c r="BO1521" s="273">
        <v>1.4019429999999999E-2</v>
      </c>
      <c r="BP1521" s="273">
        <v>0</v>
      </c>
      <c r="BQ1521" s="273">
        <v>0</v>
      </c>
      <c r="BR1521" s="273">
        <v>0</v>
      </c>
      <c r="BS1521"/>
      <c r="BT1521" s="274">
        <v>1.0401413000000001E-5</v>
      </c>
      <c r="BU1521" s="274">
        <v>3.2061596000000003E-8</v>
      </c>
      <c r="BV1521" s="274">
        <v>6.6215281999999999E-6</v>
      </c>
      <c r="BW1521" s="121">
        <v>0</v>
      </c>
      <c r="BX1521" s="274">
        <v>4.9914781E-8</v>
      </c>
      <c r="BY1521" s="274">
        <v>1.021667E-8</v>
      </c>
      <c r="BZ1521" s="121">
        <v>0</v>
      </c>
      <c r="CA1521" s="274">
        <v>1.5506706E-8</v>
      </c>
      <c r="CB1521" s="121">
        <v>0</v>
      </c>
      <c r="CC1521" s="121">
        <v>0</v>
      </c>
      <c r="CD1521" s="121">
        <v>0</v>
      </c>
      <c r="CE1521" s="121">
        <v>0</v>
      </c>
      <c r="CF1521" s="121">
        <v>0</v>
      </c>
      <c r="CG1521" s="274">
        <v>2.1440075E-8</v>
      </c>
      <c r="CH1521" s="274">
        <v>3.6507452000000001E-6</v>
      </c>
      <c r="CI1521" s="121">
        <v>0</v>
      </c>
      <c r="CJ1521" s="121">
        <v>0</v>
      </c>
      <c r="CK1521"/>
      <c r="CL1521" s="322">
        <v>0</v>
      </c>
      <c r="CM1521" s="322">
        <v>0.23747841</v>
      </c>
      <c r="CN1521" s="322">
        <v>4.2991667E-4</v>
      </c>
      <c r="CO1521" s="322">
        <v>2.4279278999999999E-5</v>
      </c>
      <c r="CP1521" s="322">
        <v>9.3541613000000008E-6</v>
      </c>
      <c r="CQ1521" s="322">
        <v>0</v>
      </c>
      <c r="CR1521" s="322">
        <v>0</v>
      </c>
      <c r="CS1521" s="322">
        <v>1.7342341000000001E-6</v>
      </c>
      <c r="CT1521" s="322">
        <v>0</v>
      </c>
      <c r="CU1521" s="322">
        <v>0.18104662999999999</v>
      </c>
      <c r="CV1521" s="159"/>
      <c r="CW1521" s="135"/>
      <c r="CX1521" s="78" t="s">
        <v>3461</v>
      </c>
      <c r="DB1521" s="17"/>
      <c r="DC1521"/>
      <c r="DD1521"/>
      <c r="DE1521"/>
      <c r="DF1521"/>
      <c r="DG1521"/>
      <c r="DH1521"/>
    </row>
    <row r="1522" spans="1:112" ht="14.4" customHeight="1">
      <c r="A1522" t="s">
        <v>3149</v>
      </c>
      <c r="B1522" s="168" t="s">
        <v>3694</v>
      </c>
      <c r="C1522" s="279" t="str">
        <f t="shared" si="545"/>
        <v>B.046.04.114</v>
      </c>
      <c r="D1522" s="14" t="s">
        <v>3695</v>
      </c>
      <c r="E1522" s="278" t="s">
        <v>1810</v>
      </c>
      <c r="F1522" s="281" t="str">
        <f t="shared" si="546"/>
        <v>Electricity Jiangsu production</v>
      </c>
      <c r="G1522" s="319">
        <f t="shared" si="552"/>
        <v>3.4447695369000005E-2</v>
      </c>
      <c r="H1522" s="319">
        <f t="shared" si="553"/>
        <v>1.4921280899999999E-4</v>
      </c>
      <c r="I1522" s="319">
        <f t="shared" si="554"/>
        <v>4.3777425999999998E-4</v>
      </c>
      <c r="J1522" s="319">
        <f t="shared" si="555"/>
        <v>2.2456392999999999E-3</v>
      </c>
      <c r="K1522" s="319">
        <v>3.1615069000000003E-2</v>
      </c>
      <c r="L1522" s="319">
        <v>1.6485587000000001E-4</v>
      </c>
      <c r="M1522" s="319">
        <v>2.7291838999999999E-4</v>
      </c>
      <c r="N1522" s="319">
        <v>1.1427298999999999E-4</v>
      </c>
      <c r="O1522" s="319">
        <v>3.4939818999999999E-5</v>
      </c>
      <c r="P1522" s="319">
        <v>0</v>
      </c>
      <c r="Q1522" s="319">
        <v>0</v>
      </c>
      <c r="R1522" s="319">
        <v>0</v>
      </c>
      <c r="S1522" s="319">
        <v>0</v>
      </c>
      <c r="T1522" s="319">
        <v>0</v>
      </c>
      <c r="U1522" s="319">
        <v>2.2456392999999999E-3</v>
      </c>
      <c r="V1522" s="319">
        <v>0</v>
      </c>
      <c r="W1522" s="319">
        <v>0</v>
      </c>
      <c r="X1522" s="319">
        <v>0</v>
      </c>
      <c r="Y1522" s="210"/>
      <c r="Z1522" s="320">
        <f t="shared" si="547"/>
        <v>0.23770728571428573</v>
      </c>
      <c r="AA1522" s="210"/>
      <c r="AB1522" s="321">
        <f t="shared" si="548"/>
        <v>3.1615069000000003E-2</v>
      </c>
      <c r="AC1522" s="321">
        <f t="shared" si="549"/>
        <v>5.8698706899999991E-4</v>
      </c>
      <c r="AD1522" s="321">
        <f t="shared" si="556"/>
        <v>4.3777425999999998E-4</v>
      </c>
      <c r="AE1522" s="321">
        <f t="shared" si="550"/>
        <v>4.3777425999999998E-4</v>
      </c>
      <c r="AF1522" s="321">
        <f t="shared" si="551"/>
        <v>2.2456392999999999E-3</v>
      </c>
      <c r="AG1522"/>
      <c r="AH1522" s="121">
        <v>3.3178849000000001</v>
      </c>
      <c r="AI1522" s="121">
        <v>3.0134715000000001</v>
      </c>
      <c r="AJ1522" s="121">
        <v>0.30441338000000001</v>
      </c>
      <c r="AK1522" s="121">
        <v>0</v>
      </c>
      <c r="AL1522" s="121">
        <v>0</v>
      </c>
      <c r="AM1522" s="121">
        <v>0</v>
      </c>
      <c r="AN1522" s="121">
        <v>0</v>
      </c>
      <c r="AO1522"/>
      <c r="AP1522" s="282">
        <v>4.0424529999999997E-3</v>
      </c>
      <c r="AQ1522" s="282">
        <v>3.7603967999999999E-3</v>
      </c>
      <c r="AR1522" s="282">
        <v>1.8195740000000001E-4</v>
      </c>
      <c r="AS1522" s="283">
        <v>1.0009873E-4</v>
      </c>
      <c r="AT1522" s="255">
        <f t="shared" si="560"/>
        <v>2.2544345627299999E-7</v>
      </c>
      <c r="AU1522" s="256">
        <f t="shared" si="561"/>
        <v>6.7291939440699999E-10</v>
      </c>
      <c r="AV1522" s="256">
        <f t="shared" si="562"/>
        <v>1.4019429999999999E-2</v>
      </c>
      <c r="AW1522" s="272">
        <v>2.2059236E-7</v>
      </c>
      <c r="AX1522" s="272">
        <v>6.6558038999999997E-10</v>
      </c>
      <c r="AY1522" s="272">
        <v>1.8184606999999998E-14</v>
      </c>
      <c r="AZ1522" s="273">
        <v>0</v>
      </c>
      <c r="BA1522" s="273">
        <v>0</v>
      </c>
      <c r="BB1522" s="272">
        <v>1.6991573000000001E-11</v>
      </c>
      <c r="BC1522" s="272">
        <v>4.8341046999999999E-9</v>
      </c>
      <c r="BD1522" s="272">
        <v>2.4086954000000002E-12</v>
      </c>
      <c r="BE1522" s="272">
        <v>4.9121244E-12</v>
      </c>
      <c r="BF1522" s="273">
        <v>0</v>
      </c>
      <c r="BG1522" s="273">
        <v>0</v>
      </c>
      <c r="BH1522" s="273">
        <v>0</v>
      </c>
      <c r="BI1522" s="273">
        <v>0</v>
      </c>
      <c r="BJ1522" s="273">
        <v>0</v>
      </c>
      <c r="BK1522" s="273">
        <v>0</v>
      </c>
      <c r="BL1522" s="273">
        <v>0</v>
      </c>
      <c r="BM1522" s="273">
        <v>0</v>
      </c>
      <c r="BN1522" s="273">
        <v>0</v>
      </c>
      <c r="BO1522" s="273">
        <v>1.4019429999999999E-2</v>
      </c>
      <c r="BP1522" s="273">
        <v>0</v>
      </c>
      <c r="BQ1522" s="273">
        <v>0</v>
      </c>
      <c r="BR1522" s="273">
        <v>0</v>
      </c>
      <c r="BS1522"/>
      <c r="BT1522" s="274">
        <v>1.0814413999999999E-5</v>
      </c>
      <c r="BU1522" s="274">
        <v>3.945976E-8</v>
      </c>
      <c r="BV1522" s="274">
        <v>6.6279097999999997E-6</v>
      </c>
      <c r="BW1522" s="121">
        <v>0</v>
      </c>
      <c r="BX1522" s="274">
        <v>5.5575499000000003E-8</v>
      </c>
      <c r="BY1522" s="274">
        <v>1.1000028E-8</v>
      </c>
      <c r="BZ1522" s="121">
        <v>0</v>
      </c>
      <c r="CA1522" s="274">
        <v>1.6695674999999998E-8</v>
      </c>
      <c r="CB1522" s="121">
        <v>0</v>
      </c>
      <c r="CC1522" s="121">
        <v>0</v>
      </c>
      <c r="CD1522" s="121">
        <v>0</v>
      </c>
      <c r="CE1522" s="121">
        <v>0</v>
      </c>
      <c r="CF1522" s="121">
        <v>0</v>
      </c>
      <c r="CG1522" s="274">
        <v>2.3404642999999999E-8</v>
      </c>
      <c r="CH1522" s="274">
        <v>4.0403687999999998E-6</v>
      </c>
      <c r="CI1522" s="121">
        <v>0</v>
      </c>
      <c r="CJ1522" s="121">
        <v>0</v>
      </c>
      <c r="CK1522"/>
      <c r="CL1522" s="322">
        <v>0</v>
      </c>
      <c r="CM1522" s="322">
        <v>0.23770727999999999</v>
      </c>
      <c r="CN1522" s="322">
        <v>4.6288030999999999E-4</v>
      </c>
      <c r="CO1522" s="322">
        <v>2.9520659000000001E-5</v>
      </c>
      <c r="CP1522" s="322">
        <v>1.0131497E-5</v>
      </c>
      <c r="CQ1522" s="322">
        <v>0</v>
      </c>
      <c r="CR1522" s="322">
        <v>0</v>
      </c>
      <c r="CS1522" s="322">
        <v>2.0114618000000001E-6</v>
      </c>
      <c r="CT1522" s="322">
        <v>0</v>
      </c>
      <c r="CU1522" s="322">
        <v>0.18104662999999999</v>
      </c>
      <c r="CV1522" s="159"/>
      <c r="CW1522" s="135"/>
      <c r="CX1522" s="78" t="s">
        <v>3461</v>
      </c>
      <c r="DB1522" s="17"/>
      <c r="DC1522"/>
      <c r="DD1522"/>
      <c r="DE1522"/>
      <c r="DF1522"/>
      <c r="DG1522"/>
      <c r="DH1522"/>
    </row>
    <row r="1523" spans="1:112" ht="14.4" customHeight="1">
      <c r="A1523" t="s">
        <v>3150</v>
      </c>
      <c r="B1523" s="168" t="s">
        <v>3694</v>
      </c>
      <c r="C1523" s="279" t="str">
        <f t="shared" si="545"/>
        <v>B.046.04.115</v>
      </c>
      <c r="D1523" s="14" t="s">
        <v>3695</v>
      </c>
      <c r="E1523" s="278" t="s">
        <v>1810</v>
      </c>
      <c r="F1523" s="281" t="str">
        <f t="shared" si="546"/>
        <v>Electricity Xinjiang production</v>
      </c>
      <c r="G1523" s="319">
        <f t="shared" si="552"/>
        <v>2.9852864444999998E-2</v>
      </c>
      <c r="H1523" s="319">
        <f t="shared" si="553"/>
        <v>1.3104307499999998E-4</v>
      </c>
      <c r="I1523" s="319">
        <f t="shared" si="554"/>
        <v>3.4811637000000002E-4</v>
      </c>
      <c r="J1523" s="319">
        <f t="shared" si="555"/>
        <v>0</v>
      </c>
      <c r="K1523" s="319">
        <v>2.9373705E-2</v>
      </c>
      <c r="L1523" s="319">
        <v>1.1314138000000001E-4</v>
      </c>
      <c r="M1523" s="319">
        <v>2.3497498999999999E-4</v>
      </c>
      <c r="N1523" s="319">
        <v>9.8705675999999993E-5</v>
      </c>
      <c r="O1523" s="319">
        <v>3.2337398999999997E-5</v>
      </c>
      <c r="P1523" s="319">
        <v>0</v>
      </c>
      <c r="Q1523" s="319">
        <v>0</v>
      </c>
      <c r="R1523" s="319">
        <v>0</v>
      </c>
      <c r="S1523" s="319">
        <v>0</v>
      </c>
      <c r="T1523" s="319">
        <v>0</v>
      </c>
      <c r="U1523" s="319">
        <v>0</v>
      </c>
      <c r="V1523" s="319">
        <v>0</v>
      </c>
      <c r="W1523" s="319">
        <v>0</v>
      </c>
      <c r="X1523" s="319">
        <v>0</v>
      </c>
      <c r="Y1523" s="210"/>
      <c r="Z1523" s="320">
        <f t="shared" si="547"/>
        <v>0.22085492481203006</v>
      </c>
      <c r="AA1523" s="210"/>
      <c r="AB1523" s="321">
        <f t="shared" si="548"/>
        <v>2.9373705E-2</v>
      </c>
      <c r="AC1523" s="321">
        <f t="shared" si="549"/>
        <v>4.7915944500000001E-4</v>
      </c>
      <c r="AD1523" s="321">
        <f t="shared" si="556"/>
        <v>3.4811637000000002E-4</v>
      </c>
      <c r="AE1523" s="321">
        <f t="shared" si="550"/>
        <v>3.4811637000000002E-4</v>
      </c>
      <c r="AF1523" s="321">
        <f t="shared" si="551"/>
        <v>0</v>
      </c>
      <c r="AG1523"/>
      <c r="AH1523" s="121">
        <v>2.8760284999999999</v>
      </c>
      <c r="AI1523" s="121">
        <v>2.8760284999999999</v>
      </c>
      <c r="AJ1523" s="121">
        <v>0</v>
      </c>
      <c r="AK1523" s="121">
        <v>0</v>
      </c>
      <c r="AL1523" s="121">
        <v>0</v>
      </c>
      <c r="AM1523" s="121">
        <v>0</v>
      </c>
      <c r="AN1523" s="121">
        <v>0</v>
      </c>
      <c r="AO1523"/>
      <c r="AP1523" s="282">
        <v>3.7473177999999998E-3</v>
      </c>
      <c r="AQ1523" s="282">
        <v>3.4802173E-3</v>
      </c>
      <c r="AR1523" s="282">
        <v>1.6876076999999999E-4</v>
      </c>
      <c r="AS1523" s="283">
        <v>9.8339718999999995E-5</v>
      </c>
      <c r="AT1523" s="255">
        <f t="shared" si="560"/>
        <v>2.0864612352399999E-7</v>
      </c>
      <c r="AU1523" s="256">
        <f t="shared" si="561"/>
        <v>6.2411528280200006E-10</v>
      </c>
      <c r="AV1523" s="256">
        <f t="shared" si="562"/>
        <v>1.377307E-2</v>
      </c>
      <c r="AW1523" s="272">
        <v>2.0495336999999999E-7</v>
      </c>
      <c r="AX1523" s="272">
        <v>6.1839377999999996E-10</v>
      </c>
      <c r="AY1523" s="272">
        <v>1.6895402E-14</v>
      </c>
      <c r="AZ1523" s="273">
        <v>0</v>
      </c>
      <c r="BA1523" s="273">
        <v>0</v>
      </c>
      <c r="BB1523" s="272">
        <v>1.4676824E-11</v>
      </c>
      <c r="BC1523" s="272">
        <v>3.6780767E-9</v>
      </c>
      <c r="BD1523" s="272">
        <v>2.0805607999999998E-12</v>
      </c>
      <c r="BE1523" s="272">
        <v>3.6240466000000001E-12</v>
      </c>
      <c r="BF1523" s="273">
        <v>0</v>
      </c>
      <c r="BG1523" s="273">
        <v>0</v>
      </c>
      <c r="BH1523" s="273">
        <v>0</v>
      </c>
      <c r="BI1523" s="273">
        <v>0</v>
      </c>
      <c r="BJ1523" s="273">
        <v>0</v>
      </c>
      <c r="BK1523" s="273">
        <v>0</v>
      </c>
      <c r="BL1523" s="273">
        <v>0</v>
      </c>
      <c r="BM1523" s="273">
        <v>0</v>
      </c>
      <c r="BN1523" s="273">
        <v>0</v>
      </c>
      <c r="BO1523" s="273">
        <v>1.377307E-2</v>
      </c>
      <c r="BP1523" s="273">
        <v>0</v>
      </c>
      <c r="BQ1523" s="273">
        <v>0</v>
      </c>
      <c r="BR1523" s="273">
        <v>0</v>
      </c>
      <c r="BS1523"/>
      <c r="BT1523" s="274">
        <v>9.7629084999999992E-6</v>
      </c>
      <c r="BU1523" s="274">
        <v>2.9817285000000003E-8</v>
      </c>
      <c r="BV1523" s="274">
        <v>6.1580212999999999E-6</v>
      </c>
      <c r="BW1523" s="121">
        <v>0</v>
      </c>
      <c r="BX1523" s="274">
        <v>4.6420746999999998E-8</v>
      </c>
      <c r="BY1523" s="274">
        <v>9.5015029E-9</v>
      </c>
      <c r="BZ1523" s="121">
        <v>0</v>
      </c>
      <c r="CA1523" s="274">
        <v>1.4421237E-8</v>
      </c>
      <c r="CB1523" s="121">
        <v>0</v>
      </c>
      <c r="CC1523" s="121">
        <v>0</v>
      </c>
      <c r="CD1523" s="121">
        <v>0</v>
      </c>
      <c r="CE1523" s="121">
        <v>0</v>
      </c>
      <c r="CF1523" s="121">
        <v>0</v>
      </c>
      <c r="CG1523" s="274">
        <v>1.9939269E-8</v>
      </c>
      <c r="CH1523" s="274">
        <v>3.4847871999999998E-6</v>
      </c>
      <c r="CI1523" s="121">
        <v>0</v>
      </c>
      <c r="CJ1523" s="121">
        <v>0</v>
      </c>
      <c r="CK1523"/>
      <c r="CL1523" s="322">
        <v>0</v>
      </c>
      <c r="CM1523" s="322">
        <v>0.22085492000000001</v>
      </c>
      <c r="CN1523" s="322">
        <v>3.9982249999999999E-4</v>
      </c>
      <c r="CO1523" s="322">
        <v>2.2579729999999999E-5</v>
      </c>
      <c r="CP1523" s="322">
        <v>8.6993699999999997E-6</v>
      </c>
      <c r="CQ1523" s="322">
        <v>0</v>
      </c>
      <c r="CR1523" s="322">
        <v>0</v>
      </c>
      <c r="CS1523" s="322">
        <v>1.6128377E-6</v>
      </c>
      <c r="CT1523" s="322">
        <v>0</v>
      </c>
      <c r="CU1523" s="322">
        <v>0.17845337</v>
      </c>
      <c r="CV1523" s="159"/>
      <c r="CW1523" s="135"/>
      <c r="CX1523" s="78" t="s">
        <v>3461</v>
      </c>
      <c r="DB1523" s="17"/>
      <c r="DC1523"/>
      <c r="DD1523"/>
      <c r="DE1523"/>
      <c r="DF1523"/>
      <c r="DG1523"/>
      <c r="DH1523"/>
    </row>
    <row r="1524" spans="1:112" ht="14.4" customHeight="1">
      <c r="A1524" t="s">
        <v>3151</v>
      </c>
      <c r="B1524" s="168" t="s">
        <v>3694</v>
      </c>
      <c r="C1524" s="279" t="str">
        <f t="shared" si="545"/>
        <v>B.046.04.116</v>
      </c>
      <c r="D1524" s="14" t="s">
        <v>3695</v>
      </c>
      <c r="E1524" s="278" t="s">
        <v>1810</v>
      </c>
      <c r="F1524" s="281" t="str">
        <f t="shared" si="546"/>
        <v>Electricity Hainan production</v>
      </c>
      <c r="G1524" s="319">
        <f t="shared" si="552"/>
        <v>3.6715192073000003E-2</v>
      </c>
      <c r="H1524" s="319">
        <f t="shared" si="553"/>
        <v>1.5668800299999998E-4</v>
      </c>
      <c r="I1524" s="319">
        <f t="shared" si="554"/>
        <v>5.0892337000000003E-4</v>
      </c>
      <c r="J1524" s="319">
        <f t="shared" si="555"/>
        <v>5.0284826999999997E-3</v>
      </c>
      <c r="K1524" s="319">
        <v>3.1021098E-2</v>
      </c>
      <c r="L1524" s="319">
        <v>2.1595516999999999E-4</v>
      </c>
      <c r="M1524" s="319">
        <v>2.9296820000000002E-4</v>
      </c>
      <c r="N1524" s="319">
        <v>1.2223489999999999E-4</v>
      </c>
      <c r="O1524" s="319">
        <v>3.4453102999999999E-5</v>
      </c>
      <c r="P1524" s="319">
        <v>0</v>
      </c>
      <c r="Q1524" s="319">
        <v>0</v>
      </c>
      <c r="R1524" s="319">
        <v>0</v>
      </c>
      <c r="S1524" s="319">
        <v>0</v>
      </c>
      <c r="T1524" s="319">
        <v>0</v>
      </c>
      <c r="U1524" s="319">
        <v>5.0284826999999997E-3</v>
      </c>
      <c r="V1524" s="319">
        <v>0</v>
      </c>
      <c r="W1524" s="319">
        <v>0</v>
      </c>
      <c r="X1524" s="319">
        <v>0</v>
      </c>
      <c r="Y1524" s="210"/>
      <c r="Z1524" s="320">
        <f t="shared" si="547"/>
        <v>0.23324133834586466</v>
      </c>
      <c r="AA1524" s="210"/>
      <c r="AB1524" s="321">
        <f t="shared" si="548"/>
        <v>3.1021098E-2</v>
      </c>
      <c r="AC1524" s="321">
        <f t="shared" si="549"/>
        <v>6.6561137300000001E-4</v>
      </c>
      <c r="AD1524" s="321">
        <f t="shared" si="556"/>
        <v>5.0892337000000003E-4</v>
      </c>
      <c r="AE1524" s="321">
        <f t="shared" si="550"/>
        <v>5.0892337000000003E-4</v>
      </c>
      <c r="AF1524" s="321">
        <f t="shared" si="551"/>
        <v>5.0284826999999997E-3</v>
      </c>
      <c r="AG1524"/>
      <c r="AH1524" s="121">
        <v>3.6558508999999999</v>
      </c>
      <c r="AI1524" s="121">
        <v>2.9742020999999998</v>
      </c>
      <c r="AJ1524" s="121">
        <v>0.68164884999999997</v>
      </c>
      <c r="AK1524" s="121">
        <v>0</v>
      </c>
      <c r="AL1524" s="121">
        <v>0</v>
      </c>
      <c r="AM1524" s="121">
        <v>0</v>
      </c>
      <c r="AN1524" s="121">
        <v>0</v>
      </c>
      <c r="AO1524"/>
      <c r="AP1524" s="282">
        <v>3.9866783000000001E-3</v>
      </c>
      <c r="AQ1524" s="282">
        <v>3.7081416000000001E-3</v>
      </c>
      <c r="AR1524" s="282">
        <v>1.7894056999999999E-4</v>
      </c>
      <c r="AS1524" s="283">
        <v>9.9596156E-5</v>
      </c>
      <c r="AT1524" s="255">
        <f t="shared" si="560"/>
        <v>2.2231064445000001E-7</v>
      </c>
      <c r="AU1524" s="256">
        <f t="shared" si="561"/>
        <v>6.6176247186200004E-10</v>
      </c>
      <c r="AV1524" s="256">
        <f t="shared" si="562"/>
        <v>1.3949041000000001E-2</v>
      </c>
      <c r="AW1524" s="272">
        <v>2.1644795999999999E-7</v>
      </c>
      <c r="AX1524" s="272">
        <v>6.5307574000000003E-10</v>
      </c>
      <c r="AY1524" s="272">
        <v>1.7842962E-14</v>
      </c>
      <c r="AZ1524" s="273">
        <v>0</v>
      </c>
      <c r="BA1524" s="273">
        <v>0</v>
      </c>
      <c r="BB1524" s="272">
        <v>1.8175449999999999E-11</v>
      </c>
      <c r="BC1524" s="272">
        <v>5.8445090000000002E-9</v>
      </c>
      <c r="BD1524" s="272">
        <v>2.5765199E-12</v>
      </c>
      <c r="BE1524" s="272">
        <v>6.092369E-12</v>
      </c>
      <c r="BF1524" s="273">
        <v>0</v>
      </c>
      <c r="BG1524" s="273">
        <v>0</v>
      </c>
      <c r="BH1524" s="273">
        <v>0</v>
      </c>
      <c r="BI1524" s="273">
        <v>0</v>
      </c>
      <c r="BJ1524" s="273">
        <v>0</v>
      </c>
      <c r="BK1524" s="273">
        <v>0</v>
      </c>
      <c r="BL1524" s="273">
        <v>0</v>
      </c>
      <c r="BM1524" s="273">
        <v>0</v>
      </c>
      <c r="BN1524" s="273">
        <v>0</v>
      </c>
      <c r="BO1524" s="273">
        <v>1.3949041000000001E-2</v>
      </c>
      <c r="BP1524" s="273">
        <v>0</v>
      </c>
      <c r="BQ1524" s="273">
        <v>0</v>
      </c>
      <c r="BR1524" s="273">
        <v>0</v>
      </c>
      <c r="BS1524"/>
      <c r="BT1524" s="274">
        <v>1.1143783999999999E-5</v>
      </c>
      <c r="BU1524" s="274">
        <v>4.7986488999999997E-8</v>
      </c>
      <c r="BV1524" s="274">
        <v>6.5033873000000004E-6</v>
      </c>
      <c r="BW1524" s="121">
        <v>0</v>
      </c>
      <c r="BX1524" s="274">
        <v>6.1592084E-8</v>
      </c>
      <c r="BY1524" s="274">
        <v>1.1766448E-8</v>
      </c>
      <c r="BZ1524" s="121">
        <v>0</v>
      </c>
      <c r="CA1524" s="274">
        <v>1.7858936000000001E-8</v>
      </c>
      <c r="CB1524" s="121">
        <v>0</v>
      </c>
      <c r="CC1524" s="121">
        <v>0</v>
      </c>
      <c r="CD1524" s="121">
        <v>0</v>
      </c>
      <c r="CE1524" s="121">
        <v>0</v>
      </c>
      <c r="CF1524" s="121">
        <v>0</v>
      </c>
      <c r="CG1524" s="274">
        <v>2.5410377000000002E-8</v>
      </c>
      <c r="CH1524" s="274">
        <v>4.4757820000000003E-6</v>
      </c>
      <c r="CI1524" s="121">
        <v>0</v>
      </c>
      <c r="CJ1524" s="121">
        <v>0</v>
      </c>
      <c r="CK1524"/>
      <c r="CL1524" s="322">
        <v>0</v>
      </c>
      <c r="CM1524" s="322">
        <v>0.23324133999999999</v>
      </c>
      <c r="CN1524" s="322">
        <v>4.9513121999999999E-4</v>
      </c>
      <c r="CO1524" s="322">
        <v>3.5530302E-5</v>
      </c>
      <c r="CP1524" s="322">
        <v>1.0907704999999999E-5</v>
      </c>
      <c r="CQ1524" s="322">
        <v>0</v>
      </c>
      <c r="CR1524" s="322">
        <v>0</v>
      </c>
      <c r="CS1524" s="322">
        <v>2.3203237E-6</v>
      </c>
      <c r="CT1524" s="322">
        <v>0</v>
      </c>
      <c r="CU1524" s="322">
        <v>0.18030570000000001</v>
      </c>
      <c r="CV1524" s="159"/>
      <c r="CW1524" s="135"/>
      <c r="CX1524" s="78" t="s">
        <v>3461</v>
      </c>
      <c r="DC1524"/>
      <c r="DD1524"/>
      <c r="DE1524"/>
      <c r="DF1524"/>
      <c r="DG1524"/>
      <c r="DH1524"/>
    </row>
    <row r="1525" spans="1:112" ht="14.4" customHeight="1">
      <c r="A1525" t="s">
        <v>3152</v>
      </c>
      <c r="B1525" s="168" t="s">
        <v>3694</v>
      </c>
      <c r="C1525" s="279" t="str">
        <f t="shared" si="545"/>
        <v>B.046.04.117</v>
      </c>
      <c r="D1525" s="14" t="s">
        <v>3695</v>
      </c>
      <c r="E1525" s="278" t="s">
        <v>1810</v>
      </c>
      <c r="F1525" s="281" t="str">
        <f t="shared" si="546"/>
        <v>Electricity Jilin production</v>
      </c>
      <c r="G1525" s="319">
        <f t="shared" si="552"/>
        <v>2.8889868688999999E-2</v>
      </c>
      <c r="H1525" s="319">
        <f t="shared" si="553"/>
        <v>1.26815879E-4</v>
      </c>
      <c r="I1525" s="319">
        <f t="shared" si="554"/>
        <v>3.3688681000000002E-4</v>
      </c>
      <c r="J1525" s="319">
        <f t="shared" si="555"/>
        <v>0</v>
      </c>
      <c r="K1525" s="319">
        <v>2.8426165999999999E-2</v>
      </c>
      <c r="L1525" s="319">
        <v>1.0949166E-4</v>
      </c>
      <c r="M1525" s="319">
        <v>2.2739515E-4</v>
      </c>
      <c r="N1525" s="319">
        <v>9.5521622000000004E-5</v>
      </c>
      <c r="O1525" s="319">
        <v>3.1294256999999999E-5</v>
      </c>
      <c r="P1525" s="319">
        <v>0</v>
      </c>
      <c r="Q1525" s="319">
        <v>0</v>
      </c>
      <c r="R1525" s="319">
        <v>0</v>
      </c>
      <c r="S1525" s="319">
        <v>0</v>
      </c>
      <c r="T1525" s="319">
        <v>0</v>
      </c>
      <c r="U1525" s="319">
        <v>0</v>
      </c>
      <c r="V1525" s="319">
        <v>0</v>
      </c>
      <c r="W1525" s="319">
        <v>0</v>
      </c>
      <c r="X1525" s="319">
        <v>0</v>
      </c>
      <c r="Y1525" s="210"/>
      <c r="Z1525" s="320">
        <f t="shared" si="547"/>
        <v>0.21373057142857141</v>
      </c>
      <c r="AA1525" s="210"/>
      <c r="AB1525" s="321">
        <f t="shared" si="548"/>
        <v>2.8426165999999999E-2</v>
      </c>
      <c r="AC1525" s="321">
        <f t="shared" si="549"/>
        <v>4.6370268900000004E-4</v>
      </c>
      <c r="AD1525" s="321">
        <f t="shared" si="556"/>
        <v>3.3688681000000002E-4</v>
      </c>
      <c r="AE1525" s="321">
        <f t="shared" si="550"/>
        <v>3.3688681000000002E-4</v>
      </c>
      <c r="AF1525" s="321">
        <f t="shared" si="551"/>
        <v>0</v>
      </c>
      <c r="AG1525"/>
      <c r="AH1525" s="121">
        <v>2.8171244</v>
      </c>
      <c r="AI1525" s="121">
        <v>2.8171244</v>
      </c>
      <c r="AJ1525" s="121">
        <v>0</v>
      </c>
      <c r="AK1525" s="121">
        <v>0</v>
      </c>
      <c r="AL1525" s="121">
        <v>0</v>
      </c>
      <c r="AM1525" s="121">
        <v>0</v>
      </c>
      <c r="AN1525" s="121">
        <v>0</v>
      </c>
      <c r="AO1525"/>
      <c r="AP1525" s="282">
        <v>3.6288549999999998E-3</v>
      </c>
      <c r="AQ1525" s="282">
        <v>3.3679522000000001E-3</v>
      </c>
      <c r="AR1525" s="282">
        <v>1.6331688E-4</v>
      </c>
      <c r="AS1525" s="283">
        <v>9.7585857999999995E-5</v>
      </c>
      <c r="AT1525" s="255">
        <f t="shared" si="560"/>
        <v>2.0191560247799999E-7</v>
      </c>
      <c r="AU1525" s="256">
        <f t="shared" si="561"/>
        <v>6.0398253818899999E-10</v>
      </c>
      <c r="AV1525" s="256">
        <f t="shared" si="562"/>
        <v>1.3667487000000001E-2</v>
      </c>
      <c r="AW1525" s="272">
        <v>1.9834196999999999E-7</v>
      </c>
      <c r="AX1525" s="272">
        <v>5.9844559999999998E-10</v>
      </c>
      <c r="AY1525" s="272">
        <v>1.6350389E-14</v>
      </c>
      <c r="AZ1525" s="273">
        <v>0</v>
      </c>
      <c r="BA1525" s="273">
        <v>0</v>
      </c>
      <c r="BB1525" s="272">
        <v>1.4203378E-11</v>
      </c>
      <c r="BC1525" s="272">
        <v>3.5594291000000001E-9</v>
      </c>
      <c r="BD1525" s="272">
        <v>2.0134459000000001E-12</v>
      </c>
      <c r="BE1525" s="272">
        <v>3.5071418999999998E-12</v>
      </c>
      <c r="BF1525" s="273">
        <v>0</v>
      </c>
      <c r="BG1525" s="273">
        <v>0</v>
      </c>
      <c r="BH1525" s="273">
        <v>0</v>
      </c>
      <c r="BI1525" s="273">
        <v>0</v>
      </c>
      <c r="BJ1525" s="273">
        <v>0</v>
      </c>
      <c r="BK1525" s="273">
        <v>0</v>
      </c>
      <c r="BL1525" s="273">
        <v>0</v>
      </c>
      <c r="BM1525" s="273">
        <v>0</v>
      </c>
      <c r="BN1525" s="273">
        <v>0</v>
      </c>
      <c r="BO1525" s="273">
        <v>1.3667487000000001E-2</v>
      </c>
      <c r="BP1525" s="273">
        <v>0</v>
      </c>
      <c r="BQ1525" s="273">
        <v>0</v>
      </c>
      <c r="BR1525" s="273">
        <v>0</v>
      </c>
      <c r="BS1525"/>
      <c r="BT1525" s="274">
        <v>9.4892635999999992E-6</v>
      </c>
      <c r="BU1525" s="274">
        <v>2.8855437E-8</v>
      </c>
      <c r="BV1525" s="274">
        <v>5.9593753999999998E-6</v>
      </c>
      <c r="BW1525" s="121">
        <v>0</v>
      </c>
      <c r="BX1525" s="274">
        <v>4.4923302999999999E-8</v>
      </c>
      <c r="BY1525" s="274">
        <v>9.1950027999999998E-9</v>
      </c>
      <c r="BZ1525" s="121">
        <v>0</v>
      </c>
      <c r="CA1525" s="274">
        <v>1.3956035999999999E-8</v>
      </c>
      <c r="CB1525" s="121">
        <v>0</v>
      </c>
      <c r="CC1525" s="121">
        <v>0</v>
      </c>
      <c r="CD1525" s="121">
        <v>0</v>
      </c>
      <c r="CE1525" s="121">
        <v>0</v>
      </c>
      <c r="CF1525" s="121">
        <v>0</v>
      </c>
      <c r="CG1525" s="274">
        <v>1.9296067000000001E-8</v>
      </c>
      <c r="CH1525" s="274">
        <v>3.4136623000000001E-6</v>
      </c>
      <c r="CI1525" s="121">
        <v>0</v>
      </c>
      <c r="CJ1525" s="121">
        <v>0</v>
      </c>
      <c r="CK1525"/>
      <c r="CL1525" s="322">
        <v>0</v>
      </c>
      <c r="CM1525" s="322">
        <v>0.21373057000000001</v>
      </c>
      <c r="CN1525" s="322">
        <v>3.8692499999999999E-4</v>
      </c>
      <c r="CO1525" s="322">
        <v>2.1851351000000002E-5</v>
      </c>
      <c r="CP1525" s="322">
        <v>8.4187451999999992E-6</v>
      </c>
      <c r="CQ1525" s="322">
        <v>0</v>
      </c>
      <c r="CR1525" s="322">
        <v>0</v>
      </c>
      <c r="CS1525" s="322">
        <v>1.5608107E-6</v>
      </c>
      <c r="CT1525" s="322">
        <v>0</v>
      </c>
      <c r="CU1525" s="322">
        <v>0.17734196999999999</v>
      </c>
      <c r="CV1525" s="159"/>
      <c r="CW1525" s="135"/>
      <c r="CX1525" s="78" t="s">
        <v>3461</v>
      </c>
      <c r="DC1525"/>
      <c r="DD1525"/>
      <c r="DE1525"/>
      <c r="DF1525"/>
      <c r="DG1525"/>
      <c r="DH1525"/>
    </row>
    <row r="1526" spans="1:112" ht="14.4" customHeight="1">
      <c r="A1526" t="s">
        <v>3153</v>
      </c>
      <c r="B1526" s="168" t="s">
        <v>3694</v>
      </c>
      <c r="C1526" s="279" t="str">
        <f t="shared" si="545"/>
        <v>B.046.04.118</v>
      </c>
      <c r="D1526" s="14" t="s">
        <v>3695</v>
      </c>
      <c r="E1526" s="278" t="s">
        <v>1810</v>
      </c>
      <c r="F1526" s="281" t="str">
        <f t="shared" si="546"/>
        <v>Electricity Liaoning production</v>
      </c>
      <c r="G1526" s="319">
        <f t="shared" si="552"/>
        <v>2.9566306899999999E-2</v>
      </c>
      <c r="H1526" s="319">
        <f t="shared" si="553"/>
        <v>1.2702161E-4</v>
      </c>
      <c r="I1526" s="319">
        <f t="shared" si="554"/>
        <v>3.9462909000000004E-4</v>
      </c>
      <c r="J1526" s="319">
        <f t="shared" si="555"/>
        <v>3.1031962E-3</v>
      </c>
      <c r="K1526" s="319">
        <v>2.594146E-2</v>
      </c>
      <c r="L1526" s="319">
        <v>1.5945402000000001E-4</v>
      </c>
      <c r="M1526" s="319">
        <v>2.3517507E-4</v>
      </c>
      <c r="N1526" s="319">
        <v>9.8276326000000004E-5</v>
      </c>
      <c r="O1526" s="319">
        <v>2.8745284E-5</v>
      </c>
      <c r="P1526" s="319">
        <v>0</v>
      </c>
      <c r="Q1526" s="319">
        <v>0</v>
      </c>
      <c r="R1526" s="319">
        <v>0</v>
      </c>
      <c r="S1526" s="319">
        <v>0</v>
      </c>
      <c r="T1526" s="319">
        <v>0</v>
      </c>
      <c r="U1526" s="319">
        <v>3.1031962E-3</v>
      </c>
      <c r="V1526" s="319">
        <v>0</v>
      </c>
      <c r="W1526" s="319">
        <v>0</v>
      </c>
      <c r="X1526" s="319">
        <v>0</v>
      </c>
      <c r="Y1526" s="210"/>
      <c r="Z1526" s="320">
        <f t="shared" si="547"/>
        <v>0.1950485714285714</v>
      </c>
      <c r="AA1526" s="210"/>
      <c r="AB1526" s="321">
        <f t="shared" si="548"/>
        <v>2.594146E-2</v>
      </c>
      <c r="AC1526" s="321">
        <f t="shared" si="549"/>
        <v>5.2165070000000004E-4</v>
      </c>
      <c r="AD1526" s="321">
        <f t="shared" si="556"/>
        <v>3.9462909000000004E-4</v>
      </c>
      <c r="AE1526" s="321">
        <f t="shared" si="550"/>
        <v>3.9462909000000004E-4</v>
      </c>
      <c r="AF1526" s="321">
        <f t="shared" si="551"/>
        <v>3.1031962E-3</v>
      </c>
      <c r="AG1526"/>
      <c r="AH1526" s="121">
        <v>3.0807083</v>
      </c>
      <c r="AI1526" s="121">
        <v>2.6600465999999998</v>
      </c>
      <c r="AJ1526" s="121">
        <v>0.42066171000000002</v>
      </c>
      <c r="AK1526" s="121">
        <v>0</v>
      </c>
      <c r="AL1526" s="121">
        <v>0</v>
      </c>
      <c r="AM1526" s="121">
        <v>0</v>
      </c>
      <c r="AN1526" s="121">
        <v>0</v>
      </c>
      <c r="AO1526"/>
      <c r="AP1526" s="282">
        <v>3.3388253999999998E-3</v>
      </c>
      <c r="AQ1526" s="282">
        <v>3.0937670999999999E-3</v>
      </c>
      <c r="AR1526" s="282">
        <v>1.4948275999999999E-4</v>
      </c>
      <c r="AS1526" s="283">
        <v>9.5575558999999995E-5</v>
      </c>
      <c r="AT1526" s="255">
        <f t="shared" si="560"/>
        <v>1.8547764138300001E-7</v>
      </c>
      <c r="AU1526" s="256">
        <f t="shared" si="561"/>
        <v>5.5282083721599996E-10</v>
      </c>
      <c r="AV1526" s="256">
        <f t="shared" si="562"/>
        <v>1.3385932999999999E-2</v>
      </c>
      <c r="AW1526" s="272">
        <v>1.8100506999999999E-7</v>
      </c>
      <c r="AX1526" s="272">
        <v>5.4613598999999996E-10</v>
      </c>
      <c r="AY1526" s="272">
        <v>1.4921216E-14</v>
      </c>
      <c r="AZ1526" s="273">
        <v>0</v>
      </c>
      <c r="BA1526" s="273">
        <v>0</v>
      </c>
      <c r="BB1526" s="272">
        <v>1.4612983000000002E-11</v>
      </c>
      <c r="BC1526" s="272">
        <v>4.4579584000000001E-9</v>
      </c>
      <c r="BD1526" s="272">
        <v>2.0715108E-12</v>
      </c>
      <c r="BE1526" s="272">
        <v>4.5984152000000002E-12</v>
      </c>
      <c r="BF1526" s="273">
        <v>0</v>
      </c>
      <c r="BG1526" s="273">
        <v>0</v>
      </c>
      <c r="BH1526" s="273">
        <v>0</v>
      </c>
      <c r="BI1526" s="273">
        <v>0</v>
      </c>
      <c r="BJ1526" s="273">
        <v>0</v>
      </c>
      <c r="BK1526" s="273">
        <v>0</v>
      </c>
      <c r="BL1526" s="273">
        <v>0</v>
      </c>
      <c r="BM1526" s="273">
        <v>0</v>
      </c>
      <c r="BN1526" s="273">
        <v>0</v>
      </c>
      <c r="BO1526" s="273">
        <v>1.3385932999999999E-2</v>
      </c>
      <c r="BP1526" s="273">
        <v>0</v>
      </c>
      <c r="BQ1526" s="273">
        <v>0</v>
      </c>
      <c r="BR1526" s="273">
        <v>0</v>
      </c>
      <c r="BS1526"/>
      <c r="BT1526" s="274">
        <v>9.33026E-6</v>
      </c>
      <c r="BU1526" s="274">
        <v>3.6513858E-8</v>
      </c>
      <c r="BV1526" s="274">
        <v>5.4384716E-6</v>
      </c>
      <c r="BW1526" s="121">
        <v>0</v>
      </c>
      <c r="BX1526" s="274">
        <v>4.8752533999999997E-8</v>
      </c>
      <c r="BY1526" s="274">
        <v>9.4601733000000007E-9</v>
      </c>
      <c r="BZ1526" s="121">
        <v>0</v>
      </c>
      <c r="CA1526" s="274">
        <v>1.4358507E-8</v>
      </c>
      <c r="CB1526" s="121">
        <v>0</v>
      </c>
      <c r="CC1526" s="121">
        <v>0</v>
      </c>
      <c r="CD1526" s="121">
        <v>0</v>
      </c>
      <c r="CE1526" s="121">
        <v>0</v>
      </c>
      <c r="CF1526" s="121">
        <v>0</v>
      </c>
      <c r="CG1526" s="274">
        <v>2.0295653E-8</v>
      </c>
      <c r="CH1526" s="274">
        <v>3.7624077000000002E-6</v>
      </c>
      <c r="CI1526" s="121">
        <v>0</v>
      </c>
      <c r="CJ1526" s="121">
        <v>0</v>
      </c>
      <c r="CK1526"/>
      <c r="CL1526" s="322">
        <v>0</v>
      </c>
      <c r="CM1526" s="322">
        <v>0.19504857</v>
      </c>
      <c r="CN1526" s="322">
        <v>3.9808334999999999E-4</v>
      </c>
      <c r="CO1526" s="322">
        <v>2.7151949000000001E-5</v>
      </c>
      <c r="CP1526" s="322">
        <v>8.7445947000000008E-6</v>
      </c>
      <c r="CQ1526" s="322">
        <v>0</v>
      </c>
      <c r="CR1526" s="322">
        <v>0</v>
      </c>
      <c r="CS1526" s="322">
        <v>1.8051664999999999E-6</v>
      </c>
      <c r="CT1526" s="322">
        <v>0</v>
      </c>
      <c r="CU1526" s="322">
        <v>0.17437823999999999</v>
      </c>
      <c r="CV1526" s="159"/>
      <c r="CW1526" s="135"/>
      <c r="CX1526" s="78" t="s">
        <v>3461</v>
      </c>
      <c r="DC1526"/>
      <c r="DD1526"/>
      <c r="DE1526"/>
      <c r="DF1526"/>
      <c r="DG1526"/>
      <c r="DH1526"/>
    </row>
    <row r="1527" spans="1:112" ht="14.4" customHeight="1">
      <c r="A1527" t="s">
        <v>3154</v>
      </c>
      <c r="B1527" s="168" t="s">
        <v>3694</v>
      </c>
      <c r="C1527" s="279" t="str">
        <f t="shared" ref="C1527:C1592" si="563">MID(A1527,1,12)</f>
        <v>B.046.04.119</v>
      </c>
      <c r="D1527" s="14" t="s">
        <v>3695</v>
      </c>
      <c r="E1527" s="278" t="s">
        <v>1810</v>
      </c>
      <c r="F1527" s="281" t="str">
        <f t="shared" ref="F1527:F1592" si="564">MID(A1527, 21,85)</f>
        <v>Electricity National production</v>
      </c>
      <c r="G1527" s="319">
        <f t="shared" si="552"/>
        <v>2.6321880673000002E-2</v>
      </c>
      <c r="H1527" s="319">
        <f t="shared" si="553"/>
        <v>1.15543356E-4</v>
      </c>
      <c r="I1527" s="319">
        <f t="shared" si="554"/>
        <v>3.0694131700000001E-4</v>
      </c>
      <c r="J1527" s="319">
        <f t="shared" si="555"/>
        <v>0</v>
      </c>
      <c r="K1527" s="319">
        <v>2.5899396000000002E-2</v>
      </c>
      <c r="L1527" s="319">
        <v>9.9759066999999995E-5</v>
      </c>
      <c r="M1527" s="319">
        <v>2.0718225000000001E-4</v>
      </c>
      <c r="N1527" s="319">
        <v>8.7030810999999997E-5</v>
      </c>
      <c r="O1527" s="319">
        <v>2.8512545000000002E-5</v>
      </c>
      <c r="P1527" s="319">
        <v>0</v>
      </c>
      <c r="Q1527" s="319">
        <v>0</v>
      </c>
      <c r="R1527" s="319">
        <v>0</v>
      </c>
      <c r="S1527" s="319">
        <v>0</v>
      </c>
      <c r="T1527" s="319">
        <v>0</v>
      </c>
      <c r="U1527" s="319">
        <v>0</v>
      </c>
      <c r="V1527" s="319">
        <v>0</v>
      </c>
      <c r="W1527" s="319">
        <v>0</v>
      </c>
      <c r="X1527" s="319">
        <v>0</v>
      </c>
      <c r="Y1527" s="210"/>
      <c r="Z1527" s="320">
        <f t="shared" si="547"/>
        <v>0.19473230075187969</v>
      </c>
      <c r="AA1527" s="210"/>
      <c r="AB1527" s="321">
        <f t="shared" si="548"/>
        <v>2.5899396000000002E-2</v>
      </c>
      <c r="AC1527" s="321">
        <f t="shared" si="549"/>
        <v>4.2248467300000001E-4</v>
      </c>
      <c r="AD1527" s="321">
        <f t="shared" si="556"/>
        <v>3.0694131700000001E-4</v>
      </c>
      <c r="AE1527" s="321">
        <f t="shared" si="550"/>
        <v>3.0694131700000001E-4</v>
      </c>
      <c r="AF1527" s="321">
        <f t="shared" si="551"/>
        <v>0</v>
      </c>
      <c r="AG1527"/>
      <c r="AH1527" s="121">
        <v>2.6600465999999998</v>
      </c>
      <c r="AI1527" s="121">
        <v>2.6600465999999998</v>
      </c>
      <c r="AJ1527" s="121">
        <v>0</v>
      </c>
      <c r="AK1527" s="121">
        <v>0</v>
      </c>
      <c r="AL1527" s="121">
        <v>0</v>
      </c>
      <c r="AM1527" s="121">
        <v>0</v>
      </c>
      <c r="AN1527" s="121">
        <v>0</v>
      </c>
      <c r="AO1527"/>
      <c r="AP1527" s="282">
        <v>3.3129540999999999E-3</v>
      </c>
      <c r="AQ1527" s="282">
        <v>3.0685787E-3</v>
      </c>
      <c r="AR1527" s="282">
        <v>1.4879982E-4</v>
      </c>
      <c r="AS1527" s="283">
        <v>9.5575558999999995E-5</v>
      </c>
      <c r="AT1527" s="255">
        <f t="shared" si="560"/>
        <v>1.83967546256E-7</v>
      </c>
      <c r="AU1527" s="256">
        <f t="shared" si="561"/>
        <v>5.5029519592100001E-10</v>
      </c>
      <c r="AV1527" s="256">
        <f t="shared" si="562"/>
        <v>1.3385932999999999E-2</v>
      </c>
      <c r="AW1527" s="272">
        <v>1.8071157000000001E-7</v>
      </c>
      <c r="AX1527" s="272">
        <v>5.4525043000000001E-10</v>
      </c>
      <c r="AY1527" s="272">
        <v>1.4897021000000001E-14</v>
      </c>
      <c r="AZ1527" s="273">
        <v>0</v>
      </c>
      <c r="BA1527" s="273">
        <v>0</v>
      </c>
      <c r="BB1527" s="272">
        <v>1.2940856000000001E-11</v>
      </c>
      <c r="BC1527" s="272">
        <v>3.2430354000000002E-9</v>
      </c>
      <c r="BD1527" s="272">
        <v>1.8344730000000001E-12</v>
      </c>
      <c r="BE1527" s="272">
        <v>3.1953959E-12</v>
      </c>
      <c r="BF1527" s="273">
        <v>0</v>
      </c>
      <c r="BG1527" s="273">
        <v>0</v>
      </c>
      <c r="BH1527" s="273">
        <v>0</v>
      </c>
      <c r="BI1527" s="273">
        <v>0</v>
      </c>
      <c r="BJ1527" s="273">
        <v>0</v>
      </c>
      <c r="BK1527" s="273">
        <v>0</v>
      </c>
      <c r="BL1527" s="273">
        <v>0</v>
      </c>
      <c r="BM1527" s="273">
        <v>0</v>
      </c>
      <c r="BN1527" s="273">
        <v>0</v>
      </c>
      <c r="BO1527" s="273">
        <v>1.3385932999999999E-2</v>
      </c>
      <c r="BP1527" s="273">
        <v>0</v>
      </c>
      <c r="BQ1527" s="273">
        <v>0</v>
      </c>
      <c r="BR1527" s="273">
        <v>0</v>
      </c>
      <c r="BS1527"/>
      <c r="BT1527" s="274">
        <v>8.7595438000000002E-6</v>
      </c>
      <c r="BU1527" s="274">
        <v>2.6290508999999999E-8</v>
      </c>
      <c r="BV1527" s="274">
        <v>5.4296531000000004E-6</v>
      </c>
      <c r="BW1527" s="121">
        <v>0</v>
      </c>
      <c r="BX1527" s="274">
        <v>4.0930120999999999E-8</v>
      </c>
      <c r="BY1527" s="274">
        <v>8.3776692999999994E-9</v>
      </c>
      <c r="BZ1527" s="121">
        <v>0</v>
      </c>
      <c r="CA1527" s="274">
        <v>1.2715499E-8</v>
      </c>
      <c r="CB1527" s="121">
        <v>0</v>
      </c>
      <c r="CC1527" s="121">
        <v>0</v>
      </c>
      <c r="CD1527" s="121">
        <v>0</v>
      </c>
      <c r="CE1527" s="121">
        <v>0</v>
      </c>
      <c r="CF1527" s="121">
        <v>0</v>
      </c>
      <c r="CG1527" s="274">
        <v>1.7580860999999999E-8</v>
      </c>
      <c r="CH1527" s="274">
        <v>3.2239959999999999E-6</v>
      </c>
      <c r="CI1527" s="121">
        <v>0</v>
      </c>
      <c r="CJ1527" s="121">
        <v>0</v>
      </c>
      <c r="CK1527"/>
      <c r="CL1527" s="322">
        <v>0</v>
      </c>
      <c r="CM1527" s="322">
        <v>0.1947323</v>
      </c>
      <c r="CN1527" s="322">
        <v>3.5253166999999998E-4</v>
      </c>
      <c r="CO1527" s="322">
        <v>1.9909009E-5</v>
      </c>
      <c r="CP1527" s="322">
        <v>7.6704122999999996E-6</v>
      </c>
      <c r="CQ1527" s="322">
        <v>0</v>
      </c>
      <c r="CR1527" s="322">
        <v>0</v>
      </c>
      <c r="CS1527" s="322">
        <v>1.4220719E-6</v>
      </c>
      <c r="CT1527" s="322">
        <v>0</v>
      </c>
      <c r="CU1527" s="322">
        <v>0.17437823999999999</v>
      </c>
      <c r="CV1527" s="159"/>
      <c r="CW1527" s="135"/>
      <c r="CX1527" s="78" t="s">
        <v>3461</v>
      </c>
      <c r="DC1527"/>
      <c r="DD1527"/>
      <c r="DE1527"/>
      <c r="DF1527"/>
      <c r="DG1527"/>
      <c r="DH1527"/>
    </row>
    <row r="1528" spans="1:112" ht="14.4" customHeight="1">
      <c r="A1528" t="s">
        <v>3155</v>
      </c>
      <c r="B1528" s="168" t="s">
        <v>3694</v>
      </c>
      <c r="C1528" s="279" t="str">
        <f t="shared" si="563"/>
        <v>B.046.04.120</v>
      </c>
      <c r="D1528" s="14" t="s">
        <v>3695</v>
      </c>
      <c r="E1528" s="278" t="s">
        <v>1810</v>
      </c>
      <c r="F1528" s="281" t="str">
        <f t="shared" si="564"/>
        <v>Electricity Chongqing production</v>
      </c>
      <c r="G1528" s="319">
        <f t="shared" si="552"/>
        <v>2.6642878921E-2</v>
      </c>
      <c r="H1528" s="319">
        <f t="shared" si="553"/>
        <v>1.16952421E-4</v>
      </c>
      <c r="I1528" s="319">
        <f t="shared" si="554"/>
        <v>3.1068449999999999E-4</v>
      </c>
      <c r="J1528" s="319">
        <f t="shared" si="555"/>
        <v>0</v>
      </c>
      <c r="K1528" s="319">
        <v>2.6215242E-2</v>
      </c>
      <c r="L1528" s="319">
        <v>1.0097564000000001E-4</v>
      </c>
      <c r="M1528" s="319">
        <v>2.0970886E-4</v>
      </c>
      <c r="N1528" s="319">
        <v>8.8092161999999999E-5</v>
      </c>
      <c r="O1528" s="319">
        <v>2.8860259E-5</v>
      </c>
      <c r="P1528" s="319">
        <v>0</v>
      </c>
      <c r="Q1528" s="319">
        <v>0</v>
      </c>
      <c r="R1528" s="319">
        <v>0</v>
      </c>
      <c r="S1528" s="319">
        <v>0</v>
      </c>
      <c r="T1528" s="319">
        <v>0</v>
      </c>
      <c r="U1528" s="319">
        <v>0</v>
      </c>
      <c r="V1528" s="319">
        <v>0</v>
      </c>
      <c r="W1528" s="319">
        <v>0</v>
      </c>
      <c r="X1528" s="319">
        <v>0</v>
      </c>
      <c r="Y1528" s="210"/>
      <c r="Z1528" s="320">
        <f t="shared" si="547"/>
        <v>0.19710708270676691</v>
      </c>
      <c r="AA1528" s="210"/>
      <c r="AB1528" s="321">
        <f t="shared" si="548"/>
        <v>2.6215242E-2</v>
      </c>
      <c r="AC1528" s="321">
        <f t="shared" si="549"/>
        <v>4.2763692100000002E-4</v>
      </c>
      <c r="AD1528" s="321">
        <f t="shared" si="556"/>
        <v>3.1068449999999999E-4</v>
      </c>
      <c r="AE1528" s="321">
        <f t="shared" si="550"/>
        <v>3.1068449999999999E-4</v>
      </c>
      <c r="AF1528" s="321">
        <f t="shared" si="551"/>
        <v>0</v>
      </c>
      <c r="AG1528"/>
      <c r="AH1528" s="121">
        <v>2.6796812999999999</v>
      </c>
      <c r="AI1528" s="121">
        <v>2.6796812999999999</v>
      </c>
      <c r="AJ1528" s="121">
        <v>0</v>
      </c>
      <c r="AK1528" s="121">
        <v>0</v>
      </c>
      <c r="AL1528" s="121">
        <v>0</v>
      </c>
      <c r="AM1528" s="121">
        <v>0</v>
      </c>
      <c r="AN1528" s="121">
        <v>0</v>
      </c>
      <c r="AO1528"/>
      <c r="AP1528" s="282">
        <v>3.3524417000000001E-3</v>
      </c>
      <c r="AQ1528" s="282">
        <v>3.1060004E-3</v>
      </c>
      <c r="AR1528" s="282">
        <v>1.5061445E-4</v>
      </c>
      <c r="AS1528" s="283">
        <v>9.5826845999999995E-5</v>
      </c>
      <c r="AT1528" s="255">
        <f t="shared" si="560"/>
        <v>1.8621105327099999E-7</v>
      </c>
      <c r="AU1528" s="256">
        <f t="shared" si="561"/>
        <v>5.5700611749200007E-10</v>
      </c>
      <c r="AV1528" s="256">
        <f t="shared" si="562"/>
        <v>1.3421127E-2</v>
      </c>
      <c r="AW1528" s="272">
        <v>1.8291537000000001E-7</v>
      </c>
      <c r="AX1528" s="272">
        <v>5.5189982999999999E-10</v>
      </c>
      <c r="AY1528" s="272">
        <v>1.5078691999999999E-14</v>
      </c>
      <c r="AZ1528" s="273">
        <v>0</v>
      </c>
      <c r="BA1528" s="273">
        <v>0</v>
      </c>
      <c r="BB1528" s="272">
        <v>1.3098671000000001E-11</v>
      </c>
      <c r="BC1528" s="272">
        <v>3.2825845999999999E-9</v>
      </c>
      <c r="BD1528" s="272">
        <v>1.8568445999999998E-12</v>
      </c>
      <c r="BE1528" s="272">
        <v>3.2343642E-12</v>
      </c>
      <c r="BF1528" s="273">
        <v>0</v>
      </c>
      <c r="BG1528" s="273">
        <v>0</v>
      </c>
      <c r="BH1528" s="273">
        <v>0</v>
      </c>
      <c r="BI1528" s="273">
        <v>0</v>
      </c>
      <c r="BJ1528" s="273">
        <v>0</v>
      </c>
      <c r="BK1528" s="273">
        <v>0</v>
      </c>
      <c r="BL1528" s="273">
        <v>0</v>
      </c>
      <c r="BM1528" s="273">
        <v>0</v>
      </c>
      <c r="BN1528" s="273">
        <v>0</v>
      </c>
      <c r="BO1528" s="273">
        <v>1.3421127E-2</v>
      </c>
      <c r="BP1528" s="273">
        <v>0</v>
      </c>
      <c r="BQ1528" s="273">
        <v>0</v>
      </c>
      <c r="BR1528" s="273">
        <v>0</v>
      </c>
      <c r="BS1528"/>
      <c r="BT1528" s="274">
        <v>8.8507587999999997E-6</v>
      </c>
      <c r="BU1528" s="274">
        <v>2.6611124999999999E-8</v>
      </c>
      <c r="BV1528" s="274">
        <v>5.4958683999999999E-6</v>
      </c>
      <c r="BW1528" s="121">
        <v>0</v>
      </c>
      <c r="BX1528" s="274">
        <v>4.1429269000000003E-8</v>
      </c>
      <c r="BY1528" s="274">
        <v>8.4798359999999995E-9</v>
      </c>
      <c r="BZ1528" s="121">
        <v>0</v>
      </c>
      <c r="CA1528" s="274">
        <v>1.2870566000000001E-8</v>
      </c>
      <c r="CB1528" s="121">
        <v>0</v>
      </c>
      <c r="CC1528" s="121">
        <v>0</v>
      </c>
      <c r="CD1528" s="121">
        <v>0</v>
      </c>
      <c r="CE1528" s="121">
        <v>0</v>
      </c>
      <c r="CF1528" s="121">
        <v>0</v>
      </c>
      <c r="CG1528" s="274">
        <v>1.7795261999999999E-8</v>
      </c>
      <c r="CH1528" s="274">
        <v>3.2477043000000002E-6</v>
      </c>
      <c r="CI1528" s="121">
        <v>0</v>
      </c>
      <c r="CJ1528" s="121">
        <v>0</v>
      </c>
      <c r="CK1528"/>
      <c r="CL1528" s="322">
        <v>0</v>
      </c>
      <c r="CM1528" s="322">
        <v>0.19710707999999999</v>
      </c>
      <c r="CN1528" s="322">
        <v>3.5683082999999997E-4</v>
      </c>
      <c r="CO1528" s="322">
        <v>2.0151802000000001E-5</v>
      </c>
      <c r="CP1528" s="322">
        <v>7.7639538999999998E-6</v>
      </c>
      <c r="CQ1528" s="322">
        <v>0</v>
      </c>
      <c r="CR1528" s="322">
        <v>0</v>
      </c>
      <c r="CS1528" s="322">
        <v>1.4394142999999999E-6</v>
      </c>
      <c r="CT1528" s="322">
        <v>0</v>
      </c>
      <c r="CU1528" s="322">
        <v>0.17474870000000001</v>
      </c>
      <c r="CV1528" s="159"/>
      <c r="CW1528" s="135"/>
      <c r="CX1528" s="78" t="s">
        <v>3461</v>
      </c>
      <c r="DC1528"/>
      <c r="DD1528"/>
      <c r="DE1528"/>
      <c r="DF1528"/>
      <c r="DG1528"/>
      <c r="DH1528"/>
    </row>
    <row r="1529" spans="1:112" ht="14.4" customHeight="1">
      <c r="A1529" t="s">
        <v>3156</v>
      </c>
      <c r="B1529" s="168" t="s">
        <v>3694</v>
      </c>
      <c r="C1529" s="279" t="str">
        <f t="shared" si="563"/>
        <v>B.046.04.121</v>
      </c>
      <c r="D1529" s="14" t="s">
        <v>3695</v>
      </c>
      <c r="E1529" s="278" t="s">
        <v>1810</v>
      </c>
      <c r="F1529" s="281" t="str">
        <f t="shared" si="564"/>
        <v>Electricity Zhejiang production</v>
      </c>
      <c r="G1529" s="319">
        <f t="shared" si="552"/>
        <v>2.9130721703E-2</v>
      </c>
      <c r="H1529" s="319">
        <f t="shared" si="553"/>
        <v>1.24933733E-4</v>
      </c>
      <c r="I1529" s="319">
        <f t="shared" si="554"/>
        <v>3.9272147000000003E-4</v>
      </c>
      <c r="J1529" s="319">
        <f t="shared" si="555"/>
        <v>3.3006235000000001E-3</v>
      </c>
      <c r="K1529" s="319">
        <v>2.5312443E-2</v>
      </c>
      <c r="L1529" s="319">
        <v>1.6081870000000001E-4</v>
      </c>
      <c r="M1529" s="319">
        <v>2.3190276999999999E-4</v>
      </c>
      <c r="N1529" s="319">
        <v>9.6869070000000002E-5</v>
      </c>
      <c r="O1529" s="319">
        <v>2.8064663000000001E-5</v>
      </c>
      <c r="P1529" s="319">
        <v>0</v>
      </c>
      <c r="Q1529" s="319">
        <v>0</v>
      </c>
      <c r="R1529" s="319">
        <v>0</v>
      </c>
      <c r="S1529" s="319">
        <v>0</v>
      </c>
      <c r="T1529" s="319">
        <v>0</v>
      </c>
      <c r="U1529" s="319">
        <v>3.3006235000000001E-3</v>
      </c>
      <c r="V1529" s="319">
        <v>0</v>
      </c>
      <c r="W1529" s="319">
        <v>0</v>
      </c>
      <c r="X1529" s="319">
        <v>0</v>
      </c>
      <c r="Y1529" s="210"/>
      <c r="Z1529" s="320">
        <f t="shared" si="547"/>
        <v>0.19031912030075188</v>
      </c>
      <c r="AA1529" s="210"/>
      <c r="AB1529" s="321">
        <f t="shared" si="548"/>
        <v>2.5312443E-2</v>
      </c>
      <c r="AC1529" s="321">
        <f t="shared" si="549"/>
        <v>5.1765520300000006E-4</v>
      </c>
      <c r="AD1529" s="321">
        <f t="shared" si="556"/>
        <v>3.9272147000000003E-4</v>
      </c>
      <c r="AE1529" s="321">
        <f t="shared" si="550"/>
        <v>3.9272147000000003E-4</v>
      </c>
      <c r="AF1529" s="321">
        <f t="shared" si="551"/>
        <v>3.3006235000000001E-3</v>
      </c>
      <c r="AG1529"/>
      <c r="AH1529" s="121">
        <v>3.0682016999999999</v>
      </c>
      <c r="AI1529" s="121">
        <v>2.6207772</v>
      </c>
      <c r="AJ1529" s="121">
        <v>0.44742447000000002</v>
      </c>
      <c r="AK1529" s="121">
        <v>0</v>
      </c>
      <c r="AL1529" s="121">
        <v>0</v>
      </c>
      <c r="AM1529" s="121">
        <v>0</v>
      </c>
      <c r="AN1529" s="121">
        <v>0</v>
      </c>
      <c r="AO1529"/>
      <c r="AP1529" s="282">
        <v>3.2614961E-3</v>
      </c>
      <c r="AQ1529" s="282">
        <v>3.0205262E-3</v>
      </c>
      <c r="AR1529" s="282">
        <v>1.4589694E-4</v>
      </c>
      <c r="AS1529" s="283">
        <v>9.5072983999999999E-5</v>
      </c>
      <c r="AT1529" s="255">
        <f t="shared" si="560"/>
        <v>1.81086707934E-7</v>
      </c>
      <c r="AU1529" s="256">
        <f t="shared" si="561"/>
        <v>5.3955968711299998E-10</v>
      </c>
      <c r="AV1529" s="256">
        <f t="shared" si="562"/>
        <v>1.3315544E-2</v>
      </c>
      <c r="AW1529" s="272">
        <v>1.7661615000000001E-7</v>
      </c>
      <c r="AX1529" s="272">
        <v>5.3289353999999996E-10</v>
      </c>
      <c r="AY1529" s="272">
        <v>1.4559413000000001E-14</v>
      </c>
      <c r="AZ1529" s="273">
        <v>0</v>
      </c>
      <c r="BA1529" s="273">
        <v>0</v>
      </c>
      <c r="BB1529" s="272">
        <v>1.4403734E-11</v>
      </c>
      <c r="BC1529" s="272">
        <v>4.4561541999999999E-9</v>
      </c>
      <c r="BD1529" s="272">
        <v>2.0418479999999999E-12</v>
      </c>
      <c r="BE1529" s="272">
        <v>4.6097396999999999E-12</v>
      </c>
      <c r="BF1529" s="273">
        <v>0</v>
      </c>
      <c r="BG1529" s="273">
        <v>0</v>
      </c>
      <c r="BH1529" s="273">
        <v>0</v>
      </c>
      <c r="BI1529" s="273">
        <v>0</v>
      </c>
      <c r="BJ1529" s="273">
        <v>0</v>
      </c>
      <c r="BK1529" s="273">
        <v>0</v>
      </c>
      <c r="BL1529" s="273">
        <v>0</v>
      </c>
      <c r="BM1529" s="273">
        <v>0</v>
      </c>
      <c r="BN1529" s="273">
        <v>0</v>
      </c>
      <c r="BO1529" s="273">
        <v>1.3315544E-2</v>
      </c>
      <c r="BP1529" s="273">
        <v>0</v>
      </c>
      <c r="BQ1529" s="273">
        <v>0</v>
      </c>
      <c r="BR1529" s="273">
        <v>0</v>
      </c>
      <c r="BS1529"/>
      <c r="BT1529" s="274">
        <v>9.1841394000000005E-6</v>
      </c>
      <c r="BU1529" s="274">
        <v>3.6523042000000002E-8</v>
      </c>
      <c r="BV1529" s="274">
        <v>5.3066020999999997E-6</v>
      </c>
      <c r="BW1529" s="121">
        <v>0</v>
      </c>
      <c r="BX1529" s="274">
        <v>4.8251905E-8</v>
      </c>
      <c r="BY1529" s="274">
        <v>9.3247095000000008E-9</v>
      </c>
      <c r="BZ1529" s="121">
        <v>0</v>
      </c>
      <c r="CA1529" s="274">
        <v>1.4152902E-8</v>
      </c>
      <c r="CB1529" s="121">
        <v>0</v>
      </c>
      <c r="CC1529" s="121">
        <v>0</v>
      </c>
      <c r="CD1529" s="121">
        <v>0</v>
      </c>
      <c r="CE1529" s="121">
        <v>0</v>
      </c>
      <c r="CF1529" s="121">
        <v>0</v>
      </c>
      <c r="CG1529" s="274">
        <v>2.0039568000000001E-8</v>
      </c>
      <c r="CH1529" s="274">
        <v>3.7492452000000001E-6</v>
      </c>
      <c r="CI1529" s="121">
        <v>0</v>
      </c>
      <c r="CJ1529" s="121">
        <v>0</v>
      </c>
      <c r="CK1529"/>
      <c r="CL1529" s="322">
        <v>0</v>
      </c>
      <c r="CM1529" s="322">
        <v>0.19031912000000001</v>
      </c>
      <c r="CN1529" s="322">
        <v>3.9238305000000002E-4</v>
      </c>
      <c r="CO1529" s="322">
        <v>2.7127164000000002E-5</v>
      </c>
      <c r="CP1529" s="322">
        <v>8.6258516000000005E-6</v>
      </c>
      <c r="CQ1529" s="322">
        <v>0</v>
      </c>
      <c r="CR1529" s="322">
        <v>0</v>
      </c>
      <c r="CS1529" s="322">
        <v>1.7948545000000001E-6</v>
      </c>
      <c r="CT1529" s="322">
        <v>0</v>
      </c>
      <c r="CU1529" s="322">
        <v>0.17363730999999999</v>
      </c>
      <c r="CV1529" s="159"/>
      <c r="CW1529" s="135"/>
      <c r="CX1529" s="78" t="s">
        <v>3461</v>
      </c>
      <c r="DC1529"/>
      <c r="DD1529"/>
      <c r="DE1529"/>
      <c r="DF1529"/>
      <c r="DG1529"/>
      <c r="DH1529"/>
    </row>
    <row r="1530" spans="1:112" ht="14.4" customHeight="1">
      <c r="A1530" t="s">
        <v>3157</v>
      </c>
      <c r="B1530" s="168" t="s">
        <v>3694</v>
      </c>
      <c r="C1530" s="279" t="str">
        <f t="shared" si="563"/>
        <v>B.046.04.122</v>
      </c>
      <c r="D1530" s="14" t="s">
        <v>3695</v>
      </c>
      <c r="E1530" s="278" t="s">
        <v>1810</v>
      </c>
      <c r="F1530" s="281" t="str">
        <f t="shared" si="564"/>
        <v>Electricity Beijin production</v>
      </c>
      <c r="G1530" s="319">
        <f t="shared" si="552"/>
        <v>2.5679883163999998E-2</v>
      </c>
      <c r="H1530" s="319">
        <f t="shared" si="553"/>
        <v>1.12725225E-4</v>
      </c>
      <c r="I1530" s="319">
        <f t="shared" si="554"/>
        <v>2.9945493899999998E-4</v>
      </c>
      <c r="J1530" s="319">
        <f t="shared" si="555"/>
        <v>0</v>
      </c>
      <c r="K1530" s="319">
        <v>2.5267702999999999E-2</v>
      </c>
      <c r="L1530" s="319">
        <v>9.7325918999999995E-5</v>
      </c>
      <c r="M1530" s="319">
        <v>2.0212902E-4</v>
      </c>
      <c r="N1530" s="319">
        <v>8.4908107999999996E-5</v>
      </c>
      <c r="O1530" s="319">
        <v>2.7817117000000002E-5</v>
      </c>
      <c r="P1530" s="319">
        <v>0</v>
      </c>
      <c r="Q1530" s="319">
        <v>0</v>
      </c>
      <c r="R1530" s="319">
        <v>0</v>
      </c>
      <c r="S1530" s="319">
        <v>0</v>
      </c>
      <c r="T1530" s="319">
        <v>0</v>
      </c>
      <c r="U1530" s="319">
        <v>0</v>
      </c>
      <c r="V1530" s="319">
        <v>0</v>
      </c>
      <c r="W1530" s="319">
        <v>0</v>
      </c>
      <c r="X1530" s="319">
        <v>0</v>
      </c>
      <c r="Y1530" s="210"/>
      <c r="Z1530" s="320">
        <f t="shared" si="547"/>
        <v>0.18998272932330826</v>
      </c>
      <c r="AA1530" s="210"/>
      <c r="AB1530" s="321">
        <f t="shared" si="548"/>
        <v>2.5267702999999999E-2</v>
      </c>
      <c r="AC1530" s="321">
        <f t="shared" si="549"/>
        <v>4.12180164E-4</v>
      </c>
      <c r="AD1530" s="321">
        <f t="shared" si="556"/>
        <v>2.9945493899999998E-4</v>
      </c>
      <c r="AE1530" s="321">
        <f t="shared" si="550"/>
        <v>2.9945493899999998E-4</v>
      </c>
      <c r="AF1530" s="321">
        <f t="shared" si="551"/>
        <v>0</v>
      </c>
      <c r="AG1530"/>
      <c r="AH1530" s="121">
        <v>2.6207772</v>
      </c>
      <c r="AI1530" s="121">
        <v>2.6207772</v>
      </c>
      <c r="AJ1530" s="121">
        <v>0</v>
      </c>
      <c r="AK1530" s="121">
        <v>0</v>
      </c>
      <c r="AL1530" s="121">
        <v>0</v>
      </c>
      <c r="AM1530" s="121">
        <v>0</v>
      </c>
      <c r="AN1530" s="121">
        <v>0</v>
      </c>
      <c r="AO1530"/>
      <c r="AP1530" s="282">
        <v>3.2339789000000001E-3</v>
      </c>
      <c r="AQ1530" s="282">
        <v>2.9937353000000001E-3</v>
      </c>
      <c r="AR1530" s="282">
        <v>1.4517056000000001E-4</v>
      </c>
      <c r="AS1530" s="283">
        <v>9.5072983999999999E-5</v>
      </c>
      <c r="AT1530" s="255">
        <f t="shared" si="560"/>
        <v>1.7948053212500003E-7</v>
      </c>
      <c r="AU1530" s="256">
        <f t="shared" si="561"/>
        <v>5.3687336287899995E-10</v>
      </c>
      <c r="AV1530" s="256">
        <f t="shared" si="562"/>
        <v>1.3315544E-2</v>
      </c>
      <c r="AW1530" s="272">
        <v>1.7630397000000001E-7</v>
      </c>
      <c r="AX1530" s="272">
        <v>5.3195163999999997E-10</v>
      </c>
      <c r="AY1530" s="272">
        <v>1.4533678999999999E-14</v>
      </c>
      <c r="AZ1530" s="273">
        <v>0</v>
      </c>
      <c r="BA1530" s="273">
        <v>0</v>
      </c>
      <c r="BB1530" s="272">
        <v>1.2625225000000001E-11</v>
      </c>
      <c r="BC1530" s="272">
        <v>3.1639369E-9</v>
      </c>
      <c r="BD1530" s="272">
        <v>1.7897296999999999E-12</v>
      </c>
      <c r="BE1530" s="272">
        <v>3.1174595E-12</v>
      </c>
      <c r="BF1530" s="273">
        <v>0</v>
      </c>
      <c r="BG1530" s="273">
        <v>0</v>
      </c>
      <c r="BH1530" s="273">
        <v>0</v>
      </c>
      <c r="BI1530" s="273">
        <v>0</v>
      </c>
      <c r="BJ1530" s="273">
        <v>0</v>
      </c>
      <c r="BK1530" s="273">
        <v>0</v>
      </c>
      <c r="BL1530" s="273">
        <v>0</v>
      </c>
      <c r="BM1530" s="273">
        <v>0</v>
      </c>
      <c r="BN1530" s="273">
        <v>0</v>
      </c>
      <c r="BO1530" s="273">
        <v>1.3315544E-2</v>
      </c>
      <c r="BP1530" s="273">
        <v>0</v>
      </c>
      <c r="BQ1530" s="273">
        <v>0</v>
      </c>
      <c r="BR1530" s="273">
        <v>0</v>
      </c>
      <c r="BS1530"/>
      <c r="BT1530" s="274">
        <v>8.5771137999999997E-6</v>
      </c>
      <c r="BU1530" s="274">
        <v>2.5649276999999999E-8</v>
      </c>
      <c r="BV1530" s="274">
        <v>5.2972225999999997E-6</v>
      </c>
      <c r="BW1530" s="121">
        <v>0</v>
      </c>
      <c r="BX1530" s="274">
        <v>3.9931824999999997E-8</v>
      </c>
      <c r="BY1530" s="274">
        <v>8.1733358999999993E-9</v>
      </c>
      <c r="BZ1530" s="121">
        <v>0</v>
      </c>
      <c r="CA1530" s="274">
        <v>1.2405365E-8</v>
      </c>
      <c r="CB1530" s="121">
        <v>0</v>
      </c>
      <c r="CC1530" s="121">
        <v>0</v>
      </c>
      <c r="CD1530" s="121">
        <v>0</v>
      </c>
      <c r="CE1530" s="121">
        <v>0</v>
      </c>
      <c r="CF1530" s="121">
        <v>0</v>
      </c>
      <c r="CG1530" s="274">
        <v>1.715206E-8</v>
      </c>
      <c r="CH1530" s="274">
        <v>3.1765794E-6</v>
      </c>
      <c r="CI1530" s="121">
        <v>0</v>
      </c>
      <c r="CJ1530" s="121">
        <v>0</v>
      </c>
      <c r="CK1530"/>
      <c r="CL1530" s="322">
        <v>0</v>
      </c>
      <c r="CM1530" s="322">
        <v>0.18998272999999999</v>
      </c>
      <c r="CN1530" s="322">
        <v>3.4393333000000002E-4</v>
      </c>
      <c r="CO1530" s="322">
        <v>1.9423423000000001E-5</v>
      </c>
      <c r="CP1530" s="322">
        <v>7.4833290000000002E-6</v>
      </c>
      <c r="CQ1530" s="322">
        <v>0</v>
      </c>
      <c r="CR1530" s="322">
        <v>0</v>
      </c>
      <c r="CS1530" s="322">
        <v>1.3873872E-6</v>
      </c>
      <c r="CT1530" s="322">
        <v>0</v>
      </c>
      <c r="CU1530" s="322">
        <v>0.17363730999999999</v>
      </c>
      <c r="CV1530" s="159"/>
      <c r="CW1530" s="135"/>
      <c r="CX1530" s="78" t="s">
        <v>3461</v>
      </c>
      <c r="DC1530"/>
      <c r="DD1530"/>
      <c r="DE1530"/>
    </row>
    <row r="1531" spans="1:112" ht="14.4" customHeight="1">
      <c r="A1531" t="s">
        <v>3158</v>
      </c>
      <c r="B1531" s="168" t="s">
        <v>3694</v>
      </c>
      <c r="C1531" s="279" t="str">
        <f t="shared" si="563"/>
        <v>B.046.04.123</v>
      </c>
      <c r="D1531" s="14" t="s">
        <v>3695</v>
      </c>
      <c r="E1531" s="278" t="s">
        <v>1810</v>
      </c>
      <c r="F1531" s="281" t="str">
        <f t="shared" si="564"/>
        <v>Electricity Fujian production</v>
      </c>
      <c r="G1531" s="319">
        <f t="shared" si="552"/>
        <v>2.6630926126000001E-2</v>
      </c>
      <c r="H1531" s="319">
        <f t="shared" si="553"/>
        <v>1.14722736E-4</v>
      </c>
      <c r="I1531" s="319">
        <f t="shared" si="554"/>
        <v>3.4982148999999999E-4</v>
      </c>
      <c r="J1531" s="319">
        <f t="shared" si="555"/>
        <v>2.4447709000000001E-3</v>
      </c>
      <c r="K1531" s="319">
        <v>2.3721611E-2</v>
      </c>
      <c r="L1531" s="319">
        <v>1.3827212999999999E-4</v>
      </c>
      <c r="M1531" s="319">
        <v>2.1154936E-4</v>
      </c>
      <c r="N1531" s="319">
        <v>8.8460831999999999E-5</v>
      </c>
      <c r="O1531" s="319">
        <v>2.6261904000000001E-5</v>
      </c>
      <c r="P1531" s="319">
        <v>0</v>
      </c>
      <c r="Q1531" s="319">
        <v>0</v>
      </c>
      <c r="R1531" s="319">
        <v>0</v>
      </c>
      <c r="S1531" s="319">
        <v>0</v>
      </c>
      <c r="T1531" s="319">
        <v>0</v>
      </c>
      <c r="U1531" s="319">
        <v>2.4447709000000001E-3</v>
      </c>
      <c r="V1531" s="319">
        <v>0</v>
      </c>
      <c r="W1531" s="319">
        <v>0</v>
      </c>
      <c r="X1531" s="319">
        <v>0</v>
      </c>
      <c r="Y1531" s="210"/>
      <c r="Z1531" s="320">
        <f t="shared" ref="Z1531:Z1596" si="565">K1531/0.133</f>
        <v>0.17835797744360901</v>
      </c>
      <c r="AA1531" s="210"/>
      <c r="AB1531" s="321">
        <f t="shared" ref="AB1531:AB1596" si="566">K1531</f>
        <v>2.3721611E-2</v>
      </c>
      <c r="AC1531" s="321">
        <f t="shared" ref="AC1531:AC1596" si="567">L1531+M1531+N1531+O1531+P1531+Q1531+R1531</f>
        <v>4.6454422599999997E-4</v>
      </c>
      <c r="AD1531" s="321">
        <f t="shared" si="556"/>
        <v>3.4982148999999999E-4</v>
      </c>
      <c r="AE1531" s="321">
        <f t="shared" ref="AE1531:AE1596" si="568">V1531+L1531+M1531+R1531</f>
        <v>3.4982148999999999E-4</v>
      </c>
      <c r="AF1531" s="321">
        <f t="shared" ref="AF1531:AF1596" si="569">S1531+U1531+X1531</f>
        <v>2.4447709000000001E-3</v>
      </c>
      <c r="AG1531"/>
      <c r="AH1531" s="121">
        <v>2.8540108000000002</v>
      </c>
      <c r="AI1531" s="121">
        <v>2.5226036000000001</v>
      </c>
      <c r="AJ1531" s="121">
        <v>0.33140718000000002</v>
      </c>
      <c r="AK1531" s="121">
        <v>0</v>
      </c>
      <c r="AL1531" s="121">
        <v>0</v>
      </c>
      <c r="AM1531" s="121">
        <v>0</v>
      </c>
      <c r="AN1531" s="121">
        <v>0</v>
      </c>
      <c r="AO1531"/>
      <c r="AP1531" s="282">
        <v>3.0569228E-3</v>
      </c>
      <c r="AQ1531" s="282">
        <v>2.8264709000000001E-3</v>
      </c>
      <c r="AR1531" s="282">
        <v>1.3663543000000001E-4</v>
      </c>
      <c r="AS1531" s="283">
        <v>9.3816548000000003E-5</v>
      </c>
      <c r="AT1531" s="255">
        <f t="shared" si="560"/>
        <v>1.6945268929000001E-7</v>
      </c>
      <c r="AU1531" s="256">
        <f t="shared" si="561"/>
        <v>5.0530853978500004E-10</v>
      </c>
      <c r="AV1531" s="256">
        <f t="shared" si="562"/>
        <v>1.3139573E-2</v>
      </c>
      <c r="AW1531" s="272">
        <v>1.655162E-7</v>
      </c>
      <c r="AX1531" s="272">
        <v>4.9940232999999999E-10</v>
      </c>
      <c r="AY1531" s="272">
        <v>1.3644385E-14</v>
      </c>
      <c r="AZ1531" s="273">
        <v>0</v>
      </c>
      <c r="BA1531" s="273">
        <v>0</v>
      </c>
      <c r="BB1531" s="272">
        <v>1.315349E-11</v>
      </c>
      <c r="BC1531" s="272">
        <v>3.9233358000000001E-9</v>
      </c>
      <c r="BD1531" s="272">
        <v>1.8646156000000001E-12</v>
      </c>
      <c r="BE1531" s="272">
        <v>4.0279498000000003E-12</v>
      </c>
      <c r="BF1531" s="273">
        <v>0</v>
      </c>
      <c r="BG1531" s="273">
        <v>0</v>
      </c>
      <c r="BH1531" s="273">
        <v>0</v>
      </c>
      <c r="BI1531" s="273">
        <v>0</v>
      </c>
      <c r="BJ1531" s="273">
        <v>0</v>
      </c>
      <c r="BK1531" s="273">
        <v>0</v>
      </c>
      <c r="BL1531" s="273">
        <v>0</v>
      </c>
      <c r="BM1531" s="273">
        <v>0</v>
      </c>
      <c r="BN1531" s="273">
        <v>0</v>
      </c>
      <c r="BO1531" s="273">
        <v>1.3139573E-2</v>
      </c>
      <c r="BP1531" s="273">
        <v>0</v>
      </c>
      <c r="BQ1531" s="273">
        <v>0</v>
      </c>
      <c r="BR1531" s="273">
        <v>0</v>
      </c>
      <c r="BS1531"/>
      <c r="BT1531" s="274">
        <v>8.5706626999999997E-6</v>
      </c>
      <c r="BU1531" s="274">
        <v>3.2100392000000002E-8</v>
      </c>
      <c r="BV1531" s="274">
        <v>4.9730936000000004E-6</v>
      </c>
      <c r="BW1531" s="121">
        <v>0</v>
      </c>
      <c r="BX1531" s="274">
        <v>4.3598767000000001E-8</v>
      </c>
      <c r="BY1531" s="274">
        <v>8.5153244999999997E-9</v>
      </c>
      <c r="BZ1531" s="121">
        <v>0</v>
      </c>
      <c r="CA1531" s="274">
        <v>1.292443E-8</v>
      </c>
      <c r="CB1531" s="121">
        <v>0</v>
      </c>
      <c r="CC1531" s="121">
        <v>0</v>
      </c>
      <c r="CD1531" s="121">
        <v>0</v>
      </c>
      <c r="CE1531" s="121">
        <v>0</v>
      </c>
      <c r="CF1531" s="121">
        <v>0</v>
      </c>
      <c r="CG1531" s="274">
        <v>1.8218831999999999E-8</v>
      </c>
      <c r="CH1531" s="274">
        <v>3.4822112999999998E-6</v>
      </c>
      <c r="CI1531" s="121">
        <v>0</v>
      </c>
      <c r="CJ1531" s="121">
        <v>0</v>
      </c>
      <c r="CK1531"/>
      <c r="CL1531" s="322">
        <v>0</v>
      </c>
      <c r="CM1531" s="322">
        <v>0.17835797</v>
      </c>
      <c r="CN1531" s="322">
        <v>3.5832418999999998E-4</v>
      </c>
      <c r="CO1531" s="322">
        <v>2.3915618000000001E-5</v>
      </c>
      <c r="CP1531" s="322">
        <v>7.8618870999999994E-6</v>
      </c>
      <c r="CQ1531" s="322">
        <v>0</v>
      </c>
      <c r="CR1531" s="322">
        <v>0</v>
      </c>
      <c r="CS1531" s="322">
        <v>1.6024863999999999E-6</v>
      </c>
      <c r="CT1531" s="322">
        <v>0</v>
      </c>
      <c r="CU1531" s="322">
        <v>0.17178497000000001</v>
      </c>
      <c r="CV1531" s="159"/>
      <c r="CW1531" s="135"/>
      <c r="CX1531" s="78" t="s">
        <v>3461</v>
      </c>
      <c r="DC1531"/>
      <c r="DD1531"/>
    </row>
    <row r="1532" spans="1:112" ht="14.4" customHeight="1">
      <c r="A1532" t="s">
        <v>3159</v>
      </c>
      <c r="B1532" s="168" t="s">
        <v>3694</v>
      </c>
      <c r="C1532" s="279" t="str">
        <f t="shared" si="563"/>
        <v>B.046.04.124</v>
      </c>
      <c r="D1532" s="14" t="s">
        <v>3695</v>
      </c>
      <c r="E1532" s="278" t="s">
        <v>1810</v>
      </c>
      <c r="F1532" s="281" t="str">
        <f t="shared" si="564"/>
        <v>Electricity Guangdong production</v>
      </c>
      <c r="G1532" s="319">
        <f t="shared" si="552"/>
        <v>2.851091796E-2</v>
      </c>
      <c r="H1532" s="319">
        <f t="shared" si="553"/>
        <v>1.2110042E-4</v>
      </c>
      <c r="I1532" s="319">
        <f t="shared" si="554"/>
        <v>4.0556494000000001E-4</v>
      </c>
      <c r="J1532" s="319">
        <f t="shared" si="555"/>
        <v>4.5499525999999997E-3</v>
      </c>
      <c r="K1532" s="319">
        <v>2.3434300000000002E-2</v>
      </c>
      <c r="L1532" s="319">
        <v>1.7755209999999999E-4</v>
      </c>
      <c r="M1532" s="319">
        <v>2.2801283999999999E-4</v>
      </c>
      <c r="N1532" s="319">
        <v>9.5028342000000001E-5</v>
      </c>
      <c r="O1532" s="319">
        <v>2.6072078E-5</v>
      </c>
      <c r="P1532" s="319">
        <v>0</v>
      </c>
      <c r="Q1532" s="319">
        <v>0</v>
      </c>
      <c r="R1532" s="319">
        <v>0</v>
      </c>
      <c r="S1532" s="319">
        <v>0</v>
      </c>
      <c r="T1532" s="319">
        <v>0</v>
      </c>
      <c r="U1532" s="319">
        <v>4.5499525999999997E-3</v>
      </c>
      <c r="V1532" s="319">
        <v>0</v>
      </c>
      <c r="W1532" s="319">
        <v>0</v>
      </c>
      <c r="X1532" s="319">
        <v>0</v>
      </c>
      <c r="Y1532" s="210"/>
      <c r="Z1532" s="320">
        <f t="shared" si="565"/>
        <v>0.17619774436090227</v>
      </c>
      <c r="AA1532" s="210"/>
      <c r="AB1532" s="321">
        <f t="shared" si="566"/>
        <v>2.3434300000000002E-2</v>
      </c>
      <c r="AC1532" s="321">
        <f t="shared" si="567"/>
        <v>5.2666536000000003E-4</v>
      </c>
      <c r="AD1532" s="321">
        <f t="shared" si="556"/>
        <v>4.0556494000000001E-4</v>
      </c>
      <c r="AE1532" s="321">
        <f t="shared" si="568"/>
        <v>4.0556494000000001E-4</v>
      </c>
      <c r="AF1532" s="321">
        <f t="shared" si="569"/>
        <v>4.5499525999999997E-3</v>
      </c>
      <c r="AG1532"/>
      <c r="AH1532" s="121">
        <v>3.1197493999999999</v>
      </c>
      <c r="AI1532" s="121">
        <v>2.5029688999999999</v>
      </c>
      <c r="AJ1532" s="121">
        <v>0.61678047000000003</v>
      </c>
      <c r="AK1532" s="121">
        <v>0</v>
      </c>
      <c r="AL1532" s="121">
        <v>0</v>
      </c>
      <c r="AM1532" s="121">
        <v>0</v>
      </c>
      <c r="AN1532" s="121">
        <v>0</v>
      </c>
      <c r="AO1532"/>
      <c r="AP1532" s="282">
        <v>3.0349861E-3</v>
      </c>
      <c r="AQ1532" s="282">
        <v>2.8061368000000001E-3</v>
      </c>
      <c r="AR1532" s="282">
        <v>1.3528408999999999E-4</v>
      </c>
      <c r="AS1532" s="283">
        <v>9.3565261000000004E-5</v>
      </c>
      <c r="AT1532" s="255">
        <f t="shared" si="560"/>
        <v>1.68233620031E-7</v>
      </c>
      <c r="AU1532" s="256">
        <f t="shared" si="561"/>
        <v>5.0031099532799995E-10</v>
      </c>
      <c r="AV1532" s="256">
        <f t="shared" si="562"/>
        <v>1.3104378E-2</v>
      </c>
      <c r="AW1532" s="272">
        <v>1.6351151000000001E-7</v>
      </c>
      <c r="AX1532" s="272">
        <v>4.9335368999999995E-10</v>
      </c>
      <c r="AY1532" s="272">
        <v>1.3479128000000001E-14</v>
      </c>
      <c r="AZ1532" s="273">
        <v>0</v>
      </c>
      <c r="BA1532" s="273">
        <v>0</v>
      </c>
      <c r="BB1532" s="272">
        <v>1.4130031000000001E-11</v>
      </c>
      <c r="BC1532" s="272">
        <v>4.7079800000000001E-9</v>
      </c>
      <c r="BD1532" s="272">
        <v>2.0030483999999999E-12</v>
      </c>
      <c r="BE1532" s="272">
        <v>4.9407778000000002E-12</v>
      </c>
      <c r="BF1532" s="273">
        <v>0</v>
      </c>
      <c r="BG1532" s="273">
        <v>0</v>
      </c>
      <c r="BH1532" s="273">
        <v>0</v>
      </c>
      <c r="BI1532" s="273">
        <v>0</v>
      </c>
      <c r="BJ1532" s="273">
        <v>0</v>
      </c>
      <c r="BK1532" s="273">
        <v>0</v>
      </c>
      <c r="BL1532" s="273">
        <v>0</v>
      </c>
      <c r="BM1532" s="273">
        <v>0</v>
      </c>
      <c r="BN1532" s="273">
        <v>0</v>
      </c>
      <c r="BO1532" s="273">
        <v>1.3104378E-2</v>
      </c>
      <c r="BP1532" s="273">
        <v>0</v>
      </c>
      <c r="BQ1532" s="273">
        <v>0</v>
      </c>
      <c r="BR1532" s="273">
        <v>0</v>
      </c>
      <c r="BS1532"/>
      <c r="BT1532" s="274">
        <v>8.8666167000000008E-6</v>
      </c>
      <c r="BU1532" s="274">
        <v>3.8715208E-8</v>
      </c>
      <c r="BV1532" s="274">
        <v>4.9128607000000002E-6</v>
      </c>
      <c r="BW1532" s="121">
        <v>0</v>
      </c>
      <c r="BX1532" s="274">
        <v>4.8406275999999999E-8</v>
      </c>
      <c r="BY1532" s="274">
        <v>9.1475192999999992E-9</v>
      </c>
      <c r="BZ1532" s="121">
        <v>0</v>
      </c>
      <c r="CA1532" s="274">
        <v>1.3883966E-8</v>
      </c>
      <c r="CB1532" s="121">
        <v>0</v>
      </c>
      <c r="CC1532" s="121">
        <v>0</v>
      </c>
      <c r="CD1532" s="121">
        <v>0</v>
      </c>
      <c r="CE1532" s="121">
        <v>0</v>
      </c>
      <c r="CF1532" s="121">
        <v>0</v>
      </c>
      <c r="CG1532" s="274">
        <v>1.9846123000000001E-8</v>
      </c>
      <c r="CH1532" s="274">
        <v>3.8237568999999996E-6</v>
      </c>
      <c r="CI1532" s="121">
        <v>0</v>
      </c>
      <c r="CJ1532" s="121">
        <v>0</v>
      </c>
      <c r="CK1532"/>
      <c r="CL1532" s="322">
        <v>0</v>
      </c>
      <c r="CM1532" s="322">
        <v>0.17619774999999999</v>
      </c>
      <c r="CN1532" s="322">
        <v>3.8492689999999999E-4</v>
      </c>
      <c r="CO1532" s="322">
        <v>2.8586373000000001E-5</v>
      </c>
      <c r="CP1532" s="322">
        <v>8.4970616E-6</v>
      </c>
      <c r="CQ1532" s="322">
        <v>0</v>
      </c>
      <c r="CR1532" s="322">
        <v>0</v>
      </c>
      <c r="CS1532" s="322">
        <v>1.8450322E-6</v>
      </c>
      <c r="CT1532" s="322">
        <v>0</v>
      </c>
      <c r="CU1532" s="322">
        <v>0.17141450999999999</v>
      </c>
      <c r="CV1532" s="159"/>
      <c r="CW1532" s="135"/>
      <c r="CX1532" s="78" t="s">
        <v>3461</v>
      </c>
      <c r="DC1532"/>
      <c r="DD1532"/>
    </row>
    <row r="1533" spans="1:112" ht="14.4" customHeight="1">
      <c r="A1533" t="s">
        <v>3160</v>
      </c>
      <c r="B1533" s="168" t="s">
        <v>3694</v>
      </c>
      <c r="C1533" s="279" t="str">
        <f t="shared" si="563"/>
        <v>B.046.04.125</v>
      </c>
      <c r="D1533" s="14" t="s">
        <v>3695</v>
      </c>
      <c r="E1533" s="278" t="s">
        <v>1810</v>
      </c>
      <c r="F1533" s="281" t="str">
        <f t="shared" si="564"/>
        <v>Electricity Hunan production</v>
      </c>
      <c r="G1533" s="319">
        <f t="shared" si="552"/>
        <v>2.3111895149E-2</v>
      </c>
      <c r="H1533" s="319">
        <f t="shared" si="553"/>
        <v>1.01452702E-4</v>
      </c>
      <c r="I1533" s="319">
        <f t="shared" si="554"/>
        <v>2.6950944699999997E-4</v>
      </c>
      <c r="J1533" s="319">
        <f t="shared" si="555"/>
        <v>0</v>
      </c>
      <c r="K1533" s="319">
        <v>2.2740933000000001E-2</v>
      </c>
      <c r="L1533" s="319">
        <v>8.7593326999999994E-5</v>
      </c>
      <c r="M1533" s="319">
        <v>1.8191611999999999E-4</v>
      </c>
      <c r="N1533" s="319">
        <v>7.6417297000000003E-5</v>
      </c>
      <c r="O1533" s="319">
        <v>2.5035405000000001E-5</v>
      </c>
      <c r="P1533" s="319">
        <v>0</v>
      </c>
      <c r="Q1533" s="319">
        <v>0</v>
      </c>
      <c r="R1533" s="319">
        <v>0</v>
      </c>
      <c r="S1533" s="319">
        <v>0</v>
      </c>
      <c r="T1533" s="319">
        <v>0</v>
      </c>
      <c r="U1533" s="319">
        <v>0</v>
      </c>
      <c r="V1533" s="319">
        <v>0</v>
      </c>
      <c r="W1533" s="319">
        <v>0</v>
      </c>
      <c r="X1533" s="319">
        <v>0</v>
      </c>
      <c r="Y1533" s="210"/>
      <c r="Z1533" s="320">
        <f t="shared" si="565"/>
        <v>0.17098445864661654</v>
      </c>
      <c r="AA1533" s="210"/>
      <c r="AB1533" s="321">
        <f t="shared" si="566"/>
        <v>2.2740933000000001E-2</v>
      </c>
      <c r="AC1533" s="321">
        <f t="shared" si="567"/>
        <v>3.7096214900000002E-4</v>
      </c>
      <c r="AD1533" s="321">
        <f t="shared" si="556"/>
        <v>2.6950944699999997E-4</v>
      </c>
      <c r="AE1533" s="321">
        <f t="shared" si="568"/>
        <v>2.6950944699999997E-4</v>
      </c>
      <c r="AF1533" s="321">
        <f t="shared" si="569"/>
        <v>0</v>
      </c>
      <c r="AG1533"/>
      <c r="AH1533" s="121">
        <v>2.4636995000000002</v>
      </c>
      <c r="AI1533" s="121">
        <v>2.4636995000000002</v>
      </c>
      <c r="AJ1533" s="121">
        <v>0</v>
      </c>
      <c r="AK1533" s="121">
        <v>0</v>
      </c>
      <c r="AL1533" s="121">
        <v>0</v>
      </c>
      <c r="AM1533" s="121">
        <v>0</v>
      </c>
      <c r="AN1533" s="121">
        <v>0</v>
      </c>
      <c r="AO1533"/>
      <c r="AP1533" s="282">
        <v>2.9180780000000002E-3</v>
      </c>
      <c r="AQ1533" s="282">
        <v>2.6943618E-3</v>
      </c>
      <c r="AR1533" s="282">
        <v>1.3065350000000001E-4</v>
      </c>
      <c r="AS1533" s="283">
        <v>9.3062685999999994E-5</v>
      </c>
      <c r="AT1533" s="255">
        <f t="shared" si="560"/>
        <v>1.6153248590299999E-7</v>
      </c>
      <c r="AU1533" s="256">
        <f t="shared" si="561"/>
        <v>4.8318603061100012E-10</v>
      </c>
      <c r="AV1533" s="256">
        <f t="shared" si="562"/>
        <v>1.3033990000000001E-2</v>
      </c>
      <c r="AW1533" s="272">
        <v>1.5867357999999999E-7</v>
      </c>
      <c r="AX1533" s="272">
        <v>4.7875648000000005E-10</v>
      </c>
      <c r="AY1533" s="272">
        <v>1.3080311E-14</v>
      </c>
      <c r="AZ1533" s="273">
        <v>0</v>
      </c>
      <c r="BA1533" s="273">
        <v>0</v>
      </c>
      <c r="BB1533" s="272">
        <v>1.1362703E-11</v>
      </c>
      <c r="BC1533" s="272">
        <v>2.8475432000000001E-9</v>
      </c>
      <c r="BD1533" s="272">
        <v>1.6107568000000001E-12</v>
      </c>
      <c r="BE1533" s="272">
        <v>2.8057135000000002E-12</v>
      </c>
      <c r="BF1533" s="273">
        <v>0</v>
      </c>
      <c r="BG1533" s="273">
        <v>0</v>
      </c>
      <c r="BH1533" s="273">
        <v>0</v>
      </c>
      <c r="BI1533" s="273">
        <v>0</v>
      </c>
      <c r="BJ1533" s="273">
        <v>0</v>
      </c>
      <c r="BK1533" s="273">
        <v>0</v>
      </c>
      <c r="BL1533" s="273">
        <v>0</v>
      </c>
      <c r="BM1533" s="273">
        <v>0</v>
      </c>
      <c r="BN1533" s="273">
        <v>0</v>
      </c>
      <c r="BO1533" s="273">
        <v>1.3033990000000001E-2</v>
      </c>
      <c r="BP1533" s="273">
        <v>0</v>
      </c>
      <c r="BQ1533" s="273">
        <v>0</v>
      </c>
      <c r="BR1533" s="273">
        <v>0</v>
      </c>
      <c r="BS1533"/>
      <c r="BT1533" s="274">
        <v>7.8473941000000007E-6</v>
      </c>
      <c r="BU1533" s="274">
        <v>2.3084348999999999E-8</v>
      </c>
      <c r="BV1533" s="274">
        <v>4.7675003000000003E-6</v>
      </c>
      <c r="BW1533" s="121">
        <v>0</v>
      </c>
      <c r="BX1533" s="274">
        <v>3.5938642999999997E-8</v>
      </c>
      <c r="BY1533" s="274">
        <v>7.3560022999999997E-9</v>
      </c>
      <c r="BZ1533" s="121">
        <v>0</v>
      </c>
      <c r="CA1533" s="274">
        <v>1.1164828000000001E-8</v>
      </c>
      <c r="CB1533" s="121">
        <v>0</v>
      </c>
      <c r="CC1533" s="121">
        <v>0</v>
      </c>
      <c r="CD1533" s="121">
        <v>0</v>
      </c>
      <c r="CE1533" s="121">
        <v>0</v>
      </c>
      <c r="CF1533" s="121">
        <v>0</v>
      </c>
      <c r="CG1533" s="274">
        <v>1.5436854000000001E-8</v>
      </c>
      <c r="CH1533" s="274">
        <v>2.9869130999999998E-6</v>
      </c>
      <c r="CI1533" s="121">
        <v>0</v>
      </c>
      <c r="CJ1533" s="121">
        <v>0</v>
      </c>
      <c r="CK1533"/>
      <c r="CL1533" s="322">
        <v>0</v>
      </c>
      <c r="CM1533" s="322">
        <v>0.17098446</v>
      </c>
      <c r="CN1533" s="322">
        <v>3.0954000000000002E-4</v>
      </c>
      <c r="CO1533" s="322">
        <v>1.7481080999999999E-5</v>
      </c>
      <c r="CP1533" s="322">
        <v>6.7349960999999997E-6</v>
      </c>
      <c r="CQ1533" s="322">
        <v>0</v>
      </c>
      <c r="CR1533" s="322">
        <v>0</v>
      </c>
      <c r="CS1533" s="322">
        <v>1.2486485E-6</v>
      </c>
      <c r="CT1533" s="322">
        <v>0</v>
      </c>
      <c r="CU1533" s="322">
        <v>0.17067357999999999</v>
      </c>
      <c r="CV1533" s="159"/>
      <c r="CW1533" s="135"/>
      <c r="CX1533" s="78" t="s">
        <v>3461</v>
      </c>
      <c r="DC1533"/>
      <c r="DD1533"/>
    </row>
    <row r="1534" spans="1:112" ht="14.4" customHeight="1">
      <c r="A1534" t="s">
        <v>3161</v>
      </c>
      <c r="B1534" s="168" t="s">
        <v>3694</v>
      </c>
      <c r="C1534" s="279" t="str">
        <f t="shared" si="563"/>
        <v>B.046.04.126</v>
      </c>
      <c r="D1534" s="14" t="s">
        <v>3695</v>
      </c>
      <c r="E1534" s="278" t="s">
        <v>1810</v>
      </c>
      <c r="F1534" s="281" t="str">
        <f t="shared" si="564"/>
        <v>Electricity Guizhou production</v>
      </c>
      <c r="G1534" s="319">
        <f t="shared" si="552"/>
        <v>2.3111895149E-2</v>
      </c>
      <c r="H1534" s="319">
        <f t="shared" si="553"/>
        <v>1.01452702E-4</v>
      </c>
      <c r="I1534" s="319">
        <f t="shared" si="554"/>
        <v>2.6950944699999997E-4</v>
      </c>
      <c r="J1534" s="319">
        <f t="shared" si="555"/>
        <v>0</v>
      </c>
      <c r="K1534" s="319">
        <v>2.2740933000000001E-2</v>
      </c>
      <c r="L1534" s="319">
        <v>8.7593326999999994E-5</v>
      </c>
      <c r="M1534" s="319">
        <v>1.8191611999999999E-4</v>
      </c>
      <c r="N1534" s="319">
        <v>7.6417297000000003E-5</v>
      </c>
      <c r="O1534" s="319">
        <v>2.5035405000000001E-5</v>
      </c>
      <c r="P1534" s="319">
        <v>0</v>
      </c>
      <c r="Q1534" s="319">
        <v>0</v>
      </c>
      <c r="R1534" s="319">
        <v>0</v>
      </c>
      <c r="S1534" s="319">
        <v>0</v>
      </c>
      <c r="T1534" s="319">
        <v>0</v>
      </c>
      <c r="U1534" s="319">
        <v>0</v>
      </c>
      <c r="V1534" s="319">
        <v>0</v>
      </c>
      <c r="W1534" s="319">
        <v>0</v>
      </c>
      <c r="X1534" s="319">
        <v>0</v>
      </c>
      <c r="Y1534" s="210"/>
      <c r="Z1534" s="320">
        <f t="shared" si="565"/>
        <v>0.17098445864661654</v>
      </c>
      <c r="AA1534" s="210"/>
      <c r="AB1534" s="321">
        <f t="shared" si="566"/>
        <v>2.2740933000000001E-2</v>
      </c>
      <c r="AC1534" s="321">
        <f t="shared" si="567"/>
        <v>3.7096214900000002E-4</v>
      </c>
      <c r="AD1534" s="321">
        <f t="shared" si="556"/>
        <v>2.6950944699999997E-4</v>
      </c>
      <c r="AE1534" s="321">
        <f t="shared" si="568"/>
        <v>2.6950944699999997E-4</v>
      </c>
      <c r="AF1534" s="321">
        <f t="shared" si="569"/>
        <v>0</v>
      </c>
      <c r="AG1534"/>
      <c r="AH1534" s="121">
        <v>2.4636995000000002</v>
      </c>
      <c r="AI1534" s="121">
        <v>2.4636995000000002</v>
      </c>
      <c r="AJ1534" s="121">
        <v>0</v>
      </c>
      <c r="AK1534" s="121">
        <v>0</v>
      </c>
      <c r="AL1534" s="121">
        <v>0</v>
      </c>
      <c r="AM1534" s="121">
        <v>0</v>
      </c>
      <c r="AN1534" s="121">
        <v>0</v>
      </c>
      <c r="AO1534"/>
      <c r="AP1534" s="282">
        <v>2.9180780000000002E-3</v>
      </c>
      <c r="AQ1534" s="282">
        <v>2.6943618E-3</v>
      </c>
      <c r="AR1534" s="282">
        <v>1.3065350000000001E-4</v>
      </c>
      <c r="AS1534" s="283">
        <v>9.3062685999999994E-5</v>
      </c>
      <c r="AT1534" s="255">
        <f t="shared" si="560"/>
        <v>1.6153248590299999E-7</v>
      </c>
      <c r="AU1534" s="256">
        <f t="shared" si="561"/>
        <v>4.8318603061100012E-10</v>
      </c>
      <c r="AV1534" s="256">
        <f t="shared" si="562"/>
        <v>1.3033990000000001E-2</v>
      </c>
      <c r="AW1534" s="272">
        <v>1.5867357999999999E-7</v>
      </c>
      <c r="AX1534" s="272">
        <v>4.7875648000000005E-10</v>
      </c>
      <c r="AY1534" s="272">
        <v>1.3080311E-14</v>
      </c>
      <c r="AZ1534" s="273">
        <v>0</v>
      </c>
      <c r="BA1534" s="273">
        <v>0</v>
      </c>
      <c r="BB1534" s="272">
        <v>1.1362703E-11</v>
      </c>
      <c r="BC1534" s="272">
        <v>2.8475432000000001E-9</v>
      </c>
      <c r="BD1534" s="272">
        <v>1.6107568000000001E-12</v>
      </c>
      <c r="BE1534" s="272">
        <v>2.8057135000000002E-12</v>
      </c>
      <c r="BF1534" s="273">
        <v>0</v>
      </c>
      <c r="BG1534" s="273">
        <v>0</v>
      </c>
      <c r="BH1534" s="273">
        <v>0</v>
      </c>
      <c r="BI1534" s="273">
        <v>0</v>
      </c>
      <c r="BJ1534" s="273">
        <v>0</v>
      </c>
      <c r="BK1534" s="273">
        <v>0</v>
      </c>
      <c r="BL1534" s="273">
        <v>0</v>
      </c>
      <c r="BM1534" s="273">
        <v>0</v>
      </c>
      <c r="BN1534" s="273">
        <v>0</v>
      </c>
      <c r="BO1534" s="273">
        <v>1.3033990000000001E-2</v>
      </c>
      <c r="BP1534" s="273">
        <v>0</v>
      </c>
      <c r="BQ1534" s="273">
        <v>0</v>
      </c>
      <c r="BR1534" s="273">
        <v>0</v>
      </c>
      <c r="BS1534"/>
      <c r="BT1534" s="274">
        <v>7.8473941000000007E-6</v>
      </c>
      <c r="BU1534" s="274">
        <v>2.3084348999999999E-8</v>
      </c>
      <c r="BV1534" s="274">
        <v>4.7675003000000003E-6</v>
      </c>
      <c r="BW1534" s="121">
        <v>0</v>
      </c>
      <c r="BX1534" s="274">
        <v>3.5938642999999997E-8</v>
      </c>
      <c r="BY1534" s="274">
        <v>7.3560022999999997E-9</v>
      </c>
      <c r="BZ1534" s="121">
        <v>0</v>
      </c>
      <c r="CA1534" s="274">
        <v>1.1164828000000001E-8</v>
      </c>
      <c r="CB1534" s="121">
        <v>0</v>
      </c>
      <c r="CC1534" s="121">
        <v>0</v>
      </c>
      <c r="CD1534" s="121">
        <v>0</v>
      </c>
      <c r="CE1534" s="121">
        <v>0</v>
      </c>
      <c r="CF1534" s="121">
        <v>0</v>
      </c>
      <c r="CG1534" s="274">
        <v>1.5436854000000001E-8</v>
      </c>
      <c r="CH1534" s="274">
        <v>2.9869130999999998E-6</v>
      </c>
      <c r="CI1534" s="121">
        <v>0</v>
      </c>
      <c r="CJ1534" s="121">
        <v>0</v>
      </c>
      <c r="CK1534"/>
      <c r="CL1534" s="322">
        <v>0</v>
      </c>
      <c r="CM1534" s="322">
        <v>0.17098446</v>
      </c>
      <c r="CN1534" s="322">
        <v>3.0954000000000002E-4</v>
      </c>
      <c r="CO1534" s="322">
        <v>1.7481080999999999E-5</v>
      </c>
      <c r="CP1534" s="322">
        <v>6.7349960999999997E-6</v>
      </c>
      <c r="CQ1534" s="322">
        <v>0</v>
      </c>
      <c r="CR1534" s="322">
        <v>0</v>
      </c>
      <c r="CS1534" s="322">
        <v>1.2486485E-6</v>
      </c>
      <c r="CT1534" s="322">
        <v>0</v>
      </c>
      <c r="CU1534" s="322">
        <v>0.17067357999999999</v>
      </c>
      <c r="CV1534" s="159"/>
      <c r="CW1534" s="135"/>
      <c r="CX1534" s="78" t="s">
        <v>3461</v>
      </c>
      <c r="DC1534"/>
    </row>
    <row r="1535" spans="1:112" ht="14.4" customHeight="1">
      <c r="A1535" t="s">
        <v>3162</v>
      </c>
      <c r="B1535" s="168" t="s">
        <v>3694</v>
      </c>
      <c r="C1535" s="279" t="str">
        <f t="shared" si="563"/>
        <v>B.046.04.127</v>
      </c>
      <c r="D1535" s="14" t="s">
        <v>3695</v>
      </c>
      <c r="E1535" s="278" t="s">
        <v>1810</v>
      </c>
      <c r="F1535" s="281" t="str">
        <f t="shared" si="564"/>
        <v>Electricity Gansu production</v>
      </c>
      <c r="G1535" s="319">
        <f t="shared" si="552"/>
        <v>1.9259912128E-2</v>
      </c>
      <c r="H1535" s="319">
        <f t="shared" si="553"/>
        <v>8.4543919000000008E-5</v>
      </c>
      <c r="I1535" s="319">
        <f t="shared" si="554"/>
        <v>2.2459120899999998E-4</v>
      </c>
      <c r="J1535" s="319">
        <f t="shared" si="555"/>
        <v>0</v>
      </c>
      <c r="K1535" s="319">
        <v>1.8950776999999999E-2</v>
      </c>
      <c r="L1535" s="319">
        <v>7.2994438999999994E-5</v>
      </c>
      <c r="M1535" s="319">
        <v>1.5159677E-4</v>
      </c>
      <c r="N1535" s="319">
        <v>6.3681081000000004E-5</v>
      </c>
      <c r="O1535" s="319">
        <v>2.0862838E-5</v>
      </c>
      <c r="P1535" s="319">
        <v>0</v>
      </c>
      <c r="Q1535" s="319">
        <v>0</v>
      </c>
      <c r="R1535" s="319">
        <v>0</v>
      </c>
      <c r="S1535" s="319">
        <v>0</v>
      </c>
      <c r="T1535" s="319">
        <v>0</v>
      </c>
      <c r="U1535" s="319">
        <v>0</v>
      </c>
      <c r="V1535" s="319">
        <v>0</v>
      </c>
      <c r="W1535" s="319">
        <v>0</v>
      </c>
      <c r="X1535" s="319">
        <v>0</v>
      </c>
      <c r="Y1535" s="210"/>
      <c r="Z1535" s="320">
        <f t="shared" si="565"/>
        <v>0.14248704511278193</v>
      </c>
      <c r="AA1535" s="210"/>
      <c r="AB1535" s="321">
        <f t="shared" si="566"/>
        <v>1.8950776999999999E-2</v>
      </c>
      <c r="AC1535" s="321">
        <f t="shared" si="567"/>
        <v>3.0913512799999996E-4</v>
      </c>
      <c r="AD1535" s="321">
        <f t="shared" si="556"/>
        <v>2.2459120899999998E-4</v>
      </c>
      <c r="AE1535" s="321">
        <f t="shared" si="568"/>
        <v>2.2459120899999998E-4</v>
      </c>
      <c r="AF1535" s="321">
        <f t="shared" si="569"/>
        <v>0</v>
      </c>
      <c r="AG1535"/>
      <c r="AH1535" s="121">
        <v>2.2280829</v>
      </c>
      <c r="AI1535" s="121">
        <v>2.2280829</v>
      </c>
      <c r="AJ1535" s="121">
        <v>0</v>
      </c>
      <c r="AK1535" s="121">
        <v>0</v>
      </c>
      <c r="AL1535" s="121">
        <v>0</v>
      </c>
      <c r="AM1535" s="121">
        <v>0</v>
      </c>
      <c r="AN1535" s="121">
        <v>0</v>
      </c>
      <c r="AO1535"/>
      <c r="AP1535" s="282">
        <v>2.4442266000000001E-3</v>
      </c>
      <c r="AQ1535" s="282">
        <v>2.2453015000000001E-3</v>
      </c>
      <c r="AR1535" s="282">
        <v>1.0887792E-4</v>
      </c>
      <c r="AS1535" s="283">
        <v>9.0047237999999998E-5</v>
      </c>
      <c r="AT1535" s="255">
        <f t="shared" si="560"/>
        <v>1.3461040161889999E-7</v>
      </c>
      <c r="AU1535" s="256">
        <f t="shared" si="561"/>
        <v>4.02655022159E-10</v>
      </c>
      <c r="AV1535" s="256">
        <f t="shared" si="562"/>
        <v>1.2611658E-2</v>
      </c>
      <c r="AW1535" s="272">
        <v>1.3222797999999999E-7</v>
      </c>
      <c r="AX1535" s="272">
        <v>3.9896373000000001E-10</v>
      </c>
      <c r="AY1535" s="272">
        <v>1.0900259E-14</v>
      </c>
      <c r="AZ1535" s="273">
        <v>0</v>
      </c>
      <c r="BA1535" s="273">
        <v>0</v>
      </c>
      <c r="BB1535" s="272">
        <v>9.4689189000000002E-12</v>
      </c>
      <c r="BC1535" s="272">
        <v>2.3729527000000002E-9</v>
      </c>
      <c r="BD1535" s="272">
        <v>1.3422972999999999E-12</v>
      </c>
      <c r="BE1535" s="272">
        <v>2.3380946E-12</v>
      </c>
      <c r="BF1535" s="273">
        <v>0</v>
      </c>
      <c r="BG1535" s="273">
        <v>0</v>
      </c>
      <c r="BH1535" s="273">
        <v>0</v>
      </c>
      <c r="BI1535" s="273">
        <v>0</v>
      </c>
      <c r="BJ1535" s="273">
        <v>0</v>
      </c>
      <c r="BK1535" s="273">
        <v>0</v>
      </c>
      <c r="BL1535" s="273">
        <v>0</v>
      </c>
      <c r="BM1535" s="273">
        <v>0</v>
      </c>
      <c r="BN1535" s="273">
        <v>0</v>
      </c>
      <c r="BO1535" s="273">
        <v>1.2611658E-2</v>
      </c>
      <c r="BP1535" s="273">
        <v>0</v>
      </c>
      <c r="BQ1535" s="273">
        <v>0</v>
      </c>
      <c r="BR1535" s="273">
        <v>0</v>
      </c>
      <c r="BS1535"/>
      <c r="BT1535" s="274">
        <v>6.7528143999999997E-6</v>
      </c>
      <c r="BU1535" s="274">
        <v>1.9236957999999999E-8</v>
      </c>
      <c r="BV1535" s="274">
        <v>3.9729168999999996E-6</v>
      </c>
      <c r="BW1535" s="121">
        <v>0</v>
      </c>
      <c r="BX1535" s="274">
        <v>2.9948869E-8</v>
      </c>
      <c r="BY1535" s="274">
        <v>6.1300018999999999E-9</v>
      </c>
      <c r="BZ1535" s="121">
        <v>0</v>
      </c>
      <c r="CA1535" s="274">
        <v>9.3040236999999994E-9</v>
      </c>
      <c r="CB1535" s="121">
        <v>0</v>
      </c>
      <c r="CC1535" s="121">
        <v>0</v>
      </c>
      <c r="CD1535" s="121">
        <v>0</v>
      </c>
      <c r="CE1535" s="121">
        <v>0</v>
      </c>
      <c r="CF1535" s="121">
        <v>0</v>
      </c>
      <c r="CG1535" s="274">
        <v>1.2864045E-8</v>
      </c>
      <c r="CH1535" s="274">
        <v>2.7024135999999999E-6</v>
      </c>
      <c r="CI1535" s="121">
        <v>0</v>
      </c>
      <c r="CJ1535" s="121">
        <v>0</v>
      </c>
      <c r="CK1535"/>
      <c r="CL1535" s="322">
        <v>0</v>
      </c>
      <c r="CM1535" s="322">
        <v>0.14248705</v>
      </c>
      <c r="CN1535" s="322">
        <v>2.5795000000000001E-4</v>
      </c>
      <c r="CO1535" s="322">
        <v>1.4567568E-5</v>
      </c>
      <c r="CP1535" s="322">
        <v>5.6124968000000003E-6</v>
      </c>
      <c r="CQ1535" s="322">
        <v>0</v>
      </c>
      <c r="CR1535" s="322">
        <v>0</v>
      </c>
      <c r="CS1535" s="322">
        <v>1.0405404E-6</v>
      </c>
      <c r="CT1535" s="322">
        <v>0</v>
      </c>
      <c r="CU1535" s="322">
        <v>0.16622798</v>
      </c>
      <c r="CW1535" s="135"/>
      <c r="CX1535" s="78" t="s">
        <v>3461</v>
      </c>
    </row>
    <row r="1536" spans="1:112" ht="14.4" customHeight="1">
      <c r="A1536" t="s">
        <v>3163</v>
      </c>
      <c r="B1536" s="168" t="s">
        <v>3694</v>
      </c>
      <c r="C1536" s="279" t="str">
        <f t="shared" si="563"/>
        <v>B.046.04.128</v>
      </c>
      <c r="D1536" s="14" t="s">
        <v>3695</v>
      </c>
      <c r="E1536" s="278" t="s">
        <v>1810</v>
      </c>
      <c r="F1536" s="281" t="str">
        <f t="shared" si="564"/>
        <v>Electricity Guangxi production</v>
      </c>
      <c r="G1536" s="319">
        <f t="shared" si="552"/>
        <v>2.16081817E-2</v>
      </c>
      <c r="H1536" s="319">
        <f t="shared" si="553"/>
        <v>9.3125139999999997E-5</v>
      </c>
      <c r="I1536" s="319">
        <f t="shared" si="554"/>
        <v>2.8312585999999999E-4</v>
      </c>
      <c r="J1536" s="319">
        <f t="shared" si="555"/>
        <v>1.9390237E-3</v>
      </c>
      <c r="K1536" s="319">
        <v>1.9292907000000001E-2</v>
      </c>
      <c r="L1536" s="319">
        <v>1.1151124E-4</v>
      </c>
      <c r="M1536" s="319">
        <v>1.7161461999999999E-4</v>
      </c>
      <c r="N1536" s="319">
        <v>7.1769162E-5</v>
      </c>
      <c r="O1536" s="319">
        <v>2.1355978E-5</v>
      </c>
      <c r="P1536" s="319">
        <v>0</v>
      </c>
      <c r="Q1536" s="319">
        <v>0</v>
      </c>
      <c r="R1536" s="319">
        <v>0</v>
      </c>
      <c r="S1536" s="319">
        <v>0</v>
      </c>
      <c r="T1536" s="319">
        <v>0</v>
      </c>
      <c r="U1536" s="319">
        <v>1.9390237E-3</v>
      </c>
      <c r="V1536" s="319">
        <v>0</v>
      </c>
      <c r="W1536" s="319">
        <v>0</v>
      </c>
      <c r="X1536" s="319">
        <v>0</v>
      </c>
      <c r="Y1536" s="210"/>
      <c r="Z1536" s="320">
        <f t="shared" si="565"/>
        <v>0.14505945112781954</v>
      </c>
      <c r="AA1536" s="210"/>
      <c r="AB1536" s="321">
        <f t="shared" si="566"/>
        <v>1.9292907000000001E-2</v>
      </c>
      <c r="AC1536" s="321">
        <f t="shared" si="567"/>
        <v>3.7625100000000003E-4</v>
      </c>
      <c r="AD1536" s="321">
        <f t="shared" si="556"/>
        <v>2.8312585999999999E-4</v>
      </c>
      <c r="AE1536" s="321">
        <f t="shared" si="568"/>
        <v>2.8312585999999999E-4</v>
      </c>
      <c r="AF1536" s="321">
        <f t="shared" si="569"/>
        <v>1.9390237E-3</v>
      </c>
      <c r="AG1536"/>
      <c r="AH1536" s="121">
        <v>2.5105669000000002</v>
      </c>
      <c r="AI1536" s="121">
        <v>2.2477176000000001</v>
      </c>
      <c r="AJ1536" s="121">
        <v>0.26284932</v>
      </c>
      <c r="AK1536" s="121">
        <v>0</v>
      </c>
      <c r="AL1536" s="121">
        <v>0</v>
      </c>
      <c r="AM1536" s="121">
        <v>0</v>
      </c>
      <c r="AN1536" s="121">
        <v>0</v>
      </c>
      <c r="AO1536"/>
      <c r="AP1536" s="282">
        <v>2.4998798999999999E-3</v>
      </c>
      <c r="AQ1536" s="282">
        <v>2.2984620999999998E-3</v>
      </c>
      <c r="AR1536" s="282">
        <v>1.1111928E-4</v>
      </c>
      <c r="AS1536" s="283">
        <v>9.0298525999999994E-5</v>
      </c>
      <c r="AT1536" s="255">
        <f t="shared" si="560"/>
        <v>1.3779748485800002E-7</v>
      </c>
      <c r="AU1536" s="256">
        <f t="shared" si="561"/>
        <v>4.1094408404799998E-10</v>
      </c>
      <c r="AV1536" s="256">
        <f t="shared" si="562"/>
        <v>1.2646852E-2</v>
      </c>
      <c r="AW1536" s="272">
        <v>1.3461517E-7</v>
      </c>
      <c r="AX1536" s="272">
        <v>4.0616647E-10</v>
      </c>
      <c r="AY1536" s="272">
        <v>1.1097048E-14</v>
      </c>
      <c r="AZ1536" s="273">
        <v>0</v>
      </c>
      <c r="BA1536" s="273">
        <v>0</v>
      </c>
      <c r="BB1536" s="272">
        <v>1.0671558E-11</v>
      </c>
      <c r="BC1536" s="272">
        <v>3.1716432999999998E-9</v>
      </c>
      <c r="BD1536" s="272">
        <v>1.5127813999999999E-12</v>
      </c>
      <c r="BE1536" s="272">
        <v>3.2537356000000001E-12</v>
      </c>
      <c r="BF1536" s="273">
        <v>0</v>
      </c>
      <c r="BG1536" s="273">
        <v>0</v>
      </c>
      <c r="BH1536" s="273">
        <v>0</v>
      </c>
      <c r="BI1536" s="273">
        <v>0</v>
      </c>
      <c r="BJ1536" s="273">
        <v>0</v>
      </c>
      <c r="BK1536" s="273">
        <v>0</v>
      </c>
      <c r="BL1536" s="273">
        <v>0</v>
      </c>
      <c r="BM1536" s="273">
        <v>0</v>
      </c>
      <c r="BN1536" s="273">
        <v>0</v>
      </c>
      <c r="BO1536" s="273">
        <v>1.2646852E-2</v>
      </c>
      <c r="BP1536" s="273">
        <v>0</v>
      </c>
      <c r="BQ1536" s="273">
        <v>0</v>
      </c>
      <c r="BR1536" s="273">
        <v>0</v>
      </c>
      <c r="BS1536"/>
      <c r="BT1536" s="274">
        <v>7.2006398999999996E-6</v>
      </c>
      <c r="BU1536" s="274">
        <v>2.5945606E-8</v>
      </c>
      <c r="BV1536" s="274">
        <v>4.0446423999999999E-6</v>
      </c>
      <c r="BW1536" s="121">
        <v>0</v>
      </c>
      <c r="BX1536" s="274">
        <v>3.5335829999999998E-8</v>
      </c>
      <c r="BY1536" s="274">
        <v>6.9085682999999997E-9</v>
      </c>
      <c r="BZ1536" s="121">
        <v>0</v>
      </c>
      <c r="CA1536" s="274">
        <v>1.048572E-8</v>
      </c>
      <c r="CB1536" s="121">
        <v>0</v>
      </c>
      <c r="CC1536" s="121">
        <v>0</v>
      </c>
      <c r="CD1536" s="121">
        <v>0</v>
      </c>
      <c r="CE1536" s="121">
        <v>0</v>
      </c>
      <c r="CF1536" s="121">
        <v>0</v>
      </c>
      <c r="CG1536" s="274">
        <v>1.4774774999999999E-8</v>
      </c>
      <c r="CH1536" s="274">
        <v>3.0625470000000001E-6</v>
      </c>
      <c r="CI1536" s="121">
        <v>0</v>
      </c>
      <c r="CJ1536" s="121">
        <v>0</v>
      </c>
      <c r="CK1536"/>
      <c r="CL1536" s="322">
        <v>0</v>
      </c>
      <c r="CM1536" s="322">
        <v>0.14505945000000001</v>
      </c>
      <c r="CN1536" s="322">
        <v>2.9071201000000001E-4</v>
      </c>
      <c r="CO1536" s="322">
        <v>1.9336092000000001E-5</v>
      </c>
      <c r="CP1536" s="322">
        <v>6.3772384000000001E-6</v>
      </c>
      <c r="CQ1536" s="322">
        <v>0</v>
      </c>
      <c r="CR1536" s="322">
        <v>0</v>
      </c>
      <c r="CS1536" s="322">
        <v>1.2972583999999999E-6</v>
      </c>
      <c r="CT1536" s="322">
        <v>0</v>
      </c>
      <c r="CU1536" s="322">
        <v>0.16659845000000001</v>
      </c>
      <c r="CW1536" s="135"/>
      <c r="CX1536" s="78" t="s">
        <v>3461</v>
      </c>
    </row>
    <row r="1537" spans="1:102" ht="14.4" customHeight="1">
      <c r="A1537" t="s">
        <v>3164</v>
      </c>
      <c r="B1537" s="168" t="s">
        <v>3694</v>
      </c>
      <c r="C1537" s="279" t="str">
        <f t="shared" si="563"/>
        <v>B.046.04.129</v>
      </c>
      <c r="D1537" s="14" t="s">
        <v>3695</v>
      </c>
      <c r="E1537" s="278" t="s">
        <v>1810</v>
      </c>
      <c r="F1537" s="281" t="str">
        <f t="shared" si="564"/>
        <v>Electricity Hubei production</v>
      </c>
      <c r="G1537" s="319">
        <f t="shared" si="552"/>
        <v>1.6370925854000001E-2</v>
      </c>
      <c r="H1537" s="319">
        <f t="shared" si="553"/>
        <v>7.1862331000000003E-5</v>
      </c>
      <c r="I1537" s="319">
        <f t="shared" si="554"/>
        <v>1.9090252299999998E-4</v>
      </c>
      <c r="J1537" s="319">
        <f t="shared" si="555"/>
        <v>0</v>
      </c>
      <c r="K1537" s="319">
        <v>1.6108160999999999E-2</v>
      </c>
      <c r="L1537" s="319">
        <v>6.2045273E-5</v>
      </c>
      <c r="M1537" s="319">
        <v>1.2885724999999999E-4</v>
      </c>
      <c r="N1537" s="319">
        <v>5.4128919000000001E-5</v>
      </c>
      <c r="O1537" s="319">
        <v>1.7733412000000002E-5</v>
      </c>
      <c r="P1537" s="319">
        <v>0</v>
      </c>
      <c r="Q1537" s="319">
        <v>0</v>
      </c>
      <c r="R1537" s="319">
        <v>0</v>
      </c>
      <c r="S1537" s="319">
        <v>0</v>
      </c>
      <c r="T1537" s="319">
        <v>0</v>
      </c>
      <c r="U1537" s="319">
        <v>0</v>
      </c>
      <c r="V1537" s="319">
        <v>0</v>
      </c>
      <c r="W1537" s="319">
        <v>0</v>
      </c>
      <c r="X1537" s="319">
        <v>0</v>
      </c>
      <c r="Y1537" s="210"/>
      <c r="Z1537" s="320">
        <f t="shared" si="565"/>
        <v>0.121113992481203</v>
      </c>
      <c r="AA1537" s="210"/>
      <c r="AB1537" s="321">
        <f t="shared" si="566"/>
        <v>1.6108160999999999E-2</v>
      </c>
      <c r="AC1537" s="321">
        <f t="shared" si="567"/>
        <v>2.6276485399999997E-4</v>
      </c>
      <c r="AD1537" s="321">
        <f t="shared" si="556"/>
        <v>1.9090252299999998E-4</v>
      </c>
      <c r="AE1537" s="321">
        <f t="shared" si="568"/>
        <v>1.9090252299999998E-4</v>
      </c>
      <c r="AF1537" s="321">
        <f t="shared" si="569"/>
        <v>0</v>
      </c>
      <c r="AG1537"/>
      <c r="AH1537" s="121">
        <v>2.0513705</v>
      </c>
      <c r="AI1537" s="121">
        <v>2.0513705</v>
      </c>
      <c r="AJ1537" s="121">
        <v>0</v>
      </c>
      <c r="AK1537" s="121">
        <v>0</v>
      </c>
      <c r="AL1537" s="121">
        <v>0</v>
      </c>
      <c r="AM1537" s="121">
        <v>0</v>
      </c>
      <c r="AN1537" s="121">
        <v>0</v>
      </c>
      <c r="AO1537"/>
      <c r="AP1537" s="282">
        <v>2.0888381E-3</v>
      </c>
      <c r="AQ1537" s="282">
        <v>1.9085063E-3</v>
      </c>
      <c r="AR1537" s="283">
        <v>9.2546229999999994E-5</v>
      </c>
      <c r="AS1537" s="283">
        <v>8.7785652999999993E-5</v>
      </c>
      <c r="AT1537" s="255">
        <f t="shared" si="560"/>
        <v>1.1441883838110001E-7</v>
      </c>
      <c r="AU1537" s="256">
        <f t="shared" si="561"/>
        <v>3.4225676832019997E-10</v>
      </c>
      <c r="AV1537" s="256">
        <f t="shared" si="562"/>
        <v>1.2294909E-2</v>
      </c>
      <c r="AW1537" s="272">
        <v>1.1239378E-7</v>
      </c>
      <c r="AX1537" s="272">
        <v>3.3911916999999999E-10</v>
      </c>
      <c r="AY1537" s="272">
        <v>9.2652202000000003E-15</v>
      </c>
      <c r="AZ1537" s="273">
        <v>0</v>
      </c>
      <c r="BA1537" s="273">
        <v>0</v>
      </c>
      <c r="BB1537" s="272">
        <v>8.0485811000000007E-12</v>
      </c>
      <c r="BC1537" s="272">
        <v>2.0170098000000002E-9</v>
      </c>
      <c r="BD1537" s="272">
        <v>1.1409527E-12</v>
      </c>
      <c r="BE1537" s="272">
        <v>1.9873804000000002E-12</v>
      </c>
      <c r="BF1537" s="273">
        <v>0</v>
      </c>
      <c r="BG1537" s="273">
        <v>0</v>
      </c>
      <c r="BH1537" s="273">
        <v>0</v>
      </c>
      <c r="BI1537" s="273">
        <v>0</v>
      </c>
      <c r="BJ1537" s="273">
        <v>0</v>
      </c>
      <c r="BK1537" s="273">
        <v>0</v>
      </c>
      <c r="BL1537" s="273">
        <v>0</v>
      </c>
      <c r="BM1537" s="273">
        <v>0</v>
      </c>
      <c r="BN1537" s="273">
        <v>0</v>
      </c>
      <c r="BO1537" s="273">
        <v>1.2294909E-2</v>
      </c>
      <c r="BP1537" s="273">
        <v>0</v>
      </c>
      <c r="BQ1537" s="273">
        <v>0</v>
      </c>
      <c r="BR1537" s="273">
        <v>0</v>
      </c>
      <c r="BS1537"/>
      <c r="BT1537" s="274">
        <v>5.9318797000000004E-6</v>
      </c>
      <c r="BU1537" s="274">
        <v>1.6351414000000002E-8</v>
      </c>
      <c r="BV1537" s="274">
        <v>3.3769793999999998E-6</v>
      </c>
      <c r="BW1537" s="121">
        <v>0</v>
      </c>
      <c r="BX1537" s="274">
        <v>2.5456539E-8</v>
      </c>
      <c r="BY1537" s="274">
        <v>5.2105016000000002E-9</v>
      </c>
      <c r="BZ1537" s="121">
        <v>0</v>
      </c>
      <c r="CA1537" s="274">
        <v>7.9084201000000003E-9</v>
      </c>
      <c r="CB1537" s="121">
        <v>0</v>
      </c>
      <c r="CC1537" s="121">
        <v>0</v>
      </c>
      <c r="CD1537" s="121">
        <v>0</v>
      </c>
      <c r="CE1537" s="121">
        <v>0</v>
      </c>
      <c r="CF1537" s="121">
        <v>0</v>
      </c>
      <c r="CG1537" s="274">
        <v>1.0934438E-8</v>
      </c>
      <c r="CH1537" s="274">
        <v>2.4890389999999998E-6</v>
      </c>
      <c r="CI1537" s="121">
        <v>0</v>
      </c>
      <c r="CJ1537" s="121">
        <v>0</v>
      </c>
      <c r="CK1537"/>
      <c r="CL1537" s="322">
        <v>0</v>
      </c>
      <c r="CM1537" s="322">
        <v>0.12111399</v>
      </c>
      <c r="CN1537" s="322">
        <v>2.192575E-4</v>
      </c>
      <c r="CO1537" s="322">
        <v>1.2382431999999999E-5</v>
      </c>
      <c r="CP1537" s="322">
        <v>4.7706222999999997E-6</v>
      </c>
      <c r="CQ1537" s="322">
        <v>0</v>
      </c>
      <c r="CR1537" s="322">
        <v>0</v>
      </c>
      <c r="CS1537" s="322">
        <v>8.8445936999999996E-7</v>
      </c>
      <c r="CT1537" s="322">
        <v>0</v>
      </c>
      <c r="CU1537" s="322">
        <v>0.16289377999999999</v>
      </c>
      <c r="CW1537" s="135"/>
      <c r="CX1537" s="78" t="s">
        <v>3461</v>
      </c>
    </row>
    <row r="1538" spans="1:102" ht="14.4" customHeight="1">
      <c r="A1538" t="s">
        <v>3165</v>
      </c>
      <c r="B1538" s="168" t="s">
        <v>3694</v>
      </c>
      <c r="C1538" s="279" t="str">
        <f t="shared" si="563"/>
        <v>B.046.04.130</v>
      </c>
      <c r="D1538" s="14" t="s">
        <v>3695</v>
      </c>
      <c r="E1538" s="278" t="s">
        <v>1810</v>
      </c>
      <c r="F1538" s="281" t="str">
        <f t="shared" si="564"/>
        <v>Electricity Qinghai production</v>
      </c>
      <c r="G1538" s="319">
        <f t="shared" si="552"/>
        <v>8.9879590589999996E-3</v>
      </c>
      <c r="H1538" s="319">
        <f t="shared" si="553"/>
        <v>3.9453828999999998E-5</v>
      </c>
      <c r="I1538" s="319">
        <f t="shared" si="554"/>
        <v>1.0480923000000001E-4</v>
      </c>
      <c r="J1538" s="319">
        <f t="shared" si="555"/>
        <v>0</v>
      </c>
      <c r="K1538" s="319">
        <v>8.8436959999999998E-3</v>
      </c>
      <c r="L1538" s="319">
        <v>3.4064072000000001E-5</v>
      </c>
      <c r="M1538" s="319">
        <v>7.0745158000000007E-5</v>
      </c>
      <c r="N1538" s="319">
        <v>2.9717837999999999E-5</v>
      </c>
      <c r="O1538" s="319">
        <v>9.735991E-6</v>
      </c>
      <c r="P1538" s="319">
        <v>0</v>
      </c>
      <c r="Q1538" s="319">
        <v>0</v>
      </c>
      <c r="R1538" s="319">
        <v>0</v>
      </c>
      <c r="S1538" s="319">
        <v>0</v>
      </c>
      <c r="T1538" s="319">
        <v>0</v>
      </c>
      <c r="U1538" s="319">
        <v>0</v>
      </c>
      <c r="V1538" s="319">
        <v>0</v>
      </c>
      <c r="W1538" s="319">
        <v>0</v>
      </c>
      <c r="X1538" s="319">
        <v>0</v>
      </c>
      <c r="Y1538" s="210"/>
      <c r="Z1538" s="320">
        <f t="shared" si="565"/>
        <v>6.6493954887218043E-2</v>
      </c>
      <c r="AA1538" s="210"/>
      <c r="AB1538" s="321">
        <f t="shared" si="566"/>
        <v>8.8436959999999998E-3</v>
      </c>
      <c r="AC1538" s="321">
        <f t="shared" si="567"/>
        <v>1.4426305900000001E-4</v>
      </c>
      <c r="AD1538" s="321">
        <f t="shared" si="556"/>
        <v>1.0480923000000001E-4</v>
      </c>
      <c r="AE1538" s="321">
        <f t="shared" si="568"/>
        <v>1.0480923000000001E-4</v>
      </c>
      <c r="AF1538" s="321">
        <f t="shared" si="569"/>
        <v>0</v>
      </c>
      <c r="AG1538"/>
      <c r="AH1538" s="121">
        <v>1.599772</v>
      </c>
      <c r="AI1538" s="121">
        <v>1.599772</v>
      </c>
      <c r="AJ1538" s="121">
        <v>0</v>
      </c>
      <c r="AK1538" s="121">
        <v>0</v>
      </c>
      <c r="AL1538" s="121">
        <v>0</v>
      </c>
      <c r="AM1538" s="121">
        <v>0</v>
      </c>
      <c r="AN1538" s="121">
        <v>0</v>
      </c>
      <c r="AO1538"/>
      <c r="AP1538" s="282">
        <v>1.1806231E-3</v>
      </c>
      <c r="AQ1538" s="282">
        <v>1.0478073999999999E-3</v>
      </c>
      <c r="AR1538" s="283">
        <v>5.0809695000000002E-5</v>
      </c>
      <c r="AS1538" s="283">
        <v>8.2006044999999997E-5</v>
      </c>
      <c r="AT1538" s="255">
        <f t="shared" si="560"/>
        <v>6.2818186728799999E-8</v>
      </c>
      <c r="AU1538" s="256">
        <f t="shared" si="561"/>
        <v>1.8790567299759999E-10</v>
      </c>
      <c r="AV1538" s="256">
        <f t="shared" si="562"/>
        <v>1.148544E-2</v>
      </c>
      <c r="AW1538" s="272">
        <v>6.1706389999999995E-8</v>
      </c>
      <c r="AX1538" s="272">
        <v>1.8618307E-10</v>
      </c>
      <c r="AY1538" s="272">
        <v>5.0867875999999996E-15</v>
      </c>
      <c r="AZ1538" s="273">
        <v>0</v>
      </c>
      <c r="BA1538" s="273">
        <v>0</v>
      </c>
      <c r="BB1538" s="272">
        <v>4.4188288000000002E-12</v>
      </c>
      <c r="BC1538" s="272">
        <v>1.1073778999999999E-9</v>
      </c>
      <c r="BD1538" s="272">
        <v>6.2640541000000001E-13</v>
      </c>
      <c r="BE1538" s="272">
        <v>1.0911108E-12</v>
      </c>
      <c r="BF1538" s="273">
        <v>0</v>
      </c>
      <c r="BG1538" s="273">
        <v>0</v>
      </c>
      <c r="BH1538" s="273">
        <v>0</v>
      </c>
      <c r="BI1538" s="273">
        <v>0</v>
      </c>
      <c r="BJ1538" s="273">
        <v>0</v>
      </c>
      <c r="BK1538" s="273">
        <v>0</v>
      </c>
      <c r="BL1538" s="273">
        <v>0</v>
      </c>
      <c r="BM1538" s="273">
        <v>0</v>
      </c>
      <c r="BN1538" s="273">
        <v>0</v>
      </c>
      <c r="BO1538" s="273">
        <v>1.148544E-2</v>
      </c>
      <c r="BP1538" s="273">
        <v>0</v>
      </c>
      <c r="BQ1538" s="273">
        <v>0</v>
      </c>
      <c r="BR1538" s="273">
        <v>0</v>
      </c>
      <c r="BS1538"/>
      <c r="BT1538" s="274">
        <v>3.8339353000000004E-6</v>
      </c>
      <c r="BU1538" s="274">
        <v>8.9772469999999992E-9</v>
      </c>
      <c r="BV1538" s="274">
        <v>1.8540278999999999E-6</v>
      </c>
      <c r="BW1538" s="121">
        <v>0</v>
      </c>
      <c r="BX1538" s="274">
        <v>1.3976139E-8</v>
      </c>
      <c r="BY1538" s="274">
        <v>2.8606675999999999E-9</v>
      </c>
      <c r="BZ1538" s="121">
        <v>0</v>
      </c>
      <c r="CA1538" s="274">
        <v>4.3418777E-9</v>
      </c>
      <c r="CB1538" s="121">
        <v>0</v>
      </c>
      <c r="CC1538" s="121">
        <v>0</v>
      </c>
      <c r="CD1538" s="121">
        <v>0</v>
      </c>
      <c r="CE1538" s="121">
        <v>0</v>
      </c>
      <c r="CF1538" s="121">
        <v>0</v>
      </c>
      <c r="CG1538" s="274">
        <v>6.0032209000000002E-9</v>
      </c>
      <c r="CH1538" s="274">
        <v>1.9437483E-6</v>
      </c>
      <c r="CI1538" s="121">
        <v>0</v>
      </c>
      <c r="CJ1538" s="121">
        <v>0</v>
      </c>
      <c r="CK1538"/>
      <c r="CL1538" s="322">
        <v>0</v>
      </c>
      <c r="CM1538" s="322">
        <v>6.6493954999999993E-2</v>
      </c>
      <c r="CN1538" s="322">
        <v>1.2037666999999999E-4</v>
      </c>
      <c r="CO1538" s="322">
        <v>6.7981981999999998E-6</v>
      </c>
      <c r="CP1538" s="322">
        <v>2.6191651999999998E-6</v>
      </c>
      <c r="CQ1538" s="322">
        <v>0</v>
      </c>
      <c r="CR1538" s="322">
        <v>0</v>
      </c>
      <c r="CS1538" s="322">
        <v>4.8558554000000002E-7</v>
      </c>
      <c r="CT1538" s="322">
        <v>0</v>
      </c>
      <c r="CU1538" s="322">
        <v>0.15437306000000001</v>
      </c>
      <c r="CW1538" s="135"/>
      <c r="CX1538" s="78" t="s">
        <v>3461</v>
      </c>
    </row>
    <row r="1539" spans="1:102" ht="14.4" customHeight="1">
      <c r="A1539" t="s">
        <v>3166</v>
      </c>
      <c r="B1539" s="168" t="s">
        <v>3694</v>
      </c>
      <c r="C1539" s="279" t="str">
        <f t="shared" si="563"/>
        <v>B.046.04.131</v>
      </c>
      <c r="D1539" s="14" t="s">
        <v>3695</v>
      </c>
      <c r="E1539" s="278" t="s">
        <v>1810</v>
      </c>
      <c r="F1539" s="281" t="str">
        <f t="shared" si="564"/>
        <v>Electricity Sichuan production</v>
      </c>
      <c r="G1539" s="319">
        <f t="shared" si="552"/>
        <v>6.4199707422999998E-3</v>
      </c>
      <c r="H1539" s="319">
        <f t="shared" si="553"/>
        <v>2.8181306299999999E-5</v>
      </c>
      <c r="I1539" s="319">
        <f t="shared" si="554"/>
        <v>7.4863736000000005E-5</v>
      </c>
      <c r="J1539" s="319">
        <f t="shared" si="555"/>
        <v>0</v>
      </c>
      <c r="K1539" s="319">
        <v>6.3169256999999999E-3</v>
      </c>
      <c r="L1539" s="319">
        <v>2.4331480000000001E-5</v>
      </c>
      <c r="M1539" s="319">
        <v>5.0532255999999997E-5</v>
      </c>
      <c r="N1539" s="319">
        <v>2.1227026999999999E-5</v>
      </c>
      <c r="O1539" s="319">
        <v>6.9542793000000004E-6</v>
      </c>
      <c r="P1539" s="319">
        <v>0</v>
      </c>
      <c r="Q1539" s="319">
        <v>0</v>
      </c>
      <c r="R1539" s="319">
        <v>0</v>
      </c>
      <c r="S1539" s="319">
        <v>0</v>
      </c>
      <c r="T1539" s="319">
        <v>0</v>
      </c>
      <c r="U1539" s="319">
        <v>0</v>
      </c>
      <c r="V1539" s="319">
        <v>0</v>
      </c>
      <c r="W1539" s="319">
        <v>0</v>
      </c>
      <c r="X1539" s="319">
        <v>0</v>
      </c>
      <c r="Y1539" s="210"/>
      <c r="Z1539" s="320">
        <f t="shared" si="565"/>
        <v>4.7495681954887216E-2</v>
      </c>
      <c r="AA1539" s="210"/>
      <c r="AB1539" s="321">
        <f t="shared" si="566"/>
        <v>6.3169256999999999E-3</v>
      </c>
      <c r="AC1539" s="321">
        <f t="shared" si="567"/>
        <v>1.030450423E-4</v>
      </c>
      <c r="AD1539" s="321">
        <f t="shared" si="556"/>
        <v>7.4863736000000005E-5</v>
      </c>
      <c r="AE1539" s="321">
        <f t="shared" si="568"/>
        <v>7.4863736000000005E-5</v>
      </c>
      <c r="AF1539" s="321">
        <f t="shared" si="569"/>
        <v>0</v>
      </c>
      <c r="AG1539"/>
      <c r="AH1539" s="121">
        <v>1.4426943000000001</v>
      </c>
      <c r="AI1539" s="121">
        <v>1.4426943000000001</v>
      </c>
      <c r="AJ1539" s="121">
        <v>0</v>
      </c>
      <c r="AK1539" s="121">
        <v>0</v>
      </c>
      <c r="AL1539" s="121">
        <v>0</v>
      </c>
      <c r="AM1539" s="121">
        <v>0</v>
      </c>
      <c r="AN1539" s="121">
        <v>0</v>
      </c>
      <c r="AO1539"/>
      <c r="AP1539" s="282">
        <v>8.6472220999999998E-4</v>
      </c>
      <c r="AQ1539" s="282">
        <v>7.4843383E-4</v>
      </c>
      <c r="AR1539" s="283">
        <v>3.6292638999999999E-5</v>
      </c>
      <c r="AS1539" s="283">
        <v>7.9995745999999996E-5</v>
      </c>
      <c r="AT1539" s="255">
        <f t="shared" si="560"/>
        <v>4.4870133536299999E-8</v>
      </c>
      <c r="AU1539" s="256">
        <f t="shared" si="561"/>
        <v>1.3421834070969998E-10</v>
      </c>
      <c r="AV1539" s="256">
        <f t="shared" si="562"/>
        <v>1.1203886E-2</v>
      </c>
      <c r="AW1539" s="272">
        <v>4.4075992999999998E-8</v>
      </c>
      <c r="AX1539" s="272">
        <v>1.3298790999999999E-10</v>
      </c>
      <c r="AY1539" s="272">
        <v>3.6334196999999998E-15</v>
      </c>
      <c r="AZ1539" s="273">
        <v>0</v>
      </c>
      <c r="BA1539" s="273">
        <v>0</v>
      </c>
      <c r="BB1539" s="272">
        <v>3.1563063000000002E-12</v>
      </c>
      <c r="BC1539" s="272">
        <v>7.9098423000000002E-10</v>
      </c>
      <c r="BD1539" s="272">
        <v>4.4743243000000002E-13</v>
      </c>
      <c r="BE1539" s="272">
        <v>7.7936485999999998E-13</v>
      </c>
      <c r="BF1539" s="273">
        <v>0</v>
      </c>
      <c r="BG1539" s="273">
        <v>0</v>
      </c>
      <c r="BH1539" s="273">
        <v>0</v>
      </c>
      <c r="BI1539" s="273">
        <v>0</v>
      </c>
      <c r="BJ1539" s="273">
        <v>0</v>
      </c>
      <c r="BK1539" s="273">
        <v>0</v>
      </c>
      <c r="BL1539" s="273">
        <v>0</v>
      </c>
      <c r="BM1539" s="273">
        <v>0</v>
      </c>
      <c r="BN1539" s="273">
        <v>0</v>
      </c>
      <c r="BO1539" s="273">
        <v>1.1203886E-2</v>
      </c>
      <c r="BP1539" s="273">
        <v>0</v>
      </c>
      <c r="BQ1539" s="273">
        <v>0</v>
      </c>
      <c r="BR1539" s="273">
        <v>0</v>
      </c>
      <c r="BS1539"/>
      <c r="BT1539" s="274">
        <v>3.1042156000000001E-6</v>
      </c>
      <c r="BU1539" s="274">
        <v>6.4123192999999998E-9</v>
      </c>
      <c r="BV1539" s="274">
        <v>1.3243056E-6</v>
      </c>
      <c r="BW1539" s="121">
        <v>0</v>
      </c>
      <c r="BX1539" s="274">
        <v>9.9829563000000001E-9</v>
      </c>
      <c r="BY1539" s="274">
        <v>2.0433339999999998E-9</v>
      </c>
      <c r="BZ1539" s="121">
        <v>0</v>
      </c>
      <c r="CA1539" s="274">
        <v>3.1013411999999999E-9</v>
      </c>
      <c r="CB1539" s="121">
        <v>0</v>
      </c>
      <c r="CC1539" s="121">
        <v>0</v>
      </c>
      <c r="CD1539" s="121">
        <v>0</v>
      </c>
      <c r="CE1539" s="121">
        <v>0</v>
      </c>
      <c r="CF1539" s="121">
        <v>0</v>
      </c>
      <c r="CG1539" s="274">
        <v>4.2880148999999999E-9</v>
      </c>
      <c r="CH1539" s="274">
        <v>1.7540819000000001E-6</v>
      </c>
      <c r="CI1539" s="121">
        <v>0</v>
      </c>
      <c r="CJ1539" s="121">
        <v>0</v>
      </c>
      <c r="CK1539"/>
      <c r="CL1539" s="322">
        <v>0</v>
      </c>
      <c r="CM1539" s="322">
        <v>4.7495681999999997E-2</v>
      </c>
      <c r="CN1539" s="322">
        <v>8.5983333000000004E-5</v>
      </c>
      <c r="CO1539" s="322">
        <v>4.8558559000000001E-6</v>
      </c>
      <c r="CP1539" s="322">
        <v>1.8708323E-6</v>
      </c>
      <c r="CQ1539" s="322">
        <v>0</v>
      </c>
      <c r="CR1539" s="322">
        <v>0</v>
      </c>
      <c r="CS1539" s="322">
        <v>3.4684680999999998E-7</v>
      </c>
      <c r="CT1539" s="322">
        <v>0</v>
      </c>
      <c r="CU1539" s="322">
        <v>0.15140933000000001</v>
      </c>
      <c r="CW1539" s="135"/>
      <c r="CX1539" s="78" t="s">
        <v>3461</v>
      </c>
    </row>
    <row r="1540" spans="1:102" ht="14.4" customHeight="1">
      <c r="A1540" t="s">
        <v>3167</v>
      </c>
      <c r="B1540" s="168" t="s">
        <v>3694</v>
      </c>
      <c r="C1540" s="279" t="str">
        <f t="shared" si="563"/>
        <v>B.046.04.132</v>
      </c>
      <c r="D1540" s="14" t="s">
        <v>3695</v>
      </c>
      <c r="E1540" s="278" t="s">
        <v>1810</v>
      </c>
      <c r="F1540" s="281" t="str">
        <f t="shared" si="564"/>
        <v>Electricity Yunnan production</v>
      </c>
      <c r="G1540" s="319">
        <f t="shared" si="552"/>
        <v>3.2099854216000004E-3</v>
      </c>
      <c r="H1540" s="319">
        <f t="shared" si="553"/>
        <v>1.40906536E-5</v>
      </c>
      <c r="I1540" s="319">
        <f t="shared" si="554"/>
        <v>3.7431868000000002E-5</v>
      </c>
      <c r="J1540" s="319">
        <f t="shared" si="555"/>
        <v>0</v>
      </c>
      <c r="K1540" s="319">
        <v>3.1584629000000002E-3</v>
      </c>
      <c r="L1540" s="319">
        <v>1.2165740000000001E-5</v>
      </c>
      <c r="M1540" s="319">
        <v>2.5266127999999998E-5</v>
      </c>
      <c r="N1540" s="319">
        <v>1.0613513999999999E-5</v>
      </c>
      <c r="O1540" s="319">
        <v>3.4771396000000002E-6</v>
      </c>
      <c r="P1540" s="319">
        <v>0</v>
      </c>
      <c r="Q1540" s="319">
        <v>0</v>
      </c>
      <c r="R1540" s="319">
        <v>0</v>
      </c>
      <c r="S1540" s="319">
        <v>0</v>
      </c>
      <c r="T1540" s="319">
        <v>0</v>
      </c>
      <c r="U1540" s="319">
        <v>0</v>
      </c>
      <c r="V1540" s="319">
        <v>0</v>
      </c>
      <c r="W1540" s="319">
        <v>0</v>
      </c>
      <c r="X1540" s="319">
        <v>0</v>
      </c>
      <c r="Y1540" s="210"/>
      <c r="Z1540" s="320">
        <f t="shared" si="565"/>
        <v>2.374784135338346E-2</v>
      </c>
      <c r="AA1540" s="210"/>
      <c r="AB1540" s="321">
        <f t="shared" si="566"/>
        <v>3.1584629000000002E-3</v>
      </c>
      <c r="AC1540" s="321">
        <f t="shared" si="567"/>
        <v>5.1522521600000001E-5</v>
      </c>
      <c r="AD1540" s="321">
        <f t="shared" si="556"/>
        <v>3.7431868000000002E-5</v>
      </c>
      <c r="AE1540" s="321">
        <f t="shared" si="568"/>
        <v>3.7431868000000002E-5</v>
      </c>
      <c r="AF1540" s="321">
        <f t="shared" si="569"/>
        <v>0</v>
      </c>
      <c r="AG1540"/>
      <c r="AH1540" s="121">
        <v>1.2463472</v>
      </c>
      <c r="AI1540" s="121">
        <v>1.2463472</v>
      </c>
      <c r="AJ1540" s="121">
        <v>0</v>
      </c>
      <c r="AK1540" s="121">
        <v>0</v>
      </c>
      <c r="AL1540" s="121">
        <v>0</v>
      </c>
      <c r="AM1540" s="121">
        <v>0</v>
      </c>
      <c r="AN1540" s="121">
        <v>0</v>
      </c>
      <c r="AO1540"/>
      <c r="AP1540" s="282">
        <v>4.6984610999999999E-4</v>
      </c>
      <c r="AQ1540" s="282">
        <v>3.7421691000000002E-4</v>
      </c>
      <c r="AR1540" s="283">
        <v>1.8146320000000001E-5</v>
      </c>
      <c r="AS1540" s="283">
        <v>7.7482872999999996E-5</v>
      </c>
      <c r="AT1540" s="255">
        <f t="shared" si="560"/>
        <v>2.2435067273200002E-8</v>
      </c>
      <c r="AU1540" s="256">
        <f t="shared" si="561"/>
        <v>6.7109170359800005E-11</v>
      </c>
      <c r="AV1540" s="256">
        <f t="shared" si="562"/>
        <v>1.0851942999999999E-2</v>
      </c>
      <c r="AW1540" s="272">
        <v>2.2037997000000001E-8</v>
      </c>
      <c r="AX1540" s="272">
        <v>6.6493954999999997E-11</v>
      </c>
      <c r="AY1540" s="272">
        <v>1.8167097999999999E-15</v>
      </c>
      <c r="AZ1540" s="273">
        <v>0</v>
      </c>
      <c r="BA1540" s="273">
        <v>0</v>
      </c>
      <c r="BB1540" s="272">
        <v>1.5781531999999999E-12</v>
      </c>
      <c r="BC1540" s="272">
        <v>3.9549211999999998E-10</v>
      </c>
      <c r="BD1540" s="272">
        <v>2.2371622E-13</v>
      </c>
      <c r="BE1540" s="272">
        <v>3.8968242999999999E-13</v>
      </c>
      <c r="BF1540" s="273">
        <v>0</v>
      </c>
      <c r="BG1540" s="273">
        <v>0</v>
      </c>
      <c r="BH1540" s="273">
        <v>0</v>
      </c>
      <c r="BI1540" s="273">
        <v>0</v>
      </c>
      <c r="BJ1540" s="273">
        <v>0</v>
      </c>
      <c r="BK1540" s="273">
        <v>0</v>
      </c>
      <c r="BL1540" s="273">
        <v>0</v>
      </c>
      <c r="BM1540" s="273">
        <v>0</v>
      </c>
      <c r="BN1540" s="273">
        <v>0</v>
      </c>
      <c r="BO1540" s="273">
        <v>1.0851942999999999E-2</v>
      </c>
      <c r="BP1540" s="273">
        <v>0</v>
      </c>
      <c r="BQ1540" s="273">
        <v>0</v>
      </c>
      <c r="BR1540" s="273">
        <v>0</v>
      </c>
      <c r="BS1540"/>
      <c r="BT1540" s="274">
        <v>2.1920658000000002E-6</v>
      </c>
      <c r="BU1540" s="274">
        <v>3.2061595999999999E-9</v>
      </c>
      <c r="BV1540" s="274">
        <v>6.6215282000000005E-7</v>
      </c>
      <c r="BW1540" s="121">
        <v>0</v>
      </c>
      <c r="BX1540" s="274">
        <v>4.9914781E-9</v>
      </c>
      <c r="BY1540" s="274">
        <v>1.0216669999999999E-9</v>
      </c>
      <c r="BZ1540" s="121">
        <v>0</v>
      </c>
      <c r="CA1540" s="274">
        <v>1.5506706E-9</v>
      </c>
      <c r="CB1540" s="121">
        <v>0</v>
      </c>
      <c r="CC1540" s="121">
        <v>0</v>
      </c>
      <c r="CD1540" s="121">
        <v>0</v>
      </c>
      <c r="CE1540" s="121">
        <v>0</v>
      </c>
      <c r="CF1540" s="121">
        <v>0</v>
      </c>
      <c r="CG1540" s="274">
        <v>2.1440075E-9</v>
      </c>
      <c r="CH1540" s="274">
        <v>1.516999E-6</v>
      </c>
      <c r="CI1540" s="121">
        <v>0</v>
      </c>
      <c r="CJ1540" s="121">
        <v>0</v>
      </c>
      <c r="CK1540"/>
      <c r="CL1540" s="322">
        <v>0</v>
      </c>
      <c r="CM1540" s="322">
        <v>2.3747840999999999E-2</v>
      </c>
      <c r="CN1540" s="322">
        <v>4.2991667E-5</v>
      </c>
      <c r="CO1540" s="322">
        <v>2.4279279000000001E-6</v>
      </c>
      <c r="CP1540" s="322">
        <v>9.3541613000000004E-7</v>
      </c>
      <c r="CQ1540" s="322">
        <v>0</v>
      </c>
      <c r="CR1540" s="322">
        <v>0</v>
      </c>
      <c r="CS1540" s="322">
        <v>1.7342341000000001E-7</v>
      </c>
      <c r="CT1540" s="322">
        <v>0</v>
      </c>
      <c r="CU1540" s="322">
        <v>0.14770465999999999</v>
      </c>
      <c r="CW1540" s="135"/>
      <c r="CX1540" s="78" t="s">
        <v>3461</v>
      </c>
    </row>
    <row r="1541" spans="1:102" ht="14.4" customHeight="1">
      <c r="B1541" s="168" t="s">
        <v>3697</v>
      </c>
      <c r="C1541" s="277" t="s">
        <v>3696</v>
      </c>
      <c r="D1541" s="277" t="s">
        <v>3168</v>
      </c>
      <c r="F1541"/>
      <c r="G1541" s="210"/>
      <c r="H1541" s="210"/>
      <c r="I1541" s="210"/>
      <c r="J1541" s="210"/>
      <c r="K1541" s="210"/>
      <c r="L1541" s="210"/>
      <c r="M1541" s="210"/>
      <c r="N1541" s="210"/>
      <c r="O1541" s="210"/>
      <c r="P1541" s="210"/>
      <c r="Q1541" s="210"/>
      <c r="R1541" s="210"/>
      <c r="S1541" s="210"/>
      <c r="T1541" s="210"/>
      <c r="U1541" s="210"/>
      <c r="V1541" s="210"/>
      <c r="W1541" s="210"/>
      <c r="X1541" s="210"/>
      <c r="Y1541" s="210"/>
      <c r="Z1541" s="210"/>
      <c r="AA1541" s="210"/>
      <c r="AB1541" s="210"/>
      <c r="AC1541" s="210"/>
      <c r="AD1541" s="210"/>
      <c r="AE1541" s="210"/>
      <c r="AF1541" s="210"/>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s="183"/>
      <c r="CW1541" s="164"/>
      <c r="CX1541" s="78"/>
    </row>
    <row r="1542" spans="1:102" ht="14.4" customHeight="1">
      <c r="A1542" t="s">
        <v>3169</v>
      </c>
      <c r="B1542" s="168" t="s">
        <v>3697</v>
      </c>
      <c r="C1542" s="279" t="str">
        <f t="shared" si="563"/>
        <v>B.046.06.101</v>
      </c>
      <c r="D1542" s="14" t="s">
        <v>3698</v>
      </c>
      <c r="E1542" s="278" t="s">
        <v>1810</v>
      </c>
      <c r="F1542" s="281" t="str">
        <f t="shared" si="564"/>
        <v>Electricity Andaman  &amp; Nicobar production</v>
      </c>
      <c r="G1542" s="319">
        <f t="shared" si="552"/>
        <v>4.3110746380000002E-2</v>
      </c>
      <c r="H1542" s="319">
        <f t="shared" si="553"/>
        <v>1.5342648399999999E-3</v>
      </c>
      <c r="I1542" s="319">
        <f t="shared" si="554"/>
        <v>8.8846067000000004E-3</v>
      </c>
      <c r="J1542" s="319">
        <f t="shared" si="555"/>
        <v>1.6816884000000001E-4</v>
      </c>
      <c r="K1542" s="319">
        <v>3.2523705999999999E-2</v>
      </c>
      <c r="L1542" s="319">
        <v>7.3266501000000001E-3</v>
      </c>
      <c r="M1542" s="319">
        <v>1.5579566000000001E-3</v>
      </c>
      <c r="N1542" s="319">
        <v>1.3088981E-3</v>
      </c>
      <c r="O1542" s="319">
        <v>2.2536674000000001E-4</v>
      </c>
      <c r="P1542" s="319">
        <v>0</v>
      </c>
      <c r="Q1542" s="319">
        <v>0</v>
      </c>
      <c r="R1542" s="319">
        <v>0</v>
      </c>
      <c r="S1542" s="319">
        <v>1.6816884000000001E-4</v>
      </c>
      <c r="T1542" s="319">
        <v>0</v>
      </c>
      <c r="U1542" s="319">
        <v>0</v>
      </c>
      <c r="V1542" s="319">
        <v>0</v>
      </c>
      <c r="W1542" s="319">
        <v>0</v>
      </c>
      <c r="X1542" s="319">
        <v>0</v>
      </c>
      <c r="Y1542" s="210"/>
      <c r="Z1542" s="320">
        <f t="shared" si="565"/>
        <v>0.24453914285714284</v>
      </c>
      <c r="AA1542" s="210"/>
      <c r="AB1542" s="321">
        <f t="shared" si="566"/>
        <v>3.2523705999999999E-2</v>
      </c>
      <c r="AC1542" s="321">
        <f t="shared" si="567"/>
        <v>1.0418871540000001E-2</v>
      </c>
      <c r="AD1542" s="321">
        <f t="shared" si="556"/>
        <v>8.8846067000000004E-3</v>
      </c>
      <c r="AE1542" s="321">
        <f t="shared" si="568"/>
        <v>8.8846067000000004E-3</v>
      </c>
      <c r="AF1542" s="321">
        <f t="shared" si="569"/>
        <v>1.6816884000000001E-4</v>
      </c>
      <c r="AG1542"/>
      <c r="AH1542" s="121">
        <v>2.6964035000000002</v>
      </c>
      <c r="AI1542" s="121">
        <v>2.4891404000000001</v>
      </c>
      <c r="AJ1542" s="121">
        <v>0</v>
      </c>
      <c r="AK1542" s="121">
        <v>0</v>
      </c>
      <c r="AL1542" s="121">
        <v>0</v>
      </c>
      <c r="AM1542" s="121">
        <v>0.13526315999999999</v>
      </c>
      <c r="AN1542" s="121">
        <v>7.1999999999999995E-2</v>
      </c>
      <c r="AO1542"/>
      <c r="AP1542" s="282">
        <v>6.7304108000000003E-3</v>
      </c>
      <c r="AQ1542" s="282">
        <v>6.3137289000000001E-3</v>
      </c>
      <c r="AR1542" s="282">
        <v>2.3893302000000001E-4</v>
      </c>
      <c r="AS1542" s="282">
        <v>1.7774886000000001E-4</v>
      </c>
      <c r="AT1542" s="255">
        <f t="shared" ref="AT1542:AT1571" si="570">AW1542+AZ1542+BA1542+BB1542+BC1542+BK1542+BL1542+BP1542</f>
        <v>3.7852091374000002E-7</v>
      </c>
      <c r="AU1542" s="256">
        <f t="shared" ref="AU1542:AU1571" si="571">AX1542+AY1542+BD1542+BE1542+BF1542+BG1542+BH1542+BI1542+BJ1542+BM1542+BQ1542+BR1542</f>
        <v>8.8362802724399994E-10</v>
      </c>
      <c r="AV1542" s="256">
        <f t="shared" ref="AV1542:AV1571" si="572">BN1542+BO1542</f>
        <v>2.48947982335E-2</v>
      </c>
      <c r="AW1542" s="272">
        <v>2.2693232000000001E-7</v>
      </c>
      <c r="AX1542" s="272">
        <v>6.8470959999999998E-10</v>
      </c>
      <c r="AY1542" s="272">
        <v>1.8707244000000001E-14</v>
      </c>
      <c r="AZ1542" s="273">
        <v>0</v>
      </c>
      <c r="BA1542" s="273">
        <v>0</v>
      </c>
      <c r="BB1542" s="272">
        <v>1.9462374000000001E-10</v>
      </c>
      <c r="BC1542" s="272">
        <v>1.5139397000000001E-7</v>
      </c>
      <c r="BD1542" s="272">
        <v>2.7589519999999999E-11</v>
      </c>
      <c r="BE1542" s="272">
        <v>1.7131019999999999E-10</v>
      </c>
      <c r="BF1542" s="273">
        <v>0</v>
      </c>
      <c r="BG1542" s="273">
        <v>0</v>
      </c>
      <c r="BH1542" s="273">
        <v>0</v>
      </c>
      <c r="BI1542" s="273">
        <v>0</v>
      </c>
      <c r="BJ1542" s="273">
        <v>0</v>
      </c>
      <c r="BK1542" s="273">
        <v>0</v>
      </c>
      <c r="BL1542" s="273">
        <v>0</v>
      </c>
      <c r="BM1542" s="273">
        <v>0</v>
      </c>
      <c r="BN1542" s="272">
        <v>3.3942335E-6</v>
      </c>
      <c r="BO1542" s="273">
        <v>2.4891403999999999E-2</v>
      </c>
      <c r="BP1542" s="273">
        <v>0</v>
      </c>
      <c r="BQ1542" s="273">
        <v>0</v>
      </c>
      <c r="BR1542" s="273">
        <v>0</v>
      </c>
      <c r="BS1542"/>
      <c r="BT1542" s="274">
        <v>1.2920431000000001E-5</v>
      </c>
      <c r="BU1542" s="274">
        <v>1.2451397999999999E-6</v>
      </c>
      <c r="BV1542" s="274">
        <v>6.8184000999999997E-6</v>
      </c>
      <c r="BW1542" s="121">
        <v>0</v>
      </c>
      <c r="BX1542" s="274">
        <v>1.1334297999999999E-6</v>
      </c>
      <c r="BY1542" s="274">
        <v>1.2599578999999999E-7</v>
      </c>
      <c r="BZ1542" s="121">
        <v>0</v>
      </c>
      <c r="CA1542" s="274">
        <v>1.9123449000000001E-7</v>
      </c>
      <c r="CB1542" s="121">
        <v>0</v>
      </c>
      <c r="CC1542" s="121">
        <v>0</v>
      </c>
      <c r="CD1542" s="121">
        <v>0</v>
      </c>
      <c r="CE1542" s="121">
        <v>0</v>
      </c>
      <c r="CF1542" s="121">
        <v>0</v>
      </c>
      <c r="CG1542" s="274">
        <v>3.1956659000000001E-7</v>
      </c>
      <c r="CH1542" s="274">
        <v>3.0055574000000001E-6</v>
      </c>
      <c r="CI1542" s="274">
        <v>8.1106972000000004E-8</v>
      </c>
      <c r="CJ1542" s="121">
        <v>0</v>
      </c>
      <c r="CK1542"/>
      <c r="CL1542" s="322">
        <v>0</v>
      </c>
      <c r="CM1542" s="322">
        <v>0.24453913999999999</v>
      </c>
      <c r="CN1542" s="322">
        <v>5.3018930000000002E-3</v>
      </c>
      <c r="CO1542" s="322">
        <v>8.8080373E-4</v>
      </c>
      <c r="CP1542" s="322">
        <v>9.4724017E-6</v>
      </c>
      <c r="CQ1542" s="322">
        <v>0</v>
      </c>
      <c r="CR1542" s="322">
        <v>0</v>
      </c>
      <c r="CS1542" s="322">
        <v>5.1842658000000003E-5</v>
      </c>
      <c r="CT1542" s="322">
        <v>0</v>
      </c>
      <c r="CU1542" s="322">
        <v>0.33814737</v>
      </c>
      <c r="CW1542" s="135"/>
      <c r="CX1542" s="78" t="s">
        <v>3461</v>
      </c>
    </row>
    <row r="1543" spans="1:102" ht="14.4" customHeight="1">
      <c r="A1543" t="s">
        <v>3170</v>
      </c>
      <c r="B1543" s="168" t="s">
        <v>3697</v>
      </c>
      <c r="C1543" s="279" t="str">
        <f t="shared" si="563"/>
        <v>B.046.06.102</v>
      </c>
      <c r="D1543" s="14" t="s">
        <v>3698</v>
      </c>
      <c r="E1543" s="278" t="s">
        <v>1810</v>
      </c>
      <c r="F1543" s="281" t="str">
        <f t="shared" si="564"/>
        <v>Electricity Andhra Pradesh production</v>
      </c>
      <c r="G1543" s="319">
        <f t="shared" ref="G1543:G1607" si="573">H1543+I1543+J1543+K1543</f>
        <v>3.4401279489999999E-2</v>
      </c>
      <c r="H1543" s="319">
        <f t="shared" ref="H1543:H1607" si="574">N1543+O1543+P1543+Q1543</f>
        <v>1.29217939E-3</v>
      </c>
      <c r="I1543" s="319">
        <f t="shared" ref="I1543:I1606" si="575">L1543+M1543+R1543+V1543</f>
        <v>2.2309857099999998E-3</v>
      </c>
      <c r="J1543" s="319">
        <f t="shared" ref="J1543:J1606" si="576">S1543+T1543+U1543+W1543+X1543</f>
        <v>1.2764439000000001E-4</v>
      </c>
      <c r="K1543" s="319">
        <v>3.0750469999999998E-2</v>
      </c>
      <c r="L1543" s="319">
        <v>8.7758290999999996E-4</v>
      </c>
      <c r="M1543" s="319">
        <v>1.3534027999999999E-3</v>
      </c>
      <c r="N1543" s="319">
        <v>1.1370447000000001E-3</v>
      </c>
      <c r="O1543" s="319">
        <v>1.5513469E-4</v>
      </c>
      <c r="P1543" s="319">
        <v>0</v>
      </c>
      <c r="Q1543" s="319">
        <v>0</v>
      </c>
      <c r="R1543" s="319">
        <v>0</v>
      </c>
      <c r="S1543" s="319">
        <v>1.2764439000000001E-4</v>
      </c>
      <c r="T1543" s="319">
        <v>0</v>
      </c>
      <c r="U1543" s="319">
        <v>0</v>
      </c>
      <c r="V1543" s="319">
        <v>0</v>
      </c>
      <c r="W1543" s="319">
        <v>0</v>
      </c>
      <c r="X1543" s="319">
        <v>0</v>
      </c>
      <c r="Y1543" s="210"/>
      <c r="Z1543" s="320">
        <f t="shared" si="565"/>
        <v>0.23120654135338342</v>
      </c>
      <c r="AA1543" s="210"/>
      <c r="AB1543" s="321">
        <f t="shared" si="566"/>
        <v>3.0750469999999998E-2</v>
      </c>
      <c r="AC1543" s="321">
        <f t="shared" si="567"/>
        <v>3.5231651E-3</v>
      </c>
      <c r="AD1543" s="321">
        <f t="shared" ref="AD1543:AD1606" si="577">W1543+T1543+L1543+M1543+R1543</f>
        <v>2.2309857099999998E-3</v>
      </c>
      <c r="AE1543" s="321">
        <f t="shared" si="568"/>
        <v>2.2309857099999998E-3</v>
      </c>
      <c r="AF1543" s="321">
        <f t="shared" si="569"/>
        <v>1.2764439000000001E-4</v>
      </c>
      <c r="AG1543"/>
      <c r="AH1543" s="121">
        <v>2.6851218000000001</v>
      </c>
      <c r="AI1543" s="121">
        <v>2.4526881</v>
      </c>
      <c r="AJ1543" s="121">
        <v>0</v>
      </c>
      <c r="AK1543" s="121">
        <v>0</v>
      </c>
      <c r="AL1543" s="121">
        <v>4.2231578999999998E-3</v>
      </c>
      <c r="AM1543" s="121">
        <v>0.18505263</v>
      </c>
      <c r="AN1543" s="121">
        <v>4.3157895000000002E-2</v>
      </c>
      <c r="AO1543"/>
      <c r="AP1543" s="282">
        <v>4.3283406000000002E-3</v>
      </c>
      <c r="AQ1543" s="282">
        <v>4.1025573000000003E-3</v>
      </c>
      <c r="AR1543" s="282">
        <v>1.9038968999999999E-4</v>
      </c>
      <c r="AS1543" s="283">
        <v>3.5393596999999998E-5</v>
      </c>
      <c r="AT1543" s="255">
        <f t="shared" si="570"/>
        <v>2.4595667236999999E-7</v>
      </c>
      <c r="AU1543" s="256">
        <f t="shared" si="571"/>
        <v>7.0410387030100001E-10</v>
      </c>
      <c r="AV1543" s="256">
        <f t="shared" si="572"/>
        <v>4.9570865087999998E-3</v>
      </c>
      <c r="AW1543" s="272">
        <v>2.1455967E-7</v>
      </c>
      <c r="AX1543" s="272">
        <v>6.4737831999999995E-10</v>
      </c>
      <c r="AY1543" s="272">
        <v>1.7687301000000001E-14</v>
      </c>
      <c r="AZ1543" s="273">
        <v>0</v>
      </c>
      <c r="BA1543" s="273">
        <v>0</v>
      </c>
      <c r="BB1543" s="272">
        <v>1.6907037000000001E-10</v>
      </c>
      <c r="BC1543" s="272">
        <v>3.1227931999999998E-8</v>
      </c>
      <c r="BD1543" s="272">
        <v>2.3967119E-11</v>
      </c>
      <c r="BE1543" s="272">
        <v>3.2740743999999998E-11</v>
      </c>
      <c r="BF1543" s="273">
        <v>0</v>
      </c>
      <c r="BG1543" s="273">
        <v>0</v>
      </c>
      <c r="BH1543" s="273">
        <v>0</v>
      </c>
      <c r="BI1543" s="273">
        <v>0</v>
      </c>
      <c r="BJ1543" s="273">
        <v>0</v>
      </c>
      <c r="BK1543" s="273">
        <v>0</v>
      </c>
      <c r="BL1543" s="273">
        <v>0</v>
      </c>
      <c r="BM1543" s="273">
        <v>0</v>
      </c>
      <c r="BN1543" s="272">
        <v>2.5763088E-6</v>
      </c>
      <c r="BO1543" s="273">
        <v>4.9545101999999997E-3</v>
      </c>
      <c r="BP1543" s="273">
        <v>0</v>
      </c>
      <c r="BQ1543" s="273">
        <v>0</v>
      </c>
      <c r="BR1543" s="273">
        <v>0</v>
      </c>
      <c r="BS1543"/>
      <c r="BT1543" s="274">
        <v>1.0536444E-5</v>
      </c>
      <c r="BU1543" s="274">
        <v>2.8138717000000001E-7</v>
      </c>
      <c r="BV1543" s="274">
        <v>6.4466519E-6</v>
      </c>
      <c r="BW1543" s="121">
        <v>0</v>
      </c>
      <c r="BX1543" s="274">
        <v>2.8902637E-7</v>
      </c>
      <c r="BY1543" s="274">
        <v>1.0945301E-7</v>
      </c>
      <c r="BZ1543" s="121">
        <v>0</v>
      </c>
      <c r="CA1543" s="274">
        <v>1.6612612E-7</v>
      </c>
      <c r="CB1543" s="121">
        <v>0</v>
      </c>
      <c r="CC1543" s="121">
        <v>0</v>
      </c>
      <c r="CD1543" s="121">
        <v>0</v>
      </c>
      <c r="CE1543" s="121">
        <v>0</v>
      </c>
      <c r="CF1543" s="121">
        <v>0</v>
      </c>
      <c r="CG1543" s="274">
        <v>2.2566061000000001E-7</v>
      </c>
      <c r="CH1543" s="274">
        <v>2.9565763000000002E-6</v>
      </c>
      <c r="CI1543" s="274">
        <v>6.1562238999999999E-8</v>
      </c>
      <c r="CJ1543" s="121">
        <v>0</v>
      </c>
      <c r="CK1543"/>
      <c r="CL1543" s="322">
        <v>0</v>
      </c>
      <c r="CM1543" s="322">
        <v>0.23120653999999999</v>
      </c>
      <c r="CN1543" s="322">
        <v>4.6057742E-3</v>
      </c>
      <c r="CO1543" s="322">
        <v>2.1762415E-4</v>
      </c>
      <c r="CP1543" s="322">
        <v>8.2287107999999999E-6</v>
      </c>
      <c r="CQ1543" s="322">
        <v>0</v>
      </c>
      <c r="CR1543" s="322">
        <v>0</v>
      </c>
      <c r="CS1543" s="322">
        <v>1.0562022999999999E-5</v>
      </c>
      <c r="CT1543" s="322">
        <v>0</v>
      </c>
      <c r="CU1543" s="322">
        <v>5.6936842000000001E-2</v>
      </c>
      <c r="CW1543" s="135"/>
      <c r="CX1543" s="78" t="s">
        <v>3461</v>
      </c>
    </row>
    <row r="1544" spans="1:102" ht="14.4" customHeight="1">
      <c r="A1544" t="s">
        <v>3171</v>
      </c>
      <c r="B1544" s="168" t="s">
        <v>3697</v>
      </c>
      <c r="C1544" s="279" t="str">
        <f t="shared" si="563"/>
        <v>B.046.06.103</v>
      </c>
      <c r="D1544" s="14" t="s">
        <v>3698</v>
      </c>
      <c r="E1544" s="278" t="s">
        <v>1810</v>
      </c>
      <c r="F1544" s="281" t="str">
        <f t="shared" si="564"/>
        <v>Electricity Arunachal Pradesh production</v>
      </c>
      <c r="G1544" s="319">
        <f t="shared" si="573"/>
        <v>5.189342400000001E-4</v>
      </c>
      <c r="H1544" s="319">
        <f t="shared" si="574"/>
        <v>3.2922158E-5</v>
      </c>
      <c r="I1544" s="319">
        <f t="shared" si="575"/>
        <v>3.1448612000000002E-5</v>
      </c>
      <c r="J1544" s="319">
        <f t="shared" si="576"/>
        <v>2.0778942E-4</v>
      </c>
      <c r="K1544" s="319">
        <v>2.4677405000000002E-4</v>
      </c>
      <c r="L1544" s="319">
        <v>1.055198E-5</v>
      </c>
      <c r="M1544" s="319">
        <v>2.0896632E-5</v>
      </c>
      <c r="N1544" s="319">
        <v>1.7556049E-5</v>
      </c>
      <c r="O1544" s="319">
        <v>1.5366109E-5</v>
      </c>
      <c r="P1544" s="319">
        <v>0</v>
      </c>
      <c r="Q1544" s="319">
        <v>0</v>
      </c>
      <c r="R1544" s="319">
        <v>0</v>
      </c>
      <c r="S1544" s="319">
        <v>2.0778942E-4</v>
      </c>
      <c r="T1544" s="319">
        <v>0</v>
      </c>
      <c r="U1544" s="319">
        <v>0</v>
      </c>
      <c r="V1544" s="319">
        <v>0</v>
      </c>
      <c r="W1544" s="319">
        <v>0</v>
      </c>
      <c r="X1544" s="319">
        <v>0</v>
      </c>
      <c r="Y1544" s="210"/>
      <c r="Z1544" s="320">
        <f t="shared" si="565"/>
        <v>1.8554439849624061E-3</v>
      </c>
      <c r="AA1544" s="210"/>
      <c r="AB1544" s="321">
        <f t="shared" si="566"/>
        <v>2.4677405000000002E-4</v>
      </c>
      <c r="AC1544" s="321">
        <f t="shared" si="567"/>
        <v>6.4370769999999995E-5</v>
      </c>
      <c r="AD1544" s="321">
        <f t="shared" si="577"/>
        <v>3.1448612000000002E-5</v>
      </c>
      <c r="AE1544" s="321">
        <f t="shared" si="568"/>
        <v>3.1448612000000002E-5</v>
      </c>
      <c r="AF1544" s="321">
        <f t="shared" si="569"/>
        <v>2.0778942E-4</v>
      </c>
      <c r="AG1544"/>
      <c r="AH1544" s="121">
        <v>1.0526316</v>
      </c>
      <c r="AI1544" s="121">
        <v>0</v>
      </c>
      <c r="AJ1544" s="121">
        <v>0</v>
      </c>
      <c r="AK1544" s="121">
        <v>0</v>
      </c>
      <c r="AL1544" s="121">
        <v>0</v>
      </c>
      <c r="AM1544" s="121">
        <v>4.8421052999999999E-3</v>
      </c>
      <c r="AN1544" s="121">
        <v>1.0477894999999999</v>
      </c>
      <c r="AO1544"/>
      <c r="AP1544" s="283">
        <v>4.0946384000000001E-5</v>
      </c>
      <c r="AQ1544" s="283">
        <v>3.9292000999999999E-5</v>
      </c>
      <c r="AR1544" s="283">
        <v>1.6244383000000001E-6</v>
      </c>
      <c r="AS1544" s="283">
        <v>2.9944551999999997E-8</v>
      </c>
      <c r="AT1544" s="255">
        <f t="shared" si="570"/>
        <v>2.3556355482000002E-9</v>
      </c>
      <c r="AU1544" s="256">
        <f t="shared" si="571"/>
        <v>6.0075380414700006E-12</v>
      </c>
      <c r="AV1544" s="256">
        <f t="shared" si="572"/>
        <v>4.1939148000000001E-6</v>
      </c>
      <c r="AW1544" s="272">
        <v>1.721852E-9</v>
      </c>
      <c r="AX1544" s="272">
        <v>5.1952432000000002E-12</v>
      </c>
      <c r="AY1544" s="272">
        <v>1.4194147E-16</v>
      </c>
      <c r="AZ1544" s="273">
        <v>0</v>
      </c>
      <c r="BA1544" s="273">
        <v>0</v>
      </c>
      <c r="BB1544" s="272">
        <v>2.6104581999999999E-12</v>
      </c>
      <c r="BC1544" s="272">
        <v>6.3117309000000002E-10</v>
      </c>
      <c r="BD1544" s="272">
        <v>3.7005397E-13</v>
      </c>
      <c r="BE1544" s="272">
        <v>4.4209892999999998E-13</v>
      </c>
      <c r="BF1544" s="273">
        <v>0</v>
      </c>
      <c r="BG1544" s="273">
        <v>0</v>
      </c>
      <c r="BH1544" s="273">
        <v>0</v>
      </c>
      <c r="BI1544" s="273">
        <v>0</v>
      </c>
      <c r="BJ1544" s="273">
        <v>0</v>
      </c>
      <c r="BK1544" s="273">
        <v>0</v>
      </c>
      <c r="BL1544" s="273">
        <v>0</v>
      </c>
      <c r="BM1544" s="273">
        <v>0</v>
      </c>
      <c r="BN1544" s="272">
        <v>4.1939148000000001E-6</v>
      </c>
      <c r="BO1544" s="273">
        <v>0</v>
      </c>
      <c r="BP1544" s="273">
        <v>0</v>
      </c>
      <c r="BQ1544" s="273">
        <v>0</v>
      </c>
      <c r="BR1544" s="273">
        <v>0</v>
      </c>
      <c r="BS1544"/>
      <c r="BT1544" s="274">
        <v>1.7928101000000001E-7</v>
      </c>
      <c r="BU1544" s="274">
        <v>3.9073979000000001E-9</v>
      </c>
      <c r="BV1544" s="274">
        <v>5.1734701999999997E-8</v>
      </c>
      <c r="BW1544" s="121">
        <v>0</v>
      </c>
      <c r="BX1544" s="274">
        <v>1.5712340000000001E-8</v>
      </c>
      <c r="BY1544" s="274">
        <v>1.6899621000000001E-9</v>
      </c>
      <c r="BZ1544" s="121">
        <v>0</v>
      </c>
      <c r="CA1544" s="274">
        <v>2.5649987000000001E-9</v>
      </c>
      <c r="CB1544" s="121">
        <v>0</v>
      </c>
      <c r="CC1544" s="121">
        <v>0</v>
      </c>
      <c r="CD1544" s="121">
        <v>0</v>
      </c>
      <c r="CE1544" s="121">
        <v>0</v>
      </c>
      <c r="CF1544" s="121">
        <v>0</v>
      </c>
      <c r="CG1544" s="274">
        <v>3.4558328000000001E-9</v>
      </c>
      <c r="CH1544" s="121">
        <v>0</v>
      </c>
      <c r="CI1544" s="274">
        <v>1.0021577E-7</v>
      </c>
      <c r="CJ1544" s="121">
        <v>0</v>
      </c>
      <c r="CK1544"/>
      <c r="CL1544" s="322">
        <v>0</v>
      </c>
      <c r="CM1544" s="322">
        <v>1.8554439999999999E-3</v>
      </c>
      <c r="CN1544" s="322">
        <v>7.1113472000000006E-5</v>
      </c>
      <c r="CO1544" s="322">
        <v>3.0609790000000001E-6</v>
      </c>
      <c r="CP1544" s="322">
        <v>1.2705185999999999E-7</v>
      </c>
      <c r="CQ1544" s="322">
        <v>0</v>
      </c>
      <c r="CR1544" s="322">
        <v>0</v>
      </c>
      <c r="CS1544" s="322">
        <v>4.6825862999999999E-7</v>
      </c>
      <c r="CT1544" s="322">
        <v>0</v>
      </c>
      <c r="CU1544" s="322">
        <v>0</v>
      </c>
      <c r="CW1544" s="135"/>
      <c r="CX1544" s="78" t="s">
        <v>3461</v>
      </c>
    </row>
    <row r="1545" spans="1:102" ht="14.4" customHeight="1">
      <c r="A1545" t="s">
        <v>3172</v>
      </c>
      <c r="B1545" s="168" t="s">
        <v>3697</v>
      </c>
      <c r="C1545" s="279" t="str">
        <f t="shared" si="563"/>
        <v>B.046.06.104</v>
      </c>
      <c r="D1545" s="14" t="s">
        <v>3698</v>
      </c>
      <c r="E1545" s="278" t="s">
        <v>1810</v>
      </c>
      <c r="F1545" s="281" t="str">
        <f t="shared" si="564"/>
        <v>Electricity Assam production</v>
      </c>
      <c r="G1545" s="319">
        <f t="shared" si="573"/>
        <v>3.6955211476999997E-2</v>
      </c>
      <c r="H1545" s="319">
        <f t="shared" si="574"/>
        <v>1.67666298E-3</v>
      </c>
      <c r="I1545" s="319">
        <f t="shared" si="575"/>
        <v>4.9936017999999997E-3</v>
      </c>
      <c r="J1545" s="319">
        <f t="shared" si="576"/>
        <v>2.7999697000000001E-5</v>
      </c>
      <c r="K1545" s="319">
        <v>3.0256946999999999E-2</v>
      </c>
      <c r="L1545" s="319">
        <v>3.2397951999999998E-3</v>
      </c>
      <c r="M1545" s="319">
        <v>1.7538066000000001E-3</v>
      </c>
      <c r="N1545" s="319">
        <v>1.4734391E-3</v>
      </c>
      <c r="O1545" s="319">
        <v>2.0322388E-4</v>
      </c>
      <c r="P1545" s="319">
        <v>0</v>
      </c>
      <c r="Q1545" s="319">
        <v>0</v>
      </c>
      <c r="R1545" s="319">
        <v>0</v>
      </c>
      <c r="S1545" s="319">
        <v>2.7999697000000001E-5</v>
      </c>
      <c r="T1545" s="319">
        <v>0</v>
      </c>
      <c r="U1545" s="319">
        <v>0</v>
      </c>
      <c r="V1545" s="319">
        <v>0</v>
      </c>
      <c r="W1545" s="319">
        <v>0</v>
      </c>
      <c r="X1545" s="319">
        <v>0</v>
      </c>
      <c r="Y1545" s="210"/>
      <c r="Z1545" s="320">
        <f t="shared" si="565"/>
        <v>0.22749584210526314</v>
      </c>
      <c r="AA1545" s="210"/>
      <c r="AB1545" s="321">
        <f t="shared" si="566"/>
        <v>3.0256946999999999E-2</v>
      </c>
      <c r="AC1545" s="321">
        <f t="shared" si="567"/>
        <v>6.6702647799999999E-3</v>
      </c>
      <c r="AD1545" s="321">
        <f t="shared" si="577"/>
        <v>4.9936017999999997E-3</v>
      </c>
      <c r="AE1545" s="321">
        <f t="shared" si="568"/>
        <v>4.9936017999999997E-3</v>
      </c>
      <c r="AF1545" s="321">
        <f t="shared" si="569"/>
        <v>2.7999697000000001E-5</v>
      </c>
      <c r="AG1545"/>
      <c r="AH1545" s="121">
        <v>2.6284743000000002</v>
      </c>
      <c r="AI1545" s="121">
        <v>2.5232111000000002</v>
      </c>
      <c r="AJ1545" s="121">
        <v>0</v>
      </c>
      <c r="AK1545" s="121">
        <v>0</v>
      </c>
      <c r="AL1545" s="121">
        <v>0</v>
      </c>
      <c r="AM1545" s="121">
        <v>8.1052632000000006E-3</v>
      </c>
      <c r="AN1545" s="121">
        <v>9.7157894999999994E-2</v>
      </c>
      <c r="AO1545"/>
      <c r="AP1545" s="282">
        <v>5.1152000999999999E-3</v>
      </c>
      <c r="AQ1545" s="282">
        <v>4.8375533999999998E-3</v>
      </c>
      <c r="AR1545" s="282">
        <v>2.0414380999999999E-4</v>
      </c>
      <c r="AS1545" s="283">
        <v>7.3502868999999999E-5</v>
      </c>
      <c r="AT1545" s="255">
        <f t="shared" si="570"/>
        <v>2.9002118380000002E-7</v>
      </c>
      <c r="AU1545" s="256">
        <f t="shared" si="571"/>
        <v>7.5496969143200008E-10</v>
      </c>
      <c r="AV1545" s="256">
        <f t="shared" si="572"/>
        <v>1.0294519131499999E-2</v>
      </c>
      <c r="AW1545" s="272">
        <v>2.1111614E-7</v>
      </c>
      <c r="AX1545" s="272">
        <v>6.3698836000000002E-10</v>
      </c>
      <c r="AY1545" s="272">
        <v>1.7403432000000001E-14</v>
      </c>
      <c r="AZ1545" s="273">
        <v>0</v>
      </c>
      <c r="BA1545" s="273">
        <v>0</v>
      </c>
      <c r="BB1545" s="272">
        <v>2.190898E-10</v>
      </c>
      <c r="BC1545" s="272">
        <v>7.8685953999999999E-8</v>
      </c>
      <c r="BD1545" s="272">
        <v>3.1057785000000001E-11</v>
      </c>
      <c r="BE1545" s="272">
        <v>8.6906143000000003E-11</v>
      </c>
      <c r="BF1545" s="273">
        <v>0</v>
      </c>
      <c r="BG1545" s="273">
        <v>0</v>
      </c>
      <c r="BH1545" s="273">
        <v>0</v>
      </c>
      <c r="BI1545" s="273">
        <v>0</v>
      </c>
      <c r="BJ1545" s="273">
        <v>0</v>
      </c>
      <c r="BK1545" s="273">
        <v>0</v>
      </c>
      <c r="BL1545" s="273">
        <v>0</v>
      </c>
      <c r="BM1545" s="273">
        <v>0</v>
      </c>
      <c r="BN1545" s="272">
        <v>5.6513150000000002E-7</v>
      </c>
      <c r="BO1545" s="273">
        <v>1.0293953999999999E-2</v>
      </c>
      <c r="BP1545" s="273">
        <v>0</v>
      </c>
      <c r="BQ1545" s="273">
        <v>0</v>
      </c>
      <c r="BR1545" s="273">
        <v>0</v>
      </c>
      <c r="BS1545"/>
      <c r="BT1545" s="274">
        <v>1.1321594E-5</v>
      </c>
      <c r="BU1545" s="274">
        <v>6.7128757000000005E-7</v>
      </c>
      <c r="BV1545" s="274">
        <v>6.3431878000000003E-6</v>
      </c>
      <c r="BW1545" s="121">
        <v>0</v>
      </c>
      <c r="BX1545" s="274">
        <v>6.2909717999999998E-7</v>
      </c>
      <c r="BY1545" s="274">
        <v>1.4183466000000001E-7</v>
      </c>
      <c r="BZ1545" s="121">
        <v>0</v>
      </c>
      <c r="CA1545" s="274">
        <v>2.1527449E-7</v>
      </c>
      <c r="CB1545" s="121">
        <v>0</v>
      </c>
      <c r="CC1545" s="121">
        <v>0</v>
      </c>
      <c r="CD1545" s="121">
        <v>0</v>
      </c>
      <c r="CE1545" s="121">
        <v>0</v>
      </c>
      <c r="CF1545" s="121">
        <v>0</v>
      </c>
      <c r="CG1545" s="274">
        <v>3.1232799999999999E-7</v>
      </c>
      <c r="CH1545" s="274">
        <v>2.9950806999999998E-6</v>
      </c>
      <c r="CI1545" s="274">
        <v>1.3504111E-8</v>
      </c>
      <c r="CJ1545" s="121">
        <v>0</v>
      </c>
      <c r="CK1545"/>
      <c r="CL1545" s="322">
        <v>0</v>
      </c>
      <c r="CM1545" s="322">
        <v>0.22749584</v>
      </c>
      <c r="CN1545" s="322">
        <v>5.9683914000000001E-3</v>
      </c>
      <c r="CO1545" s="322">
        <v>4.9181508000000005E-4</v>
      </c>
      <c r="CP1545" s="322">
        <v>1.0663172999999999E-5</v>
      </c>
      <c r="CQ1545" s="322">
        <v>0</v>
      </c>
      <c r="CR1545" s="322">
        <v>0</v>
      </c>
      <c r="CS1545" s="322">
        <v>2.6563004000000001E-5</v>
      </c>
      <c r="CT1545" s="322">
        <v>0</v>
      </c>
      <c r="CU1545" s="322">
        <v>0.15794436000000001</v>
      </c>
      <c r="CW1545" s="135"/>
      <c r="CX1545" s="78" t="s">
        <v>3461</v>
      </c>
    </row>
    <row r="1546" spans="1:102" ht="14.4" customHeight="1">
      <c r="A1546" t="s">
        <v>3173</v>
      </c>
      <c r="B1546" s="168" t="s">
        <v>3697</v>
      </c>
      <c r="C1546" s="279" t="str">
        <f t="shared" si="563"/>
        <v>B.046.06.105</v>
      </c>
      <c r="D1546" s="14" t="s">
        <v>3698</v>
      </c>
      <c r="E1546" s="278" t="s">
        <v>1810</v>
      </c>
      <c r="F1546" s="281" t="str">
        <f t="shared" si="564"/>
        <v>Electricity Bihar production</v>
      </c>
      <c r="G1546" s="319">
        <f t="shared" si="573"/>
        <v>4.3562522839900003E-2</v>
      </c>
      <c r="H1546" s="319">
        <f t="shared" si="574"/>
        <v>1.5707474499999999E-3</v>
      </c>
      <c r="I1546" s="319">
        <f t="shared" si="575"/>
        <v>2.42189269E-3</v>
      </c>
      <c r="J1546" s="319">
        <f t="shared" si="576"/>
        <v>3.9026999E-6</v>
      </c>
      <c r="K1546" s="319">
        <v>3.9565980000000001E-2</v>
      </c>
      <c r="L1546" s="319">
        <v>7.8253659000000004E-4</v>
      </c>
      <c r="M1546" s="319">
        <v>1.6393561000000001E-3</v>
      </c>
      <c r="N1546" s="319">
        <v>1.3772849E-3</v>
      </c>
      <c r="O1546" s="319">
        <v>1.9346255000000001E-4</v>
      </c>
      <c r="P1546" s="319">
        <v>0</v>
      </c>
      <c r="Q1546" s="319">
        <v>0</v>
      </c>
      <c r="R1546" s="319">
        <v>0</v>
      </c>
      <c r="S1546" s="319">
        <v>3.9026999E-6</v>
      </c>
      <c r="T1546" s="319">
        <v>0</v>
      </c>
      <c r="U1546" s="319">
        <v>0</v>
      </c>
      <c r="V1546" s="319">
        <v>0</v>
      </c>
      <c r="W1546" s="319">
        <v>0</v>
      </c>
      <c r="X1546" s="319">
        <v>0</v>
      </c>
      <c r="Y1546" s="210"/>
      <c r="Z1546" s="320">
        <f t="shared" si="565"/>
        <v>0.29748857142857144</v>
      </c>
      <c r="AA1546" s="210"/>
      <c r="AB1546" s="321">
        <f t="shared" si="566"/>
        <v>3.9565980000000001E-2</v>
      </c>
      <c r="AC1546" s="321">
        <f t="shared" si="567"/>
        <v>3.9926401399999999E-3</v>
      </c>
      <c r="AD1546" s="321">
        <f t="shared" si="577"/>
        <v>2.42189269E-3</v>
      </c>
      <c r="AE1546" s="321">
        <f t="shared" si="568"/>
        <v>2.42189269E-3</v>
      </c>
      <c r="AF1546" s="321">
        <f t="shared" si="569"/>
        <v>3.9026999E-6</v>
      </c>
      <c r="AG1546"/>
      <c r="AH1546" s="121">
        <v>3.1778962000000002</v>
      </c>
      <c r="AI1546" s="121">
        <v>3.1723488999999998</v>
      </c>
      <c r="AJ1546" s="121">
        <v>0</v>
      </c>
      <c r="AK1546" s="121">
        <v>0</v>
      </c>
      <c r="AL1546" s="121">
        <v>1.8631578999999999E-3</v>
      </c>
      <c r="AM1546" s="121">
        <v>3.3684210999999999E-3</v>
      </c>
      <c r="AN1546" s="121">
        <v>3.1578946999999999E-4</v>
      </c>
      <c r="AO1546"/>
      <c r="AP1546" s="282">
        <v>5.4384923999999998E-3</v>
      </c>
      <c r="AQ1546" s="282">
        <v>5.1556817999999999E-3</v>
      </c>
      <c r="AR1546" s="282">
        <v>2.4220999000000001E-4</v>
      </c>
      <c r="AS1546" s="283">
        <v>4.0600642E-5</v>
      </c>
      <c r="AT1546" s="255">
        <f t="shared" si="570"/>
        <v>3.0909363635999999E-7</v>
      </c>
      <c r="AU1546" s="256">
        <f t="shared" si="571"/>
        <v>8.95747007876E-10</v>
      </c>
      <c r="AV1546" s="256">
        <f t="shared" si="572"/>
        <v>5.686364470089E-3</v>
      </c>
      <c r="AW1546" s="272">
        <v>2.760694E-7</v>
      </c>
      <c r="AX1546" s="272">
        <v>8.3296801E-10</v>
      </c>
      <c r="AY1546" s="272">
        <v>2.2757876E-14</v>
      </c>
      <c r="AZ1546" s="273">
        <v>0</v>
      </c>
      <c r="BA1546" s="273">
        <v>0</v>
      </c>
      <c r="BB1546" s="272">
        <v>2.0479235999999999E-10</v>
      </c>
      <c r="BC1546" s="272">
        <v>3.2819444E-8</v>
      </c>
      <c r="BD1546" s="272">
        <v>2.9031004E-11</v>
      </c>
      <c r="BE1546" s="272">
        <v>3.3725235999999999E-11</v>
      </c>
      <c r="BF1546" s="273">
        <v>0</v>
      </c>
      <c r="BG1546" s="273">
        <v>0</v>
      </c>
      <c r="BH1546" s="273">
        <v>0</v>
      </c>
      <c r="BI1546" s="273">
        <v>0</v>
      </c>
      <c r="BJ1546" s="273">
        <v>0</v>
      </c>
      <c r="BK1546" s="273">
        <v>0</v>
      </c>
      <c r="BL1546" s="273">
        <v>0</v>
      </c>
      <c r="BM1546" s="273">
        <v>0</v>
      </c>
      <c r="BN1546" s="272">
        <v>7.8770089000000002E-8</v>
      </c>
      <c r="BO1546" s="273">
        <v>5.6862856999999999E-3</v>
      </c>
      <c r="BP1546" s="273">
        <v>0</v>
      </c>
      <c r="BQ1546" s="273">
        <v>0</v>
      </c>
      <c r="BR1546" s="273">
        <v>0</v>
      </c>
      <c r="BS1546"/>
      <c r="BT1546" s="274">
        <v>1.3352953E-5</v>
      </c>
      <c r="BU1546" s="274">
        <v>2.9993521000000001E-7</v>
      </c>
      <c r="BV1546" s="274">
        <v>8.2947707999999997E-6</v>
      </c>
      <c r="BW1546" s="121">
        <v>0</v>
      </c>
      <c r="BX1546" s="274">
        <v>3.2136649E-7</v>
      </c>
      <c r="BY1546" s="274">
        <v>1.3257875999999999E-7</v>
      </c>
      <c r="BZ1546" s="121">
        <v>0</v>
      </c>
      <c r="CA1546" s="274">
        <v>2.0122603000000001E-7</v>
      </c>
      <c r="CB1546" s="121">
        <v>0</v>
      </c>
      <c r="CC1546" s="121">
        <v>0</v>
      </c>
      <c r="CD1546" s="121">
        <v>0</v>
      </c>
      <c r="CE1546" s="121">
        <v>0</v>
      </c>
      <c r="CF1546" s="121">
        <v>0</v>
      </c>
      <c r="CG1546" s="274">
        <v>2.7068399000000001E-7</v>
      </c>
      <c r="CH1546" s="274">
        <v>3.8305098999999999E-6</v>
      </c>
      <c r="CI1546" s="274">
        <v>1.8822522000000001E-9</v>
      </c>
      <c r="CJ1546" s="121">
        <v>0</v>
      </c>
      <c r="CK1546"/>
      <c r="CL1546" s="322">
        <v>0</v>
      </c>
      <c r="CM1546" s="322">
        <v>0.29748857000000001</v>
      </c>
      <c r="CN1546" s="322">
        <v>5.5789037999999999E-3</v>
      </c>
      <c r="CO1546" s="322">
        <v>2.3561835999999999E-4</v>
      </c>
      <c r="CP1546" s="322">
        <v>9.9673114000000001E-6</v>
      </c>
      <c r="CQ1546" s="322">
        <v>0</v>
      </c>
      <c r="CR1546" s="322">
        <v>0</v>
      </c>
      <c r="CS1546" s="322">
        <v>1.1221746E-5</v>
      </c>
      <c r="CT1546" s="322">
        <v>0</v>
      </c>
      <c r="CU1546" s="322">
        <v>5.9855639000000002E-2</v>
      </c>
      <c r="CW1546" s="135"/>
      <c r="CX1546" s="78" t="s">
        <v>3461</v>
      </c>
    </row>
    <row r="1547" spans="1:102" ht="14.4" customHeight="1">
      <c r="A1547" t="s">
        <v>3174</v>
      </c>
      <c r="B1547" s="168" t="s">
        <v>3697</v>
      </c>
      <c r="C1547" s="279" t="str">
        <f t="shared" si="563"/>
        <v>B.046.06.106</v>
      </c>
      <c r="D1547" s="14" t="s">
        <v>3698</v>
      </c>
      <c r="E1547" s="278" t="s">
        <v>1810</v>
      </c>
      <c r="F1547" s="281" t="str">
        <f t="shared" si="564"/>
        <v>Electricity Chandigarh production</v>
      </c>
      <c r="G1547" s="319">
        <f t="shared" si="573"/>
        <v>4.93687225E-4</v>
      </c>
      <c r="H1547" s="319">
        <f t="shared" si="574"/>
        <v>3.0852853000000002E-5</v>
      </c>
      <c r="I1547" s="319">
        <f t="shared" si="575"/>
        <v>2.7871811999999999E-5</v>
      </c>
      <c r="J1547" s="319">
        <f t="shared" si="576"/>
        <v>2.0320164000000001E-4</v>
      </c>
      <c r="K1547" s="319">
        <v>2.3176092E-4</v>
      </c>
      <c r="L1547" s="319">
        <v>9.5227570000000004E-6</v>
      </c>
      <c r="M1547" s="319">
        <v>1.8349055E-5</v>
      </c>
      <c r="N1547" s="319">
        <v>1.5415732999999999E-5</v>
      </c>
      <c r="O1547" s="319">
        <v>1.543712E-5</v>
      </c>
      <c r="P1547" s="319">
        <v>0</v>
      </c>
      <c r="Q1547" s="319">
        <v>0</v>
      </c>
      <c r="R1547" s="319">
        <v>0</v>
      </c>
      <c r="S1547" s="319">
        <v>2.0320164000000001E-4</v>
      </c>
      <c r="T1547" s="319">
        <v>0</v>
      </c>
      <c r="U1547" s="319">
        <v>0</v>
      </c>
      <c r="V1547" s="319">
        <v>0</v>
      </c>
      <c r="W1547" s="319">
        <v>0</v>
      </c>
      <c r="X1547" s="319">
        <v>0</v>
      </c>
      <c r="Y1547" s="210"/>
      <c r="Z1547" s="320">
        <f t="shared" si="565"/>
        <v>1.7425633082706767E-3</v>
      </c>
      <c r="AA1547" s="210"/>
      <c r="AB1547" s="321">
        <f t="shared" si="566"/>
        <v>2.3176092E-4</v>
      </c>
      <c r="AC1547" s="321">
        <f t="shared" si="567"/>
        <v>5.8724665000000001E-5</v>
      </c>
      <c r="AD1547" s="321">
        <f t="shared" si="577"/>
        <v>2.7871811999999999E-5</v>
      </c>
      <c r="AE1547" s="321">
        <f t="shared" si="568"/>
        <v>2.7871811999999999E-5</v>
      </c>
      <c r="AF1547" s="321">
        <f t="shared" si="569"/>
        <v>2.0320164000000001E-4</v>
      </c>
      <c r="AG1547"/>
      <c r="AH1547" s="121">
        <v>1.0526316</v>
      </c>
      <c r="AI1547" s="121">
        <v>0</v>
      </c>
      <c r="AJ1547" s="121">
        <v>0</v>
      </c>
      <c r="AK1547" s="121">
        <v>0</v>
      </c>
      <c r="AL1547" s="121">
        <v>0</v>
      </c>
      <c r="AM1547" s="121">
        <v>0</v>
      </c>
      <c r="AN1547" s="121">
        <v>1.0526316</v>
      </c>
      <c r="AO1547"/>
      <c r="AP1547" s="283">
        <v>3.8385491999999998E-5</v>
      </c>
      <c r="AQ1547" s="283">
        <v>3.6842538000000002E-5</v>
      </c>
      <c r="AR1547" s="283">
        <v>1.51367E-6</v>
      </c>
      <c r="AS1547" s="283">
        <v>2.9283407999999999E-8</v>
      </c>
      <c r="AT1547" s="255">
        <f t="shared" si="570"/>
        <v>2.2087852286999999E-9</v>
      </c>
      <c r="AU1547" s="256">
        <f t="shared" si="571"/>
        <v>5.5978921860900009E-12</v>
      </c>
      <c r="AV1547" s="256">
        <f t="shared" si="572"/>
        <v>4.1013176000000003E-6</v>
      </c>
      <c r="AW1547" s="272">
        <v>1.6170986999999999E-9</v>
      </c>
      <c r="AX1547" s="272">
        <v>4.8791772000000002E-12</v>
      </c>
      <c r="AY1547" s="272">
        <v>1.3330609E-16</v>
      </c>
      <c r="AZ1547" s="273">
        <v>0</v>
      </c>
      <c r="BA1547" s="273">
        <v>0</v>
      </c>
      <c r="BB1547" s="272">
        <v>2.2922087E-12</v>
      </c>
      <c r="BC1547" s="272">
        <v>5.8939431999999998E-10</v>
      </c>
      <c r="BD1547" s="272">
        <v>3.2493946999999998E-13</v>
      </c>
      <c r="BE1547" s="272">
        <v>3.9364221000000002E-13</v>
      </c>
      <c r="BF1547" s="273">
        <v>0</v>
      </c>
      <c r="BG1547" s="273">
        <v>0</v>
      </c>
      <c r="BH1547" s="273">
        <v>0</v>
      </c>
      <c r="BI1547" s="273">
        <v>0</v>
      </c>
      <c r="BJ1547" s="273">
        <v>0</v>
      </c>
      <c r="BK1547" s="273">
        <v>0</v>
      </c>
      <c r="BL1547" s="273">
        <v>0</v>
      </c>
      <c r="BM1547" s="273">
        <v>0</v>
      </c>
      <c r="BN1547" s="272">
        <v>4.1013176000000003E-6</v>
      </c>
      <c r="BO1547" s="273">
        <v>0</v>
      </c>
      <c r="BP1547" s="273">
        <v>0</v>
      </c>
      <c r="BQ1547" s="273">
        <v>0</v>
      </c>
      <c r="BR1547" s="273">
        <v>0</v>
      </c>
      <c r="BS1547"/>
      <c r="BT1547" s="274">
        <v>1.7240016999999999E-7</v>
      </c>
      <c r="BU1547" s="274">
        <v>3.4685462E-9</v>
      </c>
      <c r="BV1547" s="274">
        <v>4.8587288000000003E-8</v>
      </c>
      <c r="BW1547" s="121">
        <v>0</v>
      </c>
      <c r="BX1547" s="274">
        <v>1.5568041000000001E-8</v>
      </c>
      <c r="BY1547" s="274">
        <v>1.4839332000000001E-9</v>
      </c>
      <c r="BZ1547" s="121">
        <v>0</v>
      </c>
      <c r="CA1547" s="274">
        <v>2.2522912999999999E-9</v>
      </c>
      <c r="CB1547" s="121">
        <v>0</v>
      </c>
      <c r="CC1547" s="121">
        <v>0</v>
      </c>
      <c r="CD1547" s="121">
        <v>0</v>
      </c>
      <c r="CE1547" s="121">
        <v>0</v>
      </c>
      <c r="CF1547" s="121">
        <v>0</v>
      </c>
      <c r="CG1547" s="274">
        <v>3.0369559000000002E-9</v>
      </c>
      <c r="CH1547" s="121">
        <v>0</v>
      </c>
      <c r="CI1547" s="274">
        <v>9.8003115000000001E-8</v>
      </c>
      <c r="CJ1547" s="121">
        <v>0</v>
      </c>
      <c r="CK1547"/>
      <c r="CL1547" s="322">
        <v>0</v>
      </c>
      <c r="CM1547" s="322">
        <v>1.7425633E-3</v>
      </c>
      <c r="CN1547" s="322">
        <v>6.2443793999999997E-5</v>
      </c>
      <c r="CO1547" s="322">
        <v>2.7134700999999999E-6</v>
      </c>
      <c r="CP1547" s="322">
        <v>1.1156255E-7</v>
      </c>
      <c r="CQ1547" s="322">
        <v>0</v>
      </c>
      <c r="CR1547" s="322">
        <v>0</v>
      </c>
      <c r="CS1547" s="322">
        <v>4.6122748000000003E-7</v>
      </c>
      <c r="CT1547" s="322">
        <v>0</v>
      </c>
      <c r="CU1547" s="322">
        <v>0</v>
      </c>
      <c r="CW1547" s="135"/>
      <c r="CX1547" s="78" t="s">
        <v>3461</v>
      </c>
    </row>
    <row r="1548" spans="1:102" ht="14.4" customHeight="1">
      <c r="A1548" t="s">
        <v>3175</v>
      </c>
      <c r="B1548" s="168" t="s">
        <v>3697</v>
      </c>
      <c r="C1548" s="279" t="str">
        <f t="shared" si="563"/>
        <v>B.046.06.107</v>
      </c>
      <c r="D1548" s="14" t="s">
        <v>3698</v>
      </c>
      <c r="E1548" s="278" t="s">
        <v>1810</v>
      </c>
      <c r="F1548" s="281" t="str">
        <f t="shared" si="564"/>
        <v>Electricity Chhattisgarh production</v>
      </c>
      <c r="G1548" s="319">
        <f t="shared" si="573"/>
        <v>4.3116742080400006E-2</v>
      </c>
      <c r="H1548" s="319">
        <f t="shared" si="574"/>
        <v>1.5548768E-3</v>
      </c>
      <c r="I1548" s="319">
        <f t="shared" si="575"/>
        <v>2.3974096099999998E-3</v>
      </c>
      <c r="J1548" s="319">
        <f t="shared" si="576"/>
        <v>5.1716704000000002E-6</v>
      </c>
      <c r="K1548" s="319">
        <v>3.9159284000000003E-2</v>
      </c>
      <c r="L1548" s="319">
        <v>7.7461021000000004E-4</v>
      </c>
      <c r="M1548" s="319">
        <v>1.6227994E-3</v>
      </c>
      <c r="N1548" s="319">
        <v>1.363375E-3</v>
      </c>
      <c r="O1548" s="319">
        <v>1.9150180000000001E-4</v>
      </c>
      <c r="P1548" s="319">
        <v>0</v>
      </c>
      <c r="Q1548" s="319">
        <v>0</v>
      </c>
      <c r="R1548" s="319">
        <v>0</v>
      </c>
      <c r="S1548" s="319">
        <v>5.1716704000000002E-6</v>
      </c>
      <c r="T1548" s="319">
        <v>0</v>
      </c>
      <c r="U1548" s="319">
        <v>0</v>
      </c>
      <c r="V1548" s="319">
        <v>0</v>
      </c>
      <c r="W1548" s="319">
        <v>0</v>
      </c>
      <c r="X1548" s="319">
        <v>0</v>
      </c>
      <c r="Y1548" s="210"/>
      <c r="Z1548" s="320">
        <f t="shared" si="565"/>
        <v>0.29443070676691729</v>
      </c>
      <c r="AA1548" s="210"/>
      <c r="AB1548" s="321">
        <f t="shared" si="566"/>
        <v>3.9159284000000003E-2</v>
      </c>
      <c r="AC1548" s="321">
        <f t="shared" si="567"/>
        <v>3.9522864100000003E-3</v>
      </c>
      <c r="AD1548" s="321">
        <f t="shared" si="577"/>
        <v>2.3974096099999998E-3</v>
      </c>
      <c r="AE1548" s="321">
        <f t="shared" si="568"/>
        <v>2.3974096099999998E-3</v>
      </c>
      <c r="AF1548" s="321">
        <f t="shared" si="569"/>
        <v>5.1716704000000002E-6</v>
      </c>
      <c r="AG1548"/>
      <c r="AH1548" s="121">
        <v>3.1571044000000001</v>
      </c>
      <c r="AI1548" s="121">
        <v>3.1395127999999999</v>
      </c>
      <c r="AJ1548" s="121">
        <v>0</v>
      </c>
      <c r="AK1548" s="121">
        <v>0</v>
      </c>
      <c r="AL1548" s="121">
        <v>1.0433684E-2</v>
      </c>
      <c r="AM1548" s="121">
        <v>4.0000000000000001E-3</v>
      </c>
      <c r="AN1548" s="121">
        <v>3.1578946999999999E-3</v>
      </c>
      <c r="AO1548"/>
      <c r="AP1548" s="282">
        <v>5.3826806999999997E-3</v>
      </c>
      <c r="AQ1548" s="282">
        <v>5.1027768000000001E-3</v>
      </c>
      <c r="AR1548" s="282">
        <v>2.3972324E-4</v>
      </c>
      <c r="AS1548" s="283">
        <v>4.0180584999999998E-5</v>
      </c>
      <c r="AT1548" s="255">
        <f t="shared" si="570"/>
        <v>3.0592187005999999E-7</v>
      </c>
      <c r="AU1548" s="256">
        <f t="shared" si="571"/>
        <v>8.8655043794899998E-10</v>
      </c>
      <c r="AV1548" s="256">
        <f t="shared" si="572"/>
        <v>5.6275329823399995E-3</v>
      </c>
      <c r="AW1548" s="272">
        <v>2.7323169000000001E-7</v>
      </c>
      <c r="AX1548" s="272">
        <v>8.2440596999999999E-10</v>
      </c>
      <c r="AY1548" s="272">
        <v>2.2523949E-14</v>
      </c>
      <c r="AZ1548" s="273">
        <v>0</v>
      </c>
      <c r="BA1548" s="273">
        <v>0</v>
      </c>
      <c r="BB1548" s="272">
        <v>2.0272405999999999E-10</v>
      </c>
      <c r="BC1548" s="272">
        <v>3.2487455999999998E-8</v>
      </c>
      <c r="BD1548" s="272">
        <v>2.8737805999999999E-11</v>
      </c>
      <c r="BE1548" s="272">
        <v>3.3384138000000003E-11</v>
      </c>
      <c r="BF1548" s="273">
        <v>0</v>
      </c>
      <c r="BG1548" s="273">
        <v>0</v>
      </c>
      <c r="BH1548" s="273">
        <v>0</v>
      </c>
      <c r="BI1548" s="273">
        <v>0</v>
      </c>
      <c r="BJ1548" s="273">
        <v>0</v>
      </c>
      <c r="BK1548" s="273">
        <v>0</v>
      </c>
      <c r="BL1548" s="273">
        <v>0</v>
      </c>
      <c r="BM1548" s="273">
        <v>0</v>
      </c>
      <c r="BN1548" s="272">
        <v>1.0438234E-7</v>
      </c>
      <c r="BO1548" s="273">
        <v>5.6274285999999996E-3</v>
      </c>
      <c r="BP1548" s="273">
        <v>0</v>
      </c>
      <c r="BQ1548" s="273">
        <v>0</v>
      </c>
      <c r="BR1548" s="273">
        <v>0</v>
      </c>
      <c r="BS1548"/>
      <c r="BT1548" s="274">
        <v>1.3216263E-5</v>
      </c>
      <c r="BU1548" s="274">
        <v>2.9690264000000001E-7</v>
      </c>
      <c r="BV1548" s="274">
        <v>8.2095092999999994E-6</v>
      </c>
      <c r="BW1548" s="121">
        <v>0</v>
      </c>
      <c r="BX1548" s="274">
        <v>3.1811192000000001E-7</v>
      </c>
      <c r="BY1548" s="274">
        <v>1.3123978E-7</v>
      </c>
      <c r="BZ1548" s="121">
        <v>0</v>
      </c>
      <c r="CA1548" s="274">
        <v>1.9919375E-7</v>
      </c>
      <c r="CB1548" s="121">
        <v>0</v>
      </c>
      <c r="CC1548" s="121">
        <v>0</v>
      </c>
      <c r="CD1548" s="121">
        <v>0</v>
      </c>
      <c r="CE1548" s="121">
        <v>0</v>
      </c>
      <c r="CF1548" s="121">
        <v>0</v>
      </c>
      <c r="CG1548" s="274">
        <v>2.6795000000000001E-7</v>
      </c>
      <c r="CH1548" s="274">
        <v>3.7908612999999998E-6</v>
      </c>
      <c r="CI1548" s="274">
        <v>2.4942702E-9</v>
      </c>
      <c r="CJ1548" s="121">
        <v>0</v>
      </c>
      <c r="CK1548"/>
      <c r="CL1548" s="322">
        <v>0</v>
      </c>
      <c r="CM1548" s="322">
        <v>0.29443069999999999</v>
      </c>
      <c r="CN1548" s="322">
        <v>5.5225596999999996E-3</v>
      </c>
      <c r="CO1548" s="322">
        <v>2.3323642E-4</v>
      </c>
      <c r="CP1548" s="322">
        <v>9.8666467000000001E-6</v>
      </c>
      <c r="CQ1548" s="322">
        <v>0</v>
      </c>
      <c r="CR1548" s="322">
        <v>0</v>
      </c>
      <c r="CS1548" s="322">
        <v>1.1108099E-5</v>
      </c>
      <c r="CT1548" s="322">
        <v>0</v>
      </c>
      <c r="CU1548" s="322">
        <v>5.9236089999999998E-2</v>
      </c>
      <c r="CW1548" s="135"/>
      <c r="CX1548" s="78" t="s">
        <v>3461</v>
      </c>
    </row>
    <row r="1549" spans="1:102" ht="14.4" customHeight="1">
      <c r="A1549" t="s">
        <v>3176</v>
      </c>
      <c r="B1549" s="168" t="s">
        <v>3697</v>
      </c>
      <c r="C1549" s="279" t="str">
        <f t="shared" si="563"/>
        <v>B.046.06.108</v>
      </c>
      <c r="D1549" s="14" t="s">
        <v>3698</v>
      </c>
      <c r="E1549" s="278" t="s">
        <v>1810</v>
      </c>
      <c r="F1549" s="281" t="str">
        <f t="shared" si="564"/>
        <v>Electricity Dadra &amp; Nagar Naveli production</v>
      </c>
      <c r="G1549" s="319">
        <f t="shared" si="573"/>
        <v>4.3286495640000003E-4</v>
      </c>
      <c r="H1549" s="319">
        <f t="shared" si="574"/>
        <v>2.7051782000000002E-5</v>
      </c>
      <c r="I1549" s="319">
        <f t="shared" si="575"/>
        <v>2.44380044E-5</v>
      </c>
      <c r="J1549" s="319">
        <f t="shared" si="576"/>
        <v>1.781672E-4</v>
      </c>
      <c r="K1549" s="319">
        <v>2.0320797000000001E-4</v>
      </c>
      <c r="L1549" s="319">
        <v>8.3495534E-6</v>
      </c>
      <c r="M1549" s="319">
        <v>1.6088450999999999E-5</v>
      </c>
      <c r="N1549" s="319">
        <v>1.3516514999999999E-5</v>
      </c>
      <c r="O1549" s="319">
        <v>1.3535267E-5</v>
      </c>
      <c r="P1549" s="319">
        <v>0</v>
      </c>
      <c r="Q1549" s="319">
        <v>0</v>
      </c>
      <c r="R1549" s="319">
        <v>0</v>
      </c>
      <c r="S1549" s="319">
        <v>1.781672E-4</v>
      </c>
      <c r="T1549" s="319">
        <v>0</v>
      </c>
      <c r="U1549" s="319">
        <v>0</v>
      </c>
      <c r="V1549" s="319">
        <v>0</v>
      </c>
      <c r="W1549" s="319">
        <v>0</v>
      </c>
      <c r="X1549" s="319">
        <v>0</v>
      </c>
      <c r="Y1549" s="210"/>
      <c r="Z1549" s="320">
        <f t="shared" si="565"/>
        <v>1.5278794736842106E-3</v>
      </c>
      <c r="AA1549" s="210"/>
      <c r="AB1549" s="321">
        <f t="shared" si="566"/>
        <v>2.0320797000000001E-4</v>
      </c>
      <c r="AC1549" s="321">
        <f t="shared" si="567"/>
        <v>5.1489786400000004E-5</v>
      </c>
      <c r="AD1549" s="321">
        <f t="shared" si="577"/>
        <v>2.44380044E-5</v>
      </c>
      <c r="AE1549" s="321">
        <f t="shared" si="568"/>
        <v>2.44380044E-5</v>
      </c>
      <c r="AF1549" s="321">
        <f t="shared" si="569"/>
        <v>1.781672E-4</v>
      </c>
      <c r="AG1549"/>
      <c r="AH1549" s="121">
        <v>1.0759747</v>
      </c>
      <c r="AI1549" s="121">
        <v>0</v>
      </c>
      <c r="AJ1549" s="121">
        <v>0</v>
      </c>
      <c r="AK1549" s="121">
        <v>0</v>
      </c>
      <c r="AL1549" s="121">
        <v>0.15302737</v>
      </c>
      <c r="AM1549" s="121">
        <v>0</v>
      </c>
      <c r="AN1549" s="121">
        <v>0.92294737000000004</v>
      </c>
      <c r="AO1549"/>
      <c r="AP1549" s="283">
        <v>3.3656399000000002E-5</v>
      </c>
      <c r="AQ1549" s="283">
        <v>3.2303537000000001E-5</v>
      </c>
      <c r="AR1549" s="283">
        <v>1.3271859000000001E-6</v>
      </c>
      <c r="AS1549" s="283">
        <v>2.5675691999999999E-8</v>
      </c>
      <c r="AT1549" s="255">
        <f t="shared" si="570"/>
        <v>1.9366629485000001E-9</v>
      </c>
      <c r="AU1549" s="256">
        <f t="shared" si="571"/>
        <v>4.90823190278E-12</v>
      </c>
      <c r="AV1549" s="256">
        <f t="shared" si="572"/>
        <v>3.5960353000000001E-6</v>
      </c>
      <c r="AW1549" s="272">
        <v>1.4178722000000001E-9</v>
      </c>
      <c r="AX1549" s="272">
        <v>4.2780625999999999E-12</v>
      </c>
      <c r="AY1549" s="272">
        <v>1.1688278000000001E-16</v>
      </c>
      <c r="AZ1549" s="273">
        <v>0</v>
      </c>
      <c r="BA1549" s="273">
        <v>0</v>
      </c>
      <c r="BB1549" s="272">
        <v>2.0098084999999998E-12</v>
      </c>
      <c r="BC1549" s="272">
        <v>5.1678094E-10</v>
      </c>
      <c r="BD1549" s="272">
        <v>2.8490692999999998E-13</v>
      </c>
      <c r="BE1549" s="272">
        <v>3.4514548999999999E-13</v>
      </c>
      <c r="BF1549" s="273">
        <v>0</v>
      </c>
      <c r="BG1549" s="273">
        <v>0</v>
      </c>
      <c r="BH1549" s="273">
        <v>0</v>
      </c>
      <c r="BI1549" s="273">
        <v>0</v>
      </c>
      <c r="BJ1549" s="273">
        <v>0</v>
      </c>
      <c r="BK1549" s="273">
        <v>0</v>
      </c>
      <c r="BL1549" s="273">
        <v>0</v>
      </c>
      <c r="BM1549" s="273">
        <v>0</v>
      </c>
      <c r="BN1549" s="272">
        <v>3.5960353000000001E-6</v>
      </c>
      <c r="BO1549" s="273">
        <v>0</v>
      </c>
      <c r="BP1549" s="273">
        <v>0</v>
      </c>
      <c r="BQ1549" s="273">
        <v>0</v>
      </c>
      <c r="BR1549" s="273">
        <v>0</v>
      </c>
      <c r="BS1549"/>
      <c r="BT1549" s="274">
        <v>1.5116047E-7</v>
      </c>
      <c r="BU1549" s="274">
        <v>3.0412213E-9</v>
      </c>
      <c r="BV1549" s="274">
        <v>4.2601333999999999E-8</v>
      </c>
      <c r="BW1549" s="121">
        <v>0</v>
      </c>
      <c r="BX1549" s="274">
        <v>1.3650058E-8</v>
      </c>
      <c r="BY1549" s="274">
        <v>1.3011126999999999E-9</v>
      </c>
      <c r="BZ1549" s="121">
        <v>0</v>
      </c>
      <c r="CA1549" s="274">
        <v>1.9748089999999998E-9</v>
      </c>
      <c r="CB1549" s="121">
        <v>0</v>
      </c>
      <c r="CC1549" s="121">
        <v>0</v>
      </c>
      <c r="CD1549" s="121">
        <v>0</v>
      </c>
      <c r="CE1549" s="121">
        <v>0</v>
      </c>
      <c r="CF1549" s="121">
        <v>0</v>
      </c>
      <c r="CG1549" s="274">
        <v>2.6628029E-9</v>
      </c>
      <c r="CH1549" s="121">
        <v>0</v>
      </c>
      <c r="CI1549" s="274">
        <v>8.5929131E-8</v>
      </c>
      <c r="CJ1549" s="121">
        <v>0</v>
      </c>
      <c r="CK1549"/>
      <c r="CL1549" s="322">
        <v>0</v>
      </c>
      <c r="CM1549" s="322">
        <v>1.5278795E-3</v>
      </c>
      <c r="CN1549" s="322">
        <v>5.4750719000000003E-5</v>
      </c>
      <c r="CO1549" s="322">
        <v>2.3791706000000001E-6</v>
      </c>
      <c r="CP1549" s="322">
        <v>9.7818045000000001E-8</v>
      </c>
      <c r="CQ1549" s="322">
        <v>0</v>
      </c>
      <c r="CR1549" s="322">
        <v>0</v>
      </c>
      <c r="CS1549" s="322">
        <v>4.0440425000000001E-7</v>
      </c>
      <c r="CT1549" s="322">
        <v>0</v>
      </c>
      <c r="CU1549" s="322">
        <v>0</v>
      </c>
      <c r="CW1549" s="135"/>
      <c r="CX1549" s="78" t="s">
        <v>3461</v>
      </c>
    </row>
    <row r="1550" spans="1:102" ht="14.4" customHeight="1">
      <c r="A1550" t="s">
        <v>3177</v>
      </c>
      <c r="B1550" s="168" t="s">
        <v>3697</v>
      </c>
      <c r="C1550" s="279" t="str">
        <f t="shared" si="563"/>
        <v>B.046.06.109</v>
      </c>
      <c r="D1550" s="14" t="s">
        <v>3698</v>
      </c>
      <c r="E1550" s="278" t="s">
        <v>1810</v>
      </c>
      <c r="F1550" s="281" t="str">
        <f t="shared" si="564"/>
        <v>Electricity Delhi production</v>
      </c>
      <c r="G1550" s="319">
        <f t="shared" si="573"/>
        <v>3.5193521046999993E-2</v>
      </c>
      <c r="H1550" s="319">
        <f t="shared" si="574"/>
        <v>2.0587944999999998E-3</v>
      </c>
      <c r="I1550" s="319">
        <f t="shared" si="575"/>
        <v>8.7173975999999993E-3</v>
      </c>
      <c r="J1550" s="319">
        <f t="shared" si="576"/>
        <v>2.1969947E-5</v>
      </c>
      <c r="K1550" s="319">
        <v>2.4395358999999998E-2</v>
      </c>
      <c r="L1550" s="319">
        <v>6.5564537999999997E-3</v>
      </c>
      <c r="M1550" s="319">
        <v>2.1609438000000001E-3</v>
      </c>
      <c r="N1550" s="319">
        <v>1.8154904E-3</v>
      </c>
      <c r="O1550" s="319">
        <v>2.4330409999999999E-4</v>
      </c>
      <c r="P1550" s="319">
        <v>0</v>
      </c>
      <c r="Q1550" s="319">
        <v>0</v>
      </c>
      <c r="R1550" s="319">
        <v>0</v>
      </c>
      <c r="S1550" s="319">
        <v>2.1969947E-5</v>
      </c>
      <c r="T1550" s="319">
        <v>0</v>
      </c>
      <c r="U1550" s="319">
        <v>0</v>
      </c>
      <c r="V1550" s="319">
        <v>0</v>
      </c>
      <c r="W1550" s="319">
        <v>0</v>
      </c>
      <c r="X1550" s="319">
        <v>0</v>
      </c>
      <c r="Y1550" s="210"/>
      <c r="Z1550" s="320">
        <f t="shared" si="565"/>
        <v>0.18342375187969923</v>
      </c>
      <c r="AA1550" s="210"/>
      <c r="AB1550" s="321">
        <f t="shared" si="566"/>
        <v>2.4395358999999998E-2</v>
      </c>
      <c r="AC1550" s="321">
        <f t="shared" si="567"/>
        <v>1.0776192099999998E-2</v>
      </c>
      <c r="AD1550" s="321">
        <f t="shared" si="577"/>
        <v>8.7173975999999993E-3</v>
      </c>
      <c r="AE1550" s="321">
        <f t="shared" si="568"/>
        <v>8.7173975999999993E-3</v>
      </c>
      <c r="AF1550" s="321">
        <f t="shared" si="569"/>
        <v>2.1969947E-5</v>
      </c>
      <c r="AG1550"/>
      <c r="AH1550" s="121">
        <v>2.3487013999999999</v>
      </c>
      <c r="AI1550" s="121">
        <v>2.3294381999999998</v>
      </c>
      <c r="AJ1550" s="121">
        <v>0</v>
      </c>
      <c r="AK1550" s="121">
        <v>0</v>
      </c>
      <c r="AL1550" s="121">
        <v>0</v>
      </c>
      <c r="AM1550" s="121">
        <v>1.9263157999999999E-2</v>
      </c>
      <c r="AN1550" s="121">
        <v>0</v>
      </c>
      <c r="AO1550"/>
      <c r="AP1550" s="282">
        <v>5.5619496000000003E-3</v>
      </c>
      <c r="AQ1550" s="282">
        <v>5.2359045999999998E-3</v>
      </c>
      <c r="AR1550" s="282">
        <v>1.9284959000000001E-4</v>
      </c>
      <c r="AS1550" s="282">
        <v>1.3319539999999999E-4</v>
      </c>
      <c r="AT1550" s="255">
        <f t="shared" si="570"/>
        <v>3.1390315035999998E-7</v>
      </c>
      <c r="AU1550" s="256">
        <f t="shared" si="571"/>
        <v>7.1320114091700001E-10</v>
      </c>
      <c r="AV1550" s="256">
        <f t="shared" si="572"/>
        <v>1.8654817430120003E-2</v>
      </c>
      <c r="AW1550" s="272">
        <v>1.7021723999999999E-7</v>
      </c>
      <c r="AX1550" s="272">
        <v>5.135865E-10</v>
      </c>
      <c r="AY1550" s="272">
        <v>1.4031917E-14</v>
      </c>
      <c r="AZ1550" s="273">
        <v>0</v>
      </c>
      <c r="BA1550" s="273">
        <v>0</v>
      </c>
      <c r="BB1550" s="272">
        <v>2.6995035999999998E-10</v>
      </c>
      <c r="BC1550" s="272">
        <v>1.4341596000000001E-7</v>
      </c>
      <c r="BD1550" s="272">
        <v>3.8267688999999998E-11</v>
      </c>
      <c r="BE1550" s="272">
        <v>1.6133292000000001E-10</v>
      </c>
      <c r="BF1550" s="273">
        <v>0</v>
      </c>
      <c r="BG1550" s="273">
        <v>0</v>
      </c>
      <c r="BH1550" s="273">
        <v>0</v>
      </c>
      <c r="BI1550" s="273">
        <v>0</v>
      </c>
      <c r="BJ1550" s="273">
        <v>0</v>
      </c>
      <c r="BK1550" s="273">
        <v>0</v>
      </c>
      <c r="BL1550" s="273">
        <v>0</v>
      </c>
      <c r="BM1550" s="273">
        <v>0</v>
      </c>
      <c r="BN1550" s="272">
        <v>4.4343012000000001E-7</v>
      </c>
      <c r="BO1550" s="273">
        <v>1.8654374000000001E-2</v>
      </c>
      <c r="BP1550" s="273">
        <v>0</v>
      </c>
      <c r="BQ1550" s="273">
        <v>0</v>
      </c>
      <c r="BR1550" s="273">
        <v>0</v>
      </c>
      <c r="BS1550"/>
      <c r="BT1550" s="274">
        <v>1.0947812999999999E-5</v>
      </c>
      <c r="BU1550" s="274">
        <v>1.2011529000000001E-6</v>
      </c>
      <c r="BV1550" s="274">
        <v>5.1143408000000001E-6</v>
      </c>
      <c r="BW1550" s="121">
        <v>0</v>
      </c>
      <c r="BX1550" s="274">
        <v>1.0768872E-6</v>
      </c>
      <c r="BY1550" s="274">
        <v>1.7476083999999999E-7</v>
      </c>
      <c r="BZ1550" s="121">
        <v>0</v>
      </c>
      <c r="CA1550" s="274">
        <v>2.6524934999999999E-7</v>
      </c>
      <c r="CB1550" s="121">
        <v>0</v>
      </c>
      <c r="CC1550" s="121">
        <v>0</v>
      </c>
      <c r="CD1550" s="121">
        <v>0</v>
      </c>
      <c r="CE1550" s="121">
        <v>0</v>
      </c>
      <c r="CF1550" s="121">
        <v>0</v>
      </c>
      <c r="CG1550" s="274">
        <v>4.0911276E-7</v>
      </c>
      <c r="CH1550" s="274">
        <v>2.6957129000000001E-6</v>
      </c>
      <c r="CI1550" s="274">
        <v>1.0595993E-8</v>
      </c>
      <c r="CJ1550" s="121">
        <v>0</v>
      </c>
      <c r="CK1550"/>
      <c r="CL1550" s="322">
        <v>0</v>
      </c>
      <c r="CM1550" s="322">
        <v>0.18342375</v>
      </c>
      <c r="CN1550" s="322">
        <v>7.3539225000000003E-3</v>
      </c>
      <c r="CO1550" s="322">
        <v>8.6189288999999997E-4</v>
      </c>
      <c r="CP1550" s="322">
        <v>1.3138572999999999E-5</v>
      </c>
      <c r="CQ1550" s="322">
        <v>0</v>
      </c>
      <c r="CR1550" s="322">
        <v>0</v>
      </c>
      <c r="CS1550" s="322">
        <v>4.8191147000000002E-5</v>
      </c>
      <c r="CT1550" s="322">
        <v>0</v>
      </c>
      <c r="CU1550" s="322">
        <v>0.31508420999999998</v>
      </c>
      <c r="CW1550" s="135"/>
      <c r="CX1550" s="78" t="s">
        <v>3461</v>
      </c>
    </row>
    <row r="1551" spans="1:102" ht="14.4" customHeight="1">
      <c r="A1551" t="s">
        <v>3178</v>
      </c>
      <c r="B1551" s="168" t="s">
        <v>3697</v>
      </c>
      <c r="C1551" s="279" t="str">
        <f t="shared" si="563"/>
        <v>B.046.06.110</v>
      </c>
      <c r="D1551" s="14" t="s">
        <v>3698</v>
      </c>
      <c r="E1551" s="278" t="s">
        <v>1810</v>
      </c>
      <c r="F1551" s="281" t="str">
        <f t="shared" si="564"/>
        <v>Electricity Goa production</v>
      </c>
      <c r="G1551" s="319">
        <f t="shared" si="573"/>
        <v>4.6631001399999993E-3</v>
      </c>
      <c r="H1551" s="319">
        <f t="shared" si="574"/>
        <v>3.7470701999999998E-4</v>
      </c>
      <c r="I1551" s="319">
        <f t="shared" si="575"/>
        <v>6.2783822000000002E-4</v>
      </c>
      <c r="J1551" s="319">
        <f t="shared" si="576"/>
        <v>9.3582370000000004E-4</v>
      </c>
      <c r="K1551" s="319">
        <v>2.7247311999999998E-3</v>
      </c>
      <c r="L1551" s="319">
        <v>1.8183155E-4</v>
      </c>
      <c r="M1551" s="319">
        <v>4.4600667000000002E-4</v>
      </c>
      <c r="N1551" s="319">
        <v>3.7470701999999998E-4</v>
      </c>
      <c r="O1551" s="319">
        <v>0</v>
      </c>
      <c r="P1551" s="319">
        <v>0</v>
      </c>
      <c r="Q1551" s="319">
        <v>0</v>
      </c>
      <c r="R1551" s="319">
        <v>0</v>
      </c>
      <c r="S1551" s="319">
        <v>9.3582370000000004E-4</v>
      </c>
      <c r="T1551" s="319">
        <v>0</v>
      </c>
      <c r="U1551" s="319">
        <v>0</v>
      </c>
      <c r="V1551" s="319">
        <v>0</v>
      </c>
      <c r="W1551" s="319">
        <v>0</v>
      </c>
      <c r="X1551" s="319">
        <v>0</v>
      </c>
      <c r="Y1551" s="210"/>
      <c r="Z1551" s="320">
        <f t="shared" si="565"/>
        <v>2.0486700751879697E-2</v>
      </c>
      <c r="AA1551" s="210"/>
      <c r="AB1551" s="321">
        <f t="shared" si="566"/>
        <v>2.7247311999999998E-3</v>
      </c>
      <c r="AC1551" s="321">
        <f t="shared" si="567"/>
        <v>1.00254524E-3</v>
      </c>
      <c r="AD1551" s="321">
        <f t="shared" si="577"/>
        <v>6.2783822000000002E-4</v>
      </c>
      <c r="AE1551" s="321">
        <f t="shared" si="568"/>
        <v>6.2783822000000002E-4</v>
      </c>
      <c r="AF1551" s="321">
        <f t="shared" si="569"/>
        <v>9.3582370000000004E-4</v>
      </c>
      <c r="AG1551"/>
      <c r="AH1551" s="121">
        <v>1.4975000000000001</v>
      </c>
      <c r="AI1551" s="121">
        <v>0.67697368000000002</v>
      </c>
      <c r="AJ1551" s="121">
        <v>0</v>
      </c>
      <c r="AK1551" s="121">
        <v>0</v>
      </c>
      <c r="AL1551" s="121">
        <v>0</v>
      </c>
      <c r="AM1551" s="121">
        <v>0.82052632000000003</v>
      </c>
      <c r="AN1551" s="121">
        <v>0</v>
      </c>
      <c r="AO1551"/>
      <c r="AP1551" s="282">
        <v>5.1221738000000003E-4</v>
      </c>
      <c r="AQ1551" s="282">
        <v>4.4379629000000002E-4</v>
      </c>
      <c r="AR1551" s="283">
        <v>1.9950306000000001E-5</v>
      </c>
      <c r="AS1551" s="283">
        <v>4.8470782999999997E-5</v>
      </c>
      <c r="AT1551" s="255">
        <f t="shared" si="570"/>
        <v>2.6606491939999996E-8</v>
      </c>
      <c r="AU1551" s="256">
        <f t="shared" si="571"/>
        <v>7.3780717632600006E-11</v>
      </c>
      <c r="AV1551" s="256">
        <f t="shared" si="572"/>
        <v>6.788624985E-3</v>
      </c>
      <c r="AW1551" s="272">
        <v>1.9011657999999999E-8</v>
      </c>
      <c r="AX1551" s="272">
        <v>5.7362763000000002E-11</v>
      </c>
      <c r="AY1551" s="272">
        <v>1.5672326E-15</v>
      </c>
      <c r="AZ1551" s="273">
        <v>0</v>
      </c>
      <c r="BA1551" s="273">
        <v>0</v>
      </c>
      <c r="BB1551" s="272">
        <v>5.5716239999999997E-11</v>
      </c>
      <c r="BC1551" s="272">
        <v>7.5391177E-9</v>
      </c>
      <c r="BD1551" s="272">
        <v>7.8982361999999995E-12</v>
      </c>
      <c r="BE1551" s="272">
        <v>8.5181512000000007E-12</v>
      </c>
      <c r="BF1551" s="273">
        <v>0</v>
      </c>
      <c r="BG1551" s="273">
        <v>0</v>
      </c>
      <c r="BH1551" s="273">
        <v>0</v>
      </c>
      <c r="BI1551" s="273">
        <v>0</v>
      </c>
      <c r="BJ1551" s="273">
        <v>0</v>
      </c>
      <c r="BK1551" s="273">
        <v>0</v>
      </c>
      <c r="BL1551" s="273">
        <v>0</v>
      </c>
      <c r="BM1551" s="273">
        <v>0</v>
      </c>
      <c r="BN1551" s="272">
        <v>1.8888184999999999E-5</v>
      </c>
      <c r="BO1551" s="273">
        <v>6.7697368000000004E-3</v>
      </c>
      <c r="BP1551" s="273">
        <v>0</v>
      </c>
      <c r="BQ1551" s="273">
        <v>0</v>
      </c>
      <c r="BR1551" s="273">
        <v>0</v>
      </c>
      <c r="BS1551"/>
      <c r="BT1551" s="274">
        <v>2.1255979E-6</v>
      </c>
      <c r="BU1551" s="274">
        <v>7.7070019000000004E-8</v>
      </c>
      <c r="BV1551" s="274">
        <v>5.7122358000000002E-7</v>
      </c>
      <c r="BW1551" s="121">
        <v>0</v>
      </c>
      <c r="BX1551" s="274">
        <v>3.6587819999999999E-8</v>
      </c>
      <c r="BY1551" s="274">
        <v>3.6069656999999998E-8</v>
      </c>
      <c r="BZ1551" s="121">
        <v>0</v>
      </c>
      <c r="CA1551" s="274">
        <v>5.4745977000000002E-8</v>
      </c>
      <c r="CB1551" s="121">
        <v>0</v>
      </c>
      <c r="CC1551" s="121">
        <v>0</v>
      </c>
      <c r="CD1551" s="121">
        <v>0</v>
      </c>
      <c r="CE1551" s="121">
        <v>0</v>
      </c>
      <c r="CF1551" s="121">
        <v>0</v>
      </c>
      <c r="CG1551" s="274">
        <v>7.3348735999999999E-8</v>
      </c>
      <c r="CH1551" s="121">
        <v>8.2520907999999996E-7</v>
      </c>
      <c r="CI1551" s="274">
        <v>4.5134299000000001E-7</v>
      </c>
      <c r="CJ1551" s="121">
        <v>0</v>
      </c>
      <c r="CK1551"/>
      <c r="CL1551" s="322">
        <v>0</v>
      </c>
      <c r="CM1551" s="322">
        <v>2.0486701E-2</v>
      </c>
      <c r="CN1551" s="322">
        <v>1.5178082999999999E-3</v>
      </c>
      <c r="CO1551" s="322">
        <v>6.1002791E-5</v>
      </c>
      <c r="CP1551" s="322">
        <v>2.7117277999999999E-6</v>
      </c>
      <c r="CQ1551" s="322">
        <v>0</v>
      </c>
      <c r="CR1551" s="322">
        <v>0</v>
      </c>
      <c r="CS1551" s="322">
        <v>1.5510008999999999E-6</v>
      </c>
      <c r="CT1551" s="322">
        <v>0</v>
      </c>
      <c r="CU1551" s="322">
        <v>9.2842104999999994E-2</v>
      </c>
      <c r="CW1551" s="135"/>
      <c r="CX1551" s="78" t="s">
        <v>3461</v>
      </c>
    </row>
    <row r="1552" spans="1:102" ht="14.4" customHeight="1">
      <c r="A1552" t="s">
        <v>3179</v>
      </c>
      <c r="B1552" s="168" t="s">
        <v>3697</v>
      </c>
      <c r="C1552" s="279" t="str">
        <f t="shared" si="563"/>
        <v>B.046.06.111</v>
      </c>
      <c r="D1552" s="14" t="s">
        <v>3698</v>
      </c>
      <c r="E1552" s="278" t="s">
        <v>1810</v>
      </c>
      <c r="F1552" s="281" t="str">
        <f t="shared" si="564"/>
        <v>Electricity Gujarat production</v>
      </c>
      <c r="G1552" s="319">
        <f t="shared" si="573"/>
        <v>2.7862611689999997E-2</v>
      </c>
      <c r="H1552" s="319">
        <f t="shared" si="574"/>
        <v>1.0184122000000001E-3</v>
      </c>
      <c r="I1552" s="319">
        <f t="shared" si="575"/>
        <v>1.72445259E-3</v>
      </c>
      <c r="J1552" s="319">
        <f t="shared" si="576"/>
        <v>1.1227689E-3</v>
      </c>
      <c r="K1552" s="319">
        <v>2.3996977999999999E-2</v>
      </c>
      <c r="L1552" s="319">
        <v>6.5496798999999995E-4</v>
      </c>
      <c r="M1552" s="319">
        <v>1.0694846000000001E-3</v>
      </c>
      <c r="N1552" s="319">
        <v>8.9851434000000005E-4</v>
      </c>
      <c r="O1552" s="319">
        <v>1.1989786E-4</v>
      </c>
      <c r="P1552" s="319">
        <v>0</v>
      </c>
      <c r="Q1552" s="319">
        <v>0</v>
      </c>
      <c r="R1552" s="319">
        <v>0</v>
      </c>
      <c r="S1552" s="319">
        <v>1.9399061000000001E-4</v>
      </c>
      <c r="T1552" s="319">
        <v>0</v>
      </c>
      <c r="U1552" s="319">
        <v>9.2877829000000004E-4</v>
      </c>
      <c r="V1552" s="319">
        <v>0</v>
      </c>
      <c r="W1552" s="319">
        <v>0</v>
      </c>
      <c r="X1552" s="319">
        <v>0</v>
      </c>
      <c r="Y1552" s="210"/>
      <c r="Z1552" s="320">
        <f t="shared" si="565"/>
        <v>0.18042840601503757</v>
      </c>
      <c r="AA1552" s="210"/>
      <c r="AB1552" s="321">
        <f t="shared" si="566"/>
        <v>2.3996977999999999E-2</v>
      </c>
      <c r="AC1552" s="321">
        <f t="shared" si="567"/>
        <v>2.7428647900000001E-3</v>
      </c>
      <c r="AD1552" s="321">
        <f t="shared" si="577"/>
        <v>1.72445259E-3</v>
      </c>
      <c r="AE1552" s="321">
        <f t="shared" si="568"/>
        <v>1.72445259E-3</v>
      </c>
      <c r="AF1552" s="321">
        <f t="shared" si="569"/>
        <v>1.1227689E-3</v>
      </c>
      <c r="AG1552"/>
      <c r="AH1552" s="121">
        <v>2.4006861000000002</v>
      </c>
      <c r="AI1552" s="121">
        <v>1.8953958</v>
      </c>
      <c r="AJ1552" s="121">
        <v>0.12590292</v>
      </c>
      <c r="AK1552" s="121">
        <v>0</v>
      </c>
      <c r="AL1552" s="121">
        <v>1.2421053E-4</v>
      </c>
      <c r="AM1552" s="121">
        <v>0.31326315999999998</v>
      </c>
      <c r="AN1552" s="121">
        <v>6.6000000000000003E-2</v>
      </c>
      <c r="AO1552"/>
      <c r="AP1552" s="282">
        <v>3.3693808999999998E-3</v>
      </c>
      <c r="AQ1552" s="282">
        <v>3.1943263E-3</v>
      </c>
      <c r="AR1552" s="282">
        <v>1.4850643999999999E-4</v>
      </c>
      <c r="AS1552" s="283">
        <v>2.6548201E-5</v>
      </c>
      <c r="AT1552" s="255">
        <f t="shared" si="570"/>
        <v>1.9150637062000002E-7</v>
      </c>
      <c r="AU1552" s="256">
        <f t="shared" si="571"/>
        <v>5.4921021377300002E-10</v>
      </c>
      <c r="AV1552" s="256">
        <f t="shared" si="572"/>
        <v>3.7182354066999999E-3</v>
      </c>
      <c r="AW1552" s="272">
        <v>1.6743756000000001E-7</v>
      </c>
      <c r="AX1552" s="272">
        <v>5.0519953999999999E-10</v>
      </c>
      <c r="AY1552" s="272">
        <v>1.3802773E-14</v>
      </c>
      <c r="AZ1552" s="273">
        <v>0</v>
      </c>
      <c r="BA1552" s="273">
        <v>0</v>
      </c>
      <c r="BB1552" s="272">
        <v>1.3360262E-10</v>
      </c>
      <c r="BC1552" s="272">
        <v>2.3935207999999999E-8</v>
      </c>
      <c r="BD1552" s="272">
        <v>1.8939272999999998E-11</v>
      </c>
      <c r="BE1552" s="272">
        <v>2.5057598000000001E-11</v>
      </c>
      <c r="BF1552" s="273">
        <v>0</v>
      </c>
      <c r="BG1552" s="273">
        <v>0</v>
      </c>
      <c r="BH1552" s="273">
        <v>0</v>
      </c>
      <c r="BI1552" s="273">
        <v>0</v>
      </c>
      <c r="BJ1552" s="273">
        <v>0</v>
      </c>
      <c r="BK1552" s="273">
        <v>0</v>
      </c>
      <c r="BL1552" s="273">
        <v>0</v>
      </c>
      <c r="BM1552" s="273">
        <v>0</v>
      </c>
      <c r="BN1552" s="272">
        <v>3.9154067E-6</v>
      </c>
      <c r="BO1552" s="273">
        <v>3.7143200000000001E-3</v>
      </c>
      <c r="BP1552" s="273">
        <v>0</v>
      </c>
      <c r="BQ1552" s="273">
        <v>0</v>
      </c>
      <c r="BR1552" s="273">
        <v>0</v>
      </c>
      <c r="BS1552"/>
      <c r="BT1552" s="274">
        <v>8.4051458999999994E-6</v>
      </c>
      <c r="BU1552" s="274">
        <v>2.1674028999999999E-7</v>
      </c>
      <c r="BV1552" s="274">
        <v>5.0308227999999999E-6</v>
      </c>
      <c r="BW1552" s="121">
        <v>0</v>
      </c>
      <c r="BX1552" s="274">
        <v>2.2135702000000001E-7</v>
      </c>
      <c r="BY1552" s="274">
        <v>8.6491851999999997E-8</v>
      </c>
      <c r="BZ1552" s="121">
        <v>0</v>
      </c>
      <c r="CA1552" s="274">
        <v>1.3127602000000001E-7</v>
      </c>
      <c r="CB1552" s="121">
        <v>0</v>
      </c>
      <c r="CC1552" s="121">
        <v>0</v>
      </c>
      <c r="CD1552" s="121">
        <v>0</v>
      </c>
      <c r="CE1552" s="121">
        <v>0</v>
      </c>
      <c r="CF1552" s="121">
        <v>0</v>
      </c>
      <c r="CG1552" s="274">
        <v>1.7795667E-7</v>
      </c>
      <c r="CH1552" s="274">
        <v>2.4469406000000001E-6</v>
      </c>
      <c r="CI1552" s="274">
        <v>9.3560677999999996E-8</v>
      </c>
      <c r="CJ1552" s="121">
        <v>0</v>
      </c>
      <c r="CK1552"/>
      <c r="CL1552" s="322">
        <v>0</v>
      </c>
      <c r="CM1552" s="322">
        <v>0.18042841000000001</v>
      </c>
      <c r="CN1552" s="322">
        <v>3.6395703000000001E-3</v>
      </c>
      <c r="CO1552" s="322">
        <v>1.6812753000000001E-4</v>
      </c>
      <c r="CP1552" s="322">
        <v>6.5024836999999997E-6</v>
      </c>
      <c r="CQ1552" s="322">
        <v>0</v>
      </c>
      <c r="CR1552" s="322">
        <v>0</v>
      </c>
      <c r="CS1552" s="322">
        <v>8.0443037999999996E-6</v>
      </c>
      <c r="CT1552" s="322">
        <v>0</v>
      </c>
      <c r="CU1552" s="322">
        <v>4.1821052999999997E-2</v>
      </c>
      <c r="CV1552" s="159"/>
      <c r="CW1552" s="135"/>
      <c r="CX1552" s="78" t="s">
        <v>3461</v>
      </c>
    </row>
    <row r="1553" spans="1:102" ht="14.4" customHeight="1">
      <c r="A1553" t="s">
        <v>3180</v>
      </c>
      <c r="B1553" s="168" t="s">
        <v>3697</v>
      </c>
      <c r="C1553" s="279" t="str">
        <f t="shared" si="563"/>
        <v>B.046.06.112</v>
      </c>
      <c r="D1553" s="14" t="s">
        <v>3698</v>
      </c>
      <c r="E1553" s="278" t="s">
        <v>1810</v>
      </c>
      <c r="F1553" s="281" t="str">
        <f t="shared" si="564"/>
        <v>Electricity Haryana production</v>
      </c>
      <c r="G1553" s="319">
        <f t="shared" si="573"/>
        <v>4.1906041285000001E-2</v>
      </c>
      <c r="H1553" s="319">
        <f t="shared" si="574"/>
        <v>1.51544898E-3</v>
      </c>
      <c r="I1553" s="319">
        <f t="shared" si="575"/>
        <v>2.3381049500000002E-3</v>
      </c>
      <c r="J1553" s="319">
        <f t="shared" si="576"/>
        <v>2.4515354999999999E-5</v>
      </c>
      <c r="K1553" s="319">
        <v>3.8027972E-2</v>
      </c>
      <c r="L1553" s="319">
        <v>7.5543595000000005E-4</v>
      </c>
      <c r="M1553" s="319">
        <v>1.5826690000000001E-3</v>
      </c>
      <c r="N1553" s="319">
        <v>1.3296599000000001E-3</v>
      </c>
      <c r="O1553" s="319">
        <v>1.8578908000000001E-4</v>
      </c>
      <c r="P1553" s="319">
        <v>0</v>
      </c>
      <c r="Q1553" s="319">
        <v>0</v>
      </c>
      <c r="R1553" s="319">
        <v>0</v>
      </c>
      <c r="S1553" s="319">
        <v>2.4515354999999999E-5</v>
      </c>
      <c r="T1553" s="319">
        <v>0</v>
      </c>
      <c r="U1553" s="319">
        <v>0</v>
      </c>
      <c r="V1553" s="319">
        <v>0</v>
      </c>
      <c r="W1553" s="319">
        <v>0</v>
      </c>
      <c r="X1553" s="319">
        <v>0</v>
      </c>
      <c r="Y1553" s="210"/>
      <c r="Z1553" s="320">
        <f t="shared" si="565"/>
        <v>0.28592460150375937</v>
      </c>
      <c r="AA1553" s="210"/>
      <c r="AB1553" s="321">
        <f t="shared" si="566"/>
        <v>3.8027972E-2</v>
      </c>
      <c r="AC1553" s="321">
        <f t="shared" si="567"/>
        <v>3.8535539300000006E-3</v>
      </c>
      <c r="AD1553" s="321">
        <f t="shared" si="577"/>
        <v>2.3381049500000002E-3</v>
      </c>
      <c r="AE1553" s="321">
        <f t="shared" si="568"/>
        <v>2.3381049500000002E-3</v>
      </c>
      <c r="AF1553" s="321">
        <f t="shared" si="569"/>
        <v>2.4515354999999999E-5</v>
      </c>
      <c r="AG1553"/>
      <c r="AH1553" s="121">
        <v>3.0983904</v>
      </c>
      <c r="AI1553" s="121">
        <v>3.0499524999999998</v>
      </c>
      <c r="AJ1553" s="121">
        <v>0</v>
      </c>
      <c r="AK1553" s="121">
        <v>0</v>
      </c>
      <c r="AL1553" s="121">
        <v>2.0122105000000001E-2</v>
      </c>
      <c r="AM1553" s="121">
        <v>2.0105263000000002E-2</v>
      </c>
      <c r="AN1553" s="121">
        <v>8.2105262999999998E-3</v>
      </c>
      <c r="AO1553"/>
      <c r="AP1553" s="282">
        <v>5.2296037E-3</v>
      </c>
      <c r="AQ1553" s="282">
        <v>4.9573652000000001E-3</v>
      </c>
      <c r="AR1553" s="282">
        <v>2.3286741999999999E-4</v>
      </c>
      <c r="AS1553" s="283">
        <v>3.9371169000000002E-5</v>
      </c>
      <c r="AT1553" s="255">
        <f t="shared" si="570"/>
        <v>2.9720414287000001E-7</v>
      </c>
      <c r="AU1553" s="256">
        <f t="shared" si="571"/>
        <v>8.6119608823200002E-10</v>
      </c>
      <c r="AV1553" s="256">
        <f t="shared" si="572"/>
        <v>5.51416940532E-3</v>
      </c>
      <c r="AW1553" s="272">
        <v>2.6533803000000002E-7</v>
      </c>
      <c r="AX1553" s="272">
        <v>8.0058889000000004E-10</v>
      </c>
      <c r="AY1553" s="272">
        <v>2.1873232000000001E-14</v>
      </c>
      <c r="AZ1553" s="273">
        <v>0</v>
      </c>
      <c r="BA1553" s="273">
        <v>0</v>
      </c>
      <c r="BB1553" s="272">
        <v>1.9771087000000001E-10</v>
      </c>
      <c r="BC1553" s="272">
        <v>3.1668401999999999E-8</v>
      </c>
      <c r="BD1553" s="272">
        <v>2.8027145999999999E-11</v>
      </c>
      <c r="BE1553" s="272">
        <v>3.2558178999999998E-11</v>
      </c>
      <c r="BF1553" s="273">
        <v>0</v>
      </c>
      <c r="BG1553" s="273">
        <v>0</v>
      </c>
      <c r="BH1553" s="273">
        <v>0</v>
      </c>
      <c r="BI1553" s="273">
        <v>0</v>
      </c>
      <c r="BJ1553" s="273">
        <v>0</v>
      </c>
      <c r="BK1553" s="273">
        <v>0</v>
      </c>
      <c r="BL1553" s="273">
        <v>0</v>
      </c>
      <c r="BM1553" s="273">
        <v>0</v>
      </c>
      <c r="BN1553" s="272">
        <v>4.9480532000000004E-7</v>
      </c>
      <c r="BO1553" s="273">
        <v>5.5136745999999999E-3</v>
      </c>
      <c r="BP1553" s="273">
        <v>0</v>
      </c>
      <c r="BQ1553" s="273">
        <v>0</v>
      </c>
      <c r="BR1553" s="273">
        <v>0</v>
      </c>
      <c r="BS1553"/>
      <c r="BT1553" s="274">
        <v>1.2849443E-5</v>
      </c>
      <c r="BU1553" s="274">
        <v>2.8955775E-7</v>
      </c>
      <c r="BV1553" s="274">
        <v>7.9723365999999997E-6</v>
      </c>
      <c r="BW1553" s="121">
        <v>0</v>
      </c>
      <c r="BX1553" s="274">
        <v>3.0936849E-7</v>
      </c>
      <c r="BY1553" s="274">
        <v>1.2799433999999999E-7</v>
      </c>
      <c r="BZ1553" s="121">
        <v>0</v>
      </c>
      <c r="CA1553" s="274">
        <v>1.9426786E-7</v>
      </c>
      <c r="CB1553" s="121">
        <v>0</v>
      </c>
      <c r="CC1553" s="121">
        <v>0</v>
      </c>
      <c r="CD1553" s="121">
        <v>0</v>
      </c>
      <c r="CE1553" s="121">
        <v>0</v>
      </c>
      <c r="CF1553" s="121">
        <v>0</v>
      </c>
      <c r="CG1553" s="274">
        <v>2.6132365000000002E-7</v>
      </c>
      <c r="CH1553" s="274">
        <v>3.682771E-6</v>
      </c>
      <c r="CI1553" s="274">
        <v>1.182363E-8</v>
      </c>
      <c r="CJ1553" s="121">
        <v>0</v>
      </c>
      <c r="CK1553"/>
      <c r="CL1553" s="322">
        <v>0</v>
      </c>
      <c r="CM1553" s="322">
        <v>0.28592459999999997</v>
      </c>
      <c r="CN1553" s="322">
        <v>5.3859918E-3</v>
      </c>
      <c r="CO1553" s="322">
        <v>2.2746681E-4</v>
      </c>
      <c r="CP1553" s="322">
        <v>9.6226532999999998E-6</v>
      </c>
      <c r="CQ1553" s="322">
        <v>0</v>
      </c>
      <c r="CR1553" s="322">
        <v>0</v>
      </c>
      <c r="CS1553" s="322">
        <v>1.0808924999999999E-5</v>
      </c>
      <c r="CT1553" s="322">
        <v>0</v>
      </c>
      <c r="CU1553" s="322">
        <v>5.8227068E-2</v>
      </c>
      <c r="CV1553" s="159"/>
      <c r="CW1553" s="135"/>
      <c r="CX1553" s="78" t="s">
        <v>3461</v>
      </c>
    </row>
    <row r="1554" spans="1:102" ht="14.4" customHeight="1">
      <c r="A1554" t="s">
        <v>3181</v>
      </c>
      <c r="B1554" s="168" t="s">
        <v>3697</v>
      </c>
      <c r="C1554" s="279" t="str">
        <f t="shared" si="563"/>
        <v>B.046.06.113</v>
      </c>
      <c r="D1554" s="14" t="s">
        <v>3698</v>
      </c>
      <c r="E1554" s="278" t="s">
        <v>1810</v>
      </c>
      <c r="F1554" s="281" t="str">
        <f t="shared" si="564"/>
        <v>Electricity Himachal Pradesh production</v>
      </c>
      <c r="G1554" s="319">
        <f t="shared" si="573"/>
        <v>5.0137109380000002E-4</v>
      </c>
      <c r="H1554" s="319">
        <f t="shared" si="574"/>
        <v>3.1482641000000001E-5</v>
      </c>
      <c r="I1554" s="319">
        <f t="shared" si="575"/>
        <v>2.89604028E-5</v>
      </c>
      <c r="J1554" s="319">
        <f t="shared" si="576"/>
        <v>2.0459792E-4</v>
      </c>
      <c r="K1554" s="319">
        <v>2.3633013E-4</v>
      </c>
      <c r="L1554" s="319">
        <v>9.8359987999999994E-6</v>
      </c>
      <c r="M1554" s="319">
        <v>1.9124404E-5</v>
      </c>
      <c r="N1554" s="319">
        <v>1.6067133000000001E-5</v>
      </c>
      <c r="O1554" s="319">
        <v>1.5415508E-5</v>
      </c>
      <c r="P1554" s="319">
        <v>0</v>
      </c>
      <c r="Q1554" s="319">
        <v>0</v>
      </c>
      <c r="R1554" s="319">
        <v>0</v>
      </c>
      <c r="S1554" s="319">
        <v>2.0459792E-4</v>
      </c>
      <c r="T1554" s="319">
        <v>0</v>
      </c>
      <c r="U1554" s="319">
        <v>0</v>
      </c>
      <c r="V1554" s="319">
        <v>0</v>
      </c>
      <c r="W1554" s="319">
        <v>0</v>
      </c>
      <c r="X1554" s="319">
        <v>0</v>
      </c>
      <c r="Y1554" s="210"/>
      <c r="Z1554" s="320">
        <f t="shared" si="565"/>
        <v>1.7769182706766917E-3</v>
      </c>
      <c r="AA1554" s="210"/>
      <c r="AB1554" s="321">
        <f t="shared" si="566"/>
        <v>2.3633013E-4</v>
      </c>
      <c r="AC1554" s="321">
        <f t="shared" si="567"/>
        <v>6.0443043800000008E-5</v>
      </c>
      <c r="AD1554" s="321">
        <f t="shared" si="577"/>
        <v>2.89604028E-5</v>
      </c>
      <c r="AE1554" s="321">
        <f t="shared" si="568"/>
        <v>2.89604028E-5</v>
      </c>
      <c r="AF1554" s="321">
        <f t="shared" si="569"/>
        <v>2.0459792E-4</v>
      </c>
      <c r="AG1554"/>
      <c r="AH1554" s="121">
        <v>1.0526316</v>
      </c>
      <c r="AI1554" s="121">
        <v>0</v>
      </c>
      <c r="AJ1554" s="121">
        <v>0</v>
      </c>
      <c r="AK1554" s="121">
        <v>0</v>
      </c>
      <c r="AL1554" s="121">
        <v>0</v>
      </c>
      <c r="AM1554" s="121">
        <v>1.4736841999999999E-3</v>
      </c>
      <c r="AN1554" s="121">
        <v>1.0511579</v>
      </c>
      <c r="AO1554"/>
      <c r="AP1554" s="283">
        <v>3.9164893999999999E-5</v>
      </c>
      <c r="AQ1554" s="283">
        <v>3.7588027E-5</v>
      </c>
      <c r="AR1554" s="283">
        <v>1.5473821000000001E-6</v>
      </c>
      <c r="AS1554" s="283">
        <v>2.9484624999999999E-8</v>
      </c>
      <c r="AT1554" s="255">
        <f t="shared" si="570"/>
        <v>2.2534788671999999E-9</v>
      </c>
      <c r="AU1554" s="256">
        <f t="shared" si="571"/>
        <v>5.7225670142500006E-12</v>
      </c>
      <c r="AV1554" s="256">
        <f t="shared" si="572"/>
        <v>4.1294994000000004E-6</v>
      </c>
      <c r="AW1554" s="272">
        <v>1.6489802000000001E-9</v>
      </c>
      <c r="AX1554" s="272">
        <v>4.9753712000000003E-12</v>
      </c>
      <c r="AY1554" s="272">
        <v>1.3593425E-16</v>
      </c>
      <c r="AZ1554" s="273">
        <v>0</v>
      </c>
      <c r="BA1554" s="273">
        <v>0</v>
      </c>
      <c r="BB1554" s="272">
        <v>2.3890672E-12</v>
      </c>
      <c r="BC1554" s="272">
        <v>6.0210959999999998E-10</v>
      </c>
      <c r="BD1554" s="272">
        <v>3.3866997E-13</v>
      </c>
      <c r="BE1554" s="272">
        <v>4.0838991000000002E-13</v>
      </c>
      <c r="BF1554" s="273">
        <v>0</v>
      </c>
      <c r="BG1554" s="273">
        <v>0</v>
      </c>
      <c r="BH1554" s="273">
        <v>0</v>
      </c>
      <c r="BI1554" s="273">
        <v>0</v>
      </c>
      <c r="BJ1554" s="273">
        <v>0</v>
      </c>
      <c r="BK1554" s="273">
        <v>0</v>
      </c>
      <c r="BL1554" s="273">
        <v>0</v>
      </c>
      <c r="BM1554" s="273">
        <v>0</v>
      </c>
      <c r="BN1554" s="272">
        <v>4.1294994000000004E-6</v>
      </c>
      <c r="BO1554" s="273">
        <v>0</v>
      </c>
      <c r="BP1554" s="273">
        <v>0</v>
      </c>
      <c r="BQ1554" s="273">
        <v>0</v>
      </c>
      <c r="BR1554" s="273">
        <v>0</v>
      </c>
      <c r="BS1554"/>
      <c r="BT1554" s="274">
        <v>1.7449433999999999E-7</v>
      </c>
      <c r="BU1554" s="274">
        <v>3.6021097E-9</v>
      </c>
      <c r="BV1554" s="274">
        <v>4.9545196999999998E-8</v>
      </c>
      <c r="BW1554" s="121">
        <v>0</v>
      </c>
      <c r="BX1554" s="274">
        <v>1.5611958000000001E-8</v>
      </c>
      <c r="BY1554" s="274">
        <v>1.5466377E-9</v>
      </c>
      <c r="BZ1554" s="121">
        <v>0</v>
      </c>
      <c r="CA1554" s="274">
        <v>2.3474630999999998E-9</v>
      </c>
      <c r="CB1554" s="121">
        <v>0</v>
      </c>
      <c r="CC1554" s="121">
        <v>0</v>
      </c>
      <c r="CD1554" s="121">
        <v>0</v>
      </c>
      <c r="CE1554" s="121">
        <v>0</v>
      </c>
      <c r="CF1554" s="121">
        <v>0</v>
      </c>
      <c r="CG1554" s="274">
        <v>3.1644401999999999E-9</v>
      </c>
      <c r="CH1554" s="121">
        <v>0</v>
      </c>
      <c r="CI1554" s="274">
        <v>9.8676533000000004E-8</v>
      </c>
      <c r="CJ1554" s="121">
        <v>0</v>
      </c>
      <c r="CK1554"/>
      <c r="CL1554" s="322">
        <v>0</v>
      </c>
      <c r="CM1554" s="322">
        <v>1.7769183E-3</v>
      </c>
      <c r="CN1554" s="322">
        <v>6.5082392000000004E-5</v>
      </c>
      <c r="CO1554" s="322">
        <v>2.8192336999999999E-6</v>
      </c>
      <c r="CP1554" s="322">
        <v>1.1627669E-7</v>
      </c>
      <c r="CQ1554" s="322">
        <v>0</v>
      </c>
      <c r="CR1554" s="322">
        <v>0</v>
      </c>
      <c r="CS1554" s="322">
        <v>4.6336739000000001E-7</v>
      </c>
      <c r="CT1554" s="322">
        <v>0</v>
      </c>
      <c r="CU1554" s="322">
        <v>0</v>
      </c>
      <c r="CV1554" s="159"/>
      <c r="CW1554" s="135"/>
      <c r="CX1554" s="78" t="s">
        <v>3461</v>
      </c>
    </row>
    <row r="1555" spans="1:102" ht="14.4" customHeight="1">
      <c r="A1555" t="s">
        <v>3182</v>
      </c>
      <c r="B1555" s="168" t="s">
        <v>3697</v>
      </c>
      <c r="C1555" s="279" t="str">
        <f t="shared" si="563"/>
        <v>B.046.06.114</v>
      </c>
      <c r="D1555" s="14" t="s">
        <v>3698</v>
      </c>
      <c r="E1555" s="278" t="s">
        <v>1810</v>
      </c>
      <c r="F1555" s="281" t="str">
        <f t="shared" si="564"/>
        <v>Electricity Jammu &amp; Kashmir and Ladajh production</v>
      </c>
      <c r="G1555" s="319">
        <f t="shared" si="573"/>
        <v>4.93687225E-4</v>
      </c>
      <c r="H1555" s="319">
        <f t="shared" si="574"/>
        <v>3.0852853000000002E-5</v>
      </c>
      <c r="I1555" s="319">
        <f t="shared" si="575"/>
        <v>2.7871811999999999E-5</v>
      </c>
      <c r="J1555" s="319">
        <f t="shared" si="576"/>
        <v>2.0320164000000001E-4</v>
      </c>
      <c r="K1555" s="319">
        <v>2.3176092E-4</v>
      </c>
      <c r="L1555" s="319">
        <v>9.5227570000000004E-6</v>
      </c>
      <c r="M1555" s="319">
        <v>1.8349055E-5</v>
      </c>
      <c r="N1555" s="319">
        <v>1.5415732999999999E-5</v>
      </c>
      <c r="O1555" s="319">
        <v>1.543712E-5</v>
      </c>
      <c r="P1555" s="319">
        <v>0</v>
      </c>
      <c r="Q1555" s="319">
        <v>0</v>
      </c>
      <c r="R1555" s="319">
        <v>0</v>
      </c>
      <c r="S1555" s="319">
        <v>2.0320164000000001E-4</v>
      </c>
      <c r="T1555" s="319">
        <v>0</v>
      </c>
      <c r="U1555" s="319">
        <v>0</v>
      </c>
      <c r="V1555" s="319">
        <v>0</v>
      </c>
      <c r="W1555" s="319">
        <v>0</v>
      </c>
      <c r="X1555" s="319">
        <v>0</v>
      </c>
      <c r="Y1555" s="210"/>
      <c r="Z1555" s="320">
        <f t="shared" si="565"/>
        <v>1.7425633082706767E-3</v>
      </c>
      <c r="AA1555" s="210"/>
      <c r="AB1555" s="321">
        <f t="shared" si="566"/>
        <v>2.3176092E-4</v>
      </c>
      <c r="AC1555" s="321">
        <f t="shared" si="567"/>
        <v>5.8724665000000001E-5</v>
      </c>
      <c r="AD1555" s="321">
        <f t="shared" si="577"/>
        <v>2.7871811999999999E-5</v>
      </c>
      <c r="AE1555" s="321">
        <f t="shared" si="568"/>
        <v>2.7871811999999999E-5</v>
      </c>
      <c r="AF1555" s="321">
        <f t="shared" si="569"/>
        <v>2.0320164000000001E-4</v>
      </c>
      <c r="AG1555"/>
      <c r="AH1555" s="121">
        <v>1.0526316</v>
      </c>
      <c r="AI1555" s="121">
        <v>0</v>
      </c>
      <c r="AJ1555" s="121">
        <v>0</v>
      </c>
      <c r="AK1555" s="121">
        <v>0</v>
      </c>
      <c r="AL1555" s="121">
        <v>0</v>
      </c>
      <c r="AM1555" s="121">
        <v>0</v>
      </c>
      <c r="AN1555" s="121">
        <v>1.0526316</v>
      </c>
      <c r="AO1555"/>
      <c r="AP1555" s="283">
        <v>3.8385491999999998E-5</v>
      </c>
      <c r="AQ1555" s="283">
        <v>3.6842538000000002E-5</v>
      </c>
      <c r="AR1555" s="283">
        <v>1.51367E-6</v>
      </c>
      <c r="AS1555" s="283">
        <v>2.9283407999999999E-8</v>
      </c>
      <c r="AT1555" s="255">
        <f t="shared" si="570"/>
        <v>2.2087852286999999E-9</v>
      </c>
      <c r="AU1555" s="256">
        <f t="shared" si="571"/>
        <v>5.5978921860900009E-12</v>
      </c>
      <c r="AV1555" s="256">
        <f t="shared" si="572"/>
        <v>4.1013176000000003E-6</v>
      </c>
      <c r="AW1555" s="272">
        <v>1.6170986999999999E-9</v>
      </c>
      <c r="AX1555" s="272">
        <v>4.8791772000000002E-12</v>
      </c>
      <c r="AY1555" s="272">
        <v>1.3330609E-16</v>
      </c>
      <c r="AZ1555" s="273">
        <v>0</v>
      </c>
      <c r="BA1555" s="273">
        <v>0</v>
      </c>
      <c r="BB1555" s="272">
        <v>2.2922087E-12</v>
      </c>
      <c r="BC1555" s="272">
        <v>5.8939431999999998E-10</v>
      </c>
      <c r="BD1555" s="272">
        <v>3.2493946999999998E-13</v>
      </c>
      <c r="BE1555" s="272">
        <v>3.9364221000000002E-13</v>
      </c>
      <c r="BF1555" s="273">
        <v>0</v>
      </c>
      <c r="BG1555" s="273">
        <v>0</v>
      </c>
      <c r="BH1555" s="273">
        <v>0</v>
      </c>
      <c r="BI1555" s="273">
        <v>0</v>
      </c>
      <c r="BJ1555" s="273">
        <v>0</v>
      </c>
      <c r="BK1555" s="273">
        <v>0</v>
      </c>
      <c r="BL1555" s="273">
        <v>0</v>
      </c>
      <c r="BM1555" s="273">
        <v>0</v>
      </c>
      <c r="BN1555" s="272">
        <v>4.1013176000000003E-6</v>
      </c>
      <c r="BO1555" s="273">
        <v>0</v>
      </c>
      <c r="BP1555" s="273">
        <v>0</v>
      </c>
      <c r="BQ1555" s="273">
        <v>0</v>
      </c>
      <c r="BR1555" s="273">
        <v>0</v>
      </c>
      <c r="BS1555"/>
      <c r="BT1555" s="274">
        <v>1.7240016999999999E-7</v>
      </c>
      <c r="BU1555" s="274">
        <v>3.4685462E-9</v>
      </c>
      <c r="BV1555" s="274">
        <v>4.8587288000000003E-8</v>
      </c>
      <c r="BW1555" s="121">
        <v>0</v>
      </c>
      <c r="BX1555" s="274">
        <v>1.5568041000000001E-8</v>
      </c>
      <c r="BY1555" s="274">
        <v>1.4839332000000001E-9</v>
      </c>
      <c r="BZ1555" s="121">
        <v>0</v>
      </c>
      <c r="CA1555" s="274">
        <v>2.2522912999999999E-9</v>
      </c>
      <c r="CB1555" s="121">
        <v>0</v>
      </c>
      <c r="CC1555" s="121">
        <v>0</v>
      </c>
      <c r="CD1555" s="121">
        <v>0</v>
      </c>
      <c r="CE1555" s="121">
        <v>0</v>
      </c>
      <c r="CF1555" s="121">
        <v>0</v>
      </c>
      <c r="CG1555" s="274">
        <v>3.0369559000000002E-9</v>
      </c>
      <c r="CH1555" s="121">
        <v>0</v>
      </c>
      <c r="CI1555" s="274">
        <v>9.8003115000000001E-8</v>
      </c>
      <c r="CJ1555" s="121">
        <v>0</v>
      </c>
      <c r="CK1555"/>
      <c r="CL1555" s="322">
        <v>0</v>
      </c>
      <c r="CM1555" s="322">
        <v>1.7425633E-3</v>
      </c>
      <c r="CN1555" s="322">
        <v>6.2443793999999997E-5</v>
      </c>
      <c r="CO1555" s="322">
        <v>2.7134700999999999E-6</v>
      </c>
      <c r="CP1555" s="322">
        <v>1.1156255E-7</v>
      </c>
      <c r="CQ1555" s="322">
        <v>0</v>
      </c>
      <c r="CR1555" s="322">
        <v>0</v>
      </c>
      <c r="CS1555" s="322">
        <v>4.6122748000000003E-7</v>
      </c>
      <c r="CT1555" s="322">
        <v>0</v>
      </c>
      <c r="CU1555" s="322">
        <v>0</v>
      </c>
      <c r="CV1555" s="159"/>
      <c r="CW1555" s="135"/>
      <c r="CX1555" s="78" t="s">
        <v>3461</v>
      </c>
    </row>
    <row r="1556" spans="1:102" ht="14.4" customHeight="1">
      <c r="A1556" t="s">
        <v>3183</v>
      </c>
      <c r="B1556" s="168" t="s">
        <v>3697</v>
      </c>
      <c r="C1556" s="279" t="str">
        <f t="shared" si="563"/>
        <v>B.046.06.115</v>
      </c>
      <c r="D1556" s="14" t="s">
        <v>3698</v>
      </c>
      <c r="E1556" s="278" t="s">
        <v>1810</v>
      </c>
      <c r="F1556" s="281" t="str">
        <f t="shared" si="564"/>
        <v>Electricity Jharkhand production</v>
      </c>
      <c r="G1556" s="319">
        <f t="shared" si="573"/>
        <v>4.3268326308200003E-2</v>
      </c>
      <c r="H1556" s="319">
        <f t="shared" si="574"/>
        <v>1.55961957E-3</v>
      </c>
      <c r="I1556" s="319">
        <f t="shared" si="575"/>
        <v>2.40436878E-3</v>
      </c>
      <c r="J1556" s="319">
        <f t="shared" si="576"/>
        <v>3.0349582000000002E-6</v>
      </c>
      <c r="K1556" s="319">
        <v>3.9301303000000003E-2</v>
      </c>
      <c r="L1556" s="319">
        <v>7.7694677999999996E-4</v>
      </c>
      <c r="M1556" s="319">
        <v>1.6274219999999999E-3</v>
      </c>
      <c r="N1556" s="319">
        <v>1.3672586000000001E-3</v>
      </c>
      <c r="O1556" s="319">
        <v>1.9236097000000001E-4</v>
      </c>
      <c r="P1556" s="319">
        <v>0</v>
      </c>
      <c r="Q1556" s="319">
        <v>0</v>
      </c>
      <c r="R1556" s="319">
        <v>0</v>
      </c>
      <c r="S1556" s="319">
        <v>3.0349582000000002E-6</v>
      </c>
      <c r="T1556" s="319">
        <v>0</v>
      </c>
      <c r="U1556" s="319">
        <v>0</v>
      </c>
      <c r="V1556" s="319">
        <v>0</v>
      </c>
      <c r="W1556" s="319">
        <v>0</v>
      </c>
      <c r="X1556" s="319">
        <v>0</v>
      </c>
      <c r="Y1556" s="210"/>
      <c r="Z1556" s="320">
        <f t="shared" si="565"/>
        <v>0.29549851879699246</v>
      </c>
      <c r="AA1556" s="210"/>
      <c r="AB1556" s="321">
        <f t="shared" si="566"/>
        <v>3.9301303000000003E-2</v>
      </c>
      <c r="AC1556" s="321">
        <f t="shared" si="567"/>
        <v>3.9639883500000002E-3</v>
      </c>
      <c r="AD1556" s="321">
        <f t="shared" si="577"/>
        <v>2.40436878E-3</v>
      </c>
      <c r="AE1556" s="321">
        <f t="shared" si="568"/>
        <v>2.40436878E-3</v>
      </c>
      <c r="AF1556" s="321">
        <f t="shared" si="569"/>
        <v>3.0349582000000002E-6</v>
      </c>
      <c r="AG1556"/>
      <c r="AH1556" s="121">
        <v>3.1637322999999999</v>
      </c>
      <c r="AI1556" s="121">
        <v>3.1516270999999998</v>
      </c>
      <c r="AJ1556" s="121">
        <v>0</v>
      </c>
      <c r="AK1556" s="121">
        <v>0</v>
      </c>
      <c r="AL1556" s="121">
        <v>0</v>
      </c>
      <c r="AM1556" s="121">
        <v>7.3684211000000002E-4</v>
      </c>
      <c r="AN1556" s="121">
        <v>1.1368421E-2</v>
      </c>
      <c r="AO1556"/>
      <c r="AP1556" s="282">
        <v>5.4018959999999998E-3</v>
      </c>
      <c r="AQ1556" s="282">
        <v>5.1209803000000003E-3</v>
      </c>
      <c r="AR1556" s="282">
        <v>2.4058032E-4</v>
      </c>
      <c r="AS1556" s="283">
        <v>4.0335317E-5</v>
      </c>
      <c r="AT1556" s="255">
        <f t="shared" si="570"/>
        <v>3.0701321151999998E-7</v>
      </c>
      <c r="AU1556" s="256">
        <f t="shared" si="571"/>
        <v>8.8972011763699999E-10</v>
      </c>
      <c r="AV1556" s="256">
        <f t="shared" si="572"/>
        <v>5.6492041560379999E-3</v>
      </c>
      <c r="AW1556" s="272">
        <v>2.7422262999999999E-7</v>
      </c>
      <c r="AX1556" s="272">
        <v>8.2739586000000002E-10</v>
      </c>
      <c r="AY1556" s="272">
        <v>2.2605637000000001E-14</v>
      </c>
      <c r="AZ1556" s="273">
        <v>0</v>
      </c>
      <c r="BA1556" s="273">
        <v>0</v>
      </c>
      <c r="BB1556" s="272">
        <v>2.0330152000000001E-10</v>
      </c>
      <c r="BC1556" s="272">
        <v>3.2587280000000002E-8</v>
      </c>
      <c r="BD1556" s="272">
        <v>2.8819666999999999E-11</v>
      </c>
      <c r="BE1556" s="272">
        <v>3.3481984999999999E-11</v>
      </c>
      <c r="BF1556" s="273">
        <v>0</v>
      </c>
      <c r="BG1556" s="273">
        <v>0</v>
      </c>
      <c r="BH1556" s="273">
        <v>0</v>
      </c>
      <c r="BI1556" s="273">
        <v>0</v>
      </c>
      <c r="BJ1556" s="273">
        <v>0</v>
      </c>
      <c r="BK1556" s="273">
        <v>0</v>
      </c>
      <c r="BL1556" s="273">
        <v>0</v>
      </c>
      <c r="BM1556" s="273">
        <v>0</v>
      </c>
      <c r="BN1556" s="272">
        <v>6.1256037999999995E-8</v>
      </c>
      <c r="BO1556" s="273">
        <v>5.6491429000000001E-3</v>
      </c>
      <c r="BP1556" s="273">
        <v>0</v>
      </c>
      <c r="BQ1556" s="273">
        <v>0</v>
      </c>
      <c r="BR1556" s="273">
        <v>0</v>
      </c>
      <c r="BS1556"/>
      <c r="BT1556" s="274">
        <v>1.3263407E-5</v>
      </c>
      <c r="BU1556" s="274">
        <v>2.9776735000000002E-7</v>
      </c>
      <c r="BV1556" s="274">
        <v>8.2392828999999994E-6</v>
      </c>
      <c r="BW1556" s="121">
        <v>0</v>
      </c>
      <c r="BX1556" s="274">
        <v>3.1931446E-7</v>
      </c>
      <c r="BY1556" s="274">
        <v>1.3161362E-7</v>
      </c>
      <c r="BZ1556" s="121">
        <v>0</v>
      </c>
      <c r="CA1556" s="274">
        <v>1.9976116000000001E-7</v>
      </c>
      <c r="CB1556" s="121">
        <v>0</v>
      </c>
      <c r="CC1556" s="121">
        <v>0</v>
      </c>
      <c r="CD1556" s="121">
        <v>0</v>
      </c>
      <c r="CE1556" s="121">
        <v>0</v>
      </c>
      <c r="CF1556" s="121">
        <v>0</v>
      </c>
      <c r="CG1556" s="274">
        <v>2.6871449999999999E-7</v>
      </c>
      <c r="CH1556" s="274">
        <v>3.8054890000000001E-6</v>
      </c>
      <c r="CI1556" s="274">
        <v>1.4637449000000001E-9</v>
      </c>
      <c r="CJ1556" s="121">
        <v>0</v>
      </c>
      <c r="CK1556"/>
      <c r="CL1556" s="322">
        <v>0</v>
      </c>
      <c r="CM1556" s="322">
        <v>0.29549851999999999</v>
      </c>
      <c r="CN1556" s="322">
        <v>5.5382909999999999E-3</v>
      </c>
      <c r="CO1556" s="322">
        <v>2.3391378000000001E-4</v>
      </c>
      <c r="CP1556" s="322">
        <v>9.8947522000000008E-6</v>
      </c>
      <c r="CQ1556" s="322">
        <v>0</v>
      </c>
      <c r="CR1556" s="322">
        <v>0</v>
      </c>
      <c r="CS1556" s="322">
        <v>1.1148355999999999E-5</v>
      </c>
      <c r="CT1556" s="322">
        <v>0</v>
      </c>
      <c r="CU1556" s="322">
        <v>5.9464662000000001E-2</v>
      </c>
      <c r="CV1556" s="159"/>
      <c r="CW1556" s="135"/>
      <c r="CX1556" s="78" t="s">
        <v>3461</v>
      </c>
    </row>
    <row r="1557" spans="1:102" ht="14.4" customHeight="1">
      <c r="A1557" t="s">
        <v>3184</v>
      </c>
      <c r="B1557" s="168" t="s">
        <v>3697</v>
      </c>
      <c r="C1557" s="279" t="str">
        <f t="shared" si="563"/>
        <v>B.046.06.116</v>
      </c>
      <c r="D1557" s="14" t="s">
        <v>3698</v>
      </c>
      <c r="E1557" s="278" t="s">
        <v>1810</v>
      </c>
      <c r="F1557" s="281" t="str">
        <f t="shared" si="564"/>
        <v>Electricity Karnataka production</v>
      </c>
      <c r="G1557" s="319">
        <f t="shared" si="573"/>
        <v>2.0951416767000002E-2</v>
      </c>
      <c r="H1557" s="319">
        <f t="shared" si="574"/>
        <v>7.2979441699999993E-4</v>
      </c>
      <c r="I1557" s="319">
        <f t="shared" si="575"/>
        <v>1.16059178E-3</v>
      </c>
      <c r="J1557" s="319">
        <f t="shared" si="576"/>
        <v>2.38005757E-3</v>
      </c>
      <c r="K1557" s="319">
        <v>1.6680973000000002E-2</v>
      </c>
      <c r="L1557" s="319">
        <v>3.8929500000000001E-4</v>
      </c>
      <c r="M1557" s="319">
        <v>7.7129678000000001E-4</v>
      </c>
      <c r="N1557" s="319">
        <v>6.4799550999999997E-4</v>
      </c>
      <c r="O1557" s="319">
        <v>8.1798907E-5</v>
      </c>
      <c r="P1557" s="319">
        <v>0</v>
      </c>
      <c r="Q1557" s="319">
        <v>0</v>
      </c>
      <c r="R1557" s="319">
        <v>0</v>
      </c>
      <c r="S1557" s="319">
        <v>2.7070947000000002E-4</v>
      </c>
      <c r="T1557" s="319">
        <v>0</v>
      </c>
      <c r="U1557" s="319">
        <v>2.1093481000000001E-3</v>
      </c>
      <c r="V1557" s="319">
        <v>0</v>
      </c>
      <c r="W1557" s="319">
        <v>0</v>
      </c>
      <c r="X1557" s="319">
        <v>0</v>
      </c>
      <c r="Y1557" s="210"/>
      <c r="Z1557" s="320">
        <f t="shared" si="565"/>
        <v>0.12542084962406017</v>
      </c>
      <c r="AA1557" s="210"/>
      <c r="AB1557" s="321">
        <f t="shared" si="566"/>
        <v>1.6680973000000002E-2</v>
      </c>
      <c r="AC1557" s="321">
        <f t="shared" si="567"/>
        <v>1.8903861970000001E-3</v>
      </c>
      <c r="AD1557" s="321">
        <f t="shared" si="577"/>
        <v>1.16059178E-3</v>
      </c>
      <c r="AE1557" s="321">
        <f t="shared" si="568"/>
        <v>1.16059178E-3</v>
      </c>
      <c r="AF1557" s="321">
        <f t="shared" si="569"/>
        <v>2.38005757E-3</v>
      </c>
      <c r="AG1557"/>
      <c r="AH1557" s="121">
        <v>2.1119536999999999</v>
      </c>
      <c r="AI1557" s="121">
        <v>1.2834767</v>
      </c>
      <c r="AJ1557" s="121">
        <v>0.28593807999999998</v>
      </c>
      <c r="AK1557" s="121">
        <v>0</v>
      </c>
      <c r="AL1557" s="121">
        <v>4.7696842000000003E-2</v>
      </c>
      <c r="AM1557" s="121">
        <v>0.28968421</v>
      </c>
      <c r="AN1557" s="121">
        <v>0.20515789000000001</v>
      </c>
      <c r="AO1557"/>
      <c r="AP1557" s="282">
        <v>2.3240757999999999E-3</v>
      </c>
      <c r="AQ1557" s="282">
        <v>2.2045448E-3</v>
      </c>
      <c r="AR1557" s="282">
        <v>1.0306588E-4</v>
      </c>
      <c r="AS1557" s="283">
        <v>1.6465092000000001E-5</v>
      </c>
      <c r="AT1557" s="255">
        <f t="shared" si="570"/>
        <v>1.32166959274E-7</v>
      </c>
      <c r="AU1557" s="256">
        <f t="shared" si="571"/>
        <v>3.8116080969480002E-10</v>
      </c>
      <c r="AV1557" s="256">
        <f t="shared" si="572"/>
        <v>2.3060352608000002E-3</v>
      </c>
      <c r="AW1557" s="272">
        <v>1.1639055E-7</v>
      </c>
      <c r="AX1557" s="272">
        <v>3.5117837E-10</v>
      </c>
      <c r="AY1557" s="272">
        <v>9.5946948000000004E-15</v>
      </c>
      <c r="AZ1557" s="273">
        <v>0</v>
      </c>
      <c r="BA1557" s="273">
        <v>0</v>
      </c>
      <c r="BB1557" s="272">
        <v>9.6352274000000003E-11</v>
      </c>
      <c r="BC1557" s="272">
        <v>1.5680057E-8</v>
      </c>
      <c r="BD1557" s="272">
        <v>1.3658728999999999E-11</v>
      </c>
      <c r="BE1557" s="272">
        <v>1.6314116000000001E-11</v>
      </c>
      <c r="BF1557" s="273">
        <v>0</v>
      </c>
      <c r="BG1557" s="273">
        <v>0</v>
      </c>
      <c r="BH1557" s="273">
        <v>0</v>
      </c>
      <c r="BI1557" s="273">
        <v>0</v>
      </c>
      <c r="BJ1557" s="273">
        <v>0</v>
      </c>
      <c r="BK1557" s="273">
        <v>0</v>
      </c>
      <c r="BL1557" s="273">
        <v>0</v>
      </c>
      <c r="BM1557" s="273">
        <v>0</v>
      </c>
      <c r="BN1557" s="272">
        <v>5.4638607999999996E-6</v>
      </c>
      <c r="BO1557" s="273">
        <v>2.3005714000000001E-3</v>
      </c>
      <c r="BP1557" s="273">
        <v>0</v>
      </c>
      <c r="BQ1557" s="273">
        <v>0</v>
      </c>
      <c r="BR1557" s="273">
        <v>0</v>
      </c>
      <c r="BS1557"/>
      <c r="BT1557" s="274">
        <v>6.1176436000000003E-6</v>
      </c>
      <c r="BU1557" s="274">
        <v>1.4419625000000001E-7</v>
      </c>
      <c r="BV1557" s="274">
        <v>3.4970659999999998E-6</v>
      </c>
      <c r="BW1557" s="121">
        <v>0</v>
      </c>
      <c r="BX1557" s="274">
        <v>1.4548125000000001E-7</v>
      </c>
      <c r="BY1557" s="274">
        <v>6.2376668999999994E-8</v>
      </c>
      <c r="BZ1557" s="121">
        <v>0</v>
      </c>
      <c r="CA1557" s="274">
        <v>9.467436E-8</v>
      </c>
      <c r="CB1557" s="121">
        <v>0</v>
      </c>
      <c r="CC1557" s="121">
        <v>0</v>
      </c>
      <c r="CD1557" s="121">
        <v>0</v>
      </c>
      <c r="CE1557" s="121">
        <v>0</v>
      </c>
      <c r="CF1557" s="121">
        <v>0</v>
      </c>
      <c r="CG1557" s="274">
        <v>1.2755343E-7</v>
      </c>
      <c r="CH1557" s="274">
        <v>1.9157338999999999E-6</v>
      </c>
      <c r="CI1557" s="274">
        <v>1.3056179000000001E-7</v>
      </c>
      <c r="CJ1557" s="121">
        <v>0</v>
      </c>
      <c r="CK1557"/>
      <c r="CL1557" s="322">
        <v>0</v>
      </c>
      <c r="CM1557" s="322">
        <v>0.12542085</v>
      </c>
      <c r="CN1557" s="322">
        <v>2.6248054000000002E-3</v>
      </c>
      <c r="CO1557" s="322">
        <v>1.1296311E-4</v>
      </c>
      <c r="CP1557" s="322">
        <v>4.6894968999999999E-6</v>
      </c>
      <c r="CQ1557" s="322">
        <v>0</v>
      </c>
      <c r="CR1557" s="322">
        <v>0</v>
      </c>
      <c r="CS1557" s="322">
        <v>5.1784939999999999E-6</v>
      </c>
      <c r="CT1557" s="322">
        <v>0</v>
      </c>
      <c r="CU1557" s="322">
        <v>2.4216541000000001E-2</v>
      </c>
      <c r="CV1557" s="159"/>
      <c r="CW1557" s="135"/>
      <c r="CX1557" s="78" t="s">
        <v>3461</v>
      </c>
    </row>
    <row r="1558" spans="1:102" ht="14.4" customHeight="1">
      <c r="A1558" t="s">
        <v>3185</v>
      </c>
      <c r="B1558" s="168" t="s">
        <v>3697</v>
      </c>
      <c r="C1558" s="279" t="str">
        <f t="shared" si="563"/>
        <v>B.046.06.117</v>
      </c>
      <c r="D1558" s="14" t="s">
        <v>3698</v>
      </c>
      <c r="E1558" s="278" t="s">
        <v>1810</v>
      </c>
      <c r="F1558" s="281" t="str">
        <f t="shared" si="564"/>
        <v>Electricity Kerala production</v>
      </c>
      <c r="G1558" s="319">
        <f t="shared" si="573"/>
        <v>8.6279827600000011E-4</v>
      </c>
      <c r="H1558" s="319">
        <f t="shared" si="574"/>
        <v>6.0736980999999999E-5</v>
      </c>
      <c r="I1558" s="319">
        <f t="shared" si="575"/>
        <v>8.0520474999999994E-5</v>
      </c>
      <c r="J1558" s="319">
        <f t="shared" si="576"/>
        <v>2.7092114000000001E-4</v>
      </c>
      <c r="K1558" s="319">
        <v>4.5061968000000002E-4</v>
      </c>
      <c r="L1558" s="319">
        <v>2.5014265E-5</v>
      </c>
      <c r="M1558" s="319">
        <v>5.5506210000000001E-5</v>
      </c>
      <c r="N1558" s="319">
        <v>4.6632860999999999E-5</v>
      </c>
      <c r="O1558" s="319">
        <v>1.4104120000000001E-5</v>
      </c>
      <c r="P1558" s="319">
        <v>0</v>
      </c>
      <c r="Q1558" s="319">
        <v>0</v>
      </c>
      <c r="R1558" s="319">
        <v>0</v>
      </c>
      <c r="S1558" s="319">
        <v>2.7092114000000001E-4</v>
      </c>
      <c r="T1558" s="319">
        <v>0</v>
      </c>
      <c r="U1558" s="319">
        <v>0</v>
      </c>
      <c r="V1558" s="319">
        <v>0</v>
      </c>
      <c r="W1558" s="319">
        <v>0</v>
      </c>
      <c r="X1558" s="319">
        <v>0</v>
      </c>
      <c r="Y1558" s="210"/>
      <c r="Z1558" s="320">
        <f t="shared" si="565"/>
        <v>3.3881178947368423E-3</v>
      </c>
      <c r="AA1558" s="210"/>
      <c r="AB1558" s="321">
        <f t="shared" si="566"/>
        <v>4.5061968000000002E-4</v>
      </c>
      <c r="AC1558" s="321">
        <f t="shared" si="567"/>
        <v>1.4125745599999999E-4</v>
      </c>
      <c r="AD1558" s="321">
        <f t="shared" si="577"/>
        <v>8.0520474999999994E-5</v>
      </c>
      <c r="AE1558" s="321">
        <f t="shared" si="568"/>
        <v>8.0520474999999994E-5</v>
      </c>
      <c r="AF1558" s="321">
        <f t="shared" si="569"/>
        <v>2.7092114000000001E-4</v>
      </c>
      <c r="AG1558"/>
      <c r="AH1558" s="121">
        <v>1.0536737</v>
      </c>
      <c r="AI1558" s="121">
        <v>0</v>
      </c>
      <c r="AJ1558" s="121">
        <v>0</v>
      </c>
      <c r="AK1558" s="121">
        <v>0</v>
      </c>
      <c r="AL1558" s="121">
        <v>6.8315789000000003E-3</v>
      </c>
      <c r="AM1558" s="121">
        <v>8.8947367999999999E-2</v>
      </c>
      <c r="AN1558" s="121">
        <v>0.95789473999999997</v>
      </c>
      <c r="AO1558"/>
      <c r="AP1558" s="283">
        <v>7.5793643999999999E-5</v>
      </c>
      <c r="AQ1558" s="283">
        <v>7.2623237999999997E-5</v>
      </c>
      <c r="AR1558" s="283">
        <v>3.1313641E-6</v>
      </c>
      <c r="AS1558" s="283">
        <v>3.9042471000000001E-8</v>
      </c>
      <c r="AT1558" s="255">
        <f t="shared" si="570"/>
        <v>4.3539110711999999E-9</v>
      </c>
      <c r="AU1558" s="256">
        <f t="shared" si="571"/>
        <v>1.1580488451020001E-11</v>
      </c>
      <c r="AV1558" s="256">
        <f t="shared" si="572"/>
        <v>5.4681332000000004E-6</v>
      </c>
      <c r="AW1558" s="272">
        <v>3.1441734000000002E-9</v>
      </c>
      <c r="AX1558" s="272">
        <v>9.4867302000000004E-12</v>
      </c>
      <c r="AY1558" s="272">
        <v>2.5919101999999999E-16</v>
      </c>
      <c r="AZ1558" s="273">
        <v>0</v>
      </c>
      <c r="BA1558" s="273">
        <v>0</v>
      </c>
      <c r="BB1558" s="272">
        <v>6.9339711999999997E-12</v>
      </c>
      <c r="BC1558" s="272">
        <v>1.2028037E-9</v>
      </c>
      <c r="BD1558" s="272">
        <v>9.8294756000000005E-13</v>
      </c>
      <c r="BE1558" s="272">
        <v>1.1105515E-12</v>
      </c>
      <c r="BF1558" s="273">
        <v>0</v>
      </c>
      <c r="BG1558" s="273">
        <v>0</v>
      </c>
      <c r="BH1558" s="273">
        <v>0</v>
      </c>
      <c r="BI1558" s="273">
        <v>0</v>
      </c>
      <c r="BJ1558" s="273">
        <v>0</v>
      </c>
      <c r="BK1558" s="273">
        <v>0</v>
      </c>
      <c r="BL1558" s="273">
        <v>0</v>
      </c>
      <c r="BM1558" s="273">
        <v>0</v>
      </c>
      <c r="BN1558" s="272">
        <v>5.4681332000000004E-6</v>
      </c>
      <c r="BO1558" s="273">
        <v>0</v>
      </c>
      <c r="BP1558" s="273">
        <v>0</v>
      </c>
      <c r="BQ1558" s="273">
        <v>0</v>
      </c>
      <c r="BR1558" s="273">
        <v>0</v>
      </c>
      <c r="BS1558"/>
      <c r="BT1558" s="274">
        <v>2.7299028000000002E-7</v>
      </c>
      <c r="BU1558" s="274">
        <v>9.9393308000000001E-9</v>
      </c>
      <c r="BV1558" s="274">
        <v>9.4469717999999994E-8</v>
      </c>
      <c r="BW1558" s="121">
        <v>0</v>
      </c>
      <c r="BX1558" s="274">
        <v>1.7464264000000002E-8</v>
      </c>
      <c r="BY1558" s="274">
        <v>4.4889239000000003E-9</v>
      </c>
      <c r="BZ1558" s="121">
        <v>0</v>
      </c>
      <c r="CA1558" s="274">
        <v>6.8132204000000003E-9</v>
      </c>
      <c r="CB1558" s="121">
        <v>0</v>
      </c>
      <c r="CC1558" s="121">
        <v>0</v>
      </c>
      <c r="CD1558" s="121">
        <v>0</v>
      </c>
      <c r="CE1558" s="121">
        <v>0</v>
      </c>
      <c r="CF1558" s="121">
        <v>0</v>
      </c>
      <c r="CG1558" s="274">
        <v>9.1509422000000001E-9</v>
      </c>
      <c r="CH1558" s="121">
        <v>0</v>
      </c>
      <c r="CI1558" s="274">
        <v>1.3066388E-7</v>
      </c>
      <c r="CJ1558" s="121">
        <v>0</v>
      </c>
      <c r="CK1558"/>
      <c r="CL1558" s="322">
        <v>0</v>
      </c>
      <c r="CM1558" s="322">
        <v>3.3881178999999998E-3</v>
      </c>
      <c r="CN1558" s="322">
        <v>1.8889357000000001E-4</v>
      </c>
      <c r="CO1558" s="322">
        <v>7.8298839000000007E-6</v>
      </c>
      <c r="CP1558" s="322">
        <v>3.3747865999999998E-7</v>
      </c>
      <c r="CQ1558" s="322">
        <v>0</v>
      </c>
      <c r="CR1558" s="322">
        <v>0</v>
      </c>
      <c r="CS1558" s="322">
        <v>5.5929216999999996E-7</v>
      </c>
      <c r="CT1558" s="322">
        <v>0</v>
      </c>
      <c r="CU1558" s="322">
        <v>0</v>
      </c>
      <c r="CW1558" s="135"/>
      <c r="CX1558" s="78" t="s">
        <v>3461</v>
      </c>
    </row>
    <row r="1559" spans="1:102" ht="14.4" customHeight="1">
      <c r="A1559" t="s">
        <v>3186</v>
      </c>
      <c r="B1559" s="168" t="s">
        <v>3697</v>
      </c>
      <c r="C1559" s="279" t="str">
        <f t="shared" si="563"/>
        <v>B.046.06.118</v>
      </c>
      <c r="D1559" s="14" t="s">
        <v>3698</v>
      </c>
      <c r="E1559" s="278" t="s">
        <v>1810</v>
      </c>
      <c r="F1559" s="281" t="str">
        <f t="shared" si="564"/>
        <v>Electricity Lakshadweep production</v>
      </c>
      <c r="G1559" s="319">
        <f t="shared" si="573"/>
        <v>5.9821683499999998E-3</v>
      </c>
      <c r="H1559" s="319">
        <f t="shared" si="574"/>
        <v>4.8070175999999999E-4</v>
      </c>
      <c r="I1559" s="319">
        <f t="shared" si="575"/>
        <v>8.0543708999999996E-4</v>
      </c>
      <c r="J1559" s="319">
        <f t="shared" si="576"/>
        <v>1.2005436000000001E-3</v>
      </c>
      <c r="K1559" s="319">
        <v>3.4954858999999999E-3</v>
      </c>
      <c r="L1559" s="319">
        <v>2.3326689999999999E-4</v>
      </c>
      <c r="M1559" s="319">
        <v>5.7217018999999999E-4</v>
      </c>
      <c r="N1559" s="319">
        <v>4.8070175999999999E-4</v>
      </c>
      <c r="O1559" s="319">
        <v>0</v>
      </c>
      <c r="P1559" s="319">
        <v>0</v>
      </c>
      <c r="Q1559" s="319">
        <v>0</v>
      </c>
      <c r="R1559" s="319">
        <v>0</v>
      </c>
      <c r="S1559" s="319">
        <v>1.2005436000000001E-3</v>
      </c>
      <c r="T1559" s="319">
        <v>0</v>
      </c>
      <c r="U1559" s="319">
        <v>0</v>
      </c>
      <c r="V1559" s="319">
        <v>0</v>
      </c>
      <c r="W1559" s="319">
        <v>0</v>
      </c>
      <c r="X1559" s="319">
        <v>0</v>
      </c>
      <c r="Y1559" s="210"/>
      <c r="Z1559" s="320">
        <f t="shared" si="565"/>
        <v>2.6281848872180449E-2</v>
      </c>
      <c r="AA1559" s="210"/>
      <c r="AB1559" s="321">
        <f t="shared" si="566"/>
        <v>3.4954858999999999E-3</v>
      </c>
      <c r="AC1559" s="321">
        <f t="shared" si="567"/>
        <v>1.2861388499999999E-3</v>
      </c>
      <c r="AD1559" s="321">
        <f t="shared" si="577"/>
        <v>8.0543708999999996E-4</v>
      </c>
      <c r="AE1559" s="321">
        <f t="shared" si="568"/>
        <v>8.0543708999999996E-4</v>
      </c>
      <c r="AF1559" s="321">
        <f t="shared" si="569"/>
        <v>1.2005436000000001E-3</v>
      </c>
      <c r="AG1559"/>
      <c r="AH1559" s="121">
        <v>1.0526316</v>
      </c>
      <c r="AI1559" s="121">
        <v>0</v>
      </c>
      <c r="AJ1559" s="121">
        <v>0</v>
      </c>
      <c r="AK1559" s="121">
        <v>0</v>
      </c>
      <c r="AL1559" s="121">
        <v>0</v>
      </c>
      <c r="AM1559" s="121">
        <v>1.0526316</v>
      </c>
      <c r="AN1559" s="121">
        <v>0</v>
      </c>
      <c r="AO1559"/>
      <c r="AP1559" s="282">
        <v>5.951013E-4</v>
      </c>
      <c r="AQ1559" s="282">
        <v>5.6933456000000005E-4</v>
      </c>
      <c r="AR1559" s="283">
        <v>2.5593721999999999E-5</v>
      </c>
      <c r="AS1559" s="283">
        <v>1.7301043999999999E-7</v>
      </c>
      <c r="AT1559" s="255">
        <f t="shared" si="570"/>
        <v>3.4132767195999997E-8</v>
      </c>
      <c r="AU1559" s="256">
        <f t="shared" si="571"/>
        <v>9.4651337561400005E-11</v>
      </c>
      <c r="AV1559" s="256">
        <f t="shared" si="572"/>
        <v>2.4231154E-5</v>
      </c>
      <c r="AW1559" s="272">
        <v>2.4389554999999999E-8</v>
      </c>
      <c r="AX1559" s="272">
        <v>7.3589176000000004E-11</v>
      </c>
      <c r="AY1559" s="272">
        <v>2.0105613999999998E-15</v>
      </c>
      <c r="AZ1559" s="273">
        <v>0</v>
      </c>
      <c r="BA1559" s="273">
        <v>0</v>
      </c>
      <c r="BB1559" s="272">
        <v>7.1476896E-11</v>
      </c>
      <c r="BC1559" s="272">
        <v>9.6717353000000005E-9</v>
      </c>
      <c r="BD1559" s="272">
        <v>1.0132439000000001E-11</v>
      </c>
      <c r="BE1559" s="272">
        <v>1.0927712E-11</v>
      </c>
      <c r="BF1559" s="273">
        <v>0</v>
      </c>
      <c r="BG1559" s="273">
        <v>0</v>
      </c>
      <c r="BH1559" s="273">
        <v>0</v>
      </c>
      <c r="BI1559" s="273">
        <v>0</v>
      </c>
      <c r="BJ1559" s="273">
        <v>0</v>
      </c>
      <c r="BK1559" s="273">
        <v>0</v>
      </c>
      <c r="BL1559" s="273">
        <v>0</v>
      </c>
      <c r="BM1559" s="273">
        <v>0</v>
      </c>
      <c r="BN1559" s="272">
        <v>2.4231154E-5</v>
      </c>
      <c r="BO1559" s="273">
        <v>0</v>
      </c>
      <c r="BP1559" s="273">
        <v>0</v>
      </c>
      <c r="BQ1559" s="273">
        <v>0</v>
      </c>
      <c r="BR1559" s="273">
        <v>0</v>
      </c>
      <c r="BS1559"/>
      <c r="BT1559" s="274">
        <v>1.6682345E-6</v>
      </c>
      <c r="BU1559" s="274">
        <v>9.8871095E-8</v>
      </c>
      <c r="BV1559" s="274">
        <v>7.3280766999999997E-7</v>
      </c>
      <c r="BW1559" s="121">
        <v>0</v>
      </c>
      <c r="BX1559" s="274">
        <v>4.6937548999999998E-8</v>
      </c>
      <c r="BY1559" s="274">
        <v>4.6272812E-8</v>
      </c>
      <c r="BZ1559" s="121">
        <v>0</v>
      </c>
      <c r="CA1559" s="274">
        <v>7.0232171000000001E-8</v>
      </c>
      <c r="CB1559" s="121">
        <v>0</v>
      </c>
      <c r="CC1559" s="121">
        <v>0</v>
      </c>
      <c r="CD1559" s="121">
        <v>0</v>
      </c>
      <c r="CE1559" s="121">
        <v>0</v>
      </c>
      <c r="CF1559" s="121">
        <v>0</v>
      </c>
      <c r="CG1559" s="274">
        <v>9.4097159999999997E-8</v>
      </c>
      <c r="CH1559" s="121">
        <v>0</v>
      </c>
      <c r="CI1559" s="274">
        <v>5.7901601999999997E-7</v>
      </c>
      <c r="CJ1559" s="121">
        <v>0</v>
      </c>
      <c r="CK1559"/>
      <c r="CL1559" s="322">
        <v>0</v>
      </c>
      <c r="CM1559" s="322">
        <v>2.6281848999999999E-2</v>
      </c>
      <c r="CN1559" s="322">
        <v>1.9471562999999999E-3</v>
      </c>
      <c r="CO1559" s="322">
        <v>7.8258873000000003E-5</v>
      </c>
      <c r="CP1559" s="322">
        <v>3.4788041000000001E-6</v>
      </c>
      <c r="CQ1559" s="322">
        <v>0</v>
      </c>
      <c r="CR1559" s="322">
        <v>0</v>
      </c>
      <c r="CS1559" s="322">
        <v>1.9897381999999999E-6</v>
      </c>
      <c r="CT1559" s="322">
        <v>0</v>
      </c>
      <c r="CU1559" s="322">
        <v>0</v>
      </c>
      <c r="CW1559" s="135"/>
      <c r="CX1559" s="78" t="s">
        <v>3461</v>
      </c>
    </row>
    <row r="1560" spans="1:102" ht="14.4" customHeight="1">
      <c r="A1560" t="s">
        <v>3187</v>
      </c>
      <c r="B1560" s="168" t="s">
        <v>3697</v>
      </c>
      <c r="C1560" s="279" t="str">
        <f t="shared" si="563"/>
        <v>B.046.06.119</v>
      </c>
      <c r="D1560" s="14" t="s">
        <v>3698</v>
      </c>
      <c r="E1560" s="278" t="s">
        <v>1810</v>
      </c>
      <c r="F1560" s="281" t="str">
        <f t="shared" si="564"/>
        <v>Electricity Madhya Pradesh production</v>
      </c>
      <c r="G1560" s="319">
        <f t="shared" si="573"/>
        <v>3.9402988012999997E-2</v>
      </c>
      <c r="H1560" s="319">
        <f t="shared" si="574"/>
        <v>1.4275111500000001E-3</v>
      </c>
      <c r="I1560" s="319">
        <f t="shared" si="575"/>
        <v>2.2024156100000003E-3</v>
      </c>
      <c r="J1560" s="319">
        <f t="shared" si="576"/>
        <v>5.0232253000000002E-5</v>
      </c>
      <c r="K1560" s="319">
        <v>3.5722828999999998E-2</v>
      </c>
      <c r="L1560" s="319">
        <v>7.1157850999999995E-4</v>
      </c>
      <c r="M1560" s="319">
        <v>1.4908371000000001E-3</v>
      </c>
      <c r="N1560" s="319">
        <v>1.2525085E-3</v>
      </c>
      <c r="O1560" s="319">
        <v>1.7500265000000001E-4</v>
      </c>
      <c r="P1560" s="319">
        <v>0</v>
      </c>
      <c r="Q1560" s="319">
        <v>0</v>
      </c>
      <c r="R1560" s="319">
        <v>0</v>
      </c>
      <c r="S1560" s="319">
        <v>5.0232253000000002E-5</v>
      </c>
      <c r="T1560" s="319">
        <v>0</v>
      </c>
      <c r="U1560" s="319">
        <v>0</v>
      </c>
      <c r="V1560" s="319">
        <v>0</v>
      </c>
      <c r="W1560" s="319">
        <v>0</v>
      </c>
      <c r="X1560" s="319">
        <v>0</v>
      </c>
      <c r="Y1560" s="210"/>
      <c r="Z1560" s="320">
        <f t="shared" si="565"/>
        <v>0.26859269924812029</v>
      </c>
      <c r="AA1560" s="210"/>
      <c r="AB1560" s="321">
        <f t="shared" si="566"/>
        <v>3.5722828999999998E-2</v>
      </c>
      <c r="AC1560" s="321">
        <f t="shared" si="567"/>
        <v>3.6299267600000003E-3</v>
      </c>
      <c r="AD1560" s="321">
        <f t="shared" si="577"/>
        <v>2.2024156100000003E-3</v>
      </c>
      <c r="AE1560" s="321">
        <f t="shared" si="568"/>
        <v>2.2024156100000003E-3</v>
      </c>
      <c r="AF1560" s="321">
        <f t="shared" si="569"/>
        <v>5.0232253000000002E-5</v>
      </c>
      <c r="AG1560"/>
      <c r="AH1560" s="121">
        <v>2.9661499999999998</v>
      </c>
      <c r="AI1560" s="121">
        <v>2.8567163</v>
      </c>
      <c r="AJ1560" s="121">
        <v>0</v>
      </c>
      <c r="AK1560" s="121">
        <v>0</v>
      </c>
      <c r="AL1560" s="121">
        <v>1.1178946999999999E-3</v>
      </c>
      <c r="AM1560" s="121">
        <v>5.8105262999999997E-2</v>
      </c>
      <c r="AN1560" s="121">
        <v>5.0210525999999998E-2</v>
      </c>
      <c r="AO1560"/>
      <c r="AP1560" s="282">
        <v>4.9136316000000001E-3</v>
      </c>
      <c r="AQ1560" s="282">
        <v>4.6582337999999997E-3</v>
      </c>
      <c r="AR1560" s="282">
        <v>2.1879404E-4</v>
      </c>
      <c r="AS1560" s="283">
        <v>3.6603801E-5</v>
      </c>
      <c r="AT1560" s="255">
        <f t="shared" si="570"/>
        <v>2.7927060900999999E-7</v>
      </c>
      <c r="AU1560" s="256">
        <f t="shared" si="571"/>
        <v>8.0914953734100007E-10</v>
      </c>
      <c r="AV1560" s="256">
        <f t="shared" si="572"/>
        <v>5.1265827620000006E-3</v>
      </c>
      <c r="AW1560" s="272">
        <v>2.4925402000000001E-7</v>
      </c>
      <c r="AX1560" s="272">
        <v>7.5205955000000005E-10</v>
      </c>
      <c r="AY1560" s="272">
        <v>2.0547341000000001E-14</v>
      </c>
      <c r="AZ1560" s="273">
        <v>0</v>
      </c>
      <c r="BA1560" s="273">
        <v>0</v>
      </c>
      <c r="BB1560" s="272">
        <v>1.8623901E-10</v>
      </c>
      <c r="BC1560" s="272">
        <v>2.9830350000000002E-8</v>
      </c>
      <c r="BD1560" s="272">
        <v>2.6400914999999999E-11</v>
      </c>
      <c r="BE1560" s="272">
        <v>3.0668524999999997E-11</v>
      </c>
      <c r="BF1560" s="273">
        <v>0</v>
      </c>
      <c r="BG1560" s="273">
        <v>0</v>
      </c>
      <c r="BH1560" s="273">
        <v>0</v>
      </c>
      <c r="BI1560" s="273">
        <v>0</v>
      </c>
      <c r="BJ1560" s="273">
        <v>0</v>
      </c>
      <c r="BK1560" s="273">
        <v>0</v>
      </c>
      <c r="BL1560" s="273">
        <v>0</v>
      </c>
      <c r="BM1560" s="273">
        <v>0</v>
      </c>
      <c r="BN1560" s="272">
        <v>1.013862E-6</v>
      </c>
      <c r="BO1560" s="273">
        <v>5.1255689000000004E-3</v>
      </c>
      <c r="BP1560" s="273">
        <v>0</v>
      </c>
      <c r="BQ1560" s="273">
        <v>0</v>
      </c>
      <c r="BR1560" s="273">
        <v>0</v>
      </c>
      <c r="BS1560"/>
      <c r="BT1560" s="274">
        <v>1.2076590999999999E-5</v>
      </c>
      <c r="BU1560" s="274">
        <v>2.7275305999999999E-7</v>
      </c>
      <c r="BV1560" s="274">
        <v>7.4890771000000004E-6</v>
      </c>
      <c r="BW1560" s="121">
        <v>0</v>
      </c>
      <c r="BX1560" s="274">
        <v>2.9140928000000002E-7</v>
      </c>
      <c r="BY1560" s="274">
        <v>1.2056766999999999E-7</v>
      </c>
      <c r="BZ1560" s="121">
        <v>0</v>
      </c>
      <c r="CA1560" s="274">
        <v>1.8299576999999999E-7</v>
      </c>
      <c r="CB1560" s="121">
        <v>0</v>
      </c>
      <c r="CC1560" s="121">
        <v>0</v>
      </c>
      <c r="CD1560" s="121">
        <v>0</v>
      </c>
      <c r="CE1560" s="121">
        <v>0</v>
      </c>
      <c r="CF1560" s="121">
        <v>0</v>
      </c>
      <c r="CG1560" s="274">
        <v>2.4616052999999999E-7</v>
      </c>
      <c r="CH1560" s="274">
        <v>3.4494007E-6</v>
      </c>
      <c r="CI1560" s="274">
        <v>2.4226758999999998E-8</v>
      </c>
      <c r="CJ1560" s="121">
        <v>0</v>
      </c>
      <c r="CK1560"/>
      <c r="CL1560" s="322">
        <v>0</v>
      </c>
      <c r="CM1560" s="322">
        <v>0.26859270000000002</v>
      </c>
      <c r="CN1560" s="322">
        <v>5.0734780999999998E-3</v>
      </c>
      <c r="CO1560" s="322">
        <v>2.1426597E-4</v>
      </c>
      <c r="CP1560" s="322">
        <v>9.0643140000000006E-6</v>
      </c>
      <c r="CQ1560" s="322">
        <v>0</v>
      </c>
      <c r="CR1560" s="322">
        <v>0</v>
      </c>
      <c r="CS1560" s="322">
        <v>1.0181448E-5</v>
      </c>
      <c r="CT1560" s="322">
        <v>0</v>
      </c>
      <c r="CU1560" s="322">
        <v>5.3972932000000001E-2</v>
      </c>
      <c r="CW1560" s="135"/>
      <c r="CX1560" s="78" t="s">
        <v>3461</v>
      </c>
    </row>
    <row r="1561" spans="1:102" ht="14.4" customHeight="1">
      <c r="A1561" t="s">
        <v>3188</v>
      </c>
      <c r="B1561" s="168" t="s">
        <v>3697</v>
      </c>
      <c r="C1561" s="279" t="str">
        <f t="shared" si="563"/>
        <v>B.046.06.120</v>
      </c>
      <c r="D1561" s="14" t="s">
        <v>3698</v>
      </c>
      <c r="E1561" s="278" t="s">
        <v>1810</v>
      </c>
      <c r="F1561" s="281" t="str">
        <f t="shared" si="564"/>
        <v>Electricity Maharashtra production</v>
      </c>
      <c r="G1561" s="319">
        <f t="shared" si="573"/>
        <v>3.6310639145000004E-2</v>
      </c>
      <c r="H1561" s="319">
        <f t="shared" si="574"/>
        <v>1.2890857599999999E-3</v>
      </c>
      <c r="I1561" s="319">
        <f t="shared" si="575"/>
        <v>2.1256824800000001E-3</v>
      </c>
      <c r="J1561" s="319">
        <f t="shared" si="576"/>
        <v>1.349917905E-3</v>
      </c>
      <c r="K1561" s="319">
        <v>3.1545953000000002E-2</v>
      </c>
      <c r="L1561" s="319">
        <v>7.7852588000000003E-4</v>
      </c>
      <c r="M1561" s="319">
        <v>1.3471565999999999E-3</v>
      </c>
      <c r="N1561" s="319">
        <v>1.1317971E-3</v>
      </c>
      <c r="O1561" s="319">
        <v>1.5728865999999999E-4</v>
      </c>
      <c r="P1561" s="319">
        <v>0</v>
      </c>
      <c r="Q1561" s="319">
        <v>0</v>
      </c>
      <c r="R1561" s="319">
        <v>0</v>
      </c>
      <c r="S1561" s="319">
        <v>5.2953805000000001E-5</v>
      </c>
      <c r="T1561" s="319">
        <v>0</v>
      </c>
      <c r="U1561" s="319">
        <v>1.2969641000000001E-3</v>
      </c>
      <c r="V1561" s="319">
        <v>0</v>
      </c>
      <c r="W1561" s="319">
        <v>0</v>
      </c>
      <c r="X1561" s="319">
        <v>0</v>
      </c>
      <c r="Y1561" s="210"/>
      <c r="Z1561" s="320">
        <f t="shared" si="565"/>
        <v>0.23718761654135337</v>
      </c>
      <c r="AA1561" s="210"/>
      <c r="AB1561" s="321">
        <f t="shared" si="566"/>
        <v>3.1545953000000002E-2</v>
      </c>
      <c r="AC1561" s="321">
        <f t="shared" si="567"/>
        <v>3.4147682400000002E-3</v>
      </c>
      <c r="AD1561" s="321">
        <f t="shared" si="577"/>
        <v>2.1256824800000001E-3</v>
      </c>
      <c r="AE1561" s="321">
        <f t="shared" si="568"/>
        <v>2.1256824800000001E-3</v>
      </c>
      <c r="AF1561" s="321">
        <f t="shared" si="569"/>
        <v>1.349917905E-3</v>
      </c>
      <c r="AG1561"/>
      <c r="AH1561" s="121">
        <v>2.8626352000000002</v>
      </c>
      <c r="AI1561" s="121">
        <v>2.5248092999999998</v>
      </c>
      <c r="AJ1561" s="121">
        <v>0.17581327999999999</v>
      </c>
      <c r="AK1561" s="121">
        <v>0</v>
      </c>
      <c r="AL1561" s="121">
        <v>4.1486316000000002E-2</v>
      </c>
      <c r="AM1561" s="121">
        <v>7.4315788999999993E-2</v>
      </c>
      <c r="AN1561" s="121">
        <v>4.6210526000000002E-2</v>
      </c>
      <c r="AO1561"/>
      <c r="AP1561" s="282">
        <v>4.3933768999999999E-3</v>
      </c>
      <c r="AQ1561" s="282">
        <v>4.1646926000000004E-3</v>
      </c>
      <c r="AR1561" s="282">
        <v>1.9430397999999999E-4</v>
      </c>
      <c r="AS1561" s="283">
        <v>3.4380244E-5</v>
      </c>
      <c r="AT1561" s="255">
        <f t="shared" si="570"/>
        <v>2.4968181309000001E-7</v>
      </c>
      <c r="AU1561" s="256">
        <f t="shared" si="571"/>
        <v>7.1857979785299994E-10</v>
      </c>
      <c r="AV1561" s="256">
        <f t="shared" si="572"/>
        <v>4.8151601923999993E-3</v>
      </c>
      <c r="AW1561" s="272">
        <v>2.2011011000000001E-7</v>
      </c>
      <c r="AX1561" s="272">
        <v>6.6412533000000004E-10</v>
      </c>
      <c r="AY1561" s="272">
        <v>1.8144852999999999E-14</v>
      </c>
      <c r="AZ1561" s="273">
        <v>0</v>
      </c>
      <c r="BA1561" s="273">
        <v>0</v>
      </c>
      <c r="BB1561" s="272">
        <v>1.6829009000000001E-10</v>
      </c>
      <c r="BC1561" s="272">
        <v>2.9403413000000001E-8</v>
      </c>
      <c r="BD1561" s="272">
        <v>2.3856506999999999E-11</v>
      </c>
      <c r="BE1561" s="272">
        <v>3.0579816000000003E-11</v>
      </c>
      <c r="BF1561" s="273">
        <v>0</v>
      </c>
      <c r="BG1561" s="273">
        <v>0</v>
      </c>
      <c r="BH1561" s="273">
        <v>0</v>
      </c>
      <c r="BI1561" s="273">
        <v>0</v>
      </c>
      <c r="BJ1561" s="273">
        <v>0</v>
      </c>
      <c r="BK1561" s="273">
        <v>0</v>
      </c>
      <c r="BL1561" s="273">
        <v>0</v>
      </c>
      <c r="BM1561" s="273">
        <v>0</v>
      </c>
      <c r="BN1561" s="272">
        <v>1.0687924E-6</v>
      </c>
      <c r="BO1561" s="273">
        <v>4.8140913999999996E-3</v>
      </c>
      <c r="BP1561" s="273">
        <v>0</v>
      </c>
      <c r="BQ1561" s="273">
        <v>0</v>
      </c>
      <c r="BR1561" s="273">
        <v>0</v>
      </c>
      <c r="BS1561"/>
      <c r="BT1561" s="274">
        <v>1.0953139E-5</v>
      </c>
      <c r="BU1561" s="274">
        <v>2.6623220000000001E-7</v>
      </c>
      <c r="BV1561" s="274">
        <v>6.6134201999999997E-6</v>
      </c>
      <c r="BW1561" s="121">
        <v>0</v>
      </c>
      <c r="BX1561" s="274">
        <v>2.7884735000000001E-7</v>
      </c>
      <c r="BY1561" s="274">
        <v>1.0894787E-7</v>
      </c>
      <c r="BZ1561" s="121">
        <v>0</v>
      </c>
      <c r="CA1561" s="274">
        <v>1.6535942000000001E-7</v>
      </c>
      <c r="CB1561" s="121">
        <v>0</v>
      </c>
      <c r="CC1561" s="121">
        <v>0</v>
      </c>
      <c r="CD1561" s="121">
        <v>0</v>
      </c>
      <c r="CE1561" s="121">
        <v>0</v>
      </c>
      <c r="CF1561" s="121">
        <v>0</v>
      </c>
      <c r="CG1561" s="274">
        <v>2.2371969999999999E-7</v>
      </c>
      <c r="CH1561" s="274">
        <v>3.2710727E-6</v>
      </c>
      <c r="CI1561" s="274">
        <v>2.553935E-8</v>
      </c>
      <c r="CJ1561" s="121">
        <v>0</v>
      </c>
      <c r="CK1561"/>
      <c r="CL1561" s="322">
        <v>0</v>
      </c>
      <c r="CM1561" s="322">
        <v>0.23718761999999999</v>
      </c>
      <c r="CN1561" s="322">
        <v>4.5845180000000001E-3</v>
      </c>
      <c r="CO1561" s="322">
        <v>2.0713947999999999E-4</v>
      </c>
      <c r="CP1561" s="322">
        <v>8.1907342000000006E-6</v>
      </c>
      <c r="CQ1561" s="322">
        <v>0</v>
      </c>
      <c r="CR1561" s="322">
        <v>0</v>
      </c>
      <c r="CS1561" s="322">
        <v>1.0005496E-5</v>
      </c>
      <c r="CT1561" s="322">
        <v>0</v>
      </c>
      <c r="CU1561" s="322">
        <v>5.3153382999999998E-2</v>
      </c>
      <c r="CW1561" s="135"/>
      <c r="CX1561" s="78" t="s">
        <v>3461</v>
      </c>
    </row>
    <row r="1562" spans="1:102" ht="14.4" customHeight="1">
      <c r="A1562" t="s">
        <v>3189</v>
      </c>
      <c r="B1562" s="168" t="s">
        <v>3697</v>
      </c>
      <c r="C1562" s="279" t="str">
        <f t="shared" si="563"/>
        <v>B.046.06.121</v>
      </c>
      <c r="D1562" s="14" t="s">
        <v>3698</v>
      </c>
      <c r="E1562" s="278" t="s">
        <v>1810</v>
      </c>
      <c r="F1562" s="281" t="str">
        <f t="shared" si="564"/>
        <v>Electricity Manipur production</v>
      </c>
      <c r="G1562" s="319">
        <f t="shared" si="573"/>
        <v>5.7766098100000001E-4</v>
      </c>
      <c r="H1562" s="319">
        <f t="shared" si="574"/>
        <v>3.7735540999999997E-5</v>
      </c>
      <c r="I1562" s="319">
        <f t="shared" si="575"/>
        <v>3.9768560000000001E-5</v>
      </c>
      <c r="J1562" s="319">
        <f t="shared" si="576"/>
        <v>2.1846096999999999E-4</v>
      </c>
      <c r="K1562" s="319">
        <v>2.8169590999999999E-4</v>
      </c>
      <c r="L1562" s="319">
        <v>1.2946041999999999E-5</v>
      </c>
      <c r="M1562" s="319">
        <v>2.6822517999999999E-5</v>
      </c>
      <c r="N1562" s="319">
        <v>2.2534609000000001E-5</v>
      </c>
      <c r="O1562" s="319">
        <v>1.5200932E-5</v>
      </c>
      <c r="P1562" s="319">
        <v>0</v>
      </c>
      <c r="Q1562" s="319">
        <v>0</v>
      </c>
      <c r="R1562" s="319">
        <v>0</v>
      </c>
      <c r="S1562" s="319">
        <v>2.1846096999999999E-4</v>
      </c>
      <c r="T1562" s="319">
        <v>0</v>
      </c>
      <c r="U1562" s="319">
        <v>0</v>
      </c>
      <c r="V1562" s="319">
        <v>0</v>
      </c>
      <c r="W1562" s="319">
        <v>0</v>
      </c>
      <c r="X1562" s="319">
        <v>0</v>
      </c>
      <c r="Y1562" s="210"/>
      <c r="Z1562" s="320">
        <f t="shared" si="565"/>
        <v>2.1180143609022552E-3</v>
      </c>
      <c r="AA1562" s="210"/>
      <c r="AB1562" s="321">
        <f t="shared" si="566"/>
        <v>2.8169590999999999E-4</v>
      </c>
      <c r="AC1562" s="321">
        <f t="shared" si="567"/>
        <v>7.7504100999999998E-5</v>
      </c>
      <c r="AD1562" s="321">
        <f t="shared" si="577"/>
        <v>3.9768560000000001E-5</v>
      </c>
      <c r="AE1562" s="321">
        <f t="shared" si="568"/>
        <v>3.9768560000000001E-5</v>
      </c>
      <c r="AF1562" s="321">
        <f t="shared" si="569"/>
        <v>2.1846096999999999E-4</v>
      </c>
      <c r="AG1562"/>
      <c r="AH1562" s="121">
        <v>1.0526316</v>
      </c>
      <c r="AI1562" s="121">
        <v>0</v>
      </c>
      <c r="AJ1562" s="121">
        <v>0</v>
      </c>
      <c r="AK1562" s="121">
        <v>0</v>
      </c>
      <c r="AL1562" s="121">
        <v>0</v>
      </c>
      <c r="AM1562" s="121">
        <v>1.6105263000000002E-2</v>
      </c>
      <c r="AN1562" s="121">
        <v>1.0365263</v>
      </c>
      <c r="AO1562"/>
      <c r="AP1562" s="283">
        <v>4.6903242999999999E-5</v>
      </c>
      <c r="AQ1562" s="283">
        <v>4.4989666000000001E-5</v>
      </c>
      <c r="AR1562" s="283">
        <v>1.8820947999999999E-6</v>
      </c>
      <c r="AS1562" s="283">
        <v>3.1482430999999999E-8</v>
      </c>
      <c r="AT1562" s="255">
        <f t="shared" si="570"/>
        <v>2.6972221744000002E-9</v>
      </c>
      <c r="AU1562" s="256">
        <f t="shared" si="571"/>
        <v>6.9604099080999991E-12</v>
      </c>
      <c r="AV1562" s="256">
        <f t="shared" si="572"/>
        <v>4.4093041000000003E-6</v>
      </c>
      <c r="AW1562" s="272">
        <v>1.9655173E-9</v>
      </c>
      <c r="AX1562" s="272">
        <v>5.9304401999999996E-12</v>
      </c>
      <c r="AY1562" s="272">
        <v>1.6202809999999999E-16</v>
      </c>
      <c r="AZ1562" s="273">
        <v>0</v>
      </c>
      <c r="BA1562" s="273">
        <v>0</v>
      </c>
      <c r="BB1562" s="272">
        <v>3.3507343999999999E-12</v>
      </c>
      <c r="BC1562" s="272">
        <v>7.2835414000000001E-10</v>
      </c>
      <c r="BD1562" s="272">
        <v>4.7499420999999997E-13</v>
      </c>
      <c r="BE1562" s="272">
        <v>5.5481346999999998E-13</v>
      </c>
      <c r="BF1562" s="273">
        <v>0</v>
      </c>
      <c r="BG1562" s="273">
        <v>0</v>
      </c>
      <c r="BH1562" s="273">
        <v>0</v>
      </c>
      <c r="BI1562" s="273">
        <v>0</v>
      </c>
      <c r="BJ1562" s="273">
        <v>0</v>
      </c>
      <c r="BK1562" s="273">
        <v>0</v>
      </c>
      <c r="BL1562" s="273">
        <v>0</v>
      </c>
      <c r="BM1562" s="273">
        <v>0</v>
      </c>
      <c r="BN1562" s="272">
        <v>4.4093041000000003E-6</v>
      </c>
      <c r="BO1562" s="273">
        <v>0</v>
      </c>
      <c r="BP1562" s="273">
        <v>0</v>
      </c>
      <c r="BQ1562" s="273">
        <v>0</v>
      </c>
      <c r="BR1562" s="273">
        <v>0</v>
      </c>
      <c r="BS1562"/>
      <c r="BT1562" s="274">
        <v>1.9528644E-7</v>
      </c>
      <c r="BU1562" s="274">
        <v>4.9282051999999996E-9</v>
      </c>
      <c r="BV1562" s="274">
        <v>5.9055859999999998E-8</v>
      </c>
      <c r="BW1562" s="121">
        <v>0</v>
      </c>
      <c r="BX1562" s="274">
        <v>1.6047994000000001E-8</v>
      </c>
      <c r="BY1562" s="274">
        <v>2.1692031000000001E-9</v>
      </c>
      <c r="BZ1562" s="121">
        <v>0</v>
      </c>
      <c r="CA1562" s="274">
        <v>3.2923834E-9</v>
      </c>
      <c r="CB1562" s="121">
        <v>0</v>
      </c>
      <c r="CC1562" s="121">
        <v>0</v>
      </c>
      <c r="CD1562" s="121">
        <v>0</v>
      </c>
      <c r="CE1562" s="121">
        <v>0</v>
      </c>
      <c r="CF1562" s="121">
        <v>0</v>
      </c>
      <c r="CG1562" s="274">
        <v>4.430177E-9</v>
      </c>
      <c r="CH1562" s="121">
        <v>0</v>
      </c>
      <c r="CI1562" s="274">
        <v>1.0536261E-7</v>
      </c>
      <c r="CJ1562" s="121">
        <v>0</v>
      </c>
      <c r="CK1562"/>
      <c r="CL1562" s="322">
        <v>0</v>
      </c>
      <c r="CM1562" s="322">
        <v>2.1180143999999998E-3</v>
      </c>
      <c r="CN1562" s="322">
        <v>9.1279896000000002E-5</v>
      </c>
      <c r="CO1562" s="322">
        <v>3.8693147999999999E-6</v>
      </c>
      <c r="CP1562" s="322">
        <v>1.6308135E-7</v>
      </c>
      <c r="CQ1562" s="322">
        <v>0</v>
      </c>
      <c r="CR1562" s="322">
        <v>0</v>
      </c>
      <c r="CS1562" s="322">
        <v>4.8461368999999999E-7</v>
      </c>
      <c r="CT1562" s="322">
        <v>0</v>
      </c>
      <c r="CU1562" s="322">
        <v>0</v>
      </c>
      <c r="CW1562" s="135"/>
      <c r="CX1562" s="78" t="s">
        <v>3461</v>
      </c>
    </row>
    <row r="1563" spans="1:102" ht="14.4" customHeight="1">
      <c r="A1563" t="s">
        <v>3190</v>
      </c>
      <c r="B1563" s="168" t="s">
        <v>3697</v>
      </c>
      <c r="C1563" s="279" t="str">
        <f t="shared" si="563"/>
        <v>B.046.06.122</v>
      </c>
      <c r="D1563" s="14" t="s">
        <v>3698</v>
      </c>
      <c r="E1563" s="278" t="s">
        <v>1810</v>
      </c>
      <c r="F1563" s="281" t="str">
        <f t="shared" si="564"/>
        <v>Electricity Meghalaya production</v>
      </c>
      <c r="G1563" s="319">
        <f t="shared" si="573"/>
        <v>4.93687225E-4</v>
      </c>
      <c r="H1563" s="319">
        <f t="shared" si="574"/>
        <v>3.0852853000000002E-5</v>
      </c>
      <c r="I1563" s="319">
        <f t="shared" si="575"/>
        <v>2.7871811999999999E-5</v>
      </c>
      <c r="J1563" s="319">
        <f t="shared" si="576"/>
        <v>2.0320164000000001E-4</v>
      </c>
      <c r="K1563" s="319">
        <v>2.3176092E-4</v>
      </c>
      <c r="L1563" s="319">
        <v>9.5227570000000004E-6</v>
      </c>
      <c r="M1563" s="319">
        <v>1.8349055E-5</v>
      </c>
      <c r="N1563" s="319">
        <v>1.5415732999999999E-5</v>
      </c>
      <c r="O1563" s="319">
        <v>1.543712E-5</v>
      </c>
      <c r="P1563" s="319">
        <v>0</v>
      </c>
      <c r="Q1563" s="319">
        <v>0</v>
      </c>
      <c r="R1563" s="319">
        <v>0</v>
      </c>
      <c r="S1563" s="319">
        <v>2.0320164000000001E-4</v>
      </c>
      <c r="T1563" s="319">
        <v>0</v>
      </c>
      <c r="U1563" s="319">
        <v>0</v>
      </c>
      <c r="V1563" s="319">
        <v>0</v>
      </c>
      <c r="W1563" s="319">
        <v>0</v>
      </c>
      <c r="X1563" s="319">
        <v>0</v>
      </c>
      <c r="Y1563" s="210"/>
      <c r="Z1563" s="320">
        <f t="shared" si="565"/>
        <v>1.7425633082706767E-3</v>
      </c>
      <c r="AA1563" s="210"/>
      <c r="AB1563" s="321">
        <f t="shared" si="566"/>
        <v>2.3176092E-4</v>
      </c>
      <c r="AC1563" s="321">
        <f t="shared" si="567"/>
        <v>5.8724665000000001E-5</v>
      </c>
      <c r="AD1563" s="321">
        <f t="shared" si="577"/>
        <v>2.7871811999999999E-5</v>
      </c>
      <c r="AE1563" s="321">
        <f t="shared" si="568"/>
        <v>2.7871811999999999E-5</v>
      </c>
      <c r="AF1563" s="321">
        <f t="shared" si="569"/>
        <v>2.0320164000000001E-4</v>
      </c>
      <c r="AG1563"/>
      <c r="AH1563" s="121">
        <v>1.0526316</v>
      </c>
      <c r="AI1563" s="121">
        <v>0</v>
      </c>
      <c r="AJ1563" s="121">
        <v>0</v>
      </c>
      <c r="AK1563" s="121">
        <v>0</v>
      </c>
      <c r="AL1563" s="121">
        <v>0</v>
      </c>
      <c r="AM1563" s="121">
        <v>0</v>
      </c>
      <c r="AN1563" s="121">
        <v>1.0526316</v>
      </c>
      <c r="AO1563"/>
      <c r="AP1563" s="283">
        <v>3.8385491999999998E-5</v>
      </c>
      <c r="AQ1563" s="283">
        <v>3.6842538000000002E-5</v>
      </c>
      <c r="AR1563" s="283">
        <v>1.51367E-6</v>
      </c>
      <c r="AS1563" s="283">
        <v>2.9283407999999999E-8</v>
      </c>
      <c r="AT1563" s="255">
        <f t="shared" si="570"/>
        <v>2.2087852286999999E-9</v>
      </c>
      <c r="AU1563" s="256">
        <f t="shared" si="571"/>
        <v>5.5978921860900009E-12</v>
      </c>
      <c r="AV1563" s="256">
        <f t="shared" si="572"/>
        <v>4.1013176000000003E-6</v>
      </c>
      <c r="AW1563" s="272">
        <v>1.6170986999999999E-9</v>
      </c>
      <c r="AX1563" s="272">
        <v>4.8791772000000002E-12</v>
      </c>
      <c r="AY1563" s="272">
        <v>1.3330609E-16</v>
      </c>
      <c r="AZ1563" s="273">
        <v>0</v>
      </c>
      <c r="BA1563" s="273">
        <v>0</v>
      </c>
      <c r="BB1563" s="272">
        <v>2.2922087E-12</v>
      </c>
      <c r="BC1563" s="272">
        <v>5.8939431999999998E-10</v>
      </c>
      <c r="BD1563" s="272">
        <v>3.2493946999999998E-13</v>
      </c>
      <c r="BE1563" s="272">
        <v>3.9364221000000002E-13</v>
      </c>
      <c r="BF1563" s="273">
        <v>0</v>
      </c>
      <c r="BG1563" s="273">
        <v>0</v>
      </c>
      <c r="BH1563" s="273">
        <v>0</v>
      </c>
      <c r="BI1563" s="273">
        <v>0</v>
      </c>
      <c r="BJ1563" s="273">
        <v>0</v>
      </c>
      <c r="BK1563" s="273">
        <v>0</v>
      </c>
      <c r="BL1563" s="273">
        <v>0</v>
      </c>
      <c r="BM1563" s="273">
        <v>0</v>
      </c>
      <c r="BN1563" s="272">
        <v>4.1013176000000003E-6</v>
      </c>
      <c r="BO1563" s="273">
        <v>0</v>
      </c>
      <c r="BP1563" s="273">
        <v>0</v>
      </c>
      <c r="BQ1563" s="273">
        <v>0</v>
      </c>
      <c r="BR1563" s="273">
        <v>0</v>
      </c>
      <c r="BS1563"/>
      <c r="BT1563" s="274">
        <v>1.7240016999999999E-7</v>
      </c>
      <c r="BU1563" s="274">
        <v>3.4685462E-9</v>
      </c>
      <c r="BV1563" s="274">
        <v>4.8587288000000003E-8</v>
      </c>
      <c r="BW1563" s="121">
        <v>0</v>
      </c>
      <c r="BX1563" s="274">
        <v>1.5568041000000001E-8</v>
      </c>
      <c r="BY1563" s="274">
        <v>1.4839332000000001E-9</v>
      </c>
      <c r="BZ1563" s="121">
        <v>0</v>
      </c>
      <c r="CA1563" s="274">
        <v>2.2522912999999999E-9</v>
      </c>
      <c r="CB1563" s="121">
        <v>0</v>
      </c>
      <c r="CC1563" s="121">
        <v>0</v>
      </c>
      <c r="CD1563" s="121">
        <v>0</v>
      </c>
      <c r="CE1563" s="121">
        <v>0</v>
      </c>
      <c r="CF1563" s="121">
        <v>0</v>
      </c>
      <c r="CG1563" s="274">
        <v>3.0369559000000002E-9</v>
      </c>
      <c r="CH1563" s="121">
        <v>0</v>
      </c>
      <c r="CI1563" s="274">
        <v>9.8003115000000001E-8</v>
      </c>
      <c r="CJ1563" s="121">
        <v>0</v>
      </c>
      <c r="CK1563"/>
      <c r="CL1563" s="322">
        <v>0</v>
      </c>
      <c r="CM1563" s="322">
        <v>1.7425633E-3</v>
      </c>
      <c r="CN1563" s="322">
        <v>6.2443793999999997E-5</v>
      </c>
      <c r="CO1563" s="322">
        <v>2.7134700999999999E-6</v>
      </c>
      <c r="CP1563" s="322">
        <v>1.1156255E-7</v>
      </c>
      <c r="CQ1563" s="322">
        <v>0</v>
      </c>
      <c r="CR1563" s="322">
        <v>0</v>
      </c>
      <c r="CS1563" s="322">
        <v>4.6122748000000003E-7</v>
      </c>
      <c r="CT1563" s="322">
        <v>0</v>
      </c>
      <c r="CU1563" s="322">
        <v>0</v>
      </c>
      <c r="CW1563" s="135"/>
      <c r="CX1563" s="78" t="s">
        <v>3461</v>
      </c>
    </row>
    <row r="1564" spans="1:102" ht="14.4" customHeight="1">
      <c r="A1564" t="s">
        <v>3191</v>
      </c>
      <c r="B1564" s="168" t="s">
        <v>3697</v>
      </c>
      <c r="C1564" s="279" t="str">
        <f t="shared" si="563"/>
        <v>B.046.06.123</v>
      </c>
      <c r="D1564" s="14" t="s">
        <v>3698</v>
      </c>
      <c r="E1564" s="278" t="s">
        <v>1810</v>
      </c>
      <c r="F1564" s="281" t="str">
        <f t="shared" si="564"/>
        <v>Electricity Mizoram production</v>
      </c>
      <c r="G1564" s="319">
        <f t="shared" si="573"/>
        <v>5.5131627400000003E-4</v>
      </c>
      <c r="H1564" s="319">
        <f t="shared" si="574"/>
        <v>3.5576266000000001E-5</v>
      </c>
      <c r="I1564" s="319">
        <f t="shared" si="575"/>
        <v>3.6036247999999997E-5</v>
      </c>
      <c r="J1564" s="319">
        <f t="shared" si="576"/>
        <v>2.1367373000000001E-4</v>
      </c>
      <c r="K1564" s="319">
        <v>2.6603002999999999E-4</v>
      </c>
      <c r="L1564" s="319">
        <v>1.1872071E-5</v>
      </c>
      <c r="M1564" s="319">
        <v>2.4164176999999999E-5</v>
      </c>
      <c r="N1564" s="319">
        <v>2.0301236E-5</v>
      </c>
      <c r="O1564" s="319">
        <v>1.5275030000000001E-5</v>
      </c>
      <c r="P1564" s="319">
        <v>0</v>
      </c>
      <c r="Q1564" s="319">
        <v>0</v>
      </c>
      <c r="R1564" s="319">
        <v>0</v>
      </c>
      <c r="S1564" s="319">
        <v>2.1367373000000001E-4</v>
      </c>
      <c r="T1564" s="319">
        <v>0</v>
      </c>
      <c r="U1564" s="319">
        <v>0</v>
      </c>
      <c r="V1564" s="319">
        <v>0</v>
      </c>
      <c r="W1564" s="319">
        <v>0</v>
      </c>
      <c r="X1564" s="319">
        <v>0</v>
      </c>
      <c r="Y1564" s="210"/>
      <c r="Z1564" s="320">
        <f t="shared" si="565"/>
        <v>2.0002257894736839E-3</v>
      </c>
      <c r="AA1564" s="210"/>
      <c r="AB1564" s="321">
        <f t="shared" si="566"/>
        <v>2.6603002999999999E-4</v>
      </c>
      <c r="AC1564" s="321">
        <f t="shared" si="567"/>
        <v>7.1612513999999997E-5</v>
      </c>
      <c r="AD1564" s="321">
        <f t="shared" si="577"/>
        <v>3.6036247999999997E-5</v>
      </c>
      <c r="AE1564" s="321">
        <f t="shared" si="568"/>
        <v>3.6036247999999997E-5</v>
      </c>
      <c r="AF1564" s="321">
        <f t="shared" si="569"/>
        <v>2.1367373000000001E-4</v>
      </c>
      <c r="AG1564"/>
      <c r="AH1564" s="121">
        <v>1.0526316</v>
      </c>
      <c r="AI1564" s="121">
        <v>0</v>
      </c>
      <c r="AJ1564" s="121">
        <v>0</v>
      </c>
      <c r="AK1564" s="121">
        <v>0</v>
      </c>
      <c r="AL1564" s="121">
        <v>0</v>
      </c>
      <c r="AM1564" s="121">
        <v>1.1052632E-2</v>
      </c>
      <c r="AN1564" s="121">
        <v>1.0415789</v>
      </c>
      <c r="AO1564"/>
      <c r="AP1564" s="283">
        <v>4.4231007000000003E-5</v>
      </c>
      <c r="AQ1564" s="283">
        <v>4.2433703999999998E-5</v>
      </c>
      <c r="AR1564" s="283">
        <v>1.7665106000000001E-6</v>
      </c>
      <c r="AS1564" s="283">
        <v>3.0792540999999999E-8</v>
      </c>
      <c r="AT1564" s="255">
        <f t="shared" si="570"/>
        <v>2.5439870479000001E-9</v>
      </c>
      <c r="AU1564" s="256">
        <f t="shared" si="571"/>
        <v>6.5329533672700007E-12</v>
      </c>
      <c r="AV1564" s="256">
        <f t="shared" si="572"/>
        <v>4.3126809E-6</v>
      </c>
      <c r="AW1564" s="272">
        <v>1.8562095E-9</v>
      </c>
      <c r="AX1564" s="272">
        <v>5.6006322000000002E-12</v>
      </c>
      <c r="AY1564" s="272">
        <v>1.5301726999999999E-16</v>
      </c>
      <c r="AZ1564" s="273">
        <v>0</v>
      </c>
      <c r="BA1564" s="273">
        <v>0</v>
      </c>
      <c r="BB1564" s="272">
        <v>3.0186478999999999E-12</v>
      </c>
      <c r="BC1564" s="272">
        <v>6.8475889999999998E-10</v>
      </c>
      <c r="BD1564" s="272">
        <v>4.2791821000000002E-13</v>
      </c>
      <c r="BE1564" s="272">
        <v>5.0424993999999998E-13</v>
      </c>
      <c r="BF1564" s="273">
        <v>0</v>
      </c>
      <c r="BG1564" s="273">
        <v>0</v>
      </c>
      <c r="BH1564" s="273">
        <v>0</v>
      </c>
      <c r="BI1564" s="273">
        <v>0</v>
      </c>
      <c r="BJ1564" s="273">
        <v>0</v>
      </c>
      <c r="BK1564" s="273">
        <v>0</v>
      </c>
      <c r="BL1564" s="273">
        <v>0</v>
      </c>
      <c r="BM1564" s="273">
        <v>0</v>
      </c>
      <c r="BN1564" s="272">
        <v>4.3126809E-6</v>
      </c>
      <c r="BO1564" s="273">
        <v>0</v>
      </c>
      <c r="BP1564" s="273">
        <v>0</v>
      </c>
      <c r="BQ1564" s="273">
        <v>0</v>
      </c>
      <c r="BR1564" s="273">
        <v>0</v>
      </c>
      <c r="BS1564"/>
      <c r="BT1564" s="274">
        <v>1.8810643E-7</v>
      </c>
      <c r="BU1564" s="274">
        <v>4.4702728999999998E-9</v>
      </c>
      <c r="BV1564" s="274">
        <v>5.5771601999999997E-8</v>
      </c>
      <c r="BW1564" s="121">
        <v>0</v>
      </c>
      <c r="BX1564" s="274">
        <v>1.5897420999999999E-8</v>
      </c>
      <c r="BY1564" s="274">
        <v>1.9542165E-9</v>
      </c>
      <c r="BZ1564" s="121">
        <v>0</v>
      </c>
      <c r="CA1564" s="274">
        <v>2.9660800000000002E-9</v>
      </c>
      <c r="CB1564" s="121">
        <v>0</v>
      </c>
      <c r="CC1564" s="121">
        <v>0</v>
      </c>
      <c r="CD1564" s="121">
        <v>0</v>
      </c>
      <c r="CE1564" s="121">
        <v>0</v>
      </c>
      <c r="CF1564" s="121">
        <v>0</v>
      </c>
      <c r="CG1564" s="274">
        <v>3.9930879999999997E-9</v>
      </c>
      <c r="CH1564" s="121">
        <v>0</v>
      </c>
      <c r="CI1564" s="274">
        <v>1.0305375E-7</v>
      </c>
      <c r="CJ1564" s="121">
        <v>0</v>
      </c>
      <c r="CK1564"/>
      <c r="CL1564" s="322">
        <v>0</v>
      </c>
      <c r="CM1564" s="322">
        <v>2.0002257999999998E-3</v>
      </c>
      <c r="CN1564" s="322">
        <v>8.2233274999999996E-5</v>
      </c>
      <c r="CO1564" s="322">
        <v>3.5066969E-6</v>
      </c>
      <c r="CP1564" s="322">
        <v>1.4691858999999999E-7</v>
      </c>
      <c r="CQ1564" s="322">
        <v>0</v>
      </c>
      <c r="CR1564" s="322">
        <v>0</v>
      </c>
      <c r="CS1564" s="322">
        <v>4.7727684000000002E-7</v>
      </c>
      <c r="CT1564" s="322">
        <v>0</v>
      </c>
      <c r="CU1564" s="322">
        <v>0</v>
      </c>
      <c r="CW1564" s="135"/>
      <c r="CX1564" s="78" t="s">
        <v>3461</v>
      </c>
    </row>
    <row r="1565" spans="1:102" ht="14.4" customHeight="1">
      <c r="A1565" t="s">
        <v>3192</v>
      </c>
      <c r="B1565" s="168" t="s">
        <v>3697</v>
      </c>
      <c r="C1565" s="279" t="str">
        <f t="shared" si="563"/>
        <v>B.046.06.124</v>
      </c>
      <c r="D1565" s="14" t="s">
        <v>3698</v>
      </c>
      <c r="E1565" s="278" t="s">
        <v>1810</v>
      </c>
      <c r="F1565" s="281" t="str">
        <f t="shared" si="564"/>
        <v>Electricity Nagaland production</v>
      </c>
      <c r="G1565" s="319">
        <f t="shared" si="573"/>
        <v>4.93687225E-4</v>
      </c>
      <c r="H1565" s="319">
        <f t="shared" si="574"/>
        <v>3.0852853000000002E-5</v>
      </c>
      <c r="I1565" s="319">
        <f t="shared" si="575"/>
        <v>2.7871811999999999E-5</v>
      </c>
      <c r="J1565" s="319">
        <f t="shared" si="576"/>
        <v>2.0320164000000001E-4</v>
      </c>
      <c r="K1565" s="319">
        <v>2.3176092E-4</v>
      </c>
      <c r="L1565" s="319">
        <v>9.5227570000000004E-6</v>
      </c>
      <c r="M1565" s="319">
        <v>1.8349055E-5</v>
      </c>
      <c r="N1565" s="319">
        <v>1.5415732999999999E-5</v>
      </c>
      <c r="O1565" s="319">
        <v>1.543712E-5</v>
      </c>
      <c r="P1565" s="319">
        <v>0</v>
      </c>
      <c r="Q1565" s="319">
        <v>0</v>
      </c>
      <c r="R1565" s="319">
        <v>0</v>
      </c>
      <c r="S1565" s="319">
        <v>2.0320164000000001E-4</v>
      </c>
      <c r="T1565" s="319">
        <v>0</v>
      </c>
      <c r="U1565" s="319">
        <v>0</v>
      </c>
      <c r="V1565" s="319">
        <v>0</v>
      </c>
      <c r="W1565" s="319">
        <v>0</v>
      </c>
      <c r="X1565" s="319">
        <v>0</v>
      </c>
      <c r="Y1565" s="210"/>
      <c r="Z1565" s="320">
        <f t="shared" si="565"/>
        <v>1.7425633082706767E-3</v>
      </c>
      <c r="AA1565" s="210"/>
      <c r="AB1565" s="321">
        <f t="shared" si="566"/>
        <v>2.3176092E-4</v>
      </c>
      <c r="AC1565" s="321">
        <f t="shared" si="567"/>
        <v>5.8724665000000001E-5</v>
      </c>
      <c r="AD1565" s="321">
        <f t="shared" si="577"/>
        <v>2.7871811999999999E-5</v>
      </c>
      <c r="AE1565" s="321">
        <f t="shared" si="568"/>
        <v>2.7871811999999999E-5</v>
      </c>
      <c r="AF1565" s="321">
        <f t="shared" si="569"/>
        <v>2.0320164000000001E-4</v>
      </c>
      <c r="AG1565"/>
      <c r="AH1565" s="121">
        <v>1.0526316</v>
      </c>
      <c r="AI1565" s="121">
        <v>0</v>
      </c>
      <c r="AJ1565" s="121">
        <v>0</v>
      </c>
      <c r="AK1565" s="121">
        <v>0</v>
      </c>
      <c r="AL1565" s="121">
        <v>0</v>
      </c>
      <c r="AM1565" s="121">
        <v>0</v>
      </c>
      <c r="AN1565" s="121">
        <v>1.0526316</v>
      </c>
      <c r="AO1565"/>
      <c r="AP1565" s="283">
        <v>3.8385491999999998E-5</v>
      </c>
      <c r="AQ1565" s="283">
        <v>3.6842538000000002E-5</v>
      </c>
      <c r="AR1565" s="283">
        <v>1.51367E-6</v>
      </c>
      <c r="AS1565" s="283">
        <v>2.9283407999999999E-8</v>
      </c>
      <c r="AT1565" s="255">
        <f t="shared" si="570"/>
        <v>2.2087852286999999E-9</v>
      </c>
      <c r="AU1565" s="256">
        <f t="shared" si="571"/>
        <v>5.5978921860900009E-12</v>
      </c>
      <c r="AV1565" s="256">
        <f t="shared" si="572"/>
        <v>4.1013176000000003E-6</v>
      </c>
      <c r="AW1565" s="272">
        <v>1.6170986999999999E-9</v>
      </c>
      <c r="AX1565" s="272">
        <v>4.8791772000000002E-12</v>
      </c>
      <c r="AY1565" s="272">
        <v>1.3330609E-16</v>
      </c>
      <c r="AZ1565" s="273">
        <v>0</v>
      </c>
      <c r="BA1565" s="273">
        <v>0</v>
      </c>
      <c r="BB1565" s="272">
        <v>2.2922087E-12</v>
      </c>
      <c r="BC1565" s="272">
        <v>5.8939431999999998E-10</v>
      </c>
      <c r="BD1565" s="272">
        <v>3.2493946999999998E-13</v>
      </c>
      <c r="BE1565" s="272">
        <v>3.9364221000000002E-13</v>
      </c>
      <c r="BF1565" s="273">
        <v>0</v>
      </c>
      <c r="BG1565" s="273">
        <v>0</v>
      </c>
      <c r="BH1565" s="273">
        <v>0</v>
      </c>
      <c r="BI1565" s="273">
        <v>0</v>
      </c>
      <c r="BJ1565" s="273">
        <v>0</v>
      </c>
      <c r="BK1565" s="273">
        <v>0</v>
      </c>
      <c r="BL1565" s="273">
        <v>0</v>
      </c>
      <c r="BM1565" s="273">
        <v>0</v>
      </c>
      <c r="BN1565" s="272">
        <v>4.1013176000000003E-6</v>
      </c>
      <c r="BO1565" s="273">
        <v>0</v>
      </c>
      <c r="BP1565" s="273">
        <v>0</v>
      </c>
      <c r="BQ1565" s="273">
        <v>0</v>
      </c>
      <c r="BR1565" s="273">
        <v>0</v>
      </c>
      <c r="BS1565"/>
      <c r="BT1565" s="274">
        <v>1.7240016999999999E-7</v>
      </c>
      <c r="BU1565" s="274">
        <v>3.4685462E-9</v>
      </c>
      <c r="BV1565" s="274">
        <v>4.8587288000000003E-8</v>
      </c>
      <c r="BW1565" s="121">
        <v>0</v>
      </c>
      <c r="BX1565" s="274">
        <v>1.5568041000000001E-8</v>
      </c>
      <c r="BY1565" s="274">
        <v>1.4839332000000001E-9</v>
      </c>
      <c r="BZ1565" s="121">
        <v>0</v>
      </c>
      <c r="CA1565" s="274">
        <v>2.2522912999999999E-9</v>
      </c>
      <c r="CB1565" s="121">
        <v>0</v>
      </c>
      <c r="CC1565" s="121">
        <v>0</v>
      </c>
      <c r="CD1565" s="121">
        <v>0</v>
      </c>
      <c r="CE1565" s="121">
        <v>0</v>
      </c>
      <c r="CF1565" s="121">
        <v>0</v>
      </c>
      <c r="CG1565" s="274">
        <v>3.0369559000000002E-9</v>
      </c>
      <c r="CH1565" s="121">
        <v>0</v>
      </c>
      <c r="CI1565" s="274">
        <v>9.8003115000000001E-8</v>
      </c>
      <c r="CJ1565" s="121">
        <v>0</v>
      </c>
      <c r="CK1565"/>
      <c r="CL1565" s="322">
        <v>0</v>
      </c>
      <c r="CM1565" s="322">
        <v>1.7425633E-3</v>
      </c>
      <c r="CN1565" s="322">
        <v>6.2443793999999997E-5</v>
      </c>
      <c r="CO1565" s="322">
        <v>2.7134700999999999E-6</v>
      </c>
      <c r="CP1565" s="322">
        <v>1.1156255E-7</v>
      </c>
      <c r="CQ1565" s="322">
        <v>0</v>
      </c>
      <c r="CR1565" s="322">
        <v>0</v>
      </c>
      <c r="CS1565" s="322">
        <v>4.6122748000000003E-7</v>
      </c>
      <c r="CT1565" s="322">
        <v>0</v>
      </c>
      <c r="CU1565" s="322">
        <v>0</v>
      </c>
      <c r="CW1565" s="135"/>
      <c r="CX1565" s="78" t="s">
        <v>3461</v>
      </c>
    </row>
    <row r="1566" spans="1:102" ht="14.4" customHeight="1">
      <c r="A1566" t="s">
        <v>3193</v>
      </c>
      <c r="B1566" s="168" t="s">
        <v>3697</v>
      </c>
      <c r="C1566" s="279" t="str">
        <f t="shared" si="563"/>
        <v>B.046.06.125</v>
      </c>
      <c r="D1566" s="14" t="s">
        <v>3698</v>
      </c>
      <c r="E1566" s="278" t="s">
        <v>1810</v>
      </c>
      <c r="F1566" s="281" t="str">
        <f t="shared" si="564"/>
        <v>Electricity Odisha production</v>
      </c>
      <c r="G1566" s="319">
        <f t="shared" si="573"/>
        <v>3.9735473374000005E-2</v>
      </c>
      <c r="H1566" s="319">
        <f t="shared" si="574"/>
        <v>1.43566431E-3</v>
      </c>
      <c r="I1566" s="319">
        <f t="shared" si="575"/>
        <v>2.2124167199999998E-3</v>
      </c>
      <c r="J1566" s="319">
        <f t="shared" si="576"/>
        <v>2.8712344E-5</v>
      </c>
      <c r="K1566" s="319">
        <v>3.6058680000000003E-2</v>
      </c>
      <c r="L1566" s="319">
        <v>7.1471011999999997E-4</v>
      </c>
      <c r="M1566" s="319">
        <v>1.4977065999999999E-3</v>
      </c>
      <c r="N1566" s="319">
        <v>1.2582798E-3</v>
      </c>
      <c r="O1566" s="319">
        <v>1.7738450999999999E-4</v>
      </c>
      <c r="P1566" s="319">
        <v>0</v>
      </c>
      <c r="Q1566" s="319">
        <v>0</v>
      </c>
      <c r="R1566" s="319">
        <v>0</v>
      </c>
      <c r="S1566" s="319">
        <v>2.8712344E-5</v>
      </c>
      <c r="T1566" s="319">
        <v>0</v>
      </c>
      <c r="U1566" s="319">
        <v>0</v>
      </c>
      <c r="V1566" s="319">
        <v>0</v>
      </c>
      <c r="W1566" s="319">
        <v>0</v>
      </c>
      <c r="X1566" s="319">
        <v>0</v>
      </c>
      <c r="Y1566" s="210"/>
      <c r="Z1566" s="320">
        <f t="shared" si="565"/>
        <v>0.27111789473684211</v>
      </c>
      <c r="AA1566" s="210"/>
      <c r="AB1566" s="321">
        <f t="shared" si="566"/>
        <v>3.6058680000000003E-2</v>
      </c>
      <c r="AC1566" s="321">
        <f t="shared" si="567"/>
        <v>3.6480810299999999E-3</v>
      </c>
      <c r="AD1566" s="321">
        <f t="shared" si="577"/>
        <v>2.2124167199999998E-3</v>
      </c>
      <c r="AE1566" s="321">
        <f t="shared" si="568"/>
        <v>2.2124167199999998E-3</v>
      </c>
      <c r="AF1566" s="321">
        <f t="shared" si="569"/>
        <v>2.8712344E-5</v>
      </c>
      <c r="AG1566"/>
      <c r="AH1566" s="121">
        <v>2.9870104999999998</v>
      </c>
      <c r="AI1566" s="121">
        <v>2.8876632</v>
      </c>
      <c r="AJ1566" s="121">
        <v>0</v>
      </c>
      <c r="AK1566" s="121">
        <v>0</v>
      </c>
      <c r="AL1566" s="121">
        <v>1.2421053E-3</v>
      </c>
      <c r="AM1566" s="121">
        <v>1.0315789000000001E-2</v>
      </c>
      <c r="AN1566" s="121">
        <v>8.7789474000000006E-2</v>
      </c>
      <c r="AO1566"/>
      <c r="AP1566" s="282">
        <v>4.9577331000000002E-3</v>
      </c>
      <c r="AQ1566" s="282">
        <v>4.6999961000000002E-3</v>
      </c>
      <c r="AR1566" s="282">
        <v>2.2077623E-4</v>
      </c>
      <c r="AS1566" s="283">
        <v>3.6960778E-5</v>
      </c>
      <c r="AT1566" s="255">
        <f t="shared" si="570"/>
        <v>2.8177433815999995E-7</v>
      </c>
      <c r="AU1566" s="256">
        <f t="shared" si="571"/>
        <v>8.1648013151899986E-10</v>
      </c>
      <c r="AV1566" s="256">
        <f t="shared" si="572"/>
        <v>5.1765795152000004E-3</v>
      </c>
      <c r="AW1566" s="272">
        <v>2.5159739999999999E-7</v>
      </c>
      <c r="AX1566" s="272">
        <v>7.5913009999999997E-10</v>
      </c>
      <c r="AY1566" s="272">
        <v>2.0740519E-14</v>
      </c>
      <c r="AZ1566" s="273">
        <v>0</v>
      </c>
      <c r="BA1566" s="273">
        <v>0</v>
      </c>
      <c r="BB1566" s="272">
        <v>1.8709715999999999E-10</v>
      </c>
      <c r="BC1566" s="272">
        <v>2.9989840999999998E-8</v>
      </c>
      <c r="BD1566" s="272">
        <v>2.6522565E-11</v>
      </c>
      <c r="BE1566" s="272">
        <v>3.0806725999999998E-11</v>
      </c>
      <c r="BF1566" s="273">
        <v>0</v>
      </c>
      <c r="BG1566" s="273">
        <v>0</v>
      </c>
      <c r="BH1566" s="273">
        <v>0</v>
      </c>
      <c r="BI1566" s="273">
        <v>0</v>
      </c>
      <c r="BJ1566" s="273">
        <v>0</v>
      </c>
      <c r="BK1566" s="273">
        <v>0</v>
      </c>
      <c r="BL1566" s="273">
        <v>0</v>
      </c>
      <c r="BM1566" s="273">
        <v>0</v>
      </c>
      <c r="BN1566" s="272">
        <v>5.795152E-7</v>
      </c>
      <c r="BO1566" s="273">
        <v>5.176E-3</v>
      </c>
      <c r="BP1566" s="273">
        <v>0</v>
      </c>
      <c r="BQ1566" s="273">
        <v>0</v>
      </c>
      <c r="BR1566" s="273">
        <v>0</v>
      </c>
      <c r="BS1566"/>
      <c r="BT1566" s="274">
        <v>1.2180483999999999E-5</v>
      </c>
      <c r="BU1566" s="274">
        <v>2.7398837999999998E-7</v>
      </c>
      <c r="BV1566" s="274">
        <v>7.5594863000000001E-6</v>
      </c>
      <c r="BW1566" s="121">
        <v>0</v>
      </c>
      <c r="BX1566" s="274">
        <v>2.9414454000000002E-7</v>
      </c>
      <c r="BY1566" s="274">
        <v>1.2112322E-7</v>
      </c>
      <c r="BZ1566" s="121">
        <v>0</v>
      </c>
      <c r="CA1566" s="274">
        <v>1.8383897999999999E-7</v>
      </c>
      <c r="CB1566" s="121">
        <v>0</v>
      </c>
      <c r="CC1566" s="121">
        <v>0</v>
      </c>
      <c r="CD1566" s="121">
        <v>0</v>
      </c>
      <c r="CE1566" s="121">
        <v>0</v>
      </c>
      <c r="CF1566" s="121">
        <v>0</v>
      </c>
      <c r="CG1566" s="274">
        <v>2.4729339999999998E-7</v>
      </c>
      <c r="CH1566" s="274">
        <v>3.4867610000000002E-6</v>
      </c>
      <c r="CI1566" s="274">
        <v>1.3847817000000001E-8</v>
      </c>
      <c r="CJ1566" s="121">
        <v>0</v>
      </c>
      <c r="CK1566"/>
      <c r="CL1566" s="322">
        <v>0</v>
      </c>
      <c r="CM1566" s="322">
        <v>0.27111788999999997</v>
      </c>
      <c r="CN1566" s="322">
        <v>5.0968556999999998E-3</v>
      </c>
      <c r="CO1566" s="322">
        <v>2.1523857E-4</v>
      </c>
      <c r="CP1566" s="322">
        <v>9.1060806000000007E-6</v>
      </c>
      <c r="CQ1566" s="322">
        <v>0</v>
      </c>
      <c r="CR1566" s="322">
        <v>0</v>
      </c>
      <c r="CS1566" s="322">
        <v>1.0266752999999999E-5</v>
      </c>
      <c r="CT1566" s="322">
        <v>0</v>
      </c>
      <c r="CU1566" s="322">
        <v>5.4484210999999998E-2</v>
      </c>
      <c r="CW1566" s="135"/>
      <c r="CX1566" s="78" t="s">
        <v>3461</v>
      </c>
    </row>
    <row r="1567" spans="1:102" ht="14.4" customHeight="1">
      <c r="A1567" t="s">
        <v>3194</v>
      </c>
      <c r="B1567" s="168" t="s">
        <v>3697</v>
      </c>
      <c r="C1567" s="279" t="str">
        <f t="shared" si="563"/>
        <v>B.046.06.126</v>
      </c>
      <c r="D1567" s="14" t="s">
        <v>3698</v>
      </c>
      <c r="E1567" s="278" t="s">
        <v>1810</v>
      </c>
      <c r="F1567" s="281" t="str">
        <f t="shared" si="564"/>
        <v>Electricity Puducherry production</v>
      </c>
      <c r="G1567" s="319">
        <f t="shared" si="573"/>
        <v>3.6016414809000002E-2</v>
      </c>
      <c r="H1567" s="319">
        <f t="shared" si="574"/>
        <v>2.1109166200000001E-3</v>
      </c>
      <c r="I1567" s="319">
        <f t="shared" si="575"/>
        <v>8.9006214999999989E-3</v>
      </c>
      <c r="J1567" s="319">
        <f t="shared" si="576"/>
        <v>5.8946688999999999E-5</v>
      </c>
      <c r="K1567" s="319">
        <v>2.4945930000000002E-2</v>
      </c>
      <c r="L1567" s="319">
        <v>6.6829092999999996E-3</v>
      </c>
      <c r="M1567" s="319">
        <v>2.2177121999999998E-3</v>
      </c>
      <c r="N1567" s="319">
        <v>1.8631836E-3</v>
      </c>
      <c r="O1567" s="319">
        <v>2.4773302000000001E-4</v>
      </c>
      <c r="P1567" s="319">
        <v>0</v>
      </c>
      <c r="Q1567" s="319">
        <v>0</v>
      </c>
      <c r="R1567" s="319">
        <v>0</v>
      </c>
      <c r="S1567" s="319">
        <v>5.8946688999999999E-5</v>
      </c>
      <c r="T1567" s="319">
        <v>0</v>
      </c>
      <c r="U1567" s="319">
        <v>0</v>
      </c>
      <c r="V1567" s="319">
        <v>0</v>
      </c>
      <c r="W1567" s="319">
        <v>0</v>
      </c>
      <c r="X1567" s="319">
        <v>0</v>
      </c>
      <c r="Y1567" s="210"/>
      <c r="Z1567" s="320">
        <f t="shared" si="565"/>
        <v>0.18756338345864662</v>
      </c>
      <c r="AA1567" s="210"/>
      <c r="AB1567" s="321">
        <f t="shared" si="566"/>
        <v>2.4945930000000002E-2</v>
      </c>
      <c r="AC1567" s="321">
        <f t="shared" si="567"/>
        <v>1.1011538119999999E-2</v>
      </c>
      <c r="AD1567" s="321">
        <f t="shared" si="577"/>
        <v>8.9006214999999989E-3</v>
      </c>
      <c r="AE1567" s="321">
        <f t="shared" si="568"/>
        <v>8.9006214999999989E-3</v>
      </c>
      <c r="AF1567" s="321">
        <f t="shared" si="569"/>
        <v>5.8946688999999999E-5</v>
      </c>
      <c r="AG1567"/>
      <c r="AH1567" s="121">
        <v>2.2737873999999998</v>
      </c>
      <c r="AI1567" s="121">
        <v>2.2221031999999998</v>
      </c>
      <c r="AJ1567" s="121">
        <v>0</v>
      </c>
      <c r="AK1567" s="121">
        <v>0</v>
      </c>
      <c r="AL1567" s="121">
        <v>0</v>
      </c>
      <c r="AM1567" s="121">
        <v>5.1684211000000001E-2</v>
      </c>
      <c r="AN1567" s="121">
        <v>0</v>
      </c>
      <c r="AO1567"/>
      <c r="AP1567" s="282">
        <v>5.6706346000000001E-3</v>
      </c>
      <c r="AQ1567" s="282">
        <v>5.3485609000000003E-3</v>
      </c>
      <c r="AR1567" s="282">
        <v>1.9713983E-4</v>
      </c>
      <c r="AS1567" s="282">
        <v>1.2493393E-4</v>
      </c>
      <c r="AT1567" s="255">
        <f t="shared" si="570"/>
        <v>3.2065713201E-7</v>
      </c>
      <c r="AU1567" s="256">
        <f t="shared" si="571"/>
        <v>7.2906743659899999E-10</v>
      </c>
      <c r="AV1567" s="256">
        <f t="shared" si="572"/>
        <v>1.74977497497E-2</v>
      </c>
      <c r="AW1567" s="272">
        <v>1.7405881999999999E-7</v>
      </c>
      <c r="AX1567" s="272">
        <v>5.2517747000000004E-10</v>
      </c>
      <c r="AY1567" s="272">
        <v>1.4348599E-14</v>
      </c>
      <c r="AZ1567" s="273">
        <v>0</v>
      </c>
      <c r="BA1567" s="273">
        <v>0</v>
      </c>
      <c r="BB1567" s="272">
        <v>2.7704201000000002E-10</v>
      </c>
      <c r="BC1567" s="272">
        <v>1.4632127E-7</v>
      </c>
      <c r="BD1567" s="272">
        <v>3.9272988000000003E-11</v>
      </c>
      <c r="BE1567" s="272">
        <v>1.6460263000000001E-10</v>
      </c>
      <c r="BF1567" s="273">
        <v>0</v>
      </c>
      <c r="BG1567" s="273">
        <v>0</v>
      </c>
      <c r="BH1567" s="273">
        <v>0</v>
      </c>
      <c r="BI1567" s="273">
        <v>0</v>
      </c>
      <c r="BJ1567" s="273">
        <v>0</v>
      </c>
      <c r="BK1567" s="273">
        <v>0</v>
      </c>
      <c r="BL1567" s="273">
        <v>0</v>
      </c>
      <c r="BM1567" s="273">
        <v>0</v>
      </c>
      <c r="BN1567" s="272">
        <v>1.1897497000000001E-6</v>
      </c>
      <c r="BO1567" s="273">
        <v>1.7496560000000001E-2</v>
      </c>
      <c r="BP1567" s="273">
        <v>0</v>
      </c>
      <c r="BQ1567" s="273">
        <v>0</v>
      </c>
      <c r="BR1567" s="273">
        <v>0</v>
      </c>
      <c r="BS1567"/>
      <c r="BT1567" s="274">
        <v>1.1015398000000001E-5</v>
      </c>
      <c r="BU1567" s="274">
        <v>1.2260300999999999E-6</v>
      </c>
      <c r="BV1567" s="274">
        <v>5.2297647999999997E-6</v>
      </c>
      <c r="BW1567" s="121">
        <v>0</v>
      </c>
      <c r="BX1567" s="274">
        <v>1.0979201E-6</v>
      </c>
      <c r="BY1567" s="274">
        <v>1.7935184000000001E-7</v>
      </c>
      <c r="BZ1567" s="121">
        <v>0</v>
      </c>
      <c r="CA1567" s="274">
        <v>2.7221750000000002E-7</v>
      </c>
      <c r="CB1567" s="121">
        <v>0</v>
      </c>
      <c r="CC1567" s="121">
        <v>0</v>
      </c>
      <c r="CD1567" s="121">
        <v>0</v>
      </c>
      <c r="CE1567" s="121">
        <v>0</v>
      </c>
      <c r="CF1567" s="121">
        <v>0</v>
      </c>
      <c r="CG1567" s="274">
        <v>4.1942678000000001E-7</v>
      </c>
      <c r="CH1567" s="274">
        <v>2.5622573000000001E-6</v>
      </c>
      <c r="CI1567" s="274">
        <v>2.8429687E-8</v>
      </c>
      <c r="CJ1567" s="121">
        <v>0</v>
      </c>
      <c r="CK1567"/>
      <c r="CL1567" s="322">
        <v>0</v>
      </c>
      <c r="CM1567" s="322">
        <v>0.18756338</v>
      </c>
      <c r="CN1567" s="322">
        <v>7.5471115000000002E-3</v>
      </c>
      <c r="CO1567" s="322">
        <v>8.7996642999999995E-4</v>
      </c>
      <c r="CP1567" s="322">
        <v>1.3483726E-5</v>
      </c>
      <c r="CQ1567" s="322">
        <v>0</v>
      </c>
      <c r="CR1567" s="322">
        <v>0</v>
      </c>
      <c r="CS1567" s="322">
        <v>4.9129002999999998E-5</v>
      </c>
      <c r="CT1567" s="322">
        <v>0</v>
      </c>
      <c r="CU1567" s="322">
        <v>0.30028421</v>
      </c>
      <c r="CW1567" s="135"/>
      <c r="CX1567" s="78" t="s">
        <v>3461</v>
      </c>
    </row>
    <row r="1568" spans="1:102" ht="14.4" customHeight="1">
      <c r="A1568" t="s">
        <v>3195</v>
      </c>
      <c r="B1568" s="168" t="s">
        <v>3697</v>
      </c>
      <c r="C1568" s="279" t="str">
        <f t="shared" si="563"/>
        <v>B.046.06.127</v>
      </c>
      <c r="D1568" s="14" t="s">
        <v>3698</v>
      </c>
      <c r="E1568" s="278" t="s">
        <v>1810</v>
      </c>
      <c r="F1568" s="281" t="str">
        <f t="shared" si="564"/>
        <v>Electricity Punjab production</v>
      </c>
      <c r="G1568" s="319">
        <f t="shared" si="573"/>
        <v>3.5244853329E-2</v>
      </c>
      <c r="H1568" s="319">
        <f t="shared" si="574"/>
        <v>1.2875653199999999E-3</v>
      </c>
      <c r="I1568" s="319">
        <f t="shared" si="575"/>
        <v>1.9864432599999999E-3</v>
      </c>
      <c r="J1568" s="319">
        <f t="shared" si="576"/>
        <v>9.7035748999999997E-5</v>
      </c>
      <c r="K1568" s="319">
        <v>3.1873809000000003E-2</v>
      </c>
      <c r="L1568" s="319">
        <v>6.4036766000000005E-4</v>
      </c>
      <c r="M1568" s="319">
        <v>1.3460756E-3</v>
      </c>
      <c r="N1568" s="319">
        <v>1.1308888999999999E-3</v>
      </c>
      <c r="O1568" s="319">
        <v>1.5667641999999999E-4</v>
      </c>
      <c r="P1568" s="319">
        <v>0</v>
      </c>
      <c r="Q1568" s="319">
        <v>0</v>
      </c>
      <c r="R1568" s="319">
        <v>0</v>
      </c>
      <c r="S1568" s="319">
        <v>9.7035748999999997E-5</v>
      </c>
      <c r="T1568" s="319">
        <v>0</v>
      </c>
      <c r="U1568" s="319">
        <v>0</v>
      </c>
      <c r="V1568" s="319">
        <v>0</v>
      </c>
      <c r="W1568" s="319">
        <v>0</v>
      </c>
      <c r="X1568" s="319">
        <v>0</v>
      </c>
      <c r="Y1568" s="210"/>
      <c r="Z1568" s="320">
        <f t="shared" si="565"/>
        <v>0.2396526992481203</v>
      </c>
      <c r="AA1568" s="210"/>
      <c r="AB1568" s="321">
        <f t="shared" si="566"/>
        <v>3.1873809000000003E-2</v>
      </c>
      <c r="AC1568" s="321">
        <f t="shared" si="567"/>
        <v>3.27400858E-3</v>
      </c>
      <c r="AD1568" s="321">
        <f t="shared" si="577"/>
        <v>1.9864432599999999E-3</v>
      </c>
      <c r="AE1568" s="321">
        <f t="shared" si="568"/>
        <v>1.9864432599999999E-3</v>
      </c>
      <c r="AF1568" s="321">
        <f t="shared" si="569"/>
        <v>9.7035748999999997E-5</v>
      </c>
      <c r="AG1568"/>
      <c r="AH1568" s="121">
        <v>2.7556715999999999</v>
      </c>
      <c r="AI1568" s="121">
        <v>2.5373052999999999</v>
      </c>
      <c r="AJ1568" s="121">
        <v>0</v>
      </c>
      <c r="AK1568" s="121">
        <v>0</v>
      </c>
      <c r="AL1568" s="121">
        <v>2.3103157999999999E-2</v>
      </c>
      <c r="AM1568" s="121">
        <v>6.2631579000000007E-2</v>
      </c>
      <c r="AN1568" s="121">
        <v>0.13263158</v>
      </c>
      <c r="AO1568"/>
      <c r="AP1568" s="282">
        <v>4.3885230000000001E-3</v>
      </c>
      <c r="AQ1568" s="282">
        <v>4.1606643999999998E-3</v>
      </c>
      <c r="AR1568" s="282">
        <v>1.9537185999999999E-4</v>
      </c>
      <c r="AS1568" s="283">
        <v>3.2486703999999999E-5</v>
      </c>
      <c r="AT1568" s="255">
        <f t="shared" si="570"/>
        <v>2.4944031004000002E-7</v>
      </c>
      <c r="AU1568" s="256">
        <f t="shared" si="571"/>
        <v>7.2252906943100001E-10</v>
      </c>
      <c r="AV1568" s="256">
        <f t="shared" si="572"/>
        <v>4.5499585196999998E-3</v>
      </c>
      <c r="AW1568" s="272">
        <v>2.223977E-7</v>
      </c>
      <c r="AX1568" s="272">
        <v>6.7102754999999995E-10</v>
      </c>
      <c r="AY1568" s="272">
        <v>1.8333431E-14</v>
      </c>
      <c r="AZ1568" s="273">
        <v>0</v>
      </c>
      <c r="BA1568" s="273">
        <v>0</v>
      </c>
      <c r="BB1568" s="272">
        <v>1.6815504E-10</v>
      </c>
      <c r="BC1568" s="272">
        <v>2.6874454999999999E-8</v>
      </c>
      <c r="BD1568" s="272">
        <v>2.3837363000000001E-11</v>
      </c>
      <c r="BE1568" s="272">
        <v>2.7645822999999999E-11</v>
      </c>
      <c r="BF1568" s="273">
        <v>0</v>
      </c>
      <c r="BG1568" s="273">
        <v>0</v>
      </c>
      <c r="BH1568" s="273">
        <v>0</v>
      </c>
      <c r="BI1568" s="273">
        <v>0</v>
      </c>
      <c r="BJ1568" s="273">
        <v>0</v>
      </c>
      <c r="BK1568" s="273">
        <v>0</v>
      </c>
      <c r="BL1568" s="273">
        <v>0</v>
      </c>
      <c r="BM1568" s="273">
        <v>0</v>
      </c>
      <c r="BN1568" s="272">
        <v>1.9585196999999999E-6</v>
      </c>
      <c r="BO1568" s="273">
        <v>4.548E-3</v>
      </c>
      <c r="BP1568" s="273">
        <v>0</v>
      </c>
      <c r="BQ1568" s="273">
        <v>0</v>
      </c>
      <c r="BR1568" s="273">
        <v>0</v>
      </c>
      <c r="BS1568"/>
      <c r="BT1568" s="274">
        <v>1.0796619E-5</v>
      </c>
      <c r="BU1568" s="274">
        <v>2.4595990000000002E-7</v>
      </c>
      <c r="BV1568" s="274">
        <v>6.6821530999999999E-6</v>
      </c>
      <c r="BW1568" s="121">
        <v>0</v>
      </c>
      <c r="BX1568" s="274">
        <v>2.6166554999999999E-7</v>
      </c>
      <c r="BY1568" s="274">
        <v>1.0886045E-7</v>
      </c>
      <c r="BZ1568" s="121">
        <v>0</v>
      </c>
      <c r="CA1568" s="274">
        <v>1.6522673E-7</v>
      </c>
      <c r="CB1568" s="121">
        <v>0</v>
      </c>
      <c r="CC1568" s="121">
        <v>0</v>
      </c>
      <c r="CD1568" s="121">
        <v>0</v>
      </c>
      <c r="CE1568" s="121">
        <v>0</v>
      </c>
      <c r="CF1568" s="121">
        <v>0</v>
      </c>
      <c r="CG1568" s="274">
        <v>2.222381E-7</v>
      </c>
      <c r="CH1568" s="274">
        <v>3.0637150000000002E-6</v>
      </c>
      <c r="CI1568" s="274">
        <v>4.6799845999999999E-8</v>
      </c>
      <c r="CJ1568" s="121">
        <v>0</v>
      </c>
      <c r="CK1568"/>
      <c r="CL1568" s="322">
        <v>0</v>
      </c>
      <c r="CM1568" s="322">
        <v>0.2396527</v>
      </c>
      <c r="CN1568" s="322">
        <v>4.5808391000000002E-3</v>
      </c>
      <c r="CO1568" s="322">
        <v>1.9324941999999999E-4</v>
      </c>
      <c r="CP1568" s="322">
        <v>8.1841614000000001E-6</v>
      </c>
      <c r="CQ1568" s="322">
        <v>0</v>
      </c>
      <c r="CR1568" s="322">
        <v>0</v>
      </c>
      <c r="CS1568" s="322">
        <v>9.1466675999999994E-6</v>
      </c>
      <c r="CT1568" s="322">
        <v>0</v>
      </c>
      <c r="CU1568" s="322">
        <v>4.7873684E-2</v>
      </c>
      <c r="CW1568" s="135"/>
      <c r="CX1568" s="78" t="s">
        <v>3461</v>
      </c>
    </row>
    <row r="1569" spans="1:102" ht="14.4" customHeight="1">
      <c r="A1569" t="s">
        <v>3196</v>
      </c>
      <c r="B1569" s="168" t="s">
        <v>3697</v>
      </c>
      <c r="C1569" s="279" t="str">
        <f t="shared" si="563"/>
        <v>B.046.06.128</v>
      </c>
      <c r="D1569" s="14" t="s">
        <v>3698</v>
      </c>
      <c r="E1569" s="278" t="s">
        <v>1810</v>
      </c>
      <c r="F1569" s="281" t="str">
        <f t="shared" si="564"/>
        <v>Electricity Rajasthan production</v>
      </c>
      <c r="G1569" s="319">
        <f t="shared" si="573"/>
        <v>2.787144205E-2</v>
      </c>
      <c r="H1569" s="319">
        <f t="shared" si="574"/>
        <v>1.03791276E-3</v>
      </c>
      <c r="I1569" s="319">
        <f t="shared" si="575"/>
        <v>1.7195239E-3</v>
      </c>
      <c r="J1569" s="319">
        <f t="shared" si="576"/>
        <v>2.0894803900000001E-3</v>
      </c>
      <c r="K1569" s="319">
        <v>2.3024525000000001E-2</v>
      </c>
      <c r="L1569" s="319">
        <v>6.143896E-4</v>
      </c>
      <c r="M1569" s="319">
        <v>1.1051342999999999E-3</v>
      </c>
      <c r="N1569" s="319">
        <v>9.2846499999999995E-4</v>
      </c>
      <c r="O1569" s="319">
        <v>1.0944776E-4</v>
      </c>
      <c r="P1569" s="319">
        <v>0</v>
      </c>
      <c r="Q1569" s="319">
        <v>0</v>
      </c>
      <c r="R1569" s="319">
        <v>0</v>
      </c>
      <c r="S1569" s="319">
        <v>3.8157349000000001E-4</v>
      </c>
      <c r="T1569" s="319">
        <v>0</v>
      </c>
      <c r="U1569" s="319">
        <v>1.7079069E-3</v>
      </c>
      <c r="V1569" s="319">
        <v>0</v>
      </c>
      <c r="W1569" s="319">
        <v>0</v>
      </c>
      <c r="X1569" s="319">
        <v>0</v>
      </c>
      <c r="Y1569" s="210"/>
      <c r="Z1569" s="320">
        <f t="shared" si="565"/>
        <v>0.17311672932330827</v>
      </c>
      <c r="AA1569" s="210"/>
      <c r="AB1569" s="321">
        <f t="shared" si="566"/>
        <v>2.3024525000000001E-2</v>
      </c>
      <c r="AC1569" s="321">
        <f t="shared" si="567"/>
        <v>2.7574366599999998E-3</v>
      </c>
      <c r="AD1569" s="321">
        <f t="shared" si="577"/>
        <v>1.7195239E-3</v>
      </c>
      <c r="AE1569" s="321">
        <f t="shared" si="568"/>
        <v>1.7195239E-3</v>
      </c>
      <c r="AF1569" s="321">
        <f t="shared" si="569"/>
        <v>2.0894803900000001E-3</v>
      </c>
      <c r="AG1569"/>
      <c r="AH1569" s="121">
        <v>2.3856071999999999</v>
      </c>
      <c r="AI1569" s="121">
        <v>1.7619990999999999</v>
      </c>
      <c r="AJ1569" s="121">
        <v>0.23151969</v>
      </c>
      <c r="AK1569" s="121">
        <v>0</v>
      </c>
      <c r="AL1569" s="121">
        <v>4.7200000000000002E-3</v>
      </c>
      <c r="AM1569" s="121">
        <v>0.37821052999999999</v>
      </c>
      <c r="AN1569" s="121">
        <v>9.1578947000000004E-3</v>
      </c>
      <c r="AO1569"/>
      <c r="AP1569" s="282">
        <v>3.2387898E-3</v>
      </c>
      <c r="AQ1569" s="282">
        <v>3.0718452000000002E-3</v>
      </c>
      <c r="AR1569" s="282">
        <v>1.4301002999999999E-4</v>
      </c>
      <c r="AS1569" s="283">
        <v>2.3934494E-5</v>
      </c>
      <c r="AT1569" s="255">
        <f t="shared" si="570"/>
        <v>1.8416338107000001E-7</v>
      </c>
      <c r="AU1569" s="256">
        <f t="shared" si="571"/>
        <v>5.2888324543000004E-10</v>
      </c>
      <c r="AV1569" s="256">
        <f t="shared" si="572"/>
        <v>3.3521700832999999E-3</v>
      </c>
      <c r="AW1569" s="272">
        <v>1.6065232E-7</v>
      </c>
      <c r="AX1569" s="272">
        <v>4.8472682999999998E-10</v>
      </c>
      <c r="AY1569" s="272">
        <v>1.324343E-14</v>
      </c>
      <c r="AZ1569" s="273">
        <v>0</v>
      </c>
      <c r="BA1569" s="273">
        <v>0</v>
      </c>
      <c r="BB1569" s="272">
        <v>1.3805607000000001E-10</v>
      </c>
      <c r="BC1569" s="272">
        <v>2.3373004999999999E-8</v>
      </c>
      <c r="BD1569" s="272">
        <v>1.9570585999999999E-11</v>
      </c>
      <c r="BE1569" s="272">
        <v>2.4572585999999999E-11</v>
      </c>
      <c r="BF1569" s="273">
        <v>0</v>
      </c>
      <c r="BG1569" s="273">
        <v>0</v>
      </c>
      <c r="BH1569" s="273">
        <v>0</v>
      </c>
      <c r="BI1569" s="273">
        <v>0</v>
      </c>
      <c r="BJ1569" s="273">
        <v>0</v>
      </c>
      <c r="BK1569" s="273">
        <v>0</v>
      </c>
      <c r="BL1569" s="273">
        <v>0</v>
      </c>
      <c r="BM1569" s="273">
        <v>0</v>
      </c>
      <c r="BN1569" s="272">
        <v>7.7014833000000007E-6</v>
      </c>
      <c r="BO1569" s="273">
        <v>3.3444686E-3</v>
      </c>
      <c r="BP1569" s="273">
        <v>0</v>
      </c>
      <c r="BQ1569" s="273">
        <v>0</v>
      </c>
      <c r="BR1569" s="273">
        <v>0</v>
      </c>
      <c r="BS1569"/>
      <c r="BT1569" s="274">
        <v>8.2646970000000008E-6</v>
      </c>
      <c r="BU1569" s="274">
        <v>2.1486267E-7</v>
      </c>
      <c r="BV1569" s="274">
        <v>4.8269536999999999E-6</v>
      </c>
      <c r="BW1569" s="121">
        <v>0</v>
      </c>
      <c r="BX1569" s="274">
        <v>2.0830675000000001E-7</v>
      </c>
      <c r="BY1569" s="274">
        <v>8.9374931000000006E-8</v>
      </c>
      <c r="BZ1569" s="121">
        <v>0</v>
      </c>
      <c r="CA1569" s="274">
        <v>1.3565190999999999E-7</v>
      </c>
      <c r="CB1569" s="121">
        <v>0</v>
      </c>
      <c r="CC1569" s="121">
        <v>0</v>
      </c>
      <c r="CD1569" s="121">
        <v>0</v>
      </c>
      <c r="CE1569" s="121">
        <v>0</v>
      </c>
      <c r="CF1569" s="121">
        <v>0</v>
      </c>
      <c r="CG1569" s="274">
        <v>1.8329773999999999E-7</v>
      </c>
      <c r="CH1569" s="274">
        <v>2.4222183000000002E-6</v>
      </c>
      <c r="CI1569" s="274">
        <v>1.8403094999999999E-7</v>
      </c>
      <c r="CJ1569" s="121">
        <v>0</v>
      </c>
      <c r="CK1569"/>
      <c r="CL1569" s="322">
        <v>0</v>
      </c>
      <c r="CM1569" s="322">
        <v>0.17311673</v>
      </c>
      <c r="CN1569" s="322">
        <v>3.7608900999999998E-3</v>
      </c>
      <c r="CO1569" s="322">
        <v>1.6750413000000001E-4</v>
      </c>
      <c r="CP1569" s="322">
        <v>6.7192345000000002E-6</v>
      </c>
      <c r="CQ1569" s="322">
        <v>0</v>
      </c>
      <c r="CR1569" s="322">
        <v>0</v>
      </c>
      <c r="CS1569" s="322">
        <v>7.5716006000000001E-6</v>
      </c>
      <c r="CT1569" s="322">
        <v>0</v>
      </c>
      <c r="CU1569" s="322">
        <v>3.6804510999999998E-2</v>
      </c>
      <c r="CW1569" s="135"/>
      <c r="CX1569" s="78" t="s">
        <v>3461</v>
      </c>
    </row>
    <row r="1570" spans="1:102" ht="14.4" customHeight="1">
      <c r="A1570" t="s">
        <v>3197</v>
      </c>
      <c r="B1570" s="168" t="s">
        <v>3697</v>
      </c>
      <c r="C1570" s="279" t="str">
        <f t="shared" si="563"/>
        <v>B.046.06.129</v>
      </c>
      <c r="D1570" s="14" t="s">
        <v>3698</v>
      </c>
      <c r="E1570" s="278" t="s">
        <v>1810</v>
      </c>
      <c r="F1570" s="281" t="str">
        <f t="shared" si="564"/>
        <v>Electricity Sikkim production</v>
      </c>
      <c r="G1570" s="319">
        <f t="shared" si="573"/>
        <v>4.9862685779999993E-4</v>
      </c>
      <c r="H1570" s="319">
        <f t="shared" si="574"/>
        <v>3.1257716999999997E-5</v>
      </c>
      <c r="I1570" s="319">
        <f t="shared" si="575"/>
        <v>2.8571620799999997E-5</v>
      </c>
      <c r="J1570" s="319">
        <f t="shared" si="576"/>
        <v>2.0409924999999999E-4</v>
      </c>
      <c r="K1570" s="319">
        <v>2.3469826999999999E-4</v>
      </c>
      <c r="L1570" s="319">
        <v>9.7241267999999996E-6</v>
      </c>
      <c r="M1570" s="319">
        <v>1.8847493999999999E-5</v>
      </c>
      <c r="N1570" s="319">
        <v>1.5834490000000002E-5</v>
      </c>
      <c r="O1570" s="319">
        <v>1.5423226999999999E-5</v>
      </c>
      <c r="P1570" s="319">
        <v>0</v>
      </c>
      <c r="Q1570" s="319">
        <v>0</v>
      </c>
      <c r="R1570" s="319">
        <v>0</v>
      </c>
      <c r="S1570" s="319">
        <v>2.0409924999999999E-4</v>
      </c>
      <c r="T1570" s="319">
        <v>0</v>
      </c>
      <c r="U1570" s="319">
        <v>0</v>
      </c>
      <c r="V1570" s="319">
        <v>0</v>
      </c>
      <c r="W1570" s="319">
        <v>0</v>
      </c>
      <c r="X1570" s="319">
        <v>0</v>
      </c>
      <c r="Y1570" s="210"/>
      <c r="Z1570" s="320">
        <f t="shared" si="565"/>
        <v>1.7646486466165411E-3</v>
      </c>
      <c r="AA1570" s="210"/>
      <c r="AB1570" s="321">
        <f t="shared" si="566"/>
        <v>2.3469826999999999E-4</v>
      </c>
      <c r="AC1570" s="321">
        <f t="shared" si="567"/>
        <v>5.9829337800000001E-5</v>
      </c>
      <c r="AD1570" s="321">
        <f t="shared" si="577"/>
        <v>2.8571620799999997E-5</v>
      </c>
      <c r="AE1570" s="321">
        <f t="shared" si="568"/>
        <v>2.8571620799999997E-5</v>
      </c>
      <c r="AF1570" s="321">
        <f t="shared" si="569"/>
        <v>2.0409924999999999E-4</v>
      </c>
      <c r="AG1570"/>
      <c r="AH1570" s="121">
        <v>1.0526316</v>
      </c>
      <c r="AI1570" s="121">
        <v>0</v>
      </c>
      <c r="AJ1570" s="121">
        <v>0</v>
      </c>
      <c r="AK1570" s="121">
        <v>0</v>
      </c>
      <c r="AL1570" s="121">
        <v>0</v>
      </c>
      <c r="AM1570" s="121">
        <v>9.4736842000000003E-4</v>
      </c>
      <c r="AN1570" s="121">
        <v>1.0516842</v>
      </c>
      <c r="AO1570"/>
      <c r="AP1570" s="283">
        <v>3.8886536E-5</v>
      </c>
      <c r="AQ1570" s="283">
        <v>3.7321781E-5</v>
      </c>
      <c r="AR1570" s="283">
        <v>1.5353421E-6</v>
      </c>
      <c r="AS1570" s="283">
        <v>2.9412762E-8</v>
      </c>
      <c r="AT1570" s="255">
        <f t="shared" si="570"/>
        <v>2.2375168048999997E-9</v>
      </c>
      <c r="AU1570" s="256">
        <f t="shared" si="571"/>
        <v>5.6780402856199995E-12</v>
      </c>
      <c r="AV1570" s="256">
        <f t="shared" si="572"/>
        <v>4.1194344000000002E-6</v>
      </c>
      <c r="AW1570" s="272">
        <v>1.6375938999999999E-9</v>
      </c>
      <c r="AX1570" s="272">
        <v>4.9410161999999997E-12</v>
      </c>
      <c r="AY1570" s="272">
        <v>1.3499562E-16</v>
      </c>
      <c r="AZ1570" s="273">
        <v>0</v>
      </c>
      <c r="BA1570" s="273">
        <v>0</v>
      </c>
      <c r="BB1570" s="272">
        <v>2.3544749000000002E-12</v>
      </c>
      <c r="BC1570" s="272">
        <v>5.9756842999999997E-10</v>
      </c>
      <c r="BD1570" s="272">
        <v>3.3376622E-13</v>
      </c>
      <c r="BE1570" s="272">
        <v>4.0312287E-13</v>
      </c>
      <c r="BF1570" s="273">
        <v>0</v>
      </c>
      <c r="BG1570" s="273">
        <v>0</v>
      </c>
      <c r="BH1570" s="273">
        <v>0</v>
      </c>
      <c r="BI1570" s="273">
        <v>0</v>
      </c>
      <c r="BJ1570" s="273">
        <v>0</v>
      </c>
      <c r="BK1570" s="273">
        <v>0</v>
      </c>
      <c r="BL1570" s="273">
        <v>0</v>
      </c>
      <c r="BM1570" s="273">
        <v>0</v>
      </c>
      <c r="BN1570" s="272">
        <v>4.1194344000000002E-6</v>
      </c>
      <c r="BO1570" s="273">
        <v>0</v>
      </c>
      <c r="BP1570" s="273">
        <v>0</v>
      </c>
      <c r="BQ1570" s="273">
        <v>0</v>
      </c>
      <c r="BR1570" s="273">
        <v>0</v>
      </c>
      <c r="BS1570"/>
      <c r="BT1570" s="274">
        <v>1.7374641999999999E-7</v>
      </c>
      <c r="BU1570" s="274">
        <v>3.5544084999999999E-9</v>
      </c>
      <c r="BV1570" s="274">
        <v>4.9203086999999999E-8</v>
      </c>
      <c r="BW1570" s="121">
        <v>0</v>
      </c>
      <c r="BX1570" s="274">
        <v>1.5596273E-8</v>
      </c>
      <c r="BY1570" s="274">
        <v>1.5242432000000001E-9</v>
      </c>
      <c r="BZ1570" s="121">
        <v>0</v>
      </c>
      <c r="CA1570" s="274">
        <v>2.3134732000000001E-9</v>
      </c>
      <c r="CB1570" s="121">
        <v>0</v>
      </c>
      <c r="CC1570" s="121">
        <v>0</v>
      </c>
      <c r="CD1570" s="121">
        <v>0</v>
      </c>
      <c r="CE1570" s="121">
        <v>0</v>
      </c>
      <c r="CF1570" s="121">
        <v>0</v>
      </c>
      <c r="CG1570" s="274">
        <v>3.1189099999999999E-9</v>
      </c>
      <c r="CH1570" s="121">
        <v>0</v>
      </c>
      <c r="CI1570" s="274">
        <v>9.8436027000000001E-8</v>
      </c>
      <c r="CJ1570" s="121">
        <v>0</v>
      </c>
      <c r="CK1570"/>
      <c r="CL1570" s="322">
        <v>0</v>
      </c>
      <c r="CM1570" s="322">
        <v>1.7646485999999999E-3</v>
      </c>
      <c r="CN1570" s="322">
        <v>6.4140035000000002E-5</v>
      </c>
      <c r="CO1570" s="322">
        <v>2.7814609999999999E-6</v>
      </c>
      <c r="CP1570" s="322">
        <v>1.1459307E-7</v>
      </c>
      <c r="CQ1570" s="322">
        <v>0</v>
      </c>
      <c r="CR1570" s="322">
        <v>0</v>
      </c>
      <c r="CS1570" s="322">
        <v>4.6260313999999998E-7</v>
      </c>
      <c r="CT1570" s="322">
        <v>0</v>
      </c>
      <c r="CU1570" s="322">
        <v>0</v>
      </c>
      <c r="CW1570" s="135"/>
      <c r="CX1570" s="78" t="s">
        <v>3461</v>
      </c>
    </row>
    <row r="1571" spans="1:102" ht="14.4" customHeight="1">
      <c r="A1571" t="s">
        <v>3198</v>
      </c>
      <c r="B1571" s="168" t="s">
        <v>3697</v>
      </c>
      <c r="C1571" s="279" t="str">
        <f t="shared" si="563"/>
        <v>B.046.06.130</v>
      </c>
      <c r="D1571" s="14" t="s">
        <v>3698</v>
      </c>
      <c r="E1571" s="278" t="s">
        <v>1810</v>
      </c>
      <c r="F1571" s="281" t="str">
        <f t="shared" si="564"/>
        <v>Electricity Tamil Nadu production</v>
      </c>
      <c r="G1571" s="319">
        <f t="shared" si="573"/>
        <v>2.9091534990000001E-2</v>
      </c>
      <c r="H1571" s="319">
        <f t="shared" si="574"/>
        <v>9.7115624999999991E-4</v>
      </c>
      <c r="I1571" s="319">
        <f t="shared" si="575"/>
        <v>1.64098705E-3</v>
      </c>
      <c r="J1571" s="319">
        <f t="shared" si="576"/>
        <v>3.4616996900000002E-3</v>
      </c>
      <c r="K1571" s="319">
        <v>2.3017691999999999E-2</v>
      </c>
      <c r="L1571" s="319">
        <v>6.2132034999999998E-4</v>
      </c>
      <c r="M1571" s="319">
        <v>1.0196667E-3</v>
      </c>
      <c r="N1571" s="319">
        <v>8.5666043999999995E-4</v>
      </c>
      <c r="O1571" s="319">
        <v>1.1449581E-4</v>
      </c>
      <c r="P1571" s="319">
        <v>0</v>
      </c>
      <c r="Q1571" s="319">
        <v>0</v>
      </c>
      <c r="R1571" s="319">
        <v>0</v>
      </c>
      <c r="S1571" s="319">
        <v>1.4802779E-4</v>
      </c>
      <c r="T1571" s="319">
        <v>0</v>
      </c>
      <c r="U1571" s="319">
        <v>3.3136719000000001E-3</v>
      </c>
      <c r="V1571" s="319">
        <v>0</v>
      </c>
      <c r="W1571" s="319">
        <v>0</v>
      </c>
      <c r="X1571" s="319">
        <v>0</v>
      </c>
      <c r="Y1571" s="210"/>
      <c r="Z1571" s="320">
        <f t="shared" si="565"/>
        <v>0.17306535338345863</v>
      </c>
      <c r="AA1571" s="210"/>
      <c r="AB1571" s="321">
        <f t="shared" si="566"/>
        <v>2.3017691999999999E-2</v>
      </c>
      <c r="AC1571" s="321">
        <f t="shared" si="567"/>
        <v>2.6121433E-3</v>
      </c>
      <c r="AD1571" s="321">
        <f t="shared" si="577"/>
        <v>1.64098705E-3</v>
      </c>
      <c r="AE1571" s="321">
        <f t="shared" si="568"/>
        <v>1.64098705E-3</v>
      </c>
      <c r="AF1571" s="321">
        <f t="shared" si="569"/>
        <v>3.4616996900000002E-3</v>
      </c>
      <c r="AG1571"/>
      <c r="AH1571" s="121">
        <v>2.5716500999999998</v>
      </c>
      <c r="AI1571" s="121">
        <v>1.8206547</v>
      </c>
      <c r="AJ1571" s="121">
        <v>0.44919326999999998</v>
      </c>
      <c r="AK1571" s="121">
        <v>0</v>
      </c>
      <c r="AL1571" s="121">
        <v>1.0433684E-2</v>
      </c>
      <c r="AM1571" s="121">
        <v>0.23368421</v>
      </c>
      <c r="AN1571" s="121">
        <v>5.7684210999999999E-2</v>
      </c>
      <c r="AO1571"/>
      <c r="AP1571" s="282">
        <v>3.228065E-3</v>
      </c>
      <c r="AQ1571" s="282">
        <v>3.0607496E-3</v>
      </c>
      <c r="AR1571" s="282">
        <v>1.4235946E-4</v>
      </c>
      <c r="AS1571" s="283">
        <v>2.4955926000000001E-5</v>
      </c>
      <c r="AT1571" s="255">
        <f t="shared" si="570"/>
        <v>1.8349817825E-7</v>
      </c>
      <c r="AU1571" s="256">
        <f t="shared" si="571"/>
        <v>5.2647729050000002E-10</v>
      </c>
      <c r="AV1571" s="256">
        <f t="shared" si="572"/>
        <v>3.4952277169000004E-3</v>
      </c>
      <c r="AW1571" s="272">
        <v>1.6060465E-7</v>
      </c>
      <c r="AX1571" s="272">
        <v>4.8458300000000002E-10</v>
      </c>
      <c r="AY1571" s="272">
        <v>1.3239500000000001E-14</v>
      </c>
      <c r="AZ1571" s="273">
        <v>0</v>
      </c>
      <c r="BA1571" s="273">
        <v>0</v>
      </c>
      <c r="BB1571" s="272">
        <v>1.2737925E-10</v>
      </c>
      <c r="BC1571" s="272">
        <v>2.2766149000000001E-8</v>
      </c>
      <c r="BD1571" s="272">
        <v>1.8057058000000001E-11</v>
      </c>
      <c r="BE1571" s="272">
        <v>2.3823992999999999E-11</v>
      </c>
      <c r="BF1571" s="273">
        <v>0</v>
      </c>
      <c r="BG1571" s="273">
        <v>0</v>
      </c>
      <c r="BH1571" s="273">
        <v>0</v>
      </c>
      <c r="BI1571" s="273">
        <v>0</v>
      </c>
      <c r="BJ1571" s="273">
        <v>0</v>
      </c>
      <c r="BK1571" s="273">
        <v>0</v>
      </c>
      <c r="BL1571" s="273">
        <v>0</v>
      </c>
      <c r="BM1571" s="273">
        <v>0</v>
      </c>
      <c r="BN1571" s="272">
        <v>2.9877169000000001E-6</v>
      </c>
      <c r="BO1571" s="273">
        <v>3.4922400000000002E-3</v>
      </c>
      <c r="BP1571" s="273">
        <v>0</v>
      </c>
      <c r="BQ1571" s="273">
        <v>0</v>
      </c>
      <c r="BR1571" s="273">
        <v>0</v>
      </c>
      <c r="BS1571"/>
      <c r="BT1571" s="274">
        <v>8.4624609000000008E-6</v>
      </c>
      <c r="BU1571" s="274">
        <v>2.0618653999999999E-7</v>
      </c>
      <c r="BV1571" s="274">
        <v>4.8255214000000003E-6</v>
      </c>
      <c r="BW1571" s="121">
        <v>0</v>
      </c>
      <c r="BX1571" s="274">
        <v>2.1083264000000001E-7</v>
      </c>
      <c r="BY1571" s="274">
        <v>8.2462954999999998E-8</v>
      </c>
      <c r="BZ1571" s="121">
        <v>0</v>
      </c>
      <c r="CA1571" s="274">
        <v>1.2516102000000001E-7</v>
      </c>
      <c r="CB1571" s="121">
        <v>0</v>
      </c>
      <c r="CC1571" s="121">
        <v>0</v>
      </c>
      <c r="CD1571" s="121">
        <v>0</v>
      </c>
      <c r="CE1571" s="121">
        <v>0</v>
      </c>
      <c r="CF1571" s="121">
        <v>0</v>
      </c>
      <c r="CG1571" s="274">
        <v>1.6963752000000001E-7</v>
      </c>
      <c r="CH1571" s="274">
        <v>2.7712658000000001E-6</v>
      </c>
      <c r="CI1571" s="274">
        <v>7.1393046999999995E-8</v>
      </c>
      <c r="CJ1571" s="121">
        <v>0</v>
      </c>
      <c r="CK1571"/>
      <c r="CL1571" s="322">
        <v>0</v>
      </c>
      <c r="CM1571" s="322">
        <v>0.17306536</v>
      </c>
      <c r="CN1571" s="322">
        <v>3.4700347000000001E-3</v>
      </c>
      <c r="CO1571" s="322">
        <v>1.5998278E-4</v>
      </c>
      <c r="CP1571" s="322">
        <v>6.19959E-6</v>
      </c>
      <c r="CQ1571" s="322">
        <v>0</v>
      </c>
      <c r="CR1571" s="322">
        <v>0</v>
      </c>
      <c r="CS1571" s="322">
        <v>7.6550143000000002E-6</v>
      </c>
      <c r="CT1571" s="322">
        <v>0</v>
      </c>
      <c r="CU1571" s="322">
        <v>3.8726315999999997E-2</v>
      </c>
      <c r="CW1571" s="135"/>
      <c r="CX1571" s="78" t="s">
        <v>3461</v>
      </c>
    </row>
    <row r="1572" spans="1:102" ht="14.4" customHeight="1">
      <c r="B1572" s="168" t="s">
        <v>3700</v>
      </c>
      <c r="C1572" s="277" t="s">
        <v>3699</v>
      </c>
      <c r="D1572" s="277" t="s">
        <v>3199</v>
      </c>
      <c r="F1572"/>
      <c r="G1572" s="210"/>
      <c r="H1572" s="210"/>
      <c r="I1572" s="210"/>
      <c r="J1572" s="210"/>
      <c r="K1572" s="210"/>
      <c r="L1572" s="210"/>
      <c r="M1572" s="210"/>
      <c r="N1572" s="210"/>
      <c r="O1572" s="210"/>
      <c r="P1572" s="210"/>
      <c r="Q1572" s="210"/>
      <c r="R1572" s="210"/>
      <c r="S1572" s="210"/>
      <c r="T1572" s="210"/>
      <c r="U1572" s="210"/>
      <c r="V1572" s="210"/>
      <c r="W1572" s="210"/>
      <c r="X1572" s="210"/>
      <c r="Y1572" s="210"/>
      <c r="Z1572" s="210"/>
      <c r="AA1572" s="210"/>
      <c r="AB1572" s="210"/>
      <c r="AC1572" s="210"/>
      <c r="AD1572" s="210"/>
      <c r="AE1572" s="210"/>
      <c r="AF1572" s="210"/>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s="183"/>
      <c r="CW1572" s="164"/>
      <c r="CX1572" s="78"/>
    </row>
    <row r="1573" spans="1:102" ht="14.4" customHeight="1">
      <c r="A1573" t="s">
        <v>3200</v>
      </c>
      <c r="B1573" s="168" t="s">
        <v>3700</v>
      </c>
      <c r="C1573" s="279" t="str">
        <f t="shared" si="563"/>
        <v>B.046.08.101</v>
      </c>
      <c r="D1573" s="14" t="s">
        <v>3701</v>
      </c>
      <c r="E1573" s="278" t="s">
        <v>1810</v>
      </c>
      <c r="F1573" s="281" t="str">
        <f t="shared" si="564"/>
        <v>Electricity Alabama production</v>
      </c>
      <c r="G1573" s="319">
        <f t="shared" si="573"/>
        <v>2.6567820975E-2</v>
      </c>
      <c r="H1573" s="319">
        <f t="shared" si="574"/>
        <v>7.4992921000000001E-4</v>
      </c>
      <c r="I1573" s="319">
        <f t="shared" si="575"/>
        <v>1.74102999E-3</v>
      </c>
      <c r="J1573" s="319">
        <f t="shared" si="576"/>
        <v>7.670245775E-3</v>
      </c>
      <c r="K1573" s="319">
        <v>1.6406615999999999E-2</v>
      </c>
      <c r="L1573" s="319">
        <v>9.7156925999999997E-4</v>
      </c>
      <c r="M1573" s="319">
        <v>7.6946073000000003E-4</v>
      </c>
      <c r="N1573" s="319">
        <v>6.4645298000000004E-4</v>
      </c>
      <c r="O1573" s="319">
        <v>1.0347623E-4</v>
      </c>
      <c r="P1573" s="319">
        <v>0</v>
      </c>
      <c r="Q1573" s="319">
        <v>0</v>
      </c>
      <c r="R1573" s="319">
        <v>0</v>
      </c>
      <c r="S1573" s="319">
        <v>2.1483375E-5</v>
      </c>
      <c r="T1573" s="319">
        <v>0</v>
      </c>
      <c r="U1573" s="319">
        <v>7.6487624000000001E-3</v>
      </c>
      <c r="V1573" s="319">
        <v>0</v>
      </c>
      <c r="W1573" s="319">
        <v>0</v>
      </c>
      <c r="X1573" s="319">
        <v>0</v>
      </c>
      <c r="Y1573" s="210"/>
      <c r="Z1573" s="320">
        <f t="shared" si="565"/>
        <v>0.12335801503759397</v>
      </c>
      <c r="AA1573" s="210"/>
      <c r="AB1573" s="321">
        <f t="shared" si="566"/>
        <v>1.6406615999999999E-2</v>
      </c>
      <c r="AC1573" s="321">
        <f t="shared" si="567"/>
        <v>2.4909592000000001E-3</v>
      </c>
      <c r="AD1573" s="321">
        <f t="shared" si="577"/>
        <v>1.74102999E-3</v>
      </c>
      <c r="AE1573" s="321">
        <f t="shared" si="568"/>
        <v>1.74102999E-3</v>
      </c>
      <c r="AF1573" s="321">
        <f t="shared" si="569"/>
        <v>7.670245775E-3</v>
      </c>
      <c r="AG1573"/>
      <c r="AH1573" s="121">
        <v>2.6379543000000001</v>
      </c>
      <c r="AI1573" s="121">
        <v>1.4779910000000001</v>
      </c>
      <c r="AJ1573" s="121">
        <v>1.0368476</v>
      </c>
      <c r="AK1573" s="121">
        <v>0</v>
      </c>
      <c r="AL1573" s="121">
        <v>2.7326316E-2</v>
      </c>
      <c r="AM1573" s="121">
        <v>3.1578946999999999E-3</v>
      </c>
      <c r="AN1573" s="121">
        <v>9.2631579000000006E-2</v>
      </c>
      <c r="AO1573"/>
      <c r="AP1573" s="282">
        <v>2.5162678999999999E-3</v>
      </c>
      <c r="AQ1573" s="282">
        <v>2.3543763000000001E-3</v>
      </c>
      <c r="AR1573" s="282">
        <v>1.0482075E-4</v>
      </c>
      <c r="AS1573" s="283">
        <v>5.7070871999999999E-5</v>
      </c>
      <c r="AT1573" s="255">
        <f t="shared" ref="AT1573:AT1623" si="578">AW1573+AZ1573+BA1573+BB1573+BC1573+BK1573+BL1573+BP1573</f>
        <v>1.41149659911E-7</v>
      </c>
      <c r="AU1573" s="256">
        <f t="shared" ref="AU1573:AU1623" si="579">AX1573+AY1573+BD1573+BE1573+BF1573+BG1573+BH1573+BI1573+BJ1573+BM1573+BQ1573+BR1573</f>
        <v>3.8765071688829998E-10</v>
      </c>
      <c r="AV1573" s="256">
        <f t="shared" ref="AV1573:AV1623" si="580">BN1573+BO1573</f>
        <v>7.9931193094099993E-3</v>
      </c>
      <c r="AW1573" s="272">
        <v>1.1447624E-7</v>
      </c>
      <c r="AX1573" s="272">
        <v>3.4540245000000002E-10</v>
      </c>
      <c r="AY1573" s="272">
        <v>9.4368883000000005E-15</v>
      </c>
      <c r="AZ1573" s="273">
        <v>0</v>
      </c>
      <c r="BA1573" s="273">
        <v>0</v>
      </c>
      <c r="BB1573" s="272">
        <v>9.6122910999999994E-11</v>
      </c>
      <c r="BC1573" s="272">
        <v>2.6577296999999999E-8</v>
      </c>
      <c r="BD1573" s="272">
        <v>1.3626215E-11</v>
      </c>
      <c r="BE1573" s="272">
        <v>2.8612614999999999E-11</v>
      </c>
      <c r="BF1573" s="273">
        <v>0</v>
      </c>
      <c r="BG1573" s="273">
        <v>0</v>
      </c>
      <c r="BH1573" s="273">
        <v>0</v>
      </c>
      <c r="BI1573" s="273">
        <v>0</v>
      </c>
      <c r="BJ1573" s="273">
        <v>0</v>
      </c>
      <c r="BK1573" s="273">
        <v>0</v>
      </c>
      <c r="BL1573" s="273">
        <v>0</v>
      </c>
      <c r="BM1573" s="273">
        <v>0</v>
      </c>
      <c r="BN1573" s="272">
        <v>4.3360941000000001E-7</v>
      </c>
      <c r="BO1573" s="273">
        <v>7.9926857E-3</v>
      </c>
      <c r="BP1573" s="273">
        <v>0</v>
      </c>
      <c r="BQ1573" s="273">
        <v>0</v>
      </c>
      <c r="BR1573" s="273">
        <v>0</v>
      </c>
      <c r="BS1573"/>
      <c r="BT1573" s="274">
        <v>7.2669599999999998E-6</v>
      </c>
      <c r="BU1573" s="274">
        <v>2.2891030999999999E-7</v>
      </c>
      <c r="BV1573" s="274">
        <v>3.4395487999999998E-6</v>
      </c>
      <c r="BW1573" s="121">
        <v>0</v>
      </c>
      <c r="BX1573" s="274">
        <v>2.347768E-7</v>
      </c>
      <c r="BY1573" s="274">
        <v>6.2228183999999999E-8</v>
      </c>
      <c r="BZ1573" s="121">
        <v>0</v>
      </c>
      <c r="CA1573" s="274">
        <v>9.4448990999999995E-8</v>
      </c>
      <c r="CB1573" s="121">
        <v>0</v>
      </c>
      <c r="CC1573" s="121">
        <v>0</v>
      </c>
      <c r="CD1573" s="121">
        <v>0</v>
      </c>
      <c r="CE1573" s="121">
        <v>0</v>
      </c>
      <c r="CF1573" s="121">
        <v>0</v>
      </c>
      <c r="CG1573" s="274">
        <v>1.3277114E-7</v>
      </c>
      <c r="CH1573" s="274">
        <v>3.0639145000000001E-6</v>
      </c>
      <c r="CI1573" s="274">
        <v>1.0361321999999999E-8</v>
      </c>
      <c r="CJ1573" s="121">
        <v>0</v>
      </c>
      <c r="CK1573"/>
      <c r="CL1573" s="322">
        <v>0</v>
      </c>
      <c r="CM1573" s="322">
        <v>0.12335802</v>
      </c>
      <c r="CN1573" s="322">
        <v>2.6185571000000001E-3</v>
      </c>
      <c r="CO1573" s="322">
        <v>1.7088919E-4</v>
      </c>
      <c r="CP1573" s="322">
        <v>4.6783338000000004E-6</v>
      </c>
      <c r="CQ1573" s="322">
        <v>0</v>
      </c>
      <c r="CR1573" s="322">
        <v>0</v>
      </c>
      <c r="CS1573" s="322">
        <v>9.2679632000000004E-6</v>
      </c>
      <c r="CT1573" s="322">
        <v>0</v>
      </c>
      <c r="CU1573" s="322">
        <v>0.13004510999999999</v>
      </c>
      <c r="CW1573" s="142"/>
      <c r="CX1573" s="78" t="s">
        <v>3461</v>
      </c>
    </row>
    <row r="1574" spans="1:102" ht="14.4" customHeight="1">
      <c r="A1574" t="s">
        <v>3201</v>
      </c>
      <c r="B1574" s="168" t="s">
        <v>3700</v>
      </c>
      <c r="C1574" s="279" t="str">
        <f t="shared" si="563"/>
        <v>B.046.08.102</v>
      </c>
      <c r="D1574" s="14" t="s">
        <v>3701</v>
      </c>
      <c r="E1574" s="278" t="s">
        <v>1810</v>
      </c>
      <c r="F1574" s="281" t="str">
        <f t="shared" si="564"/>
        <v>Electricity Alaska production</v>
      </c>
      <c r="G1574" s="319">
        <f t="shared" si="573"/>
        <v>3.7949706090999999E-2</v>
      </c>
      <c r="H1574" s="319">
        <f t="shared" si="574"/>
        <v>5.7805732299999997E-3</v>
      </c>
      <c r="I1574" s="319">
        <f t="shared" si="575"/>
        <v>8.0305340000000006E-3</v>
      </c>
      <c r="J1574" s="319">
        <f t="shared" si="576"/>
        <v>6.2865861000000004E-5</v>
      </c>
      <c r="K1574" s="319">
        <v>2.4075732999999998E-2</v>
      </c>
      <c r="L1574" s="319">
        <v>1.3434674E-3</v>
      </c>
      <c r="M1574" s="319">
        <v>6.6870666000000004E-3</v>
      </c>
      <c r="N1574" s="319">
        <v>5.6180568999999996E-3</v>
      </c>
      <c r="O1574" s="319">
        <v>1.6251633000000001E-4</v>
      </c>
      <c r="P1574" s="319">
        <v>0</v>
      </c>
      <c r="Q1574" s="319">
        <v>0</v>
      </c>
      <c r="R1574" s="319">
        <v>0</v>
      </c>
      <c r="S1574" s="319">
        <v>6.2865861000000004E-5</v>
      </c>
      <c r="T1574" s="319">
        <v>0</v>
      </c>
      <c r="U1574" s="319">
        <v>0</v>
      </c>
      <c r="V1574" s="319">
        <v>0</v>
      </c>
      <c r="W1574" s="319">
        <v>0</v>
      </c>
      <c r="X1574" s="319">
        <v>0</v>
      </c>
      <c r="Y1574" s="210"/>
      <c r="Z1574" s="320">
        <f t="shared" si="565"/>
        <v>0.18102054887218044</v>
      </c>
      <c r="AA1574" s="210"/>
      <c r="AB1574" s="321">
        <f t="shared" si="566"/>
        <v>2.4075732999999998E-2</v>
      </c>
      <c r="AC1574" s="321">
        <f t="shared" si="567"/>
        <v>1.3811107229999999E-2</v>
      </c>
      <c r="AD1574" s="321">
        <f t="shared" si="577"/>
        <v>8.0305340000000006E-3</v>
      </c>
      <c r="AE1574" s="321">
        <f t="shared" si="568"/>
        <v>8.0305340000000006E-3</v>
      </c>
      <c r="AF1574" s="321">
        <f t="shared" si="569"/>
        <v>6.2865861000000004E-5</v>
      </c>
      <c r="AG1574"/>
      <c r="AH1574" s="121">
        <v>2.1778069000000002</v>
      </c>
      <c r="AI1574" s="121">
        <v>1.85667</v>
      </c>
      <c r="AJ1574" s="121">
        <v>0</v>
      </c>
      <c r="AK1574" s="121">
        <v>0</v>
      </c>
      <c r="AL1574" s="121">
        <v>7.4526315999999997E-3</v>
      </c>
      <c r="AM1574" s="121">
        <v>2.2105263E-2</v>
      </c>
      <c r="AN1574" s="121">
        <v>0.29157895</v>
      </c>
      <c r="AO1574"/>
      <c r="AP1574" s="282">
        <v>4.6131751000000002E-3</v>
      </c>
      <c r="AQ1574" s="282">
        <v>4.3250357999999999E-3</v>
      </c>
      <c r="AR1574" s="282">
        <v>1.9570300999999999E-4</v>
      </c>
      <c r="AS1574" s="283">
        <v>9.2436258000000006E-5</v>
      </c>
      <c r="AT1574" s="255">
        <f t="shared" si="578"/>
        <v>2.5929471466999998E-7</v>
      </c>
      <c r="AU1574" s="256">
        <f t="shared" si="579"/>
        <v>7.2375373707200006E-10</v>
      </c>
      <c r="AV1574" s="256">
        <f t="shared" si="580"/>
        <v>1.2946254852200001E-2</v>
      </c>
      <c r="AW1574" s="272">
        <v>1.6798707E-7</v>
      </c>
      <c r="AX1574" s="272">
        <v>5.0685754000000005E-10</v>
      </c>
      <c r="AY1574" s="272">
        <v>1.3848072000000001E-14</v>
      </c>
      <c r="AZ1574" s="273">
        <v>0</v>
      </c>
      <c r="BA1574" s="273">
        <v>0</v>
      </c>
      <c r="BB1574" s="272">
        <v>8.3536467000000002E-10</v>
      </c>
      <c r="BC1574" s="272">
        <v>9.0472280000000001E-8</v>
      </c>
      <c r="BD1574" s="272">
        <v>1.1841983000000001E-10</v>
      </c>
      <c r="BE1574" s="272">
        <v>9.8462519000000002E-11</v>
      </c>
      <c r="BF1574" s="273">
        <v>0</v>
      </c>
      <c r="BG1574" s="273">
        <v>0</v>
      </c>
      <c r="BH1574" s="273">
        <v>0</v>
      </c>
      <c r="BI1574" s="273">
        <v>0</v>
      </c>
      <c r="BJ1574" s="273">
        <v>0</v>
      </c>
      <c r="BK1574" s="273">
        <v>0</v>
      </c>
      <c r="BL1574" s="273">
        <v>0</v>
      </c>
      <c r="BM1574" s="273">
        <v>0</v>
      </c>
      <c r="BN1574" s="272">
        <v>1.2688522000000001E-6</v>
      </c>
      <c r="BO1574" s="273">
        <v>1.2944986E-2</v>
      </c>
      <c r="BP1574" s="273">
        <v>0</v>
      </c>
      <c r="BQ1574" s="273">
        <v>0</v>
      </c>
      <c r="BR1574" s="273">
        <v>0</v>
      </c>
      <c r="BS1574"/>
      <c r="BT1574" s="274">
        <v>1.1197435E-5</v>
      </c>
      <c r="BU1574" s="274">
        <v>9.5385526E-7</v>
      </c>
      <c r="BV1574" s="274">
        <v>5.0473333E-6</v>
      </c>
      <c r="BW1574" s="121">
        <v>0</v>
      </c>
      <c r="BX1574" s="274">
        <v>5.2791038000000002E-7</v>
      </c>
      <c r="BY1574" s="274">
        <v>5.4079954E-7</v>
      </c>
      <c r="BZ1574" s="121">
        <v>0</v>
      </c>
      <c r="CA1574" s="274">
        <v>8.2081731999999998E-7</v>
      </c>
      <c r="CB1574" s="121">
        <v>0</v>
      </c>
      <c r="CC1574" s="121">
        <v>0</v>
      </c>
      <c r="CD1574" s="121">
        <v>0</v>
      </c>
      <c r="CE1574" s="121">
        <v>0</v>
      </c>
      <c r="CF1574" s="121">
        <v>0</v>
      </c>
      <c r="CG1574" s="274">
        <v>1.0866410999999999E-6</v>
      </c>
      <c r="CH1574" s="274">
        <v>2.1897578999999999E-6</v>
      </c>
      <c r="CI1574" s="274">
        <v>3.0319883999999999E-8</v>
      </c>
      <c r="CJ1574" s="121">
        <v>0</v>
      </c>
      <c r="CK1574"/>
      <c r="CL1574" s="322">
        <v>0</v>
      </c>
      <c r="CM1574" s="322">
        <v>0.18102055</v>
      </c>
      <c r="CN1574" s="322">
        <v>2.2756802E-2</v>
      </c>
      <c r="CO1574" s="322">
        <v>7.7664672000000003E-4</v>
      </c>
      <c r="CP1574" s="322">
        <v>4.0657473999999997E-5</v>
      </c>
      <c r="CQ1574" s="322">
        <v>0</v>
      </c>
      <c r="CR1574" s="322">
        <v>0</v>
      </c>
      <c r="CS1574" s="322">
        <v>1.8875115999999999E-5</v>
      </c>
      <c r="CT1574" s="322">
        <v>0</v>
      </c>
      <c r="CU1574" s="322">
        <v>0.20045113000000001</v>
      </c>
      <c r="CW1574" s="142"/>
      <c r="CX1574" s="78" t="s">
        <v>3461</v>
      </c>
    </row>
    <row r="1575" spans="1:102" ht="14.4" customHeight="1">
      <c r="A1575" t="s">
        <v>3202</v>
      </c>
      <c r="B1575" s="168" t="s">
        <v>3700</v>
      </c>
      <c r="C1575" s="279" t="str">
        <f t="shared" si="563"/>
        <v>B.046.08.103</v>
      </c>
      <c r="D1575" s="14" t="s">
        <v>3701</v>
      </c>
      <c r="E1575" s="278" t="s">
        <v>1810</v>
      </c>
      <c r="F1575" s="281" t="str">
        <f t="shared" si="564"/>
        <v>Electricity Arizona production</v>
      </c>
      <c r="G1575" s="319">
        <f t="shared" si="573"/>
        <v>2.5092472649000001E-2</v>
      </c>
      <c r="H1575" s="319">
        <f t="shared" si="574"/>
        <v>9.3693773E-4</v>
      </c>
      <c r="I1575" s="319">
        <f t="shared" si="575"/>
        <v>1.5501912399999999E-3</v>
      </c>
      <c r="J1575" s="319">
        <f t="shared" si="576"/>
        <v>7.0024966790000007E-3</v>
      </c>
      <c r="K1575" s="319">
        <v>1.5602847E-2</v>
      </c>
      <c r="L1575" s="319">
        <v>5.7051922999999997E-4</v>
      </c>
      <c r="M1575" s="319">
        <v>9.7967200999999997E-4</v>
      </c>
      <c r="N1575" s="319">
        <v>8.2305941E-4</v>
      </c>
      <c r="O1575" s="319">
        <v>1.1387832000000001E-4</v>
      </c>
      <c r="P1575" s="319">
        <v>0</v>
      </c>
      <c r="Q1575" s="319">
        <v>0</v>
      </c>
      <c r="R1575" s="319">
        <v>0</v>
      </c>
      <c r="S1575" s="319">
        <v>9.0105879000000003E-5</v>
      </c>
      <c r="T1575" s="319">
        <v>0</v>
      </c>
      <c r="U1575" s="319">
        <v>6.9123908000000003E-3</v>
      </c>
      <c r="V1575" s="319">
        <v>0</v>
      </c>
      <c r="W1575" s="319">
        <v>0</v>
      </c>
      <c r="X1575" s="319">
        <v>0</v>
      </c>
      <c r="Y1575" s="210"/>
      <c r="Z1575" s="320">
        <f t="shared" si="565"/>
        <v>0.11731463909774435</v>
      </c>
      <c r="AA1575" s="210"/>
      <c r="AB1575" s="321">
        <f t="shared" si="566"/>
        <v>1.5602847E-2</v>
      </c>
      <c r="AC1575" s="321">
        <f t="shared" si="567"/>
        <v>2.4871289699999999E-3</v>
      </c>
      <c r="AD1575" s="321">
        <f t="shared" si="577"/>
        <v>1.5501912399999999E-3</v>
      </c>
      <c r="AE1575" s="321">
        <f t="shared" si="568"/>
        <v>1.5501912399999999E-3</v>
      </c>
      <c r="AF1575" s="321">
        <f t="shared" si="569"/>
        <v>7.0024966790000007E-3</v>
      </c>
      <c r="AG1575"/>
      <c r="AH1575" s="121">
        <v>2.5357756999999999</v>
      </c>
      <c r="AI1575" s="121">
        <v>1.4583699000000001</v>
      </c>
      <c r="AJ1575" s="121">
        <v>0.93702682999999998</v>
      </c>
      <c r="AK1575" s="121">
        <v>0</v>
      </c>
      <c r="AL1575" s="121">
        <v>2.4842104999999999E-3</v>
      </c>
      <c r="AM1575" s="121">
        <v>8.1052631999999999E-2</v>
      </c>
      <c r="AN1575" s="121">
        <v>5.6842104999999997E-2</v>
      </c>
      <c r="AO1575"/>
      <c r="AP1575" s="282">
        <v>2.3390934000000001E-3</v>
      </c>
      <c r="AQ1575" s="282">
        <v>2.1758109000000001E-3</v>
      </c>
      <c r="AR1575" s="283">
        <v>9.9552942999999998E-5</v>
      </c>
      <c r="AS1575" s="283">
        <v>6.3729529E-5</v>
      </c>
      <c r="AT1575" s="255">
        <f t="shared" si="578"/>
        <v>1.3044429602E-7</v>
      </c>
      <c r="AU1575" s="256">
        <f t="shared" si="579"/>
        <v>3.6816916956980002E-10</v>
      </c>
      <c r="AV1575" s="256">
        <f t="shared" si="580"/>
        <v>8.9257043507999997E-3</v>
      </c>
      <c r="AW1575" s="272">
        <v>1.0886798E-7</v>
      </c>
      <c r="AX1575" s="272">
        <v>3.2848099E-10</v>
      </c>
      <c r="AY1575" s="272">
        <v>8.9745697999999995E-15</v>
      </c>
      <c r="AZ1575" s="273">
        <v>0</v>
      </c>
      <c r="BA1575" s="273">
        <v>0</v>
      </c>
      <c r="BB1575" s="272">
        <v>1.2238302000000001E-10</v>
      </c>
      <c r="BC1575" s="272">
        <v>2.1453933E-8</v>
      </c>
      <c r="BD1575" s="272">
        <v>1.7348801E-11</v>
      </c>
      <c r="BE1575" s="272">
        <v>2.2330403999999999E-11</v>
      </c>
      <c r="BF1575" s="273">
        <v>0</v>
      </c>
      <c r="BG1575" s="273">
        <v>0</v>
      </c>
      <c r="BH1575" s="273">
        <v>0</v>
      </c>
      <c r="BI1575" s="273">
        <v>0</v>
      </c>
      <c r="BJ1575" s="273">
        <v>0</v>
      </c>
      <c r="BK1575" s="273">
        <v>0</v>
      </c>
      <c r="BL1575" s="273">
        <v>0</v>
      </c>
      <c r="BM1575" s="273">
        <v>0</v>
      </c>
      <c r="BN1575" s="272">
        <v>1.8186508000000001E-6</v>
      </c>
      <c r="BO1575" s="273">
        <v>8.9238857000000001E-3</v>
      </c>
      <c r="BP1575" s="273">
        <v>0</v>
      </c>
      <c r="BQ1575" s="273">
        <v>0</v>
      </c>
      <c r="BR1575" s="273">
        <v>0</v>
      </c>
      <c r="BS1575"/>
      <c r="BT1575" s="274">
        <v>6.9776316000000002E-6</v>
      </c>
      <c r="BU1575" s="274">
        <v>1.9424438999999999E-7</v>
      </c>
      <c r="BV1575" s="274">
        <v>3.2710434E-6</v>
      </c>
      <c r="BW1575" s="121">
        <v>0</v>
      </c>
      <c r="BX1575" s="274">
        <v>2.0285474999999999E-7</v>
      </c>
      <c r="BY1575" s="274">
        <v>7.9228487000000006E-8</v>
      </c>
      <c r="BZ1575" s="121">
        <v>0</v>
      </c>
      <c r="CA1575" s="274">
        <v>1.2025178999999999E-7</v>
      </c>
      <c r="CB1575" s="121">
        <v>0</v>
      </c>
      <c r="CC1575" s="121">
        <v>0</v>
      </c>
      <c r="CD1575" s="121">
        <v>0</v>
      </c>
      <c r="CE1575" s="121">
        <v>0</v>
      </c>
      <c r="CF1575" s="121">
        <v>0</v>
      </c>
      <c r="CG1575" s="274">
        <v>1.6273354999999999E-7</v>
      </c>
      <c r="CH1575" s="274">
        <v>2.9038175999999999E-6</v>
      </c>
      <c r="CI1575" s="274">
        <v>4.3457605000000001E-8</v>
      </c>
      <c r="CJ1575" s="121">
        <v>0</v>
      </c>
      <c r="CK1575"/>
      <c r="CL1575" s="322">
        <v>0</v>
      </c>
      <c r="CM1575" s="322">
        <v>0.11731464</v>
      </c>
      <c r="CN1575" s="322">
        <v>3.3339285000000001E-3</v>
      </c>
      <c r="CO1575" s="322">
        <v>1.5107031000000001E-4</v>
      </c>
      <c r="CP1575" s="322">
        <v>5.9564216999999998E-6</v>
      </c>
      <c r="CQ1575" s="322">
        <v>0</v>
      </c>
      <c r="CR1575" s="322">
        <v>0</v>
      </c>
      <c r="CS1575" s="322">
        <v>7.2901776000000002E-6</v>
      </c>
      <c r="CT1575" s="322">
        <v>0</v>
      </c>
      <c r="CU1575" s="322">
        <v>0.14815038</v>
      </c>
      <c r="CW1575" s="142"/>
      <c r="CX1575" s="78" t="s">
        <v>3461</v>
      </c>
    </row>
    <row r="1576" spans="1:102" ht="14.4" customHeight="1">
      <c r="A1576" t="s">
        <v>3203</v>
      </c>
      <c r="B1576" s="168" t="s">
        <v>3700</v>
      </c>
      <c r="C1576" s="279" t="str">
        <f t="shared" si="563"/>
        <v>B.046.08.104</v>
      </c>
      <c r="D1576" s="14" t="s">
        <v>3701</v>
      </c>
      <c r="E1576" s="278" t="s">
        <v>1810</v>
      </c>
      <c r="F1576" s="281" t="str">
        <f t="shared" si="564"/>
        <v>Electricity Arkansas production</v>
      </c>
      <c r="G1576" s="319">
        <f t="shared" si="573"/>
        <v>3.1423490438000003E-2</v>
      </c>
      <c r="H1576" s="319">
        <f t="shared" si="574"/>
        <v>9.868891700000001E-4</v>
      </c>
      <c r="I1576" s="319">
        <f t="shared" si="575"/>
        <v>3.2506990999999997E-3</v>
      </c>
      <c r="J1576" s="319">
        <f t="shared" si="576"/>
        <v>5.3690701679999994E-3</v>
      </c>
      <c r="K1576" s="319">
        <v>2.1816832000000001E-2</v>
      </c>
      <c r="L1576" s="319">
        <v>2.206015E-3</v>
      </c>
      <c r="M1576" s="319">
        <v>1.0446841E-3</v>
      </c>
      <c r="N1576" s="319">
        <v>8.7767849E-4</v>
      </c>
      <c r="O1576" s="319">
        <v>1.0921068E-4</v>
      </c>
      <c r="P1576" s="319">
        <v>0</v>
      </c>
      <c r="Q1576" s="319">
        <v>0</v>
      </c>
      <c r="R1576" s="319">
        <v>0</v>
      </c>
      <c r="S1576" s="319">
        <v>2.4438068000000002E-5</v>
      </c>
      <c r="T1576" s="319">
        <v>0</v>
      </c>
      <c r="U1576" s="319">
        <v>5.3446320999999998E-3</v>
      </c>
      <c r="V1576" s="319">
        <v>0</v>
      </c>
      <c r="W1576" s="319">
        <v>0</v>
      </c>
      <c r="X1576" s="319">
        <v>0</v>
      </c>
      <c r="Y1576" s="210"/>
      <c r="Z1576" s="320">
        <f t="shared" si="565"/>
        <v>0.16403633082706767</v>
      </c>
      <c r="AA1576" s="210"/>
      <c r="AB1576" s="321">
        <f t="shared" si="566"/>
        <v>2.1816832000000001E-2</v>
      </c>
      <c r="AC1576" s="321">
        <f t="shared" si="567"/>
        <v>4.2375882699999994E-3</v>
      </c>
      <c r="AD1576" s="321">
        <f t="shared" si="577"/>
        <v>3.2506990999999997E-3</v>
      </c>
      <c r="AE1576" s="321">
        <f t="shared" si="568"/>
        <v>3.2506990999999997E-3</v>
      </c>
      <c r="AF1576" s="321">
        <f t="shared" si="569"/>
        <v>5.3690701679999994E-3</v>
      </c>
      <c r="AG1576"/>
      <c r="AH1576" s="121">
        <v>2.7190273</v>
      </c>
      <c r="AI1576" s="121">
        <v>1.8881429999999999</v>
      </c>
      <c r="AJ1576" s="121">
        <v>0.72450528000000003</v>
      </c>
      <c r="AK1576" s="121">
        <v>0</v>
      </c>
      <c r="AL1576" s="121">
        <v>2.1115788999999999E-2</v>
      </c>
      <c r="AM1576" s="121">
        <v>8.4210525999999994E-3</v>
      </c>
      <c r="AN1576" s="121">
        <v>7.6842104999999994E-2</v>
      </c>
      <c r="AO1576"/>
      <c r="AP1576" s="282">
        <v>3.6053654999999999E-3</v>
      </c>
      <c r="AQ1576" s="282">
        <v>3.4036655999999999E-3</v>
      </c>
      <c r="AR1576" s="282">
        <v>1.4477861E-4</v>
      </c>
      <c r="AS1576" s="283">
        <v>5.6921315999999997E-5</v>
      </c>
      <c r="AT1576" s="255">
        <f t="shared" si="578"/>
        <v>2.0405669248E-7</v>
      </c>
      <c r="AU1576" s="256">
        <f t="shared" si="579"/>
        <v>5.3542384577899999E-10</v>
      </c>
      <c r="AV1576" s="256">
        <f t="shared" si="580"/>
        <v>7.9721731454199998E-3</v>
      </c>
      <c r="AW1576" s="272">
        <v>1.5222571999999999E-7</v>
      </c>
      <c r="AX1576" s="272">
        <v>4.5930173000000001E-10</v>
      </c>
      <c r="AY1576" s="272">
        <v>1.2548779E-14</v>
      </c>
      <c r="AZ1576" s="273">
        <v>0</v>
      </c>
      <c r="BA1576" s="273">
        <v>0</v>
      </c>
      <c r="BB1576" s="272">
        <v>1.3050447999999999E-10</v>
      </c>
      <c r="BC1576" s="272">
        <v>5.1700467999999997E-8</v>
      </c>
      <c r="BD1576" s="272">
        <v>1.8500085999999999E-11</v>
      </c>
      <c r="BE1576" s="272">
        <v>5.7609481E-11</v>
      </c>
      <c r="BF1576" s="273">
        <v>0</v>
      </c>
      <c r="BG1576" s="273">
        <v>0</v>
      </c>
      <c r="BH1576" s="273">
        <v>0</v>
      </c>
      <c r="BI1576" s="273">
        <v>0</v>
      </c>
      <c r="BJ1576" s="273">
        <v>0</v>
      </c>
      <c r="BK1576" s="273">
        <v>0</v>
      </c>
      <c r="BL1576" s="273">
        <v>0</v>
      </c>
      <c r="BM1576" s="273">
        <v>0</v>
      </c>
      <c r="BN1576" s="272">
        <v>4.9324542000000001E-7</v>
      </c>
      <c r="BO1576" s="273">
        <v>7.9716799000000005E-3</v>
      </c>
      <c r="BP1576" s="273">
        <v>0</v>
      </c>
      <c r="BQ1576" s="273">
        <v>0</v>
      </c>
      <c r="BR1576" s="273">
        <v>0</v>
      </c>
      <c r="BS1576"/>
      <c r="BT1576" s="274">
        <v>8.9907631000000008E-6</v>
      </c>
      <c r="BU1576" s="274">
        <v>4.4014281999999998E-7</v>
      </c>
      <c r="BV1576" s="274">
        <v>4.5737682E-6</v>
      </c>
      <c r="BW1576" s="121">
        <v>0</v>
      </c>
      <c r="BX1576" s="274">
        <v>3.9731113000000002E-7</v>
      </c>
      <c r="BY1576" s="274">
        <v>8.4486172999999999E-8</v>
      </c>
      <c r="BZ1576" s="121">
        <v>0</v>
      </c>
      <c r="CA1576" s="274">
        <v>1.2823183E-7</v>
      </c>
      <c r="CB1576" s="121">
        <v>0</v>
      </c>
      <c r="CC1576" s="121">
        <v>0</v>
      </c>
      <c r="CD1576" s="121">
        <v>0</v>
      </c>
      <c r="CE1576" s="121">
        <v>0</v>
      </c>
      <c r="CF1576" s="121">
        <v>0</v>
      </c>
      <c r="CG1576" s="274">
        <v>1.8865801999999999E-7</v>
      </c>
      <c r="CH1576" s="274">
        <v>3.1663786000000002E-6</v>
      </c>
      <c r="CI1576" s="274">
        <v>1.1786356E-8</v>
      </c>
      <c r="CJ1576" s="121">
        <v>0</v>
      </c>
      <c r="CK1576"/>
      <c r="CL1576" s="322">
        <v>0</v>
      </c>
      <c r="CM1576" s="322">
        <v>0.16403633000000001</v>
      </c>
      <c r="CN1576" s="322">
        <v>3.5551714999999999E-3</v>
      </c>
      <c r="CO1576" s="322">
        <v>3.2051627999999998E-4</v>
      </c>
      <c r="CP1576" s="322">
        <v>6.3516961000000004E-6</v>
      </c>
      <c r="CQ1576" s="322">
        <v>0</v>
      </c>
      <c r="CR1576" s="322">
        <v>0</v>
      </c>
      <c r="CS1576" s="322">
        <v>1.7211484999999998E-5</v>
      </c>
      <c r="CT1576" s="322">
        <v>0</v>
      </c>
      <c r="CU1576" s="322">
        <v>0.12320301</v>
      </c>
      <c r="CW1576" s="142"/>
      <c r="CX1576" s="78" t="s">
        <v>3461</v>
      </c>
    </row>
    <row r="1577" spans="1:102" ht="14.4" customHeight="1">
      <c r="A1577" t="s">
        <v>3204</v>
      </c>
      <c r="B1577" s="168" t="s">
        <v>3700</v>
      </c>
      <c r="C1577" s="279" t="str">
        <f t="shared" si="563"/>
        <v>B.046.08.105</v>
      </c>
      <c r="D1577" s="14" t="s">
        <v>3701</v>
      </c>
      <c r="E1577" s="278" t="s">
        <v>1810</v>
      </c>
      <c r="F1577" s="281" t="str">
        <f t="shared" si="564"/>
        <v>Electricity California production</v>
      </c>
      <c r="G1577" s="319">
        <f t="shared" si="573"/>
        <v>1.7697674279999999E-2</v>
      </c>
      <c r="H1577" s="319">
        <f t="shared" si="574"/>
        <v>1.2552524E-3</v>
      </c>
      <c r="I1577" s="319">
        <f t="shared" si="575"/>
        <v>1.7196388899999998E-3</v>
      </c>
      <c r="J1577" s="319">
        <f t="shared" si="576"/>
        <v>2.2436039900000002E-3</v>
      </c>
      <c r="K1577" s="319">
        <v>1.2479179E-2</v>
      </c>
      <c r="L1577" s="319">
        <v>3.6138738999999997E-4</v>
      </c>
      <c r="M1577" s="319">
        <v>1.3582514999999999E-3</v>
      </c>
      <c r="N1577" s="319">
        <v>1.1411183000000001E-3</v>
      </c>
      <c r="O1577" s="319">
        <v>1.141341E-4</v>
      </c>
      <c r="P1577" s="319">
        <v>0</v>
      </c>
      <c r="Q1577" s="319">
        <v>0</v>
      </c>
      <c r="R1577" s="319">
        <v>0</v>
      </c>
      <c r="S1577" s="319">
        <v>2.4827469E-4</v>
      </c>
      <c r="T1577" s="319">
        <v>0</v>
      </c>
      <c r="U1577" s="319">
        <v>1.9953293000000002E-3</v>
      </c>
      <c r="V1577" s="319">
        <v>0</v>
      </c>
      <c r="W1577" s="319">
        <v>0</v>
      </c>
      <c r="X1577" s="319">
        <v>0</v>
      </c>
      <c r="Y1577" s="210"/>
      <c r="Z1577" s="320">
        <f t="shared" si="565"/>
        <v>9.3828413533834587E-2</v>
      </c>
      <c r="AA1577" s="210"/>
      <c r="AB1577" s="321">
        <f t="shared" si="566"/>
        <v>1.2479179E-2</v>
      </c>
      <c r="AC1577" s="321">
        <f t="shared" si="567"/>
        <v>2.97489129E-3</v>
      </c>
      <c r="AD1577" s="321">
        <f t="shared" si="577"/>
        <v>1.7196388899999998E-3</v>
      </c>
      <c r="AE1577" s="321">
        <f t="shared" si="568"/>
        <v>1.7196388899999998E-3</v>
      </c>
      <c r="AF1577" s="321">
        <f t="shared" si="569"/>
        <v>2.2436039900000002E-3</v>
      </c>
      <c r="AG1577"/>
      <c r="AH1577" s="121">
        <v>1.8746172999999999</v>
      </c>
      <c r="AI1577" s="121">
        <v>1.2123459000000001</v>
      </c>
      <c r="AJ1577" s="121">
        <v>0.27048197000000002</v>
      </c>
      <c r="AK1577" s="121">
        <v>0</v>
      </c>
      <c r="AL1577" s="121">
        <v>4.9684210999999999E-2</v>
      </c>
      <c r="AM1577" s="121">
        <v>0.26631579</v>
      </c>
      <c r="AN1577" s="121">
        <v>7.5789473999999996E-2</v>
      </c>
      <c r="AO1577"/>
      <c r="AP1577" s="282">
        <v>1.9622456999999999E-3</v>
      </c>
      <c r="AQ1577" s="282">
        <v>1.8097584E-3</v>
      </c>
      <c r="AR1577" s="283">
        <v>8.3459332000000003E-5</v>
      </c>
      <c r="AS1577" s="283">
        <v>6.9027935000000006E-5</v>
      </c>
      <c r="AT1577" s="255">
        <f t="shared" si="578"/>
        <v>1.0849870608E-7</v>
      </c>
      <c r="AU1577" s="256">
        <f t="shared" si="579"/>
        <v>3.0865137387349999E-10</v>
      </c>
      <c r="AV1577" s="256">
        <f t="shared" si="580"/>
        <v>9.6677779487999993E-3</v>
      </c>
      <c r="AW1577" s="272">
        <v>8.7072766E-8</v>
      </c>
      <c r="AX1577" s="272">
        <v>2.6271955000000001E-10</v>
      </c>
      <c r="AY1577" s="272">
        <v>7.1778735000000002E-15</v>
      </c>
      <c r="AZ1577" s="273">
        <v>0</v>
      </c>
      <c r="BA1577" s="273">
        <v>0</v>
      </c>
      <c r="BB1577" s="272">
        <v>1.6967607999999999E-10</v>
      </c>
      <c r="BC1577" s="272">
        <v>2.1256264E-8</v>
      </c>
      <c r="BD1577" s="272">
        <v>2.4052983E-11</v>
      </c>
      <c r="BE1577" s="272">
        <v>2.1871663000000001E-11</v>
      </c>
      <c r="BF1577" s="273">
        <v>0</v>
      </c>
      <c r="BG1577" s="273">
        <v>0</v>
      </c>
      <c r="BH1577" s="273">
        <v>0</v>
      </c>
      <c r="BI1577" s="273">
        <v>0</v>
      </c>
      <c r="BJ1577" s="273">
        <v>0</v>
      </c>
      <c r="BK1577" s="273">
        <v>0</v>
      </c>
      <c r="BL1577" s="273">
        <v>0</v>
      </c>
      <c r="BM1577" s="273">
        <v>0</v>
      </c>
      <c r="BN1577" s="272">
        <v>5.0110488E-6</v>
      </c>
      <c r="BO1577" s="273">
        <v>9.6627668999999996E-3</v>
      </c>
      <c r="BP1577" s="273">
        <v>0</v>
      </c>
      <c r="BQ1577" s="273">
        <v>0</v>
      </c>
      <c r="BR1577" s="273">
        <v>0</v>
      </c>
      <c r="BS1577"/>
      <c r="BT1577" s="274">
        <v>5.3796908E-6</v>
      </c>
      <c r="BU1577" s="274">
        <v>2.0665186000000001E-7</v>
      </c>
      <c r="BV1577" s="274">
        <v>2.6161851000000002E-6</v>
      </c>
      <c r="BW1577" s="121">
        <v>0</v>
      </c>
      <c r="BX1577" s="274">
        <v>1.9047309E-7</v>
      </c>
      <c r="BY1577" s="274">
        <v>1.0984513999999999E-7</v>
      </c>
      <c r="BZ1577" s="121">
        <v>0</v>
      </c>
      <c r="CA1577" s="274">
        <v>1.6672128000000001E-7</v>
      </c>
      <c r="CB1577" s="121">
        <v>0</v>
      </c>
      <c r="CC1577" s="121">
        <v>0</v>
      </c>
      <c r="CD1577" s="121">
        <v>0</v>
      </c>
      <c r="CE1577" s="121">
        <v>0</v>
      </c>
      <c r="CF1577" s="121">
        <v>0</v>
      </c>
      <c r="CG1577" s="274">
        <v>2.2155231999999999E-7</v>
      </c>
      <c r="CH1577" s="274">
        <v>1.7485204E-6</v>
      </c>
      <c r="CI1577" s="274">
        <v>1.1974162000000001E-7</v>
      </c>
      <c r="CJ1577" s="121">
        <v>0</v>
      </c>
      <c r="CK1577"/>
      <c r="CL1577" s="322">
        <v>0</v>
      </c>
      <c r="CM1577" s="322">
        <v>9.3828411E-2</v>
      </c>
      <c r="CN1577" s="322">
        <v>4.6222748999999999E-3</v>
      </c>
      <c r="CO1577" s="322">
        <v>1.6658126999999999E-4</v>
      </c>
      <c r="CP1577" s="322">
        <v>8.2581910000000004E-6</v>
      </c>
      <c r="CQ1577" s="322">
        <v>0</v>
      </c>
      <c r="CR1577" s="322">
        <v>0</v>
      </c>
      <c r="CS1577" s="322">
        <v>6.3966121000000001E-6</v>
      </c>
      <c r="CT1577" s="322">
        <v>0</v>
      </c>
      <c r="CU1577" s="322">
        <v>0.16358856999999999</v>
      </c>
      <c r="CW1577" s="142"/>
      <c r="CX1577" s="78" t="s">
        <v>3461</v>
      </c>
    </row>
    <row r="1578" spans="1:102" ht="14.4" customHeight="1">
      <c r="A1578" t="s">
        <v>3205</v>
      </c>
      <c r="B1578" s="168" t="s">
        <v>3700</v>
      </c>
      <c r="C1578" s="279" t="str">
        <f t="shared" si="563"/>
        <v>B.046.08.106</v>
      </c>
      <c r="D1578" s="14" t="s">
        <v>3701</v>
      </c>
      <c r="E1578" s="278" t="s">
        <v>1810</v>
      </c>
      <c r="F1578" s="281" t="str">
        <f t="shared" si="564"/>
        <v>Electricity Colorado production</v>
      </c>
      <c r="G1578" s="319">
        <f t="shared" si="573"/>
        <v>2.6793831769999998E-2</v>
      </c>
      <c r="H1578" s="319">
        <f t="shared" si="574"/>
        <v>9.0168170999999997E-4</v>
      </c>
      <c r="I1578" s="319">
        <f t="shared" si="575"/>
        <v>1.61091377E-3</v>
      </c>
      <c r="J1578" s="319">
        <f t="shared" si="576"/>
        <v>1.2592729E-4</v>
      </c>
      <c r="K1578" s="319">
        <v>2.4155309E-2</v>
      </c>
      <c r="L1578" s="319">
        <v>6.5691171999999998E-4</v>
      </c>
      <c r="M1578" s="319">
        <v>9.5400205000000004E-4</v>
      </c>
      <c r="N1578" s="319">
        <v>8.0149311000000001E-4</v>
      </c>
      <c r="O1578" s="319">
        <v>1.001886E-4</v>
      </c>
      <c r="P1578" s="319">
        <v>0</v>
      </c>
      <c r="Q1578" s="319">
        <v>0</v>
      </c>
      <c r="R1578" s="319">
        <v>0</v>
      </c>
      <c r="S1578" s="319">
        <v>1.2592729E-4</v>
      </c>
      <c r="T1578" s="319">
        <v>0</v>
      </c>
      <c r="U1578" s="319">
        <v>0</v>
      </c>
      <c r="V1578" s="319">
        <v>0</v>
      </c>
      <c r="W1578" s="319">
        <v>0</v>
      </c>
      <c r="X1578" s="319">
        <v>0</v>
      </c>
      <c r="Y1578" s="210"/>
      <c r="Z1578" s="320">
        <f t="shared" si="565"/>
        <v>0.18161886466165411</v>
      </c>
      <c r="AA1578" s="210"/>
      <c r="AB1578" s="321">
        <f t="shared" si="566"/>
        <v>2.4155309E-2</v>
      </c>
      <c r="AC1578" s="321">
        <f t="shared" si="567"/>
        <v>2.5125954800000001E-3</v>
      </c>
      <c r="AD1578" s="321">
        <f t="shared" si="577"/>
        <v>1.61091377E-3</v>
      </c>
      <c r="AE1578" s="321">
        <f t="shared" si="568"/>
        <v>1.61091377E-3</v>
      </c>
      <c r="AF1578" s="321">
        <f t="shared" si="569"/>
        <v>1.2592729E-4</v>
      </c>
      <c r="AG1578"/>
      <c r="AH1578" s="121">
        <v>2.2681113000000002</v>
      </c>
      <c r="AI1578" s="121">
        <v>1.9220902</v>
      </c>
      <c r="AJ1578" s="121">
        <v>0</v>
      </c>
      <c r="AK1578" s="121">
        <v>0</v>
      </c>
      <c r="AL1578" s="121">
        <v>4.9684211000000002E-3</v>
      </c>
      <c r="AM1578" s="121">
        <v>0.31157895000000002</v>
      </c>
      <c r="AN1578" s="121">
        <v>2.9473684E-2</v>
      </c>
      <c r="AO1578"/>
      <c r="AP1578" s="282">
        <v>3.3886770000000001E-3</v>
      </c>
      <c r="AQ1578" s="282">
        <v>3.1896463000000001E-3</v>
      </c>
      <c r="AR1578" s="282">
        <v>1.4853885E-4</v>
      </c>
      <c r="AS1578" s="283">
        <v>5.0491826999999997E-5</v>
      </c>
      <c r="AT1578" s="255">
        <f t="shared" si="578"/>
        <v>1.9122580125999998E-7</v>
      </c>
      <c r="AU1578" s="256">
        <f t="shared" si="579"/>
        <v>5.4933005284300004E-10</v>
      </c>
      <c r="AV1578" s="256">
        <f t="shared" si="580"/>
        <v>7.0716845516E-3</v>
      </c>
      <c r="AW1578" s="272">
        <v>1.6854230999999999E-7</v>
      </c>
      <c r="AX1578" s="272">
        <v>5.0853282000000005E-10</v>
      </c>
      <c r="AY1578" s="272">
        <v>1.3893843E-14</v>
      </c>
      <c r="AZ1578" s="273">
        <v>0</v>
      </c>
      <c r="BA1578" s="273">
        <v>0</v>
      </c>
      <c r="BB1578" s="272">
        <v>1.1917626000000001E-10</v>
      </c>
      <c r="BC1578" s="272">
        <v>2.2564315000000001E-8</v>
      </c>
      <c r="BD1578" s="272">
        <v>1.6894217000000001E-11</v>
      </c>
      <c r="BE1578" s="272">
        <v>2.3889122000000001E-11</v>
      </c>
      <c r="BF1578" s="273">
        <v>0</v>
      </c>
      <c r="BG1578" s="273">
        <v>0</v>
      </c>
      <c r="BH1578" s="273">
        <v>0</v>
      </c>
      <c r="BI1578" s="273">
        <v>0</v>
      </c>
      <c r="BJ1578" s="273">
        <v>0</v>
      </c>
      <c r="BK1578" s="273">
        <v>0</v>
      </c>
      <c r="BL1578" s="273">
        <v>0</v>
      </c>
      <c r="BM1578" s="273">
        <v>0</v>
      </c>
      <c r="BN1578" s="272">
        <v>2.5416515999999999E-6</v>
      </c>
      <c r="BO1578" s="273">
        <v>7.0691429000000004E-3</v>
      </c>
      <c r="BP1578" s="273">
        <v>0</v>
      </c>
      <c r="BQ1578" s="273">
        <v>0</v>
      </c>
      <c r="BR1578" s="273">
        <v>0</v>
      </c>
      <c r="BS1578"/>
      <c r="BT1578" s="274">
        <v>8.1709505999999997E-6</v>
      </c>
      <c r="BU1578" s="274">
        <v>2.0393491E-7</v>
      </c>
      <c r="BV1578" s="274">
        <v>5.0640158999999998E-6</v>
      </c>
      <c r="BW1578" s="121">
        <v>0</v>
      </c>
      <c r="BX1578" s="274">
        <v>2.0013184999999999E-7</v>
      </c>
      <c r="BY1578" s="274">
        <v>7.7152494999999997E-8</v>
      </c>
      <c r="BZ1578" s="121">
        <v>0</v>
      </c>
      <c r="CA1578" s="274">
        <v>1.1710088E-7</v>
      </c>
      <c r="CB1578" s="121">
        <v>0</v>
      </c>
      <c r="CC1578" s="121">
        <v>0</v>
      </c>
      <c r="CD1578" s="121">
        <v>0</v>
      </c>
      <c r="CE1578" s="121">
        <v>0</v>
      </c>
      <c r="CF1578" s="121">
        <v>0</v>
      </c>
      <c r="CG1578" s="274">
        <v>1.5942894000000001E-7</v>
      </c>
      <c r="CH1578" s="274">
        <v>2.2884515E-6</v>
      </c>
      <c r="CI1578" s="274">
        <v>6.0734087000000004E-8</v>
      </c>
      <c r="CJ1578" s="121">
        <v>0</v>
      </c>
      <c r="CK1578"/>
      <c r="CL1578" s="322">
        <v>0</v>
      </c>
      <c r="CM1578" s="322">
        <v>0.18161886999999999</v>
      </c>
      <c r="CN1578" s="322">
        <v>3.2465709000000001E-3</v>
      </c>
      <c r="CO1578" s="322">
        <v>1.5722429E-4</v>
      </c>
      <c r="CP1578" s="322">
        <v>5.8003479999999998E-6</v>
      </c>
      <c r="CQ1578" s="322">
        <v>0</v>
      </c>
      <c r="CR1578" s="322">
        <v>0</v>
      </c>
      <c r="CS1578" s="322">
        <v>7.4501590999999997E-6</v>
      </c>
      <c r="CT1578" s="322">
        <v>0</v>
      </c>
      <c r="CU1578" s="322">
        <v>0.10554887</v>
      </c>
      <c r="CW1578" s="142"/>
      <c r="CX1578" s="78" t="s">
        <v>3461</v>
      </c>
    </row>
    <row r="1579" spans="1:102" ht="14.4" customHeight="1">
      <c r="A1579" t="s">
        <v>3206</v>
      </c>
      <c r="B1579" s="168" t="s">
        <v>3700</v>
      </c>
      <c r="C1579" s="279" t="str">
        <f t="shared" si="563"/>
        <v>B.046.08.107</v>
      </c>
      <c r="D1579" s="14" t="s">
        <v>3701</v>
      </c>
      <c r="E1579" s="278" t="s">
        <v>1810</v>
      </c>
      <c r="F1579" s="281" t="str">
        <f t="shared" si="564"/>
        <v>Electricity Connecticut production</v>
      </c>
      <c r="G1579" s="319">
        <f t="shared" si="573"/>
        <v>2.4631633966399998E-2</v>
      </c>
      <c r="H1579" s="319">
        <f t="shared" si="574"/>
        <v>8.6219265999999998E-4</v>
      </c>
      <c r="I1579" s="319">
        <f t="shared" si="575"/>
        <v>1.39424209E-3</v>
      </c>
      <c r="J1579" s="319">
        <f t="shared" si="576"/>
        <v>9.2738552163999996E-3</v>
      </c>
      <c r="K1579" s="319">
        <v>1.3101343999999999E-2</v>
      </c>
      <c r="L1579" s="319">
        <v>5.1719050000000001E-4</v>
      </c>
      <c r="M1579" s="319">
        <v>8.7705159000000003E-4</v>
      </c>
      <c r="N1579" s="319">
        <v>7.3684412000000002E-4</v>
      </c>
      <c r="O1579" s="319">
        <v>1.2534853999999999E-4</v>
      </c>
      <c r="P1579" s="319">
        <v>0</v>
      </c>
      <c r="Q1579" s="319">
        <v>0</v>
      </c>
      <c r="R1579" s="319">
        <v>0</v>
      </c>
      <c r="S1579" s="319">
        <v>9.8262163999999994E-6</v>
      </c>
      <c r="T1579" s="319">
        <v>0</v>
      </c>
      <c r="U1579" s="319">
        <v>9.264029E-3</v>
      </c>
      <c r="V1579" s="319">
        <v>0</v>
      </c>
      <c r="W1579" s="319">
        <v>0</v>
      </c>
      <c r="X1579" s="319">
        <v>0</v>
      </c>
      <c r="Y1579" s="210"/>
      <c r="Z1579" s="320">
        <f t="shared" si="565"/>
        <v>9.8506345864661643E-2</v>
      </c>
      <c r="AA1579" s="210"/>
      <c r="AB1579" s="321">
        <f t="shared" si="566"/>
        <v>1.3101343999999999E-2</v>
      </c>
      <c r="AC1579" s="321">
        <f t="shared" si="567"/>
        <v>2.2564347499999999E-3</v>
      </c>
      <c r="AD1579" s="321">
        <f t="shared" si="577"/>
        <v>1.39424209E-3</v>
      </c>
      <c r="AE1579" s="321">
        <f t="shared" si="568"/>
        <v>1.39424209E-3</v>
      </c>
      <c r="AF1579" s="321">
        <f t="shared" si="569"/>
        <v>9.2738552163999996E-3</v>
      </c>
      <c r="AG1579"/>
      <c r="AH1579" s="121">
        <v>2.6349041999999998</v>
      </c>
      <c r="AI1579" s="121">
        <v>1.3246108999999999</v>
      </c>
      <c r="AJ1579" s="121">
        <v>1.2558092000000001</v>
      </c>
      <c r="AK1579" s="121">
        <v>0</v>
      </c>
      <c r="AL1579" s="121">
        <v>3.9747367999999998E-2</v>
      </c>
      <c r="AM1579" s="121">
        <v>7.3684210999999996E-3</v>
      </c>
      <c r="AN1579" s="121">
        <v>7.3684210999999996E-3</v>
      </c>
      <c r="AO1579"/>
      <c r="AP1579" s="282">
        <v>2.0130079000000001E-3</v>
      </c>
      <c r="AQ1579" s="282">
        <v>1.8550487E-3</v>
      </c>
      <c r="AR1579" s="283">
        <v>8.4225331000000006E-5</v>
      </c>
      <c r="AS1579" s="283">
        <v>7.3733869000000004E-5</v>
      </c>
      <c r="AT1579" s="255">
        <f t="shared" si="578"/>
        <v>1.1121395241999999E-7</v>
      </c>
      <c r="AU1579" s="256">
        <f t="shared" si="579"/>
        <v>3.1148421073549998E-10</v>
      </c>
      <c r="AV1579" s="256">
        <f t="shared" si="580"/>
        <v>1.0326872327299999E-2</v>
      </c>
      <c r="AW1579" s="272">
        <v>9.1413889999999999E-8</v>
      </c>
      <c r="AX1579" s="272">
        <v>2.7581776999999998E-10</v>
      </c>
      <c r="AY1579" s="272">
        <v>7.5357354999999997E-15</v>
      </c>
      <c r="AZ1579" s="273">
        <v>0</v>
      </c>
      <c r="BA1579" s="273">
        <v>0</v>
      </c>
      <c r="BB1579" s="272">
        <v>1.0956342E-10</v>
      </c>
      <c r="BC1579" s="272">
        <v>1.9690499E-8</v>
      </c>
      <c r="BD1579" s="272">
        <v>1.5531518000000001E-11</v>
      </c>
      <c r="BE1579" s="272">
        <v>2.0127387E-11</v>
      </c>
      <c r="BF1579" s="273">
        <v>0</v>
      </c>
      <c r="BG1579" s="273">
        <v>0</v>
      </c>
      <c r="BH1579" s="273">
        <v>0</v>
      </c>
      <c r="BI1579" s="273">
        <v>0</v>
      </c>
      <c r="BJ1579" s="273">
        <v>0</v>
      </c>
      <c r="BK1579" s="273">
        <v>0</v>
      </c>
      <c r="BL1579" s="273">
        <v>0</v>
      </c>
      <c r="BM1579" s="273">
        <v>0</v>
      </c>
      <c r="BN1579" s="272">
        <v>1.983273E-7</v>
      </c>
      <c r="BO1579" s="273">
        <v>1.0326673999999999E-2</v>
      </c>
      <c r="BP1579" s="273">
        <v>0</v>
      </c>
      <c r="BQ1579" s="273">
        <v>0</v>
      </c>
      <c r="BR1579" s="273">
        <v>0</v>
      </c>
      <c r="BS1579"/>
      <c r="BT1579" s="274">
        <v>6.5899354999999998E-6</v>
      </c>
      <c r="BU1579" s="274">
        <v>1.7483556999999999E-7</v>
      </c>
      <c r="BV1579" s="274">
        <v>2.7466183E-6</v>
      </c>
      <c r="BW1579" s="121">
        <v>0</v>
      </c>
      <c r="BX1579" s="274">
        <v>2.0332255000000001E-7</v>
      </c>
      <c r="BY1579" s="274">
        <v>7.0929320999999999E-8</v>
      </c>
      <c r="BZ1579" s="121">
        <v>0</v>
      </c>
      <c r="CA1579" s="274">
        <v>1.0765544E-7</v>
      </c>
      <c r="CB1579" s="121">
        <v>0</v>
      </c>
      <c r="CC1579" s="121">
        <v>0</v>
      </c>
      <c r="CD1579" s="121">
        <v>0</v>
      </c>
      <c r="CE1579" s="121">
        <v>0</v>
      </c>
      <c r="CF1579" s="121">
        <v>0</v>
      </c>
      <c r="CG1579" s="274">
        <v>1.4574815E-7</v>
      </c>
      <c r="CH1579" s="274">
        <v>3.1360870000000002E-6</v>
      </c>
      <c r="CI1579" s="274">
        <v>4.739134E-9</v>
      </c>
      <c r="CJ1579" s="121">
        <v>0</v>
      </c>
      <c r="CK1579"/>
      <c r="CL1579" s="322">
        <v>0</v>
      </c>
      <c r="CM1579" s="322">
        <v>9.8506346999999994E-2</v>
      </c>
      <c r="CN1579" s="322">
        <v>2.9847003E-3</v>
      </c>
      <c r="CO1579" s="322">
        <v>1.3588765000000001E-4</v>
      </c>
      <c r="CP1579" s="322">
        <v>5.3324878999999999E-6</v>
      </c>
      <c r="CQ1579" s="322">
        <v>0</v>
      </c>
      <c r="CR1579" s="322">
        <v>0</v>
      </c>
      <c r="CS1579" s="322">
        <v>7.1492768E-6</v>
      </c>
      <c r="CT1579" s="322">
        <v>0</v>
      </c>
      <c r="CU1579" s="322">
        <v>0.17678194999999999</v>
      </c>
      <c r="CW1579" s="142"/>
      <c r="CX1579" s="78" t="s">
        <v>3461</v>
      </c>
    </row>
    <row r="1580" spans="1:102" ht="14.4" customHeight="1">
      <c r="A1580" t="s">
        <v>3207</v>
      </c>
      <c r="B1580" s="168" t="s">
        <v>3700</v>
      </c>
      <c r="C1580" s="279" t="str">
        <f t="shared" si="563"/>
        <v>B.046.08.108</v>
      </c>
      <c r="D1580" s="14" t="s">
        <v>3701</v>
      </c>
      <c r="E1580" s="278" t="s">
        <v>1810</v>
      </c>
      <c r="F1580" s="281" t="str">
        <f t="shared" si="564"/>
        <v>Electricity Delaware production</v>
      </c>
      <c r="G1580" s="319">
        <f t="shared" si="573"/>
        <v>3.1716395768999997E-2</v>
      </c>
      <c r="H1580" s="319">
        <f t="shared" si="574"/>
        <v>1.6021992600000002E-3</v>
      </c>
      <c r="I1580" s="319">
        <f t="shared" si="575"/>
        <v>2.5335260700000001E-3</v>
      </c>
      <c r="J1580" s="319">
        <f t="shared" si="576"/>
        <v>1.8321439E-5</v>
      </c>
      <c r="K1580" s="319">
        <v>2.7562349E-2</v>
      </c>
      <c r="L1580" s="319">
        <v>8.6533086999999998E-4</v>
      </c>
      <c r="M1580" s="319">
        <v>1.6681952E-3</v>
      </c>
      <c r="N1580" s="319">
        <v>1.4015137000000001E-3</v>
      </c>
      <c r="O1580" s="319">
        <v>2.0068555999999999E-4</v>
      </c>
      <c r="P1580" s="319">
        <v>0</v>
      </c>
      <c r="Q1580" s="319">
        <v>0</v>
      </c>
      <c r="R1580" s="319">
        <v>0</v>
      </c>
      <c r="S1580" s="319">
        <v>1.8321439E-5</v>
      </c>
      <c r="T1580" s="319">
        <v>0</v>
      </c>
      <c r="U1580" s="319">
        <v>0</v>
      </c>
      <c r="V1580" s="319">
        <v>0</v>
      </c>
      <c r="W1580" s="319">
        <v>0</v>
      </c>
      <c r="X1580" s="319">
        <v>0</v>
      </c>
      <c r="Y1580" s="210"/>
      <c r="Z1580" s="320">
        <f t="shared" si="565"/>
        <v>0.20723570676691727</v>
      </c>
      <c r="AA1580" s="210"/>
      <c r="AB1580" s="321">
        <f t="shared" si="566"/>
        <v>2.7562349E-2</v>
      </c>
      <c r="AC1580" s="321">
        <f t="shared" si="567"/>
        <v>4.1357253300000002E-3</v>
      </c>
      <c r="AD1580" s="321">
        <f t="shared" si="577"/>
        <v>2.5335260700000001E-3</v>
      </c>
      <c r="AE1580" s="321">
        <f t="shared" si="568"/>
        <v>2.5335260700000001E-3</v>
      </c>
      <c r="AF1580" s="321">
        <f t="shared" si="569"/>
        <v>1.8321439E-5</v>
      </c>
      <c r="AG1580"/>
      <c r="AH1580" s="121">
        <v>2.3199632000000001</v>
      </c>
      <c r="AI1580" s="121">
        <v>2.2372896</v>
      </c>
      <c r="AJ1580" s="121">
        <v>0</v>
      </c>
      <c r="AK1580" s="121">
        <v>0</v>
      </c>
      <c r="AL1580" s="121">
        <v>6.5831579000000001E-2</v>
      </c>
      <c r="AM1580" s="121">
        <v>1.6842105E-2</v>
      </c>
      <c r="AN1580" s="121">
        <v>0</v>
      </c>
      <c r="AO1580"/>
      <c r="AP1580" s="282">
        <v>4.0814273999999996E-3</v>
      </c>
      <c r="AQ1580" s="282">
        <v>3.7902539999999998E-3</v>
      </c>
      <c r="AR1580" s="282">
        <v>1.7456924000000001E-4</v>
      </c>
      <c r="AS1580" s="282">
        <v>1.1660414000000001E-4</v>
      </c>
      <c r="AT1580" s="255">
        <f t="shared" si="578"/>
        <v>2.2723346100999998E-7</v>
      </c>
      <c r="AU1580" s="256">
        <f t="shared" si="579"/>
        <v>6.4559632253200003E-10</v>
      </c>
      <c r="AV1580" s="256">
        <f t="shared" si="580"/>
        <v>1.6331111790519999E-2</v>
      </c>
      <c r="AW1580" s="272">
        <v>1.9231474E-7</v>
      </c>
      <c r="AX1580" s="272">
        <v>5.8025998000000004E-10</v>
      </c>
      <c r="AY1580" s="272">
        <v>1.5853532000000001E-14</v>
      </c>
      <c r="AZ1580" s="273">
        <v>0</v>
      </c>
      <c r="BA1580" s="273">
        <v>0</v>
      </c>
      <c r="BB1580" s="272">
        <v>2.0839501E-10</v>
      </c>
      <c r="BC1580" s="272">
        <v>3.4710326000000002E-8</v>
      </c>
      <c r="BD1580" s="272">
        <v>2.9541711000000001E-11</v>
      </c>
      <c r="BE1580" s="272">
        <v>3.5778777999999997E-11</v>
      </c>
      <c r="BF1580" s="273">
        <v>0</v>
      </c>
      <c r="BG1580" s="273">
        <v>0</v>
      </c>
      <c r="BH1580" s="273">
        <v>0</v>
      </c>
      <c r="BI1580" s="273">
        <v>0</v>
      </c>
      <c r="BJ1580" s="273">
        <v>0</v>
      </c>
      <c r="BK1580" s="273">
        <v>0</v>
      </c>
      <c r="BL1580" s="273">
        <v>0</v>
      </c>
      <c r="BM1580" s="273">
        <v>0</v>
      </c>
      <c r="BN1580" s="272">
        <v>3.6979052000000001E-7</v>
      </c>
      <c r="BO1580" s="273">
        <v>1.6330741999999999E-2</v>
      </c>
      <c r="BP1580" s="273">
        <v>0</v>
      </c>
      <c r="BQ1580" s="273">
        <v>0</v>
      </c>
      <c r="BR1580" s="273">
        <v>0</v>
      </c>
      <c r="BS1580"/>
      <c r="BT1580" s="274">
        <v>9.6493070000000001E-6</v>
      </c>
      <c r="BU1580" s="274">
        <v>3.1527904000000001E-7</v>
      </c>
      <c r="BV1580" s="274">
        <v>5.7782813999999997E-6</v>
      </c>
      <c r="BW1580" s="121">
        <v>0</v>
      </c>
      <c r="BX1580" s="274">
        <v>3.3873169999999999E-7</v>
      </c>
      <c r="BY1580" s="274">
        <v>1.3491105000000001E-7</v>
      </c>
      <c r="BZ1580" s="121">
        <v>0</v>
      </c>
      <c r="CA1580" s="274">
        <v>2.0476595E-7</v>
      </c>
      <c r="CB1580" s="121">
        <v>0</v>
      </c>
      <c r="CC1580" s="121">
        <v>0</v>
      </c>
      <c r="CD1580" s="121">
        <v>0</v>
      </c>
      <c r="CE1580" s="121">
        <v>0</v>
      </c>
      <c r="CF1580" s="121">
        <v>0</v>
      </c>
      <c r="CG1580" s="274">
        <v>2.7609929999999999E-7</v>
      </c>
      <c r="CH1580" s="274">
        <v>2.5924021999999999E-6</v>
      </c>
      <c r="CI1580" s="274">
        <v>8.8363366000000003E-9</v>
      </c>
      <c r="CJ1580" s="121">
        <v>0</v>
      </c>
      <c r="CK1580"/>
      <c r="CL1580" s="322">
        <v>0</v>
      </c>
      <c r="CM1580" s="322">
        <v>0.20723570999999999</v>
      </c>
      <c r="CN1580" s="322">
        <v>5.6770466E-3</v>
      </c>
      <c r="CO1580" s="322">
        <v>2.4665130000000001E-4</v>
      </c>
      <c r="CP1580" s="322">
        <v>1.0142653999999999E-5</v>
      </c>
      <c r="CQ1580" s="322">
        <v>0</v>
      </c>
      <c r="CR1580" s="322">
        <v>0</v>
      </c>
      <c r="CS1580" s="322">
        <v>1.1935343E-5</v>
      </c>
      <c r="CT1580" s="322">
        <v>0</v>
      </c>
      <c r="CU1580" s="322">
        <v>0.27714285999999999</v>
      </c>
      <c r="CW1580" s="143"/>
      <c r="CX1580" s="78" t="s">
        <v>3461</v>
      </c>
    </row>
    <row r="1581" spans="1:102" ht="14.4" customHeight="1">
      <c r="A1581" t="s">
        <v>3208</v>
      </c>
      <c r="B1581" s="168" t="s">
        <v>3700</v>
      </c>
      <c r="C1581" s="279" t="str">
        <f t="shared" si="563"/>
        <v>B.046.08.109</v>
      </c>
      <c r="D1581" s="14" t="s">
        <v>3701</v>
      </c>
      <c r="E1581" s="278" t="s">
        <v>1810</v>
      </c>
      <c r="F1581" s="281" t="str">
        <f t="shared" si="564"/>
        <v>Electricity District of Columbia production</v>
      </c>
      <c r="G1581" s="319">
        <f t="shared" si="573"/>
        <v>3.6695410139999995E-2</v>
      </c>
      <c r="H1581" s="319">
        <f t="shared" si="574"/>
        <v>5.2957764299999995E-3</v>
      </c>
      <c r="I1581" s="319">
        <f t="shared" si="575"/>
        <v>6.4587390300000005E-3</v>
      </c>
      <c r="J1581" s="319">
        <f t="shared" si="576"/>
        <v>1.4286468E-4</v>
      </c>
      <c r="K1581" s="319">
        <v>2.4798029999999999E-2</v>
      </c>
      <c r="L1581" s="319">
        <v>3.6776602999999999E-4</v>
      </c>
      <c r="M1581" s="319">
        <v>6.0909730000000004E-3</v>
      </c>
      <c r="N1581" s="319">
        <v>5.1172561999999998E-3</v>
      </c>
      <c r="O1581" s="319">
        <v>1.7852022999999999E-4</v>
      </c>
      <c r="P1581" s="319">
        <v>0</v>
      </c>
      <c r="Q1581" s="319">
        <v>0</v>
      </c>
      <c r="R1581" s="319">
        <v>0</v>
      </c>
      <c r="S1581" s="319">
        <v>1.4286468E-4</v>
      </c>
      <c r="T1581" s="319">
        <v>0</v>
      </c>
      <c r="U1581" s="319">
        <v>0</v>
      </c>
      <c r="V1581" s="319">
        <v>0</v>
      </c>
      <c r="W1581" s="319">
        <v>0</v>
      </c>
      <c r="X1581" s="319">
        <v>0</v>
      </c>
      <c r="Y1581" s="210"/>
      <c r="Z1581" s="320">
        <f t="shared" si="565"/>
        <v>0.18645135338345864</v>
      </c>
      <c r="AA1581" s="210"/>
      <c r="AB1581" s="321">
        <f t="shared" si="566"/>
        <v>2.4798029999999999E-2</v>
      </c>
      <c r="AC1581" s="321">
        <f t="shared" si="567"/>
        <v>1.175451546E-2</v>
      </c>
      <c r="AD1581" s="321">
        <f t="shared" si="577"/>
        <v>6.4587390300000005E-3</v>
      </c>
      <c r="AE1581" s="321">
        <f t="shared" si="568"/>
        <v>6.4587390300000005E-3</v>
      </c>
      <c r="AF1581" s="321">
        <f t="shared" si="569"/>
        <v>1.4286468E-4</v>
      </c>
      <c r="AG1581"/>
      <c r="AH1581" s="121">
        <v>1.9025262999999999</v>
      </c>
      <c r="AI1581" s="121">
        <v>1.4605262999999999</v>
      </c>
      <c r="AJ1581" s="121">
        <v>0</v>
      </c>
      <c r="AK1581" s="121">
        <v>0</v>
      </c>
      <c r="AL1581" s="121">
        <v>0.31673684000000002</v>
      </c>
      <c r="AM1581" s="121">
        <v>0.12526316000000001</v>
      </c>
      <c r="AN1581" s="121">
        <v>0</v>
      </c>
      <c r="AO1581"/>
      <c r="AP1581" s="282">
        <v>4.2938491999999998E-3</v>
      </c>
      <c r="AQ1581" s="282">
        <v>4.0220276000000003E-3</v>
      </c>
      <c r="AR1581" s="282">
        <v>1.8969104999999999E-4</v>
      </c>
      <c r="AS1581" s="283">
        <v>8.2130587999999996E-5</v>
      </c>
      <c r="AT1581" s="255">
        <f t="shared" si="578"/>
        <v>2.4112875720000002E-7</v>
      </c>
      <c r="AU1581" s="256">
        <f t="shared" si="579"/>
        <v>7.0152016852899991E-10</v>
      </c>
      <c r="AV1581" s="256">
        <f t="shared" si="580"/>
        <v>1.1502883507399999E-2</v>
      </c>
      <c r="AW1581" s="272">
        <v>1.7302686E-7</v>
      </c>
      <c r="AX1581" s="272">
        <v>5.2206378999999998E-10</v>
      </c>
      <c r="AY1581" s="272">
        <v>1.4263528999999999E-14</v>
      </c>
      <c r="AZ1581" s="273">
        <v>0</v>
      </c>
      <c r="BA1581" s="273">
        <v>0</v>
      </c>
      <c r="BB1581" s="272">
        <v>7.6089919999999998E-10</v>
      </c>
      <c r="BC1581" s="272">
        <v>6.7340998E-8</v>
      </c>
      <c r="BD1581" s="272">
        <v>1.0786373E-10</v>
      </c>
      <c r="BE1581" s="272">
        <v>7.1578385000000005E-11</v>
      </c>
      <c r="BF1581" s="273">
        <v>0</v>
      </c>
      <c r="BG1581" s="273">
        <v>0</v>
      </c>
      <c r="BH1581" s="273">
        <v>0</v>
      </c>
      <c r="BI1581" s="273">
        <v>0</v>
      </c>
      <c r="BJ1581" s="273">
        <v>0</v>
      </c>
      <c r="BK1581" s="273">
        <v>0</v>
      </c>
      <c r="BL1581" s="273">
        <v>0</v>
      </c>
      <c r="BM1581" s="273">
        <v>0</v>
      </c>
      <c r="BN1581" s="272">
        <v>2.8835074000000002E-6</v>
      </c>
      <c r="BO1581" s="273">
        <v>1.15E-2</v>
      </c>
      <c r="BP1581" s="273">
        <v>0</v>
      </c>
      <c r="BQ1581" s="273">
        <v>0</v>
      </c>
      <c r="BR1581" s="273">
        <v>0</v>
      </c>
      <c r="BS1581"/>
      <c r="BT1581" s="274">
        <v>1.0322979E-5</v>
      </c>
      <c r="BU1581" s="274">
        <v>7.4399184999999997E-7</v>
      </c>
      <c r="BV1581" s="274">
        <v>5.1987584999999999E-6</v>
      </c>
      <c r="BW1581" s="121">
        <v>0</v>
      </c>
      <c r="BX1581" s="274">
        <v>4.0531217E-7</v>
      </c>
      <c r="BY1581" s="274">
        <v>4.9259197999999998E-7</v>
      </c>
      <c r="BZ1581" s="121">
        <v>0</v>
      </c>
      <c r="CA1581" s="274">
        <v>7.4764862000000002E-7</v>
      </c>
      <c r="CB1581" s="121">
        <v>0</v>
      </c>
      <c r="CC1581" s="121">
        <v>0</v>
      </c>
      <c r="CD1581" s="121">
        <v>0</v>
      </c>
      <c r="CE1581" s="121">
        <v>0</v>
      </c>
      <c r="CF1581" s="121">
        <v>0</v>
      </c>
      <c r="CG1581" s="274">
        <v>9.8167305999999996E-7</v>
      </c>
      <c r="CH1581" s="274">
        <v>1.6841002E-6</v>
      </c>
      <c r="CI1581" s="274">
        <v>6.8902906999999998E-8</v>
      </c>
      <c r="CJ1581" s="121">
        <v>0</v>
      </c>
      <c r="CK1581"/>
      <c r="CL1581" s="322">
        <v>0</v>
      </c>
      <c r="CM1581" s="322">
        <v>0.18645134999999999</v>
      </c>
      <c r="CN1581" s="322">
        <v>2.0728231999999999E-2</v>
      </c>
      <c r="CO1581" s="322">
        <v>6.2200478000000003E-4</v>
      </c>
      <c r="CP1581" s="322">
        <v>3.7033214999999997E-5</v>
      </c>
      <c r="CQ1581" s="322">
        <v>0</v>
      </c>
      <c r="CR1581" s="322">
        <v>0</v>
      </c>
      <c r="CS1581" s="322">
        <v>1.2733393999999999E-5</v>
      </c>
      <c r="CT1581" s="322">
        <v>0</v>
      </c>
      <c r="CU1581" s="322">
        <v>0.19736841999999999</v>
      </c>
      <c r="CW1581" s="143"/>
      <c r="CX1581" s="78" t="s">
        <v>3461</v>
      </c>
    </row>
    <row r="1582" spans="1:102" ht="14.4" customHeight="1">
      <c r="A1582" t="s">
        <v>3209</v>
      </c>
      <c r="B1582" s="168" t="s">
        <v>3700</v>
      </c>
      <c r="C1582" s="279" t="str">
        <f t="shared" si="563"/>
        <v>B.046.08.110</v>
      </c>
      <c r="D1582" s="14" t="s">
        <v>3701</v>
      </c>
      <c r="E1582" s="278" t="s">
        <v>1810</v>
      </c>
      <c r="F1582" s="281" t="str">
        <f t="shared" si="564"/>
        <v>Electricity Florida production</v>
      </c>
      <c r="G1582" s="319">
        <f t="shared" si="573"/>
        <v>2.5993132832999997E-2</v>
      </c>
      <c r="H1582" s="319">
        <f t="shared" si="574"/>
        <v>1.18380522E-3</v>
      </c>
      <c r="I1582" s="319">
        <f t="shared" si="575"/>
        <v>2.0796145000000002E-3</v>
      </c>
      <c r="J1582" s="319">
        <f t="shared" si="576"/>
        <v>2.7763241130000001E-3</v>
      </c>
      <c r="K1582" s="319">
        <v>1.9953388999999998E-2</v>
      </c>
      <c r="L1582" s="319">
        <v>8.7601490000000003E-4</v>
      </c>
      <c r="M1582" s="319">
        <v>1.2035996000000001E-3</v>
      </c>
      <c r="N1582" s="319">
        <v>1.0111893999999999E-3</v>
      </c>
      <c r="O1582" s="319">
        <v>1.7261581999999999E-4</v>
      </c>
      <c r="P1582" s="319">
        <v>0</v>
      </c>
      <c r="Q1582" s="319">
        <v>0</v>
      </c>
      <c r="R1582" s="319">
        <v>0</v>
      </c>
      <c r="S1582" s="319">
        <v>4.4623312999999999E-5</v>
      </c>
      <c r="T1582" s="319">
        <v>0</v>
      </c>
      <c r="U1582" s="319">
        <v>2.7317007999999999E-3</v>
      </c>
      <c r="V1582" s="319">
        <v>0</v>
      </c>
      <c r="W1582" s="319">
        <v>0</v>
      </c>
      <c r="X1582" s="319">
        <v>0</v>
      </c>
      <c r="Y1582" s="210"/>
      <c r="Z1582" s="320">
        <f t="shared" si="565"/>
        <v>0.15002548120300749</v>
      </c>
      <c r="AA1582" s="210"/>
      <c r="AB1582" s="321">
        <f t="shared" si="566"/>
        <v>1.9953388999999998E-2</v>
      </c>
      <c r="AC1582" s="321">
        <f t="shared" si="567"/>
        <v>3.2634197200000002E-3</v>
      </c>
      <c r="AD1582" s="321">
        <f t="shared" si="577"/>
        <v>2.0796145000000002E-3</v>
      </c>
      <c r="AE1582" s="321">
        <f t="shared" si="568"/>
        <v>2.0796145000000002E-3</v>
      </c>
      <c r="AF1582" s="321">
        <f t="shared" si="569"/>
        <v>2.7763241130000001E-3</v>
      </c>
      <c r="AG1582"/>
      <c r="AH1582" s="121">
        <v>2.4266027999999999</v>
      </c>
      <c r="AI1582" s="121">
        <v>1.9815210999999999</v>
      </c>
      <c r="AJ1582" s="121">
        <v>0.37030269999999998</v>
      </c>
      <c r="AK1582" s="121">
        <v>0</v>
      </c>
      <c r="AL1582" s="121">
        <v>3.4778946999999998E-2</v>
      </c>
      <c r="AM1582" s="121">
        <v>3.8947368000000003E-2</v>
      </c>
      <c r="AN1582" s="121">
        <v>1.0526316E-3</v>
      </c>
      <c r="AO1582"/>
      <c r="AP1582" s="282">
        <v>3.0550357E-3</v>
      </c>
      <c r="AQ1582" s="282">
        <v>2.8260022999999999E-3</v>
      </c>
      <c r="AR1582" s="282">
        <v>1.2777363E-4</v>
      </c>
      <c r="AS1582" s="283">
        <v>1.0125979E-4</v>
      </c>
      <c r="AT1582" s="255">
        <f t="shared" si="578"/>
        <v>1.6942459860000002E-7</v>
      </c>
      <c r="AU1582" s="256">
        <f t="shared" si="579"/>
        <v>4.7253560994899996E-10</v>
      </c>
      <c r="AV1582" s="256">
        <f t="shared" si="580"/>
        <v>1.4182042654030001E-2</v>
      </c>
      <c r="AW1582" s="272">
        <v>1.3922365E-7</v>
      </c>
      <c r="AX1582" s="272">
        <v>4.2007134999999999E-10</v>
      </c>
      <c r="AY1582" s="272">
        <v>1.1476949000000001E-14</v>
      </c>
      <c r="AZ1582" s="273">
        <v>0</v>
      </c>
      <c r="BA1582" s="273">
        <v>0</v>
      </c>
      <c r="BB1582" s="272">
        <v>1.5035659999999999E-10</v>
      </c>
      <c r="BC1582" s="272">
        <v>3.0050591999999998E-8</v>
      </c>
      <c r="BD1582" s="272">
        <v>2.1314287000000002E-11</v>
      </c>
      <c r="BE1582" s="272">
        <v>3.1138496E-11</v>
      </c>
      <c r="BF1582" s="273">
        <v>0</v>
      </c>
      <c r="BG1582" s="273">
        <v>0</v>
      </c>
      <c r="BH1582" s="273">
        <v>0</v>
      </c>
      <c r="BI1582" s="273">
        <v>0</v>
      </c>
      <c r="BJ1582" s="273">
        <v>0</v>
      </c>
      <c r="BK1582" s="273">
        <v>0</v>
      </c>
      <c r="BL1582" s="273">
        <v>0</v>
      </c>
      <c r="BM1582" s="273">
        <v>0</v>
      </c>
      <c r="BN1582" s="272">
        <v>9.0065403000000002E-7</v>
      </c>
      <c r="BO1582" s="273">
        <v>1.4181142000000001E-2</v>
      </c>
      <c r="BP1582" s="273">
        <v>0</v>
      </c>
      <c r="BQ1582" s="273">
        <v>0</v>
      </c>
      <c r="BR1582" s="273">
        <v>0</v>
      </c>
      <c r="BS1582"/>
      <c r="BT1582" s="274">
        <v>7.9876586999999995E-6</v>
      </c>
      <c r="BU1582" s="274">
        <v>2.641797E-7</v>
      </c>
      <c r="BV1582" s="274">
        <v>4.1831084999999997E-6</v>
      </c>
      <c r="BW1582" s="121">
        <v>0</v>
      </c>
      <c r="BX1582" s="274">
        <v>2.995332E-7</v>
      </c>
      <c r="BY1582" s="274">
        <v>9.7338065000000005E-8</v>
      </c>
      <c r="BZ1582" s="121">
        <v>0</v>
      </c>
      <c r="CA1582" s="274">
        <v>1.4773823999999999E-7</v>
      </c>
      <c r="CB1582" s="121">
        <v>0</v>
      </c>
      <c r="CC1582" s="121">
        <v>0</v>
      </c>
      <c r="CD1582" s="121">
        <v>0</v>
      </c>
      <c r="CE1582" s="121">
        <v>0</v>
      </c>
      <c r="CF1582" s="121">
        <v>0</v>
      </c>
      <c r="CG1582" s="274">
        <v>2.0158785E-7</v>
      </c>
      <c r="CH1582" s="274">
        <v>2.7726515E-6</v>
      </c>
      <c r="CI1582" s="274">
        <v>2.1521595999999999E-8</v>
      </c>
      <c r="CJ1582" s="121">
        <v>0</v>
      </c>
      <c r="CK1582"/>
      <c r="CL1582" s="322">
        <v>0</v>
      </c>
      <c r="CM1582" s="322">
        <v>0.15002547999999999</v>
      </c>
      <c r="CN1582" s="322">
        <v>4.0959782000000002E-3</v>
      </c>
      <c r="CO1582" s="322">
        <v>2.0307248E-4</v>
      </c>
      <c r="CP1582" s="322">
        <v>7.3179053E-6</v>
      </c>
      <c r="CQ1582" s="322">
        <v>0</v>
      </c>
      <c r="CR1582" s="322">
        <v>0</v>
      </c>
      <c r="CS1582" s="322">
        <v>1.0839878000000001E-5</v>
      </c>
      <c r="CT1582" s="322">
        <v>0</v>
      </c>
      <c r="CU1582" s="322">
        <v>0.23998496</v>
      </c>
      <c r="CW1582" s="143"/>
      <c r="CX1582" s="78" t="s">
        <v>3461</v>
      </c>
    </row>
    <row r="1583" spans="1:102" ht="14.4" customHeight="1">
      <c r="A1583" t="s">
        <v>3702</v>
      </c>
      <c r="B1583" s="168" t="s">
        <v>3700</v>
      </c>
      <c r="C1583" s="279" t="str">
        <f t="shared" si="563"/>
        <v>B.046.08.111</v>
      </c>
      <c r="D1583" s="14" t="s">
        <v>3701</v>
      </c>
      <c r="E1583" s="278" t="s">
        <v>1810</v>
      </c>
      <c r="F1583" s="281" t="str">
        <f t="shared" si="564"/>
        <v>Electricity Georgia (USA) production</v>
      </c>
      <c r="G1583" s="319">
        <f t="shared" si="573"/>
        <v>2.7036572538E-2</v>
      </c>
      <c r="H1583" s="319">
        <f t="shared" si="574"/>
        <v>1.05217013E-3</v>
      </c>
      <c r="I1583" s="319">
        <f t="shared" si="575"/>
        <v>2.5353246E-3</v>
      </c>
      <c r="J1583" s="319">
        <f t="shared" si="576"/>
        <v>6.4181738079999995E-3</v>
      </c>
      <c r="K1583" s="319">
        <v>1.7030903999999999E-2</v>
      </c>
      <c r="L1583" s="319">
        <v>1.4265649E-3</v>
      </c>
      <c r="M1583" s="319">
        <v>1.1087597E-3</v>
      </c>
      <c r="N1583" s="319">
        <v>9.3151088000000004E-4</v>
      </c>
      <c r="O1583" s="319">
        <v>1.2065925E-4</v>
      </c>
      <c r="P1583" s="319">
        <v>0</v>
      </c>
      <c r="Q1583" s="319">
        <v>0</v>
      </c>
      <c r="R1583" s="319">
        <v>0</v>
      </c>
      <c r="S1583" s="319">
        <v>5.2123107999999998E-5</v>
      </c>
      <c r="T1583" s="319">
        <v>0</v>
      </c>
      <c r="U1583" s="319">
        <v>6.3660506999999996E-3</v>
      </c>
      <c r="V1583" s="319">
        <v>0</v>
      </c>
      <c r="W1583" s="319">
        <v>0</v>
      </c>
      <c r="X1583" s="319">
        <v>0</v>
      </c>
      <c r="Y1583" s="210"/>
      <c r="Z1583" s="320">
        <f t="shared" si="565"/>
        <v>0.12805190977443609</v>
      </c>
      <c r="AA1583" s="210"/>
      <c r="AB1583" s="321">
        <f t="shared" si="566"/>
        <v>1.7030903999999999E-2</v>
      </c>
      <c r="AC1583" s="321">
        <f t="shared" si="567"/>
        <v>3.5874947299999998E-3</v>
      </c>
      <c r="AD1583" s="321">
        <f t="shared" si="577"/>
        <v>2.5353246E-3</v>
      </c>
      <c r="AE1583" s="321">
        <f t="shared" si="568"/>
        <v>2.5353246E-3</v>
      </c>
      <c r="AF1583" s="321">
        <f t="shared" si="569"/>
        <v>6.4181738079999995E-3</v>
      </c>
      <c r="AG1583"/>
      <c r="AH1583" s="121">
        <v>2.5633275000000002</v>
      </c>
      <c r="AI1583" s="121">
        <v>1.5695402000000001</v>
      </c>
      <c r="AJ1583" s="121">
        <v>0.86296629000000002</v>
      </c>
      <c r="AK1583" s="121">
        <v>0</v>
      </c>
      <c r="AL1583" s="121">
        <v>5.7136842E-2</v>
      </c>
      <c r="AM1583" s="121">
        <v>0.04</v>
      </c>
      <c r="AN1583" s="121">
        <v>3.3684210999999999E-2</v>
      </c>
      <c r="AO1583"/>
      <c r="AP1583" s="282">
        <v>2.8048295000000002E-3</v>
      </c>
      <c r="AQ1583" s="282">
        <v>2.6238284000000001E-3</v>
      </c>
      <c r="AR1583" s="282">
        <v>1.1356304E-4</v>
      </c>
      <c r="AS1583" s="283">
        <v>6.7437996000000003E-5</v>
      </c>
      <c r="AT1583" s="255">
        <f t="shared" si="578"/>
        <v>1.5730386397E-7</v>
      </c>
      <c r="AU1583" s="256">
        <f t="shared" si="579"/>
        <v>4.1998166097089997E-10</v>
      </c>
      <c r="AV1583" s="256">
        <f t="shared" si="580"/>
        <v>9.4450974260000004E-3</v>
      </c>
      <c r="AW1583" s="272">
        <v>1.1883217E-7</v>
      </c>
      <c r="AX1583" s="272">
        <v>3.5854533999999999E-10</v>
      </c>
      <c r="AY1583" s="272">
        <v>9.7959708999999995E-15</v>
      </c>
      <c r="AZ1583" s="273">
        <v>0</v>
      </c>
      <c r="BA1583" s="273">
        <v>0</v>
      </c>
      <c r="BB1583" s="272">
        <v>1.3850897000000001E-10</v>
      </c>
      <c r="BC1583" s="272">
        <v>3.8333184999999999E-8</v>
      </c>
      <c r="BD1583" s="272">
        <v>1.9634787999999999E-11</v>
      </c>
      <c r="BE1583" s="272">
        <v>4.1791737E-11</v>
      </c>
      <c r="BF1583" s="273">
        <v>0</v>
      </c>
      <c r="BG1583" s="273">
        <v>0</v>
      </c>
      <c r="BH1583" s="273">
        <v>0</v>
      </c>
      <c r="BI1583" s="273">
        <v>0</v>
      </c>
      <c r="BJ1583" s="273">
        <v>0</v>
      </c>
      <c r="BK1583" s="273">
        <v>0</v>
      </c>
      <c r="BL1583" s="273">
        <v>0</v>
      </c>
      <c r="BM1583" s="273">
        <v>0</v>
      </c>
      <c r="BN1583" s="272">
        <v>1.0520259999999999E-6</v>
      </c>
      <c r="BO1583" s="273">
        <v>9.4440454E-3</v>
      </c>
      <c r="BP1583" s="273">
        <v>0</v>
      </c>
      <c r="BQ1583" s="273">
        <v>0</v>
      </c>
      <c r="BR1583" s="273">
        <v>0</v>
      </c>
      <c r="BS1583"/>
      <c r="BT1583" s="274">
        <v>7.6035063999999996E-6</v>
      </c>
      <c r="BU1583" s="274">
        <v>3.3372581000000001E-7</v>
      </c>
      <c r="BV1583" s="274">
        <v>3.5704268999999999E-6</v>
      </c>
      <c r="BW1583" s="121">
        <v>0</v>
      </c>
      <c r="BX1583" s="274">
        <v>3.1603495000000001E-7</v>
      </c>
      <c r="BY1583" s="274">
        <v>8.9668130000000001E-8</v>
      </c>
      <c r="BZ1583" s="121">
        <v>0</v>
      </c>
      <c r="CA1583" s="274">
        <v>1.3609692000000001E-7</v>
      </c>
      <c r="CB1583" s="121">
        <v>0</v>
      </c>
      <c r="CC1583" s="121">
        <v>0</v>
      </c>
      <c r="CD1583" s="121">
        <v>0</v>
      </c>
      <c r="CE1583" s="121">
        <v>0</v>
      </c>
      <c r="CF1583" s="121">
        <v>0</v>
      </c>
      <c r="CG1583" s="274">
        <v>1.9156908000000001E-7</v>
      </c>
      <c r="CH1583" s="274">
        <v>2.9408458999999999E-6</v>
      </c>
      <c r="CI1583" s="274">
        <v>2.5138709000000001E-8</v>
      </c>
      <c r="CJ1583" s="121">
        <v>0</v>
      </c>
      <c r="CK1583"/>
      <c r="CL1583" s="322">
        <v>0</v>
      </c>
      <c r="CM1583" s="322">
        <v>0.12805190999999999</v>
      </c>
      <c r="CN1583" s="322">
        <v>3.7732279E-3</v>
      </c>
      <c r="CO1583" s="322">
        <v>2.4889580000000001E-4</v>
      </c>
      <c r="CP1583" s="322">
        <v>6.7412771999999996E-6</v>
      </c>
      <c r="CQ1583" s="322">
        <v>0</v>
      </c>
      <c r="CR1583" s="322">
        <v>0</v>
      </c>
      <c r="CS1583" s="322">
        <v>1.2807428E-5</v>
      </c>
      <c r="CT1583" s="322">
        <v>0</v>
      </c>
      <c r="CU1583" s="322">
        <v>0.15613534000000001</v>
      </c>
      <c r="CW1583" s="143"/>
      <c r="CX1583" s="78" t="s">
        <v>3461</v>
      </c>
    </row>
    <row r="1584" spans="1:102" ht="14.4" customHeight="1">
      <c r="A1584" t="s">
        <v>3210</v>
      </c>
      <c r="B1584" s="168" t="s">
        <v>3700</v>
      </c>
      <c r="C1584" s="279" t="str">
        <f t="shared" si="563"/>
        <v>B.046.08.112</v>
      </c>
      <c r="D1584" s="14" t="s">
        <v>3701</v>
      </c>
      <c r="E1584" s="278" t="s">
        <v>1810</v>
      </c>
      <c r="F1584" s="281" t="str">
        <f t="shared" si="564"/>
        <v>Electricity Hawaii production</v>
      </c>
      <c r="G1584" s="319">
        <f t="shared" si="573"/>
        <v>4.0995376745999998E-2</v>
      </c>
      <c r="H1584" s="319">
        <f t="shared" si="574"/>
        <v>3.0954890659999996E-3</v>
      </c>
      <c r="I1584" s="319">
        <f t="shared" si="575"/>
        <v>8.9613743999999995E-3</v>
      </c>
      <c r="J1584" s="319">
        <f t="shared" si="576"/>
        <v>9.3739279999999997E-5</v>
      </c>
      <c r="K1584" s="319">
        <v>2.8844774E-2</v>
      </c>
      <c r="L1584" s="319">
        <v>5.3746345999999999E-3</v>
      </c>
      <c r="M1584" s="319">
        <v>3.5867398000000001E-3</v>
      </c>
      <c r="N1584" s="319">
        <v>3.0133553999999998E-3</v>
      </c>
      <c r="O1584" s="319">
        <v>8.2133666000000003E-5</v>
      </c>
      <c r="P1584" s="319">
        <v>0</v>
      </c>
      <c r="Q1584" s="319">
        <v>0</v>
      </c>
      <c r="R1584" s="319">
        <v>0</v>
      </c>
      <c r="S1584" s="319">
        <v>9.3739279999999997E-5</v>
      </c>
      <c r="T1584" s="319">
        <v>0</v>
      </c>
      <c r="U1584" s="319">
        <v>0</v>
      </c>
      <c r="V1584" s="319">
        <v>0</v>
      </c>
      <c r="W1584" s="319">
        <v>0</v>
      </c>
      <c r="X1584" s="319">
        <v>0</v>
      </c>
      <c r="Y1584" s="210"/>
      <c r="Z1584" s="320">
        <f t="shared" si="565"/>
        <v>0.21687799999999999</v>
      </c>
      <c r="AA1584" s="210"/>
      <c r="AB1584" s="321">
        <f t="shared" si="566"/>
        <v>2.8844774E-2</v>
      </c>
      <c r="AC1584" s="321">
        <f t="shared" si="567"/>
        <v>1.2056863466E-2</v>
      </c>
      <c r="AD1584" s="321">
        <f t="shared" si="577"/>
        <v>8.9613743999999995E-3</v>
      </c>
      <c r="AE1584" s="321">
        <f t="shared" si="568"/>
        <v>8.9613743999999995E-3</v>
      </c>
      <c r="AF1584" s="321">
        <f t="shared" si="569"/>
        <v>9.3739279999999997E-5</v>
      </c>
      <c r="AG1584"/>
      <c r="AH1584" s="121">
        <v>2.6570296</v>
      </c>
      <c r="AI1584" s="121">
        <v>2.4230927000000002</v>
      </c>
      <c r="AJ1584" s="121">
        <v>0</v>
      </c>
      <c r="AK1584" s="121">
        <v>0</v>
      </c>
      <c r="AL1584" s="121">
        <v>8.4463157999999997E-2</v>
      </c>
      <c r="AM1584" s="121">
        <v>0.13684210999999999</v>
      </c>
      <c r="AN1584" s="121">
        <v>1.2631579E-2</v>
      </c>
      <c r="AO1584"/>
      <c r="AP1584" s="282">
        <v>5.9557285000000001E-3</v>
      </c>
      <c r="AQ1584" s="282">
        <v>5.5824665999999997E-3</v>
      </c>
      <c r="AR1584" s="282">
        <v>2.2228450000000001E-4</v>
      </c>
      <c r="AS1584" s="282">
        <v>1.5097744999999999E-4</v>
      </c>
      <c r="AT1584" s="255">
        <f t="shared" si="578"/>
        <v>3.3468024427999999E-7</v>
      </c>
      <c r="AU1584" s="256">
        <f t="shared" si="579"/>
        <v>8.2205805516699998E-10</v>
      </c>
      <c r="AV1584" s="256">
        <f t="shared" si="580"/>
        <v>2.11453009855E-2</v>
      </c>
      <c r="AW1584" s="272">
        <v>2.0126277999999999E-7</v>
      </c>
      <c r="AX1584" s="272">
        <v>6.0725838999999999E-10</v>
      </c>
      <c r="AY1584" s="272">
        <v>1.6591167E-14</v>
      </c>
      <c r="AZ1584" s="273">
        <v>0</v>
      </c>
      <c r="BA1584" s="273">
        <v>0</v>
      </c>
      <c r="BB1584" s="272">
        <v>4.4806427999999999E-10</v>
      </c>
      <c r="BC1584" s="272">
        <v>1.329694E-7</v>
      </c>
      <c r="BD1584" s="272">
        <v>6.3516803999999994E-11</v>
      </c>
      <c r="BE1584" s="272">
        <v>1.5126626999999999E-10</v>
      </c>
      <c r="BF1584" s="273">
        <v>0</v>
      </c>
      <c r="BG1584" s="273">
        <v>0</v>
      </c>
      <c r="BH1584" s="273">
        <v>0</v>
      </c>
      <c r="BI1584" s="273">
        <v>0</v>
      </c>
      <c r="BJ1584" s="273">
        <v>0</v>
      </c>
      <c r="BK1584" s="273">
        <v>0</v>
      </c>
      <c r="BL1584" s="273">
        <v>0</v>
      </c>
      <c r="BM1584" s="273">
        <v>0</v>
      </c>
      <c r="BN1584" s="272">
        <v>1.8919855E-6</v>
      </c>
      <c r="BO1584" s="273">
        <v>2.1143408999999998E-2</v>
      </c>
      <c r="BP1584" s="273">
        <v>0</v>
      </c>
      <c r="BQ1584" s="273">
        <v>0</v>
      </c>
      <c r="BR1584" s="273">
        <v>0</v>
      </c>
      <c r="BS1584"/>
      <c r="BT1584" s="274">
        <v>1.2403778E-5</v>
      </c>
      <c r="BU1584" s="274">
        <v>1.1903904E-6</v>
      </c>
      <c r="BV1584" s="274">
        <v>6.0471340999999997E-6</v>
      </c>
      <c r="BW1584" s="121">
        <v>0</v>
      </c>
      <c r="BX1584" s="274">
        <v>8.3777554000000005E-7</v>
      </c>
      <c r="BY1584" s="274">
        <v>2.9006847000000001E-7</v>
      </c>
      <c r="BZ1584" s="121">
        <v>0</v>
      </c>
      <c r="CA1584" s="274">
        <v>4.4026152000000001E-7</v>
      </c>
      <c r="CB1584" s="121">
        <v>0</v>
      </c>
      <c r="CC1584" s="121">
        <v>0</v>
      </c>
      <c r="CD1584" s="121">
        <v>0</v>
      </c>
      <c r="CE1584" s="121">
        <v>0</v>
      </c>
      <c r="CF1584" s="121">
        <v>0</v>
      </c>
      <c r="CG1584" s="274">
        <v>6.2690252000000002E-7</v>
      </c>
      <c r="CH1584" s="274">
        <v>2.9260357999999999E-6</v>
      </c>
      <c r="CI1584" s="274">
        <v>4.5209975999999998E-8</v>
      </c>
      <c r="CJ1584" s="121">
        <v>0</v>
      </c>
      <c r="CK1584"/>
      <c r="CL1584" s="322">
        <v>0</v>
      </c>
      <c r="CM1584" s="322">
        <v>0.21687799999999999</v>
      </c>
      <c r="CN1584" s="322">
        <v>1.2206059E-2</v>
      </c>
      <c r="CO1584" s="322">
        <v>8.8097521999999998E-4</v>
      </c>
      <c r="CP1584" s="322">
        <v>2.1807435999999999E-5</v>
      </c>
      <c r="CQ1584" s="322">
        <v>0</v>
      </c>
      <c r="CR1584" s="322">
        <v>0</v>
      </c>
      <c r="CS1584" s="322">
        <v>3.8378803999999997E-5</v>
      </c>
      <c r="CT1584" s="322">
        <v>0</v>
      </c>
      <c r="CU1584" s="322">
        <v>0.28519459000000003</v>
      </c>
      <c r="CW1584" s="143"/>
      <c r="CX1584" s="78" t="s">
        <v>3461</v>
      </c>
    </row>
    <row r="1585" spans="1:102" ht="14.4" customHeight="1">
      <c r="A1585" t="s">
        <v>3211</v>
      </c>
      <c r="B1585" s="168" t="s">
        <v>3700</v>
      </c>
      <c r="C1585" s="279" t="str">
        <f t="shared" si="563"/>
        <v>B.046.08.113</v>
      </c>
      <c r="D1585" s="14" t="s">
        <v>3701</v>
      </c>
      <c r="E1585" s="278" t="s">
        <v>1810</v>
      </c>
      <c r="F1585" s="281" t="str">
        <f t="shared" si="564"/>
        <v>Electricity Idaho production</v>
      </c>
      <c r="G1585" s="319">
        <f t="shared" si="573"/>
        <v>1.0275108412E-2</v>
      </c>
      <c r="H1585" s="319">
        <f t="shared" si="574"/>
        <v>7.3198626199999994E-4</v>
      </c>
      <c r="I1585" s="319">
        <f t="shared" si="575"/>
        <v>1.5813745699999999E-3</v>
      </c>
      <c r="J1585" s="319">
        <f t="shared" si="576"/>
        <v>1.9243668000000001E-4</v>
      </c>
      <c r="K1585" s="319">
        <v>7.7693108999999996E-3</v>
      </c>
      <c r="L1585" s="319">
        <v>7.8716967999999999E-4</v>
      </c>
      <c r="M1585" s="319">
        <v>7.9420488999999998E-4</v>
      </c>
      <c r="N1585" s="319">
        <v>6.6724147999999998E-4</v>
      </c>
      <c r="O1585" s="319">
        <v>6.4744781999999995E-5</v>
      </c>
      <c r="P1585" s="319">
        <v>0</v>
      </c>
      <c r="Q1585" s="319">
        <v>0</v>
      </c>
      <c r="R1585" s="319">
        <v>0</v>
      </c>
      <c r="S1585" s="319">
        <v>1.9243668000000001E-4</v>
      </c>
      <c r="T1585" s="319">
        <v>0</v>
      </c>
      <c r="U1585" s="319">
        <v>0</v>
      </c>
      <c r="V1585" s="319">
        <v>0</v>
      </c>
      <c r="W1585" s="319">
        <v>0</v>
      </c>
      <c r="X1585" s="319">
        <v>0</v>
      </c>
      <c r="Y1585" s="210"/>
      <c r="Z1585" s="320">
        <f t="shared" si="565"/>
        <v>5.8415871428571423E-2</v>
      </c>
      <c r="AA1585" s="210"/>
      <c r="AB1585" s="321">
        <f t="shared" si="566"/>
        <v>7.7693108999999996E-3</v>
      </c>
      <c r="AC1585" s="321">
        <f t="shared" si="567"/>
        <v>2.3133608320000001E-3</v>
      </c>
      <c r="AD1585" s="321">
        <f t="shared" si="577"/>
        <v>1.5813745699999999E-3</v>
      </c>
      <c r="AE1585" s="321">
        <f t="shared" si="568"/>
        <v>1.5813745699999999E-3</v>
      </c>
      <c r="AF1585" s="321">
        <f t="shared" si="569"/>
        <v>1.9243668000000001E-4</v>
      </c>
      <c r="AG1585"/>
      <c r="AH1585" s="121">
        <v>1.3941247999999999</v>
      </c>
      <c r="AI1585" s="121">
        <v>0.61629323000000003</v>
      </c>
      <c r="AJ1585" s="121">
        <v>0</v>
      </c>
      <c r="AK1585" s="121">
        <v>0</v>
      </c>
      <c r="AL1585" s="121">
        <v>4.0989473999999998E-2</v>
      </c>
      <c r="AM1585" s="121">
        <v>0.2</v>
      </c>
      <c r="AN1585" s="121">
        <v>0.53684211000000004</v>
      </c>
      <c r="AO1585"/>
      <c r="AP1585" s="282">
        <v>1.3765188E-3</v>
      </c>
      <c r="AQ1585" s="282">
        <v>1.2871137999999999E-3</v>
      </c>
      <c r="AR1585" s="283">
        <v>5.4784182E-5</v>
      </c>
      <c r="AS1585" s="283">
        <v>3.4620871E-5</v>
      </c>
      <c r="AT1585" s="255">
        <f t="shared" si="578"/>
        <v>7.7165094011000007E-8</v>
      </c>
      <c r="AU1585" s="256">
        <f t="shared" si="579"/>
        <v>2.0260422081420001E-10</v>
      </c>
      <c r="AV1585" s="256">
        <f t="shared" si="580"/>
        <v>4.8488614429999998E-3</v>
      </c>
      <c r="AW1585" s="272">
        <v>5.4209929000000001E-8</v>
      </c>
      <c r="AX1585" s="272">
        <v>1.6356444000000001E-10</v>
      </c>
      <c r="AY1585" s="272">
        <v>4.4688142000000002E-15</v>
      </c>
      <c r="AZ1585" s="273">
        <v>0</v>
      </c>
      <c r="BA1585" s="273">
        <v>0</v>
      </c>
      <c r="BB1585" s="272">
        <v>9.9214010999999995E-11</v>
      </c>
      <c r="BC1585" s="272">
        <v>2.2855951000000001E-8</v>
      </c>
      <c r="BD1585" s="272">
        <v>1.4064404E-11</v>
      </c>
      <c r="BE1585" s="272">
        <v>2.4970908E-11</v>
      </c>
      <c r="BF1585" s="273">
        <v>0</v>
      </c>
      <c r="BG1585" s="273">
        <v>0</v>
      </c>
      <c r="BH1585" s="273">
        <v>0</v>
      </c>
      <c r="BI1585" s="273">
        <v>0</v>
      </c>
      <c r="BJ1585" s="273">
        <v>0</v>
      </c>
      <c r="BK1585" s="273">
        <v>0</v>
      </c>
      <c r="BL1585" s="273">
        <v>0</v>
      </c>
      <c r="BM1585" s="273">
        <v>0</v>
      </c>
      <c r="BN1585" s="272">
        <v>3.8840429999999997E-6</v>
      </c>
      <c r="BO1585" s="273">
        <v>4.8449773999999996E-3</v>
      </c>
      <c r="BP1585" s="273">
        <v>0</v>
      </c>
      <c r="BQ1585" s="273">
        <v>0</v>
      </c>
      <c r="BR1585" s="273">
        <v>0</v>
      </c>
      <c r="BS1585"/>
      <c r="BT1585" s="274">
        <v>3.1130815000000001E-6</v>
      </c>
      <c r="BU1585" s="274">
        <v>2.0482095000000001E-7</v>
      </c>
      <c r="BV1585" s="274">
        <v>1.6287895E-6</v>
      </c>
      <c r="BW1585" s="121">
        <v>0</v>
      </c>
      <c r="BX1585" s="274">
        <v>1.7877357000000001E-7</v>
      </c>
      <c r="BY1585" s="274">
        <v>6.4229304999999994E-8</v>
      </c>
      <c r="BZ1585" s="121">
        <v>0</v>
      </c>
      <c r="CA1585" s="274">
        <v>9.7486262000000001E-8</v>
      </c>
      <c r="CB1585" s="121">
        <v>0</v>
      </c>
      <c r="CC1585" s="121">
        <v>0</v>
      </c>
      <c r="CD1585" s="121">
        <v>0</v>
      </c>
      <c r="CE1585" s="121">
        <v>0</v>
      </c>
      <c r="CF1585" s="121">
        <v>0</v>
      </c>
      <c r="CG1585" s="274">
        <v>1.3499919999999999E-7</v>
      </c>
      <c r="CH1585" s="274">
        <v>7.1117144000000002E-7</v>
      </c>
      <c r="CI1585" s="274">
        <v>9.2811226999999999E-8</v>
      </c>
      <c r="CJ1585" s="121">
        <v>0</v>
      </c>
      <c r="CK1585"/>
      <c r="CL1585" s="322">
        <v>0</v>
      </c>
      <c r="CM1585" s="322">
        <v>5.8415872000000001E-2</v>
      </c>
      <c r="CN1585" s="322">
        <v>2.7027640999999999E-3</v>
      </c>
      <c r="CO1585" s="322">
        <v>1.5486655999999999E-4</v>
      </c>
      <c r="CP1585" s="322">
        <v>4.8287785999999997E-6</v>
      </c>
      <c r="CQ1585" s="322">
        <v>0</v>
      </c>
      <c r="CR1585" s="322">
        <v>0</v>
      </c>
      <c r="CS1585" s="322">
        <v>7.2021558E-6</v>
      </c>
      <c r="CT1585" s="322">
        <v>0</v>
      </c>
      <c r="CU1585" s="322">
        <v>8.2923308000000001E-2</v>
      </c>
      <c r="CW1585" s="143"/>
      <c r="CX1585" s="78" t="s">
        <v>3461</v>
      </c>
    </row>
    <row r="1586" spans="1:102" ht="14.4" customHeight="1">
      <c r="A1586" t="s">
        <v>3212</v>
      </c>
      <c r="B1586" s="168" t="s">
        <v>3700</v>
      </c>
      <c r="C1586" s="279" t="str">
        <f t="shared" si="563"/>
        <v>B.046.08.114</v>
      </c>
      <c r="D1586" s="14" t="s">
        <v>3701</v>
      </c>
      <c r="E1586" s="278" t="s">
        <v>1810</v>
      </c>
      <c r="F1586" s="281" t="str">
        <f t="shared" si="564"/>
        <v>Electricity Illinois production</v>
      </c>
      <c r="G1586" s="319">
        <f t="shared" si="573"/>
        <v>2.8779216991000001E-2</v>
      </c>
      <c r="H1586" s="319">
        <f t="shared" si="574"/>
        <v>5.1464088099999997E-4</v>
      </c>
      <c r="I1586" s="319">
        <f t="shared" si="575"/>
        <v>1.7621368199999998E-3</v>
      </c>
      <c r="J1586" s="319">
        <f t="shared" si="576"/>
        <v>1.269691329E-2</v>
      </c>
      <c r="K1586" s="319">
        <v>1.3805526E-2</v>
      </c>
      <c r="L1586" s="319">
        <v>1.2108523E-3</v>
      </c>
      <c r="M1586" s="319">
        <v>5.5128451999999996E-4</v>
      </c>
      <c r="N1586" s="319">
        <v>4.6315491999999997E-4</v>
      </c>
      <c r="O1586" s="319">
        <v>5.1485961000000001E-5</v>
      </c>
      <c r="P1586" s="319">
        <v>0</v>
      </c>
      <c r="Q1586" s="319">
        <v>0</v>
      </c>
      <c r="R1586" s="319">
        <v>0</v>
      </c>
      <c r="S1586" s="319">
        <v>3.6073289999999998E-5</v>
      </c>
      <c r="T1586" s="319">
        <v>0</v>
      </c>
      <c r="U1586" s="319">
        <v>1.266084E-2</v>
      </c>
      <c r="V1586" s="319">
        <v>0</v>
      </c>
      <c r="W1586" s="319">
        <v>0</v>
      </c>
      <c r="X1586" s="319">
        <v>0</v>
      </c>
      <c r="Y1586" s="210"/>
      <c r="Z1586" s="320">
        <f t="shared" si="565"/>
        <v>0.10380094736842105</v>
      </c>
      <c r="AA1586" s="210"/>
      <c r="AB1586" s="321">
        <f t="shared" si="566"/>
        <v>1.3805526E-2</v>
      </c>
      <c r="AC1586" s="321">
        <f t="shared" si="567"/>
        <v>2.276777701E-3</v>
      </c>
      <c r="AD1586" s="321">
        <f t="shared" si="577"/>
        <v>1.7621368199999998E-3</v>
      </c>
      <c r="AE1586" s="321">
        <f t="shared" si="568"/>
        <v>1.7621368199999998E-3</v>
      </c>
      <c r="AF1586" s="321">
        <f t="shared" si="569"/>
        <v>1.269691329E-2</v>
      </c>
      <c r="AG1586"/>
      <c r="AH1586" s="121">
        <v>2.8681131</v>
      </c>
      <c r="AI1586" s="121">
        <v>1.0329984999999999</v>
      </c>
      <c r="AJ1586" s="121">
        <v>1.7162725000000001</v>
      </c>
      <c r="AK1586" s="121">
        <v>0</v>
      </c>
      <c r="AL1586" s="121">
        <v>6.2105262999999997E-3</v>
      </c>
      <c r="AM1586" s="121">
        <v>0.11157895</v>
      </c>
      <c r="AN1586" s="121">
        <v>1.0526316E-3</v>
      </c>
      <c r="AO1586"/>
      <c r="AP1586" s="282">
        <v>2.1902238000000001E-3</v>
      </c>
      <c r="AQ1586" s="282">
        <v>2.0755083999999999E-3</v>
      </c>
      <c r="AR1586" s="283">
        <v>8.9719387999999994E-5</v>
      </c>
      <c r="AS1586" s="283">
        <v>2.4996015E-5</v>
      </c>
      <c r="AT1586" s="255">
        <f t="shared" si="578"/>
        <v>1.2443095880599999E-7</v>
      </c>
      <c r="AU1586" s="256">
        <f t="shared" si="579"/>
        <v>3.3180246697250001E-10</v>
      </c>
      <c r="AV1586" s="256">
        <f t="shared" si="580"/>
        <v>3.50084238476E-3</v>
      </c>
      <c r="AW1586" s="272">
        <v>9.6327279999999996E-8</v>
      </c>
      <c r="AX1586" s="272">
        <v>2.9064265000000001E-10</v>
      </c>
      <c r="AY1586" s="272">
        <v>7.9407725000000002E-15</v>
      </c>
      <c r="AZ1586" s="273">
        <v>0</v>
      </c>
      <c r="BA1586" s="273">
        <v>0</v>
      </c>
      <c r="BB1586" s="272">
        <v>6.8867806000000004E-11</v>
      </c>
      <c r="BC1586" s="272">
        <v>2.8034810999999999E-8</v>
      </c>
      <c r="BD1586" s="272">
        <v>9.7625791999999997E-12</v>
      </c>
      <c r="BE1586" s="272">
        <v>3.1389297000000002E-11</v>
      </c>
      <c r="BF1586" s="273">
        <v>0</v>
      </c>
      <c r="BG1586" s="273">
        <v>0</v>
      </c>
      <c r="BH1586" s="273">
        <v>0</v>
      </c>
      <c r="BI1586" s="273">
        <v>0</v>
      </c>
      <c r="BJ1586" s="273">
        <v>0</v>
      </c>
      <c r="BK1586" s="273">
        <v>0</v>
      </c>
      <c r="BL1586" s="273">
        <v>0</v>
      </c>
      <c r="BM1586" s="273">
        <v>0</v>
      </c>
      <c r="BN1586" s="272">
        <v>7.2808475999999995E-7</v>
      </c>
      <c r="BO1586" s="273">
        <v>3.5001143E-3</v>
      </c>
      <c r="BP1586" s="273">
        <v>0</v>
      </c>
      <c r="BQ1586" s="273">
        <v>0</v>
      </c>
      <c r="BR1586" s="273">
        <v>0</v>
      </c>
      <c r="BS1586"/>
      <c r="BT1586" s="274">
        <v>7.0020047999999997E-6</v>
      </c>
      <c r="BU1586" s="274">
        <v>2.3908047E-7</v>
      </c>
      <c r="BV1586" s="274">
        <v>2.8942458999999998E-6</v>
      </c>
      <c r="BW1586" s="121">
        <v>0</v>
      </c>
      <c r="BX1586" s="274">
        <v>2.0977645E-7</v>
      </c>
      <c r="BY1586" s="274">
        <v>4.4583735999999999E-8</v>
      </c>
      <c r="BZ1586" s="121">
        <v>0</v>
      </c>
      <c r="CA1586" s="274">
        <v>6.7668517000000004E-8</v>
      </c>
      <c r="CB1586" s="121">
        <v>0</v>
      </c>
      <c r="CC1586" s="121">
        <v>0</v>
      </c>
      <c r="CD1586" s="121">
        <v>0</v>
      </c>
      <c r="CE1586" s="121">
        <v>0</v>
      </c>
      <c r="CF1586" s="121">
        <v>0</v>
      </c>
      <c r="CG1586" s="274">
        <v>9.9998080999999996E-8</v>
      </c>
      <c r="CH1586" s="274">
        <v>3.4292537000000001E-6</v>
      </c>
      <c r="CI1586" s="274">
        <v>1.7397964E-8</v>
      </c>
      <c r="CJ1586" s="121">
        <v>0</v>
      </c>
      <c r="CK1586"/>
      <c r="CL1586" s="322">
        <v>0</v>
      </c>
      <c r="CM1586" s="322">
        <v>0.10380095</v>
      </c>
      <c r="CN1586" s="322">
        <v>1.8760801000000001E-3</v>
      </c>
      <c r="CO1586" s="322">
        <v>1.7380069E-4</v>
      </c>
      <c r="CP1586" s="322">
        <v>3.3518187999999998E-6</v>
      </c>
      <c r="CQ1586" s="322">
        <v>0</v>
      </c>
      <c r="CR1586" s="322">
        <v>0</v>
      </c>
      <c r="CS1586" s="322">
        <v>9.2142853999999996E-6</v>
      </c>
      <c r="CT1586" s="322">
        <v>0</v>
      </c>
      <c r="CU1586" s="322">
        <v>5.1007519000000001E-2</v>
      </c>
      <c r="CW1586" s="143"/>
      <c r="CX1586" s="78" t="s">
        <v>3461</v>
      </c>
    </row>
    <row r="1587" spans="1:102" ht="14.4" customHeight="1">
      <c r="A1587" t="s">
        <v>3213</v>
      </c>
      <c r="B1587" s="168" t="s">
        <v>3700</v>
      </c>
      <c r="C1587" s="279" t="str">
        <f t="shared" si="563"/>
        <v>B.046.08.115</v>
      </c>
      <c r="D1587" s="14" t="s">
        <v>3701</v>
      </c>
      <c r="E1587" s="278" t="s">
        <v>1810</v>
      </c>
      <c r="F1587" s="281" t="str">
        <f t="shared" si="564"/>
        <v>Electricity Indiana production</v>
      </c>
      <c r="G1587" s="319">
        <f t="shared" si="573"/>
        <v>3.6625407894000005E-2</v>
      </c>
      <c r="H1587" s="319">
        <f t="shared" si="574"/>
        <v>1.39947506E-3</v>
      </c>
      <c r="I1587" s="319">
        <f t="shared" si="575"/>
        <v>2.7203084E-3</v>
      </c>
      <c r="J1587" s="319">
        <f t="shared" si="576"/>
        <v>3.5329434000000001E-5</v>
      </c>
      <c r="K1587" s="319">
        <v>3.2470295000000003E-2</v>
      </c>
      <c r="L1587" s="319">
        <v>1.2059023999999999E-3</v>
      </c>
      <c r="M1587" s="319">
        <v>1.514406E-3</v>
      </c>
      <c r="N1587" s="319">
        <v>1.2723096000000001E-3</v>
      </c>
      <c r="O1587" s="319">
        <v>1.2716546E-4</v>
      </c>
      <c r="P1587" s="319">
        <v>0</v>
      </c>
      <c r="Q1587" s="319">
        <v>0</v>
      </c>
      <c r="R1587" s="319">
        <v>0</v>
      </c>
      <c r="S1587" s="319">
        <v>3.5329434000000001E-5</v>
      </c>
      <c r="T1587" s="319">
        <v>0</v>
      </c>
      <c r="U1587" s="319">
        <v>0</v>
      </c>
      <c r="V1587" s="319">
        <v>0</v>
      </c>
      <c r="W1587" s="319">
        <v>0</v>
      </c>
      <c r="X1587" s="319">
        <v>0</v>
      </c>
      <c r="Y1587" s="210"/>
      <c r="Z1587" s="320">
        <f t="shared" si="565"/>
        <v>0.24413755639097745</v>
      </c>
      <c r="AA1587" s="210"/>
      <c r="AB1587" s="321">
        <f t="shared" si="566"/>
        <v>3.2470295000000003E-2</v>
      </c>
      <c r="AC1587" s="321">
        <f t="shared" si="567"/>
        <v>4.11978346E-3</v>
      </c>
      <c r="AD1587" s="321">
        <f t="shared" si="577"/>
        <v>2.7203084E-3</v>
      </c>
      <c r="AE1587" s="321">
        <f t="shared" si="568"/>
        <v>2.7203084E-3</v>
      </c>
      <c r="AF1587" s="321">
        <f t="shared" si="569"/>
        <v>3.5329434000000001E-5</v>
      </c>
      <c r="AG1587"/>
      <c r="AH1587" s="121">
        <v>2.6718633000000001</v>
      </c>
      <c r="AI1587" s="121">
        <v>2.5319265</v>
      </c>
      <c r="AJ1587" s="121">
        <v>0</v>
      </c>
      <c r="AK1587" s="121">
        <v>0</v>
      </c>
      <c r="AL1587" s="121">
        <v>4.0989473999999998E-2</v>
      </c>
      <c r="AM1587" s="121">
        <v>9.5789473999999999E-2</v>
      </c>
      <c r="AN1587" s="121">
        <v>3.1578946999999999E-3</v>
      </c>
      <c r="AO1587"/>
      <c r="AP1587" s="282">
        <v>4.6865114000000001E-3</v>
      </c>
      <c r="AQ1587" s="282">
        <v>4.4207022000000004E-3</v>
      </c>
      <c r="AR1587" s="282">
        <v>2.0328529E-4</v>
      </c>
      <c r="AS1587" s="283">
        <v>6.2523909999999993E-5</v>
      </c>
      <c r="AT1587" s="255">
        <f t="shared" si="578"/>
        <v>2.6503010729E-7</v>
      </c>
      <c r="AU1587" s="256">
        <f t="shared" si="579"/>
        <v>7.5179470152299998E-10</v>
      </c>
      <c r="AV1587" s="256">
        <f t="shared" si="580"/>
        <v>8.7568500711400002E-3</v>
      </c>
      <c r="AW1587" s="272">
        <v>2.2655965000000001E-7</v>
      </c>
      <c r="AX1587" s="272">
        <v>6.8358515999999996E-10</v>
      </c>
      <c r="AY1587" s="272">
        <v>1.8676523E-14</v>
      </c>
      <c r="AZ1587" s="273">
        <v>0</v>
      </c>
      <c r="BA1587" s="273">
        <v>0</v>
      </c>
      <c r="BB1587" s="272">
        <v>1.8918329000000001E-10</v>
      </c>
      <c r="BC1587" s="272">
        <v>3.8281273999999998E-8</v>
      </c>
      <c r="BD1587" s="272">
        <v>2.6818289999999999E-11</v>
      </c>
      <c r="BE1587" s="272">
        <v>4.1372575000000002E-11</v>
      </c>
      <c r="BF1587" s="273">
        <v>0</v>
      </c>
      <c r="BG1587" s="273">
        <v>0</v>
      </c>
      <c r="BH1587" s="273">
        <v>0</v>
      </c>
      <c r="BI1587" s="273">
        <v>0</v>
      </c>
      <c r="BJ1587" s="273">
        <v>0</v>
      </c>
      <c r="BK1587" s="273">
        <v>0</v>
      </c>
      <c r="BL1587" s="273">
        <v>0</v>
      </c>
      <c r="BM1587" s="273">
        <v>0</v>
      </c>
      <c r="BN1587" s="272">
        <v>7.1307114000000002E-7</v>
      </c>
      <c r="BO1587" s="273">
        <v>8.7561370000000006E-3</v>
      </c>
      <c r="BP1587" s="273">
        <v>0</v>
      </c>
      <c r="BQ1587" s="273">
        <v>0</v>
      </c>
      <c r="BR1587" s="273">
        <v>0</v>
      </c>
      <c r="BS1587"/>
      <c r="BT1587" s="274">
        <v>1.1063232E-5</v>
      </c>
      <c r="BU1587" s="274">
        <v>3.4751935E-7</v>
      </c>
      <c r="BV1587" s="274">
        <v>6.8072028999999997E-6</v>
      </c>
      <c r="BW1587" s="121">
        <v>0</v>
      </c>
      <c r="BX1587" s="274">
        <v>3.0875736000000003E-7</v>
      </c>
      <c r="BY1587" s="274">
        <v>1.2247374E-7</v>
      </c>
      <c r="BZ1587" s="121">
        <v>0</v>
      </c>
      <c r="CA1587" s="274">
        <v>1.8588878E-7</v>
      </c>
      <c r="CB1587" s="121">
        <v>0</v>
      </c>
      <c r="CC1587" s="121">
        <v>0</v>
      </c>
      <c r="CD1587" s="121">
        <v>0</v>
      </c>
      <c r="CE1587" s="121">
        <v>0</v>
      </c>
      <c r="CF1587" s="121">
        <v>0</v>
      </c>
      <c r="CG1587" s="274">
        <v>2.5462552999999998E-7</v>
      </c>
      <c r="CH1587" s="274">
        <v>3.0197252E-6</v>
      </c>
      <c r="CI1587" s="274">
        <v>1.7039205E-8</v>
      </c>
      <c r="CJ1587" s="121">
        <v>0</v>
      </c>
      <c r="CK1587"/>
      <c r="CL1587" s="322">
        <v>0</v>
      </c>
      <c r="CM1587" s="322">
        <v>0.24413756</v>
      </c>
      <c r="CN1587" s="322">
        <v>5.1536854E-3</v>
      </c>
      <c r="CO1587" s="322">
        <v>2.6585714000000002E-4</v>
      </c>
      <c r="CP1587" s="322">
        <v>9.2076130000000003E-6</v>
      </c>
      <c r="CQ1587" s="322">
        <v>0</v>
      </c>
      <c r="CR1587" s="322">
        <v>0</v>
      </c>
      <c r="CS1587" s="322">
        <v>1.2026255000000001E-5</v>
      </c>
      <c r="CT1587" s="322">
        <v>0</v>
      </c>
      <c r="CU1587" s="322">
        <v>0.12828571</v>
      </c>
      <c r="CW1587" s="143"/>
      <c r="CX1587" s="78" t="s">
        <v>3461</v>
      </c>
    </row>
    <row r="1588" spans="1:102" ht="14.4" customHeight="1">
      <c r="A1588" t="s">
        <v>3214</v>
      </c>
      <c r="B1588" s="168" t="s">
        <v>3700</v>
      </c>
      <c r="C1588" s="279" t="str">
        <f t="shared" si="563"/>
        <v>B.046.08.116</v>
      </c>
      <c r="D1588" s="14" t="s">
        <v>3701</v>
      </c>
      <c r="E1588" s="278" t="s">
        <v>1810</v>
      </c>
      <c r="F1588" s="281" t="str">
        <f t="shared" si="564"/>
        <v>Electricity Iowa production</v>
      </c>
      <c r="G1588" s="319">
        <f t="shared" si="573"/>
        <v>2.1498558467999997E-2</v>
      </c>
      <c r="H1588" s="319">
        <f t="shared" si="574"/>
        <v>8.0391586799999999E-4</v>
      </c>
      <c r="I1588" s="319">
        <f t="shared" si="575"/>
        <v>2.1601379899999999E-3</v>
      </c>
      <c r="J1588" s="319">
        <f t="shared" si="576"/>
        <v>1.7969361E-4</v>
      </c>
      <c r="K1588" s="319">
        <v>1.8354810999999999E-2</v>
      </c>
      <c r="L1588" s="319">
        <v>1.2727267000000001E-3</v>
      </c>
      <c r="M1588" s="319">
        <v>8.8741128999999998E-4</v>
      </c>
      <c r="N1588" s="319">
        <v>7.4554769E-4</v>
      </c>
      <c r="O1588" s="319">
        <v>5.8368178000000001E-5</v>
      </c>
      <c r="P1588" s="319">
        <v>0</v>
      </c>
      <c r="Q1588" s="319">
        <v>0</v>
      </c>
      <c r="R1588" s="319">
        <v>0</v>
      </c>
      <c r="S1588" s="319">
        <v>1.7969361E-4</v>
      </c>
      <c r="T1588" s="319">
        <v>0</v>
      </c>
      <c r="U1588" s="319">
        <v>0</v>
      </c>
      <c r="V1588" s="319">
        <v>0</v>
      </c>
      <c r="W1588" s="319">
        <v>0</v>
      </c>
      <c r="X1588" s="319">
        <v>0</v>
      </c>
      <c r="Y1588" s="210"/>
      <c r="Z1588" s="320">
        <f t="shared" si="565"/>
        <v>0.13800609774436087</v>
      </c>
      <c r="AA1588" s="210"/>
      <c r="AB1588" s="321">
        <f t="shared" si="566"/>
        <v>1.8354810999999999E-2</v>
      </c>
      <c r="AC1588" s="321">
        <f t="shared" si="567"/>
        <v>2.964053858E-3</v>
      </c>
      <c r="AD1588" s="321">
        <f t="shared" si="577"/>
        <v>2.1601379899999999E-3</v>
      </c>
      <c r="AE1588" s="321">
        <f t="shared" si="568"/>
        <v>2.1601379899999999E-3</v>
      </c>
      <c r="AF1588" s="321">
        <f t="shared" si="569"/>
        <v>1.7969361E-4</v>
      </c>
      <c r="AG1588"/>
      <c r="AH1588" s="121">
        <v>1.8851114</v>
      </c>
      <c r="AI1588" s="121">
        <v>1.2813851000000001</v>
      </c>
      <c r="AJ1588" s="121">
        <v>0</v>
      </c>
      <c r="AK1588" s="121">
        <v>0</v>
      </c>
      <c r="AL1588" s="121">
        <v>3.7263157999999998E-3</v>
      </c>
      <c r="AM1588" s="121">
        <v>0.58526316</v>
      </c>
      <c r="AN1588" s="121">
        <v>1.4736842E-2</v>
      </c>
      <c r="AO1588"/>
      <c r="AP1588" s="282">
        <v>2.8237480000000001E-3</v>
      </c>
      <c r="AQ1588" s="282">
        <v>2.6794760000000001E-3</v>
      </c>
      <c r="AR1588" s="282">
        <v>1.1853294999999999E-4</v>
      </c>
      <c r="AS1588" s="283">
        <v>2.5739033999999998E-5</v>
      </c>
      <c r="AT1588" s="255">
        <f t="shared" si="578"/>
        <v>1.6064004957999999E-7</v>
      </c>
      <c r="AU1588" s="256">
        <f t="shared" si="579"/>
        <v>4.3836151546700002E-10</v>
      </c>
      <c r="AV1588" s="256">
        <f t="shared" si="580"/>
        <v>3.6049067435E-3</v>
      </c>
      <c r="AW1588" s="272">
        <v>1.2806965999999999E-7</v>
      </c>
      <c r="AX1588" s="272">
        <v>3.8641708000000002E-10</v>
      </c>
      <c r="AY1588" s="272">
        <v>1.0557467E-14</v>
      </c>
      <c r="AZ1588" s="273">
        <v>0</v>
      </c>
      <c r="BA1588" s="273">
        <v>0</v>
      </c>
      <c r="BB1588" s="272">
        <v>1.1085758E-10</v>
      </c>
      <c r="BC1588" s="272">
        <v>3.2459531999999997E-8</v>
      </c>
      <c r="BD1588" s="272">
        <v>1.5714976E-11</v>
      </c>
      <c r="BE1588" s="272">
        <v>3.6218901999999998E-11</v>
      </c>
      <c r="BF1588" s="273">
        <v>0</v>
      </c>
      <c r="BG1588" s="273">
        <v>0</v>
      </c>
      <c r="BH1588" s="273">
        <v>0</v>
      </c>
      <c r="BI1588" s="273">
        <v>0</v>
      </c>
      <c r="BJ1588" s="273">
        <v>0</v>
      </c>
      <c r="BK1588" s="273">
        <v>0</v>
      </c>
      <c r="BL1588" s="273">
        <v>0</v>
      </c>
      <c r="BM1588" s="273">
        <v>0</v>
      </c>
      <c r="BN1588" s="272">
        <v>3.6268435E-6</v>
      </c>
      <c r="BO1588" s="273">
        <v>3.6012799000000001E-3</v>
      </c>
      <c r="BP1588" s="273">
        <v>0</v>
      </c>
      <c r="BQ1588" s="273">
        <v>0</v>
      </c>
      <c r="BR1588" s="273">
        <v>0</v>
      </c>
      <c r="BS1588"/>
      <c r="BT1588" s="274">
        <v>6.3263751999999999E-6</v>
      </c>
      <c r="BU1588" s="274">
        <v>2.8620140999999999E-7</v>
      </c>
      <c r="BV1588" s="274">
        <v>3.8479762000000003E-6</v>
      </c>
      <c r="BW1588" s="121">
        <v>0</v>
      </c>
      <c r="BX1588" s="274">
        <v>2.3448085999999999E-7</v>
      </c>
      <c r="BY1588" s="274">
        <v>7.1767134999999997E-8</v>
      </c>
      <c r="BZ1588" s="121">
        <v>0</v>
      </c>
      <c r="CA1588" s="274">
        <v>1.0892707E-7</v>
      </c>
      <c r="CB1588" s="121">
        <v>0</v>
      </c>
      <c r="CC1588" s="121">
        <v>0</v>
      </c>
      <c r="CD1588" s="121">
        <v>0</v>
      </c>
      <c r="CE1588" s="121">
        <v>0</v>
      </c>
      <c r="CF1588" s="121">
        <v>0</v>
      </c>
      <c r="CG1588" s="274">
        <v>1.5456478E-7</v>
      </c>
      <c r="CH1588" s="274">
        <v>1.5357923999999999E-6</v>
      </c>
      <c r="CI1588" s="274">
        <v>8.6665311000000005E-8</v>
      </c>
      <c r="CJ1588" s="121">
        <v>0</v>
      </c>
      <c r="CK1588"/>
      <c r="CL1588" s="322">
        <v>0</v>
      </c>
      <c r="CM1588" s="322">
        <v>0.13800609999999999</v>
      </c>
      <c r="CN1588" s="322">
        <v>3.0199554000000001E-3</v>
      </c>
      <c r="CO1588" s="322">
        <v>2.1227468999999999E-4</v>
      </c>
      <c r="CP1588" s="322">
        <v>5.3954751000000001E-6</v>
      </c>
      <c r="CQ1588" s="322">
        <v>0</v>
      </c>
      <c r="CR1588" s="322">
        <v>0</v>
      </c>
      <c r="CS1588" s="322">
        <v>1.0096474E-5</v>
      </c>
      <c r="CT1588" s="322">
        <v>0</v>
      </c>
      <c r="CU1588" s="322">
        <v>4.8992480999999997E-2</v>
      </c>
      <c r="CW1588" s="143"/>
      <c r="CX1588" s="78" t="s">
        <v>3461</v>
      </c>
    </row>
    <row r="1589" spans="1:102" ht="14.4" customHeight="1">
      <c r="A1589" t="s">
        <v>3215</v>
      </c>
      <c r="B1589" s="168" t="s">
        <v>3700</v>
      </c>
      <c r="C1589" s="279" t="str">
        <f t="shared" si="563"/>
        <v>B.046.08.117</v>
      </c>
      <c r="D1589" s="14" t="s">
        <v>3701</v>
      </c>
      <c r="E1589" s="278" t="s">
        <v>1810</v>
      </c>
      <c r="F1589" s="281" t="str">
        <f t="shared" si="564"/>
        <v>Electricity Kansas production</v>
      </c>
      <c r="G1589" s="319">
        <f t="shared" si="573"/>
        <v>2.2468225458999999E-2</v>
      </c>
      <c r="H1589" s="319">
        <f t="shared" si="574"/>
        <v>6.3740695899999994E-4</v>
      </c>
      <c r="I1589" s="319">
        <f t="shared" si="575"/>
        <v>1.0360044799999999E-3</v>
      </c>
      <c r="J1589" s="319">
        <f t="shared" si="576"/>
        <v>3.7298510199999997E-3</v>
      </c>
      <c r="K1589" s="319">
        <v>1.7064962999999999E-2</v>
      </c>
      <c r="L1589" s="319">
        <v>3.3582236000000002E-4</v>
      </c>
      <c r="M1589" s="319">
        <v>7.0018211999999999E-4</v>
      </c>
      <c r="N1589" s="319">
        <v>5.8824940999999999E-4</v>
      </c>
      <c r="O1589" s="319">
        <v>4.9157548999999999E-5</v>
      </c>
      <c r="P1589" s="319">
        <v>0</v>
      </c>
      <c r="Q1589" s="319">
        <v>0</v>
      </c>
      <c r="R1589" s="319">
        <v>0</v>
      </c>
      <c r="S1589" s="319">
        <v>1.4300901999999999E-4</v>
      </c>
      <c r="T1589" s="319">
        <v>0</v>
      </c>
      <c r="U1589" s="319">
        <v>3.5868419999999998E-3</v>
      </c>
      <c r="V1589" s="319">
        <v>0</v>
      </c>
      <c r="W1589" s="319">
        <v>0</v>
      </c>
      <c r="X1589" s="319">
        <v>0</v>
      </c>
      <c r="Y1589" s="210"/>
      <c r="Z1589" s="320">
        <f t="shared" si="565"/>
        <v>0.128307992481203</v>
      </c>
      <c r="AA1589" s="210"/>
      <c r="AB1589" s="321">
        <f t="shared" si="566"/>
        <v>1.7064962999999999E-2</v>
      </c>
      <c r="AC1589" s="321">
        <f t="shared" si="567"/>
        <v>1.6734114389999998E-3</v>
      </c>
      <c r="AD1589" s="321">
        <f t="shared" si="577"/>
        <v>1.0360044799999999E-3</v>
      </c>
      <c r="AE1589" s="321">
        <f t="shared" si="568"/>
        <v>1.0360044799999999E-3</v>
      </c>
      <c r="AF1589" s="321">
        <f t="shared" si="569"/>
        <v>3.7298510199999997E-3</v>
      </c>
      <c r="AG1589"/>
      <c r="AH1589" s="121">
        <v>2.1810239</v>
      </c>
      <c r="AI1589" s="121">
        <v>1.2156635</v>
      </c>
      <c r="AJ1589" s="121">
        <v>0.48622354000000001</v>
      </c>
      <c r="AK1589" s="121">
        <v>0</v>
      </c>
      <c r="AL1589" s="121">
        <v>1.2421053E-3</v>
      </c>
      <c r="AM1589" s="121">
        <v>0.47684210999999999</v>
      </c>
      <c r="AN1589" s="121">
        <v>1.0526316E-3</v>
      </c>
      <c r="AO1589"/>
      <c r="AP1589" s="282">
        <v>2.3386011000000001E-3</v>
      </c>
      <c r="AQ1589" s="282">
        <v>2.2130801000000001E-3</v>
      </c>
      <c r="AR1589" s="282">
        <v>1.0440404E-4</v>
      </c>
      <c r="AS1589" s="283">
        <v>2.1116981999999999E-5</v>
      </c>
      <c r="AT1589" s="255">
        <f t="shared" si="578"/>
        <v>1.32678665458E-7</v>
      </c>
      <c r="AU1589" s="256">
        <f t="shared" si="579"/>
        <v>3.8610962456129996E-10</v>
      </c>
      <c r="AV1589" s="256">
        <f t="shared" si="580"/>
        <v>2.9575604205E-3</v>
      </c>
      <c r="AW1589" s="272">
        <v>1.1906982E-7</v>
      </c>
      <c r="AX1589" s="272">
        <v>3.5926238000000001E-10</v>
      </c>
      <c r="AY1589" s="272">
        <v>9.8155613000000003E-15</v>
      </c>
      <c r="AZ1589" s="273">
        <v>0</v>
      </c>
      <c r="BA1589" s="273">
        <v>0</v>
      </c>
      <c r="BB1589" s="272">
        <v>8.7468457999999998E-11</v>
      </c>
      <c r="BC1589" s="272">
        <v>1.3521377E-8</v>
      </c>
      <c r="BD1589" s="272">
        <v>1.2399375E-11</v>
      </c>
      <c r="BE1589" s="272">
        <v>1.4438054E-11</v>
      </c>
      <c r="BF1589" s="273">
        <v>0</v>
      </c>
      <c r="BG1589" s="273">
        <v>0</v>
      </c>
      <c r="BH1589" s="273">
        <v>0</v>
      </c>
      <c r="BI1589" s="273">
        <v>0</v>
      </c>
      <c r="BJ1589" s="273">
        <v>0</v>
      </c>
      <c r="BK1589" s="273">
        <v>0</v>
      </c>
      <c r="BL1589" s="273">
        <v>0</v>
      </c>
      <c r="BM1589" s="273">
        <v>0</v>
      </c>
      <c r="BN1589" s="272">
        <v>2.8864204999999998E-6</v>
      </c>
      <c r="BO1589" s="273">
        <v>2.954674E-3</v>
      </c>
      <c r="BP1589" s="273">
        <v>0</v>
      </c>
      <c r="BQ1589" s="273">
        <v>0</v>
      </c>
      <c r="BR1589" s="273">
        <v>0</v>
      </c>
      <c r="BS1589"/>
      <c r="BT1589" s="274">
        <v>6.2242819999999998E-6</v>
      </c>
      <c r="BU1589" s="274">
        <v>1.2833731999999999E-7</v>
      </c>
      <c r="BV1589" s="274">
        <v>3.5775672999999998E-6</v>
      </c>
      <c r="BW1589" s="121">
        <v>0</v>
      </c>
      <c r="BX1589" s="274">
        <v>1.0748979999999999E-7</v>
      </c>
      <c r="BY1589" s="274">
        <v>5.6625451999999998E-8</v>
      </c>
      <c r="BZ1589" s="121">
        <v>0</v>
      </c>
      <c r="CA1589" s="274">
        <v>8.594525E-8</v>
      </c>
      <c r="CB1589" s="121">
        <v>0</v>
      </c>
      <c r="CC1589" s="121">
        <v>0</v>
      </c>
      <c r="CD1589" s="121">
        <v>0</v>
      </c>
      <c r="CE1589" s="121">
        <v>0</v>
      </c>
      <c r="CF1589" s="121">
        <v>0</v>
      </c>
      <c r="CG1589" s="274">
        <v>1.156264E-7</v>
      </c>
      <c r="CH1589" s="274">
        <v>2.0837180000000001E-6</v>
      </c>
      <c r="CI1589" s="274">
        <v>6.8972518000000003E-8</v>
      </c>
      <c r="CJ1589" s="121">
        <v>0</v>
      </c>
      <c r="CK1589"/>
      <c r="CL1589" s="322">
        <v>0</v>
      </c>
      <c r="CM1589" s="322">
        <v>0.12830799000000001</v>
      </c>
      <c r="CN1589" s="322">
        <v>2.3827945999999999E-3</v>
      </c>
      <c r="CO1589" s="322">
        <v>1.0079362E-4</v>
      </c>
      <c r="CP1589" s="322">
        <v>4.2571186999999999E-6</v>
      </c>
      <c r="CQ1589" s="322">
        <v>0</v>
      </c>
      <c r="CR1589" s="322">
        <v>0</v>
      </c>
      <c r="CS1589" s="322">
        <v>3.9679124999999998E-6</v>
      </c>
      <c r="CT1589" s="322">
        <v>0</v>
      </c>
      <c r="CU1589" s="322">
        <v>3.7518797E-2</v>
      </c>
      <c r="CW1589" s="143"/>
      <c r="CX1589" s="78" t="s">
        <v>3461</v>
      </c>
    </row>
    <row r="1590" spans="1:102" ht="14.4" customHeight="1">
      <c r="A1590" t="s">
        <v>3216</v>
      </c>
      <c r="B1590" s="168" t="s">
        <v>3700</v>
      </c>
      <c r="C1590" s="279" t="str">
        <f t="shared" si="563"/>
        <v>B.046.08.118</v>
      </c>
      <c r="D1590" s="14" t="s">
        <v>3701</v>
      </c>
      <c r="E1590" s="278" t="s">
        <v>1810</v>
      </c>
      <c r="F1590" s="281" t="str">
        <f t="shared" si="564"/>
        <v>Electricity Kentucky production</v>
      </c>
      <c r="G1590" s="319">
        <f t="shared" si="573"/>
        <v>3.8864722306999999E-2</v>
      </c>
      <c r="H1590" s="319">
        <f t="shared" si="574"/>
        <v>1.1240911399999999E-3</v>
      </c>
      <c r="I1590" s="319">
        <f t="shared" si="575"/>
        <v>3.2890895E-3</v>
      </c>
      <c r="J1590" s="319">
        <f t="shared" si="576"/>
        <v>1.6440667E-5</v>
      </c>
      <c r="K1590" s="319">
        <v>3.4435101000000003E-2</v>
      </c>
      <c r="L1590" s="319">
        <v>2.0926092000000001E-3</v>
      </c>
      <c r="M1590" s="319">
        <v>1.1964803000000001E-3</v>
      </c>
      <c r="N1590" s="319">
        <v>1.0052081999999999E-3</v>
      </c>
      <c r="O1590" s="319">
        <v>1.1888294E-4</v>
      </c>
      <c r="P1590" s="319">
        <v>0</v>
      </c>
      <c r="Q1590" s="319">
        <v>0</v>
      </c>
      <c r="R1590" s="319">
        <v>0</v>
      </c>
      <c r="S1590" s="319">
        <v>1.6440667E-5</v>
      </c>
      <c r="T1590" s="319">
        <v>0</v>
      </c>
      <c r="U1590" s="319">
        <v>0</v>
      </c>
      <c r="V1590" s="319">
        <v>0</v>
      </c>
      <c r="W1590" s="319">
        <v>0</v>
      </c>
      <c r="X1590" s="319">
        <v>0</v>
      </c>
      <c r="Y1590" s="210"/>
      <c r="Z1590" s="320">
        <f t="shared" si="565"/>
        <v>0.25891053383458645</v>
      </c>
      <c r="AA1590" s="210"/>
      <c r="AB1590" s="321">
        <f t="shared" si="566"/>
        <v>3.4435101000000003E-2</v>
      </c>
      <c r="AC1590" s="321">
        <f t="shared" si="567"/>
        <v>4.4131806400000001E-3</v>
      </c>
      <c r="AD1590" s="321">
        <f t="shared" si="577"/>
        <v>3.2890895E-3</v>
      </c>
      <c r="AE1590" s="321">
        <f t="shared" si="568"/>
        <v>3.2890895E-3</v>
      </c>
      <c r="AF1590" s="321">
        <f t="shared" si="569"/>
        <v>1.6440667E-5</v>
      </c>
      <c r="AG1590"/>
      <c r="AH1590" s="121">
        <v>2.8351836000000001</v>
      </c>
      <c r="AI1590" s="121">
        <v>2.7477309999999999</v>
      </c>
      <c r="AJ1590" s="121">
        <v>0</v>
      </c>
      <c r="AK1590" s="121">
        <v>0</v>
      </c>
      <c r="AL1590" s="121">
        <v>7.4526315999999997E-3</v>
      </c>
      <c r="AM1590" s="121">
        <v>1.0526316E-3</v>
      </c>
      <c r="AN1590" s="121">
        <v>7.8947368000000004E-2</v>
      </c>
      <c r="AO1590"/>
      <c r="AP1590" s="282">
        <v>5.1385513000000004E-3</v>
      </c>
      <c r="AQ1590" s="282">
        <v>4.8647732999999999E-3</v>
      </c>
      <c r="AR1590" s="282">
        <v>2.1711982E-4</v>
      </c>
      <c r="AS1590" s="283">
        <v>5.6658228000000002E-5</v>
      </c>
      <c r="AT1590" s="255">
        <f t="shared" si="578"/>
        <v>2.9165307824E-7</v>
      </c>
      <c r="AU1590" s="256">
        <f t="shared" si="579"/>
        <v>8.0295791065600001E-10</v>
      </c>
      <c r="AV1590" s="256">
        <f t="shared" si="580"/>
        <v>7.9353260299699999E-3</v>
      </c>
      <c r="AW1590" s="272">
        <v>2.4026898000000003E-7</v>
      </c>
      <c r="AX1590" s="272">
        <v>7.2494950000000001E-10</v>
      </c>
      <c r="AY1590" s="272">
        <v>1.9806655999999999E-14</v>
      </c>
      <c r="AZ1590" s="273">
        <v>0</v>
      </c>
      <c r="BA1590" s="273">
        <v>0</v>
      </c>
      <c r="BB1590" s="272">
        <v>1.4946724000000001E-10</v>
      </c>
      <c r="BC1590" s="272">
        <v>5.1234631E-8</v>
      </c>
      <c r="BD1590" s="272">
        <v>2.1188212999999999E-11</v>
      </c>
      <c r="BE1590" s="272">
        <v>5.6800391E-11</v>
      </c>
      <c r="BF1590" s="273">
        <v>0</v>
      </c>
      <c r="BG1590" s="273">
        <v>0</v>
      </c>
      <c r="BH1590" s="273">
        <v>0</v>
      </c>
      <c r="BI1590" s="273">
        <v>0</v>
      </c>
      <c r="BJ1590" s="273">
        <v>0</v>
      </c>
      <c r="BK1590" s="273">
        <v>0</v>
      </c>
      <c r="BL1590" s="273">
        <v>0</v>
      </c>
      <c r="BM1590" s="273">
        <v>0</v>
      </c>
      <c r="BN1590" s="272">
        <v>3.3182997000000002E-7</v>
      </c>
      <c r="BO1590" s="273">
        <v>7.9349942E-3</v>
      </c>
      <c r="BP1590" s="273">
        <v>0</v>
      </c>
      <c r="BQ1590" s="273">
        <v>0</v>
      </c>
      <c r="BR1590" s="273">
        <v>0</v>
      </c>
      <c r="BS1590"/>
      <c r="BT1590" s="274">
        <v>1.1811907E-5</v>
      </c>
      <c r="BU1590" s="274">
        <v>4.4080776000000002E-7</v>
      </c>
      <c r="BV1590" s="274">
        <v>7.2191127E-6</v>
      </c>
      <c r="BW1590" s="121">
        <v>0</v>
      </c>
      <c r="BX1590" s="274">
        <v>3.9736191999999998E-7</v>
      </c>
      <c r="BY1590" s="274">
        <v>9.6762308999999999E-8</v>
      </c>
      <c r="BZ1590" s="121">
        <v>0</v>
      </c>
      <c r="CA1590" s="274">
        <v>1.4686435999999999E-7</v>
      </c>
      <c r="CB1590" s="121">
        <v>0</v>
      </c>
      <c r="CC1590" s="121">
        <v>0</v>
      </c>
      <c r="CD1590" s="121">
        <v>0</v>
      </c>
      <c r="CE1590" s="121">
        <v>0</v>
      </c>
      <c r="CF1590" s="121">
        <v>0</v>
      </c>
      <c r="CG1590" s="274">
        <v>2.1196236999999999E-7</v>
      </c>
      <c r="CH1590" s="274">
        <v>3.2911059999999999E-6</v>
      </c>
      <c r="CI1590" s="274">
        <v>7.9292495999999996E-9</v>
      </c>
      <c r="CJ1590" s="121">
        <v>0</v>
      </c>
      <c r="CK1590"/>
      <c r="CL1590" s="322">
        <v>0</v>
      </c>
      <c r="CM1590" s="322">
        <v>0.25891053000000003</v>
      </c>
      <c r="CN1590" s="322">
        <v>4.0717504E-3</v>
      </c>
      <c r="CO1590" s="322">
        <v>3.2378677000000002E-4</v>
      </c>
      <c r="CP1590" s="322">
        <v>7.2746197999999996E-6</v>
      </c>
      <c r="CQ1590" s="322">
        <v>0</v>
      </c>
      <c r="CR1590" s="322">
        <v>0</v>
      </c>
      <c r="CS1590" s="322">
        <v>1.6911638999999999E-5</v>
      </c>
      <c r="CT1590" s="322">
        <v>0</v>
      </c>
      <c r="CU1590" s="322">
        <v>0.10926316</v>
      </c>
      <c r="CW1590" s="143"/>
      <c r="CX1590" s="78" t="s">
        <v>3461</v>
      </c>
    </row>
    <row r="1591" spans="1:102" ht="14.4" customHeight="1">
      <c r="A1591" t="s">
        <v>3217</v>
      </c>
      <c r="B1591" s="168" t="s">
        <v>3700</v>
      </c>
      <c r="C1591" s="279" t="str">
        <f t="shared" si="563"/>
        <v>B.046.08.119</v>
      </c>
      <c r="D1591" s="14" t="s">
        <v>3701</v>
      </c>
      <c r="E1591" s="278" t="s">
        <v>1810</v>
      </c>
      <c r="F1591" s="281" t="str">
        <f t="shared" si="564"/>
        <v>Electricity Louisiana production</v>
      </c>
      <c r="G1591" s="319">
        <f t="shared" si="573"/>
        <v>3.1470072416799999E-2</v>
      </c>
      <c r="H1591" s="319">
        <f t="shared" si="574"/>
        <v>1.6950275099999999E-3</v>
      </c>
      <c r="I1591" s="319">
        <f t="shared" si="575"/>
        <v>3.3249804000000001E-3</v>
      </c>
      <c r="J1591" s="319">
        <f t="shared" si="576"/>
        <v>4.1855295067999999E-3</v>
      </c>
      <c r="K1591" s="319">
        <v>2.2264534999999998E-2</v>
      </c>
      <c r="L1591" s="319">
        <v>1.4993628E-3</v>
      </c>
      <c r="M1591" s="319">
        <v>1.8256176000000001E-3</v>
      </c>
      <c r="N1591" s="319">
        <v>1.5337701999999999E-3</v>
      </c>
      <c r="O1591" s="319">
        <v>1.6125731E-4</v>
      </c>
      <c r="P1591" s="319">
        <v>0</v>
      </c>
      <c r="Q1591" s="319">
        <v>0</v>
      </c>
      <c r="R1591" s="319">
        <v>0</v>
      </c>
      <c r="S1591" s="319">
        <v>4.8395068000000001E-6</v>
      </c>
      <c r="T1591" s="319">
        <v>0</v>
      </c>
      <c r="U1591" s="319">
        <v>4.1806899999999999E-3</v>
      </c>
      <c r="V1591" s="319">
        <v>0</v>
      </c>
      <c r="W1591" s="319">
        <v>0</v>
      </c>
      <c r="X1591" s="319">
        <v>0</v>
      </c>
      <c r="Y1591" s="210"/>
      <c r="Z1591" s="320">
        <f t="shared" si="565"/>
        <v>0.16740251879699247</v>
      </c>
      <c r="AA1591" s="210"/>
      <c r="AB1591" s="321">
        <f t="shared" si="566"/>
        <v>2.2264534999999998E-2</v>
      </c>
      <c r="AC1591" s="321">
        <f t="shared" si="567"/>
        <v>5.0200079099999998E-3</v>
      </c>
      <c r="AD1591" s="321">
        <f t="shared" si="577"/>
        <v>3.3249804000000001E-3</v>
      </c>
      <c r="AE1591" s="321">
        <f t="shared" si="568"/>
        <v>3.3249804000000001E-3</v>
      </c>
      <c r="AF1591" s="321">
        <f t="shared" si="569"/>
        <v>4.1855295067999999E-3</v>
      </c>
      <c r="AG1591"/>
      <c r="AH1591" s="121">
        <v>2.5269173</v>
      </c>
      <c r="AI1591" s="121">
        <v>1.8932879</v>
      </c>
      <c r="AJ1591" s="121">
        <v>0.56672412999999999</v>
      </c>
      <c r="AK1591" s="121">
        <v>0</v>
      </c>
      <c r="AL1591" s="121">
        <v>5.2168421E-2</v>
      </c>
      <c r="AM1591" s="121">
        <v>2.1052632000000001E-3</v>
      </c>
      <c r="AN1591" s="121">
        <v>1.2631579E-2</v>
      </c>
      <c r="AO1591"/>
      <c r="AP1591" s="282">
        <v>3.6271792E-3</v>
      </c>
      <c r="AQ1591" s="282">
        <v>3.3806945999999998E-3</v>
      </c>
      <c r="AR1591" s="282">
        <v>1.4923635999999999E-4</v>
      </c>
      <c r="AS1591" s="283">
        <v>9.7248275E-5</v>
      </c>
      <c r="AT1591" s="255">
        <f t="shared" si="578"/>
        <v>2.0267952659999998E-7</v>
      </c>
      <c r="AU1591" s="256">
        <f t="shared" si="579"/>
        <v>5.5190961729200007E-10</v>
      </c>
      <c r="AV1591" s="256">
        <f t="shared" si="580"/>
        <v>1.362020667812E-2</v>
      </c>
      <c r="AW1591" s="272">
        <v>1.5534952999999999E-7</v>
      </c>
      <c r="AX1591" s="272">
        <v>4.6872704000000004E-10</v>
      </c>
      <c r="AY1591" s="272">
        <v>1.2806292E-14</v>
      </c>
      <c r="AZ1591" s="273">
        <v>0</v>
      </c>
      <c r="BA1591" s="273">
        <v>0</v>
      </c>
      <c r="BB1591" s="272">
        <v>2.280606E-10</v>
      </c>
      <c r="BC1591" s="272">
        <v>4.7101936E-8</v>
      </c>
      <c r="BD1591" s="272">
        <v>3.2329469999999998E-11</v>
      </c>
      <c r="BE1591" s="272">
        <v>5.0840301000000002E-11</v>
      </c>
      <c r="BF1591" s="273">
        <v>0</v>
      </c>
      <c r="BG1591" s="273">
        <v>0</v>
      </c>
      <c r="BH1591" s="273">
        <v>0</v>
      </c>
      <c r="BI1591" s="273">
        <v>0</v>
      </c>
      <c r="BJ1591" s="273">
        <v>0</v>
      </c>
      <c r="BK1591" s="273">
        <v>0</v>
      </c>
      <c r="BL1591" s="273">
        <v>0</v>
      </c>
      <c r="BM1591" s="273">
        <v>0</v>
      </c>
      <c r="BN1591" s="272">
        <v>9.7678119999999995E-8</v>
      </c>
      <c r="BO1591" s="273">
        <v>1.3620109E-2</v>
      </c>
      <c r="BP1591" s="273">
        <v>0</v>
      </c>
      <c r="BQ1591" s="273">
        <v>0</v>
      </c>
      <c r="BR1591" s="273">
        <v>0</v>
      </c>
      <c r="BS1591"/>
      <c r="BT1591" s="274">
        <v>9.0885644999999992E-6</v>
      </c>
      <c r="BU1591" s="274">
        <v>4.2559218000000001E-7</v>
      </c>
      <c r="BV1591" s="274">
        <v>4.6676263000000001E-6</v>
      </c>
      <c r="BW1591" s="121">
        <v>0</v>
      </c>
      <c r="BX1591" s="274">
        <v>3.8481528E-7</v>
      </c>
      <c r="BY1591" s="274">
        <v>1.4764218999999999E-7</v>
      </c>
      <c r="BZ1591" s="121">
        <v>0</v>
      </c>
      <c r="CA1591" s="274">
        <v>2.2408907E-7</v>
      </c>
      <c r="CB1591" s="121">
        <v>0</v>
      </c>
      <c r="CC1591" s="121">
        <v>0</v>
      </c>
      <c r="CD1591" s="121">
        <v>0</v>
      </c>
      <c r="CE1591" s="121">
        <v>0</v>
      </c>
      <c r="CF1591" s="121">
        <v>0</v>
      </c>
      <c r="CG1591" s="274">
        <v>3.0738342000000001E-7</v>
      </c>
      <c r="CH1591" s="274">
        <v>2.9290819E-6</v>
      </c>
      <c r="CI1591" s="274">
        <v>2.3340693999999998E-9</v>
      </c>
      <c r="CJ1591" s="121">
        <v>0</v>
      </c>
      <c r="CK1591"/>
      <c r="CL1591" s="322">
        <v>0</v>
      </c>
      <c r="CM1591" s="322">
        <v>0.16740252</v>
      </c>
      <c r="CN1591" s="322">
        <v>6.2127718E-3</v>
      </c>
      <c r="CO1591" s="322">
        <v>3.2504583999999999E-4</v>
      </c>
      <c r="CP1591" s="322">
        <v>1.1099785000000001E-5</v>
      </c>
      <c r="CQ1591" s="322">
        <v>0</v>
      </c>
      <c r="CR1591" s="322">
        <v>0</v>
      </c>
      <c r="CS1591" s="322">
        <v>1.4974497E-5</v>
      </c>
      <c r="CT1591" s="322">
        <v>0</v>
      </c>
      <c r="CU1591" s="322">
        <v>0.22628571</v>
      </c>
      <c r="CW1591" s="143"/>
      <c r="CX1591" s="78" t="s">
        <v>3461</v>
      </c>
    </row>
    <row r="1592" spans="1:102" ht="14.4" customHeight="1">
      <c r="A1592" t="s">
        <v>3218</v>
      </c>
      <c r="B1592" s="168" t="s">
        <v>3700</v>
      </c>
      <c r="C1592" s="279" t="str">
        <f t="shared" si="563"/>
        <v>B.046.08.120</v>
      </c>
      <c r="D1592" s="14" t="s">
        <v>3701</v>
      </c>
      <c r="E1592" s="278" t="s">
        <v>1810</v>
      </c>
      <c r="F1592" s="281" t="str">
        <f t="shared" si="564"/>
        <v>Electricity Maine production</v>
      </c>
      <c r="G1592" s="319">
        <f t="shared" si="573"/>
        <v>1.3769144969999999E-2</v>
      </c>
      <c r="H1592" s="319">
        <f t="shared" si="574"/>
        <v>1.0636024900000001E-3</v>
      </c>
      <c r="I1592" s="319">
        <f t="shared" si="575"/>
        <v>2.7210240999999999E-3</v>
      </c>
      <c r="J1592" s="319">
        <f t="shared" si="576"/>
        <v>1.4727197999999999E-4</v>
      </c>
      <c r="K1592" s="319">
        <v>9.8372463999999993E-3</v>
      </c>
      <c r="L1592" s="319">
        <v>1.5318727999999999E-3</v>
      </c>
      <c r="M1592" s="319">
        <v>1.1891512999999999E-3</v>
      </c>
      <c r="N1592" s="319">
        <v>9.9905082999999996E-4</v>
      </c>
      <c r="O1592" s="319">
        <v>6.4551660000000005E-5</v>
      </c>
      <c r="P1592" s="319">
        <v>0</v>
      </c>
      <c r="Q1592" s="319">
        <v>0</v>
      </c>
      <c r="R1592" s="319">
        <v>0</v>
      </c>
      <c r="S1592" s="319">
        <v>1.4727197999999999E-4</v>
      </c>
      <c r="T1592" s="319">
        <v>0</v>
      </c>
      <c r="U1592" s="319">
        <v>0</v>
      </c>
      <c r="V1592" s="319">
        <v>0</v>
      </c>
      <c r="W1592" s="319">
        <v>0</v>
      </c>
      <c r="X1592" s="319">
        <v>0</v>
      </c>
      <c r="Y1592" s="210"/>
      <c r="Z1592" s="320">
        <f t="shared" si="565"/>
        <v>7.3964258646616529E-2</v>
      </c>
      <c r="AA1592" s="210"/>
      <c r="AB1592" s="321">
        <f t="shared" si="566"/>
        <v>9.8372463999999993E-3</v>
      </c>
      <c r="AC1592" s="321">
        <f t="shared" si="567"/>
        <v>3.7846265899999999E-3</v>
      </c>
      <c r="AD1592" s="321">
        <f t="shared" si="577"/>
        <v>2.7210240999999999E-3</v>
      </c>
      <c r="AE1592" s="321">
        <f t="shared" si="568"/>
        <v>2.7210240999999999E-3</v>
      </c>
      <c r="AF1592" s="321">
        <f t="shared" si="569"/>
        <v>1.4727197999999999E-4</v>
      </c>
      <c r="AG1592"/>
      <c r="AH1592" s="121">
        <v>1.4330833999999999</v>
      </c>
      <c r="AI1592" s="121">
        <v>0.60872548000000004</v>
      </c>
      <c r="AJ1592" s="121">
        <v>0</v>
      </c>
      <c r="AK1592" s="121">
        <v>0</v>
      </c>
      <c r="AL1592" s="121">
        <v>0.27698947000000002</v>
      </c>
      <c r="AM1592" s="121">
        <v>0.26210526000000001</v>
      </c>
      <c r="AN1592" s="121">
        <v>0.28526316000000002</v>
      </c>
      <c r="AO1592"/>
      <c r="AP1592" s="282">
        <v>1.9241569999999999E-3</v>
      </c>
      <c r="AQ1592" s="282">
        <v>1.8167298000000001E-3</v>
      </c>
      <c r="AR1592" s="283">
        <v>7.3826102000000007E-5</v>
      </c>
      <c r="AS1592" s="283">
        <v>3.3601088E-5</v>
      </c>
      <c r="AT1592" s="255">
        <f t="shared" si="578"/>
        <v>1.0891665568E-7</v>
      </c>
      <c r="AU1592" s="256">
        <f t="shared" si="579"/>
        <v>2.730255202658E-10</v>
      </c>
      <c r="AV1592" s="256">
        <f t="shared" si="580"/>
        <v>4.706034762E-3</v>
      </c>
      <c r="AW1592" s="272">
        <v>6.8638831999999996E-8</v>
      </c>
      <c r="AX1592" s="272">
        <v>2.0709991999999999E-10</v>
      </c>
      <c r="AY1592" s="272">
        <v>5.6582658000000003E-15</v>
      </c>
      <c r="AZ1592" s="273">
        <v>0</v>
      </c>
      <c r="BA1592" s="273">
        <v>0</v>
      </c>
      <c r="BB1592" s="272">
        <v>1.4855168000000001E-10</v>
      </c>
      <c r="BC1592" s="272">
        <v>4.0129272000000002E-8</v>
      </c>
      <c r="BD1592" s="272">
        <v>2.1058424000000001E-11</v>
      </c>
      <c r="BE1592" s="272">
        <v>4.4861517999999998E-11</v>
      </c>
      <c r="BF1592" s="273">
        <v>0</v>
      </c>
      <c r="BG1592" s="273">
        <v>0</v>
      </c>
      <c r="BH1592" s="273">
        <v>0</v>
      </c>
      <c r="BI1592" s="273">
        <v>0</v>
      </c>
      <c r="BJ1592" s="273">
        <v>0</v>
      </c>
      <c r="BK1592" s="273">
        <v>0</v>
      </c>
      <c r="BL1592" s="273">
        <v>0</v>
      </c>
      <c r="BM1592" s="273">
        <v>0</v>
      </c>
      <c r="BN1592" s="272">
        <v>2.9724620000000001E-6</v>
      </c>
      <c r="BO1592" s="273">
        <v>4.7030622999999997E-3</v>
      </c>
      <c r="BP1592" s="273">
        <v>0</v>
      </c>
      <c r="BQ1592" s="273">
        <v>0</v>
      </c>
      <c r="BR1592" s="273">
        <v>0</v>
      </c>
      <c r="BS1592"/>
      <c r="BT1592" s="274">
        <v>3.9239009000000001E-6</v>
      </c>
      <c r="BU1592" s="274">
        <v>3.5819613000000001E-7</v>
      </c>
      <c r="BV1592" s="274">
        <v>2.0623198E-6</v>
      </c>
      <c r="BW1592" s="121">
        <v>0</v>
      </c>
      <c r="BX1592" s="274">
        <v>2.8112302000000002E-7</v>
      </c>
      <c r="BY1592" s="274">
        <v>9.6169590000000002E-8</v>
      </c>
      <c r="BZ1592" s="121">
        <v>0</v>
      </c>
      <c r="CA1592" s="274">
        <v>1.4596474000000001E-7</v>
      </c>
      <c r="CB1592" s="121">
        <v>0</v>
      </c>
      <c r="CC1592" s="121">
        <v>0</v>
      </c>
      <c r="CD1592" s="121">
        <v>0</v>
      </c>
      <c r="CE1592" s="121">
        <v>0</v>
      </c>
      <c r="CF1592" s="121">
        <v>0</v>
      </c>
      <c r="CG1592" s="274">
        <v>2.0547668999999999E-7</v>
      </c>
      <c r="CH1592" s="274">
        <v>7.0362239000000004E-7</v>
      </c>
      <c r="CI1592" s="274">
        <v>7.1028524000000001E-8</v>
      </c>
      <c r="CJ1592" s="121">
        <v>0</v>
      </c>
      <c r="CK1592"/>
      <c r="CL1592" s="322">
        <v>0</v>
      </c>
      <c r="CM1592" s="322">
        <v>7.3964258000000005E-2</v>
      </c>
      <c r="CN1592" s="322">
        <v>4.0468088000000001E-3</v>
      </c>
      <c r="CO1592" s="322">
        <v>2.6712916000000002E-4</v>
      </c>
      <c r="CP1592" s="322">
        <v>7.230059E-6</v>
      </c>
      <c r="CQ1592" s="322">
        <v>0</v>
      </c>
      <c r="CR1592" s="322">
        <v>0</v>
      </c>
      <c r="CS1592" s="322">
        <v>1.2130107999999999E-5</v>
      </c>
      <c r="CT1592" s="322">
        <v>0</v>
      </c>
      <c r="CU1592" s="322">
        <v>8.0045113000000001E-2</v>
      </c>
      <c r="CW1592" s="143"/>
      <c r="CX1592" s="78" t="s">
        <v>3461</v>
      </c>
    </row>
    <row r="1593" spans="1:102" ht="14.4" customHeight="1">
      <c r="A1593" t="s">
        <v>3219</v>
      </c>
      <c r="B1593" s="168" t="s">
        <v>3700</v>
      </c>
      <c r="C1593" s="279" t="str">
        <f t="shared" ref="C1593:C1666" si="581">MID(A1593,1,12)</f>
        <v>B.046.08.121</v>
      </c>
      <c r="D1593" s="14" t="s">
        <v>3701</v>
      </c>
      <c r="E1593" s="278" t="s">
        <v>1810</v>
      </c>
      <c r="F1593" s="281" t="str">
        <f t="shared" ref="F1593:F1666" si="582">MID(A1593, 21,85)</f>
        <v>Electricity Maryland production</v>
      </c>
      <c r="G1593" s="319">
        <f t="shared" si="573"/>
        <v>2.6262998074E-2</v>
      </c>
      <c r="H1593" s="319">
        <f t="shared" si="574"/>
        <v>7.3664885799999994E-4</v>
      </c>
      <c r="I1593" s="319">
        <f t="shared" si="575"/>
        <v>1.48917857E-3</v>
      </c>
      <c r="J1593" s="319">
        <f t="shared" si="576"/>
        <v>8.9904796460000009E-3</v>
      </c>
      <c r="K1593" s="319">
        <v>1.5046690999999999E-2</v>
      </c>
      <c r="L1593" s="319">
        <v>7.2963990000000001E-4</v>
      </c>
      <c r="M1593" s="319">
        <v>7.5953866999999996E-4</v>
      </c>
      <c r="N1593" s="319">
        <v>6.3811708999999997E-4</v>
      </c>
      <c r="O1593" s="319">
        <v>9.8531768000000003E-5</v>
      </c>
      <c r="P1593" s="319">
        <v>0</v>
      </c>
      <c r="Q1593" s="319">
        <v>0</v>
      </c>
      <c r="R1593" s="319">
        <v>0</v>
      </c>
      <c r="S1593" s="319">
        <v>3.5251645999999999E-5</v>
      </c>
      <c r="T1593" s="319">
        <v>0</v>
      </c>
      <c r="U1593" s="319">
        <v>8.9552280000000008E-3</v>
      </c>
      <c r="V1593" s="319">
        <v>0</v>
      </c>
      <c r="W1593" s="319">
        <v>0</v>
      </c>
      <c r="X1593" s="319">
        <v>0</v>
      </c>
      <c r="Y1593" s="210"/>
      <c r="Z1593" s="320">
        <f t="shared" si="565"/>
        <v>0.11313301503759397</v>
      </c>
      <c r="AA1593" s="210"/>
      <c r="AB1593" s="321">
        <f t="shared" si="566"/>
        <v>1.5046690999999999E-2</v>
      </c>
      <c r="AC1593" s="321">
        <f t="shared" si="567"/>
        <v>2.2258274280000001E-3</v>
      </c>
      <c r="AD1593" s="321">
        <f t="shared" si="577"/>
        <v>1.48917857E-3</v>
      </c>
      <c r="AE1593" s="321">
        <f t="shared" si="568"/>
        <v>1.48917857E-3</v>
      </c>
      <c r="AF1593" s="321">
        <f t="shared" si="569"/>
        <v>8.9904796460000009E-3</v>
      </c>
      <c r="AG1593"/>
      <c r="AH1593" s="121">
        <v>2.6667160999999999</v>
      </c>
      <c r="AI1593" s="121">
        <v>1.3417988000000001</v>
      </c>
      <c r="AJ1593" s="121">
        <v>1.2139488000000001</v>
      </c>
      <c r="AK1593" s="121">
        <v>0</v>
      </c>
      <c r="AL1593" s="121">
        <v>2.3599999999999999E-2</v>
      </c>
      <c r="AM1593" s="121">
        <v>3.1578947000000003E-2</v>
      </c>
      <c r="AN1593" s="121">
        <v>5.5789473999999999E-2</v>
      </c>
      <c r="AO1593"/>
      <c r="AP1593" s="282">
        <v>2.2707355E-3</v>
      </c>
      <c r="AQ1593" s="282">
        <v>2.1199302E-3</v>
      </c>
      <c r="AR1593" s="283">
        <v>9.5619494999999994E-5</v>
      </c>
      <c r="AS1593" s="283">
        <v>5.5185773000000002E-5</v>
      </c>
      <c r="AT1593" s="255">
        <f t="shared" si="578"/>
        <v>1.2709413942299998E-7</v>
      </c>
      <c r="AU1593" s="256">
        <f t="shared" si="579"/>
        <v>3.5362239167560003E-10</v>
      </c>
      <c r="AV1593" s="256">
        <f t="shared" si="580"/>
        <v>7.7290998010999994E-3</v>
      </c>
      <c r="AW1593" s="272">
        <v>1.0498743999999999E-7</v>
      </c>
      <c r="AX1593" s="272">
        <v>3.1677244E-10</v>
      </c>
      <c r="AY1593" s="272">
        <v>8.6546756000000004E-15</v>
      </c>
      <c r="AZ1593" s="273">
        <v>0</v>
      </c>
      <c r="BA1593" s="273">
        <v>0</v>
      </c>
      <c r="BB1593" s="272">
        <v>9.4883423000000005E-11</v>
      </c>
      <c r="BC1593" s="272">
        <v>2.2011816E-8</v>
      </c>
      <c r="BD1593" s="272">
        <v>1.3450507E-11</v>
      </c>
      <c r="BE1593" s="272">
        <v>2.339079E-11</v>
      </c>
      <c r="BF1593" s="273">
        <v>0</v>
      </c>
      <c r="BG1593" s="273">
        <v>0</v>
      </c>
      <c r="BH1593" s="273">
        <v>0</v>
      </c>
      <c r="BI1593" s="273">
        <v>0</v>
      </c>
      <c r="BJ1593" s="273">
        <v>0</v>
      </c>
      <c r="BK1593" s="273">
        <v>0</v>
      </c>
      <c r="BL1593" s="273">
        <v>0</v>
      </c>
      <c r="BM1593" s="273">
        <v>0</v>
      </c>
      <c r="BN1593" s="272">
        <v>7.1150109999999995E-7</v>
      </c>
      <c r="BO1593" s="273">
        <v>7.7283882999999998E-3</v>
      </c>
      <c r="BP1593" s="273">
        <v>0</v>
      </c>
      <c r="BQ1593" s="273">
        <v>0</v>
      </c>
      <c r="BR1593" s="273">
        <v>0</v>
      </c>
      <c r="BS1593"/>
      <c r="BT1593" s="274">
        <v>6.9752311000000003E-6</v>
      </c>
      <c r="BU1593" s="274">
        <v>1.9250139E-7</v>
      </c>
      <c r="BV1593" s="274">
        <v>3.1544485999999999E-6</v>
      </c>
      <c r="BW1593" s="121">
        <v>0</v>
      </c>
      <c r="BX1593" s="274">
        <v>2.0095821000000001E-7</v>
      </c>
      <c r="BY1593" s="274">
        <v>6.1425761999999994E-8</v>
      </c>
      <c r="BZ1593" s="121">
        <v>0</v>
      </c>
      <c r="CA1593" s="274">
        <v>9.3231087999999998E-8</v>
      </c>
      <c r="CB1593" s="121">
        <v>0</v>
      </c>
      <c r="CC1593" s="121">
        <v>0</v>
      </c>
      <c r="CD1593" s="121">
        <v>0</v>
      </c>
      <c r="CE1593" s="121">
        <v>0</v>
      </c>
      <c r="CF1593" s="121">
        <v>0</v>
      </c>
      <c r="CG1593" s="274">
        <v>1.2888727000000001E-7</v>
      </c>
      <c r="CH1593" s="274">
        <v>3.1267770999999998E-6</v>
      </c>
      <c r="CI1593" s="274">
        <v>1.7001688999999999E-8</v>
      </c>
      <c r="CJ1593" s="121">
        <v>0</v>
      </c>
      <c r="CK1593"/>
      <c r="CL1593" s="322">
        <v>0</v>
      </c>
      <c r="CM1593" s="322">
        <v>0.11313301000000001</v>
      </c>
      <c r="CN1593" s="322">
        <v>2.5847913E-3</v>
      </c>
      <c r="CO1593" s="322">
        <v>1.457947E-4</v>
      </c>
      <c r="CP1593" s="322">
        <v>4.6180075000000002E-6</v>
      </c>
      <c r="CQ1593" s="322">
        <v>0</v>
      </c>
      <c r="CR1593" s="322">
        <v>0</v>
      </c>
      <c r="CS1593" s="322">
        <v>7.6595376999999992E-6</v>
      </c>
      <c r="CT1593" s="322">
        <v>0</v>
      </c>
      <c r="CU1593" s="322">
        <v>0.12684211000000001</v>
      </c>
      <c r="CW1593" s="143"/>
      <c r="CX1593" s="78" t="s">
        <v>3461</v>
      </c>
    </row>
    <row r="1594" spans="1:102" ht="14.4" customHeight="1">
      <c r="A1594" t="s">
        <v>3220</v>
      </c>
      <c r="B1594" s="168" t="s">
        <v>3700</v>
      </c>
      <c r="C1594" s="279" t="str">
        <f t="shared" si="581"/>
        <v>B.046.08.122</v>
      </c>
      <c r="D1594" s="14" t="s">
        <v>3701</v>
      </c>
      <c r="E1594" s="278" t="s">
        <v>1810</v>
      </c>
      <c r="F1594" s="281" t="str">
        <f t="shared" si="582"/>
        <v>Electricity Massachusetts production</v>
      </c>
      <c r="G1594" s="319">
        <f t="shared" si="573"/>
        <v>2.5569187640000001E-2</v>
      </c>
      <c r="H1594" s="319">
        <f t="shared" si="574"/>
        <v>1.5125821700000001E-3</v>
      </c>
      <c r="I1594" s="319">
        <f t="shared" si="575"/>
        <v>2.2973882799999998E-3</v>
      </c>
      <c r="J1594" s="319">
        <f t="shared" si="576"/>
        <v>1.1796019E-4</v>
      </c>
      <c r="K1594" s="319">
        <v>2.1641257000000001E-2</v>
      </c>
      <c r="L1594" s="319">
        <v>7.0507128000000001E-4</v>
      </c>
      <c r="M1594" s="319">
        <v>1.592317E-3</v>
      </c>
      <c r="N1594" s="319">
        <v>1.3377656000000001E-3</v>
      </c>
      <c r="O1594" s="319">
        <v>1.7481657E-4</v>
      </c>
      <c r="P1594" s="319">
        <v>0</v>
      </c>
      <c r="Q1594" s="319">
        <v>0</v>
      </c>
      <c r="R1594" s="319">
        <v>0</v>
      </c>
      <c r="S1594" s="319">
        <v>1.1796019E-4</v>
      </c>
      <c r="T1594" s="319">
        <v>0</v>
      </c>
      <c r="U1594" s="319">
        <v>0</v>
      </c>
      <c r="V1594" s="319">
        <v>0</v>
      </c>
      <c r="W1594" s="319">
        <v>0</v>
      </c>
      <c r="X1594" s="319">
        <v>0</v>
      </c>
      <c r="Y1594" s="210"/>
      <c r="Z1594" s="320">
        <f t="shared" si="565"/>
        <v>0.16271621804511277</v>
      </c>
      <c r="AA1594" s="210"/>
      <c r="AB1594" s="321">
        <f t="shared" si="566"/>
        <v>2.1641257000000001E-2</v>
      </c>
      <c r="AC1594" s="321">
        <f t="shared" si="567"/>
        <v>3.8099704499999997E-3</v>
      </c>
      <c r="AD1594" s="321">
        <f t="shared" si="577"/>
        <v>2.2973882799999998E-3</v>
      </c>
      <c r="AE1594" s="321">
        <f t="shared" si="568"/>
        <v>2.2973882799999998E-3</v>
      </c>
      <c r="AF1594" s="321">
        <f t="shared" si="569"/>
        <v>1.1796019E-4</v>
      </c>
      <c r="AG1594"/>
      <c r="AH1594" s="121">
        <v>2.0668397999999999</v>
      </c>
      <c r="AI1594" s="121">
        <v>1.8094292000000001</v>
      </c>
      <c r="AJ1594" s="121">
        <v>0</v>
      </c>
      <c r="AK1594" s="121">
        <v>0</v>
      </c>
      <c r="AL1594" s="121">
        <v>0.12793684</v>
      </c>
      <c r="AM1594" s="121">
        <v>0.10842105</v>
      </c>
      <c r="AN1594" s="121">
        <v>2.1052632000000002E-2</v>
      </c>
      <c r="AO1594"/>
      <c r="AP1594" s="282">
        <v>3.2749361E-3</v>
      </c>
      <c r="AQ1594" s="282">
        <v>3.0336389999999999E-3</v>
      </c>
      <c r="AR1594" s="282">
        <v>1.3936676999999999E-4</v>
      </c>
      <c r="AS1594" s="283">
        <v>1.0193034000000001E-4</v>
      </c>
      <c r="AT1594" s="255">
        <f t="shared" si="578"/>
        <v>1.8187283712E-7</v>
      </c>
      <c r="AU1594" s="256">
        <f t="shared" si="579"/>
        <v>5.15409661791E-10</v>
      </c>
      <c r="AV1594" s="256">
        <f t="shared" si="580"/>
        <v>1.4275957847800001E-2</v>
      </c>
      <c r="AW1594" s="272">
        <v>1.5100064999999999E-7</v>
      </c>
      <c r="AX1594" s="272">
        <v>4.5560542000000001E-10</v>
      </c>
      <c r="AY1594" s="272">
        <v>1.2447791E-14</v>
      </c>
      <c r="AZ1594" s="273">
        <v>0</v>
      </c>
      <c r="BA1594" s="273">
        <v>0</v>
      </c>
      <c r="BB1594" s="272">
        <v>1.9891612000000001E-10</v>
      </c>
      <c r="BC1594" s="272">
        <v>3.0673271000000003E-8</v>
      </c>
      <c r="BD1594" s="272">
        <v>2.8197998999999999E-11</v>
      </c>
      <c r="BE1594" s="272">
        <v>3.1593794999999998E-11</v>
      </c>
      <c r="BF1594" s="273">
        <v>0</v>
      </c>
      <c r="BG1594" s="273">
        <v>0</v>
      </c>
      <c r="BH1594" s="273">
        <v>0</v>
      </c>
      <c r="BI1594" s="273">
        <v>0</v>
      </c>
      <c r="BJ1594" s="273">
        <v>0</v>
      </c>
      <c r="BK1594" s="273">
        <v>0</v>
      </c>
      <c r="BL1594" s="273">
        <v>0</v>
      </c>
      <c r="BM1594" s="273">
        <v>0</v>
      </c>
      <c r="BN1594" s="272">
        <v>2.3808477999999999E-6</v>
      </c>
      <c r="BO1594" s="273">
        <v>1.4273577000000001E-2</v>
      </c>
      <c r="BP1594" s="273">
        <v>0</v>
      </c>
      <c r="BQ1594" s="273">
        <v>0</v>
      </c>
      <c r="BR1594" s="273">
        <v>0</v>
      </c>
      <c r="BS1594"/>
      <c r="BT1594" s="274">
        <v>7.8446824000000001E-6</v>
      </c>
      <c r="BU1594" s="274">
        <v>2.8330580000000002E-7</v>
      </c>
      <c r="BV1594" s="274">
        <v>4.5369599999999997E-6</v>
      </c>
      <c r="BW1594" s="121">
        <v>0</v>
      </c>
      <c r="BX1594" s="274">
        <v>2.9381541999999998E-7</v>
      </c>
      <c r="BY1594" s="274">
        <v>1.2877459000000001E-7</v>
      </c>
      <c r="BZ1594" s="121">
        <v>0</v>
      </c>
      <c r="CA1594" s="274">
        <v>1.9545212000000001E-7</v>
      </c>
      <c r="CB1594" s="121">
        <v>0</v>
      </c>
      <c r="CC1594" s="121">
        <v>0</v>
      </c>
      <c r="CD1594" s="121">
        <v>0</v>
      </c>
      <c r="CE1594" s="121">
        <v>0</v>
      </c>
      <c r="CF1594" s="121">
        <v>0</v>
      </c>
      <c r="CG1594" s="274">
        <v>2.6239626999999999E-7</v>
      </c>
      <c r="CH1594" s="274">
        <v>2.0870866E-6</v>
      </c>
      <c r="CI1594" s="274">
        <v>5.6891594999999997E-8</v>
      </c>
      <c r="CJ1594" s="121">
        <v>0</v>
      </c>
      <c r="CK1594"/>
      <c r="CL1594" s="322">
        <v>0</v>
      </c>
      <c r="CM1594" s="322">
        <v>0.16271621999999999</v>
      </c>
      <c r="CN1594" s="322">
        <v>5.4188248999999999E-3</v>
      </c>
      <c r="CO1594" s="322">
        <v>2.2336826000000001E-4</v>
      </c>
      <c r="CP1594" s="322">
        <v>9.6813131000000005E-6</v>
      </c>
      <c r="CQ1594" s="322">
        <v>0</v>
      </c>
      <c r="CR1594" s="322">
        <v>0</v>
      </c>
      <c r="CS1594" s="322">
        <v>1.0237739E-5</v>
      </c>
      <c r="CT1594" s="322">
        <v>0</v>
      </c>
      <c r="CU1594" s="322">
        <v>0.24452631999999999</v>
      </c>
      <c r="CW1594" s="143"/>
      <c r="CX1594" s="78" t="s">
        <v>3461</v>
      </c>
    </row>
    <row r="1595" spans="1:102" ht="14.4" customHeight="1">
      <c r="A1595" t="s">
        <v>3221</v>
      </c>
      <c r="B1595" s="168" t="s">
        <v>3700</v>
      </c>
      <c r="C1595" s="279" t="str">
        <f t="shared" si="581"/>
        <v>B.046.08.123</v>
      </c>
      <c r="D1595" s="14" t="s">
        <v>3701</v>
      </c>
      <c r="E1595" s="278" t="s">
        <v>1810</v>
      </c>
      <c r="F1595" s="281" t="str">
        <f t="shared" si="582"/>
        <v>Electricity Michigan1 production</v>
      </c>
      <c r="G1595" s="319">
        <f t="shared" si="573"/>
        <v>3.2455342085999997E-2</v>
      </c>
      <c r="H1595" s="319">
        <f t="shared" si="574"/>
        <v>1.182555938E-3</v>
      </c>
      <c r="I1595" s="319">
        <f t="shared" si="575"/>
        <v>3.0682560000000001E-3</v>
      </c>
      <c r="J1595" s="319">
        <f t="shared" si="576"/>
        <v>7.0583751479999998E-3</v>
      </c>
      <c r="K1595" s="319">
        <v>2.1146155E-2</v>
      </c>
      <c r="L1595" s="319">
        <v>1.7756433E-3</v>
      </c>
      <c r="M1595" s="319">
        <v>1.2926127000000001E-3</v>
      </c>
      <c r="N1595" s="319">
        <v>1.0859727E-3</v>
      </c>
      <c r="O1595" s="319">
        <v>9.6583238000000005E-5</v>
      </c>
      <c r="P1595" s="319">
        <v>0</v>
      </c>
      <c r="Q1595" s="319">
        <v>0</v>
      </c>
      <c r="R1595" s="319">
        <v>0</v>
      </c>
      <c r="S1595" s="319">
        <v>2.7214748E-5</v>
      </c>
      <c r="T1595" s="319">
        <v>0</v>
      </c>
      <c r="U1595" s="319">
        <v>7.0311604E-3</v>
      </c>
      <c r="V1595" s="319">
        <v>0</v>
      </c>
      <c r="W1595" s="319">
        <v>0</v>
      </c>
      <c r="X1595" s="319">
        <v>0</v>
      </c>
      <c r="Y1595" s="210"/>
      <c r="Z1595" s="320">
        <f t="shared" si="565"/>
        <v>0.15899364661654133</v>
      </c>
      <c r="AA1595" s="210"/>
      <c r="AB1595" s="321">
        <f t="shared" si="566"/>
        <v>2.1146155E-2</v>
      </c>
      <c r="AC1595" s="321">
        <f t="shared" si="567"/>
        <v>4.2508119379999999E-3</v>
      </c>
      <c r="AD1595" s="321">
        <f t="shared" si="577"/>
        <v>3.0682560000000001E-3</v>
      </c>
      <c r="AE1595" s="321">
        <f t="shared" si="568"/>
        <v>3.0682560000000001E-3</v>
      </c>
      <c r="AF1595" s="321">
        <f t="shared" si="569"/>
        <v>7.0583751479999998E-3</v>
      </c>
      <c r="AG1595"/>
      <c r="AH1595" s="121">
        <v>2.7432940000000001</v>
      </c>
      <c r="AI1595" s="121">
        <v>1.6695565999999999</v>
      </c>
      <c r="AJ1595" s="121">
        <v>0.95312695000000003</v>
      </c>
      <c r="AK1595" s="121">
        <v>0</v>
      </c>
      <c r="AL1595" s="121">
        <v>3.8505262999999998E-2</v>
      </c>
      <c r="AM1595" s="121">
        <v>7.4736841999999998E-2</v>
      </c>
      <c r="AN1595" s="121">
        <v>7.3684210999999996E-3</v>
      </c>
      <c r="AO1595"/>
      <c r="AP1595" s="282">
        <v>3.4223036E-3</v>
      </c>
      <c r="AQ1595" s="282">
        <v>3.2317372999999998E-3</v>
      </c>
      <c r="AR1595" s="282">
        <v>1.4038817E-4</v>
      </c>
      <c r="AS1595" s="283">
        <v>5.0178120000000001E-5</v>
      </c>
      <c r="AT1595" s="255">
        <f t="shared" si="578"/>
        <v>1.9374923632999999E-7</v>
      </c>
      <c r="AU1595" s="256">
        <f t="shared" si="579"/>
        <v>5.1918702201400002E-10</v>
      </c>
      <c r="AV1595" s="256">
        <f t="shared" si="580"/>
        <v>7.0277479884800001E-3</v>
      </c>
      <c r="AW1595" s="272">
        <v>1.4754610000000001E-7</v>
      </c>
      <c r="AX1595" s="272">
        <v>4.4518220999999998E-10</v>
      </c>
      <c r="AY1595" s="272">
        <v>1.2163014E-14</v>
      </c>
      <c r="AZ1595" s="273">
        <v>0</v>
      </c>
      <c r="BA1595" s="273">
        <v>0</v>
      </c>
      <c r="BB1595" s="272">
        <v>1.6147633000000001E-10</v>
      </c>
      <c r="BC1595" s="272">
        <v>4.604166E-8</v>
      </c>
      <c r="BD1595" s="272">
        <v>2.2890600999999999E-11</v>
      </c>
      <c r="BE1595" s="272">
        <v>5.1102048000000003E-11</v>
      </c>
      <c r="BF1595" s="273">
        <v>0</v>
      </c>
      <c r="BG1595" s="273">
        <v>0</v>
      </c>
      <c r="BH1595" s="273">
        <v>0</v>
      </c>
      <c r="BI1595" s="273">
        <v>0</v>
      </c>
      <c r="BJ1595" s="273">
        <v>0</v>
      </c>
      <c r="BK1595" s="273">
        <v>0</v>
      </c>
      <c r="BL1595" s="273">
        <v>0</v>
      </c>
      <c r="BM1595" s="273">
        <v>0</v>
      </c>
      <c r="BN1595" s="272">
        <v>5.4928848000000001E-7</v>
      </c>
      <c r="BO1595" s="273">
        <v>7.0271986999999999E-3</v>
      </c>
      <c r="BP1595" s="273">
        <v>0</v>
      </c>
      <c r="BQ1595" s="273">
        <v>0</v>
      </c>
      <c r="BR1595" s="273">
        <v>0</v>
      </c>
      <c r="BS1595"/>
      <c r="BT1595" s="274">
        <v>8.8839164E-6</v>
      </c>
      <c r="BU1595" s="274">
        <v>4.0547538000000002E-7</v>
      </c>
      <c r="BV1595" s="274">
        <v>4.4331646999999996E-6</v>
      </c>
      <c r="BW1595" s="121">
        <v>0</v>
      </c>
      <c r="BX1595" s="274">
        <v>3.4249993000000001E-7</v>
      </c>
      <c r="BY1595" s="274">
        <v>1.0453677E-7</v>
      </c>
      <c r="BZ1595" s="121">
        <v>0</v>
      </c>
      <c r="CA1595" s="274">
        <v>1.5866431999999999E-7</v>
      </c>
      <c r="CB1595" s="121">
        <v>0</v>
      </c>
      <c r="CC1595" s="121">
        <v>0</v>
      </c>
      <c r="CD1595" s="121">
        <v>0</v>
      </c>
      <c r="CE1595" s="121">
        <v>0</v>
      </c>
      <c r="CF1595" s="121">
        <v>0</v>
      </c>
      <c r="CG1595" s="274">
        <v>2.2440012999999999E-7</v>
      </c>
      <c r="CH1595" s="274">
        <v>3.2020495999999999E-6</v>
      </c>
      <c r="CI1595" s="274">
        <v>1.3125534E-8</v>
      </c>
      <c r="CJ1595" s="121">
        <v>0</v>
      </c>
      <c r="CK1595"/>
      <c r="CL1595" s="322">
        <v>0</v>
      </c>
      <c r="CM1595" s="322">
        <v>0.15899364999999999</v>
      </c>
      <c r="CN1595" s="322">
        <v>4.3988991999999996E-3</v>
      </c>
      <c r="CO1595" s="322">
        <v>3.0139594999999998E-4</v>
      </c>
      <c r="CP1595" s="322">
        <v>7.8591062000000003E-6</v>
      </c>
      <c r="CQ1595" s="322">
        <v>0</v>
      </c>
      <c r="CR1595" s="322">
        <v>0</v>
      </c>
      <c r="CS1595" s="322">
        <v>1.4517989E-5</v>
      </c>
      <c r="CT1595" s="322">
        <v>0</v>
      </c>
      <c r="CU1595" s="322">
        <v>0.10739849999999999</v>
      </c>
      <c r="CW1595" s="143"/>
      <c r="CX1595" s="78" t="s">
        <v>3461</v>
      </c>
    </row>
    <row r="1596" spans="1:102" ht="14.4" customHeight="1">
      <c r="A1596" t="s">
        <v>3222</v>
      </c>
      <c r="B1596" s="168" t="s">
        <v>3700</v>
      </c>
      <c r="C1596" s="279" t="str">
        <f t="shared" si="581"/>
        <v>B.046.08.124</v>
      </c>
      <c r="D1596" s="14" t="s">
        <v>3701</v>
      </c>
      <c r="E1596" s="278" t="s">
        <v>1810</v>
      </c>
      <c r="F1596" s="281" t="str">
        <f t="shared" si="582"/>
        <v>Electricity Minnesota production</v>
      </c>
      <c r="G1596" s="319">
        <f t="shared" si="573"/>
        <v>2.6118295969999997E-2</v>
      </c>
      <c r="H1596" s="319">
        <f t="shared" si="574"/>
        <v>9.4845394999999993E-4</v>
      </c>
      <c r="I1596" s="319">
        <f t="shared" si="575"/>
        <v>1.9826174399999999E-3</v>
      </c>
      <c r="J1596" s="319">
        <f t="shared" si="576"/>
        <v>5.7391275799999995E-3</v>
      </c>
      <c r="K1596" s="319">
        <v>1.7448096999999999E-2</v>
      </c>
      <c r="L1596" s="319">
        <v>9.4500783999999999E-4</v>
      </c>
      <c r="M1596" s="319">
        <v>1.0376096000000001E-3</v>
      </c>
      <c r="N1596" s="319">
        <v>8.7173492999999996E-4</v>
      </c>
      <c r="O1596" s="319">
        <v>7.6719019999999996E-5</v>
      </c>
      <c r="P1596" s="319">
        <v>0</v>
      </c>
      <c r="Q1596" s="319">
        <v>0</v>
      </c>
      <c r="R1596" s="319">
        <v>0</v>
      </c>
      <c r="S1596" s="319">
        <v>1.0944848000000001E-4</v>
      </c>
      <c r="T1596" s="319">
        <v>0</v>
      </c>
      <c r="U1596" s="319">
        <v>5.6296790999999999E-3</v>
      </c>
      <c r="V1596" s="319">
        <v>0</v>
      </c>
      <c r="W1596" s="319">
        <v>0</v>
      </c>
      <c r="X1596" s="319">
        <v>0</v>
      </c>
      <c r="Y1596" s="210"/>
      <c r="Z1596" s="320">
        <f t="shared" si="565"/>
        <v>0.13118869924812029</v>
      </c>
      <c r="AA1596" s="210"/>
      <c r="AB1596" s="321">
        <f t="shared" si="566"/>
        <v>1.7448096999999999E-2</v>
      </c>
      <c r="AC1596" s="321">
        <f t="shared" si="567"/>
        <v>2.9310713900000001E-3</v>
      </c>
      <c r="AD1596" s="321">
        <f t="shared" si="577"/>
        <v>1.9826174399999999E-3</v>
      </c>
      <c r="AE1596" s="321">
        <f t="shared" si="568"/>
        <v>1.9826174399999999E-3</v>
      </c>
      <c r="AF1596" s="321">
        <f t="shared" si="569"/>
        <v>5.7391275799999995E-3</v>
      </c>
      <c r="AG1596"/>
      <c r="AH1596" s="121">
        <v>2.4038781</v>
      </c>
      <c r="AI1596" s="121">
        <v>1.3293009</v>
      </c>
      <c r="AJ1596" s="121">
        <v>0.76314556</v>
      </c>
      <c r="AK1596" s="121">
        <v>0</v>
      </c>
      <c r="AL1596" s="121">
        <v>3.3536841999999997E-2</v>
      </c>
      <c r="AM1596" s="121">
        <v>0.26210526000000001</v>
      </c>
      <c r="AN1596" s="121">
        <v>1.5789474000000001E-2</v>
      </c>
      <c r="AO1596"/>
      <c r="AP1596" s="282">
        <v>2.6543424999999998E-3</v>
      </c>
      <c r="AQ1596" s="282">
        <v>2.5035887E-3</v>
      </c>
      <c r="AR1596" s="282">
        <v>1.1264123E-4</v>
      </c>
      <c r="AS1596" s="283">
        <v>3.8112526999999999E-5</v>
      </c>
      <c r="AT1596" s="255">
        <f t="shared" si="578"/>
        <v>1.5009524472000001E-7</v>
      </c>
      <c r="AU1596" s="256">
        <f t="shared" si="579"/>
        <v>4.1657258493500002E-10</v>
      </c>
      <c r="AV1596" s="256">
        <f t="shared" si="580"/>
        <v>5.3378889519000005E-3</v>
      </c>
      <c r="AW1596" s="272">
        <v>1.2174311000000001E-7</v>
      </c>
      <c r="AX1596" s="272">
        <v>3.6732836E-10</v>
      </c>
      <c r="AY1596" s="272">
        <v>1.0035935E-14</v>
      </c>
      <c r="AZ1596" s="273">
        <v>0</v>
      </c>
      <c r="BA1596" s="273">
        <v>0</v>
      </c>
      <c r="BB1596" s="272">
        <v>1.2962071999999999E-10</v>
      </c>
      <c r="BC1596" s="272">
        <v>2.8222514000000001E-8</v>
      </c>
      <c r="BD1596" s="272">
        <v>1.8374804999999998E-11</v>
      </c>
      <c r="BE1596" s="272">
        <v>3.0859383999999997E-11</v>
      </c>
      <c r="BF1596" s="273">
        <v>0</v>
      </c>
      <c r="BG1596" s="273">
        <v>0</v>
      </c>
      <c r="BH1596" s="273">
        <v>0</v>
      </c>
      <c r="BI1596" s="273">
        <v>0</v>
      </c>
      <c r="BJ1596" s="273">
        <v>0</v>
      </c>
      <c r="BK1596" s="273">
        <v>0</v>
      </c>
      <c r="BL1596" s="273">
        <v>0</v>
      </c>
      <c r="BM1596" s="273">
        <v>0</v>
      </c>
      <c r="BN1596" s="272">
        <v>2.2090519000000002E-6</v>
      </c>
      <c r="BO1596" s="273">
        <v>5.3356799000000002E-3</v>
      </c>
      <c r="BP1596" s="273">
        <v>0</v>
      </c>
      <c r="BQ1596" s="273">
        <v>0</v>
      </c>
      <c r="BR1596" s="273">
        <v>0</v>
      </c>
      <c r="BS1596"/>
      <c r="BT1596" s="274">
        <v>7.1251325000000003E-6</v>
      </c>
      <c r="BU1596" s="274">
        <v>2.5542860000000001E-7</v>
      </c>
      <c r="BV1596" s="274">
        <v>3.6578890000000001E-6</v>
      </c>
      <c r="BW1596" s="121">
        <v>0</v>
      </c>
      <c r="BX1596" s="274">
        <v>2.1649969E-7</v>
      </c>
      <c r="BY1596" s="274">
        <v>8.3914040000000006E-8</v>
      </c>
      <c r="BZ1596" s="121">
        <v>0</v>
      </c>
      <c r="CA1596" s="274">
        <v>1.2736344999999999E-7</v>
      </c>
      <c r="CB1596" s="121">
        <v>0</v>
      </c>
      <c r="CC1596" s="121">
        <v>0</v>
      </c>
      <c r="CD1596" s="121">
        <v>0</v>
      </c>
      <c r="CE1596" s="121">
        <v>0</v>
      </c>
      <c r="CF1596" s="121">
        <v>0</v>
      </c>
      <c r="CG1596" s="274">
        <v>1.7558353999999999E-7</v>
      </c>
      <c r="CH1596" s="274">
        <v>2.5556677000000001E-6</v>
      </c>
      <c r="CI1596" s="274">
        <v>5.2786442999999999E-8</v>
      </c>
      <c r="CJ1596" s="121">
        <v>0</v>
      </c>
      <c r="CK1596"/>
      <c r="CL1596" s="322">
        <v>0</v>
      </c>
      <c r="CM1596" s="322">
        <v>0.13118869999999999</v>
      </c>
      <c r="CN1596" s="322">
        <v>3.5310962000000001E-3</v>
      </c>
      <c r="CO1596" s="322">
        <v>1.9400628999999999E-4</v>
      </c>
      <c r="CP1596" s="322">
        <v>6.3086829999999996E-6</v>
      </c>
      <c r="CQ1596" s="322">
        <v>0</v>
      </c>
      <c r="CR1596" s="322">
        <v>0</v>
      </c>
      <c r="CS1596" s="322">
        <v>8.7045852000000002E-6</v>
      </c>
      <c r="CT1596" s="322">
        <v>0</v>
      </c>
      <c r="CU1596" s="322">
        <v>8.1413533999999996E-2</v>
      </c>
      <c r="CW1596" s="143"/>
      <c r="CX1596" s="78" t="s">
        <v>3461</v>
      </c>
    </row>
    <row r="1597" spans="1:102" ht="14.4" customHeight="1">
      <c r="A1597" t="s">
        <v>3223</v>
      </c>
      <c r="B1597" s="168" t="s">
        <v>3700</v>
      </c>
      <c r="C1597" s="279" t="str">
        <f t="shared" si="581"/>
        <v>B.046.08.125</v>
      </c>
      <c r="D1597" s="14" t="s">
        <v>3701</v>
      </c>
      <c r="E1597" s="278" t="s">
        <v>1810</v>
      </c>
      <c r="F1597" s="281" t="str">
        <f t="shared" si="582"/>
        <v>Electricity Mississippi production</v>
      </c>
      <c r="G1597" s="319">
        <f t="shared" si="573"/>
        <v>2.6714323241300002E-2</v>
      </c>
      <c r="H1597" s="319">
        <f t="shared" si="574"/>
        <v>1.1956385100000001E-3</v>
      </c>
      <c r="I1597" s="319">
        <f t="shared" si="575"/>
        <v>2.1931180699999997E-3</v>
      </c>
      <c r="J1597" s="319">
        <f t="shared" si="576"/>
        <v>4.0691236613E-3</v>
      </c>
      <c r="K1597" s="319">
        <v>1.9256443000000002E-2</v>
      </c>
      <c r="L1597" s="319">
        <v>9.7144066999999999E-4</v>
      </c>
      <c r="M1597" s="319">
        <v>1.2216773999999999E-3</v>
      </c>
      <c r="N1597" s="319">
        <v>1.0263772E-3</v>
      </c>
      <c r="O1597" s="319">
        <v>1.6926131000000001E-4</v>
      </c>
      <c r="P1597" s="319">
        <v>0</v>
      </c>
      <c r="Q1597" s="319">
        <v>0</v>
      </c>
      <c r="R1597" s="319">
        <v>0</v>
      </c>
      <c r="S1597" s="319">
        <v>7.2032612999999999E-6</v>
      </c>
      <c r="T1597" s="319">
        <v>0</v>
      </c>
      <c r="U1597" s="319">
        <v>4.0619204000000003E-3</v>
      </c>
      <c r="V1597" s="319">
        <v>0</v>
      </c>
      <c r="W1597" s="319">
        <v>0</v>
      </c>
      <c r="X1597" s="319">
        <v>0</v>
      </c>
      <c r="Y1597" s="210"/>
      <c r="Z1597" s="320">
        <f t="shared" ref="Z1597:Z1675" si="583">K1597/0.133</f>
        <v>0.14478528571428573</v>
      </c>
      <c r="AA1597" s="210"/>
      <c r="AB1597" s="321">
        <f t="shared" ref="AB1597:AB1675" si="584">K1597</f>
        <v>1.9256443000000002E-2</v>
      </c>
      <c r="AC1597" s="321">
        <f t="shared" ref="AC1597:AC1675" si="585">L1597+M1597+N1597+O1597+P1597+Q1597+R1597</f>
        <v>3.38875658E-3</v>
      </c>
      <c r="AD1597" s="321">
        <f t="shared" si="577"/>
        <v>2.1931180699999997E-3</v>
      </c>
      <c r="AE1597" s="321">
        <f t="shared" ref="AE1597:AE1675" si="586">V1597+L1597+M1597+R1597</f>
        <v>2.1931180699999997E-3</v>
      </c>
      <c r="AF1597" s="321">
        <f t="shared" ref="AF1597:AF1675" si="587">S1597+U1597+X1597</f>
        <v>4.0691236613E-3</v>
      </c>
      <c r="AG1597"/>
      <c r="AH1597" s="121">
        <v>2.5229248000000002</v>
      </c>
      <c r="AI1597" s="121">
        <v>1.9399008</v>
      </c>
      <c r="AJ1597" s="121">
        <v>0.55062401000000005</v>
      </c>
      <c r="AK1597" s="121">
        <v>0</v>
      </c>
      <c r="AL1597" s="121">
        <v>2.6084211E-2</v>
      </c>
      <c r="AM1597" s="121">
        <v>6.3157895000000002E-3</v>
      </c>
      <c r="AN1597" s="121">
        <v>0</v>
      </c>
      <c r="AO1597"/>
      <c r="AP1597" s="282">
        <v>2.9982972000000001E-3</v>
      </c>
      <c r="AQ1597" s="282">
        <v>2.7758203000000001E-3</v>
      </c>
      <c r="AR1597" s="282">
        <v>1.2448968E-4</v>
      </c>
      <c r="AS1597" s="283">
        <v>9.7987134000000002E-5</v>
      </c>
      <c r="AT1597" s="255">
        <f t="shared" si="578"/>
        <v>1.6641608291000001E-7</v>
      </c>
      <c r="AU1597" s="256">
        <f t="shared" si="579"/>
        <v>4.6039083107400001E-10</v>
      </c>
      <c r="AV1597" s="256">
        <f t="shared" si="580"/>
        <v>1.372368838693E-2</v>
      </c>
      <c r="AW1597" s="272">
        <v>1.3436074E-7</v>
      </c>
      <c r="AX1597" s="272">
        <v>4.053988E-10</v>
      </c>
      <c r="AY1597" s="272">
        <v>1.1076074E-14</v>
      </c>
      <c r="AZ1597" s="273">
        <v>0</v>
      </c>
      <c r="BA1597" s="273">
        <v>0</v>
      </c>
      <c r="BB1597" s="272">
        <v>1.5261491000000001E-10</v>
      </c>
      <c r="BC1597" s="272">
        <v>3.1902727999999997E-8</v>
      </c>
      <c r="BD1597" s="272">
        <v>2.1634422000000001E-11</v>
      </c>
      <c r="BE1597" s="272">
        <v>3.3346533000000002E-11</v>
      </c>
      <c r="BF1597" s="273">
        <v>0</v>
      </c>
      <c r="BG1597" s="273">
        <v>0</v>
      </c>
      <c r="BH1597" s="273">
        <v>0</v>
      </c>
      <c r="BI1597" s="273">
        <v>0</v>
      </c>
      <c r="BJ1597" s="273">
        <v>0</v>
      </c>
      <c r="BK1597" s="273">
        <v>0</v>
      </c>
      <c r="BL1597" s="273">
        <v>0</v>
      </c>
      <c r="BM1597" s="273">
        <v>0</v>
      </c>
      <c r="BN1597" s="272">
        <v>1.4538692999999999E-7</v>
      </c>
      <c r="BO1597" s="273">
        <v>1.3723543E-2</v>
      </c>
      <c r="BP1597" s="273">
        <v>0</v>
      </c>
      <c r="BQ1597" s="273">
        <v>0</v>
      </c>
      <c r="BR1597" s="273">
        <v>0</v>
      </c>
      <c r="BS1597"/>
      <c r="BT1597" s="274">
        <v>8.0388425999999995E-6</v>
      </c>
      <c r="BU1597" s="274">
        <v>2.8014608E-7</v>
      </c>
      <c r="BV1597" s="274">
        <v>4.0369979000000001E-6</v>
      </c>
      <c r="BW1597" s="121">
        <v>0</v>
      </c>
      <c r="BX1597" s="274">
        <v>3.0859247999999998E-7</v>
      </c>
      <c r="BY1597" s="274">
        <v>9.8800054999999999E-8</v>
      </c>
      <c r="BZ1597" s="121">
        <v>0</v>
      </c>
      <c r="CA1597" s="274">
        <v>1.4995722E-7</v>
      </c>
      <c r="CB1597" s="121">
        <v>0</v>
      </c>
      <c r="CC1597" s="121">
        <v>0</v>
      </c>
      <c r="CD1597" s="121">
        <v>0</v>
      </c>
      <c r="CE1597" s="121">
        <v>0</v>
      </c>
      <c r="CF1597" s="121">
        <v>0</v>
      </c>
      <c r="CG1597" s="274">
        <v>2.0539450000000001E-7</v>
      </c>
      <c r="CH1597" s="274">
        <v>2.9554802000000001E-6</v>
      </c>
      <c r="CI1597" s="274">
        <v>3.4740960999999998E-9</v>
      </c>
      <c r="CJ1597" s="121">
        <v>0</v>
      </c>
      <c r="CK1597"/>
      <c r="CL1597" s="322">
        <v>0</v>
      </c>
      <c r="CM1597" s="322">
        <v>0.14478529000000001</v>
      </c>
      <c r="CN1597" s="322">
        <v>4.1574986000000001E-3</v>
      </c>
      <c r="CO1597" s="322">
        <v>2.1433174E-4</v>
      </c>
      <c r="CP1597" s="322">
        <v>7.4278182000000002E-6</v>
      </c>
      <c r="CQ1597" s="322">
        <v>0</v>
      </c>
      <c r="CR1597" s="322">
        <v>0</v>
      </c>
      <c r="CS1597" s="322">
        <v>1.1356054E-5</v>
      </c>
      <c r="CT1597" s="322">
        <v>0</v>
      </c>
      <c r="CU1597" s="322">
        <v>0.23249623999999999</v>
      </c>
      <c r="CW1597" s="143"/>
      <c r="CX1597" s="78" t="s">
        <v>3461</v>
      </c>
    </row>
    <row r="1598" spans="1:102" ht="14.4" customHeight="1">
      <c r="A1598" t="s">
        <v>3224</v>
      </c>
      <c r="B1598" s="168" t="s">
        <v>3700</v>
      </c>
      <c r="C1598" s="279" t="str">
        <f t="shared" si="581"/>
        <v>B.046.08.126</v>
      </c>
      <c r="D1598" s="14" t="s">
        <v>3701</v>
      </c>
      <c r="E1598" s="278" t="s">
        <v>1810</v>
      </c>
      <c r="F1598" s="281" t="str">
        <f t="shared" si="582"/>
        <v>Electricity Missouri production</v>
      </c>
      <c r="G1598" s="319">
        <f t="shared" si="573"/>
        <v>4.0525406941E-2</v>
      </c>
      <c r="H1598" s="319">
        <f t="shared" si="574"/>
        <v>1.3336585049999999E-3</v>
      </c>
      <c r="I1598" s="319">
        <f t="shared" si="575"/>
        <v>5.0939656E-3</v>
      </c>
      <c r="J1598" s="319">
        <f t="shared" si="576"/>
        <v>1.340372836E-3</v>
      </c>
      <c r="K1598" s="319">
        <v>3.2757410000000001E-2</v>
      </c>
      <c r="L1598" s="319">
        <v>3.6237068999999998E-3</v>
      </c>
      <c r="M1598" s="319">
        <v>1.4702586999999999E-3</v>
      </c>
      <c r="N1598" s="319">
        <v>1.2352197999999999E-3</v>
      </c>
      <c r="O1598" s="319">
        <v>9.8438704999999997E-5</v>
      </c>
      <c r="P1598" s="319">
        <v>0</v>
      </c>
      <c r="Q1598" s="319">
        <v>0</v>
      </c>
      <c r="R1598" s="319">
        <v>0</v>
      </c>
      <c r="S1598" s="319">
        <v>3.3907235999999998E-5</v>
      </c>
      <c r="T1598" s="319">
        <v>0</v>
      </c>
      <c r="U1598" s="319">
        <v>1.3064655999999999E-3</v>
      </c>
      <c r="V1598" s="319">
        <v>0</v>
      </c>
      <c r="W1598" s="319">
        <v>0</v>
      </c>
      <c r="X1598" s="319">
        <v>0</v>
      </c>
      <c r="Y1598" s="210"/>
      <c r="Z1598" s="320">
        <f t="shared" si="583"/>
        <v>0.24629631578947367</v>
      </c>
      <c r="AA1598" s="210"/>
      <c r="AB1598" s="321">
        <f t="shared" si="584"/>
        <v>3.2757410000000001E-2</v>
      </c>
      <c r="AC1598" s="321">
        <f t="shared" si="585"/>
        <v>6.4276241049999999E-3</v>
      </c>
      <c r="AD1598" s="321">
        <f t="shared" si="577"/>
        <v>5.0939656E-3</v>
      </c>
      <c r="AE1598" s="321">
        <f t="shared" si="586"/>
        <v>5.0939656E-3</v>
      </c>
      <c r="AF1598" s="321">
        <f t="shared" si="587"/>
        <v>1.340372836E-3</v>
      </c>
      <c r="AG1598"/>
      <c r="AH1598" s="121">
        <v>2.8777813000000001</v>
      </c>
      <c r="AI1598" s="121">
        <v>2.5813537000000002</v>
      </c>
      <c r="AJ1598" s="121">
        <v>0.17710128999999999</v>
      </c>
      <c r="AK1598" s="121">
        <v>0</v>
      </c>
      <c r="AL1598" s="121">
        <v>2.4842104999999999E-3</v>
      </c>
      <c r="AM1598" s="121">
        <v>9.1578946999999994E-2</v>
      </c>
      <c r="AN1598" s="121">
        <v>2.5263158000000001E-2</v>
      </c>
      <c r="AO1598"/>
      <c r="AP1598" s="282">
        <v>5.4325731999999996E-3</v>
      </c>
      <c r="AQ1598" s="282">
        <v>5.1719271999999998E-3</v>
      </c>
      <c r="AR1598" s="282">
        <v>2.1841362E-4</v>
      </c>
      <c r="AS1598" s="283">
        <v>4.2232394999999999E-5</v>
      </c>
      <c r="AT1598" s="255">
        <f t="shared" si="578"/>
        <v>3.1006757529999997E-7</v>
      </c>
      <c r="AU1598" s="256">
        <f t="shared" si="579"/>
        <v>8.0774267866800005E-10</v>
      </c>
      <c r="AV1598" s="256">
        <f t="shared" si="580"/>
        <v>5.9149012662399999E-3</v>
      </c>
      <c r="AW1598" s="272">
        <v>2.2856297999999999E-7</v>
      </c>
      <c r="AX1598" s="272">
        <v>6.8962968999999999E-10</v>
      </c>
      <c r="AY1598" s="272">
        <v>1.8841668000000001E-14</v>
      </c>
      <c r="AZ1598" s="273">
        <v>0</v>
      </c>
      <c r="BA1598" s="273">
        <v>0</v>
      </c>
      <c r="BB1598" s="272">
        <v>1.836683E-10</v>
      </c>
      <c r="BC1598" s="272">
        <v>8.1320927000000004E-8</v>
      </c>
      <c r="BD1598" s="272">
        <v>2.6036495000000001E-11</v>
      </c>
      <c r="BE1598" s="272">
        <v>9.2057652000000005E-11</v>
      </c>
      <c r="BF1598" s="273">
        <v>0</v>
      </c>
      <c r="BG1598" s="273">
        <v>0</v>
      </c>
      <c r="BH1598" s="273">
        <v>0</v>
      </c>
      <c r="BI1598" s="273">
        <v>0</v>
      </c>
      <c r="BJ1598" s="273">
        <v>0</v>
      </c>
      <c r="BK1598" s="273">
        <v>0</v>
      </c>
      <c r="BL1598" s="273">
        <v>0</v>
      </c>
      <c r="BM1598" s="273">
        <v>0</v>
      </c>
      <c r="BN1598" s="272">
        <v>6.8436624E-7</v>
      </c>
      <c r="BO1598" s="273">
        <v>5.9142168999999998E-3</v>
      </c>
      <c r="BP1598" s="273">
        <v>0</v>
      </c>
      <c r="BQ1598" s="273">
        <v>0</v>
      </c>
      <c r="BR1598" s="273">
        <v>0</v>
      </c>
      <c r="BS1598"/>
      <c r="BT1598" s="274">
        <v>1.2053264E-5</v>
      </c>
      <c r="BU1598" s="274">
        <v>6.9514189999999997E-7</v>
      </c>
      <c r="BV1598" s="274">
        <v>6.8673949000000002E-6</v>
      </c>
      <c r="BW1598" s="121">
        <v>0</v>
      </c>
      <c r="BX1598" s="274">
        <v>5.7205565999999998E-7</v>
      </c>
      <c r="BY1598" s="274">
        <v>1.1890344E-7</v>
      </c>
      <c r="BZ1598" s="121">
        <v>0</v>
      </c>
      <c r="CA1598" s="274">
        <v>1.8046982999999999E-7</v>
      </c>
      <c r="CB1598" s="121">
        <v>0</v>
      </c>
      <c r="CC1598" s="121">
        <v>0</v>
      </c>
      <c r="CD1598" s="121">
        <v>0</v>
      </c>
      <c r="CE1598" s="121">
        <v>0</v>
      </c>
      <c r="CF1598" s="121">
        <v>0</v>
      </c>
      <c r="CG1598" s="274">
        <v>2.7042569E-7</v>
      </c>
      <c r="CH1598" s="274">
        <v>3.3325190000000002E-6</v>
      </c>
      <c r="CI1598" s="274">
        <v>1.6353287E-8</v>
      </c>
      <c r="CJ1598" s="121">
        <v>0</v>
      </c>
      <c r="CK1598"/>
      <c r="CL1598" s="322">
        <v>0</v>
      </c>
      <c r="CM1598" s="322">
        <v>0.24629632000000001</v>
      </c>
      <c r="CN1598" s="322">
        <v>5.0034474000000004E-3</v>
      </c>
      <c r="CO1598" s="322">
        <v>5.0287656999999997E-4</v>
      </c>
      <c r="CP1598" s="322">
        <v>8.9391965999999994E-6</v>
      </c>
      <c r="CQ1598" s="322">
        <v>0</v>
      </c>
      <c r="CR1598" s="322">
        <v>0</v>
      </c>
      <c r="CS1598" s="322">
        <v>2.6009877E-5</v>
      </c>
      <c r="CT1598" s="322">
        <v>0</v>
      </c>
      <c r="CU1598" s="322">
        <v>7.3067669000000002E-2</v>
      </c>
      <c r="CW1598" s="143"/>
      <c r="CX1598" s="78" t="s">
        <v>3461</v>
      </c>
    </row>
    <row r="1599" spans="1:102" ht="14.4" customHeight="1">
      <c r="A1599" t="s">
        <v>3225</v>
      </c>
      <c r="B1599" s="168" t="s">
        <v>3700</v>
      </c>
      <c r="C1599" s="279" t="str">
        <f t="shared" si="581"/>
        <v>B.046.08.127</v>
      </c>
      <c r="D1599" s="14" t="s">
        <v>3701</v>
      </c>
      <c r="E1599" s="278" t="s">
        <v>1810</v>
      </c>
      <c r="F1599" s="281" t="str">
        <f t="shared" si="582"/>
        <v>Electricity Montana production</v>
      </c>
      <c r="G1599" s="319">
        <f t="shared" si="573"/>
        <v>2.4381957205000002E-2</v>
      </c>
      <c r="H1599" s="319">
        <f t="shared" si="574"/>
        <v>9.1662937499999999E-4</v>
      </c>
      <c r="I1599" s="319">
        <f t="shared" si="575"/>
        <v>1.9698017399999998E-3</v>
      </c>
      <c r="J1599" s="319">
        <f t="shared" si="576"/>
        <v>1.1850909000000001E-4</v>
      </c>
      <c r="K1599" s="319">
        <v>2.1377017000000002E-2</v>
      </c>
      <c r="L1599" s="319">
        <v>9.4514754000000003E-4</v>
      </c>
      <c r="M1599" s="319">
        <v>1.0246541999999999E-3</v>
      </c>
      <c r="N1599" s="319">
        <v>8.6085062000000004E-4</v>
      </c>
      <c r="O1599" s="319">
        <v>5.5778754999999999E-5</v>
      </c>
      <c r="P1599" s="319">
        <v>0</v>
      </c>
      <c r="Q1599" s="319">
        <v>0</v>
      </c>
      <c r="R1599" s="319">
        <v>0</v>
      </c>
      <c r="S1599" s="319">
        <v>1.1850909000000001E-4</v>
      </c>
      <c r="T1599" s="319">
        <v>0</v>
      </c>
      <c r="U1599" s="319">
        <v>0</v>
      </c>
      <c r="V1599" s="319">
        <v>0</v>
      </c>
      <c r="W1599" s="319">
        <v>0</v>
      </c>
      <c r="X1599" s="319">
        <v>0</v>
      </c>
      <c r="Y1599" s="210"/>
      <c r="Z1599" s="320">
        <f t="shared" si="583"/>
        <v>0.16072945112781956</v>
      </c>
      <c r="AA1599" s="210"/>
      <c r="AB1599" s="321">
        <f t="shared" si="584"/>
        <v>2.1377017000000002E-2</v>
      </c>
      <c r="AC1599" s="321">
        <f t="shared" si="585"/>
        <v>2.8864311149999996E-3</v>
      </c>
      <c r="AD1599" s="321">
        <f t="shared" si="577"/>
        <v>1.9698017399999998E-3</v>
      </c>
      <c r="AE1599" s="321">
        <f t="shared" si="586"/>
        <v>1.9698017399999998E-3</v>
      </c>
      <c r="AF1599" s="321">
        <f t="shared" si="587"/>
        <v>1.1850909000000001E-4</v>
      </c>
      <c r="AG1599"/>
      <c r="AH1599" s="121">
        <v>2.0390345999999999</v>
      </c>
      <c r="AI1599" s="121">
        <v>1.4797293</v>
      </c>
      <c r="AJ1599" s="121">
        <v>0</v>
      </c>
      <c r="AK1599" s="121">
        <v>0</v>
      </c>
      <c r="AL1599" s="121">
        <v>1.6147367999999999E-2</v>
      </c>
      <c r="AM1599" s="121">
        <v>0.12210525999999999</v>
      </c>
      <c r="AN1599" s="121">
        <v>0.42105262999999998</v>
      </c>
      <c r="AO1599"/>
      <c r="AP1599" s="282">
        <v>3.1124983000000001E-3</v>
      </c>
      <c r="AQ1599" s="282">
        <v>2.9533349E-3</v>
      </c>
      <c r="AR1599" s="282">
        <v>1.3490980000000001E-4</v>
      </c>
      <c r="AS1599" s="283">
        <v>2.4253567000000001E-5</v>
      </c>
      <c r="AT1599" s="255">
        <f t="shared" si="578"/>
        <v>1.7705844830000002E-7</v>
      </c>
      <c r="AU1599" s="256">
        <f t="shared" si="579"/>
        <v>4.98926777803E-10</v>
      </c>
      <c r="AV1599" s="256">
        <f t="shared" si="580"/>
        <v>3.3968581266E-3</v>
      </c>
      <c r="AW1599" s="272">
        <v>1.4915693E-7</v>
      </c>
      <c r="AX1599" s="272">
        <v>4.5004245999999998E-10</v>
      </c>
      <c r="AY1599" s="272">
        <v>1.2295803E-14</v>
      </c>
      <c r="AZ1599" s="273">
        <v>0</v>
      </c>
      <c r="BA1599" s="273">
        <v>0</v>
      </c>
      <c r="BB1599" s="272">
        <v>1.2800230000000001E-10</v>
      </c>
      <c r="BC1599" s="272">
        <v>2.7773515999999999E-8</v>
      </c>
      <c r="BD1599" s="272">
        <v>1.8145380999999999E-11</v>
      </c>
      <c r="BE1599" s="272">
        <v>3.0726641E-11</v>
      </c>
      <c r="BF1599" s="273">
        <v>0</v>
      </c>
      <c r="BG1599" s="273">
        <v>0</v>
      </c>
      <c r="BH1599" s="273">
        <v>0</v>
      </c>
      <c r="BI1599" s="273">
        <v>0</v>
      </c>
      <c r="BJ1599" s="273">
        <v>0</v>
      </c>
      <c r="BK1599" s="273">
        <v>0</v>
      </c>
      <c r="BL1599" s="273">
        <v>0</v>
      </c>
      <c r="BM1599" s="273">
        <v>0</v>
      </c>
      <c r="BN1599" s="272">
        <v>2.3919265999999998E-6</v>
      </c>
      <c r="BO1599" s="273">
        <v>3.3944662000000001E-3</v>
      </c>
      <c r="BP1599" s="273">
        <v>0</v>
      </c>
      <c r="BQ1599" s="273">
        <v>0</v>
      </c>
      <c r="BR1599" s="273">
        <v>0</v>
      </c>
      <c r="BS1599"/>
      <c r="BT1599" s="274">
        <v>7.1563731E-6</v>
      </c>
      <c r="BU1599" s="274">
        <v>2.5398060000000001E-7</v>
      </c>
      <c r="BV1599" s="274">
        <v>4.4815634999999997E-6</v>
      </c>
      <c r="BW1599" s="121">
        <v>0</v>
      </c>
      <c r="BX1599" s="274">
        <v>1.9734501000000001E-7</v>
      </c>
      <c r="BY1599" s="274">
        <v>8.2866305999999994E-8</v>
      </c>
      <c r="BZ1599" s="121">
        <v>0</v>
      </c>
      <c r="CA1599" s="274">
        <v>1.2577322E-7</v>
      </c>
      <c r="CB1599" s="121">
        <v>0</v>
      </c>
      <c r="CC1599" s="121">
        <v>0</v>
      </c>
      <c r="CD1599" s="121">
        <v>0</v>
      </c>
      <c r="CE1599" s="121">
        <v>0</v>
      </c>
      <c r="CF1599" s="121">
        <v>0</v>
      </c>
      <c r="CG1599" s="274">
        <v>1.7350426999999999E-7</v>
      </c>
      <c r="CH1599" s="274">
        <v>1.7841838000000001E-6</v>
      </c>
      <c r="CI1599" s="274">
        <v>5.7156329000000001E-8</v>
      </c>
      <c r="CJ1599" s="121">
        <v>0</v>
      </c>
      <c r="CK1599"/>
      <c r="CL1599" s="322">
        <v>0</v>
      </c>
      <c r="CM1599" s="322">
        <v>0.16072945</v>
      </c>
      <c r="CN1599" s="322">
        <v>3.4870077000000001E-3</v>
      </c>
      <c r="CO1599" s="322">
        <v>1.9277528999999999E-4</v>
      </c>
      <c r="CP1599" s="322">
        <v>6.2299141000000002E-6</v>
      </c>
      <c r="CQ1599" s="322">
        <v>0</v>
      </c>
      <c r="CR1599" s="322">
        <v>0</v>
      </c>
      <c r="CS1599" s="322">
        <v>8.1703913000000008E-6</v>
      </c>
      <c r="CT1599" s="322">
        <v>0</v>
      </c>
      <c r="CU1599" s="322">
        <v>3.9879698999999998E-2</v>
      </c>
      <c r="CW1599" s="143"/>
      <c r="CX1599" s="78" t="s">
        <v>3461</v>
      </c>
    </row>
    <row r="1600" spans="1:102" ht="14.4" customHeight="1">
      <c r="A1600" t="s">
        <v>3226</v>
      </c>
      <c r="B1600" s="168" t="s">
        <v>3700</v>
      </c>
      <c r="C1600" s="279" t="str">
        <f t="shared" si="581"/>
        <v>B.046.08.128</v>
      </c>
      <c r="D1600" s="14" t="s">
        <v>3701</v>
      </c>
      <c r="E1600" s="278" t="s">
        <v>1810</v>
      </c>
      <c r="F1600" s="281" t="str">
        <f t="shared" si="582"/>
        <v>Electricity Nebraska production</v>
      </c>
      <c r="G1600" s="319">
        <f t="shared" si="573"/>
        <v>3.3114908292999998E-2</v>
      </c>
      <c r="H1600" s="319">
        <f t="shared" si="574"/>
        <v>1.018751124E-3</v>
      </c>
      <c r="I1600" s="319">
        <f t="shared" si="575"/>
        <v>4.2244350999999999E-3</v>
      </c>
      <c r="J1600" s="319">
        <f t="shared" si="576"/>
        <v>4.3150520689999999E-3</v>
      </c>
      <c r="K1600" s="319">
        <v>2.3556669999999998E-2</v>
      </c>
      <c r="L1600" s="319">
        <v>3.0876539E-3</v>
      </c>
      <c r="M1600" s="319">
        <v>1.1367812E-3</v>
      </c>
      <c r="N1600" s="319">
        <v>9.5505275999999996E-4</v>
      </c>
      <c r="O1600" s="319">
        <v>6.3698363999999995E-5</v>
      </c>
      <c r="P1600" s="319">
        <v>0</v>
      </c>
      <c r="Q1600" s="319">
        <v>0</v>
      </c>
      <c r="R1600" s="319">
        <v>0</v>
      </c>
      <c r="S1600" s="319">
        <v>8.6854269000000001E-5</v>
      </c>
      <c r="T1600" s="319">
        <v>0</v>
      </c>
      <c r="U1600" s="319">
        <v>4.2281977999999998E-3</v>
      </c>
      <c r="V1600" s="319">
        <v>0</v>
      </c>
      <c r="W1600" s="319">
        <v>0</v>
      </c>
      <c r="X1600" s="319">
        <v>0</v>
      </c>
      <c r="Y1600" s="210"/>
      <c r="Z1600" s="320">
        <f t="shared" si="583"/>
        <v>0.17711781954887215</v>
      </c>
      <c r="AA1600" s="210"/>
      <c r="AB1600" s="321">
        <f t="shared" si="584"/>
        <v>2.3556669999999998E-2</v>
      </c>
      <c r="AC1600" s="321">
        <f t="shared" si="585"/>
        <v>5.2431862240000003E-3</v>
      </c>
      <c r="AD1600" s="321">
        <f t="shared" si="577"/>
        <v>4.2244350999999999E-3</v>
      </c>
      <c r="AE1600" s="321">
        <f t="shared" si="586"/>
        <v>4.2244350999999999E-3</v>
      </c>
      <c r="AF1600" s="321">
        <f t="shared" si="587"/>
        <v>4.3150520689999999E-3</v>
      </c>
      <c r="AG1600"/>
      <c r="AH1600" s="121">
        <v>2.5440922000000001</v>
      </c>
      <c r="AI1600" s="121">
        <v>1.6673910999999999</v>
      </c>
      <c r="AJ1600" s="121">
        <v>0.57316418000000002</v>
      </c>
      <c r="AK1600" s="121">
        <v>0</v>
      </c>
      <c r="AL1600" s="121">
        <v>2.4842104999999999E-3</v>
      </c>
      <c r="AM1600" s="121">
        <v>0.26631579</v>
      </c>
      <c r="AN1600" s="121">
        <v>3.4736841999999997E-2</v>
      </c>
      <c r="AO1600"/>
      <c r="AP1600" s="282">
        <v>4.0622237999999996E-3</v>
      </c>
      <c r="AQ1600" s="282">
        <v>3.8761019000000002E-3</v>
      </c>
      <c r="AR1600" s="282">
        <v>1.6042811E-4</v>
      </c>
      <c r="AS1600" s="283">
        <v>2.5693830999999999E-5</v>
      </c>
      <c r="AT1600" s="255">
        <f t="shared" si="578"/>
        <v>2.3238021048000001E-7</v>
      </c>
      <c r="AU1600" s="256">
        <f t="shared" si="579"/>
        <v>5.9329924051300008E-10</v>
      </c>
      <c r="AV1600" s="256">
        <f t="shared" si="580"/>
        <v>3.5985757220000003E-3</v>
      </c>
      <c r="AW1600" s="272">
        <v>1.6436533999999999E-7</v>
      </c>
      <c r="AX1600" s="272">
        <v>4.9592990000000003E-10</v>
      </c>
      <c r="AY1600" s="272">
        <v>1.3549513000000001E-14</v>
      </c>
      <c r="AZ1600" s="273">
        <v>0</v>
      </c>
      <c r="BA1600" s="273">
        <v>0</v>
      </c>
      <c r="BB1600" s="272">
        <v>1.4200947999999999E-10</v>
      </c>
      <c r="BC1600" s="272">
        <v>6.7872861E-8</v>
      </c>
      <c r="BD1600" s="272">
        <v>2.0131014E-11</v>
      </c>
      <c r="BE1600" s="272">
        <v>7.7224777000000004E-11</v>
      </c>
      <c r="BF1600" s="273">
        <v>0</v>
      </c>
      <c r="BG1600" s="273">
        <v>0</v>
      </c>
      <c r="BH1600" s="273">
        <v>0</v>
      </c>
      <c r="BI1600" s="273">
        <v>0</v>
      </c>
      <c r="BJ1600" s="273">
        <v>0</v>
      </c>
      <c r="BK1600" s="273">
        <v>0</v>
      </c>
      <c r="BL1600" s="273">
        <v>0</v>
      </c>
      <c r="BM1600" s="273">
        <v>0</v>
      </c>
      <c r="BN1600" s="272">
        <v>1.753022E-6</v>
      </c>
      <c r="BO1600" s="273">
        <v>3.5968227000000002E-3</v>
      </c>
      <c r="BP1600" s="273">
        <v>0</v>
      </c>
      <c r="BQ1600" s="273">
        <v>0</v>
      </c>
      <c r="BR1600" s="273">
        <v>0</v>
      </c>
      <c r="BS1600"/>
      <c r="BT1600" s="274">
        <v>9.2100836999999999E-6</v>
      </c>
      <c r="BU1600" s="274">
        <v>5.7916434999999996E-7</v>
      </c>
      <c r="BV1600" s="274">
        <v>4.9385147999999997E-6</v>
      </c>
      <c r="BW1600" s="121">
        <v>0</v>
      </c>
      <c r="BX1600" s="274">
        <v>4.6553665999999998E-7</v>
      </c>
      <c r="BY1600" s="274">
        <v>9.1934294000000002E-8</v>
      </c>
      <c r="BZ1600" s="121">
        <v>0</v>
      </c>
      <c r="CA1600" s="274">
        <v>1.3953647E-7</v>
      </c>
      <c r="CB1600" s="121">
        <v>0</v>
      </c>
      <c r="CC1600" s="121">
        <v>0</v>
      </c>
      <c r="CD1600" s="121">
        <v>0</v>
      </c>
      <c r="CE1600" s="121">
        <v>0</v>
      </c>
      <c r="CF1600" s="121">
        <v>0</v>
      </c>
      <c r="CG1600" s="274">
        <v>2.1179527E-7</v>
      </c>
      <c r="CH1600" s="274">
        <v>2.7417124E-6</v>
      </c>
      <c r="CI1600" s="274">
        <v>4.1889371000000001E-8</v>
      </c>
      <c r="CJ1600" s="121">
        <v>0</v>
      </c>
      <c r="CK1600"/>
      <c r="CL1600" s="322">
        <v>0</v>
      </c>
      <c r="CM1600" s="322">
        <v>0.17711782000000001</v>
      </c>
      <c r="CN1600" s="322">
        <v>3.8685879E-3</v>
      </c>
      <c r="CO1600" s="322">
        <v>4.1734102999999999E-4</v>
      </c>
      <c r="CP1600" s="322">
        <v>6.9116482000000004E-6</v>
      </c>
      <c r="CQ1600" s="322">
        <v>0</v>
      </c>
      <c r="CR1600" s="322">
        <v>0</v>
      </c>
      <c r="CS1600" s="322">
        <v>2.1544058000000001E-5</v>
      </c>
      <c r="CT1600" s="322">
        <v>0</v>
      </c>
      <c r="CU1600" s="322">
        <v>4.2962406000000002E-2</v>
      </c>
      <c r="CW1600" s="143"/>
      <c r="CX1600" s="78" t="s">
        <v>3461</v>
      </c>
    </row>
    <row r="1601" spans="1:102" ht="14.4" customHeight="1">
      <c r="A1601" t="s">
        <v>3227</v>
      </c>
      <c r="B1601" s="168" t="s">
        <v>3700</v>
      </c>
      <c r="C1601" s="279" t="str">
        <f t="shared" si="581"/>
        <v>B.046.08.129</v>
      </c>
      <c r="D1601" s="14" t="s">
        <v>3701</v>
      </c>
      <c r="E1601" s="278" t="s">
        <v>1810</v>
      </c>
      <c r="F1601" s="281" t="str">
        <f t="shared" si="582"/>
        <v>Electricity Nevada production</v>
      </c>
      <c r="G1601" s="319">
        <f t="shared" si="573"/>
        <v>2.0566205949999999E-2</v>
      </c>
      <c r="H1601" s="319">
        <f t="shared" si="574"/>
        <v>1.19235354E-3</v>
      </c>
      <c r="I1601" s="319">
        <f t="shared" si="575"/>
        <v>1.7772122200000002E-3</v>
      </c>
      <c r="J1601" s="319">
        <f t="shared" si="576"/>
        <v>2.0294319E-4</v>
      </c>
      <c r="K1601" s="319">
        <v>1.7393697E-2</v>
      </c>
      <c r="L1601" s="319">
        <v>5.3335402000000002E-4</v>
      </c>
      <c r="M1601" s="319">
        <v>1.2438582000000001E-3</v>
      </c>
      <c r="N1601" s="319">
        <v>1.0450122E-3</v>
      </c>
      <c r="O1601" s="319">
        <v>1.4734133999999999E-4</v>
      </c>
      <c r="P1601" s="319">
        <v>0</v>
      </c>
      <c r="Q1601" s="319">
        <v>0</v>
      </c>
      <c r="R1601" s="319">
        <v>0</v>
      </c>
      <c r="S1601" s="319">
        <v>2.0294319E-4</v>
      </c>
      <c r="T1601" s="319">
        <v>0</v>
      </c>
      <c r="U1601" s="319">
        <v>0</v>
      </c>
      <c r="V1601" s="319">
        <v>0</v>
      </c>
      <c r="W1601" s="319">
        <v>0</v>
      </c>
      <c r="X1601" s="319">
        <v>0</v>
      </c>
      <c r="Y1601" s="210"/>
      <c r="Z1601" s="320">
        <f t="shared" si="583"/>
        <v>0.13077967669172932</v>
      </c>
      <c r="AA1601" s="210"/>
      <c r="AB1601" s="321">
        <f t="shared" si="584"/>
        <v>1.7393697E-2</v>
      </c>
      <c r="AC1601" s="321">
        <f t="shared" si="585"/>
        <v>2.96956576E-3</v>
      </c>
      <c r="AD1601" s="321">
        <f t="shared" si="577"/>
        <v>1.7772122200000002E-3</v>
      </c>
      <c r="AE1601" s="321">
        <f t="shared" si="586"/>
        <v>1.7772122200000002E-3</v>
      </c>
      <c r="AF1601" s="321">
        <f t="shared" si="587"/>
        <v>2.0294319E-4</v>
      </c>
      <c r="AG1601"/>
      <c r="AH1601" s="121">
        <v>2.0025743999999999</v>
      </c>
      <c r="AI1601" s="121">
        <v>1.7748271</v>
      </c>
      <c r="AJ1601" s="121">
        <v>0</v>
      </c>
      <c r="AK1601" s="121">
        <v>0</v>
      </c>
      <c r="AL1601" s="121">
        <v>2.4842104999999999E-3</v>
      </c>
      <c r="AM1601" s="121">
        <v>0.17578947</v>
      </c>
      <c r="AN1601" s="121">
        <v>4.9473683999999997E-2</v>
      </c>
      <c r="AO1601"/>
      <c r="AP1601" s="282">
        <v>2.6279441000000001E-3</v>
      </c>
      <c r="AQ1601" s="282">
        <v>2.4241454000000001E-3</v>
      </c>
      <c r="AR1601" s="282">
        <v>1.1154856E-4</v>
      </c>
      <c r="AS1601" s="283">
        <v>9.2250130000000002E-5</v>
      </c>
      <c r="AT1601" s="255">
        <f t="shared" si="578"/>
        <v>1.453324588E-7</v>
      </c>
      <c r="AU1601" s="256">
        <f t="shared" si="579"/>
        <v>4.12531669645E-10</v>
      </c>
      <c r="AV1601" s="256">
        <f t="shared" si="580"/>
        <v>1.29201861011E-2</v>
      </c>
      <c r="AW1601" s="272">
        <v>1.2136354E-7</v>
      </c>
      <c r="AX1601" s="272">
        <v>3.6618309999999998E-10</v>
      </c>
      <c r="AY1601" s="272">
        <v>1.0004645E-14</v>
      </c>
      <c r="AZ1601" s="273">
        <v>0</v>
      </c>
      <c r="BA1601" s="273">
        <v>0</v>
      </c>
      <c r="BB1601" s="272">
        <v>1.553858E-10</v>
      </c>
      <c r="BC1601" s="272">
        <v>2.3813533000000001E-8</v>
      </c>
      <c r="BD1601" s="272">
        <v>2.2027217E-11</v>
      </c>
      <c r="BE1601" s="272">
        <v>2.4311348000000001E-11</v>
      </c>
      <c r="BF1601" s="273">
        <v>0</v>
      </c>
      <c r="BG1601" s="273">
        <v>0</v>
      </c>
      <c r="BH1601" s="273">
        <v>0</v>
      </c>
      <c r="BI1601" s="273">
        <v>0</v>
      </c>
      <c r="BJ1601" s="273">
        <v>0</v>
      </c>
      <c r="BK1601" s="273">
        <v>0</v>
      </c>
      <c r="BL1601" s="273">
        <v>0</v>
      </c>
      <c r="BM1601" s="273">
        <v>0</v>
      </c>
      <c r="BN1601" s="272">
        <v>4.0961010999999998E-6</v>
      </c>
      <c r="BO1601" s="273">
        <v>1.291609E-2</v>
      </c>
      <c r="BP1601" s="273">
        <v>0</v>
      </c>
      <c r="BQ1601" s="273">
        <v>0</v>
      </c>
      <c r="BR1601" s="273">
        <v>0</v>
      </c>
      <c r="BS1601"/>
      <c r="BT1601" s="274">
        <v>6.7230904999999999E-6</v>
      </c>
      <c r="BU1601" s="274">
        <v>2.1876704E-7</v>
      </c>
      <c r="BV1601" s="274">
        <v>3.6464843999999999E-6</v>
      </c>
      <c r="BW1601" s="121">
        <v>0</v>
      </c>
      <c r="BX1601" s="274">
        <v>2.3707466000000001E-7</v>
      </c>
      <c r="BY1601" s="274">
        <v>1.0059387E-7</v>
      </c>
      <c r="BZ1601" s="121">
        <v>0</v>
      </c>
      <c r="CA1601" s="274">
        <v>1.5267985E-7</v>
      </c>
      <c r="CB1601" s="121">
        <v>0</v>
      </c>
      <c r="CC1601" s="121">
        <v>0</v>
      </c>
      <c r="CD1601" s="121">
        <v>0</v>
      </c>
      <c r="CE1601" s="121">
        <v>0</v>
      </c>
      <c r="CF1601" s="121">
        <v>0</v>
      </c>
      <c r="CG1601" s="274">
        <v>2.0480917E-7</v>
      </c>
      <c r="CH1601" s="274">
        <v>2.064803E-6</v>
      </c>
      <c r="CI1601" s="274">
        <v>9.7878464E-8</v>
      </c>
      <c r="CJ1601" s="121">
        <v>0</v>
      </c>
      <c r="CK1601"/>
      <c r="CL1601" s="322">
        <v>0</v>
      </c>
      <c r="CM1601" s="322">
        <v>0.13077968000000001</v>
      </c>
      <c r="CN1601" s="322">
        <v>4.2329823000000003E-3</v>
      </c>
      <c r="CO1601" s="322">
        <v>1.7274850999999999E-4</v>
      </c>
      <c r="CP1601" s="322">
        <v>7.5626779000000003E-6</v>
      </c>
      <c r="CQ1601" s="322">
        <v>0</v>
      </c>
      <c r="CR1601" s="322">
        <v>0</v>
      </c>
      <c r="CS1601" s="322">
        <v>8.1599602000000003E-6</v>
      </c>
      <c r="CT1601" s="322">
        <v>0</v>
      </c>
      <c r="CU1601" s="322">
        <v>0.21558677000000001</v>
      </c>
      <c r="CW1601" s="143"/>
      <c r="CX1601" s="78" t="s">
        <v>3461</v>
      </c>
    </row>
    <row r="1602" spans="1:102" ht="14.4" customHeight="1">
      <c r="A1602" t="s">
        <v>3228</v>
      </c>
      <c r="B1602" s="168" t="s">
        <v>3700</v>
      </c>
      <c r="C1602" s="279" t="str">
        <f t="shared" si="581"/>
        <v>B.046.08.130</v>
      </c>
      <c r="D1602" s="14" t="s">
        <v>3701</v>
      </c>
      <c r="E1602" s="278" t="s">
        <v>1810</v>
      </c>
      <c r="F1602" s="281" t="str">
        <f t="shared" si="582"/>
        <v>Electricity New Hampshire production</v>
      </c>
      <c r="G1602" s="319">
        <f t="shared" si="573"/>
        <v>2.1826096282999998E-2</v>
      </c>
      <c r="H1602" s="319">
        <f t="shared" si="574"/>
        <v>5.11235479E-4</v>
      </c>
      <c r="I1602" s="319">
        <f t="shared" si="575"/>
        <v>1.0073949999999999E-3</v>
      </c>
      <c r="J1602" s="319">
        <f t="shared" si="576"/>
        <v>1.3443664804E-2</v>
      </c>
      <c r="K1602" s="319">
        <v>6.8638010000000001E-3</v>
      </c>
      <c r="L1602" s="319">
        <v>4.7153719000000001E-4</v>
      </c>
      <c r="M1602" s="319">
        <v>5.3585780999999995E-4</v>
      </c>
      <c r="N1602" s="319">
        <v>4.5019435999999998E-4</v>
      </c>
      <c r="O1602" s="319">
        <v>6.1041118999999999E-5</v>
      </c>
      <c r="P1602" s="319">
        <v>0</v>
      </c>
      <c r="Q1602" s="319">
        <v>0</v>
      </c>
      <c r="R1602" s="319">
        <v>0</v>
      </c>
      <c r="S1602" s="319">
        <v>2.2699804E-5</v>
      </c>
      <c r="T1602" s="319">
        <v>0</v>
      </c>
      <c r="U1602" s="319">
        <v>1.3420965E-2</v>
      </c>
      <c r="V1602" s="319">
        <v>0</v>
      </c>
      <c r="W1602" s="319">
        <v>0</v>
      </c>
      <c r="X1602" s="319">
        <v>0</v>
      </c>
      <c r="Y1602" s="210"/>
      <c r="Z1602" s="320">
        <f t="shared" si="583"/>
        <v>5.1607526315789472E-2</v>
      </c>
      <c r="AA1602" s="210"/>
      <c r="AB1602" s="321">
        <f t="shared" si="584"/>
        <v>6.8638010000000001E-3</v>
      </c>
      <c r="AC1602" s="321">
        <f t="shared" si="585"/>
        <v>1.5186304789999998E-3</v>
      </c>
      <c r="AD1602" s="321">
        <f t="shared" si="577"/>
        <v>1.0073949999999999E-3</v>
      </c>
      <c r="AE1602" s="321">
        <f t="shared" si="586"/>
        <v>1.0073949999999999E-3</v>
      </c>
      <c r="AF1602" s="321">
        <f t="shared" si="587"/>
        <v>1.3443664804E-2</v>
      </c>
      <c r="AG1602"/>
      <c r="AH1602" s="121">
        <v>2.6590132</v>
      </c>
      <c r="AI1602" s="121">
        <v>0.66163676000000005</v>
      </c>
      <c r="AJ1602" s="121">
        <v>1.8193132999999999</v>
      </c>
      <c r="AK1602" s="121">
        <v>0</v>
      </c>
      <c r="AL1602" s="121">
        <v>7.7010525999999996E-2</v>
      </c>
      <c r="AM1602" s="121">
        <v>3.0526316000000001E-2</v>
      </c>
      <c r="AN1602" s="121">
        <v>7.0526316000000006E-2</v>
      </c>
      <c r="AO1602"/>
      <c r="AP1602" s="282">
        <v>1.1246995E-3</v>
      </c>
      <c r="AQ1602" s="282">
        <v>1.0436709999999999E-3</v>
      </c>
      <c r="AR1602" s="283">
        <v>4.5855046E-5</v>
      </c>
      <c r="AS1602" s="283">
        <v>3.5173519999999999E-5</v>
      </c>
      <c r="AT1602" s="255">
        <f t="shared" si="578"/>
        <v>6.2570200664000001E-8</v>
      </c>
      <c r="AU1602" s="256">
        <f t="shared" si="579"/>
        <v>1.6958226777580002E-10</v>
      </c>
      <c r="AV1602" s="256">
        <f t="shared" si="580"/>
        <v>4.9262633611800001E-3</v>
      </c>
      <c r="AW1602" s="272">
        <v>4.7891784E-8</v>
      </c>
      <c r="AX1602" s="272">
        <v>1.4450107E-10</v>
      </c>
      <c r="AY1602" s="272">
        <v>3.9479757999999999E-15</v>
      </c>
      <c r="AZ1602" s="273">
        <v>0</v>
      </c>
      <c r="BA1602" s="273">
        <v>0</v>
      </c>
      <c r="BB1602" s="272">
        <v>6.6940663999999999E-11</v>
      </c>
      <c r="BC1602" s="272">
        <v>1.4611476E-8</v>
      </c>
      <c r="BD1602" s="272">
        <v>9.4893907999999999E-12</v>
      </c>
      <c r="BE1602" s="272">
        <v>1.5587859E-11</v>
      </c>
      <c r="BF1602" s="273">
        <v>0</v>
      </c>
      <c r="BG1602" s="273">
        <v>0</v>
      </c>
      <c r="BH1602" s="273">
        <v>0</v>
      </c>
      <c r="BI1602" s="273">
        <v>0</v>
      </c>
      <c r="BJ1602" s="273">
        <v>0</v>
      </c>
      <c r="BK1602" s="273">
        <v>0</v>
      </c>
      <c r="BL1602" s="273">
        <v>0</v>
      </c>
      <c r="BM1602" s="273">
        <v>0</v>
      </c>
      <c r="BN1602" s="272">
        <v>4.5816118000000001E-7</v>
      </c>
      <c r="BO1602" s="273">
        <v>4.9258052000000002E-3</v>
      </c>
      <c r="BP1602" s="273">
        <v>0</v>
      </c>
      <c r="BQ1602" s="273">
        <v>0</v>
      </c>
      <c r="BR1602" s="273">
        <v>0</v>
      </c>
      <c r="BS1602"/>
      <c r="BT1602" s="274">
        <v>5.0029760000000004E-6</v>
      </c>
      <c r="BU1602" s="274">
        <v>1.2950611E-7</v>
      </c>
      <c r="BV1602" s="274">
        <v>1.4389548000000001E-6</v>
      </c>
      <c r="BW1602" s="121">
        <v>0</v>
      </c>
      <c r="BX1602" s="274">
        <v>1.2899925999999999E-7</v>
      </c>
      <c r="BY1602" s="274">
        <v>4.3336139999999997E-8</v>
      </c>
      <c r="BZ1602" s="121">
        <v>0</v>
      </c>
      <c r="CA1602" s="274">
        <v>6.5774934999999994E-8</v>
      </c>
      <c r="CB1602" s="121">
        <v>0</v>
      </c>
      <c r="CC1602" s="121">
        <v>0</v>
      </c>
      <c r="CD1602" s="121">
        <v>0</v>
      </c>
      <c r="CE1602" s="121">
        <v>0</v>
      </c>
      <c r="CF1602" s="121">
        <v>0</v>
      </c>
      <c r="CG1602" s="274">
        <v>9.0521280000000004E-8</v>
      </c>
      <c r="CH1602" s="274">
        <v>3.0949354999999998E-6</v>
      </c>
      <c r="CI1602" s="274">
        <v>1.0948E-8</v>
      </c>
      <c r="CJ1602" s="121">
        <v>0</v>
      </c>
      <c r="CK1602"/>
      <c r="CL1602" s="322">
        <v>0</v>
      </c>
      <c r="CM1602" s="322">
        <v>5.1607526000000001E-2</v>
      </c>
      <c r="CN1602" s="322">
        <v>1.8235814E-3</v>
      </c>
      <c r="CO1602" s="322">
        <v>9.8545375000000005E-5</v>
      </c>
      <c r="CP1602" s="322">
        <v>3.2580242000000001E-6</v>
      </c>
      <c r="CQ1602" s="322">
        <v>0</v>
      </c>
      <c r="CR1602" s="322">
        <v>0</v>
      </c>
      <c r="CS1602" s="322">
        <v>4.9289308000000003E-6</v>
      </c>
      <c r="CT1602" s="322">
        <v>0</v>
      </c>
      <c r="CU1602" s="322">
        <v>8.3488722000000001E-2</v>
      </c>
      <c r="CW1602" s="143"/>
      <c r="CX1602" s="78" t="s">
        <v>3461</v>
      </c>
    </row>
    <row r="1603" spans="1:102" ht="14.4" customHeight="1">
      <c r="A1603" t="s">
        <v>3229</v>
      </c>
      <c r="B1603" s="168" t="s">
        <v>3700</v>
      </c>
      <c r="C1603" s="279" t="str">
        <f t="shared" si="581"/>
        <v>B.046.08.131</v>
      </c>
      <c r="D1603" s="14" t="s">
        <v>3701</v>
      </c>
      <c r="E1603" s="278" t="s">
        <v>1810</v>
      </c>
      <c r="F1603" s="281" t="str">
        <f t="shared" si="582"/>
        <v>Electricity New Jersey production</v>
      </c>
      <c r="G1603" s="319">
        <f t="shared" si="573"/>
        <v>2.5582477329E-2</v>
      </c>
      <c r="H1603" s="319">
        <f t="shared" si="574"/>
        <v>8.1770228999999994E-4</v>
      </c>
      <c r="I1603" s="319">
        <f t="shared" si="575"/>
        <v>1.3754594499999998E-3</v>
      </c>
      <c r="J1603" s="319">
        <f t="shared" si="576"/>
        <v>1.0909309589000001E-2</v>
      </c>
      <c r="K1603" s="319">
        <v>1.2480006E-2</v>
      </c>
      <c r="L1603" s="319">
        <v>5.3248241999999998E-4</v>
      </c>
      <c r="M1603" s="319">
        <v>8.4297702999999995E-4</v>
      </c>
      <c r="N1603" s="319">
        <v>7.0821679999999996E-4</v>
      </c>
      <c r="O1603" s="319">
        <v>1.0948549000000001E-4</v>
      </c>
      <c r="P1603" s="319">
        <v>0</v>
      </c>
      <c r="Q1603" s="319">
        <v>0</v>
      </c>
      <c r="R1603" s="319">
        <v>0</v>
      </c>
      <c r="S1603" s="319">
        <v>3.0013589E-5</v>
      </c>
      <c r="T1603" s="319">
        <v>0</v>
      </c>
      <c r="U1603" s="319">
        <v>1.0879296E-2</v>
      </c>
      <c r="V1603" s="319">
        <v>0</v>
      </c>
      <c r="W1603" s="319">
        <v>0</v>
      </c>
      <c r="X1603" s="319">
        <v>0</v>
      </c>
      <c r="Y1603" s="210"/>
      <c r="Z1603" s="320">
        <f t="shared" si="583"/>
        <v>9.3834631578947364E-2</v>
      </c>
      <c r="AA1603" s="210"/>
      <c r="AB1603" s="321">
        <f t="shared" si="584"/>
        <v>1.2480006E-2</v>
      </c>
      <c r="AC1603" s="321">
        <f t="shared" si="585"/>
        <v>2.19316174E-3</v>
      </c>
      <c r="AD1603" s="321">
        <f t="shared" si="577"/>
        <v>1.3754594499999998E-3</v>
      </c>
      <c r="AE1603" s="321">
        <f t="shared" si="586"/>
        <v>1.3754594499999998E-3</v>
      </c>
      <c r="AF1603" s="321">
        <f t="shared" si="587"/>
        <v>1.0909309589000001E-2</v>
      </c>
      <c r="AG1603"/>
      <c r="AH1603" s="121">
        <v>2.7039604000000002</v>
      </c>
      <c r="AI1603" s="121">
        <v>1.1743053999999999</v>
      </c>
      <c r="AJ1603" s="121">
        <v>1.4747707999999999</v>
      </c>
      <c r="AK1603" s="121">
        <v>0</v>
      </c>
      <c r="AL1603" s="121">
        <v>2.8568421E-2</v>
      </c>
      <c r="AM1603" s="121">
        <v>2.6315788999999999E-2</v>
      </c>
      <c r="AN1603" s="121">
        <v>0</v>
      </c>
      <c r="AO1603"/>
      <c r="AP1603" s="282">
        <v>1.9219796999999999E-3</v>
      </c>
      <c r="AQ1603" s="282">
        <v>1.7777468E-3</v>
      </c>
      <c r="AR1603" s="283">
        <v>8.0515987999999993E-5</v>
      </c>
      <c r="AS1603" s="283">
        <v>6.3716952000000002E-5</v>
      </c>
      <c r="AT1603" s="255">
        <f t="shared" si="578"/>
        <v>1.0657954375E-7</v>
      </c>
      <c r="AU1603" s="256">
        <f t="shared" si="579"/>
        <v>2.9776623134960003E-10</v>
      </c>
      <c r="AV1603" s="256">
        <f t="shared" si="580"/>
        <v>8.9239427788599997E-3</v>
      </c>
      <c r="AW1603" s="272">
        <v>8.7078540999999998E-8</v>
      </c>
      <c r="AX1603" s="272">
        <v>2.6273698E-10</v>
      </c>
      <c r="AY1603" s="272">
        <v>7.1783495999999997E-15</v>
      </c>
      <c r="AZ1603" s="273">
        <v>0</v>
      </c>
      <c r="BA1603" s="273">
        <v>0</v>
      </c>
      <c r="BB1603" s="272">
        <v>1.0530674999999999E-10</v>
      </c>
      <c r="BC1603" s="272">
        <v>1.9395695999999999E-8</v>
      </c>
      <c r="BD1603" s="272">
        <v>1.4928098999999998E-11</v>
      </c>
      <c r="BE1603" s="272">
        <v>2.0093973999999999E-11</v>
      </c>
      <c r="BF1603" s="273">
        <v>0</v>
      </c>
      <c r="BG1603" s="273">
        <v>0</v>
      </c>
      <c r="BH1603" s="273">
        <v>0</v>
      </c>
      <c r="BI1603" s="273">
        <v>0</v>
      </c>
      <c r="BJ1603" s="273">
        <v>0</v>
      </c>
      <c r="BK1603" s="273">
        <v>0</v>
      </c>
      <c r="BL1603" s="273">
        <v>0</v>
      </c>
      <c r="BM1603" s="273">
        <v>0</v>
      </c>
      <c r="BN1603" s="272">
        <v>6.0577885999999996E-7</v>
      </c>
      <c r="BO1603" s="273">
        <v>8.9233369999999999E-3</v>
      </c>
      <c r="BP1603" s="273">
        <v>0</v>
      </c>
      <c r="BQ1603" s="273">
        <v>0</v>
      </c>
      <c r="BR1603" s="273">
        <v>0</v>
      </c>
      <c r="BS1603"/>
      <c r="BT1603" s="274">
        <v>6.5507039999999999E-6</v>
      </c>
      <c r="BU1603" s="274">
        <v>1.7320379E-7</v>
      </c>
      <c r="BV1603" s="274">
        <v>2.6163585999999998E-6</v>
      </c>
      <c r="BW1603" s="121">
        <v>0</v>
      </c>
      <c r="BX1603" s="274">
        <v>1.8983464E-7</v>
      </c>
      <c r="BY1603" s="274">
        <v>6.8173626999999996E-8</v>
      </c>
      <c r="BZ1603" s="121">
        <v>0</v>
      </c>
      <c r="CA1603" s="274">
        <v>1.034729E-7</v>
      </c>
      <c r="CB1603" s="121">
        <v>0</v>
      </c>
      <c r="CC1603" s="121">
        <v>0</v>
      </c>
      <c r="CD1603" s="121">
        <v>0</v>
      </c>
      <c r="CE1603" s="121">
        <v>0</v>
      </c>
      <c r="CF1603" s="121">
        <v>0</v>
      </c>
      <c r="CG1603" s="274">
        <v>1.4042065999999999E-7</v>
      </c>
      <c r="CH1603" s="274">
        <v>3.2447643999999999E-6</v>
      </c>
      <c r="CI1603" s="274">
        <v>1.4475400999999999E-8</v>
      </c>
      <c r="CJ1603" s="121">
        <v>0</v>
      </c>
      <c r="CK1603"/>
      <c r="CL1603" s="322">
        <v>0</v>
      </c>
      <c r="CM1603" s="322">
        <v>9.3834635E-2</v>
      </c>
      <c r="CN1603" s="322">
        <v>2.8687409000000001E-3</v>
      </c>
      <c r="CO1603" s="322">
        <v>1.3413919E-4</v>
      </c>
      <c r="CP1603" s="322">
        <v>5.1253139999999998E-6</v>
      </c>
      <c r="CQ1603" s="322">
        <v>0</v>
      </c>
      <c r="CR1603" s="322">
        <v>0</v>
      </c>
      <c r="CS1603" s="322">
        <v>6.8131564999999996E-6</v>
      </c>
      <c r="CT1603" s="322">
        <v>0</v>
      </c>
      <c r="CU1603" s="322">
        <v>0.15239098000000001</v>
      </c>
      <c r="CW1603" s="143"/>
      <c r="CX1603" s="78" t="s">
        <v>3461</v>
      </c>
    </row>
    <row r="1604" spans="1:102" ht="14.4" customHeight="1">
      <c r="A1604" t="s">
        <v>3230</v>
      </c>
      <c r="B1604" s="168" t="s">
        <v>3700</v>
      </c>
      <c r="C1604" s="279" t="str">
        <f t="shared" si="581"/>
        <v>B.046.08.132</v>
      </c>
      <c r="D1604" s="14" t="s">
        <v>3701</v>
      </c>
      <c r="E1604" s="278" t="s">
        <v>1810</v>
      </c>
      <c r="F1604" s="281" t="str">
        <f t="shared" si="582"/>
        <v>Electricity New Mexico production</v>
      </c>
      <c r="G1604" s="319">
        <f t="shared" si="573"/>
        <v>2.4547262949999999E-2</v>
      </c>
      <c r="H1604" s="319">
        <f t="shared" si="574"/>
        <v>9.8740848999999994E-4</v>
      </c>
      <c r="I1604" s="319">
        <f t="shared" si="575"/>
        <v>1.4659699E-3</v>
      </c>
      <c r="J1604" s="319">
        <f t="shared" si="576"/>
        <v>1.5565556E-4</v>
      </c>
      <c r="K1604" s="319">
        <v>2.1938229E-2</v>
      </c>
      <c r="L1604" s="319">
        <v>4.1143769999999998E-4</v>
      </c>
      <c r="M1604" s="319">
        <v>1.0545322E-3</v>
      </c>
      <c r="N1604" s="319">
        <v>8.8595223999999998E-4</v>
      </c>
      <c r="O1604" s="319">
        <v>1.0145625E-4</v>
      </c>
      <c r="P1604" s="319">
        <v>0</v>
      </c>
      <c r="Q1604" s="319">
        <v>0</v>
      </c>
      <c r="R1604" s="319">
        <v>0</v>
      </c>
      <c r="S1604" s="319">
        <v>1.5565556E-4</v>
      </c>
      <c r="T1604" s="319">
        <v>0</v>
      </c>
      <c r="U1604" s="319">
        <v>0</v>
      </c>
      <c r="V1604" s="319">
        <v>0</v>
      </c>
      <c r="W1604" s="319">
        <v>0</v>
      </c>
      <c r="X1604" s="319">
        <v>0</v>
      </c>
      <c r="Y1604" s="210"/>
      <c r="Z1604" s="320">
        <f t="shared" si="583"/>
        <v>0.16494909022556389</v>
      </c>
      <c r="AA1604" s="210"/>
      <c r="AB1604" s="321">
        <f t="shared" si="584"/>
        <v>2.1938229E-2</v>
      </c>
      <c r="AC1604" s="321">
        <f t="shared" si="585"/>
        <v>2.4533783900000002E-3</v>
      </c>
      <c r="AD1604" s="321">
        <f t="shared" si="577"/>
        <v>1.4659699E-3</v>
      </c>
      <c r="AE1604" s="321">
        <f t="shared" si="586"/>
        <v>1.4659699E-3</v>
      </c>
      <c r="AF1604" s="321">
        <f t="shared" si="587"/>
        <v>1.5565556E-4</v>
      </c>
      <c r="AG1604"/>
      <c r="AH1604" s="121">
        <v>2.1766287000000002</v>
      </c>
      <c r="AI1604" s="121">
        <v>1.7995972</v>
      </c>
      <c r="AJ1604" s="121">
        <v>0</v>
      </c>
      <c r="AK1604" s="121">
        <v>0</v>
      </c>
      <c r="AL1604" s="121">
        <v>1.2421053E-3</v>
      </c>
      <c r="AM1604" s="121">
        <v>0.37052632000000002</v>
      </c>
      <c r="AN1604" s="121">
        <v>5.2631579E-3</v>
      </c>
      <c r="AO1604"/>
      <c r="AP1604" s="282">
        <v>3.0611214000000001E-3</v>
      </c>
      <c r="AQ1604" s="282">
        <v>2.8737245E-3</v>
      </c>
      <c r="AR1604" s="282">
        <v>1.3527944000000001E-4</v>
      </c>
      <c r="AS1604" s="283">
        <v>5.2117429999999999E-5</v>
      </c>
      <c r="AT1604" s="255">
        <f t="shared" si="578"/>
        <v>1.7228564673000002E-7</v>
      </c>
      <c r="AU1604" s="256">
        <f t="shared" si="579"/>
        <v>5.0029377760600005E-10</v>
      </c>
      <c r="AV1604" s="256">
        <f t="shared" si="580"/>
        <v>7.2993598718000003E-3</v>
      </c>
      <c r="AW1604" s="272">
        <v>1.5307276000000001E-7</v>
      </c>
      <c r="AX1604" s="272">
        <v>4.6185746E-10</v>
      </c>
      <c r="AY1604" s="272">
        <v>1.2618605999999999E-14</v>
      </c>
      <c r="AZ1604" s="273">
        <v>0</v>
      </c>
      <c r="BA1604" s="273">
        <v>0</v>
      </c>
      <c r="BB1604" s="272">
        <v>1.3173473E-10</v>
      </c>
      <c r="BC1604" s="272">
        <v>1.9081151999999999E-8</v>
      </c>
      <c r="BD1604" s="272">
        <v>1.8674483000000002E-11</v>
      </c>
      <c r="BE1604" s="272">
        <v>1.9749215999999999E-11</v>
      </c>
      <c r="BF1604" s="273">
        <v>0</v>
      </c>
      <c r="BG1604" s="273">
        <v>0</v>
      </c>
      <c r="BH1604" s="273">
        <v>0</v>
      </c>
      <c r="BI1604" s="273">
        <v>0</v>
      </c>
      <c r="BJ1604" s="273">
        <v>0</v>
      </c>
      <c r="BK1604" s="273">
        <v>0</v>
      </c>
      <c r="BL1604" s="273">
        <v>0</v>
      </c>
      <c r="BM1604" s="273">
        <v>0</v>
      </c>
      <c r="BN1604" s="272">
        <v>3.1416718000000001E-6</v>
      </c>
      <c r="BO1604" s="273">
        <v>7.2962182000000002E-3</v>
      </c>
      <c r="BP1604" s="273">
        <v>0</v>
      </c>
      <c r="BQ1604" s="273">
        <v>0</v>
      </c>
      <c r="BR1604" s="273">
        <v>0</v>
      </c>
      <c r="BS1604"/>
      <c r="BT1604" s="274">
        <v>7.5537617E-6</v>
      </c>
      <c r="BU1604" s="274">
        <v>1.7952774E-7</v>
      </c>
      <c r="BV1604" s="274">
        <v>4.5992183999999998E-6</v>
      </c>
      <c r="BW1604" s="121">
        <v>0</v>
      </c>
      <c r="BX1604" s="274">
        <v>1.7509877999999999E-7</v>
      </c>
      <c r="BY1604" s="274">
        <v>8.5282612000000005E-8</v>
      </c>
      <c r="BZ1604" s="121">
        <v>0</v>
      </c>
      <c r="CA1604" s="274">
        <v>1.2944065E-7</v>
      </c>
      <c r="CB1604" s="121">
        <v>0</v>
      </c>
      <c r="CC1604" s="121">
        <v>0</v>
      </c>
      <c r="CD1604" s="121">
        <v>0</v>
      </c>
      <c r="CE1604" s="121">
        <v>0</v>
      </c>
      <c r="CF1604" s="121">
        <v>0</v>
      </c>
      <c r="CG1604" s="274">
        <v>1.7324979E-7</v>
      </c>
      <c r="CH1604" s="274">
        <v>2.1368718E-6</v>
      </c>
      <c r="CI1604" s="274">
        <v>7.507188E-8</v>
      </c>
      <c r="CJ1604" s="121">
        <v>0</v>
      </c>
      <c r="CK1604"/>
      <c r="CL1604" s="322">
        <v>0</v>
      </c>
      <c r="CM1604" s="322">
        <v>0.16494908999999999</v>
      </c>
      <c r="CN1604" s="322">
        <v>3.5886856000000001E-3</v>
      </c>
      <c r="CO1604" s="322">
        <v>1.4238991E-4</v>
      </c>
      <c r="CP1604" s="322">
        <v>6.4115727000000002E-6</v>
      </c>
      <c r="CQ1604" s="322">
        <v>0</v>
      </c>
      <c r="CR1604" s="322">
        <v>0</v>
      </c>
      <c r="CS1604" s="322">
        <v>6.0845411000000004E-6</v>
      </c>
      <c r="CT1604" s="322">
        <v>0</v>
      </c>
      <c r="CU1604" s="322">
        <v>0.11161023</v>
      </c>
      <c r="CW1604" s="143"/>
      <c r="CX1604" s="78" t="s">
        <v>3461</v>
      </c>
    </row>
    <row r="1605" spans="1:102" ht="14.4" customHeight="1">
      <c r="A1605" t="s">
        <v>3231</v>
      </c>
      <c r="B1605" s="168" t="s">
        <v>3700</v>
      </c>
      <c r="C1605" s="279" t="str">
        <f t="shared" si="581"/>
        <v>B.046.08.133</v>
      </c>
      <c r="D1605" s="14" t="s">
        <v>3701</v>
      </c>
      <c r="E1605" s="278" t="s">
        <v>1810</v>
      </c>
      <c r="F1605" s="281" t="str">
        <f t="shared" si="582"/>
        <v>Electricity New York2 production</v>
      </c>
      <c r="G1605" s="319">
        <f t="shared" si="573"/>
        <v>2.0071769986999999E-2</v>
      </c>
      <c r="H1605" s="319">
        <f t="shared" si="574"/>
        <v>9.0337990999999999E-4</v>
      </c>
      <c r="I1605" s="319">
        <f t="shared" si="575"/>
        <v>1.4756520700000002E-3</v>
      </c>
      <c r="J1605" s="319">
        <f t="shared" si="576"/>
        <v>5.9824010070000004E-3</v>
      </c>
      <c r="K1605" s="319">
        <v>1.1710336999999999E-2</v>
      </c>
      <c r="L1605" s="319">
        <v>5.2638675000000004E-4</v>
      </c>
      <c r="M1605" s="319">
        <v>9.4926532000000005E-4</v>
      </c>
      <c r="N1605" s="319">
        <v>7.9751360000000001E-4</v>
      </c>
      <c r="O1605" s="319">
        <v>1.0586631E-4</v>
      </c>
      <c r="P1605" s="319">
        <v>0</v>
      </c>
      <c r="Q1605" s="319">
        <v>0</v>
      </c>
      <c r="R1605" s="319">
        <v>0</v>
      </c>
      <c r="S1605" s="319">
        <v>6.7674807000000004E-5</v>
      </c>
      <c r="T1605" s="319">
        <v>0</v>
      </c>
      <c r="U1605" s="319">
        <v>5.9147262000000004E-3</v>
      </c>
      <c r="V1605" s="319">
        <v>0</v>
      </c>
      <c r="W1605" s="319">
        <v>0</v>
      </c>
      <c r="X1605" s="319">
        <v>0</v>
      </c>
      <c r="Y1605" s="210"/>
      <c r="Z1605" s="320">
        <f t="shared" si="583"/>
        <v>8.8047646616541339E-2</v>
      </c>
      <c r="AA1605" s="210"/>
      <c r="AB1605" s="321">
        <f t="shared" si="584"/>
        <v>1.1710336999999999E-2</v>
      </c>
      <c r="AC1605" s="321">
        <f t="shared" si="585"/>
        <v>2.3790319800000002E-3</v>
      </c>
      <c r="AD1605" s="321">
        <f t="shared" si="577"/>
        <v>1.4756520700000002E-3</v>
      </c>
      <c r="AE1605" s="321">
        <f t="shared" si="586"/>
        <v>1.4756520700000002E-3</v>
      </c>
      <c r="AF1605" s="321">
        <f t="shared" si="587"/>
        <v>5.9824010070000004E-3</v>
      </c>
      <c r="AG1605"/>
      <c r="AH1605" s="121">
        <v>2.1965975000000002</v>
      </c>
      <c r="AI1605" s="121">
        <v>1.0872959</v>
      </c>
      <c r="AJ1605" s="121">
        <v>0.80178583999999997</v>
      </c>
      <c r="AK1605" s="121">
        <v>0</v>
      </c>
      <c r="AL1605" s="121">
        <v>2.8568421E-2</v>
      </c>
      <c r="AM1605" s="121">
        <v>4.7368421000000001E-2</v>
      </c>
      <c r="AN1605" s="121">
        <v>0.23157895000000001</v>
      </c>
      <c r="AO1605"/>
      <c r="AP1605" s="282">
        <v>1.8408153999999999E-3</v>
      </c>
      <c r="AQ1605" s="282">
        <v>1.7024395E-3</v>
      </c>
      <c r="AR1605" s="283">
        <v>7.6909547000000001E-5</v>
      </c>
      <c r="AS1605" s="283">
        <v>6.1466295999999994E-5</v>
      </c>
      <c r="AT1605" s="255">
        <f t="shared" si="578"/>
        <v>1.0206471953999999E-7</v>
      </c>
      <c r="AU1605" s="256">
        <f t="shared" si="579"/>
        <v>2.84428796645E-10</v>
      </c>
      <c r="AV1605" s="256">
        <f t="shared" si="580"/>
        <v>8.6087250134999991E-3</v>
      </c>
      <c r="AW1605" s="272">
        <v>8.1708215999999996E-8</v>
      </c>
      <c r="AX1605" s="272">
        <v>2.4653341000000002E-10</v>
      </c>
      <c r="AY1605" s="272">
        <v>6.7356449999999998E-15</v>
      </c>
      <c r="AZ1605" s="273">
        <v>0</v>
      </c>
      <c r="BA1605" s="273">
        <v>0</v>
      </c>
      <c r="BB1605" s="272">
        <v>1.1858454E-10</v>
      </c>
      <c r="BC1605" s="272">
        <v>2.0237919E-8</v>
      </c>
      <c r="BD1605" s="272">
        <v>1.6810336000000001E-11</v>
      </c>
      <c r="BE1605" s="272">
        <v>2.1078315E-11</v>
      </c>
      <c r="BF1605" s="273">
        <v>0</v>
      </c>
      <c r="BG1605" s="273">
        <v>0</v>
      </c>
      <c r="BH1605" s="273">
        <v>0</v>
      </c>
      <c r="BI1605" s="273">
        <v>0</v>
      </c>
      <c r="BJ1605" s="273">
        <v>0</v>
      </c>
      <c r="BK1605" s="273">
        <v>0</v>
      </c>
      <c r="BL1605" s="273">
        <v>0</v>
      </c>
      <c r="BM1605" s="273">
        <v>0</v>
      </c>
      <c r="BN1605" s="272">
        <v>1.3659135E-6</v>
      </c>
      <c r="BO1605" s="273">
        <v>8.6073590999999998E-3</v>
      </c>
      <c r="BP1605" s="273">
        <v>0</v>
      </c>
      <c r="BQ1605" s="273">
        <v>0</v>
      </c>
      <c r="BR1605" s="273">
        <v>0</v>
      </c>
      <c r="BS1605"/>
      <c r="BT1605" s="274">
        <v>5.4932356999999997E-6</v>
      </c>
      <c r="BU1605" s="274">
        <v>1.8436155E-7</v>
      </c>
      <c r="BV1605" s="274">
        <v>2.4550019999999998E-6</v>
      </c>
      <c r="BW1605" s="121">
        <v>0</v>
      </c>
      <c r="BX1605" s="274">
        <v>1.8937626999999999E-7</v>
      </c>
      <c r="BY1605" s="274">
        <v>7.6769423999999994E-8</v>
      </c>
      <c r="BZ1605" s="121">
        <v>0</v>
      </c>
      <c r="CA1605" s="274">
        <v>1.1651946E-7</v>
      </c>
      <c r="CB1605" s="121">
        <v>0</v>
      </c>
      <c r="CC1605" s="121">
        <v>0</v>
      </c>
      <c r="CD1605" s="121">
        <v>0</v>
      </c>
      <c r="CE1605" s="121">
        <v>0</v>
      </c>
      <c r="CF1605" s="121">
        <v>0</v>
      </c>
      <c r="CG1605" s="274">
        <v>1.5743252000000001E-7</v>
      </c>
      <c r="CH1605" s="274">
        <v>2.2811351999999998E-6</v>
      </c>
      <c r="CI1605" s="274">
        <v>3.2639214000000001E-8</v>
      </c>
      <c r="CJ1605" s="121">
        <v>0</v>
      </c>
      <c r="CK1605"/>
      <c r="CL1605" s="322">
        <v>0</v>
      </c>
      <c r="CM1605" s="322">
        <v>8.8047647000000007E-2</v>
      </c>
      <c r="CN1605" s="322">
        <v>3.2304513000000002E-3</v>
      </c>
      <c r="CO1605" s="322">
        <v>1.4374462E-4</v>
      </c>
      <c r="CP1605" s="322">
        <v>5.7715485999999998E-6</v>
      </c>
      <c r="CQ1605" s="322">
        <v>0</v>
      </c>
      <c r="CR1605" s="322">
        <v>0</v>
      </c>
      <c r="CS1605" s="322">
        <v>6.7911106000000004E-6</v>
      </c>
      <c r="CT1605" s="322">
        <v>0</v>
      </c>
      <c r="CU1605" s="322">
        <v>0.14694736999999999</v>
      </c>
      <c r="CW1605" s="143"/>
      <c r="CX1605" s="78" t="s">
        <v>3461</v>
      </c>
    </row>
    <row r="1606" spans="1:102" ht="14.4" customHeight="1">
      <c r="A1606" t="s">
        <v>3232</v>
      </c>
      <c r="B1606" s="168" t="s">
        <v>3700</v>
      </c>
      <c r="C1606" s="279" t="str">
        <f t="shared" si="581"/>
        <v>B.046.08.134</v>
      </c>
      <c r="D1606" s="14" t="s">
        <v>3701</v>
      </c>
      <c r="E1606" s="278" t="s">
        <v>1810</v>
      </c>
      <c r="F1606" s="281" t="str">
        <f t="shared" si="582"/>
        <v>Electricity North Carolina production</v>
      </c>
      <c r="G1606" s="319">
        <f t="shared" si="573"/>
        <v>2.6207590406E-2</v>
      </c>
      <c r="H1606" s="319">
        <f t="shared" si="574"/>
        <v>1.0139819359999999E-3</v>
      </c>
      <c r="I1606" s="319">
        <f t="shared" si="575"/>
        <v>2.0351884199999999E-3</v>
      </c>
      <c r="J1606" s="319">
        <f t="shared" si="576"/>
        <v>7.8955660500000004E-3</v>
      </c>
      <c r="K1606" s="319">
        <v>1.5262853999999999E-2</v>
      </c>
      <c r="L1606" s="319">
        <v>9.4598222000000004E-4</v>
      </c>
      <c r="M1606" s="319">
        <v>1.0892062E-3</v>
      </c>
      <c r="N1606" s="319">
        <v>9.1508325E-4</v>
      </c>
      <c r="O1606" s="319">
        <v>9.8898685999999997E-5</v>
      </c>
      <c r="P1606" s="319">
        <v>0</v>
      </c>
      <c r="Q1606" s="319">
        <v>0</v>
      </c>
      <c r="R1606" s="319">
        <v>0</v>
      </c>
      <c r="S1606" s="319">
        <v>1.0428014999999999E-4</v>
      </c>
      <c r="T1606" s="319">
        <v>0</v>
      </c>
      <c r="U1606" s="319">
        <v>7.7912859000000001E-3</v>
      </c>
      <c r="V1606" s="319">
        <v>0</v>
      </c>
      <c r="W1606" s="319">
        <v>0</v>
      </c>
      <c r="X1606" s="319">
        <v>0</v>
      </c>
      <c r="Y1606" s="210"/>
      <c r="Z1606" s="320">
        <f t="shared" si="583"/>
        <v>0.11475830075187969</v>
      </c>
      <c r="AA1606" s="210"/>
      <c r="AB1606" s="321">
        <f t="shared" si="584"/>
        <v>1.5262853999999999E-2</v>
      </c>
      <c r="AC1606" s="321">
        <f t="shared" si="585"/>
        <v>3.0491703559999998E-3</v>
      </c>
      <c r="AD1606" s="321">
        <f t="shared" si="577"/>
        <v>2.0351884199999999E-3</v>
      </c>
      <c r="AE1606" s="321">
        <f t="shared" si="586"/>
        <v>2.0351884199999999E-3</v>
      </c>
      <c r="AF1606" s="321">
        <f t="shared" si="587"/>
        <v>7.8955660500000004E-3</v>
      </c>
      <c r="AG1606"/>
      <c r="AH1606" s="121">
        <v>2.5599498000000001</v>
      </c>
      <c r="AI1606" s="121">
        <v>1.3361611</v>
      </c>
      <c r="AJ1606" s="121">
        <v>1.0561677</v>
      </c>
      <c r="AK1606" s="121">
        <v>0</v>
      </c>
      <c r="AL1606" s="121">
        <v>2.2357894999999999E-2</v>
      </c>
      <c r="AM1606" s="121">
        <v>8.4210525999999994E-2</v>
      </c>
      <c r="AN1606" s="121">
        <v>6.1052632000000003E-2</v>
      </c>
      <c r="AO1606"/>
      <c r="AP1606" s="282">
        <v>2.4179675000000002E-3</v>
      </c>
      <c r="AQ1606" s="282">
        <v>2.2636433000000002E-3</v>
      </c>
      <c r="AR1606" s="282">
        <v>1.0059988E-4</v>
      </c>
      <c r="AS1606" s="283">
        <v>5.3724309999999997E-5</v>
      </c>
      <c r="AT1606" s="255">
        <f t="shared" si="578"/>
        <v>1.357100293E-7</v>
      </c>
      <c r="AU1606" s="256">
        <f t="shared" si="579"/>
        <v>3.7204097200980003E-10</v>
      </c>
      <c r="AV1606" s="256">
        <f t="shared" si="580"/>
        <v>7.5244131370000005E-3</v>
      </c>
      <c r="AW1606" s="272">
        <v>1.064957E-7</v>
      </c>
      <c r="AX1606" s="272">
        <v>3.2132323999999999E-10</v>
      </c>
      <c r="AY1606" s="272">
        <v>8.7790097999999999E-15</v>
      </c>
      <c r="AZ1606" s="273">
        <v>0</v>
      </c>
      <c r="BA1606" s="273">
        <v>0</v>
      </c>
      <c r="BB1606" s="272">
        <v>1.3606630000000001E-10</v>
      </c>
      <c r="BC1606" s="272">
        <v>2.9078262999999999E-8</v>
      </c>
      <c r="BD1606" s="272">
        <v>1.9288519E-11</v>
      </c>
      <c r="BE1606" s="272">
        <v>3.1420433999999998E-11</v>
      </c>
      <c r="BF1606" s="273">
        <v>0</v>
      </c>
      <c r="BG1606" s="273">
        <v>0</v>
      </c>
      <c r="BH1606" s="273">
        <v>0</v>
      </c>
      <c r="BI1606" s="273">
        <v>0</v>
      </c>
      <c r="BJ1606" s="273">
        <v>0</v>
      </c>
      <c r="BK1606" s="273">
        <v>0</v>
      </c>
      <c r="BL1606" s="273">
        <v>0</v>
      </c>
      <c r="BM1606" s="273">
        <v>0</v>
      </c>
      <c r="BN1606" s="272">
        <v>2.1047369999999999E-6</v>
      </c>
      <c r="BO1606" s="273">
        <v>7.5223084000000003E-3</v>
      </c>
      <c r="BP1606" s="273">
        <v>0</v>
      </c>
      <c r="BQ1606" s="273">
        <v>0</v>
      </c>
      <c r="BR1606" s="273">
        <v>0</v>
      </c>
      <c r="BS1606"/>
      <c r="BT1606" s="274">
        <v>7.0748640999999996E-6</v>
      </c>
      <c r="BU1606" s="274">
        <v>2.6141871E-7</v>
      </c>
      <c r="BV1606" s="274">
        <v>3.1997658999999998E-6</v>
      </c>
      <c r="BW1606" s="121">
        <v>0</v>
      </c>
      <c r="BX1606" s="274">
        <v>2.3817487999999999E-7</v>
      </c>
      <c r="BY1606" s="274">
        <v>8.8086790000000006E-8</v>
      </c>
      <c r="BZ1606" s="121">
        <v>0</v>
      </c>
      <c r="CA1606" s="274">
        <v>1.3369678999999999E-7</v>
      </c>
      <c r="CB1606" s="121">
        <v>0</v>
      </c>
      <c r="CC1606" s="121">
        <v>0</v>
      </c>
      <c r="CD1606" s="121">
        <v>0</v>
      </c>
      <c r="CE1606" s="121">
        <v>0</v>
      </c>
      <c r="CF1606" s="121">
        <v>0</v>
      </c>
      <c r="CG1606" s="274">
        <v>1.8387903E-7</v>
      </c>
      <c r="CH1606" s="274">
        <v>2.9195483E-6</v>
      </c>
      <c r="CI1606" s="274">
        <v>5.0293783999999998E-8</v>
      </c>
      <c r="CJ1606" s="121">
        <v>0</v>
      </c>
      <c r="CK1606"/>
      <c r="CL1606" s="322">
        <v>0</v>
      </c>
      <c r="CM1606" s="322">
        <v>0.11475829999999999</v>
      </c>
      <c r="CN1606" s="322">
        <v>3.7066852E-3</v>
      </c>
      <c r="CO1606" s="322">
        <v>1.9906165999999999E-4</v>
      </c>
      <c r="CP1606" s="322">
        <v>6.6223917000000003E-6</v>
      </c>
      <c r="CQ1606" s="322">
        <v>0</v>
      </c>
      <c r="CR1606" s="322">
        <v>0</v>
      </c>
      <c r="CS1606" s="322">
        <v>9.3147912999999995E-6</v>
      </c>
      <c r="CT1606" s="322">
        <v>0</v>
      </c>
      <c r="CU1606" s="322">
        <v>0.12311278</v>
      </c>
      <c r="CW1606" s="143"/>
      <c r="CX1606" s="78" t="s">
        <v>3461</v>
      </c>
    </row>
    <row r="1607" spans="1:102" ht="14.4" customHeight="1">
      <c r="A1607" t="s">
        <v>3233</v>
      </c>
      <c r="B1607" s="168" t="s">
        <v>3700</v>
      </c>
      <c r="C1607" s="279" t="str">
        <f t="shared" si="581"/>
        <v>B.046.08.135</v>
      </c>
      <c r="D1607" s="14" t="s">
        <v>3701</v>
      </c>
      <c r="E1607" s="278" t="s">
        <v>1810</v>
      </c>
      <c r="F1607" s="281" t="str">
        <f t="shared" si="582"/>
        <v>Electricity North Dakota production</v>
      </c>
      <c r="G1607" s="319">
        <f t="shared" si="573"/>
        <v>3.2028732423E-2</v>
      </c>
      <c r="H1607" s="319">
        <f t="shared" si="574"/>
        <v>1.285330413E-3</v>
      </c>
      <c r="I1607" s="319">
        <f t="shared" ref="I1607:I1669" si="588">L1607+M1607+R1607+V1607</f>
        <v>3.8123380000000002E-3</v>
      </c>
      <c r="J1607" s="319">
        <f t="shared" ref="J1607:J1669" si="589">S1607+T1607+U1607+W1607+X1607</f>
        <v>1.1739701E-4</v>
      </c>
      <c r="K1607" s="319">
        <v>2.6813666999999999E-2</v>
      </c>
      <c r="L1607" s="319">
        <v>2.3681852000000001E-3</v>
      </c>
      <c r="M1607" s="319">
        <v>1.4441528E-3</v>
      </c>
      <c r="N1607" s="319">
        <v>1.2132872E-3</v>
      </c>
      <c r="O1607" s="319">
        <v>7.2043213000000004E-5</v>
      </c>
      <c r="P1607" s="319">
        <v>0</v>
      </c>
      <c r="Q1607" s="319">
        <v>0</v>
      </c>
      <c r="R1607" s="319">
        <v>0</v>
      </c>
      <c r="S1607" s="319">
        <v>1.1739701E-4</v>
      </c>
      <c r="T1607" s="319">
        <v>0</v>
      </c>
      <c r="U1607" s="319">
        <v>0</v>
      </c>
      <c r="V1607" s="319">
        <v>0</v>
      </c>
      <c r="W1607" s="319">
        <v>0</v>
      </c>
      <c r="X1607" s="319">
        <v>0</v>
      </c>
      <c r="Y1607" s="210"/>
      <c r="Z1607" s="320">
        <f t="shared" si="583"/>
        <v>0.20160651879699246</v>
      </c>
      <c r="AA1607" s="210"/>
      <c r="AB1607" s="321">
        <f t="shared" si="584"/>
        <v>2.6813666999999999E-2</v>
      </c>
      <c r="AC1607" s="321">
        <f t="shared" si="585"/>
        <v>5.0976684130000002E-3</v>
      </c>
      <c r="AD1607" s="321">
        <f t="shared" ref="AD1607:AD1669" si="590">W1607+T1607+L1607+M1607+R1607</f>
        <v>3.8123380000000002E-3</v>
      </c>
      <c r="AE1607" s="321">
        <f t="shared" si="586"/>
        <v>3.8123380000000002E-3</v>
      </c>
      <c r="AF1607" s="321">
        <f t="shared" si="587"/>
        <v>1.1739701E-4</v>
      </c>
      <c r="AG1607"/>
      <c r="AH1607" s="121">
        <v>2.3190512999999999</v>
      </c>
      <c r="AI1607" s="121">
        <v>1.9028829</v>
      </c>
      <c r="AJ1607" s="121">
        <v>0</v>
      </c>
      <c r="AK1607" s="121">
        <v>0</v>
      </c>
      <c r="AL1607" s="121">
        <v>2.4842104999999999E-3</v>
      </c>
      <c r="AM1607" s="121">
        <v>0.35894736999999999</v>
      </c>
      <c r="AN1607" s="121">
        <v>5.4736842000000001E-2</v>
      </c>
      <c r="AO1607"/>
      <c r="AP1607" s="282">
        <v>4.2939446000000003E-3</v>
      </c>
      <c r="AQ1607" s="282">
        <v>4.0887464E-3</v>
      </c>
      <c r="AR1607" s="282">
        <v>1.7719639999999999E-4</v>
      </c>
      <c r="AS1607" s="283">
        <v>2.80018E-5</v>
      </c>
      <c r="AT1607" s="255">
        <f t="shared" si="578"/>
        <v>2.4512868207999999E-7</v>
      </c>
      <c r="AU1607" s="256">
        <f t="shared" si="579"/>
        <v>6.5531212889900002E-10</v>
      </c>
      <c r="AV1607" s="256">
        <f t="shared" si="580"/>
        <v>3.9218207809999994E-3</v>
      </c>
      <c r="AW1607" s="272">
        <v>1.8709085E-7</v>
      </c>
      <c r="AX1607" s="272">
        <v>5.6449825999999997E-10</v>
      </c>
      <c r="AY1607" s="272">
        <v>1.5422899000000001E-14</v>
      </c>
      <c r="AZ1607" s="273">
        <v>0</v>
      </c>
      <c r="BA1607" s="273">
        <v>0</v>
      </c>
      <c r="BB1607" s="272">
        <v>1.8040708E-10</v>
      </c>
      <c r="BC1607" s="272">
        <v>5.7857425E-8</v>
      </c>
      <c r="BD1607" s="272">
        <v>2.5574191000000001E-11</v>
      </c>
      <c r="BE1607" s="272">
        <v>6.5224255000000003E-11</v>
      </c>
      <c r="BF1607" s="273">
        <v>0</v>
      </c>
      <c r="BG1607" s="273">
        <v>0</v>
      </c>
      <c r="BH1607" s="273">
        <v>0</v>
      </c>
      <c r="BI1607" s="273">
        <v>0</v>
      </c>
      <c r="BJ1607" s="273">
        <v>0</v>
      </c>
      <c r="BK1607" s="273">
        <v>0</v>
      </c>
      <c r="BL1607" s="273">
        <v>0</v>
      </c>
      <c r="BM1607" s="273">
        <v>0</v>
      </c>
      <c r="BN1607" s="272">
        <v>2.369481E-6</v>
      </c>
      <c r="BO1607" s="273">
        <v>3.9194512999999997E-3</v>
      </c>
      <c r="BP1607" s="273">
        <v>0</v>
      </c>
      <c r="BQ1607" s="273">
        <v>0</v>
      </c>
      <c r="BR1607" s="273">
        <v>0</v>
      </c>
      <c r="BS1607"/>
      <c r="BT1607" s="274">
        <v>9.4254992000000003E-6</v>
      </c>
      <c r="BU1607" s="274">
        <v>5.0907067000000004E-7</v>
      </c>
      <c r="BV1607" s="274">
        <v>5.6213248E-6</v>
      </c>
      <c r="BW1607" s="121">
        <v>0</v>
      </c>
      <c r="BX1607" s="274">
        <v>3.9673068999999999E-7</v>
      </c>
      <c r="BY1607" s="274">
        <v>1.1679219000000001E-7</v>
      </c>
      <c r="BZ1607" s="121">
        <v>0</v>
      </c>
      <c r="CA1607" s="274">
        <v>1.7726541E-7</v>
      </c>
      <c r="CB1607" s="121">
        <v>0</v>
      </c>
      <c r="CC1607" s="121">
        <v>0</v>
      </c>
      <c r="CD1607" s="121">
        <v>0</v>
      </c>
      <c r="CE1607" s="121">
        <v>0</v>
      </c>
      <c r="CF1607" s="121">
        <v>0</v>
      </c>
      <c r="CG1607" s="274">
        <v>2.5434676E-7</v>
      </c>
      <c r="CH1607" s="274">
        <v>2.2933488000000001E-6</v>
      </c>
      <c r="CI1607" s="274">
        <v>5.6619978999999997E-8</v>
      </c>
      <c r="CJ1607" s="121">
        <v>0</v>
      </c>
      <c r="CK1607"/>
      <c r="CL1607" s="322">
        <v>0</v>
      </c>
      <c r="CM1607" s="322">
        <v>0.20160652000000001</v>
      </c>
      <c r="CN1607" s="322">
        <v>4.9146060999999998E-3</v>
      </c>
      <c r="CO1607" s="322">
        <v>3.7508513000000001E-4</v>
      </c>
      <c r="CP1607" s="322">
        <v>8.7804722E-6</v>
      </c>
      <c r="CQ1607" s="322">
        <v>0</v>
      </c>
      <c r="CR1607" s="322">
        <v>0</v>
      </c>
      <c r="CS1607" s="322">
        <v>1.7669581999999998E-5</v>
      </c>
      <c r="CT1607" s="322">
        <v>0</v>
      </c>
      <c r="CU1607" s="322">
        <v>4.5503758999999998E-2</v>
      </c>
      <c r="CW1607" s="143"/>
      <c r="CX1607" s="78" t="s">
        <v>3461</v>
      </c>
    </row>
    <row r="1608" spans="1:102" ht="14.4" customHeight="1">
      <c r="A1608" t="s">
        <v>3234</v>
      </c>
      <c r="B1608" s="168" t="s">
        <v>3700</v>
      </c>
      <c r="C1608" s="279" t="str">
        <f t="shared" si="581"/>
        <v>B.046.08.136</v>
      </c>
      <c r="D1608" s="14" t="s">
        <v>3701</v>
      </c>
      <c r="E1608" s="278" t="s">
        <v>1810</v>
      </c>
      <c r="F1608" s="281" t="str">
        <f t="shared" si="582"/>
        <v>Electricity Ohio production</v>
      </c>
      <c r="G1608" s="319">
        <f t="shared" ref="G1608:G1687" si="591">H1608+I1608+J1608+K1608</f>
        <v>3.3327877618999996E-2</v>
      </c>
      <c r="H1608" s="319">
        <f t="shared" ref="H1608:H1687" si="592">N1608+O1608+P1608+Q1608</f>
        <v>1.2061161899999998E-3</v>
      </c>
      <c r="I1608" s="319">
        <f t="shared" si="588"/>
        <v>3.7269733999999999E-3</v>
      </c>
      <c r="J1608" s="319">
        <f t="shared" si="589"/>
        <v>3.386248029E-3</v>
      </c>
      <c r="K1608" s="319">
        <v>2.5008539999999999E-2</v>
      </c>
      <c r="L1608" s="319">
        <v>2.4547724000000002E-3</v>
      </c>
      <c r="M1608" s="319">
        <v>1.2722009999999999E-3</v>
      </c>
      <c r="N1608" s="319">
        <v>1.0688239999999999E-3</v>
      </c>
      <c r="O1608" s="319">
        <v>1.3729219000000001E-4</v>
      </c>
      <c r="P1608" s="319">
        <v>0</v>
      </c>
      <c r="Q1608" s="319">
        <v>0</v>
      </c>
      <c r="R1608" s="319">
        <v>0</v>
      </c>
      <c r="S1608" s="319">
        <v>1.3191329E-5</v>
      </c>
      <c r="T1608" s="319">
        <v>0</v>
      </c>
      <c r="U1608" s="319">
        <v>3.3730566999999999E-3</v>
      </c>
      <c r="V1608" s="319">
        <v>0</v>
      </c>
      <c r="W1608" s="319">
        <v>0</v>
      </c>
      <c r="X1608" s="319">
        <v>0</v>
      </c>
      <c r="Y1608" s="210"/>
      <c r="Z1608" s="320">
        <f t="shared" si="583"/>
        <v>0.18803413533834584</v>
      </c>
      <c r="AA1608" s="210"/>
      <c r="AB1608" s="321">
        <f t="shared" si="584"/>
        <v>2.5008539999999999E-2</v>
      </c>
      <c r="AC1608" s="321">
        <f t="shared" si="585"/>
        <v>4.9330895899999993E-3</v>
      </c>
      <c r="AD1608" s="321">
        <f t="shared" si="590"/>
        <v>3.7269733999999999E-3</v>
      </c>
      <c r="AE1608" s="321">
        <f t="shared" si="586"/>
        <v>3.7269733999999999E-3</v>
      </c>
      <c r="AF1608" s="321">
        <f t="shared" si="587"/>
        <v>3.386248029E-3</v>
      </c>
      <c r="AG1608"/>
      <c r="AH1608" s="121">
        <v>2.7348387000000001</v>
      </c>
      <c r="AI1608" s="121">
        <v>2.2334057999999999</v>
      </c>
      <c r="AJ1608" s="121">
        <v>0.45724333</v>
      </c>
      <c r="AK1608" s="121">
        <v>0</v>
      </c>
      <c r="AL1608" s="121">
        <v>1.3663158E-2</v>
      </c>
      <c r="AM1608" s="121">
        <v>2.7368421E-2</v>
      </c>
      <c r="AN1608" s="121">
        <v>3.1578946999999999E-3</v>
      </c>
      <c r="AO1608"/>
      <c r="AP1608" s="282">
        <v>4.1350437000000004E-3</v>
      </c>
      <c r="AQ1608" s="282">
        <v>3.8943554000000001E-3</v>
      </c>
      <c r="AR1608" s="282">
        <v>1.661051E-4</v>
      </c>
      <c r="AS1608" s="283">
        <v>7.4583150999999994E-5</v>
      </c>
      <c r="AT1608" s="255">
        <f t="shared" si="578"/>
        <v>2.3347454645000003E-7</v>
      </c>
      <c r="AU1608" s="256">
        <f t="shared" si="579"/>
        <v>6.1429400661199997E-10</v>
      </c>
      <c r="AV1608" s="256">
        <f t="shared" si="580"/>
        <v>1.0445819247000001E-2</v>
      </c>
      <c r="AW1608" s="272">
        <v>1.7449568000000001E-7</v>
      </c>
      <c r="AX1608" s="272">
        <v>5.2649558999999999E-10</v>
      </c>
      <c r="AY1608" s="272">
        <v>1.4384612E-14</v>
      </c>
      <c r="AZ1608" s="273">
        <v>0</v>
      </c>
      <c r="BA1608" s="273">
        <v>0</v>
      </c>
      <c r="BB1608" s="272">
        <v>1.5892644999999999E-10</v>
      </c>
      <c r="BC1608" s="272">
        <v>5.8819940000000001E-8</v>
      </c>
      <c r="BD1608" s="272">
        <v>2.2529134E-11</v>
      </c>
      <c r="BE1608" s="272">
        <v>6.5254898000000004E-11</v>
      </c>
      <c r="BF1608" s="273">
        <v>0</v>
      </c>
      <c r="BG1608" s="273">
        <v>0</v>
      </c>
      <c r="BH1608" s="273">
        <v>0</v>
      </c>
      <c r="BI1608" s="273">
        <v>0</v>
      </c>
      <c r="BJ1608" s="273">
        <v>0</v>
      </c>
      <c r="BK1608" s="273">
        <v>0</v>
      </c>
      <c r="BL1608" s="273">
        <v>0</v>
      </c>
      <c r="BM1608" s="273">
        <v>0</v>
      </c>
      <c r="BN1608" s="272">
        <v>2.6624700000000001E-7</v>
      </c>
      <c r="BO1608" s="273">
        <v>1.0445553E-2</v>
      </c>
      <c r="BP1608" s="273">
        <v>0</v>
      </c>
      <c r="BQ1608" s="273">
        <v>0</v>
      </c>
      <c r="BR1608" s="273">
        <v>0</v>
      </c>
      <c r="BS1608"/>
      <c r="BT1608" s="274">
        <v>9.9241129999999993E-6</v>
      </c>
      <c r="BU1608" s="274">
        <v>5.0220992000000002E-7</v>
      </c>
      <c r="BV1608" s="274">
        <v>5.2428907E-6</v>
      </c>
      <c r="BW1608" s="121">
        <v>0</v>
      </c>
      <c r="BX1608" s="274">
        <v>4.5985224E-7</v>
      </c>
      <c r="BY1608" s="274">
        <v>1.0288603E-7</v>
      </c>
      <c r="BZ1608" s="121">
        <v>0</v>
      </c>
      <c r="CA1608" s="274">
        <v>1.5615885E-7</v>
      </c>
      <c r="CB1608" s="121">
        <v>0</v>
      </c>
      <c r="CC1608" s="121">
        <v>0</v>
      </c>
      <c r="CD1608" s="121">
        <v>0</v>
      </c>
      <c r="CE1608" s="121">
        <v>0</v>
      </c>
      <c r="CF1608" s="121">
        <v>0</v>
      </c>
      <c r="CG1608" s="274">
        <v>2.2755158999999999E-7</v>
      </c>
      <c r="CH1608" s="274">
        <v>3.2262016E-6</v>
      </c>
      <c r="CI1608" s="274">
        <v>6.3621103999999998E-9</v>
      </c>
      <c r="CJ1608" s="121">
        <v>0</v>
      </c>
      <c r="CK1608"/>
      <c r="CL1608" s="322">
        <v>0</v>
      </c>
      <c r="CM1608" s="322">
        <v>0.18803413999999999</v>
      </c>
      <c r="CN1608" s="322">
        <v>4.3294359000000003E-3</v>
      </c>
      <c r="CO1608" s="322">
        <v>3.6720170999999998E-4</v>
      </c>
      <c r="CP1608" s="322">
        <v>7.7350026999999997E-6</v>
      </c>
      <c r="CQ1608" s="322">
        <v>0</v>
      </c>
      <c r="CR1608" s="322">
        <v>0</v>
      </c>
      <c r="CS1608" s="322">
        <v>1.9654266E-5</v>
      </c>
      <c r="CT1608" s="322">
        <v>0</v>
      </c>
      <c r="CU1608" s="322">
        <v>0.16431578999999999</v>
      </c>
      <c r="CW1608" s="143"/>
      <c r="CX1608" s="78" t="s">
        <v>3461</v>
      </c>
    </row>
    <row r="1609" spans="1:102" ht="14.4" customHeight="1">
      <c r="A1609" t="s">
        <v>3235</v>
      </c>
      <c r="B1609" s="168" t="s">
        <v>3700</v>
      </c>
      <c r="C1609" s="279" t="str">
        <f t="shared" si="581"/>
        <v>B.046.08.137</v>
      </c>
      <c r="D1609" s="14" t="s">
        <v>3701</v>
      </c>
      <c r="E1609" s="278" t="s">
        <v>1810</v>
      </c>
      <c r="F1609" s="281" t="str">
        <f t="shared" si="582"/>
        <v>Electricity Oklahoma production</v>
      </c>
      <c r="G1609" s="319">
        <f t="shared" si="591"/>
        <v>1.9190105170000003E-2</v>
      </c>
      <c r="H1609" s="319">
        <f t="shared" si="592"/>
        <v>9.5803361999999997E-4</v>
      </c>
      <c r="I1609" s="319">
        <f t="shared" si="588"/>
        <v>1.78669295E-3</v>
      </c>
      <c r="J1609" s="319">
        <f t="shared" si="589"/>
        <v>1.3760660000000001E-4</v>
      </c>
      <c r="K1609" s="319">
        <v>1.6307772000000002E-2</v>
      </c>
      <c r="L1609" s="319">
        <v>7.7528605000000005E-4</v>
      </c>
      <c r="M1609" s="319">
        <v>1.0114068999999999E-3</v>
      </c>
      <c r="N1609" s="319">
        <v>8.4972105000000002E-4</v>
      </c>
      <c r="O1609" s="319">
        <v>1.0831257E-4</v>
      </c>
      <c r="P1609" s="319">
        <v>0</v>
      </c>
      <c r="Q1609" s="319">
        <v>0</v>
      </c>
      <c r="R1609" s="319">
        <v>0</v>
      </c>
      <c r="S1609" s="319">
        <v>1.3760660000000001E-4</v>
      </c>
      <c r="T1609" s="319">
        <v>0</v>
      </c>
      <c r="U1609" s="319">
        <v>0</v>
      </c>
      <c r="V1609" s="319">
        <v>0</v>
      </c>
      <c r="W1609" s="319">
        <v>0</v>
      </c>
      <c r="X1609" s="319">
        <v>0</v>
      </c>
      <c r="Y1609" s="210"/>
      <c r="Z1609" s="320">
        <f t="shared" si="583"/>
        <v>0.12261482706766919</v>
      </c>
      <c r="AA1609" s="210"/>
      <c r="AB1609" s="321">
        <f t="shared" si="584"/>
        <v>1.6307772000000002E-2</v>
      </c>
      <c r="AC1609" s="321">
        <f t="shared" si="585"/>
        <v>2.7447265700000002E-3</v>
      </c>
      <c r="AD1609" s="321">
        <f t="shared" si="590"/>
        <v>1.78669295E-3</v>
      </c>
      <c r="AE1609" s="321">
        <f t="shared" si="586"/>
        <v>1.78669295E-3</v>
      </c>
      <c r="AF1609" s="321">
        <f t="shared" si="587"/>
        <v>1.3760660000000001E-4</v>
      </c>
      <c r="AG1609"/>
      <c r="AH1609" s="121">
        <v>1.8762947000000001</v>
      </c>
      <c r="AI1609" s="121">
        <v>1.3997474000000001</v>
      </c>
      <c r="AJ1609" s="121">
        <v>0</v>
      </c>
      <c r="AK1609" s="121">
        <v>0</v>
      </c>
      <c r="AL1609" s="121">
        <v>4.9684211000000002E-3</v>
      </c>
      <c r="AM1609" s="121">
        <v>0.43684211000000001</v>
      </c>
      <c r="AN1609" s="121">
        <v>3.4736841999999997E-2</v>
      </c>
      <c r="AO1609"/>
      <c r="AP1609" s="282">
        <v>2.4878323999999999E-3</v>
      </c>
      <c r="AQ1609" s="282">
        <v>2.3235201E-3</v>
      </c>
      <c r="AR1609" s="282">
        <v>1.0497907E-4</v>
      </c>
      <c r="AS1609" s="283">
        <v>5.9333238E-5</v>
      </c>
      <c r="AT1609" s="255">
        <f t="shared" si="578"/>
        <v>1.3929976641000001E-7</v>
      </c>
      <c r="AU1609" s="256">
        <f t="shared" si="579"/>
        <v>3.8823622403410004E-10</v>
      </c>
      <c r="AV1609" s="256">
        <f t="shared" si="580"/>
        <v>8.3099773809000004E-3</v>
      </c>
      <c r="AW1609" s="272">
        <v>1.1378656E-7</v>
      </c>
      <c r="AX1609" s="272">
        <v>3.4332151000000002E-10</v>
      </c>
      <c r="AY1609" s="272">
        <v>9.3800341000000003E-15</v>
      </c>
      <c r="AZ1609" s="273">
        <v>0</v>
      </c>
      <c r="BA1609" s="273">
        <v>0</v>
      </c>
      <c r="BB1609" s="272">
        <v>1.2634741E-10</v>
      </c>
      <c r="BC1609" s="272">
        <v>2.5386858999999999E-8</v>
      </c>
      <c r="BD1609" s="272">
        <v>1.7910787000000001E-11</v>
      </c>
      <c r="BE1609" s="272">
        <v>2.6994547E-11</v>
      </c>
      <c r="BF1609" s="273">
        <v>0</v>
      </c>
      <c r="BG1609" s="273">
        <v>0</v>
      </c>
      <c r="BH1609" s="273">
        <v>0</v>
      </c>
      <c r="BI1609" s="273">
        <v>0</v>
      </c>
      <c r="BJ1609" s="273">
        <v>0</v>
      </c>
      <c r="BK1609" s="273">
        <v>0</v>
      </c>
      <c r="BL1609" s="273">
        <v>0</v>
      </c>
      <c r="BM1609" s="273">
        <v>0</v>
      </c>
      <c r="BN1609" s="272">
        <v>2.7773809E-6</v>
      </c>
      <c r="BO1609" s="273">
        <v>8.3072000000000007E-3</v>
      </c>
      <c r="BP1609" s="273">
        <v>0</v>
      </c>
      <c r="BQ1609" s="273">
        <v>0</v>
      </c>
      <c r="BR1609" s="273">
        <v>0</v>
      </c>
      <c r="BS1609"/>
      <c r="BT1609" s="274">
        <v>5.9504248999999999E-6</v>
      </c>
      <c r="BU1609" s="274">
        <v>2.2770559000000001E-7</v>
      </c>
      <c r="BV1609" s="274">
        <v>3.4188267000000001E-6</v>
      </c>
      <c r="BW1609" s="121">
        <v>0</v>
      </c>
      <c r="BX1609" s="274">
        <v>2.2352224999999999E-7</v>
      </c>
      <c r="BY1609" s="274">
        <v>8.1794961999999993E-8</v>
      </c>
      <c r="BZ1609" s="121">
        <v>0</v>
      </c>
      <c r="CA1609" s="274">
        <v>1.2414714999999999E-7</v>
      </c>
      <c r="CB1609" s="121">
        <v>0</v>
      </c>
      <c r="CC1609" s="121">
        <v>0</v>
      </c>
      <c r="CD1609" s="121">
        <v>0</v>
      </c>
      <c r="CE1609" s="121">
        <v>0</v>
      </c>
      <c r="CF1609" s="121">
        <v>0</v>
      </c>
      <c r="CG1609" s="274">
        <v>1.6976866E-7</v>
      </c>
      <c r="CH1609" s="274">
        <v>1.6382926000000001E-6</v>
      </c>
      <c r="CI1609" s="274">
        <v>6.6366961000000005E-8</v>
      </c>
      <c r="CJ1609" s="121">
        <v>0</v>
      </c>
      <c r="CK1609"/>
      <c r="CL1609" s="322">
        <v>0</v>
      </c>
      <c r="CM1609" s="322">
        <v>0.12261482</v>
      </c>
      <c r="CN1609" s="322">
        <v>3.4419256E-3</v>
      </c>
      <c r="CO1609" s="322">
        <v>1.7455258999999999E-4</v>
      </c>
      <c r="CP1609" s="322">
        <v>6.1493701000000003E-6</v>
      </c>
      <c r="CQ1609" s="322">
        <v>0</v>
      </c>
      <c r="CR1609" s="322">
        <v>0</v>
      </c>
      <c r="CS1609" s="322">
        <v>8.4315121999999999E-6</v>
      </c>
      <c r="CT1609" s="322">
        <v>0</v>
      </c>
      <c r="CU1609" s="322">
        <v>0.13726316</v>
      </c>
      <c r="CW1609" s="143"/>
      <c r="CX1609" s="78" t="s">
        <v>3461</v>
      </c>
    </row>
    <row r="1610" spans="1:102" ht="14.4" customHeight="1">
      <c r="A1610" t="s">
        <v>3236</v>
      </c>
      <c r="B1610" s="168" t="s">
        <v>3700</v>
      </c>
      <c r="C1610" s="279" t="str">
        <f t="shared" si="581"/>
        <v>B.046.08.138</v>
      </c>
      <c r="D1610" s="14" t="s">
        <v>3701</v>
      </c>
      <c r="E1610" s="278" t="s">
        <v>1810</v>
      </c>
      <c r="F1610" s="281" t="str">
        <f t="shared" si="582"/>
        <v>Electricity Oregon production</v>
      </c>
      <c r="G1610" s="319">
        <f t="shared" si="591"/>
        <v>1.0195104381999999E-2</v>
      </c>
      <c r="H1610" s="319">
        <f t="shared" si="592"/>
        <v>9.0635671199999995E-4</v>
      </c>
      <c r="I1610" s="319">
        <f t="shared" si="588"/>
        <v>1.3448517199999999E-3</v>
      </c>
      <c r="J1610" s="319">
        <f t="shared" si="589"/>
        <v>1.7348504999999999E-4</v>
      </c>
      <c r="K1610" s="319">
        <v>7.7704109E-3</v>
      </c>
      <c r="L1610" s="319">
        <v>3.6276853999999998E-4</v>
      </c>
      <c r="M1610" s="319">
        <v>9.8208318000000006E-4</v>
      </c>
      <c r="N1610" s="319">
        <v>8.2508511999999999E-4</v>
      </c>
      <c r="O1610" s="319">
        <v>8.1271591999999994E-5</v>
      </c>
      <c r="P1610" s="319">
        <v>0</v>
      </c>
      <c r="Q1610" s="319">
        <v>0</v>
      </c>
      <c r="R1610" s="319">
        <v>0</v>
      </c>
      <c r="S1610" s="319">
        <v>1.7348504999999999E-4</v>
      </c>
      <c r="T1610" s="319">
        <v>0</v>
      </c>
      <c r="U1610" s="319">
        <v>0</v>
      </c>
      <c r="V1610" s="319">
        <v>0</v>
      </c>
      <c r="W1610" s="319">
        <v>0</v>
      </c>
      <c r="X1610" s="319">
        <v>0</v>
      </c>
      <c r="Y1610" s="210"/>
      <c r="Z1610" s="320">
        <f t="shared" si="583"/>
        <v>5.8424142105263158E-2</v>
      </c>
      <c r="AA1610" s="210"/>
      <c r="AB1610" s="321">
        <f t="shared" si="584"/>
        <v>7.7704109E-3</v>
      </c>
      <c r="AC1610" s="321">
        <f t="shared" si="585"/>
        <v>2.2512084320000002E-3</v>
      </c>
      <c r="AD1610" s="321">
        <f t="shared" si="590"/>
        <v>1.3448517199999999E-3</v>
      </c>
      <c r="AE1610" s="321">
        <f t="shared" si="586"/>
        <v>1.3448517199999999E-3</v>
      </c>
      <c r="AF1610" s="321">
        <f t="shared" si="587"/>
        <v>1.7348504999999999E-4</v>
      </c>
      <c r="AG1610"/>
      <c r="AH1610" s="121">
        <v>1.4825999999999999</v>
      </c>
      <c r="AI1610" s="121">
        <v>0.78148421000000001</v>
      </c>
      <c r="AJ1610" s="121">
        <v>0</v>
      </c>
      <c r="AK1610" s="121">
        <v>0</v>
      </c>
      <c r="AL1610" s="121">
        <v>2.1115788999999999E-2</v>
      </c>
      <c r="AM1610" s="121">
        <v>0.19157895</v>
      </c>
      <c r="AN1610" s="121">
        <v>0.48842105000000002</v>
      </c>
      <c r="AO1610"/>
      <c r="AP1610" s="282">
        <v>1.2909702000000001E-3</v>
      </c>
      <c r="AQ1610" s="282">
        <v>1.1931657E-3</v>
      </c>
      <c r="AR1610" s="283">
        <v>5.3794554999999998E-5</v>
      </c>
      <c r="AS1610" s="283">
        <v>4.4009956E-5</v>
      </c>
      <c r="AT1610" s="255">
        <f t="shared" si="578"/>
        <v>7.1532713229999992E-8</v>
      </c>
      <c r="AU1610" s="256">
        <f t="shared" si="579"/>
        <v>1.989443634469E-10</v>
      </c>
      <c r="AV1610" s="256">
        <f t="shared" si="580"/>
        <v>6.1638594332E-3</v>
      </c>
      <c r="AW1610" s="272">
        <v>5.4217604000000002E-8</v>
      </c>
      <c r="AX1610" s="272">
        <v>1.6358760000000001E-10</v>
      </c>
      <c r="AY1610" s="272">
        <v>4.4694468999999998E-15</v>
      </c>
      <c r="AZ1610" s="273">
        <v>0</v>
      </c>
      <c r="BA1610" s="273">
        <v>0</v>
      </c>
      <c r="BB1610" s="272">
        <v>1.2268423000000001E-10</v>
      </c>
      <c r="BC1610" s="272">
        <v>1.7192424999999999E-8</v>
      </c>
      <c r="BD1610" s="272">
        <v>1.7391500000000001E-11</v>
      </c>
      <c r="BE1610" s="272">
        <v>1.7960794000000001E-11</v>
      </c>
      <c r="BF1610" s="273">
        <v>0</v>
      </c>
      <c r="BG1610" s="273">
        <v>0</v>
      </c>
      <c r="BH1610" s="273">
        <v>0</v>
      </c>
      <c r="BI1610" s="273">
        <v>0</v>
      </c>
      <c r="BJ1610" s="273">
        <v>0</v>
      </c>
      <c r="BK1610" s="273">
        <v>0</v>
      </c>
      <c r="BL1610" s="273">
        <v>0</v>
      </c>
      <c r="BM1610" s="273">
        <v>0</v>
      </c>
      <c r="BN1610" s="272">
        <v>3.5015332E-6</v>
      </c>
      <c r="BO1610" s="273">
        <v>6.1603578999999999E-3</v>
      </c>
      <c r="BP1610" s="273">
        <v>0</v>
      </c>
      <c r="BQ1610" s="273">
        <v>0</v>
      </c>
      <c r="BR1610" s="273">
        <v>0</v>
      </c>
      <c r="BS1610"/>
      <c r="BT1610" s="274">
        <v>3.2881548000000001E-6</v>
      </c>
      <c r="BU1610" s="274">
        <v>1.6421814E-7</v>
      </c>
      <c r="BV1610" s="274">
        <v>1.6290201000000001E-6</v>
      </c>
      <c r="BW1610" s="121">
        <v>0</v>
      </c>
      <c r="BX1610" s="274">
        <v>1.4879004999999999E-7</v>
      </c>
      <c r="BY1610" s="274">
        <v>7.9423484000000005E-8</v>
      </c>
      <c r="BZ1610" s="121">
        <v>0</v>
      </c>
      <c r="CA1610" s="274">
        <v>1.2054776E-7</v>
      </c>
      <c r="CB1610" s="121">
        <v>0</v>
      </c>
      <c r="CC1610" s="121">
        <v>0</v>
      </c>
      <c r="CD1610" s="121">
        <v>0</v>
      </c>
      <c r="CE1610" s="121">
        <v>0</v>
      </c>
      <c r="CF1610" s="121">
        <v>0</v>
      </c>
      <c r="CG1610" s="274">
        <v>1.6115394000000001E-7</v>
      </c>
      <c r="CH1610" s="274">
        <v>9.0133041000000004E-7</v>
      </c>
      <c r="CI1610" s="274">
        <v>8.3670955000000004E-8</v>
      </c>
      <c r="CJ1610" s="121">
        <v>0</v>
      </c>
      <c r="CK1610"/>
      <c r="CL1610" s="322">
        <v>0</v>
      </c>
      <c r="CM1610" s="322">
        <v>5.8424141999999998E-2</v>
      </c>
      <c r="CN1610" s="322">
        <v>3.3421340000000001E-3</v>
      </c>
      <c r="CO1610" s="322">
        <v>1.3057151E-4</v>
      </c>
      <c r="CP1610" s="322">
        <v>5.9710817000000004E-6</v>
      </c>
      <c r="CQ1610" s="322">
        <v>0</v>
      </c>
      <c r="CR1610" s="322">
        <v>0</v>
      </c>
      <c r="CS1610" s="322">
        <v>5.2125692999999999E-6</v>
      </c>
      <c r="CT1610" s="322">
        <v>0</v>
      </c>
      <c r="CU1610" s="322">
        <v>0.10561263</v>
      </c>
      <c r="CW1610" s="143"/>
      <c r="CX1610" s="78" t="s">
        <v>3461</v>
      </c>
    </row>
    <row r="1611" spans="1:102" ht="14.4" customHeight="1">
      <c r="A1611" t="s">
        <v>3237</v>
      </c>
      <c r="B1611" s="168" t="s">
        <v>3700</v>
      </c>
      <c r="C1611" s="279" t="str">
        <f t="shared" si="581"/>
        <v>B.046.08.139</v>
      </c>
      <c r="D1611" s="14" t="s">
        <v>3701</v>
      </c>
      <c r="E1611" s="278" t="s">
        <v>1810</v>
      </c>
      <c r="F1611" s="281" t="str">
        <f t="shared" si="582"/>
        <v>Electricity Pennsylvania production</v>
      </c>
      <c r="G1611" s="319">
        <f t="shared" si="591"/>
        <v>2.6750513266700002E-2</v>
      </c>
      <c r="H1611" s="319">
        <f t="shared" si="592"/>
        <v>9.2238345000000008E-4</v>
      </c>
      <c r="I1611" s="319">
        <f t="shared" si="588"/>
        <v>1.9303203699999999E-3</v>
      </c>
      <c r="J1611" s="319">
        <f t="shared" si="589"/>
        <v>7.4662564467E-3</v>
      </c>
      <c r="K1611" s="319">
        <v>1.6431553000000002E-2</v>
      </c>
      <c r="L1611" s="319">
        <v>9.8739273999999999E-4</v>
      </c>
      <c r="M1611" s="319">
        <v>9.4292762999999996E-4</v>
      </c>
      <c r="N1611" s="319">
        <v>7.9218907000000005E-4</v>
      </c>
      <c r="O1611" s="319">
        <v>1.3019438000000001E-4</v>
      </c>
      <c r="P1611" s="319">
        <v>0</v>
      </c>
      <c r="Q1611" s="319">
        <v>0</v>
      </c>
      <c r="R1611" s="319">
        <v>0</v>
      </c>
      <c r="S1611" s="319">
        <v>7.5254467000000004E-6</v>
      </c>
      <c r="T1611" s="319">
        <v>0</v>
      </c>
      <c r="U1611" s="319">
        <v>7.4587309999999997E-3</v>
      </c>
      <c r="V1611" s="319">
        <v>0</v>
      </c>
      <c r="W1611" s="319">
        <v>0</v>
      </c>
      <c r="X1611" s="319">
        <v>0</v>
      </c>
      <c r="Y1611" s="210"/>
      <c r="Z1611" s="320">
        <f t="shared" si="583"/>
        <v>0.12354551127819549</v>
      </c>
      <c r="AA1611" s="210"/>
      <c r="AB1611" s="321">
        <f t="shared" si="584"/>
        <v>1.6431553000000002E-2</v>
      </c>
      <c r="AC1611" s="321">
        <f t="shared" si="585"/>
        <v>2.85270382E-3</v>
      </c>
      <c r="AD1611" s="321">
        <f t="shared" si="590"/>
        <v>1.9303203699999999E-3</v>
      </c>
      <c r="AE1611" s="321">
        <f t="shared" si="586"/>
        <v>1.9303203699999999E-3</v>
      </c>
      <c r="AF1611" s="321">
        <f t="shared" si="587"/>
        <v>7.4662564467E-3</v>
      </c>
      <c r="AG1611"/>
      <c r="AH1611" s="121">
        <v>2.6740995999999999</v>
      </c>
      <c r="AI1611" s="121">
        <v>1.6203596</v>
      </c>
      <c r="AJ1611" s="121">
        <v>1.0110874000000001</v>
      </c>
      <c r="AK1611" s="121">
        <v>0</v>
      </c>
      <c r="AL1611" s="121">
        <v>1.7389473999999999E-2</v>
      </c>
      <c r="AM1611" s="121">
        <v>1.6842105E-2</v>
      </c>
      <c r="AN1611" s="121">
        <v>8.4210525999999994E-3</v>
      </c>
      <c r="AO1611"/>
      <c r="AP1611" s="282">
        <v>2.5776797000000001E-3</v>
      </c>
      <c r="AQ1611" s="282">
        <v>2.3969102E-3</v>
      </c>
      <c r="AR1611" s="282">
        <v>1.0637515999999999E-4</v>
      </c>
      <c r="AS1611" s="283">
        <v>7.4394334999999996E-5</v>
      </c>
      <c r="AT1611" s="255">
        <f t="shared" si="578"/>
        <v>1.4369964981999999E-7</v>
      </c>
      <c r="AU1611" s="256">
        <f t="shared" si="579"/>
        <v>3.9339927623139998E-10</v>
      </c>
      <c r="AV1611" s="256">
        <f t="shared" si="580"/>
        <v>1.041937488975E-2</v>
      </c>
      <c r="AW1611" s="272">
        <v>1.1465023E-7</v>
      </c>
      <c r="AX1611" s="272">
        <v>3.4592742999999999E-10</v>
      </c>
      <c r="AY1611" s="272">
        <v>9.4512313999999993E-15</v>
      </c>
      <c r="AZ1611" s="273">
        <v>0</v>
      </c>
      <c r="BA1611" s="273">
        <v>0</v>
      </c>
      <c r="BB1611" s="272">
        <v>1.1779281999999999E-10</v>
      </c>
      <c r="BC1611" s="272">
        <v>2.8931627000000001E-8</v>
      </c>
      <c r="BD1611" s="272">
        <v>1.6698103000000001E-11</v>
      </c>
      <c r="BE1611" s="272">
        <v>3.0764292000000002E-11</v>
      </c>
      <c r="BF1611" s="273">
        <v>0</v>
      </c>
      <c r="BG1611" s="273">
        <v>0</v>
      </c>
      <c r="BH1611" s="273">
        <v>0</v>
      </c>
      <c r="BI1611" s="273">
        <v>0</v>
      </c>
      <c r="BJ1611" s="273">
        <v>0</v>
      </c>
      <c r="BK1611" s="273">
        <v>0</v>
      </c>
      <c r="BL1611" s="273">
        <v>0</v>
      </c>
      <c r="BM1611" s="273">
        <v>0</v>
      </c>
      <c r="BN1611" s="272">
        <v>1.5188975000000001E-7</v>
      </c>
      <c r="BO1611" s="273">
        <v>1.0419223E-2</v>
      </c>
      <c r="BP1611" s="273">
        <v>0</v>
      </c>
      <c r="BQ1611" s="273">
        <v>0</v>
      </c>
      <c r="BR1611" s="273">
        <v>0</v>
      </c>
      <c r="BS1611"/>
      <c r="BT1611" s="274">
        <v>7.5020461000000003E-6</v>
      </c>
      <c r="BU1611" s="274">
        <v>2.5087894E-7</v>
      </c>
      <c r="BV1611" s="274">
        <v>3.4447765999999999E-6</v>
      </c>
      <c r="BW1611" s="121">
        <v>0</v>
      </c>
      <c r="BX1611" s="274">
        <v>2.6632671000000001E-7</v>
      </c>
      <c r="BY1611" s="274">
        <v>7.6256879000000004E-8</v>
      </c>
      <c r="BZ1611" s="121">
        <v>0</v>
      </c>
      <c r="CA1611" s="274">
        <v>1.1574152999999999E-7</v>
      </c>
      <c r="CB1611" s="121">
        <v>0</v>
      </c>
      <c r="CC1611" s="121">
        <v>0</v>
      </c>
      <c r="CD1611" s="121">
        <v>0</v>
      </c>
      <c r="CE1611" s="121">
        <v>0</v>
      </c>
      <c r="CF1611" s="121">
        <v>0</v>
      </c>
      <c r="CG1611" s="274">
        <v>1.6077918999999999E-7</v>
      </c>
      <c r="CH1611" s="274">
        <v>3.1836567000000002E-6</v>
      </c>
      <c r="CI1611" s="274">
        <v>3.6294844999999999E-9</v>
      </c>
      <c r="CJ1611" s="121">
        <v>0</v>
      </c>
      <c r="CK1611"/>
      <c r="CL1611" s="322">
        <v>0</v>
      </c>
      <c r="CM1611" s="322">
        <v>0.12354551</v>
      </c>
      <c r="CN1611" s="322">
        <v>3.2088834999999998E-3</v>
      </c>
      <c r="CO1611" s="322">
        <v>1.891373E-4</v>
      </c>
      <c r="CP1611" s="322">
        <v>5.7330153E-6</v>
      </c>
      <c r="CQ1611" s="322">
        <v>0</v>
      </c>
      <c r="CR1611" s="322">
        <v>0</v>
      </c>
      <c r="CS1611" s="322">
        <v>1.0202725999999999E-5</v>
      </c>
      <c r="CT1611" s="322">
        <v>0</v>
      </c>
      <c r="CU1611" s="322">
        <v>0.17412030000000001</v>
      </c>
      <c r="CW1611" s="143"/>
      <c r="CX1611" s="78" t="s">
        <v>3461</v>
      </c>
    </row>
    <row r="1612" spans="1:102" ht="14.4" customHeight="1">
      <c r="A1612" t="s">
        <v>3238</v>
      </c>
      <c r="B1612" s="168" t="s">
        <v>3700</v>
      </c>
      <c r="C1612" s="279" t="str">
        <f t="shared" si="581"/>
        <v>B.046.08.140</v>
      </c>
      <c r="D1612" s="14" t="s">
        <v>3701</v>
      </c>
      <c r="E1612" s="278" t="s">
        <v>1810</v>
      </c>
      <c r="F1612" s="281" t="str">
        <f t="shared" si="582"/>
        <v>Electricity Rhode Island production</v>
      </c>
      <c r="G1612" s="319">
        <f t="shared" si="591"/>
        <v>2.3757999552999998E-2</v>
      </c>
      <c r="H1612" s="319">
        <f t="shared" si="592"/>
        <v>1.3975941400000001E-3</v>
      </c>
      <c r="I1612" s="319">
        <f t="shared" si="588"/>
        <v>1.9207510900000001E-3</v>
      </c>
      <c r="J1612" s="319">
        <f t="shared" si="589"/>
        <v>5.7518322999999997E-5</v>
      </c>
      <c r="K1612" s="319">
        <v>2.0382135999999999E-2</v>
      </c>
      <c r="L1612" s="319">
        <v>4.9887539000000004E-4</v>
      </c>
      <c r="M1612" s="319">
        <v>1.4218757E-3</v>
      </c>
      <c r="N1612" s="319">
        <v>1.1945714000000001E-3</v>
      </c>
      <c r="O1612" s="319">
        <v>2.0302273999999999E-4</v>
      </c>
      <c r="P1612" s="319">
        <v>0</v>
      </c>
      <c r="Q1612" s="319">
        <v>0</v>
      </c>
      <c r="R1612" s="319">
        <v>0</v>
      </c>
      <c r="S1612" s="319">
        <v>5.7518322999999997E-5</v>
      </c>
      <c r="T1612" s="319">
        <v>0</v>
      </c>
      <c r="U1612" s="319">
        <v>0</v>
      </c>
      <c r="V1612" s="319">
        <v>0</v>
      </c>
      <c r="W1612" s="319">
        <v>0</v>
      </c>
      <c r="X1612" s="319">
        <v>0</v>
      </c>
      <c r="Y1612" s="210"/>
      <c r="Z1612" s="320">
        <f t="shared" si="583"/>
        <v>0.15324914285714283</v>
      </c>
      <c r="AA1612" s="210"/>
      <c r="AB1612" s="321">
        <f t="shared" si="584"/>
        <v>2.0382135999999999E-2</v>
      </c>
      <c r="AC1612" s="321">
        <f t="shared" si="585"/>
        <v>3.3183452299999998E-3</v>
      </c>
      <c r="AD1612" s="321">
        <f t="shared" si="590"/>
        <v>1.9207510900000001E-3</v>
      </c>
      <c r="AE1612" s="321">
        <f t="shared" si="586"/>
        <v>1.9207510900000001E-3</v>
      </c>
      <c r="AF1612" s="321">
        <f t="shared" si="587"/>
        <v>5.7518322999999997E-5</v>
      </c>
      <c r="AG1612"/>
      <c r="AH1612" s="121">
        <v>2.2267625999999998</v>
      </c>
      <c r="AI1612" s="121">
        <v>2.1272888999999999</v>
      </c>
      <c r="AJ1612" s="121">
        <v>0</v>
      </c>
      <c r="AK1612" s="121">
        <v>0</v>
      </c>
      <c r="AL1612" s="121">
        <v>3.1052632E-2</v>
      </c>
      <c r="AM1612" s="121">
        <v>6.7368420999999998E-2</v>
      </c>
      <c r="AN1612" s="121">
        <v>1.0526316E-3</v>
      </c>
      <c r="AO1612"/>
      <c r="AP1612" s="282">
        <v>3.0540243999999999E-3</v>
      </c>
      <c r="AQ1612" s="282">
        <v>2.8046536E-3</v>
      </c>
      <c r="AR1612" s="282">
        <v>1.2972050000000001E-4</v>
      </c>
      <c r="AS1612" s="282">
        <v>1.1965036999999999E-4</v>
      </c>
      <c r="AT1612" s="255">
        <f t="shared" si="578"/>
        <v>1.6814469419E-7</v>
      </c>
      <c r="AU1612" s="256">
        <f t="shared" si="579"/>
        <v>4.7973558855900003E-10</v>
      </c>
      <c r="AV1612" s="256">
        <f t="shared" si="580"/>
        <v>1.6757754920299999E-2</v>
      </c>
      <c r="AW1612" s="272">
        <v>1.4221519999999999E-7</v>
      </c>
      <c r="AX1612" s="272">
        <v>4.2909760000000001E-10</v>
      </c>
      <c r="AY1612" s="272">
        <v>1.1723558999999999E-14</v>
      </c>
      <c r="AZ1612" s="273">
        <v>0</v>
      </c>
      <c r="BA1612" s="273">
        <v>0</v>
      </c>
      <c r="BB1612" s="272">
        <v>1.7762419E-10</v>
      </c>
      <c r="BC1612" s="272">
        <v>2.5751869999999999E-8</v>
      </c>
      <c r="BD1612" s="272">
        <v>2.5179692E-11</v>
      </c>
      <c r="BE1612" s="272">
        <v>2.5446572999999999E-11</v>
      </c>
      <c r="BF1612" s="273">
        <v>0</v>
      </c>
      <c r="BG1612" s="273">
        <v>0</v>
      </c>
      <c r="BH1612" s="273">
        <v>0</v>
      </c>
      <c r="BI1612" s="273">
        <v>0</v>
      </c>
      <c r="BJ1612" s="273">
        <v>0</v>
      </c>
      <c r="BK1612" s="273">
        <v>0</v>
      </c>
      <c r="BL1612" s="273">
        <v>0</v>
      </c>
      <c r="BM1612" s="273">
        <v>0</v>
      </c>
      <c r="BN1612" s="272">
        <v>1.1609202999999999E-6</v>
      </c>
      <c r="BO1612" s="273">
        <v>1.6756594E-2</v>
      </c>
      <c r="BP1612" s="273">
        <v>0</v>
      </c>
      <c r="BQ1612" s="273">
        <v>0</v>
      </c>
      <c r="BR1612" s="273">
        <v>0</v>
      </c>
      <c r="BS1612"/>
      <c r="BT1612" s="274">
        <v>7.7989960000000001E-6</v>
      </c>
      <c r="BU1612" s="274">
        <v>2.3391510999999999E-7</v>
      </c>
      <c r="BV1612" s="274">
        <v>4.2729926999999998E-6</v>
      </c>
      <c r="BW1612" s="121">
        <v>0</v>
      </c>
      <c r="BX1612" s="274">
        <v>2.8865621999999999E-7</v>
      </c>
      <c r="BY1612" s="274">
        <v>1.1499059E-7</v>
      </c>
      <c r="BZ1612" s="121">
        <v>0</v>
      </c>
      <c r="CA1612" s="274">
        <v>1.7453097000000001E-7</v>
      </c>
      <c r="CB1612" s="121">
        <v>0</v>
      </c>
      <c r="CC1612" s="121">
        <v>0</v>
      </c>
      <c r="CD1612" s="121">
        <v>0</v>
      </c>
      <c r="CE1612" s="121">
        <v>0</v>
      </c>
      <c r="CF1612" s="121">
        <v>0</v>
      </c>
      <c r="CG1612" s="274">
        <v>2.3307181999999999E-7</v>
      </c>
      <c r="CH1612" s="274">
        <v>2.4530977E-6</v>
      </c>
      <c r="CI1612" s="274">
        <v>2.7740793E-8</v>
      </c>
      <c r="CJ1612" s="121">
        <v>0</v>
      </c>
      <c r="CK1612"/>
      <c r="CL1612" s="322">
        <v>0</v>
      </c>
      <c r="CM1612" s="322">
        <v>0.15324914000000001</v>
      </c>
      <c r="CN1612" s="322">
        <v>4.8387951000000004E-3</v>
      </c>
      <c r="CO1612" s="322">
        <v>1.8641449999999999E-4</v>
      </c>
      <c r="CP1612" s="322">
        <v>8.6450276999999995E-6</v>
      </c>
      <c r="CQ1612" s="322">
        <v>0</v>
      </c>
      <c r="CR1612" s="322">
        <v>0</v>
      </c>
      <c r="CS1612" s="322">
        <v>9.5147682999999997E-6</v>
      </c>
      <c r="CT1612" s="322">
        <v>0</v>
      </c>
      <c r="CU1612" s="322">
        <v>0.28747368000000001</v>
      </c>
      <c r="CW1612" s="143"/>
      <c r="CX1612" s="78" t="s">
        <v>3461</v>
      </c>
    </row>
    <row r="1613" spans="1:102" ht="14.4" customHeight="1">
      <c r="A1613" t="s">
        <v>3239</v>
      </c>
      <c r="B1613" s="168" t="s">
        <v>3700</v>
      </c>
      <c r="C1613" s="279" t="str">
        <f t="shared" si="581"/>
        <v>B.046.08.141</v>
      </c>
      <c r="D1613" s="14" t="s">
        <v>3701</v>
      </c>
      <c r="E1613" s="278" t="s">
        <v>1810</v>
      </c>
      <c r="F1613" s="281" t="str">
        <f t="shared" si="582"/>
        <v>Electricity South Carolina production</v>
      </c>
      <c r="G1613" s="319">
        <f t="shared" si="591"/>
        <v>2.7068495524000001E-2</v>
      </c>
      <c r="H1613" s="319">
        <f t="shared" si="592"/>
        <v>5.9999663300000007E-4</v>
      </c>
      <c r="I1613" s="319">
        <f t="shared" si="588"/>
        <v>1.6426643399999998E-3</v>
      </c>
      <c r="J1613" s="319">
        <f t="shared" si="589"/>
        <v>1.2813317551E-2</v>
      </c>
      <c r="K1613" s="319">
        <v>1.2012517E-2</v>
      </c>
      <c r="L1613" s="319">
        <v>1.0103015999999999E-3</v>
      </c>
      <c r="M1613" s="319">
        <v>6.3236274E-4</v>
      </c>
      <c r="N1613" s="319">
        <v>5.3127179000000003E-4</v>
      </c>
      <c r="O1613" s="319">
        <v>6.8724842999999994E-5</v>
      </c>
      <c r="P1613" s="319">
        <v>0</v>
      </c>
      <c r="Q1613" s="319">
        <v>0</v>
      </c>
      <c r="R1613" s="319">
        <v>0</v>
      </c>
      <c r="S1613" s="319">
        <v>3.3708550999999997E-5</v>
      </c>
      <c r="T1613" s="319">
        <v>0</v>
      </c>
      <c r="U1613" s="319">
        <v>1.2779609000000001E-2</v>
      </c>
      <c r="V1613" s="319">
        <v>0</v>
      </c>
      <c r="W1613" s="319">
        <v>0</v>
      </c>
      <c r="X1613" s="319">
        <v>0</v>
      </c>
      <c r="Y1613" s="210"/>
      <c r="Z1613" s="320">
        <f t="shared" si="583"/>
        <v>9.0319676691729314E-2</v>
      </c>
      <c r="AA1613" s="210"/>
      <c r="AB1613" s="321">
        <f t="shared" si="584"/>
        <v>1.2012517E-2</v>
      </c>
      <c r="AC1613" s="321">
        <f t="shared" si="585"/>
        <v>2.2426609730000001E-3</v>
      </c>
      <c r="AD1613" s="321">
        <f t="shared" si="590"/>
        <v>1.6426643399999998E-3</v>
      </c>
      <c r="AE1613" s="321">
        <f t="shared" si="586"/>
        <v>1.6426643399999998E-3</v>
      </c>
      <c r="AF1613" s="321">
        <f t="shared" si="587"/>
        <v>1.2813317551E-2</v>
      </c>
      <c r="AG1613"/>
      <c r="AH1613" s="121">
        <v>2.8501276999999998</v>
      </c>
      <c r="AI1613" s="121">
        <v>1.0321551</v>
      </c>
      <c r="AJ1613" s="121">
        <v>1.7323725999999999</v>
      </c>
      <c r="AK1613" s="121">
        <v>0</v>
      </c>
      <c r="AL1613" s="121">
        <v>2.9810526E-2</v>
      </c>
      <c r="AM1613" s="121">
        <v>2.4210526E-2</v>
      </c>
      <c r="AN1613" s="121">
        <v>3.1578947000000003E-2</v>
      </c>
      <c r="AO1613"/>
      <c r="AP1613" s="282">
        <v>1.9396271E-3</v>
      </c>
      <c r="AQ1613" s="282">
        <v>1.8236058999999999E-3</v>
      </c>
      <c r="AR1613" s="283">
        <v>7.8982854999999996E-5</v>
      </c>
      <c r="AS1613" s="283">
        <v>3.7038364000000003E-5</v>
      </c>
      <c r="AT1613" s="255">
        <f t="shared" si="578"/>
        <v>1.09328889295E-7</v>
      </c>
      <c r="AU1613" s="256">
        <f t="shared" si="579"/>
        <v>2.9209635345520004E-10</v>
      </c>
      <c r="AV1613" s="256">
        <f t="shared" si="580"/>
        <v>5.1874459560799996E-3</v>
      </c>
      <c r="AW1613" s="272">
        <v>8.3816658999999996E-8</v>
      </c>
      <c r="AX1613" s="272">
        <v>2.5289509000000002E-10</v>
      </c>
      <c r="AY1613" s="272">
        <v>6.9094552000000001E-15</v>
      </c>
      <c r="AZ1613" s="273">
        <v>0</v>
      </c>
      <c r="BA1613" s="273">
        <v>0</v>
      </c>
      <c r="BB1613" s="272">
        <v>7.8996294999999999E-11</v>
      </c>
      <c r="BC1613" s="272">
        <v>2.5433233999999999E-8</v>
      </c>
      <c r="BD1613" s="272">
        <v>1.1198376E-11</v>
      </c>
      <c r="BE1613" s="272">
        <v>2.7995977999999998E-11</v>
      </c>
      <c r="BF1613" s="273">
        <v>0</v>
      </c>
      <c r="BG1613" s="273">
        <v>0</v>
      </c>
      <c r="BH1613" s="273">
        <v>0</v>
      </c>
      <c r="BI1613" s="273">
        <v>0</v>
      </c>
      <c r="BJ1613" s="273">
        <v>0</v>
      </c>
      <c r="BK1613" s="273">
        <v>0</v>
      </c>
      <c r="BL1613" s="273">
        <v>0</v>
      </c>
      <c r="BM1613" s="273">
        <v>0</v>
      </c>
      <c r="BN1613" s="272">
        <v>6.8035608000000001E-7</v>
      </c>
      <c r="BO1613" s="273">
        <v>5.1867655999999996E-3</v>
      </c>
      <c r="BP1613" s="273">
        <v>0</v>
      </c>
      <c r="BQ1613" s="273">
        <v>0</v>
      </c>
      <c r="BR1613" s="273">
        <v>0</v>
      </c>
      <c r="BS1613"/>
      <c r="BT1613" s="274">
        <v>6.6312758999999998E-6</v>
      </c>
      <c r="BU1613" s="274">
        <v>2.1902047E-7</v>
      </c>
      <c r="BV1613" s="274">
        <v>2.5183522000000001E-6</v>
      </c>
      <c r="BW1613" s="121">
        <v>0</v>
      </c>
      <c r="BX1613" s="274">
        <v>2.0379292E-7</v>
      </c>
      <c r="BY1613" s="274">
        <v>5.1140732000000002E-8</v>
      </c>
      <c r="BZ1613" s="121">
        <v>0</v>
      </c>
      <c r="CA1613" s="274">
        <v>7.7620624999999994E-8</v>
      </c>
      <c r="CB1613" s="121">
        <v>0</v>
      </c>
      <c r="CC1613" s="121">
        <v>0</v>
      </c>
      <c r="CD1613" s="121">
        <v>0</v>
      </c>
      <c r="CE1613" s="121">
        <v>0</v>
      </c>
      <c r="CF1613" s="121">
        <v>0</v>
      </c>
      <c r="CG1613" s="274">
        <v>1.1112032E-7</v>
      </c>
      <c r="CH1613" s="274">
        <v>3.4339712000000002E-6</v>
      </c>
      <c r="CI1613" s="274">
        <v>1.6257462E-8</v>
      </c>
      <c r="CJ1613" s="121">
        <v>0</v>
      </c>
      <c r="CK1613"/>
      <c r="CL1613" s="322">
        <v>0</v>
      </c>
      <c r="CM1613" s="322">
        <v>9.0319676000000002E-2</v>
      </c>
      <c r="CN1613" s="322">
        <v>2.151998E-3</v>
      </c>
      <c r="CO1613" s="322">
        <v>1.6157979000000001E-4</v>
      </c>
      <c r="CP1613" s="322">
        <v>3.8447757000000004E-6</v>
      </c>
      <c r="CQ1613" s="322">
        <v>0</v>
      </c>
      <c r="CR1613" s="322">
        <v>0</v>
      </c>
      <c r="CS1613" s="322">
        <v>8.5016092999999995E-6</v>
      </c>
      <c r="CT1613" s="322">
        <v>0</v>
      </c>
      <c r="CU1613" s="322">
        <v>8.3142857000000001E-2</v>
      </c>
      <c r="CW1613" s="143"/>
      <c r="CX1613" s="78" t="s">
        <v>3461</v>
      </c>
    </row>
    <row r="1614" spans="1:102" ht="14.4" customHeight="1">
      <c r="A1614" t="s">
        <v>3240</v>
      </c>
      <c r="B1614" s="168" t="s">
        <v>3700</v>
      </c>
      <c r="C1614" s="279" t="str">
        <f t="shared" si="581"/>
        <v>B.046.08.142</v>
      </c>
      <c r="D1614" s="14" t="s">
        <v>3701</v>
      </c>
      <c r="E1614" s="278" t="s">
        <v>1810</v>
      </c>
      <c r="F1614" s="281" t="str">
        <f t="shared" si="582"/>
        <v>Electricity South Dakota production</v>
      </c>
      <c r="G1614" s="319">
        <f t="shared" si="591"/>
        <v>7.6046358119999996E-3</v>
      </c>
      <c r="H1614" s="319">
        <f t="shared" si="592"/>
        <v>2.7500446200000002E-4</v>
      </c>
      <c r="I1614" s="319">
        <f t="shared" si="588"/>
        <v>4.7362138000000002E-4</v>
      </c>
      <c r="J1614" s="319">
        <f t="shared" si="589"/>
        <v>2.2419947000000001E-4</v>
      </c>
      <c r="K1614" s="319">
        <v>6.6318104999999999E-3</v>
      </c>
      <c r="L1614" s="319">
        <v>1.8508082000000001E-4</v>
      </c>
      <c r="M1614" s="319">
        <v>2.8854055999999998E-4</v>
      </c>
      <c r="N1614" s="319">
        <v>2.424138E-4</v>
      </c>
      <c r="O1614" s="319">
        <v>3.2590662000000002E-5</v>
      </c>
      <c r="P1614" s="319">
        <v>0</v>
      </c>
      <c r="Q1614" s="319">
        <v>0</v>
      </c>
      <c r="R1614" s="319">
        <v>0</v>
      </c>
      <c r="S1614" s="319">
        <v>2.2419947000000001E-4</v>
      </c>
      <c r="T1614" s="319">
        <v>0</v>
      </c>
      <c r="U1614" s="319">
        <v>0</v>
      </c>
      <c r="V1614" s="319">
        <v>0</v>
      </c>
      <c r="W1614" s="319">
        <v>0</v>
      </c>
      <c r="X1614" s="319">
        <v>0</v>
      </c>
      <c r="Y1614" s="210"/>
      <c r="Z1614" s="320">
        <f t="shared" si="583"/>
        <v>4.9863236842105259E-2</v>
      </c>
      <c r="AA1614" s="210"/>
      <c r="AB1614" s="321">
        <f t="shared" si="584"/>
        <v>6.6318104999999999E-3</v>
      </c>
      <c r="AC1614" s="321">
        <f t="shared" si="585"/>
        <v>7.4862584200000005E-4</v>
      </c>
      <c r="AD1614" s="321">
        <f t="shared" si="590"/>
        <v>4.7362138000000002E-4</v>
      </c>
      <c r="AE1614" s="321">
        <f t="shared" si="586"/>
        <v>4.7362138000000002E-4</v>
      </c>
      <c r="AF1614" s="321">
        <f t="shared" si="587"/>
        <v>2.2419947000000001E-4</v>
      </c>
      <c r="AG1614"/>
      <c r="AH1614" s="121">
        <v>1.3640979</v>
      </c>
      <c r="AI1614" s="121">
        <v>0.49969791000000002</v>
      </c>
      <c r="AJ1614" s="121">
        <v>0</v>
      </c>
      <c r="AK1614" s="121">
        <v>0</v>
      </c>
      <c r="AL1614" s="121">
        <v>1.2421053E-3</v>
      </c>
      <c r="AM1614" s="121">
        <v>0.55052632000000001</v>
      </c>
      <c r="AN1614" s="121">
        <v>0.31263158000000002</v>
      </c>
      <c r="AO1614"/>
      <c r="AP1614" s="282">
        <v>9.3919699000000005E-4</v>
      </c>
      <c r="AQ1614" s="282">
        <v>8.8274899999999995E-4</v>
      </c>
      <c r="AR1614" s="283">
        <v>4.1011060999999998E-5</v>
      </c>
      <c r="AS1614" s="283">
        <v>1.5436919999999999E-5</v>
      </c>
      <c r="AT1614" s="255">
        <f t="shared" si="578"/>
        <v>5.2922602489999999E-8</v>
      </c>
      <c r="AU1614" s="256">
        <f t="shared" si="579"/>
        <v>1.516681233376E-10</v>
      </c>
      <c r="AV1614" s="256">
        <f t="shared" si="580"/>
        <v>2.1620335268000002E-3</v>
      </c>
      <c r="AW1614" s="272">
        <v>4.6273084E-8</v>
      </c>
      <c r="AX1614" s="272">
        <v>1.3961705999999999E-10</v>
      </c>
      <c r="AY1614" s="272">
        <v>3.8145376000000003E-15</v>
      </c>
      <c r="AZ1614" s="273">
        <v>0</v>
      </c>
      <c r="BA1614" s="273">
        <v>0</v>
      </c>
      <c r="BB1614" s="272">
        <v>3.6045190000000003E-11</v>
      </c>
      <c r="BC1614" s="272">
        <v>6.6134732999999997E-9</v>
      </c>
      <c r="BD1614" s="272">
        <v>5.1097027000000003E-12</v>
      </c>
      <c r="BE1614" s="272">
        <v>6.9375461000000002E-12</v>
      </c>
      <c r="BF1614" s="273">
        <v>0</v>
      </c>
      <c r="BG1614" s="273">
        <v>0</v>
      </c>
      <c r="BH1614" s="273">
        <v>0</v>
      </c>
      <c r="BI1614" s="273">
        <v>0</v>
      </c>
      <c r="BJ1614" s="273">
        <v>0</v>
      </c>
      <c r="BK1614" s="273">
        <v>0</v>
      </c>
      <c r="BL1614" s="273">
        <v>0</v>
      </c>
      <c r="BM1614" s="273">
        <v>0</v>
      </c>
      <c r="BN1614" s="272">
        <v>4.5251267999999999E-6</v>
      </c>
      <c r="BO1614" s="273">
        <v>2.1575084E-3</v>
      </c>
      <c r="BP1614" s="273">
        <v>0</v>
      </c>
      <c r="BQ1614" s="273">
        <v>0</v>
      </c>
      <c r="BR1614" s="273">
        <v>0</v>
      </c>
      <c r="BS1614"/>
      <c r="BT1614" s="274">
        <v>2.3182453000000001E-6</v>
      </c>
      <c r="BU1614" s="274">
        <v>5.9696601999999994E-8</v>
      </c>
      <c r="BV1614" s="274">
        <v>1.3903193E-6</v>
      </c>
      <c r="BW1614" s="121">
        <v>0</v>
      </c>
      <c r="BX1614" s="274">
        <v>6.0944331000000003E-8</v>
      </c>
      <c r="BY1614" s="274">
        <v>2.3334984999999999E-8</v>
      </c>
      <c r="BZ1614" s="121">
        <v>0</v>
      </c>
      <c r="CA1614" s="274">
        <v>3.5417484999999998E-8</v>
      </c>
      <c r="CB1614" s="121">
        <v>0</v>
      </c>
      <c r="CC1614" s="121">
        <v>0</v>
      </c>
      <c r="CD1614" s="121">
        <v>0</v>
      </c>
      <c r="CE1614" s="121">
        <v>0</v>
      </c>
      <c r="CF1614" s="121">
        <v>0</v>
      </c>
      <c r="CG1614" s="274">
        <v>4.8090930999999998E-8</v>
      </c>
      <c r="CH1614" s="274">
        <v>5.9231138999999995E-7</v>
      </c>
      <c r="CI1614" s="274">
        <v>1.0813026000000001E-7</v>
      </c>
      <c r="CJ1614" s="121">
        <v>0</v>
      </c>
      <c r="CK1614"/>
      <c r="CL1614" s="322">
        <v>0</v>
      </c>
      <c r="CM1614" s="322">
        <v>4.9863236999999998E-2</v>
      </c>
      <c r="CN1614" s="322">
        <v>9.8193434E-4</v>
      </c>
      <c r="CO1614" s="322">
        <v>4.6195444000000002E-5</v>
      </c>
      <c r="CP1614" s="322">
        <v>1.7543312999999999E-6</v>
      </c>
      <c r="CQ1614" s="322">
        <v>0</v>
      </c>
      <c r="CR1614" s="322">
        <v>0</v>
      </c>
      <c r="CS1614" s="322">
        <v>2.2274302999999999E-6</v>
      </c>
      <c r="CT1614" s="322">
        <v>0</v>
      </c>
      <c r="CU1614" s="322">
        <v>3.3428570999999997E-2</v>
      </c>
      <c r="CW1614" s="143"/>
      <c r="CX1614" s="78" t="s">
        <v>3461</v>
      </c>
    </row>
    <row r="1615" spans="1:102" ht="14.4" customHeight="1">
      <c r="A1615" t="s">
        <v>3241</v>
      </c>
      <c r="B1615" s="168" t="s">
        <v>3700</v>
      </c>
      <c r="C1615" s="279" t="str">
        <f t="shared" si="581"/>
        <v>B.046.08.143</v>
      </c>
      <c r="D1615" s="14" t="s">
        <v>3701</v>
      </c>
      <c r="E1615" s="278" t="s">
        <v>1810</v>
      </c>
      <c r="F1615" s="281" t="str">
        <f t="shared" si="582"/>
        <v>Electricity Tennessee production</v>
      </c>
      <c r="G1615" s="319">
        <f t="shared" si="591"/>
        <v>2.7817497493000002E-2</v>
      </c>
      <c r="H1615" s="319">
        <f t="shared" si="592"/>
        <v>5.1977398500000003E-4</v>
      </c>
      <c r="I1615" s="319">
        <f t="shared" si="588"/>
        <v>1.7554696000000002E-3</v>
      </c>
      <c r="J1615" s="319">
        <f t="shared" si="589"/>
        <v>1.0344999908E-2</v>
      </c>
      <c r="K1615" s="319">
        <v>1.5197254E-2</v>
      </c>
      <c r="L1615" s="319">
        <v>1.2126824E-3</v>
      </c>
      <c r="M1615" s="319">
        <v>5.4278720000000005E-4</v>
      </c>
      <c r="N1615" s="319">
        <v>4.5601600000000001E-4</v>
      </c>
      <c r="O1615" s="319">
        <v>6.3757985000000001E-5</v>
      </c>
      <c r="P1615" s="319">
        <v>0</v>
      </c>
      <c r="Q1615" s="319">
        <v>0</v>
      </c>
      <c r="R1615" s="319">
        <v>0</v>
      </c>
      <c r="S1615" s="319">
        <v>3.5798908000000002E-5</v>
      </c>
      <c r="T1615" s="319">
        <v>0</v>
      </c>
      <c r="U1615" s="319">
        <v>1.0309201E-2</v>
      </c>
      <c r="V1615" s="319">
        <v>0</v>
      </c>
      <c r="W1615" s="319">
        <v>0</v>
      </c>
      <c r="X1615" s="319">
        <v>0</v>
      </c>
      <c r="Y1615" s="210"/>
      <c r="Z1615" s="320">
        <f t="shared" si="583"/>
        <v>0.11426506766917292</v>
      </c>
      <c r="AA1615" s="210"/>
      <c r="AB1615" s="321">
        <f t="shared" si="584"/>
        <v>1.5197254E-2</v>
      </c>
      <c r="AC1615" s="321">
        <f t="shared" si="585"/>
        <v>2.2752435850000004E-3</v>
      </c>
      <c r="AD1615" s="321">
        <f t="shared" si="590"/>
        <v>1.7554696000000002E-3</v>
      </c>
      <c r="AE1615" s="321">
        <f t="shared" si="586"/>
        <v>1.7554696000000002E-3</v>
      </c>
      <c r="AF1615" s="321">
        <f t="shared" si="587"/>
        <v>1.0344999908E-2</v>
      </c>
      <c r="AG1615"/>
      <c r="AH1615" s="121">
        <v>2.7048000999999999</v>
      </c>
      <c r="AI1615" s="121">
        <v>1.1331625999999999</v>
      </c>
      <c r="AJ1615" s="121">
        <v>1.3974902</v>
      </c>
      <c r="AK1615" s="121">
        <v>0</v>
      </c>
      <c r="AL1615" s="121">
        <v>9.9368420999999992E-3</v>
      </c>
      <c r="AM1615" s="121">
        <v>5.2631579E-3</v>
      </c>
      <c r="AN1615" s="121">
        <v>0.15894737</v>
      </c>
      <c r="AO1615"/>
      <c r="AP1615" s="282">
        <v>2.3702225000000001E-3</v>
      </c>
      <c r="AQ1615" s="282">
        <v>2.2398840000000001E-3</v>
      </c>
      <c r="AR1615" s="283">
        <v>9.7587909999999995E-5</v>
      </c>
      <c r="AS1615" s="283">
        <v>3.2750584999999997E-5</v>
      </c>
      <c r="AT1615" s="255">
        <f t="shared" si="578"/>
        <v>1.3428560830000001E-7</v>
      </c>
      <c r="AU1615" s="256">
        <f t="shared" si="579"/>
        <v>3.6090203117749999E-10</v>
      </c>
      <c r="AV1615" s="256">
        <f t="shared" si="580"/>
        <v>4.5869167467799997E-3</v>
      </c>
      <c r="AW1615" s="272">
        <v>1.0603798000000001E-7</v>
      </c>
      <c r="AX1615" s="272">
        <v>3.1994217999999997E-10</v>
      </c>
      <c r="AY1615" s="272">
        <v>8.7412774999999996E-15</v>
      </c>
      <c r="AZ1615" s="273">
        <v>0</v>
      </c>
      <c r="BA1615" s="273">
        <v>0</v>
      </c>
      <c r="BB1615" s="272">
        <v>6.7806300000000006E-11</v>
      </c>
      <c r="BC1615" s="272">
        <v>2.8179822000000001E-8</v>
      </c>
      <c r="BD1615" s="272">
        <v>9.6121018999999997E-12</v>
      </c>
      <c r="BE1615" s="272">
        <v>3.1339008000000001E-11</v>
      </c>
      <c r="BF1615" s="273">
        <v>0</v>
      </c>
      <c r="BG1615" s="273">
        <v>0</v>
      </c>
      <c r="BH1615" s="273">
        <v>0</v>
      </c>
      <c r="BI1615" s="273">
        <v>0</v>
      </c>
      <c r="BJ1615" s="273">
        <v>0</v>
      </c>
      <c r="BK1615" s="273">
        <v>0</v>
      </c>
      <c r="BL1615" s="273">
        <v>0</v>
      </c>
      <c r="BM1615" s="273">
        <v>0</v>
      </c>
      <c r="BN1615" s="272">
        <v>7.2254678000000004E-7</v>
      </c>
      <c r="BO1615" s="273">
        <v>4.5861942000000001E-3</v>
      </c>
      <c r="BP1615" s="273">
        <v>0</v>
      </c>
      <c r="BQ1615" s="273">
        <v>0</v>
      </c>
      <c r="BR1615" s="273">
        <v>0</v>
      </c>
      <c r="BS1615"/>
      <c r="BT1615" s="274">
        <v>7.0058394999999996E-6</v>
      </c>
      <c r="BU1615" s="274">
        <v>2.3838428000000001E-7</v>
      </c>
      <c r="BV1615" s="274">
        <v>3.1860132000000001E-6</v>
      </c>
      <c r="BW1615" s="121">
        <v>0</v>
      </c>
      <c r="BX1615" s="274">
        <v>2.2069986999999999E-7</v>
      </c>
      <c r="BY1615" s="274">
        <v>4.3896537000000001E-8</v>
      </c>
      <c r="BZ1615" s="121">
        <v>0</v>
      </c>
      <c r="CA1615" s="274">
        <v>6.6625496000000002E-8</v>
      </c>
      <c r="CB1615" s="121">
        <v>0</v>
      </c>
      <c r="CC1615" s="121">
        <v>0</v>
      </c>
      <c r="CD1615" s="121">
        <v>0</v>
      </c>
      <c r="CE1615" s="121">
        <v>0</v>
      </c>
      <c r="CF1615" s="121">
        <v>0</v>
      </c>
      <c r="CG1615" s="274">
        <v>9.8650763000000002E-8</v>
      </c>
      <c r="CH1615" s="274">
        <v>3.1343037000000001E-6</v>
      </c>
      <c r="CI1615" s="274">
        <v>1.7265630999999999E-8</v>
      </c>
      <c r="CJ1615" s="121">
        <v>0</v>
      </c>
      <c r="CK1615"/>
      <c r="CL1615" s="322">
        <v>0</v>
      </c>
      <c r="CM1615" s="322">
        <v>0.11426507</v>
      </c>
      <c r="CN1615" s="322">
        <v>1.8471627999999999E-3</v>
      </c>
      <c r="CO1615" s="322">
        <v>1.7316675999999999E-4</v>
      </c>
      <c r="CP1615" s="322">
        <v>3.300155E-6</v>
      </c>
      <c r="CQ1615" s="322">
        <v>0</v>
      </c>
      <c r="CR1615" s="322">
        <v>0</v>
      </c>
      <c r="CS1615" s="322">
        <v>9.5230559E-6</v>
      </c>
      <c r="CT1615" s="322">
        <v>0</v>
      </c>
      <c r="CU1615" s="322">
        <v>7.0105263000000001E-2</v>
      </c>
      <c r="CW1615" s="143"/>
      <c r="CX1615" s="78" t="s">
        <v>3461</v>
      </c>
    </row>
    <row r="1616" spans="1:102" ht="14.4" customHeight="1">
      <c r="A1616" t="s">
        <v>3242</v>
      </c>
      <c r="B1616" s="168" t="s">
        <v>3700</v>
      </c>
      <c r="C1616" s="279" t="str">
        <f t="shared" si="581"/>
        <v>B.046.08.144</v>
      </c>
      <c r="D1616" s="14" t="s">
        <v>3701</v>
      </c>
      <c r="E1616" s="278" t="s">
        <v>1810</v>
      </c>
      <c r="F1616" s="281" t="str">
        <f t="shared" si="582"/>
        <v>Electricity Texas production</v>
      </c>
      <c r="G1616" s="319">
        <f t="shared" si="591"/>
        <v>2.5809199830000001E-2</v>
      </c>
      <c r="H1616" s="319">
        <f t="shared" si="592"/>
        <v>1.12540476E-3</v>
      </c>
      <c r="I1616" s="319">
        <f t="shared" si="588"/>
        <v>2.3999153E-3</v>
      </c>
      <c r="J1616" s="319">
        <f t="shared" si="589"/>
        <v>2.0716477699999998E-3</v>
      </c>
      <c r="K1616" s="319">
        <v>2.0212232E-2</v>
      </c>
      <c r="L1616" s="319">
        <v>1.2142686999999999E-3</v>
      </c>
      <c r="M1616" s="319">
        <v>1.1856466E-3</v>
      </c>
      <c r="N1616" s="319">
        <v>9.9610641999999991E-4</v>
      </c>
      <c r="O1616" s="319">
        <v>1.2929833999999999E-4</v>
      </c>
      <c r="P1616" s="319">
        <v>0</v>
      </c>
      <c r="Q1616" s="319">
        <v>0</v>
      </c>
      <c r="R1616" s="319">
        <v>0</v>
      </c>
      <c r="S1616" s="319">
        <v>1.0007237E-4</v>
      </c>
      <c r="T1616" s="319">
        <v>0</v>
      </c>
      <c r="U1616" s="319">
        <v>1.9715753999999999E-3</v>
      </c>
      <c r="V1616" s="319">
        <v>0</v>
      </c>
      <c r="W1616" s="319">
        <v>0</v>
      </c>
      <c r="X1616" s="319">
        <v>0</v>
      </c>
      <c r="Y1616" s="210"/>
      <c r="Z1616" s="320">
        <f t="shared" si="583"/>
        <v>0.15197166917293231</v>
      </c>
      <c r="AA1616" s="210"/>
      <c r="AB1616" s="321">
        <f t="shared" si="584"/>
        <v>2.0212232E-2</v>
      </c>
      <c r="AC1616" s="321">
        <f t="shared" si="585"/>
        <v>3.5253200599999995E-3</v>
      </c>
      <c r="AD1616" s="321">
        <f t="shared" si="590"/>
        <v>2.3999153E-3</v>
      </c>
      <c r="AE1616" s="321">
        <f t="shared" si="586"/>
        <v>2.3999153E-3</v>
      </c>
      <c r="AF1616" s="321">
        <f t="shared" si="587"/>
        <v>2.0716477699999998E-3</v>
      </c>
      <c r="AG1616"/>
      <c r="AH1616" s="121">
        <v>2.2512588999999998</v>
      </c>
      <c r="AI1616" s="121">
        <v>1.7222917</v>
      </c>
      <c r="AJ1616" s="121">
        <v>0.26726195000000003</v>
      </c>
      <c r="AK1616" s="121">
        <v>0</v>
      </c>
      <c r="AL1616" s="121">
        <v>1.1178947E-2</v>
      </c>
      <c r="AM1616" s="121">
        <v>0.24842105</v>
      </c>
      <c r="AN1616" s="121">
        <v>2.1052632000000001E-3</v>
      </c>
      <c r="AO1616"/>
      <c r="AP1616" s="282">
        <v>3.1467927000000001E-3</v>
      </c>
      <c r="AQ1616" s="282">
        <v>2.9443770999999998E-3</v>
      </c>
      <c r="AR1616" s="282">
        <v>1.3104522000000001E-4</v>
      </c>
      <c r="AS1616" s="283">
        <v>7.1370356999999999E-5</v>
      </c>
      <c r="AT1616" s="255">
        <f t="shared" si="578"/>
        <v>1.7652141085999999E-7</v>
      </c>
      <c r="AU1616" s="256">
        <f t="shared" si="579"/>
        <v>4.8463470283299998E-10</v>
      </c>
      <c r="AV1616" s="256">
        <f t="shared" si="580"/>
        <v>9.9958484093E-3</v>
      </c>
      <c r="AW1616" s="272">
        <v>1.4102970999999999E-7</v>
      </c>
      <c r="AX1616" s="272">
        <v>4.2552066999999998E-10</v>
      </c>
      <c r="AY1616" s="272">
        <v>1.1625832999999999E-14</v>
      </c>
      <c r="AZ1616" s="273">
        <v>0</v>
      </c>
      <c r="BA1616" s="273">
        <v>0</v>
      </c>
      <c r="BB1616" s="272">
        <v>1.4811386E-10</v>
      </c>
      <c r="BC1616" s="272">
        <v>3.5343586999999999E-8</v>
      </c>
      <c r="BD1616" s="272">
        <v>2.0996361000000001E-11</v>
      </c>
      <c r="BE1616" s="272">
        <v>3.8106045999999997E-11</v>
      </c>
      <c r="BF1616" s="273">
        <v>0</v>
      </c>
      <c r="BG1616" s="273">
        <v>0</v>
      </c>
      <c r="BH1616" s="273">
        <v>0</v>
      </c>
      <c r="BI1616" s="273">
        <v>0</v>
      </c>
      <c r="BJ1616" s="273">
        <v>0</v>
      </c>
      <c r="BK1616" s="273">
        <v>0</v>
      </c>
      <c r="BL1616" s="273">
        <v>0</v>
      </c>
      <c r="BM1616" s="273">
        <v>0</v>
      </c>
      <c r="BN1616" s="272">
        <v>2.0198093E-6</v>
      </c>
      <c r="BO1616" s="273">
        <v>9.9938286000000008E-3</v>
      </c>
      <c r="BP1616" s="273">
        <v>0</v>
      </c>
      <c r="BQ1616" s="273">
        <v>0</v>
      </c>
      <c r="BR1616" s="273">
        <v>0</v>
      </c>
      <c r="BS1616"/>
      <c r="BT1616" s="274">
        <v>7.7011611E-6</v>
      </c>
      <c r="BU1616" s="274">
        <v>3.1147773E-7</v>
      </c>
      <c r="BV1616" s="274">
        <v>4.2373734000000004E-6</v>
      </c>
      <c r="BW1616" s="121">
        <v>0</v>
      </c>
      <c r="BX1616" s="274">
        <v>3.0080428999999999E-7</v>
      </c>
      <c r="BY1616" s="274">
        <v>9.5886158000000006E-8</v>
      </c>
      <c r="BZ1616" s="121">
        <v>0</v>
      </c>
      <c r="CA1616" s="274">
        <v>1.4553454999999999E-7</v>
      </c>
      <c r="CB1616" s="121">
        <v>0</v>
      </c>
      <c r="CC1616" s="121">
        <v>0</v>
      </c>
      <c r="CD1616" s="121">
        <v>0</v>
      </c>
      <c r="CE1616" s="121">
        <v>0</v>
      </c>
      <c r="CF1616" s="121">
        <v>0</v>
      </c>
      <c r="CG1616" s="274">
        <v>2.0190700000000001E-7</v>
      </c>
      <c r="CH1616" s="274">
        <v>2.3599135999999998E-6</v>
      </c>
      <c r="CI1616" s="274">
        <v>4.8264392E-8</v>
      </c>
      <c r="CJ1616" s="121">
        <v>0</v>
      </c>
      <c r="CK1616"/>
      <c r="CL1616" s="322">
        <v>0</v>
      </c>
      <c r="CM1616" s="322">
        <v>0.15197167</v>
      </c>
      <c r="CN1616" s="322">
        <v>4.0348820000000001E-3</v>
      </c>
      <c r="CO1616" s="322">
        <v>2.351001E-4</v>
      </c>
      <c r="CP1616" s="322">
        <v>7.2087504999999999E-6</v>
      </c>
      <c r="CQ1616" s="322">
        <v>0</v>
      </c>
      <c r="CR1616" s="322">
        <v>0</v>
      </c>
      <c r="CS1616" s="322">
        <v>1.1804513000000001E-5</v>
      </c>
      <c r="CT1616" s="322">
        <v>0</v>
      </c>
      <c r="CU1616" s="322">
        <v>0.16454135</v>
      </c>
      <c r="CW1616" s="143"/>
      <c r="CX1616" s="78" t="s">
        <v>3461</v>
      </c>
    </row>
    <row r="1617" spans="1:104" ht="14.4" customHeight="1">
      <c r="A1617" t="s">
        <v>3243</v>
      </c>
      <c r="B1617" s="168" t="s">
        <v>3700</v>
      </c>
      <c r="C1617" s="279" t="str">
        <f t="shared" si="581"/>
        <v>B.046.08.145</v>
      </c>
      <c r="D1617" s="14" t="s">
        <v>3701</v>
      </c>
      <c r="E1617" s="278" t="s">
        <v>1810</v>
      </c>
      <c r="F1617" s="281" t="str">
        <f t="shared" si="582"/>
        <v>Electricity Utah production</v>
      </c>
      <c r="G1617" s="319">
        <f t="shared" si="591"/>
        <v>3.5267128969999999E-2</v>
      </c>
      <c r="H1617" s="319">
        <f t="shared" si="592"/>
        <v>1.7774855800000002E-3</v>
      </c>
      <c r="I1617" s="319">
        <f t="shared" si="588"/>
        <v>2.7850163000000001E-3</v>
      </c>
      <c r="J1617" s="319">
        <f t="shared" si="589"/>
        <v>1.0685409E-4</v>
      </c>
      <c r="K1617" s="319">
        <v>3.0597773000000002E-2</v>
      </c>
      <c r="L1617" s="319">
        <v>8.1671979999999999E-4</v>
      </c>
      <c r="M1617" s="319">
        <v>1.9682965000000002E-3</v>
      </c>
      <c r="N1617" s="319">
        <v>1.6536401000000001E-3</v>
      </c>
      <c r="O1617" s="319">
        <v>1.2384548000000001E-4</v>
      </c>
      <c r="P1617" s="319">
        <v>0</v>
      </c>
      <c r="Q1617" s="319">
        <v>0</v>
      </c>
      <c r="R1617" s="319">
        <v>0</v>
      </c>
      <c r="S1617" s="319">
        <v>1.0685409E-4</v>
      </c>
      <c r="T1617" s="319">
        <v>0</v>
      </c>
      <c r="U1617" s="319">
        <v>0</v>
      </c>
      <c r="V1617" s="319">
        <v>0</v>
      </c>
      <c r="W1617" s="319">
        <v>0</v>
      </c>
      <c r="X1617" s="319">
        <v>0</v>
      </c>
      <c r="Y1617" s="210"/>
      <c r="Z1617" s="320">
        <f t="shared" si="583"/>
        <v>0.23005844360902256</v>
      </c>
      <c r="AA1617" s="210"/>
      <c r="AB1617" s="321">
        <f t="shared" si="584"/>
        <v>3.0597773000000002E-2</v>
      </c>
      <c r="AC1617" s="321">
        <f t="shared" si="585"/>
        <v>4.56250188E-3</v>
      </c>
      <c r="AD1617" s="321">
        <f t="shared" si="590"/>
        <v>2.7850163000000001E-3</v>
      </c>
      <c r="AE1617" s="321">
        <f t="shared" si="586"/>
        <v>2.7850163000000001E-3</v>
      </c>
      <c r="AF1617" s="321">
        <f t="shared" si="587"/>
        <v>1.0685409E-4</v>
      </c>
      <c r="AG1617"/>
      <c r="AH1617" s="121">
        <v>2.6909700999999999</v>
      </c>
      <c r="AI1617" s="121">
        <v>2.5593069000000002</v>
      </c>
      <c r="AJ1617" s="121">
        <v>0</v>
      </c>
      <c r="AK1617" s="121">
        <v>0</v>
      </c>
      <c r="AL1617" s="121">
        <v>7.4526315999999997E-3</v>
      </c>
      <c r="AM1617" s="121">
        <v>0.10526315999999999</v>
      </c>
      <c r="AN1617" s="121">
        <v>1.8947367999999999E-2</v>
      </c>
      <c r="AO1617"/>
      <c r="AP1617" s="282">
        <v>4.4092660999999998E-3</v>
      </c>
      <c r="AQ1617" s="282">
        <v>4.1568756000000002E-3</v>
      </c>
      <c r="AR1617" s="282">
        <v>1.9385818E-4</v>
      </c>
      <c r="AS1617" s="283">
        <v>5.8532295000000002E-5</v>
      </c>
      <c r="AT1617" s="255">
        <f t="shared" si="578"/>
        <v>2.492131614E-7</v>
      </c>
      <c r="AU1617" s="256">
        <f t="shared" si="579"/>
        <v>7.1693114447100007E-10</v>
      </c>
      <c r="AV1617" s="256">
        <f t="shared" si="580"/>
        <v>8.1978004880999995E-3</v>
      </c>
      <c r="AW1617" s="272">
        <v>2.1349423000000001E-7</v>
      </c>
      <c r="AX1617" s="272">
        <v>6.4416363000000002E-10</v>
      </c>
      <c r="AY1617" s="272">
        <v>1.7599470999999999E-14</v>
      </c>
      <c r="AZ1617" s="273">
        <v>0</v>
      </c>
      <c r="BA1617" s="273">
        <v>0</v>
      </c>
      <c r="BB1617" s="272">
        <v>2.4588439999999999E-10</v>
      </c>
      <c r="BC1617" s="272">
        <v>3.5473047000000001E-8</v>
      </c>
      <c r="BD1617" s="272">
        <v>3.4856139999999998E-11</v>
      </c>
      <c r="BE1617" s="272">
        <v>3.7893774999999999E-11</v>
      </c>
      <c r="BF1617" s="273">
        <v>0</v>
      </c>
      <c r="BG1617" s="273">
        <v>0</v>
      </c>
      <c r="BH1617" s="273">
        <v>0</v>
      </c>
      <c r="BI1617" s="273">
        <v>0</v>
      </c>
      <c r="BJ1617" s="273">
        <v>0</v>
      </c>
      <c r="BK1617" s="273">
        <v>0</v>
      </c>
      <c r="BL1617" s="273">
        <v>0</v>
      </c>
      <c r="BM1617" s="273">
        <v>0</v>
      </c>
      <c r="BN1617" s="272">
        <v>2.1566881000000001E-6</v>
      </c>
      <c r="BO1617" s="273">
        <v>8.1956437999999993E-3</v>
      </c>
      <c r="BP1617" s="273">
        <v>0</v>
      </c>
      <c r="BQ1617" s="273">
        <v>0</v>
      </c>
      <c r="BR1617" s="273">
        <v>0</v>
      </c>
      <c r="BS1617"/>
      <c r="BT1617" s="274">
        <v>1.0866018E-5</v>
      </c>
      <c r="BU1617" s="274">
        <v>3.4220300000000001E-7</v>
      </c>
      <c r="BV1617" s="274">
        <v>6.4146397999999999E-6</v>
      </c>
      <c r="BW1617" s="121">
        <v>0</v>
      </c>
      <c r="BX1617" s="274">
        <v>2.7403359000000003E-7</v>
      </c>
      <c r="BY1617" s="274">
        <v>1.5918098000000001E-7</v>
      </c>
      <c r="BZ1617" s="121">
        <v>0</v>
      </c>
      <c r="CA1617" s="274">
        <v>2.4160247999999999E-7</v>
      </c>
      <c r="CB1617" s="121">
        <v>0</v>
      </c>
      <c r="CC1617" s="121">
        <v>0</v>
      </c>
      <c r="CD1617" s="121">
        <v>0</v>
      </c>
      <c r="CE1617" s="121">
        <v>0</v>
      </c>
      <c r="CF1617" s="121">
        <v>0</v>
      </c>
      <c r="CG1617" s="274">
        <v>3.2383442E-7</v>
      </c>
      <c r="CH1617" s="274">
        <v>3.0589887999999999E-6</v>
      </c>
      <c r="CI1617" s="274">
        <v>5.1535183E-8</v>
      </c>
      <c r="CJ1617" s="121">
        <v>0</v>
      </c>
      <c r="CK1617"/>
      <c r="CL1617" s="322">
        <v>0</v>
      </c>
      <c r="CM1617" s="322">
        <v>0.23005844</v>
      </c>
      <c r="CN1617" s="322">
        <v>6.6983232999999996E-3</v>
      </c>
      <c r="CO1617" s="322">
        <v>2.7063861000000002E-4</v>
      </c>
      <c r="CP1617" s="322">
        <v>1.1967275E-5</v>
      </c>
      <c r="CQ1617" s="322">
        <v>0</v>
      </c>
      <c r="CR1617" s="322">
        <v>0</v>
      </c>
      <c r="CS1617" s="322">
        <v>1.0020235E-5</v>
      </c>
      <c r="CT1617" s="322">
        <v>0</v>
      </c>
      <c r="CU1617" s="322">
        <v>0.11680662</v>
      </c>
      <c r="CW1617" s="143"/>
      <c r="CX1617" s="78" t="s">
        <v>3461</v>
      </c>
    </row>
    <row r="1618" spans="1:104" ht="14.4" customHeight="1">
      <c r="A1618" t="s">
        <v>3244</v>
      </c>
      <c r="B1618" s="168" t="s">
        <v>3700</v>
      </c>
      <c r="C1618" s="279" t="str">
        <f t="shared" si="581"/>
        <v>B.046.08.146</v>
      </c>
      <c r="D1618" s="14" t="s">
        <v>3701</v>
      </c>
      <c r="E1618" s="278" t="s">
        <v>1810</v>
      </c>
      <c r="F1618" s="281" t="str">
        <f t="shared" si="582"/>
        <v>Electricity Vermont production</v>
      </c>
      <c r="G1618" s="319">
        <f t="shared" si="591"/>
        <v>3.2138697020000001E-3</v>
      </c>
      <c r="H1618" s="319">
        <f t="shared" si="592"/>
        <v>1.0065012850000001E-3</v>
      </c>
      <c r="I1618" s="319">
        <f t="shared" si="588"/>
        <v>1.277161307E-3</v>
      </c>
      <c r="J1618" s="319">
        <f t="shared" si="589"/>
        <v>2.5643455999999998E-4</v>
      </c>
      <c r="K1618" s="319">
        <v>6.7377254999999997E-4</v>
      </c>
      <c r="L1618" s="319">
        <v>9.4306506999999995E-5</v>
      </c>
      <c r="M1618" s="319">
        <v>1.1828547999999999E-3</v>
      </c>
      <c r="N1618" s="319">
        <v>9.9376095000000011E-4</v>
      </c>
      <c r="O1618" s="319">
        <v>1.2740335E-5</v>
      </c>
      <c r="P1618" s="319">
        <v>0</v>
      </c>
      <c r="Q1618" s="319">
        <v>0</v>
      </c>
      <c r="R1618" s="319">
        <v>0</v>
      </c>
      <c r="S1618" s="319">
        <v>2.5643455999999998E-4</v>
      </c>
      <c r="T1618" s="319">
        <v>0</v>
      </c>
      <c r="U1618" s="319">
        <v>0</v>
      </c>
      <c r="V1618" s="319">
        <v>0</v>
      </c>
      <c r="W1618" s="319">
        <v>0</v>
      </c>
      <c r="X1618" s="319">
        <v>0</v>
      </c>
      <c r="Y1618" s="210"/>
      <c r="Z1618" s="320">
        <f t="shared" si="583"/>
        <v>5.0659590225563909E-3</v>
      </c>
      <c r="AA1618" s="210"/>
      <c r="AB1618" s="321">
        <f t="shared" si="584"/>
        <v>6.7377254999999997E-4</v>
      </c>
      <c r="AC1618" s="321">
        <f t="shared" si="585"/>
        <v>2.2836625920000003E-3</v>
      </c>
      <c r="AD1618" s="321">
        <f t="shared" si="590"/>
        <v>1.277161307E-3</v>
      </c>
      <c r="AE1618" s="321">
        <f t="shared" si="586"/>
        <v>1.277161307E-3</v>
      </c>
      <c r="AF1618" s="321">
        <f t="shared" si="587"/>
        <v>2.5643455999999998E-4</v>
      </c>
      <c r="AG1618"/>
      <c r="AH1618" s="121">
        <v>1.1057566999999999</v>
      </c>
      <c r="AI1618" s="121">
        <v>8.5356725000000008E-3</v>
      </c>
      <c r="AJ1618" s="121">
        <v>0</v>
      </c>
      <c r="AK1618" s="121">
        <v>0</v>
      </c>
      <c r="AL1618" s="121">
        <v>0.31301053000000001</v>
      </c>
      <c r="AM1618" s="121">
        <v>0.25789474000000001</v>
      </c>
      <c r="AN1618" s="121">
        <v>0.52631578999999995</v>
      </c>
      <c r="AO1618"/>
      <c r="AP1618" s="282">
        <v>3.1420945000000002E-4</v>
      </c>
      <c r="AQ1618" s="282">
        <v>3.0020924999999999E-4</v>
      </c>
      <c r="AR1618" s="283">
        <v>1.3389272000000001E-5</v>
      </c>
      <c r="AS1618" s="283">
        <v>6.1092729999999998E-7</v>
      </c>
      <c r="AT1618" s="255">
        <f t="shared" si="578"/>
        <v>1.7998157009999999E-8</v>
      </c>
      <c r="AU1618" s="256">
        <f t="shared" si="579"/>
        <v>4.9516539545860001E-11</v>
      </c>
      <c r="AV1618" s="256">
        <f t="shared" si="580"/>
        <v>8.5564047299999999E-5</v>
      </c>
      <c r="AW1618" s="272">
        <v>4.7012099000000001E-9</v>
      </c>
      <c r="AX1618" s="272">
        <v>1.4184685E-11</v>
      </c>
      <c r="AY1618" s="272">
        <v>3.8754586000000001E-16</v>
      </c>
      <c r="AZ1618" s="273">
        <v>0</v>
      </c>
      <c r="BA1618" s="273">
        <v>0</v>
      </c>
      <c r="BB1618" s="272">
        <v>1.4776511000000001E-10</v>
      </c>
      <c r="BC1618" s="272">
        <v>1.3149181999999999E-8</v>
      </c>
      <c r="BD1618" s="272">
        <v>2.0946922E-11</v>
      </c>
      <c r="BE1618" s="272">
        <v>1.4384545E-11</v>
      </c>
      <c r="BF1618" s="273">
        <v>0</v>
      </c>
      <c r="BG1618" s="273">
        <v>0</v>
      </c>
      <c r="BH1618" s="273">
        <v>0</v>
      </c>
      <c r="BI1618" s="273">
        <v>0</v>
      </c>
      <c r="BJ1618" s="273">
        <v>0</v>
      </c>
      <c r="BK1618" s="273">
        <v>0</v>
      </c>
      <c r="BL1618" s="273">
        <v>0</v>
      </c>
      <c r="BM1618" s="273">
        <v>0</v>
      </c>
      <c r="BN1618" s="272">
        <v>5.1757433000000002E-6</v>
      </c>
      <c r="BO1618" s="272">
        <v>8.0388303999999995E-5</v>
      </c>
      <c r="BP1618" s="273">
        <v>0</v>
      </c>
      <c r="BQ1618" s="273">
        <v>0</v>
      </c>
      <c r="BR1618" s="273">
        <v>0</v>
      </c>
      <c r="BS1618"/>
      <c r="BT1618" s="274">
        <v>9.1646967000000002E-7</v>
      </c>
      <c r="BU1618" s="274">
        <v>1.4781970999999999E-7</v>
      </c>
      <c r="BV1618" s="274">
        <v>1.4125238E-7</v>
      </c>
      <c r="BW1618" s="121">
        <v>0</v>
      </c>
      <c r="BX1618" s="274">
        <v>6.1833162000000001E-8</v>
      </c>
      <c r="BY1618" s="274">
        <v>9.5660381000000003E-8</v>
      </c>
      <c r="BZ1618" s="121">
        <v>0</v>
      </c>
      <c r="CA1618" s="274">
        <v>1.4519187E-7</v>
      </c>
      <c r="CB1618" s="121">
        <v>0</v>
      </c>
      <c r="CC1618" s="121">
        <v>0</v>
      </c>
      <c r="CD1618" s="121">
        <v>0</v>
      </c>
      <c r="CE1618" s="121">
        <v>0</v>
      </c>
      <c r="CF1618" s="121">
        <v>0</v>
      </c>
      <c r="CG1618" s="274">
        <v>1.9085563000000001E-7</v>
      </c>
      <c r="CH1618" s="274">
        <v>1.0179449999999999E-8</v>
      </c>
      <c r="CI1618" s="274">
        <v>1.2367708E-7</v>
      </c>
      <c r="CJ1618" s="121">
        <v>0</v>
      </c>
      <c r="CK1618"/>
      <c r="CL1618" s="322">
        <v>0</v>
      </c>
      <c r="CM1618" s="322">
        <v>5.0659590000000001E-3</v>
      </c>
      <c r="CN1618" s="322">
        <v>4.0253813999999999E-3</v>
      </c>
      <c r="CO1618" s="322">
        <v>1.2307588999999999E-4</v>
      </c>
      <c r="CP1618" s="322">
        <v>7.1917765000000002E-6</v>
      </c>
      <c r="CQ1618" s="322">
        <v>0</v>
      </c>
      <c r="CR1618" s="322">
        <v>0</v>
      </c>
      <c r="CS1618" s="322">
        <v>2.0655336999999998E-6</v>
      </c>
      <c r="CT1618" s="322">
        <v>0</v>
      </c>
      <c r="CU1618" s="322">
        <v>1.1578947E-3</v>
      </c>
      <c r="CW1618" s="143"/>
      <c r="CX1618" s="78" t="s">
        <v>3461</v>
      </c>
    </row>
    <row r="1619" spans="1:104" ht="14.4" customHeight="1">
      <c r="A1619" t="s">
        <v>3245</v>
      </c>
      <c r="B1619" s="168" t="s">
        <v>3700</v>
      </c>
      <c r="C1619" s="279" t="str">
        <f t="shared" si="581"/>
        <v>B.046.08.147</v>
      </c>
      <c r="D1619" s="14" t="s">
        <v>3701</v>
      </c>
      <c r="E1619" s="278" t="s">
        <v>1810</v>
      </c>
      <c r="F1619" s="281" t="str">
        <f t="shared" si="582"/>
        <v>Electricity Virginia production</v>
      </c>
      <c r="G1619" s="319">
        <f t="shared" si="591"/>
        <v>2.5348608137000003E-2</v>
      </c>
      <c r="H1619" s="319">
        <f t="shared" si="592"/>
        <v>1.01771799E-3</v>
      </c>
      <c r="I1619" s="319">
        <f t="shared" si="588"/>
        <v>1.90304378E-3</v>
      </c>
      <c r="J1619" s="319">
        <f t="shared" si="589"/>
        <v>7.2425963670000003E-3</v>
      </c>
      <c r="K1619" s="319">
        <v>1.5185250000000001E-2</v>
      </c>
      <c r="L1619" s="319">
        <v>8.4979657999999995E-4</v>
      </c>
      <c r="M1619" s="319">
        <v>1.0532472000000001E-3</v>
      </c>
      <c r="N1619" s="319">
        <v>8.8487272999999999E-4</v>
      </c>
      <c r="O1619" s="319">
        <v>1.3284526E-4</v>
      </c>
      <c r="P1619" s="319">
        <v>0</v>
      </c>
      <c r="Q1619" s="319">
        <v>0</v>
      </c>
      <c r="R1619" s="319">
        <v>0</v>
      </c>
      <c r="S1619" s="319">
        <v>4.5158467000000001E-5</v>
      </c>
      <c r="T1619" s="319">
        <v>0</v>
      </c>
      <c r="U1619" s="319">
        <v>7.1974379E-3</v>
      </c>
      <c r="V1619" s="319">
        <v>0</v>
      </c>
      <c r="W1619" s="319">
        <v>0</v>
      </c>
      <c r="X1619" s="319">
        <v>0</v>
      </c>
      <c r="Y1619" s="210"/>
      <c r="Z1619" s="320">
        <f t="shared" si="583"/>
        <v>0.11417481203007519</v>
      </c>
      <c r="AA1619" s="210"/>
      <c r="AB1619" s="321">
        <f t="shared" si="584"/>
        <v>1.5185250000000001E-2</v>
      </c>
      <c r="AC1619" s="321">
        <f t="shared" si="585"/>
        <v>2.9207617700000004E-3</v>
      </c>
      <c r="AD1619" s="321">
        <f t="shared" si="590"/>
        <v>1.90304378E-3</v>
      </c>
      <c r="AE1619" s="321">
        <f t="shared" si="586"/>
        <v>1.90304378E-3</v>
      </c>
      <c r="AF1619" s="321">
        <f t="shared" si="587"/>
        <v>7.2425963670000003E-3</v>
      </c>
      <c r="AG1619"/>
      <c r="AH1619" s="121">
        <v>2.5310526000000002</v>
      </c>
      <c r="AI1619" s="121">
        <v>1.4558485999999999</v>
      </c>
      <c r="AJ1619" s="121">
        <v>0.97566710999999995</v>
      </c>
      <c r="AK1619" s="121">
        <v>0</v>
      </c>
      <c r="AL1619" s="121">
        <v>5.2168421E-2</v>
      </c>
      <c r="AM1619" s="121">
        <v>3.8947368000000003E-2</v>
      </c>
      <c r="AN1619" s="121">
        <v>8.4210525999999994E-3</v>
      </c>
      <c r="AO1619"/>
      <c r="AP1619" s="282">
        <v>2.4053439000000002E-3</v>
      </c>
      <c r="AQ1619" s="282">
        <v>2.2285834999999999E-3</v>
      </c>
      <c r="AR1619" s="283">
        <v>9.9333863E-5</v>
      </c>
      <c r="AS1619" s="283">
        <v>7.7426627000000002E-5</v>
      </c>
      <c r="AT1619" s="255">
        <f t="shared" si="578"/>
        <v>1.3360811721E-7</v>
      </c>
      <c r="AU1619" s="256">
        <f t="shared" si="579"/>
        <v>3.67358962373E-10</v>
      </c>
      <c r="AV1619" s="256">
        <f t="shared" si="580"/>
        <v>1.0844065455300001E-2</v>
      </c>
      <c r="AW1619" s="272">
        <v>1.0595422E-7</v>
      </c>
      <c r="AX1619" s="272">
        <v>3.1968946999999998E-10</v>
      </c>
      <c r="AY1619" s="272">
        <v>8.7343729999999994E-15</v>
      </c>
      <c r="AZ1619" s="273">
        <v>0</v>
      </c>
      <c r="BA1619" s="273">
        <v>0</v>
      </c>
      <c r="BB1619" s="272">
        <v>1.3157421E-10</v>
      </c>
      <c r="BC1619" s="272">
        <v>2.7522323E-8</v>
      </c>
      <c r="BD1619" s="272">
        <v>1.8651729000000001E-11</v>
      </c>
      <c r="BE1619" s="272">
        <v>2.9009029E-11</v>
      </c>
      <c r="BF1619" s="273">
        <v>0</v>
      </c>
      <c r="BG1619" s="273">
        <v>0</v>
      </c>
      <c r="BH1619" s="273">
        <v>0</v>
      </c>
      <c r="BI1619" s="273">
        <v>0</v>
      </c>
      <c r="BJ1619" s="273">
        <v>0</v>
      </c>
      <c r="BK1619" s="273">
        <v>0</v>
      </c>
      <c r="BL1619" s="273">
        <v>0</v>
      </c>
      <c r="BM1619" s="273">
        <v>0</v>
      </c>
      <c r="BN1619" s="272">
        <v>9.1145530000000003E-7</v>
      </c>
      <c r="BO1619" s="273">
        <v>1.0843154000000001E-2</v>
      </c>
      <c r="BP1619" s="273">
        <v>0</v>
      </c>
      <c r="BQ1619" s="273">
        <v>0</v>
      </c>
      <c r="BR1619" s="273">
        <v>0</v>
      </c>
      <c r="BS1619"/>
      <c r="BT1619" s="274">
        <v>7.0297681999999999E-6</v>
      </c>
      <c r="BU1619" s="274">
        <v>2.4331484000000001E-7</v>
      </c>
      <c r="BV1619" s="274">
        <v>3.1834967E-6</v>
      </c>
      <c r="BW1619" s="121">
        <v>0</v>
      </c>
      <c r="BX1619" s="274">
        <v>2.5581557999999998E-7</v>
      </c>
      <c r="BY1619" s="274">
        <v>8.5178696999999997E-8</v>
      </c>
      <c r="BZ1619" s="121">
        <v>0</v>
      </c>
      <c r="CA1619" s="274">
        <v>1.2928292999999999E-7</v>
      </c>
      <c r="CB1619" s="121">
        <v>0</v>
      </c>
      <c r="CC1619" s="121">
        <v>0</v>
      </c>
      <c r="CD1619" s="121">
        <v>0</v>
      </c>
      <c r="CE1619" s="121">
        <v>0</v>
      </c>
      <c r="CF1619" s="121">
        <v>0</v>
      </c>
      <c r="CG1619" s="274">
        <v>1.7719350999999999E-7</v>
      </c>
      <c r="CH1619" s="274">
        <v>2.9337062999999999E-6</v>
      </c>
      <c r="CI1619" s="274">
        <v>2.1779698E-8</v>
      </c>
      <c r="CJ1619" s="121">
        <v>0</v>
      </c>
      <c r="CK1619"/>
      <c r="CL1619" s="322">
        <v>0</v>
      </c>
      <c r="CM1619" s="322">
        <v>0.11417481</v>
      </c>
      <c r="CN1619" s="322">
        <v>3.5843129E-3</v>
      </c>
      <c r="CO1619" s="322">
        <v>1.8600828E-4</v>
      </c>
      <c r="CP1619" s="322">
        <v>6.4037603E-6</v>
      </c>
      <c r="CQ1619" s="322">
        <v>0</v>
      </c>
      <c r="CR1619" s="322">
        <v>0</v>
      </c>
      <c r="CS1619" s="322">
        <v>9.5391477999999996E-6</v>
      </c>
      <c r="CT1619" s="322">
        <v>0</v>
      </c>
      <c r="CU1619" s="322">
        <v>0.18451128</v>
      </c>
      <c r="CW1619" s="143"/>
      <c r="CX1619" s="78" t="s">
        <v>3461</v>
      </c>
    </row>
    <row r="1620" spans="1:104" ht="14.4" customHeight="1">
      <c r="A1620" t="s">
        <v>3246</v>
      </c>
      <c r="B1620" s="168" t="s">
        <v>3700</v>
      </c>
      <c r="C1620" s="279" t="str">
        <f t="shared" si="581"/>
        <v>B.046.08.148</v>
      </c>
      <c r="D1620" s="14" t="s">
        <v>3701</v>
      </c>
      <c r="E1620" s="278" t="s">
        <v>1810</v>
      </c>
      <c r="F1620" s="281" t="str">
        <f t="shared" si="582"/>
        <v>Electricity Washington production</v>
      </c>
      <c r="G1620" s="319">
        <f t="shared" si="591"/>
        <v>8.3197692949999996E-3</v>
      </c>
      <c r="H1620" s="319">
        <f t="shared" si="592"/>
        <v>3.7409102500000002E-4</v>
      </c>
      <c r="I1620" s="319">
        <f t="shared" si="588"/>
        <v>9.1413243000000003E-4</v>
      </c>
      <c r="J1620" s="319">
        <f t="shared" si="589"/>
        <v>2.0113299399999998E-3</v>
      </c>
      <c r="K1620" s="319">
        <v>5.0202158999999996E-3</v>
      </c>
      <c r="L1620" s="319">
        <v>5.1719177000000003E-4</v>
      </c>
      <c r="M1620" s="319">
        <v>3.9694066E-4</v>
      </c>
      <c r="N1620" s="319">
        <v>3.3348482000000002E-4</v>
      </c>
      <c r="O1620" s="319">
        <v>4.0606204999999998E-5</v>
      </c>
      <c r="P1620" s="319">
        <v>0</v>
      </c>
      <c r="Q1620" s="319">
        <v>0</v>
      </c>
      <c r="R1620" s="319">
        <v>0</v>
      </c>
      <c r="S1620" s="319">
        <v>1.5852414000000001E-4</v>
      </c>
      <c r="T1620" s="319">
        <v>0</v>
      </c>
      <c r="U1620" s="319">
        <v>1.8528058E-3</v>
      </c>
      <c r="V1620" s="319">
        <v>0</v>
      </c>
      <c r="W1620" s="319">
        <v>0</v>
      </c>
      <c r="X1620" s="319">
        <v>0</v>
      </c>
      <c r="Y1620" s="210"/>
      <c r="Z1620" s="320">
        <f t="shared" si="583"/>
        <v>3.7745984210526308E-2</v>
      </c>
      <c r="AA1620" s="210"/>
      <c r="AB1620" s="321">
        <f t="shared" si="584"/>
        <v>5.0202158999999996E-3</v>
      </c>
      <c r="AC1620" s="321">
        <f t="shared" si="585"/>
        <v>1.2882234549999999E-3</v>
      </c>
      <c r="AD1620" s="321">
        <f t="shared" si="590"/>
        <v>9.1413243000000003E-4</v>
      </c>
      <c r="AE1620" s="321">
        <f t="shared" si="586"/>
        <v>9.1413243000000003E-4</v>
      </c>
      <c r="AF1620" s="321">
        <f t="shared" si="587"/>
        <v>2.0113299399999998E-3</v>
      </c>
      <c r="AG1620"/>
      <c r="AH1620" s="121">
        <v>1.4715708999999999</v>
      </c>
      <c r="AI1620" s="121">
        <v>0.42895639000000002</v>
      </c>
      <c r="AJ1620" s="121">
        <v>0.25116182999999997</v>
      </c>
      <c r="AK1620" s="121">
        <v>0</v>
      </c>
      <c r="AL1620" s="121">
        <v>1.9873683999999999E-2</v>
      </c>
      <c r="AM1620" s="121">
        <v>9.1578946999999994E-2</v>
      </c>
      <c r="AN1620" s="121">
        <v>0.68</v>
      </c>
      <c r="AO1620"/>
      <c r="AP1620" s="282">
        <v>8.6997617999999999E-4</v>
      </c>
      <c r="AQ1620" s="282">
        <v>8.1528958000000003E-4</v>
      </c>
      <c r="AR1620" s="283">
        <v>3.4562415999999997E-5</v>
      </c>
      <c r="AS1620" s="283">
        <v>2.0124188999999999E-5</v>
      </c>
      <c r="AT1620" s="255">
        <f t="shared" si="578"/>
        <v>4.8878271795000004E-8</v>
      </c>
      <c r="AU1620" s="256">
        <f t="shared" si="579"/>
        <v>1.2781958946779999E-10</v>
      </c>
      <c r="AV1620" s="256">
        <f t="shared" si="580"/>
        <v>2.8185138699E-3</v>
      </c>
      <c r="AW1620" s="272">
        <v>3.5028272999999999E-8</v>
      </c>
      <c r="AX1620" s="272">
        <v>1.0568875999999999E-10</v>
      </c>
      <c r="AY1620" s="272">
        <v>2.8875678000000001E-15</v>
      </c>
      <c r="AZ1620" s="273">
        <v>0</v>
      </c>
      <c r="BA1620" s="273">
        <v>0</v>
      </c>
      <c r="BB1620" s="272">
        <v>4.9586794999999998E-11</v>
      </c>
      <c r="BC1620" s="272">
        <v>1.3800412E-8</v>
      </c>
      <c r="BD1620" s="272">
        <v>7.0293368999999998E-12</v>
      </c>
      <c r="BE1620" s="272">
        <v>1.5098605000000001E-11</v>
      </c>
      <c r="BF1620" s="273">
        <v>0</v>
      </c>
      <c r="BG1620" s="273">
        <v>0</v>
      </c>
      <c r="BH1620" s="273">
        <v>0</v>
      </c>
      <c r="BI1620" s="273">
        <v>0</v>
      </c>
      <c r="BJ1620" s="273">
        <v>0</v>
      </c>
      <c r="BK1620" s="273">
        <v>0</v>
      </c>
      <c r="BL1620" s="273">
        <v>0</v>
      </c>
      <c r="BM1620" s="273">
        <v>0</v>
      </c>
      <c r="BN1620" s="272">
        <v>3.1995698999999999E-6</v>
      </c>
      <c r="BO1620" s="273">
        <v>2.8153142999999999E-3</v>
      </c>
      <c r="BP1620" s="273">
        <v>0</v>
      </c>
      <c r="BQ1620" s="273">
        <v>0</v>
      </c>
      <c r="BR1620" s="273">
        <v>0</v>
      </c>
      <c r="BS1620"/>
      <c r="BT1620" s="274">
        <v>2.3315176999999999E-6</v>
      </c>
      <c r="BU1620" s="274">
        <v>1.2041967000000001E-7</v>
      </c>
      <c r="BV1620" s="274">
        <v>1.0524582000000001E-6</v>
      </c>
      <c r="BW1620" s="121">
        <v>0</v>
      </c>
      <c r="BX1620" s="274">
        <v>1.1160126E-7</v>
      </c>
      <c r="BY1620" s="274">
        <v>3.2101568E-8</v>
      </c>
      <c r="BZ1620" s="121">
        <v>0</v>
      </c>
      <c r="CA1620" s="274">
        <v>4.8723272E-8</v>
      </c>
      <c r="CB1620" s="121">
        <v>0</v>
      </c>
      <c r="CC1620" s="121">
        <v>0</v>
      </c>
      <c r="CD1620" s="121">
        <v>0</v>
      </c>
      <c r="CE1620" s="121">
        <v>0</v>
      </c>
      <c r="CF1620" s="121">
        <v>0</v>
      </c>
      <c r="CG1620" s="274">
        <v>6.8643844000000006E-8</v>
      </c>
      <c r="CH1620" s="274">
        <v>8.2111453999999998E-7</v>
      </c>
      <c r="CI1620" s="274">
        <v>7.6455384999999999E-8</v>
      </c>
      <c r="CJ1620" s="121">
        <v>0</v>
      </c>
      <c r="CK1620"/>
      <c r="CL1620" s="322">
        <v>0</v>
      </c>
      <c r="CM1620" s="322">
        <v>3.7745984000000003E-2</v>
      </c>
      <c r="CN1620" s="322">
        <v>1.3508315E-3</v>
      </c>
      <c r="CO1620" s="322">
        <v>8.9751908000000006E-5</v>
      </c>
      <c r="CP1620" s="322">
        <v>2.4134057E-6</v>
      </c>
      <c r="CQ1620" s="322">
        <v>0</v>
      </c>
      <c r="CR1620" s="322">
        <v>0</v>
      </c>
      <c r="CS1620" s="322">
        <v>4.5600045000000002E-6</v>
      </c>
      <c r="CT1620" s="322">
        <v>0</v>
      </c>
      <c r="CU1620" s="322">
        <v>4.7218045E-2</v>
      </c>
      <c r="CW1620" s="143"/>
      <c r="CX1620" s="78" t="s">
        <v>3461</v>
      </c>
    </row>
    <row r="1621" spans="1:104" ht="14.4" customHeight="1">
      <c r="A1621" t="s">
        <v>3247</v>
      </c>
      <c r="B1621" s="168" t="s">
        <v>3700</v>
      </c>
      <c r="C1621" s="279" t="str">
        <f t="shared" si="581"/>
        <v>B.046.08.149</v>
      </c>
      <c r="D1621" s="14" t="s">
        <v>3701</v>
      </c>
      <c r="E1621" s="278" t="s">
        <v>1810</v>
      </c>
      <c r="F1621" s="281" t="str">
        <f t="shared" si="582"/>
        <v>Electricity West Virginia production</v>
      </c>
      <c r="G1621" s="319">
        <f t="shared" si="591"/>
        <v>4.1019192258000006E-2</v>
      </c>
      <c r="H1621" s="319">
        <f t="shared" si="592"/>
        <v>1.01015147E-3</v>
      </c>
      <c r="I1621" s="319">
        <f t="shared" si="588"/>
        <v>3.0566980000000001E-3</v>
      </c>
      <c r="J1621" s="319">
        <f t="shared" si="589"/>
        <v>1.2505788E-5</v>
      </c>
      <c r="K1621" s="319">
        <v>3.6939837000000003E-2</v>
      </c>
      <c r="L1621" s="319">
        <v>1.9740489999999999E-3</v>
      </c>
      <c r="M1621" s="319">
        <v>1.082649E-3</v>
      </c>
      <c r="N1621" s="319">
        <v>9.0957429000000005E-4</v>
      </c>
      <c r="O1621" s="319">
        <v>1.0057718E-4</v>
      </c>
      <c r="P1621" s="319">
        <v>0</v>
      </c>
      <c r="Q1621" s="319">
        <v>0</v>
      </c>
      <c r="R1621" s="319">
        <v>0</v>
      </c>
      <c r="S1621" s="319">
        <v>1.2505788E-5</v>
      </c>
      <c r="T1621" s="319">
        <v>0</v>
      </c>
      <c r="U1621" s="319">
        <v>0</v>
      </c>
      <c r="V1621" s="319">
        <v>0</v>
      </c>
      <c r="W1621" s="319">
        <v>0</v>
      </c>
      <c r="X1621" s="319">
        <v>0</v>
      </c>
      <c r="Y1621" s="210"/>
      <c r="Z1621" s="320">
        <f t="shared" si="583"/>
        <v>0.27774313533834588</v>
      </c>
      <c r="AA1621" s="210"/>
      <c r="AB1621" s="321">
        <f t="shared" si="584"/>
        <v>3.6939837000000003E-2</v>
      </c>
      <c r="AC1621" s="321">
        <f t="shared" si="585"/>
        <v>4.0668494700000007E-3</v>
      </c>
      <c r="AD1621" s="321">
        <f t="shared" si="590"/>
        <v>3.0566980000000001E-3</v>
      </c>
      <c r="AE1621" s="321">
        <f t="shared" si="586"/>
        <v>3.0566980000000001E-3</v>
      </c>
      <c r="AF1621" s="321">
        <f t="shared" si="587"/>
        <v>1.2505788E-5</v>
      </c>
      <c r="AG1621"/>
      <c r="AH1621" s="121">
        <v>3.0515539</v>
      </c>
      <c r="AI1621" s="121">
        <v>2.9997855000000002</v>
      </c>
      <c r="AJ1621" s="121">
        <v>0</v>
      </c>
      <c r="AK1621" s="121">
        <v>0</v>
      </c>
      <c r="AL1621" s="121">
        <v>1.2421053E-3</v>
      </c>
      <c r="AM1621" s="121">
        <v>2.6315788999999999E-2</v>
      </c>
      <c r="AN1621" s="121">
        <v>2.4210526E-2</v>
      </c>
      <c r="AO1621"/>
      <c r="AP1621" s="282">
        <v>5.3702371000000004E-3</v>
      </c>
      <c r="AQ1621" s="282">
        <v>5.0973054999999996E-3</v>
      </c>
      <c r="AR1621" s="282">
        <v>2.2983309E-4</v>
      </c>
      <c r="AS1621" s="283">
        <v>4.3098513000000003E-5</v>
      </c>
      <c r="AT1621" s="255">
        <f t="shared" si="578"/>
        <v>3.0559385115999999E-7</v>
      </c>
      <c r="AU1621" s="256">
        <f t="shared" si="579"/>
        <v>8.4997443535000009E-10</v>
      </c>
      <c r="AV1621" s="256">
        <f t="shared" si="580"/>
        <v>6.0362063103999997E-3</v>
      </c>
      <c r="AW1621" s="272">
        <v>2.5774563000000002E-7</v>
      </c>
      <c r="AX1621" s="272">
        <v>7.7768078000000001E-10</v>
      </c>
      <c r="AY1621" s="272">
        <v>2.1247349999999998E-14</v>
      </c>
      <c r="AZ1621" s="273">
        <v>0</v>
      </c>
      <c r="BA1621" s="273">
        <v>0</v>
      </c>
      <c r="BB1621" s="272">
        <v>1.3524715999999999E-10</v>
      </c>
      <c r="BC1621" s="272">
        <v>4.7712973999999997E-8</v>
      </c>
      <c r="BD1621" s="272">
        <v>1.9172398999999999E-11</v>
      </c>
      <c r="BE1621" s="272">
        <v>5.3100009000000001E-11</v>
      </c>
      <c r="BF1621" s="273">
        <v>0</v>
      </c>
      <c r="BG1621" s="273">
        <v>0</v>
      </c>
      <c r="BH1621" s="273">
        <v>0</v>
      </c>
      <c r="BI1621" s="273">
        <v>0</v>
      </c>
      <c r="BJ1621" s="273">
        <v>0</v>
      </c>
      <c r="BK1621" s="273">
        <v>0</v>
      </c>
      <c r="BL1621" s="273">
        <v>0</v>
      </c>
      <c r="BM1621" s="273">
        <v>0</v>
      </c>
      <c r="BN1621" s="272">
        <v>2.5241039999999999E-7</v>
      </c>
      <c r="BO1621" s="273">
        <v>6.0359539E-3</v>
      </c>
      <c r="BP1621" s="273">
        <v>0</v>
      </c>
      <c r="BQ1621" s="273">
        <v>0</v>
      </c>
      <c r="BR1621" s="273">
        <v>0</v>
      </c>
      <c r="BS1621"/>
      <c r="BT1621" s="274">
        <v>1.2553772999999999E-5</v>
      </c>
      <c r="BU1621" s="274">
        <v>4.1061457E-7</v>
      </c>
      <c r="BV1621" s="274">
        <v>7.7442156000000002E-6</v>
      </c>
      <c r="BW1621" s="121">
        <v>0</v>
      </c>
      <c r="BX1621" s="274">
        <v>3.6297046999999998E-7</v>
      </c>
      <c r="BY1621" s="274">
        <v>8.7556492999999995E-8</v>
      </c>
      <c r="BZ1621" s="121">
        <v>0</v>
      </c>
      <c r="CA1621" s="274">
        <v>1.3289190999999999E-7</v>
      </c>
      <c r="CB1621" s="121">
        <v>0</v>
      </c>
      <c r="CC1621" s="121">
        <v>0</v>
      </c>
      <c r="CD1621" s="121">
        <v>0</v>
      </c>
      <c r="CE1621" s="121">
        <v>0</v>
      </c>
      <c r="CF1621" s="121">
        <v>0</v>
      </c>
      <c r="CG1621" s="274">
        <v>1.9255898E-7</v>
      </c>
      <c r="CH1621" s="274">
        <v>3.6169339000000002E-6</v>
      </c>
      <c r="CI1621" s="274">
        <v>6.0314775999999996E-9</v>
      </c>
      <c r="CJ1621" s="121">
        <v>0</v>
      </c>
      <c r="CK1621"/>
      <c r="CL1621" s="322">
        <v>0</v>
      </c>
      <c r="CM1621" s="322">
        <v>0.27774314</v>
      </c>
      <c r="CN1621" s="322">
        <v>3.6843703999999999E-3</v>
      </c>
      <c r="CO1621" s="322">
        <v>3.0101766999999997E-4</v>
      </c>
      <c r="CP1621" s="322">
        <v>6.5825237000000001E-6</v>
      </c>
      <c r="CQ1621" s="322">
        <v>0</v>
      </c>
      <c r="CR1621" s="322">
        <v>0</v>
      </c>
      <c r="CS1621" s="322">
        <v>1.5619297999999999E-5</v>
      </c>
      <c r="CT1621" s="322">
        <v>0</v>
      </c>
      <c r="CU1621" s="322">
        <v>6.8827068000000005E-2</v>
      </c>
      <c r="CW1621" s="143"/>
      <c r="CX1621" s="78" t="s">
        <v>3461</v>
      </c>
    </row>
    <row r="1622" spans="1:104" ht="14.4" customHeight="1">
      <c r="A1622" t="s">
        <v>3248</v>
      </c>
      <c r="B1622" s="168" t="s">
        <v>3700</v>
      </c>
      <c r="C1622" s="279" t="str">
        <f t="shared" si="581"/>
        <v>B.046.08.150</v>
      </c>
      <c r="D1622" s="14" t="s">
        <v>3701</v>
      </c>
      <c r="E1622" s="278" t="s">
        <v>1810</v>
      </c>
      <c r="F1622" s="281" t="str">
        <f t="shared" si="582"/>
        <v>Electricity Wisconsin production</v>
      </c>
      <c r="G1622" s="319">
        <f t="shared" si="591"/>
        <v>3.1924694513999999E-2</v>
      </c>
      <c r="H1622" s="319">
        <f t="shared" si="592"/>
        <v>1.0446028299999999E-3</v>
      </c>
      <c r="I1622" s="319">
        <f t="shared" si="588"/>
        <v>1.9893297099999999E-3</v>
      </c>
      <c r="J1622" s="319">
        <f t="shared" si="589"/>
        <v>3.6333529740000003E-3</v>
      </c>
      <c r="K1622" s="319">
        <v>2.5257409000000001E-2</v>
      </c>
      <c r="L1622" s="319">
        <v>8.8777501E-4</v>
      </c>
      <c r="M1622" s="319">
        <v>1.1015547000000001E-3</v>
      </c>
      <c r="N1622" s="319">
        <v>9.2545767999999997E-4</v>
      </c>
      <c r="O1622" s="319">
        <v>1.1914515E-4</v>
      </c>
      <c r="P1622" s="319">
        <v>0</v>
      </c>
      <c r="Q1622" s="319">
        <v>0</v>
      </c>
      <c r="R1622" s="319">
        <v>0</v>
      </c>
      <c r="S1622" s="319">
        <v>2.2757074000000002E-5</v>
      </c>
      <c r="T1622" s="319">
        <v>0</v>
      </c>
      <c r="U1622" s="319">
        <v>3.6105959000000002E-3</v>
      </c>
      <c r="V1622" s="319">
        <v>0</v>
      </c>
      <c r="W1622" s="319">
        <v>0</v>
      </c>
      <c r="X1622" s="319">
        <v>0</v>
      </c>
      <c r="Y1622" s="210"/>
      <c r="Z1622" s="320">
        <f t="shared" si="583"/>
        <v>0.18990533082706768</v>
      </c>
      <c r="AA1622" s="210"/>
      <c r="AB1622" s="321">
        <f t="shared" si="584"/>
        <v>2.5257409000000001E-2</v>
      </c>
      <c r="AC1622" s="321">
        <f t="shared" si="585"/>
        <v>3.03393254E-3</v>
      </c>
      <c r="AD1622" s="321">
        <f t="shared" si="590"/>
        <v>1.9893297099999999E-3</v>
      </c>
      <c r="AE1622" s="321">
        <f t="shared" si="586"/>
        <v>1.9893297099999999E-3</v>
      </c>
      <c r="AF1622" s="321">
        <f t="shared" si="587"/>
        <v>3.6333529740000003E-3</v>
      </c>
      <c r="AG1622"/>
      <c r="AH1622" s="121">
        <v>2.7216802000000002</v>
      </c>
      <c r="AI1622" s="121">
        <v>2.1372471000000002</v>
      </c>
      <c r="AJ1622" s="121">
        <v>0.48944356999999999</v>
      </c>
      <c r="AK1622" s="121">
        <v>0</v>
      </c>
      <c r="AL1622" s="121">
        <v>2.2357894999999999E-2</v>
      </c>
      <c r="AM1622" s="121">
        <v>3.2631579000000001E-2</v>
      </c>
      <c r="AN1622" s="121">
        <v>0.04</v>
      </c>
      <c r="AO1622"/>
      <c r="AP1622" s="282">
        <v>3.6360512E-3</v>
      </c>
      <c r="AQ1622" s="282">
        <v>3.4164945000000001E-3</v>
      </c>
      <c r="AR1622" s="282">
        <v>1.5725790000000001E-4</v>
      </c>
      <c r="AS1622" s="283">
        <v>6.2298838000000005E-5</v>
      </c>
      <c r="AT1622" s="255">
        <f t="shared" si="578"/>
        <v>2.0482581089999999E-7</v>
      </c>
      <c r="AU1622" s="256">
        <f t="shared" si="579"/>
        <v>5.8157508375800009E-10</v>
      </c>
      <c r="AV1622" s="256">
        <f t="shared" si="580"/>
        <v>8.7253275170800001E-3</v>
      </c>
      <c r="AW1622" s="272">
        <v>1.7623215E-7</v>
      </c>
      <c r="AX1622" s="272">
        <v>5.3173493000000002E-10</v>
      </c>
      <c r="AY1622" s="272">
        <v>1.4527757999999999E-14</v>
      </c>
      <c r="AZ1622" s="273">
        <v>0</v>
      </c>
      <c r="BA1622" s="273">
        <v>0</v>
      </c>
      <c r="BB1622" s="272">
        <v>1.3760889999999999E-10</v>
      </c>
      <c r="BC1622" s="272">
        <v>2.8456052E-8</v>
      </c>
      <c r="BD1622" s="272">
        <v>1.9507195999999999E-11</v>
      </c>
      <c r="BE1622" s="272">
        <v>3.0318429999999997E-11</v>
      </c>
      <c r="BF1622" s="273">
        <v>0</v>
      </c>
      <c r="BG1622" s="273">
        <v>0</v>
      </c>
      <c r="BH1622" s="273">
        <v>0</v>
      </c>
      <c r="BI1622" s="273">
        <v>0</v>
      </c>
      <c r="BJ1622" s="273">
        <v>0</v>
      </c>
      <c r="BK1622" s="273">
        <v>0</v>
      </c>
      <c r="BL1622" s="273">
        <v>0</v>
      </c>
      <c r="BM1622" s="273">
        <v>0</v>
      </c>
      <c r="BN1622" s="272">
        <v>4.5931708000000001E-7</v>
      </c>
      <c r="BO1622" s="273">
        <v>8.7248681999999994E-3</v>
      </c>
      <c r="BP1622" s="273">
        <v>0</v>
      </c>
      <c r="BQ1622" s="273">
        <v>0</v>
      </c>
      <c r="BR1622" s="273">
        <v>0</v>
      </c>
      <c r="BS1622"/>
      <c r="BT1622" s="274">
        <v>9.3837074000000002E-6</v>
      </c>
      <c r="BU1622" s="274">
        <v>2.5432903E-7</v>
      </c>
      <c r="BV1622" s="274">
        <v>5.2950645999999998E-6</v>
      </c>
      <c r="BW1622" s="121">
        <v>0</v>
      </c>
      <c r="BX1622" s="274">
        <v>2.4971237E-7</v>
      </c>
      <c r="BY1622" s="274">
        <v>8.9085442999999999E-8</v>
      </c>
      <c r="BZ1622" s="121">
        <v>0</v>
      </c>
      <c r="CA1622" s="274">
        <v>1.3521253E-7</v>
      </c>
      <c r="CB1622" s="121">
        <v>0</v>
      </c>
      <c r="CC1622" s="121">
        <v>0</v>
      </c>
      <c r="CD1622" s="121">
        <v>0</v>
      </c>
      <c r="CE1622" s="121">
        <v>0</v>
      </c>
      <c r="CF1622" s="121">
        <v>0</v>
      </c>
      <c r="CG1622" s="274">
        <v>1.8531108999999999E-7</v>
      </c>
      <c r="CH1622" s="274">
        <v>3.1640168000000001E-6</v>
      </c>
      <c r="CI1622" s="274">
        <v>1.097562E-8</v>
      </c>
      <c r="CJ1622" s="121">
        <v>0</v>
      </c>
      <c r="CK1622"/>
      <c r="CL1622" s="322">
        <v>0</v>
      </c>
      <c r="CM1622" s="322">
        <v>0.18990533000000001</v>
      </c>
      <c r="CN1622" s="322">
        <v>3.7487085000000001E-3</v>
      </c>
      <c r="CO1622" s="322">
        <v>1.9444003999999999E-4</v>
      </c>
      <c r="CP1622" s="322">
        <v>6.6974706999999998E-6</v>
      </c>
      <c r="CQ1622" s="322">
        <v>0</v>
      </c>
      <c r="CR1622" s="322">
        <v>0</v>
      </c>
      <c r="CS1622" s="322">
        <v>9.4769859999999993E-6</v>
      </c>
      <c r="CT1622" s="322">
        <v>0</v>
      </c>
      <c r="CU1622" s="322">
        <v>0.13351879999999999</v>
      </c>
      <c r="CW1622" s="143"/>
      <c r="CX1622" s="78" t="s">
        <v>3461</v>
      </c>
    </row>
    <row r="1623" spans="1:104" ht="14.4" customHeight="1">
      <c r="A1623" t="s">
        <v>3249</v>
      </c>
      <c r="B1623" s="168" t="s">
        <v>3700</v>
      </c>
      <c r="C1623" s="279" t="str">
        <f t="shared" si="581"/>
        <v>B.046.08.151</v>
      </c>
      <c r="D1623" s="14" t="s">
        <v>3701</v>
      </c>
      <c r="E1623" s="278" t="s">
        <v>1810</v>
      </c>
      <c r="F1623" s="281" t="str">
        <f t="shared" si="582"/>
        <v>Electricity Wyoming production</v>
      </c>
      <c r="G1623" s="319">
        <f t="shared" si="591"/>
        <v>3.9630393569999998E-2</v>
      </c>
      <c r="H1623" s="319">
        <f t="shared" si="592"/>
        <v>1.3382576739999999E-3</v>
      </c>
      <c r="I1623" s="319">
        <f t="shared" si="588"/>
        <v>3.0988605999999999E-3</v>
      </c>
      <c r="J1623" s="319">
        <f t="shared" si="589"/>
        <v>7.0253296000000003E-5</v>
      </c>
      <c r="K1623" s="319">
        <v>3.5123021999999997E-2</v>
      </c>
      <c r="L1623" s="319">
        <v>1.6092594E-3</v>
      </c>
      <c r="M1623" s="319">
        <v>1.4896012E-3</v>
      </c>
      <c r="N1623" s="319">
        <v>1.2514702E-3</v>
      </c>
      <c r="O1623" s="319">
        <v>8.6787473999999998E-5</v>
      </c>
      <c r="P1623" s="319">
        <v>0</v>
      </c>
      <c r="Q1623" s="319">
        <v>0</v>
      </c>
      <c r="R1623" s="319">
        <v>0</v>
      </c>
      <c r="S1623" s="319">
        <v>7.0253296000000003E-5</v>
      </c>
      <c r="T1623" s="319">
        <v>0</v>
      </c>
      <c r="U1623" s="319">
        <v>0</v>
      </c>
      <c r="V1623" s="319">
        <v>0</v>
      </c>
      <c r="W1623" s="319">
        <v>0</v>
      </c>
      <c r="X1623" s="319">
        <v>0</v>
      </c>
      <c r="Y1623" s="210"/>
      <c r="Z1623" s="320">
        <f t="shared" si="583"/>
        <v>0.26408287218045107</v>
      </c>
      <c r="AA1623" s="210"/>
      <c r="AB1623" s="321">
        <f t="shared" si="584"/>
        <v>3.5123021999999997E-2</v>
      </c>
      <c r="AC1623" s="321">
        <f t="shared" si="585"/>
        <v>4.4371182740000001E-3</v>
      </c>
      <c r="AD1623" s="321">
        <f t="shared" si="590"/>
        <v>3.0988605999999999E-3</v>
      </c>
      <c r="AE1623" s="321">
        <f t="shared" si="586"/>
        <v>3.0988605999999999E-3</v>
      </c>
      <c r="AF1623" s="321">
        <f t="shared" si="587"/>
        <v>7.0253296000000003E-5</v>
      </c>
      <c r="AG1623"/>
      <c r="AH1623" s="121">
        <v>2.6667234999999998</v>
      </c>
      <c r="AI1623" s="121">
        <v>2.4216707999999998</v>
      </c>
      <c r="AJ1623" s="121">
        <v>0</v>
      </c>
      <c r="AK1623" s="121">
        <v>0</v>
      </c>
      <c r="AL1623" s="121">
        <v>1.2421053E-2</v>
      </c>
      <c r="AM1623" s="121">
        <v>0.20842105</v>
      </c>
      <c r="AN1623" s="121">
        <v>2.4210526E-2</v>
      </c>
      <c r="AO1623"/>
      <c r="AP1623" s="282">
        <v>5.0923176999999997E-3</v>
      </c>
      <c r="AQ1623" s="282">
        <v>4.8370768000000003E-3</v>
      </c>
      <c r="AR1623" s="282">
        <v>2.2050494000000001E-4</v>
      </c>
      <c r="AS1623" s="283">
        <v>3.4735981999999998E-5</v>
      </c>
      <c r="AT1623" s="255">
        <f t="shared" si="578"/>
        <v>2.8999261061999996E-7</v>
      </c>
      <c r="AU1623" s="256">
        <f t="shared" si="579"/>
        <v>8.1547684633900013E-10</v>
      </c>
      <c r="AV1623" s="256">
        <f t="shared" si="580"/>
        <v>4.8649835563999997E-3</v>
      </c>
      <c r="AW1623" s="272">
        <v>2.4506889999999999E-7</v>
      </c>
      <c r="AX1623" s="272">
        <v>7.3943203000000005E-10</v>
      </c>
      <c r="AY1623" s="272">
        <v>2.0202339E-14</v>
      </c>
      <c r="AZ1623" s="273">
        <v>0</v>
      </c>
      <c r="BA1623" s="273">
        <v>0</v>
      </c>
      <c r="BB1623" s="272">
        <v>1.8608462E-10</v>
      </c>
      <c r="BC1623" s="272">
        <v>4.4737626E-8</v>
      </c>
      <c r="BD1623" s="272">
        <v>2.6379028000000001E-11</v>
      </c>
      <c r="BE1623" s="272">
        <v>4.9645586000000002E-11</v>
      </c>
      <c r="BF1623" s="273">
        <v>0</v>
      </c>
      <c r="BG1623" s="273">
        <v>0</v>
      </c>
      <c r="BH1623" s="273">
        <v>0</v>
      </c>
      <c r="BI1623" s="273">
        <v>0</v>
      </c>
      <c r="BJ1623" s="273">
        <v>0</v>
      </c>
      <c r="BK1623" s="273">
        <v>0</v>
      </c>
      <c r="BL1623" s="273">
        <v>0</v>
      </c>
      <c r="BM1623" s="273">
        <v>0</v>
      </c>
      <c r="BN1623" s="272">
        <v>1.4179564E-6</v>
      </c>
      <c r="BO1623" s="273">
        <v>4.8635655999999996E-3</v>
      </c>
      <c r="BP1623" s="273">
        <v>0</v>
      </c>
      <c r="BQ1623" s="273">
        <v>0</v>
      </c>
      <c r="BR1623" s="273">
        <v>0</v>
      </c>
      <c r="BS1623"/>
      <c r="BT1623" s="274">
        <v>1.1598418E-5</v>
      </c>
      <c r="BU1623" s="274">
        <v>4.0353582E-7</v>
      </c>
      <c r="BV1623" s="274">
        <v>7.3633311E-6</v>
      </c>
      <c r="BW1623" s="121">
        <v>0</v>
      </c>
      <c r="BX1623" s="274">
        <v>3.2025442000000002E-7</v>
      </c>
      <c r="BY1623" s="274">
        <v>1.2046772000000001E-7</v>
      </c>
      <c r="BZ1623" s="121">
        <v>0</v>
      </c>
      <c r="CA1623" s="274">
        <v>1.8284407000000001E-7</v>
      </c>
      <c r="CB1623" s="121">
        <v>0</v>
      </c>
      <c r="CC1623" s="121">
        <v>0</v>
      </c>
      <c r="CD1623" s="121">
        <v>0</v>
      </c>
      <c r="CE1623" s="121">
        <v>0</v>
      </c>
      <c r="CF1623" s="121">
        <v>0</v>
      </c>
      <c r="CG1623" s="274">
        <v>2.5446065999999998E-7</v>
      </c>
      <c r="CH1623" s="274">
        <v>2.9196416000000001E-6</v>
      </c>
      <c r="CI1623" s="274">
        <v>3.3882805999999997E-8</v>
      </c>
      <c r="CJ1623" s="121">
        <v>0</v>
      </c>
      <c r="CK1623"/>
      <c r="CL1623" s="322">
        <v>0</v>
      </c>
      <c r="CM1623" s="322">
        <v>0.26408287000000003</v>
      </c>
      <c r="CN1623" s="322">
        <v>5.0692721000000001E-3</v>
      </c>
      <c r="CO1623" s="322">
        <v>3.037227E-4</v>
      </c>
      <c r="CP1623" s="322">
        <v>9.0567995999999997E-6</v>
      </c>
      <c r="CQ1623" s="322">
        <v>0</v>
      </c>
      <c r="CR1623" s="322">
        <v>0</v>
      </c>
      <c r="CS1623" s="322">
        <v>1.3454399999999999E-5</v>
      </c>
      <c r="CT1623" s="322">
        <v>0</v>
      </c>
      <c r="CU1623" s="322">
        <v>5.5563910000000001E-2</v>
      </c>
      <c r="CW1623" s="143"/>
      <c r="CX1623" s="78" t="s">
        <v>3461</v>
      </c>
    </row>
    <row r="1624" spans="1:104" ht="14.4" customHeight="1">
      <c r="B1624" s="278" t="s">
        <v>2386</v>
      </c>
      <c r="C1624" s="277" t="s">
        <v>3703</v>
      </c>
      <c r="D1624" s="280"/>
      <c r="E1624" s="278"/>
      <c r="F1624"/>
      <c r="G1624" s="210"/>
      <c r="H1624" s="210"/>
      <c r="I1624" s="210"/>
      <c r="J1624" s="210"/>
      <c r="K1624" s="210"/>
      <c r="L1624" s="210"/>
      <c r="M1624" s="210"/>
      <c r="N1624" s="210"/>
      <c r="O1624" s="210"/>
      <c r="P1624" s="210"/>
      <c r="Q1624" s="210"/>
      <c r="R1624" s="210"/>
      <c r="S1624" s="210"/>
      <c r="T1624" s="210"/>
      <c r="U1624" s="210"/>
      <c r="V1624" s="210"/>
      <c r="W1624" s="210"/>
      <c r="X1624" s="210"/>
      <c r="Y1624" s="210"/>
      <c r="Z1624" s="210"/>
      <c r="AA1624" s="210"/>
      <c r="AB1624" s="210"/>
      <c r="AC1624" s="210"/>
      <c r="AD1624" s="210"/>
      <c r="AE1624" s="210"/>
      <c r="AF1624" s="210"/>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s="183"/>
      <c r="CW1624" s="118"/>
      <c r="CX1624" s="78"/>
    </row>
    <row r="1625" spans="1:104" ht="14.4" customHeight="1">
      <c r="B1625" s="278" t="s">
        <v>2386</v>
      </c>
      <c r="C1625" s="277" t="s">
        <v>3704</v>
      </c>
      <c r="D1625" s="277" t="s">
        <v>665</v>
      </c>
      <c r="E1625" s="278"/>
      <c r="F1625"/>
      <c r="G1625" s="210"/>
      <c r="H1625" s="210"/>
      <c r="I1625" s="210"/>
      <c r="J1625" s="210"/>
      <c r="K1625" s="210"/>
      <c r="L1625" s="210"/>
      <c r="M1625" s="210"/>
      <c r="N1625" s="210"/>
      <c r="O1625" s="210"/>
      <c r="P1625" s="210"/>
      <c r="Q1625" s="210"/>
      <c r="R1625" s="210"/>
      <c r="S1625" s="210"/>
      <c r="T1625" s="210"/>
      <c r="U1625" s="210"/>
      <c r="V1625" s="210"/>
      <c r="W1625" s="210"/>
      <c r="X1625" s="210"/>
      <c r="Y1625" s="210"/>
      <c r="Z1625" s="210"/>
      <c r="AA1625" s="210"/>
      <c r="AB1625" s="210"/>
      <c r="AC1625" s="210"/>
      <c r="AD1625" s="210"/>
      <c r="AE1625" s="210"/>
      <c r="AF1625" s="210"/>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s="183"/>
      <c r="CW1625" s="118"/>
    </row>
    <row r="1626" spans="1:104" ht="14.4" customHeight="1">
      <c r="A1626" t="s">
        <v>2385</v>
      </c>
      <c r="B1626" s="168" t="s">
        <v>2386</v>
      </c>
      <c r="C1626" s="279" t="str">
        <f t="shared" si="581"/>
        <v>B.050.01.101</v>
      </c>
      <c r="D1626" s="14" t="s">
        <v>665</v>
      </c>
      <c r="E1626" s="278" t="s">
        <v>1810</v>
      </c>
      <c r="F1626" s="281" t="str">
        <f t="shared" si="582"/>
        <v>Industrial Heat, General</v>
      </c>
      <c r="G1626" s="319">
        <f t="shared" si="591"/>
        <v>1.221112858141E-2</v>
      </c>
      <c r="H1626" s="319">
        <f t="shared" si="592"/>
        <v>4.74038183E-4</v>
      </c>
      <c r="I1626" s="319">
        <f t="shared" si="588"/>
        <v>7.898206894099999E-4</v>
      </c>
      <c r="J1626" s="319">
        <f t="shared" si="589"/>
        <v>1.11334709E-4</v>
      </c>
      <c r="K1626" s="319">
        <v>1.0835935E-2</v>
      </c>
      <c r="L1626" s="319">
        <v>2.8333693E-4</v>
      </c>
      <c r="M1626" s="319">
        <v>4.6423273999999999E-4</v>
      </c>
      <c r="N1626" s="319">
        <v>3.9896007000000001E-4</v>
      </c>
      <c r="O1626" s="319">
        <v>6.1387192000000006E-5</v>
      </c>
      <c r="P1626" s="319">
        <v>7.3124387999999998E-6</v>
      </c>
      <c r="Q1626" s="319">
        <v>6.3784821999999998E-6</v>
      </c>
      <c r="R1626" s="319">
        <v>4.1932811999999999E-5</v>
      </c>
      <c r="S1626" s="319">
        <v>1.5044812E-5</v>
      </c>
      <c r="T1626" s="319">
        <v>0</v>
      </c>
      <c r="U1626" s="319">
        <v>9.6289897000000006E-5</v>
      </c>
      <c r="V1626" s="319">
        <v>3.1820741000000002E-7</v>
      </c>
      <c r="W1626" s="319">
        <v>0</v>
      </c>
      <c r="X1626" s="319">
        <v>0</v>
      </c>
      <c r="Y1626" s="210"/>
      <c r="Z1626" s="320">
        <f t="shared" si="583"/>
        <v>8.1473195488721797E-2</v>
      </c>
      <c r="AA1626" s="210"/>
      <c r="AB1626" s="321">
        <f t="shared" si="584"/>
        <v>1.0835935E-2</v>
      </c>
      <c r="AC1626" s="321">
        <f t="shared" si="585"/>
        <v>1.263540665E-3</v>
      </c>
      <c r="AD1626" s="321">
        <f t="shared" si="590"/>
        <v>7.8950248199999989E-4</v>
      </c>
      <c r="AE1626" s="321">
        <f t="shared" si="586"/>
        <v>7.898206894099999E-4</v>
      </c>
      <c r="AF1626" s="321">
        <f t="shared" si="587"/>
        <v>1.11334709E-4</v>
      </c>
      <c r="AG1626"/>
      <c r="AH1626" s="121">
        <v>1.1505837999999999</v>
      </c>
      <c r="AI1626" s="121">
        <v>1.1318082</v>
      </c>
      <c r="AJ1626" s="121">
        <v>1.3054487E-2</v>
      </c>
      <c r="AK1626" s="121">
        <v>0</v>
      </c>
      <c r="AL1626" s="121">
        <v>0</v>
      </c>
      <c r="AM1626" s="274">
        <v>3.1978662999999998E-3</v>
      </c>
      <c r="AN1626" s="121">
        <v>2.5231987000000002E-3</v>
      </c>
      <c r="AO1626"/>
      <c r="AP1626" s="282">
        <v>1.5892536999999999E-3</v>
      </c>
      <c r="AQ1626" s="282">
        <v>1.4581931E-3</v>
      </c>
      <c r="AR1626" s="283">
        <v>6.8033218E-5</v>
      </c>
      <c r="AS1626" s="283">
        <v>6.3027404000000003E-5</v>
      </c>
      <c r="AT1626" s="255">
        <f t="shared" ref="AT1626:AT1632" si="593">AW1626+AZ1626+BA1626+BB1626+BC1626+BK1626+BL1626+BP1626</f>
        <v>8.7421647155459997E-8</v>
      </c>
      <c r="AU1626" s="256">
        <f t="shared" ref="AU1626:AU1632" si="594">AX1626+AY1626+BD1626+BE1626+BF1626+BG1626+BH1626+BI1626+BJ1626+BM1626+BQ1626+BR1626</f>
        <v>2.5160213944830502E-10</v>
      </c>
      <c r="AV1626" s="256">
        <f t="shared" ref="AV1626:AV1632" si="595">BN1626+BO1626</f>
        <v>8.8273674753699995E-3</v>
      </c>
      <c r="AW1626" s="272">
        <v>7.6772814999999999E-8</v>
      </c>
      <c r="AX1626" s="272">
        <v>2.3168538999999999E-10</v>
      </c>
      <c r="AY1626" s="272">
        <v>6.3280950999999997E-15</v>
      </c>
      <c r="AZ1626" s="272">
        <v>5.1300721999999998E-12</v>
      </c>
      <c r="BA1626" s="272">
        <v>6.6642126E-13</v>
      </c>
      <c r="BB1626" s="272">
        <v>5.9323785000000002E-11</v>
      </c>
      <c r="BC1626" s="272">
        <v>1.0473527E-8</v>
      </c>
      <c r="BD1626" s="272">
        <v>8.5890426999999995E-12</v>
      </c>
      <c r="BE1626" s="272">
        <v>1.0901322E-11</v>
      </c>
      <c r="BF1626" s="272">
        <v>7.4810709999999997E-15</v>
      </c>
      <c r="BG1626" s="272">
        <v>3.8374264999999998E-17</v>
      </c>
      <c r="BH1626" s="272">
        <v>1.5853165000000001E-14</v>
      </c>
      <c r="BI1626" s="272">
        <v>9.1591425999999995E-16</v>
      </c>
      <c r="BJ1626" s="272">
        <v>6.9224868E-16</v>
      </c>
      <c r="BK1626" s="272">
        <v>7.9647813000000002E-11</v>
      </c>
      <c r="BL1626" s="272">
        <v>3.0537063999999997E-11</v>
      </c>
      <c r="BM1626" s="272">
        <v>3.9507588E-13</v>
      </c>
      <c r="BN1626" s="272">
        <v>7.0797536999999995E-7</v>
      </c>
      <c r="BO1626" s="273">
        <v>8.8266595000000003E-3</v>
      </c>
      <c r="BP1626" s="273">
        <v>0</v>
      </c>
      <c r="BQ1626" s="273">
        <v>0</v>
      </c>
      <c r="BR1626" s="273">
        <v>0</v>
      </c>
      <c r="BS1626"/>
      <c r="BT1626" s="274">
        <v>4.0092650999999999E-6</v>
      </c>
      <c r="BU1626" s="274">
        <v>9.4136362999999997E-8</v>
      </c>
      <c r="BV1626" s="274">
        <v>2.2716887999999998E-6</v>
      </c>
      <c r="BW1626" s="274">
        <v>4.9371207000000002E-9</v>
      </c>
      <c r="BX1626" s="274">
        <v>1.0483807E-7</v>
      </c>
      <c r="BY1626" s="274">
        <v>3.7211854000000002E-8</v>
      </c>
      <c r="BZ1626" s="274">
        <v>9.5970679E-12</v>
      </c>
      <c r="CA1626" s="274">
        <v>5.6985324000000001E-8</v>
      </c>
      <c r="CB1626" s="274">
        <v>9.8127781000000003E-9</v>
      </c>
      <c r="CC1626" s="274">
        <v>4.2206788000000004E-9</v>
      </c>
      <c r="CD1626" s="274">
        <v>5.0089929999999998E-9</v>
      </c>
      <c r="CE1626" s="274">
        <v>2.8721068000000001E-10</v>
      </c>
      <c r="CF1626" s="274">
        <v>8.8418206999999996E-11</v>
      </c>
      <c r="CG1626" s="274">
        <v>9.3718812E-8</v>
      </c>
      <c r="CH1626" s="274">
        <v>1.3228165E-6</v>
      </c>
      <c r="CI1626" s="274">
        <v>3.5046058999999999E-9</v>
      </c>
      <c r="CJ1626" s="121">
        <v>0</v>
      </c>
      <c r="CK1626"/>
      <c r="CL1626" s="322">
        <v>1.4669947000000001E-10</v>
      </c>
      <c r="CM1626" s="322">
        <v>8.0530486999999998E-2</v>
      </c>
      <c r="CN1626" s="322">
        <v>1.0802934000000001E-3</v>
      </c>
      <c r="CO1626" s="322">
        <v>7.3729120000000007E-5</v>
      </c>
      <c r="CP1626" s="322">
        <v>2.9757365E-6</v>
      </c>
      <c r="CQ1626" s="322">
        <v>1.3091019000000001E-10</v>
      </c>
      <c r="CR1626" s="322">
        <v>1.6776416999999999E-10</v>
      </c>
      <c r="CS1626" s="322">
        <v>3.7357120999999999E-6</v>
      </c>
      <c r="CT1626" s="322">
        <v>1.6287726999999999E-3</v>
      </c>
      <c r="CU1626" s="322">
        <v>0.15112656999999999</v>
      </c>
      <c r="CV1626" s="233"/>
      <c r="CW1626" s="214"/>
      <c r="CX1626" s="79" t="s">
        <v>1207</v>
      </c>
      <c r="CY1626" s="210"/>
      <c r="CZ1626" s="210"/>
    </row>
    <row r="1627" spans="1:104" ht="14.4" customHeight="1">
      <c r="A1627" t="s">
        <v>2387</v>
      </c>
      <c r="B1627" s="168" t="s">
        <v>2386</v>
      </c>
      <c r="C1627" s="279" t="str">
        <f t="shared" si="581"/>
        <v>B.050.01.102</v>
      </c>
      <c r="D1627" s="14" t="s">
        <v>665</v>
      </c>
      <c r="E1627" s="278" t="s">
        <v>1810</v>
      </c>
      <c r="F1627" s="281" t="str">
        <f t="shared" si="582"/>
        <v>Domestic Heat, General, from heat pump</v>
      </c>
      <c r="G1627" s="319">
        <f t="shared" si="591"/>
        <v>6.0650859220000002E-3</v>
      </c>
      <c r="H1627" s="319">
        <f t="shared" si="592"/>
        <v>1.7396917E-4</v>
      </c>
      <c r="I1627" s="319">
        <f t="shared" si="588"/>
        <v>4.3386195000000001E-4</v>
      </c>
      <c r="J1627" s="319">
        <f t="shared" si="589"/>
        <v>9.0935740199999998E-4</v>
      </c>
      <c r="K1627" s="319">
        <v>4.5478973999999997E-3</v>
      </c>
      <c r="L1627" s="319">
        <v>2.5521152999999998E-4</v>
      </c>
      <c r="M1627" s="319">
        <v>1.7865042000000001E-4</v>
      </c>
      <c r="N1627" s="319">
        <v>1.5009096000000001E-4</v>
      </c>
      <c r="O1627" s="319">
        <v>2.3878209999999999E-5</v>
      </c>
      <c r="P1627" s="319">
        <v>0</v>
      </c>
      <c r="Q1627" s="319">
        <v>0</v>
      </c>
      <c r="R1627" s="319">
        <v>0</v>
      </c>
      <c r="S1627" s="319">
        <v>3.1836552000000001E-5</v>
      </c>
      <c r="T1627" s="319">
        <v>0</v>
      </c>
      <c r="U1627" s="319">
        <v>8.7752084999999998E-4</v>
      </c>
      <c r="V1627" s="319">
        <v>0</v>
      </c>
      <c r="W1627" s="319">
        <v>0</v>
      </c>
      <c r="X1627" s="319">
        <v>0</v>
      </c>
      <c r="Y1627" s="210"/>
      <c r="Z1627" s="320">
        <f t="shared" si="583"/>
        <v>3.4194717293233076E-2</v>
      </c>
      <c r="AA1627" s="210"/>
      <c r="AB1627" s="321">
        <f t="shared" si="584"/>
        <v>4.5478973999999997E-3</v>
      </c>
      <c r="AC1627" s="321">
        <f t="shared" si="585"/>
        <v>6.0783112000000004E-4</v>
      </c>
      <c r="AD1627" s="321">
        <f t="shared" si="590"/>
        <v>4.3386195000000001E-4</v>
      </c>
      <c r="AE1627" s="321">
        <f t="shared" si="586"/>
        <v>4.3386195000000001E-4</v>
      </c>
      <c r="AF1627" s="321">
        <f t="shared" si="587"/>
        <v>9.0935740199999998E-4</v>
      </c>
      <c r="AG1627"/>
      <c r="AH1627" s="121">
        <v>0.58953036999999997</v>
      </c>
      <c r="AI1627" s="121">
        <v>0.38683717000000001</v>
      </c>
      <c r="AJ1627" s="121">
        <v>0.11895458</v>
      </c>
      <c r="AK1627" s="121">
        <v>0</v>
      </c>
      <c r="AL1627" s="121">
        <v>1.2049997E-2</v>
      </c>
      <c r="AM1627" s="121">
        <v>4.4744539E-2</v>
      </c>
      <c r="AN1627" s="121">
        <v>2.6944078999999999E-2</v>
      </c>
      <c r="AO1627"/>
      <c r="AP1627" s="282">
        <v>6.8093009999999998E-4</v>
      </c>
      <c r="AQ1627" s="282">
        <v>6.4153873999999995E-4</v>
      </c>
      <c r="AR1627" s="283">
        <v>2.8711508999999999E-5</v>
      </c>
      <c r="AS1627" s="283">
        <v>1.0679856E-5</v>
      </c>
      <c r="AT1627" s="255">
        <f t="shared" si="593"/>
        <v>3.8461554747000005E-8</v>
      </c>
      <c r="AU1627" s="256">
        <f t="shared" si="594"/>
        <v>1.0618161479580001E-10</v>
      </c>
      <c r="AV1627" s="256">
        <f t="shared" si="595"/>
        <v>1.4957781726000002E-3</v>
      </c>
      <c r="AW1627" s="272">
        <v>3.1732697000000003E-8</v>
      </c>
      <c r="AX1627" s="272">
        <v>9.5745208000000005E-11</v>
      </c>
      <c r="AY1627" s="272">
        <v>2.6158958000000001E-15</v>
      </c>
      <c r="AZ1627" s="273">
        <v>0</v>
      </c>
      <c r="BA1627" s="273">
        <v>0</v>
      </c>
      <c r="BB1627" s="272">
        <v>2.2317447E-11</v>
      </c>
      <c r="BC1627" s="272">
        <v>6.7065403E-9</v>
      </c>
      <c r="BD1627" s="272">
        <v>3.163682E-12</v>
      </c>
      <c r="BE1627" s="272">
        <v>7.2701089000000002E-12</v>
      </c>
      <c r="BF1627" s="273">
        <v>0</v>
      </c>
      <c r="BG1627" s="273">
        <v>0</v>
      </c>
      <c r="BH1627" s="273">
        <v>0</v>
      </c>
      <c r="BI1627" s="273">
        <v>0</v>
      </c>
      <c r="BJ1627" s="273">
        <v>0</v>
      </c>
      <c r="BK1627" s="273">
        <v>0</v>
      </c>
      <c r="BL1627" s="273">
        <v>0</v>
      </c>
      <c r="BM1627" s="273">
        <v>0</v>
      </c>
      <c r="BN1627" s="272">
        <v>6.4257260000000002E-7</v>
      </c>
      <c r="BO1627" s="273">
        <v>1.4951356000000001E-3</v>
      </c>
      <c r="BP1627" s="273">
        <v>0</v>
      </c>
      <c r="BQ1627" s="273">
        <v>0</v>
      </c>
      <c r="BR1627" s="273">
        <v>0</v>
      </c>
      <c r="BS1627"/>
      <c r="BT1627" s="274">
        <v>1.7644540999999999E-6</v>
      </c>
      <c r="BU1627" s="274">
        <v>5.7469842E-8</v>
      </c>
      <c r="BV1627" s="274">
        <v>9.5343943999999997E-7</v>
      </c>
      <c r="BW1627" s="121">
        <v>0</v>
      </c>
      <c r="BX1627" s="274">
        <v>5.7938893000000002E-8</v>
      </c>
      <c r="BY1627" s="274">
        <v>1.4447899999999999E-8</v>
      </c>
      <c r="BZ1627" s="121">
        <v>0</v>
      </c>
      <c r="CA1627" s="274">
        <v>2.1928802E-8</v>
      </c>
      <c r="CB1627" s="121">
        <v>0</v>
      </c>
      <c r="CC1627" s="121">
        <v>0</v>
      </c>
      <c r="CD1627" s="121">
        <v>0</v>
      </c>
      <c r="CE1627" s="121">
        <v>0</v>
      </c>
      <c r="CF1627" s="121">
        <v>0</v>
      </c>
      <c r="CG1627" s="274">
        <v>3.1106865999999999E-8</v>
      </c>
      <c r="CH1627" s="274">
        <v>6.1276777999999999E-7</v>
      </c>
      <c r="CI1627" s="274">
        <v>1.5354606000000001E-8</v>
      </c>
      <c r="CJ1627" s="121">
        <v>0</v>
      </c>
      <c r="CK1627"/>
      <c r="CL1627" s="322">
        <v>0</v>
      </c>
      <c r="CM1627" s="322">
        <v>3.4194716999999999E-2</v>
      </c>
      <c r="CN1627" s="322">
        <v>6.0796647999999997E-4</v>
      </c>
      <c r="CO1627" s="322">
        <v>4.2633667000000001E-5</v>
      </c>
      <c r="CP1627" s="322">
        <v>1.0861974999999999E-6</v>
      </c>
      <c r="CQ1627" s="322">
        <v>0</v>
      </c>
      <c r="CR1627" s="322">
        <v>0</v>
      </c>
      <c r="CS1627" s="322">
        <v>2.3288689000000001E-6</v>
      </c>
      <c r="CT1627" s="322">
        <v>0</v>
      </c>
      <c r="CU1627" s="322">
        <v>2.2313001999999998E-2</v>
      </c>
      <c r="CV1627" s="218"/>
      <c r="CW1627" s="214"/>
      <c r="CX1627" s="79" t="s">
        <v>982</v>
      </c>
      <c r="CY1627" s="210"/>
      <c r="CZ1627" s="210"/>
    </row>
    <row r="1628" spans="1:104" ht="14.4" customHeight="1">
      <c r="A1628" t="s">
        <v>2388</v>
      </c>
      <c r="B1628" s="168" t="s">
        <v>2386</v>
      </c>
      <c r="C1628" s="279" t="str">
        <f t="shared" si="581"/>
        <v>B.050.01.103</v>
      </c>
      <c r="D1628" s="14" t="s">
        <v>665</v>
      </c>
      <c r="E1628" s="278" t="s">
        <v>1810</v>
      </c>
      <c r="F1628" s="281" t="str">
        <f t="shared" si="582"/>
        <v>Energy gas, condensing, low NOx (=heat)</v>
      </c>
      <c r="G1628" s="319">
        <f t="shared" si="591"/>
        <v>1.2308817131469999E-2</v>
      </c>
      <c r="H1628" s="319">
        <f t="shared" si="592"/>
        <v>4.7783048739999997E-4</v>
      </c>
      <c r="I1628" s="319">
        <f t="shared" si="588"/>
        <v>7.9613925707000001E-4</v>
      </c>
      <c r="J1628" s="319">
        <f t="shared" si="589"/>
        <v>1.12225387E-4</v>
      </c>
      <c r="K1628" s="319">
        <v>1.0922622E-2</v>
      </c>
      <c r="L1628" s="319">
        <v>2.8560363000000003E-4</v>
      </c>
      <c r="M1628" s="319">
        <v>4.679466E-4</v>
      </c>
      <c r="N1628" s="319">
        <v>4.0215174999999999E-4</v>
      </c>
      <c r="O1628" s="319">
        <v>6.1878289000000003E-5</v>
      </c>
      <c r="P1628" s="319">
        <v>7.3709384000000004E-6</v>
      </c>
      <c r="Q1628" s="319">
        <v>6.4295099999999999E-6</v>
      </c>
      <c r="R1628" s="319">
        <v>4.2268273999999999E-5</v>
      </c>
      <c r="S1628" s="319">
        <v>1.5165171000000001E-5</v>
      </c>
      <c r="T1628" s="319">
        <v>0</v>
      </c>
      <c r="U1628" s="319">
        <v>9.7060216E-5</v>
      </c>
      <c r="V1628" s="319">
        <v>3.2075306999999998E-7</v>
      </c>
      <c r="W1628" s="319">
        <v>0</v>
      </c>
      <c r="X1628" s="319">
        <v>0</v>
      </c>
      <c r="Y1628" s="210"/>
      <c r="Z1628" s="320">
        <f t="shared" si="583"/>
        <v>8.2124977443609012E-2</v>
      </c>
      <c r="AA1628" s="210"/>
      <c r="AB1628" s="321">
        <f t="shared" si="584"/>
        <v>1.0922622E-2</v>
      </c>
      <c r="AC1628" s="321">
        <f t="shared" si="585"/>
        <v>1.2736489914000001E-3</v>
      </c>
      <c r="AD1628" s="321">
        <f t="shared" si="590"/>
        <v>7.9581850400000005E-4</v>
      </c>
      <c r="AE1628" s="321">
        <f t="shared" si="586"/>
        <v>7.9613925707000001E-4</v>
      </c>
      <c r="AF1628" s="321">
        <f t="shared" si="587"/>
        <v>1.12225387E-4</v>
      </c>
      <c r="AG1628"/>
      <c r="AH1628" s="121">
        <v>1.1597884999999999</v>
      </c>
      <c r="AI1628" s="121">
        <v>1.1408627</v>
      </c>
      <c r="AJ1628" s="121">
        <v>1.3158922999999999E-2</v>
      </c>
      <c r="AK1628" s="121">
        <v>0</v>
      </c>
      <c r="AL1628" s="121">
        <v>0</v>
      </c>
      <c r="AM1628" s="121">
        <v>3.2234491999999998E-3</v>
      </c>
      <c r="AN1628" s="121">
        <v>2.5433843000000002E-3</v>
      </c>
      <c r="AO1628"/>
      <c r="AP1628" s="282">
        <v>1.6019677E-3</v>
      </c>
      <c r="AQ1628" s="282">
        <v>1.4698586000000001E-3</v>
      </c>
      <c r="AR1628" s="283">
        <v>6.8577483999999995E-5</v>
      </c>
      <c r="AS1628" s="283">
        <v>6.3531623000000003E-5</v>
      </c>
      <c r="AT1628" s="255">
        <f t="shared" si="593"/>
        <v>8.8121019596430006E-8</v>
      </c>
      <c r="AU1628" s="256">
        <f t="shared" si="594"/>
        <v>2.5361495392890896E-10</v>
      </c>
      <c r="AV1628" s="256">
        <f t="shared" si="595"/>
        <v>8.8979864391699991E-3</v>
      </c>
      <c r="AW1628" s="272">
        <v>7.7386997000000006E-8</v>
      </c>
      <c r="AX1628" s="272">
        <v>2.3353886999999998E-10</v>
      </c>
      <c r="AY1628" s="272">
        <v>6.3787198999999997E-15</v>
      </c>
      <c r="AZ1628" s="272">
        <v>5.1711128000000002E-12</v>
      </c>
      <c r="BA1628" s="272">
        <v>6.7175262999999998E-13</v>
      </c>
      <c r="BB1628" s="272">
        <v>5.9798375999999996E-11</v>
      </c>
      <c r="BC1628" s="272">
        <v>1.0557314999999999E-8</v>
      </c>
      <c r="BD1628" s="272">
        <v>8.6577551000000005E-12</v>
      </c>
      <c r="BE1628" s="272">
        <v>1.0988533E-11</v>
      </c>
      <c r="BF1628" s="272">
        <v>7.5409195000000004E-15</v>
      </c>
      <c r="BG1628" s="272">
        <v>3.8681259000000001E-17</v>
      </c>
      <c r="BH1628" s="272">
        <v>1.597999E-14</v>
      </c>
      <c r="BI1628" s="272">
        <v>9.232415799999999E-16</v>
      </c>
      <c r="BJ1628" s="272">
        <v>6.9778666999999995E-16</v>
      </c>
      <c r="BK1628" s="272">
        <v>8.0284995000000001E-11</v>
      </c>
      <c r="BL1628" s="272">
        <v>3.0781359999999999E-11</v>
      </c>
      <c r="BM1628" s="272">
        <v>3.9823648999999999E-13</v>
      </c>
      <c r="BN1628" s="272">
        <v>7.1363917000000004E-7</v>
      </c>
      <c r="BO1628" s="273">
        <v>8.8972727999999997E-3</v>
      </c>
      <c r="BP1628" s="273">
        <v>0</v>
      </c>
      <c r="BQ1628" s="273">
        <v>0</v>
      </c>
      <c r="BR1628" s="273">
        <v>0</v>
      </c>
      <c r="BS1628"/>
      <c r="BT1628" s="274">
        <v>4.0413392999999996E-6</v>
      </c>
      <c r="BU1628" s="274">
        <v>9.4889454000000003E-8</v>
      </c>
      <c r="BV1628" s="274">
        <v>2.2898622999999999E-6</v>
      </c>
      <c r="BW1628" s="274">
        <v>4.9766177000000002E-9</v>
      </c>
      <c r="BX1628" s="274">
        <v>1.0567677E-7</v>
      </c>
      <c r="BY1628" s="274">
        <v>3.7509549000000002E-8</v>
      </c>
      <c r="BZ1628" s="274">
        <v>9.6738445000000001E-12</v>
      </c>
      <c r="CA1628" s="274">
        <v>5.7441207000000001E-8</v>
      </c>
      <c r="CB1628" s="274">
        <v>9.8912803000000007E-9</v>
      </c>
      <c r="CC1628" s="274">
        <v>4.2544441999999997E-9</v>
      </c>
      <c r="CD1628" s="274">
        <v>5.0490649000000003E-9</v>
      </c>
      <c r="CE1628" s="274">
        <v>2.8950836E-10</v>
      </c>
      <c r="CF1628" s="274">
        <v>8.9125553000000005E-11</v>
      </c>
      <c r="CG1628" s="274">
        <v>9.4468563E-8</v>
      </c>
      <c r="CH1628" s="274">
        <v>1.3333990999999999E-6</v>
      </c>
      <c r="CI1628" s="274">
        <v>3.5326426999999999E-9</v>
      </c>
      <c r="CJ1628" s="121">
        <v>0</v>
      </c>
      <c r="CK1628"/>
      <c r="CL1628" s="322">
        <v>1.4787306000000001E-10</v>
      </c>
      <c r="CM1628" s="322">
        <v>8.1174731E-2</v>
      </c>
      <c r="CN1628" s="322">
        <v>1.0889357999999999E-3</v>
      </c>
      <c r="CO1628" s="322">
        <v>7.4318953000000003E-5</v>
      </c>
      <c r="CP1628" s="322">
        <v>2.9995423999999999E-6</v>
      </c>
      <c r="CQ1628" s="322">
        <v>1.3195747E-10</v>
      </c>
      <c r="CR1628" s="322">
        <v>1.6910628E-10</v>
      </c>
      <c r="CS1628" s="322">
        <v>3.7655978000000001E-6</v>
      </c>
      <c r="CT1628" s="322">
        <v>1.6418028E-3</v>
      </c>
      <c r="CU1628" s="322">
        <v>0.15233558</v>
      </c>
      <c r="CV1628" s="233"/>
      <c r="CW1628" s="214"/>
      <c r="CX1628" s="79" t="s">
        <v>1208</v>
      </c>
      <c r="CY1628" s="210"/>
      <c r="CZ1628" s="210"/>
    </row>
    <row r="1629" spans="1:104" ht="14.4" customHeight="1">
      <c r="A1629" t="s">
        <v>2389</v>
      </c>
      <c r="B1629" s="168" t="s">
        <v>2386</v>
      </c>
      <c r="C1629" s="279" t="str">
        <f t="shared" si="581"/>
        <v>B.050.01.104</v>
      </c>
      <c r="D1629" s="14" t="s">
        <v>665</v>
      </c>
      <c r="E1629" s="278" t="s">
        <v>1810</v>
      </c>
      <c r="F1629" s="281" t="str">
        <f t="shared" si="582"/>
        <v>Heat from anthracite coal (33 MJ/kg)</v>
      </c>
      <c r="G1629" s="319">
        <f t="shared" si="591"/>
        <v>4.6230736505252001E-2</v>
      </c>
      <c r="H1629" s="319">
        <f t="shared" si="592"/>
        <v>1.310906167E-2</v>
      </c>
      <c r="I1629" s="319">
        <f t="shared" si="588"/>
        <v>1.8575073389810001E-2</v>
      </c>
      <c r="J1629" s="319">
        <f t="shared" si="589"/>
        <v>2.2594244544199999E-4</v>
      </c>
      <c r="K1629" s="319">
        <v>1.4320658999999999E-2</v>
      </c>
      <c r="L1629" s="319">
        <v>1.6643133000000001E-2</v>
      </c>
      <c r="M1629" s="319">
        <v>1.9096912999999999E-3</v>
      </c>
      <c r="N1629" s="319">
        <v>1.6016205E-3</v>
      </c>
      <c r="O1629" s="319">
        <v>1.5300437999999999E-4</v>
      </c>
      <c r="P1629" s="319">
        <v>5.3910789999999998E-5</v>
      </c>
      <c r="Q1629" s="319">
        <v>1.1300526E-2</v>
      </c>
      <c r="R1629" s="319">
        <v>2.1483926000000001E-5</v>
      </c>
      <c r="S1629" s="319">
        <v>1.1523603E-6</v>
      </c>
      <c r="T1629" s="319">
        <v>2.1410008999999999E-4</v>
      </c>
      <c r="U1629" s="319">
        <v>1.0673214E-5</v>
      </c>
      <c r="V1629" s="319">
        <v>7.6516381000000001E-7</v>
      </c>
      <c r="W1629" s="319">
        <v>1.6781141999999999E-8</v>
      </c>
      <c r="X1629" s="319">
        <v>0</v>
      </c>
      <c r="Y1629" s="210"/>
      <c r="Z1629" s="320">
        <f t="shared" si="583"/>
        <v>0.10767412781954887</v>
      </c>
      <c r="AA1629" s="210"/>
      <c r="AB1629" s="321">
        <f t="shared" si="584"/>
        <v>1.4320658999999999E-2</v>
      </c>
      <c r="AC1629" s="321">
        <f t="shared" si="585"/>
        <v>3.1683369895999999E-2</v>
      </c>
      <c r="AD1629" s="321">
        <f t="shared" si="590"/>
        <v>1.8788425097142E-2</v>
      </c>
      <c r="AE1629" s="321">
        <f t="shared" si="586"/>
        <v>1.8575073389810001E-2</v>
      </c>
      <c r="AF1629" s="321">
        <f t="shared" si="587"/>
        <v>1.1825574299999999E-5</v>
      </c>
      <c r="AG1629"/>
      <c r="AH1629" s="121">
        <v>1.5318288</v>
      </c>
      <c r="AI1629" s="121">
        <v>1.5287457</v>
      </c>
      <c r="AJ1629" s="121">
        <v>1.4468477E-3</v>
      </c>
      <c r="AK1629" s="121">
        <v>0</v>
      </c>
      <c r="AL1629" s="121">
        <v>1.4080008000000001E-4</v>
      </c>
      <c r="AM1629" s="121">
        <v>1.1677727000000001E-3</v>
      </c>
      <c r="AN1629" s="121">
        <v>3.2770732999999998E-4</v>
      </c>
      <c r="AO1629"/>
      <c r="AP1629" s="282">
        <v>7.2614717999999997E-3</v>
      </c>
      <c r="AQ1629" s="282">
        <v>7.0481983999999996E-3</v>
      </c>
      <c r="AR1629" s="282">
        <v>1.9220264E-4</v>
      </c>
      <c r="AS1629" s="283">
        <v>2.1070789000000002E-5</v>
      </c>
      <c r="AT1629" s="255">
        <f t="shared" si="593"/>
        <v>4.2255385395626566E-7</v>
      </c>
      <c r="AU1629" s="256">
        <f t="shared" si="594"/>
        <v>7.1080859161402829E-10</v>
      </c>
      <c r="AV1629" s="256">
        <f t="shared" si="595"/>
        <v>2.9510909195E-3</v>
      </c>
      <c r="AW1629" s="272">
        <v>1.002707E-7</v>
      </c>
      <c r="AX1629" s="272">
        <v>3.0255444999999998E-10</v>
      </c>
      <c r="AY1629" s="272">
        <v>8.2656462000000004E-15</v>
      </c>
      <c r="AZ1629" s="272">
        <v>1.7713479999999999E-13</v>
      </c>
      <c r="BA1629" s="272">
        <v>4.2551356999999999E-15</v>
      </c>
      <c r="BB1629" s="272">
        <v>2.3814940000000002E-10</v>
      </c>
      <c r="BC1629" s="272">
        <v>3.2038105999999999E-7</v>
      </c>
      <c r="BD1629" s="272">
        <v>3.3778963000000001E-11</v>
      </c>
      <c r="BE1629" s="272">
        <v>3.7208658000000002E-10</v>
      </c>
      <c r="BF1629" s="272">
        <v>1.1199027E-15</v>
      </c>
      <c r="BG1629" s="272">
        <v>4.0240717999999999E-17</v>
      </c>
      <c r="BH1629" s="272">
        <v>1.1051235E-12</v>
      </c>
      <c r="BI1629" s="272">
        <v>8.4255968999999999E-16</v>
      </c>
      <c r="BJ1629" s="272">
        <v>3.9713580000000003E-15</v>
      </c>
      <c r="BK1629" s="272">
        <v>4.0775361000000002E-10</v>
      </c>
      <c r="BL1629" s="272">
        <v>1.2556842E-9</v>
      </c>
      <c r="BM1629" s="272">
        <v>1.2672568E-12</v>
      </c>
      <c r="BN1629" s="272">
        <v>1.2131949999999999E-7</v>
      </c>
      <c r="BO1629" s="273">
        <v>2.9509696000000001E-3</v>
      </c>
      <c r="BP1629" s="272">
        <v>3.2535632999999998E-13</v>
      </c>
      <c r="BQ1629" s="272">
        <v>1.9785182E-15</v>
      </c>
      <c r="BR1629" s="272">
        <v>8.8520370000000005E-20</v>
      </c>
      <c r="BS1629"/>
      <c r="BT1629" s="274">
        <v>1.8118495999999998E-5</v>
      </c>
      <c r="BU1629" s="274">
        <v>2.6436813000000001E-6</v>
      </c>
      <c r="BV1629" s="274">
        <v>3.0022403999999998E-6</v>
      </c>
      <c r="BW1629" s="274">
        <v>2.5167956000000001E-9</v>
      </c>
      <c r="BX1629" s="274">
        <v>2.2006951E-6</v>
      </c>
      <c r="BY1629" s="274">
        <v>1.5416972E-7</v>
      </c>
      <c r="BZ1629" s="274">
        <v>2.3603425000000001E-11</v>
      </c>
      <c r="CA1629" s="274">
        <v>2.3419022000000001E-7</v>
      </c>
      <c r="CB1629" s="274">
        <v>7.2344483999999998E-8</v>
      </c>
      <c r="CC1629" s="274">
        <v>7.4776236000000003E-6</v>
      </c>
      <c r="CD1629" s="274">
        <v>3.1110226999999998E-11</v>
      </c>
      <c r="CE1629" s="274">
        <v>8.2622013999999997E-10</v>
      </c>
      <c r="CF1629" s="274">
        <v>4.8118347000000002E-13</v>
      </c>
      <c r="CG1629" s="274">
        <v>4.6873736999999999E-7</v>
      </c>
      <c r="CH1629" s="274">
        <v>1.8610694E-6</v>
      </c>
      <c r="CI1629" s="274">
        <v>2.9935874000000001E-10</v>
      </c>
      <c r="CJ1629" s="274">
        <v>4.6707271000000001E-11</v>
      </c>
      <c r="CK1629" s="4"/>
      <c r="CL1629" s="323">
        <v>7.9408024000000004E-13</v>
      </c>
      <c r="CM1629" s="323">
        <v>0.10738375999999999</v>
      </c>
      <c r="CN1629" s="323">
        <v>6.5035904999999998E-3</v>
      </c>
      <c r="CO1629" s="323">
        <v>1.8730414999999999E-3</v>
      </c>
      <c r="CP1629" s="323">
        <v>1.1718546000000001E-5</v>
      </c>
      <c r="CQ1629" s="323">
        <v>7.7207824E-10</v>
      </c>
      <c r="CR1629" s="323">
        <v>2.1926218000000001E-8</v>
      </c>
      <c r="CS1629" s="323">
        <v>1.0719705E-4</v>
      </c>
      <c r="CT1629" s="323">
        <v>7.7498337999999996E-3</v>
      </c>
      <c r="CU1629" s="323">
        <v>3.3527393000000003E-2</v>
      </c>
      <c r="CV1629" s="233"/>
      <c r="CW1629" s="214"/>
      <c r="CX1629" s="79" t="s">
        <v>1209</v>
      </c>
      <c r="CY1629" s="5"/>
      <c r="CZ1629" s="5"/>
    </row>
    <row r="1630" spans="1:104" ht="14.4" customHeight="1">
      <c r="A1630" t="s">
        <v>2390</v>
      </c>
      <c r="B1630" s="168" t="s">
        <v>2386</v>
      </c>
      <c r="C1630" s="279" t="str">
        <f t="shared" si="581"/>
        <v>B.050.01.105</v>
      </c>
      <c r="D1630" s="14" t="s">
        <v>665</v>
      </c>
      <c r="E1630" s="278" t="s">
        <v>1810</v>
      </c>
      <c r="F1630" s="281" t="str">
        <f t="shared" si="582"/>
        <v>Heat from coal (bituminous 26.4 MJ/kg)</v>
      </c>
      <c r="G1630" s="319">
        <f t="shared" si="591"/>
        <v>2.575936220673667E-2</v>
      </c>
      <c r="H1630" s="319">
        <f t="shared" si="592"/>
        <v>2.789771195E-3</v>
      </c>
      <c r="I1630" s="319">
        <f t="shared" si="588"/>
        <v>7.930548232170001E-3</v>
      </c>
      <c r="J1630" s="319">
        <f t="shared" si="589"/>
        <v>2.6519977956666999E-4</v>
      </c>
      <c r="K1630" s="319">
        <v>1.4773843E-2</v>
      </c>
      <c r="L1630" s="319">
        <v>6.3158160999999997E-3</v>
      </c>
      <c r="M1630" s="319">
        <v>1.6029395E-3</v>
      </c>
      <c r="N1630" s="319">
        <v>1.3425443000000001E-3</v>
      </c>
      <c r="O1630" s="319">
        <v>6.9528525999999996E-4</v>
      </c>
      <c r="P1630" s="319">
        <v>2.7870305E-5</v>
      </c>
      <c r="Q1630" s="319">
        <v>7.2407133000000005E-4</v>
      </c>
      <c r="R1630" s="319">
        <v>1.0806423999999999E-5</v>
      </c>
      <c r="S1630" s="319">
        <v>8.5349620999999998E-7</v>
      </c>
      <c r="T1630" s="319">
        <v>2.4507252999999998E-4</v>
      </c>
      <c r="U1630" s="319">
        <v>1.9273076000000001E-5</v>
      </c>
      <c r="V1630" s="319">
        <v>9.8620816999999997E-7</v>
      </c>
      <c r="W1630" s="319">
        <v>6.7735666999999998E-10</v>
      </c>
      <c r="X1630" s="319">
        <v>0</v>
      </c>
      <c r="Y1630" s="210"/>
      <c r="Z1630" s="320">
        <f t="shared" si="583"/>
        <v>0.11108152631578946</v>
      </c>
      <c r="AA1630" s="210"/>
      <c r="AB1630" s="321">
        <f t="shared" si="584"/>
        <v>1.4773843E-2</v>
      </c>
      <c r="AC1630" s="321">
        <f t="shared" si="585"/>
        <v>1.0719333219E-2</v>
      </c>
      <c r="AD1630" s="321">
        <f t="shared" si="590"/>
        <v>8.1746352313566695E-3</v>
      </c>
      <c r="AE1630" s="321">
        <f t="shared" si="586"/>
        <v>7.930548232170001E-3</v>
      </c>
      <c r="AF1630" s="321">
        <f t="shared" si="587"/>
        <v>2.0126572210000001E-5</v>
      </c>
      <c r="AG1630"/>
      <c r="AH1630" s="121">
        <v>2.3192436999999999</v>
      </c>
      <c r="AI1630" s="121">
        <v>2.3139669999999999</v>
      </c>
      <c r="AJ1630" s="121">
        <v>2.6126236999999999E-3</v>
      </c>
      <c r="AK1630" s="121">
        <v>0</v>
      </c>
      <c r="AL1630" s="121">
        <v>2.5486127E-4</v>
      </c>
      <c r="AM1630" s="121">
        <v>1.8137336999999999E-3</v>
      </c>
      <c r="AN1630" s="121">
        <v>5.9542236000000004E-4</v>
      </c>
      <c r="AO1630"/>
      <c r="AP1630" s="282">
        <v>4.0924956999999996E-3</v>
      </c>
      <c r="AQ1630" s="282">
        <v>3.9271098000000001E-3</v>
      </c>
      <c r="AR1630" s="282">
        <v>1.3401339000000001E-4</v>
      </c>
      <c r="AS1630" s="283">
        <v>3.1372492999999999E-5</v>
      </c>
      <c r="AT1630" s="255">
        <f t="shared" si="593"/>
        <v>2.354382371183839E-7</v>
      </c>
      <c r="AU1630" s="256">
        <f t="shared" si="594"/>
        <v>4.9561165550800505E-10</v>
      </c>
      <c r="AV1630" s="256">
        <f t="shared" si="595"/>
        <v>4.393906609343E-3</v>
      </c>
      <c r="AW1630" s="272">
        <v>1.0432114E-7</v>
      </c>
      <c r="AX1630" s="272">
        <v>3.1477259999999999E-10</v>
      </c>
      <c r="AY1630" s="272">
        <v>8.5987383999999993E-15</v>
      </c>
      <c r="AZ1630" s="272">
        <v>8.3000203000000005E-11</v>
      </c>
      <c r="BA1630" s="272">
        <v>5.0426489000000002E-15</v>
      </c>
      <c r="BB1630" s="272">
        <v>1.9962668000000001E-10</v>
      </c>
      <c r="BC1630" s="272">
        <v>1.2991349999999999E-7</v>
      </c>
      <c r="BD1630" s="272">
        <v>2.8311272999999998E-11</v>
      </c>
      <c r="BE1630" s="272">
        <v>1.5041098999999999E-10</v>
      </c>
      <c r="BF1630" s="272">
        <v>1.4166974E-15</v>
      </c>
      <c r="BG1630" s="272">
        <v>5.1987358E-17</v>
      </c>
      <c r="BH1630" s="272">
        <v>4.7045055999999998E-13</v>
      </c>
      <c r="BI1630" s="272">
        <v>1.6748085000000001E-16</v>
      </c>
      <c r="BJ1630" s="272">
        <v>1.0545792E-15</v>
      </c>
      <c r="BK1630" s="272">
        <v>1.6934611000000001E-10</v>
      </c>
      <c r="BL1630" s="272">
        <v>7.5160595E-10</v>
      </c>
      <c r="BM1630" s="272">
        <v>1.6349725999999999E-12</v>
      </c>
      <c r="BN1630" s="272">
        <v>4.5209342999999998E-8</v>
      </c>
      <c r="BO1630" s="273">
        <v>4.3938613999999999E-3</v>
      </c>
      <c r="BP1630" s="272">
        <v>1.3132735E-14</v>
      </c>
      <c r="BQ1630" s="272">
        <v>7.9861223999999999E-17</v>
      </c>
      <c r="BR1630" s="272">
        <v>3.5730502999999997E-21</v>
      </c>
      <c r="BS1630"/>
      <c r="BT1630" s="274">
        <v>9.6297645000000001E-6</v>
      </c>
      <c r="BU1630" s="274">
        <v>1.1027467E-6</v>
      </c>
      <c r="BV1630" s="274">
        <v>3.0972477E-6</v>
      </c>
      <c r="BW1630" s="274">
        <v>1.2661162E-9</v>
      </c>
      <c r="BX1630" s="274">
        <v>1.4399132E-6</v>
      </c>
      <c r="BY1630" s="274">
        <v>1.2932249E-7</v>
      </c>
      <c r="BZ1630" s="274">
        <v>3.0296538E-11</v>
      </c>
      <c r="CA1630" s="274">
        <v>1.9653241000000001E-7</v>
      </c>
      <c r="CB1630" s="274">
        <v>3.7399987000000003E-8</v>
      </c>
      <c r="CC1630" s="274">
        <v>4.7912222000000002E-7</v>
      </c>
      <c r="CD1630" s="274">
        <v>3.6761611999999998E-11</v>
      </c>
      <c r="CE1630" s="274">
        <v>1.0660332999999999E-9</v>
      </c>
      <c r="CF1630" s="274">
        <v>2.3289613000000002E-9</v>
      </c>
      <c r="CG1630" s="274">
        <v>3.2705385999999998E-7</v>
      </c>
      <c r="CH1630" s="274">
        <v>2.8152909E-6</v>
      </c>
      <c r="CI1630" s="274">
        <v>4.0493127999999998E-10</v>
      </c>
      <c r="CJ1630" s="274">
        <v>1.8852996999999999E-12</v>
      </c>
      <c r="CK1630" s="4"/>
      <c r="CL1630" s="323">
        <v>3.6008871999999999E-9</v>
      </c>
      <c r="CM1630" s="323">
        <v>0.11067370999999999</v>
      </c>
      <c r="CN1630" s="323">
        <v>5.4566620000000001E-3</v>
      </c>
      <c r="CO1630" s="323">
        <v>7.9742937000000004E-4</v>
      </c>
      <c r="CP1630" s="323">
        <v>9.8547001000000006E-6</v>
      </c>
      <c r="CQ1630" s="323">
        <v>2.0295807999999999E-10</v>
      </c>
      <c r="CR1630" s="323">
        <v>2.1915796E-8</v>
      </c>
      <c r="CS1630" s="323">
        <v>5.7469787000000001E-5</v>
      </c>
      <c r="CT1630" s="323">
        <v>9.7389365999999995E-4</v>
      </c>
      <c r="CU1630" s="323">
        <v>4.9558577999999999E-2</v>
      </c>
      <c r="CV1630" s="233"/>
      <c r="CW1630" s="214"/>
      <c r="CX1630" s="79" t="s">
        <v>1210</v>
      </c>
      <c r="CY1630" s="210"/>
      <c r="CZ1630" s="210"/>
    </row>
    <row r="1631" spans="1:104" ht="14.4" customHeight="1">
      <c r="A1631" t="s">
        <v>2391</v>
      </c>
      <c r="B1631" s="168" t="s">
        <v>2386</v>
      </c>
      <c r="C1631" s="279" t="str">
        <f t="shared" si="581"/>
        <v>B.050.01.106</v>
      </c>
      <c r="D1631" s="14" t="s">
        <v>665</v>
      </c>
      <c r="E1631" s="278" t="s">
        <v>1810</v>
      </c>
      <c r="F1631" s="281" t="str">
        <f t="shared" si="582"/>
        <v>Heat from heavy oil for chemical processes</v>
      </c>
      <c r="G1631" s="319">
        <f t="shared" si="591"/>
        <v>2.1943864641210002E-2</v>
      </c>
      <c r="H1631" s="319">
        <f t="shared" si="592"/>
        <v>1.6221810376999999E-3</v>
      </c>
      <c r="I1631" s="319">
        <f t="shared" si="588"/>
        <v>6.5299670524100002E-3</v>
      </c>
      <c r="J1631" s="319">
        <f t="shared" si="589"/>
        <v>3.8212551099999998E-5</v>
      </c>
      <c r="K1631" s="319">
        <v>1.3753504E-2</v>
      </c>
      <c r="L1631" s="319">
        <v>4.8991319E-3</v>
      </c>
      <c r="M1631" s="319">
        <v>1.3831342999999999E-3</v>
      </c>
      <c r="N1631" s="319">
        <v>1.1622378E-3</v>
      </c>
      <c r="O1631" s="319">
        <v>4.2335822000000002E-4</v>
      </c>
      <c r="P1631" s="319">
        <v>8.1760976999999992E-6</v>
      </c>
      <c r="Q1631" s="319">
        <v>2.840892E-5</v>
      </c>
      <c r="R1631" s="319">
        <v>2.4751032999999998E-4</v>
      </c>
      <c r="S1631" s="319">
        <v>6.7652441000000003E-6</v>
      </c>
      <c r="T1631" s="319">
        <v>0</v>
      </c>
      <c r="U1631" s="319">
        <v>3.1447306999999999E-5</v>
      </c>
      <c r="V1631" s="319">
        <v>1.9052241E-7</v>
      </c>
      <c r="W1631" s="319">
        <v>0</v>
      </c>
      <c r="X1631" s="319">
        <v>0</v>
      </c>
      <c r="Y1631" s="210"/>
      <c r="Z1631" s="320">
        <f t="shared" si="583"/>
        <v>0.10340980451127819</v>
      </c>
      <c r="AA1631" s="210"/>
      <c r="AB1631" s="321">
        <f t="shared" si="584"/>
        <v>1.3753504E-2</v>
      </c>
      <c r="AC1631" s="321">
        <f t="shared" si="585"/>
        <v>8.1519575677000012E-3</v>
      </c>
      <c r="AD1631" s="321">
        <f t="shared" si="590"/>
        <v>6.5297765299999998E-3</v>
      </c>
      <c r="AE1631" s="321">
        <f t="shared" si="586"/>
        <v>6.5299670524100002E-3</v>
      </c>
      <c r="AF1631" s="321">
        <f t="shared" si="587"/>
        <v>3.8212551099999998E-5</v>
      </c>
      <c r="AG1631"/>
      <c r="AH1631" s="121">
        <v>1.1738033999999999</v>
      </c>
      <c r="AI1631" s="121">
        <v>1.1673526000000001</v>
      </c>
      <c r="AJ1631" s="121">
        <v>4.2634635999999997E-3</v>
      </c>
      <c r="AK1631" s="121">
        <v>0</v>
      </c>
      <c r="AL1631" s="121">
        <v>0</v>
      </c>
      <c r="AM1631" s="274">
        <v>1.0239502000000001E-3</v>
      </c>
      <c r="AN1631" s="121">
        <v>1.1633774000000001E-3</v>
      </c>
      <c r="AO1631"/>
      <c r="AP1631" s="282">
        <v>3.6246456999999999E-3</v>
      </c>
      <c r="AQ1631" s="282">
        <v>3.4254919E-3</v>
      </c>
      <c r="AR1631" s="282">
        <v>1.1770371E-4</v>
      </c>
      <c r="AS1631" s="283">
        <v>8.1450109999999995E-5</v>
      </c>
      <c r="AT1631" s="255">
        <f t="shared" si="593"/>
        <v>2.0536521971451002E-7</v>
      </c>
      <c r="AU1631" s="256">
        <f t="shared" si="594"/>
        <v>4.3529478464403995E-10</v>
      </c>
      <c r="AV1631" s="256">
        <f t="shared" si="595"/>
        <v>1.1407578607749999E-2</v>
      </c>
      <c r="AW1631" s="272">
        <v>9.6555744000000006E-8</v>
      </c>
      <c r="AX1631" s="272">
        <v>2.9135092E-10</v>
      </c>
      <c r="AY1631" s="272">
        <v>7.9592283000000001E-15</v>
      </c>
      <c r="AZ1631" s="272">
        <v>9.1413117999999998E-12</v>
      </c>
      <c r="BA1631" s="272">
        <v>2.1931271000000001E-13</v>
      </c>
      <c r="BB1631" s="272">
        <v>1.7281900999999999E-10</v>
      </c>
      <c r="BC1631" s="272">
        <v>1.0779493E-7</v>
      </c>
      <c r="BD1631" s="272">
        <v>2.4753958999999999E-11</v>
      </c>
      <c r="BE1631" s="272">
        <v>1.1808866E-10</v>
      </c>
      <c r="BF1631" s="272">
        <v>2.1564736000000001E-14</v>
      </c>
      <c r="BG1631" s="272">
        <v>3.0851194E-16</v>
      </c>
      <c r="BH1631" s="272">
        <v>7.8020362999999996E-13</v>
      </c>
      <c r="BI1631" s="272">
        <v>4.8186787999999999E-15</v>
      </c>
      <c r="BJ1631" s="272">
        <v>1.2755709E-14</v>
      </c>
      <c r="BK1631" s="272">
        <v>1.8258138E-10</v>
      </c>
      <c r="BL1631" s="272">
        <v>6.4978469999999995E-10</v>
      </c>
      <c r="BM1631" s="272">
        <v>2.7363515000000001E-13</v>
      </c>
      <c r="BN1631" s="272">
        <v>5.6360775000000005E-7</v>
      </c>
      <c r="BO1631" s="273">
        <v>1.1407015E-2</v>
      </c>
      <c r="BP1631" s="273">
        <v>0</v>
      </c>
      <c r="BQ1631" s="273">
        <v>0</v>
      </c>
      <c r="BR1631" s="273">
        <v>0</v>
      </c>
      <c r="BS1631"/>
      <c r="BT1631" s="274">
        <v>6.8069645999999997E-6</v>
      </c>
      <c r="BU1631" s="274">
        <v>8.7031414E-7</v>
      </c>
      <c r="BV1631" s="274">
        <v>2.8833397E-6</v>
      </c>
      <c r="BW1631" s="274">
        <v>2.9001566000000001E-8</v>
      </c>
      <c r="BX1631" s="274">
        <v>1.0129622E-6</v>
      </c>
      <c r="BY1631" s="274">
        <v>1.1095166E-7</v>
      </c>
      <c r="BZ1631" s="274">
        <v>3.2581690000000001E-10</v>
      </c>
      <c r="CA1631" s="274">
        <v>1.683182E-7</v>
      </c>
      <c r="CB1631" s="274">
        <v>1.0971746999999999E-8</v>
      </c>
      <c r="CC1631" s="274">
        <v>1.8798347999999999E-8</v>
      </c>
      <c r="CD1631" s="274">
        <v>1.5984578E-9</v>
      </c>
      <c r="CE1631" s="274">
        <v>1.9865142E-10</v>
      </c>
      <c r="CF1631" s="274">
        <v>2.3547665000000002E-11</v>
      </c>
      <c r="CG1631" s="274">
        <v>2.8736517000000001E-7</v>
      </c>
      <c r="CH1631" s="274">
        <v>1.4094081E-6</v>
      </c>
      <c r="CI1631" s="274">
        <v>3.3871751E-9</v>
      </c>
      <c r="CJ1631" s="121">
        <v>0</v>
      </c>
      <c r="CK1631"/>
      <c r="CL1631" s="322">
        <v>3.9068908999999998E-11</v>
      </c>
      <c r="CM1631" s="322">
        <v>0.1029817</v>
      </c>
      <c r="CN1631" s="322">
        <v>3.1645255999999998E-3</v>
      </c>
      <c r="CO1631" s="322">
        <v>6.2090791999999998E-4</v>
      </c>
      <c r="CP1631" s="322">
        <v>9.2322126000000003E-6</v>
      </c>
      <c r="CQ1631" s="322">
        <v>7.8850883999999998E-11</v>
      </c>
      <c r="CR1631" s="322">
        <v>8.8117619000000004E-10</v>
      </c>
      <c r="CS1631" s="322">
        <v>4.1783253000000002E-5</v>
      </c>
      <c r="CT1631" s="322">
        <v>1.6198065000000001E-2</v>
      </c>
      <c r="CU1631" s="322">
        <v>0.15780477000000001</v>
      </c>
      <c r="CV1631" s="233"/>
      <c r="CW1631" s="214"/>
      <c r="CX1631" s="79" t="s">
        <v>816</v>
      </c>
      <c r="CY1631" s="210"/>
      <c r="CZ1631" s="210"/>
    </row>
    <row r="1632" spans="1:104" ht="14.4" customHeight="1">
      <c r="A1632" t="s">
        <v>2392</v>
      </c>
      <c r="B1632" s="168" t="s">
        <v>2386</v>
      </c>
      <c r="C1632" s="279" t="str">
        <f t="shared" si="581"/>
        <v>B.050.01.107</v>
      </c>
      <c r="D1632" s="14" t="s">
        <v>665</v>
      </c>
      <c r="E1632" s="278" t="s">
        <v>1810</v>
      </c>
      <c r="F1632" s="281" t="str">
        <f t="shared" si="582"/>
        <v>Heat from natural gas for chemical processes</v>
      </c>
      <c r="G1632" s="319">
        <f t="shared" si="591"/>
        <v>1.221112858141E-2</v>
      </c>
      <c r="H1632" s="319">
        <f t="shared" si="592"/>
        <v>4.74038183E-4</v>
      </c>
      <c r="I1632" s="319">
        <f t="shared" si="588"/>
        <v>7.898206894099999E-4</v>
      </c>
      <c r="J1632" s="319">
        <f t="shared" si="589"/>
        <v>1.11334709E-4</v>
      </c>
      <c r="K1632" s="319">
        <v>1.0835935E-2</v>
      </c>
      <c r="L1632" s="319">
        <v>2.8333693E-4</v>
      </c>
      <c r="M1632" s="319">
        <v>4.6423273999999999E-4</v>
      </c>
      <c r="N1632" s="319">
        <v>3.9896007000000001E-4</v>
      </c>
      <c r="O1632" s="319">
        <v>6.1387192000000006E-5</v>
      </c>
      <c r="P1632" s="319">
        <v>7.3124387999999998E-6</v>
      </c>
      <c r="Q1632" s="319">
        <v>6.3784821999999998E-6</v>
      </c>
      <c r="R1632" s="319">
        <v>4.1932811999999999E-5</v>
      </c>
      <c r="S1632" s="319">
        <v>1.5044812E-5</v>
      </c>
      <c r="T1632" s="319">
        <v>0</v>
      </c>
      <c r="U1632" s="319">
        <v>9.6289897000000006E-5</v>
      </c>
      <c r="V1632" s="319">
        <v>3.1820741000000002E-7</v>
      </c>
      <c r="W1632" s="319">
        <v>0</v>
      </c>
      <c r="X1632" s="319">
        <v>0</v>
      </c>
      <c r="Y1632" s="210"/>
      <c r="Z1632" s="320">
        <f t="shared" si="583"/>
        <v>8.1473195488721797E-2</v>
      </c>
      <c r="AA1632" s="210"/>
      <c r="AB1632" s="321">
        <f t="shared" si="584"/>
        <v>1.0835935E-2</v>
      </c>
      <c r="AC1632" s="321">
        <f t="shared" si="585"/>
        <v>1.263540665E-3</v>
      </c>
      <c r="AD1632" s="321">
        <f t="shared" si="590"/>
        <v>7.8950248199999989E-4</v>
      </c>
      <c r="AE1632" s="321">
        <f t="shared" si="586"/>
        <v>7.898206894099999E-4</v>
      </c>
      <c r="AF1632" s="321">
        <f t="shared" si="587"/>
        <v>1.11334709E-4</v>
      </c>
      <c r="AG1632"/>
      <c r="AH1632" s="121">
        <v>1.1505837999999999</v>
      </c>
      <c r="AI1632" s="121">
        <v>1.1318082</v>
      </c>
      <c r="AJ1632" s="121">
        <v>1.3054487E-2</v>
      </c>
      <c r="AK1632" s="121">
        <v>0</v>
      </c>
      <c r="AL1632" s="121">
        <v>0</v>
      </c>
      <c r="AM1632" s="121">
        <v>3.1978662999999998E-3</v>
      </c>
      <c r="AN1632" s="121">
        <v>2.5231987000000002E-3</v>
      </c>
      <c r="AO1632"/>
      <c r="AP1632" s="282">
        <v>1.5892536999999999E-3</v>
      </c>
      <c r="AQ1632" s="282">
        <v>1.4581931E-3</v>
      </c>
      <c r="AR1632" s="283">
        <v>6.8033218E-5</v>
      </c>
      <c r="AS1632" s="283">
        <v>6.3027404000000003E-5</v>
      </c>
      <c r="AT1632" s="255">
        <f t="shared" si="593"/>
        <v>8.7421647155459997E-8</v>
      </c>
      <c r="AU1632" s="256">
        <f t="shared" si="594"/>
        <v>2.5160213944830502E-10</v>
      </c>
      <c r="AV1632" s="256">
        <f t="shared" si="595"/>
        <v>8.8273674753699995E-3</v>
      </c>
      <c r="AW1632" s="272">
        <v>7.6772814999999999E-8</v>
      </c>
      <c r="AX1632" s="272">
        <v>2.3168538999999999E-10</v>
      </c>
      <c r="AY1632" s="272">
        <v>6.3280950999999997E-15</v>
      </c>
      <c r="AZ1632" s="272">
        <v>5.1300721999999998E-12</v>
      </c>
      <c r="BA1632" s="272">
        <v>6.6642126E-13</v>
      </c>
      <c r="BB1632" s="272">
        <v>5.9323785000000002E-11</v>
      </c>
      <c r="BC1632" s="272">
        <v>1.0473527E-8</v>
      </c>
      <c r="BD1632" s="272">
        <v>8.5890426999999995E-12</v>
      </c>
      <c r="BE1632" s="272">
        <v>1.0901322E-11</v>
      </c>
      <c r="BF1632" s="272">
        <v>7.4810709999999997E-15</v>
      </c>
      <c r="BG1632" s="272">
        <v>3.8374264999999998E-17</v>
      </c>
      <c r="BH1632" s="272">
        <v>1.5853165000000001E-14</v>
      </c>
      <c r="BI1632" s="272">
        <v>9.1591425999999995E-16</v>
      </c>
      <c r="BJ1632" s="272">
        <v>6.9224868E-16</v>
      </c>
      <c r="BK1632" s="272">
        <v>7.9647813000000002E-11</v>
      </c>
      <c r="BL1632" s="272">
        <v>3.0537063999999997E-11</v>
      </c>
      <c r="BM1632" s="272">
        <v>3.9507588E-13</v>
      </c>
      <c r="BN1632" s="272">
        <v>7.0797536999999995E-7</v>
      </c>
      <c r="BO1632" s="273">
        <v>8.8266595000000003E-3</v>
      </c>
      <c r="BP1632" s="273">
        <v>0</v>
      </c>
      <c r="BQ1632" s="273">
        <v>0</v>
      </c>
      <c r="BR1632" s="273">
        <v>0</v>
      </c>
      <c r="BS1632"/>
      <c r="BT1632" s="274">
        <v>4.0092650999999999E-6</v>
      </c>
      <c r="BU1632" s="274">
        <v>9.4136362999999997E-8</v>
      </c>
      <c r="BV1632" s="274">
        <v>2.2716887999999998E-6</v>
      </c>
      <c r="BW1632" s="274">
        <v>4.9371207000000002E-9</v>
      </c>
      <c r="BX1632" s="274">
        <v>1.0483807E-7</v>
      </c>
      <c r="BY1632" s="274">
        <v>3.7211854000000002E-8</v>
      </c>
      <c r="BZ1632" s="274">
        <v>9.5970679E-12</v>
      </c>
      <c r="CA1632" s="274">
        <v>5.6985324000000001E-8</v>
      </c>
      <c r="CB1632" s="274">
        <v>9.8127781000000003E-9</v>
      </c>
      <c r="CC1632" s="274">
        <v>4.2206788000000004E-9</v>
      </c>
      <c r="CD1632" s="274">
        <v>5.0089929999999998E-9</v>
      </c>
      <c r="CE1632" s="274">
        <v>2.8721068000000001E-10</v>
      </c>
      <c r="CF1632" s="274">
        <v>8.8418206999999996E-11</v>
      </c>
      <c r="CG1632" s="274">
        <v>9.3718812E-8</v>
      </c>
      <c r="CH1632" s="274">
        <v>1.3228165E-6</v>
      </c>
      <c r="CI1632" s="274">
        <v>3.5046058999999999E-9</v>
      </c>
      <c r="CJ1632" s="121">
        <v>0</v>
      </c>
      <c r="CK1632"/>
      <c r="CL1632" s="322">
        <v>1.4669947000000001E-10</v>
      </c>
      <c r="CM1632" s="322">
        <v>8.0530486999999998E-2</v>
      </c>
      <c r="CN1632" s="322">
        <v>1.0802934000000001E-3</v>
      </c>
      <c r="CO1632" s="322">
        <v>7.3729120000000007E-5</v>
      </c>
      <c r="CP1632" s="322">
        <v>2.9757365E-6</v>
      </c>
      <c r="CQ1632" s="322">
        <v>1.3091019000000001E-10</v>
      </c>
      <c r="CR1632" s="322">
        <v>1.6776416999999999E-10</v>
      </c>
      <c r="CS1632" s="322">
        <v>3.7357120999999999E-6</v>
      </c>
      <c r="CT1632" s="322">
        <v>1.6287726999999999E-3</v>
      </c>
      <c r="CU1632" s="322">
        <v>0.15112656999999999</v>
      </c>
      <c r="CV1632" s="233"/>
      <c r="CW1632" s="214"/>
      <c r="CX1632" s="79" t="s">
        <v>815</v>
      </c>
      <c r="CY1632" s="210"/>
      <c r="CZ1632" s="210"/>
    </row>
    <row r="1633" spans="1:105" ht="14.4" customHeight="1">
      <c r="B1633" s="278" t="s">
        <v>2394</v>
      </c>
      <c r="C1633" s="277" t="s">
        <v>3705</v>
      </c>
      <c r="D1633" s="280"/>
      <c r="E1633" s="278"/>
      <c r="F1633"/>
      <c r="G1633" s="210"/>
      <c r="H1633" s="210"/>
      <c r="I1633" s="210"/>
      <c r="J1633" s="210"/>
      <c r="K1633" s="210"/>
      <c r="L1633" s="210"/>
      <c r="M1633" s="210"/>
      <c r="N1633" s="210"/>
      <c r="O1633" s="210"/>
      <c r="P1633" s="210"/>
      <c r="Q1633" s="210"/>
      <c r="R1633" s="210"/>
      <c r="S1633" s="210"/>
      <c r="T1633" s="210"/>
      <c r="U1633" s="210"/>
      <c r="V1633" s="210"/>
      <c r="W1633" s="210"/>
      <c r="X1633" s="210"/>
      <c r="Y1633" s="210"/>
      <c r="Z1633" s="210"/>
      <c r="AA1633" s="210"/>
      <c r="AB1633" s="210"/>
      <c r="AC1633" s="210"/>
      <c r="AD1633" s="210"/>
      <c r="AE1633" s="210"/>
      <c r="AF1633" s="210"/>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s="189"/>
      <c r="CW1633" s="215"/>
      <c r="CX1633" s="17"/>
      <c r="CY1633" s="210"/>
      <c r="CZ1633" s="210"/>
    </row>
    <row r="1634" spans="1:105" ht="14.4" customHeight="1">
      <c r="B1634" s="278" t="s">
        <v>2394</v>
      </c>
      <c r="C1634" s="277" t="s">
        <v>3706</v>
      </c>
      <c r="D1634" s="277" t="s">
        <v>705</v>
      </c>
      <c r="E1634" s="278"/>
      <c r="F1634"/>
      <c r="G1634" s="210"/>
      <c r="H1634" s="210"/>
      <c r="I1634" s="210"/>
      <c r="J1634" s="210"/>
      <c r="K1634" s="210"/>
      <c r="L1634" s="210"/>
      <c r="M1634" s="210"/>
      <c r="N1634" s="210"/>
      <c r="O1634" s="210"/>
      <c r="P1634" s="210"/>
      <c r="Q1634" s="210"/>
      <c r="R1634" s="210"/>
      <c r="S1634" s="210"/>
      <c r="T1634" s="210"/>
      <c r="U1634" s="210"/>
      <c r="V1634" s="210"/>
      <c r="W1634" s="210"/>
      <c r="X1634" s="210"/>
      <c r="Y1634" s="210"/>
      <c r="Z1634" s="210"/>
      <c r="AA1634" s="210"/>
      <c r="AB1634" s="210"/>
      <c r="AC1634" s="210"/>
      <c r="AD1634" s="210"/>
      <c r="AE1634" s="210"/>
      <c r="AF1634" s="210"/>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s="189"/>
      <c r="CW1634" s="215"/>
      <c r="CX1634" s="22"/>
      <c r="CY1634" s="210"/>
      <c r="CZ1634" s="210"/>
    </row>
    <row r="1635" spans="1:105" ht="14.4" customHeight="1">
      <c r="A1635" t="s">
        <v>2393</v>
      </c>
      <c r="B1635" s="168" t="s">
        <v>2394</v>
      </c>
      <c r="C1635" s="279" t="str">
        <f t="shared" si="581"/>
        <v>C.010.01.101</v>
      </c>
      <c r="D1635" s="14" t="s">
        <v>705</v>
      </c>
      <c r="E1635" s="311" t="s">
        <v>2395</v>
      </c>
      <c r="F1635" s="281" t="str">
        <f t="shared" si="582"/>
        <v>Air traffic continental (min weight/volume ratio 0,167 ton/m3) (tkm)</v>
      </c>
      <c r="G1635" s="319">
        <f t="shared" si="591"/>
        <v>0.38081331359690002</v>
      </c>
      <c r="H1635" s="319">
        <f t="shared" si="592"/>
        <v>3.2593018499999997E-3</v>
      </c>
      <c r="I1635" s="319">
        <f t="shared" si="588"/>
        <v>1.7295778772900002E-2</v>
      </c>
      <c r="J1635" s="319">
        <f t="shared" si="589"/>
        <v>0.17201877297400001</v>
      </c>
      <c r="K1635" s="319">
        <v>0.18823946</v>
      </c>
      <c r="L1635" s="319">
        <v>1.1118319E-2</v>
      </c>
      <c r="M1635" s="319">
        <v>3.0397364000000001E-3</v>
      </c>
      <c r="N1635" s="319">
        <v>2.6966951999999999E-3</v>
      </c>
      <c r="O1635" s="319">
        <v>4.0034315E-4</v>
      </c>
      <c r="P1635" s="319">
        <v>2.3350870000000002E-5</v>
      </c>
      <c r="Q1635" s="319">
        <v>1.3891262999999999E-4</v>
      </c>
      <c r="R1635" s="319">
        <v>3.1350723000000001E-3</v>
      </c>
      <c r="S1635" s="319">
        <v>7.8156214000000001E-5</v>
      </c>
      <c r="T1635" s="319">
        <v>0.1716</v>
      </c>
      <c r="U1635" s="319">
        <v>3.4061676000000002E-4</v>
      </c>
      <c r="V1635" s="319">
        <v>2.6510728999999999E-6</v>
      </c>
      <c r="W1635" s="319">
        <v>0</v>
      </c>
      <c r="X1635" s="319">
        <v>0</v>
      </c>
      <c r="Y1635" s="210"/>
      <c r="Z1635" s="320">
        <f t="shared" si="583"/>
        <v>1.4153342857142857</v>
      </c>
      <c r="AA1635" s="210"/>
      <c r="AB1635" s="321">
        <f t="shared" si="584"/>
        <v>0.18823946</v>
      </c>
      <c r="AC1635" s="321">
        <f t="shared" si="585"/>
        <v>2.0552429550000001E-2</v>
      </c>
      <c r="AD1635" s="321">
        <f t="shared" si="590"/>
        <v>0.1888931277</v>
      </c>
      <c r="AE1635" s="321">
        <f t="shared" si="586"/>
        <v>1.7295778772899999E-2</v>
      </c>
      <c r="AF1635" s="321">
        <f t="shared" si="587"/>
        <v>4.1877297399999999E-4</v>
      </c>
      <c r="AG1635"/>
      <c r="AH1635" s="121">
        <v>21.189509999999999</v>
      </c>
      <c r="AI1635" s="121">
        <v>21.118221999999999</v>
      </c>
      <c r="AJ1635" s="121">
        <v>4.6179062E-2</v>
      </c>
      <c r="AK1635" s="121">
        <v>0</v>
      </c>
      <c r="AL1635" s="121">
        <v>0</v>
      </c>
      <c r="AM1635" s="121">
        <v>1.0660014000000001E-2</v>
      </c>
      <c r="AN1635" s="121">
        <v>1.4448450999999999E-2</v>
      </c>
      <c r="AO1635"/>
      <c r="AP1635" s="282">
        <v>2.8636746000000001E-2</v>
      </c>
      <c r="AQ1635" s="282">
        <v>2.5985587000000001E-2</v>
      </c>
      <c r="AR1635" s="282">
        <v>1.1679039E-3</v>
      </c>
      <c r="AS1635" s="282">
        <v>1.4832553E-3</v>
      </c>
      <c r="AT1635" s="255">
        <f t="shared" ref="AT1635:AT1640" si="596">AW1635+AZ1635+BA1635+BB1635+BC1635+BK1635+BL1635+BP1635</f>
        <v>1.5578889309103997E-6</v>
      </c>
      <c r="AU1635" s="256">
        <f t="shared" ref="AU1635:AU1640" si="597">AX1635+AY1635+BD1635+BE1635+BF1635+BG1635+BH1635+BI1635+BJ1635+BM1635+BQ1635+BR1635</f>
        <v>4.3191710431680999E-9</v>
      </c>
      <c r="AV1635" s="256">
        <f t="shared" ref="AV1635:AV1640" si="598">BN1635+BO1635</f>
        <v>0.2077388272887</v>
      </c>
      <c r="AW1635" s="272">
        <v>1.3215697999999999E-6</v>
      </c>
      <c r="AX1635" s="272">
        <v>3.9878059E-9</v>
      </c>
      <c r="AY1635" s="272">
        <v>1.0893925E-13</v>
      </c>
      <c r="AZ1635" s="272">
        <v>1.6932208000000001E-11</v>
      </c>
      <c r="BA1635" s="272">
        <v>2.3765124000000001E-12</v>
      </c>
      <c r="BB1635" s="272">
        <v>4.0100855E-10</v>
      </c>
      <c r="BC1635" s="272">
        <v>2.3304670999999999E-7</v>
      </c>
      <c r="BD1635" s="272">
        <v>6.0001333E-11</v>
      </c>
      <c r="BE1635" s="272">
        <v>2.6646302999999998E-10</v>
      </c>
      <c r="BF1635" s="272">
        <v>2.3241838E-13</v>
      </c>
      <c r="BG1635" s="272">
        <v>1.8979590999999999E-15</v>
      </c>
      <c r="BH1635" s="272">
        <v>4.8166802000000003E-13</v>
      </c>
      <c r="BI1635" s="272">
        <v>4.1310438999999999E-14</v>
      </c>
      <c r="BJ1635" s="272">
        <v>1.1380392000000001E-13</v>
      </c>
      <c r="BK1635" s="272">
        <v>2.4007994E-10</v>
      </c>
      <c r="BL1635" s="272">
        <v>2.6120237000000002E-9</v>
      </c>
      <c r="BM1635" s="272">
        <v>3.9207421999999998E-12</v>
      </c>
      <c r="BN1635" s="272">
        <v>7.3972887000000004E-6</v>
      </c>
      <c r="BO1635" s="273">
        <v>0.20773142999999999</v>
      </c>
      <c r="BP1635" s="273">
        <v>0</v>
      </c>
      <c r="BQ1635" s="273">
        <v>0</v>
      </c>
      <c r="BR1635" s="273">
        <v>0</v>
      </c>
      <c r="BS1635"/>
      <c r="BT1635" s="274">
        <v>7.0726912000000002E-5</v>
      </c>
      <c r="BU1635" s="274">
        <v>1.9579464000000001E-6</v>
      </c>
      <c r="BV1635" s="274">
        <v>3.9463276E-5</v>
      </c>
      <c r="BW1635" s="274">
        <v>3.6732170999999999E-7</v>
      </c>
      <c r="BX1635" s="274">
        <v>1.7968537000000001E-6</v>
      </c>
      <c r="BY1635" s="274">
        <v>2.4175458999999998E-7</v>
      </c>
      <c r="BZ1635" s="274">
        <v>2.9116905000000001E-9</v>
      </c>
      <c r="CA1635" s="274">
        <v>3.6294371999999999E-7</v>
      </c>
      <c r="CB1635" s="274">
        <v>3.1335224000000001E-8</v>
      </c>
      <c r="CC1635" s="274">
        <v>9.1919296000000006E-8</v>
      </c>
      <c r="CD1635" s="274">
        <v>1.7076569E-8</v>
      </c>
      <c r="CE1635" s="274">
        <v>2.7616170000000001E-9</v>
      </c>
      <c r="CF1635" s="274">
        <v>2.3850174E-10</v>
      </c>
      <c r="CG1635" s="274">
        <v>8.5466056000000002E-7</v>
      </c>
      <c r="CH1635" s="274">
        <v>2.5484054E-5</v>
      </c>
      <c r="CI1635" s="274">
        <v>5.1857982000000001E-8</v>
      </c>
      <c r="CJ1635" s="121">
        <v>0</v>
      </c>
      <c r="CK1635"/>
      <c r="CL1635" s="322">
        <v>3.9570868999999998E-10</v>
      </c>
      <c r="CM1635" s="322">
        <v>1.4086023000000001</v>
      </c>
      <c r="CN1635" s="322">
        <v>6.9143492000000003E-3</v>
      </c>
      <c r="CO1635" s="322">
        <v>1.3989544999999999E-3</v>
      </c>
      <c r="CP1635" s="322">
        <v>2.4982572E-5</v>
      </c>
      <c r="CQ1635" s="322">
        <v>9.0457789E-10</v>
      </c>
      <c r="CR1635" s="322">
        <v>5.3949997000000004E-9</v>
      </c>
      <c r="CS1635" s="322">
        <v>8.0834463999999995E-5</v>
      </c>
      <c r="CT1635" s="322">
        <v>3.0441289E-2</v>
      </c>
      <c r="CU1635" s="322">
        <v>2.8600283000000002</v>
      </c>
      <c r="CV1635" s="233"/>
      <c r="CW1635" s="214"/>
      <c r="CX1635" s="18" t="s">
        <v>983</v>
      </c>
      <c r="CY1635" s="210"/>
      <c r="CZ1635" s="210"/>
    </row>
    <row r="1636" spans="1:105" ht="14.4" customHeight="1">
      <c r="A1636" t="s">
        <v>2396</v>
      </c>
      <c r="B1636" s="168" t="s">
        <v>2394</v>
      </c>
      <c r="C1636" s="279" t="str">
        <f t="shared" si="581"/>
        <v>C.010.01.102</v>
      </c>
      <c r="D1636" s="14" t="s">
        <v>705</v>
      </c>
      <c r="E1636" s="311" t="s">
        <v>2395</v>
      </c>
      <c r="F1636" s="281" t="str">
        <f t="shared" si="582"/>
        <v>Air traffic intercontinental (min weight/volume ratio 0,167 ton/m3) (tkm)</v>
      </c>
      <c r="G1636" s="319">
        <f t="shared" si="591"/>
        <v>0.16963047733510001</v>
      </c>
      <c r="H1636" s="319">
        <f t="shared" si="592"/>
        <v>1.3308816466999999E-3</v>
      </c>
      <c r="I1636" s="319">
        <f t="shared" si="588"/>
        <v>2.1194149721399998E-2</v>
      </c>
      <c r="J1636" s="319">
        <f t="shared" si="589"/>
        <v>7.0240998966999993E-2</v>
      </c>
      <c r="K1636" s="319">
        <v>7.6864447000000002E-2</v>
      </c>
      <c r="L1636" s="319">
        <v>1.8671686999999999E-2</v>
      </c>
      <c r="M1636" s="319">
        <v>1.2412256999999999E-3</v>
      </c>
      <c r="N1636" s="319">
        <v>1.1011505999999999E-3</v>
      </c>
      <c r="O1636" s="319">
        <v>1.6347344999999999E-4</v>
      </c>
      <c r="P1636" s="319">
        <v>9.5349386999999993E-6</v>
      </c>
      <c r="Q1636" s="319">
        <v>5.6722658000000003E-5</v>
      </c>
      <c r="R1636" s="319">
        <v>1.2801545000000001E-3</v>
      </c>
      <c r="S1636" s="319">
        <v>3.1913786999999997E-5</v>
      </c>
      <c r="T1636" s="319">
        <v>7.0069999999999993E-2</v>
      </c>
      <c r="U1636" s="319">
        <v>1.3908518000000001E-4</v>
      </c>
      <c r="V1636" s="319">
        <v>1.0825213999999999E-6</v>
      </c>
      <c r="W1636" s="319">
        <v>0</v>
      </c>
      <c r="X1636" s="319">
        <v>0</v>
      </c>
      <c r="Y1636" s="210"/>
      <c r="Z1636" s="320">
        <f t="shared" si="583"/>
        <v>0.57792817293233079</v>
      </c>
      <c r="AA1636" s="210"/>
      <c r="AB1636" s="321">
        <f t="shared" si="584"/>
        <v>7.6864447000000002E-2</v>
      </c>
      <c r="AC1636" s="321">
        <f t="shared" si="585"/>
        <v>2.2523948846700004E-2</v>
      </c>
      <c r="AD1636" s="321">
        <f t="shared" si="590"/>
        <v>9.1263067199999992E-2</v>
      </c>
      <c r="AE1636" s="321">
        <f t="shared" si="586"/>
        <v>2.1194149721399998E-2</v>
      </c>
      <c r="AF1636" s="321">
        <f t="shared" si="587"/>
        <v>1.7099896700000002E-4</v>
      </c>
      <c r="AG1636"/>
      <c r="AH1636" s="121">
        <v>8.6523830999999998</v>
      </c>
      <c r="AI1636" s="121">
        <v>8.6232740000000003</v>
      </c>
      <c r="AJ1636" s="121">
        <v>1.885645E-2</v>
      </c>
      <c r="AK1636" s="121">
        <v>0</v>
      </c>
      <c r="AL1636" s="121">
        <v>0</v>
      </c>
      <c r="AM1636" s="121">
        <v>4.3528391000000003E-3</v>
      </c>
      <c r="AN1636" s="121">
        <v>5.8997842E-3</v>
      </c>
      <c r="AO1636"/>
      <c r="AP1636" s="282">
        <v>1.6055017000000001E-2</v>
      </c>
      <c r="AQ1636" s="282">
        <v>1.4891623999999999E-2</v>
      </c>
      <c r="AR1636" s="282">
        <v>5.5772999999999999E-4</v>
      </c>
      <c r="AS1636" s="282">
        <v>6.0566256000000001E-4</v>
      </c>
      <c r="AT1636" s="255">
        <f t="shared" si="596"/>
        <v>8.9278323859533999E-7</v>
      </c>
      <c r="AU1636" s="256">
        <f t="shared" si="597"/>
        <v>2.0626109758739801E-9</v>
      </c>
      <c r="AV1636" s="256">
        <f t="shared" si="598"/>
        <v>8.4826689559499999E-2</v>
      </c>
      <c r="AW1636" s="272">
        <v>5.3964097999999999E-7</v>
      </c>
      <c r="AX1636" s="272">
        <v>1.6283540999999999E-9</v>
      </c>
      <c r="AY1636" s="272">
        <v>4.4483526E-14</v>
      </c>
      <c r="AZ1636" s="272">
        <v>6.9139851000000001E-12</v>
      </c>
      <c r="BA1636" s="272">
        <v>9.7040923999999999E-13</v>
      </c>
      <c r="BB1636" s="272">
        <v>1.6374516E-10</v>
      </c>
      <c r="BC1636" s="272">
        <v>3.5180601999999999E-7</v>
      </c>
      <c r="BD1636" s="272">
        <v>2.4500544E-11</v>
      </c>
      <c r="BE1636" s="272">
        <v>4.0775517999999998E-10</v>
      </c>
      <c r="BF1636" s="272">
        <v>9.4904173999999998E-14</v>
      </c>
      <c r="BG1636" s="272">
        <v>7.7499997999999998E-16</v>
      </c>
      <c r="BH1636" s="272">
        <v>1.9668110999999999E-13</v>
      </c>
      <c r="BI1636" s="272">
        <v>1.6868429E-14</v>
      </c>
      <c r="BJ1636" s="272">
        <v>4.6469935000000002E-14</v>
      </c>
      <c r="BK1636" s="272">
        <v>9.8032641000000002E-11</v>
      </c>
      <c r="BL1636" s="272">
        <v>1.0665763999999999E-9</v>
      </c>
      <c r="BM1636" s="272">
        <v>1.6009697E-12</v>
      </c>
      <c r="BN1636" s="272">
        <v>3.0205595E-6</v>
      </c>
      <c r="BO1636" s="273">
        <v>8.4823669000000004E-2</v>
      </c>
      <c r="BP1636" s="273">
        <v>0</v>
      </c>
      <c r="BQ1636" s="273">
        <v>0</v>
      </c>
      <c r="BR1636" s="273">
        <v>0</v>
      </c>
      <c r="BS1636"/>
      <c r="BT1636" s="274">
        <v>3.2772749E-5</v>
      </c>
      <c r="BU1636" s="274">
        <v>2.8605425999999999E-6</v>
      </c>
      <c r="BV1636" s="274">
        <v>1.6114171E-5</v>
      </c>
      <c r="BW1636" s="274">
        <v>1.4998970000000001E-7</v>
      </c>
      <c r="BX1636" s="274">
        <v>2.4314712000000001E-6</v>
      </c>
      <c r="BY1636" s="274">
        <v>9.8716456999999999E-8</v>
      </c>
      <c r="BZ1636" s="274">
        <v>1.1889402999999999E-9</v>
      </c>
      <c r="CA1636" s="274">
        <v>1.4820202000000001E-7</v>
      </c>
      <c r="CB1636" s="274">
        <v>1.2795216000000001E-8</v>
      </c>
      <c r="CC1636" s="274">
        <v>3.7533713000000002E-8</v>
      </c>
      <c r="CD1636" s="274">
        <v>6.9729324999999998E-9</v>
      </c>
      <c r="CE1636" s="274">
        <v>1.1276602999999999E-9</v>
      </c>
      <c r="CF1636" s="274">
        <v>9.738821E-11</v>
      </c>
      <c r="CG1636" s="274">
        <v>4.8277551999999999E-7</v>
      </c>
      <c r="CH1636" s="274">
        <v>1.0405989E-5</v>
      </c>
      <c r="CI1636" s="274">
        <v>2.1175343E-8</v>
      </c>
      <c r="CJ1636" s="121">
        <v>0</v>
      </c>
      <c r="CK1636"/>
      <c r="CL1636" s="322">
        <v>1.6158105E-10</v>
      </c>
      <c r="CM1636" s="322">
        <v>0.57517927999999996</v>
      </c>
      <c r="CN1636" s="322">
        <v>2.8233593000000002E-3</v>
      </c>
      <c r="CO1636" s="322">
        <v>1.9813786E-3</v>
      </c>
      <c r="CP1636" s="322">
        <v>1.0201217E-5</v>
      </c>
      <c r="CQ1636" s="322">
        <v>3.6936931000000002E-10</v>
      </c>
      <c r="CR1636" s="322">
        <v>2.2029581999999999E-9</v>
      </c>
      <c r="CS1636" s="322">
        <v>1.1918254E-4</v>
      </c>
      <c r="CT1636" s="322">
        <v>1.2430193000000001E-2</v>
      </c>
      <c r="CU1636" s="322">
        <v>1.1678449</v>
      </c>
      <c r="CV1636" s="233"/>
      <c r="CW1636" s="214"/>
      <c r="CX1636" s="18" t="s">
        <v>984</v>
      </c>
      <c r="CY1636" s="210"/>
      <c r="CZ1636" s="210"/>
    </row>
    <row r="1637" spans="1:105" ht="14.4" customHeight="1">
      <c r="A1637" t="s">
        <v>3250</v>
      </c>
      <c r="B1637" s="168" t="s">
        <v>2394</v>
      </c>
      <c r="C1637" s="279" t="str">
        <f t="shared" si="581"/>
        <v>C.010.01.103</v>
      </c>
      <c r="D1637" s="14" t="s">
        <v>705</v>
      </c>
      <c r="E1637" s="311" t="s">
        <v>2803</v>
      </c>
      <c r="F1637" s="281" t="str">
        <f t="shared" si="582"/>
        <v>Air traffic continental (max weight/volume ratio 0,167 ton/m3) (m3km)</v>
      </c>
      <c r="G1637" s="319">
        <f t="shared" si="591"/>
        <v>6.3645679356649998E-2</v>
      </c>
      <c r="H1637" s="319">
        <f t="shared" si="592"/>
        <v>5.4473012739999994E-4</v>
      </c>
      <c r="I1637" s="319">
        <f t="shared" si="588"/>
        <v>2.89065931625E-3</v>
      </c>
      <c r="J1637" s="319">
        <f t="shared" si="589"/>
        <v>2.8749655913000001E-2</v>
      </c>
      <c r="K1637" s="319">
        <v>3.1460634000000001E-2</v>
      </c>
      <c r="L1637" s="319">
        <v>1.8582148E-3</v>
      </c>
      <c r="M1637" s="319">
        <v>5.0803393000000004E-4</v>
      </c>
      <c r="N1637" s="319">
        <v>4.5070115999999998E-4</v>
      </c>
      <c r="O1637" s="319">
        <v>6.6909719000000006E-5</v>
      </c>
      <c r="P1637" s="319">
        <v>3.9026524E-6</v>
      </c>
      <c r="Q1637" s="319">
        <v>2.3216596E-5</v>
      </c>
      <c r="R1637" s="319">
        <v>5.2396750999999999E-4</v>
      </c>
      <c r="S1637" s="319">
        <v>1.306232E-5</v>
      </c>
      <c r="T1637" s="319">
        <v>2.8679665999999999E-2</v>
      </c>
      <c r="U1637" s="319">
        <v>5.6927593000000001E-5</v>
      </c>
      <c r="V1637" s="319">
        <v>4.4307625000000002E-7</v>
      </c>
      <c r="W1637" s="319">
        <v>0</v>
      </c>
      <c r="X1637" s="319">
        <v>0</v>
      </c>
      <c r="Y1637" s="210"/>
      <c r="Z1637" s="320">
        <f t="shared" si="583"/>
        <v>0.23654612030075187</v>
      </c>
      <c r="AA1637" s="210"/>
      <c r="AB1637" s="321">
        <f t="shared" si="584"/>
        <v>3.1460634000000001E-2</v>
      </c>
      <c r="AC1637" s="321">
        <f t="shared" si="585"/>
        <v>3.4349463674000001E-3</v>
      </c>
      <c r="AD1637" s="321">
        <f t="shared" si="590"/>
        <v>3.156988224E-2</v>
      </c>
      <c r="AE1637" s="321">
        <f t="shared" si="586"/>
        <v>2.89065931625E-3</v>
      </c>
      <c r="AF1637" s="321">
        <f t="shared" si="587"/>
        <v>6.9989912999999994E-5</v>
      </c>
      <c r="AG1637"/>
      <c r="AH1637" s="121">
        <v>3.5414222</v>
      </c>
      <c r="AI1637" s="121">
        <v>3.5295079</v>
      </c>
      <c r="AJ1637" s="121">
        <v>7.7179490999999996E-3</v>
      </c>
      <c r="AK1637" s="121">
        <v>0</v>
      </c>
      <c r="AL1637" s="121">
        <v>0</v>
      </c>
      <c r="AM1637" s="121">
        <v>1.7816179E-3</v>
      </c>
      <c r="AN1637" s="121">
        <v>2.4147829000000002E-3</v>
      </c>
      <c r="AO1637"/>
      <c r="AP1637" s="282">
        <v>4.7860856E-3</v>
      </c>
      <c r="AQ1637" s="282">
        <v>4.3429949999999997E-3</v>
      </c>
      <c r="AR1637" s="282">
        <v>1.9519283999999999E-4</v>
      </c>
      <c r="AS1637" s="282">
        <v>2.4789780999999998E-4</v>
      </c>
      <c r="AT1637" s="255">
        <f t="shared" si="596"/>
        <v>2.6037140472331003E-7</v>
      </c>
      <c r="AU1637" s="256">
        <f t="shared" si="597"/>
        <v>7.2186703089734995E-10</v>
      </c>
      <c r="AV1637" s="256">
        <f t="shared" si="598"/>
        <v>3.47195813157E-2</v>
      </c>
      <c r="AW1637" s="272">
        <v>2.2087517000000001E-7</v>
      </c>
      <c r="AX1637" s="272">
        <v>6.6648566999999999E-10</v>
      </c>
      <c r="AY1637" s="272">
        <v>1.8207117E-14</v>
      </c>
      <c r="AZ1637" s="272">
        <v>2.8298956000000002E-12</v>
      </c>
      <c r="BA1637" s="272">
        <v>3.9718870999999999E-13</v>
      </c>
      <c r="BB1637" s="272">
        <v>6.7020927999999998E-11</v>
      </c>
      <c r="BC1637" s="272">
        <v>3.8949312E-8</v>
      </c>
      <c r="BD1637" s="272">
        <v>1.0028078E-11</v>
      </c>
      <c r="BE1637" s="272">
        <v>4.4534211000000001E-11</v>
      </c>
      <c r="BF1637" s="272">
        <v>3.8844297999999998E-14</v>
      </c>
      <c r="BG1637" s="272">
        <v>3.1720765000000001E-16</v>
      </c>
      <c r="BH1637" s="272">
        <v>8.0501619000000003E-14</v>
      </c>
      <c r="BI1637" s="272">
        <v>6.9042516999999998E-15</v>
      </c>
      <c r="BJ1637" s="272">
        <v>1.9020154000000001E-14</v>
      </c>
      <c r="BK1637" s="272">
        <v>4.0124781E-11</v>
      </c>
      <c r="BL1637" s="272">
        <v>4.3654993000000001E-10</v>
      </c>
      <c r="BM1637" s="272">
        <v>6.5527725000000004E-13</v>
      </c>
      <c r="BN1637" s="272">
        <v>1.2363156999999999E-6</v>
      </c>
      <c r="BO1637" s="273">
        <v>3.4718344999999998E-2</v>
      </c>
      <c r="BP1637" s="273">
        <v>0</v>
      </c>
      <c r="BQ1637" s="273">
        <v>0</v>
      </c>
      <c r="BR1637" s="273">
        <v>0</v>
      </c>
      <c r="BS1637"/>
      <c r="BT1637" s="274">
        <v>1.1820653999999999E-5</v>
      </c>
      <c r="BU1637" s="274">
        <v>3.2723339000000001E-7</v>
      </c>
      <c r="BV1637" s="274">
        <v>6.5955335999999997E-6</v>
      </c>
      <c r="BW1637" s="274">
        <v>6.1390815000000001E-8</v>
      </c>
      <c r="BX1637" s="274">
        <v>3.0030981000000002E-7</v>
      </c>
      <c r="BY1637" s="274">
        <v>4.0404666000000003E-8</v>
      </c>
      <c r="BZ1637" s="274">
        <v>4.8663351999999997E-10</v>
      </c>
      <c r="CA1637" s="274">
        <v>6.0659118000000005E-8</v>
      </c>
      <c r="CB1637" s="274">
        <v>5.2370846999999997E-9</v>
      </c>
      <c r="CC1637" s="274">
        <v>1.5362556000000001E-8</v>
      </c>
      <c r="CD1637" s="274">
        <v>2.8540228000000001E-9</v>
      </c>
      <c r="CE1637" s="274">
        <v>4.6155159000000002E-10</v>
      </c>
      <c r="CF1637" s="274">
        <v>3.9861015000000003E-11</v>
      </c>
      <c r="CG1637" s="274">
        <v>1.4284020999999999E-7</v>
      </c>
      <c r="CH1637" s="274">
        <v>4.2591733999999999E-6</v>
      </c>
      <c r="CI1637" s="274">
        <v>8.6670722000000006E-9</v>
      </c>
      <c r="CJ1637" s="121">
        <v>0</v>
      </c>
      <c r="CK1637"/>
      <c r="CL1637" s="322">
        <v>6.6135158E-11</v>
      </c>
      <c r="CM1637" s="322">
        <v>0.23542099999999999</v>
      </c>
      <c r="CN1637" s="322">
        <v>1.1556015E-3</v>
      </c>
      <c r="CO1637" s="322">
        <v>2.3380855000000001E-4</v>
      </c>
      <c r="CP1637" s="322">
        <v>4.1753602000000003E-6</v>
      </c>
      <c r="CQ1637" s="322">
        <v>1.5118293000000001E-10</v>
      </c>
      <c r="CR1637" s="322">
        <v>9.0167125000000004E-10</v>
      </c>
      <c r="CS1637" s="322">
        <v>1.3509938E-5</v>
      </c>
      <c r="CT1637" s="322">
        <v>5.0876806E-3</v>
      </c>
      <c r="CU1637" s="322">
        <v>0.47799914999999998</v>
      </c>
      <c r="CV1637" s="233"/>
      <c r="CW1637" s="214"/>
      <c r="CX1637" s="18" t="s">
        <v>983</v>
      </c>
      <c r="CY1637" s="5"/>
      <c r="CZ1637" s="5"/>
    </row>
    <row r="1638" spans="1:105" ht="14.4" customHeight="1">
      <c r="A1638" t="s">
        <v>3251</v>
      </c>
      <c r="B1638" s="168" t="s">
        <v>2394</v>
      </c>
      <c r="C1638" s="279" t="str">
        <f t="shared" si="581"/>
        <v>C.010.01.104</v>
      </c>
      <c r="D1638" s="14" t="s">
        <v>705</v>
      </c>
      <c r="E1638" s="311" t="s">
        <v>2803</v>
      </c>
      <c r="F1638" s="281" t="str">
        <f t="shared" si="582"/>
        <v>Air traffic intercontinental (max weight/volume ratio 0,167 ton/m3) (m3km)</v>
      </c>
      <c r="G1638" s="319">
        <f t="shared" si="591"/>
        <v>2.8350498388400001E-2</v>
      </c>
      <c r="H1638" s="319">
        <f t="shared" si="592"/>
        <v>2.2243146099999999E-4</v>
      </c>
      <c r="I1638" s="319">
        <f t="shared" si="588"/>
        <v>3.5421977128E-3</v>
      </c>
      <c r="J1638" s="319">
        <f t="shared" si="589"/>
        <v>1.17394432146E-2</v>
      </c>
      <c r="K1638" s="319">
        <v>1.2846425999999999E-2</v>
      </c>
      <c r="L1638" s="319">
        <v>3.1206162000000002E-3</v>
      </c>
      <c r="M1638" s="319">
        <v>2.0744719000000001E-4</v>
      </c>
      <c r="N1638" s="319">
        <v>1.8403629999999999E-4</v>
      </c>
      <c r="O1638" s="319">
        <v>2.7321467999999998E-5</v>
      </c>
      <c r="P1638" s="319">
        <v>1.5935831E-6</v>
      </c>
      <c r="Q1638" s="319">
        <v>9.4801099E-6</v>
      </c>
      <c r="R1638" s="319">
        <v>2.1395339999999999E-4</v>
      </c>
      <c r="S1638" s="319">
        <v>5.3337805999999996E-6</v>
      </c>
      <c r="T1638" s="319">
        <v>1.1710864E-2</v>
      </c>
      <c r="U1638" s="319">
        <v>2.3245433999999999E-5</v>
      </c>
      <c r="V1638" s="319">
        <v>1.809228E-7</v>
      </c>
      <c r="W1638" s="319">
        <v>0</v>
      </c>
      <c r="X1638" s="319">
        <v>0</v>
      </c>
      <c r="Y1638" s="210"/>
      <c r="Z1638" s="320">
        <f t="shared" si="583"/>
        <v>9.6589669172932324E-2</v>
      </c>
      <c r="AA1638" s="210"/>
      <c r="AB1638" s="321">
        <f t="shared" si="584"/>
        <v>1.2846425999999999E-2</v>
      </c>
      <c r="AC1638" s="321">
        <f t="shared" si="585"/>
        <v>3.7644482510000004E-3</v>
      </c>
      <c r="AD1638" s="321">
        <f t="shared" si="590"/>
        <v>1.5252880789999999E-2</v>
      </c>
      <c r="AE1638" s="321">
        <f t="shared" si="586"/>
        <v>3.5421977128E-3</v>
      </c>
      <c r="AF1638" s="321">
        <f t="shared" si="587"/>
        <v>2.85792146E-5</v>
      </c>
      <c r="AG1638"/>
      <c r="AH1638" s="121">
        <v>1.4460807</v>
      </c>
      <c r="AI1638" s="121">
        <v>1.4412157000000001</v>
      </c>
      <c r="AJ1638" s="121">
        <v>3.1514959000000001E-3</v>
      </c>
      <c r="AK1638" s="121">
        <v>0</v>
      </c>
      <c r="AL1638" s="121">
        <v>0</v>
      </c>
      <c r="AM1638" s="274">
        <v>7.2749399000000001E-4</v>
      </c>
      <c r="AN1638" s="121">
        <v>9.8603634999999993E-4</v>
      </c>
      <c r="AO1638"/>
      <c r="AP1638" s="282">
        <v>2.6832898E-3</v>
      </c>
      <c r="AQ1638" s="282">
        <v>2.4888508999999998E-3</v>
      </c>
      <c r="AR1638" s="283">
        <v>9.3213927999999995E-5</v>
      </c>
      <c r="AS1638" s="283">
        <v>1.0122494E-4</v>
      </c>
      <c r="AT1638" s="255">
        <f t="shared" si="596"/>
        <v>1.4921168278009001E-7</v>
      </c>
      <c r="AU1638" s="256">
        <f t="shared" si="597"/>
        <v>3.4472606085516003E-10</v>
      </c>
      <c r="AV1638" s="256">
        <f t="shared" si="598"/>
        <v>1.417716282889E-2</v>
      </c>
      <c r="AW1638" s="272">
        <v>9.0190693000000001E-8</v>
      </c>
      <c r="AX1638" s="272">
        <v>2.7214831000000001E-10</v>
      </c>
      <c r="AY1638" s="272">
        <v>7.4345726E-15</v>
      </c>
      <c r="AZ1638" s="272">
        <v>1.1555406999999999E-12</v>
      </c>
      <c r="BA1638" s="272">
        <v>1.6218539E-13</v>
      </c>
      <c r="BB1638" s="272">
        <v>2.7366879E-11</v>
      </c>
      <c r="BC1638" s="272">
        <v>5.8797663000000003E-8</v>
      </c>
      <c r="BD1638" s="272">
        <v>4.0947984999999998E-12</v>
      </c>
      <c r="BE1638" s="272">
        <v>6.8148498000000004E-11</v>
      </c>
      <c r="BF1638" s="272">
        <v>1.5861422000000001E-14</v>
      </c>
      <c r="BG1638" s="272">
        <v>1.2952646E-16</v>
      </c>
      <c r="BH1638" s="272">
        <v>3.2871494999999999E-14</v>
      </c>
      <c r="BI1638" s="272">
        <v>2.8192360999999999E-15</v>
      </c>
      <c r="BJ1638" s="272">
        <v>7.766563E-15</v>
      </c>
      <c r="BK1638" s="272">
        <v>1.6384285000000001E-11</v>
      </c>
      <c r="BL1638" s="272">
        <v>1.7825789E-10</v>
      </c>
      <c r="BM1638" s="272">
        <v>2.6757153999999999E-13</v>
      </c>
      <c r="BN1638" s="272">
        <v>5.0482889E-7</v>
      </c>
      <c r="BO1638" s="273">
        <v>1.4176658E-2</v>
      </c>
      <c r="BP1638" s="273">
        <v>0</v>
      </c>
      <c r="BQ1638" s="273">
        <v>0</v>
      </c>
      <c r="BR1638" s="273">
        <v>0</v>
      </c>
      <c r="BS1638"/>
      <c r="BT1638" s="274">
        <v>5.4773395999999997E-6</v>
      </c>
      <c r="BU1638" s="274">
        <v>4.7808511000000001E-7</v>
      </c>
      <c r="BV1638" s="274">
        <v>2.6931762E-6</v>
      </c>
      <c r="BW1638" s="274">
        <v>2.5067916E-8</v>
      </c>
      <c r="BX1638" s="274">
        <v>4.0637401999999998E-7</v>
      </c>
      <c r="BY1638" s="274">
        <v>1.6498572E-8</v>
      </c>
      <c r="BZ1638" s="274">
        <v>1.9870869000000001E-10</v>
      </c>
      <c r="CA1638" s="274">
        <v>2.476914E-8</v>
      </c>
      <c r="CB1638" s="274">
        <v>2.1384762999999999E-9</v>
      </c>
      <c r="CC1638" s="274">
        <v>6.2730439000000001E-9</v>
      </c>
      <c r="CD1638" s="274">
        <v>1.1653926E-9</v>
      </c>
      <c r="CE1638" s="274">
        <v>1.8846689999999999E-10</v>
      </c>
      <c r="CF1638" s="274">
        <v>1.6276581000000001E-11</v>
      </c>
      <c r="CG1638" s="274">
        <v>8.0686716000000002E-8</v>
      </c>
      <c r="CH1638" s="274">
        <v>1.7391624999999999E-6</v>
      </c>
      <c r="CI1638" s="274">
        <v>3.5390544999999999E-9</v>
      </c>
      <c r="CJ1638" s="121">
        <v>0</v>
      </c>
      <c r="CK1638"/>
      <c r="CL1638" s="322">
        <v>2.7005189000000001E-11</v>
      </c>
      <c r="CM1638" s="322">
        <v>9.6130241000000005E-2</v>
      </c>
      <c r="CN1638" s="322">
        <v>4.7187063000000002E-4</v>
      </c>
      <c r="CO1638" s="322">
        <v>3.3114963000000001E-4</v>
      </c>
      <c r="CP1638" s="322">
        <v>1.7049387E-6</v>
      </c>
      <c r="CQ1638" s="322">
        <v>6.1733031999999995E-11</v>
      </c>
      <c r="CR1638" s="322">
        <v>3.6818242999999998E-10</v>
      </c>
      <c r="CS1638" s="322">
        <v>1.9919088000000001E-5</v>
      </c>
      <c r="CT1638" s="322">
        <v>2.0774696E-3</v>
      </c>
      <c r="CU1638" s="322">
        <v>0.19518299</v>
      </c>
      <c r="CV1638" s="233"/>
      <c r="CW1638" s="214"/>
      <c r="CX1638" s="18" t="s">
        <v>984</v>
      </c>
      <c r="CY1638" s="201"/>
      <c r="CZ1638" s="201"/>
      <c r="DA1638" s="201"/>
    </row>
    <row r="1639" spans="1:105" ht="14.4" customHeight="1">
      <c r="A1639" t="s">
        <v>8662</v>
      </c>
      <c r="B1639" s="168" t="s">
        <v>2394</v>
      </c>
      <c r="C1639" s="279" t="str">
        <f t="shared" si="581"/>
        <v>C.010.01.105</v>
      </c>
      <c r="D1639" s="14" t="s">
        <v>705</v>
      </c>
      <c r="E1639" s="311" t="s">
        <v>8663</v>
      </c>
      <c r="F1639" s="281" t="str">
        <f t="shared" si="582"/>
        <v>Air passenger continental</v>
      </c>
      <c r="G1639" s="319">
        <f t="shared" si="591"/>
        <v>3.8081331359690003E-2</v>
      </c>
      <c r="H1639" s="319">
        <f t="shared" si="592"/>
        <v>3.2593018499999996E-4</v>
      </c>
      <c r="I1639" s="319">
        <f t="shared" si="588"/>
        <v>1.7295778772899999E-3</v>
      </c>
      <c r="J1639" s="319">
        <f t="shared" si="589"/>
        <v>1.7201877297400001E-2</v>
      </c>
      <c r="K1639" s="319">
        <v>1.8823946000000001E-2</v>
      </c>
      <c r="L1639" s="319">
        <v>1.1118319000000001E-3</v>
      </c>
      <c r="M1639" s="319">
        <v>3.0397364000000002E-4</v>
      </c>
      <c r="N1639" s="319">
        <v>2.6966951999999998E-4</v>
      </c>
      <c r="O1639" s="319">
        <v>4.0034314999999998E-5</v>
      </c>
      <c r="P1639" s="319">
        <v>2.3350870000000002E-6</v>
      </c>
      <c r="Q1639" s="319">
        <v>1.3891263000000001E-5</v>
      </c>
      <c r="R1639" s="319">
        <v>3.1350722999999998E-4</v>
      </c>
      <c r="S1639" s="319">
        <v>7.8156214000000007E-6</v>
      </c>
      <c r="T1639" s="319">
        <v>1.7160000000000002E-2</v>
      </c>
      <c r="U1639" s="319">
        <v>3.4061676000000001E-5</v>
      </c>
      <c r="V1639" s="319">
        <v>2.6510728999999999E-7</v>
      </c>
      <c r="W1639" s="319">
        <v>0</v>
      </c>
      <c r="X1639" s="319">
        <v>0</v>
      </c>
      <c r="Y1639" s="210"/>
      <c r="Z1639" s="320">
        <f t="shared" si="583"/>
        <v>0.14153342857142856</v>
      </c>
      <c r="AA1639" s="210"/>
      <c r="AB1639" s="321">
        <f t="shared" si="584"/>
        <v>1.8823946000000001E-2</v>
      </c>
      <c r="AC1639" s="321">
        <f t="shared" si="585"/>
        <v>2.0552429550000002E-3</v>
      </c>
      <c r="AD1639" s="321">
        <f t="shared" si="590"/>
        <v>1.888931277E-2</v>
      </c>
      <c r="AE1639" s="321">
        <f t="shared" si="586"/>
        <v>1.7295778772899999E-3</v>
      </c>
      <c r="AF1639" s="321">
        <f t="shared" si="587"/>
        <v>4.1877297400000005E-5</v>
      </c>
      <c r="AG1639"/>
      <c r="AH1639" s="121">
        <v>2.118951</v>
      </c>
      <c r="AI1639" s="121">
        <v>2.1118222000000002</v>
      </c>
      <c r="AJ1639" s="121">
        <v>4.6179061999999998E-3</v>
      </c>
      <c r="AK1639" s="121">
        <v>0</v>
      </c>
      <c r="AL1639" s="121">
        <v>0</v>
      </c>
      <c r="AM1639" s="274">
        <v>1.0660013999999999E-3</v>
      </c>
      <c r="AN1639" s="121">
        <v>1.4448451E-3</v>
      </c>
      <c r="AO1639"/>
      <c r="AP1639" s="282">
        <v>2.8636745999999999E-3</v>
      </c>
      <c r="AQ1639" s="282">
        <v>2.5985587000000002E-3</v>
      </c>
      <c r="AR1639" s="283">
        <v>1.1679039E-4</v>
      </c>
      <c r="AS1639" s="283">
        <v>1.4832553000000001E-4</v>
      </c>
      <c r="AT1639" s="255">
        <f t="shared" si="596"/>
        <v>1.5578889309103998E-7</v>
      </c>
      <c r="AU1639" s="256">
        <f t="shared" si="597"/>
        <v>4.3191710431680994E-10</v>
      </c>
      <c r="AV1639" s="256">
        <f t="shared" si="598"/>
        <v>2.077388272887E-2</v>
      </c>
      <c r="AW1639" s="272">
        <v>1.3215697999999999E-7</v>
      </c>
      <c r="AX1639" s="272">
        <v>3.9878058999999998E-10</v>
      </c>
      <c r="AY1639" s="272">
        <v>1.0893925E-14</v>
      </c>
      <c r="AZ1639" s="272">
        <v>1.6932208E-12</v>
      </c>
      <c r="BA1639" s="272">
        <v>2.3765123999999998E-13</v>
      </c>
      <c r="BB1639" s="272">
        <v>4.0100854999999998E-11</v>
      </c>
      <c r="BC1639" s="272">
        <v>2.3304671E-8</v>
      </c>
      <c r="BD1639" s="272">
        <v>6.0001332999999997E-12</v>
      </c>
      <c r="BE1639" s="272">
        <v>2.6646303000000001E-11</v>
      </c>
      <c r="BF1639" s="272">
        <v>2.3241838000000001E-14</v>
      </c>
      <c r="BG1639" s="272">
        <v>1.8979590999999999E-16</v>
      </c>
      <c r="BH1639" s="272">
        <v>4.8166802E-14</v>
      </c>
      <c r="BI1639" s="272">
        <v>4.1310439000000003E-15</v>
      </c>
      <c r="BJ1639" s="272">
        <v>1.1380392E-14</v>
      </c>
      <c r="BK1639" s="272">
        <v>2.4007993999999998E-11</v>
      </c>
      <c r="BL1639" s="272">
        <v>2.6120237E-10</v>
      </c>
      <c r="BM1639" s="272">
        <v>3.9207421999999999E-13</v>
      </c>
      <c r="BN1639" s="272">
        <v>7.3972887E-7</v>
      </c>
      <c r="BO1639" s="273">
        <v>2.0773143000000001E-2</v>
      </c>
      <c r="BP1639" s="273">
        <v>0</v>
      </c>
      <c r="BQ1639" s="273">
        <v>0</v>
      </c>
      <c r="BR1639" s="273">
        <v>0</v>
      </c>
      <c r="BS1639"/>
      <c r="BT1639" s="274">
        <v>7.0726912000000003E-6</v>
      </c>
      <c r="BU1639" s="274">
        <v>1.9579464E-7</v>
      </c>
      <c r="BV1639" s="274">
        <v>3.9463276E-6</v>
      </c>
      <c r="BW1639" s="274">
        <v>3.6732170999999999E-8</v>
      </c>
      <c r="BX1639" s="274">
        <v>1.7968537E-7</v>
      </c>
      <c r="BY1639" s="274">
        <v>2.4175459E-8</v>
      </c>
      <c r="BZ1639" s="274">
        <v>2.9116905E-10</v>
      </c>
      <c r="CA1639" s="274">
        <v>3.6294372E-8</v>
      </c>
      <c r="CB1639" s="274">
        <v>3.1335224000000001E-9</v>
      </c>
      <c r="CC1639" s="274">
        <v>9.1919295999999996E-9</v>
      </c>
      <c r="CD1639" s="274">
        <v>1.7076568999999999E-9</v>
      </c>
      <c r="CE1639" s="274">
        <v>2.7616169999999998E-10</v>
      </c>
      <c r="CF1639" s="274">
        <v>2.3850174000000001E-11</v>
      </c>
      <c r="CG1639" s="274">
        <v>8.5466055999999997E-8</v>
      </c>
      <c r="CH1639" s="274">
        <v>2.5484054000000001E-6</v>
      </c>
      <c r="CI1639" s="274">
        <v>5.1857982000000003E-9</v>
      </c>
      <c r="CJ1639" s="121">
        <v>0</v>
      </c>
      <c r="CK1639"/>
      <c r="CL1639" s="322">
        <v>3.9570869000000003E-11</v>
      </c>
      <c r="CM1639" s="322">
        <v>0.14086023</v>
      </c>
      <c r="CN1639" s="322">
        <v>6.9143492E-4</v>
      </c>
      <c r="CO1639" s="322">
        <v>1.3989545000000001E-4</v>
      </c>
      <c r="CP1639" s="322">
        <v>2.4982572E-6</v>
      </c>
      <c r="CQ1639" s="322">
        <v>9.0457789E-11</v>
      </c>
      <c r="CR1639" s="322">
        <v>5.3949997000000002E-10</v>
      </c>
      <c r="CS1639" s="322">
        <v>8.0834464000000002E-6</v>
      </c>
      <c r="CT1639" s="322">
        <v>3.0441289E-3</v>
      </c>
      <c r="CU1639" s="322">
        <v>0.28600282999999999</v>
      </c>
      <c r="CV1639" s="233"/>
      <c r="CW1639" s="214"/>
      <c r="CX1639" s="18"/>
      <c r="CY1639" s="201"/>
      <c r="CZ1639" s="201"/>
      <c r="DA1639" s="201"/>
    </row>
    <row r="1640" spans="1:105" ht="14.4" customHeight="1">
      <c r="A1640" t="s">
        <v>8664</v>
      </c>
      <c r="B1640" s="168" t="s">
        <v>2394</v>
      </c>
      <c r="C1640" s="279" t="str">
        <f t="shared" si="581"/>
        <v>C.010.01.106</v>
      </c>
      <c r="D1640" s="14" t="s">
        <v>705</v>
      </c>
      <c r="E1640" s="311" t="s">
        <v>8663</v>
      </c>
      <c r="F1640" s="281" t="str">
        <f t="shared" si="582"/>
        <v>Air passenger intercontinental</v>
      </c>
      <c r="G1640" s="319">
        <f t="shared" si="591"/>
        <v>1.6963047733509998E-2</v>
      </c>
      <c r="H1640" s="319">
        <f t="shared" si="592"/>
        <v>1.3308816467E-4</v>
      </c>
      <c r="I1640" s="319">
        <f t="shared" si="588"/>
        <v>2.1194149721399996E-3</v>
      </c>
      <c r="J1640" s="319">
        <f t="shared" si="589"/>
        <v>7.0240998966999996E-3</v>
      </c>
      <c r="K1640" s="319">
        <v>7.6864447000000004E-3</v>
      </c>
      <c r="L1640" s="319">
        <v>1.8671687E-3</v>
      </c>
      <c r="M1640" s="319">
        <v>1.2412257E-4</v>
      </c>
      <c r="N1640" s="319">
        <v>1.1011506E-4</v>
      </c>
      <c r="O1640" s="319">
        <v>1.6347345000000002E-5</v>
      </c>
      <c r="P1640" s="319">
        <v>9.5349386999999995E-7</v>
      </c>
      <c r="Q1640" s="319">
        <v>5.6722658000000003E-6</v>
      </c>
      <c r="R1640" s="319">
        <v>1.2801545E-4</v>
      </c>
      <c r="S1640" s="319">
        <v>3.1913786999999999E-6</v>
      </c>
      <c r="T1640" s="319">
        <v>7.0070000000000002E-3</v>
      </c>
      <c r="U1640" s="319">
        <v>1.3908518E-5</v>
      </c>
      <c r="V1640" s="319">
        <v>1.0825214E-7</v>
      </c>
      <c r="W1640" s="319">
        <v>0</v>
      </c>
      <c r="X1640" s="319">
        <v>0</v>
      </c>
      <c r="Y1640" s="210"/>
      <c r="Z1640" s="320">
        <f t="shared" si="583"/>
        <v>5.779281729323308E-2</v>
      </c>
      <c r="AA1640" s="210"/>
      <c r="AB1640" s="321">
        <f t="shared" si="584"/>
        <v>7.6864447000000004E-3</v>
      </c>
      <c r="AC1640" s="321">
        <f t="shared" si="585"/>
        <v>2.2523948846699996E-3</v>
      </c>
      <c r="AD1640" s="321">
        <f t="shared" si="590"/>
        <v>9.1263067199999996E-3</v>
      </c>
      <c r="AE1640" s="321">
        <f t="shared" si="586"/>
        <v>2.11941497214E-3</v>
      </c>
      <c r="AF1640" s="321">
        <f t="shared" si="587"/>
        <v>1.7099896699999999E-5</v>
      </c>
      <c r="AG1640"/>
      <c r="AH1640" s="121">
        <v>0.86523830999999995</v>
      </c>
      <c r="AI1640" s="121">
        <v>0.86232739999999997</v>
      </c>
      <c r="AJ1640" s="121">
        <v>1.885645E-3</v>
      </c>
      <c r="AK1640" s="121">
        <v>0</v>
      </c>
      <c r="AL1640" s="121">
        <v>0</v>
      </c>
      <c r="AM1640" s="274">
        <v>4.3528391000000001E-4</v>
      </c>
      <c r="AN1640" s="121">
        <v>5.8997841999999996E-4</v>
      </c>
      <c r="AO1640"/>
      <c r="AP1640" s="282">
        <v>1.6055017000000001E-3</v>
      </c>
      <c r="AQ1640" s="282">
        <v>1.4891624E-3</v>
      </c>
      <c r="AR1640" s="283">
        <v>5.5773000000000003E-5</v>
      </c>
      <c r="AS1640" s="283">
        <v>6.0566256000000003E-5</v>
      </c>
      <c r="AT1640" s="255">
        <f t="shared" si="596"/>
        <v>8.927832385953401E-8</v>
      </c>
      <c r="AU1640" s="256">
        <f t="shared" si="597"/>
        <v>2.0626109758739796E-10</v>
      </c>
      <c r="AV1640" s="256">
        <f t="shared" si="598"/>
        <v>8.4826689559500002E-3</v>
      </c>
      <c r="AW1640" s="272">
        <v>5.3964097999999998E-8</v>
      </c>
      <c r="AX1640" s="272">
        <v>1.6283541E-10</v>
      </c>
      <c r="AY1640" s="272">
        <v>4.4483526000000001E-15</v>
      </c>
      <c r="AZ1640" s="272">
        <v>6.9139850999999999E-13</v>
      </c>
      <c r="BA1640" s="272">
        <v>9.7040923999999994E-14</v>
      </c>
      <c r="BB1640" s="272">
        <v>1.6374516E-11</v>
      </c>
      <c r="BC1640" s="272">
        <v>3.5180602000000001E-8</v>
      </c>
      <c r="BD1640" s="272">
        <v>2.4500544000000002E-12</v>
      </c>
      <c r="BE1640" s="272">
        <v>4.0775517999999998E-11</v>
      </c>
      <c r="BF1640" s="272">
        <v>9.4904173999999998E-15</v>
      </c>
      <c r="BG1640" s="272">
        <v>7.7499998E-17</v>
      </c>
      <c r="BH1640" s="272">
        <v>1.9668110999999999E-14</v>
      </c>
      <c r="BI1640" s="272">
        <v>1.6868429000000001E-15</v>
      </c>
      <c r="BJ1640" s="272">
        <v>4.6469935000000004E-15</v>
      </c>
      <c r="BK1640" s="272">
        <v>9.8032640999999999E-12</v>
      </c>
      <c r="BL1640" s="272">
        <v>1.0665764E-10</v>
      </c>
      <c r="BM1640" s="272">
        <v>1.6009697E-13</v>
      </c>
      <c r="BN1640" s="272">
        <v>3.0205595000000002E-7</v>
      </c>
      <c r="BO1640" s="273">
        <v>8.4823668999999997E-3</v>
      </c>
      <c r="BP1640" s="273">
        <v>0</v>
      </c>
      <c r="BQ1640" s="273">
        <v>0</v>
      </c>
      <c r="BR1640" s="273">
        <v>0</v>
      </c>
      <c r="BS1640"/>
      <c r="BT1640" s="274">
        <v>3.2772749E-6</v>
      </c>
      <c r="BU1640" s="274">
        <v>2.8605425999999999E-7</v>
      </c>
      <c r="BV1640" s="274">
        <v>1.6114170999999999E-6</v>
      </c>
      <c r="BW1640" s="274">
        <v>1.4998970000000001E-8</v>
      </c>
      <c r="BX1640" s="274">
        <v>2.4314711999999999E-7</v>
      </c>
      <c r="BY1640" s="274">
        <v>9.8716457000000002E-9</v>
      </c>
      <c r="BZ1640" s="274">
        <v>1.1889403E-10</v>
      </c>
      <c r="CA1640" s="274">
        <v>1.4820202E-8</v>
      </c>
      <c r="CB1640" s="274">
        <v>1.2795216E-9</v>
      </c>
      <c r="CC1640" s="274">
        <v>3.7533712999999998E-9</v>
      </c>
      <c r="CD1640" s="274">
        <v>6.9729324999999998E-10</v>
      </c>
      <c r="CE1640" s="274">
        <v>1.1276603E-10</v>
      </c>
      <c r="CF1640" s="274">
        <v>9.7388209999999997E-12</v>
      </c>
      <c r="CG1640" s="274">
        <v>4.8277552E-8</v>
      </c>
      <c r="CH1640" s="274">
        <v>1.0405989000000001E-6</v>
      </c>
      <c r="CI1640" s="274">
        <v>2.1175343E-9</v>
      </c>
      <c r="CJ1640" s="121">
        <v>0</v>
      </c>
      <c r="CK1640"/>
      <c r="CL1640" s="322">
        <v>1.6158105E-11</v>
      </c>
      <c r="CM1640" s="322">
        <v>5.7517928000000003E-2</v>
      </c>
      <c r="CN1640" s="322">
        <v>2.8233593000000001E-4</v>
      </c>
      <c r="CO1640" s="322">
        <v>1.9813786000000001E-4</v>
      </c>
      <c r="CP1640" s="322">
        <v>1.0201216999999999E-6</v>
      </c>
      <c r="CQ1640" s="322">
        <v>3.6936931000000003E-11</v>
      </c>
      <c r="CR1640" s="322">
        <v>2.2029582E-10</v>
      </c>
      <c r="CS1640" s="322">
        <v>1.1918254E-5</v>
      </c>
      <c r="CT1640" s="322">
        <v>1.2430193E-3</v>
      </c>
      <c r="CU1640" s="322">
        <v>0.11678449</v>
      </c>
      <c r="CV1640" s="233"/>
      <c r="CW1640" s="214"/>
      <c r="CX1640" s="18"/>
      <c r="CY1640" s="201"/>
      <c r="CZ1640" s="201"/>
      <c r="DA1640" s="201"/>
    </row>
    <row r="1641" spans="1:105" ht="14.4" customHeight="1">
      <c r="B1641" s="278" t="s">
        <v>2394</v>
      </c>
      <c r="C1641" s="277" t="s">
        <v>3707</v>
      </c>
      <c r="D1641" s="277" t="s">
        <v>793</v>
      </c>
      <c r="E1641" s="311"/>
      <c r="F1641"/>
      <c r="G1641" s="210"/>
      <c r="H1641" s="210"/>
      <c r="I1641" s="210"/>
      <c r="J1641" s="210"/>
      <c r="K1641" s="210"/>
      <c r="L1641" s="210"/>
      <c r="M1641" s="210"/>
      <c r="N1641" s="210"/>
      <c r="O1641" s="210"/>
      <c r="P1641" s="210"/>
      <c r="Q1641" s="210"/>
      <c r="R1641" s="210"/>
      <c r="S1641" s="210"/>
      <c r="T1641" s="210"/>
      <c r="U1641" s="210"/>
      <c r="V1641" s="210"/>
      <c r="W1641" s="210"/>
      <c r="X1641" s="210"/>
      <c r="Y1641" s="210"/>
      <c r="Z1641" s="210"/>
      <c r="AA1641" s="210"/>
      <c r="AB1641" s="210"/>
      <c r="AC1641" s="210"/>
      <c r="AD1641" s="210"/>
      <c r="AE1641" s="210"/>
      <c r="AF1641" s="210"/>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s="189"/>
      <c r="CW1641" s="215"/>
      <c r="CX1641" s="22"/>
      <c r="CY1641" s="201"/>
      <c r="CZ1641" s="201"/>
      <c r="DA1641" s="201"/>
    </row>
    <row r="1642" spans="1:105" ht="14.4" customHeight="1">
      <c r="A1642" t="s">
        <v>2397</v>
      </c>
      <c r="B1642" s="168" t="s">
        <v>2394</v>
      </c>
      <c r="C1642" s="279" t="str">
        <f t="shared" si="581"/>
        <v>C.030.01.101</v>
      </c>
      <c r="D1642" s="14" t="s">
        <v>793</v>
      </c>
      <c r="E1642" s="311" t="s">
        <v>2395</v>
      </c>
      <c r="F1642" s="281" t="str">
        <f t="shared" si="582"/>
        <v>Transport, pipeline, natural gas</v>
      </c>
      <c r="G1642" s="319">
        <f t="shared" si="591"/>
        <v>1.095652693138E-2</v>
      </c>
      <c r="H1642" s="319">
        <f t="shared" si="592"/>
        <v>4.019453305E-4</v>
      </c>
      <c r="I1642" s="319">
        <f t="shared" si="588"/>
        <v>6.6701167887999997E-4</v>
      </c>
      <c r="J1642" s="319">
        <f t="shared" si="589"/>
        <v>9.4002121999999999E-5</v>
      </c>
      <c r="K1642" s="319">
        <v>9.7935677999999998E-3</v>
      </c>
      <c r="L1642" s="319">
        <v>2.3922704000000001E-4</v>
      </c>
      <c r="M1642" s="319">
        <v>3.9196098E-4</v>
      </c>
      <c r="N1642" s="319">
        <v>3.3684996999999999E-4</v>
      </c>
      <c r="O1642" s="319">
        <v>5.1830433999999997E-5</v>
      </c>
      <c r="P1642" s="319">
        <v>6.1740384000000001E-6</v>
      </c>
      <c r="Q1642" s="319">
        <v>7.0908880999999998E-6</v>
      </c>
      <c r="R1642" s="319">
        <v>3.555499E-5</v>
      </c>
      <c r="S1642" s="319">
        <v>1.2702635999999999E-5</v>
      </c>
      <c r="T1642" s="319">
        <v>0</v>
      </c>
      <c r="U1642" s="319">
        <v>8.1299486000000005E-5</v>
      </c>
      <c r="V1642" s="319">
        <v>2.6866888E-7</v>
      </c>
      <c r="W1642" s="319">
        <v>0</v>
      </c>
      <c r="X1642" s="319">
        <v>0</v>
      </c>
      <c r="Y1642" s="210"/>
      <c r="Z1642" s="320">
        <f t="shared" si="583"/>
        <v>7.3635848120300745E-2</v>
      </c>
      <c r="AA1642" s="210"/>
      <c r="AB1642" s="321">
        <f t="shared" si="584"/>
        <v>9.7935677999999998E-3</v>
      </c>
      <c r="AC1642" s="321">
        <f t="shared" si="585"/>
        <v>1.0686883405000001E-3</v>
      </c>
      <c r="AD1642" s="321">
        <f t="shared" si="590"/>
        <v>6.6674300999999998E-4</v>
      </c>
      <c r="AE1642" s="321">
        <f t="shared" si="586"/>
        <v>6.6701167887999997E-4</v>
      </c>
      <c r="AF1642" s="321">
        <f t="shared" si="587"/>
        <v>9.4002121999999999E-5</v>
      </c>
      <c r="AG1642"/>
      <c r="AH1642" s="121">
        <v>0.97146091000000001</v>
      </c>
      <c r="AI1642" s="121">
        <v>0.95560833999999995</v>
      </c>
      <c r="AJ1642" s="121">
        <v>1.1022165E-2</v>
      </c>
      <c r="AK1642" s="121">
        <v>0</v>
      </c>
      <c r="AL1642" s="121">
        <v>0</v>
      </c>
      <c r="AM1642" s="121">
        <v>2.7000225E-3</v>
      </c>
      <c r="AN1642" s="121">
        <v>2.1303871000000001E-3</v>
      </c>
      <c r="AO1642"/>
      <c r="AP1642" s="282">
        <v>1.436884E-3</v>
      </c>
      <c r="AQ1642" s="282">
        <v>1.3217852000000001E-3</v>
      </c>
      <c r="AR1642" s="283">
        <v>6.1883444000000005E-5</v>
      </c>
      <c r="AS1642" s="283">
        <v>5.3215298E-5</v>
      </c>
      <c r="AT1642" s="255">
        <f t="shared" ref="AT1642:AT1643" si="599">AW1642+AZ1642+BA1642+BB1642+BC1642+BK1642+BL1642+BP1642</f>
        <v>7.9243719149399993E-8</v>
      </c>
      <c r="AU1642" s="256">
        <f t="shared" ref="AU1642:AU1643" si="600">AX1642+AY1642+BD1642+BE1642+BF1642+BG1642+BH1642+BI1642+BJ1642+BM1642+BQ1642+BR1642</f>
        <v>2.2885888750849903E-10</v>
      </c>
      <c r="AV1642" s="256">
        <f t="shared" ref="AV1642:AV1643" si="601">BN1642+BO1642</f>
        <v>7.4531229577600002E-3</v>
      </c>
      <c r="AW1642" s="272">
        <v>7.0252697E-8</v>
      </c>
      <c r="AX1642" s="272">
        <v>2.1204233000000001E-10</v>
      </c>
      <c r="AY1642" s="272">
        <v>5.7901724000000003E-15</v>
      </c>
      <c r="AZ1642" s="272">
        <v>4.3314226E-12</v>
      </c>
      <c r="BA1642" s="272">
        <v>5.6267279999999996E-13</v>
      </c>
      <c r="BB1642" s="272">
        <v>5.0088259000000002E-11</v>
      </c>
      <c r="BC1642" s="272">
        <v>8.8430084999999996E-9</v>
      </c>
      <c r="BD1642" s="272">
        <v>7.2519006000000002E-12</v>
      </c>
      <c r="BE1642" s="272">
        <v>9.2042045000000001E-12</v>
      </c>
      <c r="BF1642" s="272">
        <v>6.3164177999999998E-15</v>
      </c>
      <c r="BG1642" s="272">
        <v>3.2400159000000001E-17</v>
      </c>
      <c r="BH1642" s="272">
        <v>1.3385144E-14</v>
      </c>
      <c r="BI1642" s="272">
        <v>7.7332473000000005E-16</v>
      </c>
      <c r="BJ1642" s="272">
        <v>5.8447940999999999E-16</v>
      </c>
      <c r="BK1642" s="272">
        <v>6.7248241E-11</v>
      </c>
      <c r="BL1642" s="272">
        <v>2.5783053999999999E-11</v>
      </c>
      <c r="BM1642" s="272">
        <v>3.3357046999999999E-13</v>
      </c>
      <c r="BN1642" s="272">
        <v>5.9775776E-7</v>
      </c>
      <c r="BO1642" s="273">
        <v>7.4525251999999998E-3</v>
      </c>
      <c r="BP1642" s="273">
        <v>0</v>
      </c>
      <c r="BQ1642" s="273">
        <v>0</v>
      </c>
      <c r="BR1642" s="273">
        <v>0</v>
      </c>
      <c r="BS1642"/>
      <c r="BT1642" s="274">
        <v>3.523301E-6</v>
      </c>
      <c r="BU1642" s="274">
        <v>7.9481214000000004E-8</v>
      </c>
      <c r="BV1642" s="274">
        <v>2.0531627999999998E-6</v>
      </c>
      <c r="BW1642" s="274">
        <v>4.1861128999999998E-9</v>
      </c>
      <c r="BX1642" s="274">
        <v>8.8516875999999998E-8</v>
      </c>
      <c r="BY1642" s="274">
        <v>3.1418711999999999E-8</v>
      </c>
      <c r="BZ1642" s="274">
        <v>8.1029963999999992E-12</v>
      </c>
      <c r="CA1642" s="274">
        <v>4.8113848999999998E-8</v>
      </c>
      <c r="CB1642" s="274">
        <v>8.2851247999999995E-9</v>
      </c>
      <c r="CC1642" s="274">
        <v>4.6920819000000004E-9</v>
      </c>
      <c r="CD1642" s="274">
        <v>4.2291928999999996E-9</v>
      </c>
      <c r="CE1642" s="274">
        <v>2.4249772000000002E-10</v>
      </c>
      <c r="CF1642" s="274">
        <v>7.4653260999999997E-11</v>
      </c>
      <c r="CG1642" s="274">
        <v>8.1050266E-8</v>
      </c>
      <c r="CH1642" s="274">
        <v>1.1168805E-6</v>
      </c>
      <c r="CI1642" s="274">
        <v>2.9590088000000001E-9</v>
      </c>
      <c r="CJ1642" s="121">
        <v>0</v>
      </c>
      <c r="CK1642"/>
      <c r="CL1642" s="322">
        <v>1.2386129000000001E-10</v>
      </c>
      <c r="CM1642" s="322">
        <v>7.2059275000000006E-2</v>
      </c>
      <c r="CN1642" s="322">
        <v>9.1445190999999999E-4</v>
      </c>
      <c r="CO1642" s="322">
        <v>6.2250971000000005E-5</v>
      </c>
      <c r="CP1642" s="322">
        <v>2.5124737999999999E-6</v>
      </c>
      <c r="CQ1642" s="322">
        <v>1.1053009000000001E-10</v>
      </c>
      <c r="CR1642" s="322">
        <v>1.4164664E-10</v>
      </c>
      <c r="CS1642" s="322">
        <v>3.1541364999999998E-6</v>
      </c>
      <c r="CT1642" s="322">
        <v>1.3752053000000001E-3</v>
      </c>
      <c r="CU1642" s="322">
        <v>0.12759918000000001</v>
      </c>
      <c r="CV1642" s="233"/>
      <c r="CW1642" s="214"/>
      <c r="CX1642" s="22" t="s">
        <v>1174</v>
      </c>
    </row>
    <row r="1643" spans="1:105" ht="14.4" customHeight="1">
      <c r="A1643" t="s">
        <v>2398</v>
      </c>
      <c r="B1643" s="168" t="s">
        <v>2394</v>
      </c>
      <c r="C1643" s="279" t="str">
        <f t="shared" si="581"/>
        <v>C.030.01.102</v>
      </c>
      <c r="D1643" s="14" t="s">
        <v>793</v>
      </c>
      <c r="E1643" s="311" t="s">
        <v>2395</v>
      </c>
      <c r="F1643" s="281" t="str">
        <f t="shared" si="582"/>
        <v>Transport, pipeline, petroleum</v>
      </c>
      <c r="G1643" s="319">
        <f t="shared" si="591"/>
        <v>1.3013248263000002E-3</v>
      </c>
      <c r="H1643" s="319">
        <f t="shared" si="592"/>
        <v>3.7326824800000002E-5</v>
      </c>
      <c r="I1643" s="319">
        <f t="shared" si="588"/>
        <v>9.3089421000000001E-5</v>
      </c>
      <c r="J1643" s="319">
        <f t="shared" si="589"/>
        <v>1.951117205E-4</v>
      </c>
      <c r="K1643" s="319">
        <v>9.7579686000000005E-4</v>
      </c>
      <c r="L1643" s="319">
        <v>5.4758186000000002E-5</v>
      </c>
      <c r="M1643" s="319">
        <v>3.8331234999999999E-5</v>
      </c>
      <c r="N1643" s="319">
        <v>3.2203516000000001E-5</v>
      </c>
      <c r="O1643" s="319">
        <v>5.1233088000000003E-6</v>
      </c>
      <c r="P1643" s="319">
        <v>0</v>
      </c>
      <c r="Q1643" s="319">
        <v>0</v>
      </c>
      <c r="R1643" s="319">
        <v>0</v>
      </c>
      <c r="S1643" s="319">
        <v>6.8308504999999997E-6</v>
      </c>
      <c r="T1643" s="319">
        <v>0</v>
      </c>
      <c r="U1643" s="319">
        <v>1.8828087E-4</v>
      </c>
      <c r="V1643" s="319">
        <v>0</v>
      </c>
      <c r="W1643" s="319">
        <v>0</v>
      </c>
      <c r="X1643" s="319">
        <v>0</v>
      </c>
      <c r="Y1643" s="210"/>
      <c r="Z1643" s="320">
        <f t="shared" si="583"/>
        <v>7.3368184962406017E-3</v>
      </c>
      <c r="AA1643" s="210"/>
      <c r="AB1643" s="321">
        <f t="shared" si="584"/>
        <v>9.7579686000000005E-4</v>
      </c>
      <c r="AC1643" s="321">
        <f t="shared" si="585"/>
        <v>1.3041624579999999E-4</v>
      </c>
      <c r="AD1643" s="321">
        <f t="shared" si="590"/>
        <v>9.3089421000000001E-5</v>
      </c>
      <c r="AE1643" s="321">
        <f t="shared" si="586"/>
        <v>9.3089421000000001E-5</v>
      </c>
      <c r="AF1643" s="321">
        <f t="shared" si="587"/>
        <v>1.951117205E-4</v>
      </c>
      <c r="AG1643"/>
      <c r="AH1643" s="121">
        <v>0.12648963999999999</v>
      </c>
      <c r="AI1643" s="121">
        <v>8.2999781999999994E-2</v>
      </c>
      <c r="AJ1643" s="121">
        <v>2.5522896E-2</v>
      </c>
      <c r="AK1643" s="121">
        <v>0</v>
      </c>
      <c r="AL1643" s="121">
        <v>2.5854472999999999E-3</v>
      </c>
      <c r="AM1643" s="121">
        <v>9.6003883999999998E-3</v>
      </c>
      <c r="AN1643" s="121">
        <v>5.7811216000000004E-3</v>
      </c>
      <c r="AO1643"/>
      <c r="AP1643" s="282">
        <v>1.4610036E-4</v>
      </c>
      <c r="AQ1643" s="282">
        <v>1.3764855000000001E-4</v>
      </c>
      <c r="AR1643" s="283">
        <v>6.1603412999999996E-6</v>
      </c>
      <c r="AS1643" s="283">
        <v>2.29147E-6</v>
      </c>
      <c r="AT1643" s="255">
        <f t="shared" si="599"/>
        <v>8.2523112312999999E-9</v>
      </c>
      <c r="AU1643" s="256">
        <f t="shared" si="600"/>
        <v>2.2782327476609998E-11</v>
      </c>
      <c r="AV1643" s="256">
        <f t="shared" si="601"/>
        <v>3.2093417037999997E-4</v>
      </c>
      <c r="AW1643" s="272">
        <v>6.8085675000000002E-9</v>
      </c>
      <c r="AX1643" s="272">
        <v>2.0543091999999999E-11</v>
      </c>
      <c r="AY1643" s="272">
        <v>5.6126660999999997E-16</v>
      </c>
      <c r="AZ1643" s="273">
        <v>0</v>
      </c>
      <c r="BA1643" s="273">
        <v>0</v>
      </c>
      <c r="BB1643" s="272">
        <v>4.7884313000000004E-12</v>
      </c>
      <c r="BC1643" s="272">
        <v>1.4389552999999999E-9</v>
      </c>
      <c r="BD1643" s="272">
        <v>6.7879960999999995E-13</v>
      </c>
      <c r="BE1643" s="272">
        <v>1.5598745999999999E-12</v>
      </c>
      <c r="BF1643" s="273">
        <v>0</v>
      </c>
      <c r="BG1643" s="273">
        <v>0</v>
      </c>
      <c r="BH1643" s="273">
        <v>0</v>
      </c>
      <c r="BI1643" s="273">
        <v>0</v>
      </c>
      <c r="BJ1643" s="273">
        <v>0</v>
      </c>
      <c r="BK1643" s="273">
        <v>0</v>
      </c>
      <c r="BL1643" s="273">
        <v>0</v>
      </c>
      <c r="BM1643" s="273">
        <v>0</v>
      </c>
      <c r="BN1643" s="272">
        <v>1.3787038000000001E-7</v>
      </c>
      <c r="BO1643" s="273">
        <v>3.2079629999999998E-4</v>
      </c>
      <c r="BP1643" s="273">
        <v>0</v>
      </c>
      <c r="BQ1643" s="273">
        <v>0</v>
      </c>
      <c r="BR1643" s="273">
        <v>0</v>
      </c>
      <c r="BS1643"/>
      <c r="BT1643" s="274">
        <v>3.7858127999999998E-7</v>
      </c>
      <c r="BU1643" s="274">
        <v>1.2330728999999999E-8</v>
      </c>
      <c r="BV1643" s="274">
        <v>2.0456997000000001E-7</v>
      </c>
      <c r="BW1643" s="121">
        <v>0</v>
      </c>
      <c r="BX1643" s="274">
        <v>1.2431369000000001E-8</v>
      </c>
      <c r="BY1643" s="274">
        <v>3.0999412999999999E-9</v>
      </c>
      <c r="BZ1643" s="121">
        <v>0</v>
      </c>
      <c r="CA1643" s="274">
        <v>4.7050437999999997E-9</v>
      </c>
      <c r="CB1643" s="121">
        <v>0</v>
      </c>
      <c r="CC1643" s="121">
        <v>0</v>
      </c>
      <c r="CD1643" s="121">
        <v>0</v>
      </c>
      <c r="CE1643" s="121">
        <v>0</v>
      </c>
      <c r="CF1643" s="121">
        <v>0</v>
      </c>
      <c r="CG1643" s="274">
        <v>6.6742892000000003E-9</v>
      </c>
      <c r="CH1643" s="274">
        <v>1.3147546000000001E-7</v>
      </c>
      <c r="CI1643" s="274">
        <v>3.2944843000000001E-9</v>
      </c>
      <c r="CJ1643" s="121">
        <v>0</v>
      </c>
      <c r="CK1643"/>
      <c r="CL1643" s="322">
        <v>0</v>
      </c>
      <c r="CM1643" s="322">
        <v>7.3368184999999999E-3</v>
      </c>
      <c r="CN1643" s="322">
        <v>1.3044529000000001E-4</v>
      </c>
      <c r="CO1643" s="322">
        <v>9.1474796000000006E-6</v>
      </c>
      <c r="CP1643" s="322">
        <v>2.3305453000000001E-7</v>
      </c>
      <c r="CQ1643" s="322">
        <v>0</v>
      </c>
      <c r="CR1643" s="322">
        <v>0</v>
      </c>
      <c r="CS1643" s="322">
        <v>4.9968210000000003E-7</v>
      </c>
      <c r="CT1643" s="322">
        <v>0</v>
      </c>
      <c r="CU1643" s="322">
        <v>4.7874776000000003E-3</v>
      </c>
      <c r="CV1643" s="233"/>
      <c r="CW1643" s="214"/>
      <c r="CX1643" s="22" t="s">
        <v>817</v>
      </c>
      <c r="CY1643" s="13"/>
      <c r="CZ1643" s="13"/>
    </row>
    <row r="1644" spans="1:105" ht="14.4" customHeight="1">
      <c r="B1644" s="278" t="s">
        <v>2394</v>
      </c>
      <c r="C1644" s="277" t="s">
        <v>3708</v>
      </c>
      <c r="D1644" s="277" t="s">
        <v>676</v>
      </c>
      <c r="E1644" s="311"/>
      <c r="F1644"/>
      <c r="G1644" s="210"/>
      <c r="H1644" s="210"/>
      <c r="I1644" s="210"/>
      <c r="J1644" s="210"/>
      <c r="K1644" s="210"/>
      <c r="L1644" s="210"/>
      <c r="M1644" s="210"/>
      <c r="N1644" s="210"/>
      <c r="O1644" s="210"/>
      <c r="P1644" s="210"/>
      <c r="Q1644" s="210"/>
      <c r="R1644" s="210"/>
      <c r="S1644" s="210"/>
      <c r="T1644" s="210"/>
      <c r="U1644" s="210"/>
      <c r="V1644" s="210"/>
      <c r="W1644" s="210"/>
      <c r="X1644" s="210"/>
      <c r="Y1644" s="210"/>
      <c r="Z1644" s="210"/>
      <c r="AA1644" s="210"/>
      <c r="AB1644" s="210"/>
      <c r="AC1644" s="210"/>
      <c r="AD1644" s="210"/>
      <c r="AE1644" s="210"/>
      <c r="AF1644" s="210"/>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s="189"/>
      <c r="CW1644" s="215"/>
      <c r="CX1644" s="22"/>
      <c r="CY1644" s="13"/>
      <c r="CZ1644" s="13"/>
    </row>
    <row r="1645" spans="1:105" ht="14.4" customHeight="1">
      <c r="A1645" t="s">
        <v>2399</v>
      </c>
      <c r="B1645" s="168" t="s">
        <v>2394</v>
      </c>
      <c r="C1645" s="279" t="str">
        <f t="shared" si="581"/>
        <v>C.050.01.101</v>
      </c>
      <c r="D1645" s="14" t="s">
        <v>676</v>
      </c>
      <c r="E1645" s="311" t="s">
        <v>2395</v>
      </c>
      <c r="F1645" s="281" t="str">
        <f t="shared" si="582"/>
        <v>Train, freight diesel (tkm)</v>
      </c>
      <c r="G1645" s="319">
        <f t="shared" si="591"/>
        <v>5.2736637552999992E-3</v>
      </c>
      <c r="H1645" s="319">
        <f t="shared" si="592"/>
        <v>1.0312660899999999E-4</v>
      </c>
      <c r="I1645" s="319">
        <f t="shared" si="588"/>
        <v>2.6286090549999997E-4</v>
      </c>
      <c r="J1645" s="319">
        <f t="shared" si="589"/>
        <v>2.3159249408E-3</v>
      </c>
      <c r="K1645" s="319">
        <v>2.5917512999999999E-3</v>
      </c>
      <c r="L1645" s="319">
        <v>1.0440752E-4</v>
      </c>
      <c r="M1645" s="319">
        <v>1.0417357999999999E-4</v>
      </c>
      <c r="N1645" s="319">
        <v>4.1289492000000003E-5</v>
      </c>
      <c r="O1645" s="319">
        <v>7.2394660000000002E-6</v>
      </c>
      <c r="P1645" s="319">
        <v>1.6112079999999999E-6</v>
      </c>
      <c r="Q1645" s="319">
        <v>5.2986443000000002E-5</v>
      </c>
      <c r="R1645" s="319">
        <v>4.4631227999999997E-5</v>
      </c>
      <c r="S1645" s="319">
        <v>1.4080875000000001E-6</v>
      </c>
      <c r="T1645" s="319">
        <v>2.30802E-3</v>
      </c>
      <c r="U1645" s="319">
        <v>6.4968533E-6</v>
      </c>
      <c r="V1645" s="319">
        <v>9.6485774999999995E-6</v>
      </c>
      <c r="W1645" s="319">
        <v>0</v>
      </c>
      <c r="X1645" s="319">
        <v>0</v>
      </c>
      <c r="Y1645" s="210"/>
      <c r="Z1645" s="320">
        <f t="shared" si="583"/>
        <v>1.9486851879699247E-2</v>
      </c>
      <c r="AA1645" s="210"/>
      <c r="AB1645" s="321">
        <f t="shared" si="584"/>
        <v>2.5917512999999999E-3</v>
      </c>
      <c r="AC1645" s="321">
        <f t="shared" si="585"/>
        <v>3.5633893699999999E-4</v>
      </c>
      <c r="AD1645" s="321">
        <f t="shared" si="590"/>
        <v>2.5612323279999996E-3</v>
      </c>
      <c r="AE1645" s="321">
        <f t="shared" si="586"/>
        <v>2.6286090549999997E-4</v>
      </c>
      <c r="AF1645" s="321">
        <f t="shared" si="587"/>
        <v>7.9049408000000001E-6</v>
      </c>
      <c r="AG1645"/>
      <c r="AH1645" s="121">
        <v>0.28892037999999998</v>
      </c>
      <c r="AI1645" s="121">
        <v>0.27961354999999999</v>
      </c>
      <c r="AJ1645" s="121">
        <v>8.8080983000000002E-4</v>
      </c>
      <c r="AK1645" s="121">
        <v>0</v>
      </c>
      <c r="AL1645" s="121">
        <v>0</v>
      </c>
      <c r="AM1645" s="274">
        <v>8.1895509999999998E-3</v>
      </c>
      <c r="AN1645" s="121">
        <v>2.3646921E-4</v>
      </c>
      <c r="AO1645"/>
      <c r="AP1645" s="282">
        <v>3.9734410999999999E-4</v>
      </c>
      <c r="AQ1645" s="282">
        <v>3.5742112999999999E-4</v>
      </c>
      <c r="AR1645" s="283">
        <v>2.0358726999999999E-5</v>
      </c>
      <c r="AS1645" s="283">
        <v>1.9564250000000002E-5</v>
      </c>
      <c r="AT1645" s="255">
        <f t="shared" ref="AT1645:AT1646" si="602">AW1645+AZ1645+BA1645+BB1645+BC1645+BK1645+BL1645+BP1645</f>
        <v>2.1428125199434998E-8</v>
      </c>
      <c r="AU1645" s="256">
        <f t="shared" ref="AU1645:AU1646" si="603">AX1645+AY1645+BD1645+BE1645+BF1645+BG1645+BH1645+BI1645+BJ1645+BM1645+BQ1645+BR1645</f>
        <v>7.529115102966E-11</v>
      </c>
      <c r="AV1645" s="256">
        <f t="shared" ref="AV1645:AV1646" si="604">BN1645+BO1645</f>
        <v>2.7400910595299999E-3</v>
      </c>
      <c r="AW1645" s="272">
        <v>1.8204330999999998E-8</v>
      </c>
      <c r="AX1645" s="272">
        <v>5.4930601000000002E-11</v>
      </c>
      <c r="AY1645" s="272">
        <v>1.5006023999999999E-15</v>
      </c>
      <c r="AZ1645" s="272">
        <v>2.1198865000000002E-12</v>
      </c>
      <c r="BA1645" s="272">
        <v>4.5350834999999998E-14</v>
      </c>
      <c r="BB1645" s="272">
        <v>6.1396819999999999E-12</v>
      </c>
      <c r="BC1645" s="272">
        <v>2.6594287000000002E-9</v>
      </c>
      <c r="BD1645" s="272">
        <v>9.171405400000001E-13</v>
      </c>
      <c r="BE1645" s="272">
        <v>3.4330841000000001E-12</v>
      </c>
      <c r="BF1645" s="272">
        <v>1.2908389E-14</v>
      </c>
      <c r="BG1645" s="272">
        <v>5.0289194000000002E-16</v>
      </c>
      <c r="BH1645" s="272">
        <v>1.2061099E-14</v>
      </c>
      <c r="BI1645" s="272">
        <v>7.7793831999999998E-16</v>
      </c>
      <c r="BJ1645" s="272">
        <v>1.5384689999999999E-15</v>
      </c>
      <c r="BK1645" s="272">
        <v>5.2121000999999996E-12</v>
      </c>
      <c r="BL1645" s="272">
        <v>5.5084847999999997E-10</v>
      </c>
      <c r="BM1645" s="272">
        <v>1.5981036E-11</v>
      </c>
      <c r="BN1645" s="272">
        <v>2.6705953E-7</v>
      </c>
      <c r="BO1645" s="273">
        <v>2.7398240000000001E-3</v>
      </c>
      <c r="BP1645" s="273">
        <v>0</v>
      </c>
      <c r="BQ1645" s="273">
        <v>0</v>
      </c>
      <c r="BR1645" s="273">
        <v>0</v>
      </c>
      <c r="BS1645"/>
      <c r="BT1645" s="274">
        <v>1.0161030999999999E-6</v>
      </c>
      <c r="BU1645" s="274">
        <v>2.6422322E-8</v>
      </c>
      <c r="BV1645" s="274">
        <v>5.4334514E-7</v>
      </c>
      <c r="BW1645" s="274">
        <v>5.2306160999999999E-9</v>
      </c>
      <c r="BX1645" s="274">
        <v>2.6242635999999999E-8</v>
      </c>
      <c r="BY1645" s="274">
        <v>5.3851070000000001E-9</v>
      </c>
      <c r="BZ1645" s="274">
        <v>2.9013291999999999E-10</v>
      </c>
      <c r="CA1645" s="274">
        <v>1.0632815999999999E-8</v>
      </c>
      <c r="CB1645" s="274">
        <v>2.1621275999999999E-9</v>
      </c>
      <c r="CC1645" s="274">
        <v>3.5061437999999999E-8</v>
      </c>
      <c r="CD1645" s="274">
        <v>3.3011195000000001E-10</v>
      </c>
      <c r="CE1645" s="274">
        <v>1.0418107E-8</v>
      </c>
      <c r="CF1645" s="274">
        <v>4.5203475000000004E-12</v>
      </c>
      <c r="CG1645" s="274">
        <v>1.2271924E-8</v>
      </c>
      <c r="CH1645" s="274">
        <v>3.3758173000000001E-7</v>
      </c>
      <c r="CI1645" s="274">
        <v>7.2438891000000002E-10</v>
      </c>
      <c r="CJ1645" s="121">
        <v>0</v>
      </c>
      <c r="CK1645"/>
      <c r="CL1645" s="322">
        <v>7.4998159000000003E-12</v>
      </c>
      <c r="CM1645" s="322">
        <v>1.9401582000000001E-2</v>
      </c>
      <c r="CN1645" s="322">
        <v>1.0594691E-4</v>
      </c>
      <c r="CO1645" s="322">
        <v>1.8224056E-5</v>
      </c>
      <c r="CP1645" s="322">
        <v>1.6773400000000001E-6</v>
      </c>
      <c r="CQ1645" s="322">
        <v>5.9166095000000002E-11</v>
      </c>
      <c r="CR1645" s="322">
        <v>3.7754823999999998E-9</v>
      </c>
      <c r="CS1645" s="322">
        <v>9.8220891000000002E-7</v>
      </c>
      <c r="CT1645" s="322">
        <v>2.5301614000000001E-3</v>
      </c>
      <c r="CU1645" s="322">
        <v>3.7814826000000003E-2</v>
      </c>
      <c r="CV1645" s="233"/>
      <c r="CW1645" s="214"/>
      <c r="CX1645" s="79" t="s">
        <v>985</v>
      </c>
    </row>
    <row r="1646" spans="1:105" ht="14.4" customHeight="1">
      <c r="A1646" t="s">
        <v>2400</v>
      </c>
      <c r="B1646" s="168" t="s">
        <v>2394</v>
      </c>
      <c r="C1646" s="279" t="str">
        <f t="shared" si="581"/>
        <v>C.050.01.102</v>
      </c>
      <c r="D1646" s="14" t="s">
        <v>676</v>
      </c>
      <c r="E1646" s="311" t="s">
        <v>2395</v>
      </c>
      <c r="F1646" s="281" t="str">
        <f t="shared" si="582"/>
        <v>Train, freight, electric (tkm)</v>
      </c>
      <c r="G1646" s="319">
        <f t="shared" si="591"/>
        <v>1.7467446904999998E-3</v>
      </c>
      <c r="H1646" s="319">
        <f t="shared" si="592"/>
        <v>5.0103120599999996E-5</v>
      </c>
      <c r="I1646" s="319">
        <f t="shared" si="588"/>
        <v>1.2495224300000001E-4</v>
      </c>
      <c r="J1646" s="319">
        <f t="shared" si="589"/>
        <v>2.6189492689999999E-4</v>
      </c>
      <c r="K1646" s="319">
        <v>1.3097943999999999E-3</v>
      </c>
      <c r="L1646" s="319">
        <v>7.3500921000000004E-5</v>
      </c>
      <c r="M1646" s="319">
        <v>5.1451322E-5</v>
      </c>
      <c r="N1646" s="319">
        <v>4.3226195999999999E-5</v>
      </c>
      <c r="O1646" s="319">
        <v>6.8769245999999996E-6</v>
      </c>
      <c r="P1646" s="319">
        <v>0</v>
      </c>
      <c r="Q1646" s="319">
        <v>0</v>
      </c>
      <c r="R1646" s="319">
        <v>0</v>
      </c>
      <c r="S1646" s="319">
        <v>9.1689269000000002E-6</v>
      </c>
      <c r="T1646" s="319">
        <v>0</v>
      </c>
      <c r="U1646" s="319">
        <v>2.5272599999999999E-4</v>
      </c>
      <c r="V1646" s="319">
        <v>0</v>
      </c>
      <c r="W1646" s="319">
        <v>0</v>
      </c>
      <c r="X1646" s="319">
        <v>0</v>
      </c>
      <c r="Y1646" s="210"/>
      <c r="Z1646" s="320">
        <f t="shared" si="583"/>
        <v>9.8480781954887204E-3</v>
      </c>
      <c r="AA1646" s="210"/>
      <c r="AB1646" s="321">
        <f t="shared" si="584"/>
        <v>1.3097943999999999E-3</v>
      </c>
      <c r="AC1646" s="321">
        <f t="shared" si="585"/>
        <v>1.7505536360000001E-4</v>
      </c>
      <c r="AD1646" s="321">
        <f t="shared" si="590"/>
        <v>1.2495224300000001E-4</v>
      </c>
      <c r="AE1646" s="321">
        <f t="shared" si="586"/>
        <v>1.2495224300000001E-4</v>
      </c>
      <c r="AF1646" s="321">
        <f t="shared" si="587"/>
        <v>2.6189492689999999E-4</v>
      </c>
      <c r="AG1646"/>
      <c r="AH1646" s="121">
        <v>0.16978475000000001</v>
      </c>
      <c r="AI1646" s="121">
        <v>0.1114091</v>
      </c>
      <c r="AJ1646" s="121">
        <v>3.4258919999999998E-2</v>
      </c>
      <c r="AK1646" s="121">
        <v>0</v>
      </c>
      <c r="AL1646" s="121">
        <v>3.4703989999999999E-3</v>
      </c>
      <c r="AM1646" s="121">
        <v>1.2886427000000001E-2</v>
      </c>
      <c r="AN1646" s="121">
        <v>7.7598948000000001E-3</v>
      </c>
      <c r="AO1646"/>
      <c r="AP1646" s="282">
        <v>1.9610786999999999E-4</v>
      </c>
      <c r="AQ1646" s="282">
        <v>1.8476315999999999E-4</v>
      </c>
      <c r="AR1646" s="283">
        <v>8.2689144999999994E-6</v>
      </c>
      <c r="AS1646" s="283">
        <v>3.0757985999999998E-6</v>
      </c>
      <c r="AT1646" s="255">
        <f t="shared" si="602"/>
        <v>1.10769278246E-8</v>
      </c>
      <c r="AU1646" s="256">
        <f t="shared" si="603"/>
        <v>3.0580305187999995E-11</v>
      </c>
      <c r="AV1646" s="256">
        <f t="shared" si="604"/>
        <v>4.3078412091000003E-4</v>
      </c>
      <c r="AW1646" s="272">
        <v>9.1390168000000004E-9</v>
      </c>
      <c r="AX1646" s="272">
        <v>2.7574619999999999E-11</v>
      </c>
      <c r="AY1646" s="272">
        <v>7.5337799999999999E-16</v>
      </c>
      <c r="AZ1646" s="273">
        <v>0</v>
      </c>
      <c r="BA1646" s="273">
        <v>0</v>
      </c>
      <c r="BB1646" s="272">
        <v>6.4274246000000003E-12</v>
      </c>
      <c r="BC1646" s="272">
        <v>1.9314835999999999E-9</v>
      </c>
      <c r="BD1646" s="272">
        <v>9.1114041000000001E-13</v>
      </c>
      <c r="BE1646" s="272">
        <v>2.0937914000000001E-12</v>
      </c>
      <c r="BF1646" s="273">
        <v>0</v>
      </c>
      <c r="BG1646" s="273">
        <v>0</v>
      </c>
      <c r="BH1646" s="273">
        <v>0</v>
      </c>
      <c r="BI1646" s="273">
        <v>0</v>
      </c>
      <c r="BJ1646" s="273">
        <v>0</v>
      </c>
      <c r="BK1646" s="273">
        <v>0</v>
      </c>
      <c r="BL1646" s="273">
        <v>0</v>
      </c>
      <c r="BM1646" s="273">
        <v>0</v>
      </c>
      <c r="BN1646" s="272">
        <v>1.8506091000000001E-7</v>
      </c>
      <c r="BO1646" s="273">
        <v>4.3059906000000002E-4</v>
      </c>
      <c r="BP1646" s="273">
        <v>0</v>
      </c>
      <c r="BQ1646" s="273">
        <v>0</v>
      </c>
      <c r="BR1646" s="273">
        <v>0</v>
      </c>
      <c r="BS1646"/>
      <c r="BT1646" s="274">
        <v>5.0816278999999997E-7</v>
      </c>
      <c r="BU1646" s="274">
        <v>1.6551314000000001E-8</v>
      </c>
      <c r="BV1646" s="274">
        <v>2.7459055999999999E-7</v>
      </c>
      <c r="BW1646" s="121">
        <v>0</v>
      </c>
      <c r="BX1646" s="274">
        <v>1.6686401E-8</v>
      </c>
      <c r="BY1646" s="274">
        <v>4.1609951000000001E-9</v>
      </c>
      <c r="BZ1646" s="121">
        <v>0</v>
      </c>
      <c r="CA1646" s="274">
        <v>6.3154950999999996E-9</v>
      </c>
      <c r="CB1646" s="121">
        <v>0</v>
      </c>
      <c r="CC1646" s="121">
        <v>0</v>
      </c>
      <c r="CD1646" s="121">
        <v>0</v>
      </c>
      <c r="CE1646" s="121">
        <v>0</v>
      </c>
      <c r="CF1646" s="121">
        <v>0</v>
      </c>
      <c r="CG1646" s="274">
        <v>8.9587774999999996E-9</v>
      </c>
      <c r="CH1646" s="274">
        <v>1.7647712000000001E-7</v>
      </c>
      <c r="CI1646" s="274">
        <v>4.4221265999999997E-9</v>
      </c>
      <c r="CJ1646" s="121">
        <v>0</v>
      </c>
      <c r="CK1646"/>
      <c r="CL1646" s="322">
        <v>0</v>
      </c>
      <c r="CM1646" s="322">
        <v>9.8480784999999994E-3</v>
      </c>
      <c r="CN1646" s="322">
        <v>1.7509435E-4</v>
      </c>
      <c r="CO1646" s="322">
        <v>1.2278496E-5</v>
      </c>
      <c r="CP1646" s="322">
        <v>3.1282487999999999E-7</v>
      </c>
      <c r="CQ1646" s="322">
        <v>0</v>
      </c>
      <c r="CR1646" s="322">
        <v>0</v>
      </c>
      <c r="CS1646" s="322">
        <v>6.7071423000000005E-7</v>
      </c>
      <c r="CT1646" s="322">
        <v>0</v>
      </c>
      <c r="CU1646" s="322">
        <v>6.4261444999999997E-3</v>
      </c>
      <c r="CV1646" s="233"/>
      <c r="CW1646" s="214"/>
      <c r="CX1646" s="79" t="s">
        <v>985</v>
      </c>
    </row>
    <row r="1647" spans="1:105" ht="14.4" customHeight="1">
      <c r="A1647" t="s">
        <v>9005</v>
      </c>
      <c r="B1647" s="168" t="s">
        <v>2394</v>
      </c>
      <c r="C1647" s="279" t="str">
        <f t="shared" si="581"/>
        <v>C.050.01.103</v>
      </c>
      <c r="D1647" s="14" t="s">
        <v>676</v>
      </c>
      <c r="E1647" s="311" t="s">
        <v>8663</v>
      </c>
      <c r="F1647" s="281" t="str">
        <f t="shared" si="582"/>
        <v>Passenger-kilometer per train</v>
      </c>
      <c r="G1647" s="319">
        <f t="shared" si="591"/>
        <v>7.8603513019999995E-3</v>
      </c>
      <c r="H1647" s="319">
        <f t="shared" si="592"/>
        <v>2.2546404099999998E-4</v>
      </c>
      <c r="I1647" s="319">
        <f t="shared" si="588"/>
        <v>5.6228509000000001E-4</v>
      </c>
      <c r="J1647" s="319">
        <f t="shared" si="589"/>
        <v>1.1785271709999999E-3</v>
      </c>
      <c r="K1647" s="319">
        <v>5.8940750000000004E-3</v>
      </c>
      <c r="L1647" s="319">
        <v>3.3075413999999998E-4</v>
      </c>
      <c r="M1647" s="319">
        <v>2.3153095E-4</v>
      </c>
      <c r="N1647" s="319">
        <v>1.9451787999999999E-4</v>
      </c>
      <c r="O1647" s="319">
        <v>3.0946160999999999E-5</v>
      </c>
      <c r="P1647" s="319">
        <v>0</v>
      </c>
      <c r="Q1647" s="319">
        <v>0</v>
      </c>
      <c r="R1647" s="319">
        <v>0</v>
      </c>
      <c r="S1647" s="319">
        <v>4.1260171000000002E-5</v>
      </c>
      <c r="T1647" s="319">
        <v>0</v>
      </c>
      <c r="U1647" s="319">
        <v>1.137267E-3</v>
      </c>
      <c r="V1647" s="319">
        <v>0</v>
      </c>
      <c r="W1647" s="319">
        <v>0</v>
      </c>
      <c r="X1647" s="319">
        <v>0</v>
      </c>
      <c r="Y1647" s="210"/>
      <c r="Z1647" s="320">
        <f t="shared" si="583"/>
        <v>4.431635338345865E-2</v>
      </c>
      <c r="AA1647" s="210"/>
      <c r="AB1647" s="321">
        <f t="shared" si="584"/>
        <v>5.8940750000000004E-3</v>
      </c>
      <c r="AC1647" s="321">
        <f t="shared" si="585"/>
        <v>7.8774913100000004E-4</v>
      </c>
      <c r="AD1647" s="321">
        <f t="shared" si="590"/>
        <v>5.6228509000000001E-4</v>
      </c>
      <c r="AE1647" s="321">
        <f t="shared" si="586"/>
        <v>5.6228509000000001E-4</v>
      </c>
      <c r="AF1647" s="321">
        <f t="shared" si="587"/>
        <v>1.1785271709999999E-3</v>
      </c>
      <c r="AG1647"/>
      <c r="AH1647" s="121">
        <v>0.6447522</v>
      </c>
      <c r="AI1647" s="121">
        <v>0.42307254999999999</v>
      </c>
      <c r="AJ1647" s="121">
        <v>0.13009717000000001</v>
      </c>
      <c r="AK1647" s="121">
        <v>0</v>
      </c>
      <c r="AL1647" s="121">
        <v>1.3178731000000001E-2</v>
      </c>
      <c r="AM1647" s="121">
        <v>4.8935800000000002E-2</v>
      </c>
      <c r="AN1647" s="121">
        <v>2.9467955000000001E-2</v>
      </c>
      <c r="AO1647"/>
      <c r="AP1647" s="282"/>
      <c r="AQ1647" s="282"/>
      <c r="AR1647" s="283"/>
      <c r="AS1647" s="283"/>
      <c r="AT1647" s="255"/>
      <c r="AU1647" s="256"/>
      <c r="AV1647" s="256"/>
      <c r="AW1647" s="272"/>
      <c r="AX1647" s="272"/>
      <c r="AY1647" s="272"/>
      <c r="AZ1647" s="273"/>
      <c r="BA1647" s="273"/>
      <c r="BB1647" s="272"/>
      <c r="BC1647" s="272"/>
      <c r="BD1647" s="272"/>
      <c r="BE1647" s="272"/>
      <c r="BF1647" s="273"/>
      <c r="BG1647" s="273"/>
      <c r="BH1647" s="273"/>
      <c r="BI1647" s="273"/>
      <c r="BJ1647" s="273"/>
      <c r="BK1647" s="273"/>
      <c r="BL1647" s="273"/>
      <c r="BM1647" s="273"/>
      <c r="BN1647" s="272"/>
      <c r="BO1647" s="273"/>
      <c r="BP1647" s="273"/>
      <c r="BQ1647" s="273"/>
      <c r="BR1647" s="273"/>
      <c r="BS1647"/>
      <c r="BT1647" s="274"/>
      <c r="BU1647" s="274"/>
      <c r="BV1647" s="274"/>
      <c r="BW1647" s="121"/>
      <c r="BX1647" s="274"/>
      <c r="BY1647" s="274"/>
      <c r="BZ1647" s="121"/>
      <c r="CA1647" s="274"/>
      <c r="CB1647" s="121"/>
      <c r="CC1647" s="121"/>
      <c r="CD1647" s="121"/>
      <c r="CE1647" s="121"/>
      <c r="CF1647" s="121"/>
      <c r="CG1647" s="274"/>
      <c r="CH1647" s="274"/>
      <c r="CI1647" s="274"/>
      <c r="CJ1647" s="121"/>
      <c r="CK1647"/>
      <c r="CL1647" s="322"/>
      <c r="CM1647" s="322"/>
      <c r="CN1647" s="322"/>
      <c r="CO1647" s="322"/>
      <c r="CP1647" s="322"/>
      <c r="CQ1647" s="322"/>
      <c r="CR1647" s="322"/>
      <c r="CS1647" s="322"/>
      <c r="CT1647" s="322"/>
      <c r="CU1647" s="322"/>
      <c r="CV1647" s="233"/>
      <c r="CW1647" s="214"/>
      <c r="CX1647" s="79"/>
    </row>
    <row r="1648" spans="1:105" ht="14.4" customHeight="1">
      <c r="B1648" s="278" t="s">
        <v>2394</v>
      </c>
      <c r="C1648" s="277" t="s">
        <v>3709</v>
      </c>
      <c r="D1648" s="277" t="s">
        <v>687</v>
      </c>
      <c r="E1648" s="311"/>
      <c r="F1648"/>
      <c r="G1648" s="210"/>
      <c r="H1648" s="210"/>
      <c r="I1648" s="210"/>
      <c r="J1648" s="210"/>
      <c r="K1648" s="210"/>
      <c r="L1648" s="210"/>
      <c r="M1648" s="210"/>
      <c r="N1648" s="210"/>
      <c r="O1648" s="210"/>
      <c r="P1648" s="210"/>
      <c r="Q1648" s="210"/>
      <c r="R1648" s="210"/>
      <c r="S1648" s="210"/>
      <c r="T1648" s="210"/>
      <c r="U1648" s="210"/>
      <c r="V1648" s="210"/>
      <c r="W1648" s="210"/>
      <c r="X1648" s="210"/>
      <c r="Y1648" s="210"/>
      <c r="Z1648" s="210"/>
      <c r="AA1648" s="210"/>
      <c r="AB1648" s="210"/>
      <c r="AC1648" s="210"/>
      <c r="AD1648" s="210"/>
      <c r="AE1648" s="210"/>
      <c r="AF1648" s="210"/>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s="189"/>
      <c r="CW1648" s="215"/>
      <c r="CX1648" s="22"/>
    </row>
    <row r="1649" spans="1:105" ht="14.4" customHeight="1">
      <c r="A1649" t="s">
        <v>2401</v>
      </c>
      <c r="B1649" s="168" t="s">
        <v>2394</v>
      </c>
      <c r="C1649" s="279" t="str">
        <f t="shared" si="581"/>
        <v>C.060.01.103</v>
      </c>
      <c r="D1649" s="14" t="s">
        <v>687</v>
      </c>
      <c r="E1649" s="311" t="s">
        <v>2395</v>
      </c>
      <c r="F1649" s="281" t="str">
        <f t="shared" si="582"/>
        <v>Tractor (240 pk)</v>
      </c>
      <c r="G1649" s="319">
        <f t="shared" si="591"/>
        <v>5.9794329089000002E-2</v>
      </c>
      <c r="H1649" s="319">
        <f t="shared" si="592"/>
        <v>1.1692793980000002E-3</v>
      </c>
      <c r="I1649" s="319">
        <f t="shared" si="588"/>
        <v>2.9803931800000002E-3</v>
      </c>
      <c r="J1649" s="319">
        <f t="shared" si="589"/>
        <v>2.6258628510999998E-2</v>
      </c>
      <c r="K1649" s="319">
        <v>2.9386028000000002E-2</v>
      </c>
      <c r="L1649" s="319">
        <v>1.1838027000000001E-3</v>
      </c>
      <c r="M1649" s="319">
        <v>1.1811503000000001E-3</v>
      </c>
      <c r="N1649" s="319">
        <v>4.6815224000000002E-4</v>
      </c>
      <c r="O1649" s="319">
        <v>8.2083164999999998E-5</v>
      </c>
      <c r="P1649" s="319">
        <v>1.8268343E-5</v>
      </c>
      <c r="Q1649" s="319">
        <v>6.0077565000000001E-4</v>
      </c>
      <c r="R1649" s="319">
        <v>5.0604180999999995E-4</v>
      </c>
      <c r="S1649" s="319">
        <v>1.5965303999999999E-5</v>
      </c>
      <c r="T1649" s="319">
        <v>2.6169000000000001E-2</v>
      </c>
      <c r="U1649" s="319">
        <v>7.3663207000000002E-5</v>
      </c>
      <c r="V1649" s="319">
        <v>1.0939837E-4</v>
      </c>
      <c r="W1649" s="319">
        <v>0</v>
      </c>
      <c r="X1649" s="319">
        <v>0</v>
      </c>
      <c r="Y1649" s="210"/>
      <c r="Z1649" s="320">
        <f t="shared" si="583"/>
        <v>0.22094757894736841</v>
      </c>
      <c r="AA1649" s="210"/>
      <c r="AB1649" s="321">
        <f t="shared" si="584"/>
        <v>2.9386028000000002E-2</v>
      </c>
      <c r="AC1649" s="321">
        <f t="shared" si="585"/>
        <v>4.0402742080000009E-3</v>
      </c>
      <c r="AD1649" s="321">
        <f t="shared" si="590"/>
        <v>2.9039994810000001E-2</v>
      </c>
      <c r="AE1649" s="321">
        <f t="shared" si="586"/>
        <v>2.9803931799999997E-3</v>
      </c>
      <c r="AF1649" s="321">
        <f t="shared" si="587"/>
        <v>8.9628511000000008E-5</v>
      </c>
      <c r="AG1649"/>
      <c r="AH1649" s="121">
        <v>3.2758630000000002</v>
      </c>
      <c r="AI1649" s="121">
        <v>3.1703394999999999</v>
      </c>
      <c r="AJ1649" s="121">
        <v>9.9868773000000004E-3</v>
      </c>
      <c r="AK1649" s="121">
        <v>0</v>
      </c>
      <c r="AL1649" s="121">
        <v>0</v>
      </c>
      <c r="AM1649" s="121">
        <v>9.2855503000000006E-2</v>
      </c>
      <c r="AN1649" s="121">
        <v>2.6811564999999998E-3</v>
      </c>
      <c r="AO1649"/>
      <c r="AP1649" s="282">
        <v>4.5052026999999996E-3</v>
      </c>
      <c r="AQ1649" s="282">
        <v>4.0525444000000001E-3</v>
      </c>
      <c r="AR1649" s="282">
        <v>2.3083315E-4</v>
      </c>
      <c r="AS1649" s="282">
        <v>2.2182513999999999E-4</v>
      </c>
      <c r="AT1649" s="255">
        <f t="shared" ref="AT1649:AT1654" si="605">AW1649+AZ1649+BA1649+BB1649+BC1649+BK1649+BL1649+BP1649</f>
        <v>2.4295829368692E-7</v>
      </c>
      <c r="AU1649" s="256">
        <f t="shared" ref="AU1649:AU1654" si="606">AX1649+AY1649+BD1649+BE1649+BF1649+BG1649+BH1649+BI1649+BJ1649+BM1649+BQ1649+BR1649</f>
        <v>8.5367289959680002E-10</v>
      </c>
      <c r="AV1649" s="256">
        <f t="shared" ref="AV1649:AV1654" si="607">BN1649+BO1649</f>
        <v>3.1067946998400001E-2</v>
      </c>
      <c r="AW1649" s="272">
        <v>2.0640598000000001E-7</v>
      </c>
      <c r="AX1649" s="272">
        <v>6.2281907999999996E-10</v>
      </c>
      <c r="AY1649" s="272">
        <v>1.7014265E-14</v>
      </c>
      <c r="AZ1649" s="272">
        <v>2.4035888E-11</v>
      </c>
      <c r="BA1649" s="272">
        <v>5.1420091999999996E-13</v>
      </c>
      <c r="BB1649" s="272">
        <v>6.9613495000000001E-11</v>
      </c>
      <c r="BC1649" s="272">
        <v>3.0153373999999999E-8</v>
      </c>
      <c r="BD1649" s="272">
        <v>1.0398804999999999E-11</v>
      </c>
      <c r="BE1649" s="272">
        <v>3.8925302999999998E-11</v>
      </c>
      <c r="BF1649" s="272">
        <v>1.4635906000000001E-13</v>
      </c>
      <c r="BG1649" s="272">
        <v>5.7019345999999999E-15</v>
      </c>
      <c r="BH1649" s="272">
        <v>1.3675224E-13</v>
      </c>
      <c r="BI1649" s="272">
        <v>8.8204902000000006E-15</v>
      </c>
      <c r="BJ1649" s="272">
        <v>1.7443607E-14</v>
      </c>
      <c r="BK1649" s="272">
        <v>5.9096303E-11</v>
      </c>
      <c r="BL1649" s="272">
        <v>6.2456797999999998E-9</v>
      </c>
      <c r="BM1649" s="272">
        <v>1.8119762E-10</v>
      </c>
      <c r="BN1649" s="272">
        <v>3.0279984000000002E-6</v>
      </c>
      <c r="BO1649" s="273">
        <v>3.1064919E-2</v>
      </c>
      <c r="BP1649" s="273">
        <v>0</v>
      </c>
      <c r="BQ1649" s="273">
        <v>0</v>
      </c>
      <c r="BR1649" s="273">
        <v>0</v>
      </c>
      <c r="BS1649"/>
      <c r="BT1649" s="274">
        <v>1.1520872E-5</v>
      </c>
      <c r="BU1649" s="274">
        <v>2.9958395000000002E-7</v>
      </c>
      <c r="BV1649" s="274">
        <v>6.1606046999999996E-6</v>
      </c>
      <c r="BW1649" s="274">
        <v>5.9306242E-8</v>
      </c>
      <c r="BX1649" s="274">
        <v>2.9754661999999998E-7</v>
      </c>
      <c r="BY1649" s="274">
        <v>6.1057905000000003E-8</v>
      </c>
      <c r="BZ1649" s="274">
        <v>3.2896112000000002E-9</v>
      </c>
      <c r="CA1649" s="274">
        <v>1.2055794999999999E-7</v>
      </c>
      <c r="CB1649" s="274">
        <v>2.451483E-8</v>
      </c>
      <c r="CC1649" s="274">
        <v>3.9753675000000001E-7</v>
      </c>
      <c r="CD1649" s="274">
        <v>3.7429050000000003E-9</v>
      </c>
      <c r="CE1649" s="274">
        <v>1.1812351E-7</v>
      </c>
      <c r="CF1649" s="274">
        <v>5.1253010000000003E-11</v>
      </c>
      <c r="CG1649" s="274">
        <v>1.3914264000000001E-7</v>
      </c>
      <c r="CH1649" s="274">
        <v>3.8275995999999998E-6</v>
      </c>
      <c r="CI1649" s="274">
        <v>8.2133316000000003E-9</v>
      </c>
      <c r="CJ1649" s="121">
        <v>0</v>
      </c>
      <c r="CK1649"/>
      <c r="CL1649" s="322">
        <v>8.5035086999999999E-11</v>
      </c>
      <c r="CM1649" s="322">
        <v>0.21998076</v>
      </c>
      <c r="CN1649" s="322">
        <v>1.2012568E-3</v>
      </c>
      <c r="CO1649" s="322">
        <v>2.0662963000000001E-4</v>
      </c>
      <c r="CP1649" s="322">
        <v>1.9018167E-5</v>
      </c>
      <c r="CQ1649" s="322">
        <v>6.7084234000000001E-10</v>
      </c>
      <c r="CR1649" s="322">
        <v>4.2807513999999999E-8</v>
      </c>
      <c r="CS1649" s="322">
        <v>1.1136569E-5</v>
      </c>
      <c r="CT1649" s="322">
        <v>2.8687702999999998E-2</v>
      </c>
      <c r="CU1649" s="322">
        <v>0.42875545999999998</v>
      </c>
      <c r="CV1649" s="233"/>
      <c r="CW1649" s="214"/>
      <c r="CX1649" s="18" t="s">
        <v>986</v>
      </c>
    </row>
    <row r="1650" spans="1:105" ht="14.4" customHeight="1">
      <c r="A1650" t="s">
        <v>2402</v>
      </c>
      <c r="B1650" s="168" t="s">
        <v>2394</v>
      </c>
      <c r="C1650" s="279" t="str">
        <f t="shared" si="581"/>
        <v>C.060.01.104</v>
      </c>
      <c r="D1650" s="14" t="s">
        <v>687</v>
      </c>
      <c r="E1650" s="311" t="s">
        <v>8665</v>
      </c>
      <c r="F1650" s="281" t="str">
        <f t="shared" si="582"/>
        <v>Truck +trailer  Euro 6 (meter)</v>
      </c>
      <c r="G1650" s="319">
        <f t="shared" si="591"/>
        <v>3.0836732156799997E-4</v>
      </c>
      <c r="H1650" s="319">
        <f t="shared" si="592"/>
        <v>1.5569765676999999E-5</v>
      </c>
      <c r="I1650" s="319">
        <f t="shared" si="588"/>
        <v>2.7296796429999998E-5</v>
      </c>
      <c r="J1650" s="319">
        <f t="shared" si="589"/>
        <v>1.2397106946099998E-4</v>
      </c>
      <c r="K1650" s="319">
        <v>1.4152969E-4</v>
      </c>
      <c r="L1650" s="319">
        <v>8.7502903000000007E-6</v>
      </c>
      <c r="M1650" s="319">
        <v>1.5944634999999999E-5</v>
      </c>
      <c r="N1650" s="319">
        <v>1.1435064E-5</v>
      </c>
      <c r="O1650" s="319">
        <v>1.5278555E-6</v>
      </c>
      <c r="P1650" s="319">
        <v>9.7942176999999998E-8</v>
      </c>
      <c r="Q1650" s="319">
        <v>2.5089039999999999E-6</v>
      </c>
      <c r="R1650" s="319">
        <v>2.1589385000000001E-6</v>
      </c>
      <c r="S1650" s="319">
        <v>1.5396060999999999E-6</v>
      </c>
      <c r="T1650" s="319">
        <v>1.2148794E-4</v>
      </c>
      <c r="U1650" s="319">
        <v>9.0650076999999996E-7</v>
      </c>
      <c r="V1650" s="319">
        <v>4.4293263000000002E-7</v>
      </c>
      <c r="W1650" s="319">
        <v>3.7022590999999999E-8</v>
      </c>
      <c r="X1650" s="319">
        <v>0</v>
      </c>
      <c r="Y1650" s="210"/>
      <c r="Z1650" s="320">
        <f t="shared" si="583"/>
        <v>1.0641330075187969E-3</v>
      </c>
      <c r="AA1650" s="210"/>
      <c r="AB1650" s="321">
        <f t="shared" si="584"/>
        <v>1.4152969E-4</v>
      </c>
      <c r="AC1650" s="321">
        <f t="shared" si="585"/>
        <v>4.2423629477000002E-5</v>
      </c>
      <c r="AD1650" s="321">
        <f t="shared" si="590"/>
        <v>1.4837882639099999E-4</v>
      </c>
      <c r="AE1650" s="321">
        <f t="shared" si="586"/>
        <v>2.7296796429999998E-5</v>
      </c>
      <c r="AF1650" s="321">
        <f t="shared" si="587"/>
        <v>2.4461068699999999E-6</v>
      </c>
      <c r="AG1650"/>
      <c r="AH1650" s="121">
        <v>1.6755595000000002E-2</v>
      </c>
      <c r="AI1650" s="121">
        <v>1.6203169E-2</v>
      </c>
      <c r="AJ1650" s="121">
        <v>1.2289484E-4</v>
      </c>
      <c r="AK1650" s="121">
        <v>0</v>
      </c>
      <c r="AL1650" s="274">
        <v>1.4328728E-5</v>
      </c>
      <c r="AM1650" s="274">
        <v>3.9225437999999997E-4</v>
      </c>
      <c r="AN1650" s="274">
        <v>2.2948844E-5</v>
      </c>
      <c r="AP1650" s="283">
        <v>2.4392703999999999E-5</v>
      </c>
      <c r="AQ1650" s="283">
        <v>2.2123913999999998E-5</v>
      </c>
      <c r="AR1650" s="283">
        <v>1.1757722E-6</v>
      </c>
      <c r="AS1650" s="283">
        <v>1.0930186000000001E-6</v>
      </c>
      <c r="AT1650" s="255">
        <f t="shared" si="605"/>
        <v>1.3263737214668002E-9</v>
      </c>
      <c r="AU1650" s="256">
        <f t="shared" si="606"/>
        <v>4.3482698788068309E-12</v>
      </c>
      <c r="AV1650" s="256">
        <f t="shared" si="607"/>
        <v>1.5308384083999999E-4</v>
      </c>
      <c r="AW1650" s="272">
        <v>9.9583260000000007E-10</v>
      </c>
      <c r="AX1650" s="272">
        <v>3.0049422E-12</v>
      </c>
      <c r="AY1650" s="272">
        <v>8.2086564000000001E-17</v>
      </c>
      <c r="AZ1650" s="272">
        <v>1.0951849E-13</v>
      </c>
      <c r="BA1650" s="272">
        <v>2.8651267999999999E-15</v>
      </c>
      <c r="BB1650" s="272">
        <v>1.7003531999999999E-12</v>
      </c>
      <c r="BC1650" s="272">
        <v>3.0184984000000001E-10</v>
      </c>
      <c r="BD1650" s="272">
        <v>2.4553283000000002E-13</v>
      </c>
      <c r="BE1650" s="272">
        <v>3.5812559999999999E-13</v>
      </c>
      <c r="BF1650" s="272">
        <v>7.2812723999999997E-16</v>
      </c>
      <c r="BG1650" s="272">
        <v>2.3453553E-17</v>
      </c>
      <c r="BH1650" s="272">
        <v>8.7498658999999997E-16</v>
      </c>
      <c r="BI1650" s="272">
        <v>4.1458679999999997E-17</v>
      </c>
      <c r="BJ1650" s="272">
        <v>7.5129686000000002E-17</v>
      </c>
      <c r="BK1650" s="272">
        <v>4.2708981000000002E-13</v>
      </c>
      <c r="BL1650" s="272">
        <v>2.5733653E-11</v>
      </c>
      <c r="BM1650" s="272">
        <v>7.3347880000000004E-13</v>
      </c>
      <c r="BN1650" s="272">
        <v>2.1448084E-7</v>
      </c>
      <c r="BO1650" s="273">
        <v>1.5286936E-4</v>
      </c>
      <c r="BP1650" s="272">
        <v>7.1780184E-13</v>
      </c>
      <c r="BQ1650" s="272">
        <v>4.3650112000000001E-15</v>
      </c>
      <c r="BR1650" s="272">
        <v>1.9529382999999999E-19</v>
      </c>
      <c r="BS1650"/>
      <c r="BT1650" s="274">
        <v>6.3120998999999996E-8</v>
      </c>
      <c r="BU1650" s="274">
        <v>3.0534415999999998E-9</v>
      </c>
      <c r="BV1650" s="274">
        <v>2.9670851E-8</v>
      </c>
      <c r="BW1650" s="274">
        <v>2.5304887999999999E-10</v>
      </c>
      <c r="BX1650" s="274">
        <v>2.3860959000000002E-9</v>
      </c>
      <c r="BY1650" s="274">
        <v>1.1489937999999999E-9</v>
      </c>
      <c r="BZ1650" s="274">
        <v>1.4165492E-11</v>
      </c>
      <c r="CA1650" s="274">
        <v>1.8560501E-9</v>
      </c>
      <c r="CB1650" s="274">
        <v>1.3143151000000001E-10</v>
      </c>
      <c r="CC1650" s="274">
        <v>1.6601564000000001E-9</v>
      </c>
      <c r="CD1650" s="274">
        <v>2.1028936E-11</v>
      </c>
      <c r="CE1650" s="274">
        <v>4.7819454000000004E-10</v>
      </c>
      <c r="CF1650" s="274">
        <v>3.9302065E-13</v>
      </c>
      <c r="CG1650" s="274">
        <v>2.5904893E-9</v>
      </c>
      <c r="CH1650" s="274">
        <v>1.9568965E-8</v>
      </c>
      <c r="CI1650" s="274">
        <v>1.8464829000000001E-10</v>
      </c>
      <c r="CJ1650" s="274">
        <v>1.0304568E-10</v>
      </c>
      <c r="CK1650" s="4"/>
      <c r="CL1650" s="323">
        <v>6.4266318999999995E-13</v>
      </c>
      <c r="CM1650" s="323">
        <v>1.0579761E-3</v>
      </c>
      <c r="CN1650" s="323">
        <v>4.0956164999999997E-5</v>
      </c>
      <c r="CO1650" s="323">
        <v>2.3063431999999998E-6</v>
      </c>
      <c r="CP1650" s="323">
        <v>1.4715217E-7</v>
      </c>
      <c r="CQ1650" s="323">
        <v>2.9433699999999998E-12</v>
      </c>
      <c r="CR1650" s="323">
        <v>1.7655476000000001E-10</v>
      </c>
      <c r="CS1650" s="323">
        <v>8.5026716E-8</v>
      </c>
      <c r="CT1650" s="323">
        <v>1.2324921E-4</v>
      </c>
      <c r="CU1650" s="323">
        <v>2.1544703E-3</v>
      </c>
      <c r="CV1650" s="233"/>
      <c r="CW1650" s="214"/>
      <c r="CX1650" s="18" t="s">
        <v>987</v>
      </c>
    </row>
    <row r="1651" spans="1:105" ht="14.4" customHeight="1">
      <c r="A1651" t="s">
        <v>2403</v>
      </c>
      <c r="B1651" s="168" t="s">
        <v>2394</v>
      </c>
      <c r="C1651" s="279" t="str">
        <f t="shared" si="581"/>
        <v>C.060.01.105</v>
      </c>
      <c r="D1651" s="14" t="s">
        <v>687</v>
      </c>
      <c r="E1651" s="311" t="s">
        <v>2395</v>
      </c>
      <c r="F1651" s="281" t="str">
        <f t="shared" si="582"/>
        <v>Truck+container, 28 tons net (min weight/volume ratio 0,41 ton/m3) (tkm)</v>
      </c>
      <c r="G1651" s="319">
        <f t="shared" si="591"/>
        <v>2.2026237121599998E-2</v>
      </c>
      <c r="H1651" s="319">
        <f t="shared" si="592"/>
        <v>1.1121261498000001E-3</v>
      </c>
      <c r="I1651" s="319">
        <f t="shared" si="588"/>
        <v>1.9497711860000002E-3</v>
      </c>
      <c r="J1651" s="319">
        <f t="shared" si="589"/>
        <v>8.8550767857999996E-3</v>
      </c>
      <c r="K1651" s="319">
        <v>1.0109263E-2</v>
      </c>
      <c r="L1651" s="319">
        <v>6.2502073999999997E-4</v>
      </c>
      <c r="M1651" s="319">
        <v>1.1389025E-3</v>
      </c>
      <c r="N1651" s="319">
        <v>8.1679031000000003E-4</v>
      </c>
      <c r="O1651" s="319">
        <v>1.0913254E-4</v>
      </c>
      <c r="P1651" s="319">
        <v>6.9958697999999999E-6</v>
      </c>
      <c r="Q1651" s="319">
        <v>1.7920743000000001E-4</v>
      </c>
      <c r="R1651" s="319">
        <v>1.542099E-4</v>
      </c>
      <c r="S1651" s="319">
        <v>1.0997186E-4</v>
      </c>
      <c r="T1651" s="319">
        <v>8.6777104000000001E-3</v>
      </c>
      <c r="U1651" s="319">
        <v>6.4750054999999999E-5</v>
      </c>
      <c r="V1651" s="319">
        <v>3.1638045999999997E-5</v>
      </c>
      <c r="W1651" s="319">
        <v>2.6444707999999998E-6</v>
      </c>
      <c r="X1651" s="319">
        <v>0</v>
      </c>
      <c r="Y1651" s="210"/>
      <c r="Z1651" s="320">
        <f t="shared" si="583"/>
        <v>7.6009496240601507E-2</v>
      </c>
      <c r="AA1651" s="210"/>
      <c r="AB1651" s="321">
        <f t="shared" si="584"/>
        <v>1.0109263E-2</v>
      </c>
      <c r="AC1651" s="321">
        <f t="shared" si="585"/>
        <v>3.0302592898E-3</v>
      </c>
      <c r="AD1651" s="321">
        <f t="shared" si="590"/>
        <v>1.0598488010799999E-2</v>
      </c>
      <c r="AE1651" s="321">
        <f t="shared" si="586"/>
        <v>1.949771186E-3</v>
      </c>
      <c r="AF1651" s="321">
        <f t="shared" si="587"/>
        <v>1.74721915E-4</v>
      </c>
      <c r="AG1651"/>
      <c r="AH1651" s="121">
        <v>1.1968283</v>
      </c>
      <c r="AI1651" s="121">
        <v>1.1573692</v>
      </c>
      <c r="AJ1651" s="121">
        <v>8.7782028000000008E-3</v>
      </c>
      <c r="AK1651" s="121">
        <v>0</v>
      </c>
      <c r="AL1651" s="121">
        <v>1.0234806E-3</v>
      </c>
      <c r="AM1651" s="121">
        <v>2.8018169999999998E-2</v>
      </c>
      <c r="AN1651" s="121">
        <v>1.6392032E-3</v>
      </c>
      <c r="AO1651"/>
      <c r="AP1651" s="282">
        <v>1.7423359999999999E-3</v>
      </c>
      <c r="AQ1651" s="282">
        <v>1.5802794999999999E-3</v>
      </c>
      <c r="AR1651" s="283">
        <v>8.3983726999999994E-5</v>
      </c>
      <c r="AS1651" s="283">
        <v>7.8072761000000002E-5</v>
      </c>
      <c r="AT1651" s="255">
        <f t="shared" si="605"/>
        <v>9.4740980276609999E-8</v>
      </c>
      <c r="AU1651" s="256">
        <f t="shared" si="606"/>
        <v>3.1059070791186001E-10</v>
      </c>
      <c r="AV1651" s="256">
        <f t="shared" si="607"/>
        <v>1.0934560060000001E-2</v>
      </c>
      <c r="AW1651" s="272">
        <v>7.1130899999999998E-8</v>
      </c>
      <c r="AX1651" s="272">
        <v>2.1463873E-10</v>
      </c>
      <c r="AY1651" s="272">
        <v>5.8633259999999997E-15</v>
      </c>
      <c r="AZ1651" s="272">
        <v>7.8227496999999994E-12</v>
      </c>
      <c r="BA1651" s="272">
        <v>2.0465190999999999E-13</v>
      </c>
      <c r="BB1651" s="272">
        <v>1.214538E-10</v>
      </c>
      <c r="BC1651" s="272">
        <v>2.1560703000000002E-8</v>
      </c>
      <c r="BD1651" s="272">
        <v>1.7538058999999999E-11</v>
      </c>
      <c r="BE1651" s="272">
        <v>2.5580399999999999E-11</v>
      </c>
      <c r="BF1651" s="272">
        <v>5.2009088999999997E-14</v>
      </c>
      <c r="BG1651" s="272">
        <v>1.6752538000000001E-15</v>
      </c>
      <c r="BH1651" s="272">
        <v>6.2499043000000001E-14</v>
      </c>
      <c r="BI1651" s="272">
        <v>2.9613343E-15</v>
      </c>
      <c r="BJ1651" s="272">
        <v>5.3664062000000003E-15</v>
      </c>
      <c r="BK1651" s="272">
        <v>3.0506414999999998E-11</v>
      </c>
      <c r="BL1651" s="272">
        <v>1.8381181000000001E-9</v>
      </c>
      <c r="BM1651" s="272">
        <v>5.2391344E-11</v>
      </c>
      <c r="BN1651" s="272">
        <v>1.532006E-5</v>
      </c>
      <c r="BO1651" s="273">
        <v>1.091924E-2</v>
      </c>
      <c r="BP1651" s="272">
        <v>5.1271559999999997E-11</v>
      </c>
      <c r="BQ1651" s="272">
        <v>3.1178651000000001E-13</v>
      </c>
      <c r="BR1651" s="272">
        <v>1.394956E-17</v>
      </c>
      <c r="BS1651"/>
      <c r="BT1651" s="274">
        <v>4.5086427999999997E-6</v>
      </c>
      <c r="BU1651" s="274">
        <v>2.1810297E-7</v>
      </c>
      <c r="BV1651" s="274">
        <v>2.1193464999999999E-6</v>
      </c>
      <c r="BW1651" s="274">
        <v>1.8074919999999999E-8</v>
      </c>
      <c r="BX1651" s="274">
        <v>1.7043541999999999E-7</v>
      </c>
      <c r="BY1651" s="274">
        <v>8.2070987E-8</v>
      </c>
      <c r="BZ1651" s="274">
        <v>1.0118208E-9</v>
      </c>
      <c r="CA1651" s="274">
        <v>1.3257500000000001E-7</v>
      </c>
      <c r="CB1651" s="274">
        <v>9.3879646999999998E-9</v>
      </c>
      <c r="CC1651" s="274">
        <v>1.185826E-7</v>
      </c>
      <c r="CD1651" s="274">
        <v>1.5020668E-9</v>
      </c>
      <c r="CE1651" s="274">
        <v>3.4156752999999997E-8</v>
      </c>
      <c r="CF1651" s="274">
        <v>2.8072903999999999E-11</v>
      </c>
      <c r="CG1651" s="274">
        <v>1.8503494999999999E-7</v>
      </c>
      <c r="CH1651" s="274">
        <v>1.3977832E-6</v>
      </c>
      <c r="CI1651" s="274">
        <v>1.3189163999999999E-8</v>
      </c>
      <c r="CJ1651" s="274">
        <v>7.3604058999999997E-9</v>
      </c>
      <c r="CK1651" s="4"/>
      <c r="CL1651" s="323">
        <v>4.5904513999999999E-11</v>
      </c>
      <c r="CM1651" s="323">
        <v>7.5569721000000006E-2</v>
      </c>
      <c r="CN1651" s="323">
        <v>2.9254404000000002E-3</v>
      </c>
      <c r="CO1651" s="323">
        <v>1.647388E-4</v>
      </c>
      <c r="CP1651" s="323">
        <v>1.0510869E-5</v>
      </c>
      <c r="CQ1651" s="323">
        <v>2.1024071E-10</v>
      </c>
      <c r="CR1651" s="323">
        <v>1.2611054E-8</v>
      </c>
      <c r="CS1651" s="323">
        <v>6.0733369000000004E-6</v>
      </c>
      <c r="CT1651" s="323">
        <v>8.8035149E-3</v>
      </c>
      <c r="CU1651" s="323">
        <v>0.15389074</v>
      </c>
      <c r="CV1651" s="233"/>
      <c r="CW1651" s="214"/>
      <c r="CX1651" s="22" t="s">
        <v>1211</v>
      </c>
    </row>
    <row r="1652" spans="1:105" ht="14.4" customHeight="1">
      <c r="A1652" t="s">
        <v>2404</v>
      </c>
      <c r="B1652" s="168" t="s">
        <v>2394</v>
      </c>
      <c r="C1652" s="279" t="str">
        <f t="shared" si="581"/>
        <v>C.060.01.106</v>
      </c>
      <c r="D1652" s="14" t="s">
        <v>687</v>
      </c>
      <c r="E1652" s="311" t="s">
        <v>2395</v>
      </c>
      <c r="F1652" s="281" t="str">
        <f t="shared" si="582"/>
        <v>Truck+trailer 24 tons net (min weight/volume ratio 0,32 ton/m3) (tkm)</v>
      </c>
      <c r="G1652" s="319">
        <f t="shared" si="591"/>
        <v>2.5697276996999998E-2</v>
      </c>
      <c r="H1652" s="319">
        <f t="shared" si="592"/>
        <v>1.2974805081E-3</v>
      </c>
      <c r="I1652" s="319">
        <f t="shared" si="588"/>
        <v>2.274733043E-3</v>
      </c>
      <c r="J1652" s="319">
        <f t="shared" si="589"/>
        <v>1.0330922445899999E-2</v>
      </c>
      <c r="K1652" s="319">
        <v>1.1794140999999999E-2</v>
      </c>
      <c r="L1652" s="319">
        <v>7.2919084999999997E-4</v>
      </c>
      <c r="M1652" s="319">
        <v>1.3287195999999999E-3</v>
      </c>
      <c r="N1652" s="319">
        <v>9.5292203000000002E-4</v>
      </c>
      <c r="O1652" s="319">
        <v>1.2732128999999999E-4</v>
      </c>
      <c r="P1652" s="319">
        <v>8.1618480999999999E-6</v>
      </c>
      <c r="Q1652" s="319">
        <v>2.0907534E-4</v>
      </c>
      <c r="R1652" s="319">
        <v>1.7991154E-4</v>
      </c>
      <c r="S1652" s="319">
        <v>1.2830050000000001E-4</v>
      </c>
      <c r="T1652" s="319">
        <v>1.0123995E-2</v>
      </c>
      <c r="U1652" s="319">
        <v>7.5541729999999997E-5</v>
      </c>
      <c r="V1652" s="319">
        <v>3.6911052999999998E-5</v>
      </c>
      <c r="W1652" s="319">
        <v>3.0852159000000002E-6</v>
      </c>
      <c r="X1652" s="319">
        <v>0</v>
      </c>
      <c r="Y1652" s="210"/>
      <c r="Z1652" s="320">
        <f t="shared" si="583"/>
        <v>8.8677751879699243E-2</v>
      </c>
      <c r="AA1652" s="210"/>
      <c r="AB1652" s="321">
        <f t="shared" si="584"/>
        <v>1.1794140999999999E-2</v>
      </c>
      <c r="AC1652" s="321">
        <f t="shared" si="585"/>
        <v>3.5353024980999998E-3</v>
      </c>
      <c r="AD1652" s="321">
        <f t="shared" si="590"/>
        <v>1.2364902205899999E-2</v>
      </c>
      <c r="AE1652" s="321">
        <f t="shared" si="586"/>
        <v>2.274733043E-3</v>
      </c>
      <c r="AF1652" s="321">
        <f t="shared" si="587"/>
        <v>2.0384223000000001E-4</v>
      </c>
      <c r="AG1652"/>
      <c r="AH1652" s="121">
        <v>1.3962996000000001</v>
      </c>
      <c r="AI1652" s="121">
        <v>1.3502641</v>
      </c>
      <c r="AJ1652" s="121">
        <v>1.0241237E-2</v>
      </c>
      <c r="AK1652" s="121">
        <v>0</v>
      </c>
      <c r="AL1652" s="121">
        <v>1.1940607000000001E-3</v>
      </c>
      <c r="AM1652" s="121">
        <v>3.2687865000000003E-2</v>
      </c>
      <c r="AN1652" s="121">
        <v>1.9124037E-3</v>
      </c>
      <c r="AO1652"/>
      <c r="AP1652" s="282">
        <v>2.0327254000000001E-3</v>
      </c>
      <c r="AQ1652" s="282">
        <v>1.8436595000000001E-3</v>
      </c>
      <c r="AR1652" s="283">
        <v>9.7981013999999994E-5</v>
      </c>
      <c r="AS1652" s="283">
        <v>9.1084887000000004E-5</v>
      </c>
      <c r="AT1652" s="255">
        <f t="shared" si="605"/>
        <v>1.1053114313876003E-7</v>
      </c>
      <c r="AU1652" s="256">
        <f t="shared" si="606"/>
        <v>3.6235582373048594E-10</v>
      </c>
      <c r="AV1652" s="256">
        <f t="shared" si="607"/>
        <v>1.2756987402999999E-2</v>
      </c>
      <c r="AW1652" s="272">
        <v>8.2986049999999996E-8</v>
      </c>
      <c r="AX1652" s="272">
        <v>2.5041184999999999E-10</v>
      </c>
      <c r="AY1652" s="272">
        <v>6.840547E-15</v>
      </c>
      <c r="AZ1652" s="272">
        <v>9.1265412000000003E-12</v>
      </c>
      <c r="BA1652" s="272">
        <v>2.3876055999999998E-13</v>
      </c>
      <c r="BB1652" s="272">
        <v>1.4169610000000001E-10</v>
      </c>
      <c r="BC1652" s="272">
        <v>2.5154153000000001E-8</v>
      </c>
      <c r="BD1652" s="272">
        <v>2.0461069E-11</v>
      </c>
      <c r="BE1652" s="272">
        <v>2.98438E-11</v>
      </c>
      <c r="BF1652" s="272">
        <v>6.0677269999999999E-14</v>
      </c>
      <c r="BG1652" s="272">
        <v>1.9544628000000001E-15</v>
      </c>
      <c r="BH1652" s="272">
        <v>7.2915549000000006E-14</v>
      </c>
      <c r="BI1652" s="272">
        <v>3.45489E-15</v>
      </c>
      <c r="BJ1652" s="272">
        <v>6.2608071999999998E-15</v>
      </c>
      <c r="BK1652" s="272">
        <v>3.5590817000000003E-11</v>
      </c>
      <c r="BL1652" s="272">
        <v>2.1444711000000001E-9</v>
      </c>
      <c r="BM1652" s="272">
        <v>6.1123233999999997E-11</v>
      </c>
      <c r="BN1652" s="272">
        <v>1.7873402999999999E-5</v>
      </c>
      <c r="BO1652" s="273">
        <v>1.2739113999999999E-2</v>
      </c>
      <c r="BP1652" s="272">
        <v>5.9816820000000006E-11</v>
      </c>
      <c r="BQ1652" s="272">
        <v>3.6375093000000001E-13</v>
      </c>
      <c r="BR1652" s="272">
        <v>1.6274486000000001E-17</v>
      </c>
      <c r="BS1652"/>
      <c r="BT1652" s="274">
        <v>5.2600832999999998E-6</v>
      </c>
      <c r="BU1652" s="274">
        <v>2.5445346999999999E-7</v>
      </c>
      <c r="BV1652" s="274">
        <v>2.4725709000000002E-6</v>
      </c>
      <c r="BW1652" s="274">
        <v>2.1087405999999999E-8</v>
      </c>
      <c r="BX1652" s="274">
        <v>1.9884133000000001E-7</v>
      </c>
      <c r="BY1652" s="274">
        <v>9.5749484000000001E-8</v>
      </c>
      <c r="BZ1652" s="274">
        <v>1.1804575999999999E-9</v>
      </c>
      <c r="CA1652" s="274">
        <v>1.5467084E-7</v>
      </c>
      <c r="CB1652" s="274">
        <v>1.0952625E-8</v>
      </c>
      <c r="CC1652" s="274">
        <v>1.3834637000000001E-7</v>
      </c>
      <c r="CD1652" s="274">
        <v>1.7524112999999999E-9</v>
      </c>
      <c r="CE1652" s="274">
        <v>3.9849545E-8</v>
      </c>
      <c r="CF1652" s="274">
        <v>3.2751721000000002E-11</v>
      </c>
      <c r="CG1652" s="274">
        <v>2.1587410999999999E-7</v>
      </c>
      <c r="CH1652" s="274">
        <v>1.6307471000000001E-6</v>
      </c>
      <c r="CI1652" s="274">
        <v>1.5387357999999999E-8</v>
      </c>
      <c r="CJ1652" s="274">
        <v>8.5871401999999994E-9</v>
      </c>
      <c r="CK1652" s="4"/>
      <c r="CL1652" s="323">
        <v>5.3555266000000001E-11</v>
      </c>
      <c r="CM1652" s="323">
        <v>8.8164674999999998E-2</v>
      </c>
      <c r="CN1652" s="323">
        <v>3.4130138000000002E-3</v>
      </c>
      <c r="CO1652" s="323">
        <v>1.9219526999999999E-4</v>
      </c>
      <c r="CP1652" s="323">
        <v>1.2262680000000001E-5</v>
      </c>
      <c r="CQ1652" s="323">
        <v>2.4528082999999998E-10</v>
      </c>
      <c r="CR1652" s="323">
        <v>1.4712896000000001E-8</v>
      </c>
      <c r="CS1652" s="323">
        <v>7.0855596000000004E-6</v>
      </c>
      <c r="CT1652" s="323">
        <v>1.0270767E-2</v>
      </c>
      <c r="CU1652" s="323">
        <v>0.17953918999999999</v>
      </c>
      <c r="CV1652" s="233"/>
      <c r="CW1652" s="214"/>
      <c r="CX1652" s="22" t="s">
        <v>1211</v>
      </c>
      <c r="CY1652" s="210"/>
      <c r="CZ1652" s="210"/>
    </row>
    <row r="1653" spans="1:105" ht="14.4" customHeight="1">
      <c r="A1653" t="s">
        <v>3252</v>
      </c>
      <c r="B1653" s="168" t="s">
        <v>2394</v>
      </c>
      <c r="C1653" s="279" t="str">
        <f t="shared" si="581"/>
        <v>C.060.01.107</v>
      </c>
      <c r="D1653" s="14" t="s">
        <v>687</v>
      </c>
      <c r="E1653" s="311" t="s">
        <v>2803</v>
      </c>
      <c r="F1653" s="281" t="str">
        <f t="shared" si="582"/>
        <v>Truck+container, 28 tons net (max weight/volume ratio 0,41 ton/m3) (m3km)</v>
      </c>
      <c r="G1653" s="319">
        <f t="shared" si="591"/>
        <v>9.0297898301999989E-3</v>
      </c>
      <c r="H1653" s="319">
        <f t="shared" si="592"/>
        <v>4.5592287030000002E-4</v>
      </c>
      <c r="I1653" s="319">
        <f t="shared" si="588"/>
        <v>7.9932053199999989E-4</v>
      </c>
      <c r="J1653" s="319">
        <f t="shared" si="589"/>
        <v>3.6301925279000002E-3</v>
      </c>
      <c r="K1653" s="319">
        <v>4.1443538999999998E-3</v>
      </c>
      <c r="L1653" s="319">
        <v>2.5623105000000001E-4</v>
      </c>
      <c r="M1653" s="319">
        <v>4.6689999E-4</v>
      </c>
      <c r="N1653" s="319">
        <v>3.3484815E-4</v>
      </c>
      <c r="O1653" s="319">
        <v>4.4739546E-5</v>
      </c>
      <c r="P1653" s="319">
        <v>2.8679992999999999E-6</v>
      </c>
      <c r="Q1653" s="319">
        <v>7.3467174999999998E-5</v>
      </c>
      <c r="R1653" s="319">
        <v>6.3219283E-5</v>
      </c>
      <c r="S1653" s="319">
        <v>4.5083633E-5</v>
      </c>
      <c r="T1653" s="319">
        <v>3.5574801000000001E-3</v>
      </c>
      <c r="U1653" s="319">
        <v>2.6544678E-5</v>
      </c>
      <c r="V1653" s="319">
        <v>1.2970209E-5</v>
      </c>
      <c r="W1653" s="319">
        <v>1.0841169E-6</v>
      </c>
      <c r="X1653" s="319">
        <v>0</v>
      </c>
      <c r="Y1653" s="210"/>
      <c r="Z1653" s="320">
        <f t="shared" si="583"/>
        <v>3.116055563909774E-2</v>
      </c>
      <c r="AA1653" s="210"/>
      <c r="AB1653" s="321">
        <f t="shared" si="584"/>
        <v>4.1443538999999998E-3</v>
      </c>
      <c r="AC1653" s="321">
        <f t="shared" si="585"/>
        <v>1.2422731933E-3</v>
      </c>
      <c r="AD1653" s="321">
        <f t="shared" si="590"/>
        <v>4.3449145398999998E-3</v>
      </c>
      <c r="AE1653" s="321">
        <f t="shared" si="586"/>
        <v>7.9932053199999989E-4</v>
      </c>
      <c r="AF1653" s="321">
        <f t="shared" si="587"/>
        <v>7.1628311000000003E-5</v>
      </c>
      <c r="AG1653"/>
      <c r="AH1653" s="121">
        <v>0.49064700999999999</v>
      </c>
      <c r="AI1653" s="121">
        <v>0.47447053</v>
      </c>
      <c r="AJ1653" s="121">
        <v>3.5986776E-3</v>
      </c>
      <c r="AK1653" s="121">
        <v>0</v>
      </c>
      <c r="AL1653" s="121">
        <v>4.1958208E-4</v>
      </c>
      <c r="AM1653" s="121">
        <v>1.1486219000000001E-2</v>
      </c>
      <c r="AN1653" s="121">
        <v>6.7200129000000001E-4</v>
      </c>
      <c r="AO1653"/>
      <c r="AP1653" s="282">
        <v>7.1428124E-4</v>
      </c>
      <c r="AQ1653" s="282">
        <v>6.4784520000000004E-4</v>
      </c>
      <c r="AR1653" s="283">
        <v>3.4429639E-5</v>
      </c>
      <c r="AS1653" s="283">
        <v>3.2006403000000001E-5</v>
      </c>
      <c r="AT1653" s="255">
        <f t="shared" si="605"/>
        <v>3.8839640661995007E-8</v>
      </c>
      <c r="AU1653" s="256">
        <f t="shared" si="606"/>
        <v>1.2732854729707673E-10</v>
      </c>
      <c r="AV1653" s="256">
        <f t="shared" si="607"/>
        <v>4.4826894516000002E-3</v>
      </c>
      <c r="AW1653" s="272">
        <v>2.9160544999999999E-8</v>
      </c>
      <c r="AX1653" s="272">
        <v>8.7992450999999998E-11</v>
      </c>
      <c r="AY1653" s="272">
        <v>2.4037061000000001E-15</v>
      </c>
      <c r="AZ1653" s="272">
        <v>3.2069836999999998E-12</v>
      </c>
      <c r="BA1653" s="272">
        <v>8.3898294999999999E-14</v>
      </c>
      <c r="BB1653" s="272">
        <v>4.9790722E-11</v>
      </c>
      <c r="BC1653" s="272">
        <v>8.838941E-9</v>
      </c>
      <c r="BD1653" s="272">
        <v>7.1898340000000002E-12</v>
      </c>
      <c r="BE1653" s="272">
        <v>1.0486841E-11</v>
      </c>
      <c r="BF1653" s="272">
        <v>2.1321442E-14</v>
      </c>
      <c r="BG1653" s="272">
        <v>6.8678047E-16</v>
      </c>
      <c r="BH1653" s="272">
        <v>2.5621862000000001E-14</v>
      </c>
      <c r="BI1653" s="272">
        <v>1.2140169999999999E-15</v>
      </c>
      <c r="BJ1653" s="272">
        <v>2.1999907999999999E-15</v>
      </c>
      <c r="BK1653" s="272">
        <v>1.250629E-11</v>
      </c>
      <c r="BL1653" s="272">
        <v>7.5354767999999995E-10</v>
      </c>
      <c r="BM1653" s="272">
        <v>2.1478149000000001E-11</v>
      </c>
      <c r="BN1653" s="272">
        <v>6.2805516000000002E-6</v>
      </c>
      <c r="BO1653" s="273">
        <v>4.4764089000000002E-3</v>
      </c>
      <c r="BP1653" s="272">
        <v>2.1019087999999999E-11</v>
      </c>
      <c r="BQ1653" s="272">
        <v>1.2781878E-13</v>
      </c>
      <c r="BR1653" s="272">
        <v>5.7187067000000002E-18</v>
      </c>
      <c r="BS1653"/>
      <c r="BT1653" s="274">
        <v>1.8483455E-6</v>
      </c>
      <c r="BU1653" s="274">
        <v>8.9412638000000005E-8</v>
      </c>
      <c r="BV1653" s="274">
        <v>8.6883896999999996E-7</v>
      </c>
      <c r="BW1653" s="274">
        <v>7.4099232000000002E-9</v>
      </c>
      <c r="BX1653" s="274">
        <v>6.9871037000000006E-8</v>
      </c>
      <c r="BY1653" s="274">
        <v>3.3645500000000002E-8</v>
      </c>
      <c r="BZ1653" s="274">
        <v>4.148021E-10</v>
      </c>
      <c r="CA1653" s="274">
        <v>5.4349927999999997E-8</v>
      </c>
      <c r="CB1653" s="274">
        <v>3.8486531999999997E-9</v>
      </c>
      <c r="CC1653" s="274">
        <v>4.8613657000000001E-8</v>
      </c>
      <c r="CD1653" s="274">
        <v>6.1578142000000004E-10</v>
      </c>
      <c r="CE1653" s="274">
        <v>1.4002768E-8</v>
      </c>
      <c r="CF1653" s="274">
        <v>1.1508656999999999E-11</v>
      </c>
      <c r="CG1653" s="274">
        <v>7.5856202000000006E-8</v>
      </c>
      <c r="CH1653" s="274">
        <v>5.7302971999999998E-7</v>
      </c>
      <c r="CI1653" s="274">
        <v>5.4069778000000004E-9</v>
      </c>
      <c r="CJ1653" s="274">
        <v>3.0174431E-9</v>
      </c>
      <c r="CK1653" s="4"/>
      <c r="CL1653" s="323">
        <v>1.8818834000000002E-11</v>
      </c>
      <c r="CM1653" s="323">
        <v>3.0980265999999999E-2</v>
      </c>
      <c r="CN1653" s="323">
        <v>1.1993021E-3</v>
      </c>
      <c r="CO1653" s="323">
        <v>6.7535673000000004E-5</v>
      </c>
      <c r="CP1653" s="323">
        <v>4.3089945999999996E-6</v>
      </c>
      <c r="CQ1653" s="323">
        <v>8.6189457000000005E-11</v>
      </c>
      <c r="CR1653" s="323">
        <v>5.1699781999999998E-9</v>
      </c>
      <c r="CS1653" s="323">
        <v>2.4898012999999999E-6</v>
      </c>
      <c r="CT1653" s="323">
        <v>3.6090544000000001E-3</v>
      </c>
      <c r="CU1653" s="323">
        <v>6.3088442999999994E-2</v>
      </c>
      <c r="CV1653" s="233"/>
      <c r="CW1653" s="214"/>
      <c r="CX1653" s="22" t="s">
        <v>1211</v>
      </c>
      <c r="CY1653" s="210"/>
      <c r="CZ1653" s="210"/>
    </row>
    <row r="1654" spans="1:105" ht="14.4" customHeight="1">
      <c r="A1654" t="s">
        <v>3253</v>
      </c>
      <c r="B1654" s="168" t="s">
        <v>2394</v>
      </c>
      <c r="C1654" s="279" t="str">
        <f t="shared" si="581"/>
        <v>C.060.01.108</v>
      </c>
      <c r="D1654" s="14" t="s">
        <v>687</v>
      </c>
      <c r="E1654" s="311" t="s">
        <v>2803</v>
      </c>
      <c r="F1654" s="281" t="str">
        <f t="shared" si="582"/>
        <v>Truck+trailer 24 tons net (max weight/volume ratio 0,32 ton/m3) (m3km)</v>
      </c>
      <c r="G1654" s="319">
        <f t="shared" si="591"/>
        <v>8.2231286074900007E-3</v>
      </c>
      <c r="H1654" s="319">
        <f t="shared" si="592"/>
        <v>4.1519376140000002E-4</v>
      </c>
      <c r="I1654" s="319">
        <f t="shared" si="588"/>
        <v>7.2791456100000001E-4</v>
      </c>
      <c r="J1654" s="319">
        <f t="shared" si="589"/>
        <v>3.3058952850899999E-3</v>
      </c>
      <c r="K1654" s="319">
        <v>3.7741250000000001E-3</v>
      </c>
      <c r="L1654" s="319">
        <v>2.3334106999999999E-4</v>
      </c>
      <c r="M1654" s="319">
        <v>4.2519025999999998E-4</v>
      </c>
      <c r="N1654" s="319">
        <v>3.0493505000000001E-4</v>
      </c>
      <c r="O1654" s="319">
        <v>4.0742813000000001E-5</v>
      </c>
      <c r="P1654" s="319">
        <v>2.6117913999999999E-6</v>
      </c>
      <c r="Q1654" s="319">
        <v>6.6904107000000001E-5</v>
      </c>
      <c r="R1654" s="319">
        <v>5.7571694E-5</v>
      </c>
      <c r="S1654" s="319">
        <v>4.1056161999999998E-5</v>
      </c>
      <c r="T1654" s="319">
        <v>3.2396784999999999E-3</v>
      </c>
      <c r="U1654" s="319">
        <v>2.4173353999999999E-5</v>
      </c>
      <c r="V1654" s="319">
        <v>1.1811537E-5</v>
      </c>
      <c r="W1654" s="319">
        <v>9.8726908999999995E-7</v>
      </c>
      <c r="X1654" s="319">
        <v>0</v>
      </c>
      <c r="Y1654" s="210"/>
      <c r="Z1654" s="320">
        <f t="shared" si="583"/>
        <v>2.8376879699248118E-2</v>
      </c>
      <c r="AA1654" s="210"/>
      <c r="AB1654" s="321">
        <f t="shared" si="584"/>
        <v>3.7741250000000001E-3</v>
      </c>
      <c r="AC1654" s="321">
        <f t="shared" si="585"/>
        <v>1.1312967854E-3</v>
      </c>
      <c r="AD1654" s="321">
        <f t="shared" si="590"/>
        <v>3.9567687930899993E-3</v>
      </c>
      <c r="AE1654" s="321">
        <f t="shared" si="586"/>
        <v>7.2791456100000001E-4</v>
      </c>
      <c r="AF1654" s="321">
        <f t="shared" si="587"/>
        <v>6.5229515999999993E-5</v>
      </c>
      <c r="AG1654"/>
      <c r="AH1654" s="121">
        <v>0.44681588</v>
      </c>
      <c r="AI1654" s="121">
        <v>0.43208449999999998</v>
      </c>
      <c r="AJ1654" s="121">
        <v>3.2771956999999999E-3</v>
      </c>
      <c r="AK1654" s="121">
        <v>0</v>
      </c>
      <c r="AL1654" s="121">
        <v>3.8209942E-4</v>
      </c>
      <c r="AM1654" s="121">
        <v>1.0460117E-2</v>
      </c>
      <c r="AN1654" s="121">
        <v>6.1196918000000001E-4</v>
      </c>
      <c r="AO1654"/>
      <c r="AP1654" s="282">
        <v>6.5047211999999998E-4</v>
      </c>
      <c r="AQ1654" s="282">
        <v>5.8997103E-4</v>
      </c>
      <c r="AR1654" s="283">
        <v>3.1353925E-5</v>
      </c>
      <c r="AS1654" s="283">
        <v>2.9147163999999999E-5</v>
      </c>
      <c r="AT1654" s="255">
        <f t="shared" si="605"/>
        <v>3.5369965840579996E-8</v>
      </c>
      <c r="AU1654" s="256">
        <f t="shared" si="606"/>
        <v>1.159538638360156E-10</v>
      </c>
      <c r="AV1654" s="256">
        <f t="shared" si="607"/>
        <v>4.0822358889999995E-3</v>
      </c>
      <c r="AW1654" s="272">
        <v>2.6555536000000001E-8</v>
      </c>
      <c r="AX1654" s="272">
        <v>8.0131791999999999E-11</v>
      </c>
      <c r="AY1654" s="272">
        <v>2.188975E-15</v>
      </c>
      <c r="AZ1654" s="272">
        <v>2.9204932E-12</v>
      </c>
      <c r="BA1654" s="272">
        <v>7.6403380000000005E-14</v>
      </c>
      <c r="BB1654" s="272">
        <v>4.5342751E-11</v>
      </c>
      <c r="BC1654" s="272">
        <v>8.0493290000000005E-9</v>
      </c>
      <c r="BD1654" s="272">
        <v>6.5475420999999998E-12</v>
      </c>
      <c r="BE1654" s="272">
        <v>9.5500160999999999E-12</v>
      </c>
      <c r="BF1654" s="272">
        <v>1.9416726E-14</v>
      </c>
      <c r="BG1654" s="272">
        <v>6.2542808000000004E-16</v>
      </c>
      <c r="BH1654" s="272">
        <v>2.3332976000000001E-14</v>
      </c>
      <c r="BI1654" s="272">
        <v>1.1055648000000001E-15</v>
      </c>
      <c r="BJ1654" s="272">
        <v>2.0034582999999999E-15</v>
      </c>
      <c r="BK1654" s="272">
        <v>1.1389061E-11</v>
      </c>
      <c r="BL1654" s="272">
        <v>6.8623075000000005E-10</v>
      </c>
      <c r="BM1654" s="272">
        <v>1.9559434999999998E-11</v>
      </c>
      <c r="BN1654" s="272">
        <v>5.719489E-6</v>
      </c>
      <c r="BO1654" s="273">
        <v>4.0765163999999998E-3</v>
      </c>
      <c r="BP1654" s="272">
        <v>1.9141382000000001E-11</v>
      </c>
      <c r="BQ1654" s="272">
        <v>1.1640030000000001E-13</v>
      </c>
      <c r="BR1654" s="272">
        <v>5.2078356000000002E-18</v>
      </c>
      <c r="BS1654"/>
      <c r="BT1654" s="274">
        <v>1.6832266E-6</v>
      </c>
      <c r="BU1654" s="274">
        <v>8.1425109000000001E-8</v>
      </c>
      <c r="BV1654" s="274">
        <v>7.9122268999999998E-7</v>
      </c>
      <c r="BW1654" s="274">
        <v>6.7479699999999998E-9</v>
      </c>
      <c r="BX1654" s="274">
        <v>6.3629223999999999E-8</v>
      </c>
      <c r="BY1654" s="274">
        <v>3.0639834999999999E-8</v>
      </c>
      <c r="BZ1654" s="274">
        <v>3.7774645000000002E-10</v>
      </c>
      <c r="CA1654" s="274">
        <v>4.9494668000000001E-8</v>
      </c>
      <c r="CB1654" s="274">
        <v>3.5048401000000001E-9</v>
      </c>
      <c r="CC1654" s="274">
        <v>4.4270836999999998E-8</v>
      </c>
      <c r="CD1654" s="274">
        <v>5.6077162E-10</v>
      </c>
      <c r="CE1654" s="274">
        <v>1.2751854E-8</v>
      </c>
      <c r="CF1654" s="274">
        <v>1.0480551E-11</v>
      </c>
      <c r="CG1654" s="274">
        <v>6.9079714000000002E-8</v>
      </c>
      <c r="CH1654" s="274">
        <v>5.2183906000000005E-7</v>
      </c>
      <c r="CI1654" s="274">
        <v>4.9239545000000003E-9</v>
      </c>
      <c r="CJ1654" s="274">
        <v>2.7478849000000001E-9</v>
      </c>
      <c r="CK1654" s="4"/>
      <c r="CL1654" s="323">
        <v>1.7137685E-11</v>
      </c>
      <c r="CM1654" s="323">
        <v>2.8212695999999999E-2</v>
      </c>
      <c r="CN1654" s="323">
        <v>1.0921644E-3</v>
      </c>
      <c r="CO1654" s="323">
        <v>6.1502487000000001E-5</v>
      </c>
      <c r="CP1654" s="323">
        <v>3.9240576999999997E-6</v>
      </c>
      <c r="CQ1654" s="323">
        <v>7.8489866000000005E-11</v>
      </c>
      <c r="CR1654" s="323">
        <v>4.7081267999999998E-9</v>
      </c>
      <c r="CS1654" s="323">
        <v>2.2673791000000001E-6</v>
      </c>
      <c r="CT1654" s="323">
        <v>3.2866455000000001E-3</v>
      </c>
      <c r="CU1654" s="323">
        <v>5.7452542000000002E-2</v>
      </c>
      <c r="CV1654" s="233"/>
      <c r="CW1654" s="214"/>
      <c r="CX1654" s="22" t="s">
        <v>1211</v>
      </c>
      <c r="CY1654" s="201"/>
      <c r="CZ1654" s="201"/>
      <c r="DA1654" s="201"/>
    </row>
    <row r="1655" spans="1:105" ht="14.4" customHeight="1">
      <c r="B1655" s="278" t="s">
        <v>2394</v>
      </c>
      <c r="C1655" s="277" t="s">
        <v>3710</v>
      </c>
      <c r="D1655" s="277" t="s">
        <v>688</v>
      </c>
      <c r="E1655" s="311"/>
      <c r="F1655"/>
      <c r="G1655" s="210"/>
      <c r="H1655" s="210"/>
      <c r="I1655" s="210"/>
      <c r="J1655" s="210"/>
      <c r="K1655" s="210"/>
      <c r="L1655" s="210"/>
      <c r="M1655" s="210"/>
      <c r="N1655" s="210"/>
      <c r="O1655" s="210"/>
      <c r="P1655" s="210"/>
      <c r="Q1655" s="210"/>
      <c r="R1655" s="210"/>
      <c r="S1655" s="210"/>
      <c r="T1655" s="210"/>
      <c r="U1655" s="210"/>
      <c r="V1655" s="210"/>
      <c r="W1655" s="210"/>
      <c r="X1655" s="210"/>
      <c r="Y1655" s="210"/>
      <c r="Z1655" s="210"/>
      <c r="AA1655" s="210"/>
      <c r="AB1655" s="210"/>
      <c r="AC1655" s="210"/>
      <c r="AD1655" s="210"/>
      <c r="AE1655" s="210"/>
      <c r="AF1655" s="210"/>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s="189"/>
      <c r="CW1655" s="215"/>
      <c r="CX1655" s="22"/>
      <c r="CY1655" s="201"/>
      <c r="CZ1655" s="201"/>
      <c r="DA1655" s="201"/>
    </row>
    <row r="1656" spans="1:105" ht="14.4" customHeight="1">
      <c r="A1656" t="s">
        <v>2405</v>
      </c>
      <c r="B1656" s="168" t="s">
        <v>2394</v>
      </c>
      <c r="C1656" s="279" t="str">
        <f t="shared" si="581"/>
        <v>C.070.01.101</v>
      </c>
      <c r="D1656" s="14" t="s">
        <v>688</v>
      </c>
      <c r="E1656" s="311" t="s">
        <v>2395</v>
      </c>
      <c r="F1656" s="281" t="str">
        <f t="shared" si="582"/>
        <v>Barge 1475 dwt</v>
      </c>
      <c r="G1656" s="319">
        <f t="shared" si="591"/>
        <v>5.5610473466999998E-3</v>
      </c>
      <c r="H1656" s="319">
        <f t="shared" si="592"/>
        <v>1.065639459E-4</v>
      </c>
      <c r="I1656" s="319">
        <f t="shared" si="588"/>
        <v>3.8304787849999998E-4</v>
      </c>
      <c r="J1656" s="319">
        <f t="shared" si="589"/>
        <v>2.3931176223000003E-3</v>
      </c>
      <c r="K1656" s="319">
        <v>2.6783178999999998E-3</v>
      </c>
      <c r="L1656" s="319">
        <v>2.1931304000000001E-4</v>
      </c>
      <c r="M1656" s="319">
        <v>1.0764582000000001E-4</v>
      </c>
      <c r="N1656" s="319">
        <v>4.2665722000000001E-5</v>
      </c>
      <c r="O1656" s="319">
        <v>7.4807663999999997E-6</v>
      </c>
      <c r="P1656" s="319">
        <v>1.6649114999999999E-6</v>
      </c>
      <c r="Q1656" s="319">
        <v>5.4752546000000001E-5</v>
      </c>
      <c r="R1656" s="319">
        <v>4.6118841999999998E-5</v>
      </c>
      <c r="S1656" s="319">
        <v>1.4550207999999999E-6</v>
      </c>
      <c r="T1656" s="319">
        <v>2.3849492E-3</v>
      </c>
      <c r="U1656" s="319">
        <v>6.7134014999999999E-6</v>
      </c>
      <c r="V1656" s="319">
        <v>9.9701765000000006E-6</v>
      </c>
      <c r="W1656" s="319">
        <v>0</v>
      </c>
      <c r="X1656" s="319">
        <v>0</v>
      </c>
      <c r="Y1656" s="210"/>
      <c r="Z1656" s="320">
        <f t="shared" si="583"/>
        <v>2.0137728571428568E-2</v>
      </c>
      <c r="AA1656" s="210"/>
      <c r="AB1656" s="321">
        <f t="shared" si="584"/>
        <v>2.6783178999999998E-3</v>
      </c>
      <c r="AC1656" s="321">
        <f t="shared" si="585"/>
        <v>4.7964164790000003E-4</v>
      </c>
      <c r="AD1656" s="321">
        <f t="shared" si="590"/>
        <v>2.7580269020000001E-3</v>
      </c>
      <c r="AE1656" s="321">
        <f t="shared" si="586"/>
        <v>3.8304787849999998E-4</v>
      </c>
      <c r="AF1656" s="321">
        <f t="shared" si="587"/>
        <v>8.1684222999999996E-6</v>
      </c>
      <c r="AG1656"/>
      <c r="AH1656" s="121">
        <v>0.29855045000000002</v>
      </c>
      <c r="AI1656" s="121">
        <v>0.28893341</v>
      </c>
      <c r="AJ1656" s="121">
        <v>9.1016831E-4</v>
      </c>
      <c r="AK1656" s="121">
        <v>0</v>
      </c>
      <c r="AL1656" s="121">
        <v>0</v>
      </c>
      <c r="AM1656" s="274">
        <v>8.4625188000000007E-3</v>
      </c>
      <c r="AN1656" s="121">
        <v>2.4435101999999999E-4</v>
      </c>
      <c r="AO1656"/>
      <c r="AP1656" s="282">
        <v>4.4500099999999999E-4</v>
      </c>
      <c r="AQ1656" s="282">
        <v>4.0310893999999999E-4</v>
      </c>
      <c r="AR1656" s="283">
        <v>2.1675709000000001E-5</v>
      </c>
      <c r="AS1656" s="283">
        <v>2.0216351000000001E-5</v>
      </c>
      <c r="AT1656" s="255">
        <f t="shared" ref="AT1656:AT1663" si="608">AW1656+AZ1656+BA1656+BB1656+BC1656+BK1656+BL1656+BP1656</f>
        <v>2.4167202498334003E-8</v>
      </c>
      <c r="AU1656" s="256">
        <f t="shared" ref="AU1656:AU1663" si="609">AX1656+AY1656+BD1656+BE1656+BF1656+BG1656+BH1656+BI1656+BJ1656+BM1656+BQ1656+BR1656</f>
        <v>8.0161647205099987E-11</v>
      </c>
      <c r="AV1656" s="256">
        <f t="shared" ref="AV1656:AV1663" si="610">BN1656+BO1656</f>
        <v>2.83142166096E-3</v>
      </c>
      <c r="AW1656" s="272">
        <v>1.8812362E-8</v>
      </c>
      <c r="AX1656" s="272">
        <v>5.6765301999999997E-11</v>
      </c>
      <c r="AY1656" s="272">
        <v>1.5507230999999999E-15</v>
      </c>
      <c r="AZ1656" s="272">
        <v>2.1905449000000001E-12</v>
      </c>
      <c r="BA1656" s="272">
        <v>4.6862433999999999E-14</v>
      </c>
      <c r="BB1656" s="272">
        <v>6.3443251999999999E-12</v>
      </c>
      <c r="BC1656" s="272">
        <v>4.7716640000000001E-9</v>
      </c>
      <c r="BD1656" s="272">
        <v>9.4770996000000007E-13</v>
      </c>
      <c r="BE1656" s="272">
        <v>5.9046655000000004E-12</v>
      </c>
      <c r="BF1656" s="272">
        <v>1.3338642E-14</v>
      </c>
      <c r="BG1656" s="272">
        <v>5.1965393999999995E-16</v>
      </c>
      <c r="BH1656" s="272">
        <v>1.246311E-14</v>
      </c>
      <c r="BI1656" s="272">
        <v>8.0386795999999996E-16</v>
      </c>
      <c r="BJ1656" s="272">
        <v>1.5897481E-15</v>
      </c>
      <c r="BK1656" s="272">
        <v>5.3858258000000003E-12</v>
      </c>
      <c r="BL1656" s="272">
        <v>5.6920893999999997E-10</v>
      </c>
      <c r="BM1656" s="272">
        <v>1.6513703999999999E-11</v>
      </c>
      <c r="BN1656" s="272">
        <v>2.7596095999999998E-7</v>
      </c>
      <c r="BO1656" s="273">
        <v>2.8311457E-3</v>
      </c>
      <c r="BP1656" s="273">
        <v>0</v>
      </c>
      <c r="BQ1656" s="273">
        <v>0</v>
      </c>
      <c r="BR1656" s="273">
        <v>0</v>
      </c>
      <c r="BS1656"/>
      <c r="BT1656" s="274">
        <v>1.0807012E-6</v>
      </c>
      <c r="BU1656" s="274">
        <v>4.3553933000000003E-8</v>
      </c>
      <c r="BV1656" s="274">
        <v>5.6149331000000002E-7</v>
      </c>
      <c r="BW1656" s="274">
        <v>5.4049589000000004E-9</v>
      </c>
      <c r="BX1656" s="274">
        <v>4.0503779000000002E-8</v>
      </c>
      <c r="BY1656" s="274">
        <v>5.5645993000000002E-9</v>
      </c>
      <c r="BZ1656" s="274">
        <v>2.9980340999999998E-10</v>
      </c>
      <c r="CA1656" s="274">
        <v>1.0987221E-8</v>
      </c>
      <c r="CB1656" s="274">
        <v>2.2341940000000002E-9</v>
      </c>
      <c r="CC1656" s="274">
        <v>3.6230077999999999E-8</v>
      </c>
      <c r="CD1656" s="274">
        <v>3.4111497999999998E-10</v>
      </c>
      <c r="CE1656" s="274">
        <v>1.0765355E-8</v>
      </c>
      <c r="CF1656" s="274">
        <v>4.6710162000000003E-12</v>
      </c>
      <c r="CG1656" s="274">
        <v>1.3735861E-8</v>
      </c>
      <c r="CH1656" s="274">
        <v>3.4883374999999998E-7</v>
      </c>
      <c r="CI1656" s="274">
        <v>7.4853369E-10</v>
      </c>
      <c r="CJ1656" s="121">
        <v>0</v>
      </c>
      <c r="CK1656"/>
      <c r="CL1656" s="322">
        <v>7.7497939999999997E-12</v>
      </c>
      <c r="CM1656" s="322">
        <v>2.0049615999999999E-2</v>
      </c>
      <c r="CN1656" s="322">
        <v>1.0947825E-4</v>
      </c>
      <c r="CO1656" s="322">
        <v>2.9950131000000001E-5</v>
      </c>
      <c r="CP1656" s="322">
        <v>1.7332477999999999E-6</v>
      </c>
      <c r="CQ1656" s="322">
        <v>6.1138174000000001E-11</v>
      </c>
      <c r="CR1656" s="322">
        <v>3.9013239000000003E-9</v>
      </c>
      <c r="CS1656" s="322">
        <v>1.6944196999999999E-6</v>
      </c>
      <c r="CT1656" s="322">
        <v>2.6144948E-3</v>
      </c>
      <c r="CU1656" s="322">
        <v>3.9075239999999997E-2</v>
      </c>
      <c r="CV1656" s="233"/>
      <c r="CW1656" s="214"/>
      <c r="CX1656" s="88" t="s">
        <v>988</v>
      </c>
    </row>
    <row r="1657" spans="1:105" ht="14.4" customHeight="1">
      <c r="A1657" t="s">
        <v>2406</v>
      </c>
      <c r="B1657" s="168" t="s">
        <v>2394</v>
      </c>
      <c r="C1657" s="279" t="str">
        <f t="shared" si="581"/>
        <v>C.070.01.102</v>
      </c>
      <c r="D1657" s="14" t="s">
        <v>688</v>
      </c>
      <c r="E1657" s="311" t="s">
        <v>2395</v>
      </c>
      <c r="F1657" s="281" t="str">
        <f t="shared" si="582"/>
        <v>Bulk carrier Handysize dwt 16.383, 12.5 knots</v>
      </c>
      <c r="G1657" s="319">
        <f t="shared" si="591"/>
        <v>1.5849733080455001E-3</v>
      </c>
      <c r="H1657" s="319">
        <f t="shared" si="592"/>
        <v>4.7165249470000005E-6</v>
      </c>
      <c r="I1657" s="319">
        <f t="shared" si="588"/>
        <v>1.937564509285E-4</v>
      </c>
      <c r="J1657" s="319">
        <f t="shared" si="589"/>
        <v>6.567572121700001E-4</v>
      </c>
      <c r="K1657" s="319">
        <v>7.2974311999999999E-4</v>
      </c>
      <c r="L1657" s="319">
        <v>1.8205974000000001E-4</v>
      </c>
      <c r="M1657" s="319">
        <v>1.1615897E-5</v>
      </c>
      <c r="N1657" s="319">
        <v>2.6487704000000001E-6</v>
      </c>
      <c r="O1657" s="319">
        <v>1.5385312000000001E-6</v>
      </c>
      <c r="P1657" s="319">
        <v>8.4900257000000005E-8</v>
      </c>
      <c r="Q1657" s="319">
        <v>4.4432308999999998E-7</v>
      </c>
      <c r="R1657" s="319">
        <v>7.1011220999999994E-8</v>
      </c>
      <c r="S1657" s="319">
        <v>3.1467567000000003E-7</v>
      </c>
      <c r="T1657" s="319">
        <v>6.5464201000000005E-4</v>
      </c>
      <c r="U1657" s="319">
        <v>1.8005264999999999E-6</v>
      </c>
      <c r="V1657" s="319">
        <v>9.8027074999999996E-9</v>
      </c>
      <c r="W1657" s="319">
        <v>0</v>
      </c>
      <c r="X1657" s="319">
        <v>0</v>
      </c>
      <c r="Y1657" s="210"/>
      <c r="Z1657" s="320">
        <f t="shared" si="583"/>
        <v>5.4867903759398496E-3</v>
      </c>
      <c r="AA1657" s="210"/>
      <c r="AB1657" s="321">
        <f t="shared" si="584"/>
        <v>7.2974311999999999E-4</v>
      </c>
      <c r="AC1657" s="321">
        <f t="shared" si="585"/>
        <v>1.98463173168E-4</v>
      </c>
      <c r="AD1657" s="321">
        <f t="shared" si="590"/>
        <v>8.48388658221E-4</v>
      </c>
      <c r="AE1657" s="321">
        <f t="shared" si="586"/>
        <v>1.937564509285E-4</v>
      </c>
      <c r="AF1657" s="321">
        <f t="shared" si="587"/>
        <v>2.1152021700000001E-6</v>
      </c>
      <c r="AG1657"/>
      <c r="AH1657" s="121">
        <v>7.204431E-2</v>
      </c>
      <c r="AI1657" s="121">
        <v>7.1714288000000001E-2</v>
      </c>
      <c r="AJ1657" s="121">
        <v>2.4408008000000001E-4</v>
      </c>
      <c r="AK1657" s="121">
        <v>0</v>
      </c>
      <c r="AL1657" s="121">
        <v>0</v>
      </c>
      <c r="AM1657" s="274">
        <v>2.5849568999999999E-5</v>
      </c>
      <c r="AN1657" s="274">
        <v>6.0092563E-5</v>
      </c>
      <c r="AP1657" s="282">
        <v>1.507457E-4</v>
      </c>
      <c r="AQ1657" s="282">
        <v>1.4049221000000001E-4</v>
      </c>
      <c r="AR1657" s="283">
        <v>5.2228606999999997E-6</v>
      </c>
      <c r="AS1657" s="283">
        <v>5.0306291999999998E-6</v>
      </c>
      <c r="AT1657" s="255">
        <f t="shared" si="608"/>
        <v>8.4227944742479992E-9</v>
      </c>
      <c r="AU1657" s="256">
        <f t="shared" si="609"/>
        <v>1.9315313229790002E-11</v>
      </c>
      <c r="AV1657" s="256">
        <f t="shared" si="610"/>
        <v>7.0456991180299991E-4</v>
      </c>
      <c r="AW1657" s="272">
        <v>5.0917413999999997E-9</v>
      </c>
      <c r="AX1657" s="272">
        <v>1.5363013E-11</v>
      </c>
      <c r="AY1657" s="272">
        <v>4.1973945999999999E-16</v>
      </c>
      <c r="AZ1657" s="273">
        <v>0</v>
      </c>
      <c r="BA1657" s="273">
        <v>0</v>
      </c>
      <c r="BB1657" s="272">
        <v>3.9433401000000002E-13</v>
      </c>
      <c r="BC1657" s="272">
        <v>3.3305117E-9</v>
      </c>
      <c r="BD1657" s="272">
        <v>8.9927390000000004E-14</v>
      </c>
      <c r="BE1657" s="272">
        <v>3.8513861000000004E-12</v>
      </c>
      <c r="BF1657" s="273">
        <v>0</v>
      </c>
      <c r="BG1657" s="273">
        <v>0</v>
      </c>
      <c r="BH1657" s="272">
        <v>2.3473083000000002E-16</v>
      </c>
      <c r="BI1657" s="272">
        <v>8.7465334999999999E-15</v>
      </c>
      <c r="BJ1657" s="272">
        <v>1.5857359999999999E-15</v>
      </c>
      <c r="BK1657" s="272">
        <v>1.1655718E-14</v>
      </c>
      <c r="BL1657" s="272">
        <v>1.3538451999999999E-13</v>
      </c>
      <c r="BM1657" s="273">
        <v>0</v>
      </c>
      <c r="BN1657" s="272">
        <v>2.8941802999999999E-8</v>
      </c>
      <c r="BO1657" s="273">
        <v>7.0454096999999995E-4</v>
      </c>
      <c r="BP1657" s="273">
        <v>0</v>
      </c>
      <c r="BQ1657" s="273">
        <v>0</v>
      </c>
      <c r="BR1657" s="273">
        <v>0</v>
      </c>
      <c r="BS1657"/>
      <c r="BT1657" s="274">
        <v>2.9436380000000002E-7</v>
      </c>
      <c r="BU1657" s="274">
        <v>2.6552619000000001E-8</v>
      </c>
      <c r="BV1657" s="274">
        <v>1.5298626999999999E-7</v>
      </c>
      <c r="BW1657" s="274">
        <v>8.3180254999999993E-12</v>
      </c>
      <c r="BX1657" s="274">
        <v>2.3249414000000002E-8</v>
      </c>
      <c r="BY1657" s="121">
        <v>0</v>
      </c>
      <c r="BZ1657" s="121">
        <v>0</v>
      </c>
      <c r="CA1657" s="121">
        <v>0</v>
      </c>
      <c r="CB1657" s="274">
        <v>1.1393017E-10</v>
      </c>
      <c r="CC1657" s="274">
        <v>2.9401117999999998E-10</v>
      </c>
      <c r="CD1657" s="121">
        <v>0</v>
      </c>
      <c r="CE1657" s="121">
        <v>0</v>
      </c>
      <c r="CF1657" s="121">
        <v>0</v>
      </c>
      <c r="CG1657" s="274">
        <v>4.5365412999999997E-9</v>
      </c>
      <c r="CH1657" s="274">
        <v>8.6622690999999998E-8</v>
      </c>
      <c r="CI1657" s="274">
        <v>4.4304172000000002E-18</v>
      </c>
      <c r="CJ1657" s="121">
        <v>0</v>
      </c>
      <c r="CK1657"/>
      <c r="CL1657" s="322">
        <v>0</v>
      </c>
      <c r="CM1657" s="322">
        <v>5.4867902999999997E-3</v>
      </c>
      <c r="CN1657" s="322">
        <v>0</v>
      </c>
      <c r="CO1657" s="322">
        <v>1.8166915000000002E-5</v>
      </c>
      <c r="CP1657" s="322">
        <v>7.8947510000000001E-7</v>
      </c>
      <c r="CQ1657" s="322">
        <v>1.0619881E-13</v>
      </c>
      <c r="CR1657" s="322">
        <v>1.2550614E-11</v>
      </c>
      <c r="CS1657" s="322">
        <v>1.1485675E-6</v>
      </c>
      <c r="CT1657" s="322">
        <v>4.3109680999999997E-3</v>
      </c>
      <c r="CU1657" s="322">
        <v>9.7163483000000002E-3</v>
      </c>
      <c r="CV1657" s="233"/>
      <c r="CW1657" s="214"/>
      <c r="CX1657" s="88" t="s">
        <v>989</v>
      </c>
      <c r="CY1657" s="13"/>
      <c r="CZ1657" s="13"/>
    </row>
    <row r="1658" spans="1:105" ht="14.4" customHeight="1">
      <c r="A1658" t="s">
        <v>2407</v>
      </c>
      <c r="B1658" s="168" t="s">
        <v>2394</v>
      </c>
      <c r="C1658" s="279" t="str">
        <f t="shared" si="581"/>
        <v>C.070.01.103</v>
      </c>
      <c r="D1658" s="14" t="s">
        <v>688</v>
      </c>
      <c r="E1658" s="311" t="s">
        <v>2395</v>
      </c>
      <c r="F1658" s="281" t="str">
        <f t="shared" si="582"/>
        <v>Bulk carrier Panamax</v>
      </c>
      <c r="G1658" s="319">
        <f t="shared" si="591"/>
        <v>9.4963629844740005E-4</v>
      </c>
      <c r="H1658" s="319">
        <f t="shared" si="592"/>
        <v>2.8259045649999998E-6</v>
      </c>
      <c r="I1658" s="319">
        <f t="shared" si="588"/>
        <v>1.160891211424E-4</v>
      </c>
      <c r="J1658" s="319">
        <f t="shared" si="589"/>
        <v>3.9349589273999998E-4</v>
      </c>
      <c r="K1658" s="319">
        <v>4.3722538000000002E-4</v>
      </c>
      <c r="L1658" s="319">
        <v>1.0908104E-4</v>
      </c>
      <c r="M1658" s="319">
        <v>6.9596615000000001E-6</v>
      </c>
      <c r="N1658" s="319">
        <v>1.5870100000000001E-6</v>
      </c>
      <c r="O1658" s="319">
        <v>9.2181054999999995E-7</v>
      </c>
      <c r="P1658" s="319">
        <v>5.0867965000000001E-8</v>
      </c>
      <c r="Q1658" s="319">
        <v>2.6621604999999998E-7</v>
      </c>
      <c r="R1658" s="319">
        <v>4.2546352999999999E-8</v>
      </c>
      <c r="S1658" s="319">
        <v>1.8853783999999999E-7</v>
      </c>
      <c r="T1658" s="319">
        <v>3.9222857E-4</v>
      </c>
      <c r="U1658" s="319">
        <v>1.0787849E-6</v>
      </c>
      <c r="V1658" s="319">
        <v>5.8732894000000003E-9</v>
      </c>
      <c r="W1658" s="319">
        <v>0</v>
      </c>
      <c r="X1658" s="319">
        <v>0</v>
      </c>
      <c r="Y1658" s="210"/>
      <c r="Z1658" s="320">
        <f t="shared" si="583"/>
        <v>3.287408872180451E-3</v>
      </c>
      <c r="AA1658" s="210"/>
      <c r="AB1658" s="321">
        <f t="shared" si="584"/>
        <v>4.3722538000000002E-4</v>
      </c>
      <c r="AC1658" s="321">
        <f t="shared" si="585"/>
        <v>1.18909152418E-4</v>
      </c>
      <c r="AD1658" s="321">
        <f t="shared" si="590"/>
        <v>5.0831181785299996E-4</v>
      </c>
      <c r="AE1658" s="321">
        <f t="shared" si="586"/>
        <v>1.160891211424E-4</v>
      </c>
      <c r="AF1658" s="321">
        <f t="shared" si="587"/>
        <v>1.26732274E-6</v>
      </c>
      <c r="AG1658"/>
      <c r="AH1658" s="121">
        <v>4.3165328000000003E-2</v>
      </c>
      <c r="AI1658" s="121">
        <v>4.2967594999999997E-2</v>
      </c>
      <c r="AJ1658" s="121">
        <v>1.4624051E-4</v>
      </c>
      <c r="AK1658" s="121">
        <v>0</v>
      </c>
      <c r="AL1658" s="121">
        <v>0</v>
      </c>
      <c r="AM1658" s="274">
        <v>1.5487762E-5</v>
      </c>
      <c r="AN1658" s="274">
        <v>3.6004441999999999E-5</v>
      </c>
      <c r="AP1658" s="283">
        <v>9.0319244000000001E-5</v>
      </c>
      <c r="AQ1658" s="283">
        <v>8.4175868999999997E-5</v>
      </c>
      <c r="AR1658" s="283">
        <v>3.1292754999999999E-6</v>
      </c>
      <c r="AS1658" s="283">
        <v>3.0141000000000001E-6</v>
      </c>
      <c r="AT1658" s="255">
        <f t="shared" si="608"/>
        <v>5.0465148642272994E-9</v>
      </c>
      <c r="AU1658" s="256">
        <f t="shared" si="609"/>
        <v>1.1572764372029999E-11</v>
      </c>
      <c r="AV1658" s="256">
        <f t="shared" si="610"/>
        <v>4.2214286047300001E-4</v>
      </c>
      <c r="AW1658" s="272">
        <v>3.0507154000000002E-9</v>
      </c>
      <c r="AX1658" s="272">
        <v>9.2047448000000002E-12</v>
      </c>
      <c r="AY1658" s="272">
        <v>2.5148678000000001E-16</v>
      </c>
      <c r="AZ1658" s="273">
        <v>0</v>
      </c>
      <c r="BA1658" s="273">
        <v>0</v>
      </c>
      <c r="BB1658" s="272">
        <v>2.3626511E-13</v>
      </c>
      <c r="BC1658" s="272">
        <v>1.9954750999999999E-9</v>
      </c>
      <c r="BD1658" s="272">
        <v>5.3879969999999999E-14</v>
      </c>
      <c r="BE1658" s="272">
        <v>2.3075569000000001E-12</v>
      </c>
      <c r="BF1658" s="273">
        <v>0</v>
      </c>
      <c r="BG1658" s="273">
        <v>0</v>
      </c>
      <c r="BH1658" s="272">
        <v>1.4063891E-16</v>
      </c>
      <c r="BI1658" s="272">
        <v>5.2404830999999997E-15</v>
      </c>
      <c r="BJ1658" s="272">
        <v>9.5009324000000003E-16</v>
      </c>
      <c r="BK1658" s="272">
        <v>6.9835203000000003E-15</v>
      </c>
      <c r="BL1658" s="272">
        <v>8.1115597000000003E-14</v>
      </c>
      <c r="BM1658" s="273">
        <v>0</v>
      </c>
      <c r="BN1658" s="272">
        <v>1.7340473E-8</v>
      </c>
      <c r="BO1658" s="273">
        <v>4.2212552000000001E-4</v>
      </c>
      <c r="BP1658" s="273">
        <v>0</v>
      </c>
      <c r="BQ1658" s="273">
        <v>0</v>
      </c>
      <c r="BR1658" s="273">
        <v>0</v>
      </c>
      <c r="BS1658"/>
      <c r="BT1658" s="274">
        <v>1.7636799E-7</v>
      </c>
      <c r="BU1658" s="274">
        <v>1.5908993999999998E-8</v>
      </c>
      <c r="BV1658" s="274">
        <v>9.1661682000000002E-8</v>
      </c>
      <c r="BW1658" s="274">
        <v>4.9837425999999998E-12</v>
      </c>
      <c r="BX1658" s="274">
        <v>1.3929879999999999E-8</v>
      </c>
      <c r="BY1658" s="121">
        <v>0</v>
      </c>
      <c r="BZ1658" s="121">
        <v>0</v>
      </c>
      <c r="CA1658" s="121">
        <v>0</v>
      </c>
      <c r="CB1658" s="274">
        <v>6.8261226999999996E-11</v>
      </c>
      <c r="CC1658" s="274">
        <v>1.7615670999999999E-10</v>
      </c>
      <c r="CD1658" s="121">
        <v>0</v>
      </c>
      <c r="CE1658" s="121">
        <v>0</v>
      </c>
      <c r="CF1658" s="121">
        <v>0</v>
      </c>
      <c r="CG1658" s="274">
        <v>2.7180673999999999E-9</v>
      </c>
      <c r="CH1658" s="274">
        <v>5.1899960000000002E-8</v>
      </c>
      <c r="CI1658" s="274">
        <v>2.6544831999999999E-18</v>
      </c>
      <c r="CJ1658" s="121">
        <v>0</v>
      </c>
      <c r="CK1658"/>
      <c r="CL1658" s="322">
        <v>0</v>
      </c>
      <c r="CM1658" s="322">
        <v>3.2874089000000002E-3</v>
      </c>
      <c r="CN1658" s="322">
        <v>0</v>
      </c>
      <c r="CO1658" s="322">
        <v>1.0884702E-5</v>
      </c>
      <c r="CP1658" s="322">
        <v>4.7301378000000003E-7</v>
      </c>
      <c r="CQ1658" s="322">
        <v>6.3628989000000002E-14</v>
      </c>
      <c r="CR1658" s="322">
        <v>7.5196970999999999E-12</v>
      </c>
      <c r="CS1658" s="322">
        <v>6.8816392000000002E-7</v>
      </c>
      <c r="CT1658" s="322">
        <v>2.5829153E-3</v>
      </c>
      <c r="CU1658" s="322">
        <v>5.8215473000000004E-3</v>
      </c>
      <c r="CV1658" s="233"/>
      <c r="CW1658" s="214"/>
      <c r="CX1658" s="88" t="s">
        <v>990</v>
      </c>
      <c r="CY1658" s="13"/>
      <c r="CZ1658" s="13"/>
    </row>
    <row r="1659" spans="1:105" ht="14.4" customHeight="1">
      <c r="A1659" t="s">
        <v>2408</v>
      </c>
      <c r="B1659" s="168" t="s">
        <v>2394</v>
      </c>
      <c r="C1659" s="279" t="str">
        <f t="shared" si="581"/>
        <v>C.070.01.104</v>
      </c>
      <c r="D1659" s="14" t="s">
        <v>688</v>
      </c>
      <c r="E1659" s="311" t="s">
        <v>2395</v>
      </c>
      <c r="F1659" s="281" t="str">
        <f t="shared" si="582"/>
        <v>Coaster Class A (coast US, North and Baltic sea)</v>
      </c>
      <c r="G1659" s="319">
        <f t="shared" si="591"/>
        <v>3.7183700412819999E-3</v>
      </c>
      <c r="H1659" s="319">
        <f t="shared" si="592"/>
        <v>1.106503512E-5</v>
      </c>
      <c r="I1659" s="319">
        <f t="shared" si="588"/>
        <v>4.545554116319999E-4</v>
      </c>
      <c r="J1659" s="319">
        <f t="shared" si="589"/>
        <v>1.54076179453E-3</v>
      </c>
      <c r="K1659" s="319">
        <v>1.7119877999999999E-3</v>
      </c>
      <c r="L1659" s="319">
        <v>4.2711475999999998E-4</v>
      </c>
      <c r="M1659" s="319">
        <v>2.7251061000000001E-5</v>
      </c>
      <c r="N1659" s="319">
        <v>6.2140532999999999E-6</v>
      </c>
      <c r="O1659" s="319">
        <v>3.6094163E-6</v>
      </c>
      <c r="P1659" s="319">
        <v>1.9917721999999999E-7</v>
      </c>
      <c r="Q1659" s="319">
        <v>1.0423883000000001E-6</v>
      </c>
      <c r="R1659" s="319">
        <v>1.6659334E-7</v>
      </c>
      <c r="S1659" s="319">
        <v>7.3823363E-7</v>
      </c>
      <c r="T1659" s="319">
        <v>1.5357995E-3</v>
      </c>
      <c r="U1659" s="319">
        <v>4.2240609E-6</v>
      </c>
      <c r="V1659" s="319">
        <v>2.2997292000000001E-8</v>
      </c>
      <c r="W1659" s="319">
        <v>0</v>
      </c>
      <c r="X1659" s="319">
        <v>0</v>
      </c>
      <c r="Y1659" s="210"/>
      <c r="Z1659" s="320">
        <f t="shared" si="583"/>
        <v>1.2872088721804511E-2</v>
      </c>
      <c r="AA1659" s="210"/>
      <c r="AB1659" s="321">
        <f t="shared" si="584"/>
        <v>1.7119877999999999E-3</v>
      </c>
      <c r="AC1659" s="321">
        <f t="shared" si="585"/>
        <v>4.6559744945999992E-4</v>
      </c>
      <c r="AD1659" s="321">
        <f t="shared" si="590"/>
        <v>1.9903319143400001E-3</v>
      </c>
      <c r="AE1659" s="321">
        <f t="shared" si="586"/>
        <v>4.545554116319999E-4</v>
      </c>
      <c r="AF1659" s="321">
        <f t="shared" si="587"/>
        <v>4.9622945300000002E-6</v>
      </c>
      <c r="AG1659"/>
      <c r="AH1659" s="121">
        <v>0.16901698000000001</v>
      </c>
      <c r="AI1659" s="121">
        <v>0.16824275</v>
      </c>
      <c r="AJ1659" s="121">
        <v>5.7261536999999999E-4</v>
      </c>
      <c r="AK1659" s="121">
        <v>0</v>
      </c>
      <c r="AL1659" s="121">
        <v>0</v>
      </c>
      <c r="AM1659" s="274">
        <v>6.0643458999999997E-5</v>
      </c>
      <c r="AN1659" s="121">
        <v>1.4097801000000001E-4</v>
      </c>
      <c r="AO1659"/>
      <c r="AP1659" s="282">
        <v>3.5365157999999998E-4</v>
      </c>
      <c r="AQ1659" s="282">
        <v>3.2959674E-4</v>
      </c>
      <c r="AR1659" s="283">
        <v>1.2252906000000001E-5</v>
      </c>
      <c r="AS1659" s="283">
        <v>1.1801928E-5</v>
      </c>
      <c r="AT1659" s="255">
        <f t="shared" si="608"/>
        <v>1.9759996171751999E-8</v>
      </c>
      <c r="AU1659" s="256">
        <f t="shared" si="609"/>
        <v>4.5314000898979998E-11</v>
      </c>
      <c r="AV1659" s="256">
        <f t="shared" si="610"/>
        <v>1.6529310978849999E-3</v>
      </c>
      <c r="AW1659" s="272">
        <v>1.1945297999999999E-8</v>
      </c>
      <c r="AX1659" s="272">
        <v>3.6041848E-11</v>
      </c>
      <c r="AY1659" s="272">
        <v>9.8471478999999991E-16</v>
      </c>
      <c r="AZ1659" s="273">
        <v>0</v>
      </c>
      <c r="BA1659" s="273">
        <v>0</v>
      </c>
      <c r="BB1659" s="272">
        <v>9.2511324000000006E-13</v>
      </c>
      <c r="BC1659" s="272">
        <v>7.8134280999999994E-9</v>
      </c>
      <c r="BD1659" s="272">
        <v>2.1097095E-13</v>
      </c>
      <c r="BE1659" s="272">
        <v>9.0354069E-12</v>
      </c>
      <c r="BF1659" s="273">
        <v>0</v>
      </c>
      <c r="BG1659" s="273">
        <v>0</v>
      </c>
      <c r="BH1659" s="272">
        <v>5.5068188999999996E-16</v>
      </c>
      <c r="BI1659" s="272">
        <v>2.0519493E-14</v>
      </c>
      <c r="BJ1659" s="272">
        <v>3.7201593000000002E-15</v>
      </c>
      <c r="BK1659" s="272">
        <v>2.7344482000000001E-14</v>
      </c>
      <c r="BL1659" s="272">
        <v>3.1761402999999999E-13</v>
      </c>
      <c r="BM1659" s="273">
        <v>0</v>
      </c>
      <c r="BN1659" s="272">
        <v>6.7897884999999997E-8</v>
      </c>
      <c r="BO1659" s="273">
        <v>1.6528631999999999E-3</v>
      </c>
      <c r="BP1659" s="273">
        <v>0</v>
      </c>
      <c r="BQ1659" s="273">
        <v>0</v>
      </c>
      <c r="BR1659" s="273">
        <v>0</v>
      </c>
      <c r="BS1659"/>
      <c r="BT1659" s="274">
        <v>6.9058168999999997E-7</v>
      </c>
      <c r="BU1659" s="274">
        <v>6.2292825000000001E-8</v>
      </c>
      <c r="BV1659" s="274">
        <v>3.5890798999999999E-7</v>
      </c>
      <c r="BW1659" s="274">
        <v>1.9514207000000001E-11</v>
      </c>
      <c r="BX1659" s="274">
        <v>5.4543458999999998E-8</v>
      </c>
      <c r="BY1659" s="121">
        <v>0</v>
      </c>
      <c r="BZ1659" s="121">
        <v>0</v>
      </c>
      <c r="CA1659" s="121">
        <v>0</v>
      </c>
      <c r="CB1659" s="274">
        <v>2.6728180999999998E-10</v>
      </c>
      <c r="CC1659" s="274">
        <v>6.8975443000000001E-10</v>
      </c>
      <c r="CD1659" s="121">
        <v>0</v>
      </c>
      <c r="CE1659" s="121">
        <v>0</v>
      </c>
      <c r="CF1659" s="121">
        <v>0</v>
      </c>
      <c r="CG1659" s="274">
        <v>1.0642790999999999E-8</v>
      </c>
      <c r="CH1659" s="274">
        <v>2.0321807E-7</v>
      </c>
      <c r="CI1659" s="274">
        <v>1.0393821999999999E-17</v>
      </c>
      <c r="CJ1659" s="121">
        <v>0</v>
      </c>
      <c r="CK1659"/>
      <c r="CL1659" s="322">
        <v>0</v>
      </c>
      <c r="CM1659" s="322">
        <v>1.2872089E-2</v>
      </c>
      <c r="CN1659" s="322">
        <v>0</v>
      </c>
      <c r="CO1659" s="322">
        <v>4.2619844000000002E-5</v>
      </c>
      <c r="CP1659" s="322">
        <v>1.8521199E-6</v>
      </c>
      <c r="CQ1659" s="322">
        <v>2.4914394000000001E-13</v>
      </c>
      <c r="CR1659" s="322">
        <v>2.9443920999999999E-11</v>
      </c>
      <c r="CS1659" s="322">
        <v>2.6945559000000001E-6</v>
      </c>
      <c r="CT1659" s="322">
        <v>1.0113593000000001E-2</v>
      </c>
      <c r="CU1659" s="322">
        <v>2.2794691999999998E-2</v>
      </c>
      <c r="CV1659" s="233"/>
      <c r="CW1659" s="214"/>
      <c r="CX1659" s="88" t="s">
        <v>991</v>
      </c>
      <c r="CY1659" s="13"/>
      <c r="CZ1659" s="13"/>
    </row>
    <row r="1660" spans="1:105" ht="14.4" customHeight="1">
      <c r="A1660" t="s">
        <v>2409</v>
      </c>
      <c r="B1660" s="168" t="s">
        <v>2394</v>
      </c>
      <c r="C1660" s="279" t="str">
        <f t="shared" si="581"/>
        <v>C.070.01.105</v>
      </c>
      <c r="D1660" s="14" t="s">
        <v>688</v>
      </c>
      <c r="E1660" s="311" t="s">
        <v>2395</v>
      </c>
      <c r="F1660" s="281" t="str">
        <f t="shared" si="582"/>
        <v>Container feeder Handysize 1577 TEU 13  knots</v>
      </c>
      <c r="G1660" s="319">
        <f t="shared" si="591"/>
        <v>3.2473418016969995E-3</v>
      </c>
      <c r="H1660" s="319">
        <f t="shared" si="592"/>
        <v>9.6633607999999998E-6</v>
      </c>
      <c r="I1660" s="319">
        <f t="shared" si="588"/>
        <v>3.9697415004699997E-4</v>
      </c>
      <c r="J1660" s="319">
        <f t="shared" si="589"/>
        <v>1.3455842908499998E-3</v>
      </c>
      <c r="K1660" s="319">
        <v>1.49512E-3</v>
      </c>
      <c r="L1660" s="319">
        <v>3.7300956999999999E-4</v>
      </c>
      <c r="M1660" s="319">
        <v>2.3799006E-5</v>
      </c>
      <c r="N1660" s="319">
        <v>5.4268818999999996E-6</v>
      </c>
      <c r="O1660" s="319">
        <v>3.1521898999999999E-6</v>
      </c>
      <c r="P1660" s="319">
        <v>1.7394624999999999E-7</v>
      </c>
      <c r="Q1660" s="319">
        <v>9.1034274999999995E-7</v>
      </c>
      <c r="R1660" s="319">
        <v>1.4548996E-7</v>
      </c>
      <c r="S1660" s="319">
        <v>6.4471715E-7</v>
      </c>
      <c r="T1660" s="319">
        <v>1.3412506E-3</v>
      </c>
      <c r="U1660" s="319">
        <v>3.6889737000000001E-6</v>
      </c>
      <c r="V1660" s="319">
        <v>2.0084087000000001E-8</v>
      </c>
      <c r="W1660" s="319">
        <v>0</v>
      </c>
      <c r="X1660" s="319">
        <v>0</v>
      </c>
      <c r="Y1660" s="210"/>
      <c r="Z1660" s="320">
        <f t="shared" si="583"/>
        <v>1.1241503759398495E-2</v>
      </c>
      <c r="AA1660" s="210"/>
      <c r="AB1660" s="321">
        <f t="shared" si="584"/>
        <v>1.49512E-3</v>
      </c>
      <c r="AC1660" s="321">
        <f t="shared" si="585"/>
        <v>4.0661742675999996E-4</v>
      </c>
      <c r="AD1660" s="321">
        <f t="shared" si="590"/>
        <v>1.7382046659600002E-3</v>
      </c>
      <c r="AE1660" s="321">
        <f t="shared" si="586"/>
        <v>3.9697415004699997E-4</v>
      </c>
      <c r="AF1660" s="321">
        <f t="shared" si="587"/>
        <v>4.3336908500000002E-6</v>
      </c>
      <c r="AG1660"/>
      <c r="AH1660" s="121">
        <v>0.14760659000000001</v>
      </c>
      <c r="AI1660" s="121">
        <v>0.14693043</v>
      </c>
      <c r="AJ1660" s="121">
        <v>5.0007874999999998E-4</v>
      </c>
      <c r="AK1660" s="121">
        <v>0</v>
      </c>
      <c r="AL1660" s="121">
        <v>0</v>
      </c>
      <c r="AM1660" s="274">
        <v>5.2961389000000001E-5</v>
      </c>
      <c r="AN1660" s="121">
        <v>1.2311947999999999E-4</v>
      </c>
      <c r="AO1660"/>
      <c r="AP1660" s="282">
        <v>3.0885241000000002E-4</v>
      </c>
      <c r="AQ1660" s="282">
        <v>2.8784474000000002E-4</v>
      </c>
      <c r="AR1660" s="283">
        <v>1.0700757E-5</v>
      </c>
      <c r="AS1660" s="283">
        <v>1.0306907E-5</v>
      </c>
      <c r="AT1660" s="255">
        <f t="shared" si="608"/>
        <v>1.7256879484131999E-8</v>
      </c>
      <c r="AU1660" s="256">
        <f t="shared" si="609"/>
        <v>3.9573804659169998E-11</v>
      </c>
      <c r="AV1660" s="256">
        <f t="shared" si="610"/>
        <v>1.4435443968530001E-3</v>
      </c>
      <c r="AW1660" s="272">
        <v>1.0432115999999999E-8</v>
      </c>
      <c r="AX1660" s="272">
        <v>3.1476211000000001E-11</v>
      </c>
      <c r="AY1660" s="272">
        <v>8.5997506000000003E-16</v>
      </c>
      <c r="AZ1660" s="273">
        <v>0</v>
      </c>
      <c r="BA1660" s="273">
        <v>0</v>
      </c>
      <c r="BB1660" s="272">
        <v>8.0792359000000003E-13</v>
      </c>
      <c r="BC1660" s="272">
        <v>6.8236543000000002E-9</v>
      </c>
      <c r="BD1660" s="272">
        <v>1.8424599E-13</v>
      </c>
      <c r="BE1660" s="272">
        <v>7.8908377000000002E-12</v>
      </c>
      <c r="BF1660" s="273">
        <v>0</v>
      </c>
      <c r="BG1660" s="273">
        <v>0</v>
      </c>
      <c r="BH1660" s="272">
        <v>4.8092370999999996E-16</v>
      </c>
      <c r="BI1660" s="272">
        <v>1.7920165999999999E-14</v>
      </c>
      <c r="BJ1660" s="272">
        <v>3.2489044E-15</v>
      </c>
      <c r="BK1660" s="272">
        <v>2.3880591999999999E-14</v>
      </c>
      <c r="BL1660" s="272">
        <v>2.7737995E-13</v>
      </c>
      <c r="BM1660" s="273">
        <v>0</v>
      </c>
      <c r="BN1660" s="272">
        <v>5.9296853000000001E-8</v>
      </c>
      <c r="BO1660" s="273">
        <v>1.4434851E-3</v>
      </c>
      <c r="BP1660" s="273">
        <v>0</v>
      </c>
      <c r="BQ1660" s="273">
        <v>0</v>
      </c>
      <c r="BR1660" s="273">
        <v>0</v>
      </c>
      <c r="BS1660"/>
      <c r="BT1660" s="274">
        <v>6.0310156000000004E-7</v>
      </c>
      <c r="BU1660" s="274">
        <v>5.4401818999999998E-8</v>
      </c>
      <c r="BV1660" s="274">
        <v>3.1344296000000002E-7</v>
      </c>
      <c r="BW1660" s="274">
        <v>1.7042224999999999E-11</v>
      </c>
      <c r="BX1660" s="274">
        <v>4.7634111999999998E-8</v>
      </c>
      <c r="BY1660" s="121">
        <v>0</v>
      </c>
      <c r="BZ1660" s="121">
        <v>0</v>
      </c>
      <c r="CA1660" s="121">
        <v>0</v>
      </c>
      <c r="CB1660" s="274">
        <v>2.3342362E-10</v>
      </c>
      <c r="CC1660" s="274">
        <v>6.0237909999999996E-10</v>
      </c>
      <c r="CD1660" s="121">
        <v>0</v>
      </c>
      <c r="CE1660" s="121">
        <v>0</v>
      </c>
      <c r="CF1660" s="121">
        <v>0</v>
      </c>
      <c r="CG1660" s="274">
        <v>9.2946046999999996E-9</v>
      </c>
      <c r="CH1660" s="274">
        <v>1.7747522E-7</v>
      </c>
      <c r="CI1660" s="274">
        <v>9.0771745000000006E-18</v>
      </c>
      <c r="CJ1660" s="121">
        <v>0</v>
      </c>
      <c r="CK1660"/>
      <c r="CL1660" s="322">
        <v>0</v>
      </c>
      <c r="CM1660" s="322">
        <v>1.1241503999999999E-2</v>
      </c>
      <c r="CN1660" s="322">
        <v>0</v>
      </c>
      <c r="CO1660" s="322">
        <v>3.7220932000000002E-5</v>
      </c>
      <c r="CP1660" s="322">
        <v>1.6175007E-6</v>
      </c>
      <c r="CQ1660" s="322">
        <v>2.1758337999999999E-13</v>
      </c>
      <c r="CR1660" s="322">
        <v>2.5714082999999999E-11</v>
      </c>
      <c r="CS1660" s="322">
        <v>2.3532203000000001E-6</v>
      </c>
      <c r="CT1660" s="322">
        <v>8.8324435000000003E-3</v>
      </c>
      <c r="CU1660" s="322">
        <v>1.9907152000000001E-2</v>
      </c>
      <c r="CV1660" s="233"/>
      <c r="CW1660" s="214"/>
      <c r="CX1660" s="88" t="s">
        <v>992</v>
      </c>
      <c r="CY1660" s="13"/>
      <c r="CZ1660" s="13"/>
    </row>
    <row r="1661" spans="1:105" ht="14.4" customHeight="1">
      <c r="A1661" t="s">
        <v>2410</v>
      </c>
      <c r="B1661" s="168" t="s">
        <v>2394</v>
      </c>
      <c r="C1661" s="279" t="str">
        <f t="shared" si="581"/>
        <v>C.070.01.106</v>
      </c>
      <c r="D1661" s="14" t="s">
        <v>688</v>
      </c>
      <c r="E1661" s="311" t="s">
        <v>2395</v>
      </c>
      <c r="F1661" s="281" t="str">
        <f t="shared" si="582"/>
        <v>Container ship (min weight/volume ratio 0,41 ton/m3)</v>
      </c>
      <c r="G1661" s="319">
        <f t="shared" si="591"/>
        <v>1.3794765685349001E-3</v>
      </c>
      <c r="H1661" s="319">
        <f t="shared" si="592"/>
        <v>4.1050127940000001E-6</v>
      </c>
      <c r="I1661" s="319">
        <f t="shared" si="588"/>
        <v>1.686353261509E-4</v>
      </c>
      <c r="J1661" s="319">
        <f t="shared" si="589"/>
        <v>5.7160658959000009E-4</v>
      </c>
      <c r="K1661" s="319">
        <v>6.3512963999999995E-4</v>
      </c>
      <c r="L1661" s="319">
        <v>1.5845513E-4</v>
      </c>
      <c r="M1661" s="319">
        <v>1.010986E-5</v>
      </c>
      <c r="N1661" s="319">
        <v>2.3053490000000001E-6</v>
      </c>
      <c r="O1661" s="319">
        <v>1.3390558999999999E-6</v>
      </c>
      <c r="P1661" s="319">
        <v>7.3892673999999994E-8</v>
      </c>
      <c r="Q1661" s="319">
        <v>3.8671521999999998E-7</v>
      </c>
      <c r="R1661" s="319">
        <v>6.1804395000000006E-8</v>
      </c>
      <c r="S1661" s="319">
        <v>2.7387699E-7</v>
      </c>
      <c r="T1661" s="319">
        <v>5.6976563000000005E-4</v>
      </c>
      <c r="U1661" s="319">
        <v>1.5670826E-6</v>
      </c>
      <c r="V1661" s="319">
        <v>8.5317558999999998E-9</v>
      </c>
      <c r="W1661" s="319">
        <v>0</v>
      </c>
      <c r="X1661" s="319">
        <v>0</v>
      </c>
      <c r="Y1661" s="210"/>
      <c r="Z1661" s="320">
        <f t="shared" si="583"/>
        <v>4.7754108270676686E-3</v>
      </c>
      <c r="AA1661" s="210"/>
      <c r="AB1661" s="321">
        <f t="shared" si="584"/>
        <v>6.3512963999999995E-4</v>
      </c>
      <c r="AC1661" s="321">
        <f t="shared" si="585"/>
        <v>1.7273180718900002E-4</v>
      </c>
      <c r="AD1661" s="321">
        <f t="shared" si="590"/>
        <v>7.3839242439500009E-4</v>
      </c>
      <c r="AE1661" s="321">
        <f t="shared" si="586"/>
        <v>1.6863532615089998E-4</v>
      </c>
      <c r="AF1661" s="321">
        <f t="shared" si="587"/>
        <v>1.84095959E-6</v>
      </c>
      <c r="AG1661"/>
      <c r="AH1661" s="121">
        <v>6.2703540000000002E-2</v>
      </c>
      <c r="AI1661" s="121">
        <v>6.2416305999999998E-2</v>
      </c>
      <c r="AJ1661" s="121">
        <v>2.1243434E-4</v>
      </c>
      <c r="AK1661" s="121">
        <v>0</v>
      </c>
      <c r="AL1661" s="121">
        <v>0</v>
      </c>
      <c r="AM1661" s="274">
        <v>2.2498091999999999E-5</v>
      </c>
      <c r="AN1661" s="274">
        <v>5.2301374999999999E-5</v>
      </c>
      <c r="AP1661" s="282">
        <v>1.3120105E-4</v>
      </c>
      <c r="AQ1661" s="282">
        <v>1.2227696000000001E-4</v>
      </c>
      <c r="AR1661" s="283">
        <v>4.5457005000000001E-6</v>
      </c>
      <c r="AS1661" s="283">
        <v>4.3783923999999998E-6</v>
      </c>
      <c r="AT1661" s="255">
        <f t="shared" si="608"/>
        <v>7.330752783388E-9</v>
      </c>
      <c r="AU1661" s="256">
        <f t="shared" si="609"/>
        <v>1.6811022097570002E-11</v>
      </c>
      <c r="AV1661" s="256">
        <f t="shared" si="610"/>
        <v>6.1322021940799995E-4</v>
      </c>
      <c r="AW1661" s="272">
        <v>4.4315812000000001E-9</v>
      </c>
      <c r="AX1661" s="272">
        <v>1.337115E-11</v>
      </c>
      <c r="AY1661" s="272">
        <v>3.6531892999999998E-16</v>
      </c>
      <c r="AZ1661" s="273">
        <v>0</v>
      </c>
      <c r="BA1661" s="273">
        <v>0</v>
      </c>
      <c r="BB1661" s="272">
        <v>3.4320737000000002E-13</v>
      </c>
      <c r="BC1661" s="272">
        <v>2.8987004000000001E-9</v>
      </c>
      <c r="BD1661" s="272">
        <v>7.8268023E-14</v>
      </c>
      <c r="BE1661" s="272">
        <v>3.3520418000000002E-12</v>
      </c>
      <c r="BF1661" s="273">
        <v>0</v>
      </c>
      <c r="BG1661" s="273">
        <v>0</v>
      </c>
      <c r="BH1661" s="272">
        <v>2.0429723999999999E-16</v>
      </c>
      <c r="BI1661" s="272">
        <v>7.6125180999999996E-15</v>
      </c>
      <c r="BJ1661" s="272">
        <v>1.3801402999999999E-15</v>
      </c>
      <c r="BK1661" s="272">
        <v>1.0144518000000001E-14</v>
      </c>
      <c r="BL1661" s="272">
        <v>1.178315E-13</v>
      </c>
      <c r="BM1661" s="273">
        <v>0</v>
      </c>
      <c r="BN1661" s="272">
        <v>2.5189407999999999E-8</v>
      </c>
      <c r="BO1661" s="273">
        <v>6.1319502999999996E-4</v>
      </c>
      <c r="BP1661" s="273">
        <v>0</v>
      </c>
      <c r="BQ1661" s="273">
        <v>0</v>
      </c>
      <c r="BR1661" s="273">
        <v>0</v>
      </c>
      <c r="BS1661"/>
      <c r="BT1661" s="274">
        <v>2.5619861000000002E-7</v>
      </c>
      <c r="BU1661" s="274">
        <v>2.3109989E-8</v>
      </c>
      <c r="BV1661" s="274">
        <v>1.3315112999999999E-7</v>
      </c>
      <c r="BW1661" s="274">
        <v>7.2395674999999998E-12</v>
      </c>
      <c r="BX1661" s="274">
        <v>2.0235055E-8</v>
      </c>
      <c r="BY1661" s="121">
        <v>0</v>
      </c>
      <c r="BZ1661" s="121">
        <v>0</v>
      </c>
      <c r="CA1661" s="121">
        <v>0</v>
      </c>
      <c r="CB1661" s="274">
        <v>9.9158765999999995E-11</v>
      </c>
      <c r="CC1661" s="274">
        <v>2.5589171E-10</v>
      </c>
      <c r="CD1661" s="121">
        <v>0</v>
      </c>
      <c r="CE1661" s="121">
        <v>0</v>
      </c>
      <c r="CF1661" s="121">
        <v>0</v>
      </c>
      <c r="CG1661" s="274">
        <v>3.9483645000000004E-9</v>
      </c>
      <c r="CH1661" s="274">
        <v>7.5391788000000003E-8</v>
      </c>
      <c r="CI1661" s="274">
        <v>3.8559998000000001E-18</v>
      </c>
      <c r="CJ1661" s="121">
        <v>0</v>
      </c>
      <c r="CK1661"/>
      <c r="CL1661" s="322">
        <v>0</v>
      </c>
      <c r="CM1661" s="322">
        <v>4.7754108000000002E-3</v>
      </c>
      <c r="CN1661" s="322">
        <v>0</v>
      </c>
      <c r="CO1661" s="322">
        <v>1.5811517999999999E-5</v>
      </c>
      <c r="CP1661" s="322">
        <v>6.8711718000000002E-7</v>
      </c>
      <c r="CQ1661" s="322">
        <v>9.2429804999999994E-14</v>
      </c>
      <c r="CR1661" s="322">
        <v>1.0923388E-11</v>
      </c>
      <c r="CS1661" s="322">
        <v>9.9965217000000007E-7</v>
      </c>
      <c r="CT1661" s="322">
        <v>3.7520375999999999E-3</v>
      </c>
      <c r="CU1661" s="322">
        <v>8.4565933000000006E-3</v>
      </c>
      <c r="CV1661" s="233"/>
      <c r="CW1661" s="214"/>
      <c r="CX1661" s="88" t="s">
        <v>993</v>
      </c>
    </row>
    <row r="1662" spans="1:105" ht="14.4" customHeight="1">
      <c r="A1662" t="s">
        <v>2411</v>
      </c>
      <c r="B1662" s="168" t="s">
        <v>2394</v>
      </c>
      <c r="C1662" s="279" t="str">
        <f t="shared" si="581"/>
        <v>C.070.01.107</v>
      </c>
      <c r="D1662" s="14" t="s">
        <v>688</v>
      </c>
      <c r="E1662" s="311" t="s">
        <v>2395</v>
      </c>
      <c r="F1662" s="281" t="str">
        <f t="shared" si="582"/>
        <v>Oil Supertanker</v>
      </c>
      <c r="G1662" s="319">
        <f t="shared" si="591"/>
        <v>8.3280323341479998E-4</v>
      </c>
      <c r="H1662" s="319">
        <f t="shared" si="592"/>
        <v>2.4782355560000001E-6</v>
      </c>
      <c r="I1662" s="319">
        <f t="shared" si="588"/>
        <v>1.018067629088E-4</v>
      </c>
      <c r="J1662" s="319">
        <f t="shared" si="589"/>
        <v>3.4508437494999998E-4</v>
      </c>
      <c r="K1662" s="319">
        <v>3.8343386000000001E-4</v>
      </c>
      <c r="L1662" s="319">
        <v>9.5660881000000006E-5</v>
      </c>
      <c r="M1662" s="319">
        <v>6.1034193E-6</v>
      </c>
      <c r="N1662" s="319">
        <v>1.3917613E-6</v>
      </c>
      <c r="O1662" s="319">
        <v>8.0840086000000001E-7</v>
      </c>
      <c r="P1662" s="319">
        <v>4.4609716000000003E-8</v>
      </c>
      <c r="Q1662" s="319">
        <v>2.3346368000000001E-7</v>
      </c>
      <c r="R1662" s="319">
        <v>3.7311906E-8</v>
      </c>
      <c r="S1662" s="319">
        <v>1.6534216E-7</v>
      </c>
      <c r="T1662" s="319">
        <v>3.4397296999999998E-4</v>
      </c>
      <c r="U1662" s="319">
        <v>9.4606279000000005E-7</v>
      </c>
      <c r="V1662" s="319">
        <v>5.1507027999999997E-9</v>
      </c>
      <c r="W1662" s="319">
        <v>0</v>
      </c>
      <c r="X1662" s="319">
        <v>0</v>
      </c>
      <c r="Y1662" s="210"/>
      <c r="Z1662" s="320">
        <f t="shared" si="583"/>
        <v>2.8829613533834586E-3</v>
      </c>
      <c r="AA1662" s="210"/>
      <c r="AB1662" s="321">
        <f t="shared" si="584"/>
        <v>3.8343386000000001E-4</v>
      </c>
      <c r="AC1662" s="321">
        <f t="shared" si="585"/>
        <v>1.04279847762E-4</v>
      </c>
      <c r="AD1662" s="321">
        <f t="shared" si="590"/>
        <v>4.4577458220600001E-4</v>
      </c>
      <c r="AE1662" s="321">
        <f t="shared" si="586"/>
        <v>1.018067629088E-4</v>
      </c>
      <c r="AF1662" s="321">
        <f t="shared" si="587"/>
        <v>1.11140495E-6</v>
      </c>
      <c r="AG1662"/>
      <c r="AH1662" s="121">
        <v>3.7854728999999997E-2</v>
      </c>
      <c r="AI1662" s="121">
        <v>3.7681323000000003E-2</v>
      </c>
      <c r="AJ1662" s="121">
        <v>1.2824865E-4</v>
      </c>
      <c r="AK1662" s="121">
        <v>0</v>
      </c>
      <c r="AL1662" s="121">
        <v>0</v>
      </c>
      <c r="AM1662" s="274">
        <v>1.3582314E-5</v>
      </c>
      <c r="AN1662" s="274">
        <v>3.1574842000000003E-5</v>
      </c>
      <c r="AP1662" s="283">
        <v>7.9207333E-5</v>
      </c>
      <c r="AQ1662" s="283">
        <v>7.3819771999999998E-5</v>
      </c>
      <c r="AR1662" s="283">
        <v>2.7442829999999999E-6</v>
      </c>
      <c r="AS1662" s="283">
        <v>2.6432774999999999E-6</v>
      </c>
      <c r="AT1662" s="255">
        <f t="shared" si="608"/>
        <v>4.4256458579267997E-9</v>
      </c>
      <c r="AU1662" s="256">
        <f t="shared" si="609"/>
        <v>1.0148975492910002E-11</v>
      </c>
      <c r="AV1662" s="256">
        <f t="shared" si="610"/>
        <v>3.7020692708700004E-4</v>
      </c>
      <c r="AW1662" s="272">
        <v>2.6753881E-9</v>
      </c>
      <c r="AX1662" s="272">
        <v>8.0722917000000007E-12</v>
      </c>
      <c r="AY1662" s="272">
        <v>2.2054654000000001E-16</v>
      </c>
      <c r="AZ1662" s="273">
        <v>0</v>
      </c>
      <c r="BA1662" s="273">
        <v>0</v>
      </c>
      <c r="BB1662" s="272">
        <v>2.0719758E-13</v>
      </c>
      <c r="BC1662" s="272">
        <v>1.7499732999999999E-9</v>
      </c>
      <c r="BD1662" s="272">
        <v>4.7251156000000001E-14</v>
      </c>
      <c r="BE1662" s="272">
        <v>2.0236598000000002E-12</v>
      </c>
      <c r="BF1662" s="273">
        <v>0</v>
      </c>
      <c r="BG1662" s="273">
        <v>0</v>
      </c>
      <c r="BH1662" s="272">
        <v>1.2333620999999999E-16</v>
      </c>
      <c r="BI1662" s="272">
        <v>4.5957501999999997E-15</v>
      </c>
      <c r="BJ1662" s="272">
        <v>8.3320395999999999E-16</v>
      </c>
      <c r="BK1662" s="272">
        <v>6.1243427999999999E-15</v>
      </c>
      <c r="BL1662" s="272">
        <v>7.1136004E-14</v>
      </c>
      <c r="BM1662" s="273">
        <v>0</v>
      </c>
      <c r="BN1662" s="272">
        <v>1.5207087E-8</v>
      </c>
      <c r="BO1662" s="273">
        <v>3.7019172000000002E-4</v>
      </c>
      <c r="BP1662" s="273">
        <v>0</v>
      </c>
      <c r="BQ1662" s="273">
        <v>0</v>
      </c>
      <c r="BR1662" s="273">
        <v>0</v>
      </c>
      <c r="BS1662"/>
      <c r="BT1662" s="274">
        <v>1.5466956000000001E-7</v>
      </c>
      <c r="BU1662" s="274">
        <v>1.3951722000000001E-8</v>
      </c>
      <c r="BV1662" s="274">
        <v>8.0384611000000007E-8</v>
      </c>
      <c r="BW1662" s="274">
        <v>4.3705963000000003E-12</v>
      </c>
      <c r="BX1662" s="274">
        <v>1.2216096999999999E-8</v>
      </c>
      <c r="BY1662" s="121">
        <v>0</v>
      </c>
      <c r="BZ1662" s="121">
        <v>0</v>
      </c>
      <c r="CA1662" s="121">
        <v>0</v>
      </c>
      <c r="CB1662" s="274">
        <v>5.9863098000000005E-11</v>
      </c>
      <c r="CC1662" s="274">
        <v>1.5448428000000001E-10</v>
      </c>
      <c r="CD1662" s="121">
        <v>0</v>
      </c>
      <c r="CE1662" s="121">
        <v>0</v>
      </c>
      <c r="CF1662" s="121">
        <v>0</v>
      </c>
      <c r="CG1662" s="274">
        <v>2.3836656000000001E-9</v>
      </c>
      <c r="CH1662" s="274">
        <v>4.5514745999999999E-8</v>
      </c>
      <c r="CI1662" s="274">
        <v>2.3279041000000001E-18</v>
      </c>
      <c r="CJ1662" s="121">
        <v>0</v>
      </c>
      <c r="CK1662"/>
      <c r="CL1662" s="322">
        <v>0</v>
      </c>
      <c r="CM1662" s="322">
        <v>2.8829613E-3</v>
      </c>
      <c r="CN1662" s="322">
        <v>0</v>
      </c>
      <c r="CO1662" s="322">
        <v>9.5455650999999997E-6</v>
      </c>
      <c r="CP1662" s="322">
        <v>4.1481923000000002E-7</v>
      </c>
      <c r="CQ1662" s="322">
        <v>5.5800760000000002E-14</v>
      </c>
      <c r="CR1662" s="322">
        <v>6.5945541999999996E-12</v>
      </c>
      <c r="CS1662" s="322">
        <v>6.0349960999999999E-7</v>
      </c>
      <c r="CT1662" s="322">
        <v>2.2651411000000001E-3</v>
      </c>
      <c r="CU1662" s="322">
        <v>5.1053265E-3</v>
      </c>
      <c r="CV1662" s="233"/>
      <c r="CW1662" s="214"/>
      <c r="CX1662" s="88" t="s">
        <v>994</v>
      </c>
    </row>
    <row r="1663" spans="1:105" ht="14.4" customHeight="1">
      <c r="A1663" t="s">
        <v>3254</v>
      </c>
      <c r="B1663" s="168" t="s">
        <v>2394</v>
      </c>
      <c r="C1663" s="279" t="str">
        <f t="shared" si="581"/>
        <v>C.070.01.108</v>
      </c>
      <c r="D1663" s="14" t="s">
        <v>688</v>
      </c>
      <c r="E1663" s="311" t="s">
        <v>2803</v>
      </c>
      <c r="F1663" s="281" t="str">
        <f t="shared" si="582"/>
        <v>Container ship (max weight/volume ratio 0,41 ton/m3) (m3km)</v>
      </c>
      <c r="G1663" s="319">
        <f t="shared" si="591"/>
        <v>5.6593910593950001E-4</v>
      </c>
      <c r="H1663" s="319">
        <f t="shared" si="592"/>
        <v>1.684107813E-6</v>
      </c>
      <c r="I1663" s="319">
        <f t="shared" si="588"/>
        <v>6.9183722656500007E-5</v>
      </c>
      <c r="J1663" s="319">
        <f t="shared" si="589"/>
        <v>2.3450526546999996E-4</v>
      </c>
      <c r="K1663" s="319">
        <v>2.6056601000000001E-4</v>
      </c>
      <c r="L1663" s="319">
        <v>6.5007232000000004E-5</v>
      </c>
      <c r="M1663" s="319">
        <v>4.1476347999999999E-6</v>
      </c>
      <c r="N1663" s="319">
        <v>9.4578422000000005E-7</v>
      </c>
      <c r="O1663" s="319">
        <v>5.4935624999999999E-7</v>
      </c>
      <c r="P1663" s="319">
        <v>3.0314943000000002E-8</v>
      </c>
      <c r="Q1663" s="319">
        <v>1.5865240000000001E-7</v>
      </c>
      <c r="R1663" s="319">
        <v>2.5355648999999999E-8</v>
      </c>
      <c r="S1663" s="319">
        <v>1.1235979E-7</v>
      </c>
      <c r="T1663" s="319">
        <v>2.3374999999999999E-4</v>
      </c>
      <c r="U1663" s="319">
        <v>6.4290567999999998E-7</v>
      </c>
      <c r="V1663" s="319">
        <v>3.5002074999999999E-9</v>
      </c>
      <c r="W1663" s="319">
        <v>0</v>
      </c>
      <c r="X1663" s="319">
        <v>0</v>
      </c>
      <c r="Y1663" s="210"/>
      <c r="Z1663" s="320">
        <f t="shared" si="583"/>
        <v>1.9591429323308272E-3</v>
      </c>
      <c r="AA1663" s="210"/>
      <c r="AB1663" s="321">
        <f t="shared" si="584"/>
        <v>2.6056601000000001E-4</v>
      </c>
      <c r="AC1663" s="321">
        <f t="shared" si="585"/>
        <v>7.086433026199999E-5</v>
      </c>
      <c r="AD1663" s="321">
        <f t="shared" si="590"/>
        <v>3.0293022244900006E-4</v>
      </c>
      <c r="AE1663" s="321">
        <f t="shared" si="586"/>
        <v>6.9183722656500007E-5</v>
      </c>
      <c r="AF1663" s="321">
        <f t="shared" si="587"/>
        <v>7.5526546999999999E-7</v>
      </c>
      <c r="AG1663"/>
      <c r="AH1663" s="121">
        <v>2.5724528999999999E-2</v>
      </c>
      <c r="AI1663" s="121">
        <v>2.5606690000000001E-2</v>
      </c>
      <c r="AJ1663" s="121">
        <v>8.7152548999999997E-5</v>
      </c>
      <c r="AK1663" s="121">
        <v>0</v>
      </c>
      <c r="AL1663" s="121">
        <v>0</v>
      </c>
      <c r="AM1663" s="274">
        <v>9.2299863999999995E-6</v>
      </c>
      <c r="AN1663" s="121">
        <v>2.1456974E-5</v>
      </c>
      <c r="AO1663"/>
      <c r="AP1663" s="282">
        <v>5.3826072E-5</v>
      </c>
      <c r="AQ1663" s="282">
        <v>5.0164906000000001E-5</v>
      </c>
      <c r="AR1663" s="283">
        <v>1.8649027999999999E-6</v>
      </c>
      <c r="AS1663" s="283">
        <v>1.7962635E-6</v>
      </c>
      <c r="AT1663" s="255">
        <f t="shared" si="608"/>
        <v>3.0074883060094996E-9</v>
      </c>
      <c r="AU1663" s="256">
        <f t="shared" si="609"/>
        <v>6.8968296425040008E-12</v>
      </c>
      <c r="AV1663" s="256">
        <f t="shared" si="610"/>
        <v>2.5157752411600001E-4</v>
      </c>
      <c r="AW1663" s="272">
        <v>1.8180846E-9</v>
      </c>
      <c r="AX1663" s="272">
        <v>5.4856001E-12</v>
      </c>
      <c r="AY1663" s="272">
        <v>1.4987443E-16</v>
      </c>
      <c r="AZ1663" s="273">
        <v>0</v>
      </c>
      <c r="BA1663" s="273">
        <v>0</v>
      </c>
      <c r="BB1663" s="272">
        <v>1.4080302999999999E-13</v>
      </c>
      <c r="BC1663" s="272">
        <v>1.1892104E-9</v>
      </c>
      <c r="BD1663" s="272">
        <v>3.2109958000000003E-14</v>
      </c>
      <c r="BE1663" s="272">
        <v>1.3751966000000001E-12</v>
      </c>
      <c r="BF1663" s="273">
        <v>0</v>
      </c>
      <c r="BG1663" s="273">
        <v>0</v>
      </c>
      <c r="BH1663" s="272">
        <v>8.3814254000000003E-17</v>
      </c>
      <c r="BI1663" s="272">
        <v>3.1230843999999999E-15</v>
      </c>
      <c r="BJ1663" s="272">
        <v>5.6621142000000002E-16</v>
      </c>
      <c r="BK1663" s="272">
        <v>4.1618534999999997E-15</v>
      </c>
      <c r="BL1663" s="272">
        <v>4.8341125999999998E-14</v>
      </c>
      <c r="BM1663" s="273">
        <v>0</v>
      </c>
      <c r="BN1663" s="272">
        <v>1.0334116000000001E-8</v>
      </c>
      <c r="BO1663" s="273">
        <v>2.5156719000000001E-4</v>
      </c>
      <c r="BP1663" s="273">
        <v>0</v>
      </c>
      <c r="BQ1663" s="273">
        <v>0</v>
      </c>
      <c r="BR1663" s="273">
        <v>0</v>
      </c>
      <c r="BS1663"/>
      <c r="BT1663" s="274">
        <v>1.0510712E-7</v>
      </c>
      <c r="BU1663" s="274">
        <v>9.4810212000000008E-9</v>
      </c>
      <c r="BV1663" s="274">
        <v>5.4626102999999999E-8</v>
      </c>
      <c r="BW1663" s="274">
        <v>2.970079E-12</v>
      </c>
      <c r="BX1663" s="274">
        <v>8.3015609999999995E-9</v>
      </c>
      <c r="BY1663" s="121">
        <v>0</v>
      </c>
      <c r="BZ1663" s="121">
        <v>0</v>
      </c>
      <c r="CA1663" s="121">
        <v>0</v>
      </c>
      <c r="CB1663" s="274">
        <v>4.0680518999999998E-11</v>
      </c>
      <c r="CC1663" s="274">
        <v>1.0498121E-10</v>
      </c>
      <c r="CD1663" s="121">
        <v>0</v>
      </c>
      <c r="CE1663" s="121">
        <v>0</v>
      </c>
      <c r="CF1663" s="121">
        <v>0</v>
      </c>
      <c r="CG1663" s="274">
        <v>1.6198419E-9</v>
      </c>
      <c r="CH1663" s="274">
        <v>3.0929964000000001E-8</v>
      </c>
      <c r="CI1663" s="274">
        <v>1.5819486000000001E-18</v>
      </c>
      <c r="CJ1663" s="121">
        <v>0</v>
      </c>
      <c r="CK1663"/>
      <c r="CL1663" s="322">
        <v>0</v>
      </c>
      <c r="CM1663" s="322">
        <v>1.9591429E-3</v>
      </c>
      <c r="CN1663" s="322">
        <v>0</v>
      </c>
      <c r="CO1663" s="322">
        <v>6.4867766000000001E-6</v>
      </c>
      <c r="CP1663" s="322">
        <v>2.8189422999999998E-7</v>
      </c>
      <c r="CQ1663" s="322">
        <v>3.7919919999999999E-14</v>
      </c>
      <c r="CR1663" s="322">
        <v>4.4813899999999997E-12</v>
      </c>
      <c r="CS1663" s="322">
        <v>4.1011371000000002E-7</v>
      </c>
      <c r="CT1663" s="322">
        <v>1.5392975E-3</v>
      </c>
      <c r="CU1663" s="322">
        <v>3.4693715999999999E-3</v>
      </c>
      <c r="CV1663" s="233"/>
      <c r="CW1663" s="214"/>
      <c r="CX1663" s="88" t="s">
        <v>993</v>
      </c>
    </row>
    <row r="1664" spans="1:105" ht="14.4" customHeight="1">
      <c r="B1664" s="278" t="s">
        <v>2413</v>
      </c>
      <c r="C1664" s="277" t="s">
        <v>3711</v>
      </c>
      <c r="D1664" s="280"/>
      <c r="E1664" s="311"/>
      <c r="F1664"/>
      <c r="G1664" s="210"/>
      <c r="H1664" s="210"/>
      <c r="I1664" s="210"/>
      <c r="J1664" s="210"/>
      <c r="K1664" s="210"/>
      <c r="L1664" s="210"/>
      <c r="M1664" s="210"/>
      <c r="N1664" s="210"/>
      <c r="O1664" s="210"/>
      <c r="P1664" s="210"/>
      <c r="Q1664" s="210"/>
      <c r="R1664" s="210"/>
      <c r="S1664" s="210"/>
      <c r="T1664" s="210"/>
      <c r="U1664" s="210"/>
      <c r="V1664" s="210"/>
      <c r="W1664" s="210"/>
      <c r="X1664" s="210"/>
      <c r="Y1664" s="210"/>
      <c r="Z1664" s="210"/>
      <c r="AA1664" s="210"/>
      <c r="AB1664" s="210"/>
      <c r="AC1664" s="210"/>
      <c r="AD1664" s="210"/>
      <c r="AE1664" s="210"/>
      <c r="AF1664" s="210"/>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s="189"/>
      <c r="CW1664" s="215"/>
      <c r="CX1664" s="22"/>
      <c r="CY1664" s="201"/>
      <c r="CZ1664" s="201"/>
      <c r="DA1664" s="201"/>
    </row>
    <row r="1665" spans="1:104" ht="14.4" customHeight="1">
      <c r="B1665" s="278" t="s">
        <v>2413</v>
      </c>
      <c r="C1665" s="277" t="s">
        <v>3712</v>
      </c>
      <c r="D1665" s="277" t="s">
        <v>3255</v>
      </c>
      <c r="E1665" s="311"/>
      <c r="F1665"/>
      <c r="G1665" s="210"/>
      <c r="H1665" s="210"/>
      <c r="I1665" s="210"/>
      <c r="J1665" s="210"/>
      <c r="K1665" s="210"/>
      <c r="L1665" s="210"/>
      <c r="M1665" s="210"/>
      <c r="N1665" s="210"/>
      <c r="O1665" s="210"/>
      <c r="P1665" s="210"/>
      <c r="Q1665" s="210"/>
      <c r="R1665" s="210"/>
      <c r="S1665" s="210"/>
      <c r="T1665" s="210"/>
      <c r="U1665" s="210"/>
      <c r="V1665" s="210"/>
      <c r="W1665" s="210"/>
      <c r="X1665" s="210"/>
      <c r="Y1665" s="210"/>
      <c r="Z1665" s="210"/>
      <c r="AA1665" s="210"/>
      <c r="AB1665" s="210"/>
      <c r="AC1665" s="210"/>
      <c r="AD1665" s="210"/>
      <c r="AE1665" s="210"/>
      <c r="AF1665" s="210"/>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s="189"/>
      <c r="CW1665" s="215"/>
      <c r="CX1665" s="22"/>
      <c r="CY1665" s="60"/>
      <c r="CZ1665" s="60"/>
    </row>
    <row r="1666" spans="1:104" ht="14.4" customHeight="1">
      <c r="A1666" t="s">
        <v>2412</v>
      </c>
      <c r="B1666" s="168" t="s">
        <v>2413</v>
      </c>
      <c r="C1666" s="279" t="str">
        <f t="shared" si="581"/>
        <v>D.050.01.101</v>
      </c>
      <c r="D1666" s="14" t="s">
        <v>3713</v>
      </c>
      <c r="E1666" s="312" t="s">
        <v>1510</v>
      </c>
      <c r="F1666" s="281" t="str">
        <f t="shared" si="582"/>
        <v>Deep drawing steel</v>
      </c>
      <c r="G1666" s="319">
        <f t="shared" si="591"/>
        <v>8.9035460509999997E-2</v>
      </c>
      <c r="H1666" s="319">
        <f t="shared" si="592"/>
        <v>2.55386743E-3</v>
      </c>
      <c r="I1666" s="319">
        <f t="shared" si="588"/>
        <v>6.3690934999999999E-3</v>
      </c>
      <c r="J1666" s="319">
        <f t="shared" si="589"/>
        <v>1.3349366579999999E-2</v>
      </c>
      <c r="K1666" s="319">
        <v>6.6763133000000002E-2</v>
      </c>
      <c r="L1666" s="319">
        <v>3.7465052999999999E-3</v>
      </c>
      <c r="M1666" s="319">
        <v>2.6225882E-3</v>
      </c>
      <c r="N1666" s="319">
        <v>2.2033352999999999E-3</v>
      </c>
      <c r="O1666" s="319">
        <v>3.5053212999999999E-4</v>
      </c>
      <c r="P1666" s="319">
        <v>0</v>
      </c>
      <c r="Q1666" s="319">
        <v>0</v>
      </c>
      <c r="R1666" s="319">
        <v>0</v>
      </c>
      <c r="S1666" s="319">
        <v>4.6736058000000001E-4</v>
      </c>
      <c r="T1666" s="319">
        <v>0</v>
      </c>
      <c r="U1666" s="319">
        <v>1.2882006E-2</v>
      </c>
      <c r="V1666" s="319">
        <v>0</v>
      </c>
      <c r="W1666" s="319">
        <v>0</v>
      </c>
      <c r="X1666" s="319">
        <v>0</v>
      </c>
      <c r="Y1666" s="210"/>
      <c r="Z1666" s="320">
        <f t="shared" si="583"/>
        <v>0.50197844360902255</v>
      </c>
      <c r="AA1666" s="210"/>
      <c r="AB1666" s="321">
        <f t="shared" si="584"/>
        <v>6.6763133000000002E-2</v>
      </c>
      <c r="AC1666" s="321">
        <f t="shared" si="585"/>
        <v>8.9229609299999995E-3</v>
      </c>
      <c r="AD1666" s="321">
        <f t="shared" si="590"/>
        <v>6.3690934999999999E-3</v>
      </c>
      <c r="AE1666" s="321">
        <f t="shared" si="586"/>
        <v>6.3690934999999999E-3</v>
      </c>
      <c r="AF1666" s="321">
        <f t="shared" si="587"/>
        <v>1.3349366579999999E-2</v>
      </c>
      <c r="AG1666"/>
      <c r="AH1666" s="121">
        <v>8.6543057999999995</v>
      </c>
      <c r="AI1666" s="121">
        <v>5.6787695999999999</v>
      </c>
      <c r="AJ1666" s="121">
        <v>1.7462533</v>
      </c>
      <c r="AK1666" s="121">
        <v>0</v>
      </c>
      <c r="AL1666" s="121">
        <v>0.17689394999999999</v>
      </c>
      <c r="AM1666" s="121">
        <v>0.65684984000000002</v>
      </c>
      <c r="AN1666" s="121">
        <v>0.39553907999999999</v>
      </c>
      <c r="AO1666"/>
      <c r="AP1666" s="282">
        <v>9.9960538999999994E-3</v>
      </c>
      <c r="AQ1666" s="282">
        <v>9.4177887000000005E-3</v>
      </c>
      <c r="AR1666" s="282">
        <v>4.2148495000000002E-4</v>
      </c>
      <c r="AS1666" s="282">
        <v>1.5678029000000001E-4</v>
      </c>
      <c r="AT1666" s="255">
        <f t="shared" ref="AT1666:AT1669" si="611">AW1666+AZ1666+BA1666+BB1666+BC1666+BK1666+BL1666+BP1666</f>
        <v>5.6461563112000002E-7</v>
      </c>
      <c r="AU1666" s="256">
        <f t="shared" ref="AU1666:AU1669" si="612">AX1666+AY1666+BD1666+BE1666+BF1666+BG1666+BH1666+BI1666+BJ1666+BM1666+BQ1666+BR1666</f>
        <v>1.5587460533510001E-9</v>
      </c>
      <c r="AV1666" s="256">
        <f t="shared" ref="AV1666:AV1669" si="613">BN1666+BO1666</f>
        <v>2.1958023965799999E-2</v>
      </c>
      <c r="AW1666" s="272">
        <v>4.6583599999999999E-7</v>
      </c>
      <c r="AX1666" s="272">
        <v>1.4055396E-9</v>
      </c>
      <c r="AY1666" s="272">
        <v>3.8401351000000002E-14</v>
      </c>
      <c r="AZ1666" s="273">
        <v>0</v>
      </c>
      <c r="BA1666" s="273">
        <v>0</v>
      </c>
      <c r="BB1666" s="272">
        <v>3.2762012000000002E-10</v>
      </c>
      <c r="BC1666" s="272">
        <v>9.8452011000000001E-8</v>
      </c>
      <c r="BD1666" s="272">
        <v>4.6442852000000002E-11</v>
      </c>
      <c r="BE1666" s="272">
        <v>1.067252E-10</v>
      </c>
      <c r="BF1666" s="273">
        <v>0</v>
      </c>
      <c r="BG1666" s="273">
        <v>0</v>
      </c>
      <c r="BH1666" s="273">
        <v>0</v>
      </c>
      <c r="BI1666" s="273">
        <v>0</v>
      </c>
      <c r="BJ1666" s="273">
        <v>0</v>
      </c>
      <c r="BK1666" s="273">
        <v>0</v>
      </c>
      <c r="BL1666" s="273">
        <v>0</v>
      </c>
      <c r="BM1666" s="273">
        <v>0</v>
      </c>
      <c r="BN1666" s="272">
        <v>9.4329657999999998E-6</v>
      </c>
      <c r="BO1666" s="273">
        <v>2.1948591E-2</v>
      </c>
      <c r="BP1666" s="273">
        <v>0</v>
      </c>
      <c r="BQ1666" s="273">
        <v>0</v>
      </c>
      <c r="BR1666" s="273">
        <v>0</v>
      </c>
      <c r="BS1666"/>
      <c r="BT1666" s="274">
        <v>2.5902186999999999E-5</v>
      </c>
      <c r="BU1666" s="274">
        <v>8.4365728000000001E-7</v>
      </c>
      <c r="BV1666" s="274">
        <v>1.3996490999999999E-5</v>
      </c>
      <c r="BW1666" s="121">
        <v>0</v>
      </c>
      <c r="BX1666" s="274">
        <v>8.5054295E-7</v>
      </c>
      <c r="BY1666" s="274">
        <v>2.1209517E-7</v>
      </c>
      <c r="BZ1666" s="121">
        <v>0</v>
      </c>
      <c r="CA1666" s="274">
        <v>3.2191482000000002E-7</v>
      </c>
      <c r="CB1666" s="121">
        <v>0</v>
      </c>
      <c r="CC1666" s="121">
        <v>0</v>
      </c>
      <c r="CD1666" s="121">
        <v>0</v>
      </c>
      <c r="CE1666" s="121">
        <v>0</v>
      </c>
      <c r="CF1666" s="121">
        <v>0</v>
      </c>
      <c r="CG1666" s="274">
        <v>4.5664879999999999E-7</v>
      </c>
      <c r="CH1666" s="274">
        <v>8.9954310000000001E-6</v>
      </c>
      <c r="CI1666" s="274">
        <v>2.2540562E-7</v>
      </c>
      <c r="CJ1666" s="121">
        <v>0</v>
      </c>
      <c r="CK1666"/>
      <c r="CL1666" s="322">
        <v>0</v>
      </c>
      <c r="CM1666" s="322">
        <v>0.50197844999999996</v>
      </c>
      <c r="CN1666" s="322">
        <v>8.9249480000000003E-3</v>
      </c>
      <c r="CO1666" s="322">
        <v>6.2586222999999998E-4</v>
      </c>
      <c r="CP1666" s="322">
        <v>1.5945379000000001E-5</v>
      </c>
      <c r="CQ1666" s="322">
        <v>0</v>
      </c>
      <c r="CR1666" s="322">
        <v>0</v>
      </c>
      <c r="CS1666" s="322">
        <v>3.4187794999999998E-5</v>
      </c>
      <c r="CT1666" s="322">
        <v>0</v>
      </c>
      <c r="CU1666" s="322">
        <v>0.32755486</v>
      </c>
      <c r="CV1666" s="233"/>
      <c r="CW1666" s="214"/>
      <c r="CX1666" s="88" t="s">
        <v>995</v>
      </c>
      <c r="CY1666" s="60"/>
      <c r="CZ1666" s="60"/>
    </row>
    <row r="1667" spans="1:104" ht="14.4" customHeight="1">
      <c r="A1667" t="s">
        <v>2414</v>
      </c>
      <c r="B1667" s="168" t="s">
        <v>2413</v>
      </c>
      <c r="C1667" s="279" t="str">
        <f t="shared" ref="C1667:C1736" si="614">MID(A1667,1,12)</f>
        <v>D.050.01.102</v>
      </c>
      <c r="D1667" s="14" t="s">
        <v>3713</v>
      </c>
      <c r="E1667" s="312" t="s">
        <v>1510</v>
      </c>
      <c r="F1667" s="281" t="str">
        <f t="shared" ref="F1667:F1736" si="615">MID(A1667, 21,85)</f>
        <v>Rolling steel</v>
      </c>
      <c r="G1667" s="319">
        <f t="shared" si="591"/>
        <v>0.11722682837319999</v>
      </c>
      <c r="H1667" s="319">
        <f t="shared" si="592"/>
        <v>4.5507665819999998E-3</v>
      </c>
      <c r="I1667" s="319">
        <f t="shared" si="588"/>
        <v>7.5822785811999992E-3</v>
      </c>
      <c r="J1667" s="319">
        <f t="shared" si="589"/>
        <v>1.0688132100000001E-3</v>
      </c>
      <c r="K1667" s="319">
        <v>0.10402496999999999</v>
      </c>
      <c r="L1667" s="319">
        <v>2.7200344999999998E-3</v>
      </c>
      <c r="M1667" s="319">
        <v>4.4566342999999998E-3</v>
      </c>
      <c r="N1667" s="319">
        <v>3.8300167000000001E-3</v>
      </c>
      <c r="O1667" s="319">
        <v>5.8931703999999996E-4</v>
      </c>
      <c r="P1667" s="319">
        <v>7.0199413E-5</v>
      </c>
      <c r="Q1667" s="319">
        <v>6.1233428999999995E-5</v>
      </c>
      <c r="R1667" s="319">
        <v>4.0255499000000001E-4</v>
      </c>
      <c r="S1667" s="319">
        <v>1.4443020000000001E-4</v>
      </c>
      <c r="T1667" s="319">
        <v>0</v>
      </c>
      <c r="U1667" s="319">
        <v>9.2438301000000004E-4</v>
      </c>
      <c r="V1667" s="319">
        <v>3.0547911999999998E-6</v>
      </c>
      <c r="W1667" s="319">
        <v>0</v>
      </c>
      <c r="X1667" s="319">
        <v>0</v>
      </c>
      <c r="Y1667" s="210"/>
      <c r="Z1667" s="320">
        <f t="shared" si="583"/>
        <v>0.78214263157894726</v>
      </c>
      <c r="AA1667" s="210"/>
      <c r="AB1667" s="321">
        <f t="shared" si="584"/>
        <v>0.10402496999999999</v>
      </c>
      <c r="AC1667" s="321">
        <f t="shared" si="585"/>
        <v>1.2129990371999999E-2</v>
      </c>
      <c r="AD1667" s="321">
        <f t="shared" si="590"/>
        <v>7.579223789999999E-3</v>
      </c>
      <c r="AE1667" s="321">
        <f t="shared" si="586"/>
        <v>7.5822785811999992E-3</v>
      </c>
      <c r="AF1667" s="321">
        <f t="shared" si="587"/>
        <v>1.0688132100000001E-3</v>
      </c>
      <c r="AG1667"/>
      <c r="AH1667" s="121">
        <v>11.045604000000001</v>
      </c>
      <c r="AI1667" s="121">
        <v>10.865359</v>
      </c>
      <c r="AJ1667" s="121">
        <v>0.12532308</v>
      </c>
      <c r="AK1667" s="121">
        <v>0</v>
      </c>
      <c r="AL1667" s="121">
        <v>0</v>
      </c>
      <c r="AM1667" s="121">
        <v>3.0699516999999999E-2</v>
      </c>
      <c r="AN1667" s="121">
        <v>2.4222707E-2</v>
      </c>
      <c r="AO1667"/>
      <c r="AP1667" s="282">
        <v>1.5256835E-2</v>
      </c>
      <c r="AQ1667" s="282">
        <v>1.3998653999999999E-2</v>
      </c>
      <c r="AR1667" s="282">
        <v>6.5311890000000004E-4</v>
      </c>
      <c r="AS1667" s="282">
        <v>6.0506307999999998E-4</v>
      </c>
      <c r="AT1667" s="255">
        <f t="shared" si="611"/>
        <v>8.392478094870999E-7</v>
      </c>
      <c r="AU1667" s="256">
        <f t="shared" si="612"/>
        <v>2.41538050364114E-9</v>
      </c>
      <c r="AV1667" s="256">
        <f t="shared" si="613"/>
        <v>8.4742728563600003E-2</v>
      </c>
      <c r="AW1667" s="272">
        <v>7.3701901999999996E-7</v>
      </c>
      <c r="AX1667" s="272">
        <v>2.2241797E-9</v>
      </c>
      <c r="AY1667" s="272">
        <v>6.0749713000000001E-14</v>
      </c>
      <c r="AZ1667" s="272">
        <v>4.9248693E-11</v>
      </c>
      <c r="BA1667" s="272">
        <v>6.3976440999999997E-12</v>
      </c>
      <c r="BB1667" s="272">
        <v>5.6950833999999998E-10</v>
      </c>
      <c r="BC1667" s="272">
        <v>1.0054586E-7</v>
      </c>
      <c r="BD1667" s="272">
        <v>8.2454809999999995E-11</v>
      </c>
      <c r="BE1667" s="272">
        <v>1.046527E-10</v>
      </c>
      <c r="BF1667" s="272">
        <v>7.1818281000000004E-14</v>
      </c>
      <c r="BG1667" s="272">
        <v>3.6839294000000002E-16</v>
      </c>
      <c r="BH1667" s="272">
        <v>1.5219039E-13</v>
      </c>
      <c r="BI1667" s="272">
        <v>8.7927768999999998E-15</v>
      </c>
      <c r="BJ1667" s="272">
        <v>6.6455872999999997E-15</v>
      </c>
      <c r="BK1667" s="272">
        <v>7.6461899999999998E-10</v>
      </c>
      <c r="BL1667" s="272">
        <v>2.9315581E-10</v>
      </c>
      <c r="BM1667" s="272">
        <v>3.7927284999999997E-12</v>
      </c>
      <c r="BN1667" s="272">
        <v>6.7965636000000004E-6</v>
      </c>
      <c r="BO1667" s="273">
        <v>8.4735932E-2</v>
      </c>
      <c r="BP1667" s="273">
        <v>0</v>
      </c>
      <c r="BQ1667" s="273">
        <v>0</v>
      </c>
      <c r="BR1667" s="273">
        <v>0</v>
      </c>
      <c r="BS1667"/>
      <c r="BT1667" s="274">
        <v>3.8488945E-5</v>
      </c>
      <c r="BU1667" s="274">
        <v>9.0370908999999997E-7</v>
      </c>
      <c r="BV1667" s="274">
        <v>2.1808211999999998E-5</v>
      </c>
      <c r="BW1667" s="274">
        <v>4.7396359000000002E-8</v>
      </c>
      <c r="BX1667" s="274">
        <v>1.0064454E-6</v>
      </c>
      <c r="BY1667" s="274">
        <v>3.572338E-7</v>
      </c>
      <c r="BZ1667" s="274">
        <v>9.2131852000000005E-11</v>
      </c>
      <c r="CA1667" s="274">
        <v>5.4705911000000003E-7</v>
      </c>
      <c r="CB1667" s="274">
        <v>9.4202669999999994E-8</v>
      </c>
      <c r="CC1667" s="274">
        <v>4.0518515999999998E-8</v>
      </c>
      <c r="CD1667" s="274">
        <v>4.8086333000000002E-8</v>
      </c>
      <c r="CE1667" s="274">
        <v>2.7572225000000001E-9</v>
      </c>
      <c r="CF1667" s="274">
        <v>8.4881479000000003E-10</v>
      </c>
      <c r="CG1667" s="274">
        <v>8.997006E-7</v>
      </c>
      <c r="CH1667" s="274">
        <v>1.2699039E-5</v>
      </c>
      <c r="CI1667" s="274">
        <v>3.3644216000000003E-8</v>
      </c>
      <c r="CJ1667" s="121">
        <v>0</v>
      </c>
      <c r="CK1667"/>
      <c r="CL1667" s="322">
        <v>1.4083149E-9</v>
      </c>
      <c r="CM1667" s="322">
        <v>0.77309267000000004</v>
      </c>
      <c r="CN1667" s="322">
        <v>1.0370816999999999E-2</v>
      </c>
      <c r="CO1667" s="322">
        <v>7.0779955000000003E-4</v>
      </c>
      <c r="CP1667" s="322">
        <v>2.8567070000000001E-5</v>
      </c>
      <c r="CQ1667" s="322">
        <v>1.2567378000000001E-9</v>
      </c>
      <c r="CR1667" s="322">
        <v>1.6105360000000001E-9</v>
      </c>
      <c r="CS1667" s="322">
        <v>3.5862835999999997E-5</v>
      </c>
      <c r="CT1667" s="322">
        <v>1.5636218E-2</v>
      </c>
      <c r="CU1667" s="322">
        <v>1.450815</v>
      </c>
      <c r="CV1667" s="233"/>
      <c r="CW1667" s="214"/>
      <c r="CX1667" s="88" t="s">
        <v>996</v>
      </c>
      <c r="CY1667" s="60"/>
      <c r="CZ1667" s="60"/>
    </row>
    <row r="1668" spans="1:104" ht="14.4" customHeight="1">
      <c r="A1668" t="s">
        <v>3714</v>
      </c>
      <c r="B1668" s="168" t="s">
        <v>2413</v>
      </c>
      <c r="C1668" s="279" t="str">
        <f t="shared" si="614"/>
        <v>D.050.01.103</v>
      </c>
      <c r="D1668" s="14" t="s">
        <v>3713</v>
      </c>
      <c r="E1668" s="312" t="s">
        <v>2841</v>
      </c>
      <c r="F1668" s="281" t="str">
        <f t="shared" si="615"/>
        <v>Fiber Laser cutting 1000 W, Steel 1mm thick, 1 meter</v>
      </c>
      <c r="G1668" s="319">
        <f t="shared" si="591"/>
        <v>9.7041374889999992E-5</v>
      </c>
      <c r="H1668" s="319">
        <f t="shared" si="592"/>
        <v>2.7835067599999997E-6</v>
      </c>
      <c r="I1668" s="319">
        <f t="shared" si="588"/>
        <v>6.9417913000000004E-6</v>
      </c>
      <c r="J1668" s="319">
        <f t="shared" si="589"/>
        <v>1.4549718829999999E-5</v>
      </c>
      <c r="K1668" s="319">
        <v>7.2766357999999993E-5</v>
      </c>
      <c r="L1668" s="319">
        <v>4.0833844999999998E-6</v>
      </c>
      <c r="M1668" s="319">
        <v>2.8584068000000001E-6</v>
      </c>
      <c r="N1668" s="319">
        <v>2.4014553999999998E-6</v>
      </c>
      <c r="O1668" s="319">
        <v>3.8205136000000002E-7</v>
      </c>
      <c r="P1668" s="319">
        <v>0</v>
      </c>
      <c r="Q1668" s="319">
        <v>0</v>
      </c>
      <c r="R1668" s="319">
        <v>0</v>
      </c>
      <c r="S1668" s="319">
        <v>5.0938482999999997E-7</v>
      </c>
      <c r="T1668" s="319">
        <v>0</v>
      </c>
      <c r="U1668" s="319">
        <v>1.4040334E-5</v>
      </c>
      <c r="V1668" s="319">
        <v>0</v>
      </c>
      <c r="W1668" s="319">
        <v>0</v>
      </c>
      <c r="X1668" s="319">
        <v>0</v>
      </c>
      <c r="Y1668" s="210"/>
      <c r="Z1668" s="320">
        <f t="shared" si="583"/>
        <v>5.4711547368421049E-4</v>
      </c>
      <c r="AA1668" s="210"/>
      <c r="AB1668" s="321">
        <f t="shared" si="584"/>
        <v>7.2766357999999993E-5</v>
      </c>
      <c r="AC1668" s="321">
        <f t="shared" si="585"/>
        <v>9.72529806E-6</v>
      </c>
      <c r="AD1668" s="321">
        <f t="shared" si="590"/>
        <v>6.9417913000000004E-6</v>
      </c>
      <c r="AE1668" s="321">
        <f t="shared" si="586"/>
        <v>6.9417913000000004E-6</v>
      </c>
      <c r="AF1668" s="321">
        <f t="shared" si="587"/>
        <v>1.4549718829999999E-5</v>
      </c>
      <c r="AG1668"/>
      <c r="AH1668" s="121">
        <v>9.4324859000000007E-3</v>
      </c>
      <c r="AI1668" s="121">
        <v>6.1893946999999998E-3</v>
      </c>
      <c r="AJ1668" s="121">
        <v>1.9032732999999999E-3</v>
      </c>
      <c r="AK1668" s="121">
        <v>0</v>
      </c>
      <c r="AL1668" s="121">
        <v>1.9279995000000001E-4</v>
      </c>
      <c r="AM1668" s="121">
        <v>7.1591262999999995E-4</v>
      </c>
      <c r="AN1668" s="121">
        <v>4.3110526999999999E-4</v>
      </c>
      <c r="AO1668"/>
      <c r="AP1668" s="283">
        <v>1.0894882E-5</v>
      </c>
      <c r="AQ1668" s="283">
        <v>1.026462E-5</v>
      </c>
      <c r="AR1668" s="283">
        <v>4.5938414000000001E-7</v>
      </c>
      <c r="AS1668" s="283">
        <v>1.708777E-7</v>
      </c>
      <c r="AT1668" s="255">
        <f t="shared" si="611"/>
        <v>6.1538487914999998E-10</v>
      </c>
      <c r="AU1668" s="256">
        <f t="shared" si="612"/>
        <v>1.6989058063340001E-12</v>
      </c>
      <c r="AV1668" s="256">
        <f t="shared" si="613"/>
        <v>2.3932451162000002E-5</v>
      </c>
      <c r="AW1668" s="272">
        <v>5.0772315999999999E-10</v>
      </c>
      <c r="AX1668" s="272">
        <v>1.5319233000000001E-12</v>
      </c>
      <c r="AY1668" s="272">
        <v>4.1854334E-17</v>
      </c>
      <c r="AZ1668" s="273">
        <v>0</v>
      </c>
      <c r="BA1668" s="273">
        <v>0</v>
      </c>
      <c r="BB1668" s="272">
        <v>3.5707914999999999E-13</v>
      </c>
      <c r="BC1668" s="272">
        <v>1.0730464E-10</v>
      </c>
      <c r="BD1668" s="272">
        <v>5.0618911999999997E-14</v>
      </c>
      <c r="BE1668" s="272">
        <v>1.1632173999999999E-13</v>
      </c>
      <c r="BF1668" s="273">
        <v>0</v>
      </c>
      <c r="BG1668" s="273">
        <v>0</v>
      </c>
      <c r="BH1668" s="273">
        <v>0</v>
      </c>
      <c r="BI1668" s="273">
        <v>0</v>
      </c>
      <c r="BJ1668" s="273">
        <v>0</v>
      </c>
      <c r="BK1668" s="273">
        <v>0</v>
      </c>
      <c r="BL1668" s="273">
        <v>0</v>
      </c>
      <c r="BM1668" s="273">
        <v>0</v>
      </c>
      <c r="BN1668" s="272">
        <v>1.0281162E-8</v>
      </c>
      <c r="BO1668" s="272">
        <v>2.3922170000000001E-5</v>
      </c>
      <c r="BP1668" s="273">
        <v>0</v>
      </c>
      <c r="BQ1668" s="273">
        <v>0</v>
      </c>
      <c r="BR1668" s="273">
        <v>0</v>
      </c>
      <c r="BS1668"/>
      <c r="BT1668" s="274">
        <v>2.8231265999999999E-8</v>
      </c>
      <c r="BU1668" s="274">
        <v>9.1951747000000005E-10</v>
      </c>
      <c r="BV1668" s="274">
        <v>1.5255031E-8</v>
      </c>
      <c r="BW1668" s="121">
        <v>0</v>
      </c>
      <c r="BX1668" s="274">
        <v>9.2702229000000004E-10</v>
      </c>
      <c r="BY1668" s="274">
        <v>2.3116639000000001E-10</v>
      </c>
      <c r="BZ1668" s="121">
        <v>0</v>
      </c>
      <c r="CA1668" s="274">
        <v>3.5086083999999998E-10</v>
      </c>
      <c r="CB1668" s="121">
        <v>0</v>
      </c>
      <c r="CC1668" s="121">
        <v>0</v>
      </c>
      <c r="CD1668" s="121">
        <v>0</v>
      </c>
      <c r="CE1668" s="121">
        <v>0</v>
      </c>
      <c r="CF1668" s="121">
        <v>0</v>
      </c>
      <c r="CG1668" s="274">
        <v>4.9770986000000003E-10</v>
      </c>
      <c r="CH1668" s="274">
        <v>9.8042844999999993E-9</v>
      </c>
      <c r="CI1668" s="274">
        <v>2.4567369999999998E-10</v>
      </c>
      <c r="CJ1668" s="121">
        <v>0</v>
      </c>
      <c r="CK1668"/>
      <c r="CL1668" s="322">
        <v>0</v>
      </c>
      <c r="CM1668" s="322">
        <v>5.4711547E-4</v>
      </c>
      <c r="CN1668" s="322">
        <v>9.7274637999999996E-6</v>
      </c>
      <c r="CO1668" s="322">
        <v>6.8213866999999999E-7</v>
      </c>
      <c r="CP1668" s="322">
        <v>1.7379160000000001E-8</v>
      </c>
      <c r="CQ1668" s="322">
        <v>0</v>
      </c>
      <c r="CR1668" s="322">
        <v>0</v>
      </c>
      <c r="CS1668" s="322">
        <v>3.7261902000000002E-8</v>
      </c>
      <c r="CT1668" s="322">
        <v>0</v>
      </c>
      <c r="CU1668" s="322">
        <v>3.5700803000000001E-4</v>
      </c>
      <c r="CX1668" t="s">
        <v>4104</v>
      </c>
      <c r="CY1668" s="60"/>
      <c r="CZ1668" s="60"/>
    </row>
    <row r="1669" spans="1:104" ht="14.4" customHeight="1">
      <c r="A1669" t="s">
        <v>3715</v>
      </c>
      <c r="B1669" s="168" t="s">
        <v>2413</v>
      </c>
      <c r="C1669" s="279" t="str">
        <f t="shared" si="614"/>
        <v>D.050.01.104</v>
      </c>
      <c r="D1669" s="14" t="s">
        <v>3713</v>
      </c>
      <c r="E1669" s="312" t="s">
        <v>2841</v>
      </c>
      <c r="F1669" s="281" t="str">
        <f t="shared" si="615"/>
        <v>Fiber Laser cutting 6000 W, Steel 10mm thick, 1 meter</v>
      </c>
      <c r="G1669" s="319">
        <f t="shared" si="591"/>
        <v>4.8520687290000003E-3</v>
      </c>
      <c r="H1669" s="319">
        <f t="shared" si="592"/>
        <v>1.3917533800000001E-4</v>
      </c>
      <c r="I1669" s="319">
        <f t="shared" si="588"/>
        <v>3.4708956999999997E-4</v>
      </c>
      <c r="J1669" s="319">
        <f t="shared" si="589"/>
        <v>7.2748592099999994E-4</v>
      </c>
      <c r="K1669" s="319">
        <v>3.6383179000000002E-3</v>
      </c>
      <c r="L1669" s="319">
        <v>2.0416923000000001E-4</v>
      </c>
      <c r="M1669" s="319">
        <v>1.4292033999999999E-4</v>
      </c>
      <c r="N1669" s="319">
        <v>1.2007277E-4</v>
      </c>
      <c r="O1669" s="319">
        <v>1.9102568000000002E-5</v>
      </c>
      <c r="P1669" s="319">
        <v>0</v>
      </c>
      <c r="Q1669" s="319">
        <v>0</v>
      </c>
      <c r="R1669" s="319">
        <v>0</v>
      </c>
      <c r="S1669" s="319">
        <v>2.5469240999999999E-5</v>
      </c>
      <c r="T1669" s="319">
        <v>0</v>
      </c>
      <c r="U1669" s="319">
        <v>7.0201667999999996E-4</v>
      </c>
      <c r="V1669" s="319">
        <v>0</v>
      </c>
      <c r="W1669" s="319">
        <v>0</v>
      </c>
      <c r="X1669" s="319">
        <v>0</v>
      </c>
      <c r="Y1669" s="210"/>
      <c r="Z1669" s="320">
        <f t="shared" si="583"/>
        <v>2.7355773684210525E-2</v>
      </c>
      <c r="AA1669" s="210"/>
      <c r="AB1669" s="321">
        <f t="shared" si="584"/>
        <v>3.6383179000000002E-3</v>
      </c>
      <c r="AC1669" s="321">
        <f t="shared" si="585"/>
        <v>4.8626490799999998E-4</v>
      </c>
      <c r="AD1669" s="321">
        <f t="shared" si="590"/>
        <v>3.4708956999999997E-4</v>
      </c>
      <c r="AE1669" s="321">
        <f t="shared" si="586"/>
        <v>3.4708956999999997E-4</v>
      </c>
      <c r="AF1669" s="321">
        <f t="shared" si="587"/>
        <v>7.2748592099999994E-4</v>
      </c>
      <c r="AG1669"/>
      <c r="AH1669" s="121">
        <v>0.47162429</v>
      </c>
      <c r="AI1669" s="121">
        <v>0.30946973</v>
      </c>
      <c r="AJ1669" s="121">
        <v>9.5163666999999993E-2</v>
      </c>
      <c r="AK1669" s="121">
        <v>0</v>
      </c>
      <c r="AL1669" s="121">
        <v>9.6399972999999996E-3</v>
      </c>
      <c r="AM1669" s="121">
        <v>3.5795632000000001E-2</v>
      </c>
      <c r="AN1669" s="121">
        <v>2.1555263000000002E-2</v>
      </c>
      <c r="AO1669"/>
      <c r="AP1669" s="282">
        <v>5.4474408000000001E-4</v>
      </c>
      <c r="AQ1669" s="282">
        <v>5.1323098999999999E-4</v>
      </c>
      <c r="AR1669" s="283">
        <v>2.2969206999999999E-5</v>
      </c>
      <c r="AS1669" s="283">
        <v>8.5438850000000003E-6</v>
      </c>
      <c r="AT1669" s="255">
        <f t="shared" si="611"/>
        <v>3.0769244156999999E-8</v>
      </c>
      <c r="AU1669" s="256">
        <f t="shared" si="612"/>
        <v>8.4945291516700002E-11</v>
      </c>
      <c r="AV1669" s="256">
        <f t="shared" si="613"/>
        <v>1.19662255808E-3</v>
      </c>
      <c r="AW1669" s="272">
        <v>2.5386158000000001E-8</v>
      </c>
      <c r="AX1669" s="272">
        <v>7.6596165999999996E-11</v>
      </c>
      <c r="AY1669" s="272">
        <v>2.0927167E-15</v>
      </c>
      <c r="AZ1669" s="273">
        <v>0</v>
      </c>
      <c r="BA1669" s="273">
        <v>0</v>
      </c>
      <c r="BB1669" s="272">
        <v>1.7853957000000001E-11</v>
      </c>
      <c r="BC1669" s="272">
        <v>5.3652322E-9</v>
      </c>
      <c r="BD1669" s="272">
        <v>2.5309456000000001E-12</v>
      </c>
      <c r="BE1669" s="272">
        <v>5.8160871999999997E-12</v>
      </c>
      <c r="BF1669" s="273">
        <v>0</v>
      </c>
      <c r="BG1669" s="273">
        <v>0</v>
      </c>
      <c r="BH1669" s="273">
        <v>0</v>
      </c>
      <c r="BI1669" s="273">
        <v>0</v>
      </c>
      <c r="BJ1669" s="273">
        <v>0</v>
      </c>
      <c r="BK1669" s="273">
        <v>0</v>
      </c>
      <c r="BL1669" s="273">
        <v>0</v>
      </c>
      <c r="BM1669" s="273">
        <v>0</v>
      </c>
      <c r="BN1669" s="272">
        <v>5.1405807999999996E-7</v>
      </c>
      <c r="BO1669" s="273">
        <v>1.1961084999999999E-3</v>
      </c>
      <c r="BP1669" s="273">
        <v>0</v>
      </c>
      <c r="BQ1669" s="273">
        <v>0</v>
      </c>
      <c r="BR1669" s="273">
        <v>0</v>
      </c>
      <c r="BS1669"/>
      <c r="BT1669" s="274">
        <v>1.4115633E-6</v>
      </c>
      <c r="BU1669" s="274">
        <v>4.5975872999999997E-8</v>
      </c>
      <c r="BV1669" s="274">
        <v>7.6275155000000004E-7</v>
      </c>
      <c r="BW1669" s="121">
        <v>0</v>
      </c>
      <c r="BX1669" s="274">
        <v>4.6351115000000003E-8</v>
      </c>
      <c r="BY1669" s="274">
        <v>1.1558319999999999E-8</v>
      </c>
      <c r="BZ1669" s="121">
        <v>0</v>
      </c>
      <c r="CA1669" s="274">
        <v>1.7543042E-8</v>
      </c>
      <c r="CB1669" s="121">
        <v>0</v>
      </c>
      <c r="CC1669" s="121">
        <v>0</v>
      </c>
      <c r="CD1669" s="121">
        <v>0</v>
      </c>
      <c r="CE1669" s="121">
        <v>0</v>
      </c>
      <c r="CF1669" s="121">
        <v>0</v>
      </c>
      <c r="CG1669" s="274">
        <v>2.4885492999999999E-8</v>
      </c>
      <c r="CH1669" s="274">
        <v>4.9021423000000004E-7</v>
      </c>
      <c r="CI1669" s="274">
        <v>1.2283685E-8</v>
      </c>
      <c r="CJ1669" s="121">
        <v>0</v>
      </c>
      <c r="CK1669"/>
      <c r="CL1669" s="322">
        <v>0</v>
      </c>
      <c r="CM1669" s="322">
        <v>2.7355773999999999E-2</v>
      </c>
      <c r="CN1669" s="322">
        <v>4.8637319000000001E-4</v>
      </c>
      <c r="CO1669" s="322">
        <v>3.4106933999999997E-5</v>
      </c>
      <c r="CP1669" s="322">
        <v>8.6895799000000003E-7</v>
      </c>
      <c r="CQ1669" s="322">
        <v>0</v>
      </c>
      <c r="CR1669" s="322">
        <v>0</v>
      </c>
      <c r="CS1669" s="322">
        <v>1.8630951E-6</v>
      </c>
      <c r="CT1669" s="322">
        <v>0</v>
      </c>
      <c r="CU1669" s="322">
        <v>1.7850400999999998E-2</v>
      </c>
      <c r="CX1669" t="s">
        <v>4104</v>
      </c>
    </row>
    <row r="1670" spans="1:104" ht="14.4" customHeight="1">
      <c r="B1670" s="278" t="s">
        <v>2413</v>
      </c>
      <c r="C1670" s="277" t="s">
        <v>3716</v>
      </c>
      <c r="D1670" s="277" t="s">
        <v>666</v>
      </c>
      <c r="E1670" s="312"/>
      <c r="F1670"/>
      <c r="G1670" s="210"/>
      <c r="H1670" s="210"/>
      <c r="I1670" s="210"/>
      <c r="J1670" s="210"/>
      <c r="K1670" s="210"/>
      <c r="L1670" s="210"/>
      <c r="M1670" s="210"/>
      <c r="N1670" s="210"/>
      <c r="O1670" s="210"/>
      <c r="P1670" s="210"/>
      <c r="Q1670" s="210"/>
      <c r="R1670" s="210"/>
      <c r="S1670" s="210"/>
      <c r="T1670" s="210"/>
      <c r="U1670" s="210"/>
      <c r="V1670" s="210"/>
      <c r="W1670" s="210"/>
      <c r="X1670" s="210"/>
      <c r="Y1670" s="210"/>
      <c r="Z1670" s="210"/>
      <c r="AA1670" s="210"/>
      <c r="AB1670" s="210"/>
      <c r="AC1670" s="210"/>
      <c r="AD1670" s="210"/>
      <c r="AE1670" s="210"/>
      <c r="AF1670" s="21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s="183"/>
      <c r="CW1670" s="4"/>
    </row>
    <row r="1671" spans="1:104" ht="14.4" customHeight="1">
      <c r="A1671" t="s">
        <v>2415</v>
      </c>
      <c r="B1671" s="168" t="s">
        <v>2413</v>
      </c>
      <c r="C1671" s="279" t="str">
        <f t="shared" si="614"/>
        <v>D.060.01.101</v>
      </c>
      <c r="D1671" s="14" t="s">
        <v>666</v>
      </c>
      <c r="E1671" s="312" t="s">
        <v>1510</v>
      </c>
      <c r="F1671" s="281" t="str">
        <f t="shared" si="615"/>
        <v>Drilling steel (per kg removed, the removed steel not counted)</v>
      </c>
      <c r="G1671" s="319">
        <f t="shared" si="591"/>
        <v>1.8680464657E-2</v>
      </c>
      <c r="H1671" s="319">
        <f t="shared" si="592"/>
        <v>5.35825048E-4</v>
      </c>
      <c r="I1671" s="319">
        <f t="shared" ref="I1671:I1734" si="616">L1671+M1671+R1671+V1671</f>
        <v>1.3362948300000002E-3</v>
      </c>
      <c r="J1671" s="319">
        <f t="shared" ref="J1671:J1734" si="617">S1671+T1671+U1671+W1671+X1671</f>
        <v>2.8008207789999998E-3</v>
      </c>
      <c r="K1671" s="319">
        <v>1.4007524E-2</v>
      </c>
      <c r="L1671" s="319">
        <v>7.8605152000000005E-4</v>
      </c>
      <c r="M1671" s="319">
        <v>5.5024331000000002E-4</v>
      </c>
      <c r="N1671" s="319">
        <v>4.6228015999999998E-4</v>
      </c>
      <c r="O1671" s="319">
        <v>7.3544888000000002E-5</v>
      </c>
      <c r="P1671" s="319">
        <v>0</v>
      </c>
      <c r="Q1671" s="319">
        <v>0</v>
      </c>
      <c r="R1671" s="319">
        <v>0</v>
      </c>
      <c r="S1671" s="319">
        <v>9.8056579000000002E-5</v>
      </c>
      <c r="T1671" s="319">
        <v>0</v>
      </c>
      <c r="U1671" s="319">
        <v>2.7027641999999999E-3</v>
      </c>
      <c r="V1671" s="319">
        <v>0</v>
      </c>
      <c r="W1671" s="319">
        <v>0</v>
      </c>
      <c r="X1671" s="319">
        <v>0</v>
      </c>
      <c r="Y1671" s="210"/>
      <c r="Z1671" s="320">
        <f t="shared" si="583"/>
        <v>0.10531972932330827</v>
      </c>
      <c r="AA1671" s="210"/>
      <c r="AB1671" s="321">
        <f t="shared" si="584"/>
        <v>1.4007524E-2</v>
      </c>
      <c r="AC1671" s="321">
        <f t="shared" si="585"/>
        <v>1.8721198780000002E-3</v>
      </c>
      <c r="AD1671" s="321">
        <f t="shared" ref="AD1671:AD1734" si="618">W1671+T1671+L1671+M1671+R1671</f>
        <v>1.3362948300000002E-3</v>
      </c>
      <c r="AE1671" s="321">
        <f t="shared" si="586"/>
        <v>1.3362948300000002E-3</v>
      </c>
      <c r="AF1671" s="321">
        <f t="shared" si="587"/>
        <v>2.8008207789999998E-3</v>
      </c>
      <c r="AG1671"/>
      <c r="AH1671" s="121">
        <v>1.8157535</v>
      </c>
      <c r="AI1671" s="121">
        <v>1.1914585</v>
      </c>
      <c r="AJ1671" s="121">
        <v>0.36638011999999998</v>
      </c>
      <c r="AK1671" s="121">
        <v>0</v>
      </c>
      <c r="AL1671" s="121">
        <v>3.7113989999999999E-2</v>
      </c>
      <c r="AM1671" s="121">
        <v>0.13781318000000001</v>
      </c>
      <c r="AN1671" s="121">
        <v>8.2987764000000006E-2</v>
      </c>
      <c r="AO1671"/>
      <c r="AP1671" s="282">
        <v>2.0972647E-3</v>
      </c>
      <c r="AQ1671" s="282">
        <v>1.9759393E-3</v>
      </c>
      <c r="AR1671" s="283">
        <v>8.8431446000000001E-5</v>
      </c>
      <c r="AS1671" s="283">
        <v>3.2893957000000003E-5</v>
      </c>
      <c r="AT1671" s="255">
        <f t="shared" ref="AT1671:AT1673" si="619">AW1671+AZ1671+BA1671+BB1671+BC1671+BK1671+BL1671+BP1671</f>
        <v>1.18461589735E-7</v>
      </c>
      <c r="AU1671" s="256">
        <f t="shared" ref="AU1671:AU1673" si="620">AX1671+AY1671+BD1671+BE1671+BF1671+BG1671+BH1671+BI1671+BJ1671+BM1671+BQ1671+BR1671</f>
        <v>3.2703937345919997E-10</v>
      </c>
      <c r="AV1671" s="256">
        <f t="shared" ref="AV1671:AV1673" si="621">BN1671+BO1671</f>
        <v>4.6069968236000002E-3</v>
      </c>
      <c r="AW1671" s="272">
        <v>9.7736707999999997E-8</v>
      </c>
      <c r="AX1671" s="272">
        <v>2.9489523999999998E-10</v>
      </c>
      <c r="AY1671" s="272">
        <v>8.0569591999999992E-15</v>
      </c>
      <c r="AZ1671" s="273">
        <v>0</v>
      </c>
      <c r="BA1671" s="273">
        <v>0</v>
      </c>
      <c r="BB1671" s="272">
        <v>6.8737735000000004E-11</v>
      </c>
      <c r="BC1671" s="272">
        <v>2.0656143999999999E-8</v>
      </c>
      <c r="BD1671" s="272">
        <v>9.7441404999999992E-12</v>
      </c>
      <c r="BE1671" s="272">
        <v>2.2391935999999999E-11</v>
      </c>
      <c r="BF1671" s="273">
        <v>0</v>
      </c>
      <c r="BG1671" s="273">
        <v>0</v>
      </c>
      <c r="BH1671" s="273">
        <v>0</v>
      </c>
      <c r="BI1671" s="273">
        <v>0</v>
      </c>
      <c r="BJ1671" s="273">
        <v>0</v>
      </c>
      <c r="BK1671" s="273">
        <v>0</v>
      </c>
      <c r="BL1671" s="273">
        <v>0</v>
      </c>
      <c r="BM1671" s="273">
        <v>0</v>
      </c>
      <c r="BN1671" s="272">
        <v>1.9791235999999999E-6</v>
      </c>
      <c r="BO1671" s="273">
        <v>4.6050177000000001E-3</v>
      </c>
      <c r="BP1671" s="273">
        <v>0</v>
      </c>
      <c r="BQ1671" s="273">
        <v>0</v>
      </c>
      <c r="BR1671" s="273">
        <v>0</v>
      </c>
      <c r="BS1671"/>
      <c r="BT1671" s="274">
        <v>5.4345186999999999E-6</v>
      </c>
      <c r="BU1671" s="274">
        <v>1.7700710999999999E-7</v>
      </c>
      <c r="BV1671" s="274">
        <v>2.9365935000000001E-6</v>
      </c>
      <c r="BW1671" s="121">
        <v>0</v>
      </c>
      <c r="BX1671" s="274">
        <v>1.7845178999999999E-7</v>
      </c>
      <c r="BY1671" s="274">
        <v>4.4499531000000001E-8</v>
      </c>
      <c r="BZ1671" s="121">
        <v>0</v>
      </c>
      <c r="CA1671" s="274">
        <v>6.7540711000000006E-8</v>
      </c>
      <c r="CB1671" s="121">
        <v>0</v>
      </c>
      <c r="CC1671" s="121">
        <v>0</v>
      </c>
      <c r="CD1671" s="121">
        <v>0</v>
      </c>
      <c r="CE1671" s="121">
        <v>0</v>
      </c>
      <c r="CF1671" s="121">
        <v>0</v>
      </c>
      <c r="CG1671" s="274">
        <v>9.5809148000000002E-8</v>
      </c>
      <c r="CH1671" s="274">
        <v>1.8873248000000001E-6</v>
      </c>
      <c r="CI1671" s="274">
        <v>4.7292187000000001E-8</v>
      </c>
      <c r="CJ1671" s="121">
        <v>0</v>
      </c>
      <c r="CK1671"/>
      <c r="CL1671" s="322">
        <v>0</v>
      </c>
      <c r="CM1671" s="322">
        <v>0.10531973</v>
      </c>
      <c r="CN1671" s="322">
        <v>1.8725368E-3</v>
      </c>
      <c r="CO1671" s="322">
        <v>1.3131169000000001E-4</v>
      </c>
      <c r="CP1671" s="322">
        <v>3.3454882E-6</v>
      </c>
      <c r="CQ1671" s="322">
        <v>0</v>
      </c>
      <c r="CR1671" s="322">
        <v>0</v>
      </c>
      <c r="CS1671" s="322">
        <v>7.1729160999999999E-6</v>
      </c>
      <c r="CT1671" s="322">
        <v>0</v>
      </c>
      <c r="CU1671" s="322">
        <v>6.8724044999999997E-2</v>
      </c>
      <c r="CV1671" s="233"/>
      <c r="CW1671" s="214"/>
      <c r="CX1671" s="88" t="s">
        <v>997</v>
      </c>
      <c r="CY1671" s="60"/>
      <c r="CZ1671" s="60"/>
    </row>
    <row r="1672" spans="1:104" ht="14.4" customHeight="1">
      <c r="A1672" t="s">
        <v>2416</v>
      </c>
      <c r="B1672" s="168" t="s">
        <v>2413</v>
      </c>
      <c r="C1672" s="279" t="str">
        <f t="shared" si="614"/>
        <v>D.060.01.102</v>
      </c>
      <c r="D1672" s="14" t="s">
        <v>666</v>
      </c>
      <c r="E1672" s="312" t="s">
        <v>1510</v>
      </c>
      <c r="F1672" s="281" t="str">
        <f t="shared" si="615"/>
        <v>Milling steel (per kg removed, revomed steel not counted)</v>
      </c>
      <c r="G1672" s="319">
        <f t="shared" si="591"/>
        <v>1.8680464657E-2</v>
      </c>
      <c r="H1672" s="319">
        <f t="shared" si="592"/>
        <v>5.35825048E-4</v>
      </c>
      <c r="I1672" s="319">
        <f t="shared" si="616"/>
        <v>1.3362948300000002E-3</v>
      </c>
      <c r="J1672" s="319">
        <f t="shared" si="617"/>
        <v>2.8008207789999998E-3</v>
      </c>
      <c r="K1672" s="319">
        <v>1.4007524E-2</v>
      </c>
      <c r="L1672" s="319">
        <v>7.8605152000000005E-4</v>
      </c>
      <c r="M1672" s="319">
        <v>5.5024331000000002E-4</v>
      </c>
      <c r="N1672" s="319">
        <v>4.6228015999999998E-4</v>
      </c>
      <c r="O1672" s="319">
        <v>7.3544888000000002E-5</v>
      </c>
      <c r="P1672" s="319">
        <v>0</v>
      </c>
      <c r="Q1672" s="319">
        <v>0</v>
      </c>
      <c r="R1672" s="319">
        <v>0</v>
      </c>
      <c r="S1672" s="319">
        <v>9.8056579000000002E-5</v>
      </c>
      <c r="T1672" s="319">
        <v>0</v>
      </c>
      <c r="U1672" s="319">
        <v>2.7027641999999999E-3</v>
      </c>
      <c r="V1672" s="319">
        <v>0</v>
      </c>
      <c r="W1672" s="319">
        <v>0</v>
      </c>
      <c r="X1672" s="319">
        <v>0</v>
      </c>
      <c r="Y1672" s="210"/>
      <c r="Z1672" s="320">
        <f t="shared" si="583"/>
        <v>0.10531972932330827</v>
      </c>
      <c r="AA1672" s="210"/>
      <c r="AB1672" s="321">
        <f t="shared" si="584"/>
        <v>1.4007524E-2</v>
      </c>
      <c r="AC1672" s="321">
        <f t="shared" si="585"/>
        <v>1.8721198780000002E-3</v>
      </c>
      <c r="AD1672" s="321">
        <f t="shared" si="618"/>
        <v>1.3362948300000002E-3</v>
      </c>
      <c r="AE1672" s="321">
        <f t="shared" si="586"/>
        <v>1.3362948300000002E-3</v>
      </c>
      <c r="AF1672" s="321">
        <f t="shared" si="587"/>
        <v>2.8008207789999998E-3</v>
      </c>
      <c r="AG1672"/>
      <c r="AH1672" s="121">
        <v>1.8157535</v>
      </c>
      <c r="AI1672" s="121">
        <v>1.1914585</v>
      </c>
      <c r="AJ1672" s="121">
        <v>0.36638011999999998</v>
      </c>
      <c r="AK1672" s="121">
        <v>0</v>
      </c>
      <c r="AL1672" s="121">
        <v>3.7113989999999999E-2</v>
      </c>
      <c r="AM1672" s="121">
        <v>0.13781318000000001</v>
      </c>
      <c r="AN1672" s="121">
        <v>8.2987764000000006E-2</v>
      </c>
      <c r="AO1672"/>
      <c r="AP1672" s="282">
        <v>2.0972647E-3</v>
      </c>
      <c r="AQ1672" s="282">
        <v>1.9759393E-3</v>
      </c>
      <c r="AR1672" s="283">
        <v>8.8431446000000001E-5</v>
      </c>
      <c r="AS1672" s="283">
        <v>3.2893957000000003E-5</v>
      </c>
      <c r="AT1672" s="255">
        <f t="shared" si="619"/>
        <v>1.18461589735E-7</v>
      </c>
      <c r="AU1672" s="256">
        <f t="shared" si="620"/>
        <v>3.2703937345919997E-10</v>
      </c>
      <c r="AV1672" s="256">
        <f t="shared" si="621"/>
        <v>4.6069968236000002E-3</v>
      </c>
      <c r="AW1672" s="272">
        <v>9.7736707999999997E-8</v>
      </c>
      <c r="AX1672" s="272">
        <v>2.9489523999999998E-10</v>
      </c>
      <c r="AY1672" s="272">
        <v>8.0569591999999992E-15</v>
      </c>
      <c r="AZ1672" s="273">
        <v>0</v>
      </c>
      <c r="BA1672" s="273">
        <v>0</v>
      </c>
      <c r="BB1672" s="272">
        <v>6.8737735000000004E-11</v>
      </c>
      <c r="BC1672" s="272">
        <v>2.0656143999999999E-8</v>
      </c>
      <c r="BD1672" s="272">
        <v>9.7441404999999992E-12</v>
      </c>
      <c r="BE1672" s="272">
        <v>2.2391935999999999E-11</v>
      </c>
      <c r="BF1672" s="273">
        <v>0</v>
      </c>
      <c r="BG1672" s="273">
        <v>0</v>
      </c>
      <c r="BH1672" s="273">
        <v>0</v>
      </c>
      <c r="BI1672" s="273">
        <v>0</v>
      </c>
      <c r="BJ1672" s="273">
        <v>0</v>
      </c>
      <c r="BK1672" s="273">
        <v>0</v>
      </c>
      <c r="BL1672" s="273">
        <v>0</v>
      </c>
      <c r="BM1672" s="273">
        <v>0</v>
      </c>
      <c r="BN1672" s="272">
        <v>1.9791235999999999E-6</v>
      </c>
      <c r="BO1672" s="273">
        <v>4.6050177000000001E-3</v>
      </c>
      <c r="BP1672" s="273">
        <v>0</v>
      </c>
      <c r="BQ1672" s="273">
        <v>0</v>
      </c>
      <c r="BR1672" s="273">
        <v>0</v>
      </c>
      <c r="BS1672"/>
      <c r="BT1672" s="274">
        <v>5.4345186999999999E-6</v>
      </c>
      <c r="BU1672" s="274">
        <v>1.7700710999999999E-7</v>
      </c>
      <c r="BV1672" s="274">
        <v>2.9365935000000001E-6</v>
      </c>
      <c r="BW1672" s="121">
        <v>0</v>
      </c>
      <c r="BX1672" s="274">
        <v>1.7845178999999999E-7</v>
      </c>
      <c r="BY1672" s="274">
        <v>4.4499531000000001E-8</v>
      </c>
      <c r="BZ1672" s="121">
        <v>0</v>
      </c>
      <c r="CA1672" s="274">
        <v>6.7540711000000006E-8</v>
      </c>
      <c r="CB1672" s="121">
        <v>0</v>
      </c>
      <c r="CC1672" s="121">
        <v>0</v>
      </c>
      <c r="CD1672" s="121">
        <v>0</v>
      </c>
      <c r="CE1672" s="121">
        <v>0</v>
      </c>
      <c r="CF1672" s="121">
        <v>0</v>
      </c>
      <c r="CG1672" s="274">
        <v>9.5809148000000002E-8</v>
      </c>
      <c r="CH1672" s="274">
        <v>1.8873248000000001E-6</v>
      </c>
      <c r="CI1672" s="274">
        <v>4.7292187000000001E-8</v>
      </c>
      <c r="CJ1672" s="121">
        <v>0</v>
      </c>
      <c r="CK1672"/>
      <c r="CL1672" s="322">
        <v>0</v>
      </c>
      <c r="CM1672" s="322">
        <v>0.10531973</v>
      </c>
      <c r="CN1672" s="322">
        <v>1.8725368E-3</v>
      </c>
      <c r="CO1672" s="322">
        <v>1.3131169000000001E-4</v>
      </c>
      <c r="CP1672" s="322">
        <v>3.3454882E-6</v>
      </c>
      <c r="CQ1672" s="322">
        <v>0</v>
      </c>
      <c r="CR1672" s="322">
        <v>0</v>
      </c>
      <c r="CS1672" s="322">
        <v>7.1729160999999999E-6</v>
      </c>
      <c r="CT1672" s="322">
        <v>0</v>
      </c>
      <c r="CU1672" s="322">
        <v>6.8724044999999997E-2</v>
      </c>
      <c r="CV1672" s="233"/>
      <c r="CW1672" s="214"/>
      <c r="CX1672" s="88" t="s">
        <v>997</v>
      </c>
      <c r="CY1672" s="60"/>
      <c r="CZ1672" s="60"/>
    </row>
    <row r="1673" spans="1:104" ht="14.4" customHeight="1">
      <c r="A1673" t="s">
        <v>2417</v>
      </c>
      <c r="B1673" s="168" t="s">
        <v>2413</v>
      </c>
      <c r="C1673" s="279" t="str">
        <f t="shared" si="614"/>
        <v>D.060.01.103</v>
      </c>
      <c r="D1673" s="14" t="s">
        <v>666</v>
      </c>
      <c r="E1673" s="312" t="s">
        <v>1510</v>
      </c>
      <c r="F1673" s="281" t="str">
        <f t="shared" si="615"/>
        <v>Turrning steel (per kg removed, steel removed not counted)</v>
      </c>
      <c r="G1673" s="319">
        <f t="shared" si="591"/>
        <v>1.8680464657E-2</v>
      </c>
      <c r="H1673" s="319">
        <f t="shared" si="592"/>
        <v>5.35825048E-4</v>
      </c>
      <c r="I1673" s="319">
        <f t="shared" si="616"/>
        <v>1.3362948300000002E-3</v>
      </c>
      <c r="J1673" s="319">
        <f t="shared" si="617"/>
        <v>2.8008207789999998E-3</v>
      </c>
      <c r="K1673" s="319">
        <v>1.4007524E-2</v>
      </c>
      <c r="L1673" s="319">
        <v>7.8605152000000005E-4</v>
      </c>
      <c r="M1673" s="319">
        <v>5.5024331000000002E-4</v>
      </c>
      <c r="N1673" s="319">
        <v>4.6228015999999998E-4</v>
      </c>
      <c r="O1673" s="319">
        <v>7.3544888000000002E-5</v>
      </c>
      <c r="P1673" s="319">
        <v>0</v>
      </c>
      <c r="Q1673" s="319">
        <v>0</v>
      </c>
      <c r="R1673" s="319">
        <v>0</v>
      </c>
      <c r="S1673" s="319">
        <v>9.8056579000000002E-5</v>
      </c>
      <c r="T1673" s="319">
        <v>0</v>
      </c>
      <c r="U1673" s="319">
        <v>2.7027641999999999E-3</v>
      </c>
      <c r="V1673" s="319">
        <v>0</v>
      </c>
      <c r="W1673" s="319">
        <v>0</v>
      </c>
      <c r="X1673" s="319">
        <v>0</v>
      </c>
      <c r="Y1673" s="210"/>
      <c r="Z1673" s="320">
        <f t="shared" si="583"/>
        <v>0.10531972932330827</v>
      </c>
      <c r="AA1673" s="210"/>
      <c r="AB1673" s="321">
        <f t="shared" si="584"/>
        <v>1.4007524E-2</v>
      </c>
      <c r="AC1673" s="321">
        <f t="shared" si="585"/>
        <v>1.8721198780000002E-3</v>
      </c>
      <c r="AD1673" s="321">
        <f t="shared" si="618"/>
        <v>1.3362948300000002E-3</v>
      </c>
      <c r="AE1673" s="321">
        <f t="shared" si="586"/>
        <v>1.3362948300000002E-3</v>
      </c>
      <c r="AF1673" s="321">
        <f t="shared" si="587"/>
        <v>2.8008207789999998E-3</v>
      </c>
      <c r="AG1673"/>
      <c r="AH1673" s="121">
        <v>1.8157535</v>
      </c>
      <c r="AI1673" s="121">
        <v>1.1914585</v>
      </c>
      <c r="AJ1673" s="121">
        <v>0.36638011999999998</v>
      </c>
      <c r="AK1673" s="121">
        <v>0</v>
      </c>
      <c r="AL1673" s="121">
        <v>3.7113989999999999E-2</v>
      </c>
      <c r="AM1673" s="121">
        <v>0.13781318000000001</v>
      </c>
      <c r="AN1673" s="121">
        <v>8.2987764000000006E-2</v>
      </c>
      <c r="AO1673"/>
      <c r="AP1673" s="282">
        <v>2.0972647E-3</v>
      </c>
      <c r="AQ1673" s="282">
        <v>1.9759393E-3</v>
      </c>
      <c r="AR1673" s="283">
        <v>8.8431446000000001E-5</v>
      </c>
      <c r="AS1673" s="283">
        <v>3.2893957000000003E-5</v>
      </c>
      <c r="AT1673" s="255">
        <f t="shared" si="619"/>
        <v>1.18461589735E-7</v>
      </c>
      <c r="AU1673" s="256">
        <f t="shared" si="620"/>
        <v>3.2703937345919997E-10</v>
      </c>
      <c r="AV1673" s="256">
        <f t="shared" si="621"/>
        <v>4.6069968236000002E-3</v>
      </c>
      <c r="AW1673" s="272">
        <v>9.7736707999999997E-8</v>
      </c>
      <c r="AX1673" s="272">
        <v>2.9489523999999998E-10</v>
      </c>
      <c r="AY1673" s="272">
        <v>8.0569591999999992E-15</v>
      </c>
      <c r="AZ1673" s="273">
        <v>0</v>
      </c>
      <c r="BA1673" s="273">
        <v>0</v>
      </c>
      <c r="BB1673" s="272">
        <v>6.8737735000000004E-11</v>
      </c>
      <c r="BC1673" s="272">
        <v>2.0656143999999999E-8</v>
      </c>
      <c r="BD1673" s="272">
        <v>9.7441404999999992E-12</v>
      </c>
      <c r="BE1673" s="272">
        <v>2.2391935999999999E-11</v>
      </c>
      <c r="BF1673" s="273">
        <v>0</v>
      </c>
      <c r="BG1673" s="273">
        <v>0</v>
      </c>
      <c r="BH1673" s="273">
        <v>0</v>
      </c>
      <c r="BI1673" s="273">
        <v>0</v>
      </c>
      <c r="BJ1673" s="273">
        <v>0</v>
      </c>
      <c r="BK1673" s="273">
        <v>0</v>
      </c>
      <c r="BL1673" s="273">
        <v>0</v>
      </c>
      <c r="BM1673" s="273">
        <v>0</v>
      </c>
      <c r="BN1673" s="272">
        <v>1.9791235999999999E-6</v>
      </c>
      <c r="BO1673" s="273">
        <v>4.6050177000000001E-3</v>
      </c>
      <c r="BP1673" s="273">
        <v>0</v>
      </c>
      <c r="BQ1673" s="273">
        <v>0</v>
      </c>
      <c r="BR1673" s="273">
        <v>0</v>
      </c>
      <c r="BS1673"/>
      <c r="BT1673" s="274">
        <v>5.4345186999999999E-6</v>
      </c>
      <c r="BU1673" s="274">
        <v>1.7700710999999999E-7</v>
      </c>
      <c r="BV1673" s="274">
        <v>2.9365935000000001E-6</v>
      </c>
      <c r="BW1673" s="121">
        <v>0</v>
      </c>
      <c r="BX1673" s="274">
        <v>1.7845178999999999E-7</v>
      </c>
      <c r="BY1673" s="274">
        <v>4.4499531000000001E-8</v>
      </c>
      <c r="BZ1673" s="121">
        <v>0</v>
      </c>
      <c r="CA1673" s="274">
        <v>6.7540711000000006E-8</v>
      </c>
      <c r="CB1673" s="121">
        <v>0</v>
      </c>
      <c r="CC1673" s="121">
        <v>0</v>
      </c>
      <c r="CD1673" s="121">
        <v>0</v>
      </c>
      <c r="CE1673" s="121">
        <v>0</v>
      </c>
      <c r="CF1673" s="121">
        <v>0</v>
      </c>
      <c r="CG1673" s="274">
        <v>9.5809148000000002E-8</v>
      </c>
      <c r="CH1673" s="274">
        <v>1.8873248000000001E-6</v>
      </c>
      <c r="CI1673" s="274">
        <v>4.7292187000000001E-8</v>
      </c>
      <c r="CJ1673" s="121">
        <v>0</v>
      </c>
      <c r="CK1673"/>
      <c r="CL1673" s="322">
        <v>0</v>
      </c>
      <c r="CM1673" s="322">
        <v>0.10531973</v>
      </c>
      <c r="CN1673" s="322">
        <v>1.8725368E-3</v>
      </c>
      <c r="CO1673" s="322">
        <v>1.3131169000000001E-4</v>
      </c>
      <c r="CP1673" s="322">
        <v>3.3454882E-6</v>
      </c>
      <c r="CQ1673" s="322">
        <v>0</v>
      </c>
      <c r="CR1673" s="322">
        <v>0</v>
      </c>
      <c r="CS1673" s="322">
        <v>7.1729160999999999E-6</v>
      </c>
      <c r="CT1673" s="322">
        <v>0</v>
      </c>
      <c r="CU1673" s="322">
        <v>6.8724044999999997E-2</v>
      </c>
      <c r="CV1673" s="234"/>
      <c r="CW1673" s="214"/>
      <c r="CX1673" s="88" t="s">
        <v>997</v>
      </c>
      <c r="CY1673" s="60"/>
      <c r="CZ1673" s="60"/>
    </row>
    <row r="1674" spans="1:104" ht="14.4" customHeight="1">
      <c r="B1674" s="278" t="s">
        <v>2413</v>
      </c>
      <c r="C1674" s="277" t="s">
        <v>3717</v>
      </c>
      <c r="D1674" s="277" t="s">
        <v>667</v>
      </c>
      <c r="E1674" s="312"/>
      <c r="F1674"/>
      <c r="G1674" s="210"/>
      <c r="H1674" s="210"/>
      <c r="I1674" s="210"/>
      <c r="J1674" s="210"/>
      <c r="K1674" s="210"/>
      <c r="L1674" s="210"/>
      <c r="M1674" s="210"/>
      <c r="N1674" s="210"/>
      <c r="O1674" s="210"/>
      <c r="P1674" s="210"/>
      <c r="Q1674" s="210"/>
      <c r="R1674" s="210"/>
      <c r="S1674" s="210"/>
      <c r="T1674" s="210"/>
      <c r="U1674" s="210"/>
      <c r="V1674" s="210"/>
      <c r="W1674" s="210"/>
      <c r="X1674" s="210"/>
      <c r="Y1674" s="210"/>
      <c r="Z1674" s="210"/>
      <c r="AA1674" s="210"/>
      <c r="AB1674" s="210"/>
      <c r="AC1674" s="210"/>
      <c r="AD1674" s="210"/>
      <c r="AE1674" s="210"/>
      <c r="AF1674" s="210"/>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s="185"/>
      <c r="CW1674" s="215"/>
      <c r="CX1674" s="22"/>
      <c r="CY1674" s="5"/>
      <c r="CZ1674" s="5"/>
    </row>
    <row r="1675" spans="1:104" ht="14.4" customHeight="1">
      <c r="A1675" t="s">
        <v>8666</v>
      </c>
      <c r="B1675" s="168" t="s">
        <v>2413</v>
      </c>
      <c r="C1675" s="279" t="str">
        <f t="shared" si="614"/>
        <v>D.070.01.101</v>
      </c>
      <c r="D1675" s="14" t="s">
        <v>667</v>
      </c>
      <c r="E1675" s="312" t="s">
        <v>1508</v>
      </c>
      <c r="F1675" s="281" t="str">
        <f t="shared" si="615"/>
        <v>Electroplating Chrome (single side)</v>
      </c>
      <c r="G1675" s="319">
        <f t="shared" si="591"/>
        <v>1.2807962769726287</v>
      </c>
      <c r="H1675" s="319">
        <f t="shared" si="592"/>
        <v>7.5937649829999995E-2</v>
      </c>
      <c r="I1675" s="319">
        <f t="shared" si="616"/>
        <v>0.50600362783403907</v>
      </c>
      <c r="J1675" s="319">
        <f t="shared" si="617"/>
        <v>0.41523953930858959</v>
      </c>
      <c r="K1675" s="319">
        <v>0.28361545999999999</v>
      </c>
      <c r="L1675" s="319">
        <v>0.36226403000000001</v>
      </c>
      <c r="M1675" s="319">
        <v>8.0616362999999996E-2</v>
      </c>
      <c r="N1675" s="319">
        <v>4.7658743999999999E-3</v>
      </c>
      <c r="O1675" s="319">
        <v>2.3694370000000001E-4</v>
      </c>
      <c r="P1675" s="319">
        <v>7.0390859E-2</v>
      </c>
      <c r="Q1675" s="319">
        <v>5.4397273E-4</v>
      </c>
      <c r="R1675" s="319">
        <v>6.3123155E-2</v>
      </c>
      <c r="S1675" s="319">
        <v>0.36582566999999999</v>
      </c>
      <c r="T1675" s="319">
        <v>2.7410965999999999E-4</v>
      </c>
      <c r="U1675" s="319">
        <v>4.9139754000000001E-2</v>
      </c>
      <c r="V1675" s="319">
        <v>7.9834038999999995E-8</v>
      </c>
      <c r="W1675" s="319">
        <v>5.6485895999999997E-9</v>
      </c>
      <c r="X1675" s="319">
        <v>0</v>
      </c>
      <c r="Y1675" s="210"/>
      <c r="Z1675" s="320">
        <f t="shared" si="583"/>
        <v>2.1324470676691729</v>
      </c>
      <c r="AA1675" s="210"/>
      <c r="AB1675" s="321">
        <f t="shared" si="584"/>
        <v>0.28361545999999999</v>
      </c>
      <c r="AC1675" s="321">
        <f t="shared" si="585"/>
        <v>0.58194119782999998</v>
      </c>
      <c r="AD1675" s="321">
        <f t="shared" si="618"/>
        <v>0.50627766330858959</v>
      </c>
      <c r="AE1675" s="321">
        <f t="shared" si="586"/>
        <v>0.50600362783403896</v>
      </c>
      <c r="AF1675" s="321">
        <f t="shared" si="587"/>
        <v>0.41496542399999997</v>
      </c>
      <c r="AG1675"/>
      <c r="AH1675" s="121">
        <v>41.079281999999999</v>
      </c>
      <c r="AI1675" s="121">
        <v>27.600622000000001</v>
      </c>
      <c r="AJ1675" s="121">
        <v>6.6619653000000003</v>
      </c>
      <c r="AK1675" s="121">
        <v>0</v>
      </c>
      <c r="AL1675" s="121">
        <v>6.1124634000000002</v>
      </c>
      <c r="AM1675" s="121">
        <v>0.43954601999999998</v>
      </c>
      <c r="AN1675" s="121">
        <v>0.26468465000000002</v>
      </c>
      <c r="AO1675"/>
      <c r="AP1675" s="282">
        <v>0.15197601999999999</v>
      </c>
      <c r="AQ1675" s="282">
        <v>0.14546922000000001</v>
      </c>
      <c r="AR1675" s="282">
        <v>4.5870362999999997E-3</v>
      </c>
      <c r="AS1675" s="282">
        <v>1.9197615E-3</v>
      </c>
      <c r="AT1675" s="255">
        <f t="shared" ref="AT1675:AT1684" si="622">AW1675+AZ1675+BA1675+BB1675+BC1675+BK1675+BL1675+BP1675</f>
        <v>8.7211761996508273E-6</v>
      </c>
      <c r="AU1675" s="256">
        <f t="shared" ref="AU1675:AU1684" si="623">AX1675+AY1675+BD1675+BE1675+BF1675+BG1675+BH1675+BI1675+BJ1675+BM1675+BQ1675+BR1675</f>
        <v>1.6963891771109083E-8</v>
      </c>
      <c r="AV1675" s="256">
        <f t="shared" ref="AV1675:AV1684" si="624">BN1675+BO1675</f>
        <v>0.26887416000000003</v>
      </c>
      <c r="AW1675" s="272">
        <v>1.9789429999999999E-6</v>
      </c>
      <c r="AX1675" s="272">
        <v>5.9709498999999999E-9</v>
      </c>
      <c r="AY1675" s="272">
        <v>1.6313483000000001E-13</v>
      </c>
      <c r="AZ1675" s="272">
        <v>1.5258654E-13</v>
      </c>
      <c r="BA1675" s="272">
        <v>1.8088236000000001E-14</v>
      </c>
      <c r="BB1675" s="272">
        <v>7.0816445999999998E-10</v>
      </c>
      <c r="BC1675" s="272">
        <v>6.5995763000000003E-6</v>
      </c>
      <c r="BD1675" s="272">
        <v>1.4264468E-10</v>
      </c>
      <c r="BE1675" s="272">
        <v>7.6820527000000008E-9</v>
      </c>
      <c r="BF1675" s="272">
        <v>3.1075353E-9</v>
      </c>
      <c r="BG1675" s="272">
        <v>3.8256233000000002E-15</v>
      </c>
      <c r="BH1675" s="272">
        <v>2.2965582000000002E-11</v>
      </c>
      <c r="BI1675" s="272">
        <v>3.1432797000000001E-11</v>
      </c>
      <c r="BJ1675" s="272">
        <v>6.0208136000000001E-12</v>
      </c>
      <c r="BK1675" s="272">
        <v>2.5494184999999999E-8</v>
      </c>
      <c r="BL1675" s="272">
        <v>1.1645427000000001E-7</v>
      </c>
      <c r="BM1675" s="272">
        <v>1.2237205000000001E-13</v>
      </c>
      <c r="BN1675" s="273">
        <v>1.624542E-2</v>
      </c>
      <c r="BO1675" s="273">
        <v>0.25262874000000002</v>
      </c>
      <c r="BP1675" s="272">
        <v>1.0951605E-13</v>
      </c>
      <c r="BQ1675" s="272">
        <v>6.6597598999999996E-16</v>
      </c>
      <c r="BR1675" s="272">
        <v>2.9796259000000002E-20</v>
      </c>
      <c r="BS1675"/>
      <c r="BT1675" s="121">
        <v>4.2007714000000002E-4</v>
      </c>
      <c r="BU1675" s="274">
        <v>5.3035136999999998E-5</v>
      </c>
      <c r="BV1675" s="274">
        <v>5.9458281999999997E-5</v>
      </c>
      <c r="BW1675" s="274">
        <v>7.3940418999999998E-6</v>
      </c>
      <c r="BX1675" s="274">
        <v>4.3792189000000001E-5</v>
      </c>
      <c r="BY1675" s="274">
        <v>1.5450074E-7</v>
      </c>
      <c r="BZ1675" s="274">
        <v>8.0856726999999995E-5</v>
      </c>
      <c r="CA1675" s="274">
        <v>2.1713336E-7</v>
      </c>
      <c r="CB1675" s="274">
        <v>9.4459576E-5</v>
      </c>
      <c r="CC1675" s="274">
        <v>3.5994992000000002E-7</v>
      </c>
      <c r="CD1675" s="274">
        <v>1.3587861000000001E-10</v>
      </c>
      <c r="CE1675" s="274">
        <v>8.0566000999999998E-11</v>
      </c>
      <c r="CF1675" s="274">
        <v>2.4018436999999999E-12</v>
      </c>
      <c r="CG1675" s="274">
        <v>6.6331263000000002E-6</v>
      </c>
      <c r="CH1675" s="274">
        <v>4.1787296999999997E-5</v>
      </c>
      <c r="CI1675" s="274">
        <v>3.1928943000000003E-5</v>
      </c>
      <c r="CJ1675" s="274">
        <v>1.5721827E-11</v>
      </c>
      <c r="CK1675" s="4"/>
      <c r="CL1675" s="323">
        <v>3.9835928E-12</v>
      </c>
      <c r="CM1675" s="323">
        <v>2.1324211000000002</v>
      </c>
      <c r="CN1675" s="323">
        <v>1.9280189E-2</v>
      </c>
      <c r="CO1675" s="323">
        <v>3.6318688000000002E-2</v>
      </c>
      <c r="CP1675" s="323">
        <v>3.3601591E-2</v>
      </c>
      <c r="CQ1675" s="323">
        <v>5.5023869000000004E-6</v>
      </c>
      <c r="CR1675" s="323">
        <v>1.2634268000000001E-7</v>
      </c>
      <c r="CS1675" s="323">
        <v>2.2167456000000002E-3</v>
      </c>
      <c r="CT1675" s="323">
        <v>67.558874000000003</v>
      </c>
      <c r="CU1675" s="323">
        <v>3.4524898999999998</v>
      </c>
      <c r="CV1675" s="234"/>
      <c r="CW1675" s="214"/>
      <c r="CX1675" s="22" t="s">
        <v>8490</v>
      </c>
    </row>
    <row r="1676" spans="1:104" ht="14.4" customHeight="1">
      <c r="A1676" t="s">
        <v>8667</v>
      </c>
      <c r="B1676" s="168" t="s">
        <v>2413</v>
      </c>
      <c r="C1676" s="279" t="str">
        <f t="shared" si="614"/>
        <v>D.070.01.102</v>
      </c>
      <c r="D1676" s="14" t="s">
        <v>667</v>
      </c>
      <c r="E1676" s="312" t="s">
        <v>1508</v>
      </c>
      <c r="F1676" s="281" t="str">
        <f t="shared" si="615"/>
        <v>Electroplating Nickel (single side)</v>
      </c>
      <c r="G1676" s="319">
        <f t="shared" si="591"/>
        <v>1.540369600738259</v>
      </c>
      <c r="H1676" s="319">
        <f t="shared" si="592"/>
        <v>1.0580668453E-2</v>
      </c>
      <c r="I1676" s="319">
        <f t="shared" si="616"/>
        <v>0.73676847866808004</v>
      </c>
      <c r="J1676" s="319">
        <f t="shared" si="617"/>
        <v>0.62488397361717907</v>
      </c>
      <c r="K1676" s="319">
        <v>0.16813648</v>
      </c>
      <c r="L1676" s="319">
        <v>0.63451044000000001</v>
      </c>
      <c r="M1676" s="319">
        <v>8.0124971000000003E-2</v>
      </c>
      <c r="N1676" s="319">
        <v>8.4576457000000004E-3</v>
      </c>
      <c r="O1676" s="319">
        <v>4.7426945999999999E-4</v>
      </c>
      <c r="P1676" s="319">
        <v>1.6111274999999999E-3</v>
      </c>
      <c r="Q1676" s="319">
        <v>3.7625793000000002E-5</v>
      </c>
      <c r="R1676" s="319">
        <v>2.2132908E-2</v>
      </c>
      <c r="S1676" s="319">
        <v>0.60708041000000001</v>
      </c>
      <c r="T1676" s="319">
        <v>5.4821931999999999E-4</v>
      </c>
      <c r="U1676" s="319">
        <v>1.7255333000000001E-2</v>
      </c>
      <c r="V1676" s="319">
        <v>1.5966808E-7</v>
      </c>
      <c r="W1676" s="319">
        <v>1.1297178999999999E-8</v>
      </c>
      <c r="X1676" s="319">
        <v>0</v>
      </c>
      <c r="Y1676" s="210"/>
      <c r="Z1676" s="320">
        <f t="shared" ref="Z1676:Z1744" si="625">K1676/0.133</f>
        <v>1.264184060150376</v>
      </c>
      <c r="AA1676" s="210"/>
      <c r="AB1676" s="321">
        <f t="shared" ref="AB1676:AB1744" si="626">K1676</f>
        <v>0.16813648</v>
      </c>
      <c r="AC1676" s="321">
        <f t="shared" ref="AC1676:AC1744" si="627">L1676+M1676+N1676+O1676+P1676+Q1676+R1676</f>
        <v>0.74734898745300005</v>
      </c>
      <c r="AD1676" s="321">
        <f t="shared" si="618"/>
        <v>0.73731654961717907</v>
      </c>
      <c r="AE1676" s="321">
        <f t="shared" ref="AE1676:AE1744" si="628">V1676+L1676+M1676+R1676</f>
        <v>0.73676847866808004</v>
      </c>
      <c r="AF1676" s="321">
        <f t="shared" ref="AF1676:AF1744" si="629">S1676+U1676+X1676</f>
        <v>0.62433574300000005</v>
      </c>
      <c r="AG1676"/>
      <c r="AH1676" s="121">
        <v>22.931301000000001</v>
      </c>
      <c r="AI1676" s="121">
        <v>18.945743</v>
      </c>
      <c r="AJ1676" s="121">
        <v>2.3390909</v>
      </c>
      <c r="AK1676" s="121">
        <v>0</v>
      </c>
      <c r="AL1676" s="121">
        <v>0.23685911000000001</v>
      </c>
      <c r="AM1676" s="121">
        <v>0.87980793999999996</v>
      </c>
      <c r="AN1676" s="121">
        <v>0.52980041</v>
      </c>
      <c r="AO1676"/>
      <c r="AP1676" s="282">
        <v>0.22106113999999999</v>
      </c>
      <c r="AQ1676" s="282">
        <v>0.21431833</v>
      </c>
      <c r="AR1676" s="282">
        <v>5.5101511000000001E-3</v>
      </c>
      <c r="AS1676" s="282">
        <v>1.2326571000000001E-3</v>
      </c>
      <c r="AT1676" s="255">
        <f t="shared" si="622"/>
        <v>1.2848820612781643E-5</v>
      </c>
      <c r="AU1676" s="256">
        <f t="shared" si="623"/>
        <v>2.037777766940367E-8</v>
      </c>
      <c r="AV1676" s="256">
        <f t="shared" si="624"/>
        <v>0.17264104400000002</v>
      </c>
      <c r="AW1676" s="272">
        <v>1.1732271000000001E-6</v>
      </c>
      <c r="AX1676" s="272">
        <v>3.5399117000000002E-9</v>
      </c>
      <c r="AY1676" s="272">
        <v>9.6715341000000003E-14</v>
      </c>
      <c r="AZ1676" s="272">
        <v>3.0517307000000002E-13</v>
      </c>
      <c r="BA1676" s="272">
        <v>3.6176473000000001E-14</v>
      </c>
      <c r="BB1676" s="272">
        <v>1.2567774000000001E-9</v>
      </c>
      <c r="BC1676" s="272">
        <v>1.1564379999999999E-5</v>
      </c>
      <c r="BD1676" s="272">
        <v>2.4880328999999998E-10</v>
      </c>
      <c r="BE1676" s="272">
        <v>1.3459856E-8</v>
      </c>
      <c r="BF1676" s="272">
        <v>3.0940006000000001E-9</v>
      </c>
      <c r="BG1676" s="272">
        <v>9.1894766000000006E-18</v>
      </c>
      <c r="BH1676" s="272">
        <v>1.2900616E-15</v>
      </c>
      <c r="BI1676" s="272">
        <v>2.9268890999999999E-11</v>
      </c>
      <c r="BJ1676" s="272">
        <v>5.5930977E-12</v>
      </c>
      <c r="BK1676" s="272">
        <v>2.1228358999999999E-8</v>
      </c>
      <c r="BL1676" s="272">
        <v>8.8727816000000006E-8</v>
      </c>
      <c r="BM1676" s="272">
        <v>2.4474410000000002E-13</v>
      </c>
      <c r="BN1676" s="273">
        <v>2.9976564000000001E-2</v>
      </c>
      <c r="BO1676" s="273">
        <v>0.14266448000000001</v>
      </c>
      <c r="BP1676" s="272">
        <v>2.190321E-13</v>
      </c>
      <c r="BQ1676" s="272">
        <v>1.3319519999999999E-15</v>
      </c>
      <c r="BR1676" s="272">
        <v>5.9592518000000004E-20</v>
      </c>
      <c r="BS1676"/>
      <c r="BT1676" s="121">
        <v>3.3193900000000001E-4</v>
      </c>
      <c r="BU1676" s="274">
        <v>9.2941920999999996E-5</v>
      </c>
      <c r="BV1676" s="274">
        <v>3.5248805999999997E-5</v>
      </c>
      <c r="BW1676" s="274">
        <v>2.5925812999999999E-6</v>
      </c>
      <c r="BX1676" s="274">
        <v>7.6770271999999996E-5</v>
      </c>
      <c r="BY1676" s="274">
        <v>2.8630973999999998E-7</v>
      </c>
      <c r="BZ1676" s="274">
        <v>8.0505234999999999E-5</v>
      </c>
      <c r="CA1676" s="274">
        <v>4.3461756999999998E-7</v>
      </c>
      <c r="CB1676" s="274">
        <v>2.1620197000000001E-6</v>
      </c>
      <c r="CC1676" s="274">
        <v>2.4897206000000001E-8</v>
      </c>
      <c r="CD1676" s="274">
        <v>2.7175720999999998E-10</v>
      </c>
      <c r="CE1676" s="274">
        <v>1.6113200000000001E-10</v>
      </c>
      <c r="CF1676" s="274">
        <v>4.8036873999999998E-12</v>
      </c>
      <c r="CG1676" s="274">
        <v>1.1456449999999999E-5</v>
      </c>
      <c r="CH1676" s="274">
        <v>2.5737455999999998E-5</v>
      </c>
      <c r="CI1676" s="274">
        <v>3.7779672000000001E-6</v>
      </c>
      <c r="CJ1676" s="274">
        <v>3.1443653999999999E-11</v>
      </c>
      <c r="CK1676" s="4"/>
      <c r="CL1676" s="323">
        <v>7.9671856E-12</v>
      </c>
      <c r="CM1676" s="323">
        <v>1.2641321999999999</v>
      </c>
      <c r="CN1676" s="323">
        <v>3.4211370999999997E-2</v>
      </c>
      <c r="CO1676" s="323">
        <v>6.3655201999999994E-2</v>
      </c>
      <c r="CP1676" s="323">
        <v>3.3427458E-2</v>
      </c>
      <c r="CQ1676" s="323">
        <v>1.0731915999999999E-8</v>
      </c>
      <c r="CR1676" s="323">
        <v>6.0938121000000002E-8</v>
      </c>
      <c r="CS1676" s="323">
        <v>3.8845761999999999E-3</v>
      </c>
      <c r="CT1676" s="323">
        <v>12.61369</v>
      </c>
      <c r="CU1676" s="323">
        <v>1.9792202999999999</v>
      </c>
      <c r="CV1676" s="234"/>
      <c r="CW1676" s="214"/>
      <c r="CX1676" s="22" t="s">
        <v>8491</v>
      </c>
    </row>
    <row r="1677" spans="1:104" ht="14.4" customHeight="1">
      <c r="A1677" t="s">
        <v>8668</v>
      </c>
      <c r="B1677" s="168" t="s">
        <v>2413</v>
      </c>
      <c r="C1677" s="279" t="str">
        <f t="shared" si="614"/>
        <v>D.070.01.103</v>
      </c>
      <c r="D1677" s="14" t="s">
        <v>667</v>
      </c>
      <c r="E1677" s="312" t="s">
        <v>1508</v>
      </c>
      <c r="F1677" s="281" t="str">
        <f t="shared" si="615"/>
        <v>Electroplating Zinc, incl. outside use, per 10 years (10  micron, single side)</v>
      </c>
      <c r="G1677" s="319">
        <f t="shared" si="591"/>
        <v>1.2737831550084691</v>
      </c>
      <c r="H1677" s="319">
        <f t="shared" si="592"/>
        <v>9.3970998599999994E-2</v>
      </c>
      <c r="I1677" s="319">
        <f t="shared" si="616"/>
        <v>0.61855488587470997</v>
      </c>
      <c r="J1677" s="319">
        <f t="shared" si="617"/>
        <v>0.17631933053375901</v>
      </c>
      <c r="K1677" s="319">
        <v>0.38493793999999998</v>
      </c>
      <c r="L1677" s="319">
        <v>2.5889638999999999E-2</v>
      </c>
      <c r="M1677" s="319">
        <v>0.21025178999999999</v>
      </c>
      <c r="N1677" s="319">
        <v>1.8297733E-2</v>
      </c>
      <c r="O1677" s="319">
        <v>5.8010146000000004E-3</v>
      </c>
      <c r="P1677" s="319">
        <v>4.1637852000000003E-2</v>
      </c>
      <c r="Q1677" s="319">
        <v>2.8234399E-2</v>
      </c>
      <c r="R1677" s="319">
        <v>0.38241322</v>
      </c>
      <c r="S1677" s="319">
        <v>0.10163146000000001</v>
      </c>
      <c r="T1677" s="319">
        <v>7.5808053999999996E-4</v>
      </c>
      <c r="U1677" s="319">
        <v>7.3929774000000004E-2</v>
      </c>
      <c r="V1677" s="319">
        <v>2.3687470999999999E-7</v>
      </c>
      <c r="W1677" s="319">
        <v>1.5993759E-8</v>
      </c>
      <c r="X1677" s="319">
        <v>0</v>
      </c>
      <c r="Y1677" s="210"/>
      <c r="Z1677" s="320">
        <f t="shared" si="625"/>
        <v>2.8942702255639094</v>
      </c>
      <c r="AA1677" s="210"/>
      <c r="AB1677" s="321">
        <f t="shared" si="626"/>
        <v>0.38493793999999998</v>
      </c>
      <c r="AC1677" s="321">
        <f t="shared" si="627"/>
        <v>0.71252564760000003</v>
      </c>
      <c r="AD1677" s="321">
        <f t="shared" si="618"/>
        <v>0.61931274553375903</v>
      </c>
      <c r="AE1677" s="321">
        <f t="shared" si="628"/>
        <v>0.61855488587470997</v>
      </c>
      <c r="AF1677" s="321">
        <f t="shared" si="629"/>
        <v>0.17556123400000001</v>
      </c>
      <c r="AG1677"/>
      <c r="AH1677" s="121">
        <v>49.618127999999999</v>
      </c>
      <c r="AI1677" s="121">
        <v>32.566595999999997</v>
      </c>
      <c r="AJ1677" s="121">
        <v>10.021827999999999</v>
      </c>
      <c r="AK1677" s="121">
        <v>0</v>
      </c>
      <c r="AL1677" s="121">
        <v>0.94477285</v>
      </c>
      <c r="AM1677" s="121">
        <v>3.5680540999999999</v>
      </c>
      <c r="AN1677" s="121">
        <v>2.5168767999999999</v>
      </c>
      <c r="AO1677"/>
      <c r="AP1677" s="282">
        <v>2.373186</v>
      </c>
      <c r="AQ1677" s="282">
        <v>2.3640907000000002</v>
      </c>
      <c r="AR1677" s="282">
        <v>8.1652081999999994E-3</v>
      </c>
      <c r="AS1677" s="282">
        <v>9.3011761999999996E-4</v>
      </c>
      <c r="AT1677" s="255">
        <f t="shared" si="622"/>
        <v>1.4173205847811936E-4</v>
      </c>
      <c r="AU1677" s="256">
        <f t="shared" si="623"/>
        <v>3.0196775814450859E-8</v>
      </c>
      <c r="AV1677" s="256">
        <f t="shared" si="624"/>
        <v>0.13026857019999999</v>
      </c>
      <c r="AW1677" s="272">
        <v>2.6875805999999998E-6</v>
      </c>
      <c r="AX1677" s="272">
        <v>8.1091270999999992E-9</v>
      </c>
      <c r="AY1677" s="272">
        <v>2.2155047E-13</v>
      </c>
      <c r="AZ1677" s="272">
        <v>4.9316998999999997E-11</v>
      </c>
      <c r="BA1677" s="272">
        <v>1.0153403E-10</v>
      </c>
      <c r="BB1677" s="272">
        <v>2.7207440999999999E-9</v>
      </c>
      <c r="BC1677" s="272">
        <v>7.2849470000000004E-7</v>
      </c>
      <c r="BD1677" s="272">
        <v>3.8595691000000002E-10</v>
      </c>
      <c r="BE1677" s="272">
        <v>7.7769687999999997E-10</v>
      </c>
      <c r="BF1677" s="272">
        <v>7.7353507000000004E-9</v>
      </c>
      <c r="BG1677" s="272">
        <v>9.9875916999999999E-15</v>
      </c>
      <c r="BH1677" s="272">
        <v>1.3901923000000001E-10</v>
      </c>
      <c r="BI1677" s="272">
        <v>1.0739051000000001E-8</v>
      </c>
      <c r="BJ1677" s="272">
        <v>2.3099803E-9</v>
      </c>
      <c r="BK1677" s="272">
        <v>4.3512728999999997E-9</v>
      </c>
      <c r="BL1677" s="273">
        <v>1.3830875999999999E-4</v>
      </c>
      <c r="BM1677" s="272">
        <v>3.6027062E-13</v>
      </c>
      <c r="BN1677" s="273">
        <v>2.4606101999999999E-3</v>
      </c>
      <c r="BO1677" s="273">
        <v>0.12780796</v>
      </c>
      <c r="BP1677" s="272">
        <v>3.1009038999999999E-13</v>
      </c>
      <c r="BQ1677" s="272">
        <v>1.8856847999999998E-15</v>
      </c>
      <c r="BR1677" s="272">
        <v>8.4366936000000004E-20</v>
      </c>
      <c r="BS1677"/>
      <c r="BT1677" s="121">
        <v>5.5878383000000002E-4</v>
      </c>
      <c r="BU1677" s="274">
        <v>6.2589897E-6</v>
      </c>
      <c r="BV1677" s="274">
        <v>8.0699933000000007E-5</v>
      </c>
      <c r="BW1677" s="274">
        <v>4.4794598999999997E-5</v>
      </c>
      <c r="BX1677" s="274">
        <v>9.0579017000000008E-6</v>
      </c>
      <c r="BY1677" s="274">
        <v>1.7730178E-6</v>
      </c>
      <c r="BZ1677" s="121">
        <v>2.0126426999999999E-4</v>
      </c>
      <c r="CA1677" s="274">
        <v>2.6849516999999998E-6</v>
      </c>
      <c r="CB1677" s="274">
        <v>5.5875065999999997E-5</v>
      </c>
      <c r="CC1677" s="274">
        <v>1.8682866000000001E-5</v>
      </c>
      <c r="CD1677" s="274">
        <v>2.8835661000000001E-7</v>
      </c>
      <c r="CE1677" s="274">
        <v>2.3813645000000002E-10</v>
      </c>
      <c r="CF1677" s="274">
        <v>1.8336286000000001E-8</v>
      </c>
      <c r="CG1677" s="274">
        <v>3.7783995999999999E-6</v>
      </c>
      <c r="CH1677" s="274">
        <v>5.1600614E-5</v>
      </c>
      <c r="CI1677" s="274">
        <v>8.2006244999999997E-5</v>
      </c>
      <c r="CJ1677" s="274">
        <v>4.4515734999999999E-11</v>
      </c>
      <c r="CK1677" s="4"/>
      <c r="CL1677" s="323">
        <v>2.1646748000000001E-8</v>
      </c>
      <c r="CM1677" s="323">
        <v>2.8931518000000001</v>
      </c>
      <c r="CN1677" s="323">
        <v>6.5814107999999996E-2</v>
      </c>
      <c r="CO1677" s="323">
        <v>4.7034881999999997E-3</v>
      </c>
      <c r="CP1677" s="323">
        <v>8.3450184999999996E-2</v>
      </c>
      <c r="CQ1677" s="323">
        <v>4.5160633000000001E-6</v>
      </c>
      <c r="CR1677" s="323">
        <v>9.4438560000000005E-5</v>
      </c>
      <c r="CS1677" s="323">
        <v>3.1741179999999998E-4</v>
      </c>
      <c r="CT1677" s="323">
        <v>2885.5187999999998</v>
      </c>
      <c r="CU1677" s="323">
        <v>1.9078043</v>
      </c>
      <c r="CV1677" s="234"/>
      <c r="CW1677" s="214"/>
      <c r="CX1677" s="22" t="s">
        <v>998</v>
      </c>
      <c r="CY1677" s="60"/>
      <c r="CZ1677" s="60"/>
    </row>
    <row r="1678" spans="1:104" ht="14.4" customHeight="1">
      <c r="A1678" t="s">
        <v>2418</v>
      </c>
      <c r="B1678" s="168" t="s">
        <v>2413</v>
      </c>
      <c r="C1678" s="279" t="str">
        <f t="shared" si="614"/>
        <v>D.070.01.104</v>
      </c>
      <c r="D1678" s="14" t="s">
        <v>667</v>
      </c>
      <c r="E1678" s="312" t="s">
        <v>1508</v>
      </c>
      <c r="F1678" s="281" t="str">
        <f t="shared" si="615"/>
        <v>Electroplating Zinc, inside use or painted (5 micron)</v>
      </c>
      <c r="G1678" s="319">
        <f t="shared" si="591"/>
        <v>0.45378931490423968</v>
      </c>
      <c r="H1678" s="319">
        <f t="shared" si="592"/>
        <v>3.5879083199999995E-2</v>
      </c>
      <c r="I1678" s="319">
        <f t="shared" si="616"/>
        <v>0.13667039143735998</v>
      </c>
      <c r="J1678" s="319">
        <f t="shared" si="617"/>
        <v>8.82615102668797E-2</v>
      </c>
      <c r="K1678" s="319">
        <v>0.19297833</v>
      </c>
      <c r="L1678" s="319">
        <v>1.2973403E-2</v>
      </c>
      <c r="M1678" s="319">
        <v>0.10514591</v>
      </c>
      <c r="N1678" s="319">
        <v>9.1656768999999992E-3</v>
      </c>
      <c r="O1678" s="319">
        <v>2.9031817000000001E-3</v>
      </c>
      <c r="P1678" s="319">
        <v>2.0818926000000001E-2</v>
      </c>
      <c r="Q1678" s="319">
        <v>2.9912986000000001E-3</v>
      </c>
      <c r="R1678" s="319">
        <v>1.8550959999999998E-2</v>
      </c>
      <c r="S1678" s="319">
        <v>5.0819293000000001E-2</v>
      </c>
      <c r="T1678" s="319">
        <v>3.7904026999999998E-4</v>
      </c>
      <c r="U1678" s="319">
        <v>3.7063169E-2</v>
      </c>
      <c r="V1678" s="319">
        <v>1.1843736E-7</v>
      </c>
      <c r="W1678" s="319">
        <v>7.9968797000000001E-9</v>
      </c>
      <c r="X1678" s="319">
        <v>0</v>
      </c>
      <c r="Y1678" s="210"/>
      <c r="Z1678" s="320">
        <f t="shared" si="625"/>
        <v>1.450964887218045</v>
      </c>
      <c r="AA1678" s="210"/>
      <c r="AB1678" s="321">
        <f t="shared" si="626"/>
        <v>0.19297833</v>
      </c>
      <c r="AC1678" s="321">
        <f t="shared" si="627"/>
        <v>0.17254935619999998</v>
      </c>
      <c r="AD1678" s="321">
        <f t="shared" si="618"/>
        <v>0.13704932126687969</v>
      </c>
      <c r="AE1678" s="321">
        <f t="shared" si="628"/>
        <v>0.13667039143735998</v>
      </c>
      <c r="AF1678" s="321">
        <f t="shared" si="629"/>
        <v>8.7882461999999995E-2</v>
      </c>
      <c r="AG1678"/>
      <c r="AH1678" s="121">
        <v>24.875091000000001</v>
      </c>
      <c r="AI1678" s="121">
        <v>16.326623999999999</v>
      </c>
      <c r="AJ1678" s="121">
        <v>5.0242370999999997</v>
      </c>
      <c r="AK1678" s="121">
        <v>0</v>
      </c>
      <c r="AL1678" s="121">
        <v>0.47373601999999998</v>
      </c>
      <c r="AM1678" s="121">
        <v>1.7890383999999999</v>
      </c>
      <c r="AN1678" s="121">
        <v>1.2614562</v>
      </c>
      <c r="AO1678"/>
      <c r="AP1678" s="282">
        <v>5.6039990999999997E-2</v>
      </c>
      <c r="AQ1678" s="282">
        <v>5.3214798000000001E-2</v>
      </c>
      <c r="AR1678" s="282">
        <v>2.3589371999999998E-3</v>
      </c>
      <c r="AS1678" s="282">
        <v>4.6625496E-4</v>
      </c>
      <c r="AT1678" s="255">
        <f t="shared" si="622"/>
        <v>3.1903356685572003E-6</v>
      </c>
      <c r="AU1678" s="256">
        <f t="shared" si="623"/>
        <v>8.7238801762003916E-9</v>
      </c>
      <c r="AV1678" s="256">
        <f t="shared" si="624"/>
        <v>6.5301814099999994E-2</v>
      </c>
      <c r="AW1678" s="272">
        <v>1.3473443999999999E-6</v>
      </c>
      <c r="AX1678" s="272">
        <v>4.065287E-9</v>
      </c>
      <c r="AY1678" s="272">
        <v>1.1106820999999999E-13</v>
      </c>
      <c r="AZ1678" s="272">
        <v>2.4658499000000001E-11</v>
      </c>
      <c r="BA1678" s="272">
        <v>5.0767012999999997E-11</v>
      </c>
      <c r="BB1678" s="272">
        <v>1.3628716E-9</v>
      </c>
      <c r="BC1678" s="272">
        <v>3.6499847999999999E-7</v>
      </c>
      <c r="BD1678" s="272">
        <v>1.9333278999999999E-10</v>
      </c>
      <c r="BE1678" s="272">
        <v>3.8966269000000002E-10</v>
      </c>
      <c r="BF1678" s="272">
        <v>3.8676753000000002E-9</v>
      </c>
      <c r="BG1678" s="272">
        <v>4.9937958E-15</v>
      </c>
      <c r="BH1678" s="272">
        <v>6.9509615000000005E-11</v>
      </c>
      <c r="BI1678" s="272">
        <v>1.1352548E-10</v>
      </c>
      <c r="BJ1678" s="272">
        <v>2.4590160999999998E-11</v>
      </c>
      <c r="BK1678" s="272">
        <v>2.1756363999999998E-9</v>
      </c>
      <c r="BL1678" s="272">
        <v>1.4743787E-6</v>
      </c>
      <c r="BM1678" s="272">
        <v>1.8013531E-13</v>
      </c>
      <c r="BN1678" s="273">
        <v>1.2303771E-3</v>
      </c>
      <c r="BO1678" s="273">
        <v>6.4071436999999995E-2</v>
      </c>
      <c r="BP1678" s="272">
        <v>1.5504520000000001E-13</v>
      </c>
      <c r="BQ1678" s="272">
        <v>9.4284240999999991E-16</v>
      </c>
      <c r="BR1678" s="272">
        <v>4.2183468000000002E-20</v>
      </c>
      <c r="BS1678"/>
      <c r="BT1678" s="121">
        <v>2.5200316E-4</v>
      </c>
      <c r="BU1678" s="274">
        <v>3.1359314999999998E-6</v>
      </c>
      <c r="BV1678" s="274">
        <v>4.0456751999999997E-5</v>
      </c>
      <c r="BW1678" s="274">
        <v>2.1729988000000001E-6</v>
      </c>
      <c r="BX1678" s="274">
        <v>4.5354400000000001E-6</v>
      </c>
      <c r="BY1678" s="274">
        <v>8.8812706999999996E-7</v>
      </c>
      <c r="BZ1678" s="121">
        <v>1.0063214E-4</v>
      </c>
      <c r="CA1678" s="274">
        <v>1.3449318999999999E-6</v>
      </c>
      <c r="CB1678" s="274">
        <v>2.7937532999999998E-5</v>
      </c>
      <c r="CC1678" s="274">
        <v>1.9793597E-6</v>
      </c>
      <c r="CD1678" s="274">
        <v>1.4417831E-7</v>
      </c>
      <c r="CE1678" s="274">
        <v>1.1906823000000001E-10</v>
      </c>
      <c r="CF1678" s="274">
        <v>9.1681428000000006E-9</v>
      </c>
      <c r="CG1678" s="274">
        <v>1.8926838E-6</v>
      </c>
      <c r="CH1678" s="274">
        <v>2.5868937E-5</v>
      </c>
      <c r="CI1678" s="274">
        <v>4.1004841999999999E-5</v>
      </c>
      <c r="CJ1678" s="274">
        <v>2.2257866999999999E-11</v>
      </c>
      <c r="CK1678" s="4"/>
      <c r="CL1678" s="323">
        <v>1.0823374E-8</v>
      </c>
      <c r="CM1678" s="323">
        <v>1.4504056999999999</v>
      </c>
      <c r="CN1678" s="323">
        <v>3.2975145999999997E-2</v>
      </c>
      <c r="CO1678" s="323">
        <v>2.3565191000000001E-3</v>
      </c>
      <c r="CP1678" s="323">
        <v>4.1725213999999997E-2</v>
      </c>
      <c r="CQ1678" s="323">
        <v>2.2580316000000001E-6</v>
      </c>
      <c r="CR1678" s="323">
        <v>1.1392799E-6</v>
      </c>
      <c r="CS1678" s="323">
        <v>1.5896673000000001E-4</v>
      </c>
      <c r="CT1678" s="323">
        <v>53.159388999999997</v>
      </c>
      <c r="CU1678" s="323">
        <v>0.95640119000000001</v>
      </c>
      <c r="CV1678" s="234"/>
      <c r="CW1678" s="214"/>
      <c r="CX1678" s="22" t="s">
        <v>999</v>
      </c>
      <c r="CY1678" s="60"/>
      <c r="CZ1678" s="60"/>
    </row>
    <row r="1679" spans="1:104" ht="14.4" customHeight="1">
      <c r="A1679" t="s">
        <v>8669</v>
      </c>
      <c r="B1679" s="168" t="s">
        <v>2413</v>
      </c>
      <c r="C1679" s="279" t="str">
        <f t="shared" si="614"/>
        <v>D.070.01.105</v>
      </c>
      <c r="D1679" s="14" t="s">
        <v>667</v>
      </c>
      <c r="E1679" s="312" t="s">
        <v>1508</v>
      </c>
      <c r="F1679" s="281" t="str">
        <f t="shared" si="615"/>
        <v>Hot-dip Zinc plating, pieces, outside use, single side</v>
      </c>
      <c r="G1679" s="319">
        <f t="shared" si="591"/>
        <v>4.2218207097620493</v>
      </c>
      <c r="H1679" s="319">
        <f t="shared" si="592"/>
        <v>0.29026412400000001</v>
      </c>
      <c r="I1679" s="319">
        <f t="shared" si="616"/>
        <v>0.33233936762650002</v>
      </c>
      <c r="J1679" s="319">
        <f t="shared" si="617"/>
        <v>1.7496847181355499</v>
      </c>
      <c r="K1679" s="319">
        <v>1.8495325</v>
      </c>
      <c r="L1679" s="319">
        <v>0.16334900999999999</v>
      </c>
      <c r="M1679" s="319">
        <v>0.16752370999999999</v>
      </c>
      <c r="N1679" s="319">
        <v>0.13873192000000001</v>
      </c>
      <c r="O1679" s="319">
        <v>6.2209957000000003E-2</v>
      </c>
      <c r="P1679" s="319">
        <v>1.2968098000000001E-2</v>
      </c>
      <c r="Q1679" s="319">
        <v>7.6354148999999996E-2</v>
      </c>
      <c r="R1679" s="319">
        <v>1.4633577E-3</v>
      </c>
      <c r="S1679" s="319">
        <v>1.3870692</v>
      </c>
      <c r="T1679" s="319">
        <v>1.0528895999999999E-2</v>
      </c>
      <c r="U1679" s="319">
        <v>0.35208640000000002</v>
      </c>
      <c r="V1679" s="319">
        <v>3.2899265E-6</v>
      </c>
      <c r="W1679" s="319">
        <v>2.2213555000000001E-7</v>
      </c>
      <c r="X1679" s="319">
        <v>0</v>
      </c>
      <c r="Y1679" s="210"/>
      <c r="Z1679" s="320">
        <f t="shared" si="625"/>
        <v>13.906259398496241</v>
      </c>
      <c r="AA1679" s="210"/>
      <c r="AB1679" s="321">
        <f t="shared" si="626"/>
        <v>1.8495325</v>
      </c>
      <c r="AC1679" s="321">
        <f t="shared" si="627"/>
        <v>0.62260020169999997</v>
      </c>
      <c r="AD1679" s="321">
        <f t="shared" si="618"/>
        <v>0.34286519583554997</v>
      </c>
      <c r="AE1679" s="321">
        <f t="shared" si="628"/>
        <v>0.33233936762650002</v>
      </c>
      <c r="AF1679" s="321">
        <f t="shared" si="629"/>
        <v>1.7391556000000001</v>
      </c>
      <c r="AG1679"/>
      <c r="AH1679" s="121">
        <v>235.85731999999999</v>
      </c>
      <c r="AI1679" s="121">
        <v>154.87903</v>
      </c>
      <c r="AJ1679" s="121">
        <v>47.729204000000003</v>
      </c>
      <c r="AK1679" s="121">
        <v>0</v>
      </c>
      <c r="AL1679" s="121">
        <v>3.8567366000000001</v>
      </c>
      <c r="AM1679" s="121">
        <v>15.152727000000001</v>
      </c>
      <c r="AN1679" s="121">
        <v>14.23962</v>
      </c>
      <c r="AO1679"/>
      <c r="AP1679" s="282">
        <v>0.34760373999999999</v>
      </c>
      <c r="AQ1679" s="282">
        <v>0.32961360000000001</v>
      </c>
      <c r="AR1679" s="282">
        <v>1.3283454E-2</v>
      </c>
      <c r="AS1679" s="282">
        <v>4.7066775999999996E-3</v>
      </c>
      <c r="AT1679" s="255">
        <f t="shared" si="622"/>
        <v>1.9761007381920998E-5</v>
      </c>
      <c r="AU1679" s="256">
        <f t="shared" si="623"/>
        <v>4.9125197919488779E-8</v>
      </c>
      <c r="AV1679" s="256">
        <f t="shared" si="624"/>
        <v>0.65919854499999997</v>
      </c>
      <c r="AW1679" s="272">
        <v>1.2928589999999999E-5</v>
      </c>
      <c r="AX1679" s="272">
        <v>3.9009339000000001E-8</v>
      </c>
      <c r="AY1679" s="272">
        <v>1.0657566E-12</v>
      </c>
      <c r="AZ1679" s="272">
        <v>6.8495831E-10</v>
      </c>
      <c r="BA1679" s="272">
        <v>1.4101947999999999E-9</v>
      </c>
      <c r="BB1679" s="272">
        <v>2.0628476000000001E-8</v>
      </c>
      <c r="BC1679" s="272">
        <v>4.9613977000000002E-6</v>
      </c>
      <c r="BD1679" s="272">
        <v>2.9279928E-9</v>
      </c>
      <c r="BE1679" s="272">
        <v>5.2114395999999998E-9</v>
      </c>
      <c r="BF1679" s="272">
        <v>4.8706933999999997E-12</v>
      </c>
      <c r="BG1679" s="272">
        <v>1.3871654999999999E-13</v>
      </c>
      <c r="BH1679" s="272">
        <v>1.9308226000000002E-9</v>
      </c>
      <c r="BI1679" s="272">
        <v>2.1596539000000001E-11</v>
      </c>
      <c r="BJ1679" s="272">
        <v>1.2902264E-11</v>
      </c>
      <c r="BK1679" s="272">
        <v>6.0434345999999995E-8</v>
      </c>
      <c r="BL1679" s="272">
        <v>1.7878573999999999E-6</v>
      </c>
      <c r="BM1679" s="272">
        <v>5.0037586999999997E-12</v>
      </c>
      <c r="BN1679" s="273">
        <v>3.3681074999999998E-2</v>
      </c>
      <c r="BO1679" s="273">
        <v>0.62551747000000002</v>
      </c>
      <c r="BP1679" s="272">
        <v>4.3068110000000001E-12</v>
      </c>
      <c r="BQ1679" s="272">
        <v>2.6190067000000001E-14</v>
      </c>
      <c r="BR1679" s="272">
        <v>1.171763E-18</v>
      </c>
      <c r="BS1679"/>
      <c r="BT1679" s="121">
        <v>2.0193206E-3</v>
      </c>
      <c r="BU1679" s="274">
        <v>4.2742489999999999E-5</v>
      </c>
      <c r="BV1679" s="121">
        <v>3.8774341000000001E-4</v>
      </c>
      <c r="BW1679" s="274">
        <v>1.7145099000000001E-7</v>
      </c>
      <c r="BX1679" s="274">
        <v>8.1255619E-5</v>
      </c>
      <c r="BY1679" s="274">
        <v>1.3516418000000001E-5</v>
      </c>
      <c r="BZ1679" s="274">
        <v>1.6644295000000001E-8</v>
      </c>
      <c r="CA1679" s="274">
        <v>2.0430183999999999E-5</v>
      </c>
      <c r="CB1679" s="274">
        <v>1.7402274999999999E-5</v>
      </c>
      <c r="CC1679" s="274">
        <v>5.0523984999999998E-5</v>
      </c>
      <c r="CD1679" s="274">
        <v>4.0049530000000004E-6</v>
      </c>
      <c r="CE1679" s="274">
        <v>3.3074507E-9</v>
      </c>
      <c r="CF1679" s="274">
        <v>2.5467063E-7</v>
      </c>
      <c r="CG1679" s="274">
        <v>2.8560047999999999E-5</v>
      </c>
      <c r="CH1679" s="121">
        <v>2.4552485000000002E-4</v>
      </c>
      <c r="CI1679" s="121">
        <v>1.1271695999999999E-3</v>
      </c>
      <c r="CJ1679" s="274">
        <v>6.1827410000000004E-10</v>
      </c>
      <c r="CK1679" s="4"/>
      <c r="CL1679" s="323">
        <v>3.0064928000000002E-7</v>
      </c>
      <c r="CM1679" s="323">
        <v>13.890726000000001</v>
      </c>
      <c r="CN1679" s="323">
        <v>0.44662615999999999</v>
      </c>
      <c r="CO1679" s="323">
        <v>3.2545671999999998E-2</v>
      </c>
      <c r="CP1679" s="323">
        <v>1.2507346000000001E-3</v>
      </c>
      <c r="CQ1679" s="323">
        <v>6.5643437000000003E-7</v>
      </c>
      <c r="CR1679" s="323">
        <v>4.8394461999999997E-6</v>
      </c>
      <c r="CS1679" s="323">
        <v>2.6178557999999999E-3</v>
      </c>
      <c r="CT1679" s="323">
        <v>18.883026999999998</v>
      </c>
      <c r="CU1679" s="323">
        <v>9.3410624999999996</v>
      </c>
      <c r="CV1679" s="234"/>
      <c r="CW1679" s="214"/>
      <c r="CX1679" s="22" t="s">
        <v>1000</v>
      </c>
    </row>
    <row r="1680" spans="1:104" ht="14.4" customHeight="1">
      <c r="A1680" t="s">
        <v>2419</v>
      </c>
      <c r="B1680" s="168" t="s">
        <v>2413</v>
      </c>
      <c r="C1680" s="279" t="str">
        <f t="shared" si="614"/>
        <v>D.070.01.106</v>
      </c>
      <c r="D1680" s="14" t="s">
        <v>667</v>
      </c>
      <c r="E1680" s="312" t="s">
        <v>1508</v>
      </c>
      <c r="F1680" s="281" t="str">
        <f t="shared" si="615"/>
        <v>Phosphating (Fe s)</v>
      </c>
      <c r="G1680" s="319">
        <f t="shared" si="591"/>
        <v>0.13072055008284938</v>
      </c>
      <c r="H1680" s="319">
        <f t="shared" si="592"/>
        <v>3.528800104428E-3</v>
      </c>
      <c r="I1680" s="319">
        <f t="shared" si="616"/>
        <v>2.0050738668421397E-2</v>
      </c>
      <c r="J1680" s="319">
        <f t="shared" si="617"/>
        <v>1.784013131E-2</v>
      </c>
      <c r="K1680" s="319">
        <v>8.9300879999999999E-2</v>
      </c>
      <c r="L1680" s="319">
        <v>5.0056844E-3</v>
      </c>
      <c r="M1680" s="319">
        <v>1.4804428999999999E-2</v>
      </c>
      <c r="N1680" s="319">
        <v>2.9496038000000001E-3</v>
      </c>
      <c r="O1680" s="319">
        <v>4.6865903E-4</v>
      </c>
      <c r="P1680" s="319">
        <v>6.8444428000000005E-8</v>
      </c>
      <c r="Q1680" s="319">
        <v>1.1046883E-4</v>
      </c>
      <c r="R1680" s="319">
        <v>2.4062228999999999E-4</v>
      </c>
      <c r="S1680" s="319">
        <v>6.3719331000000004E-4</v>
      </c>
      <c r="T1680" s="319">
        <v>0</v>
      </c>
      <c r="U1680" s="319">
        <v>1.7202938000000001E-2</v>
      </c>
      <c r="V1680" s="319">
        <v>2.9784214000000002E-9</v>
      </c>
      <c r="W1680" s="319">
        <v>0</v>
      </c>
      <c r="X1680" s="319">
        <v>0</v>
      </c>
      <c r="Y1680" s="210"/>
      <c r="Z1680" s="320">
        <f t="shared" si="625"/>
        <v>0.67143518796992474</v>
      </c>
      <c r="AA1680" s="210"/>
      <c r="AB1680" s="321">
        <f t="shared" si="626"/>
        <v>8.9300879999999999E-2</v>
      </c>
      <c r="AC1680" s="321">
        <f t="shared" si="627"/>
        <v>2.3579535794427994E-2</v>
      </c>
      <c r="AD1680" s="321">
        <f t="shared" si="618"/>
        <v>2.0050735689999998E-2</v>
      </c>
      <c r="AE1680" s="321">
        <f t="shared" si="628"/>
        <v>2.00507386684214E-2</v>
      </c>
      <c r="AF1680" s="321">
        <f t="shared" si="629"/>
        <v>1.784013131E-2</v>
      </c>
      <c r="AG1680"/>
      <c r="AH1680" s="121">
        <v>11.573539</v>
      </c>
      <c r="AI1680" s="121">
        <v>7.5999692000000003</v>
      </c>
      <c r="AJ1680" s="121">
        <v>2.3319882999999999</v>
      </c>
      <c r="AK1680" s="121">
        <v>0</v>
      </c>
      <c r="AL1680" s="121">
        <v>0.23621602999999999</v>
      </c>
      <c r="AM1680" s="121">
        <v>0.87715692000000001</v>
      </c>
      <c r="AN1680" s="121">
        <v>0.52820827000000004</v>
      </c>
      <c r="AO1680"/>
      <c r="AP1680" s="282">
        <v>1.5065396999999999E-2</v>
      </c>
      <c r="AQ1680" s="282">
        <v>1.4163171E-2</v>
      </c>
      <c r="AR1680" s="282">
        <v>6.9166135E-4</v>
      </c>
      <c r="AS1680" s="282">
        <v>2.1056482999999999E-4</v>
      </c>
      <c r="AT1680" s="255">
        <f t="shared" si="622"/>
        <v>8.4911095130870907E-7</v>
      </c>
      <c r="AU1680" s="256">
        <f t="shared" si="623"/>
        <v>2.5579191484400134E-9</v>
      </c>
      <c r="AV1680" s="256">
        <f t="shared" si="624"/>
        <v>2.9490872668E-2</v>
      </c>
      <c r="AW1680" s="272">
        <v>6.2310275999999997E-7</v>
      </c>
      <c r="AX1680" s="272">
        <v>1.8800518000000001E-9</v>
      </c>
      <c r="AY1680" s="272">
        <v>5.1365685E-14</v>
      </c>
      <c r="AZ1680" s="272">
        <v>4.8017476E-14</v>
      </c>
      <c r="BA1680" s="272">
        <v>6.2377029999999998E-15</v>
      </c>
      <c r="BB1680" s="272">
        <v>4.3858555000000001E-10</v>
      </c>
      <c r="BC1680" s="272">
        <v>1.3156852000000001E-7</v>
      </c>
      <c r="BD1680" s="272">
        <v>6.2221520999999999E-11</v>
      </c>
      <c r="BE1680" s="272">
        <v>1.4262053E-10</v>
      </c>
      <c r="BF1680" s="272">
        <v>4.6410006999999998E-10</v>
      </c>
      <c r="BG1680" s="272">
        <v>3.5918312E-19</v>
      </c>
      <c r="BH1680" s="272">
        <v>1.4838563E-16</v>
      </c>
      <c r="BI1680" s="272">
        <v>7.3000086000000001E-12</v>
      </c>
      <c r="BJ1680" s="272">
        <v>1.5700065000000001E-12</v>
      </c>
      <c r="BK1680" s="272">
        <v>7.4550352999999996E-13</v>
      </c>
      <c r="BL1680" s="272">
        <v>9.4000286E-8</v>
      </c>
      <c r="BM1680" s="272">
        <v>3.6979102000000001E-15</v>
      </c>
      <c r="BN1680" s="272">
        <v>5.0235668000000003E-5</v>
      </c>
      <c r="BO1680" s="273">
        <v>2.9440636999999999E-2</v>
      </c>
      <c r="BP1680" s="273">
        <v>0</v>
      </c>
      <c r="BQ1680" s="273">
        <v>0</v>
      </c>
      <c r="BR1680" s="273">
        <v>0</v>
      </c>
      <c r="BS1680"/>
      <c r="BT1680" s="274">
        <v>4.7137076000000001E-5</v>
      </c>
      <c r="BU1680" s="274">
        <v>1.1274798999999999E-6</v>
      </c>
      <c r="BV1680" s="274">
        <v>1.8721395E-5</v>
      </c>
      <c r="BW1680" s="274">
        <v>2.8185921E-8</v>
      </c>
      <c r="BX1680" s="274">
        <v>1.1367718000000001E-6</v>
      </c>
      <c r="BY1680" s="274">
        <v>2.8357041E-7</v>
      </c>
      <c r="BZ1680" s="274">
        <v>1.2075784999999999E-5</v>
      </c>
      <c r="CA1680" s="274">
        <v>4.3040358999999999E-7</v>
      </c>
      <c r="CB1680" s="274">
        <v>9.1847603000000004E-11</v>
      </c>
      <c r="CC1680" s="274">
        <v>7.3097870000000002E-8</v>
      </c>
      <c r="CD1680" s="274">
        <v>4.6884174000000003E-11</v>
      </c>
      <c r="CE1680" s="274">
        <v>2.6882918999999999E-12</v>
      </c>
      <c r="CF1680" s="274">
        <v>8.2759442E-13</v>
      </c>
      <c r="CG1680" s="274">
        <v>6.1452872E-7</v>
      </c>
      <c r="CH1680" s="274">
        <v>1.2031624000000001E-5</v>
      </c>
      <c r="CI1680" s="274">
        <v>6.1409249999999998E-7</v>
      </c>
      <c r="CJ1680" s="121">
        <v>0</v>
      </c>
      <c r="CK1680"/>
      <c r="CL1680" s="322">
        <v>1.3731070000000001E-12</v>
      </c>
      <c r="CM1680" s="322">
        <v>0.67142636</v>
      </c>
      <c r="CN1680" s="322">
        <v>1.1928075999999999E-2</v>
      </c>
      <c r="CO1680" s="322">
        <v>8.3644985000000003E-4</v>
      </c>
      <c r="CP1680" s="322">
        <v>5.0193206000000001E-3</v>
      </c>
      <c r="CQ1680" s="322">
        <v>1.2253193999999999E-12</v>
      </c>
      <c r="CR1680" s="322">
        <v>6.4001569999999995E-8</v>
      </c>
      <c r="CS1680" s="322">
        <v>4.5688515000000002E-5</v>
      </c>
      <c r="CT1680" s="322">
        <v>1.9300151999999999</v>
      </c>
      <c r="CU1680" s="322">
        <v>0.43965516999999998</v>
      </c>
      <c r="CV1680" s="234"/>
      <c r="CW1680" s="214"/>
      <c r="CX1680" s="22" t="s">
        <v>1001</v>
      </c>
      <c r="CY1680" s="60"/>
      <c r="CZ1680" s="60"/>
    </row>
    <row r="1681" spans="1:105" ht="14.4" customHeight="1">
      <c r="A1681" t="s">
        <v>2420</v>
      </c>
      <c r="B1681" s="168" t="s">
        <v>2413</v>
      </c>
      <c r="C1681" s="279" t="str">
        <f t="shared" si="614"/>
        <v>D.070.01.107</v>
      </c>
      <c r="D1681" s="14" t="s">
        <v>667</v>
      </c>
      <c r="E1681" s="312" t="s">
        <v>1508</v>
      </c>
      <c r="F1681" s="281" t="str">
        <f t="shared" si="615"/>
        <v>Phosphating (Zn i)</v>
      </c>
      <c r="G1681" s="319">
        <f t="shared" si="591"/>
        <v>3.4057192471147531E-2</v>
      </c>
      <c r="H1681" s="319">
        <f t="shared" si="592"/>
        <v>3.1514797330000001E-3</v>
      </c>
      <c r="I1681" s="319">
        <f t="shared" si="616"/>
        <v>2.5167395496168001E-2</v>
      </c>
      <c r="J1681" s="319">
        <f t="shared" si="617"/>
        <v>4.1357992419795309E-3</v>
      </c>
      <c r="K1681" s="319">
        <v>1.602518E-3</v>
      </c>
      <c r="L1681" s="319">
        <v>2.3959517E-4</v>
      </c>
      <c r="M1681" s="319">
        <v>2.4393594000000001E-2</v>
      </c>
      <c r="N1681" s="319">
        <v>2.4200325000000001E-3</v>
      </c>
      <c r="O1681" s="319">
        <v>1.5478102E-4</v>
      </c>
      <c r="P1681" s="319">
        <v>3.6521272999999998E-5</v>
      </c>
      <c r="Q1681" s="319">
        <v>5.4014494000000004E-4</v>
      </c>
      <c r="R1681" s="319">
        <v>5.3418794999999999E-4</v>
      </c>
      <c r="S1681" s="319">
        <v>3.8958741000000002E-3</v>
      </c>
      <c r="T1681" s="319">
        <v>2.9480910000000002E-5</v>
      </c>
      <c r="U1681" s="319">
        <v>2.1044360999999999E-4</v>
      </c>
      <c r="V1681" s="319">
        <v>1.8376167999999999E-8</v>
      </c>
      <c r="W1681" s="319">
        <v>6.2197953000000003E-10</v>
      </c>
      <c r="X1681" s="319">
        <v>0</v>
      </c>
      <c r="Y1681" s="210"/>
      <c r="Z1681" s="320">
        <f t="shared" si="625"/>
        <v>1.2049007518796992E-2</v>
      </c>
      <c r="AA1681" s="210"/>
      <c r="AB1681" s="321">
        <f t="shared" si="626"/>
        <v>1.602518E-3</v>
      </c>
      <c r="AC1681" s="321">
        <f t="shared" si="627"/>
        <v>2.8318856853E-2</v>
      </c>
      <c r="AD1681" s="321">
        <f t="shared" si="618"/>
        <v>2.5196858651979532E-2</v>
      </c>
      <c r="AE1681" s="321">
        <f t="shared" si="628"/>
        <v>2.5167395496168001E-2</v>
      </c>
      <c r="AF1681" s="321">
        <f t="shared" si="629"/>
        <v>4.1063177099999997E-3</v>
      </c>
      <c r="AG1681"/>
      <c r="AH1681" s="121">
        <v>0.18985369999999999</v>
      </c>
      <c r="AI1681" s="121">
        <v>0.14231884</v>
      </c>
      <c r="AJ1681" s="121">
        <v>2.8530717000000001E-2</v>
      </c>
      <c r="AK1681" s="121">
        <v>0</v>
      </c>
      <c r="AL1681" s="274">
        <v>1.1311824E-4</v>
      </c>
      <c r="AM1681" s="121">
        <v>2.8409937999999998E-3</v>
      </c>
      <c r="AN1681" s="121">
        <v>1.6050024999999999E-2</v>
      </c>
      <c r="AO1681"/>
      <c r="AP1681" s="282">
        <v>4.5575071999999998E-3</v>
      </c>
      <c r="AQ1681" s="282">
        <v>4.2717225000000001E-3</v>
      </c>
      <c r="AR1681" s="282">
        <v>2.7836084000000002E-4</v>
      </c>
      <c r="AS1681" s="283">
        <v>7.4238531999999998E-6</v>
      </c>
      <c r="AT1681" s="255">
        <f t="shared" si="622"/>
        <v>2.5609847206687101E-7</v>
      </c>
      <c r="AU1681" s="256">
        <f t="shared" si="623"/>
        <v>1.029440979751019E-9</v>
      </c>
      <c r="AV1681" s="256">
        <f t="shared" si="624"/>
        <v>1.03975534E-3</v>
      </c>
      <c r="AW1681" s="272">
        <v>1.1281078E-8</v>
      </c>
      <c r="AX1681" s="272">
        <v>3.4040835999999997E-11</v>
      </c>
      <c r="AY1681" s="272">
        <v>9.2989403000000007E-16</v>
      </c>
      <c r="AZ1681" s="272">
        <v>2.0656294E-12</v>
      </c>
      <c r="BA1681" s="272">
        <v>3.9677384000000001E-12</v>
      </c>
      <c r="BB1681" s="272">
        <v>3.5984361000000002E-10</v>
      </c>
      <c r="BC1681" s="272">
        <v>3.2473115000000003E-8</v>
      </c>
      <c r="BD1681" s="272">
        <v>5.1170196E-11</v>
      </c>
      <c r="BE1681" s="272">
        <v>3.5171912999999999E-11</v>
      </c>
      <c r="BF1681" s="272">
        <v>8.8401385000000002E-10</v>
      </c>
      <c r="BG1681" s="272">
        <v>3.8951152000000001E-16</v>
      </c>
      <c r="BH1681" s="272">
        <v>5.4067600000000003E-12</v>
      </c>
      <c r="BI1681" s="272">
        <v>1.6120497000000001E-11</v>
      </c>
      <c r="BJ1681" s="272">
        <v>3.4901462999999999E-12</v>
      </c>
      <c r="BK1681" s="272">
        <v>1.7151002999999999E-10</v>
      </c>
      <c r="BL1681" s="272">
        <v>2.1180688E-7</v>
      </c>
      <c r="BM1681" s="272">
        <v>2.5388710000000002E-14</v>
      </c>
      <c r="BN1681" s="273">
        <v>2.0955048E-4</v>
      </c>
      <c r="BO1681" s="273">
        <v>8.3020486E-4</v>
      </c>
      <c r="BP1681" s="272">
        <v>1.2059071E-14</v>
      </c>
      <c r="BQ1681" s="272">
        <v>7.3332187999999998E-17</v>
      </c>
      <c r="BR1681" s="272">
        <v>3.2809364E-21</v>
      </c>
      <c r="BS1681"/>
      <c r="BT1681" s="274">
        <v>2.9813631E-5</v>
      </c>
      <c r="BU1681" s="274">
        <v>3.6045275999999998E-7</v>
      </c>
      <c r="BV1681" s="274">
        <v>3.3595830000000003E-7</v>
      </c>
      <c r="BW1681" s="274">
        <v>6.2573811000000004E-8</v>
      </c>
      <c r="BX1681" s="274">
        <v>2.6347833E-7</v>
      </c>
      <c r="BY1681" s="274">
        <v>2.3229648E-7</v>
      </c>
      <c r="BZ1681" s="274">
        <v>2.3001540999999999E-5</v>
      </c>
      <c r="CA1681" s="274">
        <v>3.5235310000000002E-7</v>
      </c>
      <c r="CB1681" s="274">
        <v>4.9008977000000002E-8</v>
      </c>
      <c r="CC1681" s="274">
        <v>3.5741705000000003E-7</v>
      </c>
      <c r="CD1681" s="274">
        <v>1.1358127000000001E-8</v>
      </c>
      <c r="CE1681" s="274">
        <v>1.753253E-11</v>
      </c>
      <c r="CF1681" s="274">
        <v>7.1562422000000004E-10</v>
      </c>
      <c r="CG1681" s="274">
        <v>4.7642561E-7</v>
      </c>
      <c r="CH1681" s="274">
        <v>2.0420067999999999E-7</v>
      </c>
      <c r="CI1681" s="274">
        <v>4.1058317999999999E-6</v>
      </c>
      <c r="CJ1681" s="274">
        <v>1.7311675E-12</v>
      </c>
      <c r="CK1681" s="4"/>
      <c r="CL1681" s="323">
        <v>8.4604291999999999E-10</v>
      </c>
      <c r="CM1681" s="323">
        <v>1.1978363000000001E-2</v>
      </c>
      <c r="CN1681" s="323">
        <v>9.4190307000000008E-3</v>
      </c>
      <c r="CO1681" s="323">
        <v>3.0048188000000002E-4</v>
      </c>
      <c r="CP1681" s="323">
        <v>9.5381259999999992E-3</v>
      </c>
      <c r="CQ1681" s="323">
        <v>1.8417864E-9</v>
      </c>
      <c r="CR1681" s="323">
        <v>1.5435527999999999E-7</v>
      </c>
      <c r="CS1681" s="323">
        <v>7.9024470999999993E-6</v>
      </c>
      <c r="CT1681" s="323">
        <v>4.2989193999999999</v>
      </c>
      <c r="CU1681" s="323">
        <v>1.3302023E-2</v>
      </c>
      <c r="CV1681" s="234"/>
      <c r="CW1681" s="214"/>
      <c r="CX1681" s="22" t="s">
        <v>1002</v>
      </c>
      <c r="CY1681" s="60"/>
      <c r="CZ1681" s="60"/>
    </row>
    <row r="1682" spans="1:105" ht="14.4" customHeight="1">
      <c r="A1682" t="s">
        <v>2421</v>
      </c>
      <c r="B1682" s="168" t="s">
        <v>2413</v>
      </c>
      <c r="C1682" s="279" t="str">
        <f t="shared" si="614"/>
        <v>D.070.01.108</v>
      </c>
      <c r="D1682" s="14" t="s">
        <v>667</v>
      </c>
      <c r="E1682" s="312" t="s">
        <v>1508</v>
      </c>
      <c r="F1682" s="281" t="str">
        <f t="shared" si="615"/>
        <v>Phosphating (Zn s)</v>
      </c>
      <c r="G1682" s="319">
        <f t="shared" si="591"/>
        <v>1.5448515831519061E-2</v>
      </c>
      <c r="H1682" s="319">
        <f t="shared" si="592"/>
        <v>1.111211862E-3</v>
      </c>
      <c r="I1682" s="319">
        <f t="shared" si="616"/>
        <v>1.1475022943529301E-2</v>
      </c>
      <c r="J1682" s="319">
        <f t="shared" si="617"/>
        <v>2.0672563159897604E-3</v>
      </c>
      <c r="K1682" s="319">
        <v>7.9502470999999995E-4</v>
      </c>
      <c r="L1682" s="319">
        <v>1.1966149E-4</v>
      </c>
      <c r="M1682" s="319">
        <v>1.111227E-2</v>
      </c>
      <c r="N1682" s="319">
        <v>7.5071546E-4</v>
      </c>
      <c r="O1682" s="319">
        <v>7.7365658000000002E-5</v>
      </c>
      <c r="P1682" s="319">
        <v>1.8258004000000001E-5</v>
      </c>
      <c r="Q1682" s="319">
        <v>2.6487274000000001E-4</v>
      </c>
      <c r="R1682" s="319">
        <v>2.4308237999999999E-4</v>
      </c>
      <c r="S1682" s="319">
        <v>1.9474295E-3</v>
      </c>
      <c r="T1682" s="319">
        <v>1.4740455000000001E-5</v>
      </c>
      <c r="U1682" s="319">
        <v>1.0508605000000001E-4</v>
      </c>
      <c r="V1682" s="319">
        <v>9.0735292999999996E-9</v>
      </c>
      <c r="W1682" s="319">
        <v>3.1098975999999999E-10</v>
      </c>
      <c r="X1682" s="319">
        <v>0</v>
      </c>
      <c r="Y1682" s="210"/>
      <c r="Z1682" s="320">
        <f t="shared" si="625"/>
        <v>5.9776293984962403E-3</v>
      </c>
      <c r="AA1682" s="210"/>
      <c r="AB1682" s="321">
        <f t="shared" si="626"/>
        <v>7.9502470999999995E-4</v>
      </c>
      <c r="AC1682" s="321">
        <f t="shared" si="627"/>
        <v>1.2586225732000002E-2</v>
      </c>
      <c r="AD1682" s="321">
        <f t="shared" si="618"/>
        <v>1.148975463598976E-2</v>
      </c>
      <c r="AE1682" s="321">
        <f t="shared" si="628"/>
        <v>1.1475022943529301E-2</v>
      </c>
      <c r="AF1682" s="321">
        <f t="shared" si="629"/>
        <v>2.05251555E-3</v>
      </c>
      <c r="AG1682"/>
      <c r="AH1682" s="121">
        <v>9.4205944E-2</v>
      </c>
      <c r="AI1682" s="121">
        <v>7.0468626000000006E-2</v>
      </c>
      <c r="AJ1682" s="121">
        <v>1.4246955E-2</v>
      </c>
      <c r="AK1682" s="121">
        <v>0</v>
      </c>
      <c r="AL1682" s="274">
        <v>5.5170958000000003E-5</v>
      </c>
      <c r="AM1682" s="121">
        <v>1.4141911E-3</v>
      </c>
      <c r="AN1682" s="121">
        <v>8.0210001E-3</v>
      </c>
      <c r="AO1682"/>
      <c r="AP1682" s="282">
        <v>2.0229764999999999E-3</v>
      </c>
      <c r="AQ1682" s="282">
        <v>1.8905504000000001E-3</v>
      </c>
      <c r="AR1682" s="282">
        <v>1.2876184E-4</v>
      </c>
      <c r="AS1682" s="283">
        <v>3.6642476999999998E-6</v>
      </c>
      <c r="AT1682" s="255">
        <f t="shared" si="622"/>
        <v>1.133423521157354E-7</v>
      </c>
      <c r="AU1682" s="256">
        <f t="shared" si="623"/>
        <v>4.7619023506347443E-10</v>
      </c>
      <c r="AV1682" s="256">
        <f t="shared" si="624"/>
        <v>5.1319995999999995E-4</v>
      </c>
      <c r="AW1682" s="272">
        <v>5.5966201000000001E-9</v>
      </c>
      <c r="AX1682" s="272">
        <v>1.6887888000000002E-11</v>
      </c>
      <c r="AY1682" s="272">
        <v>4.6132679000000003E-16</v>
      </c>
      <c r="AZ1682" s="272">
        <v>1.0309679E-12</v>
      </c>
      <c r="BA1682" s="272">
        <v>1.9836293000000001E-12</v>
      </c>
      <c r="BB1682" s="272">
        <v>1.1162705E-10</v>
      </c>
      <c r="BC1682" s="272">
        <v>1.1041928999999999E-8</v>
      </c>
      <c r="BD1682" s="272">
        <v>1.5901892000000001E-11</v>
      </c>
      <c r="BE1682" s="272">
        <v>1.1858595E-11</v>
      </c>
      <c r="BF1682" s="272">
        <v>4.1990691999999998E-10</v>
      </c>
      <c r="BG1682" s="272">
        <v>1.9474195E-16</v>
      </c>
      <c r="BH1682" s="272">
        <v>2.7033743000000001E-12</v>
      </c>
      <c r="BI1682" s="272">
        <v>7.3302479999999998E-12</v>
      </c>
      <c r="BJ1682" s="272">
        <v>1.5880729E-12</v>
      </c>
      <c r="BK1682" s="272">
        <v>8.5726338999999997E-11</v>
      </c>
      <c r="BL1682" s="272">
        <v>9.6503428999999995E-8</v>
      </c>
      <c r="BM1682" s="272">
        <v>1.2552127E-14</v>
      </c>
      <c r="BN1682" s="273">
        <v>1.033275E-4</v>
      </c>
      <c r="BO1682" s="273">
        <v>4.0987245999999999E-4</v>
      </c>
      <c r="BP1682" s="272">
        <v>6.0295353999999998E-15</v>
      </c>
      <c r="BQ1682" s="272">
        <v>3.6666093999999999E-17</v>
      </c>
      <c r="BR1682" s="272">
        <v>1.6404682E-21</v>
      </c>
      <c r="BS1682"/>
      <c r="BT1682" s="274">
        <v>1.4032068999999999E-5</v>
      </c>
      <c r="BU1682" s="274">
        <v>1.1826277E-7</v>
      </c>
      <c r="BV1682" s="274">
        <v>1.6667217000000001E-7</v>
      </c>
      <c r="BW1682" s="274">
        <v>2.8474259000000001E-8</v>
      </c>
      <c r="BX1682" s="274">
        <v>1.1363473E-7</v>
      </c>
      <c r="BY1682" s="274">
        <v>7.1949398000000006E-8</v>
      </c>
      <c r="BZ1682" s="274">
        <v>1.0925733E-5</v>
      </c>
      <c r="CA1682" s="274">
        <v>1.0909203999999999E-7</v>
      </c>
      <c r="CB1682" s="274">
        <v>2.4500956000000001E-8</v>
      </c>
      <c r="CC1682" s="274">
        <v>1.7526783E-7</v>
      </c>
      <c r="CD1682" s="274">
        <v>5.6772603999999996E-9</v>
      </c>
      <c r="CE1682" s="274">
        <v>8.6628689000000008E-12</v>
      </c>
      <c r="CF1682" s="274">
        <v>3.5778027999999998E-10</v>
      </c>
      <c r="CG1682" s="274">
        <v>1.5028652999999999E-7</v>
      </c>
      <c r="CH1682" s="274">
        <v>1.012782E-7</v>
      </c>
      <c r="CI1682" s="274">
        <v>2.0408719999999999E-6</v>
      </c>
      <c r="CJ1682" s="274">
        <v>8.6558373000000001E-13</v>
      </c>
      <c r="CK1682" s="4"/>
      <c r="CL1682" s="323">
        <v>4.2296865000000002E-10</v>
      </c>
      <c r="CM1682" s="323">
        <v>5.9426464000000003E-3</v>
      </c>
      <c r="CN1682" s="323">
        <v>2.8498064E-3</v>
      </c>
      <c r="CO1682" s="323">
        <v>9.7709019000000001E-5</v>
      </c>
      <c r="CP1682" s="323">
        <v>4.5277401000000002E-3</v>
      </c>
      <c r="CQ1682" s="323">
        <v>9.2084609999999998E-10</v>
      </c>
      <c r="CR1682" s="323">
        <v>7.0777579999999999E-8</v>
      </c>
      <c r="CS1682" s="323">
        <v>3.4079153E-6</v>
      </c>
      <c r="CT1682" s="323">
        <v>1.9564591</v>
      </c>
      <c r="CU1682" s="323">
        <v>6.5617679000000003E-3</v>
      </c>
      <c r="CV1682" s="234"/>
      <c r="CW1682" s="214"/>
      <c r="CX1682" s="22" t="s">
        <v>1003</v>
      </c>
      <c r="CY1682" s="60"/>
      <c r="CZ1682" s="60"/>
    </row>
    <row r="1683" spans="1:105" ht="14.4" customHeight="1">
      <c r="A1683" t="s">
        <v>2422</v>
      </c>
      <c r="B1683" s="168" t="s">
        <v>2413</v>
      </c>
      <c r="C1683" s="279" t="str">
        <f t="shared" si="614"/>
        <v>D.070.01.109</v>
      </c>
      <c r="D1683" s="14" t="s">
        <v>667</v>
      </c>
      <c r="E1683" s="312" t="s">
        <v>1508</v>
      </c>
      <c r="F1683" s="281" t="str">
        <f t="shared" si="615"/>
        <v>Powder coating aluminium</v>
      </c>
      <c r="G1683" s="319">
        <f t="shared" si="591"/>
        <v>0.75078534443499989</v>
      </c>
      <c r="H1683" s="319">
        <f t="shared" si="592"/>
        <v>2.2298984319999996E-2</v>
      </c>
      <c r="I1683" s="319">
        <f t="shared" si="616"/>
        <v>3.7498862115000003E-2</v>
      </c>
      <c r="J1683" s="319">
        <f t="shared" si="617"/>
        <v>0.221166168</v>
      </c>
      <c r="K1683" s="319">
        <v>0.46982132999999998</v>
      </c>
      <c r="L1683" s="319">
        <v>1.4937651999999999E-2</v>
      </c>
      <c r="M1683" s="319">
        <v>1.9751053000000001E-2</v>
      </c>
      <c r="N1683" s="319">
        <v>1.6843990999999999E-2</v>
      </c>
      <c r="O1683" s="319">
        <v>2.5862301000000002E-3</v>
      </c>
      <c r="P1683" s="319">
        <v>2.5674517999999999E-3</v>
      </c>
      <c r="Q1683" s="319">
        <v>3.0131142000000002E-4</v>
      </c>
      <c r="R1683" s="319">
        <v>2.7967511000000001E-3</v>
      </c>
      <c r="S1683" s="319">
        <v>0.21440822000000001</v>
      </c>
      <c r="T1683" s="319">
        <v>0</v>
      </c>
      <c r="U1683" s="319">
        <v>6.7579479999999997E-3</v>
      </c>
      <c r="V1683" s="319">
        <v>1.3406014999999999E-5</v>
      </c>
      <c r="W1683" s="319">
        <v>0</v>
      </c>
      <c r="X1683" s="319">
        <v>0</v>
      </c>
      <c r="Y1683" s="210"/>
      <c r="Z1683" s="320">
        <f t="shared" si="625"/>
        <v>3.5324912030075186</v>
      </c>
      <c r="AA1683" s="210"/>
      <c r="AB1683" s="321">
        <f t="shared" si="626"/>
        <v>0.46982132999999998</v>
      </c>
      <c r="AC1683" s="321">
        <f t="shared" si="627"/>
        <v>5.9784440420000008E-2</v>
      </c>
      <c r="AD1683" s="321">
        <f t="shared" si="618"/>
        <v>3.7485456100000002E-2</v>
      </c>
      <c r="AE1683" s="321">
        <f t="shared" si="628"/>
        <v>3.7498862115000003E-2</v>
      </c>
      <c r="AF1683" s="321">
        <f t="shared" si="629"/>
        <v>0.221166168</v>
      </c>
      <c r="AG1683"/>
      <c r="AH1683" s="121">
        <v>50.448422000000001</v>
      </c>
      <c r="AI1683" s="121">
        <v>48.891578000000003</v>
      </c>
      <c r="AJ1683" s="121">
        <v>0.91620769000000002</v>
      </c>
      <c r="AK1683" s="121">
        <v>0</v>
      </c>
      <c r="AL1683" s="121">
        <v>0.39960868999999999</v>
      </c>
      <c r="AM1683" s="121">
        <v>0.13472547000000001</v>
      </c>
      <c r="AN1683" s="121">
        <v>0.10630186</v>
      </c>
      <c r="AO1683"/>
      <c r="AP1683" s="282">
        <v>6.9648980999999999E-2</v>
      </c>
      <c r="AQ1683" s="282">
        <v>6.3926599000000001E-2</v>
      </c>
      <c r="AR1683" s="282">
        <v>2.9601464E-3</v>
      </c>
      <c r="AS1683" s="282">
        <v>2.7622351000000001E-3</v>
      </c>
      <c r="AT1683" s="255">
        <f t="shared" si="622"/>
        <v>3.8325298989139993E-6</v>
      </c>
      <c r="AU1683" s="256">
        <f t="shared" si="623"/>
        <v>1.0947286489185299E-8</v>
      </c>
      <c r="AV1683" s="256">
        <f t="shared" si="624"/>
        <v>0.38686766640000003</v>
      </c>
      <c r="AW1683" s="272">
        <v>3.3272622E-6</v>
      </c>
      <c r="AX1683" s="272">
        <v>1.0040975999999999E-8</v>
      </c>
      <c r="AY1683" s="272">
        <v>2.7425459000000001E-13</v>
      </c>
      <c r="AZ1683" s="272">
        <v>2.1612892E-10</v>
      </c>
      <c r="BA1683" s="272">
        <v>2.8076193999999998E-11</v>
      </c>
      <c r="BB1683" s="272">
        <v>2.5046295000000001E-9</v>
      </c>
      <c r="BC1683" s="272">
        <v>4.9574360999999998E-7</v>
      </c>
      <c r="BD1683" s="272">
        <v>3.6307254000000001E-10</v>
      </c>
      <c r="BE1683" s="272">
        <v>5.2274938999999995E-10</v>
      </c>
      <c r="BF1683" s="272">
        <v>1.2175113000000001E-12</v>
      </c>
      <c r="BG1683" s="272">
        <v>1.8714353E-15</v>
      </c>
      <c r="BH1683" s="272">
        <v>2.1988865000000001E-12</v>
      </c>
      <c r="BI1683" s="272">
        <v>1.0627741E-13</v>
      </c>
      <c r="BJ1683" s="272">
        <v>4.5289949999999998E-14</v>
      </c>
      <c r="BK1683" s="272">
        <v>3.6400801000000001E-9</v>
      </c>
      <c r="BL1683" s="272">
        <v>3.1351742000000001E-9</v>
      </c>
      <c r="BM1683" s="272">
        <v>1.6644468000000001E-11</v>
      </c>
      <c r="BN1683" s="273">
        <v>2.9150363999999999E-3</v>
      </c>
      <c r="BO1683" s="273">
        <v>0.38395263000000002</v>
      </c>
      <c r="BP1683" s="273">
        <v>0</v>
      </c>
      <c r="BQ1683" s="273">
        <v>0</v>
      </c>
      <c r="BR1683" s="273">
        <v>0</v>
      </c>
      <c r="BS1683"/>
      <c r="BT1683" s="121">
        <v>1.7968716999999999E-4</v>
      </c>
      <c r="BU1683" s="274">
        <v>4.4035885999999998E-6</v>
      </c>
      <c r="BV1683" s="121">
        <v>9.8495226999999999E-5</v>
      </c>
      <c r="BW1683" s="274">
        <v>3.2866595000000002E-7</v>
      </c>
      <c r="BX1683" s="274">
        <v>4.7773079000000003E-6</v>
      </c>
      <c r="BY1683" s="274">
        <v>1.5684921E-6</v>
      </c>
      <c r="BZ1683" s="274">
        <v>2.3837302000000001E-8</v>
      </c>
      <c r="CA1683" s="274">
        <v>2.4007803000000001E-6</v>
      </c>
      <c r="CB1683" s="274">
        <v>3.4453395E-6</v>
      </c>
      <c r="CC1683" s="274">
        <v>1.9937952000000001E-7</v>
      </c>
      <c r="CD1683" s="274">
        <v>2.1102787000000001E-7</v>
      </c>
      <c r="CE1683" s="274">
        <v>1.2100128E-8</v>
      </c>
      <c r="CF1683" s="274">
        <v>3.7250413999999998E-9</v>
      </c>
      <c r="CG1683" s="274">
        <v>4.0086981999999997E-6</v>
      </c>
      <c r="CH1683" s="274">
        <v>5.7658228E-5</v>
      </c>
      <c r="CI1683" s="274">
        <v>2.1507774E-6</v>
      </c>
      <c r="CJ1683" s="121">
        <v>0</v>
      </c>
      <c r="CK1683"/>
      <c r="CL1683" s="322">
        <v>6.1804192000000002E-9</v>
      </c>
      <c r="CM1683" s="322">
        <v>3.4927752000000001</v>
      </c>
      <c r="CN1683" s="322">
        <v>4.5657837999999999E-2</v>
      </c>
      <c r="CO1683" s="322">
        <v>3.4056217E-3</v>
      </c>
      <c r="CP1683" s="322">
        <v>1.4055856E-4</v>
      </c>
      <c r="CQ1683" s="322">
        <v>1.1626582E-7</v>
      </c>
      <c r="CR1683" s="322">
        <v>1.0854593E-8</v>
      </c>
      <c r="CS1683" s="322">
        <v>1.7568320999999999E-4</v>
      </c>
      <c r="CT1683" s="322">
        <v>1.1877485000000001</v>
      </c>
      <c r="CU1683" s="322">
        <v>6.5311358999999998</v>
      </c>
      <c r="CV1683" s="234"/>
      <c r="CW1683" s="214"/>
      <c r="CX1683" s="22" t="s">
        <v>1004</v>
      </c>
    </row>
    <row r="1684" spans="1:105" ht="14.4" customHeight="1">
      <c r="A1684" t="s">
        <v>2423</v>
      </c>
      <c r="B1684" s="168" t="s">
        <v>2413</v>
      </c>
      <c r="C1684" s="279" t="str">
        <f t="shared" si="614"/>
        <v>D.070.01.110</v>
      </c>
      <c r="D1684" s="14" t="s">
        <v>667</v>
      </c>
      <c r="E1684" s="312" t="s">
        <v>1508</v>
      </c>
      <c r="F1684" s="281" t="str">
        <f t="shared" si="615"/>
        <v>Powder coating steel</v>
      </c>
      <c r="G1684" s="319">
        <f t="shared" si="591"/>
        <v>0.83881559252399995</v>
      </c>
      <c r="H1684" s="319">
        <f t="shared" si="592"/>
        <v>2.0462767890000001E-2</v>
      </c>
      <c r="I1684" s="319">
        <f t="shared" si="616"/>
        <v>3.4094126333999997E-2</v>
      </c>
      <c r="J1684" s="319">
        <f t="shared" si="617"/>
        <v>0.31650477830000001</v>
      </c>
      <c r="K1684" s="319">
        <v>0.46775391999999999</v>
      </c>
      <c r="L1684" s="319">
        <v>1.2230783E-2</v>
      </c>
      <c r="M1684" s="319">
        <v>2.0039497E-2</v>
      </c>
      <c r="N1684" s="319">
        <v>1.7221877E-2</v>
      </c>
      <c r="O1684" s="319">
        <v>2.6498960000000001E-3</v>
      </c>
      <c r="P1684" s="319">
        <v>3.1565545999999998E-4</v>
      </c>
      <c r="Q1684" s="319">
        <v>2.7533943E-4</v>
      </c>
      <c r="R1684" s="319">
        <v>1.8101103000000001E-3</v>
      </c>
      <c r="S1684" s="319">
        <v>0.31234824</v>
      </c>
      <c r="T1684" s="319">
        <v>0</v>
      </c>
      <c r="U1684" s="319">
        <v>4.1565383000000001E-3</v>
      </c>
      <c r="V1684" s="319">
        <v>1.3736034E-5</v>
      </c>
      <c r="W1684" s="319">
        <v>0</v>
      </c>
      <c r="X1684" s="319">
        <v>0</v>
      </c>
      <c r="Y1684" s="210"/>
      <c r="Z1684" s="320">
        <f t="shared" si="625"/>
        <v>3.5169467669172931</v>
      </c>
      <c r="AA1684" s="210"/>
      <c r="AB1684" s="321">
        <f t="shared" si="626"/>
        <v>0.46775391999999999</v>
      </c>
      <c r="AC1684" s="321">
        <f t="shared" si="627"/>
        <v>5.4543158189999996E-2</v>
      </c>
      <c r="AD1684" s="321">
        <f t="shared" si="618"/>
        <v>3.4080390299999999E-2</v>
      </c>
      <c r="AE1684" s="321">
        <f t="shared" si="628"/>
        <v>3.4094126333999997E-2</v>
      </c>
      <c r="AF1684" s="321">
        <f t="shared" si="629"/>
        <v>0.31650477830000001</v>
      </c>
      <c r="AG1684"/>
      <c r="AH1684" s="121">
        <v>49.667158999999998</v>
      </c>
      <c r="AI1684" s="121">
        <v>48.856676</v>
      </c>
      <c r="AJ1684" s="121">
        <v>0.56352199999999997</v>
      </c>
      <c r="AK1684" s="121">
        <v>0</v>
      </c>
      <c r="AL1684" s="121">
        <v>0</v>
      </c>
      <c r="AM1684" s="121">
        <v>0.13804204</v>
      </c>
      <c r="AN1684" s="121">
        <v>0.10891872</v>
      </c>
      <c r="AO1684"/>
      <c r="AP1684" s="282">
        <v>6.8632928999999995E-2</v>
      </c>
      <c r="AQ1684" s="282">
        <v>6.2945704000000005E-2</v>
      </c>
      <c r="AR1684" s="282">
        <v>2.9367845000000002E-3</v>
      </c>
      <c r="AS1684" s="282">
        <v>2.7504410000000002E-3</v>
      </c>
      <c r="AT1684" s="255">
        <f t="shared" si="622"/>
        <v>3.7737232936729999E-6</v>
      </c>
      <c r="AU1684" s="256">
        <f t="shared" si="623"/>
        <v>1.0860889746419801E-8</v>
      </c>
      <c r="AV1684" s="256">
        <f t="shared" si="624"/>
        <v>0.38521583110000002</v>
      </c>
      <c r="AW1684" s="272">
        <v>3.3140459999999999E-6</v>
      </c>
      <c r="AX1684" s="272">
        <v>1.0001145E-8</v>
      </c>
      <c r="AY1684" s="272">
        <v>2.7316438000000001E-13</v>
      </c>
      <c r="AZ1684" s="272">
        <v>2.2144942E-10</v>
      </c>
      <c r="BA1684" s="272">
        <v>2.8767353000000002E-11</v>
      </c>
      <c r="BB1684" s="272">
        <v>2.5608250999999998E-9</v>
      </c>
      <c r="BC1684" s="272">
        <v>4.5210990999999998E-7</v>
      </c>
      <c r="BD1684" s="272">
        <v>3.7076251999999998E-10</v>
      </c>
      <c r="BE1684" s="272">
        <v>4.7057651000000001E-10</v>
      </c>
      <c r="BF1684" s="272">
        <v>3.2293478999999998E-13</v>
      </c>
      <c r="BG1684" s="272">
        <v>1.6564988E-15</v>
      </c>
      <c r="BH1684" s="272">
        <v>6.8433230999999997E-13</v>
      </c>
      <c r="BI1684" s="272">
        <v>3.9537198000000001E-14</v>
      </c>
      <c r="BJ1684" s="272">
        <v>2.9882243000000001E-14</v>
      </c>
      <c r="BK1684" s="272">
        <v>3.4381508E-9</v>
      </c>
      <c r="BL1684" s="272">
        <v>1.3181910000000001E-9</v>
      </c>
      <c r="BM1684" s="272">
        <v>1.7054208999999999E-11</v>
      </c>
      <c r="BN1684" s="273">
        <v>4.1961211000000002E-3</v>
      </c>
      <c r="BO1684" s="273">
        <v>0.38101971000000001</v>
      </c>
      <c r="BP1684" s="273">
        <v>0</v>
      </c>
      <c r="BQ1684" s="273">
        <v>0</v>
      </c>
      <c r="BR1684" s="273">
        <v>0</v>
      </c>
      <c r="BS1684"/>
      <c r="BT1684" s="121">
        <v>1.7306831E-4</v>
      </c>
      <c r="BU1684" s="274">
        <v>4.0635769E-6</v>
      </c>
      <c r="BV1684" s="121">
        <v>9.8061806999999996E-5</v>
      </c>
      <c r="BW1684" s="274">
        <v>2.1312029000000001E-7</v>
      </c>
      <c r="BX1684" s="274">
        <v>4.5255364E-6</v>
      </c>
      <c r="BY1684" s="274">
        <v>1.6063211000000001E-6</v>
      </c>
      <c r="BZ1684" s="274">
        <v>4.1427586E-10</v>
      </c>
      <c r="CA1684" s="274">
        <v>2.4598809000000001E-6</v>
      </c>
      <c r="CB1684" s="274">
        <v>4.2358741000000002E-7</v>
      </c>
      <c r="CC1684" s="274">
        <v>1.8219369999999999E-7</v>
      </c>
      <c r="CD1684" s="274">
        <v>2.1622280000000001E-7</v>
      </c>
      <c r="CE1684" s="274">
        <v>1.2398E-8</v>
      </c>
      <c r="CF1684" s="274">
        <v>3.8167416999999999E-9</v>
      </c>
      <c r="CG1684" s="274">
        <v>4.0455524999999999E-6</v>
      </c>
      <c r="CH1684" s="274">
        <v>5.7101916E-5</v>
      </c>
      <c r="CI1684" s="274">
        <v>1.5196242999999999E-7</v>
      </c>
      <c r="CJ1684" s="121">
        <v>0</v>
      </c>
      <c r="CK1684"/>
      <c r="CL1684" s="322">
        <v>6.3325642000000004E-9</v>
      </c>
      <c r="CM1684" s="322">
        <v>3.4762531000000001</v>
      </c>
      <c r="CN1684" s="322">
        <v>4.6632939999999998E-2</v>
      </c>
      <c r="CO1684" s="322">
        <v>3.182659E-3</v>
      </c>
      <c r="CP1684" s="322">
        <v>1.2845338E-4</v>
      </c>
      <c r="CQ1684" s="322">
        <v>5.6509896999999996E-9</v>
      </c>
      <c r="CR1684" s="322">
        <v>7.2418623000000004E-9</v>
      </c>
      <c r="CS1684" s="322">
        <v>1.6125919E-4</v>
      </c>
      <c r="CT1684" s="322">
        <v>7.0309099E-2</v>
      </c>
      <c r="CU1684" s="322">
        <v>6.5236684</v>
      </c>
      <c r="CV1684" s="234"/>
      <c r="CW1684" s="214"/>
      <c r="CX1684" s="22" t="s">
        <v>1004</v>
      </c>
      <c r="CY1684" s="60"/>
      <c r="CZ1684" s="60"/>
    </row>
    <row r="1685" spans="1:105" ht="14.4" customHeight="1">
      <c r="B1685" s="278" t="s">
        <v>2413</v>
      </c>
      <c r="C1685" s="277" t="s">
        <v>3718</v>
      </c>
      <c r="D1685" s="277" t="s">
        <v>668</v>
      </c>
      <c r="E1685" s="312"/>
      <c r="F1685"/>
      <c r="G1685" s="210"/>
      <c r="H1685" s="210"/>
      <c r="I1685" s="210"/>
      <c r="J1685" s="210"/>
      <c r="K1685" s="210"/>
      <c r="L1685" s="210"/>
      <c r="M1685" s="210"/>
      <c r="N1685" s="210"/>
      <c r="O1685" s="210"/>
      <c r="P1685" s="210"/>
      <c r="Q1685" s="210"/>
      <c r="R1685" s="210"/>
      <c r="S1685" s="210"/>
      <c r="T1685" s="210"/>
      <c r="U1685" s="210"/>
      <c r="V1685" s="210"/>
      <c r="W1685" s="210"/>
      <c r="X1685" s="210"/>
      <c r="Y1685" s="210"/>
      <c r="Z1685" s="210"/>
      <c r="AA1685" s="210"/>
      <c r="AB1685" s="210"/>
      <c r="AC1685" s="210"/>
      <c r="AD1685" s="210"/>
      <c r="AE1685" s="210"/>
      <c r="AF1685" s="210"/>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s="183"/>
      <c r="CW1685" s="215"/>
      <c r="CX1685" s="22"/>
      <c r="CY1685" s="60"/>
      <c r="CZ1685" s="60"/>
    </row>
    <row r="1686" spans="1:105" ht="14.4" customHeight="1">
      <c r="A1686" t="s">
        <v>2424</v>
      </c>
      <c r="B1686" s="168" t="s">
        <v>2413</v>
      </c>
      <c r="C1686" s="279" t="str">
        <f t="shared" si="614"/>
        <v>D.090.01.101</v>
      </c>
      <c r="D1686" s="14" t="s">
        <v>668</v>
      </c>
      <c r="E1686" s="312" t="s">
        <v>2841</v>
      </c>
      <c r="F1686" s="281" t="str">
        <f t="shared" si="615"/>
        <v>Electric MIG welding 4mm steel, 0.125 kg electrode</v>
      </c>
      <c r="G1686" s="319">
        <f t="shared" si="591"/>
        <v>0.20026850273819868</v>
      </c>
      <c r="H1686" s="319">
        <f t="shared" si="592"/>
        <v>7.2133474400000001E-3</v>
      </c>
      <c r="I1686" s="319">
        <f t="shared" si="616"/>
        <v>1.4539167760089807E-2</v>
      </c>
      <c r="J1686" s="319">
        <f t="shared" si="617"/>
        <v>3.2204677538108864E-2</v>
      </c>
      <c r="K1686" s="319">
        <v>0.14631131</v>
      </c>
      <c r="L1686" s="319">
        <v>8.1959771999999993E-3</v>
      </c>
      <c r="M1686" s="319">
        <v>6.1443421999999998E-3</v>
      </c>
      <c r="N1686" s="319">
        <v>5.1531051999999999E-3</v>
      </c>
      <c r="O1686" s="319">
        <v>1.5003118000000001E-3</v>
      </c>
      <c r="P1686" s="319">
        <v>1.0293555E-4</v>
      </c>
      <c r="Q1686" s="319">
        <v>4.5699488999999998E-4</v>
      </c>
      <c r="R1686" s="319">
        <v>1.9884836E-4</v>
      </c>
      <c r="S1686" s="319">
        <v>8.4906396000000006E-3</v>
      </c>
      <c r="T1686" s="319">
        <v>1.8108867000000001E-11</v>
      </c>
      <c r="U1686" s="319">
        <v>2.3587760999999999E-2</v>
      </c>
      <c r="V1686" s="319">
        <v>8.9808183000000003E-14</v>
      </c>
      <c r="W1686" s="319">
        <v>1.2627691999999999E-4</v>
      </c>
      <c r="X1686" s="319">
        <v>0</v>
      </c>
      <c r="Y1686" s="210"/>
      <c r="Z1686" s="320">
        <f t="shared" si="625"/>
        <v>1.1000850375939848</v>
      </c>
      <c r="AA1686" s="210"/>
      <c r="AB1686" s="321">
        <f t="shared" si="626"/>
        <v>0.14631131</v>
      </c>
      <c r="AC1686" s="321">
        <f t="shared" si="627"/>
        <v>2.1752515199999999E-2</v>
      </c>
      <c r="AD1686" s="321">
        <f t="shared" si="618"/>
        <v>1.4665444698108866E-2</v>
      </c>
      <c r="AE1686" s="321">
        <f t="shared" si="628"/>
        <v>1.4539167760089807E-2</v>
      </c>
      <c r="AF1686" s="321">
        <f t="shared" si="629"/>
        <v>3.2078400600000001E-2</v>
      </c>
      <c r="AG1686"/>
      <c r="AH1686" s="121">
        <v>17.144309</v>
      </c>
      <c r="AI1686" s="121">
        <v>11.695916</v>
      </c>
      <c r="AJ1686" s="121">
        <v>3.1974993999999999</v>
      </c>
      <c r="AK1686" s="121">
        <v>0</v>
      </c>
      <c r="AL1686" s="121">
        <v>0.32390391000000002</v>
      </c>
      <c r="AM1686" s="121">
        <v>1.2027333</v>
      </c>
      <c r="AN1686" s="121">
        <v>0.72425684999999995</v>
      </c>
      <c r="AO1686"/>
      <c r="AP1686" s="282">
        <v>2.2074008999999999E-2</v>
      </c>
      <c r="AQ1686" s="282">
        <v>2.0805543999999999E-2</v>
      </c>
      <c r="AR1686" s="282">
        <v>9.3197956000000003E-4</v>
      </c>
      <c r="AS1686" s="282">
        <v>3.3648614000000003E-4</v>
      </c>
      <c r="AT1686" s="255">
        <f t="shared" ref="AT1686:AT1689" si="630">AW1686+AZ1686+BA1686+BB1686+BC1686+BK1686+BL1686+BP1686</f>
        <v>1.2473347358150443E-6</v>
      </c>
      <c r="AU1686" s="256">
        <f t="shared" ref="AU1686:AU1689" si="631">AX1686+AY1686+BD1686+BE1686+BF1686+BG1686+BH1686+BI1686+BJ1686+BM1686+BQ1686+BR1686</f>
        <v>3.4466699908259475E-9</v>
      </c>
      <c r="AV1686" s="256">
        <f t="shared" ref="AV1686:AV1689" si="632">BN1686+BO1686</f>
        <v>4.7126910300000005E-2</v>
      </c>
      <c r="AW1686" s="272">
        <v>1.0215242E-6</v>
      </c>
      <c r="AX1686" s="272">
        <v>3.0821943999999998E-9</v>
      </c>
      <c r="AY1686" s="272">
        <v>8.4209203E-14</v>
      </c>
      <c r="AZ1686" s="272">
        <v>3.4494475E-11</v>
      </c>
      <c r="BA1686" s="272">
        <v>4.4416786000000001E-20</v>
      </c>
      <c r="BB1686" s="272">
        <v>7.6622969000000001E-10</v>
      </c>
      <c r="BC1686" s="272">
        <v>2.1718177E-7</v>
      </c>
      <c r="BD1686" s="272">
        <v>1.0861936999999999E-10</v>
      </c>
      <c r="BE1686" s="272">
        <v>2.3762736000000001E-10</v>
      </c>
      <c r="BF1686" s="272">
        <v>5.5308502000000003E-13</v>
      </c>
      <c r="BG1686" s="272">
        <v>1.7515033E-15</v>
      </c>
      <c r="BH1686" s="272">
        <v>2.6520037000000001E-12</v>
      </c>
      <c r="BI1686" s="272">
        <v>2.6871841E-14</v>
      </c>
      <c r="BJ1686" s="272">
        <v>2.1728294E-14</v>
      </c>
      <c r="BK1686" s="272">
        <v>6.5013804999999999E-10</v>
      </c>
      <c r="BL1686" s="272">
        <v>4.7295650000000003E-9</v>
      </c>
      <c r="BM1686" s="272">
        <v>1.4010759E-19</v>
      </c>
      <c r="BN1686" s="273">
        <v>1.4135933E-3</v>
      </c>
      <c r="BO1686" s="273">
        <v>4.5713317000000003E-2</v>
      </c>
      <c r="BP1686" s="272">
        <v>2.4483385999999998E-9</v>
      </c>
      <c r="BQ1686" s="272">
        <v>1.4888545E-11</v>
      </c>
      <c r="BR1686" s="272">
        <v>6.6612454000000004E-16</v>
      </c>
      <c r="BS1686"/>
      <c r="BT1686" s="274">
        <v>5.5992207000000002E-5</v>
      </c>
      <c r="BU1686" s="274">
        <v>1.8905386E-6</v>
      </c>
      <c r="BV1686" s="274">
        <v>3.0673290999999999E-5</v>
      </c>
      <c r="BW1686" s="274">
        <v>2.3292452E-8</v>
      </c>
      <c r="BX1686" s="274">
        <v>2.0987827000000001E-6</v>
      </c>
      <c r="BY1686" s="274">
        <v>5.0053077999999997E-7</v>
      </c>
      <c r="BZ1686" s="274">
        <v>1.1079154999999999E-8</v>
      </c>
      <c r="CA1686" s="274">
        <v>7.5288628000000002E-7</v>
      </c>
      <c r="CB1686" s="274">
        <v>1.3813226E-7</v>
      </c>
      <c r="CC1686" s="274">
        <v>3.0239618000000002E-7</v>
      </c>
      <c r="CD1686" s="274">
        <v>3.3376806E-16</v>
      </c>
      <c r="CE1686" s="274">
        <v>9.3308797999999999E-17</v>
      </c>
      <c r="CF1686" s="274">
        <v>5.9277823000000002E-18</v>
      </c>
      <c r="CG1686" s="274">
        <v>1.0679118E-6</v>
      </c>
      <c r="CH1686" s="274">
        <v>1.8019620000000001E-5</v>
      </c>
      <c r="CI1686" s="274">
        <v>1.6226935999999999E-7</v>
      </c>
      <c r="CJ1686" s="274">
        <v>3.5147683000000001E-7</v>
      </c>
      <c r="CK1686" s="4"/>
      <c r="CL1686" s="323">
        <v>9.8299276999999993E-18</v>
      </c>
      <c r="CM1686" s="323">
        <v>1.0998104</v>
      </c>
      <c r="CN1686" s="323">
        <v>1.9734995000000002E-2</v>
      </c>
      <c r="CO1686" s="323">
        <v>1.4144921000000001E-3</v>
      </c>
      <c r="CP1686" s="323">
        <v>4.6486556999999999E-5</v>
      </c>
      <c r="CQ1686" s="323">
        <v>9.6257988999999992E-10</v>
      </c>
      <c r="CR1686" s="323">
        <v>3.3241139000000001E-8</v>
      </c>
      <c r="CS1686" s="323">
        <v>8.2344721999999998E-5</v>
      </c>
      <c r="CT1686" s="323">
        <v>3.6010286000000002E-2</v>
      </c>
      <c r="CU1686" s="323">
        <v>0.67992984999999995</v>
      </c>
      <c r="CV1686" s="233"/>
      <c r="CW1686" s="214"/>
      <c r="CX1686" s="22" t="s">
        <v>1005</v>
      </c>
      <c r="CY1686" s="60"/>
      <c r="CZ1686" s="60"/>
    </row>
    <row r="1687" spans="1:105" ht="14.4" customHeight="1">
      <c r="A1687" t="s">
        <v>2425</v>
      </c>
      <c r="B1687" s="168" t="s">
        <v>2413</v>
      </c>
      <c r="C1687" s="279" t="str">
        <f t="shared" si="614"/>
        <v>D.090.01.102</v>
      </c>
      <c r="D1687" s="14" t="s">
        <v>668</v>
      </c>
      <c r="E1687" s="312" t="s">
        <v>1510</v>
      </c>
      <c r="F1687" s="281" t="str">
        <f t="shared" si="615"/>
        <v>welding shipbuilding (FCAW) per kg electrode</v>
      </c>
      <c r="G1687" s="319">
        <f t="shared" si="591"/>
        <v>31.628752720089999</v>
      </c>
      <c r="H1687" s="319">
        <f t="shared" si="592"/>
        <v>1.2327421410000001</v>
      </c>
      <c r="I1687" s="319">
        <f t="shared" si="616"/>
        <v>2.0639970890199999</v>
      </c>
      <c r="J1687" s="319">
        <f t="shared" si="617"/>
        <v>0.49514149007000002</v>
      </c>
      <c r="K1687" s="319">
        <v>27.836872</v>
      </c>
      <c r="L1687" s="319">
        <v>0.75858809000000005</v>
      </c>
      <c r="M1687" s="319">
        <v>1.1962634999999999</v>
      </c>
      <c r="N1687" s="319">
        <v>1.0264979000000001</v>
      </c>
      <c r="O1687" s="319">
        <v>0.16583122</v>
      </c>
      <c r="P1687" s="319">
        <v>2.1019263999999999E-2</v>
      </c>
      <c r="Q1687" s="319">
        <v>1.9393757000000001E-2</v>
      </c>
      <c r="R1687" s="319">
        <v>0.10819960000000001</v>
      </c>
      <c r="S1687" s="319">
        <v>8.5995168999999996E-2</v>
      </c>
      <c r="T1687" s="319">
        <v>4.1770159000000001E-2</v>
      </c>
      <c r="U1687" s="319">
        <v>0.36664617999999999</v>
      </c>
      <c r="V1687" s="319">
        <v>9.4589901999999997E-4</v>
      </c>
      <c r="W1687" s="319">
        <v>7.2998207000000005E-4</v>
      </c>
      <c r="X1687" s="319">
        <v>0</v>
      </c>
      <c r="Y1687" s="210"/>
      <c r="Z1687" s="320">
        <f t="shared" si="625"/>
        <v>209.2997894736842</v>
      </c>
      <c r="AA1687" s="210"/>
      <c r="AB1687" s="321">
        <f t="shared" si="626"/>
        <v>27.836872</v>
      </c>
      <c r="AC1687" s="321">
        <f t="shared" si="627"/>
        <v>3.295793331</v>
      </c>
      <c r="AD1687" s="321">
        <f t="shared" si="618"/>
        <v>2.10555133107</v>
      </c>
      <c r="AE1687" s="321">
        <f t="shared" si="628"/>
        <v>2.0639970890199999</v>
      </c>
      <c r="AF1687" s="321">
        <f t="shared" si="629"/>
        <v>0.45264134899999997</v>
      </c>
      <c r="AG1687"/>
      <c r="AH1687" s="121">
        <v>2967.4625000000001</v>
      </c>
      <c r="AI1687" s="121">
        <v>2891.2991000000002</v>
      </c>
      <c r="AJ1687" s="121">
        <v>49.705813999999997</v>
      </c>
      <c r="AK1687" s="121">
        <v>0</v>
      </c>
      <c r="AL1687" s="121">
        <v>1.737716</v>
      </c>
      <c r="AM1687" s="121">
        <v>14.544608999999999</v>
      </c>
      <c r="AN1687" s="121">
        <v>10.175306000000001</v>
      </c>
      <c r="AO1687"/>
      <c r="AP1687" s="282">
        <v>4.0901994999999998</v>
      </c>
      <c r="AQ1687" s="282">
        <v>3.7558056</v>
      </c>
      <c r="AR1687" s="282">
        <v>0.17501133999999999</v>
      </c>
      <c r="AS1687" s="282">
        <v>0.15938257</v>
      </c>
      <c r="AT1687" s="255">
        <f t="shared" si="630"/>
        <v>2.251682026917E-4</v>
      </c>
      <c r="AU1687" s="256">
        <f t="shared" si="631"/>
        <v>6.4723129524802368E-7</v>
      </c>
      <c r="AV1687" s="256">
        <f t="shared" si="632"/>
        <v>22.322488932300001</v>
      </c>
      <c r="AW1687" s="273">
        <v>1.9714396999999999E-4</v>
      </c>
      <c r="AX1687" s="272">
        <v>5.9493902E-7</v>
      </c>
      <c r="AY1687" s="272">
        <v>1.6249885E-11</v>
      </c>
      <c r="AZ1687" s="272">
        <v>1.3027983E-8</v>
      </c>
      <c r="BA1687" s="272">
        <v>1.6630397E-9</v>
      </c>
      <c r="BB1687" s="272">
        <v>1.5263609E-7</v>
      </c>
      <c r="BC1687" s="272">
        <v>2.7478146999999999E-5</v>
      </c>
      <c r="BD1687" s="272">
        <v>2.2087373000000001E-8</v>
      </c>
      <c r="BE1687" s="272">
        <v>2.868894E-8</v>
      </c>
      <c r="BF1687" s="272">
        <v>2.2049658E-11</v>
      </c>
      <c r="BG1687" s="272">
        <v>1.1371779E-13</v>
      </c>
      <c r="BH1687" s="272">
        <v>1.4912116E-10</v>
      </c>
      <c r="BI1687" s="272">
        <v>2.5166273E-12</v>
      </c>
      <c r="BJ1687" s="272">
        <v>2.3346272000000001E-12</v>
      </c>
      <c r="BK1687" s="272">
        <v>2.5208127000000002E-7</v>
      </c>
      <c r="BL1687" s="272">
        <v>1.1252395E-7</v>
      </c>
      <c r="BM1687" s="272">
        <v>1.2375050000000001E-9</v>
      </c>
      <c r="BN1687" s="273">
        <v>9.8629323000000001E-3</v>
      </c>
      <c r="BO1687" s="273">
        <v>22.312626000000002</v>
      </c>
      <c r="BP1687" s="272">
        <v>1.4153359E-8</v>
      </c>
      <c r="BQ1687" s="272">
        <v>8.6067721999999997E-11</v>
      </c>
      <c r="BR1687" s="272">
        <v>3.8507336000000003E-15</v>
      </c>
      <c r="BS1687"/>
      <c r="BT1687" s="121">
        <v>1.032166E-2</v>
      </c>
      <c r="BU1687" s="121">
        <v>2.4667116000000002E-4</v>
      </c>
      <c r="BV1687" s="121">
        <v>5.8358335999999997E-3</v>
      </c>
      <c r="BW1687" s="274">
        <v>1.2737171E-5</v>
      </c>
      <c r="BX1687" s="121">
        <v>2.7423406999999998E-4</v>
      </c>
      <c r="BY1687" s="274">
        <v>9.5872652000000003E-5</v>
      </c>
      <c r="BZ1687" s="274">
        <v>9.1735071E-8</v>
      </c>
      <c r="CA1687" s="121">
        <v>1.4677521999999999E-4</v>
      </c>
      <c r="CB1687" s="274">
        <v>2.8206372000000002E-5</v>
      </c>
      <c r="CC1687" s="274">
        <v>1.2832962E-5</v>
      </c>
      <c r="CD1687" s="274">
        <v>1.2499658999999999E-5</v>
      </c>
      <c r="CE1687" s="274">
        <v>8.8071696E-7</v>
      </c>
      <c r="CF1687" s="274">
        <v>2.2065014000000001E-7</v>
      </c>
      <c r="CG1687" s="121">
        <v>2.4043909E-4</v>
      </c>
      <c r="CH1687" s="121">
        <v>3.4027437E-3</v>
      </c>
      <c r="CI1687" s="274">
        <v>9.5892933000000005E-6</v>
      </c>
      <c r="CJ1687" s="274">
        <v>2.0318177E-6</v>
      </c>
      <c r="CK1687" s="4"/>
      <c r="CL1687" s="323">
        <v>3.6608943000000001E-7</v>
      </c>
      <c r="CM1687" s="323">
        <v>206.94501</v>
      </c>
      <c r="CN1687" s="323">
        <v>2.8131392000000002</v>
      </c>
      <c r="CO1687" s="323">
        <v>0.19274150000000001</v>
      </c>
      <c r="CP1687" s="323">
        <v>7.7374195999999999E-3</v>
      </c>
      <c r="CQ1687" s="323">
        <v>3.7964145999999998E-7</v>
      </c>
      <c r="CR1687" s="323">
        <v>6.7219268000000002E-7</v>
      </c>
      <c r="CS1687" s="323">
        <v>9.8186412000000004E-3</v>
      </c>
      <c r="CT1687" s="323">
        <v>4.9765639000000004</v>
      </c>
      <c r="CU1687" s="323">
        <v>381.31430999999998</v>
      </c>
      <c r="CV1687" s="233"/>
      <c r="CW1687" s="214"/>
      <c r="CX1687" s="22" t="s">
        <v>1006</v>
      </c>
      <c r="CY1687" s="60"/>
      <c r="CZ1687" s="60"/>
    </row>
    <row r="1688" spans="1:105" ht="14.4" customHeight="1">
      <c r="A1688" t="s">
        <v>2426</v>
      </c>
      <c r="B1688" s="168" t="s">
        <v>2413</v>
      </c>
      <c r="C1688" s="279" t="str">
        <f t="shared" si="614"/>
        <v>D.090.01.103</v>
      </c>
      <c r="D1688" s="14" t="s">
        <v>668</v>
      </c>
      <c r="E1688" s="312" t="s">
        <v>2841</v>
      </c>
      <c r="F1688" s="281" t="str">
        <f t="shared" si="615"/>
        <v>welding steel arc (MAG) 0.0536 kg electrode</v>
      </c>
      <c r="G1688" s="319">
        <f t="shared" ref="G1688:G1758" si="633">H1688+I1688+J1688+K1688</f>
        <v>7.1764569281070001E-2</v>
      </c>
      <c r="H1688" s="319">
        <f t="shared" ref="H1688:H1758" si="634">N1688+O1688+P1688+Q1688</f>
        <v>1.7320950700000001E-3</v>
      </c>
      <c r="I1688" s="319">
        <f t="shared" si="616"/>
        <v>2.4630130645070001E-2</v>
      </c>
      <c r="J1688" s="319">
        <f t="shared" si="617"/>
        <v>2.6124970565999998E-2</v>
      </c>
      <c r="K1688" s="319">
        <v>1.9277373E-2</v>
      </c>
      <c r="L1688" s="319">
        <v>2.3424230000000001E-2</v>
      </c>
      <c r="M1688" s="319">
        <v>9.2264517999999997E-4</v>
      </c>
      <c r="N1688" s="319">
        <v>9.0945241999999999E-4</v>
      </c>
      <c r="O1688" s="319">
        <v>1.9559210999999999E-4</v>
      </c>
      <c r="P1688" s="319">
        <v>4.3191566000000002E-4</v>
      </c>
      <c r="Q1688" s="319">
        <v>1.9513488E-4</v>
      </c>
      <c r="R1688" s="319">
        <v>2.8299249999999998E-4</v>
      </c>
      <c r="S1688" s="319">
        <v>2.5397409999999999E-2</v>
      </c>
      <c r="T1688" s="319">
        <v>3.0897381999999997E-5</v>
      </c>
      <c r="U1688" s="319">
        <v>6.4563618000000004E-4</v>
      </c>
      <c r="V1688" s="319">
        <v>2.6296506999999999E-7</v>
      </c>
      <c r="W1688" s="319">
        <v>5.1027004000000002E-5</v>
      </c>
      <c r="X1688" s="319">
        <v>0</v>
      </c>
      <c r="Y1688" s="210"/>
      <c r="Z1688" s="320">
        <f t="shared" si="625"/>
        <v>0.14494265413533833</v>
      </c>
      <c r="AA1688" s="210"/>
      <c r="AB1688" s="321">
        <f t="shared" si="626"/>
        <v>1.9277373E-2</v>
      </c>
      <c r="AC1688" s="321">
        <f t="shared" si="627"/>
        <v>2.6361962750000002E-2</v>
      </c>
      <c r="AD1688" s="321">
        <f t="shared" si="618"/>
        <v>2.4711792066E-2</v>
      </c>
      <c r="AE1688" s="321">
        <f t="shared" si="628"/>
        <v>2.4630130645070001E-2</v>
      </c>
      <c r="AF1688" s="321">
        <f t="shared" si="629"/>
        <v>2.6043046179999998E-2</v>
      </c>
      <c r="AG1688"/>
      <c r="AH1688" s="121">
        <v>2.1192970999999998</v>
      </c>
      <c r="AI1688" s="121">
        <v>1.9492183999999999</v>
      </c>
      <c r="AJ1688" s="121">
        <v>8.7530320999999994E-2</v>
      </c>
      <c r="AK1688" s="121">
        <v>0</v>
      </c>
      <c r="AL1688" s="121">
        <v>7.0563392000000003E-2</v>
      </c>
      <c r="AM1688" s="121">
        <v>7.2382738000000002E-3</v>
      </c>
      <c r="AN1688" s="121">
        <v>4.7467196999999997E-3</v>
      </c>
      <c r="AO1688"/>
      <c r="AP1688" s="282">
        <v>9.9341645999999999E-3</v>
      </c>
      <c r="AQ1688" s="282">
        <v>9.5636939999999993E-3</v>
      </c>
      <c r="AR1688" s="282">
        <v>2.5508276000000001E-4</v>
      </c>
      <c r="AS1688" s="282">
        <v>1.153878E-4</v>
      </c>
      <c r="AT1688" s="255">
        <f t="shared" si="630"/>
        <v>5.7336295325021E-7</v>
      </c>
      <c r="AU1688" s="256">
        <f t="shared" si="631"/>
        <v>9.4335342104114038E-10</v>
      </c>
      <c r="AV1688" s="256">
        <f t="shared" si="632"/>
        <v>1.6160755400000001E-2</v>
      </c>
      <c r="AW1688" s="272">
        <v>1.3556527000000001E-7</v>
      </c>
      <c r="AX1688" s="272">
        <v>4.0906648E-10</v>
      </c>
      <c r="AY1688" s="272">
        <v>1.1174689999999999E-14</v>
      </c>
      <c r="AZ1688" s="272">
        <v>1.7456029999999999E-11</v>
      </c>
      <c r="BA1688" s="272">
        <v>4.5588020999999997E-13</v>
      </c>
      <c r="BB1688" s="272">
        <v>1.3520041E-10</v>
      </c>
      <c r="BC1688" s="272">
        <v>4.3404333999999998E-7</v>
      </c>
      <c r="BD1688" s="272">
        <v>2.1850958999999999E-11</v>
      </c>
      <c r="BE1688" s="272">
        <v>5.0434490000000005E-10</v>
      </c>
      <c r="BF1688" s="272">
        <v>3.7995631999999998E-13</v>
      </c>
      <c r="BG1688" s="272">
        <v>7.8023111999999996E-16</v>
      </c>
      <c r="BH1688" s="272">
        <v>1.3027307999999999E-12</v>
      </c>
      <c r="BI1688" s="272">
        <v>2.3144087999999999E-14</v>
      </c>
      <c r="BJ1688" s="272">
        <v>1.1887788999999999E-14</v>
      </c>
      <c r="BK1688" s="272">
        <v>3.6644098999999999E-10</v>
      </c>
      <c r="BL1688" s="272">
        <v>2.2454454000000001E-9</v>
      </c>
      <c r="BM1688" s="272">
        <v>3.4485465E-13</v>
      </c>
      <c r="BN1688" s="273">
        <v>1.6504333999999999E-3</v>
      </c>
      <c r="BO1688" s="273">
        <v>1.4510322000000001E-2</v>
      </c>
      <c r="BP1688" s="272">
        <v>9.8934453999999998E-10</v>
      </c>
      <c r="BQ1688" s="272">
        <v>6.0162843000000003E-12</v>
      </c>
      <c r="BR1688" s="272">
        <v>2.6917301999999999E-16</v>
      </c>
      <c r="BS1688"/>
      <c r="BT1688" s="274">
        <v>1.4963968E-5</v>
      </c>
      <c r="BU1688" s="274">
        <v>3.5115170999999999E-6</v>
      </c>
      <c r="BV1688" s="274">
        <v>4.0413857000000002E-6</v>
      </c>
      <c r="BW1688" s="274">
        <v>3.3166091E-8</v>
      </c>
      <c r="BX1688" s="274">
        <v>3.0184106000000001E-6</v>
      </c>
      <c r="BY1688" s="274">
        <v>6.9535453999999999E-8</v>
      </c>
      <c r="BZ1688" s="274">
        <v>8.4134996999999994E-9</v>
      </c>
      <c r="CA1688" s="274">
        <v>1.0294484E-7</v>
      </c>
      <c r="CB1688" s="274">
        <v>5.796004E-7</v>
      </c>
      <c r="CC1688" s="274">
        <v>1.2912188E-7</v>
      </c>
      <c r="CD1688" s="274">
        <v>3.4264609000000001E-9</v>
      </c>
      <c r="CE1688" s="274">
        <v>2.4509185999999999E-10</v>
      </c>
      <c r="CF1688" s="274">
        <v>6.0485744999999996E-11</v>
      </c>
      <c r="CG1688" s="274">
        <v>5.4686172999999999E-7</v>
      </c>
      <c r="CH1688" s="274">
        <v>2.4160256999999999E-6</v>
      </c>
      <c r="CI1688" s="274">
        <v>3.6122511000000001E-7</v>
      </c>
      <c r="CJ1688" s="274">
        <v>1.4202760999999999E-7</v>
      </c>
      <c r="CK1688" s="4"/>
      <c r="CL1688" s="323">
        <v>1.0035424E-10</v>
      </c>
      <c r="CM1688" s="323">
        <v>0.14418656999999999</v>
      </c>
      <c r="CN1688" s="323">
        <v>2.8305856999999999E-3</v>
      </c>
      <c r="CO1688" s="323">
        <v>2.4214920999999999E-3</v>
      </c>
      <c r="CP1688" s="323">
        <v>1.4676661E-5</v>
      </c>
      <c r="CQ1688" s="323">
        <v>1.9031462999999999E-8</v>
      </c>
      <c r="CR1688" s="323">
        <v>1.4212255E-8</v>
      </c>
      <c r="CS1688" s="323">
        <v>1.4878777000000001E-4</v>
      </c>
      <c r="CT1688" s="323">
        <v>0.20324566999999999</v>
      </c>
      <c r="CU1688" s="323">
        <v>0.22076444000000001</v>
      </c>
      <c r="CV1688" s="233"/>
      <c r="CW1688" s="214"/>
      <c r="CX1688" s="22" t="s">
        <v>1007</v>
      </c>
      <c r="CY1688" s="60"/>
      <c r="CZ1688" s="60"/>
    </row>
    <row r="1689" spans="1:105" ht="14.4" customHeight="1">
      <c r="A1689" t="s">
        <v>2427</v>
      </c>
      <c r="B1689" s="168" t="s">
        <v>2413</v>
      </c>
      <c r="C1689" s="279" t="str">
        <f t="shared" si="614"/>
        <v>D.090.01.104</v>
      </c>
      <c r="D1689" s="14" t="s">
        <v>668</v>
      </c>
      <c r="E1689" s="312" t="s">
        <v>2841</v>
      </c>
      <c r="F1689" s="281" t="str">
        <f t="shared" si="615"/>
        <v>welding steel, autogenious 0.0536 kg electrode</v>
      </c>
      <c r="G1689" s="319">
        <f t="shared" si="633"/>
        <v>6.5981114470511304E-2</v>
      </c>
      <c r="H1689" s="319">
        <f t="shared" si="634"/>
        <v>1.4248169499999999E-3</v>
      </c>
      <c r="I1689" s="319">
        <f t="shared" si="616"/>
        <v>2.4704479347511299E-2</v>
      </c>
      <c r="J1689" s="319">
        <f t="shared" si="617"/>
        <v>2.5936902173000004E-2</v>
      </c>
      <c r="K1689" s="319">
        <v>1.3914915999999999E-2</v>
      </c>
      <c r="L1689" s="319">
        <v>2.3816928000000001E-2</v>
      </c>
      <c r="M1689" s="319">
        <v>6.3304761000000003E-4</v>
      </c>
      <c r="N1689" s="319">
        <v>6.3120943E-4</v>
      </c>
      <c r="O1689" s="319">
        <v>1.7603053999999999E-4</v>
      </c>
      <c r="P1689" s="319">
        <v>4.2697101999999998E-4</v>
      </c>
      <c r="Q1689" s="319">
        <v>1.9060596000000001E-4</v>
      </c>
      <c r="R1689" s="319">
        <v>2.5449510999999998E-4</v>
      </c>
      <c r="S1689" s="319">
        <v>2.5383551000000001E-2</v>
      </c>
      <c r="T1689" s="319">
        <v>2.0050244E-5</v>
      </c>
      <c r="U1689" s="319">
        <v>4.8227722999999998E-4</v>
      </c>
      <c r="V1689" s="319">
        <v>8.6275112999999993E-9</v>
      </c>
      <c r="W1689" s="319">
        <v>5.1023699000000001E-5</v>
      </c>
      <c r="X1689" s="319">
        <v>0</v>
      </c>
      <c r="Y1689" s="210"/>
      <c r="Z1689" s="320">
        <f t="shared" si="625"/>
        <v>0.10462342857142856</v>
      </c>
      <c r="AA1689" s="210"/>
      <c r="AB1689" s="321">
        <f t="shared" si="626"/>
        <v>1.3914915999999999E-2</v>
      </c>
      <c r="AC1689" s="321">
        <f t="shared" si="627"/>
        <v>2.6129287670000001E-2</v>
      </c>
      <c r="AD1689" s="321">
        <f t="shared" si="618"/>
        <v>2.4775544662999999E-2</v>
      </c>
      <c r="AE1689" s="321">
        <f t="shared" si="628"/>
        <v>2.4704479347511299E-2</v>
      </c>
      <c r="AF1689" s="321">
        <f t="shared" si="629"/>
        <v>2.5865828230000002E-2</v>
      </c>
      <c r="AG1689"/>
      <c r="AH1689" s="121">
        <v>1.8171497000000001</v>
      </c>
      <c r="AI1689" s="121">
        <v>1.6789554</v>
      </c>
      <c r="AJ1689" s="121">
        <v>6.5384655999999999E-2</v>
      </c>
      <c r="AK1689" s="121">
        <v>0</v>
      </c>
      <c r="AL1689" s="121">
        <v>7.2752513000000005E-2</v>
      </c>
      <c r="AM1689" s="274">
        <v>3.3302914000000001E-5</v>
      </c>
      <c r="AN1689" s="274">
        <v>2.3774744000000002E-5</v>
      </c>
      <c r="AP1689" s="282">
        <v>9.3128169999999993E-3</v>
      </c>
      <c r="AQ1689" s="282">
        <v>8.9793067000000001E-3</v>
      </c>
      <c r="AR1689" s="282">
        <v>2.2351232000000001E-4</v>
      </c>
      <c r="AS1689" s="282">
        <v>1.0999804E-4</v>
      </c>
      <c r="AT1689" s="255">
        <f t="shared" si="630"/>
        <v>5.3832773295204916E-7</v>
      </c>
      <c r="AU1689" s="256">
        <f t="shared" si="631"/>
        <v>8.2659882039761004E-10</v>
      </c>
      <c r="AV1689" s="256">
        <f t="shared" si="632"/>
        <v>1.5405887399999998E-2</v>
      </c>
      <c r="AW1689" s="272">
        <v>9.7361441999999996E-8</v>
      </c>
      <c r="AX1689" s="272">
        <v>2.9376707999999998E-10</v>
      </c>
      <c r="AY1689" s="272">
        <v>8.0258166000000005E-15</v>
      </c>
      <c r="AZ1689" s="272">
        <v>1.3983452999999999E-11</v>
      </c>
      <c r="BA1689" s="272">
        <v>5.7900491999999996E-15</v>
      </c>
      <c r="BB1689" s="272">
        <v>9.3825478999999995E-11</v>
      </c>
      <c r="BC1689" s="272">
        <v>4.3733401999999998E-7</v>
      </c>
      <c r="BD1689" s="272">
        <v>1.5978699999999999E-11</v>
      </c>
      <c r="BE1689" s="272">
        <v>5.0911467999999997E-10</v>
      </c>
      <c r="BF1689" s="272">
        <v>3.7484157999999999E-13</v>
      </c>
      <c r="BG1689" s="272">
        <v>7.5223442999999999E-16</v>
      </c>
      <c r="BH1689" s="272">
        <v>1.2919518E-12</v>
      </c>
      <c r="BI1689" s="272">
        <v>2.2522144E-14</v>
      </c>
      <c r="BJ1689" s="272">
        <v>1.1413813E-14</v>
      </c>
      <c r="BK1689" s="272">
        <v>3.1264058000000002E-10</v>
      </c>
      <c r="BL1689" s="272">
        <v>2.2225352000000002E-9</v>
      </c>
      <c r="BM1689" s="272">
        <v>1.2689253999999999E-14</v>
      </c>
      <c r="BN1689" s="273">
        <v>1.6498643999999999E-3</v>
      </c>
      <c r="BO1689" s="273">
        <v>1.3756022999999999E-2</v>
      </c>
      <c r="BP1689" s="272">
        <v>9.8928045000000006E-10</v>
      </c>
      <c r="BQ1689" s="272">
        <v>6.0158946E-12</v>
      </c>
      <c r="BR1689" s="272">
        <v>2.6915557999999998E-16</v>
      </c>
      <c r="BS1689"/>
      <c r="BT1689" s="274">
        <v>1.3422409999999999E-5</v>
      </c>
      <c r="BU1689" s="274">
        <v>3.5307152E-6</v>
      </c>
      <c r="BV1689" s="274">
        <v>2.9171788E-6</v>
      </c>
      <c r="BW1689" s="274">
        <v>2.9810942000000003E-8</v>
      </c>
      <c r="BX1689" s="274">
        <v>3.0369147000000001E-6</v>
      </c>
      <c r="BY1689" s="274">
        <v>4.2696699999999999E-8</v>
      </c>
      <c r="BZ1689" s="274">
        <v>8.4057568999999996E-9</v>
      </c>
      <c r="CA1689" s="274">
        <v>6.1857999999999997E-8</v>
      </c>
      <c r="CB1689" s="274">
        <v>5.7296503999999998E-7</v>
      </c>
      <c r="CC1689" s="274">
        <v>1.2612506999999999E-7</v>
      </c>
      <c r="CD1689" s="274">
        <v>4.3513092000000001E-11</v>
      </c>
      <c r="CE1689" s="274">
        <v>8.5287144999999997E-12</v>
      </c>
      <c r="CF1689" s="274">
        <v>7.6836445000000001E-13</v>
      </c>
      <c r="CG1689" s="274">
        <v>4.9360105000000002E-7</v>
      </c>
      <c r="CH1689" s="274">
        <v>2.1029447000000002E-6</v>
      </c>
      <c r="CI1689" s="274">
        <v>3.5712330000000002E-7</v>
      </c>
      <c r="CJ1689" s="274">
        <v>1.4201841E-7</v>
      </c>
      <c r="CK1689" s="4"/>
      <c r="CL1689" s="323">
        <v>1.2747162000000001E-12</v>
      </c>
      <c r="CM1689" s="323">
        <v>0.10450421999999999</v>
      </c>
      <c r="CN1689" s="323">
        <v>2.0656187000000002E-3</v>
      </c>
      <c r="CO1689" s="323">
        <v>2.4279441000000001E-3</v>
      </c>
      <c r="CP1689" s="323">
        <v>1.5604722999999999E-5</v>
      </c>
      <c r="CQ1689" s="323">
        <v>1.8942836E-8</v>
      </c>
      <c r="CR1689" s="323">
        <v>1.4083251E-8</v>
      </c>
      <c r="CS1689" s="323">
        <v>1.4973773999999999E-4</v>
      </c>
      <c r="CT1689" s="323">
        <v>0.20213523999999999</v>
      </c>
      <c r="CU1689" s="323">
        <v>0.18921458999999999</v>
      </c>
      <c r="CV1689" s="233"/>
      <c r="CW1689" s="214"/>
      <c r="CX1689" s="22" t="s">
        <v>1009</v>
      </c>
      <c r="CY1689" s="60"/>
      <c r="CZ1689" s="60"/>
    </row>
    <row r="1690" spans="1:105" ht="14.4" customHeight="1">
      <c r="B1690" s="278" t="s">
        <v>2413</v>
      </c>
      <c r="C1690" s="277" t="s">
        <v>3719</v>
      </c>
      <c r="D1690" s="277" t="s">
        <v>3720</v>
      </c>
      <c r="E1690" s="312"/>
      <c r="F1690"/>
      <c r="G1690" s="210"/>
      <c r="H1690" s="210"/>
      <c r="I1690" s="210"/>
      <c r="J1690" s="210"/>
      <c r="K1690" s="210"/>
      <c r="L1690" s="210"/>
      <c r="M1690" s="210"/>
      <c r="N1690" s="210"/>
      <c r="O1690" s="210"/>
      <c r="P1690" s="210"/>
      <c r="Q1690" s="210"/>
      <c r="R1690" s="210"/>
      <c r="S1690" s="210"/>
      <c r="T1690" s="210"/>
      <c r="U1690" s="210"/>
      <c r="V1690" s="210"/>
      <c r="W1690" s="210"/>
      <c r="X1690" s="210"/>
      <c r="Y1690" s="210"/>
      <c r="Z1690" s="210"/>
      <c r="AA1690" s="210"/>
      <c r="AB1690" s="210"/>
      <c r="AC1690" s="210"/>
      <c r="AD1690" s="210"/>
      <c r="AE1690" s="210"/>
      <c r="AF1690" s="21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s="189"/>
      <c r="CW1690" s="215"/>
      <c r="CX1690" s="22"/>
      <c r="CY1690" s="60"/>
      <c r="CZ1690" s="60"/>
    </row>
    <row r="1691" spans="1:105" ht="14.4" customHeight="1">
      <c r="A1691" t="s">
        <v>2428</v>
      </c>
      <c r="B1691" s="168" t="s">
        <v>2413</v>
      </c>
      <c r="C1691" s="279" t="str">
        <f t="shared" si="614"/>
        <v>D.100.01.101</v>
      </c>
      <c r="D1691" s="14" t="s">
        <v>244</v>
      </c>
      <c r="E1691" s="312" t="s">
        <v>1508</v>
      </c>
      <c r="F1691" s="281" t="str">
        <f t="shared" si="615"/>
        <v>Anodising</v>
      </c>
      <c r="G1691" s="319">
        <f t="shared" si="633"/>
        <v>0.40241875002580002</v>
      </c>
      <c r="H1691" s="319">
        <f t="shared" si="634"/>
        <v>1.2186160239E-2</v>
      </c>
      <c r="I1691" s="319">
        <f t="shared" si="616"/>
        <v>2.9622976786799999E-2</v>
      </c>
      <c r="J1691" s="319">
        <f t="shared" si="617"/>
        <v>7.3592713000000004E-2</v>
      </c>
      <c r="K1691" s="319">
        <v>0.28701690000000002</v>
      </c>
      <c r="L1691" s="319">
        <v>1.1430144E-2</v>
      </c>
      <c r="M1691" s="319">
        <v>1.1830083999999999E-2</v>
      </c>
      <c r="N1691" s="319">
        <v>1.0067645E-2</v>
      </c>
      <c r="O1691" s="319">
        <v>1.571668E-3</v>
      </c>
      <c r="P1691" s="319">
        <v>4.5043711999999999E-4</v>
      </c>
      <c r="Q1691" s="319">
        <v>9.6410119000000006E-5</v>
      </c>
      <c r="R1691" s="319">
        <v>6.3581666000000004E-3</v>
      </c>
      <c r="S1691" s="319">
        <v>1.1335379999999999E-3</v>
      </c>
      <c r="T1691" s="319">
        <v>0</v>
      </c>
      <c r="U1691" s="319">
        <v>2.6659175E-2</v>
      </c>
      <c r="V1691" s="319">
        <v>4.5821868000000003E-6</v>
      </c>
      <c r="W1691" s="319">
        <v>4.58E-2</v>
      </c>
      <c r="X1691" s="319">
        <v>0</v>
      </c>
      <c r="Y1691" s="210"/>
      <c r="Z1691" s="320">
        <f t="shared" si="625"/>
        <v>2.1580218045112782</v>
      </c>
      <c r="AA1691" s="210"/>
      <c r="AB1691" s="321">
        <f t="shared" si="626"/>
        <v>0.28701690000000002</v>
      </c>
      <c r="AC1691" s="321">
        <f t="shared" si="627"/>
        <v>4.1804554839000002E-2</v>
      </c>
      <c r="AD1691" s="321">
        <f t="shared" si="618"/>
        <v>7.5418394600000008E-2</v>
      </c>
      <c r="AE1691" s="321">
        <f t="shared" si="628"/>
        <v>2.9622976786799999E-2</v>
      </c>
      <c r="AF1691" s="321">
        <f t="shared" si="629"/>
        <v>2.7792713E-2</v>
      </c>
      <c r="AG1691"/>
      <c r="AH1691" s="121">
        <v>43.626880999999997</v>
      </c>
      <c r="AI1691" s="121">
        <v>37.518948999999999</v>
      </c>
      <c r="AJ1691" s="121">
        <v>3.6138766000000002</v>
      </c>
      <c r="AK1691" s="121">
        <v>0</v>
      </c>
      <c r="AL1691" s="121">
        <v>0.34703990000000001</v>
      </c>
      <c r="AM1691" s="121">
        <v>1.334692</v>
      </c>
      <c r="AN1691" s="121">
        <v>0.81232353999999996</v>
      </c>
      <c r="AO1691"/>
      <c r="AP1691" s="282">
        <v>5.1275670000000002E-2</v>
      </c>
      <c r="AQ1691" s="282">
        <v>4.6957077E-2</v>
      </c>
      <c r="AR1691" s="282">
        <v>2.5379300999999999E-3</v>
      </c>
      <c r="AS1691" s="282">
        <v>1.7806625000000001E-3</v>
      </c>
      <c r="AT1691" s="255">
        <f t="shared" ref="AT1691:AT1724" si="635">AW1691+AZ1691+BA1691+BB1691+BC1691+BK1691+BL1691+BP1691</f>
        <v>2.8151724867261E-6</v>
      </c>
      <c r="AU1691" s="256">
        <f t="shared" ref="AU1691:AU1724" si="636">AX1691+AY1691+BD1691+BE1691+BF1691+BG1691+BH1691+BI1691+BJ1691+BM1691+BQ1691+BR1691</f>
        <v>9.3858361182394098E-9</v>
      </c>
      <c r="AV1691" s="256">
        <f t="shared" ref="AV1691:AV1724" si="637">BN1691+BO1691</f>
        <v>0.24939250093599999</v>
      </c>
      <c r="AW1691" s="272">
        <v>2.0194302E-6</v>
      </c>
      <c r="AX1691" s="272">
        <v>6.0937316000000003E-9</v>
      </c>
      <c r="AY1691" s="272">
        <v>1.6646236999999999E-13</v>
      </c>
      <c r="AZ1691" s="272">
        <v>7.3873039999999996E-11</v>
      </c>
      <c r="BA1691" s="272">
        <v>9.5964661E-12</v>
      </c>
      <c r="BB1691" s="272">
        <v>1.497005E-9</v>
      </c>
      <c r="BC1691" s="272">
        <v>3.4396715000000001E-7</v>
      </c>
      <c r="BD1691" s="272">
        <v>2.1479626000000001E-10</v>
      </c>
      <c r="BE1691" s="272">
        <v>3.6635818000000002E-10</v>
      </c>
      <c r="BF1691" s="272">
        <v>1.0772742E-13</v>
      </c>
      <c r="BG1691" s="272">
        <v>5.5258940999999998E-16</v>
      </c>
      <c r="BH1691" s="272">
        <v>2.2828557999999999E-13</v>
      </c>
      <c r="BI1691" s="272">
        <v>3.9251891999999997E-12</v>
      </c>
      <c r="BJ1691" s="272">
        <v>7.1196837999999996E-13</v>
      </c>
      <c r="BK1691" s="272">
        <v>5.6949285000000002E-9</v>
      </c>
      <c r="BL1691" s="272">
        <v>4.9973372000000002E-10</v>
      </c>
      <c r="BM1691" s="272">
        <v>5.6890926999999999E-12</v>
      </c>
      <c r="BN1691" s="272">
        <v>2.8700936E-5</v>
      </c>
      <c r="BO1691" s="273">
        <v>0.2493638</v>
      </c>
      <c r="BP1691" s="272">
        <v>4.4400000000000001E-7</v>
      </c>
      <c r="BQ1691" s="272">
        <v>2.7000000000000002E-9</v>
      </c>
      <c r="BR1691" s="272">
        <v>1.208E-13</v>
      </c>
      <c r="BS1691"/>
      <c r="BT1691" s="121">
        <v>1.8506377999999999E-4</v>
      </c>
      <c r="BU1691" s="274">
        <v>3.0106950999999998E-6</v>
      </c>
      <c r="BV1691" s="274">
        <v>6.0171374E-5</v>
      </c>
      <c r="BW1691" s="274">
        <v>7.4513919000000004E-7</v>
      </c>
      <c r="BX1691" s="274">
        <v>3.1783083000000002E-6</v>
      </c>
      <c r="BY1691" s="274">
        <v>9.5195020000000003E-7</v>
      </c>
      <c r="BZ1691" s="274">
        <v>1.3819778000000001E-10</v>
      </c>
      <c r="CA1691" s="274">
        <v>1.4521381999999999E-6</v>
      </c>
      <c r="CB1691" s="274">
        <v>6.0445489999999998E-7</v>
      </c>
      <c r="CC1691" s="274">
        <v>6.3795137000000004E-8</v>
      </c>
      <c r="CD1691" s="274">
        <v>7.2129498999999994E-8</v>
      </c>
      <c r="CE1691" s="274">
        <v>4.1358337999999997E-9</v>
      </c>
      <c r="CF1691" s="274">
        <v>1.2732222E-9</v>
      </c>
      <c r="CG1691" s="274">
        <v>2.2454286000000001E-6</v>
      </c>
      <c r="CH1691" s="274">
        <v>4.8330708000000003E-5</v>
      </c>
      <c r="CI1691" s="274">
        <v>4.9267898000000005E-7</v>
      </c>
      <c r="CJ1691" s="274">
        <v>6.3739433999999995E-5</v>
      </c>
      <c r="CK1691" s="4"/>
      <c r="CL1691" s="323">
        <v>2.1124723000000002E-9</v>
      </c>
      <c r="CM1691" s="323">
        <v>2.1444469000000002</v>
      </c>
      <c r="CN1691" s="323">
        <v>3.3065659999999997E-2</v>
      </c>
      <c r="CO1691" s="323">
        <v>2.2895489000000001E-3</v>
      </c>
      <c r="CP1691" s="323">
        <v>7.4133092999999998E-5</v>
      </c>
      <c r="CQ1691" s="323">
        <v>4.1831067000000002E-9</v>
      </c>
      <c r="CR1691" s="323">
        <v>2.5448040000000002E-9</v>
      </c>
      <c r="CS1691" s="323">
        <v>1.2086568E-4</v>
      </c>
      <c r="CT1691" s="323">
        <v>2.7054543</v>
      </c>
      <c r="CU1691" s="323">
        <v>4.1838369999999996</v>
      </c>
      <c r="CV1691" s="233"/>
      <c r="CW1691" s="214"/>
      <c r="CX1691" s="22" t="s">
        <v>1008</v>
      </c>
      <c r="CY1691" s="60"/>
      <c r="CZ1691" s="60"/>
    </row>
    <row r="1692" spans="1:105" ht="14.4" customHeight="1">
      <c r="A1692" t="s">
        <v>2429</v>
      </c>
      <c r="B1692" s="168" t="s">
        <v>2413</v>
      </c>
      <c r="C1692" s="279" t="str">
        <f t="shared" si="614"/>
        <v>D.100.01.102</v>
      </c>
      <c r="D1692" s="14" t="s">
        <v>244</v>
      </c>
      <c r="E1692" s="312" t="s">
        <v>2841</v>
      </c>
      <c r="F1692" s="281" t="str">
        <f t="shared" si="615"/>
        <v>Autogenuous welding Al 1</v>
      </c>
      <c r="G1692" s="319">
        <f t="shared" si="633"/>
        <v>0.10548397434000001</v>
      </c>
      <c r="H1692" s="319">
        <f t="shared" si="634"/>
        <v>3.0256718299999999E-3</v>
      </c>
      <c r="I1692" s="319">
        <f t="shared" si="616"/>
        <v>7.5457272000000004E-3</v>
      </c>
      <c r="J1692" s="319">
        <f t="shared" si="617"/>
        <v>1.5815544310000002E-2</v>
      </c>
      <c r="K1692" s="319">
        <v>7.9097030999999998E-2</v>
      </c>
      <c r="L1692" s="319">
        <v>4.4386390000000003E-3</v>
      </c>
      <c r="M1692" s="319">
        <v>3.1070882000000001E-3</v>
      </c>
      <c r="N1692" s="319">
        <v>2.6103820000000001E-3</v>
      </c>
      <c r="O1692" s="319">
        <v>4.1528982999999999E-4</v>
      </c>
      <c r="P1692" s="319">
        <v>0</v>
      </c>
      <c r="Q1692" s="319">
        <v>0</v>
      </c>
      <c r="R1692" s="319">
        <v>0</v>
      </c>
      <c r="S1692" s="319">
        <v>5.5370131000000004E-4</v>
      </c>
      <c r="T1692" s="319">
        <v>0</v>
      </c>
      <c r="U1692" s="319">
        <v>1.5261843000000001E-2</v>
      </c>
      <c r="V1692" s="319">
        <v>0</v>
      </c>
      <c r="W1692" s="319">
        <v>0</v>
      </c>
      <c r="X1692" s="319">
        <v>0</v>
      </c>
      <c r="Y1692" s="210"/>
      <c r="Z1692" s="320">
        <f t="shared" si="625"/>
        <v>0.59471451879699244</v>
      </c>
      <c r="AA1692" s="210"/>
      <c r="AB1692" s="321">
        <f t="shared" si="626"/>
        <v>7.9097030999999998E-2</v>
      </c>
      <c r="AC1692" s="321">
        <f t="shared" si="627"/>
        <v>1.0571399030000001E-2</v>
      </c>
      <c r="AD1692" s="321">
        <f t="shared" si="618"/>
        <v>7.5457272000000004E-3</v>
      </c>
      <c r="AE1692" s="321">
        <f t="shared" si="628"/>
        <v>7.5457272000000004E-3</v>
      </c>
      <c r="AF1692" s="321">
        <f t="shared" si="629"/>
        <v>1.5815544310000002E-2</v>
      </c>
      <c r="AG1692"/>
      <c r="AH1692" s="121">
        <v>10.253112</v>
      </c>
      <c r="AI1692" s="121">
        <v>6.7278719999999996</v>
      </c>
      <c r="AJ1692" s="121">
        <v>2.0688580999999999</v>
      </c>
      <c r="AK1692" s="121">
        <v>0</v>
      </c>
      <c r="AL1692" s="121">
        <v>0.20957354</v>
      </c>
      <c r="AM1692" s="121">
        <v>0.77819702999999996</v>
      </c>
      <c r="AN1692" s="121">
        <v>0.46861143</v>
      </c>
      <c r="AO1692"/>
      <c r="AP1692" s="282">
        <v>1.1842736E-2</v>
      </c>
      <c r="AQ1692" s="282">
        <v>1.1157642000000001E-2</v>
      </c>
      <c r="AR1692" s="282">
        <v>4.9935056000000001E-4</v>
      </c>
      <c r="AS1692" s="282">
        <v>1.8574406000000001E-4</v>
      </c>
      <c r="AT1692" s="255">
        <f t="shared" si="635"/>
        <v>6.6892336503000002E-7</v>
      </c>
      <c r="AU1692" s="256">
        <f t="shared" si="636"/>
        <v>1.8467105826609999E-9</v>
      </c>
      <c r="AV1692" s="256">
        <f t="shared" si="637"/>
        <v>2.6014574623000001E-2</v>
      </c>
      <c r="AW1692" s="272">
        <v>5.5189506999999997E-7</v>
      </c>
      <c r="AX1692" s="272">
        <v>1.6652006E-9</v>
      </c>
      <c r="AY1692" s="272">
        <v>4.5495661E-14</v>
      </c>
      <c r="AZ1692" s="273">
        <v>0</v>
      </c>
      <c r="BA1692" s="273">
        <v>0</v>
      </c>
      <c r="BB1692" s="272">
        <v>3.8814502999999999E-10</v>
      </c>
      <c r="BC1692" s="272">
        <v>1.1664015000000001E-7</v>
      </c>
      <c r="BD1692" s="272">
        <v>5.5022757000000003E-11</v>
      </c>
      <c r="BE1692" s="272">
        <v>1.2644173000000001E-10</v>
      </c>
      <c r="BF1692" s="273">
        <v>0</v>
      </c>
      <c r="BG1692" s="273">
        <v>0</v>
      </c>
      <c r="BH1692" s="273">
        <v>0</v>
      </c>
      <c r="BI1692" s="273">
        <v>0</v>
      </c>
      <c r="BJ1692" s="273">
        <v>0</v>
      </c>
      <c r="BK1692" s="273">
        <v>0</v>
      </c>
      <c r="BL1692" s="273">
        <v>0</v>
      </c>
      <c r="BM1692" s="273">
        <v>0</v>
      </c>
      <c r="BN1692" s="272">
        <v>1.1175623E-5</v>
      </c>
      <c r="BO1692" s="273">
        <v>2.6003399E-2</v>
      </c>
      <c r="BP1692" s="273">
        <v>0</v>
      </c>
      <c r="BQ1692" s="273">
        <v>0</v>
      </c>
      <c r="BR1692" s="273">
        <v>0</v>
      </c>
      <c r="BS1692"/>
      <c r="BT1692" s="274">
        <v>3.0687386000000002E-5</v>
      </c>
      <c r="BU1692" s="274">
        <v>9.9951548999999999E-7</v>
      </c>
      <c r="BV1692" s="274">
        <v>1.6582219000000001E-5</v>
      </c>
      <c r="BW1692" s="121">
        <v>0</v>
      </c>
      <c r="BX1692" s="274">
        <v>1.0076732000000001E-6</v>
      </c>
      <c r="BY1692" s="274">
        <v>2.5127787000000001E-7</v>
      </c>
      <c r="BZ1692" s="121">
        <v>0</v>
      </c>
      <c r="CA1692" s="274">
        <v>3.8138573000000002E-7</v>
      </c>
      <c r="CB1692" s="121">
        <v>0</v>
      </c>
      <c r="CC1692" s="121">
        <v>0</v>
      </c>
      <c r="CD1692" s="121">
        <v>0</v>
      </c>
      <c r="CE1692" s="121">
        <v>0</v>
      </c>
      <c r="CF1692" s="121">
        <v>0</v>
      </c>
      <c r="CG1692" s="274">
        <v>5.4101061999999997E-7</v>
      </c>
      <c r="CH1692" s="274">
        <v>1.0657256999999999E-5</v>
      </c>
      <c r="CI1692" s="274">
        <v>2.6704730999999998E-7</v>
      </c>
      <c r="CJ1692" s="121">
        <v>0</v>
      </c>
      <c r="CK1692"/>
      <c r="CL1692" s="322">
        <v>0</v>
      </c>
      <c r="CM1692" s="322">
        <v>0.59471452000000002</v>
      </c>
      <c r="CN1692" s="322">
        <v>1.0573753E-2</v>
      </c>
      <c r="CO1692" s="322">
        <v>7.4148474000000002E-4</v>
      </c>
      <c r="CP1692" s="322">
        <v>1.8891147000000001E-5</v>
      </c>
      <c r="CQ1692" s="322">
        <v>0</v>
      </c>
      <c r="CR1692" s="322">
        <v>0</v>
      </c>
      <c r="CS1692" s="322">
        <v>4.0503687000000001E-5</v>
      </c>
      <c r="CT1692" s="322">
        <v>0</v>
      </c>
      <c r="CU1692" s="322">
        <v>0.38806773</v>
      </c>
      <c r="CV1692" s="233"/>
      <c r="CW1692" s="214"/>
      <c r="CX1692" s="22" t="s">
        <v>1010</v>
      </c>
      <c r="CY1692" s="60"/>
      <c r="CZ1692" s="60"/>
    </row>
    <row r="1693" spans="1:105" ht="14.4" customHeight="1">
      <c r="A1693" t="s">
        <v>2430</v>
      </c>
      <c r="B1693" s="168" t="s">
        <v>2413</v>
      </c>
      <c r="C1693" s="279" t="str">
        <f t="shared" si="614"/>
        <v>D.100.01.103</v>
      </c>
      <c r="D1693" s="14" t="s">
        <v>244</v>
      </c>
      <c r="E1693" s="312" t="s">
        <v>2841</v>
      </c>
      <c r="F1693" s="281" t="str">
        <f t="shared" si="615"/>
        <v>Autogenuous welding Al 2</v>
      </c>
      <c r="G1693" s="319">
        <f t="shared" si="633"/>
        <v>0.2877034148</v>
      </c>
      <c r="H1693" s="319">
        <f t="shared" si="634"/>
        <v>8.2524016000000006E-3</v>
      </c>
      <c r="I1693" s="319">
        <f t="shared" si="616"/>
        <v>2.0580675499999999E-2</v>
      </c>
      <c r="J1693" s="319">
        <f t="shared" si="617"/>
        <v>4.3136277700000003E-2</v>
      </c>
      <c r="K1693" s="319">
        <v>0.21573406000000001</v>
      </c>
      <c r="L1693" s="319">
        <v>1.2106214000000001E-2</v>
      </c>
      <c r="M1693" s="319">
        <v>8.4744615000000006E-3</v>
      </c>
      <c r="N1693" s="319">
        <v>7.1197148000000004E-3</v>
      </c>
      <c r="O1693" s="319">
        <v>1.1326868E-3</v>
      </c>
      <c r="P1693" s="319">
        <v>0</v>
      </c>
      <c r="Q1693" s="319">
        <v>0</v>
      </c>
      <c r="R1693" s="319">
        <v>0</v>
      </c>
      <c r="S1693" s="319">
        <v>1.5101986999999999E-3</v>
      </c>
      <c r="T1693" s="319">
        <v>0</v>
      </c>
      <c r="U1693" s="319">
        <v>4.1626079000000003E-2</v>
      </c>
      <c r="V1693" s="319">
        <v>0</v>
      </c>
      <c r="W1693" s="319">
        <v>0</v>
      </c>
      <c r="X1693" s="319">
        <v>0</v>
      </c>
      <c r="Y1693" s="210"/>
      <c r="Z1693" s="320">
        <f t="shared" si="625"/>
        <v>1.6220606015037593</v>
      </c>
      <c r="AA1693" s="210"/>
      <c r="AB1693" s="321">
        <f t="shared" si="626"/>
        <v>0.21573406000000001</v>
      </c>
      <c r="AC1693" s="321">
        <f t="shared" si="627"/>
        <v>2.88330771E-2</v>
      </c>
      <c r="AD1693" s="321">
        <f t="shared" si="618"/>
        <v>2.0580675499999999E-2</v>
      </c>
      <c r="AE1693" s="321">
        <f t="shared" si="628"/>
        <v>2.0580675499999999E-2</v>
      </c>
      <c r="AF1693" s="321">
        <f t="shared" si="629"/>
        <v>4.3136277700000003E-2</v>
      </c>
      <c r="AG1693"/>
      <c r="AH1693" s="121">
        <v>27.964962</v>
      </c>
      <c r="AI1693" s="121">
        <v>18.350007999999999</v>
      </c>
      <c r="AJ1693" s="121">
        <v>5.6427297000000003</v>
      </c>
      <c r="AK1693" s="121">
        <v>0</v>
      </c>
      <c r="AL1693" s="121">
        <v>0.57160363999999997</v>
      </c>
      <c r="AM1693" s="121">
        <v>2.1225019999999999</v>
      </c>
      <c r="AN1693" s="121">
        <v>1.2781193</v>
      </c>
      <c r="AO1693"/>
      <c r="AP1693" s="282">
        <v>3.2300599999999999E-2</v>
      </c>
      <c r="AQ1693" s="282">
        <v>3.0432032000000001E-2</v>
      </c>
      <c r="AR1693" s="282">
        <v>1.3619591000000001E-3</v>
      </c>
      <c r="AS1693" s="282">
        <v>5.0660965999999995E-4</v>
      </c>
      <c r="AT1693" s="255">
        <f t="shared" si="635"/>
        <v>1.8244622904000002E-6</v>
      </c>
      <c r="AU1693" s="256">
        <f t="shared" si="636"/>
        <v>5.0368310976399997E-9</v>
      </c>
      <c r="AV1693" s="256">
        <f t="shared" si="637"/>
        <v>7.0953734074000005E-2</v>
      </c>
      <c r="AW1693" s="272">
        <v>1.5052722E-6</v>
      </c>
      <c r="AX1693" s="272">
        <v>4.5417696999999996E-9</v>
      </c>
      <c r="AY1693" s="272">
        <v>1.2408764E-13</v>
      </c>
      <c r="AZ1693" s="273">
        <v>0</v>
      </c>
      <c r="BA1693" s="273">
        <v>0</v>
      </c>
      <c r="BB1693" s="272">
        <v>1.0586504E-9</v>
      </c>
      <c r="BC1693" s="272">
        <v>3.1813143999999999E-7</v>
      </c>
      <c r="BD1693" s="272">
        <v>1.5007242000000001E-10</v>
      </c>
      <c r="BE1693" s="272">
        <v>3.4486489E-10</v>
      </c>
      <c r="BF1693" s="273">
        <v>0</v>
      </c>
      <c r="BG1693" s="273">
        <v>0</v>
      </c>
      <c r="BH1693" s="273">
        <v>0</v>
      </c>
      <c r="BI1693" s="273">
        <v>0</v>
      </c>
      <c r="BJ1693" s="273">
        <v>0</v>
      </c>
      <c r="BK1693" s="273">
        <v>0</v>
      </c>
      <c r="BL1693" s="273">
        <v>0</v>
      </c>
      <c r="BM1693" s="273">
        <v>0</v>
      </c>
      <c r="BN1693" s="272">
        <v>3.0481074000000001E-5</v>
      </c>
      <c r="BO1693" s="273">
        <v>7.0923253000000006E-2</v>
      </c>
      <c r="BP1693" s="273">
        <v>0</v>
      </c>
      <c r="BQ1693" s="273">
        <v>0</v>
      </c>
      <c r="BR1693" s="273">
        <v>0</v>
      </c>
      <c r="BS1693"/>
      <c r="BT1693" s="274">
        <v>8.3698646000000004E-5</v>
      </c>
      <c r="BU1693" s="274">
        <v>2.7261393999999998E-6</v>
      </c>
      <c r="BV1693" s="274">
        <v>4.5227352999999998E-5</v>
      </c>
      <c r="BW1693" s="121">
        <v>0</v>
      </c>
      <c r="BX1693" s="274">
        <v>2.7483893E-6</v>
      </c>
      <c r="BY1693" s="274">
        <v>6.8535056999999998E-7</v>
      </c>
      <c r="BZ1693" s="121">
        <v>0</v>
      </c>
      <c r="CA1693" s="274">
        <v>1.0402147E-6</v>
      </c>
      <c r="CB1693" s="121">
        <v>0</v>
      </c>
      <c r="CC1693" s="121">
        <v>0</v>
      </c>
      <c r="CD1693" s="121">
        <v>0</v>
      </c>
      <c r="CE1693" s="121">
        <v>0</v>
      </c>
      <c r="CF1693" s="121">
        <v>0</v>
      </c>
      <c r="CG1693" s="274">
        <v>1.4755852999999999E-6</v>
      </c>
      <c r="CH1693" s="274">
        <v>2.9067253E-5</v>
      </c>
      <c r="CI1693" s="274">
        <v>7.2836110000000001E-7</v>
      </c>
      <c r="CJ1693" s="121">
        <v>0</v>
      </c>
      <c r="CK1693"/>
      <c r="CL1693" s="322">
        <v>0</v>
      </c>
      <c r="CM1693" s="322">
        <v>1.6220606</v>
      </c>
      <c r="CN1693" s="322">
        <v>2.8839498000000002E-2</v>
      </c>
      <c r="CO1693" s="322">
        <v>2.0223706000000001E-3</v>
      </c>
      <c r="CP1693" s="322">
        <v>5.1524864E-5</v>
      </c>
      <c r="CQ1693" s="322">
        <v>0</v>
      </c>
      <c r="CR1693" s="322">
        <v>0</v>
      </c>
      <c r="CS1693" s="322">
        <v>1.1047222E-4</v>
      </c>
      <c r="CT1693" s="322">
        <v>0</v>
      </c>
      <c r="CU1693" s="322">
        <v>1.0584395</v>
      </c>
      <c r="CV1693" s="233"/>
      <c r="CW1693" s="214"/>
      <c r="CX1693" s="22" t="s">
        <v>1011</v>
      </c>
      <c r="CY1693" s="60"/>
      <c r="CZ1693" s="60"/>
    </row>
    <row r="1694" spans="1:105" ht="14.4" customHeight="1">
      <c r="A1694" t="s">
        <v>2431</v>
      </c>
      <c r="B1694" s="168" t="s">
        <v>2413</v>
      </c>
      <c r="C1694" s="279" t="str">
        <f t="shared" si="614"/>
        <v>D.100.01.104</v>
      </c>
      <c r="D1694" s="14" t="s">
        <v>244</v>
      </c>
      <c r="E1694" s="312" t="s">
        <v>2841</v>
      </c>
      <c r="F1694" s="281" t="str">
        <f t="shared" si="615"/>
        <v>Autogenuous welding Al 3</v>
      </c>
      <c r="G1694" s="319">
        <f t="shared" si="633"/>
        <v>0.45073292230000001</v>
      </c>
      <c r="H1694" s="319">
        <f t="shared" si="634"/>
        <v>1.2928693099999999E-2</v>
      </c>
      <c r="I1694" s="319">
        <f t="shared" si="616"/>
        <v>3.2242884999999999E-2</v>
      </c>
      <c r="J1694" s="319">
        <f t="shared" si="617"/>
        <v>6.7579804199999996E-2</v>
      </c>
      <c r="K1694" s="319">
        <v>0.33798154000000002</v>
      </c>
      <c r="L1694" s="319">
        <v>1.8966299999999998E-2</v>
      </c>
      <c r="M1694" s="319">
        <v>1.3276585E-2</v>
      </c>
      <c r="N1694" s="319">
        <v>1.115416E-2</v>
      </c>
      <c r="O1694" s="319">
        <v>1.7745331E-3</v>
      </c>
      <c r="P1694" s="319">
        <v>0</v>
      </c>
      <c r="Q1694" s="319">
        <v>0</v>
      </c>
      <c r="R1694" s="319">
        <v>0</v>
      </c>
      <c r="S1694" s="319">
        <v>2.3659651999999999E-3</v>
      </c>
      <c r="T1694" s="319">
        <v>0</v>
      </c>
      <c r="U1694" s="319">
        <v>6.5213838999999996E-2</v>
      </c>
      <c r="V1694" s="319">
        <v>0</v>
      </c>
      <c r="W1694" s="319">
        <v>0</v>
      </c>
      <c r="X1694" s="319">
        <v>0</v>
      </c>
      <c r="Y1694" s="210"/>
      <c r="Z1694" s="320">
        <f t="shared" si="625"/>
        <v>2.5412145864661655</v>
      </c>
      <c r="AA1694" s="210"/>
      <c r="AB1694" s="321">
        <f t="shared" si="626"/>
        <v>0.33798154000000002</v>
      </c>
      <c r="AC1694" s="321">
        <f t="shared" si="627"/>
        <v>4.5171578099999998E-2</v>
      </c>
      <c r="AD1694" s="321">
        <f t="shared" si="618"/>
        <v>3.2242884999999999E-2</v>
      </c>
      <c r="AE1694" s="321">
        <f t="shared" si="628"/>
        <v>3.2242884999999999E-2</v>
      </c>
      <c r="AF1694" s="321">
        <f t="shared" si="629"/>
        <v>6.7579804199999996E-2</v>
      </c>
      <c r="AG1694"/>
      <c r="AH1694" s="121">
        <v>43.811539000000003</v>
      </c>
      <c r="AI1694" s="121">
        <v>28.748190999999998</v>
      </c>
      <c r="AJ1694" s="121">
        <v>8.8402288999999996</v>
      </c>
      <c r="AK1694" s="121">
        <v>0</v>
      </c>
      <c r="AL1694" s="121">
        <v>0.89550755000000004</v>
      </c>
      <c r="AM1694" s="121">
        <v>3.3252351999999998</v>
      </c>
      <c r="AN1694" s="121">
        <v>2.0023762000000001</v>
      </c>
      <c r="AO1694"/>
      <c r="AP1694" s="282">
        <v>5.0604002000000002E-2</v>
      </c>
      <c r="AQ1694" s="282">
        <v>4.7676593000000003E-2</v>
      </c>
      <c r="AR1694" s="282">
        <v>2.1337245000000002E-3</v>
      </c>
      <c r="AS1694" s="282">
        <v>7.9368419999999997E-4</v>
      </c>
      <c r="AT1694" s="255">
        <f t="shared" si="635"/>
        <v>2.8583088933999996E-6</v>
      </c>
      <c r="AU1694" s="256">
        <f t="shared" si="636"/>
        <v>7.890992812919999E-9</v>
      </c>
      <c r="AV1694" s="256">
        <f t="shared" si="637"/>
        <v>0.111160253426</v>
      </c>
      <c r="AW1694" s="272">
        <v>2.3582470999999999E-6</v>
      </c>
      <c r="AX1694" s="272">
        <v>7.1154007999999999E-9</v>
      </c>
      <c r="AY1694" s="272">
        <v>1.9440291999999999E-13</v>
      </c>
      <c r="AZ1694" s="273">
        <v>0</v>
      </c>
      <c r="BA1694" s="273">
        <v>0</v>
      </c>
      <c r="BB1694" s="272">
        <v>1.6585434E-9</v>
      </c>
      <c r="BC1694" s="272">
        <v>4.9840325E-7</v>
      </c>
      <c r="BD1694" s="272">
        <v>2.3511219000000001E-10</v>
      </c>
      <c r="BE1694" s="272">
        <v>5.4028541999999997E-10</v>
      </c>
      <c r="BF1694" s="273">
        <v>0</v>
      </c>
      <c r="BG1694" s="273">
        <v>0</v>
      </c>
      <c r="BH1694" s="273">
        <v>0</v>
      </c>
      <c r="BI1694" s="273">
        <v>0</v>
      </c>
      <c r="BJ1694" s="273">
        <v>0</v>
      </c>
      <c r="BK1694" s="273">
        <v>0</v>
      </c>
      <c r="BL1694" s="273">
        <v>0</v>
      </c>
      <c r="BM1694" s="273">
        <v>0</v>
      </c>
      <c r="BN1694" s="272">
        <v>4.7753426E-5</v>
      </c>
      <c r="BO1694" s="273">
        <v>0.1111125</v>
      </c>
      <c r="BP1694" s="273">
        <v>0</v>
      </c>
      <c r="BQ1694" s="273">
        <v>0</v>
      </c>
      <c r="BR1694" s="273">
        <v>0</v>
      </c>
      <c r="BS1694"/>
      <c r="BT1694" s="121">
        <v>1.3112717000000001E-4</v>
      </c>
      <c r="BU1694" s="274">
        <v>4.2709288000000003E-6</v>
      </c>
      <c r="BV1694" s="274">
        <v>7.0855806000000003E-5</v>
      </c>
      <c r="BW1694" s="121">
        <v>0</v>
      </c>
      <c r="BX1694" s="274">
        <v>4.3057867999999999E-6</v>
      </c>
      <c r="BY1694" s="274">
        <v>1.0737101E-6</v>
      </c>
      <c r="BZ1694" s="121">
        <v>0</v>
      </c>
      <c r="CA1694" s="274">
        <v>1.6296609000000001E-6</v>
      </c>
      <c r="CB1694" s="121">
        <v>0</v>
      </c>
      <c r="CC1694" s="121">
        <v>0</v>
      </c>
      <c r="CD1694" s="121">
        <v>0</v>
      </c>
      <c r="CE1694" s="121">
        <v>0</v>
      </c>
      <c r="CF1694" s="121">
        <v>0</v>
      </c>
      <c r="CG1694" s="274">
        <v>2.3117379000000001E-6</v>
      </c>
      <c r="CH1694" s="274">
        <v>4.5538450999999997E-5</v>
      </c>
      <c r="CI1694" s="274">
        <v>1.1410929E-6</v>
      </c>
      <c r="CJ1694" s="121">
        <v>0</v>
      </c>
      <c r="CK1694"/>
      <c r="CL1694" s="322">
        <v>0</v>
      </c>
      <c r="CM1694" s="322">
        <v>2.5412146</v>
      </c>
      <c r="CN1694" s="322">
        <v>4.5181636999999997E-2</v>
      </c>
      <c r="CO1694" s="322">
        <v>3.1683636000000002E-3</v>
      </c>
      <c r="CP1694" s="322">
        <v>8.0721851999999999E-5</v>
      </c>
      <c r="CQ1694" s="322">
        <v>0</v>
      </c>
      <c r="CR1694" s="322">
        <v>0</v>
      </c>
      <c r="CS1694" s="322">
        <v>1.7307221999999999E-4</v>
      </c>
      <c r="CT1694" s="322">
        <v>0</v>
      </c>
      <c r="CU1694" s="322">
        <v>1.6582129999999999</v>
      </c>
      <c r="CV1694" s="233"/>
      <c r="CW1694" s="214"/>
      <c r="CX1694" s="22" t="s">
        <v>1012</v>
      </c>
      <c r="CY1694" s="49"/>
      <c r="CZ1694" s="49"/>
    </row>
    <row r="1695" spans="1:105" ht="14.4" customHeight="1">
      <c r="A1695" t="s">
        <v>2432</v>
      </c>
      <c r="B1695" s="168" t="s">
        <v>2413</v>
      </c>
      <c r="C1695" s="279" t="str">
        <f t="shared" si="614"/>
        <v>D.100.01.105</v>
      </c>
      <c r="D1695" s="14" t="s">
        <v>244</v>
      </c>
      <c r="E1695" s="312" t="s">
        <v>1510</v>
      </c>
      <c r="F1695" s="281" t="str">
        <f t="shared" si="615"/>
        <v>Cold transforming Al</v>
      </c>
      <c r="G1695" s="319">
        <f t="shared" si="633"/>
        <v>1.7758570953E-2</v>
      </c>
      <c r="H1695" s="319">
        <f t="shared" si="634"/>
        <v>5.0938172999999995E-4</v>
      </c>
      <c r="I1695" s="319">
        <f t="shared" si="616"/>
        <v>1.2703478000000001E-3</v>
      </c>
      <c r="J1695" s="319">
        <f t="shared" si="617"/>
        <v>2.662598423E-3</v>
      </c>
      <c r="K1695" s="319">
        <v>1.3316243E-2</v>
      </c>
      <c r="L1695" s="319">
        <v>7.4725935999999998E-4</v>
      </c>
      <c r="M1695" s="319">
        <v>5.2308843999999998E-4</v>
      </c>
      <c r="N1695" s="319">
        <v>4.3946632999999999E-4</v>
      </c>
      <c r="O1695" s="319">
        <v>6.9915399999999998E-5</v>
      </c>
      <c r="P1695" s="319">
        <v>0</v>
      </c>
      <c r="Q1695" s="319">
        <v>0</v>
      </c>
      <c r="R1695" s="319">
        <v>0</v>
      </c>
      <c r="S1695" s="319">
        <v>9.3217423000000003E-5</v>
      </c>
      <c r="T1695" s="319">
        <v>0</v>
      </c>
      <c r="U1695" s="319">
        <v>2.5693809999999999E-3</v>
      </c>
      <c r="V1695" s="319">
        <v>0</v>
      </c>
      <c r="W1695" s="319">
        <v>0</v>
      </c>
      <c r="X1695" s="319">
        <v>0</v>
      </c>
      <c r="Y1695" s="210"/>
      <c r="Z1695" s="320">
        <f t="shared" si="625"/>
        <v>0.10012212781954886</v>
      </c>
      <c r="AA1695" s="210"/>
      <c r="AB1695" s="321">
        <f t="shared" si="626"/>
        <v>1.3316243E-2</v>
      </c>
      <c r="AC1695" s="321">
        <f t="shared" si="627"/>
        <v>1.7797295299999999E-3</v>
      </c>
      <c r="AD1695" s="321">
        <f t="shared" si="618"/>
        <v>1.2703478000000001E-3</v>
      </c>
      <c r="AE1695" s="321">
        <f t="shared" si="628"/>
        <v>1.2703478000000001E-3</v>
      </c>
      <c r="AF1695" s="321">
        <f t="shared" si="629"/>
        <v>2.662598423E-3</v>
      </c>
      <c r="AG1695"/>
      <c r="AH1695" s="121">
        <v>1.7261449</v>
      </c>
      <c r="AI1695" s="121">
        <v>1.1326592</v>
      </c>
      <c r="AJ1695" s="121">
        <v>0.34829902000000001</v>
      </c>
      <c r="AK1695" s="121">
        <v>0</v>
      </c>
      <c r="AL1695" s="121">
        <v>3.5282389999999997E-2</v>
      </c>
      <c r="AM1695" s="121">
        <v>0.13101201000000001</v>
      </c>
      <c r="AN1695" s="121">
        <v>7.8892264000000004E-2</v>
      </c>
      <c r="AO1695"/>
      <c r="AP1695" s="282">
        <v>1.9937633000000001E-3</v>
      </c>
      <c r="AQ1695" s="282">
        <v>1.8784253999999999E-3</v>
      </c>
      <c r="AR1695" s="283">
        <v>8.4067296999999999E-5</v>
      </c>
      <c r="AS1695" s="283">
        <v>3.1270618999999997E-5</v>
      </c>
      <c r="AT1695" s="255">
        <f t="shared" si="635"/>
        <v>1.12615433484E-7</v>
      </c>
      <c r="AU1695" s="256">
        <f t="shared" si="636"/>
        <v>3.1089976924300002E-10</v>
      </c>
      <c r="AV1695" s="256">
        <f t="shared" si="637"/>
        <v>4.3796385525999995E-3</v>
      </c>
      <c r="AW1695" s="272">
        <v>9.2913338000000001E-8</v>
      </c>
      <c r="AX1695" s="272">
        <v>2.8034197000000002E-10</v>
      </c>
      <c r="AY1695" s="272">
        <v>7.6593430000000006E-15</v>
      </c>
      <c r="AZ1695" s="273">
        <v>0</v>
      </c>
      <c r="BA1695" s="273">
        <v>0</v>
      </c>
      <c r="BB1695" s="272">
        <v>6.5345484000000003E-11</v>
      </c>
      <c r="BC1695" s="272">
        <v>1.9636749999999999E-8</v>
      </c>
      <c r="BD1695" s="272">
        <v>9.2632609000000008E-12</v>
      </c>
      <c r="BE1695" s="272">
        <v>2.1286879E-11</v>
      </c>
      <c r="BF1695" s="273">
        <v>0</v>
      </c>
      <c r="BG1695" s="273">
        <v>0</v>
      </c>
      <c r="BH1695" s="273">
        <v>0</v>
      </c>
      <c r="BI1695" s="273">
        <v>0</v>
      </c>
      <c r="BJ1695" s="273">
        <v>0</v>
      </c>
      <c r="BK1695" s="273">
        <v>0</v>
      </c>
      <c r="BL1695" s="273">
        <v>0</v>
      </c>
      <c r="BM1695" s="273">
        <v>0</v>
      </c>
      <c r="BN1695" s="272">
        <v>1.8814525999999999E-6</v>
      </c>
      <c r="BO1695" s="273">
        <v>4.3777570999999999E-3</v>
      </c>
      <c r="BP1695" s="273">
        <v>0</v>
      </c>
      <c r="BQ1695" s="273">
        <v>0</v>
      </c>
      <c r="BR1695" s="273">
        <v>0</v>
      </c>
      <c r="BS1695"/>
      <c r="BT1695" s="274">
        <v>5.1663217000000004E-6</v>
      </c>
      <c r="BU1695" s="274">
        <v>1.6827170000000001E-7</v>
      </c>
      <c r="BV1695" s="274">
        <v>2.7916706999999999E-6</v>
      </c>
      <c r="BW1695" s="121">
        <v>0</v>
      </c>
      <c r="BX1695" s="274">
        <v>1.6964508000000001E-7</v>
      </c>
      <c r="BY1695" s="274">
        <v>4.2303450000000003E-8</v>
      </c>
      <c r="BZ1695" s="121">
        <v>0</v>
      </c>
      <c r="CA1695" s="274">
        <v>6.4207533000000002E-8</v>
      </c>
      <c r="CB1695" s="121">
        <v>0</v>
      </c>
      <c r="CC1695" s="121">
        <v>0</v>
      </c>
      <c r="CD1695" s="121">
        <v>0</v>
      </c>
      <c r="CE1695" s="121">
        <v>0</v>
      </c>
      <c r="CF1695" s="121">
        <v>0</v>
      </c>
      <c r="CG1695" s="274">
        <v>9.1080905000000006E-8</v>
      </c>
      <c r="CH1695" s="274">
        <v>1.7941841E-6</v>
      </c>
      <c r="CI1695" s="274">
        <v>4.4958287E-8</v>
      </c>
      <c r="CJ1695" s="121">
        <v>0</v>
      </c>
      <c r="CK1695"/>
      <c r="CL1695" s="322">
        <v>0</v>
      </c>
      <c r="CM1695" s="322">
        <v>0.10012213</v>
      </c>
      <c r="CN1695" s="322">
        <v>1.7801258999999999E-3</v>
      </c>
      <c r="CO1695" s="322">
        <v>1.2483138E-4</v>
      </c>
      <c r="CP1695" s="322">
        <v>3.1803862E-6</v>
      </c>
      <c r="CQ1695" s="322">
        <v>0</v>
      </c>
      <c r="CR1695" s="322">
        <v>0</v>
      </c>
      <c r="CS1695" s="322">
        <v>6.818928E-6</v>
      </c>
      <c r="CT1695" s="322">
        <v>0</v>
      </c>
      <c r="CU1695" s="322">
        <v>6.5332469000000004E-2</v>
      </c>
      <c r="CV1695" s="218"/>
      <c r="CW1695" s="214"/>
      <c r="CX1695" s="22" t="s">
        <v>1013</v>
      </c>
      <c r="CY1695" s="60"/>
      <c r="CZ1695" s="60"/>
      <c r="DA1695" s="211"/>
    </row>
    <row r="1696" spans="1:105" ht="14.4" customHeight="1">
      <c r="A1696" t="s">
        <v>3721</v>
      </c>
      <c r="B1696" s="168" t="s">
        <v>2413</v>
      </c>
      <c r="C1696" s="279" t="str">
        <f t="shared" si="614"/>
        <v>D.100.01.106</v>
      </c>
      <c r="D1696" s="14" t="s">
        <v>244</v>
      </c>
      <c r="E1696" s="312" t="s">
        <v>2841</v>
      </c>
      <c r="F1696" s="281" t="str">
        <f t="shared" si="615"/>
        <v>Fiber Laser cutting 1000 W, Aluminium 1mm thick, 1 meter</v>
      </c>
      <c r="G1696" s="319">
        <f t="shared" si="633"/>
        <v>1.4556206429000001E-4</v>
      </c>
      <c r="H1696" s="319">
        <f t="shared" si="634"/>
        <v>4.1752600500000002E-6</v>
      </c>
      <c r="I1696" s="319">
        <f t="shared" si="616"/>
        <v>1.0412687000000001E-5</v>
      </c>
      <c r="J1696" s="319">
        <f t="shared" si="617"/>
        <v>2.1824577240000001E-5</v>
      </c>
      <c r="K1696" s="319">
        <v>1.0914954000000001E-4</v>
      </c>
      <c r="L1696" s="319">
        <v>6.1250767999999997E-6</v>
      </c>
      <c r="M1696" s="319">
        <v>4.2876102E-6</v>
      </c>
      <c r="N1696" s="319">
        <v>3.6021830000000002E-6</v>
      </c>
      <c r="O1696" s="319">
        <v>5.7307705000000004E-7</v>
      </c>
      <c r="P1696" s="319">
        <v>0</v>
      </c>
      <c r="Q1696" s="319">
        <v>0</v>
      </c>
      <c r="R1696" s="319">
        <v>0</v>
      </c>
      <c r="S1696" s="319">
        <v>7.6407724000000004E-7</v>
      </c>
      <c r="T1696" s="319">
        <v>0</v>
      </c>
      <c r="U1696" s="319">
        <v>2.1060499999999999E-5</v>
      </c>
      <c r="V1696" s="319">
        <v>0</v>
      </c>
      <c r="W1696" s="319">
        <v>0</v>
      </c>
      <c r="X1696" s="319">
        <v>0</v>
      </c>
      <c r="Y1696" s="210"/>
      <c r="Z1696" s="320">
        <f t="shared" si="625"/>
        <v>8.2067323308270673E-4</v>
      </c>
      <c r="AA1696" s="210"/>
      <c r="AB1696" s="321">
        <f t="shared" si="626"/>
        <v>1.0914954000000001E-4</v>
      </c>
      <c r="AC1696" s="321">
        <f t="shared" si="627"/>
        <v>1.4587947050000001E-5</v>
      </c>
      <c r="AD1696" s="321">
        <f t="shared" si="618"/>
        <v>1.0412687000000001E-5</v>
      </c>
      <c r="AE1696" s="321">
        <f t="shared" si="628"/>
        <v>1.0412687000000001E-5</v>
      </c>
      <c r="AF1696" s="321">
        <f t="shared" si="629"/>
        <v>2.1824577240000001E-5</v>
      </c>
      <c r="AG1696"/>
      <c r="AH1696" s="121">
        <v>1.4148729000000001E-2</v>
      </c>
      <c r="AI1696" s="121">
        <v>9.2840920000000007E-3</v>
      </c>
      <c r="AJ1696" s="121">
        <v>2.85491E-3</v>
      </c>
      <c r="AK1696" s="121">
        <v>0</v>
      </c>
      <c r="AL1696" s="121">
        <v>2.8919991999999998E-4</v>
      </c>
      <c r="AM1696" s="121">
        <v>1.0738689E-3</v>
      </c>
      <c r="AN1696" s="121">
        <v>6.4665790000000001E-4</v>
      </c>
      <c r="AO1696"/>
      <c r="AP1696" s="283">
        <v>1.6342322000000001E-5</v>
      </c>
      <c r="AQ1696" s="283">
        <v>1.539693E-5</v>
      </c>
      <c r="AR1696" s="283">
        <v>6.8907619999999995E-7</v>
      </c>
      <c r="AS1696" s="283">
        <v>2.5631654999999999E-7</v>
      </c>
      <c r="AT1696" s="255">
        <f t="shared" si="635"/>
        <v>9.2307732872000002E-10</v>
      </c>
      <c r="AU1696" s="256">
        <f t="shared" si="636"/>
        <v>2.5483587595E-12</v>
      </c>
      <c r="AV1696" s="256">
        <f t="shared" si="637"/>
        <v>3.5898676741999998E-5</v>
      </c>
      <c r="AW1696" s="272">
        <v>7.6158473999999999E-10</v>
      </c>
      <c r="AX1696" s="272">
        <v>2.297885E-12</v>
      </c>
      <c r="AY1696" s="272">
        <v>6.2781499999999995E-17</v>
      </c>
      <c r="AZ1696" s="273">
        <v>0</v>
      </c>
      <c r="BA1696" s="273">
        <v>0</v>
      </c>
      <c r="BB1696" s="272">
        <v>5.3561872000000002E-13</v>
      </c>
      <c r="BC1696" s="272">
        <v>1.6095697E-10</v>
      </c>
      <c r="BD1696" s="272">
        <v>7.5928368000000002E-14</v>
      </c>
      <c r="BE1696" s="272">
        <v>1.7448261E-13</v>
      </c>
      <c r="BF1696" s="273">
        <v>0</v>
      </c>
      <c r="BG1696" s="273">
        <v>0</v>
      </c>
      <c r="BH1696" s="273">
        <v>0</v>
      </c>
      <c r="BI1696" s="273">
        <v>0</v>
      </c>
      <c r="BJ1696" s="273">
        <v>0</v>
      </c>
      <c r="BK1696" s="273">
        <v>0</v>
      </c>
      <c r="BL1696" s="273">
        <v>0</v>
      </c>
      <c r="BM1696" s="273">
        <v>0</v>
      </c>
      <c r="BN1696" s="272">
        <v>1.5421742000000001E-8</v>
      </c>
      <c r="BO1696" s="272">
        <v>3.5883254999999999E-5</v>
      </c>
      <c r="BP1696" s="273">
        <v>0</v>
      </c>
      <c r="BQ1696" s="273">
        <v>0</v>
      </c>
      <c r="BR1696" s="273">
        <v>0</v>
      </c>
      <c r="BS1696"/>
      <c r="BT1696" s="274">
        <v>4.2346899E-8</v>
      </c>
      <c r="BU1696" s="274">
        <v>1.3792762E-9</v>
      </c>
      <c r="BV1696" s="274">
        <v>2.2882546999999998E-8</v>
      </c>
      <c r="BW1696" s="121">
        <v>0</v>
      </c>
      <c r="BX1696" s="274">
        <v>1.3905334E-9</v>
      </c>
      <c r="BY1696" s="274">
        <v>3.4674959E-10</v>
      </c>
      <c r="BZ1696" s="121">
        <v>0</v>
      </c>
      <c r="CA1696" s="274">
        <v>5.2629125999999998E-10</v>
      </c>
      <c r="CB1696" s="121">
        <v>0</v>
      </c>
      <c r="CC1696" s="121">
        <v>0</v>
      </c>
      <c r="CD1696" s="121">
        <v>0</v>
      </c>
      <c r="CE1696" s="121">
        <v>0</v>
      </c>
      <c r="CF1696" s="121">
        <v>0</v>
      </c>
      <c r="CG1696" s="274">
        <v>7.4656478999999999E-10</v>
      </c>
      <c r="CH1696" s="274">
        <v>1.4706427E-8</v>
      </c>
      <c r="CI1696" s="274">
        <v>3.6851055000000002E-10</v>
      </c>
      <c r="CJ1696" s="121">
        <v>0</v>
      </c>
      <c r="CK1696"/>
      <c r="CL1696" s="322">
        <v>0</v>
      </c>
      <c r="CM1696" s="322">
        <v>8.2067320999999998E-4</v>
      </c>
      <c r="CN1696" s="322">
        <v>1.4591195999999999E-5</v>
      </c>
      <c r="CO1696" s="322">
        <v>1.023208E-6</v>
      </c>
      <c r="CP1696" s="322">
        <v>2.606874E-8</v>
      </c>
      <c r="CQ1696" s="322">
        <v>0</v>
      </c>
      <c r="CR1696" s="322">
        <v>0</v>
      </c>
      <c r="CS1696" s="322">
        <v>5.5892852999999999E-8</v>
      </c>
      <c r="CT1696" s="322">
        <v>0</v>
      </c>
      <c r="CU1696" s="322">
        <v>5.3551203999999998E-4</v>
      </c>
      <c r="CV1696" s="242"/>
      <c r="CW1696" s="214"/>
      <c r="CX1696" s="22" t="s">
        <v>4103</v>
      </c>
      <c r="CY1696" s="60"/>
      <c r="CZ1696" s="60"/>
    </row>
    <row r="1697" spans="1:105" ht="14.4" customHeight="1">
      <c r="A1697" t="s">
        <v>3722</v>
      </c>
      <c r="B1697" s="168" t="s">
        <v>2413</v>
      </c>
      <c r="C1697" s="279" t="str">
        <f t="shared" si="614"/>
        <v>D.100.01.107</v>
      </c>
      <c r="D1697" s="14" t="s">
        <v>244</v>
      </c>
      <c r="E1697" s="312" t="s">
        <v>2841</v>
      </c>
      <c r="F1697" s="281" t="str">
        <f t="shared" si="615"/>
        <v>Fiber Laser cutting 6000 W, Aluminium 10mm thick, 1 meter</v>
      </c>
      <c r="G1697" s="319">
        <f t="shared" si="633"/>
        <v>8.7337236570000001E-3</v>
      </c>
      <c r="H1697" s="319">
        <f t="shared" si="634"/>
        <v>2.5051560300000001E-4</v>
      </c>
      <c r="I1697" s="319">
        <f t="shared" si="616"/>
        <v>6.2476121999999992E-4</v>
      </c>
      <c r="J1697" s="319">
        <f t="shared" si="617"/>
        <v>1.309474634E-3</v>
      </c>
      <c r="K1697" s="319">
        <v>6.5489722000000002E-3</v>
      </c>
      <c r="L1697" s="319">
        <v>3.6750461E-4</v>
      </c>
      <c r="M1697" s="319">
        <v>2.5725660999999998E-4</v>
      </c>
      <c r="N1697" s="319">
        <v>2.1613097999999999E-4</v>
      </c>
      <c r="O1697" s="319">
        <v>3.4384622999999999E-5</v>
      </c>
      <c r="P1697" s="319">
        <v>0</v>
      </c>
      <c r="Q1697" s="319">
        <v>0</v>
      </c>
      <c r="R1697" s="319">
        <v>0</v>
      </c>
      <c r="S1697" s="319">
        <v>4.5844633999999998E-5</v>
      </c>
      <c r="T1697" s="319">
        <v>0</v>
      </c>
      <c r="U1697" s="319">
        <v>1.26363E-3</v>
      </c>
      <c r="V1697" s="319">
        <v>0</v>
      </c>
      <c r="W1697" s="319">
        <v>0</v>
      </c>
      <c r="X1697" s="319">
        <v>0</v>
      </c>
      <c r="Y1697" s="210"/>
      <c r="Z1697" s="320">
        <f t="shared" si="625"/>
        <v>4.9240392481203009E-2</v>
      </c>
      <c r="AA1697" s="210"/>
      <c r="AB1697" s="321">
        <f t="shared" si="626"/>
        <v>6.5489722000000002E-3</v>
      </c>
      <c r="AC1697" s="321">
        <f t="shared" si="627"/>
        <v>8.7527682299999999E-4</v>
      </c>
      <c r="AD1697" s="321">
        <f t="shared" si="618"/>
        <v>6.2476121999999992E-4</v>
      </c>
      <c r="AE1697" s="321">
        <f t="shared" si="628"/>
        <v>6.2476121999999992E-4</v>
      </c>
      <c r="AF1697" s="321">
        <f t="shared" si="629"/>
        <v>1.309474634E-3</v>
      </c>
      <c r="AG1697"/>
      <c r="AH1697" s="121">
        <v>0.84892372999999999</v>
      </c>
      <c r="AI1697" s="121">
        <v>0.55704551999999996</v>
      </c>
      <c r="AJ1697" s="121">
        <v>0.17129459999999999</v>
      </c>
      <c r="AK1697" s="121">
        <v>0</v>
      </c>
      <c r="AL1697" s="121">
        <v>1.7351994999999999E-2</v>
      </c>
      <c r="AM1697" s="121">
        <v>6.4432137E-2</v>
      </c>
      <c r="AN1697" s="121">
        <v>3.8799474E-2</v>
      </c>
      <c r="AO1697"/>
      <c r="AP1697" s="282">
        <v>9.8053935000000001E-4</v>
      </c>
      <c r="AQ1697" s="282">
        <v>9.2381577999999995E-4</v>
      </c>
      <c r="AR1697" s="283">
        <v>4.1344572000000001E-5</v>
      </c>
      <c r="AS1697" s="283">
        <v>1.5378993E-5</v>
      </c>
      <c r="AT1697" s="255">
        <f t="shared" si="635"/>
        <v>5.5384639123E-8</v>
      </c>
      <c r="AU1697" s="256">
        <f t="shared" si="636"/>
        <v>1.5290152599000001E-10</v>
      </c>
      <c r="AV1697" s="256">
        <f t="shared" si="637"/>
        <v>2.15392060455E-3</v>
      </c>
      <c r="AW1697" s="272">
        <v>4.5695084E-8</v>
      </c>
      <c r="AX1697" s="272">
        <v>1.3787309999999999E-10</v>
      </c>
      <c r="AY1697" s="272">
        <v>3.76689E-15</v>
      </c>
      <c r="AZ1697" s="273">
        <v>0</v>
      </c>
      <c r="BA1697" s="273">
        <v>0</v>
      </c>
      <c r="BB1697" s="272">
        <v>3.2137122999999998E-11</v>
      </c>
      <c r="BC1697" s="272">
        <v>9.6574179999999993E-9</v>
      </c>
      <c r="BD1697" s="272">
        <v>4.5557020999999997E-12</v>
      </c>
      <c r="BE1697" s="272">
        <v>1.0468956999999999E-11</v>
      </c>
      <c r="BF1697" s="273">
        <v>0</v>
      </c>
      <c r="BG1697" s="273">
        <v>0</v>
      </c>
      <c r="BH1697" s="273">
        <v>0</v>
      </c>
      <c r="BI1697" s="273">
        <v>0</v>
      </c>
      <c r="BJ1697" s="273">
        <v>0</v>
      </c>
      <c r="BK1697" s="273">
        <v>0</v>
      </c>
      <c r="BL1697" s="273">
        <v>0</v>
      </c>
      <c r="BM1697" s="273">
        <v>0</v>
      </c>
      <c r="BN1697" s="272">
        <v>9.2530455000000005E-7</v>
      </c>
      <c r="BO1697" s="273">
        <v>2.1529953000000001E-3</v>
      </c>
      <c r="BP1697" s="273">
        <v>0</v>
      </c>
      <c r="BQ1697" s="273">
        <v>0</v>
      </c>
      <c r="BR1697" s="273">
        <v>0</v>
      </c>
      <c r="BS1697"/>
      <c r="BT1697" s="274">
        <v>2.5408139999999998E-6</v>
      </c>
      <c r="BU1697" s="274">
        <v>8.2756572E-8</v>
      </c>
      <c r="BV1697" s="274">
        <v>1.3729527999999999E-6</v>
      </c>
      <c r="BW1697" s="121">
        <v>0</v>
      </c>
      <c r="BX1697" s="274">
        <v>8.3432005999999998E-8</v>
      </c>
      <c r="BY1697" s="274">
        <v>2.0804974999999999E-8</v>
      </c>
      <c r="BZ1697" s="121">
        <v>0</v>
      </c>
      <c r="CA1697" s="274">
        <v>3.1577475000000001E-8</v>
      </c>
      <c r="CB1697" s="121">
        <v>0</v>
      </c>
      <c r="CC1697" s="121">
        <v>0</v>
      </c>
      <c r="CD1697" s="121">
        <v>0</v>
      </c>
      <c r="CE1697" s="121">
        <v>0</v>
      </c>
      <c r="CF1697" s="121">
        <v>0</v>
      </c>
      <c r="CG1697" s="274">
        <v>4.4793886999999998E-8</v>
      </c>
      <c r="CH1697" s="274">
        <v>8.8238561000000001E-7</v>
      </c>
      <c r="CI1697" s="274">
        <v>2.2110633000000001E-8</v>
      </c>
      <c r="CJ1697" s="121">
        <v>0</v>
      </c>
      <c r="CK1697"/>
      <c r="CL1697" s="322">
        <v>0</v>
      </c>
      <c r="CM1697" s="322">
        <v>4.9240392000000001E-2</v>
      </c>
      <c r="CN1697" s="322">
        <v>8.7547174000000003E-4</v>
      </c>
      <c r="CO1697" s="322">
        <v>6.1392480000000004E-5</v>
      </c>
      <c r="CP1697" s="322">
        <v>1.5641244E-6</v>
      </c>
      <c r="CQ1697" s="322">
        <v>0</v>
      </c>
      <c r="CR1697" s="322">
        <v>0</v>
      </c>
      <c r="CS1697" s="322">
        <v>3.3535712000000001E-6</v>
      </c>
      <c r="CT1697" s="322">
        <v>0</v>
      </c>
      <c r="CU1697" s="322">
        <v>3.2130722E-2</v>
      </c>
      <c r="CV1697" s="242"/>
      <c r="CW1697" s="214"/>
      <c r="CX1697" s="22" t="s">
        <v>4103</v>
      </c>
      <c r="CY1697" s="60"/>
      <c r="CZ1697" s="60"/>
    </row>
    <row r="1698" spans="1:105" ht="14.4" customHeight="1">
      <c r="A1698" t="s">
        <v>2433</v>
      </c>
      <c r="B1698" s="168" t="s">
        <v>2413</v>
      </c>
      <c r="C1698" s="279" t="str">
        <f t="shared" si="614"/>
        <v>D.100.01.108</v>
      </c>
      <c r="D1698" s="14" t="s">
        <v>244</v>
      </c>
      <c r="E1698" s="312" t="s">
        <v>1510</v>
      </c>
      <c r="F1698" s="281" t="str">
        <f t="shared" si="615"/>
        <v>Drilling Al. (per kg removed, removed Al not counted)</v>
      </c>
      <c r="G1698" s="319">
        <f t="shared" si="633"/>
        <v>1.1644964833E-2</v>
      </c>
      <c r="H1698" s="319">
        <f t="shared" si="634"/>
        <v>3.3402080400000002E-4</v>
      </c>
      <c r="I1698" s="319">
        <f t="shared" si="616"/>
        <v>8.3301494999999998E-4</v>
      </c>
      <c r="J1698" s="319">
        <f t="shared" si="617"/>
        <v>1.745966179E-3</v>
      </c>
      <c r="K1698" s="319">
        <v>8.7319628999999992E-3</v>
      </c>
      <c r="L1698" s="319">
        <v>4.9000613999999995E-4</v>
      </c>
      <c r="M1698" s="319">
        <v>3.4300881000000002E-4</v>
      </c>
      <c r="N1698" s="319">
        <v>2.8817464000000003E-4</v>
      </c>
      <c r="O1698" s="319">
        <v>4.5846164000000003E-5</v>
      </c>
      <c r="P1698" s="319">
        <v>0</v>
      </c>
      <c r="Q1698" s="319">
        <v>0</v>
      </c>
      <c r="R1698" s="319">
        <v>0</v>
      </c>
      <c r="S1698" s="319">
        <v>6.1126179E-5</v>
      </c>
      <c r="T1698" s="319">
        <v>0</v>
      </c>
      <c r="U1698" s="319">
        <v>1.6848399999999999E-3</v>
      </c>
      <c r="V1698" s="319">
        <v>0</v>
      </c>
      <c r="W1698" s="319">
        <v>0</v>
      </c>
      <c r="X1698" s="319">
        <v>0</v>
      </c>
      <c r="Y1698" s="210"/>
      <c r="Z1698" s="320">
        <f t="shared" si="625"/>
        <v>6.5653856390977428E-2</v>
      </c>
      <c r="AA1698" s="210"/>
      <c r="AB1698" s="321">
        <f t="shared" si="626"/>
        <v>8.7319628999999992E-3</v>
      </c>
      <c r="AC1698" s="321">
        <f t="shared" si="627"/>
        <v>1.1670357540000001E-3</v>
      </c>
      <c r="AD1698" s="321">
        <f t="shared" si="618"/>
        <v>8.3301494999999998E-4</v>
      </c>
      <c r="AE1698" s="321">
        <f t="shared" si="628"/>
        <v>8.3301494999999998E-4</v>
      </c>
      <c r="AF1698" s="321">
        <f t="shared" si="629"/>
        <v>1.745966179E-3</v>
      </c>
      <c r="AG1698"/>
      <c r="AH1698" s="121">
        <v>1.1318983</v>
      </c>
      <c r="AI1698" s="121">
        <v>0.74272735999999995</v>
      </c>
      <c r="AJ1698" s="121">
        <v>0.22839280000000001</v>
      </c>
      <c r="AK1698" s="121">
        <v>0</v>
      </c>
      <c r="AL1698" s="121">
        <v>2.3135994E-2</v>
      </c>
      <c r="AM1698" s="121">
        <v>8.5909516000000005E-2</v>
      </c>
      <c r="AN1698" s="121">
        <v>5.1732632000000001E-2</v>
      </c>
      <c r="AO1698"/>
      <c r="AP1698" s="282">
        <v>1.3073857999999999E-3</v>
      </c>
      <c r="AQ1698" s="282">
        <v>1.2317544E-3</v>
      </c>
      <c r="AR1698" s="283">
        <v>5.5126096000000003E-5</v>
      </c>
      <c r="AS1698" s="283">
        <v>2.0505324000000001E-5</v>
      </c>
      <c r="AT1698" s="255">
        <f t="shared" si="635"/>
        <v>7.3846185497000004E-8</v>
      </c>
      <c r="AU1698" s="256">
        <f t="shared" si="636"/>
        <v>2.0386870091999999E-10</v>
      </c>
      <c r="AV1698" s="256">
        <f t="shared" si="637"/>
        <v>2.8718941393999996E-3</v>
      </c>
      <c r="AW1698" s="272">
        <v>6.0926779000000006E-8</v>
      </c>
      <c r="AX1698" s="272">
        <v>1.838308E-10</v>
      </c>
      <c r="AY1698" s="272">
        <v>5.0225200000000002E-15</v>
      </c>
      <c r="AZ1698" s="273">
        <v>0</v>
      </c>
      <c r="BA1698" s="273">
        <v>0</v>
      </c>
      <c r="BB1698" s="272">
        <v>4.2849497E-11</v>
      </c>
      <c r="BC1698" s="272">
        <v>1.2876557E-8</v>
      </c>
      <c r="BD1698" s="272">
        <v>6.0742693999999998E-12</v>
      </c>
      <c r="BE1698" s="272">
        <v>1.3958608999999999E-11</v>
      </c>
      <c r="BF1698" s="273">
        <v>0</v>
      </c>
      <c r="BG1698" s="273">
        <v>0</v>
      </c>
      <c r="BH1698" s="273">
        <v>0</v>
      </c>
      <c r="BI1698" s="273">
        <v>0</v>
      </c>
      <c r="BJ1698" s="273">
        <v>0</v>
      </c>
      <c r="BK1698" s="273">
        <v>0</v>
      </c>
      <c r="BL1698" s="273">
        <v>0</v>
      </c>
      <c r="BM1698" s="273">
        <v>0</v>
      </c>
      <c r="BN1698" s="272">
        <v>1.2337393999999999E-6</v>
      </c>
      <c r="BO1698" s="273">
        <v>2.8706603999999998E-3</v>
      </c>
      <c r="BP1698" s="273">
        <v>0</v>
      </c>
      <c r="BQ1698" s="273">
        <v>0</v>
      </c>
      <c r="BR1698" s="273">
        <v>0</v>
      </c>
      <c r="BS1698"/>
      <c r="BT1698" s="274">
        <v>3.3877519E-6</v>
      </c>
      <c r="BU1698" s="274">
        <v>1.103421E-7</v>
      </c>
      <c r="BV1698" s="274">
        <v>1.8306037E-6</v>
      </c>
      <c r="BW1698" s="121">
        <v>0</v>
      </c>
      <c r="BX1698" s="274">
        <v>1.1124268E-7</v>
      </c>
      <c r="BY1698" s="274">
        <v>2.7739967000000002E-8</v>
      </c>
      <c r="BZ1698" s="121">
        <v>0</v>
      </c>
      <c r="CA1698" s="274">
        <v>4.2103301000000003E-8</v>
      </c>
      <c r="CB1698" s="121">
        <v>0</v>
      </c>
      <c r="CC1698" s="121">
        <v>0</v>
      </c>
      <c r="CD1698" s="121">
        <v>0</v>
      </c>
      <c r="CE1698" s="121">
        <v>0</v>
      </c>
      <c r="CF1698" s="121">
        <v>0</v>
      </c>
      <c r="CG1698" s="274">
        <v>5.9725183000000003E-8</v>
      </c>
      <c r="CH1698" s="274">
        <v>1.1765141E-6</v>
      </c>
      <c r="CI1698" s="274">
        <v>2.9480844000000001E-8</v>
      </c>
      <c r="CJ1698" s="121">
        <v>0</v>
      </c>
      <c r="CK1698"/>
      <c r="CL1698" s="322">
        <v>0</v>
      </c>
      <c r="CM1698" s="322">
        <v>6.5653856999999996E-2</v>
      </c>
      <c r="CN1698" s="322">
        <v>1.1672957000000001E-3</v>
      </c>
      <c r="CO1698" s="322">
        <v>8.1856640999999997E-5</v>
      </c>
      <c r="CP1698" s="322">
        <v>2.0854991999999998E-6</v>
      </c>
      <c r="CQ1698" s="322">
        <v>0</v>
      </c>
      <c r="CR1698" s="322">
        <v>0</v>
      </c>
      <c r="CS1698" s="322">
        <v>4.4714281999999999E-6</v>
      </c>
      <c r="CT1698" s="322">
        <v>0</v>
      </c>
      <c r="CU1698" s="322">
        <v>4.2840963000000003E-2</v>
      </c>
      <c r="CV1698" s="242"/>
      <c r="CW1698" s="214"/>
      <c r="CX1698" s="22" t="s">
        <v>1014</v>
      </c>
      <c r="CY1698" s="60"/>
      <c r="CZ1698" s="60"/>
      <c r="DA1698" s="7"/>
    </row>
    <row r="1699" spans="1:105" ht="14.4" customHeight="1">
      <c r="A1699" t="s">
        <v>2434</v>
      </c>
      <c r="B1699" s="168" t="s">
        <v>2413</v>
      </c>
      <c r="C1699" s="279" t="str">
        <f t="shared" si="614"/>
        <v>D.100.01.109</v>
      </c>
      <c r="D1699" s="14" t="s">
        <v>244</v>
      </c>
      <c r="E1699" s="312" t="s">
        <v>1510</v>
      </c>
      <c r="F1699" s="281" t="str">
        <f t="shared" si="615"/>
        <v>Extruding alum</v>
      </c>
      <c r="G1699" s="319">
        <f t="shared" si="633"/>
        <v>0.15608811056569999</v>
      </c>
      <c r="H1699" s="319">
        <f t="shared" si="634"/>
        <v>8.1950914209999986E-3</v>
      </c>
      <c r="I1699" s="319">
        <f t="shared" si="616"/>
        <v>3.6489897724700002E-2</v>
      </c>
      <c r="J1699" s="319">
        <f t="shared" si="617"/>
        <v>7.1502914199999996E-3</v>
      </c>
      <c r="K1699" s="319">
        <v>0.10425283</v>
      </c>
      <c r="L1699" s="319">
        <v>2.7236703000000001E-2</v>
      </c>
      <c r="M1699" s="319">
        <v>9.0388941E-3</v>
      </c>
      <c r="N1699" s="319">
        <v>7.6392621000000004E-3</v>
      </c>
      <c r="O1699" s="319">
        <v>4.8427848000000002E-4</v>
      </c>
      <c r="P1699" s="319">
        <v>3.7088153E-5</v>
      </c>
      <c r="Q1699" s="319">
        <v>3.4462687999999998E-5</v>
      </c>
      <c r="R1699" s="319">
        <v>2.1268670000000001E-4</v>
      </c>
      <c r="S1699" s="319">
        <v>3.0686801999999999E-4</v>
      </c>
      <c r="T1699" s="319">
        <v>0</v>
      </c>
      <c r="U1699" s="319">
        <v>6.8434233999999997E-3</v>
      </c>
      <c r="V1699" s="319">
        <v>1.6139246999999999E-6</v>
      </c>
      <c r="W1699" s="319">
        <v>0</v>
      </c>
      <c r="X1699" s="319">
        <v>0</v>
      </c>
      <c r="Y1699" s="210"/>
      <c r="Z1699" s="320">
        <f t="shared" si="625"/>
        <v>0.78385586466165413</v>
      </c>
      <c r="AA1699" s="210"/>
      <c r="AB1699" s="321">
        <f t="shared" si="626"/>
        <v>0.10425283</v>
      </c>
      <c r="AC1699" s="321">
        <f t="shared" si="627"/>
        <v>4.4683375221000007E-2</v>
      </c>
      <c r="AD1699" s="321">
        <f t="shared" si="618"/>
        <v>3.64882838E-2</v>
      </c>
      <c r="AE1699" s="321">
        <f t="shared" si="628"/>
        <v>3.6489897724700002E-2</v>
      </c>
      <c r="AF1699" s="321">
        <f t="shared" si="629"/>
        <v>7.1502914199999996E-3</v>
      </c>
      <c r="AG1699"/>
      <c r="AH1699" s="121">
        <v>10.105084</v>
      </c>
      <c r="AI1699" s="121">
        <v>8.5419417000000006</v>
      </c>
      <c r="AJ1699" s="121">
        <v>0.92768620999999996</v>
      </c>
      <c r="AK1699" s="121">
        <v>0</v>
      </c>
      <c r="AL1699" s="121">
        <v>8.7266653999999999E-2</v>
      </c>
      <c r="AM1699" s="121">
        <v>0.34026145000000002</v>
      </c>
      <c r="AN1699" s="121">
        <v>0.20792779</v>
      </c>
      <c r="AO1699"/>
      <c r="AP1699" s="282">
        <v>2.3359242999999998E-2</v>
      </c>
      <c r="AQ1699" s="282">
        <v>2.2135397000000001E-2</v>
      </c>
      <c r="AR1699" s="282">
        <v>8.2683118000000002E-4</v>
      </c>
      <c r="AS1699" s="282">
        <v>3.9701439999999998E-4</v>
      </c>
      <c r="AT1699" s="255">
        <f t="shared" si="635"/>
        <v>1.3270621688997001E-6</v>
      </c>
      <c r="AU1699" s="256">
        <f t="shared" si="636"/>
        <v>3.0578076335308608E-9</v>
      </c>
      <c r="AV1699" s="256">
        <f t="shared" si="637"/>
        <v>5.5604257340799997E-2</v>
      </c>
      <c r="AW1699" s="272">
        <v>7.3664236E-7</v>
      </c>
      <c r="AX1699" s="272">
        <v>2.2225987000000002E-9</v>
      </c>
      <c r="AY1699" s="272">
        <v>6.0716982000000006E-14</v>
      </c>
      <c r="AZ1699" s="272">
        <v>8.4361935000000003E-10</v>
      </c>
      <c r="BA1699" s="272">
        <v>3.3800397E-12</v>
      </c>
      <c r="BB1699" s="272">
        <v>1.1359099E-9</v>
      </c>
      <c r="BC1699" s="272">
        <v>5.8787805000000001E-7</v>
      </c>
      <c r="BD1699" s="272">
        <v>1.6193452999999999E-10</v>
      </c>
      <c r="BE1699" s="272">
        <v>6.7108318999999997E-10</v>
      </c>
      <c r="BF1699" s="272">
        <v>3.7943442999999999E-14</v>
      </c>
      <c r="BG1699" s="272">
        <v>1.9463146E-16</v>
      </c>
      <c r="BH1699" s="272">
        <v>8.0406090000000005E-14</v>
      </c>
      <c r="BI1699" s="272">
        <v>4.6454498999999998E-15</v>
      </c>
      <c r="BJ1699" s="272">
        <v>3.5110345000000002E-15</v>
      </c>
      <c r="BK1699" s="272">
        <v>4.0396785999999998E-10</v>
      </c>
      <c r="BL1699" s="272">
        <v>1.5488175E-10</v>
      </c>
      <c r="BM1699" s="272">
        <v>2.0037959000000001E-12</v>
      </c>
      <c r="BN1699" s="272">
        <v>8.2443408000000006E-6</v>
      </c>
      <c r="BO1699" s="273">
        <v>5.5596013E-2</v>
      </c>
      <c r="BP1699" s="273">
        <v>0</v>
      </c>
      <c r="BQ1699" s="273">
        <v>0</v>
      </c>
      <c r="BR1699" s="273">
        <v>0</v>
      </c>
      <c r="BS1699"/>
      <c r="BT1699" s="274">
        <v>4.5893558000000002E-5</v>
      </c>
      <c r="BU1699" s="274">
        <v>4.9978248999999999E-6</v>
      </c>
      <c r="BV1699" s="274">
        <v>2.1855981E-5</v>
      </c>
      <c r="BW1699" s="274">
        <v>2.5041481E-8</v>
      </c>
      <c r="BX1699" s="274">
        <v>4.0069869000000003E-6</v>
      </c>
      <c r="BY1699" s="274">
        <v>7.2931479999999995E-7</v>
      </c>
      <c r="BZ1699" s="274">
        <v>4.8675624000000001E-11</v>
      </c>
      <c r="CA1699" s="274">
        <v>1.1095079999999999E-6</v>
      </c>
      <c r="CB1699" s="274">
        <v>4.9769690000000002E-8</v>
      </c>
      <c r="CC1699" s="274">
        <v>2.2804160999999999E-8</v>
      </c>
      <c r="CD1699" s="274">
        <v>2.5405245E-8</v>
      </c>
      <c r="CE1699" s="274">
        <v>1.4567115000000001E-9</v>
      </c>
      <c r="CF1699" s="274">
        <v>4.4845065999999998E-10</v>
      </c>
      <c r="CG1699" s="274">
        <v>1.7930719999999999E-6</v>
      </c>
      <c r="CH1699" s="274">
        <v>1.1146922E-5</v>
      </c>
      <c r="CI1699" s="274">
        <v>1.2897390000000001E-7</v>
      </c>
      <c r="CJ1699" s="121">
        <v>0</v>
      </c>
      <c r="CK1699"/>
      <c r="CL1699" s="322">
        <v>7.4404893000000002E-10</v>
      </c>
      <c r="CM1699" s="322">
        <v>0.78257449999999995</v>
      </c>
      <c r="CN1699" s="322">
        <v>2.8228638E-2</v>
      </c>
      <c r="CO1699" s="322">
        <v>3.5999838E-3</v>
      </c>
      <c r="CP1699" s="322">
        <v>5.5733611000000001E-5</v>
      </c>
      <c r="CQ1699" s="322">
        <v>6.6396687000000005E-10</v>
      </c>
      <c r="CR1699" s="322">
        <v>8.5088754000000005E-10</v>
      </c>
      <c r="CS1699" s="322">
        <v>1.8722545E-4</v>
      </c>
      <c r="CT1699" s="322">
        <v>8.2610154000000002E-3</v>
      </c>
      <c r="CU1699" s="322">
        <v>0.92809469</v>
      </c>
      <c r="CV1699" s="242"/>
      <c r="CW1699" s="214"/>
      <c r="CX1699" s="22" t="s">
        <v>1015</v>
      </c>
      <c r="DA1699" s="7"/>
    </row>
    <row r="1700" spans="1:105" ht="14.4" customHeight="1">
      <c r="A1700" t="s">
        <v>2435</v>
      </c>
      <c r="B1700" s="168" t="s">
        <v>2413</v>
      </c>
      <c r="C1700" s="279" t="str">
        <f t="shared" si="614"/>
        <v>D.100.01.110</v>
      </c>
      <c r="D1700" s="14" t="s">
        <v>244</v>
      </c>
      <c r="E1700" s="312" t="s">
        <v>1510</v>
      </c>
      <c r="F1700" s="281" t="str">
        <f t="shared" si="615"/>
        <v>Forging aluminium</v>
      </c>
      <c r="G1700" s="319">
        <f t="shared" si="633"/>
        <v>3.9059153139999997E-2</v>
      </c>
      <c r="H1700" s="319">
        <f t="shared" si="634"/>
        <v>1.12036145E-3</v>
      </c>
      <c r="I1700" s="319">
        <f t="shared" si="616"/>
        <v>2.794071E-3</v>
      </c>
      <c r="J1700" s="319">
        <f t="shared" si="617"/>
        <v>5.8562616900000005E-3</v>
      </c>
      <c r="K1700" s="319">
        <v>2.9288458999999999E-2</v>
      </c>
      <c r="L1700" s="319">
        <v>1.6435623E-3</v>
      </c>
      <c r="M1700" s="319">
        <v>1.1505087E-3</v>
      </c>
      <c r="N1700" s="319">
        <v>9.6658577999999998E-4</v>
      </c>
      <c r="O1700" s="319">
        <v>1.5377566999999999E-4</v>
      </c>
      <c r="P1700" s="319">
        <v>0</v>
      </c>
      <c r="Q1700" s="319">
        <v>0</v>
      </c>
      <c r="R1700" s="319">
        <v>0</v>
      </c>
      <c r="S1700" s="319">
        <v>2.0502739E-4</v>
      </c>
      <c r="T1700" s="319">
        <v>0</v>
      </c>
      <c r="U1700" s="319">
        <v>5.6512343000000003E-3</v>
      </c>
      <c r="V1700" s="319">
        <v>0</v>
      </c>
      <c r="W1700" s="319">
        <v>0</v>
      </c>
      <c r="X1700" s="319">
        <v>0</v>
      </c>
      <c r="Y1700" s="210"/>
      <c r="Z1700" s="320">
        <f t="shared" si="625"/>
        <v>0.22021397744360902</v>
      </c>
      <c r="AA1700" s="210"/>
      <c r="AB1700" s="321">
        <f t="shared" si="626"/>
        <v>2.9288458999999999E-2</v>
      </c>
      <c r="AC1700" s="321">
        <f t="shared" si="627"/>
        <v>3.9144324499999997E-3</v>
      </c>
      <c r="AD1700" s="321">
        <f t="shared" si="618"/>
        <v>2.794071E-3</v>
      </c>
      <c r="AE1700" s="321">
        <f t="shared" si="628"/>
        <v>2.794071E-3</v>
      </c>
      <c r="AF1700" s="321">
        <f t="shared" si="629"/>
        <v>5.8562616900000005E-3</v>
      </c>
      <c r="AG1700"/>
      <c r="AH1700" s="121">
        <v>3.7965756000000002</v>
      </c>
      <c r="AI1700" s="121">
        <v>2.4912314000000002</v>
      </c>
      <c r="AJ1700" s="121">
        <v>0.76606752</v>
      </c>
      <c r="AK1700" s="121">
        <v>0</v>
      </c>
      <c r="AL1700" s="121">
        <v>7.7601979000000001E-2</v>
      </c>
      <c r="AM1700" s="121">
        <v>0.28815482999999997</v>
      </c>
      <c r="AN1700" s="121">
        <v>0.17351986999999999</v>
      </c>
      <c r="AO1700"/>
      <c r="AP1700" s="282">
        <v>4.3851899000000001E-3</v>
      </c>
      <c r="AQ1700" s="282">
        <v>4.1315095E-3</v>
      </c>
      <c r="AR1700" s="282">
        <v>1.8490210999999999E-4</v>
      </c>
      <c r="AS1700" s="283">
        <v>6.8778274000000001E-5</v>
      </c>
      <c r="AT1700" s="255">
        <f t="shared" si="635"/>
        <v>2.4769241336E-7</v>
      </c>
      <c r="AU1700" s="256">
        <f t="shared" si="636"/>
        <v>6.8380960036900001E-10</v>
      </c>
      <c r="AV1700" s="256">
        <f t="shared" si="637"/>
        <v>9.6328114676000002E-3</v>
      </c>
      <c r="AW1700" s="272">
        <v>2.0435857000000001E-7</v>
      </c>
      <c r="AX1700" s="272">
        <v>6.1659914000000002E-10</v>
      </c>
      <c r="AY1700" s="272">
        <v>1.6846368999999999E-14</v>
      </c>
      <c r="AZ1700" s="273">
        <v>0</v>
      </c>
      <c r="BA1700" s="273">
        <v>0</v>
      </c>
      <c r="BB1700" s="272">
        <v>1.4372436000000001E-10</v>
      </c>
      <c r="BC1700" s="272">
        <v>4.3190119E-8</v>
      </c>
      <c r="BD1700" s="272">
        <v>2.0374111999999999E-11</v>
      </c>
      <c r="BE1700" s="272">
        <v>4.6819502000000003E-11</v>
      </c>
      <c r="BF1700" s="273">
        <v>0</v>
      </c>
      <c r="BG1700" s="273">
        <v>0</v>
      </c>
      <c r="BH1700" s="273">
        <v>0</v>
      </c>
      <c r="BI1700" s="273">
        <v>0</v>
      </c>
      <c r="BJ1700" s="273">
        <v>0</v>
      </c>
      <c r="BK1700" s="273">
        <v>0</v>
      </c>
      <c r="BL1700" s="273">
        <v>0</v>
      </c>
      <c r="BM1700" s="273">
        <v>0</v>
      </c>
      <c r="BN1700" s="272">
        <v>4.1381675999999998E-6</v>
      </c>
      <c r="BO1700" s="273">
        <v>9.6286732999999996E-3</v>
      </c>
      <c r="BP1700" s="273">
        <v>0</v>
      </c>
      <c r="BQ1700" s="273">
        <v>0</v>
      </c>
      <c r="BR1700" s="273">
        <v>0</v>
      </c>
      <c r="BS1700"/>
      <c r="BT1700" s="274">
        <v>1.1363085E-5</v>
      </c>
      <c r="BU1700" s="274">
        <v>3.7010578000000001E-7</v>
      </c>
      <c r="BV1700" s="274">
        <v>6.14015E-6</v>
      </c>
      <c r="BW1700" s="121">
        <v>0</v>
      </c>
      <c r="BX1700" s="274">
        <v>3.7312647000000001E-7</v>
      </c>
      <c r="BY1700" s="274">
        <v>9.3044473000000004E-8</v>
      </c>
      <c r="BZ1700" s="121">
        <v>0</v>
      </c>
      <c r="CA1700" s="274">
        <v>1.4122149E-7</v>
      </c>
      <c r="CB1700" s="121">
        <v>0</v>
      </c>
      <c r="CC1700" s="121">
        <v>0</v>
      </c>
      <c r="CD1700" s="121">
        <v>0</v>
      </c>
      <c r="CE1700" s="121">
        <v>0</v>
      </c>
      <c r="CF1700" s="121">
        <v>0</v>
      </c>
      <c r="CG1700" s="274">
        <v>2.0032822E-7</v>
      </c>
      <c r="CH1700" s="274">
        <v>3.9462244999999999E-6</v>
      </c>
      <c r="CI1700" s="274">
        <v>9.8883663999999999E-8</v>
      </c>
      <c r="CJ1700" s="121">
        <v>0</v>
      </c>
      <c r="CK1700"/>
      <c r="CL1700" s="322">
        <v>0</v>
      </c>
      <c r="CM1700" s="322">
        <v>0.22021398</v>
      </c>
      <c r="CN1700" s="322">
        <v>3.9153041999999997E-3</v>
      </c>
      <c r="CO1700" s="322">
        <v>2.7456082E-4</v>
      </c>
      <c r="CP1700" s="322">
        <v>6.9951117999999998E-6</v>
      </c>
      <c r="CQ1700" s="322">
        <v>0</v>
      </c>
      <c r="CR1700" s="322">
        <v>0</v>
      </c>
      <c r="CS1700" s="322">
        <v>1.4997916E-5</v>
      </c>
      <c r="CT1700" s="322">
        <v>0</v>
      </c>
      <c r="CU1700" s="322">
        <v>0.14369572999999999</v>
      </c>
      <c r="CV1700" s="216"/>
      <c r="CW1700" s="214"/>
      <c r="CX1700" s="22" t="s">
        <v>1016</v>
      </c>
      <c r="CY1700" s="60"/>
      <c r="CZ1700" s="60"/>
      <c r="DA1700" s="7"/>
    </row>
    <row r="1701" spans="1:105" ht="14.4" customHeight="1">
      <c r="A1701" t="s">
        <v>2436</v>
      </c>
      <c r="B1701" s="168" t="s">
        <v>2413</v>
      </c>
      <c r="C1701" s="279" t="str">
        <f t="shared" si="614"/>
        <v>D.100.01.111</v>
      </c>
      <c r="D1701" s="14" t="s">
        <v>244</v>
      </c>
      <c r="E1701" s="312" t="s">
        <v>1510</v>
      </c>
      <c r="F1701" s="281" t="str">
        <f t="shared" si="615"/>
        <v>Machining aluminium</v>
      </c>
      <c r="G1701" s="319">
        <f t="shared" si="633"/>
        <v>1.1644964833E-2</v>
      </c>
      <c r="H1701" s="319">
        <f t="shared" si="634"/>
        <v>3.3402080400000002E-4</v>
      </c>
      <c r="I1701" s="319">
        <f t="shared" si="616"/>
        <v>8.3301494999999998E-4</v>
      </c>
      <c r="J1701" s="319">
        <f t="shared" si="617"/>
        <v>1.745966179E-3</v>
      </c>
      <c r="K1701" s="319">
        <v>8.7319628999999992E-3</v>
      </c>
      <c r="L1701" s="319">
        <v>4.9000613999999995E-4</v>
      </c>
      <c r="M1701" s="319">
        <v>3.4300881000000002E-4</v>
      </c>
      <c r="N1701" s="319">
        <v>2.8817464000000003E-4</v>
      </c>
      <c r="O1701" s="319">
        <v>4.5846164000000003E-5</v>
      </c>
      <c r="P1701" s="319">
        <v>0</v>
      </c>
      <c r="Q1701" s="319">
        <v>0</v>
      </c>
      <c r="R1701" s="319">
        <v>0</v>
      </c>
      <c r="S1701" s="319">
        <v>6.1126179E-5</v>
      </c>
      <c r="T1701" s="319">
        <v>0</v>
      </c>
      <c r="U1701" s="319">
        <v>1.6848399999999999E-3</v>
      </c>
      <c r="V1701" s="319">
        <v>0</v>
      </c>
      <c r="W1701" s="319">
        <v>0</v>
      </c>
      <c r="X1701" s="319">
        <v>0</v>
      </c>
      <c r="Y1701" s="210"/>
      <c r="Z1701" s="320">
        <f t="shared" si="625"/>
        <v>6.5653856390977428E-2</v>
      </c>
      <c r="AA1701" s="210"/>
      <c r="AB1701" s="321">
        <f t="shared" si="626"/>
        <v>8.7319628999999992E-3</v>
      </c>
      <c r="AC1701" s="321">
        <f t="shared" si="627"/>
        <v>1.1670357540000001E-3</v>
      </c>
      <c r="AD1701" s="321">
        <f t="shared" si="618"/>
        <v>8.3301494999999998E-4</v>
      </c>
      <c r="AE1701" s="321">
        <f t="shared" si="628"/>
        <v>8.3301494999999998E-4</v>
      </c>
      <c r="AF1701" s="321">
        <f t="shared" si="629"/>
        <v>1.745966179E-3</v>
      </c>
      <c r="AG1701"/>
      <c r="AH1701" s="121">
        <v>1.1318983</v>
      </c>
      <c r="AI1701" s="121">
        <v>0.74272735999999995</v>
      </c>
      <c r="AJ1701" s="121">
        <v>0.22839280000000001</v>
      </c>
      <c r="AK1701" s="121">
        <v>0</v>
      </c>
      <c r="AL1701" s="121">
        <v>2.3135994E-2</v>
      </c>
      <c r="AM1701" s="121">
        <v>8.5909516000000005E-2</v>
      </c>
      <c r="AN1701" s="121">
        <v>5.1732632000000001E-2</v>
      </c>
      <c r="AO1701"/>
      <c r="AP1701" s="282">
        <v>1.3073857999999999E-3</v>
      </c>
      <c r="AQ1701" s="282">
        <v>1.2317544E-3</v>
      </c>
      <c r="AR1701" s="283">
        <v>5.5126096000000003E-5</v>
      </c>
      <c r="AS1701" s="283">
        <v>2.0505324000000001E-5</v>
      </c>
      <c r="AT1701" s="255">
        <f t="shared" si="635"/>
        <v>7.3846185497000004E-8</v>
      </c>
      <c r="AU1701" s="256">
        <f t="shared" si="636"/>
        <v>2.0386870091999999E-10</v>
      </c>
      <c r="AV1701" s="256">
        <f t="shared" si="637"/>
        <v>2.8718941393999996E-3</v>
      </c>
      <c r="AW1701" s="272">
        <v>6.0926779000000006E-8</v>
      </c>
      <c r="AX1701" s="272">
        <v>1.838308E-10</v>
      </c>
      <c r="AY1701" s="272">
        <v>5.0225200000000002E-15</v>
      </c>
      <c r="AZ1701" s="273">
        <v>0</v>
      </c>
      <c r="BA1701" s="273">
        <v>0</v>
      </c>
      <c r="BB1701" s="272">
        <v>4.2849497E-11</v>
      </c>
      <c r="BC1701" s="272">
        <v>1.2876557E-8</v>
      </c>
      <c r="BD1701" s="272">
        <v>6.0742693999999998E-12</v>
      </c>
      <c r="BE1701" s="272">
        <v>1.3958608999999999E-11</v>
      </c>
      <c r="BF1701" s="273">
        <v>0</v>
      </c>
      <c r="BG1701" s="273">
        <v>0</v>
      </c>
      <c r="BH1701" s="273">
        <v>0</v>
      </c>
      <c r="BI1701" s="273">
        <v>0</v>
      </c>
      <c r="BJ1701" s="273">
        <v>0</v>
      </c>
      <c r="BK1701" s="273">
        <v>0</v>
      </c>
      <c r="BL1701" s="273">
        <v>0</v>
      </c>
      <c r="BM1701" s="273">
        <v>0</v>
      </c>
      <c r="BN1701" s="272">
        <v>1.2337393999999999E-6</v>
      </c>
      <c r="BO1701" s="273">
        <v>2.8706603999999998E-3</v>
      </c>
      <c r="BP1701" s="273">
        <v>0</v>
      </c>
      <c r="BQ1701" s="273">
        <v>0</v>
      </c>
      <c r="BR1701" s="273">
        <v>0</v>
      </c>
      <c r="BS1701"/>
      <c r="BT1701" s="274">
        <v>3.3877519E-6</v>
      </c>
      <c r="BU1701" s="274">
        <v>1.103421E-7</v>
      </c>
      <c r="BV1701" s="274">
        <v>1.8306037E-6</v>
      </c>
      <c r="BW1701" s="121">
        <v>0</v>
      </c>
      <c r="BX1701" s="274">
        <v>1.1124268E-7</v>
      </c>
      <c r="BY1701" s="274">
        <v>2.7739967000000002E-8</v>
      </c>
      <c r="BZ1701" s="121">
        <v>0</v>
      </c>
      <c r="CA1701" s="274">
        <v>4.2103301000000003E-8</v>
      </c>
      <c r="CB1701" s="121">
        <v>0</v>
      </c>
      <c r="CC1701" s="121">
        <v>0</v>
      </c>
      <c r="CD1701" s="121">
        <v>0</v>
      </c>
      <c r="CE1701" s="121">
        <v>0</v>
      </c>
      <c r="CF1701" s="121">
        <v>0</v>
      </c>
      <c r="CG1701" s="274">
        <v>5.9725183000000003E-8</v>
      </c>
      <c r="CH1701" s="274">
        <v>1.1765141E-6</v>
      </c>
      <c r="CI1701" s="274">
        <v>2.9480844000000001E-8</v>
      </c>
      <c r="CJ1701" s="121">
        <v>0</v>
      </c>
      <c r="CK1701"/>
      <c r="CL1701" s="322">
        <v>0</v>
      </c>
      <c r="CM1701" s="322">
        <v>6.5653856999999996E-2</v>
      </c>
      <c r="CN1701" s="322">
        <v>1.1672957000000001E-3</v>
      </c>
      <c r="CO1701" s="322">
        <v>8.1856640999999997E-5</v>
      </c>
      <c r="CP1701" s="322">
        <v>2.0854991999999998E-6</v>
      </c>
      <c r="CQ1701" s="322">
        <v>0</v>
      </c>
      <c r="CR1701" s="322">
        <v>0</v>
      </c>
      <c r="CS1701" s="322">
        <v>4.4714281999999999E-6</v>
      </c>
      <c r="CT1701" s="322">
        <v>0</v>
      </c>
      <c r="CU1701" s="322">
        <v>4.2840963000000003E-2</v>
      </c>
      <c r="CV1701" s="216"/>
      <c r="CW1701" s="214"/>
      <c r="CX1701" s="22" t="s">
        <v>1017</v>
      </c>
      <c r="CY1701" s="60"/>
      <c r="CZ1701" s="60"/>
      <c r="DA1701" s="7"/>
    </row>
    <row r="1702" spans="1:105" ht="14.4" customHeight="1">
      <c r="A1702" t="s">
        <v>2437</v>
      </c>
      <c r="B1702" s="168" t="s">
        <v>2413</v>
      </c>
      <c r="C1702" s="279" t="str">
        <f t="shared" si="614"/>
        <v>D.100.01.112</v>
      </c>
      <c r="D1702" s="14" t="s">
        <v>244</v>
      </c>
      <c r="E1702" s="312" t="s">
        <v>2841</v>
      </c>
      <c r="F1702" s="281" t="str">
        <f t="shared" si="615"/>
        <v>MIG-arc welding Al 10</v>
      </c>
      <c r="G1702" s="319">
        <f t="shared" si="633"/>
        <v>0.59457249550000002</v>
      </c>
      <c r="H1702" s="319">
        <f t="shared" si="634"/>
        <v>1.70545457E-2</v>
      </c>
      <c r="I1702" s="319">
        <f t="shared" si="616"/>
        <v>4.2532354999999994E-2</v>
      </c>
      <c r="J1702" s="319">
        <f t="shared" si="617"/>
        <v>8.914612479999999E-2</v>
      </c>
      <c r="K1702" s="319">
        <v>0.44583947000000002</v>
      </c>
      <c r="L1702" s="319">
        <v>2.5018896999999998E-2</v>
      </c>
      <c r="M1702" s="319">
        <v>1.7513457999999999E-2</v>
      </c>
      <c r="N1702" s="319">
        <v>1.4713716999999999E-2</v>
      </c>
      <c r="O1702" s="319">
        <v>2.3408286999999999E-3</v>
      </c>
      <c r="P1702" s="319">
        <v>0</v>
      </c>
      <c r="Q1702" s="319">
        <v>0</v>
      </c>
      <c r="R1702" s="319">
        <v>0</v>
      </c>
      <c r="S1702" s="319">
        <v>3.1210007999999999E-3</v>
      </c>
      <c r="T1702" s="319">
        <v>0</v>
      </c>
      <c r="U1702" s="319">
        <v>8.6025123999999994E-2</v>
      </c>
      <c r="V1702" s="319">
        <v>0</v>
      </c>
      <c r="W1702" s="319">
        <v>0</v>
      </c>
      <c r="X1702" s="319">
        <v>0</v>
      </c>
      <c r="Y1702" s="210"/>
      <c r="Z1702" s="320">
        <f t="shared" si="625"/>
        <v>3.3521764661654134</v>
      </c>
      <c r="AA1702" s="210"/>
      <c r="AB1702" s="321">
        <f t="shared" si="626"/>
        <v>0.44583947000000002</v>
      </c>
      <c r="AC1702" s="321">
        <f t="shared" si="627"/>
        <v>5.9586900699999994E-2</v>
      </c>
      <c r="AD1702" s="321">
        <f t="shared" si="618"/>
        <v>4.2532354999999994E-2</v>
      </c>
      <c r="AE1702" s="321">
        <f t="shared" si="628"/>
        <v>4.2532354999999994E-2</v>
      </c>
      <c r="AF1702" s="321">
        <f t="shared" si="629"/>
        <v>8.914612479999999E-2</v>
      </c>
      <c r="AG1702"/>
      <c r="AH1702" s="121">
        <v>57.792841000000003</v>
      </c>
      <c r="AI1702" s="121">
        <v>37.922421</v>
      </c>
      <c r="AJ1702" s="121">
        <v>11.661356</v>
      </c>
      <c r="AK1702" s="121">
        <v>0</v>
      </c>
      <c r="AL1702" s="121">
        <v>1.1812853000000001</v>
      </c>
      <c r="AM1702" s="121">
        <v>4.3863966999999997</v>
      </c>
      <c r="AN1702" s="121">
        <v>2.6413820000000001</v>
      </c>
      <c r="AO1702"/>
      <c r="AP1702" s="282">
        <v>6.6752939999999997E-2</v>
      </c>
      <c r="AQ1702" s="282">
        <v>6.2891325999999997E-2</v>
      </c>
      <c r="AR1702" s="282">
        <v>2.8146465999999998E-3</v>
      </c>
      <c r="AS1702" s="282">
        <v>1.0469677E-3</v>
      </c>
      <c r="AT1702" s="255">
        <f t="shared" si="635"/>
        <v>3.7704631839000001E-6</v>
      </c>
      <c r="AU1702" s="256">
        <f t="shared" si="636"/>
        <v>1.0409196031500001E-8</v>
      </c>
      <c r="AV1702" s="256">
        <f t="shared" si="637"/>
        <v>0.14663412267699999</v>
      </c>
      <c r="AW1702" s="272">
        <v>3.1108198000000002E-6</v>
      </c>
      <c r="AX1702" s="272">
        <v>9.3860942000000007E-9</v>
      </c>
      <c r="AY1702" s="272">
        <v>2.5644150000000002E-13</v>
      </c>
      <c r="AZ1702" s="273">
        <v>0</v>
      </c>
      <c r="BA1702" s="273">
        <v>0</v>
      </c>
      <c r="BB1702" s="272">
        <v>2.1878239E-9</v>
      </c>
      <c r="BC1702" s="272">
        <v>6.5745556E-7</v>
      </c>
      <c r="BD1702" s="272">
        <v>3.1014206999999999E-10</v>
      </c>
      <c r="BE1702" s="272">
        <v>7.1270332000000003E-10</v>
      </c>
      <c r="BF1702" s="273">
        <v>0</v>
      </c>
      <c r="BG1702" s="273">
        <v>0</v>
      </c>
      <c r="BH1702" s="273">
        <v>0</v>
      </c>
      <c r="BI1702" s="273">
        <v>0</v>
      </c>
      <c r="BJ1702" s="273">
        <v>0</v>
      </c>
      <c r="BK1702" s="273">
        <v>0</v>
      </c>
      <c r="BL1702" s="273">
        <v>0</v>
      </c>
      <c r="BM1702" s="273">
        <v>0</v>
      </c>
      <c r="BN1702" s="272">
        <v>6.2992677000000001E-5</v>
      </c>
      <c r="BO1702" s="273">
        <v>0.14657112999999999</v>
      </c>
      <c r="BP1702" s="273">
        <v>0</v>
      </c>
      <c r="BQ1702" s="273">
        <v>0</v>
      </c>
      <c r="BR1702" s="273">
        <v>0</v>
      </c>
      <c r="BS1702"/>
      <c r="BT1702" s="121">
        <v>1.7297297E-4</v>
      </c>
      <c r="BU1702" s="274">
        <v>5.6338835000000002E-6</v>
      </c>
      <c r="BV1702" s="274">
        <v>9.3467574999999998E-5</v>
      </c>
      <c r="BW1702" s="121">
        <v>0</v>
      </c>
      <c r="BX1702" s="274">
        <v>5.6798656000000002E-6</v>
      </c>
      <c r="BY1702" s="274">
        <v>1.4163565000000001E-6</v>
      </c>
      <c r="BZ1702" s="121">
        <v>0</v>
      </c>
      <c r="CA1702" s="274">
        <v>2.1497243999999999E-6</v>
      </c>
      <c r="CB1702" s="121">
        <v>0</v>
      </c>
      <c r="CC1702" s="121">
        <v>0</v>
      </c>
      <c r="CD1702" s="121">
        <v>0</v>
      </c>
      <c r="CE1702" s="121">
        <v>0</v>
      </c>
      <c r="CF1702" s="121">
        <v>0</v>
      </c>
      <c r="CG1702" s="274">
        <v>3.0494683E-6</v>
      </c>
      <c r="CH1702" s="274">
        <v>6.0070851E-5</v>
      </c>
      <c r="CI1702" s="274">
        <v>1.5052428E-6</v>
      </c>
      <c r="CJ1702" s="121">
        <v>0</v>
      </c>
      <c r="CK1702"/>
      <c r="CL1702" s="322">
        <v>0</v>
      </c>
      <c r="CM1702" s="322">
        <v>3.3521765000000001</v>
      </c>
      <c r="CN1702" s="322">
        <v>5.9600170000000001E-2</v>
      </c>
      <c r="CO1702" s="322">
        <v>4.1794635999999998E-3</v>
      </c>
      <c r="CP1702" s="322">
        <v>1.0648211E-4</v>
      </c>
      <c r="CQ1702" s="322">
        <v>0</v>
      </c>
      <c r="CR1702" s="322">
        <v>0</v>
      </c>
      <c r="CS1702" s="322">
        <v>2.2830366999999999E-4</v>
      </c>
      <c r="CT1702" s="322">
        <v>0</v>
      </c>
      <c r="CU1702" s="322">
        <v>2.1873882</v>
      </c>
      <c r="CV1702" s="216"/>
      <c r="CW1702" s="214"/>
      <c r="CX1702" s="22" t="s">
        <v>1018</v>
      </c>
      <c r="CY1702" s="60"/>
      <c r="CZ1702" s="60"/>
    </row>
    <row r="1703" spans="1:105" ht="14.4" customHeight="1">
      <c r="A1703" t="s">
        <v>2438</v>
      </c>
      <c r="B1703" s="168" t="s">
        <v>2413</v>
      </c>
      <c r="C1703" s="279" t="str">
        <f t="shared" si="614"/>
        <v>D.100.01.113</v>
      </c>
      <c r="D1703" s="14" t="s">
        <v>244</v>
      </c>
      <c r="E1703" s="312" t="s">
        <v>2841</v>
      </c>
      <c r="F1703" s="281" t="str">
        <f t="shared" si="615"/>
        <v>MIG-arc welding Al 12</v>
      </c>
      <c r="G1703" s="319">
        <f t="shared" si="633"/>
        <v>1.0453782012999999</v>
      </c>
      <c r="H1703" s="319">
        <f t="shared" si="634"/>
        <v>2.99853263E-2</v>
      </c>
      <c r="I1703" s="319">
        <f t="shared" si="616"/>
        <v>7.4780447E-2</v>
      </c>
      <c r="J1703" s="319">
        <f t="shared" si="617"/>
        <v>0.15673683799999999</v>
      </c>
      <c r="K1703" s="319">
        <v>0.78387558999999996</v>
      </c>
      <c r="L1703" s="319">
        <v>4.3988260000000001E-2</v>
      </c>
      <c r="M1703" s="319">
        <v>3.0792186999999999E-2</v>
      </c>
      <c r="N1703" s="319">
        <v>2.5869678E-2</v>
      </c>
      <c r="O1703" s="319">
        <v>4.1156483000000001E-3</v>
      </c>
      <c r="P1703" s="319">
        <v>0</v>
      </c>
      <c r="Q1703" s="319">
        <v>0</v>
      </c>
      <c r="R1703" s="319">
        <v>0</v>
      </c>
      <c r="S1703" s="319">
        <v>5.4873480000000004E-3</v>
      </c>
      <c r="T1703" s="319">
        <v>0</v>
      </c>
      <c r="U1703" s="319">
        <v>0.15124948999999999</v>
      </c>
      <c r="V1703" s="319">
        <v>0</v>
      </c>
      <c r="W1703" s="319">
        <v>0</v>
      </c>
      <c r="X1703" s="319">
        <v>0</v>
      </c>
      <c r="Y1703" s="210"/>
      <c r="Z1703" s="320">
        <f t="shared" si="625"/>
        <v>5.893801428571428</v>
      </c>
      <c r="AA1703" s="210"/>
      <c r="AB1703" s="321">
        <f t="shared" si="626"/>
        <v>0.78387558999999996</v>
      </c>
      <c r="AC1703" s="321">
        <f t="shared" si="627"/>
        <v>0.1047657733</v>
      </c>
      <c r="AD1703" s="321">
        <f t="shared" si="618"/>
        <v>7.4780447E-2</v>
      </c>
      <c r="AE1703" s="321">
        <f t="shared" si="628"/>
        <v>7.4780447E-2</v>
      </c>
      <c r="AF1703" s="321">
        <f t="shared" si="629"/>
        <v>0.15673683799999999</v>
      </c>
      <c r="AG1703"/>
      <c r="AH1703" s="121">
        <v>101.61145</v>
      </c>
      <c r="AI1703" s="121">
        <v>66.675253999999995</v>
      </c>
      <c r="AJ1703" s="121">
        <v>20.503011999999998</v>
      </c>
      <c r="AK1703" s="121">
        <v>0</v>
      </c>
      <c r="AL1703" s="121">
        <v>2.0769373999999998</v>
      </c>
      <c r="AM1703" s="121">
        <v>7.7121687999999997</v>
      </c>
      <c r="AN1703" s="121">
        <v>4.6440815000000004</v>
      </c>
      <c r="AO1703"/>
      <c r="AP1703" s="282">
        <v>0.11736510999999999</v>
      </c>
      <c r="AQ1703" s="282">
        <v>0.11057562</v>
      </c>
      <c r="AR1703" s="282">
        <v>4.9487155999999996E-3</v>
      </c>
      <c r="AS1703" s="282">
        <v>1.84078E-3</v>
      </c>
      <c r="AT1703" s="255">
        <f t="shared" si="635"/>
        <v>6.6292336351E-6</v>
      </c>
      <c r="AU1703" s="256">
        <f t="shared" si="636"/>
        <v>1.8301463105810001E-8</v>
      </c>
      <c r="AV1703" s="256">
        <f t="shared" si="637"/>
        <v>0.25781232380999997</v>
      </c>
      <c r="AW1703" s="272">
        <v>5.4694477000000003E-6</v>
      </c>
      <c r="AX1703" s="272">
        <v>1.6502644000000001E-8</v>
      </c>
      <c r="AY1703" s="272">
        <v>4.5087580999999998E-13</v>
      </c>
      <c r="AZ1703" s="273">
        <v>0</v>
      </c>
      <c r="BA1703" s="273">
        <v>0</v>
      </c>
      <c r="BB1703" s="272">
        <v>3.8466351E-9</v>
      </c>
      <c r="BC1703" s="272">
        <v>1.1559393000000001E-6</v>
      </c>
      <c r="BD1703" s="272">
        <v>5.4529222999999999E-10</v>
      </c>
      <c r="BE1703" s="272">
        <v>1.2530759999999999E-9</v>
      </c>
      <c r="BF1703" s="273">
        <v>0</v>
      </c>
      <c r="BG1703" s="273">
        <v>0</v>
      </c>
      <c r="BH1703" s="273">
        <v>0</v>
      </c>
      <c r="BI1703" s="273">
        <v>0</v>
      </c>
      <c r="BJ1703" s="273">
        <v>0</v>
      </c>
      <c r="BK1703" s="273">
        <v>0</v>
      </c>
      <c r="BL1703" s="273">
        <v>0</v>
      </c>
      <c r="BM1703" s="273">
        <v>0</v>
      </c>
      <c r="BN1703" s="273">
        <v>1.1075381E-4</v>
      </c>
      <c r="BO1703" s="273">
        <v>0.25770156999999999</v>
      </c>
      <c r="BP1703" s="273">
        <v>0</v>
      </c>
      <c r="BQ1703" s="273">
        <v>0</v>
      </c>
      <c r="BR1703" s="273">
        <v>0</v>
      </c>
      <c r="BS1703"/>
      <c r="BT1703" s="121">
        <v>3.0412130999999998E-4</v>
      </c>
      <c r="BU1703" s="274">
        <v>9.9055019000000008E-6</v>
      </c>
      <c r="BV1703" s="121">
        <v>1.6433482000000001E-4</v>
      </c>
      <c r="BW1703" s="121">
        <v>0</v>
      </c>
      <c r="BX1703" s="274">
        <v>9.9863476999999994E-6</v>
      </c>
      <c r="BY1703" s="274">
        <v>2.4902400000000001E-6</v>
      </c>
      <c r="BZ1703" s="121">
        <v>0</v>
      </c>
      <c r="CA1703" s="274">
        <v>3.7796484E-6</v>
      </c>
      <c r="CB1703" s="121">
        <v>0</v>
      </c>
      <c r="CC1703" s="121">
        <v>0</v>
      </c>
      <c r="CD1703" s="121">
        <v>0</v>
      </c>
      <c r="CE1703" s="121">
        <v>0</v>
      </c>
      <c r="CF1703" s="121">
        <v>0</v>
      </c>
      <c r="CG1703" s="274">
        <v>5.3615795000000002E-6</v>
      </c>
      <c r="CH1703" s="121">
        <v>1.0561665E-4</v>
      </c>
      <c r="CI1703" s="274">
        <v>2.6465199000000002E-6</v>
      </c>
      <c r="CJ1703" s="121">
        <v>0</v>
      </c>
      <c r="CK1703"/>
      <c r="CL1703" s="322">
        <v>0</v>
      </c>
      <c r="CM1703" s="322">
        <v>5.8938014000000001</v>
      </c>
      <c r="CN1703" s="322">
        <v>0.1047891</v>
      </c>
      <c r="CO1703" s="322">
        <v>7.3483387999999997E-3</v>
      </c>
      <c r="CP1703" s="322">
        <v>1.8721699999999999E-4</v>
      </c>
      <c r="CQ1703" s="322">
        <v>0</v>
      </c>
      <c r="CR1703" s="322">
        <v>0</v>
      </c>
      <c r="CS1703" s="322">
        <v>4.0140384E-4</v>
      </c>
      <c r="CT1703" s="322">
        <v>0</v>
      </c>
      <c r="CU1703" s="322">
        <v>3.845869</v>
      </c>
      <c r="CV1703" s="216"/>
      <c r="CW1703" s="214"/>
      <c r="CX1703" s="22" t="s">
        <v>1019</v>
      </c>
      <c r="CY1703" s="60"/>
      <c r="CZ1703" s="60"/>
    </row>
    <row r="1704" spans="1:105" ht="14.4" customHeight="1">
      <c r="A1704" t="s">
        <v>2439</v>
      </c>
      <c r="B1704" s="168" t="s">
        <v>2413</v>
      </c>
      <c r="C1704" s="279" t="str">
        <f t="shared" si="614"/>
        <v>D.100.01.114</v>
      </c>
      <c r="D1704" s="14" t="s">
        <v>244</v>
      </c>
      <c r="E1704" s="312" t="s">
        <v>2841</v>
      </c>
      <c r="F1704" s="281" t="str">
        <f t="shared" si="615"/>
        <v>MIG-arc welding Al 4</v>
      </c>
      <c r="G1704" s="319">
        <f t="shared" si="633"/>
        <v>0.11509106971999999</v>
      </c>
      <c r="H1704" s="319">
        <f t="shared" si="634"/>
        <v>3.30123892E-3</v>
      </c>
      <c r="I1704" s="319">
        <f t="shared" si="616"/>
        <v>8.2329644000000007E-3</v>
      </c>
      <c r="J1704" s="319">
        <f t="shared" si="617"/>
        <v>1.7255966399999999E-2</v>
      </c>
      <c r="K1704" s="319">
        <v>8.63009E-2</v>
      </c>
      <c r="L1704" s="319">
        <v>4.8428940000000004E-3</v>
      </c>
      <c r="M1704" s="319">
        <v>3.3900703999999999E-3</v>
      </c>
      <c r="N1704" s="319">
        <v>2.8481259999999999E-3</v>
      </c>
      <c r="O1704" s="319">
        <v>4.5311291999999999E-4</v>
      </c>
      <c r="P1704" s="319">
        <v>0</v>
      </c>
      <c r="Q1704" s="319">
        <v>0</v>
      </c>
      <c r="R1704" s="319">
        <v>0</v>
      </c>
      <c r="S1704" s="319">
        <v>6.0413039999999995E-4</v>
      </c>
      <c r="T1704" s="319">
        <v>0</v>
      </c>
      <c r="U1704" s="319">
        <v>1.6651836E-2</v>
      </c>
      <c r="V1704" s="319">
        <v>0</v>
      </c>
      <c r="W1704" s="319">
        <v>0</v>
      </c>
      <c r="X1704" s="319">
        <v>0</v>
      </c>
      <c r="Y1704" s="210"/>
      <c r="Z1704" s="320">
        <f t="shared" si="625"/>
        <v>0.648878947368421</v>
      </c>
      <c r="AA1704" s="210"/>
      <c r="AB1704" s="321">
        <f t="shared" si="626"/>
        <v>8.63009E-2</v>
      </c>
      <c r="AC1704" s="321">
        <f t="shared" si="627"/>
        <v>1.153420332E-2</v>
      </c>
      <c r="AD1704" s="321">
        <f t="shared" si="618"/>
        <v>8.2329644000000007E-3</v>
      </c>
      <c r="AE1704" s="321">
        <f t="shared" si="628"/>
        <v>8.2329644000000007E-3</v>
      </c>
      <c r="AF1704" s="321">
        <f t="shared" si="629"/>
        <v>1.7255966399999999E-2</v>
      </c>
      <c r="AG1704"/>
      <c r="AH1704" s="121">
        <v>11.186928</v>
      </c>
      <c r="AI1704" s="121">
        <v>7.3406221</v>
      </c>
      <c r="AJ1704" s="121">
        <v>2.2572822000000001</v>
      </c>
      <c r="AK1704" s="121">
        <v>0</v>
      </c>
      <c r="AL1704" s="121">
        <v>0.22866074</v>
      </c>
      <c r="AM1704" s="121">
        <v>0.84907237999999996</v>
      </c>
      <c r="AN1704" s="121">
        <v>0.51129084999999996</v>
      </c>
      <c r="AO1704"/>
      <c r="AP1704" s="282">
        <v>1.292133E-2</v>
      </c>
      <c r="AQ1704" s="282">
        <v>1.2173839000000001E-2</v>
      </c>
      <c r="AR1704" s="282">
        <v>5.4482958999999996E-4</v>
      </c>
      <c r="AS1704" s="282">
        <v>2.0266095000000001E-4</v>
      </c>
      <c r="AT1704" s="255">
        <f t="shared" si="635"/>
        <v>7.2984646587000001E-7</v>
      </c>
      <c r="AU1704" s="256">
        <f t="shared" si="636"/>
        <v>2.0149023582399999E-9</v>
      </c>
      <c r="AV1704" s="256">
        <f t="shared" si="637"/>
        <v>2.8383886458E-2</v>
      </c>
      <c r="AW1704" s="272">
        <v>6.0215966000000002E-7</v>
      </c>
      <c r="AX1704" s="272">
        <v>1.8168611E-9</v>
      </c>
      <c r="AY1704" s="272">
        <v>4.9639240000000002E-14</v>
      </c>
      <c r="AZ1704" s="273">
        <v>0</v>
      </c>
      <c r="BA1704" s="273">
        <v>0</v>
      </c>
      <c r="BB1704" s="272">
        <v>4.2349586999999999E-10</v>
      </c>
      <c r="BC1704" s="272">
        <v>1.2726331000000001E-7</v>
      </c>
      <c r="BD1704" s="272">
        <v>6.0034029000000004E-11</v>
      </c>
      <c r="BE1704" s="272">
        <v>1.3795759E-10</v>
      </c>
      <c r="BF1704" s="273">
        <v>0</v>
      </c>
      <c r="BG1704" s="273">
        <v>0</v>
      </c>
      <c r="BH1704" s="273">
        <v>0</v>
      </c>
      <c r="BI1704" s="273">
        <v>0</v>
      </c>
      <c r="BJ1704" s="273">
        <v>0</v>
      </c>
      <c r="BK1704" s="273">
        <v>0</v>
      </c>
      <c r="BL1704" s="273">
        <v>0</v>
      </c>
      <c r="BM1704" s="273">
        <v>0</v>
      </c>
      <c r="BN1704" s="272">
        <v>1.2193457999999999E-5</v>
      </c>
      <c r="BO1704" s="273">
        <v>2.8371693E-2</v>
      </c>
      <c r="BP1704" s="273">
        <v>0</v>
      </c>
      <c r="BQ1704" s="273">
        <v>0</v>
      </c>
      <c r="BR1704" s="273">
        <v>0</v>
      </c>
      <c r="BS1704"/>
      <c r="BT1704" s="274">
        <v>3.3482282E-5</v>
      </c>
      <c r="BU1704" s="274">
        <v>1.0905477E-6</v>
      </c>
      <c r="BV1704" s="274">
        <v>1.8092467E-5</v>
      </c>
      <c r="BW1704" s="121">
        <v>0</v>
      </c>
      <c r="BX1704" s="274">
        <v>1.0994484E-6</v>
      </c>
      <c r="BY1704" s="274">
        <v>2.7416334000000001E-7</v>
      </c>
      <c r="BZ1704" s="121">
        <v>0</v>
      </c>
      <c r="CA1704" s="274">
        <v>4.1612095E-7</v>
      </c>
      <c r="CB1704" s="121">
        <v>0</v>
      </c>
      <c r="CC1704" s="121">
        <v>0</v>
      </c>
      <c r="CD1704" s="121">
        <v>0</v>
      </c>
      <c r="CE1704" s="121">
        <v>0</v>
      </c>
      <c r="CF1704" s="121">
        <v>0</v>
      </c>
      <c r="CG1704" s="274">
        <v>5.9028388999999999E-7</v>
      </c>
      <c r="CH1704" s="274">
        <v>1.1627881000000001E-5</v>
      </c>
      <c r="CI1704" s="274">
        <v>2.9136901E-7</v>
      </c>
      <c r="CJ1704" s="121">
        <v>0</v>
      </c>
      <c r="CK1704"/>
      <c r="CL1704" s="322">
        <v>0</v>
      </c>
      <c r="CM1704" s="322">
        <v>0.64887894999999995</v>
      </c>
      <c r="CN1704" s="322">
        <v>1.1536772000000001E-2</v>
      </c>
      <c r="CO1704" s="322">
        <v>8.0901645999999997E-4</v>
      </c>
      <c r="CP1704" s="322">
        <v>2.0611683000000001E-5</v>
      </c>
      <c r="CQ1704" s="322">
        <v>0</v>
      </c>
      <c r="CR1704" s="322">
        <v>0</v>
      </c>
      <c r="CS1704" s="322">
        <v>4.4192615999999998E-5</v>
      </c>
      <c r="CT1704" s="322">
        <v>0</v>
      </c>
      <c r="CU1704" s="322">
        <v>0.42341151999999999</v>
      </c>
      <c r="CV1704" s="216"/>
      <c r="CW1704" s="214"/>
      <c r="CX1704" s="22" t="s">
        <v>1020</v>
      </c>
      <c r="CY1704" s="60"/>
      <c r="CZ1704" s="60"/>
    </row>
    <row r="1705" spans="1:105" ht="14.4" customHeight="1">
      <c r="A1705" t="s">
        <v>2440</v>
      </c>
      <c r="B1705" s="168" t="s">
        <v>2413</v>
      </c>
      <c r="C1705" s="279" t="str">
        <f t="shared" si="614"/>
        <v>D.100.01.115</v>
      </c>
      <c r="D1705" s="14" t="s">
        <v>244</v>
      </c>
      <c r="E1705" s="312" t="s">
        <v>2841</v>
      </c>
      <c r="F1705" s="281" t="str">
        <f t="shared" si="615"/>
        <v>MIG-arc welding Al 5 I-jnt</v>
      </c>
      <c r="G1705" s="319">
        <f t="shared" si="633"/>
        <v>0.24939633171</v>
      </c>
      <c r="H1705" s="319">
        <f t="shared" si="634"/>
        <v>7.1536123099999998E-3</v>
      </c>
      <c r="I1705" s="319">
        <f t="shared" si="616"/>
        <v>1.78404034E-2</v>
      </c>
      <c r="J1705" s="319">
        <f t="shared" si="617"/>
        <v>3.7392775999999996E-2</v>
      </c>
      <c r="K1705" s="319">
        <v>0.18700954</v>
      </c>
      <c r="L1705" s="319">
        <v>1.0494298000000001E-2</v>
      </c>
      <c r="M1705" s="319">
        <v>7.3461053999999996E-3</v>
      </c>
      <c r="N1705" s="319">
        <v>6.1717402999999999E-3</v>
      </c>
      <c r="O1705" s="319">
        <v>9.8187200999999991E-4</v>
      </c>
      <c r="P1705" s="319">
        <v>0</v>
      </c>
      <c r="Q1705" s="319">
        <v>0</v>
      </c>
      <c r="R1705" s="319">
        <v>0</v>
      </c>
      <c r="S1705" s="319">
        <v>1.3091190000000001E-3</v>
      </c>
      <c r="T1705" s="319">
        <v>0</v>
      </c>
      <c r="U1705" s="319">
        <v>3.6083656999999998E-2</v>
      </c>
      <c r="V1705" s="319">
        <v>0</v>
      </c>
      <c r="W1705" s="319">
        <v>0</v>
      </c>
      <c r="X1705" s="319">
        <v>0</v>
      </c>
      <c r="Y1705" s="210"/>
      <c r="Z1705" s="320">
        <f t="shared" si="625"/>
        <v>1.4060867669172932</v>
      </c>
      <c r="AA1705" s="210"/>
      <c r="AB1705" s="321">
        <f t="shared" si="626"/>
        <v>0.18700954</v>
      </c>
      <c r="AC1705" s="321">
        <f t="shared" si="627"/>
        <v>2.4994015709999998E-2</v>
      </c>
      <c r="AD1705" s="321">
        <f t="shared" si="618"/>
        <v>1.78404034E-2</v>
      </c>
      <c r="AE1705" s="321">
        <f t="shared" si="628"/>
        <v>1.78404034E-2</v>
      </c>
      <c r="AF1705" s="321">
        <f t="shared" si="629"/>
        <v>3.7392775999999996E-2</v>
      </c>
      <c r="AG1705"/>
      <c r="AH1705" s="121">
        <v>24.241489000000001</v>
      </c>
      <c r="AI1705" s="121">
        <v>15.906744</v>
      </c>
      <c r="AJ1705" s="121">
        <v>4.8914125000000004</v>
      </c>
      <c r="AK1705" s="121">
        <v>0</v>
      </c>
      <c r="AL1705" s="121">
        <v>0.49549586000000001</v>
      </c>
      <c r="AM1705" s="121">
        <v>1.8398954999999999</v>
      </c>
      <c r="AN1705" s="121">
        <v>1.1079405</v>
      </c>
      <c r="AO1705"/>
      <c r="AP1705" s="282">
        <v>2.7999845999999998E-2</v>
      </c>
      <c r="AQ1705" s="282">
        <v>2.6380073E-2</v>
      </c>
      <c r="AR1705" s="282">
        <v>1.1806172E-3</v>
      </c>
      <c r="AS1705" s="282">
        <v>4.3915569E-4</v>
      </c>
      <c r="AT1705" s="255">
        <f t="shared" si="635"/>
        <v>1.5815391334000001E-6</v>
      </c>
      <c r="AU1705" s="256">
        <f t="shared" si="636"/>
        <v>4.36618794564E-9</v>
      </c>
      <c r="AV1705" s="256">
        <f t="shared" si="637"/>
        <v>6.1506398584999997E-2</v>
      </c>
      <c r="AW1705" s="272">
        <v>1.3048484999999999E-6</v>
      </c>
      <c r="AX1705" s="272">
        <v>3.9370429000000004E-9</v>
      </c>
      <c r="AY1705" s="272">
        <v>1.0756564000000001E-13</v>
      </c>
      <c r="AZ1705" s="273">
        <v>0</v>
      </c>
      <c r="BA1705" s="273">
        <v>0</v>
      </c>
      <c r="BB1705" s="272">
        <v>9.1769340000000001E-10</v>
      </c>
      <c r="BC1705" s="272">
        <v>2.7577294000000001E-7</v>
      </c>
      <c r="BD1705" s="272">
        <v>1.300906E-10</v>
      </c>
      <c r="BE1705" s="272">
        <v>2.9894687999999999E-10</v>
      </c>
      <c r="BF1705" s="273">
        <v>0</v>
      </c>
      <c r="BG1705" s="273">
        <v>0</v>
      </c>
      <c r="BH1705" s="273">
        <v>0</v>
      </c>
      <c r="BI1705" s="273">
        <v>0</v>
      </c>
      <c r="BJ1705" s="273">
        <v>0</v>
      </c>
      <c r="BK1705" s="273">
        <v>0</v>
      </c>
      <c r="BL1705" s="273">
        <v>0</v>
      </c>
      <c r="BM1705" s="273">
        <v>0</v>
      </c>
      <c r="BN1705" s="272">
        <v>2.6422584999999999E-5</v>
      </c>
      <c r="BO1705" s="273">
        <v>6.1479975999999999E-2</v>
      </c>
      <c r="BP1705" s="273">
        <v>0</v>
      </c>
      <c r="BQ1705" s="273">
        <v>0</v>
      </c>
      <c r="BR1705" s="273">
        <v>0</v>
      </c>
      <c r="BS1705"/>
      <c r="BT1705" s="274">
        <v>7.2554354000000005E-5</v>
      </c>
      <c r="BU1705" s="274">
        <v>2.3631598999999999E-6</v>
      </c>
      <c r="BV1705" s="274">
        <v>3.9205429999999998E-5</v>
      </c>
      <c r="BW1705" s="121">
        <v>0</v>
      </c>
      <c r="BX1705" s="274">
        <v>2.3824472999999999E-6</v>
      </c>
      <c r="BY1705" s="274">
        <v>5.9409763000000004E-7</v>
      </c>
      <c r="BZ1705" s="121">
        <v>0</v>
      </c>
      <c r="CA1705" s="274">
        <v>9.0171234999999999E-7</v>
      </c>
      <c r="CB1705" s="121">
        <v>0</v>
      </c>
      <c r="CC1705" s="121">
        <v>0</v>
      </c>
      <c r="CD1705" s="121">
        <v>0</v>
      </c>
      <c r="CE1705" s="121">
        <v>0</v>
      </c>
      <c r="CF1705" s="121">
        <v>0</v>
      </c>
      <c r="CG1705" s="274">
        <v>1.2791143E-6</v>
      </c>
      <c r="CH1705" s="274">
        <v>2.5197011E-5</v>
      </c>
      <c r="CI1705" s="274">
        <v>6.3138141000000001E-7</v>
      </c>
      <c r="CJ1705" s="121">
        <v>0</v>
      </c>
      <c r="CK1705"/>
      <c r="CL1705" s="322">
        <v>0</v>
      </c>
      <c r="CM1705" s="322">
        <v>1.4060868</v>
      </c>
      <c r="CN1705" s="322">
        <v>2.4999581999999999E-2</v>
      </c>
      <c r="CO1705" s="322">
        <v>1.7530963999999999E-3</v>
      </c>
      <c r="CP1705" s="322">
        <v>4.4664440000000002E-5</v>
      </c>
      <c r="CQ1705" s="322">
        <v>0</v>
      </c>
      <c r="CR1705" s="322">
        <v>0</v>
      </c>
      <c r="CS1705" s="322">
        <v>9.5763087999999998E-5</v>
      </c>
      <c r="CT1705" s="322">
        <v>0</v>
      </c>
      <c r="CU1705" s="322">
        <v>0.91751062999999999</v>
      </c>
      <c r="CV1705" s="216"/>
      <c r="CW1705" s="214"/>
      <c r="CX1705" s="22" t="s">
        <v>1021</v>
      </c>
      <c r="CY1705" s="60"/>
      <c r="CZ1705" s="60"/>
    </row>
    <row r="1706" spans="1:105" ht="14.4" customHeight="1">
      <c r="A1706" t="s">
        <v>2441</v>
      </c>
      <c r="B1706" s="168" t="s">
        <v>2413</v>
      </c>
      <c r="C1706" s="279" t="str">
        <f t="shared" si="614"/>
        <v>D.100.01.116</v>
      </c>
      <c r="D1706" s="14" t="s">
        <v>244</v>
      </c>
      <c r="E1706" s="312" t="s">
        <v>2841</v>
      </c>
      <c r="F1706" s="281" t="str">
        <f t="shared" si="615"/>
        <v>MIG-arc welding Al 5 V-jnt</v>
      </c>
      <c r="G1706" s="319">
        <f t="shared" si="633"/>
        <v>0.37409449789999999</v>
      </c>
      <c r="H1706" s="319">
        <f t="shared" si="634"/>
        <v>1.07304184E-2</v>
      </c>
      <c r="I1706" s="319">
        <f t="shared" si="616"/>
        <v>2.6760605E-2</v>
      </c>
      <c r="J1706" s="319">
        <f t="shared" si="617"/>
        <v>5.6089164500000004E-2</v>
      </c>
      <c r="K1706" s="319">
        <v>0.28051430999999999</v>
      </c>
      <c r="L1706" s="319">
        <v>1.5741446999999999E-2</v>
      </c>
      <c r="M1706" s="319">
        <v>1.1019157999999999E-2</v>
      </c>
      <c r="N1706" s="319">
        <v>9.2576103999999996E-3</v>
      </c>
      <c r="O1706" s="319">
        <v>1.4728079999999999E-3</v>
      </c>
      <c r="P1706" s="319">
        <v>0</v>
      </c>
      <c r="Q1706" s="319">
        <v>0</v>
      </c>
      <c r="R1706" s="319">
        <v>0</v>
      </c>
      <c r="S1706" s="319">
        <v>1.9636785000000001E-3</v>
      </c>
      <c r="T1706" s="319">
        <v>0</v>
      </c>
      <c r="U1706" s="319">
        <v>5.4125486E-2</v>
      </c>
      <c r="V1706" s="319">
        <v>0</v>
      </c>
      <c r="W1706" s="319">
        <v>0</v>
      </c>
      <c r="X1706" s="319">
        <v>0</v>
      </c>
      <c r="Y1706" s="210"/>
      <c r="Z1706" s="320">
        <f t="shared" si="625"/>
        <v>2.1091301503759396</v>
      </c>
      <c r="AA1706" s="210"/>
      <c r="AB1706" s="321">
        <f t="shared" si="626"/>
        <v>0.28051430999999999</v>
      </c>
      <c r="AC1706" s="321">
        <f t="shared" si="627"/>
        <v>3.7491023399999997E-2</v>
      </c>
      <c r="AD1706" s="321">
        <f t="shared" si="618"/>
        <v>2.6760605E-2</v>
      </c>
      <c r="AE1706" s="321">
        <f t="shared" si="628"/>
        <v>2.6760605E-2</v>
      </c>
      <c r="AF1706" s="321">
        <f t="shared" si="629"/>
        <v>5.6089164500000004E-2</v>
      </c>
      <c r="AG1706"/>
      <c r="AH1706" s="121">
        <v>36.362233000000003</v>
      </c>
      <c r="AI1706" s="121">
        <v>23.860116000000001</v>
      </c>
      <c r="AJ1706" s="121">
        <v>7.3371187999999998</v>
      </c>
      <c r="AK1706" s="121">
        <v>0</v>
      </c>
      <c r="AL1706" s="121">
        <v>0.74324378999999996</v>
      </c>
      <c r="AM1706" s="121">
        <v>2.7598432000000002</v>
      </c>
      <c r="AN1706" s="121">
        <v>1.6619108</v>
      </c>
      <c r="AO1706"/>
      <c r="AP1706" s="282">
        <v>4.1999768999999999E-2</v>
      </c>
      <c r="AQ1706" s="282">
        <v>3.9570108999999999E-2</v>
      </c>
      <c r="AR1706" s="282">
        <v>1.7709258000000001E-3</v>
      </c>
      <c r="AS1706" s="282">
        <v>6.5873353000000005E-4</v>
      </c>
      <c r="AT1706" s="255">
        <f t="shared" si="635"/>
        <v>2.3723087400999999E-6</v>
      </c>
      <c r="AU1706" s="256">
        <f t="shared" si="636"/>
        <v>6.5492819784600003E-9</v>
      </c>
      <c r="AV1706" s="256">
        <f t="shared" si="637"/>
        <v>9.2259598878000004E-2</v>
      </c>
      <c r="AW1706" s="272">
        <v>1.9572727999999999E-6</v>
      </c>
      <c r="AX1706" s="272">
        <v>5.9055644000000002E-9</v>
      </c>
      <c r="AY1706" s="272">
        <v>1.6134845999999999E-13</v>
      </c>
      <c r="AZ1706" s="273">
        <v>0</v>
      </c>
      <c r="BA1706" s="273">
        <v>0</v>
      </c>
      <c r="BB1706" s="272">
        <v>1.3765400999999999E-9</v>
      </c>
      <c r="BC1706" s="272">
        <v>4.1365940000000001E-7</v>
      </c>
      <c r="BD1706" s="272">
        <v>1.9513590999999999E-10</v>
      </c>
      <c r="BE1706" s="272">
        <v>4.4842032000000002E-10</v>
      </c>
      <c r="BF1706" s="273">
        <v>0</v>
      </c>
      <c r="BG1706" s="273">
        <v>0</v>
      </c>
      <c r="BH1706" s="273">
        <v>0</v>
      </c>
      <c r="BI1706" s="273">
        <v>0</v>
      </c>
      <c r="BJ1706" s="273">
        <v>0</v>
      </c>
      <c r="BK1706" s="273">
        <v>0</v>
      </c>
      <c r="BL1706" s="273">
        <v>0</v>
      </c>
      <c r="BM1706" s="273">
        <v>0</v>
      </c>
      <c r="BN1706" s="272">
        <v>3.9633878E-5</v>
      </c>
      <c r="BO1706" s="273">
        <v>9.2219965000000001E-2</v>
      </c>
      <c r="BP1706" s="273">
        <v>0</v>
      </c>
      <c r="BQ1706" s="273">
        <v>0</v>
      </c>
      <c r="BR1706" s="273">
        <v>0</v>
      </c>
      <c r="BS1706"/>
      <c r="BT1706" s="121">
        <v>1.0883153E-4</v>
      </c>
      <c r="BU1706" s="274">
        <v>3.5447398000000001E-6</v>
      </c>
      <c r="BV1706" s="274">
        <v>5.8808145E-5</v>
      </c>
      <c r="BW1706" s="121">
        <v>0</v>
      </c>
      <c r="BX1706" s="274">
        <v>3.5736709000000001E-6</v>
      </c>
      <c r="BY1706" s="274">
        <v>8.9114644999999997E-7</v>
      </c>
      <c r="BZ1706" s="121">
        <v>0</v>
      </c>
      <c r="CA1706" s="274">
        <v>1.3525685000000001E-6</v>
      </c>
      <c r="CB1706" s="121">
        <v>0</v>
      </c>
      <c r="CC1706" s="121">
        <v>0</v>
      </c>
      <c r="CD1706" s="121">
        <v>0</v>
      </c>
      <c r="CE1706" s="121">
        <v>0</v>
      </c>
      <c r="CF1706" s="121">
        <v>0</v>
      </c>
      <c r="CG1706" s="274">
        <v>1.9186714999999999E-6</v>
      </c>
      <c r="CH1706" s="274">
        <v>3.7795517000000001E-5</v>
      </c>
      <c r="CI1706" s="274">
        <v>9.4707210999999995E-7</v>
      </c>
      <c r="CJ1706" s="121">
        <v>0</v>
      </c>
      <c r="CK1706"/>
      <c r="CL1706" s="322">
        <v>0</v>
      </c>
      <c r="CM1706" s="322">
        <v>2.1091300999999998</v>
      </c>
      <c r="CN1706" s="322">
        <v>3.7499373000000003E-2</v>
      </c>
      <c r="CO1706" s="322">
        <v>2.6296446000000002E-3</v>
      </c>
      <c r="CP1706" s="322">
        <v>6.6996660999999995E-5</v>
      </c>
      <c r="CQ1706" s="322">
        <v>0</v>
      </c>
      <c r="CR1706" s="322">
        <v>0</v>
      </c>
      <c r="CS1706" s="322">
        <v>1.4364463000000001E-4</v>
      </c>
      <c r="CT1706" s="322">
        <v>0</v>
      </c>
      <c r="CU1706" s="322">
        <v>1.3762658999999999</v>
      </c>
      <c r="CV1706" s="216"/>
      <c r="CW1706" s="214"/>
      <c r="CX1706" s="22" t="s">
        <v>1022</v>
      </c>
      <c r="CY1706" s="60"/>
      <c r="CZ1706" s="60"/>
    </row>
    <row r="1707" spans="1:105" ht="14.4" customHeight="1">
      <c r="A1707" t="s">
        <v>2442</v>
      </c>
      <c r="B1707" s="168" t="s">
        <v>2413</v>
      </c>
      <c r="C1707" s="279" t="str">
        <f t="shared" si="614"/>
        <v>D.100.01.117</v>
      </c>
      <c r="D1707" s="14" t="s">
        <v>244</v>
      </c>
      <c r="E1707" s="312" t="s">
        <v>2841</v>
      </c>
      <c r="F1707" s="281" t="str">
        <f t="shared" si="615"/>
        <v>MIG-arc welding Al 6 V-jnt</v>
      </c>
      <c r="G1707" s="319">
        <f t="shared" si="633"/>
        <v>0.44396428960000001</v>
      </c>
      <c r="H1707" s="319">
        <f t="shared" si="634"/>
        <v>1.2734542999999999E-2</v>
      </c>
      <c r="I1707" s="319">
        <f t="shared" si="616"/>
        <v>3.1758695000000003E-2</v>
      </c>
      <c r="J1707" s="319">
        <f t="shared" si="617"/>
        <v>6.65649616E-2</v>
      </c>
      <c r="K1707" s="319">
        <v>0.33290608999999999</v>
      </c>
      <c r="L1707" s="319">
        <v>1.8681484000000002E-2</v>
      </c>
      <c r="M1707" s="319">
        <v>1.3077211E-2</v>
      </c>
      <c r="N1707" s="319">
        <v>1.0986658E-2</v>
      </c>
      <c r="O1707" s="319">
        <v>1.747885E-3</v>
      </c>
      <c r="P1707" s="319">
        <v>0</v>
      </c>
      <c r="Q1707" s="319">
        <v>0</v>
      </c>
      <c r="R1707" s="319">
        <v>0</v>
      </c>
      <c r="S1707" s="319">
        <v>2.3304355999999998E-3</v>
      </c>
      <c r="T1707" s="319">
        <v>0</v>
      </c>
      <c r="U1707" s="319">
        <v>6.4234526E-2</v>
      </c>
      <c r="V1707" s="319">
        <v>0</v>
      </c>
      <c r="W1707" s="319">
        <v>0</v>
      </c>
      <c r="X1707" s="319">
        <v>0</v>
      </c>
      <c r="Y1707" s="210"/>
      <c r="Z1707" s="320">
        <f t="shared" si="625"/>
        <v>2.5030533082706765</v>
      </c>
      <c r="AA1707" s="210"/>
      <c r="AB1707" s="321">
        <f t="shared" si="626"/>
        <v>0.33290608999999999</v>
      </c>
      <c r="AC1707" s="321">
        <f t="shared" si="627"/>
        <v>4.4493237999999997E-2</v>
      </c>
      <c r="AD1707" s="321">
        <f t="shared" si="618"/>
        <v>3.1758695000000003E-2</v>
      </c>
      <c r="AE1707" s="321">
        <f t="shared" si="628"/>
        <v>3.1758695000000003E-2</v>
      </c>
      <c r="AF1707" s="321">
        <f t="shared" si="629"/>
        <v>6.65649616E-2</v>
      </c>
      <c r="AG1707"/>
      <c r="AH1707" s="121">
        <v>43.153623000000003</v>
      </c>
      <c r="AI1707" s="121">
        <v>28.316481</v>
      </c>
      <c r="AJ1707" s="121">
        <v>8.7074756000000004</v>
      </c>
      <c r="AK1707" s="121">
        <v>0</v>
      </c>
      <c r="AL1707" s="121">
        <v>0.88205975999999997</v>
      </c>
      <c r="AM1707" s="121">
        <v>3.2753003000000001</v>
      </c>
      <c r="AN1707" s="121">
        <v>1.9723066</v>
      </c>
      <c r="AO1707"/>
      <c r="AP1707" s="282">
        <v>4.9844083999999997E-2</v>
      </c>
      <c r="AQ1707" s="282">
        <v>4.6960636E-2</v>
      </c>
      <c r="AR1707" s="282">
        <v>2.1016823999999998E-3</v>
      </c>
      <c r="AS1707" s="282">
        <v>7.8176548000000005E-4</v>
      </c>
      <c r="AT1707" s="255">
        <f t="shared" si="635"/>
        <v>2.8153857870999998E-6</v>
      </c>
      <c r="AU1707" s="256">
        <f t="shared" si="636"/>
        <v>7.7724941735800005E-9</v>
      </c>
      <c r="AV1707" s="256">
        <f t="shared" si="637"/>
        <v>0.109490966314</v>
      </c>
      <c r="AW1707" s="272">
        <v>2.3228334000000001E-6</v>
      </c>
      <c r="AX1707" s="272">
        <v>7.0085492000000003E-9</v>
      </c>
      <c r="AY1707" s="272">
        <v>1.9148357999999999E-13</v>
      </c>
      <c r="AZ1707" s="273">
        <v>0</v>
      </c>
      <c r="BA1707" s="273">
        <v>0</v>
      </c>
      <c r="BB1707" s="272">
        <v>1.6336371000000001E-9</v>
      </c>
      <c r="BC1707" s="272">
        <v>4.9091874999999997E-7</v>
      </c>
      <c r="BD1707" s="272">
        <v>2.3158151999999999E-10</v>
      </c>
      <c r="BE1707" s="272">
        <v>5.3217197000000002E-10</v>
      </c>
      <c r="BF1707" s="273">
        <v>0</v>
      </c>
      <c r="BG1707" s="273">
        <v>0</v>
      </c>
      <c r="BH1707" s="273">
        <v>0</v>
      </c>
      <c r="BI1707" s="273">
        <v>0</v>
      </c>
      <c r="BJ1707" s="273">
        <v>0</v>
      </c>
      <c r="BK1707" s="273">
        <v>0</v>
      </c>
      <c r="BL1707" s="273">
        <v>0</v>
      </c>
      <c r="BM1707" s="273">
        <v>0</v>
      </c>
      <c r="BN1707" s="272">
        <v>4.7036314000000001E-5</v>
      </c>
      <c r="BO1707" s="273">
        <v>0.10944392999999999</v>
      </c>
      <c r="BP1707" s="273">
        <v>0</v>
      </c>
      <c r="BQ1707" s="273">
        <v>0</v>
      </c>
      <c r="BR1707" s="273">
        <v>0</v>
      </c>
      <c r="BS1707"/>
      <c r="BT1707" s="121">
        <v>1.2915803999999999E-4</v>
      </c>
      <c r="BU1707" s="274">
        <v>4.2067923999999996E-6</v>
      </c>
      <c r="BV1707" s="274">
        <v>6.9791766999999994E-5</v>
      </c>
      <c r="BW1707" s="121">
        <v>0</v>
      </c>
      <c r="BX1707" s="274">
        <v>4.2411269999999996E-6</v>
      </c>
      <c r="BY1707" s="274">
        <v>1.0575862999999999E-6</v>
      </c>
      <c r="BZ1707" s="121">
        <v>0</v>
      </c>
      <c r="CA1707" s="274">
        <v>1.6051883E-6</v>
      </c>
      <c r="CB1707" s="121">
        <v>0</v>
      </c>
      <c r="CC1707" s="121">
        <v>0</v>
      </c>
      <c r="CD1707" s="121">
        <v>0</v>
      </c>
      <c r="CE1707" s="121">
        <v>0</v>
      </c>
      <c r="CF1707" s="121">
        <v>0</v>
      </c>
      <c r="CG1707" s="274">
        <v>2.2770226000000002E-6</v>
      </c>
      <c r="CH1707" s="274">
        <v>4.4854602000000001E-5</v>
      </c>
      <c r="CI1707" s="274">
        <v>1.1239571999999999E-6</v>
      </c>
      <c r="CJ1707" s="121">
        <v>0</v>
      </c>
      <c r="CK1707"/>
      <c r="CL1707" s="322">
        <v>0</v>
      </c>
      <c r="CM1707" s="322">
        <v>2.5030532999999999</v>
      </c>
      <c r="CN1707" s="322">
        <v>4.4503147E-2</v>
      </c>
      <c r="CO1707" s="322">
        <v>3.1207843999999998E-3</v>
      </c>
      <c r="CP1707" s="322">
        <v>7.9509655999999995E-5</v>
      </c>
      <c r="CQ1707" s="322">
        <v>0</v>
      </c>
      <c r="CR1707" s="322">
        <v>0</v>
      </c>
      <c r="CS1707" s="322">
        <v>1.7047319999999999E-4</v>
      </c>
      <c r="CT1707" s="322">
        <v>0</v>
      </c>
      <c r="CU1707" s="322">
        <v>1.6333116999999999</v>
      </c>
      <c r="CV1707" s="216"/>
      <c r="CW1707" s="214"/>
      <c r="CX1707" s="22" t="s">
        <v>1023</v>
      </c>
      <c r="CY1707" s="60"/>
      <c r="CZ1707" s="60"/>
    </row>
    <row r="1708" spans="1:105" ht="14.4" customHeight="1">
      <c r="A1708" t="s">
        <v>2443</v>
      </c>
      <c r="B1708" s="168" t="s">
        <v>2413</v>
      </c>
      <c r="C1708" s="279" t="str">
        <f t="shared" si="614"/>
        <v>D.100.01.118</v>
      </c>
      <c r="D1708" s="14" t="s">
        <v>244</v>
      </c>
      <c r="E1708" s="312" t="s">
        <v>2841</v>
      </c>
      <c r="F1708" s="281" t="str">
        <f t="shared" si="615"/>
        <v>MIG-arc welding Al 8</v>
      </c>
      <c r="G1708" s="319">
        <f t="shared" si="633"/>
        <v>0.56575121700000008</v>
      </c>
      <c r="H1708" s="319">
        <f t="shared" si="634"/>
        <v>1.6227844500000001E-2</v>
      </c>
      <c r="I1708" s="319">
        <f t="shared" si="616"/>
        <v>4.0470644E-2</v>
      </c>
      <c r="J1708" s="319">
        <f t="shared" si="617"/>
        <v>8.4824858500000003E-2</v>
      </c>
      <c r="K1708" s="319">
        <v>0.42422787000000001</v>
      </c>
      <c r="L1708" s="319">
        <v>2.3806132000000001E-2</v>
      </c>
      <c r="M1708" s="319">
        <v>1.6664511999999999E-2</v>
      </c>
      <c r="N1708" s="319">
        <v>1.4000485E-2</v>
      </c>
      <c r="O1708" s="319">
        <v>2.2273595000000001E-3</v>
      </c>
      <c r="P1708" s="319">
        <v>0</v>
      </c>
      <c r="Q1708" s="319">
        <v>0</v>
      </c>
      <c r="R1708" s="319">
        <v>0</v>
      </c>
      <c r="S1708" s="319">
        <v>2.9697134999999999E-3</v>
      </c>
      <c r="T1708" s="319">
        <v>0</v>
      </c>
      <c r="U1708" s="319">
        <v>8.1855145000000004E-2</v>
      </c>
      <c r="V1708" s="319">
        <v>0</v>
      </c>
      <c r="W1708" s="319">
        <v>0</v>
      </c>
      <c r="X1708" s="319">
        <v>0</v>
      </c>
      <c r="Y1708" s="210"/>
      <c r="Z1708" s="320">
        <f t="shared" si="625"/>
        <v>3.1896832330827065</v>
      </c>
      <c r="AA1708" s="210"/>
      <c r="AB1708" s="321">
        <f t="shared" si="626"/>
        <v>0.42422787000000001</v>
      </c>
      <c r="AC1708" s="321">
        <f t="shared" si="627"/>
        <v>5.6698488499999998E-2</v>
      </c>
      <c r="AD1708" s="321">
        <f t="shared" si="618"/>
        <v>4.0470644E-2</v>
      </c>
      <c r="AE1708" s="321">
        <f t="shared" si="628"/>
        <v>4.0470644E-2</v>
      </c>
      <c r="AF1708" s="321">
        <f t="shared" si="629"/>
        <v>8.4824858500000003E-2</v>
      </c>
      <c r="AG1708"/>
      <c r="AH1708" s="121">
        <v>54.991393000000002</v>
      </c>
      <c r="AI1708" s="121">
        <v>36.084170999999998</v>
      </c>
      <c r="AJ1708" s="121">
        <v>11.096083999999999</v>
      </c>
      <c r="AK1708" s="121">
        <v>0</v>
      </c>
      <c r="AL1708" s="121">
        <v>1.1240237</v>
      </c>
      <c r="AM1708" s="121">
        <v>4.1737706000000001</v>
      </c>
      <c r="AN1708" s="121">
        <v>2.5133437000000001</v>
      </c>
      <c r="AO1708"/>
      <c r="AP1708" s="282">
        <v>6.3517160000000003E-2</v>
      </c>
      <c r="AQ1708" s="282">
        <v>5.9842734000000002E-2</v>
      </c>
      <c r="AR1708" s="282">
        <v>2.6782095000000001E-3</v>
      </c>
      <c r="AS1708" s="282">
        <v>9.9621699000000002E-4</v>
      </c>
      <c r="AT1708" s="255">
        <f t="shared" si="635"/>
        <v>3.5876938513999997E-6</v>
      </c>
      <c r="AU1708" s="256">
        <f t="shared" si="636"/>
        <v>9.9046210307600015E-9</v>
      </c>
      <c r="AV1708" s="256">
        <f t="shared" si="637"/>
        <v>0.13952618917200002</v>
      </c>
      <c r="AW1708" s="272">
        <v>2.9600259999999999E-6</v>
      </c>
      <c r="AX1708" s="272">
        <v>8.9311130000000003E-9</v>
      </c>
      <c r="AY1708" s="272">
        <v>2.4401076E-13</v>
      </c>
      <c r="AZ1708" s="273">
        <v>0</v>
      </c>
      <c r="BA1708" s="273">
        <v>0</v>
      </c>
      <c r="BB1708" s="272">
        <v>2.0817714E-9</v>
      </c>
      <c r="BC1708" s="272">
        <v>6.2558608E-7</v>
      </c>
      <c r="BD1708" s="272">
        <v>2.9510825999999998E-10</v>
      </c>
      <c r="BE1708" s="272">
        <v>6.7815576E-10</v>
      </c>
      <c r="BF1708" s="273">
        <v>0</v>
      </c>
      <c r="BG1708" s="273">
        <v>0</v>
      </c>
      <c r="BH1708" s="273">
        <v>0</v>
      </c>
      <c r="BI1708" s="273">
        <v>0</v>
      </c>
      <c r="BJ1708" s="273">
        <v>0</v>
      </c>
      <c r="BK1708" s="273">
        <v>0</v>
      </c>
      <c r="BL1708" s="273">
        <v>0</v>
      </c>
      <c r="BM1708" s="273">
        <v>0</v>
      </c>
      <c r="BN1708" s="272">
        <v>5.9939172E-5</v>
      </c>
      <c r="BO1708" s="273">
        <v>0.13946625000000001</v>
      </c>
      <c r="BP1708" s="273">
        <v>0</v>
      </c>
      <c r="BQ1708" s="273">
        <v>0</v>
      </c>
      <c r="BR1708" s="273">
        <v>0</v>
      </c>
      <c r="BS1708"/>
      <c r="BT1708" s="121">
        <v>1.6458828000000001E-4</v>
      </c>
      <c r="BU1708" s="274">
        <v>5.3607868E-6</v>
      </c>
      <c r="BV1708" s="274">
        <v>8.8936831000000004E-5</v>
      </c>
      <c r="BW1708" s="121">
        <v>0</v>
      </c>
      <c r="BX1708" s="274">
        <v>5.4045399999999999E-6</v>
      </c>
      <c r="BY1708" s="274">
        <v>1.3477001E-6</v>
      </c>
      <c r="BZ1708" s="121">
        <v>0</v>
      </c>
      <c r="CA1708" s="274">
        <v>2.0455186999999998E-6</v>
      </c>
      <c r="CB1708" s="121">
        <v>0</v>
      </c>
      <c r="CC1708" s="121">
        <v>0</v>
      </c>
      <c r="CD1708" s="121">
        <v>0</v>
      </c>
      <c r="CE1708" s="121">
        <v>0</v>
      </c>
      <c r="CF1708" s="121">
        <v>0</v>
      </c>
      <c r="CG1708" s="274">
        <v>2.9016485000000001E-6</v>
      </c>
      <c r="CH1708" s="274">
        <v>5.7158979000000002E-5</v>
      </c>
      <c r="CI1708" s="274">
        <v>1.4322777E-6</v>
      </c>
      <c r="CJ1708" s="121">
        <v>0</v>
      </c>
      <c r="CK1708"/>
      <c r="CL1708" s="322">
        <v>0</v>
      </c>
      <c r="CM1708" s="322">
        <v>3.1896832000000002</v>
      </c>
      <c r="CN1708" s="322">
        <v>5.6711114E-2</v>
      </c>
      <c r="CO1708" s="322">
        <v>3.9768685000000003E-3</v>
      </c>
      <c r="CP1708" s="322">
        <v>1.0132049999999999E-4</v>
      </c>
      <c r="CQ1708" s="322">
        <v>0</v>
      </c>
      <c r="CR1708" s="322">
        <v>0</v>
      </c>
      <c r="CS1708" s="322">
        <v>2.1723689000000001E-4</v>
      </c>
      <c r="CT1708" s="322">
        <v>0</v>
      </c>
      <c r="CU1708" s="322">
        <v>2.0813568</v>
      </c>
      <c r="CV1708" s="216"/>
      <c r="CW1708" s="214"/>
      <c r="CX1708" s="22" t="s">
        <v>1024</v>
      </c>
      <c r="CY1708" s="60"/>
      <c r="CZ1708" s="60"/>
    </row>
    <row r="1709" spans="1:105" ht="14.4" customHeight="1">
      <c r="A1709" t="s">
        <v>2444</v>
      </c>
      <c r="B1709" s="168" t="s">
        <v>2413</v>
      </c>
      <c r="C1709" s="279" t="str">
        <f t="shared" si="614"/>
        <v>D.100.01.119</v>
      </c>
      <c r="D1709" s="14" t="s">
        <v>244</v>
      </c>
      <c r="E1709" s="312" t="s">
        <v>1510</v>
      </c>
      <c r="F1709" s="281" t="str">
        <f t="shared" si="615"/>
        <v>Milling Al. (per kg removed, removed Al not counted)</v>
      </c>
      <c r="G1709" s="319">
        <f t="shared" si="633"/>
        <v>1.1644964833E-2</v>
      </c>
      <c r="H1709" s="319">
        <f t="shared" si="634"/>
        <v>3.3402080400000002E-4</v>
      </c>
      <c r="I1709" s="319">
        <f t="shared" si="616"/>
        <v>8.3301494999999998E-4</v>
      </c>
      <c r="J1709" s="319">
        <f t="shared" si="617"/>
        <v>1.745966179E-3</v>
      </c>
      <c r="K1709" s="319">
        <v>8.7319628999999992E-3</v>
      </c>
      <c r="L1709" s="319">
        <v>4.9000613999999995E-4</v>
      </c>
      <c r="M1709" s="319">
        <v>3.4300881000000002E-4</v>
      </c>
      <c r="N1709" s="319">
        <v>2.8817464000000003E-4</v>
      </c>
      <c r="O1709" s="319">
        <v>4.5846164000000003E-5</v>
      </c>
      <c r="P1709" s="319">
        <v>0</v>
      </c>
      <c r="Q1709" s="319">
        <v>0</v>
      </c>
      <c r="R1709" s="319">
        <v>0</v>
      </c>
      <c r="S1709" s="319">
        <v>6.1126179E-5</v>
      </c>
      <c r="T1709" s="319">
        <v>0</v>
      </c>
      <c r="U1709" s="319">
        <v>1.6848399999999999E-3</v>
      </c>
      <c r="V1709" s="319">
        <v>0</v>
      </c>
      <c r="W1709" s="319">
        <v>0</v>
      </c>
      <c r="X1709" s="319">
        <v>0</v>
      </c>
      <c r="Y1709" s="210"/>
      <c r="Z1709" s="320">
        <f t="shared" si="625"/>
        <v>6.5653856390977428E-2</v>
      </c>
      <c r="AA1709" s="210"/>
      <c r="AB1709" s="321">
        <f t="shared" si="626"/>
        <v>8.7319628999999992E-3</v>
      </c>
      <c r="AC1709" s="321">
        <f t="shared" si="627"/>
        <v>1.1670357540000001E-3</v>
      </c>
      <c r="AD1709" s="321">
        <f t="shared" si="618"/>
        <v>8.3301494999999998E-4</v>
      </c>
      <c r="AE1709" s="321">
        <f t="shared" si="628"/>
        <v>8.3301494999999998E-4</v>
      </c>
      <c r="AF1709" s="321">
        <f t="shared" si="629"/>
        <v>1.745966179E-3</v>
      </c>
      <c r="AG1709"/>
      <c r="AH1709" s="121">
        <v>1.1318983</v>
      </c>
      <c r="AI1709" s="121">
        <v>0.74272735999999995</v>
      </c>
      <c r="AJ1709" s="121">
        <v>0.22839280000000001</v>
      </c>
      <c r="AK1709" s="121">
        <v>0</v>
      </c>
      <c r="AL1709" s="121">
        <v>2.3135994E-2</v>
      </c>
      <c r="AM1709" s="121">
        <v>8.5909516000000005E-2</v>
      </c>
      <c r="AN1709" s="121">
        <v>5.1732632000000001E-2</v>
      </c>
      <c r="AO1709"/>
      <c r="AP1709" s="282">
        <v>1.3073857999999999E-3</v>
      </c>
      <c r="AQ1709" s="282">
        <v>1.2317544E-3</v>
      </c>
      <c r="AR1709" s="283">
        <v>5.5126096000000003E-5</v>
      </c>
      <c r="AS1709" s="283">
        <v>2.0505324000000001E-5</v>
      </c>
      <c r="AT1709" s="255">
        <f t="shared" si="635"/>
        <v>7.3846185497000004E-8</v>
      </c>
      <c r="AU1709" s="256">
        <f t="shared" si="636"/>
        <v>2.0386870091999999E-10</v>
      </c>
      <c r="AV1709" s="256">
        <f t="shared" si="637"/>
        <v>2.8718941393999996E-3</v>
      </c>
      <c r="AW1709" s="272">
        <v>6.0926779000000006E-8</v>
      </c>
      <c r="AX1709" s="272">
        <v>1.838308E-10</v>
      </c>
      <c r="AY1709" s="272">
        <v>5.0225200000000002E-15</v>
      </c>
      <c r="AZ1709" s="273">
        <v>0</v>
      </c>
      <c r="BA1709" s="273">
        <v>0</v>
      </c>
      <c r="BB1709" s="272">
        <v>4.2849497E-11</v>
      </c>
      <c r="BC1709" s="272">
        <v>1.2876557E-8</v>
      </c>
      <c r="BD1709" s="272">
        <v>6.0742693999999998E-12</v>
      </c>
      <c r="BE1709" s="272">
        <v>1.3958608999999999E-11</v>
      </c>
      <c r="BF1709" s="273">
        <v>0</v>
      </c>
      <c r="BG1709" s="273">
        <v>0</v>
      </c>
      <c r="BH1709" s="273">
        <v>0</v>
      </c>
      <c r="BI1709" s="273">
        <v>0</v>
      </c>
      <c r="BJ1709" s="273">
        <v>0</v>
      </c>
      <c r="BK1709" s="273">
        <v>0</v>
      </c>
      <c r="BL1709" s="273">
        <v>0</v>
      </c>
      <c r="BM1709" s="273">
        <v>0</v>
      </c>
      <c r="BN1709" s="272">
        <v>1.2337393999999999E-6</v>
      </c>
      <c r="BO1709" s="273">
        <v>2.8706603999999998E-3</v>
      </c>
      <c r="BP1709" s="273">
        <v>0</v>
      </c>
      <c r="BQ1709" s="273">
        <v>0</v>
      </c>
      <c r="BR1709" s="273">
        <v>0</v>
      </c>
      <c r="BS1709"/>
      <c r="BT1709" s="274">
        <v>3.3877519E-6</v>
      </c>
      <c r="BU1709" s="274">
        <v>1.103421E-7</v>
      </c>
      <c r="BV1709" s="274">
        <v>1.8306037E-6</v>
      </c>
      <c r="BW1709" s="121">
        <v>0</v>
      </c>
      <c r="BX1709" s="274">
        <v>1.1124268E-7</v>
      </c>
      <c r="BY1709" s="274">
        <v>2.7739967000000002E-8</v>
      </c>
      <c r="BZ1709" s="121">
        <v>0</v>
      </c>
      <c r="CA1709" s="274">
        <v>4.2103301000000003E-8</v>
      </c>
      <c r="CB1709" s="121">
        <v>0</v>
      </c>
      <c r="CC1709" s="121">
        <v>0</v>
      </c>
      <c r="CD1709" s="121">
        <v>0</v>
      </c>
      <c r="CE1709" s="121">
        <v>0</v>
      </c>
      <c r="CF1709" s="121">
        <v>0</v>
      </c>
      <c r="CG1709" s="274">
        <v>5.9725183000000003E-8</v>
      </c>
      <c r="CH1709" s="274">
        <v>1.1765141E-6</v>
      </c>
      <c r="CI1709" s="274">
        <v>2.9480844000000001E-8</v>
      </c>
      <c r="CJ1709" s="121">
        <v>0</v>
      </c>
      <c r="CK1709"/>
      <c r="CL1709" s="322">
        <v>0</v>
      </c>
      <c r="CM1709" s="322">
        <v>6.5653856999999996E-2</v>
      </c>
      <c r="CN1709" s="322">
        <v>1.1672957000000001E-3</v>
      </c>
      <c r="CO1709" s="322">
        <v>8.1856640999999997E-5</v>
      </c>
      <c r="CP1709" s="322">
        <v>2.0854991999999998E-6</v>
      </c>
      <c r="CQ1709" s="322">
        <v>0</v>
      </c>
      <c r="CR1709" s="322">
        <v>0</v>
      </c>
      <c r="CS1709" s="322">
        <v>4.4714281999999999E-6</v>
      </c>
      <c r="CT1709" s="322">
        <v>0</v>
      </c>
      <c r="CU1709" s="322">
        <v>4.2840963000000003E-2</v>
      </c>
      <c r="CV1709" s="216"/>
      <c r="CW1709" s="214"/>
      <c r="CX1709" s="22" t="s">
        <v>1014</v>
      </c>
      <c r="CY1709" s="60"/>
      <c r="CZ1709" s="60"/>
    </row>
    <row r="1710" spans="1:105" ht="14.4" customHeight="1">
      <c r="A1710" t="s">
        <v>3256</v>
      </c>
      <c r="B1710" s="168" t="s">
        <v>2413</v>
      </c>
      <c r="C1710" s="279" t="str">
        <f t="shared" si="614"/>
        <v>D.100.01.120</v>
      </c>
      <c r="D1710" s="14" t="s">
        <v>244</v>
      </c>
      <c r="E1710" s="312" t="s">
        <v>1510</v>
      </c>
      <c r="F1710" s="281" t="str">
        <f t="shared" si="615"/>
        <v>Rolling aluminium foil</v>
      </c>
      <c r="G1710" s="319">
        <f t="shared" si="633"/>
        <v>0.1721883349485</v>
      </c>
      <c r="H1710" s="319">
        <f t="shared" si="634"/>
        <v>7.8661986859999995E-3</v>
      </c>
      <c r="I1710" s="319">
        <f t="shared" si="616"/>
        <v>2.0756729402500004E-2</v>
      </c>
      <c r="J1710" s="319">
        <f t="shared" si="617"/>
        <v>1.100368686E-2</v>
      </c>
      <c r="K1710" s="319">
        <v>0.13256171999999999</v>
      </c>
      <c r="L1710" s="319">
        <v>1.2200776E-2</v>
      </c>
      <c r="M1710" s="319">
        <v>8.2668056999999993E-3</v>
      </c>
      <c r="N1710" s="319">
        <v>6.9993201999999999E-3</v>
      </c>
      <c r="O1710" s="319">
        <v>7.1411944000000002E-4</v>
      </c>
      <c r="P1710" s="319">
        <v>4.4234645999999997E-5</v>
      </c>
      <c r="Q1710" s="319">
        <v>1.0852439999999999E-4</v>
      </c>
      <c r="R1710" s="319">
        <v>2.8722288999999998E-4</v>
      </c>
      <c r="S1710" s="319">
        <v>4.5060286000000001E-4</v>
      </c>
      <c r="T1710" s="319">
        <v>0</v>
      </c>
      <c r="U1710" s="319">
        <v>1.0553084000000001E-2</v>
      </c>
      <c r="V1710" s="319">
        <v>1.9248124999999998E-6</v>
      </c>
      <c r="W1710" s="319">
        <v>0</v>
      </c>
      <c r="X1710" s="319">
        <v>0</v>
      </c>
      <c r="Y1710" s="210"/>
      <c r="Z1710" s="320">
        <f t="shared" si="625"/>
        <v>0.99670466165413529</v>
      </c>
      <c r="AA1710" s="210"/>
      <c r="AB1710" s="321">
        <f t="shared" si="626"/>
        <v>0.13256171999999999</v>
      </c>
      <c r="AC1710" s="321">
        <f t="shared" si="627"/>
        <v>2.8621003276000003E-2</v>
      </c>
      <c r="AD1710" s="321">
        <f t="shared" si="618"/>
        <v>2.0754804590000002E-2</v>
      </c>
      <c r="AE1710" s="321">
        <f t="shared" si="628"/>
        <v>2.07567294025E-2</v>
      </c>
      <c r="AF1710" s="321">
        <f t="shared" si="629"/>
        <v>1.100368686E-2</v>
      </c>
      <c r="AG1710"/>
      <c r="AH1710" s="121">
        <v>15.4322</v>
      </c>
      <c r="AI1710" s="121">
        <v>13.020284999999999</v>
      </c>
      <c r="AJ1710" s="121">
        <v>1.4305615</v>
      </c>
      <c r="AK1710" s="121">
        <v>0</v>
      </c>
      <c r="AL1710" s="121">
        <v>0.13681208</v>
      </c>
      <c r="AM1710" s="121">
        <v>0.52474560000000003</v>
      </c>
      <c r="AN1710" s="121">
        <v>0.31979575999999998</v>
      </c>
      <c r="AO1710"/>
      <c r="AP1710" s="282">
        <v>2.2452791999999999E-2</v>
      </c>
      <c r="AQ1710" s="282">
        <v>2.0922092E-2</v>
      </c>
      <c r="AR1710" s="282">
        <v>9.0151577000000004E-4</v>
      </c>
      <c r="AS1710" s="282">
        <v>6.2918448999999997E-4</v>
      </c>
      <c r="AT1710" s="255">
        <f t="shared" si="635"/>
        <v>1.2543220642215E-6</v>
      </c>
      <c r="AU1710" s="256">
        <f t="shared" si="636"/>
        <v>3.3340079743877101E-9</v>
      </c>
      <c r="AV1710" s="256">
        <f t="shared" si="637"/>
        <v>8.8121076683999988E-2</v>
      </c>
      <c r="AW1710" s="272">
        <v>9.4064457000000004E-7</v>
      </c>
      <c r="AX1710" s="272">
        <v>2.8378063999999998E-9</v>
      </c>
      <c r="AY1710" s="272">
        <v>7.7525811999999996E-14</v>
      </c>
      <c r="AZ1710" s="272">
        <v>2.0750314000000001E-9</v>
      </c>
      <c r="BA1710" s="272">
        <v>4.0311315000000001E-12</v>
      </c>
      <c r="BB1710" s="272">
        <v>1.0407563999999999E-9</v>
      </c>
      <c r="BC1710" s="272">
        <v>3.0989116E-7</v>
      </c>
      <c r="BD1710" s="272">
        <v>1.4862101999999999E-10</v>
      </c>
      <c r="BE1710" s="272">
        <v>3.4496205999999999E-10</v>
      </c>
      <c r="BF1710" s="272">
        <v>4.5291980999999999E-14</v>
      </c>
      <c r="BG1710" s="272">
        <v>2.3395531000000002E-16</v>
      </c>
      <c r="BH1710" s="272">
        <v>9.5930910000000001E-14</v>
      </c>
      <c r="BI1710" s="272">
        <v>5.5403074E-15</v>
      </c>
      <c r="BJ1710" s="272">
        <v>4.1874220000000001E-15</v>
      </c>
      <c r="BK1710" s="272">
        <v>4.8178431999999998E-10</v>
      </c>
      <c r="BL1710" s="272">
        <v>1.8473097E-10</v>
      </c>
      <c r="BM1710" s="272">
        <v>2.3897839999999998E-12</v>
      </c>
      <c r="BN1710" s="272">
        <v>2.2493684000000001E-5</v>
      </c>
      <c r="BO1710" s="273">
        <v>8.8098582999999994E-2</v>
      </c>
      <c r="BP1710" s="273">
        <v>0</v>
      </c>
      <c r="BQ1710" s="273">
        <v>0</v>
      </c>
      <c r="BR1710" s="273">
        <v>0</v>
      </c>
      <c r="BS1710"/>
      <c r="BT1710" s="274">
        <v>5.5283883999999997E-5</v>
      </c>
      <c r="BU1710" s="274">
        <v>2.7175812E-6</v>
      </c>
      <c r="BV1710" s="274">
        <v>2.779077E-5</v>
      </c>
      <c r="BW1710" s="274">
        <v>3.3797077000000003E-8</v>
      </c>
      <c r="BX1710" s="274">
        <v>2.3818725000000002E-6</v>
      </c>
      <c r="BY1710" s="274">
        <v>6.6655384999999999E-7</v>
      </c>
      <c r="BZ1710" s="274">
        <v>5.8416836999999994E-11</v>
      </c>
      <c r="CA1710" s="274">
        <v>1.0147361000000001E-6</v>
      </c>
      <c r="CB1710" s="274">
        <v>5.9359781000000003E-8</v>
      </c>
      <c r="CC1710" s="274">
        <v>7.1811226000000006E-8</v>
      </c>
      <c r="CD1710" s="274">
        <v>3.0299017999999998E-8</v>
      </c>
      <c r="CE1710" s="274">
        <v>1.7373156E-9</v>
      </c>
      <c r="CF1710" s="274">
        <v>5.3483500999999999E-10</v>
      </c>
      <c r="CG1710" s="274">
        <v>3.2041070999999999E-6</v>
      </c>
      <c r="CH1710" s="274">
        <v>1.7108957000000001E-5</v>
      </c>
      <c r="CI1710" s="274">
        <v>2.0170823000000001E-7</v>
      </c>
      <c r="CJ1710" s="121">
        <v>0</v>
      </c>
      <c r="CK1710"/>
      <c r="CL1710" s="322">
        <v>8.8737393000000004E-10</v>
      </c>
      <c r="CM1710" s="322">
        <v>0.99944162000000003</v>
      </c>
      <c r="CN1710" s="322">
        <v>4.6832796000000003E-2</v>
      </c>
      <c r="CO1710" s="322">
        <v>2.0246947999999999E-3</v>
      </c>
      <c r="CP1710" s="322">
        <v>5.1192017E-5</v>
      </c>
      <c r="CQ1710" s="322">
        <v>7.9188187000000002E-10</v>
      </c>
      <c r="CR1710" s="322">
        <v>1.0167007E-9</v>
      </c>
      <c r="CS1710" s="322">
        <v>9.8714458999999999E-5</v>
      </c>
      <c r="CT1710" s="322">
        <v>9.8523602999999998E-3</v>
      </c>
      <c r="CU1710" s="322">
        <v>1.4098820999999999</v>
      </c>
      <c r="CV1710" s="216"/>
      <c r="CW1710" s="214"/>
      <c r="CX1710" s="22" t="s">
        <v>1025</v>
      </c>
      <c r="CY1710" s="60"/>
      <c r="CZ1710" s="60"/>
    </row>
    <row r="1711" spans="1:105" ht="14.4" customHeight="1">
      <c r="A1711" t="s">
        <v>3257</v>
      </c>
      <c r="B1711" s="168" t="s">
        <v>2413</v>
      </c>
      <c r="C1711" s="279" t="str">
        <f t="shared" si="614"/>
        <v>D.100.01.121</v>
      </c>
      <c r="D1711" s="14" t="s">
        <v>244</v>
      </c>
      <c r="E1711" s="312" t="s">
        <v>1510</v>
      </c>
      <c r="F1711" s="281" t="str">
        <f t="shared" si="615"/>
        <v>Rolling aluminium sheet</v>
      </c>
      <c r="G1711" s="319">
        <f t="shared" si="633"/>
        <v>0.1435370901321</v>
      </c>
      <c r="H1711" s="319">
        <f t="shared" si="634"/>
        <v>7.5575628499999995E-3</v>
      </c>
      <c r="I1711" s="319">
        <f t="shared" si="616"/>
        <v>1.84415910321E-2</v>
      </c>
      <c r="J1711" s="319">
        <f t="shared" si="617"/>
        <v>7.2953162500000003E-3</v>
      </c>
      <c r="K1711" s="319">
        <v>0.11024262</v>
      </c>
      <c r="L1711" s="319">
        <v>1.0062121E-2</v>
      </c>
      <c r="M1711" s="319">
        <v>8.1294126000000001E-3</v>
      </c>
      <c r="N1711" s="319">
        <v>6.8786079E-3</v>
      </c>
      <c r="O1711" s="319">
        <v>5.6264843000000003E-4</v>
      </c>
      <c r="P1711" s="319">
        <v>3.9909395000000001E-5</v>
      </c>
      <c r="Q1711" s="319">
        <v>7.6397124999999996E-5</v>
      </c>
      <c r="R1711" s="319">
        <v>2.4832081000000002E-4</v>
      </c>
      <c r="S1711" s="319">
        <v>3.1474345000000002E-4</v>
      </c>
      <c r="T1711" s="319">
        <v>0</v>
      </c>
      <c r="U1711" s="319">
        <v>6.9805728000000003E-3</v>
      </c>
      <c r="V1711" s="319">
        <v>1.7366220999999999E-6</v>
      </c>
      <c r="W1711" s="319">
        <v>0</v>
      </c>
      <c r="X1711" s="319">
        <v>0</v>
      </c>
      <c r="Y1711" s="210"/>
      <c r="Z1711" s="320">
        <f t="shared" si="625"/>
        <v>0.82889187969924805</v>
      </c>
      <c r="AA1711" s="210"/>
      <c r="AB1711" s="321">
        <f t="shared" si="626"/>
        <v>0.11024262</v>
      </c>
      <c r="AC1711" s="321">
        <f t="shared" si="627"/>
        <v>2.5997417259999999E-2</v>
      </c>
      <c r="AD1711" s="321">
        <f t="shared" si="618"/>
        <v>1.8439854410000001E-2</v>
      </c>
      <c r="AE1711" s="321">
        <f t="shared" si="628"/>
        <v>1.8441591032100003E-2</v>
      </c>
      <c r="AF1711" s="321">
        <f t="shared" si="629"/>
        <v>7.2953162500000003E-3</v>
      </c>
      <c r="AG1711"/>
      <c r="AH1711" s="121">
        <v>11.905889999999999</v>
      </c>
      <c r="AI1711" s="121">
        <v>10.315832</v>
      </c>
      <c r="AJ1711" s="121">
        <v>0.94627923999999997</v>
      </c>
      <c r="AK1711" s="121">
        <v>0</v>
      </c>
      <c r="AL1711" s="121">
        <v>8.8565009E-2</v>
      </c>
      <c r="AM1711" s="121">
        <v>0.34441466999999998</v>
      </c>
      <c r="AN1711" s="121">
        <v>0.21079898999999999</v>
      </c>
      <c r="AO1711"/>
      <c r="AP1711" s="282">
        <v>1.8876171000000001E-2</v>
      </c>
      <c r="AQ1711" s="282">
        <v>1.7601367999999999E-2</v>
      </c>
      <c r="AR1711" s="282">
        <v>7.6020272999999998E-4</v>
      </c>
      <c r="AS1711" s="282">
        <v>5.1460088999999995E-4</v>
      </c>
      <c r="AT1711" s="255">
        <f t="shared" si="635"/>
        <v>1.0552378679947001E-6</v>
      </c>
      <c r="AU1711" s="256">
        <f t="shared" si="636"/>
        <v>2.8114006266813201E-9</v>
      </c>
      <c r="AV1711" s="256">
        <f t="shared" si="637"/>
        <v>7.2072953235000001E-2</v>
      </c>
      <c r="AW1711" s="272">
        <v>7.8388690000000004E-7</v>
      </c>
      <c r="AX1711" s="272">
        <v>2.3648189000000002E-9</v>
      </c>
      <c r="AY1711" s="272">
        <v>6.4604256999999995E-14</v>
      </c>
      <c r="AZ1711" s="272">
        <v>2.0135975000000002E-9</v>
      </c>
      <c r="BA1711" s="272">
        <v>3.6370046999999998E-12</v>
      </c>
      <c r="BB1711" s="272">
        <v>1.0228066000000001E-9</v>
      </c>
      <c r="BC1711" s="272">
        <v>2.6770958000000002E-7</v>
      </c>
      <c r="BD1711" s="272">
        <v>1.4597038999999999E-10</v>
      </c>
      <c r="BE1711" s="272">
        <v>2.9825421000000002E-10</v>
      </c>
      <c r="BF1711" s="272">
        <v>4.0856824E-14</v>
      </c>
      <c r="BG1711" s="272">
        <v>2.1076052E-16</v>
      </c>
      <c r="BH1711" s="272">
        <v>8.6545311E-14</v>
      </c>
      <c r="BI1711" s="272">
        <v>4.9986251999999998E-15</v>
      </c>
      <c r="BJ1711" s="272">
        <v>3.7780036000000004E-15</v>
      </c>
      <c r="BK1711" s="272">
        <v>4.3467976000000001E-10</v>
      </c>
      <c r="BL1711" s="272">
        <v>1.6666712999999999E-10</v>
      </c>
      <c r="BM1711" s="272">
        <v>2.1561329000000001E-12</v>
      </c>
      <c r="BN1711" s="272">
        <v>1.8999234999999998E-5</v>
      </c>
      <c r="BO1711" s="273">
        <v>7.2053954000000003E-2</v>
      </c>
      <c r="BP1711" s="273">
        <v>0</v>
      </c>
      <c r="BQ1711" s="273">
        <v>0</v>
      </c>
      <c r="BR1711" s="273">
        <v>0</v>
      </c>
      <c r="BS1711"/>
      <c r="BT1711" s="274">
        <v>4.5180442E-5</v>
      </c>
      <c r="BU1711" s="274">
        <v>2.3899798999999999E-6</v>
      </c>
      <c r="BV1711" s="274">
        <v>2.3111705000000001E-5</v>
      </c>
      <c r="BW1711" s="274">
        <v>2.9225281999999999E-8</v>
      </c>
      <c r="BX1711" s="274">
        <v>1.9843622000000001E-6</v>
      </c>
      <c r="BY1711" s="274">
        <v>6.5563769000000005E-7</v>
      </c>
      <c r="BZ1711" s="274">
        <v>5.2641488999999999E-11</v>
      </c>
      <c r="CA1711" s="274">
        <v>9.9787091999999998E-7</v>
      </c>
      <c r="CB1711" s="274">
        <v>5.3555597999999998E-8</v>
      </c>
      <c r="CC1711" s="274">
        <v>5.0552423000000001E-8</v>
      </c>
      <c r="CD1711" s="274">
        <v>2.7336658999999999E-8</v>
      </c>
      <c r="CE1711" s="274">
        <v>1.5674568999999999E-9</v>
      </c>
      <c r="CF1711" s="274">
        <v>4.8254377999999995E-10</v>
      </c>
      <c r="CG1711" s="274">
        <v>2.4535434000000002E-6</v>
      </c>
      <c r="CH1711" s="274">
        <v>1.328649E-5</v>
      </c>
      <c r="CI1711" s="274">
        <v>1.3808044999999999E-7</v>
      </c>
      <c r="CJ1711" s="121">
        <v>0</v>
      </c>
      <c r="CK1711"/>
      <c r="CL1711" s="322">
        <v>8.0061468999999999E-10</v>
      </c>
      <c r="CM1711" s="322">
        <v>0.83202114000000005</v>
      </c>
      <c r="CN1711" s="322">
        <v>3.7527775999999999E-2</v>
      </c>
      <c r="CO1711" s="322">
        <v>1.7972092E-3</v>
      </c>
      <c r="CP1711" s="322">
        <v>5.0265234000000001E-5</v>
      </c>
      <c r="CQ1711" s="322">
        <v>7.1445615000000005E-10</v>
      </c>
      <c r="CR1711" s="322">
        <v>9.1696300999999997E-10</v>
      </c>
      <c r="CS1711" s="322">
        <v>8.2244028000000004E-5</v>
      </c>
      <c r="CT1711" s="322">
        <v>8.8890806999999995E-3</v>
      </c>
      <c r="CU1711" s="322">
        <v>1.1650275999999999</v>
      </c>
      <c r="CV1711" s="241"/>
      <c r="CW1711" s="214"/>
      <c r="CX1711" s="22" t="s">
        <v>1026</v>
      </c>
      <c r="CY1711" s="60"/>
      <c r="CZ1711" s="60"/>
    </row>
    <row r="1712" spans="1:105" ht="14.4" customHeight="1">
      <c r="A1712" t="s">
        <v>3258</v>
      </c>
      <c r="B1712" s="168" t="s">
        <v>2413</v>
      </c>
      <c r="C1712" s="279" t="str">
        <f t="shared" si="614"/>
        <v>D.100.01.122</v>
      </c>
      <c r="D1712" s="14" t="s">
        <v>244</v>
      </c>
      <c r="E1712" s="312" t="s">
        <v>1510</v>
      </c>
      <c r="F1712" s="281" t="str">
        <f t="shared" si="615"/>
        <v>Rolling brass</v>
      </c>
      <c r="G1712" s="319">
        <f t="shared" si="633"/>
        <v>8.2815190017899998E-2</v>
      </c>
      <c r="H1712" s="319">
        <f t="shared" si="634"/>
        <v>1.0113463064000001E-2</v>
      </c>
      <c r="I1712" s="319">
        <f t="shared" si="616"/>
        <v>1.3452585873900001E-2</v>
      </c>
      <c r="J1712" s="319">
        <f t="shared" si="617"/>
        <v>4.9165408000000001E-4</v>
      </c>
      <c r="K1712" s="319">
        <v>5.8757486999999997E-2</v>
      </c>
      <c r="L1712" s="319">
        <v>1.2512159000000001E-3</v>
      </c>
      <c r="M1712" s="319">
        <v>1.1519928E-2</v>
      </c>
      <c r="N1712" s="319">
        <v>9.7373917000000004E-3</v>
      </c>
      <c r="O1712" s="319">
        <v>2.7108584000000002E-4</v>
      </c>
      <c r="P1712" s="319">
        <v>3.3803329000000001E-5</v>
      </c>
      <c r="Q1712" s="319">
        <v>7.1182195000000004E-5</v>
      </c>
      <c r="R1712" s="319">
        <v>6.8003677000000003E-4</v>
      </c>
      <c r="S1712" s="319">
        <v>6.6437889999999996E-5</v>
      </c>
      <c r="T1712" s="319">
        <v>0</v>
      </c>
      <c r="U1712" s="319">
        <v>4.2521619000000002E-4</v>
      </c>
      <c r="V1712" s="319">
        <v>1.4052039000000001E-6</v>
      </c>
      <c r="W1712" s="319">
        <v>0</v>
      </c>
      <c r="X1712" s="319">
        <v>0</v>
      </c>
      <c r="Y1712" s="210"/>
      <c r="Z1712" s="320">
        <f t="shared" si="625"/>
        <v>0.44178561654135334</v>
      </c>
      <c r="AA1712" s="210"/>
      <c r="AB1712" s="321">
        <f t="shared" si="626"/>
        <v>5.8757486999999997E-2</v>
      </c>
      <c r="AC1712" s="321">
        <f t="shared" si="627"/>
        <v>2.3564643733999999E-2</v>
      </c>
      <c r="AD1712" s="321">
        <f t="shared" si="618"/>
        <v>1.345118067E-2</v>
      </c>
      <c r="AE1712" s="321">
        <f t="shared" si="628"/>
        <v>1.3452585873900001E-2</v>
      </c>
      <c r="AF1712" s="321">
        <f t="shared" si="629"/>
        <v>4.9165408000000001E-4</v>
      </c>
      <c r="AG1712"/>
      <c r="AH1712" s="121">
        <v>5.080978</v>
      </c>
      <c r="AI1712" s="121">
        <v>4.9980652000000001</v>
      </c>
      <c r="AJ1712" s="121">
        <v>5.7648615E-2</v>
      </c>
      <c r="AK1712" s="121">
        <v>0</v>
      </c>
      <c r="AL1712" s="121">
        <v>0</v>
      </c>
      <c r="AM1712" s="121">
        <v>1.4121778E-2</v>
      </c>
      <c r="AN1712" s="121">
        <v>1.1142445000000001E-2</v>
      </c>
      <c r="AO1712"/>
      <c r="AP1712" s="282">
        <v>1.0395635E-2</v>
      </c>
      <c r="AQ1712" s="282">
        <v>9.6820264E-3</v>
      </c>
      <c r="AR1712" s="282">
        <v>4.3527965000000001E-4</v>
      </c>
      <c r="AS1712" s="282">
        <v>2.7832901999999999E-4</v>
      </c>
      <c r="AT1712" s="255">
        <f t="shared" si="635"/>
        <v>5.8045722311529996E-7</v>
      </c>
      <c r="AU1712" s="256">
        <f t="shared" si="636"/>
        <v>1.6097620556177498E-9</v>
      </c>
      <c r="AV1712" s="256">
        <f t="shared" si="637"/>
        <v>3.8981655419199998E-2</v>
      </c>
      <c r="AW1712" s="272">
        <v>4.1512475E-7</v>
      </c>
      <c r="AX1712" s="272">
        <v>1.2527227E-9</v>
      </c>
      <c r="AY1712" s="272">
        <v>3.4217867999999997E-14</v>
      </c>
      <c r="AZ1712" s="272">
        <v>2.2654399E-11</v>
      </c>
      <c r="BA1712" s="272">
        <v>2.9429163E-12</v>
      </c>
      <c r="BB1712" s="272">
        <v>1.4478738000000001E-9</v>
      </c>
      <c r="BC1712" s="272">
        <v>1.3621109999999999E-7</v>
      </c>
      <c r="BD1712" s="272">
        <v>2.0629321E-10</v>
      </c>
      <c r="BE1712" s="272">
        <v>1.4733024000000001E-10</v>
      </c>
      <c r="BF1712" s="272">
        <v>3.3036409E-14</v>
      </c>
      <c r="BG1712" s="272">
        <v>1.6946075000000001E-16</v>
      </c>
      <c r="BH1712" s="272">
        <v>1.2167397999999999E-13</v>
      </c>
      <c r="BI1712" s="272">
        <v>1.1241655000000001E-12</v>
      </c>
      <c r="BJ1712" s="272">
        <v>3.5798729999999998E-13</v>
      </c>
      <c r="BK1712" s="272">
        <v>1.6033403000000001E-8</v>
      </c>
      <c r="BL1712" s="272">
        <v>1.1614498999999999E-8</v>
      </c>
      <c r="BM1712" s="272">
        <v>1.7446551E-12</v>
      </c>
      <c r="BN1712" s="272">
        <v>3.1264192E-6</v>
      </c>
      <c r="BO1712" s="273">
        <v>3.8978528999999998E-2</v>
      </c>
      <c r="BP1712" s="273">
        <v>0</v>
      </c>
      <c r="BQ1712" s="273">
        <v>0</v>
      </c>
      <c r="BR1712" s="273">
        <v>0</v>
      </c>
      <c r="BS1712"/>
      <c r="BT1712" s="274">
        <v>2.5132898999999998E-5</v>
      </c>
      <c r="BU1712" s="274">
        <v>1.489028E-6</v>
      </c>
      <c r="BV1712" s="274">
        <v>1.2318155E-5</v>
      </c>
      <c r="BW1712" s="274">
        <v>7.9768803000000005E-8</v>
      </c>
      <c r="BX1712" s="274">
        <v>7.7599544000000004E-7</v>
      </c>
      <c r="BY1712" s="274">
        <v>9.3017972999999996E-7</v>
      </c>
      <c r="BZ1712" s="274">
        <v>4.2380652000000002E-11</v>
      </c>
      <c r="CA1712" s="274">
        <v>1.4140459999999999E-6</v>
      </c>
      <c r="CB1712" s="274">
        <v>4.5361687999999999E-8</v>
      </c>
      <c r="CC1712" s="274">
        <v>4.7101672999999999E-8</v>
      </c>
      <c r="CD1712" s="274">
        <v>2.2119713E-8</v>
      </c>
      <c r="CE1712" s="274">
        <v>1.2683224E-9</v>
      </c>
      <c r="CF1712" s="274">
        <v>3.9045480000000001E-10</v>
      </c>
      <c r="CG1712" s="274">
        <v>2.1524079000000002E-6</v>
      </c>
      <c r="CH1712" s="274">
        <v>5.8415578000000003E-6</v>
      </c>
      <c r="CI1712" s="274">
        <v>1.5476340000000002E-8</v>
      </c>
      <c r="CJ1712" s="121">
        <v>0</v>
      </c>
      <c r="CK1712"/>
      <c r="CL1712" s="322">
        <v>6.4782485000000004E-10</v>
      </c>
      <c r="CM1712" s="322">
        <v>0.43762263000000001</v>
      </c>
      <c r="CN1712" s="322">
        <v>3.9616670999999999E-2</v>
      </c>
      <c r="CO1712" s="322">
        <v>1.2355878000000001E-3</v>
      </c>
      <c r="CP1712" s="322">
        <v>7.0717852000000005E-5</v>
      </c>
      <c r="CQ1712" s="322">
        <v>1.8706926999999999E-9</v>
      </c>
      <c r="CR1712" s="322">
        <v>8.4276141000000005E-9</v>
      </c>
      <c r="CS1712" s="322">
        <v>2.6028013000000001E-5</v>
      </c>
      <c r="CT1712" s="322">
        <v>0.35523967000000001</v>
      </c>
      <c r="CU1712" s="322">
        <v>0.66737491999999998</v>
      </c>
      <c r="CV1712" s="216"/>
      <c r="CW1712" s="214"/>
      <c r="CX1712" s="22" t="s">
        <v>1027</v>
      </c>
      <c r="CY1712" s="60"/>
      <c r="CZ1712" s="60"/>
    </row>
    <row r="1713" spans="1:104" ht="14.4" customHeight="1">
      <c r="A1713" t="s">
        <v>3259</v>
      </c>
      <c r="B1713" s="168" t="s">
        <v>2413</v>
      </c>
      <c r="C1713" s="279" t="str">
        <f t="shared" si="614"/>
        <v>D.100.01.123</v>
      </c>
      <c r="D1713" s="14" t="s">
        <v>244</v>
      </c>
      <c r="E1713" s="312" t="s">
        <v>2841</v>
      </c>
      <c r="F1713" s="281" t="str">
        <f t="shared" si="615"/>
        <v>Sawing Al. band saw</v>
      </c>
      <c r="G1713" s="319">
        <f t="shared" si="633"/>
        <v>7.1931918669999997E-2</v>
      </c>
      <c r="H1713" s="319">
        <f t="shared" si="634"/>
        <v>2.0632743700000002E-3</v>
      </c>
      <c r="I1713" s="319">
        <f t="shared" si="616"/>
        <v>5.1456027999999994E-3</v>
      </c>
      <c r="J1713" s="319">
        <f t="shared" si="617"/>
        <v>1.07849785E-2</v>
      </c>
      <c r="K1713" s="319">
        <v>5.3938063000000001E-2</v>
      </c>
      <c r="L1713" s="319">
        <v>3.0268088E-3</v>
      </c>
      <c r="M1713" s="319">
        <v>2.1187939999999998E-3</v>
      </c>
      <c r="N1713" s="319">
        <v>1.7800788000000001E-3</v>
      </c>
      <c r="O1713" s="319">
        <v>2.8319556999999997E-4</v>
      </c>
      <c r="P1713" s="319">
        <v>0</v>
      </c>
      <c r="Q1713" s="319">
        <v>0</v>
      </c>
      <c r="R1713" s="319">
        <v>0</v>
      </c>
      <c r="S1713" s="319">
        <v>3.775815E-4</v>
      </c>
      <c r="T1713" s="319">
        <v>0</v>
      </c>
      <c r="U1713" s="319">
        <v>1.0407397000000001E-2</v>
      </c>
      <c r="V1713" s="319">
        <v>0</v>
      </c>
      <c r="W1713" s="319">
        <v>0</v>
      </c>
      <c r="X1713" s="319">
        <v>0</v>
      </c>
      <c r="Y1713" s="210"/>
      <c r="Z1713" s="320">
        <f t="shared" si="625"/>
        <v>0.40554934586466163</v>
      </c>
      <c r="AA1713" s="210"/>
      <c r="AB1713" s="321">
        <f t="shared" si="626"/>
        <v>5.3938063000000001E-2</v>
      </c>
      <c r="AC1713" s="321">
        <f t="shared" si="627"/>
        <v>7.20887717E-3</v>
      </c>
      <c r="AD1713" s="321">
        <f t="shared" si="618"/>
        <v>5.1456027999999994E-3</v>
      </c>
      <c r="AE1713" s="321">
        <f t="shared" si="628"/>
        <v>5.1456027999999994E-3</v>
      </c>
      <c r="AF1713" s="321">
        <f t="shared" si="629"/>
        <v>1.07849785E-2</v>
      </c>
      <c r="AG1713"/>
      <c r="AH1713" s="121">
        <v>6.9918300999999996</v>
      </c>
      <c r="AI1713" s="121">
        <v>4.5878888</v>
      </c>
      <c r="AJ1713" s="121">
        <v>1.4108014</v>
      </c>
      <c r="AK1713" s="121">
        <v>0</v>
      </c>
      <c r="AL1713" s="121">
        <v>0.14291296000000001</v>
      </c>
      <c r="AM1713" s="121">
        <v>0.53067023999999996</v>
      </c>
      <c r="AN1713" s="121">
        <v>0.31955677999999998</v>
      </c>
      <c r="AO1713"/>
      <c r="AP1713" s="282">
        <v>8.0758310000000003E-3</v>
      </c>
      <c r="AQ1713" s="282">
        <v>7.6086493999999996E-3</v>
      </c>
      <c r="AR1713" s="282">
        <v>3.4051848999999999E-4</v>
      </c>
      <c r="AS1713" s="282">
        <v>1.2666309E-4</v>
      </c>
      <c r="AT1713" s="255">
        <f t="shared" si="635"/>
        <v>4.5615404291999998E-7</v>
      </c>
      <c r="AU1713" s="256">
        <f t="shared" si="636"/>
        <v>1.2593139845250002E-9</v>
      </c>
      <c r="AV1713" s="256">
        <f t="shared" si="637"/>
        <v>1.77399289111E-2</v>
      </c>
      <c r="AW1713" s="272">
        <v>3.7634978999999998E-7</v>
      </c>
      <c r="AX1713" s="272">
        <v>1.1355382E-9</v>
      </c>
      <c r="AY1713" s="272">
        <v>3.1024525000000003E-14</v>
      </c>
      <c r="AZ1713" s="273">
        <v>0</v>
      </c>
      <c r="BA1713" s="273">
        <v>0</v>
      </c>
      <c r="BB1713" s="272">
        <v>2.6468492000000001E-10</v>
      </c>
      <c r="BC1713" s="272">
        <v>7.9539568000000004E-8</v>
      </c>
      <c r="BD1713" s="272">
        <v>3.7521267999999999E-11</v>
      </c>
      <c r="BE1713" s="272">
        <v>8.6223492E-11</v>
      </c>
      <c r="BF1713" s="273">
        <v>0</v>
      </c>
      <c r="BG1713" s="273">
        <v>0</v>
      </c>
      <c r="BH1713" s="273">
        <v>0</v>
      </c>
      <c r="BI1713" s="273">
        <v>0</v>
      </c>
      <c r="BJ1713" s="273">
        <v>0</v>
      </c>
      <c r="BK1713" s="273">
        <v>0</v>
      </c>
      <c r="BL1713" s="273">
        <v>0</v>
      </c>
      <c r="BM1713" s="273">
        <v>0</v>
      </c>
      <c r="BN1713" s="272">
        <v>7.6209111000000002E-6</v>
      </c>
      <c r="BO1713" s="273">
        <v>1.7732307999999999E-2</v>
      </c>
      <c r="BP1713" s="273">
        <v>0</v>
      </c>
      <c r="BQ1713" s="273">
        <v>0</v>
      </c>
      <c r="BR1713" s="273">
        <v>0</v>
      </c>
      <c r="BS1713"/>
      <c r="BT1713" s="274">
        <v>2.0926426000000001E-5</v>
      </c>
      <c r="BU1713" s="274">
        <v>6.8159231999999995E-7</v>
      </c>
      <c r="BV1713" s="274">
        <v>1.1307792E-5</v>
      </c>
      <c r="BW1713" s="121">
        <v>0</v>
      </c>
      <c r="BX1713" s="274">
        <v>6.8715528000000005E-7</v>
      </c>
      <c r="BY1713" s="274">
        <v>1.7135208999999999E-7</v>
      </c>
      <c r="BZ1713" s="121">
        <v>0</v>
      </c>
      <c r="CA1713" s="274">
        <v>2.6007560000000001E-7</v>
      </c>
      <c r="CB1713" s="121">
        <v>0</v>
      </c>
      <c r="CC1713" s="121">
        <v>0</v>
      </c>
      <c r="CD1713" s="121">
        <v>0</v>
      </c>
      <c r="CE1713" s="121">
        <v>0</v>
      </c>
      <c r="CF1713" s="121">
        <v>0</v>
      </c>
      <c r="CG1713" s="274">
        <v>3.6892743E-7</v>
      </c>
      <c r="CH1713" s="274">
        <v>7.2674258999999996E-6</v>
      </c>
      <c r="CI1713" s="274">
        <v>1.8210563000000001E-7</v>
      </c>
      <c r="CJ1713" s="121">
        <v>0</v>
      </c>
      <c r="CK1713"/>
      <c r="CL1713" s="322">
        <v>0</v>
      </c>
      <c r="CM1713" s="322">
        <v>0.40554933999999998</v>
      </c>
      <c r="CN1713" s="322">
        <v>7.2104825000000004E-3</v>
      </c>
      <c r="CO1713" s="322">
        <v>5.0563528999999997E-4</v>
      </c>
      <c r="CP1713" s="322">
        <v>1.2882302000000001E-5</v>
      </c>
      <c r="CQ1713" s="322">
        <v>0</v>
      </c>
      <c r="CR1713" s="322">
        <v>0</v>
      </c>
      <c r="CS1713" s="322">
        <v>2.7620385E-5</v>
      </c>
      <c r="CT1713" s="322">
        <v>0</v>
      </c>
      <c r="CU1713" s="322">
        <v>0.26463219999999998</v>
      </c>
      <c r="CV1713" s="216"/>
      <c r="CW1713" s="214"/>
      <c r="CX1713" s="22" t="s">
        <v>1028</v>
      </c>
      <c r="CY1713" s="60"/>
      <c r="CZ1713" s="60"/>
    </row>
    <row r="1714" spans="1:104" ht="14.4" customHeight="1">
      <c r="A1714" t="s">
        <v>3260</v>
      </c>
      <c r="B1714" s="168" t="s">
        <v>2413</v>
      </c>
      <c r="C1714" s="279" t="str">
        <f t="shared" si="614"/>
        <v>D.100.01.124</v>
      </c>
      <c r="D1714" s="14" t="s">
        <v>244</v>
      </c>
      <c r="E1714" s="312" t="s">
        <v>2841</v>
      </c>
      <c r="F1714" s="281" t="str">
        <f t="shared" si="615"/>
        <v>Sawing Al. circular saw</v>
      </c>
      <c r="G1714" s="319">
        <f t="shared" si="633"/>
        <v>0.14386384135999999</v>
      </c>
      <c r="H1714" s="319">
        <f t="shared" si="634"/>
        <v>4.1265487500000003E-3</v>
      </c>
      <c r="I1714" s="319">
        <f t="shared" si="616"/>
        <v>1.0291205599999999E-2</v>
      </c>
      <c r="J1714" s="319">
        <f t="shared" si="617"/>
        <v>2.1569957010000002E-2</v>
      </c>
      <c r="K1714" s="319">
        <v>0.10787613</v>
      </c>
      <c r="L1714" s="319">
        <v>6.0536174999999996E-3</v>
      </c>
      <c r="M1714" s="319">
        <v>4.2375881000000001E-3</v>
      </c>
      <c r="N1714" s="319">
        <v>3.5601576000000002E-3</v>
      </c>
      <c r="O1714" s="319">
        <v>5.6639115000000002E-4</v>
      </c>
      <c r="P1714" s="319">
        <v>0</v>
      </c>
      <c r="Q1714" s="319">
        <v>0</v>
      </c>
      <c r="R1714" s="319">
        <v>0</v>
      </c>
      <c r="S1714" s="319">
        <v>7.5516300999999995E-4</v>
      </c>
      <c r="T1714" s="319">
        <v>0</v>
      </c>
      <c r="U1714" s="319">
        <v>2.0814794000000001E-2</v>
      </c>
      <c r="V1714" s="319">
        <v>0</v>
      </c>
      <c r="W1714" s="319">
        <v>0</v>
      </c>
      <c r="X1714" s="319">
        <v>0</v>
      </c>
      <c r="Y1714" s="210"/>
      <c r="Z1714" s="320">
        <f t="shared" si="625"/>
        <v>0.81109872180451126</v>
      </c>
      <c r="AA1714" s="210"/>
      <c r="AB1714" s="321">
        <f t="shared" si="626"/>
        <v>0.10787613</v>
      </c>
      <c r="AC1714" s="321">
        <f t="shared" si="627"/>
        <v>1.4417754349999999E-2</v>
      </c>
      <c r="AD1714" s="321">
        <f t="shared" si="618"/>
        <v>1.0291205599999999E-2</v>
      </c>
      <c r="AE1714" s="321">
        <f t="shared" si="628"/>
        <v>1.0291205599999999E-2</v>
      </c>
      <c r="AF1714" s="321">
        <f t="shared" si="629"/>
        <v>2.1569957010000002E-2</v>
      </c>
      <c r="AG1714"/>
      <c r="AH1714" s="121">
        <v>13.98366</v>
      </c>
      <c r="AI1714" s="121">
        <v>9.1757776</v>
      </c>
      <c r="AJ1714" s="121">
        <v>2.8216027000000001</v>
      </c>
      <c r="AK1714" s="121">
        <v>0</v>
      </c>
      <c r="AL1714" s="121">
        <v>0.28582592000000001</v>
      </c>
      <c r="AM1714" s="121">
        <v>1.0613405</v>
      </c>
      <c r="AN1714" s="121">
        <v>0.63911355999999997</v>
      </c>
      <c r="AO1714"/>
      <c r="AP1714" s="282">
        <v>1.6151662000000001E-2</v>
      </c>
      <c r="AQ1714" s="282">
        <v>1.5217299E-2</v>
      </c>
      <c r="AR1714" s="282">
        <v>6.8103697999999998E-4</v>
      </c>
      <c r="AS1714" s="282">
        <v>2.5332619000000001E-4</v>
      </c>
      <c r="AT1714" s="255">
        <f t="shared" si="635"/>
        <v>9.1230808983000001E-7</v>
      </c>
      <c r="AU1714" s="256">
        <f t="shared" si="636"/>
        <v>2.5186278660499998E-9</v>
      </c>
      <c r="AV1714" s="256">
        <f t="shared" si="637"/>
        <v>3.5479858821999999E-2</v>
      </c>
      <c r="AW1714" s="272">
        <v>7.5269957999999997E-7</v>
      </c>
      <c r="AX1714" s="272">
        <v>2.2710763E-9</v>
      </c>
      <c r="AY1714" s="272">
        <v>6.2049050000000005E-14</v>
      </c>
      <c r="AZ1714" s="273">
        <v>0</v>
      </c>
      <c r="BA1714" s="273">
        <v>0</v>
      </c>
      <c r="BB1714" s="272">
        <v>5.2936982999999997E-10</v>
      </c>
      <c r="BC1714" s="272">
        <v>1.5907914E-7</v>
      </c>
      <c r="BD1714" s="272">
        <v>7.5042537000000004E-11</v>
      </c>
      <c r="BE1714" s="272">
        <v>1.7244698E-10</v>
      </c>
      <c r="BF1714" s="273">
        <v>0</v>
      </c>
      <c r="BG1714" s="273">
        <v>0</v>
      </c>
      <c r="BH1714" s="273">
        <v>0</v>
      </c>
      <c r="BI1714" s="273">
        <v>0</v>
      </c>
      <c r="BJ1714" s="273">
        <v>0</v>
      </c>
      <c r="BK1714" s="273">
        <v>0</v>
      </c>
      <c r="BL1714" s="273">
        <v>0</v>
      </c>
      <c r="BM1714" s="273">
        <v>0</v>
      </c>
      <c r="BN1714" s="272">
        <v>1.5241822000000001E-5</v>
      </c>
      <c r="BO1714" s="273">
        <v>3.5464616999999997E-2</v>
      </c>
      <c r="BP1714" s="273">
        <v>0</v>
      </c>
      <c r="BQ1714" s="273">
        <v>0</v>
      </c>
      <c r="BR1714" s="273">
        <v>0</v>
      </c>
      <c r="BS1714"/>
      <c r="BT1714" s="274">
        <v>4.1852852000000002E-5</v>
      </c>
      <c r="BU1714" s="274">
        <v>1.3631846E-6</v>
      </c>
      <c r="BV1714" s="274">
        <v>2.2615584E-5</v>
      </c>
      <c r="BW1714" s="121">
        <v>0</v>
      </c>
      <c r="BX1714" s="274">
        <v>1.3743106E-6</v>
      </c>
      <c r="BY1714" s="274">
        <v>3.4270417999999999E-7</v>
      </c>
      <c r="BZ1714" s="121">
        <v>0</v>
      </c>
      <c r="CA1714" s="274">
        <v>5.2015118999999998E-7</v>
      </c>
      <c r="CB1714" s="121">
        <v>0</v>
      </c>
      <c r="CC1714" s="121">
        <v>0</v>
      </c>
      <c r="CD1714" s="121">
        <v>0</v>
      </c>
      <c r="CE1714" s="121">
        <v>0</v>
      </c>
      <c r="CF1714" s="121">
        <v>0</v>
      </c>
      <c r="CG1714" s="274">
        <v>7.3785487000000004E-7</v>
      </c>
      <c r="CH1714" s="274">
        <v>1.4534852000000001E-5</v>
      </c>
      <c r="CI1714" s="274">
        <v>3.6421126000000002E-7</v>
      </c>
      <c r="CJ1714" s="121">
        <v>0</v>
      </c>
      <c r="CK1714"/>
      <c r="CL1714" s="322">
        <v>0</v>
      </c>
      <c r="CM1714" s="322">
        <v>0.81109869000000001</v>
      </c>
      <c r="CN1714" s="322">
        <v>1.4420965000000001E-2</v>
      </c>
      <c r="CO1714" s="322">
        <v>1.0112706000000001E-3</v>
      </c>
      <c r="CP1714" s="322">
        <v>2.5764604000000002E-5</v>
      </c>
      <c r="CQ1714" s="322">
        <v>0</v>
      </c>
      <c r="CR1714" s="322">
        <v>0</v>
      </c>
      <c r="CS1714" s="322">
        <v>5.5240769999999999E-5</v>
      </c>
      <c r="CT1714" s="322">
        <v>0</v>
      </c>
      <c r="CU1714" s="322">
        <v>0.52926439999999997</v>
      </c>
      <c r="CV1714" s="216"/>
      <c r="CW1714" s="214"/>
      <c r="CX1714" s="22" t="s">
        <v>1029</v>
      </c>
      <c r="CY1714" s="60"/>
      <c r="CZ1714" s="60"/>
    </row>
    <row r="1715" spans="1:104" ht="14.4" customHeight="1">
      <c r="A1715" t="s">
        <v>3261</v>
      </c>
      <c r="B1715" s="168" t="s">
        <v>2413</v>
      </c>
      <c r="C1715" s="279" t="str">
        <f t="shared" si="614"/>
        <v>D.100.01.125</v>
      </c>
      <c r="D1715" s="14" t="s">
        <v>244</v>
      </c>
      <c r="E1715" s="312" t="s">
        <v>1510</v>
      </c>
      <c r="F1715" s="281" t="str">
        <f t="shared" si="615"/>
        <v>Scouring aluminium</v>
      </c>
      <c r="G1715" s="319">
        <f t="shared" si="633"/>
        <v>0.15089934088000001</v>
      </c>
      <c r="H1715" s="319">
        <f t="shared" si="634"/>
        <v>4.3283529700000002E-3</v>
      </c>
      <c r="I1715" s="319">
        <f t="shared" si="616"/>
        <v>1.0794485499999999E-2</v>
      </c>
      <c r="J1715" s="319">
        <f t="shared" si="617"/>
        <v>2.262481241E-2</v>
      </c>
      <c r="K1715" s="319">
        <v>0.11315169</v>
      </c>
      <c r="L1715" s="319">
        <v>6.3496628999999997E-3</v>
      </c>
      <c r="M1715" s="319">
        <v>4.4448226000000004E-3</v>
      </c>
      <c r="N1715" s="319">
        <v>3.7342630999999999E-3</v>
      </c>
      <c r="O1715" s="319">
        <v>5.9408987E-4</v>
      </c>
      <c r="P1715" s="319">
        <v>0</v>
      </c>
      <c r="Q1715" s="319">
        <v>0</v>
      </c>
      <c r="R1715" s="319">
        <v>0</v>
      </c>
      <c r="S1715" s="319">
        <v>7.9209341E-4</v>
      </c>
      <c r="T1715" s="319">
        <v>0</v>
      </c>
      <c r="U1715" s="319">
        <v>2.1832719E-2</v>
      </c>
      <c r="V1715" s="319">
        <v>0</v>
      </c>
      <c r="W1715" s="319">
        <v>0</v>
      </c>
      <c r="X1715" s="319">
        <v>0</v>
      </c>
      <c r="Y1715" s="210"/>
      <c r="Z1715" s="320">
        <f t="shared" si="625"/>
        <v>0.85076458646616537</v>
      </c>
      <c r="AA1715" s="210"/>
      <c r="AB1715" s="321">
        <f t="shared" si="626"/>
        <v>0.11315169</v>
      </c>
      <c r="AC1715" s="321">
        <f t="shared" si="627"/>
        <v>1.5122838469999999E-2</v>
      </c>
      <c r="AD1715" s="321">
        <f t="shared" si="618"/>
        <v>1.0794485499999999E-2</v>
      </c>
      <c r="AE1715" s="321">
        <f t="shared" si="628"/>
        <v>1.0794485499999999E-2</v>
      </c>
      <c r="AF1715" s="321">
        <f t="shared" si="629"/>
        <v>2.262481241E-2</v>
      </c>
      <c r="AG1715"/>
      <c r="AH1715" s="121">
        <v>14.667516000000001</v>
      </c>
      <c r="AI1715" s="121">
        <v>9.6245086999999998</v>
      </c>
      <c r="AJ1715" s="121">
        <v>2.9595900999999998</v>
      </c>
      <c r="AK1715" s="121">
        <v>0</v>
      </c>
      <c r="AL1715" s="121">
        <v>0.29980392</v>
      </c>
      <c r="AM1715" s="121">
        <v>1.1132441</v>
      </c>
      <c r="AN1715" s="121">
        <v>0.67036868999999999</v>
      </c>
      <c r="AO1715"/>
      <c r="AP1715" s="282">
        <v>1.6941541000000001E-2</v>
      </c>
      <c r="AQ1715" s="282">
        <v>1.5961484000000001E-2</v>
      </c>
      <c r="AR1715" s="282">
        <v>7.1434232999999995E-4</v>
      </c>
      <c r="AS1715" s="282">
        <v>2.6571481999999999E-4</v>
      </c>
      <c r="AT1715" s="255">
        <f t="shared" si="635"/>
        <v>9.5692348807000004E-7</v>
      </c>
      <c r="AU1715" s="256">
        <f t="shared" si="636"/>
        <v>2.6417986014889996E-9</v>
      </c>
      <c r="AV1715" s="256">
        <f t="shared" si="637"/>
        <v>3.7214961206E-2</v>
      </c>
      <c r="AW1715" s="272">
        <v>7.8950951E-7</v>
      </c>
      <c r="AX1715" s="272">
        <v>2.3821408000000001E-9</v>
      </c>
      <c r="AY1715" s="272">
        <v>6.5083488999999995E-14</v>
      </c>
      <c r="AZ1715" s="273">
        <v>0</v>
      </c>
      <c r="BA1715" s="273">
        <v>0</v>
      </c>
      <c r="BB1715" s="272">
        <v>5.5525806999999999E-10</v>
      </c>
      <c r="BC1715" s="272">
        <v>1.6685871999999999E-7</v>
      </c>
      <c r="BD1715" s="272">
        <v>7.8712407999999999E-11</v>
      </c>
      <c r="BE1715" s="272">
        <v>1.8088031000000001E-10</v>
      </c>
      <c r="BF1715" s="273">
        <v>0</v>
      </c>
      <c r="BG1715" s="273">
        <v>0</v>
      </c>
      <c r="BH1715" s="273">
        <v>0</v>
      </c>
      <c r="BI1715" s="273">
        <v>0</v>
      </c>
      <c r="BJ1715" s="273">
        <v>0</v>
      </c>
      <c r="BK1715" s="273">
        <v>0</v>
      </c>
      <c r="BL1715" s="273">
        <v>0</v>
      </c>
      <c r="BM1715" s="273">
        <v>0</v>
      </c>
      <c r="BN1715" s="272">
        <v>1.5987206000000001E-5</v>
      </c>
      <c r="BO1715" s="273">
        <v>3.7198974000000003E-2</v>
      </c>
      <c r="BP1715" s="273">
        <v>0</v>
      </c>
      <c r="BQ1715" s="273">
        <v>0</v>
      </c>
      <c r="BR1715" s="273">
        <v>0</v>
      </c>
      <c r="BS1715"/>
      <c r="BT1715" s="274">
        <v>4.3899619000000001E-5</v>
      </c>
      <c r="BU1715" s="274">
        <v>1.4298496999999999E-6</v>
      </c>
      <c r="BV1715" s="274">
        <v>2.3721572999999999E-5</v>
      </c>
      <c r="BW1715" s="121">
        <v>0</v>
      </c>
      <c r="BX1715" s="274">
        <v>1.4415197E-6</v>
      </c>
      <c r="BY1715" s="274">
        <v>3.5946373999999998E-7</v>
      </c>
      <c r="BZ1715" s="121">
        <v>0</v>
      </c>
      <c r="CA1715" s="274">
        <v>5.4558859999999995E-7</v>
      </c>
      <c r="CB1715" s="121">
        <v>0</v>
      </c>
      <c r="CC1715" s="121">
        <v>0</v>
      </c>
      <c r="CD1715" s="121">
        <v>0</v>
      </c>
      <c r="CE1715" s="121">
        <v>0</v>
      </c>
      <c r="CF1715" s="121">
        <v>0</v>
      </c>
      <c r="CG1715" s="274">
        <v>7.7393883000000005E-7</v>
      </c>
      <c r="CH1715" s="274">
        <v>1.5245662E-5</v>
      </c>
      <c r="CI1715" s="274">
        <v>3.8202259999999998E-7</v>
      </c>
      <c r="CJ1715" s="121">
        <v>0</v>
      </c>
      <c r="CK1715"/>
      <c r="CL1715" s="322">
        <v>0</v>
      </c>
      <c r="CM1715" s="322">
        <v>0.85076456</v>
      </c>
      <c r="CN1715" s="322">
        <v>1.5126206E-2</v>
      </c>
      <c r="CO1715" s="322">
        <v>1.0607256E-3</v>
      </c>
      <c r="CP1715" s="322">
        <v>2.7024593E-5</v>
      </c>
      <c r="CQ1715" s="322">
        <v>0</v>
      </c>
      <c r="CR1715" s="322">
        <v>0</v>
      </c>
      <c r="CS1715" s="322">
        <v>5.7942256999999998E-5</v>
      </c>
      <c r="CT1715" s="322">
        <v>0</v>
      </c>
      <c r="CU1715" s="322">
        <v>0.55514748000000003</v>
      </c>
      <c r="CV1715" s="216"/>
      <c r="CW1715" s="214"/>
      <c r="CX1715" s="22" t="s">
        <v>1119</v>
      </c>
      <c r="CY1715" s="60"/>
      <c r="CZ1715" s="60"/>
    </row>
    <row r="1716" spans="1:104" ht="14.4" customHeight="1">
      <c r="A1716" t="s">
        <v>3262</v>
      </c>
      <c r="B1716" s="168" t="s">
        <v>2413</v>
      </c>
      <c r="C1716" s="279" t="str">
        <f t="shared" si="614"/>
        <v>D.100.01.126</v>
      </c>
      <c r="D1716" s="14" t="s">
        <v>244</v>
      </c>
      <c r="E1716" s="312" t="s">
        <v>2841</v>
      </c>
      <c r="F1716" s="281" t="str">
        <f t="shared" si="615"/>
        <v>Seam welding Al. 0.25</v>
      </c>
      <c r="G1716" s="319">
        <f t="shared" si="633"/>
        <v>0.47950569510000002</v>
      </c>
      <c r="H1716" s="319">
        <f t="shared" si="634"/>
        <v>1.37540023E-2</v>
      </c>
      <c r="I1716" s="319">
        <f t="shared" si="616"/>
        <v>3.4301127000000001E-2</v>
      </c>
      <c r="J1716" s="319">
        <f t="shared" si="617"/>
        <v>7.1893795800000007E-2</v>
      </c>
      <c r="K1716" s="319">
        <v>0.35955677000000003</v>
      </c>
      <c r="L1716" s="319">
        <v>2.0177023999999998E-2</v>
      </c>
      <c r="M1716" s="319">
        <v>1.4124103000000001E-2</v>
      </c>
      <c r="N1716" s="319">
        <v>1.1866191E-2</v>
      </c>
      <c r="O1716" s="319">
        <v>1.8878113E-3</v>
      </c>
      <c r="P1716" s="319">
        <v>0</v>
      </c>
      <c r="Q1716" s="319">
        <v>0</v>
      </c>
      <c r="R1716" s="319">
        <v>0</v>
      </c>
      <c r="S1716" s="319">
        <v>2.5169977999999998E-3</v>
      </c>
      <c r="T1716" s="319">
        <v>0</v>
      </c>
      <c r="U1716" s="319">
        <v>6.9376798000000003E-2</v>
      </c>
      <c r="V1716" s="319">
        <v>0</v>
      </c>
      <c r="W1716" s="319">
        <v>0</v>
      </c>
      <c r="X1716" s="319">
        <v>0</v>
      </c>
      <c r="Y1716" s="210"/>
      <c r="Z1716" s="320">
        <f t="shared" si="625"/>
        <v>2.7034343609022558</v>
      </c>
      <c r="AA1716" s="210"/>
      <c r="AB1716" s="321">
        <f t="shared" si="626"/>
        <v>0.35955677000000003</v>
      </c>
      <c r="AC1716" s="321">
        <f t="shared" si="627"/>
        <v>4.8055129299999999E-2</v>
      </c>
      <c r="AD1716" s="321">
        <f t="shared" si="618"/>
        <v>3.4301127000000001E-2</v>
      </c>
      <c r="AE1716" s="321">
        <f t="shared" si="628"/>
        <v>3.4301127000000001E-2</v>
      </c>
      <c r="AF1716" s="321">
        <f t="shared" si="629"/>
        <v>7.1893795800000007E-2</v>
      </c>
      <c r="AG1716"/>
      <c r="AH1716" s="121">
        <v>46.608271000000002</v>
      </c>
      <c r="AI1716" s="121">
        <v>30.583345999999999</v>
      </c>
      <c r="AJ1716" s="121">
        <v>9.4045494000000005</v>
      </c>
      <c r="AK1716" s="121">
        <v>0</v>
      </c>
      <c r="AL1716" s="121">
        <v>0.95267274000000002</v>
      </c>
      <c r="AM1716" s="121">
        <v>3.5375033</v>
      </c>
      <c r="AN1716" s="121">
        <v>2.1301988999999999</v>
      </c>
      <c r="AO1716"/>
      <c r="AP1716" s="282">
        <v>5.3834333999999998E-2</v>
      </c>
      <c r="AQ1716" s="282">
        <v>5.0720053000000001E-2</v>
      </c>
      <c r="AR1716" s="282">
        <v>2.2699319000000001E-3</v>
      </c>
      <c r="AS1716" s="282">
        <v>8.4434943000000001E-4</v>
      </c>
      <c r="AT1716" s="255">
        <f t="shared" si="635"/>
        <v>3.0407705872999999E-6</v>
      </c>
      <c r="AU1716" s="256">
        <f t="shared" si="636"/>
        <v>8.3947184227299981E-9</v>
      </c>
      <c r="AV1716" s="256">
        <f t="shared" si="637"/>
        <v>0.11825622179</v>
      </c>
      <c r="AW1716" s="272">
        <v>2.5087870999999998E-6</v>
      </c>
      <c r="AX1716" s="272">
        <v>7.5696160999999993E-9</v>
      </c>
      <c r="AY1716" s="272">
        <v>2.0681273000000001E-13</v>
      </c>
      <c r="AZ1716" s="273">
        <v>0</v>
      </c>
      <c r="BA1716" s="273">
        <v>0</v>
      </c>
      <c r="BB1716" s="272">
        <v>1.7644173E-9</v>
      </c>
      <c r="BC1716" s="272">
        <v>5.3021906999999995E-7</v>
      </c>
      <c r="BD1716" s="272">
        <v>2.5012069999999998E-10</v>
      </c>
      <c r="BE1716" s="272">
        <v>5.7477480999999999E-10</v>
      </c>
      <c r="BF1716" s="273">
        <v>0</v>
      </c>
      <c r="BG1716" s="273">
        <v>0</v>
      </c>
      <c r="BH1716" s="273">
        <v>0</v>
      </c>
      <c r="BI1716" s="273">
        <v>0</v>
      </c>
      <c r="BJ1716" s="273">
        <v>0</v>
      </c>
      <c r="BK1716" s="273">
        <v>0</v>
      </c>
      <c r="BL1716" s="273">
        <v>0</v>
      </c>
      <c r="BM1716" s="273">
        <v>0</v>
      </c>
      <c r="BN1716" s="272">
        <v>5.0801789999999998E-5</v>
      </c>
      <c r="BO1716" s="273">
        <v>0.11820542000000001</v>
      </c>
      <c r="BP1716" s="273">
        <v>0</v>
      </c>
      <c r="BQ1716" s="273">
        <v>0</v>
      </c>
      <c r="BR1716" s="273">
        <v>0</v>
      </c>
      <c r="BS1716"/>
      <c r="BT1716" s="121">
        <v>1.3949774000000001E-4</v>
      </c>
      <c r="BU1716" s="274">
        <v>4.5435656999999997E-6</v>
      </c>
      <c r="BV1716" s="274">
        <v>7.5378921999999998E-5</v>
      </c>
      <c r="BW1716" s="121">
        <v>0</v>
      </c>
      <c r="BX1716" s="274">
        <v>4.5806488999999997E-6</v>
      </c>
      <c r="BY1716" s="274">
        <v>1.1422509E-6</v>
      </c>
      <c r="BZ1716" s="121">
        <v>0</v>
      </c>
      <c r="CA1716" s="274">
        <v>1.7336910999999999E-6</v>
      </c>
      <c r="CB1716" s="121">
        <v>0</v>
      </c>
      <c r="CC1716" s="121">
        <v>0</v>
      </c>
      <c r="CD1716" s="121">
        <v>0</v>
      </c>
      <c r="CE1716" s="121">
        <v>0</v>
      </c>
      <c r="CF1716" s="121">
        <v>0</v>
      </c>
      <c r="CG1716" s="274">
        <v>2.4593088000000001E-6</v>
      </c>
      <c r="CH1716" s="274">
        <v>4.8445420999999999E-5</v>
      </c>
      <c r="CI1716" s="274">
        <v>1.2139351999999999E-6</v>
      </c>
      <c r="CJ1716" s="121">
        <v>0</v>
      </c>
      <c r="CK1716"/>
      <c r="CL1716" s="322">
        <v>0</v>
      </c>
      <c r="CM1716" s="322">
        <v>2.7034343000000001</v>
      </c>
      <c r="CN1716" s="322">
        <v>4.8065829999999997E-2</v>
      </c>
      <c r="CO1716" s="322">
        <v>3.3706177E-3</v>
      </c>
      <c r="CP1716" s="322">
        <v>8.5874772999999999E-5</v>
      </c>
      <c r="CQ1716" s="322">
        <v>0</v>
      </c>
      <c r="CR1716" s="322">
        <v>0</v>
      </c>
      <c r="CS1716" s="322">
        <v>1.8412037E-4</v>
      </c>
      <c r="CT1716" s="322">
        <v>0</v>
      </c>
      <c r="CU1716" s="322">
        <v>1.7640659000000001</v>
      </c>
      <c r="CV1716" s="216"/>
      <c r="CW1716" s="214"/>
      <c r="CX1716" s="22" t="s">
        <v>1030</v>
      </c>
      <c r="CY1716" s="60"/>
      <c r="CZ1716" s="60"/>
    </row>
    <row r="1717" spans="1:104" ht="14.4" customHeight="1">
      <c r="A1717" t="s">
        <v>3263</v>
      </c>
      <c r="B1717" s="168" t="s">
        <v>2413</v>
      </c>
      <c r="C1717" s="279" t="str">
        <f t="shared" si="614"/>
        <v>D.100.01.127</v>
      </c>
      <c r="D1717" s="14" t="s">
        <v>244</v>
      </c>
      <c r="E1717" s="312" t="s">
        <v>2841</v>
      </c>
      <c r="F1717" s="281" t="str">
        <f t="shared" si="615"/>
        <v>Seam welding Al. 1.5</v>
      </c>
      <c r="G1717" s="319">
        <f t="shared" si="633"/>
        <v>1.5344181551</v>
      </c>
      <c r="H1717" s="319">
        <f t="shared" si="634"/>
        <v>4.4012808200000003E-2</v>
      </c>
      <c r="I1717" s="319">
        <f t="shared" si="616"/>
        <v>0.109763604</v>
      </c>
      <c r="J1717" s="319">
        <f t="shared" si="617"/>
        <v>0.23006014290000001</v>
      </c>
      <c r="K1717" s="319">
        <v>1.1505816</v>
      </c>
      <c r="L1717" s="319">
        <v>6.4566475999999998E-2</v>
      </c>
      <c r="M1717" s="319">
        <v>4.5197128000000003E-2</v>
      </c>
      <c r="N1717" s="319">
        <v>3.7971812000000001E-2</v>
      </c>
      <c r="O1717" s="319">
        <v>6.0409961999999999E-3</v>
      </c>
      <c r="P1717" s="319">
        <v>0</v>
      </c>
      <c r="Q1717" s="319">
        <v>0</v>
      </c>
      <c r="R1717" s="319">
        <v>0</v>
      </c>
      <c r="S1717" s="319">
        <v>8.0543929000000004E-3</v>
      </c>
      <c r="T1717" s="319">
        <v>0</v>
      </c>
      <c r="U1717" s="319">
        <v>0.22200575</v>
      </c>
      <c r="V1717" s="319">
        <v>0</v>
      </c>
      <c r="W1717" s="319">
        <v>0</v>
      </c>
      <c r="X1717" s="319">
        <v>0</v>
      </c>
      <c r="Y1717" s="210"/>
      <c r="Z1717" s="320">
        <f t="shared" si="625"/>
        <v>8.6509894736842092</v>
      </c>
      <c r="AA1717" s="210"/>
      <c r="AB1717" s="321">
        <f t="shared" si="626"/>
        <v>1.1505816</v>
      </c>
      <c r="AC1717" s="321">
        <f t="shared" si="627"/>
        <v>0.15377641220000002</v>
      </c>
      <c r="AD1717" s="321">
        <f t="shared" si="618"/>
        <v>0.109763604</v>
      </c>
      <c r="AE1717" s="321">
        <f t="shared" si="628"/>
        <v>0.109763604</v>
      </c>
      <c r="AF1717" s="321">
        <f t="shared" si="629"/>
        <v>0.23006014290000001</v>
      </c>
      <c r="AG1717"/>
      <c r="AH1717" s="121">
        <v>149.14646999999999</v>
      </c>
      <c r="AI1717" s="121">
        <v>97.866708000000003</v>
      </c>
      <c r="AJ1717" s="121">
        <v>30.094557999999999</v>
      </c>
      <c r="AK1717" s="121">
        <v>0</v>
      </c>
      <c r="AL1717" s="121">
        <v>3.0485528</v>
      </c>
      <c r="AM1717" s="121">
        <v>11.320010999999999</v>
      </c>
      <c r="AN1717" s="121">
        <v>6.8166365000000004</v>
      </c>
      <c r="AO1717"/>
      <c r="AP1717" s="282">
        <v>0.17226986999999999</v>
      </c>
      <c r="AQ1717" s="282">
        <v>0.16230417</v>
      </c>
      <c r="AR1717" s="282">
        <v>7.2637819999999999E-3</v>
      </c>
      <c r="AS1717" s="282">
        <v>2.7019181999999998E-3</v>
      </c>
      <c r="AT1717" s="255">
        <f t="shared" si="635"/>
        <v>9.7304657354000005E-6</v>
      </c>
      <c r="AU1717" s="256">
        <f t="shared" si="636"/>
        <v>2.6863099430720001E-8</v>
      </c>
      <c r="AV1717" s="256">
        <f t="shared" si="637"/>
        <v>0.37841991573</v>
      </c>
      <c r="AW1717" s="272">
        <v>8.0281186000000008E-6</v>
      </c>
      <c r="AX1717" s="272">
        <v>2.4222772000000001E-8</v>
      </c>
      <c r="AY1717" s="272">
        <v>6.6180072000000004E-13</v>
      </c>
      <c r="AZ1717" s="273">
        <v>0</v>
      </c>
      <c r="BA1717" s="273">
        <v>0</v>
      </c>
      <c r="BB1717" s="272">
        <v>5.6461353999999999E-9</v>
      </c>
      <c r="BC1717" s="272">
        <v>1.696701E-6</v>
      </c>
      <c r="BD1717" s="272">
        <v>8.0038623000000002E-10</v>
      </c>
      <c r="BE1717" s="272">
        <v>1.8392794000000001E-9</v>
      </c>
      <c r="BF1717" s="273">
        <v>0</v>
      </c>
      <c r="BG1717" s="273">
        <v>0</v>
      </c>
      <c r="BH1717" s="273">
        <v>0</v>
      </c>
      <c r="BI1717" s="273">
        <v>0</v>
      </c>
      <c r="BJ1717" s="273">
        <v>0</v>
      </c>
      <c r="BK1717" s="273">
        <v>0</v>
      </c>
      <c r="BL1717" s="273">
        <v>0</v>
      </c>
      <c r="BM1717" s="273">
        <v>0</v>
      </c>
      <c r="BN1717" s="273">
        <v>1.6256573E-4</v>
      </c>
      <c r="BO1717" s="273">
        <v>0.37825734999999999</v>
      </c>
      <c r="BP1717" s="273">
        <v>0</v>
      </c>
      <c r="BQ1717" s="273">
        <v>0</v>
      </c>
      <c r="BR1717" s="273">
        <v>0</v>
      </c>
      <c r="BS1717"/>
      <c r="BT1717" s="121">
        <v>4.4639278000000002E-4</v>
      </c>
      <c r="BU1717" s="274">
        <v>1.4539410000000001E-5</v>
      </c>
      <c r="BV1717" s="121">
        <v>2.4121255000000001E-4</v>
      </c>
      <c r="BW1717" s="121">
        <v>0</v>
      </c>
      <c r="BX1717" s="274">
        <v>1.4658077E-5</v>
      </c>
      <c r="BY1717" s="274">
        <v>3.655203E-6</v>
      </c>
      <c r="BZ1717" s="121">
        <v>0</v>
      </c>
      <c r="CA1717" s="274">
        <v>5.5478116000000002E-6</v>
      </c>
      <c r="CB1717" s="121">
        <v>0</v>
      </c>
      <c r="CC1717" s="121">
        <v>0</v>
      </c>
      <c r="CD1717" s="121">
        <v>0</v>
      </c>
      <c r="CE1717" s="121">
        <v>0</v>
      </c>
      <c r="CF1717" s="121">
        <v>0</v>
      </c>
      <c r="CG1717" s="274">
        <v>7.8697883000000008E-6</v>
      </c>
      <c r="CH1717" s="121">
        <v>1.5502535E-4</v>
      </c>
      <c r="CI1717" s="274">
        <v>3.8845925000000004E-6</v>
      </c>
      <c r="CJ1717" s="121">
        <v>0</v>
      </c>
      <c r="CK1717"/>
      <c r="CL1717" s="322">
        <v>0</v>
      </c>
      <c r="CM1717" s="322">
        <v>8.6509897999999996</v>
      </c>
      <c r="CN1717" s="322">
        <v>0.15381065999999999</v>
      </c>
      <c r="CO1717" s="322">
        <v>1.0785977E-2</v>
      </c>
      <c r="CP1717" s="322">
        <v>2.7479927E-4</v>
      </c>
      <c r="CQ1717" s="322">
        <v>0</v>
      </c>
      <c r="CR1717" s="322">
        <v>0</v>
      </c>
      <c r="CS1717" s="322">
        <v>5.8918518999999999E-4</v>
      </c>
      <c r="CT1717" s="322">
        <v>0</v>
      </c>
      <c r="CU1717" s="322">
        <v>5.6450108999999999</v>
      </c>
      <c r="CV1717" s="216"/>
      <c r="CW1717" s="214"/>
      <c r="CX1717" s="22" t="s">
        <v>1031</v>
      </c>
      <c r="CY1717" s="60"/>
      <c r="CZ1717" s="60"/>
    </row>
    <row r="1718" spans="1:104" ht="14.4" customHeight="1">
      <c r="A1718" t="s">
        <v>3264</v>
      </c>
      <c r="B1718" s="168" t="s">
        <v>2413</v>
      </c>
      <c r="C1718" s="279" t="str">
        <f t="shared" si="614"/>
        <v>D.100.01.128</v>
      </c>
      <c r="D1718" s="14" t="s">
        <v>244</v>
      </c>
      <c r="E1718" s="312" t="s">
        <v>2841</v>
      </c>
      <c r="F1718" s="281" t="str">
        <f t="shared" si="615"/>
        <v>Seam welding Al. 2.5</v>
      </c>
      <c r="G1718" s="319">
        <f t="shared" si="633"/>
        <v>2.2057504205000003</v>
      </c>
      <c r="H1718" s="319">
        <f t="shared" si="634"/>
        <v>6.3269107500000005E-2</v>
      </c>
      <c r="I1718" s="319">
        <f t="shared" si="616"/>
        <v>0.157786916</v>
      </c>
      <c r="J1718" s="319">
        <f t="shared" si="617"/>
        <v>0.33071509700000001</v>
      </c>
      <c r="K1718" s="319">
        <v>1.6539793</v>
      </c>
      <c r="L1718" s="319">
        <v>9.2815330000000001E-2</v>
      </c>
      <c r="M1718" s="319">
        <v>6.4971585999999998E-2</v>
      </c>
      <c r="N1718" s="319">
        <v>5.4585080000000001E-2</v>
      </c>
      <c r="O1718" s="319">
        <v>8.6840275000000001E-3</v>
      </c>
      <c r="P1718" s="319">
        <v>0</v>
      </c>
      <c r="Q1718" s="319">
        <v>0</v>
      </c>
      <c r="R1718" s="319">
        <v>0</v>
      </c>
      <c r="S1718" s="319">
        <v>1.1578316999999999E-2</v>
      </c>
      <c r="T1718" s="319">
        <v>0</v>
      </c>
      <c r="U1718" s="319">
        <v>0.31913678000000001</v>
      </c>
      <c r="V1718" s="319">
        <v>0</v>
      </c>
      <c r="W1718" s="319">
        <v>0</v>
      </c>
      <c r="X1718" s="319">
        <v>0</v>
      </c>
      <c r="Y1718" s="210"/>
      <c r="Z1718" s="320">
        <f t="shared" si="625"/>
        <v>12.435934586466166</v>
      </c>
      <c r="AA1718" s="210"/>
      <c r="AB1718" s="321">
        <f t="shared" si="626"/>
        <v>1.6539793</v>
      </c>
      <c r="AC1718" s="321">
        <f t="shared" si="627"/>
        <v>0.2210560235</v>
      </c>
      <c r="AD1718" s="321">
        <f t="shared" si="618"/>
        <v>0.157786916</v>
      </c>
      <c r="AE1718" s="321">
        <f t="shared" si="628"/>
        <v>0.157786916</v>
      </c>
      <c r="AF1718" s="321">
        <f t="shared" si="629"/>
        <v>0.33071509700000001</v>
      </c>
      <c r="AG1718"/>
      <c r="AH1718" s="121">
        <v>214.40039999999999</v>
      </c>
      <c r="AI1718" s="121">
        <v>140.68494000000001</v>
      </c>
      <c r="AJ1718" s="121">
        <v>43.261403000000001</v>
      </c>
      <c r="AK1718" s="121">
        <v>0</v>
      </c>
      <c r="AL1718" s="121">
        <v>4.3823428</v>
      </c>
      <c r="AM1718" s="121">
        <v>16.272694000000001</v>
      </c>
      <c r="AN1718" s="121">
        <v>9.7990227000000001</v>
      </c>
      <c r="AO1718"/>
      <c r="AP1718" s="282">
        <v>0.24764066000000001</v>
      </c>
      <c r="AQ1718" s="282">
        <v>0.23331481000000001</v>
      </c>
      <c r="AR1718" s="282">
        <v>1.0441801000000001E-2</v>
      </c>
      <c r="AS1718" s="282">
        <v>3.8840501E-3</v>
      </c>
      <c r="AT1718" s="255">
        <f t="shared" si="635"/>
        <v>1.3987698008999999E-5</v>
      </c>
      <c r="AU1718" s="256">
        <f t="shared" si="636"/>
        <v>3.8616129449E-8</v>
      </c>
      <c r="AV1718" s="256">
        <f t="shared" si="637"/>
        <v>0.54398461080000005</v>
      </c>
      <c r="AW1718" s="272">
        <v>1.1540546999999999E-5</v>
      </c>
      <c r="AX1718" s="272">
        <v>3.4820616999999998E-8</v>
      </c>
      <c r="AY1718" s="272">
        <v>9.5134900000000001E-13</v>
      </c>
      <c r="AZ1718" s="273">
        <v>0</v>
      </c>
      <c r="BA1718" s="273">
        <v>0</v>
      </c>
      <c r="BB1718" s="272">
        <v>8.1164089999999994E-9</v>
      </c>
      <c r="BC1718" s="272">
        <v>2.4390346E-6</v>
      </c>
      <c r="BD1718" s="272">
        <v>1.1505679E-9</v>
      </c>
      <c r="BE1718" s="272">
        <v>2.6439931999999999E-9</v>
      </c>
      <c r="BF1718" s="273">
        <v>0</v>
      </c>
      <c r="BG1718" s="273">
        <v>0</v>
      </c>
      <c r="BH1718" s="273">
        <v>0</v>
      </c>
      <c r="BI1718" s="273">
        <v>0</v>
      </c>
      <c r="BJ1718" s="273">
        <v>0</v>
      </c>
      <c r="BK1718" s="273">
        <v>0</v>
      </c>
      <c r="BL1718" s="273">
        <v>0</v>
      </c>
      <c r="BM1718" s="273">
        <v>0</v>
      </c>
      <c r="BN1718" s="273">
        <v>2.336908E-4</v>
      </c>
      <c r="BO1718" s="273">
        <v>0.54375092000000003</v>
      </c>
      <c r="BP1718" s="273">
        <v>0</v>
      </c>
      <c r="BQ1718" s="273">
        <v>0</v>
      </c>
      <c r="BR1718" s="273">
        <v>0</v>
      </c>
      <c r="BS1718"/>
      <c r="BT1718" s="121">
        <v>6.4169667999999997E-4</v>
      </c>
      <c r="BU1718" s="274">
        <v>2.0900631999999999E-5</v>
      </c>
      <c r="BV1718" s="121">
        <v>3.4674686000000002E-4</v>
      </c>
      <c r="BW1718" s="121">
        <v>0</v>
      </c>
      <c r="BX1718" s="274">
        <v>2.1071216999999999E-5</v>
      </c>
      <c r="BY1718" s="274">
        <v>5.2544121000000003E-6</v>
      </c>
      <c r="BZ1718" s="121">
        <v>0</v>
      </c>
      <c r="CA1718" s="274">
        <v>7.9750668000000008E-6</v>
      </c>
      <c r="CB1718" s="121">
        <v>0</v>
      </c>
      <c r="CC1718" s="121">
        <v>0</v>
      </c>
      <c r="CD1718" s="121">
        <v>0</v>
      </c>
      <c r="CE1718" s="121">
        <v>0</v>
      </c>
      <c r="CF1718" s="121">
        <v>0</v>
      </c>
      <c r="CG1718" s="274">
        <v>1.1312944999999999E-5</v>
      </c>
      <c r="CH1718" s="121">
        <v>2.2285139E-4</v>
      </c>
      <c r="CI1718" s="274">
        <v>5.5841632000000002E-6</v>
      </c>
      <c r="CJ1718" s="121">
        <v>0</v>
      </c>
      <c r="CK1718"/>
      <c r="CL1718" s="322">
        <v>0</v>
      </c>
      <c r="CM1718" s="322">
        <v>12.435935000000001</v>
      </c>
      <c r="CN1718" s="322">
        <v>0.22110525</v>
      </c>
      <c r="CO1718" s="322">
        <v>1.5505012E-2</v>
      </c>
      <c r="CP1718" s="322">
        <v>3.9502830000000001E-4</v>
      </c>
      <c r="CQ1718" s="322">
        <v>0</v>
      </c>
      <c r="CR1718" s="322">
        <v>0</v>
      </c>
      <c r="CS1718" s="322">
        <v>8.4696303000000004E-4</v>
      </c>
      <c r="CT1718" s="322">
        <v>0</v>
      </c>
      <c r="CU1718" s="322">
        <v>8.1147925000000001</v>
      </c>
      <c r="CV1718" s="216"/>
      <c r="CW1718" s="214"/>
      <c r="CX1718" s="22" t="s">
        <v>1032</v>
      </c>
      <c r="CY1718" s="60"/>
      <c r="CZ1718" s="60"/>
    </row>
    <row r="1719" spans="1:104" ht="14.4" customHeight="1">
      <c r="A1719" t="s">
        <v>3265</v>
      </c>
      <c r="B1719" s="168" t="s">
        <v>2413</v>
      </c>
      <c r="C1719" s="279" t="str">
        <f t="shared" si="614"/>
        <v>D.100.01.129</v>
      </c>
      <c r="D1719" s="14" t="s">
        <v>244</v>
      </c>
      <c r="E1719" s="312" t="s">
        <v>2840</v>
      </c>
      <c r="F1719" s="281" t="str">
        <f t="shared" si="615"/>
        <v>Spot welding Al. 0.5</v>
      </c>
      <c r="G1719" s="319">
        <f t="shared" si="633"/>
        <v>4.8035480120000003E-3</v>
      </c>
      <c r="H1719" s="319">
        <f t="shared" si="634"/>
        <v>1.3778358299999999E-4</v>
      </c>
      <c r="I1719" s="319">
        <f t="shared" si="616"/>
        <v>3.4361866999999999E-4</v>
      </c>
      <c r="J1719" s="319">
        <f t="shared" si="617"/>
        <v>7.202110590000001E-4</v>
      </c>
      <c r="K1719" s="319">
        <v>3.6019347E-3</v>
      </c>
      <c r="L1719" s="319">
        <v>2.0212752999999999E-4</v>
      </c>
      <c r="M1719" s="319">
        <v>1.4149114E-4</v>
      </c>
      <c r="N1719" s="319">
        <v>1.1887204E-4</v>
      </c>
      <c r="O1719" s="319">
        <v>1.8911543000000001E-5</v>
      </c>
      <c r="P1719" s="319">
        <v>0</v>
      </c>
      <c r="Q1719" s="319">
        <v>0</v>
      </c>
      <c r="R1719" s="319">
        <v>0</v>
      </c>
      <c r="S1719" s="319">
        <v>2.5214549000000001E-5</v>
      </c>
      <c r="T1719" s="319">
        <v>0</v>
      </c>
      <c r="U1719" s="319">
        <v>6.9499651000000005E-4</v>
      </c>
      <c r="V1719" s="319">
        <v>0</v>
      </c>
      <c r="W1719" s="319">
        <v>0</v>
      </c>
      <c r="X1719" s="319">
        <v>0</v>
      </c>
      <c r="Y1719" s="210"/>
      <c r="Z1719" s="320">
        <f t="shared" si="625"/>
        <v>2.7082215789473684E-2</v>
      </c>
      <c r="AA1719" s="210"/>
      <c r="AB1719" s="321">
        <f t="shared" si="626"/>
        <v>3.6019347E-3</v>
      </c>
      <c r="AC1719" s="321">
        <f t="shared" si="627"/>
        <v>4.8140225299999999E-4</v>
      </c>
      <c r="AD1719" s="321">
        <f t="shared" si="618"/>
        <v>3.4361866999999999E-4</v>
      </c>
      <c r="AE1719" s="321">
        <f t="shared" si="628"/>
        <v>3.4361866999999999E-4</v>
      </c>
      <c r="AF1719" s="321">
        <f t="shared" si="629"/>
        <v>7.202110590000001E-4</v>
      </c>
      <c r="AG1719"/>
      <c r="AH1719" s="121">
        <v>0.46690805000000002</v>
      </c>
      <c r="AI1719" s="121">
        <v>0.30637503999999999</v>
      </c>
      <c r="AJ1719" s="121">
        <v>9.4212031000000002E-2</v>
      </c>
      <c r="AK1719" s="121">
        <v>0</v>
      </c>
      <c r="AL1719" s="121">
        <v>9.5435973999999993E-3</v>
      </c>
      <c r="AM1719" s="121">
        <v>3.5437675000000002E-2</v>
      </c>
      <c r="AN1719" s="121">
        <v>2.1339711000000001E-2</v>
      </c>
      <c r="AO1719"/>
      <c r="AP1719" s="282">
        <v>5.3929664000000003E-4</v>
      </c>
      <c r="AQ1719" s="282">
        <v>5.0809868000000001E-4</v>
      </c>
      <c r="AR1719" s="283">
        <v>2.2739514999999999E-5</v>
      </c>
      <c r="AS1719" s="283">
        <v>8.4584460999999993E-6</v>
      </c>
      <c r="AT1719" s="255">
        <f t="shared" si="635"/>
        <v>3.0461551318000002E-8</v>
      </c>
      <c r="AU1719" s="256">
        <f t="shared" si="636"/>
        <v>8.4095838189499996E-11</v>
      </c>
      <c r="AV1719" s="256">
        <f t="shared" si="637"/>
        <v>1.1846563174999999E-3</v>
      </c>
      <c r="AW1719" s="272">
        <v>2.5132296000000001E-8</v>
      </c>
      <c r="AX1719" s="272">
        <v>7.5830204E-11</v>
      </c>
      <c r="AY1719" s="272">
        <v>2.0717895000000002E-15</v>
      </c>
      <c r="AZ1719" s="273">
        <v>0</v>
      </c>
      <c r="BA1719" s="273">
        <v>0</v>
      </c>
      <c r="BB1719" s="272">
        <v>1.7675417999999999E-11</v>
      </c>
      <c r="BC1719" s="272">
        <v>5.3115798999999999E-9</v>
      </c>
      <c r="BD1719" s="272">
        <v>2.5056361E-12</v>
      </c>
      <c r="BE1719" s="272">
        <v>5.7579262999999998E-12</v>
      </c>
      <c r="BF1719" s="273">
        <v>0</v>
      </c>
      <c r="BG1719" s="273">
        <v>0</v>
      </c>
      <c r="BH1719" s="273">
        <v>0</v>
      </c>
      <c r="BI1719" s="273">
        <v>0</v>
      </c>
      <c r="BJ1719" s="273">
        <v>0</v>
      </c>
      <c r="BK1719" s="273">
        <v>0</v>
      </c>
      <c r="BL1719" s="273">
        <v>0</v>
      </c>
      <c r="BM1719" s="273">
        <v>0</v>
      </c>
      <c r="BN1719" s="272">
        <v>5.0891749999999996E-7</v>
      </c>
      <c r="BO1719" s="273">
        <v>1.1841473999999999E-3</v>
      </c>
      <c r="BP1719" s="273">
        <v>0</v>
      </c>
      <c r="BQ1719" s="273">
        <v>0</v>
      </c>
      <c r="BR1719" s="273">
        <v>0</v>
      </c>
      <c r="BS1719"/>
      <c r="BT1719" s="274">
        <v>1.3974477E-6</v>
      </c>
      <c r="BU1719" s="274">
        <v>4.5516115000000002E-8</v>
      </c>
      <c r="BV1719" s="274">
        <v>7.5512404000000005E-7</v>
      </c>
      <c r="BW1719" s="121">
        <v>0</v>
      </c>
      <c r="BX1719" s="274">
        <v>4.5887604E-8</v>
      </c>
      <c r="BY1719" s="274">
        <v>1.1442736000000001E-8</v>
      </c>
      <c r="BZ1719" s="121">
        <v>0</v>
      </c>
      <c r="CA1719" s="274">
        <v>1.7367610999999999E-8</v>
      </c>
      <c r="CB1719" s="121">
        <v>0</v>
      </c>
      <c r="CC1719" s="121">
        <v>0</v>
      </c>
      <c r="CD1719" s="121">
        <v>0</v>
      </c>
      <c r="CE1719" s="121">
        <v>0</v>
      </c>
      <c r="CF1719" s="121">
        <v>0</v>
      </c>
      <c r="CG1719" s="274">
        <v>2.4636638000000001E-8</v>
      </c>
      <c r="CH1719" s="274">
        <v>4.8531208000000002E-7</v>
      </c>
      <c r="CI1719" s="274">
        <v>1.2160848E-8</v>
      </c>
      <c r="CJ1719" s="121">
        <v>0</v>
      </c>
      <c r="CK1719"/>
      <c r="CL1719" s="322">
        <v>0</v>
      </c>
      <c r="CM1719" s="322">
        <v>2.7082215999999999E-2</v>
      </c>
      <c r="CN1719" s="322">
        <v>4.8150945999999998E-4</v>
      </c>
      <c r="CO1719" s="322">
        <v>3.3765864000000003E-5</v>
      </c>
      <c r="CP1719" s="322">
        <v>8.6026841000000002E-7</v>
      </c>
      <c r="CQ1719" s="322">
        <v>0</v>
      </c>
      <c r="CR1719" s="322">
        <v>0</v>
      </c>
      <c r="CS1719" s="322">
        <v>1.8444641000000001E-6</v>
      </c>
      <c r="CT1719" s="322">
        <v>0</v>
      </c>
      <c r="CU1719" s="322">
        <v>1.7671896999999999E-2</v>
      </c>
      <c r="CV1719" s="216"/>
      <c r="CW1719" s="214"/>
      <c r="CX1719" s="22" t="s">
        <v>1033</v>
      </c>
      <c r="CY1719" s="60"/>
      <c r="CZ1719" s="60"/>
    </row>
    <row r="1720" spans="1:104" ht="14.4" customHeight="1">
      <c r="A1720" t="s">
        <v>3266</v>
      </c>
      <c r="B1720" s="168" t="s">
        <v>2413</v>
      </c>
      <c r="C1720" s="279" t="str">
        <f t="shared" si="614"/>
        <v>D.100.01.130</v>
      </c>
      <c r="D1720" s="14" t="s">
        <v>244</v>
      </c>
      <c r="E1720" s="312" t="s">
        <v>2840</v>
      </c>
      <c r="F1720" s="281" t="str">
        <f t="shared" si="615"/>
        <v>Spot welding Al. 1</v>
      </c>
      <c r="G1720" s="319">
        <f t="shared" si="633"/>
        <v>9.5901138310000005E-3</v>
      </c>
      <c r="H1720" s="319">
        <f t="shared" si="634"/>
        <v>2.7508005600000002E-4</v>
      </c>
      <c r="I1720" s="319">
        <f t="shared" si="616"/>
        <v>6.8602251999999998E-4</v>
      </c>
      <c r="J1720" s="319">
        <f t="shared" si="617"/>
        <v>1.437875955E-3</v>
      </c>
      <c r="K1720" s="319">
        <v>7.1911353000000001E-3</v>
      </c>
      <c r="L1720" s="319">
        <v>4.0354046999999999E-4</v>
      </c>
      <c r="M1720" s="319">
        <v>2.8248204999999999E-4</v>
      </c>
      <c r="N1720" s="319">
        <v>2.3732382999999999E-4</v>
      </c>
      <c r="O1720" s="319">
        <v>3.7756226000000001E-5</v>
      </c>
      <c r="P1720" s="319">
        <v>0</v>
      </c>
      <c r="Q1720" s="319">
        <v>0</v>
      </c>
      <c r="R1720" s="319">
        <v>0</v>
      </c>
      <c r="S1720" s="319">
        <v>5.0339954999999999E-5</v>
      </c>
      <c r="T1720" s="319">
        <v>0</v>
      </c>
      <c r="U1720" s="319">
        <v>1.387536E-3</v>
      </c>
      <c r="V1720" s="319">
        <v>0</v>
      </c>
      <c r="W1720" s="319">
        <v>0</v>
      </c>
      <c r="X1720" s="319">
        <v>0</v>
      </c>
      <c r="Y1720" s="210"/>
      <c r="Z1720" s="320">
        <f t="shared" si="625"/>
        <v>5.406868646616541E-2</v>
      </c>
      <c r="AA1720" s="210"/>
      <c r="AB1720" s="321">
        <f t="shared" si="626"/>
        <v>7.1911353000000001E-3</v>
      </c>
      <c r="AC1720" s="321">
        <f t="shared" si="627"/>
        <v>9.611025759999999E-4</v>
      </c>
      <c r="AD1720" s="321">
        <f t="shared" si="618"/>
        <v>6.8602251999999998E-4</v>
      </c>
      <c r="AE1720" s="321">
        <f t="shared" si="628"/>
        <v>6.8602251999999998E-4</v>
      </c>
      <c r="AF1720" s="321">
        <f t="shared" si="629"/>
        <v>1.437875955E-3</v>
      </c>
      <c r="AG1720"/>
      <c r="AH1720" s="121">
        <v>0.93216542000000002</v>
      </c>
      <c r="AI1720" s="121">
        <v>0.61166693000000005</v>
      </c>
      <c r="AJ1720" s="121">
        <v>0.18809099000000001</v>
      </c>
      <c r="AK1720" s="121">
        <v>0</v>
      </c>
      <c r="AL1720" s="121">
        <v>1.9053455E-2</v>
      </c>
      <c r="AM1720" s="121">
        <v>7.0750066E-2</v>
      </c>
      <c r="AN1720" s="121">
        <v>4.2603978000000001E-2</v>
      </c>
      <c r="AO1720"/>
      <c r="AP1720" s="282">
        <v>1.0766866999999999E-3</v>
      </c>
      <c r="AQ1720" s="282">
        <v>1.0144011000000001E-3</v>
      </c>
      <c r="AR1720" s="283">
        <v>4.5398636999999997E-5</v>
      </c>
      <c r="AS1720" s="283">
        <v>1.6886988999999999E-5</v>
      </c>
      <c r="AT1720" s="255">
        <f t="shared" si="635"/>
        <v>6.0815410347000001E-8</v>
      </c>
      <c r="AU1720" s="256">
        <f t="shared" si="636"/>
        <v>1.678943662545E-10</v>
      </c>
      <c r="AV1720" s="256">
        <f t="shared" si="637"/>
        <v>2.3651244358E-3</v>
      </c>
      <c r="AW1720" s="272">
        <v>5.0175740999999999E-8</v>
      </c>
      <c r="AX1720" s="272">
        <v>1.5139232E-10</v>
      </c>
      <c r="AY1720" s="272">
        <v>4.1362545000000001E-15</v>
      </c>
      <c r="AZ1720" s="273">
        <v>0</v>
      </c>
      <c r="BA1720" s="273">
        <v>0</v>
      </c>
      <c r="BB1720" s="272">
        <v>3.5288346999999997E-11</v>
      </c>
      <c r="BC1720" s="272">
        <v>1.0604380999999999E-8</v>
      </c>
      <c r="BD1720" s="272">
        <v>5.0024139999999998E-12</v>
      </c>
      <c r="BE1720" s="272">
        <v>1.1495496E-11</v>
      </c>
      <c r="BF1720" s="273">
        <v>0</v>
      </c>
      <c r="BG1720" s="273">
        <v>0</v>
      </c>
      <c r="BH1720" s="273">
        <v>0</v>
      </c>
      <c r="BI1720" s="273">
        <v>0</v>
      </c>
      <c r="BJ1720" s="273">
        <v>0</v>
      </c>
      <c r="BK1720" s="273">
        <v>0</v>
      </c>
      <c r="BL1720" s="273">
        <v>0</v>
      </c>
      <c r="BM1720" s="273">
        <v>0</v>
      </c>
      <c r="BN1720" s="272">
        <v>1.0160357999999999E-6</v>
      </c>
      <c r="BO1720" s="273">
        <v>2.3641083999999999E-3</v>
      </c>
      <c r="BP1720" s="273">
        <v>0</v>
      </c>
      <c r="BQ1720" s="273">
        <v>0</v>
      </c>
      <c r="BR1720" s="273">
        <v>0</v>
      </c>
      <c r="BS1720"/>
      <c r="BT1720" s="274">
        <v>2.7899548999999998E-6</v>
      </c>
      <c r="BU1720" s="274">
        <v>9.0871313999999994E-8</v>
      </c>
      <c r="BV1720" s="274">
        <v>1.5075784E-6</v>
      </c>
      <c r="BW1720" s="121">
        <v>0</v>
      </c>
      <c r="BX1720" s="274">
        <v>9.1612978000000001E-8</v>
      </c>
      <c r="BY1720" s="274">
        <v>2.2845019E-8</v>
      </c>
      <c r="BZ1720" s="121">
        <v>0</v>
      </c>
      <c r="CA1720" s="274">
        <v>3.4673822E-8</v>
      </c>
      <c r="CB1720" s="121">
        <v>0</v>
      </c>
      <c r="CC1720" s="121">
        <v>0</v>
      </c>
      <c r="CD1720" s="121">
        <v>0</v>
      </c>
      <c r="CE1720" s="121">
        <v>0</v>
      </c>
      <c r="CF1720" s="121">
        <v>0</v>
      </c>
      <c r="CG1720" s="274">
        <v>4.9186177000000001E-8</v>
      </c>
      <c r="CH1720" s="274">
        <v>9.6890842E-7</v>
      </c>
      <c r="CI1720" s="274">
        <v>2.4278703E-8</v>
      </c>
      <c r="CJ1720" s="121">
        <v>0</v>
      </c>
      <c r="CK1720"/>
      <c r="CL1720" s="322">
        <v>0</v>
      </c>
      <c r="CM1720" s="322">
        <v>5.4068685999999998E-2</v>
      </c>
      <c r="CN1720" s="322">
        <v>9.6131660999999998E-4</v>
      </c>
      <c r="CO1720" s="322">
        <v>6.7412354000000006E-5</v>
      </c>
      <c r="CP1720" s="322">
        <v>1.7174955000000001E-6</v>
      </c>
      <c r="CQ1720" s="322">
        <v>0</v>
      </c>
      <c r="CR1720" s="322">
        <v>0</v>
      </c>
      <c r="CS1720" s="322">
        <v>3.6824075000000002E-6</v>
      </c>
      <c r="CT1720" s="322">
        <v>0</v>
      </c>
      <c r="CU1720" s="322">
        <v>3.5281317999999999E-2</v>
      </c>
      <c r="CV1720" s="216"/>
      <c r="CW1720" s="214"/>
      <c r="CX1720" s="22" t="s">
        <v>1034</v>
      </c>
      <c r="CY1720" s="60"/>
      <c r="CZ1720" s="60"/>
    </row>
    <row r="1721" spans="1:104" ht="14.4" customHeight="1">
      <c r="A1721" t="s">
        <v>3267</v>
      </c>
      <c r="B1721" s="168" t="s">
        <v>2413</v>
      </c>
      <c r="C1721" s="279" t="str">
        <f t="shared" si="614"/>
        <v>D.100.01.131</v>
      </c>
      <c r="D1721" s="14" t="s">
        <v>244</v>
      </c>
      <c r="E1721" s="312" t="s">
        <v>2840</v>
      </c>
      <c r="F1721" s="281" t="str">
        <f t="shared" si="615"/>
        <v>Spot welding Al. 1.5</v>
      </c>
      <c r="G1721" s="319">
        <f t="shared" si="633"/>
        <v>1.9189931537E-2</v>
      </c>
      <c r="H1721" s="319">
        <f t="shared" si="634"/>
        <v>5.5043845700000001E-4</v>
      </c>
      <c r="I1721" s="319">
        <f t="shared" si="616"/>
        <v>1.3727392299999999E-3</v>
      </c>
      <c r="J1721" s="319">
        <f t="shared" si="617"/>
        <v>2.8772068499999998E-3</v>
      </c>
      <c r="K1721" s="319">
        <v>1.4389547000000001E-2</v>
      </c>
      <c r="L1721" s="319">
        <v>8.0748929000000003E-4</v>
      </c>
      <c r="M1721" s="319">
        <v>5.6524994000000002E-4</v>
      </c>
      <c r="N1721" s="319">
        <v>4.7488780000000001E-4</v>
      </c>
      <c r="O1721" s="319">
        <v>7.5550656999999997E-5</v>
      </c>
      <c r="P1721" s="319">
        <v>0</v>
      </c>
      <c r="Q1721" s="319">
        <v>0</v>
      </c>
      <c r="R1721" s="319">
        <v>0</v>
      </c>
      <c r="S1721" s="319">
        <v>1.0073085E-4</v>
      </c>
      <c r="T1721" s="319">
        <v>0</v>
      </c>
      <c r="U1721" s="319">
        <v>2.7764759999999999E-3</v>
      </c>
      <c r="V1721" s="319">
        <v>0</v>
      </c>
      <c r="W1721" s="319">
        <v>0</v>
      </c>
      <c r="X1721" s="319">
        <v>0</v>
      </c>
      <c r="Y1721" s="210"/>
      <c r="Z1721" s="320">
        <f t="shared" si="625"/>
        <v>0.10819208270676692</v>
      </c>
      <c r="AA1721" s="210"/>
      <c r="AB1721" s="321">
        <f t="shared" si="626"/>
        <v>1.4389547000000001E-2</v>
      </c>
      <c r="AC1721" s="321">
        <f t="shared" si="627"/>
        <v>1.9231776869999999E-3</v>
      </c>
      <c r="AD1721" s="321">
        <f t="shared" si="618"/>
        <v>1.3727392299999999E-3</v>
      </c>
      <c r="AE1721" s="321">
        <f t="shared" si="628"/>
        <v>1.3727392299999999E-3</v>
      </c>
      <c r="AF1721" s="321">
        <f t="shared" si="629"/>
        <v>2.8772068499999998E-3</v>
      </c>
      <c r="AG1721"/>
      <c r="AH1721" s="121">
        <v>1.8652740999999999</v>
      </c>
      <c r="AI1721" s="121">
        <v>1.2239528</v>
      </c>
      <c r="AJ1721" s="121">
        <v>0.37637229999999999</v>
      </c>
      <c r="AK1721" s="121">
        <v>0</v>
      </c>
      <c r="AL1721" s="121">
        <v>3.8126188999999998E-2</v>
      </c>
      <c r="AM1721" s="121">
        <v>0.14157172000000001</v>
      </c>
      <c r="AN1721" s="121">
        <v>8.5251067E-2</v>
      </c>
      <c r="AO1721"/>
      <c r="AP1721" s="282">
        <v>2.1544628000000001E-3</v>
      </c>
      <c r="AQ1721" s="282">
        <v>2.0298285999999998E-3</v>
      </c>
      <c r="AR1721" s="283">
        <v>9.0843213E-5</v>
      </c>
      <c r="AS1721" s="283">
        <v>3.3791065E-5</v>
      </c>
      <c r="AT1721" s="255">
        <f t="shared" si="635"/>
        <v>1.21692355401E-7</v>
      </c>
      <c r="AU1721" s="256">
        <f t="shared" si="636"/>
        <v>3.3595863169449995E-10</v>
      </c>
      <c r="AV1721" s="256">
        <f t="shared" si="637"/>
        <v>4.7326421997E-3</v>
      </c>
      <c r="AW1721" s="272">
        <v>1.0040224999999999E-7</v>
      </c>
      <c r="AX1721" s="272">
        <v>3.0293783999999998E-10</v>
      </c>
      <c r="AY1721" s="272">
        <v>8.2766945000000008E-15</v>
      </c>
      <c r="AZ1721" s="273">
        <v>0</v>
      </c>
      <c r="BA1721" s="273">
        <v>0</v>
      </c>
      <c r="BB1721" s="272">
        <v>7.0612400999999999E-11</v>
      </c>
      <c r="BC1721" s="272">
        <v>2.1219493000000001E-8</v>
      </c>
      <c r="BD1721" s="272">
        <v>1.0009890000000001E-11</v>
      </c>
      <c r="BE1721" s="272">
        <v>2.3002625000000001E-11</v>
      </c>
      <c r="BF1721" s="273">
        <v>0</v>
      </c>
      <c r="BG1721" s="273">
        <v>0</v>
      </c>
      <c r="BH1721" s="273">
        <v>0</v>
      </c>
      <c r="BI1721" s="273">
        <v>0</v>
      </c>
      <c r="BJ1721" s="273">
        <v>0</v>
      </c>
      <c r="BK1721" s="273">
        <v>0</v>
      </c>
      <c r="BL1721" s="273">
        <v>0</v>
      </c>
      <c r="BM1721" s="273">
        <v>0</v>
      </c>
      <c r="BN1721" s="272">
        <v>2.0330996999999998E-6</v>
      </c>
      <c r="BO1721" s="273">
        <v>4.7306090999999998E-3</v>
      </c>
      <c r="BP1721" s="273">
        <v>0</v>
      </c>
      <c r="BQ1721" s="273">
        <v>0</v>
      </c>
      <c r="BR1721" s="273">
        <v>0</v>
      </c>
      <c r="BS1721"/>
      <c r="BT1721" s="274">
        <v>5.5827329000000003E-6</v>
      </c>
      <c r="BU1721" s="274">
        <v>1.8183458E-7</v>
      </c>
      <c r="BV1721" s="274">
        <v>3.0166824E-6</v>
      </c>
      <c r="BW1721" s="121">
        <v>0</v>
      </c>
      <c r="BX1721" s="274">
        <v>1.8331866000000001E-7</v>
      </c>
      <c r="BY1721" s="274">
        <v>4.5713154000000003E-8</v>
      </c>
      <c r="BZ1721" s="121">
        <v>0</v>
      </c>
      <c r="CA1721" s="274">
        <v>6.9382730999999997E-8</v>
      </c>
      <c r="CB1721" s="121">
        <v>0</v>
      </c>
      <c r="CC1721" s="121">
        <v>0</v>
      </c>
      <c r="CD1721" s="121">
        <v>0</v>
      </c>
      <c r="CE1721" s="121">
        <v>0</v>
      </c>
      <c r="CF1721" s="121">
        <v>0</v>
      </c>
      <c r="CG1721" s="274">
        <v>9.8422124999999996E-8</v>
      </c>
      <c r="CH1721" s="274">
        <v>1.9387972999999999E-6</v>
      </c>
      <c r="CI1721" s="274">
        <v>4.8581974000000003E-8</v>
      </c>
      <c r="CJ1721" s="121">
        <v>0</v>
      </c>
      <c r="CK1721"/>
      <c r="CL1721" s="322">
        <v>0</v>
      </c>
      <c r="CM1721" s="322">
        <v>0.10819208</v>
      </c>
      <c r="CN1721" s="322">
        <v>1.923606E-3</v>
      </c>
      <c r="CO1721" s="322">
        <v>1.3489291999999999E-4</v>
      </c>
      <c r="CP1721" s="322">
        <v>3.4367287999999999E-6</v>
      </c>
      <c r="CQ1721" s="322">
        <v>0</v>
      </c>
      <c r="CR1721" s="322">
        <v>0</v>
      </c>
      <c r="CS1721" s="322">
        <v>7.3685411000000003E-6</v>
      </c>
      <c r="CT1721" s="322">
        <v>0</v>
      </c>
      <c r="CU1721" s="322">
        <v>7.0598336999999997E-2</v>
      </c>
      <c r="CV1721" s="216"/>
      <c r="CW1721" s="214"/>
      <c r="CX1721" s="22" t="s">
        <v>1035</v>
      </c>
      <c r="CY1721" s="60"/>
      <c r="CZ1721" s="60"/>
    </row>
    <row r="1722" spans="1:104" ht="14.4" customHeight="1">
      <c r="A1722" t="s">
        <v>3268</v>
      </c>
      <c r="B1722" s="168" t="s">
        <v>2413</v>
      </c>
      <c r="C1722" s="279" t="str">
        <f t="shared" si="614"/>
        <v>D.100.01.132</v>
      </c>
      <c r="D1722" s="14" t="s">
        <v>244</v>
      </c>
      <c r="E1722" s="312" t="s">
        <v>2840</v>
      </c>
      <c r="F1722" s="281" t="str">
        <f t="shared" si="615"/>
        <v>Spot welding Al. 3</v>
      </c>
      <c r="G1722" s="319">
        <f t="shared" si="633"/>
        <v>4.5075718109999996E-2</v>
      </c>
      <c r="H1722" s="319">
        <f t="shared" si="634"/>
        <v>1.29293886E-3</v>
      </c>
      <c r="I1722" s="319">
        <f t="shared" si="616"/>
        <v>3.2244621E-3</v>
      </c>
      <c r="J1722" s="319">
        <f t="shared" si="617"/>
        <v>6.7583441500000006E-3</v>
      </c>
      <c r="K1722" s="319">
        <v>3.3799972999999997E-2</v>
      </c>
      <c r="L1722" s="319">
        <v>1.8967321E-3</v>
      </c>
      <c r="M1722" s="319">
        <v>1.3277300000000001E-3</v>
      </c>
      <c r="N1722" s="319">
        <v>1.115476E-3</v>
      </c>
      <c r="O1722" s="319">
        <v>1.7746286000000001E-4</v>
      </c>
      <c r="P1722" s="319">
        <v>0</v>
      </c>
      <c r="Q1722" s="319">
        <v>0</v>
      </c>
      <c r="R1722" s="319">
        <v>0</v>
      </c>
      <c r="S1722" s="319">
        <v>2.3660924999999999E-4</v>
      </c>
      <c r="T1722" s="319">
        <v>0</v>
      </c>
      <c r="U1722" s="319">
        <v>6.5217349000000003E-3</v>
      </c>
      <c r="V1722" s="319">
        <v>0</v>
      </c>
      <c r="W1722" s="319">
        <v>0</v>
      </c>
      <c r="X1722" s="319">
        <v>0</v>
      </c>
      <c r="Y1722" s="210"/>
      <c r="Z1722" s="320">
        <f t="shared" si="625"/>
        <v>0.25413513533834581</v>
      </c>
      <c r="AA1722" s="210"/>
      <c r="AB1722" s="321">
        <f t="shared" si="626"/>
        <v>3.3799972999999997E-2</v>
      </c>
      <c r="AC1722" s="321">
        <f t="shared" si="627"/>
        <v>4.51740096E-3</v>
      </c>
      <c r="AD1722" s="321">
        <f t="shared" si="618"/>
        <v>3.2244621E-3</v>
      </c>
      <c r="AE1722" s="321">
        <f t="shared" si="628"/>
        <v>3.2244621E-3</v>
      </c>
      <c r="AF1722" s="321">
        <f t="shared" si="629"/>
        <v>6.7583441500000006E-3</v>
      </c>
      <c r="AG1722"/>
      <c r="AH1722" s="121">
        <v>4.3813896999999997</v>
      </c>
      <c r="AI1722" s="121">
        <v>2.8749737999999998</v>
      </c>
      <c r="AJ1722" s="121">
        <v>0.88407047000000005</v>
      </c>
      <c r="AK1722" s="121">
        <v>0</v>
      </c>
      <c r="AL1722" s="121">
        <v>8.9555574999999998E-2</v>
      </c>
      <c r="AM1722" s="121">
        <v>0.33254141999999998</v>
      </c>
      <c r="AN1722" s="121">
        <v>0.20024839999999999</v>
      </c>
      <c r="AO1722"/>
      <c r="AP1722" s="282">
        <v>5.0606725000000002E-3</v>
      </c>
      <c r="AQ1722" s="282">
        <v>4.7679159E-3</v>
      </c>
      <c r="AR1722" s="282">
        <v>2.1338393000000001E-4</v>
      </c>
      <c r="AS1722" s="283">
        <v>7.9372691999999998E-5</v>
      </c>
      <c r="AT1722" s="255">
        <f t="shared" si="635"/>
        <v>2.8584628025999998E-7</v>
      </c>
      <c r="AU1722" s="256">
        <f t="shared" si="636"/>
        <v>7.8914175633799989E-10</v>
      </c>
      <c r="AV1722" s="256">
        <f t="shared" si="637"/>
        <v>1.1116623599600001E-2</v>
      </c>
      <c r="AW1722" s="272">
        <v>2.3583741E-7</v>
      </c>
      <c r="AX1722" s="272">
        <v>7.1157837999999996E-10</v>
      </c>
      <c r="AY1722" s="272">
        <v>1.9441337999999999E-14</v>
      </c>
      <c r="AZ1722" s="273">
        <v>0</v>
      </c>
      <c r="BA1722" s="273">
        <v>0</v>
      </c>
      <c r="BB1722" s="272">
        <v>1.6586326E-10</v>
      </c>
      <c r="BC1722" s="272">
        <v>4.9843006999999997E-8</v>
      </c>
      <c r="BD1722" s="272">
        <v>2.3512485000000001E-11</v>
      </c>
      <c r="BE1722" s="272">
        <v>5.4031450000000003E-11</v>
      </c>
      <c r="BF1722" s="273">
        <v>0</v>
      </c>
      <c r="BG1722" s="273">
        <v>0</v>
      </c>
      <c r="BH1722" s="273">
        <v>0</v>
      </c>
      <c r="BI1722" s="273">
        <v>0</v>
      </c>
      <c r="BJ1722" s="273">
        <v>0</v>
      </c>
      <c r="BK1722" s="273">
        <v>0</v>
      </c>
      <c r="BL1722" s="273">
        <v>0</v>
      </c>
      <c r="BM1722" s="273">
        <v>0</v>
      </c>
      <c r="BN1722" s="272">
        <v>4.7755995999999999E-6</v>
      </c>
      <c r="BO1722" s="273">
        <v>1.1111848000000001E-2</v>
      </c>
      <c r="BP1722" s="273">
        <v>0</v>
      </c>
      <c r="BQ1722" s="273">
        <v>0</v>
      </c>
      <c r="BR1722" s="273">
        <v>0</v>
      </c>
      <c r="BS1722"/>
      <c r="BT1722" s="274">
        <v>1.3113423E-5</v>
      </c>
      <c r="BU1722" s="274">
        <v>4.2711585999999999E-7</v>
      </c>
      <c r="BV1722" s="274">
        <v>7.0859618999999999E-6</v>
      </c>
      <c r="BW1722" s="121">
        <v>0</v>
      </c>
      <c r="BX1722" s="274">
        <v>4.3060185999999998E-7</v>
      </c>
      <c r="BY1722" s="274">
        <v>1.0737679E-7</v>
      </c>
      <c r="BZ1722" s="121">
        <v>0</v>
      </c>
      <c r="CA1722" s="274">
        <v>1.6297486000000001E-7</v>
      </c>
      <c r="CB1722" s="121">
        <v>0</v>
      </c>
      <c r="CC1722" s="121">
        <v>0</v>
      </c>
      <c r="CD1722" s="121">
        <v>0</v>
      </c>
      <c r="CE1722" s="121">
        <v>0</v>
      </c>
      <c r="CF1722" s="121">
        <v>0</v>
      </c>
      <c r="CG1722" s="274">
        <v>2.3118623E-7</v>
      </c>
      <c r="CH1722" s="274">
        <v>4.5540902000000002E-6</v>
      </c>
      <c r="CI1722" s="274">
        <v>1.1411543E-7</v>
      </c>
      <c r="CJ1722" s="121">
        <v>0</v>
      </c>
      <c r="CK1722"/>
      <c r="CL1722" s="322">
        <v>0</v>
      </c>
      <c r="CM1722" s="322">
        <v>0.25413513999999998</v>
      </c>
      <c r="CN1722" s="322">
        <v>4.5184068999999999E-3</v>
      </c>
      <c r="CO1722" s="322">
        <v>3.1685341000000001E-4</v>
      </c>
      <c r="CP1722" s="322">
        <v>8.0726196999999995E-6</v>
      </c>
      <c r="CQ1722" s="322">
        <v>0</v>
      </c>
      <c r="CR1722" s="322">
        <v>0</v>
      </c>
      <c r="CS1722" s="322">
        <v>1.7308152999999999E-5</v>
      </c>
      <c r="CT1722" s="322">
        <v>0</v>
      </c>
      <c r="CU1722" s="322">
        <v>0.16583023</v>
      </c>
      <c r="CV1722" s="216"/>
      <c r="CW1722" s="214"/>
      <c r="CX1722" s="22" t="s">
        <v>1036</v>
      </c>
      <c r="CY1722" s="60"/>
      <c r="CZ1722" s="60"/>
    </row>
    <row r="1723" spans="1:104" ht="14.4" customHeight="1">
      <c r="A1723" t="s">
        <v>3269</v>
      </c>
      <c r="B1723" s="168" t="s">
        <v>2413</v>
      </c>
      <c r="C1723" s="279" t="str">
        <f t="shared" si="614"/>
        <v>D.100.01.133</v>
      </c>
      <c r="D1723" s="14" t="s">
        <v>244</v>
      </c>
      <c r="E1723" s="312" t="s">
        <v>1510</v>
      </c>
      <c r="F1723" s="281" t="str">
        <f t="shared" si="615"/>
        <v>Turning Al (per kg removed, removed Al not counted)</v>
      </c>
      <c r="G1723" s="319">
        <f t="shared" si="633"/>
        <v>1.1644964833E-2</v>
      </c>
      <c r="H1723" s="319">
        <f t="shared" si="634"/>
        <v>3.3402080400000002E-4</v>
      </c>
      <c r="I1723" s="319">
        <f t="shared" si="616"/>
        <v>8.3301494999999998E-4</v>
      </c>
      <c r="J1723" s="319">
        <f t="shared" si="617"/>
        <v>1.745966179E-3</v>
      </c>
      <c r="K1723" s="319">
        <v>8.7319628999999992E-3</v>
      </c>
      <c r="L1723" s="319">
        <v>4.9000613999999995E-4</v>
      </c>
      <c r="M1723" s="319">
        <v>3.4300881000000002E-4</v>
      </c>
      <c r="N1723" s="319">
        <v>2.8817464000000003E-4</v>
      </c>
      <c r="O1723" s="319">
        <v>4.5846164000000003E-5</v>
      </c>
      <c r="P1723" s="319">
        <v>0</v>
      </c>
      <c r="Q1723" s="319">
        <v>0</v>
      </c>
      <c r="R1723" s="319">
        <v>0</v>
      </c>
      <c r="S1723" s="319">
        <v>6.1126179E-5</v>
      </c>
      <c r="T1723" s="319">
        <v>0</v>
      </c>
      <c r="U1723" s="319">
        <v>1.6848399999999999E-3</v>
      </c>
      <c r="V1723" s="319">
        <v>0</v>
      </c>
      <c r="W1723" s="319">
        <v>0</v>
      </c>
      <c r="X1723" s="319">
        <v>0</v>
      </c>
      <c r="Y1723" s="210"/>
      <c r="Z1723" s="320">
        <f t="shared" si="625"/>
        <v>6.5653856390977428E-2</v>
      </c>
      <c r="AA1723" s="210"/>
      <c r="AB1723" s="321">
        <f t="shared" si="626"/>
        <v>8.7319628999999992E-3</v>
      </c>
      <c r="AC1723" s="321">
        <f t="shared" si="627"/>
        <v>1.1670357540000001E-3</v>
      </c>
      <c r="AD1723" s="321">
        <f t="shared" si="618"/>
        <v>8.3301494999999998E-4</v>
      </c>
      <c r="AE1723" s="321">
        <f t="shared" si="628"/>
        <v>8.3301494999999998E-4</v>
      </c>
      <c r="AF1723" s="321">
        <f t="shared" si="629"/>
        <v>1.745966179E-3</v>
      </c>
      <c r="AG1723"/>
      <c r="AH1723" s="121">
        <v>1.1318983</v>
      </c>
      <c r="AI1723" s="121">
        <v>0.74272735999999995</v>
      </c>
      <c r="AJ1723" s="121">
        <v>0.22839280000000001</v>
      </c>
      <c r="AK1723" s="121">
        <v>0</v>
      </c>
      <c r="AL1723" s="121">
        <v>2.3135994E-2</v>
      </c>
      <c r="AM1723" s="121">
        <v>8.5909516000000005E-2</v>
      </c>
      <c r="AN1723" s="121">
        <v>5.1732632000000001E-2</v>
      </c>
      <c r="AO1723"/>
      <c r="AP1723" s="282">
        <v>1.3073857999999999E-3</v>
      </c>
      <c r="AQ1723" s="282">
        <v>1.2317544E-3</v>
      </c>
      <c r="AR1723" s="283">
        <v>5.5126096000000003E-5</v>
      </c>
      <c r="AS1723" s="283">
        <v>2.0505324000000001E-5</v>
      </c>
      <c r="AT1723" s="255">
        <f t="shared" si="635"/>
        <v>7.3846185497000004E-8</v>
      </c>
      <c r="AU1723" s="256">
        <f t="shared" si="636"/>
        <v>2.0386870091999999E-10</v>
      </c>
      <c r="AV1723" s="256">
        <f t="shared" si="637"/>
        <v>2.8718941393999996E-3</v>
      </c>
      <c r="AW1723" s="272">
        <v>6.0926779000000006E-8</v>
      </c>
      <c r="AX1723" s="272">
        <v>1.838308E-10</v>
      </c>
      <c r="AY1723" s="272">
        <v>5.0225200000000002E-15</v>
      </c>
      <c r="AZ1723" s="273">
        <v>0</v>
      </c>
      <c r="BA1723" s="273">
        <v>0</v>
      </c>
      <c r="BB1723" s="272">
        <v>4.2849497E-11</v>
      </c>
      <c r="BC1723" s="272">
        <v>1.2876557E-8</v>
      </c>
      <c r="BD1723" s="272">
        <v>6.0742693999999998E-12</v>
      </c>
      <c r="BE1723" s="272">
        <v>1.3958608999999999E-11</v>
      </c>
      <c r="BF1723" s="273">
        <v>0</v>
      </c>
      <c r="BG1723" s="273">
        <v>0</v>
      </c>
      <c r="BH1723" s="273">
        <v>0</v>
      </c>
      <c r="BI1723" s="273">
        <v>0</v>
      </c>
      <c r="BJ1723" s="273">
        <v>0</v>
      </c>
      <c r="BK1723" s="273">
        <v>0</v>
      </c>
      <c r="BL1723" s="273">
        <v>0</v>
      </c>
      <c r="BM1723" s="273">
        <v>0</v>
      </c>
      <c r="BN1723" s="272">
        <v>1.2337393999999999E-6</v>
      </c>
      <c r="BO1723" s="273">
        <v>2.8706603999999998E-3</v>
      </c>
      <c r="BP1723" s="273">
        <v>0</v>
      </c>
      <c r="BQ1723" s="273">
        <v>0</v>
      </c>
      <c r="BR1723" s="273">
        <v>0</v>
      </c>
      <c r="BS1723"/>
      <c r="BT1723" s="274">
        <v>3.3877519E-6</v>
      </c>
      <c r="BU1723" s="274">
        <v>1.103421E-7</v>
      </c>
      <c r="BV1723" s="274">
        <v>1.8306037E-6</v>
      </c>
      <c r="BW1723" s="121">
        <v>0</v>
      </c>
      <c r="BX1723" s="274">
        <v>1.1124268E-7</v>
      </c>
      <c r="BY1723" s="274">
        <v>2.7739967000000002E-8</v>
      </c>
      <c r="BZ1723" s="121">
        <v>0</v>
      </c>
      <c r="CA1723" s="274">
        <v>4.2103301000000003E-8</v>
      </c>
      <c r="CB1723" s="121">
        <v>0</v>
      </c>
      <c r="CC1723" s="121">
        <v>0</v>
      </c>
      <c r="CD1723" s="121">
        <v>0</v>
      </c>
      <c r="CE1723" s="121">
        <v>0</v>
      </c>
      <c r="CF1723" s="121">
        <v>0</v>
      </c>
      <c r="CG1723" s="274">
        <v>5.9725183000000003E-8</v>
      </c>
      <c r="CH1723" s="274">
        <v>1.1765141E-6</v>
      </c>
      <c r="CI1723" s="274">
        <v>2.9480844000000001E-8</v>
      </c>
      <c r="CJ1723" s="121">
        <v>0</v>
      </c>
      <c r="CK1723"/>
      <c r="CL1723" s="322">
        <v>0</v>
      </c>
      <c r="CM1723" s="322">
        <v>6.5653856999999996E-2</v>
      </c>
      <c r="CN1723" s="322">
        <v>1.1672957000000001E-3</v>
      </c>
      <c r="CO1723" s="322">
        <v>8.1856640999999997E-5</v>
      </c>
      <c r="CP1723" s="322">
        <v>2.0854991999999998E-6</v>
      </c>
      <c r="CQ1723" s="322">
        <v>0</v>
      </c>
      <c r="CR1723" s="322">
        <v>0</v>
      </c>
      <c r="CS1723" s="322">
        <v>4.4714281999999999E-6</v>
      </c>
      <c r="CT1723" s="322">
        <v>0</v>
      </c>
      <c r="CU1723" s="322">
        <v>4.2840963000000003E-2</v>
      </c>
      <c r="CV1723" s="216"/>
      <c r="CW1723" s="214"/>
      <c r="CX1723" s="22" t="s">
        <v>1014</v>
      </c>
      <c r="CY1723" s="60"/>
      <c r="CZ1723" s="60"/>
    </row>
    <row r="1724" spans="1:104" ht="14.4" customHeight="1">
      <c r="A1724" t="s">
        <v>3270</v>
      </c>
      <c r="B1724" s="168" t="s">
        <v>2413</v>
      </c>
      <c r="C1724" s="279" t="str">
        <f t="shared" si="614"/>
        <v>D.100.01.134</v>
      </c>
      <c r="D1724" s="14" t="s">
        <v>244</v>
      </c>
      <c r="E1724" s="312" t="s">
        <v>2841</v>
      </c>
      <c r="F1724" s="281" t="str">
        <f t="shared" si="615"/>
        <v>Welding aluminium arc (0.0183 kg electrode)</v>
      </c>
      <c r="G1724" s="319">
        <f t="shared" si="633"/>
        <v>5.6499720167368567E-2</v>
      </c>
      <c r="H1724" s="319">
        <f t="shared" si="634"/>
        <v>1.6219982400000001E-3</v>
      </c>
      <c r="I1724" s="319">
        <f t="shared" si="616"/>
        <v>6.7586281624500005E-3</v>
      </c>
      <c r="J1724" s="319">
        <f t="shared" si="617"/>
        <v>2.3095288764918561E-2</v>
      </c>
      <c r="K1724" s="319">
        <v>2.5023805E-2</v>
      </c>
      <c r="L1724" s="319">
        <v>5.4085399999999999E-3</v>
      </c>
      <c r="M1724" s="319">
        <v>1.2923784E-3</v>
      </c>
      <c r="N1724" s="319">
        <v>1.0867755000000001E-3</v>
      </c>
      <c r="O1724" s="319">
        <v>1.3399325999999999E-4</v>
      </c>
      <c r="P1724" s="319">
        <v>1.8806498000000001E-4</v>
      </c>
      <c r="Q1724" s="319">
        <v>2.1316449999999999E-4</v>
      </c>
      <c r="R1724" s="319">
        <v>5.7239815999999997E-5</v>
      </c>
      <c r="S1724" s="319">
        <v>1.8821472999999998E-2</v>
      </c>
      <c r="T1724" s="319">
        <v>8.9607535999999997E-5</v>
      </c>
      <c r="U1724" s="319">
        <v>4.1842077000000004E-3</v>
      </c>
      <c r="V1724" s="319">
        <v>4.6994644999999998E-7</v>
      </c>
      <c r="W1724" s="319">
        <v>5.2891855999999996E-10</v>
      </c>
      <c r="X1724" s="319">
        <v>0</v>
      </c>
      <c r="Y1724" s="210"/>
      <c r="Z1724" s="320">
        <f t="shared" si="625"/>
        <v>0.18814890977443607</v>
      </c>
      <c r="AA1724" s="210"/>
      <c r="AB1724" s="321">
        <f t="shared" si="626"/>
        <v>2.5023805E-2</v>
      </c>
      <c r="AC1724" s="321">
        <f t="shared" si="627"/>
        <v>8.3801564559999996E-3</v>
      </c>
      <c r="AD1724" s="321">
        <f t="shared" si="618"/>
        <v>6.84776628091856E-3</v>
      </c>
      <c r="AE1724" s="321">
        <f t="shared" si="628"/>
        <v>6.7586281624499997E-3</v>
      </c>
      <c r="AF1724" s="321">
        <f t="shared" si="629"/>
        <v>2.30056807E-2</v>
      </c>
      <c r="AG1724"/>
      <c r="AH1724" s="121">
        <v>3.2653208</v>
      </c>
      <c r="AI1724" s="121">
        <v>2.2996118999999999</v>
      </c>
      <c r="AJ1724" s="121">
        <v>0.56720150999999996</v>
      </c>
      <c r="AK1724" s="121">
        <v>0</v>
      </c>
      <c r="AL1724" s="121">
        <v>5.7041991E-2</v>
      </c>
      <c r="AM1724" s="121">
        <v>0.21312255999999999</v>
      </c>
      <c r="AN1724" s="121">
        <v>0.12834287</v>
      </c>
      <c r="AO1724"/>
      <c r="AP1724" s="282">
        <v>5.0747162999999996E-3</v>
      </c>
      <c r="AQ1724" s="282">
        <v>4.8132670000000004E-3</v>
      </c>
      <c r="AR1724" s="282">
        <v>1.8386889999999999E-4</v>
      </c>
      <c r="AS1724" s="283">
        <v>7.7580358000000005E-5</v>
      </c>
      <c r="AT1724" s="255">
        <f t="shared" si="635"/>
        <v>2.8856515953388504E-7</v>
      </c>
      <c r="AU1724" s="256">
        <f t="shared" si="636"/>
        <v>6.7998853415793896E-10</v>
      </c>
      <c r="AV1724" s="256">
        <f t="shared" si="637"/>
        <v>1.086559661E-2</v>
      </c>
      <c r="AW1724" s="272">
        <v>1.7504321999999999E-7</v>
      </c>
      <c r="AX1724" s="272">
        <v>5.2816412999999996E-10</v>
      </c>
      <c r="AY1724" s="272">
        <v>1.4429484999999999E-14</v>
      </c>
      <c r="AZ1724" s="272">
        <v>1.7102326E-12</v>
      </c>
      <c r="BA1724" s="272">
        <v>2.092285E-13</v>
      </c>
      <c r="BB1724" s="272">
        <v>1.6159612999999999E-10</v>
      </c>
      <c r="BC1724" s="272">
        <v>1.1257177E-7</v>
      </c>
      <c r="BD1724" s="272">
        <v>2.2966030999999999E-11</v>
      </c>
      <c r="BE1724" s="272">
        <v>1.2797065999999999E-10</v>
      </c>
      <c r="BF1724" s="272">
        <v>2.9066908000000002E-15</v>
      </c>
      <c r="BG1724" s="272">
        <v>3.2433969000000003E-17</v>
      </c>
      <c r="BH1724" s="272">
        <v>1.2549014E-13</v>
      </c>
      <c r="BI1724" s="272">
        <v>1.4564300000000001E-15</v>
      </c>
      <c r="BJ1724" s="272">
        <v>5.9097552000000001E-15</v>
      </c>
      <c r="BK1724" s="272">
        <v>7.0414010000000004E-10</v>
      </c>
      <c r="BL1724" s="272">
        <v>8.2503588000000003E-11</v>
      </c>
      <c r="BM1724" s="272">
        <v>7.3742586000000003E-13</v>
      </c>
      <c r="BN1724" s="273">
        <v>7.1880660999999995E-4</v>
      </c>
      <c r="BO1724" s="273">
        <v>1.0146789999999999E-2</v>
      </c>
      <c r="BP1724" s="272">
        <v>1.0254785E-14</v>
      </c>
      <c r="BQ1724" s="272">
        <v>6.2360179999999996E-17</v>
      </c>
      <c r="BR1724" s="272">
        <v>2.7900406999999998E-21</v>
      </c>
      <c r="BS1724"/>
      <c r="BT1724" s="274">
        <v>1.1450486999999999E-5</v>
      </c>
      <c r="BU1724" s="274">
        <v>9.3532439999999996E-7</v>
      </c>
      <c r="BV1724" s="274">
        <v>5.2460908000000001E-6</v>
      </c>
      <c r="BW1724" s="274">
        <v>6.7128529999999998E-9</v>
      </c>
      <c r="BX1724" s="274">
        <v>8.1271706000000002E-7</v>
      </c>
      <c r="BY1724" s="274">
        <v>1.0429473E-7</v>
      </c>
      <c r="BZ1724" s="274">
        <v>1.5417074000000001E-11</v>
      </c>
      <c r="CA1724" s="274">
        <v>1.5854766000000001E-7</v>
      </c>
      <c r="CB1724" s="274">
        <v>2.5236995999999999E-7</v>
      </c>
      <c r="CC1724" s="274">
        <v>1.4105219000000001E-7</v>
      </c>
      <c r="CD1724" s="274">
        <v>1.5720091E-9</v>
      </c>
      <c r="CE1724" s="274">
        <v>4.9001926999999998E-10</v>
      </c>
      <c r="CF1724" s="274">
        <v>2.7765779999999998E-11</v>
      </c>
      <c r="CG1724" s="274">
        <v>2.6390541000000001E-7</v>
      </c>
      <c r="CH1724" s="274">
        <v>3.4535273E-6</v>
      </c>
      <c r="CI1724" s="274">
        <v>7.3838348999999998E-8</v>
      </c>
      <c r="CJ1724" s="274">
        <v>1.4721491E-12</v>
      </c>
      <c r="CK1724" s="4"/>
      <c r="CL1724" s="323">
        <v>4.6058093999999999E-11</v>
      </c>
      <c r="CM1724" s="323">
        <v>0.18779098</v>
      </c>
      <c r="CN1724" s="323">
        <v>3.9083955E-3</v>
      </c>
      <c r="CO1724" s="323">
        <v>6.6420336000000001E-4</v>
      </c>
      <c r="CP1724" s="323">
        <v>7.9485927999999997E-6</v>
      </c>
      <c r="CQ1724" s="323">
        <v>1.4407881000000001E-10</v>
      </c>
      <c r="CR1724" s="323">
        <v>6.3133022999999996E-9</v>
      </c>
      <c r="CS1724" s="323">
        <v>3.7611221000000001E-5</v>
      </c>
      <c r="CT1724" s="323">
        <v>1.0031602E-3</v>
      </c>
      <c r="CU1724" s="323">
        <v>0.15657231999999999</v>
      </c>
      <c r="CV1724" s="216"/>
      <c r="CW1724" s="214"/>
      <c r="CX1724" s="22" t="s">
        <v>1037</v>
      </c>
      <c r="CY1724" s="60"/>
      <c r="CZ1724" s="60"/>
    </row>
    <row r="1725" spans="1:104" ht="14.4" customHeight="1">
      <c r="B1725" s="278" t="s">
        <v>2092</v>
      </c>
      <c r="C1725" s="277" t="s">
        <v>3723</v>
      </c>
      <c r="D1725" s="277" t="s">
        <v>1155</v>
      </c>
      <c r="E1725" s="312"/>
      <c r="F1725"/>
      <c r="G1725" s="210"/>
      <c r="H1725" s="210"/>
      <c r="I1725" s="210"/>
      <c r="J1725" s="210"/>
      <c r="K1725" s="210"/>
      <c r="L1725" s="210"/>
      <c r="M1725" s="210"/>
      <c r="N1725" s="210"/>
      <c r="O1725" s="210"/>
      <c r="P1725" s="210"/>
      <c r="Q1725" s="210"/>
      <c r="R1725" s="210"/>
      <c r="S1725" s="210"/>
      <c r="T1725" s="210"/>
      <c r="U1725" s="210"/>
      <c r="V1725" s="210"/>
      <c r="W1725" s="210"/>
      <c r="X1725" s="210"/>
      <c r="Y1725" s="210"/>
      <c r="Z1725" s="210"/>
      <c r="AA1725" s="210"/>
      <c r="AB1725" s="210"/>
      <c r="AC1725" s="210"/>
      <c r="AD1725" s="210"/>
      <c r="AE1725" s="210"/>
      <c r="AF1725" s="210"/>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s="183"/>
      <c r="CW1725" s="215"/>
      <c r="CX1725" s="22"/>
      <c r="CY1725" s="60"/>
      <c r="CZ1725" s="60"/>
    </row>
    <row r="1726" spans="1:104" ht="14.4" customHeight="1">
      <c r="A1726" t="s">
        <v>2445</v>
      </c>
      <c r="B1726" s="168" t="s">
        <v>2092</v>
      </c>
      <c r="C1726" s="279" t="str">
        <f t="shared" si="614"/>
        <v>D.110.01.101</v>
      </c>
      <c r="D1726" s="14" t="s">
        <v>1155</v>
      </c>
      <c r="E1726" s="312" t="s">
        <v>1510</v>
      </c>
      <c r="F1726" s="281" t="str">
        <f t="shared" si="615"/>
        <v>Corrugated board box making,  (excl the paper)</v>
      </c>
      <c r="G1726" s="319">
        <f t="shared" si="633"/>
        <v>2.2115280545452313E-2</v>
      </c>
      <c r="H1726" s="319">
        <f t="shared" si="634"/>
        <v>9.0135826479999996E-4</v>
      </c>
      <c r="I1726" s="319">
        <f t="shared" si="616"/>
        <v>1.7845348456499998E-3</v>
      </c>
      <c r="J1726" s="319">
        <f t="shared" si="617"/>
        <v>1.7220434350023125E-3</v>
      </c>
      <c r="K1726" s="319">
        <v>1.7707344E-2</v>
      </c>
      <c r="L1726" s="319">
        <v>8.3316746999999997E-4</v>
      </c>
      <c r="M1726" s="319">
        <v>9.1143102000000001E-4</v>
      </c>
      <c r="N1726" s="319">
        <v>7.5422852E-4</v>
      </c>
      <c r="O1726" s="319">
        <v>1.3415698000000001E-4</v>
      </c>
      <c r="P1726" s="319">
        <v>6.9038126999999998E-6</v>
      </c>
      <c r="Q1726" s="319">
        <v>6.0689521000000001E-6</v>
      </c>
      <c r="R1726" s="319">
        <v>3.9631619E-5</v>
      </c>
      <c r="S1726" s="319">
        <v>7.0750230999999997E-5</v>
      </c>
      <c r="T1726" s="319">
        <v>1.1106039999999999E-6</v>
      </c>
      <c r="U1726" s="319">
        <v>1.6501826E-3</v>
      </c>
      <c r="V1726" s="319">
        <v>3.0473664999999999E-7</v>
      </c>
      <c r="W1726" s="319">
        <v>2.3127069999999998E-15</v>
      </c>
      <c r="X1726" s="319">
        <v>0</v>
      </c>
      <c r="Y1726" s="210"/>
      <c r="Z1726" s="320">
        <f t="shared" si="625"/>
        <v>0.13313792481203007</v>
      </c>
      <c r="AA1726" s="210"/>
      <c r="AB1726" s="321">
        <f t="shared" si="626"/>
        <v>1.7707344E-2</v>
      </c>
      <c r="AC1726" s="321">
        <f t="shared" si="627"/>
        <v>2.6855883738000001E-3</v>
      </c>
      <c r="AD1726" s="321">
        <f t="shared" si="618"/>
        <v>1.7853407130023126E-3</v>
      </c>
      <c r="AE1726" s="321">
        <f t="shared" si="628"/>
        <v>1.7845348456499998E-3</v>
      </c>
      <c r="AF1726" s="321">
        <f t="shared" si="629"/>
        <v>1.720932831E-3</v>
      </c>
      <c r="AG1726"/>
      <c r="AH1726" s="121">
        <v>3.6014995999999999</v>
      </c>
      <c r="AI1726" s="121">
        <v>3.2236541999999999</v>
      </c>
      <c r="AJ1726" s="121">
        <v>0.22369629999999999</v>
      </c>
      <c r="AK1726" s="121">
        <v>0</v>
      </c>
      <c r="AL1726" s="121">
        <v>2.1410696E-2</v>
      </c>
      <c r="AM1726" s="121">
        <v>8.2496827999999994E-2</v>
      </c>
      <c r="AN1726" s="121">
        <v>5.0241533999999997E-2</v>
      </c>
      <c r="AO1726"/>
      <c r="AP1726" s="282">
        <v>2.7920390000000001E-3</v>
      </c>
      <c r="AQ1726" s="282">
        <v>2.5097631E-3</v>
      </c>
      <c r="AR1726" s="282">
        <v>1.1409353E-4</v>
      </c>
      <c r="AS1726" s="282">
        <v>1.6818232999999999E-4</v>
      </c>
      <c r="AT1726" s="255">
        <f t="shared" ref="AT1726:AT1731" si="638">AW1726+AZ1726+BA1726+BB1726+BC1726+BK1726+BL1726+BP1726</f>
        <v>1.5046541130296484E-7</v>
      </c>
      <c r="AU1726" s="256">
        <f t="shared" ref="AU1726:AU1731" si="639">AX1726+AY1726+BD1726+BE1726+BF1726+BG1726+BH1726+BI1726+BJ1726+BM1726+BQ1726+BR1726</f>
        <v>4.2194354093928964E-10</v>
      </c>
      <c r="AV1726" s="256">
        <f t="shared" ref="AV1726:AV1731" si="640">BN1726+BO1726</f>
        <v>2.3554948799100001E-2</v>
      </c>
      <c r="AW1726" s="272">
        <v>1.2466346999999999E-7</v>
      </c>
      <c r="AX1726" s="272">
        <v>3.7618107999999999E-10</v>
      </c>
      <c r="AY1726" s="272">
        <v>1.0276011E-14</v>
      </c>
      <c r="AZ1726" s="272">
        <v>4.8440777000000004E-12</v>
      </c>
      <c r="BA1726" s="272">
        <v>6.2912521999999999E-13</v>
      </c>
      <c r="BB1726" s="272">
        <v>1.1214958E-10</v>
      </c>
      <c r="BC1726" s="272">
        <v>2.5580050000000001E-8</v>
      </c>
      <c r="BD1726" s="272">
        <v>1.6067511E-11</v>
      </c>
      <c r="BE1726" s="272">
        <v>2.6966009000000002E-11</v>
      </c>
      <c r="BF1726" s="272">
        <v>2.3219690999999999E-12</v>
      </c>
      <c r="BG1726" s="272">
        <v>3.6476856999999998E-17</v>
      </c>
      <c r="BH1726" s="272">
        <v>1.4973502999999999E-14</v>
      </c>
      <c r="BI1726" s="272">
        <v>8.6499709999999998E-16</v>
      </c>
      <c r="BJ1726" s="272">
        <v>6.5423105999999999E-16</v>
      </c>
      <c r="BK1726" s="272">
        <v>7.5190825000000005E-11</v>
      </c>
      <c r="BL1726" s="272">
        <v>2.9077694999999999E-11</v>
      </c>
      <c r="BM1726" s="272">
        <v>3.8016662000000001E-13</v>
      </c>
      <c r="BN1726" s="272">
        <v>1.8097990999999999E-6</v>
      </c>
      <c r="BO1726" s="273">
        <v>2.3553139000000001E-2</v>
      </c>
      <c r="BP1726" s="272">
        <v>4.4839253E-20</v>
      </c>
      <c r="BQ1726" s="272">
        <v>2.7267113E-22</v>
      </c>
      <c r="BR1726" s="272">
        <v>1.2199508E-26</v>
      </c>
      <c r="BS1726"/>
      <c r="BT1726" s="274">
        <v>8.6721975999999995E-6</v>
      </c>
      <c r="BU1726" s="274">
        <v>2.2231407E-7</v>
      </c>
      <c r="BV1726" s="274">
        <v>3.7122386000000001E-6</v>
      </c>
      <c r="BW1726" s="274">
        <v>4.6661539999999997E-9</v>
      </c>
      <c r="BX1726" s="274">
        <v>2.5002328E-7</v>
      </c>
      <c r="BY1726" s="274">
        <v>7.1477801999999996E-8</v>
      </c>
      <c r="BZ1726" s="274">
        <v>2.0919648999999999E-8</v>
      </c>
      <c r="CA1726" s="274">
        <v>1.0896633E-7</v>
      </c>
      <c r="CB1726" s="274">
        <v>9.2644304999999994E-9</v>
      </c>
      <c r="CC1726" s="274">
        <v>4.0158608999999997E-9</v>
      </c>
      <c r="CD1726" s="274">
        <v>4.7286612000000001E-9</v>
      </c>
      <c r="CE1726" s="274">
        <v>2.7583183999999999E-10</v>
      </c>
      <c r="CF1726" s="274">
        <v>8.3477148999999995E-11</v>
      </c>
      <c r="CG1726" s="274">
        <v>1.6603493E-7</v>
      </c>
      <c r="CH1726" s="274">
        <v>4.0666073999999999E-6</v>
      </c>
      <c r="CI1726" s="274">
        <v>3.0581157999999998E-8</v>
      </c>
      <c r="CJ1726" s="274">
        <v>6.4370014000000001E-18</v>
      </c>
      <c r="CK1726" s="4"/>
      <c r="CL1726" s="323">
        <v>1.3850059E-10</v>
      </c>
      <c r="CM1726" s="323">
        <v>0.13223878</v>
      </c>
      <c r="CN1726" s="323">
        <v>2.4063979000000001E-3</v>
      </c>
      <c r="CO1726" s="323">
        <v>1.6924308E-4</v>
      </c>
      <c r="CP1726" s="323">
        <v>2.9790505999999999E-5</v>
      </c>
      <c r="CQ1726" s="323">
        <v>1.2360731000000001E-10</v>
      </c>
      <c r="CR1726" s="323">
        <v>1.6015873E-10</v>
      </c>
      <c r="CS1726" s="323">
        <v>9.3020766999999992E-6</v>
      </c>
      <c r="CT1726" s="323">
        <v>1.5387202E-3</v>
      </c>
      <c r="CU1726" s="323">
        <v>0.37898965000000001</v>
      </c>
      <c r="CV1726" s="216"/>
      <c r="CW1726" s="214"/>
      <c r="CX1726" s="18" t="s">
        <v>1149</v>
      </c>
      <c r="CY1726" s="60"/>
      <c r="CZ1726" s="60"/>
    </row>
    <row r="1727" spans="1:104" ht="14.4" customHeight="1">
      <c r="A1727" t="s">
        <v>2446</v>
      </c>
      <c r="B1727" s="168" t="s">
        <v>2092</v>
      </c>
      <c r="C1727" s="279" t="str">
        <f t="shared" si="614"/>
        <v>D.110.01.102</v>
      </c>
      <c r="D1727" s="14" t="s">
        <v>1155</v>
      </c>
      <c r="E1727" s="312" t="s">
        <v>1508</v>
      </c>
      <c r="F1727" s="281" t="str">
        <f t="shared" si="615"/>
        <v>Printing per m2, 100%, offset, conventional</v>
      </c>
      <c r="G1727" s="319">
        <f t="shared" si="633"/>
        <v>3.9700942145999996E-3</v>
      </c>
      <c r="H1727" s="319">
        <f t="shared" si="634"/>
        <v>1.1802159659999999E-4</v>
      </c>
      <c r="I1727" s="319">
        <f t="shared" si="616"/>
        <v>9.0069020399999994E-4</v>
      </c>
      <c r="J1727" s="319">
        <f t="shared" si="617"/>
        <v>1.316157414E-3</v>
      </c>
      <c r="K1727" s="319">
        <v>1.6352249999999999E-3</v>
      </c>
      <c r="L1727" s="319">
        <v>1.9926836E-4</v>
      </c>
      <c r="M1727" s="319">
        <v>6.1983228999999999E-4</v>
      </c>
      <c r="N1727" s="319">
        <v>4.6362894E-5</v>
      </c>
      <c r="O1727" s="319">
        <v>5.2437586000000003E-5</v>
      </c>
      <c r="P1727" s="319">
        <v>5.4235926000000003E-6</v>
      </c>
      <c r="Q1727" s="319">
        <v>1.3797524E-5</v>
      </c>
      <c r="R1727" s="319">
        <v>3.5836234000000001E-5</v>
      </c>
      <c r="S1727" s="319">
        <v>6.8075538000000006E-5</v>
      </c>
      <c r="T1727" s="319">
        <v>1.0097397E-3</v>
      </c>
      <c r="U1727" s="319">
        <v>2.2798459999999999E-4</v>
      </c>
      <c r="V1727" s="319">
        <v>4.5753320000000003E-5</v>
      </c>
      <c r="W1727" s="319">
        <v>1.0357576E-5</v>
      </c>
      <c r="X1727" s="319">
        <v>0</v>
      </c>
      <c r="Y1727" s="210"/>
      <c r="Z1727" s="320">
        <f t="shared" si="625"/>
        <v>1.2294924812030074E-2</v>
      </c>
      <c r="AA1727" s="210"/>
      <c r="AB1727" s="321">
        <f t="shared" si="626"/>
        <v>1.6352249999999999E-3</v>
      </c>
      <c r="AC1727" s="321">
        <f t="shared" si="627"/>
        <v>9.7295848059999991E-4</v>
      </c>
      <c r="AD1727" s="321">
        <f t="shared" si="618"/>
        <v>1.8750341599999998E-3</v>
      </c>
      <c r="AE1727" s="321">
        <f t="shared" si="628"/>
        <v>9.0069020399999994E-4</v>
      </c>
      <c r="AF1727" s="321">
        <f t="shared" si="629"/>
        <v>2.96060138E-4</v>
      </c>
      <c r="AG1727"/>
      <c r="AH1727" s="121">
        <v>0.27915230000000002</v>
      </c>
      <c r="AI1727" s="121">
        <v>0.18956978999999999</v>
      </c>
      <c r="AJ1727" s="121">
        <v>3.0905729E-2</v>
      </c>
      <c r="AK1727" s="121">
        <v>0</v>
      </c>
      <c r="AL1727" s="121">
        <v>4.1015243999999999E-2</v>
      </c>
      <c r="AM1727" s="121">
        <v>1.027433E-2</v>
      </c>
      <c r="AN1727" s="121">
        <v>7.3872078000000001E-3</v>
      </c>
      <c r="AO1727"/>
      <c r="AP1727" s="282">
        <v>2.9200158999999999E-4</v>
      </c>
      <c r="AQ1727" s="282">
        <v>2.7120642999999998E-4</v>
      </c>
      <c r="AR1727" s="283">
        <v>1.0877707E-5</v>
      </c>
      <c r="AS1727" s="283">
        <v>9.9174563000000006E-6</v>
      </c>
      <c r="AT1727" s="255">
        <f t="shared" si="638"/>
        <v>1.6259378254899999E-8</v>
      </c>
      <c r="AU1727" s="256">
        <f t="shared" si="639"/>
        <v>4.0228204451340002E-11</v>
      </c>
      <c r="AV1727" s="256">
        <f t="shared" si="640"/>
        <v>1.3889995016999998E-3</v>
      </c>
      <c r="AW1727" s="272">
        <v>1.140969E-8</v>
      </c>
      <c r="AX1727" s="272">
        <v>3.4425789000000003E-11</v>
      </c>
      <c r="AY1727" s="272">
        <v>9.4056173999999993E-16</v>
      </c>
      <c r="AZ1727" s="273">
        <v>0</v>
      </c>
      <c r="BA1727" s="273">
        <v>0</v>
      </c>
      <c r="BB1727" s="272">
        <v>6.8964126000000004E-12</v>
      </c>
      <c r="BC1727" s="272">
        <v>4.8047520000000002E-9</v>
      </c>
      <c r="BD1727" s="272">
        <v>1.1604383999999999E-12</v>
      </c>
      <c r="BE1727" s="272">
        <v>4.6160272000000001E-12</v>
      </c>
      <c r="BF1727" s="273">
        <v>0</v>
      </c>
      <c r="BG1727" s="273">
        <v>0</v>
      </c>
      <c r="BH1727" s="272">
        <v>7.7421790999999993E-15</v>
      </c>
      <c r="BI1727" s="272">
        <v>1.4528867000000001E-14</v>
      </c>
      <c r="BJ1727" s="272">
        <v>2.7382434999999999E-15</v>
      </c>
      <c r="BK1727" s="272">
        <v>3.4799828999999997E-11</v>
      </c>
      <c r="BL1727" s="272">
        <v>3.2400132999999999E-12</v>
      </c>
      <c r="BM1727" s="273">
        <v>0</v>
      </c>
      <c r="BN1727" s="272">
        <v>1.3740016999999999E-6</v>
      </c>
      <c r="BO1727" s="273">
        <v>1.3876254999999999E-3</v>
      </c>
      <c r="BP1727" s="273">
        <v>0</v>
      </c>
      <c r="BQ1727" s="273">
        <v>0</v>
      </c>
      <c r="BR1727" s="273">
        <v>0</v>
      </c>
      <c r="BS1727"/>
      <c r="BT1727" s="274">
        <v>7.9976762000000002E-7</v>
      </c>
      <c r="BU1727" s="274">
        <v>3.3397273000000002E-8</v>
      </c>
      <c r="BV1727" s="274">
        <v>3.4281511999999997E-7</v>
      </c>
      <c r="BW1727" s="274">
        <v>4.1977450000000004E-9</v>
      </c>
      <c r="BX1727" s="274">
        <v>7.2139802000000006E-8</v>
      </c>
      <c r="BY1727" s="274">
        <v>3.0930671999999999E-9</v>
      </c>
      <c r="BZ1727" s="121">
        <v>0</v>
      </c>
      <c r="CA1727" s="274">
        <v>4.6946103999999999E-9</v>
      </c>
      <c r="CB1727" s="274">
        <v>7.2780793000000004E-9</v>
      </c>
      <c r="CC1727" s="274">
        <v>9.1299022E-9</v>
      </c>
      <c r="CD1727" s="121">
        <v>0</v>
      </c>
      <c r="CE1727" s="121">
        <v>0</v>
      </c>
      <c r="CF1727" s="121">
        <v>0</v>
      </c>
      <c r="CG1727" s="274">
        <v>2.3141496000000001E-8</v>
      </c>
      <c r="CH1727" s="274">
        <v>2.6704803E-7</v>
      </c>
      <c r="CI1727" s="274">
        <v>3.2832484000000001E-8</v>
      </c>
      <c r="CJ1727" s="121">
        <v>0</v>
      </c>
      <c r="CK1727"/>
      <c r="CL1727" s="322">
        <v>0</v>
      </c>
      <c r="CM1727" s="322">
        <v>1.2294925E-2</v>
      </c>
      <c r="CN1727" s="322">
        <v>1.3015602999999999E-4</v>
      </c>
      <c r="CO1727" s="322">
        <v>2.3559326000000001E-5</v>
      </c>
      <c r="CP1727" s="322">
        <v>3.9760067000000002E-5</v>
      </c>
      <c r="CQ1727" s="322">
        <v>2.0891499000000001E-11</v>
      </c>
      <c r="CR1727" s="322">
        <v>4.1271277999999999E-10</v>
      </c>
      <c r="CS1727" s="322">
        <v>2.5607278999999999E-6</v>
      </c>
      <c r="CT1727" s="322">
        <v>6.7708426000000002E-3</v>
      </c>
      <c r="CU1727" s="322">
        <v>1.9279299E-2</v>
      </c>
      <c r="CV1727" s="216"/>
      <c r="CW1727" s="214"/>
      <c r="CX1727" s="22" t="s">
        <v>1167</v>
      </c>
      <c r="CY1727" s="60"/>
      <c r="CZ1727" s="60"/>
    </row>
    <row r="1728" spans="1:104" ht="14.4" customHeight="1">
      <c r="A1728" t="s">
        <v>2447</v>
      </c>
      <c r="B1728" s="168" t="s">
        <v>2092</v>
      </c>
      <c r="C1728" s="279" t="str">
        <f t="shared" si="614"/>
        <v>D.110.01.103</v>
      </c>
      <c r="D1728" s="14" t="s">
        <v>1155</v>
      </c>
      <c r="E1728" s="312" t="s">
        <v>1508</v>
      </c>
      <c r="F1728" s="281" t="str">
        <f t="shared" si="615"/>
        <v>Printing per m2, 100%, UV, inkjet</v>
      </c>
      <c r="G1728" s="319">
        <f t="shared" si="633"/>
        <v>7.5980701070000002E-3</v>
      </c>
      <c r="H1728" s="319">
        <f t="shared" si="634"/>
        <v>3.5008171699999998E-4</v>
      </c>
      <c r="I1728" s="319">
        <f t="shared" si="616"/>
        <v>1.78210478E-3</v>
      </c>
      <c r="J1728" s="319">
        <f t="shared" si="617"/>
        <v>2.5282963099999998E-3</v>
      </c>
      <c r="K1728" s="319">
        <v>2.9375872999999999E-3</v>
      </c>
      <c r="L1728" s="319">
        <v>4.3260678000000001E-4</v>
      </c>
      <c r="M1728" s="319">
        <v>7.5128431999999998E-4</v>
      </c>
      <c r="N1728" s="319">
        <v>9.8620210999999998E-5</v>
      </c>
      <c r="O1728" s="319">
        <v>1.5397712999999999E-4</v>
      </c>
      <c r="P1728" s="319">
        <v>4.9426989000000003E-5</v>
      </c>
      <c r="Q1728" s="319">
        <v>4.8057387000000003E-5</v>
      </c>
      <c r="R1728" s="319">
        <v>4.7850209000000003E-4</v>
      </c>
      <c r="S1728" s="319">
        <v>1.6152294999999999E-4</v>
      </c>
      <c r="T1728" s="319">
        <v>1.8245710000000001E-3</v>
      </c>
      <c r="U1728" s="319">
        <v>3.3426293000000002E-4</v>
      </c>
      <c r="V1728" s="319">
        <v>1.1971158999999999E-4</v>
      </c>
      <c r="W1728" s="319">
        <v>2.0793942999999999E-4</v>
      </c>
      <c r="X1728" s="319">
        <v>0</v>
      </c>
      <c r="Y1728" s="210"/>
      <c r="Z1728" s="320">
        <f t="shared" si="625"/>
        <v>2.2087122556390976E-2</v>
      </c>
      <c r="AA1728" s="210"/>
      <c r="AB1728" s="321">
        <f t="shared" si="626"/>
        <v>2.9375872999999999E-3</v>
      </c>
      <c r="AC1728" s="321">
        <f t="shared" si="627"/>
        <v>2.0124749069999996E-3</v>
      </c>
      <c r="AD1728" s="321">
        <f t="shared" si="618"/>
        <v>3.6949036200000004E-3</v>
      </c>
      <c r="AE1728" s="321">
        <f t="shared" si="628"/>
        <v>1.78210478E-3</v>
      </c>
      <c r="AF1728" s="321">
        <f t="shared" si="629"/>
        <v>4.9578588000000006E-4</v>
      </c>
      <c r="AG1728"/>
      <c r="AH1728" s="121">
        <v>0.49249966000000001</v>
      </c>
      <c r="AI1728" s="121">
        <v>0.35541140999999998</v>
      </c>
      <c r="AJ1728" s="121">
        <v>4.5313421999999999E-2</v>
      </c>
      <c r="AK1728" s="121">
        <v>0</v>
      </c>
      <c r="AL1728" s="121">
        <v>6.6632091000000004E-2</v>
      </c>
      <c r="AM1728" s="121">
        <v>1.381576E-2</v>
      </c>
      <c r="AN1728" s="121">
        <v>1.1326981999999999E-2</v>
      </c>
      <c r="AO1728"/>
      <c r="AP1728" s="282">
        <v>5.7020678E-4</v>
      </c>
      <c r="AQ1728" s="282">
        <v>5.2935467000000003E-4</v>
      </c>
      <c r="AR1728" s="283">
        <v>2.0168389000000001E-5</v>
      </c>
      <c r="AS1728" s="283">
        <v>2.0683723999999999E-5</v>
      </c>
      <c r="AT1728" s="255">
        <f t="shared" si="638"/>
        <v>3.1735891582E-8</v>
      </c>
      <c r="AU1728" s="256">
        <f t="shared" si="639"/>
        <v>7.458723754089998E-11</v>
      </c>
      <c r="AV1728" s="256">
        <f t="shared" si="640"/>
        <v>2.8968800961999999E-3</v>
      </c>
      <c r="AW1728" s="272">
        <v>2.049685E-8</v>
      </c>
      <c r="AX1728" s="272">
        <v>6.1843942999999998E-11</v>
      </c>
      <c r="AY1728" s="272">
        <v>1.6896649E-15</v>
      </c>
      <c r="AZ1728" s="273">
        <v>0</v>
      </c>
      <c r="BA1728" s="273">
        <v>0</v>
      </c>
      <c r="BB1728" s="272">
        <v>1.4674436999999998E-11</v>
      </c>
      <c r="BC1728" s="272">
        <v>1.0744125E-8</v>
      </c>
      <c r="BD1728" s="272">
        <v>2.8105235E-12</v>
      </c>
      <c r="BE1728" s="272">
        <v>9.6723694E-12</v>
      </c>
      <c r="BF1728" s="273">
        <v>0</v>
      </c>
      <c r="BG1728" s="273">
        <v>0</v>
      </c>
      <c r="BH1728" s="272">
        <v>2.6721040000000001E-14</v>
      </c>
      <c r="BI1728" s="272">
        <v>1.9531698999999999E-13</v>
      </c>
      <c r="BJ1728" s="272">
        <v>3.6673945999999999E-14</v>
      </c>
      <c r="BK1728" s="272">
        <v>4.6452344999999998E-10</v>
      </c>
      <c r="BL1728" s="272">
        <v>1.5718695000000001E-11</v>
      </c>
      <c r="BM1728" s="273">
        <v>0</v>
      </c>
      <c r="BN1728" s="272">
        <v>3.2600962000000001E-6</v>
      </c>
      <c r="BO1728" s="273">
        <v>2.89362E-3</v>
      </c>
      <c r="BP1728" s="273">
        <v>0</v>
      </c>
      <c r="BQ1728" s="273">
        <v>0</v>
      </c>
      <c r="BR1728" s="273">
        <v>0</v>
      </c>
      <c r="BS1728"/>
      <c r="BT1728" s="274">
        <v>1.6759848000000001E-6</v>
      </c>
      <c r="BU1728" s="274">
        <v>6.8729120000000005E-8</v>
      </c>
      <c r="BV1728" s="274">
        <v>6.1584759000000004E-7</v>
      </c>
      <c r="BW1728" s="274">
        <v>5.6050246000000001E-8</v>
      </c>
      <c r="BX1728" s="274">
        <v>1.9143793000000001E-7</v>
      </c>
      <c r="BY1728" s="274">
        <v>4.0209874000000002E-9</v>
      </c>
      <c r="BZ1728" s="121">
        <v>0</v>
      </c>
      <c r="CA1728" s="274">
        <v>6.1029934999999997E-9</v>
      </c>
      <c r="CB1728" s="274">
        <v>6.6327539000000005E-8</v>
      </c>
      <c r="CC1728" s="274">
        <v>3.1799853000000003E-8</v>
      </c>
      <c r="CD1728" s="121">
        <v>0</v>
      </c>
      <c r="CE1728" s="121">
        <v>0</v>
      </c>
      <c r="CF1728" s="121">
        <v>0</v>
      </c>
      <c r="CG1728" s="274">
        <v>7.2452149000000004E-8</v>
      </c>
      <c r="CH1728" s="274">
        <v>4.8531468000000003E-7</v>
      </c>
      <c r="CI1728" s="274">
        <v>7.7901693000000003E-8</v>
      </c>
      <c r="CJ1728" s="121">
        <v>0</v>
      </c>
      <c r="CK1728"/>
      <c r="CL1728" s="322">
        <v>0</v>
      </c>
      <c r="CM1728" s="322">
        <v>2.2087123E-2</v>
      </c>
      <c r="CN1728" s="322">
        <v>1.6920282999999999E-4</v>
      </c>
      <c r="CO1728" s="322">
        <v>4.7945680000000003E-5</v>
      </c>
      <c r="CP1728" s="322">
        <v>4.7984149999999997E-5</v>
      </c>
      <c r="CQ1728" s="322">
        <v>2.4589958999999998E-10</v>
      </c>
      <c r="CR1728" s="322">
        <v>1.4341163000000001E-9</v>
      </c>
      <c r="CS1728" s="322">
        <v>6.5271594000000001E-6</v>
      </c>
      <c r="CT1728" s="322">
        <v>9.0964590999999997E-2</v>
      </c>
      <c r="CU1728" s="322">
        <v>3.9866654000000001E-2</v>
      </c>
      <c r="CV1728" s="216"/>
      <c r="CW1728" s="214"/>
      <c r="CX1728" s="22" t="s">
        <v>1167</v>
      </c>
      <c r="CY1728" s="60"/>
      <c r="CZ1728" s="60"/>
    </row>
    <row r="1729" spans="1:104" ht="14.4" customHeight="1">
      <c r="A1729" t="s">
        <v>3271</v>
      </c>
      <c r="B1729" s="168" t="s">
        <v>2092</v>
      </c>
      <c r="C1729" s="279" t="str">
        <f t="shared" si="614"/>
        <v>D.110.01.104</v>
      </c>
      <c r="D1729" s="14" t="s">
        <v>1155</v>
      </c>
      <c r="E1729" s="312" t="s">
        <v>1508</v>
      </c>
      <c r="F1729" s="281" t="str">
        <f t="shared" si="615"/>
        <v>Printing per m2, offset, conventional, electricity only</v>
      </c>
      <c r="G1729" s="319">
        <f t="shared" si="633"/>
        <v>1.2984391420000001E-3</v>
      </c>
      <c r="H1729" s="319">
        <f t="shared" si="634"/>
        <v>3.7244052899999998E-5</v>
      </c>
      <c r="I1729" s="319">
        <f t="shared" si="616"/>
        <v>9.2882996000000001E-5</v>
      </c>
      <c r="J1729" s="319">
        <f t="shared" si="617"/>
        <v>1.9467906310000001E-4</v>
      </c>
      <c r="K1729" s="319">
        <v>9.7363303E-4</v>
      </c>
      <c r="L1729" s="319">
        <v>5.4636760000000002E-5</v>
      </c>
      <c r="M1729" s="319">
        <v>3.8246235999999998E-5</v>
      </c>
      <c r="N1729" s="319">
        <v>3.2132104999999997E-5</v>
      </c>
      <c r="O1729" s="319">
        <v>5.1119478999999998E-6</v>
      </c>
      <c r="P1729" s="319">
        <v>0</v>
      </c>
      <c r="Q1729" s="319">
        <v>0</v>
      </c>
      <c r="R1729" s="319">
        <v>0</v>
      </c>
      <c r="S1729" s="319">
        <v>6.8157030999999996E-6</v>
      </c>
      <c r="T1729" s="319">
        <v>0</v>
      </c>
      <c r="U1729" s="319">
        <v>1.8786336E-4</v>
      </c>
      <c r="V1729" s="319">
        <v>0</v>
      </c>
      <c r="W1729" s="319">
        <v>0</v>
      </c>
      <c r="X1729" s="319">
        <v>0</v>
      </c>
      <c r="Y1729" s="210"/>
      <c r="Z1729" s="320">
        <f t="shared" si="625"/>
        <v>7.3205490977443603E-3</v>
      </c>
      <c r="AA1729" s="210"/>
      <c r="AB1729" s="321">
        <f t="shared" si="626"/>
        <v>9.7363303E-4</v>
      </c>
      <c r="AC1729" s="321">
        <f t="shared" si="627"/>
        <v>1.301270489E-4</v>
      </c>
      <c r="AD1729" s="321">
        <f t="shared" si="618"/>
        <v>9.2882996000000001E-5</v>
      </c>
      <c r="AE1729" s="321">
        <f t="shared" si="628"/>
        <v>9.2882996000000001E-5</v>
      </c>
      <c r="AF1729" s="321">
        <f t="shared" si="629"/>
        <v>1.9467906310000001E-4</v>
      </c>
      <c r="AG1729"/>
      <c r="AH1729" s="121">
        <v>0.12620914999999999</v>
      </c>
      <c r="AI1729" s="121">
        <v>8.2815731000000004E-2</v>
      </c>
      <c r="AJ1729" s="121">
        <v>2.5466299000000001E-2</v>
      </c>
      <c r="AK1729" s="121">
        <v>0</v>
      </c>
      <c r="AL1729" s="121">
        <v>2.5797140999999999E-3</v>
      </c>
      <c r="AM1729" s="121">
        <v>9.5790996E-3</v>
      </c>
      <c r="AN1729" s="121">
        <v>5.7683020000000003E-3</v>
      </c>
      <c r="AO1729"/>
      <c r="AP1729" s="282">
        <v>1.4577639000000001E-4</v>
      </c>
      <c r="AQ1729" s="282">
        <v>1.3734332E-4</v>
      </c>
      <c r="AR1729" s="283">
        <v>6.1466806999999998E-6</v>
      </c>
      <c r="AS1729" s="283">
        <v>2.2863886E-6</v>
      </c>
      <c r="AT1729" s="255">
        <f t="shared" si="638"/>
        <v>8.2340118130000002E-9</v>
      </c>
      <c r="AU1729" s="256">
        <f t="shared" si="639"/>
        <v>2.2731806992010002E-11</v>
      </c>
      <c r="AV1729" s="256">
        <f t="shared" si="640"/>
        <v>3.2022249464999999E-4</v>
      </c>
      <c r="AW1729" s="272">
        <v>6.7934696E-9</v>
      </c>
      <c r="AX1729" s="272">
        <v>2.0497537E-11</v>
      </c>
      <c r="AY1729" s="272">
        <v>5.6002201000000001E-16</v>
      </c>
      <c r="AZ1729" s="273">
        <v>0</v>
      </c>
      <c r="BA1729" s="273">
        <v>0</v>
      </c>
      <c r="BB1729" s="272">
        <v>4.7778130000000003E-12</v>
      </c>
      <c r="BC1729" s="272">
        <v>1.4357644E-9</v>
      </c>
      <c r="BD1729" s="272">
        <v>6.7729436999999999E-13</v>
      </c>
      <c r="BE1729" s="272">
        <v>1.5564156E-12</v>
      </c>
      <c r="BF1729" s="273">
        <v>0</v>
      </c>
      <c r="BG1729" s="273">
        <v>0</v>
      </c>
      <c r="BH1729" s="273">
        <v>0</v>
      </c>
      <c r="BI1729" s="273">
        <v>0</v>
      </c>
      <c r="BJ1729" s="273">
        <v>0</v>
      </c>
      <c r="BK1729" s="273">
        <v>0</v>
      </c>
      <c r="BL1729" s="273">
        <v>0</v>
      </c>
      <c r="BM1729" s="273">
        <v>0</v>
      </c>
      <c r="BN1729" s="272">
        <v>1.3756465E-7</v>
      </c>
      <c r="BO1729" s="273">
        <v>3.2008493000000002E-4</v>
      </c>
      <c r="BP1729" s="273">
        <v>0</v>
      </c>
      <c r="BQ1729" s="273">
        <v>0</v>
      </c>
      <c r="BR1729" s="273">
        <v>0</v>
      </c>
      <c r="BS1729"/>
      <c r="BT1729" s="274">
        <v>3.7774177999999999E-7</v>
      </c>
      <c r="BU1729" s="274">
        <v>1.2303386E-8</v>
      </c>
      <c r="BV1729" s="274">
        <v>2.0411633000000001E-7</v>
      </c>
      <c r="BW1729" s="121">
        <v>0</v>
      </c>
      <c r="BX1729" s="274">
        <v>1.2403802E-8</v>
      </c>
      <c r="BY1729" s="274">
        <v>3.0930671999999999E-9</v>
      </c>
      <c r="BZ1729" s="121">
        <v>0</v>
      </c>
      <c r="CA1729" s="274">
        <v>4.6946103999999999E-9</v>
      </c>
      <c r="CB1729" s="121">
        <v>0</v>
      </c>
      <c r="CC1729" s="121">
        <v>0</v>
      </c>
      <c r="CD1729" s="121">
        <v>0</v>
      </c>
      <c r="CE1729" s="121">
        <v>0</v>
      </c>
      <c r="CF1729" s="121">
        <v>0</v>
      </c>
      <c r="CG1729" s="274">
        <v>6.6594889999999998E-9</v>
      </c>
      <c r="CH1729" s="274">
        <v>1.3118391000000001E-7</v>
      </c>
      <c r="CI1729" s="274">
        <v>3.2871787999999998E-9</v>
      </c>
      <c r="CJ1729" s="121">
        <v>0</v>
      </c>
      <c r="CK1729"/>
      <c r="CL1729" s="322">
        <v>0</v>
      </c>
      <c r="CM1729" s="322">
        <v>7.3205490999999996E-3</v>
      </c>
      <c r="CN1729" s="322">
        <v>1.3015602999999999E-4</v>
      </c>
      <c r="CO1729" s="322">
        <v>9.1271950999999992E-6</v>
      </c>
      <c r="CP1729" s="322">
        <v>2.3253772999999999E-7</v>
      </c>
      <c r="CQ1729" s="322">
        <v>0</v>
      </c>
      <c r="CR1729" s="322">
        <v>0</v>
      </c>
      <c r="CS1729" s="322">
        <v>4.9857406000000001E-7</v>
      </c>
      <c r="CT1729" s="322">
        <v>0</v>
      </c>
      <c r="CU1729" s="322">
        <v>4.7768613999999996E-3</v>
      </c>
      <c r="CV1729" s="216"/>
      <c r="CW1729" s="214"/>
      <c r="CX1729" s="22" t="s">
        <v>1167</v>
      </c>
      <c r="CY1729" s="60"/>
      <c r="CZ1729" s="60"/>
    </row>
    <row r="1730" spans="1:104" ht="14.4" customHeight="1">
      <c r="A1730" t="s">
        <v>3272</v>
      </c>
      <c r="B1730" s="168" t="s">
        <v>2092</v>
      </c>
      <c r="C1730" s="279" t="str">
        <f t="shared" si="614"/>
        <v>D.110.01.105</v>
      </c>
      <c r="D1730" s="14" t="s">
        <v>1155</v>
      </c>
      <c r="E1730" s="312" t="s">
        <v>1508</v>
      </c>
      <c r="F1730" s="281" t="str">
        <f t="shared" si="615"/>
        <v>Printing per m2, UV, inkjet, electricity only</v>
      </c>
      <c r="G1730" s="319">
        <f t="shared" si="633"/>
        <v>1.6879708473000001E-3</v>
      </c>
      <c r="H1730" s="319">
        <f t="shared" si="634"/>
        <v>4.84172692E-5</v>
      </c>
      <c r="I1730" s="319">
        <f t="shared" si="616"/>
        <v>1.2074789400000001E-4</v>
      </c>
      <c r="J1730" s="319">
        <f t="shared" si="617"/>
        <v>2.530827841E-4</v>
      </c>
      <c r="K1730" s="319">
        <v>1.2657229E-3</v>
      </c>
      <c r="L1730" s="319">
        <v>7.1027788000000005E-5</v>
      </c>
      <c r="M1730" s="319">
        <v>4.9720106000000002E-5</v>
      </c>
      <c r="N1730" s="319">
        <v>4.1771737E-5</v>
      </c>
      <c r="O1730" s="319">
        <v>6.6455322000000001E-6</v>
      </c>
      <c r="P1730" s="319">
        <v>0</v>
      </c>
      <c r="Q1730" s="319">
        <v>0</v>
      </c>
      <c r="R1730" s="319">
        <v>0</v>
      </c>
      <c r="S1730" s="319">
        <v>8.8604141000000007E-6</v>
      </c>
      <c r="T1730" s="319">
        <v>0</v>
      </c>
      <c r="U1730" s="319">
        <v>2.4422236999999998E-4</v>
      </c>
      <c r="V1730" s="319">
        <v>0</v>
      </c>
      <c r="W1730" s="319">
        <v>0</v>
      </c>
      <c r="X1730" s="319">
        <v>0</v>
      </c>
      <c r="Y1730" s="210"/>
      <c r="Z1730" s="320">
        <f t="shared" si="625"/>
        <v>9.5167135338345855E-3</v>
      </c>
      <c r="AA1730" s="210"/>
      <c r="AB1730" s="321">
        <f t="shared" si="626"/>
        <v>1.2657229E-3</v>
      </c>
      <c r="AC1730" s="321">
        <f t="shared" si="627"/>
        <v>1.6916516319999999E-4</v>
      </c>
      <c r="AD1730" s="321">
        <f t="shared" si="618"/>
        <v>1.2074789400000001E-4</v>
      </c>
      <c r="AE1730" s="321">
        <f t="shared" si="628"/>
        <v>1.2074789400000001E-4</v>
      </c>
      <c r="AF1730" s="321">
        <f t="shared" si="629"/>
        <v>2.530827841E-4</v>
      </c>
      <c r="AG1730"/>
      <c r="AH1730" s="121">
        <v>0.16407189</v>
      </c>
      <c r="AI1730" s="121">
        <v>0.10766045</v>
      </c>
      <c r="AJ1730" s="121">
        <v>3.3106188000000002E-2</v>
      </c>
      <c r="AK1730" s="121">
        <v>0</v>
      </c>
      <c r="AL1730" s="121">
        <v>3.3536283000000001E-3</v>
      </c>
      <c r="AM1730" s="121">
        <v>1.2452829E-2</v>
      </c>
      <c r="AN1730" s="121">
        <v>7.4987926E-3</v>
      </c>
      <c r="AO1730"/>
      <c r="AP1730" s="282">
        <v>1.895093E-4</v>
      </c>
      <c r="AQ1730" s="282">
        <v>1.7854631E-4</v>
      </c>
      <c r="AR1730" s="283">
        <v>7.9906850000000002E-6</v>
      </c>
      <c r="AS1730" s="283">
        <v>2.9723052000000001E-6</v>
      </c>
      <c r="AT1730" s="255">
        <f t="shared" si="638"/>
        <v>1.0704215256900001E-8</v>
      </c>
      <c r="AU1730" s="256">
        <f t="shared" si="639"/>
        <v>2.9551349908609998E-11</v>
      </c>
      <c r="AV1730" s="256">
        <f t="shared" si="640"/>
        <v>4.1628924405000002E-4</v>
      </c>
      <c r="AW1730" s="272">
        <v>8.8315104000000004E-9</v>
      </c>
      <c r="AX1730" s="272">
        <v>2.6646799E-11</v>
      </c>
      <c r="AY1730" s="272">
        <v>7.2802860999999997E-16</v>
      </c>
      <c r="AZ1730" s="273">
        <v>0</v>
      </c>
      <c r="BA1730" s="273">
        <v>0</v>
      </c>
      <c r="BB1730" s="272">
        <v>6.2111569000000002E-12</v>
      </c>
      <c r="BC1730" s="272">
        <v>1.8664937000000002E-9</v>
      </c>
      <c r="BD1730" s="272">
        <v>8.8048267999999997E-13</v>
      </c>
      <c r="BE1730" s="272">
        <v>2.0233401999999999E-12</v>
      </c>
      <c r="BF1730" s="273">
        <v>0</v>
      </c>
      <c r="BG1730" s="273">
        <v>0</v>
      </c>
      <c r="BH1730" s="273">
        <v>0</v>
      </c>
      <c r="BI1730" s="273">
        <v>0</v>
      </c>
      <c r="BJ1730" s="273">
        <v>0</v>
      </c>
      <c r="BK1730" s="273">
        <v>0</v>
      </c>
      <c r="BL1730" s="273">
        <v>0</v>
      </c>
      <c r="BM1730" s="273">
        <v>0</v>
      </c>
      <c r="BN1730" s="272">
        <v>1.7883404999999999E-7</v>
      </c>
      <c r="BO1730" s="273">
        <v>4.1611041000000001E-4</v>
      </c>
      <c r="BP1730" s="273">
        <v>0</v>
      </c>
      <c r="BQ1730" s="273">
        <v>0</v>
      </c>
      <c r="BR1730" s="273">
        <v>0</v>
      </c>
      <c r="BS1730"/>
      <c r="BT1730" s="274">
        <v>4.9106430999999997E-7</v>
      </c>
      <c r="BU1730" s="274">
        <v>1.5994402E-8</v>
      </c>
      <c r="BV1730" s="274">
        <v>2.6535122999999999E-7</v>
      </c>
      <c r="BW1730" s="121">
        <v>0</v>
      </c>
      <c r="BX1730" s="274">
        <v>1.6124942999999999E-8</v>
      </c>
      <c r="BY1730" s="274">
        <v>4.0209874000000002E-9</v>
      </c>
      <c r="BZ1730" s="121">
        <v>0</v>
      </c>
      <c r="CA1730" s="274">
        <v>6.1029934999999997E-9</v>
      </c>
      <c r="CB1730" s="121">
        <v>0</v>
      </c>
      <c r="CC1730" s="121">
        <v>0</v>
      </c>
      <c r="CD1730" s="121">
        <v>0</v>
      </c>
      <c r="CE1730" s="121">
        <v>0</v>
      </c>
      <c r="CF1730" s="121">
        <v>0</v>
      </c>
      <c r="CG1730" s="274">
        <v>8.6573357000000005E-9</v>
      </c>
      <c r="CH1730" s="274">
        <v>1.7053907999999999E-7</v>
      </c>
      <c r="CI1730" s="274">
        <v>4.2733324999999997E-9</v>
      </c>
      <c r="CJ1730" s="121">
        <v>0</v>
      </c>
      <c r="CK1730"/>
      <c r="CL1730" s="322">
        <v>0</v>
      </c>
      <c r="CM1730" s="322">
        <v>9.5167137999999998E-3</v>
      </c>
      <c r="CN1730" s="322">
        <v>1.6920282999999999E-4</v>
      </c>
      <c r="CO1730" s="322">
        <v>1.1865354000000001E-5</v>
      </c>
      <c r="CP1730" s="322">
        <v>3.0229905E-7</v>
      </c>
      <c r="CQ1730" s="322">
        <v>0</v>
      </c>
      <c r="CR1730" s="322">
        <v>0</v>
      </c>
      <c r="CS1730" s="322">
        <v>6.4814628000000005E-7</v>
      </c>
      <c r="CT1730" s="322">
        <v>0</v>
      </c>
      <c r="CU1730" s="322">
        <v>6.2099199000000002E-3</v>
      </c>
      <c r="CV1730" s="216"/>
      <c r="CW1730" s="214"/>
      <c r="CX1730" s="22" t="s">
        <v>1167</v>
      </c>
      <c r="CY1730" s="60"/>
      <c r="CZ1730" s="60"/>
    </row>
    <row r="1731" spans="1:104" ht="14.4" customHeight="1">
      <c r="A1731" t="s">
        <v>2448</v>
      </c>
      <c r="B1731" s="168" t="s">
        <v>2092</v>
      </c>
      <c r="C1731" s="279" t="str">
        <f t="shared" si="614"/>
        <v>D.110.01.106</v>
      </c>
      <c r="D1731" s="14" t="s">
        <v>1155</v>
      </c>
      <c r="E1731" s="312" t="s">
        <v>1508</v>
      </c>
      <c r="F1731" s="281" t="str">
        <f t="shared" si="615"/>
        <v>Printing per m2, extra paint varnish layer</v>
      </c>
      <c r="G1731" s="319">
        <f t="shared" si="633"/>
        <v>2.9042070233999996E-3</v>
      </c>
      <c r="H1731" s="319">
        <f t="shared" si="634"/>
        <v>7.1786164200000012E-5</v>
      </c>
      <c r="I1731" s="319">
        <f t="shared" si="616"/>
        <v>7.2120395540000001E-4</v>
      </c>
      <c r="J1731" s="319">
        <f t="shared" si="617"/>
        <v>1.0661155037999998E-3</v>
      </c>
      <c r="K1731" s="319">
        <v>1.0451014E-3</v>
      </c>
      <c r="L1731" s="319">
        <v>4.3252954999999999E-4</v>
      </c>
      <c r="M1731" s="319">
        <v>2.1047998E-4</v>
      </c>
      <c r="N1731" s="319">
        <v>3.578824E-5</v>
      </c>
      <c r="O1731" s="319">
        <v>1.9266476E-5</v>
      </c>
      <c r="P1731" s="319">
        <v>7.7953404000000006E-6</v>
      </c>
      <c r="Q1731" s="319">
        <v>8.9361077999999994E-6</v>
      </c>
      <c r="R1731" s="319">
        <v>7.4255268999999995E-5</v>
      </c>
      <c r="S1731" s="319">
        <v>9.3546340999999998E-6</v>
      </c>
      <c r="T1731" s="319">
        <v>1.0436898E-3</v>
      </c>
      <c r="U1731" s="319">
        <v>1.1224129000000001E-5</v>
      </c>
      <c r="V1731" s="319">
        <v>3.9391563999999997E-6</v>
      </c>
      <c r="W1731" s="319">
        <v>1.8469407000000001E-6</v>
      </c>
      <c r="X1731" s="319">
        <v>0</v>
      </c>
      <c r="Y1731" s="210"/>
      <c r="Z1731" s="320">
        <f t="shared" si="625"/>
        <v>7.8579052631578949E-3</v>
      </c>
      <c r="AA1731" s="210"/>
      <c r="AB1731" s="321">
        <f t="shared" si="626"/>
        <v>1.0451014E-3</v>
      </c>
      <c r="AC1731" s="321">
        <f t="shared" si="627"/>
        <v>7.8905096320000003E-4</v>
      </c>
      <c r="AD1731" s="321">
        <f t="shared" si="618"/>
        <v>1.7628015397E-3</v>
      </c>
      <c r="AE1731" s="321">
        <f t="shared" si="628"/>
        <v>7.2120395540000001E-4</v>
      </c>
      <c r="AF1731" s="321">
        <f t="shared" si="629"/>
        <v>2.0578763100000001E-5</v>
      </c>
      <c r="AG1731"/>
      <c r="AH1731" s="121">
        <v>0.20531930000000001</v>
      </c>
      <c r="AI1731" s="121">
        <v>0.20112034000000001</v>
      </c>
      <c r="AJ1731" s="121">
        <v>1.5217093999999999E-3</v>
      </c>
      <c r="AK1731" s="121">
        <v>0</v>
      </c>
      <c r="AL1731" s="121">
        <v>2.1341923000000001E-3</v>
      </c>
      <c r="AM1731" s="121">
        <v>1.7199188000000001E-4</v>
      </c>
      <c r="AN1731" s="121">
        <v>3.7106934999999998E-4</v>
      </c>
      <c r="AO1731"/>
      <c r="AP1731" s="282">
        <v>2.9791075000000001E-4</v>
      </c>
      <c r="AQ1731" s="282">
        <v>2.7446296000000002E-4</v>
      </c>
      <c r="AR1731" s="283">
        <v>9.6085574000000003E-6</v>
      </c>
      <c r="AS1731" s="283">
        <v>1.3839236E-5</v>
      </c>
      <c r="AT1731" s="255">
        <f t="shared" si="638"/>
        <v>1.6454613986856997E-8</v>
      </c>
      <c r="AU1731" s="256">
        <f t="shared" si="639"/>
        <v>3.5534606779689804E-11</v>
      </c>
      <c r="AV1731" s="256">
        <f t="shared" si="640"/>
        <v>1.93826828727E-3</v>
      </c>
      <c r="AW1731" s="272">
        <v>7.2921636000000001E-9</v>
      </c>
      <c r="AX1731" s="272">
        <v>2.2002219E-11</v>
      </c>
      <c r="AY1731" s="272">
        <v>6.01132E-16</v>
      </c>
      <c r="AZ1731" s="272">
        <v>6.597726E-16</v>
      </c>
      <c r="BA1731" s="272">
        <v>1.4513843999999999E-15</v>
      </c>
      <c r="BB1731" s="272">
        <v>5.3267369000000002E-12</v>
      </c>
      <c r="BC1731" s="272">
        <v>9.086526E-9</v>
      </c>
      <c r="BD1731" s="272">
        <v>1.2145587000000001E-12</v>
      </c>
      <c r="BE1731" s="272">
        <v>1.2277342000000001E-11</v>
      </c>
      <c r="BF1731" s="272">
        <v>1.2339595000000001E-16</v>
      </c>
      <c r="BG1731" s="272">
        <v>2.2523979999999998E-19</v>
      </c>
      <c r="BH1731" s="272">
        <v>5.6700273E-15</v>
      </c>
      <c r="BI1731" s="272">
        <v>2.8697651E-14</v>
      </c>
      <c r="BJ1731" s="272">
        <v>5.3946481999999997E-15</v>
      </c>
      <c r="BK1731" s="272">
        <v>6.7990852000000003E-11</v>
      </c>
      <c r="BL1731" s="272">
        <v>2.6046868000000001E-12</v>
      </c>
      <c r="BM1731" s="273">
        <v>0</v>
      </c>
      <c r="BN1731" s="272">
        <v>1.8888726999999999E-7</v>
      </c>
      <c r="BO1731" s="273">
        <v>1.9380794E-3</v>
      </c>
      <c r="BP1731" s="273">
        <v>0</v>
      </c>
      <c r="BQ1731" s="273">
        <v>0</v>
      </c>
      <c r="BR1731" s="273">
        <v>0</v>
      </c>
      <c r="BS1731"/>
      <c r="BT1731" s="274">
        <v>7.3799950999999999E-7</v>
      </c>
      <c r="BU1731" s="274">
        <v>8.8414570000000003E-8</v>
      </c>
      <c r="BV1731" s="274">
        <v>2.1909923999999999E-7</v>
      </c>
      <c r="BW1731" s="274">
        <v>8.6980483E-9</v>
      </c>
      <c r="BX1731" s="274">
        <v>9.3068842999999997E-8</v>
      </c>
      <c r="BY1731" s="274">
        <v>1.0510753E-9</v>
      </c>
      <c r="BZ1731" s="274">
        <v>2.3154228E-14</v>
      </c>
      <c r="CA1731" s="274">
        <v>2.1256932000000001E-8</v>
      </c>
      <c r="CB1731" s="274">
        <v>1.0460798E-8</v>
      </c>
      <c r="CC1731" s="274">
        <v>5.9130745000000003E-9</v>
      </c>
      <c r="CD1731" s="274">
        <v>4.1155023000000001E-12</v>
      </c>
      <c r="CE1731" s="121">
        <v>0</v>
      </c>
      <c r="CF1731" s="274">
        <v>2.6851192999999998E-13</v>
      </c>
      <c r="CG1731" s="274">
        <v>4.1441960999999999E-8</v>
      </c>
      <c r="CH1731" s="274">
        <v>2.4407757000000003E-7</v>
      </c>
      <c r="CI1731" s="274">
        <v>4.5129922999999996E-9</v>
      </c>
      <c r="CJ1731" s="121">
        <v>0</v>
      </c>
      <c r="CK1731"/>
      <c r="CL1731" s="322">
        <v>3.1692037E-13</v>
      </c>
      <c r="CM1731" s="322">
        <v>7.8578856999999992E-3</v>
      </c>
      <c r="CN1731" s="322">
        <v>1.4915549E-5</v>
      </c>
      <c r="CO1731" s="322">
        <v>5.7295607E-5</v>
      </c>
      <c r="CP1731" s="322">
        <v>5.1498255999999999E-6</v>
      </c>
      <c r="CQ1731" s="322">
        <v>3.6405818999999997E-11</v>
      </c>
      <c r="CR1731" s="322">
        <v>2.5370131000000001E-10</v>
      </c>
      <c r="CS1731" s="322">
        <v>3.2913289E-6</v>
      </c>
      <c r="CT1731" s="322">
        <v>1.3369895E-2</v>
      </c>
      <c r="CU1731" s="322">
        <v>2.7425623E-2</v>
      </c>
      <c r="CV1731" s="216"/>
      <c r="CW1731" s="214"/>
      <c r="CX1731" s="22" t="s">
        <v>1167</v>
      </c>
      <c r="CY1731" s="212" t="s">
        <v>3488</v>
      </c>
      <c r="CZ1731" s="60"/>
    </row>
    <row r="1732" spans="1:104" ht="14.4" customHeight="1">
      <c r="B1732" s="278" t="s">
        <v>2118</v>
      </c>
      <c r="C1732" s="277" t="s">
        <v>3724</v>
      </c>
      <c r="D1732" s="277" t="s">
        <v>669</v>
      </c>
      <c r="E1732" s="312"/>
      <c r="F1732"/>
      <c r="G1732" s="210"/>
      <c r="H1732" s="210"/>
      <c r="I1732" s="210"/>
      <c r="J1732" s="210"/>
      <c r="K1732" s="210"/>
      <c r="L1732" s="210"/>
      <c r="M1732" s="210"/>
      <c r="N1732" s="210"/>
      <c r="O1732" s="210"/>
      <c r="P1732" s="210"/>
      <c r="Q1732" s="210"/>
      <c r="R1732" s="210"/>
      <c r="S1732" s="210"/>
      <c r="T1732" s="210"/>
      <c r="U1732" s="210"/>
      <c r="V1732" s="210"/>
      <c r="W1732" s="210"/>
      <c r="X1732" s="210"/>
      <c r="Y1732" s="210"/>
      <c r="Z1732" s="210"/>
      <c r="AA1732" s="210"/>
      <c r="AB1732" s="210"/>
      <c r="AC1732" s="210"/>
      <c r="AD1732" s="210"/>
      <c r="AE1732" s="210"/>
      <c r="AF1732" s="210"/>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s="182"/>
      <c r="CW1732" s="215"/>
      <c r="CX1732" s="22"/>
      <c r="CY1732" s="212" t="s">
        <v>3489</v>
      </c>
      <c r="CZ1732" s="60"/>
    </row>
    <row r="1733" spans="1:104" ht="14.4" customHeight="1">
      <c r="A1733" t="s">
        <v>2449</v>
      </c>
      <c r="B1733" s="168" t="s">
        <v>2118</v>
      </c>
      <c r="C1733" s="279" t="str">
        <f t="shared" si="614"/>
        <v>D.120.01.101</v>
      </c>
      <c r="D1733" s="14" t="s">
        <v>669</v>
      </c>
      <c r="E1733" s="312" t="s">
        <v>1510</v>
      </c>
      <c r="F1733" s="281" t="str">
        <f t="shared" si="615"/>
        <v>blow moulding, machine only</v>
      </c>
      <c r="G1733" s="319">
        <f t="shared" si="633"/>
        <v>3.7555011329999999E-2</v>
      </c>
      <c r="H1733" s="319">
        <f t="shared" si="634"/>
        <v>1.0772170999999999E-3</v>
      </c>
      <c r="I1733" s="319">
        <f t="shared" si="616"/>
        <v>2.6864732000000001E-3</v>
      </c>
      <c r="J1733" s="319">
        <f t="shared" si="617"/>
        <v>5.6307410300000006E-3</v>
      </c>
      <c r="K1733" s="319">
        <v>2.8160580000000001E-2</v>
      </c>
      <c r="L1733" s="319">
        <v>1.5802698000000001E-3</v>
      </c>
      <c r="M1733" s="319">
        <v>1.1062034E-3</v>
      </c>
      <c r="N1733" s="319">
        <v>9.2936321999999999E-4</v>
      </c>
      <c r="O1733" s="319">
        <v>1.4785387999999999E-4</v>
      </c>
      <c r="P1733" s="319">
        <v>0</v>
      </c>
      <c r="Q1733" s="319">
        <v>0</v>
      </c>
      <c r="R1733" s="319">
        <v>0</v>
      </c>
      <c r="S1733" s="319">
        <v>1.9713192999999999E-4</v>
      </c>
      <c r="T1733" s="319">
        <v>0</v>
      </c>
      <c r="U1733" s="319">
        <v>5.4336091000000003E-3</v>
      </c>
      <c r="V1733" s="319">
        <v>0</v>
      </c>
      <c r="W1733" s="319">
        <v>0</v>
      </c>
      <c r="X1733" s="319">
        <v>0</v>
      </c>
      <c r="Y1733" s="210"/>
      <c r="Z1733" s="320">
        <f t="shared" si="625"/>
        <v>0.21173368421052632</v>
      </c>
      <c r="AA1733" s="210"/>
      <c r="AB1733" s="321">
        <f t="shared" si="626"/>
        <v>2.8160580000000001E-2</v>
      </c>
      <c r="AC1733" s="321">
        <f t="shared" si="627"/>
        <v>3.7636902999999998E-3</v>
      </c>
      <c r="AD1733" s="321">
        <f t="shared" si="618"/>
        <v>2.6864732000000001E-3</v>
      </c>
      <c r="AE1733" s="321">
        <f t="shared" si="628"/>
        <v>2.6864732000000001E-3</v>
      </c>
      <c r="AF1733" s="321">
        <f t="shared" si="629"/>
        <v>5.6307410300000006E-3</v>
      </c>
      <c r="AG1733"/>
      <c r="AH1733" s="121">
        <v>3.650372</v>
      </c>
      <c r="AI1733" s="121">
        <v>2.3952957000000001</v>
      </c>
      <c r="AJ1733" s="121">
        <v>0.73656679000000003</v>
      </c>
      <c r="AK1733" s="121">
        <v>0</v>
      </c>
      <c r="AL1733" s="121">
        <v>7.4613578999999999E-2</v>
      </c>
      <c r="AM1733" s="121">
        <v>0.27705818999999998</v>
      </c>
      <c r="AN1733" s="121">
        <v>0.16683774000000001</v>
      </c>
      <c r="AO1733"/>
      <c r="AP1733" s="282">
        <v>4.2163191999999997E-3</v>
      </c>
      <c r="AQ1733" s="282">
        <v>3.9724078999999997E-3</v>
      </c>
      <c r="AR1733" s="282">
        <v>1.7778166E-4</v>
      </c>
      <c r="AS1733" s="283">
        <v>6.6129669999999996E-5</v>
      </c>
      <c r="AT1733" s="255">
        <f t="shared" ref="AT1733:AT1741" si="641">AW1733+AZ1733+BA1733+BB1733+BC1733+BK1733+BL1733+BP1733</f>
        <v>2.3815394662999999E-7</v>
      </c>
      <c r="AU1733" s="256">
        <f t="shared" ref="AU1733:AU1741" si="642">AX1733+AY1733+BD1733+BE1733+BF1733+BG1733+BH1733+BI1733+BJ1733+BM1733+BQ1733+BR1733</f>
        <v>6.5747656162700002E-10</v>
      </c>
      <c r="AV1733" s="256">
        <f t="shared" ref="AV1733:AV1741" si="643">BN1733+BO1733</f>
        <v>9.2618585096000006E-3</v>
      </c>
      <c r="AW1733" s="272">
        <v>1.9648886E-7</v>
      </c>
      <c r="AX1733" s="272">
        <v>5.9285433000000003E-10</v>
      </c>
      <c r="AY1733" s="272">
        <v>1.6197627000000001E-14</v>
      </c>
      <c r="AZ1733" s="273">
        <v>0</v>
      </c>
      <c r="BA1733" s="273">
        <v>0</v>
      </c>
      <c r="BB1733" s="272">
        <v>1.3818963E-10</v>
      </c>
      <c r="BC1733" s="272">
        <v>4.1526897000000002E-8</v>
      </c>
      <c r="BD1733" s="272">
        <v>1.9589519000000001E-11</v>
      </c>
      <c r="BE1733" s="272">
        <v>4.5016515000000001E-11</v>
      </c>
      <c r="BF1733" s="273">
        <v>0</v>
      </c>
      <c r="BG1733" s="273">
        <v>0</v>
      </c>
      <c r="BH1733" s="273">
        <v>0</v>
      </c>
      <c r="BI1733" s="273">
        <v>0</v>
      </c>
      <c r="BJ1733" s="273">
        <v>0</v>
      </c>
      <c r="BK1733" s="273">
        <v>0</v>
      </c>
      <c r="BL1733" s="273">
        <v>0</v>
      </c>
      <c r="BM1733" s="273">
        <v>0</v>
      </c>
      <c r="BN1733" s="272">
        <v>3.9788096E-6</v>
      </c>
      <c r="BO1733" s="273">
        <v>9.2578797000000008E-3</v>
      </c>
      <c r="BP1733" s="273">
        <v>0</v>
      </c>
      <c r="BQ1733" s="273">
        <v>0</v>
      </c>
      <c r="BR1733" s="273">
        <v>0</v>
      </c>
      <c r="BS1733"/>
      <c r="BT1733" s="274">
        <v>1.0925500000000001E-5</v>
      </c>
      <c r="BU1733" s="274">
        <v>3.5585326000000002E-7</v>
      </c>
      <c r="BV1733" s="274">
        <v>5.903697E-6</v>
      </c>
      <c r="BW1733" s="121">
        <v>0</v>
      </c>
      <c r="BX1733" s="274">
        <v>3.5875763E-7</v>
      </c>
      <c r="BY1733" s="274">
        <v>8.9461393999999996E-8</v>
      </c>
      <c r="BZ1733" s="121">
        <v>0</v>
      </c>
      <c r="CA1733" s="274">
        <v>1.3578314E-7</v>
      </c>
      <c r="CB1733" s="121">
        <v>0</v>
      </c>
      <c r="CC1733" s="121">
        <v>0</v>
      </c>
      <c r="CD1733" s="121">
        <v>0</v>
      </c>
      <c r="CE1733" s="121">
        <v>0</v>
      </c>
      <c r="CF1733" s="121">
        <v>0</v>
      </c>
      <c r="CG1733" s="274">
        <v>1.9261372E-7</v>
      </c>
      <c r="CH1733" s="274">
        <v>3.7942580999999999E-6</v>
      </c>
      <c r="CI1733" s="274">
        <v>9.5075721999999995E-8</v>
      </c>
      <c r="CJ1733" s="121">
        <v>0</v>
      </c>
      <c r="CK1733"/>
      <c r="CL1733" s="322">
        <v>0</v>
      </c>
      <c r="CM1733" s="322">
        <v>0.21173369</v>
      </c>
      <c r="CN1733" s="322">
        <v>3.7645284999999998E-3</v>
      </c>
      <c r="CO1733" s="322">
        <v>2.6398767000000001E-4</v>
      </c>
      <c r="CP1733" s="322">
        <v>6.7257347999999999E-6</v>
      </c>
      <c r="CQ1733" s="322">
        <v>0</v>
      </c>
      <c r="CR1733" s="322">
        <v>0</v>
      </c>
      <c r="CS1733" s="322">
        <v>1.4420356E-5</v>
      </c>
      <c r="CT1733" s="322">
        <v>0</v>
      </c>
      <c r="CU1733" s="322">
        <v>0.13816211</v>
      </c>
      <c r="CV1733" s="216"/>
      <c r="CW1733" s="214"/>
      <c r="CX1733" s="243" t="s">
        <v>1124</v>
      </c>
      <c r="CY1733" s="260" t="s">
        <v>3490</v>
      </c>
      <c r="CZ1733" s="60"/>
    </row>
    <row r="1734" spans="1:104" ht="14.4" customHeight="1">
      <c r="A1734" t="s">
        <v>2450</v>
      </c>
      <c r="B1734" s="168" t="s">
        <v>2118</v>
      </c>
      <c r="C1734" s="279" t="str">
        <f t="shared" si="614"/>
        <v>D.120.01.102</v>
      </c>
      <c r="D1734" s="14" t="s">
        <v>669</v>
      </c>
      <c r="E1734" s="312" t="s">
        <v>1510</v>
      </c>
      <c r="F1734" s="281" t="str">
        <f t="shared" si="615"/>
        <v>blow moulding, production site</v>
      </c>
      <c r="G1734" s="319">
        <f t="shared" si="633"/>
        <v>0.19476203738999998</v>
      </c>
      <c r="H1734" s="319">
        <f t="shared" si="634"/>
        <v>5.5864979900000005E-3</v>
      </c>
      <c r="I1734" s="319">
        <f t="shared" si="616"/>
        <v>1.3932175099999999E-2</v>
      </c>
      <c r="J1734" s="319">
        <f t="shared" si="617"/>
        <v>2.9201284299999998E-2</v>
      </c>
      <c r="K1734" s="319">
        <v>0.14604207999999999</v>
      </c>
      <c r="L1734" s="319">
        <v>8.1953527000000002E-3</v>
      </c>
      <c r="M1734" s="319">
        <v>5.7368224000000001E-3</v>
      </c>
      <c r="N1734" s="319">
        <v>4.8197209000000003E-3</v>
      </c>
      <c r="O1734" s="319">
        <v>7.6677709000000003E-4</v>
      </c>
      <c r="P1734" s="319">
        <v>0</v>
      </c>
      <c r="Q1734" s="319">
        <v>0</v>
      </c>
      <c r="R1734" s="319">
        <v>0</v>
      </c>
      <c r="S1734" s="319">
        <v>1.0223353E-3</v>
      </c>
      <c r="T1734" s="319">
        <v>0</v>
      </c>
      <c r="U1734" s="319">
        <v>2.8178948999999998E-2</v>
      </c>
      <c r="V1734" s="319">
        <v>0</v>
      </c>
      <c r="W1734" s="319">
        <v>0</v>
      </c>
      <c r="X1734" s="319">
        <v>0</v>
      </c>
      <c r="Y1734" s="210"/>
      <c r="Z1734" s="320">
        <f t="shared" si="625"/>
        <v>1.0980607518796992</v>
      </c>
      <c r="AA1734" s="210"/>
      <c r="AB1734" s="321">
        <f t="shared" si="626"/>
        <v>0.14604207999999999</v>
      </c>
      <c r="AC1734" s="321">
        <f t="shared" si="627"/>
        <v>1.9518673090000001E-2</v>
      </c>
      <c r="AD1734" s="321">
        <f t="shared" si="618"/>
        <v>1.3932175099999999E-2</v>
      </c>
      <c r="AE1734" s="321">
        <f t="shared" si="628"/>
        <v>1.3932175099999999E-2</v>
      </c>
      <c r="AF1734" s="321">
        <f t="shared" si="629"/>
        <v>2.9201284299999998E-2</v>
      </c>
      <c r="AG1734"/>
      <c r="AH1734" s="121">
        <v>18.930999</v>
      </c>
      <c r="AI1734" s="121">
        <v>12.422115</v>
      </c>
      <c r="AJ1734" s="121">
        <v>3.8198696000000001</v>
      </c>
      <c r="AK1734" s="121">
        <v>0</v>
      </c>
      <c r="AL1734" s="121">
        <v>0.38694949000000001</v>
      </c>
      <c r="AM1734" s="121">
        <v>1.4368367</v>
      </c>
      <c r="AN1734" s="121">
        <v>0.86522827000000002</v>
      </c>
      <c r="AO1734"/>
      <c r="AP1734" s="282">
        <v>2.1866027E-2</v>
      </c>
      <c r="AQ1734" s="282">
        <v>2.0601092000000001E-2</v>
      </c>
      <c r="AR1734" s="282">
        <v>9.2198395999999998E-4</v>
      </c>
      <c r="AS1734" s="282">
        <v>3.4295153999999999E-4</v>
      </c>
      <c r="AT1734" s="255">
        <f t="shared" si="641"/>
        <v>1.2350774778400002E-6</v>
      </c>
      <c r="AU1734" s="256">
        <f t="shared" si="642"/>
        <v>3.4097040016470001E-9</v>
      </c>
      <c r="AV1734" s="256">
        <f t="shared" si="643"/>
        <v>4.8032429291000003E-2</v>
      </c>
      <c r="AW1734" s="272">
        <v>1.0190004000000001E-6</v>
      </c>
      <c r="AX1734" s="272">
        <v>3.0745701000000001E-9</v>
      </c>
      <c r="AY1734" s="272">
        <v>8.4001646999999996E-14</v>
      </c>
      <c r="AZ1734" s="273">
        <v>0</v>
      </c>
      <c r="BA1734" s="273">
        <v>0</v>
      </c>
      <c r="BB1734" s="272">
        <v>7.1665783999999998E-10</v>
      </c>
      <c r="BC1734" s="272">
        <v>2.1536042000000001E-7</v>
      </c>
      <c r="BD1734" s="272">
        <v>1.0159216E-10</v>
      </c>
      <c r="BE1734" s="272">
        <v>2.3345774E-10</v>
      </c>
      <c r="BF1734" s="273">
        <v>0</v>
      </c>
      <c r="BG1734" s="273">
        <v>0</v>
      </c>
      <c r="BH1734" s="273">
        <v>0</v>
      </c>
      <c r="BI1734" s="273">
        <v>0</v>
      </c>
      <c r="BJ1734" s="273">
        <v>0</v>
      </c>
      <c r="BK1734" s="273">
        <v>0</v>
      </c>
      <c r="BL1734" s="273">
        <v>0</v>
      </c>
      <c r="BM1734" s="273">
        <v>0</v>
      </c>
      <c r="BN1734" s="272">
        <v>2.0634290999999999E-5</v>
      </c>
      <c r="BO1734" s="273">
        <v>4.8011795000000003E-2</v>
      </c>
      <c r="BP1734" s="273">
        <v>0</v>
      </c>
      <c r="BQ1734" s="273">
        <v>0</v>
      </c>
      <c r="BR1734" s="273">
        <v>0</v>
      </c>
      <c r="BS1734"/>
      <c r="BT1734" s="274">
        <v>5.6660151000000003E-5</v>
      </c>
      <c r="BU1734" s="274">
        <v>1.8454716000000001E-6</v>
      </c>
      <c r="BV1734" s="274">
        <v>3.0616847000000003E-5</v>
      </c>
      <c r="BW1734" s="121">
        <v>0</v>
      </c>
      <c r="BX1734" s="274">
        <v>1.8605337000000001E-6</v>
      </c>
      <c r="BY1734" s="274">
        <v>4.6395094999999997E-7</v>
      </c>
      <c r="BZ1734" s="121">
        <v>0</v>
      </c>
      <c r="CA1734" s="274">
        <v>7.0417769999999996E-7</v>
      </c>
      <c r="CB1734" s="121">
        <v>0</v>
      </c>
      <c r="CC1734" s="121">
        <v>0</v>
      </c>
      <c r="CD1734" s="121">
        <v>0</v>
      </c>
      <c r="CE1734" s="121">
        <v>0</v>
      </c>
      <c r="CF1734" s="121">
        <v>0</v>
      </c>
      <c r="CG1734" s="274">
        <v>9.9890368999999992E-7</v>
      </c>
      <c r="CH1734" s="274">
        <v>1.9677198999999999E-5</v>
      </c>
      <c r="CI1734" s="274">
        <v>4.9306712000000004E-7</v>
      </c>
      <c r="CJ1734" s="121">
        <v>0</v>
      </c>
      <c r="CK1734"/>
      <c r="CL1734" s="322">
        <v>0</v>
      </c>
      <c r="CM1734" s="322">
        <v>1.0980608000000001</v>
      </c>
      <c r="CN1734" s="322">
        <v>1.9523019999999999E-2</v>
      </c>
      <c r="CO1734" s="322">
        <v>1.3690523E-3</v>
      </c>
      <c r="CP1734" s="322">
        <v>3.4879974E-5</v>
      </c>
      <c r="CQ1734" s="322">
        <v>0</v>
      </c>
      <c r="CR1734" s="322">
        <v>0</v>
      </c>
      <c r="CS1734" s="322">
        <v>7.4784636999999997E-5</v>
      </c>
      <c r="CT1734" s="322">
        <v>0</v>
      </c>
      <c r="CU1734" s="322">
        <v>0.71651511000000001</v>
      </c>
      <c r="CV1734" s="216"/>
      <c r="CW1734" s="214"/>
      <c r="CX1734" s="243" t="s">
        <v>1124</v>
      </c>
      <c r="CY1734" s="212" t="s">
        <v>8522</v>
      </c>
      <c r="CZ1734" s="60"/>
    </row>
    <row r="1735" spans="1:104" ht="14.4" customHeight="1">
      <c r="A1735" t="s">
        <v>2451</v>
      </c>
      <c r="B1735" s="168" t="s">
        <v>2118</v>
      </c>
      <c r="C1735" s="279" t="str">
        <f t="shared" si="614"/>
        <v>D.120.01.103</v>
      </c>
      <c r="D1735" s="14" t="s">
        <v>669</v>
      </c>
      <c r="E1735" s="312" t="s">
        <v>1510</v>
      </c>
      <c r="F1735" s="281" t="str">
        <f t="shared" si="615"/>
        <v>extrusion, machine only</v>
      </c>
      <c r="G1735" s="319">
        <f t="shared" si="633"/>
        <v>2.1834308736999999E-2</v>
      </c>
      <c r="H1735" s="319">
        <f t="shared" si="634"/>
        <v>6.2628900700000001E-4</v>
      </c>
      <c r="I1735" s="319">
        <f t="shared" ref="I1735:I1798" si="644">L1735+M1735+R1735+V1735</f>
        <v>1.56190304E-3</v>
      </c>
      <c r="J1735" s="319">
        <f t="shared" ref="J1735:J1798" si="645">S1735+T1735+U1735+W1735+X1735</f>
        <v>3.2736866899999999E-3</v>
      </c>
      <c r="K1735" s="319">
        <v>1.637243E-2</v>
      </c>
      <c r="L1735" s="319">
        <v>9.1876150999999995E-4</v>
      </c>
      <c r="M1735" s="319">
        <v>6.4314153000000001E-4</v>
      </c>
      <c r="N1735" s="319">
        <v>5.4032745E-4</v>
      </c>
      <c r="O1735" s="319">
        <v>8.5961556999999996E-5</v>
      </c>
      <c r="P1735" s="319">
        <v>0</v>
      </c>
      <c r="Q1735" s="319">
        <v>0</v>
      </c>
      <c r="R1735" s="319">
        <v>0</v>
      </c>
      <c r="S1735" s="319">
        <v>1.1461159E-4</v>
      </c>
      <c r="T1735" s="319">
        <v>0</v>
      </c>
      <c r="U1735" s="319">
        <v>3.1590750999999999E-3</v>
      </c>
      <c r="V1735" s="319">
        <v>0</v>
      </c>
      <c r="W1735" s="319">
        <v>0</v>
      </c>
      <c r="X1735" s="319">
        <v>0</v>
      </c>
      <c r="Y1735" s="210"/>
      <c r="Z1735" s="320">
        <f t="shared" si="625"/>
        <v>0.12310097744360902</v>
      </c>
      <c r="AA1735" s="210"/>
      <c r="AB1735" s="321">
        <f t="shared" si="626"/>
        <v>1.637243E-2</v>
      </c>
      <c r="AC1735" s="321">
        <f t="shared" si="627"/>
        <v>2.1881920469999996E-3</v>
      </c>
      <c r="AD1735" s="321">
        <f t="shared" ref="AD1735:AD1798" si="646">W1735+T1735+L1735+M1735+R1735</f>
        <v>1.56190304E-3</v>
      </c>
      <c r="AE1735" s="321">
        <f t="shared" si="628"/>
        <v>1.56190304E-3</v>
      </c>
      <c r="AF1735" s="321">
        <f t="shared" si="629"/>
        <v>3.2736866899999999E-3</v>
      </c>
      <c r="AG1735"/>
      <c r="AH1735" s="121">
        <v>2.1223093</v>
      </c>
      <c r="AI1735" s="121">
        <v>1.3926137999999999</v>
      </c>
      <c r="AJ1735" s="121">
        <v>0.42823650000000002</v>
      </c>
      <c r="AK1735" s="121">
        <v>0</v>
      </c>
      <c r="AL1735" s="121">
        <v>4.3379988000000001E-2</v>
      </c>
      <c r="AM1735" s="121">
        <v>0.16108033999999999</v>
      </c>
      <c r="AN1735" s="121">
        <v>9.6998685000000001E-2</v>
      </c>
      <c r="AO1735"/>
      <c r="AP1735" s="282">
        <v>2.4513484E-3</v>
      </c>
      <c r="AQ1735" s="282">
        <v>2.3095394999999999E-3</v>
      </c>
      <c r="AR1735" s="282">
        <v>1.0336143E-4</v>
      </c>
      <c r="AS1735" s="283">
        <v>3.8447481999999998E-5</v>
      </c>
      <c r="AT1735" s="255">
        <f t="shared" si="641"/>
        <v>1.3846159780800001E-7</v>
      </c>
      <c r="AU1735" s="256">
        <f t="shared" si="642"/>
        <v>3.8225381422509998E-10</v>
      </c>
      <c r="AV1735" s="256">
        <f t="shared" si="643"/>
        <v>5.3848014613999996E-3</v>
      </c>
      <c r="AW1735" s="272">
        <v>1.1423771E-7</v>
      </c>
      <c r="AX1735" s="272">
        <v>3.4468274999999999E-10</v>
      </c>
      <c r="AY1735" s="272">
        <v>9.4172251000000003E-15</v>
      </c>
      <c r="AZ1735" s="273">
        <v>0</v>
      </c>
      <c r="BA1735" s="273">
        <v>0</v>
      </c>
      <c r="BB1735" s="272">
        <v>8.0342807999999996E-11</v>
      </c>
      <c r="BC1735" s="272">
        <v>2.4143545000000002E-8</v>
      </c>
      <c r="BD1735" s="272">
        <v>1.1389255E-11</v>
      </c>
      <c r="BE1735" s="272">
        <v>2.6172392E-11</v>
      </c>
      <c r="BF1735" s="273">
        <v>0</v>
      </c>
      <c r="BG1735" s="273">
        <v>0</v>
      </c>
      <c r="BH1735" s="273">
        <v>0</v>
      </c>
      <c r="BI1735" s="273">
        <v>0</v>
      </c>
      <c r="BJ1735" s="273">
        <v>0</v>
      </c>
      <c r="BK1735" s="273">
        <v>0</v>
      </c>
      <c r="BL1735" s="273">
        <v>0</v>
      </c>
      <c r="BM1735" s="273">
        <v>0</v>
      </c>
      <c r="BN1735" s="272">
        <v>2.3132614000000001E-6</v>
      </c>
      <c r="BO1735" s="273">
        <v>5.3824881999999996E-3</v>
      </c>
      <c r="BP1735" s="273">
        <v>0</v>
      </c>
      <c r="BQ1735" s="273">
        <v>0</v>
      </c>
      <c r="BR1735" s="273">
        <v>0</v>
      </c>
      <c r="BS1735"/>
      <c r="BT1735" s="274">
        <v>6.3520349000000003E-6</v>
      </c>
      <c r="BU1735" s="274">
        <v>2.0689142999999999E-7</v>
      </c>
      <c r="BV1735" s="274">
        <v>3.4323819999999999E-6</v>
      </c>
      <c r="BW1735" s="121">
        <v>0</v>
      </c>
      <c r="BX1735" s="274">
        <v>2.0858002E-7</v>
      </c>
      <c r="BY1735" s="274">
        <v>5.2012439E-8</v>
      </c>
      <c r="BZ1735" s="121">
        <v>0</v>
      </c>
      <c r="CA1735" s="274">
        <v>7.8943688000000002E-8</v>
      </c>
      <c r="CB1735" s="121">
        <v>0</v>
      </c>
      <c r="CC1735" s="121">
        <v>0</v>
      </c>
      <c r="CD1735" s="121">
        <v>0</v>
      </c>
      <c r="CE1735" s="121">
        <v>0</v>
      </c>
      <c r="CF1735" s="121">
        <v>0</v>
      </c>
      <c r="CG1735" s="274">
        <v>1.1198472E-7</v>
      </c>
      <c r="CH1735" s="274">
        <v>2.205964E-6</v>
      </c>
      <c r="CI1735" s="274">
        <v>5.5276583000000002E-8</v>
      </c>
      <c r="CJ1735" s="121">
        <v>0</v>
      </c>
      <c r="CK1735"/>
      <c r="CL1735" s="322">
        <v>0</v>
      </c>
      <c r="CM1735" s="322">
        <v>0.12310098</v>
      </c>
      <c r="CN1735" s="322">
        <v>2.1886792999999999E-3</v>
      </c>
      <c r="CO1735" s="322">
        <v>1.534812E-4</v>
      </c>
      <c r="CP1735" s="322">
        <v>3.9103108999999998E-6</v>
      </c>
      <c r="CQ1735" s="322">
        <v>0</v>
      </c>
      <c r="CR1735" s="322">
        <v>0</v>
      </c>
      <c r="CS1735" s="322">
        <v>8.3839278999999995E-6</v>
      </c>
      <c r="CT1735" s="322">
        <v>0</v>
      </c>
      <c r="CU1735" s="322">
        <v>8.0326806000000001E-2</v>
      </c>
      <c r="CV1735" s="216"/>
      <c r="CW1735" s="214"/>
      <c r="CX1735" s="243" t="s">
        <v>1124</v>
      </c>
      <c r="CY1735" s="212" t="s">
        <v>3491</v>
      </c>
      <c r="CZ1735" s="60"/>
    </row>
    <row r="1736" spans="1:104" ht="14.4" customHeight="1">
      <c r="A1736" t="s">
        <v>2452</v>
      </c>
      <c r="B1736" s="168" t="s">
        <v>2118</v>
      </c>
      <c r="C1736" s="279" t="str">
        <f t="shared" si="614"/>
        <v>D.120.01.104</v>
      </c>
      <c r="D1736" s="14" t="s">
        <v>669</v>
      </c>
      <c r="E1736" s="312" t="s">
        <v>1510</v>
      </c>
      <c r="F1736" s="281" t="str">
        <f t="shared" si="615"/>
        <v>extrusion, production site</v>
      </c>
      <c r="G1736" s="319">
        <f t="shared" si="633"/>
        <v>5.9389321039999998E-2</v>
      </c>
      <c r="H1736" s="319">
        <f t="shared" si="634"/>
        <v>1.7035061300000002E-3</v>
      </c>
      <c r="I1736" s="319">
        <f t="shared" si="644"/>
        <v>4.2483763000000004E-3</v>
      </c>
      <c r="J1736" s="319">
        <f t="shared" si="645"/>
        <v>8.9044276099999996E-3</v>
      </c>
      <c r="K1736" s="319">
        <v>4.4533010999999997E-2</v>
      </c>
      <c r="L1736" s="319">
        <v>2.4990313000000002E-3</v>
      </c>
      <c r="M1736" s="319">
        <v>1.749345E-3</v>
      </c>
      <c r="N1736" s="319">
        <v>1.4696907000000001E-3</v>
      </c>
      <c r="O1736" s="319">
        <v>2.3381543E-4</v>
      </c>
      <c r="P1736" s="319">
        <v>0</v>
      </c>
      <c r="Q1736" s="319">
        <v>0</v>
      </c>
      <c r="R1736" s="319">
        <v>0</v>
      </c>
      <c r="S1736" s="319">
        <v>3.1174350999999998E-4</v>
      </c>
      <c r="T1736" s="319">
        <v>0</v>
      </c>
      <c r="U1736" s="319">
        <v>8.5926840999999993E-3</v>
      </c>
      <c r="V1736" s="319">
        <v>0</v>
      </c>
      <c r="W1736" s="319">
        <v>0</v>
      </c>
      <c r="X1736" s="319">
        <v>0</v>
      </c>
      <c r="Y1736" s="210"/>
      <c r="Z1736" s="320">
        <f t="shared" si="625"/>
        <v>0.33483466917293231</v>
      </c>
      <c r="AA1736" s="210"/>
      <c r="AB1736" s="321">
        <f t="shared" si="626"/>
        <v>4.4533010999999997E-2</v>
      </c>
      <c r="AC1736" s="321">
        <f t="shared" si="627"/>
        <v>5.9518824300000004E-3</v>
      </c>
      <c r="AD1736" s="321">
        <f t="shared" si="646"/>
        <v>4.2483763000000004E-3</v>
      </c>
      <c r="AE1736" s="321">
        <f t="shared" si="628"/>
        <v>4.2483763000000004E-3</v>
      </c>
      <c r="AF1736" s="321">
        <f t="shared" si="629"/>
        <v>8.9044276099999996E-3</v>
      </c>
      <c r="AG1736"/>
      <c r="AH1736" s="121">
        <v>5.7726813000000003</v>
      </c>
      <c r="AI1736" s="121">
        <v>3.7879095</v>
      </c>
      <c r="AJ1736" s="121">
        <v>1.1648033</v>
      </c>
      <c r="AK1736" s="121">
        <v>0</v>
      </c>
      <c r="AL1736" s="121">
        <v>0.11799357000000001</v>
      </c>
      <c r="AM1736" s="121">
        <v>0.43813853000000003</v>
      </c>
      <c r="AN1736" s="121">
        <v>0.26383642000000002</v>
      </c>
      <c r="AO1736"/>
      <c r="AP1736" s="282">
        <v>6.6676675999999997E-3</v>
      </c>
      <c r="AQ1736" s="282">
        <v>6.2819473000000001E-3</v>
      </c>
      <c r="AR1736" s="282">
        <v>2.8114308999999999E-4</v>
      </c>
      <c r="AS1736" s="283">
        <v>1.0457715E-4</v>
      </c>
      <c r="AT1736" s="255">
        <f t="shared" si="641"/>
        <v>3.7661554443999998E-7</v>
      </c>
      <c r="AU1736" s="256">
        <f t="shared" si="642"/>
        <v>1.0397303658519999E-9</v>
      </c>
      <c r="AV1736" s="256">
        <f t="shared" si="643"/>
        <v>1.46466600709E-2</v>
      </c>
      <c r="AW1736" s="272">
        <v>3.1072656999999998E-7</v>
      </c>
      <c r="AX1736" s="272">
        <v>9.3753707000000003E-10</v>
      </c>
      <c r="AY1736" s="272">
        <v>2.5614852000000001E-14</v>
      </c>
      <c r="AZ1736" s="273">
        <v>0</v>
      </c>
      <c r="BA1736" s="273">
        <v>0</v>
      </c>
      <c r="BB1736" s="272">
        <v>2.1853244000000001E-10</v>
      </c>
      <c r="BC1736" s="272">
        <v>6.5670441999999994E-8</v>
      </c>
      <c r="BD1736" s="272">
        <v>3.0978774000000002E-11</v>
      </c>
      <c r="BE1736" s="272">
        <v>7.1188906999999998E-11</v>
      </c>
      <c r="BF1736" s="273">
        <v>0</v>
      </c>
      <c r="BG1736" s="273">
        <v>0</v>
      </c>
      <c r="BH1736" s="273">
        <v>0</v>
      </c>
      <c r="BI1736" s="273">
        <v>0</v>
      </c>
      <c r="BJ1736" s="273">
        <v>0</v>
      </c>
      <c r="BK1736" s="273">
        <v>0</v>
      </c>
      <c r="BL1736" s="273">
        <v>0</v>
      </c>
      <c r="BM1736" s="273">
        <v>0</v>
      </c>
      <c r="BN1736" s="272">
        <v>6.2920709000000002E-6</v>
      </c>
      <c r="BO1736" s="273">
        <v>1.4640368000000001E-2</v>
      </c>
      <c r="BP1736" s="273">
        <v>0</v>
      </c>
      <c r="BQ1736" s="273">
        <v>0</v>
      </c>
      <c r="BR1736" s="273">
        <v>0</v>
      </c>
      <c r="BS1736"/>
      <c r="BT1736" s="274">
        <v>1.7277535000000001E-5</v>
      </c>
      <c r="BU1736" s="274">
        <v>5.6274469000000004E-7</v>
      </c>
      <c r="BV1736" s="274">
        <v>9.3360789999999995E-6</v>
      </c>
      <c r="BW1736" s="121">
        <v>0</v>
      </c>
      <c r="BX1736" s="274">
        <v>5.6733764000000001E-7</v>
      </c>
      <c r="BY1736" s="274">
        <v>1.4147383000000001E-7</v>
      </c>
      <c r="BZ1736" s="121">
        <v>0</v>
      </c>
      <c r="CA1736" s="274">
        <v>2.1472683000000001E-7</v>
      </c>
      <c r="CB1736" s="121">
        <v>0</v>
      </c>
      <c r="CC1736" s="121">
        <v>0</v>
      </c>
      <c r="CD1736" s="121">
        <v>0</v>
      </c>
      <c r="CE1736" s="121">
        <v>0</v>
      </c>
      <c r="CF1736" s="121">
        <v>0</v>
      </c>
      <c r="CG1736" s="274">
        <v>3.0459842999999998E-7</v>
      </c>
      <c r="CH1736" s="274">
        <v>6.0002220999999999E-6</v>
      </c>
      <c r="CI1736" s="274">
        <v>1.503523E-7</v>
      </c>
      <c r="CJ1736" s="121">
        <v>0</v>
      </c>
      <c r="CK1736"/>
      <c r="CL1736" s="322">
        <v>0</v>
      </c>
      <c r="CM1736" s="322">
        <v>0.33483467</v>
      </c>
      <c r="CN1736" s="322">
        <v>5.9532077999999997E-3</v>
      </c>
      <c r="CO1736" s="322">
        <v>4.1746886999999999E-4</v>
      </c>
      <c r="CP1736" s="322">
        <v>1.0636046E-5</v>
      </c>
      <c r="CQ1736" s="322">
        <v>0</v>
      </c>
      <c r="CR1736" s="322">
        <v>0</v>
      </c>
      <c r="CS1736" s="322">
        <v>2.2804284000000001E-5</v>
      </c>
      <c r="CT1736" s="322">
        <v>0</v>
      </c>
      <c r="CU1736" s="322">
        <v>0.21848891000000001</v>
      </c>
      <c r="CV1736" s="216"/>
      <c r="CW1736" s="214"/>
      <c r="CX1736" s="243" t="s">
        <v>1124</v>
      </c>
      <c r="CY1736" s="212" t="s">
        <v>8523</v>
      </c>
      <c r="CZ1736" s="60"/>
    </row>
    <row r="1737" spans="1:104" ht="14.4" customHeight="1">
      <c r="A1737" t="s">
        <v>2453</v>
      </c>
      <c r="B1737" s="168" t="s">
        <v>2118</v>
      </c>
      <c r="C1737" s="279" t="str">
        <f t="shared" ref="C1737:C1807" si="647">MID(A1737,1,12)</f>
        <v>D.120.01.105</v>
      </c>
      <c r="D1737" s="14" t="s">
        <v>669</v>
      </c>
      <c r="E1737" s="312" t="s">
        <v>1510</v>
      </c>
      <c r="F1737" s="281" t="str">
        <f t="shared" ref="F1737:F1807" si="648">MID(A1737, 21,85)</f>
        <v>injection moulding, machine only</v>
      </c>
      <c r="G1737" s="319">
        <f t="shared" si="633"/>
        <v>8.1223629490000004E-2</v>
      </c>
      <c r="H1737" s="319">
        <f t="shared" si="634"/>
        <v>2.32979509E-3</v>
      </c>
      <c r="I1737" s="319">
        <f t="shared" si="644"/>
        <v>5.8102793000000003E-3</v>
      </c>
      <c r="J1737" s="319">
        <f t="shared" si="645"/>
        <v>1.21781141E-2</v>
      </c>
      <c r="K1737" s="319">
        <v>6.0905440999999998E-2</v>
      </c>
      <c r="L1737" s="319">
        <v>3.4177928000000001E-3</v>
      </c>
      <c r="M1737" s="319">
        <v>2.3924864999999998E-3</v>
      </c>
      <c r="N1737" s="319">
        <v>2.0100181000000002E-3</v>
      </c>
      <c r="O1737" s="319">
        <v>3.1977699000000002E-4</v>
      </c>
      <c r="P1737" s="319">
        <v>0</v>
      </c>
      <c r="Q1737" s="319">
        <v>0</v>
      </c>
      <c r="R1737" s="319">
        <v>0</v>
      </c>
      <c r="S1737" s="319">
        <v>4.2635509999999999E-4</v>
      </c>
      <c r="T1737" s="319">
        <v>0</v>
      </c>
      <c r="U1737" s="319">
        <v>1.1751759000000001E-2</v>
      </c>
      <c r="V1737" s="319">
        <v>0</v>
      </c>
      <c r="W1737" s="319">
        <v>0</v>
      </c>
      <c r="X1737" s="319">
        <v>0</v>
      </c>
      <c r="Y1737" s="210"/>
      <c r="Z1737" s="320">
        <f t="shared" si="625"/>
        <v>0.45793564661654129</v>
      </c>
      <c r="AA1737" s="210"/>
      <c r="AB1737" s="321">
        <f t="shared" si="626"/>
        <v>6.0905440999999998E-2</v>
      </c>
      <c r="AC1737" s="321">
        <f t="shared" si="627"/>
        <v>8.1400743899999999E-3</v>
      </c>
      <c r="AD1737" s="321">
        <f t="shared" si="646"/>
        <v>5.8102793000000003E-3</v>
      </c>
      <c r="AE1737" s="321">
        <f t="shared" si="628"/>
        <v>5.8102793000000003E-3</v>
      </c>
      <c r="AF1737" s="321">
        <f t="shared" si="629"/>
        <v>1.21781141E-2</v>
      </c>
      <c r="AG1737"/>
      <c r="AH1737" s="121">
        <v>7.8949907000000001</v>
      </c>
      <c r="AI1737" s="121">
        <v>5.1805232999999999</v>
      </c>
      <c r="AJ1737" s="121">
        <v>1.5930397999999999</v>
      </c>
      <c r="AK1737" s="121">
        <v>0</v>
      </c>
      <c r="AL1737" s="121">
        <v>0.16137356</v>
      </c>
      <c r="AM1737" s="121">
        <v>0.59921886999999996</v>
      </c>
      <c r="AN1737" s="121">
        <v>0.36083511000000001</v>
      </c>
      <c r="AO1737"/>
      <c r="AP1737" s="282">
        <v>9.1190158999999993E-3</v>
      </c>
      <c r="AQ1737" s="282">
        <v>8.5914867999999991E-3</v>
      </c>
      <c r="AR1737" s="282">
        <v>3.8450452000000001E-4</v>
      </c>
      <c r="AS1737" s="282">
        <v>1.4302463000000001E-4</v>
      </c>
      <c r="AT1737" s="255">
        <f t="shared" si="641"/>
        <v>5.1507714223999994E-7</v>
      </c>
      <c r="AU1737" s="256">
        <f t="shared" si="642"/>
        <v>1.4219841600770002E-9</v>
      </c>
      <c r="AV1737" s="256">
        <f t="shared" si="643"/>
        <v>2.0031461332299997E-2</v>
      </c>
      <c r="AW1737" s="272">
        <v>4.2496427999999998E-7</v>
      </c>
      <c r="AX1737" s="272">
        <v>1.2822198000000001E-9</v>
      </c>
      <c r="AY1737" s="272">
        <v>3.5032077000000002E-14</v>
      </c>
      <c r="AZ1737" s="273">
        <v>0</v>
      </c>
      <c r="BA1737" s="273">
        <v>0</v>
      </c>
      <c r="BB1737" s="272">
        <v>2.9887524E-10</v>
      </c>
      <c r="BC1737" s="272">
        <v>8.9813987000000005E-8</v>
      </c>
      <c r="BD1737" s="272">
        <v>4.2368028999999998E-11</v>
      </c>
      <c r="BE1737" s="272">
        <v>9.7361298999999994E-11</v>
      </c>
      <c r="BF1737" s="273">
        <v>0</v>
      </c>
      <c r="BG1737" s="273">
        <v>0</v>
      </c>
      <c r="BH1737" s="273">
        <v>0</v>
      </c>
      <c r="BI1737" s="273">
        <v>0</v>
      </c>
      <c r="BJ1737" s="273">
        <v>0</v>
      </c>
      <c r="BK1737" s="273">
        <v>0</v>
      </c>
      <c r="BL1737" s="273">
        <v>0</v>
      </c>
      <c r="BM1737" s="273">
        <v>0</v>
      </c>
      <c r="BN1737" s="272">
        <v>8.6053322999999994E-6</v>
      </c>
      <c r="BO1737" s="273">
        <v>2.0022855999999999E-2</v>
      </c>
      <c r="BP1737" s="273">
        <v>0</v>
      </c>
      <c r="BQ1737" s="273">
        <v>0</v>
      </c>
      <c r="BR1737" s="273">
        <v>0</v>
      </c>
      <c r="BS1737"/>
      <c r="BT1737" s="274">
        <v>2.3629569999999999E-5</v>
      </c>
      <c r="BU1737" s="274">
        <v>7.6963611999999996E-7</v>
      </c>
      <c r="BV1737" s="274">
        <v>1.2768461E-5</v>
      </c>
      <c r="BW1737" s="121">
        <v>0</v>
      </c>
      <c r="BX1737" s="274">
        <v>7.7591765999999996E-7</v>
      </c>
      <c r="BY1737" s="274">
        <v>1.9348626999999999E-7</v>
      </c>
      <c r="BZ1737" s="121">
        <v>0</v>
      </c>
      <c r="CA1737" s="274">
        <v>2.9367051999999999E-7</v>
      </c>
      <c r="CB1737" s="121">
        <v>0</v>
      </c>
      <c r="CC1737" s="121">
        <v>0</v>
      </c>
      <c r="CD1737" s="121">
        <v>0</v>
      </c>
      <c r="CE1737" s="121">
        <v>0</v>
      </c>
      <c r="CF1737" s="121">
        <v>0</v>
      </c>
      <c r="CG1737" s="274">
        <v>4.1658314999999998E-7</v>
      </c>
      <c r="CH1737" s="274">
        <v>8.2061860999999994E-6</v>
      </c>
      <c r="CI1737" s="274">
        <v>2.0562888999999999E-7</v>
      </c>
      <c r="CJ1737" s="121">
        <v>0</v>
      </c>
      <c r="CK1737"/>
      <c r="CL1737" s="322">
        <v>0</v>
      </c>
      <c r="CM1737" s="322">
        <v>0.45793565000000003</v>
      </c>
      <c r="CN1737" s="322">
        <v>8.1418871999999996E-3</v>
      </c>
      <c r="CO1737" s="322">
        <v>5.7095007000000002E-4</v>
      </c>
      <c r="CP1737" s="322">
        <v>1.4546356999999999E-5</v>
      </c>
      <c r="CQ1737" s="322">
        <v>0</v>
      </c>
      <c r="CR1737" s="322">
        <v>0</v>
      </c>
      <c r="CS1737" s="322">
        <v>3.1188212E-5</v>
      </c>
      <c r="CT1737" s="322">
        <v>0</v>
      </c>
      <c r="CU1737" s="322">
        <v>0.29881572000000001</v>
      </c>
      <c r="CV1737" s="216"/>
      <c r="CW1737" s="214"/>
      <c r="CX1737" s="243" t="s">
        <v>1124</v>
      </c>
      <c r="CY1737" s="212" t="s">
        <v>8524</v>
      </c>
      <c r="CZ1737" s="60"/>
    </row>
    <row r="1738" spans="1:104" ht="14.4" customHeight="1">
      <c r="A1738" t="s">
        <v>2454</v>
      </c>
      <c r="B1738" s="168" t="s">
        <v>2118</v>
      </c>
      <c r="C1738" s="279" t="str">
        <f t="shared" si="647"/>
        <v>D.120.01.106</v>
      </c>
      <c r="D1738" s="14" t="s">
        <v>669</v>
      </c>
      <c r="E1738" s="312" t="s">
        <v>1510</v>
      </c>
      <c r="F1738" s="281" t="str">
        <f t="shared" si="648"/>
        <v>injection moulding, production site</v>
      </c>
      <c r="G1738" s="319">
        <f t="shared" si="633"/>
        <v>0.20698924946000002</v>
      </c>
      <c r="H1738" s="319">
        <f t="shared" si="634"/>
        <v>5.9372198599999997E-3</v>
      </c>
      <c r="I1738" s="319">
        <f t="shared" si="644"/>
        <v>1.48068408E-2</v>
      </c>
      <c r="J1738" s="319">
        <f t="shared" si="645"/>
        <v>3.1034548799999999E-2</v>
      </c>
      <c r="K1738" s="319">
        <v>0.15521064000000001</v>
      </c>
      <c r="L1738" s="319">
        <v>8.7098591E-3</v>
      </c>
      <c r="M1738" s="319">
        <v>6.0969817000000003E-3</v>
      </c>
      <c r="N1738" s="319">
        <v>5.1223042999999999E-3</v>
      </c>
      <c r="O1738" s="319">
        <v>8.1491555999999997E-4</v>
      </c>
      <c r="P1738" s="319">
        <v>0</v>
      </c>
      <c r="Q1738" s="319">
        <v>0</v>
      </c>
      <c r="R1738" s="319">
        <v>0</v>
      </c>
      <c r="S1738" s="319">
        <v>1.0865178E-3</v>
      </c>
      <c r="T1738" s="319">
        <v>0</v>
      </c>
      <c r="U1738" s="319">
        <v>2.9948031E-2</v>
      </c>
      <c r="V1738" s="319">
        <v>0</v>
      </c>
      <c r="W1738" s="319">
        <v>0</v>
      </c>
      <c r="X1738" s="319">
        <v>0</v>
      </c>
      <c r="Y1738" s="210"/>
      <c r="Z1738" s="320">
        <f t="shared" si="625"/>
        <v>1.1669972932330828</v>
      </c>
      <c r="AA1738" s="210"/>
      <c r="AB1738" s="321">
        <f t="shared" si="626"/>
        <v>0.15521064000000001</v>
      </c>
      <c r="AC1738" s="321">
        <f t="shared" si="627"/>
        <v>2.0744060660000001E-2</v>
      </c>
      <c r="AD1738" s="321">
        <f t="shared" si="646"/>
        <v>1.48068408E-2</v>
      </c>
      <c r="AE1738" s="321">
        <f t="shared" si="628"/>
        <v>1.48068408E-2</v>
      </c>
      <c r="AF1738" s="321">
        <f t="shared" si="629"/>
        <v>3.1034548799999999E-2</v>
      </c>
      <c r="AG1738"/>
      <c r="AH1738" s="121">
        <v>20.119492000000001</v>
      </c>
      <c r="AI1738" s="121">
        <v>13.201979</v>
      </c>
      <c r="AJ1738" s="121">
        <v>4.0596820999999998</v>
      </c>
      <c r="AK1738" s="121">
        <v>0</v>
      </c>
      <c r="AL1738" s="121">
        <v>0.41124229000000001</v>
      </c>
      <c r="AM1738" s="121">
        <v>1.5270416</v>
      </c>
      <c r="AN1738" s="121">
        <v>0.91954754000000005</v>
      </c>
      <c r="AO1738"/>
      <c r="AP1738" s="282">
        <v>2.3238782999999999E-2</v>
      </c>
      <c r="AQ1738" s="282">
        <v>2.1894434000000001E-2</v>
      </c>
      <c r="AR1738" s="282">
        <v>9.7986636000000011E-4</v>
      </c>
      <c r="AS1738" s="282">
        <v>3.6448212999999998E-4</v>
      </c>
      <c r="AT1738" s="255">
        <f t="shared" si="641"/>
        <v>1.3126159598200002E-6</v>
      </c>
      <c r="AU1738" s="256">
        <f t="shared" si="642"/>
        <v>3.6237660952940001E-9</v>
      </c>
      <c r="AV1738" s="256">
        <f t="shared" si="643"/>
        <v>5.1047917717999998E-2</v>
      </c>
      <c r="AW1738" s="272">
        <v>1.0829735000000001E-6</v>
      </c>
      <c r="AX1738" s="272">
        <v>3.2675923999999998E-9</v>
      </c>
      <c r="AY1738" s="272">
        <v>8.9275294000000001E-14</v>
      </c>
      <c r="AZ1738" s="273">
        <v>0</v>
      </c>
      <c r="BA1738" s="273">
        <v>0</v>
      </c>
      <c r="BB1738" s="272">
        <v>7.6164981999999997E-10</v>
      </c>
      <c r="BC1738" s="272">
        <v>2.2888081E-7</v>
      </c>
      <c r="BD1738" s="272">
        <v>1.0797014000000001E-10</v>
      </c>
      <c r="BE1738" s="272">
        <v>2.4811428000000002E-10</v>
      </c>
      <c r="BF1738" s="273">
        <v>0</v>
      </c>
      <c r="BG1738" s="273">
        <v>0</v>
      </c>
      <c r="BH1738" s="273">
        <v>0</v>
      </c>
      <c r="BI1738" s="273">
        <v>0</v>
      </c>
      <c r="BJ1738" s="273">
        <v>0</v>
      </c>
      <c r="BK1738" s="273">
        <v>0</v>
      </c>
      <c r="BL1738" s="273">
        <v>0</v>
      </c>
      <c r="BM1738" s="273">
        <v>0</v>
      </c>
      <c r="BN1738" s="272">
        <v>2.1929718E-5</v>
      </c>
      <c r="BO1738" s="273">
        <v>5.1025988000000001E-2</v>
      </c>
      <c r="BP1738" s="273">
        <v>0</v>
      </c>
      <c r="BQ1738" s="273">
        <v>0</v>
      </c>
      <c r="BR1738" s="273">
        <v>0</v>
      </c>
      <c r="BS1738"/>
      <c r="BT1738" s="274">
        <v>6.0217290999999999E-5</v>
      </c>
      <c r="BU1738" s="274">
        <v>1.9613308000000001E-6</v>
      </c>
      <c r="BV1738" s="274">
        <v>3.2538981000000003E-5</v>
      </c>
      <c r="BW1738" s="121">
        <v>0</v>
      </c>
      <c r="BX1738" s="274">
        <v>1.9773385999999999E-6</v>
      </c>
      <c r="BY1738" s="274">
        <v>4.9307792000000004E-7</v>
      </c>
      <c r="BZ1738" s="121">
        <v>0</v>
      </c>
      <c r="CA1738" s="274">
        <v>7.4838617000000002E-7</v>
      </c>
      <c r="CB1738" s="121">
        <v>0</v>
      </c>
      <c r="CC1738" s="121">
        <v>0</v>
      </c>
      <c r="CD1738" s="121">
        <v>0</v>
      </c>
      <c r="CE1738" s="121">
        <v>0</v>
      </c>
      <c r="CF1738" s="121">
        <v>0</v>
      </c>
      <c r="CG1738" s="274">
        <v>1.0616151000000001E-6</v>
      </c>
      <c r="CH1738" s="274">
        <v>2.0912539E-5</v>
      </c>
      <c r="CI1738" s="274">
        <v>5.2402199999999995E-7</v>
      </c>
      <c r="CJ1738" s="121">
        <v>0</v>
      </c>
      <c r="CK1738"/>
      <c r="CL1738" s="322">
        <v>0</v>
      </c>
      <c r="CM1738" s="322">
        <v>1.1669973</v>
      </c>
      <c r="CN1738" s="322">
        <v>2.0748679999999999E-2</v>
      </c>
      <c r="CO1738" s="322">
        <v>1.4550018000000001E-3</v>
      </c>
      <c r="CP1738" s="322">
        <v>3.7069748E-5</v>
      </c>
      <c r="CQ1738" s="322">
        <v>0</v>
      </c>
      <c r="CR1738" s="322">
        <v>0</v>
      </c>
      <c r="CS1738" s="322">
        <v>7.9479637000000005E-5</v>
      </c>
      <c r="CT1738" s="322">
        <v>0</v>
      </c>
      <c r="CU1738" s="322">
        <v>0.76149811999999995</v>
      </c>
      <c r="CV1738" s="216"/>
      <c r="CW1738" s="214"/>
      <c r="CX1738" s="243" t="s">
        <v>1124</v>
      </c>
      <c r="CY1738" s="212" t="s">
        <v>3492</v>
      </c>
      <c r="CZ1738" s="60"/>
    </row>
    <row r="1739" spans="1:104" ht="14.4" customHeight="1">
      <c r="A1739" t="s">
        <v>2455</v>
      </c>
      <c r="B1739" s="168" t="s">
        <v>2118</v>
      </c>
      <c r="C1739" s="279" t="str">
        <f t="shared" si="647"/>
        <v>D.120.01.107</v>
      </c>
      <c r="D1739" s="14" t="s">
        <v>669</v>
      </c>
      <c r="E1739" s="312" t="s">
        <v>1510</v>
      </c>
      <c r="F1739" s="281" t="str">
        <f t="shared" si="648"/>
        <v>Recycling mixed polymer</v>
      </c>
      <c r="G1739" s="319">
        <f t="shared" si="633"/>
        <v>6.6047577737411003E-2</v>
      </c>
      <c r="H1739" s="319">
        <f t="shared" si="634"/>
        <v>2.18113149E-3</v>
      </c>
      <c r="I1739" s="319">
        <f t="shared" si="644"/>
        <v>4.5485354122999999E-3</v>
      </c>
      <c r="J1739" s="319">
        <f t="shared" si="645"/>
        <v>6.2299988351109999E-3</v>
      </c>
      <c r="K1739" s="319">
        <v>5.3087912000000001E-2</v>
      </c>
      <c r="L1739" s="319">
        <v>2.2604262999999999E-3</v>
      </c>
      <c r="M1739" s="319">
        <v>2.1897113000000001E-3</v>
      </c>
      <c r="N1739" s="319">
        <v>1.8559427E-3</v>
      </c>
      <c r="O1739" s="319">
        <v>2.9011686000000002E-4</v>
      </c>
      <c r="P1739" s="319">
        <v>1.6393060000000001E-5</v>
      </c>
      <c r="Q1739" s="319">
        <v>1.867887E-5</v>
      </c>
      <c r="R1739" s="319">
        <v>9.6891713000000002E-5</v>
      </c>
      <c r="S1739" s="319">
        <v>2.3777035999999999E-4</v>
      </c>
      <c r="T1739" s="319">
        <v>2.1954607000000001E-4</v>
      </c>
      <c r="U1739" s="319">
        <v>5.7726154999999998E-3</v>
      </c>
      <c r="V1739" s="319">
        <v>1.5060993000000001E-6</v>
      </c>
      <c r="W1739" s="319">
        <v>6.6905110999999995E-8</v>
      </c>
      <c r="X1739" s="319">
        <v>0</v>
      </c>
      <c r="Y1739" s="210"/>
      <c r="Z1739" s="320">
        <f t="shared" si="625"/>
        <v>0.39915723308270673</v>
      </c>
      <c r="AA1739" s="210"/>
      <c r="AB1739" s="321">
        <f t="shared" si="626"/>
        <v>5.3087912000000001E-2</v>
      </c>
      <c r="AC1739" s="321">
        <f t="shared" si="627"/>
        <v>6.7281608030000002E-3</v>
      </c>
      <c r="AD1739" s="321">
        <f t="shared" si="646"/>
        <v>4.7666422881110001E-3</v>
      </c>
      <c r="AE1739" s="321">
        <f t="shared" si="628"/>
        <v>4.5485354122999999E-3</v>
      </c>
      <c r="AF1739" s="321">
        <f t="shared" si="629"/>
        <v>6.0103858600000001E-3</v>
      </c>
      <c r="AG1739"/>
      <c r="AH1739" s="121">
        <v>6.3153809000000001</v>
      </c>
      <c r="AI1739" s="121">
        <v>4.9890656</v>
      </c>
      <c r="AJ1739" s="121">
        <v>0.78252538000000005</v>
      </c>
      <c r="AK1739" s="121">
        <v>0</v>
      </c>
      <c r="AL1739" s="121">
        <v>7.6339968999999994E-2</v>
      </c>
      <c r="AM1739" s="121">
        <v>0.29117299000000002</v>
      </c>
      <c r="AN1739" s="121">
        <v>0.17627699999999999</v>
      </c>
      <c r="AO1739"/>
      <c r="AP1739" s="282">
        <v>7.8808221000000005E-3</v>
      </c>
      <c r="AQ1739" s="282">
        <v>7.3366118000000001E-3</v>
      </c>
      <c r="AR1739" s="282">
        <v>3.3482868000000001E-4</v>
      </c>
      <c r="AS1739" s="282">
        <v>2.0938162000000001E-4</v>
      </c>
      <c r="AT1739" s="255">
        <f t="shared" si="641"/>
        <v>4.3984482901799997E-7</v>
      </c>
      <c r="AU1739" s="256">
        <f t="shared" si="642"/>
        <v>1.2382717866533139E-9</v>
      </c>
      <c r="AV1739" s="256">
        <f t="shared" si="643"/>
        <v>2.9325157093099997E-2</v>
      </c>
      <c r="AW1739" s="272">
        <v>3.7301798000000002E-7</v>
      </c>
      <c r="AX1739" s="272">
        <v>1.1255817999999999E-9</v>
      </c>
      <c r="AY1739" s="272">
        <v>3.0748307999999997E-14</v>
      </c>
      <c r="AZ1739" s="272">
        <v>1.1574364000000001E-11</v>
      </c>
      <c r="BA1739" s="272">
        <v>1.4830335E-12</v>
      </c>
      <c r="BB1739" s="272">
        <v>2.7596826999999998E-10</v>
      </c>
      <c r="BC1739" s="272">
        <v>6.6244904000000004E-8</v>
      </c>
      <c r="BD1739" s="272">
        <v>3.9526751999999997E-11</v>
      </c>
      <c r="BE1739" s="272">
        <v>7.0864429000000005E-11</v>
      </c>
      <c r="BF1739" s="272">
        <v>1.7905853000000001E-14</v>
      </c>
      <c r="BG1739" s="272">
        <v>1.2748269000000001E-16</v>
      </c>
      <c r="BH1739" s="272">
        <v>3.6737204000000002E-14</v>
      </c>
      <c r="BI1739" s="272">
        <v>2.1060532000000002E-15</v>
      </c>
      <c r="BJ1739" s="272">
        <v>1.6709007000000001E-15</v>
      </c>
      <c r="BK1739" s="272">
        <v>1.7739880000000001E-10</v>
      </c>
      <c r="BL1739" s="272">
        <v>1.1422337999999999E-10</v>
      </c>
      <c r="BM1739" s="272">
        <v>2.2016213E-12</v>
      </c>
      <c r="BN1739" s="272">
        <v>6.0270931000000002E-6</v>
      </c>
      <c r="BO1739" s="273">
        <v>2.9319129999999999E-2</v>
      </c>
      <c r="BP1739" s="272">
        <v>1.2971704999999999E-12</v>
      </c>
      <c r="BQ1739" s="272">
        <v>7.8881987999999993E-15</v>
      </c>
      <c r="BR1739" s="272">
        <v>3.5292385999999999E-19</v>
      </c>
      <c r="BS1739"/>
      <c r="BT1739" s="274">
        <v>2.0179515E-5</v>
      </c>
      <c r="BU1739" s="274">
        <v>5.7823821000000004E-7</v>
      </c>
      <c r="BV1739" s="274">
        <v>1.1129563E-5</v>
      </c>
      <c r="BW1739" s="274">
        <v>1.1405853999999999E-8</v>
      </c>
      <c r="BX1739" s="274">
        <v>6.0373487E-7</v>
      </c>
      <c r="BY1739" s="274">
        <v>1.7609768E-7</v>
      </c>
      <c r="BZ1739" s="274">
        <v>4.6881524999999999E-11</v>
      </c>
      <c r="CA1739" s="274">
        <v>2.6860254000000001E-7</v>
      </c>
      <c r="CB1739" s="274">
        <v>2.1998331999999999E-8</v>
      </c>
      <c r="CC1739" s="274">
        <v>1.2359917E-8</v>
      </c>
      <c r="CD1739" s="274">
        <v>1.1145945E-8</v>
      </c>
      <c r="CE1739" s="274">
        <v>1.5010842E-9</v>
      </c>
      <c r="CF1739" s="274">
        <v>1.9678646E-10</v>
      </c>
      <c r="CG1739" s="274">
        <v>4.0951573999999998E-7</v>
      </c>
      <c r="CH1739" s="274">
        <v>6.8495738000000003E-6</v>
      </c>
      <c r="CI1739" s="274">
        <v>1.0534806E-7</v>
      </c>
      <c r="CJ1739" s="274">
        <v>1.8621827E-10</v>
      </c>
      <c r="CK1739" s="4"/>
      <c r="CL1739" s="323">
        <v>3.2648211999999998E-10</v>
      </c>
      <c r="CM1739" s="323">
        <v>0.39705557000000002</v>
      </c>
      <c r="CN1739" s="323">
        <v>6.3199969999999999E-3</v>
      </c>
      <c r="CO1739" s="323">
        <v>4.3767372000000002E-4</v>
      </c>
      <c r="CP1739" s="323">
        <v>1.3743937E-5</v>
      </c>
      <c r="CQ1739" s="323">
        <v>2.9562551999999999E-10</v>
      </c>
      <c r="CR1739" s="323">
        <v>6.9109348000000003E-10</v>
      </c>
      <c r="CS1739" s="323">
        <v>2.3186977000000001E-5</v>
      </c>
      <c r="CT1739" s="323">
        <v>3.8346952E-3</v>
      </c>
      <c r="CU1739" s="323">
        <v>0.48034262</v>
      </c>
      <c r="CV1739" s="216"/>
      <c r="CW1739" s="214"/>
      <c r="CX1739" s="88" t="s">
        <v>3487</v>
      </c>
      <c r="CZ1739" s="60"/>
    </row>
    <row r="1740" spans="1:104" ht="14.4" customHeight="1">
      <c r="A1740" t="s">
        <v>2456</v>
      </c>
      <c r="B1740" s="168" t="s">
        <v>2118</v>
      </c>
      <c r="C1740" s="279" t="str">
        <f t="shared" si="647"/>
        <v>D.120.01.108</v>
      </c>
      <c r="D1740" s="14" t="s">
        <v>669</v>
      </c>
      <c r="E1740" s="312" t="s">
        <v>1510</v>
      </c>
      <c r="F1740" s="281" t="str">
        <f t="shared" si="648"/>
        <v>thermo forming, machine only</v>
      </c>
      <c r="G1740" s="319">
        <f t="shared" si="633"/>
        <v>3.842838455E-2</v>
      </c>
      <c r="H1740" s="319">
        <f t="shared" si="634"/>
        <v>1.10226866E-3</v>
      </c>
      <c r="I1740" s="319">
        <f t="shared" si="644"/>
        <v>2.7489493999999998E-3</v>
      </c>
      <c r="J1740" s="319">
        <f t="shared" si="645"/>
        <v>5.7616884900000007E-3</v>
      </c>
      <c r="K1740" s="319">
        <v>2.8815477999999999E-2</v>
      </c>
      <c r="L1740" s="319">
        <v>1.6170202999999999E-3</v>
      </c>
      <c r="M1740" s="319">
        <v>1.1319291000000001E-3</v>
      </c>
      <c r="N1740" s="319">
        <v>9.5097631999999999E-4</v>
      </c>
      <c r="O1740" s="319">
        <v>1.5129234E-4</v>
      </c>
      <c r="P1740" s="319">
        <v>0</v>
      </c>
      <c r="Q1740" s="319">
        <v>0</v>
      </c>
      <c r="R1740" s="319">
        <v>0</v>
      </c>
      <c r="S1740" s="319">
        <v>2.0171638999999999E-4</v>
      </c>
      <c r="T1740" s="319">
        <v>0</v>
      </c>
      <c r="U1740" s="319">
        <v>5.5599721000000003E-3</v>
      </c>
      <c r="V1740" s="319">
        <v>0</v>
      </c>
      <c r="W1740" s="319">
        <v>0</v>
      </c>
      <c r="X1740" s="319">
        <v>0</v>
      </c>
      <c r="Y1740" s="210"/>
      <c r="Z1740" s="320">
        <f t="shared" si="625"/>
        <v>0.21665772932330823</v>
      </c>
      <c r="AA1740" s="210"/>
      <c r="AB1740" s="321">
        <f t="shared" si="626"/>
        <v>2.8815477999999999E-2</v>
      </c>
      <c r="AC1740" s="321">
        <f t="shared" si="627"/>
        <v>3.8512180599999998E-3</v>
      </c>
      <c r="AD1740" s="321">
        <f t="shared" si="646"/>
        <v>2.7489493999999998E-3</v>
      </c>
      <c r="AE1740" s="321">
        <f t="shared" si="628"/>
        <v>2.7489493999999998E-3</v>
      </c>
      <c r="AF1740" s="321">
        <f t="shared" si="629"/>
        <v>5.7616884900000007E-3</v>
      </c>
      <c r="AG1740"/>
      <c r="AH1740" s="121">
        <v>3.7352644000000002</v>
      </c>
      <c r="AI1740" s="121">
        <v>2.4510003</v>
      </c>
      <c r="AJ1740" s="121">
        <v>0.75369624999999996</v>
      </c>
      <c r="AK1740" s="121">
        <v>0</v>
      </c>
      <c r="AL1740" s="121">
        <v>7.6348779000000006E-2</v>
      </c>
      <c r="AM1740" s="121">
        <v>0.28350140000000001</v>
      </c>
      <c r="AN1740" s="121">
        <v>0.17071769000000001</v>
      </c>
      <c r="AO1740"/>
      <c r="AP1740" s="282">
        <v>4.3143731000000003E-3</v>
      </c>
      <c r="AQ1740" s="282">
        <v>4.0647894000000002E-3</v>
      </c>
      <c r="AR1740" s="282">
        <v>1.8191611999999999E-4</v>
      </c>
      <c r="AS1740" s="283">
        <v>6.7667569000000004E-5</v>
      </c>
      <c r="AT1740" s="255">
        <f t="shared" si="641"/>
        <v>2.4369241234000003E-7</v>
      </c>
      <c r="AU1740" s="256">
        <f t="shared" si="642"/>
        <v>6.7276670331600012E-10</v>
      </c>
      <c r="AV1740" s="256">
        <f t="shared" si="643"/>
        <v>9.4772505399999991E-3</v>
      </c>
      <c r="AW1740" s="272">
        <v>2.0105836999999999E-7</v>
      </c>
      <c r="AX1740" s="272">
        <v>6.0664163000000001E-10</v>
      </c>
      <c r="AY1740" s="272">
        <v>1.6574316000000001E-14</v>
      </c>
      <c r="AZ1740" s="273">
        <v>0</v>
      </c>
      <c r="BA1740" s="273">
        <v>0</v>
      </c>
      <c r="BB1740" s="272">
        <v>1.4140334000000001E-10</v>
      </c>
      <c r="BC1740" s="272">
        <v>4.2492639000000003E-8</v>
      </c>
      <c r="BD1740" s="272">
        <v>2.0045089E-11</v>
      </c>
      <c r="BE1740" s="272">
        <v>4.6063409999999998E-11</v>
      </c>
      <c r="BF1740" s="273">
        <v>0</v>
      </c>
      <c r="BG1740" s="273">
        <v>0</v>
      </c>
      <c r="BH1740" s="273">
        <v>0</v>
      </c>
      <c r="BI1740" s="273">
        <v>0</v>
      </c>
      <c r="BJ1740" s="273">
        <v>0</v>
      </c>
      <c r="BK1740" s="273">
        <v>0</v>
      </c>
      <c r="BL1740" s="273">
        <v>0</v>
      </c>
      <c r="BM1740" s="273">
        <v>0</v>
      </c>
      <c r="BN1740" s="272">
        <v>4.0713399999999997E-6</v>
      </c>
      <c r="BO1740" s="273">
        <v>9.4731791999999992E-3</v>
      </c>
      <c r="BP1740" s="273">
        <v>0</v>
      </c>
      <c r="BQ1740" s="273">
        <v>0</v>
      </c>
      <c r="BR1740" s="273">
        <v>0</v>
      </c>
      <c r="BS1740"/>
      <c r="BT1740" s="274">
        <v>1.1179581E-5</v>
      </c>
      <c r="BU1740" s="274">
        <v>3.6412892000000002E-7</v>
      </c>
      <c r="BV1740" s="274">
        <v>6.0409922999999999E-6</v>
      </c>
      <c r="BW1740" s="121">
        <v>0</v>
      </c>
      <c r="BX1740" s="274">
        <v>3.6710082999999999E-7</v>
      </c>
      <c r="BY1740" s="274">
        <v>9.1541892000000005E-8</v>
      </c>
      <c r="BZ1740" s="121">
        <v>0</v>
      </c>
      <c r="CA1740" s="274">
        <v>1.3894089E-7</v>
      </c>
      <c r="CB1740" s="121">
        <v>0</v>
      </c>
      <c r="CC1740" s="121">
        <v>0</v>
      </c>
      <c r="CD1740" s="121">
        <v>0</v>
      </c>
      <c r="CE1740" s="121">
        <v>0</v>
      </c>
      <c r="CF1740" s="121">
        <v>0</v>
      </c>
      <c r="CG1740" s="274">
        <v>1.970931E-7</v>
      </c>
      <c r="CH1740" s="274">
        <v>3.8824967E-6</v>
      </c>
      <c r="CI1740" s="274">
        <v>9.7286785000000004E-8</v>
      </c>
      <c r="CJ1740" s="121">
        <v>0</v>
      </c>
      <c r="CK1740"/>
      <c r="CL1740" s="322">
        <v>0</v>
      </c>
      <c r="CM1740" s="322">
        <v>0.21665772999999999</v>
      </c>
      <c r="CN1740" s="322">
        <v>3.8520756000000001E-3</v>
      </c>
      <c r="CO1740" s="322">
        <v>2.7012690999999998E-4</v>
      </c>
      <c r="CP1740" s="322">
        <v>6.8821472999999998E-6</v>
      </c>
      <c r="CQ1740" s="322">
        <v>0</v>
      </c>
      <c r="CR1740" s="322">
        <v>0</v>
      </c>
      <c r="CS1740" s="322">
        <v>1.4755713000000001E-5</v>
      </c>
      <c r="CT1740" s="322">
        <v>0</v>
      </c>
      <c r="CU1740" s="322">
        <v>0.14137517999999999</v>
      </c>
      <c r="CV1740" s="216"/>
      <c r="CW1740" s="214"/>
      <c r="CX1740" s="243" t="s">
        <v>1124</v>
      </c>
      <c r="CY1740" s="212"/>
      <c r="CZ1740" s="60"/>
    </row>
    <row r="1741" spans="1:104" ht="14.4" customHeight="1">
      <c r="A1741" t="s">
        <v>2457</v>
      </c>
      <c r="B1741" s="168" t="s">
        <v>2118</v>
      </c>
      <c r="C1741" s="279" t="str">
        <f t="shared" si="647"/>
        <v>D.120.01.109</v>
      </c>
      <c r="D1741" s="14" t="s">
        <v>669</v>
      </c>
      <c r="E1741" s="312" t="s">
        <v>1510</v>
      </c>
      <c r="F1741" s="281" t="str">
        <f t="shared" si="648"/>
        <v>thermo forming, production site</v>
      </c>
      <c r="G1741" s="319">
        <f t="shared" si="633"/>
        <v>7.8603513020000002E-2</v>
      </c>
      <c r="H1741" s="319">
        <f t="shared" si="634"/>
        <v>2.2546404100000001E-3</v>
      </c>
      <c r="I1741" s="319">
        <f t="shared" si="644"/>
        <v>5.6228509000000003E-3</v>
      </c>
      <c r="J1741" s="319">
        <f t="shared" si="645"/>
        <v>1.178527171E-2</v>
      </c>
      <c r="K1741" s="319">
        <v>5.894075E-2</v>
      </c>
      <c r="L1741" s="319">
        <v>3.3075413999999999E-3</v>
      </c>
      <c r="M1741" s="319">
        <v>2.3153094999999999E-3</v>
      </c>
      <c r="N1741" s="319">
        <v>1.9451787999999999E-3</v>
      </c>
      <c r="O1741" s="319">
        <v>3.0946161000000003E-4</v>
      </c>
      <c r="P1741" s="319">
        <v>0</v>
      </c>
      <c r="Q1741" s="319">
        <v>0</v>
      </c>
      <c r="R1741" s="319">
        <v>0</v>
      </c>
      <c r="S1741" s="319">
        <v>4.1260171E-4</v>
      </c>
      <c r="T1741" s="319">
        <v>0</v>
      </c>
      <c r="U1741" s="319">
        <v>1.137267E-2</v>
      </c>
      <c r="V1741" s="319">
        <v>0</v>
      </c>
      <c r="W1741" s="319">
        <v>0</v>
      </c>
      <c r="X1741" s="319">
        <v>0</v>
      </c>
      <c r="Y1741" s="210"/>
      <c r="Z1741" s="320">
        <f t="shared" si="625"/>
        <v>0.44316353383458645</v>
      </c>
      <c r="AA1741" s="210"/>
      <c r="AB1741" s="321">
        <f t="shared" si="626"/>
        <v>5.894075E-2</v>
      </c>
      <c r="AC1741" s="321">
        <f t="shared" si="627"/>
        <v>7.87749131E-3</v>
      </c>
      <c r="AD1741" s="321">
        <f t="shared" si="646"/>
        <v>5.6228509000000003E-3</v>
      </c>
      <c r="AE1741" s="321">
        <f t="shared" si="628"/>
        <v>5.6228509000000003E-3</v>
      </c>
      <c r="AF1741" s="321">
        <f t="shared" si="629"/>
        <v>1.178527171E-2</v>
      </c>
      <c r="AG1741"/>
      <c r="AH1741" s="121">
        <v>7.6403135000000004</v>
      </c>
      <c r="AI1741" s="121">
        <v>5.0134097000000004</v>
      </c>
      <c r="AJ1741" s="121">
        <v>1.5416513999999999</v>
      </c>
      <c r="AK1741" s="121">
        <v>0</v>
      </c>
      <c r="AL1741" s="121">
        <v>0.15616795999999999</v>
      </c>
      <c r="AM1741" s="121">
        <v>0.57988923000000003</v>
      </c>
      <c r="AN1741" s="121">
        <v>0.34919527</v>
      </c>
      <c r="AO1741"/>
      <c r="AP1741" s="282">
        <v>8.8248540999999996E-3</v>
      </c>
      <c r="AQ1741" s="282">
        <v>8.3143421000000002E-3</v>
      </c>
      <c r="AR1741" s="282">
        <v>3.7210115E-4</v>
      </c>
      <c r="AS1741" s="282">
        <v>1.3841094000000001E-4</v>
      </c>
      <c r="AT1741" s="255">
        <f t="shared" si="641"/>
        <v>4.9846175611000009E-7</v>
      </c>
      <c r="AU1741" s="256">
        <f t="shared" si="642"/>
        <v>1.3761137330099998E-9</v>
      </c>
      <c r="AV1741" s="256">
        <f t="shared" si="643"/>
        <v>1.93852857409E-2</v>
      </c>
      <c r="AW1741" s="272">
        <v>4.1125576000000002E-7</v>
      </c>
      <c r="AX1741" s="272">
        <v>1.2408578999999999E-9</v>
      </c>
      <c r="AY1741" s="272">
        <v>3.3902009999999997E-14</v>
      </c>
      <c r="AZ1741" s="273">
        <v>0</v>
      </c>
      <c r="BA1741" s="273">
        <v>0</v>
      </c>
      <c r="BB1741" s="272">
        <v>2.8923411E-10</v>
      </c>
      <c r="BC1741" s="272">
        <v>8.6916761999999994E-8</v>
      </c>
      <c r="BD1741" s="272">
        <v>4.1001318999999999E-11</v>
      </c>
      <c r="BE1741" s="272">
        <v>9.4220612000000003E-11</v>
      </c>
      <c r="BF1741" s="273">
        <v>0</v>
      </c>
      <c r="BG1741" s="273">
        <v>0</v>
      </c>
      <c r="BH1741" s="273">
        <v>0</v>
      </c>
      <c r="BI1741" s="273">
        <v>0</v>
      </c>
      <c r="BJ1741" s="273">
        <v>0</v>
      </c>
      <c r="BK1741" s="273">
        <v>0</v>
      </c>
      <c r="BL1741" s="273">
        <v>0</v>
      </c>
      <c r="BM1741" s="273">
        <v>0</v>
      </c>
      <c r="BN1741" s="272">
        <v>8.3277409000000005E-6</v>
      </c>
      <c r="BO1741" s="273">
        <v>1.9376958E-2</v>
      </c>
      <c r="BP1741" s="273">
        <v>0</v>
      </c>
      <c r="BQ1741" s="273">
        <v>0</v>
      </c>
      <c r="BR1741" s="273">
        <v>0</v>
      </c>
      <c r="BS1741"/>
      <c r="BT1741" s="274">
        <v>2.2867326000000002E-5</v>
      </c>
      <c r="BU1741" s="274">
        <v>7.4480915E-7</v>
      </c>
      <c r="BV1741" s="274">
        <v>1.2356575E-5</v>
      </c>
      <c r="BW1741" s="121">
        <v>0</v>
      </c>
      <c r="BX1741" s="274">
        <v>7.5088805999999997E-7</v>
      </c>
      <c r="BY1741" s="274">
        <v>1.8724478E-7</v>
      </c>
      <c r="BZ1741" s="121">
        <v>0</v>
      </c>
      <c r="CA1741" s="274">
        <v>2.8419728E-7</v>
      </c>
      <c r="CB1741" s="121">
        <v>0</v>
      </c>
      <c r="CC1741" s="121">
        <v>0</v>
      </c>
      <c r="CD1741" s="121">
        <v>0</v>
      </c>
      <c r="CE1741" s="121">
        <v>0</v>
      </c>
      <c r="CF1741" s="121">
        <v>0</v>
      </c>
      <c r="CG1741" s="274">
        <v>4.0314498999999999E-7</v>
      </c>
      <c r="CH1741" s="274">
        <v>7.9414704999999994E-6</v>
      </c>
      <c r="CI1741" s="274">
        <v>1.9899569999999999E-7</v>
      </c>
      <c r="CJ1741" s="121">
        <v>0</v>
      </c>
      <c r="CK1741"/>
      <c r="CL1741" s="322">
        <v>0</v>
      </c>
      <c r="CM1741" s="322">
        <v>0.44316353000000003</v>
      </c>
      <c r="CN1741" s="322">
        <v>7.8792455999999993E-3</v>
      </c>
      <c r="CO1741" s="322">
        <v>5.5253232000000002E-4</v>
      </c>
      <c r="CP1741" s="322">
        <v>1.4077119E-5</v>
      </c>
      <c r="CQ1741" s="322">
        <v>0</v>
      </c>
      <c r="CR1741" s="322">
        <v>0</v>
      </c>
      <c r="CS1741" s="322">
        <v>3.0182140999999999E-5</v>
      </c>
      <c r="CT1741" s="322">
        <v>0</v>
      </c>
      <c r="CU1741" s="322">
        <v>0.2891765</v>
      </c>
      <c r="CV1741" s="216"/>
      <c r="CW1741" s="214"/>
      <c r="CX1741" s="243" t="s">
        <v>1124</v>
      </c>
      <c r="CY1741" s="261"/>
      <c r="CZ1741" s="60"/>
    </row>
    <row r="1742" spans="1:104" ht="14.4" customHeight="1">
      <c r="B1742" s="278" t="s">
        <v>2252</v>
      </c>
      <c r="C1742" s="277" t="s">
        <v>3725</v>
      </c>
      <c r="D1742" s="277" t="s">
        <v>670</v>
      </c>
      <c r="E1742" s="312"/>
      <c r="F1742"/>
      <c r="G1742" s="210"/>
      <c r="H1742" s="210"/>
      <c r="I1742" s="210"/>
      <c r="J1742" s="210"/>
      <c r="K1742" s="210"/>
      <c r="L1742" s="210"/>
      <c r="M1742" s="210"/>
      <c r="N1742" s="210"/>
      <c r="O1742" s="210"/>
      <c r="P1742" s="210"/>
      <c r="Q1742" s="210"/>
      <c r="R1742" s="210"/>
      <c r="S1742" s="210"/>
      <c r="T1742" s="210"/>
      <c r="U1742" s="210"/>
      <c r="V1742" s="210"/>
      <c r="W1742" s="210"/>
      <c r="X1742" s="210"/>
      <c r="Y1742" s="210"/>
      <c r="Z1742" s="210"/>
      <c r="AA1742" s="210"/>
      <c r="AB1742" s="210"/>
      <c r="AC1742" s="210"/>
      <c r="AD1742" s="210"/>
      <c r="AE1742" s="210"/>
      <c r="AF1742" s="210"/>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s="182"/>
      <c r="CW1742" s="215"/>
      <c r="CX1742" s="22"/>
      <c r="CY1742" s="212"/>
      <c r="CZ1742" s="60"/>
    </row>
    <row r="1743" spans="1:104" ht="14.4" customHeight="1">
      <c r="A1743" t="s">
        <v>2458</v>
      </c>
      <c r="B1743" s="168" t="s">
        <v>2252</v>
      </c>
      <c r="C1743" s="279" t="str">
        <f t="shared" si="647"/>
        <v>D.140.01.101</v>
      </c>
      <c r="D1743" s="14" t="s">
        <v>670</v>
      </c>
      <c r="E1743" s="312" t="s">
        <v>3273</v>
      </c>
      <c r="F1743" s="281" t="str">
        <f t="shared" si="648"/>
        <v>Chain sawing</v>
      </c>
      <c r="G1743" s="319">
        <f t="shared" si="633"/>
        <v>2.01191937076E-4</v>
      </c>
      <c r="H1743" s="319">
        <f t="shared" si="634"/>
        <v>8.4479439440000019E-6</v>
      </c>
      <c r="I1743" s="319">
        <f t="shared" si="644"/>
        <v>1.4746729565E-5</v>
      </c>
      <c r="J1743" s="319">
        <f t="shared" si="645"/>
        <v>7.9486926566999996E-5</v>
      </c>
      <c r="K1743" s="319">
        <v>9.8510336999999999E-5</v>
      </c>
      <c r="L1743" s="319">
        <v>6.5771041000000001E-6</v>
      </c>
      <c r="M1743" s="319">
        <v>6.5159760000000001E-6</v>
      </c>
      <c r="N1743" s="319">
        <v>5.3353910000000002E-6</v>
      </c>
      <c r="O1743" s="319">
        <v>2.9496375000000002E-6</v>
      </c>
      <c r="P1743" s="319">
        <v>1.5727963999999999E-8</v>
      </c>
      <c r="Q1743" s="319">
        <v>1.4718748E-7</v>
      </c>
      <c r="R1743" s="319">
        <v>1.6241003000000001E-6</v>
      </c>
      <c r="S1743" s="319">
        <v>5.5091026999999999E-8</v>
      </c>
      <c r="T1743" s="319">
        <v>7.9126667000000006E-5</v>
      </c>
      <c r="U1743" s="319">
        <v>3.0516854000000002E-7</v>
      </c>
      <c r="V1743" s="319">
        <v>2.9549164999999998E-8</v>
      </c>
      <c r="W1743" s="319">
        <v>0</v>
      </c>
      <c r="X1743" s="319">
        <v>0</v>
      </c>
      <c r="Y1743" s="210"/>
      <c r="Z1743" s="320">
        <f t="shared" si="625"/>
        <v>7.4067922556390973E-4</v>
      </c>
      <c r="AA1743" s="210"/>
      <c r="AB1743" s="321">
        <f t="shared" si="626"/>
        <v>9.8510336999999999E-5</v>
      </c>
      <c r="AC1743" s="321">
        <f t="shared" si="627"/>
        <v>2.3165124344000001E-5</v>
      </c>
      <c r="AD1743" s="321">
        <f t="shared" si="646"/>
        <v>9.3843847400000013E-5</v>
      </c>
      <c r="AE1743" s="321">
        <f t="shared" si="628"/>
        <v>1.4746729565E-5</v>
      </c>
      <c r="AF1743" s="321">
        <f t="shared" si="629"/>
        <v>3.6025956700000004E-7</v>
      </c>
      <c r="AG1743"/>
      <c r="AH1743" s="121">
        <v>1.0792804E-2</v>
      </c>
      <c r="AI1743" s="121">
        <v>1.0471255E-2</v>
      </c>
      <c r="AJ1743" s="274">
        <v>4.1373174999999997E-5</v>
      </c>
      <c r="AK1743" s="121">
        <v>0</v>
      </c>
      <c r="AL1743" s="274">
        <v>1.4676611999999999E-7</v>
      </c>
      <c r="AM1743" s="274">
        <v>2.7012491E-4</v>
      </c>
      <c r="AN1743" s="274">
        <v>9.9036773E-6</v>
      </c>
      <c r="AP1743" s="283">
        <v>1.5983339E-5</v>
      </c>
      <c r="AQ1743" s="283">
        <v>1.4586829E-5</v>
      </c>
      <c r="AR1743" s="283">
        <v>6.6807610000000002E-7</v>
      </c>
      <c r="AS1743" s="283">
        <v>7.2843366000000001E-7</v>
      </c>
      <c r="AT1743" s="255">
        <f t="shared" ref="AT1743:AT1746" si="649">AW1743+AZ1743+BA1743+BB1743+BC1743+BK1743+BL1743+BP1743</f>
        <v>8.745101301569E-10</v>
      </c>
      <c r="AU1743" s="256">
        <f t="shared" ref="AU1743:AU1746" si="650">AX1743+AY1743+BD1743+BE1743+BF1743+BG1743+BH1743+BI1743+BJ1743+BM1743+BQ1743+BR1743</f>
        <v>2.4706955989077002E-12</v>
      </c>
      <c r="AV1743" s="256">
        <f t="shared" ref="AV1743:AV1746" si="651">BN1743+BO1743</f>
        <v>1.0202151908080001E-4</v>
      </c>
      <c r="AW1743" s="272">
        <v>6.9176237999999995E-10</v>
      </c>
      <c r="AX1743" s="272">
        <v>2.0873641E-12</v>
      </c>
      <c r="AY1743" s="272">
        <v>5.7022920999999999E-17</v>
      </c>
      <c r="AZ1743" s="272">
        <v>4.9125554E-14</v>
      </c>
      <c r="BA1743" s="272">
        <v>2.0081429000000002E-15</v>
      </c>
      <c r="BB1743" s="272">
        <v>7.9336023000000004E-13</v>
      </c>
      <c r="BC1743" s="272">
        <v>1.8012945000000001E-10</v>
      </c>
      <c r="BD1743" s="272">
        <v>1.1492413000000001E-13</v>
      </c>
      <c r="BE1743" s="272">
        <v>2.0535150000000001E-13</v>
      </c>
      <c r="BF1743" s="272">
        <v>7.9347654999999996E-16</v>
      </c>
      <c r="BG1743" s="272">
        <v>6.1836287E-18</v>
      </c>
      <c r="BH1743" s="272">
        <v>6.9655142999999999E-16</v>
      </c>
      <c r="BI1743" s="272">
        <v>2.4119914E-17</v>
      </c>
      <c r="BJ1743" s="272">
        <v>5.5751463999999994E-17</v>
      </c>
      <c r="BK1743" s="272">
        <v>2.2283913000000001E-13</v>
      </c>
      <c r="BL1743" s="272">
        <v>1.5509670999999999E-12</v>
      </c>
      <c r="BM1743" s="272">
        <v>6.1422763000000006E-14</v>
      </c>
      <c r="BN1743" s="272">
        <v>4.5890807999999999E-9</v>
      </c>
      <c r="BO1743" s="272">
        <v>1.0201693E-4</v>
      </c>
      <c r="BP1743" s="273">
        <v>0</v>
      </c>
      <c r="BQ1743" s="273">
        <v>0</v>
      </c>
      <c r="BR1743" s="273">
        <v>0</v>
      </c>
      <c r="BS1743"/>
      <c r="BT1743" s="274">
        <v>3.9153852E-8</v>
      </c>
      <c r="BU1743" s="274">
        <v>1.6701015999999999E-9</v>
      </c>
      <c r="BV1743" s="274">
        <v>2.0652102000000001E-8</v>
      </c>
      <c r="BW1743" s="274">
        <v>1.9031750999999999E-10</v>
      </c>
      <c r="BX1743" s="274">
        <v>1.2564822000000001E-9</v>
      </c>
      <c r="BY1743" s="274">
        <v>5.1436616000000001E-10</v>
      </c>
      <c r="BZ1743" s="274">
        <v>5.9562480000000002E-12</v>
      </c>
      <c r="CA1743" s="274">
        <v>7.6574960999999999E-10</v>
      </c>
      <c r="CB1743" s="274">
        <v>2.1105821E-11</v>
      </c>
      <c r="CC1743" s="274">
        <v>9.7394813000000005E-11</v>
      </c>
      <c r="CD1743" s="274">
        <v>1.47317E-11</v>
      </c>
      <c r="CE1743" s="274">
        <v>4.1497306000000001E-11</v>
      </c>
      <c r="CF1743" s="274">
        <v>2.2206916999999999E-13</v>
      </c>
      <c r="CG1743" s="274">
        <v>1.2589006000000001E-9</v>
      </c>
      <c r="CH1743" s="274">
        <v>1.2639620000000001E-8</v>
      </c>
      <c r="CI1743" s="274">
        <v>2.5304717999999999E-11</v>
      </c>
      <c r="CJ1743" s="121">
        <v>0</v>
      </c>
      <c r="CK1743"/>
      <c r="CL1743" s="322">
        <v>3.6844380000000002E-13</v>
      </c>
      <c r="CM1743" s="322">
        <v>7.3733941000000004E-4</v>
      </c>
      <c r="CN1743" s="322">
        <v>2.4858647000000001E-5</v>
      </c>
      <c r="CO1743" s="322">
        <v>1.2575108E-6</v>
      </c>
      <c r="CP1743" s="322">
        <v>5.9210634999999999E-8</v>
      </c>
      <c r="CQ1743" s="322">
        <v>5.1466171999999999E-13</v>
      </c>
      <c r="CR1743" s="322">
        <v>4.3257356E-12</v>
      </c>
      <c r="CS1743" s="322">
        <v>9.2565677000000003E-8</v>
      </c>
      <c r="CT1743" s="322">
        <v>2.0592382E-5</v>
      </c>
      <c r="CU1743" s="322">
        <v>1.414961E-3</v>
      </c>
      <c r="CV1743" s="216"/>
      <c r="CW1743" s="214"/>
      <c r="CX1743" s="88" t="s">
        <v>1038</v>
      </c>
      <c r="CY1743" s="4"/>
      <c r="CZ1743" s="60"/>
    </row>
    <row r="1744" spans="1:104" ht="14.4" customHeight="1">
      <c r="A1744" t="s">
        <v>2459</v>
      </c>
      <c r="B1744" s="168" t="s">
        <v>2252</v>
      </c>
      <c r="C1744" s="279" t="str">
        <f t="shared" si="647"/>
        <v>D.140.01.102</v>
      </c>
      <c r="D1744" s="14" t="s">
        <v>670</v>
      </c>
      <c r="E1744" s="312" t="s">
        <v>3273</v>
      </c>
      <c r="F1744" s="281" t="str">
        <f t="shared" si="648"/>
        <v>Power sawing (petrol)</v>
      </c>
      <c r="G1744" s="319">
        <f t="shared" si="633"/>
        <v>6.1311234733699995E-4</v>
      </c>
      <c r="H1744" s="319">
        <f t="shared" si="634"/>
        <v>6.3484835040000006E-6</v>
      </c>
      <c r="I1744" s="319">
        <f t="shared" si="644"/>
        <v>2.8680877992999999E-5</v>
      </c>
      <c r="J1744" s="319">
        <f t="shared" si="645"/>
        <v>2.6325019584000001E-4</v>
      </c>
      <c r="K1744" s="319">
        <v>3.1483279000000001E-4</v>
      </c>
      <c r="L1744" s="319">
        <v>1.7110529000000001E-5</v>
      </c>
      <c r="M1744" s="319">
        <v>7.3309969999999999E-6</v>
      </c>
      <c r="N1744" s="319">
        <v>5.1562261000000001E-6</v>
      </c>
      <c r="O1744" s="319">
        <v>8.0884452000000002E-7</v>
      </c>
      <c r="P1744" s="319">
        <v>4.7993524E-8</v>
      </c>
      <c r="Q1744" s="319">
        <v>3.3541935999999998E-7</v>
      </c>
      <c r="R1744" s="319">
        <v>4.1628068000000003E-6</v>
      </c>
      <c r="S1744" s="319">
        <v>1.6967883000000001E-7</v>
      </c>
      <c r="T1744" s="319">
        <v>2.6216667000000002E-4</v>
      </c>
      <c r="U1744" s="319">
        <v>9.1384701E-7</v>
      </c>
      <c r="V1744" s="319">
        <v>7.6545193E-8</v>
      </c>
      <c r="W1744" s="319">
        <v>0</v>
      </c>
      <c r="X1744" s="319">
        <v>0</v>
      </c>
      <c r="Y1744" s="210"/>
      <c r="Z1744" s="320">
        <f t="shared" si="625"/>
        <v>2.3671638345864662E-3</v>
      </c>
      <c r="AA1744" s="210"/>
      <c r="AB1744" s="321">
        <f t="shared" si="626"/>
        <v>3.1483279000000001E-4</v>
      </c>
      <c r="AC1744" s="321">
        <f t="shared" si="627"/>
        <v>3.4952816304000002E-5</v>
      </c>
      <c r="AD1744" s="321">
        <f t="shared" si="646"/>
        <v>2.9077100280000003E-4</v>
      </c>
      <c r="AE1744" s="321">
        <f t="shared" si="628"/>
        <v>2.8680877992999999E-5</v>
      </c>
      <c r="AF1744" s="321">
        <f t="shared" si="629"/>
        <v>1.08352584E-6</v>
      </c>
      <c r="AG1744"/>
      <c r="AH1744" s="121">
        <v>3.3231747999999998E-2</v>
      </c>
      <c r="AI1744" s="121">
        <v>3.2383217999999998E-2</v>
      </c>
      <c r="AJ1744" s="121">
        <v>1.2389228999999999E-4</v>
      </c>
      <c r="AK1744" s="121">
        <v>0</v>
      </c>
      <c r="AL1744" s="121">
        <v>0</v>
      </c>
      <c r="AM1744" s="274">
        <v>6.9392255999999996E-4</v>
      </c>
      <c r="AN1744" s="274">
        <v>3.0714640999999998E-5</v>
      </c>
      <c r="AP1744" s="283">
        <v>4.7326651999999997E-5</v>
      </c>
      <c r="AQ1744" s="283">
        <v>4.3079515000000001E-5</v>
      </c>
      <c r="AR1744" s="283">
        <v>1.9914756999999998E-6</v>
      </c>
      <c r="AS1744" s="283">
        <v>2.2556620000000001E-6</v>
      </c>
      <c r="AT1744" s="255">
        <f t="shared" si="649"/>
        <v>2.5827046647696999E-9</v>
      </c>
      <c r="AU1744" s="256">
        <f t="shared" si="650"/>
        <v>7.3649247304820002E-12</v>
      </c>
      <c r="AV1744" s="256">
        <f t="shared" si="651"/>
        <v>3.15919051983E-4</v>
      </c>
      <c r="AW1744" s="272">
        <v>2.2078275999999999E-9</v>
      </c>
      <c r="AX1744" s="272">
        <v>6.6619254000000002E-12</v>
      </c>
      <c r="AY1744" s="272">
        <v>1.8199611000000001E-16</v>
      </c>
      <c r="AZ1744" s="272">
        <v>1.2577325000000001E-13</v>
      </c>
      <c r="BA1744" s="272">
        <v>5.1413297000000003E-15</v>
      </c>
      <c r="BB1744" s="272">
        <v>7.6680394E-13</v>
      </c>
      <c r="BC1744" s="272">
        <v>3.6942460000000002E-10</v>
      </c>
      <c r="BD1744" s="272">
        <v>1.1809289E-13</v>
      </c>
      <c r="BE1744" s="272">
        <v>4.2247049000000002E-13</v>
      </c>
      <c r="BF1744" s="272">
        <v>2.0314703000000002E-15</v>
      </c>
      <c r="BG1744" s="272">
        <v>1.5830612E-17</v>
      </c>
      <c r="BH1744" s="272">
        <v>1.8046847999999999E-15</v>
      </c>
      <c r="BI1744" s="272">
        <v>8.5783311000000001E-16</v>
      </c>
      <c r="BJ1744" s="272">
        <v>2.8706555000000001E-16</v>
      </c>
      <c r="BK1744" s="272">
        <v>5.7158235000000002E-13</v>
      </c>
      <c r="BL1744" s="272">
        <v>3.9831639000000004E-12</v>
      </c>
      <c r="BM1744" s="272">
        <v>1.5725706999999999E-13</v>
      </c>
      <c r="BN1744" s="272">
        <v>1.4381983000000001E-8</v>
      </c>
      <c r="BO1744" s="273">
        <v>3.1590467000000002E-4</v>
      </c>
      <c r="BP1744" s="273">
        <v>0</v>
      </c>
      <c r="BQ1744" s="273">
        <v>0</v>
      </c>
      <c r="BR1744" s="273">
        <v>0</v>
      </c>
      <c r="BS1744"/>
      <c r="BT1744" s="274">
        <v>1.1519115E-7</v>
      </c>
      <c r="BU1744" s="274">
        <v>3.1357390999999999E-9</v>
      </c>
      <c r="BV1744" s="274">
        <v>6.6002808000000004E-8</v>
      </c>
      <c r="BW1744" s="274">
        <v>4.8781140999999997E-10</v>
      </c>
      <c r="BX1744" s="274">
        <v>2.9959509000000001E-9</v>
      </c>
      <c r="BY1744" s="274">
        <v>4.7512109000000001E-10</v>
      </c>
      <c r="BZ1744" s="274">
        <v>1.5249237000000001E-11</v>
      </c>
      <c r="CA1744" s="274">
        <v>6.8286672999999995E-10</v>
      </c>
      <c r="CB1744" s="274">
        <v>6.4403929999999999E-11</v>
      </c>
      <c r="CC1744" s="274">
        <v>2.2194894E-10</v>
      </c>
      <c r="CD1744" s="274">
        <v>3.7716702000000003E-11</v>
      </c>
      <c r="CE1744" s="274">
        <v>1.0624310000000001E-10</v>
      </c>
      <c r="CF1744" s="274">
        <v>5.6855059999999998E-13</v>
      </c>
      <c r="CG1744" s="274">
        <v>1.8096741999999999E-9</v>
      </c>
      <c r="CH1744" s="274">
        <v>3.9090263999999999E-8</v>
      </c>
      <c r="CI1744" s="274">
        <v>6.4781229E-11</v>
      </c>
      <c r="CJ1744" s="121">
        <v>0</v>
      </c>
      <c r="CK1744"/>
      <c r="CL1744" s="322">
        <v>9.4330490000000003E-13</v>
      </c>
      <c r="CM1744" s="322">
        <v>2.3587770999999999E-3</v>
      </c>
      <c r="CN1744" s="322">
        <v>1.2398135E-5</v>
      </c>
      <c r="CO1744" s="322">
        <v>2.2463035E-6</v>
      </c>
      <c r="CP1744" s="322">
        <v>1.6016214000000001E-7</v>
      </c>
      <c r="CQ1744" s="322">
        <v>1.3273154E-12</v>
      </c>
      <c r="CR1744" s="322">
        <v>1.2216232999999999E-11</v>
      </c>
      <c r="CS1744" s="322">
        <v>1.3066929000000001E-7</v>
      </c>
      <c r="CT1744" s="322">
        <v>4.4509139000000001E-4</v>
      </c>
      <c r="CU1744" s="322">
        <v>4.3783192000000004E-3</v>
      </c>
      <c r="CV1744" s="216"/>
      <c r="CW1744" s="214"/>
      <c r="CX1744" s="88" t="s">
        <v>1039</v>
      </c>
      <c r="CY1744" s="4"/>
      <c r="CZ1744" s="60"/>
    </row>
    <row r="1745" spans="1:104" ht="14.4" customHeight="1">
      <c r="A1745" t="s">
        <v>2460</v>
      </c>
      <c r="B1745" s="168" t="s">
        <v>2252</v>
      </c>
      <c r="C1745" s="279" t="str">
        <f t="shared" si="647"/>
        <v>D.140.01.103</v>
      </c>
      <c r="D1745" s="14" t="s">
        <v>670</v>
      </c>
      <c r="E1745" s="312" t="s">
        <v>1510</v>
      </c>
      <c r="F1745" s="281" t="str">
        <f t="shared" si="648"/>
        <v>Shaving hardwood per kg dry mass removed</v>
      </c>
      <c r="G1745" s="319">
        <f t="shared" si="633"/>
        <v>0.14556206429000002</v>
      </c>
      <c r="H1745" s="319">
        <f t="shared" si="634"/>
        <v>4.1752600499999999E-3</v>
      </c>
      <c r="I1745" s="319">
        <f t="shared" si="644"/>
        <v>1.0412687E-2</v>
      </c>
      <c r="J1745" s="319">
        <f t="shared" si="645"/>
        <v>2.182457724E-2</v>
      </c>
      <c r="K1745" s="319">
        <v>0.10914954</v>
      </c>
      <c r="L1745" s="319">
        <v>6.1250768000000004E-3</v>
      </c>
      <c r="M1745" s="319">
        <v>4.2876101999999999E-3</v>
      </c>
      <c r="N1745" s="319">
        <v>3.6021830000000001E-3</v>
      </c>
      <c r="O1745" s="319">
        <v>5.7307704999999998E-4</v>
      </c>
      <c r="P1745" s="319">
        <v>0</v>
      </c>
      <c r="Q1745" s="319">
        <v>0</v>
      </c>
      <c r="R1745" s="319">
        <v>0</v>
      </c>
      <c r="S1745" s="319">
        <v>7.6407723999999996E-4</v>
      </c>
      <c r="T1745" s="319">
        <v>0</v>
      </c>
      <c r="U1745" s="319">
        <v>2.1060499999999999E-2</v>
      </c>
      <c r="V1745" s="319">
        <v>0</v>
      </c>
      <c r="W1745" s="319">
        <v>0</v>
      </c>
      <c r="X1745" s="319">
        <v>0</v>
      </c>
      <c r="Y1745" s="210"/>
      <c r="Z1745" s="320">
        <f t="shared" ref="Z1745:Z1814" si="652">K1745/0.133</f>
        <v>0.82067323308270679</v>
      </c>
      <c r="AA1745" s="210"/>
      <c r="AB1745" s="321">
        <f t="shared" ref="AB1745:AB1814" si="653">K1745</f>
        <v>0.10914954</v>
      </c>
      <c r="AC1745" s="321">
        <f t="shared" ref="AC1745:AC1814" si="654">L1745+M1745+N1745+O1745+P1745+Q1745+R1745</f>
        <v>1.4587947050000001E-2</v>
      </c>
      <c r="AD1745" s="321">
        <f t="shared" si="646"/>
        <v>1.0412687E-2</v>
      </c>
      <c r="AE1745" s="321">
        <f t="shared" ref="AE1745:AE1814" si="655">V1745+L1745+M1745+R1745</f>
        <v>1.0412687E-2</v>
      </c>
      <c r="AF1745" s="321">
        <f t="shared" ref="AF1745:AF1814" si="656">S1745+U1745+X1745</f>
        <v>2.182457724E-2</v>
      </c>
      <c r="AG1745"/>
      <c r="AH1745" s="121">
        <v>14.148728999999999</v>
      </c>
      <c r="AI1745" s="121">
        <v>9.2840919999999993</v>
      </c>
      <c r="AJ1745" s="121">
        <v>2.8549099999999998</v>
      </c>
      <c r="AK1745" s="121">
        <v>0</v>
      </c>
      <c r="AL1745" s="121">
        <v>0.28919992</v>
      </c>
      <c r="AM1745" s="121">
        <v>1.0738688999999999</v>
      </c>
      <c r="AN1745" s="121">
        <v>0.64665790000000001</v>
      </c>
      <c r="AO1745"/>
      <c r="AP1745" s="282">
        <v>1.6342321999999999E-2</v>
      </c>
      <c r="AQ1745" s="282">
        <v>1.539693E-2</v>
      </c>
      <c r="AR1745" s="282">
        <v>6.8907620000000001E-4</v>
      </c>
      <c r="AS1745" s="282">
        <v>2.5631655E-4</v>
      </c>
      <c r="AT1745" s="255">
        <f t="shared" si="649"/>
        <v>9.2307732871999995E-7</v>
      </c>
      <c r="AU1745" s="256">
        <f t="shared" si="650"/>
        <v>2.5483587594999994E-9</v>
      </c>
      <c r="AV1745" s="256">
        <f t="shared" si="651"/>
        <v>3.5898676742000001E-2</v>
      </c>
      <c r="AW1745" s="272">
        <v>7.6158473999999996E-7</v>
      </c>
      <c r="AX1745" s="272">
        <v>2.2978849999999999E-9</v>
      </c>
      <c r="AY1745" s="272">
        <v>6.2781500000000006E-14</v>
      </c>
      <c r="AZ1745" s="273">
        <v>0</v>
      </c>
      <c r="BA1745" s="273">
        <v>0</v>
      </c>
      <c r="BB1745" s="272">
        <v>5.3561872000000004E-10</v>
      </c>
      <c r="BC1745" s="272">
        <v>1.6095697E-7</v>
      </c>
      <c r="BD1745" s="272">
        <v>7.5928368000000004E-11</v>
      </c>
      <c r="BE1745" s="272">
        <v>1.7448261E-10</v>
      </c>
      <c r="BF1745" s="273">
        <v>0</v>
      </c>
      <c r="BG1745" s="273">
        <v>0</v>
      </c>
      <c r="BH1745" s="273">
        <v>0</v>
      </c>
      <c r="BI1745" s="273">
        <v>0</v>
      </c>
      <c r="BJ1745" s="273">
        <v>0</v>
      </c>
      <c r="BK1745" s="273">
        <v>0</v>
      </c>
      <c r="BL1745" s="273">
        <v>0</v>
      </c>
      <c r="BM1745" s="273">
        <v>0</v>
      </c>
      <c r="BN1745" s="272">
        <v>1.5421742E-5</v>
      </c>
      <c r="BO1745" s="273">
        <v>3.5883255000000003E-2</v>
      </c>
      <c r="BP1745" s="273">
        <v>0</v>
      </c>
      <c r="BQ1745" s="273">
        <v>0</v>
      </c>
      <c r="BR1745" s="273">
        <v>0</v>
      </c>
      <c r="BS1745"/>
      <c r="BT1745" s="274">
        <v>4.2346899000000003E-5</v>
      </c>
      <c r="BU1745" s="274">
        <v>1.3792761999999999E-6</v>
      </c>
      <c r="BV1745" s="274">
        <v>2.2882546999999998E-5</v>
      </c>
      <c r="BW1745" s="121">
        <v>0</v>
      </c>
      <c r="BX1745" s="274">
        <v>1.3905334000000001E-6</v>
      </c>
      <c r="BY1745" s="274">
        <v>3.4674959E-7</v>
      </c>
      <c r="BZ1745" s="121">
        <v>0</v>
      </c>
      <c r="CA1745" s="274">
        <v>5.2629126E-7</v>
      </c>
      <c r="CB1745" s="121">
        <v>0</v>
      </c>
      <c r="CC1745" s="121">
        <v>0</v>
      </c>
      <c r="CD1745" s="121">
        <v>0</v>
      </c>
      <c r="CE1745" s="121">
        <v>0</v>
      </c>
      <c r="CF1745" s="121">
        <v>0</v>
      </c>
      <c r="CG1745" s="274">
        <v>7.4656479000000005E-7</v>
      </c>
      <c r="CH1745" s="274">
        <v>1.4706426999999999E-5</v>
      </c>
      <c r="CI1745" s="274">
        <v>3.6851054999999999E-7</v>
      </c>
      <c r="CJ1745" s="121">
        <v>0</v>
      </c>
      <c r="CK1745"/>
      <c r="CL1745" s="322">
        <v>0</v>
      </c>
      <c r="CM1745" s="322">
        <v>0.82067321000000004</v>
      </c>
      <c r="CN1745" s="322">
        <v>1.4591196000000001E-2</v>
      </c>
      <c r="CO1745" s="322">
        <v>1.0232080000000001E-3</v>
      </c>
      <c r="CP1745" s="322">
        <v>2.6068739999999999E-5</v>
      </c>
      <c r="CQ1745" s="322">
        <v>0</v>
      </c>
      <c r="CR1745" s="322">
        <v>0</v>
      </c>
      <c r="CS1745" s="322">
        <v>5.5892853E-5</v>
      </c>
      <c r="CT1745" s="322">
        <v>0</v>
      </c>
      <c r="CU1745" s="322">
        <v>0.53551203999999997</v>
      </c>
      <c r="CV1745" s="216"/>
      <c r="CW1745" s="214"/>
      <c r="CX1745" s="88" t="s">
        <v>1099</v>
      </c>
      <c r="CY1745" s="4"/>
      <c r="CZ1745" s="60"/>
    </row>
    <row r="1746" spans="1:104" ht="14.4" customHeight="1">
      <c r="A1746" t="s">
        <v>2461</v>
      </c>
      <c r="B1746" s="168" t="s">
        <v>2252</v>
      </c>
      <c r="C1746" s="279" t="str">
        <f t="shared" si="647"/>
        <v>D.140.01.104</v>
      </c>
      <c r="D1746" s="14" t="s">
        <v>670</v>
      </c>
      <c r="E1746" s="312" t="s">
        <v>1510</v>
      </c>
      <c r="F1746" s="281" t="str">
        <f t="shared" si="648"/>
        <v>Shaving softwood per kg dry mass removed</v>
      </c>
      <c r="G1746" s="319">
        <f t="shared" si="633"/>
        <v>0.10917154521</v>
      </c>
      <c r="H1746" s="319">
        <f t="shared" si="634"/>
        <v>3.1314450799999997E-3</v>
      </c>
      <c r="I1746" s="319">
        <f t="shared" si="644"/>
        <v>7.8095152000000004E-3</v>
      </c>
      <c r="J1746" s="319">
        <f t="shared" si="645"/>
        <v>1.6368432929999999E-2</v>
      </c>
      <c r="K1746" s="319">
        <v>8.1862151999999994E-2</v>
      </c>
      <c r="L1746" s="319">
        <v>4.5938076000000003E-3</v>
      </c>
      <c r="M1746" s="319">
        <v>3.2157076000000001E-3</v>
      </c>
      <c r="N1746" s="319">
        <v>2.7016372999999999E-3</v>
      </c>
      <c r="O1746" s="319">
        <v>4.2980778000000001E-4</v>
      </c>
      <c r="P1746" s="319">
        <v>0</v>
      </c>
      <c r="Q1746" s="319">
        <v>0</v>
      </c>
      <c r="R1746" s="319">
        <v>0</v>
      </c>
      <c r="S1746" s="319">
        <v>5.7305793000000005E-4</v>
      </c>
      <c r="T1746" s="319">
        <v>0</v>
      </c>
      <c r="U1746" s="319">
        <v>1.5795375E-2</v>
      </c>
      <c r="V1746" s="319">
        <v>0</v>
      </c>
      <c r="W1746" s="319">
        <v>0</v>
      </c>
      <c r="X1746" s="319">
        <v>0</v>
      </c>
      <c r="Y1746" s="210"/>
      <c r="Z1746" s="320">
        <f t="shared" si="652"/>
        <v>0.61550490225563903</v>
      </c>
      <c r="AA1746" s="210"/>
      <c r="AB1746" s="321">
        <f t="shared" si="653"/>
        <v>8.1862151999999994E-2</v>
      </c>
      <c r="AC1746" s="321">
        <f t="shared" si="654"/>
        <v>1.094096028E-2</v>
      </c>
      <c r="AD1746" s="321">
        <f t="shared" si="646"/>
        <v>7.8095152000000004E-3</v>
      </c>
      <c r="AE1746" s="321">
        <f t="shared" si="655"/>
        <v>7.8095152000000004E-3</v>
      </c>
      <c r="AF1746" s="321">
        <f t="shared" si="656"/>
        <v>1.6368432929999999E-2</v>
      </c>
      <c r="AG1746"/>
      <c r="AH1746" s="121">
        <v>10.611547</v>
      </c>
      <c r="AI1746" s="121">
        <v>6.963069</v>
      </c>
      <c r="AJ1746" s="121">
        <v>2.1411825000000002</v>
      </c>
      <c r="AK1746" s="121">
        <v>0</v>
      </c>
      <c r="AL1746" s="121">
        <v>0.21689994000000001</v>
      </c>
      <c r="AM1746" s="121">
        <v>0.80540171000000005</v>
      </c>
      <c r="AN1746" s="121">
        <v>0.48499343</v>
      </c>
      <c r="AO1746"/>
      <c r="AP1746" s="282">
        <v>1.2256741999999999E-2</v>
      </c>
      <c r="AQ1746" s="282">
        <v>1.1547697000000001E-2</v>
      </c>
      <c r="AR1746" s="282">
        <v>5.1680715000000004E-4</v>
      </c>
      <c r="AS1746" s="282">
        <v>1.9223741000000001E-4</v>
      </c>
      <c r="AT1746" s="255">
        <f t="shared" si="649"/>
        <v>6.9230799403999998E-7</v>
      </c>
      <c r="AU1746" s="256">
        <f t="shared" si="650"/>
        <v>1.911269022125E-9</v>
      </c>
      <c r="AV1746" s="256">
        <f t="shared" si="651"/>
        <v>2.6924007306999998E-2</v>
      </c>
      <c r="AW1746" s="272">
        <v>5.7118855E-7</v>
      </c>
      <c r="AX1746" s="272">
        <v>1.7234137000000001E-9</v>
      </c>
      <c r="AY1746" s="272">
        <v>4.7086125000000001E-14</v>
      </c>
      <c r="AZ1746" s="273">
        <v>0</v>
      </c>
      <c r="BA1746" s="273">
        <v>0</v>
      </c>
      <c r="BB1746" s="272">
        <v>4.0171404000000001E-10</v>
      </c>
      <c r="BC1746" s="272">
        <v>1.2071773000000001E-7</v>
      </c>
      <c r="BD1746" s="272">
        <v>5.6946275999999997E-11</v>
      </c>
      <c r="BE1746" s="272">
        <v>1.3086196E-10</v>
      </c>
      <c r="BF1746" s="273">
        <v>0</v>
      </c>
      <c r="BG1746" s="273">
        <v>0</v>
      </c>
      <c r="BH1746" s="273">
        <v>0</v>
      </c>
      <c r="BI1746" s="273">
        <v>0</v>
      </c>
      <c r="BJ1746" s="273">
        <v>0</v>
      </c>
      <c r="BK1746" s="273">
        <v>0</v>
      </c>
      <c r="BL1746" s="273">
        <v>0</v>
      </c>
      <c r="BM1746" s="273">
        <v>0</v>
      </c>
      <c r="BN1746" s="272">
        <v>1.1566307000000001E-5</v>
      </c>
      <c r="BO1746" s="273">
        <v>2.6912440999999999E-2</v>
      </c>
      <c r="BP1746" s="273">
        <v>0</v>
      </c>
      <c r="BQ1746" s="273">
        <v>0</v>
      </c>
      <c r="BR1746" s="273">
        <v>0</v>
      </c>
      <c r="BS1746"/>
      <c r="BT1746" s="274">
        <v>3.1760173999999997E-5</v>
      </c>
      <c r="BU1746" s="274">
        <v>1.0344572E-6</v>
      </c>
      <c r="BV1746" s="274">
        <v>1.716191E-5</v>
      </c>
      <c r="BW1746" s="121">
        <v>0</v>
      </c>
      <c r="BX1746" s="274">
        <v>1.0429000999999999E-6</v>
      </c>
      <c r="BY1746" s="274">
        <v>2.6006219000000002E-7</v>
      </c>
      <c r="BZ1746" s="121">
        <v>0</v>
      </c>
      <c r="CA1746" s="274">
        <v>3.9471843999999998E-7</v>
      </c>
      <c r="CB1746" s="121">
        <v>0</v>
      </c>
      <c r="CC1746" s="121">
        <v>0</v>
      </c>
      <c r="CD1746" s="121">
        <v>0</v>
      </c>
      <c r="CE1746" s="121">
        <v>0</v>
      </c>
      <c r="CF1746" s="121">
        <v>0</v>
      </c>
      <c r="CG1746" s="274">
        <v>5.5992358999999995E-7</v>
      </c>
      <c r="CH1746" s="274">
        <v>1.102982E-5</v>
      </c>
      <c r="CI1746" s="274">
        <v>2.7638291000000001E-7</v>
      </c>
      <c r="CJ1746" s="121">
        <v>0</v>
      </c>
      <c r="CK1746"/>
      <c r="CL1746" s="322">
        <v>0</v>
      </c>
      <c r="CM1746" s="322">
        <v>0.61550490999999996</v>
      </c>
      <c r="CN1746" s="322">
        <v>1.0943397000000001E-2</v>
      </c>
      <c r="CO1746" s="322">
        <v>7.6740600999999995E-4</v>
      </c>
      <c r="CP1746" s="322">
        <v>1.9551555000000001E-5</v>
      </c>
      <c r="CQ1746" s="322">
        <v>0</v>
      </c>
      <c r="CR1746" s="322">
        <v>0</v>
      </c>
      <c r="CS1746" s="322">
        <v>4.191964E-5</v>
      </c>
      <c r="CT1746" s="322">
        <v>0</v>
      </c>
      <c r="CU1746" s="322">
        <v>0.40163402999999998</v>
      </c>
      <c r="CV1746" s="216"/>
      <c r="CW1746" s="214"/>
      <c r="CX1746" s="88" t="s">
        <v>1099</v>
      </c>
      <c r="CY1746" s="4"/>
      <c r="CZ1746" s="60"/>
    </row>
    <row r="1747" spans="1:104" ht="14.4" customHeight="1">
      <c r="B1747" s="278" t="s">
        <v>2463</v>
      </c>
      <c r="C1747" s="277" t="s">
        <v>3726</v>
      </c>
      <c r="D1747" s="280"/>
      <c r="E1747" s="312"/>
      <c r="F1747"/>
      <c r="G1747" s="210"/>
      <c r="H1747" s="210"/>
      <c r="I1747" s="210"/>
      <c r="J1747" s="210"/>
      <c r="K1747" s="210"/>
      <c r="L1747" s="210"/>
      <c r="M1747" s="210"/>
      <c r="N1747" s="210"/>
      <c r="O1747" s="210"/>
      <c r="P1747" s="210"/>
      <c r="Q1747" s="210"/>
      <c r="R1747" s="210"/>
      <c r="S1747" s="210"/>
      <c r="T1747" s="210"/>
      <c r="U1747" s="210"/>
      <c r="V1747" s="210"/>
      <c r="W1747" s="210"/>
      <c r="X1747" s="210"/>
      <c r="Y1747" s="210"/>
      <c r="Z1747" s="210"/>
      <c r="AA1747" s="210"/>
      <c r="AB1747" s="210"/>
      <c r="AC1747" s="210"/>
      <c r="AD1747" s="210"/>
      <c r="AE1747" s="210"/>
      <c r="AF1747" s="210"/>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s="183"/>
      <c r="CW1747" s="118"/>
      <c r="CX1747" s="60"/>
    </row>
    <row r="1748" spans="1:104" ht="14.4" customHeight="1">
      <c r="B1748" s="278" t="s">
        <v>2463</v>
      </c>
      <c r="C1748" s="277" t="s">
        <v>3727</v>
      </c>
      <c r="D1748" s="277" t="s">
        <v>645</v>
      </c>
      <c r="E1748" s="312"/>
      <c r="F1748"/>
      <c r="G1748" s="210"/>
      <c r="H1748" s="210"/>
      <c r="I1748" s="210"/>
      <c r="J1748" s="210"/>
      <c r="K1748" s="210"/>
      <c r="L1748" s="210"/>
      <c r="M1748" s="210"/>
      <c r="N1748" s="210"/>
      <c r="O1748" s="210"/>
      <c r="P1748" s="210"/>
      <c r="Q1748" s="210"/>
      <c r="R1748" s="210"/>
      <c r="S1748" s="210"/>
      <c r="T1748" s="210"/>
      <c r="U1748" s="210"/>
      <c r="V1748" s="210"/>
      <c r="W1748" s="210"/>
      <c r="X1748" s="210"/>
      <c r="Y1748" s="210"/>
      <c r="Z1748" s="210"/>
      <c r="AA1748" s="210"/>
      <c r="AB1748" s="210"/>
      <c r="AC1748" s="210"/>
      <c r="AD1748" s="210"/>
      <c r="AE1748" s="210"/>
      <c r="AF1748" s="210"/>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s="183"/>
      <c r="CW1748" s="118"/>
      <c r="CZ1748" s="60"/>
    </row>
    <row r="1749" spans="1:104" ht="14.4" customHeight="1">
      <c r="A1749" t="s">
        <v>2462</v>
      </c>
      <c r="B1749" s="168" t="s">
        <v>2463</v>
      </c>
      <c r="C1749" s="279" t="str">
        <f t="shared" si="647"/>
        <v>F.010.01.101</v>
      </c>
      <c r="D1749" s="14" t="s">
        <v>645</v>
      </c>
      <c r="E1749" s="312" t="s">
        <v>1510</v>
      </c>
      <c r="F1749" s="281" t="str">
        <f t="shared" si="648"/>
        <v>BR and IIR (Butyl rubber) co-firing in electrical power plant</v>
      </c>
      <c r="G1749" s="319">
        <f t="shared" si="633"/>
        <v>-5.5143493064000002E-2</v>
      </c>
      <c r="H1749" s="319">
        <f t="shared" si="634"/>
        <v>-4.6103220400000007E-3</v>
      </c>
      <c r="I1749" s="319">
        <f t="shared" si="644"/>
        <v>-1.5661328603999998E-2</v>
      </c>
      <c r="J1749" s="319">
        <f t="shared" si="645"/>
        <v>-5.0211954199999992E-3</v>
      </c>
      <c r="K1749" s="319">
        <v>-2.9850647000000001E-2</v>
      </c>
      <c r="L1749" s="319">
        <v>-1.2778496E-2</v>
      </c>
      <c r="M1749" s="319">
        <v>-9.7731165000000003E-4</v>
      </c>
      <c r="N1749" s="319">
        <v>-1.2242991999999999E-3</v>
      </c>
      <c r="O1749" s="319">
        <v>-2.7685623000000001E-3</v>
      </c>
      <c r="P1749" s="319">
        <v>-3.2979099E-4</v>
      </c>
      <c r="Q1749" s="319">
        <v>-2.8766955000000002E-4</v>
      </c>
      <c r="R1749" s="319">
        <v>-1.8911697999999999E-3</v>
      </c>
      <c r="S1749" s="319">
        <v>-6.7852101999999999E-4</v>
      </c>
      <c r="T1749" s="319">
        <v>0</v>
      </c>
      <c r="U1749" s="319">
        <v>-4.3426743999999996E-3</v>
      </c>
      <c r="V1749" s="319">
        <v>-1.4351154E-5</v>
      </c>
      <c r="W1749" s="319">
        <v>0</v>
      </c>
      <c r="X1749" s="319">
        <v>0</v>
      </c>
      <c r="Y1749" s="210"/>
      <c r="Z1749" s="320">
        <f t="shared" si="652"/>
        <v>-0.22444095488721805</v>
      </c>
      <c r="AA1749" s="210"/>
      <c r="AB1749" s="321">
        <f t="shared" si="653"/>
        <v>-2.9850647000000001E-2</v>
      </c>
      <c r="AC1749" s="321">
        <f t="shared" si="654"/>
        <v>-2.0257299489999998E-2</v>
      </c>
      <c r="AD1749" s="321">
        <f t="shared" si="646"/>
        <v>-1.5646977449999998E-2</v>
      </c>
      <c r="AE1749" s="321">
        <f t="shared" si="655"/>
        <v>-1.5661328603999998E-2</v>
      </c>
      <c r="AF1749" s="321">
        <f t="shared" si="656"/>
        <v>-5.0211954199999992E-3</v>
      </c>
      <c r="AG1749"/>
      <c r="AH1749" s="121">
        <v>-51.891328999999999</v>
      </c>
      <c r="AI1749" s="121">
        <v>-51.044552000000003</v>
      </c>
      <c r="AJ1749" s="121">
        <v>-0.58875736999999995</v>
      </c>
      <c r="AK1749" s="121">
        <v>0</v>
      </c>
      <c r="AL1749" s="121">
        <v>0</v>
      </c>
      <c r="AM1749" s="121">
        <v>-0.14422377</v>
      </c>
      <c r="AN1749" s="121">
        <v>-0.11379626</v>
      </c>
      <c r="AO1749"/>
      <c r="AP1749" s="282">
        <v>-1.2304160999999999E-2</v>
      </c>
      <c r="AQ1749" s="282">
        <v>-9.1575683000000001E-3</v>
      </c>
      <c r="AR1749" s="282">
        <v>-3.0405683000000002E-4</v>
      </c>
      <c r="AS1749" s="282">
        <v>-2.8425359000000001E-3</v>
      </c>
      <c r="AT1749" s="255">
        <f t="shared" ref="AT1749:AT1756" si="657">AW1749+AZ1749+BA1749+BB1749+BC1749+BK1749+BL1749+BP1749</f>
        <v>-5.4901489258900001E-7</v>
      </c>
      <c r="AU1749" s="256">
        <f t="shared" ref="AU1749:AU1756" si="658">AX1749+AY1749+BD1749+BE1749+BF1749+BG1749+BH1749+BI1749+BJ1749+BM1749+BQ1749+BR1749</f>
        <v>-1.1244705449683E-9</v>
      </c>
      <c r="AV1749" s="256">
        <f t="shared" ref="AV1749:AV1756" si="659">BN1749+BO1749</f>
        <v>-0.39811427968899998</v>
      </c>
      <c r="AW1749" s="272">
        <v>-2.6085394999999999E-7</v>
      </c>
      <c r="AX1749" s="272">
        <v>-7.8901104999999997E-10</v>
      </c>
      <c r="AY1749" s="272">
        <v>-2.1472090000000001E-14</v>
      </c>
      <c r="AZ1749" s="272">
        <v>-2.3136626000000001E-10</v>
      </c>
      <c r="BA1749" s="272">
        <v>-3.0055599000000003E-11</v>
      </c>
      <c r="BB1749" s="272">
        <v>-1.8210273000000001E-10</v>
      </c>
      <c r="BC1749" s="272">
        <v>-2.8274807999999998E-7</v>
      </c>
      <c r="BD1749" s="272">
        <v>-3.3905827999999998E-11</v>
      </c>
      <c r="BE1749" s="272">
        <v>-2.8258763999999999E-10</v>
      </c>
      <c r="BF1749" s="272">
        <v>-3.3739629999999999E-13</v>
      </c>
      <c r="BG1749" s="272">
        <v>-1.7306793000000001E-15</v>
      </c>
      <c r="BH1749" s="272">
        <v>-7.1497774999999996E-13</v>
      </c>
      <c r="BI1749" s="272">
        <v>-4.1307733000000001E-14</v>
      </c>
      <c r="BJ1749" s="272">
        <v>-3.1220415999999999E-14</v>
      </c>
      <c r="BK1749" s="272">
        <v>-3.5921163999999999E-9</v>
      </c>
      <c r="BL1749" s="272">
        <v>-1.3772216E-9</v>
      </c>
      <c r="BM1749" s="272">
        <v>-1.7817921999999999E-11</v>
      </c>
      <c r="BN1749" s="272">
        <v>-3.1929688999999997E-5</v>
      </c>
      <c r="BO1749" s="273">
        <v>-0.39808234999999997</v>
      </c>
      <c r="BP1749" s="273">
        <v>0</v>
      </c>
      <c r="BQ1749" s="273">
        <v>0</v>
      </c>
      <c r="BR1749" s="273">
        <v>0</v>
      </c>
      <c r="BS1749"/>
      <c r="BT1749" s="274">
        <v>-7.4431092000000004E-5</v>
      </c>
      <c r="BU1749" s="274">
        <v>-1.9833178999999998E-6</v>
      </c>
      <c r="BV1749" s="274">
        <v>-6.2580093000000003E-6</v>
      </c>
      <c r="BW1749" s="274">
        <v>-2.2266413999999999E-7</v>
      </c>
      <c r="BX1749" s="274">
        <v>-4.0684247000000001E-6</v>
      </c>
      <c r="BY1749" s="274">
        <v>-6.4073849000000003E-8</v>
      </c>
      <c r="BZ1749" s="274">
        <v>-4.3282775999999999E-10</v>
      </c>
      <c r="CA1749" s="274">
        <v>-1.200591E-7</v>
      </c>
      <c r="CB1749" s="274">
        <v>-4.4255629E-7</v>
      </c>
      <c r="CC1749" s="274">
        <v>-1.9035261E-7</v>
      </c>
      <c r="CD1749" s="274">
        <v>-2.2590558E-7</v>
      </c>
      <c r="CE1749" s="274">
        <v>-1.2953202E-8</v>
      </c>
      <c r="CF1749" s="274">
        <v>-3.9876611000000002E-9</v>
      </c>
      <c r="CG1749" s="274">
        <v>-1.0212712999999999E-6</v>
      </c>
      <c r="CH1749" s="274">
        <v>-5.9659025999999997E-5</v>
      </c>
      <c r="CI1749" s="274">
        <v>-1.5805771999999999E-7</v>
      </c>
      <c r="CJ1749" s="121">
        <v>0</v>
      </c>
      <c r="CK1749"/>
      <c r="CL1749" s="322">
        <v>-6.6161459999999997E-9</v>
      </c>
      <c r="CM1749" s="322">
        <v>-0.18192496</v>
      </c>
      <c r="CN1749" s="322">
        <v>-2.5651119E-3</v>
      </c>
      <c r="CO1749" s="322">
        <v>-1.4071833000000001E-3</v>
      </c>
      <c r="CP1749" s="322">
        <v>-1.2851115000000001E-5</v>
      </c>
      <c r="CQ1749" s="322">
        <v>-5.9040495000000004E-9</v>
      </c>
      <c r="CR1749" s="322">
        <v>-7.5661638000000007E-9</v>
      </c>
      <c r="CS1749" s="322">
        <v>-1.4869172999999999E-4</v>
      </c>
      <c r="CT1749" s="322">
        <v>-7.3457647000000001E-2</v>
      </c>
      <c r="CU1749" s="322">
        <v>-6.8158082000000002</v>
      </c>
      <c r="CV1749" s="218"/>
      <c r="CW1749" s="214"/>
      <c r="CX1749" s="18" t="s">
        <v>1120</v>
      </c>
      <c r="CZ1749" s="60"/>
    </row>
    <row r="1750" spans="1:104" ht="14.4" customHeight="1">
      <c r="A1750" t="s">
        <v>2464</v>
      </c>
      <c r="B1750" s="168" t="s">
        <v>2463</v>
      </c>
      <c r="C1750" s="279" t="str">
        <f t="shared" si="647"/>
        <v>F.010.01.102</v>
      </c>
      <c r="D1750" s="14" t="s">
        <v>645</v>
      </c>
      <c r="E1750" s="312" t="s">
        <v>1510</v>
      </c>
      <c r="F1750" s="281" t="str">
        <f t="shared" si="648"/>
        <v>EVA (Ethylene vinyl acetate) co-firing in electrical power plant</v>
      </c>
      <c r="G1750" s="319">
        <f t="shared" si="633"/>
        <v>-4.6376618906000006E-2</v>
      </c>
      <c r="H1750" s="319">
        <f t="shared" si="634"/>
        <v>1.6438580999999985E-4</v>
      </c>
      <c r="I1750" s="319">
        <f t="shared" si="644"/>
        <v>-6.9778429960000001E-3</v>
      </c>
      <c r="J1750" s="319">
        <f t="shared" si="645"/>
        <v>-3.54044372E-3</v>
      </c>
      <c r="K1750" s="319">
        <v>-3.6022718000000002E-2</v>
      </c>
      <c r="L1750" s="319">
        <v>-9.0101143999999998E-3</v>
      </c>
      <c r="M1750" s="319">
        <v>3.3758538000000001E-3</v>
      </c>
      <c r="N1750" s="319">
        <v>2.5518697999999999E-3</v>
      </c>
      <c r="O1750" s="319">
        <v>-1.9521127E-3</v>
      </c>
      <c r="P1750" s="319">
        <v>-2.3253556000000001E-4</v>
      </c>
      <c r="Q1750" s="319">
        <v>-2.0283572999999999E-4</v>
      </c>
      <c r="R1750" s="319">
        <v>-1.3334633999999999E-3</v>
      </c>
      <c r="S1750" s="319">
        <v>-4.7842502000000002E-4</v>
      </c>
      <c r="T1750" s="319">
        <v>0</v>
      </c>
      <c r="U1750" s="319">
        <v>-3.0620186999999999E-3</v>
      </c>
      <c r="V1750" s="319">
        <v>-1.0118996E-5</v>
      </c>
      <c r="W1750" s="319">
        <v>0</v>
      </c>
      <c r="X1750" s="319">
        <v>0</v>
      </c>
      <c r="Y1750" s="210"/>
      <c r="Z1750" s="320">
        <f t="shared" si="652"/>
        <v>-0.27084750375939848</v>
      </c>
      <c r="AA1750" s="210"/>
      <c r="AB1750" s="321">
        <f t="shared" si="653"/>
        <v>-3.6022718000000002E-2</v>
      </c>
      <c r="AC1750" s="321">
        <f t="shared" si="654"/>
        <v>-6.80333819E-3</v>
      </c>
      <c r="AD1750" s="321">
        <f t="shared" si="646"/>
        <v>-6.9677239999999998E-3</v>
      </c>
      <c r="AE1750" s="321">
        <f t="shared" si="655"/>
        <v>-6.9778429959999992E-3</v>
      </c>
      <c r="AF1750" s="321">
        <f t="shared" si="656"/>
        <v>-3.54044372E-3</v>
      </c>
      <c r="AG1750"/>
      <c r="AH1750" s="121">
        <v>-36.588565000000003</v>
      </c>
      <c r="AI1750" s="121">
        <v>-35.991501999999997</v>
      </c>
      <c r="AJ1750" s="121">
        <v>-0.41513269000000003</v>
      </c>
      <c r="AK1750" s="121">
        <v>0</v>
      </c>
      <c r="AL1750" s="121">
        <v>0</v>
      </c>
      <c r="AM1750" s="121">
        <v>-0.10169215</v>
      </c>
      <c r="AN1750" s="121">
        <v>-8.0237718E-2</v>
      </c>
      <c r="AO1750"/>
      <c r="AP1750" s="282">
        <v>-9.8202080000000004E-3</v>
      </c>
      <c r="AQ1750" s="282">
        <v>-7.5472743000000002E-3</v>
      </c>
      <c r="AR1750" s="282">
        <v>-2.6866229E-4</v>
      </c>
      <c r="AS1750" s="282">
        <v>-2.0042713999999999E-3</v>
      </c>
      <c r="AT1750" s="255">
        <f t="shared" si="657"/>
        <v>-4.5247448400599995E-7</v>
      </c>
      <c r="AU1750" s="256">
        <f t="shared" si="658"/>
        <v>-9.9357353401859967E-10</v>
      </c>
      <c r="AV1750" s="256">
        <f t="shared" si="659"/>
        <v>-0.28071028361700001</v>
      </c>
      <c r="AW1750" s="272">
        <v>-2.8841551E-7</v>
      </c>
      <c r="AX1750" s="272">
        <v>-8.7159537000000002E-10</v>
      </c>
      <c r="AY1750" s="272">
        <v>-2.3753424999999998E-14</v>
      </c>
      <c r="AZ1750" s="272">
        <v>-1.631363E-10</v>
      </c>
      <c r="BA1750" s="272">
        <v>-2.1192196000000001E-11</v>
      </c>
      <c r="BB1750" s="272">
        <v>3.7940362E-10</v>
      </c>
      <c r="BC1750" s="272">
        <v>-1.6075016999999999E-7</v>
      </c>
      <c r="BD1750" s="272">
        <v>4.8078441000000002E-11</v>
      </c>
      <c r="BE1750" s="272">
        <v>-1.5667504999999999E-10</v>
      </c>
      <c r="BF1750" s="272">
        <v>-2.3789806E-13</v>
      </c>
      <c r="BG1750" s="272">
        <v>-1.2203016E-15</v>
      </c>
      <c r="BH1750" s="272">
        <v>-5.0413064999999996E-13</v>
      </c>
      <c r="BI1750" s="272">
        <v>-2.9126073999999998E-14</v>
      </c>
      <c r="BJ1750" s="272">
        <v>-2.2013507999999999E-14</v>
      </c>
      <c r="BK1750" s="272">
        <v>-2.5328004999999999E-9</v>
      </c>
      <c r="BL1750" s="272">
        <v>-9.7107863000000002E-10</v>
      </c>
      <c r="BM1750" s="272">
        <v>-1.2563413000000001E-11</v>
      </c>
      <c r="BN1750" s="272">
        <v>-2.2513617000000001E-5</v>
      </c>
      <c r="BO1750" s="273">
        <v>-0.28068777</v>
      </c>
      <c r="BP1750" s="273">
        <v>0</v>
      </c>
      <c r="BQ1750" s="273">
        <v>0</v>
      </c>
      <c r="BR1750" s="273">
        <v>0</v>
      </c>
      <c r="BS1750"/>
      <c r="BT1750" s="274">
        <v>-5.3545156000000003E-5</v>
      </c>
      <c r="BU1750" s="274">
        <v>-9.3771229999999998E-7</v>
      </c>
      <c r="BV1750" s="274">
        <v>-7.5519469999999999E-6</v>
      </c>
      <c r="BW1750" s="274">
        <v>-1.5700044E-7</v>
      </c>
      <c r="BX1750" s="274">
        <v>-2.7342766000000001E-6</v>
      </c>
      <c r="BY1750" s="274">
        <v>2.8356453999999998E-7</v>
      </c>
      <c r="BZ1750" s="274">
        <v>-3.0518676E-10</v>
      </c>
      <c r="CA1750" s="274">
        <v>4.1430748000000003E-7</v>
      </c>
      <c r="CB1750" s="274">
        <v>-3.1204634E-7</v>
      </c>
      <c r="CC1750" s="274">
        <v>-1.3421759000000001E-7</v>
      </c>
      <c r="CD1750" s="274">
        <v>-1.5928597999999999E-7</v>
      </c>
      <c r="CE1750" s="274">
        <v>-9.1332994999999993E-9</v>
      </c>
      <c r="CF1750" s="274">
        <v>-2.8116989999999998E-9</v>
      </c>
      <c r="CG1750" s="274">
        <v>-6.7278857000000001E-8</v>
      </c>
      <c r="CH1750" s="274">
        <v>-4.2065566E-5</v>
      </c>
      <c r="CI1750" s="274">
        <v>-1.1144647E-7</v>
      </c>
      <c r="CJ1750" s="121">
        <v>0</v>
      </c>
      <c r="CK1750"/>
      <c r="CL1750" s="322">
        <v>-4.6650430000000004E-9</v>
      </c>
      <c r="CM1750" s="322">
        <v>-0.24086948</v>
      </c>
      <c r="CN1750" s="322">
        <v>7.5914657999999998E-3</v>
      </c>
      <c r="CO1750" s="322">
        <v>-6.0158602999999997E-4</v>
      </c>
      <c r="CP1750" s="322">
        <v>1.5653680000000001E-5</v>
      </c>
      <c r="CQ1750" s="322">
        <v>-4.1629440000000001E-9</v>
      </c>
      <c r="CR1750" s="322">
        <v>-5.3349004E-9</v>
      </c>
      <c r="CS1750" s="322">
        <v>-1.0081232000000001E-4</v>
      </c>
      <c r="CT1750" s="322">
        <v>-5.1794971000000002E-2</v>
      </c>
      <c r="CU1750" s="322">
        <v>-4.8058247999999999</v>
      </c>
      <c r="CV1750" s="216"/>
      <c r="CW1750" s="214"/>
      <c r="CX1750" s="18" t="s">
        <v>1120</v>
      </c>
      <c r="CY1750" s="13"/>
      <c r="CZ1750" s="13"/>
    </row>
    <row r="1751" spans="1:104" ht="14.4" customHeight="1">
      <c r="A1751" t="s">
        <v>2465</v>
      </c>
      <c r="B1751" s="168" t="s">
        <v>2463</v>
      </c>
      <c r="C1751" s="279" t="str">
        <f t="shared" si="647"/>
        <v>F.010.01.103</v>
      </c>
      <c r="D1751" s="14" t="s">
        <v>645</v>
      </c>
      <c r="E1751" s="312" t="s">
        <v>1510</v>
      </c>
      <c r="F1751" s="281" t="str">
        <f t="shared" si="648"/>
        <v>IR (Polyisoprene rubber) co-firing in electrical power plant</v>
      </c>
      <c r="G1751" s="319">
        <f t="shared" si="633"/>
        <v>-7.3840770518000004E-2</v>
      </c>
      <c r="H1751" s="319">
        <f t="shared" si="634"/>
        <v>-4.4758914999999998E-3</v>
      </c>
      <c r="I1751" s="319">
        <f t="shared" si="644"/>
        <v>-1.5320852447999999E-2</v>
      </c>
      <c r="J1751" s="319">
        <f t="shared" si="645"/>
        <v>-4.93212757E-3</v>
      </c>
      <c r="K1751" s="319">
        <v>-4.9111899000000001E-2</v>
      </c>
      <c r="L1751" s="319">
        <v>-1.2551826E-2</v>
      </c>
      <c r="M1751" s="319">
        <v>-8.9730626E-4</v>
      </c>
      <c r="N1751" s="319">
        <v>-1.1499310999999999E-3</v>
      </c>
      <c r="O1751" s="319">
        <v>-2.7194526E-3</v>
      </c>
      <c r="P1751" s="319">
        <v>-3.2394104000000001E-4</v>
      </c>
      <c r="Q1751" s="319">
        <v>-2.8256675999999999E-4</v>
      </c>
      <c r="R1751" s="319">
        <v>-1.8576236000000001E-3</v>
      </c>
      <c r="S1751" s="319">
        <v>-6.6648517000000005E-4</v>
      </c>
      <c r="T1751" s="319">
        <v>0</v>
      </c>
      <c r="U1751" s="319">
        <v>-4.2656424000000002E-3</v>
      </c>
      <c r="V1751" s="319">
        <v>-1.4096588E-5</v>
      </c>
      <c r="W1751" s="319">
        <v>0</v>
      </c>
      <c r="X1751" s="319">
        <v>0</v>
      </c>
      <c r="Y1751" s="210"/>
      <c r="Z1751" s="320">
        <f t="shared" si="652"/>
        <v>-0.3692623984962406</v>
      </c>
      <c r="AA1751" s="210"/>
      <c r="AB1751" s="321">
        <f t="shared" si="653"/>
        <v>-4.9111899000000001E-2</v>
      </c>
      <c r="AC1751" s="321">
        <f t="shared" si="654"/>
        <v>-1.9782647359999999E-2</v>
      </c>
      <c r="AD1751" s="321">
        <f t="shared" si="646"/>
        <v>-1.530675586E-2</v>
      </c>
      <c r="AE1751" s="321">
        <f t="shared" si="655"/>
        <v>-1.5320852447999999E-2</v>
      </c>
      <c r="AF1751" s="321">
        <f t="shared" si="656"/>
        <v>-4.93212757E-3</v>
      </c>
      <c r="AG1751"/>
      <c r="AH1751" s="121">
        <v>-50.970861999999997</v>
      </c>
      <c r="AI1751" s="121">
        <v>-50.139105000000001</v>
      </c>
      <c r="AJ1751" s="121">
        <v>-0.57831378</v>
      </c>
      <c r="AK1751" s="121">
        <v>0</v>
      </c>
      <c r="AL1751" s="121">
        <v>0</v>
      </c>
      <c r="AM1751" s="121">
        <v>-0.14166548000000001</v>
      </c>
      <c r="AN1751" s="121">
        <v>-0.11177769999999999</v>
      </c>
      <c r="AO1751"/>
      <c r="AP1751" s="282">
        <v>-1.4491354E-2</v>
      </c>
      <c r="AQ1751" s="282">
        <v>-1.1288390000000001E-2</v>
      </c>
      <c r="AR1751" s="282">
        <v>-4.1085033000000002E-4</v>
      </c>
      <c r="AS1751" s="282">
        <v>-2.7921140000000001E-3</v>
      </c>
      <c r="AT1751" s="255">
        <f t="shared" si="657"/>
        <v>-6.7676196836199999E-7</v>
      </c>
      <c r="AU1751" s="256">
        <f t="shared" si="658"/>
        <v>-1.5194168588729002E-9</v>
      </c>
      <c r="AV1751" s="256">
        <f t="shared" si="659"/>
        <v>-0.391052383309</v>
      </c>
      <c r="AW1751" s="272">
        <v>-3.9431568999999998E-7</v>
      </c>
      <c r="AX1751" s="272">
        <v>-1.1916627E-9</v>
      </c>
      <c r="AY1751" s="272">
        <v>-3.2474614000000002E-14</v>
      </c>
      <c r="AZ1751" s="272">
        <v>-2.272622E-10</v>
      </c>
      <c r="BA1751" s="272">
        <v>-2.9522461999999998E-11</v>
      </c>
      <c r="BB1751" s="272">
        <v>-1.710437E-10</v>
      </c>
      <c r="BC1751" s="272">
        <v>-2.7713726000000002E-7</v>
      </c>
      <c r="BD1751" s="272">
        <v>-3.2194594000000003E-11</v>
      </c>
      <c r="BE1751" s="272">
        <v>-2.7691857999999999E-10</v>
      </c>
      <c r="BF1751" s="272">
        <v>-3.3141143999999999E-13</v>
      </c>
      <c r="BG1751" s="272">
        <v>-1.6999799000000001E-15</v>
      </c>
      <c r="BH1751" s="272">
        <v>-7.0229521999999997E-13</v>
      </c>
      <c r="BI1751" s="272">
        <v>-4.0575002E-14</v>
      </c>
      <c r="BJ1751" s="272">
        <v>-3.0666617E-14</v>
      </c>
      <c r="BK1751" s="272">
        <v>-3.5283981000000002E-9</v>
      </c>
      <c r="BL1751" s="272">
        <v>-1.3527919E-9</v>
      </c>
      <c r="BM1751" s="272">
        <v>-1.7501862E-11</v>
      </c>
      <c r="BN1751" s="272">
        <v>-3.1363309000000003E-5</v>
      </c>
      <c r="BO1751" s="273">
        <v>-0.39102102</v>
      </c>
      <c r="BP1751" s="273">
        <v>0</v>
      </c>
      <c r="BQ1751" s="273">
        <v>0</v>
      </c>
      <c r="BR1751" s="273">
        <v>0</v>
      </c>
      <c r="BS1751"/>
      <c r="BT1751" s="274">
        <v>-7.7227820000000001E-5</v>
      </c>
      <c r="BU1751" s="274">
        <v>-1.9410341000000002E-6</v>
      </c>
      <c r="BV1751" s="274">
        <v>-1.0296016E-5</v>
      </c>
      <c r="BW1751" s="274">
        <v>-2.1871445E-7</v>
      </c>
      <c r="BX1751" s="274">
        <v>-3.9941859999999998E-6</v>
      </c>
      <c r="BY1751" s="274">
        <v>-5.7869048000000002E-8</v>
      </c>
      <c r="BZ1751" s="274">
        <v>-4.2515011E-10</v>
      </c>
      <c r="CA1751" s="274">
        <v>-1.1023696E-7</v>
      </c>
      <c r="CB1751" s="274">
        <v>-4.3470606999999999E-7</v>
      </c>
      <c r="CC1751" s="274">
        <v>-1.8697607000000001E-7</v>
      </c>
      <c r="CD1751" s="274">
        <v>-2.2189839E-7</v>
      </c>
      <c r="CE1751" s="274">
        <v>-1.2723433E-8</v>
      </c>
      <c r="CF1751" s="274">
        <v>-3.9169266000000002E-9</v>
      </c>
      <c r="CG1751" s="274">
        <v>-9.9309105E-7</v>
      </c>
      <c r="CH1751" s="274">
        <v>-5.8600773000000003E-5</v>
      </c>
      <c r="CI1751" s="274">
        <v>-1.5525404000000001E-7</v>
      </c>
      <c r="CJ1751" s="121">
        <v>0</v>
      </c>
      <c r="CK1751"/>
      <c r="CL1751" s="322">
        <v>-6.4987863999999997E-9</v>
      </c>
      <c r="CM1751" s="322">
        <v>-0.32750056999999999</v>
      </c>
      <c r="CN1751" s="322">
        <v>-2.3746892000000002E-3</v>
      </c>
      <c r="CO1751" s="322">
        <v>-1.3761999999999999E-3</v>
      </c>
      <c r="CP1751" s="322">
        <v>-1.2242124999999999E-5</v>
      </c>
      <c r="CQ1751" s="322">
        <v>-5.7993214000000002E-9</v>
      </c>
      <c r="CR1751" s="322">
        <v>-7.4319524999999997E-9</v>
      </c>
      <c r="CS1751" s="322">
        <v>-1.4599205E-4</v>
      </c>
      <c r="CT1751" s="322">
        <v>-7.2154628999999998E-2</v>
      </c>
      <c r="CU1751" s="322">
        <v>-6.6949069000000003</v>
      </c>
      <c r="CV1751" s="216"/>
      <c r="CW1751" s="214"/>
      <c r="CX1751" s="18" t="s">
        <v>1120</v>
      </c>
      <c r="CY1751" s="13"/>
      <c r="CZ1751" s="13"/>
    </row>
    <row r="1752" spans="1:104" ht="14.4" customHeight="1">
      <c r="A1752" t="s">
        <v>2466</v>
      </c>
      <c r="B1752" s="168" t="s">
        <v>2463</v>
      </c>
      <c r="C1752" s="279" t="str">
        <f t="shared" si="647"/>
        <v>F.010.01.104</v>
      </c>
      <c r="D1752" s="14" t="s">
        <v>645</v>
      </c>
      <c r="E1752" s="312" t="s">
        <v>1510</v>
      </c>
      <c r="F1752" s="281" t="str">
        <f t="shared" si="648"/>
        <v>Natural rubber co-firing in electrical power plant</v>
      </c>
      <c r="G1752" s="319">
        <f t="shared" si="633"/>
        <v>-0.47179072861299998</v>
      </c>
      <c r="H1752" s="319">
        <f t="shared" si="634"/>
        <v>-3.1959884349999999E-3</v>
      </c>
      <c r="I1752" s="319">
        <f t="shared" si="644"/>
        <v>-1.3188336297999998E-2</v>
      </c>
      <c r="J1752" s="319">
        <f t="shared" si="645"/>
        <v>-4.6315238800000002E-3</v>
      </c>
      <c r="K1752" s="319">
        <v>-0.45077487999999999</v>
      </c>
      <c r="L1752" s="319">
        <v>-1.1786816E-2</v>
      </c>
      <c r="M1752" s="319">
        <v>3.5612213000000003E-4</v>
      </c>
      <c r="N1752" s="319">
        <v>-7.2738914999999997E-5</v>
      </c>
      <c r="O1752" s="319">
        <v>-2.5537072000000002E-3</v>
      </c>
      <c r="P1752" s="319">
        <v>-3.0419745999999998E-4</v>
      </c>
      <c r="Q1752" s="319">
        <v>-2.6534486000000002E-4</v>
      </c>
      <c r="R1752" s="319">
        <v>-1.7444050000000001E-3</v>
      </c>
      <c r="S1752" s="319">
        <v>-6.2586418E-4</v>
      </c>
      <c r="T1752" s="319">
        <v>0</v>
      </c>
      <c r="U1752" s="319">
        <v>-4.0056596999999998E-3</v>
      </c>
      <c r="V1752" s="319">
        <v>-1.3237428E-5</v>
      </c>
      <c r="W1752" s="319">
        <v>0</v>
      </c>
      <c r="X1752" s="319">
        <v>0</v>
      </c>
      <c r="Y1752" s="210"/>
      <c r="Z1752" s="320">
        <f t="shared" si="652"/>
        <v>-3.3892848120300751</v>
      </c>
      <c r="AA1752" s="210"/>
      <c r="AB1752" s="321">
        <f t="shared" si="653"/>
        <v>-0.45077487999999999</v>
      </c>
      <c r="AC1752" s="321">
        <f t="shared" si="654"/>
        <v>-1.6371087305E-2</v>
      </c>
      <c r="AD1752" s="321">
        <f t="shared" si="646"/>
        <v>-1.3175098869999999E-2</v>
      </c>
      <c r="AE1752" s="321">
        <f t="shared" si="655"/>
        <v>-1.3188336297999998E-2</v>
      </c>
      <c r="AF1752" s="321">
        <f t="shared" si="656"/>
        <v>-4.6315238800000002E-3</v>
      </c>
      <c r="AG1752"/>
      <c r="AH1752" s="121">
        <v>-47.864286</v>
      </c>
      <c r="AI1752" s="121">
        <v>-47.083222999999997</v>
      </c>
      <c r="AJ1752" s="121">
        <v>-0.54306666999999997</v>
      </c>
      <c r="AK1752" s="121">
        <v>0</v>
      </c>
      <c r="AL1752" s="121">
        <v>0</v>
      </c>
      <c r="AM1752" s="121">
        <v>-0.13303124</v>
      </c>
      <c r="AN1752" s="121">
        <v>-0.10496506</v>
      </c>
      <c r="AO1752"/>
      <c r="AP1752" s="282">
        <v>-6.2805594000000006E-2</v>
      </c>
      <c r="AQ1752" s="282">
        <v>-5.7503357999999997E-2</v>
      </c>
      <c r="AR1752" s="282">
        <v>-2.6802965000000002E-3</v>
      </c>
      <c r="AS1752" s="282">
        <v>-2.6219400000000001E-3</v>
      </c>
      <c r="AT1752" s="255">
        <f t="shared" si="657"/>
        <v>-3.4474435244009999E-6</v>
      </c>
      <c r="AU1752" s="256">
        <f t="shared" si="658"/>
        <v>-9.9123389943274007E-9</v>
      </c>
      <c r="AV1752" s="256">
        <f t="shared" si="659"/>
        <v>-0.36721849177500004</v>
      </c>
      <c r="AW1752" s="272">
        <v>-3.1937490999999998E-6</v>
      </c>
      <c r="AX1752" s="272">
        <v>-9.6381121999999994E-9</v>
      </c>
      <c r="AY1752" s="272">
        <v>-2.6324875999999999E-13</v>
      </c>
      <c r="AZ1752" s="272">
        <v>-2.13411E-10</v>
      </c>
      <c r="BA1752" s="272">
        <v>-2.7723123999999999E-11</v>
      </c>
      <c r="BB1752" s="272">
        <v>-1.0869477000000001E-11</v>
      </c>
      <c r="BC1752" s="272">
        <v>-2.4885873000000002E-7</v>
      </c>
      <c r="BD1752" s="272">
        <v>-9.0041783999999996E-12</v>
      </c>
      <c r="BE1752" s="272">
        <v>-2.4748500999999999E-10</v>
      </c>
      <c r="BF1752" s="272">
        <v>-3.1121255E-13</v>
      </c>
      <c r="BG1752" s="272">
        <v>-1.5963694000000001E-15</v>
      </c>
      <c r="BH1752" s="272">
        <v>-6.5949166999999996E-13</v>
      </c>
      <c r="BI1752" s="272">
        <v>-3.8102033000000003E-14</v>
      </c>
      <c r="BJ1752" s="272">
        <v>-2.8797545000000001E-14</v>
      </c>
      <c r="BK1752" s="272">
        <v>-3.313349E-9</v>
      </c>
      <c r="BL1752" s="272">
        <v>-1.2703417999999999E-9</v>
      </c>
      <c r="BM1752" s="272">
        <v>-1.6435156999999999E-11</v>
      </c>
      <c r="BN1752" s="272">
        <v>-2.9451775E-5</v>
      </c>
      <c r="BO1752" s="273">
        <v>-0.36718904000000002</v>
      </c>
      <c r="BP1752" s="273">
        <v>0</v>
      </c>
      <c r="BQ1752" s="273">
        <v>0</v>
      </c>
      <c r="BR1752" s="273">
        <v>0</v>
      </c>
      <c r="BS1752"/>
      <c r="BT1752" s="121">
        <v>-1.5674260000000001E-4</v>
      </c>
      <c r="BU1752" s="274">
        <v>-1.6868659000000001E-6</v>
      </c>
      <c r="BV1752" s="121">
        <v>-9.4502253000000003E-5</v>
      </c>
      <c r="BW1752" s="274">
        <v>-2.0538422000000001E-7</v>
      </c>
      <c r="BX1752" s="274">
        <v>-3.7111231999999998E-6</v>
      </c>
      <c r="BY1752" s="274">
        <v>4.2602956999999997E-8</v>
      </c>
      <c r="BZ1752" s="274">
        <v>-3.9923803000000002E-10</v>
      </c>
      <c r="CA1752" s="274">
        <v>4.3623413000000002E-8</v>
      </c>
      <c r="CB1752" s="274">
        <v>-4.0821157E-7</v>
      </c>
      <c r="CC1752" s="274">
        <v>-1.7558024000000001E-7</v>
      </c>
      <c r="CD1752" s="274">
        <v>-2.0837411000000001E-7</v>
      </c>
      <c r="CE1752" s="274">
        <v>-1.1947964000000001E-8</v>
      </c>
      <c r="CF1752" s="274">
        <v>-3.6781974E-9</v>
      </c>
      <c r="CG1752" s="274">
        <v>-7.4005026E-7</v>
      </c>
      <c r="CH1752" s="274">
        <v>-5.5029167999999997E-5</v>
      </c>
      <c r="CI1752" s="274">
        <v>-1.4579159999999999E-7</v>
      </c>
      <c r="CJ1752" s="121">
        <v>0</v>
      </c>
      <c r="CK1752"/>
      <c r="CL1752" s="322">
        <v>-6.1026977999999997E-9</v>
      </c>
      <c r="CM1752" s="322">
        <v>-3.3500683000000002</v>
      </c>
      <c r="CN1752" s="322">
        <v>5.4210309000000002E-4</v>
      </c>
      <c r="CO1752" s="322">
        <v>-1.1771314E-3</v>
      </c>
      <c r="CP1752" s="322">
        <v>-4.2076368999999998E-6</v>
      </c>
      <c r="CQ1752" s="322">
        <v>-5.4458639000000001E-9</v>
      </c>
      <c r="CR1752" s="322">
        <v>-6.9789892999999999E-9</v>
      </c>
      <c r="CS1752" s="322">
        <v>-1.3590563E-4</v>
      </c>
      <c r="CT1752" s="322">
        <v>-6.7756943E-2</v>
      </c>
      <c r="CU1752" s="322">
        <v>-6.2868652000000003</v>
      </c>
      <c r="CV1752" s="216"/>
      <c r="CW1752" s="214"/>
      <c r="CX1752" s="18" t="s">
        <v>1040</v>
      </c>
      <c r="CY1752" s="13"/>
      <c r="CZ1752" s="13"/>
    </row>
    <row r="1753" spans="1:104" ht="14.4" customHeight="1">
      <c r="A1753" t="s">
        <v>2467</v>
      </c>
      <c r="B1753" s="168" t="s">
        <v>2463</v>
      </c>
      <c r="C1753" s="279" t="str">
        <f t="shared" si="647"/>
        <v>F.010.01.105</v>
      </c>
      <c r="D1753" s="14" t="s">
        <v>645</v>
      </c>
      <c r="E1753" s="312" t="s">
        <v>1510</v>
      </c>
      <c r="F1753" s="281" t="str">
        <f t="shared" si="648"/>
        <v>Polychloroprene (Neoprene, CR) co-firing in electrical power plant</v>
      </c>
      <c r="G1753" s="319">
        <f t="shared" si="633"/>
        <v>0.49931178901760004</v>
      </c>
      <c r="H1753" s="319">
        <f t="shared" si="634"/>
        <v>5.5499857399999998E-2</v>
      </c>
      <c r="I1753" s="319">
        <f t="shared" si="644"/>
        <v>0.44844475469759998</v>
      </c>
      <c r="J1753" s="319">
        <f t="shared" si="645"/>
        <v>-2.7388338799999999E-3</v>
      </c>
      <c r="K1753" s="319">
        <v>-1.8939892000000001E-3</v>
      </c>
      <c r="L1753" s="319">
        <v>-6.9700884999999999E-3</v>
      </c>
      <c r="M1753" s="319">
        <v>-3.6256889E-3</v>
      </c>
      <c r="N1753" s="319">
        <v>-3.2660177000000002E-3</v>
      </c>
      <c r="O1753" s="319">
        <v>-1.5101248999999999E-3</v>
      </c>
      <c r="P1753" s="319">
        <v>-1.7988600000000001E-4</v>
      </c>
      <c r="Q1753" s="319">
        <v>6.0455886E-2</v>
      </c>
      <c r="R1753" s="319">
        <v>0.45904835999999999</v>
      </c>
      <c r="S1753" s="319">
        <v>-3.7010237999999997E-4</v>
      </c>
      <c r="T1753" s="319">
        <v>0</v>
      </c>
      <c r="U1753" s="319">
        <v>-2.3687315E-3</v>
      </c>
      <c r="V1753" s="319">
        <v>-7.8279024000000003E-6</v>
      </c>
      <c r="W1753" s="319">
        <v>0</v>
      </c>
      <c r="X1753" s="319">
        <v>0</v>
      </c>
      <c r="Y1753" s="210"/>
      <c r="Z1753" s="320">
        <f t="shared" si="652"/>
        <v>-1.424052030075188E-2</v>
      </c>
      <c r="AA1753" s="210"/>
      <c r="AB1753" s="321">
        <f t="shared" si="653"/>
        <v>-1.8939892000000001E-3</v>
      </c>
      <c r="AC1753" s="321">
        <f t="shared" si="654"/>
        <v>0.50395243999999995</v>
      </c>
      <c r="AD1753" s="321">
        <f t="shared" si="646"/>
        <v>0.44845258259999998</v>
      </c>
      <c r="AE1753" s="321">
        <f t="shared" si="655"/>
        <v>0.44844475469759998</v>
      </c>
      <c r="AF1753" s="321">
        <f t="shared" si="656"/>
        <v>-2.7388338799999999E-3</v>
      </c>
      <c r="AG1753"/>
      <c r="AH1753" s="121">
        <v>-28.304361</v>
      </c>
      <c r="AI1753" s="121">
        <v>-27.842483000000001</v>
      </c>
      <c r="AJ1753" s="121">
        <v>-0.32114038</v>
      </c>
      <c r="AK1753" s="121">
        <v>0</v>
      </c>
      <c r="AL1753" s="121">
        <v>0</v>
      </c>
      <c r="AM1753" s="121">
        <v>-7.8667510999999996E-2</v>
      </c>
      <c r="AN1753" s="121">
        <v>-6.2070686999999999E-2</v>
      </c>
      <c r="AO1753"/>
      <c r="AP1753" s="282">
        <v>-5.4749470999999996E-3</v>
      </c>
      <c r="AQ1753" s="282">
        <v>-3.8169647999999998E-3</v>
      </c>
      <c r="AR1753" s="282">
        <v>-1.0750817E-4</v>
      </c>
      <c r="AS1753" s="282">
        <v>-1.5504741000000001E-3</v>
      </c>
      <c r="AT1753" s="255">
        <f t="shared" si="657"/>
        <v>-2.2883481983299997E-7</v>
      </c>
      <c r="AU1753" s="256">
        <f t="shared" si="658"/>
        <v>-3.9758938186601999E-10</v>
      </c>
      <c r="AV1753" s="256">
        <f t="shared" si="659"/>
        <v>-0.21715323619400001</v>
      </c>
      <c r="AW1753" s="272">
        <v>-4.1891243000000002E-8</v>
      </c>
      <c r="AX1753" s="272">
        <v>-1.2746057E-10</v>
      </c>
      <c r="AY1753" s="272">
        <v>-3.4361400999999998E-15</v>
      </c>
      <c r="AZ1753" s="272">
        <v>-1.2619977999999999E-10</v>
      </c>
      <c r="BA1753" s="272">
        <v>-1.6393963000000001E-11</v>
      </c>
      <c r="BB1753" s="272">
        <v>-4.8566512000000001E-10</v>
      </c>
      <c r="BC1753" s="272">
        <v>-1.8360476999999999E-7</v>
      </c>
      <c r="BD1753" s="272">
        <v>-7.3260452000000003E-11</v>
      </c>
      <c r="BE1753" s="272">
        <v>-1.8653152999999999E-10</v>
      </c>
      <c r="BF1753" s="272">
        <v>-1.8403435000000001E-13</v>
      </c>
      <c r="BG1753" s="272">
        <v>-9.4400692000000009E-16</v>
      </c>
      <c r="BH1753" s="272">
        <v>-3.8998785999999999E-13</v>
      </c>
      <c r="BI1753" s="272">
        <v>-2.2531490999999999E-14</v>
      </c>
      <c r="BJ1753" s="272">
        <v>-1.7029318000000001E-14</v>
      </c>
      <c r="BK1753" s="272">
        <v>-1.9593362E-9</v>
      </c>
      <c r="BL1753" s="272">
        <v>-7.5121176999999996E-10</v>
      </c>
      <c r="BM1753" s="272">
        <v>-9.7188666999999999E-12</v>
      </c>
      <c r="BN1753" s="272">
        <v>-1.7416194000000001E-5</v>
      </c>
      <c r="BO1753" s="273">
        <v>-0.21713582000000001</v>
      </c>
      <c r="BP1753" s="273">
        <v>0</v>
      </c>
      <c r="BQ1753" s="273">
        <v>0</v>
      </c>
      <c r="BR1753" s="273">
        <v>0</v>
      </c>
      <c r="BS1753"/>
      <c r="BT1753" s="274">
        <v>5.4838615999999997E-5</v>
      </c>
      <c r="BU1753" s="274">
        <v>-1.4323280999999999E-6</v>
      </c>
      <c r="BV1753" s="274">
        <v>-3.9706348999999999E-7</v>
      </c>
      <c r="BW1753" s="274">
        <v>5.3770828E-5</v>
      </c>
      <c r="BX1753" s="274">
        <v>-2.3213682000000002E-6</v>
      </c>
      <c r="BY1753" s="274">
        <v>-2.8505634E-7</v>
      </c>
      <c r="BZ1753" s="274">
        <v>-2.3608786999999998E-10</v>
      </c>
      <c r="CA1753" s="274">
        <v>-4.4509534000000002E-7</v>
      </c>
      <c r="CB1753" s="274">
        <v>-2.4139433999999999E-7</v>
      </c>
      <c r="CC1753" s="274">
        <v>4.0004011999999998E-5</v>
      </c>
      <c r="CD1753" s="274">
        <v>-1.2322123E-7</v>
      </c>
      <c r="CE1753" s="274">
        <v>-7.0653827000000003E-9</v>
      </c>
      <c r="CF1753" s="274">
        <v>-2.1750878999999999E-9</v>
      </c>
      <c r="CG1753" s="274">
        <v>-1.0537205999999999E-6</v>
      </c>
      <c r="CH1753" s="274">
        <v>-3.2541286999999997E-5</v>
      </c>
      <c r="CI1753" s="274">
        <v>-8.6213303999999997E-8</v>
      </c>
      <c r="CJ1753" s="121">
        <v>0</v>
      </c>
      <c r="CK1753"/>
      <c r="CL1753" s="322">
        <v>-3.6088068999999999E-9</v>
      </c>
      <c r="CM1753" s="322">
        <v>8.9500211999999999E-3</v>
      </c>
      <c r="CN1753" s="322">
        <v>-8.5507475000000006E-3</v>
      </c>
      <c r="CO1753" s="322">
        <v>-1.0647364000000001E-3</v>
      </c>
      <c r="CP1753" s="322">
        <v>-2.5812817000000001E-5</v>
      </c>
      <c r="CQ1753" s="322">
        <v>-3.2203907000000001E-9</v>
      </c>
      <c r="CR1753" s="322">
        <v>-4.1269984999999998E-9</v>
      </c>
      <c r="CS1753" s="322">
        <v>-8.4170743000000001E-5</v>
      </c>
      <c r="CT1753" s="322">
        <v>-4.0067806999999997E-2</v>
      </c>
      <c r="CU1753" s="322">
        <v>-3.7177134999999999</v>
      </c>
      <c r="CV1753" s="216"/>
      <c r="CW1753" s="214"/>
      <c r="CX1753" s="18" t="s">
        <v>1120</v>
      </c>
      <c r="CY1753" s="13"/>
      <c r="CZ1753" s="13"/>
    </row>
    <row r="1754" spans="1:104" ht="14.4" customHeight="1">
      <c r="A1754" t="s">
        <v>2468</v>
      </c>
      <c r="B1754" s="168" t="s">
        <v>2463</v>
      </c>
      <c r="C1754" s="279" t="str">
        <f t="shared" si="647"/>
        <v>F.010.01.106</v>
      </c>
      <c r="D1754" s="14" t="s">
        <v>645</v>
      </c>
      <c r="E1754" s="312" t="s">
        <v>1510</v>
      </c>
      <c r="F1754" s="281" t="str">
        <f t="shared" si="648"/>
        <v>PU (Polyurethane) co-firing in electrical power plant</v>
      </c>
      <c r="G1754" s="319">
        <f t="shared" si="633"/>
        <v>-3.973512123999998E-3</v>
      </c>
      <c r="H1754" s="319">
        <f t="shared" si="634"/>
        <v>-3.9636066100000008E-3</v>
      </c>
      <c r="I1754" s="319">
        <f t="shared" si="644"/>
        <v>-1.1846197653999999E-2</v>
      </c>
      <c r="J1754" s="319">
        <f t="shared" si="645"/>
        <v>-3.5181768600000001E-3</v>
      </c>
      <c r="K1754" s="319">
        <v>1.5354469000000001E-2</v>
      </c>
      <c r="L1754" s="319">
        <v>-8.9534469999999998E-3</v>
      </c>
      <c r="M1754" s="319">
        <v>-1.5576184999999999E-3</v>
      </c>
      <c r="N1754" s="319">
        <v>-1.5911382E-3</v>
      </c>
      <c r="O1754" s="319">
        <v>-1.9398353000000001E-3</v>
      </c>
      <c r="P1754" s="319">
        <v>-2.3107307000000001E-4</v>
      </c>
      <c r="Q1754" s="319">
        <v>-2.0156003999999999E-4</v>
      </c>
      <c r="R1754" s="319">
        <v>-1.3250768E-3</v>
      </c>
      <c r="S1754" s="319">
        <v>-4.7541606000000002E-4</v>
      </c>
      <c r="T1754" s="319">
        <v>0</v>
      </c>
      <c r="U1754" s="319">
        <v>-3.0427608000000001E-3</v>
      </c>
      <c r="V1754" s="319">
        <v>-1.0055353999999999E-5</v>
      </c>
      <c r="W1754" s="319">
        <v>0</v>
      </c>
      <c r="X1754" s="319">
        <v>0</v>
      </c>
      <c r="Y1754" s="210"/>
      <c r="Z1754" s="320">
        <f t="shared" si="652"/>
        <v>0.11544713533834586</v>
      </c>
      <c r="AA1754" s="210"/>
      <c r="AB1754" s="321">
        <f t="shared" si="653"/>
        <v>1.5354469000000001E-2</v>
      </c>
      <c r="AC1754" s="321">
        <f t="shared" si="654"/>
        <v>-1.5799748910000001E-2</v>
      </c>
      <c r="AD1754" s="321">
        <f t="shared" si="646"/>
        <v>-1.18361423E-2</v>
      </c>
      <c r="AE1754" s="321">
        <f t="shared" si="655"/>
        <v>-1.1846197653999999E-2</v>
      </c>
      <c r="AF1754" s="321">
        <f t="shared" si="656"/>
        <v>-3.5181768600000001E-3</v>
      </c>
      <c r="AG1754"/>
      <c r="AH1754" s="121">
        <v>-36.358448000000003</v>
      </c>
      <c r="AI1754" s="121">
        <v>-35.765141</v>
      </c>
      <c r="AJ1754" s="121">
        <v>-0.41252179</v>
      </c>
      <c r="AK1754" s="121">
        <v>0</v>
      </c>
      <c r="AL1754" s="121">
        <v>0</v>
      </c>
      <c r="AM1754" s="121">
        <v>-0.10105258</v>
      </c>
      <c r="AN1754" s="121">
        <v>-7.9733077999999999E-2</v>
      </c>
      <c r="AO1754"/>
      <c r="AP1754" s="282">
        <v>-4.3401845000000001E-3</v>
      </c>
      <c r="AQ1754" s="282">
        <v>-2.3353009000000001E-3</v>
      </c>
      <c r="AR1754" s="283">
        <v>-1.3217641000000001E-5</v>
      </c>
      <c r="AS1754" s="282">
        <v>-1.991666E-3</v>
      </c>
      <c r="AT1754" s="255">
        <f t="shared" si="657"/>
        <v>-1.40006048922E-7</v>
      </c>
      <c r="AU1754" s="256">
        <f t="shared" si="658"/>
        <v>-4.888181424170002E-11</v>
      </c>
      <c r="AV1754" s="256">
        <f t="shared" si="659"/>
        <v>-0.278944812022</v>
      </c>
      <c r="AW1754" s="272">
        <v>7.0299053999999997E-8</v>
      </c>
      <c r="AX1754" s="272">
        <v>2.1074170000000001E-10</v>
      </c>
      <c r="AY1754" s="272">
        <v>5.8171941000000002E-15</v>
      </c>
      <c r="AZ1754" s="272">
        <v>-1.6211028E-10</v>
      </c>
      <c r="BA1754" s="272">
        <v>-2.1058912000000002E-11</v>
      </c>
      <c r="BB1754" s="272">
        <v>-2.3663162000000002E-10</v>
      </c>
      <c r="BC1754" s="272">
        <v>-2.0640346E-7</v>
      </c>
      <c r="BD1754" s="272">
        <v>-3.9213751E-11</v>
      </c>
      <c r="BE1754" s="272">
        <v>-2.0714179000000001E-10</v>
      </c>
      <c r="BF1754" s="272">
        <v>-2.3640184E-13</v>
      </c>
      <c r="BG1754" s="272">
        <v>-1.2126267999999999E-15</v>
      </c>
      <c r="BH1754" s="272">
        <v>-5.0096001999999999E-13</v>
      </c>
      <c r="BI1754" s="272">
        <v>-2.8942890999999998E-14</v>
      </c>
      <c r="BJ1754" s="272">
        <v>-2.1875058E-14</v>
      </c>
      <c r="BK1754" s="272">
        <v>-2.5168709000000001E-9</v>
      </c>
      <c r="BL1754" s="272">
        <v>-9.6497121000000004E-10</v>
      </c>
      <c r="BM1754" s="272">
        <v>-1.2484397999999999E-11</v>
      </c>
      <c r="BN1754" s="272">
        <v>-2.2372021999999999E-5</v>
      </c>
      <c r="BO1754" s="273">
        <v>-0.27892243999999999</v>
      </c>
      <c r="BP1754" s="273">
        <v>0</v>
      </c>
      <c r="BQ1754" s="273">
        <v>0</v>
      </c>
      <c r="BR1754" s="273">
        <v>0</v>
      </c>
      <c r="BS1754"/>
      <c r="BT1754" s="274">
        <v>-4.4993222000000002E-5</v>
      </c>
      <c r="BU1754" s="274">
        <v>-1.4885712E-6</v>
      </c>
      <c r="BV1754" s="274">
        <v>3.2189725000000002E-6</v>
      </c>
      <c r="BW1754" s="274">
        <v>-1.5601300999999999E-7</v>
      </c>
      <c r="BX1754" s="274">
        <v>-2.8794560000000002E-6</v>
      </c>
      <c r="BY1754" s="274">
        <v>-1.1548386E-7</v>
      </c>
      <c r="BZ1754" s="274">
        <v>-3.0326735000000001E-10</v>
      </c>
      <c r="CA1754" s="274">
        <v>-1.9126097999999999E-7</v>
      </c>
      <c r="CB1754" s="274">
        <v>-3.1008379000000002E-7</v>
      </c>
      <c r="CC1754" s="274">
        <v>-1.3337345E-7</v>
      </c>
      <c r="CD1754" s="274">
        <v>-1.5828418000000001E-7</v>
      </c>
      <c r="CE1754" s="274">
        <v>-9.0758574000000005E-9</v>
      </c>
      <c r="CF1754" s="274">
        <v>-2.7940153E-9</v>
      </c>
      <c r="CG1754" s="274">
        <v>-8.5574624000000004E-7</v>
      </c>
      <c r="CH1754" s="274">
        <v>-4.1801003000000003E-5</v>
      </c>
      <c r="CI1754" s="274">
        <v>-1.1074555E-7</v>
      </c>
      <c r="CJ1754" s="121">
        <v>0</v>
      </c>
      <c r="CK1754"/>
      <c r="CL1754" s="322">
        <v>-4.6357031999999998E-9</v>
      </c>
      <c r="CM1754" s="322">
        <v>0.14523660999999999</v>
      </c>
      <c r="CN1754" s="322">
        <v>-3.8157325999999998E-3</v>
      </c>
      <c r="CO1754" s="322">
        <v>-1.0698401999999999E-3</v>
      </c>
      <c r="CP1754" s="322">
        <v>-1.4311272E-5</v>
      </c>
      <c r="CQ1754" s="322">
        <v>-4.1367620000000003E-9</v>
      </c>
      <c r="CR1754" s="322">
        <v>-5.3013475999999998E-9</v>
      </c>
      <c r="CS1754" s="322">
        <v>-1.0504851E-4</v>
      </c>
      <c r="CT1754" s="322">
        <v>-5.1469215999999998E-2</v>
      </c>
      <c r="CU1754" s="322">
        <v>-4.7755995000000002</v>
      </c>
      <c r="CV1754" s="216"/>
      <c r="CW1754" s="214"/>
      <c r="CX1754" s="18" t="s">
        <v>1041</v>
      </c>
      <c r="CY1754" s="13"/>
      <c r="CZ1754" s="13"/>
    </row>
    <row r="1755" spans="1:104" ht="14.4" customHeight="1">
      <c r="A1755" t="s">
        <v>2469</v>
      </c>
      <c r="B1755" s="168" t="s">
        <v>2463</v>
      </c>
      <c r="C1755" s="279" t="str">
        <f t="shared" si="647"/>
        <v>F.010.01.107</v>
      </c>
      <c r="D1755" s="14" t="s">
        <v>645</v>
      </c>
      <c r="E1755" s="312" t="s">
        <v>1510</v>
      </c>
      <c r="F1755" s="281" t="str">
        <f t="shared" si="648"/>
        <v>SBR (Styrene butadiene rubber) co-firing in electrical power plant</v>
      </c>
      <c r="G1755" s="319">
        <f t="shared" si="633"/>
        <v>2.2488092699999955E-3</v>
      </c>
      <c r="H1755" s="319">
        <f t="shared" si="634"/>
        <v>-2.3823425400000004E-3</v>
      </c>
      <c r="I1755" s="319">
        <f t="shared" si="644"/>
        <v>-1.1949170980000002E-2</v>
      </c>
      <c r="J1755" s="319">
        <f t="shared" si="645"/>
        <v>-4.4979222099999997E-3</v>
      </c>
      <c r="K1755" s="319">
        <v>2.1078244999999999E-2</v>
      </c>
      <c r="L1755" s="319">
        <v>-1.1446812000000001E-2</v>
      </c>
      <c r="M1755" s="319">
        <v>1.2045821999999999E-3</v>
      </c>
      <c r="N1755" s="319">
        <v>6.5081316999999995E-4</v>
      </c>
      <c r="O1755" s="319">
        <v>-2.4800425000000002E-3</v>
      </c>
      <c r="P1755" s="319">
        <v>-2.9542252999999999E-4</v>
      </c>
      <c r="Q1755" s="319">
        <v>-2.5769067999999997E-4</v>
      </c>
      <c r="R1755" s="319">
        <v>-1.6940855999999999E-3</v>
      </c>
      <c r="S1755" s="319">
        <v>-6.0781040999999996E-4</v>
      </c>
      <c r="T1755" s="319">
        <v>0</v>
      </c>
      <c r="U1755" s="319">
        <v>-3.8901118000000002E-3</v>
      </c>
      <c r="V1755" s="319">
        <v>-1.285558E-5</v>
      </c>
      <c r="W1755" s="319">
        <v>0</v>
      </c>
      <c r="X1755" s="319">
        <v>0</v>
      </c>
      <c r="Y1755" s="210"/>
      <c r="Z1755" s="320">
        <f t="shared" si="652"/>
        <v>0.15848304511278194</v>
      </c>
      <c r="AA1755" s="210"/>
      <c r="AB1755" s="321">
        <f t="shared" si="653"/>
        <v>2.1078244999999999E-2</v>
      </c>
      <c r="AC1755" s="321">
        <f t="shared" si="654"/>
        <v>-1.431865794E-2</v>
      </c>
      <c r="AD1755" s="321">
        <f t="shared" si="646"/>
        <v>-1.1936315400000001E-2</v>
      </c>
      <c r="AE1755" s="321">
        <f t="shared" si="655"/>
        <v>-1.194917098E-2</v>
      </c>
      <c r="AF1755" s="321">
        <f t="shared" si="656"/>
        <v>-4.4979222099999997E-3</v>
      </c>
      <c r="AG1755"/>
      <c r="AH1755" s="121">
        <v>-46.483584999999998</v>
      </c>
      <c r="AI1755" s="121">
        <v>-45.725053000000003</v>
      </c>
      <c r="AJ1755" s="121">
        <v>-0.52740127999999997</v>
      </c>
      <c r="AK1755" s="121">
        <v>0</v>
      </c>
      <c r="AL1755" s="121">
        <v>0</v>
      </c>
      <c r="AM1755" s="121">
        <v>-0.1291938</v>
      </c>
      <c r="AN1755" s="121">
        <v>-0.10193723</v>
      </c>
      <c r="AO1755"/>
      <c r="AP1755" s="282">
        <v>-4.8346687000000001E-3</v>
      </c>
      <c r="AQ1755" s="282">
        <v>-2.3040609E-3</v>
      </c>
      <c r="AR1755" s="283">
        <v>1.5699290999999999E-5</v>
      </c>
      <c r="AS1755" s="282">
        <v>-2.5463070999999999E-3</v>
      </c>
      <c r="AT1755" s="255">
        <f t="shared" si="657"/>
        <v>-1.3813314427299999E-7</v>
      </c>
      <c r="AU1755" s="256">
        <f t="shared" si="658"/>
        <v>5.805951361369998E-11</v>
      </c>
      <c r="AV1755" s="256">
        <f t="shared" si="659"/>
        <v>-0.35662565220500003</v>
      </c>
      <c r="AW1755" s="272">
        <v>9.9978283999999995E-8</v>
      </c>
      <c r="AX1755" s="272">
        <v>2.9991028000000001E-10</v>
      </c>
      <c r="AY1755" s="272">
        <v>8.2699570000000005E-15</v>
      </c>
      <c r="AZ1755" s="272">
        <v>-2.0725492E-10</v>
      </c>
      <c r="BA1755" s="272">
        <v>-2.6923418999999999E-11</v>
      </c>
      <c r="BB1755" s="272">
        <v>9.6719065999999994E-11</v>
      </c>
      <c r="BC1755" s="272">
        <v>-2.3352250000000001E-7</v>
      </c>
      <c r="BD1755" s="272">
        <v>6.4626728999999996E-12</v>
      </c>
      <c r="BE1755" s="272">
        <v>-2.3135142E-10</v>
      </c>
      <c r="BF1755" s="272">
        <v>-3.0223526999999999E-13</v>
      </c>
      <c r="BG1755" s="272">
        <v>-1.5503203000000001E-15</v>
      </c>
      <c r="BH1755" s="272">
        <v>-6.4046787000000004E-13</v>
      </c>
      <c r="BI1755" s="272">
        <v>-3.7002936000000002E-14</v>
      </c>
      <c r="BJ1755" s="272">
        <v>-2.7966846999999999E-14</v>
      </c>
      <c r="BK1755" s="272">
        <v>-3.2177715999999998E-9</v>
      </c>
      <c r="BL1755" s="272">
        <v>-1.2336974E-9</v>
      </c>
      <c r="BM1755" s="272">
        <v>-1.5961066E-11</v>
      </c>
      <c r="BN1755" s="272">
        <v>-2.8602204999999999E-5</v>
      </c>
      <c r="BO1755" s="273">
        <v>-0.35659705000000003</v>
      </c>
      <c r="BP1755" s="273">
        <v>0</v>
      </c>
      <c r="BQ1755" s="273">
        <v>0</v>
      </c>
      <c r="BR1755" s="273">
        <v>0</v>
      </c>
      <c r="BS1755"/>
      <c r="BT1755" s="274">
        <v>-5.5587546000000002E-5</v>
      </c>
      <c r="BU1755" s="274">
        <v>-1.5408769999999999E-6</v>
      </c>
      <c r="BV1755" s="274">
        <v>4.4189279000000001E-6</v>
      </c>
      <c r="BW1755" s="274">
        <v>-1.9945967999999999E-7</v>
      </c>
      <c r="BX1755" s="274">
        <v>-3.5756858000000001E-6</v>
      </c>
      <c r="BY1755" s="274">
        <v>1.1082186000000001E-7</v>
      </c>
      <c r="BZ1755" s="274">
        <v>-3.8772154000000002E-10</v>
      </c>
      <c r="CA1755" s="274">
        <v>1.4777192000000001E-7</v>
      </c>
      <c r="CB1755" s="274">
        <v>-3.9643623E-7</v>
      </c>
      <c r="CC1755" s="274">
        <v>-1.7051542E-7</v>
      </c>
      <c r="CD1755" s="274">
        <v>-2.0236331999999999E-7</v>
      </c>
      <c r="CE1755" s="274">
        <v>-1.1603311E-8</v>
      </c>
      <c r="CF1755" s="274">
        <v>-3.5720955999999999E-9</v>
      </c>
      <c r="CG1755" s="274">
        <v>-5.8079283000000005E-7</v>
      </c>
      <c r="CH1755" s="274">
        <v>-5.3441788000000001E-5</v>
      </c>
      <c r="CI1755" s="274">
        <v>-1.4158608000000001E-7</v>
      </c>
      <c r="CJ1755" s="121">
        <v>0</v>
      </c>
      <c r="CK1755"/>
      <c r="CL1755" s="322">
        <v>-5.9266585000000002E-9</v>
      </c>
      <c r="CM1755" s="322">
        <v>0.19656833000000001</v>
      </c>
      <c r="CN1755" s="322">
        <v>2.5122672E-3</v>
      </c>
      <c r="CO1755" s="322">
        <v>-1.0606565000000001E-3</v>
      </c>
      <c r="CP1755" s="322">
        <v>1.1348468000000001E-6</v>
      </c>
      <c r="CQ1755" s="322">
        <v>-5.2887717000000003E-9</v>
      </c>
      <c r="CR1755" s="322">
        <v>-6.7776723000000001E-9</v>
      </c>
      <c r="CS1755" s="322">
        <v>-1.3113388999999999E-4</v>
      </c>
      <c r="CT1755" s="322">
        <v>-6.5802416000000002E-2</v>
      </c>
      <c r="CU1755" s="322">
        <v>-6.1055133000000001</v>
      </c>
      <c r="CV1755" s="216"/>
      <c r="CW1755" s="214"/>
      <c r="CX1755" s="18" t="s">
        <v>1120</v>
      </c>
      <c r="CY1755" s="13"/>
      <c r="CZ1755" s="13"/>
    </row>
    <row r="1756" spans="1:104" ht="14.4" customHeight="1">
      <c r="A1756" t="s">
        <v>2470</v>
      </c>
      <c r="B1756" s="168" t="s">
        <v>2463</v>
      </c>
      <c r="C1756" s="279" t="str">
        <f t="shared" si="647"/>
        <v>F.010.01.108</v>
      </c>
      <c r="D1756" s="14" t="s">
        <v>645</v>
      </c>
      <c r="E1756" s="312" t="s">
        <v>1510</v>
      </c>
      <c r="F1756" s="281" t="str">
        <f t="shared" si="648"/>
        <v>Silicone rubber co-firing in electrical power plant</v>
      </c>
      <c r="G1756" s="319">
        <f t="shared" si="633"/>
        <v>1.6182783848699998E-2</v>
      </c>
      <c r="H1756" s="319">
        <f t="shared" si="634"/>
        <v>-4.5295788900000002E-3</v>
      </c>
      <c r="I1756" s="319">
        <f t="shared" si="644"/>
        <v>-9.9933451913000008E-3</v>
      </c>
      <c r="J1756" s="319">
        <f t="shared" si="645"/>
        <v>-2.2712280699999999E-3</v>
      </c>
      <c r="K1756" s="319">
        <v>3.2976935999999998E-2</v>
      </c>
      <c r="L1756" s="319">
        <v>-5.7800734000000003E-3</v>
      </c>
      <c r="M1756" s="319">
        <v>-3.3513509999999998E-3</v>
      </c>
      <c r="N1756" s="319">
        <v>-2.9979854E-3</v>
      </c>
      <c r="O1756" s="319">
        <v>-1.2522987E-3</v>
      </c>
      <c r="P1756" s="319">
        <v>-1.4917374999999999E-4</v>
      </c>
      <c r="Q1756" s="319">
        <v>-1.3012104E-4</v>
      </c>
      <c r="R1756" s="319">
        <v>-8.5542935999999997E-4</v>
      </c>
      <c r="S1756" s="319">
        <v>-3.0691417000000001E-4</v>
      </c>
      <c r="T1756" s="319">
        <v>0</v>
      </c>
      <c r="U1756" s="319">
        <v>-1.9643139E-3</v>
      </c>
      <c r="V1756" s="319">
        <v>-6.4914312999999998E-6</v>
      </c>
      <c r="W1756" s="319">
        <v>0</v>
      </c>
      <c r="X1756" s="319">
        <v>0</v>
      </c>
      <c r="Y1756" s="210"/>
      <c r="Z1756" s="320">
        <f t="shared" si="652"/>
        <v>0.24794688721804509</v>
      </c>
      <c r="AA1756" s="210"/>
      <c r="AB1756" s="321">
        <f t="shared" si="653"/>
        <v>3.2976935999999998E-2</v>
      </c>
      <c r="AC1756" s="321">
        <f t="shared" si="654"/>
        <v>-1.4516432650000001E-2</v>
      </c>
      <c r="AD1756" s="321">
        <f t="shared" si="646"/>
        <v>-9.9868537600000008E-3</v>
      </c>
      <c r="AE1756" s="321">
        <f t="shared" si="655"/>
        <v>-9.9933451913000008E-3</v>
      </c>
      <c r="AF1756" s="321">
        <f t="shared" si="656"/>
        <v>-2.2712280699999999E-3</v>
      </c>
      <c r="AG1756"/>
      <c r="AH1756" s="121">
        <v>-23.471909</v>
      </c>
      <c r="AI1756" s="121">
        <v>-23.088888000000001</v>
      </c>
      <c r="AJ1756" s="121">
        <v>-0.26631154000000001</v>
      </c>
      <c r="AK1756" s="121">
        <v>0</v>
      </c>
      <c r="AL1756" s="121">
        <v>0</v>
      </c>
      <c r="AM1756" s="121">
        <v>-6.5236473000000003E-2</v>
      </c>
      <c r="AN1756" s="121">
        <v>-5.1473252999999997E-2</v>
      </c>
      <c r="AO1756"/>
      <c r="AP1756" s="282">
        <v>-3.8071405E-4</v>
      </c>
      <c r="AQ1756" s="282">
        <v>8.0015291999999995E-4</v>
      </c>
      <c r="AR1756" s="282">
        <v>1.0489208E-4</v>
      </c>
      <c r="AS1756" s="282">
        <v>-1.285759E-3</v>
      </c>
      <c r="AT1756" s="255">
        <f t="shared" si="657"/>
        <v>4.7970794815999983E-8</v>
      </c>
      <c r="AU1756" s="256">
        <f t="shared" si="658"/>
        <v>3.8791447408000004E-10</v>
      </c>
      <c r="AV1756" s="256">
        <f t="shared" si="659"/>
        <v>-0.18007829269799999</v>
      </c>
      <c r="AW1756" s="272">
        <v>2.0631457999999999E-7</v>
      </c>
      <c r="AX1756" s="272">
        <v>6.2161806000000001E-10</v>
      </c>
      <c r="AY1756" s="272">
        <v>1.7021858999999999E-14</v>
      </c>
      <c r="AZ1756" s="272">
        <v>-1.0465347E-10</v>
      </c>
      <c r="BA1756" s="272">
        <v>-1.3594994000000001E-11</v>
      </c>
      <c r="BB1756" s="272">
        <v>-4.4580521999999999E-10</v>
      </c>
      <c r="BC1756" s="272">
        <v>-1.5553196000000001E-7</v>
      </c>
      <c r="BD1756" s="272">
        <v>-6.6856471999999995E-11</v>
      </c>
      <c r="BE1756" s="272">
        <v>-1.5829498000000001E-10</v>
      </c>
      <c r="BF1756" s="272">
        <v>-1.5261384999999999E-13</v>
      </c>
      <c r="BG1756" s="272">
        <v>-7.8283500000000003E-16</v>
      </c>
      <c r="BH1756" s="272">
        <v>-3.2340456999999999E-13</v>
      </c>
      <c r="BI1756" s="272">
        <v>-1.8684651000000001E-14</v>
      </c>
      <c r="BJ1756" s="272">
        <v>-1.4121873E-14</v>
      </c>
      <c r="BK1756" s="272">
        <v>-1.6248154E-9</v>
      </c>
      <c r="BL1756" s="272">
        <v>-6.2295609999999998E-10</v>
      </c>
      <c r="BM1756" s="272">
        <v>-8.059548E-12</v>
      </c>
      <c r="BN1756" s="272">
        <v>-1.4442697999999999E-5</v>
      </c>
      <c r="BO1756" s="273">
        <v>-0.18006385</v>
      </c>
      <c r="BP1756" s="273">
        <v>0</v>
      </c>
      <c r="BQ1756" s="273">
        <v>0</v>
      </c>
      <c r="BR1756" s="273">
        <v>0</v>
      </c>
      <c r="BS1756"/>
      <c r="BT1756" s="274">
        <v>-2.5408705E-5</v>
      </c>
      <c r="BU1756" s="274">
        <v>-1.2268508000000001E-6</v>
      </c>
      <c r="BV1756" s="274">
        <v>6.9134171000000004E-6</v>
      </c>
      <c r="BW1756" s="274">
        <v>-1.0071726E-7</v>
      </c>
      <c r="BX1756" s="274">
        <v>-1.9364307000000002E-6</v>
      </c>
      <c r="BY1756" s="274">
        <v>-2.6426347999999998E-7</v>
      </c>
      <c r="BZ1756" s="274">
        <v>-1.9578018999999999E-10</v>
      </c>
      <c r="CA1756" s="274">
        <v>-4.1141216E-7</v>
      </c>
      <c r="CB1756" s="274">
        <v>-2.0018067E-7</v>
      </c>
      <c r="CC1756" s="274">
        <v>-8.6101847E-8</v>
      </c>
      <c r="CD1756" s="274">
        <v>-1.0218346E-7</v>
      </c>
      <c r="CE1756" s="274">
        <v>-5.8590978000000003E-9</v>
      </c>
      <c r="CF1756" s="274">
        <v>-1.8037314E-9</v>
      </c>
      <c r="CG1756" s="274">
        <v>-9.2917192999999996E-7</v>
      </c>
      <c r="CH1756" s="274">
        <v>-2.6985457E-5</v>
      </c>
      <c r="CI1756" s="274">
        <v>-7.1493960000000005E-8</v>
      </c>
      <c r="CJ1756" s="121">
        <v>0</v>
      </c>
      <c r="CK1756"/>
      <c r="CL1756" s="322">
        <v>-2.9926690999999999E-9</v>
      </c>
      <c r="CM1756" s="322">
        <v>0.26717806999999999</v>
      </c>
      <c r="CN1756" s="322">
        <v>-7.8879341000000006E-3</v>
      </c>
      <c r="CO1756" s="322">
        <v>-9.1607405000000003E-4</v>
      </c>
      <c r="CP1756" s="322">
        <v>-2.3501424000000001E-5</v>
      </c>
      <c r="CQ1756" s="322">
        <v>-2.6705679E-9</v>
      </c>
      <c r="CR1756" s="322">
        <v>-3.4223889999999999E-9</v>
      </c>
      <c r="CS1756" s="322">
        <v>-7.0141862999999999E-5</v>
      </c>
      <c r="CT1756" s="322">
        <v>-3.3226961999999999E-2</v>
      </c>
      <c r="CU1756" s="322">
        <v>-3.0829819999999999</v>
      </c>
      <c r="CV1756" s="216"/>
      <c r="CW1756" s="214"/>
      <c r="CX1756" s="18" t="s">
        <v>1120</v>
      </c>
      <c r="CY1756" s="13"/>
      <c r="CZ1756" s="13"/>
    </row>
    <row r="1757" spans="1:104" ht="14.4" customHeight="1">
      <c r="B1757" s="278" t="s">
        <v>2463</v>
      </c>
      <c r="C1757" s="277" t="s">
        <v>3728</v>
      </c>
      <c r="D1757" s="277" t="s">
        <v>646</v>
      </c>
      <c r="E1757" s="312"/>
      <c r="F1757"/>
      <c r="G1757" s="210"/>
      <c r="H1757" s="210"/>
      <c r="I1757" s="210"/>
      <c r="J1757" s="210"/>
      <c r="K1757" s="210"/>
      <c r="L1757" s="210"/>
      <c r="M1757" s="210"/>
      <c r="N1757" s="210"/>
      <c r="O1757" s="210"/>
      <c r="P1757" s="210"/>
      <c r="Q1757" s="210"/>
      <c r="R1757" s="210"/>
      <c r="S1757" s="210"/>
      <c r="T1757" s="210"/>
      <c r="U1757" s="210"/>
      <c r="V1757" s="210"/>
      <c r="W1757" s="210"/>
      <c r="X1757" s="210"/>
      <c r="Y1757" s="210"/>
      <c r="Z1757" s="210"/>
      <c r="AA1757" s="210"/>
      <c r="AB1757" s="210"/>
      <c r="AC1757" s="210"/>
      <c r="AD1757" s="210"/>
      <c r="AE1757" s="210"/>
      <c r="AF1757" s="210"/>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s="182"/>
      <c r="CW1757" s="215"/>
      <c r="CX1757" s="49"/>
      <c r="CY1757" s="13"/>
      <c r="CZ1757" s="13"/>
    </row>
    <row r="1758" spans="1:104" ht="14.4" customHeight="1">
      <c r="A1758" t="s">
        <v>2471</v>
      </c>
      <c r="B1758" s="168" t="s">
        <v>2463</v>
      </c>
      <c r="C1758" s="279" t="str">
        <f t="shared" si="647"/>
        <v>F.020.01.101</v>
      </c>
      <c r="D1758" s="14" t="s">
        <v>646</v>
      </c>
      <c r="E1758" s="312" t="s">
        <v>1510</v>
      </c>
      <c r="F1758" s="281" t="str">
        <f t="shared" si="648"/>
        <v>CFRP (50%) co-firing in electrical power plant</v>
      </c>
      <c r="G1758" s="319">
        <f t="shared" si="633"/>
        <v>-0.52526107335383998</v>
      </c>
      <c r="H1758" s="319">
        <f t="shared" si="634"/>
        <v>-0.21789253710000001</v>
      </c>
      <c r="I1758" s="319">
        <f t="shared" si="644"/>
        <v>-0.31208439570500002</v>
      </c>
      <c r="J1758" s="319">
        <f t="shared" si="645"/>
        <v>-5.5539395488400003E-3</v>
      </c>
      <c r="K1758" s="319">
        <v>1.0269799E-2</v>
      </c>
      <c r="L1758" s="319">
        <v>-0.27925841000000001</v>
      </c>
      <c r="M1758" s="319">
        <v>-3.1765959000000003E-2</v>
      </c>
      <c r="N1758" s="319">
        <v>-2.6788482999999998E-2</v>
      </c>
      <c r="O1758" s="319">
        <v>-3.5313221E-3</v>
      </c>
      <c r="P1758" s="319">
        <v>-1.0094520000000001E-3</v>
      </c>
      <c r="Q1758" s="319">
        <v>-0.18656328</v>
      </c>
      <c r="R1758" s="319">
        <v>-1.0421829000000001E-3</v>
      </c>
      <c r="S1758" s="319">
        <v>-2.6574885999999998E-4</v>
      </c>
      <c r="T1758" s="319">
        <v>-3.5326515000000001E-3</v>
      </c>
      <c r="U1758" s="319">
        <v>-1.7552622999999999E-3</v>
      </c>
      <c r="V1758" s="319">
        <v>-1.7843805000000001E-5</v>
      </c>
      <c r="W1758" s="319">
        <v>-2.7688884000000001E-7</v>
      </c>
      <c r="X1758" s="319">
        <v>0</v>
      </c>
      <c r="Y1758" s="210"/>
      <c r="Z1758" s="320">
        <f t="shared" si="652"/>
        <v>7.7216533834586459E-2</v>
      </c>
      <c r="AA1758" s="210"/>
      <c r="AB1758" s="321">
        <f t="shared" si="653"/>
        <v>1.0269799E-2</v>
      </c>
      <c r="AC1758" s="321">
        <f t="shared" si="654"/>
        <v>-0.52995908900000011</v>
      </c>
      <c r="AD1758" s="321">
        <f t="shared" si="646"/>
        <v>-0.31559948028884005</v>
      </c>
      <c r="AE1758" s="321">
        <f t="shared" si="655"/>
        <v>-0.31208439570500002</v>
      </c>
      <c r="AF1758" s="321">
        <f t="shared" si="656"/>
        <v>-2.0210111599999999E-3</v>
      </c>
      <c r="AG1758"/>
      <c r="AH1758" s="121">
        <v>-44.144750000000002</v>
      </c>
      <c r="AI1758" s="121">
        <v>-43.785958999999998</v>
      </c>
      <c r="AJ1758" s="121">
        <v>-0.23796658000000001</v>
      </c>
      <c r="AK1758" s="121">
        <v>0</v>
      </c>
      <c r="AL1758" s="121">
        <v>-2.3232013000000001E-3</v>
      </c>
      <c r="AM1758" s="121">
        <v>-7.1713258000000002E-2</v>
      </c>
      <c r="AN1758" s="121">
        <v>-4.6787628999999997E-2</v>
      </c>
      <c r="AO1758"/>
      <c r="AP1758" s="282">
        <v>-9.2847430999999994E-2</v>
      </c>
      <c r="AQ1758" s="282">
        <v>-8.9650373000000005E-2</v>
      </c>
      <c r="AR1758" s="282">
        <v>-1.8157412999999999E-3</v>
      </c>
      <c r="AS1758" s="282">
        <v>-1.3813174000000001E-3</v>
      </c>
      <c r="AT1758" s="255">
        <f t="shared" ref="AT1758:AT1770" si="660">AW1758+AZ1758+BA1758+BB1758+BC1758+BK1758+BL1758+BP1758</f>
        <v>-5.3747225857053994E-6</v>
      </c>
      <c r="AU1758" s="256">
        <f t="shared" ref="AU1758:AU1770" si="661">AX1758+AY1758+BD1758+BE1758+BF1758+BG1758+BH1758+BI1758+BJ1758+BM1758+BQ1758+BR1758</f>
        <v>-6.7150198027166859E-9</v>
      </c>
      <c r="AV1758" s="256">
        <f t="shared" ref="AV1758:AV1770" si="662">BN1758+BO1758</f>
        <v>-0.19346182256800001</v>
      </c>
      <c r="AW1758" s="272">
        <v>4.6779269000000001E-8</v>
      </c>
      <c r="AX1758" s="272">
        <v>1.4021123999999999E-10</v>
      </c>
      <c r="AY1758" s="272">
        <v>3.8710777000000002E-15</v>
      </c>
      <c r="AZ1758" s="272">
        <v>-8.7055907999999998E-11</v>
      </c>
      <c r="BA1758" s="272">
        <v>-1.0999518E-11</v>
      </c>
      <c r="BB1758" s="272">
        <v>-3.9832752E-9</v>
      </c>
      <c r="BC1758" s="272">
        <v>-5.3881614000000001E-6</v>
      </c>
      <c r="BD1758" s="272">
        <v>-5.6792318999999998E-10</v>
      </c>
      <c r="BE1758" s="272">
        <v>-6.2411473000000001E-9</v>
      </c>
      <c r="BF1758" s="272">
        <v>-1.4116796000000001E-13</v>
      </c>
      <c r="BG1758" s="272">
        <v>-1.2933097999999999E-15</v>
      </c>
      <c r="BH1758" s="272">
        <v>-1.849453E-11</v>
      </c>
      <c r="BI1758" s="272">
        <v>-2.8923228999999997E-14</v>
      </c>
      <c r="BJ1758" s="272">
        <v>-7.6880285000000002E-14</v>
      </c>
      <c r="BK1758" s="272">
        <v>-8.0341587000000003E-9</v>
      </c>
      <c r="BL1758" s="272">
        <v>-2.1219597000000001E-8</v>
      </c>
      <c r="BM1758" s="272">
        <v>-2.7388981999999999E-11</v>
      </c>
      <c r="BN1758" s="272">
        <v>-1.3612568E-5</v>
      </c>
      <c r="BO1758" s="273">
        <v>-0.19344821000000001</v>
      </c>
      <c r="BP1758" s="272">
        <v>-5.3683793999999998E-12</v>
      </c>
      <c r="BQ1758" s="272">
        <v>-3.2645549999999998E-14</v>
      </c>
      <c r="BR1758" s="272">
        <v>-1.4605861000000001E-18</v>
      </c>
      <c r="BS1758"/>
      <c r="BT1758" s="121">
        <v>-2.7200469999999997E-4</v>
      </c>
      <c r="BU1758" s="274">
        <v>-4.4330689999999998E-5</v>
      </c>
      <c r="BV1758" s="274">
        <v>2.1530018000000001E-6</v>
      </c>
      <c r="BW1758" s="274">
        <v>-1.2249591E-7</v>
      </c>
      <c r="BX1758" s="274">
        <v>-3.7787612999999999E-5</v>
      </c>
      <c r="BY1758" s="274">
        <v>-2.5590664999999998E-6</v>
      </c>
      <c r="BZ1758" s="274">
        <v>-5.4684842000000002E-10</v>
      </c>
      <c r="CA1758" s="274">
        <v>-3.8956035E-6</v>
      </c>
      <c r="CB1758" s="274">
        <v>-1.3546135E-6</v>
      </c>
      <c r="CC1758" s="121">
        <v>-1.2345001000000001E-4</v>
      </c>
      <c r="CD1758" s="274">
        <v>-8.2660803000000002E-8</v>
      </c>
      <c r="CE1758" s="274">
        <v>-1.8342887000000001E-8</v>
      </c>
      <c r="CF1758" s="274">
        <v>-1.4579980999999999E-9</v>
      </c>
      <c r="CG1758" s="274">
        <v>-8.0895851000000002E-6</v>
      </c>
      <c r="CH1758" s="274">
        <v>-5.2401836999999998E-5</v>
      </c>
      <c r="CI1758" s="274">
        <v>-6.2414955000000002E-8</v>
      </c>
      <c r="CJ1758" s="274">
        <v>-7.7066996999999996E-10</v>
      </c>
      <c r="CK1758" s="4"/>
      <c r="CL1758" s="323">
        <v>-2.4189735999999999E-9</v>
      </c>
      <c r="CM1758" s="323">
        <v>9.7468000999999999E-2</v>
      </c>
      <c r="CN1758" s="323">
        <v>-0.10801230000000001</v>
      </c>
      <c r="CO1758" s="323">
        <v>-3.1407341999999998E-2</v>
      </c>
      <c r="CP1758" s="323">
        <v>-1.9742518E-4</v>
      </c>
      <c r="CQ1758" s="323">
        <v>-1.4886218E-8</v>
      </c>
      <c r="CR1758" s="323">
        <v>-3.6453391999999997E-7</v>
      </c>
      <c r="CS1758" s="323">
        <v>-1.8227225000000001E-3</v>
      </c>
      <c r="CT1758" s="323">
        <v>-0.15458412999999999</v>
      </c>
      <c r="CU1758" s="323">
        <v>-3.0316776999999999</v>
      </c>
      <c r="CV1758" s="216"/>
      <c r="CW1758" s="214"/>
      <c r="CX1758" s="18" t="s">
        <v>1042</v>
      </c>
      <c r="CY1758" s="49"/>
      <c r="CZ1758" s="49"/>
    </row>
    <row r="1759" spans="1:104" ht="14.4" customHeight="1">
      <c r="A1759" t="s">
        <v>2472</v>
      </c>
      <c r="B1759" s="168" t="s">
        <v>2463</v>
      </c>
      <c r="C1759" s="279" t="str">
        <f t="shared" si="647"/>
        <v>F.020.01.102</v>
      </c>
      <c r="D1759" s="14" t="s">
        <v>646</v>
      </c>
      <c r="E1759" s="312" t="s">
        <v>1510</v>
      </c>
      <c r="F1759" s="281" t="str">
        <f t="shared" si="648"/>
        <v>DMC (50%) co-firing in electrical power plant</v>
      </c>
      <c r="G1759" s="319">
        <f t="shared" ref="G1759:G1826" si="663">H1759+I1759+J1759+K1759</f>
        <v>7.0374181208000004E-3</v>
      </c>
      <c r="H1759" s="319">
        <f t="shared" ref="H1759:H1826" si="664">N1759+O1759+P1759+Q1759</f>
        <v>-8.12988015E-4</v>
      </c>
      <c r="I1759" s="319">
        <f t="shared" si="644"/>
        <v>-4.4416473542E-3</v>
      </c>
      <c r="J1759" s="319">
        <f t="shared" si="645"/>
        <v>-1.7145545100000002E-3</v>
      </c>
      <c r="K1759" s="319">
        <v>1.4006608E-2</v>
      </c>
      <c r="L1759" s="319">
        <v>-4.3633887E-3</v>
      </c>
      <c r="M1759" s="319">
        <v>5.7240703999999999E-4</v>
      </c>
      <c r="N1759" s="319">
        <v>3.4321492000000001E-4</v>
      </c>
      <c r="O1759" s="319">
        <v>-9.4536274999999998E-4</v>
      </c>
      <c r="P1759" s="319">
        <v>-1.1261155999999999E-4</v>
      </c>
      <c r="Q1759" s="319">
        <v>-9.8228625000000005E-5</v>
      </c>
      <c r="R1759" s="319">
        <v>-6.4576529999999996E-4</v>
      </c>
      <c r="S1759" s="319">
        <v>-2.3169010999999999E-4</v>
      </c>
      <c r="T1759" s="319">
        <v>0</v>
      </c>
      <c r="U1759" s="319">
        <v>-1.4828644000000001E-3</v>
      </c>
      <c r="V1759" s="319">
        <v>-4.9003941999999998E-6</v>
      </c>
      <c r="W1759" s="319">
        <v>0</v>
      </c>
      <c r="X1759" s="319">
        <v>0</v>
      </c>
      <c r="Y1759" s="210"/>
      <c r="Z1759" s="320">
        <f t="shared" si="652"/>
        <v>0.10531284210526315</v>
      </c>
      <c r="AA1759" s="210"/>
      <c r="AB1759" s="321">
        <f t="shared" si="653"/>
        <v>1.4006608E-2</v>
      </c>
      <c r="AC1759" s="321">
        <f t="shared" si="654"/>
        <v>-5.2497349749999998E-3</v>
      </c>
      <c r="AD1759" s="321">
        <f t="shared" si="646"/>
        <v>-4.4367469599999997E-3</v>
      </c>
      <c r="AE1759" s="321">
        <f t="shared" si="655"/>
        <v>-4.4416473542E-3</v>
      </c>
      <c r="AF1759" s="321">
        <f t="shared" si="656"/>
        <v>-1.7145545100000002E-3</v>
      </c>
      <c r="AG1759"/>
      <c r="AH1759" s="121">
        <v>-17.718990000000002</v>
      </c>
      <c r="AI1759" s="121">
        <v>-17.429846999999999</v>
      </c>
      <c r="AJ1759" s="121">
        <v>-0.2010391</v>
      </c>
      <c r="AK1759" s="121">
        <v>0</v>
      </c>
      <c r="AL1759" s="121">
        <v>0</v>
      </c>
      <c r="AM1759" s="121">
        <v>-4.9247141000000001E-2</v>
      </c>
      <c r="AN1759" s="121">
        <v>-3.8857258999999998E-2</v>
      </c>
      <c r="AO1759"/>
      <c r="AP1759" s="282">
        <v>-1.0948564000000001E-3</v>
      </c>
      <c r="AQ1759" s="282">
        <v>-1.6507806000000001E-4</v>
      </c>
      <c r="AR1759" s="283">
        <v>4.0843677E-5</v>
      </c>
      <c r="AS1759" s="282">
        <v>-9.7062202000000001E-4</v>
      </c>
      <c r="AT1759" s="255">
        <f t="shared" si="660"/>
        <v>-9.8967653759999936E-9</v>
      </c>
      <c r="AU1759" s="256">
        <f t="shared" si="661"/>
        <v>1.5104910153141999E-10</v>
      </c>
      <c r="AV1759" s="256">
        <f t="shared" si="662"/>
        <v>-0.135941462821</v>
      </c>
      <c r="AW1759" s="272">
        <v>7.9778653000000001E-8</v>
      </c>
      <c r="AX1759" s="272">
        <v>2.4004501000000002E-10</v>
      </c>
      <c r="AY1759" s="272">
        <v>6.5873351000000004E-15</v>
      </c>
      <c r="AZ1759" s="272">
        <v>-7.9003111999999999E-11</v>
      </c>
      <c r="BA1759" s="272">
        <v>-1.0262887E-11</v>
      </c>
      <c r="BB1759" s="272">
        <v>5.1013702999999999E-11</v>
      </c>
      <c r="BC1759" s="272">
        <v>-8.7940318999999998E-8</v>
      </c>
      <c r="BD1759" s="272">
        <v>4.4687417E-12</v>
      </c>
      <c r="BE1759" s="272">
        <v>-8.7002364999999999E-11</v>
      </c>
      <c r="BF1759" s="272">
        <v>-1.1520849E-13</v>
      </c>
      <c r="BG1759" s="272">
        <v>-5.9096367999999997E-16</v>
      </c>
      <c r="BH1759" s="272">
        <v>-2.4413874000000001E-13</v>
      </c>
      <c r="BI1759" s="272">
        <v>-1.410508E-14</v>
      </c>
      <c r="BJ1759" s="272">
        <v>-1.0660630000000001E-14</v>
      </c>
      <c r="BK1759" s="272">
        <v>-1.2265763E-9</v>
      </c>
      <c r="BL1759" s="272">
        <v>-4.7027078000000003E-10</v>
      </c>
      <c r="BM1759" s="272">
        <v>-6.0841685999999999E-12</v>
      </c>
      <c r="BN1759" s="272">
        <v>-1.0902821000000001E-5</v>
      </c>
      <c r="BO1759" s="273">
        <v>-0.13593056000000001</v>
      </c>
      <c r="BP1759" s="273">
        <v>0</v>
      </c>
      <c r="BQ1759" s="273">
        <v>0</v>
      </c>
      <c r="BR1759" s="273">
        <v>0</v>
      </c>
      <c r="BS1759"/>
      <c r="BT1759" s="274">
        <v>-1.9879534000000001E-5</v>
      </c>
      <c r="BU1759" s="274">
        <v>-5.7452991000000004E-7</v>
      </c>
      <c r="BV1759" s="274">
        <v>2.9364015999999998E-6</v>
      </c>
      <c r="BW1759" s="274">
        <v>-7.6031658999999996E-8</v>
      </c>
      <c r="BX1759" s="274">
        <v>-1.3592659E-6</v>
      </c>
      <c r="BY1759" s="274">
        <v>5.1401539999999998E-8</v>
      </c>
      <c r="BZ1759" s="274">
        <v>-1.4779485000000001E-10</v>
      </c>
      <c r="CA1759" s="274">
        <v>7.0228108999999997E-8</v>
      </c>
      <c r="CB1759" s="274">
        <v>-1.5111678000000001E-7</v>
      </c>
      <c r="CC1759" s="274">
        <v>-6.4998453E-8</v>
      </c>
      <c r="CD1759" s="274">
        <v>-7.7138491999999997E-8</v>
      </c>
      <c r="CE1759" s="274">
        <v>-4.4230444000000002E-9</v>
      </c>
      <c r="CF1759" s="274">
        <v>-1.3616404E-9</v>
      </c>
      <c r="CG1759" s="274">
        <v>-2.0320620000000001E-7</v>
      </c>
      <c r="CH1759" s="274">
        <v>-2.0371375000000001E-5</v>
      </c>
      <c r="CI1759" s="274">
        <v>-5.3970929999999998E-8</v>
      </c>
      <c r="CJ1759" s="121">
        <v>0</v>
      </c>
      <c r="CK1759"/>
      <c r="CL1759" s="322">
        <v>-2.2591717999999999E-9</v>
      </c>
      <c r="CM1759" s="322">
        <v>0.11983050000000001</v>
      </c>
      <c r="CN1759" s="322">
        <v>1.2194991E-3</v>
      </c>
      <c r="CO1759" s="322">
        <v>-3.9342845000000002E-4</v>
      </c>
      <c r="CP1759" s="322">
        <v>1.1210584E-6</v>
      </c>
      <c r="CQ1759" s="322">
        <v>-2.0160169000000001E-9</v>
      </c>
      <c r="CR1759" s="322">
        <v>-2.5835680999999998E-9</v>
      </c>
      <c r="CS1759" s="322">
        <v>-4.9874414000000003E-5</v>
      </c>
      <c r="CT1759" s="322">
        <v>-2.5083099000000001E-2</v>
      </c>
      <c r="CU1759" s="322">
        <v>-2.3273491000000002</v>
      </c>
      <c r="CV1759" s="216"/>
      <c r="CW1759" s="214"/>
      <c r="CX1759" s="18" t="s">
        <v>1042</v>
      </c>
      <c r="CY1759" s="13"/>
      <c r="CZ1759" s="13"/>
    </row>
    <row r="1760" spans="1:104" ht="14.4" customHeight="1">
      <c r="A1760" t="s">
        <v>2473</v>
      </c>
      <c r="B1760" s="168" t="s">
        <v>2463</v>
      </c>
      <c r="C1760" s="279" t="str">
        <f t="shared" si="647"/>
        <v>F.020.01.103</v>
      </c>
      <c r="D1760" s="14" t="s">
        <v>646</v>
      </c>
      <c r="E1760" s="312" t="s">
        <v>1510</v>
      </c>
      <c r="F1760" s="281" t="str">
        <f t="shared" si="648"/>
        <v>Flexible Polymer Foam, co-firing in electrical power plant</v>
      </c>
      <c r="G1760" s="319">
        <f t="shared" si="663"/>
        <v>2.0924409434200004E-2</v>
      </c>
      <c r="H1760" s="319">
        <f t="shared" si="664"/>
        <v>-5.3489110999999992E-3</v>
      </c>
      <c r="I1760" s="319">
        <f t="shared" si="644"/>
        <v>-1.2931144435799999E-2</v>
      </c>
      <c r="J1760" s="319">
        <f t="shared" si="645"/>
        <v>-3.2398400299999998E-3</v>
      </c>
      <c r="K1760" s="319">
        <v>4.2444305000000002E-2</v>
      </c>
      <c r="L1760" s="319">
        <v>-8.2451047000000003E-3</v>
      </c>
      <c r="M1760" s="319">
        <v>-3.4565351000000002E-3</v>
      </c>
      <c r="N1760" s="319">
        <v>-3.1641379999999999E-3</v>
      </c>
      <c r="O1760" s="319">
        <v>-1.7863673E-3</v>
      </c>
      <c r="P1760" s="319">
        <v>-2.1279196999999999E-4</v>
      </c>
      <c r="Q1760" s="319">
        <v>-1.8561382999999999E-4</v>
      </c>
      <c r="R1760" s="319">
        <v>-1.2202447999999999E-3</v>
      </c>
      <c r="S1760" s="319">
        <v>-4.3780403000000001E-4</v>
      </c>
      <c r="T1760" s="319">
        <v>0</v>
      </c>
      <c r="U1760" s="319">
        <v>-2.8020359999999999E-3</v>
      </c>
      <c r="V1760" s="319">
        <v>-9.2598357999999993E-6</v>
      </c>
      <c r="W1760" s="319">
        <v>0</v>
      </c>
      <c r="X1760" s="319">
        <v>0</v>
      </c>
      <c r="Y1760" s="210"/>
      <c r="Z1760" s="320">
        <f t="shared" si="652"/>
        <v>0.31913011278195486</v>
      </c>
      <c r="AA1760" s="210"/>
      <c r="AB1760" s="321">
        <f t="shared" si="653"/>
        <v>4.2444305000000002E-2</v>
      </c>
      <c r="AC1760" s="321">
        <f t="shared" si="654"/>
        <v>-1.8270795700000002E-2</v>
      </c>
      <c r="AD1760" s="321">
        <f t="shared" si="646"/>
        <v>-1.2921884599999999E-2</v>
      </c>
      <c r="AE1760" s="321">
        <f t="shared" si="655"/>
        <v>-1.2931144435799999E-2</v>
      </c>
      <c r="AF1760" s="321">
        <f t="shared" si="656"/>
        <v>-3.2398400299999998E-3</v>
      </c>
      <c r="AG1760"/>
      <c r="AH1760" s="121">
        <v>-33.481988999999999</v>
      </c>
      <c r="AI1760" s="121">
        <v>-32.93562</v>
      </c>
      <c r="AJ1760" s="121">
        <v>-0.37988558</v>
      </c>
      <c r="AK1760" s="121">
        <v>0</v>
      </c>
      <c r="AL1760" s="121">
        <v>0</v>
      </c>
      <c r="AM1760" s="121">
        <v>-9.3057909999999994E-2</v>
      </c>
      <c r="AN1760" s="121">
        <v>-7.3425081000000003E-2</v>
      </c>
      <c r="AO1760"/>
      <c r="AP1760" s="282">
        <v>-8.8152840000000005E-4</v>
      </c>
      <c r="AQ1760" s="282">
        <v>8.1901916000000005E-4</v>
      </c>
      <c r="AR1760" s="283">
        <v>1.3354989E-4</v>
      </c>
      <c r="AS1760" s="282">
        <v>-1.8340975E-3</v>
      </c>
      <c r="AT1760" s="255">
        <f t="shared" si="660"/>
        <v>4.9101869931000051E-8</v>
      </c>
      <c r="AU1760" s="256">
        <f t="shared" si="661"/>
        <v>4.9389754491889995E-10</v>
      </c>
      <c r="AV1760" s="256">
        <f t="shared" si="662"/>
        <v>-0.25687639208299995</v>
      </c>
      <c r="AW1760" s="272">
        <v>2.6223109000000002E-7</v>
      </c>
      <c r="AX1760" s="272">
        <v>7.8995517999999996E-10</v>
      </c>
      <c r="AY1760" s="272">
        <v>2.1637432000000001E-14</v>
      </c>
      <c r="AZ1760" s="272">
        <v>-1.492851E-10</v>
      </c>
      <c r="BA1760" s="272">
        <v>-1.9392859E-11</v>
      </c>
      <c r="BB1760" s="272">
        <v>-4.7052215999999995E-10</v>
      </c>
      <c r="BC1760" s="272">
        <v>-2.0928364E-7</v>
      </c>
      <c r="BD1760" s="272">
        <v>-7.1921143999999997E-11</v>
      </c>
      <c r="BE1760" s="272">
        <v>-2.1193448000000001E-10</v>
      </c>
      <c r="BF1760" s="272">
        <v>-2.1769917000000001E-13</v>
      </c>
      <c r="BG1760" s="272">
        <v>-1.1166911E-15</v>
      </c>
      <c r="BH1760" s="272">
        <v>-4.6132711000000004E-13</v>
      </c>
      <c r="BI1760" s="272">
        <v>-2.6653105000000001E-14</v>
      </c>
      <c r="BJ1760" s="272">
        <v>-2.0144436999999999E-14</v>
      </c>
      <c r="BK1760" s="272">
        <v>-2.3177513999999998E-9</v>
      </c>
      <c r="BL1760" s="272">
        <v>-8.8862855000000001E-10</v>
      </c>
      <c r="BM1760" s="272">
        <v>-1.1496708E-11</v>
      </c>
      <c r="BN1760" s="272">
        <v>-2.0602083000000001E-5</v>
      </c>
      <c r="BO1760" s="273">
        <v>-0.25685578999999997</v>
      </c>
      <c r="BP1760" s="273">
        <v>0</v>
      </c>
      <c r="BQ1760" s="273">
        <v>0</v>
      </c>
      <c r="BR1760" s="273">
        <v>0</v>
      </c>
      <c r="BS1760"/>
      <c r="BT1760" s="274">
        <v>-3.6532277E-5</v>
      </c>
      <c r="BU1760" s="274">
        <v>-1.5999957999999999E-6</v>
      </c>
      <c r="BV1760" s="274">
        <v>8.8981944000000006E-6</v>
      </c>
      <c r="BW1760" s="274">
        <v>-1.4367021000000001E-7</v>
      </c>
      <c r="BX1760" s="274">
        <v>-2.7184937999999998E-6</v>
      </c>
      <c r="BY1760" s="274">
        <v>-2.6988339999999998E-7</v>
      </c>
      <c r="BZ1760" s="274">
        <v>-2.7927468000000002E-10</v>
      </c>
      <c r="CA1760" s="274">
        <v>-4.2434190000000001E-7</v>
      </c>
      <c r="CB1760" s="274">
        <v>-2.8555184000000002E-7</v>
      </c>
      <c r="CC1760" s="274">
        <v>-1.2282175000000001E-7</v>
      </c>
      <c r="CD1760" s="274">
        <v>-1.457617E-7</v>
      </c>
      <c r="CE1760" s="274">
        <v>-8.3578307000000001E-9</v>
      </c>
      <c r="CF1760" s="274">
        <v>-2.5729698E-9</v>
      </c>
      <c r="CG1760" s="274">
        <v>-1.1127951E-6</v>
      </c>
      <c r="CH1760" s="274">
        <v>-3.8493961000000001E-5</v>
      </c>
      <c r="CI1760" s="274">
        <v>-1.0198403E-7</v>
      </c>
      <c r="CJ1760" s="121">
        <v>0</v>
      </c>
      <c r="CK1760"/>
      <c r="CL1760" s="322">
        <v>-4.2689544999999996E-9</v>
      </c>
      <c r="CM1760" s="322">
        <v>0.34656282999999999</v>
      </c>
      <c r="CN1760" s="322">
        <v>-8.1900250000000001E-3</v>
      </c>
      <c r="CO1760" s="322">
        <v>-1.1795174000000001E-3</v>
      </c>
      <c r="CP1760" s="322">
        <v>-2.5473731000000001E-5</v>
      </c>
      <c r="CQ1760" s="322">
        <v>-3.8094865E-9</v>
      </c>
      <c r="CR1760" s="322">
        <v>-4.8819372000000001E-9</v>
      </c>
      <c r="CS1760" s="322">
        <v>-9.8742559999999996E-5</v>
      </c>
      <c r="CT1760" s="322">
        <v>-4.7397283999999998E-2</v>
      </c>
      <c r="CU1760" s="322">
        <v>-4.3977830999999998</v>
      </c>
      <c r="CV1760" s="216"/>
      <c r="CW1760" s="214"/>
      <c r="CX1760" s="18" t="s">
        <v>1043</v>
      </c>
      <c r="CY1760" s="13"/>
      <c r="CZ1760" s="13"/>
    </row>
    <row r="1761" spans="1:104" ht="14.4" customHeight="1">
      <c r="A1761" t="s">
        <v>2474</v>
      </c>
      <c r="B1761" s="168" t="s">
        <v>2463</v>
      </c>
      <c r="C1761" s="279" t="str">
        <f t="shared" si="647"/>
        <v>F.020.01.104</v>
      </c>
      <c r="D1761" s="14" t="s">
        <v>646</v>
      </c>
      <c r="E1761" s="312" t="s">
        <v>1510</v>
      </c>
      <c r="F1761" s="281" t="str">
        <f t="shared" si="648"/>
        <v>GFRP (50%) co-firing in electrical power plant</v>
      </c>
      <c r="G1761" s="319">
        <f t="shared" si="663"/>
        <v>6.3671921217999996E-3</v>
      </c>
      <c r="H1761" s="319">
        <f t="shared" si="664"/>
        <v>-1.118988014E-3</v>
      </c>
      <c r="I1761" s="319">
        <f t="shared" si="644"/>
        <v>-4.8058733542000005E-3</v>
      </c>
      <c r="J1761" s="319">
        <f t="shared" si="645"/>
        <v>-1.7145545100000002E-3</v>
      </c>
      <c r="K1761" s="319">
        <v>1.4006608E-2</v>
      </c>
      <c r="L1761" s="319">
        <v>-4.3633887E-3</v>
      </c>
      <c r="M1761" s="319">
        <v>2.0818103999999999E-4</v>
      </c>
      <c r="N1761" s="319">
        <v>3.7214920999999999E-5</v>
      </c>
      <c r="O1761" s="319">
        <v>-9.4536274999999998E-4</v>
      </c>
      <c r="P1761" s="319">
        <v>-1.1261155999999999E-4</v>
      </c>
      <c r="Q1761" s="319">
        <v>-9.8228625000000005E-5</v>
      </c>
      <c r="R1761" s="319">
        <v>-6.4576529999999996E-4</v>
      </c>
      <c r="S1761" s="319">
        <v>-2.3169010999999999E-4</v>
      </c>
      <c r="T1761" s="319">
        <v>0</v>
      </c>
      <c r="U1761" s="319">
        <v>-1.4828644000000001E-3</v>
      </c>
      <c r="V1761" s="319">
        <v>-4.9003941999999998E-6</v>
      </c>
      <c r="W1761" s="319">
        <v>0</v>
      </c>
      <c r="X1761" s="319">
        <v>0</v>
      </c>
      <c r="Y1761" s="210"/>
      <c r="Z1761" s="320">
        <f t="shared" si="652"/>
        <v>0.10531284210526315</v>
      </c>
      <c r="AA1761" s="210"/>
      <c r="AB1761" s="321">
        <f t="shared" si="653"/>
        <v>1.4006608E-2</v>
      </c>
      <c r="AC1761" s="321">
        <f t="shared" si="654"/>
        <v>-5.9199609740000006E-3</v>
      </c>
      <c r="AD1761" s="321">
        <f t="shared" si="646"/>
        <v>-4.8009729600000002E-3</v>
      </c>
      <c r="AE1761" s="321">
        <f t="shared" si="655"/>
        <v>-4.8058733542000005E-3</v>
      </c>
      <c r="AF1761" s="321">
        <f t="shared" si="656"/>
        <v>-1.7145545100000002E-3</v>
      </c>
      <c r="AG1761"/>
      <c r="AH1761" s="121">
        <v>-17.718990000000002</v>
      </c>
      <c r="AI1761" s="121">
        <v>-17.429846999999999</v>
      </c>
      <c r="AJ1761" s="121">
        <v>-0.2010391</v>
      </c>
      <c r="AK1761" s="121">
        <v>0</v>
      </c>
      <c r="AL1761" s="121">
        <v>0</v>
      </c>
      <c r="AM1761" s="121">
        <v>-4.9247141000000001E-2</v>
      </c>
      <c r="AN1761" s="121">
        <v>-3.8857258999999998E-2</v>
      </c>
      <c r="AO1761"/>
      <c r="AP1761" s="282">
        <v>-1.1561038E-3</v>
      </c>
      <c r="AQ1761" s="282">
        <v>-2.235498E-4</v>
      </c>
      <c r="AR1761" s="283">
        <v>3.8068021E-5</v>
      </c>
      <c r="AS1761" s="282">
        <v>-9.7062202000000001E-4</v>
      </c>
      <c r="AT1761" s="255">
        <f t="shared" si="660"/>
        <v>-1.340226537569999E-8</v>
      </c>
      <c r="AU1761" s="256">
        <f t="shared" si="661"/>
        <v>1.4078410153141997E-10</v>
      </c>
      <c r="AV1761" s="256">
        <f t="shared" si="662"/>
        <v>-0.135941462821</v>
      </c>
      <c r="AW1761" s="272">
        <v>7.9778653000000001E-8</v>
      </c>
      <c r="AX1761" s="272">
        <v>2.4004501000000002E-10</v>
      </c>
      <c r="AY1761" s="272">
        <v>6.5873351000000004E-15</v>
      </c>
      <c r="AZ1761" s="272">
        <v>-7.9003111999999999E-11</v>
      </c>
      <c r="BA1761" s="272">
        <v>-1.0262887E-11</v>
      </c>
      <c r="BB1761" s="272">
        <v>5.5137033000000001E-12</v>
      </c>
      <c r="BC1761" s="272">
        <v>-9.1400319000000004E-8</v>
      </c>
      <c r="BD1761" s="272">
        <v>-1.9812582999999998E-12</v>
      </c>
      <c r="BE1761" s="272">
        <v>-9.0817365E-11</v>
      </c>
      <c r="BF1761" s="272">
        <v>-1.1520849E-13</v>
      </c>
      <c r="BG1761" s="272">
        <v>-5.9096367999999997E-16</v>
      </c>
      <c r="BH1761" s="272">
        <v>-2.4413874000000001E-13</v>
      </c>
      <c r="BI1761" s="272">
        <v>-1.410508E-14</v>
      </c>
      <c r="BJ1761" s="272">
        <v>-1.0660630000000001E-14</v>
      </c>
      <c r="BK1761" s="272">
        <v>-1.2265763E-9</v>
      </c>
      <c r="BL1761" s="272">
        <v>-4.7027078000000003E-10</v>
      </c>
      <c r="BM1761" s="272">
        <v>-6.0841685999999999E-12</v>
      </c>
      <c r="BN1761" s="272">
        <v>-1.0902821000000001E-5</v>
      </c>
      <c r="BO1761" s="273">
        <v>-0.13593056000000001</v>
      </c>
      <c r="BP1761" s="273">
        <v>0</v>
      </c>
      <c r="BQ1761" s="273">
        <v>0</v>
      </c>
      <c r="BR1761" s="273">
        <v>0</v>
      </c>
      <c r="BS1761"/>
      <c r="BT1761" s="274">
        <v>-2.0065512999999998E-5</v>
      </c>
      <c r="BU1761" s="274">
        <v>-6.1581151999999996E-7</v>
      </c>
      <c r="BV1761" s="274">
        <v>2.9364015999999998E-6</v>
      </c>
      <c r="BW1761" s="274">
        <v>-7.6031658999999996E-8</v>
      </c>
      <c r="BX1761" s="274">
        <v>-1.3713056000000001E-6</v>
      </c>
      <c r="BY1761" s="274">
        <v>2.1945687E-8</v>
      </c>
      <c r="BZ1761" s="274">
        <v>-1.4779485000000001E-10</v>
      </c>
      <c r="CA1761" s="274">
        <v>2.5520462000000001E-8</v>
      </c>
      <c r="CB1761" s="274">
        <v>-1.5111678000000001E-7</v>
      </c>
      <c r="CC1761" s="274">
        <v>-6.4998453E-8</v>
      </c>
      <c r="CD1761" s="274">
        <v>-7.7138491999999997E-8</v>
      </c>
      <c r="CE1761" s="274">
        <v>-4.4230444000000002E-9</v>
      </c>
      <c r="CF1761" s="274">
        <v>-1.3616404E-9</v>
      </c>
      <c r="CG1761" s="274">
        <v>-2.6169976E-7</v>
      </c>
      <c r="CH1761" s="274">
        <v>-2.0371375000000001E-5</v>
      </c>
      <c r="CI1761" s="274">
        <v>-5.3970929999999998E-8</v>
      </c>
      <c r="CJ1761" s="121">
        <v>0</v>
      </c>
      <c r="CK1761"/>
      <c r="CL1761" s="322">
        <v>-2.2591717999999999E-9</v>
      </c>
      <c r="CM1761" s="322">
        <v>0.11983050000000001</v>
      </c>
      <c r="CN1761" s="322">
        <v>3.7723409999999998E-4</v>
      </c>
      <c r="CO1761" s="322">
        <v>-4.2842845E-4</v>
      </c>
      <c r="CP1761" s="322">
        <v>-1.0934415999999999E-6</v>
      </c>
      <c r="CQ1761" s="322">
        <v>-2.0160169000000001E-9</v>
      </c>
      <c r="CR1761" s="322">
        <v>-2.5835680999999998E-9</v>
      </c>
      <c r="CS1761" s="322">
        <v>-5.0235524999999999E-5</v>
      </c>
      <c r="CT1761" s="322">
        <v>-2.5083099000000001E-2</v>
      </c>
      <c r="CU1761" s="322">
        <v>-2.3273491000000002</v>
      </c>
      <c r="CV1761" s="216"/>
      <c r="CW1761" s="214"/>
      <c r="CX1761" s="18" t="s">
        <v>1042</v>
      </c>
      <c r="CY1761" s="13"/>
      <c r="CZ1761" s="13"/>
    </row>
    <row r="1762" spans="1:104" ht="14.4" customHeight="1">
      <c r="A1762" t="s">
        <v>2475</v>
      </c>
      <c r="B1762" s="168" t="s">
        <v>2463</v>
      </c>
      <c r="C1762" s="279" t="str">
        <f t="shared" si="647"/>
        <v>F.020.01.105</v>
      </c>
      <c r="D1762" s="14" t="s">
        <v>646</v>
      </c>
      <c r="E1762" s="312" t="s">
        <v>1510</v>
      </c>
      <c r="F1762" s="281" t="str">
        <f t="shared" si="648"/>
        <v>Hardwood 0% MC, Bamboo, Cork, co-firing in electrical power plant</v>
      </c>
      <c r="G1762" s="319">
        <f t="shared" si="663"/>
        <v>-0.20033433535199999</v>
      </c>
      <c r="H1762" s="319">
        <f t="shared" si="664"/>
        <v>-6.654796399999999E-4</v>
      </c>
      <c r="I1762" s="319">
        <f t="shared" si="644"/>
        <v>-4.8074678620000002E-3</v>
      </c>
      <c r="J1762" s="319">
        <f t="shared" si="645"/>
        <v>-1.9817578499999999E-3</v>
      </c>
      <c r="K1762" s="319">
        <v>-0.19287963</v>
      </c>
      <c r="L1762" s="319">
        <v>-5.0433973999999999E-3</v>
      </c>
      <c r="M1762" s="319">
        <v>9.8799767999999989E-4</v>
      </c>
      <c r="N1762" s="319">
        <v>6.7091074999999997E-4</v>
      </c>
      <c r="O1762" s="319">
        <v>-1.0926919999999999E-3</v>
      </c>
      <c r="P1762" s="319">
        <v>-1.3016140999999999E-4</v>
      </c>
      <c r="Q1762" s="319">
        <v>-1.1353698000000001E-4</v>
      </c>
      <c r="R1762" s="319">
        <v>-7.4640405000000001E-4</v>
      </c>
      <c r="S1762" s="319">
        <v>-2.6779765000000002E-4</v>
      </c>
      <c r="T1762" s="319">
        <v>0</v>
      </c>
      <c r="U1762" s="319">
        <v>-1.7139601999999999E-3</v>
      </c>
      <c r="V1762" s="319">
        <v>-5.6640920000000003E-6</v>
      </c>
      <c r="W1762" s="319">
        <v>0</v>
      </c>
      <c r="X1762" s="319">
        <v>0</v>
      </c>
      <c r="Y1762" s="210"/>
      <c r="Z1762" s="320">
        <f t="shared" si="652"/>
        <v>-1.4502227819548872</v>
      </c>
      <c r="AA1762" s="210"/>
      <c r="AB1762" s="321">
        <f t="shared" si="653"/>
        <v>-0.19287963</v>
      </c>
      <c r="AC1762" s="321">
        <f t="shared" si="654"/>
        <v>-5.4672834100000008E-3</v>
      </c>
      <c r="AD1762" s="321">
        <f t="shared" si="646"/>
        <v>-4.8018037699999998E-3</v>
      </c>
      <c r="AE1762" s="321">
        <f t="shared" si="655"/>
        <v>-4.8074678620000002E-3</v>
      </c>
      <c r="AF1762" s="321">
        <f t="shared" si="656"/>
        <v>-1.9817578499999999E-3</v>
      </c>
      <c r="AG1762"/>
      <c r="AH1762" s="121">
        <v>-20.480391999999998</v>
      </c>
      <c r="AI1762" s="121">
        <v>-20.146187000000001</v>
      </c>
      <c r="AJ1762" s="121">
        <v>-0.23236987000000001</v>
      </c>
      <c r="AK1762" s="121">
        <v>0</v>
      </c>
      <c r="AL1762" s="121">
        <v>0</v>
      </c>
      <c r="AM1762" s="121">
        <v>-5.6922019999999997E-2</v>
      </c>
      <c r="AN1762" s="121">
        <v>-4.4912936000000001E-2</v>
      </c>
      <c r="AO1762"/>
      <c r="AP1762" s="282">
        <v>-2.6733032E-2</v>
      </c>
      <c r="AQ1762" s="282">
        <v>-2.4470655000000001E-2</v>
      </c>
      <c r="AR1762" s="282">
        <v>-1.1404895999999999E-3</v>
      </c>
      <c r="AS1762" s="282">
        <v>-1.1218878000000001E-3</v>
      </c>
      <c r="AT1762" s="255">
        <f t="shared" si="660"/>
        <v>-1.467065616795E-6</v>
      </c>
      <c r="AU1762" s="256">
        <f t="shared" si="661"/>
        <v>-4.2177870485529204E-9</v>
      </c>
      <c r="AV1762" s="256">
        <f t="shared" si="662"/>
        <v>-0.15712714196200001</v>
      </c>
      <c r="AW1762" s="272">
        <v>-1.3665561E-6</v>
      </c>
      <c r="AX1762" s="272">
        <v>-4.1239999000000002E-9</v>
      </c>
      <c r="AY1762" s="272">
        <v>-1.1264009E-13</v>
      </c>
      <c r="AZ1762" s="272">
        <v>-9.1315285E-11</v>
      </c>
      <c r="BA1762" s="272">
        <v>-1.1862298E-11</v>
      </c>
      <c r="BB1762" s="272">
        <v>9.9736617999999996E-11</v>
      </c>
      <c r="BC1762" s="272">
        <v>-9.8544785000000001E-8</v>
      </c>
      <c r="BD1762" s="272">
        <v>1.0945039000000001E-11</v>
      </c>
      <c r="BE1762" s="272">
        <v>-9.7142538999999999E-11</v>
      </c>
      <c r="BF1762" s="272">
        <v>-1.3316305999999999E-13</v>
      </c>
      <c r="BG1762" s="272">
        <v>-6.8306192000000005E-16</v>
      </c>
      <c r="BH1762" s="272">
        <v>-2.8218634000000001E-13</v>
      </c>
      <c r="BI1762" s="272">
        <v>-1.6303274000000001E-14</v>
      </c>
      <c r="BJ1762" s="272">
        <v>-1.2322026999999999E-14</v>
      </c>
      <c r="BK1762" s="272">
        <v>-1.4177311E-9</v>
      </c>
      <c r="BL1762" s="272">
        <v>-5.4355972999999997E-10</v>
      </c>
      <c r="BM1762" s="272">
        <v>-7.0323506999999996E-12</v>
      </c>
      <c r="BN1762" s="272">
        <v>-1.2601962E-5</v>
      </c>
      <c r="BO1762" s="273">
        <v>-0.15711454</v>
      </c>
      <c r="BP1762" s="273">
        <v>0</v>
      </c>
      <c r="BQ1762" s="273">
        <v>0</v>
      </c>
      <c r="BR1762" s="273">
        <v>0</v>
      </c>
      <c r="BS1762"/>
      <c r="BT1762" s="274">
        <v>-6.6641070000000006E-5</v>
      </c>
      <c r="BU1762" s="274">
        <v>-6.2707442999999999E-7</v>
      </c>
      <c r="BV1762" s="274">
        <v>-4.0436060000000001E-5</v>
      </c>
      <c r="BW1762" s="274">
        <v>-8.7880748000000004E-8</v>
      </c>
      <c r="BX1762" s="274">
        <v>-1.5603107999999999E-6</v>
      </c>
      <c r="BY1762" s="274">
        <v>8.5807674999999995E-8</v>
      </c>
      <c r="BZ1762" s="274">
        <v>-1.7082781000000001E-10</v>
      </c>
      <c r="CA1762" s="274">
        <v>1.2123543999999999E-7</v>
      </c>
      <c r="CB1762" s="274">
        <v>-1.7466745E-7</v>
      </c>
      <c r="CC1762" s="274">
        <v>-7.5128082000000002E-8</v>
      </c>
      <c r="CD1762" s="274">
        <v>-8.9160075000000006E-8</v>
      </c>
      <c r="CE1762" s="274">
        <v>-5.1123500999999997E-9</v>
      </c>
      <c r="CF1762" s="274">
        <v>-1.5738441000000001E-9</v>
      </c>
      <c r="CG1762" s="274">
        <v>-1.8245838999999999E-7</v>
      </c>
      <c r="CH1762" s="274">
        <v>-2.3546134000000001E-5</v>
      </c>
      <c r="CI1762" s="274">
        <v>-6.2381984000000004E-8</v>
      </c>
      <c r="CJ1762" s="121">
        <v>0</v>
      </c>
      <c r="CK1762"/>
      <c r="CL1762" s="322">
        <v>-2.6112504999999998E-9</v>
      </c>
      <c r="CM1762" s="322">
        <v>-1.4334427000000001</v>
      </c>
      <c r="CN1762" s="322">
        <v>2.1643079000000002E-3</v>
      </c>
      <c r="CO1762" s="322">
        <v>-4.2337834000000002E-4</v>
      </c>
      <c r="CP1762" s="322">
        <v>3.2801909E-6</v>
      </c>
      <c r="CQ1762" s="322">
        <v>-2.3302014000000001E-9</v>
      </c>
      <c r="CR1762" s="322">
        <v>-2.9862021000000001E-9</v>
      </c>
      <c r="CS1762" s="322">
        <v>-5.7323457000000003E-5</v>
      </c>
      <c r="CT1762" s="322">
        <v>-2.8992153E-2</v>
      </c>
      <c r="CU1762" s="322">
        <v>-2.6900529</v>
      </c>
      <c r="CV1762" s="216"/>
      <c r="CW1762" s="214"/>
      <c r="CX1762" s="18" t="s">
        <v>1044</v>
      </c>
      <c r="CY1762" s="13"/>
      <c r="CZ1762" s="13"/>
    </row>
    <row r="1763" spans="1:104" ht="14.4" customHeight="1">
      <c r="A1763" t="s">
        <v>2476</v>
      </c>
      <c r="B1763" s="168" t="s">
        <v>2463</v>
      </c>
      <c r="C1763" s="279" t="str">
        <f t="shared" si="647"/>
        <v>F.020.01.106</v>
      </c>
      <c r="D1763" s="14" t="s">
        <v>646</v>
      </c>
      <c r="E1763" s="312" t="s">
        <v>1510</v>
      </c>
      <c r="F1763" s="281" t="str">
        <f t="shared" si="648"/>
        <v>Hardwood 12% MC, Bamboo, Cork, co-firing in electrical power plant</v>
      </c>
      <c r="G1763" s="319">
        <f t="shared" si="663"/>
        <v>-0.17066129490900001</v>
      </c>
      <c r="H1763" s="319">
        <f t="shared" si="664"/>
        <v>4.8643310900000003E-4</v>
      </c>
      <c r="I1763" s="319">
        <f t="shared" si="644"/>
        <v>-2.8882035579999997E-3</v>
      </c>
      <c r="J1763" s="319">
        <f t="shared" si="645"/>
        <v>-1.7112144599999999E-3</v>
      </c>
      <c r="K1763" s="319">
        <v>-0.16654831</v>
      </c>
      <c r="L1763" s="319">
        <v>-4.3548885999999997E-3</v>
      </c>
      <c r="M1763" s="319">
        <v>2.1160832E-3</v>
      </c>
      <c r="N1763" s="319">
        <v>1.6403837000000001E-3</v>
      </c>
      <c r="O1763" s="319">
        <v>-9.4352113000000003E-4</v>
      </c>
      <c r="P1763" s="319">
        <v>-1.1239219E-4</v>
      </c>
      <c r="Q1763" s="319">
        <v>-9.8037270999999998E-5</v>
      </c>
      <c r="R1763" s="319">
        <v>-6.4450730999999995E-4</v>
      </c>
      <c r="S1763" s="319">
        <v>-2.3123876000000001E-4</v>
      </c>
      <c r="T1763" s="319">
        <v>0</v>
      </c>
      <c r="U1763" s="319">
        <v>-1.4799756999999999E-3</v>
      </c>
      <c r="V1763" s="319">
        <v>-4.8908480000000003E-6</v>
      </c>
      <c r="W1763" s="319">
        <v>0</v>
      </c>
      <c r="X1763" s="319">
        <v>0</v>
      </c>
      <c r="Y1763" s="210"/>
      <c r="Z1763" s="320">
        <f t="shared" si="652"/>
        <v>-1.2522429323308271</v>
      </c>
      <c r="AA1763" s="210"/>
      <c r="AB1763" s="321">
        <f t="shared" si="653"/>
        <v>-0.16654831</v>
      </c>
      <c r="AC1763" s="321">
        <f t="shared" si="654"/>
        <v>-2.396879601E-3</v>
      </c>
      <c r="AD1763" s="321">
        <f t="shared" si="646"/>
        <v>-2.8833127099999996E-3</v>
      </c>
      <c r="AE1763" s="321">
        <f t="shared" si="655"/>
        <v>-2.8882035579999993E-3</v>
      </c>
      <c r="AF1763" s="321">
        <f t="shared" si="656"/>
        <v>-1.7112144599999999E-3</v>
      </c>
      <c r="AG1763"/>
      <c r="AH1763" s="121">
        <v>-17.684473000000001</v>
      </c>
      <c r="AI1763" s="121">
        <v>-17.395893000000001</v>
      </c>
      <c r="AJ1763" s="121">
        <v>-0.20064746999999999</v>
      </c>
      <c r="AK1763" s="121">
        <v>0</v>
      </c>
      <c r="AL1763" s="121">
        <v>0</v>
      </c>
      <c r="AM1763" s="121">
        <v>-4.9151205000000003E-2</v>
      </c>
      <c r="AN1763" s="121">
        <v>-3.8781563999999998E-2</v>
      </c>
      <c r="AO1763"/>
      <c r="AP1763" s="282">
        <v>-2.2871144999999999E-2</v>
      </c>
      <c r="AQ1763" s="282">
        <v>-2.0927245000000001E-2</v>
      </c>
      <c r="AR1763" s="282">
        <v>-9.7516889999999998E-4</v>
      </c>
      <c r="AS1763" s="282">
        <v>-9.6873119999999998E-4</v>
      </c>
      <c r="AT1763" s="255">
        <f t="shared" si="660"/>
        <v>-1.254631053255E-6</v>
      </c>
      <c r="AU1763" s="256">
        <f t="shared" si="661"/>
        <v>-3.6063938456084501E-9</v>
      </c>
      <c r="AV1763" s="256">
        <f t="shared" si="662"/>
        <v>-0.13567664158099998</v>
      </c>
      <c r="AW1763" s="272">
        <v>-1.1799982E-6</v>
      </c>
      <c r="AX1763" s="272">
        <v>-3.5610044000000002E-9</v>
      </c>
      <c r="AY1763" s="272">
        <v>-9.7262822000000003E-14</v>
      </c>
      <c r="AZ1763" s="272">
        <v>-7.8849210000000001E-11</v>
      </c>
      <c r="BA1763" s="272">
        <v>-1.0242895000000001E-11</v>
      </c>
      <c r="BB1763" s="272">
        <v>2.4389342000000001E-10</v>
      </c>
      <c r="BC1763" s="272">
        <v>-7.3094113000000006E-8</v>
      </c>
      <c r="BD1763" s="272">
        <v>3.1816412999999997E-11</v>
      </c>
      <c r="BE1763" s="272">
        <v>-7.0652325000000001E-11</v>
      </c>
      <c r="BF1763" s="272">
        <v>-1.1498406000000001E-13</v>
      </c>
      <c r="BG1763" s="272">
        <v>-5.8981244999999997E-16</v>
      </c>
      <c r="BH1763" s="272">
        <v>-2.4366314999999999E-13</v>
      </c>
      <c r="BI1763" s="272">
        <v>-1.4077601999999999E-14</v>
      </c>
      <c r="BJ1763" s="272">
        <v>-1.0639862000000001E-14</v>
      </c>
      <c r="BK1763" s="272">
        <v>-1.2241868999999999E-9</v>
      </c>
      <c r="BL1763" s="272">
        <v>-4.6935466999999996E-10</v>
      </c>
      <c r="BM1763" s="272">
        <v>-6.0723163E-12</v>
      </c>
      <c r="BN1763" s="272">
        <v>-1.0881581000000001E-5</v>
      </c>
      <c r="BO1763" s="273">
        <v>-0.13566576</v>
      </c>
      <c r="BP1763" s="273">
        <v>0</v>
      </c>
      <c r="BQ1763" s="273">
        <v>0</v>
      </c>
      <c r="BR1763" s="273">
        <v>0</v>
      </c>
      <c r="BS1763"/>
      <c r="BT1763" s="274">
        <v>-5.6898555999999997E-5</v>
      </c>
      <c r="BU1763" s="274">
        <v>-3.9832307E-7</v>
      </c>
      <c r="BV1763" s="274">
        <v>-3.4915856000000002E-5</v>
      </c>
      <c r="BW1763" s="274">
        <v>-7.5883544999999997E-8</v>
      </c>
      <c r="BX1763" s="274">
        <v>-1.3055543000000001E-6</v>
      </c>
      <c r="BY1763" s="274">
        <v>1.7623248000000001E-7</v>
      </c>
      <c r="BZ1763" s="274">
        <v>-1.4750692999999999E-10</v>
      </c>
      <c r="CA1763" s="274">
        <v>2.5970977999999998E-7</v>
      </c>
      <c r="CB1763" s="274">
        <v>-1.5082239999999999E-7</v>
      </c>
      <c r="CC1763" s="274">
        <v>-6.4871833000000003E-8</v>
      </c>
      <c r="CD1763" s="274">
        <v>-7.6988221999999999E-8</v>
      </c>
      <c r="CE1763" s="274">
        <v>-4.4144280999999998E-9</v>
      </c>
      <c r="CF1763" s="274">
        <v>-1.3589878E-9</v>
      </c>
      <c r="CG1763" s="274">
        <v>4.5278322999999997E-8</v>
      </c>
      <c r="CH1763" s="274">
        <v>-2.033169E-5</v>
      </c>
      <c r="CI1763" s="274">
        <v>-5.3865792000000001E-8</v>
      </c>
      <c r="CJ1763" s="121">
        <v>0</v>
      </c>
      <c r="CK1763"/>
      <c r="CL1763" s="322">
        <v>-2.2547707999999999E-9</v>
      </c>
      <c r="CM1763" s="322">
        <v>-1.2377536</v>
      </c>
      <c r="CN1763" s="322">
        <v>4.7894208999999998E-3</v>
      </c>
      <c r="CO1763" s="322">
        <v>-2.4421658000000002E-4</v>
      </c>
      <c r="CP1763" s="322">
        <v>1.0511231E-5</v>
      </c>
      <c r="CQ1763" s="322">
        <v>-2.0120896000000001E-9</v>
      </c>
      <c r="CR1763" s="322">
        <v>-2.5785352000000002E-9</v>
      </c>
      <c r="CS1763" s="322">
        <v>-4.8245675999999999E-5</v>
      </c>
      <c r="CT1763" s="322">
        <v>-2.5034236000000001E-2</v>
      </c>
      <c r="CU1763" s="322">
        <v>-2.3228152999999998</v>
      </c>
      <c r="CV1763" s="216"/>
      <c r="CW1763" s="214"/>
      <c r="CX1763" s="18" t="s">
        <v>1045</v>
      </c>
      <c r="CY1763" s="13"/>
      <c r="CZ1763" s="13"/>
    </row>
    <row r="1764" spans="1:104" ht="14.4" customHeight="1">
      <c r="A1764" t="s">
        <v>2477</v>
      </c>
      <c r="B1764" s="168" t="s">
        <v>2463</v>
      </c>
      <c r="C1764" s="279" t="str">
        <f t="shared" si="647"/>
        <v>F.020.01.107</v>
      </c>
      <c r="D1764" s="14" t="s">
        <v>646</v>
      </c>
      <c r="E1764" s="312" t="s">
        <v>1510</v>
      </c>
      <c r="F1764" s="281" t="str">
        <f t="shared" si="648"/>
        <v>Hardwood, fresh, 50% MC, Bamboo, Cork, co-firing in electrical power plant</v>
      </c>
      <c r="G1764" s="319">
        <f t="shared" si="663"/>
        <v>-7.70019461691E-2</v>
      </c>
      <c r="H1764" s="319">
        <f t="shared" si="664"/>
        <v>4.122306037999999E-3</v>
      </c>
      <c r="I1764" s="319">
        <f t="shared" si="644"/>
        <v>3.1697210529000003E-3</v>
      </c>
      <c r="J1764" s="319">
        <f t="shared" si="645"/>
        <v>-8.5727725999999998E-4</v>
      </c>
      <c r="K1764" s="319">
        <v>-8.3436696000000005E-2</v>
      </c>
      <c r="L1764" s="319">
        <v>-2.1816943999999998E-3</v>
      </c>
      <c r="M1764" s="319">
        <v>5.6767483000000002E-3</v>
      </c>
      <c r="N1764" s="319">
        <v>4.7004074999999999E-3</v>
      </c>
      <c r="O1764" s="319">
        <v>-4.7268137000000001E-4</v>
      </c>
      <c r="P1764" s="319">
        <v>-5.6305779000000001E-5</v>
      </c>
      <c r="Q1764" s="319">
        <v>-4.9114313000000001E-5</v>
      </c>
      <c r="R1764" s="319">
        <v>-3.2288264999999998E-4</v>
      </c>
      <c r="S1764" s="319">
        <v>-1.1584505E-4</v>
      </c>
      <c r="T1764" s="319">
        <v>0</v>
      </c>
      <c r="U1764" s="319">
        <v>-7.4143221000000001E-4</v>
      </c>
      <c r="V1764" s="319">
        <v>-2.4501970999999999E-6</v>
      </c>
      <c r="W1764" s="319">
        <v>0</v>
      </c>
      <c r="X1764" s="319">
        <v>0</v>
      </c>
      <c r="Y1764" s="210"/>
      <c r="Z1764" s="320">
        <f t="shared" si="652"/>
        <v>-0.62734357894736847</v>
      </c>
      <c r="AA1764" s="210"/>
      <c r="AB1764" s="321">
        <f t="shared" si="653"/>
        <v>-8.3436696000000005E-2</v>
      </c>
      <c r="AC1764" s="321">
        <f t="shared" si="654"/>
        <v>7.2944772879999986E-3</v>
      </c>
      <c r="AD1764" s="321">
        <f t="shared" si="646"/>
        <v>3.1721712500000004E-3</v>
      </c>
      <c r="AE1764" s="321">
        <f t="shared" si="655"/>
        <v>3.1697210529000003E-3</v>
      </c>
      <c r="AF1764" s="321">
        <f t="shared" si="656"/>
        <v>-8.5727725999999998E-4</v>
      </c>
      <c r="AG1764"/>
      <c r="AH1764" s="121">
        <v>-8.8594951999999996</v>
      </c>
      <c r="AI1764" s="121">
        <v>-8.7149234999999994</v>
      </c>
      <c r="AJ1764" s="121">
        <v>-0.10051955</v>
      </c>
      <c r="AK1764" s="121">
        <v>0</v>
      </c>
      <c r="AL1764" s="121">
        <v>0</v>
      </c>
      <c r="AM1764" s="121">
        <v>-2.4623571E-2</v>
      </c>
      <c r="AN1764" s="121">
        <v>-1.9428629999999999E-2</v>
      </c>
      <c r="AO1764"/>
      <c r="AP1764" s="282">
        <v>-1.068157E-2</v>
      </c>
      <c r="AQ1764" s="282">
        <v>-9.7429044999999999E-3</v>
      </c>
      <c r="AR1764" s="282">
        <v>-4.5335412E-4</v>
      </c>
      <c r="AS1764" s="282">
        <v>-4.8531101E-4</v>
      </c>
      <c r="AT1764" s="255">
        <f t="shared" si="660"/>
        <v>-5.8410697929970001E-7</v>
      </c>
      <c r="AU1764" s="256">
        <f t="shared" si="661"/>
        <v>-1.6766054735844397E-9</v>
      </c>
      <c r="AV1764" s="256">
        <f t="shared" si="662"/>
        <v>-6.7970729410399999E-2</v>
      </c>
      <c r="AW1764" s="272">
        <v>-5.9115067000000004E-7</v>
      </c>
      <c r="AX1764" s="272">
        <v>-1.7839774999999999E-9</v>
      </c>
      <c r="AY1764" s="272">
        <v>-4.8726332000000002E-14</v>
      </c>
      <c r="AZ1764" s="272">
        <v>-3.9501555999999999E-11</v>
      </c>
      <c r="BA1764" s="272">
        <v>-5.1314436999999999E-12</v>
      </c>
      <c r="BB1764" s="272">
        <v>6.9890685000000005E-10</v>
      </c>
      <c r="BC1764" s="272">
        <v>7.2378403999999996E-9</v>
      </c>
      <c r="BD1764" s="272">
        <v>9.7694370999999997E-11</v>
      </c>
      <c r="BE1764" s="272">
        <v>1.2960818E-11</v>
      </c>
      <c r="BF1764" s="272">
        <v>-5.7604245999999995E-14</v>
      </c>
      <c r="BG1764" s="272">
        <v>-2.9548183999999999E-16</v>
      </c>
      <c r="BH1764" s="272">
        <v>-1.2206937E-13</v>
      </c>
      <c r="BI1764" s="272">
        <v>-7.0525398E-15</v>
      </c>
      <c r="BJ1764" s="272">
        <v>-5.3303148000000003E-15</v>
      </c>
      <c r="BK1764" s="272">
        <v>-6.1328816000000003E-10</v>
      </c>
      <c r="BL1764" s="272">
        <v>-2.3513539000000002E-10</v>
      </c>
      <c r="BM1764" s="272">
        <v>-3.0420843E-12</v>
      </c>
      <c r="BN1764" s="272">
        <v>-5.4514103999999996E-6</v>
      </c>
      <c r="BO1764" s="273">
        <v>-6.7965278000000004E-2</v>
      </c>
      <c r="BP1764" s="273">
        <v>0</v>
      </c>
      <c r="BQ1764" s="273">
        <v>0</v>
      </c>
      <c r="BR1764" s="273">
        <v>0</v>
      </c>
      <c r="BS1764"/>
      <c r="BT1764" s="274">
        <v>-2.6147493000000001E-5</v>
      </c>
      <c r="BU1764" s="274">
        <v>3.2370284E-7</v>
      </c>
      <c r="BV1764" s="274">
        <v>-1.7492003999999999E-5</v>
      </c>
      <c r="BW1764" s="274">
        <v>-3.8015829000000003E-8</v>
      </c>
      <c r="BX1764" s="274">
        <v>-5.0144634999999997E-7</v>
      </c>
      <c r="BY1764" s="274">
        <v>4.616474E-7</v>
      </c>
      <c r="BZ1764" s="274">
        <v>-7.3897423000000003E-11</v>
      </c>
      <c r="CA1764" s="274">
        <v>6.9678721999999996E-7</v>
      </c>
      <c r="CB1764" s="274">
        <v>-7.5558390999999996E-8</v>
      </c>
      <c r="CC1764" s="274">
        <v>-3.2499227000000002E-8</v>
      </c>
      <c r="CD1764" s="274">
        <v>-3.8569245999999998E-8</v>
      </c>
      <c r="CE1764" s="274">
        <v>-2.2115222000000001E-9</v>
      </c>
      <c r="CF1764" s="274">
        <v>-6.8082018999999995E-10</v>
      </c>
      <c r="CG1764" s="274">
        <v>7.6410161000000004E-7</v>
      </c>
      <c r="CH1764" s="274">
        <v>-1.0185686999999999E-5</v>
      </c>
      <c r="CI1764" s="274">
        <v>-2.6985464999999999E-8</v>
      </c>
      <c r="CJ1764" s="121">
        <v>0</v>
      </c>
      <c r="CK1764"/>
      <c r="CL1764" s="322">
        <v>-1.1295859E-9</v>
      </c>
      <c r="CM1764" s="322">
        <v>-0.62008474999999996</v>
      </c>
      <c r="CN1764" s="322">
        <v>1.3075272000000001E-2</v>
      </c>
      <c r="CO1764" s="322">
        <v>3.2128577E-4</v>
      </c>
      <c r="CP1764" s="322">
        <v>3.3335128999999998E-5</v>
      </c>
      <c r="CQ1764" s="322">
        <v>-1.0080085000000001E-9</v>
      </c>
      <c r="CR1764" s="322">
        <v>-1.2917840999999999E-9</v>
      </c>
      <c r="CS1764" s="322">
        <v>-1.9592764000000001E-5</v>
      </c>
      <c r="CT1764" s="322">
        <v>-1.2541549000000001E-2</v>
      </c>
      <c r="CU1764" s="322">
        <v>-1.1636746</v>
      </c>
      <c r="CV1764" s="216"/>
      <c r="CW1764" s="214"/>
      <c r="CX1764" s="18" t="s">
        <v>1046</v>
      </c>
      <c r="CY1764" s="13"/>
      <c r="CZ1764" s="13"/>
    </row>
    <row r="1765" spans="1:104" ht="14.4" customHeight="1">
      <c r="A1765" t="s">
        <v>2478</v>
      </c>
      <c r="B1765" s="168" t="s">
        <v>2463</v>
      </c>
      <c r="C1765" s="279" t="str">
        <f t="shared" si="647"/>
        <v>F.020.01.108</v>
      </c>
      <c r="D1765" s="14" t="s">
        <v>646</v>
      </c>
      <c r="E1765" s="312" t="s">
        <v>1510</v>
      </c>
      <c r="F1765" s="281" t="str">
        <f t="shared" si="648"/>
        <v>Paper, Cardboard, Leather, Cotton (12% MC) co-firing in electrical power plant</v>
      </c>
      <c r="G1765" s="319">
        <f t="shared" si="663"/>
        <v>-0.1661431834432</v>
      </c>
      <c r="H1765" s="319">
        <f t="shared" si="664"/>
        <v>6.6182721799999992E-4</v>
      </c>
      <c r="I1765" s="319">
        <f t="shared" si="644"/>
        <v>-2.5959699811999998E-3</v>
      </c>
      <c r="J1765" s="319">
        <f t="shared" si="645"/>
        <v>-1.67002068E-3</v>
      </c>
      <c r="K1765" s="319">
        <v>-0.16253902000000001</v>
      </c>
      <c r="L1765" s="319">
        <v>-4.2500539999999996E-3</v>
      </c>
      <c r="M1765" s="319">
        <v>2.2878492999999999E-3</v>
      </c>
      <c r="N1765" s="319">
        <v>1.7879988999999999E-3</v>
      </c>
      <c r="O1765" s="319">
        <v>-9.2080787000000004E-4</v>
      </c>
      <c r="P1765" s="319">
        <v>-1.0968658000000001E-4</v>
      </c>
      <c r="Q1765" s="319">
        <v>-9.5677231999999993E-5</v>
      </c>
      <c r="R1765" s="319">
        <v>-6.2899216999999996E-4</v>
      </c>
      <c r="S1765" s="319">
        <v>-2.2567217999999999E-4</v>
      </c>
      <c r="T1765" s="319">
        <v>0</v>
      </c>
      <c r="U1765" s="319">
        <v>-1.4443485E-3</v>
      </c>
      <c r="V1765" s="319">
        <v>-4.7731112000000001E-6</v>
      </c>
      <c r="W1765" s="319">
        <v>0</v>
      </c>
      <c r="X1765" s="319">
        <v>0</v>
      </c>
      <c r="Y1765" s="210"/>
      <c r="Z1765" s="320">
        <f t="shared" si="652"/>
        <v>-1.2220978947368422</v>
      </c>
      <c r="AA1765" s="210"/>
      <c r="AB1765" s="321">
        <f t="shared" si="653"/>
        <v>-0.16253902000000001</v>
      </c>
      <c r="AC1765" s="321">
        <f t="shared" si="654"/>
        <v>-1.9293696519999998E-3</v>
      </c>
      <c r="AD1765" s="321">
        <f t="shared" si="646"/>
        <v>-2.5911968699999996E-3</v>
      </c>
      <c r="AE1765" s="321">
        <f t="shared" si="655"/>
        <v>-2.5959699811999998E-3</v>
      </c>
      <c r="AF1765" s="321">
        <f t="shared" si="656"/>
        <v>-1.67002068E-3</v>
      </c>
      <c r="AG1765"/>
      <c r="AH1765" s="121">
        <v>-17.258756999999999</v>
      </c>
      <c r="AI1765" s="121">
        <v>-16.977124</v>
      </c>
      <c r="AJ1765" s="121">
        <v>-0.19581730999999999</v>
      </c>
      <c r="AK1765" s="121">
        <v>0</v>
      </c>
      <c r="AL1765" s="121">
        <v>0</v>
      </c>
      <c r="AM1765" s="121">
        <v>-4.7967994999999999E-2</v>
      </c>
      <c r="AN1765" s="121">
        <v>-3.7847980000000003E-2</v>
      </c>
      <c r="AO1765"/>
      <c r="AP1765" s="282">
        <v>-2.2283121999999999E-2</v>
      </c>
      <c r="AQ1765" s="282">
        <v>-2.0387714000000001E-2</v>
      </c>
      <c r="AR1765" s="282">
        <v>-9.4999660999999999E-4</v>
      </c>
      <c r="AS1765" s="282">
        <v>-9.4541106000000004E-4</v>
      </c>
      <c r="AT1765" s="255">
        <f t="shared" si="660"/>
        <v>-1.2222849853419002E-6</v>
      </c>
      <c r="AU1765" s="256">
        <f t="shared" si="661"/>
        <v>-3.5133010482249703E-9</v>
      </c>
      <c r="AV1765" s="256">
        <f t="shared" si="662"/>
        <v>-0.13241050963099998</v>
      </c>
      <c r="AW1765" s="272">
        <v>-1.1515922E-6</v>
      </c>
      <c r="AX1765" s="272">
        <v>-3.4752807999999999E-9</v>
      </c>
      <c r="AY1765" s="272">
        <v>-9.4921427000000003E-14</v>
      </c>
      <c r="AZ1765" s="272">
        <v>-7.6951083000000001E-11</v>
      </c>
      <c r="BA1765" s="272">
        <v>-9.9963189000000005E-12</v>
      </c>
      <c r="BB1765" s="272">
        <v>2.6584322000000001E-10</v>
      </c>
      <c r="BC1765" s="272">
        <v>-6.9218908000000003E-8</v>
      </c>
      <c r="BD1765" s="272">
        <v>3.4994359000000003E-11</v>
      </c>
      <c r="BE1765" s="272">
        <v>-6.6618835999999999E-11</v>
      </c>
      <c r="BF1765" s="272">
        <v>-1.1221606E-13</v>
      </c>
      <c r="BG1765" s="272">
        <v>-5.7561396999999997E-16</v>
      </c>
      <c r="BH1765" s="272">
        <v>-2.3779748000000001E-13</v>
      </c>
      <c r="BI1765" s="272">
        <v>-1.3738714E-14</v>
      </c>
      <c r="BJ1765" s="272">
        <v>-1.038373E-14</v>
      </c>
      <c r="BK1765" s="272">
        <v>-1.1947171999999999E-9</v>
      </c>
      <c r="BL1765" s="272">
        <v>-4.5805596000000001E-10</v>
      </c>
      <c r="BM1765" s="272">
        <v>-5.9261382000000002E-12</v>
      </c>
      <c r="BN1765" s="272">
        <v>-1.0619631000000001E-5</v>
      </c>
      <c r="BO1765" s="273">
        <v>-0.13239988999999999</v>
      </c>
      <c r="BP1765" s="273">
        <v>0</v>
      </c>
      <c r="BQ1765" s="273">
        <v>0</v>
      </c>
      <c r="BR1765" s="273">
        <v>0</v>
      </c>
      <c r="BS1765"/>
      <c r="BT1765" s="274">
        <v>-5.5415128000000001E-5</v>
      </c>
      <c r="BU1765" s="274">
        <v>-3.6349262000000001E-7</v>
      </c>
      <c r="BV1765" s="274">
        <v>-3.4075332000000003E-5</v>
      </c>
      <c r="BW1765" s="274">
        <v>-7.4056809999999998E-8</v>
      </c>
      <c r="BX1765" s="274">
        <v>-1.2667642E-6</v>
      </c>
      <c r="BY1765" s="274">
        <v>1.9000086999999999E-7</v>
      </c>
      <c r="BZ1765" s="274">
        <v>-1.4395601999999999E-10</v>
      </c>
      <c r="CA1765" s="274">
        <v>2.8079435000000002E-7</v>
      </c>
      <c r="CB1765" s="274">
        <v>-1.4719167000000001E-7</v>
      </c>
      <c r="CC1765" s="274">
        <v>-6.3310182000000001E-8</v>
      </c>
      <c r="CD1765" s="274">
        <v>-7.5134894999999994E-8</v>
      </c>
      <c r="CE1765" s="274">
        <v>-4.3081602000000002E-9</v>
      </c>
      <c r="CF1765" s="274">
        <v>-1.3262731E-9</v>
      </c>
      <c r="CG1765" s="274">
        <v>7.9954282999999997E-8</v>
      </c>
      <c r="CH1765" s="274">
        <v>-1.9842247999999999E-5</v>
      </c>
      <c r="CI1765" s="274">
        <v>-5.2569088000000001E-8</v>
      </c>
      <c r="CJ1765" s="121">
        <v>0</v>
      </c>
      <c r="CK1765"/>
      <c r="CL1765" s="322">
        <v>-2.2004919999999999E-9</v>
      </c>
      <c r="CM1765" s="322">
        <v>-1.2079572999999999</v>
      </c>
      <c r="CN1765" s="322">
        <v>5.1891295000000004E-3</v>
      </c>
      <c r="CO1765" s="322">
        <v>-2.1693680000000001E-4</v>
      </c>
      <c r="CP1765" s="322">
        <v>1.1612253E-5</v>
      </c>
      <c r="CQ1765" s="322">
        <v>-1.9636528E-9</v>
      </c>
      <c r="CR1765" s="322">
        <v>-2.5164625000000002E-9</v>
      </c>
      <c r="CS1765" s="322">
        <v>-4.6863463000000002E-5</v>
      </c>
      <c r="CT1765" s="322">
        <v>-2.443159E-2</v>
      </c>
      <c r="CU1765" s="322">
        <v>-2.2668984999999999</v>
      </c>
      <c r="CV1765" s="216"/>
      <c r="CW1765" s="214"/>
      <c r="CX1765" s="18" t="s">
        <v>1047</v>
      </c>
      <c r="CY1765" s="13"/>
      <c r="CZ1765" s="13"/>
    </row>
    <row r="1766" spans="1:104" ht="14.4" customHeight="1">
      <c r="A1766" t="s">
        <v>2479</v>
      </c>
      <c r="B1766" s="168" t="s">
        <v>2463</v>
      </c>
      <c r="C1766" s="279" t="str">
        <f t="shared" si="647"/>
        <v>F.020.01.109</v>
      </c>
      <c r="D1766" s="14" t="s">
        <v>646</v>
      </c>
      <c r="E1766" s="312" t="s">
        <v>1510</v>
      </c>
      <c r="F1766" s="281" t="str">
        <f t="shared" si="648"/>
        <v>Rigid Polymer Foam, co-firing in electrical power plant</v>
      </c>
      <c r="G1766" s="319">
        <f t="shared" si="663"/>
        <v>-8.9999838260999998E-2</v>
      </c>
      <c r="H1766" s="319">
        <f t="shared" si="664"/>
        <v>-4.2509028999999999E-3</v>
      </c>
      <c r="I1766" s="319">
        <f t="shared" si="644"/>
        <v>-1.5120727341000001E-2</v>
      </c>
      <c r="J1766" s="319">
        <f t="shared" si="645"/>
        <v>-4.9655280200000002E-3</v>
      </c>
      <c r="K1766" s="319">
        <v>-6.5662680000000001E-2</v>
      </c>
      <c r="L1766" s="319">
        <v>-1.2636827E-2</v>
      </c>
      <c r="M1766" s="319">
        <v>-5.9950488999999997E-4</v>
      </c>
      <c r="N1766" s="319">
        <v>-9.0241913000000003E-4</v>
      </c>
      <c r="O1766" s="319">
        <v>-2.7378686999999999E-3</v>
      </c>
      <c r="P1766" s="319">
        <v>-3.2613477000000002E-4</v>
      </c>
      <c r="Q1766" s="319">
        <v>-2.8448029999999998E-4</v>
      </c>
      <c r="R1766" s="319">
        <v>-1.8702034000000001E-3</v>
      </c>
      <c r="S1766" s="319">
        <v>-6.7099862000000003E-4</v>
      </c>
      <c r="T1766" s="319">
        <v>0</v>
      </c>
      <c r="U1766" s="319">
        <v>-4.2945294000000002E-3</v>
      </c>
      <c r="V1766" s="319">
        <v>-1.4192051E-5</v>
      </c>
      <c r="W1766" s="319">
        <v>0</v>
      </c>
      <c r="X1766" s="319">
        <v>0</v>
      </c>
      <c r="Y1766" s="210"/>
      <c r="Z1766" s="320">
        <f t="shared" si="652"/>
        <v>-0.49370436090225561</v>
      </c>
      <c r="AA1766" s="210"/>
      <c r="AB1766" s="321">
        <f t="shared" si="653"/>
        <v>-6.5662680000000001E-2</v>
      </c>
      <c r="AC1766" s="321">
        <f t="shared" si="654"/>
        <v>-1.9357438189999999E-2</v>
      </c>
      <c r="AD1766" s="321">
        <f t="shared" si="646"/>
        <v>-1.5106535290000001E-2</v>
      </c>
      <c r="AE1766" s="321">
        <f t="shared" si="655"/>
        <v>-1.5120727341E-2</v>
      </c>
      <c r="AF1766" s="321">
        <f t="shared" si="656"/>
        <v>-4.9655280200000002E-3</v>
      </c>
      <c r="AG1766"/>
      <c r="AH1766" s="121">
        <v>-51.316037000000001</v>
      </c>
      <c r="AI1766" s="121">
        <v>-50.478648</v>
      </c>
      <c r="AJ1766" s="121">
        <v>-0.58223013000000001</v>
      </c>
      <c r="AK1766" s="121">
        <v>0</v>
      </c>
      <c r="AL1766" s="121">
        <v>0</v>
      </c>
      <c r="AM1766" s="121">
        <v>-0.14262484</v>
      </c>
      <c r="AN1766" s="121">
        <v>-0.11253465999999999</v>
      </c>
      <c r="AO1766"/>
      <c r="AP1766" s="282">
        <v>-1.6518251000000001E-2</v>
      </c>
      <c r="AQ1766" s="282">
        <v>-1.3203585E-2</v>
      </c>
      <c r="AR1766" s="282">
        <v>-5.0364357999999998E-4</v>
      </c>
      <c r="AS1766" s="282">
        <v>-2.8110221999999999E-3</v>
      </c>
      <c r="AT1766" s="255">
        <f t="shared" si="660"/>
        <v>-7.9158185993799996E-7</v>
      </c>
      <c r="AU1766" s="256">
        <f t="shared" si="661"/>
        <v>-1.8625872365422004E-9</v>
      </c>
      <c r="AV1766" s="256">
        <f t="shared" si="662"/>
        <v>-0.393700595702</v>
      </c>
      <c r="AW1766" s="272">
        <v>-5.1014753999999997E-7</v>
      </c>
      <c r="AX1766" s="272">
        <v>-1.5411684000000001E-9</v>
      </c>
      <c r="AY1766" s="272">
        <v>-4.2023043000000002E-14</v>
      </c>
      <c r="AZ1766" s="272">
        <v>-2.2880122000000001E-10</v>
      </c>
      <c r="BA1766" s="272">
        <v>-2.9722387999999997E-11</v>
      </c>
      <c r="BB1766" s="272">
        <v>-1.3424082999999999E-10</v>
      </c>
      <c r="BC1766" s="272">
        <v>-2.7612731000000001E-7</v>
      </c>
      <c r="BD1766" s="272">
        <v>-2.7031307000000001E-11</v>
      </c>
      <c r="BE1766" s="272">
        <v>-2.7561098000000002E-10</v>
      </c>
      <c r="BF1766" s="272">
        <v>-3.3365577000000001E-13</v>
      </c>
      <c r="BG1766" s="272">
        <v>-1.7114921999999999E-15</v>
      </c>
      <c r="BH1766" s="272">
        <v>-7.0705117000000003E-13</v>
      </c>
      <c r="BI1766" s="272">
        <v>-4.0849776E-14</v>
      </c>
      <c r="BJ1766" s="272">
        <v>-3.0874291000000002E-14</v>
      </c>
      <c r="BK1766" s="272">
        <v>-3.5522924999999999E-9</v>
      </c>
      <c r="BL1766" s="272">
        <v>-1.361953E-9</v>
      </c>
      <c r="BM1766" s="272">
        <v>-1.7620384000000002E-11</v>
      </c>
      <c r="BN1766" s="272">
        <v>-3.1575702000000002E-5</v>
      </c>
      <c r="BO1766" s="273">
        <v>-0.39366901999999998</v>
      </c>
      <c r="BP1766" s="273">
        <v>0</v>
      </c>
      <c r="BQ1766" s="273">
        <v>0</v>
      </c>
      <c r="BR1766" s="273">
        <v>0</v>
      </c>
      <c r="BS1766"/>
      <c r="BT1766" s="274">
        <v>-8.0995690999999996E-5</v>
      </c>
      <c r="BU1766" s="274">
        <v>-1.9197370999999999E-6</v>
      </c>
      <c r="BV1766" s="274">
        <v>-1.3765788E-5</v>
      </c>
      <c r="BW1766" s="274">
        <v>-2.2019558000000001E-7</v>
      </c>
      <c r="BX1766" s="274">
        <v>-4.0111898000000001E-6</v>
      </c>
      <c r="BY1766" s="274">
        <v>-3.3685580999999997E-8</v>
      </c>
      <c r="BZ1766" s="274">
        <v>-4.2802923E-10</v>
      </c>
      <c r="CA1766" s="274">
        <v>-7.3683384000000002E-8</v>
      </c>
      <c r="CB1766" s="274">
        <v>-4.3764990000000001E-7</v>
      </c>
      <c r="CC1766" s="274">
        <v>-1.8824227E-7</v>
      </c>
      <c r="CD1766" s="274">
        <v>-2.2340109000000001E-7</v>
      </c>
      <c r="CE1766" s="274">
        <v>-1.2809596E-8</v>
      </c>
      <c r="CF1766" s="274">
        <v>-3.9434520000000003E-9</v>
      </c>
      <c r="CG1766" s="274">
        <v>-9.5101441999999998E-7</v>
      </c>
      <c r="CH1766" s="274">
        <v>-5.8997618000000002E-5</v>
      </c>
      <c r="CI1766" s="274">
        <v>-1.5630542000000001E-7</v>
      </c>
      <c r="CJ1766" s="121">
        <v>0</v>
      </c>
      <c r="CK1766"/>
      <c r="CL1766" s="322">
        <v>-6.5427961999999998E-9</v>
      </c>
      <c r="CM1766" s="322">
        <v>-0.45165971999999999</v>
      </c>
      <c r="CN1766" s="322">
        <v>-1.6880592000000001E-3</v>
      </c>
      <c r="CO1766" s="322">
        <v>-1.3563188000000001E-3</v>
      </c>
      <c r="CP1766" s="322">
        <v>-1.0477446E-5</v>
      </c>
      <c r="CQ1766" s="322">
        <v>-5.8385944E-9</v>
      </c>
      <c r="CR1766" s="322">
        <v>-7.4822817999999993E-9</v>
      </c>
      <c r="CS1766" s="322">
        <v>-1.4667943E-4</v>
      </c>
      <c r="CT1766" s="322">
        <v>-7.2643261000000001E-2</v>
      </c>
      <c r="CU1766" s="322">
        <v>-6.7402449000000004</v>
      </c>
      <c r="CV1766" s="216"/>
      <c r="CW1766" s="214"/>
      <c r="CX1766" s="18" t="s">
        <v>1048</v>
      </c>
      <c r="CY1766" s="13"/>
      <c r="CZ1766" s="13"/>
    </row>
    <row r="1767" spans="1:104" ht="14.4" customHeight="1">
      <c r="A1767" t="s">
        <v>8670</v>
      </c>
      <c r="B1767" s="168" t="s">
        <v>2463</v>
      </c>
      <c r="C1767" s="279" t="str">
        <f t="shared" si="647"/>
        <v>F.020.01.110</v>
      </c>
      <c r="D1767" s="14" t="s">
        <v>646</v>
      </c>
      <c r="E1767" s="312" t="s">
        <v>1510</v>
      </c>
      <c r="F1767" s="281" t="str">
        <f t="shared" si="648"/>
        <v>SMC (50%) co-firing in electrical power plant</v>
      </c>
      <c r="G1767" s="319">
        <f t="shared" si="663"/>
        <v>4.2706290519399996E-2</v>
      </c>
      <c r="H1767" s="319">
        <f t="shared" si="664"/>
        <v>-1.2870261589999999E-3</v>
      </c>
      <c r="I1767" s="319">
        <f t="shared" si="644"/>
        <v>-5.2314681015999996E-3</v>
      </c>
      <c r="J1767" s="319">
        <f t="shared" si="645"/>
        <v>-1.82588922E-3</v>
      </c>
      <c r="K1767" s="319">
        <v>5.1050673999999997E-2</v>
      </c>
      <c r="L1767" s="319">
        <v>-4.6467256999999998E-3</v>
      </c>
      <c r="M1767" s="319">
        <v>1.0817431000000001E-4</v>
      </c>
      <c r="N1767" s="319">
        <v>-5.5745149000000003E-5</v>
      </c>
      <c r="O1767" s="319">
        <v>-1.0067499E-3</v>
      </c>
      <c r="P1767" s="319">
        <v>-1.19924E-4</v>
      </c>
      <c r="Q1767" s="319">
        <v>-1.0460711E-4</v>
      </c>
      <c r="R1767" s="319">
        <v>-6.8769811000000004E-4</v>
      </c>
      <c r="S1767" s="319">
        <v>-2.4673491999999998E-4</v>
      </c>
      <c r="T1767" s="319">
        <v>0</v>
      </c>
      <c r="U1767" s="319">
        <v>-1.5791543E-3</v>
      </c>
      <c r="V1767" s="319">
        <v>-5.2186016000000002E-6</v>
      </c>
      <c r="W1767" s="319">
        <v>0</v>
      </c>
      <c r="X1767" s="319">
        <v>0</v>
      </c>
      <c r="Y1767" s="210"/>
      <c r="Z1767" s="320">
        <f t="shared" si="652"/>
        <v>0.38383965413533833</v>
      </c>
      <c r="AA1767" s="210"/>
      <c r="AB1767" s="321">
        <f t="shared" si="653"/>
        <v>5.1050673999999997E-2</v>
      </c>
      <c r="AC1767" s="321">
        <f t="shared" si="654"/>
        <v>-6.5132756590000002E-3</v>
      </c>
      <c r="AD1767" s="321">
        <f t="shared" si="646"/>
        <v>-5.2262494999999994E-3</v>
      </c>
      <c r="AE1767" s="321">
        <f t="shared" si="655"/>
        <v>-5.2314681015999996E-3</v>
      </c>
      <c r="AF1767" s="321">
        <f t="shared" si="656"/>
        <v>-1.82588922E-3</v>
      </c>
      <c r="AG1767"/>
      <c r="AH1767" s="121">
        <v>-18.869574</v>
      </c>
      <c r="AI1767" s="121">
        <v>-18.561654999999998</v>
      </c>
      <c r="AJ1767" s="121">
        <v>-0.21409359</v>
      </c>
      <c r="AK1767" s="121">
        <v>0</v>
      </c>
      <c r="AL1767" s="121">
        <v>0</v>
      </c>
      <c r="AM1767" s="121">
        <v>-5.2445008000000001E-2</v>
      </c>
      <c r="AN1767" s="121">
        <v>-4.1380458000000002E-2</v>
      </c>
      <c r="AO1767"/>
      <c r="AP1767" s="282">
        <v>3.1609148999999998E-3</v>
      </c>
      <c r="AQ1767" s="282">
        <v>3.9491832999999999E-3</v>
      </c>
      <c r="AR1767" s="282">
        <v>2.4538110000000001E-4</v>
      </c>
      <c r="AS1767" s="282">
        <v>-1.0336493999999999E-3</v>
      </c>
      <c r="AT1767" s="255">
        <f t="shared" si="660"/>
        <v>2.3676158948479995E-7</v>
      </c>
      <c r="AU1767" s="256">
        <f t="shared" si="661"/>
        <v>9.074744820600603E-10</v>
      </c>
      <c r="AV1767" s="256">
        <f t="shared" si="662"/>
        <v>-0.144768830796</v>
      </c>
      <c r="AW1767" s="272">
        <v>3.3708584000000001E-7</v>
      </c>
      <c r="AX1767" s="272">
        <v>1.0163596000000001E-9</v>
      </c>
      <c r="AY1767" s="272">
        <v>2.779924E-14</v>
      </c>
      <c r="AZ1767" s="272">
        <v>-8.4133184000000001E-11</v>
      </c>
      <c r="BA1767" s="272">
        <v>-1.0929309E-11</v>
      </c>
      <c r="BB1767" s="272">
        <v>-8.3100822000000005E-12</v>
      </c>
      <c r="BC1767" s="272">
        <v>-9.8413845999999994E-8</v>
      </c>
      <c r="BD1767" s="272">
        <v>-4.1203011000000004E-12</v>
      </c>
      <c r="BE1767" s="272">
        <v>-9.7903686999999995E-11</v>
      </c>
      <c r="BF1767" s="272">
        <v>-1.2268956000000001E-13</v>
      </c>
      <c r="BG1767" s="272">
        <v>-6.2933793999999996E-16</v>
      </c>
      <c r="BH1767" s="272">
        <v>-2.5999191000000001E-13</v>
      </c>
      <c r="BI1767" s="272">
        <v>-1.5020994E-14</v>
      </c>
      <c r="BJ1767" s="272">
        <v>-1.1352878E-14</v>
      </c>
      <c r="BK1767" s="272">
        <v>-1.3062240999999999E-9</v>
      </c>
      <c r="BL1767" s="272">
        <v>-5.0080784000000005E-10</v>
      </c>
      <c r="BM1767" s="272">
        <v>-6.4792443999999999E-12</v>
      </c>
      <c r="BN1767" s="272">
        <v>-1.1610796E-5</v>
      </c>
      <c r="BO1767" s="273">
        <v>-0.14475721999999999</v>
      </c>
      <c r="BP1767" s="273">
        <v>0</v>
      </c>
      <c r="BQ1767" s="273">
        <v>0</v>
      </c>
      <c r="BR1767" s="273">
        <v>0</v>
      </c>
      <c r="BS1767"/>
      <c r="BT1767" s="274">
        <v>-1.3851044E-5</v>
      </c>
      <c r="BU1767" s="274">
        <v>-6.6866628000000002E-7</v>
      </c>
      <c r="BV1767" s="274">
        <v>1.0702468E-5</v>
      </c>
      <c r="BW1767" s="274">
        <v>-8.0968778999999994E-8</v>
      </c>
      <c r="BX1767" s="274">
        <v>-1.464104E-6</v>
      </c>
      <c r="BY1767" s="274">
        <v>1.4189685999999999E-8</v>
      </c>
      <c r="BZ1767" s="274">
        <v>-1.5739190999999999E-10</v>
      </c>
      <c r="CA1767" s="274">
        <v>1.3242784E-8</v>
      </c>
      <c r="CB1767" s="274">
        <v>-1.6092955999999999E-7</v>
      </c>
      <c r="CC1767" s="274">
        <v>-6.9219131999999995E-8</v>
      </c>
      <c r="CD1767" s="274">
        <v>-8.2147485E-8</v>
      </c>
      <c r="CE1767" s="274">
        <v>-4.7102550999999999E-9</v>
      </c>
      <c r="CF1767" s="274">
        <v>-1.4500586E-9</v>
      </c>
      <c r="CG1767" s="274">
        <v>-2.9692501E-7</v>
      </c>
      <c r="CH1767" s="274">
        <v>-2.1694190999999998E-5</v>
      </c>
      <c r="CI1767" s="274">
        <v>-5.7475536000000002E-8</v>
      </c>
      <c r="CJ1767" s="121">
        <v>0</v>
      </c>
      <c r="CK1767"/>
      <c r="CL1767" s="322">
        <v>-2.4058713000000001E-9</v>
      </c>
      <c r="CM1767" s="322">
        <v>0.39930000999999998</v>
      </c>
      <c r="CN1767" s="322">
        <v>1.3920566000000001E-4</v>
      </c>
      <c r="CO1767" s="322">
        <v>-4.6715757E-4</v>
      </c>
      <c r="CP1767" s="322">
        <v>-1.854678E-6</v>
      </c>
      <c r="CQ1767" s="322">
        <v>-2.1469271000000001E-9</v>
      </c>
      <c r="CR1767" s="322">
        <v>-2.7513323000000002E-9</v>
      </c>
      <c r="CS1767" s="322">
        <v>-5.3610126000000001E-5</v>
      </c>
      <c r="CT1767" s="322">
        <v>-2.6711872000000001E-2</v>
      </c>
      <c r="CU1767" s="322">
        <v>-2.4784757000000002</v>
      </c>
      <c r="CV1767" s="216"/>
      <c r="CW1767" s="214"/>
      <c r="CX1767" s="18" t="s">
        <v>1042</v>
      </c>
      <c r="CY1767" s="13"/>
      <c r="CZ1767" s="13"/>
    </row>
    <row r="1768" spans="1:104" ht="14.4" customHeight="1">
      <c r="A1768" t="s">
        <v>2480</v>
      </c>
      <c r="B1768" s="168" t="s">
        <v>2463</v>
      </c>
      <c r="C1768" s="279" t="str">
        <f t="shared" si="647"/>
        <v>F.020.01.111</v>
      </c>
      <c r="D1768" s="14" t="s">
        <v>646</v>
      </c>
      <c r="E1768" s="312" t="s">
        <v>1510</v>
      </c>
      <c r="F1768" s="281" t="str">
        <f t="shared" si="648"/>
        <v>Softwood 0% MC, co-firing in electrical power plant</v>
      </c>
      <c r="G1768" s="319">
        <f t="shared" si="663"/>
        <v>-0.2033274473842</v>
      </c>
      <c r="H1768" s="319">
        <f t="shared" si="664"/>
        <v>-5.0169113999999995E-4</v>
      </c>
      <c r="I1768" s="319">
        <f t="shared" si="644"/>
        <v>-4.6801880442000005E-3</v>
      </c>
      <c r="J1768" s="319">
        <f t="shared" si="645"/>
        <v>-2.0151582E-3</v>
      </c>
      <c r="K1768" s="319">
        <v>-0.19613041000000001</v>
      </c>
      <c r="L1768" s="319">
        <v>-5.1283984999999999E-3</v>
      </c>
      <c r="M1768" s="319">
        <v>1.2129539E-3</v>
      </c>
      <c r="N1768" s="319">
        <v>8.5722273000000005E-4</v>
      </c>
      <c r="O1768" s="319">
        <v>-1.1111082E-3</v>
      </c>
      <c r="P1768" s="319">
        <v>-1.3235514E-4</v>
      </c>
      <c r="Q1768" s="319">
        <v>-1.1545053E-4</v>
      </c>
      <c r="R1768" s="319">
        <v>-7.5898388999999999E-4</v>
      </c>
      <c r="S1768" s="319">
        <v>-2.723111E-4</v>
      </c>
      <c r="T1768" s="319">
        <v>0</v>
      </c>
      <c r="U1768" s="319">
        <v>-1.7428471000000001E-3</v>
      </c>
      <c r="V1768" s="319">
        <v>-5.7595541999999998E-6</v>
      </c>
      <c r="W1768" s="319">
        <v>0</v>
      </c>
      <c r="X1768" s="319">
        <v>0</v>
      </c>
      <c r="Y1768" s="210"/>
      <c r="Z1768" s="320">
        <f t="shared" si="652"/>
        <v>-1.4746647368421053</v>
      </c>
      <c r="AA1768" s="210"/>
      <c r="AB1768" s="321">
        <f t="shared" si="653"/>
        <v>-0.19613041000000001</v>
      </c>
      <c r="AC1768" s="321">
        <f t="shared" si="654"/>
        <v>-5.1761196299999999E-3</v>
      </c>
      <c r="AD1768" s="321">
        <f t="shared" si="646"/>
        <v>-4.6744284900000002E-3</v>
      </c>
      <c r="AE1768" s="321">
        <f t="shared" si="655"/>
        <v>-4.6801880442000005E-3</v>
      </c>
      <c r="AF1768" s="321">
        <f t="shared" si="656"/>
        <v>-2.0151582E-3</v>
      </c>
      <c r="AG1768"/>
      <c r="AH1768" s="121">
        <v>-20.825566999999999</v>
      </c>
      <c r="AI1768" s="121">
        <v>-20.485728999999999</v>
      </c>
      <c r="AJ1768" s="121">
        <v>-0.23628621999999999</v>
      </c>
      <c r="AK1768" s="121">
        <v>0</v>
      </c>
      <c r="AL1768" s="121">
        <v>0</v>
      </c>
      <c r="AM1768" s="121">
        <v>-5.7881380000000003E-2</v>
      </c>
      <c r="AN1768" s="121">
        <v>-4.5669896000000001E-2</v>
      </c>
      <c r="AO1768"/>
      <c r="AP1768" s="282">
        <v>-2.7148561000000002E-2</v>
      </c>
      <c r="AQ1768" s="282">
        <v>-2.4849640999999999E-2</v>
      </c>
      <c r="AR1768" s="282">
        <v>-1.1581238999999999E-3</v>
      </c>
      <c r="AS1768" s="282">
        <v>-1.1407959999999999E-3</v>
      </c>
      <c r="AT1768" s="255">
        <f t="shared" si="660"/>
        <v>-1.4897865663020002E-6</v>
      </c>
      <c r="AU1768" s="256">
        <f t="shared" si="661"/>
        <v>-4.2830026729131886E-9</v>
      </c>
      <c r="AV1768" s="256">
        <f t="shared" si="662"/>
        <v>-0.159775354354</v>
      </c>
      <c r="AW1768" s="272">
        <v>-1.3895878999999999E-6</v>
      </c>
      <c r="AX1768" s="272">
        <v>-4.1935054999999997E-9</v>
      </c>
      <c r="AY1768" s="272">
        <v>-1.1453852E-13</v>
      </c>
      <c r="AZ1768" s="272">
        <v>-9.2854307000000006E-11</v>
      </c>
      <c r="BA1768" s="272">
        <v>-1.2062225E-11</v>
      </c>
      <c r="BB1768" s="272">
        <v>1.2743948000000001E-10</v>
      </c>
      <c r="BC1768" s="272">
        <v>-9.8226842999999996E-8</v>
      </c>
      <c r="BD1768" s="272">
        <v>1.4818326E-11</v>
      </c>
      <c r="BE1768" s="272">
        <v>-9.6597934999999998E-11</v>
      </c>
      <c r="BF1768" s="272">
        <v>-1.3540737999999999E-13</v>
      </c>
      <c r="BG1768" s="272">
        <v>-6.9457419E-16</v>
      </c>
      <c r="BH1768" s="272">
        <v>-2.8694229000000002E-13</v>
      </c>
      <c r="BI1768" s="272">
        <v>-1.6578047999999998E-14</v>
      </c>
      <c r="BJ1768" s="272">
        <v>-1.2529701E-14</v>
      </c>
      <c r="BK1768" s="272">
        <v>-1.4416254000000001E-9</v>
      </c>
      <c r="BL1768" s="272">
        <v>-5.5272084999999999E-10</v>
      </c>
      <c r="BM1768" s="272">
        <v>-7.1508734000000001E-12</v>
      </c>
      <c r="BN1768" s="272">
        <v>-1.2814354E-5</v>
      </c>
      <c r="BO1768" s="273">
        <v>-0.15976254000000001</v>
      </c>
      <c r="BP1768" s="273">
        <v>0</v>
      </c>
      <c r="BQ1768" s="273">
        <v>0</v>
      </c>
      <c r="BR1768" s="273">
        <v>0</v>
      </c>
      <c r="BS1768"/>
      <c r="BT1768" s="274">
        <v>-6.7657872000000005E-5</v>
      </c>
      <c r="BU1768" s="274">
        <v>-6.1403373999999996E-7</v>
      </c>
      <c r="BV1768" s="274">
        <v>-4.1117566999999997E-5</v>
      </c>
      <c r="BW1768" s="274">
        <v>-8.9361884000000006E-8</v>
      </c>
      <c r="BX1768" s="274">
        <v>-1.5797225999999999E-6</v>
      </c>
      <c r="BY1768" s="274">
        <v>1.0409997E-7</v>
      </c>
      <c r="BZ1768" s="274">
        <v>-1.7370693000000001E-10</v>
      </c>
      <c r="CA1768" s="274">
        <v>1.4884748999999999E-7</v>
      </c>
      <c r="CB1768" s="274">
        <v>-1.7761128E-7</v>
      </c>
      <c r="CC1768" s="274">
        <v>-7.6394285999999994E-8</v>
      </c>
      <c r="CD1768" s="274">
        <v>-9.0662773000000006E-8</v>
      </c>
      <c r="CE1768" s="274">
        <v>-5.1985133000000003E-9</v>
      </c>
      <c r="CF1768" s="274">
        <v>-1.6003695E-9</v>
      </c>
      <c r="CG1768" s="274">
        <v>-1.5208047000000001E-7</v>
      </c>
      <c r="CH1768" s="274">
        <v>-2.3942979E-5</v>
      </c>
      <c r="CI1768" s="274">
        <v>-6.3433366000000001E-8</v>
      </c>
      <c r="CJ1768" s="121">
        <v>0</v>
      </c>
      <c r="CK1768"/>
      <c r="CL1768" s="322">
        <v>-2.6552603999999999E-9</v>
      </c>
      <c r="CM1768" s="322">
        <v>-1.4576017999999999</v>
      </c>
      <c r="CN1768" s="322">
        <v>2.6824848E-3</v>
      </c>
      <c r="CO1768" s="322">
        <v>-4.1049708000000002E-4</v>
      </c>
      <c r="CP1768" s="322">
        <v>4.6019699999999997E-6</v>
      </c>
      <c r="CQ1768" s="322">
        <v>-2.3694743999999998E-9</v>
      </c>
      <c r="CR1768" s="322">
        <v>-3.0365314000000001E-9</v>
      </c>
      <c r="CS1768" s="322">
        <v>-5.8083059000000001E-5</v>
      </c>
      <c r="CT1768" s="322">
        <v>-2.9480784999999999E-2</v>
      </c>
      <c r="CU1768" s="322">
        <v>-2.7353909000000001</v>
      </c>
      <c r="CV1768" s="216"/>
      <c r="CW1768" s="214"/>
      <c r="CX1768" s="18" t="s">
        <v>1049</v>
      </c>
      <c r="CY1768" s="13"/>
      <c r="CZ1768" s="13"/>
    </row>
    <row r="1769" spans="1:104" ht="14.4" customHeight="1">
      <c r="A1769" t="s">
        <v>2481</v>
      </c>
      <c r="B1769" s="168" t="s">
        <v>2463</v>
      </c>
      <c r="C1769" s="279" t="str">
        <f t="shared" si="647"/>
        <v>F.020.01.112</v>
      </c>
      <c r="D1769" s="14" t="s">
        <v>646</v>
      </c>
      <c r="E1769" s="312" t="s">
        <v>1510</v>
      </c>
      <c r="F1769" s="281" t="str">
        <f t="shared" si="648"/>
        <v>Softwood 12% MC, co-firing in electrical power plant</v>
      </c>
      <c r="G1769" s="319">
        <f t="shared" si="663"/>
        <v>-0.17279963342769999</v>
      </c>
      <c r="H1769" s="319">
        <f t="shared" si="664"/>
        <v>6.8340433800000004E-4</v>
      </c>
      <c r="I1769" s="319">
        <f t="shared" si="644"/>
        <v>-2.7056362956999996E-3</v>
      </c>
      <c r="J1769" s="319">
        <f t="shared" si="645"/>
        <v>-1.73682147E-3</v>
      </c>
      <c r="K1769" s="319">
        <v>-0.16904058</v>
      </c>
      <c r="L1769" s="319">
        <v>-4.4200560999999999E-3</v>
      </c>
      <c r="M1769" s="319">
        <v>2.3735357000000002E-3</v>
      </c>
      <c r="N1769" s="319">
        <v>1.8546229000000001E-3</v>
      </c>
      <c r="O1769" s="319">
        <v>-9.5764019000000005E-4</v>
      </c>
      <c r="P1769" s="319">
        <v>-1.1407405E-4</v>
      </c>
      <c r="Q1769" s="319">
        <v>-9.9504322000000002E-5</v>
      </c>
      <c r="R1769" s="319">
        <v>-6.5415185999999998E-4</v>
      </c>
      <c r="S1769" s="319">
        <v>-2.3469906999999999E-4</v>
      </c>
      <c r="T1769" s="319">
        <v>0</v>
      </c>
      <c r="U1769" s="319">
        <v>-1.5021224E-3</v>
      </c>
      <c r="V1769" s="319">
        <v>-4.9640356999999997E-6</v>
      </c>
      <c r="W1769" s="319">
        <v>0</v>
      </c>
      <c r="X1769" s="319">
        <v>0</v>
      </c>
      <c r="Y1769" s="210"/>
      <c r="Z1769" s="320">
        <f t="shared" si="652"/>
        <v>-1.2709818045112782</v>
      </c>
      <c r="AA1769" s="210"/>
      <c r="AB1769" s="321">
        <f t="shared" si="653"/>
        <v>-0.16904058</v>
      </c>
      <c r="AC1769" s="321">
        <f t="shared" si="654"/>
        <v>-2.0172679219999999E-3</v>
      </c>
      <c r="AD1769" s="321">
        <f t="shared" si="646"/>
        <v>-2.7006722599999997E-3</v>
      </c>
      <c r="AE1769" s="321">
        <f t="shared" si="655"/>
        <v>-2.7056362956999996E-3</v>
      </c>
      <c r="AF1769" s="321">
        <f t="shared" si="656"/>
        <v>-1.73682147E-3</v>
      </c>
      <c r="AG1769"/>
      <c r="AH1769" s="121">
        <v>-17.949107000000001</v>
      </c>
      <c r="AI1769" s="121">
        <v>-17.656209</v>
      </c>
      <c r="AJ1769" s="121">
        <v>-0.20365</v>
      </c>
      <c r="AK1769" s="121">
        <v>0</v>
      </c>
      <c r="AL1769" s="121">
        <v>0</v>
      </c>
      <c r="AM1769" s="121">
        <v>-4.9886713999999999E-2</v>
      </c>
      <c r="AN1769" s="121">
        <v>-3.9361898999999999E-2</v>
      </c>
      <c r="AO1769"/>
      <c r="AP1769" s="282">
        <v>-2.3175425999999999E-2</v>
      </c>
      <c r="AQ1769" s="282">
        <v>-2.1204158000000001E-2</v>
      </c>
      <c r="AR1769" s="282">
        <v>-9.8804089000000006E-4</v>
      </c>
      <c r="AS1769" s="282">
        <v>-9.832275000000001E-4</v>
      </c>
      <c r="AT1769" s="255">
        <f t="shared" si="660"/>
        <v>-1.2712324854380003E-6</v>
      </c>
      <c r="AU1769" s="256">
        <f t="shared" si="661"/>
        <v>-3.6539973980545299E-9</v>
      </c>
      <c r="AV1769" s="256">
        <f t="shared" si="662"/>
        <v>-0.13770693441599999</v>
      </c>
      <c r="AW1769" s="272">
        <v>-1.1976559000000001E-6</v>
      </c>
      <c r="AX1769" s="272">
        <v>-3.6142921000000002E-9</v>
      </c>
      <c r="AY1769" s="272">
        <v>-9.8718284000000001E-14</v>
      </c>
      <c r="AZ1769" s="272">
        <v>-8.0029125999999994E-11</v>
      </c>
      <c r="BA1769" s="272">
        <v>-1.0396172E-11</v>
      </c>
      <c r="BB1769" s="272">
        <v>2.7574894999999998E-10</v>
      </c>
      <c r="BC1769" s="272">
        <v>-7.2043025000000003E-8</v>
      </c>
      <c r="BD1769" s="272">
        <v>3.6290933E-11</v>
      </c>
      <c r="BE1769" s="272">
        <v>-6.9344629000000006E-11</v>
      </c>
      <c r="BF1769" s="272">
        <v>-1.1670471E-13</v>
      </c>
      <c r="BG1769" s="272">
        <v>-5.9863852999999997E-16</v>
      </c>
      <c r="BH1769" s="272">
        <v>-2.4730938000000002E-13</v>
      </c>
      <c r="BI1769" s="272">
        <v>-1.4288262999999999E-14</v>
      </c>
      <c r="BJ1769" s="272">
        <v>-1.0799079000000001E-14</v>
      </c>
      <c r="BK1769" s="272">
        <v>-1.2425059E-9</v>
      </c>
      <c r="BL1769" s="272">
        <v>-4.7637818999999996E-10</v>
      </c>
      <c r="BM1769" s="272">
        <v>-6.1631836999999997E-12</v>
      </c>
      <c r="BN1769" s="272">
        <v>-1.1044415999999999E-5</v>
      </c>
      <c r="BO1769" s="273">
        <v>-0.13769588999999999</v>
      </c>
      <c r="BP1769" s="273">
        <v>0</v>
      </c>
      <c r="BQ1769" s="273">
        <v>0</v>
      </c>
      <c r="BR1769" s="273">
        <v>0</v>
      </c>
      <c r="BS1769"/>
      <c r="BT1769" s="274">
        <v>-5.7634708999999997E-5</v>
      </c>
      <c r="BU1769" s="274">
        <v>-3.7869283000000001E-7</v>
      </c>
      <c r="BV1769" s="274">
        <v>-3.5438344999999999E-5</v>
      </c>
      <c r="BW1769" s="274">
        <v>-7.7019083000000006E-8</v>
      </c>
      <c r="BX1769" s="274">
        <v>-1.3176274E-6</v>
      </c>
      <c r="BY1769" s="274">
        <v>1.9712961000000001E-7</v>
      </c>
      <c r="BZ1769" s="274">
        <v>-1.4971426E-10</v>
      </c>
      <c r="CA1769" s="274">
        <v>2.9131080000000002E-7</v>
      </c>
      <c r="CB1769" s="274">
        <v>-1.5307934000000001E-7</v>
      </c>
      <c r="CC1769" s="274">
        <v>-6.5842588999999994E-8</v>
      </c>
      <c r="CD1769" s="274">
        <v>-7.8140290000000003E-8</v>
      </c>
      <c r="CE1769" s="274">
        <v>-4.4804865999999999E-9</v>
      </c>
      <c r="CF1769" s="274">
        <v>-1.379324E-9</v>
      </c>
      <c r="CG1769" s="274">
        <v>8.2216556999999995E-8</v>
      </c>
      <c r="CH1769" s="274">
        <v>-2.0635938000000001E-5</v>
      </c>
      <c r="CI1769" s="274">
        <v>-5.4671850999999997E-8</v>
      </c>
      <c r="CJ1769" s="121">
        <v>0</v>
      </c>
      <c r="CK1769"/>
      <c r="CL1769" s="322">
        <v>-2.2885117000000001E-9</v>
      </c>
      <c r="CM1769" s="322">
        <v>-1.2562755999999999</v>
      </c>
      <c r="CN1769" s="322">
        <v>5.3832183999999996E-3</v>
      </c>
      <c r="CO1769" s="322">
        <v>-2.2617428000000001E-4</v>
      </c>
      <c r="CP1769" s="322">
        <v>1.2041310999999999E-5</v>
      </c>
      <c r="CQ1769" s="322">
        <v>-2.0421989999999999E-9</v>
      </c>
      <c r="CR1769" s="322">
        <v>-2.6171210000000001E-9</v>
      </c>
      <c r="CS1769" s="322">
        <v>-4.8743779000000002E-5</v>
      </c>
      <c r="CT1769" s="322">
        <v>-2.5408854000000002E-2</v>
      </c>
      <c r="CU1769" s="322">
        <v>-2.3575743999999998</v>
      </c>
      <c r="CV1769" s="216"/>
      <c r="CW1769" s="214"/>
      <c r="CX1769" s="18" t="s">
        <v>1050</v>
      </c>
      <c r="CY1769" s="13"/>
      <c r="CZ1769" s="13"/>
    </row>
    <row r="1770" spans="1:104" ht="14.4" customHeight="1">
      <c r="A1770" t="s">
        <v>2482</v>
      </c>
      <c r="B1770" s="168" t="s">
        <v>2463</v>
      </c>
      <c r="C1770" s="279" t="str">
        <f t="shared" si="647"/>
        <v>F.020.01.113</v>
      </c>
      <c r="D1770" s="14" t="s">
        <v>646</v>
      </c>
      <c r="E1770" s="312" t="s">
        <v>1510</v>
      </c>
      <c r="F1770" s="281" t="str">
        <f t="shared" si="648"/>
        <v>Softwood, fresh, 50% MC, co-firing in electrical power plant</v>
      </c>
      <c r="G1770" s="319">
        <f t="shared" si="663"/>
        <v>-7.7552832551799997E-2</v>
      </c>
      <c r="H1770" s="319">
        <f t="shared" si="664"/>
        <v>4.3809022259999999E-3</v>
      </c>
      <c r="I1770" s="319">
        <f t="shared" si="644"/>
        <v>3.4549649521999999E-3</v>
      </c>
      <c r="J1770" s="319">
        <f t="shared" si="645"/>
        <v>-8.6841073000000003E-4</v>
      </c>
      <c r="K1770" s="319">
        <v>-8.4520288999999998E-2</v>
      </c>
      <c r="L1770" s="319">
        <v>-2.2100281000000002E-3</v>
      </c>
      <c r="M1770" s="319">
        <v>5.9945509999999999E-3</v>
      </c>
      <c r="N1770" s="319">
        <v>4.9665114999999996E-3</v>
      </c>
      <c r="O1770" s="319">
        <v>-4.7882008999999999E-4</v>
      </c>
      <c r="P1770" s="319">
        <v>-5.7037022999999999E-5</v>
      </c>
      <c r="Q1770" s="319">
        <v>-4.9752161000000001E-5</v>
      </c>
      <c r="R1770" s="319">
        <v>-3.2707592999999999E-4</v>
      </c>
      <c r="S1770" s="319">
        <v>-1.1734953E-4</v>
      </c>
      <c r="T1770" s="319">
        <v>0</v>
      </c>
      <c r="U1770" s="319">
        <v>-7.5106119999999998E-4</v>
      </c>
      <c r="V1770" s="319">
        <v>-2.4820177999999999E-6</v>
      </c>
      <c r="W1770" s="319">
        <v>0</v>
      </c>
      <c r="X1770" s="319">
        <v>0</v>
      </c>
      <c r="Y1770" s="210"/>
      <c r="Z1770" s="320">
        <f t="shared" si="652"/>
        <v>-0.63549089473684206</v>
      </c>
      <c r="AA1770" s="210"/>
      <c r="AB1770" s="321">
        <f t="shared" si="653"/>
        <v>-8.4520288999999998E-2</v>
      </c>
      <c r="AC1770" s="321">
        <f t="shared" si="654"/>
        <v>7.8383491959999989E-3</v>
      </c>
      <c r="AD1770" s="321">
        <f t="shared" si="646"/>
        <v>3.4574469699999999E-3</v>
      </c>
      <c r="AE1770" s="321">
        <f t="shared" si="655"/>
        <v>3.4549649521999999E-3</v>
      </c>
      <c r="AF1770" s="321">
        <f t="shared" si="656"/>
        <v>-8.6841073000000003E-4</v>
      </c>
      <c r="AG1770"/>
      <c r="AH1770" s="121">
        <v>-8.9745536000000001</v>
      </c>
      <c r="AI1770" s="121">
        <v>-8.8281042999999997</v>
      </c>
      <c r="AJ1770" s="121">
        <v>-0.101825</v>
      </c>
      <c r="AK1770" s="121">
        <v>0</v>
      </c>
      <c r="AL1770" s="121">
        <v>0</v>
      </c>
      <c r="AM1770" s="121">
        <v>-2.4943356999999999E-2</v>
      </c>
      <c r="AN1770" s="121">
        <v>-1.9680949999999999E-2</v>
      </c>
      <c r="AO1770"/>
      <c r="AP1770" s="282">
        <v>-1.0779248E-2</v>
      </c>
      <c r="AQ1770" s="282">
        <v>-9.8302519999999994E-3</v>
      </c>
      <c r="AR1770" s="282">
        <v>-4.5738178E-4</v>
      </c>
      <c r="AS1770" s="282">
        <v>-4.9161375000000005E-4</v>
      </c>
      <c r="AT1770" s="255">
        <f t="shared" si="660"/>
        <v>-5.8934365261879999E-7</v>
      </c>
      <c r="AU1770" s="256">
        <f t="shared" si="661"/>
        <v>-1.6915006460762698E-9</v>
      </c>
      <c r="AV1770" s="256">
        <f t="shared" si="662"/>
        <v>-6.8853466207899991E-2</v>
      </c>
      <c r="AW1770" s="272">
        <v>-5.9882795999999998E-7</v>
      </c>
      <c r="AX1770" s="272">
        <v>-1.8071460000000001E-9</v>
      </c>
      <c r="AY1770" s="272">
        <v>-4.9359142E-14</v>
      </c>
      <c r="AZ1770" s="272">
        <v>-4.0014562999999997E-11</v>
      </c>
      <c r="BA1770" s="272">
        <v>-5.1980857999999997E-12</v>
      </c>
      <c r="BB1770" s="272">
        <v>7.3847446999999999E-10</v>
      </c>
      <c r="BC1770" s="272">
        <v>9.6504876000000003E-9</v>
      </c>
      <c r="BD1770" s="272">
        <v>1.0328547E-10</v>
      </c>
      <c r="BE1770" s="272">
        <v>1.5685685E-11</v>
      </c>
      <c r="BF1770" s="272">
        <v>-5.8352354000000004E-14</v>
      </c>
      <c r="BG1770" s="272">
        <v>-2.9931926999999998E-16</v>
      </c>
      <c r="BH1770" s="272">
        <v>-1.2365469000000001E-13</v>
      </c>
      <c r="BI1770" s="272">
        <v>-7.1441312999999994E-15</v>
      </c>
      <c r="BJ1770" s="272">
        <v>-5.3995397000000002E-15</v>
      </c>
      <c r="BK1770" s="272">
        <v>-6.2125293999999997E-10</v>
      </c>
      <c r="BL1770" s="272">
        <v>-2.381891E-10</v>
      </c>
      <c r="BM1770" s="272">
        <v>-3.0815918999999999E-12</v>
      </c>
      <c r="BN1770" s="272">
        <v>-5.5222078999999997E-6</v>
      </c>
      <c r="BO1770" s="273">
        <v>-6.8847943999999994E-2</v>
      </c>
      <c r="BP1770" s="273">
        <v>0</v>
      </c>
      <c r="BQ1770" s="273">
        <v>0</v>
      </c>
      <c r="BR1770" s="273">
        <v>0</v>
      </c>
      <c r="BS1770"/>
      <c r="BT1770" s="274">
        <v>-2.6362440999999999E-5</v>
      </c>
      <c r="BU1770" s="274">
        <v>3.5557080999999997E-7</v>
      </c>
      <c r="BV1770" s="274">
        <v>-1.7719172000000001E-5</v>
      </c>
      <c r="BW1770" s="274">
        <v>-3.8509541000000001E-8</v>
      </c>
      <c r="BX1770" s="274">
        <v>-4.9989051999999999E-7</v>
      </c>
      <c r="BY1770" s="274">
        <v>4.8738206999999995E-7</v>
      </c>
      <c r="BZ1770" s="274">
        <v>-7.4857129999999998E-11</v>
      </c>
      <c r="CA1770" s="274">
        <v>7.3579633000000004E-7</v>
      </c>
      <c r="CB1770" s="274">
        <v>-7.6539669E-8</v>
      </c>
      <c r="CC1770" s="274">
        <v>-3.2921294000000002E-8</v>
      </c>
      <c r="CD1770" s="274">
        <v>-3.9070145000000002E-8</v>
      </c>
      <c r="CE1770" s="274">
        <v>-2.2402432999999999E-9</v>
      </c>
      <c r="CF1770" s="274">
        <v>-6.8966201000000004E-10</v>
      </c>
      <c r="CG1770" s="274">
        <v>8.1322329E-7</v>
      </c>
      <c r="CH1770" s="274">
        <v>-1.0317969E-5</v>
      </c>
      <c r="CI1770" s="274">
        <v>-2.7335926E-8</v>
      </c>
      <c r="CJ1770" s="121">
        <v>0</v>
      </c>
      <c r="CK1770"/>
      <c r="CL1770" s="322">
        <v>-1.1442558E-9</v>
      </c>
      <c r="CM1770" s="322">
        <v>-0.62813779999999997</v>
      </c>
      <c r="CN1770" s="322">
        <v>1.3809507E-2</v>
      </c>
      <c r="CO1770" s="322">
        <v>3.4891285999999997E-4</v>
      </c>
      <c r="CP1770" s="322">
        <v>3.5252056E-5</v>
      </c>
      <c r="CQ1770" s="322">
        <v>-1.0210995E-9</v>
      </c>
      <c r="CR1770" s="322">
        <v>-1.3085605E-9</v>
      </c>
      <c r="CS1770" s="322">
        <v>-1.9605223999999999E-5</v>
      </c>
      <c r="CT1770" s="322">
        <v>-1.2704427000000001E-2</v>
      </c>
      <c r="CU1770" s="322">
        <v>-1.1787871999999999</v>
      </c>
      <c r="CV1770" s="216"/>
      <c r="CW1770" s="214"/>
      <c r="CX1770" s="18" t="s">
        <v>1051</v>
      </c>
      <c r="CY1770" s="13"/>
      <c r="CZ1770" s="13"/>
    </row>
    <row r="1771" spans="1:104" ht="14.4" customHeight="1">
      <c r="B1771" s="278" t="s">
        <v>2463</v>
      </c>
      <c r="C1771" s="277" t="s">
        <v>3729</v>
      </c>
      <c r="D1771" s="277" t="s">
        <v>647</v>
      </c>
      <c r="F1771"/>
      <c r="G1771" s="210"/>
      <c r="H1771" s="210"/>
      <c r="I1771" s="210"/>
      <c r="J1771" s="210"/>
      <c r="K1771" s="210"/>
      <c r="L1771" s="210"/>
      <c r="M1771" s="210"/>
      <c r="N1771" s="210"/>
      <c r="O1771" s="210"/>
      <c r="P1771" s="210"/>
      <c r="Q1771" s="210"/>
      <c r="R1771" s="210"/>
      <c r="S1771" s="210"/>
      <c r="T1771" s="210"/>
      <c r="U1771" s="210"/>
      <c r="V1771" s="210"/>
      <c r="W1771" s="210"/>
      <c r="X1771" s="210"/>
      <c r="Y1771" s="210"/>
      <c r="Z1771" s="210"/>
      <c r="AA1771" s="210"/>
      <c r="AB1771" s="210"/>
      <c r="AC1771" s="210"/>
      <c r="AD1771" s="210"/>
      <c r="AE1771" s="210"/>
      <c r="AF1771" s="210"/>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s="183"/>
      <c r="CW1771" s="215"/>
      <c r="CX1771" s="22"/>
      <c r="CY1771" s="13"/>
      <c r="CZ1771" s="13"/>
    </row>
    <row r="1772" spans="1:104" ht="14.4" customHeight="1">
      <c r="A1772" t="s">
        <v>2483</v>
      </c>
      <c r="B1772" s="168" t="s">
        <v>2463</v>
      </c>
      <c r="C1772" s="279" t="str">
        <f t="shared" si="647"/>
        <v>F.030.01.101</v>
      </c>
      <c r="D1772" s="14" t="s">
        <v>647</v>
      </c>
      <c r="E1772" s="312" t="s">
        <v>1510</v>
      </c>
      <c r="F1772" s="281" t="str">
        <f t="shared" si="648"/>
        <v>ABS (Acrylonitrile butadiene styrene) co-firing in electrical power plant</v>
      </c>
      <c r="G1772" s="319">
        <f t="shared" si="663"/>
        <v>-1.6550843996E-2</v>
      </c>
      <c r="H1772" s="319">
        <f t="shared" si="664"/>
        <v>-3.4198336399999998E-3</v>
      </c>
      <c r="I1772" s="319">
        <f t="shared" si="644"/>
        <v>-1.2658470765999999E-2</v>
      </c>
      <c r="J1772" s="319">
        <f t="shared" si="645"/>
        <v>-4.23851239E-3</v>
      </c>
      <c r="K1772" s="319">
        <v>3.7659728000000001E-3</v>
      </c>
      <c r="L1772" s="319">
        <v>-1.0786637E-2</v>
      </c>
      <c r="M1772" s="319">
        <v>-2.6333751000000001E-4</v>
      </c>
      <c r="N1772" s="319">
        <v>-5.6160987000000002E-4</v>
      </c>
      <c r="O1772" s="319">
        <v>-2.3370104000000002E-3</v>
      </c>
      <c r="P1772" s="319">
        <v>-2.7838454999999998E-4</v>
      </c>
      <c r="Q1772" s="319">
        <v>-2.4282882E-4</v>
      </c>
      <c r="R1772" s="319">
        <v>-1.5963821E-3</v>
      </c>
      <c r="S1772" s="319">
        <v>-5.7275599000000004E-4</v>
      </c>
      <c r="T1772" s="319">
        <v>0</v>
      </c>
      <c r="U1772" s="319">
        <v>-3.6657564000000002E-3</v>
      </c>
      <c r="V1772" s="319">
        <v>-1.2114156E-5</v>
      </c>
      <c r="W1772" s="319">
        <v>0</v>
      </c>
      <c r="X1772" s="319">
        <v>0</v>
      </c>
      <c r="Y1772" s="210"/>
      <c r="Z1772" s="320">
        <f t="shared" si="652"/>
        <v>2.8315584962406014E-2</v>
      </c>
      <c r="AA1772" s="210"/>
      <c r="AB1772" s="321">
        <f t="shared" si="653"/>
        <v>3.7659728000000001E-3</v>
      </c>
      <c r="AC1772" s="321">
        <f t="shared" si="654"/>
        <v>-1.6066190250000001E-2</v>
      </c>
      <c r="AD1772" s="321">
        <f t="shared" si="646"/>
        <v>-1.2646356609999999E-2</v>
      </c>
      <c r="AE1772" s="321">
        <f t="shared" si="655"/>
        <v>-1.2658470765999999E-2</v>
      </c>
      <c r="AF1772" s="321">
        <f t="shared" si="656"/>
        <v>-4.23851239E-3</v>
      </c>
      <c r="AG1772"/>
      <c r="AH1772" s="121">
        <v>-43.802725000000002</v>
      </c>
      <c r="AI1772" s="121">
        <v>-43.087940000000003</v>
      </c>
      <c r="AJ1772" s="121">
        <v>-0.49698432999999997</v>
      </c>
      <c r="AK1772" s="121">
        <v>0</v>
      </c>
      <c r="AL1772" s="121">
        <v>0</v>
      </c>
      <c r="AM1772" s="121">
        <v>-0.12174277</v>
      </c>
      <c r="AN1772" s="121">
        <v>-9.6058172999999997E-2</v>
      </c>
      <c r="AO1772"/>
      <c r="AP1772" s="282">
        <v>-6.7560171999999996E-3</v>
      </c>
      <c r="AQ1772" s="282">
        <v>-4.2690660000000002E-3</v>
      </c>
      <c r="AR1772" s="283">
        <v>-8.7497920999999999E-5</v>
      </c>
      <c r="AS1772" s="282">
        <v>-2.3994532999999998E-3</v>
      </c>
      <c r="AT1772" s="255">
        <f t="shared" ref="AT1772:AT1796" si="665">AW1772+AZ1772+BA1772+BB1772+BC1772+BK1772+BL1772+BP1772</f>
        <v>-2.5593920522099998E-7</v>
      </c>
      <c r="AU1772" s="256">
        <f t="shared" ref="AU1772:AU1796" si="666">AX1772+AY1772+BD1772+BE1772+BF1772+BG1772+BH1772+BI1772+BJ1772+BM1772+BQ1772+BR1772</f>
        <v>-3.2358698262269996E-10</v>
      </c>
      <c r="AV1772" s="256">
        <f t="shared" ref="AV1772:AV1796" si="667">BN1772+BO1772</f>
        <v>-0.33605788262199998</v>
      </c>
      <c r="AW1772" s="272">
        <v>-1.8101058E-8</v>
      </c>
      <c r="AX1772" s="272">
        <v>-5.6262763E-11</v>
      </c>
      <c r="AY1772" s="272">
        <v>-1.4655814E-15</v>
      </c>
      <c r="AZ1772" s="272">
        <v>-1.9530185000000001E-10</v>
      </c>
      <c r="BA1772" s="272">
        <v>-2.5370657E-11</v>
      </c>
      <c r="BB1772" s="272">
        <v>-8.3556513999999998E-11</v>
      </c>
      <c r="BC1772" s="272">
        <v>-2.3333917999999999E-7</v>
      </c>
      <c r="BD1772" s="272">
        <v>-1.8674857000000001E-11</v>
      </c>
      <c r="BE1772" s="272">
        <v>-2.3265634000000001E-10</v>
      </c>
      <c r="BF1772" s="272">
        <v>-2.8480437000000002E-13</v>
      </c>
      <c r="BG1772" s="272">
        <v>-1.4609083E-15</v>
      </c>
      <c r="BH1772" s="272">
        <v>-6.0352999999999995E-13</v>
      </c>
      <c r="BI1772" s="272">
        <v>-3.4868855999999998E-14</v>
      </c>
      <c r="BJ1772" s="272">
        <v>-2.6353907E-14</v>
      </c>
      <c r="BK1772" s="272">
        <v>-3.0321921999999999E-9</v>
      </c>
      <c r="BL1772" s="272">
        <v>-1.1625460000000001E-9</v>
      </c>
      <c r="BM1772" s="272">
        <v>-1.5040539000000001E-11</v>
      </c>
      <c r="BN1772" s="272">
        <v>-2.6952622E-5</v>
      </c>
      <c r="BO1772" s="273">
        <v>-0.33603093000000001</v>
      </c>
      <c r="BP1772" s="273">
        <v>0</v>
      </c>
      <c r="BQ1772" s="273">
        <v>0</v>
      </c>
      <c r="BR1772" s="273">
        <v>0</v>
      </c>
      <c r="BS1772"/>
      <c r="BT1772" s="274">
        <v>-5.6470256E-5</v>
      </c>
      <c r="BU1772" s="274">
        <v>-1.6105105000000001E-6</v>
      </c>
      <c r="BV1772" s="274">
        <v>7.8951363999999995E-7</v>
      </c>
      <c r="BW1772" s="274">
        <v>-1.8795618000000001E-7</v>
      </c>
      <c r="BX1772" s="274">
        <v>-3.4156906E-6</v>
      </c>
      <c r="BY1772" s="274">
        <v>-8.6654892000000006E-9</v>
      </c>
      <c r="BZ1772" s="274">
        <v>-3.6536038000000001E-10</v>
      </c>
      <c r="CA1772" s="274">
        <v>-3.2405800000000002E-8</v>
      </c>
      <c r="CB1772" s="274">
        <v>-3.7357246000000001E-7</v>
      </c>
      <c r="CC1772" s="274">
        <v>-1.6068124000000001E-7</v>
      </c>
      <c r="CD1772" s="274">
        <v>-1.9069236000000001E-7</v>
      </c>
      <c r="CE1772" s="274">
        <v>-1.0934110000000001E-8</v>
      </c>
      <c r="CF1772" s="274">
        <v>-3.3660811E-9</v>
      </c>
      <c r="CG1772" s="274">
        <v>-7.7188292999999999E-7</v>
      </c>
      <c r="CH1772" s="274">
        <v>-5.0359626000000003E-5</v>
      </c>
      <c r="CI1772" s="274">
        <v>-1.3342035000000001E-7</v>
      </c>
      <c r="CJ1772" s="121">
        <v>0</v>
      </c>
      <c r="CK1772"/>
      <c r="CL1772" s="322">
        <v>-5.5848486999999998E-9</v>
      </c>
      <c r="CM1772" s="322">
        <v>6.4204362000000001E-2</v>
      </c>
      <c r="CN1772" s="322">
        <v>-8.6650408000000004E-4</v>
      </c>
      <c r="CO1772" s="322">
        <v>-1.1338676E-3</v>
      </c>
      <c r="CP1772" s="322">
        <v>-7.4331872000000004E-6</v>
      </c>
      <c r="CQ1772" s="322">
        <v>-4.9837509000000002E-9</v>
      </c>
      <c r="CR1772" s="322">
        <v>-6.3867818000000003E-9</v>
      </c>
      <c r="CS1772" s="322">
        <v>-1.2495746000000001E-4</v>
      </c>
      <c r="CT1772" s="322">
        <v>-6.2007375000000003E-2</v>
      </c>
      <c r="CU1772" s="322">
        <v>-5.7533884000000004</v>
      </c>
      <c r="CV1772" s="218"/>
      <c r="CW1772" s="214"/>
      <c r="CX1772" s="18" t="s">
        <v>1052</v>
      </c>
    </row>
    <row r="1773" spans="1:104" ht="14.4" customHeight="1">
      <c r="A1773" t="s">
        <v>2484</v>
      </c>
      <c r="B1773" s="168" t="s">
        <v>2463</v>
      </c>
      <c r="C1773" s="279" t="str">
        <f t="shared" si="647"/>
        <v>F.030.01.102</v>
      </c>
      <c r="D1773" s="14" t="s">
        <v>647</v>
      </c>
      <c r="E1773" s="312" t="s">
        <v>1510</v>
      </c>
      <c r="F1773" s="281" t="str">
        <f t="shared" si="648"/>
        <v>bio-PE (Polyethylene) co-firing in electrical power plant</v>
      </c>
      <c r="G1773" s="319">
        <f t="shared" si="663"/>
        <v>-0.50721770266099997</v>
      </c>
      <c r="H1773" s="319">
        <f t="shared" si="664"/>
        <v>-4.0673028999999999E-3</v>
      </c>
      <c r="I1773" s="319">
        <f t="shared" si="644"/>
        <v>-1.4902191741000001E-2</v>
      </c>
      <c r="J1773" s="319">
        <f t="shared" si="645"/>
        <v>-4.9655280200000002E-3</v>
      </c>
      <c r="K1773" s="319">
        <v>-0.48328268000000002</v>
      </c>
      <c r="L1773" s="319">
        <v>-1.2636827E-2</v>
      </c>
      <c r="M1773" s="319">
        <v>-3.8096929000000002E-4</v>
      </c>
      <c r="N1773" s="319">
        <v>-7.1881913000000001E-4</v>
      </c>
      <c r="O1773" s="319">
        <v>-2.7378686999999999E-3</v>
      </c>
      <c r="P1773" s="319">
        <v>-3.2613477000000002E-4</v>
      </c>
      <c r="Q1773" s="319">
        <v>-2.8448029999999998E-4</v>
      </c>
      <c r="R1773" s="319">
        <v>-1.8702034000000001E-3</v>
      </c>
      <c r="S1773" s="319">
        <v>-6.7099862000000003E-4</v>
      </c>
      <c r="T1773" s="319">
        <v>0</v>
      </c>
      <c r="U1773" s="319">
        <v>-4.2945294000000002E-3</v>
      </c>
      <c r="V1773" s="319">
        <v>-1.4192051E-5</v>
      </c>
      <c r="W1773" s="319">
        <v>0</v>
      </c>
      <c r="X1773" s="319">
        <v>0</v>
      </c>
      <c r="Y1773" s="210"/>
      <c r="Z1773" s="320">
        <f t="shared" si="652"/>
        <v>-3.6337043609022555</v>
      </c>
      <c r="AA1773" s="210"/>
      <c r="AB1773" s="321">
        <f t="shared" si="653"/>
        <v>-0.48328268000000002</v>
      </c>
      <c r="AC1773" s="321">
        <f t="shared" si="654"/>
        <v>-1.8955302590000001E-2</v>
      </c>
      <c r="AD1773" s="321">
        <f t="shared" si="646"/>
        <v>-1.4887999690000001E-2</v>
      </c>
      <c r="AE1773" s="321">
        <f t="shared" si="655"/>
        <v>-1.4902191741E-2</v>
      </c>
      <c r="AF1773" s="321">
        <f t="shared" si="656"/>
        <v>-4.9655280200000002E-3</v>
      </c>
      <c r="AG1773"/>
      <c r="AH1773" s="121">
        <v>-51.316037000000001</v>
      </c>
      <c r="AI1773" s="121">
        <v>-50.478648</v>
      </c>
      <c r="AJ1773" s="121">
        <v>-0.58223013000000001</v>
      </c>
      <c r="AK1773" s="121">
        <v>0</v>
      </c>
      <c r="AL1773" s="121">
        <v>0</v>
      </c>
      <c r="AM1773" s="121">
        <v>-0.14262484</v>
      </c>
      <c r="AN1773" s="121">
        <v>-0.11253465999999999</v>
      </c>
      <c r="AO1773"/>
      <c r="AP1773" s="282">
        <v>-6.7463110000000007E-2</v>
      </c>
      <c r="AQ1773" s="282">
        <v>-6.1772687999999999E-2</v>
      </c>
      <c r="AR1773" s="282">
        <v>-2.8793998999999998E-3</v>
      </c>
      <c r="AS1773" s="282">
        <v>-2.8110221999999999E-3</v>
      </c>
      <c r="AT1773" s="255">
        <f t="shared" si="665"/>
        <v>-3.7033985199379998E-6</v>
      </c>
      <c r="AU1773" s="256">
        <f t="shared" si="666"/>
        <v>-1.06486680465392E-8</v>
      </c>
      <c r="AV1773" s="256">
        <f t="shared" si="667"/>
        <v>-0.393700595702</v>
      </c>
      <c r="AW1773" s="272">
        <v>-3.4240674999999998E-6</v>
      </c>
      <c r="AX1773" s="272">
        <v>-1.0333168E-8</v>
      </c>
      <c r="AY1773" s="272">
        <v>-2.8223304000000001E-13</v>
      </c>
      <c r="AZ1773" s="272">
        <v>-2.2880122000000001E-10</v>
      </c>
      <c r="BA1773" s="272">
        <v>-2.9722387999999997E-11</v>
      </c>
      <c r="BB1773" s="272">
        <v>-1.0694083E-10</v>
      </c>
      <c r="BC1773" s="272">
        <v>-2.7405130999999998E-7</v>
      </c>
      <c r="BD1773" s="272">
        <v>-2.3161306999999999E-11</v>
      </c>
      <c r="BE1773" s="272">
        <v>-2.7332198000000002E-10</v>
      </c>
      <c r="BF1773" s="272">
        <v>-3.3365577000000001E-13</v>
      </c>
      <c r="BG1773" s="272">
        <v>-1.7114921999999999E-15</v>
      </c>
      <c r="BH1773" s="272">
        <v>-7.0705117000000003E-13</v>
      </c>
      <c r="BI1773" s="272">
        <v>-4.0849776E-14</v>
      </c>
      <c r="BJ1773" s="272">
        <v>-3.0874291000000002E-14</v>
      </c>
      <c r="BK1773" s="272">
        <v>-3.5522924999999999E-9</v>
      </c>
      <c r="BL1773" s="272">
        <v>-1.361953E-9</v>
      </c>
      <c r="BM1773" s="272">
        <v>-1.7620384000000002E-11</v>
      </c>
      <c r="BN1773" s="272">
        <v>-3.1575702000000002E-5</v>
      </c>
      <c r="BO1773" s="273">
        <v>-0.39366901999999998</v>
      </c>
      <c r="BP1773" s="273">
        <v>0</v>
      </c>
      <c r="BQ1773" s="273">
        <v>0</v>
      </c>
      <c r="BR1773" s="273">
        <v>0</v>
      </c>
      <c r="BS1773"/>
      <c r="BT1773" s="121">
        <v>-1.6843564E-4</v>
      </c>
      <c r="BU1773" s="274">
        <v>-1.8949681E-6</v>
      </c>
      <c r="BV1773" s="121">
        <v>-1.0131732E-4</v>
      </c>
      <c r="BW1773" s="274">
        <v>-2.2019558000000001E-7</v>
      </c>
      <c r="BX1773" s="274">
        <v>-4.0039659999999996E-6</v>
      </c>
      <c r="BY1773" s="274">
        <v>-1.6012069E-8</v>
      </c>
      <c r="BZ1773" s="274">
        <v>-4.2802923E-10</v>
      </c>
      <c r="CA1773" s="274">
        <v>-4.6858795999999997E-8</v>
      </c>
      <c r="CB1773" s="274">
        <v>-4.3764990000000001E-7</v>
      </c>
      <c r="CC1773" s="274">
        <v>-1.8824227E-7</v>
      </c>
      <c r="CD1773" s="274">
        <v>-2.2340109000000001E-7</v>
      </c>
      <c r="CE1773" s="274">
        <v>-1.2809596E-8</v>
      </c>
      <c r="CF1773" s="274">
        <v>-3.9434520000000003E-9</v>
      </c>
      <c r="CG1773" s="274">
        <v>-9.1591828000000002E-7</v>
      </c>
      <c r="CH1773" s="274">
        <v>-5.8997618000000002E-5</v>
      </c>
      <c r="CI1773" s="274">
        <v>-1.5630542000000001E-7</v>
      </c>
      <c r="CJ1773" s="121">
        <v>0</v>
      </c>
      <c r="CK1773"/>
      <c r="CL1773" s="322">
        <v>-6.5427961999999998E-9</v>
      </c>
      <c r="CM1773" s="322">
        <v>-3.5916597000000001</v>
      </c>
      <c r="CN1773" s="322">
        <v>-1.1827001999999999E-3</v>
      </c>
      <c r="CO1773" s="322">
        <v>-1.3353188000000001E-3</v>
      </c>
      <c r="CP1773" s="322">
        <v>-9.1487463E-6</v>
      </c>
      <c r="CQ1773" s="322">
        <v>-5.8385944E-9</v>
      </c>
      <c r="CR1773" s="322">
        <v>-7.4822817999999993E-9</v>
      </c>
      <c r="CS1773" s="322">
        <v>-1.4646276999999999E-4</v>
      </c>
      <c r="CT1773" s="322">
        <v>-7.2643261000000001E-2</v>
      </c>
      <c r="CU1773" s="322">
        <v>-6.7402449000000004</v>
      </c>
      <c r="CV1773" s="216"/>
      <c r="CW1773" s="214"/>
      <c r="CX1773" s="18" t="s">
        <v>1052</v>
      </c>
      <c r="CY1773" s="13"/>
      <c r="CZ1773" s="13"/>
    </row>
    <row r="1774" spans="1:104" ht="14.4" customHeight="1">
      <c r="A1774" t="s">
        <v>2485</v>
      </c>
      <c r="B1774" s="168" t="s">
        <v>2463</v>
      </c>
      <c r="C1774" s="279" t="str">
        <f t="shared" si="647"/>
        <v>F.030.01.103</v>
      </c>
      <c r="D1774" s="14" t="s">
        <v>647</v>
      </c>
      <c r="E1774" s="312" t="s">
        <v>1510</v>
      </c>
      <c r="F1774" s="281" t="str">
        <f t="shared" si="648"/>
        <v>CA (Cellulose polymers) co-firing in electrical power plant</v>
      </c>
      <c r="G1774" s="319">
        <f t="shared" si="663"/>
        <v>-0.16626251595449998</v>
      </c>
      <c r="H1774" s="319">
        <f t="shared" si="664"/>
        <v>9.7231126000000098E-5</v>
      </c>
      <c r="I1774" s="319">
        <f t="shared" si="644"/>
        <v>-3.2454398804999994E-3</v>
      </c>
      <c r="J1774" s="319">
        <f t="shared" si="645"/>
        <v>-1.6588872E-3</v>
      </c>
      <c r="K1774" s="319">
        <v>-0.16145541999999999</v>
      </c>
      <c r="L1774" s="319">
        <v>-4.2217202999999997E-3</v>
      </c>
      <c r="M1774" s="319">
        <v>1.6058206E-3</v>
      </c>
      <c r="N1774" s="319">
        <v>1.215895E-3</v>
      </c>
      <c r="O1774" s="319">
        <v>-9.1466914999999995E-4</v>
      </c>
      <c r="P1774" s="319">
        <v>-1.0895534E-4</v>
      </c>
      <c r="Q1774" s="319">
        <v>-9.5039384000000006E-5</v>
      </c>
      <c r="R1774" s="319">
        <v>-6.2479889E-4</v>
      </c>
      <c r="S1774" s="319">
        <v>-2.2416769999999999E-4</v>
      </c>
      <c r="T1774" s="319">
        <v>0</v>
      </c>
      <c r="U1774" s="319">
        <v>-1.4347195000000001E-3</v>
      </c>
      <c r="V1774" s="319">
        <v>-4.7412904999999997E-6</v>
      </c>
      <c r="W1774" s="319">
        <v>0</v>
      </c>
      <c r="X1774" s="319">
        <v>0</v>
      </c>
      <c r="Y1774" s="210"/>
      <c r="Z1774" s="320">
        <f t="shared" si="652"/>
        <v>-1.2139505263157893</v>
      </c>
      <c r="AA1774" s="210"/>
      <c r="AB1774" s="321">
        <f t="shared" si="653"/>
        <v>-0.16145541999999999</v>
      </c>
      <c r="AC1774" s="321">
        <f t="shared" si="654"/>
        <v>-3.1434674639999995E-3</v>
      </c>
      <c r="AD1774" s="321">
        <f t="shared" si="646"/>
        <v>-3.2406985899999996E-3</v>
      </c>
      <c r="AE1774" s="321">
        <f t="shared" si="655"/>
        <v>-3.2454398804999994E-3</v>
      </c>
      <c r="AF1774" s="321">
        <f t="shared" si="656"/>
        <v>-1.6588872E-3</v>
      </c>
      <c r="AG1774"/>
      <c r="AH1774" s="121">
        <v>-17.143699000000002</v>
      </c>
      <c r="AI1774" s="121">
        <v>-16.863942999999999</v>
      </c>
      <c r="AJ1774" s="121">
        <v>-0.19451186000000001</v>
      </c>
      <c r="AK1774" s="121">
        <v>0</v>
      </c>
      <c r="AL1774" s="121">
        <v>0</v>
      </c>
      <c r="AM1774" s="121">
        <v>-4.7648207999999997E-2</v>
      </c>
      <c r="AN1774" s="121">
        <v>-3.7595660000000003E-2</v>
      </c>
      <c r="AO1774"/>
      <c r="AP1774" s="282">
        <v>-2.2246690999999999E-2</v>
      </c>
      <c r="AQ1774" s="282">
        <v>-2.0358838000000001E-2</v>
      </c>
      <c r="AR1774" s="282">
        <v>-9.4874460000000005E-4</v>
      </c>
      <c r="AS1774" s="282">
        <v>-9.3910832000000004E-4</v>
      </c>
      <c r="AT1774" s="255">
        <f t="shared" si="665"/>
        <v>-1.2205538028026998E-6</v>
      </c>
      <c r="AU1774" s="256">
        <f t="shared" si="666"/>
        <v>-3.5086708737415501E-9</v>
      </c>
      <c r="AV1774" s="256">
        <f t="shared" si="667"/>
        <v>-0.13152777883300001</v>
      </c>
      <c r="AW1774" s="272">
        <v>-1.1439149E-6</v>
      </c>
      <c r="AX1774" s="272">
        <v>-3.4521122999999999E-9</v>
      </c>
      <c r="AY1774" s="272">
        <v>-9.4288616999999998E-14</v>
      </c>
      <c r="AZ1774" s="272">
        <v>-7.6438075999999997E-11</v>
      </c>
      <c r="BA1774" s="272">
        <v>-9.9296767000000007E-12</v>
      </c>
      <c r="BB1774" s="272">
        <v>1.8077559999999999E-10</v>
      </c>
      <c r="BC1774" s="272">
        <v>-7.5091555999999999E-8</v>
      </c>
      <c r="BD1774" s="272">
        <v>2.2953262999999999E-11</v>
      </c>
      <c r="BE1774" s="272">
        <v>-7.3158703999999998E-11</v>
      </c>
      <c r="BF1774" s="272">
        <v>-1.1146796E-13</v>
      </c>
      <c r="BG1774" s="272">
        <v>-5.7177655000000002E-16</v>
      </c>
      <c r="BH1774" s="272">
        <v>-2.3621215999999997E-13</v>
      </c>
      <c r="BI1774" s="272">
        <v>-1.3647122999999999E-14</v>
      </c>
      <c r="BJ1774" s="272">
        <v>-1.0314505000000001E-14</v>
      </c>
      <c r="BK1774" s="272">
        <v>-1.1867524E-9</v>
      </c>
      <c r="BL1774" s="272">
        <v>-4.5500225000000002E-10</v>
      </c>
      <c r="BM1774" s="272">
        <v>-5.8866306000000003E-12</v>
      </c>
      <c r="BN1774" s="272">
        <v>-1.0548833E-5</v>
      </c>
      <c r="BO1774" s="273">
        <v>-0.13151723000000001</v>
      </c>
      <c r="BP1774" s="273">
        <v>0</v>
      </c>
      <c r="BQ1774" s="273">
        <v>0</v>
      </c>
      <c r="BR1774" s="273">
        <v>0</v>
      </c>
      <c r="BS1774"/>
      <c r="BT1774" s="274">
        <v>-5.5386158E-5</v>
      </c>
      <c r="BU1774" s="274">
        <v>-4.3664220000000001E-7</v>
      </c>
      <c r="BV1774" s="274">
        <v>-3.3848162999999998E-5</v>
      </c>
      <c r="BW1774" s="274">
        <v>-7.3563098000000006E-8</v>
      </c>
      <c r="BX1774" s="274">
        <v>-1.2803597E-6</v>
      </c>
      <c r="BY1774" s="274">
        <v>1.3481033999999999E-7</v>
      </c>
      <c r="BZ1774" s="274">
        <v>-1.4299631E-10</v>
      </c>
      <c r="CA1774" s="274">
        <v>1.9707759000000001E-7</v>
      </c>
      <c r="CB1774" s="274">
        <v>-1.4621039E-7</v>
      </c>
      <c r="CC1774" s="274">
        <v>-6.2888114000000004E-8</v>
      </c>
      <c r="CD1774" s="274">
        <v>-7.4633995E-8</v>
      </c>
      <c r="CE1774" s="274">
        <v>-4.2794391E-9</v>
      </c>
      <c r="CF1774" s="274">
        <v>-1.3174313000000001E-9</v>
      </c>
      <c r="CG1774" s="274">
        <v>-2.7660958999999999E-8</v>
      </c>
      <c r="CH1774" s="274">
        <v>-1.9709966E-5</v>
      </c>
      <c r="CI1774" s="274">
        <v>-5.2218627000000003E-8</v>
      </c>
      <c r="CJ1774" s="121">
        <v>0</v>
      </c>
      <c r="CK1774"/>
      <c r="CL1774" s="322">
        <v>-2.1858221000000001E-9</v>
      </c>
      <c r="CM1774" s="322">
        <v>-1.1999043</v>
      </c>
      <c r="CN1774" s="322">
        <v>3.6126287999999999E-3</v>
      </c>
      <c r="CO1774" s="322">
        <v>-2.7956389E-4</v>
      </c>
      <c r="CP1774" s="322">
        <v>7.4808267000000003E-6</v>
      </c>
      <c r="CQ1774" s="322">
        <v>-1.9505618000000001E-9</v>
      </c>
      <c r="CR1774" s="322">
        <v>-2.4996861000000001E-9</v>
      </c>
      <c r="CS1774" s="322">
        <v>-4.7212112999999997E-5</v>
      </c>
      <c r="CT1774" s="322">
        <v>-2.4268713000000001E-2</v>
      </c>
      <c r="CU1774" s="322">
        <v>-2.2517857999999999</v>
      </c>
      <c r="CV1774" s="216"/>
      <c r="CW1774" s="214"/>
      <c r="CX1774" s="18" t="s">
        <v>1053</v>
      </c>
      <c r="CY1774" s="13"/>
      <c r="CZ1774" s="13"/>
    </row>
    <row r="1775" spans="1:104" ht="14.4" customHeight="1">
      <c r="A1775" t="s">
        <v>2486</v>
      </c>
      <c r="B1775" s="168" t="s">
        <v>2463</v>
      </c>
      <c r="C1775" s="279" t="str">
        <f t="shared" si="647"/>
        <v>F.030.01.104</v>
      </c>
      <c r="D1775" s="14" t="s">
        <v>647</v>
      </c>
      <c r="E1775" s="312" t="s">
        <v>1510</v>
      </c>
      <c r="F1775" s="281" t="str">
        <f t="shared" si="648"/>
        <v>Ionomer co-firing in electrical power plant</v>
      </c>
      <c r="G1775" s="319">
        <f t="shared" si="663"/>
        <v>-7.5011926370000034E-3</v>
      </c>
      <c r="H1775" s="319">
        <f t="shared" si="664"/>
        <v>-3.5681261199999995E-3</v>
      </c>
      <c r="I1775" s="319">
        <f t="shared" si="644"/>
        <v>-1.2672561087000002E-2</v>
      </c>
      <c r="J1775" s="319">
        <f t="shared" si="645"/>
        <v>-4.1583514300000003E-3</v>
      </c>
      <c r="K1775" s="319">
        <v>1.2897845999999999E-2</v>
      </c>
      <c r="L1775" s="319">
        <v>-1.0582634E-2</v>
      </c>
      <c r="M1775" s="319">
        <v>-5.1185154000000003E-4</v>
      </c>
      <c r="N1775" s="319">
        <v>-7.6395862000000004E-4</v>
      </c>
      <c r="O1775" s="319">
        <v>-2.2928115999999998E-3</v>
      </c>
      <c r="P1775" s="319">
        <v>-2.7311959000000003E-4</v>
      </c>
      <c r="Q1775" s="319">
        <v>-2.3823631E-4</v>
      </c>
      <c r="R1775" s="319">
        <v>-1.5661905E-3</v>
      </c>
      <c r="S1775" s="319">
        <v>-5.6192372999999999E-4</v>
      </c>
      <c r="T1775" s="319">
        <v>0</v>
      </c>
      <c r="U1775" s="319">
        <v>-3.5964276999999999E-3</v>
      </c>
      <c r="V1775" s="319">
        <v>-1.1885047000000001E-5</v>
      </c>
      <c r="W1775" s="319">
        <v>0</v>
      </c>
      <c r="X1775" s="319">
        <v>0</v>
      </c>
      <c r="Y1775" s="210"/>
      <c r="Z1775" s="320">
        <f t="shared" si="652"/>
        <v>9.6976285714285709E-2</v>
      </c>
      <c r="AA1775" s="210"/>
      <c r="AB1775" s="321">
        <f t="shared" si="653"/>
        <v>1.2897845999999999E-2</v>
      </c>
      <c r="AC1775" s="321">
        <f t="shared" si="654"/>
        <v>-1.622880216E-2</v>
      </c>
      <c r="AD1775" s="321">
        <f t="shared" si="646"/>
        <v>-1.2660676040000001E-2</v>
      </c>
      <c r="AE1775" s="321">
        <f t="shared" si="655"/>
        <v>-1.2672561087000002E-2</v>
      </c>
      <c r="AF1775" s="321">
        <f t="shared" si="656"/>
        <v>-4.1583514300000003E-3</v>
      </c>
      <c r="AG1775"/>
      <c r="AH1775" s="121">
        <v>-42.974305000000001</v>
      </c>
      <c r="AI1775" s="121">
        <v>-42.273038</v>
      </c>
      <c r="AJ1775" s="121">
        <v>-0.48758509</v>
      </c>
      <c r="AK1775" s="121">
        <v>0</v>
      </c>
      <c r="AL1775" s="121">
        <v>0</v>
      </c>
      <c r="AM1775" s="121">
        <v>-0.11944030999999999</v>
      </c>
      <c r="AN1775" s="121">
        <v>-9.4241469999999994E-2</v>
      </c>
      <c r="AO1775"/>
      <c r="AP1775" s="282">
        <v>-5.5473885000000001E-3</v>
      </c>
      <c r="AQ1775" s="282">
        <v>-3.1579313000000002E-3</v>
      </c>
      <c r="AR1775" s="283">
        <v>-3.5383647E-5</v>
      </c>
      <c r="AS1775" s="282">
        <v>-2.3540735000000001E-3</v>
      </c>
      <c r="AT1775" s="255">
        <f t="shared" si="665"/>
        <v>-1.8932441852399998E-7</v>
      </c>
      <c r="AU1775" s="256">
        <f t="shared" si="666"/>
        <v>-1.3085667723770001E-10</v>
      </c>
      <c r="AV1775" s="256">
        <f t="shared" si="667"/>
        <v>-0.32970217287999998</v>
      </c>
      <c r="AW1775" s="272">
        <v>4.6455369000000003E-8</v>
      </c>
      <c r="AX1775" s="272">
        <v>1.3855072E-10</v>
      </c>
      <c r="AY1775" s="272">
        <v>3.8556471E-15</v>
      </c>
      <c r="AZ1775" s="272">
        <v>-1.9160819999999999E-10</v>
      </c>
      <c r="BA1775" s="272">
        <v>-2.4890834000000001E-11</v>
      </c>
      <c r="BB1775" s="272">
        <v>-1.1364339E-10</v>
      </c>
      <c r="BC1775" s="272">
        <v>-2.3133424E-7</v>
      </c>
      <c r="BD1775" s="272">
        <v>-2.2810747000000001E-11</v>
      </c>
      <c r="BE1775" s="272">
        <v>-2.3091139E-10</v>
      </c>
      <c r="BF1775" s="272">
        <v>-2.7941799999999999E-13</v>
      </c>
      <c r="BG1775" s="272">
        <v>-1.4332787999999999E-15</v>
      </c>
      <c r="BH1775" s="272">
        <v>-5.9211572000000002E-13</v>
      </c>
      <c r="BI1775" s="272">
        <v>-3.4209398000000001E-14</v>
      </c>
      <c r="BJ1775" s="272">
        <v>-2.5855488000000001E-14</v>
      </c>
      <c r="BK1775" s="272">
        <v>-2.9748457999999998E-9</v>
      </c>
      <c r="BL1775" s="272">
        <v>-1.1405593E-9</v>
      </c>
      <c r="BM1775" s="272">
        <v>-1.4756084000000001E-11</v>
      </c>
      <c r="BN1775" s="272">
        <v>-2.6442879999999999E-5</v>
      </c>
      <c r="BO1775" s="273">
        <v>-0.32967573</v>
      </c>
      <c r="BP1775" s="273">
        <v>0</v>
      </c>
      <c r="BQ1775" s="273">
        <v>0</v>
      </c>
      <c r="BR1775" s="273">
        <v>0</v>
      </c>
      <c r="BS1775"/>
      <c r="BT1775" s="274">
        <v>-5.3602323000000003E-5</v>
      </c>
      <c r="BU1775" s="274">
        <v>-1.6087829E-6</v>
      </c>
      <c r="BV1775" s="274">
        <v>2.7039560999999999E-6</v>
      </c>
      <c r="BW1775" s="274">
        <v>-1.8440146000000001E-7</v>
      </c>
      <c r="BX1775" s="274">
        <v>-3.3594705999999998E-6</v>
      </c>
      <c r="BY1775" s="274">
        <v>-2.900232E-8</v>
      </c>
      <c r="BZ1775" s="274">
        <v>-3.5845049E-10</v>
      </c>
      <c r="CA1775" s="274">
        <v>-6.2908600000000003E-8</v>
      </c>
      <c r="CB1775" s="274">
        <v>-3.6650725999999998E-7</v>
      </c>
      <c r="CC1775" s="274">
        <v>-1.5764235E-7</v>
      </c>
      <c r="CD1775" s="274">
        <v>-1.8708589000000001E-7</v>
      </c>
      <c r="CE1775" s="274">
        <v>-1.0727319E-8</v>
      </c>
      <c r="CF1775" s="274">
        <v>-3.3024199999999999E-9</v>
      </c>
      <c r="CG1775" s="274">
        <v>-7.9799509E-7</v>
      </c>
      <c r="CH1775" s="274">
        <v>-4.9407197999999998E-5</v>
      </c>
      <c r="CI1775" s="274">
        <v>-1.3089702999999999E-7</v>
      </c>
      <c r="CJ1775" s="121">
        <v>0</v>
      </c>
      <c r="CK1775"/>
      <c r="CL1775" s="322">
        <v>-5.4792251000000004E-9</v>
      </c>
      <c r="CM1775" s="322">
        <v>0.13218631</v>
      </c>
      <c r="CN1775" s="322">
        <v>-1.4363168E-3</v>
      </c>
      <c r="CO1775" s="322">
        <v>-1.1367826E-3</v>
      </c>
      <c r="CP1775" s="322">
        <v>-8.8338569999999993E-6</v>
      </c>
      <c r="CQ1775" s="322">
        <v>-4.8894956E-9</v>
      </c>
      <c r="CR1775" s="322">
        <v>-6.2659916000000003E-9</v>
      </c>
      <c r="CS1775" s="322">
        <v>-1.2284551999999999E-4</v>
      </c>
      <c r="CT1775" s="322">
        <v>-6.0834658999999999E-2</v>
      </c>
      <c r="CU1775" s="322">
        <v>-5.6445772999999999</v>
      </c>
      <c r="CV1775" s="216"/>
      <c r="CW1775" s="214"/>
      <c r="CX1775" s="18" t="s">
        <v>728</v>
      </c>
      <c r="CY1775" s="13"/>
      <c r="CZ1775" s="13"/>
    </row>
    <row r="1776" spans="1:104" ht="14.4" customHeight="1">
      <c r="A1776" t="s">
        <v>2487</v>
      </c>
      <c r="B1776" s="168" t="s">
        <v>2463</v>
      </c>
      <c r="C1776" s="279" t="str">
        <f t="shared" si="647"/>
        <v>F.030.01.105</v>
      </c>
      <c r="D1776" s="14" t="s">
        <v>647</v>
      </c>
      <c r="E1776" s="312" t="s">
        <v>1510</v>
      </c>
      <c r="F1776" s="281" t="str">
        <f t="shared" si="648"/>
        <v>PA-11 (Nylon-11) co-firing in electrical power plant</v>
      </c>
      <c r="G1776" s="319">
        <f t="shared" si="663"/>
        <v>-0.32103187722520005</v>
      </c>
      <c r="H1776" s="319">
        <f t="shared" si="664"/>
        <v>1.3666190999999989E-4</v>
      </c>
      <c r="I1776" s="319">
        <f t="shared" si="644"/>
        <v>-6.3250729452E-3</v>
      </c>
      <c r="J1776" s="319">
        <f t="shared" si="645"/>
        <v>-3.2019861900000001E-3</v>
      </c>
      <c r="K1776" s="319">
        <v>-0.31164148000000003</v>
      </c>
      <c r="L1776" s="319">
        <v>-8.1487700999999992E-3</v>
      </c>
      <c r="M1776" s="319">
        <v>3.0388364999999998E-3</v>
      </c>
      <c r="N1776" s="319">
        <v>2.2959083999999999E-3</v>
      </c>
      <c r="O1776" s="319">
        <v>-1.7654955999999999E-3</v>
      </c>
      <c r="P1776" s="319">
        <v>-2.1030574000000001E-4</v>
      </c>
      <c r="Q1776" s="319">
        <v>-1.8344515000000001E-4</v>
      </c>
      <c r="R1776" s="319">
        <v>-1.2059877E-3</v>
      </c>
      <c r="S1776" s="319">
        <v>-4.3268879000000002E-4</v>
      </c>
      <c r="T1776" s="319">
        <v>0</v>
      </c>
      <c r="U1776" s="319">
        <v>-2.7692974000000001E-3</v>
      </c>
      <c r="V1776" s="319">
        <v>-9.1516452000000002E-6</v>
      </c>
      <c r="W1776" s="319">
        <v>0</v>
      </c>
      <c r="X1776" s="319">
        <v>0</v>
      </c>
      <c r="Y1776" s="210"/>
      <c r="Z1776" s="320">
        <f t="shared" si="652"/>
        <v>-2.343169022556391</v>
      </c>
      <c r="AA1776" s="210"/>
      <c r="AB1776" s="321">
        <f t="shared" si="653"/>
        <v>-0.31164148000000003</v>
      </c>
      <c r="AC1776" s="321">
        <f t="shared" si="654"/>
        <v>-6.1792593900000005E-3</v>
      </c>
      <c r="AD1776" s="321">
        <f t="shared" si="646"/>
        <v>-6.3159213000000001E-3</v>
      </c>
      <c r="AE1776" s="321">
        <f t="shared" si="655"/>
        <v>-6.3250729452E-3</v>
      </c>
      <c r="AF1776" s="321">
        <f t="shared" si="656"/>
        <v>-3.2019861900000001E-3</v>
      </c>
      <c r="AG1776"/>
      <c r="AH1776" s="121">
        <v>-33.090789999999998</v>
      </c>
      <c r="AI1776" s="121">
        <v>-32.550804999999997</v>
      </c>
      <c r="AJ1776" s="121">
        <v>-0.37544705</v>
      </c>
      <c r="AK1776" s="121">
        <v>0</v>
      </c>
      <c r="AL1776" s="121">
        <v>0</v>
      </c>
      <c r="AM1776" s="121">
        <v>-9.1970634999999995E-2</v>
      </c>
      <c r="AN1776" s="121">
        <v>-7.2567194000000002E-2</v>
      </c>
      <c r="AO1776"/>
      <c r="AP1776" s="282">
        <v>-4.2950803000000003E-2</v>
      </c>
      <c r="AQ1776" s="282">
        <v>-3.9306405000000003E-2</v>
      </c>
      <c r="AR1776" s="282">
        <v>-1.8317308E-3</v>
      </c>
      <c r="AS1776" s="282">
        <v>-1.8126681E-3</v>
      </c>
      <c r="AT1776" s="255">
        <f t="shared" si="665"/>
        <v>-2.3564991162750007E-6</v>
      </c>
      <c r="AU1776" s="256">
        <f t="shared" si="666"/>
        <v>-6.7741525240598995E-9</v>
      </c>
      <c r="AV1776" s="256">
        <f t="shared" si="667"/>
        <v>-0.25387509137199998</v>
      </c>
      <c r="AW1776" s="272">
        <v>-2.2079862000000002E-6</v>
      </c>
      <c r="AX1776" s="272">
        <v>-6.6632717999999996E-9</v>
      </c>
      <c r="AY1776" s="272">
        <v>-1.8199601999999999E-13</v>
      </c>
      <c r="AZ1776" s="272">
        <v>-1.4754088000000001E-10</v>
      </c>
      <c r="BA1776" s="272">
        <v>-1.9166274999999999E-11</v>
      </c>
      <c r="BB1776" s="272">
        <v>3.4134793E-10</v>
      </c>
      <c r="BC1776" s="272">
        <v>-1.4551864000000001E-7</v>
      </c>
      <c r="BD1776" s="272">
        <v>4.3229130999999998E-11</v>
      </c>
      <c r="BE1776" s="272">
        <v>-1.4184703000000001E-10</v>
      </c>
      <c r="BF1776" s="272">
        <v>-2.151556E-13</v>
      </c>
      <c r="BG1776" s="272">
        <v>-1.1036439E-15</v>
      </c>
      <c r="BH1776" s="272">
        <v>-4.5593703000000002E-13</v>
      </c>
      <c r="BI1776" s="272">
        <v>-2.6341693999999999E-14</v>
      </c>
      <c r="BJ1776" s="272">
        <v>-1.9909072E-14</v>
      </c>
      <c r="BK1776" s="272">
        <v>-2.2906710999999998E-9</v>
      </c>
      <c r="BL1776" s="272">
        <v>-8.7824594999999999E-10</v>
      </c>
      <c r="BM1776" s="272">
        <v>-1.1362382E-11</v>
      </c>
      <c r="BN1776" s="272">
        <v>-2.0361372000000001E-5</v>
      </c>
      <c r="BO1776" s="273">
        <v>-0.25385472999999997</v>
      </c>
      <c r="BP1776" s="273">
        <v>0</v>
      </c>
      <c r="BQ1776" s="273">
        <v>0</v>
      </c>
      <c r="BR1776" s="273">
        <v>0</v>
      </c>
      <c r="BS1776"/>
      <c r="BT1776" s="121">
        <v>-1.0693744E-4</v>
      </c>
      <c r="BU1776" s="274">
        <v>-8.4968947000000002E-7</v>
      </c>
      <c r="BV1776" s="274">
        <v>-6.5333768999999996E-5</v>
      </c>
      <c r="BW1776" s="274">
        <v>-1.4199158999999999E-7</v>
      </c>
      <c r="BX1776" s="274">
        <v>-2.4733591000000002E-6</v>
      </c>
      <c r="BY1776" s="274">
        <v>2.5530048000000001E-7</v>
      </c>
      <c r="BZ1776" s="274">
        <v>-2.7601167000000001E-10</v>
      </c>
      <c r="CA1776" s="274">
        <v>3.7294616000000001E-7</v>
      </c>
      <c r="CB1776" s="274">
        <v>-2.8221549999999998E-7</v>
      </c>
      <c r="CC1776" s="274">
        <v>-1.2138671999999999E-7</v>
      </c>
      <c r="CD1776" s="274">
        <v>-1.4405864E-7</v>
      </c>
      <c r="CE1776" s="274">
        <v>-8.2601791E-9</v>
      </c>
      <c r="CF1776" s="274">
        <v>-2.5429075999999999E-9</v>
      </c>
      <c r="CG1776" s="274">
        <v>-6.3142764000000003E-8</v>
      </c>
      <c r="CH1776" s="274">
        <v>-3.8044204000000002E-5</v>
      </c>
      <c r="CI1776" s="274">
        <v>-1.0079245999999999E-7</v>
      </c>
      <c r="CJ1776" s="121">
        <v>0</v>
      </c>
      <c r="CK1776"/>
      <c r="CL1776" s="322">
        <v>-4.2190767000000001E-9</v>
      </c>
      <c r="CM1776" s="322">
        <v>-2.3160568000000001</v>
      </c>
      <c r="CN1776" s="322">
        <v>6.8326858000000001E-3</v>
      </c>
      <c r="CO1776" s="322">
        <v>-5.454495E-4</v>
      </c>
      <c r="CP1776" s="322">
        <v>1.4070319E-5</v>
      </c>
      <c r="CQ1776" s="322">
        <v>-3.7649770000000002E-9</v>
      </c>
      <c r="CR1776" s="322">
        <v>-4.8248973999999997E-9</v>
      </c>
      <c r="CS1776" s="322">
        <v>-9.1189086000000006E-5</v>
      </c>
      <c r="CT1776" s="322">
        <v>-4.6843502000000002E-2</v>
      </c>
      <c r="CU1776" s="322">
        <v>-4.3464001000000003</v>
      </c>
      <c r="CV1776" s="216"/>
      <c r="CW1776" s="214"/>
      <c r="CX1776" s="18" t="s">
        <v>1052</v>
      </c>
      <c r="CY1776" s="13"/>
      <c r="CZ1776" s="13"/>
    </row>
    <row r="1777" spans="1:104" ht="14.4" customHeight="1">
      <c r="A1777" t="s">
        <v>2488</v>
      </c>
      <c r="B1777" s="168" t="s">
        <v>2463</v>
      </c>
      <c r="C1777" s="279" t="str">
        <f t="shared" si="647"/>
        <v>F.030.01.106</v>
      </c>
      <c r="D1777" s="14" t="s">
        <v>647</v>
      </c>
      <c r="E1777" s="312" t="s">
        <v>1510</v>
      </c>
      <c r="F1777" s="281" t="str">
        <f t="shared" si="648"/>
        <v>PA (Nylons, Polyamides) co-firing in electrical power plant</v>
      </c>
      <c r="G1777" s="319">
        <f t="shared" si="663"/>
        <v>1.1780013248000043E-3</v>
      </c>
      <c r="H1777" s="319">
        <f t="shared" si="664"/>
        <v>-2.7397381099999998E-3</v>
      </c>
      <c r="I1777" s="319">
        <f t="shared" si="644"/>
        <v>-9.7487973751999978E-3</v>
      </c>
      <c r="J1777" s="319">
        <f t="shared" si="645"/>
        <v>-3.2019861900000001E-3</v>
      </c>
      <c r="K1777" s="319">
        <v>1.6868523E-2</v>
      </c>
      <c r="L1777" s="319">
        <v>-8.1487700999999992E-3</v>
      </c>
      <c r="M1777" s="319">
        <v>-3.8488793000000001E-4</v>
      </c>
      <c r="N1777" s="319">
        <v>-5.8049162000000005E-4</v>
      </c>
      <c r="O1777" s="319">
        <v>-1.7654955999999999E-3</v>
      </c>
      <c r="P1777" s="319">
        <v>-2.1030574000000001E-4</v>
      </c>
      <c r="Q1777" s="319">
        <v>-1.8344515000000001E-4</v>
      </c>
      <c r="R1777" s="319">
        <v>-1.2059877E-3</v>
      </c>
      <c r="S1777" s="319">
        <v>-4.3268879000000002E-4</v>
      </c>
      <c r="T1777" s="319">
        <v>0</v>
      </c>
      <c r="U1777" s="319">
        <v>-2.7692974000000001E-3</v>
      </c>
      <c r="V1777" s="319">
        <v>-9.1516452000000002E-6</v>
      </c>
      <c r="W1777" s="319">
        <v>0</v>
      </c>
      <c r="X1777" s="319">
        <v>0</v>
      </c>
      <c r="Y1777" s="210"/>
      <c r="Z1777" s="320">
        <f t="shared" si="652"/>
        <v>0.126831</v>
      </c>
      <c r="AA1777" s="210"/>
      <c r="AB1777" s="321">
        <f t="shared" si="653"/>
        <v>1.6868523E-2</v>
      </c>
      <c r="AC1777" s="321">
        <f t="shared" si="654"/>
        <v>-1.2479383839999997E-2</v>
      </c>
      <c r="AD1777" s="321">
        <f t="shared" si="646"/>
        <v>-9.7396457299999979E-3</v>
      </c>
      <c r="AE1777" s="321">
        <f t="shared" si="655"/>
        <v>-9.7487973751999978E-3</v>
      </c>
      <c r="AF1777" s="321">
        <f t="shared" si="656"/>
        <v>-3.2019861900000001E-3</v>
      </c>
      <c r="AG1777"/>
      <c r="AH1777" s="121">
        <v>-33.090789999999998</v>
      </c>
      <c r="AI1777" s="121">
        <v>-32.550804999999997</v>
      </c>
      <c r="AJ1777" s="121">
        <v>-0.37544705</v>
      </c>
      <c r="AK1777" s="121">
        <v>0</v>
      </c>
      <c r="AL1777" s="121">
        <v>0</v>
      </c>
      <c r="AM1777" s="121">
        <v>-9.1970634999999995E-2</v>
      </c>
      <c r="AN1777" s="121">
        <v>-7.2567194000000002E-2</v>
      </c>
      <c r="AO1777"/>
      <c r="AP1777" s="282">
        <v>-3.4231626999999998E-3</v>
      </c>
      <c r="AQ1777" s="282">
        <v>-1.6228101E-3</v>
      </c>
      <c r="AR1777" s="283">
        <v>1.2315485999999999E-5</v>
      </c>
      <c r="AS1777" s="282">
        <v>-1.8126681E-3</v>
      </c>
      <c r="AT1777" s="255">
        <f t="shared" si="665"/>
        <v>-9.7290769275999972E-8</v>
      </c>
      <c r="AU1777" s="256">
        <f t="shared" si="666"/>
        <v>4.5545440944299996E-11</v>
      </c>
      <c r="AV1777" s="256">
        <f t="shared" si="667"/>
        <v>-0.25387509137199998</v>
      </c>
      <c r="AW1777" s="272">
        <v>8.4173846999999997E-8</v>
      </c>
      <c r="AX1777" s="272">
        <v>2.5272821E-10</v>
      </c>
      <c r="AY1777" s="272">
        <v>6.9589842000000002E-15</v>
      </c>
      <c r="AZ1777" s="272">
        <v>-1.4754088000000001E-10</v>
      </c>
      <c r="BA1777" s="272">
        <v>-1.9166274999999999E-11</v>
      </c>
      <c r="BB1777" s="272">
        <v>-8.6352071000000004E-11</v>
      </c>
      <c r="BC1777" s="272">
        <v>-1.7804263999999999E-7</v>
      </c>
      <c r="BD1777" s="272">
        <v>-1.7400869E-11</v>
      </c>
      <c r="BE1777" s="272">
        <v>-1.7770803000000001E-10</v>
      </c>
      <c r="BF1777" s="272">
        <v>-2.151556E-13</v>
      </c>
      <c r="BG1777" s="272">
        <v>-1.1036439E-15</v>
      </c>
      <c r="BH1777" s="272">
        <v>-4.5593703000000002E-13</v>
      </c>
      <c r="BI1777" s="272">
        <v>-2.6341693999999999E-14</v>
      </c>
      <c r="BJ1777" s="272">
        <v>-1.9909072E-14</v>
      </c>
      <c r="BK1777" s="272">
        <v>-2.2906710999999998E-9</v>
      </c>
      <c r="BL1777" s="272">
        <v>-8.7824594999999999E-10</v>
      </c>
      <c r="BM1777" s="272">
        <v>-1.1362382E-11</v>
      </c>
      <c r="BN1777" s="272">
        <v>-2.0361372000000001E-5</v>
      </c>
      <c r="BO1777" s="273">
        <v>-0.25385472999999997</v>
      </c>
      <c r="BP1777" s="273">
        <v>0</v>
      </c>
      <c r="BQ1777" s="273">
        <v>0</v>
      </c>
      <c r="BR1777" s="273">
        <v>0</v>
      </c>
      <c r="BS1777"/>
      <c r="BT1777" s="274">
        <v>-3.9815484000000001E-5</v>
      </c>
      <c r="BU1777" s="274">
        <v>-1.2377366E-6</v>
      </c>
      <c r="BV1777" s="274">
        <v>3.5363849E-6</v>
      </c>
      <c r="BW1777" s="274">
        <v>-1.4199158999999999E-7</v>
      </c>
      <c r="BX1777" s="274">
        <v>-2.5865316999999999E-6</v>
      </c>
      <c r="BY1777" s="274">
        <v>-2.158454E-8</v>
      </c>
      <c r="BZ1777" s="274">
        <v>-2.7601167000000001E-10</v>
      </c>
      <c r="CA1777" s="274">
        <v>-4.7305716000000002E-8</v>
      </c>
      <c r="CB1777" s="274">
        <v>-2.8221549999999998E-7</v>
      </c>
      <c r="CC1777" s="274">
        <v>-1.2138671999999999E-7</v>
      </c>
      <c r="CD1777" s="274">
        <v>-1.4405864E-7</v>
      </c>
      <c r="CE1777" s="274">
        <v>-8.2601791E-9</v>
      </c>
      <c r="CF1777" s="274">
        <v>-2.5429075999999999E-9</v>
      </c>
      <c r="CG1777" s="274">
        <v>-6.1298224000000005E-7</v>
      </c>
      <c r="CH1777" s="274">
        <v>-3.8044204000000002E-5</v>
      </c>
      <c r="CI1777" s="274">
        <v>-1.0079245999999999E-7</v>
      </c>
      <c r="CJ1777" s="121">
        <v>0</v>
      </c>
      <c r="CK1777"/>
      <c r="CL1777" s="322">
        <v>-4.2190767000000001E-9</v>
      </c>
      <c r="CM1777" s="322">
        <v>0.1539432</v>
      </c>
      <c r="CN1777" s="322">
        <v>-1.0846052000000001E-3</v>
      </c>
      <c r="CO1777" s="322">
        <v>-8.7444949999999997E-4</v>
      </c>
      <c r="CP1777" s="322">
        <v>-6.7459807000000002E-6</v>
      </c>
      <c r="CQ1777" s="322">
        <v>-3.7649770000000002E-9</v>
      </c>
      <c r="CR1777" s="322">
        <v>-4.8248973999999997E-9</v>
      </c>
      <c r="CS1777" s="322">
        <v>-9.4583528999999999E-5</v>
      </c>
      <c r="CT1777" s="322">
        <v>-4.6843502000000002E-2</v>
      </c>
      <c r="CU1777" s="322">
        <v>-4.3464001000000003</v>
      </c>
      <c r="CV1777" s="216"/>
      <c r="CW1777" s="214"/>
      <c r="CX1777" s="18" t="s">
        <v>1052</v>
      </c>
      <c r="CY1777" s="13"/>
      <c r="CZ1777" s="13"/>
    </row>
    <row r="1778" spans="1:104" ht="14.4" customHeight="1">
      <c r="A1778" t="s">
        <v>2489</v>
      </c>
      <c r="B1778" s="168" t="s">
        <v>2463</v>
      </c>
      <c r="C1778" s="279" t="str">
        <f t="shared" si="647"/>
        <v>F.030.01.107</v>
      </c>
      <c r="D1778" s="14" t="s">
        <v>647</v>
      </c>
      <c r="E1778" s="312" t="s">
        <v>1510</v>
      </c>
      <c r="F1778" s="281" t="str">
        <f t="shared" si="648"/>
        <v>PC (Polycarbonate) co-firing in electrical power plant</v>
      </c>
      <c r="G1778" s="319">
        <f t="shared" si="663"/>
        <v>4.8397451496799998E-2</v>
      </c>
      <c r="H1778" s="319">
        <f t="shared" si="664"/>
        <v>-2.8853493300000001E-3</v>
      </c>
      <c r="I1778" s="319">
        <f t="shared" si="644"/>
        <v>-1.0224395433200003E-2</v>
      </c>
      <c r="J1778" s="319">
        <f t="shared" si="645"/>
        <v>-3.3511747400000002E-3</v>
      </c>
      <c r="K1778" s="319">
        <v>6.4858370999999998E-2</v>
      </c>
      <c r="L1778" s="319">
        <v>-8.5284416000000005E-3</v>
      </c>
      <c r="M1778" s="319">
        <v>-4.2419818999999998E-4</v>
      </c>
      <c r="N1778" s="319">
        <v>-6.2549811000000004E-4</v>
      </c>
      <c r="O1778" s="319">
        <v>-1.8477545E-3</v>
      </c>
      <c r="P1778" s="319">
        <v>-2.2010441000000001E-4</v>
      </c>
      <c r="Q1778" s="319">
        <v>-1.9199231E-4</v>
      </c>
      <c r="R1778" s="319">
        <v>-1.2621775999999999E-3</v>
      </c>
      <c r="S1778" s="319">
        <v>-4.5284884E-4</v>
      </c>
      <c r="T1778" s="319">
        <v>0</v>
      </c>
      <c r="U1778" s="319">
        <v>-2.8983259000000001E-3</v>
      </c>
      <c r="V1778" s="319">
        <v>-9.5780431999999996E-6</v>
      </c>
      <c r="W1778" s="319">
        <v>0</v>
      </c>
      <c r="X1778" s="319">
        <v>0</v>
      </c>
      <c r="Y1778" s="210"/>
      <c r="Z1778" s="320">
        <f t="shared" si="652"/>
        <v>0.48765692481203005</v>
      </c>
      <c r="AA1778" s="210"/>
      <c r="AB1778" s="321">
        <f t="shared" si="653"/>
        <v>6.4858370999999998E-2</v>
      </c>
      <c r="AC1778" s="321">
        <f t="shared" si="654"/>
        <v>-1.310016672E-2</v>
      </c>
      <c r="AD1778" s="321">
        <f t="shared" si="646"/>
        <v>-1.0214817390000002E-2</v>
      </c>
      <c r="AE1778" s="321">
        <f t="shared" si="655"/>
        <v>-1.0224395433200001E-2</v>
      </c>
      <c r="AF1778" s="321">
        <f t="shared" si="656"/>
        <v>-3.3511747400000002E-3</v>
      </c>
      <c r="AG1778"/>
      <c r="AH1778" s="121">
        <v>-34.632572000000003</v>
      </c>
      <c r="AI1778" s="121">
        <v>-34.067428</v>
      </c>
      <c r="AJ1778" s="121">
        <v>-0.39294005999999998</v>
      </c>
      <c r="AK1778" s="121">
        <v>0</v>
      </c>
      <c r="AL1778" s="121">
        <v>0</v>
      </c>
      <c r="AM1778" s="121">
        <v>-9.6255776000000001E-2</v>
      </c>
      <c r="AN1778" s="121">
        <v>-7.5948280000000007E-2</v>
      </c>
      <c r="AO1778"/>
      <c r="AP1778" s="282">
        <v>2.1762381000000001E-3</v>
      </c>
      <c r="AQ1778" s="282">
        <v>3.7919147999999998E-3</v>
      </c>
      <c r="AR1778" s="282">
        <v>2.8144815E-4</v>
      </c>
      <c r="AS1778" s="282">
        <v>-1.8971248999999999E-3</v>
      </c>
      <c r="AT1778" s="255">
        <f t="shared" si="665"/>
        <v>2.2733302478600001E-7</v>
      </c>
      <c r="AU1778" s="256">
        <f t="shared" si="666"/>
        <v>1.0408585420575995E-9</v>
      </c>
      <c r="AV1778" s="256">
        <f t="shared" si="667"/>
        <v>-0.26570376005900004</v>
      </c>
      <c r="AW1778" s="272">
        <v>4.1745827999999999E-7</v>
      </c>
      <c r="AX1778" s="272">
        <v>1.2582698E-9</v>
      </c>
      <c r="AY1778" s="272">
        <v>3.4434337E-14</v>
      </c>
      <c r="AZ1778" s="272">
        <v>-1.5441517000000001E-10</v>
      </c>
      <c r="BA1778" s="272">
        <v>-2.0059280000000001E-11</v>
      </c>
      <c r="BB1778" s="272">
        <v>-9.3045944000000002E-11</v>
      </c>
      <c r="BC1778" s="272">
        <v>-1.8654117000000001E-7</v>
      </c>
      <c r="BD1778" s="272">
        <v>-1.8590186999999999E-11</v>
      </c>
      <c r="BE1778" s="272">
        <v>-1.862118E-10</v>
      </c>
      <c r="BF1778" s="272">
        <v>-2.2518023999999999E-13</v>
      </c>
      <c r="BG1778" s="272">
        <v>-1.1550654000000001E-15</v>
      </c>
      <c r="BH1778" s="272">
        <v>-4.7718027000000001E-13</v>
      </c>
      <c r="BI1778" s="272">
        <v>-2.7569018999999999E-14</v>
      </c>
      <c r="BJ1778" s="272">
        <v>-2.0836685E-14</v>
      </c>
      <c r="BK1778" s="272">
        <v>-2.3973992000000002E-9</v>
      </c>
      <c r="BL1778" s="272">
        <v>-9.1916561999999997E-10</v>
      </c>
      <c r="BM1778" s="272">
        <v>-1.1891784E-11</v>
      </c>
      <c r="BN1778" s="272">
        <v>-2.1310058999999999E-5</v>
      </c>
      <c r="BO1778" s="273">
        <v>-0.26568245000000001</v>
      </c>
      <c r="BP1778" s="273">
        <v>0</v>
      </c>
      <c r="BQ1778" s="273">
        <v>0</v>
      </c>
      <c r="BR1778" s="273">
        <v>0</v>
      </c>
      <c r="BS1778"/>
      <c r="BT1778" s="274">
        <v>-3.1785487E-5</v>
      </c>
      <c r="BU1778" s="274">
        <v>-1.2978287E-6</v>
      </c>
      <c r="BV1778" s="274">
        <v>1.3597168999999999E-5</v>
      </c>
      <c r="BW1778" s="274">
        <v>-1.4860733000000001E-7</v>
      </c>
      <c r="BX1778" s="274">
        <v>-2.7077513000000001E-6</v>
      </c>
      <c r="BY1778" s="274">
        <v>-2.4319059E-8</v>
      </c>
      <c r="BZ1778" s="274">
        <v>-2.8887174E-10</v>
      </c>
      <c r="CA1778" s="274">
        <v>-5.2133816000000003E-8</v>
      </c>
      <c r="CB1778" s="274">
        <v>-2.9536462E-7</v>
      </c>
      <c r="CC1778" s="274">
        <v>-1.2704243000000001E-7</v>
      </c>
      <c r="CD1778" s="274">
        <v>-1.5077069000000001E-7</v>
      </c>
      <c r="CE1778" s="274">
        <v>-8.6450414000000006E-9</v>
      </c>
      <c r="CF1778" s="274">
        <v>-2.6613879999999998E-9</v>
      </c>
      <c r="CG1778" s="274">
        <v>-6.4497574999999998E-7</v>
      </c>
      <c r="CH1778" s="274">
        <v>-3.9816778000000001E-5</v>
      </c>
      <c r="CI1778" s="274">
        <v>-1.0548864E-7</v>
      </c>
      <c r="CJ1778" s="121">
        <v>0</v>
      </c>
      <c r="CK1778"/>
      <c r="CL1778" s="322">
        <v>-4.4156540000000002E-9</v>
      </c>
      <c r="CM1778" s="322">
        <v>0.51603233999999998</v>
      </c>
      <c r="CN1778" s="322">
        <v>-1.1845744E-3</v>
      </c>
      <c r="CO1778" s="322">
        <v>-9.1724652000000002E-4</v>
      </c>
      <c r="CP1778" s="322">
        <v>-7.1902675999999998E-6</v>
      </c>
      <c r="CQ1778" s="322">
        <v>-3.9403966999999999E-9</v>
      </c>
      <c r="CR1778" s="322">
        <v>-5.0497013999999997E-9</v>
      </c>
      <c r="CS1778" s="322">
        <v>-9.9011605999999995E-5</v>
      </c>
      <c r="CT1778" s="322">
        <v>-4.9026056999999998E-2</v>
      </c>
      <c r="CU1778" s="322">
        <v>-4.5489097000000003</v>
      </c>
      <c r="CV1778" s="216"/>
      <c r="CW1778" s="214"/>
      <c r="CX1778" s="14" t="s">
        <v>727</v>
      </c>
      <c r="CY1778" s="13"/>
      <c r="CZ1778" s="13"/>
    </row>
    <row r="1779" spans="1:104" ht="14.4" customHeight="1">
      <c r="A1779" t="s">
        <v>2490</v>
      </c>
      <c r="B1779" s="168" t="s">
        <v>2463</v>
      </c>
      <c r="C1779" s="279" t="str">
        <f t="shared" si="647"/>
        <v>F.030.01.108</v>
      </c>
      <c r="D1779" s="14" t="s">
        <v>647</v>
      </c>
      <c r="E1779" s="312" t="s">
        <v>1510</v>
      </c>
      <c r="F1779" s="281" t="str">
        <f t="shared" si="648"/>
        <v>PE (Polyethylene) co-firing in electrical power plant</v>
      </c>
      <c r="G1779" s="319">
        <f t="shared" si="663"/>
        <v>-8.9999838260999998E-2</v>
      </c>
      <c r="H1779" s="319">
        <f t="shared" si="664"/>
        <v>-4.2509028999999999E-3</v>
      </c>
      <c r="I1779" s="319">
        <f t="shared" si="644"/>
        <v>-1.5120727341000001E-2</v>
      </c>
      <c r="J1779" s="319">
        <f t="shared" si="645"/>
        <v>-4.9655280200000002E-3</v>
      </c>
      <c r="K1779" s="319">
        <v>-6.5662680000000001E-2</v>
      </c>
      <c r="L1779" s="319">
        <v>-1.2636827E-2</v>
      </c>
      <c r="M1779" s="319">
        <v>-5.9950488999999997E-4</v>
      </c>
      <c r="N1779" s="319">
        <v>-9.0241913000000003E-4</v>
      </c>
      <c r="O1779" s="319">
        <v>-2.7378686999999999E-3</v>
      </c>
      <c r="P1779" s="319">
        <v>-3.2613477000000002E-4</v>
      </c>
      <c r="Q1779" s="319">
        <v>-2.8448029999999998E-4</v>
      </c>
      <c r="R1779" s="319">
        <v>-1.8702034000000001E-3</v>
      </c>
      <c r="S1779" s="319">
        <v>-6.7099862000000003E-4</v>
      </c>
      <c r="T1779" s="319">
        <v>0</v>
      </c>
      <c r="U1779" s="319">
        <v>-4.2945294000000002E-3</v>
      </c>
      <c r="V1779" s="319">
        <v>-1.4192051E-5</v>
      </c>
      <c r="W1779" s="319">
        <v>0</v>
      </c>
      <c r="X1779" s="319">
        <v>0</v>
      </c>
      <c r="Y1779" s="210"/>
      <c r="Z1779" s="320">
        <f t="shared" si="652"/>
        <v>-0.49370436090225561</v>
      </c>
      <c r="AA1779" s="210"/>
      <c r="AB1779" s="321">
        <f t="shared" si="653"/>
        <v>-6.5662680000000001E-2</v>
      </c>
      <c r="AC1779" s="321">
        <f t="shared" si="654"/>
        <v>-1.9357438189999999E-2</v>
      </c>
      <c r="AD1779" s="321">
        <f t="shared" si="646"/>
        <v>-1.5106535290000001E-2</v>
      </c>
      <c r="AE1779" s="321">
        <f t="shared" si="655"/>
        <v>-1.5120727341E-2</v>
      </c>
      <c r="AF1779" s="321">
        <f t="shared" si="656"/>
        <v>-4.9655280200000002E-3</v>
      </c>
      <c r="AG1779"/>
      <c r="AH1779" s="121">
        <v>-51.316037000000001</v>
      </c>
      <c r="AI1779" s="121">
        <v>-50.478648</v>
      </c>
      <c r="AJ1779" s="121">
        <v>-0.58223013000000001</v>
      </c>
      <c r="AK1779" s="121">
        <v>0</v>
      </c>
      <c r="AL1779" s="121">
        <v>0</v>
      </c>
      <c r="AM1779" s="121">
        <v>-0.14262484</v>
      </c>
      <c r="AN1779" s="121">
        <v>-0.11253465999999999</v>
      </c>
      <c r="AO1779"/>
      <c r="AP1779" s="282">
        <v>-1.6518251000000001E-2</v>
      </c>
      <c r="AQ1779" s="282">
        <v>-1.3203585E-2</v>
      </c>
      <c r="AR1779" s="282">
        <v>-5.0364357999999998E-4</v>
      </c>
      <c r="AS1779" s="282">
        <v>-2.8110221999999999E-3</v>
      </c>
      <c r="AT1779" s="255">
        <f t="shared" si="665"/>
        <v>-7.9158185993799996E-7</v>
      </c>
      <c r="AU1779" s="256">
        <f t="shared" si="666"/>
        <v>-1.8625872365422004E-9</v>
      </c>
      <c r="AV1779" s="256">
        <f t="shared" si="667"/>
        <v>-0.393700595702</v>
      </c>
      <c r="AW1779" s="272">
        <v>-5.1014753999999997E-7</v>
      </c>
      <c r="AX1779" s="272">
        <v>-1.5411684000000001E-9</v>
      </c>
      <c r="AY1779" s="272">
        <v>-4.2023043000000002E-14</v>
      </c>
      <c r="AZ1779" s="272">
        <v>-2.2880122000000001E-10</v>
      </c>
      <c r="BA1779" s="272">
        <v>-2.9722387999999997E-11</v>
      </c>
      <c r="BB1779" s="272">
        <v>-1.3424082999999999E-10</v>
      </c>
      <c r="BC1779" s="272">
        <v>-2.7612731000000001E-7</v>
      </c>
      <c r="BD1779" s="272">
        <v>-2.7031307000000001E-11</v>
      </c>
      <c r="BE1779" s="272">
        <v>-2.7561098000000002E-10</v>
      </c>
      <c r="BF1779" s="272">
        <v>-3.3365577000000001E-13</v>
      </c>
      <c r="BG1779" s="272">
        <v>-1.7114921999999999E-15</v>
      </c>
      <c r="BH1779" s="272">
        <v>-7.0705117000000003E-13</v>
      </c>
      <c r="BI1779" s="272">
        <v>-4.0849776E-14</v>
      </c>
      <c r="BJ1779" s="272">
        <v>-3.0874291000000002E-14</v>
      </c>
      <c r="BK1779" s="272">
        <v>-3.5522924999999999E-9</v>
      </c>
      <c r="BL1779" s="272">
        <v>-1.361953E-9</v>
      </c>
      <c r="BM1779" s="272">
        <v>-1.7620384000000002E-11</v>
      </c>
      <c r="BN1779" s="272">
        <v>-3.1575702000000002E-5</v>
      </c>
      <c r="BO1779" s="273">
        <v>-0.39366901999999998</v>
      </c>
      <c r="BP1779" s="273">
        <v>0</v>
      </c>
      <c r="BQ1779" s="273">
        <v>0</v>
      </c>
      <c r="BR1779" s="273">
        <v>0</v>
      </c>
      <c r="BS1779"/>
      <c r="BT1779" s="274">
        <v>-8.0995690999999996E-5</v>
      </c>
      <c r="BU1779" s="274">
        <v>-1.9197370999999999E-6</v>
      </c>
      <c r="BV1779" s="274">
        <v>-1.3765788E-5</v>
      </c>
      <c r="BW1779" s="274">
        <v>-2.2019558000000001E-7</v>
      </c>
      <c r="BX1779" s="274">
        <v>-4.0111898000000001E-6</v>
      </c>
      <c r="BY1779" s="274">
        <v>-3.3685580999999997E-8</v>
      </c>
      <c r="BZ1779" s="274">
        <v>-4.2802923E-10</v>
      </c>
      <c r="CA1779" s="274">
        <v>-7.3683384000000002E-8</v>
      </c>
      <c r="CB1779" s="274">
        <v>-4.3764990000000001E-7</v>
      </c>
      <c r="CC1779" s="274">
        <v>-1.8824227E-7</v>
      </c>
      <c r="CD1779" s="274">
        <v>-2.2340109000000001E-7</v>
      </c>
      <c r="CE1779" s="274">
        <v>-1.2809596E-8</v>
      </c>
      <c r="CF1779" s="274">
        <v>-3.9434520000000003E-9</v>
      </c>
      <c r="CG1779" s="274">
        <v>-9.5101441999999998E-7</v>
      </c>
      <c r="CH1779" s="274">
        <v>-5.8997618000000002E-5</v>
      </c>
      <c r="CI1779" s="274">
        <v>-1.5630542000000001E-7</v>
      </c>
      <c r="CJ1779" s="121">
        <v>0</v>
      </c>
      <c r="CK1779"/>
      <c r="CL1779" s="322">
        <v>-6.5427961999999998E-9</v>
      </c>
      <c r="CM1779" s="322">
        <v>-0.45165971999999999</v>
      </c>
      <c r="CN1779" s="322">
        <v>-1.6880592000000001E-3</v>
      </c>
      <c r="CO1779" s="322">
        <v>-1.3563188000000001E-3</v>
      </c>
      <c r="CP1779" s="322">
        <v>-1.0477446E-5</v>
      </c>
      <c r="CQ1779" s="322">
        <v>-5.8385944E-9</v>
      </c>
      <c r="CR1779" s="322">
        <v>-7.4822817999999993E-9</v>
      </c>
      <c r="CS1779" s="322">
        <v>-1.4667943E-4</v>
      </c>
      <c r="CT1779" s="322">
        <v>-7.2643261000000001E-2</v>
      </c>
      <c r="CU1779" s="322">
        <v>-6.7402449000000004</v>
      </c>
      <c r="CV1779" s="216"/>
      <c r="CW1779" s="214"/>
      <c r="CX1779" s="14" t="s">
        <v>727</v>
      </c>
      <c r="CY1779" s="13"/>
      <c r="CZ1779" s="13"/>
    </row>
    <row r="1780" spans="1:104" ht="14.4" customHeight="1">
      <c r="A1780" t="s">
        <v>2491</v>
      </c>
      <c r="B1780" s="168" t="s">
        <v>2463</v>
      </c>
      <c r="C1780" s="279" t="str">
        <f t="shared" si="647"/>
        <v>F.030.01.110</v>
      </c>
      <c r="D1780" s="14" t="s">
        <v>647</v>
      </c>
      <c r="E1780" s="312" t="s">
        <v>1510</v>
      </c>
      <c r="F1780" s="281" t="str">
        <f t="shared" si="648"/>
        <v>PEF (Polyethylene Furanoate) waste incineration in electrical power plant</v>
      </c>
      <c r="G1780" s="319">
        <f t="shared" si="663"/>
        <v>-0.2405264340279</v>
      </c>
      <c r="H1780" s="319">
        <f t="shared" si="664"/>
        <v>-1.1618133099999999E-3</v>
      </c>
      <c r="I1780" s="319">
        <f t="shared" si="644"/>
        <v>-6.1877814178999992E-3</v>
      </c>
      <c r="J1780" s="319">
        <f t="shared" si="645"/>
        <v>-2.3714293000000001E-3</v>
      </c>
      <c r="K1780" s="319">
        <v>-0.23080540999999999</v>
      </c>
      <c r="L1780" s="319">
        <v>-6.0350765999999997E-3</v>
      </c>
      <c r="M1780" s="319">
        <v>7.4724188999999996E-4</v>
      </c>
      <c r="N1780" s="319">
        <v>4.3735051E-4</v>
      </c>
      <c r="O1780" s="319">
        <v>-1.3075471999999999E-3</v>
      </c>
      <c r="P1780" s="319">
        <v>-1.5575495E-4</v>
      </c>
      <c r="Q1780" s="319">
        <v>-1.3586167000000001E-4</v>
      </c>
      <c r="R1780" s="319">
        <v>-8.9316888999999998E-4</v>
      </c>
      <c r="S1780" s="319">
        <v>-3.2045450000000003E-4</v>
      </c>
      <c r="T1780" s="319">
        <v>0</v>
      </c>
      <c r="U1780" s="319">
        <v>-2.0509748E-3</v>
      </c>
      <c r="V1780" s="319">
        <v>-6.7778178999999999E-6</v>
      </c>
      <c r="W1780" s="319">
        <v>0</v>
      </c>
      <c r="X1780" s="319">
        <v>0</v>
      </c>
      <c r="Y1780" s="210"/>
      <c r="Z1780" s="320">
        <f t="shared" si="652"/>
        <v>-1.7353790225563908</v>
      </c>
      <c r="AA1780" s="210"/>
      <c r="AB1780" s="321">
        <f t="shared" si="653"/>
        <v>-0.23080540999999999</v>
      </c>
      <c r="AC1780" s="321">
        <f t="shared" si="654"/>
        <v>-7.3428169099999992E-3</v>
      </c>
      <c r="AD1780" s="321">
        <f t="shared" si="646"/>
        <v>-6.1810035999999994E-3</v>
      </c>
      <c r="AE1780" s="321">
        <f t="shared" si="655"/>
        <v>-6.1877814178999992E-3</v>
      </c>
      <c r="AF1780" s="321">
        <f t="shared" si="656"/>
        <v>-2.3714293000000001E-3</v>
      </c>
      <c r="AG1780"/>
      <c r="AH1780" s="121">
        <v>-24.507435000000001</v>
      </c>
      <c r="AI1780" s="121">
        <v>-24.107516</v>
      </c>
      <c r="AJ1780" s="121">
        <v>-0.27806058</v>
      </c>
      <c r="AK1780" s="121">
        <v>0</v>
      </c>
      <c r="AL1780" s="121">
        <v>0</v>
      </c>
      <c r="AM1780" s="121">
        <v>-6.8114551999999995E-2</v>
      </c>
      <c r="AN1780" s="121">
        <v>-5.3744132E-2</v>
      </c>
      <c r="AO1780"/>
      <c r="AP1780" s="282">
        <v>-3.2062680000000003E-2</v>
      </c>
      <c r="AQ1780" s="282">
        <v>-2.9352138E-2</v>
      </c>
      <c r="AR1780" s="282">
        <v>-1.3680584E-3</v>
      </c>
      <c r="AS1780" s="282">
        <v>-1.3424837E-3</v>
      </c>
      <c r="AT1780" s="255">
        <f t="shared" si="665"/>
        <v>-1.759720529804E-6</v>
      </c>
      <c r="AU1780" s="256">
        <f t="shared" si="666"/>
        <v>-5.0593875758028407E-9</v>
      </c>
      <c r="AV1780" s="256">
        <f t="shared" si="667"/>
        <v>-0.18802292987499999</v>
      </c>
      <c r="AW1780" s="272">
        <v>-1.635261E-6</v>
      </c>
      <c r="AX1780" s="272">
        <v>-4.9348988E-9</v>
      </c>
      <c r="AY1780" s="272">
        <v>-1.3478842999999999E-13</v>
      </c>
      <c r="AZ1780" s="272">
        <v>-1.0927054E-10</v>
      </c>
      <c r="BA1780" s="272">
        <v>-1.4194773000000001E-11</v>
      </c>
      <c r="BB1780" s="272">
        <v>6.5003368999999995E-11</v>
      </c>
      <c r="BC1780" s="272">
        <v>-1.2205413000000001E-7</v>
      </c>
      <c r="BD1780" s="272">
        <v>5.3933894000000004E-12</v>
      </c>
      <c r="BE1780" s="272">
        <v>-1.2080016999999999E-10</v>
      </c>
      <c r="BF1780" s="272">
        <v>-1.5934681E-13</v>
      </c>
      <c r="BG1780" s="272">
        <v>-8.1737183999999997E-16</v>
      </c>
      <c r="BH1780" s="272">
        <v>-3.3767242000000001E-13</v>
      </c>
      <c r="BI1780" s="272">
        <v>-1.9508973999999999E-14</v>
      </c>
      <c r="BJ1780" s="272">
        <v>-1.4744897000000001E-14</v>
      </c>
      <c r="BK1780" s="272">
        <v>-1.6964984E-9</v>
      </c>
      <c r="BL1780" s="272">
        <v>-6.5043945999999995E-10</v>
      </c>
      <c r="BM1780" s="272">
        <v>-8.4151163000000001E-12</v>
      </c>
      <c r="BN1780" s="272">
        <v>-1.5079874999999999E-5</v>
      </c>
      <c r="BO1780" s="273">
        <v>-0.18800785</v>
      </c>
      <c r="BP1780" s="273">
        <v>0</v>
      </c>
      <c r="BQ1780" s="273">
        <v>0</v>
      </c>
      <c r="BR1780" s="273">
        <v>0</v>
      </c>
      <c r="BS1780"/>
      <c r="BT1780" s="274">
        <v>-7.9966780999999996E-5</v>
      </c>
      <c r="BU1780" s="274">
        <v>-7.9968160000000001E-7</v>
      </c>
      <c r="BV1780" s="274">
        <v>-4.8386970999999997E-5</v>
      </c>
      <c r="BW1780" s="274">
        <v>-1.0516067000000001E-7</v>
      </c>
      <c r="BX1780" s="274">
        <v>-1.8814934000000001E-6</v>
      </c>
      <c r="BY1780" s="274">
        <v>6.7498428999999994E-8</v>
      </c>
      <c r="BZ1780" s="274">
        <v>-2.0441755E-10</v>
      </c>
      <c r="CA1780" s="274">
        <v>9.1675865999999997E-8</v>
      </c>
      <c r="CB1780" s="274">
        <v>-2.0901217E-7</v>
      </c>
      <c r="CC1780" s="274">
        <v>-8.9900457999999998E-8</v>
      </c>
      <c r="CD1780" s="274">
        <v>-1.0669155E-7</v>
      </c>
      <c r="CE1780" s="274">
        <v>-6.1175873999999998E-9</v>
      </c>
      <c r="CF1780" s="274">
        <v>-1.8833077999999999E-9</v>
      </c>
      <c r="CG1780" s="274">
        <v>-2.881987E-7</v>
      </c>
      <c r="CH1780" s="274">
        <v>-2.8175992000000001E-5</v>
      </c>
      <c r="CI1780" s="274">
        <v>-7.4648105000000005E-8</v>
      </c>
      <c r="CJ1780" s="121">
        <v>0</v>
      </c>
      <c r="CK1780"/>
      <c r="CL1780" s="322">
        <v>-3.1246986000000001E-9</v>
      </c>
      <c r="CM1780" s="322">
        <v>-1.7152993999999999</v>
      </c>
      <c r="CN1780" s="322">
        <v>1.5838878E-3</v>
      </c>
      <c r="CO1780" s="322">
        <v>-5.4843025999999997E-4</v>
      </c>
      <c r="CP1780" s="322">
        <v>1.2802133E-6</v>
      </c>
      <c r="CQ1780" s="322">
        <v>-2.788387E-9</v>
      </c>
      <c r="CR1780" s="322">
        <v>-3.5733767000000001E-9</v>
      </c>
      <c r="CS1780" s="322">
        <v>-6.9026227E-5</v>
      </c>
      <c r="CT1780" s="322">
        <v>-3.4692858E-2</v>
      </c>
      <c r="CU1780" s="322">
        <v>-3.2189958999999999</v>
      </c>
      <c r="CV1780" s="216"/>
      <c r="CW1780" s="214"/>
      <c r="CX1780" s="14" t="s">
        <v>727</v>
      </c>
      <c r="CY1780" s="13"/>
      <c r="CZ1780" s="13"/>
    </row>
    <row r="1781" spans="1:104" ht="14.4" customHeight="1">
      <c r="A1781" t="s">
        <v>2492</v>
      </c>
      <c r="B1781" s="168" t="s">
        <v>2463</v>
      </c>
      <c r="C1781" s="279" t="str">
        <f t="shared" si="647"/>
        <v>F.030.01.111</v>
      </c>
      <c r="D1781" s="14" t="s">
        <v>647</v>
      </c>
      <c r="E1781" s="312" t="s">
        <v>1510</v>
      </c>
      <c r="F1781" s="281" t="str">
        <f t="shared" si="648"/>
        <v>PET (Polyethylene terephthalate) co-firing in electrical power plant</v>
      </c>
      <c r="G1781" s="319">
        <f t="shared" si="663"/>
        <v>4.0574336807999996E-2</v>
      </c>
      <c r="H1781" s="319">
        <f t="shared" si="664"/>
        <v>-2.1848858000000004E-3</v>
      </c>
      <c r="I1781" s="319">
        <f t="shared" si="644"/>
        <v>-7.8341311520000005E-3</v>
      </c>
      <c r="J1781" s="319">
        <f t="shared" si="645"/>
        <v>-2.5829652399999999E-3</v>
      </c>
      <c r="K1781" s="319">
        <v>5.3176319E-2</v>
      </c>
      <c r="L1781" s="319">
        <v>-6.5734167999999997E-3</v>
      </c>
      <c r="M1781" s="319">
        <v>-2.8049070999999997E-4</v>
      </c>
      <c r="N1781" s="319">
        <v>-4.4307363000000002E-4</v>
      </c>
      <c r="O1781" s="319">
        <v>-1.4241828E-3</v>
      </c>
      <c r="P1781" s="319">
        <v>-1.6964858000000001E-4</v>
      </c>
      <c r="Q1781" s="319">
        <v>-1.4798078999999999E-4</v>
      </c>
      <c r="R1781" s="319">
        <v>-9.7284122999999995E-4</v>
      </c>
      <c r="S1781" s="319">
        <v>-3.4903963999999998E-4</v>
      </c>
      <c r="T1781" s="319">
        <v>0</v>
      </c>
      <c r="U1781" s="319">
        <v>-2.2339256000000001E-3</v>
      </c>
      <c r="V1781" s="319">
        <v>-7.3824120000000002E-6</v>
      </c>
      <c r="W1781" s="319">
        <v>0</v>
      </c>
      <c r="X1781" s="319">
        <v>0</v>
      </c>
      <c r="Y1781" s="210"/>
      <c r="Z1781" s="320">
        <f t="shared" si="652"/>
        <v>0.39982194736842103</v>
      </c>
      <c r="AA1781" s="210"/>
      <c r="AB1781" s="321">
        <f t="shared" si="653"/>
        <v>5.3176319E-2</v>
      </c>
      <c r="AC1781" s="321">
        <f t="shared" si="654"/>
        <v>-1.0011634540000001E-2</v>
      </c>
      <c r="AD1781" s="321">
        <f t="shared" si="646"/>
        <v>-7.8267487400000002E-3</v>
      </c>
      <c r="AE1781" s="321">
        <f t="shared" si="655"/>
        <v>-7.8341311520000005E-3</v>
      </c>
      <c r="AF1781" s="321">
        <f t="shared" si="656"/>
        <v>-2.5829652399999999E-3</v>
      </c>
      <c r="AG1781"/>
      <c r="AH1781" s="121">
        <v>-26.693543999999999</v>
      </c>
      <c r="AI1781" s="121">
        <v>-26.257950999999998</v>
      </c>
      <c r="AJ1781" s="121">
        <v>-0.30286410000000002</v>
      </c>
      <c r="AK1781" s="121">
        <v>0</v>
      </c>
      <c r="AL1781" s="121">
        <v>0</v>
      </c>
      <c r="AM1781" s="121">
        <v>-7.4190497999999994E-2</v>
      </c>
      <c r="AN1781" s="121">
        <v>-5.8538209000000001E-2</v>
      </c>
      <c r="AO1781"/>
      <c r="AP1781" s="282">
        <v>2.0740929999999999E-3</v>
      </c>
      <c r="AQ1781" s="282">
        <v>3.3009084000000001E-3</v>
      </c>
      <c r="AR1781" s="282">
        <v>2.3542039999999999E-4</v>
      </c>
      <c r="AS1781" s="282">
        <v>-1.4622357999999999E-3</v>
      </c>
      <c r="AT1781" s="255">
        <f t="shared" si="665"/>
        <v>1.9789619035299996E-7</v>
      </c>
      <c r="AU1781" s="256">
        <f t="shared" si="666"/>
        <v>8.7063758685005003E-10</v>
      </c>
      <c r="AV1781" s="256">
        <f t="shared" si="667"/>
        <v>-0.20479492502900001</v>
      </c>
      <c r="AW1781" s="272">
        <v>3.439907E-7</v>
      </c>
      <c r="AX1781" s="272">
        <v>1.0368990000000001E-9</v>
      </c>
      <c r="AY1781" s="272">
        <v>2.8373192999999999E-14</v>
      </c>
      <c r="AZ1781" s="272">
        <v>-1.1901767000000001E-10</v>
      </c>
      <c r="BA1781" s="272">
        <v>-1.5460973E-11</v>
      </c>
      <c r="BB1781" s="272">
        <v>-6.5911824000000001E-11</v>
      </c>
      <c r="BC1781" s="272">
        <v>-1.4333783E-7</v>
      </c>
      <c r="BD1781" s="272">
        <v>-1.3505791999999999E-11</v>
      </c>
      <c r="BE1781" s="272">
        <v>-1.4303867999999999E-10</v>
      </c>
      <c r="BF1781" s="272">
        <v>-1.7356085000000001E-13</v>
      </c>
      <c r="BG1781" s="272">
        <v>-8.9028295E-16</v>
      </c>
      <c r="BH1781" s="272">
        <v>-3.6779342999999999E-13</v>
      </c>
      <c r="BI1781" s="272">
        <v>-2.1249211000000001E-14</v>
      </c>
      <c r="BJ1781" s="272">
        <v>-1.6060169000000001E-14</v>
      </c>
      <c r="BK1781" s="272">
        <v>-1.8478293E-9</v>
      </c>
      <c r="BL1781" s="272">
        <v>-7.0845988000000004E-10</v>
      </c>
      <c r="BM1781" s="272">
        <v>-9.1657603999999993E-12</v>
      </c>
      <c r="BN1781" s="272">
        <v>-1.6425028999999999E-5</v>
      </c>
      <c r="BO1781" s="273">
        <v>-0.2047785</v>
      </c>
      <c r="BP1781" s="273">
        <v>0</v>
      </c>
      <c r="BQ1781" s="273">
        <v>0</v>
      </c>
      <c r="BR1781" s="273">
        <v>0</v>
      </c>
      <c r="BS1781"/>
      <c r="BT1781" s="274">
        <v>-2.3807499999999999E-5</v>
      </c>
      <c r="BU1781" s="274">
        <v>-9.9505332999999991E-7</v>
      </c>
      <c r="BV1781" s="274">
        <v>1.1148096999999999E-5</v>
      </c>
      <c r="BW1781" s="274">
        <v>-1.145412E-7</v>
      </c>
      <c r="BX1781" s="274">
        <v>-2.0855016000000001E-6</v>
      </c>
      <c r="BY1781" s="274">
        <v>-1.4986434999999999E-8</v>
      </c>
      <c r="BZ1781" s="274">
        <v>-2.2265198000000001E-10</v>
      </c>
      <c r="CA1781" s="274">
        <v>-3.4479307999999999E-8</v>
      </c>
      <c r="CB1781" s="274">
        <v>-2.2765645E-7</v>
      </c>
      <c r="CC1781" s="274">
        <v>-9.7919748000000005E-8</v>
      </c>
      <c r="CD1781" s="274">
        <v>-1.1620864E-7</v>
      </c>
      <c r="CE1781" s="274">
        <v>-6.6632876999999997E-9</v>
      </c>
      <c r="CF1781" s="274">
        <v>-2.0513024000000001E-9</v>
      </c>
      <c r="CG1781" s="274">
        <v>-4.8966187000000001E-7</v>
      </c>
      <c r="CH1781" s="274">
        <v>-3.0689343999999998E-5</v>
      </c>
      <c r="CI1781" s="274">
        <v>-8.1306855999999995E-8</v>
      </c>
      <c r="CJ1781" s="121">
        <v>0</v>
      </c>
      <c r="CK1781"/>
      <c r="CL1781" s="322">
        <v>-3.4034276000000002E-9</v>
      </c>
      <c r="CM1781" s="322">
        <v>0.42169269999999998</v>
      </c>
      <c r="CN1781" s="322">
        <v>-8.0557570000000002E-4</v>
      </c>
      <c r="CO1781" s="322">
        <v>-7.0251559000000005E-4</v>
      </c>
      <c r="CP1781" s="322">
        <v>-5.2594860000000002E-6</v>
      </c>
      <c r="CQ1781" s="322">
        <v>-3.0371164E-9</v>
      </c>
      <c r="CR1781" s="322">
        <v>-3.8921285999999998E-9</v>
      </c>
      <c r="CS1781" s="322">
        <v>-7.6268524999999998E-5</v>
      </c>
      <c r="CT1781" s="322">
        <v>-3.7787526000000002E-2</v>
      </c>
      <c r="CU1781" s="322">
        <v>-3.5061363000000001</v>
      </c>
      <c r="CV1781" s="216"/>
      <c r="CW1781" s="214"/>
      <c r="CX1781" s="14" t="s">
        <v>727</v>
      </c>
      <c r="CY1781" s="13"/>
      <c r="CZ1781" s="13"/>
    </row>
    <row r="1782" spans="1:104" ht="14.4" customHeight="1">
      <c r="A1782" t="s">
        <v>2493</v>
      </c>
      <c r="B1782" s="168" t="s">
        <v>2463</v>
      </c>
      <c r="C1782" s="279" t="str">
        <f t="shared" si="647"/>
        <v>F.030.01.112</v>
      </c>
      <c r="D1782" s="14" t="s">
        <v>647</v>
      </c>
      <c r="E1782" s="312" t="s">
        <v>1510</v>
      </c>
      <c r="F1782" s="281" t="str">
        <f t="shared" si="648"/>
        <v>PHA (Polyhydroxyalkanoates) co-firing in electrical power plant</v>
      </c>
      <c r="G1782" s="319">
        <f t="shared" si="663"/>
        <v>-0.30171611703500001</v>
      </c>
      <c r="H1782" s="319">
        <f t="shared" si="664"/>
        <v>-3.59320412E-3</v>
      </c>
      <c r="I1782" s="319">
        <f t="shared" si="644"/>
        <v>-1.0209730055E-2</v>
      </c>
      <c r="J1782" s="319">
        <f t="shared" si="645"/>
        <v>-2.9281028599999997E-3</v>
      </c>
      <c r="K1782" s="319">
        <v>-0.28498508</v>
      </c>
      <c r="L1782" s="319">
        <v>-7.4517613E-3</v>
      </c>
      <c r="M1782" s="319">
        <v>-1.6467669999999999E-3</v>
      </c>
      <c r="N1782" s="319">
        <v>-1.6186498000000001E-3</v>
      </c>
      <c r="O1782" s="319">
        <v>-1.6144830999999999E-3</v>
      </c>
      <c r="P1782" s="319">
        <v>-1.9231713999999999E-4</v>
      </c>
      <c r="Q1782" s="319">
        <v>-1.6775408E-4</v>
      </c>
      <c r="R1782" s="319">
        <v>-1.1028329000000001E-3</v>
      </c>
      <c r="S1782" s="319">
        <v>-3.9567855999999999E-4</v>
      </c>
      <c r="T1782" s="319">
        <v>0</v>
      </c>
      <c r="U1782" s="319">
        <v>-2.5324242999999998E-3</v>
      </c>
      <c r="V1782" s="319">
        <v>-8.3688550000000007E-6</v>
      </c>
      <c r="W1782" s="319">
        <v>0</v>
      </c>
      <c r="X1782" s="319">
        <v>0</v>
      </c>
      <c r="Y1782" s="210"/>
      <c r="Z1782" s="320">
        <f t="shared" si="652"/>
        <v>-2.1427449624060149</v>
      </c>
      <c r="AA1782" s="210"/>
      <c r="AB1782" s="321">
        <f t="shared" si="653"/>
        <v>-0.28498508</v>
      </c>
      <c r="AC1782" s="321">
        <f t="shared" si="654"/>
        <v>-1.379456532E-2</v>
      </c>
      <c r="AD1782" s="321">
        <f t="shared" si="646"/>
        <v>-1.02013612E-2</v>
      </c>
      <c r="AE1782" s="321">
        <f t="shared" si="655"/>
        <v>-1.0209730055E-2</v>
      </c>
      <c r="AF1782" s="321">
        <f t="shared" si="656"/>
        <v>-2.9281028599999997E-3</v>
      </c>
      <c r="AG1782"/>
      <c r="AH1782" s="121">
        <v>-30.260354</v>
      </c>
      <c r="AI1782" s="121">
        <v>-29.766556999999999</v>
      </c>
      <c r="AJ1782" s="121">
        <v>-0.34333300999999999</v>
      </c>
      <c r="AK1782" s="121">
        <v>0</v>
      </c>
      <c r="AL1782" s="121">
        <v>0</v>
      </c>
      <c r="AM1782" s="121">
        <v>-8.4103884000000004E-2</v>
      </c>
      <c r="AN1782" s="121">
        <v>-6.6360125000000006E-2</v>
      </c>
      <c r="AO1782"/>
      <c r="AP1782" s="282">
        <v>-4.0021198000000001E-2</v>
      </c>
      <c r="AQ1782" s="282">
        <v>-3.6654797000000003E-2</v>
      </c>
      <c r="AR1782" s="282">
        <v>-1.7087796000000001E-3</v>
      </c>
      <c r="AS1782" s="282">
        <v>-1.6576207000000001E-3</v>
      </c>
      <c r="AT1782" s="255">
        <f t="shared" si="665"/>
        <v>-2.1975297956089997E-6</v>
      </c>
      <c r="AU1782" s="256">
        <f t="shared" si="666"/>
        <v>-6.3194512232382001E-9</v>
      </c>
      <c r="AV1782" s="256">
        <f t="shared" si="667"/>
        <v>-0.23215976975199998</v>
      </c>
      <c r="AW1782" s="272">
        <v>-2.0191249999999999E-6</v>
      </c>
      <c r="AX1782" s="272">
        <v>-6.0933257E-9</v>
      </c>
      <c r="AY1782" s="272">
        <v>-1.664289E-13</v>
      </c>
      <c r="AZ1782" s="272">
        <v>-1.3492089999999999E-10</v>
      </c>
      <c r="BA1782" s="272">
        <v>-1.7526879000000001E-11</v>
      </c>
      <c r="BB1782" s="272">
        <v>-2.4071555999999999E-10</v>
      </c>
      <c r="BC1782" s="272">
        <v>-1.7511377E-7</v>
      </c>
      <c r="BD1782" s="272">
        <v>-3.8841823999999998E-11</v>
      </c>
      <c r="BE1782" s="272">
        <v>-1.7606977999999999E-10</v>
      </c>
      <c r="BF1782" s="272">
        <v>-1.9675217E-13</v>
      </c>
      <c r="BG1782" s="272">
        <v>-1.0092432E-15</v>
      </c>
      <c r="BH1782" s="272">
        <v>-4.1693824E-13</v>
      </c>
      <c r="BI1782" s="272">
        <v>-2.4088545000000001E-14</v>
      </c>
      <c r="BJ1782" s="272">
        <v>-1.820614E-14</v>
      </c>
      <c r="BK1782" s="272">
        <v>-2.0947375000000002E-9</v>
      </c>
      <c r="BL1782" s="272">
        <v>-8.0312476999999996E-10</v>
      </c>
      <c r="BM1782" s="272">
        <v>-1.0390496E-11</v>
      </c>
      <c r="BN1782" s="272">
        <v>-1.8619752E-5</v>
      </c>
      <c r="BO1782" s="273">
        <v>-0.23214114999999999</v>
      </c>
      <c r="BP1782" s="273">
        <v>0</v>
      </c>
      <c r="BQ1782" s="273">
        <v>0</v>
      </c>
      <c r="BR1782" s="273">
        <v>0</v>
      </c>
      <c r="BS1782"/>
      <c r="BT1782" s="121">
        <v>-1.000503E-4</v>
      </c>
      <c r="BU1782" s="274">
        <v>-1.2786197E-6</v>
      </c>
      <c r="BV1782" s="274">
        <v>-5.9745415E-5</v>
      </c>
      <c r="BW1782" s="274">
        <v>-1.2984627000000001E-7</v>
      </c>
      <c r="BX1782" s="274">
        <v>-2.4080916999999998E-6</v>
      </c>
      <c r="BY1782" s="274">
        <v>-1.2445200999999999E-7</v>
      </c>
      <c r="BZ1782" s="274">
        <v>-2.5240288999999998E-10</v>
      </c>
      <c r="CA1782" s="274">
        <v>-2.0219228E-7</v>
      </c>
      <c r="CB1782" s="274">
        <v>-2.5807605999999999E-7</v>
      </c>
      <c r="CC1782" s="274">
        <v>-1.1100385E-7</v>
      </c>
      <c r="CD1782" s="274">
        <v>-1.3173651999999999E-7</v>
      </c>
      <c r="CE1782" s="274">
        <v>-7.5536408000000007E-9</v>
      </c>
      <c r="CF1782" s="274">
        <v>-2.3253987999999999E-9</v>
      </c>
      <c r="CG1782" s="274">
        <v>-7.6849147000000001E-7</v>
      </c>
      <c r="CH1782" s="274">
        <v>-3.4790075000000002E-5</v>
      </c>
      <c r="CI1782" s="274">
        <v>-9.2171133999999995E-8</v>
      </c>
      <c r="CJ1782" s="121">
        <v>0</v>
      </c>
      <c r="CK1782"/>
      <c r="CL1782" s="322">
        <v>-3.8581960000000001E-9</v>
      </c>
      <c r="CM1782" s="322">
        <v>-2.1179518000000002</v>
      </c>
      <c r="CN1782" s="322">
        <v>-3.9860323000000001E-3</v>
      </c>
      <c r="CO1782" s="322">
        <v>-9.2407586000000004E-4</v>
      </c>
      <c r="CP1782" s="322">
        <v>-1.4041368999999999E-5</v>
      </c>
      <c r="CQ1782" s="322">
        <v>-3.4429379999999999E-9</v>
      </c>
      <c r="CR1782" s="322">
        <v>-4.4121975000000002E-9</v>
      </c>
      <c r="CS1782" s="322">
        <v>-8.7777009999999997E-5</v>
      </c>
      <c r="CT1782" s="322">
        <v>-4.2836721000000001E-2</v>
      </c>
      <c r="CU1782" s="322">
        <v>-3.9746286999999998</v>
      </c>
      <c r="CV1782" s="216"/>
      <c r="CW1782" s="214"/>
      <c r="CX1782" s="18" t="s">
        <v>1120</v>
      </c>
      <c r="CY1782" s="13"/>
      <c r="CZ1782" s="13"/>
    </row>
    <row r="1783" spans="1:104" ht="14.4" customHeight="1">
      <c r="A1783" t="s">
        <v>2494</v>
      </c>
      <c r="B1783" s="168" t="s">
        <v>2463</v>
      </c>
      <c r="C1783" s="279" t="str">
        <f t="shared" si="647"/>
        <v>F.030.01.113</v>
      </c>
      <c r="D1783" s="14" t="s">
        <v>647</v>
      </c>
      <c r="E1783" s="312" t="s">
        <v>1510</v>
      </c>
      <c r="F1783" s="281" t="str">
        <f t="shared" si="648"/>
        <v>PLA (Polylactide) co-firing in electrical power plant</v>
      </c>
      <c r="G1783" s="319">
        <f t="shared" si="663"/>
        <v>-0.19774335888979999</v>
      </c>
      <c r="H1783" s="319">
        <f t="shared" si="664"/>
        <v>-1.01286825E-3</v>
      </c>
      <c r="I1783" s="319">
        <f t="shared" si="644"/>
        <v>-5.1532832298000009E-3</v>
      </c>
      <c r="J1783" s="319">
        <f t="shared" si="645"/>
        <v>-1.94835741E-3</v>
      </c>
      <c r="K1783" s="319">
        <v>-0.18962884999999999</v>
      </c>
      <c r="L1783" s="319">
        <v>-4.9583963E-3</v>
      </c>
      <c r="M1783" s="319">
        <v>5.4450590000000001E-4</v>
      </c>
      <c r="N1783" s="319">
        <v>3.0099876999999998E-4</v>
      </c>
      <c r="O1783" s="319">
        <v>-1.0742759000000001E-3</v>
      </c>
      <c r="P1783" s="319">
        <v>-1.2796768000000001E-4</v>
      </c>
      <c r="Q1783" s="319">
        <v>-1.1162344E-4</v>
      </c>
      <c r="R1783" s="319">
        <v>-7.3382419999999996E-4</v>
      </c>
      <c r="S1783" s="319">
        <v>-2.6328421E-4</v>
      </c>
      <c r="T1783" s="319">
        <v>0</v>
      </c>
      <c r="U1783" s="319">
        <v>-1.6850732000000001E-3</v>
      </c>
      <c r="V1783" s="319">
        <v>-5.5686298E-6</v>
      </c>
      <c r="W1783" s="319">
        <v>0</v>
      </c>
      <c r="X1783" s="319">
        <v>0</v>
      </c>
      <c r="Y1783" s="210"/>
      <c r="Z1783" s="320">
        <f t="shared" si="652"/>
        <v>-1.4257808270676691</v>
      </c>
      <c r="AA1783" s="210"/>
      <c r="AB1783" s="321">
        <f t="shared" si="653"/>
        <v>-0.18962884999999999</v>
      </c>
      <c r="AC1783" s="321">
        <f t="shared" si="654"/>
        <v>-6.1605828500000013E-3</v>
      </c>
      <c r="AD1783" s="321">
        <f t="shared" si="646"/>
        <v>-5.1477146000000005E-3</v>
      </c>
      <c r="AE1783" s="321">
        <f t="shared" si="655"/>
        <v>-5.1532832298000009E-3</v>
      </c>
      <c r="AF1783" s="321">
        <f t="shared" si="656"/>
        <v>-1.94835741E-3</v>
      </c>
      <c r="AG1783"/>
      <c r="AH1783" s="121">
        <v>-20.135216</v>
      </c>
      <c r="AI1783" s="121">
        <v>-19.806643999999999</v>
      </c>
      <c r="AJ1783" s="121">
        <v>-0.22845351999999999</v>
      </c>
      <c r="AK1783" s="121">
        <v>0</v>
      </c>
      <c r="AL1783" s="121">
        <v>0</v>
      </c>
      <c r="AM1783" s="121">
        <v>-5.5962659999999997E-2</v>
      </c>
      <c r="AN1783" s="121">
        <v>-4.4155976999999999E-2</v>
      </c>
      <c r="AO1783"/>
      <c r="AP1783" s="282">
        <v>-2.6354252000000002E-2</v>
      </c>
      <c r="AQ1783" s="282">
        <v>-2.4126750999999998E-2</v>
      </c>
      <c r="AR1783" s="282">
        <v>-1.1245207E-3</v>
      </c>
      <c r="AS1783" s="282">
        <v>-1.1029796E-3</v>
      </c>
      <c r="AT1783" s="255">
        <f t="shared" si="665"/>
        <v>-1.446447970191E-6</v>
      </c>
      <c r="AU1783" s="256">
        <f t="shared" si="666"/>
        <v>-4.1587304231916408E-9</v>
      </c>
      <c r="AV1783" s="256">
        <f t="shared" si="667"/>
        <v>-0.154478929569</v>
      </c>
      <c r="AW1783" s="272">
        <v>-1.3435243E-6</v>
      </c>
      <c r="AX1783" s="272">
        <v>-4.0544942999999998E-9</v>
      </c>
      <c r="AY1783" s="272">
        <v>-1.1074165999999999E-13</v>
      </c>
      <c r="AZ1783" s="272">
        <v>-8.9776262999999994E-11</v>
      </c>
      <c r="BA1783" s="272">
        <v>-1.1662371999999999E-11</v>
      </c>
      <c r="BB1783" s="272">
        <v>4.4733753999999999E-11</v>
      </c>
      <c r="BC1783" s="272">
        <v>-1.0093873E-7</v>
      </c>
      <c r="BD1783" s="272">
        <v>3.2017519000000001E-12</v>
      </c>
      <c r="BE1783" s="272">
        <v>-9.9976141999999996E-11</v>
      </c>
      <c r="BF1783" s="272">
        <v>-1.3091874000000001E-13</v>
      </c>
      <c r="BG1783" s="272">
        <v>-6.7154964E-16</v>
      </c>
      <c r="BH1783" s="272">
        <v>-2.7743039E-13</v>
      </c>
      <c r="BI1783" s="272">
        <v>-1.6028500000000001E-14</v>
      </c>
      <c r="BJ1783" s="272">
        <v>-1.2114352000000001E-14</v>
      </c>
      <c r="BK1783" s="272">
        <v>-1.3938367E-9</v>
      </c>
      <c r="BL1783" s="272">
        <v>-5.3439861000000005E-10</v>
      </c>
      <c r="BM1783" s="272">
        <v>-6.9138278999999998E-12</v>
      </c>
      <c r="BN1783" s="272">
        <v>-1.2389568999999999E-5</v>
      </c>
      <c r="BO1783" s="273">
        <v>-0.15446654000000001</v>
      </c>
      <c r="BP1783" s="273">
        <v>0</v>
      </c>
      <c r="BQ1783" s="273">
        <v>0</v>
      </c>
      <c r="BR1783" s="273">
        <v>0</v>
      </c>
      <c r="BS1783"/>
      <c r="BT1783" s="274">
        <v>-6.5735856000000002E-5</v>
      </c>
      <c r="BU1783" s="274">
        <v>-6.6488410000000001E-7</v>
      </c>
      <c r="BV1783" s="274">
        <v>-3.9754554000000001E-5</v>
      </c>
      <c r="BW1783" s="274">
        <v>-8.6399612000000001E-8</v>
      </c>
      <c r="BX1783" s="274">
        <v>-1.5481228E-6</v>
      </c>
      <c r="BY1783" s="274">
        <v>4.9841866000000001E-8</v>
      </c>
      <c r="BZ1783" s="274">
        <v>-1.6794869000000001E-10</v>
      </c>
      <c r="CA1783" s="274">
        <v>6.6798808000000006E-8</v>
      </c>
      <c r="CB1783" s="274">
        <v>-1.7172362000000001E-7</v>
      </c>
      <c r="CC1783" s="274">
        <v>-7.3861879000000001E-8</v>
      </c>
      <c r="CD1783" s="274">
        <v>-8.7657377000000006E-8</v>
      </c>
      <c r="CE1783" s="274">
        <v>-5.0261868999999998E-9</v>
      </c>
      <c r="CF1783" s="274">
        <v>-1.5473186E-9</v>
      </c>
      <c r="CG1783" s="274">
        <v>-2.4793245000000002E-7</v>
      </c>
      <c r="CH1783" s="274">
        <v>-2.3149288999999999E-5</v>
      </c>
      <c r="CI1783" s="274">
        <v>-6.1330602999999998E-8</v>
      </c>
      <c r="CJ1783" s="121">
        <v>0</v>
      </c>
      <c r="CK1783"/>
      <c r="CL1783" s="322">
        <v>-2.5672407000000001E-9</v>
      </c>
      <c r="CM1783" s="322">
        <v>-1.4092834999999999</v>
      </c>
      <c r="CN1783" s="322">
        <v>1.1407718999999999E-3</v>
      </c>
      <c r="CO1783" s="322">
        <v>-4.5725961000000001E-4</v>
      </c>
      <c r="CP1783" s="322">
        <v>6.2971186000000002E-7</v>
      </c>
      <c r="CQ1783" s="322">
        <v>-2.2909282999999999E-9</v>
      </c>
      <c r="CR1783" s="322">
        <v>-2.9358728999999998E-9</v>
      </c>
      <c r="CS1783" s="322">
        <v>-5.6780521E-5</v>
      </c>
      <c r="CT1783" s="322">
        <v>-2.8503522E-2</v>
      </c>
      <c r="CU1783" s="322">
        <v>-2.6447148999999999</v>
      </c>
      <c r="CV1783" s="216"/>
      <c r="CW1783" s="214"/>
      <c r="CX1783" s="18" t="s">
        <v>1054</v>
      </c>
      <c r="CY1783" s="13"/>
      <c r="CZ1783" s="13"/>
    </row>
    <row r="1784" spans="1:104" ht="14.4" customHeight="1">
      <c r="A1784" t="s">
        <v>2495</v>
      </c>
      <c r="B1784" s="168" t="s">
        <v>2463</v>
      </c>
      <c r="C1784" s="279" t="str">
        <f t="shared" si="647"/>
        <v>F.030.01.114</v>
      </c>
      <c r="D1784" s="14" t="s">
        <v>647</v>
      </c>
      <c r="E1784" s="312" t="s">
        <v>1510</v>
      </c>
      <c r="F1784" s="281" t="str">
        <f t="shared" si="648"/>
        <v>PMMA (Polymethyl methacrylate) co-firing in electrical power plant</v>
      </c>
      <c r="G1784" s="319">
        <f t="shared" si="663"/>
        <v>6.8776911238999996E-3</v>
      </c>
      <c r="H1784" s="319">
        <f t="shared" si="664"/>
        <v>-2.4123583800000001E-3</v>
      </c>
      <c r="I1784" s="319">
        <f t="shared" si="644"/>
        <v>-8.5334933161E-3</v>
      </c>
      <c r="J1784" s="319">
        <f t="shared" si="645"/>
        <v>-2.7945011799999997E-3</v>
      </c>
      <c r="K1784" s="319">
        <v>2.0618043999999999E-2</v>
      </c>
      <c r="L1784" s="319">
        <v>-7.1117569999999998E-3</v>
      </c>
      <c r="M1784" s="319">
        <v>-3.6123570999999999E-4</v>
      </c>
      <c r="N1784" s="319">
        <v>-5.2789776000000004E-4</v>
      </c>
      <c r="O1784" s="319">
        <v>-1.5408185E-3</v>
      </c>
      <c r="P1784" s="319">
        <v>-1.8354221999999999E-4</v>
      </c>
      <c r="Q1784" s="319">
        <v>-1.6009990000000001E-4</v>
      </c>
      <c r="R1784" s="319">
        <v>-1.0525135999999999E-3</v>
      </c>
      <c r="S1784" s="319">
        <v>-3.7762477999999999E-4</v>
      </c>
      <c r="T1784" s="319">
        <v>0</v>
      </c>
      <c r="U1784" s="319">
        <v>-2.4168763999999998E-3</v>
      </c>
      <c r="V1784" s="319">
        <v>-7.9870060999999996E-6</v>
      </c>
      <c r="W1784" s="319">
        <v>0</v>
      </c>
      <c r="X1784" s="319">
        <v>0</v>
      </c>
      <c r="Y1784" s="210"/>
      <c r="Z1784" s="320">
        <f t="shared" si="652"/>
        <v>0.15502288721804508</v>
      </c>
      <c r="AA1784" s="210"/>
      <c r="AB1784" s="321">
        <f t="shared" si="653"/>
        <v>2.0618043999999999E-2</v>
      </c>
      <c r="AC1784" s="321">
        <f t="shared" si="654"/>
        <v>-1.093786469E-2</v>
      </c>
      <c r="AD1784" s="321">
        <f t="shared" si="646"/>
        <v>-8.52550631E-3</v>
      </c>
      <c r="AE1784" s="321">
        <f t="shared" si="655"/>
        <v>-8.5334933161E-3</v>
      </c>
      <c r="AF1784" s="321">
        <f t="shared" si="656"/>
        <v>-2.7945011799999997E-3</v>
      </c>
      <c r="AG1784"/>
      <c r="AH1784" s="121">
        <v>-28.879653000000001</v>
      </c>
      <c r="AI1784" s="121">
        <v>-28.408387000000001</v>
      </c>
      <c r="AJ1784" s="121">
        <v>-0.32766762999999999</v>
      </c>
      <c r="AK1784" s="121">
        <v>0</v>
      </c>
      <c r="AL1784" s="121">
        <v>0</v>
      </c>
      <c r="AM1784" s="121">
        <v>-8.0266444000000006E-2</v>
      </c>
      <c r="AN1784" s="121">
        <v>-6.3332287000000001E-2</v>
      </c>
      <c r="AO1784"/>
      <c r="AP1784" s="282">
        <v>-2.2720010000000001E-3</v>
      </c>
      <c r="AQ1784" s="282">
        <v>-7.3413422999999995E-4</v>
      </c>
      <c r="AR1784" s="283">
        <v>4.4121062999999999E-5</v>
      </c>
      <c r="AS1784" s="282">
        <v>-1.5819878E-3</v>
      </c>
      <c r="AT1784" s="255">
        <f t="shared" si="665"/>
        <v>-4.4012839400000017E-8</v>
      </c>
      <c r="AU1784" s="256">
        <f t="shared" si="666"/>
        <v>1.6316960979835002E-10</v>
      </c>
      <c r="AV1784" s="256">
        <f t="shared" si="667"/>
        <v>-0.221566920182</v>
      </c>
      <c r="AW1784" s="272">
        <v>1.1460235E-7</v>
      </c>
      <c r="AX1784" s="272">
        <v>3.4469673000000002E-10</v>
      </c>
      <c r="AY1784" s="272">
        <v>9.4648123999999996E-15</v>
      </c>
      <c r="AZ1784" s="272">
        <v>-1.2876481E-10</v>
      </c>
      <c r="BA1784" s="272">
        <v>-1.6727174E-11</v>
      </c>
      <c r="BB1784" s="272">
        <v>-7.8527015999999996E-11</v>
      </c>
      <c r="BC1784" s="272">
        <v>-1.5562553000000001E-7</v>
      </c>
      <c r="BD1784" s="272">
        <v>-1.5634973E-11</v>
      </c>
      <c r="BE1784" s="272">
        <v>-1.5535819E-10</v>
      </c>
      <c r="BF1784" s="272">
        <v>-1.8777488E-13</v>
      </c>
      <c r="BG1784" s="272">
        <v>-9.6319405000000004E-16</v>
      </c>
      <c r="BH1784" s="272">
        <v>-3.9791445000000001E-13</v>
      </c>
      <c r="BI1784" s="272">
        <v>-2.2989448E-14</v>
      </c>
      <c r="BJ1784" s="272">
        <v>-1.7375442000000001E-14</v>
      </c>
      <c r="BK1784" s="272">
        <v>-1.9991601E-9</v>
      </c>
      <c r="BL1784" s="272">
        <v>-7.6648030000000002E-10</v>
      </c>
      <c r="BM1784" s="272">
        <v>-9.9164046000000003E-12</v>
      </c>
      <c r="BN1784" s="272">
        <v>-1.7770181999999999E-5</v>
      </c>
      <c r="BO1784" s="273">
        <v>-0.22154915</v>
      </c>
      <c r="BP1784" s="273">
        <v>0</v>
      </c>
      <c r="BQ1784" s="273">
        <v>0</v>
      </c>
      <c r="BR1784" s="273">
        <v>0</v>
      </c>
      <c r="BS1784"/>
      <c r="BT1784" s="274">
        <v>-3.3525390000000002E-5</v>
      </c>
      <c r="BU1784" s="274">
        <v>-1.0830928999999999E-6</v>
      </c>
      <c r="BV1784" s="274">
        <v>4.3224493E-6</v>
      </c>
      <c r="BW1784" s="274">
        <v>-1.2392172999999999E-7</v>
      </c>
      <c r="BX1784" s="274">
        <v>-2.2582067E-6</v>
      </c>
      <c r="BY1784" s="274">
        <v>-2.0886080000000002E-8</v>
      </c>
      <c r="BZ1784" s="274">
        <v>-2.4088641000000002E-10</v>
      </c>
      <c r="CA1784" s="274">
        <v>-4.4394602E-8</v>
      </c>
      <c r="CB1784" s="274">
        <v>-2.4630072999999998E-7</v>
      </c>
      <c r="CC1784" s="274">
        <v>-1.0593904000000001E-7</v>
      </c>
      <c r="CD1784" s="274">
        <v>-1.2572571999999999E-7</v>
      </c>
      <c r="CE1784" s="274">
        <v>-7.2089879999999997E-9</v>
      </c>
      <c r="CF1784" s="274">
        <v>-2.2192969999999998E-9</v>
      </c>
      <c r="CG1784" s="274">
        <v>-5.3904176999999995E-7</v>
      </c>
      <c r="CH1784" s="274">
        <v>-3.3202694999999999E-5</v>
      </c>
      <c r="CI1784" s="274">
        <v>-8.7965606999999999E-8</v>
      </c>
      <c r="CJ1784" s="121">
        <v>0</v>
      </c>
      <c r="CK1784"/>
      <c r="CL1784" s="322">
        <v>-3.6821566000000002E-9</v>
      </c>
      <c r="CM1784" s="322">
        <v>0.17868477999999999</v>
      </c>
      <c r="CN1784" s="322">
        <v>-1.0051502000000001E-3</v>
      </c>
      <c r="CO1784" s="322">
        <v>-7.6560091999999997E-4</v>
      </c>
      <c r="CP1784" s="322">
        <v>-6.0414853000000001E-6</v>
      </c>
      <c r="CQ1784" s="322">
        <v>-3.2858458000000001E-9</v>
      </c>
      <c r="CR1784" s="322">
        <v>-4.2108805000000004E-9</v>
      </c>
      <c r="CS1784" s="322">
        <v>-8.2571934000000001E-5</v>
      </c>
      <c r="CT1784" s="322">
        <v>-4.0882193999999997E-2</v>
      </c>
      <c r="CU1784" s="322">
        <v>-3.7932768000000001</v>
      </c>
      <c r="CV1784" s="216"/>
      <c r="CW1784" s="214"/>
      <c r="CX1784" s="14" t="s">
        <v>727</v>
      </c>
      <c r="CY1784" s="13"/>
      <c r="CZ1784" s="13"/>
    </row>
    <row r="1785" spans="1:104" ht="14.4" customHeight="1">
      <c r="A1785" t="s">
        <v>2496</v>
      </c>
      <c r="B1785" s="168" t="s">
        <v>2463</v>
      </c>
      <c r="C1785" s="279" t="str">
        <f t="shared" si="647"/>
        <v>F.030.01.115</v>
      </c>
      <c r="D1785" s="14" t="s">
        <v>647</v>
      </c>
      <c r="E1785" s="312" t="s">
        <v>1510</v>
      </c>
      <c r="F1785" s="281" t="str">
        <f t="shared" si="648"/>
        <v>POM (Polyoxymethylene, polyacetaal) co-firing in electrical power plant</v>
      </c>
      <c r="G1785" s="319">
        <f t="shared" si="663"/>
        <v>1.4489492662100003E-2</v>
      </c>
      <c r="H1785" s="319">
        <f t="shared" si="664"/>
        <v>-1.5396071100000001E-3</v>
      </c>
      <c r="I1785" s="319">
        <f t="shared" si="644"/>
        <v>-5.4193193178999994E-3</v>
      </c>
      <c r="J1785" s="319">
        <f t="shared" si="645"/>
        <v>-1.77022191E-3</v>
      </c>
      <c r="K1785" s="319">
        <v>2.3218641000000002E-2</v>
      </c>
      <c r="L1785" s="319">
        <v>-4.5050571999999999E-3</v>
      </c>
      <c r="M1785" s="319">
        <v>-2.4247092000000001E-4</v>
      </c>
      <c r="N1785" s="319">
        <v>-3.4586510999999999E-4</v>
      </c>
      <c r="O1785" s="319">
        <v>-9.7605635E-4</v>
      </c>
      <c r="P1785" s="319">
        <v>-1.1626778E-4</v>
      </c>
      <c r="Q1785" s="319">
        <v>-1.0141787E-4</v>
      </c>
      <c r="R1785" s="319">
        <v>-6.6673169999999996E-4</v>
      </c>
      <c r="S1785" s="319">
        <v>-2.3921251000000001E-4</v>
      </c>
      <c r="T1785" s="319">
        <v>0</v>
      </c>
      <c r="U1785" s="319">
        <v>-1.5310094E-3</v>
      </c>
      <c r="V1785" s="319">
        <v>-5.0594979E-6</v>
      </c>
      <c r="W1785" s="319">
        <v>0</v>
      </c>
      <c r="X1785" s="319">
        <v>0</v>
      </c>
      <c r="Y1785" s="210"/>
      <c r="Z1785" s="320">
        <f t="shared" si="652"/>
        <v>0.17457624812030076</v>
      </c>
      <c r="AA1785" s="210"/>
      <c r="AB1785" s="321">
        <f t="shared" si="653"/>
        <v>2.3218641000000002E-2</v>
      </c>
      <c r="AC1785" s="321">
        <f t="shared" si="654"/>
        <v>-6.9538669300000001E-3</v>
      </c>
      <c r="AD1785" s="321">
        <f t="shared" si="646"/>
        <v>-5.4142598199999996E-3</v>
      </c>
      <c r="AE1785" s="321">
        <f t="shared" si="655"/>
        <v>-5.4193193178999994E-3</v>
      </c>
      <c r="AF1785" s="321">
        <f t="shared" si="656"/>
        <v>-1.77022191E-3</v>
      </c>
      <c r="AG1785"/>
      <c r="AH1785" s="121">
        <v>-18.294281999999999</v>
      </c>
      <c r="AI1785" s="121">
        <v>-17.995750999999998</v>
      </c>
      <c r="AJ1785" s="121">
        <v>-0.20756635000000001</v>
      </c>
      <c r="AK1785" s="121">
        <v>0</v>
      </c>
      <c r="AL1785" s="121">
        <v>0</v>
      </c>
      <c r="AM1785" s="121">
        <v>-5.0846073999999998E-2</v>
      </c>
      <c r="AN1785" s="121">
        <v>-4.0118859E-2</v>
      </c>
      <c r="AO1785"/>
      <c r="AP1785" s="282">
        <v>-2.0149921E-4</v>
      </c>
      <c r="AQ1785" s="282">
        <v>7.1496502000000005E-4</v>
      </c>
      <c r="AR1785" s="283">
        <v>8.5671492999999995E-5</v>
      </c>
      <c r="AS1785" s="282">
        <v>-1.0021356999999999E-3</v>
      </c>
      <c r="AT1785" s="255">
        <f t="shared" si="665"/>
        <v>4.2863615054999992E-8</v>
      </c>
      <c r="AU1785" s="256">
        <f t="shared" si="666"/>
        <v>3.1683244148619002E-10</v>
      </c>
      <c r="AV1785" s="256">
        <f t="shared" si="667"/>
        <v>-0.14035514680799999</v>
      </c>
      <c r="AW1785" s="272">
        <v>1.4347225000000001E-7</v>
      </c>
      <c r="AX1785" s="272">
        <v>4.3220231000000002E-10</v>
      </c>
      <c r="AY1785" s="272">
        <v>1.1838288E-14</v>
      </c>
      <c r="AZ1785" s="272">
        <v>-8.1568148E-11</v>
      </c>
      <c r="BA1785" s="272">
        <v>-1.0596098000000001E-11</v>
      </c>
      <c r="BB1785" s="272">
        <v>-5.1448189000000002E-11</v>
      </c>
      <c r="BC1785" s="272">
        <v>-9.8713083000000002E-8</v>
      </c>
      <c r="BD1785" s="272">
        <v>-1.014578E-11</v>
      </c>
      <c r="BE1785" s="272">
        <v>-9.8557025999999996E-11</v>
      </c>
      <c r="BF1785" s="272">
        <v>-1.1894903E-13</v>
      </c>
      <c r="BG1785" s="272">
        <v>-6.1015081000000002E-16</v>
      </c>
      <c r="BH1785" s="272">
        <v>-2.5206532999999998E-13</v>
      </c>
      <c r="BI1785" s="272">
        <v>-1.4563036999999999E-14</v>
      </c>
      <c r="BJ1785" s="272">
        <v>-1.1006753999999999E-14</v>
      </c>
      <c r="BK1785" s="272">
        <v>-1.2664002E-9</v>
      </c>
      <c r="BL1785" s="272">
        <v>-4.8553930999999999E-10</v>
      </c>
      <c r="BM1785" s="272">
        <v>-6.2817065000000003E-12</v>
      </c>
      <c r="BN1785" s="272">
        <v>-1.1256808000000001E-5</v>
      </c>
      <c r="BO1785" s="273">
        <v>-0.14034389</v>
      </c>
      <c r="BP1785" s="273">
        <v>0</v>
      </c>
      <c r="BQ1785" s="273">
        <v>0</v>
      </c>
      <c r="BR1785" s="273">
        <v>0</v>
      </c>
      <c r="BS1785"/>
      <c r="BT1785" s="274">
        <v>-1.9114640000000001E-5</v>
      </c>
      <c r="BU1785" s="274">
        <v>-6.8764867000000004E-7</v>
      </c>
      <c r="BV1785" s="274">
        <v>4.8676489999999996E-6</v>
      </c>
      <c r="BW1785" s="274">
        <v>-7.8500218999999995E-8</v>
      </c>
      <c r="BX1785" s="274">
        <v>-1.4309484E-6</v>
      </c>
      <c r="BY1785" s="274">
        <v>-1.4333752E-8</v>
      </c>
      <c r="BZ1785" s="274">
        <v>-1.5259338E-10</v>
      </c>
      <c r="CA1785" s="274">
        <v>-2.9796788000000001E-8</v>
      </c>
      <c r="CB1785" s="274">
        <v>-1.5602317E-7</v>
      </c>
      <c r="CC1785" s="274">
        <v>-6.7108792999999999E-8</v>
      </c>
      <c r="CD1785" s="274">
        <v>-7.9642988000000003E-8</v>
      </c>
      <c r="CE1785" s="274">
        <v>-4.5666497999999997E-9</v>
      </c>
      <c r="CF1785" s="274">
        <v>-1.4058494999999999E-9</v>
      </c>
      <c r="CG1785" s="274">
        <v>-3.4365530999999998E-7</v>
      </c>
      <c r="CH1785" s="274">
        <v>-2.1032783E-5</v>
      </c>
      <c r="CI1785" s="274">
        <v>-5.5723233E-8</v>
      </c>
      <c r="CJ1785" s="121">
        <v>0</v>
      </c>
      <c r="CK1785"/>
      <c r="CL1785" s="322">
        <v>-2.3325215000000002E-9</v>
      </c>
      <c r="CM1785" s="322">
        <v>0.18956526000000001</v>
      </c>
      <c r="CN1785" s="322">
        <v>-6.6827162000000003E-4</v>
      </c>
      <c r="CO1785" s="322">
        <v>-4.8629301000000002E-4</v>
      </c>
      <c r="CP1785" s="322">
        <v>-3.9100097999999998E-6</v>
      </c>
      <c r="CQ1785" s="322">
        <v>-2.0814720000000001E-9</v>
      </c>
      <c r="CR1785" s="322">
        <v>-2.6674502E-9</v>
      </c>
      <c r="CS1785" s="322">
        <v>-5.2320047000000002E-5</v>
      </c>
      <c r="CT1785" s="322">
        <v>-2.5897485000000001E-2</v>
      </c>
      <c r="CU1785" s="322">
        <v>-2.4029123999999999</v>
      </c>
      <c r="CV1785" s="216"/>
      <c r="CW1785" s="214"/>
      <c r="CX1785" s="14" t="s">
        <v>727</v>
      </c>
      <c r="CY1785" s="13"/>
      <c r="CZ1785" s="13"/>
    </row>
    <row r="1786" spans="1:104" ht="14.4" customHeight="1">
      <c r="A1786" t="s">
        <v>2497</v>
      </c>
      <c r="B1786" s="168" t="s">
        <v>2463</v>
      </c>
      <c r="C1786" s="279" t="str">
        <f t="shared" si="647"/>
        <v>F.030.01.116</v>
      </c>
      <c r="D1786" s="14" t="s">
        <v>647</v>
      </c>
      <c r="E1786" s="312" t="s">
        <v>1510</v>
      </c>
      <c r="F1786" s="281" t="str">
        <f t="shared" si="648"/>
        <v>PP (Polypropylene) co-firing in electrical power plant</v>
      </c>
      <c r="G1786" s="319">
        <f t="shared" si="663"/>
        <v>-6.8407237137000004E-2</v>
      </c>
      <c r="H1786" s="319">
        <f t="shared" si="664"/>
        <v>-4.0846304199999997E-3</v>
      </c>
      <c r="I1786" s="319">
        <f t="shared" si="644"/>
        <v>-1.4494210646999999E-2</v>
      </c>
      <c r="J1786" s="319">
        <f t="shared" si="645"/>
        <v>-4.7539920699999991E-3</v>
      </c>
      <c r="K1786" s="319">
        <v>-4.5074403999999998E-2</v>
      </c>
      <c r="L1786" s="319">
        <v>-1.2098487E-2</v>
      </c>
      <c r="M1786" s="319">
        <v>-5.9160509E-4</v>
      </c>
      <c r="N1786" s="319">
        <v>-8.7879498999999996E-4</v>
      </c>
      <c r="O1786" s="319">
        <v>-2.6212331000000002E-3</v>
      </c>
      <c r="P1786" s="319">
        <v>-3.1224113999999998E-4</v>
      </c>
      <c r="Q1786" s="319">
        <v>-2.7236118999999999E-4</v>
      </c>
      <c r="R1786" s="319">
        <v>-1.7905311E-3</v>
      </c>
      <c r="S1786" s="319">
        <v>-6.4241346999999996E-4</v>
      </c>
      <c r="T1786" s="319">
        <v>0</v>
      </c>
      <c r="U1786" s="319">
        <v>-4.1115785999999996E-3</v>
      </c>
      <c r="V1786" s="319">
        <v>-1.3587457000000001E-5</v>
      </c>
      <c r="W1786" s="319">
        <v>0</v>
      </c>
      <c r="X1786" s="319">
        <v>0</v>
      </c>
      <c r="Y1786" s="210"/>
      <c r="Z1786" s="320">
        <f t="shared" si="652"/>
        <v>-0.33890529323308266</v>
      </c>
      <c r="AA1786" s="210"/>
      <c r="AB1786" s="321">
        <f t="shared" si="653"/>
        <v>-4.5074403999999998E-2</v>
      </c>
      <c r="AC1786" s="321">
        <f t="shared" si="654"/>
        <v>-1.8565253610000002E-2</v>
      </c>
      <c r="AD1786" s="321">
        <f t="shared" si="646"/>
        <v>-1.448062319E-2</v>
      </c>
      <c r="AE1786" s="321">
        <f t="shared" si="655"/>
        <v>-1.4494210646999999E-2</v>
      </c>
      <c r="AF1786" s="321">
        <f t="shared" si="656"/>
        <v>-4.7539920699999991E-3</v>
      </c>
      <c r="AG1786"/>
      <c r="AH1786" s="121">
        <v>-49.129928</v>
      </c>
      <c r="AI1786" s="121">
        <v>-48.328212000000001</v>
      </c>
      <c r="AJ1786" s="121">
        <v>-0.55742659999999999</v>
      </c>
      <c r="AK1786" s="121">
        <v>0</v>
      </c>
      <c r="AL1786" s="121">
        <v>0</v>
      </c>
      <c r="AM1786" s="121">
        <v>-0.13654889000000001</v>
      </c>
      <c r="AN1786" s="121">
        <v>-0.10774058</v>
      </c>
      <c r="AO1786"/>
      <c r="AP1786" s="282">
        <v>-1.3645663000000001E-2</v>
      </c>
      <c r="AQ1786" s="282">
        <v>-1.0573351E-2</v>
      </c>
      <c r="AR1786" s="282">
        <v>-3.8104204E-4</v>
      </c>
      <c r="AS1786" s="282">
        <v>-2.6912702E-3</v>
      </c>
      <c r="AT1786" s="255">
        <f t="shared" si="665"/>
        <v>-6.3389393010799997E-7</v>
      </c>
      <c r="AU1786" s="256">
        <f t="shared" si="666"/>
        <v>-1.4091791136810996E-9</v>
      </c>
      <c r="AV1786" s="256">
        <f t="shared" si="667"/>
        <v>-0.37692859054799999</v>
      </c>
      <c r="AW1786" s="272">
        <v>-3.6427919E-7</v>
      </c>
      <c r="AX1786" s="272">
        <v>-1.1009661E-9</v>
      </c>
      <c r="AY1786" s="272">
        <v>-2.9999662000000002E-14</v>
      </c>
      <c r="AZ1786" s="272">
        <v>-2.1905408000000001E-10</v>
      </c>
      <c r="BA1786" s="272">
        <v>-2.8456188000000001E-11</v>
      </c>
      <c r="BB1786" s="272">
        <v>-1.3072563999999999E-10</v>
      </c>
      <c r="BC1786" s="272">
        <v>-2.6453161000000002E-7</v>
      </c>
      <c r="BD1786" s="272">
        <v>-2.6192125000000001E-11</v>
      </c>
      <c r="BE1786" s="272">
        <v>-2.6405446999999999E-10</v>
      </c>
      <c r="BF1786" s="272">
        <v>-3.1944172999999998E-13</v>
      </c>
      <c r="BG1786" s="272">
        <v>-1.6385811000000001E-15</v>
      </c>
      <c r="BH1786" s="272">
        <v>-6.7693015000000001E-13</v>
      </c>
      <c r="BI1786" s="272">
        <v>-3.9109538999999998E-14</v>
      </c>
      <c r="BJ1786" s="272">
        <v>-2.9559019000000002E-14</v>
      </c>
      <c r="BK1786" s="272">
        <v>-3.4009615999999999E-9</v>
      </c>
      <c r="BL1786" s="272">
        <v>-1.3039326000000001E-9</v>
      </c>
      <c r="BM1786" s="272">
        <v>-1.6869740000000001E-11</v>
      </c>
      <c r="BN1786" s="272">
        <v>-3.0230547999999999E-5</v>
      </c>
      <c r="BO1786" s="273">
        <v>-0.37689835999999999</v>
      </c>
      <c r="BP1786" s="273">
        <v>0</v>
      </c>
      <c r="BQ1786" s="273">
        <v>0</v>
      </c>
      <c r="BR1786" s="273">
        <v>0</v>
      </c>
      <c r="BS1786"/>
      <c r="BT1786" s="274">
        <v>-7.3824435E-5</v>
      </c>
      <c r="BU1786" s="274">
        <v>-1.8399538000000001E-6</v>
      </c>
      <c r="BV1786" s="274">
        <v>-9.4495787999999995E-6</v>
      </c>
      <c r="BW1786" s="274">
        <v>-2.1081504999999999E-7</v>
      </c>
      <c r="BX1786" s="274">
        <v>-3.8408926000000002E-6</v>
      </c>
      <c r="BY1786" s="274">
        <v>-3.3677105999999998E-8</v>
      </c>
      <c r="BZ1786" s="274">
        <v>-4.0979480000000002E-10</v>
      </c>
      <c r="CA1786" s="274">
        <v>-7.2709619000000002E-8</v>
      </c>
      <c r="CB1786" s="274">
        <v>-4.1900561999999998E-7</v>
      </c>
      <c r="CC1786" s="274">
        <v>-1.8022297999999999E-7</v>
      </c>
      <c r="CD1786" s="274">
        <v>-2.1388400000000001E-7</v>
      </c>
      <c r="CE1786" s="274">
        <v>-1.2263896E-8</v>
      </c>
      <c r="CF1786" s="274">
        <v>-3.7754574000000001E-9</v>
      </c>
      <c r="CG1786" s="274">
        <v>-9.1333322000000002E-7</v>
      </c>
      <c r="CH1786" s="274">
        <v>-5.6484265999999998E-5</v>
      </c>
      <c r="CI1786" s="274">
        <v>-1.4964667000000001E-7</v>
      </c>
      <c r="CJ1786" s="121">
        <v>0</v>
      </c>
      <c r="CK1786"/>
      <c r="CL1786" s="322">
        <v>-6.2640671999999998E-9</v>
      </c>
      <c r="CM1786" s="322">
        <v>-0.29865178999999997</v>
      </c>
      <c r="CN1786" s="322">
        <v>-1.6569377000000001E-3</v>
      </c>
      <c r="CO1786" s="322">
        <v>-1.3002334E-3</v>
      </c>
      <c r="CP1786" s="322">
        <v>-1.0138346999999999E-5</v>
      </c>
      <c r="CQ1786" s="322">
        <v>-5.5898650999999999E-9</v>
      </c>
      <c r="CR1786" s="322">
        <v>-7.1635298000000003E-9</v>
      </c>
      <c r="CS1786" s="322">
        <v>-1.4044825E-4</v>
      </c>
      <c r="CT1786" s="322">
        <v>-6.9548593000000006E-2</v>
      </c>
      <c r="CU1786" s="322">
        <v>-6.4531044</v>
      </c>
      <c r="CV1786" s="216"/>
      <c r="CW1786" s="214"/>
      <c r="CX1786" s="14" t="s">
        <v>727</v>
      </c>
      <c r="CY1786" s="13"/>
      <c r="CZ1786" s="13"/>
    </row>
    <row r="1787" spans="1:104" ht="14.4" customHeight="1">
      <c r="A1787" t="s">
        <v>2498</v>
      </c>
      <c r="B1787" s="168" t="s">
        <v>2463</v>
      </c>
      <c r="C1787" s="279" t="str">
        <f t="shared" si="647"/>
        <v>F.030.01.117</v>
      </c>
      <c r="D1787" s="14" t="s">
        <v>647</v>
      </c>
      <c r="E1787" s="312" t="s">
        <v>1510</v>
      </c>
      <c r="F1787" s="281" t="str">
        <f t="shared" si="648"/>
        <v>PS (Polystyrene) co-firing in electrical power plant</v>
      </c>
      <c r="G1787" s="319">
        <f t="shared" si="663"/>
        <v>-2.8475628111E-2</v>
      </c>
      <c r="H1787" s="319">
        <f t="shared" si="664"/>
        <v>-3.9976036199999999E-3</v>
      </c>
      <c r="I1787" s="319">
        <f t="shared" si="644"/>
        <v>-1.4232716781E-2</v>
      </c>
      <c r="J1787" s="319">
        <f t="shared" si="645"/>
        <v>-4.6760578100000002E-3</v>
      </c>
      <c r="K1787" s="319">
        <v>-5.5692498999999999E-3</v>
      </c>
      <c r="L1787" s="319">
        <v>-1.1900150999999999E-2</v>
      </c>
      <c r="M1787" s="319">
        <v>-5.5802296999999995E-4</v>
      </c>
      <c r="N1787" s="319">
        <v>-8.4432294000000004E-4</v>
      </c>
      <c r="O1787" s="319">
        <v>-2.578262E-3</v>
      </c>
      <c r="P1787" s="319">
        <v>-3.0712243000000002E-4</v>
      </c>
      <c r="Q1787" s="319">
        <v>-2.6789624999999997E-4</v>
      </c>
      <c r="R1787" s="319">
        <v>-1.7611781E-3</v>
      </c>
      <c r="S1787" s="319">
        <v>-6.3188211000000005E-4</v>
      </c>
      <c r="T1787" s="319">
        <v>0</v>
      </c>
      <c r="U1787" s="319">
        <v>-4.0441757000000004E-3</v>
      </c>
      <c r="V1787" s="319">
        <v>-1.3364710999999999E-5</v>
      </c>
      <c r="W1787" s="319">
        <v>0</v>
      </c>
      <c r="X1787" s="319">
        <v>0</v>
      </c>
      <c r="Y1787" s="210"/>
      <c r="Z1787" s="320">
        <f t="shared" si="652"/>
        <v>-4.1874059398496241E-2</v>
      </c>
      <c r="AA1787" s="210"/>
      <c r="AB1787" s="321">
        <f t="shared" si="653"/>
        <v>-5.5692498999999999E-3</v>
      </c>
      <c r="AC1787" s="321">
        <f t="shared" si="654"/>
        <v>-1.8216955690000002E-2</v>
      </c>
      <c r="AD1787" s="321">
        <f t="shared" si="646"/>
        <v>-1.421935207E-2</v>
      </c>
      <c r="AE1787" s="321">
        <f t="shared" si="655"/>
        <v>-1.4232716781E-2</v>
      </c>
      <c r="AF1787" s="321">
        <f t="shared" si="656"/>
        <v>-4.6760578100000002E-3</v>
      </c>
      <c r="AG1787"/>
      <c r="AH1787" s="121">
        <v>-48.324519000000002</v>
      </c>
      <c r="AI1787" s="121">
        <v>-47.535946000000003</v>
      </c>
      <c r="AJ1787" s="121">
        <v>-0.54828845999999998</v>
      </c>
      <c r="AK1787" s="121">
        <v>0</v>
      </c>
      <c r="AL1787" s="121">
        <v>0</v>
      </c>
      <c r="AM1787" s="121">
        <v>-0.13431039</v>
      </c>
      <c r="AN1787" s="121">
        <v>-0.10597434</v>
      </c>
      <c r="AO1787"/>
      <c r="AP1787" s="282">
        <v>-8.6855000000000005E-3</v>
      </c>
      <c r="AQ1787" s="282">
        <v>-5.8844233999999999E-3</v>
      </c>
      <c r="AR1787" s="282">
        <v>-1.5392554E-4</v>
      </c>
      <c r="AS1787" s="282">
        <v>-2.6471509999999999E-3</v>
      </c>
      <c r="AT1787" s="255">
        <f t="shared" si="665"/>
        <v>-3.5278317651299999E-7</v>
      </c>
      <c r="AU1787" s="256">
        <f t="shared" si="666"/>
        <v>-5.692512644783E-10</v>
      </c>
      <c r="AV1787" s="256">
        <f t="shared" si="667"/>
        <v>-0.37074943496599999</v>
      </c>
      <c r="AW1787" s="272">
        <v>-8.7818220000000003E-8</v>
      </c>
      <c r="AX1787" s="272">
        <v>-2.6678634E-10</v>
      </c>
      <c r="AY1787" s="272">
        <v>-7.2099951999999993E-15</v>
      </c>
      <c r="AZ1787" s="272">
        <v>-2.1546303E-10</v>
      </c>
      <c r="BA1787" s="272">
        <v>-2.7989692999999999E-11</v>
      </c>
      <c r="BB1787" s="272">
        <v>-1.2559899000000001E-10</v>
      </c>
      <c r="BC1787" s="272">
        <v>-2.5996813999999999E-7</v>
      </c>
      <c r="BD1787" s="272">
        <v>-2.5339795000000001E-11</v>
      </c>
      <c r="BE1787" s="272">
        <v>-2.5947554E-10</v>
      </c>
      <c r="BF1787" s="272">
        <v>-3.1420498E-13</v>
      </c>
      <c r="BG1787" s="272">
        <v>-1.6117191000000001E-15</v>
      </c>
      <c r="BH1787" s="272">
        <v>-6.6583294E-13</v>
      </c>
      <c r="BI1787" s="272">
        <v>-3.8468398999999997E-14</v>
      </c>
      <c r="BJ1787" s="272">
        <v>-2.9074444999999997E-14</v>
      </c>
      <c r="BK1787" s="272">
        <v>-3.3452081000000001E-9</v>
      </c>
      <c r="BL1787" s="272">
        <v>-1.2825566999999999E-9</v>
      </c>
      <c r="BM1787" s="272">
        <v>-1.6593186999999999E-11</v>
      </c>
      <c r="BN1787" s="272">
        <v>-2.9734965999999999E-5</v>
      </c>
      <c r="BO1787" s="273">
        <v>-0.37071969999999999</v>
      </c>
      <c r="BP1787" s="273">
        <v>0</v>
      </c>
      <c r="BQ1787" s="273">
        <v>0</v>
      </c>
      <c r="BR1787" s="273">
        <v>0</v>
      </c>
      <c r="BS1787"/>
      <c r="BT1787" s="274">
        <v>-6.4474894999999995E-5</v>
      </c>
      <c r="BU1787" s="274">
        <v>-1.8070837E-6</v>
      </c>
      <c r="BV1787" s="274">
        <v>-1.1675599000000001E-6</v>
      </c>
      <c r="BW1787" s="274">
        <v>-2.0735907000000001E-7</v>
      </c>
      <c r="BX1787" s="274">
        <v>-3.7771377000000002E-6</v>
      </c>
      <c r="BY1787" s="274">
        <v>-3.1193491000000001E-8</v>
      </c>
      <c r="BZ1787" s="274">
        <v>-4.0307685E-10</v>
      </c>
      <c r="CA1787" s="274">
        <v>-6.8586008999999996E-8</v>
      </c>
      <c r="CB1787" s="274">
        <v>-4.1213668000000001E-7</v>
      </c>
      <c r="CC1787" s="274">
        <v>-1.7726850999999999E-7</v>
      </c>
      <c r="CD1787" s="274">
        <v>-2.103777E-7</v>
      </c>
      <c r="CE1787" s="274">
        <v>-1.2062848E-8</v>
      </c>
      <c r="CF1787" s="274">
        <v>-3.7135647E-9</v>
      </c>
      <c r="CG1787" s="274">
        <v>-8.9452491000000002E-7</v>
      </c>
      <c r="CH1787" s="274">
        <v>-5.5558294999999999E-5</v>
      </c>
      <c r="CI1787" s="274">
        <v>-1.4719345E-7</v>
      </c>
      <c r="CJ1787" s="121">
        <v>0</v>
      </c>
      <c r="CK1787"/>
      <c r="CL1787" s="322">
        <v>-6.1613776000000001E-9</v>
      </c>
      <c r="CM1787" s="322">
        <v>-2.2804516E-3</v>
      </c>
      <c r="CN1787" s="322">
        <v>-1.5745443000000001E-3</v>
      </c>
      <c r="CO1787" s="322">
        <v>-1.2766231E-3</v>
      </c>
      <c r="CP1787" s="322">
        <v>-9.8269315000000002E-6</v>
      </c>
      <c r="CQ1787" s="322">
        <v>-5.4982279999999997E-9</v>
      </c>
      <c r="CR1787" s="322">
        <v>-7.0460949000000003E-9</v>
      </c>
      <c r="CS1787" s="322">
        <v>-1.3812214E-4</v>
      </c>
      <c r="CT1787" s="322">
        <v>-6.8408451999999995E-2</v>
      </c>
      <c r="CU1787" s="322">
        <v>-6.3473157999999996</v>
      </c>
      <c r="CV1787" s="216"/>
      <c r="CW1787" s="214"/>
      <c r="CX1787" s="14" t="s">
        <v>727</v>
      </c>
      <c r="CY1787" s="13"/>
      <c r="CZ1787" s="13"/>
    </row>
    <row r="1788" spans="1:104" ht="14.4" customHeight="1">
      <c r="A1788" t="s">
        <v>2499</v>
      </c>
      <c r="B1788" s="168" t="s">
        <v>2463</v>
      </c>
      <c r="C1788" s="279" t="str">
        <f t="shared" si="647"/>
        <v>F.030.01.118</v>
      </c>
      <c r="D1788" s="14" t="s">
        <v>647</v>
      </c>
      <c r="E1788" s="312" t="s">
        <v>1510</v>
      </c>
      <c r="F1788" s="281" t="str">
        <f t="shared" si="648"/>
        <v>PTFE (Teflon, Polytetrafluoroethylene) co-firing in electrical power plant</v>
      </c>
      <c r="G1788" s="319">
        <f t="shared" si="663"/>
        <v>4.0721295260300001E-2</v>
      </c>
      <c r="H1788" s="319">
        <f t="shared" si="664"/>
        <v>-6.6685582000000003E-4</v>
      </c>
      <c r="I1788" s="319">
        <f t="shared" si="644"/>
        <v>-2.3051453697E-3</v>
      </c>
      <c r="J1788" s="319">
        <f t="shared" si="645"/>
        <v>-7.4594254999999995E-4</v>
      </c>
      <c r="K1788" s="319">
        <v>4.4439238999999998E-2</v>
      </c>
      <c r="L1788" s="319">
        <v>-1.8983574E-3</v>
      </c>
      <c r="M1788" s="319">
        <v>-1.2370613999999999E-4</v>
      </c>
      <c r="N1788" s="319">
        <v>-1.6383247000000001E-4</v>
      </c>
      <c r="O1788" s="319">
        <v>-4.1129418000000002E-4</v>
      </c>
      <c r="P1788" s="319">
        <v>-4.899334E-5</v>
      </c>
      <c r="Q1788" s="319">
        <v>-4.273583E-5</v>
      </c>
      <c r="R1788" s="319">
        <v>-2.8094984000000001E-4</v>
      </c>
      <c r="S1788" s="319">
        <v>-1.0080024E-4</v>
      </c>
      <c r="T1788" s="319">
        <v>0</v>
      </c>
      <c r="U1788" s="319">
        <v>-6.4514230999999998E-4</v>
      </c>
      <c r="V1788" s="319">
        <v>-2.1319897E-6</v>
      </c>
      <c r="W1788" s="319">
        <v>0</v>
      </c>
      <c r="X1788" s="319">
        <v>0</v>
      </c>
      <c r="Y1788" s="210"/>
      <c r="Z1788" s="320">
        <f t="shared" si="652"/>
        <v>0.33412961654135337</v>
      </c>
      <c r="AA1788" s="210"/>
      <c r="AB1788" s="321">
        <f t="shared" si="653"/>
        <v>4.4439238999999998E-2</v>
      </c>
      <c r="AC1788" s="321">
        <f t="shared" si="654"/>
        <v>-2.9698692E-3</v>
      </c>
      <c r="AD1788" s="321">
        <f t="shared" si="646"/>
        <v>-2.3030133799999998E-3</v>
      </c>
      <c r="AE1788" s="321">
        <f t="shared" si="655"/>
        <v>-2.3051453697E-3</v>
      </c>
      <c r="AF1788" s="321">
        <f t="shared" si="656"/>
        <v>-7.4594254999999995E-4</v>
      </c>
      <c r="AG1788"/>
      <c r="AH1788" s="121">
        <v>-7.7089113999999999</v>
      </c>
      <c r="AI1788" s="121">
        <v>-7.5831151999999999</v>
      </c>
      <c r="AJ1788" s="121">
        <v>-8.7465063999999995E-2</v>
      </c>
      <c r="AK1788" s="121">
        <v>0</v>
      </c>
      <c r="AL1788" s="121">
        <v>0</v>
      </c>
      <c r="AM1788" s="121">
        <v>-2.1425704E-2</v>
      </c>
      <c r="AN1788" s="121">
        <v>-1.6905430999999999E-2</v>
      </c>
      <c r="AO1788"/>
      <c r="AP1788" s="282">
        <v>4.1420679E-3</v>
      </c>
      <c r="AQ1788" s="282">
        <v>4.3311299000000003E-3</v>
      </c>
      <c r="AR1788" s="282">
        <v>2.3322162E-4</v>
      </c>
      <c r="AS1788" s="282">
        <v>-4.2228361000000002E-4</v>
      </c>
      <c r="AT1788" s="255">
        <f t="shared" si="665"/>
        <v>2.5966006345060009E-7</v>
      </c>
      <c r="AU1788" s="256">
        <f t="shared" si="666"/>
        <v>8.6250598577762997E-10</v>
      </c>
      <c r="AV1788" s="256">
        <f t="shared" si="667"/>
        <v>-5.9143362435000006E-2</v>
      </c>
      <c r="AW1788" s="272">
        <v>3.0226213999999999E-7</v>
      </c>
      <c r="AX1788" s="272">
        <v>9.1170788999999996E-10</v>
      </c>
      <c r="AY1788" s="272">
        <v>2.4921763000000001E-14</v>
      </c>
      <c r="AZ1788" s="272">
        <v>-3.4371483999999997E-11</v>
      </c>
      <c r="BA1788" s="272">
        <v>-4.4650224000000001E-12</v>
      </c>
      <c r="BB1788" s="272">
        <v>-2.4369363E-11</v>
      </c>
      <c r="BC1788" s="272">
        <v>-4.1800632E-8</v>
      </c>
      <c r="BD1788" s="272">
        <v>-4.6565864000000004E-12</v>
      </c>
      <c r="BE1788" s="272">
        <v>-4.1755860000000001E-11</v>
      </c>
      <c r="BF1788" s="272">
        <v>-5.0123176000000001E-14</v>
      </c>
      <c r="BG1788" s="272">
        <v>-2.5710756999999999E-16</v>
      </c>
      <c r="BH1788" s="272">
        <v>-1.0621621E-13</v>
      </c>
      <c r="BI1788" s="272">
        <v>-6.1366255999999997E-15</v>
      </c>
      <c r="BJ1788" s="272">
        <v>-4.6380661999999999E-15</v>
      </c>
      <c r="BK1788" s="272">
        <v>-5.3364035000000004E-10</v>
      </c>
      <c r="BL1788" s="272">
        <v>-2.0459833E-10</v>
      </c>
      <c r="BM1788" s="272">
        <v>-2.6470083999999999E-12</v>
      </c>
      <c r="BN1788" s="272">
        <v>-4.7434350000000001E-6</v>
      </c>
      <c r="BO1788" s="273">
        <v>-5.9138619000000003E-2</v>
      </c>
      <c r="BP1788" s="273">
        <v>0</v>
      </c>
      <c r="BQ1788" s="273">
        <v>0</v>
      </c>
      <c r="BR1788" s="273">
        <v>0</v>
      </c>
      <c r="BS1788"/>
      <c r="BT1788" s="274">
        <v>-8.0031931000000005E-7</v>
      </c>
      <c r="BU1788" s="274">
        <v>-2.9220444999999998E-7</v>
      </c>
      <c r="BV1788" s="274">
        <v>9.3164202000000007E-6</v>
      </c>
      <c r="BW1788" s="274">
        <v>-3.3078708999999998E-8</v>
      </c>
      <c r="BX1788" s="274">
        <v>-6.0369002999999998E-7</v>
      </c>
      <c r="BY1788" s="274">
        <v>-7.7814238999999998E-9</v>
      </c>
      <c r="BZ1788" s="274">
        <v>-6.4300355000000005E-11</v>
      </c>
      <c r="CA1788" s="274">
        <v>-1.5198973000000001E-8</v>
      </c>
      <c r="CB1788" s="274">
        <v>-6.5745612999999998E-8</v>
      </c>
      <c r="CC1788" s="274">
        <v>-2.8278547999999999E-8</v>
      </c>
      <c r="CD1788" s="274">
        <v>-3.3560253000000002E-8</v>
      </c>
      <c r="CE1788" s="274">
        <v>-1.9243115E-9</v>
      </c>
      <c r="CF1788" s="274">
        <v>-5.9240199000000002E-10</v>
      </c>
      <c r="CG1788" s="274">
        <v>-1.4826883999999999E-7</v>
      </c>
      <c r="CH1788" s="274">
        <v>-8.8628708000000003E-6</v>
      </c>
      <c r="CI1788" s="274">
        <v>-2.3480858999999998E-8</v>
      </c>
      <c r="CJ1788" s="121">
        <v>0</v>
      </c>
      <c r="CK1788"/>
      <c r="CL1788" s="322">
        <v>-9.8288642999999992E-10</v>
      </c>
      <c r="CM1788" s="322">
        <v>0.34044574</v>
      </c>
      <c r="CN1788" s="322">
        <v>-3.3139302E-4</v>
      </c>
      <c r="CO1788" s="322">
        <v>-2.0698510999999999E-4</v>
      </c>
      <c r="CP1788" s="322">
        <v>-1.7785342999999999E-6</v>
      </c>
      <c r="CQ1788" s="322">
        <v>-8.7709827000000005E-10</v>
      </c>
      <c r="CR1788" s="322">
        <v>-1.1240199E-9</v>
      </c>
      <c r="CS1788" s="322">
        <v>-2.2068161E-5</v>
      </c>
      <c r="CT1788" s="322">
        <v>-1.0912777E-2</v>
      </c>
      <c r="CU1788" s="322">
        <v>-1.012548</v>
      </c>
      <c r="CV1788" s="218"/>
      <c r="CW1788" s="214"/>
      <c r="CX1788" s="14" t="s">
        <v>727</v>
      </c>
      <c r="CY1788" s="13"/>
      <c r="CZ1788" s="13"/>
    </row>
    <row r="1789" spans="1:104" ht="14.4" customHeight="1">
      <c r="A1789" t="s">
        <v>2500</v>
      </c>
      <c r="B1789" s="168" t="s">
        <v>2463</v>
      </c>
      <c r="C1789" s="279" t="str">
        <f t="shared" si="647"/>
        <v>F.030.01.119</v>
      </c>
      <c r="D1789" s="14" t="s">
        <v>647</v>
      </c>
      <c r="E1789" s="312" t="s">
        <v>1510</v>
      </c>
      <c r="F1789" s="281" t="str">
        <f t="shared" si="648"/>
        <v>PTT (Polyltrimethylene terephthalate) co-firing in electrical power plant</v>
      </c>
      <c r="G1789" s="319">
        <f t="shared" si="663"/>
        <v>-4.0050838352000004E-2</v>
      </c>
      <c r="H1789" s="319">
        <f t="shared" si="664"/>
        <v>-3.7760857699999997E-3</v>
      </c>
      <c r="I1789" s="319">
        <f t="shared" si="644"/>
        <v>-9.7281063419999998E-3</v>
      </c>
      <c r="J1789" s="319">
        <f t="shared" si="645"/>
        <v>-2.5829652399999999E-3</v>
      </c>
      <c r="K1789" s="319">
        <v>-2.3963681000000001E-2</v>
      </c>
      <c r="L1789" s="319">
        <v>-6.5734167999999997E-3</v>
      </c>
      <c r="M1789" s="319">
        <v>-2.1744658999999999E-3</v>
      </c>
      <c r="N1789" s="319">
        <v>-2.0342735999999998E-3</v>
      </c>
      <c r="O1789" s="319">
        <v>-1.4241828E-3</v>
      </c>
      <c r="P1789" s="319">
        <v>-1.6964858000000001E-4</v>
      </c>
      <c r="Q1789" s="319">
        <v>-1.4798078999999999E-4</v>
      </c>
      <c r="R1789" s="319">
        <v>-9.7284122999999995E-4</v>
      </c>
      <c r="S1789" s="319">
        <v>-3.4903963999999998E-4</v>
      </c>
      <c r="T1789" s="319">
        <v>0</v>
      </c>
      <c r="U1789" s="319">
        <v>-2.2339256000000001E-3</v>
      </c>
      <c r="V1789" s="319">
        <v>-7.3824120000000002E-6</v>
      </c>
      <c r="W1789" s="319">
        <v>0</v>
      </c>
      <c r="X1789" s="319">
        <v>0</v>
      </c>
      <c r="Y1789" s="210"/>
      <c r="Z1789" s="320">
        <f t="shared" si="652"/>
        <v>-0.18017805263157893</v>
      </c>
      <c r="AA1789" s="210"/>
      <c r="AB1789" s="321">
        <f t="shared" si="653"/>
        <v>-2.3963681000000001E-2</v>
      </c>
      <c r="AC1789" s="321">
        <f t="shared" si="654"/>
        <v>-1.3496809699999999E-2</v>
      </c>
      <c r="AD1789" s="321">
        <f t="shared" si="646"/>
        <v>-9.7207239299999994E-3</v>
      </c>
      <c r="AE1789" s="321">
        <f t="shared" si="655"/>
        <v>-9.7281063419999998E-3</v>
      </c>
      <c r="AF1789" s="321">
        <f t="shared" si="656"/>
        <v>-2.5829652399999999E-3</v>
      </c>
      <c r="AG1789"/>
      <c r="AH1789" s="121">
        <v>-26.693543999999999</v>
      </c>
      <c r="AI1789" s="121">
        <v>-26.257950999999998</v>
      </c>
      <c r="AJ1789" s="121">
        <v>-0.30286410000000002</v>
      </c>
      <c r="AK1789" s="121">
        <v>0</v>
      </c>
      <c r="AL1789" s="121">
        <v>0</v>
      </c>
      <c r="AM1789" s="121">
        <v>-7.4190497999999994E-2</v>
      </c>
      <c r="AN1789" s="121">
        <v>-5.8538209000000001E-2</v>
      </c>
      <c r="AO1789"/>
      <c r="AP1789" s="282">
        <v>-7.6613782E-3</v>
      </c>
      <c r="AQ1789" s="282">
        <v>-5.9809879E-3</v>
      </c>
      <c r="AR1789" s="282">
        <v>-2.1815461E-4</v>
      </c>
      <c r="AS1789" s="282">
        <v>-1.4622357999999999E-3</v>
      </c>
      <c r="AT1789" s="255">
        <f t="shared" si="665"/>
        <v>-3.5857240964299999E-7</v>
      </c>
      <c r="AU1789" s="256">
        <f t="shared" si="666"/>
        <v>-8.0678481314994999E-10</v>
      </c>
      <c r="AV1789" s="256">
        <f t="shared" si="667"/>
        <v>-0.20479492502900001</v>
      </c>
      <c r="AW1789" s="272">
        <v>-1.9424930000000001E-7</v>
      </c>
      <c r="AX1789" s="272">
        <v>-5.8710103000000001E-10</v>
      </c>
      <c r="AY1789" s="272">
        <v>-1.5996806999999999E-14</v>
      </c>
      <c r="AZ1789" s="272">
        <v>-1.1901767000000001E-10</v>
      </c>
      <c r="BA1789" s="272">
        <v>-1.5460973E-11</v>
      </c>
      <c r="BB1789" s="272">
        <v>-3.0251182000000001E-10</v>
      </c>
      <c r="BC1789" s="272">
        <v>-1.6132982999999999E-7</v>
      </c>
      <c r="BD1789" s="272">
        <v>-4.7045792000000002E-11</v>
      </c>
      <c r="BE1789" s="272">
        <v>-1.6287668000000001E-10</v>
      </c>
      <c r="BF1789" s="272">
        <v>-1.7356085000000001E-13</v>
      </c>
      <c r="BG1789" s="272">
        <v>-8.9028295E-16</v>
      </c>
      <c r="BH1789" s="272">
        <v>-3.6779342999999999E-13</v>
      </c>
      <c r="BI1789" s="272">
        <v>-2.1249211000000001E-14</v>
      </c>
      <c r="BJ1789" s="272">
        <v>-1.6060169000000001E-14</v>
      </c>
      <c r="BK1789" s="272">
        <v>-1.8478293E-9</v>
      </c>
      <c r="BL1789" s="272">
        <v>-7.0845988000000004E-10</v>
      </c>
      <c r="BM1789" s="272">
        <v>-9.1657603999999993E-12</v>
      </c>
      <c r="BN1789" s="272">
        <v>-1.6425028999999999E-5</v>
      </c>
      <c r="BO1789" s="273">
        <v>-0.2047785</v>
      </c>
      <c r="BP1789" s="273">
        <v>0</v>
      </c>
      <c r="BQ1789" s="273">
        <v>0</v>
      </c>
      <c r="BR1789" s="273">
        <v>0</v>
      </c>
      <c r="BS1789"/>
      <c r="BT1789" s="274">
        <v>-4.0946526000000003E-5</v>
      </c>
      <c r="BU1789" s="274">
        <v>-1.2097177000000001E-6</v>
      </c>
      <c r="BV1789" s="274">
        <v>-5.0238421999999998E-6</v>
      </c>
      <c r="BW1789" s="274">
        <v>-1.145412E-7</v>
      </c>
      <c r="BX1789" s="274">
        <v>-2.1481076999999998E-6</v>
      </c>
      <c r="BY1789" s="274">
        <v>-1.6815686999999999E-7</v>
      </c>
      <c r="BZ1789" s="274">
        <v>-2.2265198000000001E-10</v>
      </c>
      <c r="CA1789" s="274">
        <v>-2.6695907000000002E-7</v>
      </c>
      <c r="CB1789" s="274">
        <v>-2.2765645E-7</v>
      </c>
      <c r="CC1789" s="274">
        <v>-9.7919748000000005E-8</v>
      </c>
      <c r="CD1789" s="274">
        <v>-1.1620864E-7</v>
      </c>
      <c r="CE1789" s="274">
        <v>-6.6632876999999997E-9</v>
      </c>
      <c r="CF1789" s="274">
        <v>-2.0513024000000001E-9</v>
      </c>
      <c r="CG1789" s="274">
        <v>-7.9382838999999999E-7</v>
      </c>
      <c r="CH1789" s="274">
        <v>-3.0689343999999998E-5</v>
      </c>
      <c r="CI1789" s="274">
        <v>-8.1306855999999995E-8</v>
      </c>
      <c r="CJ1789" s="121">
        <v>0</v>
      </c>
      <c r="CK1789"/>
      <c r="CL1789" s="322">
        <v>-3.4034276000000002E-9</v>
      </c>
      <c r="CM1789" s="322">
        <v>-0.15830730000000001</v>
      </c>
      <c r="CN1789" s="322">
        <v>-5.1853537E-3</v>
      </c>
      <c r="CO1789" s="322">
        <v>-8.8451559000000003E-4</v>
      </c>
      <c r="CP1789" s="322">
        <v>-1.6774885999999999E-5</v>
      </c>
      <c r="CQ1789" s="322">
        <v>-3.0371164E-9</v>
      </c>
      <c r="CR1789" s="322">
        <v>-3.8921285999999998E-9</v>
      </c>
      <c r="CS1789" s="322">
        <v>-7.8146302000000006E-5</v>
      </c>
      <c r="CT1789" s="322">
        <v>-3.7787526000000002E-2</v>
      </c>
      <c r="CU1789" s="322">
        <v>-3.5061363000000001</v>
      </c>
      <c r="CV1789" s="216"/>
      <c r="CW1789" s="214"/>
      <c r="CX1789" s="14" t="s">
        <v>727</v>
      </c>
      <c r="CY1789" s="13"/>
      <c r="CZ1789" s="13"/>
    </row>
    <row r="1790" spans="1:104" ht="14.4" customHeight="1">
      <c r="A1790" t="s">
        <v>2501</v>
      </c>
      <c r="B1790" s="168" t="s">
        <v>2463</v>
      </c>
      <c r="C1790" s="279" t="str">
        <f t="shared" si="647"/>
        <v>F.030.01.120</v>
      </c>
      <c r="D1790" s="14" t="s">
        <v>647</v>
      </c>
      <c r="E1790" s="312" t="s">
        <v>1510</v>
      </c>
      <c r="F1790" s="281" t="str">
        <f t="shared" si="648"/>
        <v>PUR (Polyurethane) co-firing in electrical power plant</v>
      </c>
      <c r="G1790" s="319">
        <f t="shared" si="663"/>
        <v>2.0924409434200004E-2</v>
      </c>
      <c r="H1790" s="319">
        <f t="shared" si="664"/>
        <v>-5.3489110999999992E-3</v>
      </c>
      <c r="I1790" s="319">
        <f t="shared" si="644"/>
        <v>-1.2931144435799999E-2</v>
      </c>
      <c r="J1790" s="319">
        <f t="shared" si="645"/>
        <v>-3.2398400299999998E-3</v>
      </c>
      <c r="K1790" s="319">
        <v>4.2444305000000002E-2</v>
      </c>
      <c r="L1790" s="319">
        <v>-8.2451047000000003E-3</v>
      </c>
      <c r="M1790" s="319">
        <v>-3.4565351000000002E-3</v>
      </c>
      <c r="N1790" s="319">
        <v>-3.1641379999999999E-3</v>
      </c>
      <c r="O1790" s="319">
        <v>-1.7863673E-3</v>
      </c>
      <c r="P1790" s="319">
        <v>-2.1279196999999999E-4</v>
      </c>
      <c r="Q1790" s="319">
        <v>-1.8561382999999999E-4</v>
      </c>
      <c r="R1790" s="319">
        <v>-1.2202447999999999E-3</v>
      </c>
      <c r="S1790" s="319">
        <v>-4.3780403000000001E-4</v>
      </c>
      <c r="T1790" s="319">
        <v>0</v>
      </c>
      <c r="U1790" s="319">
        <v>-2.8020359999999999E-3</v>
      </c>
      <c r="V1790" s="319">
        <v>-9.2598357999999993E-6</v>
      </c>
      <c r="W1790" s="319">
        <v>0</v>
      </c>
      <c r="X1790" s="319">
        <v>0</v>
      </c>
      <c r="Y1790" s="210"/>
      <c r="Z1790" s="320">
        <f t="shared" si="652"/>
        <v>0.31913011278195486</v>
      </c>
      <c r="AA1790" s="210"/>
      <c r="AB1790" s="321">
        <f t="shared" si="653"/>
        <v>4.2444305000000002E-2</v>
      </c>
      <c r="AC1790" s="321">
        <f t="shared" si="654"/>
        <v>-1.8270795700000002E-2</v>
      </c>
      <c r="AD1790" s="321">
        <f t="shared" si="646"/>
        <v>-1.2921884599999999E-2</v>
      </c>
      <c r="AE1790" s="321">
        <f t="shared" si="655"/>
        <v>-1.2931144435799999E-2</v>
      </c>
      <c r="AF1790" s="321">
        <f t="shared" si="656"/>
        <v>-3.2398400299999998E-3</v>
      </c>
      <c r="AG1790"/>
      <c r="AH1790" s="121">
        <v>-33.481988999999999</v>
      </c>
      <c r="AI1790" s="121">
        <v>-32.93562</v>
      </c>
      <c r="AJ1790" s="121">
        <v>-0.37988558</v>
      </c>
      <c r="AK1790" s="121">
        <v>0</v>
      </c>
      <c r="AL1790" s="121">
        <v>0</v>
      </c>
      <c r="AM1790" s="121">
        <v>-9.3057909999999994E-2</v>
      </c>
      <c r="AN1790" s="121">
        <v>-7.3425081000000003E-2</v>
      </c>
      <c r="AO1790"/>
      <c r="AP1790" s="282">
        <v>-8.8152840000000005E-4</v>
      </c>
      <c r="AQ1790" s="282">
        <v>8.1901916000000005E-4</v>
      </c>
      <c r="AR1790" s="283">
        <v>1.3354989E-4</v>
      </c>
      <c r="AS1790" s="282">
        <v>-1.8340975E-3</v>
      </c>
      <c r="AT1790" s="255">
        <f t="shared" si="665"/>
        <v>4.9101869931000051E-8</v>
      </c>
      <c r="AU1790" s="256">
        <f t="shared" si="666"/>
        <v>4.9389754491889995E-10</v>
      </c>
      <c r="AV1790" s="256">
        <f t="shared" si="667"/>
        <v>-0.25687639208299995</v>
      </c>
      <c r="AW1790" s="272">
        <v>2.6223109000000002E-7</v>
      </c>
      <c r="AX1790" s="272">
        <v>7.8995517999999996E-10</v>
      </c>
      <c r="AY1790" s="272">
        <v>2.1637432000000001E-14</v>
      </c>
      <c r="AZ1790" s="272">
        <v>-1.492851E-10</v>
      </c>
      <c r="BA1790" s="272">
        <v>-1.9392859E-11</v>
      </c>
      <c r="BB1790" s="272">
        <v>-4.7052215999999995E-10</v>
      </c>
      <c r="BC1790" s="272">
        <v>-2.0928364E-7</v>
      </c>
      <c r="BD1790" s="272">
        <v>-7.1921143999999997E-11</v>
      </c>
      <c r="BE1790" s="272">
        <v>-2.1193448000000001E-10</v>
      </c>
      <c r="BF1790" s="272">
        <v>-2.1769917000000001E-13</v>
      </c>
      <c r="BG1790" s="272">
        <v>-1.1166911E-15</v>
      </c>
      <c r="BH1790" s="272">
        <v>-4.6132711000000004E-13</v>
      </c>
      <c r="BI1790" s="272">
        <v>-2.6653105000000001E-14</v>
      </c>
      <c r="BJ1790" s="272">
        <v>-2.0144436999999999E-14</v>
      </c>
      <c r="BK1790" s="272">
        <v>-2.3177513999999998E-9</v>
      </c>
      <c r="BL1790" s="272">
        <v>-8.8862855000000001E-10</v>
      </c>
      <c r="BM1790" s="272">
        <v>-1.1496708E-11</v>
      </c>
      <c r="BN1790" s="272">
        <v>-2.0602083000000001E-5</v>
      </c>
      <c r="BO1790" s="273">
        <v>-0.25685578999999997</v>
      </c>
      <c r="BP1790" s="273">
        <v>0</v>
      </c>
      <c r="BQ1790" s="273">
        <v>0</v>
      </c>
      <c r="BR1790" s="273">
        <v>0</v>
      </c>
      <c r="BS1790"/>
      <c r="BT1790" s="274">
        <v>-3.6532277E-5</v>
      </c>
      <c r="BU1790" s="274">
        <v>-1.5999957999999999E-6</v>
      </c>
      <c r="BV1790" s="274">
        <v>8.8981944000000006E-6</v>
      </c>
      <c r="BW1790" s="274">
        <v>-1.4367021000000001E-7</v>
      </c>
      <c r="BX1790" s="274">
        <v>-2.7184937999999998E-6</v>
      </c>
      <c r="BY1790" s="274">
        <v>-2.6988339999999998E-7</v>
      </c>
      <c r="BZ1790" s="274">
        <v>-2.7927468000000002E-10</v>
      </c>
      <c r="CA1790" s="274">
        <v>-4.2434190000000001E-7</v>
      </c>
      <c r="CB1790" s="274">
        <v>-2.8555184000000002E-7</v>
      </c>
      <c r="CC1790" s="274">
        <v>-1.2282175000000001E-7</v>
      </c>
      <c r="CD1790" s="274">
        <v>-1.457617E-7</v>
      </c>
      <c r="CE1790" s="274">
        <v>-8.3578307000000001E-9</v>
      </c>
      <c r="CF1790" s="274">
        <v>-2.5729698E-9</v>
      </c>
      <c r="CG1790" s="274">
        <v>-1.1127951E-6</v>
      </c>
      <c r="CH1790" s="274">
        <v>-3.8493961000000001E-5</v>
      </c>
      <c r="CI1790" s="274">
        <v>-1.0198403E-7</v>
      </c>
      <c r="CJ1790" s="121">
        <v>0</v>
      </c>
      <c r="CK1790"/>
      <c r="CL1790" s="322">
        <v>-4.2689544999999996E-9</v>
      </c>
      <c r="CM1790" s="322">
        <v>0.34656282999999999</v>
      </c>
      <c r="CN1790" s="322">
        <v>-8.1900250000000001E-3</v>
      </c>
      <c r="CO1790" s="322">
        <v>-1.1795174000000001E-3</v>
      </c>
      <c r="CP1790" s="322">
        <v>-2.5473731000000001E-5</v>
      </c>
      <c r="CQ1790" s="322">
        <v>-3.8094865E-9</v>
      </c>
      <c r="CR1790" s="322">
        <v>-4.8819372000000001E-9</v>
      </c>
      <c r="CS1790" s="322">
        <v>-9.8742559999999996E-5</v>
      </c>
      <c r="CT1790" s="322">
        <v>-4.7397283999999998E-2</v>
      </c>
      <c r="CU1790" s="322">
        <v>-4.3977830999999998</v>
      </c>
      <c r="CV1790" s="216"/>
      <c r="CW1790" s="214"/>
      <c r="CX1790" s="18" t="s">
        <v>1041</v>
      </c>
      <c r="CY1790" s="13"/>
      <c r="CZ1790" s="13"/>
    </row>
    <row r="1791" spans="1:104" ht="14.4" customHeight="1">
      <c r="A1791" t="s">
        <v>2502</v>
      </c>
      <c r="B1791" s="168" t="s">
        <v>2463</v>
      </c>
      <c r="C1791" s="279" t="str">
        <f t="shared" si="647"/>
        <v>F.030.01.121</v>
      </c>
      <c r="D1791" s="14" t="s">
        <v>647</v>
      </c>
      <c r="E1791" s="312" t="s">
        <v>1510</v>
      </c>
      <c r="F1791" s="281" t="str">
        <f t="shared" si="648"/>
        <v>PVC (Polyvinylchloride) co-firing in electrical power plant</v>
      </c>
      <c r="G1791" s="319">
        <f t="shared" si="663"/>
        <v>-1.1257277253800001E-2</v>
      </c>
      <c r="H1791" s="319">
        <f t="shared" si="664"/>
        <v>-1.4740209100000002E-3</v>
      </c>
      <c r="I1791" s="319">
        <f t="shared" si="644"/>
        <v>-5.7360448338000004E-3</v>
      </c>
      <c r="J1791" s="319">
        <f t="shared" si="645"/>
        <v>-1.94835741E-3</v>
      </c>
      <c r="K1791" s="319">
        <v>-2.0988540999999999E-3</v>
      </c>
      <c r="L1791" s="319">
        <v>-4.9583963E-3</v>
      </c>
      <c r="M1791" s="319">
        <v>-3.8255703999999998E-5</v>
      </c>
      <c r="N1791" s="319">
        <v>-1.6018850999999999E-4</v>
      </c>
      <c r="O1791" s="319">
        <v>-1.0742759000000001E-3</v>
      </c>
      <c r="P1791" s="319">
        <v>-1.2796768000000001E-4</v>
      </c>
      <c r="Q1791" s="319">
        <v>-1.1158882000000001E-4</v>
      </c>
      <c r="R1791" s="319">
        <v>-7.3382419999999996E-4</v>
      </c>
      <c r="S1791" s="319">
        <v>-2.6328421E-4</v>
      </c>
      <c r="T1791" s="319">
        <v>0</v>
      </c>
      <c r="U1791" s="319">
        <v>-1.6850732000000001E-3</v>
      </c>
      <c r="V1791" s="319">
        <v>-5.5686298E-6</v>
      </c>
      <c r="W1791" s="319">
        <v>0</v>
      </c>
      <c r="X1791" s="319">
        <v>0</v>
      </c>
      <c r="Y1791" s="210"/>
      <c r="Z1791" s="320">
        <f t="shared" si="652"/>
        <v>-1.5780857894736839E-2</v>
      </c>
      <c r="AA1791" s="210"/>
      <c r="AB1791" s="321">
        <f t="shared" si="653"/>
        <v>-2.0988540999999999E-3</v>
      </c>
      <c r="AC1791" s="321">
        <f t="shared" si="654"/>
        <v>-7.2044971140000011E-3</v>
      </c>
      <c r="AD1791" s="321">
        <f t="shared" si="646"/>
        <v>-5.730476204E-3</v>
      </c>
      <c r="AE1791" s="321">
        <f t="shared" si="655"/>
        <v>-5.7360448338000004E-3</v>
      </c>
      <c r="AF1791" s="321">
        <f t="shared" si="656"/>
        <v>-1.94835741E-3</v>
      </c>
      <c r="AG1791"/>
      <c r="AH1791" s="121">
        <v>-20.135216</v>
      </c>
      <c r="AI1791" s="121">
        <v>-19.806643999999999</v>
      </c>
      <c r="AJ1791" s="121">
        <v>-0.22845351999999999</v>
      </c>
      <c r="AK1791" s="121">
        <v>0</v>
      </c>
      <c r="AL1791" s="121">
        <v>0</v>
      </c>
      <c r="AM1791" s="121">
        <v>-5.5962659999999997E-2</v>
      </c>
      <c r="AN1791" s="121">
        <v>-4.4155976999999999E-2</v>
      </c>
      <c r="AO1791"/>
      <c r="AP1791" s="282">
        <v>-3.5589013999999999E-3</v>
      </c>
      <c r="AQ1791" s="282">
        <v>-2.3947893000000001E-3</v>
      </c>
      <c r="AR1791" s="282">
        <v>-6.1132548000000003E-5</v>
      </c>
      <c r="AS1791" s="282">
        <v>-1.1029796E-3</v>
      </c>
      <c r="AT1791" s="255">
        <f t="shared" si="665"/>
        <v>-1.4357250259100001E-7</v>
      </c>
      <c r="AU1791" s="256">
        <f t="shared" si="666"/>
        <v>-2.2608190619633999E-10</v>
      </c>
      <c r="AV1791" s="256">
        <f t="shared" si="667"/>
        <v>-0.154478929569</v>
      </c>
      <c r="AW1791" s="272">
        <v>-3.5044258000000002E-8</v>
      </c>
      <c r="AX1791" s="272">
        <v>-1.0649431000000001E-10</v>
      </c>
      <c r="AY1791" s="272">
        <v>-2.8766647E-15</v>
      </c>
      <c r="AZ1791" s="272">
        <v>-8.9776262999999994E-11</v>
      </c>
      <c r="BA1791" s="272">
        <v>-1.1662371999999999E-11</v>
      </c>
      <c r="BB1791" s="272">
        <v>-2.3840646E-11</v>
      </c>
      <c r="BC1791" s="272">
        <v>-1.0647473000000001E-7</v>
      </c>
      <c r="BD1791" s="272">
        <v>-6.1535881000000004E-12</v>
      </c>
      <c r="BE1791" s="272">
        <v>-1.0608014E-10</v>
      </c>
      <c r="BF1791" s="272">
        <v>-1.3091874000000001E-13</v>
      </c>
      <c r="BG1791" s="272">
        <v>-6.7154964E-16</v>
      </c>
      <c r="BH1791" s="272">
        <v>-2.7743039E-13</v>
      </c>
      <c r="BI1791" s="272">
        <v>-1.6028500000000001E-14</v>
      </c>
      <c r="BJ1791" s="272">
        <v>-1.2114352000000001E-14</v>
      </c>
      <c r="BK1791" s="272">
        <v>-1.3938367E-9</v>
      </c>
      <c r="BL1791" s="272">
        <v>-5.3439861000000005E-10</v>
      </c>
      <c r="BM1791" s="272">
        <v>-6.9138278999999998E-12</v>
      </c>
      <c r="BN1791" s="272">
        <v>-1.2389568999999999E-5</v>
      </c>
      <c r="BO1791" s="273">
        <v>-0.15446654000000001</v>
      </c>
      <c r="BP1791" s="273">
        <v>0</v>
      </c>
      <c r="BQ1791" s="273">
        <v>0</v>
      </c>
      <c r="BR1791" s="273">
        <v>0</v>
      </c>
      <c r="BS1791"/>
      <c r="BT1791" s="274">
        <v>-2.6718857000000002E-5</v>
      </c>
      <c r="BU1791" s="274">
        <v>-7.3093467000000005E-7</v>
      </c>
      <c r="BV1791" s="274">
        <v>-4.4001218999999998E-7</v>
      </c>
      <c r="BW1791" s="274">
        <v>-8.6399612000000001E-8</v>
      </c>
      <c r="BX1791" s="274">
        <v>-1.5673861999999999E-6</v>
      </c>
      <c r="BY1791" s="274">
        <v>2.7125005E-9</v>
      </c>
      <c r="BZ1791" s="274">
        <v>-1.6794869000000001E-10</v>
      </c>
      <c r="CA1791" s="274">
        <v>-4.7334259000000002E-9</v>
      </c>
      <c r="CB1791" s="274">
        <v>-1.7172362000000001E-7</v>
      </c>
      <c r="CC1791" s="274">
        <v>-7.3838970000000001E-8</v>
      </c>
      <c r="CD1791" s="274">
        <v>-8.7657377000000006E-8</v>
      </c>
      <c r="CE1791" s="274">
        <v>-5.0261868999999998E-9</v>
      </c>
      <c r="CF1791" s="274">
        <v>-1.5473186E-9</v>
      </c>
      <c r="CG1791" s="274">
        <v>-3.4152213999999998E-7</v>
      </c>
      <c r="CH1791" s="274">
        <v>-2.3149288999999999E-5</v>
      </c>
      <c r="CI1791" s="274">
        <v>-6.1330602999999998E-8</v>
      </c>
      <c r="CJ1791" s="121">
        <v>0</v>
      </c>
      <c r="CK1791"/>
      <c r="CL1791" s="322">
        <v>-2.5672407000000001E-9</v>
      </c>
      <c r="CM1791" s="322">
        <v>7.1647851999999998E-4</v>
      </c>
      <c r="CN1791" s="322">
        <v>-1.8400978999999999E-4</v>
      </c>
      <c r="CO1791" s="322">
        <v>-5.1325961000000002E-4</v>
      </c>
      <c r="CP1791" s="322">
        <v>-2.9134881000000002E-6</v>
      </c>
      <c r="CQ1791" s="322">
        <v>-2.2909282999999999E-9</v>
      </c>
      <c r="CR1791" s="322">
        <v>-2.9358728999999998E-9</v>
      </c>
      <c r="CS1791" s="322">
        <v>-5.7358297999999997E-5</v>
      </c>
      <c r="CT1791" s="322">
        <v>-2.8503522E-2</v>
      </c>
      <c r="CU1791" s="322">
        <v>-2.6447148999999999</v>
      </c>
      <c r="CV1791" s="216"/>
      <c r="CW1791" s="214"/>
      <c r="CX1791" s="18" t="s">
        <v>1041</v>
      </c>
      <c r="CY1791" s="13"/>
      <c r="CZ1791" s="13"/>
    </row>
    <row r="1792" spans="1:104" ht="14.4" customHeight="1">
      <c r="A1792" t="s">
        <v>2503</v>
      </c>
      <c r="B1792" s="168" t="s">
        <v>2463</v>
      </c>
      <c r="C1792" s="279" t="str">
        <f t="shared" si="647"/>
        <v>F.030.01.122</v>
      </c>
      <c r="D1792" s="14" t="s">
        <v>647</v>
      </c>
      <c r="E1792" s="312" t="s">
        <v>1510</v>
      </c>
      <c r="F1792" s="281" t="str">
        <f t="shared" si="648"/>
        <v>PVDC (Polyvinyliden chloride) co-firing in electrical power plant</v>
      </c>
      <c r="G1792" s="319">
        <f t="shared" si="663"/>
        <v>0.9549327180388999</v>
      </c>
      <c r="H1792" s="319">
        <f t="shared" si="664"/>
        <v>0.109844419116</v>
      </c>
      <c r="I1792" s="319">
        <f t="shared" si="644"/>
        <v>0.83790989887290002</v>
      </c>
      <c r="J1792" s="319">
        <f t="shared" si="645"/>
        <v>-1.1578809500000001E-3</v>
      </c>
      <c r="K1792" s="319">
        <v>8.3362809999999992E-3</v>
      </c>
      <c r="L1792" s="319">
        <v>-2.9467041000000001E-3</v>
      </c>
      <c r="M1792" s="319">
        <v>-1.6592766999999999E-4</v>
      </c>
      <c r="N1792" s="319">
        <v>-2.3238473000000001E-4</v>
      </c>
      <c r="O1792" s="319">
        <v>-6.3842678999999998E-4</v>
      </c>
      <c r="P1792" s="319">
        <v>-7.6049363999999999E-5</v>
      </c>
      <c r="Q1792" s="319">
        <v>0.11079128000000001</v>
      </c>
      <c r="R1792" s="319">
        <v>0.84102584000000002</v>
      </c>
      <c r="S1792" s="319">
        <v>-1.5646605000000001E-4</v>
      </c>
      <c r="T1792" s="319">
        <v>0</v>
      </c>
      <c r="U1792" s="319">
        <v>-1.0014149E-3</v>
      </c>
      <c r="V1792" s="319">
        <v>-3.3093570999999998E-6</v>
      </c>
      <c r="W1792" s="319">
        <v>0</v>
      </c>
      <c r="X1792" s="319">
        <v>0</v>
      </c>
      <c r="Y1792" s="210"/>
      <c r="Z1792" s="320">
        <f t="shared" si="652"/>
        <v>6.2678804511278191E-2</v>
      </c>
      <c r="AA1792" s="210"/>
      <c r="AB1792" s="321">
        <f t="shared" si="653"/>
        <v>8.3362809999999992E-3</v>
      </c>
      <c r="AC1792" s="321">
        <f t="shared" si="654"/>
        <v>0.947757627346</v>
      </c>
      <c r="AD1792" s="321">
        <f t="shared" si="646"/>
        <v>0.83791320823000004</v>
      </c>
      <c r="AE1792" s="321">
        <f t="shared" si="655"/>
        <v>0.83790989887290002</v>
      </c>
      <c r="AF1792" s="321">
        <f t="shared" si="656"/>
        <v>-1.1578809500000001E-3</v>
      </c>
      <c r="AG1792"/>
      <c r="AH1792" s="121">
        <v>-11.966070999999999</v>
      </c>
      <c r="AI1792" s="121">
        <v>-11.770806</v>
      </c>
      <c r="AJ1792" s="121">
        <v>-0.13576667000000001</v>
      </c>
      <c r="AK1792" s="121">
        <v>0</v>
      </c>
      <c r="AL1792" s="121">
        <v>0</v>
      </c>
      <c r="AM1792" s="121">
        <v>-3.3257809999999999E-2</v>
      </c>
      <c r="AN1792" s="121">
        <v>-2.6241265999999999E-2</v>
      </c>
      <c r="AO1792"/>
      <c r="AP1792" s="282">
        <v>-9.6934734999999997E-4</v>
      </c>
      <c r="AQ1792" s="282">
        <v>-3.3084329999999998E-4</v>
      </c>
      <c r="AR1792" s="283">
        <v>1.6980949999999999E-5</v>
      </c>
      <c r="AS1792" s="282">
        <v>-6.5548500000000003E-4</v>
      </c>
      <c r="AT1792" s="255">
        <f t="shared" si="665"/>
        <v>-1.9834730611099995E-8</v>
      </c>
      <c r="AU1792" s="256">
        <f t="shared" si="666"/>
        <v>6.2799365965740003E-11</v>
      </c>
      <c r="AV1792" s="256">
        <f t="shared" si="667"/>
        <v>-9.1804621943900003E-2</v>
      </c>
      <c r="AW1792" s="272">
        <v>4.6042726000000003E-8</v>
      </c>
      <c r="AX1792" s="272">
        <v>1.3847194999999999E-10</v>
      </c>
      <c r="AY1792" s="272">
        <v>3.8028106999999998E-15</v>
      </c>
      <c r="AZ1792" s="272">
        <v>-5.3352751E-11</v>
      </c>
      <c r="BA1792" s="272">
        <v>-6.9307810999999999E-12</v>
      </c>
      <c r="BB1792" s="272">
        <v>-3.4567369000000003E-11</v>
      </c>
      <c r="BC1792" s="272">
        <v>-6.4636683E-8</v>
      </c>
      <c r="BD1792" s="272">
        <v>-6.7660445999999999E-12</v>
      </c>
      <c r="BE1792" s="272">
        <v>-6.4541753000000001E-11</v>
      </c>
      <c r="BF1792" s="272">
        <v>-7.7803137999999997E-14</v>
      </c>
      <c r="BG1792" s="272">
        <v>-3.9909236000000001E-16</v>
      </c>
      <c r="BH1792" s="272">
        <v>-1.6487291999999999E-13</v>
      </c>
      <c r="BI1792" s="272">
        <v>-9.5255083000000007E-15</v>
      </c>
      <c r="BJ1792" s="272">
        <v>-7.1993863000000003E-15</v>
      </c>
      <c r="BK1792" s="272">
        <v>-8.2833725000000001E-10</v>
      </c>
      <c r="BL1792" s="272">
        <v>-3.1758545999999998E-10</v>
      </c>
      <c r="BM1792" s="272">
        <v>-4.1087891999999998E-12</v>
      </c>
      <c r="BN1792" s="272">
        <v>-7.3629438999999998E-6</v>
      </c>
      <c r="BO1792" s="273">
        <v>-9.1797259000000006E-2</v>
      </c>
      <c r="BP1792" s="273">
        <v>0</v>
      </c>
      <c r="BQ1792" s="273">
        <v>0</v>
      </c>
      <c r="BR1792" s="273">
        <v>0</v>
      </c>
      <c r="BS1792"/>
      <c r="BT1792" s="121">
        <v>1.5797865999999999E-4</v>
      </c>
      <c r="BU1792" s="274">
        <v>-4.5061360000000002E-7</v>
      </c>
      <c r="BV1792" s="274">
        <v>1.7476513999999999E-6</v>
      </c>
      <c r="BW1792" s="274">
        <v>9.8514800000000001E-5</v>
      </c>
      <c r="BX1792" s="274">
        <v>-9.3620853999999999E-7</v>
      </c>
      <c r="BY1792" s="274">
        <v>-9.9683580000000003E-9</v>
      </c>
      <c r="BZ1792" s="274">
        <v>-9.9809506999999996E-11</v>
      </c>
      <c r="CA1792" s="274">
        <v>-2.0389498999999998E-8</v>
      </c>
      <c r="CB1792" s="274">
        <v>-1.0205289000000001E-7</v>
      </c>
      <c r="CC1792" s="274">
        <v>7.3311234000000003E-5</v>
      </c>
      <c r="CD1792" s="274">
        <v>-5.2093527000000001E-8</v>
      </c>
      <c r="CE1792" s="274">
        <v>-2.9869910000000002E-9</v>
      </c>
      <c r="CF1792" s="274">
        <v>-9.1954934999999999E-10</v>
      </c>
      <c r="CG1792" s="274">
        <v>-2.2595806E-7</v>
      </c>
      <c r="CH1792" s="274">
        <v>-1.3757291999999999E-5</v>
      </c>
      <c r="CI1792" s="274">
        <v>-3.6447901000000001E-8</v>
      </c>
      <c r="CJ1792" s="121">
        <v>0</v>
      </c>
      <c r="CK1792"/>
      <c r="CL1792" s="322">
        <v>-1.5256745E-9</v>
      </c>
      <c r="CM1792" s="322">
        <v>7.2482935999999998E-2</v>
      </c>
      <c r="CN1792" s="322">
        <v>-4.5405972999999999E-4</v>
      </c>
      <c r="CO1792" s="322">
        <v>-3.1878285E-4</v>
      </c>
      <c r="CP1792" s="322">
        <v>-2.6020591999999998E-6</v>
      </c>
      <c r="CQ1792" s="322">
        <v>-1.361466E-9</v>
      </c>
      <c r="CR1792" s="322">
        <v>-1.7447473E-9</v>
      </c>
      <c r="CS1792" s="322">
        <v>-3.4229185E-5</v>
      </c>
      <c r="CT1792" s="322">
        <v>-1.6939236E-2</v>
      </c>
      <c r="CU1792" s="322">
        <v>-1.5717163000000001</v>
      </c>
      <c r="CV1792" s="216"/>
      <c r="CW1792" s="214"/>
      <c r="CX1792" s="18" t="s">
        <v>1120</v>
      </c>
      <c r="CY1792" s="13"/>
      <c r="CZ1792" s="13"/>
    </row>
    <row r="1793" spans="1:104" ht="14.4" customHeight="1">
      <c r="A1793" t="s">
        <v>2504</v>
      </c>
      <c r="B1793" s="168" t="s">
        <v>2463</v>
      </c>
      <c r="C1793" s="279" t="str">
        <f t="shared" si="647"/>
        <v>F.030.01.123</v>
      </c>
      <c r="D1793" s="14" t="s">
        <v>647</v>
      </c>
      <c r="E1793" s="312" t="s">
        <v>1510</v>
      </c>
      <c r="F1793" s="281" t="str">
        <f t="shared" si="648"/>
        <v>Starch PBS 50%-50% (Polybutylene succinate) co-firing in electrical power plant</v>
      </c>
      <c r="G1793" s="319">
        <f t="shared" si="663"/>
        <v>-0.18252442058749999</v>
      </c>
      <c r="H1793" s="319">
        <f t="shared" si="664"/>
        <v>-1.2060147381E-3</v>
      </c>
      <c r="I1793" s="319">
        <f t="shared" si="644"/>
        <v>-5.0673670793999993E-3</v>
      </c>
      <c r="J1793" s="319">
        <f t="shared" si="645"/>
        <v>-1.79248877E-3</v>
      </c>
      <c r="K1793" s="319">
        <v>-0.17445854999999999</v>
      </c>
      <c r="L1793" s="319">
        <v>-4.5617245999999998E-3</v>
      </c>
      <c r="M1793" s="319">
        <v>1.7459893000000001E-4</v>
      </c>
      <c r="N1793" s="319">
        <v>2.7428719000000002E-6</v>
      </c>
      <c r="O1793" s="319">
        <v>-9.8833378000000001E-4</v>
      </c>
      <c r="P1793" s="319">
        <v>-1.1773027E-4</v>
      </c>
      <c r="Q1793" s="319">
        <v>-1.0269356E-4</v>
      </c>
      <c r="R1793" s="319">
        <v>-6.7511826999999995E-4</v>
      </c>
      <c r="S1793" s="319">
        <v>-2.4222147E-4</v>
      </c>
      <c r="T1793" s="319">
        <v>0</v>
      </c>
      <c r="U1793" s="319">
        <v>-1.5502673E-3</v>
      </c>
      <c r="V1793" s="319">
        <v>-5.1231393999999999E-6</v>
      </c>
      <c r="W1793" s="319">
        <v>0</v>
      </c>
      <c r="X1793" s="319">
        <v>0</v>
      </c>
      <c r="Y1793" s="210"/>
      <c r="Z1793" s="320">
        <f t="shared" si="652"/>
        <v>-1.3117184210526314</v>
      </c>
      <c r="AA1793" s="210"/>
      <c r="AB1793" s="321">
        <f t="shared" si="653"/>
        <v>-0.17445854999999999</v>
      </c>
      <c r="AC1793" s="321">
        <f t="shared" si="654"/>
        <v>-6.2682586781000003E-3</v>
      </c>
      <c r="AD1793" s="321">
        <f t="shared" si="646"/>
        <v>-5.062243939999999E-3</v>
      </c>
      <c r="AE1793" s="321">
        <f t="shared" si="655"/>
        <v>-5.0673670794000002E-3</v>
      </c>
      <c r="AF1793" s="321">
        <f t="shared" si="656"/>
        <v>-1.79248877E-3</v>
      </c>
      <c r="AG1793"/>
      <c r="AH1793" s="121">
        <v>-18.524398999999999</v>
      </c>
      <c r="AI1793" s="121">
        <v>-18.222113</v>
      </c>
      <c r="AJ1793" s="121">
        <v>-0.21017723999999999</v>
      </c>
      <c r="AK1793" s="121">
        <v>0</v>
      </c>
      <c r="AL1793" s="121">
        <v>0</v>
      </c>
      <c r="AM1793" s="121">
        <v>-5.1485648000000002E-2</v>
      </c>
      <c r="AN1793" s="121">
        <v>-4.0623499E-2</v>
      </c>
      <c r="AO1793"/>
      <c r="AP1793" s="282">
        <v>-2.4300789E-2</v>
      </c>
      <c r="AQ1793" s="282">
        <v>-2.2249002E-2</v>
      </c>
      <c r="AR1793" s="282">
        <v>-1.037046E-3</v>
      </c>
      <c r="AS1793" s="282">
        <v>-1.0147412000000001E-3</v>
      </c>
      <c r="AT1793" s="255">
        <f t="shared" si="665"/>
        <v>-1.3338730010205201E-6</v>
      </c>
      <c r="AU1793" s="256">
        <f t="shared" si="666"/>
        <v>-3.8352294737796597E-9</v>
      </c>
      <c r="AV1793" s="256">
        <f t="shared" si="667"/>
        <v>-0.142120618403</v>
      </c>
      <c r="AW1793" s="272">
        <v>-1.2360423E-6</v>
      </c>
      <c r="AX1793" s="272">
        <v>-3.7301348000000001E-9</v>
      </c>
      <c r="AY1793" s="272">
        <v>-1.0188233E-13</v>
      </c>
      <c r="AZ1793" s="272">
        <v>-8.2594161999999995E-11</v>
      </c>
      <c r="BA1793" s="272">
        <v>-1.0729382E-11</v>
      </c>
      <c r="BB1793" s="272">
        <v>3.8705347999999998E-13</v>
      </c>
      <c r="BC1793" s="272">
        <v>-9.5963787999999997E-8</v>
      </c>
      <c r="BD1793" s="272">
        <v>-2.8335883000000001E-12</v>
      </c>
      <c r="BE1793" s="272">
        <v>-9.5396290999999999E-11</v>
      </c>
      <c r="BF1793" s="272">
        <v>-1.2044524000000001E-13</v>
      </c>
      <c r="BG1793" s="272">
        <v>-6.1782566000000002E-16</v>
      </c>
      <c r="BH1793" s="272">
        <v>-2.5523596E-13</v>
      </c>
      <c r="BI1793" s="272">
        <v>-1.4746219999999999E-14</v>
      </c>
      <c r="BJ1793" s="272">
        <v>-1.1145204000000001E-14</v>
      </c>
      <c r="BK1793" s="272">
        <v>-1.2823298E-9</v>
      </c>
      <c r="BL1793" s="272">
        <v>-4.9164672999999996E-10</v>
      </c>
      <c r="BM1793" s="272">
        <v>-6.3607217000000002E-12</v>
      </c>
      <c r="BN1793" s="272">
        <v>-1.1398403000000001E-5</v>
      </c>
      <c r="BO1793" s="273">
        <v>-0.14210922000000001</v>
      </c>
      <c r="BP1793" s="273">
        <v>0</v>
      </c>
      <c r="BQ1793" s="273">
        <v>0</v>
      </c>
      <c r="BR1793" s="273">
        <v>0</v>
      </c>
      <c r="BS1793"/>
      <c r="BT1793" s="274">
        <v>-6.0643624000000002E-5</v>
      </c>
      <c r="BU1793" s="274">
        <v>-6.4868169E-7</v>
      </c>
      <c r="BV1793" s="274">
        <v>-3.6574189000000003E-5</v>
      </c>
      <c r="BW1793" s="274">
        <v>-7.9487643000000005E-8</v>
      </c>
      <c r="BX1793" s="274">
        <v>-1.4350604999999999E-6</v>
      </c>
      <c r="BY1793" s="274">
        <v>1.9462071999999999E-8</v>
      </c>
      <c r="BZ1793" s="274">
        <v>-1.5451279000000001E-10</v>
      </c>
      <c r="CA1793" s="274">
        <v>2.1396851999999999E-8</v>
      </c>
      <c r="CB1793" s="274">
        <v>-1.5798573E-7</v>
      </c>
      <c r="CC1793" s="274">
        <v>-6.7952928000000003E-8</v>
      </c>
      <c r="CD1793" s="274">
        <v>-8.0644787E-8</v>
      </c>
      <c r="CE1793" s="274">
        <v>-4.6240919000000001E-9</v>
      </c>
      <c r="CF1793" s="274">
        <v>-1.4235330999999999E-9</v>
      </c>
      <c r="CG1793" s="274">
        <v>-2.8050807999999999E-7</v>
      </c>
      <c r="CH1793" s="274">
        <v>-2.1297345999999999E-5</v>
      </c>
      <c r="CI1793" s="274">
        <v>-5.6424153999999999E-8</v>
      </c>
      <c r="CJ1793" s="121">
        <v>0</v>
      </c>
      <c r="CK1793"/>
      <c r="CL1793" s="322">
        <v>-2.3618614E-9</v>
      </c>
      <c r="CM1793" s="322">
        <v>-1.2965408</v>
      </c>
      <c r="CN1793" s="322">
        <v>2.9484069E-4</v>
      </c>
      <c r="CO1793" s="322">
        <v>-4.5203883999999999E-4</v>
      </c>
      <c r="CP1793" s="322">
        <v>-1.4048570999999999E-6</v>
      </c>
      <c r="CQ1793" s="322">
        <v>-2.1076539999999999E-9</v>
      </c>
      <c r="CR1793" s="322">
        <v>-2.7010030999999998E-9</v>
      </c>
      <c r="CS1793" s="322">
        <v>-5.2561634000000001E-5</v>
      </c>
      <c r="CT1793" s="322">
        <v>-2.6223239999999998E-2</v>
      </c>
      <c r="CU1793" s="322">
        <v>-2.4331377000000001</v>
      </c>
      <c r="CV1793" s="216"/>
      <c r="CW1793" s="214"/>
      <c r="CX1793" s="18" t="s">
        <v>1055</v>
      </c>
      <c r="CY1793" s="13"/>
      <c r="CZ1793" s="13"/>
    </row>
    <row r="1794" spans="1:104" ht="14.4" customHeight="1">
      <c r="A1794" t="s">
        <v>3274</v>
      </c>
      <c r="B1794" s="168" t="s">
        <v>2463</v>
      </c>
      <c r="C1794" s="279" t="str">
        <f t="shared" si="647"/>
        <v>F.030.01.124</v>
      </c>
      <c r="D1794" s="14" t="s">
        <v>647</v>
      </c>
      <c r="E1794" s="312" t="s">
        <v>1510</v>
      </c>
      <c r="F1794" s="281" t="str">
        <f t="shared" si="648"/>
        <v>PBS (Polybutylene succinate) co-firing in electrical power plant</v>
      </c>
      <c r="G1794" s="319">
        <f t="shared" si="663"/>
        <v>-0.30660056470799996</v>
      </c>
      <c r="H1794" s="319">
        <f t="shared" si="664"/>
        <v>-3.7828194900000004E-3</v>
      </c>
      <c r="I1794" s="319">
        <f t="shared" si="644"/>
        <v>-1.0525658438000001E-2</v>
      </c>
      <c r="J1794" s="319">
        <f t="shared" si="645"/>
        <v>-2.9726367799999998E-3</v>
      </c>
      <c r="K1794" s="319">
        <v>-0.28931944999999998</v>
      </c>
      <c r="L1794" s="319">
        <v>-7.5650960999999999E-3</v>
      </c>
      <c r="M1794" s="319">
        <v>-1.8324601E-3</v>
      </c>
      <c r="N1794" s="319">
        <v>-1.7782339E-3</v>
      </c>
      <c r="O1794" s="319">
        <v>-1.639038E-3</v>
      </c>
      <c r="P1794" s="319">
        <v>-1.9524211999999999E-4</v>
      </c>
      <c r="Q1794" s="319">
        <v>-1.7030547000000001E-4</v>
      </c>
      <c r="R1794" s="319">
        <v>-1.1196061E-3</v>
      </c>
      <c r="S1794" s="319">
        <v>-4.0169647999999998E-4</v>
      </c>
      <c r="T1794" s="319">
        <v>0</v>
      </c>
      <c r="U1794" s="319">
        <v>-2.5709403E-3</v>
      </c>
      <c r="V1794" s="319">
        <v>-8.4961380000000005E-6</v>
      </c>
      <c r="W1794" s="319">
        <v>0</v>
      </c>
      <c r="X1794" s="319">
        <v>0</v>
      </c>
      <c r="Y1794" s="210"/>
      <c r="Z1794" s="320">
        <f t="shared" si="652"/>
        <v>-2.1753342105263154</v>
      </c>
      <c r="AA1794" s="210"/>
      <c r="AB1794" s="321">
        <f t="shared" si="653"/>
        <v>-0.28931944999999998</v>
      </c>
      <c r="AC1794" s="321">
        <f t="shared" si="654"/>
        <v>-1.4299981790000001E-2</v>
      </c>
      <c r="AD1794" s="321">
        <f t="shared" si="646"/>
        <v>-1.0517162300000001E-2</v>
      </c>
      <c r="AE1794" s="321">
        <f t="shared" si="655"/>
        <v>-1.0525658437999999E-2</v>
      </c>
      <c r="AF1794" s="321">
        <f t="shared" si="656"/>
        <v>-2.9726367799999998E-3</v>
      </c>
      <c r="AG1794"/>
      <c r="AH1794" s="121">
        <v>-30.720586999999998</v>
      </c>
      <c r="AI1794" s="121">
        <v>-30.219280000000001</v>
      </c>
      <c r="AJ1794" s="121">
        <v>-0.34855480999999999</v>
      </c>
      <c r="AK1794" s="121">
        <v>0</v>
      </c>
      <c r="AL1794" s="121">
        <v>0</v>
      </c>
      <c r="AM1794" s="121">
        <v>-8.5383030999999998E-2</v>
      </c>
      <c r="AN1794" s="121">
        <v>-6.7369403999999994E-2</v>
      </c>
      <c r="AO1794"/>
      <c r="AP1794" s="282">
        <v>-4.0656899000000003E-2</v>
      </c>
      <c r="AQ1794" s="282">
        <v>-3.7238075000000002E-2</v>
      </c>
      <c r="AR1794" s="282">
        <v>-1.7359929000000001E-3</v>
      </c>
      <c r="AS1794" s="282">
        <v>-1.6828317000000001E-3</v>
      </c>
      <c r="AT1794" s="255">
        <f t="shared" si="665"/>
        <v>-2.2324985276479993E-6</v>
      </c>
      <c r="AU1794" s="256">
        <f t="shared" si="666"/>
        <v>-6.4200921237838995E-9</v>
      </c>
      <c r="AV1794" s="256">
        <f t="shared" si="667"/>
        <v>-0.235690712942</v>
      </c>
      <c r="AW1794" s="272">
        <v>-2.0498341999999998E-6</v>
      </c>
      <c r="AX1794" s="272">
        <v>-6.1859998999999999E-9</v>
      </c>
      <c r="AY1794" s="272">
        <v>-1.6896013999999999E-13</v>
      </c>
      <c r="AZ1794" s="272">
        <v>-1.3697292999999999E-10</v>
      </c>
      <c r="BA1794" s="272">
        <v>-1.7793448000000001E-11</v>
      </c>
      <c r="BB1794" s="272">
        <v>-2.6444507000000001E-10</v>
      </c>
      <c r="BC1794" s="272">
        <v>-1.7930317999999999E-7</v>
      </c>
      <c r="BD1794" s="272">
        <v>-4.2277440999999998E-11</v>
      </c>
      <c r="BE1794" s="272">
        <v>-1.8043031E-10</v>
      </c>
      <c r="BF1794" s="272">
        <v>-1.9974459000000001E-13</v>
      </c>
      <c r="BG1794" s="272">
        <v>-1.0245929E-15</v>
      </c>
      <c r="BH1794" s="272">
        <v>-4.2327950999999999E-13</v>
      </c>
      <c r="BI1794" s="272">
        <v>-2.4454910999999999E-14</v>
      </c>
      <c r="BJ1794" s="272">
        <v>-1.8483039999999999E-14</v>
      </c>
      <c r="BK1794" s="272">
        <v>-2.1265965999999998E-9</v>
      </c>
      <c r="BL1794" s="272">
        <v>-8.1533959999999997E-10</v>
      </c>
      <c r="BM1794" s="272">
        <v>-1.0548526000000001E-11</v>
      </c>
      <c r="BN1794" s="272">
        <v>-1.8902942E-5</v>
      </c>
      <c r="BO1794" s="273">
        <v>-0.23567181000000001</v>
      </c>
      <c r="BP1794" s="273">
        <v>0</v>
      </c>
      <c r="BQ1794" s="273">
        <v>0</v>
      </c>
      <c r="BR1794" s="273">
        <v>0</v>
      </c>
      <c r="BS1794"/>
      <c r="BT1794" s="121">
        <v>-1.0165401E-4</v>
      </c>
      <c r="BU1794" s="274">
        <v>-1.3162742999999999E-6</v>
      </c>
      <c r="BV1794" s="274">
        <v>-6.0654089999999999E-5</v>
      </c>
      <c r="BW1794" s="274">
        <v>-1.3182112000000001E-7</v>
      </c>
      <c r="BX1794" s="274">
        <v>-2.4500269E-6</v>
      </c>
      <c r="BY1794" s="274">
        <v>-1.3933674999999999E-7</v>
      </c>
      <c r="BZ1794" s="274">
        <v>-2.5624171E-10</v>
      </c>
      <c r="CA1794" s="274">
        <v>-2.2498641000000001E-7</v>
      </c>
      <c r="CB1794" s="274">
        <v>-2.6200117E-7</v>
      </c>
      <c r="CC1794" s="274">
        <v>-1.1269212E-7</v>
      </c>
      <c r="CD1794" s="274">
        <v>-1.3374011000000001E-7</v>
      </c>
      <c r="CE1794" s="274">
        <v>-7.6685250999999999E-9</v>
      </c>
      <c r="CF1794" s="274">
        <v>-2.3607660999999999E-9</v>
      </c>
      <c r="CG1794" s="274">
        <v>-8.0597900000000005E-7</v>
      </c>
      <c r="CH1794" s="274">
        <v>-3.5319201999999998E-5</v>
      </c>
      <c r="CI1794" s="274">
        <v>-9.3572976999999996E-8</v>
      </c>
      <c r="CJ1794" s="121">
        <v>0</v>
      </c>
      <c r="CK1794"/>
      <c r="CL1794" s="322">
        <v>-3.9168757999999997E-9</v>
      </c>
      <c r="CM1794" s="322">
        <v>-2.1501640000000002</v>
      </c>
      <c r="CN1794" s="322">
        <v>-4.4181497000000004E-3</v>
      </c>
      <c r="CO1794" s="322">
        <v>-9.5356751000000002E-4</v>
      </c>
      <c r="CP1794" s="322">
        <v>-1.5231664E-5</v>
      </c>
      <c r="CQ1794" s="322">
        <v>-3.4953021E-9</v>
      </c>
      <c r="CR1794" s="322">
        <v>-4.4793031999999998E-9</v>
      </c>
      <c r="CS1794" s="322">
        <v>-8.9271295000000007E-5</v>
      </c>
      <c r="CT1794" s="322">
        <v>-4.3488230000000003E-2</v>
      </c>
      <c r="CU1794" s="322">
        <v>-4.0350792999999996</v>
      </c>
      <c r="CV1794" s="146"/>
      <c r="CW1794" s="227"/>
      <c r="CX1794" s="18" t="s">
        <v>1120</v>
      </c>
      <c r="CY1794" s="13"/>
      <c r="CZ1794" s="13"/>
    </row>
    <row r="1795" spans="1:104" ht="14.4" customHeight="1">
      <c r="A1795" t="s">
        <v>3275</v>
      </c>
      <c r="B1795" s="168" t="s">
        <v>2463</v>
      </c>
      <c r="C1795" s="279" t="str">
        <f t="shared" si="647"/>
        <v>F.030.01.125</v>
      </c>
      <c r="D1795" s="14" t="s">
        <v>647</v>
      </c>
      <c r="E1795" s="312" t="s">
        <v>1510</v>
      </c>
      <c r="F1795" s="281" t="str">
        <f t="shared" si="648"/>
        <v>PBAT (Polybutylene adipate terephthalate) co-firing in electrical power plant</v>
      </c>
      <c r="G1795" s="319">
        <f t="shared" si="663"/>
        <v>-0.30293722653570004</v>
      </c>
      <c r="H1795" s="319">
        <f t="shared" si="664"/>
        <v>-3.6406080200000004E-3</v>
      </c>
      <c r="I1795" s="319">
        <f t="shared" si="644"/>
        <v>-1.02887121757E-2</v>
      </c>
      <c r="J1795" s="319">
        <f t="shared" si="645"/>
        <v>-2.93923634E-3</v>
      </c>
      <c r="K1795" s="319">
        <v>-0.28606867000000002</v>
      </c>
      <c r="L1795" s="319">
        <v>-7.480095E-3</v>
      </c>
      <c r="M1795" s="319">
        <v>-1.6931902999999999E-3</v>
      </c>
      <c r="N1795" s="319">
        <v>-1.6585458E-3</v>
      </c>
      <c r="O1795" s="319">
        <v>-1.6206218999999999E-3</v>
      </c>
      <c r="P1795" s="319">
        <v>-1.9304839000000001E-4</v>
      </c>
      <c r="Q1795" s="319">
        <v>-1.6839192999999999E-4</v>
      </c>
      <c r="R1795" s="319">
        <v>-1.1070262E-3</v>
      </c>
      <c r="S1795" s="319">
        <v>-3.9718304000000001E-4</v>
      </c>
      <c r="T1795" s="319">
        <v>0</v>
      </c>
      <c r="U1795" s="319">
        <v>-2.5420532999999999E-3</v>
      </c>
      <c r="V1795" s="319">
        <v>-8.4006757000000003E-6</v>
      </c>
      <c r="W1795" s="319">
        <v>0</v>
      </c>
      <c r="X1795" s="319">
        <v>0</v>
      </c>
      <c r="Y1795" s="210"/>
      <c r="Z1795" s="320">
        <f t="shared" si="652"/>
        <v>-2.1508922556390977</v>
      </c>
      <c r="AA1795" s="210"/>
      <c r="AB1795" s="321">
        <f t="shared" si="653"/>
        <v>-0.28606867000000002</v>
      </c>
      <c r="AC1795" s="321">
        <f t="shared" si="654"/>
        <v>-1.3920919519999998E-2</v>
      </c>
      <c r="AD1795" s="321">
        <f t="shared" si="646"/>
        <v>-1.02803115E-2</v>
      </c>
      <c r="AE1795" s="321">
        <f t="shared" si="655"/>
        <v>-1.02887121757E-2</v>
      </c>
      <c r="AF1795" s="321">
        <f t="shared" si="656"/>
        <v>-2.93923634E-3</v>
      </c>
      <c r="AG1795"/>
      <c r="AH1795" s="121">
        <v>-30.375412000000001</v>
      </c>
      <c r="AI1795" s="121">
        <v>-29.879738</v>
      </c>
      <c r="AJ1795" s="121">
        <v>-0.34463845999999998</v>
      </c>
      <c r="AK1795" s="121">
        <v>0</v>
      </c>
      <c r="AL1795" s="121">
        <v>0</v>
      </c>
      <c r="AM1795" s="121">
        <v>-8.4423671000000006E-2</v>
      </c>
      <c r="AN1795" s="121">
        <v>-6.6612445000000006E-2</v>
      </c>
      <c r="AO1795"/>
      <c r="AP1795" s="282">
        <v>-4.0180122999999998E-2</v>
      </c>
      <c r="AQ1795" s="282">
        <v>-3.6800617000000001E-2</v>
      </c>
      <c r="AR1795" s="282">
        <v>-1.7155829000000001E-3</v>
      </c>
      <c r="AS1795" s="282">
        <v>-1.6639235E-3</v>
      </c>
      <c r="AT1795" s="255">
        <f t="shared" si="665"/>
        <v>-2.2062719761509997E-6</v>
      </c>
      <c r="AU1795" s="256">
        <f t="shared" si="666"/>
        <v>-6.3446114961226001E-9</v>
      </c>
      <c r="AV1795" s="256">
        <f t="shared" si="667"/>
        <v>-0.23304250055</v>
      </c>
      <c r="AW1795" s="272">
        <v>-2.0268023000000001E-6</v>
      </c>
      <c r="AX1795" s="272">
        <v>-6.1164943000000004E-9</v>
      </c>
      <c r="AY1795" s="272">
        <v>-1.6706171E-13</v>
      </c>
      <c r="AZ1795" s="272">
        <v>-1.3543391000000001E-10</v>
      </c>
      <c r="BA1795" s="272">
        <v>-1.7593521000000001E-11</v>
      </c>
      <c r="BB1795" s="272">
        <v>-2.4664794E-10</v>
      </c>
      <c r="BC1795" s="272">
        <v>-1.7616112E-7</v>
      </c>
      <c r="BD1795" s="272">
        <v>-3.9700728999999997E-11</v>
      </c>
      <c r="BE1795" s="272">
        <v>-1.7715991E-10</v>
      </c>
      <c r="BF1795" s="272">
        <v>-1.9750027000000001E-13</v>
      </c>
      <c r="BG1795" s="272">
        <v>-1.0130806E-15</v>
      </c>
      <c r="BH1795" s="272">
        <v>-4.1852355999999998E-13</v>
      </c>
      <c r="BI1795" s="272">
        <v>-2.4180137000000001E-14</v>
      </c>
      <c r="BJ1795" s="272">
        <v>-1.8275365E-14</v>
      </c>
      <c r="BK1795" s="272">
        <v>-2.1027023000000001E-9</v>
      </c>
      <c r="BL1795" s="272">
        <v>-8.0617847999999995E-10</v>
      </c>
      <c r="BM1795" s="272">
        <v>-1.0430003E-11</v>
      </c>
      <c r="BN1795" s="272">
        <v>-1.869055E-5</v>
      </c>
      <c r="BO1795" s="273">
        <v>-0.23302381</v>
      </c>
      <c r="BP1795" s="273">
        <v>0</v>
      </c>
      <c r="BQ1795" s="273">
        <v>0</v>
      </c>
      <c r="BR1795" s="273">
        <v>0</v>
      </c>
      <c r="BS1795"/>
      <c r="BT1795" s="121">
        <v>-1.0045122999999999E-4</v>
      </c>
      <c r="BU1795" s="274">
        <v>-1.2880334E-6</v>
      </c>
      <c r="BV1795" s="274">
        <v>-5.9972583999999999E-5</v>
      </c>
      <c r="BW1795" s="274">
        <v>-1.3033999E-7</v>
      </c>
      <c r="BX1795" s="274">
        <v>-2.4185755000000001E-6</v>
      </c>
      <c r="BY1795" s="274">
        <v>-1.281732E-7</v>
      </c>
      <c r="BZ1795" s="274">
        <v>-2.5336259E-10</v>
      </c>
      <c r="CA1795" s="274">
        <v>-2.0789082E-7</v>
      </c>
      <c r="CB1795" s="274">
        <v>-2.5905733999999998E-7</v>
      </c>
      <c r="CC1795" s="274">
        <v>-1.1142592E-7</v>
      </c>
      <c r="CD1795" s="274">
        <v>-1.3223741E-7</v>
      </c>
      <c r="CE1795" s="274">
        <v>-7.5823618999999992E-9</v>
      </c>
      <c r="CF1795" s="274">
        <v>-2.3342406999999998E-9</v>
      </c>
      <c r="CG1795" s="274">
        <v>-7.7786335000000003E-7</v>
      </c>
      <c r="CH1795" s="274">
        <v>-3.4922356999999999E-5</v>
      </c>
      <c r="CI1795" s="274">
        <v>-9.2521595E-8</v>
      </c>
      <c r="CJ1795" s="121">
        <v>0</v>
      </c>
      <c r="CK1795"/>
      <c r="CL1795" s="322">
        <v>-3.8728658999999996E-9</v>
      </c>
      <c r="CM1795" s="322">
        <v>-2.1260048999999999</v>
      </c>
      <c r="CN1795" s="322">
        <v>-4.0940617000000002E-3</v>
      </c>
      <c r="CO1795" s="322">
        <v>-9.3144878E-4</v>
      </c>
      <c r="CP1795" s="322">
        <v>-1.4338943E-5</v>
      </c>
      <c r="CQ1795" s="322">
        <v>-3.4560290000000002E-9</v>
      </c>
      <c r="CR1795" s="322">
        <v>-4.4289740000000003E-9</v>
      </c>
      <c r="CS1795" s="322">
        <v>-8.8150580999999997E-5</v>
      </c>
      <c r="CT1795" s="322">
        <v>-4.2999598E-2</v>
      </c>
      <c r="CU1795" s="322">
        <v>-3.9897414000000002</v>
      </c>
      <c r="CX1795" s="18" t="s">
        <v>1120</v>
      </c>
    </row>
    <row r="1796" spans="1:104" ht="14.4" customHeight="1">
      <c r="A1796" t="s">
        <v>3276</v>
      </c>
      <c r="B1796" s="168" t="s">
        <v>2463</v>
      </c>
      <c r="C1796" s="279" t="str">
        <f t="shared" si="647"/>
        <v>F.030.01.126</v>
      </c>
      <c r="D1796" s="14" t="s">
        <v>647</v>
      </c>
      <c r="E1796" s="312" t="s">
        <v>1510</v>
      </c>
      <c r="F1796" s="281" t="str">
        <f t="shared" si="648"/>
        <v>PHB (Polyhydroxybutyrate) co-firing in electrical power plant</v>
      </c>
      <c r="G1796" s="319">
        <f t="shared" si="663"/>
        <v>-0.28828387429679997</v>
      </c>
      <c r="H1796" s="319">
        <f t="shared" si="664"/>
        <v>-3.0717622099999996E-3</v>
      </c>
      <c r="I1796" s="319">
        <f t="shared" si="644"/>
        <v>-9.3409274267999987E-3</v>
      </c>
      <c r="J1796" s="319">
        <f t="shared" si="645"/>
        <v>-2.80563466E-3</v>
      </c>
      <c r="K1796" s="319">
        <v>-0.27306554999999999</v>
      </c>
      <c r="L1796" s="319">
        <v>-7.1400906999999998E-3</v>
      </c>
      <c r="M1796" s="319">
        <v>-1.136111E-3</v>
      </c>
      <c r="N1796" s="319">
        <v>-1.1797938E-3</v>
      </c>
      <c r="O1796" s="319">
        <v>-1.5469571999999999E-3</v>
      </c>
      <c r="P1796" s="319">
        <v>-1.8427345999999999E-4</v>
      </c>
      <c r="Q1796" s="319">
        <v>-1.6073775E-4</v>
      </c>
      <c r="R1796" s="319">
        <v>-1.0567069E-3</v>
      </c>
      <c r="S1796" s="319">
        <v>-3.7912926000000001E-4</v>
      </c>
      <c r="T1796" s="319">
        <v>0</v>
      </c>
      <c r="U1796" s="319">
        <v>-2.4265053999999999E-3</v>
      </c>
      <c r="V1796" s="319">
        <v>-8.0188267999999992E-6</v>
      </c>
      <c r="W1796" s="319">
        <v>0</v>
      </c>
      <c r="X1796" s="319">
        <v>0</v>
      </c>
      <c r="Y1796" s="210"/>
      <c r="Z1796" s="320">
        <f t="shared" si="652"/>
        <v>-2.0531244360902252</v>
      </c>
      <c r="AA1796" s="210"/>
      <c r="AB1796" s="321">
        <f t="shared" si="653"/>
        <v>-0.27306554999999999</v>
      </c>
      <c r="AC1796" s="321">
        <f t="shared" si="654"/>
        <v>-1.2404670810000001E-2</v>
      </c>
      <c r="AD1796" s="321">
        <f t="shared" si="646"/>
        <v>-9.3329085999999985E-3</v>
      </c>
      <c r="AE1796" s="321">
        <f t="shared" si="655"/>
        <v>-9.3409274268000005E-3</v>
      </c>
      <c r="AF1796" s="321">
        <f t="shared" si="656"/>
        <v>-2.80563466E-3</v>
      </c>
      <c r="AG1796"/>
      <c r="AH1796" s="121">
        <v>-28.994712</v>
      </c>
      <c r="AI1796" s="121">
        <v>-28.521567999999998</v>
      </c>
      <c r="AJ1796" s="121">
        <v>-0.32897307999999997</v>
      </c>
      <c r="AK1796" s="121">
        <v>0</v>
      </c>
      <c r="AL1796" s="121">
        <v>0</v>
      </c>
      <c r="AM1796" s="121">
        <v>-8.0586230999999994E-2</v>
      </c>
      <c r="AN1796" s="121">
        <v>-6.3584606000000002E-2</v>
      </c>
      <c r="AO1796"/>
      <c r="AP1796" s="282">
        <v>-3.8273018999999998E-2</v>
      </c>
      <c r="AQ1796" s="282">
        <v>-3.5050785000000001E-2</v>
      </c>
      <c r="AR1796" s="282">
        <v>-1.6339430999999999E-3</v>
      </c>
      <c r="AS1796" s="282">
        <v>-1.5882906E-3</v>
      </c>
      <c r="AT1796" s="255">
        <f t="shared" si="665"/>
        <v>-2.1013659799259996E-6</v>
      </c>
      <c r="AU1796" s="256">
        <f t="shared" si="666"/>
        <v>-6.0426888926874802E-9</v>
      </c>
      <c r="AV1796" s="256">
        <f t="shared" si="667"/>
        <v>-0.22244966097900001</v>
      </c>
      <c r="AW1796" s="272">
        <v>-1.9346748999999999E-6</v>
      </c>
      <c r="AX1796" s="272">
        <v>-5.8384717999999997E-9</v>
      </c>
      <c r="AY1796" s="272">
        <v>-1.5946800000000001E-13</v>
      </c>
      <c r="AZ1796" s="272">
        <v>-1.2927782E-10</v>
      </c>
      <c r="BA1796" s="272">
        <v>-1.6793816E-11</v>
      </c>
      <c r="BB1796" s="272">
        <v>-1.7545939E-10</v>
      </c>
      <c r="BC1796" s="272">
        <v>-1.6359289E-7</v>
      </c>
      <c r="BD1796" s="272">
        <v>-2.9393876999999997E-11</v>
      </c>
      <c r="BE1796" s="272">
        <v>-1.6407832E-10</v>
      </c>
      <c r="BF1796" s="272">
        <v>-1.8852298999999999E-13</v>
      </c>
      <c r="BG1796" s="272">
        <v>-9.6703147999999999E-16</v>
      </c>
      <c r="BH1796" s="272">
        <v>-3.9949976000000001E-13</v>
      </c>
      <c r="BI1796" s="272">
        <v>-2.3081039E-14</v>
      </c>
      <c r="BJ1796" s="272">
        <v>-1.7444666999999998E-14</v>
      </c>
      <c r="BK1796" s="272">
        <v>-2.0071248999999999E-9</v>
      </c>
      <c r="BL1796" s="272">
        <v>-7.6953399999999996E-10</v>
      </c>
      <c r="BM1796" s="272">
        <v>-9.9559121999999994E-12</v>
      </c>
      <c r="BN1796" s="272">
        <v>-1.7840979E-5</v>
      </c>
      <c r="BO1796" s="273">
        <v>-0.22243182</v>
      </c>
      <c r="BP1796" s="273">
        <v>0</v>
      </c>
      <c r="BQ1796" s="273">
        <v>0</v>
      </c>
      <c r="BR1796" s="273">
        <v>0</v>
      </c>
      <c r="BS1796"/>
      <c r="BT1796" s="274">
        <v>-9.5640111000000003E-5</v>
      </c>
      <c r="BU1796" s="274">
        <v>-1.1750697E-6</v>
      </c>
      <c r="BV1796" s="274">
        <v>-5.7246556999999997E-5</v>
      </c>
      <c r="BW1796" s="274">
        <v>-1.2441544E-7</v>
      </c>
      <c r="BX1796" s="274">
        <v>-2.2927698E-6</v>
      </c>
      <c r="BY1796" s="274">
        <v>-8.3518971999999999E-8</v>
      </c>
      <c r="BZ1796" s="274">
        <v>-2.4184610999999999E-10</v>
      </c>
      <c r="CA1796" s="274">
        <v>-1.3950843000000001E-7</v>
      </c>
      <c r="CB1796" s="274">
        <v>-2.4728201000000001E-7</v>
      </c>
      <c r="CC1796" s="274">
        <v>-1.0636111E-7</v>
      </c>
      <c r="CD1796" s="274">
        <v>-1.2622662000000001E-7</v>
      </c>
      <c r="CE1796" s="274">
        <v>-7.2377090999999999E-9</v>
      </c>
      <c r="CF1796" s="274">
        <v>-2.2281388000000002E-9</v>
      </c>
      <c r="CG1796" s="274">
        <v>-6.6540077999999999E-7</v>
      </c>
      <c r="CH1796" s="274">
        <v>-3.3334977000000002E-5</v>
      </c>
      <c r="CI1796" s="274">
        <v>-8.8316068000000003E-8</v>
      </c>
      <c r="CJ1796" s="121">
        <v>0</v>
      </c>
      <c r="CK1796"/>
      <c r="CL1796" s="322">
        <v>-3.6968266000000001E-9</v>
      </c>
      <c r="CM1796" s="322">
        <v>-2.0293682999999998</v>
      </c>
      <c r="CN1796" s="322">
        <v>-2.7977096E-3</v>
      </c>
      <c r="CO1796" s="322">
        <v>-8.4297383000000005E-4</v>
      </c>
      <c r="CP1796" s="322">
        <v>-1.0768059000000001E-5</v>
      </c>
      <c r="CQ1796" s="322">
        <v>-3.2989368E-9</v>
      </c>
      <c r="CR1796" s="322">
        <v>-4.2276569999999997E-9</v>
      </c>
      <c r="CS1796" s="322">
        <v>-8.3667727000000006E-5</v>
      </c>
      <c r="CT1796" s="322">
        <v>-4.1045071000000002E-2</v>
      </c>
      <c r="CU1796" s="322">
        <v>-3.8083895000000001</v>
      </c>
      <c r="CX1796" s="18" t="s">
        <v>1120</v>
      </c>
    </row>
    <row r="1797" spans="1:104" ht="14.4" customHeight="1">
      <c r="B1797" s="278" t="s">
        <v>2463</v>
      </c>
      <c r="C1797" s="277" t="s">
        <v>3730</v>
      </c>
      <c r="D1797" s="277" t="s">
        <v>648</v>
      </c>
      <c r="E1797" s="312"/>
      <c r="F1797"/>
      <c r="G1797" s="210"/>
      <c r="H1797" s="210"/>
      <c r="I1797" s="210"/>
      <c r="J1797" s="210"/>
      <c r="K1797" s="210"/>
      <c r="L1797" s="210"/>
      <c r="M1797" s="210"/>
      <c r="N1797" s="210"/>
      <c r="O1797" s="210"/>
      <c r="P1797" s="210"/>
      <c r="Q1797" s="210"/>
      <c r="R1797" s="210"/>
      <c r="S1797" s="210"/>
      <c r="T1797" s="210"/>
      <c r="U1797" s="210"/>
      <c r="V1797" s="210"/>
      <c r="W1797" s="210"/>
      <c r="X1797" s="210"/>
      <c r="Y1797" s="210"/>
      <c r="Z1797" s="210"/>
      <c r="AA1797" s="210"/>
      <c r="AB1797" s="210"/>
      <c r="AC1797" s="210"/>
      <c r="AD1797" s="210"/>
      <c r="AE1797" s="210"/>
      <c r="AF1797" s="210"/>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s="183"/>
      <c r="CW1797" s="4"/>
    </row>
    <row r="1798" spans="1:104" ht="14.4" customHeight="1">
      <c r="A1798" t="s">
        <v>2505</v>
      </c>
      <c r="B1798" s="168" t="s">
        <v>2463</v>
      </c>
      <c r="C1798" s="279" t="str">
        <f t="shared" si="647"/>
        <v>F.040.01.101</v>
      </c>
      <c r="D1798" s="14" t="s">
        <v>648</v>
      </c>
      <c r="E1798" s="312" t="s">
        <v>1510</v>
      </c>
      <c r="F1798" s="281" t="str">
        <f t="shared" si="648"/>
        <v>Epoxies co-firing in electrical power plant</v>
      </c>
      <c r="G1798" s="319">
        <f t="shared" si="663"/>
        <v>-1.1687871222999999E-2</v>
      </c>
      <c r="H1798" s="319">
        <f t="shared" si="664"/>
        <v>-3.1860524000000001E-3</v>
      </c>
      <c r="I1798" s="319">
        <f t="shared" si="644"/>
        <v>-1.1191388093E-2</v>
      </c>
      <c r="J1798" s="319">
        <f t="shared" si="645"/>
        <v>-3.6517784300000001E-3</v>
      </c>
      <c r="K1798" s="319">
        <v>6.3413476999999996E-3</v>
      </c>
      <c r="L1798" s="319">
        <v>-9.2934513E-3</v>
      </c>
      <c r="M1798" s="319">
        <v>-5.1210339000000004E-4</v>
      </c>
      <c r="N1798" s="319">
        <v>-7.2349030000000002E-4</v>
      </c>
      <c r="O1798" s="319">
        <v>-2.0134999000000001E-3</v>
      </c>
      <c r="P1798" s="319">
        <v>-2.3984799000000001E-4</v>
      </c>
      <c r="Q1798" s="319">
        <v>-2.0921420999999999E-4</v>
      </c>
      <c r="R1798" s="319">
        <v>-1.3753961999999999E-3</v>
      </c>
      <c r="S1798" s="319">
        <v>-4.9346983000000001E-4</v>
      </c>
      <c r="T1798" s="319">
        <v>0</v>
      </c>
      <c r="U1798" s="319">
        <v>-3.1583086000000001E-3</v>
      </c>
      <c r="V1798" s="319">
        <v>-1.0437203000000001E-5</v>
      </c>
      <c r="W1798" s="319">
        <v>0</v>
      </c>
      <c r="X1798" s="319">
        <v>0</v>
      </c>
      <c r="Y1798" s="210"/>
      <c r="Z1798" s="320">
        <f t="shared" si="652"/>
        <v>4.7679306015037587E-2</v>
      </c>
      <c r="AA1798" s="210"/>
      <c r="AB1798" s="321">
        <f t="shared" si="653"/>
        <v>6.3413476999999996E-3</v>
      </c>
      <c r="AC1798" s="321">
        <f t="shared" si="654"/>
        <v>-1.4367003289999999E-2</v>
      </c>
      <c r="AD1798" s="321">
        <f t="shared" si="646"/>
        <v>-1.1180950889999999E-2</v>
      </c>
      <c r="AE1798" s="321">
        <f t="shared" si="655"/>
        <v>-1.1191388093E-2</v>
      </c>
      <c r="AF1798" s="321">
        <f t="shared" si="656"/>
        <v>-3.6517784300000001E-3</v>
      </c>
      <c r="AG1798"/>
      <c r="AH1798" s="121">
        <v>-37.739148999999998</v>
      </c>
      <c r="AI1798" s="121">
        <v>-37.123309999999996</v>
      </c>
      <c r="AJ1798" s="121">
        <v>-0.42818718</v>
      </c>
      <c r="AK1798" s="121">
        <v>0</v>
      </c>
      <c r="AL1798" s="121">
        <v>0</v>
      </c>
      <c r="AM1798" s="121">
        <v>-0.10489002</v>
      </c>
      <c r="AN1798" s="121">
        <v>-8.2760916000000004E-2</v>
      </c>
      <c r="AO1798"/>
      <c r="AP1798" s="282">
        <v>-5.4907150000000002E-3</v>
      </c>
      <c r="AQ1798" s="282">
        <v>-3.3634857000000001E-3</v>
      </c>
      <c r="AR1798" s="283">
        <v>-5.9930396E-5</v>
      </c>
      <c r="AS1798" s="282">
        <v>-2.0672988999999998E-3</v>
      </c>
      <c r="AT1798" s="255">
        <f t="shared" ref="AT1798:AT1800" si="668">AW1798+AZ1798+BA1798+BB1798+BC1798+BK1798+BL1798+BP1798</f>
        <v>-2.0164782334699999E-7</v>
      </c>
      <c r="AU1798" s="256">
        <f t="shared" ref="AU1798:AU1800" si="669">AX1798+AY1798+BD1798+BE1798+BF1798+BG1798+BH1798+BI1798+BJ1798+BM1798+BQ1798+BR1798</f>
        <v>-2.2163607389097997E-10</v>
      </c>
      <c r="AV1798" s="256">
        <f t="shared" ref="AV1798:AV1800" si="670">BN1798+BO1798</f>
        <v>-0.28953765159200001</v>
      </c>
      <c r="AW1798" s="272">
        <v>6.0116758000000004E-9</v>
      </c>
      <c r="AX1798" s="272">
        <v>1.6719238000000001E-11</v>
      </c>
      <c r="AY1798" s="272">
        <v>5.1847992000000001E-16</v>
      </c>
      <c r="AZ1798" s="272">
        <v>-1.6826636999999999E-10</v>
      </c>
      <c r="BA1798" s="272">
        <v>-2.1858616999999999E-11</v>
      </c>
      <c r="BB1798" s="272">
        <v>-1.0762016E-10</v>
      </c>
      <c r="BC1798" s="272">
        <v>-2.0374768999999999E-7</v>
      </c>
      <c r="BD1798" s="272">
        <v>-2.1140601999999999E-11</v>
      </c>
      <c r="BE1798" s="272">
        <v>-2.0343736999999999E-10</v>
      </c>
      <c r="BF1798" s="272">
        <v>-2.4537913E-13</v>
      </c>
      <c r="BG1798" s="272">
        <v>-1.2586758999999999E-15</v>
      </c>
      <c r="BH1798" s="272">
        <v>-5.1998382000000002E-13</v>
      </c>
      <c r="BI1798" s="272">
        <v>-3.0041987999999999E-14</v>
      </c>
      <c r="BJ1798" s="272">
        <v>-2.2705756999999999E-14</v>
      </c>
      <c r="BK1798" s="272">
        <v>-2.6124482999999999E-9</v>
      </c>
      <c r="BL1798" s="272">
        <v>-1.0016157E-9</v>
      </c>
      <c r="BM1798" s="272">
        <v>-1.2958489E-11</v>
      </c>
      <c r="BN1798" s="272">
        <v>-2.3221592E-5</v>
      </c>
      <c r="BO1798" s="273">
        <v>-0.28951442999999999</v>
      </c>
      <c r="BP1798" s="273">
        <v>0</v>
      </c>
      <c r="BQ1798" s="273">
        <v>0</v>
      </c>
      <c r="BR1798" s="273">
        <v>0</v>
      </c>
      <c r="BS1798"/>
      <c r="BT1798" s="274">
        <v>-4.8149555999999997E-5</v>
      </c>
      <c r="BU1798" s="274">
        <v>-1.4198958E-6</v>
      </c>
      <c r="BV1798" s="274">
        <v>1.3294256E-6</v>
      </c>
      <c r="BW1798" s="274">
        <v>-1.6193756E-7</v>
      </c>
      <c r="BX1798" s="274">
        <v>-2.9522873000000002E-6</v>
      </c>
      <c r="BY1798" s="274">
        <v>-3.0532333999999999E-8</v>
      </c>
      <c r="BZ1798" s="274">
        <v>-3.1478383000000002E-10</v>
      </c>
      <c r="CA1798" s="274">
        <v>-6.2929724E-8</v>
      </c>
      <c r="CB1798" s="274">
        <v>-3.2185911999999998E-7</v>
      </c>
      <c r="CC1798" s="274">
        <v>-1.3843826E-7</v>
      </c>
      <c r="CD1798" s="274">
        <v>-1.6429497E-7</v>
      </c>
      <c r="CE1798" s="274">
        <v>-9.4205101999999998E-9</v>
      </c>
      <c r="CF1798" s="274">
        <v>-2.9001172E-9</v>
      </c>
      <c r="CG1798" s="274">
        <v>-7.1083715000000002E-7</v>
      </c>
      <c r="CH1798" s="274">
        <v>-4.3388383E-5</v>
      </c>
      <c r="CI1798" s="274">
        <v>-1.1495107E-7</v>
      </c>
      <c r="CJ1798" s="121">
        <v>0</v>
      </c>
      <c r="CK1798"/>
      <c r="CL1798" s="322">
        <v>-4.8117425000000001E-9</v>
      </c>
      <c r="CM1798" s="322">
        <v>7.8600028000000002E-2</v>
      </c>
      <c r="CN1798" s="322">
        <v>-1.4061187000000001E-3</v>
      </c>
      <c r="CO1798" s="322">
        <v>-1.0043151E-3</v>
      </c>
      <c r="CP1798" s="322">
        <v>-8.1383560999999994E-6</v>
      </c>
      <c r="CQ1798" s="322">
        <v>-4.2938542000000001E-9</v>
      </c>
      <c r="CR1798" s="322">
        <v>-5.5026646000000003E-9</v>
      </c>
      <c r="CS1798" s="322">
        <v>-1.0794247E-4</v>
      </c>
      <c r="CT1798" s="322">
        <v>-5.3423743000000003E-2</v>
      </c>
      <c r="CU1798" s="322">
        <v>-4.9569514000000003</v>
      </c>
      <c r="CV1798" s="216"/>
      <c r="CW1798" s="214"/>
      <c r="CX1798" s="18" t="s">
        <v>1120</v>
      </c>
    </row>
    <row r="1799" spans="1:104" ht="14.4" customHeight="1">
      <c r="A1799" t="s">
        <v>2506</v>
      </c>
      <c r="B1799" s="168" t="s">
        <v>2463</v>
      </c>
      <c r="C1799" s="279" t="str">
        <f t="shared" si="647"/>
        <v>F.040.01.102</v>
      </c>
      <c r="D1799" s="14" t="s">
        <v>648</v>
      </c>
      <c r="E1799" s="312" t="s">
        <v>1510</v>
      </c>
      <c r="F1799" s="281" t="str">
        <f t="shared" si="648"/>
        <v>Phenolics (Bakelite) co-firing in electrical power plant</v>
      </c>
      <c r="G1799" s="319">
        <f t="shared" si="663"/>
        <v>6.1196023510000017E-3</v>
      </c>
      <c r="H1799" s="319">
        <f t="shared" si="664"/>
        <v>-3.0714332999999998E-3</v>
      </c>
      <c r="I1799" s="319">
        <f t="shared" ref="I1799:I1862" si="671">L1799+M1799+R1799+V1799</f>
        <v>-1.0942168218999999E-2</v>
      </c>
      <c r="J1799" s="319">
        <f t="shared" ref="J1799:J1862" si="672">S1799+T1799+U1799+W1799+X1799</f>
        <v>-3.5961111299999998E-3</v>
      </c>
      <c r="K1799" s="319">
        <v>2.3729315000000001E-2</v>
      </c>
      <c r="L1799" s="319">
        <v>-9.1517829000000005E-3</v>
      </c>
      <c r="M1799" s="319">
        <v>-4.2567742000000001E-4</v>
      </c>
      <c r="N1799" s="319">
        <v>-6.4641025999999998E-4</v>
      </c>
      <c r="O1799" s="319">
        <v>-1.9828062999999998E-3</v>
      </c>
      <c r="P1799" s="319">
        <v>-2.3619177E-4</v>
      </c>
      <c r="Q1799" s="319">
        <v>-2.0602496999999999E-4</v>
      </c>
      <c r="R1799" s="319">
        <v>-1.3544297999999999E-3</v>
      </c>
      <c r="S1799" s="319">
        <v>-4.8594742999999999E-4</v>
      </c>
      <c r="T1799" s="319">
        <v>0</v>
      </c>
      <c r="U1799" s="319">
        <v>-3.1101636999999998E-3</v>
      </c>
      <c r="V1799" s="319">
        <v>-1.0278099E-5</v>
      </c>
      <c r="W1799" s="319">
        <v>0</v>
      </c>
      <c r="X1799" s="319">
        <v>0</v>
      </c>
      <c r="Y1799" s="210"/>
      <c r="Z1799" s="320">
        <f t="shared" si="652"/>
        <v>0.17841590225563908</v>
      </c>
      <c r="AA1799" s="210"/>
      <c r="AB1799" s="321">
        <f t="shared" si="653"/>
        <v>2.3729315000000001E-2</v>
      </c>
      <c r="AC1799" s="321">
        <f t="shared" si="654"/>
        <v>-1.4003323419999998E-2</v>
      </c>
      <c r="AD1799" s="321">
        <f t="shared" ref="AD1799:AD1862" si="673">W1799+T1799+L1799+M1799+R1799</f>
        <v>-1.0931890119999999E-2</v>
      </c>
      <c r="AE1799" s="321">
        <f t="shared" si="655"/>
        <v>-1.0942168218999999E-2</v>
      </c>
      <c r="AF1799" s="321">
        <f t="shared" si="656"/>
        <v>-3.5961111299999998E-3</v>
      </c>
      <c r="AG1799"/>
      <c r="AH1799" s="121">
        <v>-37.163857</v>
      </c>
      <c r="AI1799" s="121">
        <v>-36.557406</v>
      </c>
      <c r="AJ1799" s="121">
        <v>-0.42165993000000002</v>
      </c>
      <c r="AK1799" s="121">
        <v>0</v>
      </c>
      <c r="AL1799" s="121">
        <v>0</v>
      </c>
      <c r="AM1799" s="121">
        <v>-0.10329107999999999</v>
      </c>
      <c r="AN1799" s="121">
        <v>-8.1499317000000002E-2</v>
      </c>
      <c r="AO1799"/>
      <c r="AP1799" s="282">
        <v>-3.2593307999999998E-3</v>
      </c>
      <c r="AQ1799" s="282">
        <v>-1.2646643000000001E-3</v>
      </c>
      <c r="AR1799" s="283">
        <v>4.1118612999999999E-5</v>
      </c>
      <c r="AS1799" s="282">
        <v>-2.0357852000000001E-3</v>
      </c>
      <c r="AT1799" s="255">
        <f t="shared" si="668"/>
        <v>-7.5819206568999986E-8</v>
      </c>
      <c r="AU1799" s="256">
        <f t="shared" si="669"/>
        <v>1.5206587655519995E-10</v>
      </c>
      <c r="AV1799" s="256">
        <f t="shared" si="670"/>
        <v>-0.28512396760399999</v>
      </c>
      <c r="AW1799" s="272">
        <v>1.2791807999999999E-7</v>
      </c>
      <c r="AX1799" s="272">
        <v>3.8456192999999998E-10</v>
      </c>
      <c r="AY1799" s="272">
        <v>1.0567527E-14</v>
      </c>
      <c r="AZ1799" s="272">
        <v>-1.6570133000000001E-10</v>
      </c>
      <c r="BA1799" s="272">
        <v>-2.1525407E-11</v>
      </c>
      <c r="BB1799" s="272">
        <v>-9.6158272000000005E-11</v>
      </c>
      <c r="BC1799" s="272">
        <v>-1.9989492999999999E-7</v>
      </c>
      <c r="BD1799" s="272">
        <v>-1.9426081000000001E-11</v>
      </c>
      <c r="BE1799" s="272">
        <v>-1.9951270999999999E-10</v>
      </c>
      <c r="BF1799" s="272">
        <v>-2.4163858999999998E-13</v>
      </c>
      <c r="BG1799" s="272">
        <v>-1.2394888E-15</v>
      </c>
      <c r="BH1799" s="272">
        <v>-5.1205723E-13</v>
      </c>
      <c r="BI1799" s="272">
        <v>-2.9584030999999999E-14</v>
      </c>
      <c r="BJ1799" s="272">
        <v>-2.2359631999999999E-14</v>
      </c>
      <c r="BK1799" s="272">
        <v>-2.5726243999999999E-9</v>
      </c>
      <c r="BL1799" s="272">
        <v>-9.8634715999999997E-10</v>
      </c>
      <c r="BM1799" s="272">
        <v>-1.2760950999999999E-11</v>
      </c>
      <c r="BN1799" s="272">
        <v>-2.2867603999999999E-5</v>
      </c>
      <c r="BO1799" s="273">
        <v>-0.2851011</v>
      </c>
      <c r="BP1799" s="273">
        <v>0</v>
      </c>
      <c r="BQ1799" s="273">
        <v>0</v>
      </c>
      <c r="BR1799" s="273">
        <v>0</v>
      </c>
      <c r="BS1799"/>
      <c r="BT1799" s="274">
        <v>-4.3709876000000001E-5</v>
      </c>
      <c r="BU1799" s="274">
        <v>-1.3893401999999999E-6</v>
      </c>
      <c r="BV1799" s="274">
        <v>4.9747087999999997E-6</v>
      </c>
      <c r="BW1799" s="274">
        <v>-1.5946900000000001E-7</v>
      </c>
      <c r="BX1799" s="274">
        <v>-2.9046840999999998E-6</v>
      </c>
      <c r="BY1799" s="274">
        <v>-2.3708748E-8</v>
      </c>
      <c r="BZ1799" s="274">
        <v>-3.0998528999999999E-10</v>
      </c>
      <c r="CA1799" s="274">
        <v>-5.232012E-8</v>
      </c>
      <c r="CB1799" s="274">
        <v>-3.1695272999999999E-7</v>
      </c>
      <c r="CC1799" s="274">
        <v>-1.3632792E-7</v>
      </c>
      <c r="CD1799" s="274">
        <v>-1.6179047000000001E-7</v>
      </c>
      <c r="CE1799" s="274">
        <v>-9.2769049000000004E-9</v>
      </c>
      <c r="CF1799" s="274">
        <v>-2.8559081000000001E-9</v>
      </c>
      <c r="CG1799" s="274">
        <v>-6.8737517000000001E-7</v>
      </c>
      <c r="CH1799" s="274">
        <v>-4.2726974000000002E-5</v>
      </c>
      <c r="CI1799" s="274">
        <v>-1.1319877000000001E-7</v>
      </c>
      <c r="CJ1799" s="121">
        <v>0</v>
      </c>
      <c r="CK1799"/>
      <c r="CL1799" s="322">
        <v>-4.7383928000000003E-9</v>
      </c>
      <c r="CM1799" s="322">
        <v>0.20886526999999999</v>
      </c>
      <c r="CN1799" s="322">
        <v>-1.2028780000000001E-3</v>
      </c>
      <c r="CO1799" s="322">
        <v>-9.8145059000000006E-4</v>
      </c>
      <c r="CP1799" s="322">
        <v>-7.5362878E-6</v>
      </c>
      <c r="CQ1799" s="322">
        <v>-4.2283990999999997E-9</v>
      </c>
      <c r="CR1799" s="322">
        <v>-5.4187824999999997E-9</v>
      </c>
      <c r="CS1799" s="322">
        <v>-1.0621906E-4</v>
      </c>
      <c r="CT1799" s="322">
        <v>-5.2609357000000002E-2</v>
      </c>
      <c r="CU1799" s="322">
        <v>-4.8813880999999997</v>
      </c>
      <c r="CV1799" s="216"/>
      <c r="CW1799" s="214"/>
      <c r="CX1799" s="18" t="s">
        <v>1120</v>
      </c>
    </row>
    <row r="1800" spans="1:104" ht="14.4" customHeight="1">
      <c r="A1800" t="s">
        <v>2507</v>
      </c>
      <c r="B1800" s="168" t="s">
        <v>2463</v>
      </c>
      <c r="C1800" s="279" t="str">
        <f t="shared" si="647"/>
        <v>F.040.01.103</v>
      </c>
      <c r="D1800" s="14" t="s">
        <v>648</v>
      </c>
      <c r="E1800" s="312" t="s">
        <v>1510</v>
      </c>
      <c r="F1800" s="281" t="str">
        <f t="shared" si="648"/>
        <v>Polyester co-firing in electrical power plant</v>
      </c>
      <c r="G1800" s="319">
        <f t="shared" si="663"/>
        <v>-2.20293307628E-2</v>
      </c>
      <c r="H1800" s="319">
        <f t="shared" si="664"/>
        <v>-2.71129584E-3</v>
      </c>
      <c r="I1800" s="319">
        <f t="shared" si="671"/>
        <v>-9.7014081128000001E-3</v>
      </c>
      <c r="J1800" s="319">
        <f t="shared" si="672"/>
        <v>-3.1953061100000002E-3</v>
      </c>
      <c r="K1800" s="319">
        <v>-6.4213207000000001E-3</v>
      </c>
      <c r="L1800" s="319">
        <v>-8.1317699000000004E-3</v>
      </c>
      <c r="M1800" s="319">
        <v>-3.5703395999999999E-4</v>
      </c>
      <c r="N1800" s="319">
        <v>-5.5655400999999997E-4</v>
      </c>
      <c r="O1800" s="319">
        <v>-1.7618124000000001E-3</v>
      </c>
      <c r="P1800" s="319">
        <v>-2.0986698999999999E-4</v>
      </c>
      <c r="Q1800" s="319">
        <v>-1.8306244000000001E-4</v>
      </c>
      <c r="R1800" s="319">
        <v>-1.2034717E-3</v>
      </c>
      <c r="S1800" s="319">
        <v>-4.3178611000000002E-4</v>
      </c>
      <c r="T1800" s="319">
        <v>0</v>
      </c>
      <c r="U1800" s="319">
        <v>-2.7635200000000002E-3</v>
      </c>
      <c r="V1800" s="319">
        <v>-9.1325527999999995E-6</v>
      </c>
      <c r="W1800" s="319">
        <v>0</v>
      </c>
      <c r="X1800" s="319">
        <v>0</v>
      </c>
      <c r="Y1800" s="210"/>
      <c r="Z1800" s="320">
        <f t="shared" si="652"/>
        <v>-4.828060676691729E-2</v>
      </c>
      <c r="AA1800" s="210"/>
      <c r="AB1800" s="321">
        <f t="shared" si="653"/>
        <v>-6.4213207000000001E-3</v>
      </c>
      <c r="AC1800" s="321">
        <f t="shared" si="654"/>
        <v>-1.2403571399999999E-2</v>
      </c>
      <c r="AD1800" s="321">
        <f t="shared" si="673"/>
        <v>-9.6922755599999997E-3</v>
      </c>
      <c r="AE1800" s="321">
        <f t="shared" si="655"/>
        <v>-9.7014081128000001E-3</v>
      </c>
      <c r="AF1800" s="321">
        <f t="shared" si="656"/>
        <v>-3.1953061100000002E-3</v>
      </c>
      <c r="AG1800"/>
      <c r="AH1800" s="121">
        <v>-33.021754999999999</v>
      </c>
      <c r="AI1800" s="121">
        <v>-32.482897000000001</v>
      </c>
      <c r="AJ1800" s="121">
        <v>-0.37466378</v>
      </c>
      <c r="AK1800" s="121">
        <v>0</v>
      </c>
      <c r="AL1800" s="121">
        <v>0</v>
      </c>
      <c r="AM1800" s="121">
        <v>-9.1778762999999999E-2</v>
      </c>
      <c r="AN1800" s="121">
        <v>-7.2415802000000001E-2</v>
      </c>
      <c r="AO1800"/>
      <c r="AP1800" s="282">
        <v>-6.2503200000000002E-3</v>
      </c>
      <c r="AQ1800" s="282">
        <v>-4.3215457000000002E-3</v>
      </c>
      <c r="AR1800" s="282">
        <v>-1.1988784E-4</v>
      </c>
      <c r="AS1800" s="282">
        <v>-1.8088865E-3</v>
      </c>
      <c r="AT1800" s="255">
        <f t="shared" si="668"/>
        <v>-2.59085471934E-7</v>
      </c>
      <c r="AU1800" s="256">
        <f t="shared" si="669"/>
        <v>-4.4337220452750005E-10</v>
      </c>
      <c r="AV1800" s="256">
        <f t="shared" si="670"/>
        <v>-0.25334544889300004</v>
      </c>
      <c r="AW1800" s="272">
        <v>-7.8259783999999998E-8</v>
      </c>
      <c r="AX1800" s="272">
        <v>-2.3737067000000002E-10</v>
      </c>
      <c r="AY1800" s="272">
        <v>-6.4313301000000003E-15</v>
      </c>
      <c r="AZ1800" s="272">
        <v>-1.4723306999999999E-10</v>
      </c>
      <c r="BA1800" s="272">
        <v>-1.912629E-11</v>
      </c>
      <c r="BB1800" s="272">
        <v>-8.2792643999999994E-11</v>
      </c>
      <c r="BC1800" s="272">
        <v>-1.7741422999999999E-7</v>
      </c>
      <c r="BD1800" s="272">
        <v>-1.6885526999999999E-11</v>
      </c>
      <c r="BE1800" s="272">
        <v>-1.7705394999999999E-10</v>
      </c>
      <c r="BF1800" s="272">
        <v>-2.1470674000000001E-13</v>
      </c>
      <c r="BG1800" s="272">
        <v>-1.1013414E-15</v>
      </c>
      <c r="BH1800" s="272">
        <v>-4.5498584E-13</v>
      </c>
      <c r="BI1800" s="272">
        <v>-2.6286739000000001E-14</v>
      </c>
      <c r="BJ1800" s="272">
        <v>-1.9867537E-14</v>
      </c>
      <c r="BK1800" s="272">
        <v>-2.2858922000000001E-9</v>
      </c>
      <c r="BL1800" s="272">
        <v>-8.7641373000000005E-10</v>
      </c>
      <c r="BM1800" s="272">
        <v>-1.1338678000000001E-11</v>
      </c>
      <c r="BN1800" s="272">
        <v>-2.0318893E-5</v>
      </c>
      <c r="BO1800" s="273">
        <v>-0.25332513000000001</v>
      </c>
      <c r="BP1800" s="273">
        <v>0</v>
      </c>
      <c r="BQ1800" s="273">
        <v>0</v>
      </c>
      <c r="BR1800" s="273">
        <v>0</v>
      </c>
      <c r="BS1800"/>
      <c r="BT1800" s="274">
        <v>-4.4593805E-5</v>
      </c>
      <c r="BU1800" s="274">
        <v>-1.2320884000000001E-6</v>
      </c>
      <c r="BV1800" s="274">
        <v>-1.3461914000000001E-6</v>
      </c>
      <c r="BW1800" s="274">
        <v>-1.4169536000000001E-7</v>
      </c>
      <c r="BX1800" s="274">
        <v>-2.5802414000000001E-6</v>
      </c>
      <c r="BY1800" s="274">
        <v>-1.9351828999999999E-8</v>
      </c>
      <c r="BZ1800" s="274">
        <v>-2.7543585E-10</v>
      </c>
      <c r="CA1800" s="274">
        <v>-4.3886597000000002E-8</v>
      </c>
      <c r="CB1800" s="274">
        <v>-2.8162673000000001E-7</v>
      </c>
      <c r="CC1800" s="274">
        <v>-1.2113348E-7</v>
      </c>
      <c r="CD1800" s="274">
        <v>-1.437581E-7</v>
      </c>
      <c r="CE1800" s="274">
        <v>-8.2429463999999992E-9</v>
      </c>
      <c r="CF1800" s="274">
        <v>-2.5376025E-9</v>
      </c>
      <c r="CG1800" s="274">
        <v>-6.0735911000000001E-7</v>
      </c>
      <c r="CH1800" s="274">
        <v>-3.7964835000000002E-5</v>
      </c>
      <c r="CI1800" s="274">
        <v>-1.0058218999999999E-7</v>
      </c>
      <c r="CJ1800" s="121">
        <v>0</v>
      </c>
      <c r="CK1800"/>
      <c r="CL1800" s="322">
        <v>-4.2102747E-9</v>
      </c>
      <c r="CM1800" s="322">
        <v>-2.1224975E-2</v>
      </c>
      <c r="CN1800" s="322">
        <v>-1.0197876000000001E-3</v>
      </c>
      <c r="CO1800" s="322">
        <v>-8.7002575E-4</v>
      </c>
      <c r="CP1800" s="322">
        <v>-6.5674364999999998E-6</v>
      </c>
      <c r="CQ1800" s="322">
        <v>-3.7571224000000003E-9</v>
      </c>
      <c r="CR1800" s="322">
        <v>-4.8148314999999997E-9</v>
      </c>
      <c r="CS1800" s="322">
        <v>-9.4359386999999994E-5</v>
      </c>
      <c r="CT1800" s="322">
        <v>-4.6745775000000003E-2</v>
      </c>
      <c r="CU1800" s="322">
        <v>-4.3373324999999996</v>
      </c>
      <c r="CV1800" s="216"/>
      <c r="CW1800" s="214"/>
      <c r="CX1800" s="18" t="s">
        <v>1120</v>
      </c>
    </row>
    <row r="1801" spans="1:104" ht="14.4" customHeight="1">
      <c r="B1801" s="278" t="s">
        <v>2463</v>
      </c>
      <c r="C1801" s="277" t="s">
        <v>3731</v>
      </c>
      <c r="D1801" s="277" t="s">
        <v>3485</v>
      </c>
      <c r="E1801" s="312"/>
      <c r="F1801"/>
      <c r="G1801" s="210"/>
      <c r="H1801" s="210"/>
      <c r="I1801" s="210"/>
      <c r="J1801" s="210"/>
      <c r="K1801" s="210"/>
      <c r="L1801" s="210"/>
      <c r="M1801" s="210"/>
      <c r="N1801" s="210"/>
      <c r="O1801" s="210"/>
      <c r="P1801" s="210"/>
      <c r="Q1801" s="210"/>
      <c r="R1801" s="210"/>
      <c r="S1801" s="210"/>
      <c r="T1801" s="210"/>
      <c r="U1801" s="210"/>
      <c r="V1801" s="210"/>
      <c r="W1801" s="210"/>
      <c r="X1801" s="210"/>
      <c r="Y1801" s="210"/>
      <c r="Z1801" s="210"/>
      <c r="AA1801" s="210"/>
      <c r="AB1801" s="210"/>
      <c r="AC1801" s="210"/>
      <c r="AD1801" s="210"/>
      <c r="AE1801" s="210"/>
      <c r="AF1801" s="210"/>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s="182"/>
      <c r="CW1801" s="215"/>
      <c r="CX1801" s="18"/>
    </row>
    <row r="1802" spans="1:104" ht="14.4" customHeight="1">
      <c r="A1802" t="s">
        <v>2508</v>
      </c>
      <c r="B1802" s="168" t="s">
        <v>2463</v>
      </c>
      <c r="C1802" s="279" t="str">
        <f t="shared" si="647"/>
        <v>F.044.01.101</v>
      </c>
      <c r="D1802" s="14" t="s">
        <v>3732</v>
      </c>
      <c r="E1802" s="312" t="s">
        <v>1510</v>
      </c>
      <c r="F1802" s="281" t="str">
        <f t="shared" si="648"/>
        <v>Bisphenol A  co-firing in electrical power plant</v>
      </c>
      <c r="G1802" s="319">
        <f t="shared" si="663"/>
        <v>1.1056174276999998E-2</v>
      </c>
      <c r="H1802" s="319">
        <f t="shared" si="664"/>
        <v>-3.1248524000000001E-3</v>
      </c>
      <c r="I1802" s="319">
        <f t="shared" si="671"/>
        <v>-1.1118542893000001E-2</v>
      </c>
      <c r="J1802" s="319">
        <f t="shared" si="672"/>
        <v>-3.6517784300000001E-3</v>
      </c>
      <c r="K1802" s="319">
        <v>2.8951347999999998E-2</v>
      </c>
      <c r="L1802" s="319">
        <v>-9.2934513E-3</v>
      </c>
      <c r="M1802" s="319">
        <v>-4.3925818999999999E-4</v>
      </c>
      <c r="N1802" s="319">
        <v>-6.6229030000000005E-4</v>
      </c>
      <c r="O1802" s="319">
        <v>-2.0134999000000001E-3</v>
      </c>
      <c r="P1802" s="319">
        <v>-2.3984799000000001E-4</v>
      </c>
      <c r="Q1802" s="319">
        <v>-2.0921420999999999E-4</v>
      </c>
      <c r="R1802" s="319">
        <v>-1.3753961999999999E-3</v>
      </c>
      <c r="S1802" s="319">
        <v>-4.9346983000000001E-4</v>
      </c>
      <c r="T1802" s="319">
        <v>0</v>
      </c>
      <c r="U1802" s="319">
        <v>-3.1583086000000001E-3</v>
      </c>
      <c r="V1802" s="319">
        <v>-1.0437203000000001E-5</v>
      </c>
      <c r="W1802" s="319">
        <v>0</v>
      </c>
      <c r="X1802" s="319">
        <v>0</v>
      </c>
      <c r="Y1802" s="210"/>
      <c r="Z1802" s="320">
        <f t="shared" si="652"/>
        <v>0.21767930827067666</v>
      </c>
      <c r="AA1802" s="210"/>
      <c r="AB1802" s="321">
        <f t="shared" si="653"/>
        <v>2.8951347999999998E-2</v>
      </c>
      <c r="AC1802" s="321">
        <f t="shared" si="654"/>
        <v>-1.4232958089999999E-2</v>
      </c>
      <c r="AD1802" s="321">
        <f t="shared" si="673"/>
        <v>-1.110810569E-2</v>
      </c>
      <c r="AE1802" s="321">
        <f t="shared" si="655"/>
        <v>-1.1118542893000001E-2</v>
      </c>
      <c r="AF1802" s="321">
        <f t="shared" si="656"/>
        <v>-3.6517784300000001E-3</v>
      </c>
      <c r="AG1802"/>
      <c r="AH1802" s="121">
        <v>-37.739148999999998</v>
      </c>
      <c r="AI1802" s="121">
        <v>-37.123309999999996</v>
      </c>
      <c r="AJ1802" s="121">
        <v>-0.42818718</v>
      </c>
      <c r="AK1802" s="121">
        <v>0</v>
      </c>
      <c r="AL1802" s="121">
        <v>0</v>
      </c>
      <c r="AM1802" s="121">
        <v>-0.10489002</v>
      </c>
      <c r="AN1802" s="121">
        <v>-8.2760916000000004E-2</v>
      </c>
      <c r="AO1802"/>
      <c r="AP1802" s="282">
        <v>-2.7183148000000002E-3</v>
      </c>
      <c r="AQ1802" s="282">
        <v>-7.2035459000000001E-4</v>
      </c>
      <c r="AR1802" s="283">
        <v>6.9338652000000003E-5</v>
      </c>
      <c r="AS1802" s="282">
        <v>-2.0672988999999998E-3</v>
      </c>
      <c r="AT1802" s="255">
        <f t="shared" ref="AT1802:AT1818" si="674">AW1802+AZ1802+BA1802+BB1802+BC1802+BK1802+BL1802+BP1802</f>
        <v>-4.3186719150999982E-8</v>
      </c>
      <c r="AU1802" s="256">
        <f t="shared" ref="AU1802:AU1818" si="675">AX1802+AY1802+BD1802+BE1802+BF1802+BG1802+BH1802+BI1802+BJ1802+BM1802+BQ1802+BR1802</f>
        <v>2.5642993310909989E-10</v>
      </c>
      <c r="AV1802" s="256">
        <f t="shared" ref="AV1802:AV1818" si="676">BN1802+BO1802</f>
        <v>-0.28953765159200001</v>
      </c>
      <c r="AW1802" s="272">
        <v>1.6377168E-7</v>
      </c>
      <c r="AX1802" s="272">
        <v>4.9271923999999995E-10</v>
      </c>
      <c r="AY1802" s="272">
        <v>1.352348E-14</v>
      </c>
      <c r="AZ1802" s="272">
        <v>-1.6826636999999999E-10</v>
      </c>
      <c r="BA1802" s="272">
        <v>-2.1858616999999999E-11</v>
      </c>
      <c r="BB1802" s="272">
        <v>-9.8520164000000004E-11</v>
      </c>
      <c r="BC1802" s="272">
        <v>-2.0305569E-7</v>
      </c>
      <c r="BD1802" s="272">
        <v>-1.9850602E-11</v>
      </c>
      <c r="BE1802" s="272">
        <v>-2.0267437000000001E-10</v>
      </c>
      <c r="BF1802" s="272">
        <v>-2.4537913E-13</v>
      </c>
      <c r="BG1802" s="272">
        <v>-1.2586758999999999E-15</v>
      </c>
      <c r="BH1802" s="272">
        <v>-5.1998382000000002E-13</v>
      </c>
      <c r="BI1802" s="272">
        <v>-3.0041987999999999E-14</v>
      </c>
      <c r="BJ1802" s="272">
        <v>-2.2705756999999999E-14</v>
      </c>
      <c r="BK1802" s="272">
        <v>-2.6124482999999999E-9</v>
      </c>
      <c r="BL1802" s="272">
        <v>-1.0016157E-9</v>
      </c>
      <c r="BM1802" s="272">
        <v>-1.2958489E-11</v>
      </c>
      <c r="BN1802" s="272">
        <v>-2.3221592E-5</v>
      </c>
      <c r="BO1802" s="273">
        <v>-0.28951442999999999</v>
      </c>
      <c r="BP1802" s="273">
        <v>0</v>
      </c>
      <c r="BQ1802" s="273">
        <v>0</v>
      </c>
      <c r="BR1802" s="273">
        <v>0</v>
      </c>
      <c r="BS1802"/>
      <c r="BT1802" s="274">
        <v>-4.3372309000000003E-5</v>
      </c>
      <c r="BU1802" s="274">
        <v>-1.4116395000000001E-6</v>
      </c>
      <c r="BV1802" s="274">
        <v>6.0694765999999999E-6</v>
      </c>
      <c r="BW1802" s="274">
        <v>-1.6193756E-7</v>
      </c>
      <c r="BX1802" s="274">
        <v>-2.9498793000000002E-6</v>
      </c>
      <c r="BY1802" s="274">
        <v>-2.4641163000000001E-8</v>
      </c>
      <c r="BZ1802" s="274">
        <v>-3.1478383000000002E-10</v>
      </c>
      <c r="CA1802" s="274">
        <v>-5.3988194000000002E-8</v>
      </c>
      <c r="CB1802" s="274">
        <v>-3.2185911999999998E-7</v>
      </c>
      <c r="CC1802" s="274">
        <v>-1.3843826E-7</v>
      </c>
      <c r="CD1802" s="274">
        <v>-1.6429497E-7</v>
      </c>
      <c r="CE1802" s="274">
        <v>-9.4205101999999998E-9</v>
      </c>
      <c r="CF1802" s="274">
        <v>-2.9001172E-9</v>
      </c>
      <c r="CG1802" s="274">
        <v>-6.9913844E-7</v>
      </c>
      <c r="CH1802" s="274">
        <v>-4.3388383E-5</v>
      </c>
      <c r="CI1802" s="274">
        <v>-1.1495107E-7</v>
      </c>
      <c r="CJ1802" s="121">
        <v>0</v>
      </c>
      <c r="CK1802"/>
      <c r="CL1802" s="322">
        <v>-4.8117425000000001E-9</v>
      </c>
      <c r="CM1802" s="322">
        <v>0.24860003</v>
      </c>
      <c r="CN1802" s="322">
        <v>-1.2376657E-3</v>
      </c>
      <c r="CO1802" s="322">
        <v>-9.9731514999999997E-4</v>
      </c>
      <c r="CP1802" s="322">
        <v>-7.6954561000000007E-6</v>
      </c>
      <c r="CQ1802" s="322">
        <v>-4.2938542000000001E-9</v>
      </c>
      <c r="CR1802" s="322">
        <v>-5.5026646000000003E-9</v>
      </c>
      <c r="CS1802" s="322">
        <v>-1.0787025E-4</v>
      </c>
      <c r="CT1802" s="322">
        <v>-5.3423743000000003E-2</v>
      </c>
      <c r="CU1802" s="322">
        <v>-4.9569514000000003</v>
      </c>
      <c r="CV1802" s="216"/>
      <c r="CW1802" s="214"/>
      <c r="CX1802" s="18" t="s">
        <v>1120</v>
      </c>
      <c r="CY1802" s="13"/>
      <c r="CZ1802" s="13"/>
    </row>
    <row r="1803" spans="1:104" ht="14.4" customHeight="1">
      <c r="A1803" t="s">
        <v>2509</v>
      </c>
      <c r="B1803" s="168" t="s">
        <v>2463</v>
      </c>
      <c r="C1803" s="279" t="str">
        <f t="shared" si="647"/>
        <v>F.044.01.102</v>
      </c>
      <c r="D1803" s="14" t="s">
        <v>3732</v>
      </c>
      <c r="E1803" s="312" t="s">
        <v>1510</v>
      </c>
      <c r="F1803" s="281" t="str">
        <f t="shared" si="648"/>
        <v>DEHP co-firing in electrical power plant</v>
      </c>
      <c r="G1803" s="319">
        <f t="shared" si="663"/>
        <v>-5.1557301057000002E-2</v>
      </c>
      <c r="H1803" s="319">
        <f t="shared" si="664"/>
        <v>-4.45817456E-3</v>
      </c>
      <c r="I1803" s="319">
        <f t="shared" si="671"/>
        <v>-1.3427433967E-2</v>
      </c>
      <c r="J1803" s="319">
        <f t="shared" si="672"/>
        <v>-4.0080495300000001E-3</v>
      </c>
      <c r="K1803" s="319">
        <v>-2.9663643E-2</v>
      </c>
      <c r="L1803" s="319">
        <v>-1.020013E-2</v>
      </c>
      <c r="M1803" s="319">
        <v>-1.7062672999999999E-3</v>
      </c>
      <c r="N1803" s="319">
        <v>-1.7553625000000001E-3</v>
      </c>
      <c r="O1803" s="319">
        <v>-2.2099389000000001E-3</v>
      </c>
      <c r="P1803" s="319">
        <v>-2.6324779999999998E-4</v>
      </c>
      <c r="Q1803" s="319">
        <v>-2.2962536000000001E-4</v>
      </c>
      <c r="R1803" s="319">
        <v>-1.5095811999999999E-3</v>
      </c>
      <c r="S1803" s="319">
        <v>-5.4161322999999998E-4</v>
      </c>
      <c r="T1803" s="319">
        <v>0</v>
      </c>
      <c r="U1803" s="319">
        <v>-3.4664362999999999E-3</v>
      </c>
      <c r="V1803" s="319">
        <v>-1.1455467E-5</v>
      </c>
      <c r="W1803" s="319">
        <v>0</v>
      </c>
      <c r="X1803" s="319">
        <v>0</v>
      </c>
      <c r="Y1803" s="210"/>
      <c r="Z1803" s="320">
        <f t="shared" si="652"/>
        <v>-0.22303490977443607</v>
      </c>
      <c r="AA1803" s="210"/>
      <c r="AB1803" s="321">
        <f t="shared" si="653"/>
        <v>-2.9663643E-2</v>
      </c>
      <c r="AC1803" s="321">
        <f t="shared" si="654"/>
        <v>-1.7874153059999998E-2</v>
      </c>
      <c r="AD1803" s="321">
        <f t="shared" si="673"/>
        <v>-1.34159785E-2</v>
      </c>
      <c r="AE1803" s="321">
        <f t="shared" si="655"/>
        <v>-1.3427433967E-2</v>
      </c>
      <c r="AF1803" s="321">
        <f t="shared" si="656"/>
        <v>-4.0080495300000001E-3</v>
      </c>
      <c r="AG1803"/>
      <c r="AH1803" s="121">
        <v>-41.421016999999999</v>
      </c>
      <c r="AI1803" s="121">
        <v>-40.745097000000001</v>
      </c>
      <c r="AJ1803" s="121">
        <v>-0.46996154000000001</v>
      </c>
      <c r="AK1803" s="121">
        <v>0</v>
      </c>
      <c r="AL1803" s="121">
        <v>0</v>
      </c>
      <c r="AM1803" s="121">
        <v>-0.11512319</v>
      </c>
      <c r="AN1803" s="121">
        <v>-9.0835152000000002E-2</v>
      </c>
      <c r="AO1803"/>
      <c r="AP1803" s="282">
        <v>-1.0689690999999999E-2</v>
      </c>
      <c r="AQ1803" s="282">
        <v>-8.1377166000000008E-3</v>
      </c>
      <c r="AR1803" s="282">
        <v>-2.8298758000000002E-4</v>
      </c>
      <c r="AS1803" s="282">
        <v>-2.2689864999999999E-3</v>
      </c>
      <c r="AT1803" s="255">
        <f t="shared" si="674"/>
        <v>-4.8787269564499999E-7</v>
      </c>
      <c r="AU1803" s="256">
        <f t="shared" si="675"/>
        <v>-1.0465516952634999E-9</v>
      </c>
      <c r="AV1803" s="256">
        <f t="shared" si="676"/>
        <v>-0.317785227113</v>
      </c>
      <c r="AW1803" s="272">
        <v>-2.4894133000000001E-7</v>
      </c>
      <c r="AX1803" s="272">
        <v>-7.5267401000000002E-10</v>
      </c>
      <c r="AY1803" s="272">
        <v>-2.0496424000000001E-14</v>
      </c>
      <c r="AZ1803" s="272">
        <v>-1.846826E-10</v>
      </c>
      <c r="BA1803" s="272">
        <v>-2.3991165E-11</v>
      </c>
      <c r="BB1803" s="272">
        <v>-2.6105628E-10</v>
      </c>
      <c r="BC1803" s="272">
        <v>-2.3449497999999999E-7</v>
      </c>
      <c r="BD1803" s="272">
        <v>-4.3465539000000003E-11</v>
      </c>
      <c r="BE1803" s="272">
        <v>-2.3526960999999997E-10</v>
      </c>
      <c r="BF1803" s="272">
        <v>-2.6931854999999998E-13</v>
      </c>
      <c r="BG1803" s="272">
        <v>-1.3814734999999999E-15</v>
      </c>
      <c r="BH1803" s="272">
        <v>-5.7071394999999996E-13</v>
      </c>
      <c r="BI1803" s="272">
        <v>-3.2972913000000003E-14</v>
      </c>
      <c r="BJ1803" s="272">
        <v>-2.4920953000000001E-14</v>
      </c>
      <c r="BK1803" s="272">
        <v>-2.8673213E-9</v>
      </c>
      <c r="BL1803" s="272">
        <v>-1.0993343000000001E-9</v>
      </c>
      <c r="BM1803" s="272">
        <v>-1.4222732000000001E-11</v>
      </c>
      <c r="BN1803" s="272">
        <v>-2.5487113000000001E-5</v>
      </c>
      <c r="BO1803" s="273">
        <v>-0.31775974000000001</v>
      </c>
      <c r="BP1803" s="273">
        <v>0</v>
      </c>
      <c r="BQ1803" s="273">
        <v>0</v>
      </c>
      <c r="BR1803" s="273">
        <v>0</v>
      </c>
      <c r="BS1803"/>
      <c r="BT1803" s="274">
        <v>-6.1109247999999999E-5</v>
      </c>
      <c r="BU1803" s="274">
        <v>-1.6881068000000001E-6</v>
      </c>
      <c r="BV1803" s="274">
        <v>-6.218805E-6</v>
      </c>
      <c r="BW1803" s="274">
        <v>-1.7773633999999999E-7</v>
      </c>
      <c r="BX1803" s="274">
        <v>-3.2781374000000001E-6</v>
      </c>
      <c r="BY1803" s="274">
        <v>-1.2604558E-7</v>
      </c>
      <c r="BZ1803" s="274">
        <v>-3.4549444999999998E-10</v>
      </c>
      <c r="CA1803" s="274">
        <v>-2.0951664E-7</v>
      </c>
      <c r="CB1803" s="274">
        <v>-3.5326001000000001E-7</v>
      </c>
      <c r="CC1803" s="274">
        <v>-1.5194444000000001E-7</v>
      </c>
      <c r="CD1803" s="274">
        <v>-1.8032374999999999E-7</v>
      </c>
      <c r="CE1803" s="274">
        <v>-1.0339584E-8</v>
      </c>
      <c r="CF1803" s="274">
        <v>-3.1830555000000002E-9</v>
      </c>
      <c r="CG1803" s="274">
        <v>-9.639425E-7</v>
      </c>
      <c r="CH1803" s="274">
        <v>-4.7621396E-5</v>
      </c>
      <c r="CI1803" s="274">
        <v>-1.2616580999999999E-7</v>
      </c>
      <c r="CJ1803" s="121">
        <v>0</v>
      </c>
      <c r="CK1803"/>
      <c r="CL1803" s="322">
        <v>-5.2811808E-9</v>
      </c>
      <c r="CM1803" s="322">
        <v>-0.18909753000000001</v>
      </c>
      <c r="CN1803" s="322">
        <v>-4.1892457000000001E-3</v>
      </c>
      <c r="CO1803" s="322">
        <v>-1.2122483000000001E-3</v>
      </c>
      <c r="CP1803" s="322">
        <v>-1.5889112999999999E-5</v>
      </c>
      <c r="CQ1803" s="322">
        <v>-4.7127667999999999E-9</v>
      </c>
      <c r="CR1803" s="322">
        <v>-6.0395098999999999E-9</v>
      </c>
      <c r="CS1803" s="322">
        <v>-1.1960786E-4</v>
      </c>
      <c r="CT1803" s="322">
        <v>-5.8635816E-2</v>
      </c>
      <c r="CU1803" s="322">
        <v>-5.4405564000000002</v>
      </c>
      <c r="CV1803" s="216"/>
      <c r="CW1803" s="214"/>
      <c r="CX1803" s="18" t="s">
        <v>1120</v>
      </c>
      <c r="CY1803" s="13"/>
      <c r="CZ1803" s="13"/>
    </row>
    <row r="1804" spans="1:104" ht="14.4" customHeight="1">
      <c r="A1804" t="s">
        <v>2510</v>
      </c>
      <c r="B1804" s="168" t="s">
        <v>2463</v>
      </c>
      <c r="C1804" s="279" t="str">
        <f t="shared" si="647"/>
        <v>F.044.01.103</v>
      </c>
      <c r="D1804" s="14" t="s">
        <v>3732</v>
      </c>
      <c r="E1804" s="312" t="s">
        <v>1510</v>
      </c>
      <c r="F1804" s="281" t="str">
        <f t="shared" si="648"/>
        <v>DINP co-firing in electrical power plant</v>
      </c>
      <c r="G1804" s="319">
        <f t="shared" si="663"/>
        <v>-5.4223751121000002E-2</v>
      </c>
      <c r="H1804" s="319">
        <f t="shared" si="664"/>
        <v>-4.4365975100000002E-3</v>
      </c>
      <c r="I1804" s="319">
        <f t="shared" si="671"/>
        <v>-1.3537100291E-2</v>
      </c>
      <c r="J1804" s="319">
        <f t="shared" si="672"/>
        <v>-4.0748503200000001E-3</v>
      </c>
      <c r="K1804" s="319">
        <v>-3.2175202999999999E-2</v>
      </c>
      <c r="L1804" s="319">
        <v>-1.0370132000000001E-2</v>
      </c>
      <c r="M1804" s="319">
        <v>-1.6205810000000001E-3</v>
      </c>
      <c r="N1804" s="319">
        <v>-1.6887385999999999E-3</v>
      </c>
      <c r="O1804" s="319">
        <v>-2.2467711999999999E-3</v>
      </c>
      <c r="P1804" s="319">
        <v>-2.6763526E-4</v>
      </c>
      <c r="Q1804" s="319">
        <v>-2.3345245E-4</v>
      </c>
      <c r="R1804" s="319">
        <v>-1.5347409E-3</v>
      </c>
      <c r="S1804" s="319">
        <v>-5.5064011999999998E-4</v>
      </c>
      <c r="T1804" s="319">
        <v>0</v>
      </c>
      <c r="U1804" s="319">
        <v>-3.5242101999999999E-3</v>
      </c>
      <c r="V1804" s="319">
        <v>-1.1646391E-5</v>
      </c>
      <c r="W1804" s="319">
        <v>0</v>
      </c>
      <c r="X1804" s="319">
        <v>0</v>
      </c>
      <c r="Y1804" s="210"/>
      <c r="Z1804" s="320">
        <f t="shared" si="652"/>
        <v>-0.24191881954887218</v>
      </c>
      <c r="AA1804" s="210"/>
      <c r="AB1804" s="321">
        <f t="shared" si="653"/>
        <v>-3.2175202999999999E-2</v>
      </c>
      <c r="AC1804" s="321">
        <f t="shared" si="654"/>
        <v>-1.7962051410000002E-2</v>
      </c>
      <c r="AD1804" s="321">
        <f t="shared" si="673"/>
        <v>-1.35254539E-2</v>
      </c>
      <c r="AE1804" s="321">
        <f t="shared" si="655"/>
        <v>-1.3537100291E-2</v>
      </c>
      <c r="AF1804" s="321">
        <f t="shared" si="656"/>
        <v>-4.0748503200000001E-3</v>
      </c>
      <c r="AG1804"/>
      <c r="AH1804" s="121">
        <v>-42.111367000000001</v>
      </c>
      <c r="AI1804" s="121">
        <v>-41.424182000000002</v>
      </c>
      <c r="AJ1804" s="121">
        <v>-0.47779422999999999</v>
      </c>
      <c r="AK1804" s="121">
        <v>0</v>
      </c>
      <c r="AL1804" s="121">
        <v>0</v>
      </c>
      <c r="AM1804" s="121">
        <v>-0.11704191</v>
      </c>
      <c r="AN1804" s="121">
        <v>-9.2349071000000005E-2</v>
      </c>
      <c r="AO1804"/>
      <c r="AP1804" s="282">
        <v>-1.1094909999999999E-2</v>
      </c>
      <c r="AQ1804" s="282">
        <v>-8.4897895000000008E-3</v>
      </c>
      <c r="AR1804" s="282">
        <v>-2.9831763000000001E-4</v>
      </c>
      <c r="AS1804" s="282">
        <v>-2.3068030000000001E-3</v>
      </c>
      <c r="AT1804" s="255">
        <f t="shared" si="674"/>
        <v>-5.0898018870800005E-7</v>
      </c>
      <c r="AU1804" s="256">
        <f t="shared" si="675"/>
        <v>-1.1032456765840998E-9</v>
      </c>
      <c r="AV1804" s="256">
        <f t="shared" si="676"/>
        <v>-0.32308165189899996</v>
      </c>
      <c r="AW1804" s="272">
        <v>-2.6716502000000002E-7</v>
      </c>
      <c r="AX1804" s="272">
        <v>-8.0768524000000002E-10</v>
      </c>
      <c r="AY1804" s="272">
        <v>-2.1998282000000001E-14</v>
      </c>
      <c r="AZ1804" s="272">
        <v>-1.8776063999999999E-10</v>
      </c>
      <c r="BA1804" s="272">
        <v>-2.4391017999999999E-11</v>
      </c>
      <c r="BB1804" s="272">
        <v>-2.5115054999999997E-10</v>
      </c>
      <c r="BC1804" s="272">
        <v>-2.373191E-7</v>
      </c>
      <c r="BD1804" s="272">
        <v>-4.2168964999999999E-11</v>
      </c>
      <c r="BE1804" s="272">
        <v>-2.3799539999999999E-10</v>
      </c>
      <c r="BF1804" s="272">
        <v>-2.7380720000000002E-13</v>
      </c>
      <c r="BG1804" s="272">
        <v>-1.4044981E-15</v>
      </c>
      <c r="BH1804" s="272">
        <v>-5.8022583999999998E-13</v>
      </c>
      <c r="BI1804" s="272">
        <v>-3.3522461999999997E-14</v>
      </c>
      <c r="BJ1804" s="272">
        <v>-2.5336301999999999E-14</v>
      </c>
      <c r="BK1804" s="272">
        <v>-2.9151099999999999E-9</v>
      </c>
      <c r="BL1804" s="272">
        <v>-1.1176565E-9</v>
      </c>
      <c r="BM1804" s="272">
        <v>-1.4459777E-11</v>
      </c>
      <c r="BN1804" s="272">
        <v>-2.5911898999999999E-5</v>
      </c>
      <c r="BO1804" s="273">
        <v>-0.32305573999999998</v>
      </c>
      <c r="BP1804" s="273">
        <v>0</v>
      </c>
      <c r="BQ1804" s="273">
        <v>0</v>
      </c>
      <c r="BR1804" s="273">
        <v>0</v>
      </c>
      <c r="BS1804"/>
      <c r="BT1804" s="274">
        <v>-6.2492348999999999E-5</v>
      </c>
      <c r="BU1804" s="274">
        <v>-1.7033071E-6</v>
      </c>
      <c r="BV1804" s="274">
        <v>-6.7453386999999998E-6</v>
      </c>
      <c r="BW1804" s="274">
        <v>-1.8069861999999999E-7</v>
      </c>
      <c r="BX1804" s="274">
        <v>-3.3290005999999999E-6</v>
      </c>
      <c r="BY1804" s="274">
        <v>-1.1891683999999999E-7</v>
      </c>
      <c r="BZ1804" s="274">
        <v>-3.5125268999999999E-10</v>
      </c>
      <c r="CA1804" s="274">
        <v>-1.9900019E-7</v>
      </c>
      <c r="CB1804" s="274">
        <v>-3.5914767999999998E-7</v>
      </c>
      <c r="CC1804" s="274">
        <v>-1.5447683999999999E-7</v>
      </c>
      <c r="CD1804" s="274">
        <v>-1.8332913999999999E-7</v>
      </c>
      <c r="CE1804" s="274">
        <v>-1.0511911E-8</v>
      </c>
      <c r="CF1804" s="274">
        <v>-3.2361064E-9</v>
      </c>
      <c r="CG1804" s="274">
        <v>-9.6168022000000008E-7</v>
      </c>
      <c r="CH1804" s="274">
        <v>-4.8415085000000002E-5</v>
      </c>
      <c r="CI1804" s="274">
        <v>-1.2826857E-7</v>
      </c>
      <c r="CJ1804" s="121">
        <v>0</v>
      </c>
      <c r="CK1804"/>
      <c r="CL1804" s="322">
        <v>-5.3692005000000002E-9</v>
      </c>
      <c r="CM1804" s="322">
        <v>-0.20741582</v>
      </c>
      <c r="CN1804" s="322">
        <v>-3.9951567000000004E-3</v>
      </c>
      <c r="CO1804" s="322">
        <v>-1.2214858000000001E-3</v>
      </c>
      <c r="CP1804" s="322">
        <v>-1.5460055000000002E-5</v>
      </c>
      <c r="CQ1804" s="322">
        <v>-4.7913129000000002E-9</v>
      </c>
      <c r="CR1804" s="322">
        <v>-6.1401683999999998E-9</v>
      </c>
      <c r="CS1804" s="322">
        <v>-1.2148818E-4</v>
      </c>
      <c r="CT1804" s="322">
        <v>-5.9613078999999999E-2</v>
      </c>
      <c r="CU1804" s="322">
        <v>-5.5312323000000001</v>
      </c>
      <c r="CV1804" s="216"/>
      <c r="CW1804" s="214"/>
      <c r="CX1804" s="18" t="s">
        <v>1120</v>
      </c>
      <c r="CY1804" s="13"/>
      <c r="CZ1804" s="13"/>
    </row>
    <row r="1805" spans="1:104" ht="14.4" customHeight="1">
      <c r="A1805" t="s">
        <v>2511</v>
      </c>
      <c r="B1805" s="168" t="s">
        <v>2463</v>
      </c>
      <c r="C1805" s="279" t="str">
        <f t="shared" si="647"/>
        <v>F.044.01.104</v>
      </c>
      <c r="D1805" s="14" t="s">
        <v>3732</v>
      </c>
      <c r="E1805" s="312" t="s">
        <v>1510</v>
      </c>
      <c r="F1805" s="281" t="str">
        <f t="shared" si="648"/>
        <v>Epichlorohydrin  co-firing in electrical power plant</v>
      </c>
      <c r="G1805" s="319">
        <f t="shared" si="663"/>
        <v>0.48893705149880001</v>
      </c>
      <c r="H1805" s="319">
        <f t="shared" si="664"/>
        <v>5.6561710289999997E-2</v>
      </c>
      <c r="I1805" s="319">
        <f t="shared" si="671"/>
        <v>0.43595200657880001</v>
      </c>
      <c r="J1805" s="319">
        <f t="shared" si="672"/>
        <v>-1.9706243700000001E-3</v>
      </c>
      <c r="K1805" s="319">
        <v>-1.6060409999999999E-3</v>
      </c>
      <c r="L1805" s="319">
        <v>-5.0150637E-3</v>
      </c>
      <c r="M1805" s="319">
        <v>-2.0394744999999999E-4</v>
      </c>
      <c r="N1805" s="319">
        <v>-3.2959324E-4</v>
      </c>
      <c r="O1805" s="319">
        <v>-1.0865533E-3</v>
      </c>
      <c r="P1805" s="319">
        <v>-1.2943017000000001E-4</v>
      </c>
      <c r="Q1805" s="319">
        <v>5.8107287000000001E-2</v>
      </c>
      <c r="R1805" s="319">
        <v>0.44117665</v>
      </c>
      <c r="S1805" s="319">
        <v>-2.6629316999999999E-4</v>
      </c>
      <c r="T1805" s="319">
        <v>0</v>
      </c>
      <c r="U1805" s="319">
        <v>-1.7043312E-3</v>
      </c>
      <c r="V1805" s="319">
        <v>-5.6322712E-6</v>
      </c>
      <c r="W1805" s="319">
        <v>0</v>
      </c>
      <c r="X1805" s="319">
        <v>0</v>
      </c>
      <c r="Y1805" s="210"/>
      <c r="Z1805" s="320">
        <f t="shared" si="652"/>
        <v>-1.2075496240601502E-2</v>
      </c>
      <c r="AA1805" s="210"/>
      <c r="AB1805" s="321">
        <f t="shared" si="653"/>
        <v>-1.6060409999999999E-3</v>
      </c>
      <c r="AC1805" s="321">
        <f t="shared" si="654"/>
        <v>0.49251934914000001</v>
      </c>
      <c r="AD1805" s="321">
        <f t="shared" si="673"/>
        <v>0.43595763885</v>
      </c>
      <c r="AE1805" s="321">
        <f t="shared" si="655"/>
        <v>0.43595200657880001</v>
      </c>
      <c r="AF1805" s="321">
        <f t="shared" si="656"/>
        <v>-1.9706243700000001E-3</v>
      </c>
      <c r="AG1805"/>
      <c r="AH1805" s="121">
        <v>-20.365333</v>
      </c>
      <c r="AI1805" s="121">
        <v>-20.033006</v>
      </c>
      <c r="AJ1805" s="121">
        <v>-0.23106441999999999</v>
      </c>
      <c r="AK1805" s="121">
        <v>0</v>
      </c>
      <c r="AL1805" s="121">
        <v>0</v>
      </c>
      <c r="AM1805" s="121">
        <v>-5.6602234000000001E-2</v>
      </c>
      <c r="AN1805" s="121">
        <v>-4.4660616E-2</v>
      </c>
      <c r="AO1805"/>
      <c r="AP1805" s="282">
        <v>-3.5646092999999999E-3</v>
      </c>
      <c r="AQ1805" s="282">
        <v>-2.3886119E-3</v>
      </c>
      <c r="AR1805" s="283">
        <v>-6.0412353000000003E-5</v>
      </c>
      <c r="AS1805" s="282">
        <v>-1.1155850999999999E-3</v>
      </c>
      <c r="AT1805" s="255">
        <f t="shared" si="674"/>
        <v>-1.4320215226699999E-7</v>
      </c>
      <c r="AU1805" s="256">
        <f t="shared" si="675"/>
        <v>-2.2341846907219002E-10</v>
      </c>
      <c r="AV1805" s="256">
        <f t="shared" si="676"/>
        <v>-0.15624440116399999</v>
      </c>
      <c r="AW1805" s="272">
        <v>-3.1838820999999997E-8</v>
      </c>
      <c r="AX1805" s="272">
        <v>-9.6831386999999996E-11</v>
      </c>
      <c r="AY1805" s="272">
        <v>-2.6122837E-15</v>
      </c>
      <c r="AZ1805" s="272">
        <v>-9.0802277999999996E-11</v>
      </c>
      <c r="BA1805" s="272">
        <v>-1.1795656E-11</v>
      </c>
      <c r="BB1805" s="272">
        <v>-4.9031003000000002E-11</v>
      </c>
      <c r="BC1805" s="272">
        <v>-1.0926143E-7</v>
      </c>
      <c r="BD1805" s="272">
        <v>-1.0126057E-11</v>
      </c>
      <c r="BE1805" s="272">
        <v>-1.0902341000000001E-10</v>
      </c>
      <c r="BF1805" s="272">
        <v>-1.3241496E-13</v>
      </c>
      <c r="BG1805" s="272">
        <v>-6.7922449E-16</v>
      </c>
      <c r="BH1805" s="272">
        <v>-2.8060101999999998E-13</v>
      </c>
      <c r="BI1805" s="272">
        <v>-1.6211682000000001E-14</v>
      </c>
      <c r="BJ1805" s="272">
        <v>-1.2252802E-14</v>
      </c>
      <c r="BK1805" s="272">
        <v>-1.4097663E-9</v>
      </c>
      <c r="BL1805" s="272">
        <v>-5.4050603000000002E-10</v>
      </c>
      <c r="BM1805" s="272">
        <v>-6.9928430999999997E-12</v>
      </c>
      <c r="BN1805" s="272">
        <v>-1.2531163999999999E-5</v>
      </c>
      <c r="BO1805" s="273">
        <v>-0.15623186999999999</v>
      </c>
      <c r="BP1805" s="273">
        <v>0</v>
      </c>
      <c r="BQ1805" s="273">
        <v>0</v>
      </c>
      <c r="BR1805" s="273">
        <v>0</v>
      </c>
      <c r="BS1805"/>
      <c r="BT1805" s="274">
        <v>6.3289314999999998E-5</v>
      </c>
      <c r="BU1805" s="274">
        <v>-7.5801826000000005E-7</v>
      </c>
      <c r="BV1805" s="274">
        <v>-3.3669688E-7</v>
      </c>
      <c r="BW1805" s="274">
        <v>5.1677568E-5</v>
      </c>
      <c r="BX1805" s="274">
        <v>-1.5907618E-6</v>
      </c>
      <c r="BY1805" s="274">
        <v>-1.0621040999999999E-8</v>
      </c>
      <c r="BZ1805" s="274">
        <v>-1.6986809999999999E-10</v>
      </c>
      <c r="CA1805" s="274">
        <v>-2.5072020000000001E-8</v>
      </c>
      <c r="CB1805" s="274">
        <v>-1.7368616999999999E-7</v>
      </c>
      <c r="CC1805" s="274">
        <v>3.8449930000000001E-5</v>
      </c>
      <c r="CD1805" s="274">
        <v>-8.8659176000000003E-8</v>
      </c>
      <c r="CE1805" s="274">
        <v>-5.0836290000000003E-9</v>
      </c>
      <c r="CF1805" s="274">
        <v>-1.5650023E-9</v>
      </c>
      <c r="CG1805" s="274">
        <v>-3.7196461999999998E-7</v>
      </c>
      <c r="CH1805" s="274">
        <v>-2.3413853000000001E-5</v>
      </c>
      <c r="CI1805" s="274">
        <v>-6.2031524000000003E-8</v>
      </c>
      <c r="CJ1805" s="121">
        <v>0</v>
      </c>
      <c r="CK1805"/>
      <c r="CL1805" s="322">
        <v>-2.5965805999999999E-9</v>
      </c>
      <c r="CM1805" s="322">
        <v>4.6103810999999998E-3</v>
      </c>
      <c r="CN1805" s="322">
        <v>-5.9136379999999997E-4</v>
      </c>
      <c r="CO1805" s="322">
        <v>-5.3500542999999998E-4</v>
      </c>
      <c r="CP1805" s="322">
        <v>-3.9515353999999999E-6</v>
      </c>
      <c r="CQ1805" s="322">
        <v>-2.3171104000000002E-9</v>
      </c>
      <c r="CR1805" s="322">
        <v>-2.9694257E-9</v>
      </c>
      <c r="CS1805" s="322">
        <v>-5.8177663000000003E-5</v>
      </c>
      <c r="CT1805" s="322">
        <v>-2.8829276000000001E-2</v>
      </c>
      <c r="CU1805" s="322">
        <v>-2.6749402</v>
      </c>
      <c r="CV1805" s="218"/>
      <c r="CW1805" s="214"/>
      <c r="CX1805" s="18" t="s">
        <v>1120</v>
      </c>
      <c r="CY1805" s="13"/>
      <c r="CZ1805" s="13"/>
    </row>
    <row r="1806" spans="1:104" ht="14.4" customHeight="1">
      <c r="A1806" t="s">
        <v>2512</v>
      </c>
      <c r="B1806" s="168" t="s">
        <v>2463</v>
      </c>
      <c r="C1806" s="279" t="str">
        <f t="shared" si="647"/>
        <v>F.044.01.105</v>
      </c>
      <c r="D1806" s="14" t="s">
        <v>3732</v>
      </c>
      <c r="E1806" s="312" t="s">
        <v>1510</v>
      </c>
      <c r="F1806" s="281" t="str">
        <f t="shared" si="648"/>
        <v>EVOH  co-firing in electrical power plant</v>
      </c>
      <c r="G1806" s="319">
        <f t="shared" si="663"/>
        <v>-7.9991873201999991E-2</v>
      </c>
      <c r="H1806" s="319">
        <f t="shared" si="664"/>
        <v>-4.6159479100000003E-3</v>
      </c>
      <c r="I1806" s="319">
        <f t="shared" si="671"/>
        <v>-1.3457321022E-2</v>
      </c>
      <c r="J1806" s="319">
        <f t="shared" si="672"/>
        <v>-3.9301152699999994E-3</v>
      </c>
      <c r="K1806" s="319">
        <v>-5.7988488999999997E-2</v>
      </c>
      <c r="L1806" s="319">
        <v>-1.0001794E-2</v>
      </c>
      <c r="M1806" s="319">
        <v>-1.964066E-3</v>
      </c>
      <c r="N1806" s="319">
        <v>-1.9656905000000001E-3</v>
      </c>
      <c r="O1806" s="319">
        <v>-2.1669679E-3</v>
      </c>
      <c r="P1806" s="319">
        <v>-2.5812908999999997E-4</v>
      </c>
      <c r="Q1806" s="319">
        <v>-2.2516041999999999E-4</v>
      </c>
      <c r="R1806" s="319">
        <v>-1.4802283E-3</v>
      </c>
      <c r="S1806" s="319">
        <v>-5.3108186999999997E-4</v>
      </c>
      <c r="T1806" s="319">
        <v>0</v>
      </c>
      <c r="U1806" s="319">
        <v>-3.3990333999999998E-3</v>
      </c>
      <c r="V1806" s="319">
        <v>-1.1232722E-5</v>
      </c>
      <c r="W1806" s="319">
        <v>0</v>
      </c>
      <c r="X1806" s="319">
        <v>0</v>
      </c>
      <c r="Y1806" s="210"/>
      <c r="Z1806" s="320">
        <f t="shared" si="652"/>
        <v>-0.43600367669172929</v>
      </c>
      <c r="AA1806" s="210"/>
      <c r="AB1806" s="321">
        <f t="shared" si="653"/>
        <v>-5.7988488999999997E-2</v>
      </c>
      <c r="AC1806" s="321">
        <f t="shared" si="654"/>
        <v>-1.806203621E-2</v>
      </c>
      <c r="AD1806" s="321">
        <f t="shared" si="673"/>
        <v>-1.3446088300000001E-2</v>
      </c>
      <c r="AE1806" s="321">
        <f t="shared" si="655"/>
        <v>-1.3457321022E-2</v>
      </c>
      <c r="AF1806" s="321">
        <f t="shared" si="656"/>
        <v>-3.9301152699999994E-3</v>
      </c>
      <c r="AG1806"/>
      <c r="AH1806" s="121">
        <v>-40.615608000000002</v>
      </c>
      <c r="AI1806" s="121">
        <v>-39.952831000000003</v>
      </c>
      <c r="AJ1806" s="121">
        <v>-0.46082339999999999</v>
      </c>
      <c r="AK1806" s="121">
        <v>0</v>
      </c>
      <c r="AL1806" s="121">
        <v>0</v>
      </c>
      <c r="AM1806" s="121">
        <v>-0.11288468</v>
      </c>
      <c r="AN1806" s="121">
        <v>-8.9068913E-2</v>
      </c>
      <c r="AO1806"/>
      <c r="AP1806" s="282">
        <v>-1.4058978E-2</v>
      </c>
      <c r="AQ1806" s="282">
        <v>-1.1389877E-2</v>
      </c>
      <c r="AR1806" s="282">
        <v>-4.4423336000000001E-4</v>
      </c>
      <c r="AS1806" s="282">
        <v>-2.2248673999999999E-3</v>
      </c>
      <c r="AT1806" s="255">
        <f t="shared" si="674"/>
        <v>-6.8284634194999998E-7</v>
      </c>
      <c r="AU1806" s="256">
        <f t="shared" si="675"/>
        <v>-1.6428748110615997E-9</v>
      </c>
      <c r="AV1806" s="256">
        <f t="shared" si="676"/>
        <v>-0.31160607153100001</v>
      </c>
      <c r="AW1806" s="272">
        <v>-4.4576036000000002E-7</v>
      </c>
      <c r="AX1806" s="272">
        <v>-1.3464942000000001E-9</v>
      </c>
      <c r="AY1806" s="272">
        <v>-3.6721757999999999E-14</v>
      </c>
      <c r="AZ1806" s="272">
        <v>-1.8109154999999999E-10</v>
      </c>
      <c r="BA1806" s="272">
        <v>-2.3524670000000001E-11</v>
      </c>
      <c r="BB1806" s="272">
        <v>-2.9232963000000002E-10</v>
      </c>
      <c r="BC1806" s="272">
        <v>-2.3269951000000001E-7</v>
      </c>
      <c r="BD1806" s="272">
        <v>-4.7773208999999998E-11</v>
      </c>
      <c r="BE1806" s="272">
        <v>-2.3374268000000001E-10</v>
      </c>
      <c r="BF1806" s="272">
        <v>-2.6408180999999999E-13</v>
      </c>
      <c r="BG1806" s="272">
        <v>-1.3546116E-15</v>
      </c>
      <c r="BH1806" s="272">
        <v>-5.5961672999999996E-13</v>
      </c>
      <c r="BI1806" s="272">
        <v>-3.2331774000000002E-14</v>
      </c>
      <c r="BJ1806" s="272">
        <v>-2.4436378E-14</v>
      </c>
      <c r="BK1806" s="272">
        <v>-2.8115678000000002E-9</v>
      </c>
      <c r="BL1806" s="272">
        <v>-1.0779582999999999E-9</v>
      </c>
      <c r="BM1806" s="272">
        <v>-1.3946179E-11</v>
      </c>
      <c r="BN1806" s="272">
        <v>-2.4991531000000001E-5</v>
      </c>
      <c r="BO1806" s="273">
        <v>-0.31158108000000001</v>
      </c>
      <c r="BP1806" s="273">
        <v>0</v>
      </c>
      <c r="BQ1806" s="273">
        <v>0</v>
      </c>
      <c r="BR1806" s="273">
        <v>0</v>
      </c>
      <c r="BS1806"/>
      <c r="BT1806" s="274">
        <v>-6.6128644000000003E-5</v>
      </c>
      <c r="BU1806" s="274">
        <v>-1.688262E-6</v>
      </c>
      <c r="BV1806" s="274">
        <v>-1.2156939E-5</v>
      </c>
      <c r="BW1806" s="274">
        <v>-1.7428036000000001E-7</v>
      </c>
      <c r="BX1806" s="274">
        <v>-3.2240140999999999E-6</v>
      </c>
      <c r="BY1806" s="274">
        <v>-1.4712664999999999E-7</v>
      </c>
      <c r="BZ1806" s="274">
        <v>-3.3877650000000001E-10</v>
      </c>
      <c r="CA1806" s="274">
        <v>-2.4115915000000001E-7</v>
      </c>
      <c r="CB1806" s="274">
        <v>-3.4639106999999998E-7</v>
      </c>
      <c r="CC1806" s="274">
        <v>-1.4898996E-7</v>
      </c>
      <c r="CD1806" s="274">
        <v>-1.7681745000000001E-7</v>
      </c>
      <c r="CE1806" s="274">
        <v>-1.0138537E-8</v>
      </c>
      <c r="CF1806" s="274">
        <v>-3.1211627E-9</v>
      </c>
      <c r="CG1806" s="274">
        <v>-9.9192903000000004E-7</v>
      </c>
      <c r="CH1806" s="274">
        <v>-4.6695423999999999E-5</v>
      </c>
      <c r="CI1806" s="274">
        <v>-1.2371259000000001E-7</v>
      </c>
      <c r="CJ1806" s="121">
        <v>0</v>
      </c>
      <c r="CK1806"/>
      <c r="CL1806" s="322">
        <v>-5.1784912000000004E-9</v>
      </c>
      <c r="CM1806" s="322">
        <v>-0.40272618999999998</v>
      </c>
      <c r="CN1806" s="322">
        <v>-4.7806643000000001E-3</v>
      </c>
      <c r="CO1806" s="322">
        <v>-1.2166379000000001E-3</v>
      </c>
      <c r="CP1806" s="322">
        <v>-1.7349296999999998E-5</v>
      </c>
      <c r="CQ1806" s="322">
        <v>-4.6211296999999996E-9</v>
      </c>
      <c r="CR1806" s="322">
        <v>-5.9220749999999999E-9</v>
      </c>
      <c r="CS1806" s="322">
        <v>-1.1757064000000001E-4</v>
      </c>
      <c r="CT1806" s="322">
        <v>-5.7495675000000003E-2</v>
      </c>
      <c r="CU1806" s="322">
        <v>-5.3347677999999998</v>
      </c>
      <c r="CV1806" s="216"/>
      <c r="CW1806" s="214"/>
      <c r="CX1806" s="18" t="s">
        <v>1120</v>
      </c>
      <c r="CY1806" s="13"/>
      <c r="CZ1806" s="13"/>
    </row>
    <row r="1807" spans="1:104" ht="14.4" customHeight="1">
      <c r="A1807" t="s">
        <v>2513</v>
      </c>
      <c r="B1807" s="168" t="s">
        <v>2463</v>
      </c>
      <c r="C1807" s="279" t="str">
        <f t="shared" si="647"/>
        <v>F.044.01.106</v>
      </c>
      <c r="D1807" s="14" t="s">
        <v>3732</v>
      </c>
      <c r="E1807" s="312" t="s">
        <v>1510</v>
      </c>
      <c r="F1807" s="281" t="str">
        <f t="shared" si="648"/>
        <v>Formaldehyde  co-firing in electrical power plant</v>
      </c>
      <c r="G1807" s="319">
        <f t="shared" si="663"/>
        <v>-4.7949278404999986E-3</v>
      </c>
      <c r="H1807" s="319">
        <f t="shared" si="664"/>
        <v>-1.6722720399999999E-3</v>
      </c>
      <c r="I1807" s="319">
        <f t="shared" si="671"/>
        <v>-5.9607173104999998E-3</v>
      </c>
      <c r="J1807" s="319">
        <f t="shared" si="672"/>
        <v>-1.9594908900000003E-3</v>
      </c>
      <c r="K1807" s="319">
        <v>4.7975524000000002E-3</v>
      </c>
      <c r="L1807" s="319">
        <v>-4.98673E-3</v>
      </c>
      <c r="M1807" s="319">
        <v>-2.3036937999999999E-4</v>
      </c>
      <c r="N1807" s="319">
        <v>-3.5089722999999997E-4</v>
      </c>
      <c r="O1807" s="319">
        <v>-1.0804146E-3</v>
      </c>
      <c r="P1807" s="319">
        <v>-1.2869891999999999E-4</v>
      </c>
      <c r="Q1807" s="319">
        <v>-1.1226128999999999E-4</v>
      </c>
      <c r="R1807" s="319">
        <v>-7.3801748000000003E-4</v>
      </c>
      <c r="S1807" s="319">
        <v>-2.6478869000000002E-4</v>
      </c>
      <c r="T1807" s="319">
        <v>0</v>
      </c>
      <c r="U1807" s="319">
        <v>-1.6947022E-3</v>
      </c>
      <c r="V1807" s="319">
        <v>-5.6004504999999996E-6</v>
      </c>
      <c r="W1807" s="319">
        <v>0</v>
      </c>
      <c r="X1807" s="319">
        <v>0</v>
      </c>
      <c r="Y1807" s="210"/>
      <c r="Z1807" s="320">
        <f t="shared" si="652"/>
        <v>3.6071822556390978E-2</v>
      </c>
      <c r="AA1807" s="210"/>
      <c r="AB1807" s="321">
        <f t="shared" si="653"/>
        <v>4.7975524000000002E-3</v>
      </c>
      <c r="AC1807" s="321">
        <f t="shared" si="654"/>
        <v>-7.6273889000000004E-3</v>
      </c>
      <c r="AD1807" s="321">
        <f t="shared" si="673"/>
        <v>-5.9551168599999999E-3</v>
      </c>
      <c r="AE1807" s="321">
        <f t="shared" si="655"/>
        <v>-5.9607173104999998E-3</v>
      </c>
      <c r="AF1807" s="321">
        <f t="shared" si="656"/>
        <v>-1.9594908900000003E-3</v>
      </c>
      <c r="AG1807"/>
      <c r="AH1807" s="121">
        <v>-20.250274999999998</v>
      </c>
      <c r="AI1807" s="121">
        <v>-19.919824999999999</v>
      </c>
      <c r="AJ1807" s="121">
        <v>-0.22975897000000001</v>
      </c>
      <c r="AK1807" s="121">
        <v>0</v>
      </c>
      <c r="AL1807" s="121">
        <v>0</v>
      </c>
      <c r="AM1807" s="121">
        <v>-5.6282446999999999E-2</v>
      </c>
      <c r="AN1807" s="121">
        <v>-4.4408296999999999E-2</v>
      </c>
      <c r="AO1807"/>
      <c r="AP1807" s="282">
        <v>-2.7684862000000002E-3</v>
      </c>
      <c r="AQ1807" s="282">
        <v>-1.6353253999999999E-3</v>
      </c>
      <c r="AR1807" s="283">
        <v>-2.3878535000000001E-5</v>
      </c>
      <c r="AS1807" s="282">
        <v>-1.1092822999999999E-3</v>
      </c>
      <c r="AT1807" s="255">
        <f t="shared" si="674"/>
        <v>-9.804109073E-8</v>
      </c>
      <c r="AU1807" s="256">
        <f t="shared" si="675"/>
        <v>-8.830818658926E-11</v>
      </c>
      <c r="AV1807" s="256">
        <f t="shared" si="676"/>
        <v>-0.15536167036699999</v>
      </c>
      <c r="AW1807" s="272">
        <v>1.295846E-8</v>
      </c>
      <c r="AX1807" s="272">
        <v>3.8337151999999998E-11</v>
      </c>
      <c r="AY1807" s="272">
        <v>1.0805258E-15</v>
      </c>
      <c r="AZ1807" s="272">
        <v>-9.0289271000000005E-11</v>
      </c>
      <c r="BA1807" s="272">
        <v>-1.1729014000000001E-11</v>
      </c>
      <c r="BB1807" s="272">
        <v>-5.2198624999999999E-11</v>
      </c>
      <c r="BC1807" s="272">
        <v>-1.0890607999999999E-7</v>
      </c>
      <c r="BD1807" s="272">
        <v>-1.0557151999999999E-11</v>
      </c>
      <c r="BE1807" s="272">
        <v>-1.0869627E-10</v>
      </c>
      <c r="BF1807" s="272">
        <v>-1.3166685000000001E-13</v>
      </c>
      <c r="BG1807" s="272">
        <v>-6.7538705999999995E-16</v>
      </c>
      <c r="BH1807" s="272">
        <v>-2.7901570999999998E-13</v>
      </c>
      <c r="BI1807" s="272">
        <v>-1.6120091000000001E-14</v>
      </c>
      <c r="BJ1807" s="272">
        <v>-1.2183577E-14</v>
      </c>
      <c r="BK1807" s="272">
        <v>-1.4018014999999999E-9</v>
      </c>
      <c r="BL1807" s="272">
        <v>-5.3745232000000004E-10</v>
      </c>
      <c r="BM1807" s="272">
        <v>-6.9533354999999998E-12</v>
      </c>
      <c r="BN1807" s="272">
        <v>-1.2460367E-5</v>
      </c>
      <c r="BO1807" s="273">
        <v>-0.15534920999999999</v>
      </c>
      <c r="BP1807" s="273">
        <v>0</v>
      </c>
      <c r="BQ1807" s="273">
        <v>0</v>
      </c>
      <c r="BR1807" s="273">
        <v>0</v>
      </c>
      <c r="BS1807"/>
      <c r="BT1807" s="274">
        <v>-2.5521238999999999E-5</v>
      </c>
      <c r="BU1807" s="274">
        <v>-7.5686095000000002E-7</v>
      </c>
      <c r="BV1807" s="274">
        <v>1.0057780999999999E-6</v>
      </c>
      <c r="BW1807" s="274">
        <v>-8.6893324000000007E-8</v>
      </c>
      <c r="BX1807" s="274">
        <v>-1.5826859E-6</v>
      </c>
      <c r="BY1807" s="274">
        <v>-1.2791026E-8</v>
      </c>
      <c r="BZ1807" s="274">
        <v>-1.689084E-10</v>
      </c>
      <c r="CA1807" s="274">
        <v>-2.8315017000000001E-8</v>
      </c>
      <c r="CB1807" s="274">
        <v>-1.7270489000000001E-7</v>
      </c>
      <c r="CC1807" s="274">
        <v>-7.4283945999999995E-8</v>
      </c>
      <c r="CD1807" s="274">
        <v>-8.8158275999999996E-8</v>
      </c>
      <c r="CE1807" s="274">
        <v>-5.0549079E-9</v>
      </c>
      <c r="CF1807" s="274">
        <v>-1.5561604000000001E-9</v>
      </c>
      <c r="CG1807" s="274">
        <v>-3.7429145000000002E-7</v>
      </c>
      <c r="CH1807" s="274">
        <v>-2.3281571000000002E-5</v>
      </c>
      <c r="CI1807" s="274">
        <v>-6.1681062999999998E-8</v>
      </c>
      <c r="CJ1807" s="121">
        <v>0</v>
      </c>
      <c r="CK1807"/>
      <c r="CL1807" s="322">
        <v>-2.5819106E-9</v>
      </c>
      <c r="CM1807" s="322">
        <v>5.2663429999999997E-2</v>
      </c>
      <c r="CN1807" s="322">
        <v>-6.5178746000000003E-4</v>
      </c>
      <c r="CO1807" s="322">
        <v>-5.3463252000000004E-4</v>
      </c>
      <c r="CP1807" s="322">
        <v>-4.0968618E-6</v>
      </c>
      <c r="CQ1807" s="322">
        <v>-2.3040192999999999E-9</v>
      </c>
      <c r="CR1807" s="322">
        <v>-2.9526492999999999E-9</v>
      </c>
      <c r="CS1807" s="322">
        <v>-5.7876313999999998E-5</v>
      </c>
      <c r="CT1807" s="322">
        <v>-2.8666398999999999E-2</v>
      </c>
      <c r="CU1807" s="322">
        <v>-2.6598275999999998</v>
      </c>
      <c r="CV1807" s="216"/>
      <c r="CW1807" s="214"/>
      <c r="CX1807" s="18" t="s">
        <v>1120</v>
      </c>
      <c r="CY1807" s="13"/>
      <c r="CZ1807" s="13"/>
    </row>
    <row r="1808" spans="1:104" ht="14.4" customHeight="1">
      <c r="A1808" t="s">
        <v>2514</v>
      </c>
      <c r="B1808" s="168" t="s">
        <v>2463</v>
      </c>
      <c r="C1808" s="279" t="str">
        <f t="shared" ref="C1808:C1875" si="677">MID(A1808,1,12)</f>
        <v>F.044.01.107</v>
      </c>
      <c r="D1808" s="14" t="s">
        <v>3732</v>
      </c>
      <c r="E1808" s="312" t="s">
        <v>1510</v>
      </c>
      <c r="F1808" s="281" t="str">
        <f t="shared" ref="F1808:F1875" si="678">MID(A1808, 21,85)</f>
        <v>MDI  co-firing in electrical power plant</v>
      </c>
      <c r="G1808" s="319">
        <f t="shared" si="663"/>
        <v>3.2398232352399997E-2</v>
      </c>
      <c r="H1808" s="319">
        <f t="shared" si="664"/>
        <v>-2.6854691500000001E-3</v>
      </c>
      <c r="I1808" s="319">
        <f t="shared" si="671"/>
        <v>-9.5127596575999996E-3</v>
      </c>
      <c r="J1808" s="319">
        <f t="shared" si="672"/>
        <v>-3.11737184E-3</v>
      </c>
      <c r="K1808" s="319">
        <v>4.7713832999999997E-2</v>
      </c>
      <c r="L1808" s="319">
        <v>-7.9334340999999992E-3</v>
      </c>
      <c r="M1808" s="319">
        <v>-3.9629705000000001E-4</v>
      </c>
      <c r="N1808" s="319">
        <v>-5.8328196000000001E-4</v>
      </c>
      <c r="O1808" s="319">
        <v>-1.7188414E-3</v>
      </c>
      <c r="P1808" s="319">
        <v>-2.0474828999999999E-4</v>
      </c>
      <c r="Q1808" s="319">
        <v>-1.7859749999999999E-4</v>
      </c>
      <c r="R1808" s="319">
        <v>-1.1741187000000001E-3</v>
      </c>
      <c r="S1808" s="319">
        <v>-4.2125474E-4</v>
      </c>
      <c r="T1808" s="319">
        <v>0</v>
      </c>
      <c r="U1808" s="319">
        <v>-2.6961171000000001E-3</v>
      </c>
      <c r="V1808" s="319">
        <v>-8.9098075999999994E-6</v>
      </c>
      <c r="W1808" s="319">
        <v>0</v>
      </c>
      <c r="X1808" s="319">
        <v>0</v>
      </c>
      <c r="Y1808" s="210"/>
      <c r="Z1808" s="320">
        <f t="shared" si="652"/>
        <v>0.35875062406015035</v>
      </c>
      <c r="AA1808" s="210"/>
      <c r="AB1808" s="321">
        <f t="shared" si="653"/>
        <v>4.7713832999999997E-2</v>
      </c>
      <c r="AC1808" s="321">
        <f t="shared" si="654"/>
        <v>-1.2189319000000001E-2</v>
      </c>
      <c r="AD1808" s="321">
        <f t="shared" si="673"/>
        <v>-9.5038498499999992E-3</v>
      </c>
      <c r="AE1808" s="321">
        <f t="shared" si="655"/>
        <v>-9.5127596575999996E-3</v>
      </c>
      <c r="AF1808" s="321">
        <f t="shared" si="656"/>
        <v>-3.11737184E-3</v>
      </c>
      <c r="AG1808"/>
      <c r="AH1808" s="121">
        <v>-32.216346000000001</v>
      </c>
      <c r="AI1808" s="121">
        <v>-31.690631</v>
      </c>
      <c r="AJ1808" s="121">
        <v>-0.36552563999999999</v>
      </c>
      <c r="AK1808" s="121">
        <v>0</v>
      </c>
      <c r="AL1808" s="121">
        <v>0</v>
      </c>
      <c r="AM1808" s="121">
        <v>-8.9540256999999998E-2</v>
      </c>
      <c r="AN1808" s="121">
        <v>-7.0649562999999999E-2</v>
      </c>
      <c r="AO1808"/>
      <c r="AP1808" s="282">
        <v>4.8357339999999997E-4</v>
      </c>
      <c r="AQ1808" s="282">
        <v>2.0583817E-3</v>
      </c>
      <c r="AR1808" s="282">
        <v>1.8995899E-4</v>
      </c>
      <c r="AS1808" s="282">
        <v>-1.7647673000000001E-3</v>
      </c>
      <c r="AT1808" s="255">
        <f t="shared" si="674"/>
        <v>1.2340418561099998E-7</v>
      </c>
      <c r="AU1808" s="256">
        <f t="shared" si="675"/>
        <v>7.0251106968560002E-10</v>
      </c>
      <c r="AV1808" s="256">
        <f t="shared" si="676"/>
        <v>-0.24716629331000001</v>
      </c>
      <c r="AW1808" s="272">
        <v>3.0028119000000001E-7</v>
      </c>
      <c r="AX1808" s="272">
        <v>9.0480910999999997E-10</v>
      </c>
      <c r="AY1808" s="272">
        <v>2.4773337E-14</v>
      </c>
      <c r="AZ1808" s="272">
        <v>-1.4364202000000001E-10</v>
      </c>
      <c r="BA1808" s="272">
        <v>-1.8659795000000001E-11</v>
      </c>
      <c r="BB1808" s="272">
        <v>-8.6765994000000002E-11</v>
      </c>
      <c r="BC1808" s="272">
        <v>-1.7354276000000001E-7</v>
      </c>
      <c r="BD1808" s="272">
        <v>-1.7323196999999999E-11</v>
      </c>
      <c r="BE1808" s="272">
        <v>-1.7323803E-10</v>
      </c>
      <c r="BF1808" s="272">
        <v>-2.0946999E-13</v>
      </c>
      <c r="BG1808" s="272">
        <v>-1.0744794E-15</v>
      </c>
      <c r="BH1808" s="272">
        <v>-4.4388862000000001E-13</v>
      </c>
      <c r="BI1808" s="272">
        <v>-2.5645599E-14</v>
      </c>
      <c r="BJ1808" s="272">
        <v>-1.9382963000000002E-14</v>
      </c>
      <c r="BK1808" s="272">
        <v>-2.2301387999999999E-9</v>
      </c>
      <c r="BL1808" s="272">
        <v>-8.5503778000000001E-10</v>
      </c>
      <c r="BM1808" s="272">
        <v>-1.1062125000000001E-11</v>
      </c>
      <c r="BN1808" s="272">
        <v>-1.9823310000000001E-5</v>
      </c>
      <c r="BO1808" s="273">
        <v>-0.24714647000000001</v>
      </c>
      <c r="BP1808" s="273">
        <v>0</v>
      </c>
      <c r="BQ1808" s="273">
        <v>0</v>
      </c>
      <c r="BR1808" s="273">
        <v>0</v>
      </c>
      <c r="BS1808"/>
      <c r="BT1808" s="274">
        <v>-3.2214369000000003E-5</v>
      </c>
      <c r="BU1808" s="274">
        <v>-1.2074746000000001E-6</v>
      </c>
      <c r="BV1808" s="274">
        <v>1.0002919000000001E-5</v>
      </c>
      <c r="BW1808" s="274">
        <v>-1.3823938E-7</v>
      </c>
      <c r="BX1808" s="274">
        <v>-2.5188944000000002E-6</v>
      </c>
      <c r="BY1808" s="274">
        <v>-2.2759383999999999E-8</v>
      </c>
      <c r="BZ1808" s="274">
        <v>-2.6871789999999998E-10</v>
      </c>
      <c r="CA1808" s="274">
        <v>-4.8704516000000003E-8</v>
      </c>
      <c r="CB1808" s="274">
        <v>-2.7475778999999998E-7</v>
      </c>
      <c r="CC1808" s="274">
        <v>-1.1817901E-7</v>
      </c>
      <c r="CD1808" s="274">
        <v>-1.4025179999999999E-7</v>
      </c>
      <c r="CE1808" s="274">
        <v>-8.0418989999999994E-9</v>
      </c>
      <c r="CF1808" s="274">
        <v>-2.4757097999999999E-9</v>
      </c>
      <c r="CG1808" s="274">
        <v>-6.0024951000000001E-7</v>
      </c>
      <c r="CH1808" s="274">
        <v>-3.7038863000000001E-5</v>
      </c>
      <c r="CI1808" s="274">
        <v>-9.8128964000000006E-8</v>
      </c>
      <c r="CJ1808" s="121">
        <v>0</v>
      </c>
      <c r="CK1808"/>
      <c r="CL1808" s="322">
        <v>-4.1075851000000004E-9</v>
      </c>
      <c r="CM1808" s="322">
        <v>0.38514637000000002</v>
      </c>
      <c r="CN1808" s="322">
        <v>-1.1058471999999999E-3</v>
      </c>
      <c r="CO1808" s="322">
        <v>-8.5341536999999999E-4</v>
      </c>
      <c r="CP1808" s="322">
        <v>-6.6989210000000003E-6</v>
      </c>
      <c r="CQ1808" s="322">
        <v>-3.6654853000000001E-9</v>
      </c>
      <c r="CR1808" s="322">
        <v>-4.6973965999999997E-9</v>
      </c>
      <c r="CS1808" s="322">
        <v>-9.2105498999999998E-5</v>
      </c>
      <c r="CT1808" s="322">
        <v>-4.5605634999999999E-2</v>
      </c>
      <c r="CU1808" s="322">
        <v>-4.2315439000000001</v>
      </c>
      <c r="CV1808" s="216"/>
      <c r="CW1808" s="214"/>
      <c r="CX1808" s="18" t="s">
        <v>1120</v>
      </c>
      <c r="CY1808" s="13"/>
      <c r="CZ1808" s="13"/>
    </row>
    <row r="1809" spans="1:104" ht="14.4" customHeight="1">
      <c r="A1809" t="s">
        <v>2515</v>
      </c>
      <c r="B1809" s="168" t="s">
        <v>2463</v>
      </c>
      <c r="C1809" s="279" t="str">
        <f t="shared" si="677"/>
        <v>F.044.01.108</v>
      </c>
      <c r="D1809" s="14" t="s">
        <v>3732</v>
      </c>
      <c r="E1809" s="312" t="s">
        <v>1510</v>
      </c>
      <c r="F1809" s="281" t="str">
        <f t="shared" si="678"/>
        <v>MMA monomer  co-firing in electrical power plant</v>
      </c>
      <c r="G1809" s="319">
        <f t="shared" si="663"/>
        <v>2.3953753208999992E-3</v>
      </c>
      <c r="H1809" s="319">
        <f t="shared" si="664"/>
        <v>-2.41837368E-3</v>
      </c>
      <c r="I1809" s="319">
        <f t="shared" si="671"/>
        <v>-8.6308858890999998E-3</v>
      </c>
      <c r="J1809" s="319">
        <f t="shared" si="672"/>
        <v>-2.8390351099999997E-3</v>
      </c>
      <c r="K1809" s="319">
        <v>1.628367E-2</v>
      </c>
      <c r="L1809" s="319">
        <v>-7.2250917000000001E-3</v>
      </c>
      <c r="M1809" s="319">
        <v>-3.2839320000000003E-4</v>
      </c>
      <c r="N1809" s="319">
        <v>-5.0388178999999996E-4</v>
      </c>
      <c r="O1809" s="319">
        <v>-1.5653734E-3</v>
      </c>
      <c r="P1809" s="319">
        <v>-1.8646719E-4</v>
      </c>
      <c r="Q1809" s="319">
        <v>-1.6265130000000001E-4</v>
      </c>
      <c r="R1809" s="319">
        <v>-1.0692867E-3</v>
      </c>
      <c r="S1809" s="319">
        <v>-3.8364270999999999E-4</v>
      </c>
      <c r="T1809" s="319">
        <v>0</v>
      </c>
      <c r="U1809" s="319">
        <v>-2.4553924E-3</v>
      </c>
      <c r="V1809" s="319">
        <v>-8.1142890999999994E-6</v>
      </c>
      <c r="W1809" s="319">
        <v>0</v>
      </c>
      <c r="X1809" s="319">
        <v>0</v>
      </c>
      <c r="Y1809" s="210"/>
      <c r="Z1809" s="320">
        <f t="shared" si="652"/>
        <v>0.12243360902255639</v>
      </c>
      <c r="AA1809" s="210"/>
      <c r="AB1809" s="321">
        <f t="shared" si="653"/>
        <v>1.628367E-2</v>
      </c>
      <c r="AC1809" s="321">
        <f t="shared" si="654"/>
        <v>-1.1041145279999999E-2</v>
      </c>
      <c r="AD1809" s="321">
        <f t="shared" si="673"/>
        <v>-8.6227716000000006E-3</v>
      </c>
      <c r="AE1809" s="321">
        <f t="shared" si="655"/>
        <v>-8.6308858890999998E-3</v>
      </c>
      <c r="AF1809" s="321">
        <f t="shared" si="656"/>
        <v>-2.8390351099999997E-3</v>
      </c>
      <c r="AG1809"/>
      <c r="AH1809" s="121">
        <v>-29.339887000000001</v>
      </c>
      <c r="AI1809" s="121">
        <v>-28.86111</v>
      </c>
      <c r="AJ1809" s="121">
        <v>-0.33288941999999999</v>
      </c>
      <c r="AK1809" s="121">
        <v>0</v>
      </c>
      <c r="AL1809" s="121">
        <v>0</v>
      </c>
      <c r="AM1809" s="121">
        <v>-8.1545591000000001E-2</v>
      </c>
      <c r="AN1809" s="121">
        <v>-6.4341566000000003E-2</v>
      </c>
      <c r="AO1809"/>
      <c r="AP1809" s="282">
        <v>-2.8709540000000002E-3</v>
      </c>
      <c r="AQ1809" s="282">
        <v>-1.2823284E-3</v>
      </c>
      <c r="AR1809" s="283">
        <v>1.8573168999999999E-5</v>
      </c>
      <c r="AS1809" s="282">
        <v>-1.6071988000000001E-3</v>
      </c>
      <c r="AT1809" s="255">
        <f t="shared" si="674"/>
        <v>-7.6878197431999994E-8</v>
      </c>
      <c r="AU1809" s="256">
        <f t="shared" si="675"/>
        <v>6.8687758855539979E-11</v>
      </c>
      <c r="AV1809" s="256">
        <f t="shared" si="676"/>
        <v>-0.22509787337200002</v>
      </c>
      <c r="AW1809" s="272">
        <v>8.3893224000000001E-8</v>
      </c>
      <c r="AX1809" s="272">
        <v>2.5202257999999999E-10</v>
      </c>
      <c r="AY1809" s="272">
        <v>6.9335743000000004E-15</v>
      </c>
      <c r="AZ1809" s="272">
        <v>-1.3081684000000001E-10</v>
      </c>
      <c r="BA1809" s="272">
        <v>-1.6993741999999999E-11</v>
      </c>
      <c r="BB1809" s="272">
        <v>-7.4956530000000006E-11</v>
      </c>
      <c r="BC1809" s="272">
        <v>-1.5773894E-7</v>
      </c>
      <c r="BD1809" s="272">
        <v>-1.5200590000000001E-11</v>
      </c>
      <c r="BE1809" s="272">
        <v>-1.5742972000000001E-10</v>
      </c>
      <c r="BF1809" s="272">
        <v>-1.9076731E-13</v>
      </c>
      <c r="BG1809" s="272">
        <v>-9.7854376000000003E-16</v>
      </c>
      <c r="BH1809" s="272">
        <v>-4.0425571000000001E-13</v>
      </c>
      <c r="BI1809" s="272">
        <v>-2.3355814E-14</v>
      </c>
      <c r="BJ1809" s="272">
        <v>-1.7652341000000001E-14</v>
      </c>
      <c r="BK1809" s="272">
        <v>-2.0310192E-9</v>
      </c>
      <c r="BL1809" s="272">
        <v>-7.7869511999999998E-10</v>
      </c>
      <c r="BM1809" s="272">
        <v>-1.0074435E-11</v>
      </c>
      <c r="BN1809" s="272">
        <v>-1.8053371999999999E-5</v>
      </c>
      <c r="BO1809" s="273">
        <v>-0.22507982000000001</v>
      </c>
      <c r="BP1809" s="273">
        <v>0</v>
      </c>
      <c r="BQ1809" s="273">
        <v>0</v>
      </c>
      <c r="BR1809" s="273">
        <v>0</v>
      </c>
      <c r="BS1809"/>
      <c r="BT1809" s="274">
        <v>-3.5017508999999999E-5</v>
      </c>
      <c r="BU1809" s="274">
        <v>-1.0959784999999999E-6</v>
      </c>
      <c r="BV1809" s="274">
        <v>3.4137738000000001E-6</v>
      </c>
      <c r="BW1809" s="274">
        <v>-1.2589657999999999E-7</v>
      </c>
      <c r="BX1809" s="274">
        <v>-2.2929182000000001E-6</v>
      </c>
      <c r="BY1809" s="274">
        <v>-1.8097308999999999E-8</v>
      </c>
      <c r="BZ1809" s="274">
        <v>-2.4472522999999999E-10</v>
      </c>
      <c r="CA1809" s="274">
        <v>-4.0364144000000003E-8</v>
      </c>
      <c r="CB1809" s="274">
        <v>-2.5022583999999998E-7</v>
      </c>
      <c r="CC1809" s="274">
        <v>-1.0762731E-7</v>
      </c>
      <c r="CD1809" s="274">
        <v>-1.2772931999999999E-7</v>
      </c>
      <c r="CE1809" s="274">
        <v>-7.3238722999999998E-9</v>
      </c>
      <c r="CF1809" s="274">
        <v>-2.2546642999999999E-9</v>
      </c>
      <c r="CG1809" s="274">
        <v>-5.4143316000000003E-7</v>
      </c>
      <c r="CH1809" s="274">
        <v>-3.3731822000000001E-5</v>
      </c>
      <c r="CI1809" s="274">
        <v>-8.936745E-8</v>
      </c>
      <c r="CJ1809" s="121">
        <v>0</v>
      </c>
      <c r="CK1809"/>
      <c r="CL1809" s="322">
        <v>-3.7408364000000002E-9</v>
      </c>
      <c r="CM1809" s="322">
        <v>0.14647257999999999</v>
      </c>
      <c r="CN1809" s="322">
        <v>-9.3190860000000005E-4</v>
      </c>
      <c r="CO1809" s="322">
        <v>-7.7409256999999999E-4</v>
      </c>
      <c r="CP1809" s="322">
        <v>-5.9030798999999998E-6</v>
      </c>
      <c r="CQ1809" s="322">
        <v>-3.3382098000000001E-9</v>
      </c>
      <c r="CR1809" s="322">
        <v>-4.2779862000000001E-9</v>
      </c>
      <c r="CS1809" s="322">
        <v>-8.3849552000000006E-5</v>
      </c>
      <c r="CT1809" s="322">
        <v>-4.1533702999999998E-2</v>
      </c>
      <c r="CU1809" s="322">
        <v>-3.8537275000000002</v>
      </c>
      <c r="CV1809" s="216"/>
      <c r="CW1809" s="214"/>
      <c r="CX1809" s="18" t="s">
        <v>1120</v>
      </c>
      <c r="CY1809" s="13"/>
      <c r="CZ1809" s="13"/>
    </row>
    <row r="1810" spans="1:104" ht="14.4" customHeight="1">
      <c r="A1810" t="s">
        <v>2516</v>
      </c>
      <c r="B1810" s="168" t="s">
        <v>2463</v>
      </c>
      <c r="C1810" s="279" t="str">
        <f t="shared" si="677"/>
        <v>F.044.01.109</v>
      </c>
      <c r="D1810" s="14" t="s">
        <v>3732</v>
      </c>
      <c r="E1810" s="312" t="s">
        <v>1510</v>
      </c>
      <c r="F1810" s="281" t="str">
        <f t="shared" si="678"/>
        <v>Nafion co-firing in electrical power plant</v>
      </c>
      <c r="G1810" s="319">
        <f t="shared" si="663"/>
        <v>1.2172309844718998</v>
      </c>
      <c r="H1810" s="319">
        <f t="shared" si="664"/>
        <v>-4.0047873399999995E-4</v>
      </c>
      <c r="I1810" s="319">
        <f t="shared" si="671"/>
        <v>1.2004565285858999</v>
      </c>
      <c r="J1810" s="319">
        <f t="shared" si="672"/>
        <v>-8.1274337999999999E-4</v>
      </c>
      <c r="K1810" s="319">
        <v>1.7987678E-2</v>
      </c>
      <c r="L1810" s="319">
        <v>1.2005116</v>
      </c>
      <c r="M1810" s="319">
        <v>2.5336101999999999E-4</v>
      </c>
      <c r="N1810" s="319">
        <v>1.4759149E-4</v>
      </c>
      <c r="O1810" s="319">
        <v>-4.4812649999999998E-4</v>
      </c>
      <c r="P1810" s="319">
        <v>-5.3380804E-5</v>
      </c>
      <c r="Q1810" s="319">
        <v>-4.6562920000000002E-5</v>
      </c>
      <c r="R1810" s="319">
        <v>-3.0610951999999997E-4</v>
      </c>
      <c r="S1810" s="319">
        <v>-1.0982713E-4</v>
      </c>
      <c r="T1810" s="319">
        <v>0</v>
      </c>
      <c r="U1810" s="319">
        <v>-7.0291625000000002E-4</v>
      </c>
      <c r="V1810" s="319">
        <v>-2.3229141000000001E-6</v>
      </c>
      <c r="W1810" s="319">
        <v>0</v>
      </c>
      <c r="X1810" s="319">
        <v>0</v>
      </c>
      <c r="Y1810" s="210"/>
      <c r="Z1810" s="320">
        <f t="shared" si="652"/>
        <v>0.1352456992481203</v>
      </c>
      <c r="AA1810" s="210"/>
      <c r="AB1810" s="321">
        <f t="shared" si="653"/>
        <v>1.7987678E-2</v>
      </c>
      <c r="AC1810" s="321">
        <f t="shared" si="654"/>
        <v>1.2000583727659999</v>
      </c>
      <c r="AD1810" s="321">
        <f t="shared" si="673"/>
        <v>1.2004588514999999</v>
      </c>
      <c r="AE1810" s="321">
        <f t="shared" si="655"/>
        <v>1.2004565285858999</v>
      </c>
      <c r="AF1810" s="321">
        <f t="shared" si="656"/>
        <v>-8.1274337999999999E-4</v>
      </c>
      <c r="AG1810"/>
      <c r="AH1810" s="121">
        <v>-8.3992617000000003</v>
      </c>
      <c r="AI1810" s="121">
        <v>-8.2622002000000005</v>
      </c>
      <c r="AJ1810" s="121">
        <v>-9.5297755999999997E-2</v>
      </c>
      <c r="AK1810" s="121">
        <v>0</v>
      </c>
      <c r="AL1810" s="121">
        <v>0</v>
      </c>
      <c r="AM1810" s="121">
        <v>-2.3344423999999999E-2</v>
      </c>
      <c r="AN1810" s="121">
        <v>-1.8419350000000001E-2</v>
      </c>
      <c r="AO1810"/>
      <c r="AP1810" s="282">
        <v>0.37203351000000001</v>
      </c>
      <c r="AQ1810" s="282">
        <v>0.36553080999999998</v>
      </c>
      <c r="AR1810" s="282">
        <v>6.9628028E-3</v>
      </c>
      <c r="AS1810" s="282">
        <v>-4.6010004999999998E-4</v>
      </c>
      <c r="AT1810" s="255">
        <f t="shared" si="674"/>
        <v>2.1914316722373802E-5</v>
      </c>
      <c r="AU1810" s="256">
        <f t="shared" si="675"/>
        <v>2.5750009884255967E-8</v>
      </c>
      <c r="AV1810" s="256">
        <f t="shared" si="676"/>
        <v>-6.4439783220199998E-2</v>
      </c>
      <c r="AW1810" s="272">
        <v>1.1699845E-7</v>
      </c>
      <c r="AX1810" s="272">
        <v>3.5269665999999999E-10</v>
      </c>
      <c r="AY1810" s="272">
        <v>9.6499055999999999E-15</v>
      </c>
      <c r="AZ1810" s="272">
        <v>-3.7449527000000002E-11</v>
      </c>
      <c r="BA1810" s="272">
        <v>-4.8648751999999998E-12</v>
      </c>
      <c r="BB1810" s="272">
        <v>2.1936366E-11</v>
      </c>
      <c r="BC1810" s="272">
        <v>2.1798143000000002E-5</v>
      </c>
      <c r="BD1810" s="272">
        <v>1.7999879000000001E-12</v>
      </c>
      <c r="BE1810" s="272">
        <v>2.539857E-8</v>
      </c>
      <c r="BF1810" s="272">
        <v>-5.4611818000000001E-14</v>
      </c>
      <c r="BG1810" s="272">
        <v>-2.8013212999999999E-16</v>
      </c>
      <c r="BH1810" s="272">
        <v>-1.1572811E-13</v>
      </c>
      <c r="BI1810" s="272">
        <v>-6.6861741000000004E-15</v>
      </c>
      <c r="BJ1810" s="272">
        <v>-5.0534154E-15</v>
      </c>
      <c r="BK1810" s="272">
        <v>-5.8142903000000005E-10</v>
      </c>
      <c r="BL1810" s="272">
        <v>-2.2292056E-10</v>
      </c>
      <c r="BM1810" s="272">
        <v>-2.8840538999999998E-12</v>
      </c>
      <c r="BN1810" s="272">
        <v>-5.1682202000000003E-6</v>
      </c>
      <c r="BO1810" s="273">
        <v>-6.4434615000000001E-2</v>
      </c>
      <c r="BP1810" s="273">
        <v>0</v>
      </c>
      <c r="BQ1810" s="273">
        <v>0</v>
      </c>
      <c r="BR1810" s="273">
        <v>0</v>
      </c>
      <c r="BS1810"/>
      <c r="BT1810" s="121">
        <v>3.2419835E-4</v>
      </c>
      <c r="BU1810" s="121">
        <v>1.7511666999999999E-4</v>
      </c>
      <c r="BV1810" s="274">
        <v>3.771009E-6</v>
      </c>
      <c r="BW1810" s="274">
        <v>-3.6040981000000002E-8</v>
      </c>
      <c r="BX1810" s="121">
        <v>1.4383070999999999E-4</v>
      </c>
      <c r="BY1810" s="274">
        <v>2.2912E-8</v>
      </c>
      <c r="BZ1810" s="274">
        <v>-7.0058596000000005E-11</v>
      </c>
      <c r="CA1810" s="274">
        <v>3.1083595999999999E-8</v>
      </c>
      <c r="CB1810" s="274">
        <v>-7.163328E-8</v>
      </c>
      <c r="CC1810" s="274">
        <v>-3.0810954999999999E-8</v>
      </c>
      <c r="CD1810" s="274">
        <v>-3.6565649000000002E-8</v>
      </c>
      <c r="CE1810" s="274">
        <v>-2.0966379000000001E-9</v>
      </c>
      <c r="CF1810" s="274">
        <v>-6.4545291000000002E-10</v>
      </c>
      <c r="CG1810" s="274">
        <v>1.1285975E-5</v>
      </c>
      <c r="CH1810" s="274">
        <v>-9.6565608000000001E-6</v>
      </c>
      <c r="CI1810" s="274">
        <v>-2.5583623000000002E-8</v>
      </c>
      <c r="CJ1810" s="121">
        <v>0</v>
      </c>
      <c r="CK1810"/>
      <c r="CL1810" s="322">
        <v>-1.0709061E-9</v>
      </c>
      <c r="CM1810" s="322">
        <v>0.14212744999999999</v>
      </c>
      <c r="CN1810" s="322">
        <v>5.3650791999999999E-4</v>
      </c>
      <c r="CO1810" s="322">
        <v>0.11981178000000001</v>
      </c>
      <c r="CP1810" s="322">
        <v>4.2212380999999997E-7</v>
      </c>
      <c r="CQ1810" s="322">
        <v>-9.5564438000000009E-10</v>
      </c>
      <c r="CR1810" s="322">
        <v>-1.2246784000000001E-9</v>
      </c>
      <c r="CS1810" s="322">
        <v>7.3096723999999998E-3</v>
      </c>
      <c r="CT1810" s="322">
        <v>-1.1890039999999999E-2</v>
      </c>
      <c r="CU1810" s="322">
        <v>-1.1032238999999999</v>
      </c>
      <c r="CV1810" s="216"/>
      <c r="CW1810" s="214"/>
      <c r="CX1810" s="18" t="s">
        <v>1120</v>
      </c>
      <c r="CY1810" s="13"/>
      <c r="CZ1810" s="13"/>
    </row>
    <row r="1811" spans="1:104" ht="14.4" customHeight="1">
      <c r="A1811" t="s">
        <v>2517</v>
      </c>
      <c r="B1811" s="168" t="s">
        <v>2463</v>
      </c>
      <c r="C1811" s="279" t="str">
        <f t="shared" si="677"/>
        <v>F.044.01.110</v>
      </c>
      <c r="D1811" s="14" t="s">
        <v>3732</v>
      </c>
      <c r="E1811" s="312" t="s">
        <v>1510</v>
      </c>
      <c r="F1811" s="281" t="str">
        <f t="shared" si="678"/>
        <v>Paperfoam  co-firing in electrical power plant</v>
      </c>
      <c r="G1811" s="319">
        <f t="shared" si="663"/>
        <v>-0.18252442058749999</v>
      </c>
      <c r="H1811" s="319">
        <f t="shared" si="664"/>
        <v>-1.2060147381E-3</v>
      </c>
      <c r="I1811" s="319">
        <f t="shared" si="671"/>
        <v>-5.0673670793999993E-3</v>
      </c>
      <c r="J1811" s="319">
        <f t="shared" si="672"/>
        <v>-1.79248877E-3</v>
      </c>
      <c r="K1811" s="319">
        <v>-0.17445854999999999</v>
      </c>
      <c r="L1811" s="319">
        <v>-4.5617245999999998E-3</v>
      </c>
      <c r="M1811" s="319">
        <v>1.7459893000000001E-4</v>
      </c>
      <c r="N1811" s="319">
        <v>2.7428719000000002E-6</v>
      </c>
      <c r="O1811" s="319">
        <v>-9.8833378000000001E-4</v>
      </c>
      <c r="P1811" s="319">
        <v>-1.1773027E-4</v>
      </c>
      <c r="Q1811" s="319">
        <v>-1.0269356E-4</v>
      </c>
      <c r="R1811" s="319">
        <v>-6.7511826999999995E-4</v>
      </c>
      <c r="S1811" s="319">
        <v>-2.4222147E-4</v>
      </c>
      <c r="T1811" s="319">
        <v>0</v>
      </c>
      <c r="U1811" s="319">
        <v>-1.5502673E-3</v>
      </c>
      <c r="V1811" s="319">
        <v>-5.1231393999999999E-6</v>
      </c>
      <c r="W1811" s="319">
        <v>0</v>
      </c>
      <c r="X1811" s="319">
        <v>0</v>
      </c>
      <c r="Y1811" s="210"/>
      <c r="Z1811" s="320">
        <f t="shared" si="652"/>
        <v>-1.3117184210526314</v>
      </c>
      <c r="AA1811" s="210"/>
      <c r="AB1811" s="321">
        <f t="shared" si="653"/>
        <v>-0.17445854999999999</v>
      </c>
      <c r="AC1811" s="321">
        <f t="shared" si="654"/>
        <v>-6.2682586781000003E-3</v>
      </c>
      <c r="AD1811" s="321">
        <f t="shared" si="673"/>
        <v>-5.062243939999999E-3</v>
      </c>
      <c r="AE1811" s="321">
        <f t="shared" si="655"/>
        <v>-5.0673670794000002E-3</v>
      </c>
      <c r="AF1811" s="321">
        <f t="shared" si="656"/>
        <v>-1.79248877E-3</v>
      </c>
      <c r="AG1811"/>
      <c r="AH1811" s="121">
        <v>-18.524398999999999</v>
      </c>
      <c r="AI1811" s="121">
        <v>-18.222113</v>
      </c>
      <c r="AJ1811" s="121">
        <v>-0.21017723999999999</v>
      </c>
      <c r="AK1811" s="121">
        <v>0</v>
      </c>
      <c r="AL1811" s="121">
        <v>0</v>
      </c>
      <c r="AM1811" s="121">
        <v>-5.1485648000000002E-2</v>
      </c>
      <c r="AN1811" s="121">
        <v>-4.0623499E-2</v>
      </c>
      <c r="AO1811"/>
      <c r="AP1811" s="282">
        <v>-2.4300789E-2</v>
      </c>
      <c r="AQ1811" s="282">
        <v>-2.2249002E-2</v>
      </c>
      <c r="AR1811" s="282">
        <v>-1.037046E-3</v>
      </c>
      <c r="AS1811" s="282">
        <v>-1.0147412000000001E-3</v>
      </c>
      <c r="AT1811" s="255">
        <f t="shared" si="674"/>
        <v>-1.3338730010205201E-6</v>
      </c>
      <c r="AU1811" s="256">
        <f t="shared" si="675"/>
        <v>-3.8352294737796597E-9</v>
      </c>
      <c r="AV1811" s="256">
        <f t="shared" si="676"/>
        <v>-0.142120618403</v>
      </c>
      <c r="AW1811" s="272">
        <v>-1.2360423E-6</v>
      </c>
      <c r="AX1811" s="272">
        <v>-3.7301348000000001E-9</v>
      </c>
      <c r="AY1811" s="272">
        <v>-1.0188233E-13</v>
      </c>
      <c r="AZ1811" s="272">
        <v>-8.2594161999999995E-11</v>
      </c>
      <c r="BA1811" s="272">
        <v>-1.0729382E-11</v>
      </c>
      <c r="BB1811" s="272">
        <v>3.8705347999999998E-13</v>
      </c>
      <c r="BC1811" s="272">
        <v>-9.5963787999999997E-8</v>
      </c>
      <c r="BD1811" s="272">
        <v>-2.8335883000000001E-12</v>
      </c>
      <c r="BE1811" s="272">
        <v>-9.5396290999999999E-11</v>
      </c>
      <c r="BF1811" s="272">
        <v>-1.2044524000000001E-13</v>
      </c>
      <c r="BG1811" s="272">
        <v>-6.1782566000000002E-16</v>
      </c>
      <c r="BH1811" s="272">
        <v>-2.5523596E-13</v>
      </c>
      <c r="BI1811" s="272">
        <v>-1.4746219999999999E-14</v>
      </c>
      <c r="BJ1811" s="272">
        <v>-1.1145204000000001E-14</v>
      </c>
      <c r="BK1811" s="272">
        <v>-1.2823298E-9</v>
      </c>
      <c r="BL1811" s="272">
        <v>-4.9164672999999996E-10</v>
      </c>
      <c r="BM1811" s="272">
        <v>-6.3607217000000002E-12</v>
      </c>
      <c r="BN1811" s="272">
        <v>-1.1398403000000001E-5</v>
      </c>
      <c r="BO1811" s="273">
        <v>-0.14210922000000001</v>
      </c>
      <c r="BP1811" s="273">
        <v>0</v>
      </c>
      <c r="BQ1811" s="273">
        <v>0</v>
      </c>
      <c r="BR1811" s="273">
        <v>0</v>
      </c>
      <c r="BS1811"/>
      <c r="BT1811" s="274">
        <v>-6.0643624000000002E-5</v>
      </c>
      <c r="BU1811" s="274">
        <v>-6.4868169E-7</v>
      </c>
      <c r="BV1811" s="274">
        <v>-3.6574189000000003E-5</v>
      </c>
      <c r="BW1811" s="274">
        <v>-7.9487643000000005E-8</v>
      </c>
      <c r="BX1811" s="274">
        <v>-1.4350604999999999E-6</v>
      </c>
      <c r="BY1811" s="274">
        <v>1.9462071999999999E-8</v>
      </c>
      <c r="BZ1811" s="274">
        <v>-1.5451279000000001E-10</v>
      </c>
      <c r="CA1811" s="274">
        <v>2.1396851999999999E-8</v>
      </c>
      <c r="CB1811" s="274">
        <v>-1.5798573E-7</v>
      </c>
      <c r="CC1811" s="274">
        <v>-6.7952928000000003E-8</v>
      </c>
      <c r="CD1811" s="274">
        <v>-8.0644787E-8</v>
      </c>
      <c r="CE1811" s="274">
        <v>-4.6240919000000001E-9</v>
      </c>
      <c r="CF1811" s="274">
        <v>-1.4235330999999999E-9</v>
      </c>
      <c r="CG1811" s="274">
        <v>-2.8050807999999999E-7</v>
      </c>
      <c r="CH1811" s="274">
        <v>-2.1297345999999999E-5</v>
      </c>
      <c r="CI1811" s="274">
        <v>-5.6424153999999999E-8</v>
      </c>
      <c r="CJ1811" s="121">
        <v>0</v>
      </c>
      <c r="CK1811"/>
      <c r="CL1811" s="322">
        <v>-2.3618614E-9</v>
      </c>
      <c r="CM1811" s="322">
        <v>-1.2965408</v>
      </c>
      <c r="CN1811" s="322">
        <v>2.9484069E-4</v>
      </c>
      <c r="CO1811" s="322">
        <v>-4.5203883999999999E-4</v>
      </c>
      <c r="CP1811" s="322">
        <v>-1.4048570999999999E-6</v>
      </c>
      <c r="CQ1811" s="322">
        <v>-2.1076539999999999E-9</v>
      </c>
      <c r="CR1811" s="322">
        <v>-2.7010030999999998E-9</v>
      </c>
      <c r="CS1811" s="322">
        <v>-5.2561634000000001E-5</v>
      </c>
      <c r="CT1811" s="322">
        <v>-2.6223239999999998E-2</v>
      </c>
      <c r="CU1811" s="322">
        <v>-2.4331377000000001</v>
      </c>
      <c r="CV1811" s="216"/>
      <c r="CW1811" s="214"/>
      <c r="CX1811" s="18" t="s">
        <v>1120</v>
      </c>
      <c r="CY1811" s="13"/>
      <c r="CZ1811" s="13"/>
    </row>
    <row r="1812" spans="1:104" ht="14.4" customHeight="1">
      <c r="A1812" t="s">
        <v>2518</v>
      </c>
      <c r="B1812" s="168" t="s">
        <v>2463</v>
      </c>
      <c r="C1812" s="279" t="str">
        <f t="shared" si="677"/>
        <v>F.044.01.111</v>
      </c>
      <c r="D1812" s="14" t="s">
        <v>3732</v>
      </c>
      <c r="E1812" s="312" t="s">
        <v>1510</v>
      </c>
      <c r="F1812" s="281" t="str">
        <f t="shared" si="678"/>
        <v>PEEK (Polyetheretherketone)  co-firing in electrical power plant</v>
      </c>
      <c r="G1812" s="319">
        <f t="shared" si="663"/>
        <v>2.5636311819300005E-2</v>
      </c>
      <c r="H1812" s="319">
        <f t="shared" si="664"/>
        <v>-2.9857472E-3</v>
      </c>
      <c r="I1812" s="319">
        <f t="shared" si="671"/>
        <v>-1.0449920880699999E-2</v>
      </c>
      <c r="J1812" s="319">
        <f t="shared" si="672"/>
        <v>-3.4035021000000001E-3</v>
      </c>
      <c r="K1812" s="319">
        <v>4.2475482000000002E-2</v>
      </c>
      <c r="L1812" s="319">
        <v>-8.6616100000000001E-3</v>
      </c>
      <c r="M1812" s="319">
        <v>-4.9669717999999998E-4</v>
      </c>
      <c r="N1812" s="319">
        <v>-6.9060933999999996E-4</v>
      </c>
      <c r="O1812" s="319">
        <v>-1.8766064E-3</v>
      </c>
      <c r="P1812" s="319">
        <v>-2.2354126E-4</v>
      </c>
      <c r="Q1812" s="319">
        <v>-1.9499019999999999E-4</v>
      </c>
      <c r="R1812" s="319">
        <v>-1.2818860999999999E-3</v>
      </c>
      <c r="S1812" s="319">
        <v>-4.5991990000000002E-4</v>
      </c>
      <c r="T1812" s="319">
        <v>0</v>
      </c>
      <c r="U1812" s="319">
        <v>-2.9435822000000002E-3</v>
      </c>
      <c r="V1812" s="319">
        <v>-9.7276006999999994E-6</v>
      </c>
      <c r="W1812" s="319">
        <v>0</v>
      </c>
      <c r="X1812" s="319">
        <v>0</v>
      </c>
      <c r="Y1812" s="210"/>
      <c r="Z1812" s="320">
        <f t="shared" si="652"/>
        <v>0.31936452631578949</v>
      </c>
      <c r="AA1812" s="210"/>
      <c r="AB1812" s="321">
        <f t="shared" si="653"/>
        <v>4.2475482000000002E-2</v>
      </c>
      <c r="AC1812" s="321">
        <f t="shared" si="654"/>
        <v>-1.3425940479999999E-2</v>
      </c>
      <c r="AD1812" s="321">
        <f t="shared" si="673"/>
        <v>-1.0440193279999999E-2</v>
      </c>
      <c r="AE1812" s="321">
        <f t="shared" si="655"/>
        <v>-1.04499208807E-2</v>
      </c>
      <c r="AF1812" s="321">
        <f t="shared" si="656"/>
        <v>-3.4035021000000001E-3</v>
      </c>
      <c r="AG1812"/>
      <c r="AH1812" s="121">
        <v>-35.173347</v>
      </c>
      <c r="AI1812" s="121">
        <v>-34.599378000000002</v>
      </c>
      <c r="AJ1812" s="121">
        <v>-0.39907566999999999</v>
      </c>
      <c r="AK1812" s="121">
        <v>0</v>
      </c>
      <c r="AL1812" s="121">
        <v>0</v>
      </c>
      <c r="AM1812" s="121">
        <v>-9.7758772999999993E-2</v>
      </c>
      <c r="AN1812" s="121">
        <v>-7.7134182999999995E-2</v>
      </c>
      <c r="AO1812"/>
      <c r="AP1812" s="282">
        <v>-6.5691568999999995E-4</v>
      </c>
      <c r="AQ1812" s="282">
        <v>1.1176775E-3</v>
      </c>
      <c r="AR1812" s="282">
        <v>1.5215450999999999E-4</v>
      </c>
      <c r="AS1812" s="282">
        <v>-1.9267476999999999E-3</v>
      </c>
      <c r="AT1812" s="255">
        <f t="shared" si="674"/>
        <v>6.7007041432000014E-8</v>
      </c>
      <c r="AU1812" s="256">
        <f t="shared" si="675"/>
        <v>5.6270157588969997E-10</v>
      </c>
      <c r="AV1812" s="256">
        <f t="shared" si="676"/>
        <v>-0.26985262280700001</v>
      </c>
      <c r="AW1812" s="272">
        <v>2.6073504999999998E-7</v>
      </c>
      <c r="AX1812" s="272">
        <v>7.8537766000000005E-10</v>
      </c>
      <c r="AY1812" s="272">
        <v>2.1515131999999999E-14</v>
      </c>
      <c r="AZ1812" s="272">
        <v>-1.5682630999999999E-10</v>
      </c>
      <c r="BA1812" s="272">
        <v>-2.0372498000000001E-11</v>
      </c>
      <c r="BB1812" s="272">
        <v>-1.0272812E-10</v>
      </c>
      <c r="BC1812" s="272">
        <v>-1.9007972999999999E-7</v>
      </c>
      <c r="BD1812" s="272">
        <v>-2.0047037E-11</v>
      </c>
      <c r="BE1812" s="272">
        <v>-1.8980943000000001E-10</v>
      </c>
      <c r="BF1812" s="272">
        <v>-2.2869634E-13</v>
      </c>
      <c r="BG1812" s="272">
        <v>-1.1731013E-15</v>
      </c>
      <c r="BH1812" s="272">
        <v>-4.8463126000000003E-13</v>
      </c>
      <c r="BI1812" s="272">
        <v>-2.7999498999999999E-14</v>
      </c>
      <c r="BJ1812" s="272">
        <v>-2.1162042E-14</v>
      </c>
      <c r="BK1812" s="272">
        <v>-2.4348335999999999E-9</v>
      </c>
      <c r="BL1812" s="272">
        <v>-9.3351804000000006E-10</v>
      </c>
      <c r="BM1812" s="272">
        <v>-1.207747E-11</v>
      </c>
      <c r="BN1812" s="272">
        <v>-2.1642807000000001E-5</v>
      </c>
      <c r="BO1812" s="273">
        <v>-0.26983098</v>
      </c>
      <c r="BP1812" s="273">
        <v>0</v>
      </c>
      <c r="BQ1812" s="273">
        <v>0</v>
      </c>
      <c r="BR1812" s="273">
        <v>0</v>
      </c>
      <c r="BS1812"/>
      <c r="BT1812" s="274">
        <v>-3.7220194999999999E-5</v>
      </c>
      <c r="BU1812" s="274">
        <v>-1.3255601999999999E-6</v>
      </c>
      <c r="BV1812" s="274">
        <v>8.9047302999999999E-6</v>
      </c>
      <c r="BW1812" s="274">
        <v>-1.5092778000000001E-7</v>
      </c>
      <c r="BX1812" s="274">
        <v>-2.7522093999999999E-6</v>
      </c>
      <c r="BY1812" s="274">
        <v>-3.0026289000000003E-8</v>
      </c>
      <c r="BZ1812" s="274">
        <v>-2.9338236999999998E-10</v>
      </c>
      <c r="CA1812" s="274">
        <v>-6.1033859999999998E-8</v>
      </c>
      <c r="CB1812" s="274">
        <v>-2.9997663000000002E-7</v>
      </c>
      <c r="CC1812" s="274">
        <v>-1.2902614999999999E-7</v>
      </c>
      <c r="CD1812" s="274">
        <v>-1.5312491999999999E-7</v>
      </c>
      <c r="CE1812" s="274">
        <v>-8.7800303999999996E-9</v>
      </c>
      <c r="CF1812" s="274">
        <v>-2.7029446E-9</v>
      </c>
      <c r="CG1812" s="274">
        <v>-6.6562616999999999E-7</v>
      </c>
      <c r="CH1812" s="274">
        <v>-4.0438502000000001E-5</v>
      </c>
      <c r="CI1812" s="274">
        <v>-1.071358E-7</v>
      </c>
      <c r="CJ1812" s="121">
        <v>0</v>
      </c>
      <c r="CK1812"/>
      <c r="CL1812" s="322">
        <v>-4.4846027E-9</v>
      </c>
      <c r="CM1812" s="322">
        <v>0.34818301000000001</v>
      </c>
      <c r="CN1812" s="322">
        <v>-1.3554063000000001E-3</v>
      </c>
      <c r="CO1812" s="322">
        <v>-9.3789920999999999E-4</v>
      </c>
      <c r="CP1812" s="322">
        <v>-7.7030636999999992E-6</v>
      </c>
      <c r="CQ1812" s="322">
        <v>-4.0019245E-9</v>
      </c>
      <c r="CR1812" s="322">
        <v>-5.1285504999999998E-9</v>
      </c>
      <c r="CS1812" s="322">
        <v>-1.0062295E-4</v>
      </c>
      <c r="CT1812" s="322">
        <v>-4.9791580000000002E-2</v>
      </c>
      <c r="CU1812" s="322">
        <v>-4.6199390999999999</v>
      </c>
      <c r="CV1812" s="216"/>
      <c r="CW1812" s="214"/>
      <c r="CX1812" s="18" t="s">
        <v>1120</v>
      </c>
      <c r="CY1812" s="13"/>
      <c r="CZ1812" s="13"/>
    </row>
    <row r="1813" spans="1:104" ht="14.4" customHeight="1">
      <c r="A1813" t="s">
        <v>2519</v>
      </c>
      <c r="B1813" s="168" t="s">
        <v>2463</v>
      </c>
      <c r="C1813" s="279" t="str">
        <f t="shared" si="677"/>
        <v>F.044.01.112</v>
      </c>
      <c r="D1813" s="14" t="s">
        <v>3732</v>
      </c>
      <c r="E1813" s="312" t="s">
        <v>1510</v>
      </c>
      <c r="F1813" s="281" t="str">
        <f t="shared" si="678"/>
        <v>PEI (Polyether Imide) co-firing in electrical power plant</v>
      </c>
      <c r="G1813" s="319">
        <f t="shared" si="663"/>
        <v>4.0016188170899997E-2</v>
      </c>
      <c r="H1813" s="319">
        <f t="shared" si="664"/>
        <v>-1.3367876780000001E-2</v>
      </c>
      <c r="I1813" s="319">
        <f t="shared" si="671"/>
        <v>-2.2272943249100001E-2</v>
      </c>
      <c r="J1813" s="319">
        <f t="shared" si="672"/>
        <v>-3.1396388E-3</v>
      </c>
      <c r="K1813" s="319">
        <v>7.8796646999999997E-2</v>
      </c>
      <c r="L1813" s="319">
        <v>-7.9901014999999992E-3</v>
      </c>
      <c r="M1813" s="319">
        <v>-1.3091363E-2</v>
      </c>
      <c r="N1813" s="319">
        <v>-1.1250674E-2</v>
      </c>
      <c r="O1813" s="319">
        <v>-1.7311188000000001E-3</v>
      </c>
      <c r="P1813" s="319">
        <v>-2.0621077999999999E-4</v>
      </c>
      <c r="Q1813" s="319">
        <v>-1.798732E-4</v>
      </c>
      <c r="R1813" s="319">
        <v>-1.1825053E-3</v>
      </c>
      <c r="S1813" s="319">
        <v>-4.2426369999999999E-4</v>
      </c>
      <c r="T1813" s="319">
        <v>0</v>
      </c>
      <c r="U1813" s="319">
        <v>-2.7153750999999999E-3</v>
      </c>
      <c r="V1813" s="319">
        <v>-8.9734491000000002E-6</v>
      </c>
      <c r="W1813" s="319">
        <v>0</v>
      </c>
      <c r="X1813" s="319">
        <v>0</v>
      </c>
      <c r="Y1813" s="210"/>
      <c r="Z1813" s="320">
        <f t="shared" si="652"/>
        <v>0.59245599248120295</v>
      </c>
      <c r="AA1813" s="210"/>
      <c r="AB1813" s="321">
        <f t="shared" si="653"/>
        <v>7.8796646999999997E-2</v>
      </c>
      <c r="AC1813" s="321">
        <f t="shared" si="654"/>
        <v>-3.5631846580000001E-2</v>
      </c>
      <c r="AD1813" s="321">
        <f t="shared" si="673"/>
        <v>-2.2263969800000002E-2</v>
      </c>
      <c r="AE1813" s="321">
        <f t="shared" si="655"/>
        <v>-2.2272943249099997E-2</v>
      </c>
      <c r="AF1813" s="321">
        <f t="shared" si="656"/>
        <v>-3.1396388E-3</v>
      </c>
      <c r="AG1813"/>
      <c r="AH1813" s="121">
        <v>-32.446463000000001</v>
      </c>
      <c r="AI1813" s="121">
        <v>-31.916993000000002</v>
      </c>
      <c r="AJ1813" s="121">
        <v>-0.36813654000000001</v>
      </c>
      <c r="AK1813" s="121">
        <v>0</v>
      </c>
      <c r="AL1813" s="121">
        <v>0</v>
      </c>
      <c r="AM1813" s="121">
        <v>-9.0179830000000002E-2</v>
      </c>
      <c r="AN1813" s="121">
        <v>-7.1154202E-2</v>
      </c>
      <c r="AO1813"/>
      <c r="AP1813" s="282">
        <v>2.1056079000000001E-3</v>
      </c>
      <c r="AQ1813" s="282">
        <v>3.6133809000000001E-3</v>
      </c>
      <c r="AR1813" s="282">
        <v>2.6959982000000001E-4</v>
      </c>
      <c r="AS1813" s="282">
        <v>-1.7773728E-3</v>
      </c>
      <c r="AT1813" s="255">
        <f t="shared" si="674"/>
        <v>2.1662954458099992E-7</v>
      </c>
      <c r="AU1813" s="256">
        <f t="shared" si="675"/>
        <v>9.9704073490770005E-10</v>
      </c>
      <c r="AV1813" s="256">
        <f t="shared" si="676"/>
        <v>-0.24893176490499999</v>
      </c>
      <c r="AW1813" s="272">
        <v>5.1692661999999998E-7</v>
      </c>
      <c r="AX1813" s="272">
        <v>1.5584719999999999E-9</v>
      </c>
      <c r="AY1813" s="272">
        <v>4.2632717E-14</v>
      </c>
      <c r="AZ1813" s="272">
        <v>-1.4466804000000001E-10</v>
      </c>
      <c r="BA1813" s="272">
        <v>-1.8793079000000001E-11</v>
      </c>
      <c r="BB1813" s="272">
        <v>-1.6729308E-9</v>
      </c>
      <c r="BC1813" s="272">
        <v>-2.9535347E-7</v>
      </c>
      <c r="BD1813" s="272">
        <v>-2.4221100999999998E-10</v>
      </c>
      <c r="BE1813" s="272">
        <v>-3.0741728999999998E-10</v>
      </c>
      <c r="BF1813" s="272">
        <v>-2.1096620000000001E-13</v>
      </c>
      <c r="BG1813" s="272">
        <v>-1.0821543000000001E-15</v>
      </c>
      <c r="BH1813" s="272">
        <v>-4.4705926000000002E-13</v>
      </c>
      <c r="BI1813" s="272">
        <v>-2.5828782E-14</v>
      </c>
      <c r="BJ1813" s="272">
        <v>-1.9521413E-14</v>
      </c>
      <c r="BK1813" s="272">
        <v>-2.2460683000000002E-9</v>
      </c>
      <c r="BL1813" s="272">
        <v>-8.6114519999999999E-10</v>
      </c>
      <c r="BM1813" s="272">
        <v>-1.114114E-11</v>
      </c>
      <c r="BN1813" s="272">
        <v>-1.9964905E-5</v>
      </c>
      <c r="BO1813" s="273">
        <v>-0.24891179999999999</v>
      </c>
      <c r="BP1813" s="273">
        <v>0</v>
      </c>
      <c r="BQ1813" s="273">
        <v>0</v>
      </c>
      <c r="BR1813" s="273">
        <v>0</v>
      </c>
      <c r="BS1813"/>
      <c r="BT1813" s="274">
        <v>-3.2480407999999997E-5</v>
      </c>
      <c r="BU1813" s="274">
        <v>-2.6546453999999999E-6</v>
      </c>
      <c r="BV1813" s="274">
        <v>1.6519244999999999E-5</v>
      </c>
      <c r="BW1813" s="274">
        <v>-1.392268E-7</v>
      </c>
      <c r="BX1813" s="274">
        <v>-2.9564335000000002E-6</v>
      </c>
      <c r="BY1813" s="274">
        <v>-1.0493743E-6</v>
      </c>
      <c r="BZ1813" s="274">
        <v>-2.7063732000000001E-10</v>
      </c>
      <c r="CA1813" s="274">
        <v>-1.6069861E-6</v>
      </c>
      <c r="CB1813" s="274">
        <v>-2.7672034000000002E-7</v>
      </c>
      <c r="CC1813" s="274">
        <v>-1.1902314E-7</v>
      </c>
      <c r="CD1813" s="274">
        <v>-1.4125360000000001E-7</v>
      </c>
      <c r="CE1813" s="274">
        <v>-8.0993410999999998E-9</v>
      </c>
      <c r="CF1813" s="274">
        <v>-2.4933934000000001E-9</v>
      </c>
      <c r="CG1813" s="274">
        <v>-2.6428704999999999E-6</v>
      </c>
      <c r="CH1813" s="274">
        <v>-3.7303425999999997E-5</v>
      </c>
      <c r="CI1813" s="274">
        <v>-9.8829884999999999E-8</v>
      </c>
      <c r="CJ1813" s="121">
        <v>0</v>
      </c>
      <c r="CK1813"/>
      <c r="CL1813" s="322">
        <v>-4.1369250000000002E-9</v>
      </c>
      <c r="CM1813" s="322">
        <v>0.61904026999999995</v>
      </c>
      <c r="CN1813" s="322">
        <v>-3.0464274999999999E-2</v>
      </c>
      <c r="CO1813" s="322">
        <v>-2.0791612E-3</v>
      </c>
      <c r="CP1813" s="322">
        <v>-8.3915768000000006E-5</v>
      </c>
      <c r="CQ1813" s="322">
        <v>-3.6916672999999999E-9</v>
      </c>
      <c r="CR1813" s="322">
        <v>-4.7309494999999999E-9</v>
      </c>
      <c r="CS1813" s="322">
        <v>-1.0534708E-4</v>
      </c>
      <c r="CT1813" s="322">
        <v>-4.5931389000000003E-2</v>
      </c>
      <c r="CU1813" s="322">
        <v>-4.2617691999999998</v>
      </c>
      <c r="CV1813" s="216"/>
      <c r="CW1813" s="214"/>
      <c r="CX1813" s="18" t="s">
        <v>1120</v>
      </c>
      <c r="CY1813" s="13"/>
      <c r="CZ1813" s="13"/>
    </row>
    <row r="1814" spans="1:104" ht="14.4" customHeight="1">
      <c r="A1814" t="s">
        <v>2520</v>
      </c>
      <c r="B1814" s="168" t="s">
        <v>2463</v>
      </c>
      <c r="C1814" s="279" t="str">
        <f t="shared" si="677"/>
        <v>F.044.01.113</v>
      </c>
      <c r="D1814" s="14" t="s">
        <v>3732</v>
      </c>
      <c r="E1814" s="312" t="s">
        <v>1510</v>
      </c>
      <c r="F1814" s="281" t="str">
        <f t="shared" si="678"/>
        <v>Phthalic anhydride co-firing in electrical power plant</v>
      </c>
      <c r="G1814" s="319">
        <f t="shared" si="663"/>
        <v>7.2915824821300004E-2</v>
      </c>
      <c r="H1814" s="319">
        <f t="shared" si="664"/>
        <v>-2.0660171100000003E-3</v>
      </c>
      <c r="I1814" s="319">
        <f t="shared" si="671"/>
        <v>-7.286596288699999E-3</v>
      </c>
      <c r="J1814" s="319">
        <f t="shared" si="672"/>
        <v>-2.3825627799999999E-3</v>
      </c>
      <c r="K1814" s="319">
        <v>8.4651001000000003E-2</v>
      </c>
      <c r="L1814" s="319">
        <v>-6.0634102999999996E-3</v>
      </c>
      <c r="M1814" s="319">
        <v>-3.1901417999999999E-4</v>
      </c>
      <c r="N1814" s="319">
        <v>-4.5934550000000001E-4</v>
      </c>
      <c r="O1814" s="319">
        <v>-1.3136859000000001E-3</v>
      </c>
      <c r="P1814" s="319">
        <v>-1.5648619000000001E-4</v>
      </c>
      <c r="Q1814" s="319">
        <v>-1.3649952E-4</v>
      </c>
      <c r="R1814" s="319">
        <v>-8.9736217000000004E-4</v>
      </c>
      <c r="S1814" s="319">
        <v>-3.2195898E-4</v>
      </c>
      <c r="T1814" s="319">
        <v>0</v>
      </c>
      <c r="U1814" s="319">
        <v>-2.0606038000000001E-3</v>
      </c>
      <c r="V1814" s="319">
        <v>-6.8096387000000002E-6</v>
      </c>
      <c r="W1814" s="319">
        <v>0</v>
      </c>
      <c r="X1814" s="319">
        <v>0</v>
      </c>
      <c r="Y1814" s="210"/>
      <c r="Z1814" s="320">
        <f t="shared" si="652"/>
        <v>0.63647369172932333</v>
      </c>
      <c r="AA1814" s="210"/>
      <c r="AB1814" s="321">
        <f t="shared" si="653"/>
        <v>8.4651001000000003E-2</v>
      </c>
      <c r="AC1814" s="321">
        <f t="shared" si="654"/>
        <v>-9.3458037599999984E-3</v>
      </c>
      <c r="AD1814" s="321">
        <f t="shared" si="673"/>
        <v>-7.279786649999999E-3</v>
      </c>
      <c r="AE1814" s="321">
        <f t="shared" si="655"/>
        <v>-7.2865962886999999E-3</v>
      </c>
      <c r="AF1814" s="321">
        <f t="shared" si="656"/>
        <v>-2.3825627799999999E-3</v>
      </c>
      <c r="AG1814"/>
      <c r="AH1814" s="121">
        <v>-24.622492999999999</v>
      </c>
      <c r="AI1814" s="121">
        <v>-24.220696</v>
      </c>
      <c r="AJ1814" s="121">
        <v>-0.27936601999999999</v>
      </c>
      <c r="AK1814" s="121">
        <v>0</v>
      </c>
      <c r="AL1814" s="121">
        <v>0</v>
      </c>
      <c r="AM1814" s="121">
        <v>-6.8434338999999997E-2</v>
      </c>
      <c r="AN1814" s="121">
        <v>-5.3996452E-2</v>
      </c>
      <c r="AO1814"/>
      <c r="AP1814" s="282">
        <v>6.2490122E-3</v>
      </c>
      <c r="AQ1814" s="282">
        <v>7.1784372999999999E-3</v>
      </c>
      <c r="AR1814" s="282">
        <v>4.1936128E-4</v>
      </c>
      <c r="AS1814" s="282">
        <v>-1.3487864E-3</v>
      </c>
      <c r="AT1814" s="255">
        <f t="shared" si="674"/>
        <v>4.3036194967499995E-7</v>
      </c>
      <c r="AU1814" s="256">
        <f t="shared" si="675"/>
        <v>1.5508923214177301E-9</v>
      </c>
      <c r="AV1814" s="256">
        <f t="shared" si="676"/>
        <v>-0.18890566067300002</v>
      </c>
      <c r="AW1814" s="272">
        <v>5.6570175999999997E-7</v>
      </c>
      <c r="AX1814" s="272">
        <v>1.7059327E-9</v>
      </c>
      <c r="AY1814" s="272">
        <v>4.6648763999999997E-14</v>
      </c>
      <c r="AZ1814" s="272">
        <v>-1.0978354E-10</v>
      </c>
      <c r="BA1814" s="272">
        <v>-1.4261415E-11</v>
      </c>
      <c r="BB1814" s="272">
        <v>-6.8329009999999995E-11</v>
      </c>
      <c r="BC1814" s="272">
        <v>-1.3278948000000001E-7</v>
      </c>
      <c r="BD1814" s="272">
        <v>-1.3525515E-11</v>
      </c>
      <c r="BE1814" s="272">
        <v>-1.325723E-10</v>
      </c>
      <c r="BF1814" s="272">
        <v>-1.6009492E-13</v>
      </c>
      <c r="BG1814" s="272">
        <v>-8.2120927000000002E-16</v>
      </c>
      <c r="BH1814" s="272">
        <v>-3.3925773E-13</v>
      </c>
      <c r="BI1814" s="272">
        <v>-1.9600564999999999E-14</v>
      </c>
      <c r="BJ1814" s="272">
        <v>-1.4814122000000001E-14</v>
      </c>
      <c r="BK1814" s="272">
        <v>-1.7044631999999999E-9</v>
      </c>
      <c r="BL1814" s="272">
        <v>-6.5349316E-10</v>
      </c>
      <c r="BM1814" s="272">
        <v>-8.4546238000000008E-12</v>
      </c>
      <c r="BN1814" s="272">
        <v>-1.5150673E-5</v>
      </c>
      <c r="BO1814" s="273">
        <v>-0.18889051000000001</v>
      </c>
      <c r="BP1814" s="273">
        <v>0</v>
      </c>
      <c r="BQ1814" s="273">
        <v>0</v>
      </c>
      <c r="BR1814" s="273">
        <v>0</v>
      </c>
      <c r="BS1814"/>
      <c r="BT1814" s="274">
        <v>-1.4527732000000001E-5</v>
      </c>
      <c r="BU1814" s="274">
        <v>-9.2468374000000001E-7</v>
      </c>
      <c r="BV1814" s="274">
        <v>1.7746574999999999E-5</v>
      </c>
      <c r="BW1814" s="274">
        <v>-1.0565438E-7</v>
      </c>
      <c r="BX1814" s="274">
        <v>-1.9256882E-6</v>
      </c>
      <c r="BY1814" s="274">
        <v>-1.8699146000000001E-8</v>
      </c>
      <c r="BZ1814" s="274">
        <v>-2.0537725E-10</v>
      </c>
      <c r="CA1814" s="274">
        <v>-3.9204076000000003E-8</v>
      </c>
      <c r="CB1814" s="274">
        <v>-2.0999345000000001E-7</v>
      </c>
      <c r="CC1814" s="274">
        <v>-9.0322525999999995E-8</v>
      </c>
      <c r="CD1814" s="274">
        <v>-1.0719245E-7</v>
      </c>
      <c r="CE1814" s="274">
        <v>-6.1463085E-9</v>
      </c>
      <c r="CF1814" s="274">
        <v>-1.8921495999999998E-9</v>
      </c>
      <c r="CG1814" s="274">
        <v>-4.6135255000000002E-7</v>
      </c>
      <c r="CH1814" s="274">
        <v>-2.8308274E-5</v>
      </c>
      <c r="CI1814" s="274">
        <v>-7.4998565999999996E-8</v>
      </c>
      <c r="CJ1814" s="121">
        <v>0</v>
      </c>
      <c r="CK1814"/>
      <c r="CL1814" s="322">
        <v>-3.1393686000000001E-9</v>
      </c>
      <c r="CM1814" s="322">
        <v>0.65664758000000001</v>
      </c>
      <c r="CN1814" s="322">
        <v>-8.8248351000000001E-4</v>
      </c>
      <c r="CO1814" s="322">
        <v>-6.5380316999999997E-4</v>
      </c>
      <c r="CP1814" s="322">
        <v>-5.2179604000000002E-6</v>
      </c>
      <c r="CQ1814" s="322">
        <v>-2.8014780999999999E-9</v>
      </c>
      <c r="CR1814" s="322">
        <v>-3.5901530999999998E-9</v>
      </c>
      <c r="CS1814" s="322">
        <v>-7.0410908999999998E-5</v>
      </c>
      <c r="CT1814" s="322">
        <v>-3.4855734999999999E-2</v>
      </c>
      <c r="CU1814" s="322">
        <v>-3.2341085000000001</v>
      </c>
      <c r="CV1814" s="216"/>
      <c r="CW1814" s="214"/>
      <c r="CX1814" s="18" t="s">
        <v>1120</v>
      </c>
      <c r="CY1814" s="13"/>
      <c r="CZ1814" s="13"/>
    </row>
    <row r="1815" spans="1:104" ht="14.4" customHeight="1">
      <c r="A1815" t="s">
        <v>2521</v>
      </c>
      <c r="B1815" s="168" t="s">
        <v>2463</v>
      </c>
      <c r="C1815" s="279" t="str">
        <f t="shared" si="677"/>
        <v>F.044.01.114</v>
      </c>
      <c r="D1815" s="14" t="s">
        <v>3732</v>
      </c>
      <c r="E1815" s="312" t="s">
        <v>1510</v>
      </c>
      <c r="F1815" s="281" t="str">
        <f t="shared" si="678"/>
        <v>Polyether-polyols co-firing in electrical power plant</v>
      </c>
      <c r="G1815" s="319">
        <f t="shared" si="663"/>
        <v>1.4591918243000001E-2</v>
      </c>
      <c r="H1815" s="319">
        <f t="shared" si="664"/>
        <v>-3.0654180199999998E-3</v>
      </c>
      <c r="I1815" s="319">
        <f t="shared" si="671"/>
        <v>-1.0844775537000001E-2</v>
      </c>
      <c r="J1815" s="319">
        <f t="shared" si="672"/>
        <v>-3.5515772000000003E-3</v>
      </c>
      <c r="K1815" s="319">
        <v>3.2053689000000003E-2</v>
      </c>
      <c r="L1815" s="319">
        <v>-9.0384481000000006E-3</v>
      </c>
      <c r="M1815" s="319">
        <v>-4.5851992000000002E-4</v>
      </c>
      <c r="N1815" s="319">
        <v>-6.7042624000000002E-4</v>
      </c>
      <c r="O1815" s="319">
        <v>-1.9582514E-3</v>
      </c>
      <c r="P1815" s="319">
        <v>-2.3326679999999999E-4</v>
      </c>
      <c r="Q1815" s="319">
        <v>-2.0347358000000001E-4</v>
      </c>
      <c r="R1815" s="319">
        <v>-1.3376567E-3</v>
      </c>
      <c r="S1815" s="319">
        <v>-4.7992949999999999E-4</v>
      </c>
      <c r="T1815" s="319">
        <v>0</v>
      </c>
      <c r="U1815" s="319">
        <v>-3.0716477000000001E-3</v>
      </c>
      <c r="V1815" s="319">
        <v>-1.0150816999999999E-5</v>
      </c>
      <c r="W1815" s="319">
        <v>0</v>
      </c>
      <c r="X1815" s="319">
        <v>0</v>
      </c>
      <c r="Y1815" s="210"/>
      <c r="Z1815" s="320">
        <f t="shared" ref="Z1815:Z1884" si="679">K1815/0.133</f>
        <v>0.24100518045112784</v>
      </c>
      <c r="AA1815" s="210"/>
      <c r="AB1815" s="321">
        <f t="shared" ref="AB1815:AB1884" si="680">K1815</f>
        <v>3.2053689000000003E-2</v>
      </c>
      <c r="AC1815" s="321">
        <f t="shared" ref="AC1815:AC1884" si="681">L1815+M1815+N1815+O1815+P1815+Q1815+R1815</f>
        <v>-1.3900042740000002E-2</v>
      </c>
      <c r="AD1815" s="321">
        <f t="shared" si="673"/>
        <v>-1.0834624720000002E-2</v>
      </c>
      <c r="AE1815" s="321">
        <f t="shared" ref="AE1815:AE1884" si="682">V1815+L1815+M1815+R1815</f>
        <v>-1.0844775537000001E-2</v>
      </c>
      <c r="AF1815" s="321">
        <f t="shared" ref="AF1815:AF1884" si="683">S1815+U1815+X1815</f>
        <v>-3.5515772000000003E-3</v>
      </c>
      <c r="AG1815"/>
      <c r="AH1815" s="121">
        <v>-36.703623</v>
      </c>
      <c r="AI1815" s="121">
        <v>-36.104683000000001</v>
      </c>
      <c r="AJ1815" s="121">
        <v>-0.41643814000000001</v>
      </c>
      <c r="AK1815" s="121">
        <v>0</v>
      </c>
      <c r="AL1815" s="121">
        <v>0</v>
      </c>
      <c r="AM1815" s="121">
        <v>-0.10201194</v>
      </c>
      <c r="AN1815" s="121">
        <v>-8.0490038E-2</v>
      </c>
      <c r="AO1815"/>
      <c r="AP1815" s="282">
        <v>-2.1732924E-3</v>
      </c>
      <c r="AQ1815" s="282">
        <v>-2.5209891999999998E-4</v>
      </c>
      <c r="AR1815" s="283">
        <v>8.9380726999999997E-5</v>
      </c>
      <c r="AS1815" s="282">
        <v>-2.0105741999999998E-3</v>
      </c>
      <c r="AT1815" s="255">
        <f t="shared" si="674"/>
        <v>-1.5113844425000014E-8</v>
      </c>
      <c r="AU1815" s="256">
        <f t="shared" si="675"/>
        <v>3.3055003209889992E-10</v>
      </c>
      <c r="AV1815" s="256">
        <f t="shared" si="676"/>
        <v>-0.28159302441399997</v>
      </c>
      <c r="AW1815" s="272">
        <v>1.8646720999999999E-7</v>
      </c>
      <c r="AX1815" s="272">
        <v>5.6123608999999997E-10</v>
      </c>
      <c r="AY1815" s="272">
        <v>1.5393766000000002E-14</v>
      </c>
      <c r="AZ1815" s="272">
        <v>-1.6364930000000001E-10</v>
      </c>
      <c r="BA1815" s="272">
        <v>-2.1258838000000001E-11</v>
      </c>
      <c r="BB1815" s="272">
        <v>-9.9728757000000001E-11</v>
      </c>
      <c r="BC1815" s="272">
        <v>-1.9778152E-7</v>
      </c>
      <c r="BD1815" s="272">
        <v>-1.9860463999999999E-11</v>
      </c>
      <c r="BE1815" s="272">
        <v>-1.9744118E-10</v>
      </c>
      <c r="BF1815" s="272">
        <v>-2.3864615999999998E-13</v>
      </c>
      <c r="BG1815" s="272">
        <v>-1.2241391E-15</v>
      </c>
      <c r="BH1815" s="272">
        <v>-5.0571597000000005E-13</v>
      </c>
      <c r="BI1815" s="272">
        <v>-2.9217664999999998E-14</v>
      </c>
      <c r="BJ1815" s="272">
        <v>-2.2082732999999999E-14</v>
      </c>
      <c r="BK1815" s="272">
        <v>-2.5407651999999998E-9</v>
      </c>
      <c r="BL1815" s="272">
        <v>-9.7413233000000007E-10</v>
      </c>
      <c r="BM1815" s="272">
        <v>-1.2602921E-11</v>
      </c>
      <c r="BN1815" s="272">
        <v>-2.2584413999999998E-5</v>
      </c>
      <c r="BO1815" s="273">
        <v>-0.28157043999999998</v>
      </c>
      <c r="BP1815" s="273">
        <v>0</v>
      </c>
      <c r="BQ1815" s="273">
        <v>0</v>
      </c>
      <c r="BR1815" s="273">
        <v>0</v>
      </c>
      <c r="BS1815"/>
      <c r="BT1815" s="274">
        <v>-4.1381277E-5</v>
      </c>
      <c r="BU1815" s="274">
        <v>-1.3764547000000001E-6</v>
      </c>
      <c r="BV1815" s="274">
        <v>6.7198638999999997E-6</v>
      </c>
      <c r="BW1815" s="274">
        <v>-1.5749415000000001E-7</v>
      </c>
      <c r="BX1815" s="274">
        <v>-2.8699726000000002E-6</v>
      </c>
      <c r="BY1815" s="274">
        <v>-2.6497518999999999E-8</v>
      </c>
      <c r="BZ1815" s="274">
        <v>-3.0614647000000001E-10</v>
      </c>
      <c r="CA1815" s="274">
        <v>-5.6350577999999997E-8</v>
      </c>
      <c r="CB1815" s="274">
        <v>-3.1302761999999999E-7</v>
      </c>
      <c r="CC1815" s="274">
        <v>-1.3463964999999999E-7</v>
      </c>
      <c r="CD1815" s="274">
        <v>-1.5978687999999999E-7</v>
      </c>
      <c r="CE1815" s="274">
        <v>-9.1620205999999995E-9</v>
      </c>
      <c r="CF1815" s="274">
        <v>-2.8205408000000001E-9</v>
      </c>
      <c r="CG1815" s="274">
        <v>-6.8498378000000004E-7</v>
      </c>
      <c r="CH1815" s="274">
        <v>-4.2197848000000002E-5</v>
      </c>
      <c r="CI1815" s="274">
        <v>-1.1179693E-7</v>
      </c>
      <c r="CJ1815" s="121">
        <v>0</v>
      </c>
      <c r="CK1815"/>
      <c r="CL1815" s="322">
        <v>-4.6797129999999999E-9</v>
      </c>
      <c r="CM1815" s="322">
        <v>0.27107746999999999</v>
      </c>
      <c r="CN1815" s="322">
        <v>-1.2761196E-3</v>
      </c>
      <c r="CO1815" s="322">
        <v>-9.7295894000000004E-4</v>
      </c>
      <c r="CP1815" s="322">
        <v>-7.6746932000000003E-6</v>
      </c>
      <c r="CQ1815" s="322">
        <v>-4.176035E-9</v>
      </c>
      <c r="CR1815" s="322">
        <v>-5.3516769000000001E-9</v>
      </c>
      <c r="CS1815" s="322">
        <v>-1.0494144E-4</v>
      </c>
      <c r="CT1815" s="322">
        <v>-5.1957848000000001E-2</v>
      </c>
      <c r="CU1815" s="322">
        <v>-4.8209375000000003</v>
      </c>
      <c r="CV1815" s="216"/>
      <c r="CW1815" s="214"/>
      <c r="CX1815" s="18" t="s">
        <v>1120</v>
      </c>
      <c r="CY1815" s="13"/>
      <c r="CZ1815" s="13"/>
    </row>
    <row r="1816" spans="1:104" ht="14.4" customHeight="1">
      <c r="A1816" t="s">
        <v>2522</v>
      </c>
      <c r="B1816" s="168" t="s">
        <v>2463</v>
      </c>
      <c r="C1816" s="279" t="str">
        <f t="shared" si="677"/>
        <v>F.044.01.115</v>
      </c>
      <c r="D1816" s="14" t="s">
        <v>3732</v>
      </c>
      <c r="E1816" s="312" t="s">
        <v>1510</v>
      </c>
      <c r="F1816" s="281" t="str">
        <f t="shared" si="678"/>
        <v>PPS  co-firing in electrical power plant</v>
      </c>
      <c r="G1816" s="319">
        <f t="shared" si="663"/>
        <v>5.9184832664523999</v>
      </c>
      <c r="H1816" s="319">
        <f t="shared" si="664"/>
        <v>-2.6854691500000001E-3</v>
      </c>
      <c r="I1816" s="319">
        <f t="shared" si="671"/>
        <v>5.9031722744424</v>
      </c>
      <c r="J1816" s="319">
        <f t="shared" si="672"/>
        <v>-3.11737184E-3</v>
      </c>
      <c r="K1816" s="319">
        <v>2.1113832999999999E-2</v>
      </c>
      <c r="L1816" s="319">
        <v>5.9047516</v>
      </c>
      <c r="M1816" s="319">
        <v>-3.9629705000000001E-4</v>
      </c>
      <c r="N1816" s="319">
        <v>-5.8328196000000001E-4</v>
      </c>
      <c r="O1816" s="319">
        <v>-1.7188414E-3</v>
      </c>
      <c r="P1816" s="319">
        <v>-2.0474828999999999E-4</v>
      </c>
      <c r="Q1816" s="319">
        <v>-1.7859749999999999E-4</v>
      </c>
      <c r="R1816" s="319">
        <v>-1.1741187000000001E-3</v>
      </c>
      <c r="S1816" s="319">
        <v>-4.2125474E-4</v>
      </c>
      <c r="T1816" s="319">
        <v>0</v>
      </c>
      <c r="U1816" s="319">
        <v>-2.6961171000000001E-3</v>
      </c>
      <c r="V1816" s="319">
        <v>-8.9098075999999994E-6</v>
      </c>
      <c r="W1816" s="319">
        <v>0</v>
      </c>
      <c r="X1816" s="319">
        <v>0</v>
      </c>
      <c r="Y1816" s="210"/>
      <c r="Z1816" s="320">
        <f t="shared" si="679"/>
        <v>0.15875062406015036</v>
      </c>
      <c r="AA1816" s="210"/>
      <c r="AB1816" s="321">
        <f t="shared" si="680"/>
        <v>2.1113832999999999E-2</v>
      </c>
      <c r="AC1816" s="321">
        <f t="shared" si="681"/>
        <v>5.9004957151000008</v>
      </c>
      <c r="AD1816" s="321">
        <f t="shared" si="673"/>
        <v>5.9031811842500002</v>
      </c>
      <c r="AE1816" s="321">
        <f t="shared" si="682"/>
        <v>5.9031722744424</v>
      </c>
      <c r="AF1816" s="321">
        <f t="shared" si="683"/>
        <v>-3.11737184E-3</v>
      </c>
      <c r="AG1816"/>
      <c r="AH1816" s="121">
        <v>-32.216346000000001</v>
      </c>
      <c r="AI1816" s="121">
        <v>-31.690631</v>
      </c>
      <c r="AJ1816" s="121">
        <v>-0.36552563999999999</v>
      </c>
      <c r="AK1816" s="121">
        <v>0</v>
      </c>
      <c r="AL1816" s="121">
        <v>0</v>
      </c>
      <c r="AM1816" s="121">
        <v>-8.9540256999999998E-2</v>
      </c>
      <c r="AN1816" s="121">
        <v>-7.0649562999999999E-2</v>
      </c>
      <c r="AO1816"/>
      <c r="AP1816" s="282">
        <v>1.8221563999999999</v>
      </c>
      <c r="AQ1816" s="282">
        <v>1.7900609999999999</v>
      </c>
      <c r="AR1816" s="282">
        <v>3.3860162999999999E-2</v>
      </c>
      <c r="AS1816" s="282">
        <v>-1.7647673000000001E-3</v>
      </c>
      <c r="AT1816" s="255">
        <f t="shared" si="674"/>
        <v>1.0731780694561099E-4</v>
      </c>
      <c r="AU1816" s="256">
        <f t="shared" si="675"/>
        <v>1.2522249379968507E-7</v>
      </c>
      <c r="AV1816" s="256">
        <f t="shared" si="676"/>
        <v>-0.24716629331000001</v>
      </c>
      <c r="AW1816" s="272">
        <v>1.1468118999999999E-7</v>
      </c>
      <c r="AX1816" s="272">
        <v>3.4480910999999999E-10</v>
      </c>
      <c r="AY1816" s="272">
        <v>9.4733365000000001E-15</v>
      </c>
      <c r="AZ1816" s="272">
        <v>-1.4364202000000001E-10</v>
      </c>
      <c r="BA1816" s="272">
        <v>-1.8659795000000001E-11</v>
      </c>
      <c r="BB1816" s="272">
        <v>-8.6765994000000002E-11</v>
      </c>
      <c r="BC1816" s="273">
        <v>1.0720645999999999E-4</v>
      </c>
      <c r="BD1816" s="272">
        <v>-1.7323196999999999E-11</v>
      </c>
      <c r="BE1816" s="272">
        <v>1.2490676E-7</v>
      </c>
      <c r="BF1816" s="272">
        <v>-2.0946999E-13</v>
      </c>
      <c r="BG1816" s="272">
        <v>-1.0744794E-15</v>
      </c>
      <c r="BH1816" s="272">
        <v>-4.4388862000000001E-13</v>
      </c>
      <c r="BI1816" s="272">
        <v>-2.5645599E-14</v>
      </c>
      <c r="BJ1816" s="272">
        <v>-1.9382963000000002E-14</v>
      </c>
      <c r="BK1816" s="272">
        <v>-2.2301387999999999E-9</v>
      </c>
      <c r="BL1816" s="272">
        <v>-8.5503778000000001E-10</v>
      </c>
      <c r="BM1816" s="272">
        <v>-1.1062125000000001E-11</v>
      </c>
      <c r="BN1816" s="272">
        <v>-1.9823310000000001E-5</v>
      </c>
      <c r="BO1816" s="273">
        <v>-0.24714647000000001</v>
      </c>
      <c r="BP1816" s="273">
        <v>0</v>
      </c>
      <c r="BQ1816" s="273">
        <v>0</v>
      </c>
      <c r="BR1816" s="273">
        <v>0</v>
      </c>
      <c r="BS1816"/>
      <c r="BT1816" s="121">
        <v>1.5908641E-3</v>
      </c>
      <c r="BU1816" s="121">
        <v>8.6113184000000001E-4</v>
      </c>
      <c r="BV1816" s="274">
        <v>4.4263886999999998E-6</v>
      </c>
      <c r="BW1816" s="274">
        <v>-1.3823938E-7</v>
      </c>
      <c r="BX1816" s="121">
        <v>7.0781965000000005E-4</v>
      </c>
      <c r="BY1816" s="274">
        <v>-2.2759383999999999E-8</v>
      </c>
      <c r="BZ1816" s="274">
        <v>-2.6871789999999998E-10</v>
      </c>
      <c r="CA1816" s="274">
        <v>-4.8704516000000003E-8</v>
      </c>
      <c r="CB1816" s="274">
        <v>-2.7475778999999998E-7</v>
      </c>
      <c r="CC1816" s="274">
        <v>-1.1817901E-7</v>
      </c>
      <c r="CD1816" s="274">
        <v>-1.4025179999999999E-7</v>
      </c>
      <c r="CE1816" s="274">
        <v>-8.0418989999999994E-9</v>
      </c>
      <c r="CF1816" s="274">
        <v>-2.4757097999999999E-9</v>
      </c>
      <c r="CG1816" s="274">
        <v>5.5376919E-5</v>
      </c>
      <c r="CH1816" s="274">
        <v>-3.7038863000000001E-5</v>
      </c>
      <c r="CI1816" s="274">
        <v>-9.8128964000000006E-8</v>
      </c>
      <c r="CJ1816" s="121">
        <v>0</v>
      </c>
      <c r="CK1816"/>
      <c r="CL1816" s="322">
        <v>-4.1075851000000004E-9</v>
      </c>
      <c r="CM1816" s="322">
        <v>0.18514637</v>
      </c>
      <c r="CN1816" s="322">
        <v>-1.1058471999999999E-3</v>
      </c>
      <c r="CO1816" s="322">
        <v>0.58914657999999998</v>
      </c>
      <c r="CP1816" s="322">
        <v>-6.6989210000000003E-6</v>
      </c>
      <c r="CQ1816" s="322">
        <v>-3.6654853000000001E-9</v>
      </c>
      <c r="CR1816" s="322">
        <v>-4.6973965999999997E-9</v>
      </c>
      <c r="CS1816" s="322">
        <v>3.5963443999999997E-2</v>
      </c>
      <c r="CT1816" s="322">
        <v>-4.5605634999999999E-2</v>
      </c>
      <c r="CU1816" s="322">
        <v>-4.2315439000000001</v>
      </c>
      <c r="CV1816" s="216"/>
      <c r="CW1816" s="214"/>
      <c r="CX1816" s="18" t="s">
        <v>1132</v>
      </c>
      <c r="CY1816" s="13"/>
      <c r="CZ1816" s="13"/>
    </row>
    <row r="1817" spans="1:104" ht="14.4" customHeight="1">
      <c r="A1817" t="s">
        <v>2523</v>
      </c>
      <c r="B1817" s="168" t="s">
        <v>2463</v>
      </c>
      <c r="C1817" s="279" t="str">
        <f t="shared" si="677"/>
        <v>F.044.01.116</v>
      </c>
      <c r="D1817" s="14" t="s">
        <v>3732</v>
      </c>
      <c r="E1817" s="312" t="s">
        <v>1510</v>
      </c>
      <c r="F1817" s="281" t="str">
        <f t="shared" si="678"/>
        <v>PVOH (PVA) co-firing in electrical power plant</v>
      </c>
      <c r="G1817" s="319">
        <f t="shared" si="663"/>
        <v>2.3596938172100002E-2</v>
      </c>
      <c r="H1817" s="319">
        <f t="shared" si="664"/>
        <v>-2.0186133099999999E-3</v>
      </c>
      <c r="I1817" s="319">
        <f t="shared" si="671"/>
        <v>-7.2076142178999995E-3</v>
      </c>
      <c r="J1817" s="319">
        <f t="shared" si="672"/>
        <v>-2.3714293000000001E-3</v>
      </c>
      <c r="K1817" s="319">
        <v>3.5194595000000002E-2</v>
      </c>
      <c r="L1817" s="319">
        <v>-6.0350765999999997E-3</v>
      </c>
      <c r="M1817" s="319">
        <v>-2.7259091000000001E-4</v>
      </c>
      <c r="N1817" s="319">
        <v>-4.1944949000000001E-4</v>
      </c>
      <c r="O1817" s="319">
        <v>-1.3075471999999999E-3</v>
      </c>
      <c r="P1817" s="319">
        <v>-1.5575495E-4</v>
      </c>
      <c r="Q1817" s="319">
        <v>-1.3586167000000001E-4</v>
      </c>
      <c r="R1817" s="319">
        <v>-8.9316888999999998E-4</v>
      </c>
      <c r="S1817" s="319">
        <v>-3.2045450000000003E-4</v>
      </c>
      <c r="T1817" s="319">
        <v>0</v>
      </c>
      <c r="U1817" s="319">
        <v>-2.0509748E-3</v>
      </c>
      <c r="V1817" s="319">
        <v>-6.7778178999999999E-6</v>
      </c>
      <c r="W1817" s="319">
        <v>0</v>
      </c>
      <c r="X1817" s="319">
        <v>0</v>
      </c>
      <c r="Y1817" s="210"/>
      <c r="Z1817" s="320">
        <f t="shared" si="679"/>
        <v>0.264621015037594</v>
      </c>
      <c r="AA1817" s="210"/>
      <c r="AB1817" s="321">
        <f t="shared" si="680"/>
        <v>3.5194595000000002E-2</v>
      </c>
      <c r="AC1817" s="321">
        <f t="shared" si="681"/>
        <v>-9.2194497099999991E-3</v>
      </c>
      <c r="AD1817" s="321">
        <f t="shared" si="673"/>
        <v>-7.2008363999999997E-3</v>
      </c>
      <c r="AE1817" s="321">
        <f t="shared" si="682"/>
        <v>-7.2076142178999995E-3</v>
      </c>
      <c r="AF1817" s="321">
        <f t="shared" si="683"/>
        <v>-2.3714293000000001E-3</v>
      </c>
      <c r="AG1817"/>
      <c r="AH1817" s="121">
        <v>-24.507435000000001</v>
      </c>
      <c r="AI1817" s="121">
        <v>-24.107516</v>
      </c>
      <c r="AJ1817" s="121">
        <v>-0.27806058</v>
      </c>
      <c r="AK1817" s="121">
        <v>0</v>
      </c>
      <c r="AL1817" s="121">
        <v>0</v>
      </c>
      <c r="AM1817" s="121">
        <v>-6.8114551999999995E-2</v>
      </c>
      <c r="AN1817" s="121">
        <v>-5.3744132E-2</v>
      </c>
      <c r="AO1817"/>
      <c r="AP1817" s="282">
        <v>2.3818888E-4</v>
      </c>
      <c r="AQ1817" s="282">
        <v>1.4422215E-3</v>
      </c>
      <c r="AR1817" s="282">
        <v>1.3845114E-4</v>
      </c>
      <c r="AS1817" s="282">
        <v>-1.3424837E-3</v>
      </c>
      <c r="AT1817" s="255">
        <f t="shared" si="674"/>
        <v>8.6464120195999981E-8</v>
      </c>
      <c r="AU1817" s="256">
        <f t="shared" si="675"/>
        <v>5.1202343380116006E-10</v>
      </c>
      <c r="AV1817" s="256">
        <f t="shared" si="676"/>
        <v>-0.18802292987499999</v>
      </c>
      <c r="AW1817" s="272">
        <v>2.2073905E-7</v>
      </c>
      <c r="AX1817" s="272">
        <v>6.6510121000000002E-10</v>
      </c>
      <c r="AY1817" s="272">
        <v>1.8211573999999999E-14</v>
      </c>
      <c r="AZ1817" s="272">
        <v>-1.0927054E-10</v>
      </c>
      <c r="BA1817" s="272">
        <v>-1.4194773000000001E-11</v>
      </c>
      <c r="BB1817" s="272">
        <v>-6.2396630999999999E-11</v>
      </c>
      <c r="BC1817" s="272">
        <v>-1.3174213000000001E-7</v>
      </c>
      <c r="BD1817" s="272">
        <v>-1.2666611E-11</v>
      </c>
      <c r="BE1817" s="272">
        <v>-1.3148216999999999E-10</v>
      </c>
      <c r="BF1817" s="272">
        <v>-1.5934681E-13</v>
      </c>
      <c r="BG1817" s="272">
        <v>-8.1737183999999997E-16</v>
      </c>
      <c r="BH1817" s="272">
        <v>-3.3767242000000001E-13</v>
      </c>
      <c r="BI1817" s="272">
        <v>-1.9508973999999999E-14</v>
      </c>
      <c r="BJ1817" s="272">
        <v>-1.4744897000000001E-14</v>
      </c>
      <c r="BK1817" s="272">
        <v>-1.6964984E-9</v>
      </c>
      <c r="BL1817" s="272">
        <v>-6.5043945999999995E-10</v>
      </c>
      <c r="BM1817" s="272">
        <v>-8.4151163000000001E-12</v>
      </c>
      <c r="BN1817" s="272">
        <v>-1.5079874999999999E-5</v>
      </c>
      <c r="BO1817" s="273">
        <v>-0.18800785</v>
      </c>
      <c r="BP1817" s="273">
        <v>0</v>
      </c>
      <c r="BQ1817" s="273">
        <v>0</v>
      </c>
      <c r="BR1817" s="273">
        <v>0</v>
      </c>
      <c r="BS1817"/>
      <c r="BT1817" s="274">
        <v>-2.4722213000000001E-5</v>
      </c>
      <c r="BU1817" s="274">
        <v>-9.1527010000000001E-7</v>
      </c>
      <c r="BV1817" s="274">
        <v>7.3783360000000003E-6</v>
      </c>
      <c r="BW1817" s="274">
        <v>-1.0516067000000001E-7</v>
      </c>
      <c r="BX1817" s="274">
        <v>-1.9152044000000002E-6</v>
      </c>
      <c r="BY1817" s="274">
        <v>-1.4977960000000001E-8</v>
      </c>
      <c r="BZ1817" s="274">
        <v>-2.0441755E-10</v>
      </c>
      <c r="CA1817" s="274">
        <v>-3.3505542999999999E-8</v>
      </c>
      <c r="CB1817" s="274">
        <v>-2.0901217E-7</v>
      </c>
      <c r="CC1817" s="274">
        <v>-8.9900457999999998E-8</v>
      </c>
      <c r="CD1817" s="274">
        <v>-1.0669155E-7</v>
      </c>
      <c r="CE1817" s="274">
        <v>-6.1175873999999998E-9</v>
      </c>
      <c r="CF1817" s="274">
        <v>-1.8833077999999999E-9</v>
      </c>
      <c r="CG1817" s="274">
        <v>-4.5198067E-7</v>
      </c>
      <c r="CH1817" s="274">
        <v>-2.8175992000000001E-5</v>
      </c>
      <c r="CI1817" s="274">
        <v>-7.4648105000000005E-8</v>
      </c>
      <c r="CJ1817" s="121">
        <v>0</v>
      </c>
      <c r="CK1817"/>
      <c r="CL1817" s="322">
        <v>-3.1246986000000001E-9</v>
      </c>
      <c r="CM1817" s="322">
        <v>0.28470063000000001</v>
      </c>
      <c r="CN1817" s="322">
        <v>-7.7445417000000002E-4</v>
      </c>
      <c r="CO1817" s="322">
        <v>-6.4643025999999997E-4</v>
      </c>
      <c r="CP1817" s="322">
        <v>-4.9203867E-6</v>
      </c>
      <c r="CQ1817" s="322">
        <v>-2.788387E-9</v>
      </c>
      <c r="CR1817" s="322">
        <v>-3.5733767000000001E-9</v>
      </c>
      <c r="CS1817" s="322">
        <v>-7.0037337999999998E-5</v>
      </c>
      <c r="CT1817" s="322">
        <v>-3.4692858E-2</v>
      </c>
      <c r="CU1817" s="322">
        <v>-3.2189958999999999</v>
      </c>
      <c r="CV1817" s="216"/>
      <c r="CW1817" s="214"/>
      <c r="CX1817" s="18" t="s">
        <v>1132</v>
      </c>
      <c r="CY1817" s="13"/>
      <c r="CZ1817" s="13"/>
    </row>
    <row r="1818" spans="1:104" ht="14.4" customHeight="1">
      <c r="A1818" t="s">
        <v>2524</v>
      </c>
      <c r="B1818" s="168" t="s">
        <v>2463</v>
      </c>
      <c r="C1818" s="279" t="str">
        <f t="shared" si="677"/>
        <v>F.044.01.117</v>
      </c>
      <c r="D1818" s="14" t="s">
        <v>3732</v>
      </c>
      <c r="E1818" s="312" t="s">
        <v>1510</v>
      </c>
      <c r="F1818" s="281" t="str">
        <f t="shared" si="678"/>
        <v>TDI co-firing in electrical power plant</v>
      </c>
      <c r="G1818" s="319">
        <f t="shared" si="663"/>
        <v>2.8924547571299995E-2</v>
      </c>
      <c r="H1818" s="319">
        <f t="shared" si="664"/>
        <v>-2.3055201899999998E-3</v>
      </c>
      <c r="I1818" s="319">
        <f t="shared" si="671"/>
        <v>-8.1807437687000002E-3</v>
      </c>
      <c r="J1818" s="319">
        <f t="shared" si="672"/>
        <v>-2.6831664700000001E-3</v>
      </c>
      <c r="K1818" s="319">
        <v>4.2093977999999997E-2</v>
      </c>
      <c r="L1818" s="319">
        <v>-6.82842E-3</v>
      </c>
      <c r="M1818" s="319">
        <v>-3.3407416999999998E-4</v>
      </c>
      <c r="N1818" s="319">
        <v>-4.9613768999999996E-4</v>
      </c>
      <c r="O1818" s="319">
        <v>-1.4794312999999999E-3</v>
      </c>
      <c r="P1818" s="319">
        <v>-1.7622978E-4</v>
      </c>
      <c r="Q1818" s="319">
        <v>-1.5372142E-4</v>
      </c>
      <c r="R1818" s="319">
        <v>-1.0105807999999999E-3</v>
      </c>
      <c r="S1818" s="319">
        <v>-3.6257997E-4</v>
      </c>
      <c r="T1818" s="319">
        <v>0</v>
      </c>
      <c r="U1818" s="319">
        <v>-2.3205865000000001E-3</v>
      </c>
      <c r="V1818" s="319">
        <v>-7.6687986999999993E-6</v>
      </c>
      <c r="W1818" s="319">
        <v>0</v>
      </c>
      <c r="X1818" s="319">
        <v>0</v>
      </c>
      <c r="Y1818" s="210"/>
      <c r="Z1818" s="320">
        <f t="shared" si="679"/>
        <v>0.31649607518796991</v>
      </c>
      <c r="AA1818" s="210"/>
      <c r="AB1818" s="321">
        <f t="shared" si="680"/>
        <v>4.2093977999999997E-2</v>
      </c>
      <c r="AC1818" s="321">
        <f t="shared" si="681"/>
        <v>-1.047859516E-2</v>
      </c>
      <c r="AD1818" s="321">
        <f t="shared" si="673"/>
        <v>-8.1730749699999994E-3</v>
      </c>
      <c r="AE1818" s="321">
        <f t="shared" si="682"/>
        <v>-8.1807437687000002E-3</v>
      </c>
      <c r="AF1818" s="321">
        <f t="shared" si="683"/>
        <v>-2.6831664700000001E-3</v>
      </c>
      <c r="AG1818"/>
      <c r="AH1818" s="121">
        <v>-27.72907</v>
      </c>
      <c r="AI1818" s="121">
        <v>-27.276579000000002</v>
      </c>
      <c r="AJ1818" s="121">
        <v>-0.31461314000000001</v>
      </c>
      <c r="AK1818" s="121">
        <v>0</v>
      </c>
      <c r="AL1818" s="121">
        <v>0</v>
      </c>
      <c r="AM1818" s="121">
        <v>-7.7068577999999999E-2</v>
      </c>
      <c r="AN1818" s="121">
        <v>-6.0809087999999997E-2</v>
      </c>
      <c r="AO1818"/>
      <c r="AP1818" s="282">
        <v>5.4265027E-4</v>
      </c>
      <c r="AQ1818" s="282">
        <v>1.892216E-3</v>
      </c>
      <c r="AR1818" s="282">
        <v>1.6939475E-4</v>
      </c>
      <c r="AS1818" s="282">
        <v>-1.5189604000000001E-3</v>
      </c>
      <c r="AT1818" s="255">
        <f t="shared" si="674"/>
        <v>1.1344219574699997E-7</v>
      </c>
      <c r="AU1818" s="256">
        <f t="shared" si="675"/>
        <v>6.2645986757021999E-10</v>
      </c>
      <c r="AV1818" s="256">
        <f t="shared" si="676"/>
        <v>-0.21273955220599999</v>
      </c>
      <c r="AW1818" s="272">
        <v>2.6561515999999998E-7</v>
      </c>
      <c r="AX1818" s="272">
        <v>8.0038212000000002E-10</v>
      </c>
      <c r="AY1818" s="272">
        <v>2.1912906999999999E-14</v>
      </c>
      <c r="AZ1818" s="272">
        <v>-1.2363474000000001E-10</v>
      </c>
      <c r="BA1818" s="272">
        <v>-1.6060751999999999E-11</v>
      </c>
      <c r="BB1818" s="272">
        <v>-7.3803231000000004E-11</v>
      </c>
      <c r="BC1818" s="272">
        <v>-1.4930401000000001E-7</v>
      </c>
      <c r="BD1818" s="272">
        <v>-1.4785930000000001E-11</v>
      </c>
      <c r="BE1818" s="272">
        <v>-1.4903487000000001E-10</v>
      </c>
      <c r="BF1818" s="272">
        <v>-1.8029380999999999E-13</v>
      </c>
      <c r="BG1818" s="272">
        <v>-9.2481977999999995E-16</v>
      </c>
      <c r="BH1818" s="272">
        <v>-3.8206128000000001E-13</v>
      </c>
      <c r="BI1818" s="272">
        <v>-2.2073533999999999E-14</v>
      </c>
      <c r="BJ1818" s="272">
        <v>-1.6683193000000001E-14</v>
      </c>
      <c r="BK1818" s="272">
        <v>-1.9195123E-9</v>
      </c>
      <c r="BL1818" s="272">
        <v>-7.3594322999999996E-10</v>
      </c>
      <c r="BM1818" s="272">
        <v>-9.5213286999999994E-12</v>
      </c>
      <c r="BN1818" s="272">
        <v>-1.7062206E-5</v>
      </c>
      <c r="BO1818" s="273">
        <v>-0.21272248999999999</v>
      </c>
      <c r="BP1818" s="273">
        <v>0</v>
      </c>
      <c r="BQ1818" s="273">
        <v>0</v>
      </c>
      <c r="BR1818" s="273">
        <v>0</v>
      </c>
      <c r="BS1818"/>
      <c r="BT1818" s="274">
        <v>-2.7508687000000001E-5</v>
      </c>
      <c r="BU1818" s="274">
        <v>-1.0384945E-6</v>
      </c>
      <c r="BV1818" s="274">
        <v>8.8247504000000003E-6</v>
      </c>
      <c r="BW1818" s="274">
        <v>-1.1898461E-7</v>
      </c>
      <c r="BX1818" s="274">
        <v>-2.1678162000000001E-6</v>
      </c>
      <c r="BY1818" s="274">
        <v>-1.9021249999999999E-8</v>
      </c>
      <c r="BZ1818" s="274">
        <v>-2.3128933999999999E-10</v>
      </c>
      <c r="CA1818" s="274">
        <v>-4.1058454000000002E-8</v>
      </c>
      <c r="CB1818" s="274">
        <v>-2.3648795E-7</v>
      </c>
      <c r="CC1818" s="274">
        <v>-1.0171835999999999E-7</v>
      </c>
      <c r="CD1818" s="274">
        <v>-1.2071673000000001E-7</v>
      </c>
      <c r="CE1818" s="274">
        <v>-6.9217773E-9</v>
      </c>
      <c r="CF1818" s="274">
        <v>-2.1308788E-9</v>
      </c>
      <c r="CG1818" s="274">
        <v>-5.1551523999999999E-7</v>
      </c>
      <c r="CH1818" s="274">
        <v>-3.1879879000000002E-5</v>
      </c>
      <c r="CI1818" s="274">
        <v>-8.4461000999999995E-8</v>
      </c>
      <c r="CJ1818" s="121">
        <v>0</v>
      </c>
      <c r="CK1818"/>
      <c r="CL1818" s="322">
        <v>-3.5354572E-9</v>
      </c>
      <c r="CM1818" s="322">
        <v>0.33921526000000002</v>
      </c>
      <c r="CN1818" s="322">
        <v>-9.3557478999999999E-4</v>
      </c>
      <c r="CO1818" s="322">
        <v>-7.3387180000000004E-4</v>
      </c>
      <c r="CP1818" s="322">
        <v>-5.7231488000000003E-6</v>
      </c>
      <c r="CQ1818" s="322">
        <v>-3.1549356000000001E-9</v>
      </c>
      <c r="CR1818" s="322">
        <v>-4.0431164000000001E-9</v>
      </c>
      <c r="CS1818" s="322">
        <v>-7.9269554999999994E-5</v>
      </c>
      <c r="CT1818" s="322">
        <v>-3.9253420999999997E-2</v>
      </c>
      <c r="CU1818" s="322">
        <v>-3.6421503</v>
      </c>
      <c r="CV1818" s="216"/>
      <c r="CW1818" s="214"/>
      <c r="CX1818" s="18" t="s">
        <v>1120</v>
      </c>
      <c r="CY1818" s="13"/>
      <c r="CZ1818" s="13"/>
    </row>
    <row r="1819" spans="1:104" ht="14.4" customHeight="1">
      <c r="B1819" s="278" t="s">
        <v>2463</v>
      </c>
      <c r="C1819" s="277" t="s">
        <v>3733</v>
      </c>
      <c r="D1819" s="277" t="s">
        <v>649</v>
      </c>
      <c r="F1819"/>
      <c r="G1819" s="210"/>
      <c r="H1819" s="210"/>
      <c r="I1819" s="210"/>
      <c r="J1819" s="210"/>
      <c r="K1819" s="210"/>
      <c r="L1819" s="210"/>
      <c r="M1819" s="210"/>
      <c r="N1819" s="210"/>
      <c r="O1819" s="210"/>
      <c r="P1819" s="210"/>
      <c r="Q1819" s="210"/>
      <c r="R1819" s="210"/>
      <c r="S1819" s="210"/>
      <c r="T1819" s="210"/>
      <c r="U1819" s="210"/>
      <c r="V1819" s="210"/>
      <c r="W1819" s="210"/>
      <c r="X1819" s="210"/>
      <c r="Y1819" s="210"/>
      <c r="Z1819" s="210"/>
      <c r="AA1819" s="210"/>
      <c r="AB1819" s="210"/>
      <c r="AC1819" s="210"/>
      <c r="AD1819" s="210"/>
      <c r="AE1819" s="210"/>
      <c r="AF1819" s="210"/>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s="182"/>
      <c r="CW1819" s="215"/>
      <c r="CX1819" s="22"/>
      <c r="CY1819" s="13"/>
      <c r="CZ1819" s="13"/>
    </row>
    <row r="1820" spans="1:104" ht="14.4" customHeight="1">
      <c r="A1820" t="s">
        <v>2525</v>
      </c>
      <c r="B1820" s="168" t="s">
        <v>2463</v>
      </c>
      <c r="C1820" s="279" t="str">
        <f t="shared" si="677"/>
        <v>F.050.01.101</v>
      </c>
      <c r="D1820" s="14" t="s">
        <v>649</v>
      </c>
      <c r="E1820" s="312" t="s">
        <v>1510</v>
      </c>
      <c r="F1820" s="281" t="str">
        <f t="shared" si="678"/>
        <v>Hardwood 0% MC, Bamboo, Cork, combustion in small elec. power plant</v>
      </c>
      <c r="G1820" s="319">
        <f t="shared" si="663"/>
        <v>-0.1351269116404</v>
      </c>
      <c r="H1820" s="319">
        <f t="shared" si="664"/>
        <v>1.8658842140000002E-3</v>
      </c>
      <c r="I1820" s="319">
        <f t="shared" si="671"/>
        <v>-5.8982539439999973E-4</v>
      </c>
      <c r="J1820" s="319">
        <f t="shared" si="672"/>
        <v>-1.38723046E-3</v>
      </c>
      <c r="K1820" s="319">
        <v>-0.13501574</v>
      </c>
      <c r="L1820" s="319">
        <v>-3.5303781999999999E-3</v>
      </c>
      <c r="M1820" s="319">
        <v>3.4670005000000002E-3</v>
      </c>
      <c r="N1820" s="319">
        <v>2.8013575000000001E-3</v>
      </c>
      <c r="O1820" s="319">
        <v>-7.6488440999999995E-4</v>
      </c>
      <c r="P1820" s="319">
        <v>-9.1112988E-5</v>
      </c>
      <c r="Q1820" s="319">
        <v>-7.9475887999999996E-5</v>
      </c>
      <c r="R1820" s="319">
        <v>-5.2248283000000005E-4</v>
      </c>
      <c r="S1820" s="319">
        <v>-1.8745835999999999E-4</v>
      </c>
      <c r="T1820" s="319">
        <v>0</v>
      </c>
      <c r="U1820" s="319">
        <v>-1.1997721E-3</v>
      </c>
      <c r="V1820" s="319">
        <v>-3.9648644000000004E-6</v>
      </c>
      <c r="W1820" s="319">
        <v>0</v>
      </c>
      <c r="X1820" s="319">
        <v>0</v>
      </c>
      <c r="Y1820" s="210"/>
      <c r="Z1820" s="320">
        <f t="shared" si="679"/>
        <v>-1.0151559398496239</v>
      </c>
      <c r="AA1820" s="210"/>
      <c r="AB1820" s="321">
        <f t="shared" si="680"/>
        <v>-0.13501574</v>
      </c>
      <c r="AC1820" s="321">
        <f t="shared" si="681"/>
        <v>1.2800236840000004E-3</v>
      </c>
      <c r="AD1820" s="321">
        <f t="shared" si="673"/>
        <v>-5.8586052999999973E-4</v>
      </c>
      <c r="AE1820" s="321">
        <f t="shared" si="682"/>
        <v>-5.8982539439999962E-4</v>
      </c>
      <c r="AF1820" s="321">
        <f t="shared" si="683"/>
        <v>-1.38723046E-3</v>
      </c>
      <c r="AG1820"/>
      <c r="AH1820" s="121">
        <v>-14.336274</v>
      </c>
      <c r="AI1820" s="121">
        <v>-14.102331</v>
      </c>
      <c r="AJ1820" s="121">
        <v>-0.16265890999999999</v>
      </c>
      <c r="AK1820" s="121">
        <v>0</v>
      </c>
      <c r="AL1820" s="121">
        <v>0</v>
      </c>
      <c r="AM1820" s="121">
        <v>-3.9845414000000003E-2</v>
      </c>
      <c r="AN1820" s="121">
        <v>-3.1439055E-2</v>
      </c>
      <c r="AO1820"/>
      <c r="AP1820" s="282">
        <v>-1.8246417000000001E-2</v>
      </c>
      <c r="AQ1820" s="282">
        <v>-1.6683903999999999E-2</v>
      </c>
      <c r="AR1820" s="282">
        <v>-7.7719224000000003E-4</v>
      </c>
      <c r="AS1820" s="282">
        <v>-7.8532145E-4</v>
      </c>
      <c r="AT1820" s="255">
        <f t="shared" ref="AT1820:AT1826" si="684">AW1820+AZ1820+BA1820+BB1820+BC1820+BK1820+BL1820+BP1820</f>
        <v>-1.0002340212378998E-6</v>
      </c>
      <c r="AU1820" s="256">
        <f t="shared" ref="AU1820:AU1826" si="685">AX1820+AY1820+BD1820+BE1820+BF1820+BG1820+BH1820+BI1820+BJ1820+BM1820+BQ1820+BR1820</f>
        <v>-2.8742316040029404E-9</v>
      </c>
      <c r="AV1820" s="256">
        <f t="shared" ref="AV1820:AV1826" si="686">BN1820+BO1820</f>
        <v>-0.1099890013731</v>
      </c>
      <c r="AW1820" s="272">
        <v>-9.5658926999999991E-7</v>
      </c>
      <c r="AX1820" s="272">
        <v>-2.8867999E-9</v>
      </c>
      <c r="AY1820" s="272">
        <v>-7.8848065000000001E-14</v>
      </c>
      <c r="AZ1820" s="272">
        <v>-6.3920698999999994E-11</v>
      </c>
      <c r="BA1820" s="272">
        <v>-8.3036089000000006E-12</v>
      </c>
      <c r="BB1820" s="272">
        <v>4.1652562999999998E-10</v>
      </c>
      <c r="BC1820" s="272">
        <v>-4.2616149E-8</v>
      </c>
      <c r="BD1820" s="272">
        <v>5.6810527000000003E-11</v>
      </c>
      <c r="BE1820" s="272">
        <v>-3.8929476999999997E-11</v>
      </c>
      <c r="BF1820" s="272">
        <v>-9.3214144E-14</v>
      </c>
      <c r="BG1820" s="272">
        <v>-4.7814334000000001E-16</v>
      </c>
      <c r="BH1820" s="272">
        <v>-1.9753043999999999E-13</v>
      </c>
      <c r="BI1820" s="272">
        <v>-1.1412292E-14</v>
      </c>
      <c r="BJ1820" s="272">
        <v>-8.6254185999999999E-15</v>
      </c>
      <c r="BK1820" s="272">
        <v>-9.9241175000000003E-10</v>
      </c>
      <c r="BL1820" s="272">
        <v>-3.8049180999999999E-10</v>
      </c>
      <c r="BM1820" s="272">
        <v>-4.9226454999999997E-12</v>
      </c>
      <c r="BN1820" s="272">
        <v>-8.8213730999999993E-6</v>
      </c>
      <c r="BO1820" s="273">
        <v>-0.10998018</v>
      </c>
      <c r="BP1820" s="273">
        <v>0</v>
      </c>
      <c r="BQ1820" s="273">
        <v>0</v>
      </c>
      <c r="BR1820" s="273">
        <v>0</v>
      </c>
      <c r="BS1820"/>
      <c r="BT1820" s="274">
        <v>-4.5231595000000002E-5</v>
      </c>
      <c r="BU1820" s="274">
        <v>-1.2438624999999999E-7</v>
      </c>
      <c r="BV1820" s="274">
        <v>-2.8305242E-5</v>
      </c>
      <c r="BW1820" s="274">
        <v>-6.1516524000000001E-8</v>
      </c>
      <c r="BX1820" s="274">
        <v>-1.0004755000000001E-6</v>
      </c>
      <c r="BY1820" s="274">
        <v>2.8451896999999998E-7</v>
      </c>
      <c r="BZ1820" s="274">
        <v>-1.1957947000000001E-10</v>
      </c>
      <c r="CA1820" s="274">
        <v>4.2553707999999998E-7</v>
      </c>
      <c r="CB1820" s="274">
        <v>-1.2226721000000001E-7</v>
      </c>
      <c r="CC1820" s="274">
        <v>-5.2589658E-8</v>
      </c>
      <c r="CD1820" s="274">
        <v>-6.2412052000000007E-8</v>
      </c>
      <c r="CE1820" s="274">
        <v>-3.5786449999999999E-9</v>
      </c>
      <c r="CF1820" s="274">
        <v>-1.1016909E-9</v>
      </c>
      <c r="CG1820" s="274">
        <v>3.1800007E-7</v>
      </c>
      <c r="CH1820" s="274">
        <v>-1.6482294E-5</v>
      </c>
      <c r="CI1820" s="274">
        <v>-4.3667388999999998E-8</v>
      </c>
      <c r="CJ1820" s="121">
        <v>0</v>
      </c>
      <c r="CK1820"/>
      <c r="CL1820" s="322">
        <v>-1.8278754000000001E-9</v>
      </c>
      <c r="CM1820" s="322">
        <v>-1.0034099000000001</v>
      </c>
      <c r="CN1820" s="322">
        <v>7.9330748000000003E-3</v>
      </c>
      <c r="CO1820" s="322">
        <v>-2.9664839000000001E-5</v>
      </c>
      <c r="CP1820" s="322">
        <v>1.9170624000000001E-5</v>
      </c>
      <c r="CQ1820" s="322">
        <v>-1.6311409999999999E-9</v>
      </c>
      <c r="CR1820" s="322">
        <v>-2.0903415000000001E-9</v>
      </c>
      <c r="CS1820" s="322">
        <v>-3.7374754000000001E-5</v>
      </c>
      <c r="CT1820" s="322">
        <v>-2.0294507E-2</v>
      </c>
      <c r="CU1820" s="322">
        <v>-1.8830370000000001</v>
      </c>
      <c r="CV1820" s="216"/>
      <c r="CW1820" s="214"/>
      <c r="CX1820" s="18" t="s">
        <v>1056</v>
      </c>
      <c r="CY1820" s="13"/>
      <c r="CZ1820" s="13"/>
    </row>
    <row r="1821" spans="1:104" ht="14.4" customHeight="1">
      <c r="A1821" t="s">
        <v>2526</v>
      </c>
      <c r="B1821" s="168" t="s">
        <v>2463</v>
      </c>
      <c r="C1821" s="279" t="str">
        <f t="shared" si="677"/>
        <v>F.050.01.102</v>
      </c>
      <c r="D1821" s="14" t="s">
        <v>649</v>
      </c>
      <c r="E1821" s="312" t="s">
        <v>1510</v>
      </c>
      <c r="F1821" s="281" t="str">
        <f t="shared" si="678"/>
        <v>Hardwood 12% MC, Bamboo, Cork, combustion in small elec. power plant</v>
      </c>
      <c r="G1821" s="319">
        <f t="shared" si="663"/>
        <v>-0.1148564403971</v>
      </c>
      <c r="H1821" s="319">
        <f t="shared" si="664"/>
        <v>2.6527875830000005E-3</v>
      </c>
      <c r="I1821" s="319">
        <f t="shared" si="671"/>
        <v>7.2127688989999969E-4</v>
      </c>
      <c r="J1821" s="319">
        <f t="shared" si="672"/>
        <v>-1.2024148699999999E-3</v>
      </c>
      <c r="K1821" s="319">
        <v>-0.11702809</v>
      </c>
      <c r="L1821" s="319">
        <v>-3.0600389E-3</v>
      </c>
      <c r="M1821" s="319">
        <v>4.2376267999999998E-3</v>
      </c>
      <c r="N1821" s="319">
        <v>3.4636312000000001E-3</v>
      </c>
      <c r="O1821" s="319">
        <v>-6.6298167000000002E-4</v>
      </c>
      <c r="P1821" s="319">
        <v>-7.8974340000000003E-5</v>
      </c>
      <c r="Q1821" s="319">
        <v>-6.8887606999999993E-5</v>
      </c>
      <c r="R1821" s="319">
        <v>-4.5287437000000001E-4</v>
      </c>
      <c r="S1821" s="319">
        <v>-1.6248397E-4</v>
      </c>
      <c r="T1821" s="319">
        <v>0</v>
      </c>
      <c r="U1821" s="319">
        <v>-1.0399309E-3</v>
      </c>
      <c r="V1821" s="319">
        <v>-3.4366401E-6</v>
      </c>
      <c r="W1821" s="319">
        <v>0</v>
      </c>
      <c r="X1821" s="319">
        <v>0</v>
      </c>
      <c r="Y1821" s="210"/>
      <c r="Z1821" s="320">
        <f t="shared" si="679"/>
        <v>-0.87991045112781952</v>
      </c>
      <c r="AA1821" s="210"/>
      <c r="AB1821" s="321">
        <f t="shared" si="680"/>
        <v>-0.11702809</v>
      </c>
      <c r="AC1821" s="321">
        <f t="shared" si="681"/>
        <v>3.3775011130000002E-3</v>
      </c>
      <c r="AD1821" s="321">
        <f t="shared" si="673"/>
        <v>7.2471352999999971E-4</v>
      </c>
      <c r="AE1821" s="321">
        <f t="shared" si="682"/>
        <v>7.2127688989999991E-4</v>
      </c>
      <c r="AF1821" s="321">
        <f t="shared" si="683"/>
        <v>-1.2024148699999999E-3</v>
      </c>
      <c r="AG1821"/>
      <c r="AH1821" s="121">
        <v>-12.426304999999999</v>
      </c>
      <c r="AI1821" s="121">
        <v>-12.223528999999999</v>
      </c>
      <c r="AJ1821" s="121">
        <v>-0.14098846000000001</v>
      </c>
      <c r="AK1821" s="121">
        <v>0</v>
      </c>
      <c r="AL1821" s="121">
        <v>0</v>
      </c>
      <c r="AM1821" s="121">
        <v>-3.4536956000000001E-2</v>
      </c>
      <c r="AN1821" s="121">
        <v>-2.7250546E-2</v>
      </c>
      <c r="AO1821"/>
      <c r="AP1821" s="282">
        <v>-1.5608255999999999E-2</v>
      </c>
      <c r="AQ1821" s="282">
        <v>-1.4263303E-2</v>
      </c>
      <c r="AR1821" s="282">
        <v>-6.6425709999999995E-4</v>
      </c>
      <c r="AS1821" s="282">
        <v>-6.8069596E-4</v>
      </c>
      <c r="AT1821" s="255">
        <f t="shared" si="684"/>
        <v>-8.5511408967959999E-7</v>
      </c>
      <c r="AU1821" s="256">
        <f t="shared" si="685"/>
        <v>-2.4565720992748597E-9</v>
      </c>
      <c r="AV1821" s="256">
        <f t="shared" si="686"/>
        <v>-9.5335569134000001E-2</v>
      </c>
      <c r="AW1821" s="272">
        <v>-8.291464E-7</v>
      </c>
      <c r="AX1821" s="272">
        <v>-2.5022022000000002E-9</v>
      </c>
      <c r="AY1821" s="272">
        <v>-6.8343426999999997E-14</v>
      </c>
      <c r="AZ1821" s="272">
        <v>-5.5404779999999997E-11</v>
      </c>
      <c r="BA1821" s="272">
        <v>-7.1973496E-12</v>
      </c>
      <c r="BB1821" s="272">
        <v>5.1500312000000002E-10</v>
      </c>
      <c r="BC1821" s="272">
        <v>-2.5230093999999998E-8</v>
      </c>
      <c r="BD1821" s="272">
        <v>7.1068338000000003E-11</v>
      </c>
      <c r="BE1821" s="272">
        <v>-2.0833281999999999E-11</v>
      </c>
      <c r="BF1821" s="272">
        <v>-8.0795565999999997E-14</v>
      </c>
      <c r="BG1821" s="272">
        <v>-4.1444206000000001E-16</v>
      </c>
      <c r="BH1821" s="272">
        <v>-1.7121417999999999E-13</v>
      </c>
      <c r="BI1821" s="272">
        <v>-9.8918739999999996E-15</v>
      </c>
      <c r="BJ1821" s="272">
        <v>-7.4762857999999998E-15</v>
      </c>
      <c r="BK1821" s="272">
        <v>-8.6019637999999999E-10</v>
      </c>
      <c r="BL1821" s="272">
        <v>-3.2980028999999999E-10</v>
      </c>
      <c r="BM1821" s="272">
        <v>-4.2668195000000003E-12</v>
      </c>
      <c r="BN1821" s="272">
        <v>-7.6461339999999992E-6</v>
      </c>
      <c r="BO1821" s="273">
        <v>-9.5327922999999995E-2</v>
      </c>
      <c r="BP1821" s="273">
        <v>0</v>
      </c>
      <c r="BQ1821" s="273">
        <v>0</v>
      </c>
      <c r="BR1821" s="273">
        <v>0</v>
      </c>
      <c r="BS1821"/>
      <c r="BT1821" s="274">
        <v>-3.8576214999999999E-5</v>
      </c>
      <c r="BU1821" s="274">
        <v>3.188011E-8</v>
      </c>
      <c r="BV1821" s="274">
        <v>-2.4534239E-5</v>
      </c>
      <c r="BW1821" s="274">
        <v>-5.3320902999999997E-8</v>
      </c>
      <c r="BX1821" s="274">
        <v>-8.2644434999999998E-7</v>
      </c>
      <c r="BY1821" s="274">
        <v>3.4629064999999999E-7</v>
      </c>
      <c r="BZ1821" s="274">
        <v>-1.0364833E-10</v>
      </c>
      <c r="CA1821" s="274">
        <v>5.2013270999999997E-7</v>
      </c>
      <c r="CB1821" s="274">
        <v>-1.05978E-7</v>
      </c>
      <c r="CC1821" s="274">
        <v>-4.5583331000000002E-8</v>
      </c>
      <c r="CD1821" s="274">
        <v>-5.4097123999999998E-8</v>
      </c>
      <c r="CE1821" s="274">
        <v>-3.1018753000000002E-9</v>
      </c>
      <c r="CF1821" s="274">
        <v>-9.5491663999999997E-10</v>
      </c>
      <c r="CG1821" s="274">
        <v>4.7357328999999999E-7</v>
      </c>
      <c r="CH1821" s="274">
        <v>-1.4286419E-5</v>
      </c>
      <c r="CI1821" s="274">
        <v>-3.7849742999999999E-8</v>
      </c>
      <c r="CJ1821" s="121">
        <v>0</v>
      </c>
      <c r="CK1821"/>
      <c r="CL1821" s="322">
        <v>-1.5843541999999999E-9</v>
      </c>
      <c r="CM1821" s="322">
        <v>-0.86972925999999995</v>
      </c>
      <c r="CN1821" s="322">
        <v>9.7263618999999992E-3</v>
      </c>
      <c r="CO1821" s="322">
        <v>9.2725500999999994E-5</v>
      </c>
      <c r="CP1821" s="322">
        <v>2.4110346000000001E-5</v>
      </c>
      <c r="CQ1821" s="322">
        <v>-1.4138300000000001E-9</v>
      </c>
      <c r="CR1821" s="322">
        <v>-1.811853E-9</v>
      </c>
      <c r="CS1821" s="322">
        <v>-3.1173471999999999E-5</v>
      </c>
      <c r="CT1821" s="322">
        <v>-1.7590745000000001E-2</v>
      </c>
      <c r="CU1821" s="322">
        <v>-1.6321669000000001</v>
      </c>
      <c r="CV1821" s="216"/>
      <c r="CW1821" s="214"/>
      <c r="CX1821" s="18" t="s">
        <v>1057</v>
      </c>
      <c r="CY1821" s="13"/>
      <c r="CZ1821" s="13"/>
    </row>
    <row r="1822" spans="1:104" ht="14.4" customHeight="1">
      <c r="A1822" t="s">
        <v>2527</v>
      </c>
      <c r="B1822" s="168" t="s">
        <v>2463</v>
      </c>
      <c r="C1822" s="279" t="str">
        <f t="shared" si="677"/>
        <v>F.050.01.103</v>
      </c>
      <c r="D1822" s="14" t="s">
        <v>649</v>
      </c>
      <c r="E1822" s="312" t="s">
        <v>1510</v>
      </c>
      <c r="F1822" s="281" t="str">
        <f t="shared" si="678"/>
        <v>Hardwood, fresh, 50% MC, Bamboo, Cork, combustion in small elec. power plant</v>
      </c>
      <c r="G1822" s="319">
        <f t="shared" si="663"/>
        <v>-4.8916350928999999E-2</v>
      </c>
      <c r="H1822" s="319">
        <f t="shared" si="664"/>
        <v>5.2125937960000009E-3</v>
      </c>
      <c r="I1822" s="319">
        <f t="shared" si="671"/>
        <v>4.9863087000000007E-3</v>
      </c>
      <c r="J1822" s="319">
        <f t="shared" si="672"/>
        <v>-6.0120742500000001E-4</v>
      </c>
      <c r="K1822" s="319">
        <v>-5.8514046E-2</v>
      </c>
      <c r="L1822" s="319">
        <v>-1.5300194E-3</v>
      </c>
      <c r="M1822" s="319">
        <v>6.7444836000000001E-3</v>
      </c>
      <c r="N1822" s="319">
        <v>5.6180155999999998E-3</v>
      </c>
      <c r="O1822" s="319">
        <v>-3.3149082999999998E-4</v>
      </c>
      <c r="P1822" s="319">
        <v>-3.9487170000000002E-5</v>
      </c>
      <c r="Q1822" s="319">
        <v>-3.4443804000000001E-5</v>
      </c>
      <c r="R1822" s="319">
        <v>-2.2643718E-4</v>
      </c>
      <c r="S1822" s="319">
        <v>-8.1241984999999998E-5</v>
      </c>
      <c r="T1822" s="319">
        <v>0</v>
      </c>
      <c r="U1822" s="319">
        <v>-5.1996544000000003E-4</v>
      </c>
      <c r="V1822" s="319">
        <v>-1.7183200000000001E-6</v>
      </c>
      <c r="W1822" s="319">
        <v>0</v>
      </c>
      <c r="X1822" s="319">
        <v>0</v>
      </c>
      <c r="Y1822" s="210"/>
      <c r="Z1822" s="320">
        <f t="shared" si="679"/>
        <v>-0.43995523308270673</v>
      </c>
      <c r="AA1822" s="210"/>
      <c r="AB1822" s="321">
        <f t="shared" si="680"/>
        <v>-5.8514046E-2</v>
      </c>
      <c r="AC1822" s="321">
        <f t="shared" si="681"/>
        <v>1.0200620815999999E-2</v>
      </c>
      <c r="AD1822" s="321">
        <f t="shared" si="673"/>
        <v>4.9880270200000007E-3</v>
      </c>
      <c r="AE1822" s="321">
        <f t="shared" si="682"/>
        <v>4.9863087000000007E-3</v>
      </c>
      <c r="AF1822" s="321">
        <f t="shared" si="683"/>
        <v>-6.0120742500000001E-4</v>
      </c>
      <c r="AG1822"/>
      <c r="AH1822" s="121">
        <v>-6.2131524999999996</v>
      </c>
      <c r="AI1822" s="121">
        <v>-6.1117644999999996</v>
      </c>
      <c r="AJ1822" s="121">
        <v>-7.0494231000000004E-2</v>
      </c>
      <c r="AK1822" s="121">
        <v>0</v>
      </c>
      <c r="AL1822" s="121">
        <v>0</v>
      </c>
      <c r="AM1822" s="121">
        <v>-1.7268478E-2</v>
      </c>
      <c r="AN1822" s="121">
        <v>-1.3625273E-2</v>
      </c>
      <c r="AO1822"/>
      <c r="AP1822" s="282">
        <v>-7.0262861000000001E-3</v>
      </c>
      <c r="AQ1822" s="282">
        <v>-6.3890604000000004E-3</v>
      </c>
      <c r="AR1822" s="282">
        <v>-2.9687772000000002E-4</v>
      </c>
      <c r="AS1822" s="282">
        <v>-3.4034798E-4</v>
      </c>
      <c r="AT1822" s="255">
        <f t="shared" si="684"/>
        <v>-3.8303719483480005E-7</v>
      </c>
      <c r="AU1822" s="256">
        <f t="shared" si="685"/>
        <v>-1.0979205486899302E-9</v>
      </c>
      <c r="AV1822" s="256">
        <f t="shared" si="686"/>
        <v>-4.7667785067E-2</v>
      </c>
      <c r="AW1822" s="272">
        <v>-4.145732E-7</v>
      </c>
      <c r="AX1822" s="272">
        <v>-1.2511011000000001E-9</v>
      </c>
      <c r="AY1822" s="272">
        <v>-3.4171714000000002E-14</v>
      </c>
      <c r="AZ1822" s="272">
        <v>-2.7702389999999999E-11</v>
      </c>
      <c r="BA1822" s="272">
        <v>-3.5986748E-12</v>
      </c>
      <c r="BB1822" s="272">
        <v>8.3535156000000004E-10</v>
      </c>
      <c r="BC1822" s="272">
        <v>3.1326953000000001E-8</v>
      </c>
      <c r="BD1822" s="272">
        <v>1.1744916999999999E-10</v>
      </c>
      <c r="BE1822" s="272">
        <v>3.8033859000000002E-11</v>
      </c>
      <c r="BF1822" s="272">
        <v>-4.0397782999999999E-14</v>
      </c>
      <c r="BG1822" s="272">
        <v>-2.0722103E-16</v>
      </c>
      <c r="BH1822" s="272">
        <v>-8.5607091999999994E-14</v>
      </c>
      <c r="BI1822" s="272">
        <v>-4.9459369999999998E-15</v>
      </c>
      <c r="BJ1822" s="272">
        <v>-3.7381428999999999E-15</v>
      </c>
      <c r="BK1822" s="272">
        <v>-4.3009819E-10</v>
      </c>
      <c r="BL1822" s="272">
        <v>-1.6490014E-10</v>
      </c>
      <c r="BM1822" s="272">
        <v>-2.1334098000000002E-12</v>
      </c>
      <c r="BN1822" s="272">
        <v>-3.8230669999999996E-6</v>
      </c>
      <c r="BO1822" s="273">
        <v>-4.7663961999999997E-2</v>
      </c>
      <c r="BP1822" s="273">
        <v>0</v>
      </c>
      <c r="BQ1822" s="273">
        <v>0</v>
      </c>
      <c r="BR1822" s="273">
        <v>0</v>
      </c>
      <c r="BS1822"/>
      <c r="BT1822" s="274">
        <v>-1.6926183000000001E-5</v>
      </c>
      <c r="BU1822" s="274">
        <v>5.4021646999999996E-7</v>
      </c>
      <c r="BV1822" s="274">
        <v>-1.2267119E-5</v>
      </c>
      <c r="BW1822" s="274">
        <v>-2.6660452E-8</v>
      </c>
      <c r="BX1822" s="274">
        <v>-2.6031879E-7</v>
      </c>
      <c r="BY1822" s="274">
        <v>5.4723465999999997E-7</v>
      </c>
      <c r="BZ1822" s="274">
        <v>-5.1824167000000003E-11</v>
      </c>
      <c r="CA1822" s="274">
        <v>8.2785346E-7</v>
      </c>
      <c r="CB1822" s="274">
        <v>-5.2989002E-8</v>
      </c>
      <c r="CC1822" s="274">
        <v>-2.2791664999999999E-8</v>
      </c>
      <c r="CD1822" s="274">
        <v>-2.7048561999999999E-8</v>
      </c>
      <c r="CE1822" s="274">
        <v>-1.5509376999999999E-9</v>
      </c>
      <c r="CF1822" s="274">
        <v>-4.7745831999999998E-10</v>
      </c>
      <c r="CG1822" s="274">
        <v>9.7965487999999993E-7</v>
      </c>
      <c r="CH1822" s="274">
        <v>-7.1432092999999999E-6</v>
      </c>
      <c r="CI1822" s="274">
        <v>-1.8924872000000001E-8</v>
      </c>
      <c r="CJ1822" s="121">
        <v>0</v>
      </c>
      <c r="CK1822"/>
      <c r="CL1822" s="322">
        <v>-7.9217712000000004E-10</v>
      </c>
      <c r="CM1822" s="322">
        <v>-0.43486462999999997</v>
      </c>
      <c r="CN1822" s="322">
        <v>1.5559946E-2</v>
      </c>
      <c r="CO1822" s="322">
        <v>4.9086275000000004E-4</v>
      </c>
      <c r="CP1822" s="322">
        <v>4.0179323E-5</v>
      </c>
      <c r="CQ1822" s="322">
        <v>-7.0691502000000002E-10</v>
      </c>
      <c r="CR1822" s="322">
        <v>-9.0592648999999997E-10</v>
      </c>
      <c r="CS1822" s="322">
        <v>-1.1000626E-5</v>
      </c>
      <c r="CT1822" s="322">
        <v>-8.7953723999999994E-3</v>
      </c>
      <c r="CU1822" s="322">
        <v>-0.81608345999999998</v>
      </c>
      <c r="CV1822" s="216"/>
      <c r="CW1822" s="214"/>
      <c r="CX1822" s="18" t="s">
        <v>1058</v>
      </c>
      <c r="CY1822" s="13"/>
      <c r="CZ1822" s="13"/>
    </row>
    <row r="1823" spans="1:104" ht="14.4" customHeight="1">
      <c r="A1823" t="s">
        <v>2528</v>
      </c>
      <c r="B1823" s="168" t="s">
        <v>2463</v>
      </c>
      <c r="C1823" s="279" t="str">
        <f t="shared" si="677"/>
        <v>F.050.01.104</v>
      </c>
      <c r="D1823" s="14" t="s">
        <v>649</v>
      </c>
      <c r="E1823" s="312" t="s">
        <v>1510</v>
      </c>
      <c r="F1823" s="281" t="str">
        <f t="shared" si="678"/>
        <v>Paper, Cardboard, Leather, Cotton (12% MC) combustion in small elec. power plant</v>
      </c>
      <c r="G1823" s="319">
        <f t="shared" si="663"/>
        <v>-0.1111931021089</v>
      </c>
      <c r="H1823" s="319">
        <f t="shared" si="664"/>
        <v>2.7949991189999998E-3</v>
      </c>
      <c r="I1823" s="319">
        <f t="shared" si="671"/>
        <v>9.5822320209999962E-4</v>
      </c>
      <c r="J1823" s="319">
        <f t="shared" si="672"/>
        <v>-1.1690144299999999E-3</v>
      </c>
      <c r="K1823" s="319">
        <v>-0.11377731000000001</v>
      </c>
      <c r="L1823" s="319">
        <v>-2.9750378000000001E-3</v>
      </c>
      <c r="M1823" s="319">
        <v>4.3768966999999997E-3</v>
      </c>
      <c r="N1823" s="319">
        <v>3.5833192999999998E-3</v>
      </c>
      <c r="O1823" s="319">
        <v>-6.4456550999999996E-4</v>
      </c>
      <c r="P1823" s="319">
        <v>-7.6780608000000003E-5</v>
      </c>
      <c r="Q1823" s="319">
        <v>-6.6974063000000005E-5</v>
      </c>
      <c r="R1823" s="319">
        <v>-4.4029452000000002E-4</v>
      </c>
      <c r="S1823" s="319">
        <v>-1.5797053E-4</v>
      </c>
      <c r="T1823" s="319">
        <v>0</v>
      </c>
      <c r="U1823" s="319">
        <v>-1.0110439E-3</v>
      </c>
      <c r="V1823" s="319">
        <v>-3.3411779000000002E-6</v>
      </c>
      <c r="W1823" s="319">
        <v>0</v>
      </c>
      <c r="X1823" s="319">
        <v>0</v>
      </c>
      <c r="Y1823" s="210"/>
      <c r="Z1823" s="320">
        <f t="shared" si="679"/>
        <v>-0.85546849624060151</v>
      </c>
      <c r="AA1823" s="210"/>
      <c r="AB1823" s="321">
        <f t="shared" si="680"/>
        <v>-0.11377731000000001</v>
      </c>
      <c r="AC1823" s="321">
        <f t="shared" si="681"/>
        <v>3.7565634989999981E-3</v>
      </c>
      <c r="AD1823" s="321">
        <f t="shared" si="673"/>
        <v>9.615643799999996E-4</v>
      </c>
      <c r="AE1823" s="321">
        <f t="shared" si="682"/>
        <v>9.5822320209999973E-4</v>
      </c>
      <c r="AF1823" s="321">
        <f t="shared" si="683"/>
        <v>-1.1690144299999999E-3</v>
      </c>
      <c r="AG1823"/>
      <c r="AH1823" s="121">
        <v>-12.08113</v>
      </c>
      <c r="AI1823" s="121">
        <v>-11.883986999999999</v>
      </c>
      <c r="AJ1823" s="121">
        <v>-0.13707211</v>
      </c>
      <c r="AK1823" s="121">
        <v>0</v>
      </c>
      <c r="AL1823" s="121">
        <v>0</v>
      </c>
      <c r="AM1823" s="121">
        <v>-3.3577596000000001E-2</v>
      </c>
      <c r="AN1823" s="121">
        <v>-2.6493586E-2</v>
      </c>
      <c r="AO1823"/>
      <c r="AP1823" s="282">
        <v>-1.5131479999999999E-2</v>
      </c>
      <c r="AQ1823" s="282">
        <v>-1.3825845E-2</v>
      </c>
      <c r="AR1823" s="282">
        <v>-6.4384713000000004E-4</v>
      </c>
      <c r="AS1823" s="282">
        <v>-6.6178774000000002E-4</v>
      </c>
      <c r="AT1823" s="255">
        <f t="shared" si="684"/>
        <v>-8.288876001411999E-7</v>
      </c>
      <c r="AU1823" s="256">
        <f t="shared" si="685"/>
        <v>-2.3810914738147802E-9</v>
      </c>
      <c r="AV1823" s="256">
        <f t="shared" si="686"/>
        <v>-9.2687358741399994E-2</v>
      </c>
      <c r="AW1823" s="272">
        <v>-8.0611455999999998E-7</v>
      </c>
      <c r="AX1823" s="272">
        <v>-2.4326965999999998E-9</v>
      </c>
      <c r="AY1823" s="272">
        <v>-6.6444998999999995E-14</v>
      </c>
      <c r="AZ1823" s="272">
        <v>-5.3865757999999998E-11</v>
      </c>
      <c r="BA1823" s="272">
        <v>-6.9974231999999997E-12</v>
      </c>
      <c r="BB1823" s="272">
        <v>5.3280025000000004E-10</v>
      </c>
      <c r="BC1823" s="272">
        <v>-2.2088036000000001E-8</v>
      </c>
      <c r="BD1823" s="272">
        <v>7.3645051000000005E-11</v>
      </c>
      <c r="BE1823" s="272">
        <v>-1.7562885E-11</v>
      </c>
      <c r="BF1823" s="272">
        <v>-7.8551245E-14</v>
      </c>
      <c r="BG1823" s="272">
        <v>-4.0292978000000001E-16</v>
      </c>
      <c r="BH1823" s="272">
        <v>-1.6645823000000001E-13</v>
      </c>
      <c r="BI1823" s="272">
        <v>-9.6170997999999993E-15</v>
      </c>
      <c r="BJ1823" s="272">
        <v>-7.2686111999999994E-15</v>
      </c>
      <c r="BK1823" s="272">
        <v>-8.3630203999999999E-10</v>
      </c>
      <c r="BL1823" s="272">
        <v>-3.2063917000000002E-10</v>
      </c>
      <c r="BM1823" s="272">
        <v>-4.1482966999999997E-12</v>
      </c>
      <c r="BN1823" s="272">
        <v>-7.4337413999999999E-6</v>
      </c>
      <c r="BO1823" s="273">
        <v>-9.2679924999999996E-2</v>
      </c>
      <c r="BP1823" s="273">
        <v>0</v>
      </c>
      <c r="BQ1823" s="273">
        <v>0</v>
      </c>
      <c r="BR1823" s="273">
        <v>0</v>
      </c>
      <c r="BS1823"/>
      <c r="BT1823" s="274">
        <v>-3.7373434999999999E-5</v>
      </c>
      <c r="BU1823" s="274">
        <v>6.0121019000000002E-8</v>
      </c>
      <c r="BV1823" s="274">
        <v>-2.3852732E-5</v>
      </c>
      <c r="BW1823" s="274">
        <v>-5.1839767000000001E-8</v>
      </c>
      <c r="BX1823" s="274">
        <v>-7.9499292999999999E-7</v>
      </c>
      <c r="BY1823" s="274">
        <v>3.5745420999999999E-7</v>
      </c>
      <c r="BZ1823" s="274">
        <v>-1.0076921E-10</v>
      </c>
      <c r="CA1823" s="274">
        <v>5.3722831000000001E-7</v>
      </c>
      <c r="CB1823" s="274">
        <v>-1.0303417E-7</v>
      </c>
      <c r="CC1823" s="274">
        <v>-4.4317127000000003E-8</v>
      </c>
      <c r="CD1823" s="274">
        <v>-5.2594425999999998E-8</v>
      </c>
      <c r="CE1823" s="274">
        <v>-3.0157121E-9</v>
      </c>
      <c r="CF1823" s="274">
        <v>-9.2839116999999998E-10</v>
      </c>
      <c r="CG1823" s="274">
        <v>5.0168894000000001E-7</v>
      </c>
      <c r="CH1823" s="274">
        <v>-1.3889574000000001E-5</v>
      </c>
      <c r="CI1823" s="274">
        <v>-3.6798361999999999E-8</v>
      </c>
      <c r="CJ1823" s="121">
        <v>0</v>
      </c>
      <c r="CK1823"/>
      <c r="CL1823" s="322">
        <v>-1.5403444E-9</v>
      </c>
      <c r="CM1823" s="322">
        <v>-0.84557011000000004</v>
      </c>
      <c r="CN1823" s="322">
        <v>1.0050450000000001E-2</v>
      </c>
      <c r="CO1823" s="322">
        <v>1.1484424E-4</v>
      </c>
      <c r="CP1823" s="322">
        <v>2.5003067000000001E-5</v>
      </c>
      <c r="CQ1823" s="322">
        <v>-1.3745569999999999E-9</v>
      </c>
      <c r="CR1823" s="322">
        <v>-1.7615237000000001E-9</v>
      </c>
      <c r="CS1823" s="322">
        <v>-3.0052758E-5</v>
      </c>
      <c r="CT1823" s="322">
        <v>-1.7102112999999999E-2</v>
      </c>
      <c r="CU1823" s="322">
        <v>-1.586829</v>
      </c>
      <c r="CV1823" s="216"/>
      <c r="CW1823" s="214"/>
      <c r="CX1823" s="18" t="s">
        <v>1059</v>
      </c>
    </row>
    <row r="1824" spans="1:104" ht="14.4" customHeight="1">
      <c r="A1824" t="s">
        <v>2529</v>
      </c>
      <c r="B1824" s="168" t="s">
        <v>2463</v>
      </c>
      <c r="C1824" s="279" t="str">
        <f t="shared" si="677"/>
        <v>F.050.01.105</v>
      </c>
      <c r="D1824" s="14" t="s">
        <v>649</v>
      </c>
      <c r="E1824" s="312" t="s">
        <v>1510</v>
      </c>
      <c r="F1824" s="281" t="str">
        <f t="shared" si="678"/>
        <v>Softwood 0% MC, combustion in small elec. power plant</v>
      </c>
      <c r="G1824" s="319">
        <f t="shared" si="663"/>
        <v>-0.1373873620802</v>
      </c>
      <c r="H1824" s="319">
        <f t="shared" si="664"/>
        <v>2.0581150739999998E-3</v>
      </c>
      <c r="I1824" s="319">
        <f t="shared" si="671"/>
        <v>-4.1515634420000028E-4</v>
      </c>
      <c r="J1824" s="319">
        <f t="shared" si="672"/>
        <v>-1.41395081E-3</v>
      </c>
      <c r="K1824" s="319">
        <v>-0.13761636999999999</v>
      </c>
      <c r="L1824" s="319">
        <v>-3.5983790000000001E-3</v>
      </c>
      <c r="M1824" s="319">
        <v>3.7198105999999998E-3</v>
      </c>
      <c r="N1824" s="319">
        <v>3.0116070999999999E-3</v>
      </c>
      <c r="O1824" s="319">
        <v>-7.7961733000000001E-4</v>
      </c>
      <c r="P1824" s="319">
        <v>-9.2867973000000005E-5</v>
      </c>
      <c r="Q1824" s="319">
        <v>-8.1006723000000001E-5</v>
      </c>
      <c r="R1824" s="319">
        <v>-5.3254671000000004E-4</v>
      </c>
      <c r="S1824" s="319">
        <v>-1.9106911E-4</v>
      </c>
      <c r="T1824" s="319">
        <v>0</v>
      </c>
      <c r="U1824" s="319">
        <v>-1.2228816999999999E-3</v>
      </c>
      <c r="V1824" s="319">
        <v>-4.0412341999999999E-6</v>
      </c>
      <c r="W1824" s="319">
        <v>0</v>
      </c>
      <c r="X1824" s="319">
        <v>0</v>
      </c>
      <c r="Y1824" s="210"/>
      <c r="Z1824" s="320">
        <f t="shared" si="679"/>
        <v>-1.0347095488721803</v>
      </c>
      <c r="AA1824" s="210"/>
      <c r="AB1824" s="321">
        <f t="shared" si="680"/>
        <v>-0.13761636999999999</v>
      </c>
      <c r="AC1824" s="321">
        <f t="shared" si="681"/>
        <v>1.646999964E-3</v>
      </c>
      <c r="AD1824" s="321">
        <f t="shared" si="673"/>
        <v>-4.111151100000003E-4</v>
      </c>
      <c r="AE1824" s="321">
        <f t="shared" si="682"/>
        <v>-4.1515634420000017E-4</v>
      </c>
      <c r="AF1824" s="321">
        <f t="shared" si="683"/>
        <v>-1.41395081E-3</v>
      </c>
      <c r="AG1824"/>
      <c r="AH1824" s="121">
        <v>-14.612413999999999</v>
      </c>
      <c r="AI1824" s="121">
        <v>-14.373965</v>
      </c>
      <c r="AJ1824" s="121">
        <v>-0.16579199</v>
      </c>
      <c r="AK1824" s="121">
        <v>0</v>
      </c>
      <c r="AL1824" s="121">
        <v>0</v>
      </c>
      <c r="AM1824" s="121">
        <v>-4.0612901999999999E-2</v>
      </c>
      <c r="AN1824" s="121">
        <v>-3.2044623000000001E-2</v>
      </c>
      <c r="AO1824"/>
      <c r="AP1824" s="282">
        <v>-1.8566591E-2</v>
      </c>
      <c r="AQ1824" s="282">
        <v>-1.6975397999999999E-2</v>
      </c>
      <c r="AR1824" s="282">
        <v>-7.9074455999999995E-4</v>
      </c>
      <c r="AS1824" s="282">
        <v>-8.0044803000000003E-4</v>
      </c>
      <c r="AT1824" s="255">
        <f t="shared" si="684"/>
        <v>-1.0177097214570001E-6</v>
      </c>
      <c r="AU1824" s="256">
        <f t="shared" si="685"/>
        <v>-2.9243511233313592E-9</v>
      </c>
      <c r="AV1824" s="256">
        <f t="shared" si="686"/>
        <v>-0.1121075712872</v>
      </c>
      <c r="AW1824" s="272">
        <v>-9.7501474999999991E-7</v>
      </c>
      <c r="AX1824" s="272">
        <v>-2.9424043999999998E-9</v>
      </c>
      <c r="AY1824" s="272">
        <v>-8.0366807999999996E-14</v>
      </c>
      <c r="AZ1824" s="272">
        <v>-6.5151917000000004E-11</v>
      </c>
      <c r="BA1824" s="272">
        <v>-8.4635499999999998E-12</v>
      </c>
      <c r="BB1824" s="272">
        <v>4.4778792E-10</v>
      </c>
      <c r="BC1824" s="272">
        <v>-4.1669796000000003E-8</v>
      </c>
      <c r="BD1824" s="272">
        <v>6.1199157000000004E-11</v>
      </c>
      <c r="BE1824" s="272">
        <v>-3.7730794000000001E-11</v>
      </c>
      <c r="BF1824" s="272">
        <v>-9.5009601000000006E-14</v>
      </c>
      <c r="BG1824" s="272">
        <v>-4.8735316000000004E-16</v>
      </c>
      <c r="BH1824" s="272">
        <v>-2.0133520000000001E-13</v>
      </c>
      <c r="BI1824" s="272">
        <v>-1.1632111E-14</v>
      </c>
      <c r="BJ1824" s="272">
        <v>-8.7915581999999999E-15</v>
      </c>
      <c r="BK1824" s="272">
        <v>-1.0115272000000001E-9</v>
      </c>
      <c r="BL1824" s="272">
        <v>-3.8782071000000002E-10</v>
      </c>
      <c r="BM1824" s="272">
        <v>-5.0174636999999996E-12</v>
      </c>
      <c r="BN1824" s="272">
        <v>-8.9912872000000008E-6</v>
      </c>
      <c r="BO1824" s="273">
        <v>-0.11209858</v>
      </c>
      <c r="BP1824" s="273">
        <v>0</v>
      </c>
      <c r="BQ1824" s="273">
        <v>0</v>
      </c>
      <c r="BR1824" s="273">
        <v>0</v>
      </c>
      <c r="BS1824"/>
      <c r="BT1824" s="274">
        <v>-4.600784E-5</v>
      </c>
      <c r="BU1824" s="274">
        <v>-1.0569737E-7</v>
      </c>
      <c r="BV1824" s="274">
        <v>-2.8850446999999999E-5</v>
      </c>
      <c r="BW1824" s="274">
        <v>-6.2701432999999996E-8</v>
      </c>
      <c r="BX1824" s="274">
        <v>-1.013597E-6</v>
      </c>
      <c r="BY1824" s="274">
        <v>3.0504398000000002E-7</v>
      </c>
      <c r="BZ1824" s="274">
        <v>-1.2188275999999999E-10</v>
      </c>
      <c r="CA1824" s="274">
        <v>4.5656823999999999E-7</v>
      </c>
      <c r="CB1824" s="274">
        <v>-1.2462228E-7</v>
      </c>
      <c r="CC1824" s="274">
        <v>-5.3602619999999998E-8</v>
      </c>
      <c r="CD1824" s="274">
        <v>-6.3614211000000001E-8</v>
      </c>
      <c r="CE1824" s="274">
        <v>-3.6475756000000002E-9</v>
      </c>
      <c r="CF1824" s="274">
        <v>-1.1229112E-9</v>
      </c>
      <c r="CG1824" s="274">
        <v>3.5400111000000002E-7</v>
      </c>
      <c r="CH1824" s="274">
        <v>-1.6799769999999999E-5</v>
      </c>
      <c r="CI1824" s="274">
        <v>-4.4508494000000003E-8</v>
      </c>
      <c r="CJ1824" s="121">
        <v>0</v>
      </c>
      <c r="CK1824"/>
      <c r="CL1824" s="322">
        <v>-1.8630831999999999E-9</v>
      </c>
      <c r="CM1824" s="322">
        <v>-1.0227371999999999</v>
      </c>
      <c r="CN1824" s="322">
        <v>8.5160693999999995E-3</v>
      </c>
      <c r="CO1824" s="322">
        <v>-1.2359828E-5</v>
      </c>
      <c r="CP1824" s="322">
        <v>2.0670947000000001E-5</v>
      </c>
      <c r="CQ1824" s="322">
        <v>-1.6625593999999999E-9</v>
      </c>
      <c r="CR1824" s="322">
        <v>-2.1306049E-9</v>
      </c>
      <c r="CS1824" s="322">
        <v>-3.7910214E-5</v>
      </c>
      <c r="CT1824" s="322">
        <v>-2.0685413E-2</v>
      </c>
      <c r="CU1824" s="322">
        <v>-1.9193074000000001</v>
      </c>
      <c r="CV1824" s="216"/>
      <c r="CW1824" s="214"/>
      <c r="CX1824" s="18" t="s">
        <v>1060</v>
      </c>
    </row>
    <row r="1825" spans="1:104" ht="14.4" customHeight="1">
      <c r="A1825" t="s">
        <v>2530</v>
      </c>
      <c r="B1825" s="168" t="s">
        <v>2463</v>
      </c>
      <c r="C1825" s="279" t="str">
        <f t="shared" si="677"/>
        <v>F.050.01.106</v>
      </c>
      <c r="D1825" s="14" t="s">
        <v>649</v>
      </c>
      <c r="E1825" s="312" t="s">
        <v>1510</v>
      </c>
      <c r="F1825" s="281" t="str">
        <f t="shared" si="678"/>
        <v>Softwood 12% MC, combustion in small elec. power plant</v>
      </c>
      <c r="G1825" s="319">
        <f t="shared" si="663"/>
        <v>-0.1154073335898</v>
      </c>
      <c r="H1825" s="319">
        <f t="shared" si="664"/>
        <v>2.911383771E-3</v>
      </c>
      <c r="I1825" s="319">
        <f t="shared" si="671"/>
        <v>1.0065209892E-3</v>
      </c>
      <c r="J1825" s="319">
        <f t="shared" si="672"/>
        <v>-1.21354835E-3</v>
      </c>
      <c r="K1825" s="319">
        <v>-0.11811169000000001</v>
      </c>
      <c r="L1825" s="319">
        <v>-3.0883725E-3</v>
      </c>
      <c r="M1825" s="319">
        <v>4.5554295999999999E-3</v>
      </c>
      <c r="N1825" s="319">
        <v>3.7297352000000001E-3</v>
      </c>
      <c r="O1825" s="319">
        <v>-6.6912039E-4</v>
      </c>
      <c r="P1825" s="319">
        <v>-7.9705582999999998E-5</v>
      </c>
      <c r="Q1825" s="319">
        <v>-6.9525456000000003E-5</v>
      </c>
      <c r="R1825" s="319">
        <v>-4.5706765000000002E-4</v>
      </c>
      <c r="S1825" s="319">
        <v>-1.6398844999999999E-4</v>
      </c>
      <c r="T1825" s="319">
        <v>0</v>
      </c>
      <c r="U1825" s="319">
        <v>-1.0495598999999999E-3</v>
      </c>
      <c r="V1825" s="319">
        <v>-3.4684608E-6</v>
      </c>
      <c r="W1825" s="319">
        <v>0</v>
      </c>
      <c r="X1825" s="319">
        <v>0</v>
      </c>
      <c r="Y1825" s="210"/>
      <c r="Z1825" s="320">
        <f t="shared" si="679"/>
        <v>-0.8880578195488722</v>
      </c>
      <c r="AA1825" s="210"/>
      <c r="AB1825" s="321">
        <f t="shared" si="680"/>
        <v>-0.11811169000000001</v>
      </c>
      <c r="AC1825" s="321">
        <f t="shared" si="681"/>
        <v>3.9213732210000001E-3</v>
      </c>
      <c r="AD1825" s="321">
        <f t="shared" si="673"/>
        <v>1.0099894499999999E-3</v>
      </c>
      <c r="AE1825" s="321">
        <f t="shared" si="682"/>
        <v>1.0065209891999998E-3</v>
      </c>
      <c r="AF1825" s="321">
        <f t="shared" si="683"/>
        <v>-1.21354835E-3</v>
      </c>
      <c r="AG1825"/>
      <c r="AH1825" s="121">
        <v>-12.541363</v>
      </c>
      <c r="AI1825" s="121">
        <v>-12.33671</v>
      </c>
      <c r="AJ1825" s="121">
        <v>-0.14229391</v>
      </c>
      <c r="AK1825" s="121">
        <v>0</v>
      </c>
      <c r="AL1825" s="121">
        <v>0</v>
      </c>
      <c r="AM1825" s="121">
        <v>-3.4856743000000003E-2</v>
      </c>
      <c r="AN1825" s="121">
        <v>-2.7502865000000001E-2</v>
      </c>
      <c r="AO1825"/>
      <c r="AP1825" s="282">
        <v>-1.5705934000000001E-2</v>
      </c>
      <c r="AQ1825" s="282">
        <v>-1.4350651000000001E-2</v>
      </c>
      <c r="AR1825" s="282">
        <v>-6.6828476E-4</v>
      </c>
      <c r="AS1825" s="282">
        <v>-6.8699869999999999E-4</v>
      </c>
      <c r="AT1825" s="255">
        <f t="shared" si="684"/>
        <v>-8.6035075318870002E-7</v>
      </c>
      <c r="AU1825" s="256">
        <f t="shared" si="685"/>
        <v>-2.4714672737665901E-9</v>
      </c>
      <c r="AV1825" s="256">
        <f t="shared" si="686"/>
        <v>-9.6218305931499992E-2</v>
      </c>
      <c r="AW1825" s="272">
        <v>-8.3682368000000001E-7</v>
      </c>
      <c r="AX1825" s="272">
        <v>-2.5253707000000002E-9</v>
      </c>
      <c r="AY1825" s="272">
        <v>-6.8976237000000002E-14</v>
      </c>
      <c r="AZ1825" s="272">
        <v>-5.5917787000000001E-11</v>
      </c>
      <c r="BA1825" s="272">
        <v>-7.2639916999999998E-12</v>
      </c>
      <c r="BB1825" s="272">
        <v>5.5457073999999997E-10</v>
      </c>
      <c r="BC1825" s="272">
        <v>-2.2817446999999999E-8</v>
      </c>
      <c r="BD1825" s="272">
        <v>7.6659434000000006E-11</v>
      </c>
      <c r="BE1825" s="272">
        <v>-1.8108414000000001E-11</v>
      </c>
      <c r="BF1825" s="272">
        <v>-8.1543673999999994E-14</v>
      </c>
      <c r="BG1825" s="272">
        <v>-4.1827949000000001E-16</v>
      </c>
      <c r="BH1825" s="272">
        <v>-1.7279949999999999E-13</v>
      </c>
      <c r="BI1825" s="272">
        <v>-9.9834654999999997E-15</v>
      </c>
      <c r="BJ1825" s="272">
        <v>-7.5455106000000005E-15</v>
      </c>
      <c r="BK1825" s="272">
        <v>-8.6816116000000003E-10</v>
      </c>
      <c r="BL1825" s="272">
        <v>-3.3285398999999998E-10</v>
      </c>
      <c r="BM1825" s="272">
        <v>-4.3063271000000002E-12</v>
      </c>
      <c r="BN1825" s="272">
        <v>-7.7169315000000001E-6</v>
      </c>
      <c r="BO1825" s="273">
        <v>-9.6210588999999999E-2</v>
      </c>
      <c r="BP1825" s="273">
        <v>0</v>
      </c>
      <c r="BQ1825" s="273">
        <v>0</v>
      </c>
      <c r="BR1825" s="273">
        <v>0</v>
      </c>
      <c r="BS1825"/>
      <c r="BT1825" s="274">
        <v>-3.8791163000000001E-5</v>
      </c>
      <c r="BU1825" s="274">
        <v>6.3748080999999999E-8</v>
      </c>
      <c r="BV1825" s="274">
        <v>-2.4761407999999998E-5</v>
      </c>
      <c r="BW1825" s="274">
        <v>-5.3814615999999999E-8</v>
      </c>
      <c r="BX1825" s="274">
        <v>-8.2488852E-7</v>
      </c>
      <c r="BY1825" s="274">
        <v>3.7202531999999999E-7</v>
      </c>
      <c r="BZ1825" s="274">
        <v>-1.0460803999999999E-10</v>
      </c>
      <c r="CA1825" s="274">
        <v>5.5914182999999998E-7</v>
      </c>
      <c r="CB1825" s="274">
        <v>-1.0695928E-7</v>
      </c>
      <c r="CC1825" s="274">
        <v>-4.6005398999999999E-8</v>
      </c>
      <c r="CD1825" s="274">
        <v>-5.4598023000000001E-8</v>
      </c>
      <c r="CE1825" s="274">
        <v>-3.1305964E-9</v>
      </c>
      <c r="CF1825" s="274">
        <v>-9.6375845999999995E-10</v>
      </c>
      <c r="CG1825" s="274">
        <v>5.2269496999999995E-7</v>
      </c>
      <c r="CH1825" s="274">
        <v>-1.44187E-5</v>
      </c>
      <c r="CI1825" s="274">
        <v>-3.8200203999999997E-8</v>
      </c>
      <c r="CJ1825" s="121">
        <v>0</v>
      </c>
      <c r="CK1825"/>
      <c r="CL1825" s="322">
        <v>-1.5990242E-9</v>
      </c>
      <c r="CM1825" s="322">
        <v>-0.87778230999999995</v>
      </c>
      <c r="CN1825" s="322">
        <v>1.0460598E-2</v>
      </c>
      <c r="CO1825" s="322">
        <v>1.2035259E-4</v>
      </c>
      <c r="CP1825" s="322">
        <v>2.6027273E-5</v>
      </c>
      <c r="CQ1825" s="322">
        <v>-1.4269211E-9</v>
      </c>
      <c r="CR1825" s="322">
        <v>-1.8286293999999999E-9</v>
      </c>
      <c r="CS1825" s="322">
        <v>-3.1185932000000003E-5</v>
      </c>
      <c r="CT1825" s="322">
        <v>-1.7753622E-2</v>
      </c>
      <c r="CU1825" s="322">
        <v>-1.6472796000000001</v>
      </c>
      <c r="CV1825" s="216"/>
      <c r="CW1825" s="214"/>
      <c r="CX1825" s="18" t="s">
        <v>1061</v>
      </c>
      <c r="CY1825" s="13"/>
      <c r="CZ1825" s="13"/>
    </row>
    <row r="1826" spans="1:104" ht="14.4" customHeight="1">
      <c r="A1826" t="s">
        <v>2531</v>
      </c>
      <c r="B1826" s="168" t="s">
        <v>2463</v>
      </c>
      <c r="C1826" s="279" t="str">
        <f t="shared" si="677"/>
        <v>F.050.01.107</v>
      </c>
      <c r="D1826" s="14" t="s">
        <v>649</v>
      </c>
      <c r="E1826" s="312" t="s">
        <v>1510</v>
      </c>
      <c r="F1826" s="281" t="str">
        <f t="shared" si="678"/>
        <v>Softwood, fresh, 50% MC, combustion in small elec. power plant</v>
      </c>
      <c r="G1826" s="319">
        <f t="shared" si="663"/>
        <v>-4.8978792475500001E-2</v>
      </c>
      <c r="H1826" s="319">
        <f t="shared" si="664"/>
        <v>5.4901515009999988E-3</v>
      </c>
      <c r="I1826" s="319">
        <f t="shared" si="671"/>
        <v>5.3031455374999998E-3</v>
      </c>
      <c r="J1826" s="319">
        <f t="shared" si="672"/>
        <v>-6.07887514E-4</v>
      </c>
      <c r="K1826" s="319">
        <v>-5.9164201999999999E-2</v>
      </c>
      <c r="L1826" s="319">
        <v>-1.5470195999999999E-3</v>
      </c>
      <c r="M1826" s="319">
        <v>7.0808557000000003E-3</v>
      </c>
      <c r="N1826" s="319">
        <v>5.9000779999999996E-3</v>
      </c>
      <c r="O1826" s="319">
        <v>-3.3517406999999998E-4</v>
      </c>
      <c r="P1826" s="319">
        <v>-3.9925916E-5</v>
      </c>
      <c r="Q1826" s="319">
        <v>-3.4826512999999998E-5</v>
      </c>
      <c r="R1826" s="319">
        <v>-2.2895315E-4</v>
      </c>
      <c r="S1826" s="319">
        <v>-8.2144673999999995E-5</v>
      </c>
      <c r="T1826" s="319">
        <v>0</v>
      </c>
      <c r="U1826" s="319">
        <v>-5.2574284000000005E-4</v>
      </c>
      <c r="V1826" s="319">
        <v>-1.7374124999999999E-6</v>
      </c>
      <c r="W1826" s="319">
        <v>0</v>
      </c>
      <c r="X1826" s="319">
        <v>0</v>
      </c>
      <c r="Y1826" s="210"/>
      <c r="Z1826" s="320">
        <f t="shared" si="679"/>
        <v>-0.44484362406015032</v>
      </c>
      <c r="AA1826" s="210"/>
      <c r="AB1826" s="321">
        <f t="shared" si="680"/>
        <v>-5.9164201999999999E-2</v>
      </c>
      <c r="AC1826" s="321">
        <f t="shared" si="681"/>
        <v>1.0795034451E-2</v>
      </c>
      <c r="AD1826" s="321">
        <f t="shared" si="673"/>
        <v>5.30488295E-3</v>
      </c>
      <c r="AE1826" s="321">
        <f t="shared" si="682"/>
        <v>5.3031455375000007E-3</v>
      </c>
      <c r="AF1826" s="321">
        <f t="shared" si="683"/>
        <v>-6.07887514E-4</v>
      </c>
      <c r="AG1826"/>
      <c r="AH1826" s="121">
        <v>-6.2821875</v>
      </c>
      <c r="AI1826" s="121">
        <v>-6.1796730000000002</v>
      </c>
      <c r="AJ1826" s="121">
        <v>-7.1277499999999994E-2</v>
      </c>
      <c r="AK1826" s="121">
        <v>0</v>
      </c>
      <c r="AL1826" s="121">
        <v>0</v>
      </c>
      <c r="AM1826" s="121">
        <v>-1.7460349999999999E-2</v>
      </c>
      <c r="AN1826" s="121">
        <v>-1.3776665E-2</v>
      </c>
      <c r="AO1826"/>
      <c r="AP1826" s="282">
        <v>-7.0603938999999998E-3</v>
      </c>
      <c r="AQ1826" s="282">
        <v>-6.4180801999999997E-3</v>
      </c>
      <c r="AR1826" s="282">
        <v>-2.9818405000000002E-4</v>
      </c>
      <c r="AS1826" s="282">
        <v>-3.4412963000000001E-4</v>
      </c>
      <c r="AT1826" s="255">
        <f t="shared" si="684"/>
        <v>-3.8477699515410006E-7</v>
      </c>
      <c r="AU1826" s="256">
        <f t="shared" si="685"/>
        <v>-1.1027516507211903E-9</v>
      </c>
      <c r="AV1826" s="256">
        <f t="shared" si="686"/>
        <v>-4.8197426545500001E-2</v>
      </c>
      <c r="AW1826" s="272">
        <v>-4.1917957E-7</v>
      </c>
      <c r="AX1826" s="272">
        <v>-1.2650022E-9</v>
      </c>
      <c r="AY1826" s="272">
        <v>-3.4551399000000002E-14</v>
      </c>
      <c r="AZ1826" s="272">
        <v>-2.8010194000000001E-11</v>
      </c>
      <c r="BA1826" s="272">
        <v>-3.6386601000000002E-12</v>
      </c>
      <c r="BB1826" s="272">
        <v>8.7729212999999995E-10</v>
      </c>
      <c r="BC1826" s="272">
        <v>3.4158540999999998E-8</v>
      </c>
      <c r="BD1826" s="272">
        <v>1.2338382999999999E-10</v>
      </c>
      <c r="BE1826" s="272">
        <v>4.1194780000000002E-11</v>
      </c>
      <c r="BF1826" s="272">
        <v>-4.0846647000000002E-14</v>
      </c>
      <c r="BG1826" s="272">
        <v>-2.0952348999999999E-16</v>
      </c>
      <c r="BH1826" s="272">
        <v>-8.6558282000000006E-14</v>
      </c>
      <c r="BI1826" s="272">
        <v>-5.0008919000000003E-15</v>
      </c>
      <c r="BJ1826" s="272">
        <v>-3.7796778000000003E-15</v>
      </c>
      <c r="BK1826" s="272">
        <v>-4.3487705999999998E-10</v>
      </c>
      <c r="BL1826" s="272">
        <v>-1.6673236999999999E-10</v>
      </c>
      <c r="BM1826" s="272">
        <v>-2.1571142999999999E-12</v>
      </c>
      <c r="BN1826" s="272">
        <v>-3.8655455E-6</v>
      </c>
      <c r="BO1826" s="273">
        <v>-4.8193561000000003E-2</v>
      </c>
      <c r="BP1826" s="273">
        <v>0</v>
      </c>
      <c r="BQ1826" s="273">
        <v>0</v>
      </c>
      <c r="BR1826" s="273">
        <v>0</v>
      </c>
      <c r="BS1826"/>
      <c r="BT1826" s="274">
        <v>-1.6980759999999999E-5</v>
      </c>
      <c r="BU1826" s="274">
        <v>5.7584990000000002E-7</v>
      </c>
      <c r="BV1826" s="274">
        <v>-1.2403421E-5</v>
      </c>
      <c r="BW1826" s="274">
        <v>-2.6956679000000001E-8</v>
      </c>
      <c r="BX1826" s="274">
        <v>-2.5456944000000002E-7</v>
      </c>
      <c r="BY1826" s="274">
        <v>5.7445779999999998E-7</v>
      </c>
      <c r="BZ1826" s="274">
        <v>-5.2399991000000003E-11</v>
      </c>
      <c r="CA1826" s="274">
        <v>8.6914199000000003E-7</v>
      </c>
      <c r="CB1826" s="274">
        <v>-5.3577767999999997E-8</v>
      </c>
      <c r="CC1826" s="274">
        <v>-2.3044905999999999E-8</v>
      </c>
      <c r="CD1826" s="274">
        <v>-2.7349101999999998E-8</v>
      </c>
      <c r="CE1826" s="274">
        <v>-1.5681703000000001E-9</v>
      </c>
      <c r="CF1826" s="274">
        <v>-4.8276340999999999E-10</v>
      </c>
      <c r="CG1826" s="274">
        <v>1.0325252999999999E-6</v>
      </c>
      <c r="CH1826" s="274">
        <v>-7.2225782999999997E-6</v>
      </c>
      <c r="CI1826" s="274">
        <v>-1.9135148E-8</v>
      </c>
      <c r="CJ1826" s="121">
        <v>0</v>
      </c>
      <c r="CK1826"/>
      <c r="CL1826" s="322">
        <v>-8.0097909000000004E-10</v>
      </c>
      <c r="CM1826" s="322">
        <v>-0.43969646000000001</v>
      </c>
      <c r="CN1826" s="322">
        <v>1.6337394000000002E-2</v>
      </c>
      <c r="CO1826" s="322">
        <v>5.2143899999999995E-4</v>
      </c>
      <c r="CP1826" s="322">
        <v>4.2215278999999998E-5</v>
      </c>
      <c r="CQ1826" s="322">
        <v>-7.1476963000000001E-10</v>
      </c>
      <c r="CR1826" s="322">
        <v>-9.1599234000000004E-10</v>
      </c>
      <c r="CS1826" s="322">
        <v>-1.0863658000000001E-5</v>
      </c>
      <c r="CT1826" s="322">
        <v>-8.8930986999999993E-3</v>
      </c>
      <c r="CU1826" s="322">
        <v>-0.82515105</v>
      </c>
      <c r="CV1826" s="216"/>
      <c r="CW1826" s="214"/>
      <c r="CX1826" s="18" t="s">
        <v>1051</v>
      </c>
      <c r="CY1826" s="13"/>
      <c r="CZ1826" s="13"/>
    </row>
    <row r="1827" spans="1:104" ht="14.4" customHeight="1">
      <c r="B1827" s="278" t="s">
        <v>2463</v>
      </c>
      <c r="C1827" s="277" t="s">
        <v>3734</v>
      </c>
      <c r="D1827" s="277" t="s">
        <v>640</v>
      </c>
      <c r="F1827"/>
      <c r="G1827" s="210"/>
      <c r="H1827" s="210"/>
      <c r="I1827" s="210"/>
      <c r="J1827" s="210"/>
      <c r="K1827" s="210"/>
      <c r="L1827" s="210"/>
      <c r="M1827" s="210"/>
      <c r="N1827" s="210"/>
      <c r="O1827" s="210"/>
      <c r="P1827" s="210"/>
      <c r="Q1827" s="210"/>
      <c r="R1827" s="210"/>
      <c r="S1827" s="210"/>
      <c r="T1827" s="210"/>
      <c r="U1827" s="210"/>
      <c r="V1827" s="210"/>
      <c r="W1827" s="210"/>
      <c r="X1827" s="210"/>
      <c r="Y1827" s="210"/>
      <c r="Z1827" s="210"/>
      <c r="AA1827" s="210"/>
      <c r="AB1827" s="210"/>
      <c r="AC1827" s="210"/>
      <c r="AD1827" s="210"/>
      <c r="AE1827" s="210"/>
      <c r="AF1827" s="210"/>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s="183"/>
      <c r="CW1827" s="118"/>
      <c r="CX1827" s="18"/>
      <c r="CY1827" s="13"/>
      <c r="CZ1827" s="13"/>
    </row>
    <row r="1828" spans="1:104" ht="14.4" customHeight="1">
      <c r="A1828" t="s">
        <v>2532</v>
      </c>
      <c r="B1828" s="168" t="s">
        <v>2463</v>
      </c>
      <c r="C1828" s="279" t="str">
        <f t="shared" si="677"/>
        <v>F.070.01.101</v>
      </c>
      <c r="D1828" s="14" t="s">
        <v>640</v>
      </c>
      <c r="E1828" s="312" t="s">
        <v>1510</v>
      </c>
      <c r="F1828" s="281" t="str">
        <f t="shared" si="678"/>
        <v>BR and IIR (Butyl rubber) waste incineration with electricity</v>
      </c>
      <c r="G1828" s="319">
        <f t="shared" ref="G1828:G1895" si="687">H1828+I1828+J1828+K1828</f>
        <v>0.192620292134</v>
      </c>
      <c r="H1828" s="319">
        <f t="shared" ref="H1828:H1895" si="688">N1828+O1828+P1828+Q1828</f>
        <v>5.0079127500000003E-3</v>
      </c>
      <c r="I1828" s="319">
        <f t="shared" si="671"/>
        <v>3.6413347399999956E-4</v>
      </c>
      <c r="J1828" s="319">
        <f t="shared" si="672"/>
        <v>-2.7622140899999999E-3</v>
      </c>
      <c r="K1828" s="319">
        <v>0.19001045999999999</v>
      </c>
      <c r="L1828" s="319">
        <v>-7.0295892999999998E-3</v>
      </c>
      <c r="M1828" s="319">
        <v>8.4419705999999994E-3</v>
      </c>
      <c r="N1828" s="319">
        <v>6.8706006999999999E-3</v>
      </c>
      <c r="O1828" s="319">
        <v>-1.5230161999999999E-3</v>
      </c>
      <c r="P1828" s="319">
        <v>-1.8142161E-4</v>
      </c>
      <c r="Q1828" s="319">
        <v>-1.5825014000000001E-4</v>
      </c>
      <c r="R1828" s="319">
        <v>-1.0403531E-3</v>
      </c>
      <c r="S1828" s="319">
        <v>-3.7326178999999999E-4</v>
      </c>
      <c r="T1828" s="319">
        <v>0</v>
      </c>
      <c r="U1828" s="319">
        <v>-2.3889522999999998E-3</v>
      </c>
      <c r="V1828" s="319">
        <v>-7.8947260000000003E-6</v>
      </c>
      <c r="W1828" s="319">
        <v>0</v>
      </c>
      <c r="X1828" s="319">
        <v>0</v>
      </c>
      <c r="Y1828" s="210"/>
      <c r="Z1828" s="320">
        <f t="shared" si="679"/>
        <v>1.4286500751879698</v>
      </c>
      <c r="AA1828" s="210"/>
      <c r="AB1828" s="321">
        <f t="shared" si="680"/>
        <v>0.19001045999999999</v>
      </c>
      <c r="AC1828" s="321">
        <f t="shared" si="681"/>
        <v>5.3799409500000003E-3</v>
      </c>
      <c r="AD1828" s="321">
        <f t="shared" si="673"/>
        <v>3.7202819999999958E-4</v>
      </c>
      <c r="AE1828" s="321">
        <f t="shared" si="682"/>
        <v>3.641334739999994E-4</v>
      </c>
      <c r="AF1828" s="321">
        <f t="shared" si="683"/>
        <v>-2.7622140899999999E-3</v>
      </c>
      <c r="AG1828"/>
      <c r="AH1828" s="121">
        <v>-28.545984000000001</v>
      </c>
      <c r="AI1828" s="121">
        <v>-28.080162999999999</v>
      </c>
      <c r="AJ1828" s="121">
        <v>-0.32388182999999998</v>
      </c>
      <c r="AK1828" s="121">
        <v>0</v>
      </c>
      <c r="AL1828" s="121">
        <v>0</v>
      </c>
      <c r="AM1828" s="121">
        <v>-7.9339063000000001E-2</v>
      </c>
      <c r="AN1828" s="121">
        <v>-6.2600559E-2</v>
      </c>
      <c r="AO1828"/>
      <c r="AP1828" s="282">
        <v>1.9941796000000001E-2</v>
      </c>
      <c r="AQ1828" s="282">
        <v>2.0429169E-2</v>
      </c>
      <c r="AR1828" s="282">
        <v>1.0763372E-3</v>
      </c>
      <c r="AS1828" s="282">
        <v>-1.5637099E-3</v>
      </c>
      <c r="AT1828" s="255">
        <f t="shared" ref="AT1828:AT1835" si="689">AW1828+AZ1828+BA1828+BB1828+BC1828+BK1828+BL1828+BP1828</f>
        <v>1.2247703691490002E-6</v>
      </c>
      <c r="AU1828" s="256">
        <f t="shared" ref="AU1828:AU1835" si="690">AX1828+AY1828+BD1828+BE1828+BF1828+BG1828+BH1828+BI1828+BJ1828+BM1828+BQ1828+BR1828</f>
        <v>3.9805368603714898E-9</v>
      </c>
      <c r="AV1828" s="256">
        <f t="shared" ref="AV1828:AV1835" si="691">BN1828+BO1828</f>
        <v>-0.219006984869</v>
      </c>
      <c r="AW1828" s="272">
        <v>1.2968665000000001E-6</v>
      </c>
      <c r="AX1828" s="272">
        <v>3.9118854999999996E-9</v>
      </c>
      <c r="AY1828" s="272">
        <v>1.0692496E-13</v>
      </c>
      <c r="AZ1828" s="272">
        <v>-1.2727709000000001E-10</v>
      </c>
      <c r="BA1828" s="272">
        <v>-1.6533910999999999E-11</v>
      </c>
      <c r="BB1828" s="272">
        <v>1.0215768999999999E-9</v>
      </c>
      <c r="BC1828" s="272">
        <v>-7.0240210000000006E-8</v>
      </c>
      <c r="BD1828" s="272">
        <v>1.4036585E-10</v>
      </c>
      <c r="BE1828" s="272">
        <v>-6.1399809000000002E-11</v>
      </c>
      <c r="BF1828" s="272">
        <v>-1.8560536999999999E-13</v>
      </c>
      <c r="BG1828" s="272">
        <v>-9.5206550999999993E-16</v>
      </c>
      <c r="BH1828" s="272">
        <v>-3.9331702999999998E-13</v>
      </c>
      <c r="BI1828" s="272">
        <v>-2.2723833000000001E-14</v>
      </c>
      <c r="BJ1828" s="272">
        <v>-1.7174689999999999E-14</v>
      </c>
      <c r="BK1828" s="272">
        <v>-1.9760622000000002E-9</v>
      </c>
      <c r="BL1828" s="272">
        <v>-7.5762455000000002E-10</v>
      </c>
      <c r="BM1828" s="272">
        <v>-9.8018326000000007E-12</v>
      </c>
      <c r="BN1828" s="272">
        <v>-1.7564869E-5</v>
      </c>
      <c r="BO1828" s="273">
        <v>-0.21898941999999999</v>
      </c>
      <c r="BP1828" s="273">
        <v>0</v>
      </c>
      <c r="BQ1828" s="273">
        <v>0</v>
      </c>
      <c r="BR1828" s="273">
        <v>0</v>
      </c>
      <c r="BS1828"/>
      <c r="BT1828" s="274">
        <v>6.9168973999999997E-6</v>
      </c>
      <c r="BU1828" s="274">
        <v>-7.3291077000000006E-8</v>
      </c>
      <c r="BV1828" s="274">
        <v>3.9834555999999999E-5</v>
      </c>
      <c r="BW1828" s="274">
        <v>-1.2248995999999999E-7</v>
      </c>
      <c r="BX1828" s="274">
        <v>-1.9412603999999999E-6</v>
      </c>
      <c r="BY1828" s="274">
        <v>6.9095467000000003E-7</v>
      </c>
      <c r="BZ1828" s="274">
        <v>-2.3810325999999998E-10</v>
      </c>
      <c r="CA1828" s="274">
        <v>1.0361731E-6</v>
      </c>
      <c r="CB1828" s="274">
        <v>-2.4345502000000002E-7</v>
      </c>
      <c r="CC1828" s="274">
        <v>-1.0471503999999999E-7</v>
      </c>
      <c r="CD1828" s="274">
        <v>-1.2427312E-7</v>
      </c>
      <c r="CE1828" s="274">
        <v>-7.1256968999999997E-9</v>
      </c>
      <c r="CF1828" s="274">
        <v>-2.1936556999999999E-9</v>
      </c>
      <c r="CG1828" s="274">
        <v>8.8028344999999996E-7</v>
      </c>
      <c r="CH1828" s="274">
        <v>-3.2819077999999999E-5</v>
      </c>
      <c r="CI1828" s="274">
        <v>-8.6949272000000001E-8</v>
      </c>
      <c r="CJ1828" s="121">
        <v>0</v>
      </c>
      <c r="CK1828"/>
      <c r="CL1828" s="322">
        <v>-3.6396138E-9</v>
      </c>
      <c r="CM1828" s="322">
        <v>1.4520386000000001</v>
      </c>
      <c r="CN1828" s="322">
        <v>1.9354041999999998E-2</v>
      </c>
      <c r="CO1828" s="322">
        <v>8.8780525999999999E-5</v>
      </c>
      <c r="CP1828" s="322">
        <v>4.7526578E-5</v>
      </c>
      <c r="CQ1828" s="322">
        <v>-3.2478817999999999E-9</v>
      </c>
      <c r="CR1828" s="322">
        <v>-4.1622288999999997E-9</v>
      </c>
      <c r="CS1828" s="322">
        <v>-7.2894135E-5</v>
      </c>
      <c r="CT1828" s="322">
        <v>-4.0409849999999997E-2</v>
      </c>
      <c r="CU1828" s="322">
        <v>-3.7494500999999998</v>
      </c>
      <c r="CV1828" s="216"/>
      <c r="CW1828" s="214"/>
      <c r="CX1828" s="18" t="s">
        <v>1120</v>
      </c>
      <c r="CY1828" s="13"/>
      <c r="CZ1828" s="13"/>
    </row>
    <row r="1829" spans="1:104" ht="14.4" customHeight="1">
      <c r="A1829" t="s">
        <v>2533</v>
      </c>
      <c r="B1829" s="168" t="s">
        <v>2463</v>
      </c>
      <c r="C1829" s="279" t="str">
        <f t="shared" si="677"/>
        <v>F.070.01.102</v>
      </c>
      <c r="D1829" s="14" t="s">
        <v>640</v>
      </c>
      <c r="E1829" s="312" t="s">
        <v>1510</v>
      </c>
      <c r="F1829" s="281" t="str">
        <f t="shared" si="678"/>
        <v>EVA (Ethylene vinyl acetate) waste incineration with electricity</v>
      </c>
      <c r="G1829" s="319">
        <f t="shared" si="687"/>
        <v>0.1282425172402</v>
      </c>
      <c r="H1829" s="319">
        <f t="shared" si="688"/>
        <v>6.9431317799999994E-3</v>
      </c>
      <c r="I1829" s="319">
        <f t="shared" si="671"/>
        <v>4.3165928701999999E-3</v>
      </c>
      <c r="J1829" s="319">
        <f t="shared" si="672"/>
        <v>-1.94835741E-3</v>
      </c>
      <c r="K1829" s="319">
        <v>0.11893115</v>
      </c>
      <c r="L1829" s="319">
        <v>-4.9583963E-3</v>
      </c>
      <c r="M1829" s="319">
        <v>1.0014382E-2</v>
      </c>
      <c r="N1829" s="319">
        <v>8.2569988E-3</v>
      </c>
      <c r="O1829" s="319">
        <v>-1.0742759000000001E-3</v>
      </c>
      <c r="P1829" s="319">
        <v>-1.2796768000000001E-4</v>
      </c>
      <c r="Q1829" s="319">
        <v>-1.1162344E-4</v>
      </c>
      <c r="R1829" s="319">
        <v>-7.3382419999999996E-4</v>
      </c>
      <c r="S1829" s="319">
        <v>-2.6328421E-4</v>
      </c>
      <c r="T1829" s="319">
        <v>0</v>
      </c>
      <c r="U1829" s="319">
        <v>-1.6850732000000001E-3</v>
      </c>
      <c r="V1829" s="319">
        <v>-5.5686298E-6</v>
      </c>
      <c r="W1829" s="319">
        <v>0</v>
      </c>
      <c r="X1829" s="319">
        <v>0</v>
      </c>
      <c r="Y1829" s="210"/>
      <c r="Z1829" s="320">
        <f t="shared" si="679"/>
        <v>0.89421917293233077</v>
      </c>
      <c r="AA1829" s="210"/>
      <c r="AB1829" s="321">
        <f t="shared" si="680"/>
        <v>0.11893115</v>
      </c>
      <c r="AC1829" s="321">
        <f t="shared" si="681"/>
        <v>1.126529328E-2</v>
      </c>
      <c r="AD1829" s="321">
        <f t="shared" si="673"/>
        <v>4.3221615000000003E-3</v>
      </c>
      <c r="AE1829" s="321">
        <f t="shared" si="682"/>
        <v>4.3165928701999999E-3</v>
      </c>
      <c r="AF1829" s="321">
        <f t="shared" si="683"/>
        <v>-1.94835741E-3</v>
      </c>
      <c r="AG1829"/>
      <c r="AH1829" s="121">
        <v>-20.135216</v>
      </c>
      <c r="AI1829" s="121">
        <v>-19.806643999999999</v>
      </c>
      <c r="AJ1829" s="121">
        <v>-0.22845351999999999</v>
      </c>
      <c r="AK1829" s="121">
        <v>0</v>
      </c>
      <c r="AL1829" s="121">
        <v>0</v>
      </c>
      <c r="AM1829" s="121">
        <v>-5.5962659999999997E-2</v>
      </c>
      <c r="AN1829" s="121">
        <v>-4.4155976999999999E-2</v>
      </c>
      <c r="AO1829"/>
      <c r="AP1829" s="282">
        <v>1.290612E-2</v>
      </c>
      <c r="AQ1829" s="282">
        <v>1.3304887E-2</v>
      </c>
      <c r="AR1829" s="282">
        <v>7.0421274000000004E-4</v>
      </c>
      <c r="AS1829" s="282">
        <v>-1.1029796E-3</v>
      </c>
      <c r="AT1829" s="255">
        <f t="shared" si="689"/>
        <v>7.9765507385500001E-7</v>
      </c>
      <c r="AU1829" s="256">
        <f t="shared" si="690"/>
        <v>2.60433705494336E-9</v>
      </c>
      <c r="AV1829" s="256">
        <f t="shared" si="691"/>
        <v>-0.154478929569</v>
      </c>
      <c r="AW1829" s="272">
        <v>8.0943573999999998E-7</v>
      </c>
      <c r="AX1829" s="272">
        <v>2.4415057000000001E-9</v>
      </c>
      <c r="AY1829" s="272">
        <v>6.6738335000000005E-14</v>
      </c>
      <c r="AZ1829" s="272">
        <v>-8.9776262999999994E-11</v>
      </c>
      <c r="BA1829" s="272">
        <v>-1.1662371999999999E-11</v>
      </c>
      <c r="BB1829" s="272">
        <v>1.2277338E-9</v>
      </c>
      <c r="BC1829" s="272">
        <v>-1.0978726000000001E-8</v>
      </c>
      <c r="BD1829" s="272">
        <v>1.7090174999999999E-10</v>
      </c>
      <c r="BE1829" s="272">
        <v>-7.8614196000000002E-13</v>
      </c>
      <c r="BF1829" s="272">
        <v>-1.3091874000000001E-13</v>
      </c>
      <c r="BG1829" s="272">
        <v>-6.7154964E-16</v>
      </c>
      <c r="BH1829" s="272">
        <v>-2.7743039E-13</v>
      </c>
      <c r="BI1829" s="272">
        <v>-1.6028500000000001E-14</v>
      </c>
      <c r="BJ1829" s="272">
        <v>-1.2114352000000001E-14</v>
      </c>
      <c r="BK1829" s="272">
        <v>-1.3938367E-9</v>
      </c>
      <c r="BL1829" s="272">
        <v>-5.3439861000000005E-10</v>
      </c>
      <c r="BM1829" s="272">
        <v>-6.9138278999999998E-12</v>
      </c>
      <c r="BN1829" s="272">
        <v>-1.2389568999999999E-5</v>
      </c>
      <c r="BO1829" s="273">
        <v>-0.15446654000000001</v>
      </c>
      <c r="BP1829" s="273">
        <v>0</v>
      </c>
      <c r="BQ1829" s="273">
        <v>0</v>
      </c>
      <c r="BR1829" s="273">
        <v>0</v>
      </c>
      <c r="BS1829"/>
      <c r="BT1829" s="274">
        <v>3.7873356000000001E-6</v>
      </c>
      <c r="BU1829" s="274">
        <v>4.0843769999999999E-7</v>
      </c>
      <c r="BV1829" s="274">
        <v>2.4933201999999999E-5</v>
      </c>
      <c r="BW1829" s="274">
        <v>-8.6399612000000001E-8</v>
      </c>
      <c r="BX1829" s="274">
        <v>-1.2350923000000001E-6</v>
      </c>
      <c r="BY1829" s="274">
        <v>8.1569404999999999E-7</v>
      </c>
      <c r="BZ1829" s="274">
        <v>-1.6794869000000001E-10</v>
      </c>
      <c r="CA1829" s="274">
        <v>1.2291976E-6</v>
      </c>
      <c r="CB1829" s="274">
        <v>-1.7172362000000001E-7</v>
      </c>
      <c r="CC1829" s="274">
        <v>-7.3861879000000001E-8</v>
      </c>
      <c r="CD1829" s="274">
        <v>-8.7657377000000006E-8</v>
      </c>
      <c r="CE1829" s="274">
        <v>-5.0261868999999998E-9</v>
      </c>
      <c r="CF1829" s="274">
        <v>-1.5473186E-9</v>
      </c>
      <c r="CG1829" s="274">
        <v>1.2729002E-6</v>
      </c>
      <c r="CH1829" s="274">
        <v>-2.3149288999999999E-5</v>
      </c>
      <c r="CI1829" s="274">
        <v>-6.1330602999999998E-8</v>
      </c>
      <c r="CJ1829" s="121">
        <v>0</v>
      </c>
      <c r="CK1829"/>
      <c r="CL1829" s="322">
        <v>-2.5672407000000001E-9</v>
      </c>
      <c r="CM1829" s="322">
        <v>0.91071648000000005</v>
      </c>
      <c r="CN1829" s="322">
        <v>2.3039661999999999E-2</v>
      </c>
      <c r="CO1829" s="322">
        <v>4.5274038999999999E-4</v>
      </c>
      <c r="CP1829" s="322">
        <v>5.8206711999999999E-5</v>
      </c>
      <c r="CQ1829" s="322">
        <v>-2.2909282999999999E-9</v>
      </c>
      <c r="CR1829" s="322">
        <v>-2.9358728999999998E-9</v>
      </c>
      <c r="CS1829" s="322">
        <v>-4.7391634999999998E-5</v>
      </c>
      <c r="CT1829" s="322">
        <v>-2.8503522E-2</v>
      </c>
      <c r="CU1829" s="322">
        <v>-2.6447148999999999</v>
      </c>
      <c r="CV1829" s="218"/>
      <c r="CW1829" s="214"/>
      <c r="CX1829" s="18" t="s">
        <v>1120</v>
      </c>
    </row>
    <row r="1830" spans="1:104" ht="14.4" customHeight="1">
      <c r="A1830" t="s">
        <v>2534</v>
      </c>
      <c r="B1830" s="168" t="s">
        <v>2463</v>
      </c>
      <c r="C1830" s="279" t="str">
        <f t="shared" si="677"/>
        <v>F.070.01.103</v>
      </c>
      <c r="D1830" s="14" t="s">
        <v>640</v>
      </c>
      <c r="E1830" s="312" t="s">
        <v>1510</v>
      </c>
      <c r="F1830" s="281" t="str">
        <f t="shared" si="678"/>
        <v>IR (Polyisoprene rubber) waste incineration with electricity</v>
      </c>
      <c r="G1830" s="319">
        <f t="shared" si="687"/>
        <v>0.1695270164753</v>
      </c>
      <c r="H1830" s="319">
        <f t="shared" si="688"/>
        <v>4.9716894600000004E-3</v>
      </c>
      <c r="I1830" s="319">
        <f t="shared" si="671"/>
        <v>4.2027388530000066E-4</v>
      </c>
      <c r="J1830" s="319">
        <f t="shared" si="672"/>
        <v>-2.71322687E-3</v>
      </c>
      <c r="K1830" s="319">
        <v>0.16684827999999999</v>
      </c>
      <c r="L1830" s="319">
        <v>-6.9049209999999996E-3</v>
      </c>
      <c r="M1830" s="319">
        <v>8.3548522000000004E-3</v>
      </c>
      <c r="N1830" s="319">
        <v>6.8013431000000001E-3</v>
      </c>
      <c r="O1830" s="319">
        <v>-1.4960059E-3</v>
      </c>
      <c r="P1830" s="319">
        <v>-1.7820413E-4</v>
      </c>
      <c r="Q1830" s="319">
        <v>-1.5544361000000001E-4</v>
      </c>
      <c r="R1830" s="319">
        <v>-1.0219026000000001E-3</v>
      </c>
      <c r="S1830" s="319">
        <v>-3.6664207000000002E-4</v>
      </c>
      <c r="T1830" s="319">
        <v>0</v>
      </c>
      <c r="U1830" s="319">
        <v>-2.3465847999999999E-3</v>
      </c>
      <c r="V1830" s="319">
        <v>-7.7547147E-6</v>
      </c>
      <c r="W1830" s="319">
        <v>0</v>
      </c>
      <c r="X1830" s="319">
        <v>0</v>
      </c>
      <c r="Y1830" s="210"/>
      <c r="Z1830" s="320">
        <f t="shared" si="679"/>
        <v>1.2544983458646615</v>
      </c>
      <c r="AA1830" s="210"/>
      <c r="AB1830" s="321">
        <f t="shared" si="680"/>
        <v>0.16684827999999999</v>
      </c>
      <c r="AC1830" s="321">
        <f t="shared" si="681"/>
        <v>5.3997180600000002E-3</v>
      </c>
      <c r="AD1830" s="321">
        <f t="shared" si="673"/>
        <v>4.2802860000000064E-4</v>
      </c>
      <c r="AE1830" s="321">
        <f t="shared" si="682"/>
        <v>4.202738853000005E-4</v>
      </c>
      <c r="AF1830" s="321">
        <f t="shared" si="683"/>
        <v>-2.71322687E-3</v>
      </c>
      <c r="AG1830"/>
      <c r="AH1830" s="121">
        <v>-28.039726999999999</v>
      </c>
      <c r="AI1830" s="121">
        <v>-27.582166999999998</v>
      </c>
      <c r="AJ1830" s="121">
        <v>-0.31813785</v>
      </c>
      <c r="AK1830" s="121">
        <v>0</v>
      </c>
      <c r="AL1830" s="121">
        <v>0</v>
      </c>
      <c r="AM1830" s="121">
        <v>-7.7932002E-2</v>
      </c>
      <c r="AN1830" s="121">
        <v>-6.1490351999999998E-2</v>
      </c>
      <c r="AO1830"/>
      <c r="AP1830" s="282">
        <v>1.7182472000000001E-2</v>
      </c>
      <c r="AQ1830" s="282">
        <v>1.7773397999999999E-2</v>
      </c>
      <c r="AR1830" s="282">
        <v>9.4505171000000001E-4</v>
      </c>
      <c r="AS1830" s="282">
        <v>-1.5359778000000001E-3</v>
      </c>
      <c r="AT1830" s="255">
        <f t="shared" si="689"/>
        <v>1.0655514553140002E-6</v>
      </c>
      <c r="AU1830" s="256">
        <f t="shared" si="690"/>
        <v>3.4950137666801598E-9</v>
      </c>
      <c r="AV1830" s="256">
        <f t="shared" si="691"/>
        <v>-0.21512294335999999</v>
      </c>
      <c r="AW1830" s="272">
        <v>1.1357665E-6</v>
      </c>
      <c r="AX1830" s="272">
        <v>3.4258270999999998E-9</v>
      </c>
      <c r="AY1830" s="272">
        <v>9.3644321999999997E-14</v>
      </c>
      <c r="AZ1830" s="272">
        <v>-1.2501986E-10</v>
      </c>
      <c r="BA1830" s="272">
        <v>-1.6240685999999999E-11</v>
      </c>
      <c r="BB1830" s="272">
        <v>1.0112793E-9</v>
      </c>
      <c r="BC1830" s="272">
        <v>-6.8399858000000005E-8</v>
      </c>
      <c r="BD1830" s="272">
        <v>1.3898502999999999E-10</v>
      </c>
      <c r="BE1830" s="272">
        <v>-5.9655226999999995E-11</v>
      </c>
      <c r="BF1830" s="272">
        <v>-1.823137E-13</v>
      </c>
      <c r="BG1830" s="272">
        <v>-9.3518083999999999E-16</v>
      </c>
      <c r="BH1830" s="272">
        <v>-3.8634163000000002E-13</v>
      </c>
      <c r="BI1830" s="272">
        <v>-2.2320830999999999E-14</v>
      </c>
      <c r="BJ1830" s="272">
        <v>-1.6870099999999999E-14</v>
      </c>
      <c r="BK1830" s="272">
        <v>-1.9410171999999999E-9</v>
      </c>
      <c r="BL1830" s="272">
        <v>-7.4418824000000001E-10</v>
      </c>
      <c r="BM1830" s="272">
        <v>-9.6279992000000001E-12</v>
      </c>
      <c r="BN1830" s="272">
        <v>-1.725336E-5</v>
      </c>
      <c r="BO1830" s="273">
        <v>-0.21510568999999999</v>
      </c>
      <c r="BP1830" s="273">
        <v>0</v>
      </c>
      <c r="BQ1830" s="273">
        <v>0</v>
      </c>
      <c r="BR1830" s="273">
        <v>0</v>
      </c>
      <c r="BS1830"/>
      <c r="BT1830" s="274">
        <v>2.6768341999999999E-6</v>
      </c>
      <c r="BU1830" s="274">
        <v>-6.4896362999999994E-8</v>
      </c>
      <c r="BV1830" s="274">
        <v>3.4978741999999999E-5</v>
      </c>
      <c r="BW1830" s="274">
        <v>-1.2031762999999999E-7</v>
      </c>
      <c r="BX1830" s="274">
        <v>-1.9047633E-6</v>
      </c>
      <c r="BY1830" s="274">
        <v>6.8376320000000004E-7</v>
      </c>
      <c r="BZ1830" s="274">
        <v>-2.3388054999999999E-10</v>
      </c>
      <c r="CA1830" s="274">
        <v>1.0254805E-6</v>
      </c>
      <c r="CB1830" s="274">
        <v>-2.391374E-7</v>
      </c>
      <c r="CC1830" s="274">
        <v>-1.0285794E-7</v>
      </c>
      <c r="CD1830" s="274">
        <v>-1.2206916E-7</v>
      </c>
      <c r="CE1830" s="274">
        <v>-6.9993242000000003E-9</v>
      </c>
      <c r="CF1830" s="274">
        <v>-2.1547517E-9</v>
      </c>
      <c r="CG1830" s="274">
        <v>8.7472488000000001E-7</v>
      </c>
      <c r="CH1830" s="274">
        <v>-3.2237039000000003E-5</v>
      </c>
      <c r="CI1830" s="274">
        <v>-8.5407244999999994E-8</v>
      </c>
      <c r="CJ1830" s="121">
        <v>0</v>
      </c>
      <c r="CK1830"/>
      <c r="CL1830" s="322">
        <v>-3.5750660000000001E-9</v>
      </c>
      <c r="CM1830" s="322">
        <v>1.2774719999999999</v>
      </c>
      <c r="CN1830" s="322">
        <v>1.9155558999999999E-2</v>
      </c>
      <c r="CO1830" s="322">
        <v>9.3221338999999995E-5</v>
      </c>
      <c r="CP1830" s="322">
        <v>4.7064302000000001E-5</v>
      </c>
      <c r="CQ1830" s="322">
        <v>-3.1902812999999999E-9</v>
      </c>
      <c r="CR1830" s="322">
        <v>-4.0884127E-9</v>
      </c>
      <c r="CS1830" s="322">
        <v>-7.1539310999999998E-5</v>
      </c>
      <c r="CT1830" s="322">
        <v>-3.9693190000000003E-2</v>
      </c>
      <c r="CU1830" s="322">
        <v>-3.6829543999999999</v>
      </c>
      <c r="CV1830" s="216"/>
      <c r="CW1830" s="214"/>
      <c r="CX1830" s="18" t="s">
        <v>1120</v>
      </c>
      <c r="CY1830" s="13"/>
      <c r="CZ1830" s="13"/>
    </row>
    <row r="1831" spans="1:104" ht="14.4" customHeight="1">
      <c r="A1831" t="s">
        <v>2535</v>
      </c>
      <c r="B1831" s="168" t="s">
        <v>2463</v>
      </c>
      <c r="C1831" s="279" t="str">
        <f t="shared" si="677"/>
        <v>F.070.01.104</v>
      </c>
      <c r="D1831" s="14" t="s">
        <v>640</v>
      </c>
      <c r="E1831" s="312" t="s">
        <v>1510</v>
      </c>
      <c r="F1831" s="281" t="str">
        <f t="shared" si="678"/>
        <v>Natural rubber waste incineration with electricity</v>
      </c>
      <c r="G1831" s="319">
        <f t="shared" si="687"/>
        <v>-0.2431984049856</v>
      </c>
      <c r="H1831" s="319">
        <f t="shared" si="688"/>
        <v>5.6780064299999993E-3</v>
      </c>
      <c r="I1831" s="319">
        <f t="shared" si="671"/>
        <v>1.5971066843999987E-3</v>
      </c>
      <c r="J1831" s="319">
        <f t="shared" si="672"/>
        <v>-2.5473381000000002E-3</v>
      </c>
      <c r="K1831" s="319">
        <v>-0.24792618</v>
      </c>
      <c r="L1831" s="319">
        <v>-6.4827490000000003E-3</v>
      </c>
      <c r="M1831" s="319">
        <v>9.0465589999999992E-3</v>
      </c>
      <c r="N1831" s="319">
        <v>7.3957935999999997E-3</v>
      </c>
      <c r="O1831" s="319">
        <v>-1.4045389E-3</v>
      </c>
      <c r="P1831" s="319">
        <v>-1.6730860000000001E-4</v>
      </c>
      <c r="Q1831" s="319">
        <v>-1.4593966999999999E-4</v>
      </c>
      <c r="R1831" s="319">
        <v>-9.5942273000000004E-4</v>
      </c>
      <c r="S1831" s="319">
        <v>-3.4422530000000003E-4</v>
      </c>
      <c r="T1831" s="319">
        <v>0</v>
      </c>
      <c r="U1831" s="319">
        <v>-2.2031128E-3</v>
      </c>
      <c r="V1831" s="319">
        <v>-7.2805855999999997E-6</v>
      </c>
      <c r="W1831" s="319">
        <v>0</v>
      </c>
      <c r="X1831" s="319">
        <v>0</v>
      </c>
      <c r="Y1831" s="210"/>
      <c r="Z1831" s="320">
        <f t="shared" si="679"/>
        <v>-1.8641066165413533</v>
      </c>
      <c r="AA1831" s="210"/>
      <c r="AB1831" s="321">
        <f t="shared" si="680"/>
        <v>-0.24792618</v>
      </c>
      <c r="AC1831" s="321">
        <f t="shared" si="681"/>
        <v>7.2823936999999979E-3</v>
      </c>
      <c r="AD1831" s="321">
        <f t="shared" si="673"/>
        <v>1.6043872699999988E-3</v>
      </c>
      <c r="AE1831" s="321">
        <f t="shared" si="682"/>
        <v>1.5971066843999987E-3</v>
      </c>
      <c r="AF1831" s="321">
        <f t="shared" si="683"/>
        <v>-2.5473381000000002E-3</v>
      </c>
      <c r="AG1831"/>
      <c r="AH1831" s="121">
        <v>-26.325357</v>
      </c>
      <c r="AI1831" s="121">
        <v>-25.895772999999998</v>
      </c>
      <c r="AJ1831" s="121">
        <v>-0.29868666999999999</v>
      </c>
      <c r="AK1831" s="121">
        <v>0</v>
      </c>
      <c r="AL1831" s="121">
        <v>0</v>
      </c>
      <c r="AM1831" s="121">
        <v>-7.3167180999999998E-2</v>
      </c>
      <c r="AN1831" s="121">
        <v>-5.7730785999999999E-2</v>
      </c>
      <c r="AO1831"/>
      <c r="AP1831" s="282">
        <v>-3.3054765E-2</v>
      </c>
      <c r="AQ1831" s="282">
        <v>-3.0205984000000002E-2</v>
      </c>
      <c r="AR1831" s="282">
        <v>-1.4067146000000001E-3</v>
      </c>
      <c r="AS1831" s="282">
        <v>-1.442067E-3</v>
      </c>
      <c r="AT1831" s="255">
        <f t="shared" si="689"/>
        <v>-1.8109102849880001E-6</v>
      </c>
      <c r="AU1831" s="256">
        <f t="shared" si="690"/>
        <v>-5.2023469391111795E-9</v>
      </c>
      <c r="AV1831" s="256">
        <f t="shared" si="691"/>
        <v>-0.20197016847600002</v>
      </c>
      <c r="AW1831" s="272">
        <v>-1.7565620000000001E-6</v>
      </c>
      <c r="AX1831" s="272">
        <v>-5.3009617E-9</v>
      </c>
      <c r="AY1831" s="272">
        <v>-1.4478682E-13</v>
      </c>
      <c r="AZ1831" s="272">
        <v>-1.1737604999999999E-10</v>
      </c>
      <c r="BA1831" s="272">
        <v>-1.5247718E-11</v>
      </c>
      <c r="BB1831" s="272">
        <v>1.0996717999999999E-9</v>
      </c>
      <c r="BC1831" s="272">
        <v>-5.2794302999999997E-8</v>
      </c>
      <c r="BD1831" s="272">
        <v>1.517827E-10</v>
      </c>
      <c r="BE1831" s="272">
        <v>-4.3412255999999999E-11</v>
      </c>
      <c r="BF1831" s="272">
        <v>-1.7116689999999999E-13</v>
      </c>
      <c r="BG1831" s="272">
        <v>-8.7800317999999999E-16</v>
      </c>
      <c r="BH1831" s="272">
        <v>-3.6272041999999999E-13</v>
      </c>
      <c r="BI1831" s="272">
        <v>-2.0956118000000001E-14</v>
      </c>
      <c r="BJ1831" s="272">
        <v>-1.5838649999999999E-14</v>
      </c>
      <c r="BK1831" s="272">
        <v>-1.822342E-9</v>
      </c>
      <c r="BL1831" s="272">
        <v>-6.9868801999999996E-10</v>
      </c>
      <c r="BM1831" s="272">
        <v>-9.0393362E-12</v>
      </c>
      <c r="BN1831" s="272">
        <v>-1.6198475999999998E-5</v>
      </c>
      <c r="BO1831" s="273">
        <v>-0.20195397000000001</v>
      </c>
      <c r="BP1831" s="273">
        <v>0</v>
      </c>
      <c r="BQ1831" s="273">
        <v>0</v>
      </c>
      <c r="BR1831" s="273">
        <v>0</v>
      </c>
      <c r="BS1831"/>
      <c r="BT1831" s="274">
        <v>-8.1689158000000002E-5</v>
      </c>
      <c r="BU1831" s="274">
        <v>7.5366818000000004E-8</v>
      </c>
      <c r="BV1831" s="274">
        <v>-5.1976238999999999E-5</v>
      </c>
      <c r="BW1831" s="274">
        <v>-1.1296132E-7</v>
      </c>
      <c r="BX1831" s="274">
        <v>-1.7485545999999999E-6</v>
      </c>
      <c r="BY1831" s="274">
        <v>7.3920886000000001E-7</v>
      </c>
      <c r="BZ1831" s="274">
        <v>-2.1958091E-10</v>
      </c>
      <c r="CA1831" s="274">
        <v>1.1103887000000001E-6</v>
      </c>
      <c r="CB1831" s="274">
        <v>-2.2451636000000001E-7</v>
      </c>
      <c r="CC1831" s="274">
        <v>-9.6569130000000004E-8</v>
      </c>
      <c r="CD1831" s="274">
        <v>-1.1460576E-7</v>
      </c>
      <c r="CE1831" s="274">
        <v>-6.5713803000000002E-9</v>
      </c>
      <c r="CF1831" s="274">
        <v>-2.0230086E-9</v>
      </c>
      <c r="CG1831" s="274">
        <v>1.0143658999999999E-6</v>
      </c>
      <c r="CH1831" s="274">
        <v>-3.0266041999999999E-5</v>
      </c>
      <c r="CI1831" s="274">
        <v>-8.0185381999999996E-8</v>
      </c>
      <c r="CJ1831" s="121">
        <v>0</v>
      </c>
      <c r="CK1831"/>
      <c r="CL1831" s="322">
        <v>-3.3564837999999999E-9</v>
      </c>
      <c r="CM1831" s="322">
        <v>-1.8425374999999999</v>
      </c>
      <c r="CN1831" s="322">
        <v>2.0765196E-2</v>
      </c>
      <c r="CO1831" s="322">
        <v>2.0307773E-4</v>
      </c>
      <c r="CP1831" s="322">
        <v>5.1498149999999998E-5</v>
      </c>
      <c r="CQ1831" s="322">
        <v>-2.9952250999999999E-9</v>
      </c>
      <c r="CR1831" s="322">
        <v>-3.8384441000000003E-9</v>
      </c>
      <c r="CS1831" s="322">
        <v>-6.5973099999999994E-5</v>
      </c>
      <c r="CT1831" s="322">
        <v>-3.7266318E-2</v>
      </c>
      <c r="CU1831" s="322">
        <v>-3.4577757999999998</v>
      </c>
      <c r="CV1831" s="216"/>
      <c r="CW1831" s="214"/>
      <c r="CX1831" s="18" t="s">
        <v>1040</v>
      </c>
      <c r="CY1831" s="13"/>
      <c r="CZ1831" s="13"/>
    </row>
    <row r="1832" spans="1:104" ht="14.4" customHeight="1">
      <c r="A1832" t="s">
        <v>2536</v>
      </c>
      <c r="B1832" s="168" t="s">
        <v>2463</v>
      </c>
      <c r="C1832" s="279" t="str">
        <f t="shared" si="677"/>
        <v>F.070.01.105</v>
      </c>
      <c r="D1832" s="14" t="s">
        <v>640</v>
      </c>
      <c r="E1832" s="312" t="s">
        <v>1510</v>
      </c>
      <c r="F1832" s="281" t="str">
        <f t="shared" si="678"/>
        <v>Polychloroprene (Neoprene, CR) waste incineration with electricity</v>
      </c>
      <c r="G1832" s="319">
        <f t="shared" si="687"/>
        <v>0.63448898514569996</v>
      </c>
      <c r="H1832" s="319">
        <f t="shared" si="688"/>
        <v>6.0747460301999998E-2</v>
      </c>
      <c r="I1832" s="319">
        <f t="shared" si="671"/>
        <v>0.45718807345369999</v>
      </c>
      <c r="J1832" s="319">
        <f t="shared" si="672"/>
        <v>-1.5063586099999999E-3</v>
      </c>
      <c r="K1832" s="319">
        <v>0.11805981</v>
      </c>
      <c r="L1832" s="319">
        <v>-3.8335486999999998E-3</v>
      </c>
      <c r="M1832" s="319">
        <v>1.5133675E-3</v>
      </c>
      <c r="N1832" s="319">
        <v>1.1504702999999999E-3</v>
      </c>
      <c r="O1832" s="319">
        <v>-8.3056869999999997E-4</v>
      </c>
      <c r="P1832" s="319">
        <v>-9.8937297999999993E-5</v>
      </c>
      <c r="Q1832" s="319">
        <v>6.0526495999999999E-2</v>
      </c>
      <c r="R1832" s="319">
        <v>0.45951256000000001</v>
      </c>
      <c r="S1832" s="319">
        <v>-2.0355631000000001E-4</v>
      </c>
      <c r="T1832" s="319">
        <v>0</v>
      </c>
      <c r="U1832" s="319">
        <v>-1.3028022999999999E-3</v>
      </c>
      <c r="V1832" s="319">
        <v>-4.3053462999999999E-6</v>
      </c>
      <c r="W1832" s="319">
        <v>0</v>
      </c>
      <c r="X1832" s="319">
        <v>0</v>
      </c>
      <c r="Y1832" s="210"/>
      <c r="Z1832" s="320">
        <f t="shared" si="679"/>
        <v>0.88766774436090223</v>
      </c>
      <c r="AA1832" s="210"/>
      <c r="AB1832" s="321">
        <f t="shared" si="680"/>
        <v>0.11805981</v>
      </c>
      <c r="AC1832" s="321">
        <f t="shared" si="681"/>
        <v>0.51793983910200003</v>
      </c>
      <c r="AD1832" s="321">
        <f t="shared" si="673"/>
        <v>0.45719237880000002</v>
      </c>
      <c r="AE1832" s="321">
        <f t="shared" si="682"/>
        <v>0.45718807345369999</v>
      </c>
      <c r="AF1832" s="321">
        <f t="shared" si="683"/>
        <v>-1.5063586099999999E-3</v>
      </c>
      <c r="AG1832"/>
      <c r="AH1832" s="121">
        <v>-15.567399</v>
      </c>
      <c r="AI1832" s="121">
        <v>-15.313366</v>
      </c>
      <c r="AJ1832" s="121">
        <v>-0.17662721000000001</v>
      </c>
      <c r="AK1832" s="121">
        <v>0</v>
      </c>
      <c r="AL1832" s="121">
        <v>0</v>
      </c>
      <c r="AM1832" s="121">
        <v>-4.3267131E-2</v>
      </c>
      <c r="AN1832" s="121">
        <v>-3.4138877999999998E-2</v>
      </c>
      <c r="AO1832"/>
      <c r="AP1832" s="282">
        <v>1.2118090999999999E-2</v>
      </c>
      <c r="AQ1832" s="282">
        <v>1.2325233E-2</v>
      </c>
      <c r="AR1832" s="282">
        <v>6.4561955999999998E-4</v>
      </c>
      <c r="AS1832" s="282">
        <v>-8.5276077999999996E-4</v>
      </c>
      <c r="AT1832" s="255">
        <f t="shared" si="689"/>
        <v>7.3892281825339997E-7</v>
      </c>
      <c r="AU1832" s="256">
        <f t="shared" si="690"/>
        <v>2.3876463093145001E-9</v>
      </c>
      <c r="AV1832" s="256">
        <f t="shared" si="691"/>
        <v>-0.1194342789068</v>
      </c>
      <c r="AW1832" s="272">
        <v>8.0798382E-7</v>
      </c>
      <c r="AX1832" s="272">
        <v>2.4372967E-9</v>
      </c>
      <c r="AY1832" s="272">
        <v>6.6615873000000003E-14</v>
      </c>
      <c r="AZ1832" s="272">
        <v>-6.9409876999999996E-11</v>
      </c>
      <c r="BA1832" s="272">
        <v>-9.0166795999999993E-12</v>
      </c>
      <c r="BB1832" s="272">
        <v>1.7104918000000001E-10</v>
      </c>
      <c r="BC1832" s="272">
        <v>-6.7662822999999995E-8</v>
      </c>
      <c r="BD1832" s="272">
        <v>2.1820251999999999E-11</v>
      </c>
      <c r="BE1832" s="272">
        <v>-6.5853891999999995E-11</v>
      </c>
      <c r="BF1832" s="272">
        <v>-1.0121888999999999E-13</v>
      </c>
      <c r="BG1832" s="272">
        <v>-5.1920380000000004E-16</v>
      </c>
      <c r="BH1832" s="272">
        <v>-2.1449332000000001E-13</v>
      </c>
      <c r="BI1832" s="272">
        <v>-1.239232E-14</v>
      </c>
      <c r="BJ1832" s="272">
        <v>-9.3661247000000008E-15</v>
      </c>
      <c r="BK1832" s="272">
        <v>-1.0776349E-9</v>
      </c>
      <c r="BL1832" s="272">
        <v>-4.1316647000000002E-10</v>
      </c>
      <c r="BM1832" s="272">
        <v>-5.3453766999999997E-12</v>
      </c>
      <c r="BN1832" s="272">
        <v>-9.5789068E-6</v>
      </c>
      <c r="BO1832" s="273">
        <v>-0.11942469999999999</v>
      </c>
      <c r="BP1832" s="273">
        <v>0</v>
      </c>
      <c r="BQ1832" s="273">
        <v>0</v>
      </c>
      <c r="BR1832" s="273">
        <v>0</v>
      </c>
      <c r="BS1832"/>
      <c r="BT1832" s="274">
        <v>9.9221180999999999E-5</v>
      </c>
      <c r="BU1832" s="274">
        <v>-3.9023859E-7</v>
      </c>
      <c r="BV1832" s="274">
        <v>2.4750531000000001E-5</v>
      </c>
      <c r="BW1832" s="274">
        <v>5.3825481999999999E-5</v>
      </c>
      <c r="BX1832" s="274">
        <v>-1.1608108E-6</v>
      </c>
      <c r="BY1832" s="274">
        <v>1.2687888E-7</v>
      </c>
      <c r="BZ1832" s="274">
        <v>-1.2984833E-10</v>
      </c>
      <c r="CA1832" s="274">
        <v>1.8573219000000001E-7</v>
      </c>
      <c r="CB1832" s="274">
        <v>-1.3276689000000001E-7</v>
      </c>
      <c r="CC1832" s="274">
        <v>4.0050735000000002E-5</v>
      </c>
      <c r="CD1832" s="274">
        <v>-6.7771675000000005E-8</v>
      </c>
      <c r="CE1832" s="274">
        <v>-3.8859604999999998E-9</v>
      </c>
      <c r="CF1832" s="274">
        <v>-1.1962983E-9</v>
      </c>
      <c r="CG1832" s="274">
        <v>-1.6253308999999999E-8</v>
      </c>
      <c r="CH1832" s="274">
        <v>-1.7897708000000002E-5</v>
      </c>
      <c r="CI1832" s="274">
        <v>-4.7417316999999999E-8</v>
      </c>
      <c r="CJ1832" s="121">
        <v>0</v>
      </c>
      <c r="CK1832"/>
      <c r="CL1832" s="322">
        <v>-1.9848437999999999E-9</v>
      </c>
      <c r="CM1832" s="322">
        <v>0.90042250999999995</v>
      </c>
      <c r="CN1832" s="322">
        <v>3.4081008000000001E-3</v>
      </c>
      <c r="CO1832" s="322">
        <v>-2.4855500000000002E-4</v>
      </c>
      <c r="CP1832" s="322">
        <v>7.1285856000000001E-6</v>
      </c>
      <c r="CQ1832" s="322">
        <v>-1.7712149E-9</v>
      </c>
      <c r="CR1832" s="322">
        <v>-2.2698492000000001E-9</v>
      </c>
      <c r="CS1832" s="322">
        <v>-4.281641E-5</v>
      </c>
      <c r="CT1832" s="322">
        <v>-2.2037293999999999E-2</v>
      </c>
      <c r="CU1832" s="322">
        <v>-2.0447424000000001</v>
      </c>
      <c r="CV1832" s="216"/>
      <c r="CW1832" s="214"/>
      <c r="CX1832" s="18" t="s">
        <v>1120</v>
      </c>
      <c r="CY1832" s="13"/>
      <c r="CZ1832" s="13"/>
    </row>
    <row r="1833" spans="1:104" ht="14.4" customHeight="1">
      <c r="A1833" t="s">
        <v>2537</v>
      </c>
      <c r="B1833" s="168" t="s">
        <v>2463</v>
      </c>
      <c r="C1833" s="279" t="str">
        <f t="shared" si="677"/>
        <v>F.070.01.106</v>
      </c>
      <c r="D1833" s="14" t="s">
        <v>640</v>
      </c>
      <c r="E1833" s="312" t="s">
        <v>1510</v>
      </c>
      <c r="F1833" s="281" t="str">
        <f t="shared" si="678"/>
        <v>PU (Polyurethane) waste incineration with electricity</v>
      </c>
      <c r="G1833" s="319">
        <f t="shared" si="687"/>
        <v>0.16966873154509998</v>
      </c>
      <c r="H1833" s="319">
        <f t="shared" si="688"/>
        <v>2.7772163900000001E-3</v>
      </c>
      <c r="I1833" s="319">
        <f t="shared" si="671"/>
        <v>-6.1494761489999986E-4</v>
      </c>
      <c r="J1833" s="319">
        <f t="shared" si="672"/>
        <v>-1.9349972300000001E-3</v>
      </c>
      <c r="K1833" s="319">
        <v>0.16944145999999999</v>
      </c>
      <c r="L1833" s="319">
        <v>-4.9243958999999997E-3</v>
      </c>
      <c r="M1833" s="319">
        <v>5.0437709999999998E-3</v>
      </c>
      <c r="N1833" s="319">
        <v>4.0820739999999998E-3</v>
      </c>
      <c r="O1833" s="319">
        <v>-1.0669093999999999E-3</v>
      </c>
      <c r="P1833" s="319">
        <v>-1.2709019E-4</v>
      </c>
      <c r="Q1833" s="319">
        <v>-1.1085802E-4</v>
      </c>
      <c r="R1833" s="319">
        <v>-7.2879227000000003E-4</v>
      </c>
      <c r="S1833" s="319">
        <v>-2.6147882999999998E-4</v>
      </c>
      <c r="T1833" s="319">
        <v>0</v>
      </c>
      <c r="U1833" s="319">
        <v>-1.6735184000000001E-3</v>
      </c>
      <c r="V1833" s="319">
        <v>-5.5304449000000003E-6</v>
      </c>
      <c r="W1833" s="319">
        <v>0</v>
      </c>
      <c r="X1833" s="319">
        <v>0</v>
      </c>
      <c r="Y1833" s="210"/>
      <c r="Z1833" s="320">
        <f t="shared" si="679"/>
        <v>1.2739959398496239</v>
      </c>
      <c r="AA1833" s="210"/>
      <c r="AB1833" s="321">
        <f t="shared" si="680"/>
        <v>0.16944145999999999</v>
      </c>
      <c r="AC1833" s="321">
        <f t="shared" si="681"/>
        <v>2.1677992200000002E-3</v>
      </c>
      <c r="AD1833" s="321">
        <f t="shared" si="673"/>
        <v>-6.0941716999999987E-4</v>
      </c>
      <c r="AE1833" s="321">
        <f t="shared" si="682"/>
        <v>-6.1494761489999964E-4</v>
      </c>
      <c r="AF1833" s="321">
        <f t="shared" si="683"/>
        <v>-1.9349972300000001E-3</v>
      </c>
      <c r="AG1833"/>
      <c r="AH1833" s="121">
        <v>-19.997146000000001</v>
      </c>
      <c r="AI1833" s="121">
        <v>-19.670826999999999</v>
      </c>
      <c r="AJ1833" s="121">
        <v>-0.22688699000000001</v>
      </c>
      <c r="AK1833" s="121">
        <v>0</v>
      </c>
      <c r="AL1833" s="121">
        <v>0</v>
      </c>
      <c r="AM1833" s="121">
        <v>-5.5578916999999999E-2</v>
      </c>
      <c r="AN1833" s="121">
        <v>-4.3853192999999999E-2</v>
      </c>
      <c r="AO1833"/>
      <c r="AP1833" s="282">
        <v>1.8259002999999999E-2</v>
      </c>
      <c r="AQ1833" s="282">
        <v>1.8400204999999999E-2</v>
      </c>
      <c r="AR1833" s="282">
        <v>9.5421472000000005E-4</v>
      </c>
      <c r="AS1833" s="282">
        <v>-1.0954163E-3</v>
      </c>
      <c r="AT1833" s="255">
        <f t="shared" si="689"/>
        <v>1.1031297933839997E-6</v>
      </c>
      <c r="AU1833" s="256">
        <f t="shared" si="690"/>
        <v>3.5289005720702796E-9</v>
      </c>
      <c r="AV1833" s="256">
        <f t="shared" si="691"/>
        <v>-0.153419644612</v>
      </c>
      <c r="AW1833" s="272">
        <v>1.1620085E-6</v>
      </c>
      <c r="AX1833" s="272">
        <v>3.5053078999999999E-9</v>
      </c>
      <c r="AY1833" s="272">
        <v>9.5802707000000004E-14</v>
      </c>
      <c r="AZ1833" s="272">
        <v>-8.9160655000000002E-11</v>
      </c>
      <c r="BA1833" s="272">
        <v>-1.1582401E-11</v>
      </c>
      <c r="BB1833" s="272">
        <v>6.0695261E-10</v>
      </c>
      <c r="BC1833" s="272">
        <v>-5.7469903000000003E-8</v>
      </c>
      <c r="BD1833" s="272">
        <v>8.2922437000000001E-11</v>
      </c>
      <c r="BE1833" s="272">
        <v>-5.2124982999999998E-11</v>
      </c>
      <c r="BF1833" s="272">
        <v>-1.3002100999999999E-13</v>
      </c>
      <c r="BG1833" s="272">
        <v>-6.6694471999999998E-16</v>
      </c>
      <c r="BH1833" s="272">
        <v>-2.7552800999999998E-13</v>
      </c>
      <c r="BI1833" s="272">
        <v>-1.5918590000000001E-14</v>
      </c>
      <c r="BJ1833" s="272">
        <v>-1.2031282E-14</v>
      </c>
      <c r="BK1833" s="272">
        <v>-1.384279E-9</v>
      </c>
      <c r="BL1833" s="272">
        <v>-5.3073416999999995E-10</v>
      </c>
      <c r="BM1833" s="272">
        <v>-6.8664188000000003E-12</v>
      </c>
      <c r="BN1833" s="272">
        <v>-1.2304612E-5</v>
      </c>
      <c r="BO1833" s="273">
        <v>-0.15340734</v>
      </c>
      <c r="BP1833" s="273">
        <v>0</v>
      </c>
      <c r="BQ1833" s="273">
        <v>0</v>
      </c>
      <c r="BR1833" s="273">
        <v>0</v>
      </c>
      <c r="BS1833"/>
      <c r="BT1833" s="274">
        <v>1.2018529E-5</v>
      </c>
      <c r="BU1833" s="274">
        <v>-1.4995212E-7</v>
      </c>
      <c r="BV1833" s="274">
        <v>3.5522387000000002E-5</v>
      </c>
      <c r="BW1833" s="274">
        <v>-8.5807157999999999E-8</v>
      </c>
      <c r="BX1833" s="274">
        <v>-1.3886587E-6</v>
      </c>
      <c r="BY1833" s="274">
        <v>4.1366870000000002E-7</v>
      </c>
      <c r="BZ1833" s="274">
        <v>-1.6679704000000001E-10</v>
      </c>
      <c r="CA1833" s="274">
        <v>6.1907032999999998E-7</v>
      </c>
      <c r="CB1833" s="274">
        <v>-1.7054608E-7</v>
      </c>
      <c r="CC1833" s="274">
        <v>-7.3355396999999995E-8</v>
      </c>
      <c r="CD1833" s="274">
        <v>-8.7056298000000004E-8</v>
      </c>
      <c r="CE1833" s="274">
        <v>-4.9917215999999999E-9</v>
      </c>
      <c r="CF1833" s="274">
        <v>-1.5367084000000001E-9</v>
      </c>
      <c r="CG1833" s="274">
        <v>4.7693526000000005E-7</v>
      </c>
      <c r="CH1833" s="274">
        <v>-2.2990551999999998E-5</v>
      </c>
      <c r="CI1833" s="274">
        <v>-6.0910050000000004E-8</v>
      </c>
      <c r="CJ1833" s="121">
        <v>0</v>
      </c>
      <c r="CK1833"/>
      <c r="CL1833" s="322">
        <v>-2.5496367000000001E-9</v>
      </c>
      <c r="CM1833" s="322">
        <v>1.2903800999999999</v>
      </c>
      <c r="CN1833" s="322">
        <v>1.154604E-2</v>
      </c>
      <c r="CO1833" s="322">
        <v>-2.1412111000000001E-5</v>
      </c>
      <c r="CP1833" s="322">
        <v>2.8003700000000001E-5</v>
      </c>
      <c r="CQ1833" s="322">
        <v>-2.2752191000000001E-9</v>
      </c>
      <c r="CR1833" s="322">
        <v>-2.9157412000000001E-9</v>
      </c>
      <c r="CS1833" s="322">
        <v>-5.1926681E-5</v>
      </c>
      <c r="CT1833" s="322">
        <v>-2.8308069000000002E-2</v>
      </c>
      <c r="CU1833" s="322">
        <v>-2.6265797000000002</v>
      </c>
      <c r="CV1833" s="216"/>
      <c r="CW1833" s="214"/>
      <c r="CX1833" s="18" t="s">
        <v>1041</v>
      </c>
      <c r="CY1833" s="13"/>
      <c r="CZ1833" s="13"/>
    </row>
    <row r="1834" spans="1:104" ht="14.4" customHeight="1">
      <c r="A1834" t="s">
        <v>2538</v>
      </c>
      <c r="B1834" s="168" t="s">
        <v>2463</v>
      </c>
      <c r="C1834" s="279" t="str">
        <f t="shared" si="677"/>
        <v>F.070.01.107</v>
      </c>
      <c r="D1834" s="14" t="s">
        <v>640</v>
      </c>
      <c r="E1834" s="312" t="s">
        <v>1510</v>
      </c>
      <c r="F1834" s="281" t="str">
        <f t="shared" si="678"/>
        <v>SBR (Styrene butadiene rubber) waste incineration with electricity</v>
      </c>
      <c r="G1834" s="319">
        <f t="shared" si="687"/>
        <v>0.2242471134813</v>
      </c>
      <c r="H1834" s="319">
        <f t="shared" si="688"/>
        <v>6.2356715399999986E-3</v>
      </c>
      <c r="I1834" s="319">
        <f t="shared" si="671"/>
        <v>2.4097691613000002E-3</v>
      </c>
      <c r="J1834" s="319">
        <f t="shared" si="672"/>
        <v>-2.4738572200000003E-3</v>
      </c>
      <c r="K1834" s="319">
        <v>0.21807552999999999</v>
      </c>
      <c r="L1834" s="319">
        <v>-6.2957465999999998E-3</v>
      </c>
      <c r="M1834" s="319">
        <v>9.6443333999999999E-3</v>
      </c>
      <c r="N1834" s="319">
        <v>7.9039071999999991E-3</v>
      </c>
      <c r="O1834" s="319">
        <v>-1.3640233999999999E-3</v>
      </c>
      <c r="P1834" s="319">
        <v>-1.6248238999999999E-4</v>
      </c>
      <c r="Q1834" s="319">
        <v>-1.4172986999999999E-4</v>
      </c>
      <c r="R1834" s="319">
        <v>-9.3174706999999996E-4</v>
      </c>
      <c r="S1834" s="319">
        <v>-3.3429572000000002E-4</v>
      </c>
      <c r="T1834" s="319">
        <v>0</v>
      </c>
      <c r="U1834" s="319">
        <v>-2.1395615000000001E-3</v>
      </c>
      <c r="V1834" s="319">
        <v>-7.0705687000000001E-6</v>
      </c>
      <c r="W1834" s="319">
        <v>0</v>
      </c>
      <c r="X1834" s="319">
        <v>0</v>
      </c>
      <c r="Y1834" s="210"/>
      <c r="Z1834" s="320">
        <f t="shared" si="679"/>
        <v>1.6396656390977442</v>
      </c>
      <c r="AA1834" s="210"/>
      <c r="AB1834" s="321">
        <f t="shared" si="680"/>
        <v>0.21807552999999999</v>
      </c>
      <c r="AC1834" s="321">
        <f t="shared" si="681"/>
        <v>8.6525112699999979E-3</v>
      </c>
      <c r="AD1834" s="321">
        <f t="shared" si="673"/>
        <v>2.4168397300000002E-3</v>
      </c>
      <c r="AE1834" s="321">
        <f t="shared" si="682"/>
        <v>2.4097691613000002E-3</v>
      </c>
      <c r="AF1834" s="321">
        <f t="shared" si="683"/>
        <v>-2.4738572200000003E-3</v>
      </c>
      <c r="AG1834"/>
      <c r="AH1834" s="121">
        <v>-25.565971999999999</v>
      </c>
      <c r="AI1834" s="121">
        <v>-25.148779000000001</v>
      </c>
      <c r="AJ1834" s="121">
        <v>-0.29007070000000001</v>
      </c>
      <c r="AK1834" s="121">
        <v>0</v>
      </c>
      <c r="AL1834" s="121">
        <v>0</v>
      </c>
      <c r="AM1834" s="121">
        <v>-7.1056589000000003E-2</v>
      </c>
      <c r="AN1834" s="121">
        <v>-5.6065473999999997E-2</v>
      </c>
      <c r="AO1834"/>
      <c r="AP1834" s="282">
        <v>2.4057964000000001E-2</v>
      </c>
      <c r="AQ1834" s="282">
        <v>2.4205889000000001E-2</v>
      </c>
      <c r="AR1834" s="282">
        <v>1.2525431999999999E-3</v>
      </c>
      <c r="AS1834" s="282">
        <v>-1.4004689000000001E-3</v>
      </c>
      <c r="AT1834" s="255">
        <f t="shared" si="689"/>
        <v>1.45119244447E-6</v>
      </c>
      <c r="AU1834" s="256">
        <f t="shared" si="690"/>
        <v>4.63218644184283E-9</v>
      </c>
      <c r="AV1834" s="256">
        <f t="shared" si="691"/>
        <v>-0.19614411121299999</v>
      </c>
      <c r="AW1834" s="272">
        <v>1.4957081000000001E-6</v>
      </c>
      <c r="AX1834" s="272">
        <v>4.5119507000000001E-9</v>
      </c>
      <c r="AY1834" s="272">
        <v>1.2331473E-13</v>
      </c>
      <c r="AZ1834" s="272">
        <v>-1.139902E-10</v>
      </c>
      <c r="BA1834" s="272">
        <v>-1.4807879999999999E-11</v>
      </c>
      <c r="BB1834" s="272">
        <v>1.1752255000000001E-9</v>
      </c>
      <c r="BC1834" s="272">
        <v>-4.3113775000000003E-8</v>
      </c>
      <c r="BD1834" s="272">
        <v>1.6261147E-10</v>
      </c>
      <c r="BE1834" s="272">
        <v>-3.3165383999999998E-11</v>
      </c>
      <c r="BF1834" s="272">
        <v>-1.662294E-13</v>
      </c>
      <c r="BG1834" s="272">
        <v>-8.5267616999999998E-16</v>
      </c>
      <c r="BH1834" s="272">
        <v>-3.5225733000000002E-13</v>
      </c>
      <c r="BI1834" s="272">
        <v>-2.0351614999999999E-14</v>
      </c>
      <c r="BJ1834" s="272">
        <v>-1.5381766000000001E-14</v>
      </c>
      <c r="BK1834" s="272">
        <v>-1.7697743999999999E-9</v>
      </c>
      <c r="BL1834" s="272">
        <v>-6.7853355000000003E-10</v>
      </c>
      <c r="BM1834" s="272">
        <v>-8.7785861000000006E-12</v>
      </c>
      <c r="BN1834" s="272">
        <v>-1.5731213000000002E-5</v>
      </c>
      <c r="BO1834" s="273">
        <v>-0.19612837999999999</v>
      </c>
      <c r="BP1834" s="273">
        <v>0</v>
      </c>
      <c r="BQ1834" s="273">
        <v>0</v>
      </c>
      <c r="BR1834" s="273">
        <v>0</v>
      </c>
      <c r="BS1834"/>
      <c r="BT1834" s="274">
        <v>1.7300893999999999E-5</v>
      </c>
      <c r="BU1834" s="274">
        <v>1.7052209999999999E-7</v>
      </c>
      <c r="BV1834" s="274">
        <v>4.5718230000000001E-5</v>
      </c>
      <c r="BW1834" s="274">
        <v>-1.0970282E-7</v>
      </c>
      <c r="BX1834" s="274">
        <v>-1.6697298E-6</v>
      </c>
      <c r="BY1834" s="274">
        <v>7.8733336999999999E-7</v>
      </c>
      <c r="BZ1834" s="274">
        <v>-2.1324684999999999E-10</v>
      </c>
      <c r="CA1834" s="274">
        <v>1.1837651E-6</v>
      </c>
      <c r="CB1834" s="274">
        <v>-2.1803993E-7</v>
      </c>
      <c r="CC1834" s="274">
        <v>-9.3783482000000002E-8</v>
      </c>
      <c r="CD1834" s="274">
        <v>-1.1129982000000001E-7</v>
      </c>
      <c r="CE1834" s="274">
        <v>-6.3818211999999998E-9</v>
      </c>
      <c r="CF1834" s="274">
        <v>-1.9646525999999998E-9</v>
      </c>
      <c r="CG1834" s="274">
        <v>1.1230152E-6</v>
      </c>
      <c r="CH1834" s="274">
        <v>-2.9392984000000001E-5</v>
      </c>
      <c r="CI1834" s="274">
        <v>-7.7872341999999994E-8</v>
      </c>
      <c r="CJ1834" s="121">
        <v>0</v>
      </c>
      <c r="CK1834"/>
      <c r="CL1834" s="322">
        <v>-3.2596622000000002E-9</v>
      </c>
      <c r="CM1834" s="322">
        <v>1.6606126000000001</v>
      </c>
      <c r="CN1834" s="322">
        <v>2.2152002E-2</v>
      </c>
      <c r="CO1834" s="322">
        <v>2.7973895000000002E-4</v>
      </c>
      <c r="CP1834" s="322">
        <v>5.5233735999999998E-5</v>
      </c>
      <c r="CQ1834" s="322">
        <v>-2.9088244E-9</v>
      </c>
      <c r="CR1834" s="322">
        <v>-3.7277197000000003E-9</v>
      </c>
      <c r="CS1834" s="322">
        <v>-6.3218641000000004E-5</v>
      </c>
      <c r="CT1834" s="322">
        <v>-3.6191329000000001E-2</v>
      </c>
      <c r="CU1834" s="322">
        <v>-3.3580323000000001</v>
      </c>
      <c r="CV1834" s="216"/>
      <c r="CW1834" s="214"/>
      <c r="CX1834" s="18" t="s">
        <v>1120</v>
      </c>
      <c r="CY1834" s="13"/>
      <c r="CZ1834" s="13"/>
    </row>
    <row r="1835" spans="1:104" ht="14.4" customHeight="1">
      <c r="A1835" t="s">
        <v>2539</v>
      </c>
      <c r="B1835" s="168" t="s">
        <v>2463</v>
      </c>
      <c r="C1835" s="279" t="str">
        <f t="shared" si="677"/>
        <v>F.070.01.108</v>
      </c>
      <c r="D1835" s="14" t="s">
        <v>640</v>
      </c>
      <c r="E1835" s="312" t="s">
        <v>1510</v>
      </c>
      <c r="F1835" s="281" t="str">
        <f t="shared" si="678"/>
        <v>Silicone rubbers waste incineration with electricity</v>
      </c>
      <c r="G1835" s="319">
        <f t="shared" si="687"/>
        <v>0.12828093484880002</v>
      </c>
      <c r="H1835" s="319">
        <f t="shared" si="688"/>
        <v>-1.779084139999999E-4</v>
      </c>
      <c r="I1835" s="319">
        <f t="shared" si="671"/>
        <v>-2.7427913471999997E-3</v>
      </c>
      <c r="J1835" s="319">
        <f t="shared" si="672"/>
        <v>-1.2491753900000001E-3</v>
      </c>
      <c r="K1835" s="319">
        <v>0.13245081</v>
      </c>
      <c r="L1835" s="319">
        <v>-3.1790403999999999E-3</v>
      </c>
      <c r="M1835" s="319">
        <v>9.1030549000000003E-4</v>
      </c>
      <c r="N1835" s="319">
        <v>6.6446801000000005E-4</v>
      </c>
      <c r="O1835" s="319">
        <v>-6.8876428999999995E-4</v>
      </c>
      <c r="P1835" s="319">
        <v>-8.2045564000000001E-5</v>
      </c>
      <c r="Q1835" s="319">
        <v>-7.1566569999999998E-5</v>
      </c>
      <c r="R1835" s="319">
        <v>-4.7048614999999999E-4</v>
      </c>
      <c r="S1835" s="319">
        <v>-1.6880279E-4</v>
      </c>
      <c r="T1835" s="319">
        <v>0</v>
      </c>
      <c r="U1835" s="319">
        <v>-1.0803726E-3</v>
      </c>
      <c r="V1835" s="319">
        <v>-3.5702872000000001E-6</v>
      </c>
      <c r="W1835" s="319">
        <v>0</v>
      </c>
      <c r="X1835" s="319">
        <v>0</v>
      </c>
      <c r="Y1835" s="210"/>
      <c r="Z1835" s="320">
        <f t="shared" si="679"/>
        <v>0.9958707518796992</v>
      </c>
      <c r="AA1835" s="210"/>
      <c r="AB1835" s="321">
        <f t="shared" si="680"/>
        <v>0.13245081</v>
      </c>
      <c r="AC1835" s="321">
        <f t="shared" si="681"/>
        <v>-2.9171294739999995E-3</v>
      </c>
      <c r="AD1835" s="321">
        <f t="shared" si="673"/>
        <v>-2.7392210599999998E-3</v>
      </c>
      <c r="AE1835" s="321">
        <f t="shared" si="682"/>
        <v>-2.7427913471999997E-3</v>
      </c>
      <c r="AF1835" s="321">
        <f t="shared" si="683"/>
        <v>-1.2491753900000001E-3</v>
      </c>
      <c r="AG1835"/>
      <c r="AH1835" s="121">
        <v>-12.909549999999999</v>
      </c>
      <c r="AI1835" s="121">
        <v>-12.698888999999999</v>
      </c>
      <c r="AJ1835" s="121">
        <v>-0.14647135</v>
      </c>
      <c r="AK1835" s="121">
        <v>0</v>
      </c>
      <c r="AL1835" s="121">
        <v>0</v>
      </c>
      <c r="AM1835" s="121">
        <v>-3.5880059999999998E-2</v>
      </c>
      <c r="AN1835" s="121">
        <v>-2.8310288999999999E-2</v>
      </c>
      <c r="AO1835"/>
      <c r="AP1835" s="282">
        <v>1.4208635000000001E-2</v>
      </c>
      <c r="AQ1835" s="282">
        <v>1.4186364999999999E-2</v>
      </c>
      <c r="AR1835" s="282">
        <v>7.2943702000000002E-4</v>
      </c>
      <c r="AS1835" s="282">
        <v>-7.0716747000000005E-4</v>
      </c>
      <c r="AT1835" s="255">
        <f t="shared" si="689"/>
        <v>8.505015211605E-7</v>
      </c>
      <c r="AU1835" s="256">
        <f t="shared" si="690"/>
        <v>2.6976220810995503E-9</v>
      </c>
      <c r="AV1835" s="256">
        <f t="shared" si="691"/>
        <v>-9.9043063483699997E-2</v>
      </c>
      <c r="AW1835" s="272">
        <v>9.1108902000000003E-7</v>
      </c>
      <c r="AX1835" s="272">
        <v>2.7484898999999999E-9</v>
      </c>
      <c r="AY1835" s="272">
        <v>7.5113773000000004E-14</v>
      </c>
      <c r="AZ1835" s="272">
        <v>-5.7559410000000001E-11</v>
      </c>
      <c r="BA1835" s="272">
        <v>-7.4772464999999999E-12</v>
      </c>
      <c r="BB1835" s="272">
        <v>9.8787127000000004E-11</v>
      </c>
      <c r="BC1835" s="272">
        <v>-5.9384975000000001E-8</v>
      </c>
      <c r="BD1835" s="272">
        <v>1.199094E-11</v>
      </c>
      <c r="BE1835" s="272">
        <v>-5.8220837000000005E-11</v>
      </c>
      <c r="BF1835" s="272">
        <v>-8.3937615999999994E-14</v>
      </c>
      <c r="BG1835" s="272">
        <v>-4.3055924999999998E-16</v>
      </c>
      <c r="BH1835" s="272">
        <v>-1.7787250999999999E-13</v>
      </c>
      <c r="BI1835" s="272">
        <v>-1.0276557999999999E-14</v>
      </c>
      <c r="BJ1835" s="272">
        <v>-7.7670301999999995E-15</v>
      </c>
      <c r="BK1835" s="272">
        <v>-8.9364845999999997E-10</v>
      </c>
      <c r="BL1835" s="272">
        <v>-3.4262585000000001E-10</v>
      </c>
      <c r="BM1835" s="272">
        <v>-4.4327513999999997E-12</v>
      </c>
      <c r="BN1835" s="272">
        <v>-7.9434836999999992E-6</v>
      </c>
      <c r="BO1835" s="273">
        <v>-9.9035120000000004E-2</v>
      </c>
      <c r="BP1835" s="273">
        <v>0</v>
      </c>
      <c r="BQ1835" s="273">
        <v>0</v>
      </c>
      <c r="BR1835" s="273">
        <v>0</v>
      </c>
      <c r="BS1835"/>
      <c r="BT1835" s="274">
        <v>1.1396349E-5</v>
      </c>
      <c r="BU1835" s="274">
        <v>-3.6267899E-7</v>
      </c>
      <c r="BV1835" s="274">
        <v>2.7767519999999999E-5</v>
      </c>
      <c r="BW1835" s="274">
        <v>-5.5394493999999998E-8</v>
      </c>
      <c r="BX1835" s="274">
        <v>-9.7401721000000008E-7</v>
      </c>
      <c r="BY1835" s="274">
        <v>7.7341335000000002E-8</v>
      </c>
      <c r="BZ1835" s="274">
        <v>-1.0767909999999999E-10</v>
      </c>
      <c r="CA1835" s="274">
        <v>1.1171312E-7</v>
      </c>
      <c r="CB1835" s="274">
        <v>-1.1009937E-7</v>
      </c>
      <c r="CC1835" s="274">
        <v>-4.7356016000000002E-8</v>
      </c>
      <c r="CD1835" s="274">
        <v>-5.6200901E-8</v>
      </c>
      <c r="CE1835" s="274">
        <v>-3.2225038E-9</v>
      </c>
      <c r="CF1835" s="274">
        <v>-9.9205227999999992E-10</v>
      </c>
      <c r="CG1835" s="274">
        <v>-6.8833237000000004E-8</v>
      </c>
      <c r="CH1835" s="274">
        <v>-1.4842002E-5</v>
      </c>
      <c r="CI1835" s="274">
        <v>-3.9321678000000003E-8</v>
      </c>
      <c r="CJ1835" s="121">
        <v>0</v>
      </c>
      <c r="CK1835"/>
      <c r="CL1835" s="322">
        <v>-1.645968E-9</v>
      </c>
      <c r="CM1835" s="322">
        <v>1.0064479</v>
      </c>
      <c r="CN1835" s="322">
        <v>2.0291596999999998E-3</v>
      </c>
      <c r="CO1835" s="322">
        <v>-2.3924073E-4</v>
      </c>
      <c r="CP1835" s="322">
        <v>3.8158369000000004E-6</v>
      </c>
      <c r="CQ1835" s="322">
        <v>-1.4688122999999999E-9</v>
      </c>
      <c r="CR1835" s="322">
        <v>-1.8823138999999999E-9</v>
      </c>
      <c r="CS1835" s="322">
        <v>-3.5848025000000001E-5</v>
      </c>
      <c r="CT1835" s="322">
        <v>-1.8274828999999999E-2</v>
      </c>
      <c r="CU1835" s="322">
        <v>-1.6956401000000001</v>
      </c>
      <c r="CV1835" s="216"/>
      <c r="CW1835" s="214"/>
      <c r="CX1835" s="18" t="s">
        <v>1120</v>
      </c>
      <c r="CY1835" s="13"/>
      <c r="CZ1835" s="13"/>
    </row>
    <row r="1836" spans="1:104" ht="14.4" customHeight="1">
      <c r="B1836" s="278" t="s">
        <v>2463</v>
      </c>
      <c r="C1836" s="277" t="s">
        <v>3735</v>
      </c>
      <c r="D1836" s="277" t="s">
        <v>641</v>
      </c>
      <c r="E1836" s="312"/>
      <c r="F1836"/>
      <c r="G1836" s="210"/>
      <c r="H1836" s="210"/>
      <c r="I1836" s="210"/>
      <c r="J1836" s="210"/>
      <c r="K1836" s="210"/>
      <c r="L1836" s="210"/>
      <c r="M1836" s="210"/>
      <c r="N1836" s="210"/>
      <c r="O1836" s="210"/>
      <c r="P1836" s="210"/>
      <c r="Q1836" s="210"/>
      <c r="R1836" s="210"/>
      <c r="S1836" s="210"/>
      <c r="T1836" s="210"/>
      <c r="U1836" s="210"/>
      <c r="V1836" s="210"/>
      <c r="W1836" s="210"/>
      <c r="X1836" s="210"/>
      <c r="Y1836" s="210"/>
      <c r="Z1836" s="210"/>
      <c r="AA1836" s="210"/>
      <c r="AB1836" s="210"/>
      <c r="AC1836" s="210"/>
      <c r="AD1836" s="210"/>
      <c r="AE1836" s="210"/>
      <c r="AF1836" s="210"/>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s="182"/>
      <c r="CW1836" s="215"/>
      <c r="CX1836" s="22"/>
      <c r="CY1836" s="13"/>
      <c r="CZ1836" s="13"/>
    </row>
    <row r="1837" spans="1:104" ht="14.4" customHeight="1">
      <c r="A1837" t="s">
        <v>2540</v>
      </c>
      <c r="B1837" s="168" t="s">
        <v>2463</v>
      </c>
      <c r="C1837" s="279" t="str">
        <f t="shared" si="677"/>
        <v>F.080.01.101</v>
      </c>
      <c r="D1837" s="14" t="s">
        <v>641</v>
      </c>
      <c r="E1837" s="312" t="s">
        <v>1510</v>
      </c>
      <c r="F1837" s="281" t="str">
        <f t="shared" si="678"/>
        <v>CFRP (50%) waste incineration with electricity</v>
      </c>
      <c r="G1837" s="319">
        <f t="shared" si="687"/>
        <v>-9.1635515477260038E-2</v>
      </c>
      <c r="H1837" s="319">
        <f t="shared" si="688"/>
        <v>-0.11704987775999999</v>
      </c>
      <c r="I1837" s="319">
        <f t="shared" si="671"/>
        <v>-0.16831980765840002</v>
      </c>
      <c r="J1837" s="319">
        <f t="shared" si="672"/>
        <v>-3.0524400588599998E-3</v>
      </c>
      <c r="K1837" s="319">
        <v>0.19678661</v>
      </c>
      <c r="L1837" s="319">
        <v>-0.15358646000000001</v>
      </c>
      <c r="M1837" s="319">
        <v>-1.4151178E-2</v>
      </c>
      <c r="N1837" s="319">
        <v>-1.1944145999999999E-2</v>
      </c>
      <c r="O1837" s="319">
        <v>-1.9409994E-3</v>
      </c>
      <c r="P1837" s="319">
        <v>-5.5505235999999997E-4</v>
      </c>
      <c r="Q1837" s="319">
        <v>-0.10260967999999999</v>
      </c>
      <c r="R1837" s="319">
        <v>-5.7236193000000004E-4</v>
      </c>
      <c r="S1837" s="319">
        <v>-1.4586098E-4</v>
      </c>
      <c r="T1837" s="319">
        <v>-1.9429582999999999E-3</v>
      </c>
      <c r="U1837" s="319">
        <v>-9.6346848999999998E-4</v>
      </c>
      <c r="V1837" s="319">
        <v>-9.8077284000000007E-6</v>
      </c>
      <c r="W1837" s="319">
        <v>-1.5228885999999999E-7</v>
      </c>
      <c r="X1837" s="319">
        <v>0</v>
      </c>
      <c r="Y1837" s="210"/>
      <c r="Z1837" s="320">
        <f t="shared" si="679"/>
        <v>1.4795985714285713</v>
      </c>
      <c r="AA1837" s="210"/>
      <c r="AB1837" s="321">
        <f t="shared" si="680"/>
        <v>0.19678661</v>
      </c>
      <c r="AC1837" s="321">
        <f t="shared" si="681"/>
        <v>-0.28535987768999999</v>
      </c>
      <c r="AD1837" s="321">
        <f t="shared" si="673"/>
        <v>-0.17025311051886</v>
      </c>
      <c r="AE1837" s="321">
        <f t="shared" si="682"/>
        <v>-0.16831980765839999</v>
      </c>
      <c r="AF1837" s="321">
        <f t="shared" si="683"/>
        <v>-1.1093294699999999E-3</v>
      </c>
      <c r="AG1837"/>
      <c r="AH1837" s="121">
        <v>-24.256601</v>
      </c>
      <c r="AI1837" s="121">
        <v>-24.059640999999999</v>
      </c>
      <c r="AJ1837" s="121">
        <v>-0.13062053000000001</v>
      </c>
      <c r="AK1837" s="121">
        <v>0</v>
      </c>
      <c r="AL1837" s="121">
        <v>-1.2777607E-3</v>
      </c>
      <c r="AM1837" s="121">
        <v>-3.9378334000000001E-2</v>
      </c>
      <c r="AN1837" s="121">
        <v>-2.5682732E-2</v>
      </c>
      <c r="AO1837"/>
      <c r="AP1837" s="282">
        <v>-2.7170526E-2</v>
      </c>
      <c r="AQ1837" s="282">
        <v>-2.6526871E-2</v>
      </c>
      <c r="AR1837" s="282">
        <v>1.1480909E-4</v>
      </c>
      <c r="AS1837" s="282">
        <v>-7.5846405000000005E-4</v>
      </c>
      <c r="AT1837" s="255">
        <f t="shared" ref="AT1837:AT1849" si="692">AW1837+AZ1837+BA1837+BB1837+BC1837+BK1837+BL1837+BP1837</f>
        <v>-1.5903399493634E-6</v>
      </c>
      <c r="AU1837" s="256">
        <f t="shared" ref="AU1837:AU1849" si="693">AX1837+AY1837+BD1837+BE1837+BF1837+BG1837+BH1837+BI1837+BJ1837+BM1837+BQ1837+BR1837</f>
        <v>4.2458986846477762E-10</v>
      </c>
      <c r="AV1837" s="256">
        <f t="shared" ref="AV1837:AV1849" si="694">BN1837+BO1837</f>
        <v>-0.1062274527527</v>
      </c>
      <c r="AW1837" s="272">
        <v>1.3594081E-6</v>
      </c>
      <c r="AX1837" s="272">
        <v>4.1011498999999996E-9</v>
      </c>
      <c r="AY1837" s="272">
        <v>1.120714E-13</v>
      </c>
      <c r="AZ1837" s="272">
        <v>-4.7778147999999999E-11</v>
      </c>
      <c r="BA1837" s="272">
        <v>-6.0364067000000002E-12</v>
      </c>
      <c r="BB1837" s="272">
        <v>-1.7760199E-9</v>
      </c>
      <c r="BC1837" s="272">
        <v>-2.9318279E-6</v>
      </c>
      <c r="BD1837" s="272">
        <v>-2.5355546999999998E-10</v>
      </c>
      <c r="BE1837" s="272">
        <v>-3.3977345999999998E-9</v>
      </c>
      <c r="BF1837" s="272">
        <v>-7.7492756000000002E-14</v>
      </c>
      <c r="BG1837" s="272">
        <v>-7.1055290000000005E-16</v>
      </c>
      <c r="BH1837" s="272">
        <v>-1.0171675E-11</v>
      </c>
      <c r="BI1837" s="272">
        <v>-1.5889457999999999E-14</v>
      </c>
      <c r="BJ1837" s="272">
        <v>-4.2270312E-14</v>
      </c>
      <c r="BK1837" s="272">
        <v>-4.4171942999999998E-9</v>
      </c>
      <c r="BL1837" s="272">
        <v>-1.1670168E-8</v>
      </c>
      <c r="BM1837" s="272">
        <v>-1.5056038999999999E-11</v>
      </c>
      <c r="BN1837" s="272">
        <v>-7.4727526999999998E-6</v>
      </c>
      <c r="BO1837" s="273">
        <v>-0.10621998000000001</v>
      </c>
      <c r="BP1837" s="272">
        <v>-2.9526086999999999E-12</v>
      </c>
      <c r="BQ1837" s="272">
        <v>-1.7955053000000001E-14</v>
      </c>
      <c r="BR1837" s="272">
        <v>-8.0332236000000002E-19</v>
      </c>
      <c r="BS1837"/>
      <c r="BT1837" s="121">
        <v>-1.0780631E-4</v>
      </c>
      <c r="BU1837" s="274">
        <v>-2.4004746999999999E-5</v>
      </c>
      <c r="BV1837" s="274">
        <v>4.1255133999999997E-5</v>
      </c>
      <c r="BW1837" s="274">
        <v>-6.7274006000000006E-8</v>
      </c>
      <c r="BX1837" s="274">
        <v>-2.0671650000000001E-5</v>
      </c>
      <c r="BY1837" s="274">
        <v>-1.1389886E-6</v>
      </c>
      <c r="BZ1837" s="274">
        <v>-3.0057468999999998E-10</v>
      </c>
      <c r="CA1837" s="274">
        <v>-1.7350497E-6</v>
      </c>
      <c r="CB1837" s="274">
        <v>-7.4484118999999997E-7</v>
      </c>
      <c r="CC1837" s="274">
        <v>-6.7897420000000006E-5</v>
      </c>
      <c r="CD1837" s="274">
        <v>-4.5363261999999998E-8</v>
      </c>
      <c r="CE1837" s="274">
        <v>-1.0082844E-8</v>
      </c>
      <c r="CF1837" s="274">
        <v>-8.0013059999999999E-10</v>
      </c>
      <c r="CG1837" s="274">
        <v>-3.915691E-6</v>
      </c>
      <c r="CH1837" s="274">
        <v>-2.8794554000000001E-5</v>
      </c>
      <c r="CI1837" s="274">
        <v>-3.4258133000000001E-8</v>
      </c>
      <c r="CJ1837" s="274">
        <v>-4.2386848000000001E-10</v>
      </c>
      <c r="CK1837" s="4"/>
      <c r="CL1837" s="323">
        <v>-1.3275015000000001E-9</v>
      </c>
      <c r="CM1837" s="323">
        <v>1.490718</v>
      </c>
      <c r="CN1837" s="323">
        <v>-5.1728971999999998E-2</v>
      </c>
      <c r="CO1837" s="323">
        <v>-1.6954413000000002E-2</v>
      </c>
      <c r="CP1837" s="323">
        <v>-8.8394530000000004E-5</v>
      </c>
      <c r="CQ1837" s="323">
        <v>-8.1848016999999998E-9</v>
      </c>
      <c r="CR1837" s="323">
        <v>-2.0049029999999999E-7</v>
      </c>
      <c r="CS1837" s="323">
        <v>-9.991401699999999E-4</v>
      </c>
      <c r="CT1837" s="323">
        <v>-8.4988696000000002E-2</v>
      </c>
      <c r="CU1837" s="323">
        <v>-1.6644002</v>
      </c>
      <c r="CV1837" s="216"/>
      <c r="CW1837" s="214"/>
      <c r="CX1837" s="18" t="s">
        <v>1062</v>
      </c>
      <c r="CY1837" s="13"/>
      <c r="CZ1837" s="13"/>
    </row>
    <row r="1838" spans="1:104" ht="14.4" customHeight="1">
      <c r="A1838" t="s">
        <v>2541</v>
      </c>
      <c r="B1838" s="168" t="s">
        <v>2463</v>
      </c>
      <c r="C1838" s="279" t="str">
        <f t="shared" si="677"/>
        <v>F.080.01.102</v>
      </c>
      <c r="D1838" s="14" t="s">
        <v>641</v>
      </c>
      <c r="E1838" s="312" t="s">
        <v>1510</v>
      </c>
      <c r="F1838" s="281" t="str">
        <f t="shared" si="678"/>
        <v>DMC (50%) waste incineration with electricity</v>
      </c>
      <c r="G1838" s="319">
        <f t="shared" si="687"/>
        <v>9.1234532445299998E-2</v>
      </c>
      <c r="H1838" s="319">
        <f t="shared" si="688"/>
        <v>2.1755773480000001E-3</v>
      </c>
      <c r="I1838" s="319">
        <f t="shared" si="671"/>
        <v>6.8338038730000005E-4</v>
      </c>
      <c r="J1838" s="319">
        <f t="shared" si="672"/>
        <v>-9.4077829E-4</v>
      </c>
      <c r="K1838" s="319">
        <v>8.9316353000000001E-2</v>
      </c>
      <c r="L1838" s="319">
        <v>-2.3941970999999999E-3</v>
      </c>
      <c r="M1838" s="319">
        <v>3.4345985999999998E-3</v>
      </c>
      <c r="N1838" s="319">
        <v>2.8099874E-3</v>
      </c>
      <c r="O1838" s="319">
        <v>-5.1872177000000005E-4</v>
      </c>
      <c r="P1838" s="319">
        <v>-6.1790108000000005E-5</v>
      </c>
      <c r="Q1838" s="319">
        <v>-5.3898174000000001E-5</v>
      </c>
      <c r="R1838" s="319">
        <v>-3.5433226E-4</v>
      </c>
      <c r="S1838" s="319">
        <v>-1.2712866E-4</v>
      </c>
      <c r="T1838" s="319">
        <v>0</v>
      </c>
      <c r="U1838" s="319">
        <v>-8.1364963000000003E-4</v>
      </c>
      <c r="V1838" s="319">
        <v>-2.6888527000000002E-6</v>
      </c>
      <c r="W1838" s="319">
        <v>0</v>
      </c>
      <c r="X1838" s="319">
        <v>0</v>
      </c>
      <c r="Y1838" s="210"/>
      <c r="Z1838" s="320">
        <f t="shared" si="679"/>
        <v>0.6715515263157894</v>
      </c>
      <c r="AA1838" s="210"/>
      <c r="AB1838" s="321">
        <f t="shared" si="680"/>
        <v>8.9316353000000001E-2</v>
      </c>
      <c r="AC1838" s="321">
        <f t="shared" si="681"/>
        <v>2.8616465880000001E-3</v>
      </c>
      <c r="AD1838" s="321">
        <f t="shared" si="673"/>
        <v>6.8606924E-4</v>
      </c>
      <c r="AE1838" s="321">
        <f t="shared" si="682"/>
        <v>6.8338038730000016E-4</v>
      </c>
      <c r="AF1838" s="321">
        <f t="shared" si="683"/>
        <v>-9.4077829E-4</v>
      </c>
      <c r="AG1838"/>
      <c r="AH1838" s="121">
        <v>-9.7224330999999999</v>
      </c>
      <c r="AI1838" s="121">
        <v>-9.5637796999999996</v>
      </c>
      <c r="AJ1838" s="121">
        <v>-0.11031042000000001</v>
      </c>
      <c r="AK1838" s="121">
        <v>0</v>
      </c>
      <c r="AL1838" s="121">
        <v>0</v>
      </c>
      <c r="AM1838" s="121">
        <v>-2.7021969999999999E-2</v>
      </c>
      <c r="AN1838" s="121">
        <v>-2.1321028999999998E-2</v>
      </c>
      <c r="AO1838"/>
      <c r="AP1838" s="282">
        <v>9.8892093999999996E-3</v>
      </c>
      <c r="AQ1838" s="282">
        <v>9.9108921000000006E-3</v>
      </c>
      <c r="AR1838" s="282">
        <v>5.1089888999999999E-4</v>
      </c>
      <c r="AS1838" s="282">
        <v>-5.3258156E-4</v>
      </c>
      <c r="AT1838" s="255">
        <f t="shared" si="692"/>
        <v>5.9417818643040002E-7</v>
      </c>
      <c r="AU1838" s="256">
        <f t="shared" si="693"/>
        <v>1.88941900385656E-9</v>
      </c>
      <c r="AV1838" s="256">
        <f t="shared" si="694"/>
        <v>-7.4591255391899994E-2</v>
      </c>
      <c r="AW1838" s="272">
        <v>6.1334971999999996E-7</v>
      </c>
      <c r="AX1838" s="272">
        <v>1.8502584999999999E-9</v>
      </c>
      <c r="AY1838" s="272">
        <v>5.0567596000000003E-14</v>
      </c>
      <c r="AZ1838" s="272">
        <v>-4.3349110000000001E-11</v>
      </c>
      <c r="BA1838" s="272">
        <v>-5.6312596000000002E-12</v>
      </c>
      <c r="BB1838" s="272">
        <v>4.1781401E-10</v>
      </c>
      <c r="BC1838" s="272">
        <v>-1.8609304999999999E-8</v>
      </c>
      <c r="BD1838" s="272">
        <v>5.7712589000000002E-11</v>
      </c>
      <c r="BE1838" s="272">
        <v>-1.5053173999999999E-11</v>
      </c>
      <c r="BF1838" s="272">
        <v>-6.3215050000000002E-14</v>
      </c>
      <c r="BG1838" s="272">
        <v>-3.2426254E-16</v>
      </c>
      <c r="BH1838" s="272">
        <v>-1.3395924999999999E-13</v>
      </c>
      <c r="BI1838" s="272">
        <v>-7.7394755000000001E-15</v>
      </c>
      <c r="BJ1838" s="272">
        <v>-5.8495013999999998E-15</v>
      </c>
      <c r="BK1838" s="272">
        <v>-6.7302402000000004E-10</v>
      </c>
      <c r="BL1838" s="272">
        <v>-2.5803819000000002E-10</v>
      </c>
      <c r="BM1838" s="272">
        <v>-3.3383912000000002E-12</v>
      </c>
      <c r="BN1838" s="272">
        <v>-5.9823919000000004E-6</v>
      </c>
      <c r="BO1838" s="273">
        <v>-7.4585272999999994E-2</v>
      </c>
      <c r="BP1838" s="273">
        <v>0</v>
      </c>
      <c r="BQ1838" s="273">
        <v>0</v>
      </c>
      <c r="BR1838" s="273">
        <v>0</v>
      </c>
      <c r="BS1838"/>
      <c r="BT1838" s="274">
        <v>7.7988799999999994E-6</v>
      </c>
      <c r="BU1838" s="274">
        <v>3.8436204E-8</v>
      </c>
      <c r="BV1838" s="274">
        <v>1.8724639E-5</v>
      </c>
      <c r="BW1838" s="274">
        <v>-4.1718669999999999E-8</v>
      </c>
      <c r="BX1838" s="274">
        <v>-6.4268101000000005E-7</v>
      </c>
      <c r="BY1838" s="274">
        <v>2.8056807000000002E-7</v>
      </c>
      <c r="BZ1838" s="274">
        <v>-8.1095224000000005E-11</v>
      </c>
      <c r="CA1838" s="274">
        <v>4.2156846000000001E-7</v>
      </c>
      <c r="CB1838" s="274">
        <v>-8.2917975000000004E-8</v>
      </c>
      <c r="CC1838" s="274">
        <v>-3.5664735999999997E-8</v>
      </c>
      <c r="CD1838" s="274">
        <v>-4.2325990999999998E-8</v>
      </c>
      <c r="CE1838" s="274">
        <v>-2.4269302000000001E-9</v>
      </c>
      <c r="CF1838" s="274">
        <v>-7.4713384999999997E-10</v>
      </c>
      <c r="CG1838" s="274">
        <v>3.8964597999999997E-7</v>
      </c>
      <c r="CH1838" s="274">
        <v>-1.11778E-5</v>
      </c>
      <c r="CI1838" s="274">
        <v>-2.9613920000000001E-8</v>
      </c>
      <c r="CJ1838" s="121">
        <v>0</v>
      </c>
      <c r="CK1838"/>
      <c r="CL1838" s="322">
        <v>-1.2396105E-9</v>
      </c>
      <c r="CM1838" s="322">
        <v>0.67951739</v>
      </c>
      <c r="CN1838" s="322">
        <v>7.8852734999999997E-3</v>
      </c>
      <c r="CO1838" s="322">
        <v>8.3988934000000005E-5</v>
      </c>
      <c r="CP1838" s="322">
        <v>1.9587927E-5</v>
      </c>
      <c r="CQ1838" s="322">
        <v>-1.1061911E-9</v>
      </c>
      <c r="CR1838" s="322">
        <v>-1.4176072E-9</v>
      </c>
      <c r="CS1838" s="322">
        <v>-2.4272325E-5</v>
      </c>
      <c r="CT1838" s="322">
        <v>-1.3763129000000001E-2</v>
      </c>
      <c r="CU1838" s="322">
        <v>-1.2770195</v>
      </c>
      <c r="CV1838" s="216"/>
      <c r="CW1838" s="214"/>
      <c r="CX1838" s="18" t="s">
        <v>1062</v>
      </c>
    </row>
    <row r="1839" spans="1:104" ht="14.4" customHeight="1">
      <c r="A1839" t="s">
        <v>2542</v>
      </c>
      <c r="B1839" s="168" t="s">
        <v>2463</v>
      </c>
      <c r="C1839" s="279" t="str">
        <f t="shared" si="677"/>
        <v>F.080.01.103</v>
      </c>
      <c r="D1839" s="14" t="s">
        <v>641</v>
      </c>
      <c r="E1839" s="312" t="s">
        <v>1510</v>
      </c>
      <c r="F1839" s="281" t="str">
        <f t="shared" si="678"/>
        <v>Flexible Polymer Foam, waste incineration with electricity</v>
      </c>
      <c r="G1839" s="319">
        <f t="shared" si="687"/>
        <v>0.1808901903114</v>
      </c>
      <c r="H1839" s="319">
        <f t="shared" si="688"/>
        <v>8.6098911000000004E-4</v>
      </c>
      <c r="I1839" s="319">
        <f t="shared" si="671"/>
        <v>-2.5844934086000004E-3</v>
      </c>
      <c r="J1839" s="319">
        <f t="shared" si="672"/>
        <v>-1.7813553899999998E-3</v>
      </c>
      <c r="K1839" s="319">
        <v>0.18439505</v>
      </c>
      <c r="L1839" s="319">
        <v>-4.5333908999999999E-3</v>
      </c>
      <c r="M1839" s="319">
        <v>2.6249137999999998E-3</v>
      </c>
      <c r="N1839" s="319">
        <v>2.0622389E-3</v>
      </c>
      <c r="O1839" s="319">
        <v>-9.8219505999999992E-4</v>
      </c>
      <c r="P1839" s="319">
        <v>-1.1699902E-4</v>
      </c>
      <c r="Q1839" s="319">
        <v>-1.0205570999999999E-4</v>
      </c>
      <c r="R1839" s="319">
        <v>-6.7092498999999999E-4</v>
      </c>
      <c r="S1839" s="319">
        <v>-2.4071699000000001E-4</v>
      </c>
      <c r="T1839" s="319">
        <v>0</v>
      </c>
      <c r="U1839" s="319">
        <v>-1.5406383999999999E-3</v>
      </c>
      <c r="V1839" s="319">
        <v>-5.0913186000000004E-6</v>
      </c>
      <c r="W1839" s="319">
        <v>0</v>
      </c>
      <c r="X1839" s="319">
        <v>0</v>
      </c>
      <c r="Y1839" s="210"/>
      <c r="Z1839" s="320">
        <f t="shared" si="679"/>
        <v>1.386428947368421</v>
      </c>
      <c r="AA1839" s="210"/>
      <c r="AB1839" s="321">
        <f t="shared" si="680"/>
        <v>0.18439505</v>
      </c>
      <c r="AC1839" s="321">
        <f t="shared" si="681"/>
        <v>-1.7184129800000001E-3</v>
      </c>
      <c r="AD1839" s="321">
        <f t="shared" si="673"/>
        <v>-2.5794020900000002E-3</v>
      </c>
      <c r="AE1839" s="321">
        <f t="shared" si="682"/>
        <v>-2.5844934086000004E-3</v>
      </c>
      <c r="AF1839" s="321">
        <f t="shared" si="683"/>
        <v>-1.7813553899999998E-3</v>
      </c>
      <c r="AG1839"/>
      <c r="AH1839" s="121">
        <v>-18.409341000000001</v>
      </c>
      <c r="AI1839" s="121">
        <v>-18.108931999999999</v>
      </c>
      <c r="AJ1839" s="121">
        <v>-0.20887179</v>
      </c>
      <c r="AK1839" s="121">
        <v>0</v>
      </c>
      <c r="AL1839" s="121">
        <v>0</v>
      </c>
      <c r="AM1839" s="121">
        <v>-5.1165861E-2</v>
      </c>
      <c r="AN1839" s="121">
        <v>-4.0371179E-2</v>
      </c>
      <c r="AO1839"/>
      <c r="AP1839" s="282">
        <v>1.9937694999999998E-2</v>
      </c>
      <c r="AQ1839" s="282">
        <v>1.9921347999999998E-2</v>
      </c>
      <c r="AR1839" s="282">
        <v>1.0247851000000001E-3</v>
      </c>
      <c r="AS1839" s="282">
        <v>-1.0084384999999999E-3</v>
      </c>
      <c r="AT1839" s="255">
        <f t="shared" si="692"/>
        <v>1.194325481515E-6</v>
      </c>
      <c r="AU1839" s="256">
        <f t="shared" si="693"/>
        <v>3.7898855870047604E-9</v>
      </c>
      <c r="AV1839" s="256">
        <f t="shared" si="694"/>
        <v>-0.14123787760600001</v>
      </c>
      <c r="AW1839" s="272">
        <v>1.267955E-6</v>
      </c>
      <c r="AX1839" s="272">
        <v>3.8250338000000004E-9</v>
      </c>
      <c r="AY1839" s="272">
        <v>1.0453548E-13</v>
      </c>
      <c r="AZ1839" s="272">
        <v>-8.2081155000000004E-11</v>
      </c>
      <c r="BA1839" s="272">
        <v>-1.066274E-11</v>
      </c>
      <c r="BB1839" s="272">
        <v>3.0661943000000002E-10</v>
      </c>
      <c r="BC1839" s="272">
        <v>-7.2080436000000001E-8</v>
      </c>
      <c r="BD1839" s="272">
        <v>4.0595315999999998E-11</v>
      </c>
      <c r="BE1839" s="272">
        <v>-6.9127157999999999E-11</v>
      </c>
      <c r="BF1839" s="272">
        <v>-1.1969713999999999E-13</v>
      </c>
      <c r="BG1839" s="272">
        <v>-6.1398823999999997E-16</v>
      </c>
      <c r="BH1839" s="272">
        <v>-2.5365064000000002E-13</v>
      </c>
      <c r="BI1839" s="272">
        <v>-1.4654627999999999E-14</v>
      </c>
      <c r="BJ1839" s="272">
        <v>-1.1075979E-14</v>
      </c>
      <c r="BK1839" s="272">
        <v>-1.2743650000000001E-9</v>
      </c>
      <c r="BL1839" s="272">
        <v>-4.8859301999999998E-10</v>
      </c>
      <c r="BM1839" s="272">
        <v>-6.3212141000000002E-12</v>
      </c>
      <c r="BN1839" s="272">
        <v>-1.1327606E-5</v>
      </c>
      <c r="BO1839" s="273">
        <v>-0.14122655000000001</v>
      </c>
      <c r="BP1839" s="273">
        <v>0</v>
      </c>
      <c r="BQ1839" s="273">
        <v>0</v>
      </c>
      <c r="BR1839" s="273">
        <v>0</v>
      </c>
      <c r="BS1839"/>
      <c r="BT1839" s="274">
        <v>1.5989097000000001E-5</v>
      </c>
      <c r="BU1839" s="274">
        <v>-3.6680944000000002E-7</v>
      </c>
      <c r="BV1839" s="274">
        <v>3.8657317E-5</v>
      </c>
      <c r="BW1839" s="274">
        <v>-7.8993931E-8</v>
      </c>
      <c r="BX1839" s="274">
        <v>-1.3451151E-6</v>
      </c>
      <c r="BY1839" s="274">
        <v>2.1759189000000001E-7</v>
      </c>
      <c r="BZ1839" s="274">
        <v>-1.5355308999999999E-10</v>
      </c>
      <c r="CA1839" s="274">
        <v>3.2216585000000001E-7</v>
      </c>
      <c r="CB1839" s="274">
        <v>-1.5700445000000001E-7</v>
      </c>
      <c r="CC1839" s="274">
        <v>-6.7530860000000006E-8</v>
      </c>
      <c r="CD1839" s="274">
        <v>-8.0143887999999997E-8</v>
      </c>
      <c r="CE1839" s="274">
        <v>-4.5953707999999999E-9</v>
      </c>
      <c r="CF1839" s="274">
        <v>-1.4146913E-9</v>
      </c>
      <c r="CG1839" s="274">
        <v>1.1492131E-7</v>
      </c>
      <c r="CH1839" s="274">
        <v>-2.1165064999999999E-5</v>
      </c>
      <c r="CI1839" s="274">
        <v>-5.6073693999999998E-8</v>
      </c>
      <c r="CJ1839" s="121">
        <v>0</v>
      </c>
      <c r="CK1839"/>
      <c r="CL1839" s="322">
        <v>-2.3471915000000001E-9</v>
      </c>
      <c r="CM1839" s="322">
        <v>1.4015122</v>
      </c>
      <c r="CN1839" s="322">
        <v>5.9618190000000001E-3</v>
      </c>
      <c r="CO1839" s="322">
        <v>-2.1366591999999999E-4</v>
      </c>
      <c r="CP1839" s="322">
        <v>1.3508417000000001E-5</v>
      </c>
      <c r="CQ1839" s="322">
        <v>-2.094563E-9</v>
      </c>
      <c r="CR1839" s="322">
        <v>-2.6842266000000001E-9</v>
      </c>
      <c r="CS1839" s="322">
        <v>-4.9804730999999999E-5</v>
      </c>
      <c r="CT1839" s="322">
        <v>-2.6060363E-2</v>
      </c>
      <c r="CU1839" s="322">
        <v>-2.4180250999999999</v>
      </c>
      <c r="CV1839" s="216"/>
      <c r="CW1839" s="214"/>
      <c r="CX1839" s="18" t="s">
        <v>1212</v>
      </c>
      <c r="CY1839" s="13"/>
      <c r="CZ1839" s="13"/>
    </row>
    <row r="1840" spans="1:104" ht="14.4" customHeight="1">
      <c r="A1840" t="s">
        <v>2543</v>
      </c>
      <c r="B1840" s="168" t="s">
        <v>2463</v>
      </c>
      <c r="C1840" s="279" t="str">
        <f t="shared" si="677"/>
        <v>F.080.01.104</v>
      </c>
      <c r="D1840" s="14" t="s">
        <v>641</v>
      </c>
      <c r="E1840" s="312" t="s">
        <v>1510</v>
      </c>
      <c r="F1840" s="281" t="str">
        <f t="shared" si="678"/>
        <v>GFRP (50%) waste incineration with electricity</v>
      </c>
      <c r="G1840" s="319">
        <f t="shared" si="687"/>
        <v>9.1234532445299998E-2</v>
      </c>
      <c r="H1840" s="319">
        <f t="shared" si="688"/>
        <v>2.1755773480000001E-3</v>
      </c>
      <c r="I1840" s="319">
        <f t="shared" si="671"/>
        <v>6.8338038730000005E-4</v>
      </c>
      <c r="J1840" s="319">
        <f t="shared" si="672"/>
        <v>-9.4077829E-4</v>
      </c>
      <c r="K1840" s="319">
        <v>8.9316353000000001E-2</v>
      </c>
      <c r="L1840" s="319">
        <v>-2.3941970999999999E-3</v>
      </c>
      <c r="M1840" s="319">
        <v>3.4345985999999998E-3</v>
      </c>
      <c r="N1840" s="319">
        <v>2.8099874E-3</v>
      </c>
      <c r="O1840" s="319">
        <v>-5.1872177000000005E-4</v>
      </c>
      <c r="P1840" s="319">
        <v>-6.1790108000000005E-5</v>
      </c>
      <c r="Q1840" s="319">
        <v>-5.3898174000000001E-5</v>
      </c>
      <c r="R1840" s="319">
        <v>-3.5433226E-4</v>
      </c>
      <c r="S1840" s="319">
        <v>-1.2712866E-4</v>
      </c>
      <c r="T1840" s="319">
        <v>0</v>
      </c>
      <c r="U1840" s="319">
        <v>-8.1364963000000003E-4</v>
      </c>
      <c r="V1840" s="319">
        <v>-2.6888527000000002E-6</v>
      </c>
      <c r="W1840" s="319">
        <v>0</v>
      </c>
      <c r="X1840" s="319">
        <v>0</v>
      </c>
      <c r="Y1840" s="210"/>
      <c r="Z1840" s="320">
        <f t="shared" si="679"/>
        <v>0.6715515263157894</v>
      </c>
      <c r="AA1840" s="210"/>
      <c r="AB1840" s="321">
        <f t="shared" si="680"/>
        <v>8.9316353000000001E-2</v>
      </c>
      <c r="AC1840" s="321">
        <f t="shared" si="681"/>
        <v>2.8616465880000001E-3</v>
      </c>
      <c r="AD1840" s="321">
        <f t="shared" si="673"/>
        <v>6.8606924E-4</v>
      </c>
      <c r="AE1840" s="321">
        <f t="shared" si="682"/>
        <v>6.8338038730000016E-4</v>
      </c>
      <c r="AF1840" s="321">
        <f t="shared" si="683"/>
        <v>-9.4077829E-4</v>
      </c>
      <c r="AG1840"/>
      <c r="AH1840" s="121">
        <v>-9.7224330999999999</v>
      </c>
      <c r="AI1840" s="121">
        <v>-9.5637796999999996</v>
      </c>
      <c r="AJ1840" s="121">
        <v>-0.11031042000000001</v>
      </c>
      <c r="AK1840" s="121">
        <v>0</v>
      </c>
      <c r="AL1840" s="121">
        <v>0</v>
      </c>
      <c r="AM1840" s="121">
        <v>-2.7021969999999999E-2</v>
      </c>
      <c r="AN1840" s="121">
        <v>-2.1321028999999998E-2</v>
      </c>
      <c r="AO1840"/>
      <c r="AP1840" s="282">
        <v>9.8892093999999996E-3</v>
      </c>
      <c r="AQ1840" s="282">
        <v>9.9108921000000006E-3</v>
      </c>
      <c r="AR1840" s="282">
        <v>5.1089888999999999E-4</v>
      </c>
      <c r="AS1840" s="282">
        <v>-5.3258156E-4</v>
      </c>
      <c r="AT1840" s="255">
        <f t="shared" si="692"/>
        <v>5.9417818643040002E-7</v>
      </c>
      <c r="AU1840" s="256">
        <f t="shared" si="693"/>
        <v>1.88941900385656E-9</v>
      </c>
      <c r="AV1840" s="256">
        <f t="shared" si="694"/>
        <v>-7.4591255391899994E-2</v>
      </c>
      <c r="AW1840" s="272">
        <v>6.1334971999999996E-7</v>
      </c>
      <c r="AX1840" s="272">
        <v>1.8502584999999999E-9</v>
      </c>
      <c r="AY1840" s="272">
        <v>5.0567596000000003E-14</v>
      </c>
      <c r="AZ1840" s="272">
        <v>-4.3349110000000001E-11</v>
      </c>
      <c r="BA1840" s="272">
        <v>-5.6312596000000002E-12</v>
      </c>
      <c r="BB1840" s="272">
        <v>4.1781401E-10</v>
      </c>
      <c r="BC1840" s="272">
        <v>-1.8609304999999999E-8</v>
      </c>
      <c r="BD1840" s="272">
        <v>5.7712589000000002E-11</v>
      </c>
      <c r="BE1840" s="272">
        <v>-1.5053173999999999E-11</v>
      </c>
      <c r="BF1840" s="272">
        <v>-6.3215050000000002E-14</v>
      </c>
      <c r="BG1840" s="272">
        <v>-3.2426254E-16</v>
      </c>
      <c r="BH1840" s="272">
        <v>-1.3395924999999999E-13</v>
      </c>
      <c r="BI1840" s="272">
        <v>-7.7394755000000001E-15</v>
      </c>
      <c r="BJ1840" s="272">
        <v>-5.8495013999999998E-15</v>
      </c>
      <c r="BK1840" s="272">
        <v>-6.7302402000000004E-10</v>
      </c>
      <c r="BL1840" s="272">
        <v>-2.5803819000000002E-10</v>
      </c>
      <c r="BM1840" s="272">
        <v>-3.3383912000000002E-12</v>
      </c>
      <c r="BN1840" s="272">
        <v>-5.9823919000000004E-6</v>
      </c>
      <c r="BO1840" s="273">
        <v>-7.4585272999999994E-2</v>
      </c>
      <c r="BP1840" s="273">
        <v>0</v>
      </c>
      <c r="BQ1840" s="273">
        <v>0</v>
      </c>
      <c r="BR1840" s="273">
        <v>0</v>
      </c>
      <c r="BS1840"/>
      <c r="BT1840" s="274">
        <v>7.7988799999999994E-6</v>
      </c>
      <c r="BU1840" s="274">
        <v>3.8436204E-8</v>
      </c>
      <c r="BV1840" s="274">
        <v>1.8724639E-5</v>
      </c>
      <c r="BW1840" s="274">
        <v>-4.1718669999999999E-8</v>
      </c>
      <c r="BX1840" s="274">
        <v>-6.4268101000000005E-7</v>
      </c>
      <c r="BY1840" s="274">
        <v>2.8056807000000002E-7</v>
      </c>
      <c r="BZ1840" s="274">
        <v>-8.1095224000000005E-11</v>
      </c>
      <c r="CA1840" s="274">
        <v>4.2156846000000001E-7</v>
      </c>
      <c r="CB1840" s="274">
        <v>-8.2917975000000004E-8</v>
      </c>
      <c r="CC1840" s="274">
        <v>-3.5664735999999997E-8</v>
      </c>
      <c r="CD1840" s="274">
        <v>-4.2325990999999998E-8</v>
      </c>
      <c r="CE1840" s="274">
        <v>-2.4269302000000001E-9</v>
      </c>
      <c r="CF1840" s="274">
        <v>-7.4713384999999997E-10</v>
      </c>
      <c r="CG1840" s="274">
        <v>3.8964597999999997E-7</v>
      </c>
      <c r="CH1840" s="274">
        <v>-1.11778E-5</v>
      </c>
      <c r="CI1840" s="274">
        <v>-2.9613920000000001E-8</v>
      </c>
      <c r="CJ1840" s="121">
        <v>0</v>
      </c>
      <c r="CK1840"/>
      <c r="CL1840" s="322">
        <v>-1.2396105E-9</v>
      </c>
      <c r="CM1840" s="322">
        <v>0.67951739</v>
      </c>
      <c r="CN1840" s="322">
        <v>7.8852734999999997E-3</v>
      </c>
      <c r="CO1840" s="322">
        <v>8.3988934000000005E-5</v>
      </c>
      <c r="CP1840" s="322">
        <v>1.9587927E-5</v>
      </c>
      <c r="CQ1840" s="322">
        <v>-1.1061911E-9</v>
      </c>
      <c r="CR1840" s="322">
        <v>-1.4176072E-9</v>
      </c>
      <c r="CS1840" s="322">
        <v>-2.4272325E-5</v>
      </c>
      <c r="CT1840" s="322">
        <v>-1.3763129000000001E-2</v>
      </c>
      <c r="CU1840" s="322">
        <v>-1.2770195</v>
      </c>
      <c r="CV1840" s="216"/>
      <c r="CW1840" s="214"/>
      <c r="CX1840" s="18" t="s">
        <v>1062</v>
      </c>
      <c r="CY1840" s="13"/>
      <c r="CZ1840" s="13"/>
    </row>
    <row r="1841" spans="1:105" ht="14.4" customHeight="1">
      <c r="A1841" t="s">
        <v>2544</v>
      </c>
      <c r="B1841" s="168" t="s">
        <v>2463</v>
      </c>
      <c r="C1841" s="279" t="str">
        <f t="shared" si="677"/>
        <v>F.080.01.105</v>
      </c>
      <c r="D1841" s="14" t="s">
        <v>641</v>
      </c>
      <c r="E1841" s="312" t="s">
        <v>1510</v>
      </c>
      <c r="F1841" s="281" t="str">
        <f t="shared" si="678"/>
        <v>Hardwood 0%MC, Bamboo, Cork, waste incineration with electricity</v>
      </c>
      <c r="G1841" s="319">
        <f t="shared" si="687"/>
        <v>-0.1025232047966</v>
      </c>
      <c r="H1841" s="319">
        <f t="shared" si="688"/>
        <v>3.1315661840000003E-3</v>
      </c>
      <c r="I1841" s="319">
        <f t="shared" si="671"/>
        <v>1.5189958194000001E-3</v>
      </c>
      <c r="J1841" s="319">
        <f t="shared" si="672"/>
        <v>-1.0899668E-3</v>
      </c>
      <c r="K1841" s="319">
        <v>-0.10608380000000001</v>
      </c>
      <c r="L1841" s="319">
        <v>-2.7738685999999999E-3</v>
      </c>
      <c r="M1841" s="319">
        <v>4.7065019E-3</v>
      </c>
      <c r="N1841" s="319">
        <v>3.8665809E-3</v>
      </c>
      <c r="O1841" s="319">
        <v>-6.0098059999999997E-4</v>
      </c>
      <c r="P1841" s="319">
        <v>-7.1588775999999996E-5</v>
      </c>
      <c r="Q1841" s="319">
        <v>-6.2445339999999999E-5</v>
      </c>
      <c r="R1841" s="319">
        <v>-4.1052223000000003E-4</v>
      </c>
      <c r="S1841" s="319">
        <v>-1.4728871000000001E-4</v>
      </c>
      <c r="T1841" s="319">
        <v>0</v>
      </c>
      <c r="U1841" s="319">
        <v>-9.4267809000000004E-4</v>
      </c>
      <c r="V1841" s="319">
        <v>-3.1152506E-6</v>
      </c>
      <c r="W1841" s="319">
        <v>0</v>
      </c>
      <c r="X1841" s="319">
        <v>0</v>
      </c>
      <c r="Y1841" s="210"/>
      <c r="Z1841" s="320">
        <f t="shared" si="679"/>
        <v>-0.79762255639097746</v>
      </c>
      <c r="AA1841" s="210"/>
      <c r="AB1841" s="321">
        <f t="shared" si="680"/>
        <v>-0.10608380000000001</v>
      </c>
      <c r="AC1841" s="321">
        <f t="shared" si="681"/>
        <v>4.6536772539999991E-3</v>
      </c>
      <c r="AD1841" s="321">
        <f t="shared" si="673"/>
        <v>1.5221110700000002E-3</v>
      </c>
      <c r="AE1841" s="321">
        <f t="shared" si="682"/>
        <v>1.5189958194000001E-3</v>
      </c>
      <c r="AF1841" s="321">
        <f t="shared" si="683"/>
        <v>-1.0899668E-3</v>
      </c>
      <c r="AG1841"/>
      <c r="AH1841" s="121">
        <v>-11.264215</v>
      </c>
      <c r="AI1841" s="121">
        <v>-11.080403</v>
      </c>
      <c r="AJ1841" s="121">
        <v>-0.12780343</v>
      </c>
      <c r="AK1841" s="121">
        <v>0</v>
      </c>
      <c r="AL1841" s="121">
        <v>0</v>
      </c>
      <c r="AM1841" s="121">
        <v>-3.1307110999999999E-2</v>
      </c>
      <c r="AN1841" s="121">
        <v>-2.4702115E-2</v>
      </c>
      <c r="AO1841"/>
      <c r="AP1841" s="282">
        <v>-1.4003109999999999E-2</v>
      </c>
      <c r="AQ1841" s="282">
        <v>-1.2790528000000001E-2</v>
      </c>
      <c r="AR1841" s="282">
        <v>-5.9554355E-4</v>
      </c>
      <c r="AS1841" s="282">
        <v>-6.1703829000000002E-4</v>
      </c>
      <c r="AT1841" s="255">
        <f t="shared" si="692"/>
        <v>-7.668182294711001E-7</v>
      </c>
      <c r="AU1841" s="256">
        <f t="shared" si="693"/>
        <v>-2.2024539820252499E-9</v>
      </c>
      <c r="AV1841" s="256">
        <f t="shared" si="694"/>
        <v>-8.6419928078900005E-2</v>
      </c>
      <c r="AW1841" s="272">
        <v>-7.5160586000000001E-7</v>
      </c>
      <c r="AX1841" s="272">
        <v>-2.2682000000000001E-9</v>
      </c>
      <c r="AY1841" s="272">
        <v>-6.1952050999999994E-14</v>
      </c>
      <c r="AZ1841" s="272">
        <v>-5.0223406999999998E-11</v>
      </c>
      <c r="BA1841" s="272">
        <v>-6.5242640999999999E-12</v>
      </c>
      <c r="BB1841" s="272">
        <v>5.7492014000000002E-10</v>
      </c>
      <c r="BC1841" s="272">
        <v>-1.4651832E-8</v>
      </c>
      <c r="BD1841" s="272">
        <v>7.9743270999999995E-11</v>
      </c>
      <c r="BE1841" s="272">
        <v>-9.8229462999999993E-12</v>
      </c>
      <c r="BF1841" s="272">
        <v>-7.3239684999999999E-14</v>
      </c>
      <c r="BG1841" s="272">
        <v>-3.7568404999999998E-16</v>
      </c>
      <c r="BH1841" s="272">
        <v>-1.5520249E-13</v>
      </c>
      <c r="BI1841" s="272">
        <v>-8.9668006000000004E-15</v>
      </c>
      <c r="BJ1841" s="272">
        <v>-6.7771146000000002E-15</v>
      </c>
      <c r="BK1841" s="272">
        <v>-7.7975209000000003E-10</v>
      </c>
      <c r="BL1841" s="272">
        <v>-2.9895785000000001E-10</v>
      </c>
      <c r="BM1841" s="272">
        <v>-3.8677929000000001E-12</v>
      </c>
      <c r="BN1841" s="272">
        <v>-6.9310788999999997E-6</v>
      </c>
      <c r="BO1841" s="273">
        <v>-8.6412997000000005E-2</v>
      </c>
      <c r="BP1841" s="273">
        <v>0</v>
      </c>
      <c r="BQ1841" s="273">
        <v>0</v>
      </c>
      <c r="BR1841" s="273">
        <v>0</v>
      </c>
      <c r="BS1841"/>
      <c r="BT1841" s="274">
        <v>-3.4526856999999999E-5</v>
      </c>
      <c r="BU1841" s="274">
        <v>1.2695783999999999E-7</v>
      </c>
      <c r="BV1841" s="274">
        <v>-2.2239833E-5</v>
      </c>
      <c r="BW1841" s="274">
        <v>-4.8334412E-8</v>
      </c>
      <c r="BX1841" s="274">
        <v>-7.2055791000000003E-7</v>
      </c>
      <c r="BY1841" s="274">
        <v>3.8387461999999999E-7</v>
      </c>
      <c r="BZ1841" s="274">
        <v>-9.3955294999999996E-11</v>
      </c>
      <c r="CA1841" s="274">
        <v>5.7768789E-7</v>
      </c>
      <c r="CB1841" s="274">
        <v>-9.6067097000000004E-8</v>
      </c>
      <c r="CC1841" s="274">
        <v>-4.1320445000000002E-8</v>
      </c>
      <c r="CD1841" s="274">
        <v>-4.9038041000000002E-8</v>
      </c>
      <c r="CE1841" s="274">
        <v>-2.8117924999999998E-9</v>
      </c>
      <c r="CF1841" s="274">
        <v>-8.6561424999999998E-10</v>
      </c>
      <c r="CG1841" s="274">
        <v>5.6822928999999997E-7</v>
      </c>
      <c r="CH1841" s="274">
        <v>-1.2950373999999999E-5</v>
      </c>
      <c r="CI1841" s="274">
        <v>-3.4310091E-8</v>
      </c>
      <c r="CJ1841" s="121">
        <v>0</v>
      </c>
      <c r="CK1841"/>
      <c r="CL1841" s="322">
        <v>-1.4361877999999999E-9</v>
      </c>
      <c r="CM1841" s="322">
        <v>-0.78839347000000004</v>
      </c>
      <c r="CN1841" s="322">
        <v>1.0817458E-2</v>
      </c>
      <c r="CO1841" s="322">
        <v>1.6719190999999999E-4</v>
      </c>
      <c r="CP1841" s="322">
        <v>2.7115840000000002E-5</v>
      </c>
      <c r="CQ1841" s="322">
        <v>-1.2816107999999999E-9</v>
      </c>
      <c r="CR1841" s="322">
        <v>-1.6424112000000001E-9</v>
      </c>
      <c r="CS1841" s="322">
        <v>-2.7400402000000002E-5</v>
      </c>
      <c r="CT1841" s="322">
        <v>-1.5945684000000002E-2</v>
      </c>
      <c r="CU1841" s="322">
        <v>-1.4795290999999999</v>
      </c>
      <c r="CV1841" s="216"/>
      <c r="CW1841" s="214"/>
      <c r="CX1841" s="18" t="s">
        <v>1063</v>
      </c>
      <c r="CY1841" s="13"/>
      <c r="CZ1841" s="13"/>
    </row>
    <row r="1842" spans="1:105" ht="14.4" customHeight="1">
      <c r="A1842" t="s">
        <v>2545</v>
      </c>
      <c r="B1842" s="168" t="s">
        <v>2463</v>
      </c>
      <c r="C1842" s="279" t="str">
        <f t="shared" si="677"/>
        <v>F.080.01.106</v>
      </c>
      <c r="D1842" s="14" t="s">
        <v>641</v>
      </c>
      <c r="E1842" s="312" t="s">
        <v>1510</v>
      </c>
      <c r="F1842" s="281" t="str">
        <f t="shared" si="678"/>
        <v>Hardwood 12%MC, Bamboo, Cork, waste incineration with electricity</v>
      </c>
      <c r="G1842" s="319">
        <f t="shared" si="687"/>
        <v>-8.6160292354699991E-2</v>
      </c>
      <c r="H1842" s="319">
        <f t="shared" si="688"/>
        <v>3.7667773480000001E-3</v>
      </c>
      <c r="I1842" s="319">
        <f t="shared" si="671"/>
        <v>2.5773555873000002E-3</v>
      </c>
      <c r="J1842" s="319">
        <f t="shared" si="672"/>
        <v>-9.4077829E-4</v>
      </c>
      <c r="K1842" s="319">
        <v>-9.1563646999999998E-2</v>
      </c>
      <c r="L1842" s="319">
        <v>-2.3941970999999999E-3</v>
      </c>
      <c r="M1842" s="319">
        <v>5.3285737999999999E-3</v>
      </c>
      <c r="N1842" s="319">
        <v>4.4011874000000001E-3</v>
      </c>
      <c r="O1842" s="319">
        <v>-5.1872177000000005E-4</v>
      </c>
      <c r="P1842" s="319">
        <v>-6.1790108000000005E-5</v>
      </c>
      <c r="Q1842" s="319">
        <v>-5.3898174000000001E-5</v>
      </c>
      <c r="R1842" s="319">
        <v>-3.5433226E-4</v>
      </c>
      <c r="S1842" s="319">
        <v>-1.2712866E-4</v>
      </c>
      <c r="T1842" s="319">
        <v>0</v>
      </c>
      <c r="U1842" s="319">
        <v>-8.1364963000000003E-4</v>
      </c>
      <c r="V1842" s="319">
        <v>-2.6888527000000002E-6</v>
      </c>
      <c r="W1842" s="319">
        <v>0</v>
      </c>
      <c r="X1842" s="319">
        <v>0</v>
      </c>
      <c r="Y1842" s="210"/>
      <c r="Z1842" s="320">
        <f t="shared" si="679"/>
        <v>-0.68844847368421047</v>
      </c>
      <c r="AA1842" s="210"/>
      <c r="AB1842" s="321">
        <f t="shared" si="680"/>
        <v>-9.1563646999999998E-2</v>
      </c>
      <c r="AC1842" s="321">
        <f t="shared" si="681"/>
        <v>6.3468217879999993E-3</v>
      </c>
      <c r="AD1842" s="321">
        <f t="shared" si="673"/>
        <v>2.5800444400000001E-3</v>
      </c>
      <c r="AE1842" s="321">
        <f t="shared" si="682"/>
        <v>2.5773555873000002E-3</v>
      </c>
      <c r="AF1842" s="321">
        <f t="shared" si="683"/>
        <v>-9.4077829E-4</v>
      </c>
      <c r="AG1842"/>
      <c r="AH1842" s="121">
        <v>-9.7224330999999999</v>
      </c>
      <c r="AI1842" s="121">
        <v>-9.5637796999999996</v>
      </c>
      <c r="AJ1842" s="121">
        <v>-0.11031042000000001</v>
      </c>
      <c r="AK1842" s="121">
        <v>0</v>
      </c>
      <c r="AL1842" s="121">
        <v>0</v>
      </c>
      <c r="AM1842" s="121">
        <v>-2.7021969999999999E-2</v>
      </c>
      <c r="AN1842" s="121">
        <v>-2.1321028999999998E-2</v>
      </c>
      <c r="AO1842"/>
      <c r="AP1842" s="282">
        <v>-1.187351E-2</v>
      </c>
      <c r="AQ1842" s="282">
        <v>-1.0836548999999999E-2</v>
      </c>
      <c r="AR1842" s="282">
        <v>-5.0437902999999999E-4</v>
      </c>
      <c r="AS1842" s="282">
        <v>-5.3258156E-4</v>
      </c>
      <c r="AT1842" s="255">
        <f t="shared" si="692"/>
        <v>-6.4967321361959986E-7</v>
      </c>
      <c r="AU1842" s="256">
        <f t="shared" si="693"/>
        <v>-1.8653070364434399E-9</v>
      </c>
      <c r="AV1842" s="256">
        <f t="shared" si="694"/>
        <v>-7.4591255391899994E-2</v>
      </c>
      <c r="AW1842" s="272">
        <v>-6.4873027999999997E-7</v>
      </c>
      <c r="AX1842" s="272">
        <v>-1.9577415E-9</v>
      </c>
      <c r="AY1842" s="272">
        <v>-5.3472404000000001E-14</v>
      </c>
      <c r="AZ1842" s="272">
        <v>-4.3349110000000001E-11</v>
      </c>
      <c r="BA1842" s="272">
        <v>-5.6312596000000002E-12</v>
      </c>
      <c r="BB1842" s="272">
        <v>6.5441400999999999E-10</v>
      </c>
      <c r="BC1842" s="272">
        <v>-6.1730504999999998E-10</v>
      </c>
      <c r="BD1842" s="272">
        <v>9.1252588999999997E-11</v>
      </c>
      <c r="BE1842" s="272">
        <v>4.7848256999999999E-12</v>
      </c>
      <c r="BF1842" s="272">
        <v>-6.3215050000000002E-14</v>
      </c>
      <c r="BG1842" s="272">
        <v>-3.2426254E-16</v>
      </c>
      <c r="BH1842" s="272">
        <v>-1.3395924999999999E-13</v>
      </c>
      <c r="BI1842" s="272">
        <v>-7.7394755000000001E-15</v>
      </c>
      <c r="BJ1842" s="272">
        <v>-5.8495013999999998E-15</v>
      </c>
      <c r="BK1842" s="272">
        <v>-6.7302402000000004E-10</v>
      </c>
      <c r="BL1842" s="272">
        <v>-2.5803819000000002E-10</v>
      </c>
      <c r="BM1842" s="272">
        <v>-3.3383912000000002E-12</v>
      </c>
      <c r="BN1842" s="272">
        <v>-5.9823919000000004E-6</v>
      </c>
      <c r="BO1842" s="273">
        <v>-7.4585272999999994E-2</v>
      </c>
      <c r="BP1842" s="273">
        <v>0</v>
      </c>
      <c r="BQ1842" s="273">
        <v>0</v>
      </c>
      <c r="BR1842" s="273">
        <v>0</v>
      </c>
      <c r="BS1842"/>
      <c r="BT1842" s="274">
        <v>-2.9154440999999999E-5</v>
      </c>
      <c r="BU1842" s="274">
        <v>2.5310055999999998E-7</v>
      </c>
      <c r="BV1842" s="274">
        <v>-1.9195770000000001E-5</v>
      </c>
      <c r="BW1842" s="274">
        <v>-4.1718669999999999E-8</v>
      </c>
      <c r="BX1842" s="274">
        <v>-5.8007489999999997E-7</v>
      </c>
      <c r="BY1842" s="274">
        <v>4.3373851000000001E-7</v>
      </c>
      <c r="BZ1842" s="274">
        <v>-8.1095224000000005E-11</v>
      </c>
      <c r="CA1842" s="274">
        <v>6.5404823000000005E-7</v>
      </c>
      <c r="CB1842" s="274">
        <v>-8.2917975000000004E-8</v>
      </c>
      <c r="CC1842" s="274">
        <v>-3.5664735999999997E-8</v>
      </c>
      <c r="CD1842" s="274">
        <v>-4.2325990999999998E-8</v>
      </c>
      <c r="CE1842" s="274">
        <v>-2.4269302000000001E-9</v>
      </c>
      <c r="CF1842" s="274">
        <v>-7.4713384999999997E-10</v>
      </c>
      <c r="CG1842" s="274">
        <v>6.9381249999999995E-7</v>
      </c>
      <c r="CH1842" s="274">
        <v>-1.11778E-5</v>
      </c>
      <c r="CI1842" s="274">
        <v>-2.9613920000000001E-8</v>
      </c>
      <c r="CJ1842" s="121">
        <v>0</v>
      </c>
      <c r="CK1842"/>
      <c r="CL1842" s="322">
        <v>-1.2396105E-9</v>
      </c>
      <c r="CM1842" s="322">
        <v>-0.68048260999999999</v>
      </c>
      <c r="CN1842" s="322">
        <v>1.2265051000000001E-2</v>
      </c>
      <c r="CO1842" s="322">
        <v>2.6598893000000001E-4</v>
      </c>
      <c r="CP1842" s="322">
        <v>3.1103326999999998E-5</v>
      </c>
      <c r="CQ1842" s="322">
        <v>-1.1061911E-9</v>
      </c>
      <c r="CR1842" s="322">
        <v>-1.4176072E-9</v>
      </c>
      <c r="CS1842" s="322">
        <v>-2.2394547999999998E-5</v>
      </c>
      <c r="CT1842" s="322">
        <v>-1.3763129000000001E-2</v>
      </c>
      <c r="CU1842" s="322">
        <v>-1.2770195</v>
      </c>
      <c r="CV1842" s="216"/>
      <c r="CW1842" s="214"/>
      <c r="CX1842" s="18" t="s">
        <v>1064</v>
      </c>
      <c r="CY1842" s="13"/>
      <c r="CZ1842" s="13"/>
    </row>
    <row r="1843" spans="1:105" ht="14.4" customHeight="1">
      <c r="A1843" t="s">
        <v>2546</v>
      </c>
      <c r="B1843" s="168" t="s">
        <v>2463</v>
      </c>
      <c r="C1843" s="279" t="str">
        <f t="shared" si="677"/>
        <v>F.080.01.107</v>
      </c>
      <c r="D1843" s="14" t="s">
        <v>641</v>
      </c>
      <c r="E1843" s="312" t="s">
        <v>1510</v>
      </c>
      <c r="F1843" s="281" t="str">
        <f t="shared" si="678"/>
        <v>Hardwood, fresh, 50%MC, Bamboo, Cork, waste incineration with electricity</v>
      </c>
      <c r="G1843" s="319">
        <f t="shared" si="687"/>
        <v>-3.4751442377400001E-2</v>
      </c>
      <c r="H1843" s="319">
        <f t="shared" si="688"/>
        <v>5.7624781049999997E-3</v>
      </c>
      <c r="I1843" s="319">
        <f t="shared" si="671"/>
        <v>5.9025006805999997E-3</v>
      </c>
      <c r="J1843" s="319">
        <f t="shared" si="672"/>
        <v>-4.7205916300000004E-4</v>
      </c>
      <c r="K1843" s="319">
        <v>-4.5944362000000002E-2</v>
      </c>
      <c r="L1843" s="319">
        <v>-1.2013486000000001E-3</v>
      </c>
      <c r="M1843" s="319">
        <v>7.2829936E-3</v>
      </c>
      <c r="N1843" s="319">
        <v>6.0808093000000001E-3</v>
      </c>
      <c r="O1843" s="319">
        <v>-2.6028169000000002E-4</v>
      </c>
      <c r="P1843" s="319">
        <v>-3.1004740999999997E-5</v>
      </c>
      <c r="Q1843" s="319">
        <v>-2.7044764000000001E-5</v>
      </c>
      <c r="R1843" s="319">
        <v>-1.7779512E-4</v>
      </c>
      <c r="S1843" s="319">
        <v>-6.3790002999999999E-5</v>
      </c>
      <c r="T1843" s="319">
        <v>0</v>
      </c>
      <c r="U1843" s="319">
        <v>-4.0826916000000002E-4</v>
      </c>
      <c r="V1843" s="319">
        <v>-1.3491994000000001E-6</v>
      </c>
      <c r="W1843" s="319">
        <v>0</v>
      </c>
      <c r="X1843" s="319">
        <v>0</v>
      </c>
      <c r="Y1843" s="210"/>
      <c r="Z1843" s="320">
        <f t="shared" si="679"/>
        <v>-0.34544633082706766</v>
      </c>
      <c r="AA1843" s="210"/>
      <c r="AB1843" s="321">
        <f t="shared" si="680"/>
        <v>-4.5944362000000002E-2</v>
      </c>
      <c r="AC1843" s="321">
        <f t="shared" si="681"/>
        <v>1.1666327985000001E-2</v>
      </c>
      <c r="AD1843" s="321">
        <f t="shared" si="673"/>
        <v>5.90384988E-3</v>
      </c>
      <c r="AE1843" s="321">
        <f t="shared" si="682"/>
        <v>5.9025006805999997E-3</v>
      </c>
      <c r="AF1843" s="321">
        <f t="shared" si="683"/>
        <v>-4.7205916300000004E-4</v>
      </c>
      <c r="AG1843"/>
      <c r="AH1843" s="121">
        <v>-4.8784752999999998</v>
      </c>
      <c r="AI1843" s="121">
        <v>-4.7988670000000004</v>
      </c>
      <c r="AJ1843" s="121">
        <v>-5.5351024999999998E-2</v>
      </c>
      <c r="AK1843" s="121">
        <v>0</v>
      </c>
      <c r="AL1843" s="121">
        <v>0</v>
      </c>
      <c r="AM1843" s="121">
        <v>-1.3558953E-2</v>
      </c>
      <c r="AN1843" s="121">
        <v>-1.0698361999999999E-2</v>
      </c>
      <c r="AO1843"/>
      <c r="AP1843" s="282">
        <v>-5.1827517999999996E-3</v>
      </c>
      <c r="AQ1843" s="282">
        <v>-4.6975563999999996E-3</v>
      </c>
      <c r="AR1843" s="282">
        <v>-2.1795918E-4</v>
      </c>
      <c r="AS1843" s="282">
        <v>-2.6723619000000001E-4</v>
      </c>
      <c r="AT1843" s="255">
        <f t="shared" si="692"/>
        <v>-2.816280788621E-7</v>
      </c>
      <c r="AU1843" s="256">
        <f t="shared" si="693"/>
        <v>-8.0606206830178013E-10</v>
      </c>
      <c r="AV1843" s="256">
        <f t="shared" si="694"/>
        <v>-3.7428037815600002E-2</v>
      </c>
      <c r="AW1843" s="272">
        <v>-3.2551673000000002E-7</v>
      </c>
      <c r="AX1843" s="272">
        <v>-9.8234605000000001E-10</v>
      </c>
      <c r="AY1843" s="272">
        <v>-2.6831123000000001E-14</v>
      </c>
      <c r="AZ1843" s="272">
        <v>-2.1751505999999999E-11</v>
      </c>
      <c r="BA1843" s="272">
        <v>-2.8256261000000001E-12</v>
      </c>
      <c r="BB1843" s="272">
        <v>9.0416715000000001E-10</v>
      </c>
      <c r="BC1843" s="272">
        <v>4.3476245E-8</v>
      </c>
      <c r="BD1843" s="272">
        <v>1.2741246E-10</v>
      </c>
      <c r="BE1843" s="272">
        <v>5.0679392999999998E-11</v>
      </c>
      <c r="BF1843" s="272">
        <v>-3.1719740999999999E-14</v>
      </c>
      <c r="BG1843" s="272">
        <v>-1.6270688E-16</v>
      </c>
      <c r="BH1843" s="272">
        <v>-6.721742E-14</v>
      </c>
      <c r="BI1843" s="272">
        <v>-3.8834765000000004E-15</v>
      </c>
      <c r="BJ1843" s="272">
        <v>-2.9351344E-15</v>
      </c>
      <c r="BK1843" s="272">
        <v>-3.3770672999999998E-10</v>
      </c>
      <c r="BL1843" s="272">
        <v>-1.2947715E-10</v>
      </c>
      <c r="BM1843" s="272">
        <v>-1.6751217E-12</v>
      </c>
      <c r="BN1843" s="272">
        <v>-3.0018156E-6</v>
      </c>
      <c r="BO1843" s="273">
        <v>-3.7425036000000002E-2</v>
      </c>
      <c r="BP1843" s="273">
        <v>0</v>
      </c>
      <c r="BQ1843" s="273">
        <v>0</v>
      </c>
      <c r="BR1843" s="273">
        <v>0</v>
      </c>
      <c r="BS1843"/>
      <c r="BT1843" s="274">
        <v>-1.2275435E-5</v>
      </c>
      <c r="BU1843" s="274">
        <v>6.4941464999999997E-7</v>
      </c>
      <c r="BV1843" s="274">
        <v>-9.6319604000000006E-6</v>
      </c>
      <c r="BW1843" s="274">
        <v>-2.0933391999999999E-8</v>
      </c>
      <c r="BX1843" s="274">
        <v>-1.3870663999999999E-7</v>
      </c>
      <c r="BY1843" s="274">
        <v>5.9040041E-7</v>
      </c>
      <c r="BZ1843" s="274">
        <v>-4.0691567999999998E-11</v>
      </c>
      <c r="CA1843" s="274">
        <v>8.9395644E-7</v>
      </c>
      <c r="CB1843" s="274">
        <v>-4.1606179000000003E-8</v>
      </c>
      <c r="CC1843" s="274">
        <v>-1.7895678E-8</v>
      </c>
      <c r="CD1843" s="274">
        <v>-2.123813E-8</v>
      </c>
      <c r="CE1843" s="274">
        <v>-1.2177733E-9</v>
      </c>
      <c r="CF1843" s="274">
        <v>-3.7489320000000002E-10</v>
      </c>
      <c r="CG1843" s="274">
        <v>1.0883687E-6</v>
      </c>
      <c r="CH1843" s="274">
        <v>-5.6087421E-6</v>
      </c>
      <c r="CI1843" s="274">
        <v>-1.4859529000000001E-8</v>
      </c>
      <c r="CJ1843" s="121">
        <v>0</v>
      </c>
      <c r="CK1843"/>
      <c r="CL1843" s="322">
        <v>-6.2200573999999995E-10</v>
      </c>
      <c r="CM1843" s="322">
        <v>-0.34144925999999998</v>
      </c>
      <c r="CN1843" s="322">
        <v>1.6813087000000001E-2</v>
      </c>
      <c r="CO1843" s="322">
        <v>5.7638852999999999E-4</v>
      </c>
      <c r="CP1843" s="322">
        <v>4.3631177E-5</v>
      </c>
      <c r="CQ1843" s="322">
        <v>-5.550592E-10</v>
      </c>
      <c r="CR1843" s="322">
        <v>-7.1132006000000004E-10</v>
      </c>
      <c r="CS1843" s="322">
        <v>-6.6672001000000002E-6</v>
      </c>
      <c r="CT1843" s="322">
        <v>-6.9059960999999998E-3</v>
      </c>
      <c r="CU1843" s="322">
        <v>-0.64077664000000001</v>
      </c>
      <c r="CV1843" s="216"/>
      <c r="CW1843" s="214"/>
      <c r="CX1843" s="18" t="s">
        <v>1065</v>
      </c>
      <c r="CY1843" s="13"/>
      <c r="CZ1843" s="13"/>
    </row>
    <row r="1844" spans="1:105" ht="14.4" customHeight="1">
      <c r="A1844" t="s">
        <v>2547</v>
      </c>
      <c r="B1844" s="168" t="s">
        <v>2463</v>
      </c>
      <c r="C1844" s="279" t="str">
        <f t="shared" si="677"/>
        <v>F.080.01.108</v>
      </c>
      <c r="D1844" s="14" t="s">
        <v>641</v>
      </c>
      <c r="E1844" s="312" t="s">
        <v>1510</v>
      </c>
      <c r="F1844" s="281" t="str">
        <f t="shared" si="678"/>
        <v>Paper, Cardboard, Leather, Cotton (12%MC) waste incineration with electricity</v>
      </c>
      <c r="G1844" s="319">
        <f t="shared" si="687"/>
        <v>-8.3718066689199996E-2</v>
      </c>
      <c r="H1844" s="319">
        <f t="shared" si="688"/>
        <v>3.8615849720000004E-3</v>
      </c>
      <c r="I1844" s="319">
        <f t="shared" si="671"/>
        <v>2.7353196888000005E-3</v>
      </c>
      <c r="J1844" s="319">
        <f t="shared" si="672"/>
        <v>-9.1851135000000001E-4</v>
      </c>
      <c r="K1844" s="319">
        <v>-8.9396459999999997E-2</v>
      </c>
      <c r="L1844" s="319">
        <v>-2.3375296999999999E-3</v>
      </c>
      <c r="M1844" s="319">
        <v>5.4214203000000002E-3</v>
      </c>
      <c r="N1844" s="319">
        <v>4.4809793999999997E-3</v>
      </c>
      <c r="O1844" s="319">
        <v>-5.0644432999999997E-4</v>
      </c>
      <c r="P1844" s="319">
        <v>-6.0327620000000003E-5</v>
      </c>
      <c r="Q1844" s="319">
        <v>-5.2622478E-5</v>
      </c>
      <c r="R1844" s="319">
        <v>-3.4594569999999998E-4</v>
      </c>
      <c r="S1844" s="319">
        <v>-1.241197E-4</v>
      </c>
      <c r="T1844" s="319">
        <v>0</v>
      </c>
      <c r="U1844" s="319">
        <v>-7.9439164999999998E-4</v>
      </c>
      <c r="V1844" s="319">
        <v>-2.6252111999999998E-6</v>
      </c>
      <c r="W1844" s="319">
        <v>0</v>
      </c>
      <c r="X1844" s="319">
        <v>0</v>
      </c>
      <c r="Y1844" s="210"/>
      <c r="Z1844" s="320">
        <f t="shared" si="679"/>
        <v>-0.67215383458646616</v>
      </c>
      <c r="AA1844" s="210"/>
      <c r="AB1844" s="321">
        <f t="shared" si="680"/>
        <v>-8.9396459999999997E-2</v>
      </c>
      <c r="AC1844" s="321">
        <f t="shared" si="681"/>
        <v>6.5995298719999998E-3</v>
      </c>
      <c r="AD1844" s="321">
        <f t="shared" si="673"/>
        <v>2.7379449000000003E-3</v>
      </c>
      <c r="AE1844" s="321">
        <f t="shared" si="682"/>
        <v>2.7353196888000005E-3</v>
      </c>
      <c r="AF1844" s="321">
        <f t="shared" si="683"/>
        <v>-9.1851135000000001E-4</v>
      </c>
      <c r="AG1844"/>
      <c r="AH1844" s="121">
        <v>-9.4923163000000006</v>
      </c>
      <c r="AI1844" s="121">
        <v>-9.3374179999999996</v>
      </c>
      <c r="AJ1844" s="121">
        <v>-0.10769952000000001</v>
      </c>
      <c r="AK1844" s="121">
        <v>0</v>
      </c>
      <c r="AL1844" s="121">
        <v>0</v>
      </c>
      <c r="AM1844" s="121">
        <v>-2.6382396999999998E-2</v>
      </c>
      <c r="AN1844" s="121">
        <v>-2.0816389000000001E-2</v>
      </c>
      <c r="AO1844"/>
      <c r="AP1844" s="282">
        <v>-1.1555658999999999E-2</v>
      </c>
      <c r="AQ1844" s="282">
        <v>-1.0544911000000001E-2</v>
      </c>
      <c r="AR1844" s="282">
        <v>-4.9077238999999996E-4</v>
      </c>
      <c r="AS1844" s="282">
        <v>-5.1997608000000002E-4</v>
      </c>
      <c r="AT1844" s="255">
        <f t="shared" si="692"/>
        <v>-6.3218888714139996E-7</v>
      </c>
      <c r="AU1844" s="256">
        <f t="shared" si="693"/>
        <v>-1.8149866869629899E-9</v>
      </c>
      <c r="AV1844" s="256">
        <f t="shared" si="694"/>
        <v>-7.2825781796799993E-2</v>
      </c>
      <c r="AW1844" s="272">
        <v>-6.3337571999999996E-7</v>
      </c>
      <c r="AX1844" s="272">
        <v>-1.9114045E-9</v>
      </c>
      <c r="AY1844" s="272">
        <v>-5.2206784999999997E-14</v>
      </c>
      <c r="AZ1844" s="272">
        <v>-4.2323095999999999E-11</v>
      </c>
      <c r="BA1844" s="272">
        <v>-5.4979753999999997E-12</v>
      </c>
      <c r="BB1844" s="272">
        <v>6.6627877E-10</v>
      </c>
      <c r="BC1844" s="272">
        <v>1.4774004E-9</v>
      </c>
      <c r="BD1844" s="272">
        <v>9.2970397000000006E-11</v>
      </c>
      <c r="BE1844" s="272">
        <v>6.9650901999999999E-12</v>
      </c>
      <c r="BF1844" s="272">
        <v>-6.1718835999999996E-14</v>
      </c>
      <c r="BG1844" s="272">
        <v>-3.1658769E-16</v>
      </c>
      <c r="BH1844" s="272">
        <v>-1.3078861E-13</v>
      </c>
      <c r="BI1844" s="272">
        <v>-7.5562926999999999E-15</v>
      </c>
      <c r="BJ1844" s="272">
        <v>-5.7110516000000001E-15</v>
      </c>
      <c r="BK1844" s="272">
        <v>-6.5709445999999997E-10</v>
      </c>
      <c r="BL1844" s="272">
        <v>-2.5193077999999999E-10</v>
      </c>
      <c r="BM1844" s="272">
        <v>-3.2593759999999999E-12</v>
      </c>
      <c r="BN1844" s="272">
        <v>-5.8407968000000003E-6</v>
      </c>
      <c r="BO1844" s="273">
        <v>-7.2819940999999999E-2</v>
      </c>
      <c r="BP1844" s="273">
        <v>0</v>
      </c>
      <c r="BQ1844" s="273">
        <v>0</v>
      </c>
      <c r="BR1844" s="273">
        <v>0</v>
      </c>
      <c r="BS1844"/>
      <c r="BT1844" s="274">
        <v>-2.8352588000000001E-5</v>
      </c>
      <c r="BU1844" s="274">
        <v>2.7192783999999997E-7</v>
      </c>
      <c r="BV1844" s="274">
        <v>-1.8741432000000001E-5</v>
      </c>
      <c r="BW1844" s="274">
        <v>-4.0731246000000002E-8</v>
      </c>
      <c r="BX1844" s="274">
        <v>-5.5910728000000001E-7</v>
      </c>
      <c r="BY1844" s="274">
        <v>4.4118088E-7</v>
      </c>
      <c r="BZ1844" s="274">
        <v>-7.9175810000000003E-11</v>
      </c>
      <c r="CA1844" s="274">
        <v>6.6544528999999998E-7</v>
      </c>
      <c r="CB1844" s="274">
        <v>-8.0955418999999997E-8</v>
      </c>
      <c r="CC1844" s="274">
        <v>-3.4820600000000003E-8</v>
      </c>
      <c r="CD1844" s="274">
        <v>-4.1324192000000002E-8</v>
      </c>
      <c r="CE1844" s="274">
        <v>-2.3694881000000001E-9</v>
      </c>
      <c r="CF1844" s="274">
        <v>-7.2945021E-10</v>
      </c>
      <c r="CG1844" s="274">
        <v>7.1255626000000001E-7</v>
      </c>
      <c r="CH1844" s="274">
        <v>-1.0913235999999999E-5</v>
      </c>
      <c r="CI1844" s="274">
        <v>-2.8912998000000002E-8</v>
      </c>
      <c r="CJ1844" s="121">
        <v>0</v>
      </c>
      <c r="CK1844"/>
      <c r="CL1844" s="322">
        <v>-1.2102706E-9</v>
      </c>
      <c r="CM1844" s="322">
        <v>-0.66437652000000003</v>
      </c>
      <c r="CN1844" s="322">
        <v>1.248111E-2</v>
      </c>
      <c r="CO1844" s="322">
        <v>2.8073475999999998E-4</v>
      </c>
      <c r="CP1844" s="322">
        <v>3.1698473999999997E-5</v>
      </c>
      <c r="CQ1844" s="322">
        <v>-1.0800091E-9</v>
      </c>
      <c r="CR1844" s="322">
        <v>-1.3840543999999999E-9</v>
      </c>
      <c r="CS1844" s="322">
        <v>-2.1647405999999999E-5</v>
      </c>
      <c r="CT1844" s="322">
        <v>-1.3437374E-2</v>
      </c>
      <c r="CU1844" s="322">
        <v>-1.2467942000000001</v>
      </c>
      <c r="CV1844" s="216"/>
      <c r="CW1844" s="214"/>
      <c r="CX1844" s="18" t="s">
        <v>1066</v>
      </c>
      <c r="CY1844" s="13"/>
      <c r="CZ1844" s="13"/>
    </row>
    <row r="1845" spans="1:105" ht="14.4" customHeight="1">
      <c r="A1845" t="s">
        <v>2548</v>
      </c>
      <c r="B1845" s="168" t="s">
        <v>2463</v>
      </c>
      <c r="C1845" s="279" t="str">
        <f t="shared" si="677"/>
        <v>F.080.01.109</v>
      </c>
      <c r="D1845" s="14" t="s">
        <v>641</v>
      </c>
      <c r="E1845" s="312" t="s">
        <v>1510</v>
      </c>
      <c r="F1845" s="281" t="str">
        <f t="shared" si="678"/>
        <v>Rigid Polymer Foam, waste incineration with electricity</v>
      </c>
      <c r="G1845" s="319">
        <f t="shared" si="687"/>
        <v>0.1550775067421</v>
      </c>
      <c r="H1845" s="319">
        <f t="shared" si="688"/>
        <v>5.2630434099999995E-3</v>
      </c>
      <c r="I1845" s="319">
        <f t="shared" si="671"/>
        <v>7.3097377209999992E-4</v>
      </c>
      <c r="J1845" s="319">
        <f t="shared" si="672"/>
        <v>-2.7310404400000001E-3</v>
      </c>
      <c r="K1845" s="319">
        <v>0.15181453</v>
      </c>
      <c r="L1845" s="319">
        <v>-6.9502549000000002E-3</v>
      </c>
      <c r="M1845" s="319">
        <v>8.7176462E-3</v>
      </c>
      <c r="N1845" s="319">
        <v>7.1047094999999996E-3</v>
      </c>
      <c r="O1845" s="319">
        <v>-1.5058278E-3</v>
      </c>
      <c r="P1845" s="319">
        <v>-1.7937412E-4</v>
      </c>
      <c r="Q1845" s="319">
        <v>-1.5646417000000001E-4</v>
      </c>
      <c r="R1845" s="319">
        <v>-1.0286118999999999E-3</v>
      </c>
      <c r="S1845" s="319">
        <v>-3.6904924E-4</v>
      </c>
      <c r="T1845" s="319">
        <v>0</v>
      </c>
      <c r="U1845" s="319">
        <v>-2.3619912E-3</v>
      </c>
      <c r="V1845" s="319">
        <v>-7.8056279000000003E-6</v>
      </c>
      <c r="W1845" s="319">
        <v>0</v>
      </c>
      <c r="X1845" s="319">
        <v>0</v>
      </c>
      <c r="Y1845" s="210"/>
      <c r="Z1845" s="320">
        <f t="shared" si="679"/>
        <v>1.1414626315789473</v>
      </c>
      <c r="AA1845" s="210"/>
      <c r="AB1845" s="321">
        <f t="shared" si="680"/>
        <v>0.15181453</v>
      </c>
      <c r="AC1845" s="321">
        <f t="shared" si="681"/>
        <v>6.0018228099999998E-3</v>
      </c>
      <c r="AD1845" s="321">
        <f t="shared" si="673"/>
        <v>7.3877939999999987E-4</v>
      </c>
      <c r="AE1845" s="321">
        <f t="shared" si="682"/>
        <v>7.3097377210000003E-4</v>
      </c>
      <c r="AF1845" s="321">
        <f t="shared" si="683"/>
        <v>-2.7310404400000001E-3</v>
      </c>
      <c r="AG1845"/>
      <c r="AH1845" s="121">
        <v>-28.223821000000001</v>
      </c>
      <c r="AI1845" s="121">
        <v>-27.763255999999998</v>
      </c>
      <c r="AJ1845" s="121">
        <v>-0.32022656999999999</v>
      </c>
      <c r="AK1845" s="121">
        <v>0</v>
      </c>
      <c r="AL1845" s="121">
        <v>0</v>
      </c>
      <c r="AM1845" s="121">
        <v>-7.8443660999999998E-2</v>
      </c>
      <c r="AN1845" s="121">
        <v>-6.1894062999999999E-2</v>
      </c>
      <c r="AO1845"/>
      <c r="AP1845" s="282">
        <v>1.5378070000000001E-2</v>
      </c>
      <c r="AQ1845" s="282">
        <v>1.606235E-2</v>
      </c>
      <c r="AR1845" s="282">
        <v>8.6178312000000003E-4</v>
      </c>
      <c r="AS1845" s="282">
        <v>-1.5460622E-3</v>
      </c>
      <c r="AT1845" s="255">
        <f t="shared" si="692"/>
        <v>9.6297064144700009E-7</v>
      </c>
      <c r="AU1845" s="256">
        <f t="shared" si="693"/>
        <v>3.1870677340592795E-9</v>
      </c>
      <c r="AV1845" s="256">
        <f t="shared" si="694"/>
        <v>-0.216535326636</v>
      </c>
      <c r="AW1845" s="272">
        <v>1.0306828999999999E-6</v>
      </c>
      <c r="AX1845" s="272">
        <v>3.1087573999999999E-9</v>
      </c>
      <c r="AY1845" s="272">
        <v>8.4981827E-14</v>
      </c>
      <c r="AZ1845" s="272">
        <v>-1.2584066999999999E-10</v>
      </c>
      <c r="BA1845" s="272">
        <v>-1.6347313E-11</v>
      </c>
      <c r="BB1845" s="272">
        <v>1.0563874999999999E-9</v>
      </c>
      <c r="BC1845" s="272">
        <v>-6.5923622999999998E-8</v>
      </c>
      <c r="BD1845" s="272">
        <v>1.4535078000000001E-10</v>
      </c>
      <c r="BE1845" s="272">
        <v>-5.6821438E-11</v>
      </c>
      <c r="BF1845" s="272">
        <v>-1.8351067000000001E-13</v>
      </c>
      <c r="BG1845" s="272">
        <v>-9.4132071999999995E-16</v>
      </c>
      <c r="BH1845" s="272">
        <v>-3.8887814000000001E-13</v>
      </c>
      <c r="BI1845" s="272">
        <v>-2.2467377E-14</v>
      </c>
      <c r="BJ1845" s="272">
        <v>-1.698086E-14</v>
      </c>
      <c r="BK1845" s="272">
        <v>-1.9537609E-9</v>
      </c>
      <c r="BL1845" s="272">
        <v>-7.4907417000000005E-10</v>
      </c>
      <c r="BM1845" s="272">
        <v>-9.6912114000000007E-12</v>
      </c>
      <c r="BN1845" s="272">
        <v>-1.7366635999999999E-5</v>
      </c>
      <c r="BO1845" s="273">
        <v>-0.21651796000000001</v>
      </c>
      <c r="BP1845" s="273">
        <v>0</v>
      </c>
      <c r="BQ1845" s="273">
        <v>0</v>
      </c>
      <c r="BR1845" s="273">
        <v>0</v>
      </c>
      <c r="BS1845"/>
      <c r="BT1845" s="274">
        <v>-5.2973962999999996E-7</v>
      </c>
      <c r="BU1845" s="274">
        <v>-3.0420251999999998E-8</v>
      </c>
      <c r="BV1845" s="274">
        <v>3.1827006000000002E-5</v>
      </c>
      <c r="BW1845" s="274">
        <v>-1.2110757E-7</v>
      </c>
      <c r="BX1845" s="274">
        <v>-1.9070898E-6</v>
      </c>
      <c r="BY1845" s="274">
        <v>7.1315632999999999E-7</v>
      </c>
      <c r="BZ1845" s="274">
        <v>-2.3541608000000001E-10</v>
      </c>
      <c r="CA1845" s="274">
        <v>1.0700121E-6</v>
      </c>
      <c r="CB1845" s="274">
        <v>-2.4070745E-7</v>
      </c>
      <c r="CC1845" s="274">
        <v>-1.0353325E-7</v>
      </c>
      <c r="CD1845" s="274">
        <v>-1.2287059999999999E-7</v>
      </c>
      <c r="CE1845" s="274">
        <v>-7.0452778999999996E-9</v>
      </c>
      <c r="CF1845" s="274">
        <v>-2.1688986000000002E-9</v>
      </c>
      <c r="CG1845" s="274">
        <v>9.2992214000000004E-7</v>
      </c>
      <c r="CH1845" s="274">
        <v>-3.2448689999999999E-5</v>
      </c>
      <c r="CI1845" s="274">
        <v>-8.5967981999999994E-8</v>
      </c>
      <c r="CJ1845" s="121">
        <v>0</v>
      </c>
      <c r="CK1845"/>
      <c r="CL1845" s="322">
        <v>-3.5985379E-9</v>
      </c>
      <c r="CM1845" s="322">
        <v>1.1645871999999999</v>
      </c>
      <c r="CN1845" s="322">
        <v>1.999343E-2</v>
      </c>
      <c r="CO1845" s="322">
        <v>1.2342468000000001E-4</v>
      </c>
      <c r="CP1845" s="322">
        <v>4.9245585000000001E-5</v>
      </c>
      <c r="CQ1845" s="322">
        <v>-3.2112269000000001E-9</v>
      </c>
      <c r="CR1845" s="322">
        <v>-4.1152550000000002E-9</v>
      </c>
      <c r="CS1845" s="322">
        <v>-7.1703691000000005E-5</v>
      </c>
      <c r="CT1845" s="322">
        <v>-3.9953793000000001E-2</v>
      </c>
      <c r="CU1845" s="322">
        <v>-3.7071347000000001</v>
      </c>
      <c r="CV1845" s="216"/>
      <c r="CW1845" s="214"/>
      <c r="CX1845" s="18" t="s">
        <v>1213</v>
      </c>
      <c r="CY1845" s="13"/>
      <c r="CZ1845" s="13"/>
    </row>
    <row r="1846" spans="1:105" ht="14.4" customHeight="1">
      <c r="A1846" t="s">
        <v>8671</v>
      </c>
      <c r="B1846" s="168" t="s">
        <v>2463</v>
      </c>
      <c r="C1846" s="279" t="str">
        <f t="shared" si="677"/>
        <v>F.080.01.110</v>
      </c>
      <c r="D1846" s="14" t="s">
        <v>641</v>
      </c>
      <c r="E1846" s="312" t="s">
        <v>1510</v>
      </c>
      <c r="F1846" s="281" t="str">
        <f t="shared" si="678"/>
        <v>SMC (50%) waste incineration with electricity</v>
      </c>
      <c r="G1846" s="319">
        <f t="shared" si="687"/>
        <v>0.13795308646519999</v>
      </c>
      <c r="H1846" s="319">
        <f t="shared" si="688"/>
        <v>2.4104716290000001E-3</v>
      </c>
      <c r="I1846" s="319">
        <f t="shared" si="671"/>
        <v>9.2913333620000009E-4</v>
      </c>
      <c r="J1846" s="319">
        <f t="shared" si="672"/>
        <v>-9.5747849999999995E-4</v>
      </c>
      <c r="K1846" s="319">
        <v>0.13557095999999999</v>
      </c>
      <c r="L1846" s="319">
        <v>-2.4366976E-3</v>
      </c>
      <c r="M1846" s="319">
        <v>3.7291897000000002E-3</v>
      </c>
      <c r="N1846" s="319">
        <v>3.0561434E-3</v>
      </c>
      <c r="O1846" s="319">
        <v>-5.2792984999999997E-4</v>
      </c>
      <c r="P1846" s="319">
        <v>-6.2886974000000005E-5</v>
      </c>
      <c r="Q1846" s="319">
        <v>-5.4854946999999997E-5</v>
      </c>
      <c r="R1846" s="319">
        <v>-3.6062217999999999E-4</v>
      </c>
      <c r="S1846" s="319">
        <v>-1.2938538000000001E-4</v>
      </c>
      <c r="T1846" s="319">
        <v>0</v>
      </c>
      <c r="U1846" s="319">
        <v>-8.2809311999999997E-4</v>
      </c>
      <c r="V1846" s="319">
        <v>-2.7365837999999999E-6</v>
      </c>
      <c r="W1846" s="319">
        <v>0</v>
      </c>
      <c r="X1846" s="319">
        <v>0</v>
      </c>
      <c r="Y1846" s="210"/>
      <c r="Z1846" s="320">
        <f t="shared" si="679"/>
        <v>1.0193305263157892</v>
      </c>
      <c r="AA1846" s="210"/>
      <c r="AB1846" s="321">
        <f t="shared" si="680"/>
        <v>0.13557095999999999</v>
      </c>
      <c r="AC1846" s="321">
        <f t="shared" si="681"/>
        <v>3.3423415489999999E-3</v>
      </c>
      <c r="AD1846" s="321">
        <f t="shared" si="673"/>
        <v>9.3186992000000011E-4</v>
      </c>
      <c r="AE1846" s="321">
        <f t="shared" si="682"/>
        <v>9.291333362000003E-4</v>
      </c>
      <c r="AF1846" s="321">
        <f t="shared" si="683"/>
        <v>-9.5747849999999995E-4</v>
      </c>
      <c r="AG1846"/>
      <c r="AH1846" s="121">
        <v>-9.8950206999999999</v>
      </c>
      <c r="AI1846" s="121">
        <v>-9.7335508999999991</v>
      </c>
      <c r="AJ1846" s="121">
        <v>-0.11226859</v>
      </c>
      <c r="AK1846" s="121">
        <v>0</v>
      </c>
      <c r="AL1846" s="121">
        <v>0</v>
      </c>
      <c r="AM1846" s="121">
        <v>-2.7501649999999999E-2</v>
      </c>
      <c r="AN1846" s="121">
        <v>-2.1699508999999999E-2</v>
      </c>
      <c r="AO1846"/>
      <c r="AP1846" s="282">
        <v>1.5557094E-2</v>
      </c>
      <c r="AQ1846" s="282">
        <v>1.5323089E-2</v>
      </c>
      <c r="AR1846" s="282">
        <v>7.7604021E-4</v>
      </c>
      <c r="AS1846" s="282">
        <v>-5.4203567999999995E-4</v>
      </c>
      <c r="AT1846" s="255">
        <f t="shared" si="692"/>
        <v>9.1865043165619998E-7</v>
      </c>
      <c r="AU1846" s="256">
        <f t="shared" si="693"/>
        <v>2.8699712301319201E-9</v>
      </c>
      <c r="AV1846" s="256">
        <f t="shared" si="694"/>
        <v>-7.5915360588200004E-2</v>
      </c>
      <c r="AW1846" s="272">
        <v>9.3591378999999995E-7</v>
      </c>
      <c r="AX1846" s="272">
        <v>2.8235057000000002E-9</v>
      </c>
      <c r="AY1846" s="272">
        <v>7.7158381999999997E-14</v>
      </c>
      <c r="AZ1846" s="272">
        <v>-4.4118620999999997E-11</v>
      </c>
      <c r="BA1846" s="272">
        <v>-5.7312227999999999E-12</v>
      </c>
      <c r="BB1846" s="272">
        <v>4.5441544000000002E-10</v>
      </c>
      <c r="BC1846" s="272">
        <v>-1.6720334000000001E-8</v>
      </c>
      <c r="BD1846" s="272">
        <v>6.2874231999999999E-11</v>
      </c>
      <c r="BE1846" s="272">
        <v>-1.2873373E-11</v>
      </c>
      <c r="BF1846" s="272">
        <v>-6.4337210000000004E-14</v>
      </c>
      <c r="BG1846" s="272">
        <v>-3.3001867999999998E-16</v>
      </c>
      <c r="BH1846" s="272">
        <v>-1.3633722E-13</v>
      </c>
      <c r="BI1846" s="272">
        <v>-7.8768627000000003E-15</v>
      </c>
      <c r="BJ1846" s="272">
        <v>-5.9533387000000001E-15</v>
      </c>
      <c r="BK1846" s="272">
        <v>-6.8497118999999999E-10</v>
      </c>
      <c r="BL1846" s="272">
        <v>-2.6261874999999998E-10</v>
      </c>
      <c r="BM1846" s="272">
        <v>-3.3976526000000001E-12</v>
      </c>
      <c r="BN1846" s="272">
        <v>-6.0885882E-6</v>
      </c>
      <c r="BO1846" s="273">
        <v>-7.5909272E-2</v>
      </c>
      <c r="BP1846" s="273">
        <v>0</v>
      </c>
      <c r="BQ1846" s="273">
        <v>0</v>
      </c>
      <c r="BR1846" s="273">
        <v>0</v>
      </c>
      <c r="BS1846"/>
      <c r="BT1846" s="274">
        <v>1.7421224000000001E-5</v>
      </c>
      <c r="BU1846" s="274">
        <v>6.5597357E-8</v>
      </c>
      <c r="BV1846" s="274">
        <v>2.8421639999999998E-5</v>
      </c>
      <c r="BW1846" s="274">
        <v>-4.2459238E-8</v>
      </c>
      <c r="BX1846" s="274">
        <v>-6.4636707999999998E-7</v>
      </c>
      <c r="BY1846" s="274">
        <v>3.0444215000000001E-7</v>
      </c>
      <c r="BZ1846" s="274">
        <v>-8.2534783999999994E-11</v>
      </c>
      <c r="CA1846" s="274">
        <v>4.5772831000000002E-7</v>
      </c>
      <c r="CB1846" s="274">
        <v>-8.4389891000000005E-8</v>
      </c>
      <c r="CC1846" s="274">
        <v>-3.6297837000000003E-8</v>
      </c>
      <c r="CD1846" s="274">
        <v>-4.3077339999999998E-8</v>
      </c>
      <c r="CE1846" s="274">
        <v>-2.4700118E-9</v>
      </c>
      <c r="CF1846" s="274">
        <v>-7.6039658000000005E-10</v>
      </c>
      <c r="CG1846" s="274">
        <v>4.3408172000000003E-7</v>
      </c>
      <c r="CH1846" s="274">
        <v>-1.1376222E-5</v>
      </c>
      <c r="CI1846" s="274">
        <v>-3.0139609999999999E-8</v>
      </c>
      <c r="CJ1846" s="121">
        <v>0</v>
      </c>
      <c r="CK1846"/>
      <c r="CL1846" s="322">
        <v>-1.2616154E-9</v>
      </c>
      <c r="CM1846" s="322">
        <v>1.0274378</v>
      </c>
      <c r="CN1846" s="322">
        <v>8.5654944999999996E-3</v>
      </c>
      <c r="CO1846" s="322">
        <v>1.0792957E-4</v>
      </c>
      <c r="CP1846" s="322">
        <v>2.1356066000000001E-5</v>
      </c>
      <c r="CQ1846" s="322">
        <v>-1.1258276000000001E-9</v>
      </c>
      <c r="CR1846" s="322">
        <v>-1.4427717999999999E-9</v>
      </c>
      <c r="CS1846" s="322">
        <v>-2.4471570999999999E-5</v>
      </c>
      <c r="CT1846" s="322">
        <v>-1.4007445E-2</v>
      </c>
      <c r="CU1846" s="322">
        <v>-1.2996885</v>
      </c>
      <c r="CV1846" s="216"/>
      <c r="CW1846" s="214"/>
      <c r="CX1846" s="18" t="s">
        <v>1062</v>
      </c>
      <c r="CY1846" s="13"/>
      <c r="CZ1846" s="13"/>
    </row>
    <row r="1847" spans="1:105" ht="14.4" customHeight="1">
      <c r="A1847" t="s">
        <v>2549</v>
      </c>
      <c r="B1847" s="168" t="s">
        <v>2463</v>
      </c>
      <c r="C1847" s="279" t="str">
        <f t="shared" si="677"/>
        <v>F.080.01.111</v>
      </c>
      <c r="D1847" s="14" t="s">
        <v>641</v>
      </c>
      <c r="E1847" s="312" t="s">
        <v>1510</v>
      </c>
      <c r="F1847" s="281" t="str">
        <f t="shared" si="678"/>
        <v>Softwood, 0%MC, waste incineration with electricity</v>
      </c>
      <c r="G1847" s="319">
        <f t="shared" si="687"/>
        <v>-0.1044173194141</v>
      </c>
      <c r="H1847" s="319">
        <f t="shared" si="688"/>
        <v>3.3380181700000001E-3</v>
      </c>
      <c r="I1847" s="319">
        <f t="shared" si="671"/>
        <v>1.7173595058999997E-3</v>
      </c>
      <c r="J1847" s="319">
        <f t="shared" si="672"/>
        <v>-1.1133470900000001E-3</v>
      </c>
      <c r="K1847" s="319">
        <v>-0.10835934999999999</v>
      </c>
      <c r="L1847" s="319">
        <v>-2.8333693000000002E-3</v>
      </c>
      <c r="M1847" s="319">
        <v>4.973239E-3</v>
      </c>
      <c r="N1847" s="319">
        <v>4.0887993000000003E-3</v>
      </c>
      <c r="O1847" s="319">
        <v>-6.1387192E-4</v>
      </c>
      <c r="P1847" s="319">
        <v>-7.3124387999999994E-5</v>
      </c>
      <c r="Q1847" s="319">
        <v>-6.3784822000000007E-5</v>
      </c>
      <c r="R1847" s="319">
        <v>-4.1932812000000002E-4</v>
      </c>
      <c r="S1847" s="319">
        <v>-1.5044812E-4</v>
      </c>
      <c r="T1847" s="319">
        <v>0</v>
      </c>
      <c r="U1847" s="319">
        <v>-9.6289897000000004E-4</v>
      </c>
      <c r="V1847" s="319">
        <v>-3.1820741000000001E-6</v>
      </c>
      <c r="W1847" s="319">
        <v>0</v>
      </c>
      <c r="X1847" s="319">
        <v>0</v>
      </c>
      <c r="Y1847" s="210"/>
      <c r="Z1847" s="320">
        <f t="shared" si="679"/>
        <v>-0.81473195488721795</v>
      </c>
      <c r="AA1847" s="210"/>
      <c r="AB1847" s="321">
        <f t="shared" si="680"/>
        <v>-0.10835934999999999</v>
      </c>
      <c r="AC1847" s="321">
        <f t="shared" si="681"/>
        <v>5.0585597500000003E-3</v>
      </c>
      <c r="AD1847" s="321">
        <f t="shared" si="673"/>
        <v>1.7205415799999998E-3</v>
      </c>
      <c r="AE1847" s="321">
        <f t="shared" si="682"/>
        <v>1.7173595058999997E-3</v>
      </c>
      <c r="AF1847" s="321">
        <f t="shared" si="683"/>
        <v>-1.1133470900000001E-3</v>
      </c>
      <c r="AG1847"/>
      <c r="AH1847" s="121">
        <v>-11.505838000000001</v>
      </c>
      <c r="AI1847" s="121">
        <v>-11.318082</v>
      </c>
      <c r="AJ1847" s="121">
        <v>-0.13054487000000001</v>
      </c>
      <c r="AK1847" s="121">
        <v>0</v>
      </c>
      <c r="AL1847" s="121">
        <v>0</v>
      </c>
      <c r="AM1847" s="121">
        <v>-3.1978662999999997E-2</v>
      </c>
      <c r="AN1847" s="121">
        <v>-2.5231987000000001E-2</v>
      </c>
      <c r="AO1847"/>
      <c r="AP1847" s="282">
        <v>-1.4275606E-2</v>
      </c>
      <c r="AQ1847" s="282">
        <v>-1.3038276999999999E-2</v>
      </c>
      <c r="AR1847" s="282">
        <v>-6.0705486999999999E-4</v>
      </c>
      <c r="AS1847" s="282">
        <v>-6.3027403999999995E-4</v>
      </c>
      <c r="AT1847" s="255">
        <f t="shared" si="692"/>
        <v>-7.8167127355460006E-7</v>
      </c>
      <c r="AU1847" s="256">
        <f t="shared" si="693"/>
        <v>-2.245025398483049E-9</v>
      </c>
      <c r="AV1847" s="256">
        <f t="shared" si="694"/>
        <v>-8.8273674753700002E-2</v>
      </c>
      <c r="AW1847" s="272">
        <v>-7.6772815000000002E-7</v>
      </c>
      <c r="AX1847" s="272">
        <v>-2.3168538999999999E-9</v>
      </c>
      <c r="AY1847" s="272">
        <v>-6.3280950999999996E-14</v>
      </c>
      <c r="AZ1847" s="272">
        <v>-5.1300722000000003E-11</v>
      </c>
      <c r="BA1847" s="272">
        <v>-6.6642125999999998E-12</v>
      </c>
      <c r="BB1847" s="272">
        <v>6.0796215E-10</v>
      </c>
      <c r="BC1847" s="272">
        <v>-1.3391272E-8</v>
      </c>
      <c r="BD1847" s="272">
        <v>8.4389572999999998E-11</v>
      </c>
      <c r="BE1847" s="272">
        <v>-8.2972239999999999E-12</v>
      </c>
      <c r="BF1847" s="272">
        <v>-7.4810709999999997E-14</v>
      </c>
      <c r="BG1847" s="272">
        <v>-3.8374265000000002E-16</v>
      </c>
      <c r="BH1847" s="272">
        <v>-1.5853165E-13</v>
      </c>
      <c r="BI1847" s="272">
        <v>-9.1591426000000003E-15</v>
      </c>
      <c r="BJ1847" s="272">
        <v>-6.9224868E-15</v>
      </c>
      <c r="BK1847" s="272">
        <v>-7.9647812999999997E-10</v>
      </c>
      <c r="BL1847" s="272">
        <v>-3.0537064000000001E-10</v>
      </c>
      <c r="BM1847" s="272">
        <v>-3.9507588000000001E-12</v>
      </c>
      <c r="BN1847" s="272">
        <v>-7.0797536999999997E-6</v>
      </c>
      <c r="BO1847" s="273">
        <v>-8.8266595000000003E-2</v>
      </c>
      <c r="BP1847" s="273">
        <v>0</v>
      </c>
      <c r="BQ1847" s="273">
        <v>0</v>
      </c>
      <c r="BR1847" s="273">
        <v>0</v>
      </c>
      <c r="BS1847"/>
      <c r="BT1847" s="274">
        <v>-3.5182823999999997E-5</v>
      </c>
      <c r="BU1847" s="274">
        <v>1.4847081000000001E-7</v>
      </c>
      <c r="BV1847" s="274">
        <v>-2.2716888E-5</v>
      </c>
      <c r="BW1847" s="274">
        <v>-4.9371207000000002E-8</v>
      </c>
      <c r="BX1847" s="274">
        <v>-7.3053426000000001E-7</v>
      </c>
      <c r="BY1847" s="274">
        <v>4.0551599000000001E-7</v>
      </c>
      <c r="BZ1847" s="274">
        <v>-9.5970679000000003E-11</v>
      </c>
      <c r="CA1847" s="274">
        <v>6.1042861999999996E-7</v>
      </c>
      <c r="CB1847" s="274">
        <v>-9.8127781000000003E-8</v>
      </c>
      <c r="CC1847" s="274">
        <v>-4.2206788000000001E-8</v>
      </c>
      <c r="CD1847" s="274">
        <v>-5.0089929999999998E-8</v>
      </c>
      <c r="CE1847" s="274">
        <v>-2.8721068000000001E-9</v>
      </c>
      <c r="CF1847" s="274">
        <v>-8.8418206999999996E-10</v>
      </c>
      <c r="CG1847" s="274">
        <v>6.0704190999999996E-7</v>
      </c>
      <c r="CH1847" s="274">
        <v>-1.3228165000000001E-5</v>
      </c>
      <c r="CI1847" s="274">
        <v>-3.5046058999999997E-8</v>
      </c>
      <c r="CJ1847" s="121">
        <v>0</v>
      </c>
      <c r="CK1847"/>
      <c r="CL1847" s="322">
        <v>-1.4669947E-9</v>
      </c>
      <c r="CM1847" s="322">
        <v>-0.80530486999999995</v>
      </c>
      <c r="CN1847" s="322">
        <v>1.1432862E-2</v>
      </c>
      <c r="CO1847" s="322">
        <v>1.867088E-4</v>
      </c>
      <c r="CP1847" s="322">
        <v>2.8705435E-5</v>
      </c>
      <c r="CQ1847" s="322">
        <v>-1.3091018999999999E-9</v>
      </c>
      <c r="CR1847" s="322">
        <v>-1.6776416999999999E-9</v>
      </c>
      <c r="CS1847" s="322">
        <v>-2.7823791000000002E-5</v>
      </c>
      <c r="CT1847" s="322">
        <v>-1.6287726999999998E-2</v>
      </c>
      <c r="CU1847" s="322">
        <v>-1.5112657</v>
      </c>
      <c r="CV1847" s="216"/>
      <c r="CW1847" s="214"/>
      <c r="CX1847" s="18" t="s">
        <v>1067</v>
      </c>
      <c r="CY1847" s="13"/>
      <c r="CZ1847" s="13"/>
    </row>
    <row r="1848" spans="1:105" ht="14.4" customHeight="1">
      <c r="A1848" t="s">
        <v>2550</v>
      </c>
      <c r="B1848" s="168" t="s">
        <v>2463</v>
      </c>
      <c r="C1848" s="279" t="str">
        <f t="shared" si="677"/>
        <v>F.080.01.112</v>
      </c>
      <c r="D1848" s="14" t="s">
        <v>641</v>
      </c>
      <c r="E1848" s="312" t="s">
        <v>1510</v>
      </c>
      <c r="F1848" s="281" t="str">
        <f t="shared" si="678"/>
        <v>Softwood, 12%MC, waste incineration with electricity</v>
      </c>
      <c r="G1848" s="319">
        <f t="shared" si="687"/>
        <v>-8.7321735334800005E-2</v>
      </c>
      <c r="H1848" s="319">
        <f t="shared" si="688"/>
        <v>4.0016716289999997E-3</v>
      </c>
      <c r="I1848" s="319">
        <f t="shared" si="671"/>
        <v>2.8231085362000002E-3</v>
      </c>
      <c r="J1848" s="319">
        <f t="shared" si="672"/>
        <v>-9.5747849999999995E-4</v>
      </c>
      <c r="K1848" s="319">
        <v>-9.3189037000000002E-2</v>
      </c>
      <c r="L1848" s="319">
        <v>-2.4366976E-3</v>
      </c>
      <c r="M1848" s="319">
        <v>5.6231648999999998E-3</v>
      </c>
      <c r="N1848" s="319">
        <v>4.6473434000000001E-3</v>
      </c>
      <c r="O1848" s="319">
        <v>-5.2792984999999997E-4</v>
      </c>
      <c r="P1848" s="319">
        <v>-6.2886974000000005E-5</v>
      </c>
      <c r="Q1848" s="319">
        <v>-5.4854946999999997E-5</v>
      </c>
      <c r="R1848" s="319">
        <v>-3.6062217999999999E-4</v>
      </c>
      <c r="S1848" s="319">
        <v>-1.2938538000000001E-4</v>
      </c>
      <c r="T1848" s="319">
        <v>0</v>
      </c>
      <c r="U1848" s="319">
        <v>-8.2809311999999997E-4</v>
      </c>
      <c r="V1848" s="319">
        <v>-2.7365837999999999E-6</v>
      </c>
      <c r="W1848" s="319">
        <v>0</v>
      </c>
      <c r="X1848" s="319">
        <v>0</v>
      </c>
      <c r="Y1848" s="210"/>
      <c r="Z1848" s="320">
        <f t="shared" si="679"/>
        <v>-0.70066945112781953</v>
      </c>
      <c r="AA1848" s="210"/>
      <c r="AB1848" s="321">
        <f t="shared" si="680"/>
        <v>-9.3189037000000002E-2</v>
      </c>
      <c r="AC1848" s="321">
        <f t="shared" si="681"/>
        <v>6.8275167489999988E-3</v>
      </c>
      <c r="AD1848" s="321">
        <f t="shared" si="673"/>
        <v>2.82584512E-3</v>
      </c>
      <c r="AE1848" s="321">
        <f t="shared" si="682"/>
        <v>2.8231085362000002E-3</v>
      </c>
      <c r="AF1848" s="321">
        <f t="shared" si="683"/>
        <v>-9.5747849999999995E-4</v>
      </c>
      <c r="AG1848"/>
      <c r="AH1848" s="121">
        <v>-9.8950206999999999</v>
      </c>
      <c r="AI1848" s="121">
        <v>-9.7335508999999991</v>
      </c>
      <c r="AJ1848" s="121">
        <v>-0.11226859</v>
      </c>
      <c r="AK1848" s="121">
        <v>0</v>
      </c>
      <c r="AL1848" s="121">
        <v>0</v>
      </c>
      <c r="AM1848" s="121">
        <v>-2.7501649999999999E-2</v>
      </c>
      <c r="AN1848" s="121">
        <v>-2.1699508999999999E-2</v>
      </c>
      <c r="AO1848"/>
      <c r="AP1848" s="282">
        <v>-1.2050651000000001E-2</v>
      </c>
      <c r="AQ1848" s="282">
        <v>-1.0996807000000001E-2</v>
      </c>
      <c r="AR1848" s="282">
        <v>-5.1180835999999996E-4</v>
      </c>
      <c r="AS1848" s="282">
        <v>-5.4203567999999995E-4</v>
      </c>
      <c r="AT1848" s="255">
        <f t="shared" si="692"/>
        <v>-6.5928096844379992E-7</v>
      </c>
      <c r="AU1848" s="256">
        <f t="shared" si="693"/>
        <v>-1.8927823494680803E-9</v>
      </c>
      <c r="AV1848" s="256">
        <f t="shared" si="694"/>
        <v>-7.5915360588200004E-2</v>
      </c>
      <c r="AW1848" s="272">
        <v>-6.6024620999999996E-7</v>
      </c>
      <c r="AX1848" s="272">
        <v>-1.9924943000000001E-9</v>
      </c>
      <c r="AY1848" s="272">
        <v>-5.4421618000000002E-14</v>
      </c>
      <c r="AZ1848" s="272">
        <v>-4.4118620999999997E-11</v>
      </c>
      <c r="BA1848" s="272">
        <v>-5.7312227999999999E-12</v>
      </c>
      <c r="BB1848" s="272">
        <v>6.9101544000000001E-10</v>
      </c>
      <c r="BC1848" s="272">
        <v>1.2716658999999999E-9</v>
      </c>
      <c r="BD1848" s="272">
        <v>9.6414232000000006E-11</v>
      </c>
      <c r="BE1848" s="272">
        <v>6.9646274000000001E-12</v>
      </c>
      <c r="BF1848" s="272">
        <v>-6.4337210000000004E-14</v>
      </c>
      <c r="BG1848" s="272">
        <v>-3.3001867999999998E-16</v>
      </c>
      <c r="BH1848" s="272">
        <v>-1.3633722E-13</v>
      </c>
      <c r="BI1848" s="272">
        <v>-7.8768627000000003E-15</v>
      </c>
      <c r="BJ1848" s="272">
        <v>-5.9533387000000001E-15</v>
      </c>
      <c r="BK1848" s="272">
        <v>-6.8497118999999999E-10</v>
      </c>
      <c r="BL1848" s="272">
        <v>-2.6261874999999998E-10</v>
      </c>
      <c r="BM1848" s="272">
        <v>-3.3976526000000001E-12</v>
      </c>
      <c r="BN1848" s="272">
        <v>-6.0885882E-6</v>
      </c>
      <c r="BO1848" s="273">
        <v>-7.5909272E-2</v>
      </c>
      <c r="BP1848" s="273">
        <v>0</v>
      </c>
      <c r="BQ1848" s="273">
        <v>0</v>
      </c>
      <c r="BR1848" s="273">
        <v>0</v>
      </c>
      <c r="BS1848"/>
      <c r="BT1848" s="274">
        <v>-2.9569853000000001E-5</v>
      </c>
      <c r="BU1848" s="274">
        <v>2.8026171999999999E-7</v>
      </c>
      <c r="BV1848" s="274">
        <v>-1.9536523000000001E-5</v>
      </c>
      <c r="BW1848" s="274">
        <v>-4.2459238E-8</v>
      </c>
      <c r="BX1848" s="274">
        <v>-5.8376097000000001E-7</v>
      </c>
      <c r="BY1848" s="274">
        <v>4.5761258000000002E-7</v>
      </c>
      <c r="BZ1848" s="274">
        <v>-8.2534783999999994E-11</v>
      </c>
      <c r="CA1848" s="274">
        <v>6.9020807000000002E-7</v>
      </c>
      <c r="CB1848" s="274">
        <v>-8.4389891000000005E-8</v>
      </c>
      <c r="CC1848" s="274">
        <v>-3.6297837000000003E-8</v>
      </c>
      <c r="CD1848" s="274">
        <v>-4.3077339999999998E-8</v>
      </c>
      <c r="CE1848" s="274">
        <v>-2.4700118E-9</v>
      </c>
      <c r="CF1848" s="274">
        <v>-7.6039658000000005E-10</v>
      </c>
      <c r="CG1848" s="274">
        <v>7.3824823999999995E-7</v>
      </c>
      <c r="CH1848" s="274">
        <v>-1.1376222E-5</v>
      </c>
      <c r="CI1848" s="274">
        <v>-3.0139609999999999E-8</v>
      </c>
      <c r="CJ1848" s="121">
        <v>0</v>
      </c>
      <c r="CK1848"/>
      <c r="CL1848" s="322">
        <v>-1.2616154E-9</v>
      </c>
      <c r="CM1848" s="322">
        <v>-0.69256218999999997</v>
      </c>
      <c r="CN1848" s="322">
        <v>1.2945272000000001E-2</v>
      </c>
      <c r="CO1848" s="322">
        <v>2.8992957000000002E-4</v>
      </c>
      <c r="CP1848" s="322">
        <v>3.2871465999999999E-5</v>
      </c>
      <c r="CQ1848" s="322">
        <v>-1.1258276000000001E-9</v>
      </c>
      <c r="CR1848" s="322">
        <v>-1.4427717999999999E-9</v>
      </c>
      <c r="CS1848" s="322">
        <v>-2.2593794000000001E-5</v>
      </c>
      <c r="CT1848" s="322">
        <v>-1.4007445E-2</v>
      </c>
      <c r="CU1848" s="322">
        <v>-1.2996885</v>
      </c>
      <c r="CV1848" s="216"/>
      <c r="CW1848" s="214"/>
      <c r="CX1848" s="18" t="s">
        <v>1068</v>
      </c>
      <c r="CY1848" s="13"/>
      <c r="CZ1848" s="13"/>
    </row>
    <row r="1849" spans="1:105" ht="14.4" customHeight="1">
      <c r="A1849" t="s">
        <v>2551</v>
      </c>
      <c r="B1849" s="168" t="s">
        <v>2463</v>
      </c>
      <c r="C1849" s="279" t="str">
        <f t="shared" si="677"/>
        <v>F.080.01.113</v>
      </c>
      <c r="D1849" s="14" t="s">
        <v>641</v>
      </c>
      <c r="E1849" s="312" t="s">
        <v>1510</v>
      </c>
      <c r="F1849" s="281" t="str">
        <f t="shared" si="678"/>
        <v>Softwood,fresh, 50%MC, waste incineration with electricity</v>
      </c>
      <c r="G1849" s="319">
        <f t="shared" si="687"/>
        <v>-3.4813884013900002E-2</v>
      </c>
      <c r="H1849" s="319">
        <f t="shared" si="688"/>
        <v>6.0400358199999993E-3</v>
      </c>
      <c r="I1849" s="319">
        <f t="shared" si="671"/>
        <v>6.2193374180999992E-3</v>
      </c>
      <c r="J1849" s="319">
        <f t="shared" si="672"/>
        <v>-4.7873925199999997E-4</v>
      </c>
      <c r="K1849" s="319">
        <v>-4.6594518000000001E-2</v>
      </c>
      <c r="L1849" s="319">
        <v>-1.2183488E-3</v>
      </c>
      <c r="M1849" s="319">
        <v>7.6193655999999997E-3</v>
      </c>
      <c r="N1849" s="319">
        <v>6.3628716999999998E-3</v>
      </c>
      <c r="O1849" s="319">
        <v>-2.6396492000000001E-4</v>
      </c>
      <c r="P1849" s="319">
        <v>-3.1443487000000003E-5</v>
      </c>
      <c r="Q1849" s="319">
        <v>-2.7427473000000001E-5</v>
      </c>
      <c r="R1849" s="319">
        <v>-1.8031108999999999E-4</v>
      </c>
      <c r="S1849" s="319">
        <v>-6.4692691999999996E-5</v>
      </c>
      <c r="T1849" s="319">
        <v>0</v>
      </c>
      <c r="U1849" s="319">
        <v>-4.1404655999999998E-4</v>
      </c>
      <c r="V1849" s="319">
        <v>-1.3682918999999999E-6</v>
      </c>
      <c r="W1849" s="319">
        <v>0</v>
      </c>
      <c r="X1849" s="319">
        <v>0</v>
      </c>
      <c r="Y1849" s="210"/>
      <c r="Z1849" s="320">
        <f t="shared" si="679"/>
        <v>-0.35033472180451125</v>
      </c>
      <c r="AA1849" s="210"/>
      <c r="AB1849" s="321">
        <f t="shared" si="680"/>
        <v>-4.6594518000000001E-2</v>
      </c>
      <c r="AC1849" s="321">
        <f t="shared" si="681"/>
        <v>1.2260741529999999E-2</v>
      </c>
      <c r="AD1849" s="321">
        <f t="shared" si="673"/>
        <v>6.2207057099999989E-3</v>
      </c>
      <c r="AE1849" s="321">
        <f t="shared" si="682"/>
        <v>6.2193374180999992E-3</v>
      </c>
      <c r="AF1849" s="321">
        <f t="shared" si="683"/>
        <v>-4.7873925199999997E-4</v>
      </c>
      <c r="AG1849"/>
      <c r="AH1849" s="121">
        <v>-4.9475103000000002</v>
      </c>
      <c r="AI1849" s="121">
        <v>-4.8667755000000001</v>
      </c>
      <c r="AJ1849" s="121">
        <v>-5.6134295000000001E-2</v>
      </c>
      <c r="AK1849" s="121">
        <v>0</v>
      </c>
      <c r="AL1849" s="121">
        <v>0</v>
      </c>
      <c r="AM1849" s="121">
        <v>-1.3750825E-2</v>
      </c>
      <c r="AN1849" s="121">
        <v>-1.0849754E-2</v>
      </c>
      <c r="AO1849"/>
      <c r="AP1849" s="282">
        <v>-5.2168596000000001E-3</v>
      </c>
      <c r="AQ1849" s="282">
        <v>-4.7265763000000002E-3</v>
      </c>
      <c r="AR1849" s="282">
        <v>-2.1926551999999999E-4</v>
      </c>
      <c r="AS1849" s="282">
        <v>-2.7101783999999997E-4</v>
      </c>
      <c r="AT1849" s="255">
        <f t="shared" si="692"/>
        <v>-2.8336787917139999E-7</v>
      </c>
      <c r="AU1849" s="256">
        <f t="shared" si="693"/>
        <v>-8.1089319043394011E-10</v>
      </c>
      <c r="AV1849" s="256">
        <f t="shared" si="694"/>
        <v>-3.7957680294100002E-2</v>
      </c>
      <c r="AW1849" s="272">
        <v>-3.3012310000000002E-7</v>
      </c>
      <c r="AX1849" s="272">
        <v>-9.9624716999999995E-10</v>
      </c>
      <c r="AY1849" s="272">
        <v>-2.7210809000000001E-14</v>
      </c>
      <c r="AZ1849" s="272">
        <v>-2.2059309999999998E-11</v>
      </c>
      <c r="BA1849" s="272">
        <v>-2.8656113999999999E-12</v>
      </c>
      <c r="BB1849" s="272">
        <v>9.4610771999999993E-10</v>
      </c>
      <c r="BC1849" s="272">
        <v>4.6307833000000003E-8</v>
      </c>
      <c r="BD1849" s="272">
        <v>1.3334712E-10</v>
      </c>
      <c r="BE1849" s="272">
        <v>5.3840313999999999E-11</v>
      </c>
      <c r="BF1849" s="272">
        <v>-3.2168605000000002E-14</v>
      </c>
      <c r="BG1849" s="272">
        <v>-1.6500933999999999E-16</v>
      </c>
      <c r="BH1849" s="272">
        <v>-6.8168609999999999E-14</v>
      </c>
      <c r="BI1849" s="272">
        <v>-3.9384313000000001E-15</v>
      </c>
      <c r="BJ1849" s="272">
        <v>-2.9766693E-15</v>
      </c>
      <c r="BK1849" s="272">
        <v>-3.4248560000000002E-10</v>
      </c>
      <c r="BL1849" s="272">
        <v>-1.3130937E-10</v>
      </c>
      <c r="BM1849" s="272">
        <v>-1.6988263E-12</v>
      </c>
      <c r="BN1849" s="272">
        <v>-3.0442941E-6</v>
      </c>
      <c r="BO1849" s="273">
        <v>-3.7954636E-2</v>
      </c>
      <c r="BP1849" s="273">
        <v>0</v>
      </c>
      <c r="BQ1849" s="273">
        <v>0</v>
      </c>
      <c r="BR1849" s="273">
        <v>0</v>
      </c>
      <c r="BS1849"/>
      <c r="BT1849" s="274">
        <v>-1.2330012999999999E-5</v>
      </c>
      <c r="BU1849" s="274">
        <v>6.8504808000000003E-7</v>
      </c>
      <c r="BV1849" s="274">
        <v>-9.7682617000000005E-6</v>
      </c>
      <c r="BW1849" s="274">
        <v>-2.1229619E-8</v>
      </c>
      <c r="BX1849" s="274">
        <v>-1.3295729000000001E-7</v>
      </c>
      <c r="BY1849" s="274">
        <v>6.1762355000000001E-7</v>
      </c>
      <c r="BZ1849" s="274">
        <v>-4.1267391999999997E-11</v>
      </c>
      <c r="CA1849" s="274">
        <v>9.3524497000000003E-7</v>
      </c>
      <c r="CB1849" s="274">
        <v>-4.2194945999999998E-8</v>
      </c>
      <c r="CC1849" s="274">
        <v>-1.8148919E-8</v>
      </c>
      <c r="CD1849" s="274">
        <v>-2.1538669999999999E-8</v>
      </c>
      <c r="CE1849" s="274">
        <v>-1.2350059E-9</v>
      </c>
      <c r="CF1849" s="274">
        <v>-3.8019829000000002E-10</v>
      </c>
      <c r="CG1849" s="274">
        <v>1.1412390999999999E-6</v>
      </c>
      <c r="CH1849" s="274">
        <v>-5.6881110999999998E-6</v>
      </c>
      <c r="CI1849" s="274">
        <v>-1.5069804999999999E-8</v>
      </c>
      <c r="CJ1849" s="121">
        <v>0</v>
      </c>
      <c r="CK1849"/>
      <c r="CL1849" s="322">
        <v>-6.3080770999999995E-10</v>
      </c>
      <c r="CM1849" s="322">
        <v>-0.34628109000000001</v>
      </c>
      <c r="CN1849" s="322">
        <v>1.7590534000000001E-2</v>
      </c>
      <c r="CO1849" s="322">
        <v>6.0696478000000001E-4</v>
      </c>
      <c r="CP1849" s="322">
        <v>4.5667132999999999E-5</v>
      </c>
      <c r="CQ1849" s="322">
        <v>-5.6291380999999999E-10</v>
      </c>
      <c r="CR1849" s="322">
        <v>-7.2138591000000001E-10</v>
      </c>
      <c r="CS1849" s="322">
        <v>-6.5302317999999999E-6</v>
      </c>
      <c r="CT1849" s="322">
        <v>-7.0037223999999997E-3</v>
      </c>
      <c r="CU1849" s="322">
        <v>-0.64984423999999996</v>
      </c>
      <c r="CV1849" s="216"/>
      <c r="CW1849" s="244"/>
      <c r="CX1849" s="18" t="s">
        <v>1069</v>
      </c>
      <c r="CY1849" s="13"/>
      <c r="CZ1849" s="13"/>
    </row>
    <row r="1850" spans="1:105" ht="14.4" customHeight="1">
      <c r="B1850" s="278" t="s">
        <v>2463</v>
      </c>
      <c r="C1850" s="277" t="s">
        <v>3736</v>
      </c>
      <c r="D1850" s="277" t="s">
        <v>643</v>
      </c>
      <c r="E1850" s="312"/>
      <c r="F1850"/>
      <c r="G1850" s="210"/>
      <c r="H1850" s="210"/>
      <c r="I1850" s="210"/>
      <c r="J1850" s="210"/>
      <c r="K1850" s="210"/>
      <c r="L1850" s="210"/>
      <c r="M1850" s="210"/>
      <c r="N1850" s="210"/>
      <c r="O1850" s="210"/>
      <c r="P1850" s="210"/>
      <c r="Q1850" s="210"/>
      <c r="R1850" s="210"/>
      <c r="S1850" s="210"/>
      <c r="T1850" s="210"/>
      <c r="U1850" s="210"/>
      <c r="V1850" s="210"/>
      <c r="W1850" s="210"/>
      <c r="X1850" s="210"/>
      <c r="Y1850" s="210"/>
      <c r="Z1850" s="210"/>
      <c r="AA1850" s="210"/>
      <c r="AB1850" s="210"/>
      <c r="AC1850" s="210"/>
      <c r="AD1850" s="210"/>
      <c r="AE1850" s="210"/>
      <c r="AF1850" s="21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s="182"/>
      <c r="CW1850" s="215"/>
      <c r="CX1850" s="22"/>
      <c r="CY1850" s="13"/>
      <c r="CZ1850" s="13"/>
    </row>
    <row r="1851" spans="1:105" ht="14.4" customHeight="1">
      <c r="A1851" t="s">
        <v>2552</v>
      </c>
      <c r="B1851" s="168" t="s">
        <v>2463</v>
      </c>
      <c r="C1851" s="279" t="str">
        <f t="shared" si="677"/>
        <v>F.090.01.101</v>
      </c>
      <c r="D1851" s="14" t="s">
        <v>643</v>
      </c>
      <c r="E1851" s="312" t="s">
        <v>1510</v>
      </c>
      <c r="F1851" s="281" t="str">
        <f t="shared" si="678"/>
        <v>ABS (Acrylonitrile butadiene styrene) waste incineration with electricity</v>
      </c>
      <c r="G1851" s="319">
        <f t="shared" si="687"/>
        <v>0.1926257793067</v>
      </c>
      <c r="H1851" s="319">
        <f t="shared" si="688"/>
        <v>4.7004404100000003E-3</v>
      </c>
      <c r="I1851" s="319">
        <f t="shared" si="671"/>
        <v>8.7115765669999994E-4</v>
      </c>
      <c r="J1851" s="319">
        <f t="shared" si="672"/>
        <v>-2.33134876E-3</v>
      </c>
      <c r="K1851" s="319">
        <v>0.18938553</v>
      </c>
      <c r="L1851" s="319">
        <v>-5.9330753E-3</v>
      </c>
      <c r="M1851" s="319">
        <v>7.6889693E-3</v>
      </c>
      <c r="N1851" s="319">
        <v>6.2725760999999998E-3</v>
      </c>
      <c r="O1851" s="319">
        <v>-1.2854477999999999E-3</v>
      </c>
      <c r="P1851" s="319">
        <v>-1.5312246999999999E-4</v>
      </c>
      <c r="Q1851" s="319">
        <v>-1.3356541999999999E-4</v>
      </c>
      <c r="R1851" s="319">
        <v>-8.7807308000000005E-4</v>
      </c>
      <c r="S1851" s="319">
        <v>-3.1503835999999999E-4</v>
      </c>
      <c r="T1851" s="319">
        <v>0</v>
      </c>
      <c r="U1851" s="319">
        <v>-2.0163104E-3</v>
      </c>
      <c r="V1851" s="319">
        <v>-6.6632632999999997E-6</v>
      </c>
      <c r="W1851" s="319">
        <v>0</v>
      </c>
      <c r="X1851" s="319">
        <v>0</v>
      </c>
      <c r="Y1851" s="210"/>
      <c r="Z1851" s="320">
        <f t="shared" si="679"/>
        <v>1.4239513533834585</v>
      </c>
      <c r="AA1851" s="210"/>
      <c r="AB1851" s="321">
        <f t="shared" si="680"/>
        <v>0.18938553</v>
      </c>
      <c r="AC1851" s="321">
        <f t="shared" si="681"/>
        <v>5.5782613300000014E-3</v>
      </c>
      <c r="AD1851" s="321">
        <f t="shared" si="673"/>
        <v>8.7782091999999998E-4</v>
      </c>
      <c r="AE1851" s="321">
        <f t="shared" si="682"/>
        <v>8.7115765669999962E-4</v>
      </c>
      <c r="AF1851" s="321">
        <f t="shared" si="683"/>
        <v>-2.33134876E-3</v>
      </c>
      <c r="AG1851"/>
      <c r="AH1851" s="121">
        <v>-24.093225</v>
      </c>
      <c r="AI1851" s="121">
        <v>-23.700064999999999</v>
      </c>
      <c r="AJ1851" s="121">
        <v>-0.27336095999999999</v>
      </c>
      <c r="AK1851" s="121">
        <v>0</v>
      </c>
      <c r="AL1851" s="121">
        <v>0</v>
      </c>
      <c r="AM1851" s="121">
        <v>-6.6963321000000006E-2</v>
      </c>
      <c r="AN1851" s="121">
        <v>-5.2835779999999999E-2</v>
      </c>
      <c r="AO1851"/>
      <c r="AP1851" s="282">
        <v>2.0467899000000001E-2</v>
      </c>
      <c r="AQ1851" s="282">
        <v>2.0709781E-2</v>
      </c>
      <c r="AR1851" s="282">
        <v>1.0779111E-3</v>
      </c>
      <c r="AS1851" s="282">
        <v>-1.3197937999999999E-3</v>
      </c>
      <c r="AT1851" s="255">
        <f t="shared" ref="AT1851:AT1875" si="695">AW1851+AZ1851+BA1851+BB1851+BC1851+BK1851+BL1851+BP1851</f>
        <v>1.241593650049E-6</v>
      </c>
      <c r="AU1851" s="256">
        <f t="shared" ref="AU1851:AU1875" si="696">AX1851+AY1851+BD1851+BE1851+BF1851+BG1851+BH1851+BI1851+BJ1851+BM1851+BQ1851+BR1851</f>
        <v>3.9863576973908903E-9</v>
      </c>
      <c r="AV1851" s="256">
        <f t="shared" ref="AV1851:AV1875" si="697">BN1851+BO1851</f>
        <v>-0.18484507500399999</v>
      </c>
      <c r="AW1851" s="272">
        <v>1.2970172999999999E-6</v>
      </c>
      <c r="AX1851" s="272">
        <v>3.9125080000000004E-9</v>
      </c>
      <c r="AY1851" s="272">
        <v>1.0693469000000001E-13</v>
      </c>
      <c r="AZ1851" s="272">
        <v>-1.0742371E-10</v>
      </c>
      <c r="BA1851" s="272">
        <v>-1.3954861000000001E-11</v>
      </c>
      <c r="BB1851" s="272">
        <v>9.3265993000000006E-10</v>
      </c>
      <c r="BC1851" s="272">
        <v>-5.3927660000000002E-8</v>
      </c>
      <c r="BD1851" s="272">
        <v>1.2845543999999999E-10</v>
      </c>
      <c r="BE1851" s="272">
        <v>-4.5916690999999998E-11</v>
      </c>
      <c r="BF1851" s="272">
        <v>-1.5665363000000001E-13</v>
      </c>
      <c r="BG1851" s="272">
        <v>-8.0355711000000001E-16</v>
      </c>
      <c r="BH1851" s="272">
        <v>-3.3196527999999999E-13</v>
      </c>
      <c r="BI1851" s="272">
        <v>-1.9179245E-14</v>
      </c>
      <c r="BJ1851" s="272">
        <v>-1.4495686999999998E-14</v>
      </c>
      <c r="BK1851" s="272">
        <v>-1.6678251999999999E-9</v>
      </c>
      <c r="BL1851" s="272">
        <v>-6.3944611000000004E-10</v>
      </c>
      <c r="BM1851" s="272">
        <v>-8.2728888999999997E-12</v>
      </c>
      <c r="BN1851" s="272">
        <v>-1.4825004E-5</v>
      </c>
      <c r="BO1851" s="273">
        <v>-0.18483025</v>
      </c>
      <c r="BP1851" s="273">
        <v>0</v>
      </c>
      <c r="BQ1851" s="273">
        <v>0</v>
      </c>
      <c r="BR1851" s="273">
        <v>0</v>
      </c>
      <c r="BS1851"/>
      <c r="BT1851" s="274">
        <v>1.2208456E-5</v>
      </c>
      <c r="BU1851" s="274">
        <v>2.0453958999999999E-9</v>
      </c>
      <c r="BV1851" s="274">
        <v>3.9703541999999998E-5</v>
      </c>
      <c r="BW1851" s="274">
        <v>-1.0338331000000001E-7</v>
      </c>
      <c r="BX1851" s="274">
        <v>-1.6198145E-6</v>
      </c>
      <c r="BY1851" s="274">
        <v>6.2877356999999996E-7</v>
      </c>
      <c r="BZ1851" s="274">
        <v>-2.009626E-10</v>
      </c>
      <c r="CA1851" s="274">
        <v>9.4375279999999996E-7</v>
      </c>
      <c r="CB1851" s="274">
        <v>-2.0547957000000001E-7</v>
      </c>
      <c r="CC1851" s="274">
        <v>-8.8381014E-8</v>
      </c>
      <c r="CD1851" s="274">
        <v>-1.0488831000000001E-7</v>
      </c>
      <c r="CE1851" s="274">
        <v>-6.0141916E-9</v>
      </c>
      <c r="CF1851" s="274">
        <v>-1.8514773000000001E-9</v>
      </c>
      <c r="CG1851" s="274">
        <v>8.3352031999999996E-7</v>
      </c>
      <c r="CH1851" s="274">
        <v>-2.7699777999999998E-5</v>
      </c>
      <c r="CI1851" s="274">
        <v>-7.3386447E-8</v>
      </c>
      <c r="CJ1851" s="121">
        <v>0</v>
      </c>
      <c r="CK1851"/>
      <c r="CL1851" s="322">
        <v>-3.0718868E-9</v>
      </c>
      <c r="CM1851" s="322">
        <v>1.4436916</v>
      </c>
      <c r="CN1851" s="322">
        <v>1.7638922000000001E-2</v>
      </c>
      <c r="CO1851" s="322">
        <v>1.2911222000000001E-4</v>
      </c>
      <c r="CP1851" s="322">
        <v>4.3541178000000002E-5</v>
      </c>
      <c r="CQ1851" s="322">
        <v>-2.7412593999999999E-9</v>
      </c>
      <c r="CR1851" s="322">
        <v>-3.5129816000000001E-9</v>
      </c>
      <c r="CS1851" s="322">
        <v>-6.0964705999999999E-5</v>
      </c>
      <c r="CT1851" s="322">
        <v>-3.4106499999999998E-2</v>
      </c>
      <c r="CU1851" s="322">
        <v>-3.1645903</v>
      </c>
      <c r="CV1851" s="235"/>
      <c r="CW1851" s="214"/>
      <c r="CX1851" s="18" t="s">
        <v>1052</v>
      </c>
      <c r="CY1851" s="13"/>
      <c r="CZ1851" s="13"/>
    </row>
    <row r="1852" spans="1:105" ht="14.4" customHeight="1">
      <c r="A1852" t="s">
        <v>2553</v>
      </c>
      <c r="B1852" s="168" t="s">
        <v>2463</v>
      </c>
      <c r="C1852" s="279" t="str">
        <f t="shared" si="677"/>
        <v>F.090.01.102</v>
      </c>
      <c r="D1852" s="14" t="s">
        <v>643</v>
      </c>
      <c r="E1852" s="312" t="s">
        <v>1510</v>
      </c>
      <c r="F1852" s="281" t="str">
        <f t="shared" si="678"/>
        <v>bio-PE (Polyethylene) waste incineration with electricity</v>
      </c>
      <c r="G1852" s="319">
        <f t="shared" si="687"/>
        <v>-0.2621403576579</v>
      </c>
      <c r="H1852" s="319">
        <f t="shared" si="688"/>
        <v>5.4466434100000002E-3</v>
      </c>
      <c r="I1852" s="319">
        <f t="shared" si="671"/>
        <v>9.4950937209999987E-4</v>
      </c>
      <c r="J1852" s="319">
        <f t="shared" si="672"/>
        <v>-2.7310404400000001E-3</v>
      </c>
      <c r="K1852" s="319">
        <v>-0.26580546999999999</v>
      </c>
      <c r="L1852" s="319">
        <v>-6.9502549000000002E-3</v>
      </c>
      <c r="M1852" s="319">
        <v>8.9361817999999999E-3</v>
      </c>
      <c r="N1852" s="319">
        <v>7.2883095000000004E-3</v>
      </c>
      <c r="O1852" s="319">
        <v>-1.5058278E-3</v>
      </c>
      <c r="P1852" s="319">
        <v>-1.7937412E-4</v>
      </c>
      <c r="Q1852" s="319">
        <v>-1.5646417000000001E-4</v>
      </c>
      <c r="R1852" s="319">
        <v>-1.0286118999999999E-3</v>
      </c>
      <c r="S1852" s="319">
        <v>-3.6904924E-4</v>
      </c>
      <c r="T1852" s="319">
        <v>0</v>
      </c>
      <c r="U1852" s="319">
        <v>-2.3619912E-3</v>
      </c>
      <c r="V1852" s="319">
        <v>-7.8056279000000003E-6</v>
      </c>
      <c r="W1852" s="319">
        <v>0</v>
      </c>
      <c r="X1852" s="319">
        <v>0</v>
      </c>
      <c r="Y1852" s="210"/>
      <c r="Z1852" s="320">
        <f t="shared" si="679"/>
        <v>-1.9985373684210523</v>
      </c>
      <c r="AA1852" s="210"/>
      <c r="AB1852" s="321">
        <f t="shared" si="680"/>
        <v>-0.26580546999999999</v>
      </c>
      <c r="AC1852" s="321">
        <f t="shared" si="681"/>
        <v>6.4039584100000005E-3</v>
      </c>
      <c r="AD1852" s="321">
        <f t="shared" si="673"/>
        <v>9.5731499999999982E-4</v>
      </c>
      <c r="AE1852" s="321">
        <f t="shared" si="682"/>
        <v>9.4950937209999997E-4</v>
      </c>
      <c r="AF1852" s="321">
        <f t="shared" si="683"/>
        <v>-2.7310404400000001E-3</v>
      </c>
      <c r="AG1852"/>
      <c r="AH1852" s="121">
        <v>-28.223821000000001</v>
      </c>
      <c r="AI1852" s="121">
        <v>-27.763255999999998</v>
      </c>
      <c r="AJ1852" s="121">
        <v>-0.32022656999999999</v>
      </c>
      <c r="AK1852" s="121">
        <v>0</v>
      </c>
      <c r="AL1852" s="121">
        <v>0</v>
      </c>
      <c r="AM1852" s="121">
        <v>-7.8443660999999998E-2</v>
      </c>
      <c r="AN1852" s="121">
        <v>-6.1894062999999999E-2</v>
      </c>
      <c r="AO1852"/>
      <c r="AP1852" s="282">
        <v>-3.5566788000000002E-2</v>
      </c>
      <c r="AQ1852" s="282">
        <v>-3.2506752999999999E-2</v>
      </c>
      <c r="AR1852" s="282">
        <v>-1.5139731999999999E-3</v>
      </c>
      <c r="AS1852" s="282">
        <v>-1.5460622E-3</v>
      </c>
      <c r="AT1852" s="255">
        <f t="shared" si="695"/>
        <v>-1.9488460585530002E-6</v>
      </c>
      <c r="AU1852" s="256">
        <f t="shared" si="696"/>
        <v>-5.5990134759377208E-9</v>
      </c>
      <c r="AV1852" s="256">
        <f t="shared" si="697"/>
        <v>-0.216535326636</v>
      </c>
      <c r="AW1852" s="272">
        <v>-1.8832370999999999E-6</v>
      </c>
      <c r="AX1852" s="272">
        <v>-5.6832425999999999E-9</v>
      </c>
      <c r="AY1852" s="272">
        <v>-1.5522817E-13</v>
      </c>
      <c r="AZ1852" s="272">
        <v>-1.2584066999999999E-10</v>
      </c>
      <c r="BA1852" s="272">
        <v>-1.6347313E-11</v>
      </c>
      <c r="BB1852" s="272">
        <v>1.0836875E-9</v>
      </c>
      <c r="BC1852" s="272">
        <v>-6.3847622999999999E-8</v>
      </c>
      <c r="BD1852" s="272">
        <v>1.4922077999999999E-10</v>
      </c>
      <c r="BE1852" s="272">
        <v>-5.4532438000000003E-11</v>
      </c>
      <c r="BF1852" s="272">
        <v>-1.8351067000000001E-13</v>
      </c>
      <c r="BG1852" s="272">
        <v>-9.4132071999999995E-16</v>
      </c>
      <c r="BH1852" s="272">
        <v>-3.8887814000000001E-13</v>
      </c>
      <c r="BI1852" s="272">
        <v>-2.2467377E-14</v>
      </c>
      <c r="BJ1852" s="272">
        <v>-1.698086E-14</v>
      </c>
      <c r="BK1852" s="272">
        <v>-1.9537609E-9</v>
      </c>
      <c r="BL1852" s="272">
        <v>-7.4907417000000005E-10</v>
      </c>
      <c r="BM1852" s="272">
        <v>-9.6912114000000007E-12</v>
      </c>
      <c r="BN1852" s="272">
        <v>-1.7366635999999999E-5</v>
      </c>
      <c r="BO1852" s="273">
        <v>-0.21651796000000001</v>
      </c>
      <c r="BP1852" s="273">
        <v>0</v>
      </c>
      <c r="BQ1852" s="273">
        <v>0</v>
      </c>
      <c r="BR1852" s="273">
        <v>0</v>
      </c>
      <c r="BS1852"/>
      <c r="BT1852" s="274">
        <v>-8.7969684000000002E-5</v>
      </c>
      <c r="BU1852" s="274">
        <v>-5.6512875000000003E-9</v>
      </c>
      <c r="BV1852" s="274">
        <v>-5.5724526000000003E-5</v>
      </c>
      <c r="BW1852" s="274">
        <v>-1.2110757E-7</v>
      </c>
      <c r="BX1852" s="274">
        <v>-1.8998661000000001E-6</v>
      </c>
      <c r="BY1852" s="274">
        <v>7.3082983999999999E-7</v>
      </c>
      <c r="BZ1852" s="274">
        <v>-2.3541608000000001E-10</v>
      </c>
      <c r="CA1852" s="274">
        <v>1.0968367E-6</v>
      </c>
      <c r="CB1852" s="274">
        <v>-2.4070745E-7</v>
      </c>
      <c r="CC1852" s="274">
        <v>-1.0353325E-7</v>
      </c>
      <c r="CD1852" s="274">
        <v>-1.2287059999999999E-7</v>
      </c>
      <c r="CE1852" s="274">
        <v>-7.0452778999999996E-9</v>
      </c>
      <c r="CF1852" s="274">
        <v>-2.1688986000000002E-9</v>
      </c>
      <c r="CG1852" s="274">
        <v>9.650182799999999E-7</v>
      </c>
      <c r="CH1852" s="274">
        <v>-3.2448689999999999E-5</v>
      </c>
      <c r="CI1852" s="274">
        <v>-8.5967981999999994E-8</v>
      </c>
      <c r="CJ1852" s="121">
        <v>0</v>
      </c>
      <c r="CK1852"/>
      <c r="CL1852" s="322">
        <v>-3.5985379E-9</v>
      </c>
      <c r="CM1852" s="322">
        <v>-1.9754128</v>
      </c>
      <c r="CN1852" s="322">
        <v>2.0498789E-2</v>
      </c>
      <c r="CO1852" s="322">
        <v>1.4442468000000001E-4</v>
      </c>
      <c r="CP1852" s="322">
        <v>5.0574285E-5</v>
      </c>
      <c r="CQ1852" s="322">
        <v>-3.2112269000000001E-9</v>
      </c>
      <c r="CR1852" s="322">
        <v>-4.1152550000000002E-9</v>
      </c>
      <c r="CS1852" s="322">
        <v>-7.1487024999999997E-5</v>
      </c>
      <c r="CT1852" s="322">
        <v>-3.9953793000000001E-2</v>
      </c>
      <c r="CU1852" s="322">
        <v>-3.7071347000000001</v>
      </c>
      <c r="CV1852" s="216"/>
      <c r="CW1852" s="214"/>
      <c r="CX1852" s="18" t="s">
        <v>1052</v>
      </c>
    </row>
    <row r="1853" spans="1:105" ht="14.4" customHeight="1">
      <c r="A1853" t="s">
        <v>2554</v>
      </c>
      <c r="B1853" s="168" t="s">
        <v>2463</v>
      </c>
      <c r="C1853" s="279" t="str">
        <f t="shared" si="677"/>
        <v>F.090.01.103</v>
      </c>
      <c r="D1853" s="14" t="s">
        <v>643</v>
      </c>
      <c r="E1853" s="312" t="s">
        <v>1510</v>
      </c>
      <c r="F1853" s="281" t="str">
        <f t="shared" si="678"/>
        <v>CA (Cellulose polymers) waste incineration with electricity</v>
      </c>
      <c r="G1853" s="319">
        <f t="shared" si="687"/>
        <v>-8.4386906066799994E-2</v>
      </c>
      <c r="H1853" s="319">
        <f t="shared" si="688"/>
        <v>3.2756570729999997E-3</v>
      </c>
      <c r="I1853" s="319">
        <f t="shared" si="671"/>
        <v>2.0503078002000004E-3</v>
      </c>
      <c r="J1853" s="319">
        <f t="shared" si="672"/>
        <v>-9.1238793999999989E-4</v>
      </c>
      <c r="K1853" s="319">
        <v>-8.8800483E-2</v>
      </c>
      <c r="L1853" s="319">
        <v>-2.3219462000000001E-3</v>
      </c>
      <c r="M1853" s="319">
        <v>4.7185011000000004E-3</v>
      </c>
      <c r="N1853" s="319">
        <v>3.8909221999999999E-3</v>
      </c>
      <c r="O1853" s="319">
        <v>-5.0306802999999995E-4</v>
      </c>
      <c r="P1853" s="319">
        <v>-5.9925435999999999E-5</v>
      </c>
      <c r="Q1853" s="319">
        <v>-5.2271661000000003E-5</v>
      </c>
      <c r="R1853" s="319">
        <v>-3.4363938999999998E-4</v>
      </c>
      <c r="S1853" s="319">
        <v>-1.2329223E-4</v>
      </c>
      <c r="T1853" s="319">
        <v>0</v>
      </c>
      <c r="U1853" s="319">
        <v>-7.8909570999999995E-4</v>
      </c>
      <c r="V1853" s="319">
        <v>-2.6077098E-6</v>
      </c>
      <c r="W1853" s="319">
        <v>0</v>
      </c>
      <c r="X1853" s="319">
        <v>0</v>
      </c>
      <c r="Y1853" s="210"/>
      <c r="Z1853" s="320">
        <f t="shared" si="679"/>
        <v>-0.6676728045112782</v>
      </c>
      <c r="AA1853" s="210"/>
      <c r="AB1853" s="321">
        <f t="shared" si="680"/>
        <v>-8.8800483E-2</v>
      </c>
      <c r="AC1853" s="321">
        <f t="shared" si="681"/>
        <v>5.3285725830000009E-3</v>
      </c>
      <c r="AD1853" s="321">
        <f t="shared" si="673"/>
        <v>2.0529155100000003E-3</v>
      </c>
      <c r="AE1853" s="321">
        <f t="shared" si="682"/>
        <v>2.0503078002000004E-3</v>
      </c>
      <c r="AF1853" s="321">
        <f t="shared" si="683"/>
        <v>-9.1238793999999989E-4</v>
      </c>
      <c r="AG1853"/>
      <c r="AH1853" s="121">
        <v>-9.4290342000000003</v>
      </c>
      <c r="AI1853" s="121">
        <v>-9.2751686000000007</v>
      </c>
      <c r="AJ1853" s="121">
        <v>-0.10698152</v>
      </c>
      <c r="AK1853" s="121">
        <v>0</v>
      </c>
      <c r="AL1853" s="121">
        <v>0</v>
      </c>
      <c r="AM1853" s="121">
        <v>-2.6206514E-2</v>
      </c>
      <c r="AN1853" s="121">
        <v>-2.0677613000000001E-2</v>
      </c>
      <c r="AO1853"/>
      <c r="AP1853" s="282">
        <v>-1.1590745E-2</v>
      </c>
      <c r="AQ1853" s="282">
        <v>-1.0581653999999999E-2</v>
      </c>
      <c r="AR1853" s="282">
        <v>-4.9258186999999996E-4</v>
      </c>
      <c r="AS1853" s="282">
        <v>-5.1650958000000002E-4</v>
      </c>
      <c r="AT1853" s="255">
        <f t="shared" si="695"/>
        <v>-6.3439170135419994E-7</v>
      </c>
      <c r="AU1853" s="256">
        <f t="shared" si="696"/>
        <v>-1.8216785650293998E-9</v>
      </c>
      <c r="AV1853" s="256">
        <f t="shared" si="697"/>
        <v>-7.2340276858199992E-2</v>
      </c>
      <c r="AW1853" s="272">
        <v>-6.2915321999999997E-7</v>
      </c>
      <c r="AX1853" s="272">
        <v>-1.8986617999999999E-9</v>
      </c>
      <c r="AY1853" s="272">
        <v>-5.1858739999999999E-14</v>
      </c>
      <c r="AZ1853" s="272">
        <v>-4.2040941999999999E-11</v>
      </c>
      <c r="BA1853" s="272">
        <v>-5.4613221999999997E-12</v>
      </c>
      <c r="BB1853" s="272">
        <v>5.7854157999999996E-10</v>
      </c>
      <c r="BC1853" s="272">
        <v>-4.8665555999999996E-9</v>
      </c>
      <c r="BD1853" s="272">
        <v>8.0542795000000005E-11</v>
      </c>
      <c r="BE1853" s="272">
        <v>-6.5337050000000003E-14</v>
      </c>
      <c r="BF1853" s="272">
        <v>-6.1307377000000005E-14</v>
      </c>
      <c r="BG1853" s="272">
        <v>-3.1447710000000001E-16</v>
      </c>
      <c r="BH1853" s="272">
        <v>-1.2991668999999999E-13</v>
      </c>
      <c r="BI1853" s="272">
        <v>-7.5059174000000008E-15</v>
      </c>
      <c r="BJ1853" s="272">
        <v>-5.6729778999999997E-15</v>
      </c>
      <c r="BK1853" s="272">
        <v>-6.5271383000000001E-10</v>
      </c>
      <c r="BL1853" s="272">
        <v>-2.5025123999999998E-10</v>
      </c>
      <c r="BM1853" s="272">
        <v>-3.2376467999999998E-12</v>
      </c>
      <c r="BN1853" s="272">
        <v>-5.8018582000000003E-6</v>
      </c>
      <c r="BO1853" s="273">
        <v>-7.2334474999999995E-2</v>
      </c>
      <c r="BP1853" s="273">
        <v>0</v>
      </c>
      <c r="BQ1853" s="273">
        <v>0</v>
      </c>
      <c r="BR1853" s="273">
        <v>0</v>
      </c>
      <c r="BS1853"/>
      <c r="BT1853" s="274">
        <v>-2.8504034999999999E-5</v>
      </c>
      <c r="BU1853" s="274">
        <v>1.9454212000000001E-7</v>
      </c>
      <c r="BV1853" s="274">
        <v>-1.8616489E-5</v>
      </c>
      <c r="BW1853" s="274">
        <v>-4.0459703999999998E-8</v>
      </c>
      <c r="BX1853" s="274">
        <v>-5.7742045999999997E-7</v>
      </c>
      <c r="BY1853" s="274">
        <v>3.8431582000000002E-7</v>
      </c>
      <c r="BZ1853" s="274">
        <v>-7.8647972E-11</v>
      </c>
      <c r="CA1853" s="274">
        <v>5.7916419000000001E-7</v>
      </c>
      <c r="CB1853" s="274">
        <v>-8.0415715999999999E-8</v>
      </c>
      <c r="CC1853" s="274">
        <v>-3.4588462999999997E-8</v>
      </c>
      <c r="CD1853" s="274">
        <v>-4.1048696999999999E-8</v>
      </c>
      <c r="CE1853" s="274">
        <v>-2.3536915E-9</v>
      </c>
      <c r="CF1853" s="274">
        <v>-7.2458720999999996E-10</v>
      </c>
      <c r="CG1853" s="274">
        <v>6.0072367999999995E-7</v>
      </c>
      <c r="CH1853" s="274">
        <v>-1.0840482E-5</v>
      </c>
      <c r="CI1853" s="274">
        <v>-2.8720245E-8</v>
      </c>
      <c r="CJ1853" s="121">
        <v>0</v>
      </c>
      <c r="CK1853"/>
      <c r="CL1853" s="322">
        <v>-1.2022021000000001E-9</v>
      </c>
      <c r="CM1853" s="322">
        <v>-0.65994733999999999</v>
      </c>
      <c r="CN1853" s="322">
        <v>1.0855996E-2</v>
      </c>
      <c r="CO1853" s="322">
        <v>2.1478986000000001E-4</v>
      </c>
      <c r="CP1853" s="322">
        <v>2.7433139999999999E-5</v>
      </c>
      <c r="CQ1853" s="322">
        <v>-1.072809E-9</v>
      </c>
      <c r="CR1853" s="322">
        <v>-1.3748273000000001E-9</v>
      </c>
      <c r="CS1853" s="322">
        <v>-2.2164163999999998E-5</v>
      </c>
      <c r="CT1853" s="322">
        <v>-1.3347792000000001E-2</v>
      </c>
      <c r="CU1853" s="322">
        <v>-1.2384822</v>
      </c>
      <c r="CV1853" s="216"/>
      <c r="CW1853" s="214"/>
      <c r="CX1853" s="18" t="s">
        <v>1053</v>
      </c>
      <c r="CY1853" s="13"/>
      <c r="CZ1853" s="13"/>
      <c r="DA1853"/>
    </row>
    <row r="1854" spans="1:105" ht="14.4" customHeight="1">
      <c r="A1854" t="s">
        <v>2555</v>
      </c>
      <c r="B1854" s="168" t="s">
        <v>2463</v>
      </c>
      <c r="C1854" s="279" t="str">
        <f t="shared" si="677"/>
        <v>F.090.01.104</v>
      </c>
      <c r="D1854" s="14" t="s">
        <v>643</v>
      </c>
      <c r="E1854" s="312" t="s">
        <v>1510</v>
      </c>
      <c r="F1854" s="281" t="str">
        <f t="shared" si="678"/>
        <v>Ionomer waste incineration with electricity</v>
      </c>
      <c r="G1854" s="319">
        <f t="shared" si="687"/>
        <v>0.19776786511969999</v>
      </c>
      <c r="H1854" s="319">
        <f t="shared" si="688"/>
        <v>4.4004557899999987E-3</v>
      </c>
      <c r="I1854" s="319">
        <f t="shared" si="671"/>
        <v>6.0432426970000012E-4</v>
      </c>
      <c r="J1854" s="319">
        <f t="shared" si="672"/>
        <v>-2.28681494E-3</v>
      </c>
      <c r="K1854" s="319">
        <v>0.1950499</v>
      </c>
      <c r="L1854" s="319">
        <v>-5.8197405999999997E-3</v>
      </c>
      <c r="M1854" s="319">
        <v>7.2919007999999999E-3</v>
      </c>
      <c r="N1854" s="319">
        <v>5.9425601999999996E-3</v>
      </c>
      <c r="O1854" s="319">
        <v>-1.2608929000000001E-3</v>
      </c>
      <c r="P1854" s="319">
        <v>-1.5019748999999999E-4</v>
      </c>
      <c r="Q1854" s="319">
        <v>-1.3101401999999999E-4</v>
      </c>
      <c r="R1854" s="319">
        <v>-8.6129995000000005E-4</v>
      </c>
      <c r="S1854" s="319">
        <v>-3.0902044E-4</v>
      </c>
      <c r="T1854" s="319">
        <v>0</v>
      </c>
      <c r="U1854" s="319">
        <v>-1.9777944999999999E-3</v>
      </c>
      <c r="V1854" s="319">
        <v>-6.5359802999999999E-6</v>
      </c>
      <c r="W1854" s="319">
        <v>0</v>
      </c>
      <c r="X1854" s="319">
        <v>0</v>
      </c>
      <c r="Y1854" s="210"/>
      <c r="Z1854" s="320">
        <f t="shared" si="679"/>
        <v>1.4665406015037592</v>
      </c>
      <c r="AA1854" s="210"/>
      <c r="AB1854" s="321">
        <f t="shared" si="680"/>
        <v>0.1950499</v>
      </c>
      <c r="AC1854" s="321">
        <f t="shared" si="681"/>
        <v>5.011316039999999E-3</v>
      </c>
      <c r="AD1854" s="321">
        <f t="shared" si="673"/>
        <v>6.1086025000000016E-4</v>
      </c>
      <c r="AE1854" s="321">
        <f t="shared" si="682"/>
        <v>6.0432426969999991E-4</v>
      </c>
      <c r="AF1854" s="321">
        <f t="shared" si="683"/>
        <v>-2.28681494E-3</v>
      </c>
      <c r="AG1854"/>
      <c r="AH1854" s="121">
        <v>-23.632991000000001</v>
      </c>
      <c r="AI1854" s="121">
        <v>-23.247340999999999</v>
      </c>
      <c r="AJ1854" s="121">
        <v>-0.26813916999999998</v>
      </c>
      <c r="AK1854" s="121">
        <v>0</v>
      </c>
      <c r="AL1854" s="121">
        <v>0</v>
      </c>
      <c r="AM1854" s="121">
        <v>-6.5684173999999998E-2</v>
      </c>
      <c r="AN1854" s="121">
        <v>-5.1826500999999997E-2</v>
      </c>
      <c r="AO1854"/>
      <c r="AP1854" s="282">
        <v>2.1167966E-2</v>
      </c>
      <c r="AQ1854" s="282">
        <v>2.1354293999999999E-2</v>
      </c>
      <c r="AR1854" s="282">
        <v>1.1082548E-3</v>
      </c>
      <c r="AS1854" s="282">
        <v>-1.2945828999999999E-3</v>
      </c>
      <c r="AT1854" s="255">
        <f t="shared" si="695"/>
        <v>1.2802334830869999E-6</v>
      </c>
      <c r="AU1854" s="256">
        <f t="shared" si="696"/>
        <v>4.0985752652455999E-9</v>
      </c>
      <c r="AV1854" s="256">
        <f t="shared" si="697"/>
        <v>-0.18131413181400002</v>
      </c>
      <c r="AW1854" s="272">
        <v>1.3370064E-6</v>
      </c>
      <c r="AX1854" s="272">
        <v>4.0331820999999998E-9</v>
      </c>
      <c r="AY1854" s="272">
        <v>1.1023093E-13</v>
      </c>
      <c r="AZ1854" s="272">
        <v>-1.0537167999999999E-10</v>
      </c>
      <c r="BA1854" s="272">
        <v>-1.3688293E-11</v>
      </c>
      <c r="BB1854" s="272">
        <v>8.8358944999999998E-10</v>
      </c>
      <c r="BC1854" s="272">
        <v>-5.5274248999999999E-8</v>
      </c>
      <c r="BD1854" s="272">
        <v>1.2157105999999999E-10</v>
      </c>
      <c r="BE1854" s="272">
        <v>-4.7660162000000003E-11</v>
      </c>
      <c r="BF1854" s="272">
        <v>-1.5366120000000001E-13</v>
      </c>
      <c r="BG1854" s="272">
        <v>-7.8820740000000002E-16</v>
      </c>
      <c r="BH1854" s="272">
        <v>-3.2562401E-13</v>
      </c>
      <c r="BI1854" s="272">
        <v>-1.8812879E-14</v>
      </c>
      <c r="BJ1854" s="272">
        <v>-1.4218787999999999E-14</v>
      </c>
      <c r="BK1854" s="272">
        <v>-1.6359661000000001E-9</v>
      </c>
      <c r="BL1854" s="272">
        <v>-6.2723128999999997E-10</v>
      </c>
      <c r="BM1854" s="272">
        <v>-8.1148586E-12</v>
      </c>
      <c r="BN1854" s="272">
        <v>-1.4541814E-5</v>
      </c>
      <c r="BO1854" s="273">
        <v>-0.18129959000000001</v>
      </c>
      <c r="BP1854" s="273">
        <v>0</v>
      </c>
      <c r="BQ1854" s="273">
        <v>0</v>
      </c>
      <c r="BR1854" s="273">
        <v>0</v>
      </c>
      <c r="BS1854"/>
      <c r="BT1854" s="274">
        <v>1.3793424E-5</v>
      </c>
      <c r="BU1854" s="274">
        <v>-2.6350631E-8</v>
      </c>
      <c r="BV1854" s="274">
        <v>4.0891043999999999E-5</v>
      </c>
      <c r="BW1854" s="274">
        <v>-1.0140846E-7</v>
      </c>
      <c r="BX1854" s="274">
        <v>-1.5971427E-6</v>
      </c>
      <c r="BY1854" s="274">
        <v>5.9652893999999998E-7</v>
      </c>
      <c r="BZ1854" s="274">
        <v>-1.9712378E-10</v>
      </c>
      <c r="CA1854" s="274">
        <v>8.9501469999999997E-7</v>
      </c>
      <c r="CB1854" s="274">
        <v>-2.0155446000000001E-7</v>
      </c>
      <c r="CC1854" s="274">
        <v>-8.6692741999999998E-8</v>
      </c>
      <c r="CD1854" s="274">
        <v>-1.0288472E-7</v>
      </c>
      <c r="CE1854" s="274">
        <v>-5.8993072999999999E-9</v>
      </c>
      <c r="CF1854" s="274">
        <v>-1.81611E-9</v>
      </c>
      <c r="CG1854" s="274">
        <v>7.7741815000000005E-7</v>
      </c>
      <c r="CH1854" s="274">
        <v>-2.7170651999999999E-5</v>
      </c>
      <c r="CI1854" s="274">
        <v>-7.1984603999999999E-8</v>
      </c>
      <c r="CJ1854" s="121">
        <v>0</v>
      </c>
      <c r="CK1854"/>
      <c r="CL1854" s="322">
        <v>-3.0132070000000001E-9</v>
      </c>
      <c r="CM1854" s="322">
        <v>1.4859038</v>
      </c>
      <c r="CN1854" s="322">
        <v>1.6723416000000001E-2</v>
      </c>
      <c r="CO1854" s="322">
        <v>1.0260387E-4</v>
      </c>
      <c r="CP1854" s="322">
        <v>4.1188272999999999E-5</v>
      </c>
      <c r="CQ1854" s="322">
        <v>-2.6888952999999998E-9</v>
      </c>
      <c r="CR1854" s="322">
        <v>-3.4458760000000001E-9</v>
      </c>
      <c r="CS1854" s="322">
        <v>-6.0048199000000003E-5</v>
      </c>
      <c r="CT1854" s="322">
        <v>-3.3454989999999997E-2</v>
      </c>
      <c r="CU1854" s="322">
        <v>-3.1041397000000002</v>
      </c>
      <c r="CV1854" s="216"/>
      <c r="CW1854" s="214"/>
      <c r="CX1854" s="18" t="s">
        <v>728</v>
      </c>
      <c r="CY1854" s="13"/>
      <c r="CZ1854" s="13"/>
    </row>
    <row r="1855" spans="1:105" ht="14.4" customHeight="1">
      <c r="A1855" t="s">
        <v>2556</v>
      </c>
      <c r="B1855" s="168" t="s">
        <v>2463</v>
      </c>
      <c r="C1855" s="279" t="str">
        <f t="shared" si="677"/>
        <v>F.090.01.105</v>
      </c>
      <c r="D1855" s="14" t="s">
        <v>643</v>
      </c>
      <c r="E1855" s="312" t="s">
        <v>1510</v>
      </c>
      <c r="F1855" s="281" t="str">
        <f t="shared" si="678"/>
        <v>PA-11 (Nylon-11) waste incineration with electricity</v>
      </c>
      <c r="G1855" s="319">
        <f t="shared" si="687"/>
        <v>-0.1630198723913</v>
      </c>
      <c r="H1855" s="319">
        <f t="shared" si="688"/>
        <v>6.2707159600000001E-3</v>
      </c>
      <c r="I1855" s="319">
        <f t="shared" si="671"/>
        <v>3.8952067787000003E-3</v>
      </c>
      <c r="J1855" s="319">
        <f t="shared" si="672"/>
        <v>-1.76131513E-3</v>
      </c>
      <c r="K1855" s="319">
        <v>-0.17142447999999999</v>
      </c>
      <c r="L1855" s="319">
        <v>-4.4823902000000002E-3</v>
      </c>
      <c r="M1855" s="319">
        <v>9.0460081000000008E-3</v>
      </c>
      <c r="N1855" s="319">
        <v>7.4584517000000003E-3</v>
      </c>
      <c r="O1855" s="319">
        <v>-9.7114537000000001E-4</v>
      </c>
      <c r="P1855" s="319">
        <v>-1.1568277999999999E-4</v>
      </c>
      <c r="Q1855" s="319">
        <v>-1.0090759E-4</v>
      </c>
      <c r="R1855" s="319">
        <v>-6.6337708000000005E-4</v>
      </c>
      <c r="S1855" s="319">
        <v>-2.3800893E-4</v>
      </c>
      <c r="T1855" s="319">
        <v>0</v>
      </c>
      <c r="U1855" s="319">
        <v>-1.5233061999999999E-3</v>
      </c>
      <c r="V1855" s="319">
        <v>-5.0340412999999999E-6</v>
      </c>
      <c r="W1855" s="319">
        <v>0</v>
      </c>
      <c r="X1855" s="319">
        <v>0</v>
      </c>
      <c r="Y1855" s="210"/>
      <c r="Z1855" s="320">
        <f t="shared" si="679"/>
        <v>-1.288905864661654</v>
      </c>
      <c r="AA1855" s="210"/>
      <c r="AB1855" s="321">
        <f t="shared" si="680"/>
        <v>-0.17142447999999999</v>
      </c>
      <c r="AC1855" s="321">
        <f t="shared" si="681"/>
        <v>1.0170956780000002E-2</v>
      </c>
      <c r="AD1855" s="321">
        <f t="shared" si="673"/>
        <v>3.9002408200000003E-3</v>
      </c>
      <c r="AE1855" s="321">
        <f t="shared" si="682"/>
        <v>3.8952067787000003E-3</v>
      </c>
      <c r="AF1855" s="321">
        <f t="shared" si="683"/>
        <v>-1.76131513E-3</v>
      </c>
      <c r="AG1855"/>
      <c r="AH1855" s="121">
        <v>-18.202235999999999</v>
      </c>
      <c r="AI1855" s="121">
        <v>-17.905206</v>
      </c>
      <c r="AJ1855" s="121">
        <v>-0.20652198999999999</v>
      </c>
      <c r="AK1855" s="121">
        <v>0</v>
      </c>
      <c r="AL1855" s="121">
        <v>0</v>
      </c>
      <c r="AM1855" s="121">
        <v>-5.0590244999999999E-2</v>
      </c>
      <c r="AN1855" s="121">
        <v>-3.9917003E-2</v>
      </c>
      <c r="AO1855"/>
      <c r="AP1855" s="282">
        <v>-2.2385861E-2</v>
      </c>
      <c r="AQ1855" s="282">
        <v>-2.0437385999999998E-2</v>
      </c>
      <c r="AR1855" s="282">
        <v>-9.5138098999999999E-4</v>
      </c>
      <c r="AS1855" s="282">
        <v>-9.9709352999999994E-4</v>
      </c>
      <c r="AT1855" s="255">
        <f t="shared" si="695"/>
        <v>-1.2252629282760001E-6</v>
      </c>
      <c r="AU1855" s="256">
        <f t="shared" si="696"/>
        <v>-3.51842088701887E-9</v>
      </c>
      <c r="AV1855" s="256">
        <f t="shared" si="697"/>
        <v>-0.13964895017000001</v>
      </c>
      <c r="AW1855" s="272">
        <v>-1.2145459E-6</v>
      </c>
      <c r="AX1855" s="272">
        <v>-3.6652628999999999E-9</v>
      </c>
      <c r="AY1855" s="272">
        <v>-1.0011045999999999E-13</v>
      </c>
      <c r="AZ1855" s="272">
        <v>-8.1157741999999996E-11</v>
      </c>
      <c r="BA1855" s="272">
        <v>-1.0542784E-11</v>
      </c>
      <c r="BB1855" s="272">
        <v>1.1089977000000001E-9</v>
      </c>
      <c r="BC1855" s="272">
        <v>-9.9912006999999994E-9</v>
      </c>
      <c r="BD1855" s="272">
        <v>1.5437134E-10</v>
      </c>
      <c r="BE1855" s="272">
        <v>-7.8392032999999998E-13</v>
      </c>
      <c r="BF1855" s="272">
        <v>-1.1835054E-13</v>
      </c>
      <c r="BG1855" s="272">
        <v>-6.0708087000000004E-16</v>
      </c>
      <c r="BH1855" s="272">
        <v>-2.5079706999999999E-13</v>
      </c>
      <c r="BI1855" s="272">
        <v>-1.4489764000000001E-14</v>
      </c>
      <c r="BJ1855" s="272">
        <v>-1.0951374E-14</v>
      </c>
      <c r="BK1855" s="272">
        <v>-1.2600283999999999E-9</v>
      </c>
      <c r="BL1855" s="272">
        <v>-4.8309634999999999E-10</v>
      </c>
      <c r="BM1855" s="272">
        <v>-6.2501004E-12</v>
      </c>
      <c r="BN1855" s="272">
        <v>-1.120017E-5</v>
      </c>
      <c r="BO1855" s="273">
        <v>-0.13963775</v>
      </c>
      <c r="BP1855" s="273">
        <v>0</v>
      </c>
      <c r="BQ1855" s="273">
        <v>0</v>
      </c>
      <c r="BR1855" s="273">
        <v>0</v>
      </c>
      <c r="BS1855"/>
      <c r="BT1855" s="274">
        <v>-5.5057550999999999E-5</v>
      </c>
      <c r="BU1855" s="274">
        <v>3.6843507999999998E-7</v>
      </c>
      <c r="BV1855" s="274">
        <v>-3.5938115999999998E-5</v>
      </c>
      <c r="BW1855" s="274">
        <v>-7.8105249E-8</v>
      </c>
      <c r="BX1855" s="274">
        <v>-1.1167545999999999E-6</v>
      </c>
      <c r="BY1855" s="274">
        <v>7.3682187000000001E-7</v>
      </c>
      <c r="BZ1855" s="274">
        <v>-1.5182560999999999E-10</v>
      </c>
      <c r="CA1855" s="274">
        <v>1.1103362999999999E-6</v>
      </c>
      <c r="CB1855" s="274">
        <v>-1.5523814999999999E-7</v>
      </c>
      <c r="CC1855" s="274">
        <v>-6.6771137999999994E-8</v>
      </c>
      <c r="CD1855" s="274">
        <v>-7.9242268999999999E-8</v>
      </c>
      <c r="CE1855" s="274">
        <v>-4.5436729E-9</v>
      </c>
      <c r="CF1855" s="274">
        <v>-1.398776E-9</v>
      </c>
      <c r="CG1855" s="274">
        <v>1.1495787E-6</v>
      </c>
      <c r="CH1855" s="274">
        <v>-2.0926958E-5</v>
      </c>
      <c r="CI1855" s="274">
        <v>-5.5442865000000002E-8</v>
      </c>
      <c r="CJ1855" s="121">
        <v>0</v>
      </c>
      <c r="CK1855"/>
      <c r="CL1855" s="322">
        <v>-2.3207856000000001E-9</v>
      </c>
      <c r="CM1855" s="322">
        <v>-1.2739923</v>
      </c>
      <c r="CN1855" s="322">
        <v>2.0811683000000001E-2</v>
      </c>
      <c r="CO1855" s="322">
        <v>4.0860532E-4</v>
      </c>
      <c r="CP1855" s="322">
        <v>5.2576349000000001E-5</v>
      </c>
      <c r="CQ1855" s="322">
        <v>-2.0709992000000001E-9</v>
      </c>
      <c r="CR1855" s="322">
        <v>-2.6540290999999999E-9</v>
      </c>
      <c r="CS1855" s="322">
        <v>-4.2848971000000003E-5</v>
      </c>
      <c r="CT1855" s="322">
        <v>-2.5767183999999999E-2</v>
      </c>
      <c r="CU1855" s="322">
        <v>-2.3908223</v>
      </c>
      <c r="CV1855" s="216"/>
      <c r="CW1855" s="214"/>
      <c r="CX1855" s="18" t="s">
        <v>1052</v>
      </c>
      <c r="CY1855" s="13"/>
      <c r="CZ1855" s="13"/>
    </row>
    <row r="1856" spans="1:105" ht="14.4" customHeight="1">
      <c r="A1856" t="s">
        <v>2557</v>
      </c>
      <c r="B1856" s="168" t="s">
        <v>2463</v>
      </c>
      <c r="C1856" s="279" t="str">
        <f t="shared" si="677"/>
        <v>F.090.01.106</v>
      </c>
      <c r="D1856" s="14" t="s">
        <v>643</v>
      </c>
      <c r="E1856" s="312" t="s">
        <v>1510</v>
      </c>
      <c r="F1856" s="281" t="str">
        <f t="shared" si="678"/>
        <v>PA (Nylons, Polyamides) waste incineration with electricity</v>
      </c>
      <c r="G1856" s="319">
        <f t="shared" si="687"/>
        <v>0.1591900032087</v>
      </c>
      <c r="H1856" s="319">
        <f t="shared" si="688"/>
        <v>3.3943159599999998E-3</v>
      </c>
      <c r="I1856" s="319">
        <f t="shared" si="671"/>
        <v>4.7148237870000003E-4</v>
      </c>
      <c r="J1856" s="319">
        <f t="shared" si="672"/>
        <v>-1.76131513E-3</v>
      </c>
      <c r="K1856" s="319">
        <v>0.15708552000000001</v>
      </c>
      <c r="L1856" s="319">
        <v>-4.4823902000000002E-3</v>
      </c>
      <c r="M1856" s="319">
        <v>5.6222837000000003E-3</v>
      </c>
      <c r="N1856" s="319">
        <v>4.5820517E-3</v>
      </c>
      <c r="O1856" s="319">
        <v>-9.7114537000000001E-4</v>
      </c>
      <c r="P1856" s="319">
        <v>-1.1568277999999999E-4</v>
      </c>
      <c r="Q1856" s="319">
        <v>-1.0090759E-4</v>
      </c>
      <c r="R1856" s="319">
        <v>-6.6337708000000005E-4</v>
      </c>
      <c r="S1856" s="319">
        <v>-2.3800893E-4</v>
      </c>
      <c r="T1856" s="319">
        <v>0</v>
      </c>
      <c r="U1856" s="319">
        <v>-1.5233061999999999E-3</v>
      </c>
      <c r="V1856" s="319">
        <v>-5.0340412999999999E-6</v>
      </c>
      <c r="W1856" s="319">
        <v>0</v>
      </c>
      <c r="X1856" s="319">
        <v>0</v>
      </c>
      <c r="Y1856" s="210"/>
      <c r="Z1856" s="320">
        <f t="shared" si="679"/>
        <v>1.181094135338346</v>
      </c>
      <c r="AA1856" s="210"/>
      <c r="AB1856" s="321">
        <f t="shared" si="680"/>
        <v>0.15708552000000001</v>
      </c>
      <c r="AC1856" s="321">
        <f t="shared" si="681"/>
        <v>3.8708323799999996E-3</v>
      </c>
      <c r="AD1856" s="321">
        <f t="shared" si="673"/>
        <v>4.7651642000000002E-4</v>
      </c>
      <c r="AE1856" s="321">
        <f t="shared" si="682"/>
        <v>4.7148237870000003E-4</v>
      </c>
      <c r="AF1856" s="321">
        <f t="shared" si="683"/>
        <v>-1.76131513E-3</v>
      </c>
      <c r="AG1856"/>
      <c r="AH1856" s="121">
        <v>-18.202235999999999</v>
      </c>
      <c r="AI1856" s="121">
        <v>-17.905206</v>
      </c>
      <c r="AJ1856" s="121">
        <v>-0.20652198999999999</v>
      </c>
      <c r="AK1856" s="121">
        <v>0</v>
      </c>
      <c r="AL1856" s="121">
        <v>0</v>
      </c>
      <c r="AM1856" s="121">
        <v>-5.0590244999999999E-2</v>
      </c>
      <c r="AN1856" s="121">
        <v>-3.9917003E-2</v>
      </c>
      <c r="AO1856"/>
      <c r="AP1856" s="282">
        <v>1.7141779999999999E-2</v>
      </c>
      <c r="AQ1856" s="282">
        <v>1.7246207999999999E-2</v>
      </c>
      <c r="AR1856" s="282">
        <v>8.9266533000000004E-4</v>
      </c>
      <c r="AS1856" s="282">
        <v>-9.9709352999999994E-4</v>
      </c>
      <c r="AT1856" s="255">
        <f t="shared" si="695"/>
        <v>1.0339453714339999E-6</v>
      </c>
      <c r="AU1856" s="256">
        <f t="shared" si="696"/>
        <v>3.3012770723061303E-9</v>
      </c>
      <c r="AV1856" s="256">
        <f t="shared" si="697"/>
        <v>-0.13964895017000001</v>
      </c>
      <c r="AW1856" s="272">
        <v>1.0776141E-6</v>
      </c>
      <c r="AX1856" s="272">
        <v>3.2507371000000002E-9</v>
      </c>
      <c r="AY1856" s="272">
        <v>8.8844535000000001E-14</v>
      </c>
      <c r="AZ1856" s="272">
        <v>-8.1157741999999996E-11</v>
      </c>
      <c r="BA1856" s="272">
        <v>-1.0542784E-11</v>
      </c>
      <c r="BB1856" s="272">
        <v>6.8129771000000005E-10</v>
      </c>
      <c r="BC1856" s="272">
        <v>-4.2515201000000002E-8</v>
      </c>
      <c r="BD1856" s="272">
        <v>9.3741344000000004E-11</v>
      </c>
      <c r="BE1856" s="272">
        <v>-3.6644919999999999E-11</v>
      </c>
      <c r="BF1856" s="272">
        <v>-1.1835054E-13</v>
      </c>
      <c r="BG1856" s="272">
        <v>-6.0708087000000004E-16</v>
      </c>
      <c r="BH1856" s="272">
        <v>-2.5079706999999999E-13</v>
      </c>
      <c r="BI1856" s="272">
        <v>-1.4489764000000001E-14</v>
      </c>
      <c r="BJ1856" s="272">
        <v>-1.0951374E-14</v>
      </c>
      <c r="BK1856" s="272">
        <v>-1.2600283999999999E-9</v>
      </c>
      <c r="BL1856" s="272">
        <v>-4.8309634999999999E-10</v>
      </c>
      <c r="BM1856" s="272">
        <v>-6.2501004E-12</v>
      </c>
      <c r="BN1856" s="272">
        <v>-1.120017E-5</v>
      </c>
      <c r="BO1856" s="273">
        <v>-0.13963775</v>
      </c>
      <c r="BP1856" s="273">
        <v>0</v>
      </c>
      <c r="BQ1856" s="273">
        <v>0</v>
      </c>
      <c r="BR1856" s="273">
        <v>0</v>
      </c>
      <c r="BS1856"/>
      <c r="BT1856" s="274">
        <v>1.2064407E-5</v>
      </c>
      <c r="BU1856" s="274">
        <v>-1.9612036999999999E-8</v>
      </c>
      <c r="BV1856" s="274">
        <v>3.2932038E-5</v>
      </c>
      <c r="BW1856" s="274">
        <v>-7.8105249E-8</v>
      </c>
      <c r="BX1856" s="274">
        <v>-1.2299272000000001E-6</v>
      </c>
      <c r="BY1856" s="274">
        <v>4.5993684999999998E-7</v>
      </c>
      <c r="BZ1856" s="274">
        <v>-1.5182560999999999E-10</v>
      </c>
      <c r="CA1856" s="274">
        <v>6.9008437999999995E-7</v>
      </c>
      <c r="CB1856" s="274">
        <v>-1.5523814999999999E-7</v>
      </c>
      <c r="CC1856" s="274">
        <v>-6.6771137999999994E-8</v>
      </c>
      <c r="CD1856" s="274">
        <v>-7.9242268999999999E-8</v>
      </c>
      <c r="CE1856" s="274">
        <v>-4.5436729E-9</v>
      </c>
      <c r="CF1856" s="274">
        <v>-1.398776E-9</v>
      </c>
      <c r="CG1856" s="274">
        <v>5.9973919000000002E-7</v>
      </c>
      <c r="CH1856" s="274">
        <v>-2.0926958E-5</v>
      </c>
      <c r="CI1856" s="274">
        <v>-5.5442865000000002E-8</v>
      </c>
      <c r="CJ1856" s="121">
        <v>0</v>
      </c>
      <c r="CK1856"/>
      <c r="CL1856" s="322">
        <v>-2.3207856000000001E-9</v>
      </c>
      <c r="CM1856" s="322">
        <v>1.1960077</v>
      </c>
      <c r="CN1856" s="322">
        <v>1.2894391999999999E-2</v>
      </c>
      <c r="CO1856" s="322">
        <v>7.9605317000000002E-5</v>
      </c>
      <c r="CP1856" s="322">
        <v>3.1760049000000002E-5</v>
      </c>
      <c r="CQ1856" s="322">
        <v>-2.0709992000000001E-9</v>
      </c>
      <c r="CR1856" s="322">
        <v>-2.6540290999999999E-9</v>
      </c>
      <c r="CS1856" s="322">
        <v>-4.6243413999999997E-5</v>
      </c>
      <c r="CT1856" s="322">
        <v>-2.5767183999999999E-2</v>
      </c>
      <c r="CU1856" s="322">
        <v>-2.3908223</v>
      </c>
      <c r="CV1856" s="216"/>
      <c r="CW1856" s="214"/>
      <c r="CX1856" s="18" t="s">
        <v>1052</v>
      </c>
      <c r="CY1856" s="13"/>
      <c r="CZ1856" s="13"/>
    </row>
    <row r="1857" spans="1:104" ht="14.4" customHeight="1">
      <c r="A1857" t="s">
        <v>2558</v>
      </c>
      <c r="B1857" s="168" t="s">
        <v>2463</v>
      </c>
      <c r="C1857" s="279" t="str">
        <f t="shared" si="677"/>
        <v>F.090.01.107</v>
      </c>
      <c r="D1857" s="14" t="s">
        <v>643</v>
      </c>
      <c r="E1857" s="312" t="s">
        <v>1510</v>
      </c>
      <c r="F1857" s="281" t="str">
        <f t="shared" si="678"/>
        <v>PC (Polycarbonate) waste incineration with electricity</v>
      </c>
      <c r="G1857" s="319">
        <f t="shared" si="687"/>
        <v>0.21385823345730001</v>
      </c>
      <c r="H1857" s="319">
        <f t="shared" si="688"/>
        <v>3.5378680600000002E-3</v>
      </c>
      <c r="I1857" s="319">
        <f t="shared" si="671"/>
        <v>4.7767483729999939E-4</v>
      </c>
      <c r="J1857" s="319">
        <f t="shared" si="672"/>
        <v>-1.8425894399999999E-3</v>
      </c>
      <c r="K1857" s="319">
        <v>0.21168528</v>
      </c>
      <c r="L1857" s="319">
        <v>-4.6892262000000004E-3</v>
      </c>
      <c r="M1857" s="319">
        <v>5.8661553999999998E-3</v>
      </c>
      <c r="N1857" s="319">
        <v>4.7804108E-3</v>
      </c>
      <c r="O1857" s="319">
        <v>-1.015958E-3</v>
      </c>
      <c r="P1857" s="319">
        <v>-1.2102086E-4</v>
      </c>
      <c r="Q1857" s="319">
        <v>-1.0556388E-4</v>
      </c>
      <c r="R1857" s="319">
        <v>-6.9398802999999997E-4</v>
      </c>
      <c r="S1857" s="319">
        <v>-2.4899163999999999E-4</v>
      </c>
      <c r="T1857" s="319">
        <v>0</v>
      </c>
      <c r="U1857" s="319">
        <v>-1.5935978E-3</v>
      </c>
      <c r="V1857" s="319">
        <v>-5.2663327000000003E-6</v>
      </c>
      <c r="W1857" s="319">
        <v>0</v>
      </c>
      <c r="X1857" s="319">
        <v>0</v>
      </c>
      <c r="Y1857" s="210"/>
      <c r="Z1857" s="320">
        <f t="shared" si="679"/>
        <v>1.5916186466165414</v>
      </c>
      <c r="AA1857" s="210"/>
      <c r="AB1857" s="321">
        <f t="shared" si="680"/>
        <v>0.21168528</v>
      </c>
      <c r="AC1857" s="321">
        <f t="shared" si="681"/>
        <v>4.0208092299999984E-3</v>
      </c>
      <c r="AD1857" s="321">
        <f t="shared" si="673"/>
        <v>4.829411699999994E-4</v>
      </c>
      <c r="AE1857" s="321">
        <f t="shared" si="682"/>
        <v>4.7767483729999961E-4</v>
      </c>
      <c r="AF1857" s="321">
        <f t="shared" si="683"/>
        <v>-1.8425894399999999E-3</v>
      </c>
      <c r="AG1857"/>
      <c r="AH1857" s="121">
        <v>-19.042162000000001</v>
      </c>
      <c r="AI1857" s="121">
        <v>-18.731425999999999</v>
      </c>
      <c r="AJ1857" s="121">
        <v>-0.21605176000000001</v>
      </c>
      <c r="AK1857" s="121">
        <v>0</v>
      </c>
      <c r="AL1857" s="121">
        <v>0</v>
      </c>
      <c r="AM1857" s="121">
        <v>-5.2924686999999998E-2</v>
      </c>
      <c r="AN1857" s="121">
        <v>-4.1758938000000002E-2</v>
      </c>
      <c r="AO1857"/>
      <c r="AP1857" s="282">
        <v>2.3710625999999999E-2</v>
      </c>
      <c r="AQ1857" s="282">
        <v>2.3550431E-2</v>
      </c>
      <c r="AR1857" s="282">
        <v>1.2032983000000001E-3</v>
      </c>
      <c r="AS1857" s="282">
        <v>-1.0431035E-3</v>
      </c>
      <c r="AT1857" s="255">
        <f t="shared" si="695"/>
        <v>1.4118963236830002E-6</v>
      </c>
      <c r="AU1857" s="256">
        <f t="shared" si="696"/>
        <v>4.4500674994389211E-9</v>
      </c>
      <c r="AV1857" s="256">
        <f t="shared" si="697"/>
        <v>-0.14609293699200002</v>
      </c>
      <c r="AW1857" s="272">
        <v>1.4577299000000001E-6</v>
      </c>
      <c r="AX1857" s="272">
        <v>4.3976068000000003E-9</v>
      </c>
      <c r="AY1857" s="272">
        <v>1.2018003000000001E-13</v>
      </c>
      <c r="AZ1857" s="272">
        <v>-8.4902694999999997E-11</v>
      </c>
      <c r="BA1857" s="272">
        <v>-1.1029271999999999E-11</v>
      </c>
      <c r="BB1857" s="272">
        <v>7.1079135E-10</v>
      </c>
      <c r="BC1857" s="272">
        <v>-4.4624875999999998E-8</v>
      </c>
      <c r="BD1857" s="272">
        <v>9.7791342999999999E-11</v>
      </c>
      <c r="BE1857" s="272">
        <v>-3.8498885999999999E-11</v>
      </c>
      <c r="BF1857" s="272">
        <v>-1.2381172E-13</v>
      </c>
      <c r="BG1857" s="272">
        <v>-6.3509407999999999E-16</v>
      </c>
      <c r="BH1857" s="272">
        <v>-2.6236987999999999E-13</v>
      </c>
      <c r="BI1857" s="272">
        <v>-1.5158381E-14</v>
      </c>
      <c r="BJ1857" s="272">
        <v>-1.1456716E-14</v>
      </c>
      <c r="BK1857" s="272">
        <v>-1.3181713E-9</v>
      </c>
      <c r="BL1857" s="272">
        <v>-5.0538839999999995E-10</v>
      </c>
      <c r="BM1857" s="272">
        <v>-6.5385058000000002E-12</v>
      </c>
      <c r="BN1857" s="272">
        <v>-1.1716992E-5</v>
      </c>
      <c r="BO1857" s="273">
        <v>-0.14608122000000001</v>
      </c>
      <c r="BP1857" s="273">
        <v>0</v>
      </c>
      <c r="BQ1857" s="273">
        <v>0</v>
      </c>
      <c r="BR1857" s="273">
        <v>0</v>
      </c>
      <c r="BS1857"/>
      <c r="BT1857" s="274">
        <v>2.2540056000000001E-5</v>
      </c>
      <c r="BU1857" s="274">
        <v>-2.2281009999999999E-8</v>
      </c>
      <c r="BV1857" s="274">
        <v>4.4378551999999998E-5</v>
      </c>
      <c r="BW1857" s="274">
        <v>-8.1709346999999995E-8</v>
      </c>
      <c r="BX1857" s="274">
        <v>-1.2871954999999999E-6</v>
      </c>
      <c r="BY1857" s="274">
        <v>4.7990156E-7</v>
      </c>
      <c r="BZ1857" s="274">
        <v>-1.5883146999999999E-10</v>
      </c>
      <c r="CA1857" s="274">
        <v>7.2001732999999996E-7</v>
      </c>
      <c r="CB1857" s="274">
        <v>-1.6240147999999999E-7</v>
      </c>
      <c r="CC1857" s="274">
        <v>-6.9852233999999998E-8</v>
      </c>
      <c r="CD1857" s="274">
        <v>-8.2898834E-8</v>
      </c>
      <c r="CE1857" s="274">
        <v>-4.7533367000000002E-9</v>
      </c>
      <c r="CF1857" s="274">
        <v>-1.4633213000000001E-9</v>
      </c>
      <c r="CG1857" s="274">
        <v>6.2491415000000002E-7</v>
      </c>
      <c r="CH1857" s="274">
        <v>-2.1892613999999999E-5</v>
      </c>
      <c r="CI1857" s="274">
        <v>-5.8001227000000001E-8</v>
      </c>
      <c r="CJ1857" s="121">
        <v>0</v>
      </c>
      <c r="CK1857"/>
      <c r="CL1857" s="322">
        <v>-2.4278762000000001E-9</v>
      </c>
      <c r="CM1857" s="322">
        <v>1.6072204000000001</v>
      </c>
      <c r="CN1857" s="322">
        <v>1.3453402E-2</v>
      </c>
      <c r="CO1857" s="322">
        <v>8.1783058999999994E-5</v>
      </c>
      <c r="CP1857" s="322">
        <v>3.3130962000000001E-5</v>
      </c>
      <c r="CQ1857" s="322">
        <v>-2.1665635999999999E-9</v>
      </c>
      <c r="CR1857" s="322">
        <v>-2.7764968999999999E-9</v>
      </c>
      <c r="CS1857" s="322">
        <v>-4.8392707000000001E-5</v>
      </c>
      <c r="CT1857" s="322">
        <v>-2.6956187999999999E-2</v>
      </c>
      <c r="CU1857" s="322">
        <v>-2.5011447000000002</v>
      </c>
      <c r="CV1857" s="216"/>
      <c r="CW1857" s="214"/>
      <c r="CX1857" s="14" t="s">
        <v>727</v>
      </c>
      <c r="CY1857" s="13"/>
      <c r="CZ1857" s="13"/>
    </row>
    <row r="1858" spans="1:104" ht="14.4" customHeight="1">
      <c r="A1858" t="s">
        <v>2559</v>
      </c>
      <c r="B1858" s="168" t="s">
        <v>2463</v>
      </c>
      <c r="C1858" s="279" t="str">
        <f t="shared" si="677"/>
        <v>F.090.01.108</v>
      </c>
      <c r="D1858" s="14" t="s">
        <v>643</v>
      </c>
      <c r="E1858" s="312" t="s">
        <v>1510</v>
      </c>
      <c r="F1858" s="281" t="str">
        <f t="shared" si="678"/>
        <v>PE (Polyethylene) waste incineration with electricity</v>
      </c>
      <c r="G1858" s="319">
        <f t="shared" si="687"/>
        <v>0.1550775067421</v>
      </c>
      <c r="H1858" s="319">
        <f t="shared" si="688"/>
        <v>5.2630434099999995E-3</v>
      </c>
      <c r="I1858" s="319">
        <f t="shared" si="671"/>
        <v>7.3097377209999992E-4</v>
      </c>
      <c r="J1858" s="319">
        <f t="shared" si="672"/>
        <v>-2.7310404400000001E-3</v>
      </c>
      <c r="K1858" s="319">
        <v>0.15181453</v>
      </c>
      <c r="L1858" s="319">
        <v>-6.9502549000000002E-3</v>
      </c>
      <c r="M1858" s="319">
        <v>8.7176462E-3</v>
      </c>
      <c r="N1858" s="319">
        <v>7.1047094999999996E-3</v>
      </c>
      <c r="O1858" s="319">
        <v>-1.5058278E-3</v>
      </c>
      <c r="P1858" s="319">
        <v>-1.7937412E-4</v>
      </c>
      <c r="Q1858" s="319">
        <v>-1.5646417000000001E-4</v>
      </c>
      <c r="R1858" s="319">
        <v>-1.0286118999999999E-3</v>
      </c>
      <c r="S1858" s="319">
        <v>-3.6904924E-4</v>
      </c>
      <c r="T1858" s="319">
        <v>0</v>
      </c>
      <c r="U1858" s="319">
        <v>-2.3619912E-3</v>
      </c>
      <c r="V1858" s="319">
        <v>-7.8056279000000003E-6</v>
      </c>
      <c r="W1858" s="319">
        <v>0</v>
      </c>
      <c r="X1858" s="319">
        <v>0</v>
      </c>
      <c r="Y1858" s="210"/>
      <c r="Z1858" s="320">
        <f t="shared" si="679"/>
        <v>1.1414626315789473</v>
      </c>
      <c r="AA1858" s="210"/>
      <c r="AB1858" s="321">
        <f t="shared" si="680"/>
        <v>0.15181453</v>
      </c>
      <c r="AC1858" s="321">
        <f t="shared" si="681"/>
        <v>6.0018228099999998E-3</v>
      </c>
      <c r="AD1858" s="321">
        <f t="shared" si="673"/>
        <v>7.3877939999999987E-4</v>
      </c>
      <c r="AE1858" s="321">
        <f t="shared" si="682"/>
        <v>7.3097377210000003E-4</v>
      </c>
      <c r="AF1858" s="321">
        <f t="shared" si="683"/>
        <v>-2.7310404400000001E-3</v>
      </c>
      <c r="AG1858"/>
      <c r="AH1858" s="121">
        <v>-28.223821000000001</v>
      </c>
      <c r="AI1858" s="121">
        <v>-27.763255999999998</v>
      </c>
      <c r="AJ1858" s="121">
        <v>-0.32022656999999999</v>
      </c>
      <c r="AK1858" s="121">
        <v>0</v>
      </c>
      <c r="AL1858" s="121">
        <v>0</v>
      </c>
      <c r="AM1858" s="121">
        <v>-7.8443660999999998E-2</v>
      </c>
      <c r="AN1858" s="121">
        <v>-6.1894062999999999E-2</v>
      </c>
      <c r="AO1858"/>
      <c r="AP1858" s="282">
        <v>1.5378070000000001E-2</v>
      </c>
      <c r="AQ1858" s="282">
        <v>1.606235E-2</v>
      </c>
      <c r="AR1858" s="282">
        <v>8.6178312000000003E-4</v>
      </c>
      <c r="AS1858" s="282">
        <v>-1.5460622E-3</v>
      </c>
      <c r="AT1858" s="255">
        <f t="shared" si="695"/>
        <v>9.6297064144700009E-7</v>
      </c>
      <c r="AU1858" s="256">
        <f t="shared" si="696"/>
        <v>3.1870677340592795E-9</v>
      </c>
      <c r="AV1858" s="256">
        <f t="shared" si="697"/>
        <v>-0.216535326636</v>
      </c>
      <c r="AW1858" s="272">
        <v>1.0306828999999999E-6</v>
      </c>
      <c r="AX1858" s="272">
        <v>3.1087573999999999E-9</v>
      </c>
      <c r="AY1858" s="272">
        <v>8.4981827E-14</v>
      </c>
      <c r="AZ1858" s="272">
        <v>-1.2584066999999999E-10</v>
      </c>
      <c r="BA1858" s="272">
        <v>-1.6347313E-11</v>
      </c>
      <c r="BB1858" s="272">
        <v>1.0563874999999999E-9</v>
      </c>
      <c r="BC1858" s="272">
        <v>-6.5923622999999998E-8</v>
      </c>
      <c r="BD1858" s="272">
        <v>1.4535078000000001E-10</v>
      </c>
      <c r="BE1858" s="272">
        <v>-5.6821438E-11</v>
      </c>
      <c r="BF1858" s="272">
        <v>-1.8351067000000001E-13</v>
      </c>
      <c r="BG1858" s="272">
        <v>-9.4132071999999995E-16</v>
      </c>
      <c r="BH1858" s="272">
        <v>-3.8887814000000001E-13</v>
      </c>
      <c r="BI1858" s="272">
        <v>-2.2467377E-14</v>
      </c>
      <c r="BJ1858" s="272">
        <v>-1.698086E-14</v>
      </c>
      <c r="BK1858" s="272">
        <v>-1.9537609E-9</v>
      </c>
      <c r="BL1858" s="272">
        <v>-7.4907417000000005E-10</v>
      </c>
      <c r="BM1858" s="272">
        <v>-9.6912114000000007E-12</v>
      </c>
      <c r="BN1858" s="272">
        <v>-1.7366635999999999E-5</v>
      </c>
      <c r="BO1858" s="273">
        <v>-0.21651796000000001</v>
      </c>
      <c r="BP1858" s="273">
        <v>0</v>
      </c>
      <c r="BQ1858" s="273">
        <v>0</v>
      </c>
      <c r="BR1858" s="273">
        <v>0</v>
      </c>
      <c r="BS1858"/>
      <c r="BT1858" s="274">
        <v>-5.2973962999999996E-7</v>
      </c>
      <c r="BU1858" s="274">
        <v>-3.0420251999999998E-8</v>
      </c>
      <c r="BV1858" s="274">
        <v>3.1827006000000002E-5</v>
      </c>
      <c r="BW1858" s="274">
        <v>-1.2110757E-7</v>
      </c>
      <c r="BX1858" s="274">
        <v>-1.9070898E-6</v>
      </c>
      <c r="BY1858" s="274">
        <v>7.1315632999999999E-7</v>
      </c>
      <c r="BZ1858" s="274">
        <v>-2.3541608000000001E-10</v>
      </c>
      <c r="CA1858" s="274">
        <v>1.0700121E-6</v>
      </c>
      <c r="CB1858" s="274">
        <v>-2.4070745E-7</v>
      </c>
      <c r="CC1858" s="274">
        <v>-1.0353325E-7</v>
      </c>
      <c r="CD1858" s="274">
        <v>-1.2287059999999999E-7</v>
      </c>
      <c r="CE1858" s="274">
        <v>-7.0452778999999996E-9</v>
      </c>
      <c r="CF1858" s="274">
        <v>-2.1688986000000002E-9</v>
      </c>
      <c r="CG1858" s="274">
        <v>9.2992214000000004E-7</v>
      </c>
      <c r="CH1858" s="274">
        <v>-3.2448689999999999E-5</v>
      </c>
      <c r="CI1858" s="274">
        <v>-8.5967981999999994E-8</v>
      </c>
      <c r="CJ1858" s="121">
        <v>0</v>
      </c>
      <c r="CK1858"/>
      <c r="CL1858" s="322">
        <v>-3.5985379E-9</v>
      </c>
      <c r="CM1858" s="322">
        <v>1.1645871999999999</v>
      </c>
      <c r="CN1858" s="322">
        <v>1.999343E-2</v>
      </c>
      <c r="CO1858" s="322">
        <v>1.2342468000000001E-4</v>
      </c>
      <c r="CP1858" s="322">
        <v>4.9245585000000001E-5</v>
      </c>
      <c r="CQ1858" s="322">
        <v>-3.2112269000000001E-9</v>
      </c>
      <c r="CR1858" s="322">
        <v>-4.1152550000000002E-9</v>
      </c>
      <c r="CS1858" s="322">
        <v>-7.1703691000000005E-5</v>
      </c>
      <c r="CT1858" s="322">
        <v>-3.9953793000000001E-2</v>
      </c>
      <c r="CU1858" s="322">
        <v>-3.7071347000000001</v>
      </c>
      <c r="CV1858" s="216"/>
      <c r="CW1858" s="214"/>
      <c r="CX1858" s="14" t="s">
        <v>727</v>
      </c>
      <c r="CY1858" s="13"/>
      <c r="CZ1858" s="13"/>
    </row>
    <row r="1859" spans="1:104" ht="14.4" customHeight="1">
      <c r="A1859" t="s">
        <v>2560</v>
      </c>
      <c r="B1859" s="168" t="s">
        <v>2463</v>
      </c>
      <c r="C1859" s="279" t="str">
        <f t="shared" si="677"/>
        <v>F.090.01.110</v>
      </c>
      <c r="D1859" s="14" t="s">
        <v>643</v>
      </c>
      <c r="E1859" s="312" t="s">
        <v>1510</v>
      </c>
      <c r="F1859" s="281" t="str">
        <f t="shared" si="678"/>
        <v>PEF (Polyethylene Furanoate) waste incineration with electricity</v>
      </c>
      <c r="G1859" s="319">
        <f t="shared" si="687"/>
        <v>-0.1232995956427</v>
      </c>
      <c r="H1859" s="319">
        <f t="shared" si="688"/>
        <v>3.3889532840000003E-3</v>
      </c>
      <c r="I1859" s="319">
        <f t="shared" si="671"/>
        <v>1.3944971733E-3</v>
      </c>
      <c r="J1859" s="319">
        <f t="shared" si="672"/>
        <v>-1.3026161E-3</v>
      </c>
      <c r="K1859" s="319">
        <v>-0.12678043</v>
      </c>
      <c r="L1859" s="319">
        <v>-3.3150420999999998E-3</v>
      </c>
      <c r="M1859" s="319">
        <v>5.2038761999999997E-3</v>
      </c>
      <c r="N1859" s="319">
        <v>4.2673672000000003E-3</v>
      </c>
      <c r="O1859" s="319">
        <v>-7.1823014000000002E-4</v>
      </c>
      <c r="P1859" s="319">
        <v>-8.5555534999999993E-5</v>
      </c>
      <c r="Q1859" s="319">
        <v>-7.4628241000000004E-5</v>
      </c>
      <c r="R1859" s="319">
        <v>-4.9061389999999997E-4</v>
      </c>
      <c r="S1859" s="319">
        <v>-1.7602429999999999E-4</v>
      </c>
      <c r="T1859" s="319">
        <v>0</v>
      </c>
      <c r="U1859" s="319">
        <v>-1.1265918E-3</v>
      </c>
      <c r="V1859" s="319">
        <v>-3.7230267000000001E-6</v>
      </c>
      <c r="W1859" s="319">
        <v>0</v>
      </c>
      <c r="X1859" s="319">
        <v>0</v>
      </c>
      <c r="Y1859" s="210"/>
      <c r="Z1859" s="320">
        <f t="shared" si="679"/>
        <v>-0.95323631578947365</v>
      </c>
      <c r="AA1859" s="210"/>
      <c r="AB1859" s="321">
        <f t="shared" si="680"/>
        <v>-0.12678043</v>
      </c>
      <c r="AC1859" s="321">
        <f t="shared" si="681"/>
        <v>4.7871734840000011E-3</v>
      </c>
      <c r="AD1859" s="321">
        <f t="shared" si="673"/>
        <v>1.3982202E-3</v>
      </c>
      <c r="AE1859" s="321">
        <f t="shared" si="682"/>
        <v>1.3944971733E-3</v>
      </c>
      <c r="AF1859" s="321">
        <f t="shared" si="683"/>
        <v>-1.3026161E-3</v>
      </c>
      <c r="AG1859"/>
      <c r="AH1859" s="121">
        <v>-13.461830000000001</v>
      </c>
      <c r="AI1859" s="121">
        <v>-13.242156</v>
      </c>
      <c r="AJ1859" s="121">
        <v>-0.1527375</v>
      </c>
      <c r="AK1859" s="121">
        <v>0</v>
      </c>
      <c r="AL1859" s="121">
        <v>0</v>
      </c>
      <c r="AM1859" s="121">
        <v>-3.7415035999999999E-2</v>
      </c>
      <c r="AN1859" s="121">
        <v>-2.9521424000000001E-2</v>
      </c>
      <c r="AO1859"/>
      <c r="AP1859" s="282">
        <v>-1.6805844E-2</v>
      </c>
      <c r="AQ1859" s="282">
        <v>-1.5353484000000001E-2</v>
      </c>
      <c r="AR1859" s="282">
        <v>-7.149395E-4</v>
      </c>
      <c r="AS1859" s="282">
        <v>-7.3742063E-4</v>
      </c>
      <c r="AT1859" s="255">
        <f t="shared" si="695"/>
        <v>-9.2047266932369997E-7</v>
      </c>
      <c r="AU1859" s="256">
        <f t="shared" si="696"/>
        <v>-2.6440070735584998E-9</v>
      </c>
      <c r="AV1859" s="256">
        <f t="shared" si="697"/>
        <v>-0.1032802033118</v>
      </c>
      <c r="AW1859" s="272">
        <v>-8.9824192999999999E-7</v>
      </c>
      <c r="AX1859" s="272">
        <v>-2.7107191E-9</v>
      </c>
      <c r="AY1859" s="272">
        <v>-7.4038713000000004E-14</v>
      </c>
      <c r="AZ1859" s="272">
        <v>-6.0021845000000002E-11</v>
      </c>
      <c r="BA1859" s="272">
        <v>-7.7971287E-12</v>
      </c>
      <c r="BB1859" s="272">
        <v>6.3451170999999998E-10</v>
      </c>
      <c r="BC1859" s="272">
        <v>-2.1508268999999999E-8</v>
      </c>
      <c r="BD1859" s="272">
        <v>8.7848199999999994E-11</v>
      </c>
      <c r="BE1859" s="272">
        <v>-1.6147471999999998E-11</v>
      </c>
      <c r="BF1859" s="272">
        <v>-8.7528530000000006E-14</v>
      </c>
      <c r="BG1859" s="272">
        <v>-4.4897889999999995E-16</v>
      </c>
      <c r="BH1859" s="272">
        <v>-1.8548203000000001E-13</v>
      </c>
      <c r="BI1859" s="272">
        <v>-1.0716197000000001E-14</v>
      </c>
      <c r="BJ1859" s="272">
        <v>-8.0993095999999995E-15</v>
      </c>
      <c r="BK1859" s="272">
        <v>-9.3187940999999995E-10</v>
      </c>
      <c r="BL1859" s="272">
        <v>-3.5728365000000001E-10</v>
      </c>
      <c r="BM1859" s="272">
        <v>-4.6223878000000004E-12</v>
      </c>
      <c r="BN1859" s="272">
        <v>-8.2833118000000004E-6</v>
      </c>
      <c r="BO1859" s="273">
        <v>-0.10327192</v>
      </c>
      <c r="BP1859" s="273">
        <v>0</v>
      </c>
      <c r="BQ1859" s="273">
        <v>0</v>
      </c>
      <c r="BR1859" s="273">
        <v>0</v>
      </c>
      <c r="BS1859"/>
      <c r="BT1859" s="274">
        <v>-4.1477836000000003E-5</v>
      </c>
      <c r="BU1859" s="274">
        <v>1.0402749E-7</v>
      </c>
      <c r="BV1859" s="274">
        <v>-2.6578759000000002E-5</v>
      </c>
      <c r="BW1859" s="274">
        <v>-5.7764312E-8</v>
      </c>
      <c r="BX1859" s="274">
        <v>-8.7504799000000001E-7</v>
      </c>
      <c r="BY1859" s="274">
        <v>4.2473223000000001E-7</v>
      </c>
      <c r="BZ1859" s="274">
        <v>-1.1228569E-10</v>
      </c>
      <c r="CA1859" s="274">
        <v>6.3873497999999996E-7</v>
      </c>
      <c r="CB1859" s="274">
        <v>-1.1480950000000001E-7</v>
      </c>
      <c r="CC1859" s="274">
        <v>-4.9381942E-8</v>
      </c>
      <c r="CD1859" s="274">
        <v>-5.8605217999999998E-8</v>
      </c>
      <c r="CE1859" s="274">
        <v>-3.3603649000000001E-9</v>
      </c>
      <c r="CF1859" s="274">
        <v>-1.0344929999999999E-9</v>
      </c>
      <c r="CG1859" s="274">
        <v>6.115019E-7</v>
      </c>
      <c r="CH1859" s="274">
        <v>-1.5476953999999999E-5</v>
      </c>
      <c r="CI1859" s="274">
        <v>-4.1003889000000002E-8</v>
      </c>
      <c r="CJ1859" s="121">
        <v>0</v>
      </c>
      <c r="CK1859"/>
      <c r="CL1859" s="322">
        <v>-1.7163838E-9</v>
      </c>
      <c r="CM1859" s="322">
        <v>-0.94220669999999995</v>
      </c>
      <c r="CN1859" s="322">
        <v>1.1954704999999999E-2</v>
      </c>
      <c r="CO1859" s="322">
        <v>1.5936929000000001E-4</v>
      </c>
      <c r="CP1859" s="322">
        <v>2.9847283000000002E-5</v>
      </c>
      <c r="CQ1859" s="322">
        <v>-1.5316491999999999E-9</v>
      </c>
      <c r="CR1859" s="322">
        <v>-1.9628407E-9</v>
      </c>
      <c r="CS1859" s="322">
        <v>-3.3163390999999997E-5</v>
      </c>
      <c r="CT1859" s="322">
        <v>-1.905664E-2</v>
      </c>
      <c r="CU1859" s="322">
        <v>-1.7681808000000001</v>
      </c>
      <c r="CV1859" s="216"/>
      <c r="CW1859" s="214"/>
      <c r="CX1859" s="14" t="s">
        <v>727</v>
      </c>
      <c r="CY1859" s="13"/>
      <c r="CZ1859" s="13"/>
    </row>
    <row r="1860" spans="1:104" ht="14.4" customHeight="1">
      <c r="A1860" t="s">
        <v>2561</v>
      </c>
      <c r="B1860" s="168" t="s">
        <v>2463</v>
      </c>
      <c r="C1860" s="279" t="str">
        <f t="shared" si="677"/>
        <v>F.090.01.111</v>
      </c>
      <c r="D1860" s="14" t="s">
        <v>643</v>
      </c>
      <c r="E1860" s="312" t="s">
        <v>1510</v>
      </c>
      <c r="F1860" s="281" t="str">
        <f t="shared" si="678"/>
        <v>PET (Polyethylene terephthalate) waste incineration with electricity</v>
      </c>
      <c r="G1860" s="319">
        <f t="shared" si="687"/>
        <v>0.1738343955403</v>
      </c>
      <c r="H1860" s="319">
        <f t="shared" si="688"/>
        <v>5.4521323989999999E-3</v>
      </c>
      <c r="I1860" s="319">
        <f t="shared" si="671"/>
        <v>3.6088873912999996E-3</v>
      </c>
      <c r="J1860" s="319">
        <f t="shared" si="672"/>
        <v>-1.42174425E-3</v>
      </c>
      <c r="K1860" s="319">
        <v>0.16619512</v>
      </c>
      <c r="L1860" s="319">
        <v>-3.6182126000000002E-3</v>
      </c>
      <c r="M1860" s="319">
        <v>7.7666454999999997E-3</v>
      </c>
      <c r="N1860" s="319">
        <v>6.4108799000000003E-3</v>
      </c>
      <c r="O1860" s="319">
        <v>-7.8391444000000001E-4</v>
      </c>
      <c r="P1860" s="319">
        <v>-9.3379844000000004E-5</v>
      </c>
      <c r="Q1860" s="319">
        <v>-8.1453216999999994E-5</v>
      </c>
      <c r="R1860" s="319">
        <v>-5.3548199999999999E-4</v>
      </c>
      <c r="S1860" s="319">
        <v>-1.9212225000000001E-4</v>
      </c>
      <c r="T1860" s="319">
        <v>0</v>
      </c>
      <c r="U1860" s="319">
        <v>-1.2296220000000001E-3</v>
      </c>
      <c r="V1860" s="319">
        <v>-4.0635086999999999E-6</v>
      </c>
      <c r="W1860" s="319">
        <v>0</v>
      </c>
      <c r="X1860" s="319">
        <v>0</v>
      </c>
      <c r="Y1860" s="210"/>
      <c r="Z1860" s="320">
        <f t="shared" si="679"/>
        <v>1.2495873684210526</v>
      </c>
      <c r="AA1860" s="210"/>
      <c r="AB1860" s="321">
        <f t="shared" si="680"/>
        <v>0.16619512</v>
      </c>
      <c r="AC1860" s="321">
        <f t="shared" si="681"/>
        <v>9.0650832989999999E-3</v>
      </c>
      <c r="AD1860" s="321">
        <f t="shared" si="673"/>
        <v>3.6129508999999996E-3</v>
      </c>
      <c r="AE1860" s="321">
        <f t="shared" si="682"/>
        <v>3.6088873912999996E-3</v>
      </c>
      <c r="AF1860" s="321">
        <f t="shared" si="683"/>
        <v>-1.42174425E-3</v>
      </c>
      <c r="AG1860"/>
      <c r="AH1860" s="121">
        <v>-14.692955</v>
      </c>
      <c r="AI1860" s="121">
        <v>-14.453191</v>
      </c>
      <c r="AJ1860" s="121">
        <v>-0.16670579999999999</v>
      </c>
      <c r="AK1860" s="121">
        <v>0</v>
      </c>
      <c r="AL1860" s="121">
        <v>0</v>
      </c>
      <c r="AM1860" s="121">
        <v>-4.0836753000000003E-2</v>
      </c>
      <c r="AN1860" s="121">
        <v>-3.2221247000000001E-2</v>
      </c>
      <c r="AO1860"/>
      <c r="AP1860" s="282">
        <v>1.9188986000000002E-2</v>
      </c>
      <c r="AQ1860" s="282">
        <v>1.9024413E-2</v>
      </c>
      <c r="AR1860" s="282">
        <v>9.6943264000000004E-4</v>
      </c>
      <c r="AS1860" s="282">
        <v>-8.0485995E-4</v>
      </c>
      <c r="AT1860" s="255">
        <f t="shared" si="695"/>
        <v>1.1405524104384999E-6</v>
      </c>
      <c r="AU1860" s="256">
        <f t="shared" si="696"/>
        <v>3.5851798847489395E-9</v>
      </c>
      <c r="AV1860" s="256">
        <f t="shared" si="697"/>
        <v>-0.11272548084550001</v>
      </c>
      <c r="AW1860" s="272">
        <v>1.1447311999999999E-6</v>
      </c>
      <c r="AX1860" s="272">
        <v>3.4533776E-9</v>
      </c>
      <c r="AY1860" s="272">
        <v>9.4375225000000005E-14</v>
      </c>
      <c r="AZ1860" s="272">
        <v>-6.5511021999999997E-11</v>
      </c>
      <c r="BA1860" s="272">
        <v>-8.5101995000000003E-12</v>
      </c>
      <c r="BB1860" s="272">
        <v>9.5323526000000009E-10</v>
      </c>
      <c r="BC1860" s="272">
        <v>-3.6509426999999998E-9</v>
      </c>
      <c r="BD1860" s="272">
        <v>1.3283791999999999E-10</v>
      </c>
      <c r="BE1860" s="272">
        <v>4.2341129999999997E-12</v>
      </c>
      <c r="BF1860" s="272">
        <v>-9.5533276000000001E-14</v>
      </c>
      <c r="BG1860" s="272">
        <v>-4.9003935999999999E-16</v>
      </c>
      <c r="BH1860" s="272">
        <v>-2.0244491999999999E-13</v>
      </c>
      <c r="BI1860" s="272">
        <v>-1.1696225E-14</v>
      </c>
      <c r="BJ1860" s="272">
        <v>-8.8400157000000004E-15</v>
      </c>
      <c r="BK1860" s="272">
        <v>-1.0171025999999999E-9</v>
      </c>
      <c r="BL1860" s="272">
        <v>-3.8995829999999999E-10</v>
      </c>
      <c r="BM1860" s="272">
        <v>-5.0451189999999996E-12</v>
      </c>
      <c r="BN1860" s="272">
        <v>-9.0408454999999994E-6</v>
      </c>
      <c r="BO1860" s="273">
        <v>-0.11271644</v>
      </c>
      <c r="BP1860" s="273">
        <v>0</v>
      </c>
      <c r="BQ1860" s="273">
        <v>0</v>
      </c>
      <c r="BR1860" s="273">
        <v>0</v>
      </c>
      <c r="BS1860"/>
      <c r="BT1860" s="274">
        <v>1.9645745E-5</v>
      </c>
      <c r="BU1860" s="274">
        <v>3.5006708999999999E-7</v>
      </c>
      <c r="BV1860" s="274">
        <v>3.4841810999999999E-5</v>
      </c>
      <c r="BW1860" s="274">
        <v>-6.3047031000000002E-8</v>
      </c>
      <c r="BX1860" s="274">
        <v>-8.8609178000000001E-7</v>
      </c>
      <c r="BY1860" s="274">
        <v>6.3234471000000005E-7</v>
      </c>
      <c r="BZ1860" s="274">
        <v>-1.2255456E-10</v>
      </c>
      <c r="CA1860" s="274">
        <v>9.5330490999999996E-7</v>
      </c>
      <c r="CB1860" s="274">
        <v>-1.2530917999999999E-7</v>
      </c>
      <c r="CC1860" s="274">
        <v>-5.3898067999999999E-8</v>
      </c>
      <c r="CD1860" s="274">
        <v>-6.3964840000000006E-8</v>
      </c>
      <c r="CE1860" s="274">
        <v>-3.6676803E-9</v>
      </c>
      <c r="CF1860" s="274">
        <v>-1.1291004999999999E-9</v>
      </c>
      <c r="CG1860" s="274">
        <v>1.0025686999999999E-6</v>
      </c>
      <c r="CH1860" s="274">
        <v>-1.6892367000000001E-5</v>
      </c>
      <c r="CI1860" s="274">
        <v>-4.4753817000000003E-8</v>
      </c>
      <c r="CJ1860" s="121">
        <v>0</v>
      </c>
      <c r="CK1860"/>
      <c r="CL1860" s="322">
        <v>-1.8733521999999998E-9</v>
      </c>
      <c r="CM1860" s="322">
        <v>1.2616257</v>
      </c>
      <c r="CN1860" s="322">
        <v>1.7873817E-2</v>
      </c>
      <c r="CO1860" s="322">
        <v>3.7447913000000001E-4</v>
      </c>
      <c r="CP1860" s="322">
        <v>4.5265044999999998E-5</v>
      </c>
      <c r="CQ1860" s="322">
        <v>-1.6717231000000001E-9</v>
      </c>
      <c r="CR1860" s="322">
        <v>-2.1423484000000001E-9</v>
      </c>
      <c r="CS1860" s="322">
        <v>-3.4127269999999999E-5</v>
      </c>
      <c r="CT1860" s="322">
        <v>-2.0799426999999999E-2</v>
      </c>
      <c r="CU1860" s="322">
        <v>-1.9298862999999999</v>
      </c>
      <c r="CV1860" s="216"/>
      <c r="CW1860" s="214"/>
      <c r="CX1860" s="14" t="s">
        <v>727</v>
      </c>
      <c r="CY1860" s="13"/>
      <c r="CZ1860" s="13"/>
    </row>
    <row r="1861" spans="1:104" ht="14.4" customHeight="1">
      <c r="A1861" t="s">
        <v>2562</v>
      </c>
      <c r="B1861" s="168" t="s">
        <v>2463</v>
      </c>
      <c r="C1861" s="279" t="str">
        <f t="shared" si="677"/>
        <v>F.090.01.112</v>
      </c>
      <c r="D1861" s="14" t="s">
        <v>643</v>
      </c>
      <c r="E1861" s="312" t="s">
        <v>1510</v>
      </c>
      <c r="F1861" s="281" t="str">
        <f t="shared" si="678"/>
        <v>PHA (Polyhydroxyalkanoates) waste incineration with electricity</v>
      </c>
      <c r="G1861" s="319">
        <f t="shared" si="687"/>
        <v>-0.1576248028785</v>
      </c>
      <c r="H1861" s="319">
        <f t="shared" si="688"/>
        <v>2.0004463690000002E-3</v>
      </c>
      <c r="I1861" s="319">
        <f t="shared" si="671"/>
        <v>-8.8984597749999946E-4</v>
      </c>
      <c r="J1861" s="319">
        <f t="shared" si="672"/>
        <v>-1.6143532699999998E-3</v>
      </c>
      <c r="K1861" s="319">
        <v>-0.15712105000000001</v>
      </c>
      <c r="L1861" s="319">
        <v>-4.1083854999999997E-3</v>
      </c>
      <c r="M1861" s="319">
        <v>3.8311793000000002E-3</v>
      </c>
      <c r="N1861" s="319">
        <v>3.0890789999999998E-3</v>
      </c>
      <c r="O1861" s="319">
        <v>-8.9011427999999997E-4</v>
      </c>
      <c r="P1861" s="319">
        <v>-1.0603036E-4</v>
      </c>
      <c r="Q1861" s="319">
        <v>-9.2487990999999995E-5</v>
      </c>
      <c r="R1861" s="319">
        <v>-6.0802576999999995E-4</v>
      </c>
      <c r="S1861" s="319">
        <v>-2.1814976999999999E-4</v>
      </c>
      <c r="T1861" s="319">
        <v>0</v>
      </c>
      <c r="U1861" s="319">
        <v>-1.3962034999999999E-3</v>
      </c>
      <c r="V1861" s="319">
        <v>-4.6140074999999999E-6</v>
      </c>
      <c r="W1861" s="319">
        <v>0</v>
      </c>
      <c r="X1861" s="319">
        <v>0</v>
      </c>
      <c r="Y1861" s="210"/>
      <c r="Z1861" s="320">
        <f t="shared" si="679"/>
        <v>-1.1813612781954888</v>
      </c>
      <c r="AA1861" s="210"/>
      <c r="AB1861" s="321">
        <f t="shared" si="680"/>
        <v>-0.15712105000000001</v>
      </c>
      <c r="AC1861" s="321">
        <f t="shared" si="681"/>
        <v>1.1152143990000004E-3</v>
      </c>
      <c r="AD1861" s="321">
        <f t="shared" si="673"/>
        <v>-8.8523196999999948E-4</v>
      </c>
      <c r="AE1861" s="321">
        <f t="shared" si="682"/>
        <v>-8.8984597749999924E-4</v>
      </c>
      <c r="AF1861" s="321">
        <f t="shared" si="683"/>
        <v>-1.6143532699999998E-3</v>
      </c>
      <c r="AG1861"/>
      <c r="AH1861" s="121">
        <v>-16.683465000000002</v>
      </c>
      <c r="AI1861" s="121">
        <v>-16.41122</v>
      </c>
      <c r="AJ1861" s="121">
        <v>-0.18929006000000001</v>
      </c>
      <c r="AK1861" s="121">
        <v>0</v>
      </c>
      <c r="AL1861" s="121">
        <v>0</v>
      </c>
      <c r="AM1861" s="121">
        <v>-4.6369062000000003E-2</v>
      </c>
      <c r="AN1861" s="121">
        <v>-3.6586381000000001E-2</v>
      </c>
      <c r="AO1861"/>
      <c r="AP1861" s="282">
        <v>-2.1268004E-2</v>
      </c>
      <c r="AQ1861" s="282">
        <v>-1.9448119E-2</v>
      </c>
      <c r="AR1861" s="282">
        <v>-9.0598763999999996E-4</v>
      </c>
      <c r="AS1861" s="282">
        <v>-9.1389735999999997E-4</v>
      </c>
      <c r="AT1861" s="255">
        <f t="shared" si="695"/>
        <v>-1.1659543697651999E-6</v>
      </c>
      <c r="AU1861" s="256">
        <f t="shared" si="696"/>
        <v>-3.3505459738888401E-9</v>
      </c>
      <c r="AV1861" s="256">
        <f t="shared" si="697"/>
        <v>-0.127996825643</v>
      </c>
      <c r="AW1861" s="272">
        <v>-1.1132058000000001E-6</v>
      </c>
      <c r="AX1861" s="272">
        <v>-3.3594380999999999E-9</v>
      </c>
      <c r="AY1861" s="272">
        <v>-9.1757379000000003E-14</v>
      </c>
      <c r="AZ1861" s="272">
        <v>-7.4386047E-11</v>
      </c>
      <c r="BA1861" s="272">
        <v>-9.6631081999999998E-12</v>
      </c>
      <c r="BB1861" s="272">
        <v>4.5930511000000002E-10</v>
      </c>
      <c r="BC1861" s="272">
        <v>-5.1526144999999998E-8</v>
      </c>
      <c r="BD1861" s="272">
        <v>6.2508879999999999E-11</v>
      </c>
      <c r="BE1861" s="272">
        <v>-4.7434174999999998E-11</v>
      </c>
      <c r="BF1861" s="272">
        <v>-1.0847553000000001E-13</v>
      </c>
      <c r="BG1861" s="272">
        <v>-5.5642684000000003E-16</v>
      </c>
      <c r="BH1861" s="272">
        <v>-2.2987088999999999E-13</v>
      </c>
      <c r="BI1861" s="272">
        <v>-1.3280757000000001E-14</v>
      </c>
      <c r="BJ1861" s="272">
        <v>-1.0037605999999999E-14</v>
      </c>
      <c r="BK1861" s="272">
        <v>-1.1548932999999999E-9</v>
      </c>
      <c r="BL1861" s="272">
        <v>-4.4278742000000001E-10</v>
      </c>
      <c r="BM1861" s="272">
        <v>-5.7286002999999998E-12</v>
      </c>
      <c r="BN1861" s="272">
        <v>-1.0265643E-5</v>
      </c>
      <c r="BO1861" s="273">
        <v>-0.12798656</v>
      </c>
      <c r="BP1861" s="273">
        <v>0</v>
      </c>
      <c r="BQ1861" s="273">
        <v>0</v>
      </c>
      <c r="BR1861" s="273">
        <v>0</v>
      </c>
      <c r="BS1861"/>
      <c r="BT1861" s="274">
        <v>-5.2740973999999998E-5</v>
      </c>
      <c r="BU1861" s="274">
        <v>-1.6781064999999999E-7</v>
      </c>
      <c r="BV1861" s="274">
        <v>-3.2939487000000003E-5</v>
      </c>
      <c r="BW1861" s="274">
        <v>-7.1588249999999999E-8</v>
      </c>
      <c r="BX1861" s="274">
        <v>-1.1710025000000001E-6</v>
      </c>
      <c r="BY1861" s="274">
        <v>3.1464785999999999E-7</v>
      </c>
      <c r="BZ1861" s="274">
        <v>-1.3915749E-10</v>
      </c>
      <c r="CA1861" s="274">
        <v>4.7023454E-7</v>
      </c>
      <c r="CB1861" s="274">
        <v>-1.4228527999999999E-7</v>
      </c>
      <c r="CC1861" s="274">
        <v>-6.1199842000000001E-8</v>
      </c>
      <c r="CD1861" s="274">
        <v>-7.2630397999999997E-8</v>
      </c>
      <c r="CE1861" s="274">
        <v>-4.1645547999999999E-9</v>
      </c>
      <c r="CF1861" s="274">
        <v>-1.2820640000000001E-9</v>
      </c>
      <c r="CG1861" s="274">
        <v>3.3739050999999998E-7</v>
      </c>
      <c r="CH1861" s="274">
        <v>-1.918084E-5</v>
      </c>
      <c r="CI1861" s="274">
        <v>-5.0816784999999999E-8</v>
      </c>
      <c r="CJ1861" s="121">
        <v>0</v>
      </c>
      <c r="CK1861"/>
      <c r="CL1861" s="322">
        <v>-2.1271423000000001E-9</v>
      </c>
      <c r="CM1861" s="322">
        <v>-1.1676921</v>
      </c>
      <c r="CN1861" s="322">
        <v>8.7614301999999998E-3</v>
      </c>
      <c r="CO1861" s="322">
        <v>-5.4072244000000001E-5</v>
      </c>
      <c r="CP1861" s="322">
        <v>2.1072320999999999E-5</v>
      </c>
      <c r="CQ1861" s="322">
        <v>-1.8981977E-9</v>
      </c>
      <c r="CR1861" s="322">
        <v>-2.4325804E-9</v>
      </c>
      <c r="CS1861" s="322">
        <v>-4.3695607000000001E-5</v>
      </c>
      <c r="CT1861" s="322">
        <v>-2.3617203999999999E-2</v>
      </c>
      <c r="CU1861" s="322">
        <v>-2.1913352000000001</v>
      </c>
      <c r="CV1861" s="216"/>
      <c r="CW1861" s="214"/>
      <c r="CX1861" s="18" t="s">
        <v>1120</v>
      </c>
      <c r="CY1861" s="13"/>
      <c r="CZ1861" s="13"/>
    </row>
    <row r="1862" spans="1:104" ht="14.4" customHeight="1">
      <c r="A1862" t="s">
        <v>2563</v>
      </c>
      <c r="B1862" s="168" t="s">
        <v>2463</v>
      </c>
      <c r="C1862" s="279" t="str">
        <f t="shared" si="677"/>
        <v>F.090.01.113</v>
      </c>
      <c r="D1862" s="14" t="s">
        <v>643</v>
      </c>
      <c r="E1862" s="312" t="s">
        <v>1510</v>
      </c>
      <c r="F1862" s="281" t="str">
        <f t="shared" si="678"/>
        <v>PLA (Polylactide) waste incineration with electricity</v>
      </c>
      <c r="G1862" s="319">
        <f t="shared" si="687"/>
        <v>-0.1015807294714</v>
      </c>
      <c r="H1862" s="319">
        <f t="shared" si="688"/>
        <v>2.7201824650000001E-3</v>
      </c>
      <c r="I1862" s="319">
        <f t="shared" si="671"/>
        <v>1.0665546436000001E-3</v>
      </c>
      <c r="J1862" s="319">
        <f t="shared" si="672"/>
        <v>-1.07159658E-3</v>
      </c>
      <c r="K1862" s="319">
        <v>-0.10429587</v>
      </c>
      <c r="L1862" s="319">
        <v>-2.7271180000000002E-3</v>
      </c>
      <c r="M1862" s="319">
        <v>4.2003387000000003E-3</v>
      </c>
      <c r="N1862" s="319">
        <v>3.4428092999999999E-3</v>
      </c>
      <c r="O1862" s="319">
        <v>-5.9085172000000004E-4</v>
      </c>
      <c r="P1862" s="319">
        <v>-7.0382224000000004E-5</v>
      </c>
      <c r="Q1862" s="319">
        <v>-6.1392891000000002E-5</v>
      </c>
      <c r="R1862" s="319">
        <v>-4.0360331E-4</v>
      </c>
      <c r="S1862" s="319">
        <v>-1.4480632E-4</v>
      </c>
      <c r="T1862" s="319">
        <v>0</v>
      </c>
      <c r="U1862" s="319">
        <v>-9.2679025999999997E-4</v>
      </c>
      <c r="V1862" s="319">
        <v>-3.0627464000000001E-6</v>
      </c>
      <c r="W1862" s="319">
        <v>0</v>
      </c>
      <c r="X1862" s="319">
        <v>0</v>
      </c>
      <c r="Y1862" s="210"/>
      <c r="Z1862" s="320">
        <f t="shared" si="679"/>
        <v>-0.78417947368421048</v>
      </c>
      <c r="AA1862" s="210"/>
      <c r="AB1862" s="321">
        <f t="shared" si="680"/>
        <v>-0.10429587</v>
      </c>
      <c r="AC1862" s="321">
        <f t="shared" si="681"/>
        <v>3.789799855E-3</v>
      </c>
      <c r="AD1862" s="321">
        <f t="shared" si="673"/>
        <v>1.0696173900000001E-3</v>
      </c>
      <c r="AE1862" s="321">
        <f t="shared" si="682"/>
        <v>1.0665546436000003E-3</v>
      </c>
      <c r="AF1862" s="321">
        <f t="shared" si="683"/>
        <v>-1.07159658E-3</v>
      </c>
      <c r="AG1862"/>
      <c r="AH1862" s="121">
        <v>-11.074369000000001</v>
      </c>
      <c r="AI1862" s="121">
        <v>-10.893654</v>
      </c>
      <c r="AJ1862" s="121">
        <v>-0.12564944</v>
      </c>
      <c r="AK1862" s="121">
        <v>0</v>
      </c>
      <c r="AL1862" s="121">
        <v>0</v>
      </c>
      <c r="AM1862" s="121">
        <v>-3.0779463E-2</v>
      </c>
      <c r="AN1862" s="121">
        <v>-2.4285787E-2</v>
      </c>
      <c r="AO1862"/>
      <c r="AP1862" s="282">
        <v>-1.3838879E-2</v>
      </c>
      <c r="AQ1862" s="282">
        <v>-1.2643481E-2</v>
      </c>
      <c r="AR1862" s="282">
        <v>-5.8875911E-4</v>
      </c>
      <c r="AS1862" s="282">
        <v>-6.0663875999999995E-4</v>
      </c>
      <c r="AT1862" s="255">
        <f t="shared" si="695"/>
        <v>-7.5800245212960005E-7</v>
      </c>
      <c r="AU1862" s="256">
        <f t="shared" si="696"/>
        <v>-2.1773636172547005E-9</v>
      </c>
      <c r="AV1862" s="256">
        <f t="shared" si="697"/>
        <v>-8.4963412262899995E-2</v>
      </c>
      <c r="AW1862" s="272">
        <v>-7.3893833999999999E-7</v>
      </c>
      <c r="AX1862" s="272">
        <v>-2.2299719000000001E-9</v>
      </c>
      <c r="AY1862" s="272">
        <v>-6.0907915999999999E-14</v>
      </c>
      <c r="AZ1862" s="272">
        <v>-4.9376945000000002E-11</v>
      </c>
      <c r="BA1862" s="272">
        <v>-6.4143045999999997E-12</v>
      </c>
      <c r="BB1862" s="272">
        <v>5.1190856000000004E-10</v>
      </c>
      <c r="BC1862" s="272">
        <v>-1.8459700000000002E-8</v>
      </c>
      <c r="BD1862" s="272">
        <v>7.0840463999999994E-11</v>
      </c>
      <c r="BE1862" s="272">
        <v>-1.4128228E-11</v>
      </c>
      <c r="BF1862" s="272">
        <v>-7.2005308E-14</v>
      </c>
      <c r="BG1862" s="272">
        <v>-3.6935230000000001E-16</v>
      </c>
      <c r="BH1862" s="272">
        <v>-1.5258671000000001E-13</v>
      </c>
      <c r="BI1862" s="272">
        <v>-8.8156747999999999E-15</v>
      </c>
      <c r="BJ1862" s="272">
        <v>-6.6628935999999998E-15</v>
      </c>
      <c r="BK1862" s="272">
        <v>-7.6661019999999996E-10</v>
      </c>
      <c r="BL1862" s="272">
        <v>-2.9391923999999998E-10</v>
      </c>
      <c r="BM1862" s="272">
        <v>-3.8026053999999999E-12</v>
      </c>
      <c r="BN1862" s="272">
        <v>-6.8142628999999998E-6</v>
      </c>
      <c r="BO1862" s="273">
        <v>-8.4956597999999994E-2</v>
      </c>
      <c r="BP1862" s="273">
        <v>0</v>
      </c>
      <c r="BQ1862" s="273">
        <v>0</v>
      </c>
      <c r="BR1862" s="273">
        <v>0</v>
      </c>
      <c r="BS1862"/>
      <c r="BT1862" s="274">
        <v>-3.4162892999999999E-5</v>
      </c>
      <c r="BU1862" s="274">
        <v>7.6439764000000006E-8</v>
      </c>
      <c r="BV1862" s="274">
        <v>-2.1865003999999999E-5</v>
      </c>
      <c r="BW1862" s="274">
        <v>-4.7519787E-8</v>
      </c>
      <c r="BX1862" s="274">
        <v>-7.2252304E-7</v>
      </c>
      <c r="BY1862" s="274">
        <v>3.4288521000000001E-7</v>
      </c>
      <c r="BZ1862" s="274">
        <v>-9.2371778999999999E-11</v>
      </c>
      <c r="CA1862" s="274">
        <v>5.1555824000000001E-7</v>
      </c>
      <c r="CB1862" s="274">
        <v>-9.4447989E-8</v>
      </c>
      <c r="CC1862" s="274">
        <v>-4.0624033000000001E-8</v>
      </c>
      <c r="CD1862" s="274">
        <v>-4.8211557000000003E-8</v>
      </c>
      <c r="CE1862" s="274">
        <v>-2.7644028000000002E-9</v>
      </c>
      <c r="CF1862" s="274">
        <v>-8.5102524E-10</v>
      </c>
      <c r="CG1862" s="274">
        <v>4.9010320000000004E-7</v>
      </c>
      <c r="CH1862" s="274">
        <v>-1.2732108999999999E-5</v>
      </c>
      <c r="CI1862" s="274">
        <v>-3.3731831000000003E-8</v>
      </c>
      <c r="CJ1862" s="121">
        <v>0</v>
      </c>
      <c r="CK1862"/>
      <c r="CL1862" s="322">
        <v>-1.4119824000000001E-9</v>
      </c>
      <c r="CM1862" s="322">
        <v>-0.77510593999999999</v>
      </c>
      <c r="CN1862" s="322">
        <v>9.6480826999999995E-3</v>
      </c>
      <c r="CO1862" s="322">
        <v>1.2335722000000001E-4</v>
      </c>
      <c r="CP1862" s="322">
        <v>2.4063636999999999E-5</v>
      </c>
      <c r="CQ1862" s="322">
        <v>-1.2600106000000001E-9</v>
      </c>
      <c r="CR1862" s="322">
        <v>-1.6147301000000001E-9</v>
      </c>
      <c r="CS1862" s="322">
        <v>-2.7361787000000001E-5</v>
      </c>
      <c r="CT1862" s="322">
        <v>-1.5676936999999998E-2</v>
      </c>
      <c r="CU1862" s="322">
        <v>-1.4545931999999999</v>
      </c>
      <c r="CV1862" s="216"/>
      <c r="CW1862" s="214"/>
      <c r="CX1862" s="18" t="s">
        <v>1054</v>
      </c>
      <c r="CY1862" s="13"/>
      <c r="CZ1862" s="13"/>
    </row>
    <row r="1863" spans="1:104" ht="14.4" customHeight="1">
      <c r="A1863" t="s">
        <v>2564</v>
      </c>
      <c r="B1863" s="168" t="s">
        <v>2463</v>
      </c>
      <c r="C1863" s="279" t="str">
        <f t="shared" si="677"/>
        <v>F.090.01.114</v>
      </c>
      <c r="D1863" s="14" t="s">
        <v>643</v>
      </c>
      <c r="E1863" s="312" t="s">
        <v>1510</v>
      </c>
      <c r="F1863" s="281" t="str">
        <f t="shared" si="678"/>
        <v>PMMA (Polymethyl methacrylate) waste incineration with electricity</v>
      </c>
      <c r="G1863" s="319">
        <f t="shared" si="687"/>
        <v>0.1447413226466</v>
      </c>
      <c r="H1863" s="319">
        <f t="shared" si="688"/>
        <v>2.9395326709999998E-3</v>
      </c>
      <c r="I1863" s="319">
        <f t="shared" ref="I1863:I1926" si="698">L1863+M1863+R1863+V1863</f>
        <v>3.8358232560000045E-4</v>
      </c>
      <c r="J1863" s="319">
        <f t="shared" ref="J1863:J1926" si="699">S1863+T1863+U1863+W1863+X1863</f>
        <v>-1.53753235E-3</v>
      </c>
      <c r="K1863" s="319">
        <v>0.14295574</v>
      </c>
      <c r="L1863" s="319">
        <v>-3.9128829999999998E-3</v>
      </c>
      <c r="M1863" s="319">
        <v>4.8799519000000003E-3</v>
      </c>
      <c r="N1863" s="319">
        <v>3.9763613999999996E-3</v>
      </c>
      <c r="O1863" s="319">
        <v>-8.4775710999999998E-4</v>
      </c>
      <c r="P1863" s="319">
        <v>-1.0098477999999999E-4</v>
      </c>
      <c r="Q1863" s="319">
        <v>-8.8086839000000005E-5</v>
      </c>
      <c r="R1863" s="319">
        <v>-5.7909213000000004E-4</v>
      </c>
      <c r="S1863" s="319">
        <v>-2.0776885000000001E-4</v>
      </c>
      <c r="T1863" s="319">
        <v>0</v>
      </c>
      <c r="U1863" s="319">
        <v>-1.3297635E-3</v>
      </c>
      <c r="V1863" s="319">
        <v>-4.3944443999999999E-6</v>
      </c>
      <c r="W1863" s="319">
        <v>0</v>
      </c>
      <c r="X1863" s="319">
        <v>0</v>
      </c>
      <c r="Y1863" s="210"/>
      <c r="Z1863" s="320">
        <f t="shared" si="679"/>
        <v>1.0748551879699246</v>
      </c>
      <c r="AA1863" s="210"/>
      <c r="AB1863" s="321">
        <f t="shared" si="680"/>
        <v>0.14295574</v>
      </c>
      <c r="AC1863" s="321">
        <f t="shared" si="681"/>
        <v>3.3275094410000006E-3</v>
      </c>
      <c r="AD1863" s="321">
        <f t="shared" ref="AD1863:AD1926" si="700">W1863+T1863+L1863+M1863+R1863</f>
        <v>3.8797677000000045E-4</v>
      </c>
      <c r="AE1863" s="321">
        <f t="shared" si="682"/>
        <v>3.8358232560000056E-4</v>
      </c>
      <c r="AF1863" s="321">
        <f t="shared" si="683"/>
        <v>-1.53753235E-3</v>
      </c>
      <c r="AG1863"/>
      <c r="AH1863" s="121">
        <v>-15.889562</v>
      </c>
      <c r="AI1863" s="121">
        <v>-15.630272</v>
      </c>
      <c r="AJ1863" s="121">
        <v>-0.18028247</v>
      </c>
      <c r="AK1863" s="121">
        <v>0</v>
      </c>
      <c r="AL1863" s="121">
        <v>0</v>
      </c>
      <c r="AM1863" s="121">
        <v>-4.4162534000000003E-2</v>
      </c>
      <c r="AN1863" s="121">
        <v>-3.4845373999999998E-2</v>
      </c>
      <c r="AO1863"/>
      <c r="AP1863" s="282">
        <v>1.5670673E-2</v>
      </c>
      <c r="AQ1863" s="282">
        <v>1.5728866000000001E-2</v>
      </c>
      <c r="AR1863" s="282">
        <v>8.1221609999999997E-4</v>
      </c>
      <c r="AS1863" s="282">
        <v>-8.7040844999999997E-4</v>
      </c>
      <c r="AT1863" s="255">
        <f t="shared" si="695"/>
        <v>9.4297755479539995E-7</v>
      </c>
      <c r="AU1863" s="256">
        <f t="shared" si="696"/>
        <v>3.0037577846271003E-9</v>
      </c>
      <c r="AV1863" s="256">
        <f t="shared" si="697"/>
        <v>-0.12190594713989999</v>
      </c>
      <c r="AW1863" s="272">
        <v>9.8136743000000005E-7</v>
      </c>
      <c r="AX1863" s="272">
        <v>2.9604247999999999E-9</v>
      </c>
      <c r="AY1863" s="272">
        <v>8.0909005999999995E-14</v>
      </c>
      <c r="AZ1863" s="272">
        <v>-7.0846296999999995E-11</v>
      </c>
      <c r="BA1863" s="272">
        <v>-9.2032775999999998E-12</v>
      </c>
      <c r="BB1863" s="272">
        <v>5.9123852000000004E-10</v>
      </c>
      <c r="BC1863" s="272">
        <v>-3.7379411000000002E-8</v>
      </c>
      <c r="BD1863" s="272">
        <v>8.133532E-11</v>
      </c>
      <c r="BE1863" s="272">
        <v>-3.2282261999999998E-11</v>
      </c>
      <c r="BF1863" s="272">
        <v>-1.0331359E-13</v>
      </c>
      <c r="BG1863" s="272">
        <v>-5.2994860000000002E-16</v>
      </c>
      <c r="BH1863" s="272">
        <v>-2.1893221E-13</v>
      </c>
      <c r="BI1863" s="272">
        <v>-1.2648776E-14</v>
      </c>
      <c r="BJ1863" s="272">
        <v>-9.5599542999999995E-15</v>
      </c>
      <c r="BK1863" s="272">
        <v>-1.0999363000000001E-9</v>
      </c>
      <c r="BL1863" s="272">
        <v>-4.2171685E-10</v>
      </c>
      <c r="BM1863" s="272">
        <v>-5.4559978999999998E-12</v>
      </c>
      <c r="BN1863" s="272">
        <v>-9.7771398999999994E-6</v>
      </c>
      <c r="BO1863" s="273">
        <v>-0.12189617</v>
      </c>
      <c r="BP1863" s="273">
        <v>0</v>
      </c>
      <c r="BQ1863" s="273">
        <v>0</v>
      </c>
      <c r="BR1863" s="273">
        <v>0</v>
      </c>
      <c r="BS1863"/>
      <c r="BT1863" s="274">
        <v>1.1739213E-5</v>
      </c>
      <c r="BU1863" s="274">
        <v>-2.0293342000000002E-8</v>
      </c>
      <c r="BV1863" s="274">
        <v>2.9969815999999999E-5</v>
      </c>
      <c r="BW1863" s="274">
        <v>-6.8181637000000001E-8</v>
      </c>
      <c r="BX1863" s="274">
        <v>-1.0745850000000001E-6</v>
      </c>
      <c r="BY1863" s="274">
        <v>3.9923575000000001E-7</v>
      </c>
      <c r="BZ1863" s="274">
        <v>-1.3253550999999999E-10</v>
      </c>
      <c r="CA1863" s="274">
        <v>5.9896971000000003E-7</v>
      </c>
      <c r="CB1863" s="274">
        <v>-1.3551446999999999E-7</v>
      </c>
      <c r="CC1863" s="274">
        <v>-5.8287574000000002E-8</v>
      </c>
      <c r="CD1863" s="274">
        <v>-6.9174193000000006E-8</v>
      </c>
      <c r="CE1863" s="274">
        <v>-3.9663795E-9</v>
      </c>
      <c r="CF1863" s="274">
        <v>-1.2210553999999999E-9</v>
      </c>
      <c r="CG1863" s="274">
        <v>5.1904361000000004E-7</v>
      </c>
      <c r="CH1863" s="274">
        <v>-1.8268096000000001E-5</v>
      </c>
      <c r="CI1863" s="274">
        <v>-4.8398606999999999E-8</v>
      </c>
      <c r="CJ1863" s="121">
        <v>0</v>
      </c>
      <c r="CK1863"/>
      <c r="CL1863" s="322">
        <v>-2.0259195999999998E-9</v>
      </c>
      <c r="CM1863" s="322">
        <v>1.087874</v>
      </c>
      <c r="CN1863" s="322">
        <v>1.1191362999999999E-2</v>
      </c>
      <c r="CO1863" s="322">
        <v>6.6800849000000007E-5</v>
      </c>
      <c r="CP1863" s="322">
        <v>2.7554579000000001E-5</v>
      </c>
      <c r="CQ1863" s="322">
        <v>-1.8078697E-9</v>
      </c>
      <c r="CR1863" s="322">
        <v>-2.3168231E-9</v>
      </c>
      <c r="CS1863" s="322">
        <v>-4.0395743999999997E-5</v>
      </c>
      <c r="CT1863" s="322">
        <v>-2.2493349999999999E-2</v>
      </c>
      <c r="CU1863" s="322">
        <v>-2.0870579</v>
      </c>
      <c r="CV1863" s="216"/>
      <c r="CW1863" s="214"/>
      <c r="CX1863" s="14" t="s">
        <v>727</v>
      </c>
      <c r="CY1863" s="13"/>
      <c r="CZ1863" s="13"/>
    </row>
    <row r="1864" spans="1:104" ht="14.4" customHeight="1">
      <c r="A1864" t="s">
        <v>2565</v>
      </c>
      <c r="B1864" s="168" t="s">
        <v>2463</v>
      </c>
      <c r="C1864" s="279" t="str">
        <f t="shared" si="677"/>
        <v>F.090.01.115</v>
      </c>
      <c r="D1864" s="14" t="s">
        <v>643</v>
      </c>
      <c r="E1864" s="312" t="s">
        <v>1510</v>
      </c>
      <c r="F1864" s="281" t="str">
        <f t="shared" si="678"/>
        <v>POM (Polyoxymethylene, Polyacetaal) waste incineration with electricity</v>
      </c>
      <c r="G1864" s="319">
        <f t="shared" si="687"/>
        <v>0.1017990557861</v>
      </c>
      <c r="H1864" s="319">
        <f t="shared" si="688"/>
        <v>1.8497659109999998E-3</v>
      </c>
      <c r="I1864" s="319">
        <f t="shared" si="698"/>
        <v>2.2789858509999984E-4</v>
      </c>
      <c r="J1864" s="319">
        <f t="shared" si="699"/>
        <v>-9.7417871E-4</v>
      </c>
      <c r="K1864" s="319">
        <v>0.10069557</v>
      </c>
      <c r="L1864" s="319">
        <v>-2.4791981000000002E-3</v>
      </c>
      <c r="M1864" s="319">
        <v>3.0767931E-3</v>
      </c>
      <c r="N1864" s="319">
        <v>2.5066994E-3</v>
      </c>
      <c r="O1864" s="319">
        <v>-5.3713793E-4</v>
      </c>
      <c r="P1864" s="319">
        <v>-6.3983840000000005E-5</v>
      </c>
      <c r="Q1864" s="319">
        <v>-5.5811718999999998E-5</v>
      </c>
      <c r="R1864" s="319">
        <v>-3.6691209999999998E-4</v>
      </c>
      <c r="S1864" s="319">
        <v>-1.3164211000000001E-4</v>
      </c>
      <c r="T1864" s="319">
        <v>0</v>
      </c>
      <c r="U1864" s="319">
        <v>-8.4253660000000005E-4</v>
      </c>
      <c r="V1864" s="319">
        <v>-2.7843149E-6</v>
      </c>
      <c r="W1864" s="319">
        <v>0</v>
      </c>
      <c r="X1864" s="319">
        <v>0</v>
      </c>
      <c r="Y1864" s="210"/>
      <c r="Z1864" s="320">
        <f t="shared" si="679"/>
        <v>0.7571095488721804</v>
      </c>
      <c r="AA1864" s="210"/>
      <c r="AB1864" s="321">
        <f t="shared" si="680"/>
        <v>0.10069557</v>
      </c>
      <c r="AC1864" s="321">
        <f t="shared" si="681"/>
        <v>2.0804488109999997E-3</v>
      </c>
      <c r="AD1864" s="321">
        <f t="shared" si="700"/>
        <v>2.3068289999999983E-4</v>
      </c>
      <c r="AE1864" s="321">
        <f t="shared" si="682"/>
        <v>2.2789858509999962E-4</v>
      </c>
      <c r="AF1864" s="321">
        <f t="shared" si="683"/>
        <v>-9.7417871E-4</v>
      </c>
      <c r="AG1864"/>
      <c r="AH1864" s="121">
        <v>-10.067608</v>
      </c>
      <c r="AI1864" s="121">
        <v>-9.9033221000000005</v>
      </c>
      <c r="AJ1864" s="121">
        <v>-0.11422676</v>
      </c>
      <c r="AK1864" s="121">
        <v>0</v>
      </c>
      <c r="AL1864" s="121">
        <v>0</v>
      </c>
      <c r="AM1864" s="121">
        <v>-2.7981329999999999E-2</v>
      </c>
      <c r="AN1864" s="121">
        <v>-2.2077988E-2</v>
      </c>
      <c r="AO1864"/>
      <c r="AP1864" s="282">
        <v>1.1161664999999999E-2</v>
      </c>
      <c r="AQ1864" s="282">
        <v>1.1141046E-2</v>
      </c>
      <c r="AR1864" s="282">
        <v>5.7210900000000001E-4</v>
      </c>
      <c r="AS1864" s="282">
        <v>-5.5148979000000005E-4</v>
      </c>
      <c r="AT1864" s="255">
        <f t="shared" si="695"/>
        <v>6.6792838689199986E-7</v>
      </c>
      <c r="AU1864" s="256">
        <f t="shared" si="696"/>
        <v>2.1157876934063803E-9</v>
      </c>
      <c r="AV1864" s="256">
        <f t="shared" si="697"/>
        <v>-7.72394657845E-2</v>
      </c>
      <c r="AW1864" s="272">
        <v>6.9239787000000004E-7</v>
      </c>
      <c r="AX1864" s="272">
        <v>2.0887527999999999E-9</v>
      </c>
      <c r="AY1864" s="272">
        <v>5.7084168000000002E-14</v>
      </c>
      <c r="AZ1864" s="272">
        <v>-4.4888132E-11</v>
      </c>
      <c r="BA1864" s="272">
        <v>-5.8311859999999996E-12</v>
      </c>
      <c r="BB1864" s="272">
        <v>3.7271687999999999E-10</v>
      </c>
      <c r="BC1864" s="272">
        <v>-2.3827362999999999E-8</v>
      </c>
      <c r="BD1864" s="272">
        <v>5.1265875999999999E-11</v>
      </c>
      <c r="BE1864" s="272">
        <v>-2.0612571000000001E-11</v>
      </c>
      <c r="BF1864" s="272">
        <v>-6.5459370999999999E-14</v>
      </c>
      <c r="BG1864" s="272">
        <v>-3.3577482E-16</v>
      </c>
      <c r="BH1864" s="272">
        <v>-1.3871519000000001E-13</v>
      </c>
      <c r="BI1864" s="272">
        <v>-8.0142498000000004E-15</v>
      </c>
      <c r="BJ1864" s="272">
        <v>-6.0571760000000003E-15</v>
      </c>
      <c r="BK1864" s="272">
        <v>-6.9691836000000004E-10</v>
      </c>
      <c r="BL1864" s="272">
        <v>-2.6719930999999999E-10</v>
      </c>
      <c r="BM1864" s="272">
        <v>-3.4569139999999999E-12</v>
      </c>
      <c r="BN1864" s="272">
        <v>-6.1947844999999996E-6</v>
      </c>
      <c r="BO1864" s="273">
        <v>-7.7233271000000006E-2</v>
      </c>
      <c r="BP1864" s="273">
        <v>0</v>
      </c>
      <c r="BQ1864" s="273">
        <v>0</v>
      </c>
      <c r="BR1864" s="273">
        <v>0</v>
      </c>
      <c r="BS1864"/>
      <c r="BT1864" s="274">
        <v>9.5516054000000003E-6</v>
      </c>
      <c r="BU1864" s="274">
        <v>-1.4573669999999999E-8</v>
      </c>
      <c r="BV1864" s="274">
        <v>2.1110223999999999E-5</v>
      </c>
      <c r="BW1864" s="274">
        <v>-4.3199806000000001E-8</v>
      </c>
      <c r="BX1864" s="274">
        <v>-6.8135621000000002E-7</v>
      </c>
      <c r="BY1864" s="274">
        <v>2.5173100000000002E-7</v>
      </c>
      <c r="BZ1864" s="274">
        <v>-8.3974343999999996E-11</v>
      </c>
      <c r="CA1864" s="274">
        <v>3.7764828E-7</v>
      </c>
      <c r="CB1864" s="274">
        <v>-8.5861807999999997E-8</v>
      </c>
      <c r="CC1864" s="274">
        <v>-3.6930938999999999E-8</v>
      </c>
      <c r="CD1864" s="274">
        <v>-4.3828688999999998E-8</v>
      </c>
      <c r="CE1864" s="274">
        <v>-2.5130933999999999E-9</v>
      </c>
      <c r="CF1864" s="274">
        <v>-7.7365931000000002E-10</v>
      </c>
      <c r="CG1864" s="274">
        <v>3.2643419999999998E-7</v>
      </c>
      <c r="CH1864" s="274">
        <v>-1.1574645000000001E-5</v>
      </c>
      <c r="CI1864" s="274">
        <v>-3.0665300999999997E-8</v>
      </c>
      <c r="CJ1864" s="121">
        <v>0</v>
      </c>
      <c r="CK1864"/>
      <c r="CL1864" s="322">
        <v>-1.2836203000000001E-9</v>
      </c>
      <c r="CM1864" s="322">
        <v>0.76535823999999997</v>
      </c>
      <c r="CN1864" s="322">
        <v>7.0558264000000004E-3</v>
      </c>
      <c r="CO1864" s="322">
        <v>4.0870196999999999E-5</v>
      </c>
      <c r="CP1864" s="322">
        <v>1.7366506E-5</v>
      </c>
      <c r="CQ1864" s="322">
        <v>-1.1454642E-9</v>
      </c>
      <c r="CR1864" s="322">
        <v>-1.4679364000000001E-9</v>
      </c>
      <c r="CS1864" s="322">
        <v>-2.5609706E-5</v>
      </c>
      <c r="CT1864" s="322">
        <v>-1.4251761E-2</v>
      </c>
      <c r="CU1864" s="322">
        <v>-1.3223575000000001</v>
      </c>
      <c r="CV1864" s="216"/>
      <c r="CW1864" s="214"/>
      <c r="CX1864" s="14" t="s">
        <v>727</v>
      </c>
      <c r="CY1864" s="13"/>
      <c r="CZ1864" s="13"/>
    </row>
    <row r="1865" spans="1:104" ht="14.4" customHeight="1">
      <c r="A1865" t="s">
        <v>2566</v>
      </c>
      <c r="B1865" s="168" t="s">
        <v>2463</v>
      </c>
      <c r="C1865" s="279" t="str">
        <f t="shared" si="677"/>
        <v>F.090.01.116</v>
      </c>
      <c r="D1865" s="14" t="s">
        <v>643</v>
      </c>
      <c r="E1865" s="312" t="s">
        <v>1510</v>
      </c>
      <c r="F1865" s="281" t="str">
        <f t="shared" si="678"/>
        <v>PP (Polypropylene) waste incineration with electricity</v>
      </c>
      <c r="G1865" s="319">
        <f t="shared" si="687"/>
        <v>0.1662906475599</v>
      </c>
      <c r="H1865" s="319">
        <f t="shared" si="688"/>
        <v>5.0263834800000004E-3</v>
      </c>
      <c r="I1865" s="319">
        <f t="shared" si="698"/>
        <v>6.861430699000011E-4</v>
      </c>
      <c r="J1865" s="319">
        <f t="shared" si="699"/>
        <v>-2.6141389900000002E-3</v>
      </c>
      <c r="K1865" s="319">
        <v>0.16319226000000001</v>
      </c>
      <c r="L1865" s="319">
        <v>-6.6527510999999998E-3</v>
      </c>
      <c r="M1865" s="319">
        <v>8.3309481000000008E-3</v>
      </c>
      <c r="N1865" s="319">
        <v>6.7892176000000004E-3</v>
      </c>
      <c r="O1865" s="319">
        <v>-1.4413713E-3</v>
      </c>
      <c r="P1865" s="319">
        <v>-1.7169605999999999E-4</v>
      </c>
      <c r="Q1865" s="319">
        <v>-1.4976675999999999E-4</v>
      </c>
      <c r="R1865" s="319">
        <v>-9.8458241999999996E-4</v>
      </c>
      <c r="S1865" s="319">
        <v>-3.5325219000000003E-4</v>
      </c>
      <c r="T1865" s="319">
        <v>0</v>
      </c>
      <c r="U1865" s="319">
        <v>-2.2608868E-3</v>
      </c>
      <c r="V1865" s="319">
        <v>-7.4715101000000002E-6</v>
      </c>
      <c r="W1865" s="319">
        <v>0</v>
      </c>
      <c r="X1865" s="319">
        <v>0</v>
      </c>
      <c r="Y1865" s="210"/>
      <c r="Z1865" s="320">
        <f t="shared" si="679"/>
        <v>1.2270094736842105</v>
      </c>
      <c r="AA1865" s="210"/>
      <c r="AB1865" s="321">
        <f t="shared" si="680"/>
        <v>0.16319226000000001</v>
      </c>
      <c r="AC1865" s="321">
        <f t="shared" si="681"/>
        <v>5.7199980600000002E-3</v>
      </c>
      <c r="AD1865" s="321">
        <f t="shared" si="700"/>
        <v>6.936145800000011E-4</v>
      </c>
      <c r="AE1865" s="321">
        <f t="shared" si="682"/>
        <v>6.8614306990000132E-4</v>
      </c>
      <c r="AF1865" s="321">
        <f t="shared" si="683"/>
        <v>-2.6141389900000002E-3</v>
      </c>
      <c r="AG1865"/>
      <c r="AH1865" s="121">
        <v>-27.015708</v>
      </c>
      <c r="AI1865" s="121">
        <v>-26.574857999999999</v>
      </c>
      <c r="AJ1865" s="121">
        <v>-0.30651936000000002</v>
      </c>
      <c r="AK1865" s="121">
        <v>0</v>
      </c>
      <c r="AL1865" s="121">
        <v>0</v>
      </c>
      <c r="AM1865" s="121">
        <v>-7.5085900999999997E-2</v>
      </c>
      <c r="AN1865" s="121">
        <v>-5.9244705000000002E-2</v>
      </c>
      <c r="AO1865"/>
      <c r="AP1865" s="282">
        <v>1.6899793E-2</v>
      </c>
      <c r="AQ1865" s="282">
        <v>1.7453119999999999E-2</v>
      </c>
      <c r="AR1865" s="282">
        <v>9.2655641999999999E-4</v>
      </c>
      <c r="AS1865" s="282">
        <v>-1.4798833999999999E-3</v>
      </c>
      <c r="AT1865" s="255">
        <f t="shared" si="695"/>
        <v>1.0463501159689998E-6</v>
      </c>
      <c r="AU1865" s="256">
        <f t="shared" si="696"/>
        <v>3.42661402606226E-9</v>
      </c>
      <c r="AV1865" s="256">
        <f t="shared" si="697"/>
        <v>-0.207266593262</v>
      </c>
      <c r="AW1865" s="272">
        <v>1.1112942999999999E-6</v>
      </c>
      <c r="AX1865" s="272">
        <v>3.3520271E-9</v>
      </c>
      <c r="AY1865" s="272">
        <v>9.1626326000000002E-14</v>
      </c>
      <c r="AZ1865" s="272">
        <v>-1.204541E-10</v>
      </c>
      <c r="BA1865" s="272">
        <v>-1.5647570999999999E-11</v>
      </c>
      <c r="BB1865" s="272">
        <v>1.0094774999999999E-9</v>
      </c>
      <c r="BC1865" s="272">
        <v>-6.3230419000000002E-8</v>
      </c>
      <c r="BD1865" s="272">
        <v>1.3888928E-10</v>
      </c>
      <c r="BE1865" s="272">
        <v>-5.4531050000000003E-11</v>
      </c>
      <c r="BF1865" s="272">
        <v>-1.7565555000000001E-13</v>
      </c>
      <c r="BG1865" s="272">
        <v>-9.0102773999999998E-16</v>
      </c>
      <c r="BH1865" s="272">
        <v>-3.7223232000000001E-13</v>
      </c>
      <c r="BI1865" s="272">
        <v>-2.1505666999999999E-14</v>
      </c>
      <c r="BJ1865" s="272">
        <v>-1.6253999E-14</v>
      </c>
      <c r="BK1865" s="272">
        <v>-1.8701305999999998E-9</v>
      </c>
      <c r="BL1865" s="272">
        <v>-7.1701026000000001E-10</v>
      </c>
      <c r="BM1865" s="272">
        <v>-9.2763816999999995E-12</v>
      </c>
      <c r="BN1865" s="272">
        <v>-1.6623262E-5</v>
      </c>
      <c r="BO1865" s="273">
        <v>-0.20724997000000001</v>
      </c>
      <c r="BP1865" s="273">
        <v>0</v>
      </c>
      <c r="BQ1865" s="273">
        <v>0</v>
      </c>
      <c r="BR1865" s="273">
        <v>0</v>
      </c>
      <c r="BS1865"/>
      <c r="BT1865" s="274">
        <v>3.2336408E-6</v>
      </c>
      <c r="BU1865" s="274">
        <v>-3.0652928999999997E-8</v>
      </c>
      <c r="BV1865" s="274">
        <v>3.4212279E-5</v>
      </c>
      <c r="BW1865" s="274">
        <v>-1.1592358999999999E-7</v>
      </c>
      <c r="BX1865" s="274">
        <v>-1.8259050000000001E-6</v>
      </c>
      <c r="BY1865" s="274">
        <v>6.8153472000000001E-7</v>
      </c>
      <c r="BZ1865" s="274">
        <v>-2.2533916E-10</v>
      </c>
      <c r="CA1865" s="274">
        <v>1.0225483E-6</v>
      </c>
      <c r="CB1865" s="274">
        <v>-2.3040403000000001E-7</v>
      </c>
      <c r="CC1865" s="274">
        <v>-9.9101538000000001E-8</v>
      </c>
      <c r="CD1865" s="274">
        <v>-1.1761116E-7</v>
      </c>
      <c r="CE1865" s="274">
        <v>-6.7437066999999998E-9</v>
      </c>
      <c r="CF1865" s="274">
        <v>-2.0760594999999998E-9</v>
      </c>
      <c r="CG1865" s="274">
        <v>8.8794233999999996E-7</v>
      </c>
      <c r="CH1865" s="274">
        <v>-3.1059731999999998E-5</v>
      </c>
      <c r="CI1865" s="274">
        <v>-8.2288146000000002E-8</v>
      </c>
      <c r="CJ1865" s="121">
        <v>0</v>
      </c>
      <c r="CK1865"/>
      <c r="CL1865" s="322">
        <v>-3.4445035000000001E-9</v>
      </c>
      <c r="CM1865" s="322">
        <v>1.2491441999999999</v>
      </c>
      <c r="CN1865" s="322">
        <v>1.9106301999999999E-2</v>
      </c>
      <c r="CO1865" s="322">
        <v>1.1684026E-4</v>
      </c>
      <c r="CP1865" s="322">
        <v>4.7055307999999998E-5</v>
      </c>
      <c r="CQ1865" s="322">
        <v>-3.0737712000000002E-9</v>
      </c>
      <c r="CR1865" s="322">
        <v>-3.9391026000000002E-9</v>
      </c>
      <c r="CS1865" s="322">
        <v>-6.8647860000000001E-5</v>
      </c>
      <c r="CT1865" s="322">
        <v>-3.8243581999999998E-2</v>
      </c>
      <c r="CU1865" s="322">
        <v>-3.5484518</v>
      </c>
      <c r="CV1865" s="216"/>
      <c r="CW1865" s="214"/>
      <c r="CX1865" s="14" t="s">
        <v>727</v>
      </c>
      <c r="CY1865" s="13"/>
      <c r="CZ1865" s="13"/>
    </row>
    <row r="1866" spans="1:104" ht="14.4" customHeight="1">
      <c r="A1866" t="s">
        <v>2567</v>
      </c>
      <c r="B1866" s="168" t="s">
        <v>2463</v>
      </c>
      <c r="C1866" s="279" t="str">
        <f t="shared" si="677"/>
        <v>F.090.01.117</v>
      </c>
      <c r="D1866" s="14" t="s">
        <v>643</v>
      </c>
      <c r="E1866" s="312" t="s">
        <v>1510</v>
      </c>
      <c r="F1866" s="281" t="str">
        <f t="shared" si="678"/>
        <v>PS (Polystyrene) waste incineration with electricity</v>
      </c>
      <c r="G1866" s="319">
        <f t="shared" si="687"/>
        <v>0.20231469041870001</v>
      </c>
      <c r="H1866" s="319">
        <f t="shared" si="688"/>
        <v>4.9617180200000012E-3</v>
      </c>
      <c r="I1866" s="319">
        <f t="shared" si="698"/>
        <v>6.9489415870000089E-4</v>
      </c>
      <c r="J1866" s="319">
        <f t="shared" si="699"/>
        <v>-2.5718317600000001E-3</v>
      </c>
      <c r="K1866" s="319">
        <v>0.19922991000000001</v>
      </c>
      <c r="L1866" s="319">
        <v>-6.5450830999999998E-3</v>
      </c>
      <c r="M1866" s="319">
        <v>8.2159758000000006E-3</v>
      </c>
      <c r="N1866" s="319">
        <v>6.6960224000000004E-3</v>
      </c>
      <c r="O1866" s="319">
        <v>-1.4180441000000001E-3</v>
      </c>
      <c r="P1866" s="319">
        <v>-1.6891734000000001E-4</v>
      </c>
      <c r="Q1866" s="319">
        <v>-1.4734294E-4</v>
      </c>
      <c r="R1866" s="319">
        <v>-9.6864795E-4</v>
      </c>
      <c r="S1866" s="319">
        <v>-3.4753516000000001E-4</v>
      </c>
      <c r="T1866" s="319">
        <v>0</v>
      </c>
      <c r="U1866" s="319">
        <v>-2.2242965999999999E-3</v>
      </c>
      <c r="V1866" s="319">
        <v>-7.3505912999999998E-6</v>
      </c>
      <c r="W1866" s="319">
        <v>0</v>
      </c>
      <c r="X1866" s="319">
        <v>0</v>
      </c>
      <c r="Y1866" s="210"/>
      <c r="Z1866" s="320">
        <f t="shared" si="679"/>
        <v>1.4979692481203009</v>
      </c>
      <c r="AA1866" s="210"/>
      <c r="AB1866" s="321">
        <f t="shared" si="680"/>
        <v>0.19922991000000001</v>
      </c>
      <c r="AC1866" s="321">
        <f t="shared" si="681"/>
        <v>5.6639627700000011E-3</v>
      </c>
      <c r="AD1866" s="321">
        <f t="shared" si="700"/>
        <v>7.0224475000000089E-4</v>
      </c>
      <c r="AE1866" s="321">
        <f t="shared" si="682"/>
        <v>6.9489415870000089E-4</v>
      </c>
      <c r="AF1866" s="321">
        <f t="shared" si="683"/>
        <v>-2.5718317600000001E-3</v>
      </c>
      <c r="AG1866"/>
      <c r="AH1866" s="121">
        <v>-26.578486000000002</v>
      </c>
      <c r="AI1866" s="121">
        <v>-26.144770000000001</v>
      </c>
      <c r="AJ1866" s="121">
        <v>-0.30155864999999998</v>
      </c>
      <c r="AK1866" s="121">
        <v>0</v>
      </c>
      <c r="AL1866" s="121">
        <v>0</v>
      </c>
      <c r="AM1866" s="121">
        <v>-7.3870712000000005E-2</v>
      </c>
      <c r="AN1866" s="121">
        <v>-5.8285889E-2</v>
      </c>
      <c r="AO1866"/>
      <c r="AP1866" s="282">
        <v>2.1351394999999999E-2</v>
      </c>
      <c r="AQ1866" s="282">
        <v>2.1675426000000001E-2</v>
      </c>
      <c r="AR1866" s="282">
        <v>1.1319023000000001E-3</v>
      </c>
      <c r="AS1866" s="282">
        <v>-1.455933E-3</v>
      </c>
      <c r="AT1866" s="255">
        <f t="shared" si="695"/>
        <v>1.2994859718789998E-6</v>
      </c>
      <c r="AU1866" s="256">
        <f t="shared" si="696"/>
        <v>4.1860291453404796E-9</v>
      </c>
      <c r="AV1866" s="256">
        <f t="shared" si="697"/>
        <v>-0.20391219423099999</v>
      </c>
      <c r="AW1866" s="272">
        <v>1.363188E-6</v>
      </c>
      <c r="AX1866" s="272">
        <v>4.1120674999999999E-9</v>
      </c>
      <c r="AY1866" s="272">
        <v>1.12391E-13</v>
      </c>
      <c r="AZ1866" s="272">
        <v>-1.1850467E-10</v>
      </c>
      <c r="BA1866" s="272">
        <v>-1.5394331E-11</v>
      </c>
      <c r="BB1866" s="272">
        <v>9.9562055000000009E-10</v>
      </c>
      <c r="BC1866" s="272">
        <v>-6.2018478999999997E-8</v>
      </c>
      <c r="BD1866" s="272">
        <v>1.3699311000000001E-10</v>
      </c>
      <c r="BE1866" s="272">
        <v>-5.3440546999999998E-11</v>
      </c>
      <c r="BF1866" s="272">
        <v>-1.7281274000000001E-13</v>
      </c>
      <c r="BG1866" s="272">
        <v>-8.8644551999999996E-16</v>
      </c>
      <c r="BH1866" s="272">
        <v>-3.6620811000000001E-13</v>
      </c>
      <c r="BI1866" s="272">
        <v>-2.1157619000000001E-14</v>
      </c>
      <c r="BJ1866" s="272">
        <v>-1.5990945E-14</v>
      </c>
      <c r="BK1866" s="272">
        <v>-1.8398645000000001E-9</v>
      </c>
      <c r="BL1866" s="272">
        <v>-7.0540617000000005E-10</v>
      </c>
      <c r="BM1866" s="272">
        <v>-9.1262528000000002E-12</v>
      </c>
      <c r="BN1866" s="272">
        <v>-1.6354231000000002E-5</v>
      </c>
      <c r="BO1866" s="273">
        <v>-0.20389583999999999</v>
      </c>
      <c r="BP1866" s="273">
        <v>0</v>
      </c>
      <c r="BQ1866" s="273">
        <v>0</v>
      </c>
      <c r="BR1866" s="273">
        <v>0</v>
      </c>
      <c r="BS1866"/>
      <c r="BT1866" s="274">
        <v>1.1300215999999999E-5</v>
      </c>
      <c r="BU1866" s="274">
        <v>-2.7906396999999999E-8</v>
      </c>
      <c r="BV1866" s="274">
        <v>4.1767358000000001E-5</v>
      </c>
      <c r="BW1866" s="274">
        <v>-1.1404749000000001E-7</v>
      </c>
      <c r="BX1866" s="274">
        <v>-1.7956982000000001E-6</v>
      </c>
      <c r="BY1866" s="274">
        <v>6.7211055000000004E-7</v>
      </c>
      <c r="BZ1866" s="274">
        <v>-2.2169226999999999E-10</v>
      </c>
      <c r="CA1866" s="274">
        <v>1.0084365999999999E-6</v>
      </c>
      <c r="CB1866" s="274">
        <v>-2.2667516999999999E-7</v>
      </c>
      <c r="CC1866" s="274">
        <v>-9.7497679999999995E-8</v>
      </c>
      <c r="CD1866" s="274">
        <v>-1.1570774E-7</v>
      </c>
      <c r="CE1866" s="274">
        <v>-6.6345666000000003E-9</v>
      </c>
      <c r="CF1866" s="274">
        <v>-2.0424606000000002E-9</v>
      </c>
      <c r="CG1866" s="274">
        <v>8.7676063999999996E-7</v>
      </c>
      <c r="CH1866" s="274">
        <v>-3.0557062000000002E-5</v>
      </c>
      <c r="CI1866" s="274">
        <v>-8.0956395000000004E-8</v>
      </c>
      <c r="CJ1866" s="121">
        <v>0</v>
      </c>
      <c r="CK1866"/>
      <c r="CL1866" s="322">
        <v>-3.3887576999999999E-9</v>
      </c>
      <c r="CM1866" s="322">
        <v>1.5197457999999999</v>
      </c>
      <c r="CN1866" s="322">
        <v>1.8843002000000001E-2</v>
      </c>
      <c r="CO1866" s="322">
        <v>1.1685732E-4</v>
      </c>
      <c r="CP1866" s="322">
        <v>4.6414488000000001E-5</v>
      </c>
      <c r="CQ1866" s="322">
        <v>-3.0240254000000001E-9</v>
      </c>
      <c r="CR1866" s="322">
        <v>-3.8753521999999997E-9</v>
      </c>
      <c r="CS1866" s="322">
        <v>-6.7517178000000005E-5</v>
      </c>
      <c r="CT1866" s="322">
        <v>-3.7624647999999997E-2</v>
      </c>
      <c r="CU1866" s="322">
        <v>-3.4910237</v>
      </c>
      <c r="CV1866" s="216"/>
      <c r="CW1866" s="214"/>
      <c r="CX1866" s="14" t="s">
        <v>727</v>
      </c>
      <c r="CY1866" s="13"/>
      <c r="CZ1866" s="13"/>
    </row>
    <row r="1867" spans="1:104" ht="14.4" customHeight="1">
      <c r="A1867" t="s">
        <v>2568</v>
      </c>
      <c r="B1867" s="168" t="s">
        <v>2463</v>
      </c>
      <c r="C1867" s="279" t="str">
        <f t="shared" si="677"/>
        <v>F.090.01.118</v>
      </c>
      <c r="D1867" s="14" t="s">
        <v>643</v>
      </c>
      <c r="E1867" s="312" t="s">
        <v>1510</v>
      </c>
      <c r="F1867" s="281" t="str">
        <f t="shared" si="678"/>
        <v>PTFE (Teflon, Polytetrafluoroethylene) waste incineration with electricity</v>
      </c>
      <c r="G1867" s="319">
        <f t="shared" si="687"/>
        <v>7.7598901769699996E-2</v>
      </c>
      <c r="H1867" s="319">
        <f t="shared" si="688"/>
        <v>7.6473945100000011E-4</v>
      </c>
      <c r="I1867" s="319">
        <f t="shared" si="698"/>
        <v>8.0113046700000092E-5</v>
      </c>
      <c r="J1867" s="319">
        <f t="shared" si="699"/>
        <v>-4.0971172800000001E-4</v>
      </c>
      <c r="K1867" s="319">
        <v>7.7163760999999997E-2</v>
      </c>
      <c r="L1867" s="319">
        <v>-1.0426799E-3</v>
      </c>
      <c r="M1867" s="319">
        <v>1.2782767000000001E-3</v>
      </c>
      <c r="N1867" s="319">
        <v>1.0410269000000001E-3</v>
      </c>
      <c r="O1867" s="319">
        <v>-2.2590486E-4</v>
      </c>
      <c r="P1867" s="319">
        <v>-2.6909774999999999E-5</v>
      </c>
      <c r="Q1867" s="319">
        <v>-2.3472814000000002E-5</v>
      </c>
      <c r="R1867" s="319">
        <v>-1.5431274999999999E-4</v>
      </c>
      <c r="S1867" s="319">
        <v>-5.5364907999999998E-5</v>
      </c>
      <c r="T1867" s="319">
        <v>0</v>
      </c>
      <c r="U1867" s="319">
        <v>-3.5434681999999999E-4</v>
      </c>
      <c r="V1867" s="319">
        <v>-1.1710033E-6</v>
      </c>
      <c r="W1867" s="319">
        <v>0</v>
      </c>
      <c r="X1867" s="319">
        <v>0</v>
      </c>
      <c r="Y1867" s="210"/>
      <c r="Z1867" s="320">
        <f t="shared" si="679"/>
        <v>0.58017865413533831</v>
      </c>
      <c r="AA1867" s="210"/>
      <c r="AB1867" s="321">
        <f t="shared" si="680"/>
        <v>7.7163760999999997E-2</v>
      </c>
      <c r="AC1867" s="321">
        <f t="shared" si="681"/>
        <v>8.4602350099999995E-4</v>
      </c>
      <c r="AD1867" s="321">
        <f t="shared" si="700"/>
        <v>8.1284050000000088E-5</v>
      </c>
      <c r="AE1867" s="321">
        <f t="shared" si="682"/>
        <v>8.011304670000016E-5</v>
      </c>
      <c r="AF1867" s="321">
        <f t="shared" si="683"/>
        <v>-4.0971172800000001E-4</v>
      </c>
      <c r="AG1867"/>
      <c r="AH1867" s="121">
        <v>-4.2341483999999996</v>
      </c>
      <c r="AI1867" s="121">
        <v>-4.1650543000000004</v>
      </c>
      <c r="AJ1867" s="121">
        <v>-4.8040513E-2</v>
      </c>
      <c r="AK1867" s="121">
        <v>0</v>
      </c>
      <c r="AL1867" s="121">
        <v>0</v>
      </c>
      <c r="AM1867" s="121">
        <v>-1.1768148000000001E-2</v>
      </c>
      <c r="AN1867" s="121">
        <v>-9.2853711000000002E-3</v>
      </c>
      <c r="AO1867"/>
      <c r="AP1867" s="282">
        <v>8.9416140000000005E-3</v>
      </c>
      <c r="AQ1867" s="282">
        <v>8.7348730000000006E-3</v>
      </c>
      <c r="AR1867" s="282">
        <v>4.3868193999999999E-4</v>
      </c>
      <c r="AS1867" s="282">
        <v>-2.3194085E-4</v>
      </c>
      <c r="AT1867" s="255">
        <f t="shared" si="695"/>
        <v>5.2367343703379995E-7</v>
      </c>
      <c r="AU1867" s="256">
        <f t="shared" si="696"/>
        <v>1.6223444807641096E-9</v>
      </c>
      <c r="AV1867" s="256">
        <f t="shared" si="697"/>
        <v>-3.2484712349400001E-2</v>
      </c>
      <c r="AW1867" s="272">
        <v>5.3411603999999995E-7</v>
      </c>
      <c r="AX1867" s="272">
        <v>1.6113978E-9</v>
      </c>
      <c r="AY1867" s="272">
        <v>4.403261E-14</v>
      </c>
      <c r="AZ1867" s="272">
        <v>-1.8878665999999999E-11</v>
      </c>
      <c r="BA1867" s="272">
        <v>-2.4524302E-12</v>
      </c>
      <c r="BB1867" s="272">
        <v>1.5478847E-10</v>
      </c>
      <c r="BC1867" s="272">
        <v>-1.0170580000000001E-8</v>
      </c>
      <c r="BD1867" s="272">
        <v>2.1282323E-11</v>
      </c>
      <c r="BE1867" s="272">
        <v>-8.8338663999999993E-12</v>
      </c>
      <c r="BF1867" s="272">
        <v>-2.7530340999999999E-14</v>
      </c>
      <c r="BG1867" s="272">
        <v>-1.4121729E-16</v>
      </c>
      <c r="BH1867" s="272">
        <v>-5.8339647999999995E-14</v>
      </c>
      <c r="BI1867" s="272">
        <v>-3.3705645000000001E-15</v>
      </c>
      <c r="BJ1867" s="272">
        <v>-2.5474750999999998E-15</v>
      </c>
      <c r="BK1867" s="272">
        <v>-2.9310395000000002E-10</v>
      </c>
      <c r="BL1867" s="272">
        <v>-1.1237639E-10</v>
      </c>
      <c r="BM1867" s="272">
        <v>-1.4538792E-12</v>
      </c>
      <c r="BN1867" s="272">
        <v>-2.6053493999999999E-6</v>
      </c>
      <c r="BO1867" s="273">
        <v>-3.2482107000000003E-2</v>
      </c>
      <c r="BP1867" s="273">
        <v>0</v>
      </c>
      <c r="BQ1867" s="273">
        <v>0</v>
      </c>
      <c r="BR1867" s="273">
        <v>0</v>
      </c>
      <c r="BS1867"/>
      <c r="BT1867" s="274">
        <v>1.1307661E-5</v>
      </c>
      <c r="BU1867" s="274">
        <v>-7.9126346000000004E-9</v>
      </c>
      <c r="BV1867" s="274">
        <v>1.6176919999999999E-5</v>
      </c>
      <c r="BW1867" s="274">
        <v>-1.8168604000000002E-8</v>
      </c>
      <c r="BX1867" s="274">
        <v>-2.8707907000000001E-7</v>
      </c>
      <c r="BY1867" s="274">
        <v>1.0459837E-7</v>
      </c>
      <c r="BZ1867" s="274">
        <v>-3.5317209999999999E-11</v>
      </c>
      <c r="CA1867" s="274">
        <v>1.5689671000000001E-7</v>
      </c>
      <c r="CB1867" s="274">
        <v>-3.6111023000000002E-8</v>
      </c>
      <c r="CC1867" s="274">
        <v>-1.5532098000000001E-8</v>
      </c>
      <c r="CD1867" s="274">
        <v>-1.8433094000000001E-8</v>
      </c>
      <c r="CE1867" s="274">
        <v>-1.0569353E-9</v>
      </c>
      <c r="CF1867" s="274">
        <v>-3.2537900000000001E-10</v>
      </c>
      <c r="CG1867" s="274">
        <v>1.3476198000000001E-7</v>
      </c>
      <c r="CH1867" s="274">
        <v>-4.8679649E-6</v>
      </c>
      <c r="CI1867" s="274">
        <v>-1.289695E-8</v>
      </c>
      <c r="CJ1867" s="121">
        <v>0</v>
      </c>
      <c r="CK1867"/>
      <c r="CL1867" s="322">
        <v>-5.3985403999999996E-10</v>
      </c>
      <c r="CM1867" s="322">
        <v>0.58364780999999999</v>
      </c>
      <c r="CN1867" s="322">
        <v>2.9310932000000001E-3</v>
      </c>
      <c r="CO1867" s="322">
        <v>1.5676837E-5</v>
      </c>
      <c r="CP1867" s="322">
        <v>7.2081898000000001E-6</v>
      </c>
      <c r="CQ1867" s="322">
        <v>-4.8174949999999996E-10</v>
      </c>
      <c r="CR1867" s="322">
        <v>-6.1737212999999999E-10</v>
      </c>
      <c r="CS1867" s="322">
        <v>-1.0786309999999999E-5</v>
      </c>
      <c r="CT1867" s="322">
        <v>-5.9938834000000003E-3</v>
      </c>
      <c r="CU1867" s="322">
        <v>-0.55614576999999998</v>
      </c>
      <c r="CV1867" s="216"/>
      <c r="CW1867" s="214"/>
      <c r="CX1867" s="14" t="s">
        <v>727</v>
      </c>
      <c r="CY1867" s="13"/>
      <c r="CZ1867" s="13"/>
    </row>
    <row r="1868" spans="1:104" ht="14.4" customHeight="1">
      <c r="A1868" t="s">
        <v>2569</v>
      </c>
      <c r="B1868" s="168" t="s">
        <v>2463</v>
      </c>
      <c r="C1868" s="279" t="str">
        <f t="shared" si="677"/>
        <v>F.090.01.119</v>
      </c>
      <c r="D1868" s="14" t="s">
        <v>643</v>
      </c>
      <c r="E1868" s="312" t="s">
        <v>1510</v>
      </c>
      <c r="F1868" s="281" t="str">
        <f t="shared" si="678"/>
        <v>PTT (Polyltrimethylene terephthalate) waste incineration with electricity</v>
      </c>
      <c r="G1868" s="319">
        <f t="shared" si="687"/>
        <v>8.743333958140001E-2</v>
      </c>
      <c r="H1868" s="319">
        <f t="shared" si="688"/>
        <v>1.1728727879999996E-3</v>
      </c>
      <c r="I1868" s="319">
        <f t="shared" si="698"/>
        <v>-1.4823783065999999E-3</v>
      </c>
      <c r="J1868" s="319">
        <f t="shared" si="699"/>
        <v>-1.4206309000000001E-3</v>
      </c>
      <c r="K1868" s="319">
        <v>8.9163476000000005E-2</v>
      </c>
      <c r="L1868" s="319">
        <v>-3.6153791999999998E-3</v>
      </c>
      <c r="M1868" s="319">
        <v>2.6721239000000001E-3</v>
      </c>
      <c r="N1868" s="319">
        <v>2.1308694999999998E-3</v>
      </c>
      <c r="O1868" s="319">
        <v>-7.8330056000000005E-4</v>
      </c>
      <c r="P1868" s="319">
        <v>-9.330672E-5</v>
      </c>
      <c r="Q1868" s="319">
        <v>-8.1389431999999998E-5</v>
      </c>
      <c r="R1868" s="319">
        <v>-5.3506267999999999E-4</v>
      </c>
      <c r="S1868" s="319">
        <v>-1.9197180000000001E-4</v>
      </c>
      <c r="T1868" s="319">
        <v>0</v>
      </c>
      <c r="U1868" s="319">
        <v>-1.2286591E-3</v>
      </c>
      <c r="V1868" s="319">
        <v>-4.0603265999999998E-6</v>
      </c>
      <c r="W1868" s="319">
        <v>0</v>
      </c>
      <c r="X1868" s="319">
        <v>0</v>
      </c>
      <c r="Y1868" s="210"/>
      <c r="Z1868" s="320">
        <f t="shared" si="679"/>
        <v>0.6704020751879699</v>
      </c>
      <c r="AA1868" s="210"/>
      <c r="AB1868" s="321">
        <f t="shared" si="680"/>
        <v>8.9163476000000005E-2</v>
      </c>
      <c r="AC1868" s="321">
        <f t="shared" si="681"/>
        <v>-3.0544519199999988E-4</v>
      </c>
      <c r="AD1868" s="321">
        <f t="shared" si="700"/>
        <v>-1.4783179799999998E-3</v>
      </c>
      <c r="AE1868" s="321">
        <f t="shared" si="682"/>
        <v>-1.4823783065999996E-3</v>
      </c>
      <c r="AF1868" s="321">
        <f t="shared" si="683"/>
        <v>-1.4206309000000001E-3</v>
      </c>
      <c r="AG1868"/>
      <c r="AH1868" s="121">
        <v>-14.681449000000001</v>
      </c>
      <c r="AI1868" s="121">
        <v>-14.441872999999999</v>
      </c>
      <c r="AJ1868" s="121">
        <v>-0.16657526</v>
      </c>
      <c r="AK1868" s="121">
        <v>0</v>
      </c>
      <c r="AL1868" s="121">
        <v>0</v>
      </c>
      <c r="AM1868" s="121">
        <v>-4.0804774000000002E-2</v>
      </c>
      <c r="AN1868" s="121">
        <v>-3.2196015000000001E-2</v>
      </c>
      <c r="AO1868"/>
      <c r="AP1868" s="282">
        <v>8.9304303000000002E-3</v>
      </c>
      <c r="AQ1868" s="282">
        <v>9.2425478000000005E-3</v>
      </c>
      <c r="AR1868" s="282">
        <v>4.9211218999999995E-4</v>
      </c>
      <c r="AS1868" s="282">
        <v>-8.0422968000000005E-4</v>
      </c>
      <c r="AT1868" s="255">
        <f t="shared" si="695"/>
        <v>5.5410957921379994E-7</v>
      </c>
      <c r="AU1868" s="256">
        <f t="shared" si="696"/>
        <v>1.8199414866351801E-9</v>
      </c>
      <c r="AV1868" s="256">
        <f t="shared" si="697"/>
        <v>-0.11263721376569999</v>
      </c>
      <c r="AW1868" s="272">
        <v>6.0725888000000001E-7</v>
      </c>
      <c r="AX1868" s="272">
        <v>1.8316944000000001E-9</v>
      </c>
      <c r="AY1868" s="272">
        <v>5.0068505999999999E-14</v>
      </c>
      <c r="AZ1868" s="272">
        <v>-6.5459721E-11</v>
      </c>
      <c r="BA1868" s="272">
        <v>-8.5035352E-12</v>
      </c>
      <c r="BB1868" s="272">
        <v>3.1682850000000002E-10</v>
      </c>
      <c r="BC1868" s="272">
        <v>-5.1986207000000003E-8</v>
      </c>
      <c r="BD1868" s="272">
        <v>4.2623815000000002E-11</v>
      </c>
      <c r="BE1868" s="272">
        <v>-4.9066873999999997E-11</v>
      </c>
      <c r="BF1868" s="272">
        <v>-9.5458466000000003E-14</v>
      </c>
      <c r="BG1868" s="272">
        <v>-4.8965561999999995E-16</v>
      </c>
      <c r="BH1868" s="272">
        <v>-2.0228639E-13</v>
      </c>
      <c r="BI1868" s="272">
        <v>-1.1687066E-14</v>
      </c>
      <c r="BJ1868" s="272">
        <v>-8.8330932000000003E-15</v>
      </c>
      <c r="BK1868" s="272">
        <v>-1.0163061E-9</v>
      </c>
      <c r="BL1868" s="272">
        <v>-3.8965293000000002E-10</v>
      </c>
      <c r="BM1868" s="272">
        <v>-5.0411682000000002E-12</v>
      </c>
      <c r="BN1868" s="272">
        <v>-9.0337657000000003E-6</v>
      </c>
      <c r="BO1868" s="273">
        <v>-0.11262817999999999</v>
      </c>
      <c r="BP1868" s="273">
        <v>0</v>
      </c>
      <c r="BQ1868" s="273">
        <v>0</v>
      </c>
      <c r="BR1868" s="273">
        <v>0</v>
      </c>
      <c r="BS1868"/>
      <c r="BT1868" s="274">
        <v>9.1020220000000002E-7</v>
      </c>
      <c r="BU1868" s="274">
        <v>-2.2693405999999999E-7</v>
      </c>
      <c r="BV1868" s="274">
        <v>1.8692589000000001E-5</v>
      </c>
      <c r="BW1868" s="274">
        <v>-6.2997660000000003E-8</v>
      </c>
      <c r="BX1868" s="274">
        <v>-1.0535982999999999E-6</v>
      </c>
      <c r="BY1868" s="274">
        <v>2.2033488000000001E-7</v>
      </c>
      <c r="BZ1868" s="274">
        <v>-1.2245859000000001E-10</v>
      </c>
      <c r="CA1868" s="274">
        <v>3.2796771999999998E-7</v>
      </c>
      <c r="CB1868" s="274">
        <v>-1.2521104999999999E-7</v>
      </c>
      <c r="CC1868" s="274">
        <v>-5.3855861000000001E-8</v>
      </c>
      <c r="CD1868" s="274">
        <v>-6.3914750000000007E-8</v>
      </c>
      <c r="CE1868" s="274">
        <v>-3.6648082000000001E-9</v>
      </c>
      <c r="CF1868" s="274">
        <v>-1.1282162999999999E-9</v>
      </c>
      <c r="CG1868" s="274">
        <v>1.8459601E-7</v>
      </c>
      <c r="CH1868" s="274">
        <v>-1.6879138999999999E-5</v>
      </c>
      <c r="CI1868" s="274">
        <v>-4.4718771000000001E-8</v>
      </c>
      <c r="CJ1868" s="121">
        <v>0</v>
      </c>
      <c r="CK1868"/>
      <c r="CL1868" s="322">
        <v>-1.8718852E-9</v>
      </c>
      <c r="CM1868" s="322">
        <v>0.68243098999999996</v>
      </c>
      <c r="CN1868" s="322">
        <v>6.0929097999999999E-3</v>
      </c>
      <c r="CO1868" s="322">
        <v>-1.1478357E-4</v>
      </c>
      <c r="CP1868" s="322">
        <v>1.4291803000000001E-5</v>
      </c>
      <c r="CQ1868" s="322">
        <v>-1.6704140000000001E-9</v>
      </c>
      <c r="CR1868" s="322">
        <v>-2.1406707E-9</v>
      </c>
      <c r="CS1868" s="322">
        <v>-3.9145467000000003E-5</v>
      </c>
      <c r="CT1868" s="322">
        <v>-2.0783138999999999E-2</v>
      </c>
      <c r="CU1868" s="322">
        <v>-1.928375</v>
      </c>
      <c r="CV1868" s="216"/>
      <c r="CW1868" s="214"/>
      <c r="CX1868" s="14" t="s">
        <v>727</v>
      </c>
      <c r="CY1868" s="13"/>
      <c r="CZ1868" s="13"/>
    </row>
    <row r="1869" spans="1:104" ht="14.4" customHeight="1">
      <c r="A1869" t="s">
        <v>2570</v>
      </c>
      <c r="B1869" s="168" t="s">
        <v>2463</v>
      </c>
      <c r="C1869" s="279" t="str">
        <f t="shared" si="677"/>
        <v>F.090.01.120</v>
      </c>
      <c r="D1869" s="14" t="s">
        <v>643</v>
      </c>
      <c r="E1869" s="312" t="s">
        <v>1510</v>
      </c>
      <c r="F1869" s="281" t="str">
        <f t="shared" si="678"/>
        <v>PUR (Polyurethane) waste incineration with electricity</v>
      </c>
      <c r="G1869" s="319">
        <f t="shared" si="687"/>
        <v>0.1808901903114</v>
      </c>
      <c r="H1869" s="319">
        <f t="shared" si="688"/>
        <v>8.6098911000000004E-4</v>
      </c>
      <c r="I1869" s="319">
        <f t="shared" si="698"/>
        <v>-2.5844934086000004E-3</v>
      </c>
      <c r="J1869" s="319">
        <f t="shared" si="699"/>
        <v>-1.7813553899999998E-3</v>
      </c>
      <c r="K1869" s="319">
        <v>0.18439505</v>
      </c>
      <c r="L1869" s="319">
        <v>-4.5333908999999999E-3</v>
      </c>
      <c r="M1869" s="319">
        <v>2.6249137999999998E-3</v>
      </c>
      <c r="N1869" s="319">
        <v>2.0622389E-3</v>
      </c>
      <c r="O1869" s="319">
        <v>-9.8219505999999992E-4</v>
      </c>
      <c r="P1869" s="319">
        <v>-1.1699902E-4</v>
      </c>
      <c r="Q1869" s="319">
        <v>-1.0205570999999999E-4</v>
      </c>
      <c r="R1869" s="319">
        <v>-6.7092498999999999E-4</v>
      </c>
      <c r="S1869" s="319">
        <v>-2.4071699000000001E-4</v>
      </c>
      <c r="T1869" s="319">
        <v>0</v>
      </c>
      <c r="U1869" s="319">
        <v>-1.5406383999999999E-3</v>
      </c>
      <c r="V1869" s="319">
        <v>-5.0913186000000004E-6</v>
      </c>
      <c r="W1869" s="319">
        <v>0</v>
      </c>
      <c r="X1869" s="319">
        <v>0</v>
      </c>
      <c r="Y1869" s="210"/>
      <c r="Z1869" s="320">
        <f t="shared" si="679"/>
        <v>1.386428947368421</v>
      </c>
      <c r="AA1869" s="210"/>
      <c r="AB1869" s="321">
        <f t="shared" si="680"/>
        <v>0.18439505</v>
      </c>
      <c r="AC1869" s="321">
        <f t="shared" si="681"/>
        <v>-1.7184129800000001E-3</v>
      </c>
      <c r="AD1869" s="321">
        <f t="shared" si="700"/>
        <v>-2.5794020900000002E-3</v>
      </c>
      <c r="AE1869" s="321">
        <f t="shared" si="682"/>
        <v>-2.5844934086000004E-3</v>
      </c>
      <c r="AF1869" s="321">
        <f t="shared" si="683"/>
        <v>-1.7813553899999998E-3</v>
      </c>
      <c r="AG1869"/>
      <c r="AH1869" s="121">
        <v>-18.409341000000001</v>
      </c>
      <c r="AI1869" s="121">
        <v>-18.108931999999999</v>
      </c>
      <c r="AJ1869" s="121">
        <v>-0.20887179</v>
      </c>
      <c r="AK1869" s="121">
        <v>0</v>
      </c>
      <c r="AL1869" s="121">
        <v>0</v>
      </c>
      <c r="AM1869" s="121">
        <v>-5.1165861E-2</v>
      </c>
      <c r="AN1869" s="121">
        <v>-4.0371179E-2</v>
      </c>
      <c r="AO1869"/>
      <c r="AP1869" s="282">
        <v>1.9937694999999998E-2</v>
      </c>
      <c r="AQ1869" s="282">
        <v>1.9921347999999998E-2</v>
      </c>
      <c r="AR1869" s="282">
        <v>1.0247851000000001E-3</v>
      </c>
      <c r="AS1869" s="282">
        <v>-1.0084384999999999E-3</v>
      </c>
      <c r="AT1869" s="255">
        <f t="shared" si="695"/>
        <v>1.194325481515E-6</v>
      </c>
      <c r="AU1869" s="256">
        <f t="shared" si="696"/>
        <v>3.7898855870047604E-9</v>
      </c>
      <c r="AV1869" s="256">
        <f t="shared" si="697"/>
        <v>-0.14123787760600001</v>
      </c>
      <c r="AW1869" s="272">
        <v>1.267955E-6</v>
      </c>
      <c r="AX1869" s="272">
        <v>3.8250338000000004E-9</v>
      </c>
      <c r="AY1869" s="272">
        <v>1.0453548E-13</v>
      </c>
      <c r="AZ1869" s="272">
        <v>-8.2081155000000004E-11</v>
      </c>
      <c r="BA1869" s="272">
        <v>-1.066274E-11</v>
      </c>
      <c r="BB1869" s="272">
        <v>3.0661943000000002E-10</v>
      </c>
      <c r="BC1869" s="272">
        <v>-7.2080436000000001E-8</v>
      </c>
      <c r="BD1869" s="272">
        <v>4.0595315999999998E-11</v>
      </c>
      <c r="BE1869" s="272">
        <v>-6.9127157999999999E-11</v>
      </c>
      <c r="BF1869" s="272">
        <v>-1.1969713999999999E-13</v>
      </c>
      <c r="BG1869" s="272">
        <v>-6.1398823999999997E-16</v>
      </c>
      <c r="BH1869" s="272">
        <v>-2.5365064000000002E-13</v>
      </c>
      <c r="BI1869" s="272">
        <v>-1.4654627999999999E-14</v>
      </c>
      <c r="BJ1869" s="272">
        <v>-1.1075979E-14</v>
      </c>
      <c r="BK1869" s="272">
        <v>-1.2743650000000001E-9</v>
      </c>
      <c r="BL1869" s="272">
        <v>-4.8859301999999998E-10</v>
      </c>
      <c r="BM1869" s="272">
        <v>-6.3212141000000002E-12</v>
      </c>
      <c r="BN1869" s="272">
        <v>-1.1327606E-5</v>
      </c>
      <c r="BO1869" s="273">
        <v>-0.14122655000000001</v>
      </c>
      <c r="BP1869" s="273">
        <v>0</v>
      </c>
      <c r="BQ1869" s="273">
        <v>0</v>
      </c>
      <c r="BR1869" s="273">
        <v>0</v>
      </c>
      <c r="BS1869"/>
      <c r="BT1869" s="274">
        <v>1.5989097000000001E-5</v>
      </c>
      <c r="BU1869" s="274">
        <v>-3.6680944000000002E-7</v>
      </c>
      <c r="BV1869" s="274">
        <v>3.8657317E-5</v>
      </c>
      <c r="BW1869" s="274">
        <v>-7.8993931E-8</v>
      </c>
      <c r="BX1869" s="274">
        <v>-1.3451151E-6</v>
      </c>
      <c r="BY1869" s="274">
        <v>2.1759189000000001E-7</v>
      </c>
      <c r="BZ1869" s="274">
        <v>-1.5355308999999999E-10</v>
      </c>
      <c r="CA1869" s="274">
        <v>3.2216585000000001E-7</v>
      </c>
      <c r="CB1869" s="274">
        <v>-1.5700445000000001E-7</v>
      </c>
      <c r="CC1869" s="274">
        <v>-6.7530860000000006E-8</v>
      </c>
      <c r="CD1869" s="274">
        <v>-8.0143887999999997E-8</v>
      </c>
      <c r="CE1869" s="274">
        <v>-4.5953707999999999E-9</v>
      </c>
      <c r="CF1869" s="274">
        <v>-1.4146913E-9</v>
      </c>
      <c r="CG1869" s="274">
        <v>1.1492131E-7</v>
      </c>
      <c r="CH1869" s="274">
        <v>-2.1165064999999999E-5</v>
      </c>
      <c r="CI1869" s="274">
        <v>-5.6073693999999998E-8</v>
      </c>
      <c r="CJ1869" s="121">
        <v>0</v>
      </c>
      <c r="CK1869"/>
      <c r="CL1869" s="322">
        <v>-2.3471915000000001E-9</v>
      </c>
      <c r="CM1869" s="322">
        <v>1.4015122</v>
      </c>
      <c r="CN1869" s="322">
        <v>5.9618190000000001E-3</v>
      </c>
      <c r="CO1869" s="322">
        <v>-2.1366591999999999E-4</v>
      </c>
      <c r="CP1869" s="322">
        <v>1.3508417000000001E-5</v>
      </c>
      <c r="CQ1869" s="322">
        <v>-2.094563E-9</v>
      </c>
      <c r="CR1869" s="322">
        <v>-2.6842266000000001E-9</v>
      </c>
      <c r="CS1869" s="322">
        <v>-4.9804730999999999E-5</v>
      </c>
      <c r="CT1869" s="322">
        <v>-2.6060363E-2</v>
      </c>
      <c r="CU1869" s="322">
        <v>-2.4180250999999999</v>
      </c>
      <c r="CV1869" s="216"/>
      <c r="CW1869" s="214"/>
      <c r="CX1869" s="18" t="s">
        <v>1070</v>
      </c>
      <c r="CY1869" s="13"/>
      <c r="CZ1869" s="13"/>
    </row>
    <row r="1870" spans="1:104" ht="14.4" customHeight="1">
      <c r="A1870" t="s">
        <v>2571</v>
      </c>
      <c r="B1870" s="168" t="s">
        <v>2463</v>
      </c>
      <c r="C1870" s="279" t="str">
        <f t="shared" si="677"/>
        <v>F.090.01.121</v>
      </c>
      <c r="D1870" s="14" t="s">
        <v>643</v>
      </c>
      <c r="E1870" s="312" t="s">
        <v>1510</v>
      </c>
      <c r="F1870" s="281" t="str">
        <f t="shared" si="678"/>
        <v>PVC (Polyvinylchloride) waste incineration with electricity</v>
      </c>
      <c r="G1870" s="319">
        <f t="shared" si="687"/>
        <v>8.4886840792600005E-2</v>
      </c>
      <c r="H1870" s="319">
        <f t="shared" si="688"/>
        <v>2.2404894690000003E-3</v>
      </c>
      <c r="I1870" s="319">
        <f t="shared" si="698"/>
        <v>4.8381790359999972E-4</v>
      </c>
      <c r="J1870" s="319">
        <f t="shared" si="699"/>
        <v>-1.07159658E-3</v>
      </c>
      <c r="K1870" s="319">
        <v>8.3234130000000003E-2</v>
      </c>
      <c r="L1870" s="319">
        <v>-2.7271180000000002E-3</v>
      </c>
      <c r="M1870" s="319">
        <v>3.6175770999999999E-3</v>
      </c>
      <c r="N1870" s="319">
        <v>2.9532093000000001E-3</v>
      </c>
      <c r="O1870" s="319">
        <v>-5.9085172000000004E-4</v>
      </c>
      <c r="P1870" s="319">
        <v>-7.0382224000000004E-5</v>
      </c>
      <c r="Q1870" s="319">
        <v>-5.1485886999999999E-5</v>
      </c>
      <c r="R1870" s="319">
        <v>-4.0357845000000002E-4</v>
      </c>
      <c r="S1870" s="319">
        <v>-1.4480632E-4</v>
      </c>
      <c r="T1870" s="319">
        <v>0</v>
      </c>
      <c r="U1870" s="319">
        <v>-9.2679025999999997E-4</v>
      </c>
      <c r="V1870" s="319">
        <v>-3.0627464000000001E-6</v>
      </c>
      <c r="W1870" s="319">
        <v>0</v>
      </c>
      <c r="X1870" s="319">
        <v>0</v>
      </c>
      <c r="Y1870" s="210"/>
      <c r="Z1870" s="320">
        <f t="shared" si="679"/>
        <v>0.62582052631578944</v>
      </c>
      <c r="AA1870" s="210"/>
      <c r="AB1870" s="321">
        <f t="shared" si="680"/>
        <v>8.3234130000000003E-2</v>
      </c>
      <c r="AC1870" s="321">
        <f t="shared" si="681"/>
        <v>2.7273701190000002E-3</v>
      </c>
      <c r="AD1870" s="321">
        <f t="shared" si="700"/>
        <v>4.8688064999999971E-4</v>
      </c>
      <c r="AE1870" s="321">
        <f t="shared" si="682"/>
        <v>4.8381790359999988E-4</v>
      </c>
      <c r="AF1870" s="321">
        <f t="shared" si="683"/>
        <v>-1.07159658E-3</v>
      </c>
      <c r="AG1870"/>
      <c r="AH1870" s="121">
        <v>-11.074369000000001</v>
      </c>
      <c r="AI1870" s="121">
        <v>-10.893654</v>
      </c>
      <c r="AJ1870" s="121">
        <v>-0.12564944</v>
      </c>
      <c r="AK1870" s="121">
        <v>0</v>
      </c>
      <c r="AL1870" s="121">
        <v>0</v>
      </c>
      <c r="AM1870" s="121">
        <v>-3.0779463E-2</v>
      </c>
      <c r="AN1870" s="121">
        <v>-2.4285787E-2</v>
      </c>
      <c r="AO1870"/>
      <c r="AP1870" s="282">
        <v>8.9561400999999992E-3</v>
      </c>
      <c r="AQ1870" s="282">
        <v>9.0884107000000006E-3</v>
      </c>
      <c r="AR1870" s="282">
        <v>4.7436819999999998E-4</v>
      </c>
      <c r="AS1870" s="282">
        <v>-6.0663875999999995E-4</v>
      </c>
      <c r="AT1870" s="255">
        <f t="shared" si="695"/>
        <v>5.4486874787040003E-7</v>
      </c>
      <c r="AU1870" s="256">
        <f t="shared" si="696"/>
        <v>1.7543202477453001E-9</v>
      </c>
      <c r="AV1870" s="256">
        <f t="shared" si="697"/>
        <v>-8.4963412262899995E-2</v>
      </c>
      <c r="AW1870" s="272">
        <v>5.6954166000000004E-7</v>
      </c>
      <c r="AX1870" s="272">
        <v>1.7180280999999999E-9</v>
      </c>
      <c r="AY1870" s="272">
        <v>4.6957083999999997E-14</v>
      </c>
      <c r="AZ1870" s="272">
        <v>-4.9376945000000002E-11</v>
      </c>
      <c r="BA1870" s="272">
        <v>-6.4143045999999997E-12</v>
      </c>
      <c r="BB1870" s="272">
        <v>4.3910855999999999E-10</v>
      </c>
      <c r="BC1870" s="272">
        <v>-2.3995699999999999E-8</v>
      </c>
      <c r="BD1870" s="272">
        <v>6.0520463999999998E-11</v>
      </c>
      <c r="BE1870" s="272">
        <v>-2.0232228000000001E-11</v>
      </c>
      <c r="BF1870" s="272">
        <v>-7.2005308E-14</v>
      </c>
      <c r="BG1870" s="272">
        <v>-3.6935230000000001E-16</v>
      </c>
      <c r="BH1870" s="272">
        <v>-1.5258671000000001E-13</v>
      </c>
      <c r="BI1870" s="272">
        <v>-8.8156747999999999E-15</v>
      </c>
      <c r="BJ1870" s="272">
        <v>-6.6628935999999998E-15</v>
      </c>
      <c r="BK1870" s="272">
        <v>-7.6661019999999996E-10</v>
      </c>
      <c r="BL1870" s="272">
        <v>-2.9391923999999998E-10</v>
      </c>
      <c r="BM1870" s="272">
        <v>-3.8026053999999999E-12</v>
      </c>
      <c r="BN1870" s="272">
        <v>-6.8142628999999998E-6</v>
      </c>
      <c r="BO1870" s="273">
        <v>-8.4956597999999994E-2</v>
      </c>
      <c r="BP1870" s="273">
        <v>0</v>
      </c>
      <c r="BQ1870" s="273">
        <v>0</v>
      </c>
      <c r="BR1870" s="273">
        <v>0</v>
      </c>
      <c r="BS1870"/>
      <c r="BT1870" s="274">
        <v>4.8606412000000001E-6</v>
      </c>
      <c r="BU1870" s="274">
        <v>1.0389192E-8</v>
      </c>
      <c r="BV1870" s="274">
        <v>1.7449537000000001E-5</v>
      </c>
      <c r="BW1870" s="274">
        <v>-4.7516874000000001E-8</v>
      </c>
      <c r="BX1870" s="274">
        <v>-7.4178646000000005E-7</v>
      </c>
      <c r="BY1870" s="274">
        <v>2.9575584999999998E-7</v>
      </c>
      <c r="BZ1870" s="274">
        <v>-9.2371778999999999E-11</v>
      </c>
      <c r="CA1870" s="274">
        <v>4.4402599999999998E-7</v>
      </c>
      <c r="CB1870" s="274">
        <v>-9.4447989E-8</v>
      </c>
      <c r="CC1870" s="274">
        <v>-3.4068510999999999E-8</v>
      </c>
      <c r="CD1870" s="274">
        <v>-4.8211557000000003E-8</v>
      </c>
      <c r="CE1870" s="274">
        <v>-2.7644028000000002E-9</v>
      </c>
      <c r="CF1870" s="274">
        <v>-8.5102524E-10</v>
      </c>
      <c r="CG1870" s="274">
        <v>3.9651349999999999E-7</v>
      </c>
      <c r="CH1870" s="274">
        <v>-1.2732108999999999E-5</v>
      </c>
      <c r="CI1870" s="274">
        <v>-3.3731831000000003E-8</v>
      </c>
      <c r="CJ1870" s="121">
        <v>0</v>
      </c>
      <c r="CK1870"/>
      <c r="CL1870" s="322">
        <v>-1.4119824000000001E-9</v>
      </c>
      <c r="CM1870" s="322">
        <v>0.63489406000000004</v>
      </c>
      <c r="CN1870" s="322">
        <v>8.3004587000000008E-3</v>
      </c>
      <c r="CO1870" s="322">
        <v>6.7357216999999999E-5</v>
      </c>
      <c r="CP1870" s="322">
        <v>2.0520436999999999E-5</v>
      </c>
      <c r="CQ1870" s="322">
        <v>-1.2600106000000001E-9</v>
      </c>
      <c r="CR1870" s="322">
        <v>-1.6147301000000001E-9</v>
      </c>
      <c r="CS1870" s="322">
        <v>-2.7939565E-5</v>
      </c>
      <c r="CT1870" s="322">
        <v>-1.5676936999999998E-2</v>
      </c>
      <c r="CU1870" s="322">
        <v>-1.4545931999999999</v>
      </c>
      <c r="CV1870" s="216"/>
      <c r="CW1870" s="214"/>
      <c r="CX1870" s="18" t="s">
        <v>1070</v>
      </c>
      <c r="CY1870" s="13"/>
      <c r="CZ1870" s="13"/>
    </row>
    <row r="1871" spans="1:104" ht="14.4" customHeight="1">
      <c r="A1871" t="s">
        <v>2572</v>
      </c>
      <c r="B1871" s="168" t="s">
        <v>2463</v>
      </c>
      <c r="C1871" s="279" t="str">
        <f t="shared" si="677"/>
        <v>F.090.01.122</v>
      </c>
      <c r="D1871" s="14" t="s">
        <v>643</v>
      </c>
      <c r="E1871" s="312" t="s">
        <v>1510</v>
      </c>
      <c r="F1871" s="281" t="str">
        <f t="shared" si="678"/>
        <v>PVDC (Polyvinyliden chloride) waste incineration with electricity</v>
      </c>
      <c r="G1871" s="319">
        <f t="shared" si="687"/>
        <v>1.0120807911286001</v>
      </c>
      <c r="H1871" s="319">
        <f t="shared" si="688"/>
        <v>0.11206291651</v>
      </c>
      <c r="I1871" s="319">
        <f t="shared" si="698"/>
        <v>0.84160625415359991</v>
      </c>
      <c r="J1871" s="319">
        <f t="shared" si="699"/>
        <v>-6.36834535E-4</v>
      </c>
      <c r="K1871" s="319">
        <v>5.9048455E-2</v>
      </c>
      <c r="L1871" s="319">
        <v>-1.6206872000000001E-3</v>
      </c>
      <c r="M1871" s="319">
        <v>2.0066814999999999E-3</v>
      </c>
      <c r="N1871" s="319">
        <v>1.6347484E-3</v>
      </c>
      <c r="O1871" s="319">
        <v>-3.5113473999999999E-4</v>
      </c>
      <c r="P1871" s="319">
        <v>-4.1827150000000002E-5</v>
      </c>
      <c r="Q1871" s="319">
        <v>0.11082113</v>
      </c>
      <c r="R1871" s="319">
        <v>0.84122207999999998</v>
      </c>
      <c r="S1871" s="319">
        <v>-8.6056325000000007E-5</v>
      </c>
      <c r="T1871" s="319">
        <v>0</v>
      </c>
      <c r="U1871" s="319">
        <v>-5.5077820999999995E-4</v>
      </c>
      <c r="V1871" s="319">
        <v>-1.8201463999999999E-6</v>
      </c>
      <c r="W1871" s="319">
        <v>0</v>
      </c>
      <c r="X1871" s="319">
        <v>0</v>
      </c>
      <c r="Y1871" s="210"/>
      <c r="Z1871" s="320">
        <f t="shared" si="679"/>
        <v>0.44397334586466164</v>
      </c>
      <c r="AA1871" s="210"/>
      <c r="AB1871" s="321">
        <f t="shared" si="680"/>
        <v>5.9048455E-2</v>
      </c>
      <c r="AC1871" s="321">
        <f t="shared" si="681"/>
        <v>0.95367099080999995</v>
      </c>
      <c r="AD1871" s="321">
        <f t="shared" si="700"/>
        <v>0.84160807429999995</v>
      </c>
      <c r="AE1871" s="321">
        <f t="shared" si="682"/>
        <v>0.84160625415360002</v>
      </c>
      <c r="AF1871" s="321">
        <f t="shared" si="683"/>
        <v>-6.36834535E-4</v>
      </c>
      <c r="AG1871"/>
      <c r="AH1871" s="121">
        <v>-6.5813392999999998</v>
      </c>
      <c r="AI1871" s="121">
        <v>-6.4739431999999999</v>
      </c>
      <c r="AJ1871" s="121">
        <v>-7.4671665999999998E-2</v>
      </c>
      <c r="AK1871" s="121">
        <v>0</v>
      </c>
      <c r="AL1871" s="121">
        <v>0</v>
      </c>
      <c r="AM1871" s="121">
        <v>-1.8291795E-2</v>
      </c>
      <c r="AN1871" s="121">
        <v>-1.4432696E-2</v>
      </c>
      <c r="AO1871"/>
      <c r="AP1871" s="282">
        <v>6.4683598999999998E-3</v>
      </c>
      <c r="AQ1871" s="282">
        <v>6.4935002999999998E-3</v>
      </c>
      <c r="AR1871" s="282">
        <v>3.3537641000000001E-4</v>
      </c>
      <c r="AS1871" s="282">
        <v>-3.6051675E-4</v>
      </c>
      <c r="AT1871" s="255">
        <f t="shared" si="695"/>
        <v>3.8929857851740002E-7</v>
      </c>
      <c r="AU1871" s="256">
        <f t="shared" si="696"/>
        <v>1.2402974052720999E-9</v>
      </c>
      <c r="AV1871" s="256">
        <f t="shared" si="697"/>
        <v>-5.0492542619100002E-2</v>
      </c>
      <c r="AW1871" s="272">
        <v>4.0533949999999999E-7</v>
      </c>
      <c r="AX1871" s="272">
        <v>1.2227595999999999E-9</v>
      </c>
      <c r="AY1871" s="272">
        <v>3.3418296000000002E-14</v>
      </c>
      <c r="AZ1871" s="272">
        <v>-2.9344013000000002E-11</v>
      </c>
      <c r="BA1871" s="272">
        <v>-3.8119296000000001E-12</v>
      </c>
      <c r="BB1871" s="272">
        <v>2.4306794999999999E-10</v>
      </c>
      <c r="BC1871" s="272">
        <v>-1.5620575999999999E-8</v>
      </c>
      <c r="BD1871" s="272">
        <v>3.3430675000000003E-11</v>
      </c>
      <c r="BE1871" s="272">
        <v>-1.3523564E-11</v>
      </c>
      <c r="BF1871" s="272">
        <v>-4.2791725999999998E-14</v>
      </c>
      <c r="BG1871" s="272">
        <v>-2.195008E-16</v>
      </c>
      <c r="BH1871" s="272">
        <v>-9.0680104999999998E-14</v>
      </c>
      <c r="BI1871" s="272">
        <v>-5.2390296000000003E-15</v>
      </c>
      <c r="BJ1871" s="272">
        <v>-3.9596624999999997E-15</v>
      </c>
      <c r="BK1871" s="272">
        <v>-4.5558548999999999E-10</v>
      </c>
      <c r="BL1871" s="272">
        <v>-1.7467199999999999E-10</v>
      </c>
      <c r="BM1871" s="272">
        <v>-2.259834E-12</v>
      </c>
      <c r="BN1871" s="272">
        <v>-4.0496191000000004E-6</v>
      </c>
      <c r="BO1871" s="273">
        <v>-5.0488493000000002E-2</v>
      </c>
      <c r="BP1871" s="273">
        <v>0</v>
      </c>
      <c r="BQ1871" s="273">
        <v>0</v>
      </c>
      <c r="BR1871" s="273">
        <v>0</v>
      </c>
      <c r="BS1871"/>
      <c r="BT1871" s="121">
        <v>1.7674202E-4</v>
      </c>
      <c r="BU1871" s="274">
        <v>-1.0055421E-8</v>
      </c>
      <c r="BV1871" s="274">
        <v>1.2379155E-5</v>
      </c>
      <c r="BW1871" s="274">
        <v>9.8537905999999994E-5</v>
      </c>
      <c r="BX1871" s="274">
        <v>-4.4556639000000002E-7</v>
      </c>
      <c r="BY1871" s="274">
        <v>1.6418311999999999E-7</v>
      </c>
      <c r="BZ1871" s="274">
        <v>-5.4895228999999998E-11</v>
      </c>
      <c r="CA1871" s="274">
        <v>2.4630182000000001E-7</v>
      </c>
      <c r="CB1871" s="274">
        <v>-5.6129090999999998E-8</v>
      </c>
      <c r="CC1871" s="274">
        <v>7.3330987000000004E-5</v>
      </c>
      <c r="CD1871" s="274">
        <v>-2.8651440000000001E-8</v>
      </c>
      <c r="CE1871" s="274">
        <v>-1.6428451000000001E-9</v>
      </c>
      <c r="CF1871" s="274">
        <v>-5.0575213999999995E-10</v>
      </c>
      <c r="CG1871" s="274">
        <v>2.1264597999999999E-7</v>
      </c>
      <c r="CH1871" s="274">
        <v>-7.5665105999999998E-6</v>
      </c>
      <c r="CI1871" s="274">
        <v>-2.0046346000000001E-8</v>
      </c>
      <c r="CJ1871" s="121">
        <v>0</v>
      </c>
      <c r="CK1871"/>
      <c r="CL1871" s="322">
        <v>-8.3912094999999999E-10</v>
      </c>
      <c r="CM1871" s="322">
        <v>0.44936561000000003</v>
      </c>
      <c r="CN1871" s="322">
        <v>4.6017135999999997E-3</v>
      </c>
      <c r="CO1871" s="322">
        <v>2.6269432E-5</v>
      </c>
      <c r="CP1871" s="322">
        <v>1.1324387000000001E-5</v>
      </c>
      <c r="CQ1871" s="322">
        <v>-7.4880628E-10</v>
      </c>
      <c r="CR1871" s="322">
        <v>-9.5961101999999995E-10</v>
      </c>
      <c r="CS1871" s="322">
        <v>-1.6746053E-5</v>
      </c>
      <c r="CT1871" s="322">
        <v>-9.3165795999999995E-3</v>
      </c>
      <c r="CU1871" s="322">
        <v>-0.86444396000000001</v>
      </c>
      <c r="CV1871" s="216"/>
      <c r="CW1871" s="214"/>
      <c r="CX1871" s="18" t="s">
        <v>1120</v>
      </c>
      <c r="CY1871" s="13"/>
      <c r="CZ1871" s="13"/>
    </row>
    <row r="1872" spans="1:104" ht="14.4" customHeight="1">
      <c r="A1872" t="s">
        <v>2573</v>
      </c>
      <c r="B1872" s="168" t="s">
        <v>2463</v>
      </c>
      <c r="C1872" s="279" t="str">
        <f t="shared" si="677"/>
        <v>F.090.01.123</v>
      </c>
      <c r="D1872" s="14" t="s">
        <v>643</v>
      </c>
      <c r="E1872" s="312" t="s">
        <v>1510</v>
      </c>
      <c r="F1872" s="281" t="str">
        <f t="shared" si="678"/>
        <v>Starch PBS 50%-50% (Polybutylene succinate) waste incineration with electricity</v>
      </c>
      <c r="G1872" s="319">
        <f t="shared" si="687"/>
        <v>-9.3993738086599998E-2</v>
      </c>
      <c r="H1872" s="319">
        <f t="shared" si="688"/>
        <v>2.2307621089999998E-3</v>
      </c>
      <c r="I1872" s="319">
        <f t="shared" si="698"/>
        <v>6.588329843999996E-4</v>
      </c>
      <c r="J1872" s="319">
        <f t="shared" si="699"/>
        <v>-9.8531218000000005E-4</v>
      </c>
      <c r="K1872" s="319">
        <v>-9.5898021E-2</v>
      </c>
      <c r="L1872" s="319">
        <v>-2.5075318000000002E-3</v>
      </c>
      <c r="M1872" s="319">
        <v>3.5402862999999998E-3</v>
      </c>
      <c r="N1872" s="319">
        <v>2.8952034E-3</v>
      </c>
      <c r="O1872" s="319">
        <v>-5.4327664000000003E-4</v>
      </c>
      <c r="P1872" s="319">
        <v>-6.4715083999999996E-5</v>
      </c>
      <c r="Q1872" s="319">
        <v>-5.6449566999999999E-5</v>
      </c>
      <c r="R1872" s="319">
        <v>-3.7110537999999999E-4</v>
      </c>
      <c r="S1872" s="319">
        <v>-1.3314659E-4</v>
      </c>
      <c r="T1872" s="319">
        <v>0</v>
      </c>
      <c r="U1872" s="319">
        <v>-8.5216559000000002E-4</v>
      </c>
      <c r="V1872" s="319">
        <v>-2.8161356E-6</v>
      </c>
      <c r="W1872" s="319">
        <v>0</v>
      </c>
      <c r="X1872" s="319">
        <v>0</v>
      </c>
      <c r="Y1872" s="210"/>
      <c r="Z1872" s="320">
        <f t="shared" si="679"/>
        <v>-0.72103775187969921</v>
      </c>
      <c r="AA1872" s="210"/>
      <c r="AB1872" s="321">
        <f t="shared" si="680"/>
        <v>-9.5898021E-2</v>
      </c>
      <c r="AC1872" s="321">
        <f t="shared" si="681"/>
        <v>2.8924112289999992E-3</v>
      </c>
      <c r="AD1872" s="321">
        <f t="shared" si="700"/>
        <v>6.6164911999999957E-4</v>
      </c>
      <c r="AE1872" s="321">
        <f t="shared" si="682"/>
        <v>6.5883298439999949E-4</v>
      </c>
      <c r="AF1872" s="321">
        <f t="shared" si="683"/>
        <v>-9.8531218000000005E-4</v>
      </c>
      <c r="AG1872"/>
      <c r="AH1872" s="121">
        <v>-10.182667</v>
      </c>
      <c r="AI1872" s="121">
        <v>-10.016503</v>
      </c>
      <c r="AJ1872" s="121">
        <v>-0.11553221</v>
      </c>
      <c r="AK1872" s="121">
        <v>0</v>
      </c>
      <c r="AL1872" s="121">
        <v>0</v>
      </c>
      <c r="AM1872" s="121">
        <v>-2.8301117000000001E-2</v>
      </c>
      <c r="AN1872" s="121">
        <v>-2.2330308E-2</v>
      </c>
      <c r="AO1872"/>
      <c r="AP1872" s="282">
        <v>-1.27787E-2</v>
      </c>
      <c r="AQ1872" s="282">
        <v>-1.1677102E-2</v>
      </c>
      <c r="AR1872" s="282">
        <v>-5.4380520999999999E-4</v>
      </c>
      <c r="AS1872" s="282">
        <v>-5.5779253000000004E-4</v>
      </c>
      <c r="AT1872" s="255">
        <f t="shared" si="695"/>
        <v>-7.0006607661709987E-7</v>
      </c>
      <c r="AU1872" s="256">
        <f t="shared" si="696"/>
        <v>-2.0111139359842398E-9</v>
      </c>
      <c r="AV1872" s="256">
        <f t="shared" si="697"/>
        <v>-7.8122202581999992E-2</v>
      </c>
      <c r="AW1872" s="272">
        <v>-6.7943941000000003E-7</v>
      </c>
      <c r="AX1872" s="272">
        <v>-2.0504156999999999E-9</v>
      </c>
      <c r="AY1872" s="272">
        <v>-5.6003642000000002E-14</v>
      </c>
      <c r="AZ1872" s="272">
        <v>-4.5401138999999998E-11</v>
      </c>
      <c r="BA1872" s="272">
        <v>-5.8978281000000002E-12</v>
      </c>
      <c r="BB1872" s="272">
        <v>4.3048449999999998E-10</v>
      </c>
      <c r="BC1872" s="272">
        <v>-2.0030716000000001E-8</v>
      </c>
      <c r="BD1872" s="272">
        <v>5.9436972E-11</v>
      </c>
      <c r="BE1872" s="272">
        <v>-1.6361703E-11</v>
      </c>
      <c r="BF1872" s="272">
        <v>-6.6207478000000002E-14</v>
      </c>
      <c r="BG1872" s="272">
        <v>-3.3961224E-16</v>
      </c>
      <c r="BH1872" s="272">
        <v>-1.4030050999999999E-13</v>
      </c>
      <c r="BI1872" s="272">
        <v>-8.1058412000000006E-15</v>
      </c>
      <c r="BJ1872" s="272">
        <v>-6.1264008000000002E-15</v>
      </c>
      <c r="BK1872" s="272">
        <v>-7.0488313999999998E-10</v>
      </c>
      <c r="BL1872" s="272">
        <v>-2.7025300999999999E-10</v>
      </c>
      <c r="BM1872" s="272">
        <v>-3.4964214999999998E-12</v>
      </c>
      <c r="BN1872" s="272">
        <v>-6.2655819999999997E-6</v>
      </c>
      <c r="BO1872" s="273">
        <v>-7.8115936999999996E-2</v>
      </c>
      <c r="BP1872" s="273">
        <v>0</v>
      </c>
      <c r="BQ1872" s="273">
        <v>0</v>
      </c>
      <c r="BR1872" s="273">
        <v>0</v>
      </c>
      <c r="BS1872"/>
      <c r="BT1872" s="274">
        <v>-3.1576452E-5</v>
      </c>
      <c r="BU1872" s="274">
        <v>3.3806944999999999E-8</v>
      </c>
      <c r="BV1872" s="274">
        <v>-2.0104445999999999E-5</v>
      </c>
      <c r="BW1872" s="274">
        <v>-4.3693517999999999E-8</v>
      </c>
      <c r="BX1872" s="274">
        <v>-6.7498451999999996E-7</v>
      </c>
      <c r="BY1872" s="274">
        <v>2.8924801000000001E-7</v>
      </c>
      <c r="BZ1872" s="274">
        <v>-8.4934051000000003E-11</v>
      </c>
      <c r="CA1872" s="274">
        <v>4.3454045000000002E-7</v>
      </c>
      <c r="CB1872" s="274">
        <v>-8.6843086E-8</v>
      </c>
      <c r="CC1872" s="274">
        <v>-3.7353007000000003E-8</v>
      </c>
      <c r="CD1872" s="274">
        <v>-4.4329588000000002E-8</v>
      </c>
      <c r="CE1872" s="274">
        <v>-2.5418145000000001E-9</v>
      </c>
      <c r="CF1872" s="274">
        <v>-7.8250113000000001E-10</v>
      </c>
      <c r="CG1872" s="274">
        <v>3.9895331E-7</v>
      </c>
      <c r="CH1872" s="274">
        <v>-1.1706926000000001E-5</v>
      </c>
      <c r="CI1872" s="274">
        <v>-3.1015762000000001E-8</v>
      </c>
      <c r="CJ1872" s="121">
        <v>0</v>
      </c>
      <c r="CK1872"/>
      <c r="CL1872" s="322">
        <v>-1.2982903E-9</v>
      </c>
      <c r="CM1872" s="322">
        <v>-0.71269481000000001</v>
      </c>
      <c r="CN1872" s="322">
        <v>8.1269680999999996E-3</v>
      </c>
      <c r="CO1872" s="322">
        <v>8.2497285000000006E-5</v>
      </c>
      <c r="CP1872" s="322">
        <v>2.0169232000000001E-5</v>
      </c>
      <c r="CQ1872" s="322">
        <v>-1.1585552000000001E-9</v>
      </c>
      <c r="CR1872" s="322">
        <v>-1.4847129E-9</v>
      </c>
      <c r="CS1872" s="322">
        <v>-2.5477720999999999E-5</v>
      </c>
      <c r="CT1872" s="322">
        <v>-1.4414638E-2</v>
      </c>
      <c r="CU1872" s="322">
        <v>-1.3374701</v>
      </c>
      <c r="CV1872" s="216"/>
      <c r="CW1872" s="214"/>
      <c r="CX1872" s="18" t="s">
        <v>1055</v>
      </c>
      <c r="CY1872" s="13"/>
      <c r="CZ1872" s="13"/>
    </row>
    <row r="1873" spans="1:104" ht="14.4" customHeight="1">
      <c r="A1873" t="s">
        <v>3277</v>
      </c>
      <c r="B1873" s="168" t="s">
        <v>2463</v>
      </c>
      <c r="C1873" s="279" t="str">
        <f t="shared" si="677"/>
        <v>F.090.01.124</v>
      </c>
      <c r="D1873" s="14" t="s">
        <v>643</v>
      </c>
      <c r="E1873" s="312" t="s">
        <v>1510</v>
      </c>
      <c r="F1873" s="281" t="str">
        <f t="shared" si="678"/>
        <v>PBS (Polybutylene succinate)  incineration with electricity</v>
      </c>
      <c r="G1873" s="319">
        <f t="shared" si="687"/>
        <v>-0.1642077202783</v>
      </c>
      <c r="H1873" s="319">
        <f t="shared" si="688"/>
        <v>-4.9495746999999994E-4</v>
      </c>
      <c r="I1873" s="319">
        <f t="shared" si="698"/>
        <v>-3.8826360482999999E-3</v>
      </c>
      <c r="J1873" s="319">
        <f t="shared" si="699"/>
        <v>-1.62548676E-3</v>
      </c>
      <c r="K1873" s="319">
        <v>-0.15820464000000001</v>
      </c>
      <c r="L1873" s="319">
        <v>-4.1367191999999997E-3</v>
      </c>
      <c r="M1873" s="319">
        <v>8.7094802999999996E-4</v>
      </c>
      <c r="N1873" s="319">
        <v>6.0118298000000001E-4</v>
      </c>
      <c r="O1873" s="319">
        <v>-8.9625299999999996E-4</v>
      </c>
      <c r="P1873" s="319">
        <v>-1.0676161000000001E-4</v>
      </c>
      <c r="Q1873" s="319">
        <v>-9.3125840000000005E-5</v>
      </c>
      <c r="R1873" s="319">
        <v>-6.1221905000000002E-4</v>
      </c>
      <c r="S1873" s="319">
        <v>-2.1965426E-4</v>
      </c>
      <c r="T1873" s="319">
        <v>0</v>
      </c>
      <c r="U1873" s="319">
        <v>-1.4058325E-3</v>
      </c>
      <c r="V1873" s="319">
        <v>-4.6458283000000002E-6</v>
      </c>
      <c r="W1873" s="319">
        <v>0</v>
      </c>
      <c r="X1873" s="319">
        <v>0</v>
      </c>
      <c r="Y1873" s="210"/>
      <c r="Z1873" s="320">
        <f t="shared" si="679"/>
        <v>-1.1895085714285714</v>
      </c>
      <c r="AA1873" s="210"/>
      <c r="AB1873" s="321">
        <f t="shared" si="680"/>
        <v>-0.15820464000000001</v>
      </c>
      <c r="AC1873" s="321">
        <f t="shared" si="681"/>
        <v>-4.3729476900000001E-3</v>
      </c>
      <c r="AD1873" s="321">
        <f t="shared" si="700"/>
        <v>-3.87799022E-3</v>
      </c>
      <c r="AE1873" s="321">
        <f t="shared" si="682"/>
        <v>-3.8826360482999999E-3</v>
      </c>
      <c r="AF1873" s="321">
        <f t="shared" si="683"/>
        <v>-1.62548676E-3</v>
      </c>
      <c r="AG1873"/>
      <c r="AH1873" s="121">
        <v>-16.798522999999999</v>
      </c>
      <c r="AI1873" s="121">
        <v>-16.5244</v>
      </c>
      <c r="AJ1873" s="121">
        <v>-0.19059551</v>
      </c>
      <c r="AK1873" s="121">
        <v>0</v>
      </c>
      <c r="AL1873" s="121">
        <v>0</v>
      </c>
      <c r="AM1873" s="121">
        <v>-4.6688847999999998E-2</v>
      </c>
      <c r="AN1873" s="121">
        <v>-3.6838701000000001E-2</v>
      </c>
      <c r="AO1873"/>
      <c r="AP1873" s="282">
        <v>-2.1916908999999998E-2</v>
      </c>
      <c r="AQ1873" s="282">
        <v>-2.0061711999999999E-2</v>
      </c>
      <c r="AR1873" s="282">
        <v>-9.3499621000000003E-4</v>
      </c>
      <c r="AS1873" s="282">
        <v>-9.2020009999999996E-4</v>
      </c>
      <c r="AT1873" s="255">
        <f t="shared" si="695"/>
        <v>-1.2027405523024002E-6</v>
      </c>
      <c r="AU1873" s="256">
        <f t="shared" si="696"/>
        <v>-3.4578262483822699E-9</v>
      </c>
      <c r="AV1873" s="256">
        <f t="shared" si="697"/>
        <v>-0.12887956644000001</v>
      </c>
      <c r="AW1873" s="272">
        <v>-1.1208831E-6</v>
      </c>
      <c r="AX1873" s="272">
        <v>-3.3826066999999999E-9</v>
      </c>
      <c r="AY1873" s="272">
        <v>-9.2390188999999996E-14</v>
      </c>
      <c r="AZ1873" s="272">
        <v>-7.4899054000000004E-11</v>
      </c>
      <c r="BA1873" s="272">
        <v>-9.7297503999999996E-12</v>
      </c>
      <c r="BB1873" s="272">
        <v>8.9372731999999998E-11</v>
      </c>
      <c r="BC1873" s="272">
        <v>-8.0253497E-8</v>
      </c>
      <c r="BD1873" s="272">
        <v>1.0049975999999999E-11</v>
      </c>
      <c r="BE1873" s="272">
        <v>-7.9044307000000004E-11</v>
      </c>
      <c r="BF1873" s="272">
        <v>-1.0922364E-13</v>
      </c>
      <c r="BG1873" s="272">
        <v>-5.6026426999999998E-16</v>
      </c>
      <c r="BH1873" s="272">
        <v>-2.3145621000000002E-13</v>
      </c>
      <c r="BI1873" s="272">
        <v>-1.3372347999999999E-14</v>
      </c>
      <c r="BJ1873" s="272">
        <v>-1.0106831E-14</v>
      </c>
      <c r="BK1873" s="272">
        <v>-1.1628581000000001E-9</v>
      </c>
      <c r="BL1873" s="272">
        <v>-4.4584113E-10</v>
      </c>
      <c r="BM1873" s="272">
        <v>-5.7681078999999997E-12</v>
      </c>
      <c r="BN1873" s="272">
        <v>-1.0336439999999999E-5</v>
      </c>
      <c r="BO1873" s="273">
        <v>-0.12886923</v>
      </c>
      <c r="BP1873" s="273">
        <v>0</v>
      </c>
      <c r="BQ1873" s="273">
        <v>0</v>
      </c>
      <c r="BR1873" s="273">
        <v>0</v>
      </c>
      <c r="BS1873"/>
      <c r="BT1873" s="274">
        <v>-5.4629726999999997E-5</v>
      </c>
      <c r="BU1873" s="274">
        <v>-5.0747715000000003E-7</v>
      </c>
      <c r="BV1873" s="274">
        <v>-3.3166656000000002E-5</v>
      </c>
      <c r="BW1873" s="274">
        <v>-7.2081962000000004E-8</v>
      </c>
      <c r="BX1873" s="274">
        <v>-1.2778033999999999E-6</v>
      </c>
      <c r="BY1873" s="274">
        <v>7.5279853000000006E-8</v>
      </c>
      <c r="BZ1873" s="274">
        <v>-1.4011719E-10</v>
      </c>
      <c r="CA1873" s="274">
        <v>1.0687484E-7</v>
      </c>
      <c r="CB1873" s="274">
        <v>-1.4326656E-7</v>
      </c>
      <c r="CC1873" s="274">
        <v>-6.1621909999999999E-8</v>
      </c>
      <c r="CD1873" s="274">
        <v>-7.3131297E-8</v>
      </c>
      <c r="CE1873" s="274">
        <v>-4.1932759000000002E-9</v>
      </c>
      <c r="CF1873" s="274">
        <v>-1.2909057999999999E-9</v>
      </c>
      <c r="CG1873" s="274">
        <v>-1.3992986E-7</v>
      </c>
      <c r="CH1873" s="274">
        <v>-1.9313122E-5</v>
      </c>
      <c r="CI1873" s="274">
        <v>-5.1167246000000003E-8</v>
      </c>
      <c r="CJ1873" s="121">
        <v>0</v>
      </c>
      <c r="CK1873"/>
      <c r="CL1873" s="322">
        <v>-2.1418121999999999E-9</v>
      </c>
      <c r="CM1873" s="322">
        <v>-1.1757451000000001</v>
      </c>
      <c r="CN1873" s="322">
        <v>1.9152807999999999E-3</v>
      </c>
      <c r="CO1873" s="322">
        <v>-3.4144516000000002E-4</v>
      </c>
      <c r="CP1873" s="322">
        <v>3.0587475999999999E-6</v>
      </c>
      <c r="CQ1873" s="322">
        <v>-1.9112888E-9</v>
      </c>
      <c r="CR1873" s="322">
        <v>-2.4493568000000001E-9</v>
      </c>
      <c r="CS1873" s="322">
        <v>-4.6958066000000001E-5</v>
      </c>
      <c r="CT1873" s="322">
        <v>-2.3780081000000002E-2</v>
      </c>
      <c r="CU1873" s="322">
        <v>-2.2064479000000001</v>
      </c>
      <c r="CV1873" s="146"/>
      <c r="CW1873" s="227"/>
      <c r="CX1873" s="18" t="s">
        <v>1120</v>
      </c>
      <c r="CY1873" s="13"/>
      <c r="CZ1873" s="13"/>
    </row>
    <row r="1874" spans="1:104" ht="14.4" customHeight="1">
      <c r="A1874" t="s">
        <v>3278</v>
      </c>
      <c r="B1874" s="168" t="s">
        <v>2463</v>
      </c>
      <c r="C1874" s="279" t="str">
        <f t="shared" si="677"/>
        <v>F.090.01.125</v>
      </c>
      <c r="D1874" s="14" t="s">
        <v>643</v>
      </c>
      <c r="E1874" s="312" t="s">
        <v>1510</v>
      </c>
      <c r="F1874" s="281" t="str">
        <f t="shared" si="678"/>
        <v>PBAT (Polybutylene adipate terephthalate) waste incineration with electricity</v>
      </c>
      <c r="G1874" s="319">
        <f t="shared" si="687"/>
        <v>-0.1629866108885</v>
      </c>
      <c r="H1874" s="319">
        <f t="shared" si="688"/>
        <v>-4.4755365099999995E-4</v>
      </c>
      <c r="I1874" s="319">
        <f t="shared" si="698"/>
        <v>-3.8036539675E-3</v>
      </c>
      <c r="J1874" s="319">
        <f t="shared" si="699"/>
        <v>-1.6143532699999998E-3</v>
      </c>
      <c r="K1874" s="319">
        <v>-0.15712105000000001</v>
      </c>
      <c r="L1874" s="319">
        <v>-4.1083854999999997E-3</v>
      </c>
      <c r="M1874" s="319">
        <v>9.1737131E-4</v>
      </c>
      <c r="N1874" s="319">
        <v>6.4107897999999999E-4</v>
      </c>
      <c r="O1874" s="319">
        <v>-8.9011427999999997E-4</v>
      </c>
      <c r="P1874" s="319">
        <v>-1.0603036E-4</v>
      </c>
      <c r="Q1874" s="319">
        <v>-9.2487990999999995E-5</v>
      </c>
      <c r="R1874" s="319">
        <v>-6.0802576999999995E-4</v>
      </c>
      <c r="S1874" s="319">
        <v>-2.1814976999999999E-4</v>
      </c>
      <c r="T1874" s="319">
        <v>0</v>
      </c>
      <c r="U1874" s="319">
        <v>-1.3962034999999999E-3</v>
      </c>
      <c r="V1874" s="319">
        <v>-4.6140074999999999E-6</v>
      </c>
      <c r="W1874" s="319">
        <v>0</v>
      </c>
      <c r="X1874" s="319">
        <v>0</v>
      </c>
      <c r="Y1874" s="210"/>
      <c r="Z1874" s="320">
        <f t="shared" si="679"/>
        <v>-1.1813612781954888</v>
      </c>
      <c r="AA1874" s="210"/>
      <c r="AB1874" s="321">
        <f t="shared" si="680"/>
        <v>-0.15712105000000001</v>
      </c>
      <c r="AC1874" s="321">
        <f t="shared" si="681"/>
        <v>-4.2465936109999996E-3</v>
      </c>
      <c r="AD1874" s="321">
        <f t="shared" si="700"/>
        <v>-3.7990399599999998E-3</v>
      </c>
      <c r="AE1874" s="321">
        <f t="shared" si="682"/>
        <v>-3.8036539674999995E-3</v>
      </c>
      <c r="AF1874" s="321">
        <f t="shared" si="683"/>
        <v>-1.6143532699999998E-3</v>
      </c>
      <c r="AG1874"/>
      <c r="AH1874" s="121">
        <v>-16.683465000000002</v>
      </c>
      <c r="AI1874" s="121">
        <v>-16.41122</v>
      </c>
      <c r="AJ1874" s="121">
        <v>-0.18929006000000001</v>
      </c>
      <c r="AK1874" s="121">
        <v>0</v>
      </c>
      <c r="AL1874" s="121">
        <v>0</v>
      </c>
      <c r="AM1874" s="121">
        <v>-4.6369062000000003E-2</v>
      </c>
      <c r="AN1874" s="121">
        <v>-3.6586381000000001E-2</v>
      </c>
      <c r="AO1874"/>
      <c r="AP1874" s="282">
        <v>-2.1757983000000002E-2</v>
      </c>
      <c r="AQ1874" s="282">
        <v>-1.9915893E-2</v>
      </c>
      <c r="AR1874" s="282">
        <v>-9.2819289000000001E-4</v>
      </c>
      <c r="AS1874" s="282">
        <v>-9.1389735999999997E-4</v>
      </c>
      <c r="AT1874" s="255">
        <f t="shared" si="695"/>
        <v>-1.1939983697652001E-6</v>
      </c>
      <c r="AU1874" s="256">
        <f t="shared" si="696"/>
        <v>-3.4326659738888403E-9</v>
      </c>
      <c r="AV1874" s="256">
        <f t="shared" si="697"/>
        <v>-0.127996825643</v>
      </c>
      <c r="AW1874" s="272">
        <v>-1.1132058000000001E-6</v>
      </c>
      <c r="AX1874" s="272">
        <v>-3.3594380999999999E-9</v>
      </c>
      <c r="AY1874" s="272">
        <v>-9.1757379000000003E-14</v>
      </c>
      <c r="AZ1874" s="272">
        <v>-7.4386047E-11</v>
      </c>
      <c r="BA1874" s="272">
        <v>-9.6631081999999998E-12</v>
      </c>
      <c r="BB1874" s="272">
        <v>9.530511E-11</v>
      </c>
      <c r="BC1874" s="272">
        <v>-7.9206144999999998E-8</v>
      </c>
      <c r="BD1874" s="272">
        <v>1.0908880000000001E-11</v>
      </c>
      <c r="BE1874" s="272">
        <v>-7.7954174999999999E-11</v>
      </c>
      <c r="BF1874" s="272">
        <v>-1.0847553000000001E-13</v>
      </c>
      <c r="BG1874" s="272">
        <v>-5.5642684000000003E-16</v>
      </c>
      <c r="BH1874" s="272">
        <v>-2.2987088999999999E-13</v>
      </c>
      <c r="BI1874" s="272">
        <v>-1.3280757000000001E-14</v>
      </c>
      <c r="BJ1874" s="272">
        <v>-1.0037605999999999E-14</v>
      </c>
      <c r="BK1874" s="272">
        <v>-1.1548932999999999E-9</v>
      </c>
      <c r="BL1874" s="272">
        <v>-4.4278742000000001E-10</v>
      </c>
      <c r="BM1874" s="272">
        <v>-5.7286002999999998E-12</v>
      </c>
      <c r="BN1874" s="272">
        <v>-1.0265643E-5</v>
      </c>
      <c r="BO1874" s="273">
        <v>-0.12798656</v>
      </c>
      <c r="BP1874" s="273">
        <v>0</v>
      </c>
      <c r="BQ1874" s="273">
        <v>0</v>
      </c>
      <c r="BR1874" s="273">
        <v>0</v>
      </c>
      <c r="BS1874"/>
      <c r="BT1874" s="274">
        <v>-5.4228799999999998E-5</v>
      </c>
      <c r="BU1874" s="274">
        <v>-4.9806351000000003E-7</v>
      </c>
      <c r="BV1874" s="274">
        <v>-3.2939487000000003E-5</v>
      </c>
      <c r="BW1874" s="274">
        <v>-7.1588249999999999E-8</v>
      </c>
      <c r="BX1874" s="274">
        <v>-1.2673196000000001E-6</v>
      </c>
      <c r="BY1874" s="274">
        <v>7.9001037999999999E-8</v>
      </c>
      <c r="BZ1874" s="274">
        <v>-1.3915749E-10</v>
      </c>
      <c r="CA1874" s="274">
        <v>1.1257337E-7</v>
      </c>
      <c r="CB1874" s="274">
        <v>-1.4228527999999999E-7</v>
      </c>
      <c r="CC1874" s="274">
        <v>-6.1199842000000001E-8</v>
      </c>
      <c r="CD1874" s="274">
        <v>-7.2630397999999997E-8</v>
      </c>
      <c r="CE1874" s="274">
        <v>-4.1645547999999999E-9</v>
      </c>
      <c r="CF1874" s="274">
        <v>-1.2820640000000001E-9</v>
      </c>
      <c r="CG1874" s="274">
        <v>-1.3055798E-7</v>
      </c>
      <c r="CH1874" s="274">
        <v>-1.918084E-5</v>
      </c>
      <c r="CI1874" s="274">
        <v>-5.0816784999999999E-8</v>
      </c>
      <c r="CJ1874" s="121">
        <v>0</v>
      </c>
      <c r="CK1874"/>
      <c r="CL1874" s="322">
        <v>-2.1271423000000001E-9</v>
      </c>
      <c r="CM1874" s="322">
        <v>-1.1676921</v>
      </c>
      <c r="CN1874" s="322">
        <v>2.0233102E-3</v>
      </c>
      <c r="CO1874" s="322">
        <v>-3.3407224E-4</v>
      </c>
      <c r="CP1874" s="322">
        <v>3.3563213000000001E-6</v>
      </c>
      <c r="CQ1874" s="322">
        <v>-1.8981977E-9</v>
      </c>
      <c r="CR1874" s="322">
        <v>-2.4325804E-9</v>
      </c>
      <c r="CS1874" s="322">
        <v>-4.6584495000000001E-5</v>
      </c>
      <c r="CT1874" s="322">
        <v>-2.3617203999999999E-2</v>
      </c>
      <c r="CU1874" s="322">
        <v>-2.1913352000000001</v>
      </c>
      <c r="CX1874" s="18" t="s">
        <v>1120</v>
      </c>
    </row>
    <row r="1875" spans="1:104" ht="14.4" customHeight="1">
      <c r="A1875" t="s">
        <v>3279</v>
      </c>
      <c r="B1875" s="168" t="s">
        <v>2463</v>
      </c>
      <c r="C1875" s="279" t="str">
        <f t="shared" si="677"/>
        <v>F.090.01.126</v>
      </c>
      <c r="D1875" s="14" t="s">
        <v>643</v>
      </c>
      <c r="E1875" s="312" t="s">
        <v>1510</v>
      </c>
      <c r="F1875" s="281" t="str">
        <f t="shared" si="678"/>
        <v>PHB (Polyhydroxybutyrate) waste incineration with electricity</v>
      </c>
      <c r="G1875" s="319">
        <f t="shared" si="687"/>
        <v>-0.15443882539629999</v>
      </c>
      <c r="H1875" s="319">
        <f t="shared" si="688"/>
        <v>-1.1572692399999996E-4</v>
      </c>
      <c r="I1875" s="319">
        <f t="shared" si="698"/>
        <v>-3.2507794623E-3</v>
      </c>
      <c r="J1875" s="319">
        <f t="shared" si="699"/>
        <v>-1.53641901E-3</v>
      </c>
      <c r="K1875" s="319">
        <v>-0.1495359</v>
      </c>
      <c r="L1875" s="319">
        <v>-3.9100495999999998E-3</v>
      </c>
      <c r="M1875" s="319">
        <v>1.2423342E-3</v>
      </c>
      <c r="N1875" s="319">
        <v>9.2035103000000001E-4</v>
      </c>
      <c r="O1875" s="319">
        <v>-8.4714323999999998E-4</v>
      </c>
      <c r="P1875" s="319">
        <v>-1.0091166E-4</v>
      </c>
      <c r="Q1875" s="319">
        <v>-8.8023053999999995E-5</v>
      </c>
      <c r="R1875" s="319">
        <v>-5.7867279999999997E-4</v>
      </c>
      <c r="S1875" s="319">
        <v>-2.0761841E-4</v>
      </c>
      <c r="T1875" s="319">
        <v>0</v>
      </c>
      <c r="U1875" s="319">
        <v>-1.3288006E-3</v>
      </c>
      <c r="V1875" s="319">
        <v>-4.3912622999999998E-6</v>
      </c>
      <c r="W1875" s="319">
        <v>0</v>
      </c>
      <c r="X1875" s="319">
        <v>0</v>
      </c>
      <c r="Y1875" s="210"/>
      <c r="Z1875" s="320">
        <f t="shared" si="679"/>
        <v>-1.1243300751879699</v>
      </c>
      <c r="AA1875" s="210"/>
      <c r="AB1875" s="321">
        <f t="shared" si="680"/>
        <v>-0.1495359</v>
      </c>
      <c r="AC1875" s="321">
        <f t="shared" si="681"/>
        <v>-3.3621151239999992E-3</v>
      </c>
      <c r="AD1875" s="321">
        <f t="shared" si="700"/>
        <v>-3.2463881999999999E-3</v>
      </c>
      <c r="AE1875" s="321">
        <f t="shared" si="682"/>
        <v>-3.2507794622999996E-3</v>
      </c>
      <c r="AF1875" s="321">
        <f t="shared" si="683"/>
        <v>-1.53641901E-3</v>
      </c>
      <c r="AG1875"/>
      <c r="AH1875" s="121">
        <v>-15.878056000000001</v>
      </c>
      <c r="AI1875" s="121">
        <v>-15.618954</v>
      </c>
      <c r="AJ1875" s="121">
        <v>-0.18015191999999999</v>
      </c>
      <c r="AK1875" s="121">
        <v>0</v>
      </c>
      <c r="AL1875" s="121">
        <v>0</v>
      </c>
      <c r="AM1875" s="121">
        <v>-4.4130555000000002E-2</v>
      </c>
      <c r="AN1875" s="121">
        <v>-3.4820141999999998E-2</v>
      </c>
      <c r="AO1875"/>
      <c r="AP1875" s="282">
        <v>-2.0645506000000001E-2</v>
      </c>
      <c r="AQ1875" s="282">
        <v>-1.8895157999999999E-2</v>
      </c>
      <c r="AR1875" s="282">
        <v>-8.8056964000000004E-4</v>
      </c>
      <c r="AS1875" s="282">
        <v>-8.6977818000000002E-4</v>
      </c>
      <c r="AT1875" s="255">
        <f t="shared" si="695"/>
        <v>-1.1328031871293997E-6</v>
      </c>
      <c r="AU1875" s="256">
        <f t="shared" si="696"/>
        <v>-3.2565445485866596E-9</v>
      </c>
      <c r="AV1875" s="256">
        <f t="shared" si="697"/>
        <v>-0.1218176700601</v>
      </c>
      <c r="AW1875" s="272">
        <v>-1.0594648E-6</v>
      </c>
      <c r="AX1875" s="272">
        <v>-3.1972584000000001E-9</v>
      </c>
      <c r="AY1875" s="272">
        <v>-8.7327712999999994E-14</v>
      </c>
      <c r="AZ1875" s="272">
        <v>-7.0794995999999997E-11</v>
      </c>
      <c r="BA1875" s="272">
        <v>-9.1966133999999995E-12</v>
      </c>
      <c r="BB1875" s="272">
        <v>1.3683175999999999E-10</v>
      </c>
      <c r="BC1875" s="272">
        <v>-7.1874676000000003E-8</v>
      </c>
      <c r="BD1875" s="272">
        <v>1.6921209999999999E-11</v>
      </c>
      <c r="BE1875" s="272">
        <v>-7.0323249000000004E-11</v>
      </c>
      <c r="BF1875" s="272">
        <v>-1.0323878E-13</v>
      </c>
      <c r="BG1875" s="272">
        <v>-5.2956485999999998E-16</v>
      </c>
      <c r="BH1875" s="272">
        <v>-2.1877368E-13</v>
      </c>
      <c r="BI1875" s="272">
        <v>-1.2639617E-14</v>
      </c>
      <c r="BJ1875" s="272">
        <v>-9.5530317999999994E-15</v>
      </c>
      <c r="BK1875" s="272">
        <v>-1.0991397999999999E-9</v>
      </c>
      <c r="BL1875" s="272">
        <v>-4.2141148000000002E-10</v>
      </c>
      <c r="BM1875" s="272">
        <v>-5.4520472000000004E-12</v>
      </c>
      <c r="BN1875" s="272">
        <v>-9.7700601000000004E-6</v>
      </c>
      <c r="BO1875" s="273">
        <v>-0.1218079</v>
      </c>
      <c r="BP1875" s="273">
        <v>0</v>
      </c>
      <c r="BQ1875" s="273">
        <v>0</v>
      </c>
      <c r="BR1875" s="273">
        <v>0</v>
      </c>
      <c r="BS1875"/>
      <c r="BT1875" s="274">
        <v>-5.1422314000000002E-5</v>
      </c>
      <c r="BU1875" s="274">
        <v>-4.3216805000000001E-7</v>
      </c>
      <c r="BV1875" s="274">
        <v>-3.1349305000000002E-5</v>
      </c>
      <c r="BW1875" s="274">
        <v>-6.8132264999999999E-8</v>
      </c>
      <c r="BX1875" s="274">
        <v>-1.193933E-6</v>
      </c>
      <c r="BY1875" s="274">
        <v>1.0504934000000001E-7</v>
      </c>
      <c r="BZ1875" s="274">
        <v>-1.3243954E-10</v>
      </c>
      <c r="CA1875" s="274">
        <v>1.524631E-7</v>
      </c>
      <c r="CB1875" s="274">
        <v>-1.3541633999999999E-7</v>
      </c>
      <c r="CC1875" s="274">
        <v>-5.8245366999999998E-8</v>
      </c>
      <c r="CD1875" s="274">
        <v>-6.9124102999999994E-8</v>
      </c>
      <c r="CE1875" s="274">
        <v>-3.9635073000000001E-9</v>
      </c>
      <c r="CF1875" s="274">
        <v>-1.2201712999999999E-9</v>
      </c>
      <c r="CG1875" s="274">
        <v>-6.4954812999999998E-8</v>
      </c>
      <c r="CH1875" s="274">
        <v>-1.8254867999999999E-5</v>
      </c>
      <c r="CI1875" s="274">
        <v>-4.8363560999999998E-8</v>
      </c>
      <c r="CJ1875" s="121">
        <v>0</v>
      </c>
      <c r="CK1875"/>
      <c r="CL1875" s="322">
        <v>-2.0244526E-9</v>
      </c>
      <c r="CM1875" s="322">
        <v>-1.1113207000000001</v>
      </c>
      <c r="CN1875" s="322">
        <v>2.7795156E-3</v>
      </c>
      <c r="CO1875" s="322">
        <v>-2.8246186E-4</v>
      </c>
      <c r="CP1875" s="322">
        <v>5.4393368000000003E-6</v>
      </c>
      <c r="CQ1875" s="322">
        <v>-1.8065606E-9</v>
      </c>
      <c r="CR1875" s="322">
        <v>-2.3151455E-9</v>
      </c>
      <c r="CS1875" s="322">
        <v>-4.3969496000000002E-5</v>
      </c>
      <c r="CT1875" s="322">
        <v>-2.2477062999999999E-2</v>
      </c>
      <c r="CU1875" s="322">
        <v>-2.0855465999999998</v>
      </c>
      <c r="CX1875" s="18" t="s">
        <v>1120</v>
      </c>
    </row>
    <row r="1876" spans="1:104" ht="14.4" customHeight="1">
      <c r="B1876" s="278" t="s">
        <v>2463</v>
      </c>
      <c r="C1876" s="277" t="s">
        <v>3737</v>
      </c>
      <c r="D1876" s="277" t="s">
        <v>642</v>
      </c>
      <c r="F1876"/>
      <c r="G1876" s="210"/>
      <c r="H1876" s="210"/>
      <c r="I1876" s="210"/>
      <c r="J1876" s="210"/>
      <c r="K1876" s="210"/>
      <c r="L1876" s="210"/>
      <c r="M1876" s="210"/>
      <c r="N1876" s="210"/>
      <c r="O1876" s="210"/>
      <c r="P1876" s="210"/>
      <c r="Q1876" s="210"/>
      <c r="R1876" s="210"/>
      <c r="S1876" s="210"/>
      <c r="T1876" s="210"/>
      <c r="U1876" s="210"/>
      <c r="V1876" s="210"/>
      <c r="W1876" s="210"/>
      <c r="X1876" s="210"/>
      <c r="Y1876" s="210"/>
      <c r="Z1876" s="210"/>
      <c r="AA1876" s="210"/>
      <c r="AB1876" s="210"/>
      <c r="AC1876" s="210"/>
      <c r="AD1876" s="210"/>
      <c r="AE1876" s="210"/>
      <c r="AF1876" s="210"/>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s="183"/>
      <c r="CW1876" s="4"/>
    </row>
    <row r="1877" spans="1:104" ht="14.4" customHeight="1">
      <c r="A1877" t="s">
        <v>2574</v>
      </c>
      <c r="B1877" s="168" t="s">
        <v>2463</v>
      </c>
      <c r="C1877" s="279" t="str">
        <f t="shared" ref="C1877:C1947" si="701">MID(A1877,1,12)</f>
        <v>F.100.01.101</v>
      </c>
      <c r="D1877" s="14" t="s">
        <v>642</v>
      </c>
      <c r="E1877" s="312" t="s">
        <v>1510</v>
      </c>
      <c r="F1877" s="281" t="str">
        <f t="shared" ref="F1877:F1947" si="702">MID(A1877, 21,85)</f>
        <v>Epoxies waste incineration with electricity</v>
      </c>
      <c r="G1877" s="319">
        <f t="shared" si="687"/>
        <v>0.16903682595649999</v>
      </c>
      <c r="H1877" s="319">
        <f t="shared" si="688"/>
        <v>3.82971272E-3</v>
      </c>
      <c r="I1877" s="319">
        <f t="shared" si="698"/>
        <v>4.9795795650000023E-4</v>
      </c>
      <c r="J1877" s="319">
        <f t="shared" si="699"/>
        <v>-2.0040247199999998E-3</v>
      </c>
      <c r="K1877" s="319">
        <v>0.16671317999999999</v>
      </c>
      <c r="L1877" s="319">
        <v>-5.1000647999999999E-3</v>
      </c>
      <c r="M1877" s="319">
        <v>6.3585411000000001E-3</v>
      </c>
      <c r="N1877" s="319">
        <v>5.1811187E-3</v>
      </c>
      <c r="O1877" s="319">
        <v>-1.1049694000000001E-3</v>
      </c>
      <c r="P1877" s="319">
        <v>-1.3162389999999999E-4</v>
      </c>
      <c r="Q1877" s="319">
        <v>-1.1481268E-4</v>
      </c>
      <c r="R1877" s="319">
        <v>-7.5479061000000003E-4</v>
      </c>
      <c r="S1877" s="319">
        <v>-2.7080662000000003E-4</v>
      </c>
      <c r="T1877" s="319">
        <v>0</v>
      </c>
      <c r="U1877" s="319">
        <v>-1.7332180999999999E-3</v>
      </c>
      <c r="V1877" s="319">
        <v>-5.7277335000000002E-6</v>
      </c>
      <c r="W1877" s="319">
        <v>0</v>
      </c>
      <c r="X1877" s="319">
        <v>0</v>
      </c>
      <c r="Y1877" s="210"/>
      <c r="Z1877" s="320">
        <f t="shared" si="679"/>
        <v>1.2534825563909773</v>
      </c>
      <c r="AA1877" s="210"/>
      <c r="AB1877" s="321">
        <f t="shared" si="680"/>
        <v>0.16671317999999999</v>
      </c>
      <c r="AC1877" s="321">
        <f t="shared" si="681"/>
        <v>4.3333984100000006E-3</v>
      </c>
      <c r="AD1877" s="321">
        <f t="shared" si="700"/>
        <v>5.036856900000002E-4</v>
      </c>
      <c r="AE1877" s="321">
        <f t="shared" si="682"/>
        <v>4.9795795650000023E-4</v>
      </c>
      <c r="AF1877" s="321">
        <f t="shared" si="683"/>
        <v>-2.0040247199999998E-3</v>
      </c>
      <c r="AG1877"/>
      <c r="AH1877" s="121">
        <v>-20.710508000000001</v>
      </c>
      <c r="AI1877" s="121">
        <v>-20.372547999999998</v>
      </c>
      <c r="AJ1877" s="121">
        <v>-0.23498077000000001</v>
      </c>
      <c r="AK1877" s="121">
        <v>0</v>
      </c>
      <c r="AL1877" s="121">
        <v>0</v>
      </c>
      <c r="AM1877" s="121">
        <v>-5.7561594000000001E-2</v>
      </c>
      <c r="AN1877" s="121">
        <v>-4.5417576000000001E-2</v>
      </c>
      <c r="AO1877"/>
      <c r="AP1877" s="282">
        <v>1.8030239999999999E-2</v>
      </c>
      <c r="AQ1877" s="282">
        <v>1.8217772E-2</v>
      </c>
      <c r="AR1877" s="282">
        <v>9.4696123999999998E-4</v>
      </c>
      <c r="AS1877" s="282">
        <v>-1.1344933E-3</v>
      </c>
      <c r="AT1877" s="255">
        <f t="shared" ref="AT1877:AT1879" si="703">AW1877+AZ1877+BA1877+BB1877+BC1877+BK1877+BL1877+BP1877</f>
        <v>1.0921925172280001E-6</v>
      </c>
      <c r="AU1877" s="256">
        <f t="shared" ref="AU1877:AU1879" si="704">AX1877+AY1877+BD1877+BE1877+BF1877+BG1877+BH1877+BI1877+BJ1877+BM1877+BQ1877+BR1877</f>
        <v>3.50207558146823E-9</v>
      </c>
      <c r="AV1877" s="256">
        <f t="shared" ref="AV1877:AV1879" si="705">BN1877+BO1877</f>
        <v>-0.15889261355700002</v>
      </c>
      <c r="AW1877" s="272">
        <v>1.1422492999999999E-6</v>
      </c>
      <c r="AX1877" s="272">
        <v>3.445663E-9</v>
      </c>
      <c r="AY1877" s="272">
        <v>9.4174288000000002E-14</v>
      </c>
      <c r="AZ1877" s="272">
        <v>-9.2341298999999995E-11</v>
      </c>
      <c r="BA1877" s="272">
        <v>-1.1995583E-11</v>
      </c>
      <c r="BB1877" s="272">
        <v>7.7037186000000001E-10</v>
      </c>
      <c r="BC1877" s="272">
        <v>-4.8739490000000001E-8</v>
      </c>
      <c r="BD1877" s="272">
        <v>1.0597723E-10</v>
      </c>
      <c r="BE1877" s="272">
        <v>-4.2097803E-11</v>
      </c>
      <c r="BF1877" s="272">
        <v>-1.3465928000000001E-13</v>
      </c>
      <c r="BG1877" s="272">
        <v>-6.9073677000000005E-16</v>
      </c>
      <c r="BH1877" s="272">
        <v>-2.8535696999999999E-13</v>
      </c>
      <c r="BI1877" s="272">
        <v>-1.6486457000000001E-14</v>
      </c>
      <c r="BJ1877" s="272">
        <v>-1.2460475999999999E-14</v>
      </c>
      <c r="BK1877" s="272">
        <v>-1.4336606E-9</v>
      </c>
      <c r="BL1877" s="272">
        <v>-5.4966715000000005E-10</v>
      </c>
      <c r="BM1877" s="272">
        <v>-7.1113659000000003E-12</v>
      </c>
      <c r="BN1877" s="272">
        <v>-1.2743557E-5</v>
      </c>
      <c r="BO1877" s="273">
        <v>-0.15887987000000001</v>
      </c>
      <c r="BP1877" s="273">
        <v>0</v>
      </c>
      <c r="BQ1877" s="273">
        <v>0</v>
      </c>
      <c r="BR1877" s="273">
        <v>0</v>
      </c>
      <c r="BS1877"/>
      <c r="BT1877" s="274">
        <v>1.1187568E-5</v>
      </c>
      <c r="BU1877" s="274">
        <v>-2.6677592000000001E-8</v>
      </c>
      <c r="BV1877" s="274">
        <v>3.4950419000000002E-5</v>
      </c>
      <c r="BW1877" s="274">
        <v>-8.8868172000000001E-8</v>
      </c>
      <c r="BX1877" s="274">
        <v>-1.4006839E-6</v>
      </c>
      <c r="BY1877" s="274">
        <v>5.2020310000000003E-7</v>
      </c>
      <c r="BZ1877" s="274">
        <v>-1.7274722E-10</v>
      </c>
      <c r="CA1877" s="274">
        <v>7.8045307E-7</v>
      </c>
      <c r="CB1877" s="274">
        <v>-1.7663001E-7</v>
      </c>
      <c r="CC1877" s="274">
        <v>-7.5972217999999997E-8</v>
      </c>
      <c r="CD1877" s="274">
        <v>-9.0161874000000003E-8</v>
      </c>
      <c r="CE1877" s="274">
        <v>-5.1697922000000001E-9</v>
      </c>
      <c r="CF1877" s="274">
        <v>-1.5915277000000001E-9</v>
      </c>
      <c r="CG1877" s="274">
        <v>6.7620127000000003E-7</v>
      </c>
      <c r="CH1877" s="274">
        <v>-2.3810698E-5</v>
      </c>
      <c r="CI1877" s="274">
        <v>-6.3082906E-8</v>
      </c>
      <c r="CJ1877" s="121">
        <v>0</v>
      </c>
      <c r="CK1877"/>
      <c r="CL1877" s="322">
        <v>-2.6405904E-9</v>
      </c>
      <c r="CM1877" s="322">
        <v>1.2704511999999999</v>
      </c>
      <c r="CN1877" s="322">
        <v>1.4582224E-2</v>
      </c>
      <c r="CO1877" s="322">
        <v>8.6875834999999995E-5</v>
      </c>
      <c r="CP1877" s="322">
        <v>3.5902543999999998E-5</v>
      </c>
      <c r="CQ1877" s="322">
        <v>-2.3563833999999999E-9</v>
      </c>
      <c r="CR1877" s="322">
        <v>-3.019755E-9</v>
      </c>
      <c r="CS1877" s="322">
        <v>-5.2653934E-5</v>
      </c>
      <c r="CT1877" s="322">
        <v>-2.9317908E-2</v>
      </c>
      <c r="CU1877" s="322">
        <v>-2.7202782000000001</v>
      </c>
      <c r="CV1877" s="216"/>
      <c r="CW1877" s="214"/>
      <c r="CX1877" s="18" t="s">
        <v>1120</v>
      </c>
      <c r="CY1877" s="13"/>
      <c r="CZ1877" s="13"/>
    </row>
    <row r="1878" spans="1:104" ht="14.4" customHeight="1">
      <c r="A1878" t="s">
        <v>2575</v>
      </c>
      <c r="B1878" s="168" t="s">
        <v>2463</v>
      </c>
      <c r="C1878" s="279" t="str">
        <f t="shared" si="701"/>
        <v>F.100.01.102</v>
      </c>
      <c r="D1878" s="14" t="s">
        <v>642</v>
      </c>
      <c r="E1878" s="312" t="s">
        <v>1510</v>
      </c>
      <c r="F1878" s="281" t="str">
        <f t="shared" si="702"/>
        <v>Phenolics (Bakelite) waste incineration with electricity</v>
      </c>
      <c r="G1878" s="319">
        <f t="shared" si="687"/>
        <v>0.18366940209630001</v>
      </c>
      <c r="H1878" s="319">
        <f t="shared" si="688"/>
        <v>3.8210819500000002E-3</v>
      </c>
      <c r="I1878" s="319">
        <f t="shared" si="698"/>
        <v>5.4182460629999989E-4</v>
      </c>
      <c r="J1878" s="319">
        <f t="shared" si="699"/>
        <v>-1.9773044599999999E-3</v>
      </c>
      <c r="K1878" s="319">
        <v>0.18128379999999999</v>
      </c>
      <c r="L1878" s="319">
        <v>-5.0320638999999997E-3</v>
      </c>
      <c r="M1878" s="319">
        <v>6.3242665999999996E-3</v>
      </c>
      <c r="N1878" s="319">
        <v>5.1544692000000001E-3</v>
      </c>
      <c r="O1878" s="319">
        <v>-1.0902365E-3</v>
      </c>
      <c r="P1878" s="319">
        <v>-1.2986890999999999E-4</v>
      </c>
      <c r="Q1878" s="319">
        <v>-1.1328184000000001E-4</v>
      </c>
      <c r="R1878" s="319">
        <v>-7.4472673000000004E-4</v>
      </c>
      <c r="S1878" s="319">
        <v>-2.6719586E-4</v>
      </c>
      <c r="T1878" s="319">
        <v>0</v>
      </c>
      <c r="U1878" s="319">
        <v>-1.7101086000000001E-3</v>
      </c>
      <c r="V1878" s="319">
        <v>-5.6513636999999998E-6</v>
      </c>
      <c r="W1878" s="319">
        <v>0</v>
      </c>
      <c r="X1878" s="319">
        <v>0</v>
      </c>
      <c r="Y1878" s="210"/>
      <c r="Z1878" s="320">
        <f t="shared" si="679"/>
        <v>1.3630360902255638</v>
      </c>
      <c r="AA1878" s="210"/>
      <c r="AB1878" s="321">
        <f t="shared" si="680"/>
        <v>0.18128379999999999</v>
      </c>
      <c r="AC1878" s="321">
        <f t="shared" si="681"/>
        <v>4.3685579200000001E-3</v>
      </c>
      <c r="AD1878" s="321">
        <f t="shared" si="700"/>
        <v>5.4747596999999988E-4</v>
      </c>
      <c r="AE1878" s="321">
        <f t="shared" si="682"/>
        <v>5.4182460629999946E-4</v>
      </c>
      <c r="AF1878" s="321">
        <f t="shared" si="683"/>
        <v>-1.9773044599999999E-3</v>
      </c>
      <c r="AG1878"/>
      <c r="AH1878" s="121">
        <v>-20.434367999999999</v>
      </c>
      <c r="AI1878" s="121">
        <v>-20.100914</v>
      </c>
      <c r="AJ1878" s="121">
        <v>-0.23184769</v>
      </c>
      <c r="AK1878" s="121">
        <v>0</v>
      </c>
      <c r="AL1878" s="121">
        <v>0</v>
      </c>
      <c r="AM1878" s="121">
        <v>-5.6794105999999997E-2</v>
      </c>
      <c r="AN1878" s="121">
        <v>-4.4812008E-2</v>
      </c>
      <c r="AO1878"/>
      <c r="AP1878" s="282">
        <v>1.9848418E-2</v>
      </c>
      <c r="AQ1878" s="282">
        <v>1.9937462999999999E-2</v>
      </c>
      <c r="AR1878" s="282">
        <v>1.0303216E-3</v>
      </c>
      <c r="AS1878" s="282">
        <v>-1.1193666999999999E-3</v>
      </c>
      <c r="AT1878" s="255">
        <f t="shared" si="703"/>
        <v>1.1952915363960004E-6</v>
      </c>
      <c r="AU1878" s="256">
        <f t="shared" si="704"/>
        <v>3.8103609858990587E-9</v>
      </c>
      <c r="AV1878" s="256">
        <f t="shared" si="705"/>
        <v>-0.15677404364300002</v>
      </c>
      <c r="AW1878" s="272">
        <v>1.2441948000000001E-6</v>
      </c>
      <c r="AX1878" s="272">
        <v>3.7532674999999998E-9</v>
      </c>
      <c r="AY1878" s="272">
        <v>1.0257803E-13</v>
      </c>
      <c r="AZ1878" s="272">
        <v>-9.1110082000000005E-11</v>
      </c>
      <c r="BA1878" s="272">
        <v>-1.1835641999999999E-11</v>
      </c>
      <c r="BB1878" s="272">
        <v>7.6640956999999999E-10</v>
      </c>
      <c r="BC1878" s="272">
        <v>-4.7609843999999997E-8</v>
      </c>
      <c r="BD1878" s="272">
        <v>1.054586E-10</v>
      </c>
      <c r="BE1878" s="272">
        <v>-4.1007485999999999E-11</v>
      </c>
      <c r="BF1878" s="272">
        <v>-1.3286382E-13</v>
      </c>
      <c r="BG1878" s="272">
        <v>-6.8152694000000001E-16</v>
      </c>
      <c r="BH1878" s="272">
        <v>-2.8155220999999999E-13</v>
      </c>
      <c r="BI1878" s="272">
        <v>-1.6266636999999999E-14</v>
      </c>
      <c r="BJ1878" s="272">
        <v>-1.2294337000000001E-14</v>
      </c>
      <c r="BK1878" s="272">
        <v>-1.4145452E-9</v>
      </c>
      <c r="BL1878" s="272">
        <v>-5.4233824999999997E-10</v>
      </c>
      <c r="BM1878" s="272">
        <v>-7.0165476000000003E-12</v>
      </c>
      <c r="BN1878" s="272">
        <v>-1.2573643E-5</v>
      </c>
      <c r="BO1878" s="273">
        <v>-0.15676147000000001</v>
      </c>
      <c r="BP1878" s="273">
        <v>0</v>
      </c>
      <c r="BQ1878" s="273">
        <v>0</v>
      </c>
      <c r="BR1878" s="273">
        <v>0</v>
      </c>
      <c r="BS1878"/>
      <c r="BT1878" s="274">
        <v>1.4584839E-5</v>
      </c>
      <c r="BU1878" s="274">
        <v>-2.0597507999999999E-8</v>
      </c>
      <c r="BV1878" s="274">
        <v>3.8005062999999998E-5</v>
      </c>
      <c r="BW1878" s="274">
        <v>-8.7683263000000006E-8</v>
      </c>
      <c r="BX1878" s="274">
        <v>-1.3803386E-6</v>
      </c>
      <c r="BY1878" s="274">
        <v>5.1735161000000003E-7</v>
      </c>
      <c r="BZ1878" s="274">
        <v>-1.7044392999999999E-10</v>
      </c>
      <c r="CA1878" s="274">
        <v>7.7624648999999995E-7</v>
      </c>
      <c r="CB1878" s="274">
        <v>-1.7427494000000001E-7</v>
      </c>
      <c r="CC1878" s="274">
        <v>-7.4959255000000002E-8</v>
      </c>
      <c r="CD1878" s="274">
        <v>-8.8959714999999996E-8</v>
      </c>
      <c r="CE1878" s="274">
        <v>-5.1008616000000002E-9</v>
      </c>
      <c r="CF1878" s="274">
        <v>-1.5703073999999999E-9</v>
      </c>
      <c r="CG1878" s="274">
        <v>6.7529636000000005E-7</v>
      </c>
      <c r="CH1878" s="274">
        <v>-2.3493222000000001E-5</v>
      </c>
      <c r="CI1878" s="274">
        <v>-6.2241799999999998E-8</v>
      </c>
      <c r="CJ1878" s="121">
        <v>0</v>
      </c>
      <c r="CK1878"/>
      <c r="CL1878" s="322">
        <v>-2.6053824999999999E-9</v>
      </c>
      <c r="CM1878" s="322">
        <v>1.3797786000000001</v>
      </c>
      <c r="CN1878" s="322">
        <v>1.4504589E-2</v>
      </c>
      <c r="CO1878" s="322">
        <v>9.0570823999999996E-5</v>
      </c>
      <c r="CP1878" s="322">
        <v>3.5730920000000002E-5</v>
      </c>
      <c r="CQ1878" s="322">
        <v>-2.3249650000000001E-9</v>
      </c>
      <c r="CR1878" s="322">
        <v>-2.9794916000000001E-9</v>
      </c>
      <c r="CS1878" s="322">
        <v>-5.1901808E-5</v>
      </c>
      <c r="CT1878" s="322">
        <v>-2.8927002E-2</v>
      </c>
      <c r="CU1878" s="322">
        <v>-2.6840077999999998</v>
      </c>
      <c r="CV1878" s="216"/>
      <c r="CW1878" s="214"/>
      <c r="CX1878" s="18" t="s">
        <v>1120</v>
      </c>
      <c r="CY1878" s="13"/>
      <c r="CZ1878" s="13"/>
    </row>
    <row r="1879" spans="1:104" ht="14.4" customHeight="1">
      <c r="A1879" t="s">
        <v>2576</v>
      </c>
      <c r="B1879" s="168" t="s">
        <v>2463</v>
      </c>
      <c r="C1879" s="279" t="str">
        <f t="shared" si="701"/>
        <v>F.100.01.103</v>
      </c>
      <c r="D1879" s="14" t="s">
        <v>642</v>
      </c>
      <c r="E1879" s="312" t="s">
        <v>1510</v>
      </c>
      <c r="F1879" s="281" t="str">
        <f t="shared" si="702"/>
        <v>Polyester waste incineration with electricity</v>
      </c>
      <c r="G1879" s="319">
        <f t="shared" si="687"/>
        <v>0.13573844087699999</v>
      </c>
      <c r="H1879" s="319">
        <f t="shared" si="688"/>
        <v>3.4132774899999999E-3</v>
      </c>
      <c r="I1879" s="319">
        <f t="shared" si="698"/>
        <v>5.030751170000008E-4</v>
      </c>
      <c r="J1879" s="319">
        <f t="shared" si="699"/>
        <v>-1.7568617299999999E-3</v>
      </c>
      <c r="K1879" s="319">
        <v>0.13357895</v>
      </c>
      <c r="L1879" s="319">
        <v>-4.4710567999999996E-3</v>
      </c>
      <c r="M1879" s="319">
        <v>5.6408530000000004E-3</v>
      </c>
      <c r="N1879" s="319">
        <v>4.5980101000000001E-3</v>
      </c>
      <c r="O1879" s="319">
        <v>-9.6868987999999996E-4</v>
      </c>
      <c r="P1879" s="319">
        <v>-1.1539028E-4</v>
      </c>
      <c r="Q1879" s="319">
        <v>-1.0065245E-4</v>
      </c>
      <c r="R1879" s="319">
        <v>-6.6169977000000004E-4</v>
      </c>
      <c r="S1879" s="319">
        <v>-2.3740712999999999E-4</v>
      </c>
      <c r="T1879" s="319">
        <v>0</v>
      </c>
      <c r="U1879" s="319">
        <v>-1.5194545999999999E-3</v>
      </c>
      <c r="V1879" s="319">
        <v>-5.0213130000000003E-6</v>
      </c>
      <c r="W1879" s="319">
        <v>0</v>
      </c>
      <c r="X1879" s="319">
        <v>0</v>
      </c>
      <c r="Y1879" s="210"/>
      <c r="Z1879" s="320">
        <f t="shared" si="679"/>
        <v>1.004353007518797</v>
      </c>
      <c r="AA1879" s="210"/>
      <c r="AB1879" s="321">
        <f t="shared" si="680"/>
        <v>0.13357895</v>
      </c>
      <c r="AC1879" s="321">
        <f t="shared" si="681"/>
        <v>3.9213739200000012E-3</v>
      </c>
      <c r="AD1879" s="321">
        <f t="shared" si="700"/>
        <v>5.0809643000000076E-4</v>
      </c>
      <c r="AE1879" s="321">
        <f t="shared" si="682"/>
        <v>5.0307511700000069E-4</v>
      </c>
      <c r="AF1879" s="321">
        <f t="shared" si="683"/>
        <v>-1.7568617299999999E-3</v>
      </c>
      <c r="AG1879"/>
      <c r="AH1879" s="121">
        <v>-18.156212</v>
      </c>
      <c r="AI1879" s="121">
        <v>-17.859933999999999</v>
      </c>
      <c r="AJ1879" s="121">
        <v>-0.20599981000000001</v>
      </c>
      <c r="AK1879" s="121">
        <v>0</v>
      </c>
      <c r="AL1879" s="121">
        <v>0</v>
      </c>
      <c r="AM1879" s="121">
        <v>-5.046233E-2</v>
      </c>
      <c r="AN1879" s="121">
        <v>-3.9816074999999999E-2</v>
      </c>
      <c r="AO1879"/>
      <c r="AP1879" s="282">
        <v>1.4282838000000001E-2</v>
      </c>
      <c r="AQ1879" s="282">
        <v>1.4518309E-2</v>
      </c>
      <c r="AR1879" s="282">
        <v>7.5910134000000003E-4</v>
      </c>
      <c r="AS1879" s="282">
        <v>-9.9457243999999997E-4</v>
      </c>
      <c r="AT1879" s="255">
        <f t="shared" si="703"/>
        <v>8.7040220463400004E-7</v>
      </c>
      <c r="AU1879" s="256">
        <f t="shared" si="704"/>
        <v>2.8073274716520995E-9</v>
      </c>
      <c r="AV1879" s="256">
        <f t="shared" si="705"/>
        <v>-0.13929586185099999</v>
      </c>
      <c r="AW1879" s="272">
        <v>9.1364498000000003E-7</v>
      </c>
      <c r="AX1879" s="272">
        <v>2.7560045999999998E-9</v>
      </c>
      <c r="AY1879" s="272">
        <v>7.5327659000000004E-14</v>
      </c>
      <c r="AZ1879" s="272">
        <v>-8.0952539000000001E-11</v>
      </c>
      <c r="BA1879" s="272">
        <v>-1.0516127E-11</v>
      </c>
      <c r="BB1879" s="272">
        <v>6.8367066000000002E-10</v>
      </c>
      <c r="BC1879" s="272">
        <v>-4.2096259999999999E-8</v>
      </c>
      <c r="BD1879" s="272">
        <v>9.4084904999999994E-11</v>
      </c>
      <c r="BE1879" s="272">
        <v>-3.6208867000000002E-11</v>
      </c>
      <c r="BF1879" s="272">
        <v>-1.1805130000000001E-13</v>
      </c>
      <c r="BG1879" s="272">
        <v>-6.055459E-16</v>
      </c>
      <c r="BH1879" s="272">
        <v>-2.5016295E-13</v>
      </c>
      <c r="BI1879" s="272">
        <v>-1.4453127E-14</v>
      </c>
      <c r="BJ1879" s="272">
        <v>-1.0923684E-14</v>
      </c>
      <c r="BK1879" s="272">
        <v>-1.2568424999999999E-9</v>
      </c>
      <c r="BL1879" s="272">
        <v>-4.8187486000000005E-10</v>
      </c>
      <c r="BM1879" s="272">
        <v>-6.2342973999999999E-12</v>
      </c>
      <c r="BN1879" s="272">
        <v>-1.1171851E-5</v>
      </c>
      <c r="BO1879" s="273">
        <v>-0.13928468999999999</v>
      </c>
      <c r="BP1879" s="273">
        <v>0</v>
      </c>
      <c r="BQ1879" s="273">
        <v>0</v>
      </c>
      <c r="BR1879" s="273">
        <v>0</v>
      </c>
      <c r="BS1879"/>
      <c r="BT1879" s="274">
        <v>7.2059000999999998E-6</v>
      </c>
      <c r="BU1879" s="274">
        <v>-1.5846581999999999E-8</v>
      </c>
      <c r="BV1879" s="274">
        <v>2.8004026999999999E-5</v>
      </c>
      <c r="BW1879" s="274">
        <v>-7.7907764000000003E-8</v>
      </c>
      <c r="BX1879" s="274">
        <v>-1.2257336000000001E-6</v>
      </c>
      <c r="BY1879" s="274">
        <v>4.6142531999999999E-7</v>
      </c>
      <c r="BZ1879" s="274">
        <v>-1.5144173E-10</v>
      </c>
      <c r="CA1879" s="274">
        <v>6.9236378999999997E-7</v>
      </c>
      <c r="CB1879" s="274">
        <v>-1.5484564E-7</v>
      </c>
      <c r="CC1879" s="274">
        <v>-6.6602311000000006E-8</v>
      </c>
      <c r="CD1879" s="274">
        <v>-7.9041909000000001E-8</v>
      </c>
      <c r="CE1879" s="274">
        <v>-4.5321844999999997E-9</v>
      </c>
      <c r="CF1879" s="274">
        <v>-1.3952393E-9</v>
      </c>
      <c r="CG1879" s="274">
        <v>6.0348794E-7</v>
      </c>
      <c r="CH1879" s="274">
        <v>-2.0874045E-5</v>
      </c>
      <c r="CI1879" s="274">
        <v>-5.5302681000000003E-8</v>
      </c>
      <c r="CJ1879" s="121">
        <v>0</v>
      </c>
      <c r="CK1879"/>
      <c r="CL1879" s="322">
        <v>-2.3149176000000002E-9</v>
      </c>
      <c r="CM1879" s="322">
        <v>1.0192289000000001</v>
      </c>
      <c r="CN1879" s="322">
        <v>1.2937604E-2</v>
      </c>
      <c r="CO1879" s="322">
        <v>8.2554481999999994E-5</v>
      </c>
      <c r="CP1879" s="322">
        <v>3.1879079E-5</v>
      </c>
      <c r="CQ1879" s="322">
        <v>-2.0657628000000002E-9</v>
      </c>
      <c r="CR1879" s="322">
        <v>-2.6473184999999998E-9</v>
      </c>
      <c r="CS1879" s="322">
        <v>-4.6093985999999998E-5</v>
      </c>
      <c r="CT1879" s="322">
        <v>-2.5702032999999999E-2</v>
      </c>
      <c r="CU1879" s="322">
        <v>-2.3847771999999998</v>
      </c>
      <c r="CV1879" s="216"/>
      <c r="CW1879" s="214"/>
      <c r="CX1879" s="18" t="s">
        <v>1120</v>
      </c>
      <c r="CY1879" s="13"/>
      <c r="CZ1879" s="13"/>
    </row>
    <row r="1880" spans="1:104" ht="14.4" customHeight="1">
      <c r="B1880" s="278" t="s">
        <v>2463</v>
      </c>
      <c r="C1880" s="277" t="s">
        <v>3738</v>
      </c>
      <c r="D1880" s="277" t="s">
        <v>3493</v>
      </c>
      <c r="E1880" s="312"/>
      <c r="F1880"/>
      <c r="G1880" s="210"/>
      <c r="H1880" s="210"/>
      <c r="I1880" s="210"/>
      <c r="J1880" s="210"/>
      <c r="K1880" s="210"/>
      <c r="L1880" s="210"/>
      <c r="M1880" s="210"/>
      <c r="N1880" s="210"/>
      <c r="O1880" s="210"/>
      <c r="P1880" s="210"/>
      <c r="Q1880" s="210"/>
      <c r="R1880" s="210"/>
      <c r="S1880" s="210"/>
      <c r="T1880" s="210"/>
      <c r="U1880" s="210"/>
      <c r="V1880" s="210"/>
      <c r="W1880" s="210"/>
      <c r="X1880" s="210"/>
      <c r="Y1880" s="210"/>
      <c r="Z1880" s="210"/>
      <c r="AA1880" s="210"/>
      <c r="AB1880" s="210"/>
      <c r="AC1880" s="210"/>
      <c r="AD1880" s="210"/>
      <c r="AE1880" s="210"/>
      <c r="AF1880" s="21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s="183"/>
      <c r="CW1880" s="215"/>
      <c r="CX1880" s="18"/>
      <c r="CY1880" s="13"/>
      <c r="CZ1880" s="13"/>
    </row>
    <row r="1881" spans="1:104" ht="14.4" customHeight="1">
      <c r="A1881" t="s">
        <v>2577</v>
      </c>
      <c r="B1881" s="168" t="s">
        <v>2463</v>
      </c>
      <c r="C1881" s="279" t="str">
        <f t="shared" si="701"/>
        <v>F.104.01.101</v>
      </c>
      <c r="D1881" s="14" t="s">
        <v>3493</v>
      </c>
      <c r="E1881" s="312" t="s">
        <v>1510</v>
      </c>
      <c r="F1881" s="281" t="str">
        <f t="shared" si="702"/>
        <v>Bisphenol A  waste incineration with electricity</v>
      </c>
      <c r="G1881" s="319">
        <f t="shared" si="687"/>
        <v>0.1912924234882</v>
      </c>
      <c r="H1881" s="319">
        <f t="shared" si="688"/>
        <v>3.8719511799999995E-3</v>
      </c>
      <c r="I1881" s="319">
        <f t="shared" si="698"/>
        <v>5.392104182000006E-4</v>
      </c>
      <c r="J1881" s="319">
        <f t="shared" si="699"/>
        <v>-2.0084781099999997E-3</v>
      </c>
      <c r="K1881" s="319">
        <v>0.18888974</v>
      </c>
      <c r="L1881" s="319">
        <v>-5.1113981999999997E-3</v>
      </c>
      <c r="M1881" s="319">
        <v>6.4128170000000003E-3</v>
      </c>
      <c r="N1881" s="319">
        <v>5.2263602999999999E-3</v>
      </c>
      <c r="O1881" s="319">
        <v>-1.1074249E-3</v>
      </c>
      <c r="P1881" s="319">
        <v>-1.3191639999999999E-4</v>
      </c>
      <c r="Q1881" s="319">
        <v>-1.1506782E-4</v>
      </c>
      <c r="R1881" s="319">
        <v>-7.5646792000000004E-4</v>
      </c>
      <c r="S1881" s="319">
        <v>-2.7140840999999999E-4</v>
      </c>
      <c r="T1881" s="319">
        <v>0</v>
      </c>
      <c r="U1881" s="319">
        <v>-1.7370697E-3</v>
      </c>
      <c r="V1881" s="319">
        <v>-5.7404617999999998E-6</v>
      </c>
      <c r="W1881" s="319">
        <v>0</v>
      </c>
      <c r="X1881" s="319">
        <v>0</v>
      </c>
      <c r="Y1881" s="210"/>
      <c r="Z1881" s="320">
        <f t="shared" si="679"/>
        <v>1.4202236090225564</v>
      </c>
      <c r="AA1881" s="210"/>
      <c r="AB1881" s="321">
        <f t="shared" si="680"/>
        <v>0.18888974</v>
      </c>
      <c r="AC1881" s="321">
        <f t="shared" si="681"/>
        <v>4.4169020600000001E-3</v>
      </c>
      <c r="AD1881" s="321">
        <f t="shared" si="700"/>
        <v>5.449508800000006E-4</v>
      </c>
      <c r="AE1881" s="321">
        <f t="shared" si="682"/>
        <v>5.3921041820000071E-4</v>
      </c>
      <c r="AF1881" s="321">
        <f t="shared" si="683"/>
        <v>-2.0084781099999997E-3</v>
      </c>
      <c r="AG1881"/>
      <c r="AH1881" s="121">
        <v>-20.756532</v>
      </c>
      <c r="AI1881" s="121">
        <v>-20.417821</v>
      </c>
      <c r="AJ1881" s="121">
        <v>-0.23550294999999999</v>
      </c>
      <c r="AK1881" s="121">
        <v>0</v>
      </c>
      <c r="AL1881" s="121">
        <v>0</v>
      </c>
      <c r="AM1881" s="121">
        <v>-5.7689508E-2</v>
      </c>
      <c r="AN1881" s="121">
        <v>-4.5518504000000001E-2</v>
      </c>
      <c r="AO1881"/>
      <c r="AP1881" s="282">
        <v>2.0739069999999998E-2</v>
      </c>
      <c r="AQ1881" s="282">
        <v>2.0802575E-2</v>
      </c>
      <c r="AR1881" s="282">
        <v>1.0735090000000001E-3</v>
      </c>
      <c r="AS1881" s="282">
        <v>-1.1370143999999999E-3</v>
      </c>
      <c r="AT1881" s="255">
        <f t="shared" ref="AT1881:AT1897" si="706">AW1881+AZ1881+BA1881+BB1881+BC1881+BK1881+BL1881+BP1881</f>
        <v>1.2471567640389999E-6</v>
      </c>
      <c r="AU1881" s="256">
        <f t="shared" ref="AU1881:AU1897" si="707">AX1881+AY1881+BD1881+BE1881+BF1881+BG1881+BH1881+BI1881+BJ1881+BM1881+BQ1881+BR1881</f>
        <v>3.9700775181092592E-9</v>
      </c>
      <c r="AV1881" s="256">
        <f t="shared" ref="AV1881:AV1897" si="708">BN1881+BO1881</f>
        <v>-0.15924571187599998</v>
      </c>
      <c r="AW1881" s="272">
        <v>1.2969384E-6</v>
      </c>
      <c r="AX1881" s="272">
        <v>3.9123956000000001E-9</v>
      </c>
      <c r="AY1881" s="272">
        <v>1.0692616E-13</v>
      </c>
      <c r="AZ1881" s="272">
        <v>-9.2546502000000003E-11</v>
      </c>
      <c r="BA1881" s="272">
        <v>-1.2022238999999999E-11</v>
      </c>
      <c r="BB1881" s="272">
        <v>7.7709891000000004E-10</v>
      </c>
      <c r="BC1881" s="272">
        <v>-4.8466431E-8</v>
      </c>
      <c r="BD1881" s="272">
        <v>1.0692367E-10</v>
      </c>
      <c r="BE1881" s="272">
        <v>-4.1770855999999998E-11</v>
      </c>
      <c r="BF1881" s="272">
        <v>-1.3495852E-13</v>
      </c>
      <c r="BG1881" s="272">
        <v>-6.9227173999999999E-16</v>
      </c>
      <c r="BH1881" s="272">
        <v>-2.8599110000000001E-13</v>
      </c>
      <c r="BI1881" s="272">
        <v>-1.6523093E-14</v>
      </c>
      <c r="BJ1881" s="272">
        <v>-1.2488165999999999E-14</v>
      </c>
      <c r="BK1881" s="272">
        <v>-1.4368465E-9</v>
      </c>
      <c r="BL1881" s="272">
        <v>-5.5088863000000005E-10</v>
      </c>
      <c r="BM1881" s="272">
        <v>-7.1271689000000004E-12</v>
      </c>
      <c r="BN1881" s="272">
        <v>-1.2771876E-5</v>
      </c>
      <c r="BO1881" s="273">
        <v>-0.15923293999999999</v>
      </c>
      <c r="BP1881" s="273">
        <v>0</v>
      </c>
      <c r="BQ1881" s="273">
        <v>0</v>
      </c>
      <c r="BR1881" s="273">
        <v>0</v>
      </c>
      <c r="BS1881"/>
      <c r="BT1881" s="274">
        <v>1.5804444000000001E-5</v>
      </c>
      <c r="BU1881" s="274">
        <v>-2.2186725E-8</v>
      </c>
      <c r="BV1881" s="274">
        <v>3.9599603000000001E-5</v>
      </c>
      <c r="BW1881" s="274">
        <v>-8.9065656999999998E-8</v>
      </c>
      <c r="BX1881" s="274">
        <v>-1.4024695E-6</v>
      </c>
      <c r="BY1881" s="274">
        <v>5.246058E-7</v>
      </c>
      <c r="BZ1881" s="274">
        <v>-1.7313111000000001E-10</v>
      </c>
      <c r="CA1881" s="274">
        <v>7.8711518999999999E-7</v>
      </c>
      <c r="CB1881" s="274">
        <v>-1.7702251999999999E-7</v>
      </c>
      <c r="CC1881" s="274">
        <v>-7.6141044999999998E-8</v>
      </c>
      <c r="CD1881" s="274">
        <v>-9.0362232999999997E-8</v>
      </c>
      <c r="CE1881" s="274">
        <v>-5.1812806000000003E-9</v>
      </c>
      <c r="CF1881" s="274">
        <v>-1.5950645000000001E-9</v>
      </c>
      <c r="CG1881" s="274">
        <v>6.8415122999999996E-7</v>
      </c>
      <c r="CH1881" s="274">
        <v>-2.386361E-5</v>
      </c>
      <c r="CI1881" s="274">
        <v>-6.3223090000000005E-8</v>
      </c>
      <c r="CJ1881" s="121">
        <v>0</v>
      </c>
      <c r="CK1881"/>
      <c r="CL1881" s="322">
        <v>-2.6464583999999999E-9</v>
      </c>
      <c r="CM1881" s="322">
        <v>1.43723</v>
      </c>
      <c r="CN1881" s="322">
        <v>1.4707464999999999E-2</v>
      </c>
      <c r="CO1881" s="322">
        <v>9.0926669999999996E-5</v>
      </c>
      <c r="CP1881" s="322">
        <v>3.6226414000000001E-5</v>
      </c>
      <c r="CQ1881" s="322">
        <v>-2.3616197999999999E-9</v>
      </c>
      <c r="CR1881" s="322">
        <v>-3.0264655E-9</v>
      </c>
      <c r="CS1881" s="322">
        <v>-5.2731139999999997E-5</v>
      </c>
      <c r="CT1881" s="322">
        <v>-2.9383059E-2</v>
      </c>
      <c r="CU1881" s="322">
        <v>-2.7263232999999998</v>
      </c>
      <c r="CV1881" s="216"/>
      <c r="CW1881" s="214"/>
      <c r="CX1881" s="18" t="s">
        <v>1120</v>
      </c>
      <c r="CY1881" s="13"/>
      <c r="CZ1881" s="13"/>
    </row>
    <row r="1882" spans="1:104" ht="14.4" customHeight="1">
      <c r="A1882" t="s">
        <v>2578</v>
      </c>
      <c r="B1882" s="168" t="s">
        <v>2463</v>
      </c>
      <c r="C1882" s="279" t="str">
        <f t="shared" si="701"/>
        <v>F.104.01.102</v>
      </c>
      <c r="D1882" s="14" t="s">
        <v>3493</v>
      </c>
      <c r="E1882" s="312" t="s">
        <v>1510</v>
      </c>
      <c r="F1882" s="281" t="str">
        <f t="shared" si="702"/>
        <v>DEHP  waste incineration with electricity</v>
      </c>
      <c r="G1882" s="319">
        <f t="shared" si="687"/>
        <v>0.14626297830319998</v>
      </c>
      <c r="H1882" s="319">
        <f t="shared" si="688"/>
        <v>3.2212439599999996E-3</v>
      </c>
      <c r="I1882" s="319">
        <f t="shared" si="698"/>
        <v>-6.3233837680000057E-4</v>
      </c>
      <c r="J1882" s="319">
        <f t="shared" si="699"/>
        <v>-2.2044272799999999E-3</v>
      </c>
      <c r="K1882" s="319">
        <v>0.14587849999999999</v>
      </c>
      <c r="L1882" s="319">
        <v>-5.6100712000000004E-3</v>
      </c>
      <c r="M1882" s="319">
        <v>5.8143029999999998E-3</v>
      </c>
      <c r="N1882" s="319">
        <v>4.7077906000000001E-3</v>
      </c>
      <c r="O1882" s="319">
        <v>-1.2154664E-3</v>
      </c>
      <c r="P1882" s="319">
        <v>-1.4478629E-4</v>
      </c>
      <c r="Q1882" s="319">
        <v>-1.2629395E-4</v>
      </c>
      <c r="R1882" s="319">
        <v>-8.3026967000000005E-4</v>
      </c>
      <c r="S1882" s="319">
        <v>-2.9788728000000001E-4</v>
      </c>
      <c r="T1882" s="319">
        <v>0</v>
      </c>
      <c r="U1882" s="319">
        <v>-1.90654E-3</v>
      </c>
      <c r="V1882" s="319">
        <v>-6.3005068000000002E-6</v>
      </c>
      <c r="W1882" s="319">
        <v>0</v>
      </c>
      <c r="X1882" s="319">
        <v>0</v>
      </c>
      <c r="Y1882" s="210"/>
      <c r="Z1882" s="320">
        <f t="shared" si="679"/>
        <v>1.096830827067669</v>
      </c>
      <c r="AA1882" s="210"/>
      <c r="AB1882" s="321">
        <f t="shared" si="680"/>
        <v>0.14587849999999999</v>
      </c>
      <c r="AC1882" s="321">
        <f t="shared" si="681"/>
        <v>2.5952060899999988E-3</v>
      </c>
      <c r="AD1882" s="321">
        <f t="shared" si="700"/>
        <v>-6.2603787000000061E-4</v>
      </c>
      <c r="AE1882" s="321">
        <f t="shared" si="682"/>
        <v>-6.323383768000009E-4</v>
      </c>
      <c r="AF1882" s="321">
        <f t="shared" si="683"/>
        <v>-2.2044272799999999E-3</v>
      </c>
      <c r="AG1882"/>
      <c r="AH1882" s="121">
        <v>-22.781559000000001</v>
      </c>
      <c r="AI1882" s="121">
        <v>-22.409803</v>
      </c>
      <c r="AJ1882" s="121">
        <v>-0.25847884999999998</v>
      </c>
      <c r="AK1882" s="121">
        <v>0</v>
      </c>
      <c r="AL1882" s="121">
        <v>0</v>
      </c>
      <c r="AM1882" s="121">
        <v>-6.3317753000000004E-2</v>
      </c>
      <c r="AN1882" s="121">
        <v>-4.9959334000000001E-2</v>
      </c>
      <c r="AO1882"/>
      <c r="AP1882" s="282">
        <v>1.5056218999999999E-2</v>
      </c>
      <c r="AQ1882" s="282">
        <v>1.5485011E-2</v>
      </c>
      <c r="AR1882" s="282">
        <v>8.1915055999999997E-4</v>
      </c>
      <c r="AS1882" s="282">
        <v>-1.2479425999999999E-3</v>
      </c>
      <c r="AT1882" s="255">
        <f t="shared" si="706"/>
        <v>9.2835798891900009E-7</v>
      </c>
      <c r="AU1882" s="256">
        <f t="shared" si="707"/>
        <v>3.0294029680005495E-9</v>
      </c>
      <c r="AV1882" s="256">
        <f t="shared" si="708"/>
        <v>-0.17478187791200001</v>
      </c>
      <c r="AW1882" s="272">
        <v>9.9477826999999994E-7</v>
      </c>
      <c r="AX1882" s="272">
        <v>3.0006293E-9</v>
      </c>
      <c r="AY1882" s="272">
        <v>8.2018716999999998E-14</v>
      </c>
      <c r="AZ1882" s="272">
        <v>-1.0157543E-10</v>
      </c>
      <c r="BA1882" s="272">
        <v>-1.3195141E-11</v>
      </c>
      <c r="BB1882" s="272">
        <v>6.9998904999999999E-10</v>
      </c>
      <c r="BC1882" s="272">
        <v>-6.4823838999999997E-8</v>
      </c>
      <c r="BD1882" s="272">
        <v>9.5676953999999999E-11</v>
      </c>
      <c r="BE1882" s="272">
        <v>-5.8668182999999994E-11</v>
      </c>
      <c r="BF1882" s="272">
        <v>-1.4812521000000001E-13</v>
      </c>
      <c r="BG1882" s="272">
        <v>-7.5981045000000003E-16</v>
      </c>
      <c r="BH1882" s="272">
        <v>-3.1389267000000003E-13</v>
      </c>
      <c r="BI1882" s="272">
        <v>-1.8135102E-14</v>
      </c>
      <c r="BJ1882" s="272">
        <v>-1.3706524E-14</v>
      </c>
      <c r="BK1882" s="272">
        <v>-1.5770267000000001E-9</v>
      </c>
      <c r="BL1882" s="272">
        <v>-6.0463386000000004E-10</v>
      </c>
      <c r="BM1882" s="272">
        <v>-7.8225024000000004E-12</v>
      </c>
      <c r="BN1882" s="272">
        <v>-1.4017912E-5</v>
      </c>
      <c r="BO1882" s="273">
        <v>-0.17476786</v>
      </c>
      <c r="BP1882" s="273">
        <v>0</v>
      </c>
      <c r="BQ1882" s="273">
        <v>0</v>
      </c>
      <c r="BR1882" s="273">
        <v>0</v>
      </c>
      <c r="BS1882"/>
      <c r="BT1882" s="274">
        <v>3.8408471999999998E-6</v>
      </c>
      <c r="BU1882" s="274">
        <v>-1.6309776E-7</v>
      </c>
      <c r="BV1882" s="274">
        <v>3.0582552999999999E-5</v>
      </c>
      <c r="BW1882" s="274">
        <v>-9.7754989999999994E-8</v>
      </c>
      <c r="BX1882" s="274">
        <v>-1.5797607000000001E-6</v>
      </c>
      <c r="BY1882" s="274">
        <v>4.7678645000000001E-7</v>
      </c>
      <c r="BZ1882" s="274">
        <v>-1.9002195000000001E-10</v>
      </c>
      <c r="CA1882" s="274">
        <v>7.1364561E-7</v>
      </c>
      <c r="CB1882" s="274">
        <v>-1.9429300999999999E-7</v>
      </c>
      <c r="CC1882" s="274">
        <v>-8.3569439999999993E-8</v>
      </c>
      <c r="CD1882" s="274">
        <v>-9.9178060999999999E-8</v>
      </c>
      <c r="CE1882" s="274">
        <v>-5.6867713999999998E-9</v>
      </c>
      <c r="CF1882" s="274">
        <v>-1.7506804999999999E-9</v>
      </c>
      <c r="CG1882" s="274">
        <v>5.5430225999999997E-7</v>
      </c>
      <c r="CH1882" s="274">
        <v>-2.6191768000000001E-5</v>
      </c>
      <c r="CI1882" s="274">
        <v>-6.9391195999999999E-8</v>
      </c>
      <c r="CJ1882" s="121">
        <v>0</v>
      </c>
      <c r="CK1882"/>
      <c r="CL1882" s="322">
        <v>-2.9046494000000001E-9</v>
      </c>
      <c r="CM1882" s="322">
        <v>1.1154964000000001</v>
      </c>
      <c r="CN1882" s="322">
        <v>1.3311508E-2</v>
      </c>
      <c r="CO1882" s="322">
        <v>-1.7836581999999999E-5</v>
      </c>
      <c r="CP1882" s="322">
        <v>3.2317818E-5</v>
      </c>
      <c r="CQ1882" s="322">
        <v>-2.5920217E-9</v>
      </c>
      <c r="CR1882" s="322">
        <v>-3.3217305E-9</v>
      </c>
      <c r="CS1882" s="322">
        <v>-5.9089326999999997E-5</v>
      </c>
      <c r="CT1882" s="322">
        <v>-3.2249699E-2</v>
      </c>
      <c r="CU1882" s="322">
        <v>-2.9923060000000001</v>
      </c>
      <c r="CV1882" s="216"/>
      <c r="CW1882" s="214"/>
      <c r="CX1882" s="18" t="s">
        <v>1120</v>
      </c>
      <c r="CY1882" s="13"/>
      <c r="CZ1882" s="13"/>
    </row>
    <row r="1883" spans="1:104" ht="14.4" customHeight="1">
      <c r="A1883" t="s">
        <v>2579</v>
      </c>
      <c r="B1883" s="168" t="s">
        <v>2463</v>
      </c>
      <c r="C1883" s="279" t="str">
        <f t="shared" si="701"/>
        <v>F.104.01.103</v>
      </c>
      <c r="D1883" s="14" t="s">
        <v>3493</v>
      </c>
      <c r="E1883" s="312" t="s">
        <v>1510</v>
      </c>
      <c r="F1883" s="281" t="str">
        <f t="shared" si="702"/>
        <v>DINP  waste incineration with electricity</v>
      </c>
      <c r="G1883" s="319">
        <f t="shared" si="687"/>
        <v>0.1468935304747</v>
      </c>
      <c r="H1883" s="319">
        <f t="shared" si="688"/>
        <v>3.3708113599999999E-3</v>
      </c>
      <c r="I1883" s="319">
        <f t="shared" si="698"/>
        <v>-5.2875321530000013E-4</v>
      </c>
      <c r="J1883" s="319">
        <f t="shared" si="699"/>
        <v>-2.24116767E-3</v>
      </c>
      <c r="K1883" s="319">
        <v>0.14629264</v>
      </c>
      <c r="L1883" s="319">
        <v>-5.7035723999999998E-3</v>
      </c>
      <c r="M1883" s="319">
        <v>6.0253321999999996E-3</v>
      </c>
      <c r="N1883" s="319">
        <v>4.8821337999999997E-3</v>
      </c>
      <c r="O1883" s="319">
        <v>-1.2357242E-3</v>
      </c>
      <c r="P1883" s="319">
        <v>-1.4719939E-4</v>
      </c>
      <c r="Q1883" s="319">
        <v>-1.2839884999999999E-4</v>
      </c>
      <c r="R1883" s="319">
        <v>-8.4410750000000004E-4</v>
      </c>
      <c r="S1883" s="319">
        <v>-3.0285206999999998E-4</v>
      </c>
      <c r="T1883" s="319">
        <v>0</v>
      </c>
      <c r="U1883" s="319">
        <v>-1.9383155999999999E-3</v>
      </c>
      <c r="V1883" s="319">
        <v>-6.4055152999999999E-6</v>
      </c>
      <c r="W1883" s="319">
        <v>0</v>
      </c>
      <c r="X1883" s="319">
        <v>0</v>
      </c>
      <c r="Y1883" s="210"/>
      <c r="Z1883" s="320">
        <f t="shared" si="679"/>
        <v>1.0999446616541353</v>
      </c>
      <c r="AA1883" s="210"/>
      <c r="AB1883" s="321">
        <f t="shared" si="680"/>
        <v>0.14629264</v>
      </c>
      <c r="AC1883" s="321">
        <f t="shared" si="681"/>
        <v>2.8484636599999998E-3</v>
      </c>
      <c r="AD1883" s="321">
        <f t="shared" si="700"/>
        <v>-5.2234770000000018E-4</v>
      </c>
      <c r="AE1883" s="321">
        <f t="shared" si="682"/>
        <v>-5.2875321530000002E-4</v>
      </c>
      <c r="AF1883" s="321">
        <f t="shared" si="683"/>
        <v>-2.24116767E-3</v>
      </c>
      <c r="AG1883"/>
      <c r="AH1883" s="121">
        <v>-23.161252000000001</v>
      </c>
      <c r="AI1883" s="121">
        <v>-22.783300000000001</v>
      </c>
      <c r="AJ1883" s="121">
        <v>-0.26278683000000003</v>
      </c>
      <c r="AK1883" s="121">
        <v>0</v>
      </c>
      <c r="AL1883" s="121">
        <v>0</v>
      </c>
      <c r="AM1883" s="121">
        <v>-6.4373049000000002E-2</v>
      </c>
      <c r="AN1883" s="121">
        <v>-5.0791989000000003E-2</v>
      </c>
      <c r="AO1883"/>
      <c r="AP1883" s="282">
        <v>1.5080098E-2</v>
      </c>
      <c r="AQ1883" s="282">
        <v>1.5526649999999999E-2</v>
      </c>
      <c r="AR1883" s="282">
        <v>8.2218948E-4</v>
      </c>
      <c r="AS1883" s="282">
        <v>-1.2687416000000001E-3</v>
      </c>
      <c r="AT1883" s="255">
        <f t="shared" si="706"/>
        <v>9.3085434419999987E-7</v>
      </c>
      <c r="AU1883" s="256">
        <f t="shared" si="707"/>
        <v>3.0406415339810507E-9</v>
      </c>
      <c r="AV1883" s="256">
        <f t="shared" si="708"/>
        <v>-0.17769491154399999</v>
      </c>
      <c r="AW1883" s="272">
        <v>9.9728323999999994E-7</v>
      </c>
      <c r="AX1883" s="272">
        <v>3.0081731000000001E-9</v>
      </c>
      <c r="AY1883" s="272">
        <v>8.2225445E-14</v>
      </c>
      <c r="AZ1883" s="272">
        <v>-1.0326835E-10</v>
      </c>
      <c r="BA1883" s="272">
        <v>-1.341506E-11</v>
      </c>
      <c r="BB1883" s="272">
        <v>7.2591220000000001E-10</v>
      </c>
      <c r="BC1883" s="272">
        <v>-6.4820102999999997E-8</v>
      </c>
      <c r="BD1883" s="272">
        <v>9.9292569000000004E-11</v>
      </c>
      <c r="BE1883" s="272">
        <v>-5.8450619999999998E-11</v>
      </c>
      <c r="BF1883" s="272">
        <v>-1.5059396000000001E-13</v>
      </c>
      <c r="BG1883" s="272">
        <v>-7.7247394999999999E-16</v>
      </c>
      <c r="BH1883" s="272">
        <v>-3.1912420999999999E-13</v>
      </c>
      <c r="BI1883" s="272">
        <v>-1.8437354000000001E-14</v>
      </c>
      <c r="BJ1883" s="272">
        <v>-1.3934965999999999E-14</v>
      </c>
      <c r="BK1883" s="272">
        <v>-1.6033105000000001E-9</v>
      </c>
      <c r="BL1883" s="272">
        <v>-6.1471109000000004E-10</v>
      </c>
      <c r="BM1883" s="272">
        <v>-7.9528774999999993E-12</v>
      </c>
      <c r="BN1883" s="272">
        <v>-1.4251543999999999E-5</v>
      </c>
      <c r="BO1883" s="273">
        <v>-0.17768065999999999</v>
      </c>
      <c r="BP1883" s="273">
        <v>0</v>
      </c>
      <c r="BQ1883" s="273">
        <v>0</v>
      </c>
      <c r="BR1883" s="273">
        <v>0</v>
      </c>
      <c r="BS1883"/>
      <c r="BT1883" s="274">
        <v>3.5402475999999999E-6</v>
      </c>
      <c r="BU1883" s="274">
        <v>-1.5288114999999999E-7</v>
      </c>
      <c r="BV1883" s="274">
        <v>3.0669375E-5</v>
      </c>
      <c r="BW1883" s="274">
        <v>-9.9384239000000005E-8</v>
      </c>
      <c r="BX1883" s="274">
        <v>-1.6023176E-6</v>
      </c>
      <c r="BY1883" s="274">
        <v>4.9396239E-7</v>
      </c>
      <c r="BZ1883" s="274">
        <v>-1.9318898000000001E-10</v>
      </c>
      <c r="CA1883" s="274">
        <v>7.3954809999999996E-7</v>
      </c>
      <c r="CB1883" s="274">
        <v>-1.9753122E-7</v>
      </c>
      <c r="CC1883" s="274">
        <v>-8.4962263999999995E-8</v>
      </c>
      <c r="CD1883" s="274">
        <v>-1.0083103E-7</v>
      </c>
      <c r="CE1883" s="274">
        <v>-5.7815509E-9</v>
      </c>
      <c r="CF1883" s="274">
        <v>-1.7798585E-9</v>
      </c>
      <c r="CG1883" s="274">
        <v>5.8186861000000005E-7</v>
      </c>
      <c r="CH1883" s="274">
        <v>-2.6628296999999999E-5</v>
      </c>
      <c r="CI1883" s="274">
        <v>-7.0547716000000006E-8</v>
      </c>
      <c r="CJ1883" s="121">
        <v>0</v>
      </c>
      <c r="CK1883"/>
      <c r="CL1883" s="322">
        <v>-2.9530602999999998E-9</v>
      </c>
      <c r="CM1883" s="322">
        <v>1.1189213</v>
      </c>
      <c r="CN1883" s="322">
        <v>1.3797276000000001E-2</v>
      </c>
      <c r="CO1883" s="322">
        <v>-7.1671913999999999E-6</v>
      </c>
      <c r="CP1883" s="322">
        <v>3.3550324999999998E-5</v>
      </c>
      <c r="CQ1883" s="322">
        <v>-2.6352221000000002E-9</v>
      </c>
      <c r="CR1883" s="322">
        <v>-3.3770926E-9</v>
      </c>
      <c r="CS1883" s="322">
        <v>-5.9961001E-5</v>
      </c>
      <c r="CT1883" s="322">
        <v>-3.2787193999999999E-2</v>
      </c>
      <c r="CU1883" s="322">
        <v>-3.0421778000000002</v>
      </c>
      <c r="CV1883" s="216"/>
      <c r="CW1883" s="214"/>
      <c r="CX1883" s="18" t="s">
        <v>1120</v>
      </c>
      <c r="CY1883" s="13"/>
      <c r="CZ1883" s="13"/>
    </row>
    <row r="1884" spans="1:104" ht="14.4" customHeight="1">
      <c r="A1884" t="s">
        <v>2580</v>
      </c>
      <c r="B1884" s="168" t="s">
        <v>2463</v>
      </c>
      <c r="C1884" s="279" t="str">
        <f t="shared" si="701"/>
        <v>F.104.01.104</v>
      </c>
      <c r="D1884" s="14" t="s">
        <v>3493</v>
      </c>
      <c r="E1884" s="312" t="s">
        <v>1510</v>
      </c>
      <c r="F1884" s="281" t="str">
        <f t="shared" si="702"/>
        <v>Epichlorohydrin  waste incineration with electricity</v>
      </c>
      <c r="G1884" s="319">
        <f t="shared" si="687"/>
        <v>0.58613762648580003</v>
      </c>
      <c r="H1884" s="319">
        <f t="shared" si="688"/>
        <v>6.0335054495999997E-2</v>
      </c>
      <c r="I1884" s="319">
        <f t="shared" si="698"/>
        <v>0.44223897405980001</v>
      </c>
      <c r="J1884" s="319">
        <f t="shared" si="699"/>
        <v>-1.0844000700000001E-3</v>
      </c>
      <c r="K1884" s="319">
        <v>8.4647998000000002E-2</v>
      </c>
      <c r="L1884" s="319">
        <v>-2.7597017000000001E-3</v>
      </c>
      <c r="M1884" s="319">
        <v>3.4913450999999999E-3</v>
      </c>
      <c r="N1884" s="319">
        <v>2.8461289000000002E-3</v>
      </c>
      <c r="O1884" s="319">
        <v>-5.9791124999999999E-4</v>
      </c>
      <c r="P1884" s="319">
        <v>-7.1223154E-5</v>
      </c>
      <c r="Q1884" s="319">
        <v>5.8158059999999998E-2</v>
      </c>
      <c r="R1884" s="319">
        <v>0.44151043000000001</v>
      </c>
      <c r="S1884" s="319">
        <v>-1.4653647E-4</v>
      </c>
      <c r="T1884" s="319">
        <v>0</v>
      </c>
      <c r="U1884" s="319">
        <v>-9.3786360000000003E-4</v>
      </c>
      <c r="V1884" s="319">
        <v>-3.0993401999999998E-6</v>
      </c>
      <c r="W1884" s="319">
        <v>0</v>
      </c>
      <c r="X1884" s="319">
        <v>0</v>
      </c>
      <c r="Y1884" s="210"/>
      <c r="Z1884" s="320">
        <f t="shared" si="679"/>
        <v>0.63645111278195488</v>
      </c>
      <c r="AA1884" s="210"/>
      <c r="AB1884" s="321">
        <f t="shared" si="680"/>
        <v>8.4647998000000002E-2</v>
      </c>
      <c r="AC1884" s="321">
        <f t="shared" si="681"/>
        <v>0.50257712789600006</v>
      </c>
      <c r="AD1884" s="321">
        <f t="shared" si="700"/>
        <v>0.44224207339999999</v>
      </c>
      <c r="AE1884" s="321">
        <f t="shared" si="682"/>
        <v>0.44223897405980001</v>
      </c>
      <c r="AF1884" s="321">
        <f t="shared" si="683"/>
        <v>-1.0844000700000001E-3</v>
      </c>
      <c r="AG1884"/>
      <c r="AH1884" s="121">
        <v>-11.206685999999999</v>
      </c>
      <c r="AI1884" s="121">
        <v>-11.023812</v>
      </c>
      <c r="AJ1884" s="121">
        <v>-0.12715070000000001</v>
      </c>
      <c r="AK1884" s="121">
        <v>0</v>
      </c>
      <c r="AL1884" s="121">
        <v>0</v>
      </c>
      <c r="AM1884" s="121">
        <v>-3.1147218000000001E-2</v>
      </c>
      <c r="AN1884" s="121">
        <v>-2.4575955E-2</v>
      </c>
      <c r="AO1884"/>
      <c r="AP1884" s="282">
        <v>9.0858501000000008E-3</v>
      </c>
      <c r="AQ1884" s="282">
        <v>9.2186048999999999E-3</v>
      </c>
      <c r="AR1884" s="282">
        <v>4.8113206999999999E-4</v>
      </c>
      <c r="AS1884" s="282">
        <v>-6.1388692000000002E-4</v>
      </c>
      <c r="AT1884" s="255">
        <f t="shared" si="706"/>
        <v>5.52674152784E-7</v>
      </c>
      <c r="AU1884" s="256">
        <f t="shared" si="707"/>
        <v>1.7793345515195598E-9</v>
      </c>
      <c r="AV1884" s="256">
        <f t="shared" si="708"/>
        <v>-8.59785596801E-2</v>
      </c>
      <c r="AW1884" s="272">
        <v>5.7927278000000005E-7</v>
      </c>
      <c r="AX1884" s="272">
        <v>1.7473842999999999E-9</v>
      </c>
      <c r="AY1884" s="272">
        <v>4.7759353E-14</v>
      </c>
      <c r="AZ1884" s="272">
        <v>-4.9966902999999999E-11</v>
      </c>
      <c r="BA1884" s="272">
        <v>-6.4909429999999999E-12</v>
      </c>
      <c r="BB1884" s="272">
        <v>4.2318633E-10</v>
      </c>
      <c r="BC1884" s="272">
        <v>-2.5892155000000001E-8</v>
      </c>
      <c r="BD1884" s="272">
        <v>5.8242724000000006E-11</v>
      </c>
      <c r="BE1884" s="272">
        <v>-2.224888E-11</v>
      </c>
      <c r="BF1884" s="272">
        <v>-7.2865630999999994E-14</v>
      </c>
      <c r="BG1884" s="272">
        <v>-3.7376534000000001E-16</v>
      </c>
      <c r="BH1884" s="272">
        <v>-1.5440982999999999E-13</v>
      </c>
      <c r="BI1884" s="272">
        <v>-8.9210049000000003E-15</v>
      </c>
      <c r="BJ1884" s="272">
        <v>-6.7425021999999998E-15</v>
      </c>
      <c r="BK1884" s="272">
        <v>-7.7576970000000001E-10</v>
      </c>
      <c r="BL1884" s="272">
        <v>-2.9743099999999998E-10</v>
      </c>
      <c r="BM1884" s="272">
        <v>-3.8480390999999997E-12</v>
      </c>
      <c r="BN1884" s="272">
        <v>-6.8956801000000001E-6</v>
      </c>
      <c r="BO1884" s="273">
        <v>-8.5971664000000003E-2</v>
      </c>
      <c r="BP1884" s="273">
        <v>0</v>
      </c>
      <c r="BQ1884" s="273">
        <v>0</v>
      </c>
      <c r="BR1884" s="273">
        <v>0</v>
      </c>
      <c r="BS1884"/>
      <c r="BT1884" s="274">
        <v>9.5203065999999997E-5</v>
      </c>
      <c r="BU1884" s="274">
        <v>-8.6928112999999999E-9</v>
      </c>
      <c r="BV1884" s="274">
        <v>1.7745946000000001E-5</v>
      </c>
      <c r="BW1884" s="274">
        <v>5.1716867000000003E-5</v>
      </c>
      <c r="BX1884" s="274">
        <v>-7.5625077E-7</v>
      </c>
      <c r="BY1884" s="274">
        <v>2.8558532000000002E-7</v>
      </c>
      <c r="BZ1884" s="274">
        <v>-9.3475442000000002E-11</v>
      </c>
      <c r="CA1884" s="274">
        <v>4.2853116000000001E-7</v>
      </c>
      <c r="CB1884" s="274">
        <v>-9.5576458000000002E-8</v>
      </c>
      <c r="CC1884" s="274">
        <v>3.8483526999999999E-5</v>
      </c>
      <c r="CD1884" s="274">
        <v>-4.8787592000000002E-8</v>
      </c>
      <c r="CE1884" s="274">
        <v>-2.7974320000000001E-9</v>
      </c>
      <c r="CF1884" s="274">
        <v>-8.6119333999999999E-10</v>
      </c>
      <c r="CG1884" s="274">
        <v>3.7403713E-7</v>
      </c>
      <c r="CH1884" s="274">
        <v>-1.2884233E-5</v>
      </c>
      <c r="CI1884" s="274">
        <v>-3.4134861E-8</v>
      </c>
      <c r="CJ1884" s="121">
        <v>0</v>
      </c>
      <c r="CK1884"/>
      <c r="CL1884" s="322">
        <v>-1.4288527999999999E-9</v>
      </c>
      <c r="CM1884" s="322">
        <v>0.64563305999999998</v>
      </c>
      <c r="CN1884" s="322">
        <v>8.0077719000000002E-3</v>
      </c>
      <c r="CO1884" s="322">
        <v>5.1878368E-5</v>
      </c>
      <c r="CP1884" s="322">
        <v>1.9735327000000001E-5</v>
      </c>
      <c r="CQ1884" s="322">
        <v>-1.2750651999999999E-9</v>
      </c>
      <c r="CR1884" s="322">
        <v>-1.634023E-9</v>
      </c>
      <c r="CS1884" s="322">
        <v>-2.8441393999999999E-5</v>
      </c>
      <c r="CT1884" s="322">
        <v>-1.5864245999999999E-2</v>
      </c>
      <c r="CU1884" s="322">
        <v>-1.4719728000000001</v>
      </c>
      <c r="CV1884" s="216"/>
      <c r="CW1884" s="214"/>
      <c r="CX1884" s="18" t="s">
        <v>1120</v>
      </c>
      <c r="CY1884" s="13"/>
      <c r="CZ1884" s="13"/>
    </row>
    <row r="1885" spans="1:104" ht="14.4" customHeight="1">
      <c r="A1885" t="s">
        <v>2581</v>
      </c>
      <c r="B1885" s="168" t="s">
        <v>2463</v>
      </c>
      <c r="C1885" s="279" t="str">
        <f t="shared" si="701"/>
        <v>F.104.01.105</v>
      </c>
      <c r="D1885" s="14" t="s">
        <v>3493</v>
      </c>
      <c r="E1885" s="312" t="s">
        <v>1510</v>
      </c>
      <c r="F1885" s="281" t="str">
        <f t="shared" si="702"/>
        <v>EVOH  waste incineration with electricity</v>
      </c>
      <c r="G1885" s="319">
        <f t="shared" si="687"/>
        <v>0.1141650641162</v>
      </c>
      <c r="H1885" s="319">
        <f t="shared" si="688"/>
        <v>2.9212592400000002E-3</v>
      </c>
      <c r="I1885" s="319">
        <f t="shared" si="698"/>
        <v>-8.9917177380000035E-4</v>
      </c>
      <c r="J1885" s="319">
        <f t="shared" si="699"/>
        <v>-2.1598933499999999E-3</v>
      </c>
      <c r="K1885" s="319">
        <v>0.11430287</v>
      </c>
      <c r="L1885" s="319">
        <v>-5.4967365000000001E-3</v>
      </c>
      <c r="M1885" s="319">
        <v>5.4172344999999997E-3</v>
      </c>
      <c r="N1885" s="319">
        <v>4.3777746000000003E-3</v>
      </c>
      <c r="O1885" s="319">
        <v>-1.1909115E-3</v>
      </c>
      <c r="P1885" s="319">
        <v>-1.4186131E-4</v>
      </c>
      <c r="Q1885" s="319">
        <v>-1.2374255000000001E-4</v>
      </c>
      <c r="R1885" s="319">
        <v>-8.1349655E-4</v>
      </c>
      <c r="S1885" s="319">
        <v>-2.9186935E-4</v>
      </c>
      <c r="T1885" s="319">
        <v>0</v>
      </c>
      <c r="U1885" s="319">
        <v>-1.868024E-3</v>
      </c>
      <c r="V1885" s="319">
        <v>-6.1732238000000004E-6</v>
      </c>
      <c r="W1885" s="319">
        <v>0</v>
      </c>
      <c r="X1885" s="319">
        <v>0</v>
      </c>
      <c r="Y1885" s="210"/>
      <c r="Z1885" s="320">
        <f t="shared" ref="Z1885:Z1954" si="709">K1885/0.133</f>
        <v>0.85942007518796992</v>
      </c>
      <c r="AA1885" s="210"/>
      <c r="AB1885" s="321">
        <f t="shared" ref="AB1885:AB1954" si="710">K1885</f>
        <v>0.11430287</v>
      </c>
      <c r="AC1885" s="321">
        <f t="shared" ref="AC1885:AC1954" si="711">L1885+M1885+N1885+O1885+P1885+Q1885+R1885</f>
        <v>2.0282606899999999E-3</v>
      </c>
      <c r="AD1885" s="321">
        <f t="shared" si="700"/>
        <v>-8.9299855000000039E-4</v>
      </c>
      <c r="AE1885" s="321">
        <f t="shared" ref="AE1885:AE1954" si="712">V1885+L1885+M1885+R1885</f>
        <v>-8.9917177380000057E-4</v>
      </c>
      <c r="AF1885" s="321">
        <f t="shared" ref="AF1885:AF1954" si="713">S1885+U1885+X1885</f>
        <v>-2.1598933499999999E-3</v>
      </c>
      <c r="AG1885"/>
      <c r="AH1885" s="121">
        <v>-22.321325999999999</v>
      </c>
      <c r="AI1885" s="121">
        <v>-21.957080000000001</v>
      </c>
      <c r="AJ1885" s="121">
        <v>-0.25325704999999998</v>
      </c>
      <c r="AK1885" s="121">
        <v>0</v>
      </c>
      <c r="AL1885" s="121">
        <v>0</v>
      </c>
      <c r="AM1885" s="121">
        <v>-6.2038606000000003E-2</v>
      </c>
      <c r="AN1885" s="121">
        <v>-4.8950054E-2</v>
      </c>
      <c r="AO1885"/>
      <c r="AP1885" s="282">
        <v>1.1210156000000001E-2</v>
      </c>
      <c r="AQ1885" s="282">
        <v>1.1795393E-2</v>
      </c>
      <c r="AR1885" s="282">
        <v>6.3749480999999997E-4</v>
      </c>
      <c r="AS1885" s="282">
        <v>-1.2227315999999999E-3</v>
      </c>
      <c r="AT1885" s="255">
        <f t="shared" si="706"/>
        <v>7.0715784194800017E-7</v>
      </c>
      <c r="AU1885" s="256">
        <f t="shared" si="707"/>
        <v>2.3575992118532599E-9</v>
      </c>
      <c r="AV1885" s="256">
        <f t="shared" si="708"/>
        <v>-0.17125093472200001</v>
      </c>
      <c r="AW1885" s="272">
        <v>7.7492739000000003E-7</v>
      </c>
      <c r="AX1885" s="272">
        <v>2.3373035000000001E-9</v>
      </c>
      <c r="AY1885" s="272">
        <v>6.3894955000000004E-14</v>
      </c>
      <c r="AZ1885" s="272">
        <v>-9.9523399999999994E-11</v>
      </c>
      <c r="BA1885" s="272">
        <v>-1.2928572E-11</v>
      </c>
      <c r="BB1885" s="272">
        <v>6.5091855999999996E-10</v>
      </c>
      <c r="BC1885" s="272">
        <v>-6.6170427999999994E-8</v>
      </c>
      <c r="BD1885" s="272">
        <v>8.8792571000000002E-11</v>
      </c>
      <c r="BE1885" s="272">
        <v>-6.0411654999999994E-11</v>
      </c>
      <c r="BF1885" s="272">
        <v>-1.4513277999999999E-13</v>
      </c>
      <c r="BG1885" s="272">
        <v>-7.4446074000000004E-16</v>
      </c>
      <c r="BH1885" s="272">
        <v>-3.0755139999999999E-13</v>
      </c>
      <c r="BI1885" s="272">
        <v>-1.7768737E-14</v>
      </c>
      <c r="BJ1885" s="272">
        <v>-1.3429624000000001E-14</v>
      </c>
      <c r="BK1885" s="272">
        <v>-1.5451676E-9</v>
      </c>
      <c r="BL1885" s="272">
        <v>-5.9241903999999997E-10</v>
      </c>
      <c r="BM1885" s="272">
        <v>-7.6644721000000008E-12</v>
      </c>
      <c r="BN1885" s="272">
        <v>-1.3734721999999999E-5</v>
      </c>
      <c r="BO1885" s="273">
        <v>-0.17123720000000001</v>
      </c>
      <c r="BP1885" s="273">
        <v>0</v>
      </c>
      <c r="BQ1885" s="273">
        <v>0</v>
      </c>
      <c r="BR1885" s="273">
        <v>0</v>
      </c>
      <c r="BS1885"/>
      <c r="BT1885" s="274">
        <v>-2.3813284000000001E-6</v>
      </c>
      <c r="BU1885" s="274">
        <v>-1.9149379000000001E-7</v>
      </c>
      <c r="BV1885" s="274">
        <v>2.3962912E-5</v>
      </c>
      <c r="BW1885" s="274">
        <v>-9.5780140999999997E-8</v>
      </c>
      <c r="BX1885" s="274">
        <v>-1.5570889000000001E-6</v>
      </c>
      <c r="BY1885" s="274">
        <v>4.4454183E-7</v>
      </c>
      <c r="BZ1885" s="274">
        <v>-1.8618311999999999E-10</v>
      </c>
      <c r="CA1885" s="274">
        <v>6.6490749999999997E-7</v>
      </c>
      <c r="CB1885" s="274">
        <v>-1.9036789E-7</v>
      </c>
      <c r="CC1885" s="274">
        <v>-8.1881168000000004E-8</v>
      </c>
      <c r="CD1885" s="274">
        <v>-9.7174463999999996E-8</v>
      </c>
      <c r="CE1885" s="274">
        <v>-5.5718870999999998E-9</v>
      </c>
      <c r="CF1885" s="274">
        <v>-1.7153131999999999E-9</v>
      </c>
      <c r="CG1885" s="274">
        <v>4.9820008000000003E-7</v>
      </c>
      <c r="CH1885" s="274">
        <v>-2.5662640999999999E-5</v>
      </c>
      <c r="CI1885" s="274">
        <v>-6.7989354000000001E-8</v>
      </c>
      <c r="CJ1885" s="121">
        <v>0</v>
      </c>
      <c r="CK1885"/>
      <c r="CL1885" s="322">
        <v>-2.8459697000000002E-9</v>
      </c>
      <c r="CM1885" s="322">
        <v>0.87770855000000003</v>
      </c>
      <c r="CN1885" s="322">
        <v>1.2396001E-2</v>
      </c>
      <c r="CO1885" s="322">
        <v>-4.4344934000000003E-5</v>
      </c>
      <c r="CP1885" s="322">
        <v>2.9964913000000001E-5</v>
      </c>
      <c r="CQ1885" s="322">
        <v>-2.5396577E-9</v>
      </c>
      <c r="CR1885" s="322">
        <v>-3.2546248E-9</v>
      </c>
      <c r="CS1885" s="322">
        <v>-5.8172820000000001E-5</v>
      </c>
      <c r="CT1885" s="322">
        <v>-3.1598189999999998E-2</v>
      </c>
      <c r="CU1885" s="322">
        <v>-2.9318553999999999</v>
      </c>
      <c r="CV1885" s="216"/>
      <c r="CW1885" s="214"/>
      <c r="CX1885" s="18" t="s">
        <v>1120</v>
      </c>
      <c r="CY1885" s="13"/>
      <c r="CZ1885" s="13"/>
    </row>
    <row r="1886" spans="1:104" ht="14.4" customHeight="1">
      <c r="A1886" t="s">
        <v>2582</v>
      </c>
      <c r="B1886" s="168" t="s">
        <v>2463</v>
      </c>
      <c r="C1886" s="279" t="str">
        <f t="shared" si="701"/>
        <v>F.104.01.106</v>
      </c>
      <c r="D1886" s="14" t="s">
        <v>3493</v>
      </c>
      <c r="E1886" s="312" t="s">
        <v>1510</v>
      </c>
      <c r="F1886" s="281" t="str">
        <f t="shared" si="702"/>
        <v>Formaldehyde  waste incineration with electricity</v>
      </c>
      <c r="G1886" s="319">
        <f t="shared" si="687"/>
        <v>9.1917206927200013E-2</v>
      </c>
      <c r="H1886" s="319">
        <f t="shared" si="688"/>
        <v>2.0821103749999997E-3</v>
      </c>
      <c r="I1886" s="319">
        <f t="shared" si="698"/>
        <v>2.9466253220000006E-4</v>
      </c>
      <c r="J1886" s="319">
        <f t="shared" si="699"/>
        <v>-1.07771998E-3</v>
      </c>
      <c r="K1886" s="319">
        <v>9.0618154000000006E-2</v>
      </c>
      <c r="L1886" s="319">
        <v>-2.7427014999999999E-3</v>
      </c>
      <c r="M1886" s="319">
        <v>3.4463539E-3</v>
      </c>
      <c r="N1886" s="319">
        <v>2.8088664999999999E-3</v>
      </c>
      <c r="O1886" s="319">
        <v>-5.9422800999999999E-4</v>
      </c>
      <c r="P1886" s="319">
        <v>-7.0784408000000001E-5</v>
      </c>
      <c r="Q1886" s="319">
        <v>-6.1743707000000002E-5</v>
      </c>
      <c r="R1886" s="319">
        <v>-4.0590962E-4</v>
      </c>
      <c r="S1886" s="319">
        <v>-1.4563377999999999E-4</v>
      </c>
      <c r="T1886" s="319">
        <v>0</v>
      </c>
      <c r="U1886" s="319">
        <v>-9.3208620000000001E-4</v>
      </c>
      <c r="V1886" s="319">
        <v>-3.0802477999999999E-6</v>
      </c>
      <c r="W1886" s="319">
        <v>0</v>
      </c>
      <c r="X1886" s="319">
        <v>0</v>
      </c>
      <c r="Y1886" s="210"/>
      <c r="Z1886" s="320">
        <f t="shared" si="709"/>
        <v>0.68133950375939856</v>
      </c>
      <c r="AA1886" s="210"/>
      <c r="AB1886" s="321">
        <f t="shared" si="710"/>
        <v>9.0618154000000006E-2</v>
      </c>
      <c r="AC1886" s="321">
        <f t="shared" si="711"/>
        <v>2.3798531549999997E-3</v>
      </c>
      <c r="AD1886" s="321">
        <f t="shared" si="700"/>
        <v>2.9774278000000006E-4</v>
      </c>
      <c r="AE1886" s="321">
        <f t="shared" si="712"/>
        <v>2.946625322E-4</v>
      </c>
      <c r="AF1886" s="321">
        <f t="shared" si="713"/>
        <v>-1.07771998E-3</v>
      </c>
      <c r="AG1886"/>
      <c r="AH1886" s="121">
        <v>-11.137651</v>
      </c>
      <c r="AI1886" s="121">
        <v>-10.955904</v>
      </c>
      <c r="AJ1886" s="121">
        <v>-0.12636744</v>
      </c>
      <c r="AK1886" s="121">
        <v>0</v>
      </c>
      <c r="AL1886" s="121">
        <v>0</v>
      </c>
      <c r="AM1886" s="121">
        <v>-3.0955346000000002E-2</v>
      </c>
      <c r="AN1886" s="121">
        <v>-2.4424563E-2</v>
      </c>
      <c r="AO1886"/>
      <c r="AP1886" s="282">
        <v>9.8184030999999995E-3</v>
      </c>
      <c r="AQ1886" s="282">
        <v>9.9135638000000005E-3</v>
      </c>
      <c r="AR1886" s="282">
        <v>5.1494455000000001E-4</v>
      </c>
      <c r="AS1886" s="282">
        <v>-6.1010527000000001E-4</v>
      </c>
      <c r="AT1886" s="255">
        <f t="shared" si="706"/>
        <v>5.9433835209319995E-7</v>
      </c>
      <c r="AU1886" s="256">
        <f t="shared" si="707"/>
        <v>1.9043807156518195E-9</v>
      </c>
      <c r="AV1886" s="256">
        <f t="shared" si="708"/>
        <v>-8.54489172016E-2</v>
      </c>
      <c r="AW1886" s="272">
        <v>6.2099914999999995E-7</v>
      </c>
      <c r="AX1886" s="272">
        <v>1.8732854E-9</v>
      </c>
      <c r="AY1886" s="272">
        <v>5.1199039000000002E-14</v>
      </c>
      <c r="AZ1886" s="272">
        <v>-4.9659099000000003E-11</v>
      </c>
      <c r="BA1886" s="272">
        <v>-6.4509577999999997E-12</v>
      </c>
      <c r="BB1886" s="272">
        <v>4.1764575999999998E-10</v>
      </c>
      <c r="BC1886" s="272">
        <v>-2.5955743999999999E-8</v>
      </c>
      <c r="BD1886" s="272">
        <v>5.7468065999999998E-11</v>
      </c>
      <c r="BE1886" s="272">
        <v>-2.2357801000000001E-11</v>
      </c>
      <c r="BF1886" s="272">
        <v>-7.2416767000000004E-14</v>
      </c>
      <c r="BG1886" s="272">
        <v>-3.7146288E-16</v>
      </c>
      <c r="BH1886" s="272">
        <v>-1.5345864E-13</v>
      </c>
      <c r="BI1886" s="272">
        <v>-8.8660501000000005E-15</v>
      </c>
      <c r="BJ1886" s="272">
        <v>-6.7009672000000002E-15</v>
      </c>
      <c r="BK1886" s="272">
        <v>-7.7099083000000002E-10</v>
      </c>
      <c r="BL1886" s="272">
        <v>-2.9559877999999999E-10</v>
      </c>
      <c r="BM1886" s="272">
        <v>-3.8243344999999999E-12</v>
      </c>
      <c r="BN1886" s="272">
        <v>-6.8532015999999998E-6</v>
      </c>
      <c r="BO1886" s="273">
        <v>-8.5442063999999998E-2</v>
      </c>
      <c r="BP1886" s="273">
        <v>0</v>
      </c>
      <c r="BQ1886" s="273">
        <v>0</v>
      </c>
      <c r="BR1886" s="273">
        <v>0</v>
      </c>
      <c r="BS1886"/>
      <c r="BT1886" s="274">
        <v>6.2321409999999997E-6</v>
      </c>
      <c r="BU1886" s="274">
        <v>-1.1300951000000001E-8</v>
      </c>
      <c r="BV1886" s="274">
        <v>1.8997553000000001E-5</v>
      </c>
      <c r="BW1886" s="274">
        <v>-4.7791328E-8</v>
      </c>
      <c r="BX1886" s="274">
        <v>-7.5236840999999996E-7</v>
      </c>
      <c r="BY1886" s="274">
        <v>2.8192685999999998E-7</v>
      </c>
      <c r="BZ1886" s="274">
        <v>-9.2899617999999996E-11</v>
      </c>
      <c r="CA1886" s="274">
        <v>4.2300874999999999E-7</v>
      </c>
      <c r="CB1886" s="274">
        <v>-9.4987691999999998E-8</v>
      </c>
      <c r="CC1886" s="274">
        <v>-4.0856170999999997E-8</v>
      </c>
      <c r="CD1886" s="274">
        <v>-4.8487051999999999E-8</v>
      </c>
      <c r="CE1886" s="274">
        <v>-2.7801994000000002E-9</v>
      </c>
      <c r="CF1886" s="274">
        <v>-8.5588824000000005E-10</v>
      </c>
      <c r="CG1886" s="274">
        <v>3.6796154E-7</v>
      </c>
      <c r="CH1886" s="274">
        <v>-1.2804864E-5</v>
      </c>
      <c r="CI1886" s="274">
        <v>-3.3924584999999998E-8</v>
      </c>
      <c r="CJ1886" s="121">
        <v>0</v>
      </c>
      <c r="CK1886"/>
      <c r="CL1886" s="322">
        <v>-1.4200507999999999E-9</v>
      </c>
      <c r="CM1886" s="322">
        <v>0.69046489</v>
      </c>
      <c r="CN1886" s="322">
        <v>7.9041365000000006E-3</v>
      </c>
      <c r="CO1886" s="322">
        <v>4.9302116000000001E-5</v>
      </c>
      <c r="CP1886" s="322">
        <v>1.9470971000000001E-5</v>
      </c>
      <c r="CQ1886" s="322">
        <v>-1.2672106E-9</v>
      </c>
      <c r="CR1886" s="322">
        <v>-1.6239570999999999E-9</v>
      </c>
      <c r="CS1886" s="322">
        <v>-2.8289474E-5</v>
      </c>
      <c r="CT1886" s="322">
        <v>-1.5766519E-2</v>
      </c>
      <c r="CU1886" s="322">
        <v>-1.4629052</v>
      </c>
      <c r="CV1886" s="216"/>
      <c r="CW1886" s="214"/>
      <c r="CX1886" s="18" t="s">
        <v>1120</v>
      </c>
      <c r="CY1886" s="13"/>
      <c r="CZ1886" s="13"/>
    </row>
    <row r="1887" spans="1:104" ht="14.4" customHeight="1">
      <c r="A1887" t="s">
        <v>2583</v>
      </c>
      <c r="B1887" s="168" t="s">
        <v>2463</v>
      </c>
      <c r="C1887" s="279" t="str">
        <f t="shared" si="701"/>
        <v>F.104.01.107</v>
      </c>
      <c r="D1887" s="14" t="s">
        <v>3493</v>
      </c>
      <c r="E1887" s="312" t="s">
        <v>1510</v>
      </c>
      <c r="F1887" s="281" t="str">
        <f t="shared" si="702"/>
        <v>MDI  waste incineration with electricity</v>
      </c>
      <c r="G1887" s="319">
        <f t="shared" si="687"/>
        <v>0.1862584484608</v>
      </c>
      <c r="H1887" s="319">
        <f t="shared" si="688"/>
        <v>3.2874119650000005E-3</v>
      </c>
      <c r="I1887" s="319">
        <f t="shared" si="698"/>
        <v>4.3898100580000036E-4</v>
      </c>
      <c r="J1887" s="319">
        <f t="shared" si="699"/>
        <v>-1.7145545100000002E-3</v>
      </c>
      <c r="K1887" s="319">
        <v>0.18424661000000001</v>
      </c>
      <c r="L1887" s="319">
        <v>-4.3633887E-3</v>
      </c>
      <c r="M1887" s="319">
        <v>5.4530354000000003E-3</v>
      </c>
      <c r="N1887" s="319">
        <v>4.4436149000000001E-3</v>
      </c>
      <c r="O1887" s="319">
        <v>-9.4536274999999998E-4</v>
      </c>
      <c r="P1887" s="319">
        <v>-1.1261155999999999E-4</v>
      </c>
      <c r="Q1887" s="319">
        <v>-9.8228625000000005E-5</v>
      </c>
      <c r="R1887" s="319">
        <v>-6.4576529999999996E-4</v>
      </c>
      <c r="S1887" s="319">
        <v>-2.3169010999999999E-4</v>
      </c>
      <c r="T1887" s="319">
        <v>0</v>
      </c>
      <c r="U1887" s="319">
        <v>-1.4828644000000001E-3</v>
      </c>
      <c r="V1887" s="319">
        <v>-4.9003941999999998E-6</v>
      </c>
      <c r="W1887" s="319">
        <v>0</v>
      </c>
      <c r="X1887" s="319">
        <v>0</v>
      </c>
      <c r="Y1887" s="210"/>
      <c r="Z1887" s="320">
        <f t="shared" si="709"/>
        <v>1.385312857142857</v>
      </c>
      <c r="AA1887" s="210"/>
      <c r="AB1887" s="321">
        <f t="shared" si="710"/>
        <v>0.18424661000000001</v>
      </c>
      <c r="AC1887" s="321">
        <f t="shared" si="711"/>
        <v>3.7312933650000008E-3</v>
      </c>
      <c r="AD1887" s="321">
        <f t="shared" si="700"/>
        <v>4.4388140000000038E-4</v>
      </c>
      <c r="AE1887" s="321">
        <f t="shared" si="712"/>
        <v>4.3898100580000009E-4</v>
      </c>
      <c r="AF1887" s="321">
        <f t="shared" si="713"/>
        <v>-1.7145545100000002E-3</v>
      </c>
      <c r="AG1887"/>
      <c r="AH1887" s="121">
        <v>-17.718990000000002</v>
      </c>
      <c r="AI1887" s="121">
        <v>-17.429846999999999</v>
      </c>
      <c r="AJ1887" s="121">
        <v>-0.2010391</v>
      </c>
      <c r="AK1887" s="121">
        <v>0</v>
      </c>
      <c r="AL1887" s="121">
        <v>0</v>
      </c>
      <c r="AM1887" s="121">
        <v>-4.9247141000000001E-2</v>
      </c>
      <c r="AN1887" s="121">
        <v>-3.8857258999999998E-2</v>
      </c>
      <c r="AO1887"/>
      <c r="AP1887" s="282">
        <v>2.0508169999999999E-2</v>
      </c>
      <c r="AQ1887" s="282">
        <v>2.0431614000000001E-2</v>
      </c>
      <c r="AR1887" s="282">
        <v>1.0471775E-3</v>
      </c>
      <c r="AS1887" s="282">
        <v>-9.7062202000000001E-4</v>
      </c>
      <c r="AT1887" s="255">
        <f t="shared" si="706"/>
        <v>1.2249169816210003E-6</v>
      </c>
      <c r="AU1887" s="256">
        <f t="shared" si="707"/>
        <v>3.87269801183632E-9</v>
      </c>
      <c r="AV1887" s="256">
        <f t="shared" si="708"/>
        <v>-0.135941462821</v>
      </c>
      <c r="AW1887" s="272">
        <v>1.2676187E-6</v>
      </c>
      <c r="AX1887" s="272">
        <v>3.8240450000000003E-9</v>
      </c>
      <c r="AY1887" s="272">
        <v>1.0450734E-13</v>
      </c>
      <c r="AZ1887" s="272">
        <v>-7.9003111999999999E-11</v>
      </c>
      <c r="BA1887" s="272">
        <v>-1.0262887E-11</v>
      </c>
      <c r="BB1887" s="272">
        <v>6.6071370000000003E-10</v>
      </c>
      <c r="BC1887" s="272">
        <v>-4.1576319E-8</v>
      </c>
      <c r="BD1887" s="272">
        <v>9.0898742000000002E-11</v>
      </c>
      <c r="BE1887" s="272">
        <v>-3.5881365000000003E-11</v>
      </c>
      <c r="BF1887" s="272">
        <v>-1.1520849E-13</v>
      </c>
      <c r="BG1887" s="272">
        <v>-5.9096367999999997E-16</v>
      </c>
      <c r="BH1887" s="272">
        <v>-2.4413874000000001E-13</v>
      </c>
      <c r="BI1887" s="272">
        <v>-1.410508E-14</v>
      </c>
      <c r="BJ1887" s="272">
        <v>-1.0660630000000001E-14</v>
      </c>
      <c r="BK1887" s="272">
        <v>-1.2265763E-9</v>
      </c>
      <c r="BL1887" s="272">
        <v>-4.7027078000000003E-10</v>
      </c>
      <c r="BM1887" s="272">
        <v>-6.0841685999999999E-12</v>
      </c>
      <c r="BN1887" s="272">
        <v>-1.0902821000000001E-5</v>
      </c>
      <c r="BO1887" s="273">
        <v>-0.13593056000000001</v>
      </c>
      <c r="BP1887" s="273">
        <v>0</v>
      </c>
      <c r="BQ1887" s="273">
        <v>0</v>
      </c>
      <c r="BR1887" s="273">
        <v>0</v>
      </c>
      <c r="BS1887"/>
      <c r="BT1887" s="274">
        <v>1.8302371E-5</v>
      </c>
      <c r="BU1887" s="274">
        <v>-2.1356371999999999E-8</v>
      </c>
      <c r="BV1887" s="274">
        <v>3.8626198000000001E-5</v>
      </c>
      <c r="BW1887" s="274">
        <v>-7.6031658999999996E-8</v>
      </c>
      <c r="BX1887" s="274">
        <v>-1.1979348E-6</v>
      </c>
      <c r="BY1887" s="274">
        <v>4.4610997000000001E-7</v>
      </c>
      <c r="BZ1887" s="274">
        <v>-1.4779485000000001E-10</v>
      </c>
      <c r="CA1887" s="274">
        <v>6.6931057000000001E-7</v>
      </c>
      <c r="CB1887" s="274">
        <v>-1.5111678000000001E-7</v>
      </c>
      <c r="CC1887" s="274">
        <v>-6.4998453E-8</v>
      </c>
      <c r="CD1887" s="274">
        <v>-7.7138491999999997E-8</v>
      </c>
      <c r="CE1887" s="274">
        <v>-4.4230444000000002E-9</v>
      </c>
      <c r="CF1887" s="274">
        <v>-1.3616404E-9</v>
      </c>
      <c r="CG1887" s="274">
        <v>5.8060753E-7</v>
      </c>
      <c r="CH1887" s="274">
        <v>-2.0371375000000001E-5</v>
      </c>
      <c r="CI1887" s="274">
        <v>-5.3970929999999998E-8</v>
      </c>
      <c r="CJ1887" s="121">
        <v>0</v>
      </c>
      <c r="CK1887"/>
      <c r="CL1887" s="322">
        <v>-2.2591717999999999E-9</v>
      </c>
      <c r="CM1887" s="322">
        <v>1.3998305</v>
      </c>
      <c r="CN1887" s="322">
        <v>1.2505850000000001E-2</v>
      </c>
      <c r="CO1887" s="322">
        <v>7.5571548000000004E-5</v>
      </c>
      <c r="CP1887" s="322">
        <v>3.0795357999999998E-5</v>
      </c>
      <c r="CQ1887" s="322">
        <v>-2.0160169000000001E-9</v>
      </c>
      <c r="CR1887" s="322">
        <v>-2.5835680999999998E-9</v>
      </c>
      <c r="CS1887" s="322">
        <v>-4.5035525999999997E-5</v>
      </c>
      <c r="CT1887" s="322">
        <v>-2.5083099000000001E-2</v>
      </c>
      <c r="CU1887" s="322">
        <v>-2.3273491000000002</v>
      </c>
      <c r="CV1887" s="216"/>
      <c r="CW1887" s="214"/>
      <c r="CX1887" s="18" t="s">
        <v>1120</v>
      </c>
      <c r="CY1887" s="13"/>
      <c r="CZ1887" s="13"/>
    </row>
    <row r="1888" spans="1:104" ht="14.4" customHeight="1">
      <c r="A1888" t="s">
        <v>2584</v>
      </c>
      <c r="B1888" s="168" t="s">
        <v>2463</v>
      </c>
      <c r="C1888" s="279" t="str">
        <f t="shared" si="701"/>
        <v>F.104.01.108</v>
      </c>
      <c r="D1888" s="14" t="s">
        <v>3493</v>
      </c>
      <c r="E1888" s="312" t="s">
        <v>1510</v>
      </c>
      <c r="F1888" s="281" t="str">
        <f t="shared" si="702"/>
        <v>MMA monomer  waste incineration with electricity</v>
      </c>
      <c r="G1888" s="319">
        <f t="shared" si="687"/>
        <v>0.14245701566499999</v>
      </c>
      <c r="H1888" s="319">
        <f t="shared" si="688"/>
        <v>3.0188442750000003E-3</v>
      </c>
      <c r="I1888" s="319">
        <f t="shared" si="698"/>
        <v>4.2835739999999995E-4</v>
      </c>
      <c r="J1888" s="319">
        <f t="shared" si="699"/>
        <v>-1.56202601E-3</v>
      </c>
      <c r="K1888" s="319">
        <v>0.14057184</v>
      </c>
      <c r="L1888" s="319">
        <v>-3.9752171000000001E-3</v>
      </c>
      <c r="M1888" s="319">
        <v>4.9963563000000001E-3</v>
      </c>
      <c r="N1888" s="319">
        <v>4.0721901999999999E-3</v>
      </c>
      <c r="O1888" s="319">
        <v>-8.612623E-4</v>
      </c>
      <c r="P1888" s="319">
        <v>-1.0259351999999999E-4</v>
      </c>
      <c r="Q1888" s="319">
        <v>-8.9490104999999999E-5</v>
      </c>
      <c r="R1888" s="319">
        <v>-5.8831735E-4</v>
      </c>
      <c r="S1888" s="319">
        <v>-2.1107871E-4</v>
      </c>
      <c r="T1888" s="319">
        <v>0</v>
      </c>
      <c r="U1888" s="319">
        <v>-1.3509473E-3</v>
      </c>
      <c r="V1888" s="319">
        <v>-4.4644500000000001E-6</v>
      </c>
      <c r="W1888" s="319">
        <v>0</v>
      </c>
      <c r="X1888" s="319">
        <v>0</v>
      </c>
      <c r="Y1888" s="210"/>
      <c r="Z1888" s="320">
        <f t="shared" si="709"/>
        <v>1.0569311278195488</v>
      </c>
      <c r="AA1888" s="210"/>
      <c r="AB1888" s="321">
        <f t="shared" si="710"/>
        <v>0.14057184</v>
      </c>
      <c r="AC1888" s="321">
        <f t="shared" si="711"/>
        <v>3.451666124999999E-3</v>
      </c>
      <c r="AD1888" s="321">
        <f t="shared" si="700"/>
        <v>4.3282184999999997E-4</v>
      </c>
      <c r="AE1888" s="321">
        <f t="shared" si="712"/>
        <v>4.2835740000000001E-4</v>
      </c>
      <c r="AF1888" s="321">
        <f t="shared" si="713"/>
        <v>-1.56202601E-3</v>
      </c>
      <c r="AG1888"/>
      <c r="AH1888" s="121">
        <v>-16.142690999999999</v>
      </c>
      <c r="AI1888" s="121">
        <v>-15.87927</v>
      </c>
      <c r="AJ1888" s="121">
        <v>-0.18315445</v>
      </c>
      <c r="AK1888" s="121">
        <v>0</v>
      </c>
      <c r="AL1888" s="121">
        <v>0</v>
      </c>
      <c r="AM1888" s="121">
        <v>-4.4866063999999997E-2</v>
      </c>
      <c r="AN1888" s="121">
        <v>-3.5400477E-2</v>
      </c>
      <c r="AO1888"/>
      <c r="AP1888" s="282">
        <v>1.5357786E-2</v>
      </c>
      <c r="AQ1888" s="282">
        <v>1.5443146E-2</v>
      </c>
      <c r="AR1888" s="282">
        <v>7.9891418E-4</v>
      </c>
      <c r="AS1888" s="282">
        <v>-8.8427448000000003E-4</v>
      </c>
      <c r="AT1888" s="255">
        <f t="shared" si="706"/>
        <v>9.258480916868001E-7</v>
      </c>
      <c r="AU1888" s="256">
        <f t="shared" si="707"/>
        <v>2.9545642989680602E-9</v>
      </c>
      <c r="AV1888" s="256">
        <f t="shared" si="708"/>
        <v>-0.1238479628944</v>
      </c>
      <c r="AW1888" s="272">
        <v>9.6447741000000005E-7</v>
      </c>
      <c r="AX1888" s="272">
        <v>2.9094540000000002E-9</v>
      </c>
      <c r="AY1888" s="272">
        <v>7.9516824999999996E-14</v>
      </c>
      <c r="AZ1888" s="272">
        <v>-7.1974912999999997E-11</v>
      </c>
      <c r="BA1888" s="272">
        <v>-9.3498902E-12</v>
      </c>
      <c r="BB1888" s="272">
        <v>6.0548728999999997E-10</v>
      </c>
      <c r="BC1888" s="272">
        <v>-3.7607586999999999E-8</v>
      </c>
      <c r="BD1888" s="272">
        <v>8.3315729999999994E-11</v>
      </c>
      <c r="BE1888" s="272">
        <v>-3.2391553000000002E-11</v>
      </c>
      <c r="BF1888" s="272">
        <v>-1.0495943E-13</v>
      </c>
      <c r="BG1888" s="272">
        <v>-5.3839093999999999E-16</v>
      </c>
      <c r="BH1888" s="272">
        <v>-2.2241991E-13</v>
      </c>
      <c r="BI1888" s="272">
        <v>-1.2850277000000001E-14</v>
      </c>
      <c r="BJ1888" s="272">
        <v>-9.7122489999999994E-15</v>
      </c>
      <c r="BK1888" s="272">
        <v>-1.1174588E-9</v>
      </c>
      <c r="BL1888" s="272">
        <v>-4.2843499999999998E-10</v>
      </c>
      <c r="BM1888" s="272">
        <v>-5.5429146000000001E-12</v>
      </c>
      <c r="BN1888" s="272">
        <v>-9.9328943999999994E-6</v>
      </c>
      <c r="BO1888" s="273">
        <v>-0.12383803</v>
      </c>
      <c r="BP1888" s="273">
        <v>0</v>
      </c>
      <c r="BQ1888" s="273">
        <v>0</v>
      </c>
      <c r="BR1888" s="273">
        <v>0</v>
      </c>
      <c r="BS1888"/>
      <c r="BT1888" s="274">
        <v>1.0968762E-5</v>
      </c>
      <c r="BU1888" s="274">
        <v>-1.6234376999999999E-8</v>
      </c>
      <c r="BV1888" s="274">
        <v>2.9470044000000001E-5</v>
      </c>
      <c r="BW1888" s="274">
        <v>-6.9267802999999995E-8</v>
      </c>
      <c r="BX1888" s="274">
        <v>-1.0904256000000001E-6</v>
      </c>
      <c r="BY1888" s="274">
        <v>4.0872265E-7</v>
      </c>
      <c r="BZ1888" s="274">
        <v>-1.3464685999999999E-10</v>
      </c>
      <c r="CA1888" s="274">
        <v>6.1325751999999998E-7</v>
      </c>
      <c r="CB1888" s="274">
        <v>-1.3767328E-7</v>
      </c>
      <c r="CC1888" s="274">
        <v>-5.9216123000000002E-8</v>
      </c>
      <c r="CD1888" s="274">
        <v>-7.0276170999999998E-8</v>
      </c>
      <c r="CE1888" s="274">
        <v>-4.0295658000000001E-9</v>
      </c>
      <c r="CF1888" s="274">
        <v>-1.2405074000000001E-9</v>
      </c>
      <c r="CG1888" s="274">
        <v>5.3352160999999999E-7</v>
      </c>
      <c r="CH1888" s="274">
        <v>-1.8559116E-5</v>
      </c>
      <c r="CI1888" s="274">
        <v>-4.9169620000000001E-8</v>
      </c>
      <c r="CJ1888" s="121">
        <v>0</v>
      </c>
      <c r="CK1888"/>
      <c r="CL1888" s="322">
        <v>-2.0581935000000002E-9</v>
      </c>
      <c r="CM1888" s="322">
        <v>1.0701573</v>
      </c>
      <c r="CN1888" s="322">
        <v>1.1459057E-2</v>
      </c>
      <c r="CO1888" s="322">
        <v>7.1580441999999998E-5</v>
      </c>
      <c r="CP1888" s="322">
        <v>2.8228616999999999E-5</v>
      </c>
      <c r="CQ1888" s="322">
        <v>-1.83667E-9</v>
      </c>
      <c r="CR1888" s="322">
        <v>-2.3537311999999999E-9</v>
      </c>
      <c r="CS1888" s="322">
        <v>-4.1000934000000002E-5</v>
      </c>
      <c r="CT1888" s="322">
        <v>-2.2851679999999999E-2</v>
      </c>
      <c r="CU1888" s="322">
        <v>-2.1203056999999998</v>
      </c>
      <c r="CV1888" s="216"/>
      <c r="CW1888" s="214"/>
      <c r="CX1888" s="18" t="s">
        <v>1120</v>
      </c>
      <c r="CY1888" s="13"/>
      <c r="CZ1888" s="13"/>
    </row>
    <row r="1889" spans="1:104" ht="14.4" customHeight="1">
      <c r="A1889" t="s">
        <v>2585</v>
      </c>
      <c r="B1889" s="168" t="s">
        <v>2463</v>
      </c>
      <c r="C1889" s="279" t="str">
        <f t="shared" si="701"/>
        <v>F.104.01.109</v>
      </c>
      <c r="D1889" s="14" t="s">
        <v>3493</v>
      </c>
      <c r="E1889" s="312" t="s">
        <v>1510</v>
      </c>
      <c r="F1889" s="281" t="str">
        <f t="shared" si="702"/>
        <v>Nafion  waste incineration with electricity</v>
      </c>
      <c r="G1889" s="319">
        <f t="shared" si="687"/>
        <v>1.2572835392602</v>
      </c>
      <c r="H1889" s="319">
        <f t="shared" si="688"/>
        <v>1.1543664879999998E-3</v>
      </c>
      <c r="I1889" s="319">
        <f t="shared" si="698"/>
        <v>1.2030471953061999</v>
      </c>
      <c r="J1889" s="319">
        <f t="shared" si="699"/>
        <v>-4.4756553400000001E-4</v>
      </c>
      <c r="K1889" s="319">
        <v>5.3529542999999999E-2</v>
      </c>
      <c r="L1889" s="319">
        <v>1.201441</v>
      </c>
      <c r="M1889" s="319">
        <v>1.7760444E-3</v>
      </c>
      <c r="N1889" s="319">
        <v>1.4561805E-3</v>
      </c>
      <c r="O1889" s="319">
        <v>-2.4677651000000001E-4</v>
      </c>
      <c r="P1889" s="319">
        <v>-2.9396003999999999E-5</v>
      </c>
      <c r="Q1889" s="319">
        <v>-2.5641498E-5</v>
      </c>
      <c r="R1889" s="319">
        <v>-1.6856989999999999E-4</v>
      </c>
      <c r="S1889" s="319">
        <v>-6.0480143999999998E-5</v>
      </c>
      <c r="T1889" s="319">
        <v>0</v>
      </c>
      <c r="U1889" s="319">
        <v>-3.8708539000000003E-4</v>
      </c>
      <c r="V1889" s="319">
        <v>-1.2791937999999999E-6</v>
      </c>
      <c r="W1889" s="319">
        <v>0</v>
      </c>
      <c r="X1889" s="319">
        <v>0</v>
      </c>
      <c r="Y1889" s="210"/>
      <c r="Z1889" s="320">
        <f t="shared" si="709"/>
        <v>0.4024777669172932</v>
      </c>
      <c r="AA1889" s="210"/>
      <c r="AB1889" s="321">
        <f t="shared" si="710"/>
        <v>5.3529542999999999E-2</v>
      </c>
      <c r="AC1889" s="321">
        <f t="shared" si="711"/>
        <v>1.2042028409879997</v>
      </c>
      <c r="AD1889" s="321">
        <f t="shared" si="700"/>
        <v>1.2030484744999999</v>
      </c>
      <c r="AE1889" s="321">
        <f t="shared" si="712"/>
        <v>1.2030471953061999</v>
      </c>
      <c r="AF1889" s="321">
        <f t="shared" si="713"/>
        <v>-4.4756553400000001E-4</v>
      </c>
      <c r="AG1889"/>
      <c r="AH1889" s="121">
        <v>-4.6253469000000003</v>
      </c>
      <c r="AI1889" s="121">
        <v>-4.5498691000000004</v>
      </c>
      <c r="AJ1889" s="121">
        <v>-5.2479037999999999E-2</v>
      </c>
      <c r="AK1889" s="121">
        <v>0</v>
      </c>
      <c r="AL1889" s="121">
        <v>0</v>
      </c>
      <c r="AM1889" s="121">
        <v>-1.2855423E-2</v>
      </c>
      <c r="AN1889" s="121">
        <v>-1.0143259E-2</v>
      </c>
      <c r="AO1889"/>
      <c r="AP1889" s="282">
        <v>0.37724626</v>
      </c>
      <c r="AQ1889" s="282">
        <v>0.37031367999999998</v>
      </c>
      <c r="AR1889" s="282">
        <v>7.1859517000000001E-3</v>
      </c>
      <c r="AS1889" s="282">
        <v>-2.5337016000000001E-4</v>
      </c>
      <c r="AT1889" s="255">
        <f t="shared" si="706"/>
        <v>2.2201059553266499E-5</v>
      </c>
      <c r="AU1889" s="256">
        <f t="shared" si="707"/>
        <v>2.6575265526349463E-8</v>
      </c>
      <c r="AV1889" s="256">
        <f t="shared" si="708"/>
        <v>-3.5486017060999998E-2</v>
      </c>
      <c r="AW1889" s="272">
        <v>3.6881328000000002E-7</v>
      </c>
      <c r="AX1889" s="272">
        <v>1.1126247000000001E-9</v>
      </c>
      <c r="AY1889" s="272">
        <v>3.0406058000000003E-14</v>
      </c>
      <c r="AZ1889" s="272">
        <v>-2.062289E-11</v>
      </c>
      <c r="BA1889" s="272">
        <v>-2.6790134999999999E-12</v>
      </c>
      <c r="BB1889" s="272">
        <v>2.1651837999999999E-10</v>
      </c>
      <c r="BC1889" s="272">
        <v>2.1832496E-5</v>
      </c>
      <c r="BD1889" s="272">
        <v>2.9972048000000001E-11</v>
      </c>
      <c r="BE1889" s="272">
        <v>2.5434327E-8</v>
      </c>
      <c r="BF1889" s="272">
        <v>-3.0073905000000002E-14</v>
      </c>
      <c r="BG1889" s="272">
        <v>-1.5426454000000001E-16</v>
      </c>
      <c r="BH1889" s="272">
        <v>-6.3729723999999996E-14</v>
      </c>
      <c r="BI1889" s="272">
        <v>-3.6819753E-15</v>
      </c>
      <c r="BJ1889" s="272">
        <v>-2.7828397000000001E-15</v>
      </c>
      <c r="BK1889" s="272">
        <v>-3.2018421000000001E-10</v>
      </c>
      <c r="BL1889" s="272">
        <v>-1.2275899999999999E-10</v>
      </c>
      <c r="BM1889" s="272">
        <v>-1.5882050000000001E-12</v>
      </c>
      <c r="BN1889" s="272">
        <v>-2.8460610000000001E-6</v>
      </c>
      <c r="BO1889" s="273">
        <v>-3.5483171000000001E-2</v>
      </c>
      <c r="BP1889" s="273">
        <v>0</v>
      </c>
      <c r="BQ1889" s="273">
        <v>0</v>
      </c>
      <c r="BR1889" s="273">
        <v>0</v>
      </c>
      <c r="BS1889"/>
      <c r="BT1889" s="121">
        <v>3.3734873999999998E-4</v>
      </c>
      <c r="BU1889" s="121">
        <v>1.7542543000000001E-4</v>
      </c>
      <c r="BV1889" s="274">
        <v>1.1222148E-5</v>
      </c>
      <c r="BW1889" s="274">
        <v>-1.9847225000000001E-8</v>
      </c>
      <c r="BX1889" s="121">
        <v>1.4417457999999999E-4</v>
      </c>
      <c r="BY1889" s="274">
        <v>1.4496687999999999E-7</v>
      </c>
      <c r="BZ1889" s="274">
        <v>-3.8580212999999998E-11</v>
      </c>
      <c r="CA1889" s="274">
        <v>2.1799545999999999E-7</v>
      </c>
      <c r="CB1889" s="274">
        <v>-3.9447368000000001E-8</v>
      </c>
      <c r="CC1889" s="274">
        <v>-1.6967129E-8</v>
      </c>
      <c r="CD1889" s="274">
        <v>-2.0136152000000001E-8</v>
      </c>
      <c r="CE1889" s="274">
        <v>-1.1545869000000001E-9</v>
      </c>
      <c r="CF1889" s="274">
        <v>-3.5544118999999999E-10</v>
      </c>
      <c r="CG1889" s="274">
        <v>1.1593372999999999E-5</v>
      </c>
      <c r="CH1889" s="274">
        <v>-5.3177224999999998E-6</v>
      </c>
      <c r="CI1889" s="274">
        <v>-1.4088515999999999E-8</v>
      </c>
      <c r="CJ1889" s="121">
        <v>0</v>
      </c>
      <c r="CK1889"/>
      <c r="CL1889" s="322">
        <v>-5.8973186E-10</v>
      </c>
      <c r="CM1889" s="322">
        <v>0.40626743999999998</v>
      </c>
      <c r="CN1889" s="322">
        <v>4.0798704000000003E-3</v>
      </c>
      <c r="CO1889" s="322">
        <v>0.12005361000000001</v>
      </c>
      <c r="CP1889" s="322">
        <v>1.0182539E-5</v>
      </c>
      <c r="CQ1889" s="322">
        <v>-5.2625896000000002E-10</v>
      </c>
      <c r="CR1889" s="322">
        <v>-6.7441194000000001E-10</v>
      </c>
      <c r="CS1889" s="322">
        <v>7.3219254999999997E-3</v>
      </c>
      <c r="CT1889" s="322">
        <v>-6.5476661000000002E-3</v>
      </c>
      <c r="CU1889" s="322">
        <v>-0.60752879999999998</v>
      </c>
      <c r="CV1889" s="216"/>
      <c r="CW1889" s="214"/>
      <c r="CX1889" s="18" t="s">
        <v>1120</v>
      </c>
      <c r="CY1889" s="13"/>
      <c r="CZ1889" s="13"/>
    </row>
    <row r="1890" spans="1:104" ht="14.4" customHeight="1">
      <c r="A1890" t="s">
        <v>2586</v>
      </c>
      <c r="B1890" s="168" t="s">
        <v>2463</v>
      </c>
      <c r="C1890" s="279" t="str">
        <f t="shared" si="701"/>
        <v>F.104.01.110</v>
      </c>
      <c r="D1890" s="14" t="s">
        <v>3493</v>
      </c>
      <c r="E1890" s="312" t="s">
        <v>1510</v>
      </c>
      <c r="F1890" s="281" t="str">
        <f t="shared" si="702"/>
        <v>Paperfoam  waste incineration with electricity</v>
      </c>
      <c r="G1890" s="319">
        <f t="shared" si="687"/>
        <v>-9.3993738086599998E-2</v>
      </c>
      <c r="H1890" s="319">
        <f t="shared" si="688"/>
        <v>2.2307621089999998E-3</v>
      </c>
      <c r="I1890" s="319">
        <f t="shared" si="698"/>
        <v>6.588329843999996E-4</v>
      </c>
      <c r="J1890" s="319">
        <f t="shared" si="699"/>
        <v>-9.8531218000000005E-4</v>
      </c>
      <c r="K1890" s="319">
        <v>-9.5898021E-2</v>
      </c>
      <c r="L1890" s="319">
        <v>-2.5075318000000002E-3</v>
      </c>
      <c r="M1890" s="319">
        <v>3.5402862999999998E-3</v>
      </c>
      <c r="N1890" s="319">
        <v>2.8952034E-3</v>
      </c>
      <c r="O1890" s="319">
        <v>-5.4327664000000003E-4</v>
      </c>
      <c r="P1890" s="319">
        <v>-6.4715083999999996E-5</v>
      </c>
      <c r="Q1890" s="319">
        <v>-5.6449566999999999E-5</v>
      </c>
      <c r="R1890" s="319">
        <v>-3.7110537999999999E-4</v>
      </c>
      <c r="S1890" s="319">
        <v>-1.3314659E-4</v>
      </c>
      <c r="T1890" s="319">
        <v>0</v>
      </c>
      <c r="U1890" s="319">
        <v>-8.5216559000000002E-4</v>
      </c>
      <c r="V1890" s="319">
        <v>-2.8161356E-6</v>
      </c>
      <c r="W1890" s="319">
        <v>0</v>
      </c>
      <c r="X1890" s="319">
        <v>0</v>
      </c>
      <c r="Y1890" s="210"/>
      <c r="Z1890" s="320">
        <f t="shared" si="709"/>
        <v>-0.72103775187969921</v>
      </c>
      <c r="AA1890" s="210"/>
      <c r="AB1890" s="321">
        <f t="shared" si="710"/>
        <v>-9.5898021E-2</v>
      </c>
      <c r="AC1890" s="321">
        <f t="shared" si="711"/>
        <v>2.8924112289999992E-3</v>
      </c>
      <c r="AD1890" s="321">
        <f t="shared" si="700"/>
        <v>6.6164911999999957E-4</v>
      </c>
      <c r="AE1890" s="321">
        <f t="shared" si="712"/>
        <v>6.5883298439999949E-4</v>
      </c>
      <c r="AF1890" s="321">
        <f t="shared" si="713"/>
        <v>-9.8531218000000005E-4</v>
      </c>
      <c r="AG1890"/>
      <c r="AH1890" s="121">
        <v>-10.182667</v>
      </c>
      <c r="AI1890" s="121">
        <v>-10.016503</v>
      </c>
      <c r="AJ1890" s="121">
        <v>-0.11553221</v>
      </c>
      <c r="AK1890" s="121">
        <v>0</v>
      </c>
      <c r="AL1890" s="121">
        <v>0</v>
      </c>
      <c r="AM1890" s="121">
        <v>-2.8301117000000001E-2</v>
      </c>
      <c r="AN1890" s="121">
        <v>-2.2330308E-2</v>
      </c>
      <c r="AO1890"/>
      <c r="AP1890" s="282">
        <v>-1.27787E-2</v>
      </c>
      <c r="AQ1890" s="282">
        <v>-1.1677102E-2</v>
      </c>
      <c r="AR1890" s="282">
        <v>-5.4380520999999999E-4</v>
      </c>
      <c r="AS1890" s="282">
        <v>-5.5779253000000004E-4</v>
      </c>
      <c r="AT1890" s="255">
        <f t="shared" si="706"/>
        <v>-7.0006607661709987E-7</v>
      </c>
      <c r="AU1890" s="256">
        <f t="shared" si="707"/>
        <v>-2.0111139359842398E-9</v>
      </c>
      <c r="AV1890" s="256">
        <f t="shared" si="708"/>
        <v>-7.8122202581999992E-2</v>
      </c>
      <c r="AW1890" s="272">
        <v>-6.7943941000000003E-7</v>
      </c>
      <c r="AX1890" s="272">
        <v>-2.0504156999999999E-9</v>
      </c>
      <c r="AY1890" s="272">
        <v>-5.6003642000000002E-14</v>
      </c>
      <c r="AZ1890" s="272">
        <v>-4.5401138999999998E-11</v>
      </c>
      <c r="BA1890" s="272">
        <v>-5.8978281000000002E-12</v>
      </c>
      <c r="BB1890" s="272">
        <v>4.3048449999999998E-10</v>
      </c>
      <c r="BC1890" s="272">
        <v>-2.0030716000000001E-8</v>
      </c>
      <c r="BD1890" s="272">
        <v>5.9436972E-11</v>
      </c>
      <c r="BE1890" s="272">
        <v>-1.6361703E-11</v>
      </c>
      <c r="BF1890" s="272">
        <v>-6.6207478000000002E-14</v>
      </c>
      <c r="BG1890" s="272">
        <v>-3.3961224E-16</v>
      </c>
      <c r="BH1890" s="272">
        <v>-1.4030050999999999E-13</v>
      </c>
      <c r="BI1890" s="272">
        <v>-8.1058412000000006E-15</v>
      </c>
      <c r="BJ1890" s="272">
        <v>-6.1264008000000002E-15</v>
      </c>
      <c r="BK1890" s="272">
        <v>-7.0488313999999998E-10</v>
      </c>
      <c r="BL1890" s="272">
        <v>-2.7025300999999999E-10</v>
      </c>
      <c r="BM1890" s="272">
        <v>-3.4964214999999998E-12</v>
      </c>
      <c r="BN1890" s="272">
        <v>-6.2655819999999997E-6</v>
      </c>
      <c r="BO1890" s="273">
        <v>-7.8115936999999996E-2</v>
      </c>
      <c r="BP1890" s="273">
        <v>0</v>
      </c>
      <c r="BQ1890" s="273">
        <v>0</v>
      </c>
      <c r="BR1890" s="273">
        <v>0</v>
      </c>
      <c r="BS1890"/>
      <c r="BT1890" s="274">
        <v>-3.1576452E-5</v>
      </c>
      <c r="BU1890" s="274">
        <v>3.3806944999999999E-8</v>
      </c>
      <c r="BV1890" s="274">
        <v>-2.0104445999999999E-5</v>
      </c>
      <c r="BW1890" s="274">
        <v>-4.3693517999999999E-8</v>
      </c>
      <c r="BX1890" s="274">
        <v>-6.7498451999999996E-7</v>
      </c>
      <c r="BY1890" s="274">
        <v>2.8924801000000001E-7</v>
      </c>
      <c r="BZ1890" s="274">
        <v>-8.4934051000000003E-11</v>
      </c>
      <c r="CA1890" s="274">
        <v>4.3454045000000002E-7</v>
      </c>
      <c r="CB1890" s="274">
        <v>-8.6843086E-8</v>
      </c>
      <c r="CC1890" s="274">
        <v>-3.7353007000000003E-8</v>
      </c>
      <c r="CD1890" s="274">
        <v>-4.4329588000000002E-8</v>
      </c>
      <c r="CE1890" s="274">
        <v>-2.5418145000000001E-9</v>
      </c>
      <c r="CF1890" s="274">
        <v>-7.8250113000000001E-10</v>
      </c>
      <c r="CG1890" s="274">
        <v>3.9895331E-7</v>
      </c>
      <c r="CH1890" s="274">
        <v>-1.1706926000000001E-5</v>
      </c>
      <c r="CI1890" s="274">
        <v>-3.1015762000000001E-8</v>
      </c>
      <c r="CJ1890" s="121">
        <v>0</v>
      </c>
      <c r="CK1890"/>
      <c r="CL1890" s="322">
        <v>-1.2982903E-9</v>
      </c>
      <c r="CM1890" s="322">
        <v>-0.71269481000000001</v>
      </c>
      <c r="CN1890" s="322">
        <v>8.1269680999999996E-3</v>
      </c>
      <c r="CO1890" s="322">
        <v>8.2497285000000006E-5</v>
      </c>
      <c r="CP1890" s="322">
        <v>2.0169232000000001E-5</v>
      </c>
      <c r="CQ1890" s="322">
        <v>-1.1585552000000001E-9</v>
      </c>
      <c r="CR1890" s="322">
        <v>-1.4847129E-9</v>
      </c>
      <c r="CS1890" s="322">
        <v>-2.5477720999999999E-5</v>
      </c>
      <c r="CT1890" s="322">
        <v>-1.4414638E-2</v>
      </c>
      <c r="CU1890" s="322">
        <v>-1.3374701</v>
      </c>
      <c r="CV1890" s="216"/>
      <c r="CW1890" s="214"/>
      <c r="CX1890" s="18" t="s">
        <v>1120</v>
      </c>
      <c r="CY1890" s="13"/>
      <c r="CZ1890" s="13"/>
    </row>
    <row r="1891" spans="1:104" ht="14.4" customHeight="1">
      <c r="A1891" t="s">
        <v>2587</v>
      </c>
      <c r="B1891" s="168" t="s">
        <v>2463</v>
      </c>
      <c r="C1891" s="279" t="str">
        <f t="shared" si="701"/>
        <v>F.104.01.111</v>
      </c>
      <c r="D1891" s="14" t="s">
        <v>3493</v>
      </c>
      <c r="E1891" s="312" t="s">
        <v>1510</v>
      </c>
      <c r="F1891" s="281" t="str">
        <f t="shared" si="702"/>
        <v>PEEK (Polyetheretherketone)  waste incineration with electricity</v>
      </c>
      <c r="G1891" s="319">
        <f t="shared" si="687"/>
        <v>0.19366143349340001</v>
      </c>
      <c r="H1891" s="319">
        <f t="shared" si="688"/>
        <v>3.5370181100000003E-3</v>
      </c>
      <c r="I1891" s="319">
        <f t="shared" si="698"/>
        <v>4.1801187339999993E-4</v>
      </c>
      <c r="J1891" s="319">
        <f t="shared" si="699"/>
        <v>-1.87153649E-3</v>
      </c>
      <c r="K1891" s="319">
        <v>0.19157794</v>
      </c>
      <c r="L1891" s="319">
        <v>-4.7628938000000001E-3</v>
      </c>
      <c r="M1891" s="319">
        <v>5.8911453000000001E-3</v>
      </c>
      <c r="N1891" s="319">
        <v>4.7990812000000002E-3</v>
      </c>
      <c r="O1891" s="319">
        <v>-1.0319187E-3</v>
      </c>
      <c r="P1891" s="319">
        <v>-1.2292210000000001E-4</v>
      </c>
      <c r="Q1891" s="319">
        <v>-1.0722229E-4</v>
      </c>
      <c r="R1891" s="319">
        <v>-7.0489056000000005E-4</v>
      </c>
      <c r="S1891" s="319">
        <v>-2.5290328999999999E-4</v>
      </c>
      <c r="T1891" s="319">
        <v>0</v>
      </c>
      <c r="U1891" s="319">
        <v>-1.6186332E-3</v>
      </c>
      <c r="V1891" s="319">
        <v>-5.3490666000000001E-6</v>
      </c>
      <c r="W1891" s="319">
        <v>0</v>
      </c>
      <c r="X1891" s="319">
        <v>0</v>
      </c>
      <c r="Y1891" s="210"/>
      <c r="Z1891" s="320">
        <f t="shared" si="709"/>
        <v>1.4404356390977442</v>
      </c>
      <c r="AA1891" s="210"/>
      <c r="AB1891" s="321">
        <f t="shared" si="710"/>
        <v>0.19157794</v>
      </c>
      <c r="AC1891" s="321">
        <f t="shared" si="711"/>
        <v>3.9603790500000007E-3</v>
      </c>
      <c r="AD1891" s="321">
        <f t="shared" si="700"/>
        <v>4.2336093999999994E-4</v>
      </c>
      <c r="AE1891" s="321">
        <f t="shared" si="712"/>
        <v>4.1801187340000014E-4</v>
      </c>
      <c r="AF1891" s="321">
        <f t="shared" si="713"/>
        <v>-1.87153649E-3</v>
      </c>
      <c r="AG1891"/>
      <c r="AH1891" s="121">
        <v>-19.341314000000001</v>
      </c>
      <c r="AI1891" s="121">
        <v>-19.025697000000001</v>
      </c>
      <c r="AJ1891" s="121">
        <v>-0.21944593000000001</v>
      </c>
      <c r="AK1891" s="121">
        <v>0</v>
      </c>
      <c r="AL1891" s="121">
        <v>0</v>
      </c>
      <c r="AM1891" s="121">
        <v>-5.3756132999999998E-2</v>
      </c>
      <c r="AN1891" s="121">
        <v>-4.2414970000000003E-2</v>
      </c>
      <c r="AO1891"/>
      <c r="AP1891" s="282">
        <v>2.1211214999999999E-2</v>
      </c>
      <c r="AQ1891" s="282">
        <v>2.1182414E-2</v>
      </c>
      <c r="AR1891" s="282">
        <v>1.0882915999999999E-3</v>
      </c>
      <c r="AS1891" s="282">
        <v>-1.0594907E-3</v>
      </c>
      <c r="AT1891" s="255">
        <f t="shared" si="706"/>
        <v>1.269928927375E-6</v>
      </c>
      <c r="AU1891" s="256">
        <f t="shared" si="707"/>
        <v>4.0247469983196108E-9</v>
      </c>
      <c r="AV1891" s="256">
        <f t="shared" si="708"/>
        <v>-0.148388051066</v>
      </c>
      <c r="AW1891" s="272">
        <v>1.317129E-6</v>
      </c>
      <c r="AX1891" s="272">
        <v>3.9733686000000003E-9</v>
      </c>
      <c r="AY1891" s="272">
        <v>1.0858971999999999E-13</v>
      </c>
      <c r="AZ1891" s="272">
        <v>-8.6236513999999995E-11</v>
      </c>
      <c r="BA1891" s="272">
        <v>-1.1202541000000001E-11</v>
      </c>
      <c r="BB1891" s="272">
        <v>7.1356716999999995E-10</v>
      </c>
      <c r="BC1891" s="272">
        <v>-4.5963993000000002E-8</v>
      </c>
      <c r="BD1891" s="272">
        <v>9.8138191000000006E-11</v>
      </c>
      <c r="BE1891" s="272">
        <v>-3.980723E-11</v>
      </c>
      <c r="BF1891" s="272">
        <v>-1.2575680000000001E-13</v>
      </c>
      <c r="BG1891" s="272">
        <v>-6.4507138999999999E-16</v>
      </c>
      <c r="BH1891" s="272">
        <v>-2.6649171000000002E-13</v>
      </c>
      <c r="BI1891" s="272">
        <v>-1.5396519000000001E-14</v>
      </c>
      <c r="BJ1891" s="272">
        <v>-1.1636700000000001E-14</v>
      </c>
      <c r="BK1891" s="272">
        <v>-1.3388796999999999E-9</v>
      </c>
      <c r="BL1891" s="272">
        <v>-5.1332803999999998E-10</v>
      </c>
      <c r="BM1891" s="272">
        <v>-6.6412255999999998E-12</v>
      </c>
      <c r="BN1891" s="272">
        <v>-1.1901066000000001E-5</v>
      </c>
      <c r="BO1891" s="273">
        <v>-0.14837615000000001</v>
      </c>
      <c r="BP1891" s="273">
        <v>0</v>
      </c>
      <c r="BQ1891" s="273">
        <v>0</v>
      </c>
      <c r="BR1891" s="273">
        <v>0</v>
      </c>
      <c r="BS1891"/>
      <c r="BT1891" s="274">
        <v>1.7947293000000001E-5</v>
      </c>
      <c r="BU1891" s="274">
        <v>-3.0243821000000002E-8</v>
      </c>
      <c r="BV1891" s="274">
        <v>4.0163168000000001E-5</v>
      </c>
      <c r="BW1891" s="274">
        <v>-8.2992999000000004E-8</v>
      </c>
      <c r="BX1891" s="274">
        <v>-1.3096375999999999E-6</v>
      </c>
      <c r="BY1891" s="274">
        <v>4.8200882000000002E-7</v>
      </c>
      <c r="BZ1891" s="274">
        <v>-1.6132671E-10</v>
      </c>
      <c r="CA1891" s="274">
        <v>7.2308419999999998E-7</v>
      </c>
      <c r="CB1891" s="274">
        <v>-1.649528E-7</v>
      </c>
      <c r="CC1891" s="274">
        <v>-7.0949609999999998E-8</v>
      </c>
      <c r="CD1891" s="274">
        <v>-8.4201172000000003E-8</v>
      </c>
      <c r="CE1891" s="274">
        <v>-4.8280114999999998E-9</v>
      </c>
      <c r="CF1891" s="274">
        <v>-1.4863101E-9</v>
      </c>
      <c r="CG1891" s="274">
        <v>6.2394468000000005E-7</v>
      </c>
      <c r="CH1891" s="274">
        <v>-2.2236545999999999E-5</v>
      </c>
      <c r="CI1891" s="274">
        <v>-5.8912424999999998E-8</v>
      </c>
      <c r="CJ1891" s="121">
        <v>0</v>
      </c>
      <c r="CK1891"/>
      <c r="CL1891" s="322">
        <v>-2.4660179999999999E-9</v>
      </c>
      <c r="CM1891" s="322">
        <v>1.4562824999999999</v>
      </c>
      <c r="CN1891" s="322">
        <v>1.3509431000000001E-2</v>
      </c>
      <c r="CO1891" s="322">
        <v>7.6613487999999995E-5</v>
      </c>
      <c r="CP1891" s="322">
        <v>3.3243069999999998E-5</v>
      </c>
      <c r="CQ1891" s="322">
        <v>-2.2006003000000001E-9</v>
      </c>
      <c r="CR1891" s="322">
        <v>-2.8201155999999998E-9</v>
      </c>
      <c r="CS1891" s="322">
        <v>-4.9219547000000001E-5</v>
      </c>
      <c r="CT1891" s="322">
        <v>-2.7379667999999999E-2</v>
      </c>
      <c r="CU1891" s="322">
        <v>-2.5404376000000002</v>
      </c>
      <c r="CV1891" s="216"/>
      <c r="CW1891" s="214"/>
      <c r="CX1891" s="18" t="s">
        <v>1052</v>
      </c>
      <c r="CY1891" s="13"/>
      <c r="CZ1891" s="13"/>
    </row>
    <row r="1892" spans="1:104" ht="14.4" customHeight="1">
      <c r="A1892" t="s">
        <v>2588</v>
      </c>
      <c r="B1892" s="168" t="s">
        <v>2463</v>
      </c>
      <c r="C1892" s="279" t="str">
        <f t="shared" si="701"/>
        <v>F.104.01.112</v>
      </c>
      <c r="D1892" s="14" t="s">
        <v>3493</v>
      </c>
      <c r="E1892" s="312" t="s">
        <v>1510</v>
      </c>
      <c r="F1892" s="281" t="str">
        <f t="shared" si="702"/>
        <v>PEI (Polyether Imide) waste incineration with electricity</v>
      </c>
      <c r="G1892" s="319">
        <f t="shared" si="687"/>
        <v>0.19497540753500001</v>
      </c>
      <c r="H1892" s="319">
        <f t="shared" si="688"/>
        <v>-7.3523322280000004E-3</v>
      </c>
      <c r="I1892" s="319">
        <f t="shared" si="698"/>
        <v>-1.2250118907E-2</v>
      </c>
      <c r="J1892" s="319">
        <f t="shared" si="699"/>
        <v>-1.72680133E-3</v>
      </c>
      <c r="K1892" s="319">
        <v>0.21630466000000001</v>
      </c>
      <c r="L1892" s="319">
        <v>-4.3945557999999999E-3</v>
      </c>
      <c r="M1892" s="319">
        <v>-7.2002498E-3</v>
      </c>
      <c r="N1892" s="319">
        <v>-6.1878706999999996E-3</v>
      </c>
      <c r="O1892" s="319">
        <v>-9.5211533999999996E-4</v>
      </c>
      <c r="P1892" s="319">
        <v>-1.1341592999999999E-4</v>
      </c>
      <c r="Q1892" s="319">
        <v>-9.8930258000000002E-5</v>
      </c>
      <c r="R1892" s="319">
        <v>-6.5037790999999999E-4</v>
      </c>
      <c r="S1892" s="319">
        <v>-2.3334503E-4</v>
      </c>
      <c r="T1892" s="319">
        <v>0</v>
      </c>
      <c r="U1892" s="319">
        <v>-1.4934563000000001E-3</v>
      </c>
      <c r="V1892" s="319">
        <v>-4.9353970000000003E-6</v>
      </c>
      <c r="W1892" s="319">
        <v>0</v>
      </c>
      <c r="X1892" s="319">
        <v>0</v>
      </c>
      <c r="Y1892" s="210"/>
      <c r="Z1892" s="320">
        <f t="shared" si="709"/>
        <v>1.6263508270676692</v>
      </c>
      <c r="AA1892" s="210"/>
      <c r="AB1892" s="321">
        <f t="shared" si="710"/>
        <v>0.21630466000000001</v>
      </c>
      <c r="AC1892" s="321">
        <f t="shared" si="711"/>
        <v>-1.9597515738000001E-2</v>
      </c>
      <c r="AD1892" s="321">
        <f t="shared" si="700"/>
        <v>-1.224518351E-2</v>
      </c>
      <c r="AE1892" s="321">
        <f t="shared" si="712"/>
        <v>-1.2250118907E-2</v>
      </c>
      <c r="AF1892" s="321">
        <f t="shared" si="713"/>
        <v>-1.72680133E-3</v>
      </c>
      <c r="AG1892"/>
      <c r="AH1892" s="121">
        <v>-17.845555000000001</v>
      </c>
      <c r="AI1892" s="121">
        <v>-17.554345999999999</v>
      </c>
      <c r="AJ1892" s="121">
        <v>-0.20247509999999999</v>
      </c>
      <c r="AK1892" s="121">
        <v>0</v>
      </c>
      <c r="AL1892" s="121">
        <v>0</v>
      </c>
      <c r="AM1892" s="121">
        <v>-4.9598906999999998E-2</v>
      </c>
      <c r="AN1892" s="121">
        <v>-3.9134810999999999E-2</v>
      </c>
      <c r="AO1892"/>
      <c r="AP1892" s="282">
        <v>2.2273237000000001E-2</v>
      </c>
      <c r="AQ1892" s="282">
        <v>2.2117851000000001E-2</v>
      </c>
      <c r="AR1892" s="282">
        <v>1.1329414000000001E-3</v>
      </c>
      <c r="AS1892" s="282">
        <v>-9.7755504000000002E-4</v>
      </c>
      <c r="AT1892" s="255">
        <f t="shared" si="706"/>
        <v>1.326010207016E-6</v>
      </c>
      <c r="AU1892" s="256">
        <f t="shared" si="707"/>
        <v>4.1898718975481493E-9</v>
      </c>
      <c r="AV1892" s="256">
        <f t="shared" si="708"/>
        <v>-0.136912470698</v>
      </c>
      <c r="AW1892" s="272">
        <v>1.4911736E-6</v>
      </c>
      <c r="AX1892" s="272">
        <v>4.4985595999999997E-9</v>
      </c>
      <c r="AY1892" s="272">
        <v>1.2293624E-13</v>
      </c>
      <c r="AZ1892" s="272">
        <v>-7.956742E-11</v>
      </c>
      <c r="BA1892" s="272">
        <v>-1.0336194E-11</v>
      </c>
      <c r="BB1892" s="272">
        <v>-9.2011190999999997E-10</v>
      </c>
      <c r="BC1892" s="272">
        <v>-1.6244441E-7</v>
      </c>
      <c r="BD1892" s="272">
        <v>-1.3321604999999999E-10</v>
      </c>
      <c r="BE1892" s="272">
        <v>-1.6907950999999999E-10</v>
      </c>
      <c r="BF1892" s="272">
        <v>-1.1603141E-13</v>
      </c>
      <c r="BG1892" s="272">
        <v>-5.9518484999999995E-16</v>
      </c>
      <c r="BH1892" s="272">
        <v>-2.4588259000000001E-13</v>
      </c>
      <c r="BI1892" s="272">
        <v>-1.420583E-14</v>
      </c>
      <c r="BJ1892" s="272">
        <v>-1.0736777E-14</v>
      </c>
      <c r="BK1892" s="272">
        <v>-1.2353376000000001E-9</v>
      </c>
      <c r="BL1892" s="272">
        <v>-4.7362986000000005E-10</v>
      </c>
      <c r="BM1892" s="272">
        <v>-6.1276269E-12</v>
      </c>
      <c r="BN1892" s="272">
        <v>-1.0980697999999999E-5</v>
      </c>
      <c r="BO1892" s="273">
        <v>-0.13690148999999999</v>
      </c>
      <c r="BP1892" s="273">
        <v>0</v>
      </c>
      <c r="BQ1892" s="273">
        <v>0</v>
      </c>
      <c r="BR1892" s="273">
        <v>0</v>
      </c>
      <c r="BS1892"/>
      <c r="BT1892" s="274">
        <v>1.8397166000000001E-5</v>
      </c>
      <c r="BU1892" s="274">
        <v>-1.460055E-6</v>
      </c>
      <c r="BV1892" s="274">
        <v>4.5346975999999999E-5</v>
      </c>
      <c r="BW1892" s="274">
        <v>-7.6574742E-8</v>
      </c>
      <c r="BX1892" s="274">
        <v>-1.6260383999999999E-6</v>
      </c>
      <c r="BY1892" s="274">
        <v>-5.7715585E-7</v>
      </c>
      <c r="BZ1892" s="274">
        <v>-1.4885052E-10</v>
      </c>
      <c r="CA1892" s="274">
        <v>-8.8384238000000001E-7</v>
      </c>
      <c r="CB1892" s="274">
        <v>-1.5219619E-7</v>
      </c>
      <c r="CC1892" s="274">
        <v>-6.5462728000000001E-8</v>
      </c>
      <c r="CD1892" s="274">
        <v>-7.7689481E-8</v>
      </c>
      <c r="CE1892" s="274">
        <v>-4.4546376000000003E-9</v>
      </c>
      <c r="CF1892" s="274">
        <v>-1.3713664000000001E-9</v>
      </c>
      <c r="CG1892" s="274">
        <v>-1.4535787999999999E-6</v>
      </c>
      <c r="CH1892" s="274">
        <v>-2.0516884999999999E-5</v>
      </c>
      <c r="CI1892" s="274">
        <v>-5.4356436999999998E-8</v>
      </c>
      <c r="CJ1892" s="121">
        <v>0</v>
      </c>
      <c r="CK1892"/>
      <c r="CL1892" s="322">
        <v>-2.2753087000000001E-9</v>
      </c>
      <c r="CM1892" s="322">
        <v>1.6409720999999999</v>
      </c>
      <c r="CN1892" s="322">
        <v>-1.6755351000000002E-2</v>
      </c>
      <c r="CO1892" s="322">
        <v>-1.1435387E-3</v>
      </c>
      <c r="CP1892" s="322">
        <v>-4.6153672999999998E-5</v>
      </c>
      <c r="CQ1892" s="322">
        <v>-2.030417E-9</v>
      </c>
      <c r="CR1892" s="322">
        <v>-2.6020222E-9</v>
      </c>
      <c r="CS1892" s="322">
        <v>-5.7940894999999999E-5</v>
      </c>
      <c r="CT1892" s="322">
        <v>-2.5262264E-2</v>
      </c>
      <c r="CU1892" s="322">
        <v>-2.3439730000000001</v>
      </c>
      <c r="CV1892" s="216"/>
      <c r="CW1892" s="214"/>
      <c r="CX1892" s="18" t="s">
        <v>4105</v>
      </c>
      <c r="CY1892" s="13"/>
      <c r="CZ1892" s="13"/>
    </row>
    <row r="1893" spans="1:104" ht="14.4" customHeight="1">
      <c r="A1893" t="s">
        <v>2589</v>
      </c>
      <c r="B1893" s="168" t="s">
        <v>2463</v>
      </c>
      <c r="C1893" s="279" t="str">
        <f t="shared" si="701"/>
        <v>F.104.01.113</v>
      </c>
      <c r="D1893" s="14" t="s">
        <v>3493</v>
      </c>
      <c r="E1893" s="312" t="s">
        <v>1510</v>
      </c>
      <c r="F1893" s="281" t="str">
        <f t="shared" si="702"/>
        <v>Phthalic anhydride waste incineration with electricity</v>
      </c>
      <c r="G1893" s="319">
        <f t="shared" si="687"/>
        <v>0.1905089879887</v>
      </c>
      <c r="H1893" s="319">
        <f t="shared" si="688"/>
        <v>2.4989706199999998E-3</v>
      </c>
      <c r="I1893" s="319">
        <f t="shared" si="698"/>
        <v>3.1937690869999981E-4</v>
      </c>
      <c r="J1893" s="319">
        <f t="shared" si="699"/>
        <v>-1.31040954E-3</v>
      </c>
      <c r="K1893" s="319">
        <v>0.18900105</v>
      </c>
      <c r="L1893" s="319">
        <v>-3.3348757E-3</v>
      </c>
      <c r="M1893" s="319">
        <v>4.1515470999999998E-3</v>
      </c>
      <c r="N1893" s="319">
        <v>3.3826400000000001E-3</v>
      </c>
      <c r="O1893" s="319">
        <v>-7.2252723999999995E-4</v>
      </c>
      <c r="P1893" s="319">
        <v>-8.6067404999999996E-5</v>
      </c>
      <c r="Q1893" s="319">
        <v>-7.5074734999999997E-5</v>
      </c>
      <c r="R1893" s="319">
        <v>-4.9354919000000003E-4</v>
      </c>
      <c r="S1893" s="319">
        <v>-1.7707743999999999E-4</v>
      </c>
      <c r="T1893" s="319">
        <v>0</v>
      </c>
      <c r="U1893" s="319">
        <v>-1.1333320999999999E-3</v>
      </c>
      <c r="V1893" s="319">
        <v>-3.7453013E-6</v>
      </c>
      <c r="W1893" s="319">
        <v>0</v>
      </c>
      <c r="X1893" s="319">
        <v>0</v>
      </c>
      <c r="Y1893" s="210"/>
      <c r="Z1893" s="320">
        <f t="shared" si="709"/>
        <v>1.4210605263157894</v>
      </c>
      <c r="AA1893" s="210"/>
      <c r="AB1893" s="321">
        <f t="shared" si="710"/>
        <v>0.18900105</v>
      </c>
      <c r="AC1893" s="321">
        <f t="shared" si="711"/>
        <v>2.8220928299999997E-3</v>
      </c>
      <c r="AD1893" s="321">
        <f t="shared" si="700"/>
        <v>3.2312220999999983E-4</v>
      </c>
      <c r="AE1893" s="321">
        <f t="shared" si="712"/>
        <v>3.1937690869999981E-4</v>
      </c>
      <c r="AF1893" s="321">
        <f t="shared" si="713"/>
        <v>-1.31040954E-3</v>
      </c>
      <c r="AG1893"/>
      <c r="AH1893" s="121">
        <v>-13.542370999999999</v>
      </c>
      <c r="AI1893" s="121">
        <v>-13.321383000000001</v>
      </c>
      <c r="AJ1893" s="121">
        <v>-0.15365131000000001</v>
      </c>
      <c r="AK1893" s="121">
        <v>0</v>
      </c>
      <c r="AL1893" s="121">
        <v>0</v>
      </c>
      <c r="AM1893" s="121">
        <v>-3.7638887000000003E-2</v>
      </c>
      <c r="AN1893" s="121">
        <v>-2.9698048000000001E-2</v>
      </c>
      <c r="AO1893"/>
      <c r="AP1893" s="282">
        <v>2.1553525E-2</v>
      </c>
      <c r="AQ1893" s="282">
        <v>2.1220836999999999E-2</v>
      </c>
      <c r="AR1893" s="282">
        <v>1.0745212E-3</v>
      </c>
      <c r="AS1893" s="282">
        <v>-7.4183254999999997E-4</v>
      </c>
      <c r="AT1893" s="255">
        <f t="shared" si="706"/>
        <v>1.2722324433117999E-6</v>
      </c>
      <c r="AU1893" s="256">
        <f t="shared" si="707"/>
        <v>3.9738209235218995E-9</v>
      </c>
      <c r="AV1893" s="256">
        <f t="shared" si="708"/>
        <v>-0.10389811287010001</v>
      </c>
      <c r="AW1893" s="272">
        <v>1.305024E-6</v>
      </c>
      <c r="AX1893" s="272">
        <v>3.9370630000000002E-9</v>
      </c>
      <c r="AY1893" s="272">
        <v>1.0758832E-13</v>
      </c>
      <c r="AZ1893" s="272">
        <v>-6.0380949999999995E-11</v>
      </c>
      <c r="BA1893" s="272">
        <v>-7.8437782000000005E-12</v>
      </c>
      <c r="BB1893" s="272">
        <v>5.0295903999999995E-10</v>
      </c>
      <c r="BC1893" s="272">
        <v>-3.1929414999999998E-8</v>
      </c>
      <c r="BD1893" s="272">
        <v>6.9186966999999996E-11</v>
      </c>
      <c r="BE1893" s="272">
        <v>-2.7592564999999999E-11</v>
      </c>
      <c r="BF1893" s="272">
        <v>-8.8052205000000002E-14</v>
      </c>
      <c r="BG1893" s="272">
        <v>-4.516651E-16</v>
      </c>
      <c r="BH1893" s="272">
        <v>-1.8659174999999999E-13</v>
      </c>
      <c r="BI1893" s="272">
        <v>-1.0780311E-14</v>
      </c>
      <c r="BJ1893" s="272">
        <v>-8.147767E-15</v>
      </c>
      <c r="BK1893" s="272">
        <v>-9.3745476000000001E-10</v>
      </c>
      <c r="BL1893" s="272">
        <v>-3.5942123999999998E-10</v>
      </c>
      <c r="BM1893" s="272">
        <v>-4.6500430999999996E-12</v>
      </c>
      <c r="BN1893" s="272">
        <v>-8.3328701000000007E-6</v>
      </c>
      <c r="BO1893" s="273">
        <v>-0.10388978</v>
      </c>
      <c r="BP1893" s="273">
        <v>0</v>
      </c>
      <c r="BQ1893" s="273">
        <v>0</v>
      </c>
      <c r="BR1893" s="273">
        <v>0</v>
      </c>
      <c r="BS1893"/>
      <c r="BT1893" s="274">
        <v>2.4081492000000001E-5</v>
      </c>
      <c r="BU1893" s="274">
        <v>-1.8150554999999999E-8</v>
      </c>
      <c r="BV1893" s="274">
        <v>3.9622938E-5</v>
      </c>
      <c r="BW1893" s="274">
        <v>-5.810991E-8</v>
      </c>
      <c r="BX1893" s="274">
        <v>-9.1609764000000002E-7</v>
      </c>
      <c r="BY1893" s="274">
        <v>3.3965101000000001E-7</v>
      </c>
      <c r="BZ1893" s="274">
        <v>-1.1295749E-10</v>
      </c>
      <c r="CA1893" s="274">
        <v>5.0956459999999998E-7</v>
      </c>
      <c r="CB1893" s="274">
        <v>-1.154964E-7</v>
      </c>
      <c r="CC1893" s="274">
        <v>-4.9677388999999997E-8</v>
      </c>
      <c r="CD1893" s="274">
        <v>-5.8955847000000003E-8</v>
      </c>
      <c r="CE1893" s="274">
        <v>-3.3804696999999999E-9</v>
      </c>
      <c r="CF1893" s="274">
        <v>-1.0406823000000001E-9</v>
      </c>
      <c r="CG1893" s="274">
        <v>4.4115960999999998E-7</v>
      </c>
      <c r="CH1893" s="274">
        <v>-1.5569551E-5</v>
      </c>
      <c r="CI1893" s="274">
        <v>-4.1249210999999999E-8</v>
      </c>
      <c r="CJ1893" s="121">
        <v>0</v>
      </c>
      <c r="CK1893"/>
      <c r="CL1893" s="322">
        <v>-1.7266527000000001E-9</v>
      </c>
      <c r="CM1893" s="322">
        <v>1.4321562000000001</v>
      </c>
      <c r="CN1893" s="322">
        <v>9.5207422999999992E-3</v>
      </c>
      <c r="CO1893" s="322">
        <v>5.6208254000000003E-5</v>
      </c>
      <c r="CP1893" s="322">
        <v>2.3438382E-5</v>
      </c>
      <c r="CQ1893" s="322">
        <v>-1.5408129000000001E-9</v>
      </c>
      <c r="CR1893" s="322">
        <v>-1.9745842000000001E-9</v>
      </c>
      <c r="CS1893" s="322">
        <v>-3.4436001000000003E-5</v>
      </c>
      <c r="CT1893" s="322">
        <v>-1.9170653999999999E-2</v>
      </c>
      <c r="CU1893" s="322">
        <v>-1.7787596999999999</v>
      </c>
      <c r="CV1893" s="216"/>
      <c r="CW1893" s="214"/>
      <c r="CX1893" s="18" t="s">
        <v>1120</v>
      </c>
      <c r="CY1893" s="13"/>
      <c r="CZ1893" s="13"/>
    </row>
    <row r="1894" spans="1:104" ht="14.4" customHeight="1">
      <c r="A1894" t="s">
        <v>2590</v>
      </c>
      <c r="B1894" s="168" t="s">
        <v>2463</v>
      </c>
      <c r="C1894" s="279" t="str">
        <f t="shared" si="701"/>
        <v>F.104.01.114</v>
      </c>
      <c r="D1894" s="14" t="s">
        <v>3493</v>
      </c>
      <c r="E1894" s="312" t="s">
        <v>1510</v>
      </c>
      <c r="F1894" s="281" t="str">
        <f t="shared" si="702"/>
        <v>Polyether-polyols waste incineration with electricity</v>
      </c>
      <c r="G1894" s="319">
        <f t="shared" si="687"/>
        <v>0.18982160720989999</v>
      </c>
      <c r="H1894" s="319">
        <f t="shared" si="688"/>
        <v>3.7370299399999995E-3</v>
      </c>
      <c r="I1894" s="319">
        <f t="shared" si="698"/>
        <v>4.8915141990000036E-4</v>
      </c>
      <c r="J1894" s="319">
        <f t="shared" si="699"/>
        <v>-1.9539241499999999E-3</v>
      </c>
      <c r="K1894" s="319">
        <v>0.18754935</v>
      </c>
      <c r="L1894" s="319">
        <v>-4.9725630999999998E-3</v>
      </c>
      <c r="M1894" s="319">
        <v>6.2032199000000001E-3</v>
      </c>
      <c r="N1894" s="319">
        <v>5.0546508000000002E-3</v>
      </c>
      <c r="O1894" s="319">
        <v>-1.0773452E-3</v>
      </c>
      <c r="P1894" s="319">
        <v>-1.283333E-4</v>
      </c>
      <c r="Q1894" s="319">
        <v>-1.1194236E-4</v>
      </c>
      <c r="R1894" s="319">
        <v>-7.3592084000000005E-4</v>
      </c>
      <c r="S1894" s="319">
        <v>-2.6403644999999998E-4</v>
      </c>
      <c r="T1894" s="319">
        <v>0</v>
      </c>
      <c r="U1894" s="319">
        <v>-1.6898877E-3</v>
      </c>
      <c r="V1894" s="319">
        <v>-5.5845400999999998E-6</v>
      </c>
      <c r="W1894" s="319">
        <v>0</v>
      </c>
      <c r="X1894" s="319">
        <v>0</v>
      </c>
      <c r="Y1894" s="210"/>
      <c r="Z1894" s="320">
        <f t="shared" si="709"/>
        <v>1.4101454887218046</v>
      </c>
      <c r="AA1894" s="210"/>
      <c r="AB1894" s="321">
        <f t="shared" si="710"/>
        <v>0.18754935</v>
      </c>
      <c r="AC1894" s="321">
        <f t="shared" si="711"/>
        <v>4.2317659000000001E-3</v>
      </c>
      <c r="AD1894" s="321">
        <f t="shared" si="700"/>
        <v>4.9473596000000034E-4</v>
      </c>
      <c r="AE1894" s="321">
        <f t="shared" si="712"/>
        <v>4.8915141990000057E-4</v>
      </c>
      <c r="AF1894" s="321">
        <f t="shared" si="713"/>
        <v>-1.9539241499999999E-3</v>
      </c>
      <c r="AG1894"/>
      <c r="AH1894" s="121">
        <v>-20.192746</v>
      </c>
      <c r="AI1894" s="121">
        <v>-19.863235</v>
      </c>
      <c r="AJ1894" s="121">
        <v>-0.22910625000000001</v>
      </c>
      <c r="AK1894" s="121">
        <v>0</v>
      </c>
      <c r="AL1894" s="121">
        <v>0</v>
      </c>
      <c r="AM1894" s="121">
        <v>-5.6122553999999998E-2</v>
      </c>
      <c r="AN1894" s="121">
        <v>-4.4282136999999999E-2</v>
      </c>
      <c r="AO1894"/>
      <c r="AP1894" s="282">
        <v>2.0632497999999999E-2</v>
      </c>
      <c r="AQ1894" s="282">
        <v>2.0672972000000001E-2</v>
      </c>
      <c r="AR1894" s="282">
        <v>1.0656573999999999E-3</v>
      </c>
      <c r="AS1894" s="282">
        <v>-1.1061309E-3</v>
      </c>
      <c r="AT1894" s="255">
        <f t="shared" si="706"/>
        <v>1.2393867915299999E-6</v>
      </c>
      <c r="AU1894" s="256">
        <f t="shared" si="707"/>
        <v>3.9410406996526504E-9</v>
      </c>
      <c r="AV1894" s="256">
        <f t="shared" si="708"/>
        <v>-0.154920294968</v>
      </c>
      <c r="AW1894" s="272">
        <v>1.2881571E-6</v>
      </c>
      <c r="AX1894" s="272">
        <v>3.8859213999999998E-9</v>
      </c>
      <c r="AY1894" s="272">
        <v>1.0620193E-13</v>
      </c>
      <c r="AZ1894" s="272">
        <v>-9.0032766999999999E-11</v>
      </c>
      <c r="BA1894" s="272">
        <v>-1.1695693000000001E-11</v>
      </c>
      <c r="BB1894" s="272">
        <v>7.5156756000000001E-10</v>
      </c>
      <c r="BC1894" s="272">
        <v>-4.7486402999999999E-8</v>
      </c>
      <c r="BD1894" s="272">
        <v>1.033923E-10</v>
      </c>
      <c r="BE1894" s="272">
        <v>-4.1007208E-11</v>
      </c>
      <c r="BF1894" s="272">
        <v>-1.3129279999999999E-13</v>
      </c>
      <c r="BG1894" s="272">
        <v>-6.7346834999999998E-16</v>
      </c>
      <c r="BH1894" s="272">
        <v>-2.7822304999999999E-13</v>
      </c>
      <c r="BI1894" s="272">
        <v>-1.6074295000000001E-14</v>
      </c>
      <c r="BJ1894" s="272">
        <v>-1.2148963999999999E-14</v>
      </c>
      <c r="BK1894" s="272">
        <v>-1.3978191E-9</v>
      </c>
      <c r="BL1894" s="272">
        <v>-5.3592547000000001E-10</v>
      </c>
      <c r="BM1894" s="272">
        <v>-6.9335817000000002E-12</v>
      </c>
      <c r="BN1894" s="272">
        <v>-1.2424968E-5</v>
      </c>
      <c r="BO1894" s="273">
        <v>-0.15490787</v>
      </c>
      <c r="BP1894" s="273">
        <v>0</v>
      </c>
      <c r="BQ1894" s="273">
        <v>0</v>
      </c>
      <c r="BR1894" s="273">
        <v>0</v>
      </c>
      <c r="BS1894"/>
      <c r="BT1894" s="274">
        <v>1.6151678E-5</v>
      </c>
      <c r="BU1894" s="274">
        <v>-2.5597835999999999E-8</v>
      </c>
      <c r="BV1894" s="274">
        <v>3.9318598000000001E-5</v>
      </c>
      <c r="BW1894" s="274">
        <v>-8.6646467999999997E-8</v>
      </c>
      <c r="BX1894" s="274">
        <v>-1.3655464000000001E-6</v>
      </c>
      <c r="BY1894" s="274">
        <v>5.0749257999999999E-7</v>
      </c>
      <c r="BZ1894" s="274">
        <v>-1.6842853999999999E-10</v>
      </c>
      <c r="CA1894" s="274">
        <v>7.6138882000000002E-7</v>
      </c>
      <c r="CB1894" s="274">
        <v>-1.7221426E-7</v>
      </c>
      <c r="CC1894" s="274">
        <v>-7.4072912000000003E-8</v>
      </c>
      <c r="CD1894" s="274">
        <v>-8.7907827000000003E-8</v>
      </c>
      <c r="CE1894" s="274">
        <v>-5.0405473999999999E-9</v>
      </c>
      <c r="CF1894" s="274">
        <v>-1.5517394999999999E-9</v>
      </c>
      <c r="CG1894" s="274">
        <v>6.5988117000000001E-7</v>
      </c>
      <c r="CH1894" s="274">
        <v>-2.321543E-5</v>
      </c>
      <c r="CI1894" s="274">
        <v>-6.1505832999999998E-8</v>
      </c>
      <c r="CJ1894" s="121">
        <v>0</v>
      </c>
      <c r="CK1894"/>
      <c r="CL1894" s="322">
        <v>-2.5745755999999999E-9</v>
      </c>
      <c r="CM1894" s="322">
        <v>1.42669</v>
      </c>
      <c r="CN1894" s="322">
        <v>1.4226091E-2</v>
      </c>
      <c r="CO1894" s="322">
        <v>8.5053939000000002E-5</v>
      </c>
      <c r="CP1894" s="322">
        <v>3.5027124999999997E-5</v>
      </c>
      <c r="CQ1894" s="322">
        <v>-2.2974737999999999E-9</v>
      </c>
      <c r="CR1894" s="322">
        <v>-2.9442610999999999E-9</v>
      </c>
      <c r="CS1894" s="322">
        <v>-5.1333974999999998E-5</v>
      </c>
      <c r="CT1894" s="322">
        <v>-2.858496E-2</v>
      </c>
      <c r="CU1894" s="322">
        <v>-2.6522711999999999</v>
      </c>
      <c r="CV1894" s="218"/>
      <c r="CW1894" s="214"/>
      <c r="CX1894" s="18" t="s">
        <v>1120</v>
      </c>
      <c r="CY1894" s="13"/>
      <c r="CZ1894" s="13"/>
    </row>
    <row r="1895" spans="1:104" ht="14.4" customHeight="1">
      <c r="A1895" t="s">
        <v>2591</v>
      </c>
      <c r="B1895" s="168" t="s">
        <v>2463</v>
      </c>
      <c r="C1895" s="279" t="str">
        <f t="shared" si="701"/>
        <v>F.104.01.115</v>
      </c>
      <c r="D1895" s="14" t="s">
        <v>3493</v>
      </c>
      <c r="E1895" s="312" t="s">
        <v>1510</v>
      </c>
      <c r="F1895" s="281" t="str">
        <f t="shared" si="702"/>
        <v>PPS  waste incineration with electricity</v>
      </c>
      <c r="G1895" s="319">
        <f t="shared" si="687"/>
        <v>6.0723434371608001</v>
      </c>
      <c r="H1895" s="319">
        <f t="shared" si="688"/>
        <v>3.2874119650000005E-3</v>
      </c>
      <c r="I1895" s="319">
        <f t="shared" si="698"/>
        <v>5.9131239697058007</v>
      </c>
      <c r="J1895" s="319">
        <f t="shared" si="699"/>
        <v>-1.7145545100000002E-3</v>
      </c>
      <c r="K1895" s="319">
        <v>0.15764660999999999</v>
      </c>
      <c r="L1895" s="319">
        <v>5.9083215999999998</v>
      </c>
      <c r="M1895" s="319">
        <v>5.4530354000000003E-3</v>
      </c>
      <c r="N1895" s="319">
        <v>4.4436149000000001E-3</v>
      </c>
      <c r="O1895" s="319">
        <v>-9.4536274999999998E-4</v>
      </c>
      <c r="P1895" s="319">
        <v>-1.1261155999999999E-4</v>
      </c>
      <c r="Q1895" s="319">
        <v>-9.8228625000000005E-5</v>
      </c>
      <c r="R1895" s="319">
        <v>-6.4576529999999996E-4</v>
      </c>
      <c r="S1895" s="319">
        <v>-2.3169010999999999E-4</v>
      </c>
      <c r="T1895" s="319">
        <v>0</v>
      </c>
      <c r="U1895" s="319">
        <v>-1.4828644000000001E-3</v>
      </c>
      <c r="V1895" s="319">
        <v>-4.9003941999999998E-6</v>
      </c>
      <c r="W1895" s="319">
        <v>0</v>
      </c>
      <c r="X1895" s="319">
        <v>0</v>
      </c>
      <c r="Y1895" s="210"/>
      <c r="Z1895" s="320">
        <f t="shared" si="709"/>
        <v>1.1853128571428571</v>
      </c>
      <c r="AA1895" s="210"/>
      <c r="AB1895" s="321">
        <f t="shared" si="710"/>
        <v>0.15764660999999999</v>
      </c>
      <c r="AC1895" s="321">
        <f t="shared" si="711"/>
        <v>5.9164162820650006</v>
      </c>
      <c r="AD1895" s="321">
        <f t="shared" si="700"/>
        <v>5.9131288701000004</v>
      </c>
      <c r="AE1895" s="321">
        <f t="shared" si="712"/>
        <v>5.9131239697058007</v>
      </c>
      <c r="AF1895" s="321">
        <f t="shared" si="713"/>
        <v>-1.7145545100000002E-3</v>
      </c>
      <c r="AG1895"/>
      <c r="AH1895" s="121">
        <v>-17.718990000000002</v>
      </c>
      <c r="AI1895" s="121">
        <v>-17.429846999999999</v>
      </c>
      <c r="AJ1895" s="121">
        <v>-0.2010391</v>
      </c>
      <c r="AK1895" s="121">
        <v>0</v>
      </c>
      <c r="AL1895" s="121">
        <v>0</v>
      </c>
      <c r="AM1895" s="121">
        <v>-4.9247141000000001E-2</v>
      </c>
      <c r="AN1895" s="121">
        <v>-3.8857258999999998E-2</v>
      </c>
      <c r="AO1895"/>
      <c r="AP1895" s="282">
        <v>1.8421810000000001</v>
      </c>
      <c r="AQ1895" s="282">
        <v>1.8084342</v>
      </c>
      <c r="AR1895" s="282">
        <v>3.4717380999999999E-2</v>
      </c>
      <c r="AS1895" s="282">
        <v>-9.7062202000000001E-4</v>
      </c>
      <c r="AT1895" s="255">
        <f t="shared" si="706"/>
        <v>1.0841931330062099E-4</v>
      </c>
      <c r="AU1895" s="256">
        <f t="shared" si="707"/>
        <v>1.2839268407683131E-7</v>
      </c>
      <c r="AV1895" s="256">
        <f t="shared" si="708"/>
        <v>-0.135941462821</v>
      </c>
      <c r="AW1895" s="272">
        <v>1.0820187E-6</v>
      </c>
      <c r="AX1895" s="272">
        <v>3.2640450000000002E-9</v>
      </c>
      <c r="AY1895" s="272">
        <v>8.9207334999999999E-14</v>
      </c>
      <c r="AZ1895" s="272">
        <v>-7.9003111999999999E-11</v>
      </c>
      <c r="BA1895" s="272">
        <v>-1.0262887E-11</v>
      </c>
      <c r="BB1895" s="272">
        <v>6.6071370000000003E-10</v>
      </c>
      <c r="BC1895" s="273">
        <v>1.0733842E-4</v>
      </c>
      <c r="BD1895" s="272">
        <v>9.0898742000000002E-11</v>
      </c>
      <c r="BE1895" s="272">
        <v>1.2504412E-7</v>
      </c>
      <c r="BF1895" s="272">
        <v>-1.1520849E-13</v>
      </c>
      <c r="BG1895" s="272">
        <v>-5.9096367999999997E-16</v>
      </c>
      <c r="BH1895" s="272">
        <v>-2.4413874000000001E-13</v>
      </c>
      <c r="BI1895" s="272">
        <v>-1.410508E-14</v>
      </c>
      <c r="BJ1895" s="272">
        <v>-1.0660630000000001E-14</v>
      </c>
      <c r="BK1895" s="272">
        <v>-1.2265763E-9</v>
      </c>
      <c r="BL1895" s="272">
        <v>-4.7027078000000003E-10</v>
      </c>
      <c r="BM1895" s="272">
        <v>-6.0841685999999999E-12</v>
      </c>
      <c r="BN1895" s="272">
        <v>-1.0902821000000001E-5</v>
      </c>
      <c r="BO1895" s="273">
        <v>-0.13593056000000001</v>
      </c>
      <c r="BP1895" s="273">
        <v>0</v>
      </c>
      <c r="BQ1895" s="273">
        <v>0</v>
      </c>
      <c r="BR1895" s="273">
        <v>0</v>
      </c>
      <c r="BS1895"/>
      <c r="BT1895" s="121">
        <v>1.6413809000000001E-3</v>
      </c>
      <c r="BU1895" s="121">
        <v>8.6231795999999999E-4</v>
      </c>
      <c r="BV1895" s="274">
        <v>3.3049666999999999E-5</v>
      </c>
      <c r="BW1895" s="274">
        <v>-7.6031658999999996E-8</v>
      </c>
      <c r="BX1895" s="121">
        <v>7.0914060999999998E-4</v>
      </c>
      <c r="BY1895" s="274">
        <v>4.4610997000000001E-7</v>
      </c>
      <c r="BZ1895" s="274">
        <v>-1.4779485000000001E-10</v>
      </c>
      <c r="CA1895" s="274">
        <v>6.6931057000000001E-7</v>
      </c>
      <c r="CB1895" s="274">
        <v>-1.5111678000000001E-7</v>
      </c>
      <c r="CC1895" s="274">
        <v>-6.4998453E-8</v>
      </c>
      <c r="CD1895" s="274">
        <v>-7.7138491999999997E-8</v>
      </c>
      <c r="CE1895" s="274">
        <v>-4.4230444000000002E-9</v>
      </c>
      <c r="CF1895" s="274">
        <v>-1.3616404E-9</v>
      </c>
      <c r="CG1895" s="274">
        <v>5.6557775999999997E-5</v>
      </c>
      <c r="CH1895" s="274">
        <v>-2.0371375000000001E-5</v>
      </c>
      <c r="CI1895" s="274">
        <v>-5.3970929999999998E-8</v>
      </c>
      <c r="CJ1895" s="121">
        <v>0</v>
      </c>
      <c r="CK1895"/>
      <c r="CL1895" s="322">
        <v>-2.2591717999999999E-9</v>
      </c>
      <c r="CM1895" s="322">
        <v>1.1998305</v>
      </c>
      <c r="CN1895" s="322">
        <v>1.2505850000000001E-2</v>
      </c>
      <c r="CO1895" s="322">
        <v>0.59007556999999999</v>
      </c>
      <c r="CP1895" s="322">
        <v>3.0795357999999998E-5</v>
      </c>
      <c r="CQ1895" s="322">
        <v>-2.0160169000000001E-9</v>
      </c>
      <c r="CR1895" s="322">
        <v>-2.5835680999999998E-9</v>
      </c>
      <c r="CS1895" s="322">
        <v>3.6010513000000001E-2</v>
      </c>
      <c r="CT1895" s="322">
        <v>-2.5083099000000001E-2</v>
      </c>
      <c r="CU1895" s="322">
        <v>-2.3273491000000002</v>
      </c>
      <c r="CV1895" s="216"/>
      <c r="CW1895" s="214"/>
      <c r="CX1895" s="18" t="s">
        <v>1052</v>
      </c>
      <c r="CY1895" s="13"/>
      <c r="CZ1895" s="13"/>
    </row>
    <row r="1896" spans="1:104" ht="14.4" customHeight="1">
      <c r="A1896" t="s">
        <v>2592</v>
      </c>
      <c r="B1896" s="168" t="s">
        <v>2463</v>
      </c>
      <c r="C1896" s="279" t="str">
        <f t="shared" si="701"/>
        <v>F.104.01.116</v>
      </c>
      <c r="D1896" s="14" t="s">
        <v>3493</v>
      </c>
      <c r="E1896" s="312" t="s">
        <v>1510</v>
      </c>
      <c r="F1896" s="281" t="str">
        <f t="shared" si="702"/>
        <v>PVOH (PVA) waste incineration with electricity</v>
      </c>
      <c r="G1896" s="319">
        <f t="shared" ref="G1896:G1966" si="714">H1896+I1896+J1896+K1896</f>
        <v>0.1408237715573</v>
      </c>
      <c r="H1896" s="319">
        <f t="shared" ref="H1896:H1966" si="715">N1896+O1896+P1896+Q1896</f>
        <v>2.5321532839999998E-3</v>
      </c>
      <c r="I1896" s="319">
        <f t="shared" si="698"/>
        <v>3.7466437330000048E-4</v>
      </c>
      <c r="J1896" s="319">
        <f t="shared" si="699"/>
        <v>-1.3026161E-3</v>
      </c>
      <c r="K1896" s="319">
        <v>0.13921956999999999</v>
      </c>
      <c r="L1896" s="319">
        <v>-3.3150420999999998E-3</v>
      </c>
      <c r="M1896" s="319">
        <v>4.1840434000000003E-3</v>
      </c>
      <c r="N1896" s="319">
        <v>3.4105671999999998E-3</v>
      </c>
      <c r="O1896" s="319">
        <v>-7.1823014000000002E-4</v>
      </c>
      <c r="P1896" s="319">
        <v>-8.5555534999999993E-5</v>
      </c>
      <c r="Q1896" s="319">
        <v>-7.4628241000000004E-5</v>
      </c>
      <c r="R1896" s="319">
        <v>-4.9061389999999997E-4</v>
      </c>
      <c r="S1896" s="319">
        <v>-1.7602429999999999E-4</v>
      </c>
      <c r="T1896" s="319">
        <v>0</v>
      </c>
      <c r="U1896" s="319">
        <v>-1.1265918E-3</v>
      </c>
      <c r="V1896" s="319">
        <v>-3.7230267000000001E-6</v>
      </c>
      <c r="W1896" s="319">
        <v>0</v>
      </c>
      <c r="X1896" s="319">
        <v>0</v>
      </c>
      <c r="Y1896" s="210"/>
      <c r="Z1896" s="320">
        <f t="shared" si="709"/>
        <v>1.0467636842105261</v>
      </c>
      <c r="AA1896" s="210"/>
      <c r="AB1896" s="321">
        <f t="shared" si="710"/>
        <v>0.13921956999999999</v>
      </c>
      <c r="AC1896" s="321">
        <f t="shared" si="711"/>
        <v>2.9105406840000008E-3</v>
      </c>
      <c r="AD1896" s="321">
        <f t="shared" si="700"/>
        <v>3.7838740000000046E-4</v>
      </c>
      <c r="AE1896" s="321">
        <f t="shared" si="712"/>
        <v>3.7466437330000042E-4</v>
      </c>
      <c r="AF1896" s="321">
        <f t="shared" si="713"/>
        <v>-1.3026161E-3</v>
      </c>
      <c r="AG1896"/>
      <c r="AH1896" s="121">
        <v>-13.461830000000001</v>
      </c>
      <c r="AI1896" s="121">
        <v>-13.242156</v>
      </c>
      <c r="AJ1896" s="121">
        <v>-0.1527375</v>
      </c>
      <c r="AK1896" s="121">
        <v>0</v>
      </c>
      <c r="AL1896" s="121">
        <v>0</v>
      </c>
      <c r="AM1896" s="121">
        <v>-3.7415035999999999E-2</v>
      </c>
      <c r="AN1896" s="121">
        <v>-2.9521424000000001E-2</v>
      </c>
      <c r="AO1896"/>
      <c r="AP1896" s="282">
        <v>1.5495024E-2</v>
      </c>
      <c r="AQ1896" s="282">
        <v>1.5440875E-2</v>
      </c>
      <c r="AR1896" s="282">
        <v>7.9157003E-4</v>
      </c>
      <c r="AS1896" s="282">
        <v>-7.3742063E-4</v>
      </c>
      <c r="AT1896" s="255">
        <f t="shared" si="706"/>
        <v>9.2571193067629975E-7</v>
      </c>
      <c r="AU1896" s="256">
        <f t="shared" si="707"/>
        <v>2.9274039264415004E-9</v>
      </c>
      <c r="AV1896" s="256">
        <f t="shared" si="708"/>
        <v>-0.1032802033118</v>
      </c>
      <c r="AW1896" s="272">
        <v>9.577580699999999E-7</v>
      </c>
      <c r="AX1896" s="272">
        <v>2.8892809000000001E-9</v>
      </c>
      <c r="AY1896" s="272">
        <v>7.8961287000000001E-14</v>
      </c>
      <c r="AZ1896" s="272">
        <v>-6.0021845000000002E-11</v>
      </c>
      <c r="BA1896" s="272">
        <v>-7.7971287E-12</v>
      </c>
      <c r="BB1896" s="272">
        <v>5.0711170999999999E-10</v>
      </c>
      <c r="BC1896" s="272">
        <v>-3.1196269E-8</v>
      </c>
      <c r="BD1896" s="272">
        <v>6.9788199999999994E-11</v>
      </c>
      <c r="BE1896" s="272">
        <v>-2.6829472000000002E-11</v>
      </c>
      <c r="BF1896" s="272">
        <v>-8.7528530000000006E-14</v>
      </c>
      <c r="BG1896" s="272">
        <v>-4.4897889999999995E-16</v>
      </c>
      <c r="BH1896" s="272">
        <v>-1.8548203000000001E-13</v>
      </c>
      <c r="BI1896" s="272">
        <v>-1.0716197000000001E-14</v>
      </c>
      <c r="BJ1896" s="272">
        <v>-8.0993095999999995E-15</v>
      </c>
      <c r="BK1896" s="272">
        <v>-9.3187940999999995E-10</v>
      </c>
      <c r="BL1896" s="272">
        <v>-3.5728365000000001E-10</v>
      </c>
      <c r="BM1896" s="272">
        <v>-4.6223878000000004E-12</v>
      </c>
      <c r="BN1896" s="272">
        <v>-8.2833118000000004E-6</v>
      </c>
      <c r="BO1896" s="273">
        <v>-0.10327192</v>
      </c>
      <c r="BP1896" s="273">
        <v>0</v>
      </c>
      <c r="BQ1896" s="273">
        <v>0</v>
      </c>
      <c r="BR1896" s="273">
        <v>0</v>
      </c>
      <c r="BS1896"/>
      <c r="BT1896" s="274">
        <v>1.3766732000000001E-5</v>
      </c>
      <c r="BU1896" s="274">
        <v>-1.156101E-8</v>
      </c>
      <c r="BV1896" s="274">
        <v>2.9186548E-5</v>
      </c>
      <c r="BW1896" s="274">
        <v>-5.7764312E-8</v>
      </c>
      <c r="BX1896" s="274">
        <v>-9.0875898000000005E-7</v>
      </c>
      <c r="BY1896" s="274">
        <v>3.4225583999999999E-7</v>
      </c>
      <c r="BZ1896" s="274">
        <v>-1.1228569E-10</v>
      </c>
      <c r="CA1896" s="274">
        <v>5.1355356999999997E-7</v>
      </c>
      <c r="CB1896" s="274">
        <v>-1.1480950000000001E-7</v>
      </c>
      <c r="CC1896" s="274">
        <v>-4.9381942E-8</v>
      </c>
      <c r="CD1896" s="274">
        <v>-5.8605217999999998E-8</v>
      </c>
      <c r="CE1896" s="274">
        <v>-3.3603649000000001E-9</v>
      </c>
      <c r="CF1896" s="274">
        <v>-1.0344929999999999E-9</v>
      </c>
      <c r="CG1896" s="274">
        <v>4.4771992000000002E-7</v>
      </c>
      <c r="CH1896" s="274">
        <v>-1.5476953999999999E-5</v>
      </c>
      <c r="CI1896" s="274">
        <v>-4.1003889000000002E-8</v>
      </c>
      <c r="CJ1896" s="121">
        <v>0</v>
      </c>
      <c r="CK1896"/>
      <c r="CL1896" s="322">
        <v>-1.7163838E-9</v>
      </c>
      <c r="CM1896" s="322">
        <v>1.0577932999999999</v>
      </c>
      <c r="CN1896" s="322">
        <v>9.5963627999999992E-3</v>
      </c>
      <c r="CO1896" s="322">
        <v>6.1369292999999996E-5</v>
      </c>
      <c r="CP1896" s="322">
        <v>2.3646682999999999E-5</v>
      </c>
      <c r="CQ1896" s="322">
        <v>-1.5316491999999999E-9</v>
      </c>
      <c r="CR1896" s="322">
        <v>-1.9628407E-9</v>
      </c>
      <c r="CS1896" s="322">
        <v>-3.4174502000000002E-5</v>
      </c>
      <c r="CT1896" s="322">
        <v>-1.905664E-2</v>
      </c>
      <c r="CU1896" s="322">
        <v>-1.7681808000000001</v>
      </c>
      <c r="CV1896" s="216"/>
      <c r="CW1896" s="214"/>
      <c r="CX1896" s="14" t="s">
        <v>727</v>
      </c>
      <c r="CY1896" s="13"/>
      <c r="CZ1896" s="13"/>
    </row>
    <row r="1897" spans="1:104" ht="14.4" customHeight="1">
      <c r="A1897" t="s">
        <v>2593</v>
      </c>
      <c r="B1897" s="168" t="s">
        <v>2463</v>
      </c>
      <c r="C1897" s="279" t="str">
        <f t="shared" si="701"/>
        <v>F.104.01.117</v>
      </c>
      <c r="D1897" s="14" t="s">
        <v>3493</v>
      </c>
      <c r="E1897" s="312" t="s">
        <v>1510</v>
      </c>
      <c r="F1897" s="281" t="str">
        <f t="shared" si="702"/>
        <v>TDI waste incineration with electricity</v>
      </c>
      <c r="G1897" s="319">
        <f t="shared" si="714"/>
        <v>0.16129317800770002</v>
      </c>
      <c r="H1897" s="319">
        <f t="shared" si="715"/>
        <v>2.833053728E-3</v>
      </c>
      <c r="I1897" s="319">
        <f t="shared" si="698"/>
        <v>3.8091248970000024E-4</v>
      </c>
      <c r="J1897" s="319">
        <f t="shared" si="699"/>
        <v>-1.47629821E-3</v>
      </c>
      <c r="K1897" s="319">
        <v>0.15955551000000001</v>
      </c>
      <c r="L1897" s="319">
        <v>-3.7570477000000001E-3</v>
      </c>
      <c r="M1897" s="319">
        <v>4.6982087000000004E-3</v>
      </c>
      <c r="N1897" s="319">
        <v>3.8285895E-3</v>
      </c>
      <c r="O1897" s="319">
        <v>-8.1399415999999997E-4</v>
      </c>
      <c r="P1897" s="319">
        <v>-9.6962939E-5</v>
      </c>
      <c r="Q1897" s="319">
        <v>-8.4578672999999997E-5</v>
      </c>
      <c r="R1897" s="319">
        <v>-5.5602907999999999E-4</v>
      </c>
      <c r="S1897" s="319">
        <v>-1.9949421000000001E-4</v>
      </c>
      <c r="T1897" s="319">
        <v>0</v>
      </c>
      <c r="U1897" s="319">
        <v>-1.2768040000000001E-3</v>
      </c>
      <c r="V1897" s="319">
        <v>-4.2194303E-6</v>
      </c>
      <c r="W1897" s="319">
        <v>0</v>
      </c>
      <c r="X1897" s="319">
        <v>0</v>
      </c>
      <c r="Y1897" s="210"/>
      <c r="Z1897" s="320">
        <f t="shared" si="709"/>
        <v>1.1996654887218046</v>
      </c>
      <c r="AA1897" s="210"/>
      <c r="AB1897" s="321">
        <f t="shared" si="710"/>
        <v>0.15955551000000001</v>
      </c>
      <c r="AC1897" s="321">
        <f t="shared" si="711"/>
        <v>3.2181856479999997E-3</v>
      </c>
      <c r="AD1897" s="321">
        <f t="shared" si="700"/>
        <v>3.8513192000000026E-4</v>
      </c>
      <c r="AE1897" s="321">
        <f t="shared" si="712"/>
        <v>3.8091248970000045E-4</v>
      </c>
      <c r="AF1897" s="321">
        <f t="shared" si="713"/>
        <v>-1.47629821E-3</v>
      </c>
      <c r="AG1897"/>
      <c r="AH1897" s="121">
        <v>-15.256741</v>
      </c>
      <c r="AI1897" s="121">
        <v>-15.007777000000001</v>
      </c>
      <c r="AJ1897" s="121">
        <v>-0.17310249999999999</v>
      </c>
      <c r="AK1897" s="121">
        <v>0</v>
      </c>
      <c r="AL1897" s="121">
        <v>0</v>
      </c>
      <c r="AM1897" s="121">
        <v>-4.2403706999999999E-2</v>
      </c>
      <c r="AN1897" s="121">
        <v>-3.3457613999999997E-2</v>
      </c>
      <c r="AO1897"/>
      <c r="AP1897" s="282">
        <v>1.777016E-2</v>
      </c>
      <c r="AQ1897" s="282">
        <v>1.7699029000000002E-2</v>
      </c>
      <c r="AR1897" s="282">
        <v>9.0687484000000001E-4</v>
      </c>
      <c r="AS1897" s="282">
        <v>-8.3574338000000001E-4</v>
      </c>
      <c r="AT1897" s="255">
        <f t="shared" si="706"/>
        <v>1.0610928826371E-6</v>
      </c>
      <c r="AU1897" s="256">
        <f t="shared" si="707"/>
        <v>3.3538270162047503E-9</v>
      </c>
      <c r="AV1897" s="256">
        <f t="shared" si="708"/>
        <v>-0.1170508977534</v>
      </c>
      <c r="AW1897" s="272">
        <v>1.0978325E-6</v>
      </c>
      <c r="AX1897" s="272">
        <v>3.3118517E-9</v>
      </c>
      <c r="AY1897" s="272">
        <v>9.0509459E-14</v>
      </c>
      <c r="AZ1897" s="272">
        <v>-6.8024757000000001E-11</v>
      </c>
      <c r="BA1897" s="272">
        <v>-8.8367459000000007E-12</v>
      </c>
      <c r="BB1897" s="272">
        <v>5.6926659999999999E-10</v>
      </c>
      <c r="BC1897" s="272">
        <v>-3.5770970999999997E-8</v>
      </c>
      <c r="BD1897" s="272">
        <v>7.8319293000000006E-11</v>
      </c>
      <c r="BE1897" s="272">
        <v>-3.0864534999999998E-11</v>
      </c>
      <c r="BF1897" s="272">
        <v>-9.9199001000000006E-14</v>
      </c>
      <c r="BG1897" s="272">
        <v>-5.0884275E-16</v>
      </c>
      <c r="BH1897" s="272">
        <v>-2.1021297E-13</v>
      </c>
      <c r="BI1897" s="272">
        <v>-1.2145023000000001E-14</v>
      </c>
      <c r="BJ1897" s="272">
        <v>-9.1792175000000005E-15</v>
      </c>
      <c r="BK1897" s="272">
        <v>-1.05613E-9</v>
      </c>
      <c r="BL1897" s="272">
        <v>-4.0492146000000002E-10</v>
      </c>
      <c r="BM1897" s="272">
        <v>-5.2387061999999998E-12</v>
      </c>
      <c r="BN1897" s="272">
        <v>-9.3877533999999997E-6</v>
      </c>
      <c r="BO1897" s="273">
        <v>-0.11704151</v>
      </c>
      <c r="BP1897" s="273">
        <v>0</v>
      </c>
      <c r="BQ1897" s="273">
        <v>0</v>
      </c>
      <c r="BR1897" s="273">
        <v>0</v>
      </c>
      <c r="BS1897"/>
      <c r="BT1897" s="274">
        <v>1.5951748E-5</v>
      </c>
      <c r="BU1897" s="274">
        <v>-1.8056271E-8</v>
      </c>
      <c r="BV1897" s="274">
        <v>3.3449857000000002E-5</v>
      </c>
      <c r="BW1897" s="274">
        <v>-6.5466220000000003E-8</v>
      </c>
      <c r="BX1897" s="274">
        <v>-1.0313716000000001E-6</v>
      </c>
      <c r="BY1897" s="274">
        <v>3.8435525000000001E-7</v>
      </c>
      <c r="BZ1897" s="274">
        <v>-1.2725712E-10</v>
      </c>
      <c r="CA1897" s="274">
        <v>5.7666246000000001E-7</v>
      </c>
      <c r="CB1897" s="274">
        <v>-1.3011744000000001E-7</v>
      </c>
      <c r="CC1897" s="274">
        <v>-5.5966201000000001E-8</v>
      </c>
      <c r="CD1897" s="274">
        <v>-6.6419247000000003E-8</v>
      </c>
      <c r="CE1897" s="274">
        <v>-3.8084136000000004E-9</v>
      </c>
      <c r="CF1897" s="274">
        <v>-1.1724254E-9</v>
      </c>
      <c r="CG1897" s="274">
        <v>5.0039668999999996E-7</v>
      </c>
      <c r="CH1897" s="274">
        <v>-1.7540547000000001E-5</v>
      </c>
      <c r="CI1897" s="274">
        <v>-4.6471073999999997E-8</v>
      </c>
      <c r="CJ1897" s="121">
        <v>0</v>
      </c>
      <c r="CK1897"/>
      <c r="CL1897" s="322">
        <v>-1.9452348999999998E-9</v>
      </c>
      <c r="CM1897" s="322">
        <v>1.2121656999999999</v>
      </c>
      <c r="CN1897" s="322">
        <v>1.0774806E-2</v>
      </c>
      <c r="CO1897" s="322">
        <v>6.5351865000000005E-5</v>
      </c>
      <c r="CP1897" s="322">
        <v>2.6533834E-5</v>
      </c>
      <c r="CQ1897" s="322">
        <v>-1.7358691E-9</v>
      </c>
      <c r="CR1897" s="322">
        <v>-2.2245528000000002E-9</v>
      </c>
      <c r="CS1897" s="322">
        <v>-3.8774435000000002E-5</v>
      </c>
      <c r="CT1897" s="322">
        <v>-2.1597524999999999E-2</v>
      </c>
      <c r="CU1897" s="322">
        <v>-2.0039383000000002</v>
      </c>
      <c r="CV1897" s="216"/>
      <c r="CW1897" s="214"/>
      <c r="CX1897" s="18" t="s">
        <v>1120</v>
      </c>
      <c r="CY1897" s="13"/>
      <c r="CZ1897" s="13"/>
    </row>
    <row r="1898" spans="1:104" ht="14.4" customHeight="1">
      <c r="B1898" s="278" t="s">
        <v>2463</v>
      </c>
      <c r="C1898" s="277" t="s">
        <v>3739</v>
      </c>
      <c r="D1898" s="277" t="s">
        <v>3280</v>
      </c>
      <c r="E1898" s="312"/>
      <c r="F1898"/>
      <c r="G1898" s="210"/>
      <c r="H1898" s="210"/>
      <c r="I1898" s="210"/>
      <c r="J1898" s="210"/>
      <c r="K1898" s="210"/>
      <c r="L1898" s="210"/>
      <c r="M1898" s="210"/>
      <c r="N1898" s="210"/>
      <c r="O1898" s="210"/>
      <c r="P1898" s="210"/>
      <c r="Q1898" s="210"/>
      <c r="R1898" s="210"/>
      <c r="S1898" s="210"/>
      <c r="T1898" s="210"/>
      <c r="U1898" s="210"/>
      <c r="V1898" s="210"/>
      <c r="W1898" s="210"/>
      <c r="X1898" s="210"/>
      <c r="Y1898" s="210"/>
      <c r="Z1898" s="210"/>
      <c r="AA1898" s="210"/>
      <c r="AB1898" s="210"/>
      <c r="AC1898" s="210"/>
      <c r="AD1898" s="210"/>
      <c r="AE1898" s="210"/>
      <c r="AF1898" s="210"/>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s="183"/>
      <c r="CW1898" s="118"/>
      <c r="CX1898" s="13"/>
      <c r="CY1898" s="13"/>
      <c r="CZ1898" s="13"/>
    </row>
    <row r="1899" spans="1:104" ht="14.4" customHeight="1">
      <c r="A1899" t="s">
        <v>3281</v>
      </c>
      <c r="B1899" s="168" t="s">
        <v>2463</v>
      </c>
      <c r="C1899" s="279" t="str">
        <f t="shared" si="701"/>
        <v>F.105.01.101</v>
      </c>
      <c r="D1899" s="14" t="s">
        <v>3740</v>
      </c>
      <c r="E1899" s="312" t="s">
        <v>1510</v>
      </c>
      <c r="F1899" s="281" t="str">
        <f t="shared" si="702"/>
        <v>AKD (Alkyl ketene dimers) waste incineration with electricity</v>
      </c>
      <c r="G1899" s="319">
        <f t="shared" si="714"/>
        <v>-0.25793783862000003</v>
      </c>
      <c r="H1899" s="319">
        <f t="shared" si="715"/>
        <v>-2.17370526E-3</v>
      </c>
      <c r="I1899" s="319">
        <f t="shared" si="698"/>
        <v>-7.6990088200000004E-3</v>
      </c>
      <c r="J1899" s="319">
        <f t="shared" si="699"/>
        <v>-2.5228445400000002E-3</v>
      </c>
      <c r="K1899" s="319">
        <v>-0.24554228</v>
      </c>
      <c r="L1899" s="319">
        <v>-6.4204149E-3</v>
      </c>
      <c r="M1899" s="319">
        <v>-3.2118583000000003E-4</v>
      </c>
      <c r="N1899" s="319">
        <v>-4.7243519E-4</v>
      </c>
      <c r="O1899" s="319">
        <v>-1.3910337999999999E-3</v>
      </c>
      <c r="P1899" s="319">
        <v>-1.6569986000000001E-4</v>
      </c>
      <c r="Q1899" s="319">
        <v>-1.4453641E-4</v>
      </c>
      <c r="R1899" s="319">
        <v>-9.5019750999999998E-4</v>
      </c>
      <c r="S1899" s="319">
        <v>-3.4091543999999999E-4</v>
      </c>
      <c r="T1899" s="319">
        <v>0</v>
      </c>
      <c r="U1899" s="319">
        <v>-2.1819291E-3</v>
      </c>
      <c r="V1899" s="319">
        <v>-7.2105800000000003E-6</v>
      </c>
      <c r="W1899" s="319">
        <v>0</v>
      </c>
      <c r="X1899" s="319">
        <v>0</v>
      </c>
      <c r="Y1899" s="210"/>
      <c r="Z1899" s="320">
        <f t="shared" si="709"/>
        <v>-1.8461825563909773</v>
      </c>
      <c r="AA1899" s="210"/>
      <c r="AB1899" s="321">
        <f t="shared" si="710"/>
        <v>-0.24554228</v>
      </c>
      <c r="AC1899" s="321">
        <f t="shared" si="711"/>
        <v>-9.8655035000000009E-3</v>
      </c>
      <c r="AD1899" s="321">
        <f t="shared" si="700"/>
        <v>-7.6917982400000005E-3</v>
      </c>
      <c r="AE1899" s="321">
        <f t="shared" si="712"/>
        <v>-7.6990088200000004E-3</v>
      </c>
      <c r="AF1899" s="321">
        <f t="shared" si="713"/>
        <v>-2.5228445400000002E-3</v>
      </c>
      <c r="AG1899"/>
      <c r="AH1899" s="121">
        <v>-26.072229</v>
      </c>
      <c r="AI1899" s="121">
        <v>-25.646775000000002</v>
      </c>
      <c r="AJ1899" s="121">
        <v>-0.29581468</v>
      </c>
      <c r="AK1899" s="121">
        <v>0</v>
      </c>
      <c r="AL1899" s="121">
        <v>0</v>
      </c>
      <c r="AM1899" s="121">
        <v>-7.2463651000000004E-2</v>
      </c>
      <c r="AN1899" s="121">
        <v>-5.7175681999999999E-2</v>
      </c>
      <c r="AO1899"/>
      <c r="AP1899" s="282">
        <v>-3.4297561999999997E-2</v>
      </c>
      <c r="AQ1899" s="282">
        <v>-3.1405445999999997E-2</v>
      </c>
      <c r="AR1899" s="282">
        <v>-1.4639144000000001E-3</v>
      </c>
      <c r="AS1899" s="282">
        <v>-1.428201E-3</v>
      </c>
      <c r="AT1899" s="255">
        <f t="shared" ref="AT1899:AT1901" si="716">AW1899+AZ1899+BA1899+BB1899+BC1899+BK1899+BL1899+BP1899</f>
        <v>-1.8828205447849998E-6</v>
      </c>
      <c r="AU1899" s="256">
        <f t="shared" ref="AU1899:AU1901" si="717">AX1899+AY1899+BD1899+BE1899+BF1899+BG1899+BH1899+BI1899+BJ1899+BM1899+BQ1899+BR1899</f>
        <v>-5.4138844574628401E-9</v>
      </c>
      <c r="AV1899" s="256">
        <f t="shared" ref="AV1899:AV1901" si="718">BN1899+BO1899</f>
        <v>-0.200028152722</v>
      </c>
      <c r="AW1899" s="272">
        <v>-1.7396719999999999E-6</v>
      </c>
      <c r="AX1899" s="272">
        <v>-5.2499909000000003E-9</v>
      </c>
      <c r="AY1899" s="272">
        <v>-1.4339464000000001E-13</v>
      </c>
      <c r="AZ1899" s="272">
        <v>-1.1624743999999999E-10</v>
      </c>
      <c r="BA1899" s="272">
        <v>-1.5101106E-11</v>
      </c>
      <c r="BB1899" s="272">
        <v>-7.0276978999999996E-11</v>
      </c>
      <c r="BC1899" s="272">
        <v>-1.4045013000000001E-7</v>
      </c>
      <c r="BD1899" s="272">
        <v>-1.4027709E-11</v>
      </c>
      <c r="BE1899" s="272">
        <v>-1.4020397E-10</v>
      </c>
      <c r="BF1899" s="272">
        <v>-1.6952106999999999E-13</v>
      </c>
      <c r="BG1899" s="272">
        <v>-8.6956084000000002E-16</v>
      </c>
      <c r="BH1899" s="272">
        <v>-3.5923271999999999E-13</v>
      </c>
      <c r="BI1899" s="272">
        <v>-2.0754616999999999E-14</v>
      </c>
      <c r="BJ1899" s="272">
        <v>-1.5686355E-14</v>
      </c>
      <c r="BK1899" s="272">
        <v>-1.8048194E-9</v>
      </c>
      <c r="BL1899" s="272">
        <v>-6.9196986000000004E-10</v>
      </c>
      <c r="BM1899" s="272">
        <v>-8.9524194999999996E-12</v>
      </c>
      <c r="BN1899" s="272">
        <v>-1.6042722000000002E-5</v>
      </c>
      <c r="BO1899" s="273">
        <v>-0.20001210999999999</v>
      </c>
      <c r="BP1899" s="273">
        <v>0</v>
      </c>
      <c r="BQ1899" s="273">
        <v>0</v>
      </c>
      <c r="BR1899" s="273">
        <v>0</v>
      </c>
      <c r="BS1899"/>
      <c r="BT1899" s="274">
        <v>-8.5642554999999996E-5</v>
      </c>
      <c r="BU1899" s="274">
        <v>-9.7724498000000005E-7</v>
      </c>
      <c r="BV1899" s="274">
        <v>-5.1476468E-5</v>
      </c>
      <c r="BW1899" s="274">
        <v>-1.1187515E-7</v>
      </c>
      <c r="BX1899" s="274">
        <v>-2.0385208000000001E-6</v>
      </c>
      <c r="BY1899" s="274">
        <v>-1.8456716E-8</v>
      </c>
      <c r="BZ1899" s="274">
        <v>-2.1746956E-10</v>
      </c>
      <c r="CA1899" s="274">
        <v>-3.9473349999999998E-8</v>
      </c>
      <c r="CB1899" s="274">
        <v>-2.2235754999999999E-7</v>
      </c>
      <c r="CC1899" s="274">
        <v>-9.5640581000000005E-8</v>
      </c>
      <c r="CD1899" s="274">
        <v>-1.1350378E-7</v>
      </c>
      <c r="CE1899" s="274">
        <v>-6.5081939E-9</v>
      </c>
      <c r="CF1899" s="274">
        <v>-2.0035565999999998E-9</v>
      </c>
      <c r="CG1899" s="274">
        <v>-4.8584856000000004E-7</v>
      </c>
      <c r="CH1899" s="274">
        <v>-2.9975023E-5</v>
      </c>
      <c r="CI1899" s="274">
        <v>-7.9414369000000001E-8</v>
      </c>
      <c r="CJ1899" s="121">
        <v>0</v>
      </c>
      <c r="CK1899"/>
      <c r="CL1899" s="322">
        <v>-3.3242099E-9</v>
      </c>
      <c r="CM1899" s="322">
        <v>-1.8248207999999999</v>
      </c>
      <c r="CN1899" s="322">
        <v>-8.9602924000000003E-4</v>
      </c>
      <c r="CO1899" s="322">
        <v>-6.9070187000000005E-4</v>
      </c>
      <c r="CP1899" s="322">
        <v>-5.4241883E-6</v>
      </c>
      <c r="CQ1899" s="322">
        <v>-2.9664249000000001E-9</v>
      </c>
      <c r="CR1899" s="322">
        <v>-3.8015360000000001E-9</v>
      </c>
      <c r="CS1899" s="322">
        <v>-7.4540129000000001E-5</v>
      </c>
      <c r="CT1899" s="322">
        <v>-3.6907989000000002E-2</v>
      </c>
      <c r="CU1899" s="322">
        <v>-3.424528</v>
      </c>
      <c r="CW1899" s="143"/>
      <c r="CX1899" s="18" t="s">
        <v>1120</v>
      </c>
    </row>
    <row r="1900" spans="1:104" ht="14.4" customHeight="1">
      <c r="A1900" t="s">
        <v>3282</v>
      </c>
      <c r="B1900" s="168" t="s">
        <v>2463</v>
      </c>
      <c r="C1900" s="279" t="str">
        <f t="shared" si="701"/>
        <v>F.105.01.102</v>
      </c>
      <c r="D1900" s="14" t="s">
        <v>3740</v>
      </c>
      <c r="E1900" s="312" t="s">
        <v>1510</v>
      </c>
      <c r="F1900" s="281" t="str">
        <f t="shared" si="702"/>
        <v>ASA (Acrylonitrile styrene acrylate) waste incineration with electricity</v>
      </c>
      <c r="G1900" s="319">
        <f t="shared" si="714"/>
        <v>0.13548027062369999</v>
      </c>
      <c r="H1900" s="319">
        <f t="shared" si="715"/>
        <v>-1.3397269239999998E-3</v>
      </c>
      <c r="I1900" s="319">
        <f t="shared" si="698"/>
        <v>-4.7076834422999994E-3</v>
      </c>
      <c r="J1900" s="319">
        <f t="shared" si="699"/>
        <v>-1.53641901E-3</v>
      </c>
      <c r="K1900" s="319">
        <v>0.1430641</v>
      </c>
      <c r="L1900" s="319">
        <v>-3.9100495999999998E-3</v>
      </c>
      <c r="M1900" s="319">
        <v>-2.1456978000000001E-4</v>
      </c>
      <c r="N1900" s="319">
        <v>-3.0364896999999998E-4</v>
      </c>
      <c r="O1900" s="319">
        <v>-8.4714323999999998E-4</v>
      </c>
      <c r="P1900" s="319">
        <v>-1.0091166E-4</v>
      </c>
      <c r="Q1900" s="319">
        <v>-8.8023053999999995E-5</v>
      </c>
      <c r="R1900" s="319">
        <v>-5.7867279999999997E-4</v>
      </c>
      <c r="S1900" s="319">
        <v>-2.0761841E-4</v>
      </c>
      <c r="T1900" s="319">
        <v>0</v>
      </c>
      <c r="U1900" s="319">
        <v>-1.3288006E-3</v>
      </c>
      <c r="V1900" s="319">
        <v>-4.3912622999999998E-6</v>
      </c>
      <c r="W1900" s="319">
        <v>0</v>
      </c>
      <c r="X1900" s="319">
        <v>0</v>
      </c>
      <c r="Y1900" s="210"/>
      <c r="Z1900" s="320">
        <f t="shared" si="709"/>
        <v>1.0756699248120301</v>
      </c>
      <c r="AA1900" s="210"/>
      <c r="AB1900" s="321">
        <f t="shared" si="710"/>
        <v>0.1430641</v>
      </c>
      <c r="AC1900" s="321">
        <f t="shared" si="711"/>
        <v>-6.0430191039999998E-3</v>
      </c>
      <c r="AD1900" s="321">
        <f t="shared" si="700"/>
        <v>-4.7032921799999997E-3</v>
      </c>
      <c r="AE1900" s="321">
        <f t="shared" si="712"/>
        <v>-4.7076834422999994E-3</v>
      </c>
      <c r="AF1900" s="321">
        <f t="shared" si="713"/>
        <v>-1.53641901E-3</v>
      </c>
      <c r="AG1900"/>
      <c r="AH1900" s="121">
        <v>-15.878056000000001</v>
      </c>
      <c r="AI1900" s="121">
        <v>-15.618954</v>
      </c>
      <c r="AJ1900" s="121">
        <v>-0.18015191999999999</v>
      </c>
      <c r="AK1900" s="121">
        <v>0</v>
      </c>
      <c r="AL1900" s="121">
        <v>0</v>
      </c>
      <c r="AM1900" s="121">
        <v>-4.4130555000000002E-2</v>
      </c>
      <c r="AN1900" s="121">
        <v>-3.4820141999999998E-2</v>
      </c>
      <c r="AO1900"/>
      <c r="AP1900" s="282">
        <v>1.4829102E-2</v>
      </c>
      <c r="AQ1900" s="282">
        <v>1.4924843E-2</v>
      </c>
      <c r="AR1900" s="282">
        <v>7.7403724999999997E-4</v>
      </c>
      <c r="AS1900" s="282">
        <v>-8.6977818000000002E-4</v>
      </c>
      <c r="AT1900" s="255">
        <f t="shared" si="716"/>
        <v>8.9477477287060011E-7</v>
      </c>
      <c r="AU1900" s="256">
        <f t="shared" si="717"/>
        <v>2.8625637515133402E-9</v>
      </c>
      <c r="AV1900" s="256">
        <f t="shared" si="718"/>
        <v>-0.1218176700601</v>
      </c>
      <c r="AW1900" s="272">
        <v>9.8213515999999994E-7</v>
      </c>
      <c r="AX1900" s="272">
        <v>2.9627416000000001E-9</v>
      </c>
      <c r="AY1900" s="272">
        <v>8.0972287000000006E-14</v>
      </c>
      <c r="AZ1900" s="272">
        <v>-7.0794995999999997E-11</v>
      </c>
      <c r="BA1900" s="272">
        <v>-9.1966133999999995E-12</v>
      </c>
      <c r="BB1900" s="272">
        <v>-4.5168240000000003E-11</v>
      </c>
      <c r="BC1900" s="272">
        <v>-8.5714676E-8</v>
      </c>
      <c r="BD1900" s="272">
        <v>-8.8787899000000003E-12</v>
      </c>
      <c r="BE1900" s="272">
        <v>-8.5583248999999998E-11</v>
      </c>
      <c r="BF1900" s="272">
        <v>-1.0323878E-13</v>
      </c>
      <c r="BG1900" s="272">
        <v>-5.2956485999999998E-16</v>
      </c>
      <c r="BH1900" s="272">
        <v>-2.1877368E-13</v>
      </c>
      <c r="BI1900" s="272">
        <v>-1.2639617E-14</v>
      </c>
      <c r="BJ1900" s="272">
        <v>-9.5530317999999994E-15</v>
      </c>
      <c r="BK1900" s="272">
        <v>-1.0991397999999999E-9</v>
      </c>
      <c r="BL1900" s="272">
        <v>-4.2141148000000002E-10</v>
      </c>
      <c r="BM1900" s="272">
        <v>-5.4520472000000004E-12</v>
      </c>
      <c r="BN1900" s="272">
        <v>-9.7700601000000004E-6</v>
      </c>
      <c r="BO1900" s="273">
        <v>-0.1218079</v>
      </c>
      <c r="BP1900" s="273">
        <v>0</v>
      </c>
      <c r="BQ1900" s="273">
        <v>0</v>
      </c>
      <c r="BR1900" s="273">
        <v>0</v>
      </c>
      <c r="BS1900"/>
      <c r="BT1900" s="274">
        <v>9.1756097999999998E-6</v>
      </c>
      <c r="BU1900" s="274">
        <v>-5.9729449000000001E-7</v>
      </c>
      <c r="BV1900" s="274">
        <v>2.9992531999999999E-5</v>
      </c>
      <c r="BW1900" s="274">
        <v>-6.8132264999999999E-8</v>
      </c>
      <c r="BX1900" s="274">
        <v>-1.2420915E-6</v>
      </c>
      <c r="BY1900" s="274">
        <v>-1.2774077E-8</v>
      </c>
      <c r="BZ1900" s="274">
        <v>-1.3243954E-10</v>
      </c>
      <c r="CA1900" s="274">
        <v>-2.6367487E-8</v>
      </c>
      <c r="CB1900" s="274">
        <v>-1.3541633999999999E-7</v>
      </c>
      <c r="CC1900" s="274">
        <v>-5.8245366999999998E-8</v>
      </c>
      <c r="CD1900" s="274">
        <v>-6.9124102999999994E-8</v>
      </c>
      <c r="CE1900" s="274">
        <v>-3.9635073000000001E-9</v>
      </c>
      <c r="CF1900" s="274">
        <v>-1.2201712999999999E-9</v>
      </c>
      <c r="CG1900" s="274">
        <v>-2.9892906000000002E-7</v>
      </c>
      <c r="CH1900" s="274">
        <v>-1.8254867999999999E-5</v>
      </c>
      <c r="CI1900" s="274">
        <v>-4.8363560999999998E-8</v>
      </c>
      <c r="CJ1900" s="121">
        <v>0</v>
      </c>
      <c r="CK1900"/>
      <c r="CL1900" s="322">
        <v>-2.0244526E-9</v>
      </c>
      <c r="CM1900" s="322">
        <v>1.0886792999999999</v>
      </c>
      <c r="CN1900" s="322">
        <v>-5.8954440999999999E-4</v>
      </c>
      <c r="CO1900" s="322">
        <v>-4.2246185999999999E-4</v>
      </c>
      <c r="CP1900" s="322">
        <v>-3.4186631999999999E-6</v>
      </c>
      <c r="CQ1900" s="322">
        <v>-1.8065606E-9</v>
      </c>
      <c r="CR1900" s="322">
        <v>-2.3151455E-9</v>
      </c>
      <c r="CS1900" s="322">
        <v>-4.5413939999999998E-5</v>
      </c>
      <c r="CT1900" s="322">
        <v>-2.2477062999999999E-2</v>
      </c>
      <c r="CU1900" s="322">
        <v>-2.0855465999999998</v>
      </c>
      <c r="CW1900" s="143"/>
      <c r="CX1900" s="18" t="s">
        <v>1120</v>
      </c>
    </row>
    <row r="1901" spans="1:104" ht="14.4" customHeight="1">
      <c r="A1901" t="s">
        <v>3283</v>
      </c>
      <c r="B1901" s="168" t="s">
        <v>2463</v>
      </c>
      <c r="C1901" s="279" t="str">
        <f t="shared" si="701"/>
        <v>F.105.01.103</v>
      </c>
      <c r="D1901" s="14" t="s">
        <v>3740</v>
      </c>
      <c r="E1901" s="312" t="s">
        <v>1510</v>
      </c>
      <c r="F1901" s="281" t="str">
        <f t="shared" si="702"/>
        <v>Rosin (from wood, pine) waste incineration with electricity</v>
      </c>
      <c r="G1901" s="319">
        <f t="shared" si="714"/>
        <v>-0.2445514054274</v>
      </c>
      <c r="H1901" s="319">
        <f t="shared" si="715"/>
        <v>-4.7338403100000001E-3</v>
      </c>
      <c r="I1901" s="319">
        <f t="shared" si="698"/>
        <v>-1.03627996574E-2</v>
      </c>
      <c r="J1901" s="319">
        <f t="shared" si="699"/>
        <v>-2.33357546E-3</v>
      </c>
      <c r="K1901" s="319">
        <v>-0.22712119</v>
      </c>
      <c r="L1901" s="319">
        <v>-5.9387420999999999E-3</v>
      </c>
      <c r="M1901" s="319">
        <v>-3.5384762000000001E-3</v>
      </c>
      <c r="N1901" s="319">
        <v>-3.1602030999999999E-3</v>
      </c>
      <c r="O1901" s="319">
        <v>-1.2866755000000001E-3</v>
      </c>
      <c r="P1901" s="319">
        <v>-1.5326871999999999E-4</v>
      </c>
      <c r="Q1901" s="319">
        <v>-1.3369299000000001E-4</v>
      </c>
      <c r="R1901" s="319">
        <v>-8.7891173000000003E-4</v>
      </c>
      <c r="S1901" s="319">
        <v>-3.1533925999999997E-4</v>
      </c>
      <c r="T1901" s="319">
        <v>0</v>
      </c>
      <c r="U1901" s="319">
        <v>-2.0182362000000001E-3</v>
      </c>
      <c r="V1901" s="319">
        <v>-6.6696273999999999E-6</v>
      </c>
      <c r="W1901" s="319">
        <v>0</v>
      </c>
      <c r="X1901" s="319">
        <v>0</v>
      </c>
      <c r="Y1901" s="210"/>
      <c r="Z1901" s="320">
        <f t="shared" si="709"/>
        <v>-1.7076781203007518</v>
      </c>
      <c r="AA1901" s="210"/>
      <c r="AB1901" s="321">
        <f t="shared" si="710"/>
        <v>-0.22712119</v>
      </c>
      <c r="AC1901" s="321">
        <f t="shared" si="711"/>
        <v>-1.508997034E-2</v>
      </c>
      <c r="AD1901" s="321">
        <f t="shared" si="700"/>
        <v>-1.0356130029999999E-2</v>
      </c>
      <c r="AE1901" s="321">
        <f t="shared" si="712"/>
        <v>-1.03627996574E-2</v>
      </c>
      <c r="AF1901" s="321">
        <f t="shared" si="713"/>
        <v>-2.33357546E-3</v>
      </c>
      <c r="AG1901"/>
      <c r="AH1901" s="121">
        <v>-24.116236000000001</v>
      </c>
      <c r="AI1901" s="121">
        <v>-23.722701000000001</v>
      </c>
      <c r="AJ1901" s="121">
        <v>-0.27362205000000001</v>
      </c>
      <c r="AK1901" s="121">
        <v>0</v>
      </c>
      <c r="AL1901" s="121">
        <v>0</v>
      </c>
      <c r="AM1901" s="121">
        <v>-6.7027277999999996E-2</v>
      </c>
      <c r="AN1901" s="121">
        <v>-5.2886243999999999E-2</v>
      </c>
      <c r="AO1901"/>
      <c r="AP1901" s="282">
        <v>-3.2269552E-2</v>
      </c>
      <c r="AQ1901" s="282">
        <v>-2.9569707000000001E-2</v>
      </c>
      <c r="AR1901" s="282">
        <v>-1.3787901E-3</v>
      </c>
      <c r="AS1901" s="282">
        <v>-1.3210544E-3</v>
      </c>
      <c r="AT1901" s="255">
        <f t="shared" si="716"/>
        <v>-1.77276422609E-6</v>
      </c>
      <c r="AU1901" s="256">
        <f t="shared" si="717"/>
        <v>-5.0990758803795903E-9</v>
      </c>
      <c r="AV1901" s="256">
        <f t="shared" si="718"/>
        <v>-0.18502161916400001</v>
      </c>
      <c r="AW1901" s="272">
        <v>-1.6091582E-6</v>
      </c>
      <c r="AX1901" s="272">
        <v>-4.8561258000000002E-9</v>
      </c>
      <c r="AY1901" s="272">
        <v>-1.3263687E-13</v>
      </c>
      <c r="AZ1901" s="272">
        <v>-1.0752631E-10</v>
      </c>
      <c r="BA1901" s="272">
        <v>-1.396819E-11</v>
      </c>
      <c r="BB1901" s="272">
        <v>-4.6992654000000004E-10</v>
      </c>
      <c r="BC1901" s="272">
        <v>-1.6070513E-7</v>
      </c>
      <c r="BD1901" s="272">
        <v>-7.0376335999999998E-11</v>
      </c>
      <c r="BE1901" s="272">
        <v>-1.6363672000000001E-10</v>
      </c>
      <c r="BF1901" s="272">
        <v>-1.5680325000000001E-13</v>
      </c>
      <c r="BG1901" s="272">
        <v>-8.0432458999999998E-16</v>
      </c>
      <c r="BH1901" s="272">
        <v>-3.3228233999999998E-13</v>
      </c>
      <c r="BI1901" s="272">
        <v>-1.9197563E-14</v>
      </c>
      <c r="BJ1901" s="272">
        <v>-1.4509531999999999E-14</v>
      </c>
      <c r="BK1901" s="272">
        <v>-1.6694182000000001E-9</v>
      </c>
      <c r="BL1901" s="272">
        <v>-6.4005684999999999E-10</v>
      </c>
      <c r="BM1901" s="272">
        <v>-8.2807905000000002E-12</v>
      </c>
      <c r="BN1901" s="272">
        <v>-1.4839164E-5</v>
      </c>
      <c r="BO1901" s="273">
        <v>-0.18500678000000001</v>
      </c>
      <c r="BP1901" s="273">
        <v>0</v>
      </c>
      <c r="BQ1901" s="273">
        <v>0</v>
      </c>
      <c r="BR1901" s="273">
        <v>0</v>
      </c>
      <c r="BS1901"/>
      <c r="BT1901" s="274">
        <v>-8.0872565999999996E-5</v>
      </c>
      <c r="BU1901" s="274">
        <v>-1.2713108E-6</v>
      </c>
      <c r="BV1901" s="274">
        <v>-4.7614597000000002E-5</v>
      </c>
      <c r="BW1901" s="274">
        <v>-1.0348205E-7</v>
      </c>
      <c r="BX1901" s="274">
        <v>-1.992732E-6</v>
      </c>
      <c r="BY1901" s="274">
        <v>-2.7921094999999998E-7</v>
      </c>
      <c r="BZ1901" s="274">
        <v>-2.0115454000000001E-10</v>
      </c>
      <c r="CA1901" s="274">
        <v>-4.3438241000000001E-7</v>
      </c>
      <c r="CB1901" s="274">
        <v>-2.0567582999999999E-7</v>
      </c>
      <c r="CC1901" s="274">
        <v>-8.8465427000000005E-8</v>
      </c>
      <c r="CD1901" s="274">
        <v>-1.0498849E-7</v>
      </c>
      <c r="CE1901" s="274">
        <v>-6.0199357999999997E-9</v>
      </c>
      <c r="CF1901" s="274">
        <v>-1.8532456E-9</v>
      </c>
      <c r="CG1901" s="274">
        <v>-9.6995575000000003E-7</v>
      </c>
      <c r="CH1901" s="274">
        <v>-2.7726235000000001E-5</v>
      </c>
      <c r="CI1901" s="274">
        <v>-7.3456539000000003E-8</v>
      </c>
      <c r="CJ1901" s="121">
        <v>0</v>
      </c>
      <c r="CK1901"/>
      <c r="CL1901" s="322">
        <v>-3.0748208000000002E-9</v>
      </c>
      <c r="CM1901" s="322">
        <v>-1.6879189999999999</v>
      </c>
      <c r="CN1901" s="322">
        <v>-8.3244453999999999E-3</v>
      </c>
      <c r="CO1901" s="322">
        <v>-9.5036236000000003E-4</v>
      </c>
      <c r="CP1901" s="322">
        <v>-2.4724936E-5</v>
      </c>
      <c r="CQ1901" s="322">
        <v>-2.7438775999999999E-9</v>
      </c>
      <c r="CR1901" s="322">
        <v>-3.5163369000000001E-9</v>
      </c>
      <c r="CS1901" s="322">
        <v>-7.2161638999999997E-5</v>
      </c>
      <c r="CT1901" s="322">
        <v>-3.4139074999999998E-2</v>
      </c>
      <c r="CU1901" s="322">
        <v>-3.1676128000000001</v>
      </c>
      <c r="CW1901" s="143"/>
      <c r="CX1901" s="18" t="s">
        <v>1120</v>
      </c>
    </row>
    <row r="1902" spans="1:104" ht="14.4" customHeight="1">
      <c r="B1902" s="278" t="s">
        <v>2463</v>
      </c>
      <c r="C1902" s="277" t="s">
        <v>3741</v>
      </c>
      <c r="D1902" s="277" t="s">
        <v>3285</v>
      </c>
      <c r="E1902" s="312"/>
      <c r="F1902"/>
      <c r="G1902" s="210"/>
      <c r="H1902" s="210"/>
      <c r="I1902" s="210"/>
      <c r="J1902" s="210"/>
      <c r="K1902" s="210"/>
      <c r="L1902" s="210"/>
      <c r="M1902" s="210"/>
      <c r="N1902" s="210"/>
      <c r="O1902" s="210"/>
      <c r="P1902" s="210"/>
      <c r="Q1902" s="210"/>
      <c r="R1902" s="210"/>
      <c r="S1902" s="210"/>
      <c r="T1902" s="210"/>
      <c r="U1902" s="210"/>
      <c r="V1902" s="210"/>
      <c r="W1902" s="210"/>
      <c r="X1902" s="210"/>
      <c r="Y1902" s="210"/>
      <c r="Z1902" s="210"/>
      <c r="AA1902" s="210"/>
      <c r="AB1902" s="210"/>
      <c r="AC1902" s="210"/>
      <c r="AD1902" s="210"/>
      <c r="AE1902" s="210"/>
      <c r="AF1902" s="210"/>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s="183"/>
      <c r="CW1902" s="118"/>
    </row>
    <row r="1903" spans="1:104" ht="14.4" customHeight="1">
      <c r="A1903" t="s">
        <v>3284</v>
      </c>
      <c r="B1903" s="168" t="s">
        <v>2463</v>
      </c>
      <c r="C1903" s="279" t="str">
        <f t="shared" si="701"/>
        <v>F.106.01.101</v>
      </c>
      <c r="D1903" s="14" t="s">
        <v>3742</v>
      </c>
      <c r="E1903" s="312" t="s">
        <v>1510</v>
      </c>
      <c r="F1903" s="281" t="str">
        <f t="shared" si="702"/>
        <v>BR and IIR (Butyl rubber) waste combustion, clean tech, without heat recovery</v>
      </c>
      <c r="G1903" s="319">
        <f t="shared" si="714"/>
        <v>0.49557838499999995</v>
      </c>
      <c r="H1903" s="319">
        <f t="shared" si="715"/>
        <v>1.67688E-2</v>
      </c>
      <c r="I1903" s="319">
        <f t="shared" si="698"/>
        <v>1.9959584999999998E-2</v>
      </c>
      <c r="J1903" s="319">
        <f t="shared" si="699"/>
        <v>0</v>
      </c>
      <c r="K1903" s="319">
        <v>0.45884999999999998</v>
      </c>
      <c r="L1903" s="319">
        <v>0</v>
      </c>
      <c r="M1903" s="319">
        <v>1.9959584999999998E-2</v>
      </c>
      <c r="N1903" s="319">
        <v>1.67688E-2</v>
      </c>
      <c r="O1903" s="319">
        <v>0</v>
      </c>
      <c r="P1903" s="319">
        <v>0</v>
      </c>
      <c r="Q1903" s="319">
        <v>0</v>
      </c>
      <c r="R1903" s="319">
        <v>0</v>
      </c>
      <c r="S1903" s="319">
        <v>0</v>
      </c>
      <c r="T1903" s="319">
        <v>0</v>
      </c>
      <c r="U1903" s="319">
        <v>0</v>
      </c>
      <c r="V1903" s="319">
        <v>0</v>
      </c>
      <c r="W1903" s="319">
        <v>0</v>
      </c>
      <c r="X1903" s="319">
        <v>0</v>
      </c>
      <c r="Y1903" s="210"/>
      <c r="Z1903" s="320">
        <f t="shared" si="709"/>
        <v>3.4499999999999997</v>
      </c>
      <c r="AA1903" s="210"/>
      <c r="AB1903" s="321">
        <f t="shared" si="710"/>
        <v>0.45884999999999998</v>
      </c>
      <c r="AC1903" s="321">
        <f t="shared" si="711"/>
        <v>3.6728385000000002E-2</v>
      </c>
      <c r="AD1903" s="321">
        <f t="shared" si="700"/>
        <v>1.9959584999999998E-2</v>
      </c>
      <c r="AE1903" s="321">
        <f t="shared" si="712"/>
        <v>1.9959584999999998E-2</v>
      </c>
      <c r="AF1903" s="321">
        <f t="shared" si="713"/>
        <v>0</v>
      </c>
      <c r="AG1903"/>
      <c r="AH1903" s="121">
        <v>0</v>
      </c>
      <c r="AI1903" s="121">
        <v>0</v>
      </c>
      <c r="AJ1903" s="121">
        <v>0</v>
      </c>
      <c r="AK1903" s="121">
        <v>0</v>
      </c>
      <c r="AL1903" s="121">
        <v>0</v>
      </c>
      <c r="AM1903" s="121">
        <v>0</v>
      </c>
      <c r="AN1903" s="121">
        <v>0</v>
      </c>
      <c r="AO1903"/>
      <c r="AP1903" s="282">
        <v>5.9371181000000002E-2</v>
      </c>
      <c r="AQ1903" s="282">
        <v>5.6606939000000002E-2</v>
      </c>
      <c r="AR1903" s="282">
        <v>2.7642412999999998E-3</v>
      </c>
      <c r="AS1903" s="282">
        <v>0</v>
      </c>
      <c r="AT1903" s="255">
        <f t="shared" ref="AT1903:AT1910" si="719">AW1903+AZ1903+BA1903+BB1903+BC1903+BK1903+BL1903+BP1903</f>
        <v>3.3937014000000002E-6</v>
      </c>
      <c r="AU1903" s="256">
        <f t="shared" ref="AU1903:AU1910" si="720">AX1903+AY1903+BD1903+BE1903+BF1903+BG1903+BH1903+BI1903+BJ1903+BM1903+BQ1903+BR1903</f>
        <v>1.0222785925E-8</v>
      </c>
      <c r="AV1903" s="256">
        <f t="shared" ref="AV1903:AV1910" si="721">BN1903+BO1903</f>
        <v>0</v>
      </c>
      <c r="AW1903" s="272">
        <v>3.2016E-6</v>
      </c>
      <c r="AX1903" s="272">
        <v>9.6600000000000001E-9</v>
      </c>
      <c r="AY1903" s="272">
        <v>2.6392500000000001E-13</v>
      </c>
      <c r="AZ1903" s="273">
        <v>0</v>
      </c>
      <c r="BA1903" s="273">
        <v>0</v>
      </c>
      <c r="BB1903" s="272">
        <v>2.4934000000000001E-9</v>
      </c>
      <c r="BC1903" s="272">
        <v>1.8960800000000001E-7</v>
      </c>
      <c r="BD1903" s="272">
        <v>3.5345999999999999E-10</v>
      </c>
      <c r="BE1903" s="272">
        <v>2.0906199999999999E-10</v>
      </c>
      <c r="BF1903" s="273">
        <v>0</v>
      </c>
      <c r="BG1903" s="273">
        <v>0</v>
      </c>
      <c r="BH1903" s="273">
        <v>0</v>
      </c>
      <c r="BI1903" s="273">
        <v>0</v>
      </c>
      <c r="BJ1903" s="273">
        <v>0</v>
      </c>
      <c r="BK1903" s="273">
        <v>0</v>
      </c>
      <c r="BL1903" s="273">
        <v>0</v>
      </c>
      <c r="BM1903" s="273">
        <v>0</v>
      </c>
      <c r="BN1903" s="273">
        <v>0</v>
      </c>
      <c r="BO1903" s="273">
        <v>0</v>
      </c>
      <c r="BP1903" s="273">
        <v>0</v>
      </c>
      <c r="BQ1903" s="273">
        <v>0</v>
      </c>
      <c r="BR1903" s="273">
        <v>0</v>
      </c>
      <c r="BS1903"/>
      <c r="BT1903" s="121">
        <v>1.0638676999999999E-4</v>
      </c>
      <c r="BU1903" s="274">
        <v>2.2622321000000001E-6</v>
      </c>
      <c r="BV1903" s="274">
        <v>9.6195154000000004E-5</v>
      </c>
      <c r="BW1903" s="121">
        <v>0</v>
      </c>
      <c r="BX1903" s="274">
        <v>6.5977207000000003E-7</v>
      </c>
      <c r="BY1903" s="274">
        <v>1.6141808E-6</v>
      </c>
      <c r="BZ1903" s="121">
        <v>0</v>
      </c>
      <c r="CA1903" s="274">
        <v>2.4499789999999999E-6</v>
      </c>
      <c r="CB1903" s="121">
        <v>0</v>
      </c>
      <c r="CC1903" s="121">
        <v>0</v>
      </c>
      <c r="CD1903" s="121">
        <v>0</v>
      </c>
      <c r="CE1903" s="121">
        <v>0</v>
      </c>
      <c r="CF1903" s="121">
        <v>0</v>
      </c>
      <c r="CG1903" s="274">
        <v>3.2054472E-6</v>
      </c>
      <c r="CH1903" s="121">
        <v>0</v>
      </c>
      <c r="CI1903" s="121">
        <v>0</v>
      </c>
      <c r="CJ1903" s="121">
        <v>0</v>
      </c>
      <c r="CK1903"/>
      <c r="CL1903" s="322">
        <v>0</v>
      </c>
      <c r="CM1903" s="322">
        <v>3.45</v>
      </c>
      <c r="CN1903" s="322">
        <v>4.6156122000000001E-2</v>
      </c>
      <c r="CO1903" s="322">
        <v>1.918E-3</v>
      </c>
      <c r="CP1903" s="322">
        <v>1.2135460000000001E-4</v>
      </c>
      <c r="CQ1903" s="322">
        <v>0</v>
      </c>
      <c r="CR1903" s="322">
        <v>0</v>
      </c>
      <c r="CS1903" s="322">
        <v>1.9788883E-5</v>
      </c>
      <c r="CT1903" s="322">
        <v>0</v>
      </c>
      <c r="CU1903" s="322">
        <v>0</v>
      </c>
      <c r="CW1903" s="143"/>
      <c r="CX1903" s="20" t="s">
        <v>6391</v>
      </c>
    </row>
    <row r="1904" spans="1:104" ht="14.4" customHeight="1">
      <c r="A1904" t="s">
        <v>3286</v>
      </c>
      <c r="B1904" s="168" t="s">
        <v>2463</v>
      </c>
      <c r="C1904" s="279" t="str">
        <f t="shared" si="701"/>
        <v>F.106.01.102</v>
      </c>
      <c r="D1904" s="14" t="s">
        <v>3742</v>
      </c>
      <c r="E1904" s="312" t="s">
        <v>1510</v>
      </c>
      <c r="F1904" s="281" t="str">
        <f t="shared" si="702"/>
        <v>EVA (Ethylene vinyl acetate) waste combustion, clean tech, without heat recovery</v>
      </c>
      <c r="G1904" s="319">
        <f t="shared" si="714"/>
        <v>0.341937255</v>
      </c>
      <c r="H1904" s="319">
        <f t="shared" si="715"/>
        <v>1.52388E-2</v>
      </c>
      <c r="I1904" s="319">
        <f t="shared" si="698"/>
        <v>1.8138455000000001E-2</v>
      </c>
      <c r="J1904" s="319">
        <f t="shared" si="699"/>
        <v>0</v>
      </c>
      <c r="K1904" s="319">
        <v>0.30856</v>
      </c>
      <c r="L1904" s="319">
        <v>0</v>
      </c>
      <c r="M1904" s="319">
        <v>1.8138455000000001E-2</v>
      </c>
      <c r="N1904" s="319">
        <v>1.52388E-2</v>
      </c>
      <c r="O1904" s="319">
        <v>0</v>
      </c>
      <c r="P1904" s="319">
        <v>0</v>
      </c>
      <c r="Q1904" s="319">
        <v>0</v>
      </c>
      <c r="R1904" s="319">
        <v>0</v>
      </c>
      <c r="S1904" s="319">
        <v>0</v>
      </c>
      <c r="T1904" s="319">
        <v>0</v>
      </c>
      <c r="U1904" s="319">
        <v>0</v>
      </c>
      <c r="V1904" s="319">
        <v>0</v>
      </c>
      <c r="W1904" s="319">
        <v>0</v>
      </c>
      <c r="X1904" s="319">
        <v>0</v>
      </c>
      <c r="Y1904" s="210"/>
      <c r="Z1904" s="320">
        <f t="shared" si="709"/>
        <v>2.3199999999999998</v>
      </c>
      <c r="AA1904" s="210"/>
      <c r="AB1904" s="321">
        <f t="shared" si="710"/>
        <v>0.30856</v>
      </c>
      <c r="AC1904" s="321">
        <f t="shared" si="711"/>
        <v>3.3377255000000002E-2</v>
      </c>
      <c r="AD1904" s="321">
        <f t="shared" si="700"/>
        <v>1.8138455000000001E-2</v>
      </c>
      <c r="AE1904" s="321">
        <f t="shared" si="712"/>
        <v>1.8138455000000001E-2</v>
      </c>
      <c r="AF1904" s="321">
        <f t="shared" si="713"/>
        <v>0</v>
      </c>
      <c r="AG1904"/>
      <c r="AH1904" s="121">
        <v>0</v>
      </c>
      <c r="AI1904" s="121">
        <v>0</v>
      </c>
      <c r="AJ1904" s="121">
        <v>0</v>
      </c>
      <c r="AK1904" s="121">
        <v>0</v>
      </c>
      <c r="AL1904" s="121">
        <v>0</v>
      </c>
      <c r="AM1904" s="121">
        <v>0</v>
      </c>
      <c r="AN1904" s="121">
        <v>0</v>
      </c>
      <c r="AO1904"/>
      <c r="AP1904" s="282">
        <v>4.071806E-2</v>
      </c>
      <c r="AQ1904" s="282">
        <v>3.8823265000000003E-2</v>
      </c>
      <c r="AR1904" s="282">
        <v>1.8947941E-3</v>
      </c>
      <c r="AS1904" s="282">
        <v>0</v>
      </c>
      <c r="AT1904" s="255">
        <f t="shared" si="719"/>
        <v>2.3275338999999999E-6</v>
      </c>
      <c r="AU1904" s="256">
        <f t="shared" si="720"/>
        <v>7.0073744800000001E-9</v>
      </c>
      <c r="AV1904" s="256">
        <f t="shared" si="721"/>
        <v>0</v>
      </c>
      <c r="AW1904" s="272">
        <v>2.1529600000000001E-6</v>
      </c>
      <c r="AX1904" s="272">
        <v>6.4959999999999999E-9</v>
      </c>
      <c r="AY1904" s="272">
        <v>1.7747999999999999E-13</v>
      </c>
      <c r="AZ1904" s="273">
        <v>0</v>
      </c>
      <c r="BA1904" s="273">
        <v>0</v>
      </c>
      <c r="BB1904" s="272">
        <v>2.2658999999999998E-9</v>
      </c>
      <c r="BC1904" s="272">
        <v>1.7230800000000001E-7</v>
      </c>
      <c r="BD1904" s="272">
        <v>3.2121000000000002E-10</v>
      </c>
      <c r="BE1904" s="272">
        <v>1.8998700000000001E-10</v>
      </c>
      <c r="BF1904" s="273">
        <v>0</v>
      </c>
      <c r="BG1904" s="273">
        <v>0</v>
      </c>
      <c r="BH1904" s="273">
        <v>0</v>
      </c>
      <c r="BI1904" s="273">
        <v>0</v>
      </c>
      <c r="BJ1904" s="273">
        <v>0</v>
      </c>
      <c r="BK1904" s="273">
        <v>0</v>
      </c>
      <c r="BL1904" s="273">
        <v>0</v>
      </c>
      <c r="BM1904" s="273">
        <v>0</v>
      </c>
      <c r="BN1904" s="273">
        <v>0</v>
      </c>
      <c r="BO1904" s="273">
        <v>0</v>
      </c>
      <c r="BP1904" s="273">
        <v>0</v>
      </c>
      <c r="BQ1904" s="273">
        <v>0</v>
      </c>
      <c r="BR1904" s="273">
        <v>0</v>
      </c>
      <c r="BS1904"/>
      <c r="BT1904" s="274">
        <v>7.3949476000000002E-5</v>
      </c>
      <c r="BU1904" s="274">
        <v>2.0558241E-6</v>
      </c>
      <c r="BV1904" s="274">
        <v>6.4687756000000001E-5</v>
      </c>
      <c r="BW1904" s="121">
        <v>0</v>
      </c>
      <c r="BX1904" s="274">
        <v>5.9957388999999999E-7</v>
      </c>
      <c r="BY1904" s="274">
        <v>1.4669015E-6</v>
      </c>
      <c r="BZ1904" s="121">
        <v>0</v>
      </c>
      <c r="CA1904" s="274">
        <v>2.2264408000000002E-6</v>
      </c>
      <c r="CB1904" s="121">
        <v>0</v>
      </c>
      <c r="CC1904" s="121">
        <v>0</v>
      </c>
      <c r="CD1904" s="121">
        <v>0</v>
      </c>
      <c r="CE1904" s="121">
        <v>0</v>
      </c>
      <c r="CF1904" s="121">
        <v>0</v>
      </c>
      <c r="CG1904" s="274">
        <v>2.9129794000000001E-6</v>
      </c>
      <c r="CH1904" s="121">
        <v>0</v>
      </c>
      <c r="CI1904" s="121">
        <v>0</v>
      </c>
      <c r="CJ1904" s="121">
        <v>0</v>
      </c>
      <c r="CK1904"/>
      <c r="CL1904" s="322">
        <v>0</v>
      </c>
      <c r="CM1904" s="322">
        <v>2.3199999999999998</v>
      </c>
      <c r="CN1904" s="322">
        <v>4.1944796999999999E-2</v>
      </c>
      <c r="CO1904" s="322">
        <v>1.743E-3</v>
      </c>
      <c r="CP1904" s="322">
        <v>1.1028210000000001E-4</v>
      </c>
      <c r="CQ1904" s="322">
        <v>0</v>
      </c>
      <c r="CR1904" s="322">
        <v>0</v>
      </c>
      <c r="CS1904" s="322">
        <v>1.7983328000000001E-5</v>
      </c>
      <c r="CT1904" s="322">
        <v>0</v>
      </c>
      <c r="CU1904" s="322">
        <v>0</v>
      </c>
      <c r="CW1904" s="143"/>
      <c r="CX1904" s="20" t="s">
        <v>6391</v>
      </c>
    </row>
    <row r="1905" spans="1:102" ht="14.4" customHeight="1">
      <c r="A1905" t="s">
        <v>3287</v>
      </c>
      <c r="B1905" s="168" t="s">
        <v>2463</v>
      </c>
      <c r="C1905" s="279" t="str">
        <f t="shared" si="701"/>
        <v>F.106.01.103</v>
      </c>
      <c r="D1905" s="14" t="s">
        <v>3742</v>
      </c>
      <c r="E1905" s="312" t="s">
        <v>1510</v>
      </c>
      <c r="F1905" s="281" t="str">
        <f t="shared" si="702"/>
        <v>IR (Polyisoprene rubber) waste combustion, clean tech, without heat recovery</v>
      </c>
      <c r="G1905" s="319">
        <f t="shared" si="714"/>
        <v>0.46711220400000003</v>
      </c>
      <c r="H1905" s="319">
        <f t="shared" si="715"/>
        <v>1.6524E-2</v>
      </c>
      <c r="I1905" s="319">
        <f t="shared" si="698"/>
        <v>1.9668204000000002E-2</v>
      </c>
      <c r="J1905" s="319">
        <f t="shared" si="699"/>
        <v>0</v>
      </c>
      <c r="K1905" s="319">
        <v>0.43092000000000003</v>
      </c>
      <c r="L1905" s="319">
        <v>0</v>
      </c>
      <c r="M1905" s="319">
        <v>1.9668204000000002E-2</v>
      </c>
      <c r="N1905" s="319">
        <v>1.6524E-2</v>
      </c>
      <c r="O1905" s="319">
        <v>0</v>
      </c>
      <c r="P1905" s="319">
        <v>0</v>
      </c>
      <c r="Q1905" s="319">
        <v>0</v>
      </c>
      <c r="R1905" s="319">
        <v>0</v>
      </c>
      <c r="S1905" s="319">
        <v>0</v>
      </c>
      <c r="T1905" s="319">
        <v>0</v>
      </c>
      <c r="U1905" s="319">
        <v>0</v>
      </c>
      <c r="V1905" s="319">
        <v>0</v>
      </c>
      <c r="W1905" s="319">
        <v>0</v>
      </c>
      <c r="X1905" s="319">
        <v>0</v>
      </c>
      <c r="Y1905" s="210"/>
      <c r="Z1905" s="320">
        <f t="shared" si="709"/>
        <v>3.24</v>
      </c>
      <c r="AA1905" s="210"/>
      <c r="AB1905" s="321">
        <f t="shared" si="710"/>
        <v>0.43092000000000003</v>
      </c>
      <c r="AC1905" s="321">
        <f t="shared" si="711"/>
        <v>3.6192204000000006E-2</v>
      </c>
      <c r="AD1905" s="321">
        <f t="shared" si="700"/>
        <v>1.9668204000000002E-2</v>
      </c>
      <c r="AE1905" s="321">
        <f t="shared" si="712"/>
        <v>1.9668204000000002E-2</v>
      </c>
      <c r="AF1905" s="321">
        <f t="shared" si="713"/>
        <v>0</v>
      </c>
      <c r="AG1905"/>
      <c r="AH1905" s="121">
        <v>0</v>
      </c>
      <c r="AI1905" s="121">
        <v>0</v>
      </c>
      <c r="AJ1905" s="121">
        <v>0</v>
      </c>
      <c r="AK1905" s="121">
        <v>0</v>
      </c>
      <c r="AL1905" s="121">
        <v>0</v>
      </c>
      <c r="AM1905" s="121">
        <v>0</v>
      </c>
      <c r="AN1905" s="121">
        <v>0</v>
      </c>
      <c r="AO1905"/>
      <c r="AP1905" s="282">
        <v>5.5912585000000001E-2</v>
      </c>
      <c r="AQ1905" s="282">
        <v>5.3309563999999997E-2</v>
      </c>
      <c r="AR1905" s="282">
        <v>2.6030212000000001E-3</v>
      </c>
      <c r="AS1905" s="282">
        <v>0</v>
      </c>
      <c r="AT1905" s="255">
        <f t="shared" si="719"/>
        <v>3.1960169999999998E-6</v>
      </c>
      <c r="AU1905" s="256">
        <f t="shared" si="720"/>
        <v>9.6265578600000011E-9</v>
      </c>
      <c r="AV1905" s="256">
        <f t="shared" si="721"/>
        <v>0</v>
      </c>
      <c r="AW1905" s="272">
        <v>3.0067200000000001E-6</v>
      </c>
      <c r="AX1905" s="272">
        <v>9.0720000000000001E-9</v>
      </c>
      <c r="AY1905" s="272">
        <v>2.4786000000000002E-13</v>
      </c>
      <c r="AZ1905" s="273">
        <v>0</v>
      </c>
      <c r="BA1905" s="273">
        <v>0</v>
      </c>
      <c r="BB1905" s="272">
        <v>2.4570000000000001E-9</v>
      </c>
      <c r="BC1905" s="272">
        <v>1.8684E-7</v>
      </c>
      <c r="BD1905" s="272">
        <v>3.4829999999999998E-10</v>
      </c>
      <c r="BE1905" s="272">
        <v>2.0600999999999999E-10</v>
      </c>
      <c r="BF1905" s="273">
        <v>0</v>
      </c>
      <c r="BG1905" s="273">
        <v>0</v>
      </c>
      <c r="BH1905" s="273">
        <v>0</v>
      </c>
      <c r="BI1905" s="273">
        <v>0</v>
      </c>
      <c r="BJ1905" s="273">
        <v>0</v>
      </c>
      <c r="BK1905" s="273">
        <v>0</v>
      </c>
      <c r="BL1905" s="273">
        <v>0</v>
      </c>
      <c r="BM1905" s="273">
        <v>0</v>
      </c>
      <c r="BN1905" s="273">
        <v>0</v>
      </c>
      <c r="BO1905" s="273">
        <v>0</v>
      </c>
      <c r="BP1905" s="273">
        <v>0</v>
      </c>
      <c r="BQ1905" s="273">
        <v>0</v>
      </c>
      <c r="BR1905" s="273">
        <v>0</v>
      </c>
      <c r="BS1905"/>
      <c r="BT1905" s="121">
        <v>1.0038263000000001E-4</v>
      </c>
      <c r="BU1905" s="274">
        <v>2.2292067999999999E-6</v>
      </c>
      <c r="BV1905" s="274">
        <v>9.0339797000000004E-5</v>
      </c>
      <c r="BW1905" s="121">
        <v>0</v>
      </c>
      <c r="BX1905" s="274">
        <v>6.5014036000000001E-7</v>
      </c>
      <c r="BY1905" s="274">
        <v>1.5906161E-6</v>
      </c>
      <c r="BZ1905" s="121">
        <v>0</v>
      </c>
      <c r="CA1905" s="274">
        <v>2.4142128999999999E-6</v>
      </c>
      <c r="CB1905" s="121">
        <v>0</v>
      </c>
      <c r="CC1905" s="121">
        <v>0</v>
      </c>
      <c r="CD1905" s="121">
        <v>0</v>
      </c>
      <c r="CE1905" s="121">
        <v>0</v>
      </c>
      <c r="CF1905" s="121">
        <v>0</v>
      </c>
      <c r="CG1905" s="274">
        <v>3.1586523000000001E-6</v>
      </c>
      <c r="CH1905" s="121">
        <v>0</v>
      </c>
      <c r="CI1905" s="121">
        <v>0</v>
      </c>
      <c r="CJ1905" s="121">
        <v>0</v>
      </c>
      <c r="CK1905"/>
      <c r="CL1905" s="322">
        <v>0</v>
      </c>
      <c r="CM1905" s="322">
        <v>3.24</v>
      </c>
      <c r="CN1905" s="322">
        <v>4.5482309999999998E-2</v>
      </c>
      <c r="CO1905" s="322">
        <v>1.89E-3</v>
      </c>
      <c r="CP1905" s="322">
        <v>1.19583E-4</v>
      </c>
      <c r="CQ1905" s="322">
        <v>0</v>
      </c>
      <c r="CR1905" s="322">
        <v>0</v>
      </c>
      <c r="CS1905" s="322">
        <v>1.9499994E-5</v>
      </c>
      <c r="CT1905" s="322">
        <v>0</v>
      </c>
      <c r="CU1905" s="322">
        <v>0</v>
      </c>
      <c r="CW1905" s="143"/>
      <c r="CX1905" s="20" t="s">
        <v>6391</v>
      </c>
    </row>
    <row r="1906" spans="1:102" ht="14.4" customHeight="1">
      <c r="A1906" t="s">
        <v>3288</v>
      </c>
      <c r="B1906" s="168" t="s">
        <v>2463</v>
      </c>
      <c r="C1906" s="279" t="str">
        <f t="shared" si="701"/>
        <v>F.106.01.104</v>
      </c>
      <c r="D1906" s="14" t="s">
        <v>3742</v>
      </c>
      <c r="E1906" s="312" t="s">
        <v>1510</v>
      </c>
      <c r="F1906" s="281" t="str">
        <f t="shared" si="702"/>
        <v>Natural rubber waste combustion, clean tech, without heat recovery</v>
      </c>
      <c r="G1906" s="319">
        <f t="shared" si="714"/>
        <v>3.6192204000000006E-2</v>
      </c>
      <c r="H1906" s="319">
        <f t="shared" si="715"/>
        <v>1.6524E-2</v>
      </c>
      <c r="I1906" s="319">
        <f t="shared" si="698"/>
        <v>1.9668204000000002E-2</v>
      </c>
      <c r="J1906" s="319">
        <f t="shared" si="699"/>
        <v>0</v>
      </c>
      <c r="K1906" s="319">
        <v>0</v>
      </c>
      <c r="L1906" s="319">
        <v>0</v>
      </c>
      <c r="M1906" s="319">
        <v>1.9668204000000002E-2</v>
      </c>
      <c r="N1906" s="319">
        <v>1.6524E-2</v>
      </c>
      <c r="O1906" s="319">
        <v>0</v>
      </c>
      <c r="P1906" s="319">
        <v>0</v>
      </c>
      <c r="Q1906" s="319">
        <v>0</v>
      </c>
      <c r="R1906" s="319">
        <v>0</v>
      </c>
      <c r="S1906" s="319">
        <v>0</v>
      </c>
      <c r="T1906" s="319">
        <v>0</v>
      </c>
      <c r="U1906" s="319">
        <v>0</v>
      </c>
      <c r="V1906" s="319">
        <v>0</v>
      </c>
      <c r="W1906" s="319">
        <v>0</v>
      </c>
      <c r="X1906" s="319">
        <v>0</v>
      </c>
      <c r="Y1906" s="210"/>
      <c r="Z1906" s="320">
        <f t="shared" si="709"/>
        <v>0</v>
      </c>
      <c r="AA1906" s="210"/>
      <c r="AB1906" s="321">
        <f t="shared" si="710"/>
        <v>0</v>
      </c>
      <c r="AC1906" s="321">
        <f t="shared" si="711"/>
        <v>3.6192204000000006E-2</v>
      </c>
      <c r="AD1906" s="321">
        <f t="shared" si="700"/>
        <v>1.9668204000000002E-2</v>
      </c>
      <c r="AE1906" s="321">
        <f t="shared" si="712"/>
        <v>1.9668204000000002E-2</v>
      </c>
      <c r="AF1906" s="321">
        <f t="shared" si="713"/>
        <v>0</v>
      </c>
      <c r="AG1906"/>
      <c r="AH1906" s="121">
        <v>0</v>
      </c>
      <c r="AI1906" s="121">
        <v>0</v>
      </c>
      <c r="AJ1906" s="121">
        <v>0</v>
      </c>
      <c r="AK1906" s="121">
        <v>0</v>
      </c>
      <c r="AL1906" s="121">
        <v>0</v>
      </c>
      <c r="AM1906" s="121">
        <v>0</v>
      </c>
      <c r="AN1906" s="121">
        <v>0</v>
      </c>
      <c r="AO1906"/>
      <c r="AP1906" s="282">
        <v>3.3073593999999999E-3</v>
      </c>
      <c r="AQ1906" s="282">
        <v>3.157474E-3</v>
      </c>
      <c r="AR1906" s="282">
        <v>1.4988541999999999E-4</v>
      </c>
      <c r="AS1906" s="282">
        <v>0</v>
      </c>
      <c r="AT1906" s="255">
        <f t="shared" si="719"/>
        <v>1.89297E-7</v>
      </c>
      <c r="AU1906" s="256">
        <f t="shared" si="720"/>
        <v>5.5430999999999992E-10</v>
      </c>
      <c r="AV1906" s="256">
        <f t="shared" si="721"/>
        <v>0</v>
      </c>
      <c r="AW1906" s="273">
        <v>0</v>
      </c>
      <c r="AX1906" s="273">
        <v>0</v>
      </c>
      <c r="AY1906" s="273">
        <v>0</v>
      </c>
      <c r="AZ1906" s="273">
        <v>0</v>
      </c>
      <c r="BA1906" s="273">
        <v>0</v>
      </c>
      <c r="BB1906" s="272">
        <v>2.4570000000000001E-9</v>
      </c>
      <c r="BC1906" s="272">
        <v>1.8684E-7</v>
      </c>
      <c r="BD1906" s="272">
        <v>3.4829999999999998E-10</v>
      </c>
      <c r="BE1906" s="272">
        <v>2.0600999999999999E-10</v>
      </c>
      <c r="BF1906" s="273">
        <v>0</v>
      </c>
      <c r="BG1906" s="273">
        <v>0</v>
      </c>
      <c r="BH1906" s="273">
        <v>0</v>
      </c>
      <c r="BI1906" s="273">
        <v>0</v>
      </c>
      <c r="BJ1906" s="273">
        <v>0</v>
      </c>
      <c r="BK1906" s="273">
        <v>0</v>
      </c>
      <c r="BL1906" s="273">
        <v>0</v>
      </c>
      <c r="BM1906" s="273">
        <v>0</v>
      </c>
      <c r="BN1906" s="273">
        <v>0</v>
      </c>
      <c r="BO1906" s="273">
        <v>0</v>
      </c>
      <c r="BP1906" s="273">
        <v>0</v>
      </c>
      <c r="BQ1906" s="273">
        <v>0</v>
      </c>
      <c r="BR1906" s="273">
        <v>0</v>
      </c>
      <c r="BS1906"/>
      <c r="BT1906" s="274">
        <v>1.0042828E-5</v>
      </c>
      <c r="BU1906" s="274">
        <v>2.2292067999999999E-6</v>
      </c>
      <c r="BV1906" s="121">
        <v>0</v>
      </c>
      <c r="BW1906" s="121">
        <v>0</v>
      </c>
      <c r="BX1906" s="274">
        <v>6.5014036000000001E-7</v>
      </c>
      <c r="BY1906" s="274">
        <v>1.5906161E-6</v>
      </c>
      <c r="BZ1906" s="121">
        <v>0</v>
      </c>
      <c r="CA1906" s="274">
        <v>2.4142128999999999E-6</v>
      </c>
      <c r="CB1906" s="121">
        <v>0</v>
      </c>
      <c r="CC1906" s="121">
        <v>0</v>
      </c>
      <c r="CD1906" s="121">
        <v>0</v>
      </c>
      <c r="CE1906" s="121">
        <v>0</v>
      </c>
      <c r="CF1906" s="121">
        <v>0</v>
      </c>
      <c r="CG1906" s="274">
        <v>3.1586523000000001E-6</v>
      </c>
      <c r="CH1906" s="121">
        <v>0</v>
      </c>
      <c r="CI1906" s="121">
        <v>0</v>
      </c>
      <c r="CJ1906" s="121">
        <v>0</v>
      </c>
      <c r="CK1906"/>
      <c r="CL1906" s="322">
        <v>0</v>
      </c>
      <c r="CM1906" s="322">
        <v>0</v>
      </c>
      <c r="CN1906" s="322">
        <v>4.5482309999999998E-2</v>
      </c>
      <c r="CO1906" s="322">
        <v>1.89E-3</v>
      </c>
      <c r="CP1906" s="322">
        <v>1.19583E-4</v>
      </c>
      <c r="CQ1906" s="322">
        <v>0</v>
      </c>
      <c r="CR1906" s="322">
        <v>0</v>
      </c>
      <c r="CS1906" s="322">
        <v>1.9499994E-5</v>
      </c>
      <c r="CT1906" s="322">
        <v>0</v>
      </c>
      <c r="CU1906" s="322">
        <v>0</v>
      </c>
      <c r="CW1906" s="143"/>
      <c r="CX1906" s="20" t="s">
        <v>6391</v>
      </c>
    </row>
    <row r="1907" spans="1:102" ht="14.4" customHeight="1">
      <c r="A1907" t="s">
        <v>3289</v>
      </c>
      <c r="B1907" s="168" t="s">
        <v>2463</v>
      </c>
      <c r="C1907" s="279" t="str">
        <f t="shared" si="701"/>
        <v>F.106.01.105</v>
      </c>
      <c r="D1907" s="14" t="s">
        <v>3742</v>
      </c>
      <c r="E1907" s="312" t="s">
        <v>1510</v>
      </c>
      <c r="F1907" s="281" t="str">
        <f t="shared" si="702"/>
        <v>Polychloroprene (Neoprene, CR) waste combustion, clean tech, without heat recovery</v>
      </c>
      <c r="G1907" s="319">
        <f t="shared" si="714"/>
        <v>0.7997055434</v>
      </c>
      <c r="H1907" s="319">
        <f t="shared" si="715"/>
        <v>6.7161197000000006E-2</v>
      </c>
      <c r="I1907" s="319">
        <f t="shared" si="698"/>
        <v>0.46787434639999997</v>
      </c>
      <c r="J1907" s="319">
        <f t="shared" si="699"/>
        <v>0</v>
      </c>
      <c r="K1907" s="319">
        <v>0.26467000000000002</v>
      </c>
      <c r="L1907" s="319">
        <v>0</v>
      </c>
      <c r="M1907" s="319">
        <v>7.7944364000000002E-3</v>
      </c>
      <c r="N1907" s="319">
        <v>6.5484000000000002E-3</v>
      </c>
      <c r="O1907" s="319">
        <v>0</v>
      </c>
      <c r="P1907" s="319">
        <v>0</v>
      </c>
      <c r="Q1907" s="319">
        <v>6.0612797000000003E-2</v>
      </c>
      <c r="R1907" s="319">
        <v>0.46007990999999998</v>
      </c>
      <c r="S1907" s="319">
        <v>0</v>
      </c>
      <c r="T1907" s="319">
        <v>0</v>
      </c>
      <c r="U1907" s="319">
        <v>0</v>
      </c>
      <c r="V1907" s="319">
        <v>0</v>
      </c>
      <c r="W1907" s="319">
        <v>0</v>
      </c>
      <c r="X1907" s="319">
        <v>0</v>
      </c>
      <c r="Y1907" s="210"/>
      <c r="Z1907" s="320">
        <f t="shared" si="709"/>
        <v>1.99</v>
      </c>
      <c r="AA1907" s="210"/>
      <c r="AB1907" s="321">
        <f t="shared" si="710"/>
        <v>0.26467000000000002</v>
      </c>
      <c r="AC1907" s="321">
        <f t="shared" si="711"/>
        <v>0.53503554340000004</v>
      </c>
      <c r="AD1907" s="321">
        <f t="shared" si="700"/>
        <v>0.46787434639999997</v>
      </c>
      <c r="AE1907" s="321">
        <f t="shared" si="712"/>
        <v>0.46787434639999997</v>
      </c>
      <c r="AF1907" s="321">
        <f t="shared" si="713"/>
        <v>0</v>
      </c>
      <c r="AG1907"/>
      <c r="AH1907" s="121">
        <v>0</v>
      </c>
      <c r="AI1907" s="121">
        <v>0</v>
      </c>
      <c r="AJ1907" s="121">
        <v>0</v>
      </c>
      <c r="AK1907" s="121">
        <v>0</v>
      </c>
      <c r="AL1907" s="121">
        <v>0</v>
      </c>
      <c r="AM1907" s="121">
        <v>0</v>
      </c>
      <c r="AN1907" s="121">
        <v>0</v>
      </c>
      <c r="AO1907"/>
      <c r="AP1907" s="282">
        <v>3.3620694E-2</v>
      </c>
      <c r="AQ1907" s="282">
        <v>3.2054584999999997E-2</v>
      </c>
      <c r="AR1907" s="282">
        <v>1.566109E-3</v>
      </c>
      <c r="AS1907" s="282">
        <v>0</v>
      </c>
      <c r="AT1907" s="255">
        <f t="shared" si="719"/>
        <v>1.9217376999999997E-6</v>
      </c>
      <c r="AU1907" s="256">
        <f t="shared" si="720"/>
        <v>5.791823235E-9</v>
      </c>
      <c r="AV1907" s="256">
        <f t="shared" si="721"/>
        <v>0</v>
      </c>
      <c r="AW1907" s="272">
        <v>1.84672E-6</v>
      </c>
      <c r="AX1907" s="272">
        <v>5.5720000000000002E-9</v>
      </c>
      <c r="AY1907" s="272">
        <v>1.5223500000000001E-13</v>
      </c>
      <c r="AZ1907" s="273">
        <v>0</v>
      </c>
      <c r="BA1907" s="273">
        <v>0</v>
      </c>
      <c r="BB1907" s="272">
        <v>9.7370000000000006E-10</v>
      </c>
      <c r="BC1907" s="272">
        <v>7.4043999999999998E-8</v>
      </c>
      <c r="BD1907" s="272">
        <v>1.3802999999999999E-10</v>
      </c>
      <c r="BE1907" s="272">
        <v>8.1640999999999998E-11</v>
      </c>
      <c r="BF1907" s="273">
        <v>0</v>
      </c>
      <c r="BG1907" s="273">
        <v>0</v>
      </c>
      <c r="BH1907" s="273">
        <v>0</v>
      </c>
      <c r="BI1907" s="273">
        <v>0</v>
      </c>
      <c r="BJ1907" s="273">
        <v>0</v>
      </c>
      <c r="BK1907" s="273">
        <v>0</v>
      </c>
      <c r="BL1907" s="273">
        <v>0</v>
      </c>
      <c r="BM1907" s="273">
        <v>0</v>
      </c>
      <c r="BN1907" s="273">
        <v>0</v>
      </c>
      <c r="BO1907" s="273">
        <v>0</v>
      </c>
      <c r="BP1907" s="273">
        <v>0</v>
      </c>
      <c r="BQ1907" s="273">
        <v>0</v>
      </c>
      <c r="BR1907" s="273">
        <v>0</v>
      </c>
      <c r="BS1907"/>
      <c r="BT1907" s="121">
        <v>1.5346654000000001E-4</v>
      </c>
      <c r="BU1907" s="274">
        <v>8.8342640000000003E-7</v>
      </c>
      <c r="BV1907" s="274">
        <v>5.5486479999999997E-5</v>
      </c>
      <c r="BW1907" s="274">
        <v>5.3892282000000003E-5</v>
      </c>
      <c r="BX1907" s="274">
        <v>2.5764821999999998E-7</v>
      </c>
      <c r="BY1907" s="274">
        <v>6.3035526000000005E-7</v>
      </c>
      <c r="BZ1907" s="121">
        <v>0</v>
      </c>
      <c r="CA1907" s="274">
        <v>9.5674362999999996E-7</v>
      </c>
      <c r="CB1907" s="121">
        <v>0</v>
      </c>
      <c r="CC1907" s="274">
        <v>4.0107839999999998E-5</v>
      </c>
      <c r="CD1907" s="121">
        <v>0</v>
      </c>
      <c r="CE1907" s="121">
        <v>0</v>
      </c>
      <c r="CF1907" s="121">
        <v>0</v>
      </c>
      <c r="CG1907" s="274">
        <v>1.2517621999999999E-6</v>
      </c>
      <c r="CH1907" s="121">
        <v>0</v>
      </c>
      <c r="CI1907" s="121">
        <v>0</v>
      </c>
      <c r="CJ1907" s="121">
        <v>0</v>
      </c>
      <c r="CK1907"/>
      <c r="CL1907" s="322">
        <v>0</v>
      </c>
      <c r="CM1907" s="322">
        <v>1.99</v>
      </c>
      <c r="CN1907" s="322">
        <v>1.8024471E-2</v>
      </c>
      <c r="CO1907" s="322">
        <v>7.4899999999999999E-4</v>
      </c>
      <c r="CP1907" s="322">
        <v>4.7390299999999999E-5</v>
      </c>
      <c r="CQ1907" s="322">
        <v>0</v>
      </c>
      <c r="CR1907" s="322">
        <v>0</v>
      </c>
      <c r="CS1907" s="322">
        <v>7.7277754000000005E-6</v>
      </c>
      <c r="CT1907" s="322">
        <v>0</v>
      </c>
      <c r="CU1907" s="322">
        <v>0</v>
      </c>
      <c r="CW1907" s="143"/>
      <c r="CX1907" s="20" t="s">
        <v>6391</v>
      </c>
    </row>
    <row r="1908" spans="1:102" ht="14.4" customHeight="1">
      <c r="A1908" t="s">
        <v>3290</v>
      </c>
      <c r="B1908" s="168" t="s">
        <v>2463</v>
      </c>
      <c r="C1908" s="279" t="str">
        <f t="shared" si="701"/>
        <v>F.106.01.106</v>
      </c>
      <c r="D1908" s="14" t="s">
        <v>3742</v>
      </c>
      <c r="E1908" s="312" t="s">
        <v>1510</v>
      </c>
      <c r="F1908" s="281" t="str">
        <f t="shared" si="702"/>
        <v>PU (Polyurethane) waste combustion, clean tech, without heat recovery</v>
      </c>
      <c r="G1908" s="319">
        <f t="shared" si="714"/>
        <v>0.381898136</v>
      </c>
      <c r="H1908" s="319">
        <f t="shared" si="715"/>
        <v>1.1016E-2</v>
      </c>
      <c r="I1908" s="319">
        <f t="shared" si="698"/>
        <v>1.3112136E-2</v>
      </c>
      <c r="J1908" s="319">
        <f t="shared" si="699"/>
        <v>0</v>
      </c>
      <c r="K1908" s="319">
        <v>0.35776999999999998</v>
      </c>
      <c r="L1908" s="319">
        <v>0</v>
      </c>
      <c r="M1908" s="319">
        <v>1.3112136E-2</v>
      </c>
      <c r="N1908" s="319">
        <v>1.1016E-2</v>
      </c>
      <c r="O1908" s="319">
        <v>0</v>
      </c>
      <c r="P1908" s="319">
        <v>0</v>
      </c>
      <c r="Q1908" s="319">
        <v>0</v>
      </c>
      <c r="R1908" s="319">
        <v>0</v>
      </c>
      <c r="S1908" s="319">
        <v>0</v>
      </c>
      <c r="T1908" s="319">
        <v>0</v>
      </c>
      <c r="U1908" s="319">
        <v>0</v>
      </c>
      <c r="V1908" s="319">
        <v>0</v>
      </c>
      <c r="W1908" s="319">
        <v>0</v>
      </c>
      <c r="X1908" s="319">
        <v>0</v>
      </c>
      <c r="Y1908" s="210"/>
      <c r="Z1908" s="320">
        <f t="shared" si="709"/>
        <v>2.6899999999999995</v>
      </c>
      <c r="AA1908" s="210"/>
      <c r="AB1908" s="321">
        <f t="shared" si="710"/>
        <v>0.35776999999999998</v>
      </c>
      <c r="AC1908" s="321">
        <f t="shared" si="711"/>
        <v>2.4128136000000001E-2</v>
      </c>
      <c r="AD1908" s="321">
        <f t="shared" si="700"/>
        <v>1.3112136E-2</v>
      </c>
      <c r="AE1908" s="321">
        <f t="shared" si="712"/>
        <v>1.3112136E-2</v>
      </c>
      <c r="AF1908" s="321">
        <f t="shared" si="713"/>
        <v>0</v>
      </c>
      <c r="AG1908"/>
      <c r="AH1908" s="121">
        <v>0</v>
      </c>
      <c r="AI1908" s="121">
        <v>0</v>
      </c>
      <c r="AJ1908" s="121">
        <v>0</v>
      </c>
      <c r="AK1908" s="121">
        <v>0</v>
      </c>
      <c r="AL1908" s="121">
        <v>0</v>
      </c>
      <c r="AM1908" s="121">
        <v>0</v>
      </c>
      <c r="AN1908" s="121">
        <v>0</v>
      </c>
      <c r="AO1908"/>
      <c r="AP1908" s="282">
        <v>4.5880232E-2</v>
      </c>
      <c r="AQ1908" s="282">
        <v>4.3743600000000001E-2</v>
      </c>
      <c r="AR1908" s="282">
        <v>2.1366320999999999E-3</v>
      </c>
      <c r="AS1908" s="282">
        <v>0</v>
      </c>
      <c r="AT1908" s="255">
        <f t="shared" si="719"/>
        <v>2.622518E-6</v>
      </c>
      <c r="AU1908" s="256">
        <f t="shared" si="720"/>
        <v>7.9017457849999997E-9</v>
      </c>
      <c r="AV1908" s="256">
        <f t="shared" si="721"/>
        <v>0</v>
      </c>
      <c r="AW1908" s="272">
        <v>2.4963199999999998E-6</v>
      </c>
      <c r="AX1908" s="272">
        <v>7.5319999999999992E-9</v>
      </c>
      <c r="AY1908" s="272">
        <v>2.0578499999999999E-13</v>
      </c>
      <c r="AZ1908" s="273">
        <v>0</v>
      </c>
      <c r="BA1908" s="273">
        <v>0</v>
      </c>
      <c r="BB1908" s="272">
        <v>1.6379999999999999E-9</v>
      </c>
      <c r="BC1908" s="272">
        <v>1.2456E-7</v>
      </c>
      <c r="BD1908" s="272">
        <v>2.3220000000000001E-10</v>
      </c>
      <c r="BE1908" s="272">
        <v>1.3733999999999999E-10</v>
      </c>
      <c r="BF1908" s="273">
        <v>0</v>
      </c>
      <c r="BG1908" s="273">
        <v>0</v>
      </c>
      <c r="BH1908" s="273">
        <v>0</v>
      </c>
      <c r="BI1908" s="273">
        <v>0</v>
      </c>
      <c r="BJ1908" s="273">
        <v>0</v>
      </c>
      <c r="BK1908" s="273">
        <v>0</v>
      </c>
      <c r="BL1908" s="273">
        <v>0</v>
      </c>
      <c r="BM1908" s="273">
        <v>0</v>
      </c>
      <c r="BN1908" s="273">
        <v>0</v>
      </c>
      <c r="BO1908" s="273">
        <v>0</v>
      </c>
      <c r="BP1908" s="273">
        <v>0</v>
      </c>
      <c r="BQ1908" s="273">
        <v>0</v>
      </c>
      <c r="BR1908" s="273">
        <v>0</v>
      </c>
      <c r="BS1908"/>
      <c r="BT1908" s="274">
        <v>8.1699557000000002E-5</v>
      </c>
      <c r="BU1908" s="274">
        <v>1.4861379000000001E-6</v>
      </c>
      <c r="BV1908" s="274">
        <v>7.5004337999999993E-5</v>
      </c>
      <c r="BW1908" s="121">
        <v>0</v>
      </c>
      <c r="BX1908" s="274">
        <v>4.3342691E-7</v>
      </c>
      <c r="BY1908" s="274">
        <v>1.0604106999999999E-6</v>
      </c>
      <c r="BZ1908" s="121">
        <v>0</v>
      </c>
      <c r="CA1908" s="274">
        <v>1.6094753E-6</v>
      </c>
      <c r="CB1908" s="121">
        <v>0</v>
      </c>
      <c r="CC1908" s="121">
        <v>0</v>
      </c>
      <c r="CD1908" s="121">
        <v>0</v>
      </c>
      <c r="CE1908" s="121">
        <v>0</v>
      </c>
      <c r="CF1908" s="121">
        <v>0</v>
      </c>
      <c r="CG1908" s="274">
        <v>2.1057682000000001E-6</v>
      </c>
      <c r="CH1908" s="121">
        <v>0</v>
      </c>
      <c r="CI1908" s="121">
        <v>0</v>
      </c>
      <c r="CJ1908" s="121">
        <v>0</v>
      </c>
      <c r="CK1908"/>
      <c r="CL1908" s="322">
        <v>0</v>
      </c>
      <c r="CM1908" s="322">
        <v>2.69</v>
      </c>
      <c r="CN1908" s="322">
        <v>3.0321540000000001E-2</v>
      </c>
      <c r="CO1908" s="322">
        <v>1.2600000000000001E-3</v>
      </c>
      <c r="CP1908" s="322">
        <v>7.9721999999999993E-5</v>
      </c>
      <c r="CQ1908" s="322">
        <v>0</v>
      </c>
      <c r="CR1908" s="322">
        <v>0</v>
      </c>
      <c r="CS1908" s="322">
        <v>1.2999996E-5</v>
      </c>
      <c r="CT1908" s="322">
        <v>0</v>
      </c>
      <c r="CU1908" s="322">
        <v>0</v>
      </c>
      <c r="CW1908" s="143"/>
      <c r="CX1908" s="20" t="s">
        <v>6391</v>
      </c>
    </row>
    <row r="1909" spans="1:102" ht="14.4" customHeight="1">
      <c r="A1909" t="s">
        <v>3291</v>
      </c>
      <c r="B1909" s="168" t="s">
        <v>2463</v>
      </c>
      <c r="C1909" s="279" t="str">
        <f t="shared" si="701"/>
        <v>F.106.01.107</v>
      </c>
      <c r="D1909" s="14" t="s">
        <v>3742</v>
      </c>
      <c r="E1909" s="312" t="s">
        <v>1510</v>
      </c>
      <c r="F1909" s="281" t="str">
        <f t="shared" si="702"/>
        <v>SBR (Styrene butadiene rubber) waste combustion, clean tech, without heat recovery</v>
      </c>
      <c r="G1909" s="319">
        <f t="shared" si="714"/>
        <v>0.49557838499999995</v>
      </c>
      <c r="H1909" s="319">
        <f t="shared" si="715"/>
        <v>1.67688E-2</v>
      </c>
      <c r="I1909" s="319">
        <f t="shared" si="698"/>
        <v>1.9959584999999998E-2</v>
      </c>
      <c r="J1909" s="319">
        <f t="shared" si="699"/>
        <v>0</v>
      </c>
      <c r="K1909" s="319">
        <v>0.45884999999999998</v>
      </c>
      <c r="L1909" s="319">
        <v>0</v>
      </c>
      <c r="M1909" s="319">
        <v>1.9959584999999998E-2</v>
      </c>
      <c r="N1909" s="319">
        <v>1.67688E-2</v>
      </c>
      <c r="O1909" s="319">
        <v>0</v>
      </c>
      <c r="P1909" s="319">
        <v>0</v>
      </c>
      <c r="Q1909" s="319">
        <v>0</v>
      </c>
      <c r="R1909" s="319">
        <v>0</v>
      </c>
      <c r="S1909" s="319">
        <v>0</v>
      </c>
      <c r="T1909" s="319">
        <v>0</v>
      </c>
      <c r="U1909" s="319">
        <v>0</v>
      </c>
      <c r="V1909" s="319">
        <v>0</v>
      </c>
      <c r="W1909" s="319">
        <v>0</v>
      </c>
      <c r="X1909" s="319">
        <v>0</v>
      </c>
      <c r="Y1909" s="210"/>
      <c r="Z1909" s="320">
        <f t="shared" si="709"/>
        <v>3.4499999999999997</v>
      </c>
      <c r="AA1909" s="210"/>
      <c r="AB1909" s="321">
        <f t="shared" si="710"/>
        <v>0.45884999999999998</v>
      </c>
      <c r="AC1909" s="321">
        <f t="shared" si="711"/>
        <v>3.6728385000000002E-2</v>
      </c>
      <c r="AD1909" s="321">
        <f t="shared" si="700"/>
        <v>1.9959584999999998E-2</v>
      </c>
      <c r="AE1909" s="321">
        <f t="shared" si="712"/>
        <v>1.9959584999999998E-2</v>
      </c>
      <c r="AF1909" s="321">
        <f t="shared" si="713"/>
        <v>0</v>
      </c>
      <c r="AG1909"/>
      <c r="AH1909" s="121">
        <v>0</v>
      </c>
      <c r="AI1909" s="121">
        <v>0</v>
      </c>
      <c r="AJ1909" s="121">
        <v>0</v>
      </c>
      <c r="AK1909" s="121">
        <v>0</v>
      </c>
      <c r="AL1909" s="121">
        <v>0</v>
      </c>
      <c r="AM1909" s="121">
        <v>0</v>
      </c>
      <c r="AN1909" s="121">
        <v>0</v>
      </c>
      <c r="AO1909"/>
      <c r="AP1909" s="282">
        <v>5.9371181000000002E-2</v>
      </c>
      <c r="AQ1909" s="282">
        <v>5.6606939000000002E-2</v>
      </c>
      <c r="AR1909" s="282">
        <v>2.7642412999999998E-3</v>
      </c>
      <c r="AS1909" s="282">
        <v>0</v>
      </c>
      <c r="AT1909" s="255">
        <f t="shared" si="719"/>
        <v>3.3937014000000002E-6</v>
      </c>
      <c r="AU1909" s="256">
        <f t="shared" si="720"/>
        <v>1.0222785925E-8</v>
      </c>
      <c r="AV1909" s="256">
        <f t="shared" si="721"/>
        <v>0</v>
      </c>
      <c r="AW1909" s="272">
        <v>3.2016E-6</v>
      </c>
      <c r="AX1909" s="272">
        <v>9.6600000000000001E-9</v>
      </c>
      <c r="AY1909" s="272">
        <v>2.6392500000000001E-13</v>
      </c>
      <c r="AZ1909" s="273">
        <v>0</v>
      </c>
      <c r="BA1909" s="273">
        <v>0</v>
      </c>
      <c r="BB1909" s="272">
        <v>2.4934000000000001E-9</v>
      </c>
      <c r="BC1909" s="272">
        <v>1.8960800000000001E-7</v>
      </c>
      <c r="BD1909" s="272">
        <v>3.5345999999999999E-10</v>
      </c>
      <c r="BE1909" s="272">
        <v>2.0906199999999999E-10</v>
      </c>
      <c r="BF1909" s="273">
        <v>0</v>
      </c>
      <c r="BG1909" s="273">
        <v>0</v>
      </c>
      <c r="BH1909" s="273">
        <v>0</v>
      </c>
      <c r="BI1909" s="273">
        <v>0</v>
      </c>
      <c r="BJ1909" s="273">
        <v>0</v>
      </c>
      <c r="BK1909" s="273">
        <v>0</v>
      </c>
      <c r="BL1909" s="273">
        <v>0</v>
      </c>
      <c r="BM1909" s="273">
        <v>0</v>
      </c>
      <c r="BN1909" s="273">
        <v>0</v>
      </c>
      <c r="BO1909" s="273">
        <v>0</v>
      </c>
      <c r="BP1909" s="273">
        <v>0</v>
      </c>
      <c r="BQ1909" s="273">
        <v>0</v>
      </c>
      <c r="BR1909" s="273">
        <v>0</v>
      </c>
      <c r="BS1909"/>
      <c r="BT1909" s="121">
        <v>1.0638676999999999E-4</v>
      </c>
      <c r="BU1909" s="274">
        <v>2.2622321000000001E-6</v>
      </c>
      <c r="BV1909" s="274">
        <v>9.6195154000000004E-5</v>
      </c>
      <c r="BW1909" s="121">
        <v>0</v>
      </c>
      <c r="BX1909" s="274">
        <v>6.5977207000000003E-7</v>
      </c>
      <c r="BY1909" s="274">
        <v>1.6141808E-6</v>
      </c>
      <c r="BZ1909" s="121">
        <v>0</v>
      </c>
      <c r="CA1909" s="274">
        <v>2.4499789999999999E-6</v>
      </c>
      <c r="CB1909" s="121">
        <v>0</v>
      </c>
      <c r="CC1909" s="121">
        <v>0</v>
      </c>
      <c r="CD1909" s="121">
        <v>0</v>
      </c>
      <c r="CE1909" s="121">
        <v>0</v>
      </c>
      <c r="CF1909" s="121">
        <v>0</v>
      </c>
      <c r="CG1909" s="274">
        <v>3.2054472E-6</v>
      </c>
      <c r="CH1909" s="121">
        <v>0</v>
      </c>
      <c r="CI1909" s="121">
        <v>0</v>
      </c>
      <c r="CJ1909" s="121">
        <v>0</v>
      </c>
      <c r="CK1909"/>
      <c r="CL1909" s="322">
        <v>0</v>
      </c>
      <c r="CM1909" s="322">
        <v>3.45</v>
      </c>
      <c r="CN1909" s="322">
        <v>4.6156122000000001E-2</v>
      </c>
      <c r="CO1909" s="322">
        <v>1.918E-3</v>
      </c>
      <c r="CP1909" s="322">
        <v>1.2135460000000001E-4</v>
      </c>
      <c r="CQ1909" s="322">
        <v>0</v>
      </c>
      <c r="CR1909" s="322">
        <v>0</v>
      </c>
      <c r="CS1909" s="322">
        <v>1.9788883E-5</v>
      </c>
      <c r="CT1909" s="322">
        <v>0</v>
      </c>
      <c r="CU1909" s="322">
        <v>0</v>
      </c>
      <c r="CW1909" s="143"/>
      <c r="CX1909" s="20" t="s">
        <v>6391</v>
      </c>
    </row>
    <row r="1910" spans="1:102" ht="14.4" customHeight="1">
      <c r="A1910" t="s">
        <v>3292</v>
      </c>
      <c r="B1910" s="168" t="s">
        <v>2463</v>
      </c>
      <c r="C1910" s="279" t="str">
        <f t="shared" si="701"/>
        <v>F.106.01.108</v>
      </c>
      <c r="D1910" s="14" t="s">
        <v>3742</v>
      </c>
      <c r="E1910" s="312" t="s">
        <v>1510</v>
      </c>
      <c r="F1910" s="281" t="str">
        <f t="shared" si="702"/>
        <v>Silicone rubbers combustion, clean tech, without heat recovery</v>
      </c>
      <c r="G1910" s="319">
        <f t="shared" si="714"/>
        <v>0.26528979679999998</v>
      </c>
      <c r="H1910" s="319">
        <f t="shared" si="715"/>
        <v>5.1408000000000001E-3</v>
      </c>
      <c r="I1910" s="319">
        <f t="shared" si="698"/>
        <v>6.1189968000000001E-3</v>
      </c>
      <c r="J1910" s="319">
        <f t="shared" si="699"/>
        <v>0</v>
      </c>
      <c r="K1910" s="319">
        <v>0.25402999999999998</v>
      </c>
      <c r="L1910" s="319">
        <v>0</v>
      </c>
      <c r="M1910" s="319">
        <v>6.1189968000000001E-3</v>
      </c>
      <c r="N1910" s="319">
        <v>5.1408000000000001E-3</v>
      </c>
      <c r="O1910" s="319">
        <v>0</v>
      </c>
      <c r="P1910" s="319">
        <v>0</v>
      </c>
      <c r="Q1910" s="319">
        <v>0</v>
      </c>
      <c r="R1910" s="319">
        <v>0</v>
      </c>
      <c r="S1910" s="319">
        <v>0</v>
      </c>
      <c r="T1910" s="319">
        <v>0</v>
      </c>
      <c r="U1910" s="319">
        <v>0</v>
      </c>
      <c r="V1910" s="319">
        <v>0</v>
      </c>
      <c r="W1910" s="319">
        <v>0</v>
      </c>
      <c r="X1910" s="319">
        <v>0</v>
      </c>
      <c r="Y1910" s="210"/>
      <c r="Z1910" s="320">
        <f t="shared" si="709"/>
        <v>1.9099999999999997</v>
      </c>
      <c r="AA1910" s="210"/>
      <c r="AB1910" s="321">
        <f t="shared" si="710"/>
        <v>0.25402999999999998</v>
      </c>
      <c r="AC1910" s="321">
        <f t="shared" si="711"/>
        <v>1.1259796799999999E-2</v>
      </c>
      <c r="AD1910" s="321">
        <f t="shared" si="700"/>
        <v>6.1189968000000001E-3</v>
      </c>
      <c r="AE1910" s="321">
        <f t="shared" si="712"/>
        <v>6.1189968000000001E-3</v>
      </c>
      <c r="AF1910" s="321">
        <f t="shared" si="713"/>
        <v>0</v>
      </c>
      <c r="AG1910"/>
      <c r="AH1910" s="121">
        <v>0</v>
      </c>
      <c r="AI1910" s="121">
        <v>0</v>
      </c>
      <c r="AJ1910" s="121">
        <v>0</v>
      </c>
      <c r="AK1910" s="121">
        <v>0</v>
      </c>
      <c r="AL1910" s="121">
        <v>0</v>
      </c>
      <c r="AM1910" s="121">
        <v>0</v>
      </c>
      <c r="AN1910" s="121">
        <v>0</v>
      </c>
      <c r="AO1910"/>
      <c r="AP1910" s="282">
        <v>3.2040061000000002E-2</v>
      </c>
      <c r="AQ1910" s="282">
        <v>3.0547292E-2</v>
      </c>
      <c r="AR1910" s="282">
        <v>1.4927696999999999E-3</v>
      </c>
      <c r="AS1910" s="282">
        <v>0</v>
      </c>
      <c r="AT1910" s="255">
        <f t="shared" si="719"/>
        <v>1.8313724000000002E-6</v>
      </c>
      <c r="AU1910" s="256">
        <f t="shared" si="720"/>
        <v>5.5205981150000001E-9</v>
      </c>
      <c r="AV1910" s="256">
        <f t="shared" si="721"/>
        <v>0</v>
      </c>
      <c r="AW1910" s="272">
        <v>1.7724800000000001E-6</v>
      </c>
      <c r="AX1910" s="272">
        <v>5.3480000000000001E-9</v>
      </c>
      <c r="AY1910" s="272">
        <v>1.46115E-13</v>
      </c>
      <c r="AZ1910" s="273">
        <v>0</v>
      </c>
      <c r="BA1910" s="273">
        <v>0</v>
      </c>
      <c r="BB1910" s="272">
        <v>7.6439999999999997E-10</v>
      </c>
      <c r="BC1910" s="272">
        <v>5.8128000000000003E-8</v>
      </c>
      <c r="BD1910" s="272">
        <v>1.0836E-10</v>
      </c>
      <c r="BE1910" s="272">
        <v>6.4092E-11</v>
      </c>
      <c r="BF1910" s="273">
        <v>0</v>
      </c>
      <c r="BG1910" s="273">
        <v>0</v>
      </c>
      <c r="BH1910" s="273">
        <v>0</v>
      </c>
      <c r="BI1910" s="273">
        <v>0</v>
      </c>
      <c r="BJ1910" s="273">
        <v>0</v>
      </c>
      <c r="BK1910" s="273">
        <v>0</v>
      </c>
      <c r="BL1910" s="273">
        <v>0</v>
      </c>
      <c r="BM1910" s="273">
        <v>0</v>
      </c>
      <c r="BN1910" s="273">
        <v>0</v>
      </c>
      <c r="BO1910" s="273">
        <v>0</v>
      </c>
      <c r="BP1910" s="273">
        <v>0</v>
      </c>
      <c r="BQ1910" s="273">
        <v>0</v>
      </c>
      <c r="BR1910" s="273">
        <v>0</v>
      </c>
      <c r="BS1910"/>
      <c r="BT1910" s="274">
        <v>5.6380303999999997E-5</v>
      </c>
      <c r="BU1910" s="274">
        <v>6.9353100999999995E-7</v>
      </c>
      <c r="BV1910" s="274">
        <v>5.3255867999999999E-5</v>
      </c>
      <c r="BW1910" s="121">
        <v>0</v>
      </c>
      <c r="BX1910" s="274">
        <v>2.0226588999999999E-7</v>
      </c>
      <c r="BY1910" s="274">
        <v>4.9485832999999995E-7</v>
      </c>
      <c r="BZ1910" s="121">
        <v>0</v>
      </c>
      <c r="CA1910" s="274">
        <v>7.5108845999999996E-7</v>
      </c>
      <c r="CB1910" s="121">
        <v>0</v>
      </c>
      <c r="CC1910" s="121">
        <v>0</v>
      </c>
      <c r="CD1910" s="121">
        <v>0</v>
      </c>
      <c r="CE1910" s="121">
        <v>0</v>
      </c>
      <c r="CF1910" s="121">
        <v>0</v>
      </c>
      <c r="CG1910" s="274">
        <v>9.8269183999999997E-7</v>
      </c>
      <c r="CH1910" s="121">
        <v>0</v>
      </c>
      <c r="CI1910" s="121">
        <v>0</v>
      </c>
      <c r="CJ1910" s="121">
        <v>0</v>
      </c>
      <c r="CK1910"/>
      <c r="CL1910" s="322">
        <v>0</v>
      </c>
      <c r="CM1910" s="322">
        <v>1.91</v>
      </c>
      <c r="CN1910" s="322">
        <v>1.4150052E-2</v>
      </c>
      <c r="CO1910" s="322">
        <v>5.8799999999999998E-4</v>
      </c>
      <c r="CP1910" s="322">
        <v>3.7203599999999997E-5</v>
      </c>
      <c r="CQ1910" s="322">
        <v>0</v>
      </c>
      <c r="CR1910" s="322">
        <v>0</v>
      </c>
      <c r="CS1910" s="322">
        <v>6.0666648000000001E-6</v>
      </c>
      <c r="CT1910" s="322">
        <v>0</v>
      </c>
      <c r="CU1910" s="322">
        <v>0</v>
      </c>
      <c r="CW1910" s="143"/>
      <c r="CX1910" s="20" t="s">
        <v>6391</v>
      </c>
    </row>
    <row r="1911" spans="1:102" ht="14.4" customHeight="1">
      <c r="B1911" s="278" t="s">
        <v>2463</v>
      </c>
      <c r="C1911" s="277" t="s">
        <v>3743</v>
      </c>
      <c r="D1911" s="277" t="s">
        <v>3294</v>
      </c>
      <c r="E1911" s="312"/>
      <c r="F1911"/>
      <c r="G1911" s="210"/>
      <c r="H1911" s="210"/>
      <c r="I1911" s="210"/>
      <c r="J1911" s="210"/>
      <c r="K1911" s="210"/>
      <c r="L1911" s="210"/>
      <c r="M1911" s="210"/>
      <c r="N1911" s="210"/>
      <c r="O1911" s="210"/>
      <c r="P1911" s="210"/>
      <c r="Q1911" s="210"/>
      <c r="R1911" s="210"/>
      <c r="S1911" s="210"/>
      <c r="T1911" s="210"/>
      <c r="U1911" s="210"/>
      <c r="V1911" s="210"/>
      <c r="W1911" s="210"/>
      <c r="X1911" s="210"/>
      <c r="Y1911" s="210"/>
      <c r="Z1911" s="210"/>
      <c r="AA1911" s="210"/>
      <c r="AB1911" s="210"/>
      <c r="AC1911" s="210"/>
      <c r="AD1911" s="210"/>
      <c r="AE1911" s="210"/>
      <c r="AF1911" s="210"/>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s="183"/>
      <c r="CW1911" s="118"/>
    </row>
    <row r="1912" spans="1:102" ht="14.4" customHeight="1">
      <c r="A1912" t="s">
        <v>3293</v>
      </c>
      <c r="B1912" s="168" t="s">
        <v>2463</v>
      </c>
      <c r="C1912" s="279" t="str">
        <f t="shared" si="701"/>
        <v>F.106.02.101</v>
      </c>
      <c r="D1912" s="14" t="s">
        <v>3744</v>
      </c>
      <c r="E1912" s="312" t="s">
        <v>1510</v>
      </c>
      <c r="F1912" s="281" t="str">
        <f t="shared" si="702"/>
        <v>CFRP (50%) waste combustion, clean tech, without heat recovery</v>
      </c>
      <c r="G1912" s="319">
        <f t="shared" si="714"/>
        <v>0.4378085652</v>
      </c>
      <c r="H1912" s="319">
        <f t="shared" si="715"/>
        <v>6.1812000000000004E-3</v>
      </c>
      <c r="I1912" s="319">
        <f t="shared" si="698"/>
        <v>7.3573652000000003E-3</v>
      </c>
      <c r="J1912" s="319">
        <f t="shared" si="699"/>
        <v>0</v>
      </c>
      <c r="K1912" s="319">
        <v>0.42426999999999998</v>
      </c>
      <c r="L1912" s="319">
        <v>0</v>
      </c>
      <c r="M1912" s="319">
        <v>7.3573652000000003E-3</v>
      </c>
      <c r="N1912" s="319">
        <v>6.1812000000000004E-3</v>
      </c>
      <c r="O1912" s="319">
        <v>0</v>
      </c>
      <c r="P1912" s="319">
        <v>0</v>
      </c>
      <c r="Q1912" s="319">
        <v>0</v>
      </c>
      <c r="R1912" s="319">
        <v>0</v>
      </c>
      <c r="S1912" s="319">
        <v>0</v>
      </c>
      <c r="T1912" s="319">
        <v>0</v>
      </c>
      <c r="U1912" s="319">
        <v>0</v>
      </c>
      <c r="V1912" s="319">
        <v>0</v>
      </c>
      <c r="W1912" s="319">
        <v>0</v>
      </c>
      <c r="X1912" s="319">
        <v>0</v>
      </c>
      <c r="Y1912" s="210"/>
      <c r="Z1912" s="320">
        <f t="shared" si="709"/>
        <v>3.1899999999999995</v>
      </c>
      <c r="AA1912" s="210"/>
      <c r="AB1912" s="321">
        <f t="shared" si="710"/>
        <v>0.42426999999999998</v>
      </c>
      <c r="AC1912" s="321">
        <f t="shared" si="711"/>
        <v>1.3538565200000002E-2</v>
      </c>
      <c r="AD1912" s="321">
        <f t="shared" si="700"/>
        <v>7.3573652000000003E-3</v>
      </c>
      <c r="AE1912" s="321">
        <f t="shared" si="712"/>
        <v>7.3573652000000003E-3</v>
      </c>
      <c r="AF1912" s="321">
        <f t="shared" si="713"/>
        <v>0</v>
      </c>
      <c r="AG1912"/>
      <c r="AH1912" s="121">
        <v>0</v>
      </c>
      <c r="AI1912" s="121">
        <v>0</v>
      </c>
      <c r="AJ1912" s="121">
        <v>0</v>
      </c>
      <c r="AK1912" s="121">
        <v>0</v>
      </c>
      <c r="AL1912" s="121">
        <v>0</v>
      </c>
      <c r="AM1912" s="121">
        <v>0</v>
      </c>
      <c r="AN1912" s="121">
        <v>0</v>
      </c>
      <c r="AO1912"/>
      <c r="AP1912" s="282">
        <v>5.3030613999999997E-2</v>
      </c>
      <c r="AQ1912" s="282">
        <v>5.0559266999999998E-2</v>
      </c>
      <c r="AR1912" s="282">
        <v>2.471347E-3</v>
      </c>
      <c r="AS1912" s="282">
        <v>0</v>
      </c>
      <c r="AT1912" s="255">
        <f t="shared" ref="AT1912:AT1916" si="722">AW1912+AZ1912+BA1912+BB1912+BC1912+BK1912+BL1912+BP1912</f>
        <v>3.0311311000000002E-6</v>
      </c>
      <c r="AU1912" s="256">
        <f t="shared" ref="AU1912:AU1916" si="723">AX1912+AY1912+BD1912+BE1912+BF1912+BG1912+BH1912+BI1912+BJ1912+BM1912+BQ1912+BR1912</f>
        <v>9.1395970350000003E-9</v>
      </c>
      <c r="AV1912" s="256">
        <f t="shared" ref="AV1912:AV1916" si="724">BN1912+BO1912</f>
        <v>0</v>
      </c>
      <c r="AW1912" s="272">
        <v>2.96032E-6</v>
      </c>
      <c r="AX1912" s="272">
        <v>8.9320000000000002E-9</v>
      </c>
      <c r="AY1912" s="272">
        <v>2.4403499999999998E-13</v>
      </c>
      <c r="AZ1912" s="273">
        <v>0</v>
      </c>
      <c r="BA1912" s="273">
        <v>0</v>
      </c>
      <c r="BB1912" s="272">
        <v>9.1909999999999996E-10</v>
      </c>
      <c r="BC1912" s="272">
        <v>6.9892000000000001E-8</v>
      </c>
      <c r="BD1912" s="272">
        <v>1.3029E-10</v>
      </c>
      <c r="BE1912" s="272">
        <v>7.7063000000000003E-11</v>
      </c>
      <c r="BF1912" s="273">
        <v>0</v>
      </c>
      <c r="BG1912" s="273">
        <v>0</v>
      </c>
      <c r="BH1912" s="273">
        <v>0</v>
      </c>
      <c r="BI1912" s="273">
        <v>0</v>
      </c>
      <c r="BJ1912" s="273">
        <v>0</v>
      </c>
      <c r="BK1912" s="273">
        <v>0</v>
      </c>
      <c r="BL1912" s="273">
        <v>0</v>
      </c>
      <c r="BM1912" s="273">
        <v>0</v>
      </c>
      <c r="BN1912" s="273">
        <v>0</v>
      </c>
      <c r="BO1912" s="273">
        <v>0</v>
      </c>
      <c r="BP1912" s="273">
        <v>0</v>
      </c>
      <c r="BQ1912" s="273">
        <v>0</v>
      </c>
      <c r="BR1912" s="273">
        <v>0</v>
      </c>
      <c r="BS1912"/>
      <c r="BT1912" s="274">
        <v>9.2702426E-5</v>
      </c>
      <c r="BU1912" s="274">
        <v>8.3388848E-7</v>
      </c>
      <c r="BV1912" s="274">
        <v>8.8945663999999999E-5</v>
      </c>
      <c r="BW1912" s="121">
        <v>0</v>
      </c>
      <c r="BX1912" s="274">
        <v>2.4320064999999998E-7</v>
      </c>
      <c r="BY1912" s="274">
        <v>5.9500823999999995E-7</v>
      </c>
      <c r="BZ1912" s="121">
        <v>0</v>
      </c>
      <c r="CA1912" s="274">
        <v>9.0309444999999996E-7</v>
      </c>
      <c r="CB1912" s="121">
        <v>0</v>
      </c>
      <c r="CC1912" s="121">
        <v>0</v>
      </c>
      <c r="CD1912" s="121">
        <v>0</v>
      </c>
      <c r="CE1912" s="121">
        <v>0</v>
      </c>
      <c r="CF1912" s="121">
        <v>0</v>
      </c>
      <c r="CG1912" s="274">
        <v>1.1815698999999999E-6</v>
      </c>
      <c r="CH1912" s="121">
        <v>0</v>
      </c>
      <c r="CI1912" s="121">
        <v>0</v>
      </c>
      <c r="CJ1912" s="121">
        <v>0</v>
      </c>
      <c r="CK1912"/>
      <c r="CL1912" s="322">
        <v>0</v>
      </c>
      <c r="CM1912" s="322">
        <v>3.19</v>
      </c>
      <c r="CN1912" s="322">
        <v>1.7013753E-2</v>
      </c>
      <c r="CO1912" s="322">
        <v>7.0699999999999995E-4</v>
      </c>
      <c r="CP1912" s="322">
        <v>4.47329E-5</v>
      </c>
      <c r="CQ1912" s="322">
        <v>0</v>
      </c>
      <c r="CR1912" s="322">
        <v>0</v>
      </c>
      <c r="CS1912" s="322">
        <v>7.2944421999999998E-6</v>
      </c>
      <c r="CT1912" s="322">
        <v>0</v>
      </c>
      <c r="CU1912" s="322">
        <v>0</v>
      </c>
      <c r="CW1912" s="143"/>
      <c r="CX1912" s="20" t="s">
        <v>6391</v>
      </c>
    </row>
    <row r="1913" spans="1:102" ht="14.4" customHeight="1">
      <c r="A1913" t="s">
        <v>3295</v>
      </c>
      <c r="B1913" s="168" t="s">
        <v>2463</v>
      </c>
      <c r="C1913" s="279" t="str">
        <f t="shared" si="701"/>
        <v>F.106.02.102</v>
      </c>
      <c r="D1913" s="14" t="s">
        <v>3744</v>
      </c>
      <c r="E1913" s="312" t="s">
        <v>1510</v>
      </c>
      <c r="F1913" s="281" t="str">
        <f t="shared" si="702"/>
        <v>DMC (50%) waste combustion, clean tech, without heat recovery</v>
      </c>
      <c r="G1913" s="319">
        <f t="shared" si="714"/>
        <v>0.1944185652</v>
      </c>
      <c r="H1913" s="319">
        <f t="shared" si="715"/>
        <v>6.1812000000000004E-3</v>
      </c>
      <c r="I1913" s="319">
        <f t="shared" si="698"/>
        <v>7.3573652000000003E-3</v>
      </c>
      <c r="J1913" s="319">
        <f t="shared" si="699"/>
        <v>0</v>
      </c>
      <c r="K1913" s="319">
        <v>0.18088000000000001</v>
      </c>
      <c r="L1913" s="319">
        <v>0</v>
      </c>
      <c r="M1913" s="319">
        <v>7.3573652000000003E-3</v>
      </c>
      <c r="N1913" s="319">
        <v>6.1812000000000004E-3</v>
      </c>
      <c r="O1913" s="319">
        <v>0</v>
      </c>
      <c r="P1913" s="319">
        <v>0</v>
      </c>
      <c r="Q1913" s="319">
        <v>0</v>
      </c>
      <c r="R1913" s="319">
        <v>0</v>
      </c>
      <c r="S1913" s="319">
        <v>0</v>
      </c>
      <c r="T1913" s="319">
        <v>0</v>
      </c>
      <c r="U1913" s="319">
        <v>0</v>
      </c>
      <c r="V1913" s="319">
        <v>0</v>
      </c>
      <c r="W1913" s="319">
        <v>0</v>
      </c>
      <c r="X1913" s="319">
        <v>0</v>
      </c>
      <c r="Y1913" s="210"/>
      <c r="Z1913" s="320">
        <f t="shared" si="709"/>
        <v>1.36</v>
      </c>
      <c r="AA1913" s="210"/>
      <c r="AB1913" s="321">
        <f t="shared" si="710"/>
        <v>0.18088000000000001</v>
      </c>
      <c r="AC1913" s="321">
        <f t="shared" si="711"/>
        <v>1.3538565200000002E-2</v>
      </c>
      <c r="AD1913" s="321">
        <f t="shared" si="700"/>
        <v>7.3573652000000003E-3</v>
      </c>
      <c r="AE1913" s="321">
        <f t="shared" si="712"/>
        <v>7.3573652000000003E-3</v>
      </c>
      <c r="AF1913" s="321">
        <f t="shared" si="713"/>
        <v>0</v>
      </c>
      <c r="AG1913"/>
      <c r="AH1913" s="121">
        <v>0</v>
      </c>
      <c r="AI1913" s="121">
        <v>0</v>
      </c>
      <c r="AJ1913" s="121">
        <v>0</v>
      </c>
      <c r="AK1913" s="121">
        <v>0</v>
      </c>
      <c r="AL1913" s="121">
        <v>0</v>
      </c>
      <c r="AM1913" s="121">
        <v>0</v>
      </c>
      <c r="AN1913" s="121">
        <v>0</v>
      </c>
      <c r="AO1913"/>
      <c r="AP1913" s="282">
        <v>2.3318403000000001E-2</v>
      </c>
      <c r="AQ1913" s="282">
        <v>2.2232623999999999E-2</v>
      </c>
      <c r="AR1913" s="282">
        <v>1.0857796E-3</v>
      </c>
      <c r="AS1913" s="282">
        <v>0</v>
      </c>
      <c r="AT1913" s="255">
        <f t="shared" si="722"/>
        <v>1.3328910999999999E-6</v>
      </c>
      <c r="AU1913" s="256">
        <f t="shared" si="723"/>
        <v>4.0154570400000002E-9</v>
      </c>
      <c r="AV1913" s="256">
        <f t="shared" si="724"/>
        <v>0</v>
      </c>
      <c r="AW1913" s="272">
        <v>1.26208E-6</v>
      </c>
      <c r="AX1913" s="272">
        <v>3.8080000000000001E-9</v>
      </c>
      <c r="AY1913" s="272">
        <v>1.0404E-13</v>
      </c>
      <c r="AZ1913" s="273">
        <v>0</v>
      </c>
      <c r="BA1913" s="273">
        <v>0</v>
      </c>
      <c r="BB1913" s="272">
        <v>9.1909999999999996E-10</v>
      </c>
      <c r="BC1913" s="272">
        <v>6.9892000000000001E-8</v>
      </c>
      <c r="BD1913" s="272">
        <v>1.3029E-10</v>
      </c>
      <c r="BE1913" s="272">
        <v>7.7063000000000003E-11</v>
      </c>
      <c r="BF1913" s="273">
        <v>0</v>
      </c>
      <c r="BG1913" s="273">
        <v>0</v>
      </c>
      <c r="BH1913" s="273">
        <v>0</v>
      </c>
      <c r="BI1913" s="273">
        <v>0</v>
      </c>
      <c r="BJ1913" s="273">
        <v>0</v>
      </c>
      <c r="BK1913" s="273">
        <v>0</v>
      </c>
      <c r="BL1913" s="273">
        <v>0</v>
      </c>
      <c r="BM1913" s="273">
        <v>0</v>
      </c>
      <c r="BN1913" s="273">
        <v>0</v>
      </c>
      <c r="BO1913" s="273">
        <v>0</v>
      </c>
      <c r="BP1913" s="273">
        <v>0</v>
      </c>
      <c r="BQ1913" s="273">
        <v>0</v>
      </c>
      <c r="BR1913" s="273">
        <v>0</v>
      </c>
      <c r="BS1913"/>
      <c r="BT1913" s="274">
        <v>4.1677169999999999E-5</v>
      </c>
      <c r="BU1913" s="274">
        <v>8.3388848E-7</v>
      </c>
      <c r="BV1913" s="274">
        <v>3.7920409000000002E-5</v>
      </c>
      <c r="BW1913" s="121">
        <v>0</v>
      </c>
      <c r="BX1913" s="274">
        <v>2.4320064999999998E-7</v>
      </c>
      <c r="BY1913" s="274">
        <v>5.9500823999999995E-7</v>
      </c>
      <c r="BZ1913" s="121">
        <v>0</v>
      </c>
      <c r="CA1913" s="274">
        <v>9.0309444999999996E-7</v>
      </c>
      <c r="CB1913" s="121">
        <v>0</v>
      </c>
      <c r="CC1913" s="121">
        <v>0</v>
      </c>
      <c r="CD1913" s="121">
        <v>0</v>
      </c>
      <c r="CE1913" s="121">
        <v>0</v>
      </c>
      <c r="CF1913" s="121">
        <v>0</v>
      </c>
      <c r="CG1913" s="274">
        <v>1.1815698999999999E-6</v>
      </c>
      <c r="CH1913" s="121">
        <v>0</v>
      </c>
      <c r="CI1913" s="121">
        <v>0</v>
      </c>
      <c r="CJ1913" s="121">
        <v>0</v>
      </c>
      <c r="CK1913"/>
      <c r="CL1913" s="322">
        <v>0</v>
      </c>
      <c r="CM1913" s="322">
        <v>1.36</v>
      </c>
      <c r="CN1913" s="322">
        <v>1.7013753E-2</v>
      </c>
      <c r="CO1913" s="322">
        <v>7.0699999999999995E-4</v>
      </c>
      <c r="CP1913" s="322">
        <v>4.47329E-5</v>
      </c>
      <c r="CQ1913" s="322">
        <v>0</v>
      </c>
      <c r="CR1913" s="322">
        <v>0</v>
      </c>
      <c r="CS1913" s="322">
        <v>7.2944421999999998E-6</v>
      </c>
      <c r="CT1913" s="322">
        <v>0</v>
      </c>
      <c r="CU1913" s="322">
        <v>0</v>
      </c>
      <c r="CW1913" s="143"/>
      <c r="CX1913" s="20" t="s">
        <v>6391</v>
      </c>
    </row>
    <row r="1914" spans="1:102" ht="14.4" customHeight="1">
      <c r="A1914" t="s">
        <v>3296</v>
      </c>
      <c r="B1914" s="168" t="s">
        <v>2463</v>
      </c>
      <c r="C1914" s="279" t="str">
        <f t="shared" si="701"/>
        <v>F.106.02.103</v>
      </c>
      <c r="D1914" s="14" t="s">
        <v>3744</v>
      </c>
      <c r="E1914" s="312" t="s">
        <v>1510</v>
      </c>
      <c r="F1914" s="281" t="str">
        <f t="shared" si="702"/>
        <v>Flexible Polymer Foam, waste combustion, clean tech, without heat recovery</v>
      </c>
      <c r="G1914" s="319">
        <f t="shared" si="714"/>
        <v>0.37626823799999998</v>
      </c>
      <c r="H1914" s="319">
        <f t="shared" si="715"/>
        <v>8.4455999999999993E-3</v>
      </c>
      <c r="I1914" s="319">
        <f t="shared" si="698"/>
        <v>1.0052637999999999E-2</v>
      </c>
      <c r="J1914" s="319">
        <f t="shared" si="699"/>
        <v>0</v>
      </c>
      <c r="K1914" s="319">
        <v>0.35776999999999998</v>
      </c>
      <c r="L1914" s="319">
        <v>0</v>
      </c>
      <c r="M1914" s="319">
        <v>1.0052637999999999E-2</v>
      </c>
      <c r="N1914" s="319">
        <v>8.4455999999999993E-3</v>
      </c>
      <c r="O1914" s="319">
        <v>0</v>
      </c>
      <c r="P1914" s="319">
        <v>0</v>
      </c>
      <c r="Q1914" s="319">
        <v>0</v>
      </c>
      <c r="R1914" s="319">
        <v>0</v>
      </c>
      <c r="S1914" s="319">
        <v>0</v>
      </c>
      <c r="T1914" s="319">
        <v>0</v>
      </c>
      <c r="U1914" s="319">
        <v>0</v>
      </c>
      <c r="V1914" s="319">
        <v>0</v>
      </c>
      <c r="W1914" s="319">
        <v>0</v>
      </c>
      <c r="X1914" s="319">
        <v>0</v>
      </c>
      <c r="Y1914" s="210"/>
      <c r="Z1914" s="320">
        <f t="shared" si="709"/>
        <v>2.6899999999999995</v>
      </c>
      <c r="AA1914" s="210"/>
      <c r="AB1914" s="321">
        <f t="shared" si="710"/>
        <v>0.35776999999999998</v>
      </c>
      <c r="AC1914" s="321">
        <f t="shared" si="711"/>
        <v>1.8498238E-2</v>
      </c>
      <c r="AD1914" s="321">
        <f t="shared" si="700"/>
        <v>1.0052637999999999E-2</v>
      </c>
      <c r="AE1914" s="321">
        <f t="shared" si="712"/>
        <v>1.0052637999999999E-2</v>
      </c>
      <c r="AF1914" s="321">
        <f t="shared" si="713"/>
        <v>0</v>
      </c>
      <c r="AG1914"/>
      <c r="AH1914" s="121">
        <v>0</v>
      </c>
      <c r="AI1914" s="121">
        <v>0</v>
      </c>
      <c r="AJ1914" s="121">
        <v>0</v>
      </c>
      <c r="AK1914" s="121">
        <v>0</v>
      </c>
      <c r="AL1914" s="121">
        <v>0</v>
      </c>
      <c r="AM1914" s="121">
        <v>0</v>
      </c>
      <c r="AN1914" s="121">
        <v>0</v>
      </c>
      <c r="AO1914"/>
      <c r="AP1914" s="282">
        <v>4.5365754000000001E-2</v>
      </c>
      <c r="AQ1914" s="282">
        <v>4.3252437999999997E-2</v>
      </c>
      <c r="AR1914" s="282">
        <v>2.1133164999999998E-3</v>
      </c>
      <c r="AS1914" s="282">
        <v>0</v>
      </c>
      <c r="AT1914" s="255">
        <f t="shared" si="722"/>
        <v>2.5930718E-6</v>
      </c>
      <c r="AU1914" s="256">
        <f t="shared" si="723"/>
        <v>7.8155197849999988E-9</v>
      </c>
      <c r="AV1914" s="256">
        <f t="shared" si="724"/>
        <v>0</v>
      </c>
      <c r="AW1914" s="272">
        <v>2.4963199999999998E-6</v>
      </c>
      <c r="AX1914" s="272">
        <v>7.5319999999999992E-9</v>
      </c>
      <c r="AY1914" s="272">
        <v>2.0578499999999999E-13</v>
      </c>
      <c r="AZ1914" s="273">
        <v>0</v>
      </c>
      <c r="BA1914" s="273">
        <v>0</v>
      </c>
      <c r="BB1914" s="272">
        <v>1.2557999999999999E-9</v>
      </c>
      <c r="BC1914" s="272">
        <v>9.5495999999999997E-8</v>
      </c>
      <c r="BD1914" s="272">
        <v>1.7802E-10</v>
      </c>
      <c r="BE1914" s="272">
        <v>1.05294E-10</v>
      </c>
      <c r="BF1914" s="273">
        <v>0</v>
      </c>
      <c r="BG1914" s="273">
        <v>0</v>
      </c>
      <c r="BH1914" s="273">
        <v>0</v>
      </c>
      <c r="BI1914" s="273">
        <v>0</v>
      </c>
      <c r="BJ1914" s="273">
        <v>0</v>
      </c>
      <c r="BK1914" s="273">
        <v>0</v>
      </c>
      <c r="BL1914" s="273">
        <v>0</v>
      </c>
      <c r="BM1914" s="273">
        <v>0</v>
      </c>
      <c r="BN1914" s="273">
        <v>0</v>
      </c>
      <c r="BO1914" s="273">
        <v>0</v>
      </c>
      <c r="BP1914" s="273">
        <v>0</v>
      </c>
      <c r="BQ1914" s="273">
        <v>0</v>
      </c>
      <c r="BR1914" s="273">
        <v>0</v>
      </c>
      <c r="BS1914"/>
      <c r="BT1914" s="274">
        <v>8.0137338999999996E-5</v>
      </c>
      <c r="BU1914" s="274">
        <v>1.1393724000000001E-6</v>
      </c>
      <c r="BV1914" s="274">
        <v>7.5004337999999993E-5</v>
      </c>
      <c r="BW1914" s="121">
        <v>0</v>
      </c>
      <c r="BX1914" s="274">
        <v>3.3229395999999998E-7</v>
      </c>
      <c r="BY1914" s="274">
        <v>8.1298154999999998E-7</v>
      </c>
      <c r="BZ1914" s="121">
        <v>0</v>
      </c>
      <c r="CA1914" s="274">
        <v>1.233931E-6</v>
      </c>
      <c r="CB1914" s="121">
        <v>0</v>
      </c>
      <c r="CC1914" s="121">
        <v>0</v>
      </c>
      <c r="CD1914" s="121">
        <v>0</v>
      </c>
      <c r="CE1914" s="121">
        <v>0</v>
      </c>
      <c r="CF1914" s="121">
        <v>0</v>
      </c>
      <c r="CG1914" s="274">
        <v>1.6144223E-6</v>
      </c>
      <c r="CH1914" s="121">
        <v>0</v>
      </c>
      <c r="CI1914" s="121">
        <v>0</v>
      </c>
      <c r="CJ1914" s="121">
        <v>0</v>
      </c>
      <c r="CK1914"/>
      <c r="CL1914" s="322">
        <v>0</v>
      </c>
      <c r="CM1914" s="322">
        <v>2.69</v>
      </c>
      <c r="CN1914" s="322">
        <v>2.3246513999999999E-2</v>
      </c>
      <c r="CO1914" s="322">
        <v>9.6599999999999995E-4</v>
      </c>
      <c r="CP1914" s="322">
        <v>6.1120199999999998E-5</v>
      </c>
      <c r="CQ1914" s="322">
        <v>0</v>
      </c>
      <c r="CR1914" s="322">
        <v>0</v>
      </c>
      <c r="CS1914" s="322">
        <v>9.9666636000000007E-6</v>
      </c>
      <c r="CT1914" s="322">
        <v>0</v>
      </c>
      <c r="CU1914" s="322">
        <v>0</v>
      </c>
      <c r="CW1914" s="143"/>
      <c r="CX1914" s="20" t="s">
        <v>6391</v>
      </c>
    </row>
    <row r="1915" spans="1:102" ht="14.4" customHeight="1">
      <c r="A1915" t="s">
        <v>3297</v>
      </c>
      <c r="B1915" s="168" t="s">
        <v>2463</v>
      </c>
      <c r="C1915" s="279" t="str">
        <f t="shared" si="701"/>
        <v>F.106.02.104</v>
      </c>
      <c r="D1915" s="14" t="s">
        <v>3744</v>
      </c>
      <c r="E1915" s="312" t="s">
        <v>1510</v>
      </c>
      <c r="F1915" s="281" t="str">
        <f t="shared" si="702"/>
        <v>GFRP (50%) waste combustion, clean tech, without heat recovery</v>
      </c>
      <c r="G1915" s="319">
        <f t="shared" si="714"/>
        <v>0.1944185652</v>
      </c>
      <c r="H1915" s="319">
        <f t="shared" si="715"/>
        <v>6.1812000000000004E-3</v>
      </c>
      <c r="I1915" s="319">
        <f t="shared" si="698"/>
        <v>7.3573652000000003E-3</v>
      </c>
      <c r="J1915" s="319">
        <f t="shared" si="699"/>
        <v>0</v>
      </c>
      <c r="K1915" s="319">
        <v>0.18088000000000001</v>
      </c>
      <c r="L1915" s="319">
        <v>0</v>
      </c>
      <c r="M1915" s="319">
        <v>7.3573652000000003E-3</v>
      </c>
      <c r="N1915" s="319">
        <v>6.1812000000000004E-3</v>
      </c>
      <c r="O1915" s="319">
        <v>0</v>
      </c>
      <c r="P1915" s="319">
        <v>0</v>
      </c>
      <c r="Q1915" s="319">
        <v>0</v>
      </c>
      <c r="R1915" s="319">
        <v>0</v>
      </c>
      <c r="S1915" s="319">
        <v>0</v>
      </c>
      <c r="T1915" s="319">
        <v>0</v>
      </c>
      <c r="U1915" s="319">
        <v>0</v>
      </c>
      <c r="V1915" s="319">
        <v>0</v>
      </c>
      <c r="W1915" s="319">
        <v>0</v>
      </c>
      <c r="X1915" s="319">
        <v>0</v>
      </c>
      <c r="Y1915" s="210"/>
      <c r="Z1915" s="320">
        <f t="shared" si="709"/>
        <v>1.36</v>
      </c>
      <c r="AA1915" s="210"/>
      <c r="AB1915" s="321">
        <f t="shared" si="710"/>
        <v>0.18088000000000001</v>
      </c>
      <c r="AC1915" s="321">
        <f t="shared" si="711"/>
        <v>1.3538565200000002E-2</v>
      </c>
      <c r="AD1915" s="321">
        <f t="shared" si="700"/>
        <v>7.3573652000000003E-3</v>
      </c>
      <c r="AE1915" s="321">
        <f t="shared" si="712"/>
        <v>7.3573652000000003E-3</v>
      </c>
      <c r="AF1915" s="321">
        <f t="shared" si="713"/>
        <v>0</v>
      </c>
      <c r="AG1915"/>
      <c r="AH1915" s="121">
        <v>0</v>
      </c>
      <c r="AI1915" s="121">
        <v>0</v>
      </c>
      <c r="AJ1915" s="121">
        <v>0</v>
      </c>
      <c r="AK1915" s="121">
        <v>0</v>
      </c>
      <c r="AL1915" s="121">
        <v>0</v>
      </c>
      <c r="AM1915" s="121">
        <v>0</v>
      </c>
      <c r="AN1915" s="121">
        <v>0</v>
      </c>
      <c r="AO1915"/>
      <c r="AP1915" s="282">
        <v>2.3318403000000001E-2</v>
      </c>
      <c r="AQ1915" s="282">
        <v>2.2232623999999999E-2</v>
      </c>
      <c r="AR1915" s="282">
        <v>1.0857796E-3</v>
      </c>
      <c r="AS1915" s="282">
        <v>0</v>
      </c>
      <c r="AT1915" s="255">
        <f t="shared" si="722"/>
        <v>1.3328910999999999E-6</v>
      </c>
      <c r="AU1915" s="256">
        <f t="shared" si="723"/>
        <v>4.0154570400000002E-9</v>
      </c>
      <c r="AV1915" s="256">
        <f t="shared" si="724"/>
        <v>0</v>
      </c>
      <c r="AW1915" s="272">
        <v>1.26208E-6</v>
      </c>
      <c r="AX1915" s="272">
        <v>3.8080000000000001E-9</v>
      </c>
      <c r="AY1915" s="272">
        <v>1.0404E-13</v>
      </c>
      <c r="AZ1915" s="273">
        <v>0</v>
      </c>
      <c r="BA1915" s="273">
        <v>0</v>
      </c>
      <c r="BB1915" s="272">
        <v>9.1909999999999996E-10</v>
      </c>
      <c r="BC1915" s="272">
        <v>6.9892000000000001E-8</v>
      </c>
      <c r="BD1915" s="272">
        <v>1.3029E-10</v>
      </c>
      <c r="BE1915" s="272">
        <v>7.7063000000000003E-11</v>
      </c>
      <c r="BF1915" s="273">
        <v>0</v>
      </c>
      <c r="BG1915" s="273">
        <v>0</v>
      </c>
      <c r="BH1915" s="273">
        <v>0</v>
      </c>
      <c r="BI1915" s="273">
        <v>0</v>
      </c>
      <c r="BJ1915" s="273">
        <v>0</v>
      </c>
      <c r="BK1915" s="273">
        <v>0</v>
      </c>
      <c r="BL1915" s="273">
        <v>0</v>
      </c>
      <c r="BM1915" s="273">
        <v>0</v>
      </c>
      <c r="BN1915" s="273">
        <v>0</v>
      </c>
      <c r="BO1915" s="273">
        <v>0</v>
      </c>
      <c r="BP1915" s="273">
        <v>0</v>
      </c>
      <c r="BQ1915" s="273">
        <v>0</v>
      </c>
      <c r="BR1915" s="273">
        <v>0</v>
      </c>
      <c r="BS1915"/>
      <c r="BT1915" s="274">
        <v>4.1677169999999999E-5</v>
      </c>
      <c r="BU1915" s="274">
        <v>8.3388848E-7</v>
      </c>
      <c r="BV1915" s="274">
        <v>3.7920409000000002E-5</v>
      </c>
      <c r="BW1915" s="121">
        <v>0</v>
      </c>
      <c r="BX1915" s="274">
        <v>2.4320064999999998E-7</v>
      </c>
      <c r="BY1915" s="274">
        <v>5.9500823999999995E-7</v>
      </c>
      <c r="BZ1915" s="121">
        <v>0</v>
      </c>
      <c r="CA1915" s="274">
        <v>9.0309444999999996E-7</v>
      </c>
      <c r="CB1915" s="121">
        <v>0</v>
      </c>
      <c r="CC1915" s="121">
        <v>0</v>
      </c>
      <c r="CD1915" s="121">
        <v>0</v>
      </c>
      <c r="CE1915" s="121">
        <v>0</v>
      </c>
      <c r="CF1915" s="121">
        <v>0</v>
      </c>
      <c r="CG1915" s="274">
        <v>1.1815698999999999E-6</v>
      </c>
      <c r="CH1915" s="121">
        <v>0</v>
      </c>
      <c r="CI1915" s="121">
        <v>0</v>
      </c>
      <c r="CJ1915" s="121">
        <v>0</v>
      </c>
      <c r="CK1915"/>
      <c r="CL1915" s="322">
        <v>0</v>
      </c>
      <c r="CM1915" s="322">
        <v>1.36</v>
      </c>
      <c r="CN1915" s="322">
        <v>1.7013753E-2</v>
      </c>
      <c r="CO1915" s="322">
        <v>7.0699999999999995E-4</v>
      </c>
      <c r="CP1915" s="322">
        <v>4.47329E-5</v>
      </c>
      <c r="CQ1915" s="322">
        <v>0</v>
      </c>
      <c r="CR1915" s="322">
        <v>0</v>
      </c>
      <c r="CS1915" s="322">
        <v>7.2944421999999998E-6</v>
      </c>
      <c r="CT1915" s="322">
        <v>0</v>
      </c>
      <c r="CU1915" s="322">
        <v>0</v>
      </c>
      <c r="CW1915" s="143"/>
      <c r="CX1915" s="20" t="s">
        <v>6391</v>
      </c>
    </row>
    <row r="1916" spans="1:102" ht="14.4" customHeight="1">
      <c r="A1916" t="s">
        <v>3298</v>
      </c>
      <c r="B1916" s="168" t="s">
        <v>2463</v>
      </c>
      <c r="C1916" s="279" t="str">
        <f t="shared" si="701"/>
        <v>F.106.02.110</v>
      </c>
      <c r="D1916" s="14" t="s">
        <v>3744</v>
      </c>
      <c r="E1916" s="312" t="s">
        <v>1510</v>
      </c>
      <c r="F1916" s="281" t="str">
        <f t="shared" si="702"/>
        <v>SMC waste combustion, clean tech, without heat recovery</v>
      </c>
      <c r="G1916" s="319">
        <f t="shared" si="714"/>
        <v>0.24296879119999998</v>
      </c>
      <c r="H1916" s="319">
        <f t="shared" si="715"/>
        <v>6.4872000000000003E-3</v>
      </c>
      <c r="I1916" s="319">
        <f t="shared" si="698"/>
        <v>7.7215911999999999E-3</v>
      </c>
      <c r="J1916" s="319">
        <f t="shared" si="699"/>
        <v>0</v>
      </c>
      <c r="K1916" s="319">
        <v>0.22875999999999999</v>
      </c>
      <c r="L1916" s="319">
        <v>0</v>
      </c>
      <c r="M1916" s="319">
        <v>7.7215911999999999E-3</v>
      </c>
      <c r="N1916" s="319">
        <v>6.4872000000000003E-3</v>
      </c>
      <c r="O1916" s="319">
        <v>0</v>
      </c>
      <c r="P1916" s="319">
        <v>0</v>
      </c>
      <c r="Q1916" s="319">
        <v>0</v>
      </c>
      <c r="R1916" s="319">
        <v>0</v>
      </c>
      <c r="S1916" s="319">
        <v>0</v>
      </c>
      <c r="T1916" s="319">
        <v>0</v>
      </c>
      <c r="U1916" s="319">
        <v>0</v>
      </c>
      <c r="V1916" s="319">
        <v>0</v>
      </c>
      <c r="W1916" s="319">
        <v>0</v>
      </c>
      <c r="X1916" s="319">
        <v>0</v>
      </c>
      <c r="Y1916" s="210"/>
      <c r="Z1916" s="320">
        <f t="shared" si="709"/>
        <v>1.7199999999999998</v>
      </c>
      <c r="AA1916" s="210"/>
      <c r="AB1916" s="321">
        <f t="shared" si="710"/>
        <v>0.22875999999999999</v>
      </c>
      <c r="AC1916" s="321">
        <f t="shared" si="711"/>
        <v>1.4208791200000001E-2</v>
      </c>
      <c r="AD1916" s="321">
        <f t="shared" si="700"/>
        <v>7.7215911999999999E-3</v>
      </c>
      <c r="AE1916" s="321">
        <f t="shared" si="712"/>
        <v>7.7215911999999999E-3</v>
      </c>
      <c r="AF1916" s="321">
        <f t="shared" si="713"/>
        <v>0</v>
      </c>
      <c r="AG1916"/>
      <c r="AH1916" s="121">
        <v>0</v>
      </c>
      <c r="AI1916" s="121">
        <v>0</v>
      </c>
      <c r="AJ1916" s="121">
        <v>0</v>
      </c>
      <c r="AK1916" s="121">
        <v>0</v>
      </c>
      <c r="AL1916" s="121">
        <v>0</v>
      </c>
      <c r="AM1916" s="121">
        <v>0</v>
      </c>
      <c r="AN1916" s="121">
        <v>0</v>
      </c>
      <c r="AO1916"/>
      <c r="AP1916" s="282">
        <v>2.9224676000000002E-2</v>
      </c>
      <c r="AQ1916" s="282">
        <v>2.7863550000000001E-2</v>
      </c>
      <c r="AR1916" s="282">
        <v>1.3611259E-3</v>
      </c>
      <c r="AS1916" s="282">
        <v>0</v>
      </c>
      <c r="AT1916" s="255">
        <f t="shared" si="722"/>
        <v>1.6704766E-6</v>
      </c>
      <c r="AU1916" s="256">
        <f t="shared" si="723"/>
        <v>5.0337495799999997E-9</v>
      </c>
      <c r="AV1916" s="256">
        <f t="shared" si="724"/>
        <v>0</v>
      </c>
      <c r="AW1916" s="272">
        <v>1.59616E-6</v>
      </c>
      <c r="AX1916" s="272">
        <v>4.8159999999999999E-9</v>
      </c>
      <c r="AY1916" s="272">
        <v>1.3158000000000001E-13</v>
      </c>
      <c r="AZ1916" s="273">
        <v>0</v>
      </c>
      <c r="BA1916" s="273">
        <v>0</v>
      </c>
      <c r="BB1916" s="272">
        <v>9.6459999999999996E-10</v>
      </c>
      <c r="BC1916" s="272">
        <v>7.3351999999999994E-8</v>
      </c>
      <c r="BD1916" s="272">
        <v>1.3674000000000001E-10</v>
      </c>
      <c r="BE1916" s="272">
        <v>8.0878000000000005E-11</v>
      </c>
      <c r="BF1916" s="273">
        <v>0</v>
      </c>
      <c r="BG1916" s="273">
        <v>0</v>
      </c>
      <c r="BH1916" s="273">
        <v>0</v>
      </c>
      <c r="BI1916" s="273">
        <v>0</v>
      </c>
      <c r="BJ1916" s="273">
        <v>0</v>
      </c>
      <c r="BK1916" s="273">
        <v>0</v>
      </c>
      <c r="BL1916" s="273">
        <v>0</v>
      </c>
      <c r="BM1916" s="273">
        <v>0</v>
      </c>
      <c r="BN1916" s="273">
        <v>0</v>
      </c>
      <c r="BO1916" s="273">
        <v>0</v>
      </c>
      <c r="BP1916" s="273">
        <v>0</v>
      </c>
      <c r="BQ1916" s="273">
        <v>0</v>
      </c>
      <c r="BR1916" s="273">
        <v>0</v>
      </c>
      <c r="BS1916"/>
      <c r="BT1916" s="274">
        <v>5.1900904000000001E-5</v>
      </c>
      <c r="BU1916" s="274">
        <v>8.7517007999999999E-7</v>
      </c>
      <c r="BV1916" s="274">
        <v>4.7958163999999999E-5</v>
      </c>
      <c r="BW1916" s="121">
        <v>0</v>
      </c>
      <c r="BX1916" s="274">
        <v>2.5524028999999999E-7</v>
      </c>
      <c r="BY1916" s="274">
        <v>6.2446408999999998E-7</v>
      </c>
      <c r="BZ1916" s="121">
        <v>0</v>
      </c>
      <c r="CA1916" s="274">
        <v>9.4780210000000005E-7</v>
      </c>
      <c r="CB1916" s="121">
        <v>0</v>
      </c>
      <c r="CC1916" s="121">
        <v>0</v>
      </c>
      <c r="CD1916" s="121">
        <v>0</v>
      </c>
      <c r="CE1916" s="121">
        <v>0</v>
      </c>
      <c r="CF1916" s="121">
        <v>0</v>
      </c>
      <c r="CG1916" s="274">
        <v>1.2400634999999999E-6</v>
      </c>
      <c r="CH1916" s="121">
        <v>0</v>
      </c>
      <c r="CI1916" s="121">
        <v>0</v>
      </c>
      <c r="CJ1916" s="121">
        <v>0</v>
      </c>
      <c r="CK1916"/>
      <c r="CL1916" s="322">
        <v>0</v>
      </c>
      <c r="CM1916" s="322">
        <v>1.72</v>
      </c>
      <c r="CN1916" s="322">
        <v>1.7856018000000001E-2</v>
      </c>
      <c r="CO1916" s="322">
        <v>7.4200000000000004E-4</v>
      </c>
      <c r="CP1916" s="322">
        <v>4.6947399999999997E-5</v>
      </c>
      <c r="CQ1916" s="322">
        <v>0</v>
      </c>
      <c r="CR1916" s="322">
        <v>0</v>
      </c>
      <c r="CS1916" s="322">
        <v>7.6555531999999997E-6</v>
      </c>
      <c r="CT1916" s="322">
        <v>0</v>
      </c>
      <c r="CU1916" s="322">
        <v>0</v>
      </c>
      <c r="CW1916" s="143"/>
      <c r="CX1916" s="20" t="s">
        <v>6391</v>
      </c>
    </row>
    <row r="1917" spans="1:102" ht="14.4" customHeight="1">
      <c r="B1917" s="278" t="s">
        <v>2463</v>
      </c>
      <c r="C1917" s="277" t="s">
        <v>3745</v>
      </c>
      <c r="D1917" s="277" t="s">
        <v>3300</v>
      </c>
      <c r="F1917"/>
      <c r="G1917" s="210"/>
      <c r="H1917" s="210"/>
      <c r="I1917" s="210"/>
      <c r="J1917" s="210"/>
      <c r="K1917" s="210"/>
      <c r="L1917" s="210"/>
      <c r="M1917" s="210"/>
      <c r="N1917" s="210"/>
      <c r="O1917" s="210"/>
      <c r="P1917" s="210"/>
      <c r="Q1917" s="210"/>
      <c r="R1917" s="210"/>
      <c r="S1917" s="210"/>
      <c r="T1917" s="210"/>
      <c r="U1917" s="210"/>
      <c r="V1917" s="210"/>
      <c r="W1917" s="210"/>
      <c r="X1917" s="210"/>
      <c r="Y1917" s="210"/>
      <c r="Z1917" s="210"/>
      <c r="AA1917" s="210"/>
      <c r="AB1917" s="210"/>
      <c r="AC1917" s="210"/>
      <c r="AD1917" s="210"/>
      <c r="AE1917" s="210"/>
      <c r="AF1917" s="210"/>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s="183"/>
      <c r="CW1917" s="118"/>
    </row>
    <row r="1918" spans="1:102" ht="14.4" customHeight="1">
      <c r="A1918" t="s">
        <v>3299</v>
      </c>
      <c r="B1918" s="168" t="s">
        <v>2463</v>
      </c>
      <c r="C1918" s="279" t="str">
        <f t="shared" si="701"/>
        <v>F.106.03.101</v>
      </c>
      <c r="D1918" s="14" t="s">
        <v>3746</v>
      </c>
      <c r="E1918" s="312" t="s">
        <v>1510</v>
      </c>
      <c r="F1918" s="281" t="str">
        <f t="shared" si="702"/>
        <v>ABS (Acrylonitrile butadiene styrene) waste combustion, clean tech, without heat reco</v>
      </c>
      <c r="G1918" s="319">
        <f t="shared" si="714"/>
        <v>0.448326803</v>
      </c>
      <c r="H1918" s="319">
        <f t="shared" si="715"/>
        <v>1.4626800000000001E-2</v>
      </c>
      <c r="I1918" s="319">
        <f t="shared" si="698"/>
        <v>1.7410003E-2</v>
      </c>
      <c r="J1918" s="319">
        <f t="shared" si="699"/>
        <v>0</v>
      </c>
      <c r="K1918" s="319">
        <v>0.41628999999999999</v>
      </c>
      <c r="L1918" s="319">
        <v>0</v>
      </c>
      <c r="M1918" s="319">
        <v>1.7410003E-2</v>
      </c>
      <c r="N1918" s="319">
        <v>1.4626800000000001E-2</v>
      </c>
      <c r="O1918" s="319">
        <v>0</v>
      </c>
      <c r="P1918" s="319">
        <v>0</v>
      </c>
      <c r="Q1918" s="319">
        <v>0</v>
      </c>
      <c r="R1918" s="319">
        <v>0</v>
      </c>
      <c r="S1918" s="319">
        <v>0</v>
      </c>
      <c r="T1918" s="319">
        <v>0</v>
      </c>
      <c r="U1918" s="319">
        <v>0</v>
      </c>
      <c r="V1918" s="319">
        <v>0</v>
      </c>
      <c r="W1918" s="319">
        <v>0</v>
      </c>
      <c r="X1918" s="319">
        <v>0</v>
      </c>
      <c r="Y1918" s="210"/>
      <c r="Z1918" s="320">
        <f t="shared" si="709"/>
        <v>3.13</v>
      </c>
      <c r="AA1918" s="210"/>
      <c r="AB1918" s="321">
        <f t="shared" si="710"/>
        <v>0.41628999999999999</v>
      </c>
      <c r="AC1918" s="321">
        <f t="shared" si="711"/>
        <v>3.2036803000000003E-2</v>
      </c>
      <c r="AD1918" s="321">
        <f t="shared" si="700"/>
        <v>1.7410003E-2</v>
      </c>
      <c r="AE1918" s="321">
        <f t="shared" si="712"/>
        <v>1.7410003E-2</v>
      </c>
      <c r="AF1918" s="321">
        <f t="shared" si="713"/>
        <v>0</v>
      </c>
      <c r="AG1918"/>
      <c r="AH1918" s="121">
        <v>0</v>
      </c>
      <c r="AI1918" s="121">
        <v>0</v>
      </c>
      <c r="AJ1918" s="121">
        <v>0</v>
      </c>
      <c r="AK1918" s="121">
        <v>0</v>
      </c>
      <c r="AL1918" s="121">
        <v>0</v>
      </c>
      <c r="AM1918" s="121">
        <v>0</v>
      </c>
      <c r="AN1918" s="121">
        <v>0</v>
      </c>
      <c r="AO1918"/>
      <c r="AP1918" s="282">
        <v>5.3746871000000002E-2</v>
      </c>
      <c r="AQ1918" s="282">
        <v>5.1244343999999997E-2</v>
      </c>
      <c r="AR1918" s="282">
        <v>2.5025266999999999E-3</v>
      </c>
      <c r="AS1918" s="282">
        <v>0</v>
      </c>
      <c r="AT1918" s="255">
        <f t="shared" ref="AT1918:AT1941" si="725">AW1918+AZ1918+BA1918+BB1918+BC1918+BK1918+BL1918+BP1918</f>
        <v>3.0722028999999999E-6</v>
      </c>
      <c r="AU1918" s="256">
        <f t="shared" ref="AU1918:AU1941" si="726">AX1918+AY1918+BD1918+BE1918+BF1918+BG1918+BH1918+BI1918+BJ1918+BM1918+BQ1918+BR1918</f>
        <v>9.2549064449999992E-9</v>
      </c>
      <c r="AV1918" s="256">
        <f t="shared" ref="AV1918:AV1941" si="727">BN1918+BO1918</f>
        <v>0</v>
      </c>
      <c r="AW1918" s="272">
        <v>2.9046399999999999E-6</v>
      </c>
      <c r="AX1918" s="272">
        <v>8.7639999999999999E-9</v>
      </c>
      <c r="AY1918" s="272">
        <v>2.39445E-13</v>
      </c>
      <c r="AZ1918" s="273">
        <v>0</v>
      </c>
      <c r="BA1918" s="273">
        <v>0</v>
      </c>
      <c r="BB1918" s="272">
        <v>2.1749E-9</v>
      </c>
      <c r="BC1918" s="272">
        <v>1.65388E-7</v>
      </c>
      <c r="BD1918" s="272">
        <v>3.0830999999999999E-10</v>
      </c>
      <c r="BE1918" s="272">
        <v>1.82357E-10</v>
      </c>
      <c r="BF1918" s="273">
        <v>0</v>
      </c>
      <c r="BG1918" s="273">
        <v>0</v>
      </c>
      <c r="BH1918" s="273">
        <v>0</v>
      </c>
      <c r="BI1918" s="273">
        <v>0</v>
      </c>
      <c r="BJ1918" s="273">
        <v>0</v>
      </c>
      <c r="BK1918" s="273">
        <v>0</v>
      </c>
      <c r="BL1918" s="273">
        <v>0</v>
      </c>
      <c r="BM1918" s="273">
        <v>0</v>
      </c>
      <c r="BN1918" s="273">
        <v>0</v>
      </c>
      <c r="BO1918" s="273">
        <v>0</v>
      </c>
      <c r="BP1918" s="273">
        <v>0</v>
      </c>
      <c r="BQ1918" s="273">
        <v>0</v>
      </c>
      <c r="BR1918" s="273">
        <v>0</v>
      </c>
      <c r="BS1918"/>
      <c r="BT1918" s="274">
        <v>9.6162468000000005E-5</v>
      </c>
      <c r="BU1918" s="274">
        <v>1.9732607999999999E-6</v>
      </c>
      <c r="BV1918" s="274">
        <v>8.7272705000000003E-5</v>
      </c>
      <c r="BW1918" s="121">
        <v>0</v>
      </c>
      <c r="BX1918" s="274">
        <v>5.7549462E-7</v>
      </c>
      <c r="BY1918" s="274">
        <v>1.4079898E-6</v>
      </c>
      <c r="BZ1918" s="121">
        <v>0</v>
      </c>
      <c r="CA1918" s="274">
        <v>2.1370254999999998E-6</v>
      </c>
      <c r="CB1918" s="121">
        <v>0</v>
      </c>
      <c r="CC1918" s="121">
        <v>0</v>
      </c>
      <c r="CD1918" s="121">
        <v>0</v>
      </c>
      <c r="CE1918" s="121">
        <v>0</v>
      </c>
      <c r="CF1918" s="121">
        <v>0</v>
      </c>
      <c r="CG1918" s="274">
        <v>2.7959922000000001E-6</v>
      </c>
      <c r="CH1918" s="121">
        <v>0</v>
      </c>
      <c r="CI1918" s="121">
        <v>0</v>
      </c>
      <c r="CJ1918" s="121">
        <v>0</v>
      </c>
      <c r="CK1918"/>
      <c r="CL1918" s="322">
        <v>0</v>
      </c>
      <c r="CM1918" s="322">
        <v>3.13</v>
      </c>
      <c r="CN1918" s="322">
        <v>4.0260267000000002E-2</v>
      </c>
      <c r="CO1918" s="322">
        <v>1.673E-3</v>
      </c>
      <c r="CP1918" s="322">
        <v>1.058531E-4</v>
      </c>
      <c r="CQ1918" s="322">
        <v>0</v>
      </c>
      <c r="CR1918" s="322">
        <v>0</v>
      </c>
      <c r="CS1918" s="322">
        <v>1.7261106E-5</v>
      </c>
      <c r="CT1918" s="322">
        <v>0</v>
      </c>
      <c r="CU1918" s="322">
        <v>0</v>
      </c>
      <c r="CW1918" s="143"/>
      <c r="CX1918" s="20" t="s">
        <v>6391</v>
      </c>
    </row>
    <row r="1919" spans="1:102" ht="14.4" customHeight="1">
      <c r="A1919" t="s">
        <v>3301</v>
      </c>
      <c r="B1919" s="168" t="s">
        <v>2463</v>
      </c>
      <c r="C1919" s="279" t="str">
        <f t="shared" si="701"/>
        <v>F.106.03.102</v>
      </c>
      <c r="D1919" s="14" t="s">
        <v>3746</v>
      </c>
      <c r="E1919" s="312" t="s">
        <v>1510</v>
      </c>
      <c r="F1919" s="281" t="str">
        <f t="shared" si="702"/>
        <v>bio-PE (Polyethylene) waste combustion, clean tech, without heat recovery</v>
      </c>
      <c r="G1919" s="319">
        <f t="shared" si="714"/>
        <v>3.7398610999999998E-2</v>
      </c>
      <c r="H1919" s="319">
        <f t="shared" si="715"/>
        <v>1.7074800000000001E-2</v>
      </c>
      <c r="I1919" s="319">
        <f t="shared" si="698"/>
        <v>2.0323811000000001E-2</v>
      </c>
      <c r="J1919" s="319">
        <f t="shared" si="699"/>
        <v>0</v>
      </c>
      <c r="K1919" s="319">
        <v>0</v>
      </c>
      <c r="L1919" s="319">
        <v>0</v>
      </c>
      <c r="M1919" s="319">
        <v>2.0323811000000001E-2</v>
      </c>
      <c r="N1919" s="319">
        <v>1.7074800000000001E-2</v>
      </c>
      <c r="O1919" s="319">
        <v>0</v>
      </c>
      <c r="P1919" s="319">
        <v>0</v>
      </c>
      <c r="Q1919" s="319">
        <v>0</v>
      </c>
      <c r="R1919" s="319">
        <v>0</v>
      </c>
      <c r="S1919" s="319">
        <v>0</v>
      </c>
      <c r="T1919" s="319">
        <v>0</v>
      </c>
      <c r="U1919" s="319">
        <v>0</v>
      </c>
      <c r="V1919" s="319">
        <v>0</v>
      </c>
      <c r="W1919" s="319">
        <v>0</v>
      </c>
      <c r="X1919" s="319">
        <v>0</v>
      </c>
      <c r="Y1919" s="210"/>
      <c r="Z1919" s="320">
        <f t="shared" si="709"/>
        <v>0</v>
      </c>
      <c r="AA1919" s="210"/>
      <c r="AB1919" s="321">
        <f t="shared" si="710"/>
        <v>0</v>
      </c>
      <c r="AC1919" s="321">
        <f t="shared" si="711"/>
        <v>3.7398610999999998E-2</v>
      </c>
      <c r="AD1919" s="321">
        <f t="shared" si="700"/>
        <v>2.0323811000000001E-2</v>
      </c>
      <c r="AE1919" s="321">
        <f t="shared" si="712"/>
        <v>2.0323811000000001E-2</v>
      </c>
      <c r="AF1919" s="321">
        <f t="shared" si="713"/>
        <v>0</v>
      </c>
      <c r="AG1919"/>
      <c r="AH1919" s="121">
        <v>0</v>
      </c>
      <c r="AI1919" s="121">
        <v>0</v>
      </c>
      <c r="AJ1919" s="121">
        <v>0</v>
      </c>
      <c r="AK1919" s="121">
        <v>0</v>
      </c>
      <c r="AL1919" s="121">
        <v>0</v>
      </c>
      <c r="AM1919" s="121">
        <v>0</v>
      </c>
      <c r="AN1919" s="121">
        <v>0</v>
      </c>
      <c r="AO1919"/>
      <c r="AP1919" s="282">
        <v>3.4176047000000001E-3</v>
      </c>
      <c r="AQ1919" s="282">
        <v>3.2627231E-3</v>
      </c>
      <c r="AR1919" s="282">
        <v>1.5488160000000001E-4</v>
      </c>
      <c r="AS1919" s="282">
        <v>0</v>
      </c>
      <c r="AT1919" s="255">
        <f t="shared" si="725"/>
        <v>1.9560689999999999E-7</v>
      </c>
      <c r="AU1919" s="256">
        <f t="shared" si="726"/>
        <v>5.7278700000000002E-10</v>
      </c>
      <c r="AV1919" s="256">
        <f t="shared" si="727"/>
        <v>0</v>
      </c>
      <c r="AW1919" s="273">
        <v>0</v>
      </c>
      <c r="AX1919" s="273">
        <v>0</v>
      </c>
      <c r="AY1919" s="273">
        <v>0</v>
      </c>
      <c r="AZ1919" s="273">
        <v>0</v>
      </c>
      <c r="BA1919" s="273">
        <v>0</v>
      </c>
      <c r="BB1919" s="272">
        <v>2.5389E-9</v>
      </c>
      <c r="BC1919" s="272">
        <v>1.9306799999999999E-7</v>
      </c>
      <c r="BD1919" s="272">
        <v>3.5991E-10</v>
      </c>
      <c r="BE1919" s="272">
        <v>2.1287699999999999E-10</v>
      </c>
      <c r="BF1919" s="273">
        <v>0</v>
      </c>
      <c r="BG1919" s="273">
        <v>0</v>
      </c>
      <c r="BH1919" s="273">
        <v>0</v>
      </c>
      <c r="BI1919" s="273">
        <v>0</v>
      </c>
      <c r="BJ1919" s="273">
        <v>0</v>
      </c>
      <c r="BK1919" s="273">
        <v>0</v>
      </c>
      <c r="BL1919" s="273">
        <v>0</v>
      </c>
      <c r="BM1919" s="273">
        <v>0</v>
      </c>
      <c r="BN1919" s="273">
        <v>0</v>
      </c>
      <c r="BO1919" s="273">
        <v>0</v>
      </c>
      <c r="BP1919" s="273">
        <v>0</v>
      </c>
      <c r="BQ1919" s="273">
        <v>0</v>
      </c>
      <c r="BR1919" s="273">
        <v>0</v>
      </c>
      <c r="BS1919"/>
      <c r="BT1919" s="274">
        <v>1.0377589E-5</v>
      </c>
      <c r="BU1919" s="274">
        <v>2.3035137000000002E-6</v>
      </c>
      <c r="BV1919" s="121">
        <v>0</v>
      </c>
      <c r="BW1919" s="121">
        <v>0</v>
      </c>
      <c r="BX1919" s="274">
        <v>6.7181170999999999E-7</v>
      </c>
      <c r="BY1919" s="274">
        <v>1.6436366E-6</v>
      </c>
      <c r="BZ1919" s="121">
        <v>0</v>
      </c>
      <c r="CA1919" s="274">
        <v>2.4946867000000001E-6</v>
      </c>
      <c r="CB1919" s="121">
        <v>0</v>
      </c>
      <c r="CC1919" s="121">
        <v>0</v>
      </c>
      <c r="CD1919" s="121">
        <v>0</v>
      </c>
      <c r="CE1919" s="121">
        <v>0</v>
      </c>
      <c r="CF1919" s="121">
        <v>0</v>
      </c>
      <c r="CG1919" s="274">
        <v>3.2639407E-6</v>
      </c>
      <c r="CH1919" s="121">
        <v>0</v>
      </c>
      <c r="CI1919" s="121">
        <v>0</v>
      </c>
      <c r="CJ1919" s="121">
        <v>0</v>
      </c>
      <c r="CK1919"/>
      <c r="CL1919" s="322">
        <v>0</v>
      </c>
      <c r="CM1919" s="322">
        <v>0</v>
      </c>
      <c r="CN1919" s="322">
        <v>4.6998387000000003E-2</v>
      </c>
      <c r="CO1919" s="322">
        <v>1.9530000000000001E-3</v>
      </c>
      <c r="CP1919" s="322">
        <v>1.235691E-4</v>
      </c>
      <c r="CQ1919" s="322">
        <v>0</v>
      </c>
      <c r="CR1919" s="322">
        <v>0</v>
      </c>
      <c r="CS1919" s="322">
        <v>2.0149993999999999E-5</v>
      </c>
      <c r="CT1919" s="322">
        <v>0</v>
      </c>
      <c r="CU1919" s="322">
        <v>0</v>
      </c>
      <c r="CW1919" s="143"/>
      <c r="CX1919" s="20" t="s">
        <v>6391</v>
      </c>
    </row>
    <row r="1920" spans="1:102" ht="14.4" customHeight="1">
      <c r="A1920" t="s">
        <v>3302</v>
      </c>
      <c r="B1920" s="168" t="s">
        <v>2463</v>
      </c>
      <c r="C1920" s="279" t="str">
        <f t="shared" si="701"/>
        <v>F.106.03.103</v>
      </c>
      <c r="D1920" s="14" t="s">
        <v>3746</v>
      </c>
      <c r="E1920" s="312" t="s">
        <v>1510</v>
      </c>
      <c r="F1920" s="281" t="str">
        <f t="shared" si="702"/>
        <v>CA (Cellulose polymers) waste combustion, clean tech, without heat recovery</v>
      </c>
      <c r="G1920" s="319">
        <f t="shared" si="714"/>
        <v>1.5683288399999998E-2</v>
      </c>
      <c r="H1920" s="319">
        <f t="shared" si="715"/>
        <v>7.1603999999999999E-3</v>
      </c>
      <c r="I1920" s="319">
        <f t="shared" si="698"/>
        <v>8.5228883999999994E-3</v>
      </c>
      <c r="J1920" s="319">
        <f t="shared" si="699"/>
        <v>0</v>
      </c>
      <c r="K1920" s="319">
        <v>0</v>
      </c>
      <c r="L1920" s="319">
        <v>0</v>
      </c>
      <c r="M1920" s="319">
        <v>8.5228883999999994E-3</v>
      </c>
      <c r="N1920" s="319">
        <v>7.1603999999999999E-3</v>
      </c>
      <c r="O1920" s="319">
        <v>0</v>
      </c>
      <c r="P1920" s="319">
        <v>0</v>
      </c>
      <c r="Q1920" s="319">
        <v>0</v>
      </c>
      <c r="R1920" s="319">
        <v>0</v>
      </c>
      <c r="S1920" s="319">
        <v>0</v>
      </c>
      <c r="T1920" s="319">
        <v>0</v>
      </c>
      <c r="U1920" s="319">
        <v>0</v>
      </c>
      <c r="V1920" s="319">
        <v>0</v>
      </c>
      <c r="W1920" s="319">
        <v>0</v>
      </c>
      <c r="X1920" s="319">
        <v>0</v>
      </c>
      <c r="Y1920" s="210"/>
      <c r="Z1920" s="320">
        <f t="shared" si="709"/>
        <v>0</v>
      </c>
      <c r="AA1920" s="210"/>
      <c r="AB1920" s="321">
        <f t="shared" si="710"/>
        <v>0</v>
      </c>
      <c r="AC1920" s="321">
        <f t="shared" si="711"/>
        <v>1.5683288399999998E-2</v>
      </c>
      <c r="AD1920" s="321">
        <f t="shared" si="700"/>
        <v>8.5228883999999994E-3</v>
      </c>
      <c r="AE1920" s="321">
        <f t="shared" si="712"/>
        <v>8.5228883999999994E-3</v>
      </c>
      <c r="AF1920" s="321">
        <f t="shared" si="713"/>
        <v>0</v>
      </c>
      <c r="AG1920"/>
      <c r="AH1920" s="121">
        <v>0</v>
      </c>
      <c r="AI1920" s="121">
        <v>0</v>
      </c>
      <c r="AJ1920" s="121">
        <v>0</v>
      </c>
      <c r="AK1920" s="121">
        <v>0</v>
      </c>
      <c r="AL1920" s="121">
        <v>0</v>
      </c>
      <c r="AM1920" s="121">
        <v>0</v>
      </c>
      <c r="AN1920" s="121">
        <v>0</v>
      </c>
      <c r="AO1920"/>
      <c r="AP1920" s="282">
        <v>1.4331890999999999E-3</v>
      </c>
      <c r="AQ1920" s="282">
        <v>1.3682386999999999E-3</v>
      </c>
      <c r="AR1920" s="283">
        <v>6.4950350000000004E-5</v>
      </c>
      <c r="AS1920" s="282">
        <v>0</v>
      </c>
      <c r="AT1920" s="255">
        <f t="shared" si="725"/>
        <v>8.2028699999999997E-8</v>
      </c>
      <c r="AU1920" s="256">
        <f t="shared" si="726"/>
        <v>2.4020099999999996E-10</v>
      </c>
      <c r="AV1920" s="256">
        <f t="shared" si="727"/>
        <v>0</v>
      </c>
      <c r="AW1920" s="273">
        <v>0</v>
      </c>
      <c r="AX1920" s="273">
        <v>0</v>
      </c>
      <c r="AY1920" s="273">
        <v>0</v>
      </c>
      <c r="AZ1920" s="273">
        <v>0</v>
      </c>
      <c r="BA1920" s="273">
        <v>0</v>
      </c>
      <c r="BB1920" s="272">
        <v>1.0647000000000001E-9</v>
      </c>
      <c r="BC1920" s="272">
        <v>8.0963999999999996E-8</v>
      </c>
      <c r="BD1920" s="272">
        <v>1.5092999999999999E-10</v>
      </c>
      <c r="BE1920" s="272">
        <v>8.9271000000000001E-11</v>
      </c>
      <c r="BF1920" s="273">
        <v>0</v>
      </c>
      <c r="BG1920" s="273">
        <v>0</v>
      </c>
      <c r="BH1920" s="273">
        <v>0</v>
      </c>
      <c r="BI1920" s="273">
        <v>0</v>
      </c>
      <c r="BJ1920" s="273">
        <v>0</v>
      </c>
      <c r="BK1920" s="273">
        <v>0</v>
      </c>
      <c r="BL1920" s="273">
        <v>0</v>
      </c>
      <c r="BM1920" s="273">
        <v>0</v>
      </c>
      <c r="BN1920" s="273">
        <v>0</v>
      </c>
      <c r="BO1920" s="273">
        <v>0</v>
      </c>
      <c r="BP1920" s="273">
        <v>0</v>
      </c>
      <c r="BQ1920" s="273">
        <v>0</v>
      </c>
      <c r="BR1920" s="273">
        <v>0</v>
      </c>
      <c r="BS1920"/>
      <c r="BT1920" s="274">
        <v>4.3518923000000002E-6</v>
      </c>
      <c r="BU1920" s="274">
        <v>9.6598961999999998E-7</v>
      </c>
      <c r="BV1920" s="121">
        <v>0</v>
      </c>
      <c r="BW1920" s="121">
        <v>0</v>
      </c>
      <c r="BX1920" s="274">
        <v>2.8172749000000002E-7</v>
      </c>
      <c r="BY1920" s="274">
        <v>6.8926697000000005E-7</v>
      </c>
      <c r="BZ1920" s="121">
        <v>0</v>
      </c>
      <c r="CA1920" s="274">
        <v>1.0461589E-6</v>
      </c>
      <c r="CB1920" s="121">
        <v>0</v>
      </c>
      <c r="CC1920" s="121">
        <v>0</v>
      </c>
      <c r="CD1920" s="121">
        <v>0</v>
      </c>
      <c r="CE1920" s="121">
        <v>0</v>
      </c>
      <c r="CF1920" s="121">
        <v>0</v>
      </c>
      <c r="CG1920" s="274">
        <v>1.3687493E-6</v>
      </c>
      <c r="CH1920" s="121">
        <v>0</v>
      </c>
      <c r="CI1920" s="121">
        <v>0</v>
      </c>
      <c r="CJ1920" s="121">
        <v>0</v>
      </c>
      <c r="CK1920"/>
      <c r="CL1920" s="322">
        <v>0</v>
      </c>
      <c r="CM1920" s="322">
        <v>0</v>
      </c>
      <c r="CN1920" s="322">
        <v>1.9709001E-2</v>
      </c>
      <c r="CO1920" s="322">
        <v>8.1899999999999996E-4</v>
      </c>
      <c r="CP1920" s="322">
        <v>5.18193E-5</v>
      </c>
      <c r="CQ1920" s="322">
        <v>0</v>
      </c>
      <c r="CR1920" s="322">
        <v>0</v>
      </c>
      <c r="CS1920" s="322">
        <v>8.4499974000000003E-6</v>
      </c>
      <c r="CT1920" s="322">
        <v>0</v>
      </c>
      <c r="CU1920" s="322">
        <v>0</v>
      </c>
      <c r="CW1920" s="143"/>
      <c r="CX1920" s="20" t="s">
        <v>6391</v>
      </c>
    </row>
    <row r="1921" spans="1:102" ht="14.4" customHeight="1">
      <c r="A1921" t="s">
        <v>3303</v>
      </c>
      <c r="B1921" s="168" t="s">
        <v>2463</v>
      </c>
      <c r="C1921" s="279" t="str">
        <f t="shared" si="701"/>
        <v>F.106.03.104</v>
      </c>
      <c r="D1921" s="14" t="s">
        <v>3746</v>
      </c>
      <c r="E1921" s="312" t="s">
        <v>1510</v>
      </c>
      <c r="F1921" s="281" t="str">
        <f t="shared" si="702"/>
        <v>Ionomer waste combustion, clean tech, without heat recovery</v>
      </c>
      <c r="G1921" s="319">
        <f t="shared" si="714"/>
        <v>0.448584441</v>
      </c>
      <c r="H1921" s="319">
        <f t="shared" si="715"/>
        <v>1.4137200000000001E-2</v>
      </c>
      <c r="I1921" s="319">
        <f t="shared" si="698"/>
        <v>1.6827241E-2</v>
      </c>
      <c r="J1921" s="319">
        <f t="shared" si="699"/>
        <v>0</v>
      </c>
      <c r="K1921" s="319">
        <v>0.41761999999999999</v>
      </c>
      <c r="L1921" s="319">
        <v>0</v>
      </c>
      <c r="M1921" s="319">
        <v>1.6827241E-2</v>
      </c>
      <c r="N1921" s="319">
        <v>1.4137200000000001E-2</v>
      </c>
      <c r="O1921" s="319">
        <v>0</v>
      </c>
      <c r="P1921" s="319">
        <v>0</v>
      </c>
      <c r="Q1921" s="319">
        <v>0</v>
      </c>
      <c r="R1921" s="319">
        <v>0</v>
      </c>
      <c r="S1921" s="319">
        <v>0</v>
      </c>
      <c r="T1921" s="319">
        <v>0</v>
      </c>
      <c r="U1921" s="319">
        <v>0</v>
      </c>
      <c r="V1921" s="319">
        <v>0</v>
      </c>
      <c r="W1921" s="319">
        <v>0</v>
      </c>
      <c r="X1921" s="319">
        <v>0</v>
      </c>
      <c r="Y1921" s="210"/>
      <c r="Z1921" s="320">
        <f t="shared" si="709"/>
        <v>3.1399999999999997</v>
      </c>
      <c r="AA1921" s="210"/>
      <c r="AB1921" s="321">
        <f t="shared" si="710"/>
        <v>0.41761999999999999</v>
      </c>
      <c r="AC1921" s="321">
        <f t="shared" si="711"/>
        <v>3.0964441000000002E-2</v>
      </c>
      <c r="AD1921" s="321">
        <f t="shared" si="700"/>
        <v>1.6827241E-2</v>
      </c>
      <c r="AE1921" s="321">
        <f t="shared" si="712"/>
        <v>1.6827241E-2</v>
      </c>
      <c r="AF1921" s="321">
        <f t="shared" si="713"/>
        <v>0</v>
      </c>
      <c r="AG1921"/>
      <c r="AH1921" s="121">
        <v>0</v>
      </c>
      <c r="AI1921" s="121">
        <v>0</v>
      </c>
      <c r="AJ1921" s="121">
        <v>0</v>
      </c>
      <c r="AK1921" s="121">
        <v>0</v>
      </c>
      <c r="AL1921" s="121">
        <v>0</v>
      </c>
      <c r="AM1921" s="121">
        <v>0</v>
      </c>
      <c r="AN1921" s="121">
        <v>0</v>
      </c>
      <c r="AO1921"/>
      <c r="AP1921" s="282">
        <v>5.3811236999999998E-2</v>
      </c>
      <c r="AQ1921" s="282">
        <v>5.1305580000000003E-2</v>
      </c>
      <c r="AR1921" s="282">
        <v>2.5056571000000001E-3</v>
      </c>
      <c r="AS1921" s="282">
        <v>0</v>
      </c>
      <c r="AT1921" s="255">
        <f t="shared" si="725"/>
        <v>3.0758740999999997E-6</v>
      </c>
      <c r="AU1921" s="256">
        <f t="shared" si="726"/>
        <v>9.2664832100000017E-9</v>
      </c>
      <c r="AV1921" s="256">
        <f t="shared" si="727"/>
        <v>0</v>
      </c>
      <c r="AW1921" s="272">
        <v>2.9139199999999999E-6</v>
      </c>
      <c r="AX1921" s="272">
        <v>8.7920000000000002E-9</v>
      </c>
      <c r="AY1921" s="272">
        <v>2.4020999999999999E-13</v>
      </c>
      <c r="AZ1921" s="273">
        <v>0</v>
      </c>
      <c r="BA1921" s="273">
        <v>0</v>
      </c>
      <c r="BB1921" s="272">
        <v>2.1021E-9</v>
      </c>
      <c r="BC1921" s="272">
        <v>1.5985199999999999E-7</v>
      </c>
      <c r="BD1921" s="272">
        <v>2.9799000000000002E-10</v>
      </c>
      <c r="BE1921" s="272">
        <v>1.7625300000000001E-10</v>
      </c>
      <c r="BF1921" s="273">
        <v>0</v>
      </c>
      <c r="BG1921" s="273">
        <v>0</v>
      </c>
      <c r="BH1921" s="273">
        <v>0</v>
      </c>
      <c r="BI1921" s="273">
        <v>0</v>
      </c>
      <c r="BJ1921" s="273">
        <v>0</v>
      </c>
      <c r="BK1921" s="273">
        <v>0</v>
      </c>
      <c r="BL1921" s="273">
        <v>0</v>
      </c>
      <c r="BM1921" s="273">
        <v>0</v>
      </c>
      <c r="BN1921" s="273">
        <v>0</v>
      </c>
      <c r="BO1921" s="273">
        <v>0</v>
      </c>
      <c r="BP1921" s="273">
        <v>0</v>
      </c>
      <c r="BQ1921" s="273">
        <v>0</v>
      </c>
      <c r="BR1921" s="273">
        <v>0</v>
      </c>
      <c r="BS1921"/>
      <c r="BT1921" s="274">
        <v>9.6143729000000005E-5</v>
      </c>
      <c r="BU1921" s="274">
        <v>1.9072103E-6</v>
      </c>
      <c r="BV1921" s="274">
        <v>8.7551532000000004E-5</v>
      </c>
      <c r="BW1921" s="121">
        <v>0</v>
      </c>
      <c r="BX1921" s="274">
        <v>5.5623119999999996E-7</v>
      </c>
      <c r="BY1921" s="274">
        <v>1.3608604000000001E-6</v>
      </c>
      <c r="BZ1921" s="121">
        <v>0</v>
      </c>
      <c r="CA1921" s="274">
        <v>2.0654932999999998E-6</v>
      </c>
      <c r="CB1921" s="121">
        <v>0</v>
      </c>
      <c r="CC1921" s="121">
        <v>0</v>
      </c>
      <c r="CD1921" s="121">
        <v>0</v>
      </c>
      <c r="CE1921" s="121">
        <v>0</v>
      </c>
      <c r="CF1921" s="121">
        <v>0</v>
      </c>
      <c r="CG1921" s="274">
        <v>2.7024024999999999E-6</v>
      </c>
      <c r="CH1921" s="121">
        <v>0</v>
      </c>
      <c r="CI1921" s="121">
        <v>0</v>
      </c>
      <c r="CJ1921" s="121">
        <v>0</v>
      </c>
      <c r="CK1921"/>
      <c r="CL1921" s="322">
        <v>0</v>
      </c>
      <c r="CM1921" s="322">
        <v>3.14</v>
      </c>
      <c r="CN1921" s="322">
        <v>3.8912642999999997E-2</v>
      </c>
      <c r="CO1921" s="322">
        <v>1.6169999999999999E-3</v>
      </c>
      <c r="CP1921" s="322">
        <v>1.0230989999999999E-4</v>
      </c>
      <c r="CQ1921" s="322">
        <v>0</v>
      </c>
      <c r="CR1921" s="322">
        <v>0</v>
      </c>
      <c r="CS1921" s="322">
        <v>1.6683328E-5</v>
      </c>
      <c r="CT1921" s="322">
        <v>0</v>
      </c>
      <c r="CU1921" s="322">
        <v>0</v>
      </c>
      <c r="CW1921" s="143"/>
      <c r="CX1921" s="20" t="s">
        <v>6391</v>
      </c>
    </row>
    <row r="1922" spans="1:102" ht="14.4" customHeight="1">
      <c r="A1922" t="s">
        <v>3304</v>
      </c>
      <c r="B1922" s="168" t="s">
        <v>2463</v>
      </c>
      <c r="C1922" s="279" t="str">
        <f t="shared" si="701"/>
        <v>F.106.03.105</v>
      </c>
      <c r="D1922" s="14" t="s">
        <v>3746</v>
      </c>
      <c r="E1922" s="312" t="s">
        <v>1510</v>
      </c>
      <c r="F1922" s="281" t="str">
        <f t="shared" si="702"/>
        <v>PA-11 (Nylon-11) waste combustion, clean tech, without heat recovery</v>
      </c>
      <c r="G1922" s="319">
        <f t="shared" si="714"/>
        <v>3.016017E-2</v>
      </c>
      <c r="H1922" s="319">
        <f t="shared" si="715"/>
        <v>1.3769999999999999E-2</v>
      </c>
      <c r="I1922" s="319">
        <f t="shared" si="698"/>
        <v>1.6390169999999999E-2</v>
      </c>
      <c r="J1922" s="319">
        <f t="shared" si="699"/>
        <v>0</v>
      </c>
      <c r="K1922" s="319">
        <v>0</v>
      </c>
      <c r="L1922" s="319">
        <v>0</v>
      </c>
      <c r="M1922" s="319">
        <v>1.6390169999999999E-2</v>
      </c>
      <c r="N1922" s="319">
        <v>1.3769999999999999E-2</v>
      </c>
      <c r="O1922" s="319">
        <v>0</v>
      </c>
      <c r="P1922" s="319">
        <v>0</v>
      </c>
      <c r="Q1922" s="319">
        <v>0</v>
      </c>
      <c r="R1922" s="319">
        <v>0</v>
      </c>
      <c r="S1922" s="319">
        <v>0</v>
      </c>
      <c r="T1922" s="319">
        <v>0</v>
      </c>
      <c r="U1922" s="319">
        <v>0</v>
      </c>
      <c r="V1922" s="319">
        <v>0</v>
      </c>
      <c r="W1922" s="319">
        <v>0</v>
      </c>
      <c r="X1922" s="319">
        <v>0</v>
      </c>
      <c r="Y1922" s="210"/>
      <c r="Z1922" s="320">
        <f t="shared" si="709"/>
        <v>0</v>
      </c>
      <c r="AA1922" s="210"/>
      <c r="AB1922" s="321">
        <f t="shared" si="710"/>
        <v>0</v>
      </c>
      <c r="AC1922" s="321">
        <f t="shared" si="711"/>
        <v>3.016017E-2</v>
      </c>
      <c r="AD1922" s="321">
        <f t="shared" si="700"/>
        <v>1.6390169999999999E-2</v>
      </c>
      <c r="AE1922" s="321">
        <f t="shared" si="712"/>
        <v>1.6390169999999999E-2</v>
      </c>
      <c r="AF1922" s="321">
        <f t="shared" si="713"/>
        <v>0</v>
      </c>
      <c r="AG1922"/>
      <c r="AH1922" s="121">
        <v>0</v>
      </c>
      <c r="AI1922" s="121">
        <v>0</v>
      </c>
      <c r="AJ1922" s="121">
        <v>0</v>
      </c>
      <c r="AK1922" s="121">
        <v>0</v>
      </c>
      <c r="AL1922" s="121">
        <v>0</v>
      </c>
      <c r="AM1922" s="121">
        <v>0</v>
      </c>
      <c r="AN1922" s="121">
        <v>0</v>
      </c>
      <c r="AO1922"/>
      <c r="AP1922" s="282">
        <v>2.7561328E-3</v>
      </c>
      <c r="AQ1922" s="282">
        <v>2.6312282999999999E-3</v>
      </c>
      <c r="AR1922" s="282">
        <v>1.2490451999999999E-4</v>
      </c>
      <c r="AS1922" s="282">
        <v>0</v>
      </c>
      <c r="AT1922" s="255">
        <f t="shared" si="725"/>
        <v>1.577475E-7</v>
      </c>
      <c r="AU1922" s="256">
        <f t="shared" si="726"/>
        <v>4.6192500000000004E-10</v>
      </c>
      <c r="AV1922" s="256">
        <f t="shared" si="727"/>
        <v>0</v>
      </c>
      <c r="AW1922" s="273">
        <v>0</v>
      </c>
      <c r="AX1922" s="273">
        <v>0</v>
      </c>
      <c r="AY1922" s="273">
        <v>0</v>
      </c>
      <c r="AZ1922" s="273">
        <v>0</v>
      </c>
      <c r="BA1922" s="273">
        <v>0</v>
      </c>
      <c r="BB1922" s="272">
        <v>2.0474999999999998E-9</v>
      </c>
      <c r="BC1922" s="272">
        <v>1.557E-7</v>
      </c>
      <c r="BD1922" s="272">
        <v>2.9025000000000001E-10</v>
      </c>
      <c r="BE1922" s="272">
        <v>1.71675E-10</v>
      </c>
      <c r="BF1922" s="273">
        <v>0</v>
      </c>
      <c r="BG1922" s="273">
        <v>0</v>
      </c>
      <c r="BH1922" s="273">
        <v>0</v>
      </c>
      <c r="BI1922" s="273">
        <v>0</v>
      </c>
      <c r="BJ1922" s="273">
        <v>0</v>
      </c>
      <c r="BK1922" s="273">
        <v>0</v>
      </c>
      <c r="BL1922" s="273">
        <v>0</v>
      </c>
      <c r="BM1922" s="273">
        <v>0</v>
      </c>
      <c r="BN1922" s="273">
        <v>0</v>
      </c>
      <c r="BO1922" s="273">
        <v>0</v>
      </c>
      <c r="BP1922" s="273">
        <v>0</v>
      </c>
      <c r="BQ1922" s="273">
        <v>0</v>
      </c>
      <c r="BR1922" s="273">
        <v>0</v>
      </c>
      <c r="BS1922"/>
      <c r="BT1922" s="274">
        <v>8.3690236999999998E-6</v>
      </c>
      <c r="BU1922" s="274">
        <v>1.8576722999999999E-6</v>
      </c>
      <c r="BV1922" s="121">
        <v>0</v>
      </c>
      <c r="BW1922" s="121">
        <v>0</v>
      </c>
      <c r="BX1922" s="274">
        <v>5.4178362999999996E-7</v>
      </c>
      <c r="BY1922" s="274">
        <v>1.3255134E-6</v>
      </c>
      <c r="BZ1922" s="121">
        <v>0</v>
      </c>
      <c r="CA1922" s="274">
        <v>2.0118440999999998E-6</v>
      </c>
      <c r="CB1922" s="121">
        <v>0</v>
      </c>
      <c r="CC1922" s="121">
        <v>0</v>
      </c>
      <c r="CD1922" s="121">
        <v>0</v>
      </c>
      <c r="CE1922" s="121">
        <v>0</v>
      </c>
      <c r="CF1922" s="121">
        <v>0</v>
      </c>
      <c r="CG1922" s="274">
        <v>2.6322103000000001E-6</v>
      </c>
      <c r="CH1922" s="121">
        <v>0</v>
      </c>
      <c r="CI1922" s="121">
        <v>0</v>
      </c>
      <c r="CJ1922" s="121">
        <v>0</v>
      </c>
      <c r="CK1922"/>
      <c r="CL1922" s="322">
        <v>0</v>
      </c>
      <c r="CM1922" s="322">
        <v>0</v>
      </c>
      <c r="CN1922" s="322">
        <v>3.7901925000000003E-2</v>
      </c>
      <c r="CO1922" s="322">
        <v>1.575E-3</v>
      </c>
      <c r="CP1922" s="322">
        <v>9.9652499999999995E-5</v>
      </c>
      <c r="CQ1922" s="322">
        <v>0</v>
      </c>
      <c r="CR1922" s="322">
        <v>0</v>
      </c>
      <c r="CS1922" s="322">
        <v>1.6249995000000002E-5</v>
      </c>
      <c r="CT1922" s="322">
        <v>0</v>
      </c>
      <c r="CU1922" s="322">
        <v>0</v>
      </c>
      <c r="CW1922" s="143"/>
      <c r="CX1922" s="20" t="s">
        <v>6391</v>
      </c>
    </row>
    <row r="1923" spans="1:102" ht="14.4" customHeight="1">
      <c r="A1923" t="s">
        <v>3305</v>
      </c>
      <c r="B1923" s="168" t="s">
        <v>2463</v>
      </c>
      <c r="C1923" s="279" t="str">
        <f t="shared" si="701"/>
        <v>F.106.03.106</v>
      </c>
      <c r="D1923" s="14" t="s">
        <v>3746</v>
      </c>
      <c r="E1923" s="312" t="s">
        <v>1510</v>
      </c>
      <c r="F1923" s="281" t="str">
        <f t="shared" si="702"/>
        <v>PA (Nylons, Polyamides) waste combustion, clean tech, without heat recovery</v>
      </c>
      <c r="G1923" s="319">
        <f t="shared" si="714"/>
        <v>0.35237004600000005</v>
      </c>
      <c r="H1923" s="319">
        <f t="shared" si="715"/>
        <v>1.08936E-2</v>
      </c>
      <c r="I1923" s="319">
        <f t="shared" si="698"/>
        <v>1.2966446E-2</v>
      </c>
      <c r="J1923" s="319">
        <f t="shared" si="699"/>
        <v>0</v>
      </c>
      <c r="K1923" s="319">
        <v>0.32851000000000002</v>
      </c>
      <c r="L1923" s="319">
        <v>0</v>
      </c>
      <c r="M1923" s="319">
        <v>1.2966446E-2</v>
      </c>
      <c r="N1923" s="319">
        <v>1.08936E-2</v>
      </c>
      <c r="O1923" s="319">
        <v>0</v>
      </c>
      <c r="P1923" s="319">
        <v>0</v>
      </c>
      <c r="Q1923" s="319">
        <v>0</v>
      </c>
      <c r="R1923" s="319">
        <v>0</v>
      </c>
      <c r="S1923" s="319">
        <v>0</v>
      </c>
      <c r="T1923" s="319">
        <v>0</v>
      </c>
      <c r="U1923" s="319">
        <v>0</v>
      </c>
      <c r="V1923" s="319">
        <v>0</v>
      </c>
      <c r="W1923" s="319">
        <v>0</v>
      </c>
      <c r="X1923" s="319">
        <v>0</v>
      </c>
      <c r="Y1923" s="210"/>
      <c r="Z1923" s="320">
        <f t="shared" si="709"/>
        <v>2.4700000000000002</v>
      </c>
      <c r="AA1923" s="210"/>
      <c r="AB1923" s="321">
        <f t="shared" si="710"/>
        <v>0.32851000000000002</v>
      </c>
      <c r="AC1923" s="321">
        <f t="shared" si="711"/>
        <v>2.3860045999999999E-2</v>
      </c>
      <c r="AD1923" s="321">
        <f t="shared" si="700"/>
        <v>1.2966446E-2</v>
      </c>
      <c r="AE1923" s="321">
        <f t="shared" si="712"/>
        <v>1.2966446E-2</v>
      </c>
      <c r="AF1923" s="321">
        <f t="shared" si="713"/>
        <v>0</v>
      </c>
      <c r="AG1923"/>
      <c r="AH1923" s="121">
        <v>0</v>
      </c>
      <c r="AI1923" s="121">
        <v>0</v>
      </c>
      <c r="AJ1923" s="121">
        <v>0</v>
      </c>
      <c r="AK1923" s="121">
        <v>0</v>
      </c>
      <c r="AL1923" s="121">
        <v>0</v>
      </c>
      <c r="AM1923" s="121">
        <v>0</v>
      </c>
      <c r="AN1923" s="121">
        <v>0</v>
      </c>
      <c r="AO1923"/>
      <c r="AP1923" s="282">
        <v>4.2283774000000003E-2</v>
      </c>
      <c r="AQ1923" s="282">
        <v>4.0314823E-2</v>
      </c>
      <c r="AR1923" s="282">
        <v>1.9689508E-3</v>
      </c>
      <c r="AS1923" s="282">
        <v>0</v>
      </c>
      <c r="AT1923" s="255">
        <f t="shared" si="725"/>
        <v>2.4169558000000001E-6</v>
      </c>
      <c r="AU1923" s="256">
        <f t="shared" si="726"/>
        <v>7.2816229549999991E-9</v>
      </c>
      <c r="AV1923" s="256">
        <f t="shared" si="727"/>
        <v>0</v>
      </c>
      <c r="AW1923" s="272">
        <v>2.29216E-6</v>
      </c>
      <c r="AX1923" s="272">
        <v>6.9159999999999997E-9</v>
      </c>
      <c r="AY1923" s="272">
        <v>1.88955E-13</v>
      </c>
      <c r="AZ1923" s="273">
        <v>0</v>
      </c>
      <c r="BA1923" s="273">
        <v>0</v>
      </c>
      <c r="BB1923" s="272">
        <v>1.6197999999999999E-9</v>
      </c>
      <c r="BC1923" s="272">
        <v>1.2317599999999999E-7</v>
      </c>
      <c r="BD1923" s="272">
        <v>2.2962E-10</v>
      </c>
      <c r="BE1923" s="272">
        <v>1.35814E-10</v>
      </c>
      <c r="BF1923" s="273">
        <v>0</v>
      </c>
      <c r="BG1923" s="273">
        <v>0</v>
      </c>
      <c r="BH1923" s="273">
        <v>0</v>
      </c>
      <c r="BI1923" s="273">
        <v>0</v>
      </c>
      <c r="BJ1923" s="273">
        <v>0</v>
      </c>
      <c r="BK1923" s="273">
        <v>0</v>
      </c>
      <c r="BL1923" s="273">
        <v>0</v>
      </c>
      <c r="BM1923" s="273">
        <v>0</v>
      </c>
      <c r="BN1923" s="273">
        <v>0</v>
      </c>
      <c r="BO1923" s="273">
        <v>0</v>
      </c>
      <c r="BP1923" s="273">
        <v>0</v>
      </c>
      <c r="BQ1923" s="273">
        <v>0</v>
      </c>
      <c r="BR1923" s="273">
        <v>0</v>
      </c>
      <c r="BS1923"/>
      <c r="BT1923" s="274">
        <v>7.5490982000000004E-5</v>
      </c>
      <c r="BU1923" s="274">
        <v>1.4696252E-6</v>
      </c>
      <c r="BV1923" s="274">
        <v>6.8870154000000004E-5</v>
      </c>
      <c r="BW1923" s="121">
        <v>0</v>
      </c>
      <c r="BX1923" s="274">
        <v>4.2861105000000002E-7</v>
      </c>
      <c r="BY1923" s="274">
        <v>1.0486283999999999E-6</v>
      </c>
      <c r="BZ1923" s="121">
        <v>0</v>
      </c>
      <c r="CA1923" s="274">
        <v>1.5915922E-6</v>
      </c>
      <c r="CB1923" s="121">
        <v>0</v>
      </c>
      <c r="CC1923" s="121">
        <v>0</v>
      </c>
      <c r="CD1923" s="121">
        <v>0</v>
      </c>
      <c r="CE1923" s="121">
        <v>0</v>
      </c>
      <c r="CF1923" s="121">
        <v>0</v>
      </c>
      <c r="CG1923" s="274">
        <v>2.0823708000000001E-6</v>
      </c>
      <c r="CH1923" s="121">
        <v>0</v>
      </c>
      <c r="CI1923" s="121">
        <v>0</v>
      </c>
      <c r="CJ1923" s="121">
        <v>0</v>
      </c>
      <c r="CK1923"/>
      <c r="CL1923" s="322">
        <v>0</v>
      </c>
      <c r="CM1923" s="322">
        <v>2.4700000000000002</v>
      </c>
      <c r="CN1923" s="322">
        <v>2.9984634E-2</v>
      </c>
      <c r="CO1923" s="322">
        <v>1.2459999999999999E-3</v>
      </c>
      <c r="CP1923" s="322">
        <v>7.8836200000000003E-5</v>
      </c>
      <c r="CQ1923" s="322">
        <v>0</v>
      </c>
      <c r="CR1923" s="322">
        <v>0</v>
      </c>
      <c r="CS1923" s="322">
        <v>1.2855552E-5</v>
      </c>
      <c r="CT1923" s="322">
        <v>0</v>
      </c>
      <c r="CU1923" s="322">
        <v>0</v>
      </c>
      <c r="CW1923" s="143"/>
      <c r="CX1923" s="20" t="s">
        <v>6391</v>
      </c>
    </row>
    <row r="1924" spans="1:102" ht="14.4" customHeight="1">
      <c r="A1924" t="s">
        <v>3306</v>
      </c>
      <c r="B1924" s="168" t="s">
        <v>2463</v>
      </c>
      <c r="C1924" s="279" t="str">
        <f t="shared" si="701"/>
        <v>F.106.03.107</v>
      </c>
      <c r="D1924" s="14" t="s">
        <v>3746</v>
      </c>
      <c r="E1924" s="312" t="s">
        <v>1510</v>
      </c>
      <c r="F1924" s="281" t="str">
        <f t="shared" si="702"/>
        <v>PC (Polycarbonate) waste combustion, clean tech, without heat recovery</v>
      </c>
      <c r="G1924" s="319">
        <f t="shared" si="714"/>
        <v>0.41595240699999997</v>
      </c>
      <c r="H1924" s="319">
        <f t="shared" si="715"/>
        <v>1.13832E-2</v>
      </c>
      <c r="I1924" s="319">
        <f t="shared" si="698"/>
        <v>1.3549207000000001E-2</v>
      </c>
      <c r="J1924" s="319">
        <f t="shared" si="699"/>
        <v>0</v>
      </c>
      <c r="K1924" s="319">
        <v>0.39101999999999998</v>
      </c>
      <c r="L1924" s="319">
        <v>0</v>
      </c>
      <c r="M1924" s="319">
        <v>1.3549207000000001E-2</v>
      </c>
      <c r="N1924" s="319">
        <v>1.13832E-2</v>
      </c>
      <c r="O1924" s="319">
        <v>0</v>
      </c>
      <c r="P1924" s="319">
        <v>0</v>
      </c>
      <c r="Q1924" s="319">
        <v>0</v>
      </c>
      <c r="R1924" s="319">
        <v>0</v>
      </c>
      <c r="S1924" s="319">
        <v>0</v>
      </c>
      <c r="T1924" s="319">
        <v>0</v>
      </c>
      <c r="U1924" s="319">
        <v>0</v>
      </c>
      <c r="V1924" s="319">
        <v>0</v>
      </c>
      <c r="W1924" s="319">
        <v>0</v>
      </c>
      <c r="X1924" s="319">
        <v>0</v>
      </c>
      <c r="Y1924" s="210"/>
      <c r="Z1924" s="320">
        <f t="shared" si="709"/>
        <v>2.9399999999999995</v>
      </c>
      <c r="AA1924" s="210"/>
      <c r="AB1924" s="321">
        <f t="shared" si="710"/>
        <v>0.39101999999999998</v>
      </c>
      <c r="AC1924" s="321">
        <f t="shared" si="711"/>
        <v>2.4932407E-2</v>
      </c>
      <c r="AD1924" s="321">
        <f t="shared" si="700"/>
        <v>1.3549207000000001E-2</v>
      </c>
      <c r="AE1924" s="321">
        <f t="shared" si="712"/>
        <v>1.3549207000000001E-2</v>
      </c>
      <c r="AF1924" s="321">
        <f t="shared" si="713"/>
        <v>0</v>
      </c>
      <c r="AG1924"/>
      <c r="AH1924" s="121">
        <v>0</v>
      </c>
      <c r="AI1924" s="121">
        <v>0</v>
      </c>
      <c r="AJ1924" s="121">
        <v>0</v>
      </c>
      <c r="AK1924" s="121">
        <v>0</v>
      </c>
      <c r="AL1924" s="121">
        <v>0</v>
      </c>
      <c r="AM1924" s="121">
        <v>0</v>
      </c>
      <c r="AN1924" s="121">
        <v>0</v>
      </c>
      <c r="AO1924"/>
      <c r="AP1924" s="282">
        <v>5.0012774000000003E-2</v>
      </c>
      <c r="AQ1924" s="282">
        <v>4.7683525999999997E-2</v>
      </c>
      <c r="AR1924" s="282">
        <v>2.3292479999999999E-3</v>
      </c>
      <c r="AS1924" s="282">
        <v>0</v>
      </c>
      <c r="AT1924" s="255">
        <f t="shared" si="725"/>
        <v>2.8587246000000001E-6</v>
      </c>
      <c r="AU1924" s="256">
        <f t="shared" si="726"/>
        <v>8.61408291E-9</v>
      </c>
      <c r="AV1924" s="256">
        <f t="shared" si="727"/>
        <v>0</v>
      </c>
      <c r="AW1924" s="272">
        <v>2.7283199999999999E-6</v>
      </c>
      <c r="AX1924" s="272">
        <v>8.2320000000000005E-9</v>
      </c>
      <c r="AY1924" s="272">
        <v>2.2491E-13</v>
      </c>
      <c r="AZ1924" s="273">
        <v>0</v>
      </c>
      <c r="BA1924" s="273">
        <v>0</v>
      </c>
      <c r="BB1924" s="272">
        <v>1.6925999999999999E-9</v>
      </c>
      <c r="BC1924" s="272">
        <v>1.2871199999999999E-7</v>
      </c>
      <c r="BD1924" s="272">
        <v>2.3994E-10</v>
      </c>
      <c r="BE1924" s="272">
        <v>1.41918E-10</v>
      </c>
      <c r="BF1924" s="273">
        <v>0</v>
      </c>
      <c r="BG1924" s="273">
        <v>0</v>
      </c>
      <c r="BH1924" s="273">
        <v>0</v>
      </c>
      <c r="BI1924" s="273">
        <v>0</v>
      </c>
      <c r="BJ1924" s="273">
        <v>0</v>
      </c>
      <c r="BK1924" s="273">
        <v>0</v>
      </c>
      <c r="BL1924" s="273">
        <v>0</v>
      </c>
      <c r="BM1924" s="273">
        <v>0</v>
      </c>
      <c r="BN1924" s="273">
        <v>0</v>
      </c>
      <c r="BO1924" s="273">
        <v>0</v>
      </c>
      <c r="BP1924" s="273">
        <v>0</v>
      </c>
      <c r="BQ1924" s="273">
        <v>0</v>
      </c>
      <c r="BR1924" s="273">
        <v>0</v>
      </c>
      <c r="BS1924"/>
      <c r="BT1924" s="274">
        <v>8.8893394000000002E-5</v>
      </c>
      <c r="BU1924" s="274">
        <v>1.5356758000000001E-6</v>
      </c>
      <c r="BV1924" s="274">
        <v>8.1975000999999996E-5</v>
      </c>
      <c r="BW1924" s="121">
        <v>0</v>
      </c>
      <c r="BX1924" s="274">
        <v>4.4787447000000001E-7</v>
      </c>
      <c r="BY1924" s="274">
        <v>1.0957577E-6</v>
      </c>
      <c r="BZ1924" s="121">
        <v>0</v>
      </c>
      <c r="CA1924" s="274">
        <v>1.6631244E-6</v>
      </c>
      <c r="CB1924" s="121">
        <v>0</v>
      </c>
      <c r="CC1924" s="121">
        <v>0</v>
      </c>
      <c r="CD1924" s="121">
        <v>0</v>
      </c>
      <c r="CE1924" s="121">
        <v>0</v>
      </c>
      <c r="CF1924" s="121">
        <v>0</v>
      </c>
      <c r="CG1924" s="274">
        <v>2.1759604999999999E-6</v>
      </c>
      <c r="CH1924" s="121">
        <v>0</v>
      </c>
      <c r="CI1924" s="121">
        <v>0</v>
      </c>
      <c r="CJ1924" s="121">
        <v>0</v>
      </c>
      <c r="CK1924"/>
      <c r="CL1924" s="322">
        <v>0</v>
      </c>
      <c r="CM1924" s="322">
        <v>2.94</v>
      </c>
      <c r="CN1924" s="322">
        <v>3.1332258000000002E-2</v>
      </c>
      <c r="CO1924" s="322">
        <v>1.302E-3</v>
      </c>
      <c r="CP1924" s="322">
        <v>8.2379400000000006E-5</v>
      </c>
      <c r="CQ1924" s="322">
        <v>0</v>
      </c>
      <c r="CR1924" s="322">
        <v>0</v>
      </c>
      <c r="CS1924" s="322">
        <v>1.3433329E-5</v>
      </c>
      <c r="CT1924" s="322">
        <v>0</v>
      </c>
      <c r="CU1924" s="322">
        <v>0</v>
      </c>
      <c r="CW1924" s="143"/>
      <c r="CX1924" s="20" t="s">
        <v>6391</v>
      </c>
    </row>
    <row r="1925" spans="1:102" ht="14.4" customHeight="1">
      <c r="A1925" t="s">
        <v>3307</v>
      </c>
      <c r="B1925" s="168" t="s">
        <v>2463</v>
      </c>
      <c r="C1925" s="279" t="str">
        <f t="shared" si="701"/>
        <v>F.106.03.108</v>
      </c>
      <c r="D1925" s="14" t="s">
        <v>3746</v>
      </c>
      <c r="E1925" s="312" t="s">
        <v>1510</v>
      </c>
      <c r="F1925" s="281" t="str">
        <f t="shared" si="702"/>
        <v>PE (Polyethylene) waste combustion, clean tech, without heat recovery</v>
      </c>
      <c r="G1925" s="319">
        <f t="shared" si="714"/>
        <v>0.45461647500000002</v>
      </c>
      <c r="H1925" s="319">
        <f t="shared" si="715"/>
        <v>1.6891199999999999E-2</v>
      </c>
      <c r="I1925" s="319">
        <f t="shared" si="698"/>
        <v>2.0105274999999999E-2</v>
      </c>
      <c r="J1925" s="319">
        <f t="shared" si="699"/>
        <v>0</v>
      </c>
      <c r="K1925" s="319">
        <v>0.41761999999999999</v>
      </c>
      <c r="L1925" s="319">
        <v>0</v>
      </c>
      <c r="M1925" s="319">
        <v>2.0105274999999999E-2</v>
      </c>
      <c r="N1925" s="319">
        <v>1.6891199999999999E-2</v>
      </c>
      <c r="O1925" s="319">
        <v>0</v>
      </c>
      <c r="P1925" s="319">
        <v>0</v>
      </c>
      <c r="Q1925" s="319">
        <v>0</v>
      </c>
      <c r="R1925" s="319">
        <v>0</v>
      </c>
      <c r="S1925" s="319">
        <v>0</v>
      </c>
      <c r="T1925" s="319">
        <v>0</v>
      </c>
      <c r="U1925" s="319">
        <v>0</v>
      </c>
      <c r="V1925" s="319">
        <v>0</v>
      </c>
      <c r="W1925" s="319">
        <v>0</v>
      </c>
      <c r="X1925" s="319">
        <v>0</v>
      </c>
      <c r="Y1925" s="210"/>
      <c r="Z1925" s="320">
        <f t="shared" si="709"/>
        <v>3.1399999999999997</v>
      </c>
      <c r="AA1925" s="210"/>
      <c r="AB1925" s="321">
        <f t="shared" si="710"/>
        <v>0.41761999999999999</v>
      </c>
      <c r="AC1925" s="321">
        <f t="shared" si="711"/>
        <v>3.6996475000000001E-2</v>
      </c>
      <c r="AD1925" s="321">
        <f t="shared" si="700"/>
        <v>2.0105274999999999E-2</v>
      </c>
      <c r="AE1925" s="321">
        <f t="shared" si="712"/>
        <v>2.0105274999999999E-2</v>
      </c>
      <c r="AF1925" s="321">
        <f t="shared" si="713"/>
        <v>0</v>
      </c>
      <c r="AG1925"/>
      <c r="AH1925" s="121">
        <v>0</v>
      </c>
      <c r="AI1925" s="121">
        <v>0</v>
      </c>
      <c r="AJ1925" s="121">
        <v>0</v>
      </c>
      <c r="AK1925" s="121">
        <v>0</v>
      </c>
      <c r="AL1925" s="121">
        <v>0</v>
      </c>
      <c r="AM1925" s="121">
        <v>0</v>
      </c>
      <c r="AN1925" s="121">
        <v>0</v>
      </c>
      <c r="AO1925"/>
      <c r="AP1925" s="282">
        <v>5.4362463999999999E-2</v>
      </c>
      <c r="AQ1925" s="282">
        <v>5.1831825999999998E-2</v>
      </c>
      <c r="AR1925" s="282">
        <v>2.530638E-3</v>
      </c>
      <c r="AS1925" s="282">
        <v>0</v>
      </c>
      <c r="AT1925" s="255">
        <f t="shared" si="725"/>
        <v>3.1074236000000002E-6</v>
      </c>
      <c r="AU1925" s="256">
        <f t="shared" si="726"/>
        <v>9.3588682100000005E-9</v>
      </c>
      <c r="AV1925" s="256">
        <f t="shared" si="727"/>
        <v>0</v>
      </c>
      <c r="AW1925" s="272">
        <v>2.9139199999999999E-6</v>
      </c>
      <c r="AX1925" s="272">
        <v>8.7920000000000002E-9</v>
      </c>
      <c r="AY1925" s="272">
        <v>2.4020999999999999E-13</v>
      </c>
      <c r="AZ1925" s="273">
        <v>0</v>
      </c>
      <c r="BA1925" s="273">
        <v>0</v>
      </c>
      <c r="BB1925" s="272">
        <v>2.5115999999999999E-9</v>
      </c>
      <c r="BC1925" s="272">
        <v>1.9099199999999999E-7</v>
      </c>
      <c r="BD1925" s="272">
        <v>3.5603999999999999E-10</v>
      </c>
      <c r="BE1925" s="272">
        <v>2.10588E-10</v>
      </c>
      <c r="BF1925" s="273">
        <v>0</v>
      </c>
      <c r="BG1925" s="273">
        <v>0</v>
      </c>
      <c r="BH1925" s="273">
        <v>0</v>
      </c>
      <c r="BI1925" s="273">
        <v>0</v>
      </c>
      <c r="BJ1925" s="273">
        <v>0</v>
      </c>
      <c r="BK1925" s="273">
        <v>0</v>
      </c>
      <c r="BL1925" s="273">
        <v>0</v>
      </c>
      <c r="BM1925" s="273">
        <v>0</v>
      </c>
      <c r="BN1925" s="273">
        <v>0</v>
      </c>
      <c r="BO1925" s="273">
        <v>0</v>
      </c>
      <c r="BP1925" s="273">
        <v>0</v>
      </c>
      <c r="BQ1925" s="273">
        <v>0</v>
      </c>
      <c r="BR1925" s="273">
        <v>0</v>
      </c>
      <c r="BS1925"/>
      <c r="BT1925" s="274">
        <v>9.7817533999999996E-5</v>
      </c>
      <c r="BU1925" s="274">
        <v>2.2787446999999998E-6</v>
      </c>
      <c r="BV1925" s="274">
        <v>8.7551532000000004E-5</v>
      </c>
      <c r="BW1925" s="121">
        <v>0</v>
      </c>
      <c r="BX1925" s="274">
        <v>6.6458791999999997E-7</v>
      </c>
      <c r="BY1925" s="274">
        <v>1.6259631E-6</v>
      </c>
      <c r="BZ1925" s="121">
        <v>0</v>
      </c>
      <c r="CA1925" s="274">
        <v>2.4678620999999999E-6</v>
      </c>
      <c r="CB1925" s="121">
        <v>0</v>
      </c>
      <c r="CC1925" s="121">
        <v>0</v>
      </c>
      <c r="CD1925" s="121">
        <v>0</v>
      </c>
      <c r="CE1925" s="121">
        <v>0</v>
      </c>
      <c r="CF1925" s="121">
        <v>0</v>
      </c>
      <c r="CG1925" s="274">
        <v>3.2288445999999999E-6</v>
      </c>
      <c r="CH1925" s="121">
        <v>0</v>
      </c>
      <c r="CI1925" s="121">
        <v>0</v>
      </c>
      <c r="CJ1925" s="121">
        <v>0</v>
      </c>
      <c r="CK1925"/>
      <c r="CL1925" s="322">
        <v>0</v>
      </c>
      <c r="CM1925" s="322">
        <v>3.14</v>
      </c>
      <c r="CN1925" s="322">
        <v>4.6493027999999999E-2</v>
      </c>
      <c r="CO1925" s="322">
        <v>1.9319999999999999E-3</v>
      </c>
      <c r="CP1925" s="322">
        <v>1.222404E-4</v>
      </c>
      <c r="CQ1925" s="322">
        <v>0</v>
      </c>
      <c r="CR1925" s="322">
        <v>0</v>
      </c>
      <c r="CS1925" s="322">
        <v>1.9933327000000002E-5</v>
      </c>
      <c r="CT1925" s="322">
        <v>0</v>
      </c>
      <c r="CU1925" s="322">
        <v>0</v>
      </c>
      <c r="CW1925" s="143"/>
      <c r="CX1925" s="20" t="s">
        <v>6391</v>
      </c>
    </row>
    <row r="1926" spans="1:102" ht="14.4" customHeight="1">
      <c r="A1926" t="s">
        <v>3308</v>
      </c>
      <c r="B1926" s="168" t="s">
        <v>2463</v>
      </c>
      <c r="C1926" s="279" t="str">
        <f t="shared" si="701"/>
        <v>F.106.03.110</v>
      </c>
      <c r="D1926" s="14" t="s">
        <v>3746</v>
      </c>
      <c r="E1926" s="312" t="s">
        <v>1510</v>
      </c>
      <c r="F1926" s="281" t="str">
        <f t="shared" si="702"/>
        <v>PEF (Polyethylene Furanoate) waste combustion, clean tech, without heat recovery</v>
      </c>
      <c r="G1926" s="319">
        <f t="shared" si="714"/>
        <v>1.9570599000000001E-2</v>
      </c>
      <c r="H1926" s="319">
        <f t="shared" si="715"/>
        <v>8.9352000000000008E-3</v>
      </c>
      <c r="I1926" s="319">
        <f t="shared" si="698"/>
        <v>1.0635399E-2</v>
      </c>
      <c r="J1926" s="319">
        <f t="shared" si="699"/>
        <v>0</v>
      </c>
      <c r="K1926" s="319">
        <v>0</v>
      </c>
      <c r="L1926" s="319">
        <v>0</v>
      </c>
      <c r="M1926" s="319">
        <v>1.0635399E-2</v>
      </c>
      <c r="N1926" s="319">
        <v>8.9352000000000008E-3</v>
      </c>
      <c r="O1926" s="319">
        <v>0</v>
      </c>
      <c r="P1926" s="319">
        <v>0</v>
      </c>
      <c r="Q1926" s="319">
        <v>0</v>
      </c>
      <c r="R1926" s="319">
        <v>0</v>
      </c>
      <c r="S1926" s="319">
        <v>0</v>
      </c>
      <c r="T1926" s="319">
        <v>0</v>
      </c>
      <c r="U1926" s="319">
        <v>0</v>
      </c>
      <c r="V1926" s="319">
        <v>0</v>
      </c>
      <c r="W1926" s="319">
        <v>0</v>
      </c>
      <c r="X1926" s="319">
        <v>0</v>
      </c>
      <c r="Y1926" s="210"/>
      <c r="Z1926" s="320">
        <f t="shared" si="709"/>
        <v>0</v>
      </c>
      <c r="AA1926" s="210"/>
      <c r="AB1926" s="321">
        <f t="shared" si="710"/>
        <v>0</v>
      </c>
      <c r="AC1926" s="321">
        <f t="shared" si="711"/>
        <v>1.9570599000000001E-2</v>
      </c>
      <c r="AD1926" s="321">
        <f t="shared" si="700"/>
        <v>1.0635399E-2</v>
      </c>
      <c r="AE1926" s="321">
        <f t="shared" si="712"/>
        <v>1.0635399E-2</v>
      </c>
      <c r="AF1926" s="321">
        <f t="shared" si="713"/>
        <v>0</v>
      </c>
      <c r="AG1926"/>
      <c r="AH1926" s="121">
        <v>0</v>
      </c>
      <c r="AI1926" s="121">
        <v>0</v>
      </c>
      <c r="AJ1926" s="121">
        <v>0</v>
      </c>
      <c r="AK1926" s="121">
        <v>0</v>
      </c>
      <c r="AL1926" s="121">
        <v>0</v>
      </c>
      <c r="AM1926" s="121">
        <v>0</v>
      </c>
      <c r="AN1926" s="121">
        <v>0</v>
      </c>
      <c r="AO1926"/>
      <c r="AP1926" s="282">
        <v>1.788424E-3</v>
      </c>
      <c r="AQ1926" s="282">
        <v>1.7073748000000001E-3</v>
      </c>
      <c r="AR1926" s="283">
        <v>8.1049154999999993E-5</v>
      </c>
      <c r="AS1926" s="282">
        <v>0</v>
      </c>
      <c r="AT1926" s="255">
        <f t="shared" si="725"/>
        <v>1.023606E-7</v>
      </c>
      <c r="AU1926" s="256">
        <f t="shared" si="726"/>
        <v>2.9973799999999997E-10</v>
      </c>
      <c r="AV1926" s="256">
        <f t="shared" si="727"/>
        <v>0</v>
      </c>
      <c r="AW1926" s="273">
        <v>0</v>
      </c>
      <c r="AX1926" s="273">
        <v>0</v>
      </c>
      <c r="AY1926" s="273">
        <v>0</v>
      </c>
      <c r="AZ1926" s="273">
        <v>0</v>
      </c>
      <c r="BA1926" s="273">
        <v>0</v>
      </c>
      <c r="BB1926" s="272">
        <v>1.3285999999999999E-9</v>
      </c>
      <c r="BC1926" s="272">
        <v>1.01032E-7</v>
      </c>
      <c r="BD1926" s="272">
        <v>1.8833999999999999E-10</v>
      </c>
      <c r="BE1926" s="272">
        <v>1.1139799999999999E-10</v>
      </c>
      <c r="BF1926" s="273">
        <v>0</v>
      </c>
      <c r="BG1926" s="273">
        <v>0</v>
      </c>
      <c r="BH1926" s="273">
        <v>0</v>
      </c>
      <c r="BI1926" s="273">
        <v>0</v>
      </c>
      <c r="BJ1926" s="273">
        <v>0</v>
      </c>
      <c r="BK1926" s="273">
        <v>0</v>
      </c>
      <c r="BL1926" s="273">
        <v>0</v>
      </c>
      <c r="BM1926" s="273">
        <v>0</v>
      </c>
      <c r="BN1926" s="273">
        <v>0</v>
      </c>
      <c r="BO1926" s="273">
        <v>0</v>
      </c>
      <c r="BP1926" s="273">
        <v>0</v>
      </c>
      <c r="BQ1926" s="273">
        <v>0</v>
      </c>
      <c r="BR1926" s="273">
        <v>0</v>
      </c>
      <c r="BS1926"/>
      <c r="BT1926" s="274">
        <v>5.4305665000000002E-6</v>
      </c>
      <c r="BU1926" s="274">
        <v>1.2054229E-6</v>
      </c>
      <c r="BV1926" s="121">
        <v>0</v>
      </c>
      <c r="BW1926" s="121">
        <v>0</v>
      </c>
      <c r="BX1926" s="274">
        <v>3.5155737999999998E-7</v>
      </c>
      <c r="BY1926" s="274">
        <v>8.6011092000000005E-7</v>
      </c>
      <c r="BZ1926" s="121">
        <v>0</v>
      </c>
      <c r="CA1926" s="274">
        <v>1.3054633000000001E-6</v>
      </c>
      <c r="CB1926" s="121">
        <v>0</v>
      </c>
      <c r="CC1926" s="121">
        <v>0</v>
      </c>
      <c r="CD1926" s="121">
        <v>0</v>
      </c>
      <c r="CE1926" s="121">
        <v>0</v>
      </c>
      <c r="CF1926" s="121">
        <v>0</v>
      </c>
      <c r="CG1926" s="274">
        <v>1.7080119999999999E-6</v>
      </c>
      <c r="CH1926" s="121">
        <v>0</v>
      </c>
      <c r="CI1926" s="121">
        <v>0</v>
      </c>
      <c r="CJ1926" s="121">
        <v>0</v>
      </c>
      <c r="CK1926"/>
      <c r="CL1926" s="322">
        <v>0</v>
      </c>
      <c r="CM1926" s="322">
        <v>0</v>
      </c>
      <c r="CN1926" s="322">
        <v>2.4594138000000001E-2</v>
      </c>
      <c r="CO1926" s="322">
        <v>1.0219999999999999E-3</v>
      </c>
      <c r="CP1926" s="322">
        <v>6.4663400000000002E-5</v>
      </c>
      <c r="CQ1926" s="322">
        <v>0</v>
      </c>
      <c r="CR1926" s="322">
        <v>0</v>
      </c>
      <c r="CS1926" s="322">
        <v>1.0544441000000001E-5</v>
      </c>
      <c r="CT1926" s="322">
        <v>0</v>
      </c>
      <c r="CU1926" s="322">
        <v>0</v>
      </c>
      <c r="CW1926" s="143"/>
      <c r="CX1926" s="20" t="s">
        <v>6391</v>
      </c>
    </row>
    <row r="1927" spans="1:102" ht="14.4" customHeight="1">
      <c r="A1927" t="s">
        <v>3309</v>
      </c>
      <c r="B1927" s="168" t="s">
        <v>2463</v>
      </c>
      <c r="C1927" s="279" t="str">
        <f t="shared" si="701"/>
        <v>F.106.03.111</v>
      </c>
      <c r="D1927" s="14" t="s">
        <v>3746</v>
      </c>
      <c r="E1927" s="312" t="s">
        <v>1510</v>
      </c>
      <c r="F1927" s="281" t="str">
        <f t="shared" si="702"/>
        <v>PET (Polyethylene terephthalate) waste combustion, clean tech, without heat recovery</v>
      </c>
      <c r="G1927" s="319">
        <f t="shared" si="714"/>
        <v>0.32977049800000002</v>
      </c>
      <c r="H1927" s="319">
        <f t="shared" si="715"/>
        <v>1.15056E-2</v>
      </c>
      <c r="I1927" s="319">
        <f t="shared" ref="I1927:I1990" si="728">L1927+M1927+R1927+V1927</f>
        <v>1.3694898E-2</v>
      </c>
      <c r="J1927" s="319">
        <f t="shared" ref="J1927:J1990" si="729">S1927+T1927+U1927+W1927+X1927</f>
        <v>0</v>
      </c>
      <c r="K1927" s="319">
        <v>0.30457000000000001</v>
      </c>
      <c r="L1927" s="319">
        <v>0</v>
      </c>
      <c r="M1927" s="319">
        <v>1.3694898E-2</v>
      </c>
      <c r="N1927" s="319">
        <v>1.15056E-2</v>
      </c>
      <c r="O1927" s="319">
        <v>0</v>
      </c>
      <c r="P1927" s="319">
        <v>0</v>
      </c>
      <c r="Q1927" s="319">
        <v>0</v>
      </c>
      <c r="R1927" s="319">
        <v>0</v>
      </c>
      <c r="S1927" s="319">
        <v>0</v>
      </c>
      <c r="T1927" s="319">
        <v>0</v>
      </c>
      <c r="U1927" s="319">
        <v>0</v>
      </c>
      <c r="V1927" s="319">
        <v>0</v>
      </c>
      <c r="W1927" s="319">
        <v>0</v>
      </c>
      <c r="X1927" s="319">
        <v>0</v>
      </c>
      <c r="Y1927" s="210"/>
      <c r="Z1927" s="320">
        <f t="shared" si="709"/>
        <v>2.29</v>
      </c>
      <c r="AA1927" s="210"/>
      <c r="AB1927" s="321">
        <f t="shared" si="710"/>
        <v>0.30457000000000001</v>
      </c>
      <c r="AC1927" s="321">
        <f t="shared" si="711"/>
        <v>2.5200498000000002E-2</v>
      </c>
      <c r="AD1927" s="321">
        <f t="shared" ref="AD1927:AD1990" si="730">W1927+T1927+L1927+M1927+R1927</f>
        <v>1.3694898E-2</v>
      </c>
      <c r="AE1927" s="321">
        <f t="shared" si="712"/>
        <v>1.3694898E-2</v>
      </c>
      <c r="AF1927" s="321">
        <f t="shared" si="713"/>
        <v>0</v>
      </c>
      <c r="AG1927"/>
      <c r="AH1927" s="121">
        <v>0</v>
      </c>
      <c r="AI1927" s="121">
        <v>0</v>
      </c>
      <c r="AJ1927" s="121">
        <v>0</v>
      </c>
      <c r="AK1927" s="121">
        <v>0</v>
      </c>
      <c r="AL1927" s="121">
        <v>0</v>
      </c>
      <c r="AM1927" s="121">
        <v>0</v>
      </c>
      <c r="AN1927" s="121">
        <v>0</v>
      </c>
      <c r="AO1927"/>
      <c r="AP1927" s="282">
        <v>3.9483756000000002E-2</v>
      </c>
      <c r="AQ1927" s="282">
        <v>3.7645538999999999E-2</v>
      </c>
      <c r="AR1927" s="282">
        <v>1.8382168E-3</v>
      </c>
      <c r="AS1927" s="282">
        <v>0</v>
      </c>
      <c r="AT1927" s="255">
        <f t="shared" si="725"/>
        <v>2.2569268000000002E-6</v>
      </c>
      <c r="AU1927" s="256">
        <f t="shared" si="726"/>
        <v>6.7981391849999998E-9</v>
      </c>
      <c r="AV1927" s="256">
        <f t="shared" si="727"/>
        <v>0</v>
      </c>
      <c r="AW1927" s="272">
        <v>2.1251199999999999E-6</v>
      </c>
      <c r="AX1927" s="272">
        <v>6.4119999999999998E-9</v>
      </c>
      <c r="AY1927" s="272">
        <v>1.75185E-13</v>
      </c>
      <c r="AZ1927" s="273">
        <v>0</v>
      </c>
      <c r="BA1927" s="273">
        <v>0</v>
      </c>
      <c r="BB1927" s="272">
        <v>1.7107999999999999E-9</v>
      </c>
      <c r="BC1927" s="272">
        <v>1.30096E-7</v>
      </c>
      <c r="BD1927" s="272">
        <v>2.4252000000000001E-10</v>
      </c>
      <c r="BE1927" s="272">
        <v>1.4344400000000001E-10</v>
      </c>
      <c r="BF1927" s="273">
        <v>0</v>
      </c>
      <c r="BG1927" s="273">
        <v>0</v>
      </c>
      <c r="BH1927" s="273">
        <v>0</v>
      </c>
      <c r="BI1927" s="273">
        <v>0</v>
      </c>
      <c r="BJ1927" s="273">
        <v>0</v>
      </c>
      <c r="BK1927" s="273">
        <v>0</v>
      </c>
      <c r="BL1927" s="273">
        <v>0</v>
      </c>
      <c r="BM1927" s="273">
        <v>0</v>
      </c>
      <c r="BN1927" s="273">
        <v>0</v>
      </c>
      <c r="BO1927" s="273">
        <v>0</v>
      </c>
      <c r="BP1927" s="273">
        <v>0</v>
      </c>
      <c r="BQ1927" s="273">
        <v>0</v>
      </c>
      <c r="BR1927" s="273">
        <v>0</v>
      </c>
      <c r="BS1927"/>
      <c r="BT1927" s="274">
        <v>7.0844061000000002E-5</v>
      </c>
      <c r="BU1927" s="274">
        <v>1.5521884E-6</v>
      </c>
      <c r="BV1927" s="274">
        <v>6.3851276000000004E-5</v>
      </c>
      <c r="BW1927" s="121">
        <v>0</v>
      </c>
      <c r="BX1927" s="274">
        <v>4.5269032999999999E-7</v>
      </c>
      <c r="BY1927" s="274">
        <v>1.1075401E-6</v>
      </c>
      <c r="BZ1927" s="121">
        <v>0</v>
      </c>
      <c r="CA1927" s="274">
        <v>1.6810075E-6</v>
      </c>
      <c r="CB1927" s="121">
        <v>0</v>
      </c>
      <c r="CC1927" s="121">
        <v>0</v>
      </c>
      <c r="CD1927" s="121">
        <v>0</v>
      </c>
      <c r="CE1927" s="121">
        <v>0</v>
      </c>
      <c r="CF1927" s="121">
        <v>0</v>
      </c>
      <c r="CG1927" s="274">
        <v>2.1993578999999998E-6</v>
      </c>
      <c r="CH1927" s="121">
        <v>0</v>
      </c>
      <c r="CI1927" s="121">
        <v>0</v>
      </c>
      <c r="CJ1927" s="121">
        <v>0</v>
      </c>
      <c r="CK1927"/>
      <c r="CL1927" s="322">
        <v>0</v>
      </c>
      <c r="CM1927" s="322">
        <v>2.29</v>
      </c>
      <c r="CN1927" s="322">
        <v>3.1669164E-2</v>
      </c>
      <c r="CO1927" s="322">
        <v>1.3159999999999999E-3</v>
      </c>
      <c r="CP1927" s="322">
        <v>8.3265199999999997E-5</v>
      </c>
      <c r="CQ1927" s="322">
        <v>0</v>
      </c>
      <c r="CR1927" s="322">
        <v>0</v>
      </c>
      <c r="CS1927" s="322">
        <v>1.3577774E-5</v>
      </c>
      <c r="CT1927" s="322">
        <v>0</v>
      </c>
      <c r="CU1927" s="322">
        <v>0</v>
      </c>
      <c r="CW1927" s="143"/>
      <c r="CX1927" s="20" t="s">
        <v>6391</v>
      </c>
    </row>
    <row r="1928" spans="1:102" ht="14.4" customHeight="1">
      <c r="A1928" t="s">
        <v>3310</v>
      </c>
      <c r="B1928" s="168" t="s">
        <v>2463</v>
      </c>
      <c r="C1928" s="279" t="str">
        <f t="shared" si="701"/>
        <v>F.106.03.112</v>
      </c>
      <c r="D1928" s="14" t="s">
        <v>3746</v>
      </c>
      <c r="E1928" s="312" t="s">
        <v>1510</v>
      </c>
      <c r="F1928" s="281" t="str">
        <f t="shared" si="702"/>
        <v>PHA (Polyhydroxyalkanoates) waste combustion, clean tech, without heat recovery</v>
      </c>
      <c r="G1928" s="319">
        <f t="shared" si="714"/>
        <v>1.9436554000000002E-2</v>
      </c>
      <c r="H1928" s="319">
        <f t="shared" si="715"/>
        <v>8.8739999999999999E-3</v>
      </c>
      <c r="I1928" s="319">
        <f t="shared" si="728"/>
        <v>1.0562554E-2</v>
      </c>
      <c r="J1928" s="319">
        <f t="shared" si="729"/>
        <v>0</v>
      </c>
      <c r="K1928" s="319">
        <v>0</v>
      </c>
      <c r="L1928" s="319">
        <v>0</v>
      </c>
      <c r="M1928" s="319">
        <v>1.0562554E-2</v>
      </c>
      <c r="N1928" s="319">
        <v>8.8739999999999999E-3</v>
      </c>
      <c r="O1928" s="319">
        <v>0</v>
      </c>
      <c r="P1928" s="319">
        <v>0</v>
      </c>
      <c r="Q1928" s="319">
        <v>0</v>
      </c>
      <c r="R1928" s="319">
        <v>0</v>
      </c>
      <c r="S1928" s="319">
        <v>0</v>
      </c>
      <c r="T1928" s="319">
        <v>0</v>
      </c>
      <c r="U1928" s="319">
        <v>0</v>
      </c>
      <c r="V1928" s="319">
        <v>0</v>
      </c>
      <c r="W1928" s="319">
        <v>0</v>
      </c>
      <c r="X1928" s="319">
        <v>0</v>
      </c>
      <c r="Y1928" s="210"/>
      <c r="Z1928" s="320">
        <f t="shared" si="709"/>
        <v>0</v>
      </c>
      <c r="AA1928" s="210"/>
      <c r="AB1928" s="321">
        <f t="shared" si="710"/>
        <v>0</v>
      </c>
      <c r="AC1928" s="321">
        <f t="shared" si="711"/>
        <v>1.9436554000000002E-2</v>
      </c>
      <c r="AD1928" s="321">
        <f t="shared" si="730"/>
        <v>1.0562554E-2</v>
      </c>
      <c r="AE1928" s="321">
        <f t="shared" si="712"/>
        <v>1.0562554E-2</v>
      </c>
      <c r="AF1928" s="321">
        <f t="shared" si="713"/>
        <v>0</v>
      </c>
      <c r="AG1928"/>
      <c r="AH1928" s="121">
        <v>0</v>
      </c>
      <c r="AI1928" s="121">
        <v>0</v>
      </c>
      <c r="AJ1928" s="121">
        <v>0</v>
      </c>
      <c r="AK1928" s="121">
        <v>0</v>
      </c>
      <c r="AL1928" s="121">
        <v>0</v>
      </c>
      <c r="AM1928" s="121">
        <v>0</v>
      </c>
      <c r="AN1928" s="121">
        <v>0</v>
      </c>
      <c r="AO1928"/>
      <c r="AP1928" s="282">
        <v>1.7761744999999999E-3</v>
      </c>
      <c r="AQ1928" s="282">
        <v>1.6956804999999999E-3</v>
      </c>
      <c r="AR1928" s="283">
        <v>8.0494024000000005E-5</v>
      </c>
      <c r="AS1928" s="282">
        <v>0</v>
      </c>
      <c r="AT1928" s="255">
        <f t="shared" si="725"/>
        <v>1.016595E-7</v>
      </c>
      <c r="AU1928" s="256">
        <f t="shared" si="726"/>
        <v>2.9768499999999999E-10</v>
      </c>
      <c r="AV1928" s="256">
        <f t="shared" si="727"/>
        <v>0</v>
      </c>
      <c r="AW1928" s="273">
        <v>0</v>
      </c>
      <c r="AX1928" s="273">
        <v>0</v>
      </c>
      <c r="AY1928" s="273">
        <v>0</v>
      </c>
      <c r="AZ1928" s="273">
        <v>0</v>
      </c>
      <c r="BA1928" s="273">
        <v>0</v>
      </c>
      <c r="BB1928" s="272">
        <v>1.3195E-9</v>
      </c>
      <c r="BC1928" s="272">
        <v>1.0034E-7</v>
      </c>
      <c r="BD1928" s="272">
        <v>1.8704999999999999E-10</v>
      </c>
      <c r="BE1928" s="272">
        <v>1.10635E-10</v>
      </c>
      <c r="BF1928" s="273">
        <v>0</v>
      </c>
      <c r="BG1928" s="273">
        <v>0</v>
      </c>
      <c r="BH1928" s="273">
        <v>0</v>
      </c>
      <c r="BI1928" s="273">
        <v>0</v>
      </c>
      <c r="BJ1928" s="273">
        <v>0</v>
      </c>
      <c r="BK1928" s="273">
        <v>0</v>
      </c>
      <c r="BL1928" s="273">
        <v>0</v>
      </c>
      <c r="BM1928" s="273">
        <v>0</v>
      </c>
      <c r="BN1928" s="273">
        <v>0</v>
      </c>
      <c r="BO1928" s="273">
        <v>0</v>
      </c>
      <c r="BP1928" s="273">
        <v>0</v>
      </c>
      <c r="BQ1928" s="273">
        <v>0</v>
      </c>
      <c r="BR1928" s="273">
        <v>0</v>
      </c>
      <c r="BS1928"/>
      <c r="BT1928" s="274">
        <v>5.3933707999999999E-6</v>
      </c>
      <c r="BU1928" s="274">
        <v>1.1971665999999999E-6</v>
      </c>
      <c r="BV1928" s="121">
        <v>0</v>
      </c>
      <c r="BW1928" s="121">
        <v>0</v>
      </c>
      <c r="BX1928" s="274">
        <v>3.4914944999999999E-7</v>
      </c>
      <c r="BY1928" s="274">
        <v>8.5421974000000004E-7</v>
      </c>
      <c r="BZ1928" s="121">
        <v>0</v>
      </c>
      <c r="CA1928" s="274">
        <v>1.2965216999999999E-6</v>
      </c>
      <c r="CB1928" s="121">
        <v>0</v>
      </c>
      <c r="CC1928" s="121">
        <v>0</v>
      </c>
      <c r="CD1928" s="121">
        <v>0</v>
      </c>
      <c r="CE1928" s="121">
        <v>0</v>
      </c>
      <c r="CF1928" s="121">
        <v>0</v>
      </c>
      <c r="CG1928" s="274">
        <v>1.6963132999999999E-6</v>
      </c>
      <c r="CH1928" s="121">
        <v>0</v>
      </c>
      <c r="CI1928" s="121">
        <v>0</v>
      </c>
      <c r="CJ1928" s="121">
        <v>0</v>
      </c>
      <c r="CK1928"/>
      <c r="CL1928" s="322">
        <v>0</v>
      </c>
      <c r="CM1928" s="322">
        <v>0</v>
      </c>
      <c r="CN1928" s="322">
        <v>2.4425684999999999E-2</v>
      </c>
      <c r="CO1928" s="322">
        <v>1.0150000000000001E-3</v>
      </c>
      <c r="CP1928" s="322">
        <v>6.4220499999999999E-5</v>
      </c>
      <c r="CQ1928" s="322">
        <v>0</v>
      </c>
      <c r="CR1928" s="322">
        <v>0</v>
      </c>
      <c r="CS1928" s="322">
        <v>1.0472219E-5</v>
      </c>
      <c r="CT1928" s="322">
        <v>0</v>
      </c>
      <c r="CU1928" s="322">
        <v>0</v>
      </c>
      <c r="CW1928" s="143"/>
      <c r="CX1928" s="20" t="s">
        <v>6391</v>
      </c>
    </row>
    <row r="1929" spans="1:102" ht="14.4" customHeight="1">
      <c r="A1929" t="s">
        <v>3311</v>
      </c>
      <c r="B1929" s="168" t="s">
        <v>2463</v>
      </c>
      <c r="C1929" s="279" t="str">
        <f t="shared" si="701"/>
        <v>F.106.03.113</v>
      </c>
      <c r="D1929" s="14" t="s">
        <v>3746</v>
      </c>
      <c r="E1929" s="312" t="s">
        <v>1510</v>
      </c>
      <c r="F1929" s="281" t="str">
        <f t="shared" si="702"/>
        <v>PLA (Polylactide) waste combustion, clean tech, without heat recovery</v>
      </c>
      <c r="G1929" s="319">
        <f t="shared" si="714"/>
        <v>1.5951378799999999E-2</v>
      </c>
      <c r="H1929" s="319">
        <f t="shared" si="715"/>
        <v>7.2827999999999999E-3</v>
      </c>
      <c r="I1929" s="319">
        <f t="shared" si="728"/>
        <v>8.6685788E-3</v>
      </c>
      <c r="J1929" s="319">
        <f t="shared" si="729"/>
        <v>0</v>
      </c>
      <c r="K1929" s="319">
        <v>0</v>
      </c>
      <c r="L1929" s="319">
        <v>0</v>
      </c>
      <c r="M1929" s="319">
        <v>8.6685788E-3</v>
      </c>
      <c r="N1929" s="319">
        <v>7.2827999999999999E-3</v>
      </c>
      <c r="O1929" s="319">
        <v>0</v>
      </c>
      <c r="P1929" s="319">
        <v>0</v>
      </c>
      <c r="Q1929" s="319">
        <v>0</v>
      </c>
      <c r="R1929" s="319">
        <v>0</v>
      </c>
      <c r="S1929" s="319">
        <v>0</v>
      </c>
      <c r="T1929" s="319">
        <v>0</v>
      </c>
      <c r="U1929" s="319">
        <v>0</v>
      </c>
      <c r="V1929" s="319">
        <v>0</v>
      </c>
      <c r="W1929" s="319">
        <v>0</v>
      </c>
      <c r="X1929" s="319">
        <v>0</v>
      </c>
      <c r="Y1929" s="210"/>
      <c r="Z1929" s="320">
        <f t="shared" si="709"/>
        <v>0</v>
      </c>
      <c r="AA1929" s="210"/>
      <c r="AB1929" s="321">
        <f t="shared" si="710"/>
        <v>0</v>
      </c>
      <c r="AC1929" s="321">
        <f t="shared" si="711"/>
        <v>1.5951378799999999E-2</v>
      </c>
      <c r="AD1929" s="321">
        <f t="shared" si="730"/>
        <v>8.6685788E-3</v>
      </c>
      <c r="AE1929" s="321">
        <f t="shared" si="712"/>
        <v>8.6685788E-3</v>
      </c>
      <c r="AF1929" s="321">
        <f t="shared" si="713"/>
        <v>0</v>
      </c>
      <c r="AG1929"/>
      <c r="AH1929" s="121">
        <v>0</v>
      </c>
      <c r="AI1929" s="121">
        <v>0</v>
      </c>
      <c r="AJ1929" s="121">
        <v>0</v>
      </c>
      <c r="AK1929" s="121">
        <v>0</v>
      </c>
      <c r="AL1929" s="121">
        <v>0</v>
      </c>
      <c r="AM1929" s="121">
        <v>0</v>
      </c>
      <c r="AN1929" s="121">
        <v>0</v>
      </c>
      <c r="AO1929"/>
      <c r="AP1929" s="282">
        <v>1.457688E-3</v>
      </c>
      <c r="AQ1929" s="282">
        <v>1.3916274E-3</v>
      </c>
      <c r="AR1929" s="283">
        <v>6.6060613000000005E-5</v>
      </c>
      <c r="AS1929" s="282">
        <v>0</v>
      </c>
      <c r="AT1929" s="255">
        <f t="shared" si="725"/>
        <v>8.3430900000000009E-8</v>
      </c>
      <c r="AU1929" s="256">
        <f t="shared" si="726"/>
        <v>2.4430699999999998E-10</v>
      </c>
      <c r="AV1929" s="256">
        <f t="shared" si="727"/>
        <v>0</v>
      </c>
      <c r="AW1929" s="273">
        <v>0</v>
      </c>
      <c r="AX1929" s="273">
        <v>0</v>
      </c>
      <c r="AY1929" s="273">
        <v>0</v>
      </c>
      <c r="AZ1929" s="273">
        <v>0</v>
      </c>
      <c r="BA1929" s="273">
        <v>0</v>
      </c>
      <c r="BB1929" s="272">
        <v>1.0829000000000001E-9</v>
      </c>
      <c r="BC1929" s="272">
        <v>8.2348000000000004E-8</v>
      </c>
      <c r="BD1929" s="272">
        <v>1.5351E-10</v>
      </c>
      <c r="BE1929" s="272">
        <v>9.0796999999999999E-11</v>
      </c>
      <c r="BF1929" s="273">
        <v>0</v>
      </c>
      <c r="BG1929" s="273">
        <v>0</v>
      </c>
      <c r="BH1929" s="273">
        <v>0</v>
      </c>
      <c r="BI1929" s="273">
        <v>0</v>
      </c>
      <c r="BJ1929" s="273">
        <v>0</v>
      </c>
      <c r="BK1929" s="273">
        <v>0</v>
      </c>
      <c r="BL1929" s="273">
        <v>0</v>
      </c>
      <c r="BM1929" s="273">
        <v>0</v>
      </c>
      <c r="BN1929" s="273">
        <v>0</v>
      </c>
      <c r="BO1929" s="273">
        <v>0</v>
      </c>
      <c r="BP1929" s="273">
        <v>0</v>
      </c>
      <c r="BQ1929" s="273">
        <v>0</v>
      </c>
      <c r="BR1929" s="273">
        <v>0</v>
      </c>
      <c r="BS1929"/>
      <c r="BT1929" s="274">
        <v>4.4262837E-6</v>
      </c>
      <c r="BU1929" s="274">
        <v>9.8250226000000006E-7</v>
      </c>
      <c r="BV1929" s="121">
        <v>0</v>
      </c>
      <c r="BW1929" s="121">
        <v>0</v>
      </c>
      <c r="BX1929" s="274">
        <v>2.8654334000000002E-7</v>
      </c>
      <c r="BY1929" s="274">
        <v>7.0104930999999998E-7</v>
      </c>
      <c r="BZ1929" s="121">
        <v>0</v>
      </c>
      <c r="CA1929" s="274">
        <v>1.064042E-6</v>
      </c>
      <c r="CB1929" s="121">
        <v>0</v>
      </c>
      <c r="CC1929" s="121">
        <v>0</v>
      </c>
      <c r="CD1929" s="121">
        <v>0</v>
      </c>
      <c r="CE1929" s="121">
        <v>0</v>
      </c>
      <c r="CF1929" s="121">
        <v>0</v>
      </c>
      <c r="CG1929" s="274">
        <v>1.3921467999999999E-6</v>
      </c>
      <c r="CH1929" s="121">
        <v>0</v>
      </c>
      <c r="CI1929" s="121">
        <v>0</v>
      </c>
      <c r="CJ1929" s="121">
        <v>0</v>
      </c>
      <c r="CK1929"/>
      <c r="CL1929" s="322">
        <v>0</v>
      </c>
      <c r="CM1929" s="322">
        <v>0</v>
      </c>
      <c r="CN1929" s="322">
        <v>2.0045907000000002E-2</v>
      </c>
      <c r="CO1929" s="322">
        <v>8.3299999999999997E-4</v>
      </c>
      <c r="CP1929" s="322">
        <v>5.2705099999999998E-5</v>
      </c>
      <c r="CQ1929" s="322">
        <v>0</v>
      </c>
      <c r="CR1929" s="322">
        <v>0</v>
      </c>
      <c r="CS1929" s="322">
        <v>8.5944418000000003E-6</v>
      </c>
      <c r="CT1929" s="322">
        <v>0</v>
      </c>
      <c r="CU1929" s="322">
        <v>0</v>
      </c>
      <c r="CW1929" s="143"/>
      <c r="CX1929" s="20" t="s">
        <v>6391</v>
      </c>
    </row>
    <row r="1930" spans="1:102" ht="14.4" customHeight="1">
      <c r="A1930" t="s">
        <v>3312</v>
      </c>
      <c r="B1930" s="168" t="s">
        <v>2463</v>
      </c>
      <c r="C1930" s="279" t="str">
        <f t="shared" si="701"/>
        <v>F.106.03.114</v>
      </c>
      <c r="D1930" s="14" t="s">
        <v>3746</v>
      </c>
      <c r="E1930" s="312" t="s">
        <v>1510</v>
      </c>
      <c r="F1930" s="281" t="str">
        <f t="shared" si="702"/>
        <v>PMMA (Polymethyl methacrylate) waste combustion, clean tech, without heat recovery</v>
      </c>
      <c r="G1930" s="319">
        <f t="shared" si="714"/>
        <v>0.31337700600000001</v>
      </c>
      <c r="H1930" s="319">
        <f t="shared" si="715"/>
        <v>9.4859999999999996E-3</v>
      </c>
      <c r="I1930" s="319">
        <f t="shared" si="728"/>
        <v>1.1291005999999999E-2</v>
      </c>
      <c r="J1930" s="319">
        <f t="shared" si="729"/>
        <v>0</v>
      </c>
      <c r="K1930" s="319">
        <v>0.29260000000000003</v>
      </c>
      <c r="L1930" s="319">
        <v>0</v>
      </c>
      <c r="M1930" s="319">
        <v>1.1291005999999999E-2</v>
      </c>
      <c r="N1930" s="319">
        <v>9.4859999999999996E-3</v>
      </c>
      <c r="O1930" s="319">
        <v>0</v>
      </c>
      <c r="P1930" s="319">
        <v>0</v>
      </c>
      <c r="Q1930" s="319">
        <v>0</v>
      </c>
      <c r="R1930" s="319">
        <v>0</v>
      </c>
      <c r="S1930" s="319">
        <v>0</v>
      </c>
      <c r="T1930" s="319">
        <v>0</v>
      </c>
      <c r="U1930" s="319">
        <v>0</v>
      </c>
      <c r="V1930" s="319">
        <v>0</v>
      </c>
      <c r="W1930" s="319">
        <v>0</v>
      </c>
      <c r="X1930" s="319">
        <v>0</v>
      </c>
      <c r="Y1930" s="210"/>
      <c r="Z1930" s="320">
        <f t="shared" si="709"/>
        <v>2.2000000000000002</v>
      </c>
      <c r="AA1930" s="210"/>
      <c r="AB1930" s="321">
        <f t="shared" si="710"/>
        <v>0.29260000000000003</v>
      </c>
      <c r="AC1930" s="321">
        <f t="shared" si="711"/>
        <v>2.0777006000000001E-2</v>
      </c>
      <c r="AD1930" s="321">
        <f t="shared" si="730"/>
        <v>1.1291005999999999E-2</v>
      </c>
      <c r="AE1930" s="321">
        <f t="shared" si="712"/>
        <v>1.1291005999999999E-2</v>
      </c>
      <c r="AF1930" s="321">
        <f t="shared" si="713"/>
        <v>0</v>
      </c>
      <c r="AG1930"/>
      <c r="AH1930" s="121">
        <v>0</v>
      </c>
      <c r="AI1930" s="121">
        <v>0</v>
      </c>
      <c r="AJ1930" s="121">
        <v>0</v>
      </c>
      <c r="AK1930" s="121">
        <v>0</v>
      </c>
      <c r="AL1930" s="121">
        <v>0</v>
      </c>
      <c r="AM1930" s="121">
        <v>0</v>
      </c>
      <c r="AN1930" s="121">
        <v>0</v>
      </c>
      <c r="AO1930"/>
      <c r="AP1930" s="282">
        <v>3.7618266999999997E-2</v>
      </c>
      <c r="AQ1930" s="282">
        <v>3.5866512000000003E-2</v>
      </c>
      <c r="AR1930" s="282">
        <v>1.7517548E-3</v>
      </c>
      <c r="AS1930" s="282">
        <v>0</v>
      </c>
      <c r="AT1930" s="255">
        <f t="shared" si="725"/>
        <v>2.1502705000000001E-6</v>
      </c>
      <c r="AU1930" s="256">
        <f t="shared" si="726"/>
        <v>6.4783832999999999E-9</v>
      </c>
      <c r="AV1930" s="256">
        <f t="shared" si="727"/>
        <v>0</v>
      </c>
      <c r="AW1930" s="272">
        <v>2.0416000000000001E-6</v>
      </c>
      <c r="AX1930" s="272">
        <v>6.1600000000000002E-9</v>
      </c>
      <c r="AY1930" s="272">
        <v>1.683E-13</v>
      </c>
      <c r="AZ1930" s="273">
        <v>0</v>
      </c>
      <c r="BA1930" s="273">
        <v>0</v>
      </c>
      <c r="BB1930" s="272">
        <v>1.4105E-9</v>
      </c>
      <c r="BC1930" s="272">
        <v>1.0726E-7</v>
      </c>
      <c r="BD1930" s="272">
        <v>1.9994999999999999E-10</v>
      </c>
      <c r="BE1930" s="272">
        <v>1.18265E-10</v>
      </c>
      <c r="BF1930" s="273">
        <v>0</v>
      </c>
      <c r="BG1930" s="273">
        <v>0</v>
      </c>
      <c r="BH1930" s="273">
        <v>0</v>
      </c>
      <c r="BI1930" s="273">
        <v>0</v>
      </c>
      <c r="BJ1930" s="273">
        <v>0</v>
      </c>
      <c r="BK1930" s="273">
        <v>0</v>
      </c>
      <c r="BL1930" s="273">
        <v>0</v>
      </c>
      <c r="BM1930" s="273">
        <v>0</v>
      </c>
      <c r="BN1930" s="273">
        <v>0</v>
      </c>
      <c r="BO1930" s="273">
        <v>0</v>
      </c>
      <c r="BP1930" s="273">
        <v>0</v>
      </c>
      <c r="BQ1930" s="273">
        <v>0</v>
      </c>
      <c r="BR1930" s="273">
        <v>0</v>
      </c>
      <c r="BS1930"/>
      <c r="BT1930" s="274">
        <v>6.7107164999999998E-5</v>
      </c>
      <c r="BU1930" s="274">
        <v>1.2797297999999999E-6</v>
      </c>
      <c r="BV1930" s="274">
        <v>6.1341837999999993E-5</v>
      </c>
      <c r="BW1930" s="121">
        <v>0</v>
      </c>
      <c r="BX1930" s="274">
        <v>3.7322873000000001E-7</v>
      </c>
      <c r="BY1930" s="274">
        <v>9.1313145000000004E-7</v>
      </c>
      <c r="BZ1930" s="121">
        <v>0</v>
      </c>
      <c r="CA1930" s="274">
        <v>1.3859369999999999E-6</v>
      </c>
      <c r="CB1930" s="121">
        <v>0</v>
      </c>
      <c r="CC1930" s="121">
        <v>0</v>
      </c>
      <c r="CD1930" s="121">
        <v>0</v>
      </c>
      <c r="CE1930" s="121">
        <v>0</v>
      </c>
      <c r="CF1930" s="121">
        <v>0</v>
      </c>
      <c r="CG1930" s="274">
        <v>1.8133004E-6</v>
      </c>
      <c r="CH1930" s="121">
        <v>0</v>
      </c>
      <c r="CI1930" s="121">
        <v>0</v>
      </c>
      <c r="CJ1930" s="121">
        <v>0</v>
      </c>
      <c r="CK1930"/>
      <c r="CL1930" s="322">
        <v>0</v>
      </c>
      <c r="CM1930" s="322">
        <v>2.2000000000000002</v>
      </c>
      <c r="CN1930" s="322">
        <v>2.6110214999999999E-2</v>
      </c>
      <c r="CO1930" s="322">
        <v>1.085E-3</v>
      </c>
      <c r="CP1930" s="322">
        <v>6.8649499999999994E-5</v>
      </c>
      <c r="CQ1930" s="322">
        <v>0</v>
      </c>
      <c r="CR1930" s="322">
        <v>0</v>
      </c>
      <c r="CS1930" s="322">
        <v>1.1194441E-5</v>
      </c>
      <c r="CT1930" s="322">
        <v>0</v>
      </c>
      <c r="CU1930" s="322">
        <v>0</v>
      </c>
      <c r="CW1930" s="143"/>
      <c r="CX1930" s="20" t="s">
        <v>6391</v>
      </c>
    </row>
    <row r="1931" spans="1:102" ht="14.4" customHeight="1">
      <c r="A1931" t="s">
        <v>3313</v>
      </c>
      <c r="B1931" s="168" t="s">
        <v>2463</v>
      </c>
      <c r="C1931" s="279" t="str">
        <f t="shared" si="701"/>
        <v>F.106.03.115</v>
      </c>
      <c r="D1931" s="14" t="s">
        <v>3746</v>
      </c>
      <c r="E1931" s="312" t="s">
        <v>1510</v>
      </c>
      <c r="F1931" s="281" t="str">
        <f t="shared" si="702"/>
        <v>POM (Polyoxymethylene, Polyacetaal) waste combustion, clean tech, without heat recove</v>
      </c>
      <c r="G1931" s="319">
        <f t="shared" si="714"/>
        <v>0.20864642959999999</v>
      </c>
      <c r="H1931" s="319">
        <f t="shared" si="715"/>
        <v>5.9975999999999996E-3</v>
      </c>
      <c r="I1931" s="319">
        <f t="shared" si="728"/>
        <v>7.1388296000000004E-3</v>
      </c>
      <c r="J1931" s="319">
        <f t="shared" si="729"/>
        <v>0</v>
      </c>
      <c r="K1931" s="319">
        <v>0.19550999999999999</v>
      </c>
      <c r="L1931" s="319">
        <v>0</v>
      </c>
      <c r="M1931" s="319">
        <v>7.1388296000000004E-3</v>
      </c>
      <c r="N1931" s="319">
        <v>5.9975999999999996E-3</v>
      </c>
      <c r="O1931" s="319">
        <v>0</v>
      </c>
      <c r="P1931" s="319">
        <v>0</v>
      </c>
      <c r="Q1931" s="319">
        <v>0</v>
      </c>
      <c r="R1931" s="319">
        <v>0</v>
      </c>
      <c r="S1931" s="319">
        <v>0</v>
      </c>
      <c r="T1931" s="319">
        <v>0</v>
      </c>
      <c r="U1931" s="319">
        <v>0</v>
      </c>
      <c r="V1931" s="319">
        <v>0</v>
      </c>
      <c r="W1931" s="319">
        <v>0</v>
      </c>
      <c r="X1931" s="319">
        <v>0</v>
      </c>
      <c r="Y1931" s="210"/>
      <c r="Z1931" s="320">
        <f t="shared" si="709"/>
        <v>1.4699999999999998</v>
      </c>
      <c r="AA1931" s="210"/>
      <c r="AB1931" s="321">
        <f t="shared" si="710"/>
        <v>0.19550999999999999</v>
      </c>
      <c r="AC1931" s="321">
        <f t="shared" si="711"/>
        <v>1.3136429599999999E-2</v>
      </c>
      <c r="AD1931" s="321">
        <f t="shared" si="730"/>
        <v>7.1388296000000004E-3</v>
      </c>
      <c r="AE1931" s="321">
        <f t="shared" si="712"/>
        <v>7.1388296000000004E-3</v>
      </c>
      <c r="AF1931" s="321">
        <f t="shared" si="713"/>
        <v>0</v>
      </c>
      <c r="AG1931"/>
      <c r="AH1931" s="121">
        <v>0</v>
      </c>
      <c r="AI1931" s="121">
        <v>0</v>
      </c>
      <c r="AJ1931" s="121">
        <v>0</v>
      </c>
      <c r="AK1931" s="121">
        <v>0</v>
      </c>
      <c r="AL1931" s="121">
        <v>0</v>
      </c>
      <c r="AM1931" s="121">
        <v>0</v>
      </c>
      <c r="AN1931" s="121">
        <v>0</v>
      </c>
      <c r="AO1931"/>
      <c r="AP1931" s="282">
        <v>2.5067635000000001E-2</v>
      </c>
      <c r="AQ1931" s="282">
        <v>2.3900234999999999E-2</v>
      </c>
      <c r="AR1931" s="282">
        <v>1.1673997E-3</v>
      </c>
      <c r="AS1931" s="282">
        <v>0</v>
      </c>
      <c r="AT1931" s="255">
        <f t="shared" si="725"/>
        <v>1.4328678E-6</v>
      </c>
      <c r="AU1931" s="256">
        <f t="shared" si="726"/>
        <v>4.3173064549999999E-9</v>
      </c>
      <c r="AV1931" s="256">
        <f t="shared" si="727"/>
        <v>0</v>
      </c>
      <c r="AW1931" s="272">
        <v>1.36416E-6</v>
      </c>
      <c r="AX1931" s="272">
        <v>4.1160000000000003E-9</v>
      </c>
      <c r="AY1931" s="272">
        <v>1.12455E-13</v>
      </c>
      <c r="AZ1931" s="273">
        <v>0</v>
      </c>
      <c r="BA1931" s="273">
        <v>0</v>
      </c>
      <c r="BB1931" s="272">
        <v>8.9179999999999996E-10</v>
      </c>
      <c r="BC1931" s="272">
        <v>6.7816000000000003E-8</v>
      </c>
      <c r="BD1931" s="272">
        <v>1.2641999999999999E-10</v>
      </c>
      <c r="BE1931" s="272">
        <v>7.4773999999999999E-11</v>
      </c>
      <c r="BF1931" s="273">
        <v>0</v>
      </c>
      <c r="BG1931" s="273">
        <v>0</v>
      </c>
      <c r="BH1931" s="273">
        <v>0</v>
      </c>
      <c r="BI1931" s="273">
        <v>0</v>
      </c>
      <c r="BJ1931" s="273">
        <v>0</v>
      </c>
      <c r="BK1931" s="273">
        <v>0</v>
      </c>
      <c r="BL1931" s="273">
        <v>0</v>
      </c>
      <c r="BM1931" s="273">
        <v>0</v>
      </c>
      <c r="BN1931" s="273">
        <v>0</v>
      </c>
      <c r="BO1931" s="273">
        <v>0</v>
      </c>
      <c r="BP1931" s="273">
        <v>0</v>
      </c>
      <c r="BQ1931" s="273">
        <v>0</v>
      </c>
      <c r="BR1931" s="273">
        <v>0</v>
      </c>
      <c r="BS1931"/>
      <c r="BT1931" s="274">
        <v>4.4632675000000002E-5</v>
      </c>
      <c r="BU1931" s="274">
        <v>8.0911950999999995E-7</v>
      </c>
      <c r="BV1931" s="274">
        <v>4.0987501000000003E-5</v>
      </c>
      <c r="BW1931" s="121">
        <v>0</v>
      </c>
      <c r="BX1931" s="274">
        <v>2.3597687E-7</v>
      </c>
      <c r="BY1931" s="274">
        <v>5.7733472000000002E-7</v>
      </c>
      <c r="BZ1931" s="121">
        <v>0</v>
      </c>
      <c r="CA1931" s="274">
        <v>8.7626986999999995E-7</v>
      </c>
      <c r="CB1931" s="121">
        <v>0</v>
      </c>
      <c r="CC1931" s="121">
        <v>0</v>
      </c>
      <c r="CD1931" s="121">
        <v>0</v>
      </c>
      <c r="CE1931" s="121">
        <v>0</v>
      </c>
      <c r="CF1931" s="121">
        <v>0</v>
      </c>
      <c r="CG1931" s="274">
        <v>1.1464738E-6</v>
      </c>
      <c r="CH1931" s="121">
        <v>0</v>
      </c>
      <c r="CI1931" s="121">
        <v>0</v>
      </c>
      <c r="CJ1931" s="121">
        <v>0</v>
      </c>
      <c r="CK1931"/>
      <c r="CL1931" s="322">
        <v>0</v>
      </c>
      <c r="CM1931" s="322">
        <v>1.47</v>
      </c>
      <c r="CN1931" s="322">
        <v>1.6508393999999999E-2</v>
      </c>
      <c r="CO1931" s="322">
        <v>6.8599999999999998E-4</v>
      </c>
      <c r="CP1931" s="322">
        <v>4.34042E-5</v>
      </c>
      <c r="CQ1931" s="322">
        <v>0</v>
      </c>
      <c r="CR1931" s="322">
        <v>0</v>
      </c>
      <c r="CS1931" s="322">
        <v>7.0777755999999998E-6</v>
      </c>
      <c r="CT1931" s="322">
        <v>0</v>
      </c>
      <c r="CU1931" s="322">
        <v>0</v>
      </c>
      <c r="CW1931" s="143"/>
      <c r="CX1931" s="20" t="s">
        <v>6391</v>
      </c>
    </row>
    <row r="1932" spans="1:102" ht="14.4" customHeight="1">
      <c r="A1932" t="s">
        <v>3314</v>
      </c>
      <c r="B1932" s="168" t="s">
        <v>2463</v>
      </c>
      <c r="C1932" s="279" t="str">
        <f t="shared" si="701"/>
        <v>F.106.03.116</v>
      </c>
      <c r="D1932" s="14" t="s">
        <v>3746</v>
      </c>
      <c r="E1932" s="312" t="s">
        <v>1510</v>
      </c>
      <c r="F1932" s="281" t="str">
        <f t="shared" si="702"/>
        <v>PP (Polypropylene) waste combustion, clean tech, without heat recovery</v>
      </c>
      <c r="G1932" s="319">
        <f t="shared" si="714"/>
        <v>0.45300793299999997</v>
      </c>
      <c r="H1932" s="319">
        <f t="shared" si="715"/>
        <v>1.6156799999999999E-2</v>
      </c>
      <c r="I1932" s="319">
        <f t="shared" si="728"/>
        <v>1.9231133000000001E-2</v>
      </c>
      <c r="J1932" s="319">
        <f t="shared" si="729"/>
        <v>0</v>
      </c>
      <c r="K1932" s="319">
        <v>0.41761999999999999</v>
      </c>
      <c r="L1932" s="319">
        <v>0</v>
      </c>
      <c r="M1932" s="319">
        <v>1.9231133000000001E-2</v>
      </c>
      <c r="N1932" s="319">
        <v>1.6156799999999999E-2</v>
      </c>
      <c r="O1932" s="319">
        <v>0</v>
      </c>
      <c r="P1932" s="319">
        <v>0</v>
      </c>
      <c r="Q1932" s="319">
        <v>0</v>
      </c>
      <c r="R1932" s="319">
        <v>0</v>
      </c>
      <c r="S1932" s="319">
        <v>0</v>
      </c>
      <c r="T1932" s="319">
        <v>0</v>
      </c>
      <c r="U1932" s="319">
        <v>0</v>
      </c>
      <c r="V1932" s="319">
        <v>0</v>
      </c>
      <c r="W1932" s="319">
        <v>0</v>
      </c>
      <c r="X1932" s="319">
        <v>0</v>
      </c>
      <c r="Y1932" s="210"/>
      <c r="Z1932" s="320">
        <f t="shared" si="709"/>
        <v>3.1399999999999997</v>
      </c>
      <c r="AA1932" s="210"/>
      <c r="AB1932" s="321">
        <f t="shared" si="710"/>
        <v>0.41761999999999999</v>
      </c>
      <c r="AC1932" s="321">
        <f t="shared" si="711"/>
        <v>3.5387932999999996E-2</v>
      </c>
      <c r="AD1932" s="321">
        <f t="shared" si="730"/>
        <v>1.9231133000000001E-2</v>
      </c>
      <c r="AE1932" s="321">
        <f t="shared" si="712"/>
        <v>1.9231133000000001E-2</v>
      </c>
      <c r="AF1932" s="321">
        <f t="shared" si="713"/>
        <v>0</v>
      </c>
      <c r="AG1932"/>
      <c r="AH1932" s="121">
        <v>0</v>
      </c>
      <c r="AI1932" s="121">
        <v>0</v>
      </c>
      <c r="AJ1932" s="121">
        <v>0</v>
      </c>
      <c r="AK1932" s="121">
        <v>0</v>
      </c>
      <c r="AL1932" s="121">
        <v>0</v>
      </c>
      <c r="AM1932" s="121">
        <v>0</v>
      </c>
      <c r="AN1932" s="121">
        <v>0</v>
      </c>
      <c r="AO1932"/>
      <c r="AP1932" s="282">
        <v>5.4215470000000002E-2</v>
      </c>
      <c r="AQ1932" s="282">
        <v>5.1691492999999998E-2</v>
      </c>
      <c r="AR1932" s="282">
        <v>2.5239764E-3</v>
      </c>
      <c r="AS1932" s="282">
        <v>0</v>
      </c>
      <c r="AT1932" s="255">
        <f t="shared" si="725"/>
        <v>3.0990103999999999E-6</v>
      </c>
      <c r="AU1932" s="256">
        <f t="shared" si="726"/>
        <v>9.3342322100000005E-9</v>
      </c>
      <c r="AV1932" s="256">
        <f t="shared" si="727"/>
        <v>0</v>
      </c>
      <c r="AW1932" s="272">
        <v>2.9139199999999999E-6</v>
      </c>
      <c r="AX1932" s="272">
        <v>8.7920000000000002E-9</v>
      </c>
      <c r="AY1932" s="272">
        <v>2.4020999999999999E-13</v>
      </c>
      <c r="AZ1932" s="273">
        <v>0</v>
      </c>
      <c r="BA1932" s="273">
        <v>0</v>
      </c>
      <c r="BB1932" s="272">
        <v>2.4023999999999999E-9</v>
      </c>
      <c r="BC1932" s="272">
        <v>1.82688E-7</v>
      </c>
      <c r="BD1932" s="272">
        <v>3.4056000000000001E-10</v>
      </c>
      <c r="BE1932" s="272">
        <v>2.0143199999999999E-10</v>
      </c>
      <c r="BF1932" s="273">
        <v>0</v>
      </c>
      <c r="BG1932" s="273">
        <v>0</v>
      </c>
      <c r="BH1932" s="273">
        <v>0</v>
      </c>
      <c r="BI1932" s="273">
        <v>0</v>
      </c>
      <c r="BJ1932" s="273">
        <v>0</v>
      </c>
      <c r="BK1932" s="273">
        <v>0</v>
      </c>
      <c r="BL1932" s="273">
        <v>0</v>
      </c>
      <c r="BM1932" s="273">
        <v>0</v>
      </c>
      <c r="BN1932" s="273">
        <v>0</v>
      </c>
      <c r="BO1932" s="273">
        <v>0</v>
      </c>
      <c r="BP1932" s="273">
        <v>0</v>
      </c>
      <c r="BQ1932" s="273">
        <v>0</v>
      </c>
      <c r="BR1932" s="273">
        <v>0</v>
      </c>
      <c r="BS1932"/>
      <c r="BT1932" s="274">
        <v>9.7371186000000002E-5</v>
      </c>
      <c r="BU1932" s="274">
        <v>2.1796688999999999E-6</v>
      </c>
      <c r="BV1932" s="274">
        <v>8.7551532000000004E-5</v>
      </c>
      <c r="BW1932" s="121">
        <v>0</v>
      </c>
      <c r="BX1932" s="274">
        <v>6.3569280000000004E-7</v>
      </c>
      <c r="BY1932" s="274">
        <v>1.5552691000000001E-6</v>
      </c>
      <c r="BZ1932" s="121">
        <v>0</v>
      </c>
      <c r="CA1932" s="274">
        <v>2.3605636999999999E-6</v>
      </c>
      <c r="CB1932" s="121">
        <v>0</v>
      </c>
      <c r="CC1932" s="121">
        <v>0</v>
      </c>
      <c r="CD1932" s="121">
        <v>0</v>
      </c>
      <c r="CE1932" s="121">
        <v>0</v>
      </c>
      <c r="CF1932" s="121">
        <v>0</v>
      </c>
      <c r="CG1932" s="274">
        <v>3.0884600999999998E-6</v>
      </c>
      <c r="CH1932" s="121">
        <v>0</v>
      </c>
      <c r="CI1932" s="121">
        <v>0</v>
      </c>
      <c r="CJ1932" s="121">
        <v>0</v>
      </c>
      <c r="CK1932"/>
      <c r="CL1932" s="322">
        <v>0</v>
      </c>
      <c r="CM1932" s="322">
        <v>3.14</v>
      </c>
      <c r="CN1932" s="322">
        <v>4.4471591999999997E-2</v>
      </c>
      <c r="CO1932" s="322">
        <v>1.848E-3</v>
      </c>
      <c r="CP1932" s="322">
        <v>1.169256E-4</v>
      </c>
      <c r="CQ1932" s="322">
        <v>0</v>
      </c>
      <c r="CR1932" s="322">
        <v>0</v>
      </c>
      <c r="CS1932" s="322">
        <v>1.9066661000000002E-5</v>
      </c>
      <c r="CT1932" s="322">
        <v>0</v>
      </c>
      <c r="CU1932" s="322">
        <v>0</v>
      </c>
      <c r="CW1932" s="143"/>
      <c r="CX1932" s="20" t="s">
        <v>6391</v>
      </c>
    </row>
    <row r="1933" spans="1:102" ht="14.4" customHeight="1">
      <c r="A1933" t="s">
        <v>3315</v>
      </c>
      <c r="B1933" s="168" t="s">
        <v>2463</v>
      </c>
      <c r="C1933" s="279" t="str">
        <f t="shared" si="701"/>
        <v>F.106.03.117</v>
      </c>
      <c r="D1933" s="14" t="s">
        <v>3746</v>
      </c>
      <c r="E1933" s="312" t="s">
        <v>1510</v>
      </c>
      <c r="F1933" s="281" t="str">
        <f t="shared" si="702"/>
        <v>PS (Polystyrene) waste combustion, clean tech, without heat recovery</v>
      </c>
      <c r="G1933" s="319">
        <f t="shared" si="714"/>
        <v>0.48439175200000001</v>
      </c>
      <c r="H1933" s="319">
        <f t="shared" si="715"/>
        <v>1.5911999999999999E-2</v>
      </c>
      <c r="I1933" s="319">
        <f t="shared" si="728"/>
        <v>1.8939752000000001E-2</v>
      </c>
      <c r="J1933" s="319">
        <f t="shared" si="729"/>
        <v>0</v>
      </c>
      <c r="K1933" s="319">
        <v>0.44954</v>
      </c>
      <c r="L1933" s="319">
        <v>0</v>
      </c>
      <c r="M1933" s="319">
        <v>1.8939752000000001E-2</v>
      </c>
      <c r="N1933" s="319">
        <v>1.5911999999999999E-2</v>
      </c>
      <c r="O1933" s="319">
        <v>0</v>
      </c>
      <c r="P1933" s="319">
        <v>0</v>
      </c>
      <c r="Q1933" s="319">
        <v>0</v>
      </c>
      <c r="R1933" s="319">
        <v>0</v>
      </c>
      <c r="S1933" s="319">
        <v>0</v>
      </c>
      <c r="T1933" s="319">
        <v>0</v>
      </c>
      <c r="U1933" s="319">
        <v>0</v>
      </c>
      <c r="V1933" s="319">
        <v>0</v>
      </c>
      <c r="W1933" s="319">
        <v>0</v>
      </c>
      <c r="X1933" s="319">
        <v>0</v>
      </c>
      <c r="Y1933" s="210"/>
      <c r="Z1933" s="320">
        <f t="shared" si="709"/>
        <v>3.38</v>
      </c>
      <c r="AA1933" s="210"/>
      <c r="AB1933" s="321">
        <f t="shared" si="710"/>
        <v>0.44954</v>
      </c>
      <c r="AC1933" s="321">
        <f t="shared" si="711"/>
        <v>3.4851752E-2</v>
      </c>
      <c r="AD1933" s="321">
        <f t="shared" si="730"/>
        <v>1.8939752000000001E-2</v>
      </c>
      <c r="AE1933" s="321">
        <f t="shared" si="712"/>
        <v>1.8939752000000001E-2</v>
      </c>
      <c r="AF1933" s="321">
        <f t="shared" si="713"/>
        <v>0</v>
      </c>
      <c r="AG1933"/>
      <c r="AH1933" s="121">
        <v>0</v>
      </c>
      <c r="AI1933" s="121">
        <v>0</v>
      </c>
      <c r="AJ1933" s="121">
        <v>0</v>
      </c>
      <c r="AK1933" s="121">
        <v>0</v>
      </c>
      <c r="AL1933" s="121">
        <v>0</v>
      </c>
      <c r="AM1933" s="121">
        <v>0</v>
      </c>
      <c r="AN1933" s="121">
        <v>0</v>
      </c>
      <c r="AO1933"/>
      <c r="AP1933" s="282">
        <v>5.8063154999999998E-2</v>
      </c>
      <c r="AQ1933" s="282">
        <v>5.5359685999999998E-2</v>
      </c>
      <c r="AR1933" s="282">
        <v>2.7034696000000002E-3</v>
      </c>
      <c r="AS1933" s="282">
        <v>0</v>
      </c>
      <c r="AT1933" s="255">
        <f t="shared" si="725"/>
        <v>3.318926E-6</v>
      </c>
      <c r="AU1933" s="256">
        <f t="shared" si="726"/>
        <v>9.9980385699999992E-9</v>
      </c>
      <c r="AV1933" s="256">
        <f t="shared" si="727"/>
        <v>0</v>
      </c>
      <c r="AW1933" s="272">
        <v>3.13664E-6</v>
      </c>
      <c r="AX1933" s="272">
        <v>9.4639999999999996E-9</v>
      </c>
      <c r="AY1933" s="272">
        <v>2.5856999999999998E-13</v>
      </c>
      <c r="AZ1933" s="273">
        <v>0</v>
      </c>
      <c r="BA1933" s="273">
        <v>0</v>
      </c>
      <c r="BB1933" s="272">
        <v>2.3659999999999999E-9</v>
      </c>
      <c r="BC1933" s="272">
        <v>1.7992000000000001E-7</v>
      </c>
      <c r="BD1933" s="272">
        <v>3.354E-10</v>
      </c>
      <c r="BE1933" s="272">
        <v>1.9837999999999999E-10</v>
      </c>
      <c r="BF1933" s="273">
        <v>0</v>
      </c>
      <c r="BG1933" s="273">
        <v>0</v>
      </c>
      <c r="BH1933" s="273">
        <v>0</v>
      </c>
      <c r="BI1933" s="273">
        <v>0</v>
      </c>
      <c r="BJ1933" s="273">
        <v>0</v>
      </c>
      <c r="BK1933" s="273">
        <v>0</v>
      </c>
      <c r="BL1933" s="273">
        <v>0</v>
      </c>
      <c r="BM1933" s="273">
        <v>0</v>
      </c>
      <c r="BN1933" s="273">
        <v>0</v>
      </c>
      <c r="BO1933" s="273">
        <v>0</v>
      </c>
      <c r="BP1933" s="273">
        <v>0</v>
      </c>
      <c r="BQ1933" s="273">
        <v>0</v>
      </c>
      <c r="BR1933" s="273">
        <v>0</v>
      </c>
      <c r="BS1933"/>
      <c r="BT1933" s="121">
        <v>1.0391424E-4</v>
      </c>
      <c r="BU1933" s="274">
        <v>2.1466436000000001E-6</v>
      </c>
      <c r="BV1933" s="274">
        <v>9.4243369000000002E-5</v>
      </c>
      <c r="BW1933" s="121">
        <v>0</v>
      </c>
      <c r="BX1933" s="274">
        <v>6.2606109000000002E-7</v>
      </c>
      <c r="BY1933" s="274">
        <v>1.5317044E-6</v>
      </c>
      <c r="BZ1933" s="121">
        <v>0</v>
      </c>
      <c r="CA1933" s="274">
        <v>2.3247975999999999E-6</v>
      </c>
      <c r="CB1933" s="121">
        <v>0</v>
      </c>
      <c r="CC1933" s="121">
        <v>0</v>
      </c>
      <c r="CD1933" s="121">
        <v>0</v>
      </c>
      <c r="CE1933" s="121">
        <v>0</v>
      </c>
      <c r="CF1933" s="121">
        <v>0</v>
      </c>
      <c r="CG1933" s="274">
        <v>3.0416652E-6</v>
      </c>
      <c r="CH1933" s="121">
        <v>0</v>
      </c>
      <c r="CI1933" s="121">
        <v>0</v>
      </c>
      <c r="CJ1933" s="121">
        <v>0</v>
      </c>
      <c r="CK1933"/>
      <c r="CL1933" s="322">
        <v>0</v>
      </c>
      <c r="CM1933" s="322">
        <v>3.38</v>
      </c>
      <c r="CN1933" s="322">
        <v>4.3797780000000001E-2</v>
      </c>
      <c r="CO1933" s="322">
        <v>1.82E-3</v>
      </c>
      <c r="CP1933" s="322">
        <v>1.15154E-4</v>
      </c>
      <c r="CQ1933" s="322">
        <v>0</v>
      </c>
      <c r="CR1933" s="322">
        <v>0</v>
      </c>
      <c r="CS1933" s="322">
        <v>1.8777771999999998E-5</v>
      </c>
      <c r="CT1933" s="322">
        <v>0</v>
      </c>
      <c r="CU1933" s="322">
        <v>0</v>
      </c>
      <c r="CW1933" s="143"/>
      <c r="CX1933" s="20" t="s">
        <v>6391</v>
      </c>
    </row>
    <row r="1934" spans="1:102" ht="14.4" customHeight="1">
      <c r="A1934" t="s">
        <v>3316</v>
      </c>
      <c r="B1934" s="168" t="s">
        <v>2463</v>
      </c>
      <c r="C1934" s="279" t="str">
        <f t="shared" si="701"/>
        <v>F.106.03.118</v>
      </c>
      <c r="D1934" s="14" t="s">
        <v>3746</v>
      </c>
      <c r="E1934" s="312" t="s">
        <v>1510</v>
      </c>
      <c r="F1934" s="281" t="str">
        <f t="shared" si="702"/>
        <v>PTFE (Teflon, Polytetrafluoroethylene) waste incineration with electricity</v>
      </c>
      <c r="G1934" s="319">
        <f t="shared" si="714"/>
        <v>0.1225358532</v>
      </c>
      <c r="H1934" s="319">
        <f t="shared" si="715"/>
        <v>2.5092000000000001E-3</v>
      </c>
      <c r="I1934" s="319">
        <f t="shared" si="728"/>
        <v>2.9866532000000002E-3</v>
      </c>
      <c r="J1934" s="319">
        <f t="shared" si="729"/>
        <v>0</v>
      </c>
      <c r="K1934" s="319">
        <v>0.11704000000000001</v>
      </c>
      <c r="L1934" s="319">
        <v>0</v>
      </c>
      <c r="M1934" s="319">
        <v>2.9866532000000002E-3</v>
      </c>
      <c r="N1934" s="319">
        <v>2.5092000000000001E-3</v>
      </c>
      <c r="O1934" s="319">
        <v>0</v>
      </c>
      <c r="P1934" s="319">
        <v>0</v>
      </c>
      <c r="Q1934" s="319">
        <v>0</v>
      </c>
      <c r="R1934" s="319">
        <v>0</v>
      </c>
      <c r="S1934" s="319">
        <v>0</v>
      </c>
      <c r="T1934" s="319">
        <v>0</v>
      </c>
      <c r="U1934" s="319">
        <v>0</v>
      </c>
      <c r="V1934" s="319">
        <v>0</v>
      </c>
      <c r="W1934" s="319">
        <v>0</v>
      </c>
      <c r="X1934" s="319">
        <v>0</v>
      </c>
      <c r="Y1934" s="210"/>
      <c r="Z1934" s="320">
        <f t="shared" si="709"/>
        <v>0.88</v>
      </c>
      <c r="AA1934" s="210"/>
      <c r="AB1934" s="321">
        <f t="shared" si="710"/>
        <v>0.11704000000000001</v>
      </c>
      <c r="AC1934" s="321">
        <f t="shared" si="711"/>
        <v>5.4958532000000003E-3</v>
      </c>
      <c r="AD1934" s="321">
        <f t="shared" si="730"/>
        <v>2.9866532000000002E-3</v>
      </c>
      <c r="AE1934" s="321">
        <f t="shared" si="712"/>
        <v>2.9866532000000002E-3</v>
      </c>
      <c r="AF1934" s="321">
        <f t="shared" si="713"/>
        <v>0</v>
      </c>
      <c r="AG1934"/>
      <c r="AH1934" s="121">
        <v>0</v>
      </c>
      <c r="AI1934" s="121">
        <v>0</v>
      </c>
      <c r="AJ1934" s="121">
        <v>0</v>
      </c>
      <c r="AK1934" s="121">
        <v>0</v>
      </c>
      <c r="AL1934" s="121">
        <v>0</v>
      </c>
      <c r="AM1934" s="121">
        <v>0</v>
      </c>
      <c r="AN1934" s="121">
        <v>0</v>
      </c>
      <c r="AO1934"/>
      <c r="AP1934" s="282">
        <v>1.4790068E-2</v>
      </c>
      <c r="AQ1934" s="282">
        <v>1.4101023000000001E-2</v>
      </c>
      <c r="AR1934" s="282">
        <v>6.8904418000000002E-4</v>
      </c>
      <c r="AS1934" s="282">
        <v>0</v>
      </c>
      <c r="AT1934" s="255">
        <f t="shared" si="725"/>
        <v>8.4538509999999994E-7</v>
      </c>
      <c r="AU1934" s="256">
        <f t="shared" si="726"/>
        <v>2.5482403200000001E-9</v>
      </c>
      <c r="AV1934" s="256">
        <f t="shared" si="727"/>
        <v>0</v>
      </c>
      <c r="AW1934" s="272">
        <v>8.1663999999999999E-7</v>
      </c>
      <c r="AX1934" s="272">
        <v>2.4640000000000002E-9</v>
      </c>
      <c r="AY1934" s="272">
        <v>6.7319999999999997E-14</v>
      </c>
      <c r="AZ1934" s="273">
        <v>0</v>
      </c>
      <c r="BA1934" s="273">
        <v>0</v>
      </c>
      <c r="BB1934" s="272">
        <v>3.7309999999999998E-10</v>
      </c>
      <c r="BC1934" s="272">
        <v>2.8372000000000001E-8</v>
      </c>
      <c r="BD1934" s="272">
        <v>5.2889999999999998E-11</v>
      </c>
      <c r="BE1934" s="272">
        <v>3.1283000000000001E-11</v>
      </c>
      <c r="BF1934" s="273">
        <v>0</v>
      </c>
      <c r="BG1934" s="273">
        <v>0</v>
      </c>
      <c r="BH1934" s="273">
        <v>0</v>
      </c>
      <c r="BI1934" s="273">
        <v>0</v>
      </c>
      <c r="BJ1934" s="273">
        <v>0</v>
      </c>
      <c r="BK1934" s="273">
        <v>0</v>
      </c>
      <c r="BL1934" s="273">
        <v>0</v>
      </c>
      <c r="BM1934" s="273">
        <v>0</v>
      </c>
      <c r="BN1934" s="273">
        <v>0</v>
      </c>
      <c r="BO1934" s="273">
        <v>0</v>
      </c>
      <c r="BP1934" s="273">
        <v>0</v>
      </c>
      <c r="BQ1934" s="273">
        <v>0</v>
      </c>
      <c r="BR1934" s="273">
        <v>0</v>
      </c>
      <c r="BS1934"/>
      <c r="BT1934" s="274">
        <v>2.6061757000000001E-5</v>
      </c>
      <c r="BU1934" s="274">
        <v>3.3850918000000002E-7</v>
      </c>
      <c r="BV1934" s="274">
        <v>2.4536735000000001E-5</v>
      </c>
      <c r="BW1934" s="121">
        <v>0</v>
      </c>
      <c r="BX1934" s="274">
        <v>9.8725018000000005E-8</v>
      </c>
      <c r="BY1934" s="274">
        <v>2.4153799999999998E-7</v>
      </c>
      <c r="BZ1934" s="121">
        <v>0</v>
      </c>
      <c r="CA1934" s="274">
        <v>3.6660270000000001E-7</v>
      </c>
      <c r="CB1934" s="121">
        <v>0</v>
      </c>
      <c r="CC1934" s="121">
        <v>0</v>
      </c>
      <c r="CD1934" s="121">
        <v>0</v>
      </c>
      <c r="CE1934" s="121">
        <v>0</v>
      </c>
      <c r="CF1934" s="121">
        <v>0</v>
      </c>
      <c r="CG1934" s="274">
        <v>4.7964720999999997E-7</v>
      </c>
      <c r="CH1934" s="121">
        <v>0</v>
      </c>
      <c r="CI1934" s="121">
        <v>0</v>
      </c>
      <c r="CJ1934" s="121">
        <v>0</v>
      </c>
      <c r="CK1934"/>
      <c r="CL1934" s="322">
        <v>0</v>
      </c>
      <c r="CM1934" s="322">
        <v>0.88</v>
      </c>
      <c r="CN1934" s="322">
        <v>6.9065730000000001E-3</v>
      </c>
      <c r="CO1934" s="322">
        <v>2.8699999999999998E-4</v>
      </c>
      <c r="CP1934" s="322">
        <v>1.81589E-5</v>
      </c>
      <c r="CQ1934" s="322">
        <v>0</v>
      </c>
      <c r="CR1934" s="322">
        <v>0</v>
      </c>
      <c r="CS1934" s="322">
        <v>2.9611102000000001E-6</v>
      </c>
      <c r="CT1934" s="322">
        <v>0</v>
      </c>
      <c r="CU1934" s="322">
        <v>0</v>
      </c>
      <c r="CW1934" s="143"/>
      <c r="CX1934" s="20" t="s">
        <v>6391</v>
      </c>
    </row>
    <row r="1935" spans="1:102" ht="14.4" customHeight="1">
      <c r="A1935" t="s">
        <v>3317</v>
      </c>
      <c r="B1935" s="168" t="s">
        <v>2463</v>
      </c>
      <c r="C1935" s="279" t="str">
        <f t="shared" si="701"/>
        <v>F.106.03.119</v>
      </c>
      <c r="D1935" s="14" t="s">
        <v>3746</v>
      </c>
      <c r="E1935" s="312" t="s">
        <v>1510</v>
      </c>
      <c r="F1935" s="281" t="str">
        <f t="shared" si="702"/>
        <v>PTT (Polyltrimethylene terephthalate) waste combustion, clean tech, without heat reco</v>
      </c>
      <c r="G1935" s="319">
        <f t="shared" si="714"/>
        <v>0.2432473336</v>
      </c>
      <c r="H1935" s="319">
        <f t="shared" si="715"/>
        <v>7.2215999999999999E-3</v>
      </c>
      <c r="I1935" s="319">
        <f t="shared" si="728"/>
        <v>8.5957336000000006E-3</v>
      </c>
      <c r="J1935" s="319">
        <f t="shared" si="729"/>
        <v>0</v>
      </c>
      <c r="K1935" s="319">
        <v>0.22742999999999999</v>
      </c>
      <c r="L1935" s="319">
        <v>0</v>
      </c>
      <c r="M1935" s="319">
        <v>8.5957336000000006E-3</v>
      </c>
      <c r="N1935" s="319">
        <v>7.2215999999999999E-3</v>
      </c>
      <c r="O1935" s="319">
        <v>0</v>
      </c>
      <c r="P1935" s="319">
        <v>0</v>
      </c>
      <c r="Q1935" s="319">
        <v>0</v>
      </c>
      <c r="R1935" s="319">
        <v>0</v>
      </c>
      <c r="S1935" s="319">
        <v>0</v>
      </c>
      <c r="T1935" s="319">
        <v>0</v>
      </c>
      <c r="U1935" s="319">
        <v>0</v>
      </c>
      <c r="V1935" s="319">
        <v>0</v>
      </c>
      <c r="W1935" s="319">
        <v>0</v>
      </c>
      <c r="X1935" s="319">
        <v>0</v>
      </c>
      <c r="Y1935" s="210"/>
      <c r="Z1935" s="320">
        <f t="shared" si="709"/>
        <v>1.71</v>
      </c>
      <c r="AA1935" s="210"/>
      <c r="AB1935" s="321">
        <f t="shared" si="710"/>
        <v>0.22742999999999999</v>
      </c>
      <c r="AC1935" s="321">
        <f t="shared" si="711"/>
        <v>1.58173336E-2</v>
      </c>
      <c r="AD1935" s="321">
        <f t="shared" si="730"/>
        <v>8.5957336000000006E-3</v>
      </c>
      <c r="AE1935" s="321">
        <f t="shared" si="712"/>
        <v>8.5957336000000006E-3</v>
      </c>
      <c r="AF1935" s="321">
        <f t="shared" si="713"/>
        <v>0</v>
      </c>
      <c r="AG1935"/>
      <c r="AH1935" s="121">
        <v>0</v>
      </c>
      <c r="AI1935" s="121">
        <v>0</v>
      </c>
      <c r="AJ1935" s="121">
        <v>0</v>
      </c>
      <c r="AK1935" s="121">
        <v>0</v>
      </c>
      <c r="AL1935" s="121">
        <v>0</v>
      </c>
      <c r="AM1935" s="121">
        <v>0</v>
      </c>
      <c r="AN1935" s="121">
        <v>0</v>
      </c>
      <c r="AO1935"/>
      <c r="AP1935" s="282">
        <v>2.9209308E-2</v>
      </c>
      <c r="AQ1935" s="282">
        <v>2.7849090999999999E-2</v>
      </c>
      <c r="AR1935" s="282">
        <v>1.3602161000000001E-3</v>
      </c>
      <c r="AS1935" s="282">
        <v>0</v>
      </c>
      <c r="AT1935" s="255">
        <f t="shared" si="725"/>
        <v>1.6696098E-6</v>
      </c>
      <c r="AU1935" s="256">
        <f t="shared" si="726"/>
        <v>5.0303848150000002E-9</v>
      </c>
      <c r="AV1935" s="256">
        <f t="shared" si="727"/>
        <v>0</v>
      </c>
      <c r="AW1935" s="272">
        <v>1.5868800000000001E-6</v>
      </c>
      <c r="AX1935" s="272">
        <v>4.7879999999999996E-9</v>
      </c>
      <c r="AY1935" s="272">
        <v>1.3081500000000001E-13</v>
      </c>
      <c r="AZ1935" s="273">
        <v>0</v>
      </c>
      <c r="BA1935" s="273">
        <v>0</v>
      </c>
      <c r="BB1935" s="272">
        <v>1.0738E-9</v>
      </c>
      <c r="BC1935" s="272">
        <v>8.1656E-8</v>
      </c>
      <c r="BD1935" s="272">
        <v>1.5221999999999999E-10</v>
      </c>
      <c r="BE1935" s="272">
        <v>9.0033999999999994E-11</v>
      </c>
      <c r="BF1935" s="273">
        <v>0</v>
      </c>
      <c r="BG1935" s="273">
        <v>0</v>
      </c>
      <c r="BH1935" s="273">
        <v>0</v>
      </c>
      <c r="BI1935" s="273">
        <v>0</v>
      </c>
      <c r="BJ1935" s="273">
        <v>0</v>
      </c>
      <c r="BK1935" s="273">
        <v>0</v>
      </c>
      <c r="BL1935" s="273">
        <v>0</v>
      </c>
      <c r="BM1935" s="273">
        <v>0</v>
      </c>
      <c r="BN1935" s="273">
        <v>0</v>
      </c>
      <c r="BO1935" s="273">
        <v>0</v>
      </c>
      <c r="BP1935" s="273">
        <v>0</v>
      </c>
      <c r="BQ1935" s="273">
        <v>0</v>
      </c>
      <c r="BR1935" s="273">
        <v>0</v>
      </c>
      <c r="BS1935"/>
      <c r="BT1935" s="274">
        <v>5.2068424999999999E-5</v>
      </c>
      <c r="BU1935" s="274">
        <v>9.7424593999999992E-7</v>
      </c>
      <c r="BV1935" s="274">
        <v>4.7679336999999997E-5</v>
      </c>
      <c r="BW1935" s="121">
        <v>0</v>
      </c>
      <c r="BX1935" s="274">
        <v>2.8413542000000001E-7</v>
      </c>
      <c r="BY1935" s="274">
        <v>6.9515814000000001E-7</v>
      </c>
      <c r="BZ1935" s="121">
        <v>0</v>
      </c>
      <c r="CA1935" s="274">
        <v>1.0551005E-6</v>
      </c>
      <c r="CB1935" s="121">
        <v>0</v>
      </c>
      <c r="CC1935" s="121">
        <v>0</v>
      </c>
      <c r="CD1935" s="121">
        <v>0</v>
      </c>
      <c r="CE1935" s="121">
        <v>0</v>
      </c>
      <c r="CF1935" s="121">
        <v>0</v>
      </c>
      <c r="CG1935" s="274">
        <v>1.3804480999999999E-6</v>
      </c>
      <c r="CH1935" s="121">
        <v>0</v>
      </c>
      <c r="CI1935" s="121">
        <v>0</v>
      </c>
      <c r="CJ1935" s="121">
        <v>0</v>
      </c>
      <c r="CK1935"/>
      <c r="CL1935" s="322">
        <v>0</v>
      </c>
      <c r="CM1935" s="322">
        <v>1.71</v>
      </c>
      <c r="CN1935" s="322">
        <v>1.9877453999999999E-2</v>
      </c>
      <c r="CO1935" s="322">
        <v>8.2600000000000002E-4</v>
      </c>
      <c r="CP1935" s="322">
        <v>5.2262200000000003E-5</v>
      </c>
      <c r="CQ1935" s="322">
        <v>0</v>
      </c>
      <c r="CR1935" s="322">
        <v>0</v>
      </c>
      <c r="CS1935" s="322">
        <v>8.5222195999999994E-6</v>
      </c>
      <c r="CT1935" s="322">
        <v>0</v>
      </c>
      <c r="CU1935" s="322">
        <v>0</v>
      </c>
      <c r="CW1935" s="143"/>
      <c r="CX1935" s="20" t="s">
        <v>6391</v>
      </c>
    </row>
    <row r="1936" spans="1:102" ht="14.4" customHeight="1">
      <c r="A1936" t="s">
        <v>3318</v>
      </c>
      <c r="B1936" s="168" t="s">
        <v>2463</v>
      </c>
      <c r="C1936" s="279" t="str">
        <f t="shared" si="701"/>
        <v>F.106.03.120</v>
      </c>
      <c r="D1936" s="14" t="s">
        <v>3746</v>
      </c>
      <c r="E1936" s="312" t="s">
        <v>1510</v>
      </c>
      <c r="F1936" s="281" t="str">
        <f t="shared" si="702"/>
        <v>PUR (Polyurethane) waste combustion, clean tech, without heat recovery</v>
      </c>
      <c r="G1936" s="319">
        <f t="shared" si="714"/>
        <v>0.37626823799999998</v>
      </c>
      <c r="H1936" s="319">
        <f t="shared" si="715"/>
        <v>8.4455999999999993E-3</v>
      </c>
      <c r="I1936" s="319">
        <f t="shared" si="728"/>
        <v>1.0052637999999999E-2</v>
      </c>
      <c r="J1936" s="319">
        <f t="shared" si="729"/>
        <v>0</v>
      </c>
      <c r="K1936" s="319">
        <v>0.35776999999999998</v>
      </c>
      <c r="L1936" s="319">
        <v>0</v>
      </c>
      <c r="M1936" s="319">
        <v>1.0052637999999999E-2</v>
      </c>
      <c r="N1936" s="319">
        <v>8.4455999999999993E-3</v>
      </c>
      <c r="O1936" s="319">
        <v>0</v>
      </c>
      <c r="P1936" s="319">
        <v>0</v>
      </c>
      <c r="Q1936" s="319">
        <v>0</v>
      </c>
      <c r="R1936" s="319">
        <v>0</v>
      </c>
      <c r="S1936" s="319">
        <v>0</v>
      </c>
      <c r="T1936" s="319">
        <v>0</v>
      </c>
      <c r="U1936" s="319">
        <v>0</v>
      </c>
      <c r="V1936" s="319">
        <v>0</v>
      </c>
      <c r="W1936" s="319">
        <v>0</v>
      </c>
      <c r="X1936" s="319">
        <v>0</v>
      </c>
      <c r="Y1936" s="210"/>
      <c r="Z1936" s="320">
        <f t="shared" si="709"/>
        <v>2.6899999999999995</v>
      </c>
      <c r="AA1936" s="210"/>
      <c r="AB1936" s="321">
        <f t="shared" si="710"/>
        <v>0.35776999999999998</v>
      </c>
      <c r="AC1936" s="321">
        <f t="shared" si="711"/>
        <v>1.8498238E-2</v>
      </c>
      <c r="AD1936" s="321">
        <f t="shared" si="730"/>
        <v>1.0052637999999999E-2</v>
      </c>
      <c r="AE1936" s="321">
        <f t="shared" si="712"/>
        <v>1.0052637999999999E-2</v>
      </c>
      <c r="AF1936" s="321">
        <f t="shared" si="713"/>
        <v>0</v>
      </c>
      <c r="AG1936"/>
      <c r="AH1936" s="121">
        <v>0</v>
      </c>
      <c r="AI1936" s="121">
        <v>0</v>
      </c>
      <c r="AJ1936" s="121">
        <v>0</v>
      </c>
      <c r="AK1936" s="121">
        <v>0</v>
      </c>
      <c r="AL1936" s="121">
        <v>0</v>
      </c>
      <c r="AM1936" s="121">
        <v>0</v>
      </c>
      <c r="AN1936" s="121">
        <v>0</v>
      </c>
      <c r="AO1936"/>
      <c r="AP1936" s="282">
        <v>4.5365754000000001E-2</v>
      </c>
      <c r="AQ1936" s="282">
        <v>4.3252437999999997E-2</v>
      </c>
      <c r="AR1936" s="282">
        <v>2.1133164999999998E-3</v>
      </c>
      <c r="AS1936" s="282">
        <v>0</v>
      </c>
      <c r="AT1936" s="255">
        <f t="shared" si="725"/>
        <v>2.5930718E-6</v>
      </c>
      <c r="AU1936" s="256">
        <f t="shared" si="726"/>
        <v>7.8155197849999988E-9</v>
      </c>
      <c r="AV1936" s="256">
        <f t="shared" si="727"/>
        <v>0</v>
      </c>
      <c r="AW1936" s="272">
        <v>2.4963199999999998E-6</v>
      </c>
      <c r="AX1936" s="272">
        <v>7.5319999999999992E-9</v>
      </c>
      <c r="AY1936" s="272">
        <v>2.0578499999999999E-13</v>
      </c>
      <c r="AZ1936" s="273">
        <v>0</v>
      </c>
      <c r="BA1936" s="273">
        <v>0</v>
      </c>
      <c r="BB1936" s="272">
        <v>1.2557999999999999E-9</v>
      </c>
      <c r="BC1936" s="272">
        <v>9.5495999999999997E-8</v>
      </c>
      <c r="BD1936" s="272">
        <v>1.7802E-10</v>
      </c>
      <c r="BE1936" s="272">
        <v>1.05294E-10</v>
      </c>
      <c r="BF1936" s="273">
        <v>0</v>
      </c>
      <c r="BG1936" s="273">
        <v>0</v>
      </c>
      <c r="BH1936" s="273">
        <v>0</v>
      </c>
      <c r="BI1936" s="273">
        <v>0</v>
      </c>
      <c r="BJ1936" s="273">
        <v>0</v>
      </c>
      <c r="BK1936" s="273">
        <v>0</v>
      </c>
      <c r="BL1936" s="273">
        <v>0</v>
      </c>
      <c r="BM1936" s="273">
        <v>0</v>
      </c>
      <c r="BN1936" s="273">
        <v>0</v>
      </c>
      <c r="BO1936" s="273">
        <v>0</v>
      </c>
      <c r="BP1936" s="273">
        <v>0</v>
      </c>
      <c r="BQ1936" s="273">
        <v>0</v>
      </c>
      <c r="BR1936" s="273">
        <v>0</v>
      </c>
      <c r="BS1936"/>
      <c r="BT1936" s="274">
        <v>8.0137338999999996E-5</v>
      </c>
      <c r="BU1936" s="274">
        <v>1.1393724000000001E-6</v>
      </c>
      <c r="BV1936" s="274">
        <v>7.5004337999999993E-5</v>
      </c>
      <c r="BW1936" s="121">
        <v>0</v>
      </c>
      <c r="BX1936" s="274">
        <v>3.3229395999999998E-7</v>
      </c>
      <c r="BY1936" s="274">
        <v>8.1298154999999998E-7</v>
      </c>
      <c r="BZ1936" s="121">
        <v>0</v>
      </c>
      <c r="CA1936" s="274">
        <v>1.233931E-6</v>
      </c>
      <c r="CB1936" s="121">
        <v>0</v>
      </c>
      <c r="CC1936" s="121">
        <v>0</v>
      </c>
      <c r="CD1936" s="121">
        <v>0</v>
      </c>
      <c r="CE1936" s="121">
        <v>0</v>
      </c>
      <c r="CF1936" s="121">
        <v>0</v>
      </c>
      <c r="CG1936" s="274">
        <v>1.6144223E-6</v>
      </c>
      <c r="CH1936" s="121">
        <v>0</v>
      </c>
      <c r="CI1936" s="121">
        <v>0</v>
      </c>
      <c r="CJ1936" s="121">
        <v>0</v>
      </c>
      <c r="CK1936"/>
      <c r="CL1936" s="322">
        <v>0</v>
      </c>
      <c r="CM1936" s="322">
        <v>2.69</v>
      </c>
      <c r="CN1936" s="322">
        <v>2.3246513999999999E-2</v>
      </c>
      <c r="CO1936" s="322">
        <v>9.6599999999999995E-4</v>
      </c>
      <c r="CP1936" s="322">
        <v>6.1120199999999998E-5</v>
      </c>
      <c r="CQ1936" s="322">
        <v>0</v>
      </c>
      <c r="CR1936" s="322">
        <v>0</v>
      </c>
      <c r="CS1936" s="322">
        <v>9.9666636000000007E-6</v>
      </c>
      <c r="CT1936" s="322">
        <v>0</v>
      </c>
      <c r="CU1936" s="322">
        <v>0</v>
      </c>
      <c r="CW1936" s="143"/>
      <c r="CX1936" s="20" t="s">
        <v>6391</v>
      </c>
    </row>
    <row r="1937" spans="1:102" ht="14.4" customHeight="1">
      <c r="A1937" t="s">
        <v>3319</v>
      </c>
      <c r="B1937" s="168" t="s">
        <v>2463</v>
      </c>
      <c r="C1937" s="279" t="str">
        <f t="shared" si="701"/>
        <v>F.106.03.122</v>
      </c>
      <c r="D1937" s="14" t="s">
        <v>3746</v>
      </c>
      <c r="E1937" s="312" t="s">
        <v>1510</v>
      </c>
      <c r="F1937" s="281" t="str">
        <f t="shared" si="702"/>
        <v>PVDC (Polyvinyliden chloride) waste combustion, clean tech, without heat recovery</v>
      </c>
      <c r="G1937" s="319">
        <f t="shared" si="714"/>
        <v>1.0819284527999999</v>
      </c>
      <c r="H1937" s="319">
        <f t="shared" si="715"/>
        <v>0.11477442</v>
      </c>
      <c r="I1937" s="319">
        <f t="shared" si="728"/>
        <v>0.84612403279999993</v>
      </c>
      <c r="J1937" s="319">
        <f t="shared" si="729"/>
        <v>0</v>
      </c>
      <c r="K1937" s="319">
        <v>0.12103</v>
      </c>
      <c r="L1937" s="319">
        <v>0</v>
      </c>
      <c r="M1937" s="319">
        <v>4.6620927999999999E-3</v>
      </c>
      <c r="N1937" s="319">
        <v>3.9167999999999998E-3</v>
      </c>
      <c r="O1937" s="319">
        <v>0</v>
      </c>
      <c r="P1937" s="319">
        <v>0</v>
      </c>
      <c r="Q1937" s="319">
        <v>0.11085762</v>
      </c>
      <c r="R1937" s="319">
        <v>0.84146193999999996</v>
      </c>
      <c r="S1937" s="319">
        <v>0</v>
      </c>
      <c r="T1937" s="319">
        <v>0</v>
      </c>
      <c r="U1937" s="319">
        <v>0</v>
      </c>
      <c r="V1937" s="319">
        <v>0</v>
      </c>
      <c r="W1937" s="319">
        <v>0</v>
      </c>
      <c r="X1937" s="319">
        <v>0</v>
      </c>
      <c r="Y1937" s="210"/>
      <c r="Z1937" s="320">
        <f t="shared" si="709"/>
        <v>0.90999999999999992</v>
      </c>
      <c r="AA1937" s="210"/>
      <c r="AB1937" s="321">
        <f t="shared" si="710"/>
        <v>0.12103</v>
      </c>
      <c r="AC1937" s="321">
        <f t="shared" si="711"/>
        <v>0.96089845279999997</v>
      </c>
      <c r="AD1937" s="321">
        <f t="shared" si="730"/>
        <v>0.84612403279999993</v>
      </c>
      <c r="AE1937" s="321">
        <f t="shared" si="712"/>
        <v>0.84612403279999993</v>
      </c>
      <c r="AF1937" s="321">
        <f t="shared" si="713"/>
        <v>0</v>
      </c>
      <c r="AG1937"/>
      <c r="AH1937" s="121">
        <v>0</v>
      </c>
      <c r="AI1937" s="121">
        <v>0</v>
      </c>
      <c r="AJ1937" s="121">
        <v>0</v>
      </c>
      <c r="AK1937" s="121">
        <v>0</v>
      </c>
      <c r="AL1937" s="121">
        <v>0</v>
      </c>
      <c r="AM1937" s="121">
        <v>0</v>
      </c>
      <c r="AN1937" s="121">
        <v>0</v>
      </c>
      <c r="AO1937"/>
      <c r="AP1937" s="282">
        <v>1.5558891E-2</v>
      </c>
      <c r="AQ1937" s="282">
        <v>1.4834365E-2</v>
      </c>
      <c r="AR1937" s="282">
        <v>7.2452642000000002E-4</v>
      </c>
      <c r="AS1937" s="282">
        <v>0</v>
      </c>
      <c r="AT1937" s="255">
        <f t="shared" si="725"/>
        <v>8.8935040000000008E-7</v>
      </c>
      <c r="AU1937" s="256">
        <f t="shared" si="726"/>
        <v>2.679461615E-9</v>
      </c>
      <c r="AV1937" s="256">
        <f t="shared" si="727"/>
        <v>0</v>
      </c>
      <c r="AW1937" s="272">
        <v>8.4448E-7</v>
      </c>
      <c r="AX1937" s="272">
        <v>2.5479999999999999E-9</v>
      </c>
      <c r="AY1937" s="272">
        <v>6.9615000000000002E-14</v>
      </c>
      <c r="AZ1937" s="273">
        <v>0</v>
      </c>
      <c r="BA1937" s="273">
        <v>0</v>
      </c>
      <c r="BB1937" s="272">
        <v>5.8239999999999997E-10</v>
      </c>
      <c r="BC1937" s="272">
        <v>4.4287999999999999E-8</v>
      </c>
      <c r="BD1937" s="272">
        <v>8.2559999999999997E-11</v>
      </c>
      <c r="BE1937" s="272">
        <v>4.8831999999999999E-11</v>
      </c>
      <c r="BF1937" s="273">
        <v>0</v>
      </c>
      <c r="BG1937" s="273">
        <v>0</v>
      </c>
      <c r="BH1937" s="273">
        <v>0</v>
      </c>
      <c r="BI1937" s="273">
        <v>0</v>
      </c>
      <c r="BJ1937" s="273">
        <v>0</v>
      </c>
      <c r="BK1937" s="273">
        <v>0</v>
      </c>
      <c r="BL1937" s="273">
        <v>0</v>
      </c>
      <c r="BM1937" s="273">
        <v>0</v>
      </c>
      <c r="BN1937" s="273">
        <v>0</v>
      </c>
      <c r="BO1937" s="273">
        <v>0</v>
      </c>
      <c r="BP1937" s="273">
        <v>0</v>
      </c>
      <c r="BQ1937" s="273">
        <v>0</v>
      </c>
      <c r="BR1937" s="273">
        <v>0</v>
      </c>
      <c r="BS1937"/>
      <c r="BT1937" s="121">
        <v>1.9967501E-4</v>
      </c>
      <c r="BU1937" s="274">
        <v>5.2840457999999998E-7</v>
      </c>
      <c r="BV1937" s="274">
        <v>2.5373215000000001E-5</v>
      </c>
      <c r="BW1937" s="274">
        <v>9.8566147E-5</v>
      </c>
      <c r="BX1937" s="274">
        <v>1.5410734000000001E-7</v>
      </c>
      <c r="BY1937" s="274">
        <v>3.7703491999999999E-7</v>
      </c>
      <c r="BZ1937" s="121">
        <v>0</v>
      </c>
      <c r="CA1937" s="274">
        <v>5.7225786999999997E-7</v>
      </c>
      <c r="CB1937" s="121">
        <v>0</v>
      </c>
      <c r="CC1937" s="274">
        <v>7.3355129000000004E-5</v>
      </c>
      <c r="CD1937" s="121">
        <v>0</v>
      </c>
      <c r="CE1937" s="121">
        <v>0</v>
      </c>
      <c r="CF1937" s="121">
        <v>0</v>
      </c>
      <c r="CG1937" s="274">
        <v>7.4871758999999999E-7</v>
      </c>
      <c r="CH1937" s="121">
        <v>0</v>
      </c>
      <c r="CI1937" s="121">
        <v>0</v>
      </c>
      <c r="CJ1937" s="121">
        <v>0</v>
      </c>
      <c r="CK1937"/>
      <c r="CL1937" s="322">
        <v>0</v>
      </c>
      <c r="CM1937" s="322">
        <v>0.91</v>
      </c>
      <c r="CN1937" s="322">
        <v>1.0780992E-2</v>
      </c>
      <c r="CO1937" s="322">
        <v>4.4799999999999999E-4</v>
      </c>
      <c r="CP1937" s="322">
        <v>2.8345599999999998E-5</v>
      </c>
      <c r="CQ1937" s="322">
        <v>0</v>
      </c>
      <c r="CR1937" s="322">
        <v>0</v>
      </c>
      <c r="CS1937" s="322">
        <v>4.6222207999999996E-6</v>
      </c>
      <c r="CT1937" s="322">
        <v>0</v>
      </c>
      <c r="CU1937" s="322">
        <v>0</v>
      </c>
      <c r="CW1937" s="143"/>
      <c r="CX1937" s="20" t="s">
        <v>6391</v>
      </c>
    </row>
    <row r="1938" spans="1:102" ht="14.4" customHeight="1">
      <c r="A1938" t="s">
        <v>3320</v>
      </c>
      <c r="B1938" s="168" t="s">
        <v>2463</v>
      </c>
      <c r="C1938" s="279" t="str">
        <f t="shared" si="701"/>
        <v>F.106.03.123</v>
      </c>
      <c r="D1938" s="14" t="s">
        <v>3746</v>
      </c>
      <c r="E1938" s="312" t="s">
        <v>1510</v>
      </c>
      <c r="F1938" s="281" t="str">
        <f t="shared" si="702"/>
        <v>Starch PBS 50%-50% (Polybutylene succinate) waste combustion, clean tech, without hea</v>
      </c>
      <c r="G1938" s="319">
        <f t="shared" si="714"/>
        <v>1.4074745999999999E-2</v>
      </c>
      <c r="H1938" s="319">
        <f t="shared" si="715"/>
        <v>6.4260000000000003E-3</v>
      </c>
      <c r="I1938" s="319">
        <f t="shared" si="728"/>
        <v>7.6487459999999997E-3</v>
      </c>
      <c r="J1938" s="319">
        <f t="shared" si="729"/>
        <v>0</v>
      </c>
      <c r="K1938" s="319">
        <v>0</v>
      </c>
      <c r="L1938" s="319">
        <v>0</v>
      </c>
      <c r="M1938" s="319">
        <v>7.6487459999999997E-3</v>
      </c>
      <c r="N1938" s="319">
        <v>6.4260000000000003E-3</v>
      </c>
      <c r="O1938" s="319">
        <v>0</v>
      </c>
      <c r="P1938" s="319">
        <v>0</v>
      </c>
      <c r="Q1938" s="319">
        <v>0</v>
      </c>
      <c r="R1938" s="319">
        <v>0</v>
      </c>
      <c r="S1938" s="319">
        <v>0</v>
      </c>
      <c r="T1938" s="319">
        <v>0</v>
      </c>
      <c r="U1938" s="319">
        <v>0</v>
      </c>
      <c r="V1938" s="319">
        <v>0</v>
      </c>
      <c r="W1938" s="319">
        <v>0</v>
      </c>
      <c r="X1938" s="319">
        <v>0</v>
      </c>
      <c r="Y1938" s="210"/>
      <c r="Z1938" s="320">
        <f t="shared" si="709"/>
        <v>0</v>
      </c>
      <c r="AA1938" s="210"/>
      <c r="AB1938" s="321">
        <f t="shared" si="710"/>
        <v>0</v>
      </c>
      <c r="AC1938" s="321">
        <f t="shared" si="711"/>
        <v>1.4074745999999999E-2</v>
      </c>
      <c r="AD1938" s="321">
        <f t="shared" si="730"/>
        <v>7.6487459999999997E-3</v>
      </c>
      <c r="AE1938" s="321">
        <f t="shared" si="712"/>
        <v>7.6487459999999997E-3</v>
      </c>
      <c r="AF1938" s="321">
        <f t="shared" si="713"/>
        <v>0</v>
      </c>
      <c r="AG1938"/>
      <c r="AH1938" s="121">
        <v>0</v>
      </c>
      <c r="AI1938" s="121">
        <v>0</v>
      </c>
      <c r="AJ1938" s="121">
        <v>0</v>
      </c>
      <c r="AK1938" s="121">
        <v>0</v>
      </c>
      <c r="AL1938" s="121">
        <v>0</v>
      </c>
      <c r="AM1938" s="121">
        <v>0</v>
      </c>
      <c r="AN1938" s="121">
        <v>0</v>
      </c>
      <c r="AO1938"/>
      <c r="AP1938" s="282">
        <v>1.2861953000000001E-3</v>
      </c>
      <c r="AQ1938" s="282">
        <v>1.2279064999999999E-3</v>
      </c>
      <c r="AR1938" s="283">
        <v>5.8288775999999998E-5</v>
      </c>
      <c r="AS1938" s="282">
        <v>0</v>
      </c>
      <c r="AT1938" s="255">
        <f t="shared" si="725"/>
        <v>7.3615500000000002E-8</v>
      </c>
      <c r="AU1938" s="256">
        <f t="shared" si="726"/>
        <v>2.1556500000000002E-10</v>
      </c>
      <c r="AV1938" s="256">
        <f t="shared" si="727"/>
        <v>0</v>
      </c>
      <c r="AW1938" s="273">
        <v>0</v>
      </c>
      <c r="AX1938" s="273">
        <v>0</v>
      </c>
      <c r="AY1938" s="273">
        <v>0</v>
      </c>
      <c r="AZ1938" s="273">
        <v>0</v>
      </c>
      <c r="BA1938" s="273">
        <v>0</v>
      </c>
      <c r="BB1938" s="272">
        <v>9.5550000000000006E-10</v>
      </c>
      <c r="BC1938" s="272">
        <v>7.2660000000000003E-8</v>
      </c>
      <c r="BD1938" s="272">
        <v>1.3545000000000001E-10</v>
      </c>
      <c r="BE1938" s="272">
        <v>8.0114999999999999E-11</v>
      </c>
      <c r="BF1938" s="273">
        <v>0</v>
      </c>
      <c r="BG1938" s="273">
        <v>0</v>
      </c>
      <c r="BH1938" s="273">
        <v>0</v>
      </c>
      <c r="BI1938" s="273">
        <v>0</v>
      </c>
      <c r="BJ1938" s="273">
        <v>0</v>
      </c>
      <c r="BK1938" s="273">
        <v>0</v>
      </c>
      <c r="BL1938" s="273">
        <v>0</v>
      </c>
      <c r="BM1938" s="273">
        <v>0</v>
      </c>
      <c r="BN1938" s="273">
        <v>0</v>
      </c>
      <c r="BO1938" s="273">
        <v>0</v>
      </c>
      <c r="BP1938" s="273">
        <v>0</v>
      </c>
      <c r="BQ1938" s="273">
        <v>0</v>
      </c>
      <c r="BR1938" s="273">
        <v>0</v>
      </c>
      <c r="BS1938"/>
      <c r="BT1938" s="274">
        <v>3.9055444000000003E-6</v>
      </c>
      <c r="BU1938" s="274">
        <v>8.6691375999999995E-7</v>
      </c>
      <c r="BV1938" s="121">
        <v>0</v>
      </c>
      <c r="BW1938" s="121">
        <v>0</v>
      </c>
      <c r="BX1938" s="274">
        <v>2.5283236000000001E-7</v>
      </c>
      <c r="BY1938" s="274">
        <v>6.1857292000000002E-7</v>
      </c>
      <c r="BZ1938" s="121">
        <v>0</v>
      </c>
      <c r="CA1938" s="274">
        <v>9.3886057000000003E-7</v>
      </c>
      <c r="CB1938" s="121">
        <v>0</v>
      </c>
      <c r="CC1938" s="121">
        <v>0</v>
      </c>
      <c r="CD1938" s="121">
        <v>0</v>
      </c>
      <c r="CE1938" s="121">
        <v>0</v>
      </c>
      <c r="CF1938" s="121">
        <v>0</v>
      </c>
      <c r="CG1938" s="274">
        <v>1.2283648E-6</v>
      </c>
      <c r="CH1938" s="121">
        <v>0</v>
      </c>
      <c r="CI1938" s="121">
        <v>0</v>
      </c>
      <c r="CJ1938" s="121">
        <v>0</v>
      </c>
      <c r="CK1938"/>
      <c r="CL1938" s="322">
        <v>0</v>
      </c>
      <c r="CM1938" s="322">
        <v>0</v>
      </c>
      <c r="CN1938" s="322">
        <v>1.7687564999999999E-2</v>
      </c>
      <c r="CO1938" s="322">
        <v>7.3499999999999998E-4</v>
      </c>
      <c r="CP1938" s="322">
        <v>4.6504500000000002E-5</v>
      </c>
      <c r="CQ1938" s="322">
        <v>0</v>
      </c>
      <c r="CR1938" s="322">
        <v>0</v>
      </c>
      <c r="CS1938" s="322">
        <v>7.5833309999999997E-6</v>
      </c>
      <c r="CT1938" s="322">
        <v>0</v>
      </c>
      <c r="CU1938" s="322">
        <v>0</v>
      </c>
      <c r="CW1938" s="143"/>
      <c r="CX1938" s="20" t="s">
        <v>6391</v>
      </c>
    </row>
    <row r="1939" spans="1:102" ht="14.4" customHeight="1">
      <c r="A1939" t="s">
        <v>3321</v>
      </c>
      <c r="B1939" s="168" t="s">
        <v>2463</v>
      </c>
      <c r="C1939" s="279" t="str">
        <f t="shared" si="701"/>
        <v>F.106.03.124</v>
      </c>
      <c r="D1939" s="14" t="s">
        <v>3746</v>
      </c>
      <c r="E1939" s="312" t="s">
        <v>1510</v>
      </c>
      <c r="F1939" s="281" t="str">
        <f t="shared" si="702"/>
        <v>PBS (Polybutylene succinate) waste combustion, clean tech, without heat recovery</v>
      </c>
      <c r="G1939" s="319">
        <f t="shared" si="714"/>
        <v>1.5951378799999999E-2</v>
      </c>
      <c r="H1939" s="319">
        <f t="shared" si="715"/>
        <v>7.2827999999999999E-3</v>
      </c>
      <c r="I1939" s="319">
        <f t="shared" si="728"/>
        <v>8.6685788E-3</v>
      </c>
      <c r="J1939" s="319">
        <f t="shared" si="729"/>
        <v>0</v>
      </c>
      <c r="K1939" s="319">
        <v>0</v>
      </c>
      <c r="L1939" s="319">
        <v>0</v>
      </c>
      <c r="M1939" s="319">
        <v>8.6685788E-3</v>
      </c>
      <c r="N1939" s="319">
        <v>7.2827999999999999E-3</v>
      </c>
      <c r="O1939" s="319">
        <v>0</v>
      </c>
      <c r="P1939" s="319">
        <v>0</v>
      </c>
      <c r="Q1939" s="319">
        <v>0</v>
      </c>
      <c r="R1939" s="319">
        <v>0</v>
      </c>
      <c r="S1939" s="319">
        <v>0</v>
      </c>
      <c r="T1939" s="319">
        <v>0</v>
      </c>
      <c r="U1939" s="319">
        <v>0</v>
      </c>
      <c r="V1939" s="319">
        <v>0</v>
      </c>
      <c r="W1939" s="319">
        <v>0</v>
      </c>
      <c r="X1939" s="319">
        <v>0</v>
      </c>
      <c r="Y1939" s="210"/>
      <c r="Z1939" s="320">
        <f t="shared" si="709"/>
        <v>0</v>
      </c>
      <c r="AA1939" s="210"/>
      <c r="AB1939" s="321">
        <f t="shared" si="710"/>
        <v>0</v>
      </c>
      <c r="AC1939" s="321">
        <f t="shared" si="711"/>
        <v>1.5951378799999999E-2</v>
      </c>
      <c r="AD1939" s="321">
        <f t="shared" si="730"/>
        <v>8.6685788E-3</v>
      </c>
      <c r="AE1939" s="321">
        <f t="shared" si="712"/>
        <v>8.6685788E-3</v>
      </c>
      <c r="AF1939" s="321">
        <f t="shared" si="713"/>
        <v>0</v>
      </c>
      <c r="AG1939"/>
      <c r="AH1939" s="121">
        <v>0</v>
      </c>
      <c r="AI1939" s="121">
        <v>0</v>
      </c>
      <c r="AJ1939" s="121">
        <v>0</v>
      </c>
      <c r="AK1939" s="121">
        <v>0</v>
      </c>
      <c r="AL1939" s="121">
        <v>0</v>
      </c>
      <c r="AM1939" s="121">
        <v>0</v>
      </c>
      <c r="AN1939" s="121">
        <v>0</v>
      </c>
      <c r="AO1939"/>
      <c r="AP1939" s="282">
        <v>1.457688E-3</v>
      </c>
      <c r="AQ1939" s="282">
        <v>1.3916274E-3</v>
      </c>
      <c r="AR1939" s="283">
        <v>6.6060613000000005E-5</v>
      </c>
      <c r="AS1939" s="282">
        <v>0</v>
      </c>
      <c r="AT1939" s="255">
        <f t="shared" si="725"/>
        <v>8.3430900000000009E-8</v>
      </c>
      <c r="AU1939" s="256">
        <f t="shared" si="726"/>
        <v>2.4430699999999998E-10</v>
      </c>
      <c r="AV1939" s="256">
        <f t="shared" si="727"/>
        <v>0</v>
      </c>
      <c r="AW1939" s="273">
        <v>0</v>
      </c>
      <c r="AX1939" s="273">
        <v>0</v>
      </c>
      <c r="AY1939" s="273">
        <v>0</v>
      </c>
      <c r="AZ1939" s="273">
        <v>0</v>
      </c>
      <c r="BA1939" s="273">
        <v>0</v>
      </c>
      <c r="BB1939" s="272">
        <v>1.0829000000000001E-9</v>
      </c>
      <c r="BC1939" s="272">
        <v>8.2348000000000004E-8</v>
      </c>
      <c r="BD1939" s="272">
        <v>1.5351E-10</v>
      </c>
      <c r="BE1939" s="272">
        <v>9.0796999999999999E-11</v>
      </c>
      <c r="BF1939" s="273">
        <v>0</v>
      </c>
      <c r="BG1939" s="273">
        <v>0</v>
      </c>
      <c r="BH1939" s="273">
        <v>0</v>
      </c>
      <c r="BI1939" s="273">
        <v>0</v>
      </c>
      <c r="BJ1939" s="273">
        <v>0</v>
      </c>
      <c r="BK1939" s="273">
        <v>0</v>
      </c>
      <c r="BL1939" s="273">
        <v>0</v>
      </c>
      <c r="BM1939" s="273">
        <v>0</v>
      </c>
      <c r="BN1939" s="273">
        <v>0</v>
      </c>
      <c r="BO1939" s="273">
        <v>0</v>
      </c>
      <c r="BP1939" s="273">
        <v>0</v>
      </c>
      <c r="BQ1939" s="273">
        <v>0</v>
      </c>
      <c r="BR1939" s="273">
        <v>0</v>
      </c>
      <c r="BS1939"/>
      <c r="BT1939" s="274">
        <v>4.4262837E-6</v>
      </c>
      <c r="BU1939" s="274">
        <v>9.8250226000000006E-7</v>
      </c>
      <c r="BV1939" s="121">
        <v>0</v>
      </c>
      <c r="BW1939" s="121">
        <v>0</v>
      </c>
      <c r="BX1939" s="274">
        <v>2.8654334000000002E-7</v>
      </c>
      <c r="BY1939" s="274">
        <v>7.0104930999999998E-7</v>
      </c>
      <c r="BZ1939" s="121">
        <v>0</v>
      </c>
      <c r="CA1939" s="274">
        <v>1.064042E-6</v>
      </c>
      <c r="CB1939" s="121">
        <v>0</v>
      </c>
      <c r="CC1939" s="121">
        <v>0</v>
      </c>
      <c r="CD1939" s="121">
        <v>0</v>
      </c>
      <c r="CE1939" s="121">
        <v>0</v>
      </c>
      <c r="CF1939" s="121">
        <v>0</v>
      </c>
      <c r="CG1939" s="274">
        <v>1.3921467999999999E-6</v>
      </c>
      <c r="CH1939" s="121">
        <v>0</v>
      </c>
      <c r="CI1939" s="121">
        <v>0</v>
      </c>
      <c r="CJ1939" s="121">
        <v>0</v>
      </c>
      <c r="CK1939"/>
      <c r="CL1939" s="322">
        <v>0</v>
      </c>
      <c r="CM1939" s="322">
        <v>0</v>
      </c>
      <c r="CN1939" s="322">
        <v>2.0045907000000002E-2</v>
      </c>
      <c r="CO1939" s="322">
        <v>8.3299999999999997E-4</v>
      </c>
      <c r="CP1939" s="322">
        <v>5.2705099999999998E-5</v>
      </c>
      <c r="CQ1939" s="322">
        <v>0</v>
      </c>
      <c r="CR1939" s="322">
        <v>0</v>
      </c>
      <c r="CS1939" s="322">
        <v>8.5944418000000003E-6</v>
      </c>
      <c r="CT1939" s="322">
        <v>0</v>
      </c>
      <c r="CU1939" s="322">
        <v>0</v>
      </c>
      <c r="CW1939" s="143"/>
      <c r="CX1939" s="20" t="s">
        <v>6391</v>
      </c>
    </row>
    <row r="1940" spans="1:102" ht="14.4" customHeight="1">
      <c r="A1940" t="s">
        <v>3322</v>
      </c>
      <c r="B1940" s="168" t="s">
        <v>2463</v>
      </c>
      <c r="C1940" s="279" t="str">
        <f t="shared" si="701"/>
        <v>F.106.03.125</v>
      </c>
      <c r="D1940" s="14" t="s">
        <v>3746</v>
      </c>
      <c r="E1940" s="312" t="s">
        <v>1510</v>
      </c>
      <c r="F1940" s="281" t="str">
        <f t="shared" si="702"/>
        <v>PBAT (Polybutylene adipate terepht)waste comb., clean tech, without heat recov.</v>
      </c>
      <c r="G1940" s="319">
        <f t="shared" si="714"/>
        <v>1.5951378799999999E-2</v>
      </c>
      <c r="H1940" s="319">
        <f t="shared" si="715"/>
        <v>7.2827999999999999E-3</v>
      </c>
      <c r="I1940" s="319">
        <f t="shared" si="728"/>
        <v>8.6685788E-3</v>
      </c>
      <c r="J1940" s="319">
        <f t="shared" si="729"/>
        <v>0</v>
      </c>
      <c r="K1940" s="319">
        <v>0</v>
      </c>
      <c r="L1940" s="319">
        <v>0</v>
      </c>
      <c r="M1940" s="319">
        <v>8.6685788E-3</v>
      </c>
      <c r="N1940" s="319">
        <v>7.2827999999999999E-3</v>
      </c>
      <c r="O1940" s="319">
        <v>0</v>
      </c>
      <c r="P1940" s="319">
        <v>0</v>
      </c>
      <c r="Q1940" s="319">
        <v>0</v>
      </c>
      <c r="R1940" s="319">
        <v>0</v>
      </c>
      <c r="S1940" s="319">
        <v>0</v>
      </c>
      <c r="T1940" s="319">
        <v>0</v>
      </c>
      <c r="U1940" s="319">
        <v>0</v>
      </c>
      <c r="V1940" s="319">
        <v>0</v>
      </c>
      <c r="W1940" s="319">
        <v>0</v>
      </c>
      <c r="X1940" s="319">
        <v>0</v>
      </c>
      <c r="Y1940" s="210"/>
      <c r="Z1940" s="320">
        <f t="shared" si="709"/>
        <v>0</v>
      </c>
      <c r="AA1940" s="210"/>
      <c r="AB1940" s="321">
        <f t="shared" si="710"/>
        <v>0</v>
      </c>
      <c r="AC1940" s="321">
        <f t="shared" si="711"/>
        <v>1.5951378799999999E-2</v>
      </c>
      <c r="AD1940" s="321">
        <f t="shared" si="730"/>
        <v>8.6685788E-3</v>
      </c>
      <c r="AE1940" s="321">
        <f t="shared" si="712"/>
        <v>8.6685788E-3</v>
      </c>
      <c r="AF1940" s="321">
        <f t="shared" si="713"/>
        <v>0</v>
      </c>
      <c r="AG1940"/>
      <c r="AH1940" s="121">
        <v>0</v>
      </c>
      <c r="AI1940" s="121">
        <v>0</v>
      </c>
      <c r="AJ1940" s="121">
        <v>0</v>
      </c>
      <c r="AK1940" s="121">
        <v>0</v>
      </c>
      <c r="AL1940" s="121">
        <v>0</v>
      </c>
      <c r="AM1940" s="121">
        <v>0</v>
      </c>
      <c r="AN1940" s="121">
        <v>0</v>
      </c>
      <c r="AO1940"/>
      <c r="AP1940" s="282">
        <v>1.457688E-3</v>
      </c>
      <c r="AQ1940" s="282">
        <v>1.3916274E-3</v>
      </c>
      <c r="AR1940" s="283">
        <v>6.6060613000000005E-5</v>
      </c>
      <c r="AS1940" s="282">
        <v>0</v>
      </c>
      <c r="AT1940" s="255">
        <f t="shared" si="725"/>
        <v>8.3430900000000009E-8</v>
      </c>
      <c r="AU1940" s="256">
        <f t="shared" si="726"/>
        <v>2.4430699999999998E-10</v>
      </c>
      <c r="AV1940" s="256">
        <f t="shared" si="727"/>
        <v>0</v>
      </c>
      <c r="AW1940" s="273">
        <v>0</v>
      </c>
      <c r="AX1940" s="273">
        <v>0</v>
      </c>
      <c r="AY1940" s="273">
        <v>0</v>
      </c>
      <c r="AZ1940" s="273">
        <v>0</v>
      </c>
      <c r="BA1940" s="273">
        <v>0</v>
      </c>
      <c r="BB1940" s="272">
        <v>1.0829000000000001E-9</v>
      </c>
      <c r="BC1940" s="272">
        <v>8.2348000000000004E-8</v>
      </c>
      <c r="BD1940" s="272">
        <v>1.5351E-10</v>
      </c>
      <c r="BE1940" s="272">
        <v>9.0796999999999999E-11</v>
      </c>
      <c r="BF1940" s="273">
        <v>0</v>
      </c>
      <c r="BG1940" s="273">
        <v>0</v>
      </c>
      <c r="BH1940" s="273">
        <v>0</v>
      </c>
      <c r="BI1940" s="273">
        <v>0</v>
      </c>
      <c r="BJ1940" s="273">
        <v>0</v>
      </c>
      <c r="BK1940" s="273">
        <v>0</v>
      </c>
      <c r="BL1940" s="273">
        <v>0</v>
      </c>
      <c r="BM1940" s="273">
        <v>0</v>
      </c>
      <c r="BN1940" s="273">
        <v>0</v>
      </c>
      <c r="BO1940" s="273">
        <v>0</v>
      </c>
      <c r="BP1940" s="273">
        <v>0</v>
      </c>
      <c r="BQ1940" s="273">
        <v>0</v>
      </c>
      <c r="BR1940" s="273">
        <v>0</v>
      </c>
      <c r="BS1940"/>
      <c r="BT1940" s="274">
        <v>4.4262837E-6</v>
      </c>
      <c r="BU1940" s="274">
        <v>9.8250226000000006E-7</v>
      </c>
      <c r="BV1940" s="121">
        <v>0</v>
      </c>
      <c r="BW1940" s="121">
        <v>0</v>
      </c>
      <c r="BX1940" s="274">
        <v>2.8654334000000002E-7</v>
      </c>
      <c r="BY1940" s="274">
        <v>7.0104930999999998E-7</v>
      </c>
      <c r="BZ1940" s="121">
        <v>0</v>
      </c>
      <c r="CA1940" s="274">
        <v>1.064042E-6</v>
      </c>
      <c r="CB1940" s="121">
        <v>0</v>
      </c>
      <c r="CC1940" s="121">
        <v>0</v>
      </c>
      <c r="CD1940" s="121">
        <v>0</v>
      </c>
      <c r="CE1940" s="121">
        <v>0</v>
      </c>
      <c r="CF1940" s="121">
        <v>0</v>
      </c>
      <c r="CG1940" s="274">
        <v>1.3921467999999999E-6</v>
      </c>
      <c r="CH1940" s="121">
        <v>0</v>
      </c>
      <c r="CI1940" s="121">
        <v>0</v>
      </c>
      <c r="CJ1940" s="121">
        <v>0</v>
      </c>
      <c r="CK1940"/>
      <c r="CL1940" s="322">
        <v>0</v>
      </c>
      <c r="CM1940" s="322">
        <v>0</v>
      </c>
      <c r="CN1940" s="322">
        <v>2.0045907000000002E-2</v>
      </c>
      <c r="CO1940" s="322">
        <v>8.3299999999999997E-4</v>
      </c>
      <c r="CP1940" s="322">
        <v>5.2705099999999998E-5</v>
      </c>
      <c r="CQ1940" s="322">
        <v>0</v>
      </c>
      <c r="CR1940" s="322">
        <v>0</v>
      </c>
      <c r="CS1940" s="322">
        <v>8.5944418000000003E-6</v>
      </c>
      <c r="CT1940" s="322">
        <v>0</v>
      </c>
      <c r="CU1940" s="322">
        <v>0</v>
      </c>
      <c r="CW1940" s="143"/>
      <c r="CX1940" s="20" t="s">
        <v>6391</v>
      </c>
    </row>
    <row r="1941" spans="1:102" ht="14.4" customHeight="1">
      <c r="A1941" t="s">
        <v>3323</v>
      </c>
      <c r="B1941" s="168" t="s">
        <v>2463</v>
      </c>
      <c r="C1941" s="279" t="str">
        <f t="shared" si="701"/>
        <v>F.106.03.126</v>
      </c>
      <c r="D1941" s="14" t="s">
        <v>3746</v>
      </c>
      <c r="E1941" s="312" t="s">
        <v>1510</v>
      </c>
      <c r="F1941" s="281" t="str">
        <f t="shared" si="702"/>
        <v>PHB (Polyhydroxybutyrate) waste combustion, clean tech, without heat recovery</v>
      </c>
      <c r="G1941" s="319">
        <f t="shared" si="714"/>
        <v>1.5951378799999999E-2</v>
      </c>
      <c r="H1941" s="319">
        <f t="shared" si="715"/>
        <v>7.2827999999999999E-3</v>
      </c>
      <c r="I1941" s="319">
        <f t="shared" si="728"/>
        <v>8.6685788E-3</v>
      </c>
      <c r="J1941" s="319">
        <f t="shared" si="729"/>
        <v>0</v>
      </c>
      <c r="K1941" s="319">
        <v>0</v>
      </c>
      <c r="L1941" s="319">
        <v>0</v>
      </c>
      <c r="M1941" s="319">
        <v>8.6685788E-3</v>
      </c>
      <c r="N1941" s="319">
        <v>7.2827999999999999E-3</v>
      </c>
      <c r="O1941" s="319">
        <v>0</v>
      </c>
      <c r="P1941" s="319">
        <v>0</v>
      </c>
      <c r="Q1941" s="319">
        <v>0</v>
      </c>
      <c r="R1941" s="319">
        <v>0</v>
      </c>
      <c r="S1941" s="319">
        <v>0</v>
      </c>
      <c r="T1941" s="319">
        <v>0</v>
      </c>
      <c r="U1941" s="319">
        <v>0</v>
      </c>
      <c r="V1941" s="319">
        <v>0</v>
      </c>
      <c r="W1941" s="319">
        <v>0</v>
      </c>
      <c r="X1941" s="319">
        <v>0</v>
      </c>
      <c r="Y1941" s="210"/>
      <c r="Z1941" s="320">
        <f t="shared" si="709"/>
        <v>0</v>
      </c>
      <c r="AA1941" s="210"/>
      <c r="AB1941" s="321">
        <f t="shared" si="710"/>
        <v>0</v>
      </c>
      <c r="AC1941" s="321">
        <f t="shared" si="711"/>
        <v>1.5951378799999999E-2</v>
      </c>
      <c r="AD1941" s="321">
        <f t="shared" si="730"/>
        <v>8.6685788E-3</v>
      </c>
      <c r="AE1941" s="321">
        <f t="shared" si="712"/>
        <v>8.6685788E-3</v>
      </c>
      <c r="AF1941" s="321">
        <f t="shared" si="713"/>
        <v>0</v>
      </c>
      <c r="AG1941"/>
      <c r="AH1941" s="121">
        <v>0</v>
      </c>
      <c r="AI1941" s="121">
        <v>0</v>
      </c>
      <c r="AJ1941" s="121">
        <v>0</v>
      </c>
      <c r="AK1941" s="121">
        <v>0</v>
      </c>
      <c r="AL1941" s="121">
        <v>0</v>
      </c>
      <c r="AM1941" s="121">
        <v>0</v>
      </c>
      <c r="AN1941" s="121">
        <v>0</v>
      </c>
      <c r="AO1941"/>
      <c r="AP1941" s="282">
        <v>1.457688E-3</v>
      </c>
      <c r="AQ1941" s="282">
        <v>1.3916274E-3</v>
      </c>
      <c r="AR1941" s="283">
        <v>6.6060613000000005E-5</v>
      </c>
      <c r="AS1941" s="282">
        <v>0</v>
      </c>
      <c r="AT1941" s="255">
        <f t="shared" si="725"/>
        <v>8.3430900000000009E-8</v>
      </c>
      <c r="AU1941" s="256">
        <f t="shared" si="726"/>
        <v>2.4430699999999998E-10</v>
      </c>
      <c r="AV1941" s="256">
        <f t="shared" si="727"/>
        <v>0</v>
      </c>
      <c r="AW1941" s="273">
        <v>0</v>
      </c>
      <c r="AX1941" s="273">
        <v>0</v>
      </c>
      <c r="AY1941" s="273">
        <v>0</v>
      </c>
      <c r="AZ1941" s="273">
        <v>0</v>
      </c>
      <c r="BA1941" s="273">
        <v>0</v>
      </c>
      <c r="BB1941" s="272">
        <v>1.0829000000000001E-9</v>
      </c>
      <c r="BC1941" s="272">
        <v>8.2348000000000004E-8</v>
      </c>
      <c r="BD1941" s="272">
        <v>1.5351E-10</v>
      </c>
      <c r="BE1941" s="272">
        <v>9.0796999999999999E-11</v>
      </c>
      <c r="BF1941" s="273">
        <v>0</v>
      </c>
      <c r="BG1941" s="273">
        <v>0</v>
      </c>
      <c r="BH1941" s="273">
        <v>0</v>
      </c>
      <c r="BI1941" s="273">
        <v>0</v>
      </c>
      <c r="BJ1941" s="273">
        <v>0</v>
      </c>
      <c r="BK1941" s="273">
        <v>0</v>
      </c>
      <c r="BL1941" s="273">
        <v>0</v>
      </c>
      <c r="BM1941" s="273">
        <v>0</v>
      </c>
      <c r="BN1941" s="273">
        <v>0</v>
      </c>
      <c r="BO1941" s="273">
        <v>0</v>
      </c>
      <c r="BP1941" s="273">
        <v>0</v>
      </c>
      <c r="BQ1941" s="273">
        <v>0</v>
      </c>
      <c r="BR1941" s="273">
        <v>0</v>
      </c>
      <c r="BS1941"/>
      <c r="BT1941" s="274">
        <v>4.4262837E-6</v>
      </c>
      <c r="BU1941" s="274">
        <v>9.8250226000000006E-7</v>
      </c>
      <c r="BV1941" s="121">
        <v>0</v>
      </c>
      <c r="BW1941" s="121">
        <v>0</v>
      </c>
      <c r="BX1941" s="274">
        <v>2.8654334000000002E-7</v>
      </c>
      <c r="BY1941" s="274">
        <v>7.0104930999999998E-7</v>
      </c>
      <c r="BZ1941" s="121">
        <v>0</v>
      </c>
      <c r="CA1941" s="274">
        <v>1.064042E-6</v>
      </c>
      <c r="CB1941" s="121">
        <v>0</v>
      </c>
      <c r="CC1941" s="121">
        <v>0</v>
      </c>
      <c r="CD1941" s="121">
        <v>0</v>
      </c>
      <c r="CE1941" s="121">
        <v>0</v>
      </c>
      <c r="CF1941" s="121">
        <v>0</v>
      </c>
      <c r="CG1941" s="274">
        <v>1.3921467999999999E-6</v>
      </c>
      <c r="CH1941" s="121">
        <v>0</v>
      </c>
      <c r="CI1941" s="121">
        <v>0</v>
      </c>
      <c r="CJ1941" s="121">
        <v>0</v>
      </c>
      <c r="CK1941"/>
      <c r="CL1941" s="322">
        <v>0</v>
      </c>
      <c r="CM1941" s="322">
        <v>0</v>
      </c>
      <c r="CN1941" s="322">
        <v>2.0045907000000002E-2</v>
      </c>
      <c r="CO1941" s="322">
        <v>8.3299999999999997E-4</v>
      </c>
      <c r="CP1941" s="322">
        <v>5.2705099999999998E-5</v>
      </c>
      <c r="CQ1941" s="322">
        <v>0</v>
      </c>
      <c r="CR1941" s="322">
        <v>0</v>
      </c>
      <c r="CS1941" s="322">
        <v>8.5944418000000003E-6</v>
      </c>
      <c r="CT1941" s="322">
        <v>0</v>
      </c>
      <c r="CU1941" s="322">
        <v>0</v>
      </c>
      <c r="CW1941" s="143"/>
      <c r="CX1941" s="20" t="s">
        <v>6391</v>
      </c>
    </row>
    <row r="1942" spans="1:102" ht="14.4" customHeight="1">
      <c r="B1942" s="278" t="s">
        <v>2463</v>
      </c>
      <c r="C1942" s="277" t="s">
        <v>3747</v>
      </c>
      <c r="D1942" s="277" t="s">
        <v>3325</v>
      </c>
      <c r="E1942" s="312"/>
      <c r="F1942"/>
      <c r="G1942" s="210"/>
      <c r="H1942" s="210"/>
      <c r="I1942" s="210"/>
      <c r="J1942" s="210"/>
      <c r="K1942" s="210"/>
      <c r="L1942" s="210"/>
      <c r="M1942" s="210"/>
      <c r="N1942" s="210"/>
      <c r="O1942" s="210"/>
      <c r="P1942" s="210"/>
      <c r="Q1942" s="210"/>
      <c r="R1942" s="210"/>
      <c r="S1942" s="210"/>
      <c r="T1942" s="210"/>
      <c r="U1942" s="210"/>
      <c r="V1942" s="210"/>
      <c r="W1942" s="210"/>
      <c r="X1942" s="210"/>
      <c r="Y1942" s="210"/>
      <c r="Z1942" s="210"/>
      <c r="AA1942" s="210"/>
      <c r="AB1942" s="210"/>
      <c r="AC1942" s="210"/>
      <c r="AD1942" s="210"/>
      <c r="AE1942" s="210"/>
      <c r="AF1942" s="210"/>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s="183"/>
      <c r="CW1942" s="118"/>
    </row>
    <row r="1943" spans="1:102" ht="14.4" customHeight="1">
      <c r="A1943" t="s">
        <v>3324</v>
      </c>
      <c r="B1943" s="168" t="s">
        <v>2463</v>
      </c>
      <c r="C1943" s="279" t="str">
        <f t="shared" si="701"/>
        <v>F.106.04.101</v>
      </c>
      <c r="D1943" s="14" t="s">
        <v>3748</v>
      </c>
      <c r="E1943" s="312" t="s">
        <v>1510</v>
      </c>
      <c r="F1943" s="281" t="str">
        <f t="shared" si="702"/>
        <v>Epoxies waste combustion, clean tech, without heat recovery</v>
      </c>
      <c r="G1943" s="319">
        <f t="shared" si="714"/>
        <v>0.38883713000000003</v>
      </c>
      <c r="H1943" s="319">
        <f t="shared" si="715"/>
        <v>1.2362400000000001E-2</v>
      </c>
      <c r="I1943" s="319">
        <f t="shared" si="728"/>
        <v>1.4714730000000001E-2</v>
      </c>
      <c r="J1943" s="319">
        <f t="shared" si="729"/>
        <v>0</v>
      </c>
      <c r="K1943" s="319">
        <v>0.36176000000000003</v>
      </c>
      <c r="L1943" s="319">
        <v>0</v>
      </c>
      <c r="M1943" s="319">
        <v>1.4714730000000001E-2</v>
      </c>
      <c r="N1943" s="319">
        <v>1.2362400000000001E-2</v>
      </c>
      <c r="O1943" s="319">
        <v>0</v>
      </c>
      <c r="P1943" s="319">
        <v>0</v>
      </c>
      <c r="Q1943" s="319">
        <v>0</v>
      </c>
      <c r="R1943" s="319">
        <v>0</v>
      </c>
      <c r="S1943" s="319">
        <v>0</v>
      </c>
      <c r="T1943" s="319">
        <v>0</v>
      </c>
      <c r="U1943" s="319">
        <v>0</v>
      </c>
      <c r="V1943" s="319">
        <v>0</v>
      </c>
      <c r="W1943" s="319">
        <v>0</v>
      </c>
      <c r="X1943" s="319">
        <v>0</v>
      </c>
      <c r="Y1943" s="210"/>
      <c r="Z1943" s="320">
        <f t="shared" si="709"/>
        <v>2.72</v>
      </c>
      <c r="AA1943" s="210"/>
      <c r="AB1943" s="321">
        <f t="shared" si="710"/>
        <v>0.36176000000000003</v>
      </c>
      <c r="AC1943" s="321">
        <f t="shared" si="711"/>
        <v>2.7077130000000001E-2</v>
      </c>
      <c r="AD1943" s="321">
        <f t="shared" si="730"/>
        <v>1.4714730000000001E-2</v>
      </c>
      <c r="AE1943" s="321">
        <f t="shared" si="712"/>
        <v>1.4714730000000001E-2</v>
      </c>
      <c r="AF1943" s="321">
        <f t="shared" si="713"/>
        <v>0</v>
      </c>
      <c r="AG1943"/>
      <c r="AH1943" s="121">
        <v>0</v>
      </c>
      <c r="AI1943" s="121">
        <v>0</v>
      </c>
      <c r="AJ1943" s="121">
        <v>0</v>
      </c>
      <c r="AK1943" s="121">
        <v>0</v>
      </c>
      <c r="AL1943" s="121">
        <v>0</v>
      </c>
      <c r="AM1943" s="121">
        <v>0</v>
      </c>
      <c r="AN1943" s="121">
        <v>0</v>
      </c>
      <c r="AO1943"/>
      <c r="AP1943" s="282">
        <v>4.6636806000000003E-2</v>
      </c>
      <c r="AQ1943" s="282">
        <v>4.4465246999999999E-2</v>
      </c>
      <c r="AR1943" s="282">
        <v>2.1715592000000001E-3</v>
      </c>
      <c r="AS1943" s="282">
        <v>0</v>
      </c>
      <c r="AT1943" s="255">
        <f t="shared" ref="AT1943:AT1945" si="731">AW1943+AZ1943+BA1943+BB1943+BC1943+BK1943+BL1943+BP1943</f>
        <v>2.6657821999999998E-6</v>
      </c>
      <c r="AU1943" s="256">
        <f t="shared" ref="AU1943:AU1945" si="732">AX1943+AY1943+BD1943+BE1943+BF1943+BG1943+BH1943+BI1943+BJ1943+BM1943+BQ1943+BR1943</f>
        <v>8.0309140800000003E-9</v>
      </c>
      <c r="AV1943" s="256">
        <f t="shared" ref="AV1943:AV1945" si="733">BN1943+BO1943</f>
        <v>0</v>
      </c>
      <c r="AW1943" s="272">
        <v>2.5241600000000001E-6</v>
      </c>
      <c r="AX1943" s="272">
        <v>7.6160000000000002E-9</v>
      </c>
      <c r="AY1943" s="272">
        <v>2.0808000000000001E-13</v>
      </c>
      <c r="AZ1943" s="273">
        <v>0</v>
      </c>
      <c r="BA1943" s="273">
        <v>0</v>
      </c>
      <c r="BB1943" s="272">
        <v>1.8381999999999999E-9</v>
      </c>
      <c r="BC1943" s="272">
        <v>1.39784E-7</v>
      </c>
      <c r="BD1943" s="272">
        <v>2.6057999999999999E-10</v>
      </c>
      <c r="BE1943" s="272">
        <v>1.5412600000000001E-10</v>
      </c>
      <c r="BF1943" s="273">
        <v>0</v>
      </c>
      <c r="BG1943" s="273">
        <v>0</v>
      </c>
      <c r="BH1943" s="273">
        <v>0</v>
      </c>
      <c r="BI1943" s="273">
        <v>0</v>
      </c>
      <c r="BJ1943" s="273">
        <v>0</v>
      </c>
      <c r="BK1943" s="273">
        <v>0</v>
      </c>
      <c r="BL1943" s="273">
        <v>0</v>
      </c>
      <c r="BM1943" s="273">
        <v>0</v>
      </c>
      <c r="BN1943" s="273">
        <v>0</v>
      </c>
      <c r="BO1943" s="273">
        <v>0</v>
      </c>
      <c r="BP1943" s="273">
        <v>0</v>
      </c>
      <c r="BQ1943" s="273">
        <v>0</v>
      </c>
      <c r="BR1943" s="273">
        <v>0</v>
      </c>
      <c r="BS1943"/>
      <c r="BT1943" s="274">
        <v>8.3354340999999995E-5</v>
      </c>
      <c r="BU1943" s="274">
        <v>1.6677769999999999E-6</v>
      </c>
      <c r="BV1943" s="274">
        <v>7.5840816999999994E-5</v>
      </c>
      <c r="BW1943" s="121">
        <v>0</v>
      </c>
      <c r="BX1943" s="274">
        <v>4.8640131E-7</v>
      </c>
      <c r="BY1943" s="274">
        <v>1.1900165E-6</v>
      </c>
      <c r="BZ1943" s="121">
        <v>0</v>
      </c>
      <c r="CA1943" s="274">
        <v>1.8061888999999999E-6</v>
      </c>
      <c r="CB1943" s="121">
        <v>0</v>
      </c>
      <c r="CC1943" s="121">
        <v>0</v>
      </c>
      <c r="CD1943" s="121">
        <v>0</v>
      </c>
      <c r="CE1943" s="121">
        <v>0</v>
      </c>
      <c r="CF1943" s="121">
        <v>0</v>
      </c>
      <c r="CG1943" s="274">
        <v>2.3631399000000002E-6</v>
      </c>
      <c r="CH1943" s="121">
        <v>0</v>
      </c>
      <c r="CI1943" s="121">
        <v>0</v>
      </c>
      <c r="CJ1943" s="121">
        <v>0</v>
      </c>
      <c r="CK1943"/>
      <c r="CL1943" s="322">
        <v>0</v>
      </c>
      <c r="CM1943" s="322">
        <v>2.72</v>
      </c>
      <c r="CN1943" s="322">
        <v>3.4027505999999999E-2</v>
      </c>
      <c r="CO1943" s="322">
        <v>1.4139999999999999E-3</v>
      </c>
      <c r="CP1943" s="322">
        <v>8.94658E-5</v>
      </c>
      <c r="CQ1943" s="322">
        <v>0</v>
      </c>
      <c r="CR1943" s="322">
        <v>0</v>
      </c>
      <c r="CS1943" s="322">
        <v>1.4588884E-5</v>
      </c>
      <c r="CT1943" s="322">
        <v>0</v>
      </c>
      <c r="CU1943" s="322">
        <v>0</v>
      </c>
      <c r="CW1943" s="143"/>
      <c r="CX1943" s="20" t="s">
        <v>6391</v>
      </c>
    </row>
    <row r="1944" spans="1:102" ht="14.4" customHeight="1">
      <c r="A1944" t="s">
        <v>3326</v>
      </c>
      <c r="B1944" s="168" t="s">
        <v>2463</v>
      </c>
      <c r="C1944" s="279" t="str">
        <f t="shared" si="701"/>
        <v>F.106.04.102</v>
      </c>
      <c r="D1944" s="14" t="s">
        <v>3748</v>
      </c>
      <c r="E1944" s="312" t="s">
        <v>1510</v>
      </c>
      <c r="F1944" s="281" t="str">
        <f t="shared" si="702"/>
        <v>Phenolics (Bakelite) waste combustion, clean tech, without heat recovery</v>
      </c>
      <c r="G1944" s="319">
        <f t="shared" si="714"/>
        <v>0.40053904000000001</v>
      </c>
      <c r="H1944" s="319">
        <f t="shared" si="715"/>
        <v>1.2239999999999999E-2</v>
      </c>
      <c r="I1944" s="319">
        <f t="shared" si="728"/>
        <v>1.456904E-2</v>
      </c>
      <c r="J1944" s="319">
        <f t="shared" si="729"/>
        <v>0</v>
      </c>
      <c r="K1944" s="319">
        <v>0.37373000000000001</v>
      </c>
      <c r="L1944" s="319">
        <v>0</v>
      </c>
      <c r="M1944" s="319">
        <v>1.456904E-2</v>
      </c>
      <c r="N1944" s="319">
        <v>1.2239999999999999E-2</v>
      </c>
      <c r="O1944" s="319">
        <v>0</v>
      </c>
      <c r="P1944" s="319">
        <v>0</v>
      </c>
      <c r="Q1944" s="319">
        <v>0</v>
      </c>
      <c r="R1944" s="319">
        <v>0</v>
      </c>
      <c r="S1944" s="319">
        <v>0</v>
      </c>
      <c r="T1944" s="319">
        <v>0</v>
      </c>
      <c r="U1944" s="319">
        <v>0</v>
      </c>
      <c r="V1944" s="319">
        <v>0</v>
      </c>
      <c r="W1944" s="319">
        <v>0</v>
      </c>
      <c r="X1944" s="319">
        <v>0</v>
      </c>
      <c r="Y1944" s="210"/>
      <c r="Z1944" s="320">
        <f t="shared" si="709"/>
        <v>2.81</v>
      </c>
      <c r="AA1944" s="210"/>
      <c r="AB1944" s="321">
        <f t="shared" si="710"/>
        <v>0.37373000000000001</v>
      </c>
      <c r="AC1944" s="321">
        <f t="shared" si="711"/>
        <v>2.6809039999999999E-2</v>
      </c>
      <c r="AD1944" s="321">
        <f t="shared" si="730"/>
        <v>1.456904E-2</v>
      </c>
      <c r="AE1944" s="321">
        <f t="shared" si="712"/>
        <v>1.456904E-2</v>
      </c>
      <c r="AF1944" s="321">
        <f t="shared" si="713"/>
        <v>0</v>
      </c>
      <c r="AG1944"/>
      <c r="AH1944" s="121">
        <v>0</v>
      </c>
      <c r="AI1944" s="121">
        <v>0</v>
      </c>
      <c r="AJ1944" s="121">
        <v>0</v>
      </c>
      <c r="AK1944" s="121">
        <v>0</v>
      </c>
      <c r="AL1944" s="121">
        <v>0</v>
      </c>
      <c r="AM1944" s="121">
        <v>0</v>
      </c>
      <c r="AN1944" s="121">
        <v>0</v>
      </c>
      <c r="AO1944"/>
      <c r="AP1944" s="282">
        <v>4.8073563999999999E-2</v>
      </c>
      <c r="AQ1944" s="282">
        <v>4.5834972000000002E-2</v>
      </c>
      <c r="AR1944" s="282">
        <v>2.2385916E-3</v>
      </c>
      <c r="AS1944" s="282">
        <v>0</v>
      </c>
      <c r="AT1944" s="255">
        <f t="shared" si="731"/>
        <v>2.7478999999999996E-6</v>
      </c>
      <c r="AU1944" s="256">
        <f t="shared" si="732"/>
        <v>8.2788149649999995E-9</v>
      </c>
      <c r="AV1944" s="256">
        <f t="shared" si="733"/>
        <v>0</v>
      </c>
      <c r="AW1944" s="272">
        <v>2.6076799999999999E-6</v>
      </c>
      <c r="AX1944" s="272">
        <v>7.8679999999999997E-9</v>
      </c>
      <c r="AY1944" s="272">
        <v>2.1496500000000001E-13</v>
      </c>
      <c r="AZ1944" s="273">
        <v>0</v>
      </c>
      <c r="BA1944" s="273">
        <v>0</v>
      </c>
      <c r="BB1944" s="272">
        <v>1.8199999999999999E-9</v>
      </c>
      <c r="BC1944" s="272">
        <v>1.384E-7</v>
      </c>
      <c r="BD1944" s="272">
        <v>2.5799999999999999E-10</v>
      </c>
      <c r="BE1944" s="272">
        <v>1.526E-10</v>
      </c>
      <c r="BF1944" s="273">
        <v>0</v>
      </c>
      <c r="BG1944" s="273">
        <v>0</v>
      </c>
      <c r="BH1944" s="273">
        <v>0</v>
      </c>
      <c r="BI1944" s="273">
        <v>0</v>
      </c>
      <c r="BJ1944" s="273">
        <v>0</v>
      </c>
      <c r="BK1944" s="273">
        <v>0</v>
      </c>
      <c r="BL1944" s="273">
        <v>0</v>
      </c>
      <c r="BM1944" s="273">
        <v>0</v>
      </c>
      <c r="BN1944" s="273">
        <v>0</v>
      </c>
      <c r="BO1944" s="273">
        <v>0</v>
      </c>
      <c r="BP1944" s="273">
        <v>0</v>
      </c>
      <c r="BQ1944" s="273">
        <v>0</v>
      </c>
      <c r="BR1944" s="273">
        <v>0</v>
      </c>
      <c r="BS1944"/>
      <c r="BT1944" s="274">
        <v>8.5789387999999996E-5</v>
      </c>
      <c r="BU1944" s="274">
        <v>1.6512643000000001E-6</v>
      </c>
      <c r="BV1944" s="274">
        <v>7.8350256000000001E-5</v>
      </c>
      <c r="BW1944" s="121">
        <v>0</v>
      </c>
      <c r="BX1944" s="274">
        <v>4.8158545000000003E-7</v>
      </c>
      <c r="BY1944" s="274">
        <v>1.1782341E-6</v>
      </c>
      <c r="BZ1944" s="121">
        <v>0</v>
      </c>
      <c r="CA1944" s="274">
        <v>1.7883058E-6</v>
      </c>
      <c r="CB1944" s="121">
        <v>0</v>
      </c>
      <c r="CC1944" s="121">
        <v>0</v>
      </c>
      <c r="CD1944" s="121">
        <v>0</v>
      </c>
      <c r="CE1944" s="121">
        <v>0</v>
      </c>
      <c r="CF1944" s="121">
        <v>0</v>
      </c>
      <c r="CG1944" s="274">
        <v>2.3397424999999998E-6</v>
      </c>
      <c r="CH1944" s="121">
        <v>0</v>
      </c>
      <c r="CI1944" s="121">
        <v>0</v>
      </c>
      <c r="CJ1944" s="121">
        <v>0</v>
      </c>
      <c r="CK1944"/>
      <c r="CL1944" s="322">
        <v>0</v>
      </c>
      <c r="CM1944" s="322">
        <v>2.81</v>
      </c>
      <c r="CN1944" s="322">
        <v>3.3690600000000001E-2</v>
      </c>
      <c r="CO1944" s="322">
        <v>1.4E-3</v>
      </c>
      <c r="CP1944" s="322">
        <v>8.8579999999999996E-5</v>
      </c>
      <c r="CQ1944" s="322">
        <v>0</v>
      </c>
      <c r="CR1944" s="322">
        <v>0</v>
      </c>
      <c r="CS1944" s="322">
        <v>1.444444E-5</v>
      </c>
      <c r="CT1944" s="322">
        <v>0</v>
      </c>
      <c r="CU1944" s="322">
        <v>0</v>
      </c>
      <c r="CW1944" s="143"/>
      <c r="CX1944" s="20" t="s">
        <v>6391</v>
      </c>
    </row>
    <row r="1945" spans="1:102" ht="14.4" customHeight="1">
      <c r="A1945" t="s">
        <v>3327</v>
      </c>
      <c r="B1945" s="168" t="s">
        <v>2463</v>
      </c>
      <c r="C1945" s="279" t="str">
        <f t="shared" si="701"/>
        <v>F.106.04.103</v>
      </c>
      <c r="D1945" s="14" t="s">
        <v>3748</v>
      </c>
      <c r="E1945" s="312" t="s">
        <v>1510</v>
      </c>
      <c r="F1945" s="281" t="str">
        <f t="shared" si="702"/>
        <v>Polyester waste combustion, clean tech, without heat recovery</v>
      </c>
      <c r="G1945" s="319">
        <f t="shared" si="714"/>
        <v>0.32843004600000003</v>
      </c>
      <c r="H1945" s="319">
        <f t="shared" si="715"/>
        <v>1.08936E-2</v>
      </c>
      <c r="I1945" s="319">
        <f t="shared" si="728"/>
        <v>1.2966446E-2</v>
      </c>
      <c r="J1945" s="319">
        <f t="shared" si="729"/>
        <v>0</v>
      </c>
      <c r="K1945" s="319">
        <v>0.30457000000000001</v>
      </c>
      <c r="L1945" s="319">
        <v>0</v>
      </c>
      <c r="M1945" s="319">
        <v>1.2966446E-2</v>
      </c>
      <c r="N1945" s="319">
        <v>1.08936E-2</v>
      </c>
      <c r="O1945" s="319">
        <v>0</v>
      </c>
      <c r="P1945" s="319">
        <v>0</v>
      </c>
      <c r="Q1945" s="319">
        <v>0</v>
      </c>
      <c r="R1945" s="319">
        <v>0</v>
      </c>
      <c r="S1945" s="319">
        <v>0</v>
      </c>
      <c r="T1945" s="319">
        <v>0</v>
      </c>
      <c r="U1945" s="319">
        <v>0</v>
      </c>
      <c r="V1945" s="319">
        <v>0</v>
      </c>
      <c r="W1945" s="319">
        <v>0</v>
      </c>
      <c r="X1945" s="319">
        <v>0</v>
      </c>
      <c r="Y1945" s="210"/>
      <c r="Z1945" s="320">
        <f t="shared" si="709"/>
        <v>2.29</v>
      </c>
      <c r="AA1945" s="210"/>
      <c r="AB1945" s="321">
        <f t="shared" si="710"/>
        <v>0.30457000000000001</v>
      </c>
      <c r="AC1945" s="321">
        <f t="shared" si="711"/>
        <v>2.3860045999999999E-2</v>
      </c>
      <c r="AD1945" s="321">
        <f t="shared" si="730"/>
        <v>1.2966446E-2</v>
      </c>
      <c r="AE1945" s="321">
        <f t="shared" si="712"/>
        <v>1.2966446E-2</v>
      </c>
      <c r="AF1945" s="321">
        <f t="shared" si="713"/>
        <v>0</v>
      </c>
      <c r="AG1945"/>
      <c r="AH1945" s="121">
        <v>0</v>
      </c>
      <c r="AI1945" s="121">
        <v>0</v>
      </c>
      <c r="AJ1945" s="121">
        <v>0</v>
      </c>
      <c r="AK1945" s="121">
        <v>0</v>
      </c>
      <c r="AL1945" s="121">
        <v>0</v>
      </c>
      <c r="AM1945" s="121">
        <v>0</v>
      </c>
      <c r="AN1945" s="121">
        <v>0</v>
      </c>
      <c r="AO1945"/>
      <c r="AP1945" s="282">
        <v>3.9361261000000002E-2</v>
      </c>
      <c r="AQ1945" s="282">
        <v>3.7528595999999997E-2</v>
      </c>
      <c r="AR1945" s="282">
        <v>1.8326655E-3</v>
      </c>
      <c r="AS1945" s="282">
        <v>0</v>
      </c>
      <c r="AT1945" s="255">
        <f t="shared" si="731"/>
        <v>2.2499158E-6</v>
      </c>
      <c r="AU1945" s="256">
        <f t="shared" si="732"/>
        <v>6.7776091849999993E-9</v>
      </c>
      <c r="AV1945" s="256">
        <f t="shared" si="733"/>
        <v>0</v>
      </c>
      <c r="AW1945" s="272">
        <v>2.1251199999999999E-6</v>
      </c>
      <c r="AX1945" s="272">
        <v>6.4119999999999998E-9</v>
      </c>
      <c r="AY1945" s="272">
        <v>1.75185E-13</v>
      </c>
      <c r="AZ1945" s="273">
        <v>0</v>
      </c>
      <c r="BA1945" s="273">
        <v>0</v>
      </c>
      <c r="BB1945" s="272">
        <v>1.6197999999999999E-9</v>
      </c>
      <c r="BC1945" s="272">
        <v>1.2317599999999999E-7</v>
      </c>
      <c r="BD1945" s="272">
        <v>2.2962E-10</v>
      </c>
      <c r="BE1945" s="272">
        <v>1.35814E-10</v>
      </c>
      <c r="BF1945" s="273">
        <v>0</v>
      </c>
      <c r="BG1945" s="273">
        <v>0</v>
      </c>
      <c r="BH1945" s="273">
        <v>0</v>
      </c>
      <c r="BI1945" s="273">
        <v>0</v>
      </c>
      <c r="BJ1945" s="273">
        <v>0</v>
      </c>
      <c r="BK1945" s="273">
        <v>0</v>
      </c>
      <c r="BL1945" s="273">
        <v>0</v>
      </c>
      <c r="BM1945" s="273">
        <v>0</v>
      </c>
      <c r="BN1945" s="273">
        <v>0</v>
      </c>
      <c r="BO1945" s="273">
        <v>0</v>
      </c>
      <c r="BP1945" s="273">
        <v>0</v>
      </c>
      <c r="BQ1945" s="273">
        <v>0</v>
      </c>
      <c r="BR1945" s="273">
        <v>0</v>
      </c>
      <c r="BS1945"/>
      <c r="BT1945" s="274">
        <v>7.0472104000000003E-5</v>
      </c>
      <c r="BU1945" s="274">
        <v>1.4696252E-6</v>
      </c>
      <c r="BV1945" s="274">
        <v>6.3851276000000004E-5</v>
      </c>
      <c r="BW1945" s="121">
        <v>0</v>
      </c>
      <c r="BX1945" s="274">
        <v>4.2861105000000002E-7</v>
      </c>
      <c r="BY1945" s="274">
        <v>1.0486283999999999E-6</v>
      </c>
      <c r="BZ1945" s="121">
        <v>0</v>
      </c>
      <c r="CA1945" s="274">
        <v>1.5915922E-6</v>
      </c>
      <c r="CB1945" s="121">
        <v>0</v>
      </c>
      <c r="CC1945" s="121">
        <v>0</v>
      </c>
      <c r="CD1945" s="121">
        <v>0</v>
      </c>
      <c r="CE1945" s="121">
        <v>0</v>
      </c>
      <c r="CF1945" s="121">
        <v>0</v>
      </c>
      <c r="CG1945" s="274">
        <v>2.0823708000000001E-6</v>
      </c>
      <c r="CH1945" s="121">
        <v>0</v>
      </c>
      <c r="CI1945" s="121">
        <v>0</v>
      </c>
      <c r="CJ1945" s="121">
        <v>0</v>
      </c>
      <c r="CK1945"/>
      <c r="CL1945" s="322">
        <v>0</v>
      </c>
      <c r="CM1945" s="322">
        <v>2.29</v>
      </c>
      <c r="CN1945" s="322">
        <v>2.9984634E-2</v>
      </c>
      <c r="CO1945" s="322">
        <v>1.2459999999999999E-3</v>
      </c>
      <c r="CP1945" s="322">
        <v>7.8836200000000003E-5</v>
      </c>
      <c r="CQ1945" s="322">
        <v>0</v>
      </c>
      <c r="CR1945" s="322">
        <v>0</v>
      </c>
      <c r="CS1945" s="322">
        <v>1.2855552E-5</v>
      </c>
      <c r="CT1945" s="322">
        <v>0</v>
      </c>
      <c r="CU1945" s="322">
        <v>0</v>
      </c>
      <c r="CW1945" s="143"/>
      <c r="CX1945" s="20" t="s">
        <v>6391</v>
      </c>
    </row>
    <row r="1946" spans="1:102" ht="14.4" customHeight="1">
      <c r="B1946" s="278" t="s">
        <v>2463</v>
      </c>
      <c r="C1946" s="277" t="s">
        <v>3749</v>
      </c>
      <c r="D1946" s="277" t="s">
        <v>3494</v>
      </c>
      <c r="E1946" s="312"/>
      <c r="F1946"/>
      <c r="G1946" s="210"/>
      <c r="H1946" s="210"/>
      <c r="I1946" s="210"/>
      <c r="J1946" s="210"/>
      <c r="K1946" s="210"/>
      <c r="L1946" s="210"/>
      <c r="M1946" s="210"/>
      <c r="N1946" s="210"/>
      <c r="O1946" s="210"/>
      <c r="P1946" s="210"/>
      <c r="Q1946" s="210"/>
      <c r="R1946" s="210"/>
      <c r="S1946" s="210"/>
      <c r="T1946" s="210"/>
      <c r="U1946" s="210"/>
      <c r="V1946" s="210"/>
      <c r="W1946" s="210"/>
      <c r="X1946" s="210"/>
      <c r="Y1946" s="210"/>
      <c r="Z1946" s="210"/>
      <c r="AA1946" s="210"/>
      <c r="AB1946" s="210"/>
      <c r="AC1946" s="210"/>
      <c r="AD1946" s="210"/>
      <c r="AE1946" s="210"/>
      <c r="AF1946" s="210"/>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s="183"/>
      <c r="CW1946" s="118"/>
    </row>
    <row r="1947" spans="1:102" ht="14.4" customHeight="1">
      <c r="A1947" t="s">
        <v>3328</v>
      </c>
      <c r="B1947" s="168" t="s">
        <v>2463</v>
      </c>
      <c r="C1947" s="279" t="str">
        <f t="shared" si="701"/>
        <v>F.106.05.101</v>
      </c>
      <c r="D1947" s="14" t="s">
        <v>3750</v>
      </c>
      <c r="E1947" s="312" t="s">
        <v>1510</v>
      </c>
      <c r="F1947" s="281" t="str">
        <f t="shared" si="702"/>
        <v>Bisphenol A  waste combustion, clean tech, without heat recovery</v>
      </c>
      <c r="G1947" s="319">
        <f t="shared" si="714"/>
        <v>0.41158117599999999</v>
      </c>
      <c r="H1947" s="319">
        <f t="shared" si="715"/>
        <v>1.24236E-2</v>
      </c>
      <c r="I1947" s="319">
        <f t="shared" si="728"/>
        <v>1.4787576E-2</v>
      </c>
      <c r="J1947" s="319">
        <f t="shared" si="729"/>
        <v>0</v>
      </c>
      <c r="K1947" s="319">
        <v>0.38436999999999999</v>
      </c>
      <c r="L1947" s="319">
        <v>0</v>
      </c>
      <c r="M1947" s="319">
        <v>1.4787576E-2</v>
      </c>
      <c r="N1947" s="319">
        <v>1.24236E-2</v>
      </c>
      <c r="O1947" s="319">
        <v>0</v>
      </c>
      <c r="P1947" s="319">
        <v>0</v>
      </c>
      <c r="Q1947" s="319">
        <v>0</v>
      </c>
      <c r="R1947" s="319">
        <v>0</v>
      </c>
      <c r="S1947" s="319">
        <v>0</v>
      </c>
      <c r="T1947" s="319">
        <v>0</v>
      </c>
      <c r="U1947" s="319">
        <v>0</v>
      </c>
      <c r="V1947" s="319">
        <v>0</v>
      </c>
      <c r="W1947" s="319">
        <v>0</v>
      </c>
      <c r="X1947" s="319">
        <v>0</v>
      </c>
      <c r="Y1947" s="210"/>
      <c r="Z1947" s="320">
        <f t="shared" si="709"/>
        <v>2.8899999999999997</v>
      </c>
      <c r="AA1947" s="210"/>
      <c r="AB1947" s="321">
        <f t="shared" si="710"/>
        <v>0.38436999999999999</v>
      </c>
      <c r="AC1947" s="321">
        <f t="shared" si="711"/>
        <v>2.7211176E-2</v>
      </c>
      <c r="AD1947" s="321">
        <f t="shared" si="730"/>
        <v>1.4787576E-2</v>
      </c>
      <c r="AE1947" s="321">
        <f t="shared" si="712"/>
        <v>1.4787576E-2</v>
      </c>
      <c r="AF1947" s="321">
        <f t="shared" si="713"/>
        <v>0</v>
      </c>
      <c r="AG1947"/>
      <c r="AH1947" s="121">
        <v>0</v>
      </c>
      <c r="AI1947" s="121">
        <v>0</v>
      </c>
      <c r="AJ1947" s="121">
        <v>0</v>
      </c>
      <c r="AK1947" s="121">
        <v>0</v>
      </c>
      <c r="AL1947" s="121">
        <v>0</v>
      </c>
      <c r="AM1947" s="121">
        <v>0</v>
      </c>
      <c r="AN1947" s="121">
        <v>0</v>
      </c>
      <c r="AO1947"/>
      <c r="AP1947" s="282">
        <v>4.9409205999999997E-2</v>
      </c>
      <c r="AQ1947" s="282">
        <v>4.7108377999999999E-2</v>
      </c>
      <c r="AR1947" s="282">
        <v>2.3008282000000001E-3</v>
      </c>
      <c r="AS1947" s="282">
        <v>0</v>
      </c>
      <c r="AT1947" s="255">
        <f t="shared" ref="AT1947:AT1963" si="734">AW1947+AZ1947+BA1947+BB1947+BC1947+BK1947+BL1947+BP1947</f>
        <v>2.8242432999999999E-6</v>
      </c>
      <c r="AU1947" s="256">
        <f t="shared" ref="AU1947:AU1963" si="735">AX1947+AY1947+BD1947+BE1947+BF1947+BG1947+BH1947+BI1947+BJ1947+BM1947+BQ1947+BR1947</f>
        <v>8.508980085E-9</v>
      </c>
      <c r="AV1947" s="256">
        <f t="shared" ref="AV1947:AV1963" si="736">BN1947+BO1947</f>
        <v>0</v>
      </c>
      <c r="AW1947" s="272">
        <v>2.6819199999999998E-6</v>
      </c>
      <c r="AX1947" s="272">
        <v>8.0920000000000006E-9</v>
      </c>
      <c r="AY1947" s="272">
        <v>2.2108500000000001E-13</v>
      </c>
      <c r="AZ1947" s="273">
        <v>0</v>
      </c>
      <c r="BA1947" s="273">
        <v>0</v>
      </c>
      <c r="BB1947" s="272">
        <v>1.8473E-9</v>
      </c>
      <c r="BC1947" s="272">
        <v>1.4047599999999999E-7</v>
      </c>
      <c r="BD1947" s="272">
        <v>2.6187E-10</v>
      </c>
      <c r="BE1947" s="272">
        <v>1.5488900000000001E-10</v>
      </c>
      <c r="BF1947" s="273">
        <v>0</v>
      </c>
      <c r="BG1947" s="273">
        <v>0</v>
      </c>
      <c r="BH1947" s="273">
        <v>0</v>
      </c>
      <c r="BI1947" s="273">
        <v>0</v>
      </c>
      <c r="BJ1947" s="273">
        <v>0</v>
      </c>
      <c r="BK1947" s="273">
        <v>0</v>
      </c>
      <c r="BL1947" s="273">
        <v>0</v>
      </c>
      <c r="BM1947" s="273">
        <v>0</v>
      </c>
      <c r="BN1947" s="273">
        <v>0</v>
      </c>
      <c r="BO1947" s="273">
        <v>0</v>
      </c>
      <c r="BP1947" s="273">
        <v>0</v>
      </c>
      <c r="BQ1947" s="273">
        <v>0</v>
      </c>
      <c r="BR1947" s="273">
        <v>0</v>
      </c>
      <c r="BS1947"/>
      <c r="BT1947" s="274">
        <v>8.8131587999999995E-5</v>
      </c>
      <c r="BU1947" s="274">
        <v>1.6760333E-6</v>
      </c>
      <c r="BV1947" s="274">
        <v>8.0580868000000005E-5</v>
      </c>
      <c r="BW1947" s="121">
        <v>0</v>
      </c>
      <c r="BX1947" s="274">
        <v>4.8880923000000001E-7</v>
      </c>
      <c r="BY1947" s="274">
        <v>1.1959076000000001E-6</v>
      </c>
      <c r="BZ1947" s="121">
        <v>0</v>
      </c>
      <c r="CA1947" s="274">
        <v>1.8151303999999999E-6</v>
      </c>
      <c r="CB1947" s="121">
        <v>0</v>
      </c>
      <c r="CC1947" s="121">
        <v>0</v>
      </c>
      <c r="CD1947" s="121">
        <v>0</v>
      </c>
      <c r="CE1947" s="121">
        <v>0</v>
      </c>
      <c r="CF1947" s="121">
        <v>0</v>
      </c>
      <c r="CG1947" s="274">
        <v>2.3748386E-6</v>
      </c>
      <c r="CH1947" s="121">
        <v>0</v>
      </c>
      <c r="CI1947" s="121">
        <v>0</v>
      </c>
      <c r="CJ1947" s="121">
        <v>0</v>
      </c>
      <c r="CK1947"/>
      <c r="CL1947" s="322">
        <v>0</v>
      </c>
      <c r="CM1947" s="322">
        <v>2.89</v>
      </c>
      <c r="CN1947" s="322">
        <v>3.4195958999999998E-2</v>
      </c>
      <c r="CO1947" s="322">
        <v>1.421E-3</v>
      </c>
      <c r="CP1947" s="322">
        <v>8.9908700000000002E-5</v>
      </c>
      <c r="CQ1947" s="322">
        <v>0</v>
      </c>
      <c r="CR1947" s="322">
        <v>0</v>
      </c>
      <c r="CS1947" s="322">
        <v>1.4661107E-5</v>
      </c>
      <c r="CT1947" s="322">
        <v>0</v>
      </c>
      <c r="CU1947" s="322">
        <v>0</v>
      </c>
      <c r="CW1947" s="143"/>
      <c r="CX1947" s="20" t="s">
        <v>6391</v>
      </c>
    </row>
    <row r="1948" spans="1:102" ht="14.4" customHeight="1">
      <c r="A1948" t="s">
        <v>3329</v>
      </c>
      <c r="B1948" s="168" t="s">
        <v>2463</v>
      </c>
      <c r="C1948" s="279" t="str">
        <f t="shared" ref="C1948:C2016" si="737">MID(A1948,1,12)</f>
        <v>F.106.05.102</v>
      </c>
      <c r="D1948" s="14" t="s">
        <v>3750</v>
      </c>
      <c r="E1948" s="312" t="s">
        <v>1510</v>
      </c>
      <c r="F1948" s="281" t="str">
        <f t="shared" ref="F1948:F2016" si="738">MID(A1948, 21,85)</f>
        <v>DEHP  waste combustion, clean tech, without heat recovery</v>
      </c>
      <c r="G1948" s="319">
        <f t="shared" si="714"/>
        <v>0.388043311</v>
      </c>
      <c r="H1948" s="319">
        <f t="shared" si="715"/>
        <v>1.2607200000000001E-2</v>
      </c>
      <c r="I1948" s="319">
        <f t="shared" si="728"/>
        <v>1.5006111000000001E-2</v>
      </c>
      <c r="J1948" s="319">
        <f t="shared" si="729"/>
        <v>0</v>
      </c>
      <c r="K1948" s="319">
        <v>0.36042999999999997</v>
      </c>
      <c r="L1948" s="319">
        <v>0</v>
      </c>
      <c r="M1948" s="319">
        <v>1.5006111000000001E-2</v>
      </c>
      <c r="N1948" s="319">
        <v>1.2607200000000001E-2</v>
      </c>
      <c r="O1948" s="319">
        <v>0</v>
      </c>
      <c r="P1948" s="319">
        <v>0</v>
      </c>
      <c r="Q1948" s="319">
        <v>0</v>
      </c>
      <c r="R1948" s="319">
        <v>0</v>
      </c>
      <c r="S1948" s="319">
        <v>0</v>
      </c>
      <c r="T1948" s="319">
        <v>0</v>
      </c>
      <c r="U1948" s="319">
        <v>0</v>
      </c>
      <c r="V1948" s="319">
        <v>0</v>
      </c>
      <c r="W1948" s="319">
        <v>0</v>
      </c>
      <c r="X1948" s="319">
        <v>0</v>
      </c>
      <c r="Y1948" s="210"/>
      <c r="Z1948" s="320">
        <f t="shared" si="709"/>
        <v>2.7099999999999995</v>
      </c>
      <c r="AA1948" s="210"/>
      <c r="AB1948" s="321">
        <f t="shared" si="710"/>
        <v>0.36042999999999997</v>
      </c>
      <c r="AC1948" s="321">
        <f t="shared" si="711"/>
        <v>2.7613311000000001E-2</v>
      </c>
      <c r="AD1948" s="321">
        <f t="shared" si="730"/>
        <v>1.5006111000000001E-2</v>
      </c>
      <c r="AE1948" s="321">
        <f t="shared" si="712"/>
        <v>1.5006111000000001E-2</v>
      </c>
      <c r="AF1948" s="321">
        <f t="shared" si="713"/>
        <v>0</v>
      </c>
      <c r="AG1948"/>
      <c r="AH1948" s="121">
        <v>0</v>
      </c>
      <c r="AI1948" s="121">
        <v>0</v>
      </c>
      <c r="AJ1948" s="121">
        <v>0</v>
      </c>
      <c r="AK1948" s="121">
        <v>0</v>
      </c>
      <c r="AL1948" s="121">
        <v>0</v>
      </c>
      <c r="AM1948" s="121">
        <v>0</v>
      </c>
      <c r="AN1948" s="121">
        <v>0</v>
      </c>
      <c r="AO1948"/>
      <c r="AP1948" s="282">
        <v>4.6523441999999998E-2</v>
      </c>
      <c r="AQ1948" s="282">
        <v>4.4357234000000002E-2</v>
      </c>
      <c r="AR1948" s="282">
        <v>2.1662082999999999E-3</v>
      </c>
      <c r="AS1948" s="282">
        <v>0</v>
      </c>
      <c r="AT1948" s="255">
        <f t="shared" si="734"/>
        <v>2.6593066000000003E-6</v>
      </c>
      <c r="AU1948" s="256">
        <f t="shared" si="735"/>
        <v>8.0111253150000006E-9</v>
      </c>
      <c r="AV1948" s="256">
        <f t="shared" si="736"/>
        <v>0</v>
      </c>
      <c r="AW1948" s="272">
        <v>2.5148800000000001E-6</v>
      </c>
      <c r="AX1948" s="272">
        <v>7.5879999999999999E-9</v>
      </c>
      <c r="AY1948" s="272">
        <v>2.0731500000000001E-13</v>
      </c>
      <c r="AZ1948" s="273">
        <v>0</v>
      </c>
      <c r="BA1948" s="273">
        <v>0</v>
      </c>
      <c r="BB1948" s="272">
        <v>1.8746000000000001E-9</v>
      </c>
      <c r="BC1948" s="272">
        <v>1.4255199999999999E-7</v>
      </c>
      <c r="BD1948" s="272">
        <v>2.6574E-10</v>
      </c>
      <c r="BE1948" s="272">
        <v>1.57178E-10</v>
      </c>
      <c r="BF1948" s="273">
        <v>0</v>
      </c>
      <c r="BG1948" s="273">
        <v>0</v>
      </c>
      <c r="BH1948" s="273">
        <v>0</v>
      </c>
      <c r="BI1948" s="273">
        <v>0</v>
      </c>
      <c r="BJ1948" s="273">
        <v>0</v>
      </c>
      <c r="BK1948" s="273">
        <v>0</v>
      </c>
      <c r="BL1948" s="273">
        <v>0</v>
      </c>
      <c r="BM1948" s="273">
        <v>0</v>
      </c>
      <c r="BN1948" s="273">
        <v>0</v>
      </c>
      <c r="BO1948" s="273">
        <v>0</v>
      </c>
      <c r="BP1948" s="273">
        <v>0</v>
      </c>
      <c r="BQ1948" s="273">
        <v>0</v>
      </c>
      <c r="BR1948" s="273">
        <v>0</v>
      </c>
      <c r="BS1948"/>
      <c r="BT1948" s="274">
        <v>8.3224296999999994E-5</v>
      </c>
      <c r="BU1948" s="274">
        <v>1.7008022E-6</v>
      </c>
      <c r="BV1948" s="274">
        <v>7.5561991000000001E-5</v>
      </c>
      <c r="BW1948" s="121">
        <v>0</v>
      </c>
      <c r="BX1948" s="274">
        <v>4.9603302000000003E-7</v>
      </c>
      <c r="BY1948" s="274">
        <v>1.2135811999999999E-6</v>
      </c>
      <c r="BZ1948" s="121">
        <v>0</v>
      </c>
      <c r="CA1948" s="274">
        <v>1.8419549999999999E-6</v>
      </c>
      <c r="CB1948" s="121">
        <v>0</v>
      </c>
      <c r="CC1948" s="121">
        <v>0</v>
      </c>
      <c r="CD1948" s="121">
        <v>0</v>
      </c>
      <c r="CE1948" s="121">
        <v>0</v>
      </c>
      <c r="CF1948" s="121">
        <v>0</v>
      </c>
      <c r="CG1948" s="274">
        <v>2.4099347000000001E-6</v>
      </c>
      <c r="CH1948" s="121">
        <v>0</v>
      </c>
      <c r="CI1948" s="121">
        <v>0</v>
      </c>
      <c r="CJ1948" s="121">
        <v>0</v>
      </c>
      <c r="CK1948"/>
      <c r="CL1948" s="322">
        <v>0</v>
      </c>
      <c r="CM1948" s="322">
        <v>2.71</v>
      </c>
      <c r="CN1948" s="322">
        <v>3.4701318000000002E-2</v>
      </c>
      <c r="CO1948" s="322">
        <v>1.4419999999999999E-3</v>
      </c>
      <c r="CP1948" s="322">
        <v>9.1237399999999995E-5</v>
      </c>
      <c r="CQ1948" s="322">
        <v>0</v>
      </c>
      <c r="CR1948" s="322">
        <v>0</v>
      </c>
      <c r="CS1948" s="322">
        <v>1.4877773E-5</v>
      </c>
      <c r="CT1948" s="322">
        <v>0</v>
      </c>
      <c r="CU1948" s="322">
        <v>0</v>
      </c>
      <c r="CW1948" s="143"/>
      <c r="CX1948" s="20" t="s">
        <v>6391</v>
      </c>
    </row>
    <row r="1949" spans="1:102" ht="14.4" customHeight="1">
      <c r="A1949" t="s">
        <v>3330</v>
      </c>
      <c r="B1949" s="168" t="s">
        <v>2463</v>
      </c>
      <c r="C1949" s="279" t="str">
        <f t="shared" si="737"/>
        <v>F.106.05.103</v>
      </c>
      <c r="D1949" s="14" t="s">
        <v>3750</v>
      </c>
      <c r="E1949" s="312" t="s">
        <v>1510</v>
      </c>
      <c r="F1949" s="281" t="str">
        <f t="shared" si="738"/>
        <v>DINP  waste combustion, clean tech, without heat recovery</v>
      </c>
      <c r="G1949" s="319">
        <f t="shared" si="714"/>
        <v>0.39270353700000005</v>
      </c>
      <c r="H1949" s="319">
        <f t="shared" si="715"/>
        <v>1.29132E-2</v>
      </c>
      <c r="I1949" s="319">
        <f t="shared" si="728"/>
        <v>1.5370337E-2</v>
      </c>
      <c r="J1949" s="319">
        <f t="shared" si="729"/>
        <v>0</v>
      </c>
      <c r="K1949" s="319">
        <v>0.36442000000000002</v>
      </c>
      <c r="L1949" s="319">
        <v>0</v>
      </c>
      <c r="M1949" s="319">
        <v>1.5370337E-2</v>
      </c>
      <c r="N1949" s="319">
        <v>1.29132E-2</v>
      </c>
      <c r="O1949" s="319">
        <v>0</v>
      </c>
      <c r="P1949" s="319">
        <v>0</v>
      </c>
      <c r="Q1949" s="319">
        <v>0</v>
      </c>
      <c r="R1949" s="319">
        <v>0</v>
      </c>
      <c r="S1949" s="319">
        <v>0</v>
      </c>
      <c r="T1949" s="319">
        <v>0</v>
      </c>
      <c r="U1949" s="319">
        <v>0</v>
      </c>
      <c r="V1949" s="319">
        <v>0</v>
      </c>
      <c r="W1949" s="319">
        <v>0</v>
      </c>
      <c r="X1949" s="319">
        <v>0</v>
      </c>
      <c r="Y1949" s="210"/>
      <c r="Z1949" s="320">
        <f t="shared" si="709"/>
        <v>2.74</v>
      </c>
      <c r="AA1949" s="210"/>
      <c r="AB1949" s="321">
        <f t="shared" si="710"/>
        <v>0.36442000000000002</v>
      </c>
      <c r="AC1949" s="321">
        <f t="shared" si="711"/>
        <v>2.8283536999999997E-2</v>
      </c>
      <c r="AD1949" s="321">
        <f t="shared" si="730"/>
        <v>1.5370337E-2</v>
      </c>
      <c r="AE1949" s="321">
        <f t="shared" si="712"/>
        <v>1.5370337E-2</v>
      </c>
      <c r="AF1949" s="321">
        <f t="shared" si="713"/>
        <v>0</v>
      </c>
      <c r="AG1949"/>
      <c r="AH1949" s="121">
        <v>0</v>
      </c>
      <c r="AI1949" s="121">
        <v>0</v>
      </c>
      <c r="AJ1949" s="121">
        <v>0</v>
      </c>
      <c r="AK1949" s="121">
        <v>0</v>
      </c>
      <c r="AL1949" s="121">
        <v>0</v>
      </c>
      <c r="AM1949" s="121">
        <v>0</v>
      </c>
      <c r="AN1949" s="121">
        <v>0</v>
      </c>
      <c r="AO1949"/>
      <c r="AP1949" s="282">
        <v>4.7071775000000003E-2</v>
      </c>
      <c r="AQ1949" s="282">
        <v>4.4880076999999997E-2</v>
      </c>
      <c r="AR1949" s="282">
        <v>2.1916981999999998E-3</v>
      </c>
      <c r="AS1949" s="282">
        <v>0</v>
      </c>
      <c r="AT1949" s="255">
        <f t="shared" si="734"/>
        <v>2.6906520999999998E-6</v>
      </c>
      <c r="AU1949" s="256">
        <f t="shared" si="735"/>
        <v>8.1053926100000014E-9</v>
      </c>
      <c r="AV1949" s="256">
        <f t="shared" si="736"/>
        <v>0</v>
      </c>
      <c r="AW1949" s="272">
        <v>2.5427199999999999E-6</v>
      </c>
      <c r="AX1949" s="272">
        <v>7.6720000000000008E-9</v>
      </c>
      <c r="AY1949" s="272">
        <v>2.0961E-13</v>
      </c>
      <c r="AZ1949" s="273">
        <v>0</v>
      </c>
      <c r="BA1949" s="273">
        <v>0</v>
      </c>
      <c r="BB1949" s="272">
        <v>1.9201E-9</v>
      </c>
      <c r="BC1949" s="272">
        <v>1.46012E-7</v>
      </c>
      <c r="BD1949" s="272">
        <v>2.7219000000000002E-10</v>
      </c>
      <c r="BE1949" s="272">
        <v>1.60993E-10</v>
      </c>
      <c r="BF1949" s="273">
        <v>0</v>
      </c>
      <c r="BG1949" s="273">
        <v>0</v>
      </c>
      <c r="BH1949" s="273">
        <v>0</v>
      </c>
      <c r="BI1949" s="273">
        <v>0</v>
      </c>
      <c r="BJ1949" s="273">
        <v>0</v>
      </c>
      <c r="BK1949" s="273">
        <v>0</v>
      </c>
      <c r="BL1949" s="273">
        <v>0</v>
      </c>
      <c r="BM1949" s="273">
        <v>0</v>
      </c>
      <c r="BN1949" s="273">
        <v>0</v>
      </c>
      <c r="BO1949" s="273">
        <v>0</v>
      </c>
      <c r="BP1949" s="273">
        <v>0</v>
      </c>
      <c r="BQ1949" s="273">
        <v>0</v>
      </c>
      <c r="BR1949" s="273">
        <v>0</v>
      </c>
      <c r="BS1949"/>
      <c r="BT1949" s="274">
        <v>8.4246754999999998E-5</v>
      </c>
      <c r="BU1949" s="274">
        <v>1.7420837999999999E-6</v>
      </c>
      <c r="BV1949" s="274">
        <v>7.6398470000000002E-5</v>
      </c>
      <c r="BW1949" s="121">
        <v>0</v>
      </c>
      <c r="BX1949" s="274">
        <v>5.0807264999999995E-7</v>
      </c>
      <c r="BY1949" s="274">
        <v>1.243037E-6</v>
      </c>
      <c r="BZ1949" s="121">
        <v>0</v>
      </c>
      <c r="CA1949" s="274">
        <v>1.8866627000000001E-6</v>
      </c>
      <c r="CB1949" s="121">
        <v>0</v>
      </c>
      <c r="CC1949" s="121">
        <v>0</v>
      </c>
      <c r="CD1949" s="121">
        <v>0</v>
      </c>
      <c r="CE1949" s="121">
        <v>0</v>
      </c>
      <c r="CF1949" s="121">
        <v>0</v>
      </c>
      <c r="CG1949" s="274">
        <v>2.4684283000000001E-6</v>
      </c>
      <c r="CH1949" s="121">
        <v>0</v>
      </c>
      <c r="CI1949" s="121">
        <v>0</v>
      </c>
      <c r="CJ1949" s="121">
        <v>0</v>
      </c>
      <c r="CK1949"/>
      <c r="CL1949" s="322">
        <v>0</v>
      </c>
      <c r="CM1949" s="322">
        <v>2.74</v>
      </c>
      <c r="CN1949" s="322">
        <v>3.5543582999999997E-2</v>
      </c>
      <c r="CO1949" s="322">
        <v>1.477E-3</v>
      </c>
      <c r="CP1949" s="322">
        <v>9.3451900000000006E-5</v>
      </c>
      <c r="CQ1949" s="322">
        <v>0</v>
      </c>
      <c r="CR1949" s="322">
        <v>0</v>
      </c>
      <c r="CS1949" s="322">
        <v>1.5238884E-5</v>
      </c>
      <c r="CT1949" s="322">
        <v>0</v>
      </c>
      <c r="CU1949" s="322">
        <v>0</v>
      </c>
      <c r="CW1949" s="143"/>
      <c r="CX1949" s="20" t="s">
        <v>6391</v>
      </c>
    </row>
    <row r="1950" spans="1:102" ht="14.4" customHeight="1">
      <c r="A1950" t="s">
        <v>3331</v>
      </c>
      <c r="B1950" s="168" t="s">
        <v>2463</v>
      </c>
      <c r="C1950" s="279" t="str">
        <f t="shared" si="737"/>
        <v>F.106.05.104</v>
      </c>
      <c r="D1950" s="14" t="s">
        <v>3750</v>
      </c>
      <c r="E1950" s="312" t="s">
        <v>1510</v>
      </c>
      <c r="F1950" s="281" t="str">
        <f t="shared" si="738"/>
        <v>Epichlorohydrin  waste combustion, clean tech, without heat recovery</v>
      </c>
      <c r="G1950" s="319">
        <f t="shared" si="714"/>
        <v>0.70507401800000002</v>
      </c>
      <c r="H1950" s="319">
        <f t="shared" si="715"/>
        <v>6.4952185999999995E-2</v>
      </c>
      <c r="I1950" s="319">
        <f t="shared" si="728"/>
        <v>0.44993183200000003</v>
      </c>
      <c r="J1950" s="319">
        <f t="shared" si="729"/>
        <v>0</v>
      </c>
      <c r="K1950" s="319">
        <v>0.19019</v>
      </c>
      <c r="L1950" s="319">
        <v>0</v>
      </c>
      <c r="M1950" s="319">
        <v>8.0129720000000002E-3</v>
      </c>
      <c r="N1950" s="319">
        <v>6.7320000000000001E-3</v>
      </c>
      <c r="O1950" s="319">
        <v>0</v>
      </c>
      <c r="P1950" s="319">
        <v>0</v>
      </c>
      <c r="Q1950" s="319">
        <v>5.8220186E-2</v>
      </c>
      <c r="R1950" s="319">
        <v>0.44191886000000002</v>
      </c>
      <c r="S1950" s="319">
        <v>0</v>
      </c>
      <c r="T1950" s="319">
        <v>0</v>
      </c>
      <c r="U1950" s="319">
        <v>0</v>
      </c>
      <c r="V1950" s="319">
        <v>0</v>
      </c>
      <c r="W1950" s="319">
        <v>0</v>
      </c>
      <c r="X1950" s="319">
        <v>0</v>
      </c>
      <c r="Y1950" s="210"/>
      <c r="Z1950" s="320">
        <f t="shared" si="709"/>
        <v>1.43</v>
      </c>
      <c r="AA1950" s="210"/>
      <c r="AB1950" s="321">
        <f t="shared" si="710"/>
        <v>0.19019</v>
      </c>
      <c r="AC1950" s="321">
        <f t="shared" si="711"/>
        <v>0.51488401800000005</v>
      </c>
      <c r="AD1950" s="321">
        <f t="shared" si="730"/>
        <v>0.44993183200000003</v>
      </c>
      <c r="AE1950" s="321">
        <f t="shared" si="712"/>
        <v>0.44993183200000003</v>
      </c>
      <c r="AF1950" s="321">
        <f t="shared" si="713"/>
        <v>0</v>
      </c>
      <c r="AG1950"/>
      <c r="AH1950" s="121">
        <v>0</v>
      </c>
      <c r="AI1950" s="121">
        <v>0</v>
      </c>
      <c r="AJ1950" s="121">
        <v>0</v>
      </c>
      <c r="AK1950" s="121">
        <v>0</v>
      </c>
      <c r="AL1950" s="121">
        <v>0</v>
      </c>
      <c r="AM1950" s="121">
        <v>0</v>
      </c>
      <c r="AN1950" s="121">
        <v>0</v>
      </c>
      <c r="AO1950"/>
      <c r="AP1950" s="282">
        <v>2.4565180999999998E-2</v>
      </c>
      <c r="AQ1950" s="282">
        <v>2.3421404999999999E-2</v>
      </c>
      <c r="AR1950" s="282">
        <v>1.1437756000000001E-3</v>
      </c>
      <c r="AS1950" s="282">
        <v>0</v>
      </c>
      <c r="AT1950" s="255">
        <f t="shared" si="734"/>
        <v>1.404161E-6</v>
      </c>
      <c r="AU1950" s="256">
        <f t="shared" si="735"/>
        <v>4.2299393950000003E-9</v>
      </c>
      <c r="AV1950" s="256">
        <f t="shared" si="736"/>
        <v>0</v>
      </c>
      <c r="AW1950" s="272">
        <v>1.32704E-6</v>
      </c>
      <c r="AX1950" s="272">
        <v>4.0039999999999998E-9</v>
      </c>
      <c r="AY1950" s="272">
        <v>1.09395E-13</v>
      </c>
      <c r="AZ1950" s="273">
        <v>0</v>
      </c>
      <c r="BA1950" s="273">
        <v>0</v>
      </c>
      <c r="BB1950" s="272">
        <v>1.001E-9</v>
      </c>
      <c r="BC1950" s="272">
        <v>7.6119999999999996E-8</v>
      </c>
      <c r="BD1950" s="272">
        <v>1.419E-10</v>
      </c>
      <c r="BE1950" s="272">
        <v>8.3930000000000001E-11</v>
      </c>
      <c r="BF1950" s="273">
        <v>0</v>
      </c>
      <c r="BG1950" s="273">
        <v>0</v>
      </c>
      <c r="BH1950" s="273">
        <v>0</v>
      </c>
      <c r="BI1950" s="273">
        <v>0</v>
      </c>
      <c r="BJ1950" s="273">
        <v>0</v>
      </c>
      <c r="BK1950" s="273">
        <v>0</v>
      </c>
      <c r="BL1950" s="273">
        <v>0</v>
      </c>
      <c r="BM1950" s="273">
        <v>0</v>
      </c>
      <c r="BN1950" s="273">
        <v>0</v>
      </c>
      <c r="BO1950" s="273">
        <v>0</v>
      </c>
      <c r="BP1950" s="273">
        <v>0</v>
      </c>
      <c r="BQ1950" s="273">
        <v>0</v>
      </c>
      <c r="BR1950" s="273">
        <v>0</v>
      </c>
      <c r="BS1950"/>
      <c r="BT1950" s="121">
        <v>1.3425331000000001E-4</v>
      </c>
      <c r="BU1950" s="274">
        <v>9.0819536999999998E-7</v>
      </c>
      <c r="BV1950" s="274">
        <v>3.9872193999999998E-5</v>
      </c>
      <c r="BW1950" s="274">
        <v>5.1764955E-5</v>
      </c>
      <c r="BX1950" s="274">
        <v>2.6487200000000002E-7</v>
      </c>
      <c r="BY1950" s="274">
        <v>6.4802877000000005E-7</v>
      </c>
      <c r="BZ1950" s="121">
        <v>0</v>
      </c>
      <c r="CA1950" s="274">
        <v>9.8356821999999991E-7</v>
      </c>
      <c r="CB1950" s="121">
        <v>0</v>
      </c>
      <c r="CC1950" s="274">
        <v>3.8524635999999999E-5</v>
      </c>
      <c r="CD1950" s="121">
        <v>0</v>
      </c>
      <c r="CE1950" s="121">
        <v>0</v>
      </c>
      <c r="CF1950" s="121">
        <v>0</v>
      </c>
      <c r="CG1950" s="274">
        <v>1.2868584E-6</v>
      </c>
      <c r="CH1950" s="121">
        <v>0</v>
      </c>
      <c r="CI1950" s="121">
        <v>0</v>
      </c>
      <c r="CJ1950" s="121">
        <v>0</v>
      </c>
      <c r="CK1950"/>
      <c r="CL1950" s="322">
        <v>0</v>
      </c>
      <c r="CM1950" s="322">
        <v>1.43</v>
      </c>
      <c r="CN1950" s="322">
        <v>1.8529830000000001E-2</v>
      </c>
      <c r="CO1950" s="322">
        <v>7.6999999999999996E-4</v>
      </c>
      <c r="CP1950" s="322">
        <v>4.8718999999999999E-5</v>
      </c>
      <c r="CQ1950" s="322">
        <v>0</v>
      </c>
      <c r="CR1950" s="322">
        <v>0</v>
      </c>
      <c r="CS1950" s="322">
        <v>7.9444419999999996E-6</v>
      </c>
      <c r="CT1950" s="322">
        <v>0</v>
      </c>
      <c r="CU1950" s="322">
        <v>0</v>
      </c>
      <c r="CW1950" s="143"/>
      <c r="CX1950" s="20" t="s">
        <v>6391</v>
      </c>
    </row>
    <row r="1951" spans="1:102" ht="14.4" customHeight="1">
      <c r="A1951" t="s">
        <v>3332</v>
      </c>
      <c r="B1951" s="168" t="s">
        <v>2463</v>
      </c>
      <c r="C1951" s="279" t="str">
        <f t="shared" si="737"/>
        <v>F.106.05.105</v>
      </c>
      <c r="D1951" s="14" t="s">
        <v>3750</v>
      </c>
      <c r="E1951" s="312" t="s">
        <v>1510</v>
      </c>
      <c r="F1951" s="281" t="str">
        <f t="shared" si="738"/>
        <v>EVOH  waste combustion, clean tech, without heat recovery</v>
      </c>
      <c r="G1951" s="319">
        <f t="shared" si="714"/>
        <v>0.35106094999999998</v>
      </c>
      <c r="H1951" s="319">
        <f t="shared" si="715"/>
        <v>1.2117599999999999E-2</v>
      </c>
      <c r="I1951" s="319">
        <f t="shared" si="728"/>
        <v>1.442335E-2</v>
      </c>
      <c r="J1951" s="319">
        <f t="shared" si="729"/>
        <v>0</v>
      </c>
      <c r="K1951" s="319">
        <v>0.32451999999999998</v>
      </c>
      <c r="L1951" s="319">
        <v>0</v>
      </c>
      <c r="M1951" s="319">
        <v>1.442335E-2</v>
      </c>
      <c r="N1951" s="319">
        <v>1.2117599999999999E-2</v>
      </c>
      <c r="O1951" s="319">
        <v>0</v>
      </c>
      <c r="P1951" s="319">
        <v>0</v>
      </c>
      <c r="Q1951" s="319">
        <v>0</v>
      </c>
      <c r="R1951" s="319">
        <v>0</v>
      </c>
      <c r="S1951" s="319">
        <v>0</v>
      </c>
      <c r="T1951" s="319">
        <v>0</v>
      </c>
      <c r="U1951" s="319">
        <v>0</v>
      </c>
      <c r="V1951" s="319">
        <v>0</v>
      </c>
      <c r="W1951" s="319">
        <v>0</v>
      </c>
      <c r="X1951" s="319">
        <v>0</v>
      </c>
      <c r="Y1951" s="210"/>
      <c r="Z1951" s="320">
        <f t="shared" si="709"/>
        <v>2.4399999999999995</v>
      </c>
      <c r="AA1951" s="210"/>
      <c r="AB1951" s="321">
        <f t="shared" si="710"/>
        <v>0.32451999999999998</v>
      </c>
      <c r="AC1951" s="321">
        <f t="shared" si="711"/>
        <v>2.6540950000000001E-2</v>
      </c>
      <c r="AD1951" s="321">
        <f t="shared" si="730"/>
        <v>1.442335E-2</v>
      </c>
      <c r="AE1951" s="321">
        <f t="shared" si="712"/>
        <v>1.442335E-2</v>
      </c>
      <c r="AF1951" s="321">
        <f t="shared" si="713"/>
        <v>0</v>
      </c>
      <c r="AG1951"/>
      <c r="AH1951" s="121">
        <v>0</v>
      </c>
      <c r="AI1951" s="121">
        <v>0</v>
      </c>
      <c r="AJ1951" s="121">
        <v>0</v>
      </c>
      <c r="AK1951" s="121">
        <v>0</v>
      </c>
      <c r="AL1951" s="121">
        <v>0</v>
      </c>
      <c r="AM1951" s="121">
        <v>0</v>
      </c>
      <c r="AN1951" s="121">
        <v>0</v>
      </c>
      <c r="AO1951"/>
      <c r="AP1951" s="282">
        <v>4.2041677999999999E-2</v>
      </c>
      <c r="AQ1951" s="282">
        <v>4.0084338999999997E-2</v>
      </c>
      <c r="AR1951" s="282">
        <v>1.9573392999999999E-3</v>
      </c>
      <c r="AS1951" s="282">
        <v>0</v>
      </c>
      <c r="AT1951" s="255">
        <f t="shared" si="734"/>
        <v>2.4031378000000002E-6</v>
      </c>
      <c r="AU1951" s="256">
        <f t="shared" si="735"/>
        <v>7.2386806600000009E-9</v>
      </c>
      <c r="AV1951" s="256">
        <f t="shared" si="736"/>
        <v>0</v>
      </c>
      <c r="AW1951" s="272">
        <v>2.2643200000000002E-6</v>
      </c>
      <c r="AX1951" s="272">
        <v>6.8320000000000004E-9</v>
      </c>
      <c r="AY1951" s="272">
        <v>1.8666000000000001E-13</v>
      </c>
      <c r="AZ1951" s="273">
        <v>0</v>
      </c>
      <c r="BA1951" s="273">
        <v>0</v>
      </c>
      <c r="BB1951" s="272">
        <v>1.8017999999999999E-9</v>
      </c>
      <c r="BC1951" s="272">
        <v>1.3701599999999999E-7</v>
      </c>
      <c r="BD1951" s="272">
        <v>2.5541999999999998E-10</v>
      </c>
      <c r="BE1951" s="272">
        <v>1.5107400000000001E-10</v>
      </c>
      <c r="BF1951" s="273">
        <v>0</v>
      </c>
      <c r="BG1951" s="273">
        <v>0</v>
      </c>
      <c r="BH1951" s="273">
        <v>0</v>
      </c>
      <c r="BI1951" s="273">
        <v>0</v>
      </c>
      <c r="BJ1951" s="273">
        <v>0</v>
      </c>
      <c r="BK1951" s="273">
        <v>0</v>
      </c>
      <c r="BL1951" s="273">
        <v>0</v>
      </c>
      <c r="BM1951" s="273">
        <v>0</v>
      </c>
      <c r="BN1951" s="273">
        <v>0</v>
      </c>
      <c r="BO1951" s="273">
        <v>0</v>
      </c>
      <c r="BP1951" s="273">
        <v>0</v>
      </c>
      <c r="BQ1951" s="273">
        <v>0</v>
      </c>
      <c r="BR1951" s="273">
        <v>0</v>
      </c>
      <c r="BS1951"/>
      <c r="BT1951" s="274">
        <v>7.5398414999999994E-5</v>
      </c>
      <c r="BU1951" s="274">
        <v>1.6347516999999999E-6</v>
      </c>
      <c r="BV1951" s="274">
        <v>6.8033673999999994E-5</v>
      </c>
      <c r="BW1951" s="121">
        <v>0</v>
      </c>
      <c r="BX1951" s="274">
        <v>4.7676959999999998E-7</v>
      </c>
      <c r="BY1951" s="274">
        <v>1.1664518E-6</v>
      </c>
      <c r="BZ1951" s="121">
        <v>0</v>
      </c>
      <c r="CA1951" s="274">
        <v>1.7704227999999999E-6</v>
      </c>
      <c r="CB1951" s="121">
        <v>0</v>
      </c>
      <c r="CC1951" s="121">
        <v>0</v>
      </c>
      <c r="CD1951" s="121">
        <v>0</v>
      </c>
      <c r="CE1951" s="121">
        <v>0</v>
      </c>
      <c r="CF1951" s="121">
        <v>0</v>
      </c>
      <c r="CG1951" s="274">
        <v>2.3163449999999999E-6</v>
      </c>
      <c r="CH1951" s="121">
        <v>0</v>
      </c>
      <c r="CI1951" s="121">
        <v>0</v>
      </c>
      <c r="CJ1951" s="121">
        <v>0</v>
      </c>
      <c r="CK1951"/>
      <c r="CL1951" s="322">
        <v>0</v>
      </c>
      <c r="CM1951" s="322">
        <v>2.44</v>
      </c>
      <c r="CN1951" s="322">
        <v>3.3353694000000003E-2</v>
      </c>
      <c r="CO1951" s="322">
        <v>1.3860000000000001E-3</v>
      </c>
      <c r="CP1951" s="322">
        <v>8.7694200000000005E-5</v>
      </c>
      <c r="CQ1951" s="322">
        <v>0</v>
      </c>
      <c r="CR1951" s="322">
        <v>0</v>
      </c>
      <c r="CS1951" s="322">
        <v>1.4299995999999999E-5</v>
      </c>
      <c r="CT1951" s="322">
        <v>0</v>
      </c>
      <c r="CU1951" s="322">
        <v>0</v>
      </c>
      <c r="CW1951" s="143"/>
      <c r="CX1951" s="20" t="s">
        <v>6391</v>
      </c>
    </row>
    <row r="1952" spans="1:102" ht="14.4" customHeight="1">
      <c r="A1952" t="s">
        <v>3333</v>
      </c>
      <c r="B1952" s="168" t="s">
        <v>2463</v>
      </c>
      <c r="C1952" s="279" t="str">
        <f t="shared" si="737"/>
        <v>F.106.05.106</v>
      </c>
      <c r="D1952" s="14" t="s">
        <v>3750</v>
      </c>
      <c r="E1952" s="312" t="s">
        <v>1510</v>
      </c>
      <c r="F1952" s="281" t="str">
        <f t="shared" si="738"/>
        <v>Formaldehyde  waste combustion, clean tech, without heat recovery</v>
      </c>
      <c r="G1952" s="319">
        <f t="shared" si="714"/>
        <v>0.2101209268</v>
      </c>
      <c r="H1952" s="319">
        <f t="shared" si="715"/>
        <v>6.6708000000000002E-3</v>
      </c>
      <c r="I1952" s="319">
        <f t="shared" si="728"/>
        <v>7.9401268000000007E-3</v>
      </c>
      <c r="J1952" s="319">
        <f t="shared" si="729"/>
        <v>0</v>
      </c>
      <c r="K1952" s="319">
        <v>0.19550999999999999</v>
      </c>
      <c r="L1952" s="319">
        <v>0</v>
      </c>
      <c r="M1952" s="319">
        <v>7.9401268000000007E-3</v>
      </c>
      <c r="N1952" s="319">
        <v>6.6708000000000002E-3</v>
      </c>
      <c r="O1952" s="319">
        <v>0</v>
      </c>
      <c r="P1952" s="319">
        <v>0</v>
      </c>
      <c r="Q1952" s="319">
        <v>0</v>
      </c>
      <c r="R1952" s="319">
        <v>0</v>
      </c>
      <c r="S1952" s="319">
        <v>0</v>
      </c>
      <c r="T1952" s="319">
        <v>0</v>
      </c>
      <c r="U1952" s="319">
        <v>0</v>
      </c>
      <c r="V1952" s="319">
        <v>0</v>
      </c>
      <c r="W1952" s="319">
        <v>0</v>
      </c>
      <c r="X1952" s="319">
        <v>0</v>
      </c>
      <c r="Y1952" s="210"/>
      <c r="Z1952" s="320">
        <f t="shared" si="709"/>
        <v>1.4699999999999998</v>
      </c>
      <c r="AA1952" s="210"/>
      <c r="AB1952" s="321">
        <f t="shared" si="710"/>
        <v>0.19550999999999999</v>
      </c>
      <c r="AC1952" s="321">
        <f t="shared" si="711"/>
        <v>1.46109268E-2</v>
      </c>
      <c r="AD1952" s="321">
        <f t="shared" si="730"/>
        <v>7.9401268000000007E-3</v>
      </c>
      <c r="AE1952" s="321">
        <f t="shared" si="712"/>
        <v>7.9401268000000007E-3</v>
      </c>
      <c r="AF1952" s="321">
        <f t="shared" si="713"/>
        <v>0</v>
      </c>
      <c r="AG1952"/>
      <c r="AH1952" s="121">
        <v>0</v>
      </c>
      <c r="AI1952" s="121">
        <v>0</v>
      </c>
      <c r="AJ1952" s="121">
        <v>0</v>
      </c>
      <c r="AK1952" s="121">
        <v>0</v>
      </c>
      <c r="AL1952" s="121">
        <v>0</v>
      </c>
      <c r="AM1952" s="121">
        <v>0</v>
      </c>
      <c r="AN1952" s="121">
        <v>0</v>
      </c>
      <c r="AO1952"/>
      <c r="AP1952" s="282">
        <v>2.5202379E-2</v>
      </c>
      <c r="AQ1952" s="282">
        <v>2.4028872999999999E-2</v>
      </c>
      <c r="AR1952" s="282">
        <v>1.1735061E-3</v>
      </c>
      <c r="AS1952" s="282">
        <v>0</v>
      </c>
      <c r="AT1952" s="255">
        <f t="shared" si="734"/>
        <v>1.4405799E-6</v>
      </c>
      <c r="AU1952" s="256">
        <f t="shared" si="735"/>
        <v>4.3398894550000006E-9</v>
      </c>
      <c r="AV1952" s="256">
        <f t="shared" si="736"/>
        <v>0</v>
      </c>
      <c r="AW1952" s="272">
        <v>1.36416E-6</v>
      </c>
      <c r="AX1952" s="272">
        <v>4.1160000000000003E-9</v>
      </c>
      <c r="AY1952" s="272">
        <v>1.12455E-13</v>
      </c>
      <c r="AZ1952" s="273">
        <v>0</v>
      </c>
      <c r="BA1952" s="273">
        <v>0</v>
      </c>
      <c r="BB1952" s="272">
        <v>9.9190000000000006E-10</v>
      </c>
      <c r="BC1952" s="272">
        <v>7.5428000000000005E-8</v>
      </c>
      <c r="BD1952" s="272">
        <v>1.4060999999999999E-10</v>
      </c>
      <c r="BE1952" s="272">
        <v>8.3166999999999996E-11</v>
      </c>
      <c r="BF1952" s="273">
        <v>0</v>
      </c>
      <c r="BG1952" s="273">
        <v>0</v>
      </c>
      <c r="BH1952" s="273">
        <v>0</v>
      </c>
      <c r="BI1952" s="273">
        <v>0</v>
      </c>
      <c r="BJ1952" s="273">
        <v>0</v>
      </c>
      <c r="BK1952" s="273">
        <v>0</v>
      </c>
      <c r="BL1952" s="273">
        <v>0</v>
      </c>
      <c r="BM1952" s="273">
        <v>0</v>
      </c>
      <c r="BN1952" s="273">
        <v>0</v>
      </c>
      <c r="BO1952" s="273">
        <v>0</v>
      </c>
      <c r="BP1952" s="273">
        <v>0</v>
      </c>
      <c r="BQ1952" s="273">
        <v>0</v>
      </c>
      <c r="BR1952" s="273">
        <v>0</v>
      </c>
      <c r="BS1952"/>
      <c r="BT1952" s="274">
        <v>4.5041828000000003E-5</v>
      </c>
      <c r="BU1952" s="274">
        <v>8.9993905000000005E-7</v>
      </c>
      <c r="BV1952" s="274">
        <v>4.0987501000000003E-5</v>
      </c>
      <c r="BW1952" s="121">
        <v>0</v>
      </c>
      <c r="BX1952" s="274">
        <v>2.6246406999999998E-7</v>
      </c>
      <c r="BY1952" s="274">
        <v>6.4213759999999998E-7</v>
      </c>
      <c r="BZ1952" s="121">
        <v>0</v>
      </c>
      <c r="CA1952" s="274">
        <v>9.7462669E-7</v>
      </c>
      <c r="CB1952" s="121">
        <v>0</v>
      </c>
      <c r="CC1952" s="121">
        <v>0</v>
      </c>
      <c r="CD1952" s="121">
        <v>0</v>
      </c>
      <c r="CE1952" s="121">
        <v>0</v>
      </c>
      <c r="CF1952" s="121">
        <v>0</v>
      </c>
      <c r="CG1952" s="274">
        <v>1.2751596000000001E-6</v>
      </c>
      <c r="CH1952" s="121">
        <v>0</v>
      </c>
      <c r="CI1952" s="121">
        <v>0</v>
      </c>
      <c r="CJ1952" s="121">
        <v>0</v>
      </c>
      <c r="CK1952"/>
      <c r="CL1952" s="322">
        <v>0</v>
      </c>
      <c r="CM1952" s="322">
        <v>1.47</v>
      </c>
      <c r="CN1952" s="322">
        <v>1.8361377000000002E-2</v>
      </c>
      <c r="CO1952" s="322">
        <v>7.6300000000000001E-4</v>
      </c>
      <c r="CP1952" s="322">
        <v>4.8276099999999997E-5</v>
      </c>
      <c r="CQ1952" s="322">
        <v>0</v>
      </c>
      <c r="CR1952" s="322">
        <v>0</v>
      </c>
      <c r="CS1952" s="322">
        <v>7.8722198000000005E-6</v>
      </c>
      <c r="CT1952" s="322">
        <v>0</v>
      </c>
      <c r="CU1952" s="322">
        <v>0</v>
      </c>
      <c r="CW1952" s="143"/>
      <c r="CX1952" s="20" t="s">
        <v>6391</v>
      </c>
    </row>
    <row r="1953" spans="1:102" ht="14.4" customHeight="1">
      <c r="A1953" t="s">
        <v>3334</v>
      </c>
      <c r="B1953" s="168" t="s">
        <v>2463</v>
      </c>
      <c r="C1953" s="279" t="str">
        <f t="shared" si="737"/>
        <v>F.106.05.107</v>
      </c>
      <c r="D1953" s="14" t="s">
        <v>3750</v>
      </c>
      <c r="E1953" s="312" t="s">
        <v>1510</v>
      </c>
      <c r="F1953" s="281" t="str">
        <f t="shared" si="738"/>
        <v>MDI  waste combustion, clean tech, without heat recovery</v>
      </c>
      <c r="G1953" s="319">
        <f t="shared" si="714"/>
        <v>0.37430982000000002</v>
      </c>
      <c r="H1953" s="319">
        <f t="shared" si="715"/>
        <v>1.0587600000000001E-2</v>
      </c>
      <c r="I1953" s="319">
        <f t="shared" si="728"/>
        <v>1.2602220000000001E-2</v>
      </c>
      <c r="J1953" s="319">
        <f t="shared" si="729"/>
        <v>0</v>
      </c>
      <c r="K1953" s="319">
        <v>0.35111999999999999</v>
      </c>
      <c r="L1953" s="319">
        <v>0</v>
      </c>
      <c r="M1953" s="319">
        <v>1.2602220000000001E-2</v>
      </c>
      <c r="N1953" s="319">
        <v>1.0587600000000001E-2</v>
      </c>
      <c r="O1953" s="319">
        <v>0</v>
      </c>
      <c r="P1953" s="319">
        <v>0</v>
      </c>
      <c r="Q1953" s="319">
        <v>0</v>
      </c>
      <c r="R1953" s="319">
        <v>0</v>
      </c>
      <c r="S1953" s="319">
        <v>0</v>
      </c>
      <c r="T1953" s="319">
        <v>0</v>
      </c>
      <c r="U1953" s="319">
        <v>0</v>
      </c>
      <c r="V1953" s="319">
        <v>0</v>
      </c>
      <c r="W1953" s="319">
        <v>0</v>
      </c>
      <c r="X1953" s="319">
        <v>0</v>
      </c>
      <c r="Y1953" s="210"/>
      <c r="Z1953" s="320">
        <f t="shared" si="709"/>
        <v>2.6399999999999997</v>
      </c>
      <c r="AA1953" s="210"/>
      <c r="AB1953" s="321">
        <f t="shared" si="710"/>
        <v>0.35111999999999999</v>
      </c>
      <c r="AC1953" s="321">
        <f t="shared" si="711"/>
        <v>2.318982E-2</v>
      </c>
      <c r="AD1953" s="321">
        <f t="shared" si="730"/>
        <v>1.2602220000000001E-2</v>
      </c>
      <c r="AE1953" s="321">
        <f t="shared" si="712"/>
        <v>1.2602220000000001E-2</v>
      </c>
      <c r="AF1953" s="321">
        <f t="shared" si="713"/>
        <v>0</v>
      </c>
      <c r="AG1953"/>
      <c r="AH1953" s="121">
        <v>0</v>
      </c>
      <c r="AI1953" s="121">
        <v>0</v>
      </c>
      <c r="AJ1953" s="121">
        <v>0</v>
      </c>
      <c r="AK1953" s="121">
        <v>0</v>
      </c>
      <c r="AL1953" s="121">
        <v>0</v>
      </c>
      <c r="AM1953" s="121">
        <v>0</v>
      </c>
      <c r="AN1953" s="121">
        <v>0</v>
      </c>
      <c r="AO1953"/>
      <c r="AP1953" s="282">
        <v>4.4982676999999999E-2</v>
      </c>
      <c r="AQ1953" s="282">
        <v>4.2887788000000003E-2</v>
      </c>
      <c r="AR1953" s="282">
        <v>2.0948891E-3</v>
      </c>
      <c r="AS1953" s="282">
        <v>0</v>
      </c>
      <c r="AT1953" s="255">
        <f t="shared" si="734"/>
        <v>2.5712103000000001E-6</v>
      </c>
      <c r="AU1953" s="256">
        <f t="shared" si="735"/>
        <v>7.7473709599999996E-9</v>
      </c>
      <c r="AV1953" s="256">
        <f t="shared" si="736"/>
        <v>0</v>
      </c>
      <c r="AW1953" s="272">
        <v>2.4499200000000002E-6</v>
      </c>
      <c r="AX1953" s="272">
        <v>7.3920000000000001E-9</v>
      </c>
      <c r="AY1953" s="272">
        <v>2.0196E-13</v>
      </c>
      <c r="AZ1953" s="273">
        <v>0</v>
      </c>
      <c r="BA1953" s="273">
        <v>0</v>
      </c>
      <c r="BB1953" s="272">
        <v>1.5743E-9</v>
      </c>
      <c r="BC1953" s="272">
        <v>1.1971600000000001E-7</v>
      </c>
      <c r="BD1953" s="272">
        <v>2.2316999999999999E-10</v>
      </c>
      <c r="BE1953" s="272">
        <v>1.31999E-10</v>
      </c>
      <c r="BF1953" s="273">
        <v>0</v>
      </c>
      <c r="BG1953" s="273">
        <v>0</v>
      </c>
      <c r="BH1953" s="273">
        <v>0</v>
      </c>
      <c r="BI1953" s="273">
        <v>0</v>
      </c>
      <c r="BJ1953" s="273">
        <v>0</v>
      </c>
      <c r="BK1953" s="273">
        <v>0</v>
      </c>
      <c r="BL1953" s="273">
        <v>0</v>
      </c>
      <c r="BM1953" s="273">
        <v>0</v>
      </c>
      <c r="BN1953" s="273">
        <v>0</v>
      </c>
      <c r="BO1953" s="273">
        <v>0</v>
      </c>
      <c r="BP1953" s="273">
        <v>0</v>
      </c>
      <c r="BQ1953" s="273">
        <v>0</v>
      </c>
      <c r="BR1953" s="273">
        <v>0</v>
      </c>
      <c r="BS1953"/>
      <c r="BT1953" s="274">
        <v>8.0045053999999998E-5</v>
      </c>
      <c r="BU1953" s="274">
        <v>1.4283435999999999E-6</v>
      </c>
      <c r="BV1953" s="274">
        <v>7.3610205000000002E-5</v>
      </c>
      <c r="BW1953" s="121">
        <v>0</v>
      </c>
      <c r="BX1953" s="274">
        <v>4.1657141999999999E-7</v>
      </c>
      <c r="BY1953" s="274">
        <v>1.0191724999999999E-6</v>
      </c>
      <c r="BZ1953" s="121">
        <v>0</v>
      </c>
      <c r="CA1953" s="274">
        <v>1.5468846E-6</v>
      </c>
      <c r="CB1953" s="121">
        <v>0</v>
      </c>
      <c r="CC1953" s="121">
        <v>0</v>
      </c>
      <c r="CD1953" s="121">
        <v>0</v>
      </c>
      <c r="CE1953" s="121">
        <v>0</v>
      </c>
      <c r="CF1953" s="121">
        <v>0</v>
      </c>
      <c r="CG1953" s="274">
        <v>2.0238772000000001E-6</v>
      </c>
      <c r="CH1953" s="121">
        <v>0</v>
      </c>
      <c r="CI1953" s="121">
        <v>0</v>
      </c>
      <c r="CJ1953" s="121">
        <v>0</v>
      </c>
      <c r="CK1953"/>
      <c r="CL1953" s="322">
        <v>0</v>
      </c>
      <c r="CM1953" s="322">
        <v>2.64</v>
      </c>
      <c r="CN1953" s="322">
        <v>2.9142369000000001E-2</v>
      </c>
      <c r="CO1953" s="322">
        <v>1.2110000000000001E-3</v>
      </c>
      <c r="CP1953" s="322">
        <v>7.6621700000000005E-5</v>
      </c>
      <c r="CQ1953" s="322">
        <v>0</v>
      </c>
      <c r="CR1953" s="322">
        <v>0</v>
      </c>
      <c r="CS1953" s="322">
        <v>1.2494441000000001E-5</v>
      </c>
      <c r="CT1953" s="322">
        <v>0</v>
      </c>
      <c r="CU1953" s="322">
        <v>0</v>
      </c>
      <c r="CW1953" s="143"/>
      <c r="CX1953" s="20" t="s">
        <v>6391</v>
      </c>
    </row>
    <row r="1954" spans="1:102" ht="14.4" customHeight="1">
      <c r="A1954" t="s">
        <v>3335</v>
      </c>
      <c r="B1954" s="168" t="s">
        <v>2463</v>
      </c>
      <c r="C1954" s="279" t="str">
        <f t="shared" si="737"/>
        <v>F.106.05.108</v>
      </c>
      <c r="D1954" s="14" t="s">
        <v>3750</v>
      </c>
      <c r="E1954" s="312" t="s">
        <v>1510</v>
      </c>
      <c r="F1954" s="281" t="str">
        <f t="shared" si="738"/>
        <v>MMA monomer  waste combustion, clean tech, without heat recovery</v>
      </c>
      <c r="G1954" s="319">
        <f t="shared" si="714"/>
        <v>0.31377914200000001</v>
      </c>
      <c r="H1954" s="319">
        <f t="shared" si="715"/>
        <v>9.6696000000000004E-3</v>
      </c>
      <c r="I1954" s="319">
        <f t="shared" si="728"/>
        <v>1.1509541999999999E-2</v>
      </c>
      <c r="J1954" s="319">
        <f t="shared" si="729"/>
        <v>0</v>
      </c>
      <c r="K1954" s="319">
        <v>0.29260000000000003</v>
      </c>
      <c r="L1954" s="319">
        <v>0</v>
      </c>
      <c r="M1954" s="319">
        <v>1.1509541999999999E-2</v>
      </c>
      <c r="N1954" s="319">
        <v>9.6696000000000004E-3</v>
      </c>
      <c r="O1954" s="319">
        <v>0</v>
      </c>
      <c r="P1954" s="319">
        <v>0</v>
      </c>
      <c r="Q1954" s="319">
        <v>0</v>
      </c>
      <c r="R1954" s="319">
        <v>0</v>
      </c>
      <c r="S1954" s="319">
        <v>0</v>
      </c>
      <c r="T1954" s="319">
        <v>0</v>
      </c>
      <c r="U1954" s="319">
        <v>0</v>
      </c>
      <c r="V1954" s="319">
        <v>0</v>
      </c>
      <c r="W1954" s="319">
        <v>0</v>
      </c>
      <c r="X1954" s="319">
        <v>0</v>
      </c>
      <c r="Y1954" s="210"/>
      <c r="Z1954" s="320">
        <f t="shared" si="709"/>
        <v>2.2000000000000002</v>
      </c>
      <c r="AA1954" s="210"/>
      <c r="AB1954" s="321">
        <f t="shared" si="710"/>
        <v>0.29260000000000003</v>
      </c>
      <c r="AC1954" s="321">
        <f t="shared" si="711"/>
        <v>2.1179141999999998E-2</v>
      </c>
      <c r="AD1954" s="321">
        <f t="shared" si="730"/>
        <v>1.1509541999999999E-2</v>
      </c>
      <c r="AE1954" s="321">
        <f t="shared" si="712"/>
        <v>1.1509541999999999E-2</v>
      </c>
      <c r="AF1954" s="321">
        <f t="shared" si="713"/>
        <v>0</v>
      </c>
      <c r="AG1954"/>
      <c r="AH1954" s="121">
        <v>0</v>
      </c>
      <c r="AI1954" s="121">
        <v>0</v>
      </c>
      <c r="AJ1954" s="121">
        <v>0</v>
      </c>
      <c r="AK1954" s="121">
        <v>0</v>
      </c>
      <c r="AL1954" s="121">
        <v>0</v>
      </c>
      <c r="AM1954" s="121">
        <v>0</v>
      </c>
      <c r="AN1954" s="121">
        <v>0</v>
      </c>
      <c r="AO1954"/>
      <c r="AP1954" s="282">
        <v>3.7655015E-2</v>
      </c>
      <c r="AQ1954" s="282">
        <v>3.5901595000000001E-2</v>
      </c>
      <c r="AR1954" s="282">
        <v>1.7534202E-3</v>
      </c>
      <c r="AS1954" s="282">
        <v>0</v>
      </c>
      <c r="AT1954" s="255">
        <f t="shared" si="734"/>
        <v>2.1523738000000002E-6</v>
      </c>
      <c r="AU1954" s="256">
        <f t="shared" si="735"/>
        <v>6.4845423000000003E-9</v>
      </c>
      <c r="AV1954" s="256">
        <f t="shared" si="736"/>
        <v>0</v>
      </c>
      <c r="AW1954" s="272">
        <v>2.0416000000000001E-6</v>
      </c>
      <c r="AX1954" s="272">
        <v>6.1600000000000002E-9</v>
      </c>
      <c r="AY1954" s="272">
        <v>1.683E-13</v>
      </c>
      <c r="AZ1954" s="273">
        <v>0</v>
      </c>
      <c r="BA1954" s="273">
        <v>0</v>
      </c>
      <c r="BB1954" s="272">
        <v>1.4377999999999999E-9</v>
      </c>
      <c r="BC1954" s="272">
        <v>1.0933599999999999E-7</v>
      </c>
      <c r="BD1954" s="272">
        <v>2.0382E-10</v>
      </c>
      <c r="BE1954" s="272">
        <v>1.20554E-10</v>
      </c>
      <c r="BF1954" s="273">
        <v>0</v>
      </c>
      <c r="BG1954" s="273">
        <v>0</v>
      </c>
      <c r="BH1954" s="273">
        <v>0</v>
      </c>
      <c r="BI1954" s="273">
        <v>0</v>
      </c>
      <c r="BJ1954" s="273">
        <v>0</v>
      </c>
      <c r="BK1954" s="273">
        <v>0</v>
      </c>
      <c r="BL1954" s="273">
        <v>0</v>
      </c>
      <c r="BM1954" s="273">
        <v>0</v>
      </c>
      <c r="BN1954" s="273">
        <v>0</v>
      </c>
      <c r="BO1954" s="273">
        <v>0</v>
      </c>
      <c r="BP1954" s="273">
        <v>0</v>
      </c>
      <c r="BQ1954" s="273">
        <v>0</v>
      </c>
      <c r="BR1954" s="273">
        <v>0</v>
      </c>
      <c r="BS1954"/>
      <c r="BT1954" s="274">
        <v>6.7218751999999996E-5</v>
      </c>
      <c r="BU1954" s="274">
        <v>1.3044988000000001E-6</v>
      </c>
      <c r="BV1954" s="274">
        <v>6.1341837999999993E-5</v>
      </c>
      <c r="BW1954" s="121">
        <v>0</v>
      </c>
      <c r="BX1954" s="274">
        <v>3.8045250999999999E-7</v>
      </c>
      <c r="BY1954" s="274">
        <v>9.3080496000000004E-7</v>
      </c>
      <c r="BZ1954" s="121">
        <v>0</v>
      </c>
      <c r="CA1954" s="274">
        <v>1.4127616000000001E-6</v>
      </c>
      <c r="CB1954" s="121">
        <v>0</v>
      </c>
      <c r="CC1954" s="121">
        <v>0</v>
      </c>
      <c r="CD1954" s="121">
        <v>0</v>
      </c>
      <c r="CE1954" s="121">
        <v>0</v>
      </c>
      <c r="CF1954" s="121">
        <v>0</v>
      </c>
      <c r="CG1954" s="274">
        <v>1.8483965E-6</v>
      </c>
      <c r="CH1954" s="121">
        <v>0</v>
      </c>
      <c r="CI1954" s="121">
        <v>0</v>
      </c>
      <c r="CJ1954" s="121">
        <v>0</v>
      </c>
      <c r="CK1954"/>
      <c r="CL1954" s="322">
        <v>0</v>
      </c>
      <c r="CM1954" s="322">
        <v>2.2000000000000002</v>
      </c>
      <c r="CN1954" s="322">
        <v>2.6615573999999999E-2</v>
      </c>
      <c r="CO1954" s="322">
        <v>1.106E-3</v>
      </c>
      <c r="CP1954" s="322">
        <v>6.99782E-5</v>
      </c>
      <c r="CQ1954" s="322">
        <v>0</v>
      </c>
      <c r="CR1954" s="322">
        <v>0</v>
      </c>
      <c r="CS1954" s="322">
        <v>1.1411108E-5</v>
      </c>
      <c r="CT1954" s="322">
        <v>0</v>
      </c>
      <c r="CU1954" s="322">
        <v>0</v>
      </c>
      <c r="CW1954" s="143"/>
      <c r="CX1954" s="20" t="s">
        <v>6391</v>
      </c>
    </row>
    <row r="1955" spans="1:102" ht="14.4" customHeight="1">
      <c r="A1955" t="s">
        <v>3336</v>
      </c>
      <c r="B1955" s="168" t="s">
        <v>2463</v>
      </c>
      <c r="C1955" s="279" t="str">
        <f t="shared" si="737"/>
        <v>F.106.05.109</v>
      </c>
      <c r="D1955" s="14" t="s">
        <v>3750</v>
      </c>
      <c r="E1955" s="312" t="s">
        <v>1510</v>
      </c>
      <c r="F1955" s="281" t="str">
        <f t="shared" si="738"/>
        <v>Nafion  waste combustion, clean tech, without heat recovery</v>
      </c>
      <c r="G1955" s="319">
        <f t="shared" si="714"/>
        <v>1.3063722599999998</v>
      </c>
      <c r="H1955" s="319">
        <f t="shared" si="715"/>
        <v>3.0599999999999998E-3</v>
      </c>
      <c r="I1955" s="319">
        <f t="shared" si="728"/>
        <v>1.2062222599999999</v>
      </c>
      <c r="J1955" s="319">
        <f t="shared" si="729"/>
        <v>0</v>
      </c>
      <c r="K1955" s="319">
        <v>9.7089999999999996E-2</v>
      </c>
      <c r="L1955" s="319">
        <v>1.20258</v>
      </c>
      <c r="M1955" s="319">
        <v>3.64226E-3</v>
      </c>
      <c r="N1955" s="319">
        <v>3.0599999999999998E-3</v>
      </c>
      <c r="O1955" s="319">
        <v>0</v>
      </c>
      <c r="P1955" s="319">
        <v>0</v>
      </c>
      <c r="Q1955" s="319">
        <v>0</v>
      </c>
      <c r="R1955" s="319">
        <v>0</v>
      </c>
      <c r="S1955" s="319">
        <v>0</v>
      </c>
      <c r="T1955" s="319">
        <v>0</v>
      </c>
      <c r="U1955" s="319">
        <v>0</v>
      </c>
      <c r="V1955" s="319">
        <v>0</v>
      </c>
      <c r="W1955" s="319">
        <v>0</v>
      </c>
      <c r="X1955" s="319">
        <v>0</v>
      </c>
      <c r="Y1955" s="210"/>
      <c r="Z1955" s="320">
        <f t="shared" ref="Z1955:Z2023" si="739">K1955/0.133</f>
        <v>0.73</v>
      </c>
      <c r="AA1955" s="210"/>
      <c r="AB1955" s="321">
        <f t="shared" ref="AB1955:AB2023" si="740">K1955</f>
        <v>9.7089999999999996E-2</v>
      </c>
      <c r="AC1955" s="321">
        <f t="shared" ref="AC1955:AC2023" si="741">L1955+M1955+N1955+O1955+P1955+Q1955+R1955</f>
        <v>1.2092822599999999</v>
      </c>
      <c r="AD1955" s="321">
        <f t="shared" si="730"/>
        <v>1.2062222599999999</v>
      </c>
      <c r="AE1955" s="321">
        <f t="shared" ref="AE1955:AE2023" si="742">V1955+L1955+M1955+R1955</f>
        <v>1.2062222599999999</v>
      </c>
      <c r="AF1955" s="321">
        <f t="shared" ref="AF1955:AF2023" si="743">S1955+U1955+X1955</f>
        <v>0</v>
      </c>
      <c r="AG1955"/>
      <c r="AH1955" s="121">
        <v>0</v>
      </c>
      <c r="AI1955" s="121">
        <v>0</v>
      </c>
      <c r="AJ1955" s="121">
        <v>0</v>
      </c>
      <c r="AK1955" s="121">
        <v>0</v>
      </c>
      <c r="AL1955" s="121">
        <v>0</v>
      </c>
      <c r="AM1955" s="121">
        <v>0</v>
      </c>
      <c r="AN1955" s="121">
        <v>0</v>
      </c>
      <c r="AO1955"/>
      <c r="AP1955" s="282">
        <v>0.38363506000000003</v>
      </c>
      <c r="AQ1955" s="282">
        <v>0.37617561999999999</v>
      </c>
      <c r="AR1955" s="282">
        <v>7.4594453E-3</v>
      </c>
      <c r="AS1955" s="282">
        <v>0</v>
      </c>
      <c r="AT1955" s="255">
        <f t="shared" si="734"/>
        <v>2.2552494999999998E-5</v>
      </c>
      <c r="AU1955" s="256">
        <f t="shared" si="735"/>
        <v>2.7586705844999998E-8</v>
      </c>
      <c r="AV1955" s="256">
        <f t="shared" si="736"/>
        <v>0</v>
      </c>
      <c r="AW1955" s="272">
        <v>6.7744000000000001E-7</v>
      </c>
      <c r="AX1955" s="272">
        <v>2.044E-9</v>
      </c>
      <c r="AY1955" s="272">
        <v>5.5845000000000001E-14</v>
      </c>
      <c r="AZ1955" s="273">
        <v>0</v>
      </c>
      <c r="BA1955" s="273">
        <v>0</v>
      </c>
      <c r="BB1955" s="272">
        <v>4.5499999999999998E-10</v>
      </c>
      <c r="BC1955" s="272">
        <v>2.1874599999999999E-5</v>
      </c>
      <c r="BD1955" s="272">
        <v>6.4499999999999997E-11</v>
      </c>
      <c r="BE1955" s="272">
        <v>2.547815E-8</v>
      </c>
      <c r="BF1955" s="273">
        <v>0</v>
      </c>
      <c r="BG1955" s="273">
        <v>0</v>
      </c>
      <c r="BH1955" s="273">
        <v>0</v>
      </c>
      <c r="BI1955" s="273">
        <v>0</v>
      </c>
      <c r="BJ1955" s="273">
        <v>0</v>
      </c>
      <c r="BK1955" s="273">
        <v>0</v>
      </c>
      <c r="BL1955" s="273">
        <v>0</v>
      </c>
      <c r="BM1955" s="273">
        <v>0</v>
      </c>
      <c r="BN1955" s="273">
        <v>0</v>
      </c>
      <c r="BO1955" s="273">
        <v>0</v>
      </c>
      <c r="BP1955" s="273">
        <v>0</v>
      </c>
      <c r="BQ1955" s="273">
        <v>0</v>
      </c>
      <c r="BR1955" s="273">
        <v>0</v>
      </c>
      <c r="BS1955"/>
      <c r="BT1955" s="121">
        <v>3.5346599000000002E-4</v>
      </c>
      <c r="BU1955" s="121">
        <v>1.7580385999999999E-4</v>
      </c>
      <c r="BV1955" s="274">
        <v>2.0354337E-5</v>
      </c>
      <c r="BW1955" s="121">
        <v>0</v>
      </c>
      <c r="BX1955" s="121">
        <v>1.4459603E-4</v>
      </c>
      <c r="BY1955" s="274">
        <v>2.9455853000000003E-7</v>
      </c>
      <c r="BZ1955" s="121">
        <v>0</v>
      </c>
      <c r="CA1955" s="274">
        <v>4.4707645999999997E-7</v>
      </c>
      <c r="CB1955" s="121">
        <v>0</v>
      </c>
      <c r="CC1955" s="121">
        <v>0</v>
      </c>
      <c r="CD1955" s="121">
        <v>0</v>
      </c>
      <c r="CE1955" s="121">
        <v>0</v>
      </c>
      <c r="CF1955" s="121">
        <v>0</v>
      </c>
      <c r="CG1955" s="274">
        <v>1.1970121999999999E-5</v>
      </c>
      <c r="CH1955" s="121">
        <v>0</v>
      </c>
      <c r="CI1955" s="121">
        <v>0</v>
      </c>
      <c r="CJ1955" s="121">
        <v>0</v>
      </c>
      <c r="CK1955"/>
      <c r="CL1955" s="322">
        <v>0</v>
      </c>
      <c r="CM1955" s="322">
        <v>0.73</v>
      </c>
      <c r="CN1955" s="322">
        <v>8.4226500000000003E-3</v>
      </c>
      <c r="CO1955" s="322">
        <v>0.12035</v>
      </c>
      <c r="CP1955" s="322">
        <v>2.2144999999999999E-5</v>
      </c>
      <c r="CQ1955" s="322">
        <v>0</v>
      </c>
      <c r="CR1955" s="322">
        <v>0</v>
      </c>
      <c r="CS1955" s="322">
        <v>7.3369430999999999E-3</v>
      </c>
      <c r="CT1955" s="322">
        <v>0</v>
      </c>
      <c r="CU1955" s="322">
        <v>0</v>
      </c>
      <c r="CW1955" s="143"/>
      <c r="CX1955" s="20" t="s">
        <v>6391</v>
      </c>
    </row>
    <row r="1956" spans="1:102" ht="14.4" customHeight="1">
      <c r="A1956" t="s">
        <v>3337</v>
      </c>
      <c r="B1956" s="168" t="s">
        <v>2463</v>
      </c>
      <c r="C1956" s="279" t="str">
        <f t="shared" si="737"/>
        <v>F.106.05.110</v>
      </c>
      <c r="D1956" s="14" t="s">
        <v>3750</v>
      </c>
      <c r="E1956" s="312" t="s">
        <v>1510</v>
      </c>
      <c r="F1956" s="281" t="str">
        <f t="shared" si="738"/>
        <v>Paperfoam  waste combustion, clean tech, without heat recovery</v>
      </c>
      <c r="G1956" s="319">
        <f t="shared" si="714"/>
        <v>1.4074745999999999E-2</v>
      </c>
      <c r="H1956" s="319">
        <f t="shared" si="715"/>
        <v>6.4260000000000003E-3</v>
      </c>
      <c r="I1956" s="319">
        <f t="shared" si="728"/>
        <v>7.6487459999999997E-3</v>
      </c>
      <c r="J1956" s="319">
        <f t="shared" si="729"/>
        <v>0</v>
      </c>
      <c r="K1956" s="319">
        <v>0</v>
      </c>
      <c r="L1956" s="319">
        <v>0</v>
      </c>
      <c r="M1956" s="319">
        <v>7.6487459999999997E-3</v>
      </c>
      <c r="N1956" s="319">
        <v>6.4260000000000003E-3</v>
      </c>
      <c r="O1956" s="319">
        <v>0</v>
      </c>
      <c r="P1956" s="319">
        <v>0</v>
      </c>
      <c r="Q1956" s="319">
        <v>0</v>
      </c>
      <c r="R1956" s="319">
        <v>0</v>
      </c>
      <c r="S1956" s="319">
        <v>0</v>
      </c>
      <c r="T1956" s="319">
        <v>0</v>
      </c>
      <c r="U1956" s="319">
        <v>0</v>
      </c>
      <c r="V1956" s="319">
        <v>0</v>
      </c>
      <c r="W1956" s="319">
        <v>0</v>
      </c>
      <c r="X1956" s="319">
        <v>0</v>
      </c>
      <c r="Y1956" s="210"/>
      <c r="Z1956" s="320">
        <f t="shared" si="739"/>
        <v>0</v>
      </c>
      <c r="AA1956" s="210"/>
      <c r="AB1956" s="321">
        <f t="shared" si="740"/>
        <v>0</v>
      </c>
      <c r="AC1956" s="321">
        <f t="shared" si="741"/>
        <v>1.4074745999999999E-2</v>
      </c>
      <c r="AD1956" s="321">
        <f t="shared" si="730"/>
        <v>7.6487459999999997E-3</v>
      </c>
      <c r="AE1956" s="321">
        <f t="shared" si="742"/>
        <v>7.6487459999999997E-3</v>
      </c>
      <c r="AF1956" s="321">
        <f t="shared" si="743"/>
        <v>0</v>
      </c>
      <c r="AG1956"/>
      <c r="AH1956" s="121">
        <v>0</v>
      </c>
      <c r="AI1956" s="121">
        <v>0</v>
      </c>
      <c r="AJ1956" s="121">
        <v>0</v>
      </c>
      <c r="AK1956" s="121">
        <v>0</v>
      </c>
      <c r="AL1956" s="121">
        <v>0</v>
      </c>
      <c r="AM1956" s="121">
        <v>0</v>
      </c>
      <c r="AN1956" s="121">
        <v>0</v>
      </c>
      <c r="AO1956"/>
      <c r="AP1956" s="282">
        <v>1.2861953000000001E-3</v>
      </c>
      <c r="AQ1956" s="282">
        <v>1.2279064999999999E-3</v>
      </c>
      <c r="AR1956" s="283">
        <v>5.8288775999999998E-5</v>
      </c>
      <c r="AS1956" s="282">
        <v>0</v>
      </c>
      <c r="AT1956" s="255">
        <f t="shared" si="734"/>
        <v>7.3615500000000002E-8</v>
      </c>
      <c r="AU1956" s="256">
        <f t="shared" si="735"/>
        <v>2.1556500000000002E-10</v>
      </c>
      <c r="AV1956" s="256">
        <f t="shared" si="736"/>
        <v>0</v>
      </c>
      <c r="AW1956" s="273">
        <v>0</v>
      </c>
      <c r="AX1956" s="273">
        <v>0</v>
      </c>
      <c r="AY1956" s="273">
        <v>0</v>
      </c>
      <c r="AZ1956" s="273">
        <v>0</v>
      </c>
      <c r="BA1956" s="273">
        <v>0</v>
      </c>
      <c r="BB1956" s="272">
        <v>9.5550000000000006E-10</v>
      </c>
      <c r="BC1956" s="272">
        <v>7.2660000000000003E-8</v>
      </c>
      <c r="BD1956" s="272">
        <v>1.3545000000000001E-10</v>
      </c>
      <c r="BE1956" s="272">
        <v>8.0114999999999999E-11</v>
      </c>
      <c r="BF1956" s="273">
        <v>0</v>
      </c>
      <c r="BG1956" s="273">
        <v>0</v>
      </c>
      <c r="BH1956" s="273">
        <v>0</v>
      </c>
      <c r="BI1956" s="273">
        <v>0</v>
      </c>
      <c r="BJ1956" s="273">
        <v>0</v>
      </c>
      <c r="BK1956" s="273">
        <v>0</v>
      </c>
      <c r="BL1956" s="273">
        <v>0</v>
      </c>
      <c r="BM1956" s="273">
        <v>0</v>
      </c>
      <c r="BN1956" s="273">
        <v>0</v>
      </c>
      <c r="BO1956" s="273">
        <v>0</v>
      </c>
      <c r="BP1956" s="273">
        <v>0</v>
      </c>
      <c r="BQ1956" s="273">
        <v>0</v>
      </c>
      <c r="BR1956" s="273">
        <v>0</v>
      </c>
      <c r="BS1956"/>
      <c r="BT1956" s="274">
        <v>3.9055444000000003E-6</v>
      </c>
      <c r="BU1956" s="274">
        <v>8.6691375999999995E-7</v>
      </c>
      <c r="BV1956" s="121">
        <v>0</v>
      </c>
      <c r="BW1956" s="121">
        <v>0</v>
      </c>
      <c r="BX1956" s="274">
        <v>2.5283236000000001E-7</v>
      </c>
      <c r="BY1956" s="274">
        <v>6.1857292000000002E-7</v>
      </c>
      <c r="BZ1956" s="121">
        <v>0</v>
      </c>
      <c r="CA1956" s="274">
        <v>9.3886057000000003E-7</v>
      </c>
      <c r="CB1956" s="121">
        <v>0</v>
      </c>
      <c r="CC1956" s="121">
        <v>0</v>
      </c>
      <c r="CD1956" s="121">
        <v>0</v>
      </c>
      <c r="CE1956" s="121">
        <v>0</v>
      </c>
      <c r="CF1956" s="121">
        <v>0</v>
      </c>
      <c r="CG1956" s="274">
        <v>1.2283648E-6</v>
      </c>
      <c r="CH1956" s="121">
        <v>0</v>
      </c>
      <c r="CI1956" s="121">
        <v>0</v>
      </c>
      <c r="CJ1956" s="121">
        <v>0</v>
      </c>
      <c r="CK1956"/>
      <c r="CL1956" s="322">
        <v>0</v>
      </c>
      <c r="CM1956" s="322">
        <v>0</v>
      </c>
      <c r="CN1956" s="322">
        <v>1.7687564999999999E-2</v>
      </c>
      <c r="CO1956" s="322">
        <v>7.3499999999999998E-4</v>
      </c>
      <c r="CP1956" s="322">
        <v>4.6504500000000002E-5</v>
      </c>
      <c r="CQ1956" s="322">
        <v>0</v>
      </c>
      <c r="CR1956" s="322">
        <v>0</v>
      </c>
      <c r="CS1956" s="322">
        <v>7.5833309999999997E-6</v>
      </c>
      <c r="CT1956" s="322">
        <v>0</v>
      </c>
      <c r="CU1956" s="322">
        <v>0</v>
      </c>
      <c r="CW1956" s="143"/>
      <c r="CX1956" s="20" t="s">
        <v>6391</v>
      </c>
    </row>
    <row r="1957" spans="1:102" ht="14.4" customHeight="1">
      <c r="A1957" t="s">
        <v>3338</v>
      </c>
      <c r="B1957" s="168" t="s">
        <v>2463</v>
      </c>
      <c r="C1957" s="279" t="str">
        <f t="shared" si="737"/>
        <v>F.106.05.111</v>
      </c>
      <c r="D1957" s="14" t="s">
        <v>3750</v>
      </c>
      <c r="E1957" s="312" t="s">
        <v>1510</v>
      </c>
      <c r="F1957" s="281" t="str">
        <f t="shared" si="738"/>
        <v>PEEK (Polyetheretherketone)  waste combustion, clean tech, without heat recovery</v>
      </c>
      <c r="G1957" s="319">
        <f t="shared" si="714"/>
        <v>0.39893049800000002</v>
      </c>
      <c r="H1957" s="319">
        <f t="shared" si="715"/>
        <v>1.15056E-2</v>
      </c>
      <c r="I1957" s="319">
        <f t="shared" si="728"/>
        <v>1.3694898E-2</v>
      </c>
      <c r="J1957" s="319">
        <f t="shared" si="729"/>
        <v>0</v>
      </c>
      <c r="K1957" s="319">
        <v>0.37373000000000001</v>
      </c>
      <c r="L1957" s="319">
        <v>0</v>
      </c>
      <c r="M1957" s="319">
        <v>1.3694898E-2</v>
      </c>
      <c r="N1957" s="319">
        <v>1.15056E-2</v>
      </c>
      <c r="O1957" s="319">
        <v>0</v>
      </c>
      <c r="P1957" s="319">
        <v>0</v>
      </c>
      <c r="Q1957" s="319">
        <v>0</v>
      </c>
      <c r="R1957" s="319">
        <v>0</v>
      </c>
      <c r="S1957" s="319">
        <v>0</v>
      </c>
      <c r="T1957" s="319">
        <v>0</v>
      </c>
      <c r="U1957" s="319">
        <v>0</v>
      </c>
      <c r="V1957" s="319">
        <v>0</v>
      </c>
      <c r="W1957" s="319">
        <v>0</v>
      </c>
      <c r="X1957" s="319">
        <v>0</v>
      </c>
      <c r="Y1957" s="210"/>
      <c r="Z1957" s="320">
        <f t="shared" si="739"/>
        <v>2.81</v>
      </c>
      <c r="AA1957" s="210"/>
      <c r="AB1957" s="321">
        <f t="shared" si="740"/>
        <v>0.37373000000000001</v>
      </c>
      <c r="AC1957" s="321">
        <f t="shared" si="741"/>
        <v>2.5200498000000002E-2</v>
      </c>
      <c r="AD1957" s="321">
        <f t="shared" si="730"/>
        <v>1.3694898E-2</v>
      </c>
      <c r="AE1957" s="321">
        <f t="shared" si="742"/>
        <v>1.3694898E-2</v>
      </c>
      <c r="AF1957" s="321">
        <f t="shared" si="743"/>
        <v>0</v>
      </c>
      <c r="AG1957"/>
      <c r="AH1957" s="121">
        <v>0</v>
      </c>
      <c r="AI1957" s="121">
        <v>0</v>
      </c>
      <c r="AJ1957" s="121">
        <v>0</v>
      </c>
      <c r="AK1957" s="121">
        <v>0</v>
      </c>
      <c r="AL1957" s="121">
        <v>0</v>
      </c>
      <c r="AM1957" s="121">
        <v>0</v>
      </c>
      <c r="AN1957" s="121">
        <v>0</v>
      </c>
      <c r="AO1957"/>
      <c r="AP1957" s="282">
        <v>4.7926570000000002E-2</v>
      </c>
      <c r="AQ1957" s="282">
        <v>4.5694640000000002E-2</v>
      </c>
      <c r="AR1957" s="282">
        <v>2.23193E-3</v>
      </c>
      <c r="AS1957" s="282">
        <v>0</v>
      </c>
      <c r="AT1957" s="255">
        <f t="shared" si="734"/>
        <v>2.7394868000000002E-6</v>
      </c>
      <c r="AU1957" s="256">
        <f t="shared" si="735"/>
        <v>8.2541789649999996E-9</v>
      </c>
      <c r="AV1957" s="256">
        <f t="shared" si="736"/>
        <v>0</v>
      </c>
      <c r="AW1957" s="272">
        <v>2.6076799999999999E-6</v>
      </c>
      <c r="AX1957" s="272">
        <v>7.8679999999999997E-9</v>
      </c>
      <c r="AY1957" s="272">
        <v>2.1496500000000001E-13</v>
      </c>
      <c r="AZ1957" s="273">
        <v>0</v>
      </c>
      <c r="BA1957" s="273">
        <v>0</v>
      </c>
      <c r="BB1957" s="272">
        <v>1.7107999999999999E-9</v>
      </c>
      <c r="BC1957" s="272">
        <v>1.30096E-7</v>
      </c>
      <c r="BD1957" s="272">
        <v>2.4252000000000001E-10</v>
      </c>
      <c r="BE1957" s="272">
        <v>1.4344400000000001E-10</v>
      </c>
      <c r="BF1957" s="273">
        <v>0</v>
      </c>
      <c r="BG1957" s="273">
        <v>0</v>
      </c>
      <c r="BH1957" s="273">
        <v>0</v>
      </c>
      <c r="BI1957" s="273">
        <v>0</v>
      </c>
      <c r="BJ1957" s="273">
        <v>0</v>
      </c>
      <c r="BK1957" s="273">
        <v>0</v>
      </c>
      <c r="BL1957" s="273">
        <v>0</v>
      </c>
      <c r="BM1957" s="273">
        <v>0</v>
      </c>
      <c r="BN1957" s="273">
        <v>0</v>
      </c>
      <c r="BO1957" s="273">
        <v>0</v>
      </c>
      <c r="BP1957" s="273">
        <v>0</v>
      </c>
      <c r="BQ1957" s="273">
        <v>0</v>
      </c>
      <c r="BR1957" s="273">
        <v>0</v>
      </c>
      <c r="BS1957"/>
      <c r="BT1957" s="274">
        <v>8.5343040000000002E-5</v>
      </c>
      <c r="BU1957" s="274">
        <v>1.5521884E-6</v>
      </c>
      <c r="BV1957" s="274">
        <v>7.8350256000000001E-5</v>
      </c>
      <c r="BW1957" s="121">
        <v>0</v>
      </c>
      <c r="BX1957" s="274">
        <v>4.5269032999999999E-7</v>
      </c>
      <c r="BY1957" s="274">
        <v>1.1075401E-6</v>
      </c>
      <c r="BZ1957" s="121">
        <v>0</v>
      </c>
      <c r="CA1957" s="274">
        <v>1.6810075E-6</v>
      </c>
      <c r="CB1957" s="121">
        <v>0</v>
      </c>
      <c r="CC1957" s="121">
        <v>0</v>
      </c>
      <c r="CD1957" s="121">
        <v>0</v>
      </c>
      <c r="CE1957" s="121">
        <v>0</v>
      </c>
      <c r="CF1957" s="121">
        <v>0</v>
      </c>
      <c r="CG1957" s="274">
        <v>2.1993578999999998E-6</v>
      </c>
      <c r="CH1957" s="121">
        <v>0</v>
      </c>
      <c r="CI1957" s="121">
        <v>0</v>
      </c>
      <c r="CJ1957" s="121">
        <v>0</v>
      </c>
      <c r="CK1957"/>
      <c r="CL1957" s="322">
        <v>0</v>
      </c>
      <c r="CM1957" s="322">
        <v>2.81</v>
      </c>
      <c r="CN1957" s="322">
        <v>3.1669164E-2</v>
      </c>
      <c r="CO1957" s="322">
        <v>1.3159999999999999E-3</v>
      </c>
      <c r="CP1957" s="322">
        <v>8.3265199999999997E-5</v>
      </c>
      <c r="CQ1957" s="322">
        <v>0</v>
      </c>
      <c r="CR1957" s="322">
        <v>0</v>
      </c>
      <c r="CS1957" s="322">
        <v>1.3577774E-5</v>
      </c>
      <c r="CT1957" s="322">
        <v>0</v>
      </c>
      <c r="CU1957" s="322">
        <v>0</v>
      </c>
      <c r="CW1957" s="143"/>
      <c r="CX1957" s="20" t="s">
        <v>6391</v>
      </c>
    </row>
    <row r="1958" spans="1:102" ht="14.4" customHeight="1">
      <c r="A1958" t="s">
        <v>3339</v>
      </c>
      <c r="B1958" s="168" t="s">
        <v>2463</v>
      </c>
      <c r="C1958" s="279" t="str">
        <f t="shared" si="737"/>
        <v>F.106.05.112</v>
      </c>
      <c r="D1958" s="14" t="s">
        <v>3750</v>
      </c>
      <c r="E1958" s="312" t="s">
        <v>1510</v>
      </c>
      <c r="F1958" s="281" t="str">
        <f t="shared" si="738"/>
        <v>PEI (Polyether Imide) waste combustion, clean tech, without heat recovery</v>
      </c>
      <c r="G1958" s="319">
        <f t="shared" si="714"/>
        <v>0.38436999999999999</v>
      </c>
      <c r="H1958" s="319">
        <f t="shared" si="715"/>
        <v>0</v>
      </c>
      <c r="I1958" s="319">
        <f t="shared" si="728"/>
        <v>0</v>
      </c>
      <c r="J1958" s="319">
        <f t="shared" si="729"/>
        <v>0</v>
      </c>
      <c r="K1958" s="319">
        <v>0.38436999999999999</v>
      </c>
      <c r="L1958" s="319">
        <v>0</v>
      </c>
      <c r="M1958" s="319">
        <v>0</v>
      </c>
      <c r="N1958" s="319">
        <v>0</v>
      </c>
      <c r="O1958" s="319">
        <v>0</v>
      </c>
      <c r="P1958" s="319">
        <v>0</v>
      </c>
      <c r="Q1958" s="319">
        <v>0</v>
      </c>
      <c r="R1958" s="319">
        <v>0</v>
      </c>
      <c r="S1958" s="319">
        <v>0</v>
      </c>
      <c r="T1958" s="319">
        <v>0</v>
      </c>
      <c r="U1958" s="319">
        <v>0</v>
      </c>
      <c r="V1958" s="319">
        <v>0</v>
      </c>
      <c r="W1958" s="319">
        <v>0</v>
      </c>
      <c r="X1958" s="319">
        <v>0</v>
      </c>
      <c r="Y1958" s="210"/>
      <c r="Z1958" s="320">
        <f t="shared" si="739"/>
        <v>2.8899999999999997</v>
      </c>
      <c r="AA1958" s="210"/>
      <c r="AB1958" s="321">
        <f t="shared" si="740"/>
        <v>0.38436999999999999</v>
      </c>
      <c r="AC1958" s="321">
        <f t="shared" si="741"/>
        <v>0</v>
      </c>
      <c r="AD1958" s="321">
        <f t="shared" si="730"/>
        <v>0</v>
      </c>
      <c r="AE1958" s="321">
        <f t="shared" si="742"/>
        <v>0</v>
      </c>
      <c r="AF1958" s="321">
        <f t="shared" si="743"/>
        <v>0</v>
      </c>
      <c r="AG1958"/>
      <c r="AH1958" s="121">
        <v>0</v>
      </c>
      <c r="AI1958" s="121">
        <v>0</v>
      </c>
      <c r="AJ1958" s="121">
        <v>0</v>
      </c>
      <c r="AK1958" s="121">
        <v>0</v>
      </c>
      <c r="AL1958" s="121">
        <v>0</v>
      </c>
      <c r="AM1958" s="121">
        <v>0</v>
      </c>
      <c r="AN1958" s="121">
        <v>0</v>
      </c>
      <c r="AO1958"/>
      <c r="AP1958" s="282">
        <v>4.6922562000000001E-2</v>
      </c>
      <c r="AQ1958" s="282">
        <v>4.4734426000000001E-2</v>
      </c>
      <c r="AR1958" s="282">
        <v>2.1881366E-3</v>
      </c>
      <c r="AS1958" s="282">
        <v>0</v>
      </c>
      <c r="AT1958" s="255">
        <f t="shared" si="734"/>
        <v>2.6819199999999998E-6</v>
      </c>
      <c r="AU1958" s="256">
        <f t="shared" si="735"/>
        <v>8.092221085000001E-9</v>
      </c>
      <c r="AV1958" s="256">
        <f t="shared" si="736"/>
        <v>0</v>
      </c>
      <c r="AW1958" s="272">
        <v>2.6819199999999998E-6</v>
      </c>
      <c r="AX1958" s="272">
        <v>8.0920000000000006E-9</v>
      </c>
      <c r="AY1958" s="272">
        <v>2.2108500000000001E-13</v>
      </c>
      <c r="AZ1958" s="273">
        <v>0</v>
      </c>
      <c r="BA1958" s="273">
        <v>0</v>
      </c>
      <c r="BB1958" s="273">
        <v>0</v>
      </c>
      <c r="BC1958" s="273">
        <v>0</v>
      </c>
      <c r="BD1958" s="273">
        <v>0</v>
      </c>
      <c r="BE1958" s="273">
        <v>0</v>
      </c>
      <c r="BF1958" s="273">
        <v>0</v>
      </c>
      <c r="BG1958" s="273">
        <v>0</v>
      </c>
      <c r="BH1958" s="273">
        <v>0</v>
      </c>
      <c r="BI1958" s="273">
        <v>0</v>
      </c>
      <c r="BJ1958" s="273">
        <v>0</v>
      </c>
      <c r="BK1958" s="273">
        <v>0</v>
      </c>
      <c r="BL1958" s="273">
        <v>0</v>
      </c>
      <c r="BM1958" s="273">
        <v>0</v>
      </c>
      <c r="BN1958" s="273">
        <v>0</v>
      </c>
      <c r="BO1958" s="273">
        <v>0</v>
      </c>
      <c r="BP1958" s="273">
        <v>0</v>
      </c>
      <c r="BQ1958" s="273">
        <v>0</v>
      </c>
      <c r="BR1958" s="273">
        <v>0</v>
      </c>
      <c r="BS1958"/>
      <c r="BT1958" s="274">
        <v>8.0580868000000005E-5</v>
      </c>
      <c r="BU1958" s="121">
        <v>0</v>
      </c>
      <c r="BV1958" s="274">
        <v>8.0580868000000005E-5</v>
      </c>
      <c r="BW1958" s="121">
        <v>0</v>
      </c>
      <c r="BX1958" s="121">
        <v>0</v>
      </c>
      <c r="BY1958" s="121">
        <v>0</v>
      </c>
      <c r="BZ1958" s="121">
        <v>0</v>
      </c>
      <c r="CA1958" s="121">
        <v>0</v>
      </c>
      <c r="CB1958" s="121">
        <v>0</v>
      </c>
      <c r="CC1958" s="121">
        <v>0</v>
      </c>
      <c r="CD1958" s="121">
        <v>0</v>
      </c>
      <c r="CE1958" s="121">
        <v>0</v>
      </c>
      <c r="CF1958" s="121">
        <v>0</v>
      </c>
      <c r="CG1958" s="121">
        <v>0</v>
      </c>
      <c r="CH1958" s="121">
        <v>0</v>
      </c>
      <c r="CI1958" s="121">
        <v>0</v>
      </c>
      <c r="CJ1958" s="121">
        <v>0</v>
      </c>
      <c r="CK1958"/>
      <c r="CL1958" s="322">
        <v>0</v>
      </c>
      <c r="CM1958" s="322">
        <v>2.89</v>
      </c>
      <c r="CN1958" s="322">
        <v>0</v>
      </c>
      <c r="CO1958" s="322">
        <v>0</v>
      </c>
      <c r="CP1958" s="322">
        <v>0</v>
      </c>
      <c r="CQ1958" s="322">
        <v>0</v>
      </c>
      <c r="CR1958" s="322">
        <v>0</v>
      </c>
      <c r="CS1958" s="322">
        <v>0</v>
      </c>
      <c r="CT1958" s="322">
        <v>0</v>
      </c>
      <c r="CU1958" s="322">
        <v>0</v>
      </c>
      <c r="CW1958" s="143"/>
      <c r="CX1958" s="20" t="s">
        <v>6391</v>
      </c>
    </row>
    <row r="1959" spans="1:102" ht="14.4" customHeight="1">
      <c r="A1959" t="s">
        <v>3340</v>
      </c>
      <c r="B1959" s="168" t="s">
        <v>2463</v>
      </c>
      <c r="C1959" s="279" t="str">
        <f t="shared" si="737"/>
        <v>F.106.05.113</v>
      </c>
      <c r="D1959" s="14" t="s">
        <v>3750</v>
      </c>
      <c r="E1959" s="312" t="s">
        <v>1510</v>
      </c>
      <c r="F1959" s="281" t="str">
        <f t="shared" si="738"/>
        <v>Phthalic anhydride waste combustion, clean tech, without heat recovery</v>
      </c>
      <c r="G1959" s="319">
        <f t="shared" si="714"/>
        <v>0.33423396639999997</v>
      </c>
      <c r="H1959" s="319">
        <f t="shared" si="715"/>
        <v>8.0783999999999995E-3</v>
      </c>
      <c r="I1959" s="319">
        <f t="shared" si="728"/>
        <v>9.6155663999999991E-3</v>
      </c>
      <c r="J1959" s="319">
        <f t="shared" si="729"/>
        <v>0</v>
      </c>
      <c r="K1959" s="319">
        <v>0.31653999999999999</v>
      </c>
      <c r="L1959" s="319">
        <v>0</v>
      </c>
      <c r="M1959" s="319">
        <v>9.6155663999999991E-3</v>
      </c>
      <c r="N1959" s="319">
        <v>8.0783999999999995E-3</v>
      </c>
      <c r="O1959" s="319">
        <v>0</v>
      </c>
      <c r="P1959" s="319">
        <v>0</v>
      </c>
      <c r="Q1959" s="319">
        <v>0</v>
      </c>
      <c r="R1959" s="319">
        <v>0</v>
      </c>
      <c r="S1959" s="319">
        <v>0</v>
      </c>
      <c r="T1959" s="319">
        <v>0</v>
      </c>
      <c r="U1959" s="319">
        <v>0</v>
      </c>
      <c r="V1959" s="319">
        <v>0</v>
      </c>
      <c r="W1959" s="319">
        <v>0</v>
      </c>
      <c r="X1959" s="319">
        <v>0</v>
      </c>
      <c r="Y1959" s="210"/>
      <c r="Z1959" s="320">
        <f t="shared" si="739"/>
        <v>2.38</v>
      </c>
      <c r="AA1959" s="210"/>
      <c r="AB1959" s="321">
        <f t="shared" si="740"/>
        <v>0.31653999999999999</v>
      </c>
      <c r="AC1959" s="321">
        <f t="shared" si="741"/>
        <v>1.7693966399999997E-2</v>
      </c>
      <c r="AD1959" s="321">
        <f t="shared" si="730"/>
        <v>9.6155663999999991E-3</v>
      </c>
      <c r="AE1959" s="321">
        <f t="shared" si="742"/>
        <v>9.6155663999999991E-3</v>
      </c>
      <c r="AF1959" s="321">
        <f t="shared" si="743"/>
        <v>0</v>
      </c>
      <c r="AG1959"/>
      <c r="AH1959" s="121">
        <v>0</v>
      </c>
      <c r="AI1959" s="121">
        <v>0</v>
      </c>
      <c r="AJ1959" s="121">
        <v>0</v>
      </c>
      <c r="AK1959" s="121">
        <v>0</v>
      </c>
      <c r="AL1959" s="121">
        <v>0</v>
      </c>
      <c r="AM1959" s="121">
        <v>0</v>
      </c>
      <c r="AN1959" s="121">
        <v>0</v>
      </c>
      <c r="AO1959"/>
      <c r="AP1959" s="282">
        <v>4.0259041000000002E-2</v>
      </c>
      <c r="AQ1959" s="282">
        <v>3.8383768999999998E-2</v>
      </c>
      <c r="AR1959" s="282">
        <v>1.8752721999999999E-3</v>
      </c>
      <c r="AS1959" s="282">
        <v>0</v>
      </c>
      <c r="AT1959" s="255">
        <f t="shared" si="734"/>
        <v>2.3011852000000002E-6</v>
      </c>
      <c r="AU1959" s="256">
        <f t="shared" si="735"/>
        <v>6.9351780699999999E-9</v>
      </c>
      <c r="AV1959" s="256">
        <f t="shared" si="736"/>
        <v>0</v>
      </c>
      <c r="AW1959" s="272">
        <v>2.2086400000000002E-6</v>
      </c>
      <c r="AX1959" s="272">
        <v>6.6640000000000001E-9</v>
      </c>
      <c r="AY1959" s="272">
        <v>1.8207E-13</v>
      </c>
      <c r="AZ1959" s="273">
        <v>0</v>
      </c>
      <c r="BA1959" s="273">
        <v>0</v>
      </c>
      <c r="BB1959" s="272">
        <v>1.2011999999999999E-9</v>
      </c>
      <c r="BC1959" s="272">
        <v>9.1344000000000001E-8</v>
      </c>
      <c r="BD1959" s="272">
        <v>1.7028000000000001E-10</v>
      </c>
      <c r="BE1959" s="272">
        <v>1.0071599999999999E-10</v>
      </c>
      <c r="BF1959" s="273">
        <v>0</v>
      </c>
      <c r="BG1959" s="273">
        <v>0</v>
      </c>
      <c r="BH1959" s="273">
        <v>0</v>
      </c>
      <c r="BI1959" s="273">
        <v>0</v>
      </c>
      <c r="BJ1959" s="273">
        <v>0</v>
      </c>
      <c r="BK1959" s="273">
        <v>0</v>
      </c>
      <c r="BL1959" s="273">
        <v>0</v>
      </c>
      <c r="BM1959" s="273">
        <v>0</v>
      </c>
      <c r="BN1959" s="273">
        <v>0</v>
      </c>
      <c r="BO1959" s="273">
        <v>0</v>
      </c>
      <c r="BP1959" s="273">
        <v>0</v>
      </c>
      <c r="BQ1959" s="273">
        <v>0</v>
      </c>
      <c r="BR1959" s="273">
        <v>0</v>
      </c>
      <c r="BS1959"/>
      <c r="BT1959" s="274">
        <v>7.1270542000000003E-5</v>
      </c>
      <c r="BU1959" s="274">
        <v>1.0898344E-6</v>
      </c>
      <c r="BV1959" s="274">
        <v>6.6360714999999997E-5</v>
      </c>
      <c r="BW1959" s="121">
        <v>0</v>
      </c>
      <c r="BX1959" s="274">
        <v>3.1784640000000002E-7</v>
      </c>
      <c r="BY1959" s="274">
        <v>7.7763452999999998E-7</v>
      </c>
      <c r="BZ1959" s="121">
        <v>0</v>
      </c>
      <c r="CA1959" s="274">
        <v>1.1802818999999999E-6</v>
      </c>
      <c r="CB1959" s="121">
        <v>0</v>
      </c>
      <c r="CC1959" s="121">
        <v>0</v>
      </c>
      <c r="CD1959" s="121">
        <v>0</v>
      </c>
      <c r="CE1959" s="121">
        <v>0</v>
      </c>
      <c r="CF1959" s="121">
        <v>0</v>
      </c>
      <c r="CG1959" s="274">
        <v>1.54423E-6</v>
      </c>
      <c r="CH1959" s="121">
        <v>0</v>
      </c>
      <c r="CI1959" s="121">
        <v>0</v>
      </c>
      <c r="CJ1959" s="121">
        <v>0</v>
      </c>
      <c r="CK1959"/>
      <c r="CL1959" s="322">
        <v>0</v>
      </c>
      <c r="CM1959" s="322">
        <v>2.38</v>
      </c>
      <c r="CN1959" s="322">
        <v>2.2235795999999999E-2</v>
      </c>
      <c r="CO1959" s="322">
        <v>9.2400000000000002E-4</v>
      </c>
      <c r="CP1959" s="322">
        <v>5.8462799999999999E-5</v>
      </c>
      <c r="CQ1959" s="322">
        <v>0</v>
      </c>
      <c r="CR1959" s="322">
        <v>0</v>
      </c>
      <c r="CS1959" s="322">
        <v>9.5333303999999992E-6</v>
      </c>
      <c r="CT1959" s="322">
        <v>0</v>
      </c>
      <c r="CU1959" s="322">
        <v>0</v>
      </c>
      <c r="CW1959" s="143"/>
      <c r="CX1959" s="20" t="s">
        <v>6391</v>
      </c>
    </row>
    <row r="1960" spans="1:102" ht="14.4" customHeight="1">
      <c r="A1960" t="s">
        <v>3341</v>
      </c>
      <c r="B1960" s="168" t="s">
        <v>2463</v>
      </c>
      <c r="C1960" s="279" t="str">
        <f t="shared" si="737"/>
        <v>F.106.05.114</v>
      </c>
      <c r="D1960" s="14" t="s">
        <v>3750</v>
      </c>
      <c r="E1960" s="312" t="s">
        <v>1510</v>
      </c>
      <c r="F1960" s="281" t="str">
        <f t="shared" si="738"/>
        <v>Polyether-polyols waste combustion, clean tech, without heat recovery</v>
      </c>
      <c r="G1960" s="319">
        <f t="shared" si="714"/>
        <v>0.40412690400000001</v>
      </c>
      <c r="H1960" s="319">
        <f t="shared" si="715"/>
        <v>1.20564E-2</v>
      </c>
      <c r="I1960" s="319">
        <f t="shared" si="728"/>
        <v>1.4350504E-2</v>
      </c>
      <c r="J1960" s="319">
        <f t="shared" si="729"/>
        <v>0</v>
      </c>
      <c r="K1960" s="319">
        <v>0.37772</v>
      </c>
      <c r="L1960" s="319">
        <v>0</v>
      </c>
      <c r="M1960" s="319">
        <v>1.4350504E-2</v>
      </c>
      <c r="N1960" s="319">
        <v>1.20564E-2</v>
      </c>
      <c r="O1960" s="319">
        <v>0</v>
      </c>
      <c r="P1960" s="319">
        <v>0</v>
      </c>
      <c r="Q1960" s="319">
        <v>0</v>
      </c>
      <c r="R1960" s="319">
        <v>0</v>
      </c>
      <c r="S1960" s="319">
        <v>0</v>
      </c>
      <c r="T1960" s="319">
        <v>0</v>
      </c>
      <c r="U1960" s="319">
        <v>0</v>
      </c>
      <c r="V1960" s="319">
        <v>0</v>
      </c>
      <c r="W1960" s="319">
        <v>0</v>
      </c>
      <c r="X1960" s="319">
        <v>0</v>
      </c>
      <c r="Y1960" s="210"/>
      <c r="Z1960" s="320">
        <f t="shared" si="739"/>
        <v>2.84</v>
      </c>
      <c r="AA1960" s="210"/>
      <c r="AB1960" s="321">
        <f t="shared" si="740"/>
        <v>0.37772</v>
      </c>
      <c r="AC1960" s="321">
        <f t="shared" si="741"/>
        <v>2.6406904000000002E-2</v>
      </c>
      <c r="AD1960" s="321">
        <f t="shared" si="730"/>
        <v>1.4350504E-2</v>
      </c>
      <c r="AE1960" s="321">
        <f t="shared" si="742"/>
        <v>1.4350504E-2</v>
      </c>
      <c r="AF1960" s="321">
        <f t="shared" si="743"/>
        <v>0</v>
      </c>
      <c r="AG1960"/>
      <c r="AH1960" s="121">
        <v>0</v>
      </c>
      <c r="AI1960" s="121">
        <v>0</v>
      </c>
      <c r="AJ1960" s="121">
        <v>0</v>
      </c>
      <c r="AK1960" s="121">
        <v>0</v>
      </c>
      <c r="AL1960" s="121">
        <v>0</v>
      </c>
      <c r="AM1960" s="121">
        <v>0</v>
      </c>
      <c r="AN1960" s="121">
        <v>0</v>
      </c>
      <c r="AO1960"/>
      <c r="AP1960" s="282">
        <v>4.8523901000000001E-2</v>
      </c>
      <c r="AQ1960" s="282">
        <v>4.6264260000000001E-2</v>
      </c>
      <c r="AR1960" s="282">
        <v>2.2596404E-3</v>
      </c>
      <c r="AS1960" s="282">
        <v>0</v>
      </c>
      <c r="AT1960" s="255">
        <f t="shared" si="734"/>
        <v>2.7736367000000002E-6</v>
      </c>
      <c r="AU1960" s="256">
        <f t="shared" si="735"/>
        <v>8.3566582600000009E-9</v>
      </c>
      <c r="AV1960" s="256">
        <f t="shared" si="736"/>
        <v>0</v>
      </c>
      <c r="AW1960" s="272">
        <v>2.6355200000000001E-6</v>
      </c>
      <c r="AX1960" s="272">
        <v>7.9520000000000007E-9</v>
      </c>
      <c r="AY1960" s="272">
        <v>2.1726E-13</v>
      </c>
      <c r="AZ1960" s="273">
        <v>0</v>
      </c>
      <c r="BA1960" s="273">
        <v>0</v>
      </c>
      <c r="BB1960" s="272">
        <v>1.7927E-9</v>
      </c>
      <c r="BC1960" s="272">
        <v>1.36324E-7</v>
      </c>
      <c r="BD1960" s="272">
        <v>2.5412999999999998E-10</v>
      </c>
      <c r="BE1960" s="272">
        <v>1.50311E-10</v>
      </c>
      <c r="BF1960" s="273">
        <v>0</v>
      </c>
      <c r="BG1960" s="273">
        <v>0</v>
      </c>
      <c r="BH1960" s="273">
        <v>0</v>
      </c>
      <c r="BI1960" s="273">
        <v>0</v>
      </c>
      <c r="BJ1960" s="273">
        <v>0</v>
      </c>
      <c r="BK1960" s="273">
        <v>0</v>
      </c>
      <c r="BL1960" s="273">
        <v>0</v>
      </c>
      <c r="BM1960" s="273">
        <v>0</v>
      </c>
      <c r="BN1960" s="273">
        <v>0</v>
      </c>
      <c r="BO1960" s="273">
        <v>0</v>
      </c>
      <c r="BP1960" s="273">
        <v>0</v>
      </c>
      <c r="BQ1960" s="273">
        <v>0</v>
      </c>
      <c r="BR1960" s="273">
        <v>0</v>
      </c>
      <c r="BS1960"/>
      <c r="BT1960" s="274">
        <v>8.6514280999999994E-5</v>
      </c>
      <c r="BU1960" s="274">
        <v>1.6264952999999999E-6</v>
      </c>
      <c r="BV1960" s="274">
        <v>7.9186735999999997E-5</v>
      </c>
      <c r="BW1960" s="121">
        <v>0</v>
      </c>
      <c r="BX1960" s="274">
        <v>4.7436166999999999E-7</v>
      </c>
      <c r="BY1960" s="274">
        <v>1.1605606E-6</v>
      </c>
      <c r="BZ1960" s="121">
        <v>0</v>
      </c>
      <c r="CA1960" s="274">
        <v>1.7614812999999999E-6</v>
      </c>
      <c r="CB1960" s="121">
        <v>0</v>
      </c>
      <c r="CC1960" s="121">
        <v>0</v>
      </c>
      <c r="CD1960" s="121">
        <v>0</v>
      </c>
      <c r="CE1960" s="121">
        <v>0</v>
      </c>
      <c r="CF1960" s="121">
        <v>0</v>
      </c>
      <c r="CG1960" s="274">
        <v>2.3046463000000002E-6</v>
      </c>
      <c r="CH1960" s="121">
        <v>0</v>
      </c>
      <c r="CI1960" s="121">
        <v>0</v>
      </c>
      <c r="CJ1960" s="121">
        <v>0</v>
      </c>
      <c r="CK1960"/>
      <c r="CL1960" s="322">
        <v>0</v>
      </c>
      <c r="CM1960" s="322">
        <v>2.84</v>
      </c>
      <c r="CN1960" s="322">
        <v>3.3185240999999997E-2</v>
      </c>
      <c r="CO1960" s="322">
        <v>1.379E-3</v>
      </c>
      <c r="CP1960" s="322">
        <v>8.7251300000000003E-5</v>
      </c>
      <c r="CQ1960" s="322">
        <v>0</v>
      </c>
      <c r="CR1960" s="322">
        <v>0</v>
      </c>
      <c r="CS1960" s="322">
        <v>1.4227773000000001E-5</v>
      </c>
      <c r="CT1960" s="322">
        <v>0</v>
      </c>
      <c r="CU1960" s="322">
        <v>0</v>
      </c>
      <c r="CW1960" s="143"/>
      <c r="CX1960" s="20" t="s">
        <v>6391</v>
      </c>
    </row>
    <row r="1961" spans="1:102" ht="14.4" customHeight="1">
      <c r="A1961" t="s">
        <v>3342</v>
      </c>
      <c r="B1961" s="168" t="s">
        <v>2463</v>
      </c>
      <c r="C1961" s="279" t="str">
        <f t="shared" si="737"/>
        <v>F.106.05.115</v>
      </c>
      <c r="D1961" s="14" t="s">
        <v>3750</v>
      </c>
      <c r="E1961" s="312" t="s">
        <v>1510</v>
      </c>
      <c r="F1961" s="281" t="str">
        <f t="shared" si="738"/>
        <v>PPS  waste combustion, clean tech, without heat recovery</v>
      </c>
      <c r="G1961" s="319">
        <f t="shared" si="714"/>
        <v>6.2603948199999992</v>
      </c>
      <c r="H1961" s="319">
        <f t="shared" si="715"/>
        <v>1.0587600000000001E-2</v>
      </c>
      <c r="I1961" s="319">
        <f t="shared" si="728"/>
        <v>5.9252872199999995</v>
      </c>
      <c r="J1961" s="319">
        <f t="shared" si="729"/>
        <v>0</v>
      </c>
      <c r="K1961" s="319">
        <v>0.32451999999999998</v>
      </c>
      <c r="L1961" s="319">
        <v>5.9126849999999997</v>
      </c>
      <c r="M1961" s="319">
        <v>1.2602220000000001E-2</v>
      </c>
      <c r="N1961" s="319">
        <v>1.0587600000000001E-2</v>
      </c>
      <c r="O1961" s="319">
        <v>0</v>
      </c>
      <c r="P1961" s="319">
        <v>0</v>
      </c>
      <c r="Q1961" s="319">
        <v>0</v>
      </c>
      <c r="R1961" s="319">
        <v>0</v>
      </c>
      <c r="S1961" s="319">
        <v>0</v>
      </c>
      <c r="T1961" s="319">
        <v>0</v>
      </c>
      <c r="U1961" s="319">
        <v>0</v>
      </c>
      <c r="V1961" s="319">
        <v>0</v>
      </c>
      <c r="W1961" s="319">
        <v>0</v>
      </c>
      <c r="X1961" s="319">
        <v>0</v>
      </c>
      <c r="Y1961" s="210"/>
      <c r="Z1961" s="320">
        <f t="shared" si="739"/>
        <v>2.4399999999999995</v>
      </c>
      <c r="AA1961" s="210"/>
      <c r="AB1961" s="321">
        <f t="shared" si="740"/>
        <v>0.32451999999999998</v>
      </c>
      <c r="AC1961" s="321">
        <f t="shared" si="741"/>
        <v>5.9358748199999996</v>
      </c>
      <c r="AD1961" s="321">
        <f t="shared" si="730"/>
        <v>5.9252872199999995</v>
      </c>
      <c r="AE1961" s="321">
        <f t="shared" si="742"/>
        <v>5.9252872199999995</v>
      </c>
      <c r="AF1961" s="321">
        <f t="shared" si="743"/>
        <v>0</v>
      </c>
      <c r="AG1961"/>
      <c r="AH1961" s="121">
        <v>0</v>
      </c>
      <c r="AI1961" s="121">
        <v>0</v>
      </c>
      <c r="AJ1961" s="121">
        <v>0</v>
      </c>
      <c r="AK1961" s="121">
        <v>0</v>
      </c>
      <c r="AL1961" s="121">
        <v>0</v>
      </c>
      <c r="AM1961" s="121">
        <v>0</v>
      </c>
      <c r="AN1961" s="121">
        <v>0</v>
      </c>
      <c r="AO1961"/>
      <c r="AP1961" s="282">
        <v>1.8666555</v>
      </c>
      <c r="AQ1961" s="282">
        <v>1.8308903999999999</v>
      </c>
      <c r="AR1961" s="282">
        <v>3.5765092999999998E-2</v>
      </c>
      <c r="AS1961" s="282">
        <v>0</v>
      </c>
      <c r="AT1961" s="255">
        <f t="shared" si="734"/>
        <v>1.097656143E-4</v>
      </c>
      <c r="AU1961" s="256">
        <f t="shared" si="735"/>
        <v>1.3226735666E-7</v>
      </c>
      <c r="AV1961" s="256">
        <f t="shared" si="736"/>
        <v>0</v>
      </c>
      <c r="AW1961" s="272">
        <v>2.2643200000000002E-6</v>
      </c>
      <c r="AX1961" s="272">
        <v>6.8320000000000004E-9</v>
      </c>
      <c r="AY1961" s="272">
        <v>1.8666000000000001E-13</v>
      </c>
      <c r="AZ1961" s="273">
        <v>0</v>
      </c>
      <c r="BA1961" s="273">
        <v>0</v>
      </c>
      <c r="BB1961" s="272">
        <v>1.5743E-9</v>
      </c>
      <c r="BC1961" s="273">
        <v>1.0749972E-4</v>
      </c>
      <c r="BD1961" s="272">
        <v>2.2316999999999999E-10</v>
      </c>
      <c r="BE1961" s="272">
        <v>1.25212E-7</v>
      </c>
      <c r="BF1961" s="273">
        <v>0</v>
      </c>
      <c r="BG1961" s="273">
        <v>0</v>
      </c>
      <c r="BH1961" s="273">
        <v>0</v>
      </c>
      <c r="BI1961" s="273">
        <v>0</v>
      </c>
      <c r="BJ1961" s="273">
        <v>0</v>
      </c>
      <c r="BK1961" s="273">
        <v>0</v>
      </c>
      <c r="BL1961" s="273">
        <v>0</v>
      </c>
      <c r="BM1961" s="273">
        <v>0</v>
      </c>
      <c r="BN1961" s="273">
        <v>0</v>
      </c>
      <c r="BO1961" s="273">
        <v>0</v>
      </c>
      <c r="BP1961" s="273">
        <v>0</v>
      </c>
      <c r="BQ1961" s="273">
        <v>0</v>
      </c>
      <c r="BR1961" s="273">
        <v>0</v>
      </c>
      <c r="BS1961"/>
      <c r="BT1961" s="121">
        <v>1.7031234999999999E-3</v>
      </c>
      <c r="BU1961" s="121">
        <v>8.6376765999999995E-4</v>
      </c>
      <c r="BV1961" s="274">
        <v>6.8033673999999994E-5</v>
      </c>
      <c r="BW1961" s="121">
        <v>0</v>
      </c>
      <c r="BX1961" s="121">
        <v>7.1075510999999997E-4</v>
      </c>
      <c r="BY1961" s="274">
        <v>1.0191724999999999E-6</v>
      </c>
      <c r="BZ1961" s="121">
        <v>0</v>
      </c>
      <c r="CA1961" s="274">
        <v>1.5468846E-6</v>
      </c>
      <c r="CB1961" s="121">
        <v>0</v>
      </c>
      <c r="CC1961" s="121">
        <v>0</v>
      </c>
      <c r="CD1961" s="121">
        <v>0</v>
      </c>
      <c r="CE1961" s="121">
        <v>0</v>
      </c>
      <c r="CF1961" s="121">
        <v>0</v>
      </c>
      <c r="CG1961" s="274">
        <v>5.8001046000000002E-5</v>
      </c>
      <c r="CH1961" s="121">
        <v>0</v>
      </c>
      <c r="CI1961" s="121">
        <v>0</v>
      </c>
      <c r="CJ1961" s="121">
        <v>0</v>
      </c>
      <c r="CK1961"/>
      <c r="CL1961" s="322">
        <v>0</v>
      </c>
      <c r="CM1961" s="322">
        <v>2.44</v>
      </c>
      <c r="CN1961" s="322">
        <v>2.9142369000000001E-2</v>
      </c>
      <c r="CO1961" s="322">
        <v>0.59121100000000004</v>
      </c>
      <c r="CP1961" s="322">
        <v>7.6621700000000005E-5</v>
      </c>
      <c r="CQ1961" s="322">
        <v>0</v>
      </c>
      <c r="CR1961" s="322">
        <v>0</v>
      </c>
      <c r="CS1961" s="322">
        <v>3.6068043000000001E-2</v>
      </c>
      <c r="CT1961" s="322">
        <v>0</v>
      </c>
      <c r="CU1961" s="322">
        <v>0</v>
      </c>
      <c r="CW1961" s="143"/>
      <c r="CX1961" s="20" t="s">
        <v>6391</v>
      </c>
    </row>
    <row r="1962" spans="1:102" ht="14.4" customHeight="1">
      <c r="A1962" t="s">
        <v>3343</v>
      </c>
      <c r="B1962" s="168" t="s">
        <v>2463</v>
      </c>
      <c r="C1962" s="279" t="str">
        <f t="shared" si="737"/>
        <v>F.106.05.116</v>
      </c>
      <c r="D1962" s="14" t="s">
        <v>3750</v>
      </c>
      <c r="E1962" s="312" t="s">
        <v>1510</v>
      </c>
      <c r="F1962" s="281" t="str">
        <f t="shared" si="738"/>
        <v>PVOH (PVA) waste combustion, clean tech, without heat recovery</v>
      </c>
      <c r="G1962" s="319">
        <f t="shared" si="714"/>
        <v>0.2836939664</v>
      </c>
      <c r="H1962" s="319">
        <f t="shared" si="715"/>
        <v>8.0783999999999995E-3</v>
      </c>
      <c r="I1962" s="319">
        <f t="shared" si="728"/>
        <v>9.6155663999999991E-3</v>
      </c>
      <c r="J1962" s="319">
        <f t="shared" si="729"/>
        <v>0</v>
      </c>
      <c r="K1962" s="319">
        <v>0.26600000000000001</v>
      </c>
      <c r="L1962" s="319">
        <v>0</v>
      </c>
      <c r="M1962" s="319">
        <v>9.6155663999999991E-3</v>
      </c>
      <c r="N1962" s="319">
        <v>8.0783999999999995E-3</v>
      </c>
      <c r="O1962" s="319">
        <v>0</v>
      </c>
      <c r="P1962" s="319">
        <v>0</v>
      </c>
      <c r="Q1962" s="319">
        <v>0</v>
      </c>
      <c r="R1962" s="319">
        <v>0</v>
      </c>
      <c r="S1962" s="319">
        <v>0</v>
      </c>
      <c r="T1962" s="319">
        <v>0</v>
      </c>
      <c r="U1962" s="319">
        <v>0</v>
      </c>
      <c r="V1962" s="319">
        <v>0</v>
      </c>
      <c r="W1962" s="319">
        <v>0</v>
      </c>
      <c r="X1962" s="319">
        <v>0</v>
      </c>
      <c r="Y1962" s="210"/>
      <c r="Z1962" s="320">
        <f t="shared" si="739"/>
        <v>2</v>
      </c>
      <c r="AA1962" s="210"/>
      <c r="AB1962" s="321">
        <f t="shared" si="740"/>
        <v>0.26600000000000001</v>
      </c>
      <c r="AC1962" s="321">
        <f t="shared" si="741"/>
        <v>1.7693966399999997E-2</v>
      </c>
      <c r="AD1962" s="321">
        <f t="shared" si="730"/>
        <v>9.6155663999999991E-3</v>
      </c>
      <c r="AE1962" s="321">
        <f t="shared" si="742"/>
        <v>9.6155663999999991E-3</v>
      </c>
      <c r="AF1962" s="321">
        <f t="shared" si="743"/>
        <v>0</v>
      </c>
      <c r="AG1962"/>
      <c r="AH1962" s="121">
        <v>0</v>
      </c>
      <c r="AI1962" s="121">
        <v>0</v>
      </c>
      <c r="AJ1962" s="121">
        <v>0</v>
      </c>
      <c r="AK1962" s="121">
        <v>0</v>
      </c>
      <c r="AL1962" s="121">
        <v>0</v>
      </c>
      <c r="AM1962" s="121">
        <v>0</v>
      </c>
      <c r="AN1962" s="121">
        <v>0</v>
      </c>
      <c r="AO1962"/>
      <c r="AP1962" s="282">
        <v>3.4089293E-2</v>
      </c>
      <c r="AQ1962" s="282">
        <v>3.2501733999999997E-2</v>
      </c>
      <c r="AR1962" s="282">
        <v>1.5875587E-3</v>
      </c>
      <c r="AS1962" s="282">
        <v>0</v>
      </c>
      <c r="AT1962" s="255">
        <f t="shared" si="734"/>
        <v>1.9485452000000001E-6</v>
      </c>
      <c r="AU1962" s="256">
        <f t="shared" si="735"/>
        <v>5.8711489999999996E-9</v>
      </c>
      <c r="AV1962" s="256">
        <f t="shared" si="736"/>
        <v>0</v>
      </c>
      <c r="AW1962" s="272">
        <v>1.8560000000000001E-6</v>
      </c>
      <c r="AX1962" s="272">
        <v>5.5999999999999997E-9</v>
      </c>
      <c r="AY1962" s="272">
        <v>1.53E-13</v>
      </c>
      <c r="AZ1962" s="273">
        <v>0</v>
      </c>
      <c r="BA1962" s="273">
        <v>0</v>
      </c>
      <c r="BB1962" s="272">
        <v>1.2011999999999999E-9</v>
      </c>
      <c r="BC1962" s="272">
        <v>9.1344000000000001E-8</v>
      </c>
      <c r="BD1962" s="272">
        <v>1.7028000000000001E-10</v>
      </c>
      <c r="BE1962" s="272">
        <v>1.0071599999999999E-10</v>
      </c>
      <c r="BF1962" s="273">
        <v>0</v>
      </c>
      <c r="BG1962" s="273">
        <v>0</v>
      </c>
      <c r="BH1962" s="273">
        <v>0</v>
      </c>
      <c r="BI1962" s="273">
        <v>0</v>
      </c>
      <c r="BJ1962" s="273">
        <v>0</v>
      </c>
      <c r="BK1962" s="273">
        <v>0</v>
      </c>
      <c r="BL1962" s="273">
        <v>0</v>
      </c>
      <c r="BM1962" s="273">
        <v>0</v>
      </c>
      <c r="BN1962" s="273">
        <v>0</v>
      </c>
      <c r="BO1962" s="273">
        <v>0</v>
      </c>
      <c r="BP1962" s="273">
        <v>0</v>
      </c>
      <c r="BQ1962" s="273">
        <v>0</v>
      </c>
      <c r="BR1962" s="273">
        <v>0</v>
      </c>
      <c r="BS1962"/>
      <c r="BT1962" s="274">
        <v>6.0675133999999997E-5</v>
      </c>
      <c r="BU1962" s="274">
        <v>1.0898344E-6</v>
      </c>
      <c r="BV1962" s="274">
        <v>5.5765306999999999E-5</v>
      </c>
      <c r="BW1962" s="121">
        <v>0</v>
      </c>
      <c r="BX1962" s="274">
        <v>3.1784640000000002E-7</v>
      </c>
      <c r="BY1962" s="274">
        <v>7.7763452999999998E-7</v>
      </c>
      <c r="BZ1962" s="121">
        <v>0</v>
      </c>
      <c r="CA1962" s="274">
        <v>1.1802818999999999E-6</v>
      </c>
      <c r="CB1962" s="121">
        <v>0</v>
      </c>
      <c r="CC1962" s="121">
        <v>0</v>
      </c>
      <c r="CD1962" s="121">
        <v>0</v>
      </c>
      <c r="CE1962" s="121">
        <v>0</v>
      </c>
      <c r="CF1962" s="121">
        <v>0</v>
      </c>
      <c r="CG1962" s="274">
        <v>1.54423E-6</v>
      </c>
      <c r="CH1962" s="121">
        <v>0</v>
      </c>
      <c r="CI1962" s="121">
        <v>0</v>
      </c>
      <c r="CJ1962" s="121">
        <v>0</v>
      </c>
      <c r="CK1962"/>
      <c r="CL1962" s="322">
        <v>0</v>
      </c>
      <c r="CM1962" s="322">
        <v>2</v>
      </c>
      <c r="CN1962" s="322">
        <v>2.2235795999999999E-2</v>
      </c>
      <c r="CO1962" s="322">
        <v>9.2400000000000002E-4</v>
      </c>
      <c r="CP1962" s="322">
        <v>5.8462799999999999E-5</v>
      </c>
      <c r="CQ1962" s="322">
        <v>0</v>
      </c>
      <c r="CR1962" s="322">
        <v>0</v>
      </c>
      <c r="CS1962" s="322">
        <v>9.5333303999999992E-6</v>
      </c>
      <c r="CT1962" s="322">
        <v>0</v>
      </c>
      <c r="CU1962" s="322">
        <v>0</v>
      </c>
      <c r="CW1962" s="143"/>
      <c r="CX1962" s="20" t="s">
        <v>6391</v>
      </c>
    </row>
    <row r="1963" spans="1:102" ht="14.4" customHeight="1">
      <c r="A1963" t="s">
        <v>3344</v>
      </c>
      <c r="B1963" s="168" t="s">
        <v>2463</v>
      </c>
      <c r="C1963" s="279" t="str">
        <f t="shared" si="737"/>
        <v>F.106.05.117</v>
      </c>
      <c r="D1963" s="14" t="s">
        <v>3750</v>
      </c>
      <c r="E1963" s="312" t="s">
        <v>1510</v>
      </c>
      <c r="F1963" s="281" t="str">
        <f t="shared" si="738"/>
        <v>TDI waste combustion, clean tech, without heat recovery</v>
      </c>
      <c r="G1963" s="319">
        <f t="shared" si="714"/>
        <v>0.32321273500000003</v>
      </c>
      <c r="H1963" s="319">
        <f t="shared" si="715"/>
        <v>9.1187999999999998E-3</v>
      </c>
      <c r="I1963" s="319">
        <f t="shared" si="728"/>
        <v>1.0853935E-2</v>
      </c>
      <c r="J1963" s="319">
        <f t="shared" si="729"/>
        <v>0</v>
      </c>
      <c r="K1963" s="319">
        <v>0.30324000000000001</v>
      </c>
      <c r="L1963" s="319">
        <v>0</v>
      </c>
      <c r="M1963" s="319">
        <v>1.0853935E-2</v>
      </c>
      <c r="N1963" s="319">
        <v>9.1187999999999998E-3</v>
      </c>
      <c r="O1963" s="319">
        <v>0</v>
      </c>
      <c r="P1963" s="319">
        <v>0</v>
      </c>
      <c r="Q1963" s="319">
        <v>0</v>
      </c>
      <c r="R1963" s="319">
        <v>0</v>
      </c>
      <c r="S1963" s="319">
        <v>0</v>
      </c>
      <c r="T1963" s="319">
        <v>0</v>
      </c>
      <c r="U1963" s="319">
        <v>0</v>
      </c>
      <c r="V1963" s="319">
        <v>0</v>
      </c>
      <c r="W1963" s="319">
        <v>0</v>
      </c>
      <c r="X1963" s="319">
        <v>0</v>
      </c>
      <c r="Y1963" s="210"/>
      <c r="Z1963" s="320">
        <f t="shared" si="739"/>
        <v>2.2799999999999998</v>
      </c>
      <c r="AA1963" s="210"/>
      <c r="AB1963" s="321">
        <f t="shared" si="740"/>
        <v>0.30324000000000001</v>
      </c>
      <c r="AC1963" s="321">
        <f t="shared" si="741"/>
        <v>1.9972734999999998E-2</v>
      </c>
      <c r="AD1963" s="321">
        <f t="shared" si="730"/>
        <v>1.0853935E-2</v>
      </c>
      <c r="AE1963" s="321">
        <f t="shared" si="742"/>
        <v>1.0853935E-2</v>
      </c>
      <c r="AF1963" s="321">
        <f t="shared" si="743"/>
        <v>0</v>
      </c>
      <c r="AG1963"/>
      <c r="AH1963" s="121">
        <v>0</v>
      </c>
      <c r="AI1963" s="121">
        <v>0</v>
      </c>
      <c r="AJ1963" s="121">
        <v>0</v>
      </c>
      <c r="AK1963" s="121">
        <v>0</v>
      </c>
      <c r="AL1963" s="121">
        <v>0</v>
      </c>
      <c r="AM1963" s="121">
        <v>0</v>
      </c>
      <c r="AN1963" s="121">
        <v>0</v>
      </c>
      <c r="AO1963"/>
      <c r="AP1963" s="282">
        <v>3.8843664E-2</v>
      </c>
      <c r="AQ1963" s="282">
        <v>3.7034668999999999E-2</v>
      </c>
      <c r="AR1963" s="282">
        <v>1.8089953E-3</v>
      </c>
      <c r="AS1963" s="282">
        <v>0</v>
      </c>
      <c r="AT1963" s="255">
        <f t="shared" si="734"/>
        <v>2.2203038999999999E-6</v>
      </c>
      <c r="AU1963" s="256">
        <f t="shared" si="735"/>
        <v>6.69007142E-9</v>
      </c>
      <c r="AV1963" s="256">
        <f t="shared" si="736"/>
        <v>0</v>
      </c>
      <c r="AW1963" s="272">
        <v>2.11584E-6</v>
      </c>
      <c r="AX1963" s="272">
        <v>6.3840000000000003E-9</v>
      </c>
      <c r="AY1963" s="272">
        <v>1.7442E-13</v>
      </c>
      <c r="AZ1963" s="273">
        <v>0</v>
      </c>
      <c r="BA1963" s="273">
        <v>0</v>
      </c>
      <c r="BB1963" s="272">
        <v>1.3559E-9</v>
      </c>
      <c r="BC1963" s="272">
        <v>1.03108E-7</v>
      </c>
      <c r="BD1963" s="272">
        <v>1.9221E-10</v>
      </c>
      <c r="BE1963" s="272">
        <v>1.13687E-10</v>
      </c>
      <c r="BF1963" s="273">
        <v>0</v>
      </c>
      <c r="BG1963" s="273">
        <v>0</v>
      </c>
      <c r="BH1963" s="273">
        <v>0</v>
      </c>
      <c r="BI1963" s="273">
        <v>0</v>
      </c>
      <c r="BJ1963" s="273">
        <v>0</v>
      </c>
      <c r="BK1963" s="273">
        <v>0</v>
      </c>
      <c r="BL1963" s="273">
        <v>0</v>
      </c>
      <c r="BM1963" s="273">
        <v>0</v>
      </c>
      <c r="BN1963" s="273">
        <v>0</v>
      </c>
      <c r="BO1963" s="273">
        <v>0</v>
      </c>
      <c r="BP1963" s="273">
        <v>0</v>
      </c>
      <c r="BQ1963" s="273">
        <v>0</v>
      </c>
      <c r="BR1963" s="273">
        <v>0</v>
      </c>
      <c r="BS1963"/>
      <c r="BT1963" s="274">
        <v>6.9114603000000006E-5</v>
      </c>
      <c r="BU1963" s="274">
        <v>1.2301918999999999E-6</v>
      </c>
      <c r="BV1963" s="274">
        <v>6.3572449999999998E-5</v>
      </c>
      <c r="BW1963" s="121">
        <v>0</v>
      </c>
      <c r="BX1963" s="274">
        <v>3.5878116000000001E-7</v>
      </c>
      <c r="BY1963" s="274">
        <v>8.7778443000000004E-7</v>
      </c>
      <c r="BZ1963" s="121">
        <v>0</v>
      </c>
      <c r="CA1963" s="274">
        <v>1.3322879000000001E-6</v>
      </c>
      <c r="CB1963" s="121">
        <v>0</v>
      </c>
      <c r="CC1963" s="121">
        <v>0</v>
      </c>
      <c r="CD1963" s="121">
        <v>0</v>
      </c>
      <c r="CE1963" s="121">
        <v>0</v>
      </c>
      <c r="CF1963" s="121">
        <v>0</v>
      </c>
      <c r="CG1963" s="274">
        <v>1.7431081E-6</v>
      </c>
      <c r="CH1963" s="121">
        <v>0</v>
      </c>
      <c r="CI1963" s="121">
        <v>0</v>
      </c>
      <c r="CJ1963" s="121">
        <v>0</v>
      </c>
      <c r="CK1963"/>
      <c r="CL1963" s="322">
        <v>0</v>
      </c>
      <c r="CM1963" s="322">
        <v>2.2799999999999998</v>
      </c>
      <c r="CN1963" s="322">
        <v>2.5099496999999998E-2</v>
      </c>
      <c r="CO1963" s="322">
        <v>1.0430000000000001E-3</v>
      </c>
      <c r="CP1963" s="322">
        <v>6.5992099999999995E-5</v>
      </c>
      <c r="CQ1963" s="322">
        <v>0</v>
      </c>
      <c r="CR1963" s="322">
        <v>0</v>
      </c>
      <c r="CS1963" s="322">
        <v>1.0761108E-5</v>
      </c>
      <c r="CT1963" s="322">
        <v>0</v>
      </c>
      <c r="CU1963" s="322">
        <v>0</v>
      </c>
      <c r="CW1963" s="143"/>
      <c r="CX1963" s="20" t="s">
        <v>6391</v>
      </c>
    </row>
    <row r="1964" spans="1:102" ht="14.4" customHeight="1">
      <c r="B1964" s="278" t="s">
        <v>2463</v>
      </c>
      <c r="C1964" s="277" t="s">
        <v>3751</v>
      </c>
      <c r="D1964" s="277" t="s">
        <v>3346</v>
      </c>
      <c r="E1964" s="312"/>
      <c r="F1964"/>
      <c r="G1964" s="210"/>
      <c r="H1964" s="210"/>
      <c r="I1964" s="210"/>
      <c r="J1964" s="210"/>
      <c r="K1964" s="210"/>
      <c r="L1964" s="210"/>
      <c r="M1964" s="210"/>
      <c r="N1964" s="210"/>
      <c r="O1964" s="210"/>
      <c r="P1964" s="210"/>
      <c r="Q1964" s="210"/>
      <c r="R1964" s="210"/>
      <c r="S1964" s="210"/>
      <c r="T1964" s="210"/>
      <c r="U1964" s="210"/>
      <c r="V1964" s="210"/>
      <c r="W1964" s="210"/>
      <c r="X1964" s="210"/>
      <c r="Y1964" s="210"/>
      <c r="Z1964" s="210"/>
      <c r="AA1964" s="210"/>
      <c r="AB1964" s="210"/>
      <c r="AC1964" s="210"/>
      <c r="AD1964" s="210"/>
      <c r="AE1964" s="210"/>
      <c r="AF1964" s="210"/>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s="183"/>
      <c r="CW1964" s="118"/>
    </row>
    <row r="1965" spans="1:102" ht="14.4" customHeight="1">
      <c r="A1965" t="s">
        <v>3345</v>
      </c>
      <c r="B1965" s="168" t="s">
        <v>2463</v>
      </c>
      <c r="C1965" s="279" t="str">
        <f t="shared" si="737"/>
        <v>F.106.06.101</v>
      </c>
      <c r="D1965" s="14" t="s">
        <v>3752</v>
      </c>
      <c r="E1965" s="312" t="s">
        <v>1510</v>
      </c>
      <c r="F1965" s="281" t="str">
        <f t="shared" si="738"/>
        <v>AKD (Alkyl ketene dimers) waste combustion, clean tech, without heat recovery</v>
      </c>
      <c r="G1965" s="319">
        <f t="shared" si="714"/>
        <v>1.8766327999999999E-2</v>
      </c>
      <c r="H1965" s="319">
        <f t="shared" si="715"/>
        <v>8.5679999999999992E-3</v>
      </c>
      <c r="I1965" s="319">
        <f t="shared" si="728"/>
        <v>1.0198328E-2</v>
      </c>
      <c r="J1965" s="319">
        <f t="shared" si="729"/>
        <v>0</v>
      </c>
      <c r="K1965" s="319">
        <v>0</v>
      </c>
      <c r="L1965" s="319">
        <v>0</v>
      </c>
      <c r="M1965" s="319">
        <v>1.0198328E-2</v>
      </c>
      <c r="N1965" s="319">
        <v>8.5679999999999992E-3</v>
      </c>
      <c r="O1965" s="319">
        <v>0</v>
      </c>
      <c r="P1965" s="319">
        <v>0</v>
      </c>
      <c r="Q1965" s="319">
        <v>0</v>
      </c>
      <c r="R1965" s="319">
        <v>0</v>
      </c>
      <c r="S1965" s="319">
        <v>0</v>
      </c>
      <c r="T1965" s="319">
        <v>0</v>
      </c>
      <c r="U1965" s="319">
        <v>0</v>
      </c>
      <c r="V1965" s="319">
        <v>0</v>
      </c>
      <c r="W1965" s="319">
        <v>0</v>
      </c>
      <c r="X1965" s="319">
        <v>0</v>
      </c>
      <c r="Y1965" s="210"/>
      <c r="Z1965" s="320">
        <f t="shared" si="739"/>
        <v>0</v>
      </c>
      <c r="AA1965" s="210"/>
      <c r="AB1965" s="321">
        <f t="shared" si="740"/>
        <v>0</v>
      </c>
      <c r="AC1965" s="321">
        <f t="shared" si="741"/>
        <v>1.8766327999999999E-2</v>
      </c>
      <c r="AD1965" s="321">
        <f t="shared" si="730"/>
        <v>1.0198328E-2</v>
      </c>
      <c r="AE1965" s="321">
        <f t="shared" si="742"/>
        <v>1.0198328E-2</v>
      </c>
      <c r="AF1965" s="321">
        <f t="shared" si="743"/>
        <v>0</v>
      </c>
      <c r="AG1965"/>
      <c r="AH1965" s="121">
        <v>0</v>
      </c>
      <c r="AI1965" s="121">
        <v>0</v>
      </c>
      <c r="AJ1965" s="121">
        <v>0</v>
      </c>
      <c r="AK1965" s="121">
        <v>0</v>
      </c>
      <c r="AL1965" s="121">
        <v>0</v>
      </c>
      <c r="AM1965" s="121">
        <v>0</v>
      </c>
      <c r="AN1965" s="121">
        <v>0</v>
      </c>
      <c r="AO1965"/>
      <c r="AP1965" s="282">
        <v>1.7149271E-3</v>
      </c>
      <c r="AQ1965" s="282">
        <v>1.6372087E-3</v>
      </c>
      <c r="AR1965" s="283">
        <v>7.7718367999999997E-5</v>
      </c>
      <c r="AS1965" s="282">
        <v>0</v>
      </c>
      <c r="AT1965" s="255">
        <f t="shared" ref="AT1965:AT1967" si="744">AW1965+AZ1965+BA1965+BB1965+BC1965+BK1965+BL1965+BP1965</f>
        <v>9.8154000000000007E-8</v>
      </c>
      <c r="AU1965" s="256">
        <f t="shared" ref="AU1965:AU1967" si="745">AX1965+AY1965+BD1965+BE1965+BF1965+BG1965+BH1965+BI1965+BJ1965+BM1965+BQ1965+BR1965</f>
        <v>2.8742000000000003E-10</v>
      </c>
      <c r="AV1965" s="256">
        <f t="shared" ref="AV1965:AV1967" si="746">BN1965+BO1965</f>
        <v>0</v>
      </c>
      <c r="AW1965" s="273">
        <v>0</v>
      </c>
      <c r="AX1965" s="273">
        <v>0</v>
      </c>
      <c r="AY1965" s="273">
        <v>0</v>
      </c>
      <c r="AZ1965" s="273">
        <v>0</v>
      </c>
      <c r="BA1965" s="273">
        <v>0</v>
      </c>
      <c r="BB1965" s="272">
        <v>1.2739999999999999E-9</v>
      </c>
      <c r="BC1965" s="272">
        <v>9.6880000000000005E-8</v>
      </c>
      <c r="BD1965" s="272">
        <v>1.806E-10</v>
      </c>
      <c r="BE1965" s="272">
        <v>1.0682E-10</v>
      </c>
      <c r="BF1965" s="273">
        <v>0</v>
      </c>
      <c r="BG1965" s="273">
        <v>0</v>
      </c>
      <c r="BH1965" s="273">
        <v>0</v>
      </c>
      <c r="BI1965" s="273">
        <v>0</v>
      </c>
      <c r="BJ1965" s="273">
        <v>0</v>
      </c>
      <c r="BK1965" s="273">
        <v>0</v>
      </c>
      <c r="BL1965" s="273">
        <v>0</v>
      </c>
      <c r="BM1965" s="273">
        <v>0</v>
      </c>
      <c r="BN1965" s="273">
        <v>0</v>
      </c>
      <c r="BO1965" s="273">
        <v>0</v>
      </c>
      <c r="BP1965" s="273">
        <v>0</v>
      </c>
      <c r="BQ1965" s="273">
        <v>0</v>
      </c>
      <c r="BR1965" s="273">
        <v>0</v>
      </c>
      <c r="BS1965"/>
      <c r="BT1965" s="274">
        <v>5.2073924999999998E-6</v>
      </c>
      <c r="BU1965" s="274">
        <v>1.155885E-6</v>
      </c>
      <c r="BV1965" s="121">
        <v>0</v>
      </c>
      <c r="BW1965" s="121">
        <v>0</v>
      </c>
      <c r="BX1965" s="274">
        <v>3.3710982000000001E-7</v>
      </c>
      <c r="BY1965" s="274">
        <v>8.2476389000000001E-7</v>
      </c>
      <c r="BZ1965" s="121">
        <v>0</v>
      </c>
      <c r="CA1965" s="274">
        <v>1.2518140999999999E-6</v>
      </c>
      <c r="CB1965" s="121">
        <v>0</v>
      </c>
      <c r="CC1965" s="121">
        <v>0</v>
      </c>
      <c r="CD1965" s="121">
        <v>0</v>
      </c>
      <c r="CE1965" s="121">
        <v>0</v>
      </c>
      <c r="CF1965" s="121">
        <v>0</v>
      </c>
      <c r="CG1965" s="274">
        <v>1.6378196999999999E-6</v>
      </c>
      <c r="CH1965" s="121">
        <v>0</v>
      </c>
      <c r="CI1965" s="121">
        <v>0</v>
      </c>
      <c r="CJ1965" s="121">
        <v>0</v>
      </c>
      <c r="CK1965"/>
      <c r="CL1965" s="322">
        <v>0</v>
      </c>
      <c r="CM1965" s="322">
        <v>0</v>
      </c>
      <c r="CN1965" s="322">
        <v>2.3583420000000001E-2</v>
      </c>
      <c r="CO1965" s="322">
        <v>9.7999999999999997E-4</v>
      </c>
      <c r="CP1965" s="322">
        <v>6.2006000000000002E-5</v>
      </c>
      <c r="CQ1965" s="322">
        <v>0</v>
      </c>
      <c r="CR1965" s="322">
        <v>0</v>
      </c>
      <c r="CS1965" s="322">
        <v>1.0111108000000001E-5</v>
      </c>
      <c r="CT1965" s="322">
        <v>0</v>
      </c>
      <c r="CU1965" s="322">
        <v>0</v>
      </c>
      <c r="CW1965" s="143"/>
      <c r="CX1965" s="20" t="s">
        <v>6391</v>
      </c>
    </row>
    <row r="1966" spans="1:102" ht="14.4" customHeight="1">
      <c r="A1966" t="s">
        <v>3347</v>
      </c>
      <c r="B1966" s="168" t="s">
        <v>2463</v>
      </c>
      <c r="C1966" s="279" t="str">
        <f t="shared" si="737"/>
        <v>F.106.06.102</v>
      </c>
      <c r="D1966" s="14" t="s">
        <v>3752</v>
      </c>
      <c r="E1966" s="312" t="s">
        <v>1510</v>
      </c>
      <c r="F1966" s="281" t="str">
        <f t="shared" si="738"/>
        <v>ASA (Acrylonitrile styrene acrylate) waste combustion, clean tech, without heat recov</v>
      </c>
      <c r="G1966" s="319">
        <f t="shared" si="714"/>
        <v>0.30399384200000001</v>
      </c>
      <c r="H1966" s="319">
        <f t="shared" si="715"/>
        <v>5.202E-3</v>
      </c>
      <c r="I1966" s="319">
        <f t="shared" si="728"/>
        <v>6.1918420000000004E-3</v>
      </c>
      <c r="J1966" s="319">
        <f t="shared" si="729"/>
        <v>0</v>
      </c>
      <c r="K1966" s="319">
        <v>0.29260000000000003</v>
      </c>
      <c r="L1966" s="319">
        <v>0</v>
      </c>
      <c r="M1966" s="319">
        <v>6.1918420000000004E-3</v>
      </c>
      <c r="N1966" s="319">
        <v>5.202E-3</v>
      </c>
      <c r="O1966" s="319">
        <v>0</v>
      </c>
      <c r="P1966" s="319">
        <v>0</v>
      </c>
      <c r="Q1966" s="319">
        <v>0</v>
      </c>
      <c r="R1966" s="319">
        <v>0</v>
      </c>
      <c r="S1966" s="319">
        <v>0</v>
      </c>
      <c r="T1966" s="319">
        <v>0</v>
      </c>
      <c r="U1966" s="319">
        <v>0</v>
      </c>
      <c r="V1966" s="319">
        <v>0</v>
      </c>
      <c r="W1966" s="319">
        <v>0</v>
      </c>
      <c r="X1966" s="319">
        <v>0</v>
      </c>
      <c r="Y1966" s="210"/>
      <c r="Z1966" s="320">
        <f t="shared" si="739"/>
        <v>2.2000000000000002</v>
      </c>
      <c r="AA1966" s="210"/>
      <c r="AB1966" s="321">
        <f t="shared" si="740"/>
        <v>0.29260000000000003</v>
      </c>
      <c r="AC1966" s="321">
        <f t="shared" si="741"/>
        <v>1.1393842000000001E-2</v>
      </c>
      <c r="AD1966" s="321">
        <f t="shared" si="730"/>
        <v>6.1918420000000004E-3</v>
      </c>
      <c r="AE1966" s="321">
        <f t="shared" si="742"/>
        <v>6.1918420000000004E-3</v>
      </c>
      <c r="AF1966" s="321">
        <f t="shared" si="743"/>
        <v>0</v>
      </c>
      <c r="AG1966"/>
      <c r="AH1966" s="121">
        <v>0</v>
      </c>
      <c r="AI1966" s="121">
        <v>0</v>
      </c>
      <c r="AJ1966" s="121">
        <v>0</v>
      </c>
      <c r="AK1966" s="121">
        <v>0</v>
      </c>
      <c r="AL1966" s="121">
        <v>0</v>
      </c>
      <c r="AM1966" s="121">
        <v>0</v>
      </c>
      <c r="AN1966" s="121">
        <v>0</v>
      </c>
      <c r="AO1966"/>
      <c r="AP1966" s="282">
        <v>3.6760803000000002E-2</v>
      </c>
      <c r="AQ1966" s="282">
        <v>3.5047908000000003E-2</v>
      </c>
      <c r="AR1966" s="282">
        <v>1.7128957000000001E-3</v>
      </c>
      <c r="AS1966" s="282">
        <v>0</v>
      </c>
      <c r="AT1966" s="255">
        <f t="shared" si="744"/>
        <v>2.1011935E-6</v>
      </c>
      <c r="AU1966" s="256">
        <f t="shared" si="745"/>
        <v>6.3346733000000002E-9</v>
      </c>
      <c r="AV1966" s="256">
        <f t="shared" si="746"/>
        <v>0</v>
      </c>
      <c r="AW1966" s="272">
        <v>2.0416000000000001E-6</v>
      </c>
      <c r="AX1966" s="272">
        <v>6.1600000000000002E-9</v>
      </c>
      <c r="AY1966" s="272">
        <v>1.683E-13</v>
      </c>
      <c r="AZ1966" s="273">
        <v>0</v>
      </c>
      <c r="BA1966" s="273">
        <v>0</v>
      </c>
      <c r="BB1966" s="272">
        <v>7.7349999999999997E-10</v>
      </c>
      <c r="BC1966" s="272">
        <v>5.882E-8</v>
      </c>
      <c r="BD1966" s="272">
        <v>1.0965E-10</v>
      </c>
      <c r="BE1966" s="272">
        <v>6.4855000000000005E-11</v>
      </c>
      <c r="BF1966" s="273">
        <v>0</v>
      </c>
      <c r="BG1966" s="273">
        <v>0</v>
      </c>
      <c r="BH1966" s="273">
        <v>0</v>
      </c>
      <c r="BI1966" s="273">
        <v>0</v>
      </c>
      <c r="BJ1966" s="273">
        <v>0</v>
      </c>
      <c r="BK1966" s="273">
        <v>0</v>
      </c>
      <c r="BL1966" s="273">
        <v>0</v>
      </c>
      <c r="BM1966" s="273">
        <v>0</v>
      </c>
      <c r="BN1966" s="273">
        <v>0</v>
      </c>
      <c r="BO1966" s="273">
        <v>0</v>
      </c>
      <c r="BP1966" s="273">
        <v>0</v>
      </c>
      <c r="BQ1966" s="273">
        <v>0</v>
      </c>
      <c r="BR1966" s="273">
        <v>0</v>
      </c>
      <c r="BS1966"/>
      <c r="BT1966" s="274">
        <v>6.4503468999999999E-5</v>
      </c>
      <c r="BU1966" s="274">
        <v>7.0178732999999999E-7</v>
      </c>
      <c r="BV1966" s="274">
        <v>6.1341837999999993E-5</v>
      </c>
      <c r="BW1966" s="121">
        <v>0</v>
      </c>
      <c r="BX1966" s="274">
        <v>2.0467382000000001E-7</v>
      </c>
      <c r="BY1966" s="274">
        <v>5.0074950999999995E-7</v>
      </c>
      <c r="BZ1966" s="121">
        <v>0</v>
      </c>
      <c r="CA1966" s="274">
        <v>7.6002998999999997E-7</v>
      </c>
      <c r="CB1966" s="121">
        <v>0</v>
      </c>
      <c r="CC1966" s="121">
        <v>0</v>
      </c>
      <c r="CD1966" s="121">
        <v>0</v>
      </c>
      <c r="CE1966" s="121">
        <v>0</v>
      </c>
      <c r="CF1966" s="121">
        <v>0</v>
      </c>
      <c r="CG1966" s="274">
        <v>9.9439054999999998E-7</v>
      </c>
      <c r="CH1966" s="121">
        <v>0</v>
      </c>
      <c r="CI1966" s="121">
        <v>0</v>
      </c>
      <c r="CJ1966" s="121">
        <v>0</v>
      </c>
      <c r="CK1966"/>
      <c r="CL1966" s="322">
        <v>0</v>
      </c>
      <c r="CM1966" s="322">
        <v>2.2000000000000002</v>
      </c>
      <c r="CN1966" s="322">
        <v>1.4318505E-2</v>
      </c>
      <c r="CO1966" s="322">
        <v>5.9500000000000004E-4</v>
      </c>
      <c r="CP1966" s="322">
        <v>3.7646499999999999E-5</v>
      </c>
      <c r="CQ1966" s="322">
        <v>0</v>
      </c>
      <c r="CR1966" s="322">
        <v>0</v>
      </c>
      <c r="CS1966" s="322">
        <v>6.1388870000000001E-6</v>
      </c>
      <c r="CT1966" s="322">
        <v>0</v>
      </c>
      <c r="CU1966" s="322">
        <v>0</v>
      </c>
      <c r="CW1966" s="143"/>
      <c r="CX1966" s="20" t="s">
        <v>6391</v>
      </c>
    </row>
    <row r="1967" spans="1:102" ht="14.4" customHeight="1">
      <c r="A1967" t="s">
        <v>3348</v>
      </c>
      <c r="B1967" s="168" t="s">
        <v>2463</v>
      </c>
      <c r="C1967" s="279" t="str">
        <f t="shared" si="737"/>
        <v>F.106.06.103</v>
      </c>
      <c r="D1967" s="14" t="s">
        <v>3752</v>
      </c>
      <c r="E1967" s="312" t="s">
        <v>1510</v>
      </c>
      <c r="F1967" s="281" t="str">
        <f t="shared" si="738"/>
        <v>Rosin (from wood, pine) waste combustion, clean tech, without heat recovery</v>
      </c>
      <c r="G1967" s="319">
        <f t="shared" ref="G1967:G2035" si="747">H1967+I1967+J1967+K1967</f>
        <v>1.1393842000000001E-2</v>
      </c>
      <c r="H1967" s="319">
        <f t="shared" ref="H1967:H2035" si="748">N1967+O1967+P1967+Q1967</f>
        <v>5.202E-3</v>
      </c>
      <c r="I1967" s="319">
        <f t="shared" si="728"/>
        <v>6.1918420000000004E-3</v>
      </c>
      <c r="J1967" s="319">
        <f t="shared" si="729"/>
        <v>0</v>
      </c>
      <c r="K1967" s="319">
        <v>0</v>
      </c>
      <c r="L1967" s="319">
        <v>0</v>
      </c>
      <c r="M1967" s="319">
        <v>6.1918420000000004E-3</v>
      </c>
      <c r="N1967" s="319">
        <v>5.202E-3</v>
      </c>
      <c r="O1967" s="319">
        <v>0</v>
      </c>
      <c r="P1967" s="319">
        <v>0</v>
      </c>
      <c r="Q1967" s="319">
        <v>0</v>
      </c>
      <c r="R1967" s="319">
        <v>0</v>
      </c>
      <c r="S1967" s="319">
        <v>0</v>
      </c>
      <c r="T1967" s="319">
        <v>0</v>
      </c>
      <c r="U1967" s="319">
        <v>0</v>
      </c>
      <c r="V1967" s="319">
        <v>0</v>
      </c>
      <c r="W1967" s="319">
        <v>0</v>
      </c>
      <c r="X1967" s="319">
        <v>0</v>
      </c>
      <c r="Y1967" s="210"/>
      <c r="Z1967" s="320">
        <f t="shared" si="739"/>
        <v>0</v>
      </c>
      <c r="AA1967" s="210"/>
      <c r="AB1967" s="321">
        <f t="shared" si="740"/>
        <v>0</v>
      </c>
      <c r="AC1967" s="321">
        <f t="shared" si="741"/>
        <v>1.1393842000000001E-2</v>
      </c>
      <c r="AD1967" s="321">
        <f t="shared" si="730"/>
        <v>6.1918420000000004E-3</v>
      </c>
      <c r="AE1967" s="321">
        <f t="shared" si="742"/>
        <v>6.1918420000000004E-3</v>
      </c>
      <c r="AF1967" s="321">
        <f t="shared" si="743"/>
        <v>0</v>
      </c>
      <c r="AG1967"/>
      <c r="AH1967" s="121">
        <v>0</v>
      </c>
      <c r="AI1967" s="121">
        <v>0</v>
      </c>
      <c r="AJ1967" s="121">
        <v>0</v>
      </c>
      <c r="AK1967" s="121">
        <v>0</v>
      </c>
      <c r="AL1967" s="121">
        <v>0</v>
      </c>
      <c r="AM1967" s="121">
        <v>0</v>
      </c>
      <c r="AN1967" s="121">
        <v>0</v>
      </c>
      <c r="AO1967"/>
      <c r="AP1967" s="282">
        <v>1.0412056999999999E-3</v>
      </c>
      <c r="AQ1967" s="282">
        <v>9.9401957999999992E-4</v>
      </c>
      <c r="AR1967" s="283">
        <v>4.7186152000000001E-5</v>
      </c>
      <c r="AS1967" s="282">
        <v>0</v>
      </c>
      <c r="AT1967" s="255">
        <f t="shared" si="744"/>
        <v>5.9593499999999997E-8</v>
      </c>
      <c r="AU1967" s="256">
        <f t="shared" si="745"/>
        <v>1.7450500000000001E-10</v>
      </c>
      <c r="AV1967" s="256">
        <f t="shared" si="746"/>
        <v>0</v>
      </c>
      <c r="AW1967" s="273">
        <v>0</v>
      </c>
      <c r="AX1967" s="273">
        <v>0</v>
      </c>
      <c r="AY1967" s="273">
        <v>0</v>
      </c>
      <c r="AZ1967" s="273">
        <v>0</v>
      </c>
      <c r="BA1967" s="273">
        <v>0</v>
      </c>
      <c r="BB1967" s="272">
        <v>7.7349999999999997E-10</v>
      </c>
      <c r="BC1967" s="272">
        <v>5.882E-8</v>
      </c>
      <c r="BD1967" s="272">
        <v>1.0965E-10</v>
      </c>
      <c r="BE1967" s="272">
        <v>6.4855000000000005E-11</v>
      </c>
      <c r="BF1967" s="273">
        <v>0</v>
      </c>
      <c r="BG1967" s="273">
        <v>0</v>
      </c>
      <c r="BH1967" s="273">
        <v>0</v>
      </c>
      <c r="BI1967" s="273">
        <v>0</v>
      </c>
      <c r="BJ1967" s="273">
        <v>0</v>
      </c>
      <c r="BK1967" s="273">
        <v>0</v>
      </c>
      <c r="BL1967" s="273">
        <v>0</v>
      </c>
      <c r="BM1967" s="273">
        <v>0</v>
      </c>
      <c r="BN1967" s="273">
        <v>0</v>
      </c>
      <c r="BO1967" s="273">
        <v>0</v>
      </c>
      <c r="BP1967" s="273">
        <v>0</v>
      </c>
      <c r="BQ1967" s="273">
        <v>0</v>
      </c>
      <c r="BR1967" s="273">
        <v>0</v>
      </c>
      <c r="BS1967"/>
      <c r="BT1967" s="274">
        <v>3.1616312E-6</v>
      </c>
      <c r="BU1967" s="274">
        <v>7.0178732999999999E-7</v>
      </c>
      <c r="BV1967" s="121">
        <v>0</v>
      </c>
      <c r="BW1967" s="121">
        <v>0</v>
      </c>
      <c r="BX1967" s="274">
        <v>2.0467382000000001E-7</v>
      </c>
      <c r="BY1967" s="274">
        <v>5.0074950999999995E-7</v>
      </c>
      <c r="BZ1967" s="121">
        <v>0</v>
      </c>
      <c r="CA1967" s="274">
        <v>7.6002998999999997E-7</v>
      </c>
      <c r="CB1967" s="121">
        <v>0</v>
      </c>
      <c r="CC1967" s="121">
        <v>0</v>
      </c>
      <c r="CD1967" s="121">
        <v>0</v>
      </c>
      <c r="CE1967" s="121">
        <v>0</v>
      </c>
      <c r="CF1967" s="121">
        <v>0</v>
      </c>
      <c r="CG1967" s="274">
        <v>9.9439054999999998E-7</v>
      </c>
      <c r="CH1967" s="121">
        <v>0</v>
      </c>
      <c r="CI1967" s="121">
        <v>0</v>
      </c>
      <c r="CJ1967" s="121">
        <v>0</v>
      </c>
      <c r="CK1967"/>
      <c r="CL1967" s="322">
        <v>0</v>
      </c>
      <c r="CM1967" s="322">
        <v>0</v>
      </c>
      <c r="CN1967" s="322">
        <v>1.4318505E-2</v>
      </c>
      <c r="CO1967" s="322">
        <v>5.9500000000000004E-4</v>
      </c>
      <c r="CP1967" s="322">
        <v>3.7646499999999999E-5</v>
      </c>
      <c r="CQ1967" s="322">
        <v>0</v>
      </c>
      <c r="CR1967" s="322">
        <v>0</v>
      </c>
      <c r="CS1967" s="322">
        <v>6.1388870000000001E-6</v>
      </c>
      <c r="CT1967" s="322">
        <v>0</v>
      </c>
      <c r="CU1967" s="322">
        <v>0</v>
      </c>
      <c r="CW1967" s="143"/>
      <c r="CX1967" s="20" t="s">
        <v>6391</v>
      </c>
    </row>
    <row r="1968" spans="1:102" ht="14.4" customHeight="1">
      <c r="B1968" s="278" t="s">
        <v>2463</v>
      </c>
      <c r="C1968" s="277" t="s">
        <v>3753</v>
      </c>
      <c r="D1968" s="277" t="s">
        <v>1501</v>
      </c>
      <c r="E1968" s="312"/>
      <c r="F1968"/>
      <c r="G1968" s="210"/>
      <c r="H1968" s="210"/>
      <c r="I1968" s="210"/>
      <c r="J1968" s="210"/>
      <c r="K1968" s="210"/>
      <c r="L1968" s="210"/>
      <c r="M1968" s="210"/>
      <c r="N1968" s="210"/>
      <c r="O1968" s="210"/>
      <c r="P1968" s="210"/>
      <c r="Q1968" s="210"/>
      <c r="R1968" s="210"/>
      <c r="S1968" s="210"/>
      <c r="T1968" s="210"/>
      <c r="U1968" s="210"/>
      <c r="V1968" s="210"/>
      <c r="W1968" s="210"/>
      <c r="X1968" s="210"/>
      <c r="Y1968" s="210"/>
      <c r="Z1968" s="210"/>
      <c r="AA1968" s="210"/>
      <c r="AB1968" s="210"/>
      <c r="AC1968" s="210"/>
      <c r="AD1968" s="210"/>
      <c r="AE1968" s="210"/>
      <c r="AF1968" s="210"/>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s="183"/>
      <c r="CW1968" s="118"/>
    </row>
    <row r="1969" spans="1:104" ht="14.4" customHeight="1">
      <c r="A1969" t="s">
        <v>2594</v>
      </c>
      <c r="B1969" s="168" t="s">
        <v>2463</v>
      </c>
      <c r="C1969" s="279" t="str">
        <f t="shared" si="737"/>
        <v>F.108.01.101</v>
      </c>
      <c r="D1969" s="14" t="s">
        <v>1501</v>
      </c>
      <c r="E1969" s="312" t="s">
        <v>1508</v>
      </c>
      <c r="F1969" s="281" t="str">
        <f t="shared" si="738"/>
        <v>film HDPE 50 mu in mun waste inc</v>
      </c>
      <c r="G1969" s="319">
        <f t="shared" si="747"/>
        <v>7.3348167122499995E-3</v>
      </c>
      <c r="H1969" s="319">
        <f t="shared" si="748"/>
        <v>2.4899148109999996E-4</v>
      </c>
      <c r="I1969" s="319">
        <f t="shared" si="728"/>
        <v>3.3341202149999991E-5</v>
      </c>
      <c r="J1969" s="319">
        <f t="shared" si="729"/>
        <v>-1.2981627099999999E-4</v>
      </c>
      <c r="K1969" s="319">
        <v>7.1823002999999996E-3</v>
      </c>
      <c r="L1969" s="319">
        <v>-3.3037086E-4</v>
      </c>
      <c r="M1969" s="319">
        <v>4.1297675E-4</v>
      </c>
      <c r="N1969" s="319">
        <v>3.3653255999999999E-4</v>
      </c>
      <c r="O1969" s="319">
        <v>-7.1577464999999995E-5</v>
      </c>
      <c r="P1969" s="319">
        <v>-8.5263036999999994E-6</v>
      </c>
      <c r="Q1969" s="319">
        <v>-7.4373101999999997E-6</v>
      </c>
      <c r="R1969" s="319">
        <v>-4.8893658000000001E-5</v>
      </c>
      <c r="S1969" s="319">
        <v>-1.7542250999999999E-5</v>
      </c>
      <c r="T1969" s="319">
        <v>0</v>
      </c>
      <c r="U1969" s="319">
        <v>-1.1227402E-4</v>
      </c>
      <c r="V1969" s="319">
        <v>-3.7102984999999999E-7</v>
      </c>
      <c r="W1969" s="319">
        <v>0</v>
      </c>
      <c r="X1969" s="319">
        <v>0</v>
      </c>
      <c r="Y1969" s="210"/>
      <c r="Z1969" s="320">
        <f t="shared" si="739"/>
        <v>5.4002257894736838E-2</v>
      </c>
      <c r="AA1969" s="210"/>
      <c r="AB1969" s="321">
        <f t="shared" si="740"/>
        <v>7.1823002999999996E-3</v>
      </c>
      <c r="AC1969" s="321">
        <f t="shared" si="741"/>
        <v>2.8270371309999993E-4</v>
      </c>
      <c r="AD1969" s="321">
        <f t="shared" si="730"/>
        <v>3.3712231999999993E-5</v>
      </c>
      <c r="AE1969" s="321">
        <f t="shared" si="742"/>
        <v>3.3341202149999985E-5</v>
      </c>
      <c r="AF1969" s="321">
        <f t="shared" si="743"/>
        <v>-1.2981627099999999E-4</v>
      </c>
      <c r="AG1969"/>
      <c r="AH1969" s="121">
        <v>-1.3415807</v>
      </c>
      <c r="AI1969" s="121">
        <v>-1.3196884</v>
      </c>
      <c r="AJ1969" s="121">
        <v>-1.5221531999999999E-2</v>
      </c>
      <c r="AK1969" s="121">
        <v>0</v>
      </c>
      <c r="AL1969" s="121">
        <v>0</v>
      </c>
      <c r="AM1969" s="121">
        <v>-3.7287120999999999E-3</v>
      </c>
      <c r="AN1969" s="121">
        <v>-2.9420496000000002E-3</v>
      </c>
      <c r="AO1969"/>
      <c r="AP1969" s="282">
        <v>7.2658928999999996E-4</v>
      </c>
      <c r="AQ1969" s="282">
        <v>7.5931979000000004E-4</v>
      </c>
      <c r="AR1969" s="283">
        <v>4.0759447999999999E-5</v>
      </c>
      <c r="AS1969" s="283">
        <v>-7.3489953000000001E-5</v>
      </c>
      <c r="AT1969" s="255">
        <f t="shared" ref="AT1969:AT1980" si="749">AW1969+AZ1969+BA1969+BB1969+BC1969+BK1969+BL1969+BP1969</f>
        <v>4.5522769488610009E-8</v>
      </c>
      <c r="AU1969" s="256">
        <f t="shared" ref="AU1969:AU1980" si="750">AX1969+AY1969+BD1969+BE1969+BF1969+BG1969+BH1969+BI1969+BJ1969+BM1969+BQ1969+BR1969</f>
        <v>1.5073760817894698E-10</v>
      </c>
      <c r="AV1969" s="256">
        <f t="shared" ref="AV1969:AV1980" si="751">BN1969+BO1969</f>
        <v>-1.0292710499280001E-2</v>
      </c>
      <c r="AW1969" s="272">
        <v>4.8754898000000003E-8</v>
      </c>
      <c r="AX1969" s="272">
        <v>1.4705484E-10</v>
      </c>
      <c r="AY1969" s="272">
        <v>4.0199411000000002E-15</v>
      </c>
      <c r="AZ1969" s="272">
        <v>-5.9816642000000002E-12</v>
      </c>
      <c r="BA1969" s="272">
        <v>-7.7704719000000002E-13</v>
      </c>
      <c r="BB1969" s="272">
        <v>5.0038466000000002E-11</v>
      </c>
      <c r="BC1969" s="272">
        <v>-3.1469327E-9</v>
      </c>
      <c r="BD1969" s="272">
        <v>6.8841762000000001E-12</v>
      </c>
      <c r="BE1969" s="272">
        <v>-2.7156418999999998E-12</v>
      </c>
      <c r="BF1969" s="272">
        <v>-8.7229287999999994E-15</v>
      </c>
      <c r="BG1969" s="272">
        <v>-4.4744393000000002E-17</v>
      </c>
      <c r="BH1969" s="272">
        <v>-1.8484790999999999E-14</v>
      </c>
      <c r="BI1969" s="272">
        <v>-1.067956E-15</v>
      </c>
      <c r="BJ1969" s="272">
        <v>-8.0716196000000003E-16</v>
      </c>
      <c r="BK1969" s="272">
        <v>-9.2869349999999998E-11</v>
      </c>
      <c r="BL1969" s="272">
        <v>-3.5606216E-11</v>
      </c>
      <c r="BM1969" s="272">
        <v>-4.6065848000000005E-13</v>
      </c>
      <c r="BN1969" s="272">
        <v>-8.2549928000000001E-7</v>
      </c>
      <c r="BO1969" s="273">
        <v>-1.0291885000000001E-2</v>
      </c>
      <c r="BP1969" s="273">
        <v>0</v>
      </c>
      <c r="BQ1969" s="273">
        <v>0</v>
      </c>
      <c r="BR1969" s="273">
        <v>0</v>
      </c>
      <c r="BS1969"/>
      <c r="BT1969" s="274">
        <v>-3.3024630999999998E-8</v>
      </c>
      <c r="BU1969" s="274">
        <v>-1.6051877E-9</v>
      </c>
      <c r="BV1969" s="274">
        <v>1.5057262999999999E-6</v>
      </c>
      <c r="BW1969" s="274">
        <v>-5.7566826999999996E-9</v>
      </c>
      <c r="BX1969" s="274">
        <v>-9.0697338000000003E-8</v>
      </c>
      <c r="BY1969" s="274">
        <v>3.3785314000000002E-8</v>
      </c>
      <c r="BZ1969" s="274">
        <v>-1.1190181E-11</v>
      </c>
      <c r="CA1969" s="274">
        <v>5.0689145000000001E-8</v>
      </c>
      <c r="CB1969" s="274">
        <v>-1.1441699000000001E-8</v>
      </c>
      <c r="CC1969" s="274">
        <v>-4.9213114999999999E-9</v>
      </c>
      <c r="CD1969" s="274">
        <v>-5.8404857999999999E-9</v>
      </c>
      <c r="CE1969" s="274">
        <v>-3.3488764999999999E-10</v>
      </c>
      <c r="CF1969" s="274">
        <v>-1.0309563E-10</v>
      </c>
      <c r="CG1969" s="274">
        <v>4.3976996000000003E-8</v>
      </c>
      <c r="CH1969" s="274">
        <v>-1.5424041000000001E-6</v>
      </c>
      <c r="CI1969" s="274">
        <v>-4.0863703999999999E-9</v>
      </c>
      <c r="CJ1969" s="121">
        <v>0</v>
      </c>
      <c r="CK1969"/>
      <c r="CL1969" s="322">
        <v>-1.7105158E-10</v>
      </c>
      <c r="CM1969" s="322">
        <v>5.5101452000000002E-2</v>
      </c>
      <c r="CN1969" s="322">
        <v>9.4711215000000001E-4</v>
      </c>
      <c r="CO1969" s="322">
        <v>5.7318457000000001E-6</v>
      </c>
      <c r="CP1969" s="322">
        <v>2.3322813E-6</v>
      </c>
      <c r="CQ1969" s="322">
        <v>-1.5264127999999999E-10</v>
      </c>
      <c r="CR1969" s="322">
        <v>-1.9561302E-10</v>
      </c>
      <c r="CS1969" s="322">
        <v>-3.4097295E-6</v>
      </c>
      <c r="CT1969" s="322">
        <v>-1.8991488999999999E-3</v>
      </c>
      <c r="CU1969" s="322">
        <v>-0.17621358000000001</v>
      </c>
      <c r="CV1969" s="216"/>
      <c r="CW1969" s="214"/>
      <c r="CX1969" s="18" t="s">
        <v>1072</v>
      </c>
      <c r="CY1969" s="18"/>
      <c r="CZ1969" s="18"/>
    </row>
    <row r="1970" spans="1:104" ht="14.4" customHeight="1">
      <c r="A1970" t="s">
        <v>2595</v>
      </c>
      <c r="B1970" s="168" t="s">
        <v>2463</v>
      </c>
      <c r="C1970" s="279" t="str">
        <f t="shared" si="737"/>
        <v>F.108.01.102</v>
      </c>
      <c r="D1970" s="14" t="s">
        <v>1501</v>
      </c>
      <c r="E1970" s="312" t="s">
        <v>1508</v>
      </c>
      <c r="F1970" s="281" t="str">
        <f t="shared" si="738"/>
        <v>film LDPE 50 mu in mun waste inc</v>
      </c>
      <c r="G1970" s="319">
        <f t="shared" si="747"/>
        <v>7.3348167122499995E-3</v>
      </c>
      <c r="H1970" s="319">
        <f t="shared" si="748"/>
        <v>2.4899148109999996E-4</v>
      </c>
      <c r="I1970" s="319">
        <f t="shared" si="728"/>
        <v>3.3341202149999991E-5</v>
      </c>
      <c r="J1970" s="319">
        <f t="shared" si="729"/>
        <v>-1.2981627099999999E-4</v>
      </c>
      <c r="K1970" s="319">
        <v>7.1823002999999996E-3</v>
      </c>
      <c r="L1970" s="319">
        <v>-3.3037086E-4</v>
      </c>
      <c r="M1970" s="319">
        <v>4.1297675E-4</v>
      </c>
      <c r="N1970" s="319">
        <v>3.3653255999999999E-4</v>
      </c>
      <c r="O1970" s="319">
        <v>-7.1577464999999995E-5</v>
      </c>
      <c r="P1970" s="319">
        <v>-8.5263036999999994E-6</v>
      </c>
      <c r="Q1970" s="319">
        <v>-7.4373101999999997E-6</v>
      </c>
      <c r="R1970" s="319">
        <v>-4.8893658000000001E-5</v>
      </c>
      <c r="S1970" s="319">
        <v>-1.7542250999999999E-5</v>
      </c>
      <c r="T1970" s="319">
        <v>0</v>
      </c>
      <c r="U1970" s="319">
        <v>-1.1227402E-4</v>
      </c>
      <c r="V1970" s="319">
        <v>-3.7102984999999999E-7</v>
      </c>
      <c r="W1970" s="319">
        <v>0</v>
      </c>
      <c r="X1970" s="319">
        <v>0</v>
      </c>
      <c r="Y1970" s="210"/>
      <c r="Z1970" s="320">
        <f t="shared" si="739"/>
        <v>5.4002257894736838E-2</v>
      </c>
      <c r="AA1970" s="210"/>
      <c r="AB1970" s="321">
        <f t="shared" si="740"/>
        <v>7.1823002999999996E-3</v>
      </c>
      <c r="AC1970" s="321">
        <f t="shared" si="741"/>
        <v>2.8270371309999993E-4</v>
      </c>
      <c r="AD1970" s="321">
        <f t="shared" si="730"/>
        <v>3.3712231999999993E-5</v>
      </c>
      <c r="AE1970" s="321">
        <f t="shared" si="742"/>
        <v>3.3341202149999985E-5</v>
      </c>
      <c r="AF1970" s="321">
        <f t="shared" si="743"/>
        <v>-1.2981627099999999E-4</v>
      </c>
      <c r="AG1970"/>
      <c r="AH1970" s="121">
        <v>-1.3415807</v>
      </c>
      <c r="AI1970" s="121">
        <v>-1.3196884</v>
      </c>
      <c r="AJ1970" s="121">
        <v>-1.5221531999999999E-2</v>
      </c>
      <c r="AK1970" s="121">
        <v>0</v>
      </c>
      <c r="AL1970" s="121">
        <v>0</v>
      </c>
      <c r="AM1970" s="121">
        <v>-3.7287120999999999E-3</v>
      </c>
      <c r="AN1970" s="121">
        <v>-2.9420496000000002E-3</v>
      </c>
      <c r="AO1970"/>
      <c r="AP1970" s="282">
        <v>7.2658928999999996E-4</v>
      </c>
      <c r="AQ1970" s="282">
        <v>7.5931979000000004E-4</v>
      </c>
      <c r="AR1970" s="283">
        <v>4.0759447999999999E-5</v>
      </c>
      <c r="AS1970" s="283">
        <v>-7.3489953000000001E-5</v>
      </c>
      <c r="AT1970" s="255">
        <f t="shared" si="749"/>
        <v>4.5522769488610009E-8</v>
      </c>
      <c r="AU1970" s="256">
        <f t="shared" si="750"/>
        <v>1.5073760817894698E-10</v>
      </c>
      <c r="AV1970" s="256">
        <f t="shared" si="751"/>
        <v>-1.0292710499280001E-2</v>
      </c>
      <c r="AW1970" s="272">
        <v>4.8754898000000003E-8</v>
      </c>
      <c r="AX1970" s="272">
        <v>1.4705484E-10</v>
      </c>
      <c r="AY1970" s="272">
        <v>4.0199411000000002E-15</v>
      </c>
      <c r="AZ1970" s="272">
        <v>-5.9816642000000002E-12</v>
      </c>
      <c r="BA1970" s="272">
        <v>-7.7704719000000002E-13</v>
      </c>
      <c r="BB1970" s="272">
        <v>5.0038466000000002E-11</v>
      </c>
      <c r="BC1970" s="272">
        <v>-3.1469327E-9</v>
      </c>
      <c r="BD1970" s="272">
        <v>6.8841762000000001E-12</v>
      </c>
      <c r="BE1970" s="272">
        <v>-2.7156418999999998E-12</v>
      </c>
      <c r="BF1970" s="272">
        <v>-8.7229287999999994E-15</v>
      </c>
      <c r="BG1970" s="272">
        <v>-4.4744393000000002E-17</v>
      </c>
      <c r="BH1970" s="272">
        <v>-1.8484790999999999E-14</v>
      </c>
      <c r="BI1970" s="272">
        <v>-1.067956E-15</v>
      </c>
      <c r="BJ1970" s="272">
        <v>-8.0716196000000003E-16</v>
      </c>
      <c r="BK1970" s="272">
        <v>-9.2869349999999998E-11</v>
      </c>
      <c r="BL1970" s="272">
        <v>-3.5606216E-11</v>
      </c>
      <c r="BM1970" s="272">
        <v>-4.6065848000000005E-13</v>
      </c>
      <c r="BN1970" s="272">
        <v>-8.2549928000000001E-7</v>
      </c>
      <c r="BO1970" s="273">
        <v>-1.0291885000000001E-2</v>
      </c>
      <c r="BP1970" s="273">
        <v>0</v>
      </c>
      <c r="BQ1970" s="273">
        <v>0</v>
      </c>
      <c r="BR1970" s="273">
        <v>0</v>
      </c>
      <c r="BS1970"/>
      <c r="BT1970" s="274">
        <v>-3.3024630999999998E-8</v>
      </c>
      <c r="BU1970" s="274">
        <v>-1.6051877E-9</v>
      </c>
      <c r="BV1970" s="274">
        <v>1.5057262999999999E-6</v>
      </c>
      <c r="BW1970" s="274">
        <v>-5.7566826999999996E-9</v>
      </c>
      <c r="BX1970" s="274">
        <v>-9.0697338000000003E-8</v>
      </c>
      <c r="BY1970" s="274">
        <v>3.3785314000000002E-8</v>
      </c>
      <c r="BZ1970" s="274">
        <v>-1.1190181E-11</v>
      </c>
      <c r="CA1970" s="274">
        <v>5.0689145000000001E-8</v>
      </c>
      <c r="CB1970" s="274">
        <v>-1.1441699000000001E-8</v>
      </c>
      <c r="CC1970" s="274">
        <v>-4.9213114999999999E-9</v>
      </c>
      <c r="CD1970" s="274">
        <v>-5.8404857999999999E-9</v>
      </c>
      <c r="CE1970" s="274">
        <v>-3.3488764999999999E-10</v>
      </c>
      <c r="CF1970" s="274">
        <v>-1.0309563E-10</v>
      </c>
      <c r="CG1970" s="274">
        <v>4.3976996000000003E-8</v>
      </c>
      <c r="CH1970" s="274">
        <v>-1.5424041000000001E-6</v>
      </c>
      <c r="CI1970" s="274">
        <v>-4.0863703999999999E-9</v>
      </c>
      <c r="CJ1970" s="121">
        <v>0</v>
      </c>
      <c r="CK1970"/>
      <c r="CL1970" s="322">
        <v>-1.7105158E-10</v>
      </c>
      <c r="CM1970" s="322">
        <v>5.5101452000000002E-2</v>
      </c>
      <c r="CN1970" s="322">
        <v>9.4711215000000001E-4</v>
      </c>
      <c r="CO1970" s="322">
        <v>5.7318457000000001E-6</v>
      </c>
      <c r="CP1970" s="322">
        <v>2.3322813E-6</v>
      </c>
      <c r="CQ1970" s="322">
        <v>-1.5264127999999999E-10</v>
      </c>
      <c r="CR1970" s="322">
        <v>-1.9561302E-10</v>
      </c>
      <c r="CS1970" s="322">
        <v>-3.4097295E-6</v>
      </c>
      <c r="CT1970" s="322">
        <v>-1.8991488999999999E-3</v>
      </c>
      <c r="CU1970" s="322">
        <v>-0.17621358000000001</v>
      </c>
      <c r="CV1970" s="216"/>
      <c r="CW1970" s="214"/>
      <c r="CX1970" s="18" t="s">
        <v>1071</v>
      </c>
      <c r="CY1970" s="18"/>
      <c r="CZ1970" s="18"/>
    </row>
    <row r="1971" spans="1:104" ht="14.4" customHeight="1">
      <c r="A1971" t="s">
        <v>2596</v>
      </c>
      <c r="B1971" s="168" t="s">
        <v>2463</v>
      </c>
      <c r="C1971" s="279" t="str">
        <f t="shared" si="737"/>
        <v>F.108.01.103</v>
      </c>
      <c r="D1971" s="14" t="s">
        <v>1501</v>
      </c>
      <c r="E1971" s="312" t="s">
        <v>1508</v>
      </c>
      <c r="F1971" s="281" t="str">
        <f t="shared" si="738"/>
        <v>film PC 50 mu in mun waste inc</v>
      </c>
      <c r="G1971" s="319">
        <f t="shared" si="747"/>
        <v>1.1376033627120001E-2</v>
      </c>
      <c r="H1971" s="319">
        <f t="shared" si="748"/>
        <v>2.1377200750000001E-4</v>
      </c>
      <c r="I1971" s="319">
        <f t="shared" si="728"/>
        <v>2.9994655620000012E-5</v>
      </c>
      <c r="J1971" s="319">
        <f t="shared" si="729"/>
        <v>-1.1077803600000001E-4</v>
      </c>
      <c r="K1971" s="319">
        <v>1.1243045E-2</v>
      </c>
      <c r="L1971" s="319">
        <v>-2.8192024999999999E-4</v>
      </c>
      <c r="M1971" s="319">
        <v>3.5395467E-4</v>
      </c>
      <c r="N1971" s="319">
        <v>2.8847473E-4</v>
      </c>
      <c r="O1971" s="319">
        <v>-6.1080255999999998E-5</v>
      </c>
      <c r="P1971" s="319">
        <v>-7.2758766999999998E-6</v>
      </c>
      <c r="Q1971" s="319">
        <v>-6.3465897999999998E-6</v>
      </c>
      <c r="R1971" s="319">
        <v>-4.1723147999999998E-5</v>
      </c>
      <c r="S1971" s="319">
        <v>-1.4969588E-5</v>
      </c>
      <c r="T1971" s="319">
        <v>0</v>
      </c>
      <c r="U1971" s="319">
        <v>-9.5808448E-5</v>
      </c>
      <c r="V1971" s="319">
        <v>-3.1661637999999998E-7</v>
      </c>
      <c r="W1971" s="319">
        <v>0</v>
      </c>
      <c r="X1971" s="319">
        <v>0</v>
      </c>
      <c r="Y1971" s="210"/>
      <c r="Z1971" s="320">
        <f t="shared" si="739"/>
        <v>8.4534172932330828E-2</v>
      </c>
      <c r="AA1971" s="210"/>
      <c r="AB1971" s="321">
        <f t="shared" si="740"/>
        <v>1.1243045E-2</v>
      </c>
      <c r="AC1971" s="321">
        <f t="shared" si="741"/>
        <v>2.4408327950000008E-4</v>
      </c>
      <c r="AD1971" s="321">
        <f t="shared" si="730"/>
        <v>3.0311272000000013E-5</v>
      </c>
      <c r="AE1971" s="321">
        <f t="shared" si="742"/>
        <v>2.9994655620000033E-5</v>
      </c>
      <c r="AF1971" s="321">
        <f t="shared" si="743"/>
        <v>-1.1077803600000001E-4</v>
      </c>
      <c r="AG1971"/>
      <c r="AH1971" s="121">
        <v>-1.1448309000000001</v>
      </c>
      <c r="AI1971" s="121">
        <v>-1.1261492</v>
      </c>
      <c r="AJ1971" s="121">
        <v>-1.2989215E-2</v>
      </c>
      <c r="AK1971" s="121">
        <v>0</v>
      </c>
      <c r="AL1971" s="121">
        <v>0</v>
      </c>
      <c r="AM1971" s="121">
        <v>-3.1818770000000001E-3</v>
      </c>
      <c r="AN1971" s="121">
        <v>-2.5105827000000002E-3</v>
      </c>
      <c r="AO1971"/>
      <c r="AP1971" s="282">
        <v>1.2445983000000001E-3</v>
      </c>
      <c r="AQ1971" s="282">
        <v>1.2434035999999999E-3</v>
      </c>
      <c r="AR1971" s="283">
        <v>6.3906914999999997E-5</v>
      </c>
      <c r="AS1971" s="283">
        <v>-6.2712266999999996E-5</v>
      </c>
      <c r="AT1971" s="255">
        <f t="shared" si="749"/>
        <v>7.4544580770049996E-8</v>
      </c>
      <c r="AU1971" s="256">
        <f t="shared" si="750"/>
        <v>2.3634214227627604E-10</v>
      </c>
      <c r="AV1971" s="256">
        <f t="shared" si="751"/>
        <v>-8.7832306354900004E-3</v>
      </c>
      <c r="AW1971" s="272">
        <v>7.7287849000000005E-8</v>
      </c>
      <c r="AX1971" s="272">
        <v>2.3315304000000001E-10</v>
      </c>
      <c r="AY1971" s="272">
        <v>6.3719453999999998E-15</v>
      </c>
      <c r="AZ1971" s="272">
        <v>-5.1044217999999996E-12</v>
      </c>
      <c r="BA1971" s="272">
        <v>-6.6308914999999997E-13</v>
      </c>
      <c r="BB1971" s="272">
        <v>4.2892833E-11</v>
      </c>
      <c r="BC1971" s="272">
        <v>-2.6707595999999999E-9</v>
      </c>
      <c r="BD1971" s="272">
        <v>5.9019025E-12</v>
      </c>
      <c r="BE1971" s="272">
        <v>-2.3012158000000002E-12</v>
      </c>
      <c r="BF1971" s="272">
        <v>-7.4436656000000005E-15</v>
      </c>
      <c r="BG1971" s="272">
        <v>-3.8182393999999998E-17</v>
      </c>
      <c r="BH1971" s="272">
        <v>-1.5773899E-14</v>
      </c>
      <c r="BI1971" s="272">
        <v>-9.113346899999999E-16</v>
      </c>
      <c r="BJ1971" s="272">
        <v>-6.8878743999999996E-16</v>
      </c>
      <c r="BK1971" s="272">
        <v>-7.9249573999999997E-11</v>
      </c>
      <c r="BL1971" s="272">
        <v>-3.0384378000000003E-11</v>
      </c>
      <c r="BM1971" s="272">
        <v>-3.931005E-13</v>
      </c>
      <c r="BN1971" s="272">
        <v>-7.0443548999999997E-7</v>
      </c>
      <c r="BO1971" s="273">
        <v>-8.7825261999999998E-3</v>
      </c>
      <c r="BP1971" s="273">
        <v>0</v>
      </c>
      <c r="BQ1971" s="273">
        <v>0</v>
      </c>
      <c r="BR1971" s="273">
        <v>0</v>
      </c>
      <c r="BS1971"/>
      <c r="BT1971" s="274">
        <v>1.04474E-6</v>
      </c>
      <c r="BU1971" s="274">
        <v>-1.1948805000000001E-9</v>
      </c>
      <c r="BV1971" s="274">
        <v>2.3570371E-6</v>
      </c>
      <c r="BW1971" s="274">
        <v>-4.9124351000000001E-9</v>
      </c>
      <c r="BX1971" s="274">
        <v>-7.7345090000000004E-8</v>
      </c>
      <c r="BY1971" s="274">
        <v>2.8955316999999999E-8</v>
      </c>
      <c r="BZ1971" s="274">
        <v>-9.5490826000000006E-12</v>
      </c>
      <c r="CA1971" s="274">
        <v>4.3444730000000003E-8</v>
      </c>
      <c r="CB1971" s="274">
        <v>-9.7637142000000005E-9</v>
      </c>
      <c r="CC1971" s="274">
        <v>-4.1995753999999999E-9</v>
      </c>
      <c r="CD1971" s="274">
        <v>-4.9839480000000001E-9</v>
      </c>
      <c r="CE1971" s="274">
        <v>-2.8577461999999999E-10</v>
      </c>
      <c r="CF1971" s="274">
        <v>-8.7976115999999997E-11</v>
      </c>
      <c r="CG1971" s="274">
        <v>3.7775360000000001E-8</v>
      </c>
      <c r="CH1971" s="274">
        <v>-1.3162025E-6</v>
      </c>
      <c r="CI1971" s="274">
        <v>-3.4870828E-9</v>
      </c>
      <c r="CJ1971" s="121">
        <v>0</v>
      </c>
      <c r="CK1971"/>
      <c r="CL1971" s="322">
        <v>-1.4596597E-10</v>
      </c>
      <c r="CM1971" s="322">
        <v>8.5472165000000003E-2</v>
      </c>
      <c r="CN1971" s="322">
        <v>8.1178163E-4</v>
      </c>
      <c r="CO1971" s="322">
        <v>5.0395252999999996E-6</v>
      </c>
      <c r="CP1971" s="322">
        <v>1.9996221999999999E-6</v>
      </c>
      <c r="CQ1971" s="322">
        <v>-1.3025563999999999E-10</v>
      </c>
      <c r="CR1971" s="322">
        <v>-1.6692534000000001E-10</v>
      </c>
      <c r="CS1971" s="322">
        <v>-2.9081449E-6</v>
      </c>
      <c r="CT1971" s="322">
        <v>-1.6206288000000001E-3</v>
      </c>
      <c r="CU1971" s="322">
        <v>-0.15037093000000001</v>
      </c>
      <c r="CV1971" s="216"/>
      <c r="CW1971" s="214"/>
      <c r="CX1971" s="18" t="s">
        <v>1073</v>
      </c>
      <c r="CY1971" s="18"/>
      <c r="CZ1971" s="18"/>
    </row>
    <row r="1972" spans="1:104" ht="14.4" customHeight="1">
      <c r="A1972" t="s">
        <v>2597</v>
      </c>
      <c r="B1972" s="168" t="s">
        <v>2463</v>
      </c>
      <c r="C1972" s="279" t="str">
        <f t="shared" si="737"/>
        <v>F.108.01.104</v>
      </c>
      <c r="D1972" s="14" t="s">
        <v>1501</v>
      </c>
      <c r="E1972" s="312" t="s">
        <v>1508</v>
      </c>
      <c r="F1972" s="281" t="str">
        <f t="shared" si="738"/>
        <v>film PET / PE+EVOH+PE 62 mu in mun waste inc</v>
      </c>
      <c r="G1972" s="319">
        <f t="shared" si="747"/>
        <v>9.6237132558300003E-3</v>
      </c>
      <c r="H1972" s="319">
        <f t="shared" si="748"/>
        <v>2.792645255E-4</v>
      </c>
      <c r="I1972" s="319">
        <f t="shared" si="728"/>
        <v>4.1289670330000008E-5</v>
      </c>
      <c r="J1972" s="319">
        <f t="shared" si="729"/>
        <v>-1.4367744000000002E-4</v>
      </c>
      <c r="K1972" s="319">
        <v>9.4468364999999999E-3</v>
      </c>
      <c r="L1972" s="319">
        <v>-3.6564631000000002E-4</v>
      </c>
      <c r="M1972" s="319">
        <v>4.6146092000000003E-4</v>
      </c>
      <c r="N1972" s="319">
        <v>3.7615282999999998E-4</v>
      </c>
      <c r="O1972" s="319">
        <v>-7.9220170999999998E-5</v>
      </c>
      <c r="P1972" s="319">
        <v>-9.4367022999999992E-6</v>
      </c>
      <c r="Q1972" s="319">
        <v>-8.2314312000000002E-6</v>
      </c>
      <c r="R1972" s="319">
        <v>-5.4114292999999999E-5</v>
      </c>
      <c r="S1972" s="319">
        <v>-1.9415329999999999E-5</v>
      </c>
      <c r="T1972" s="319">
        <v>0</v>
      </c>
      <c r="U1972" s="319">
        <v>-1.2426211E-4</v>
      </c>
      <c r="V1972" s="319">
        <v>-4.1064666999999998E-7</v>
      </c>
      <c r="W1972" s="319">
        <v>0</v>
      </c>
      <c r="X1972" s="319">
        <v>0</v>
      </c>
      <c r="Y1972" s="210"/>
      <c r="Z1972" s="320">
        <f t="shared" si="739"/>
        <v>7.1028845864661655E-2</v>
      </c>
      <c r="AA1972" s="210"/>
      <c r="AB1972" s="321">
        <f t="shared" si="740"/>
        <v>9.4468364999999999E-3</v>
      </c>
      <c r="AC1972" s="321">
        <f t="shared" si="741"/>
        <v>3.2096484250000002E-4</v>
      </c>
      <c r="AD1972" s="321">
        <f t="shared" si="730"/>
        <v>4.1700317000000004E-5</v>
      </c>
      <c r="AE1972" s="321">
        <f t="shared" si="742"/>
        <v>4.1289670330000008E-5</v>
      </c>
      <c r="AF1972" s="321">
        <f t="shared" si="743"/>
        <v>-1.4367744000000002E-4</v>
      </c>
      <c r="AG1972"/>
      <c r="AH1972" s="121">
        <v>-1.4848284</v>
      </c>
      <c r="AI1972" s="121">
        <v>-1.4605984999999999</v>
      </c>
      <c r="AJ1972" s="121">
        <v>-1.6846816000000001E-2</v>
      </c>
      <c r="AK1972" s="121">
        <v>0</v>
      </c>
      <c r="AL1972" s="121">
        <v>0</v>
      </c>
      <c r="AM1972" s="121">
        <v>-4.1268464999999997E-3</v>
      </c>
      <c r="AN1972" s="121">
        <v>-3.2561879000000001E-3</v>
      </c>
      <c r="AO1972"/>
      <c r="AP1972" s="282">
        <v>9.877362199999999E-4</v>
      </c>
      <c r="AQ1972" s="282">
        <v>1.0154023E-3</v>
      </c>
      <c r="AR1972" s="283">
        <v>5.3670761000000001E-5</v>
      </c>
      <c r="AS1972" s="283">
        <v>-8.1336864999999995E-5</v>
      </c>
      <c r="AT1972" s="255">
        <f t="shared" si="749"/>
        <v>6.0875439699169991E-8</v>
      </c>
      <c r="AU1972" s="256">
        <f t="shared" si="750"/>
        <v>1.9848654818979101E-10</v>
      </c>
      <c r="AV1972" s="256">
        <f t="shared" si="751"/>
        <v>-1.1391717642219999E-2</v>
      </c>
      <c r="AW1972" s="272">
        <v>6.4410442999999998E-8</v>
      </c>
      <c r="AX1972" s="272">
        <v>1.9428600999999999E-10</v>
      </c>
      <c r="AY1972" s="272">
        <v>5.3105982000000003E-15</v>
      </c>
      <c r="AZ1972" s="272">
        <v>-6.6203581999999996E-12</v>
      </c>
      <c r="BA1972" s="272">
        <v>-8.6001663000000002E-13</v>
      </c>
      <c r="BB1972" s="272">
        <v>5.5929555000000003E-11</v>
      </c>
      <c r="BC1972" s="272">
        <v>-3.4412588999999998E-9</v>
      </c>
      <c r="BD1972" s="272">
        <v>7.6969503000000004E-12</v>
      </c>
      <c r="BE1972" s="272">
        <v>-2.9596395999999999E-12</v>
      </c>
      <c r="BF1972" s="272">
        <v>-9.6543220999999999E-15</v>
      </c>
      <c r="BG1972" s="272">
        <v>-4.9521989E-17</v>
      </c>
      <c r="BH1972" s="272">
        <v>-2.0458509999999999E-14</v>
      </c>
      <c r="BI1972" s="272">
        <v>-1.1819874E-15</v>
      </c>
      <c r="BJ1972" s="272">
        <v>-8.9334691999999997E-16</v>
      </c>
      <c r="BK1972" s="272">
        <v>-1.027855E-10</v>
      </c>
      <c r="BL1972" s="272">
        <v>-3.9408081E-11</v>
      </c>
      <c r="BM1972" s="272">
        <v>-5.0984542000000004E-13</v>
      </c>
      <c r="BN1972" s="272">
        <v>-9.1364221999999997E-7</v>
      </c>
      <c r="BO1972" s="273">
        <v>-1.1390803999999999E-2</v>
      </c>
      <c r="BP1972" s="273">
        <v>0</v>
      </c>
      <c r="BQ1972" s="273">
        <v>0</v>
      </c>
      <c r="BR1972" s="273">
        <v>0</v>
      </c>
      <c r="BS1972"/>
      <c r="BT1972" s="274">
        <v>2.7966202000000003E-7</v>
      </c>
      <c r="BU1972" s="274">
        <v>-1.2791918E-9</v>
      </c>
      <c r="BV1972" s="274">
        <v>1.9804727E-6</v>
      </c>
      <c r="BW1972" s="274">
        <v>-6.3713542E-9</v>
      </c>
      <c r="BX1972" s="274">
        <v>-1.0023651E-7</v>
      </c>
      <c r="BY1972" s="274">
        <v>3.7747655999999998E-8</v>
      </c>
      <c r="BZ1972" s="274">
        <v>-1.2385016000000001E-11</v>
      </c>
      <c r="CA1972" s="274">
        <v>5.6640164000000002E-8</v>
      </c>
      <c r="CB1972" s="274">
        <v>-1.2663389999999999E-8</v>
      </c>
      <c r="CC1972" s="274">
        <v>-5.4467860000000003E-9</v>
      </c>
      <c r="CD1972" s="274">
        <v>-6.4641053999999997E-9</v>
      </c>
      <c r="CE1972" s="274">
        <v>-3.7064538E-10</v>
      </c>
      <c r="CF1972" s="274">
        <v>-1.141037E-10</v>
      </c>
      <c r="CG1972" s="274">
        <v>4.9377426000000003E-8</v>
      </c>
      <c r="CH1972" s="274">
        <v>-1.7070947E-6</v>
      </c>
      <c r="CI1972" s="274">
        <v>-4.5226939000000002E-9</v>
      </c>
      <c r="CJ1972" s="121">
        <v>0</v>
      </c>
      <c r="CK1972"/>
      <c r="CL1972" s="322">
        <v>-1.8931566E-10</v>
      </c>
      <c r="CM1972" s="322">
        <v>7.2245406999999998E-2</v>
      </c>
      <c r="CN1972" s="322">
        <v>1.0583884999999999E-3</v>
      </c>
      <c r="CO1972" s="322">
        <v>6.7655703000000003E-6</v>
      </c>
      <c r="CP1972" s="322">
        <v>2.6079932000000002E-6</v>
      </c>
      <c r="CQ1972" s="322">
        <v>-1.6893959999999999E-10</v>
      </c>
      <c r="CR1972" s="322">
        <v>-2.1649966000000001E-10</v>
      </c>
      <c r="CS1972" s="322">
        <v>-3.7694535E-6</v>
      </c>
      <c r="CT1972" s="322">
        <v>-2.1019311000000001E-3</v>
      </c>
      <c r="CU1972" s="322">
        <v>-0.19502882999999999</v>
      </c>
      <c r="CV1972" s="216"/>
      <c r="CW1972" s="214"/>
      <c r="CX1972" s="18" t="s">
        <v>1074</v>
      </c>
      <c r="CY1972" s="18"/>
      <c r="CZ1972" s="18"/>
    </row>
    <row r="1973" spans="1:104" ht="14.4" customHeight="1">
      <c r="A1973" t="s">
        <v>2598</v>
      </c>
      <c r="B1973" s="168" t="s">
        <v>2463</v>
      </c>
      <c r="C1973" s="279" t="str">
        <f t="shared" si="737"/>
        <v>F.108.01.105</v>
      </c>
      <c r="D1973" s="14" t="s">
        <v>1501</v>
      </c>
      <c r="E1973" s="312" t="s">
        <v>1508</v>
      </c>
      <c r="F1973" s="281" t="str">
        <f t="shared" si="738"/>
        <v>film PET 50 mu in mun waste inc</v>
      </c>
      <c r="G1973" s="319">
        <f t="shared" si="747"/>
        <v>1.1463595578979999E-2</v>
      </c>
      <c r="H1973" s="319">
        <f t="shared" si="748"/>
        <v>1.8933840049999999E-4</v>
      </c>
      <c r="I1973" s="319">
        <f t="shared" si="728"/>
        <v>2.6853723479999995E-5</v>
      </c>
      <c r="J1973" s="319">
        <f t="shared" si="729"/>
        <v>-9.7974544999999998E-5</v>
      </c>
      <c r="K1973" s="319">
        <v>1.1345378E-2</v>
      </c>
      <c r="L1973" s="319">
        <v>-2.4933650000000002E-4</v>
      </c>
      <c r="M1973" s="319">
        <v>3.1337112000000001E-4</v>
      </c>
      <c r="N1973" s="319">
        <v>2.5540714000000001E-4</v>
      </c>
      <c r="O1973" s="319">
        <v>-5.4020729000000002E-5</v>
      </c>
      <c r="P1973" s="319">
        <v>-6.4349461999999999E-6</v>
      </c>
      <c r="Q1973" s="319">
        <v>-5.6130643000000002E-6</v>
      </c>
      <c r="R1973" s="319">
        <v>-3.6900874E-5</v>
      </c>
      <c r="S1973" s="319">
        <v>-1.3239435E-5</v>
      </c>
      <c r="T1973" s="319">
        <v>0</v>
      </c>
      <c r="U1973" s="319">
        <v>-8.4735110000000002E-5</v>
      </c>
      <c r="V1973" s="319">
        <v>-2.8002252000000002E-7</v>
      </c>
      <c r="W1973" s="319">
        <v>0</v>
      </c>
      <c r="X1973" s="319">
        <v>0</v>
      </c>
      <c r="Y1973" s="210"/>
      <c r="Z1973" s="320">
        <f t="shared" si="739"/>
        <v>8.53035939849624E-2</v>
      </c>
      <c r="AA1973" s="210"/>
      <c r="AB1973" s="321">
        <f t="shared" si="740"/>
        <v>1.1345378E-2</v>
      </c>
      <c r="AC1973" s="321">
        <f t="shared" si="741"/>
        <v>2.1647214649999995E-4</v>
      </c>
      <c r="AD1973" s="321">
        <f t="shared" si="730"/>
        <v>2.7133745999999993E-5</v>
      </c>
      <c r="AE1973" s="321">
        <f t="shared" si="742"/>
        <v>2.6853723480000005E-5</v>
      </c>
      <c r="AF1973" s="321">
        <f t="shared" si="743"/>
        <v>-9.7974544999999998E-5</v>
      </c>
      <c r="AG1973"/>
      <c r="AH1973" s="121">
        <v>-1.0125137</v>
      </c>
      <c r="AI1973" s="121">
        <v>-0.99599126000000004</v>
      </c>
      <c r="AJ1973" s="121">
        <v>-1.1487949000000001E-2</v>
      </c>
      <c r="AK1973" s="121">
        <v>0</v>
      </c>
      <c r="AL1973" s="121">
        <v>0</v>
      </c>
      <c r="AM1973" s="121">
        <v>-2.8141224000000002E-3</v>
      </c>
      <c r="AN1973" s="121">
        <v>-2.2204147999999998E-3</v>
      </c>
      <c r="AO1973"/>
      <c r="AP1973" s="282">
        <v>1.2719294999999999E-3</v>
      </c>
      <c r="AQ1973" s="282">
        <v>1.2628903999999999E-3</v>
      </c>
      <c r="AR1973" s="283">
        <v>6.4503206000000006E-5</v>
      </c>
      <c r="AS1973" s="283">
        <v>-5.5464116E-5</v>
      </c>
      <c r="AT1973" s="255">
        <f t="shared" si="749"/>
        <v>7.5712851463790005E-8</v>
      </c>
      <c r="AU1973" s="256">
        <f t="shared" si="750"/>
        <v>2.3854736061605702E-10</v>
      </c>
      <c r="AV1973" s="256">
        <f t="shared" si="751"/>
        <v>-7.7680834183299994E-3</v>
      </c>
      <c r="AW1973" s="272">
        <v>7.8135923000000004E-8</v>
      </c>
      <c r="AX1973" s="272">
        <v>2.3571686000000001E-10</v>
      </c>
      <c r="AY1973" s="272">
        <v>6.4417763000000002E-15</v>
      </c>
      <c r="AZ1973" s="272">
        <v>-4.5144634999999997E-12</v>
      </c>
      <c r="BA1973" s="272">
        <v>-5.8645070999999998E-13</v>
      </c>
      <c r="BB1973" s="272">
        <v>3.7976069E-11</v>
      </c>
      <c r="BC1973" s="272">
        <v>-2.3589840000000001E-9</v>
      </c>
      <c r="BD1973" s="272">
        <v>5.2255423999999997E-12</v>
      </c>
      <c r="BE1973" s="272">
        <v>-2.0318337E-12</v>
      </c>
      <c r="BF1973" s="272">
        <v>-6.5833424999999997E-15</v>
      </c>
      <c r="BG1973" s="272">
        <v>-3.3769353000000001E-17</v>
      </c>
      <c r="BH1973" s="272">
        <v>-1.3950785000000001E-14</v>
      </c>
      <c r="BI1973" s="272">
        <v>-8.0600454999999995E-16</v>
      </c>
      <c r="BJ1973" s="272">
        <v>-6.0917883999999998E-16</v>
      </c>
      <c r="BK1973" s="272">
        <v>-7.0090074999999998E-11</v>
      </c>
      <c r="BL1973" s="272">
        <v>-2.6872616000000001E-11</v>
      </c>
      <c r="BM1973" s="272">
        <v>-3.4766678000000002E-13</v>
      </c>
      <c r="BN1973" s="272">
        <v>-6.2301833000000001E-7</v>
      </c>
      <c r="BO1973" s="273">
        <v>-7.7674603999999996E-3</v>
      </c>
      <c r="BP1973" s="273">
        <v>0</v>
      </c>
      <c r="BQ1973" s="273">
        <v>0</v>
      </c>
      <c r="BR1973" s="273">
        <v>0</v>
      </c>
      <c r="BS1973"/>
      <c r="BT1973" s="274">
        <v>1.2180323000000001E-6</v>
      </c>
      <c r="BU1973" s="274">
        <v>-1.0198534E-9</v>
      </c>
      <c r="BV1973" s="274">
        <v>2.3784905E-6</v>
      </c>
      <c r="BW1973" s="274">
        <v>-4.3446661999999997E-9</v>
      </c>
      <c r="BX1973" s="274">
        <v>-6.8394939000000002E-8</v>
      </c>
      <c r="BY1973" s="274">
        <v>2.563507E-8</v>
      </c>
      <c r="BZ1973" s="274">
        <v>-8.4454197999999997E-12</v>
      </c>
      <c r="CA1973" s="274">
        <v>3.8463470000000003E-8</v>
      </c>
      <c r="CB1973" s="274">
        <v>-8.6352446999999995E-9</v>
      </c>
      <c r="CC1973" s="274">
        <v>-3.7141972999999998E-9</v>
      </c>
      <c r="CD1973" s="274">
        <v>-4.4079138000000003E-9</v>
      </c>
      <c r="CE1973" s="274">
        <v>-2.5274540000000001E-10</v>
      </c>
      <c r="CF1973" s="274">
        <v>-7.7808021999999996E-11</v>
      </c>
      <c r="CG1973" s="274">
        <v>3.3461683999999997E-8</v>
      </c>
      <c r="CH1973" s="274">
        <v>-1.1640786000000001E-6</v>
      </c>
      <c r="CI1973" s="274">
        <v>-3.0840532000000001E-9</v>
      </c>
      <c r="CJ1973" s="121">
        <v>0</v>
      </c>
      <c r="CK1973"/>
      <c r="CL1973" s="322">
        <v>-1.2909552999999999E-10</v>
      </c>
      <c r="CM1973" s="322">
        <v>8.6133170999999994E-2</v>
      </c>
      <c r="CN1973" s="322">
        <v>7.1871100999999998E-4</v>
      </c>
      <c r="CO1973" s="322">
        <v>4.4883740999999997E-6</v>
      </c>
      <c r="CP1973" s="322">
        <v>1.7704909000000001E-6</v>
      </c>
      <c r="CQ1973" s="322">
        <v>-1.1520097E-10</v>
      </c>
      <c r="CR1973" s="322">
        <v>-1.4763247E-10</v>
      </c>
      <c r="CS1973" s="322">
        <v>-2.5717047E-6</v>
      </c>
      <c r="CT1973" s="322">
        <v>-1.4333199E-3</v>
      </c>
      <c r="CU1973" s="322">
        <v>-0.13299137999999999</v>
      </c>
      <c r="CV1973" s="216"/>
      <c r="CW1973" s="214"/>
      <c r="CX1973" s="18" t="s">
        <v>1075</v>
      </c>
      <c r="CY1973" s="18"/>
      <c r="CZ1973" s="18"/>
    </row>
    <row r="1974" spans="1:104" ht="14.4" customHeight="1">
      <c r="A1974" t="s">
        <v>2599</v>
      </c>
      <c r="B1974" s="168" t="s">
        <v>2463</v>
      </c>
      <c r="C1974" s="279" t="str">
        <f t="shared" si="737"/>
        <v>F.108.01.106</v>
      </c>
      <c r="D1974" s="14" t="s">
        <v>1501</v>
      </c>
      <c r="E1974" s="312" t="s">
        <v>1508</v>
      </c>
      <c r="F1974" s="281" t="str">
        <f t="shared" si="738"/>
        <v>film PET+ALOx / LDPE 62 mu in mun waste inc</v>
      </c>
      <c r="G1974" s="319">
        <f t="shared" si="747"/>
        <v>9.57086519138E-3</v>
      </c>
      <c r="H1974" s="319">
        <f t="shared" si="748"/>
        <v>2.7760643959999997E-4</v>
      </c>
      <c r="I1974" s="319">
        <f t="shared" si="728"/>
        <v>3.762420777999997E-5</v>
      </c>
      <c r="J1974" s="319">
        <f t="shared" si="729"/>
        <v>-1.4451245600000001E-4</v>
      </c>
      <c r="K1974" s="319">
        <v>9.4001469999999993E-3</v>
      </c>
      <c r="L1974" s="319">
        <v>-3.6777134000000002E-4</v>
      </c>
      <c r="M1974" s="319">
        <v>4.6023736999999999E-4</v>
      </c>
      <c r="N1974" s="319">
        <v>3.7505782999999997E-4</v>
      </c>
      <c r="O1974" s="319">
        <v>-7.9680575000000002E-5</v>
      </c>
      <c r="P1974" s="319">
        <v>-9.4915455999999999E-6</v>
      </c>
      <c r="Q1974" s="319">
        <v>-8.2792698000000002E-6</v>
      </c>
      <c r="R1974" s="319">
        <v>-5.4428789E-5</v>
      </c>
      <c r="S1974" s="319">
        <v>-1.9528166000000001E-5</v>
      </c>
      <c r="T1974" s="319">
        <v>0</v>
      </c>
      <c r="U1974" s="319">
        <v>-1.2498429E-4</v>
      </c>
      <c r="V1974" s="319">
        <v>-4.1303322000000002E-7</v>
      </c>
      <c r="W1974" s="319">
        <v>0</v>
      </c>
      <c r="X1974" s="319">
        <v>0</v>
      </c>
      <c r="Y1974" s="210"/>
      <c r="Z1974" s="320">
        <f t="shared" si="739"/>
        <v>7.0677796992481196E-2</v>
      </c>
      <c r="AA1974" s="210"/>
      <c r="AB1974" s="321">
        <f t="shared" si="740"/>
        <v>9.4001469999999993E-3</v>
      </c>
      <c r="AC1974" s="321">
        <f t="shared" si="741"/>
        <v>3.1564368059999997E-4</v>
      </c>
      <c r="AD1974" s="321">
        <f t="shared" si="730"/>
        <v>3.8037240999999967E-5</v>
      </c>
      <c r="AE1974" s="321">
        <f t="shared" si="742"/>
        <v>3.7624207779999977E-5</v>
      </c>
      <c r="AF1974" s="321">
        <f t="shared" si="743"/>
        <v>-1.4451245600000001E-4</v>
      </c>
      <c r="AG1974"/>
      <c r="AH1974" s="121">
        <v>-1.4934578000000001</v>
      </c>
      <c r="AI1974" s="121">
        <v>-1.4690871000000001</v>
      </c>
      <c r="AJ1974" s="121">
        <v>-1.6944724000000001E-2</v>
      </c>
      <c r="AK1974" s="121">
        <v>0</v>
      </c>
      <c r="AL1974" s="121">
        <v>0</v>
      </c>
      <c r="AM1974" s="121">
        <v>-4.1508305000000001E-3</v>
      </c>
      <c r="AN1974" s="121">
        <v>-3.2751119000000001E-3</v>
      </c>
      <c r="AO1974"/>
      <c r="AP1974" s="282">
        <v>9.8041795999999999E-4</v>
      </c>
      <c r="AQ1974" s="282">
        <v>1.0088530000000001E-3</v>
      </c>
      <c r="AR1974" s="283">
        <v>5.3374578000000002E-5</v>
      </c>
      <c r="AS1974" s="283">
        <v>-8.1809570000000001E-5</v>
      </c>
      <c r="AT1974" s="255">
        <f t="shared" si="749"/>
        <v>6.0482790608509997E-8</v>
      </c>
      <c r="AU1974" s="256">
        <f t="shared" si="750"/>
        <v>1.9739118549411399E-10</v>
      </c>
      <c r="AV1974" s="256">
        <f t="shared" si="751"/>
        <v>-1.1457922952030001E-2</v>
      </c>
      <c r="AW1974" s="272">
        <v>6.4075925999999994E-8</v>
      </c>
      <c r="AX1974" s="272">
        <v>1.9327636E-10</v>
      </c>
      <c r="AY1974" s="272">
        <v>5.2830274999999998E-15</v>
      </c>
      <c r="AZ1974" s="272">
        <v>-6.6588336999999999E-12</v>
      </c>
      <c r="BA1974" s="272">
        <v>-8.6501479000000003E-13</v>
      </c>
      <c r="BB1974" s="272">
        <v>5.5766726000000002E-11</v>
      </c>
      <c r="BC1974" s="272">
        <v>-3.4983583000000002E-9</v>
      </c>
      <c r="BD1974" s="272">
        <v>7.6725224999999999E-12</v>
      </c>
      <c r="BE1974" s="272">
        <v>-3.0177465000000001E-12</v>
      </c>
      <c r="BF1974" s="272">
        <v>-9.7104301000000003E-15</v>
      </c>
      <c r="BG1974" s="272">
        <v>-4.9809795999999997E-17</v>
      </c>
      <c r="BH1974" s="272">
        <v>-2.0577407999999999E-14</v>
      </c>
      <c r="BI1974" s="272">
        <v>-1.1888567E-15</v>
      </c>
      <c r="BJ1974" s="272">
        <v>-8.9853879000000002E-16</v>
      </c>
      <c r="BK1974" s="272">
        <v>-1.0338286000000001E-10</v>
      </c>
      <c r="BL1974" s="272">
        <v>-3.9637109000000003E-11</v>
      </c>
      <c r="BM1974" s="272">
        <v>-5.1280848999999997E-13</v>
      </c>
      <c r="BN1974" s="272">
        <v>-9.1895202999999996E-7</v>
      </c>
      <c r="BO1974" s="273">
        <v>-1.1457004E-2</v>
      </c>
      <c r="BP1974" s="273">
        <v>0</v>
      </c>
      <c r="BQ1974" s="273">
        <v>0</v>
      </c>
      <c r="BR1974" s="273">
        <v>0</v>
      </c>
      <c r="BS1974"/>
      <c r="BT1974" s="274">
        <v>2.5799508999999998E-7</v>
      </c>
      <c r="BU1974" s="274">
        <v>-1.7292685999999999E-9</v>
      </c>
      <c r="BV1974" s="274">
        <v>1.9706845000000001E-6</v>
      </c>
      <c r="BW1974" s="274">
        <v>-6.4083826999999998E-9</v>
      </c>
      <c r="BX1974" s="274">
        <v>-1.0094815E-7</v>
      </c>
      <c r="BY1974" s="274">
        <v>3.7651194E-8</v>
      </c>
      <c r="BZ1974" s="274">
        <v>-1.2456994E-11</v>
      </c>
      <c r="CA1974" s="274">
        <v>5.6489961000000002E-8</v>
      </c>
      <c r="CB1974" s="274">
        <v>-1.2736986000000001E-8</v>
      </c>
      <c r="CC1974" s="274">
        <v>-5.4784410000000003E-9</v>
      </c>
      <c r="CD1974" s="274">
        <v>-6.5016729E-9</v>
      </c>
      <c r="CE1974" s="274">
        <v>-3.7279946000000002E-10</v>
      </c>
      <c r="CF1974" s="274">
        <v>-1.1476683E-10</v>
      </c>
      <c r="CG1974" s="274">
        <v>4.9037194999999997E-8</v>
      </c>
      <c r="CH1974" s="274">
        <v>-1.7170158999999999E-6</v>
      </c>
      <c r="CI1974" s="274">
        <v>-4.5489783999999996E-9</v>
      </c>
      <c r="CJ1974" s="121">
        <v>0</v>
      </c>
      <c r="CK1974"/>
      <c r="CL1974" s="322">
        <v>-1.9041591E-10</v>
      </c>
      <c r="CM1974" s="322">
        <v>7.1901428000000003E-2</v>
      </c>
      <c r="CN1974" s="322">
        <v>1.0555084000000001E-3</v>
      </c>
      <c r="CO1974" s="322">
        <v>6.4296018999999999E-6</v>
      </c>
      <c r="CP1974" s="322">
        <v>2.5994050999999999E-6</v>
      </c>
      <c r="CQ1974" s="322">
        <v>-1.6992143E-10</v>
      </c>
      <c r="CR1974" s="322">
        <v>-2.1775788999999999E-10</v>
      </c>
      <c r="CS1974" s="322">
        <v>-3.7952324999999998E-6</v>
      </c>
      <c r="CT1974" s="322">
        <v>-2.1141469000000002E-3</v>
      </c>
      <c r="CU1974" s="322">
        <v>-0.19616227999999999</v>
      </c>
      <c r="CV1974" s="216"/>
      <c r="CW1974" s="214"/>
      <c r="CX1974" s="18" t="s">
        <v>1076</v>
      </c>
      <c r="CY1974" s="18"/>
      <c r="CZ1974" s="18"/>
    </row>
    <row r="1975" spans="1:104" ht="14.4" customHeight="1">
      <c r="A1975" t="s">
        <v>2600</v>
      </c>
      <c r="B1975" s="168" t="s">
        <v>2463</v>
      </c>
      <c r="C1975" s="279" t="str">
        <f t="shared" si="737"/>
        <v>F.108.01.107</v>
      </c>
      <c r="D1975" s="14" t="s">
        <v>1501</v>
      </c>
      <c r="E1975" s="312" t="s">
        <v>1508</v>
      </c>
      <c r="F1975" s="281" t="str">
        <f t="shared" si="738"/>
        <v>film PET+PVOH / LDPE 62 mu in mun waste inc</v>
      </c>
      <c r="G1975" s="319">
        <f t="shared" si="747"/>
        <v>1.275927767929E-2</v>
      </c>
      <c r="H1975" s="319">
        <f t="shared" si="748"/>
        <v>2.7771962429999999E-4</v>
      </c>
      <c r="I1975" s="319">
        <f t="shared" si="728"/>
        <v>3.6473115990000016E-5</v>
      </c>
      <c r="J1975" s="319">
        <f t="shared" si="729"/>
        <v>-1.4514706100000001E-4</v>
      </c>
      <c r="K1975" s="319">
        <v>1.2590232E-2</v>
      </c>
      <c r="L1975" s="319">
        <v>-3.6938636E-4</v>
      </c>
      <c r="M1975" s="319">
        <v>4.6094213000000002E-4</v>
      </c>
      <c r="N1975" s="319">
        <v>3.7559896E-4</v>
      </c>
      <c r="O1975" s="319">
        <v>-8.0030482000000003E-5</v>
      </c>
      <c r="P1975" s="319">
        <v>-9.5332264999999996E-6</v>
      </c>
      <c r="Q1975" s="319">
        <v>-8.3156271999999992E-6</v>
      </c>
      <c r="R1975" s="319">
        <v>-5.4667806999999998E-5</v>
      </c>
      <c r="S1975" s="319">
        <v>-1.9613920999999999E-5</v>
      </c>
      <c r="T1975" s="319">
        <v>0</v>
      </c>
      <c r="U1975" s="319">
        <v>-1.2553314E-4</v>
      </c>
      <c r="V1975" s="319">
        <v>-4.1484700999999999E-7</v>
      </c>
      <c r="W1975" s="319">
        <v>0</v>
      </c>
      <c r="X1975" s="319">
        <v>0</v>
      </c>
      <c r="Y1975" s="210"/>
      <c r="Z1975" s="320">
        <f t="shared" si="739"/>
        <v>9.46633984962406E-2</v>
      </c>
      <c r="AA1975" s="210"/>
      <c r="AB1975" s="321">
        <f t="shared" si="740"/>
        <v>1.2590232E-2</v>
      </c>
      <c r="AC1975" s="321">
        <f t="shared" si="741"/>
        <v>3.1460758730000003E-4</v>
      </c>
      <c r="AD1975" s="321">
        <f t="shared" si="730"/>
        <v>3.6887963000000016E-5</v>
      </c>
      <c r="AE1975" s="321">
        <f t="shared" si="742"/>
        <v>3.6473115989999995E-5</v>
      </c>
      <c r="AF1975" s="321">
        <f t="shared" si="743"/>
        <v>-1.4514706100000001E-4</v>
      </c>
      <c r="AG1975"/>
      <c r="AH1975" s="121">
        <v>-1.5000161000000001</v>
      </c>
      <c r="AI1975" s="121">
        <v>-1.4755384</v>
      </c>
      <c r="AJ1975" s="121">
        <v>-1.7019135000000001E-2</v>
      </c>
      <c r="AK1975" s="121">
        <v>0</v>
      </c>
      <c r="AL1975" s="121">
        <v>0</v>
      </c>
      <c r="AM1975" s="121">
        <v>-4.1690583000000003E-3</v>
      </c>
      <c r="AN1975" s="121">
        <v>-3.2894941E-3</v>
      </c>
      <c r="AO1975"/>
      <c r="AP1975" s="282">
        <v>1.3688973000000001E-3</v>
      </c>
      <c r="AQ1975" s="282">
        <v>1.3795417E-3</v>
      </c>
      <c r="AR1975" s="283">
        <v>7.1524414000000001E-5</v>
      </c>
      <c r="AS1975" s="283">
        <v>-8.2168827000000006E-5</v>
      </c>
      <c r="AT1975" s="255">
        <f t="shared" si="749"/>
        <v>8.2706337872509995E-8</v>
      </c>
      <c r="AU1975" s="256">
        <f t="shared" si="750"/>
        <v>2.6451336851866099E-10</v>
      </c>
      <c r="AV1975" s="256">
        <f t="shared" si="751"/>
        <v>-1.150823898749E-2</v>
      </c>
      <c r="AW1975" s="272">
        <v>8.6327920999999995E-8</v>
      </c>
      <c r="AX1975" s="272">
        <v>2.6041576E-10</v>
      </c>
      <c r="AY1975" s="272">
        <v>7.1173824000000001E-15</v>
      </c>
      <c r="AZ1975" s="272">
        <v>-6.6880751000000003E-12</v>
      </c>
      <c r="BA1975" s="272">
        <v>-8.6881338999999997E-13</v>
      </c>
      <c r="BB1975" s="272">
        <v>5.5847181000000001E-11</v>
      </c>
      <c r="BC1975" s="272">
        <v>-3.5262253999999999E-9</v>
      </c>
      <c r="BD1975" s="272">
        <v>7.6829049999999996E-12</v>
      </c>
      <c r="BE1975" s="272">
        <v>-3.0447860000000001E-12</v>
      </c>
      <c r="BF1975" s="272">
        <v>-9.7530722000000001E-15</v>
      </c>
      <c r="BG1975" s="272">
        <v>-5.0028529000000001E-17</v>
      </c>
      <c r="BH1975" s="272">
        <v>-2.0667770999999999E-14</v>
      </c>
      <c r="BI1975" s="272">
        <v>-1.1940773999999999E-15</v>
      </c>
      <c r="BJ1975" s="272">
        <v>-9.0248460999999998E-16</v>
      </c>
      <c r="BK1975" s="272">
        <v>-1.0383685E-10</v>
      </c>
      <c r="BL1975" s="272">
        <v>-3.9811169999999999E-11</v>
      </c>
      <c r="BM1975" s="272">
        <v>-5.1506043000000001E-13</v>
      </c>
      <c r="BN1975" s="272">
        <v>-9.2298749000000004E-7</v>
      </c>
      <c r="BO1975" s="273">
        <v>-1.1507316E-2</v>
      </c>
      <c r="BP1975" s="273">
        <v>0</v>
      </c>
      <c r="BQ1975" s="273">
        <v>0</v>
      </c>
      <c r="BR1975" s="273">
        <v>0</v>
      </c>
      <c r="BS1975"/>
      <c r="BT1975" s="274">
        <v>9.1858414999999998E-7</v>
      </c>
      <c r="BU1975" s="274">
        <v>-1.8860551000000001E-9</v>
      </c>
      <c r="BV1975" s="274">
        <v>2.6394668000000002E-6</v>
      </c>
      <c r="BW1975" s="274">
        <v>-6.4365241999999997E-9</v>
      </c>
      <c r="BX1975" s="274">
        <v>-1.0143496E-7</v>
      </c>
      <c r="BY1975" s="274">
        <v>3.7710079999999997E-8</v>
      </c>
      <c r="BZ1975" s="274">
        <v>-1.2511697E-11</v>
      </c>
      <c r="CA1975" s="274">
        <v>5.6576454999999999E-8</v>
      </c>
      <c r="CB1975" s="274">
        <v>-1.2792919E-8</v>
      </c>
      <c r="CC1975" s="274">
        <v>-5.5024988999999996E-9</v>
      </c>
      <c r="CD1975" s="274">
        <v>-6.5302240999999999E-9</v>
      </c>
      <c r="CE1975" s="274">
        <v>-3.7443655999999998E-10</v>
      </c>
      <c r="CF1975" s="274">
        <v>-1.1527082E-10</v>
      </c>
      <c r="CG1975" s="274">
        <v>4.9041138E-8</v>
      </c>
      <c r="CH1975" s="274">
        <v>-1.7245559000000001E-6</v>
      </c>
      <c r="CI1975" s="274">
        <v>-4.5689546999999999E-9</v>
      </c>
      <c r="CJ1975" s="121">
        <v>0</v>
      </c>
      <c r="CK1975"/>
      <c r="CL1975" s="322">
        <v>-1.9125208999999999E-10</v>
      </c>
      <c r="CM1975" s="322">
        <v>9.5892404000000001E-2</v>
      </c>
      <c r="CN1975" s="322">
        <v>1.0570995999999999E-3</v>
      </c>
      <c r="CO1975" s="322">
        <v>6.3313458999999999E-6</v>
      </c>
      <c r="CP1975" s="322">
        <v>2.6028167999999998E-6</v>
      </c>
      <c r="CQ1975" s="322">
        <v>-1.7066760999999999E-10</v>
      </c>
      <c r="CR1975" s="322">
        <v>-2.1871414E-10</v>
      </c>
      <c r="CS1975" s="322">
        <v>-3.8132038E-6</v>
      </c>
      <c r="CT1975" s="322">
        <v>-2.1234308999999998E-3</v>
      </c>
      <c r="CU1975" s="322">
        <v>-0.19702370999999999</v>
      </c>
      <c r="CV1975" s="216"/>
      <c r="CW1975" s="214"/>
      <c r="CX1975" s="18" t="s">
        <v>1077</v>
      </c>
      <c r="CY1975" s="18"/>
      <c r="CZ1975" s="18"/>
    </row>
    <row r="1976" spans="1:104" ht="14.4" customHeight="1">
      <c r="A1976" t="s">
        <v>2601</v>
      </c>
      <c r="B1976" s="168" t="s">
        <v>2463</v>
      </c>
      <c r="C1976" s="279" t="str">
        <f t="shared" si="737"/>
        <v>F.108.01.108</v>
      </c>
      <c r="D1976" s="14" t="s">
        <v>1501</v>
      </c>
      <c r="E1976" s="312" t="s">
        <v>1508</v>
      </c>
      <c r="F1976" s="281" t="str">
        <f t="shared" si="738"/>
        <v>film PLA (biobased) 50 mu in mun waste inc</v>
      </c>
      <c r="G1976" s="319">
        <f t="shared" si="747"/>
        <v>-7.3624058823000002E-3</v>
      </c>
      <c r="H1976" s="319">
        <f t="shared" si="748"/>
        <v>1.4816172840000002E-4</v>
      </c>
      <c r="I1976" s="319">
        <f t="shared" si="728"/>
        <v>2.1153669300000034E-5</v>
      </c>
      <c r="J1976" s="319">
        <f t="shared" si="729"/>
        <v>-7.6598280000000007E-5</v>
      </c>
      <c r="K1976" s="319">
        <v>-7.4551230000000001E-3</v>
      </c>
      <c r="L1976" s="319">
        <v>-1.9493580999999999E-4</v>
      </c>
      <c r="M1976" s="319">
        <v>2.4515818000000003E-4</v>
      </c>
      <c r="N1976" s="319">
        <v>1.9981546999999999E-4</v>
      </c>
      <c r="O1976" s="319">
        <v>-4.2234387999999997E-5</v>
      </c>
      <c r="P1976" s="319">
        <v>-5.0309578999999999E-6</v>
      </c>
      <c r="Q1976" s="319">
        <v>-4.3883957000000003E-6</v>
      </c>
      <c r="R1976" s="319">
        <v>-2.8849773999999998E-5</v>
      </c>
      <c r="S1976" s="319">
        <v>-1.0350831000000001E-5</v>
      </c>
      <c r="T1976" s="319">
        <v>0</v>
      </c>
      <c r="U1976" s="319">
        <v>-6.6247448999999999E-5</v>
      </c>
      <c r="V1976" s="319">
        <v>-2.1892670000000001E-7</v>
      </c>
      <c r="W1976" s="319">
        <v>0</v>
      </c>
      <c r="X1976" s="319">
        <v>0</v>
      </c>
      <c r="Y1976" s="210"/>
      <c r="Z1976" s="320">
        <f t="shared" si="739"/>
        <v>-5.6053556390977442E-2</v>
      </c>
      <c r="AA1976" s="210"/>
      <c r="AB1976" s="321">
        <f t="shared" si="740"/>
        <v>-7.4551230000000001E-3</v>
      </c>
      <c r="AC1976" s="321">
        <f t="shared" si="741"/>
        <v>1.6953432440000005E-4</v>
      </c>
      <c r="AD1976" s="321">
        <f t="shared" si="730"/>
        <v>2.1372596000000036E-5</v>
      </c>
      <c r="AE1976" s="321">
        <f t="shared" si="742"/>
        <v>2.1153669300000024E-5</v>
      </c>
      <c r="AF1976" s="321">
        <f t="shared" si="743"/>
        <v>-7.6598280000000007E-5</v>
      </c>
      <c r="AG1976"/>
      <c r="AH1976" s="121">
        <v>-0.79160165000000005</v>
      </c>
      <c r="AI1976" s="121">
        <v>-0.77868406999999995</v>
      </c>
      <c r="AJ1976" s="121">
        <v>-8.9814872000000007E-3</v>
      </c>
      <c r="AK1976" s="121">
        <v>0</v>
      </c>
      <c r="AL1976" s="121">
        <v>0</v>
      </c>
      <c r="AM1976" s="274">
        <v>-2.200132E-3</v>
      </c>
      <c r="AN1976" s="121">
        <v>-1.7359607E-3</v>
      </c>
      <c r="AO1976"/>
      <c r="AP1976" s="282">
        <v>-9.9847308000000005E-4</v>
      </c>
      <c r="AQ1976" s="282">
        <v>-9.1260563999999997E-4</v>
      </c>
      <c r="AR1976" s="283">
        <v>-4.2504586999999997E-5</v>
      </c>
      <c r="AS1976" s="283">
        <v>-4.3362853999999999E-5</v>
      </c>
      <c r="AT1976" s="255">
        <f t="shared" si="749"/>
        <v>-5.4712568646529994E-8</v>
      </c>
      <c r="AU1976" s="256">
        <f t="shared" si="750"/>
        <v>-1.5719152391179399E-10</v>
      </c>
      <c r="AV1976" s="256">
        <f t="shared" si="751"/>
        <v>-6.0732288870500003E-3</v>
      </c>
      <c r="AW1976" s="272">
        <v>-5.2819696999999999E-8</v>
      </c>
      <c r="AX1976" s="272">
        <v>-1.5939955E-10</v>
      </c>
      <c r="AY1976" s="272">
        <v>-4.3537294E-15</v>
      </c>
      <c r="AZ1976" s="272">
        <v>-3.5294897E-12</v>
      </c>
      <c r="BA1976" s="272">
        <v>-4.5849783000000001E-13</v>
      </c>
      <c r="BB1976" s="272">
        <v>2.9710236000000001E-11</v>
      </c>
      <c r="BC1976" s="272">
        <v>-1.8427867E-9</v>
      </c>
      <c r="BD1976" s="272">
        <v>4.0882386E-12</v>
      </c>
      <c r="BE1976" s="272">
        <v>-1.5868598000000001E-12</v>
      </c>
      <c r="BF1976" s="272">
        <v>-5.1469767999999997E-15</v>
      </c>
      <c r="BG1976" s="272">
        <v>-2.6401493999999999E-17</v>
      </c>
      <c r="BH1976" s="272">
        <v>-1.0906978000000001E-14</v>
      </c>
      <c r="BI1976" s="272">
        <v>-6.3014900999999998E-16</v>
      </c>
      <c r="BJ1976" s="272">
        <v>-4.7626708999999998E-16</v>
      </c>
      <c r="BK1976" s="272">
        <v>-5.4797695000000001E-11</v>
      </c>
      <c r="BL1976" s="272">
        <v>-2.1009499999999999E-11</v>
      </c>
      <c r="BM1976" s="272">
        <v>-2.7181221000000002E-13</v>
      </c>
      <c r="BN1976" s="272">
        <v>-4.8708705E-7</v>
      </c>
      <c r="BO1976" s="273">
        <v>-6.0727417999999998E-3</v>
      </c>
      <c r="BP1976" s="273">
        <v>0</v>
      </c>
      <c r="BQ1976" s="273">
        <v>0</v>
      </c>
      <c r="BR1976" s="273">
        <v>0</v>
      </c>
      <c r="BS1976"/>
      <c r="BT1976" s="274">
        <v>-2.4701080000000001E-6</v>
      </c>
      <c r="BU1976" s="274">
        <v>-7.7932617000000004E-10</v>
      </c>
      <c r="BV1976" s="274">
        <v>-1.5629218999999999E-6</v>
      </c>
      <c r="BW1976" s="274">
        <v>-3.3967390000000001E-9</v>
      </c>
      <c r="BX1976" s="274">
        <v>-5.3467152999999997E-8</v>
      </c>
      <c r="BY1976" s="274">
        <v>2.0054817000000001E-8</v>
      </c>
      <c r="BZ1976" s="274">
        <v>-6.6027826999999998E-12</v>
      </c>
      <c r="CA1976" s="274">
        <v>3.0090949000000002E-8</v>
      </c>
      <c r="CB1976" s="274">
        <v>-6.7511913000000001E-9</v>
      </c>
      <c r="CC1976" s="274">
        <v>-2.9038270000000002E-9</v>
      </c>
      <c r="CD1976" s="274">
        <v>-3.4461872E-9</v>
      </c>
      <c r="CE1976" s="274">
        <v>-1.9760094999999999E-10</v>
      </c>
      <c r="CF1976" s="274">
        <v>-6.0831725999999999E-11</v>
      </c>
      <c r="CG1976" s="274">
        <v>2.6186478000000001E-8</v>
      </c>
      <c r="CH1976" s="274">
        <v>-9.1009777999999997E-7</v>
      </c>
      <c r="CI1976" s="274">
        <v>-2.4111688000000001E-9</v>
      </c>
      <c r="CJ1976" s="121">
        <v>0</v>
      </c>
      <c r="CK1976"/>
      <c r="CL1976" s="322">
        <v>-1.0092923E-10</v>
      </c>
      <c r="CM1976" s="322">
        <v>-5.5404975000000002E-2</v>
      </c>
      <c r="CN1976" s="322">
        <v>5.6226886999999998E-4</v>
      </c>
      <c r="CO1976" s="322">
        <v>3.5243652000000001E-6</v>
      </c>
      <c r="CP1976" s="322">
        <v>1.3851683000000001E-6</v>
      </c>
      <c r="CQ1976" s="322">
        <v>-9.0066210000000002E-11</v>
      </c>
      <c r="CR1976" s="322">
        <v>-1.1542175E-10</v>
      </c>
      <c r="CS1976" s="322">
        <v>-2.0104479E-6</v>
      </c>
      <c r="CT1976" s="322">
        <v>-1.1205956E-3</v>
      </c>
      <c r="CU1976" s="322">
        <v>-0.10397508</v>
      </c>
      <c r="CV1976" s="216"/>
      <c r="CW1976" s="214"/>
      <c r="CX1976" s="18" t="s">
        <v>1078</v>
      </c>
      <c r="CY1976" s="18"/>
      <c r="CZ1976" s="18"/>
    </row>
    <row r="1977" spans="1:104" ht="14.4" customHeight="1">
      <c r="A1977" t="s">
        <v>2602</v>
      </c>
      <c r="B1977" s="168" t="s">
        <v>2463</v>
      </c>
      <c r="C1977" s="279" t="str">
        <f t="shared" si="737"/>
        <v>F.108.01.109</v>
      </c>
      <c r="D1977" s="14" t="s">
        <v>1501</v>
      </c>
      <c r="E1977" s="312" t="s">
        <v>1508</v>
      </c>
      <c r="F1977" s="281" t="str">
        <f t="shared" si="738"/>
        <v>film PP 50 mu in mun waste inc</v>
      </c>
      <c r="G1977" s="319">
        <f t="shared" si="747"/>
        <v>7.5450687529899996E-3</v>
      </c>
      <c r="H1977" s="319">
        <f t="shared" si="748"/>
        <v>2.2860126430000001E-4</v>
      </c>
      <c r="I1977" s="319">
        <f t="shared" si="728"/>
        <v>3.1403722690000038E-5</v>
      </c>
      <c r="J1977" s="319">
        <f t="shared" si="729"/>
        <v>-1.1879413400000001E-4</v>
      </c>
      <c r="K1977" s="319">
        <v>7.4038578999999997E-3</v>
      </c>
      <c r="L1977" s="319">
        <v>-3.0232050999999999E-4</v>
      </c>
      <c r="M1977" s="319">
        <v>3.7880607000000002E-4</v>
      </c>
      <c r="N1977" s="319">
        <v>3.0870961E-4</v>
      </c>
      <c r="O1977" s="319">
        <v>-6.5500133000000004E-5</v>
      </c>
      <c r="P1977" s="319">
        <v>-7.8023722E-6</v>
      </c>
      <c r="Q1977" s="319">
        <v>-6.8058405000000001E-6</v>
      </c>
      <c r="R1977" s="319">
        <v>-4.4742310000000001E-5</v>
      </c>
      <c r="S1977" s="319">
        <v>-1.6052814000000002E-5</v>
      </c>
      <c r="T1977" s="319">
        <v>0</v>
      </c>
      <c r="U1977" s="319">
        <v>-1.0274132000000001E-4</v>
      </c>
      <c r="V1977" s="319">
        <v>-3.3952731000000001E-7</v>
      </c>
      <c r="W1977" s="319">
        <v>0</v>
      </c>
      <c r="X1977" s="319">
        <v>0</v>
      </c>
      <c r="Y1977" s="210"/>
      <c r="Z1977" s="320">
        <f t="shared" si="739"/>
        <v>5.5668104511278189E-2</v>
      </c>
      <c r="AA1977" s="210"/>
      <c r="AB1977" s="321">
        <f t="shared" si="740"/>
        <v>7.4038578999999997E-3</v>
      </c>
      <c r="AC1977" s="321">
        <f t="shared" si="741"/>
        <v>2.6034451430000002E-4</v>
      </c>
      <c r="AD1977" s="321">
        <f t="shared" si="730"/>
        <v>3.1743250000000035E-5</v>
      </c>
      <c r="AE1977" s="321">
        <f t="shared" si="742"/>
        <v>3.1403722690000038E-5</v>
      </c>
      <c r="AF1977" s="321">
        <f t="shared" si="743"/>
        <v>-1.1879413400000001E-4</v>
      </c>
      <c r="AG1977"/>
      <c r="AH1977" s="121">
        <v>-1.2276729</v>
      </c>
      <c r="AI1977" s="121">
        <v>-1.2076393999999999</v>
      </c>
      <c r="AJ1977" s="121">
        <v>-1.3929138000000001E-2</v>
      </c>
      <c r="AK1977" s="121">
        <v>0</v>
      </c>
      <c r="AL1977" s="121">
        <v>0</v>
      </c>
      <c r="AM1977" s="121">
        <v>-3.4121234000000001E-3</v>
      </c>
      <c r="AN1977" s="121">
        <v>-2.6922529999999999E-3</v>
      </c>
      <c r="AO1977"/>
      <c r="AP1977" s="282">
        <v>7.6653941999999995E-4</v>
      </c>
      <c r="AQ1977" s="282">
        <v>7.9175127000000005E-4</v>
      </c>
      <c r="AR1977" s="283">
        <v>4.2038391999999999E-5</v>
      </c>
      <c r="AS1977" s="283">
        <v>-6.7250239999999998E-5</v>
      </c>
      <c r="AT1977" s="255">
        <f t="shared" si="749"/>
        <v>4.7467102899520009E-8</v>
      </c>
      <c r="AU1977" s="256">
        <f t="shared" si="750"/>
        <v>1.55467426777599E-10</v>
      </c>
      <c r="AV1977" s="256">
        <f t="shared" si="751"/>
        <v>-9.4188011097200014E-3</v>
      </c>
      <c r="AW1977" s="272">
        <v>5.0416207000000003E-8</v>
      </c>
      <c r="AX1977" s="272">
        <v>1.5207169E-10</v>
      </c>
      <c r="AY1977" s="272">
        <v>4.1568224999999999E-15</v>
      </c>
      <c r="AZ1977" s="272">
        <v>-5.4737870000000001E-12</v>
      </c>
      <c r="BA1977" s="272">
        <v>-7.1107148E-13</v>
      </c>
      <c r="BB1977" s="272">
        <v>4.5901520999999997E-11</v>
      </c>
      <c r="BC1977" s="272">
        <v>-2.8712534999999999E-9</v>
      </c>
      <c r="BD1977" s="272">
        <v>6.3154913999999998E-12</v>
      </c>
      <c r="BE1977" s="272">
        <v>-2.4757109999999999E-12</v>
      </c>
      <c r="BF1977" s="272">
        <v>-7.9823026999999999E-15</v>
      </c>
      <c r="BG1977" s="272">
        <v>-4.0945341E-17</v>
      </c>
      <c r="BH1977" s="272">
        <v>-1.6915327000000001E-14</v>
      </c>
      <c r="BI1977" s="272">
        <v>-9.7728052000000008E-16</v>
      </c>
      <c r="BJ1977" s="272">
        <v>-7.3862933999999995E-16</v>
      </c>
      <c r="BK1977" s="272">
        <v>-8.4984216000000004E-11</v>
      </c>
      <c r="BL1977" s="272">
        <v>-3.2583047E-11</v>
      </c>
      <c r="BM1977" s="272">
        <v>-4.2154595999999998E-13</v>
      </c>
      <c r="BN1977" s="272">
        <v>-7.5540972E-7</v>
      </c>
      <c r="BO1977" s="273">
        <v>-9.4180457000000006E-3</v>
      </c>
      <c r="BP1977" s="273">
        <v>0</v>
      </c>
      <c r="BQ1977" s="273">
        <v>0</v>
      </c>
      <c r="BR1977" s="273">
        <v>0</v>
      </c>
      <c r="BS1977"/>
      <c r="BT1977" s="274">
        <v>1.4452840999999999E-7</v>
      </c>
      <c r="BU1977" s="274">
        <v>-1.3676414000000001E-9</v>
      </c>
      <c r="BV1977" s="274">
        <v>1.5521745E-6</v>
      </c>
      <c r="BW1977" s="274">
        <v>-5.2679078E-9</v>
      </c>
      <c r="BX1977" s="274">
        <v>-8.2967088999999996E-8</v>
      </c>
      <c r="BY1977" s="274">
        <v>3.0989E-8</v>
      </c>
      <c r="BZ1977" s="274">
        <v>-1.0240071000000001E-11</v>
      </c>
      <c r="CA1977" s="274">
        <v>4.6495009999999997E-8</v>
      </c>
      <c r="CB1977" s="274">
        <v>-1.0470234000000001E-8</v>
      </c>
      <c r="CC1977" s="274">
        <v>-4.5034642999999998E-9</v>
      </c>
      <c r="CD1977" s="274">
        <v>-5.3445955000000001E-9</v>
      </c>
      <c r="CE1977" s="274">
        <v>-3.0645378999999999E-10</v>
      </c>
      <c r="CF1977" s="274">
        <v>-9.4342226999999994E-11</v>
      </c>
      <c r="CG1977" s="274">
        <v>4.0386575000000003E-8</v>
      </c>
      <c r="CH1977" s="274">
        <v>-1.4114452999999999E-6</v>
      </c>
      <c r="CI1977" s="274">
        <v>-3.7394145000000002E-9</v>
      </c>
      <c r="CJ1977" s="121">
        <v>0</v>
      </c>
      <c r="CK1977"/>
      <c r="CL1977" s="322">
        <v>-1.5652833000000001E-10</v>
      </c>
      <c r="CM1977" s="322">
        <v>5.6673969999999997E-2</v>
      </c>
      <c r="CN1977" s="322">
        <v>8.6876290000000001E-4</v>
      </c>
      <c r="CO1977" s="322">
        <v>5.3310286999999998E-6</v>
      </c>
      <c r="CP1977" s="322">
        <v>2.1396891999999998E-6</v>
      </c>
      <c r="CQ1977" s="322">
        <v>-1.3968116999999999E-10</v>
      </c>
      <c r="CR1977" s="322">
        <v>-1.7900436000000001E-10</v>
      </c>
      <c r="CS1977" s="322">
        <v>-3.1193383999999999E-6</v>
      </c>
      <c r="CT1977" s="322">
        <v>-1.7379004E-3</v>
      </c>
      <c r="CU1977" s="322">
        <v>-0.16125205000000001</v>
      </c>
      <c r="CV1977" s="216"/>
      <c r="CW1977" s="214"/>
      <c r="CX1977" s="18" t="s">
        <v>1079</v>
      </c>
      <c r="CY1977" s="18"/>
      <c r="CZ1977" s="18"/>
    </row>
    <row r="1978" spans="1:104" ht="14.4" customHeight="1">
      <c r="A1978" t="s">
        <v>2603</v>
      </c>
      <c r="B1978" s="168" t="s">
        <v>2463</v>
      </c>
      <c r="C1978" s="279" t="str">
        <f t="shared" si="737"/>
        <v>F.108.01.110</v>
      </c>
      <c r="D1978" s="14" t="s">
        <v>1501</v>
      </c>
      <c r="E1978" s="312" t="s">
        <v>1508</v>
      </c>
      <c r="F1978" s="281" t="str">
        <f t="shared" si="738"/>
        <v>film PP+PVDC 62 mu in mun waste inc</v>
      </c>
      <c r="G1978" s="319">
        <f t="shared" si="747"/>
        <v>7.9935656351299983E-3</v>
      </c>
      <c r="H1978" s="319">
        <f t="shared" si="748"/>
        <v>2.3408441500000001E-4</v>
      </c>
      <c r="I1978" s="319">
        <f t="shared" si="728"/>
        <v>3.2967420130000028E-5</v>
      </c>
      <c r="J1978" s="319">
        <f t="shared" si="729"/>
        <v>-1.212435E-4</v>
      </c>
      <c r="K1978" s="319">
        <v>7.8477572999999991E-3</v>
      </c>
      <c r="L1978" s="319">
        <v>-3.0855391999999999E-4</v>
      </c>
      <c r="M1978" s="319">
        <v>3.8753270000000002E-4</v>
      </c>
      <c r="N1978" s="319">
        <v>3.1584448E-4</v>
      </c>
      <c r="O1978" s="319">
        <v>-6.6850651999999995E-5</v>
      </c>
      <c r="P1978" s="319">
        <v>-7.9632458999999995E-6</v>
      </c>
      <c r="Q1978" s="319">
        <v>-6.9461671000000002E-6</v>
      </c>
      <c r="R1978" s="319">
        <v>-4.5664831999999998E-5</v>
      </c>
      <c r="S1978" s="319">
        <v>-1.6383800000000001E-5</v>
      </c>
      <c r="T1978" s="319">
        <v>0</v>
      </c>
      <c r="U1978" s="319">
        <v>-1.048597E-4</v>
      </c>
      <c r="V1978" s="319">
        <v>-3.4652787000000002E-7</v>
      </c>
      <c r="W1978" s="319">
        <v>0</v>
      </c>
      <c r="X1978" s="319">
        <v>0</v>
      </c>
      <c r="Y1978" s="210"/>
      <c r="Z1978" s="320">
        <f t="shared" si="739"/>
        <v>5.9005693984962394E-2</v>
      </c>
      <c r="AA1978" s="210"/>
      <c r="AB1978" s="321">
        <f t="shared" si="740"/>
        <v>7.8477572999999991E-3</v>
      </c>
      <c r="AC1978" s="321">
        <f t="shared" si="741"/>
        <v>2.6739836300000003E-4</v>
      </c>
      <c r="AD1978" s="321">
        <f t="shared" si="730"/>
        <v>3.3313948000000031E-5</v>
      </c>
      <c r="AE1978" s="321">
        <f t="shared" si="742"/>
        <v>3.2967420130000015E-5</v>
      </c>
      <c r="AF1978" s="321">
        <f t="shared" si="743"/>
        <v>-1.212435E-4</v>
      </c>
      <c r="AG1978"/>
      <c r="AH1978" s="121">
        <v>-1.2529858</v>
      </c>
      <c r="AI1978" s="121">
        <v>-1.2325391999999999</v>
      </c>
      <c r="AJ1978" s="121">
        <v>-1.4216336E-2</v>
      </c>
      <c r="AK1978" s="121">
        <v>0</v>
      </c>
      <c r="AL1978" s="121">
        <v>0</v>
      </c>
      <c r="AM1978" s="121">
        <v>-3.4824764000000001E-3</v>
      </c>
      <c r="AN1978" s="121">
        <v>-2.7477633E-3</v>
      </c>
      <c r="AO1978"/>
      <c r="AP1978" s="282">
        <v>8.1805230999999995E-4</v>
      </c>
      <c r="AQ1978" s="282">
        <v>8.4211902999999999E-4</v>
      </c>
      <c r="AR1978" s="283">
        <v>4.4570127000000003E-5</v>
      </c>
      <c r="AS1978" s="283">
        <v>-6.8636843000000004E-5</v>
      </c>
      <c r="AT1978" s="255">
        <f t="shared" si="749"/>
        <v>5.0486752586649998E-8</v>
      </c>
      <c r="AU1978" s="256">
        <f t="shared" si="750"/>
        <v>1.6483035065708599E-10</v>
      </c>
      <c r="AV1978" s="256">
        <f t="shared" si="751"/>
        <v>-9.61300318518E-3</v>
      </c>
      <c r="AW1978" s="272">
        <v>5.3487845000000002E-8</v>
      </c>
      <c r="AX1978" s="272">
        <v>1.6133860999999999E-10</v>
      </c>
      <c r="AY1978" s="272">
        <v>4.4100494000000001E-15</v>
      </c>
      <c r="AZ1978" s="272">
        <v>-5.5866486000000002E-12</v>
      </c>
      <c r="BA1978" s="272">
        <v>-7.2573274999999995E-13</v>
      </c>
      <c r="BB1978" s="272">
        <v>4.6962398E-11</v>
      </c>
      <c r="BC1978" s="272">
        <v>-2.9217511000000001E-9</v>
      </c>
      <c r="BD1978" s="272">
        <v>6.4619324000000003E-12</v>
      </c>
      <c r="BE1978" s="272">
        <v>-2.5171600999999998E-12</v>
      </c>
      <c r="BF1978" s="272">
        <v>-8.1468862999999992E-15</v>
      </c>
      <c r="BG1978" s="272">
        <v>-4.1789573999999999E-17</v>
      </c>
      <c r="BH1978" s="272">
        <v>-1.7264097000000001E-14</v>
      </c>
      <c r="BI1978" s="272">
        <v>-9.9743063E-16</v>
      </c>
      <c r="BJ1978" s="272">
        <v>-7.5385881E-16</v>
      </c>
      <c r="BK1978" s="272">
        <v>-8.6736468000000006E-11</v>
      </c>
      <c r="BL1978" s="272">
        <v>-3.3254861999999997E-11</v>
      </c>
      <c r="BM1978" s="272">
        <v>-4.3023762999999998E-13</v>
      </c>
      <c r="BN1978" s="272">
        <v>-7.7098518000000004E-7</v>
      </c>
      <c r="BO1978" s="273">
        <v>-9.6122321999999993E-3</v>
      </c>
      <c r="BP1978" s="273">
        <v>0</v>
      </c>
      <c r="BQ1978" s="273">
        <v>0</v>
      </c>
      <c r="BR1978" s="273">
        <v>0</v>
      </c>
      <c r="BS1978"/>
      <c r="BT1978" s="274">
        <v>2.0903345999999999E-7</v>
      </c>
      <c r="BU1978" s="274">
        <v>-1.2919978E-9</v>
      </c>
      <c r="BV1978" s="274">
        <v>1.6452353000000001E-6</v>
      </c>
      <c r="BW1978" s="274">
        <v>-5.3765243999999997E-9</v>
      </c>
      <c r="BX1978" s="274">
        <v>-8.4647466E-8</v>
      </c>
      <c r="BY1978" s="274">
        <v>3.1702042999999999E-8</v>
      </c>
      <c r="BZ1978" s="274">
        <v>-1.0451207000000001E-11</v>
      </c>
      <c r="CA1978" s="274">
        <v>4.7566131000000003E-8</v>
      </c>
      <c r="CB1978" s="274">
        <v>-1.0686115000000001E-8</v>
      </c>
      <c r="CC1978" s="274">
        <v>-4.5963192000000003E-9</v>
      </c>
      <c r="CD1978" s="274">
        <v>-5.4547934000000002E-9</v>
      </c>
      <c r="CE1978" s="274">
        <v>-3.1277243000000002E-10</v>
      </c>
      <c r="CF1978" s="274">
        <v>-9.6287427000000005E-11</v>
      </c>
      <c r="CG1978" s="274">
        <v>4.1366427000000002E-8</v>
      </c>
      <c r="CH1978" s="274">
        <v>-1.4405471999999999E-6</v>
      </c>
      <c r="CI1978" s="274">
        <v>-3.8165157999999999E-9</v>
      </c>
      <c r="CJ1978" s="121">
        <v>0</v>
      </c>
      <c r="CK1978"/>
      <c r="CL1978" s="322">
        <v>-1.5975572000000001E-10</v>
      </c>
      <c r="CM1978" s="322">
        <v>6.0032299999999997E-2</v>
      </c>
      <c r="CN1978" s="322">
        <v>8.8879422999999999E-4</v>
      </c>
      <c r="CO1978" s="322">
        <v>5.5289879999999996E-6</v>
      </c>
      <c r="CP1978" s="322">
        <v>2.1893770000000002E-6</v>
      </c>
      <c r="CQ1978" s="322">
        <v>-1.4256119999999999E-10</v>
      </c>
      <c r="CR1978" s="322">
        <v>-1.8269518000000001E-10</v>
      </c>
      <c r="CS1978" s="322">
        <v>-3.1827462999999999E-6</v>
      </c>
      <c r="CT1978" s="322">
        <v>-1.7737333999999999E-3</v>
      </c>
      <c r="CU1978" s="322">
        <v>-0.16457683000000001</v>
      </c>
      <c r="CV1978" s="216"/>
      <c r="CW1978" s="214"/>
      <c r="CX1978" s="18" t="s">
        <v>1080</v>
      </c>
      <c r="CY1978" s="18"/>
      <c r="CZ1978" s="18"/>
    </row>
    <row r="1979" spans="1:104" ht="14.4" customHeight="1">
      <c r="A1979" t="s">
        <v>2604</v>
      </c>
      <c r="B1979" s="168" t="s">
        <v>2463</v>
      </c>
      <c r="C1979" s="279" t="str">
        <f t="shared" si="737"/>
        <v>F.108.01.111</v>
      </c>
      <c r="D1979" s="14" t="s">
        <v>1501</v>
      </c>
      <c r="E1979" s="312" t="s">
        <v>1508</v>
      </c>
      <c r="F1979" s="281" t="str">
        <f t="shared" si="738"/>
        <v>film PS (shrink) 50 mu in mun waste inc</v>
      </c>
      <c r="G1979" s="319">
        <f t="shared" si="747"/>
        <v>1.059785948763E-2</v>
      </c>
      <c r="H1979" s="319">
        <f t="shared" si="748"/>
        <v>2.587338036E-4</v>
      </c>
      <c r="I1979" s="319">
        <f t="shared" si="728"/>
        <v>3.5011687030000044E-5</v>
      </c>
      <c r="J1979" s="319">
        <f t="shared" si="729"/>
        <v>-1.34715003E-4</v>
      </c>
      <c r="K1979" s="319">
        <v>1.0438829E-2</v>
      </c>
      <c r="L1979" s="319">
        <v>-3.4283768999999998E-4</v>
      </c>
      <c r="M1979" s="319">
        <v>4.2897311000000002E-4</v>
      </c>
      <c r="N1979" s="319">
        <v>3.4957831999999999E-4</v>
      </c>
      <c r="O1979" s="319">
        <v>-7.4278501999999996E-5</v>
      </c>
      <c r="P1979" s="319">
        <v>-8.8480510000000002E-6</v>
      </c>
      <c r="Q1979" s="319">
        <v>-7.7179633999999998E-6</v>
      </c>
      <c r="R1979" s="319">
        <v>-5.0738702000000001E-5</v>
      </c>
      <c r="S1979" s="319">
        <v>-1.8204223000000001E-5</v>
      </c>
      <c r="T1979" s="319">
        <v>0</v>
      </c>
      <c r="U1979" s="319">
        <v>-1.1651077999999999E-4</v>
      </c>
      <c r="V1979" s="319">
        <v>-3.8503097000000003E-7</v>
      </c>
      <c r="W1979" s="319">
        <v>0</v>
      </c>
      <c r="X1979" s="319">
        <v>0</v>
      </c>
      <c r="Y1979" s="210"/>
      <c r="Z1979" s="320">
        <f t="shared" si="739"/>
        <v>7.8487436090225557E-2</v>
      </c>
      <c r="AA1979" s="210"/>
      <c r="AB1979" s="321">
        <f t="shared" si="740"/>
        <v>1.0438829E-2</v>
      </c>
      <c r="AC1979" s="321">
        <f t="shared" si="741"/>
        <v>2.9413052160000004E-4</v>
      </c>
      <c r="AD1979" s="321">
        <f t="shared" si="730"/>
        <v>3.5396718000000043E-5</v>
      </c>
      <c r="AE1979" s="321">
        <f t="shared" si="742"/>
        <v>3.501168703000005E-5</v>
      </c>
      <c r="AF1979" s="321">
        <f t="shared" si="743"/>
        <v>-1.34715003E-4</v>
      </c>
      <c r="AG1979"/>
      <c r="AH1979" s="121">
        <v>-1.3922064000000001</v>
      </c>
      <c r="AI1979" s="121">
        <v>-1.369488</v>
      </c>
      <c r="AJ1979" s="121">
        <v>-1.5795929E-2</v>
      </c>
      <c r="AK1979" s="121">
        <v>0</v>
      </c>
      <c r="AL1979" s="121">
        <v>0</v>
      </c>
      <c r="AM1979" s="121">
        <v>-3.8694182E-3</v>
      </c>
      <c r="AN1979" s="121">
        <v>-3.0530703999999999E-3</v>
      </c>
      <c r="AO1979"/>
      <c r="AP1979" s="282">
        <v>1.1185365E-3</v>
      </c>
      <c r="AQ1979" s="282">
        <v>1.1355031E-3</v>
      </c>
      <c r="AR1979" s="283">
        <v>5.9296490999999999E-5</v>
      </c>
      <c r="AS1979" s="283">
        <v>-7.6263159E-5</v>
      </c>
      <c r="AT1979" s="255">
        <f t="shared" si="749"/>
        <v>6.8075726861980014E-8</v>
      </c>
      <c r="AU1979" s="256">
        <f t="shared" si="750"/>
        <v>2.1929175850393902E-10</v>
      </c>
      <c r="AV1979" s="256">
        <f t="shared" si="751"/>
        <v>-1.06811146502E-2</v>
      </c>
      <c r="AW1979" s="272">
        <v>7.1425853999999994E-8</v>
      </c>
      <c r="AX1979" s="272">
        <v>2.1545667999999999E-10</v>
      </c>
      <c r="AY1979" s="272">
        <v>5.8888599E-15</v>
      </c>
      <c r="AZ1979" s="272">
        <v>-6.2073873000000003E-12</v>
      </c>
      <c r="BA1979" s="272">
        <v>-8.0636972000000003E-13</v>
      </c>
      <c r="BB1979" s="272">
        <v>5.1978219999999998E-11</v>
      </c>
      <c r="BC1979" s="272">
        <v>-3.2617679000000002E-9</v>
      </c>
      <c r="BD1979" s="272">
        <v>7.1512583000000002E-12</v>
      </c>
      <c r="BE1979" s="272">
        <v>-2.8138001E-12</v>
      </c>
      <c r="BF1979" s="272">
        <v>-9.0520958999999997E-15</v>
      </c>
      <c r="BG1979" s="272">
        <v>-4.6432861000000001E-17</v>
      </c>
      <c r="BH1979" s="272">
        <v>-1.918233E-14</v>
      </c>
      <c r="BI1979" s="272">
        <v>-1.1082563000000001E-15</v>
      </c>
      <c r="BJ1979" s="272">
        <v>-8.3762090000000003E-16</v>
      </c>
      <c r="BK1979" s="272">
        <v>-9.6373854000000001E-11</v>
      </c>
      <c r="BL1979" s="272">
        <v>-3.6949847000000001E-11</v>
      </c>
      <c r="BM1979" s="272">
        <v>-4.7804181999999995E-13</v>
      </c>
      <c r="BN1979" s="272">
        <v>-8.5665019999999997E-7</v>
      </c>
      <c r="BO1979" s="273">
        <v>-1.0680258E-2</v>
      </c>
      <c r="BP1979" s="273">
        <v>0</v>
      </c>
      <c r="BQ1979" s="273">
        <v>0</v>
      </c>
      <c r="BR1979" s="273">
        <v>0</v>
      </c>
      <c r="BS1979"/>
      <c r="BT1979" s="274">
        <v>5.9183160999999999E-7</v>
      </c>
      <c r="BU1979" s="274">
        <v>-1.6190269E-9</v>
      </c>
      <c r="BV1979" s="274">
        <v>2.1884379999999999E-6</v>
      </c>
      <c r="BW1979" s="274">
        <v>-5.9739159999999999E-9</v>
      </c>
      <c r="BX1979" s="274">
        <v>-9.4106248999999999E-8</v>
      </c>
      <c r="BY1979" s="274">
        <v>3.5093578000000001E-8</v>
      </c>
      <c r="BZ1979" s="274">
        <v>-1.1612451999999999E-11</v>
      </c>
      <c r="CA1979" s="274">
        <v>5.2652555999999999E-8</v>
      </c>
      <c r="CB1979" s="274">
        <v>-1.1873461E-8</v>
      </c>
      <c r="CC1979" s="274">
        <v>-5.1070213E-9</v>
      </c>
      <c r="CD1979" s="274">
        <v>-6.0608814999999999E-9</v>
      </c>
      <c r="CE1979" s="274">
        <v>-3.4752492E-10</v>
      </c>
      <c r="CF1979" s="274">
        <v>-1.0698603000000001E-10</v>
      </c>
      <c r="CG1979" s="274">
        <v>4.5702724999999997E-8</v>
      </c>
      <c r="CH1979" s="274">
        <v>-1.600608E-6</v>
      </c>
      <c r="CI1979" s="274">
        <v>-4.2405731000000001E-9</v>
      </c>
      <c r="CJ1979" s="121">
        <v>0</v>
      </c>
      <c r="CK1979"/>
      <c r="CL1979" s="322">
        <v>-1.7750634999999999E-10</v>
      </c>
      <c r="CM1979" s="322">
        <v>7.9628111000000001E-2</v>
      </c>
      <c r="CN1979" s="322">
        <v>9.8380574E-4</v>
      </c>
      <c r="CO1979" s="322">
        <v>5.9877644000000001E-6</v>
      </c>
      <c r="CP1979" s="322">
        <v>2.4227989000000002E-6</v>
      </c>
      <c r="CQ1979" s="322">
        <v>-1.5840133E-10</v>
      </c>
      <c r="CR1979" s="322">
        <v>-2.0299464E-10</v>
      </c>
      <c r="CS1979" s="322">
        <v>-3.5379898000000001E-6</v>
      </c>
      <c r="CT1979" s="322">
        <v>-1.9708148999999999E-3</v>
      </c>
      <c r="CU1979" s="322">
        <v>-0.18286315</v>
      </c>
      <c r="CV1979" s="216"/>
      <c r="CW1979" s="214"/>
      <c r="CX1979" s="18" t="s">
        <v>1081</v>
      </c>
      <c r="CY1979" s="18"/>
      <c r="CZ1979" s="18"/>
    </row>
    <row r="1980" spans="1:104" ht="14.4" customHeight="1">
      <c r="A1980" t="s">
        <v>2605</v>
      </c>
      <c r="B1980" s="168" t="s">
        <v>2463</v>
      </c>
      <c r="C1980" s="279" t="str">
        <f t="shared" si="737"/>
        <v>F.108.01.112</v>
      </c>
      <c r="D1980" s="14" t="s">
        <v>1501</v>
      </c>
      <c r="E1980" s="312" t="s">
        <v>1508</v>
      </c>
      <c r="F1980" s="281" t="str">
        <f t="shared" si="738"/>
        <v>film PVC (stiff, shrink) 50 mu in mun waste inc</v>
      </c>
      <c r="G1980" s="319">
        <f t="shared" si="747"/>
        <v>5.5572780303800003E-3</v>
      </c>
      <c r="H1980" s="319">
        <f t="shared" si="748"/>
        <v>1.0131365250000001E-4</v>
      </c>
      <c r="I1980" s="319">
        <f t="shared" si="728"/>
        <v>-3.5059873119999997E-5</v>
      </c>
      <c r="J1980" s="319">
        <f t="shared" si="729"/>
        <v>-7.6820949000000002E-5</v>
      </c>
      <c r="K1980" s="319">
        <v>5.5678452000000002E-3</v>
      </c>
      <c r="L1980" s="319">
        <v>-1.9550247999999999E-4</v>
      </c>
      <c r="M1980" s="319">
        <v>1.8959580999999999E-4</v>
      </c>
      <c r="N1980" s="319">
        <v>1.5311755E-4</v>
      </c>
      <c r="O1980" s="319">
        <v>-4.2357161999999998E-5</v>
      </c>
      <c r="P1980" s="319">
        <v>-5.0455827999999999E-6</v>
      </c>
      <c r="Q1980" s="319">
        <v>-4.4011527000000003E-6</v>
      </c>
      <c r="R1980" s="319">
        <v>-2.893364E-5</v>
      </c>
      <c r="S1980" s="319">
        <v>-1.0380920000000001E-5</v>
      </c>
      <c r="T1980" s="319">
        <v>0</v>
      </c>
      <c r="U1980" s="319">
        <v>-6.6440029E-5</v>
      </c>
      <c r="V1980" s="319">
        <v>-2.1956312E-7</v>
      </c>
      <c r="W1980" s="319">
        <v>0</v>
      </c>
      <c r="X1980" s="319">
        <v>0</v>
      </c>
      <c r="Y1980" s="210"/>
      <c r="Z1980" s="320">
        <f t="shared" si="739"/>
        <v>4.1863497744360899E-2</v>
      </c>
      <c r="AA1980" s="210"/>
      <c r="AB1980" s="321">
        <f t="shared" si="740"/>
        <v>5.5678452000000002E-3</v>
      </c>
      <c r="AC1980" s="321">
        <f t="shared" si="741"/>
        <v>6.6473342500000012E-5</v>
      </c>
      <c r="AD1980" s="321">
        <f t="shared" si="730"/>
        <v>-3.484031E-5</v>
      </c>
      <c r="AE1980" s="321">
        <f t="shared" si="742"/>
        <v>-3.505987311999999E-5</v>
      </c>
      <c r="AF1980" s="321">
        <f t="shared" si="743"/>
        <v>-7.6820949000000002E-5</v>
      </c>
      <c r="AG1980"/>
      <c r="AH1980" s="121">
        <v>-0.79390282000000001</v>
      </c>
      <c r="AI1980" s="121">
        <v>-0.78094768999999997</v>
      </c>
      <c r="AJ1980" s="121">
        <v>-9.0075960999999993E-3</v>
      </c>
      <c r="AK1980" s="121">
        <v>0</v>
      </c>
      <c r="AL1980" s="121">
        <v>0</v>
      </c>
      <c r="AM1980" s="274">
        <v>-2.2065278000000001E-3</v>
      </c>
      <c r="AN1980" s="121">
        <v>-1.7410071E-3</v>
      </c>
      <c r="AO1980"/>
      <c r="AP1980" s="282">
        <v>5.8160590999999995E-4</v>
      </c>
      <c r="AQ1980" s="282">
        <v>5.9389146000000004E-4</v>
      </c>
      <c r="AR1980" s="283">
        <v>3.1203356E-5</v>
      </c>
      <c r="AS1980" s="283">
        <v>-4.3488909000000001E-5</v>
      </c>
      <c r="AT1980" s="255">
        <f t="shared" si="749"/>
        <v>3.5605003642529995E-8</v>
      </c>
      <c r="AU1980" s="256">
        <f t="shared" si="750"/>
        <v>1.15397025640727E-10</v>
      </c>
      <c r="AV1980" s="256">
        <f t="shared" si="751"/>
        <v>-6.0908836030099996E-3</v>
      </c>
      <c r="AW1980" s="272">
        <v>3.8044998E-8</v>
      </c>
      <c r="AX1980" s="272">
        <v>1.1476108E-10</v>
      </c>
      <c r="AY1980" s="272">
        <v>3.1367344E-15</v>
      </c>
      <c r="AZ1980" s="272">
        <v>-3.5397498E-12</v>
      </c>
      <c r="BA1980" s="272">
        <v>-4.5983067000000001E-13</v>
      </c>
      <c r="BB1980" s="272">
        <v>2.2766588000000001E-11</v>
      </c>
      <c r="BC1980" s="272">
        <v>-2.3827338000000001E-9</v>
      </c>
      <c r="BD1980" s="272">
        <v>3.1035605E-12</v>
      </c>
      <c r="BE1980" s="272">
        <v>-2.1809125000000001E-12</v>
      </c>
      <c r="BF1980" s="272">
        <v>-5.1619389999999998E-15</v>
      </c>
      <c r="BG1980" s="272">
        <v>-2.6478243E-17</v>
      </c>
      <c r="BH1980" s="272">
        <v>-1.0938684000000001E-14</v>
      </c>
      <c r="BI1980" s="272">
        <v>-6.3198084000000001E-16</v>
      </c>
      <c r="BJ1980" s="272">
        <v>-4.7765158999999999E-16</v>
      </c>
      <c r="BK1980" s="272">
        <v>-5.4956990999999998E-11</v>
      </c>
      <c r="BL1980" s="272">
        <v>-2.1070574E-11</v>
      </c>
      <c r="BM1980" s="272">
        <v>-2.7260236E-13</v>
      </c>
      <c r="BN1980" s="272">
        <v>-4.8850300999999997E-7</v>
      </c>
      <c r="BO1980" s="273">
        <v>-6.0903950999999998E-3</v>
      </c>
      <c r="BP1980" s="273">
        <v>0</v>
      </c>
      <c r="BQ1980" s="273">
        <v>0</v>
      </c>
      <c r="BR1980" s="273">
        <v>0</v>
      </c>
      <c r="BS1980"/>
      <c r="BT1980" s="274">
        <v>2.2870732999999999E-7</v>
      </c>
      <c r="BU1980" s="274">
        <v>-7.1598400000000004E-9</v>
      </c>
      <c r="BV1980" s="274">
        <v>1.1672654000000001E-6</v>
      </c>
      <c r="BW1980" s="274">
        <v>-3.4066132999999999E-9</v>
      </c>
      <c r="BX1980" s="274">
        <v>-5.5482774999999999E-8</v>
      </c>
      <c r="BY1980" s="274">
        <v>1.5562014999999999E-8</v>
      </c>
      <c r="BZ1980" s="274">
        <v>-6.6219769000000003E-12</v>
      </c>
      <c r="CA1980" s="274">
        <v>2.3270830999999999E-8</v>
      </c>
      <c r="CB1980" s="274">
        <v>-6.7708169000000002E-9</v>
      </c>
      <c r="CC1980" s="274">
        <v>-2.9122683999999998E-9</v>
      </c>
      <c r="CD1980" s="274">
        <v>-3.4562052000000001E-9</v>
      </c>
      <c r="CE1980" s="274">
        <v>-1.9817537000000001E-10</v>
      </c>
      <c r="CF1980" s="274">
        <v>-6.1008562999999996E-11</v>
      </c>
      <c r="CG1980" s="274">
        <v>1.7225005999999999E-8</v>
      </c>
      <c r="CH1980" s="274">
        <v>-9.1274340999999999E-7</v>
      </c>
      <c r="CI1980" s="274">
        <v>-2.4181779999999998E-9</v>
      </c>
      <c r="CJ1980" s="121">
        <v>0</v>
      </c>
      <c r="CK1980"/>
      <c r="CL1980" s="322">
        <v>-1.0122262999999999E-10</v>
      </c>
      <c r="CM1980" s="322">
        <v>4.2513964000000001E-2</v>
      </c>
      <c r="CN1980" s="322">
        <v>4.3376853000000001E-4</v>
      </c>
      <c r="CO1980" s="322">
        <v>-1.8730929999999999E-6</v>
      </c>
      <c r="CP1980" s="322">
        <v>1.0470417999999999E-6</v>
      </c>
      <c r="CQ1980" s="322">
        <v>-9.0328030999999994E-11</v>
      </c>
      <c r="CR1980" s="322">
        <v>-1.1575727E-10</v>
      </c>
      <c r="CS1980" s="322">
        <v>-2.0720860000000001E-6</v>
      </c>
      <c r="CT1980" s="322">
        <v>-1.1238531E-3</v>
      </c>
      <c r="CU1980" s="322">
        <v>-0.10427733</v>
      </c>
      <c r="CV1980" s="216"/>
      <c r="CW1980" s="214"/>
      <c r="CX1980" s="18" t="s">
        <v>1082</v>
      </c>
      <c r="CY1980" s="18"/>
      <c r="CZ1980" s="18"/>
    </row>
    <row r="1981" spans="1:104" ht="14.4" customHeight="1">
      <c r="B1981" s="278" t="s">
        <v>2463</v>
      </c>
      <c r="C1981" s="277" t="s">
        <v>2607</v>
      </c>
      <c r="D1981" s="277" t="s">
        <v>1502</v>
      </c>
      <c r="E1981" s="312"/>
      <c r="F1981"/>
      <c r="G1981" s="210"/>
      <c r="H1981" s="210"/>
      <c r="I1981" s="210"/>
      <c r="J1981" s="210"/>
      <c r="K1981" s="210"/>
      <c r="L1981" s="210"/>
      <c r="M1981" s="210"/>
      <c r="N1981" s="210"/>
      <c r="O1981" s="210"/>
      <c r="P1981" s="210"/>
      <c r="Q1981" s="210"/>
      <c r="R1981" s="210"/>
      <c r="S1981" s="210"/>
      <c r="T1981" s="210"/>
      <c r="U1981" s="210"/>
      <c r="V1981" s="210"/>
      <c r="W1981" s="210"/>
      <c r="X1981" s="210"/>
      <c r="Y1981" s="210"/>
      <c r="Z1981" s="210"/>
      <c r="AA1981" s="210"/>
      <c r="AB1981" s="210"/>
      <c r="AC1981" s="210"/>
      <c r="AD1981" s="210"/>
      <c r="AE1981" s="210"/>
      <c r="AF1981" s="210"/>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s="182"/>
      <c r="CW1981" s="215"/>
      <c r="CX1981" s="18"/>
      <c r="CY1981" s="18"/>
      <c r="CZ1981" s="18"/>
    </row>
    <row r="1982" spans="1:104" ht="14.4" customHeight="1">
      <c r="A1982" t="s">
        <v>2606</v>
      </c>
      <c r="B1982" s="168" t="s">
        <v>2463</v>
      </c>
      <c r="C1982" s="279" t="str">
        <f t="shared" si="737"/>
        <v>F.108.01.113</v>
      </c>
      <c r="D1982" s="14" t="s">
        <v>1502</v>
      </c>
      <c r="E1982" s="312" t="s">
        <v>1508</v>
      </c>
      <c r="F1982" s="281" t="str">
        <f t="shared" si="738"/>
        <v>film HDPE 50 mu in power plant</v>
      </c>
      <c r="G1982" s="319">
        <f t="shared" si="747"/>
        <v>-2.8669113047200003E-3</v>
      </c>
      <c r="H1982" s="319">
        <f t="shared" si="748"/>
        <v>4.577190479999999E-4</v>
      </c>
      <c r="I1982" s="319">
        <f t="shared" si="728"/>
        <v>6.6580429280000046E-5</v>
      </c>
      <c r="J1982" s="319">
        <f t="shared" si="729"/>
        <v>-2.3602958200000002E-4</v>
      </c>
      <c r="K1982" s="319">
        <v>-3.1551812E-3</v>
      </c>
      <c r="L1982" s="319">
        <v>-6.0067428999999997E-4</v>
      </c>
      <c r="M1982" s="319">
        <v>7.5682688E-4</v>
      </c>
      <c r="N1982" s="319">
        <v>6.1688464999999995E-4</v>
      </c>
      <c r="O1982" s="319">
        <v>-1.3014084999999999E-4</v>
      </c>
      <c r="P1982" s="319">
        <v>-1.550237E-5</v>
      </c>
      <c r="Q1982" s="319">
        <v>-1.3522382E-5</v>
      </c>
      <c r="R1982" s="319">
        <v>-8.8897560999999994E-5</v>
      </c>
      <c r="S1982" s="319">
        <v>-3.1895001999999997E-5</v>
      </c>
      <c r="T1982" s="319">
        <v>0</v>
      </c>
      <c r="U1982" s="319">
        <v>-2.0413458000000001E-4</v>
      </c>
      <c r="V1982" s="319">
        <v>-6.7459972000000001E-7</v>
      </c>
      <c r="W1982" s="319">
        <v>0</v>
      </c>
      <c r="X1982" s="319">
        <v>0</v>
      </c>
      <c r="Y1982" s="210"/>
      <c r="Z1982" s="320">
        <f t="shared" si="739"/>
        <v>-2.3723166917293231E-2</v>
      </c>
      <c r="AA1982" s="210"/>
      <c r="AB1982" s="321">
        <f t="shared" si="740"/>
        <v>-3.1551812E-3</v>
      </c>
      <c r="AC1982" s="321">
        <f t="shared" si="741"/>
        <v>5.2497407700000001E-4</v>
      </c>
      <c r="AD1982" s="321">
        <f t="shared" si="730"/>
        <v>6.7255029000000039E-5</v>
      </c>
      <c r="AE1982" s="321">
        <f t="shared" si="742"/>
        <v>6.6580429280000046E-5</v>
      </c>
      <c r="AF1982" s="321">
        <f t="shared" si="743"/>
        <v>-2.3602958200000002E-4</v>
      </c>
      <c r="AG1982"/>
      <c r="AH1982" s="121">
        <v>-2.4392377000000001</v>
      </c>
      <c r="AI1982" s="121">
        <v>-2.3994335000000002</v>
      </c>
      <c r="AJ1982" s="121">
        <v>-2.7675512999999999E-2</v>
      </c>
      <c r="AK1982" s="121">
        <v>0</v>
      </c>
      <c r="AL1982" s="121">
        <v>0</v>
      </c>
      <c r="AM1982" s="121">
        <v>-6.7794765999999998E-3</v>
      </c>
      <c r="AN1982" s="121">
        <v>-5.3491811999999998E-3</v>
      </c>
      <c r="AO1982"/>
      <c r="AP1982" s="282">
        <v>-6.5726436000000004E-4</v>
      </c>
      <c r="AQ1982" s="282">
        <v>-5.0549744000000002E-4</v>
      </c>
      <c r="AR1982" s="283">
        <v>-1.8148825E-5</v>
      </c>
      <c r="AS1982" s="282">
        <v>-1.3361809999999999E-4</v>
      </c>
      <c r="AT1982" s="255">
        <f t="shared" ref="AT1982:AT1993" si="752">AW1982+AZ1982+BA1982+BB1982+BC1982+BK1982+BL1982+BP1982</f>
        <v>-3.0305601626100002E-8</v>
      </c>
      <c r="AU1982" s="256">
        <f t="shared" ref="AU1982:AU1993" si="753">AX1982+AY1982+BD1982+BE1982+BF1982+BG1982+BH1982+BI1982+BJ1982+BM1982+BQ1982+BR1982</f>
        <v>-6.7118436670541981E-11</v>
      </c>
      <c r="AV1982" s="256">
        <f t="shared" ref="AV1982:AV1993" si="754">BN1982+BO1982</f>
        <v>-1.8714018907800001E-2</v>
      </c>
      <c r="AW1982" s="272">
        <v>-2.4486367E-8</v>
      </c>
      <c r="AX1982" s="272">
        <v>-7.3973024999999999E-11</v>
      </c>
      <c r="AY1982" s="272">
        <v>-2.0170617000000002E-15</v>
      </c>
      <c r="AZ1982" s="272">
        <v>-1.0875753E-11</v>
      </c>
      <c r="BA1982" s="272">
        <v>-1.4128131000000001E-12</v>
      </c>
      <c r="BB1982" s="272">
        <v>9.1723574999999997E-11</v>
      </c>
      <c r="BC1982" s="272">
        <v>-5.6650776999999997E-9</v>
      </c>
      <c r="BD1982" s="272">
        <v>1.2622229E-11</v>
      </c>
      <c r="BE1982" s="272">
        <v>-4.8751035000000001E-12</v>
      </c>
      <c r="BF1982" s="272">
        <v>-1.5859869999999999E-14</v>
      </c>
      <c r="BG1982" s="272">
        <v>-8.1353442000000005E-17</v>
      </c>
      <c r="BH1982" s="272">
        <v>-3.360871E-14</v>
      </c>
      <c r="BI1982" s="272">
        <v>-1.9417381999999998E-15</v>
      </c>
      <c r="BJ1982" s="272">
        <v>-1.4675672E-15</v>
      </c>
      <c r="BK1982" s="272">
        <v>-1.6885335999999999E-10</v>
      </c>
      <c r="BL1982" s="272">
        <v>-6.4738574999999999E-11</v>
      </c>
      <c r="BM1982" s="272">
        <v>-8.3756086999999997E-13</v>
      </c>
      <c r="BN1982" s="272">
        <v>-1.5009078E-6</v>
      </c>
      <c r="BO1982" s="273">
        <v>-1.8712518000000001E-2</v>
      </c>
      <c r="BP1982" s="273">
        <v>0</v>
      </c>
      <c r="BQ1982" s="273">
        <v>0</v>
      </c>
      <c r="BR1982" s="273">
        <v>0</v>
      </c>
      <c r="BS1982"/>
      <c r="BT1982" s="274">
        <v>-3.4561504000000001E-6</v>
      </c>
      <c r="BU1982" s="274">
        <v>-2.2430059E-9</v>
      </c>
      <c r="BV1982" s="274">
        <v>-6.6146483999999998E-7</v>
      </c>
      <c r="BW1982" s="274">
        <v>-1.0466695999999999E-8</v>
      </c>
      <c r="BX1982" s="274">
        <v>-1.6470723999999999E-7</v>
      </c>
      <c r="BY1982" s="274">
        <v>6.1909848999999998E-8</v>
      </c>
      <c r="BZ1982" s="274">
        <v>-2.0345783999999999E-11</v>
      </c>
      <c r="CA1982" s="274">
        <v>9.2893662000000003E-8</v>
      </c>
      <c r="CB1982" s="274">
        <v>-2.080309E-8</v>
      </c>
      <c r="CC1982" s="274">
        <v>-8.9478390000000001E-9</v>
      </c>
      <c r="CD1982" s="274">
        <v>-1.0619065E-8</v>
      </c>
      <c r="CE1982" s="274">
        <v>-6.0888663999999998E-10</v>
      </c>
      <c r="CF1982" s="274">
        <v>-1.8744660000000001E-10</v>
      </c>
      <c r="CG1982" s="274">
        <v>8.0915342999999994E-8</v>
      </c>
      <c r="CH1982" s="274">
        <v>-2.8043711E-6</v>
      </c>
      <c r="CI1982" s="274">
        <v>-7.4297644000000004E-9</v>
      </c>
      <c r="CJ1982" s="121">
        <v>0</v>
      </c>
      <c r="CK1982"/>
      <c r="CL1982" s="322">
        <v>-3.1100286999999998E-10</v>
      </c>
      <c r="CM1982" s="322">
        <v>-2.1724632000000001E-2</v>
      </c>
      <c r="CN1982" s="322">
        <v>1.7358046000000001E-3</v>
      </c>
      <c r="CO1982" s="322">
        <v>1.0994265E-5</v>
      </c>
      <c r="CP1982" s="322">
        <v>4.2767487000000001E-6</v>
      </c>
      <c r="CQ1982" s="322">
        <v>-2.775296E-10</v>
      </c>
      <c r="CR1982" s="322">
        <v>-3.5566003000000002E-10</v>
      </c>
      <c r="CS1982" s="322">
        <v>-6.1935991E-6</v>
      </c>
      <c r="CT1982" s="322">
        <v>-3.4529980000000001E-3</v>
      </c>
      <c r="CU1982" s="322">
        <v>-0.32038832</v>
      </c>
      <c r="CV1982" s="216"/>
      <c r="CW1982" s="214"/>
      <c r="CX1982" s="18" t="s">
        <v>1083</v>
      </c>
      <c r="CY1982" s="18"/>
      <c r="CZ1982" s="18"/>
    </row>
    <row r="1983" spans="1:104" ht="14.4" customHeight="1">
      <c r="A1983" t="s">
        <v>2608</v>
      </c>
      <c r="B1983" s="168" t="s">
        <v>2463</v>
      </c>
      <c r="C1983" s="279" t="str">
        <f t="shared" si="737"/>
        <v>F.108.01.114</v>
      </c>
      <c r="D1983" s="14" t="s">
        <v>1502</v>
      </c>
      <c r="E1983" s="312" t="s">
        <v>1508</v>
      </c>
      <c r="F1983" s="281" t="str">
        <f t="shared" si="738"/>
        <v>film LDPE 50 mu in power plant</v>
      </c>
      <c r="G1983" s="319">
        <f t="shared" si="747"/>
        <v>-2.8669113047200003E-3</v>
      </c>
      <c r="H1983" s="319">
        <f t="shared" si="748"/>
        <v>4.577190479999999E-4</v>
      </c>
      <c r="I1983" s="319">
        <f t="shared" si="728"/>
        <v>6.6580429280000046E-5</v>
      </c>
      <c r="J1983" s="319">
        <f t="shared" si="729"/>
        <v>-2.3602958200000002E-4</v>
      </c>
      <c r="K1983" s="319">
        <v>-3.1551812E-3</v>
      </c>
      <c r="L1983" s="319">
        <v>-6.0067428999999997E-4</v>
      </c>
      <c r="M1983" s="319">
        <v>7.5682688E-4</v>
      </c>
      <c r="N1983" s="319">
        <v>6.1688464999999995E-4</v>
      </c>
      <c r="O1983" s="319">
        <v>-1.3014084999999999E-4</v>
      </c>
      <c r="P1983" s="319">
        <v>-1.550237E-5</v>
      </c>
      <c r="Q1983" s="319">
        <v>-1.3522382E-5</v>
      </c>
      <c r="R1983" s="319">
        <v>-8.8897560999999994E-5</v>
      </c>
      <c r="S1983" s="319">
        <v>-3.1895001999999997E-5</v>
      </c>
      <c r="T1983" s="319">
        <v>0</v>
      </c>
      <c r="U1983" s="319">
        <v>-2.0413458000000001E-4</v>
      </c>
      <c r="V1983" s="319">
        <v>-6.7459972000000001E-7</v>
      </c>
      <c r="W1983" s="319">
        <v>0</v>
      </c>
      <c r="X1983" s="319">
        <v>0</v>
      </c>
      <c r="Y1983" s="210"/>
      <c r="Z1983" s="320">
        <f t="shared" si="739"/>
        <v>-2.3723166917293231E-2</v>
      </c>
      <c r="AA1983" s="210"/>
      <c r="AB1983" s="321">
        <f t="shared" si="740"/>
        <v>-3.1551812E-3</v>
      </c>
      <c r="AC1983" s="321">
        <f t="shared" si="741"/>
        <v>5.2497407700000001E-4</v>
      </c>
      <c r="AD1983" s="321">
        <f t="shared" si="730"/>
        <v>6.7255029000000039E-5</v>
      </c>
      <c r="AE1983" s="321">
        <f t="shared" si="742"/>
        <v>6.6580429280000046E-5</v>
      </c>
      <c r="AF1983" s="321">
        <f t="shared" si="743"/>
        <v>-2.3602958200000002E-4</v>
      </c>
      <c r="AG1983"/>
      <c r="AH1983" s="121">
        <v>-2.4392377000000001</v>
      </c>
      <c r="AI1983" s="121">
        <v>-2.3994335000000002</v>
      </c>
      <c r="AJ1983" s="121">
        <v>-2.7675512999999999E-2</v>
      </c>
      <c r="AK1983" s="121">
        <v>0</v>
      </c>
      <c r="AL1983" s="121">
        <v>0</v>
      </c>
      <c r="AM1983" s="121">
        <v>-6.7794765999999998E-3</v>
      </c>
      <c r="AN1983" s="121">
        <v>-5.3491811999999998E-3</v>
      </c>
      <c r="AO1983"/>
      <c r="AP1983" s="282">
        <v>-6.5726436000000004E-4</v>
      </c>
      <c r="AQ1983" s="282">
        <v>-5.0549744000000002E-4</v>
      </c>
      <c r="AR1983" s="283">
        <v>-1.8148825E-5</v>
      </c>
      <c r="AS1983" s="282">
        <v>-1.3361809999999999E-4</v>
      </c>
      <c r="AT1983" s="255">
        <f t="shared" si="752"/>
        <v>-3.0305601626100002E-8</v>
      </c>
      <c r="AU1983" s="256">
        <f t="shared" si="753"/>
        <v>-6.7118436670541981E-11</v>
      </c>
      <c r="AV1983" s="256">
        <f t="shared" si="754"/>
        <v>-1.8714018907800001E-2</v>
      </c>
      <c r="AW1983" s="272">
        <v>-2.4486367E-8</v>
      </c>
      <c r="AX1983" s="272">
        <v>-7.3973024999999999E-11</v>
      </c>
      <c r="AY1983" s="272">
        <v>-2.0170617000000002E-15</v>
      </c>
      <c r="AZ1983" s="272">
        <v>-1.0875753E-11</v>
      </c>
      <c r="BA1983" s="272">
        <v>-1.4128131000000001E-12</v>
      </c>
      <c r="BB1983" s="272">
        <v>9.1723574999999997E-11</v>
      </c>
      <c r="BC1983" s="272">
        <v>-5.6650776999999997E-9</v>
      </c>
      <c r="BD1983" s="272">
        <v>1.2622229E-11</v>
      </c>
      <c r="BE1983" s="272">
        <v>-4.8751035000000001E-12</v>
      </c>
      <c r="BF1983" s="272">
        <v>-1.5859869999999999E-14</v>
      </c>
      <c r="BG1983" s="272">
        <v>-8.1353442000000005E-17</v>
      </c>
      <c r="BH1983" s="272">
        <v>-3.360871E-14</v>
      </c>
      <c r="BI1983" s="272">
        <v>-1.9417381999999998E-15</v>
      </c>
      <c r="BJ1983" s="272">
        <v>-1.4675672E-15</v>
      </c>
      <c r="BK1983" s="272">
        <v>-1.6885335999999999E-10</v>
      </c>
      <c r="BL1983" s="272">
        <v>-6.4738574999999999E-11</v>
      </c>
      <c r="BM1983" s="272">
        <v>-8.3756086999999997E-13</v>
      </c>
      <c r="BN1983" s="272">
        <v>-1.5009078E-6</v>
      </c>
      <c r="BO1983" s="273">
        <v>-1.8712518000000001E-2</v>
      </c>
      <c r="BP1983" s="273">
        <v>0</v>
      </c>
      <c r="BQ1983" s="273">
        <v>0</v>
      </c>
      <c r="BR1983" s="273">
        <v>0</v>
      </c>
      <c r="BS1983"/>
      <c r="BT1983" s="274">
        <v>-3.4561504000000001E-6</v>
      </c>
      <c r="BU1983" s="274">
        <v>-2.2430059E-9</v>
      </c>
      <c r="BV1983" s="274">
        <v>-6.6146483999999998E-7</v>
      </c>
      <c r="BW1983" s="274">
        <v>-1.0466695999999999E-8</v>
      </c>
      <c r="BX1983" s="274">
        <v>-1.6470723999999999E-7</v>
      </c>
      <c r="BY1983" s="274">
        <v>6.1909848999999998E-8</v>
      </c>
      <c r="BZ1983" s="274">
        <v>-2.0345783999999999E-11</v>
      </c>
      <c r="CA1983" s="274">
        <v>9.2893662000000003E-8</v>
      </c>
      <c r="CB1983" s="274">
        <v>-2.080309E-8</v>
      </c>
      <c r="CC1983" s="274">
        <v>-8.9478390000000001E-9</v>
      </c>
      <c r="CD1983" s="274">
        <v>-1.0619065E-8</v>
      </c>
      <c r="CE1983" s="274">
        <v>-6.0888663999999998E-10</v>
      </c>
      <c r="CF1983" s="274">
        <v>-1.8744660000000001E-10</v>
      </c>
      <c r="CG1983" s="274">
        <v>8.0915342999999994E-8</v>
      </c>
      <c r="CH1983" s="274">
        <v>-2.8043711E-6</v>
      </c>
      <c r="CI1983" s="274">
        <v>-7.4297644000000004E-9</v>
      </c>
      <c r="CJ1983" s="121">
        <v>0</v>
      </c>
      <c r="CK1983"/>
      <c r="CL1983" s="322">
        <v>-3.1100286999999998E-10</v>
      </c>
      <c r="CM1983" s="322">
        <v>-2.1724632000000001E-2</v>
      </c>
      <c r="CN1983" s="322">
        <v>1.7358046000000001E-3</v>
      </c>
      <c r="CO1983" s="322">
        <v>1.0994265E-5</v>
      </c>
      <c r="CP1983" s="322">
        <v>4.2767487000000001E-6</v>
      </c>
      <c r="CQ1983" s="322">
        <v>-2.775296E-10</v>
      </c>
      <c r="CR1983" s="322">
        <v>-3.5566003000000002E-10</v>
      </c>
      <c r="CS1983" s="322">
        <v>-6.1935991E-6</v>
      </c>
      <c r="CT1983" s="322">
        <v>-3.4529980000000001E-3</v>
      </c>
      <c r="CU1983" s="322">
        <v>-0.32038832</v>
      </c>
      <c r="CV1983" s="216"/>
      <c r="CW1983" s="214"/>
      <c r="CX1983" s="18" t="s">
        <v>1084</v>
      </c>
      <c r="CY1983" s="18"/>
      <c r="CZ1983" s="18"/>
    </row>
    <row r="1984" spans="1:104" ht="14.4" customHeight="1">
      <c r="A1984" t="s">
        <v>2609</v>
      </c>
      <c r="B1984" s="168" t="s">
        <v>2463</v>
      </c>
      <c r="C1984" s="279" t="str">
        <f t="shared" si="737"/>
        <v>F.108.01.115</v>
      </c>
      <c r="D1984" s="14" t="s">
        <v>1502</v>
      </c>
      <c r="E1984" s="312" t="s">
        <v>1508</v>
      </c>
      <c r="F1984" s="281" t="str">
        <f t="shared" si="738"/>
        <v>film PC 50 mu in power plant</v>
      </c>
      <c r="G1984" s="319">
        <f t="shared" si="747"/>
        <v>0.27337486709858005</v>
      </c>
      <c r="H1984" s="319">
        <f t="shared" si="748"/>
        <v>0.12398998861300001</v>
      </c>
      <c r="I1984" s="319">
        <f t="shared" si="728"/>
        <v>0.14717463580558002</v>
      </c>
      <c r="J1984" s="319">
        <f t="shared" si="729"/>
        <v>-2.0151582000000001E-4</v>
      </c>
      <c r="K1984" s="319">
        <v>2.4117585000000001E-3</v>
      </c>
      <c r="L1984" s="319">
        <v>-5.1283985000000003E-4</v>
      </c>
      <c r="M1984" s="319">
        <v>0.14776395000000001</v>
      </c>
      <c r="N1984" s="319">
        <v>0.12412587999999999</v>
      </c>
      <c r="O1984" s="319">
        <v>-1.1111082E-4</v>
      </c>
      <c r="P1984" s="319">
        <v>-1.3235514000000001E-5</v>
      </c>
      <c r="Q1984" s="319">
        <v>-1.1545053E-5</v>
      </c>
      <c r="R1984" s="319">
        <v>-7.5898389000000002E-5</v>
      </c>
      <c r="S1984" s="319">
        <v>-2.7231110000000002E-5</v>
      </c>
      <c r="T1984" s="319">
        <v>0</v>
      </c>
      <c r="U1984" s="319">
        <v>-1.7428471000000001E-4</v>
      </c>
      <c r="V1984" s="319">
        <v>-5.7595542000000004E-7</v>
      </c>
      <c r="W1984" s="319">
        <v>0</v>
      </c>
      <c r="X1984" s="319">
        <v>0</v>
      </c>
      <c r="Y1984" s="210"/>
      <c r="Z1984" s="320">
        <f t="shared" si="739"/>
        <v>1.8133522556390978E-2</v>
      </c>
      <c r="AA1984" s="210"/>
      <c r="AB1984" s="321">
        <f t="shared" si="740"/>
        <v>2.4117585000000001E-3</v>
      </c>
      <c r="AC1984" s="321">
        <f t="shared" si="741"/>
        <v>0.27116520037399999</v>
      </c>
      <c r="AD1984" s="321">
        <f t="shared" si="730"/>
        <v>0.14717521176100001</v>
      </c>
      <c r="AE1984" s="321">
        <f t="shared" si="742"/>
        <v>0.14717463580558002</v>
      </c>
      <c r="AF1984" s="321">
        <f t="shared" si="743"/>
        <v>-2.0151582000000001E-4</v>
      </c>
      <c r="AG1984"/>
      <c r="AH1984" s="121">
        <v>-2.0825567</v>
      </c>
      <c r="AI1984" s="121">
        <v>-2.0485728999999999</v>
      </c>
      <c r="AJ1984" s="121">
        <v>-2.3628621999999998E-2</v>
      </c>
      <c r="AK1984" s="121">
        <v>0</v>
      </c>
      <c r="AL1984" s="121">
        <v>0</v>
      </c>
      <c r="AM1984" s="121">
        <v>-5.788138E-3</v>
      </c>
      <c r="AN1984" s="121">
        <v>-4.5669895999999998E-3</v>
      </c>
      <c r="AO1984"/>
      <c r="AP1984" s="282">
        <v>2.48011E-2</v>
      </c>
      <c r="AQ1984" s="282">
        <v>2.3780468999999999E-2</v>
      </c>
      <c r="AR1984" s="282">
        <v>1.1347099999999999E-3</v>
      </c>
      <c r="AS1984" s="282">
        <v>-1.140796E-4</v>
      </c>
      <c r="AT1984" s="255">
        <f t="shared" si="752"/>
        <v>1.4256876027218003E-6</v>
      </c>
      <c r="AU1984" s="256">
        <f t="shared" si="753"/>
        <v>4.1964127580084798E-9</v>
      </c>
      <c r="AV1984" s="256">
        <f t="shared" si="754"/>
        <v>-1.5977535435399998E-2</v>
      </c>
      <c r="AW1984" s="272">
        <v>1.4718005E-8</v>
      </c>
      <c r="AX1984" s="272">
        <v>4.4329446E-11</v>
      </c>
      <c r="AY1984" s="272">
        <v>1.2145478E-15</v>
      </c>
      <c r="AZ1984" s="272">
        <v>-9.2854306999999999E-12</v>
      </c>
      <c r="BA1984" s="272">
        <v>-1.2062224999999999E-12</v>
      </c>
      <c r="BB1984" s="272">
        <v>1.8456624E-8</v>
      </c>
      <c r="BC1984" s="272">
        <v>1.3927229000000001E-6</v>
      </c>
      <c r="BD1984" s="272">
        <v>2.6160537999999998E-9</v>
      </c>
      <c r="BE1984" s="272">
        <v>1.5367886E-9</v>
      </c>
      <c r="BF1984" s="272">
        <v>-1.3540738E-14</v>
      </c>
      <c r="BG1984" s="272">
        <v>-6.9457419E-17</v>
      </c>
      <c r="BH1984" s="272">
        <v>-2.8694228999999998E-14</v>
      </c>
      <c r="BI1984" s="272">
        <v>-1.6578048E-15</v>
      </c>
      <c r="BJ1984" s="272">
        <v>-1.2529700999999999E-15</v>
      </c>
      <c r="BK1984" s="272">
        <v>-1.4416253999999999E-10</v>
      </c>
      <c r="BL1984" s="272">
        <v>-5.5272085000000002E-11</v>
      </c>
      <c r="BM1984" s="272">
        <v>-7.1508734000000004E-13</v>
      </c>
      <c r="BN1984" s="272">
        <v>-1.2814354E-6</v>
      </c>
      <c r="BO1984" s="273">
        <v>-1.5976253999999999E-2</v>
      </c>
      <c r="BP1984" s="273">
        <v>0</v>
      </c>
      <c r="BQ1984" s="273">
        <v>0</v>
      </c>
      <c r="BR1984" s="273">
        <v>0</v>
      </c>
      <c r="BS1984"/>
      <c r="BT1984" s="274">
        <v>7.3239745999999995E-5</v>
      </c>
      <c r="BU1984" s="274">
        <v>1.6672509000000001E-5</v>
      </c>
      <c r="BV1984" s="274">
        <v>5.0561073000000004E-7</v>
      </c>
      <c r="BW1984" s="274">
        <v>-8.9361884000000002E-9</v>
      </c>
      <c r="BX1984" s="274">
        <v>4.7224147000000003E-6</v>
      </c>
      <c r="BY1984" s="274">
        <v>1.1950634999999999E-5</v>
      </c>
      <c r="BZ1984" s="274">
        <v>-1.7370693E-11</v>
      </c>
      <c r="CA1984" s="274">
        <v>1.8137576000000002E-5</v>
      </c>
      <c r="CB1984" s="274">
        <v>-1.7761128E-8</v>
      </c>
      <c r="CC1984" s="274">
        <v>-7.6394286000000007E-9</v>
      </c>
      <c r="CD1984" s="274">
        <v>-9.0662773000000006E-9</v>
      </c>
      <c r="CE1984" s="274">
        <v>-5.1985133000000005E-10</v>
      </c>
      <c r="CF1984" s="274">
        <v>-1.6003695000000001E-10</v>
      </c>
      <c r="CG1984" s="274">
        <v>2.3695741999999999E-5</v>
      </c>
      <c r="CH1984" s="274">
        <v>-2.3942979000000001E-6</v>
      </c>
      <c r="CI1984" s="274">
        <v>-6.3433365999999999E-9</v>
      </c>
      <c r="CJ1984" s="121">
        <v>0</v>
      </c>
      <c r="CK1984"/>
      <c r="CL1984" s="322">
        <v>-2.6552604E-10</v>
      </c>
      <c r="CM1984" s="322">
        <v>1.9839819000000002E-2</v>
      </c>
      <c r="CN1984" s="322">
        <v>0.34168879000000002</v>
      </c>
      <c r="CO1984" s="322">
        <v>1.4146550000000001E-2</v>
      </c>
      <c r="CP1984" s="322">
        <v>8.9812992000000002E-4</v>
      </c>
      <c r="CQ1984" s="322">
        <v>-2.3694744000000001E-10</v>
      </c>
      <c r="CR1984" s="322">
        <v>-3.0365314000000001E-10</v>
      </c>
      <c r="CS1984" s="322">
        <v>1.4057165000000001E-4</v>
      </c>
      <c r="CT1984" s="322">
        <v>-2.9480785E-3</v>
      </c>
      <c r="CU1984" s="322">
        <v>-0.27353908999999998</v>
      </c>
      <c r="CV1984" s="216"/>
      <c r="CW1984" s="214"/>
      <c r="CX1984" s="18" t="s">
        <v>1085</v>
      </c>
      <c r="CY1984" s="18"/>
      <c r="CZ1984" s="18"/>
    </row>
    <row r="1985" spans="1:104" ht="14.4" customHeight="1">
      <c r="A1985" t="s">
        <v>2610</v>
      </c>
      <c r="B1985" s="168" t="s">
        <v>2463</v>
      </c>
      <c r="C1985" s="279" t="str">
        <f t="shared" si="737"/>
        <v>F.108.01.116</v>
      </c>
      <c r="D1985" s="14" t="s">
        <v>1502</v>
      </c>
      <c r="E1985" s="312" t="s">
        <v>1508</v>
      </c>
      <c r="F1985" s="281" t="str">
        <f t="shared" si="738"/>
        <v>film PET / PE+EVOH+PE 62 mu in power plant</v>
      </c>
      <c r="G1985" s="319">
        <f t="shared" si="747"/>
        <v>-1.6126792093500001E-3</v>
      </c>
      <c r="H1985" s="319">
        <f t="shared" si="748"/>
        <v>5.0275865500000005E-4</v>
      </c>
      <c r="I1985" s="319">
        <f t="shared" si="728"/>
        <v>7.0562155649999921E-5</v>
      </c>
      <c r="J1985" s="319">
        <f t="shared" si="729"/>
        <v>-2.6052322000000001E-4</v>
      </c>
      <c r="K1985" s="319">
        <v>-1.9254768E-3</v>
      </c>
      <c r="L1985" s="319">
        <v>-6.6300842000000003E-4</v>
      </c>
      <c r="M1985" s="319">
        <v>8.3243795999999996E-4</v>
      </c>
      <c r="N1985" s="319">
        <v>6.7844143999999998E-4</v>
      </c>
      <c r="O1985" s="319">
        <v>-1.4364603E-4</v>
      </c>
      <c r="P1985" s="319">
        <v>-1.7111106999999999E-5</v>
      </c>
      <c r="Q1985" s="319">
        <v>-1.4925648E-5</v>
      </c>
      <c r="R1985" s="319">
        <v>-9.8122778999999998E-5</v>
      </c>
      <c r="S1985" s="319">
        <v>-3.5204860000000003E-5</v>
      </c>
      <c r="T1985" s="319">
        <v>0</v>
      </c>
      <c r="U1985" s="319">
        <v>-2.2531836000000001E-4</v>
      </c>
      <c r="V1985" s="319">
        <v>-7.4460534999999996E-7</v>
      </c>
      <c r="W1985" s="319">
        <v>0</v>
      </c>
      <c r="X1985" s="319">
        <v>0</v>
      </c>
      <c r="Y1985" s="210"/>
      <c r="Z1985" s="320">
        <f t="shared" si="739"/>
        <v>-1.4477269172932331E-2</v>
      </c>
      <c r="AA1985" s="210"/>
      <c r="AB1985" s="321">
        <f t="shared" si="740"/>
        <v>-1.9254768E-3</v>
      </c>
      <c r="AC1985" s="321">
        <f t="shared" si="741"/>
        <v>5.7406541599999998E-4</v>
      </c>
      <c r="AD1985" s="321">
        <f t="shared" si="730"/>
        <v>7.1306760999999925E-5</v>
      </c>
      <c r="AE1985" s="321">
        <f t="shared" si="742"/>
        <v>7.0562155649999975E-5</v>
      </c>
      <c r="AF1985" s="321">
        <f t="shared" si="743"/>
        <v>-2.6052322000000001E-4</v>
      </c>
      <c r="AG1985"/>
      <c r="AH1985" s="121">
        <v>-2.6923661000000001</v>
      </c>
      <c r="AI1985" s="121">
        <v>-2.6484312999999999</v>
      </c>
      <c r="AJ1985" s="121">
        <v>-3.0547499999999998E-2</v>
      </c>
      <c r="AK1985" s="121">
        <v>0</v>
      </c>
      <c r="AL1985" s="121">
        <v>0</v>
      </c>
      <c r="AM1985" s="121">
        <v>-7.4830071999999999E-3</v>
      </c>
      <c r="AN1985" s="121">
        <v>-5.9042849E-3</v>
      </c>
      <c r="AO1985"/>
      <c r="AP1985" s="282">
        <v>-5.3587442000000004E-4</v>
      </c>
      <c r="AQ1985" s="282">
        <v>-3.7720019000000001E-4</v>
      </c>
      <c r="AR1985" s="283">
        <v>-1.1190100999999999E-5</v>
      </c>
      <c r="AS1985" s="282">
        <v>-1.4748412999999999E-4</v>
      </c>
      <c r="AT1985" s="255">
        <f t="shared" si="752"/>
        <v>-2.2613920763699997E-8</v>
      </c>
      <c r="AU1985" s="256">
        <f t="shared" si="753"/>
        <v>-4.1383507706680003E-11</v>
      </c>
      <c r="AV1985" s="256">
        <f t="shared" si="754"/>
        <v>-2.0656039662399997E-2</v>
      </c>
      <c r="AW1985" s="272">
        <v>-1.6162627000000001E-8</v>
      </c>
      <c r="AX1985" s="272">
        <v>-4.8867809999999998E-11</v>
      </c>
      <c r="AY1985" s="272">
        <v>-1.3307376E-15</v>
      </c>
      <c r="AZ1985" s="272">
        <v>-1.2004369000000001E-11</v>
      </c>
      <c r="BA1985" s="272">
        <v>-1.5594257000000001E-12</v>
      </c>
      <c r="BB1985" s="272">
        <v>1.0087634E-10</v>
      </c>
      <c r="BC1985" s="272">
        <v>-6.2807737E-9</v>
      </c>
      <c r="BD1985" s="272">
        <v>1.3880239999999999E-11</v>
      </c>
      <c r="BE1985" s="272">
        <v>-5.4116744000000002E-12</v>
      </c>
      <c r="BF1985" s="272">
        <v>-1.7505705999999999E-14</v>
      </c>
      <c r="BG1985" s="272">
        <v>-8.9795779999999995E-17</v>
      </c>
      <c r="BH1985" s="272">
        <v>-3.7096405999999998E-14</v>
      </c>
      <c r="BI1985" s="272">
        <v>-2.1432393999999998E-15</v>
      </c>
      <c r="BJ1985" s="272">
        <v>-1.6198618999999999E-15</v>
      </c>
      <c r="BK1985" s="272">
        <v>-1.8637588000000001E-10</v>
      </c>
      <c r="BL1985" s="272">
        <v>-7.1456728999999997E-11</v>
      </c>
      <c r="BM1985" s="272">
        <v>-9.2447756E-13</v>
      </c>
      <c r="BN1985" s="272">
        <v>-1.6566623999999999E-6</v>
      </c>
      <c r="BO1985" s="273">
        <v>-2.0654382999999998E-2</v>
      </c>
      <c r="BP1985" s="273">
        <v>0</v>
      </c>
      <c r="BQ1985" s="273">
        <v>0</v>
      </c>
      <c r="BR1985" s="273">
        <v>0</v>
      </c>
      <c r="BS1985"/>
      <c r="BT1985" s="274">
        <v>-3.4898597000000002E-6</v>
      </c>
      <c r="BU1985" s="274">
        <v>-2.8075812999999999E-9</v>
      </c>
      <c r="BV1985" s="274">
        <v>-4.0366467E-7</v>
      </c>
      <c r="BW1985" s="274">
        <v>-1.1552862E-8</v>
      </c>
      <c r="BX1985" s="274">
        <v>-1.8189627E-7</v>
      </c>
      <c r="BY1985" s="274">
        <v>6.8097697000000005E-8</v>
      </c>
      <c r="BZ1985" s="274">
        <v>-2.2457138999999999E-11</v>
      </c>
      <c r="CA1985" s="274">
        <v>1.0217422E-7</v>
      </c>
      <c r="CB1985" s="274">
        <v>-2.2961900999999999E-8</v>
      </c>
      <c r="CC1985" s="274">
        <v>-9.8763882999999999E-9</v>
      </c>
      <c r="CD1985" s="274">
        <v>-1.1721044E-8</v>
      </c>
      <c r="CE1985" s="274">
        <v>-6.7207297999999997E-10</v>
      </c>
      <c r="CF1985" s="274">
        <v>-2.068986E-10</v>
      </c>
      <c r="CG1985" s="274">
        <v>8.8842061999999996E-8</v>
      </c>
      <c r="CH1985" s="274">
        <v>-3.0953907000000002E-6</v>
      </c>
      <c r="CI1985" s="274">
        <v>-8.2007777000000004E-9</v>
      </c>
      <c r="CJ1985" s="121">
        <v>0</v>
      </c>
      <c r="CK1985"/>
      <c r="CL1985" s="322">
        <v>-3.4327674999999997E-10</v>
      </c>
      <c r="CM1985" s="322">
        <v>-1.2271338999999999E-2</v>
      </c>
      <c r="CN1985" s="322">
        <v>1.9091653999999999E-3</v>
      </c>
      <c r="CO1985" s="322">
        <v>1.1853859E-5</v>
      </c>
      <c r="CP1985" s="322">
        <v>4.7027626999999999E-6</v>
      </c>
      <c r="CQ1985" s="322">
        <v>-3.0632983999999998E-10</v>
      </c>
      <c r="CR1985" s="322">
        <v>-3.9256815E-10</v>
      </c>
      <c r="CS1985" s="322">
        <v>-6.8392335999999996E-6</v>
      </c>
      <c r="CT1985" s="322">
        <v>-3.8113280000000001E-3</v>
      </c>
      <c r="CU1985" s="322">
        <v>-0.35363617000000003</v>
      </c>
      <c r="CV1985" s="216"/>
      <c r="CW1985" s="214"/>
      <c r="CX1985" s="18" t="s">
        <v>1086</v>
      </c>
      <c r="CY1985" s="18"/>
      <c r="CZ1985" s="18"/>
    </row>
    <row r="1986" spans="1:104" ht="14.4" customHeight="1">
      <c r="A1986" t="s">
        <v>2611</v>
      </c>
      <c r="B1986" s="168" t="s">
        <v>2463</v>
      </c>
      <c r="C1986" s="279" t="str">
        <f t="shared" si="737"/>
        <v>F.108.01.117</v>
      </c>
      <c r="D1986" s="14" t="s">
        <v>1502</v>
      </c>
      <c r="E1986" s="312" t="s">
        <v>1508</v>
      </c>
      <c r="F1986" s="281" t="str">
        <f t="shared" si="738"/>
        <v>film PET 50 mu in power plant</v>
      </c>
      <c r="G1986" s="319">
        <f t="shared" si="747"/>
        <v>3.8757086711400002E-3</v>
      </c>
      <c r="H1986" s="319">
        <f t="shared" si="748"/>
        <v>3.4313891099999999E-4</v>
      </c>
      <c r="I1986" s="319">
        <f t="shared" si="728"/>
        <v>4.7500499140000032E-5</v>
      </c>
      <c r="J1986" s="319">
        <f t="shared" si="729"/>
        <v>-1.7813553899999999E-4</v>
      </c>
      <c r="K1986" s="319">
        <v>3.6632048E-3</v>
      </c>
      <c r="L1986" s="319">
        <v>-4.5333909E-4</v>
      </c>
      <c r="M1986" s="319">
        <v>5.6844122000000003E-4</v>
      </c>
      <c r="N1986" s="319">
        <v>4.6326389000000002E-4</v>
      </c>
      <c r="O1986" s="319">
        <v>-9.8219506E-5</v>
      </c>
      <c r="P1986" s="319">
        <v>-1.1699902E-5</v>
      </c>
      <c r="Q1986" s="319">
        <v>-1.0205571E-5</v>
      </c>
      <c r="R1986" s="319">
        <v>-6.7092498999999999E-5</v>
      </c>
      <c r="S1986" s="319">
        <v>-2.4071698999999999E-5</v>
      </c>
      <c r="T1986" s="319">
        <v>0</v>
      </c>
      <c r="U1986" s="319">
        <v>-1.5406384E-4</v>
      </c>
      <c r="V1986" s="319">
        <v>-5.0913185999999998E-7</v>
      </c>
      <c r="W1986" s="319">
        <v>0</v>
      </c>
      <c r="X1986" s="319">
        <v>0</v>
      </c>
      <c r="Y1986" s="210"/>
      <c r="Z1986" s="320">
        <f t="shared" si="739"/>
        <v>2.7542893233082705E-2</v>
      </c>
      <c r="AA1986" s="210"/>
      <c r="AB1986" s="321">
        <f t="shared" si="740"/>
        <v>3.6632048E-3</v>
      </c>
      <c r="AC1986" s="321">
        <f t="shared" si="741"/>
        <v>3.9114854199999996E-4</v>
      </c>
      <c r="AD1986" s="321">
        <f t="shared" si="730"/>
        <v>4.8009631000000034E-5</v>
      </c>
      <c r="AE1986" s="321">
        <f t="shared" si="742"/>
        <v>4.7500499140000019E-5</v>
      </c>
      <c r="AF1986" s="321">
        <f t="shared" si="743"/>
        <v>-1.7813553899999999E-4</v>
      </c>
      <c r="AG1986"/>
      <c r="AH1986" s="121">
        <v>-1.8409340999999999</v>
      </c>
      <c r="AI1986" s="121">
        <v>-1.8108932</v>
      </c>
      <c r="AJ1986" s="121">
        <v>-2.0887178999999999E-2</v>
      </c>
      <c r="AK1986" s="121">
        <v>0</v>
      </c>
      <c r="AL1986" s="121">
        <v>0</v>
      </c>
      <c r="AM1986" s="121">
        <v>-5.1165860999999998E-3</v>
      </c>
      <c r="AN1986" s="121">
        <v>-4.0371178999999997E-3</v>
      </c>
      <c r="AO1986"/>
      <c r="AP1986" s="282">
        <v>2.4137763999999999E-4</v>
      </c>
      <c r="AQ1986" s="282">
        <v>3.2152975999999998E-4</v>
      </c>
      <c r="AR1986" s="283">
        <v>2.0691726000000002E-5</v>
      </c>
      <c r="AS1986" s="283">
        <v>-1.0084385E-4</v>
      </c>
      <c r="AT1986" s="255">
        <f t="shared" si="752"/>
        <v>1.9276364151500002E-8</v>
      </c>
      <c r="AU1986" s="256">
        <f t="shared" si="753"/>
        <v>7.6522656550276002E-11</v>
      </c>
      <c r="AV1986" s="256">
        <f t="shared" si="754"/>
        <v>-1.41237877606E-2</v>
      </c>
      <c r="AW1986" s="272">
        <v>2.3694696E-8</v>
      </c>
      <c r="AX1986" s="272">
        <v>7.1423377000000002E-11</v>
      </c>
      <c r="AY1986" s="272">
        <v>1.9543978E-15</v>
      </c>
      <c r="AZ1986" s="272">
        <v>-8.2081154999999994E-12</v>
      </c>
      <c r="BA1986" s="272">
        <v>-1.0662739999999999E-12</v>
      </c>
      <c r="BB1986" s="272">
        <v>6.8881943000000003E-11</v>
      </c>
      <c r="BC1986" s="272">
        <v>-4.3016436E-9</v>
      </c>
      <c r="BD1986" s="272">
        <v>9.4775315999999992E-12</v>
      </c>
      <c r="BE1986" s="272">
        <v>-3.7081157999999998E-12</v>
      </c>
      <c r="BF1986" s="272">
        <v>-1.1969713999999999E-14</v>
      </c>
      <c r="BG1986" s="272">
        <v>-6.1398824000000004E-17</v>
      </c>
      <c r="BH1986" s="272">
        <v>-2.5365063999999999E-14</v>
      </c>
      <c r="BI1986" s="272">
        <v>-1.4654628E-15</v>
      </c>
      <c r="BJ1986" s="272">
        <v>-1.1075979000000001E-15</v>
      </c>
      <c r="BK1986" s="272">
        <v>-1.274365E-10</v>
      </c>
      <c r="BL1986" s="272">
        <v>-4.8859301999999998E-11</v>
      </c>
      <c r="BM1986" s="272">
        <v>-6.3212141000000002E-13</v>
      </c>
      <c r="BN1986" s="272">
        <v>-1.1327606E-6</v>
      </c>
      <c r="BO1986" s="273">
        <v>-1.4122655E-2</v>
      </c>
      <c r="BP1986" s="273">
        <v>0</v>
      </c>
      <c r="BQ1986" s="273">
        <v>0</v>
      </c>
      <c r="BR1986" s="273">
        <v>0</v>
      </c>
      <c r="BS1986"/>
      <c r="BT1986" s="274">
        <v>-1.3426312999999999E-6</v>
      </c>
      <c r="BU1986" s="274">
        <v>-2.0043938999999999E-9</v>
      </c>
      <c r="BV1986" s="274">
        <v>7.6796893999999998E-7</v>
      </c>
      <c r="BW1986" s="274">
        <v>-7.8993930999999997E-9</v>
      </c>
      <c r="BX1986" s="274">
        <v>-1.2439822E-7</v>
      </c>
      <c r="BY1986" s="274">
        <v>4.6502106000000002E-8</v>
      </c>
      <c r="BZ1986" s="274">
        <v>-1.5355308999999999E-11</v>
      </c>
      <c r="CA1986" s="274">
        <v>6.9771007999999999E-8</v>
      </c>
      <c r="CB1986" s="274">
        <v>-1.5700445000000001E-8</v>
      </c>
      <c r="CC1986" s="274">
        <v>-6.7530860000000003E-9</v>
      </c>
      <c r="CD1986" s="274">
        <v>-8.0143887999999997E-9</v>
      </c>
      <c r="CE1986" s="274">
        <v>-4.5953708000000002E-10</v>
      </c>
      <c r="CF1986" s="274">
        <v>-1.4146913000000001E-10</v>
      </c>
      <c r="CG1986" s="274">
        <v>6.0626722000000002E-8</v>
      </c>
      <c r="CH1986" s="274">
        <v>-2.1165064999999998E-6</v>
      </c>
      <c r="CI1986" s="274">
        <v>-5.6073693999999996E-9</v>
      </c>
      <c r="CJ1986" s="121">
        <v>0</v>
      </c>
      <c r="CK1986"/>
      <c r="CL1986" s="322">
        <v>-2.3471914999999998E-10</v>
      </c>
      <c r="CM1986" s="322">
        <v>2.9051220999999999E-2</v>
      </c>
      <c r="CN1986" s="322">
        <v>1.3036845E-3</v>
      </c>
      <c r="CO1986" s="322">
        <v>8.0334075000000006E-6</v>
      </c>
      <c r="CP1986" s="322">
        <v>3.2110217000000002E-6</v>
      </c>
      <c r="CQ1986" s="322">
        <v>-2.094563E-10</v>
      </c>
      <c r="CR1986" s="322">
        <v>-2.6842266E-10</v>
      </c>
      <c r="CS1986" s="322">
        <v>-4.6771398E-6</v>
      </c>
      <c r="CT1986" s="322">
        <v>-2.6060363E-3</v>
      </c>
      <c r="CU1986" s="322">
        <v>-0.24180251</v>
      </c>
      <c r="CV1986" s="216"/>
      <c r="CW1986" s="214"/>
      <c r="CX1986" s="18" t="s">
        <v>1087</v>
      </c>
      <c r="CY1986" s="18"/>
      <c r="CZ1986" s="18"/>
    </row>
    <row r="1987" spans="1:104" ht="14.4" customHeight="1">
      <c r="A1987" t="s">
        <v>2612</v>
      </c>
      <c r="B1987" s="168" t="s">
        <v>2463</v>
      </c>
      <c r="C1987" s="279" t="str">
        <f t="shared" si="737"/>
        <v>F.108.01.118</v>
      </c>
      <c r="D1987" s="14" t="s">
        <v>1502</v>
      </c>
      <c r="E1987" s="312" t="s">
        <v>1508</v>
      </c>
      <c r="F1987" s="281" t="str">
        <f t="shared" si="738"/>
        <v>film PET+ALOx / LDPE 62 mu in power plant</v>
      </c>
      <c r="G1987" s="319">
        <f t="shared" si="747"/>
        <v>-1.8128445544999998E-3</v>
      </c>
      <c r="H1987" s="319">
        <f t="shared" si="748"/>
        <v>5.0306988600000001E-4</v>
      </c>
      <c r="I1987" s="319">
        <f t="shared" si="728"/>
        <v>6.6420975500000064E-5</v>
      </c>
      <c r="J1987" s="319">
        <f t="shared" si="729"/>
        <v>-2.6274991599999997E-4</v>
      </c>
      <c r="K1987" s="319">
        <v>-2.1195855E-3</v>
      </c>
      <c r="L1987" s="319">
        <v>-6.6867515999999999E-4</v>
      </c>
      <c r="M1987" s="319">
        <v>8.3480854000000005E-4</v>
      </c>
      <c r="N1987" s="319">
        <v>6.8025422999999998E-4</v>
      </c>
      <c r="O1987" s="319">
        <v>-1.4487376999999999E-4</v>
      </c>
      <c r="P1987" s="319">
        <v>-1.7257356000000001E-5</v>
      </c>
      <c r="Q1987" s="319">
        <v>-1.5053217999999999E-5</v>
      </c>
      <c r="R1987" s="319">
        <v>-9.8961435E-5</v>
      </c>
      <c r="S1987" s="319">
        <v>-3.5505756000000001E-5</v>
      </c>
      <c r="T1987" s="319">
        <v>0</v>
      </c>
      <c r="U1987" s="319">
        <v>-2.2724415999999999E-4</v>
      </c>
      <c r="V1987" s="319">
        <v>-7.5096949999999999E-7</v>
      </c>
      <c r="W1987" s="319">
        <v>0</v>
      </c>
      <c r="X1987" s="319">
        <v>0</v>
      </c>
      <c r="Y1987" s="210"/>
      <c r="Z1987" s="320">
        <f t="shared" si="739"/>
        <v>-1.5936733082706767E-2</v>
      </c>
      <c r="AA1987" s="210"/>
      <c r="AB1987" s="321">
        <f t="shared" si="740"/>
        <v>-2.1195855E-3</v>
      </c>
      <c r="AC1987" s="321">
        <f t="shared" si="741"/>
        <v>5.7024183100000013E-4</v>
      </c>
      <c r="AD1987" s="321">
        <f t="shared" si="730"/>
        <v>6.7171945000000057E-5</v>
      </c>
      <c r="AE1987" s="321">
        <f t="shared" si="742"/>
        <v>6.6420975500000037E-5</v>
      </c>
      <c r="AF1987" s="321">
        <f t="shared" si="743"/>
        <v>-2.6274991599999997E-4</v>
      </c>
      <c r="AG1987"/>
      <c r="AH1987" s="121">
        <v>-2.7153778000000002</v>
      </c>
      <c r="AI1987" s="121">
        <v>-2.6710674999999999</v>
      </c>
      <c r="AJ1987" s="121">
        <v>-3.080859E-2</v>
      </c>
      <c r="AK1987" s="121">
        <v>0</v>
      </c>
      <c r="AL1987" s="121">
        <v>0</v>
      </c>
      <c r="AM1987" s="121">
        <v>-7.5469645000000004E-3</v>
      </c>
      <c r="AN1987" s="121">
        <v>-5.9547489E-3</v>
      </c>
      <c r="AO1987"/>
      <c r="AP1987" s="282">
        <v>-5.6293941999999999E-4</v>
      </c>
      <c r="AQ1987" s="282">
        <v>-4.0186151999999998E-4</v>
      </c>
      <c r="AR1987" s="283">
        <v>-1.2333229999999999E-5</v>
      </c>
      <c r="AS1987" s="282">
        <v>-1.4874467E-4</v>
      </c>
      <c r="AT1987" s="255">
        <f t="shared" si="752"/>
        <v>-2.4092417464200004E-8</v>
      </c>
      <c r="AU1987" s="256">
        <f t="shared" si="753"/>
        <v>-4.5611057899365001E-11</v>
      </c>
      <c r="AV1987" s="256">
        <f t="shared" si="754"/>
        <v>-2.0832587821900003E-2</v>
      </c>
      <c r="AW1987" s="272">
        <v>-1.7540323000000001E-8</v>
      </c>
      <c r="AX1987" s="272">
        <v>-5.3025518000000001E-11</v>
      </c>
      <c r="AY1987" s="272">
        <v>-1.4442945E-15</v>
      </c>
      <c r="AZ1987" s="272">
        <v>-1.210697E-11</v>
      </c>
      <c r="BA1987" s="272">
        <v>-1.5727541999999999E-12</v>
      </c>
      <c r="BB1987" s="272">
        <v>1.0114587E-10</v>
      </c>
      <c r="BC1987" s="272">
        <v>-6.3795242999999996E-9</v>
      </c>
      <c r="BD1987" s="272">
        <v>1.3914859000000001E-11</v>
      </c>
      <c r="BE1987" s="272">
        <v>-5.5076208999999996E-12</v>
      </c>
      <c r="BF1987" s="272">
        <v>-1.7655326999999999E-14</v>
      </c>
      <c r="BG1987" s="272">
        <v>-9.0563265000000003E-17</v>
      </c>
      <c r="BH1987" s="272">
        <v>-3.7413470000000002E-14</v>
      </c>
      <c r="BI1987" s="272">
        <v>-2.1615577E-15</v>
      </c>
      <c r="BJ1987" s="272">
        <v>-1.6337069E-15</v>
      </c>
      <c r="BK1987" s="272">
        <v>-1.8796884E-10</v>
      </c>
      <c r="BL1987" s="272">
        <v>-7.2067470000000003E-11</v>
      </c>
      <c r="BM1987" s="272">
        <v>-9.3237908000000003E-13</v>
      </c>
      <c r="BN1987" s="272">
        <v>-1.6708219E-6</v>
      </c>
      <c r="BO1987" s="273">
        <v>-2.0830917000000001E-2</v>
      </c>
      <c r="BP1987" s="273">
        <v>0</v>
      </c>
      <c r="BQ1987" s="273">
        <v>0</v>
      </c>
      <c r="BR1987" s="273">
        <v>0</v>
      </c>
      <c r="BS1987"/>
      <c r="BT1987" s="274">
        <v>-3.5593536E-6</v>
      </c>
      <c r="BU1987" s="274">
        <v>-3.3692970999999998E-9</v>
      </c>
      <c r="BV1987" s="274">
        <v>-4.4435840000000001E-7</v>
      </c>
      <c r="BW1987" s="274">
        <v>-1.1651605000000001E-8</v>
      </c>
      <c r="BX1987" s="274">
        <v>-1.8360775999999999E-7</v>
      </c>
      <c r="BY1987" s="274">
        <v>6.8296047000000003E-8</v>
      </c>
      <c r="BZ1987" s="274">
        <v>-2.2649079999999999E-11</v>
      </c>
      <c r="CA1987" s="274">
        <v>1.0246516E-7</v>
      </c>
      <c r="CB1987" s="274">
        <v>-2.3158156000000001E-8</v>
      </c>
      <c r="CC1987" s="274">
        <v>-9.9608019000000004E-9</v>
      </c>
      <c r="CD1987" s="274">
        <v>-1.1821223E-8</v>
      </c>
      <c r="CE1987" s="274">
        <v>-6.7781719999999998E-10</v>
      </c>
      <c r="CF1987" s="274">
        <v>-2.0866697000000001E-10</v>
      </c>
      <c r="CG1987" s="274">
        <v>8.883948E-8</v>
      </c>
      <c r="CH1987" s="274">
        <v>-3.1218470000000001E-6</v>
      </c>
      <c r="CI1987" s="274">
        <v>-8.2708697999999999E-9</v>
      </c>
      <c r="CJ1987" s="121">
        <v>0</v>
      </c>
      <c r="CK1987"/>
      <c r="CL1987" s="322">
        <v>-3.4621074000000003E-10</v>
      </c>
      <c r="CM1987" s="322">
        <v>-1.3711948999999999E-2</v>
      </c>
      <c r="CN1987" s="322">
        <v>1.9145119999999999E-3</v>
      </c>
      <c r="CO1987" s="322">
        <v>1.1499276E-5</v>
      </c>
      <c r="CP1987" s="322">
        <v>4.7141118999999999E-6</v>
      </c>
      <c r="CQ1987" s="322">
        <v>-3.0894805E-10</v>
      </c>
      <c r="CR1987" s="322">
        <v>-3.9592342999999999E-10</v>
      </c>
      <c r="CS1987" s="322">
        <v>-6.9023922999999998E-6</v>
      </c>
      <c r="CT1987" s="322">
        <v>-3.8439034999999998E-3</v>
      </c>
      <c r="CU1987" s="322">
        <v>-0.3566587</v>
      </c>
      <c r="CV1987" s="216"/>
      <c r="CW1987" s="214"/>
      <c r="CX1987" s="18" t="s">
        <v>1088</v>
      </c>
      <c r="CY1987" s="18"/>
      <c r="CZ1987" s="18"/>
    </row>
    <row r="1988" spans="1:104" ht="14.4" customHeight="1">
      <c r="A1988" t="s">
        <v>2613</v>
      </c>
      <c r="B1988" s="168" t="s">
        <v>2463</v>
      </c>
      <c r="C1988" s="279" t="str">
        <f t="shared" si="737"/>
        <v>F.108.01.119</v>
      </c>
      <c r="D1988" s="14" t="s">
        <v>1502</v>
      </c>
      <c r="E1988" s="312" t="s">
        <v>1508</v>
      </c>
      <c r="F1988" s="281" t="str">
        <f t="shared" si="738"/>
        <v>film PET+PVOH / LDPE 62 mu in power plant</v>
      </c>
      <c r="G1988" s="319">
        <f t="shared" si="747"/>
        <v>1.2441172465600002E-3</v>
      </c>
      <c r="H1988" s="319">
        <f t="shared" si="748"/>
        <v>5.1058715900000008E-4</v>
      </c>
      <c r="I1988" s="319">
        <f t="shared" si="728"/>
        <v>7.1082585559999992E-5</v>
      </c>
      <c r="J1988" s="319">
        <f t="shared" si="729"/>
        <v>-2.6486527800000001E-4</v>
      </c>
      <c r="K1988" s="319">
        <v>9.2731278000000004E-4</v>
      </c>
      <c r="L1988" s="319">
        <v>-6.7405855999999999E-4</v>
      </c>
      <c r="M1988" s="319">
        <v>8.4565631999999999E-4</v>
      </c>
      <c r="N1988" s="319">
        <v>6.8919798999999996E-4</v>
      </c>
      <c r="O1988" s="319">
        <v>-1.4604013E-4</v>
      </c>
      <c r="P1988" s="319">
        <v>-1.7396292E-5</v>
      </c>
      <c r="Q1988" s="319">
        <v>-1.5174409E-5</v>
      </c>
      <c r="R1988" s="319">
        <v>-9.9758159000000004E-5</v>
      </c>
      <c r="S1988" s="319">
        <v>-3.5791608E-5</v>
      </c>
      <c r="T1988" s="319">
        <v>0</v>
      </c>
      <c r="U1988" s="319">
        <v>-2.2907367E-4</v>
      </c>
      <c r="V1988" s="319">
        <v>-7.5701544000000001E-7</v>
      </c>
      <c r="W1988" s="319">
        <v>0</v>
      </c>
      <c r="X1988" s="319">
        <v>0</v>
      </c>
      <c r="Y1988" s="210"/>
      <c r="Z1988" s="320">
        <f t="shared" si="739"/>
        <v>6.9722765413533835E-3</v>
      </c>
      <c r="AA1988" s="210"/>
      <c r="AB1988" s="321">
        <f t="shared" si="740"/>
        <v>9.2731278000000004E-4</v>
      </c>
      <c r="AC1988" s="321">
        <f t="shared" si="741"/>
        <v>5.8242676000000004E-4</v>
      </c>
      <c r="AD1988" s="321">
        <f t="shared" si="730"/>
        <v>7.1839600999999998E-5</v>
      </c>
      <c r="AE1988" s="321">
        <f t="shared" si="742"/>
        <v>7.1082585560000033E-5</v>
      </c>
      <c r="AF1988" s="321">
        <f t="shared" si="743"/>
        <v>-2.6486527800000001E-4</v>
      </c>
      <c r="AG1988"/>
      <c r="AH1988" s="121">
        <v>-2.7372388999999999</v>
      </c>
      <c r="AI1988" s="121">
        <v>-2.6925718000000001</v>
      </c>
      <c r="AJ1988" s="121">
        <v>-3.1056625000000001E-2</v>
      </c>
      <c r="AK1988" s="121">
        <v>0</v>
      </c>
      <c r="AL1988" s="121">
        <v>0</v>
      </c>
      <c r="AM1988" s="121">
        <v>-7.6077239999999997E-3</v>
      </c>
      <c r="AN1988" s="121">
        <v>-6.0026895999999996E-3</v>
      </c>
      <c r="AO1988"/>
      <c r="AP1988" s="282">
        <v>-1.9273960999999999E-4</v>
      </c>
      <c r="AQ1988" s="283">
        <v>-4.7838832999999997E-5</v>
      </c>
      <c r="AR1988" s="283">
        <v>5.0414138999999997E-6</v>
      </c>
      <c r="AS1988" s="282">
        <v>-1.4994218999999999E-4</v>
      </c>
      <c r="AT1988" s="255">
        <f t="shared" si="752"/>
        <v>-2.8680355722000004E-9</v>
      </c>
      <c r="AU1988" s="256">
        <f t="shared" si="753"/>
        <v>1.8644281652224002E-11</v>
      </c>
      <c r="AV1988" s="256">
        <f t="shared" si="754"/>
        <v>-2.10003072734E-2</v>
      </c>
      <c r="AW1988" s="272">
        <v>3.6970897E-9</v>
      </c>
      <c r="AX1988" s="272">
        <v>1.1052058999999999E-11</v>
      </c>
      <c r="AY1988" s="272">
        <v>3.0643219999999998E-16</v>
      </c>
      <c r="AZ1988" s="272">
        <v>-1.2204442000000001E-11</v>
      </c>
      <c r="BA1988" s="272">
        <v>-1.5854162E-12</v>
      </c>
      <c r="BB1988" s="272">
        <v>1.0247571E-10</v>
      </c>
      <c r="BC1988" s="272">
        <v>-6.3916813000000004E-9</v>
      </c>
      <c r="BD1988" s="272">
        <v>1.4099967E-11</v>
      </c>
      <c r="BE1988" s="272">
        <v>-5.5087360000000003E-12</v>
      </c>
      <c r="BF1988" s="272">
        <v>-1.7797467999999999E-14</v>
      </c>
      <c r="BG1988" s="272">
        <v>-9.1292375999999999E-17</v>
      </c>
      <c r="BH1988" s="272">
        <v>-3.7714680000000001E-14</v>
      </c>
      <c r="BI1988" s="272">
        <v>-2.1789599999999998E-15</v>
      </c>
      <c r="BJ1988" s="272">
        <v>-1.6468596E-15</v>
      </c>
      <c r="BK1988" s="272">
        <v>-1.8948214999999999E-10</v>
      </c>
      <c r="BL1988" s="272">
        <v>-7.2647674000000004E-11</v>
      </c>
      <c r="BM1988" s="272">
        <v>-9.3988551999999995E-13</v>
      </c>
      <c r="BN1988" s="272">
        <v>-1.6842734E-6</v>
      </c>
      <c r="BO1988" s="273">
        <v>-2.0998623000000001E-2</v>
      </c>
      <c r="BP1988" s="273">
        <v>0</v>
      </c>
      <c r="BQ1988" s="273">
        <v>0</v>
      </c>
      <c r="BR1988" s="273">
        <v>0</v>
      </c>
      <c r="BS1988"/>
      <c r="BT1988" s="274">
        <v>-2.9435608000000002E-6</v>
      </c>
      <c r="BU1988" s="274">
        <v>-2.9286811999999998E-9</v>
      </c>
      <c r="BV1988" s="274">
        <v>1.9440557E-7</v>
      </c>
      <c r="BW1988" s="274">
        <v>-1.174541E-8</v>
      </c>
      <c r="BX1988" s="274">
        <v>-1.8494955000000001E-7</v>
      </c>
      <c r="BY1988" s="274">
        <v>6.9179637999999999E-8</v>
      </c>
      <c r="BZ1988" s="274">
        <v>-2.2831424999999999E-11</v>
      </c>
      <c r="CA1988" s="274">
        <v>1.0379665E-7</v>
      </c>
      <c r="CB1988" s="274">
        <v>-2.3344598999999999E-8</v>
      </c>
      <c r="CC1988" s="274">
        <v>-1.0040995E-8</v>
      </c>
      <c r="CD1988" s="274">
        <v>-1.1916394E-8</v>
      </c>
      <c r="CE1988" s="274">
        <v>-6.8327419999999995E-10</v>
      </c>
      <c r="CF1988" s="274">
        <v>-2.1034690999999999E-10</v>
      </c>
      <c r="CG1988" s="274">
        <v>9.0217474999999996E-8</v>
      </c>
      <c r="CH1988" s="274">
        <v>-3.1469806E-6</v>
      </c>
      <c r="CI1988" s="274">
        <v>-8.3374574000000007E-9</v>
      </c>
      <c r="CJ1988" s="121">
        <v>0</v>
      </c>
      <c r="CK1988"/>
      <c r="CL1988" s="322">
        <v>-3.4899803E-10</v>
      </c>
      <c r="CM1988" s="322">
        <v>9.2149716E-3</v>
      </c>
      <c r="CN1988" s="322">
        <v>1.9394687E-3</v>
      </c>
      <c r="CO1988" s="322">
        <v>1.1988423E-5</v>
      </c>
      <c r="CP1988" s="322">
        <v>4.7771559000000003E-6</v>
      </c>
      <c r="CQ1988" s="322">
        <v>-3.1143533999999998E-10</v>
      </c>
      <c r="CR1988" s="322">
        <v>-3.9911095000000002E-10</v>
      </c>
      <c r="CS1988" s="322">
        <v>-6.9538709000000004E-6</v>
      </c>
      <c r="CT1988" s="322">
        <v>-3.8748502000000001E-3</v>
      </c>
      <c r="CU1988" s="322">
        <v>-0.35953010000000002</v>
      </c>
      <c r="CV1988" s="218"/>
      <c r="CW1988" s="214"/>
      <c r="CX1988" s="18" t="s">
        <v>1089</v>
      </c>
      <c r="CY1988" s="18"/>
      <c r="CZ1988" s="18"/>
    </row>
    <row r="1989" spans="1:104" ht="14.4" customHeight="1">
      <c r="A1989" t="s">
        <v>2614</v>
      </c>
      <c r="B1989" s="168" t="s">
        <v>2463</v>
      </c>
      <c r="C1989" s="279" t="str">
        <f t="shared" si="737"/>
        <v>F.108.01.120</v>
      </c>
      <c r="D1989" s="14" t="s">
        <v>1502</v>
      </c>
      <c r="E1989" s="312" t="s">
        <v>1508</v>
      </c>
      <c r="F1989" s="281" t="str">
        <f t="shared" si="738"/>
        <v>film PLA (biobased) 50 mu in power plant</v>
      </c>
      <c r="G1989" s="319">
        <f t="shared" si="747"/>
        <v>-1.3373872649569999E-2</v>
      </c>
      <c r="H1989" s="319">
        <f t="shared" si="748"/>
        <v>2.7037226969999997E-4</v>
      </c>
      <c r="I1989" s="319">
        <f t="shared" si="728"/>
        <v>3.9841465730000044E-5</v>
      </c>
      <c r="J1989" s="319">
        <f t="shared" si="729"/>
        <v>-1.3916838499999999E-4</v>
      </c>
      <c r="K1989" s="319">
        <v>-1.3544918E-2</v>
      </c>
      <c r="L1989" s="319">
        <v>-3.5417115999999998E-4</v>
      </c>
      <c r="M1989" s="319">
        <v>4.4682640000000002E-4</v>
      </c>
      <c r="N1989" s="319">
        <v>3.6421990999999999E-4</v>
      </c>
      <c r="O1989" s="319">
        <v>-7.6733989000000004E-5</v>
      </c>
      <c r="P1989" s="319">
        <v>-9.1405485999999993E-6</v>
      </c>
      <c r="Q1989" s="319">
        <v>-7.9731027E-6</v>
      </c>
      <c r="R1989" s="319">
        <v>-5.2416015000000002E-5</v>
      </c>
      <c r="S1989" s="319">
        <v>-1.8806015E-5</v>
      </c>
      <c r="T1989" s="319">
        <v>0</v>
      </c>
      <c r="U1989" s="319">
        <v>-1.2036237E-4</v>
      </c>
      <c r="V1989" s="319">
        <v>-3.9775926999999998E-7</v>
      </c>
      <c r="W1989" s="319">
        <v>0</v>
      </c>
      <c r="X1989" s="319">
        <v>0</v>
      </c>
      <c r="Y1989" s="210"/>
      <c r="Z1989" s="320">
        <f t="shared" si="739"/>
        <v>-0.1018414887218045</v>
      </c>
      <c r="AA1989" s="210"/>
      <c r="AB1989" s="321">
        <f t="shared" si="740"/>
        <v>-1.3544918E-2</v>
      </c>
      <c r="AC1989" s="321">
        <f t="shared" si="741"/>
        <v>3.1061149470000001E-4</v>
      </c>
      <c r="AD1989" s="321">
        <f t="shared" si="730"/>
        <v>4.0239225000000042E-5</v>
      </c>
      <c r="AE1989" s="321">
        <f t="shared" si="742"/>
        <v>3.9841465730000017E-5</v>
      </c>
      <c r="AF1989" s="321">
        <f t="shared" si="743"/>
        <v>-1.3916838499999999E-4</v>
      </c>
      <c r="AG1989"/>
      <c r="AH1989" s="121">
        <v>-1.4382296999999999</v>
      </c>
      <c r="AI1989" s="121">
        <v>-1.4147603</v>
      </c>
      <c r="AJ1989" s="121">
        <v>-1.6318109000000001E-2</v>
      </c>
      <c r="AK1989" s="121">
        <v>0</v>
      </c>
      <c r="AL1989" s="121">
        <v>0</v>
      </c>
      <c r="AM1989" s="121">
        <v>-3.9973329E-3</v>
      </c>
      <c r="AN1989" s="121">
        <v>-3.1539983E-3</v>
      </c>
      <c r="AO1989"/>
      <c r="AP1989" s="282">
        <v>-1.8138494999999999E-3</v>
      </c>
      <c r="AQ1989" s="282">
        <v>-1.6578509999999999E-3</v>
      </c>
      <c r="AR1989" s="283">
        <v>-7.7214172999999996E-5</v>
      </c>
      <c r="AS1989" s="283">
        <v>-7.8784254999999994E-5</v>
      </c>
      <c r="AT1989" s="255">
        <f t="shared" si="752"/>
        <v>-9.9391548444770008E-8</v>
      </c>
      <c r="AU1989" s="256">
        <f t="shared" si="753"/>
        <v>-2.85555377335081E-10</v>
      </c>
      <c r="AV1989" s="256">
        <f t="shared" si="754"/>
        <v>-1.1034208969210001E-2</v>
      </c>
      <c r="AW1989" s="272">
        <v>-9.5966018E-8</v>
      </c>
      <c r="AX1989" s="272">
        <v>-2.8960674E-10</v>
      </c>
      <c r="AY1989" s="272">
        <v>-7.9101189000000002E-15</v>
      </c>
      <c r="AZ1989" s="272">
        <v>-6.4125902000000004E-12</v>
      </c>
      <c r="BA1989" s="272">
        <v>-8.3302657000000004E-13</v>
      </c>
      <c r="BB1989" s="272">
        <v>5.4155267999999999E-11</v>
      </c>
      <c r="BC1989" s="272">
        <v>-3.334709E-9</v>
      </c>
      <c r="BD1989" s="272">
        <v>7.4526966E-12</v>
      </c>
      <c r="BE1989" s="272">
        <v>-2.8683530000000001E-12</v>
      </c>
      <c r="BF1989" s="272">
        <v>-9.3513386999999997E-15</v>
      </c>
      <c r="BG1989" s="272">
        <v>-4.7967830999999997E-17</v>
      </c>
      <c r="BH1989" s="272">
        <v>-1.9816455999999999E-14</v>
      </c>
      <c r="BI1989" s="272">
        <v>-1.1448928E-15</v>
      </c>
      <c r="BJ1989" s="272">
        <v>-8.6531085E-16</v>
      </c>
      <c r="BK1989" s="272">
        <v>-9.9559765999999997E-11</v>
      </c>
      <c r="BL1989" s="272">
        <v>-3.8171330000000001E-11</v>
      </c>
      <c r="BM1989" s="272">
        <v>-4.9384485000000002E-13</v>
      </c>
      <c r="BN1989" s="272">
        <v>-8.8496921000000001E-7</v>
      </c>
      <c r="BO1989" s="273">
        <v>-1.1033324000000001E-2</v>
      </c>
      <c r="BP1989" s="273">
        <v>0</v>
      </c>
      <c r="BQ1989" s="273">
        <v>0</v>
      </c>
      <c r="BR1989" s="273">
        <v>0</v>
      </c>
      <c r="BS1989"/>
      <c r="BT1989" s="274">
        <v>-4.4871225999999996E-6</v>
      </c>
      <c r="BU1989" s="274">
        <v>-1.2563207000000001E-9</v>
      </c>
      <c r="BV1989" s="274">
        <v>-2.839611E-6</v>
      </c>
      <c r="BW1989" s="274">
        <v>-6.1714008999999999E-9</v>
      </c>
      <c r="BX1989" s="274">
        <v>-9.7095808000000003E-8</v>
      </c>
      <c r="BY1989" s="274">
        <v>3.6550688999999998E-8</v>
      </c>
      <c r="BZ1989" s="274">
        <v>-1.1996335E-11</v>
      </c>
      <c r="CA1989" s="274">
        <v>5.4843906999999998E-8</v>
      </c>
      <c r="CB1989" s="274">
        <v>-1.2265973E-8</v>
      </c>
      <c r="CC1989" s="274">
        <v>-5.2758485000000001E-9</v>
      </c>
      <c r="CD1989" s="274">
        <v>-6.2612411999999997E-9</v>
      </c>
      <c r="CE1989" s="274">
        <v>-3.5901335000000002E-10</v>
      </c>
      <c r="CF1989" s="274">
        <v>-1.1052276E-10</v>
      </c>
      <c r="CG1989" s="274">
        <v>4.7803328999999997E-8</v>
      </c>
      <c r="CH1989" s="274">
        <v>-1.6535207000000001E-6</v>
      </c>
      <c r="CI1989" s="274">
        <v>-4.3807573E-9</v>
      </c>
      <c r="CJ1989" s="121">
        <v>0</v>
      </c>
      <c r="CK1989"/>
      <c r="CL1989" s="322">
        <v>-1.8337432999999999E-10</v>
      </c>
      <c r="CM1989" s="322">
        <v>-0.10066311</v>
      </c>
      <c r="CN1989" s="322">
        <v>1.0248205E-3</v>
      </c>
      <c r="CO1989" s="322">
        <v>6.5385995999999998E-6</v>
      </c>
      <c r="CP1989" s="322">
        <v>2.5252194E-6</v>
      </c>
      <c r="CQ1989" s="322">
        <v>-1.6363774E-10</v>
      </c>
      <c r="CR1989" s="322">
        <v>-2.0970521000000001E-10</v>
      </c>
      <c r="CS1989" s="322">
        <v>-3.6513071E-6</v>
      </c>
      <c r="CT1989" s="322">
        <v>-2.0359658000000001E-3</v>
      </c>
      <c r="CU1989" s="322">
        <v>-0.18890820999999999</v>
      </c>
      <c r="CV1989" s="234"/>
      <c r="CW1989" s="214"/>
      <c r="CX1989" s="18" t="s">
        <v>1090</v>
      </c>
      <c r="CY1989" s="18"/>
      <c r="CZ1989" s="18"/>
    </row>
    <row r="1990" spans="1:104" ht="14.4" customHeight="1">
      <c r="A1990" t="s">
        <v>2615</v>
      </c>
      <c r="B1990" s="168" t="s">
        <v>2463</v>
      </c>
      <c r="C1990" s="279" t="str">
        <f t="shared" si="737"/>
        <v>F.108.01.121</v>
      </c>
      <c r="D1990" s="14" t="s">
        <v>1502</v>
      </c>
      <c r="E1990" s="312" t="s">
        <v>1508</v>
      </c>
      <c r="F1990" s="281" t="str">
        <f t="shared" si="738"/>
        <v>film PP 50 mu in power plant</v>
      </c>
      <c r="G1990" s="319">
        <f t="shared" si="747"/>
        <v>-1.8016031883799999E-3</v>
      </c>
      <c r="H1990" s="319">
        <f t="shared" si="748"/>
        <v>4.1452592400000005E-4</v>
      </c>
      <c r="I1990" s="319">
        <f t="shared" si="728"/>
        <v>5.5773222619999986E-5</v>
      </c>
      <c r="J1990" s="319">
        <f t="shared" si="729"/>
        <v>-2.15989335E-4</v>
      </c>
      <c r="K1990" s="319">
        <v>-2.0559129999999999E-3</v>
      </c>
      <c r="L1990" s="319">
        <v>-5.4967364999999999E-4</v>
      </c>
      <c r="M1990" s="319">
        <v>6.8741384999999996E-4</v>
      </c>
      <c r="N1990" s="319">
        <v>5.6017746000000003E-4</v>
      </c>
      <c r="O1990" s="319">
        <v>-1.1909115E-4</v>
      </c>
      <c r="P1990" s="319">
        <v>-1.4186130999999999E-5</v>
      </c>
      <c r="Q1990" s="319">
        <v>-1.2374255E-5</v>
      </c>
      <c r="R1990" s="319">
        <v>-8.1349654999999995E-5</v>
      </c>
      <c r="S1990" s="319">
        <v>-2.9186934999999999E-5</v>
      </c>
      <c r="T1990" s="319">
        <v>0</v>
      </c>
      <c r="U1990" s="319">
        <v>-1.8680239999999999E-4</v>
      </c>
      <c r="V1990" s="319">
        <v>-6.1732237999999998E-7</v>
      </c>
      <c r="W1990" s="319">
        <v>0</v>
      </c>
      <c r="X1990" s="319">
        <v>0</v>
      </c>
      <c r="Y1990" s="210"/>
      <c r="Z1990" s="320">
        <f t="shared" si="739"/>
        <v>-1.5457992481203007E-2</v>
      </c>
      <c r="AA1990" s="210"/>
      <c r="AB1990" s="321">
        <f t="shared" si="740"/>
        <v>-2.0559129999999999E-3</v>
      </c>
      <c r="AC1990" s="321">
        <f t="shared" si="741"/>
        <v>4.7091646900000001E-4</v>
      </c>
      <c r="AD1990" s="321">
        <f t="shared" si="730"/>
        <v>5.6390544999999984E-5</v>
      </c>
      <c r="AE1990" s="321">
        <f t="shared" si="742"/>
        <v>5.5773222619999945E-5</v>
      </c>
      <c r="AF1990" s="321">
        <f t="shared" si="743"/>
        <v>-2.15989335E-4</v>
      </c>
      <c r="AG1990"/>
      <c r="AH1990" s="121">
        <v>-2.2321325999999999</v>
      </c>
      <c r="AI1990" s="121">
        <v>-2.1957080000000002</v>
      </c>
      <c r="AJ1990" s="121">
        <v>-2.5325705E-2</v>
      </c>
      <c r="AK1990" s="121">
        <v>0</v>
      </c>
      <c r="AL1990" s="121">
        <v>0</v>
      </c>
      <c r="AM1990" s="121">
        <v>-6.2038605999999996E-3</v>
      </c>
      <c r="AN1990" s="121">
        <v>-4.8950054000000002E-3</v>
      </c>
      <c r="AO1990"/>
      <c r="AP1990" s="282">
        <v>-5.0083416000000003E-4</v>
      </c>
      <c r="AQ1990" s="282">
        <v>-3.6664667000000002E-4</v>
      </c>
      <c r="AR1990" s="283">
        <v>-1.1914322000000001E-5</v>
      </c>
      <c r="AS1990" s="282">
        <v>-1.2227316000000001E-4</v>
      </c>
      <c r="AT1990" s="255">
        <f t="shared" si="752"/>
        <v>-2.1981215805200004E-8</v>
      </c>
      <c r="AU1990" s="256">
        <f t="shared" si="753"/>
        <v>-4.4061841014673994E-11</v>
      </c>
      <c r="AV1990" s="256">
        <f t="shared" si="754"/>
        <v>-1.7125093472199999E-2</v>
      </c>
      <c r="AW1990" s="272">
        <v>-1.6606461000000001E-8</v>
      </c>
      <c r="AX1990" s="272">
        <v>-5.0189654999999998E-11</v>
      </c>
      <c r="AY1990" s="272">
        <v>-1.3676045E-15</v>
      </c>
      <c r="AZ1990" s="272">
        <v>-9.9523400000000004E-12</v>
      </c>
      <c r="BA1990" s="272">
        <v>-1.2928572E-12</v>
      </c>
      <c r="BB1990" s="272">
        <v>8.3291856000000003E-11</v>
      </c>
      <c r="BC1990" s="272">
        <v>-5.2330428E-9</v>
      </c>
      <c r="BD1990" s="272">
        <v>1.1459256999999999E-11</v>
      </c>
      <c r="BE1990" s="272">
        <v>-4.5151655000000003E-12</v>
      </c>
      <c r="BF1990" s="272">
        <v>-1.4513277999999999E-14</v>
      </c>
      <c r="BG1990" s="272">
        <v>-7.4446074000000004E-17</v>
      </c>
      <c r="BH1990" s="272">
        <v>-3.0755139999999997E-14</v>
      </c>
      <c r="BI1990" s="272">
        <v>-1.7768737000000001E-15</v>
      </c>
      <c r="BJ1990" s="272">
        <v>-1.3429624E-15</v>
      </c>
      <c r="BK1990" s="272">
        <v>-1.5451675999999999E-10</v>
      </c>
      <c r="BL1990" s="272">
        <v>-5.9241903999999994E-11</v>
      </c>
      <c r="BM1990" s="272">
        <v>-7.6644721000000002E-13</v>
      </c>
      <c r="BN1990" s="272">
        <v>-1.3734722E-6</v>
      </c>
      <c r="BO1990" s="273">
        <v>-1.7123719999999999E-2</v>
      </c>
      <c r="BP1990" s="273">
        <v>0</v>
      </c>
      <c r="BQ1990" s="273">
        <v>0</v>
      </c>
      <c r="BR1990" s="273">
        <v>0</v>
      </c>
      <c r="BS1990"/>
      <c r="BT1990" s="274">
        <v>-2.9910426000000002E-6</v>
      </c>
      <c r="BU1990" s="274">
        <v>-2.6367357E-9</v>
      </c>
      <c r="BV1990" s="274">
        <v>-4.3100983999999999E-7</v>
      </c>
      <c r="BW1990" s="274">
        <v>-9.5780140999999993E-9</v>
      </c>
      <c r="BX1990" s="274">
        <v>-1.5089303E-7</v>
      </c>
      <c r="BY1990" s="274">
        <v>5.6236524000000003E-8</v>
      </c>
      <c r="BZ1990" s="274">
        <v>-1.8618312000000001E-11</v>
      </c>
      <c r="CA1990" s="274">
        <v>8.4373808999999994E-8</v>
      </c>
      <c r="CB1990" s="274">
        <v>-1.9036788999999999E-8</v>
      </c>
      <c r="CC1990" s="274">
        <v>-8.1881167999999994E-9</v>
      </c>
      <c r="CD1990" s="274">
        <v>-9.7174464000000003E-9</v>
      </c>
      <c r="CE1990" s="274">
        <v>-5.5718870999999996E-10</v>
      </c>
      <c r="CF1990" s="274">
        <v>-1.7153131999999999E-10</v>
      </c>
      <c r="CG1990" s="274">
        <v>7.3217432999999996E-8</v>
      </c>
      <c r="CH1990" s="274">
        <v>-2.5662641000000001E-6</v>
      </c>
      <c r="CI1990" s="274">
        <v>-6.7989354000000003E-9</v>
      </c>
      <c r="CJ1990" s="121">
        <v>0</v>
      </c>
      <c r="CK1990"/>
      <c r="CL1990" s="322">
        <v>-2.8459696999999997E-10</v>
      </c>
      <c r="CM1990" s="322">
        <v>-1.3629145E-2</v>
      </c>
      <c r="CN1990" s="322">
        <v>1.5765060999999999E-3</v>
      </c>
      <c r="CO1990" s="322">
        <v>9.5655065999999995E-6</v>
      </c>
      <c r="CP1990" s="322">
        <v>3.8822913000000003E-6</v>
      </c>
      <c r="CQ1990" s="322">
        <v>-2.5396576999999998E-10</v>
      </c>
      <c r="CR1990" s="322">
        <v>-3.2546248000000002E-10</v>
      </c>
      <c r="CS1990" s="322">
        <v>-5.6728376000000002E-6</v>
      </c>
      <c r="CT1990" s="322">
        <v>-3.1598189999999999E-3</v>
      </c>
      <c r="CU1990" s="322">
        <v>-0.29318554000000002</v>
      </c>
      <c r="CV1990" s="234"/>
      <c r="CW1990" s="214"/>
      <c r="CX1990" s="18" t="s">
        <v>1091</v>
      </c>
      <c r="CY1990" s="18"/>
      <c r="CZ1990" s="18"/>
    </row>
    <row r="1991" spans="1:104" ht="14.4" customHeight="1">
      <c r="A1991" t="s">
        <v>2616</v>
      </c>
      <c r="B1991" s="168" t="s">
        <v>2463</v>
      </c>
      <c r="C1991" s="279" t="str">
        <f t="shared" si="737"/>
        <v>F.108.01.122</v>
      </c>
      <c r="D1991" s="14" t="s">
        <v>1502</v>
      </c>
      <c r="E1991" s="312" t="s">
        <v>1508</v>
      </c>
      <c r="F1991" s="281" t="str">
        <f t="shared" si="738"/>
        <v>film PP+PVDC 62 mu in power plant</v>
      </c>
      <c r="G1991" s="319">
        <f t="shared" si="747"/>
        <v>-1.5434166296800001E-3</v>
      </c>
      <c r="H1991" s="319">
        <f t="shared" si="748"/>
        <v>4.24940396E-4</v>
      </c>
      <c r="I1991" s="319">
        <f t="shared" ref="I1991:I2052" si="755">L1991+M1991+R1991+V1991</f>
        <v>5.9146102320000006E-5</v>
      </c>
      <c r="J1991" s="319">
        <f t="shared" ref="J1991:J2052" si="756">S1991+T1991+U1991+W1991+X1991</f>
        <v>-2.2044272800000002E-4</v>
      </c>
      <c r="K1991" s="319">
        <v>-1.8070604E-3</v>
      </c>
      <c r="L1991" s="319">
        <v>-5.6100712000000004E-4</v>
      </c>
      <c r="M1991" s="319">
        <v>7.0381024000000004E-4</v>
      </c>
      <c r="N1991" s="319">
        <v>5.7359505999999996E-4</v>
      </c>
      <c r="O1991" s="319">
        <v>-1.2154664E-4</v>
      </c>
      <c r="P1991" s="319">
        <v>-1.4478629E-5</v>
      </c>
      <c r="Q1991" s="319">
        <v>-1.2629394999999999E-5</v>
      </c>
      <c r="R1991" s="319">
        <v>-8.3026966999999999E-5</v>
      </c>
      <c r="S1991" s="319">
        <v>-2.9788728000000002E-5</v>
      </c>
      <c r="T1991" s="319">
        <v>0</v>
      </c>
      <c r="U1991" s="319">
        <v>-1.9065400000000001E-4</v>
      </c>
      <c r="V1991" s="319">
        <v>-6.3005068000000004E-7</v>
      </c>
      <c r="W1991" s="319">
        <v>0</v>
      </c>
      <c r="X1991" s="319">
        <v>0</v>
      </c>
      <c r="Y1991" s="210"/>
      <c r="Z1991" s="320">
        <f t="shared" si="739"/>
        <v>-1.3586920300751879E-2</v>
      </c>
      <c r="AA1991" s="210"/>
      <c r="AB1991" s="321">
        <f t="shared" si="740"/>
        <v>-1.8070604E-3</v>
      </c>
      <c r="AC1991" s="321">
        <f t="shared" si="741"/>
        <v>4.8471654899999992E-4</v>
      </c>
      <c r="AD1991" s="321">
        <f t="shared" ref="AD1991:AD2052" si="757">W1991+T1991+L1991+M1991+R1991</f>
        <v>5.9776153000000004E-5</v>
      </c>
      <c r="AE1991" s="321">
        <f t="shared" si="742"/>
        <v>5.914610232000004E-5</v>
      </c>
      <c r="AF1991" s="321">
        <f t="shared" si="743"/>
        <v>-2.2044272800000002E-4</v>
      </c>
      <c r="AG1991"/>
      <c r="AH1991" s="121">
        <v>-2.2781558999999998</v>
      </c>
      <c r="AI1991" s="121">
        <v>-2.2409802999999999</v>
      </c>
      <c r="AJ1991" s="121">
        <v>-2.5847885000000001E-2</v>
      </c>
      <c r="AK1991" s="121">
        <v>0</v>
      </c>
      <c r="AL1991" s="121">
        <v>0</v>
      </c>
      <c r="AM1991" s="121">
        <v>-6.3317753000000001E-3</v>
      </c>
      <c r="AN1991" s="121">
        <v>-4.9959334000000003E-3</v>
      </c>
      <c r="AO1991"/>
      <c r="AP1991" s="282">
        <v>-4.7523295000000002E-4</v>
      </c>
      <c r="AQ1991" s="282">
        <v>-3.3995363000000002E-4</v>
      </c>
      <c r="AR1991" s="283">
        <v>-1.0485056E-5</v>
      </c>
      <c r="AS1991" s="282">
        <v>-1.2479426E-4</v>
      </c>
      <c r="AT1991" s="255">
        <f t="shared" si="752"/>
        <v>-2.0380913108099997E-8</v>
      </c>
      <c r="AU1991" s="256">
        <f t="shared" si="753"/>
        <v>-3.8776093754945005E-11</v>
      </c>
      <c r="AV1991" s="256">
        <f t="shared" si="754"/>
        <v>-1.7478187791200001E-2</v>
      </c>
      <c r="AW1991" s="272">
        <v>-1.4916733000000001E-8</v>
      </c>
      <c r="AX1991" s="272">
        <v>-4.5093069999999998E-11</v>
      </c>
      <c r="AY1991" s="272">
        <v>-1.2282832999999999E-15</v>
      </c>
      <c r="AZ1991" s="272">
        <v>-1.0157543E-11</v>
      </c>
      <c r="BA1991" s="272">
        <v>-1.3195141E-12</v>
      </c>
      <c r="BB1991" s="272">
        <v>8.5286905E-11</v>
      </c>
      <c r="BC1991" s="272">
        <v>-5.3198238999999999E-9</v>
      </c>
      <c r="BD1991" s="272">
        <v>1.1734895E-11</v>
      </c>
      <c r="BE1991" s="272">
        <v>-4.5849782999999999E-12</v>
      </c>
      <c r="BF1991" s="272">
        <v>-1.4812520999999999E-14</v>
      </c>
      <c r="BG1991" s="272">
        <v>-7.5981045000000001E-17</v>
      </c>
      <c r="BH1991" s="272">
        <v>-3.1389266999999999E-14</v>
      </c>
      <c r="BI1991" s="272">
        <v>-1.8135102000000001E-15</v>
      </c>
      <c r="BJ1991" s="272">
        <v>-1.3706524000000001E-15</v>
      </c>
      <c r="BK1991" s="272">
        <v>-1.5770267000000001E-10</v>
      </c>
      <c r="BL1991" s="272">
        <v>-6.0463385999999994E-11</v>
      </c>
      <c r="BM1991" s="272">
        <v>-7.8225023999999998E-13</v>
      </c>
      <c r="BN1991" s="272">
        <v>-1.4017911999999999E-6</v>
      </c>
      <c r="BO1991" s="273">
        <v>-1.7476786000000001E-2</v>
      </c>
      <c r="BP1991" s="273">
        <v>0</v>
      </c>
      <c r="BQ1991" s="273">
        <v>0</v>
      </c>
      <c r="BR1991" s="273">
        <v>0</v>
      </c>
      <c r="BS1991"/>
      <c r="BT1991" s="274">
        <v>-2.9905213000000002E-6</v>
      </c>
      <c r="BU1991" s="274">
        <v>-2.4391559E-9</v>
      </c>
      <c r="BV1991" s="274">
        <v>-3.7883938E-7</v>
      </c>
      <c r="BW1991" s="274">
        <v>-9.7754990000000001E-9</v>
      </c>
      <c r="BX1991" s="274">
        <v>-1.5393075E-7</v>
      </c>
      <c r="BY1991" s="274">
        <v>5.7575811999999999E-8</v>
      </c>
      <c r="BZ1991" s="274">
        <v>-1.9002194999999999E-11</v>
      </c>
      <c r="CA1991" s="274">
        <v>8.6386329999999996E-8</v>
      </c>
      <c r="CB1991" s="274">
        <v>-1.9429301000000001E-8</v>
      </c>
      <c r="CC1991" s="274">
        <v>-8.3569440000000003E-9</v>
      </c>
      <c r="CD1991" s="274">
        <v>-9.9178060999999993E-9</v>
      </c>
      <c r="CE1991" s="274">
        <v>-5.6867714000000002E-10</v>
      </c>
      <c r="CF1991" s="274">
        <v>-1.7506804999999999E-10</v>
      </c>
      <c r="CG1991" s="274">
        <v>7.5084063000000003E-8</v>
      </c>
      <c r="CH1991" s="274">
        <v>-2.6191768E-6</v>
      </c>
      <c r="CI1991" s="274">
        <v>-6.9391196000000002E-9</v>
      </c>
      <c r="CJ1991" s="121">
        <v>0</v>
      </c>
      <c r="CK1991"/>
      <c r="CL1991" s="322">
        <v>-2.9046493999999998E-10</v>
      </c>
      <c r="CM1991" s="322">
        <v>-1.1720364E-2</v>
      </c>
      <c r="CN1991" s="322">
        <v>1.6141517999999999E-3</v>
      </c>
      <c r="CO1991" s="322">
        <v>9.9763417999999997E-6</v>
      </c>
      <c r="CP1991" s="322">
        <v>3.9758537999999996E-6</v>
      </c>
      <c r="CQ1991" s="322">
        <v>-2.5920216999999999E-10</v>
      </c>
      <c r="CR1991" s="322">
        <v>-3.3217304999999999E-10</v>
      </c>
      <c r="CS1991" s="322">
        <v>-5.7875993999999998E-6</v>
      </c>
      <c r="CT1991" s="322">
        <v>-3.2249699000000001E-3</v>
      </c>
      <c r="CU1991" s="322">
        <v>-0.29923060000000001</v>
      </c>
      <c r="CV1991" s="234"/>
      <c r="CW1991" s="214"/>
      <c r="CX1991" s="18" t="s">
        <v>1092</v>
      </c>
      <c r="CY1991" s="18"/>
      <c r="CZ1991" s="18"/>
    </row>
    <row r="1992" spans="1:104" ht="14.4" customHeight="1">
      <c r="A1992" t="s">
        <v>2617</v>
      </c>
      <c r="B1992" s="168" t="s">
        <v>2463</v>
      </c>
      <c r="C1992" s="279" t="str">
        <f t="shared" si="737"/>
        <v>F.108.01.123</v>
      </c>
      <c r="D1992" s="14" t="s">
        <v>1502</v>
      </c>
      <c r="E1992" s="312" t="s">
        <v>1508</v>
      </c>
      <c r="F1992" s="281" t="str">
        <f t="shared" si="738"/>
        <v>film PS (shrink) 50 mu in power plant</v>
      </c>
      <c r="G1992" s="319">
        <f t="shared" si="747"/>
        <v>1.014914569000009E-5</v>
      </c>
      <c r="H1992" s="319">
        <f t="shared" si="748"/>
        <v>4.7487600400000009E-4</v>
      </c>
      <c r="I1992" s="319">
        <f t="shared" si="755"/>
        <v>6.8955447690000041E-5</v>
      </c>
      <c r="J1992" s="319">
        <f t="shared" si="756"/>
        <v>-2.44936356E-4</v>
      </c>
      <c r="K1992" s="319">
        <v>-2.8874595000000003E-4</v>
      </c>
      <c r="L1992" s="319">
        <v>-6.2334125E-4</v>
      </c>
      <c r="M1992" s="319">
        <v>7.8524894000000004E-4</v>
      </c>
      <c r="N1992" s="319">
        <v>6.4004785E-4</v>
      </c>
      <c r="O1992" s="319">
        <v>-1.3505181999999999E-4</v>
      </c>
      <c r="P1992" s="319">
        <v>-1.6087364999999999E-5</v>
      </c>
      <c r="Q1992" s="319">
        <v>-1.4032661E-5</v>
      </c>
      <c r="R1992" s="319">
        <v>-9.2252185999999999E-5</v>
      </c>
      <c r="S1992" s="319">
        <v>-3.3098585999999997E-5</v>
      </c>
      <c r="T1992" s="319">
        <v>0</v>
      </c>
      <c r="U1992" s="319">
        <v>-2.1183777E-4</v>
      </c>
      <c r="V1992" s="319">
        <v>-7.0005630999999999E-7</v>
      </c>
      <c r="W1992" s="319">
        <v>0</v>
      </c>
      <c r="X1992" s="319">
        <v>0</v>
      </c>
      <c r="Y1992" s="210"/>
      <c r="Z1992" s="320">
        <f t="shared" si="739"/>
        <v>-2.1710221804511279E-3</v>
      </c>
      <c r="AA1992" s="210"/>
      <c r="AB1992" s="321">
        <f t="shared" si="740"/>
        <v>-2.8874595000000003E-4</v>
      </c>
      <c r="AC1992" s="321">
        <f t="shared" si="741"/>
        <v>5.4453150800000004E-4</v>
      </c>
      <c r="AD1992" s="321">
        <f t="shared" si="757"/>
        <v>6.9655504000000042E-5</v>
      </c>
      <c r="AE1992" s="321">
        <f t="shared" si="742"/>
        <v>6.8955447690000014E-5</v>
      </c>
      <c r="AF1992" s="321">
        <f t="shared" si="743"/>
        <v>-2.44936356E-4</v>
      </c>
      <c r="AG1992"/>
      <c r="AH1992" s="121">
        <v>-2.5312844000000001</v>
      </c>
      <c r="AI1992" s="121">
        <v>-2.4899781000000001</v>
      </c>
      <c r="AJ1992" s="121">
        <v>-2.8719872E-2</v>
      </c>
      <c r="AK1992" s="121">
        <v>0</v>
      </c>
      <c r="AL1992" s="121">
        <v>0</v>
      </c>
      <c r="AM1992" s="121">
        <v>-7.0353059000000003E-3</v>
      </c>
      <c r="AN1992" s="121">
        <v>-5.5510370999999996E-3</v>
      </c>
      <c r="AO1992"/>
      <c r="AP1992" s="282">
        <v>-3.1763053E-4</v>
      </c>
      <c r="AQ1992" s="282">
        <v>-1.7713131999999999E-4</v>
      </c>
      <c r="AR1992" s="283">
        <v>-1.8389255000000001E-6</v>
      </c>
      <c r="AS1992" s="282">
        <v>-1.3866029000000001E-4</v>
      </c>
      <c r="AT1992" s="255">
        <f t="shared" si="752"/>
        <v>-1.06193837438E-8</v>
      </c>
      <c r="AU1992" s="256">
        <f t="shared" si="753"/>
        <v>-6.8007598951530021E-12</v>
      </c>
      <c r="AV1992" s="256">
        <f t="shared" si="754"/>
        <v>-1.94202085458E-2</v>
      </c>
      <c r="AW1992" s="272">
        <v>-4.5792324999999997E-9</v>
      </c>
      <c r="AX1992" s="272">
        <v>-1.3911856000000001E-11</v>
      </c>
      <c r="AY1992" s="272">
        <v>-3.7595427E-16</v>
      </c>
      <c r="AZ1992" s="272">
        <v>-1.1286159E-11</v>
      </c>
      <c r="BA1992" s="272">
        <v>-1.4661267999999999E-12</v>
      </c>
      <c r="BB1992" s="272">
        <v>9.5167672000000006E-11</v>
      </c>
      <c r="BC1992" s="272">
        <v>-5.8801599000000001E-9</v>
      </c>
      <c r="BD1992" s="272">
        <v>1.3096106E-11</v>
      </c>
      <c r="BE1992" s="272">
        <v>-5.0605092999999998E-12</v>
      </c>
      <c r="BF1992" s="272">
        <v>-1.6458355999999999E-14</v>
      </c>
      <c r="BG1992" s="272">
        <v>-8.4423383000000004E-17</v>
      </c>
      <c r="BH1992" s="272">
        <v>-3.4876963000000003E-14</v>
      </c>
      <c r="BI1992" s="272">
        <v>-2.0150114000000001E-15</v>
      </c>
      <c r="BJ1992" s="272">
        <v>-1.5229471E-15</v>
      </c>
      <c r="BK1992" s="272">
        <v>-1.7522519E-10</v>
      </c>
      <c r="BL1992" s="272">
        <v>-6.7181540000000005E-11</v>
      </c>
      <c r="BM1992" s="272">
        <v>-8.6916693999999999E-13</v>
      </c>
      <c r="BN1992" s="272">
        <v>-1.5575458E-6</v>
      </c>
      <c r="BO1992" s="273">
        <v>-1.9418650999999999E-2</v>
      </c>
      <c r="BP1992" s="273">
        <v>0</v>
      </c>
      <c r="BQ1992" s="273">
        <v>0</v>
      </c>
      <c r="BR1992" s="273">
        <v>0</v>
      </c>
      <c r="BS1992"/>
      <c r="BT1992" s="274">
        <v>-2.9607494999999999E-6</v>
      </c>
      <c r="BU1992" s="274">
        <v>-2.3432255999999998E-9</v>
      </c>
      <c r="BV1992" s="274">
        <v>-6.0533858000000006E-8</v>
      </c>
      <c r="BW1992" s="274">
        <v>-1.0861665999999999E-8</v>
      </c>
      <c r="BX1992" s="274">
        <v>-1.7092714999999999E-7</v>
      </c>
      <c r="BY1992" s="274">
        <v>6.4234953999999998E-8</v>
      </c>
      <c r="BZ1992" s="274">
        <v>-2.1113548999999999E-11</v>
      </c>
      <c r="CA1992" s="274">
        <v>9.6382211999999997E-8</v>
      </c>
      <c r="CB1992" s="274">
        <v>-2.1588112E-8</v>
      </c>
      <c r="CC1992" s="274">
        <v>-9.2854933000000002E-9</v>
      </c>
      <c r="CD1992" s="274">
        <v>-1.1019785E-8</v>
      </c>
      <c r="CE1992" s="274">
        <v>-6.3186348999999996E-10</v>
      </c>
      <c r="CF1992" s="274">
        <v>-1.9452006E-10</v>
      </c>
      <c r="CG1992" s="274">
        <v>8.3946679000000004E-8</v>
      </c>
      <c r="CH1992" s="274">
        <v>-2.9101964000000002E-6</v>
      </c>
      <c r="CI1992" s="274">
        <v>-7.7101329000000002E-9</v>
      </c>
      <c r="CJ1992" s="121">
        <v>0</v>
      </c>
      <c r="CK1992"/>
      <c r="CL1992" s="322">
        <v>-3.2273883000000002E-10</v>
      </c>
      <c r="CM1992" s="322">
        <v>-9.7071272000000004E-5</v>
      </c>
      <c r="CN1992" s="322">
        <v>1.8009888E-3</v>
      </c>
      <c r="CO1992" s="322">
        <v>1.1395935E-5</v>
      </c>
      <c r="CP1992" s="322">
        <v>4.4372998E-6</v>
      </c>
      <c r="CQ1992" s="322">
        <v>-2.8800242000000001E-10</v>
      </c>
      <c r="CR1992" s="322">
        <v>-3.6908115999999998E-10</v>
      </c>
      <c r="CS1992" s="322">
        <v>-6.4274561000000003E-6</v>
      </c>
      <c r="CT1992" s="322">
        <v>-3.5832999000000002E-3</v>
      </c>
      <c r="CU1992" s="322">
        <v>-0.33247844999999998</v>
      </c>
      <c r="CV1992" s="234"/>
      <c r="CW1992" s="214"/>
      <c r="CX1992" s="18" t="s">
        <v>1093</v>
      </c>
      <c r="CY1992" s="18"/>
      <c r="CZ1992" s="18"/>
    </row>
    <row r="1993" spans="1:104" ht="14.4" customHeight="1">
      <c r="A1993" t="s">
        <v>2618</v>
      </c>
      <c r="B1993" s="168" t="s">
        <v>2463</v>
      </c>
      <c r="C1993" s="279" t="str">
        <f t="shared" si="737"/>
        <v>F.108.01.124</v>
      </c>
      <c r="D1993" s="14" t="s">
        <v>1502</v>
      </c>
      <c r="E1993" s="312" t="s">
        <v>1508</v>
      </c>
      <c r="F1993" s="281" t="str">
        <f t="shared" si="738"/>
        <v>film PVC (stiff, shrink) 50 mu in power plant</v>
      </c>
      <c r="G1993" s="319">
        <f t="shared" si="747"/>
        <v>-3.2790279956999992E-4</v>
      </c>
      <c r="H1993" s="319">
        <f t="shared" si="748"/>
        <v>2.7037226969999997E-4</v>
      </c>
      <c r="I1993" s="319">
        <f t="shared" si="755"/>
        <v>3.9841465730000044E-5</v>
      </c>
      <c r="J1993" s="319">
        <f t="shared" si="756"/>
        <v>-1.3916838499999999E-4</v>
      </c>
      <c r="K1993" s="319">
        <v>-4.9894814999999998E-4</v>
      </c>
      <c r="L1993" s="319">
        <v>-3.5417115999999998E-4</v>
      </c>
      <c r="M1993" s="319">
        <v>4.4682640000000002E-4</v>
      </c>
      <c r="N1993" s="319">
        <v>3.6421990999999999E-4</v>
      </c>
      <c r="O1993" s="319">
        <v>-7.6733989000000004E-5</v>
      </c>
      <c r="P1993" s="319">
        <v>-9.1405485999999993E-6</v>
      </c>
      <c r="Q1993" s="319">
        <v>-7.9731027E-6</v>
      </c>
      <c r="R1993" s="319">
        <v>-5.2416015000000002E-5</v>
      </c>
      <c r="S1993" s="319">
        <v>-1.8806015E-5</v>
      </c>
      <c r="T1993" s="319">
        <v>0</v>
      </c>
      <c r="U1993" s="319">
        <v>-1.2036237E-4</v>
      </c>
      <c r="V1993" s="319">
        <v>-3.9775926999999998E-7</v>
      </c>
      <c r="W1993" s="319">
        <v>0</v>
      </c>
      <c r="X1993" s="319">
        <v>0</v>
      </c>
      <c r="Y1993" s="210"/>
      <c r="Z1993" s="320">
        <f t="shared" si="739"/>
        <v>-3.7514898496240597E-3</v>
      </c>
      <c r="AA1993" s="210"/>
      <c r="AB1993" s="321">
        <f t="shared" si="740"/>
        <v>-4.9894814999999998E-4</v>
      </c>
      <c r="AC1993" s="321">
        <f t="shared" si="741"/>
        <v>3.1061149470000001E-4</v>
      </c>
      <c r="AD1993" s="321">
        <f t="shared" si="757"/>
        <v>4.0239225000000042E-5</v>
      </c>
      <c r="AE1993" s="321">
        <f t="shared" si="742"/>
        <v>3.9841465730000017E-5</v>
      </c>
      <c r="AF1993" s="321">
        <f t="shared" si="743"/>
        <v>-1.3916838499999999E-4</v>
      </c>
      <c r="AG1993"/>
      <c r="AH1993" s="121">
        <v>-1.4382296999999999</v>
      </c>
      <c r="AI1993" s="121">
        <v>-1.4147603</v>
      </c>
      <c r="AJ1993" s="121">
        <v>-1.6318109000000001E-2</v>
      </c>
      <c r="AK1993" s="121">
        <v>0</v>
      </c>
      <c r="AL1993" s="121">
        <v>0</v>
      </c>
      <c r="AM1993" s="121">
        <v>-3.9973329E-3</v>
      </c>
      <c r="AN1993" s="121">
        <v>-3.1539983E-3</v>
      </c>
      <c r="AO1993"/>
      <c r="AP1993" s="282">
        <v>-2.212425E-4</v>
      </c>
      <c r="AQ1993" s="282">
        <v>-1.39512E-4</v>
      </c>
      <c r="AR1993" s="283">
        <v>-2.9462431999999999E-6</v>
      </c>
      <c r="AS1993" s="283">
        <v>-7.8784254999999994E-5</v>
      </c>
      <c r="AT1993" s="255">
        <f t="shared" si="752"/>
        <v>-8.3640289447699998E-9</v>
      </c>
      <c r="AU1993" s="256">
        <f t="shared" si="753"/>
        <v>-1.0895869450091001E-11</v>
      </c>
      <c r="AV1993" s="256">
        <f t="shared" si="754"/>
        <v>-1.1034208969210001E-2</v>
      </c>
      <c r="AW1993" s="272">
        <v>-4.9384985000000002E-9</v>
      </c>
      <c r="AX1993" s="272">
        <v>-1.4954736000000001E-11</v>
      </c>
      <c r="AY1993" s="272">
        <v>-4.0623390999999998E-16</v>
      </c>
      <c r="AZ1993" s="272">
        <v>-6.4125902000000004E-12</v>
      </c>
      <c r="BA1993" s="272">
        <v>-8.3302657000000004E-13</v>
      </c>
      <c r="BB1993" s="272">
        <v>5.4155267999999999E-11</v>
      </c>
      <c r="BC1993" s="272">
        <v>-3.334709E-9</v>
      </c>
      <c r="BD1993" s="272">
        <v>7.4526966E-12</v>
      </c>
      <c r="BE1993" s="272">
        <v>-2.8683530000000001E-12</v>
      </c>
      <c r="BF1993" s="272">
        <v>-9.3513386999999997E-15</v>
      </c>
      <c r="BG1993" s="272">
        <v>-4.7967830999999997E-17</v>
      </c>
      <c r="BH1993" s="272">
        <v>-1.9816455999999999E-14</v>
      </c>
      <c r="BI1993" s="272">
        <v>-1.1448928E-15</v>
      </c>
      <c r="BJ1993" s="272">
        <v>-8.6531085E-16</v>
      </c>
      <c r="BK1993" s="272">
        <v>-9.9559765999999997E-11</v>
      </c>
      <c r="BL1993" s="272">
        <v>-3.8171330000000001E-11</v>
      </c>
      <c r="BM1993" s="272">
        <v>-4.9384485000000002E-13</v>
      </c>
      <c r="BN1993" s="272">
        <v>-8.8496921000000001E-7</v>
      </c>
      <c r="BO1993" s="273">
        <v>-1.1033324000000001E-2</v>
      </c>
      <c r="BP1993" s="273">
        <v>0</v>
      </c>
      <c r="BQ1993" s="273">
        <v>0</v>
      </c>
      <c r="BR1993" s="273">
        <v>0</v>
      </c>
      <c r="BS1993"/>
      <c r="BT1993" s="274">
        <v>-1.7521131E-6</v>
      </c>
      <c r="BU1993" s="274">
        <v>-1.2563207000000001E-9</v>
      </c>
      <c r="BV1993" s="274">
        <v>-1.0460149E-7</v>
      </c>
      <c r="BW1993" s="274">
        <v>-6.1714008999999999E-9</v>
      </c>
      <c r="BX1993" s="274">
        <v>-9.7095808000000003E-8</v>
      </c>
      <c r="BY1993" s="274">
        <v>3.6550688999999998E-8</v>
      </c>
      <c r="BZ1993" s="274">
        <v>-1.1996335E-11</v>
      </c>
      <c r="CA1993" s="274">
        <v>5.4843906999999998E-8</v>
      </c>
      <c r="CB1993" s="274">
        <v>-1.2265973E-8</v>
      </c>
      <c r="CC1993" s="274">
        <v>-5.2758485000000001E-9</v>
      </c>
      <c r="CD1993" s="274">
        <v>-6.2612411999999997E-9</v>
      </c>
      <c r="CE1993" s="274">
        <v>-3.5901335000000002E-10</v>
      </c>
      <c r="CF1993" s="274">
        <v>-1.1052276E-10</v>
      </c>
      <c r="CG1993" s="274">
        <v>4.7803328999999997E-8</v>
      </c>
      <c r="CH1993" s="274">
        <v>-1.6535207000000001E-6</v>
      </c>
      <c r="CI1993" s="274">
        <v>-4.3807573E-9</v>
      </c>
      <c r="CJ1993" s="121">
        <v>0</v>
      </c>
      <c r="CK1993"/>
      <c r="CL1993" s="322">
        <v>-1.8337432999999999E-10</v>
      </c>
      <c r="CM1993" s="322">
        <v>-2.5731087E-3</v>
      </c>
      <c r="CN1993" s="322">
        <v>1.0248205E-3</v>
      </c>
      <c r="CO1993" s="322">
        <v>6.5385995999999998E-6</v>
      </c>
      <c r="CP1993" s="322">
        <v>2.5252194E-6</v>
      </c>
      <c r="CQ1993" s="322">
        <v>-1.6363774E-10</v>
      </c>
      <c r="CR1993" s="322">
        <v>-2.0970521000000001E-10</v>
      </c>
      <c r="CS1993" s="322">
        <v>-3.6513071E-6</v>
      </c>
      <c r="CT1993" s="322">
        <v>-2.0359658000000001E-3</v>
      </c>
      <c r="CU1993" s="322">
        <v>-0.18890820999999999</v>
      </c>
      <c r="CV1993" s="234"/>
      <c r="CW1993" s="214"/>
      <c r="CX1993" s="18" t="s">
        <v>1094</v>
      </c>
      <c r="CY1993" s="18"/>
      <c r="CZ1993" s="18"/>
    </row>
    <row r="1994" spans="1:104" ht="14.4" customHeight="1">
      <c r="B1994" s="278" t="s">
        <v>2463</v>
      </c>
      <c r="C1994" s="277" t="s">
        <v>3754</v>
      </c>
      <c r="D1994" s="277" t="s">
        <v>1227</v>
      </c>
      <c r="E1994" s="312"/>
      <c r="F1994"/>
      <c r="G1994" s="210"/>
      <c r="H1994" s="210"/>
      <c r="I1994" s="210"/>
      <c r="J1994" s="210"/>
      <c r="K1994" s="210"/>
      <c r="L1994" s="210"/>
      <c r="M1994" s="210"/>
      <c r="N1994" s="210"/>
      <c r="O1994" s="210"/>
      <c r="P1994" s="210"/>
      <c r="Q1994" s="210"/>
      <c r="R1994" s="210"/>
      <c r="S1994" s="210"/>
      <c r="T1994" s="210"/>
      <c r="U1994" s="210"/>
      <c r="V1994" s="210"/>
      <c r="W1994" s="210"/>
      <c r="X1994" s="210"/>
      <c r="Y1994" s="210"/>
      <c r="Z1994" s="210"/>
      <c r="AA1994" s="210"/>
      <c r="AB1994" s="210"/>
      <c r="AC1994" s="210"/>
      <c r="AD1994" s="210"/>
      <c r="AE1994" s="210"/>
      <c r="AF1994" s="210"/>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s="185"/>
      <c r="CW1994" s="215"/>
      <c r="CX1994" s="18"/>
      <c r="CY1994" s="18"/>
      <c r="CZ1994" s="18"/>
    </row>
    <row r="1995" spans="1:104" ht="14.4" customHeight="1">
      <c r="A1995" t="s">
        <v>2619</v>
      </c>
      <c r="B1995" s="168" t="s">
        <v>2463</v>
      </c>
      <c r="C1995" s="279" t="str">
        <f t="shared" si="737"/>
        <v>F.110.01.100</v>
      </c>
      <c r="D1995" s="14" t="s">
        <v>8547</v>
      </c>
      <c r="E1995" s="312" t="s">
        <v>1510</v>
      </c>
      <c r="F1995" s="281" t="str">
        <f t="shared" si="738"/>
        <v>Metals open loop recycling credit</v>
      </c>
      <c r="G1995" s="319">
        <f t="shared" si="747"/>
        <v>0</v>
      </c>
      <c r="H1995" s="319">
        <f t="shared" si="748"/>
        <v>0</v>
      </c>
      <c r="I1995" s="319">
        <f t="shared" si="755"/>
        <v>0</v>
      </c>
      <c r="J1995" s="319">
        <f t="shared" si="756"/>
        <v>0</v>
      </c>
      <c r="K1995" s="319">
        <v>0</v>
      </c>
      <c r="L1995" s="319">
        <v>0</v>
      </c>
      <c r="M1995" s="319">
        <v>0</v>
      </c>
      <c r="N1995" s="319">
        <v>0</v>
      </c>
      <c r="O1995" s="319">
        <v>0</v>
      </c>
      <c r="P1995" s="319">
        <v>0</v>
      </c>
      <c r="Q1995" s="319">
        <v>0</v>
      </c>
      <c r="R1995" s="319">
        <v>0</v>
      </c>
      <c r="S1995" s="319">
        <v>0</v>
      </c>
      <c r="T1995" s="319">
        <v>0</v>
      </c>
      <c r="U1995" s="319">
        <v>0</v>
      </c>
      <c r="V1995" s="319">
        <v>0</v>
      </c>
      <c r="W1995" s="319">
        <v>0</v>
      </c>
      <c r="X1995" s="319">
        <v>0</v>
      </c>
      <c r="Y1995" s="210"/>
      <c r="Z1995" s="320">
        <f t="shared" si="739"/>
        <v>0</v>
      </c>
      <c r="AA1995" s="210"/>
      <c r="AB1995" s="321">
        <f t="shared" si="740"/>
        <v>0</v>
      </c>
      <c r="AC1995" s="321">
        <f t="shared" si="741"/>
        <v>0</v>
      </c>
      <c r="AD1995" s="321">
        <f t="shared" si="757"/>
        <v>0</v>
      </c>
      <c r="AE1995" s="321">
        <f t="shared" si="742"/>
        <v>0</v>
      </c>
      <c r="AF1995" s="321">
        <f t="shared" si="743"/>
        <v>0</v>
      </c>
      <c r="AG1995"/>
      <c r="AH1995" s="121">
        <v>0</v>
      </c>
      <c r="AI1995" s="121">
        <v>0</v>
      </c>
      <c r="AJ1995" s="121">
        <v>0</v>
      </c>
      <c r="AK1995" s="121">
        <v>0</v>
      </c>
      <c r="AL1995" s="121">
        <v>0</v>
      </c>
      <c r="AM1995" s="121">
        <v>0</v>
      </c>
      <c r="AN1995" s="121">
        <v>0</v>
      </c>
      <c r="AO1995"/>
      <c r="AP1995" s="282">
        <v>0</v>
      </c>
      <c r="AQ1995" s="282">
        <v>0</v>
      </c>
      <c r="AR1995" s="282">
        <v>0</v>
      </c>
      <c r="AS1995" s="282">
        <v>0</v>
      </c>
      <c r="AT1995" s="255">
        <f t="shared" ref="AT1995:AT2008" si="758">AW1995+AZ1995+BA1995+BB1995+BC1995+BK1995+BL1995+BP1995</f>
        <v>0</v>
      </c>
      <c r="AU1995" s="256">
        <f t="shared" ref="AU1995:AU2008" si="759">AX1995+AY1995+BD1995+BE1995+BF1995+BG1995+BH1995+BI1995+BJ1995+BM1995+BQ1995+BR1995</f>
        <v>0</v>
      </c>
      <c r="AV1995" s="256">
        <f t="shared" ref="AV1995:AV2008" si="760">BN1995+BO1995</f>
        <v>0</v>
      </c>
      <c r="AW1995" s="273">
        <v>0</v>
      </c>
      <c r="AX1995" s="273">
        <v>0</v>
      </c>
      <c r="AY1995" s="273">
        <v>0</v>
      </c>
      <c r="AZ1995" s="273">
        <v>0</v>
      </c>
      <c r="BA1995" s="273">
        <v>0</v>
      </c>
      <c r="BB1995" s="273">
        <v>0</v>
      </c>
      <c r="BC1995" s="273">
        <v>0</v>
      </c>
      <c r="BD1995" s="273">
        <v>0</v>
      </c>
      <c r="BE1995" s="273">
        <v>0</v>
      </c>
      <c r="BF1995" s="273">
        <v>0</v>
      </c>
      <c r="BG1995" s="273">
        <v>0</v>
      </c>
      <c r="BH1995" s="273">
        <v>0</v>
      </c>
      <c r="BI1995" s="273">
        <v>0</v>
      </c>
      <c r="BJ1995" s="273">
        <v>0</v>
      </c>
      <c r="BK1995" s="273">
        <v>0</v>
      </c>
      <c r="BL1995" s="273">
        <v>0</v>
      </c>
      <c r="BM1995" s="273">
        <v>0</v>
      </c>
      <c r="BN1995" s="273">
        <v>0</v>
      </c>
      <c r="BO1995" s="273">
        <v>0</v>
      </c>
      <c r="BP1995" s="273">
        <v>0</v>
      </c>
      <c r="BQ1995" s="273">
        <v>0</v>
      </c>
      <c r="BR1995" s="273">
        <v>0</v>
      </c>
      <c r="BS1995"/>
      <c r="BT1995" s="121">
        <v>0</v>
      </c>
      <c r="BU1995" s="121">
        <v>0</v>
      </c>
      <c r="BV1995" s="121">
        <v>0</v>
      </c>
      <c r="BW1995" s="121">
        <v>0</v>
      </c>
      <c r="BX1995" s="121">
        <v>0</v>
      </c>
      <c r="BY1995" s="121">
        <v>0</v>
      </c>
      <c r="BZ1995" s="121">
        <v>0</v>
      </c>
      <c r="CA1995" s="121">
        <v>0</v>
      </c>
      <c r="CB1995" s="121">
        <v>0</v>
      </c>
      <c r="CC1995" s="121">
        <v>0</v>
      </c>
      <c r="CD1995" s="121">
        <v>0</v>
      </c>
      <c r="CE1995" s="121">
        <v>0</v>
      </c>
      <c r="CF1995" s="121">
        <v>0</v>
      </c>
      <c r="CG1995" s="121">
        <v>0</v>
      </c>
      <c r="CH1995" s="121">
        <v>0</v>
      </c>
      <c r="CI1995" s="121">
        <v>0</v>
      </c>
      <c r="CJ1995" s="121">
        <v>0</v>
      </c>
      <c r="CK1995"/>
      <c r="CL1995" s="322">
        <v>0</v>
      </c>
      <c r="CM1995" s="322">
        <v>0</v>
      </c>
      <c r="CN1995" s="322">
        <v>0</v>
      </c>
      <c r="CO1995" s="322">
        <v>0</v>
      </c>
      <c r="CP1995" s="322">
        <v>0</v>
      </c>
      <c r="CQ1995" s="322">
        <v>0</v>
      </c>
      <c r="CR1995" s="322">
        <v>0</v>
      </c>
      <c r="CS1995" s="322">
        <v>0</v>
      </c>
      <c r="CT1995" s="322">
        <v>0</v>
      </c>
      <c r="CU1995" s="322">
        <v>0</v>
      </c>
      <c r="CV1995" s="234"/>
      <c r="CW1995" s="214"/>
      <c r="CX1995" s="18" t="s">
        <v>1127</v>
      </c>
      <c r="CY1995" s="22"/>
      <c r="CZ1995" s="18"/>
    </row>
    <row r="1996" spans="1:104" ht="14.4" customHeight="1">
      <c r="A1996" t="s">
        <v>8672</v>
      </c>
      <c r="B1996" s="168" t="s">
        <v>2463</v>
      </c>
      <c r="C1996" s="279" t="str">
        <f t="shared" si="737"/>
        <v>F.110.01.101</v>
      </c>
      <c r="D1996" s="14" t="s">
        <v>8547</v>
      </c>
      <c r="E1996" s="312" t="s">
        <v>1510</v>
      </c>
      <c r="F1996" s="281" t="str">
        <f t="shared" si="738"/>
        <v>Aluminium, recycling credit closed loop (76% virgin part trade mix)</v>
      </c>
      <c r="G1996" s="319">
        <f t="shared" si="747"/>
        <v>-2.0391790395458003</v>
      </c>
      <c r="H1996" s="319">
        <f t="shared" si="748"/>
        <v>-5.6865995799999999E-2</v>
      </c>
      <c r="I1996" s="319">
        <f t="shared" si="755"/>
        <v>-0.25957292984370001</v>
      </c>
      <c r="J1996" s="319">
        <f t="shared" si="756"/>
        <v>-0.93170520390209999</v>
      </c>
      <c r="K1996" s="319">
        <v>-0.79103491000000004</v>
      </c>
      <c r="L1996" s="319">
        <v>-0.2145907</v>
      </c>
      <c r="M1996" s="319">
        <v>-4.3168320000000003E-2</v>
      </c>
      <c r="N1996" s="319">
        <v>-3.6255181999999997E-2</v>
      </c>
      <c r="O1996" s="319">
        <v>-4.1854934000000003E-3</v>
      </c>
      <c r="P1996" s="319">
        <v>-7.7192598000000003E-3</v>
      </c>
      <c r="Q1996" s="319">
        <v>-8.7060605999999992E-3</v>
      </c>
      <c r="R1996" s="319">
        <v>-1.8105237999999999E-3</v>
      </c>
      <c r="S1996" s="319">
        <v>-0.78063895999999999</v>
      </c>
      <c r="T1996" s="319">
        <v>-3.5179880000000001E-4</v>
      </c>
      <c r="U1996" s="319">
        <v>-0.15071545</v>
      </c>
      <c r="V1996" s="319">
        <v>-3.3860437E-6</v>
      </c>
      <c r="W1996" s="319">
        <v>1.0048978999999999E-6</v>
      </c>
      <c r="X1996" s="319">
        <v>0</v>
      </c>
      <c r="Y1996" s="210"/>
      <c r="Z1996" s="320">
        <f t="shared" si="739"/>
        <v>-5.9476309022556393</v>
      </c>
      <c r="AA1996" s="210"/>
      <c r="AB1996" s="321">
        <f t="shared" si="740"/>
        <v>-0.79103491000000004</v>
      </c>
      <c r="AC1996" s="321">
        <f t="shared" si="741"/>
        <v>-0.31643553960000004</v>
      </c>
      <c r="AD1996" s="321">
        <f t="shared" si="757"/>
        <v>-0.25992033770209999</v>
      </c>
      <c r="AE1996" s="321">
        <f t="shared" si="742"/>
        <v>-0.25957292984370001</v>
      </c>
      <c r="AF1996" s="321">
        <f t="shared" si="743"/>
        <v>-0.93135440999999997</v>
      </c>
      <c r="AG1996"/>
      <c r="AH1996" s="121">
        <v>-106.54919</v>
      </c>
      <c r="AI1996" s="121">
        <v>-71.736192000000003</v>
      </c>
      <c r="AJ1996" s="121">
        <v>-20.430620000000001</v>
      </c>
      <c r="AK1996" s="121">
        <v>0</v>
      </c>
      <c r="AL1996" s="121">
        <v>-2.0682974000000001</v>
      </c>
      <c r="AM1996" s="121">
        <v>-7.6865192999999996</v>
      </c>
      <c r="AN1996" s="121">
        <v>-4.6275630000000003</v>
      </c>
      <c r="AO1996"/>
      <c r="AP1996" s="282">
        <v>-0.17390273000000001</v>
      </c>
      <c r="AQ1996" s="282">
        <v>-0.16567311000000001</v>
      </c>
      <c r="AR1996" s="282">
        <v>-6.0658416999999996E-3</v>
      </c>
      <c r="AS1996" s="282">
        <v>-2.1637777000000002E-3</v>
      </c>
      <c r="AT1996" s="255">
        <f t="shared" si="758"/>
        <v>-9.9324403948141517E-6</v>
      </c>
      <c r="AU1996" s="256">
        <f t="shared" si="759"/>
        <v>-2.2432846736070136E-8</v>
      </c>
      <c r="AV1996" s="256">
        <f t="shared" si="760"/>
        <v>-0.30305010200000004</v>
      </c>
      <c r="AW1996" s="272">
        <v>-5.5233993999999999E-6</v>
      </c>
      <c r="AX1996" s="272">
        <v>-1.6665583000000001E-8</v>
      </c>
      <c r="AY1996" s="272">
        <v>-4.5532099000000001E-13</v>
      </c>
      <c r="AZ1996" s="272">
        <v>-5.9902484999999998E-12</v>
      </c>
      <c r="BA1996" s="272">
        <v>-5.5593864999999998E-13</v>
      </c>
      <c r="BB1996" s="272">
        <v>-5.3908855E-9</v>
      </c>
      <c r="BC1996" s="272">
        <v>-4.3730508999999999E-6</v>
      </c>
      <c r="BD1996" s="272">
        <v>-7.6433697999999996E-10</v>
      </c>
      <c r="BE1996" s="272">
        <v>-4.9917936999999997E-9</v>
      </c>
      <c r="BF1996" s="272">
        <v>-1.0109004E-14</v>
      </c>
      <c r="BG1996" s="272">
        <v>-2.3271096000000001E-16</v>
      </c>
      <c r="BH1996" s="272">
        <v>-4.9957542000000004E-12</v>
      </c>
      <c r="BI1996" s="272">
        <v>-4.8266666E-14</v>
      </c>
      <c r="BJ1996" s="272">
        <v>-2.3498265999999997E-13</v>
      </c>
      <c r="BK1996" s="272">
        <v>-2.8268568000000001E-8</v>
      </c>
      <c r="BL1996" s="272">
        <v>-2.3435783000000002E-9</v>
      </c>
      <c r="BM1996" s="272">
        <v>-5.5068738999999998E-12</v>
      </c>
      <c r="BN1996" s="273">
        <v>-2.9821561999999999E-2</v>
      </c>
      <c r="BO1996" s="273">
        <v>-0.27322854000000002</v>
      </c>
      <c r="BP1996" s="272">
        <v>1.9483173E-11</v>
      </c>
      <c r="BQ1996" s="272">
        <v>1.1847876000000001E-13</v>
      </c>
      <c r="BR1996" s="272">
        <v>5.3008272999999999E-18</v>
      </c>
      <c r="BS1996"/>
      <c r="BT1996" s="121">
        <v>-3.8136896E-4</v>
      </c>
      <c r="BU1996" s="274">
        <v>-3.6189687000000001E-5</v>
      </c>
      <c r="BV1996" s="121">
        <v>-1.6583573000000001E-4</v>
      </c>
      <c r="BW1996" s="274">
        <v>-2.1210024E-7</v>
      </c>
      <c r="BX1996" s="274">
        <v>-3.0975286000000003E-5</v>
      </c>
      <c r="BY1996" s="274">
        <v>-3.4897695999999999E-6</v>
      </c>
      <c r="BZ1996" s="274">
        <v>-1.3139286999999999E-10</v>
      </c>
      <c r="CA1996" s="274">
        <v>-5.2979092E-6</v>
      </c>
      <c r="CB1996" s="274">
        <v>-1.0358702999999999E-5</v>
      </c>
      <c r="CC1996" s="274">
        <v>-5.7608510000000003E-6</v>
      </c>
      <c r="CD1996" s="274">
        <v>-4.1674506999999999E-9</v>
      </c>
      <c r="CE1996" s="274">
        <v>-3.6162433000000001E-9</v>
      </c>
      <c r="CF1996" s="274">
        <v>-7.3657737E-11</v>
      </c>
      <c r="CG1996" s="274">
        <v>-8.9804191999999998E-6</v>
      </c>
      <c r="CH1996" s="121">
        <v>-1.1162688E-4</v>
      </c>
      <c r="CI1996" s="274">
        <v>-2.6364285999999998E-6</v>
      </c>
      <c r="CJ1996" s="274">
        <v>2.7969514E-9</v>
      </c>
      <c r="CK1996" s="4"/>
      <c r="CL1996" s="323">
        <v>-1.2207108E-10</v>
      </c>
      <c r="CM1996" s="323">
        <v>-5.9443296999999999</v>
      </c>
      <c r="CN1996" s="323">
        <v>-0.13297497</v>
      </c>
      <c r="CO1996" s="323">
        <v>-2.5567051E-2</v>
      </c>
      <c r="CP1996" s="323">
        <v>-2.6299564999999998E-4</v>
      </c>
      <c r="CQ1996" s="323">
        <v>-4.3198813000000002E-9</v>
      </c>
      <c r="CR1996" s="323">
        <v>-2.5526737000000002E-7</v>
      </c>
      <c r="CS1996" s="323">
        <v>-1.4564599000000001E-3</v>
      </c>
      <c r="CT1996" s="323">
        <v>-1.8558722E-2</v>
      </c>
      <c r="CU1996" s="323">
        <v>-4.0603024000000003</v>
      </c>
      <c r="CV1996" s="234"/>
      <c r="CW1996" s="214"/>
      <c r="CX1996" s="18" t="s">
        <v>1127</v>
      </c>
      <c r="CY1996" s="18"/>
      <c r="CZ1996" s="22"/>
    </row>
    <row r="1997" spans="1:104" ht="14.4" customHeight="1">
      <c r="A1997" t="s">
        <v>2620</v>
      </c>
      <c r="B1997" s="168" t="s">
        <v>2463</v>
      </c>
      <c r="C1997" s="279" t="str">
        <f t="shared" si="737"/>
        <v>F.110.01.102</v>
      </c>
      <c r="D1997" s="14" t="s">
        <v>8547</v>
      </c>
      <c r="E1997" s="312" t="s">
        <v>1510</v>
      </c>
      <c r="F1997" s="281" t="str">
        <f t="shared" si="738"/>
        <v>Copper, recycling credit closed loop (45% virgin part in trade mix)</v>
      </c>
      <c r="G1997" s="319">
        <f t="shared" si="747"/>
        <v>-2.3840842717655897</v>
      </c>
      <c r="H1997" s="319">
        <f t="shared" si="748"/>
        <v>-4.2231234157000003E-2</v>
      </c>
      <c r="I1997" s="319">
        <f t="shared" si="755"/>
        <v>-0.13492226385020001</v>
      </c>
      <c r="J1997" s="319">
        <f t="shared" si="756"/>
        <v>-2.0042188337583897</v>
      </c>
      <c r="K1997" s="319">
        <v>-0.20271194000000001</v>
      </c>
      <c r="L1997" s="319">
        <v>-7.9659858E-2</v>
      </c>
      <c r="M1997" s="319">
        <v>-4.4984125E-2</v>
      </c>
      <c r="N1997" s="319">
        <v>-3.7626303E-2</v>
      </c>
      <c r="O1997" s="319">
        <v>-1.5761261000000001E-4</v>
      </c>
      <c r="P1997" s="319">
        <v>-5.0688547000000003E-5</v>
      </c>
      <c r="Q1997" s="319">
        <v>-4.3966300000000003E-3</v>
      </c>
      <c r="R1997" s="319">
        <v>-1.0280083000000001E-2</v>
      </c>
      <c r="S1997" s="319">
        <v>-1.9117489999999999</v>
      </c>
      <c r="T1997" s="319">
        <v>1.1021024999999999E-3</v>
      </c>
      <c r="U1997" s="319">
        <v>-9.3572531E-2</v>
      </c>
      <c r="V1997" s="319">
        <v>1.8021498000000001E-6</v>
      </c>
      <c r="W1997" s="319">
        <v>5.9474160999999995E-7</v>
      </c>
      <c r="X1997" s="319">
        <v>0</v>
      </c>
      <c r="Y1997" s="210"/>
      <c r="Z1997" s="320">
        <f t="shared" si="739"/>
        <v>-1.52414992481203</v>
      </c>
      <c r="AA1997" s="210"/>
      <c r="AB1997" s="321">
        <f t="shared" si="740"/>
        <v>-0.20271194000000001</v>
      </c>
      <c r="AC1997" s="321">
        <f t="shared" si="741"/>
        <v>-0.17715530015699998</v>
      </c>
      <c r="AD1997" s="321">
        <f t="shared" si="757"/>
        <v>-0.13382136875839001</v>
      </c>
      <c r="AE1997" s="321">
        <f t="shared" si="742"/>
        <v>-0.13492226385020001</v>
      </c>
      <c r="AF1997" s="321">
        <f t="shared" si="743"/>
        <v>-2.0053215309999999</v>
      </c>
      <c r="AG1997"/>
      <c r="AH1997" s="121">
        <v>-36.262776000000002</v>
      </c>
      <c r="AI1997" s="121">
        <v>-16.163665000000002</v>
      </c>
      <c r="AJ1997" s="121">
        <v>-12.686228</v>
      </c>
      <c r="AK1997" s="121">
        <v>0</v>
      </c>
      <c r="AL1997" s="121">
        <v>5.1634522000000002E-2</v>
      </c>
      <c r="AM1997" s="121">
        <v>-7.3007334999999998</v>
      </c>
      <c r="AN1997" s="121">
        <v>-0.16378429</v>
      </c>
      <c r="AO1997"/>
      <c r="AP1997" s="282">
        <v>-5.9110482999999998E-2</v>
      </c>
      <c r="AQ1997" s="282">
        <v>-5.5504570000000003E-2</v>
      </c>
      <c r="AR1997" s="282">
        <v>-2.0437633000000002E-3</v>
      </c>
      <c r="AS1997" s="282">
        <v>-1.5621490999999999E-3</v>
      </c>
      <c r="AT1997" s="255">
        <f t="shared" si="758"/>
        <v>-3.3276121904828999E-6</v>
      </c>
      <c r="AU1997" s="256">
        <f t="shared" si="759"/>
        <v>-7.5582963270967468E-9</v>
      </c>
      <c r="AV1997" s="256">
        <f t="shared" si="760"/>
        <v>-0.21878839</v>
      </c>
      <c r="AW1997" s="272">
        <v>-1.4488154E-6</v>
      </c>
      <c r="AX1997" s="272">
        <v>-4.3726007999999998E-9</v>
      </c>
      <c r="AY1997" s="272">
        <v>-1.1941228000000001E-13</v>
      </c>
      <c r="AZ1997" s="272">
        <v>-3.6372978E-10</v>
      </c>
      <c r="BA1997" s="272">
        <v>-4.0724289E-12</v>
      </c>
      <c r="BB1997" s="272">
        <v>-5.5945976999999998E-9</v>
      </c>
      <c r="BC1997" s="272">
        <v>-1.8691224E-6</v>
      </c>
      <c r="BD1997" s="272">
        <v>-7.9999343999999996E-10</v>
      </c>
      <c r="BE1997" s="272">
        <v>-2.3394378000000001E-9</v>
      </c>
      <c r="BF1997" s="272">
        <v>-2.5427621E-11</v>
      </c>
      <c r="BG1997" s="272">
        <v>-2.9787560000000002E-14</v>
      </c>
      <c r="BH1997" s="272">
        <v>-2.3948875999999999E-11</v>
      </c>
      <c r="BI1997" s="272">
        <v>-5.3157745999999997E-13</v>
      </c>
      <c r="BJ1997" s="272">
        <v>-6.3709136999999998E-14</v>
      </c>
      <c r="BK1997" s="272">
        <v>-6.3087344999999998E-10</v>
      </c>
      <c r="BL1997" s="272">
        <v>-3.0926480999999999E-9</v>
      </c>
      <c r="BM1997" s="272">
        <v>3.7865724000000003E-12</v>
      </c>
      <c r="BN1997" s="273">
        <v>-0.10445429000000001</v>
      </c>
      <c r="BO1997" s="273">
        <v>-0.11433409999999999</v>
      </c>
      <c r="BP1997" s="272">
        <v>1.1530976000000001E-11</v>
      </c>
      <c r="BQ1997" s="272">
        <v>7.0120802999999996E-14</v>
      </c>
      <c r="BR1997" s="272">
        <v>3.1372565999999999E-18</v>
      </c>
      <c r="BS1997"/>
      <c r="BT1997" s="121">
        <v>-8.7155184000000004E-4</v>
      </c>
      <c r="BU1997" s="274">
        <v>-1.662963E-5</v>
      </c>
      <c r="BV1997" s="274">
        <v>-4.2497343999999998E-5</v>
      </c>
      <c r="BW1997" s="274">
        <v>-1.2043297E-6</v>
      </c>
      <c r="BX1997" s="274">
        <v>-1.1174881E-5</v>
      </c>
      <c r="BY1997" s="274">
        <v>-3.6206333000000002E-6</v>
      </c>
      <c r="BZ1997" s="274">
        <v>-2.6313972999999999E-7</v>
      </c>
      <c r="CA1997" s="274">
        <v>-5.4256034999999998E-6</v>
      </c>
      <c r="CB1997" s="274">
        <v>-6.8020462000000005E-8</v>
      </c>
      <c r="CC1997" s="274">
        <v>-2.9092757000000002E-6</v>
      </c>
      <c r="CD1997" s="274">
        <v>-3.0613596000000002E-8</v>
      </c>
      <c r="CE1997" s="274">
        <v>2.2855900000000002E-9</v>
      </c>
      <c r="CF1997" s="274">
        <v>-5.4325443000000005E-10</v>
      </c>
      <c r="CG1997" s="274">
        <v>-8.4183829000000008E-6</v>
      </c>
      <c r="CH1997" s="274">
        <v>-3.5367695999999999E-5</v>
      </c>
      <c r="CI1997" s="121">
        <v>-7.4394569000000004E-4</v>
      </c>
      <c r="CJ1997" s="274">
        <v>1.6553557E-9</v>
      </c>
      <c r="CK1997" s="4"/>
      <c r="CL1997" s="323">
        <v>-9.0107676E-10</v>
      </c>
      <c r="CM1997" s="323">
        <v>-1.4981458999999999</v>
      </c>
      <c r="CN1997" s="323">
        <v>-0.11881669</v>
      </c>
      <c r="CO1997" s="323">
        <v>-1.3159367E-2</v>
      </c>
      <c r="CP1997" s="323">
        <v>-5.6787791999999995E-4</v>
      </c>
      <c r="CQ1997" s="323">
        <v>-1.1668588000000001E-9</v>
      </c>
      <c r="CR1997" s="323">
        <v>-4.8936033E-9</v>
      </c>
      <c r="CS1997" s="323">
        <v>-5.3296938E-4</v>
      </c>
      <c r="CT1997" s="323">
        <v>-0.23559790999999999</v>
      </c>
      <c r="CU1997" s="323">
        <v>-1.7596502000000001</v>
      </c>
      <c r="CV1997" s="234"/>
      <c r="CW1997" s="214"/>
      <c r="CX1997" s="18" t="s">
        <v>1127</v>
      </c>
      <c r="CY1997" s="111" t="s">
        <v>1128</v>
      </c>
      <c r="CZ1997" s="18"/>
    </row>
    <row r="1998" spans="1:104" ht="14.4" customHeight="1">
      <c r="A1998" t="s">
        <v>2621</v>
      </c>
      <c r="B1998" s="168" t="s">
        <v>2463</v>
      </c>
      <c r="C1998" s="279" t="str">
        <f t="shared" si="737"/>
        <v>F.110.01.103</v>
      </c>
      <c r="D1998" s="14" t="s">
        <v>8547</v>
      </c>
      <c r="E1998" s="312" t="s">
        <v>1510</v>
      </c>
      <c r="F1998" s="281" t="str">
        <f t="shared" si="738"/>
        <v>Gold, recycling credit closed loop (80% virgin part trade mix)</v>
      </c>
      <c r="G1998" s="319">
        <f t="shared" si="747"/>
        <v>-26603.254838824603</v>
      </c>
      <c r="H1998" s="319">
        <f t="shared" si="748"/>
        <v>-700.6526159</v>
      </c>
      <c r="I1998" s="319">
        <f t="shared" si="755"/>
        <v>-2165.0156129245997</v>
      </c>
      <c r="J1998" s="319">
        <f t="shared" si="756"/>
        <v>-21903.089210000002</v>
      </c>
      <c r="K1998" s="319">
        <v>-1834.4974</v>
      </c>
      <c r="L1998" s="319">
        <v>-1514.9975999999999</v>
      </c>
      <c r="M1998" s="319">
        <v>-159.25013999999999</v>
      </c>
      <c r="N1998" s="319">
        <v>-5.4539571000000002</v>
      </c>
      <c r="O1998" s="319">
        <v>0.39877119999999999</v>
      </c>
      <c r="P1998" s="319">
        <v>-207.00471999999999</v>
      </c>
      <c r="Q1998" s="319">
        <v>-488.59271000000001</v>
      </c>
      <c r="R1998" s="319">
        <v>-490.76994000000002</v>
      </c>
      <c r="S1998" s="319">
        <v>-21745.238000000001</v>
      </c>
      <c r="T1998" s="319">
        <v>0</v>
      </c>
      <c r="U1998" s="319">
        <v>-157.85121000000001</v>
      </c>
      <c r="V1998" s="319">
        <v>2.0670754E-3</v>
      </c>
      <c r="W1998" s="319">
        <v>0</v>
      </c>
      <c r="X1998" s="319">
        <v>0</v>
      </c>
      <c r="Y1998" s="210"/>
      <c r="Z1998" s="320">
        <f t="shared" si="739"/>
        <v>-13793.213533834585</v>
      </c>
      <c r="AA1998" s="210"/>
      <c r="AB1998" s="321">
        <f t="shared" si="740"/>
        <v>-1834.4974</v>
      </c>
      <c r="AC1998" s="321">
        <f t="shared" si="741"/>
        <v>-2865.6702958999999</v>
      </c>
      <c r="AD1998" s="321">
        <f t="shared" si="757"/>
        <v>-2165.0176799999999</v>
      </c>
      <c r="AE1998" s="321">
        <f t="shared" si="742"/>
        <v>-2165.0156129246002</v>
      </c>
      <c r="AF1998" s="321">
        <f t="shared" si="743"/>
        <v>-21903.089210000002</v>
      </c>
      <c r="AG1998"/>
      <c r="AH1998" s="121">
        <v>-213454.39</v>
      </c>
      <c r="AI1998" s="121">
        <v>-184956.46</v>
      </c>
      <c r="AJ1998" s="121">
        <v>-21400.651999999998</v>
      </c>
      <c r="AK1998" s="121">
        <v>0</v>
      </c>
      <c r="AL1998" s="121">
        <v>-7134.4395000000004</v>
      </c>
      <c r="AM1998" s="121">
        <v>20.773340000000001</v>
      </c>
      <c r="AN1998" s="121">
        <v>16.390699000000001</v>
      </c>
      <c r="AO1998"/>
      <c r="AP1998" s="282">
        <v>-1087.692</v>
      </c>
      <c r="AQ1998" s="282">
        <v>-1049.5673999999999</v>
      </c>
      <c r="AR1998" s="282">
        <v>-19.873715000000001</v>
      </c>
      <c r="AS1998" s="282">
        <v>-18.250869999999999</v>
      </c>
      <c r="AT1998" s="255">
        <f t="shared" si="758"/>
        <v>-6.2923703646668494E-2</v>
      </c>
      <c r="AU1998" s="256">
        <f t="shared" si="759"/>
        <v>-7.3497468003899988E-5</v>
      </c>
      <c r="AV1998" s="256">
        <f t="shared" si="760"/>
        <v>-2556.1442999999999</v>
      </c>
      <c r="AW1998" s="273">
        <v>-1.279253E-2</v>
      </c>
      <c r="AX1998" s="272">
        <v>-3.8597869E-5</v>
      </c>
      <c r="AY1998" s="272">
        <v>-1.0545611000000001E-9</v>
      </c>
      <c r="AZ1998" s="272">
        <v>3.3324949000000003E-8</v>
      </c>
      <c r="BA1998" s="272">
        <v>4.3290725000000002E-9</v>
      </c>
      <c r="BB1998" s="272">
        <v>-8.0976068999999998E-7</v>
      </c>
      <c r="BC1998" s="273">
        <v>-2.7479192999999999E-2</v>
      </c>
      <c r="BD1998" s="272">
        <v>-2.1727421999999999E-7</v>
      </c>
      <c r="BE1998" s="272">
        <v>-3.2017166000000003E-5</v>
      </c>
      <c r="BF1998" s="272">
        <v>-5.4705002999999997E-8</v>
      </c>
      <c r="BG1998" s="272">
        <v>-1.0068227000000001E-9</v>
      </c>
      <c r="BH1998" s="272">
        <v>-3.2151021999999998E-7</v>
      </c>
      <c r="BI1998" s="272">
        <v>-1.8896726E-6</v>
      </c>
      <c r="BJ1998" s="272">
        <v>-3.9977599000000001E-7</v>
      </c>
      <c r="BK1998" s="273">
        <v>-1.4090053999999999E-4</v>
      </c>
      <c r="BL1998" s="273">
        <v>-2.2510308E-2</v>
      </c>
      <c r="BM1998" s="272">
        <v>2.5664129000000001E-9</v>
      </c>
      <c r="BN1998" s="273">
        <v>-690.3954</v>
      </c>
      <c r="BO1998" s="273">
        <v>-1865.7489</v>
      </c>
      <c r="BP1998" s="273">
        <v>0</v>
      </c>
      <c r="BQ1998" s="273">
        <v>0</v>
      </c>
      <c r="BR1998" s="273">
        <v>0</v>
      </c>
      <c r="BS1998"/>
      <c r="BT1998" s="121">
        <v>-51.087221999999997</v>
      </c>
      <c r="BU1998" s="121">
        <v>-0.22061273000000001</v>
      </c>
      <c r="BV1998" s="121">
        <v>-0.38459138999999998</v>
      </c>
      <c r="BW1998" s="121">
        <v>-5.7487047999999999E-2</v>
      </c>
      <c r="BX1998" s="121">
        <v>-0.18154898</v>
      </c>
      <c r="BY1998" s="121">
        <v>-2.7784766E-3</v>
      </c>
      <c r="BZ1998" s="121">
        <v>-1.4218481999999999E-3</v>
      </c>
      <c r="CA1998" s="121">
        <v>3.7017666999999998E-4</v>
      </c>
      <c r="CB1998" s="121">
        <v>-0.27778575999999999</v>
      </c>
      <c r="CC1998" s="121">
        <v>-0.32330463999999998</v>
      </c>
      <c r="CD1998" s="274">
        <v>3.2538418000000003E-5</v>
      </c>
      <c r="CE1998" s="274">
        <v>1.8657206E-6</v>
      </c>
      <c r="CF1998" s="274">
        <v>5.7436467000000002E-7</v>
      </c>
      <c r="CG1998" s="121">
        <v>-2.0911768000000001E-2</v>
      </c>
      <c r="CH1998" s="121">
        <v>-0.25111316</v>
      </c>
      <c r="CI1998" s="121">
        <v>-49.366070999999998</v>
      </c>
      <c r="CJ1998" s="121">
        <v>0</v>
      </c>
      <c r="CK1998"/>
      <c r="CL1998" s="322">
        <v>9.5295973999999999E-7</v>
      </c>
      <c r="CM1998" s="322">
        <v>-13799.337</v>
      </c>
      <c r="CN1998" s="322">
        <v>-25.558814000000002</v>
      </c>
      <c r="CO1998" s="322">
        <v>-150.87945999999999</v>
      </c>
      <c r="CP1998" s="322">
        <v>-8.0051486999999995</v>
      </c>
      <c r="CQ1998" s="322">
        <v>-3.2919835000000001E-4</v>
      </c>
      <c r="CR1998" s="322">
        <v>-2.9955421999999999E-2</v>
      </c>
      <c r="CS1998" s="322">
        <v>-9.2254111000000005</v>
      </c>
      <c r="CT1998" s="322">
        <v>-553453.31000000006</v>
      </c>
      <c r="CU1998" s="322">
        <v>-25143.236000000001</v>
      </c>
      <c r="CV1998" s="234"/>
      <c r="CW1998" s="214"/>
      <c r="CX1998" s="18" t="s">
        <v>1127</v>
      </c>
      <c r="CY1998" s="109" t="s">
        <v>1125</v>
      </c>
      <c r="CZ1998" s="18"/>
    </row>
    <row r="1999" spans="1:104" ht="14.4" customHeight="1">
      <c r="A1999" t="s">
        <v>2622</v>
      </c>
      <c r="B1999" s="168" t="s">
        <v>2463</v>
      </c>
      <c r="C1999" s="279" t="str">
        <f t="shared" si="737"/>
        <v>F.110.01.104</v>
      </c>
      <c r="D1999" s="14" t="s">
        <v>8547</v>
      </c>
      <c r="E1999" s="312" t="s">
        <v>1510</v>
      </c>
      <c r="F1999" s="281" t="str">
        <f t="shared" si="738"/>
        <v>Lead, recycling credit  closed loop (25% virgin part in trade mix)</v>
      </c>
      <c r="G1999" s="319">
        <f t="shared" si="747"/>
        <v>-0.56156975930124986</v>
      </c>
      <c r="H1999" s="319">
        <f t="shared" si="748"/>
        <v>-1.3614188419999999E-2</v>
      </c>
      <c r="I1999" s="319">
        <f t="shared" si="755"/>
        <v>-8.9921615640099997E-2</v>
      </c>
      <c r="J1999" s="319">
        <f t="shared" si="756"/>
        <v>-0.41535644924114995</v>
      </c>
      <c r="K1999" s="319">
        <v>-4.2677505999999997E-2</v>
      </c>
      <c r="L1999" s="319">
        <v>-8.2092936000000005E-2</v>
      </c>
      <c r="M1999" s="319">
        <v>-4.3452393000000004E-3</v>
      </c>
      <c r="N1999" s="319">
        <v>-3.6015690999999998E-3</v>
      </c>
      <c r="O1999" s="319">
        <v>-4.0208073E-3</v>
      </c>
      <c r="P1999" s="319">
        <v>-1.0471942E-4</v>
      </c>
      <c r="Q1999" s="319">
        <v>-5.8870926000000002E-3</v>
      </c>
      <c r="R1999" s="319">
        <v>-3.4879093000000001E-3</v>
      </c>
      <c r="S1999" s="319">
        <v>-0.40615310999999998</v>
      </c>
      <c r="T1999" s="319">
        <v>-1.7641143000000001E-3</v>
      </c>
      <c r="U1999" s="319">
        <v>-7.4395555000000002E-3</v>
      </c>
      <c r="V1999" s="319">
        <v>4.4689598999999997E-6</v>
      </c>
      <c r="W1999" s="319">
        <v>3.3055884999999997E-7</v>
      </c>
      <c r="X1999" s="319">
        <v>0</v>
      </c>
      <c r="Y1999" s="210"/>
      <c r="Z1999" s="320">
        <f t="shared" si="739"/>
        <v>-0.32088350375939845</v>
      </c>
      <c r="AA1999" s="210"/>
      <c r="AB1999" s="321">
        <f t="shared" si="740"/>
        <v>-4.2677505999999997E-2</v>
      </c>
      <c r="AC1999" s="321">
        <f t="shared" si="741"/>
        <v>-0.10354027301999999</v>
      </c>
      <c r="AD1999" s="321">
        <f t="shared" si="757"/>
        <v>-9.1689868341149991E-2</v>
      </c>
      <c r="AE1999" s="321">
        <f t="shared" si="742"/>
        <v>-8.9921615640099997E-2</v>
      </c>
      <c r="AF1999" s="321">
        <f t="shared" si="743"/>
        <v>-0.41359266549999996</v>
      </c>
      <c r="AG1999"/>
      <c r="AH1999" s="121">
        <v>-5.2744574000000002</v>
      </c>
      <c r="AI1999" s="121">
        <v>-3.9542039999999998</v>
      </c>
      <c r="AJ1999" s="121">
        <v>-1.0086165</v>
      </c>
      <c r="AK1999" s="121">
        <v>0</v>
      </c>
      <c r="AL1999" s="274">
        <v>-6.1681989E-5</v>
      </c>
      <c r="AM1999" s="121">
        <v>-4.8124642000000002E-2</v>
      </c>
      <c r="AN1999" s="121">
        <v>-0.26345057</v>
      </c>
      <c r="AO1999"/>
      <c r="AP1999" s="282">
        <v>-3.3613601E-2</v>
      </c>
      <c r="AQ1999" s="282">
        <v>-3.2607590999999998E-2</v>
      </c>
      <c r="AR1999" s="282">
        <v>-7.5395262999999998E-4</v>
      </c>
      <c r="AS1999" s="282">
        <v>-2.5205726000000002E-4</v>
      </c>
      <c r="AT1999" s="255">
        <f t="shared" si="758"/>
        <v>-1.9548915969050002E-6</v>
      </c>
      <c r="AU1999" s="256">
        <f t="shared" si="759"/>
        <v>-2.7882863318556053E-9</v>
      </c>
      <c r="AV1999" s="256">
        <f t="shared" si="760"/>
        <v>-3.5302136999999997E-2</v>
      </c>
      <c r="AW1999" s="272">
        <v>-3.0027124000000003E-7</v>
      </c>
      <c r="AX1999" s="272">
        <v>-9.0606742000000004E-10</v>
      </c>
      <c r="AY1999" s="272">
        <v>-2.4751352000000001E-14</v>
      </c>
      <c r="AZ1999" s="272">
        <v>-5.5827989999999999E-11</v>
      </c>
      <c r="BA1999" s="272">
        <v>-1.4528877E-10</v>
      </c>
      <c r="BB1999" s="272">
        <v>-5.3553279000000003E-10</v>
      </c>
      <c r="BC1999" s="272">
        <v>-1.5429646E-6</v>
      </c>
      <c r="BD1999" s="272">
        <v>-7.6244813000000006E-11</v>
      </c>
      <c r="BE1999" s="272">
        <v>-1.7816518000000001E-9</v>
      </c>
      <c r="BF1999" s="272">
        <v>-5.6224891999999999E-13</v>
      </c>
      <c r="BG1999" s="272">
        <v>-2.1036813000000001E-15</v>
      </c>
      <c r="BH1999" s="272">
        <v>-2.9301520999999997E-11</v>
      </c>
      <c r="BI1999" s="272">
        <v>-1.2904949000000001E-12</v>
      </c>
      <c r="BJ1999" s="272">
        <v>-4.2045475999999999E-13</v>
      </c>
      <c r="BK1999" s="272">
        <v>-2.4314562999999999E-9</v>
      </c>
      <c r="BL1999" s="272">
        <v>-1.0849406E-7</v>
      </c>
      <c r="BM1999" s="272">
        <v>7.2403006999999998E-12</v>
      </c>
      <c r="BN1999" s="273">
        <v>-2.3372875000000001E-2</v>
      </c>
      <c r="BO1999" s="273">
        <v>-1.1929262E-2</v>
      </c>
      <c r="BP1999" s="272">
        <v>6.4089449999999996E-12</v>
      </c>
      <c r="BQ1999" s="272">
        <v>3.8973314E-14</v>
      </c>
      <c r="BR1999" s="272">
        <v>1.7436948999999999E-18</v>
      </c>
      <c r="BS1999"/>
      <c r="BT1999" s="121">
        <v>-1.4286525E-3</v>
      </c>
      <c r="BU1999" s="274">
        <v>-1.2458777E-5</v>
      </c>
      <c r="BV1999" s="274">
        <v>-8.9470833999999994E-6</v>
      </c>
      <c r="BW1999" s="274">
        <v>-4.1042130999999998E-7</v>
      </c>
      <c r="BX1999" s="274">
        <v>-1.364199E-5</v>
      </c>
      <c r="BY1999" s="274">
        <v>-3.4857852999999998E-7</v>
      </c>
      <c r="BZ1999" s="274">
        <v>-1.5275582999999999E-9</v>
      </c>
      <c r="CA1999" s="274">
        <v>-5.2536017000000002E-7</v>
      </c>
      <c r="CB1999" s="274">
        <v>-1.4052609000000001E-7</v>
      </c>
      <c r="CC1999" s="274">
        <v>-3.8955235000000003E-6</v>
      </c>
      <c r="CD1999" s="274">
        <v>-4.0596932999999998E-7</v>
      </c>
      <c r="CE1999" s="274">
        <v>4.7722127999999997E-9</v>
      </c>
      <c r="CF1999" s="274">
        <v>-2.7037286000000001E-8</v>
      </c>
      <c r="CG1999" s="274">
        <v>-1.4937105999999999E-6</v>
      </c>
      <c r="CH1999" s="274">
        <v>-6.0918329000000002E-6</v>
      </c>
      <c r="CI1999" s="121">
        <v>-1.3802699E-3</v>
      </c>
      <c r="CJ1999" s="274">
        <v>9.2005074000000003E-10</v>
      </c>
      <c r="CK1999" s="4"/>
      <c r="CL1999" s="323">
        <v>-3.1835974E-8</v>
      </c>
      <c r="CM1999" s="323">
        <v>-0.31912960000000001</v>
      </c>
      <c r="CN1999" s="323">
        <v>-1.0551236E-2</v>
      </c>
      <c r="CO1999" s="323">
        <v>-8.6234798999999997E-3</v>
      </c>
      <c r="CP1999" s="323">
        <v>-3.8300146999999998E-5</v>
      </c>
      <c r="CQ1999" s="323">
        <v>-8.0770562999999997E-10</v>
      </c>
      <c r="CR1999" s="323">
        <v>-3.0535230999999998E-7</v>
      </c>
      <c r="CS1999" s="323">
        <v>-6.0195547000000001E-4</v>
      </c>
      <c r="CT1999" s="323">
        <v>-0.54042738999999995</v>
      </c>
      <c r="CU1999" s="323">
        <v>-0.13396093000000001</v>
      </c>
      <c r="CV1999" s="234"/>
      <c r="CW1999" s="214"/>
      <c r="CX1999" s="18" t="s">
        <v>1127</v>
      </c>
      <c r="CY1999" s="114" t="s">
        <v>1126</v>
      </c>
      <c r="CZ1999" s="18"/>
    </row>
    <row r="2000" spans="1:104" ht="14.4" customHeight="1">
      <c r="A2000" t="s">
        <v>2623</v>
      </c>
      <c r="B2000" s="168" t="s">
        <v>2463</v>
      </c>
      <c r="C2000" s="279" t="str">
        <f t="shared" si="737"/>
        <v>F.110.01.105</v>
      </c>
      <c r="D2000" s="14" t="s">
        <v>8547</v>
      </c>
      <c r="E2000" s="312" t="s">
        <v>1510</v>
      </c>
      <c r="F2000" s="281" t="str">
        <f t="shared" si="738"/>
        <v>Magnesium, recycling credit closed loop (90% virgin part in trade mix)</v>
      </c>
      <c r="G2000" s="319">
        <f t="shared" si="747"/>
        <v>-3.6172991106710999</v>
      </c>
      <c r="H2000" s="319">
        <f t="shared" si="748"/>
        <v>-0.1357665626</v>
      </c>
      <c r="I2000" s="319">
        <f t="shared" si="755"/>
        <v>-0.22616446178300001</v>
      </c>
      <c r="J2000" s="319">
        <f t="shared" si="756"/>
        <v>-0.14501948628809999</v>
      </c>
      <c r="K2000" s="319">
        <v>-3.1103486</v>
      </c>
      <c r="L2000" s="319">
        <v>-8.1166774999999997E-2</v>
      </c>
      <c r="M2000" s="319">
        <v>-0.13293584</v>
      </c>
      <c r="N2000" s="319">
        <v>-0.11431751</v>
      </c>
      <c r="O2000" s="319">
        <v>-1.7597252000000001E-2</v>
      </c>
      <c r="P2000" s="319">
        <v>-2.0988855000000002E-3</v>
      </c>
      <c r="Q2000" s="319">
        <v>-1.7529151000000001E-3</v>
      </c>
      <c r="R2000" s="319">
        <v>-1.1984612E-2</v>
      </c>
      <c r="S2000" s="319">
        <v>-0.12127528999999999</v>
      </c>
      <c r="T2000" s="319">
        <v>3.9049697000000001E-3</v>
      </c>
      <c r="U2000" s="319">
        <v>-2.7650356000000001E-2</v>
      </c>
      <c r="V2000" s="319">
        <v>-7.7234783000000001E-5</v>
      </c>
      <c r="W2000" s="319">
        <v>1.1900119E-6</v>
      </c>
      <c r="X2000" s="319">
        <v>0</v>
      </c>
      <c r="Y2000" s="210"/>
      <c r="Z2000" s="320">
        <f t="shared" si="739"/>
        <v>-23.386079699248118</v>
      </c>
      <c r="AA2000" s="210"/>
      <c r="AB2000" s="321">
        <f t="shared" si="740"/>
        <v>-3.1103486</v>
      </c>
      <c r="AC2000" s="321">
        <f t="shared" si="741"/>
        <v>-0.36185378959999998</v>
      </c>
      <c r="AD2000" s="321">
        <f t="shared" si="757"/>
        <v>-0.2221810672881</v>
      </c>
      <c r="AE2000" s="321">
        <f t="shared" si="742"/>
        <v>-0.22616446178299998</v>
      </c>
      <c r="AF2000" s="321">
        <f t="shared" si="743"/>
        <v>-0.14892564599999999</v>
      </c>
      <c r="AG2000"/>
      <c r="AH2000" s="121">
        <v>-330.20825000000002</v>
      </c>
      <c r="AI2000" s="121">
        <v>-324.82877999999999</v>
      </c>
      <c r="AJ2000" s="121">
        <v>-3.7486926999999999</v>
      </c>
      <c r="AK2000" s="121">
        <v>0</v>
      </c>
      <c r="AL2000" s="121">
        <v>4.6056626000000003E-4</v>
      </c>
      <c r="AM2000" s="121">
        <v>-0.90665046999999999</v>
      </c>
      <c r="AN2000" s="121">
        <v>-0.72458104999999995</v>
      </c>
      <c r="AO2000"/>
      <c r="AP2000" s="282">
        <v>-0.45723877000000002</v>
      </c>
      <c r="AQ2000" s="282">
        <v>-0.41846106</v>
      </c>
      <c r="AR2000" s="282">
        <v>-1.9519036E-2</v>
      </c>
      <c r="AS2000" s="282">
        <v>-1.9258682999999999E-2</v>
      </c>
      <c r="AT2000" s="255">
        <f t="shared" si="758"/>
        <v>-2.5087592799658E-5</v>
      </c>
      <c r="AU2000" s="256">
        <f t="shared" si="759"/>
        <v>-7.218578557662469E-8</v>
      </c>
      <c r="AV2000" s="256">
        <f t="shared" si="760"/>
        <v>-2.6972945199999998</v>
      </c>
      <c r="AW2000" s="272">
        <v>-2.2037104E-5</v>
      </c>
      <c r="AX2000" s="272">
        <v>-6.6503695000000003E-8</v>
      </c>
      <c r="AY2000" s="272">
        <v>-1.8164357E-12</v>
      </c>
      <c r="AZ2000" s="272">
        <v>-1.4711703000000001E-9</v>
      </c>
      <c r="BA2000" s="272">
        <v>-1.9147736E-10</v>
      </c>
      <c r="BB2000" s="272">
        <v>-1.6998561000000001E-8</v>
      </c>
      <c r="BC2000" s="272">
        <v>-3.0010177999999999E-6</v>
      </c>
      <c r="BD2000" s="272">
        <v>-2.4611141000000001E-9</v>
      </c>
      <c r="BE2000" s="272">
        <v>-3.1221830000000002E-9</v>
      </c>
      <c r="BF2000" s="272">
        <v>-2.1271045999999999E-12</v>
      </c>
      <c r="BG2000" s="272">
        <v>-1.0277202E-14</v>
      </c>
      <c r="BH2000" s="272">
        <v>-4.5290262999999996E-12</v>
      </c>
      <c r="BI2000" s="272">
        <v>-2.6195610999999998E-13</v>
      </c>
      <c r="BJ2000" s="272">
        <v>-1.9657892E-13</v>
      </c>
      <c r="BK2000" s="272">
        <v>-2.2881831999999999E-8</v>
      </c>
      <c r="BL2000" s="272">
        <v>-7.9510311999999995E-9</v>
      </c>
      <c r="BM2000" s="272">
        <v>-8.9992407999999998E-11</v>
      </c>
      <c r="BN2000" s="273">
        <v>-0.16489661999999999</v>
      </c>
      <c r="BO2000" s="273">
        <v>-2.5323978999999999</v>
      </c>
      <c r="BP2000" s="272">
        <v>2.3072201999999999E-11</v>
      </c>
      <c r="BQ2000" s="272">
        <v>1.4030393E-13</v>
      </c>
      <c r="BR2000" s="272">
        <v>6.2773018000000002E-18</v>
      </c>
      <c r="BS2000"/>
      <c r="BT2000" s="121">
        <v>-1.1504766000000001E-3</v>
      </c>
      <c r="BU2000" s="274">
        <v>-2.6962292999999999E-5</v>
      </c>
      <c r="BV2000" s="121">
        <v>-6.5206594999999996E-4</v>
      </c>
      <c r="BW2000" s="274">
        <v>-1.4110910000000001E-6</v>
      </c>
      <c r="BX2000" s="274">
        <v>-3.0060055000000001E-5</v>
      </c>
      <c r="BY2000" s="274">
        <v>-1.0659988E-5</v>
      </c>
      <c r="BZ2000" s="274">
        <v>-2.3034537999999999E-9</v>
      </c>
      <c r="CA2000" s="274">
        <v>-1.6321343E-5</v>
      </c>
      <c r="CB2000" s="274">
        <v>-2.8165566E-6</v>
      </c>
      <c r="CC2000" s="274">
        <v>-1.1599142E-6</v>
      </c>
      <c r="CD2000" s="274">
        <v>-1.4392092E-6</v>
      </c>
      <c r="CE2000" s="274">
        <v>-6.7191043000000006E-8</v>
      </c>
      <c r="CF2000" s="274">
        <v>-2.5404065000000001E-8</v>
      </c>
      <c r="CG2000" s="274">
        <v>-2.6857144000000001E-5</v>
      </c>
      <c r="CH2000" s="121">
        <v>-3.7962784000000001E-4</v>
      </c>
      <c r="CI2000" s="274">
        <v>-1.0036562999999999E-6</v>
      </c>
      <c r="CJ2000" s="274">
        <v>3.3121827000000001E-9</v>
      </c>
      <c r="CK2000" s="4"/>
      <c r="CL2000" s="323">
        <v>-4.2149571999999999E-8</v>
      </c>
      <c r="CM2000" s="323">
        <v>-23.115286999999999</v>
      </c>
      <c r="CN2000" s="323">
        <v>-0.30922470000000002</v>
      </c>
      <c r="CO2000" s="323">
        <v>-2.112004E-2</v>
      </c>
      <c r="CP2000" s="323">
        <v>-8.5067531000000002E-4</v>
      </c>
      <c r="CQ2000" s="323">
        <v>-3.7536834999999998E-8</v>
      </c>
      <c r="CR2000" s="323">
        <v>-4.2550513000000002E-8</v>
      </c>
      <c r="CS2000" s="323">
        <v>-1.0711347999999999E-3</v>
      </c>
      <c r="CT2000" s="323">
        <v>-0.46424541000000002</v>
      </c>
      <c r="CU2000" s="323">
        <v>-43.373592000000002</v>
      </c>
      <c r="CV2000" s="234"/>
      <c r="CW2000" s="214"/>
      <c r="CX2000" s="18" t="s">
        <v>1127</v>
      </c>
      <c r="CY2000" s="109" t="s">
        <v>1122</v>
      </c>
      <c r="CZ2000" s="18"/>
    </row>
    <row r="2001" spans="1:104" ht="14.4" customHeight="1">
      <c r="A2001" t="s">
        <v>2624</v>
      </c>
      <c r="B2001" s="168" t="s">
        <v>2463</v>
      </c>
      <c r="C2001" s="279" t="str">
        <f t="shared" si="737"/>
        <v>F.110.01.106</v>
      </c>
      <c r="D2001" s="14" t="s">
        <v>8547</v>
      </c>
      <c r="E2001" s="312" t="s">
        <v>1510</v>
      </c>
      <c r="F2001" s="281" t="str">
        <f t="shared" si="738"/>
        <v>Nickel, recycling credit closed loop (66% virgin part in trade mix)</v>
      </c>
      <c r="G2001" s="319">
        <f t="shared" si="747"/>
        <v>-19.38429052336064</v>
      </c>
      <c r="H2001" s="319">
        <f t="shared" si="748"/>
        <v>-7.8395195737000004E-2</v>
      </c>
      <c r="I2001" s="319">
        <f t="shared" si="755"/>
        <v>-9.2766808387890016</v>
      </c>
      <c r="J2001" s="319">
        <f t="shared" si="756"/>
        <v>-8.9273674888346406</v>
      </c>
      <c r="K2001" s="319">
        <v>-1.101847</v>
      </c>
      <c r="L2001" s="319">
        <v>-9.2605918999999997</v>
      </c>
      <c r="M2001" s="319">
        <v>-1.6322132E-2</v>
      </c>
      <c r="N2001" s="319">
        <v>-7.8770972999999994E-2</v>
      </c>
      <c r="O2001" s="319">
        <v>2.6953459000000001E-4</v>
      </c>
      <c r="P2001" s="319">
        <v>3.1255754000000001E-5</v>
      </c>
      <c r="Q2001" s="319">
        <v>7.4986919000000004E-5</v>
      </c>
      <c r="R2001" s="319">
        <v>2.2156317E-4</v>
      </c>
      <c r="S2001" s="319">
        <v>-8.9231058000000001</v>
      </c>
      <c r="T2001" s="319">
        <v>-4.6572617999999996E-3</v>
      </c>
      <c r="U2001" s="319">
        <v>3.9470028999999998E-4</v>
      </c>
      <c r="V2001" s="319">
        <v>1.1630040999999999E-5</v>
      </c>
      <c r="W2001" s="319">
        <v>8.7267536000000001E-7</v>
      </c>
      <c r="X2001" s="319">
        <v>0</v>
      </c>
      <c r="Y2001" s="210"/>
      <c r="Z2001" s="320">
        <f t="shared" si="739"/>
        <v>-8.2845639097744357</v>
      </c>
      <c r="AA2001" s="210"/>
      <c r="AB2001" s="321">
        <f t="shared" si="740"/>
        <v>-1.101847</v>
      </c>
      <c r="AC2001" s="321">
        <f t="shared" si="741"/>
        <v>-9.3550876645670016</v>
      </c>
      <c r="AD2001" s="321">
        <f t="shared" si="757"/>
        <v>-9.2813488579546419</v>
      </c>
      <c r="AE2001" s="321">
        <f t="shared" si="742"/>
        <v>-9.2766808387890016</v>
      </c>
      <c r="AF2001" s="321">
        <f t="shared" si="743"/>
        <v>-8.9227110997099999</v>
      </c>
      <c r="AG2001"/>
      <c r="AH2001" s="121">
        <v>-160.83014</v>
      </c>
      <c r="AI2001" s="121">
        <v>-160.9162</v>
      </c>
      <c r="AJ2001" s="121">
        <v>5.3511635000000002E-2</v>
      </c>
      <c r="AK2001" s="121">
        <v>0</v>
      </c>
      <c r="AL2001" s="121">
        <v>3.3774858999999999E-4</v>
      </c>
      <c r="AM2001" s="121">
        <v>2.2034689999999999E-2</v>
      </c>
      <c r="AN2001" s="121">
        <v>1.0175488E-2</v>
      </c>
      <c r="AO2001"/>
      <c r="AP2001" s="282">
        <v>-3.0078467999999998</v>
      </c>
      <c r="AQ2001" s="282">
        <v>-2.9331779</v>
      </c>
      <c r="AR2001" s="282">
        <v>-5.9958368999999997E-2</v>
      </c>
      <c r="AS2001" s="282">
        <v>-1.4710546E-2</v>
      </c>
      <c r="AT2001" s="255">
        <f t="shared" si="758"/>
        <v>-1.758499908767711E-4</v>
      </c>
      <c r="AU2001" s="256">
        <f t="shared" si="759"/>
        <v>-2.2173953396441636E-7</v>
      </c>
      <c r="AV2001" s="256">
        <f t="shared" si="760"/>
        <v>-2.06030048</v>
      </c>
      <c r="AW2001" s="272">
        <v>-7.6831093000000005E-6</v>
      </c>
      <c r="AX2001" s="272">
        <v>-2.3181612000000001E-8</v>
      </c>
      <c r="AY2001" s="272">
        <v>-6.3336275000000001E-13</v>
      </c>
      <c r="AZ2001" s="272">
        <v>2.3573763E-11</v>
      </c>
      <c r="BA2001" s="272">
        <v>2.7945308999999999E-12</v>
      </c>
      <c r="BB2001" s="272">
        <v>-1.1700698E-8</v>
      </c>
      <c r="BC2001" s="273">
        <v>-1.6815628999999999E-4</v>
      </c>
      <c r="BD2001" s="272">
        <v>-2.6971192E-9</v>
      </c>
      <c r="BE2001" s="272">
        <v>-1.9587919999999999E-7</v>
      </c>
      <c r="BF2001" s="272">
        <v>4.7775542000000001E-14</v>
      </c>
      <c r="BG2001" s="272">
        <v>7.0986125000000003E-16</v>
      </c>
      <c r="BH2001" s="272">
        <v>8.2799111999999994E-14</v>
      </c>
      <c r="BI2001" s="272">
        <v>-9.5760077999999999E-14</v>
      </c>
      <c r="BJ2001" s="272">
        <v>-1.3614257E-14</v>
      </c>
      <c r="BK2001" s="272">
        <v>3.3585206000000001E-10</v>
      </c>
      <c r="BL2001" s="272">
        <v>7.2998126000000003E-10</v>
      </c>
      <c r="BM2001" s="272">
        <v>1.8905794000000001E-11</v>
      </c>
      <c r="BN2001" s="273">
        <v>-0.44087238000000001</v>
      </c>
      <c r="BO2001" s="273">
        <v>-1.6194280999999999</v>
      </c>
      <c r="BP2001" s="272">
        <v>1.6919614999999999E-11</v>
      </c>
      <c r="BQ2001" s="272">
        <v>1.0288955E-13</v>
      </c>
      <c r="BR2001" s="272">
        <v>4.6033546E-18</v>
      </c>
      <c r="BS2001"/>
      <c r="BT2001" s="121">
        <v>-3.0976355999999998E-3</v>
      </c>
      <c r="BU2001" s="121">
        <v>-1.3503588999999999E-3</v>
      </c>
      <c r="BV2001" s="121">
        <v>-2.3099563000000001E-4</v>
      </c>
      <c r="BW2001" s="274">
        <v>2.6060222000000001E-8</v>
      </c>
      <c r="BX2001" s="121">
        <v>-1.1122443E-3</v>
      </c>
      <c r="BY2001" s="274">
        <v>1.7935433000000001E-7</v>
      </c>
      <c r="BZ2001" s="274">
        <v>3.7317207999999998E-10</v>
      </c>
      <c r="CA2001" s="274">
        <v>2.7693370000000001E-7</v>
      </c>
      <c r="CB2001" s="274">
        <v>4.1943020999999997E-8</v>
      </c>
      <c r="CC2001" s="274">
        <v>4.9619281000000003E-8</v>
      </c>
      <c r="CD2001" s="274">
        <v>2.0992481000000001E-8</v>
      </c>
      <c r="CE2001" s="274">
        <v>1.2446995000000001E-8</v>
      </c>
      <c r="CF2001" s="274">
        <v>3.7107136E-10</v>
      </c>
      <c r="CG2001" s="121">
        <v>-1.5904159000000001E-4</v>
      </c>
      <c r="CH2001" s="121">
        <v>-1.9448067E-4</v>
      </c>
      <c r="CI2001" s="274">
        <v>-5.1125055E-5</v>
      </c>
      <c r="CJ2001" s="274">
        <v>2.4289338999999998E-9</v>
      </c>
      <c r="CK2001" s="4"/>
      <c r="CL2001" s="323">
        <v>6.1544270999999997E-10</v>
      </c>
      <c r="CM2001" s="323">
        <v>-8.2885667000000005</v>
      </c>
      <c r="CN2001" s="323">
        <v>-0.32113363</v>
      </c>
      <c r="CO2001" s="323">
        <v>-0.92385265000000005</v>
      </c>
      <c r="CP2001" s="323">
        <v>-1.2483423E-3</v>
      </c>
      <c r="CQ2001" s="323">
        <v>6.0384385999999998E-10</v>
      </c>
      <c r="CR2001" s="323">
        <v>4.7039501000000001E-9</v>
      </c>
      <c r="CS2001" s="323">
        <v>-5.6462561000000001E-2</v>
      </c>
      <c r="CT2001" s="323">
        <v>-3.9956799000000001E-2</v>
      </c>
      <c r="CU2001" s="323">
        <v>-21.871873000000001</v>
      </c>
      <c r="CV2001" s="234"/>
      <c r="CW2001" s="214"/>
      <c r="CX2001" s="18" t="s">
        <v>1127</v>
      </c>
      <c r="CY2001" s="110" t="s">
        <v>1123</v>
      </c>
      <c r="CZ2001" s="18"/>
    </row>
    <row r="2002" spans="1:104" ht="14.4" customHeight="1">
      <c r="A2002" t="s">
        <v>2625</v>
      </c>
      <c r="B2002" s="168" t="s">
        <v>2463</v>
      </c>
      <c r="C2002" s="279" t="str">
        <f t="shared" si="737"/>
        <v>F.110.01.107</v>
      </c>
      <c r="D2002" s="14" t="s">
        <v>8547</v>
      </c>
      <c r="E2002" s="312" t="s">
        <v>1510</v>
      </c>
      <c r="F2002" s="281" t="str">
        <f t="shared" si="738"/>
        <v>Palladium, recycling credit  closed loop (91% virgin part in trade mix)</v>
      </c>
      <c r="G2002" s="319">
        <f t="shared" si="747"/>
        <v>-26180.60561290332</v>
      </c>
      <c r="H2002" s="319">
        <f t="shared" si="748"/>
        <v>-131.98167495999999</v>
      </c>
      <c r="I2002" s="319">
        <f t="shared" si="755"/>
        <v>-14743.723330173319</v>
      </c>
      <c r="J2002" s="319">
        <f t="shared" si="756"/>
        <v>-8469.7202077700003</v>
      </c>
      <c r="K2002" s="319">
        <v>-2835.1804000000002</v>
      </c>
      <c r="L2002" s="319">
        <v>-14681.630999999999</v>
      </c>
      <c r="M2002" s="319">
        <v>-62.221736999999997</v>
      </c>
      <c r="N2002" s="319">
        <v>-132.20339999999999</v>
      </c>
      <c r="O2002" s="319">
        <v>0.18825610000000001</v>
      </c>
      <c r="P2002" s="319">
        <v>2.2425055999999999E-2</v>
      </c>
      <c r="Q2002" s="319">
        <v>1.1043884E-2</v>
      </c>
      <c r="R2002" s="319">
        <v>0.12843098</v>
      </c>
      <c r="S2002" s="319">
        <v>-8470.0154999999995</v>
      </c>
      <c r="T2002" s="319">
        <v>0</v>
      </c>
      <c r="U2002" s="319">
        <v>0.29529222999999999</v>
      </c>
      <c r="V2002" s="319">
        <v>9.7584668000000004E-4</v>
      </c>
      <c r="W2002" s="319">
        <v>0</v>
      </c>
      <c r="X2002" s="319">
        <v>0</v>
      </c>
      <c r="Y2002" s="210"/>
      <c r="Z2002" s="320">
        <f t="shared" si="739"/>
        <v>-21317.145864661656</v>
      </c>
      <c r="AA2002" s="210"/>
      <c r="AB2002" s="321">
        <f t="shared" si="740"/>
        <v>-2835.1804000000002</v>
      </c>
      <c r="AC2002" s="321">
        <f t="shared" si="741"/>
        <v>-14875.705980979999</v>
      </c>
      <c r="AD2002" s="321">
        <f t="shared" si="757"/>
        <v>-14743.72430602</v>
      </c>
      <c r="AE2002" s="321">
        <f t="shared" si="742"/>
        <v>-14743.723330173319</v>
      </c>
      <c r="AF2002" s="321">
        <f t="shared" si="743"/>
        <v>-8469.7202077700003</v>
      </c>
      <c r="AG2002"/>
      <c r="AH2002" s="121">
        <v>-327074.5</v>
      </c>
      <c r="AI2002" s="121">
        <v>-327132.08</v>
      </c>
      <c r="AJ2002" s="121">
        <v>40.034196000000001</v>
      </c>
      <c r="AK2002" s="121">
        <v>0</v>
      </c>
      <c r="AL2002" s="121">
        <v>0</v>
      </c>
      <c r="AM2002" s="121">
        <v>9.8068966</v>
      </c>
      <c r="AN2002" s="121">
        <v>7.7378933999999999</v>
      </c>
      <c r="AO2002"/>
      <c r="AP2002" s="282">
        <v>-4908.5501000000004</v>
      </c>
      <c r="AQ2002" s="282">
        <v>-4777.3872000000001</v>
      </c>
      <c r="AR2002" s="282">
        <v>-101.33168999999999</v>
      </c>
      <c r="AS2002" s="282">
        <v>-29.831199000000002</v>
      </c>
      <c r="AT2002" s="255">
        <f t="shared" si="758"/>
        <v>-0.28641409919193084</v>
      </c>
      <c r="AU2002" s="256">
        <f t="shared" si="759"/>
        <v>-3.747473862813624E-4</v>
      </c>
      <c r="AV2002" s="256">
        <f t="shared" si="760"/>
        <v>-4178.0391300000001</v>
      </c>
      <c r="AW2002" s="273">
        <v>-1.9778737000000001E-2</v>
      </c>
      <c r="AX2002" s="272">
        <v>-5.9677089999999998E-5</v>
      </c>
      <c r="AY2002" s="272">
        <v>-1.6304691E-9</v>
      </c>
      <c r="AZ2002" s="272">
        <v>1.5732392000000001E-8</v>
      </c>
      <c r="BA2002" s="272">
        <v>2.0437140999999998E-9</v>
      </c>
      <c r="BB2002" s="273">
        <v>-1.9637872000000001E-5</v>
      </c>
      <c r="BC2002" s="273">
        <v>-0.26661607999999998</v>
      </c>
      <c r="BD2002" s="272">
        <v>-4.5021840000000003E-6</v>
      </c>
      <c r="BE2002" s="273">
        <v>-3.1056777E-4</v>
      </c>
      <c r="BF2002" s="272">
        <v>2.2942200000000001E-11</v>
      </c>
      <c r="BG2002" s="272">
        <v>1.1768235999999999E-13</v>
      </c>
      <c r="BH2002" s="272">
        <v>4.8616901999999998E-11</v>
      </c>
      <c r="BI2002" s="272">
        <v>2.8088342999999999E-12</v>
      </c>
      <c r="BJ2002" s="272">
        <v>2.1229189999999998E-12</v>
      </c>
      <c r="BK2002" s="273">
        <v>2.4425595000000002E-7</v>
      </c>
      <c r="BL2002" s="273">
        <v>9.3648013E-8</v>
      </c>
      <c r="BM2002" s="272">
        <v>1.2115792E-9</v>
      </c>
      <c r="BN2002" s="273">
        <v>-899.07782999999995</v>
      </c>
      <c r="BO2002" s="273">
        <v>-3278.9612999999999</v>
      </c>
      <c r="BP2002" s="273">
        <v>0</v>
      </c>
      <c r="BQ2002" s="273">
        <v>0</v>
      </c>
      <c r="BR2002" s="273">
        <v>0</v>
      </c>
      <c r="BS2002"/>
      <c r="BT2002" s="121">
        <v>-5.7717162000000002</v>
      </c>
      <c r="BU2002" s="121">
        <v>-2.1410898</v>
      </c>
      <c r="BV2002" s="121">
        <v>-0.59437859999999998</v>
      </c>
      <c r="BW2002" s="121">
        <v>1.5121414000000001E-5</v>
      </c>
      <c r="BX2002" s="121">
        <v>-1.7636056</v>
      </c>
      <c r="BY2002" s="121">
        <v>1.1411759000000001E-4</v>
      </c>
      <c r="BZ2002" s="121">
        <v>2.9431327999999999E-8</v>
      </c>
      <c r="CA2002" s="121">
        <v>1.7475689E-4</v>
      </c>
      <c r="CB2002" s="121">
        <v>3.0092847E-5</v>
      </c>
      <c r="CC2002" s="121">
        <v>7.3078020000000002E-6</v>
      </c>
      <c r="CD2002" s="274">
        <v>1.5361079E-5</v>
      </c>
      <c r="CE2002" s="274">
        <v>8.8078898000000005E-7</v>
      </c>
      <c r="CF2002" s="274">
        <v>2.7115212E-7</v>
      </c>
      <c r="CG2002" s="121">
        <v>-0.25745980000000002</v>
      </c>
      <c r="CH2002" s="121">
        <v>-0.39893771</v>
      </c>
      <c r="CI2002" s="121">
        <v>-0.61660261999999999</v>
      </c>
      <c r="CJ2002" s="121">
        <v>0</v>
      </c>
      <c r="CK2002"/>
      <c r="CL2002" s="322">
        <v>4.4988326000000002E-7</v>
      </c>
      <c r="CM2002" s="322">
        <v>-21320.037</v>
      </c>
      <c r="CN2002" s="322">
        <v>-536.92857000000004</v>
      </c>
      <c r="CO2002" s="322">
        <v>-1464.8739</v>
      </c>
      <c r="CP2002" s="322">
        <v>-4.3165374999999999</v>
      </c>
      <c r="CQ2002" s="322">
        <v>4.0146228000000001E-7</v>
      </c>
      <c r="CR2002" s="322">
        <v>5.1448237000000001E-7</v>
      </c>
      <c r="CS2002" s="322">
        <v>-89.522416000000007</v>
      </c>
      <c r="CT2002" s="322">
        <v>4.9949570999999997</v>
      </c>
      <c r="CU2002" s="322">
        <v>-44876.38</v>
      </c>
      <c r="CV2002" s="234"/>
      <c r="CW2002" s="214"/>
      <c r="CX2002" s="18" t="s">
        <v>1127</v>
      </c>
      <c r="CY2002" s="18"/>
      <c r="CZ2002" s="18"/>
    </row>
    <row r="2003" spans="1:104" ht="14.4" customHeight="1">
      <c r="A2003" t="s">
        <v>2626</v>
      </c>
      <c r="B2003" s="168" t="s">
        <v>2463</v>
      </c>
      <c r="C2003" s="279" t="str">
        <f t="shared" si="737"/>
        <v>F.110.01.108</v>
      </c>
      <c r="D2003" s="14" t="s">
        <v>8547</v>
      </c>
      <c r="E2003" s="312" t="s">
        <v>1510</v>
      </c>
      <c r="F2003" s="281" t="str">
        <f t="shared" si="738"/>
        <v>Platinum, recycling credit  closed loop (88.5% virgin part in trade mix)</v>
      </c>
      <c r="G2003" s="319">
        <f t="shared" si="747"/>
        <v>-20043.266180197599</v>
      </c>
      <c r="H2003" s="319">
        <f t="shared" si="748"/>
        <v>-69.723498868999997</v>
      </c>
      <c r="I2003" s="319">
        <f t="shared" si="755"/>
        <v>-7931.8896584285994</v>
      </c>
      <c r="J2003" s="319">
        <f t="shared" si="756"/>
        <v>-8236.1951228999988</v>
      </c>
      <c r="K2003" s="319">
        <v>-3805.4578999999999</v>
      </c>
      <c r="L2003" s="319">
        <v>-7837.2362999999996</v>
      </c>
      <c r="M2003" s="319">
        <v>-95.098232999999993</v>
      </c>
      <c r="N2003" s="319">
        <v>-70.509415000000004</v>
      </c>
      <c r="O2003" s="319">
        <v>0.64649920999999999</v>
      </c>
      <c r="P2003" s="319">
        <v>7.7010949999999995E-2</v>
      </c>
      <c r="Q2003" s="319">
        <v>6.2405970999999998E-2</v>
      </c>
      <c r="R2003" s="319">
        <v>0.44152337000000003</v>
      </c>
      <c r="S2003" s="319">
        <v>-8237.2091999999993</v>
      </c>
      <c r="T2003" s="319">
        <v>0</v>
      </c>
      <c r="U2003" s="319">
        <v>1.0140771</v>
      </c>
      <c r="V2003" s="319">
        <v>3.3512014E-3</v>
      </c>
      <c r="W2003" s="319">
        <v>0</v>
      </c>
      <c r="X2003" s="319">
        <v>0</v>
      </c>
      <c r="Y2003" s="210"/>
      <c r="Z2003" s="320">
        <f t="shared" si="739"/>
        <v>-28612.465413533831</v>
      </c>
      <c r="AA2003" s="210"/>
      <c r="AB2003" s="321">
        <f t="shared" si="740"/>
        <v>-3805.4578999999999</v>
      </c>
      <c r="AC2003" s="321">
        <f t="shared" si="741"/>
        <v>-8001.6165084989998</v>
      </c>
      <c r="AD2003" s="321">
        <f t="shared" si="757"/>
        <v>-7931.8930096299991</v>
      </c>
      <c r="AE2003" s="321">
        <f t="shared" si="742"/>
        <v>-7931.8896584285994</v>
      </c>
      <c r="AF2003" s="321">
        <f t="shared" si="743"/>
        <v>-8236.1951228999988</v>
      </c>
      <c r="AG2003"/>
      <c r="AH2003" s="121">
        <v>-399540.38</v>
      </c>
      <c r="AI2003" s="121">
        <v>-399738.11</v>
      </c>
      <c r="AJ2003" s="121">
        <v>137.48333</v>
      </c>
      <c r="AK2003" s="121">
        <v>0</v>
      </c>
      <c r="AL2003" s="121">
        <v>0</v>
      </c>
      <c r="AM2003" s="121">
        <v>33.678328999999998</v>
      </c>
      <c r="AN2003" s="121">
        <v>26.573067000000002</v>
      </c>
      <c r="AO2003"/>
      <c r="AP2003" s="282">
        <v>-2924.6855999999998</v>
      </c>
      <c r="AQ2003" s="282">
        <v>-2815.9996999999998</v>
      </c>
      <c r="AR2003" s="282">
        <v>-67.129960999999994</v>
      </c>
      <c r="AS2003" s="282">
        <v>-41.555956999999999</v>
      </c>
      <c r="AT2003" s="255">
        <f t="shared" si="758"/>
        <v>-0.16882492267419949</v>
      </c>
      <c r="AU2003" s="256">
        <f t="shared" si="759"/>
        <v>-2.4826168552228428E-4</v>
      </c>
      <c r="AV2003" s="256">
        <f t="shared" si="760"/>
        <v>-5820.1620000000003</v>
      </c>
      <c r="AW2003" s="273">
        <v>-2.6540090999999998E-2</v>
      </c>
      <c r="AX2003" s="272">
        <v>-8.0077404999999994E-5</v>
      </c>
      <c r="AY2003" s="272">
        <v>-2.1878489000000001E-9</v>
      </c>
      <c r="AZ2003" s="272">
        <v>5.4027355000000002E-8</v>
      </c>
      <c r="BA2003" s="272">
        <v>7.0184154999999996E-9</v>
      </c>
      <c r="BB2003" s="273">
        <v>-1.0473132000000001E-5</v>
      </c>
      <c r="BC2003" s="273">
        <v>-0.14227558000000001</v>
      </c>
      <c r="BD2003" s="272">
        <v>-2.4452465E-6</v>
      </c>
      <c r="BE2003" s="273">
        <v>-1.6574126999999999E-4</v>
      </c>
      <c r="BF2003" s="272">
        <v>7.8786898999999994E-11</v>
      </c>
      <c r="BG2003" s="272">
        <v>4.0413856999999997E-13</v>
      </c>
      <c r="BH2003" s="272">
        <v>1.6695760999999999E-10</v>
      </c>
      <c r="BI2003" s="272">
        <v>9.6459511000000007E-12</v>
      </c>
      <c r="BJ2003" s="272">
        <v>7.2904169999999998E-12</v>
      </c>
      <c r="BK2003" s="273">
        <v>8.3881094E-7</v>
      </c>
      <c r="BL2003" s="273">
        <v>3.2160109E-7</v>
      </c>
      <c r="BM2003" s="272">
        <v>4.1607416000000004E-9</v>
      </c>
      <c r="BN2003" s="273">
        <v>-1796.5425</v>
      </c>
      <c r="BO2003" s="273">
        <v>-4023.6194999999998</v>
      </c>
      <c r="BP2003" s="273">
        <v>0</v>
      </c>
      <c r="BQ2003" s="273">
        <v>0</v>
      </c>
      <c r="BR2003" s="273">
        <v>0</v>
      </c>
      <c r="BS2003"/>
      <c r="BT2003" s="121">
        <v>-5.8388586</v>
      </c>
      <c r="BU2003" s="121">
        <v>-1.1424704999999999</v>
      </c>
      <c r="BV2003" s="121">
        <v>-0.79779144999999996</v>
      </c>
      <c r="BW2003" s="121">
        <v>5.1984506E-5</v>
      </c>
      <c r="BX2003" s="121">
        <v>-0.94080481000000005</v>
      </c>
      <c r="BY2003" s="121">
        <v>3.9189664000000002E-4</v>
      </c>
      <c r="BZ2003" s="121">
        <v>1.0107152E-7</v>
      </c>
      <c r="CA2003" s="121">
        <v>6.0014094000000002E-4</v>
      </c>
      <c r="CB2003" s="121">
        <v>1.0334326999999999E-4</v>
      </c>
      <c r="CC2003" s="121">
        <v>4.1294393999999999E-5</v>
      </c>
      <c r="CD2003" s="274">
        <v>5.275221E-5</v>
      </c>
      <c r="CE2003" s="274">
        <v>3.0247592000000001E-6</v>
      </c>
      <c r="CF2003" s="274">
        <v>9.3117635000000005E-7</v>
      </c>
      <c r="CG2003" s="121">
        <v>-0.13972801000000001</v>
      </c>
      <c r="CH2003" s="121">
        <v>-0.48786626999999999</v>
      </c>
      <c r="CI2003" s="121">
        <v>-2.3314430000000002</v>
      </c>
      <c r="CJ2003" s="121">
        <v>0</v>
      </c>
      <c r="CK2003"/>
      <c r="CL2003" s="322">
        <v>1.5449654000000001E-6</v>
      </c>
      <c r="CM2003" s="322">
        <v>-28622.393</v>
      </c>
      <c r="CN2003" s="322">
        <v>-291.12574999999998</v>
      </c>
      <c r="CO2003" s="322">
        <v>-781.56352000000004</v>
      </c>
      <c r="CP2003" s="322">
        <v>-6.7643034999999996</v>
      </c>
      <c r="CQ2003" s="322">
        <v>1.3786806999999999E-6</v>
      </c>
      <c r="CR2003" s="322">
        <v>1.7668083E-6</v>
      </c>
      <c r="CS2003" s="322">
        <v>-47.770314999999997</v>
      </c>
      <c r="CT2003" s="322">
        <v>17.153419</v>
      </c>
      <c r="CU2003" s="322">
        <v>-54864.330999999998</v>
      </c>
      <c r="CV2003" s="218"/>
      <c r="CW2003" s="214"/>
      <c r="CX2003" s="18" t="s">
        <v>1127</v>
      </c>
      <c r="CY2003" s="18"/>
      <c r="CZ2003" s="18"/>
    </row>
    <row r="2004" spans="1:104" ht="14.4" customHeight="1">
      <c r="A2004" t="s">
        <v>2627</v>
      </c>
      <c r="B2004" s="168" t="s">
        <v>2463</v>
      </c>
      <c r="C2004" s="279" t="str">
        <f t="shared" si="737"/>
        <v>F.110.01.109</v>
      </c>
      <c r="D2004" s="14" t="s">
        <v>8547</v>
      </c>
      <c r="E2004" s="312" t="s">
        <v>1510</v>
      </c>
      <c r="F2004" s="281" t="str">
        <f t="shared" si="738"/>
        <v>Rhodium, recycling credit  closed loop (91% virgin part in trade mix)</v>
      </c>
      <c r="G2004" s="319">
        <f t="shared" si="747"/>
        <v>-16562.796424300097</v>
      </c>
      <c r="H2004" s="319">
        <f t="shared" si="748"/>
        <v>-25.940781510000001</v>
      </c>
      <c r="I2004" s="319">
        <f t="shared" si="755"/>
        <v>-4177.5707026900991</v>
      </c>
      <c r="J2004" s="319">
        <f t="shared" si="756"/>
        <v>-8466.6574400999998</v>
      </c>
      <c r="K2004" s="319">
        <v>-3892.6275000000001</v>
      </c>
      <c r="L2004" s="319">
        <v>-4095.1408999999999</v>
      </c>
      <c r="M2004" s="319">
        <v>-83.721620000000001</v>
      </c>
      <c r="N2004" s="319">
        <v>-28.233789000000002</v>
      </c>
      <c r="O2004" s="319">
        <v>1.8769747999999999</v>
      </c>
      <c r="P2004" s="319">
        <v>0.22358512999999999</v>
      </c>
      <c r="Q2004" s="319">
        <v>0.19244755999999999</v>
      </c>
      <c r="R2004" s="319">
        <v>1.2820878</v>
      </c>
      <c r="S2004" s="319">
        <v>-8469.6016</v>
      </c>
      <c r="T2004" s="319">
        <v>0</v>
      </c>
      <c r="U2004" s="319">
        <v>2.9441598999999998</v>
      </c>
      <c r="V2004" s="319">
        <v>9.7295099000000006E-3</v>
      </c>
      <c r="W2004" s="319">
        <v>0</v>
      </c>
      <c r="X2004" s="319">
        <v>0</v>
      </c>
      <c r="Y2004" s="210"/>
      <c r="Z2004" s="320">
        <f t="shared" si="739"/>
        <v>-29267.875939849622</v>
      </c>
      <c r="AA2004" s="210"/>
      <c r="AB2004" s="321">
        <f t="shared" si="740"/>
        <v>-3892.6275000000001</v>
      </c>
      <c r="AC2004" s="321">
        <f t="shared" si="741"/>
        <v>-4203.5212137099988</v>
      </c>
      <c r="AD2004" s="321">
        <f t="shared" si="757"/>
        <v>-4177.5804321999994</v>
      </c>
      <c r="AE2004" s="321">
        <f t="shared" si="742"/>
        <v>-4177.5707026901</v>
      </c>
      <c r="AF2004" s="321">
        <f t="shared" si="743"/>
        <v>-8466.6574400999998</v>
      </c>
      <c r="AG2004"/>
      <c r="AH2004" s="121">
        <v>-403394.25</v>
      </c>
      <c r="AI2004" s="121">
        <v>-403968.33</v>
      </c>
      <c r="AJ2004" s="121">
        <v>399.154</v>
      </c>
      <c r="AK2004" s="121">
        <v>0</v>
      </c>
      <c r="AL2004" s="121">
        <v>0</v>
      </c>
      <c r="AM2004" s="121">
        <v>97.777959999999993</v>
      </c>
      <c r="AN2004" s="121">
        <v>77.149321999999998</v>
      </c>
      <c r="AO2004"/>
      <c r="AP2004" s="282">
        <v>-1775.0066999999999</v>
      </c>
      <c r="AQ2004" s="282">
        <v>-1690.2570000000001</v>
      </c>
      <c r="AR2004" s="282">
        <v>-45.811416999999999</v>
      </c>
      <c r="AS2004" s="282">
        <v>-38.938271</v>
      </c>
      <c r="AT2004" s="255">
        <f t="shared" si="758"/>
        <v>-0.10133435286955399</v>
      </c>
      <c r="AU2004" s="256">
        <f t="shared" si="759"/>
        <v>-1.6942092282356749E-4</v>
      </c>
      <c r="AV2004" s="256">
        <f t="shared" si="760"/>
        <v>-5453.5394999999999</v>
      </c>
      <c r="AW2004" s="273">
        <v>-2.7124946E-2</v>
      </c>
      <c r="AX2004" s="272">
        <v>-8.1841187999999999E-5</v>
      </c>
      <c r="AY2004" s="272">
        <v>-2.2360756999999999E-9</v>
      </c>
      <c r="AZ2004" s="272">
        <v>1.5685709E-7</v>
      </c>
      <c r="BA2004" s="272">
        <v>2.0376495999999999E-8</v>
      </c>
      <c r="BB2004" s="273">
        <v>-4.1921158999999997E-6</v>
      </c>
      <c r="BC2004" s="273">
        <v>-7.4208760999999998E-2</v>
      </c>
      <c r="BD2004" s="272">
        <v>-1.1096614000000001E-6</v>
      </c>
      <c r="BE2004" s="273">
        <v>-8.6480681000000002E-5</v>
      </c>
      <c r="BF2004" s="272">
        <v>2.2874123E-10</v>
      </c>
      <c r="BG2004" s="272">
        <v>1.1733315000000001E-12</v>
      </c>
      <c r="BH2004" s="272">
        <v>4.8472638000000005E-10</v>
      </c>
      <c r="BI2004" s="272">
        <v>2.8004995000000001E-11</v>
      </c>
      <c r="BJ2004" s="272">
        <v>2.1166196000000001E-11</v>
      </c>
      <c r="BK2004" s="273">
        <v>2.4353115E-6</v>
      </c>
      <c r="BL2004" s="273">
        <v>9.3370125999999997E-7</v>
      </c>
      <c r="BM2004" s="272">
        <v>1.207984E-8</v>
      </c>
      <c r="BN2004" s="273">
        <v>-1337.6784</v>
      </c>
      <c r="BO2004" s="273">
        <v>-4115.8611000000001</v>
      </c>
      <c r="BP2004" s="273">
        <v>0</v>
      </c>
      <c r="BQ2004" s="273">
        <v>0</v>
      </c>
      <c r="BR2004" s="273">
        <v>0</v>
      </c>
      <c r="BS2004"/>
      <c r="BT2004" s="121">
        <v>-2.4639277000000002</v>
      </c>
      <c r="BU2004" s="121">
        <v>-0.59564362999999998</v>
      </c>
      <c r="BV2004" s="121">
        <v>-0.81606603</v>
      </c>
      <c r="BW2004" s="121">
        <v>1.5095157E-4</v>
      </c>
      <c r="BX2004" s="121">
        <v>-0.48981757999999997</v>
      </c>
      <c r="BY2004" s="121">
        <v>1.1377895999999999E-3</v>
      </c>
      <c r="BZ2004" s="121">
        <v>2.9343994999999999E-7</v>
      </c>
      <c r="CA2004" s="121">
        <v>1.7423833E-3</v>
      </c>
      <c r="CB2004" s="121">
        <v>3.0003549999999999E-4</v>
      </c>
      <c r="CC2004" s="121">
        <v>1.2734367000000001E-4</v>
      </c>
      <c r="CD2004" s="121">
        <v>1.5315496999999999E-4</v>
      </c>
      <c r="CE2004" s="274">
        <v>8.7817537000000005E-6</v>
      </c>
      <c r="CF2004" s="274">
        <v>2.7034750999999999E-6</v>
      </c>
      <c r="CG2004" s="121">
        <v>-7.1969302999999998E-2</v>
      </c>
      <c r="CH2004" s="121">
        <v>-0.49416173000000002</v>
      </c>
      <c r="CI2004" s="121">
        <v>1.0715683000000001E-4</v>
      </c>
      <c r="CJ2004" s="121">
        <v>0</v>
      </c>
      <c r="CK2004"/>
      <c r="CL2004" s="322">
        <v>4.4854828999999999E-6</v>
      </c>
      <c r="CM2004" s="322">
        <v>-29296.7</v>
      </c>
      <c r="CN2004" s="322">
        <v>-130.67849000000001</v>
      </c>
      <c r="CO2004" s="322">
        <v>-407.24565999999999</v>
      </c>
      <c r="CP2004" s="322">
        <v>-6.5638803000000001</v>
      </c>
      <c r="CQ2004" s="322">
        <v>4.0027098999999997E-6</v>
      </c>
      <c r="CR2004" s="322">
        <v>5.1295570999999998E-6</v>
      </c>
      <c r="CS2004" s="322">
        <v>-24.910772000000001</v>
      </c>
      <c r="CT2004" s="322">
        <v>49.801352999999999</v>
      </c>
      <c r="CU2004" s="322">
        <v>-55526.514000000003</v>
      </c>
      <c r="CV2004" s="218"/>
      <c r="CW2004" s="214"/>
      <c r="CX2004" s="18" t="s">
        <v>1127</v>
      </c>
      <c r="CY2004" s="18"/>
      <c r="CZ2004" s="18"/>
    </row>
    <row r="2005" spans="1:104" ht="14.4" customHeight="1">
      <c r="A2005" t="s">
        <v>2628</v>
      </c>
      <c r="B2005" s="168" t="s">
        <v>2463</v>
      </c>
      <c r="C2005" s="279" t="str">
        <f t="shared" si="737"/>
        <v>F.110.01.110</v>
      </c>
      <c r="D2005" s="14" t="s">
        <v>8547</v>
      </c>
      <c r="E2005" s="312" t="s">
        <v>1510</v>
      </c>
      <c r="F2005" s="281" t="str">
        <f t="shared" si="738"/>
        <v>Silver, recycling credit closed loop (45% virgin part trade mix)</v>
      </c>
      <c r="G2005" s="319">
        <f t="shared" si="747"/>
        <v>-319.53818426982298</v>
      </c>
      <c r="H2005" s="319">
        <f t="shared" si="748"/>
        <v>-3.7683363769999998</v>
      </c>
      <c r="I2005" s="319">
        <f t="shared" si="755"/>
        <v>-16.157108092822998</v>
      </c>
      <c r="J2005" s="319">
        <f t="shared" si="756"/>
        <v>-293.06963630000001</v>
      </c>
      <c r="K2005" s="319">
        <v>-6.5431035</v>
      </c>
      <c r="L2005" s="319">
        <v>-12.888868</v>
      </c>
      <c r="M2005" s="319">
        <v>-0.72755970999999997</v>
      </c>
      <c r="N2005" s="319">
        <v>-3.1271034000000003E-2</v>
      </c>
      <c r="O2005" s="319">
        <v>2.6481056999999999E-2</v>
      </c>
      <c r="P2005" s="319">
        <v>-1.0400239</v>
      </c>
      <c r="Q2005" s="319">
        <v>-2.7235225000000001</v>
      </c>
      <c r="R2005" s="319">
        <v>-2.5406922999999999</v>
      </c>
      <c r="S2005" s="319">
        <v>-292.61207999999999</v>
      </c>
      <c r="T2005" s="319">
        <v>0</v>
      </c>
      <c r="U2005" s="319">
        <v>-0.45755630000000003</v>
      </c>
      <c r="V2005" s="319">
        <v>1.1917177E-5</v>
      </c>
      <c r="W2005" s="319">
        <v>0</v>
      </c>
      <c r="X2005" s="319">
        <v>0</v>
      </c>
      <c r="Y2005" s="210"/>
      <c r="Z2005" s="320">
        <f t="shared" si="739"/>
        <v>-49.196266917293229</v>
      </c>
      <c r="AA2005" s="210"/>
      <c r="AB2005" s="321">
        <f t="shared" si="740"/>
        <v>-6.5431035</v>
      </c>
      <c r="AC2005" s="321">
        <f t="shared" si="741"/>
        <v>-19.925456387000001</v>
      </c>
      <c r="AD2005" s="321">
        <f t="shared" si="757"/>
        <v>-16.15712001</v>
      </c>
      <c r="AE2005" s="321">
        <f t="shared" si="742"/>
        <v>-16.157108092823002</v>
      </c>
      <c r="AF2005" s="321">
        <f t="shared" si="743"/>
        <v>-293.06963630000001</v>
      </c>
      <c r="AG2005"/>
      <c r="AH2005" s="121">
        <v>-725.73558000000003</v>
      </c>
      <c r="AI2005" s="121">
        <v>-593.43026999999995</v>
      </c>
      <c r="AJ2005" s="121">
        <v>-62.033119999999997</v>
      </c>
      <c r="AK2005" s="121">
        <v>0</v>
      </c>
      <c r="AL2005" s="121">
        <v>-70.409007000000003</v>
      </c>
      <c r="AM2005" s="121">
        <v>6.4048083000000006E-2</v>
      </c>
      <c r="AN2005" s="121">
        <v>7.2769259000000003E-2</v>
      </c>
      <c r="AO2005"/>
      <c r="AP2005" s="282">
        <v>-7.5520491999999999</v>
      </c>
      <c r="AQ2005" s="282">
        <v>-7.2699384</v>
      </c>
      <c r="AR2005" s="282">
        <v>-0.12588089</v>
      </c>
      <c r="AS2005" s="282">
        <v>-0.1562299</v>
      </c>
      <c r="AT2005" s="255">
        <f t="shared" si="758"/>
        <v>-4.3584762926353999E-4</v>
      </c>
      <c r="AU2005" s="256">
        <f t="shared" si="759"/>
        <v>-4.6553583915590003E-7</v>
      </c>
      <c r="AV2005" s="256">
        <f t="shared" si="760"/>
        <v>-21.880938</v>
      </c>
      <c r="AW2005" s="272">
        <v>-4.5617141E-5</v>
      </c>
      <c r="AX2005" s="272">
        <v>-1.3763673999999999E-7</v>
      </c>
      <c r="AY2005" s="272">
        <v>-3.7604883000000001E-12</v>
      </c>
      <c r="AZ2005" s="272">
        <v>5.7178904999999995E-10</v>
      </c>
      <c r="BA2005" s="272">
        <v>1.371801E-11</v>
      </c>
      <c r="BB2005" s="272">
        <v>-4.6341706000000001E-9</v>
      </c>
      <c r="BC2005" s="273">
        <v>-2.3289683E-4</v>
      </c>
      <c r="BD2005" s="272">
        <v>-1.9803598999999999E-9</v>
      </c>
      <c r="BE2005" s="272">
        <v>-2.7175395000000002E-7</v>
      </c>
      <c r="BF2005" s="272">
        <v>-2.2299997999999999E-10</v>
      </c>
      <c r="BG2005" s="272">
        <v>-6.5416666E-12</v>
      </c>
      <c r="BH2005" s="272">
        <v>-4.2737571999999998E-8</v>
      </c>
      <c r="BI2005" s="272">
        <v>-9.1185282000000006E-9</v>
      </c>
      <c r="BJ2005" s="272">
        <v>-2.0925028E-9</v>
      </c>
      <c r="BK2005" s="272">
        <v>-5.6867696000000002E-6</v>
      </c>
      <c r="BL2005" s="273">
        <v>-1.5164283999999999E-4</v>
      </c>
      <c r="BM2005" s="272">
        <v>1.7115879000000001E-11</v>
      </c>
      <c r="BN2005" s="273">
        <v>-15.929964999999999</v>
      </c>
      <c r="BO2005" s="273">
        <v>-5.9509730000000003</v>
      </c>
      <c r="BP2005" s="273">
        <v>0</v>
      </c>
      <c r="BQ2005" s="273">
        <v>0</v>
      </c>
      <c r="BR2005" s="273">
        <v>0</v>
      </c>
      <c r="BS2005"/>
      <c r="BT2005" s="121">
        <v>-0.63939225</v>
      </c>
      <c r="BU2005" s="121">
        <v>-1.8700400999999999E-3</v>
      </c>
      <c r="BV2005" s="121">
        <v>-1.3717225000000001E-3</v>
      </c>
      <c r="BW2005" s="121">
        <v>-2.9760794000000001E-4</v>
      </c>
      <c r="BX2005" s="121">
        <v>-1.5218981000000001E-3</v>
      </c>
      <c r="BY2005" s="274">
        <v>-1.2736030999999999E-5</v>
      </c>
      <c r="BZ2005" s="274">
        <v>-5.8057940999999997E-6</v>
      </c>
      <c r="CA2005" s="274">
        <v>1.0528303E-5</v>
      </c>
      <c r="CB2005" s="121">
        <v>-1.3956388999999999E-3</v>
      </c>
      <c r="CC2005" s="121">
        <v>-1.8021707000000001E-3</v>
      </c>
      <c r="CD2005" s="274">
        <v>9.9983533000000004E-8</v>
      </c>
      <c r="CE2005" s="274">
        <v>1.2425646E-8</v>
      </c>
      <c r="CF2005" s="274">
        <v>1.4729063999999999E-9</v>
      </c>
      <c r="CG2005" s="121">
        <v>-1.9947673000000001E-4</v>
      </c>
      <c r="CH2005" s="121">
        <v>-7.9629492000000003E-4</v>
      </c>
      <c r="CI2005" s="121">
        <v>-0.63012950000000001</v>
      </c>
      <c r="CJ2005" s="121">
        <v>0</v>
      </c>
      <c r="CK2005"/>
      <c r="CL2005" s="322">
        <v>2.4437601999999999E-9</v>
      </c>
      <c r="CM2005" s="322">
        <v>-49.223044000000002</v>
      </c>
      <c r="CN2005" s="322">
        <v>-0.22302632999999999</v>
      </c>
      <c r="CO2005" s="322">
        <v>-1.2778621999999999</v>
      </c>
      <c r="CP2005" s="322">
        <v>-3.4621776999999999E-2</v>
      </c>
      <c r="CQ2005" s="322">
        <v>-1.488001E-6</v>
      </c>
      <c r="CR2005" s="322">
        <v>-1.6082699000000001E-4</v>
      </c>
      <c r="CS2005" s="322">
        <v>-7.7851443000000006E-2</v>
      </c>
      <c r="CT2005" s="322">
        <v>-2762.5443</v>
      </c>
      <c r="CU2005" s="322">
        <v>-80.665667999999997</v>
      </c>
      <c r="CV2005" s="218"/>
      <c r="CW2005" s="214"/>
      <c r="CX2005" s="18" t="s">
        <v>1127</v>
      </c>
      <c r="CY2005" s="18"/>
      <c r="CZ2005" s="18"/>
    </row>
    <row r="2006" spans="1:104" ht="14.4" customHeight="1">
      <c r="A2006" t="s">
        <v>2629</v>
      </c>
      <c r="B2006" s="168" t="s">
        <v>2463</v>
      </c>
      <c r="C2006" s="279" t="str">
        <f t="shared" si="737"/>
        <v>F.110.01.111</v>
      </c>
      <c r="D2006" s="14" t="s">
        <v>8547</v>
      </c>
      <c r="E2006" s="312" t="s">
        <v>1510</v>
      </c>
      <c r="F2006" s="281" t="str">
        <f t="shared" si="738"/>
        <v>Steel, recycling credit closed loop (56% virgin part in trade mix)</v>
      </c>
      <c r="G2006" s="319">
        <f t="shared" si="747"/>
        <v>-6.0112149814000003E-2</v>
      </c>
      <c r="H2006" s="319">
        <f t="shared" si="748"/>
        <v>-7.9745875000000015E-3</v>
      </c>
      <c r="I2006" s="319">
        <f t="shared" si="755"/>
        <v>-1.8258832790000006E-3</v>
      </c>
      <c r="J2006" s="319">
        <f t="shared" si="756"/>
        <v>-2.9067191035000002E-2</v>
      </c>
      <c r="K2006" s="319">
        <v>-2.1244487999999999E-2</v>
      </c>
      <c r="L2006" s="319">
        <v>3.3969883999999998E-3</v>
      </c>
      <c r="M2006" s="319">
        <v>-4.4517193000000004E-3</v>
      </c>
      <c r="N2006" s="319">
        <v>-3.9848414000000004E-3</v>
      </c>
      <c r="O2006" s="319">
        <v>-1.6011845E-3</v>
      </c>
      <c r="P2006" s="319">
        <v>-4.5664590000000003E-4</v>
      </c>
      <c r="Q2006" s="319">
        <v>-1.9319157E-3</v>
      </c>
      <c r="R2006" s="319">
        <v>-7.9152727999999995E-4</v>
      </c>
      <c r="S2006" s="319">
        <v>-3.4133318000000003E-2</v>
      </c>
      <c r="T2006" s="319">
        <v>5.5884454999999998E-3</v>
      </c>
      <c r="U2006" s="319">
        <v>4.1699034999999997E-5</v>
      </c>
      <c r="V2006" s="319">
        <v>2.0374901E-5</v>
      </c>
      <c r="W2006" s="319">
        <v>-5.6401756999999999E-4</v>
      </c>
      <c r="X2006" s="319">
        <v>0</v>
      </c>
      <c r="Y2006" s="210"/>
      <c r="Z2006" s="320">
        <f t="shared" si="739"/>
        <v>-0.15973299248120298</v>
      </c>
      <c r="AA2006" s="210"/>
      <c r="AB2006" s="321">
        <f t="shared" si="740"/>
        <v>-2.1244487999999999E-2</v>
      </c>
      <c r="AC2006" s="321">
        <f t="shared" si="741"/>
        <v>-9.8208456800000024E-3</v>
      </c>
      <c r="AD2006" s="321">
        <f t="shared" si="757"/>
        <v>3.1781697499999985E-3</v>
      </c>
      <c r="AE2006" s="321">
        <f t="shared" si="742"/>
        <v>-1.8258832790000006E-3</v>
      </c>
      <c r="AF2006" s="321">
        <f t="shared" si="743"/>
        <v>-3.4091618965000001E-2</v>
      </c>
      <c r="AG2006"/>
      <c r="AH2006" s="121">
        <v>-5.0430830999999996</v>
      </c>
      <c r="AI2006" s="121">
        <v>-5.0684946999999996</v>
      </c>
      <c r="AJ2006" s="121">
        <v>5.6531626E-3</v>
      </c>
      <c r="AK2006" s="121">
        <v>0</v>
      </c>
      <c r="AL2006" s="121">
        <v>6.5912149000000003E-4</v>
      </c>
      <c r="AM2006" s="121">
        <v>1.8043701999999998E-2</v>
      </c>
      <c r="AN2006" s="121">
        <v>1.0556468E-3</v>
      </c>
      <c r="AO2006"/>
      <c r="AP2006" s="282">
        <v>-3.1533481999999999E-3</v>
      </c>
      <c r="AQ2006" s="282">
        <v>-2.8303394E-3</v>
      </c>
      <c r="AR2006" s="282">
        <v>-1.5192379999999999E-4</v>
      </c>
      <c r="AS2006" s="282">
        <v>-1.7108504E-4</v>
      </c>
      <c r="AT2006" s="255">
        <f t="shared" si="758"/>
        <v>-1.6968461569417003E-7</v>
      </c>
      <c r="AU2006" s="256">
        <f t="shared" si="759"/>
        <v>-5.6184835640439995E-10</v>
      </c>
      <c r="AV2006" s="256">
        <f t="shared" si="760"/>
        <v>-2.3961489799999999E-2</v>
      </c>
      <c r="AW2006" s="272">
        <v>-1.5074048000000001E-7</v>
      </c>
      <c r="AX2006" s="272">
        <v>-4.5484912999999999E-10</v>
      </c>
      <c r="AY2006" s="272">
        <v>-1.2424352E-14</v>
      </c>
      <c r="AZ2006" s="272">
        <v>-1.4949737999999999E-10</v>
      </c>
      <c r="BA2006" s="272">
        <v>1.3179583000000001E-13</v>
      </c>
      <c r="BB2006" s="272">
        <v>-5.9253680999999996E-10</v>
      </c>
      <c r="BC2006" s="272">
        <v>1.5630760999999999E-8</v>
      </c>
      <c r="BD2006" s="272">
        <v>-8.1931121999999997E-11</v>
      </c>
      <c r="BE2006" s="272">
        <v>2.1782995999999999E-11</v>
      </c>
      <c r="BF2006" s="272">
        <v>-2.4443257999999999E-12</v>
      </c>
      <c r="BG2006" s="272">
        <v>-6.7678700000000001E-15</v>
      </c>
      <c r="BH2006" s="272">
        <v>-1.141414E-11</v>
      </c>
      <c r="BI2006" s="272">
        <v>-1.1836095000000001E-13</v>
      </c>
      <c r="BJ2006" s="272">
        <v>-9.2239178000000003E-14</v>
      </c>
      <c r="BK2006" s="272">
        <v>-2.8929723000000001E-9</v>
      </c>
      <c r="BL2006" s="272">
        <v>-2.0004484E-8</v>
      </c>
      <c r="BM2006" s="272">
        <v>3.3740025E-11</v>
      </c>
      <c r="BN2006" s="273">
        <v>-6.2456467999999999E-3</v>
      </c>
      <c r="BO2006" s="273">
        <v>-1.7715842999999998E-2</v>
      </c>
      <c r="BP2006" s="272">
        <v>-1.0935537999999999E-8</v>
      </c>
      <c r="BQ2006" s="272">
        <v>-6.6499892000000005E-11</v>
      </c>
      <c r="BR2006" s="272">
        <v>-2.9752544E-15</v>
      </c>
      <c r="BS2006"/>
      <c r="BT2006" s="274">
        <v>-1.5861027999999999E-5</v>
      </c>
      <c r="BU2006" s="274">
        <v>-5.0826171E-8</v>
      </c>
      <c r="BV2006" s="274">
        <v>-4.4537796000000001E-6</v>
      </c>
      <c r="BW2006" s="274">
        <v>-9.2709676999999994E-8</v>
      </c>
      <c r="BX2006" s="274">
        <v>-1.2228697E-6</v>
      </c>
      <c r="BY2006" s="274">
        <v>-4.1536309000000002E-7</v>
      </c>
      <c r="BZ2006" s="274">
        <v>-4.8982989000000002E-8</v>
      </c>
      <c r="CA2006" s="274">
        <v>-5.947575E-7</v>
      </c>
      <c r="CB2006" s="274">
        <v>-6.1278665000000005E-7</v>
      </c>
      <c r="CC2006" s="274">
        <v>-1.2783598999999999E-6</v>
      </c>
      <c r="CD2006" s="274">
        <v>9.6733104000000009E-10</v>
      </c>
      <c r="CE2006" s="274">
        <v>2.1996948999999999E-8</v>
      </c>
      <c r="CF2006" s="274">
        <v>1.8078949999999999E-11</v>
      </c>
      <c r="CG2006" s="274">
        <v>-6.3754457000000004E-7</v>
      </c>
      <c r="CH2006" s="274">
        <v>-6.0367556000000003E-6</v>
      </c>
      <c r="CI2006" s="274">
        <v>1.1306014E-6</v>
      </c>
      <c r="CJ2006" s="274">
        <v>-1.5698760999999999E-6</v>
      </c>
      <c r="CK2006" s="4"/>
      <c r="CL2006" s="323">
        <v>2.9562506999999999E-11</v>
      </c>
      <c r="CM2006" s="323">
        <v>-0.15878560999999999</v>
      </c>
      <c r="CN2006" s="323">
        <v>-1.1001350999999999E-2</v>
      </c>
      <c r="CO2006" s="323">
        <v>-1.6001557999999999E-4</v>
      </c>
      <c r="CP2006" s="323">
        <v>-4.0670263999999997E-5</v>
      </c>
      <c r="CQ2006" s="323">
        <v>-4.1769627999999997E-9</v>
      </c>
      <c r="CR2006" s="323">
        <v>-1.4079837000000001E-7</v>
      </c>
      <c r="CS2006" s="323">
        <v>-2.753713E-5</v>
      </c>
      <c r="CT2006" s="323">
        <v>-0.15493945000000001</v>
      </c>
      <c r="CU2006" s="323">
        <v>-0.25999477999999998</v>
      </c>
      <c r="CV2006" s="218"/>
      <c r="CW2006" s="214"/>
      <c r="CX2006" s="18" t="s">
        <v>1127</v>
      </c>
      <c r="CY2006" s="18"/>
      <c r="CZ2006" s="18"/>
    </row>
    <row r="2007" spans="1:104" ht="14.4" customHeight="1">
      <c r="A2007" t="s">
        <v>2630</v>
      </c>
      <c r="B2007" s="168" t="s">
        <v>2463</v>
      </c>
      <c r="C2007" s="279" t="str">
        <f t="shared" si="737"/>
        <v>F.110.01.112</v>
      </c>
      <c r="D2007" s="14" t="s">
        <v>8547</v>
      </c>
      <c r="E2007" s="312" t="s">
        <v>1510</v>
      </c>
      <c r="F2007" s="281" t="str">
        <f t="shared" si="738"/>
        <v>Titanium, recycling credit  closed loop (81% virgin part in trade mix)</v>
      </c>
      <c r="G2007" s="319">
        <f t="shared" si="747"/>
        <v>-14.091391770119799</v>
      </c>
      <c r="H2007" s="319">
        <f t="shared" si="748"/>
        <v>-0.1933371783</v>
      </c>
      <c r="I2007" s="319">
        <f t="shared" si="755"/>
        <v>-0.57696334055499987</v>
      </c>
      <c r="J2007" s="319">
        <f t="shared" si="756"/>
        <v>-12.203671851264799</v>
      </c>
      <c r="K2007" s="319">
        <v>-1.1174194</v>
      </c>
      <c r="L2007" s="319">
        <v>-0.46782048999999998</v>
      </c>
      <c r="M2007" s="319">
        <v>-0.10811088000000001</v>
      </c>
      <c r="N2007" s="319">
        <v>-8.5168474999999993E-2</v>
      </c>
      <c r="O2007" s="319">
        <v>-5.0868590999999998E-2</v>
      </c>
      <c r="P2007" s="319">
        <v>-2.1982663E-3</v>
      </c>
      <c r="Q2007" s="319">
        <v>-5.5101846000000003E-2</v>
      </c>
      <c r="R2007" s="319">
        <v>-9.6148519999999995E-4</v>
      </c>
      <c r="S2007" s="319">
        <v>-12.300058</v>
      </c>
      <c r="T2007" s="319">
        <v>-1.5037361000000001E-2</v>
      </c>
      <c r="U2007" s="319">
        <v>0.11142249</v>
      </c>
      <c r="V2007" s="319">
        <v>-7.0485355000000005E-5</v>
      </c>
      <c r="W2007" s="319">
        <v>1.0197352E-6</v>
      </c>
      <c r="X2007" s="319">
        <v>0</v>
      </c>
      <c r="Y2007" s="210"/>
      <c r="Z2007" s="320">
        <f t="shared" si="739"/>
        <v>-8.4016496240601501</v>
      </c>
      <c r="AA2007" s="210"/>
      <c r="AB2007" s="321">
        <f t="shared" si="740"/>
        <v>-1.1174194</v>
      </c>
      <c r="AC2007" s="321">
        <f t="shared" si="741"/>
        <v>-0.77023003349999986</v>
      </c>
      <c r="AD2007" s="321">
        <f t="shared" si="757"/>
        <v>-0.59192919646479991</v>
      </c>
      <c r="AE2007" s="321">
        <f t="shared" si="742"/>
        <v>-0.57696334055499987</v>
      </c>
      <c r="AF2007" s="321">
        <f t="shared" si="743"/>
        <v>-12.188635509999999</v>
      </c>
      <c r="AG2007"/>
      <c r="AH2007" s="121">
        <v>-157.33287999999999</v>
      </c>
      <c r="AI2007" s="121">
        <v>-183.09532999999999</v>
      </c>
      <c r="AJ2007" s="121">
        <v>15.104150000000001</v>
      </c>
      <c r="AK2007" s="121">
        <v>0</v>
      </c>
      <c r="AL2007" s="121">
        <v>1.5545138000000001</v>
      </c>
      <c r="AM2007" s="121">
        <v>5.6851114000000003</v>
      </c>
      <c r="AN2007" s="121">
        <v>3.4186770000000002</v>
      </c>
      <c r="AO2007"/>
      <c r="AP2007" s="282">
        <v>-0.30625080999999998</v>
      </c>
      <c r="AQ2007" s="282">
        <v>-0.29012354000000001</v>
      </c>
      <c r="AR2007" s="282">
        <v>-9.9313292999999997E-3</v>
      </c>
      <c r="AS2007" s="282">
        <v>-6.1959333000000004E-3</v>
      </c>
      <c r="AT2007" s="255">
        <f t="shared" si="758"/>
        <v>-1.7393497683271901E-5</v>
      </c>
      <c r="AU2007" s="256">
        <f t="shared" si="759"/>
        <v>-3.6728289315208011E-8</v>
      </c>
      <c r="AV2007" s="256">
        <f t="shared" si="760"/>
        <v>-0.86777777999999994</v>
      </c>
      <c r="AW2007" s="272">
        <v>-7.8943822000000008E-6</v>
      </c>
      <c r="AX2007" s="272">
        <v>-2.3820202999999999E-8</v>
      </c>
      <c r="AY2007" s="272">
        <v>-6.5069723E-13</v>
      </c>
      <c r="AZ2007" s="272">
        <v>-6.2984436000000003E-9</v>
      </c>
      <c r="BA2007" s="272">
        <v>-2.7085139E-12</v>
      </c>
      <c r="BB2007" s="272">
        <v>-1.266431E-8</v>
      </c>
      <c r="BC2007" s="272">
        <v>-9.4107002999999993E-6</v>
      </c>
      <c r="BD2007" s="272">
        <v>-1.8227479999999999E-9</v>
      </c>
      <c r="BE2007" s="272">
        <v>-1.0936898E-8</v>
      </c>
      <c r="BF2007" s="272">
        <v>-1.1322976000000001E-13</v>
      </c>
      <c r="BG2007" s="272">
        <v>-3.3956870999999999E-15</v>
      </c>
      <c r="BH2007" s="272">
        <v>-3.5824237000000002E-11</v>
      </c>
      <c r="BI2007" s="272">
        <v>-6.7003368999999999E-12</v>
      </c>
      <c r="BJ2007" s="272">
        <v>-1.2922421E-12</v>
      </c>
      <c r="BK2007" s="272">
        <v>-1.310394E-8</v>
      </c>
      <c r="BL2007" s="272">
        <v>-5.6365551999999999E-8</v>
      </c>
      <c r="BM2007" s="272">
        <v>-1.0397640999999999E-10</v>
      </c>
      <c r="BN2007" s="273">
        <v>-0.16436799999999999</v>
      </c>
      <c r="BO2007" s="273">
        <v>-0.70340977999999998</v>
      </c>
      <c r="BP2007" s="272">
        <v>1.9770842000000001E-11</v>
      </c>
      <c r="BQ2007" s="272">
        <v>1.2022809000000001E-13</v>
      </c>
      <c r="BR2007" s="272">
        <v>5.379094E-18</v>
      </c>
      <c r="BS2007"/>
      <c r="BT2007" s="121">
        <v>-7.0408015999999995E-4</v>
      </c>
      <c r="BU2007" s="274">
        <v>-7.9473206000000007E-5</v>
      </c>
      <c r="BV2007" s="121">
        <v>-2.3426029E-4</v>
      </c>
      <c r="BW2007" s="274">
        <v>-1.1273369E-7</v>
      </c>
      <c r="BX2007" s="121">
        <v>-1.0547338E-4</v>
      </c>
      <c r="BY2007" s="274">
        <v>-8.0044522999999995E-6</v>
      </c>
      <c r="BZ2007" s="274">
        <v>-1.9183425999999998E-9</v>
      </c>
      <c r="CA2007" s="274">
        <v>-1.2166446999999999E-5</v>
      </c>
      <c r="CB2007" s="274">
        <v>-2.9499186E-6</v>
      </c>
      <c r="CC2007" s="274">
        <v>-3.6461212000000002E-5</v>
      </c>
      <c r="CD2007" s="274">
        <v>-2.0286211000000002E-8</v>
      </c>
      <c r="CE2007" s="274">
        <v>-6.7903064000000003E-8</v>
      </c>
      <c r="CF2007" s="274">
        <v>-1.7660921000000001E-7</v>
      </c>
      <c r="CG2007" s="274">
        <v>-2.3320949999999999E-5</v>
      </c>
      <c r="CH2007" s="121">
        <v>-2.0353377E-4</v>
      </c>
      <c r="CI2007" s="274">
        <v>1.9400802E-6</v>
      </c>
      <c r="CJ2007" s="274">
        <v>2.8382484000000001E-9</v>
      </c>
      <c r="CK2007" s="4"/>
      <c r="CL2007" s="323">
        <v>-2.7309671000000001E-7</v>
      </c>
      <c r="CM2007" s="323">
        <v>-8.3675476999999994</v>
      </c>
      <c r="CN2007" s="323">
        <v>-0.33640378999999998</v>
      </c>
      <c r="CO2007" s="323">
        <v>-5.7220161999999998E-2</v>
      </c>
      <c r="CP2007" s="323">
        <v>-1.2141177E-3</v>
      </c>
      <c r="CQ2007" s="323">
        <v>-1.5833175E-8</v>
      </c>
      <c r="CR2007" s="323">
        <v>-1.6641040999999999E-6</v>
      </c>
      <c r="CS2007" s="323">
        <v>-4.2225144000000003E-3</v>
      </c>
      <c r="CT2007" s="323">
        <v>-3.3712013000000001</v>
      </c>
      <c r="CU2007" s="323">
        <v>-8.7490620999999997</v>
      </c>
      <c r="CV2007" s="218"/>
      <c r="CW2007" s="214"/>
      <c r="CX2007" s="18" t="s">
        <v>1127</v>
      </c>
      <c r="CY2007" s="18"/>
      <c r="CZ2007" s="18"/>
    </row>
    <row r="2008" spans="1:104" ht="14.4" customHeight="1">
      <c r="A2008" t="s">
        <v>2631</v>
      </c>
      <c r="B2008" s="168" t="s">
        <v>2463</v>
      </c>
      <c r="C2008" s="279" t="str">
        <f t="shared" si="737"/>
        <v>F.110.01.113</v>
      </c>
      <c r="D2008" s="14" t="s">
        <v>8547</v>
      </c>
      <c r="E2008" s="312" t="s">
        <v>1510</v>
      </c>
      <c r="F2008" s="281" t="str">
        <f t="shared" si="738"/>
        <v>Zinc, recycling credit closed loop (69% virgin part in trade mix)</v>
      </c>
      <c r="G2008" s="319">
        <f t="shared" si="747"/>
        <v>-1.7127053743781002</v>
      </c>
      <c r="H2008" s="319">
        <f t="shared" si="748"/>
        <v>-0.183539754</v>
      </c>
      <c r="I2008" s="319">
        <f t="shared" si="755"/>
        <v>-0.14740697468900002</v>
      </c>
      <c r="J2008" s="319">
        <f t="shared" si="756"/>
        <v>-1.1651081856891001</v>
      </c>
      <c r="K2008" s="319">
        <v>-0.21665045999999999</v>
      </c>
      <c r="L2008" s="319">
        <v>-6.2756248000000001E-2</v>
      </c>
      <c r="M2008" s="319">
        <v>-8.3932963999999999E-2</v>
      </c>
      <c r="N2008" s="319">
        <v>-6.8890939999999998E-2</v>
      </c>
      <c r="O2008" s="319">
        <v>-4.3192660000000001E-2</v>
      </c>
      <c r="P2008" s="319">
        <v>-1.0337318999999999E-2</v>
      </c>
      <c r="Q2008" s="319">
        <v>-6.1118835000000003E-2</v>
      </c>
      <c r="R2008" s="319">
        <v>-7.3313633999999995E-4</v>
      </c>
      <c r="S2008" s="319">
        <v>-1.1045228</v>
      </c>
      <c r="T2008" s="319">
        <v>-4.2701935E-3</v>
      </c>
      <c r="U2008" s="319">
        <v>-5.6316287E-2</v>
      </c>
      <c r="V2008" s="319">
        <v>1.5373651000000001E-5</v>
      </c>
      <c r="W2008" s="319">
        <v>1.0948109E-6</v>
      </c>
      <c r="X2008" s="319">
        <v>0</v>
      </c>
      <c r="Y2008" s="210"/>
      <c r="Z2008" s="320">
        <f t="shared" si="739"/>
        <v>-1.6289508270676689</v>
      </c>
      <c r="AA2008" s="210"/>
      <c r="AB2008" s="321">
        <f t="shared" si="740"/>
        <v>-0.21665045999999999</v>
      </c>
      <c r="AC2008" s="321">
        <f t="shared" si="741"/>
        <v>-0.33096210234000001</v>
      </c>
      <c r="AD2008" s="321">
        <f t="shared" si="757"/>
        <v>-0.15169144702909998</v>
      </c>
      <c r="AE2008" s="321">
        <f t="shared" si="742"/>
        <v>-0.14740697468899999</v>
      </c>
      <c r="AF2008" s="321">
        <f t="shared" si="743"/>
        <v>-1.160839087</v>
      </c>
      <c r="AG2008"/>
      <c r="AH2008" s="121">
        <v>-27.237465</v>
      </c>
      <c r="AI2008" s="121">
        <v>-14.490008</v>
      </c>
      <c r="AJ2008" s="121">
        <v>-7.6350712999999999</v>
      </c>
      <c r="AK2008" s="121">
        <v>0</v>
      </c>
      <c r="AL2008" s="274">
        <v>-9.9150005000000005E-5</v>
      </c>
      <c r="AM2008" s="121">
        <v>-0.62806625000000005</v>
      </c>
      <c r="AN2008" s="121">
        <v>-4.4842200999999999</v>
      </c>
      <c r="AO2008"/>
      <c r="AP2008" s="282">
        <v>-8.9329194000000001E-2</v>
      </c>
      <c r="AQ2008" s="282">
        <v>-8.6232938999999995E-2</v>
      </c>
      <c r="AR2008" s="282">
        <v>-2.6507381000000002E-3</v>
      </c>
      <c r="AS2008" s="282">
        <v>-4.4551633E-4</v>
      </c>
      <c r="AT2008" s="255">
        <f t="shared" si="758"/>
        <v>-5.1698405048440002E-6</v>
      </c>
      <c r="AU2008" s="256">
        <f t="shared" si="759"/>
        <v>-9.8030255095048826E-9</v>
      </c>
      <c r="AV2008" s="256">
        <f t="shared" si="760"/>
        <v>-6.2397244999999997E-2</v>
      </c>
      <c r="AW2008" s="272">
        <v>-1.5201059000000001E-6</v>
      </c>
      <c r="AX2008" s="272">
        <v>-4.5866695999999997E-9</v>
      </c>
      <c r="AY2008" s="272">
        <v>-1.2530371999999999E-13</v>
      </c>
      <c r="AZ2008" s="272">
        <v>-5.0092946999999996E-10</v>
      </c>
      <c r="BA2008" s="272">
        <v>-1.1255088E-9</v>
      </c>
      <c r="BB2008" s="272">
        <v>-1.0243605E-8</v>
      </c>
      <c r="BC2008" s="272">
        <v>-2.1568172E-6</v>
      </c>
      <c r="BD2008" s="272">
        <v>-1.4533896E-9</v>
      </c>
      <c r="BE2008" s="272">
        <v>-2.2070630000000002E-9</v>
      </c>
      <c r="BF2008" s="272">
        <v>-3.8174203999999999E-12</v>
      </c>
      <c r="BG2008" s="272">
        <v>-1.1015378E-13</v>
      </c>
      <c r="BH2008" s="272">
        <v>-1.5489797000000001E-9</v>
      </c>
      <c r="BI2008" s="272">
        <v>-1.7318019999999999E-11</v>
      </c>
      <c r="BJ2008" s="272">
        <v>-1.0343179E-11</v>
      </c>
      <c r="BK2008" s="272">
        <v>-4.7776787999999997E-8</v>
      </c>
      <c r="BL2008" s="272">
        <v>-1.4332918E-6</v>
      </c>
      <c r="BM2008" s="272">
        <v>2.4661381999999998E-11</v>
      </c>
      <c r="BN2008" s="273">
        <v>-2.6844645E-2</v>
      </c>
      <c r="BO2008" s="273">
        <v>-3.5552599999999997E-2</v>
      </c>
      <c r="BP2008" s="272">
        <v>2.1226425999999999E-11</v>
      </c>
      <c r="BQ2008" s="272">
        <v>1.2907962000000001E-13</v>
      </c>
      <c r="BR2008" s="272">
        <v>5.7751175999999998E-18</v>
      </c>
      <c r="BS2008"/>
      <c r="BT2008" s="121">
        <v>-1.1299063000000001E-3</v>
      </c>
      <c r="BU2008" s="274">
        <v>-1.8610095999999999E-5</v>
      </c>
      <c r="BV2008" s="274">
        <v>-4.5419471999999998E-5</v>
      </c>
      <c r="BW2008" s="274">
        <v>-8.5681493E-8</v>
      </c>
      <c r="BX2008" s="274">
        <v>-4.9319095E-5</v>
      </c>
      <c r="BY2008" s="274">
        <v>-6.7702143999999997E-6</v>
      </c>
      <c r="BZ2008" s="274">
        <v>-1.2783128E-8</v>
      </c>
      <c r="CA2008" s="274">
        <v>-1.0199388999999999E-5</v>
      </c>
      <c r="CB2008" s="274">
        <v>-1.3871955000000001E-5</v>
      </c>
      <c r="CC2008" s="274">
        <v>-4.0442689000000001E-5</v>
      </c>
      <c r="CD2008" s="274">
        <v>-3.1687478E-6</v>
      </c>
      <c r="CE2008" s="274">
        <v>1.6301007E-8</v>
      </c>
      <c r="CF2008" s="274">
        <v>-2.0354200000000001E-7</v>
      </c>
      <c r="CG2008" s="274">
        <v>-1.4019272E-5</v>
      </c>
      <c r="CH2008" s="274">
        <v>-2.7424925000000001E-5</v>
      </c>
      <c r="CI2008" s="121">
        <v>-9.0037782999999999E-4</v>
      </c>
      <c r="CJ2008" s="274">
        <v>3.0472080000000001E-9</v>
      </c>
      <c r="CK2008" s="4"/>
      <c r="CL2008" s="323">
        <v>-2.3991357000000002E-7</v>
      </c>
      <c r="CM2008" s="323">
        <v>-1.6249435999999999</v>
      </c>
      <c r="CN2008" s="323">
        <v>-0.1913919</v>
      </c>
      <c r="CO2008" s="323">
        <v>-1.4442188E-2</v>
      </c>
      <c r="CP2008" s="323">
        <v>-6.9353776000000004E-4</v>
      </c>
      <c r="CQ2008" s="323">
        <v>-5.2542801999999998E-7</v>
      </c>
      <c r="CR2008" s="323">
        <v>-3.8752734E-6</v>
      </c>
      <c r="CS2008" s="323">
        <v>-1.4668553999999999E-3</v>
      </c>
      <c r="CT2008" s="323">
        <v>-15.131853</v>
      </c>
      <c r="CU2008" s="323">
        <v>-0.37010311000000001</v>
      </c>
      <c r="CV2008" s="218"/>
      <c r="CW2008" s="214"/>
      <c r="CX2008" s="18" t="s">
        <v>1127</v>
      </c>
      <c r="CY2008" s="18"/>
      <c r="CZ2008" s="18"/>
    </row>
    <row r="2009" spans="1:104" ht="14.4" customHeight="1">
      <c r="B2009" s="278" t="s">
        <v>2463</v>
      </c>
      <c r="C2009" s="277" t="s">
        <v>3755</v>
      </c>
      <c r="D2009" s="277" t="s">
        <v>1228</v>
      </c>
      <c r="E2009" s="312"/>
      <c r="F2009"/>
      <c r="G2009" s="210"/>
      <c r="H2009" s="210"/>
      <c r="I2009" s="210"/>
      <c r="J2009" s="210"/>
      <c r="K2009" s="210"/>
      <c r="L2009" s="210"/>
      <c r="M2009" s="210"/>
      <c r="N2009" s="210"/>
      <c r="O2009" s="210"/>
      <c r="P2009" s="210"/>
      <c r="Q2009" s="210"/>
      <c r="R2009" s="210"/>
      <c r="S2009" s="210"/>
      <c r="T2009" s="210"/>
      <c r="U2009" s="210"/>
      <c r="V2009" s="210"/>
      <c r="W2009" s="210"/>
      <c r="X2009" s="210"/>
      <c r="Y2009" s="210"/>
      <c r="Z2009" s="210"/>
      <c r="AA2009" s="210"/>
      <c r="AB2009" s="210"/>
      <c r="AC2009" s="210"/>
      <c r="AD2009" s="210"/>
      <c r="AE2009" s="210"/>
      <c r="AF2009" s="210"/>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s="183"/>
      <c r="CW2009" s="215"/>
      <c r="CX2009" s="18"/>
      <c r="CY2009" s="18"/>
      <c r="CZ2009" s="18"/>
    </row>
    <row r="2010" spans="1:104" ht="14.4" customHeight="1">
      <c r="A2010" t="s">
        <v>2632</v>
      </c>
      <c r="B2010" s="168" t="s">
        <v>2463</v>
      </c>
      <c r="C2010" s="279" t="str">
        <f t="shared" si="737"/>
        <v>F.120.01.100</v>
      </c>
      <c r="D2010" s="14" t="s">
        <v>8548</v>
      </c>
      <c r="E2010" s="312" t="s">
        <v>1510</v>
      </c>
      <c r="F2010" s="281" t="str">
        <f t="shared" si="738"/>
        <v>Plastics open loop recycling credit</v>
      </c>
      <c r="G2010" s="319">
        <f t="shared" si="747"/>
        <v>0</v>
      </c>
      <c r="H2010" s="319">
        <f t="shared" si="748"/>
        <v>0</v>
      </c>
      <c r="I2010" s="319">
        <f t="shared" si="755"/>
        <v>0</v>
      </c>
      <c r="J2010" s="319">
        <f t="shared" si="756"/>
        <v>0</v>
      </c>
      <c r="K2010" s="319">
        <v>0</v>
      </c>
      <c r="L2010" s="319">
        <v>0</v>
      </c>
      <c r="M2010" s="319">
        <v>0</v>
      </c>
      <c r="N2010" s="319">
        <v>0</v>
      </c>
      <c r="O2010" s="319">
        <v>0</v>
      </c>
      <c r="P2010" s="319">
        <v>0</v>
      </c>
      <c r="Q2010" s="319">
        <v>0</v>
      </c>
      <c r="R2010" s="319">
        <v>0</v>
      </c>
      <c r="S2010" s="319">
        <v>0</v>
      </c>
      <c r="T2010" s="319">
        <v>0</v>
      </c>
      <c r="U2010" s="319">
        <v>0</v>
      </c>
      <c r="V2010" s="319">
        <v>0</v>
      </c>
      <c r="W2010" s="319">
        <v>0</v>
      </c>
      <c r="X2010" s="319">
        <v>0</v>
      </c>
      <c r="Y2010" s="210"/>
      <c r="Z2010" s="320">
        <f t="shared" si="739"/>
        <v>0</v>
      </c>
      <c r="AA2010" s="210"/>
      <c r="AB2010" s="321">
        <f t="shared" si="740"/>
        <v>0</v>
      </c>
      <c r="AC2010" s="321">
        <f t="shared" si="741"/>
        <v>0</v>
      </c>
      <c r="AD2010" s="321">
        <f t="shared" si="757"/>
        <v>0</v>
      </c>
      <c r="AE2010" s="321">
        <f t="shared" si="742"/>
        <v>0</v>
      </c>
      <c r="AF2010" s="321">
        <f t="shared" si="743"/>
        <v>0</v>
      </c>
      <c r="AG2010"/>
      <c r="AH2010" s="121">
        <v>0</v>
      </c>
      <c r="AI2010" s="121">
        <v>0</v>
      </c>
      <c r="AJ2010" s="121">
        <v>0</v>
      </c>
      <c r="AK2010" s="121">
        <v>0</v>
      </c>
      <c r="AL2010" s="121">
        <v>0</v>
      </c>
      <c r="AM2010" s="121">
        <v>0</v>
      </c>
      <c r="AN2010" s="121">
        <v>0</v>
      </c>
      <c r="AO2010"/>
      <c r="AP2010" s="282">
        <v>0</v>
      </c>
      <c r="AQ2010" s="282">
        <v>0</v>
      </c>
      <c r="AR2010" s="282">
        <v>0</v>
      </c>
      <c r="AS2010" s="282">
        <v>0</v>
      </c>
      <c r="AT2010" s="255">
        <f t="shared" ref="AT2010:AT2032" si="761">AW2010+AZ2010+BA2010+BB2010+BC2010+BK2010+BL2010+BP2010</f>
        <v>0</v>
      </c>
      <c r="AU2010" s="256">
        <f t="shared" ref="AU2010:AU2032" si="762">AX2010+AY2010+BD2010+BE2010+BF2010+BG2010+BH2010+BI2010+BJ2010+BM2010+BQ2010+BR2010</f>
        <v>0</v>
      </c>
      <c r="AV2010" s="256">
        <f t="shared" ref="AV2010:AV2032" si="763">BN2010+BO2010</f>
        <v>0</v>
      </c>
      <c r="AW2010" s="273">
        <v>0</v>
      </c>
      <c r="AX2010" s="273">
        <v>0</v>
      </c>
      <c r="AY2010" s="273">
        <v>0</v>
      </c>
      <c r="AZ2010" s="273">
        <v>0</v>
      </c>
      <c r="BA2010" s="273">
        <v>0</v>
      </c>
      <c r="BB2010" s="273">
        <v>0</v>
      </c>
      <c r="BC2010" s="273">
        <v>0</v>
      </c>
      <c r="BD2010" s="273">
        <v>0</v>
      </c>
      <c r="BE2010" s="273">
        <v>0</v>
      </c>
      <c r="BF2010" s="273">
        <v>0</v>
      </c>
      <c r="BG2010" s="273">
        <v>0</v>
      </c>
      <c r="BH2010" s="273">
        <v>0</v>
      </c>
      <c r="BI2010" s="273">
        <v>0</v>
      </c>
      <c r="BJ2010" s="273">
        <v>0</v>
      </c>
      <c r="BK2010" s="273">
        <v>0</v>
      </c>
      <c r="BL2010" s="273">
        <v>0</v>
      </c>
      <c r="BM2010" s="273">
        <v>0</v>
      </c>
      <c r="BN2010" s="273">
        <v>0</v>
      </c>
      <c r="BO2010" s="273">
        <v>0</v>
      </c>
      <c r="BP2010" s="273">
        <v>0</v>
      </c>
      <c r="BQ2010" s="273">
        <v>0</v>
      </c>
      <c r="BR2010" s="273">
        <v>0</v>
      </c>
      <c r="BS2010"/>
      <c r="BT2010" s="121">
        <v>0</v>
      </c>
      <c r="BU2010" s="121">
        <v>0</v>
      </c>
      <c r="BV2010" s="121">
        <v>0</v>
      </c>
      <c r="BW2010" s="121">
        <v>0</v>
      </c>
      <c r="BX2010" s="121">
        <v>0</v>
      </c>
      <c r="BY2010" s="121">
        <v>0</v>
      </c>
      <c r="BZ2010" s="121">
        <v>0</v>
      </c>
      <c r="CA2010" s="121">
        <v>0</v>
      </c>
      <c r="CB2010" s="121">
        <v>0</v>
      </c>
      <c r="CC2010" s="121">
        <v>0</v>
      </c>
      <c r="CD2010" s="121">
        <v>0</v>
      </c>
      <c r="CE2010" s="121">
        <v>0</v>
      </c>
      <c r="CF2010" s="121">
        <v>0</v>
      </c>
      <c r="CG2010" s="121">
        <v>0</v>
      </c>
      <c r="CH2010" s="121">
        <v>0</v>
      </c>
      <c r="CI2010" s="121">
        <v>0</v>
      </c>
      <c r="CJ2010" s="121">
        <v>0</v>
      </c>
      <c r="CK2010"/>
      <c r="CL2010" s="322">
        <v>0</v>
      </c>
      <c r="CM2010" s="322">
        <v>0</v>
      </c>
      <c r="CN2010" s="322">
        <v>0</v>
      </c>
      <c r="CO2010" s="322">
        <v>0</v>
      </c>
      <c r="CP2010" s="322">
        <v>0</v>
      </c>
      <c r="CQ2010" s="322">
        <v>0</v>
      </c>
      <c r="CR2010" s="322">
        <v>0</v>
      </c>
      <c r="CS2010" s="322">
        <v>0</v>
      </c>
      <c r="CT2010" s="322">
        <v>0</v>
      </c>
      <c r="CU2010" s="322">
        <v>0</v>
      </c>
      <c r="CV2010" s="218"/>
      <c r="CW2010" s="214"/>
      <c r="CX2010" s="18" t="s">
        <v>1129</v>
      </c>
      <c r="CY2010" s="22"/>
      <c r="CZ2010" s="18"/>
    </row>
    <row r="2011" spans="1:104" ht="14.4" customHeight="1">
      <c r="A2011" t="s">
        <v>2633</v>
      </c>
      <c r="B2011" s="168" t="s">
        <v>2463</v>
      </c>
      <c r="C2011" s="279" t="str">
        <f t="shared" si="737"/>
        <v>F.120.01.101</v>
      </c>
      <c r="D2011" s="14" t="s">
        <v>8548</v>
      </c>
      <c r="E2011" s="312" t="s">
        <v>1510</v>
      </c>
      <c r="F2011" s="281" t="str">
        <f t="shared" si="738"/>
        <v>ABS, closed loop chemical upcycling credit</v>
      </c>
      <c r="G2011" s="319">
        <f t="shared" si="747"/>
        <v>-0.71217204118850008</v>
      </c>
      <c r="H2011" s="319">
        <f t="shared" si="748"/>
        <v>2.0905645180000001E-3</v>
      </c>
      <c r="I2011" s="319">
        <f t="shared" si="755"/>
        <v>1.2364643936E-2</v>
      </c>
      <c r="J2011" s="319">
        <f t="shared" si="756"/>
        <v>-0.76676531264250003</v>
      </c>
      <c r="K2011" s="319">
        <v>4.0138063000000002E-2</v>
      </c>
      <c r="L2011" s="319">
        <v>8.3056330999999994E-3</v>
      </c>
      <c r="M2011" s="319">
        <v>3.1472228000000001E-3</v>
      </c>
      <c r="N2011" s="319">
        <v>2.4922808000000002E-3</v>
      </c>
      <c r="O2011" s="319">
        <v>-7.1905372000000004E-4</v>
      </c>
      <c r="P2011" s="319">
        <v>4.1280978E-5</v>
      </c>
      <c r="Q2011" s="319">
        <v>2.7605646000000001E-4</v>
      </c>
      <c r="R2011" s="319">
        <v>8.7279204E-4</v>
      </c>
      <c r="S2011" s="319">
        <v>1.7595014999999999E-4</v>
      </c>
      <c r="T2011" s="319">
        <v>-0.76568407999999999</v>
      </c>
      <c r="U2011" s="319">
        <v>-1.2669521E-3</v>
      </c>
      <c r="V2011" s="319">
        <v>3.8995996E-5</v>
      </c>
      <c r="W2011" s="319">
        <v>9.7693075000000003E-6</v>
      </c>
      <c r="X2011" s="319">
        <v>0</v>
      </c>
      <c r="Y2011" s="210"/>
      <c r="Z2011" s="320">
        <f t="shared" si="739"/>
        <v>0.30178994736842107</v>
      </c>
      <c r="AA2011" s="210"/>
      <c r="AB2011" s="321">
        <f t="shared" si="740"/>
        <v>4.0138063000000002E-2</v>
      </c>
      <c r="AC2011" s="321">
        <f t="shared" si="741"/>
        <v>1.4416212458E-2</v>
      </c>
      <c r="AD2011" s="321">
        <f t="shared" si="757"/>
        <v>-0.75334866275250001</v>
      </c>
      <c r="AE2011" s="321">
        <f t="shared" si="742"/>
        <v>1.2364643936E-2</v>
      </c>
      <c r="AF2011" s="321">
        <f t="shared" si="743"/>
        <v>-1.09100195E-3</v>
      </c>
      <c r="AG2011"/>
      <c r="AH2011" s="121">
        <v>-43.623555000000003</v>
      </c>
      <c r="AI2011" s="121">
        <v>-43.482264999999998</v>
      </c>
      <c r="AJ2011" s="121">
        <v>-0.17176797999999999</v>
      </c>
      <c r="AK2011" s="121">
        <v>0</v>
      </c>
      <c r="AL2011" s="121">
        <v>-1.7729826000000001E-2</v>
      </c>
      <c r="AM2011" s="121">
        <v>4.3317485000000003E-2</v>
      </c>
      <c r="AN2011" s="121">
        <v>4.8894415000000002E-3</v>
      </c>
      <c r="AO2011"/>
      <c r="AP2011" s="282">
        <v>5.1334010999999997E-3</v>
      </c>
      <c r="AQ2011" s="282">
        <v>7.9216388000000002E-3</v>
      </c>
      <c r="AR2011" s="282">
        <v>3.1289502000000002E-4</v>
      </c>
      <c r="AS2011" s="282">
        <v>-3.1011327000000002E-3</v>
      </c>
      <c r="AT2011" s="255">
        <f t="shared" si="761"/>
        <v>4.7491838969760003E-7</v>
      </c>
      <c r="AU2011" s="256">
        <f t="shared" si="762"/>
        <v>1.1571561422987884E-9</v>
      </c>
      <c r="AV2011" s="256">
        <f t="shared" si="763"/>
        <v>-0.43433230749099999</v>
      </c>
      <c r="AW2011" s="272">
        <v>2.7399707999999999E-7</v>
      </c>
      <c r="AX2011" s="272">
        <v>8.2646041000000003E-10</v>
      </c>
      <c r="AY2011" s="272">
        <v>2.2590414999999999E-14</v>
      </c>
      <c r="AZ2011" s="272">
        <v>4.1016507999999998E-11</v>
      </c>
      <c r="BA2011" s="272">
        <v>1.9336496000000001E-12</v>
      </c>
      <c r="BB2011" s="272">
        <v>3.7059651000000001E-10</v>
      </c>
      <c r="BC2011" s="272">
        <v>1.9580649E-7</v>
      </c>
      <c r="BD2011" s="272">
        <v>5.3865674000000001E-11</v>
      </c>
      <c r="BE2011" s="272">
        <v>2.0917078E-10</v>
      </c>
      <c r="BF2011" s="272">
        <v>1.2804273E-13</v>
      </c>
      <c r="BG2011" s="272">
        <v>2.7972299999999999E-15</v>
      </c>
      <c r="BH2011" s="272">
        <v>2.0516378999999999E-12</v>
      </c>
      <c r="BI2011" s="272">
        <v>1.7167294999999999E-14</v>
      </c>
      <c r="BJ2011" s="272">
        <v>3.9512795000000002E-14</v>
      </c>
      <c r="BK2011" s="272">
        <v>6.2926445999999997E-10</v>
      </c>
      <c r="BL2011" s="272">
        <v>3.8825963000000003E-9</v>
      </c>
      <c r="BM2011" s="272">
        <v>6.4245646999999999E-11</v>
      </c>
      <c r="BN2011" s="272">
        <v>2.0972509000000001E-5</v>
      </c>
      <c r="BO2011" s="273">
        <v>-0.43435328000000001</v>
      </c>
      <c r="BP2011" s="272">
        <v>1.8941227E-10</v>
      </c>
      <c r="BQ2011" s="272">
        <v>1.1518314E-12</v>
      </c>
      <c r="BR2011" s="272">
        <v>5.1533788000000002E-17</v>
      </c>
      <c r="BS2011"/>
      <c r="BT2011" s="274">
        <v>-4.0686472000000001E-5</v>
      </c>
      <c r="BU2011" s="274">
        <v>1.5634606E-6</v>
      </c>
      <c r="BV2011" s="274">
        <v>8.4147044999999999E-6</v>
      </c>
      <c r="BW2011" s="274">
        <v>1.0231524999999999E-7</v>
      </c>
      <c r="BX2011" s="274">
        <v>3.9464342999999999E-7</v>
      </c>
      <c r="BY2011" s="274">
        <v>2.3953939E-7</v>
      </c>
      <c r="BZ2011" s="274">
        <v>2.0353954E-9</v>
      </c>
      <c r="CA2011" s="274">
        <v>3.7407124000000001E-7</v>
      </c>
      <c r="CB2011" s="274">
        <v>5.5396166000000002E-8</v>
      </c>
      <c r="CC2011" s="274">
        <v>1.8266817000000001E-7</v>
      </c>
      <c r="CD2011" s="274">
        <v>1.4365534E-8</v>
      </c>
      <c r="CE2011" s="274">
        <v>4.1986538999999999E-8</v>
      </c>
      <c r="CF2011" s="274">
        <v>2.4377910999999997E-10</v>
      </c>
      <c r="CG2011" s="274">
        <v>6.3385930000000004E-7</v>
      </c>
      <c r="CH2011" s="274">
        <v>-5.2763825E-5</v>
      </c>
      <c r="CI2011" s="274">
        <v>3.0872498999999997E-8</v>
      </c>
      <c r="CJ2011" s="274">
        <v>2.7191510999999999E-8</v>
      </c>
      <c r="CK2011" s="4"/>
      <c r="CL2011" s="323">
        <v>4.0365894000000001E-10</v>
      </c>
      <c r="CM2011" s="323">
        <v>0.30714205999999999</v>
      </c>
      <c r="CN2011" s="323">
        <v>4.8069519999999998E-3</v>
      </c>
      <c r="CO2011" s="323">
        <v>1.1163693E-3</v>
      </c>
      <c r="CP2011" s="323">
        <v>2.5674739999999999E-5</v>
      </c>
      <c r="CQ2011" s="323">
        <v>6.7292214999999995E-10</v>
      </c>
      <c r="CR2011" s="323">
        <v>1.7574442000000001E-8</v>
      </c>
      <c r="CS2011" s="323">
        <v>8.3946950999999994E-5</v>
      </c>
      <c r="CT2011" s="323">
        <v>5.3846597000000003E-2</v>
      </c>
      <c r="CU2011" s="323">
        <v>-5.8783567999999997</v>
      </c>
      <c r="CV2011" s="218"/>
      <c r="CW2011" s="214"/>
      <c r="CX2011" s="18" t="s">
        <v>1129</v>
      </c>
      <c r="CY2011" s="18"/>
      <c r="CZ2011" s="22"/>
    </row>
    <row r="2012" spans="1:104" ht="14.4" customHeight="1">
      <c r="A2012" t="s">
        <v>2634</v>
      </c>
      <c r="B2012" s="168" t="s">
        <v>2463</v>
      </c>
      <c r="C2012" s="279" t="str">
        <f t="shared" si="737"/>
        <v>F.120.01.102</v>
      </c>
      <c r="D2012" s="14" t="s">
        <v>8548</v>
      </c>
      <c r="E2012" s="312" t="s">
        <v>1510</v>
      </c>
      <c r="F2012" s="281" t="str">
        <f t="shared" si="738"/>
        <v>bio-PE (Polyethylene), closed loop chemical upcycling credit</v>
      </c>
      <c r="G2012" s="319">
        <f t="shared" si="747"/>
        <v>-1.0321418220355001</v>
      </c>
      <c r="H2012" s="319">
        <f t="shared" si="748"/>
        <v>2.9564475728E-2</v>
      </c>
      <c r="I2012" s="319">
        <f t="shared" si="755"/>
        <v>-0.43033329789099994</v>
      </c>
      <c r="J2012" s="319">
        <f t="shared" si="756"/>
        <v>-0.7704907298725</v>
      </c>
      <c r="K2012" s="319">
        <v>0.13911773</v>
      </c>
      <c r="L2012" s="319">
        <v>-0.34118493999999999</v>
      </c>
      <c r="M2012" s="319">
        <v>-8.9546500000000001E-2</v>
      </c>
      <c r="N2012" s="319">
        <v>-5.3579520999999996E-3</v>
      </c>
      <c r="O2012" s="319">
        <v>3.4662810000000002E-2</v>
      </c>
      <c r="P2012" s="319">
        <v>3.9121517999999997E-5</v>
      </c>
      <c r="Q2012" s="319">
        <v>2.2049630999999999E-4</v>
      </c>
      <c r="R2012" s="319">
        <v>3.5882690000000001E-4</v>
      </c>
      <c r="S2012" s="319">
        <v>1.9664692000000001E-4</v>
      </c>
      <c r="T2012" s="319">
        <v>-0.76958408</v>
      </c>
      <c r="U2012" s="319">
        <v>-1.1130661E-3</v>
      </c>
      <c r="V2012" s="319">
        <v>3.9315208999999997E-5</v>
      </c>
      <c r="W2012" s="319">
        <v>9.7693075000000003E-6</v>
      </c>
      <c r="X2012" s="319">
        <v>0</v>
      </c>
      <c r="Y2012" s="210"/>
      <c r="Z2012" s="320">
        <f t="shared" si="739"/>
        <v>1.0459979699248119</v>
      </c>
      <c r="AA2012" s="210"/>
      <c r="AB2012" s="321">
        <f t="shared" si="740"/>
        <v>0.13911773</v>
      </c>
      <c r="AC2012" s="321">
        <f t="shared" si="741"/>
        <v>-0.400808137372</v>
      </c>
      <c r="AD2012" s="321">
        <f t="shared" si="757"/>
        <v>-1.1999469237924998</v>
      </c>
      <c r="AE2012" s="321">
        <f t="shared" si="742"/>
        <v>-0.43033329789099994</v>
      </c>
      <c r="AF2012" s="321">
        <f t="shared" si="743"/>
        <v>-9.1641918000000006E-4</v>
      </c>
      <c r="AG2012"/>
      <c r="AH2012" s="121">
        <v>21.674167000000001</v>
      </c>
      <c r="AI2012" s="121">
        <v>20.841892000000001</v>
      </c>
      <c r="AJ2012" s="121">
        <v>-0.15090492</v>
      </c>
      <c r="AK2012" s="121">
        <v>0</v>
      </c>
      <c r="AL2012" s="121">
        <v>0.92617159999999998</v>
      </c>
      <c r="AM2012" s="121">
        <v>4.8748329E-2</v>
      </c>
      <c r="AN2012" s="121">
        <v>8.2599844999999995E-3</v>
      </c>
      <c r="AO2012"/>
      <c r="AP2012" s="282">
        <v>-8.6761257999999994E-2</v>
      </c>
      <c r="AQ2012" s="282">
        <v>-8.7019379999999993E-2</v>
      </c>
      <c r="AR2012" s="282">
        <v>-1.1940038E-3</v>
      </c>
      <c r="AS2012" s="282">
        <v>1.4521263999999999E-3</v>
      </c>
      <c r="AT2012" s="255">
        <f t="shared" si="761"/>
        <v>-5.2169892310389997E-6</v>
      </c>
      <c r="AU2012" s="256">
        <f t="shared" si="762"/>
        <v>-4.4156946414044097E-9</v>
      </c>
      <c r="AV2012" s="256">
        <f t="shared" si="763"/>
        <v>0.203379053073</v>
      </c>
      <c r="AW2012" s="273">
        <v>9.6600621000000002E-7</v>
      </c>
      <c r="AX2012" s="273">
        <v>2.9144778000000002E-9</v>
      </c>
      <c r="AY2012" s="273">
        <v>7.9635654000000002E-14</v>
      </c>
      <c r="AZ2012" s="273">
        <v>3.0988410000000001E-11</v>
      </c>
      <c r="BA2012" s="273">
        <v>3.0514210000000001E-12</v>
      </c>
      <c r="BB2012" s="273">
        <v>-7.9579887000000001E-10</v>
      </c>
      <c r="BC2012" s="273">
        <v>-6.1851295000000002E-6</v>
      </c>
      <c r="BD2012" s="273">
        <v>-1.8808537999999999E-10</v>
      </c>
      <c r="BE2012" s="273">
        <v>-7.2081203000000002E-9</v>
      </c>
      <c r="BF2012" s="273">
        <v>9.2828087999999998E-14</v>
      </c>
      <c r="BG2012" s="273">
        <v>2.1216320000000002E-15</v>
      </c>
      <c r="BH2012" s="273">
        <v>1.4075677000000001E-13</v>
      </c>
      <c r="BI2012" s="273">
        <v>7.4103824000000007E-15</v>
      </c>
      <c r="BJ2012" s="273">
        <v>9.3541353999999994E-15</v>
      </c>
      <c r="BK2012" s="273">
        <v>3.7193042999999998E-10</v>
      </c>
      <c r="BL2012" s="273">
        <v>2.3344753000000001E-9</v>
      </c>
      <c r="BM2012" s="273">
        <v>6.4549248999999999E-11</v>
      </c>
      <c r="BN2012" s="273">
        <v>2.1333073E-5</v>
      </c>
      <c r="BO2012" s="273">
        <v>0.20335771999999999</v>
      </c>
      <c r="BP2012" s="273">
        <v>1.8941227E-10</v>
      </c>
      <c r="BQ2012" s="273">
        <v>1.1518314E-12</v>
      </c>
      <c r="BR2012" s="273">
        <v>5.1533789000000003E-17</v>
      </c>
      <c r="BS2012"/>
      <c r="BT2012" s="121">
        <v>-1.2855082000000001E-5</v>
      </c>
      <c r="BU2012" s="121">
        <v>-4.9667087999999998E-5</v>
      </c>
      <c r="BV2012" s="121">
        <v>2.9165198000000001E-5</v>
      </c>
      <c r="BW2012" s="121">
        <v>4.2151636000000002E-8</v>
      </c>
      <c r="BX2012" s="121">
        <v>-9.7123189000000005E-6</v>
      </c>
      <c r="BY2012" s="121">
        <v>5.4180951999999999E-8</v>
      </c>
      <c r="BZ2012" s="121">
        <v>1.2447953E-9</v>
      </c>
      <c r="CA2012" s="121">
        <v>9.4208880999999999E-8</v>
      </c>
      <c r="CB2012" s="121">
        <v>5.2498322999999998E-8</v>
      </c>
      <c r="CC2012" s="121">
        <v>1.4590368999999999E-7</v>
      </c>
      <c r="CD2012" s="121">
        <v>2.2891872E-8</v>
      </c>
      <c r="CE2012" s="121">
        <v>4.2207937E-8</v>
      </c>
      <c r="CF2012" s="121">
        <v>4.0595547E-10</v>
      </c>
      <c r="CG2012" s="121">
        <v>-8.3306591000000008E-6</v>
      </c>
      <c r="CH2012" s="121">
        <v>2.5175734999999999E-5</v>
      </c>
      <c r="CI2012" s="121">
        <v>3.1164777999999997E-8</v>
      </c>
      <c r="CJ2012" s="121">
        <v>2.7191510999999999E-8</v>
      </c>
      <c r="CK2012"/>
      <c r="CL2012" s="322">
        <v>6.7273532999999997E-10</v>
      </c>
      <c r="CM2012" s="322">
        <v>1.0501065999999999</v>
      </c>
      <c r="CN2012" s="322">
        <v>-2.4463077E-2</v>
      </c>
      <c r="CO2012" s="322">
        <v>-3.3975408999999998E-2</v>
      </c>
      <c r="CP2012" s="322">
        <v>-6.1329962999999996E-3</v>
      </c>
      <c r="CQ2012" s="322">
        <v>8.0306819E-10</v>
      </c>
      <c r="CR2012" s="322">
        <v>1.5790646999999999E-8</v>
      </c>
      <c r="CS2012" s="322">
        <v>-2.0720107999999998E-3</v>
      </c>
      <c r="CT2012" s="322">
        <v>1.7423362000000001E-2</v>
      </c>
      <c r="CU2012" s="322">
        <v>2.8983926000000002</v>
      </c>
      <c r="CV2012" s="218"/>
      <c r="CW2012" s="214"/>
      <c r="CX2012" s="18" t="s">
        <v>1129</v>
      </c>
      <c r="CY2012" s="111" t="s">
        <v>1130</v>
      </c>
      <c r="CZ2012" s="18"/>
    </row>
    <row r="2013" spans="1:104" ht="14.4" customHeight="1">
      <c r="A2013" t="s">
        <v>2635</v>
      </c>
      <c r="B2013" s="168" t="s">
        <v>2463</v>
      </c>
      <c r="C2013" s="279" t="str">
        <f t="shared" si="737"/>
        <v>F.120.01.103</v>
      </c>
      <c r="D2013" s="14" t="s">
        <v>8548</v>
      </c>
      <c r="E2013" s="312" t="s">
        <v>1510</v>
      </c>
      <c r="F2013" s="281" t="str">
        <f t="shared" si="738"/>
        <v>CA (Cellulose polymers), closed loop chemical upcycling credit</v>
      </c>
      <c r="G2013" s="319">
        <f t="shared" si="747"/>
        <v>0</v>
      </c>
      <c r="H2013" s="319">
        <f t="shared" si="748"/>
        <v>0</v>
      </c>
      <c r="I2013" s="319">
        <f t="shared" si="755"/>
        <v>0</v>
      </c>
      <c r="J2013" s="319">
        <f t="shared" si="756"/>
        <v>0</v>
      </c>
      <c r="K2013" s="319">
        <v>0</v>
      </c>
      <c r="L2013" s="319">
        <v>0</v>
      </c>
      <c r="M2013" s="319">
        <v>0</v>
      </c>
      <c r="N2013" s="319">
        <v>0</v>
      </c>
      <c r="O2013" s="319">
        <v>0</v>
      </c>
      <c r="P2013" s="319">
        <v>0</v>
      </c>
      <c r="Q2013" s="319">
        <v>0</v>
      </c>
      <c r="R2013" s="319">
        <v>0</v>
      </c>
      <c r="S2013" s="319">
        <v>0</v>
      </c>
      <c r="T2013" s="319">
        <v>0</v>
      </c>
      <c r="U2013" s="319">
        <v>0</v>
      </c>
      <c r="V2013" s="319">
        <v>0</v>
      </c>
      <c r="W2013" s="319">
        <v>0</v>
      </c>
      <c r="X2013" s="319">
        <v>0</v>
      </c>
      <c r="Y2013" s="210"/>
      <c r="Z2013" s="320">
        <f t="shared" si="739"/>
        <v>0</v>
      </c>
      <c r="AA2013" s="210"/>
      <c r="AB2013" s="321">
        <f t="shared" si="740"/>
        <v>0</v>
      </c>
      <c r="AC2013" s="321">
        <f t="shared" si="741"/>
        <v>0</v>
      </c>
      <c r="AD2013" s="321">
        <f t="shared" si="757"/>
        <v>0</v>
      </c>
      <c r="AE2013" s="321">
        <f t="shared" si="742"/>
        <v>0</v>
      </c>
      <c r="AF2013" s="321">
        <f t="shared" si="743"/>
        <v>0</v>
      </c>
      <c r="AG2013"/>
      <c r="AH2013" s="121">
        <v>0</v>
      </c>
      <c r="AI2013" s="121">
        <v>0</v>
      </c>
      <c r="AJ2013" s="121">
        <v>0</v>
      </c>
      <c r="AK2013" s="121">
        <v>0</v>
      </c>
      <c r="AL2013" s="121">
        <v>0</v>
      </c>
      <c r="AM2013" s="121">
        <v>0</v>
      </c>
      <c r="AN2013" s="121">
        <v>0</v>
      </c>
      <c r="AO2013"/>
      <c r="AP2013" s="282">
        <v>0</v>
      </c>
      <c r="AQ2013" s="282">
        <v>0</v>
      </c>
      <c r="AR2013" s="282">
        <v>0</v>
      </c>
      <c r="AS2013" s="282">
        <v>0</v>
      </c>
      <c r="AT2013" s="255">
        <f t="shared" si="761"/>
        <v>0</v>
      </c>
      <c r="AU2013" s="256">
        <f t="shared" si="762"/>
        <v>0</v>
      </c>
      <c r="AV2013" s="256">
        <f t="shared" si="763"/>
        <v>0</v>
      </c>
      <c r="AW2013" s="273">
        <v>0</v>
      </c>
      <c r="AX2013" s="273">
        <v>0</v>
      </c>
      <c r="AY2013" s="273">
        <v>0</v>
      </c>
      <c r="AZ2013" s="273">
        <v>0</v>
      </c>
      <c r="BA2013" s="273">
        <v>0</v>
      </c>
      <c r="BB2013" s="273">
        <v>0</v>
      </c>
      <c r="BC2013" s="273">
        <v>0</v>
      </c>
      <c r="BD2013" s="273">
        <v>0</v>
      </c>
      <c r="BE2013" s="273">
        <v>0</v>
      </c>
      <c r="BF2013" s="273">
        <v>0</v>
      </c>
      <c r="BG2013" s="273">
        <v>0</v>
      </c>
      <c r="BH2013" s="273">
        <v>0</v>
      </c>
      <c r="BI2013" s="273">
        <v>0</v>
      </c>
      <c r="BJ2013" s="273">
        <v>0</v>
      </c>
      <c r="BK2013" s="273">
        <v>0</v>
      </c>
      <c r="BL2013" s="273">
        <v>0</v>
      </c>
      <c r="BM2013" s="273">
        <v>0</v>
      </c>
      <c r="BN2013" s="273">
        <v>0</v>
      </c>
      <c r="BO2013" s="273">
        <v>0</v>
      </c>
      <c r="BP2013" s="273">
        <v>0</v>
      </c>
      <c r="BQ2013" s="273">
        <v>0</v>
      </c>
      <c r="BR2013" s="273">
        <v>0</v>
      </c>
      <c r="BS2013"/>
      <c r="BT2013" s="121">
        <v>0</v>
      </c>
      <c r="BU2013" s="121">
        <v>0</v>
      </c>
      <c r="BV2013" s="121">
        <v>0</v>
      </c>
      <c r="BW2013" s="121">
        <v>0</v>
      </c>
      <c r="BX2013" s="121">
        <v>0</v>
      </c>
      <c r="BY2013" s="121">
        <v>0</v>
      </c>
      <c r="BZ2013" s="121">
        <v>0</v>
      </c>
      <c r="CA2013" s="121">
        <v>0</v>
      </c>
      <c r="CB2013" s="121">
        <v>0</v>
      </c>
      <c r="CC2013" s="121">
        <v>0</v>
      </c>
      <c r="CD2013" s="121">
        <v>0</v>
      </c>
      <c r="CE2013" s="121">
        <v>0</v>
      </c>
      <c r="CF2013" s="121">
        <v>0</v>
      </c>
      <c r="CG2013" s="121">
        <v>0</v>
      </c>
      <c r="CH2013" s="121">
        <v>0</v>
      </c>
      <c r="CI2013" s="121">
        <v>0</v>
      </c>
      <c r="CJ2013" s="121">
        <v>0</v>
      </c>
      <c r="CK2013"/>
      <c r="CL2013" s="322">
        <v>0</v>
      </c>
      <c r="CM2013" s="322">
        <v>0</v>
      </c>
      <c r="CN2013" s="322">
        <v>0</v>
      </c>
      <c r="CO2013" s="322">
        <v>0</v>
      </c>
      <c r="CP2013" s="322">
        <v>0</v>
      </c>
      <c r="CQ2013" s="322">
        <v>0</v>
      </c>
      <c r="CR2013" s="322">
        <v>0</v>
      </c>
      <c r="CS2013" s="322">
        <v>0</v>
      </c>
      <c r="CT2013" s="322">
        <v>0</v>
      </c>
      <c r="CU2013" s="322">
        <v>0</v>
      </c>
      <c r="CV2013" s="218"/>
      <c r="CW2013" s="214"/>
      <c r="CX2013" s="18" t="s">
        <v>1129</v>
      </c>
      <c r="CY2013" s="109" t="s">
        <v>1125</v>
      </c>
      <c r="CZ2013" s="18"/>
    </row>
    <row r="2014" spans="1:104" ht="14.4" customHeight="1">
      <c r="A2014" t="s">
        <v>2636</v>
      </c>
      <c r="B2014" s="168" t="s">
        <v>2463</v>
      </c>
      <c r="C2014" s="279" t="str">
        <f t="shared" si="737"/>
        <v>F.120.01.104</v>
      </c>
      <c r="D2014" s="14" t="s">
        <v>8548</v>
      </c>
      <c r="E2014" s="312" t="s">
        <v>1510</v>
      </c>
      <c r="F2014" s="281" t="str">
        <f t="shared" si="738"/>
        <v>EVA (Ethylene vinyl acetate), closed loop chemical upcycling credit</v>
      </c>
      <c r="G2014" s="319">
        <f t="shared" si="747"/>
        <v>-0.47338732264450006</v>
      </c>
      <c r="H2014" s="319">
        <f t="shared" si="748"/>
        <v>2.8850103899999999E-4</v>
      </c>
      <c r="I2014" s="319">
        <f t="shared" si="755"/>
        <v>5.2898589999999046E-6</v>
      </c>
      <c r="J2014" s="319">
        <f t="shared" si="756"/>
        <v>-0.56491821754250005</v>
      </c>
      <c r="K2014" s="319">
        <v>9.1237103999999999E-2</v>
      </c>
      <c r="L2014" s="319">
        <v>-1.8869652000000001E-3</v>
      </c>
      <c r="M2014" s="319">
        <v>1.4933661999999999E-3</v>
      </c>
      <c r="N2014" s="319">
        <v>1.1245119E-3</v>
      </c>
      <c r="O2014" s="319">
        <v>-1.1015692E-3</v>
      </c>
      <c r="P2014" s="319">
        <v>3.9137979E-5</v>
      </c>
      <c r="Q2014" s="319">
        <v>2.2642035999999999E-4</v>
      </c>
      <c r="R2014" s="319">
        <v>3.5957365000000003E-4</v>
      </c>
      <c r="S2014" s="319">
        <v>1.9676017999999999E-4</v>
      </c>
      <c r="T2014" s="319">
        <v>-0.56444408000000001</v>
      </c>
      <c r="U2014" s="319">
        <v>-6.8066703000000002E-4</v>
      </c>
      <c r="V2014" s="319">
        <v>3.9315208999999997E-5</v>
      </c>
      <c r="W2014" s="319">
        <v>9.7693075000000003E-6</v>
      </c>
      <c r="X2014" s="319">
        <v>0</v>
      </c>
      <c r="Y2014" s="210"/>
      <c r="Z2014" s="320">
        <f t="shared" si="739"/>
        <v>0.68599326315789466</v>
      </c>
      <c r="AA2014" s="210"/>
      <c r="AB2014" s="321">
        <f t="shared" si="740"/>
        <v>9.1237103999999999E-2</v>
      </c>
      <c r="AC2014" s="321">
        <f t="shared" si="741"/>
        <v>2.544756889999999E-4</v>
      </c>
      <c r="AD2014" s="321">
        <f t="shared" si="757"/>
        <v>-0.56446833604250013</v>
      </c>
      <c r="AE2014" s="321">
        <f t="shared" si="742"/>
        <v>5.2898589999999927E-6</v>
      </c>
      <c r="AF2014" s="321">
        <f t="shared" si="743"/>
        <v>-4.8390685000000006E-4</v>
      </c>
      <c r="AG2014"/>
      <c r="AH2014" s="121">
        <v>-30.718191000000001</v>
      </c>
      <c r="AI2014" s="121">
        <v>-30.672007000000001</v>
      </c>
      <c r="AJ2014" s="121">
        <v>-9.228248E-2</v>
      </c>
      <c r="AK2014" s="121">
        <v>0</v>
      </c>
      <c r="AL2014" s="121">
        <v>-1.2643394000000001E-2</v>
      </c>
      <c r="AM2014" s="121">
        <v>4.8955868E-2</v>
      </c>
      <c r="AN2014" s="121">
        <v>9.7859178000000002E-3</v>
      </c>
      <c r="AO2014"/>
      <c r="AP2014" s="282">
        <v>8.6530526000000007E-3</v>
      </c>
      <c r="AQ2014" s="282">
        <v>1.0354989E-2</v>
      </c>
      <c r="AR2014" s="282">
        <v>5.3594063000000003E-4</v>
      </c>
      <c r="AS2014" s="282">
        <v>-2.2378774999999998E-3</v>
      </c>
      <c r="AT2014" s="255">
        <f t="shared" si="761"/>
        <v>6.2080272340100009E-7</v>
      </c>
      <c r="AU2014" s="256">
        <f t="shared" si="762"/>
        <v>1.982028983623188E-9</v>
      </c>
      <c r="AV2014" s="256">
        <f t="shared" si="763"/>
        <v>-0.31342821821700001</v>
      </c>
      <c r="AW2014" s="272">
        <v>6.3463111000000002E-7</v>
      </c>
      <c r="AX2014" s="272">
        <v>1.9147448999999999E-9</v>
      </c>
      <c r="AY2014" s="272">
        <v>5.2317058999999998E-14</v>
      </c>
      <c r="AZ2014" s="272">
        <v>3.0988410000000001E-11</v>
      </c>
      <c r="BA2014" s="272">
        <v>3.0514210000000001E-12</v>
      </c>
      <c r="BB2014" s="272">
        <v>1.6721580999999999E-10</v>
      </c>
      <c r="BC2014" s="272">
        <v>-1.6925572000000001E-8</v>
      </c>
      <c r="BD2014" s="272">
        <v>2.4844739E-11</v>
      </c>
      <c r="BE2014" s="272">
        <v>-2.3567142E-11</v>
      </c>
      <c r="BF2014" s="272">
        <v>9.3116233000000001E-14</v>
      </c>
      <c r="BG2014" s="272">
        <v>2.1349809000000001E-15</v>
      </c>
      <c r="BH2014" s="272">
        <v>1.4102136E-13</v>
      </c>
      <c r="BI2014" s="272">
        <v>7.4104671999999996E-15</v>
      </c>
      <c r="BJ2014" s="272">
        <v>9.3545892999999997E-15</v>
      </c>
      <c r="BK2014" s="272">
        <v>3.7193589E-10</v>
      </c>
      <c r="BL2014" s="272">
        <v>2.3345816000000001E-9</v>
      </c>
      <c r="BM2014" s="272">
        <v>6.4549248999999999E-11</v>
      </c>
      <c r="BN2014" s="272">
        <v>2.1351783000000001E-5</v>
      </c>
      <c r="BO2014" s="273">
        <v>-0.31344957000000001</v>
      </c>
      <c r="BP2014" s="272">
        <v>1.8941227E-10</v>
      </c>
      <c r="BQ2014" s="272">
        <v>1.1518314E-12</v>
      </c>
      <c r="BR2014" s="272">
        <v>5.1533788000000002E-17</v>
      </c>
      <c r="BS2014"/>
      <c r="BT2014" s="274">
        <v>-1.8633112999999998E-5</v>
      </c>
      <c r="BU2014" s="274">
        <v>-1.0763899000000001E-7</v>
      </c>
      <c r="BV2014" s="274">
        <v>1.9127311999999998E-5</v>
      </c>
      <c r="BW2014" s="274">
        <v>4.2239110999999998E-8</v>
      </c>
      <c r="BX2014" s="274">
        <v>-1.2208879E-6</v>
      </c>
      <c r="BY2014" s="274">
        <v>1.0725084E-7</v>
      </c>
      <c r="BZ2014" s="274">
        <v>1.2474537E-9</v>
      </c>
      <c r="CA2014" s="274">
        <v>1.7469669000000001E-7</v>
      </c>
      <c r="CB2014" s="274">
        <v>5.2520412000000002E-8</v>
      </c>
      <c r="CC2014" s="274">
        <v>1.4982367E-7</v>
      </c>
      <c r="CD2014" s="274">
        <v>2.2891872E-8</v>
      </c>
      <c r="CE2014" s="274">
        <v>4.2207937E-8</v>
      </c>
      <c r="CF2014" s="274">
        <v>4.0595547E-10</v>
      </c>
      <c r="CG2014" s="274">
        <v>2.7126547999999998E-7</v>
      </c>
      <c r="CH2014" s="274">
        <v>-3.7354872E-5</v>
      </c>
      <c r="CI2014" s="274">
        <v>3.1233046000000001E-8</v>
      </c>
      <c r="CJ2014" s="274">
        <v>2.7191510999999999E-8</v>
      </c>
      <c r="CK2014" s="4"/>
      <c r="CL2014" s="323">
        <v>6.7273534000000002E-10</v>
      </c>
      <c r="CM2014" s="323">
        <v>0.68783854</v>
      </c>
      <c r="CN2014" s="323">
        <v>1.8006668000000001E-3</v>
      </c>
      <c r="CO2014" s="323">
        <v>-5.3889101999999998E-5</v>
      </c>
      <c r="CP2014" s="323">
        <v>1.3967184E-5</v>
      </c>
      <c r="CQ2014" s="323">
        <v>8.0318537000000005E-10</v>
      </c>
      <c r="CR2014" s="323">
        <v>1.5804548E-8</v>
      </c>
      <c r="CS2014" s="323">
        <v>-2.2659831000000001E-6</v>
      </c>
      <c r="CT2014" s="323">
        <v>1.7423641E-2</v>
      </c>
      <c r="CU2014" s="323">
        <v>-4.1532898999999999</v>
      </c>
      <c r="CV2014" s="218"/>
      <c r="CW2014" s="214"/>
      <c r="CX2014" s="18" t="s">
        <v>1129</v>
      </c>
      <c r="CY2014" s="114" t="s">
        <v>1126</v>
      </c>
      <c r="CZ2014" s="18"/>
    </row>
    <row r="2015" spans="1:104" ht="14.4" customHeight="1">
      <c r="A2015" t="s">
        <v>2637</v>
      </c>
      <c r="B2015" s="168" t="s">
        <v>2463</v>
      </c>
      <c r="C2015" s="279" t="str">
        <f t="shared" si="737"/>
        <v>F.120.01.105</v>
      </c>
      <c r="D2015" s="14" t="s">
        <v>8548</v>
      </c>
      <c r="E2015" s="312" t="s">
        <v>1510</v>
      </c>
      <c r="F2015" s="281" t="str">
        <f t="shared" si="738"/>
        <v>Ionomer, closed loop chemical upcycling credit</v>
      </c>
      <c r="G2015" s="319">
        <f t="shared" si="747"/>
        <v>-0.74059780713550005</v>
      </c>
      <c r="H2015" s="319">
        <f t="shared" si="748"/>
        <v>-8.004960120000001E-4</v>
      </c>
      <c r="I2015" s="319">
        <f t="shared" si="755"/>
        <v>-2.0243072510000002E-3</v>
      </c>
      <c r="J2015" s="319">
        <f t="shared" si="756"/>
        <v>-0.7704907298725</v>
      </c>
      <c r="K2015" s="319">
        <v>3.2717726000000003E-2</v>
      </c>
      <c r="L2015" s="319">
        <v>-3.2599566999999999E-3</v>
      </c>
      <c r="M2015" s="319">
        <v>8.3750003999999998E-4</v>
      </c>
      <c r="N2015" s="319">
        <v>5.7361312999999997E-4</v>
      </c>
      <c r="O2015" s="319">
        <v>-1.6341056000000001E-3</v>
      </c>
      <c r="P2015" s="319">
        <v>3.9121517999999997E-5</v>
      </c>
      <c r="Q2015" s="319">
        <v>2.2087494000000001E-4</v>
      </c>
      <c r="R2015" s="319">
        <v>3.588342E-4</v>
      </c>
      <c r="S2015" s="319">
        <v>1.9664692000000001E-4</v>
      </c>
      <c r="T2015" s="319">
        <v>-0.76958408</v>
      </c>
      <c r="U2015" s="319">
        <v>-1.1130661E-3</v>
      </c>
      <c r="V2015" s="319">
        <v>3.9315208999999997E-5</v>
      </c>
      <c r="W2015" s="319">
        <v>9.7693075000000003E-6</v>
      </c>
      <c r="X2015" s="319">
        <v>0</v>
      </c>
      <c r="Y2015" s="210"/>
      <c r="Z2015" s="320">
        <f t="shared" si="739"/>
        <v>0.24599793984962406</v>
      </c>
      <c r="AA2015" s="210"/>
      <c r="AB2015" s="321">
        <f t="shared" si="740"/>
        <v>3.2717726000000003E-2</v>
      </c>
      <c r="AC2015" s="321">
        <f t="shared" si="741"/>
        <v>-2.8641184719999995E-3</v>
      </c>
      <c r="AD2015" s="321">
        <f t="shared" si="757"/>
        <v>-0.77163793315249996</v>
      </c>
      <c r="AE2015" s="321">
        <f t="shared" si="742"/>
        <v>-2.0243072509999998E-3</v>
      </c>
      <c r="AF2015" s="321">
        <f t="shared" si="743"/>
        <v>-9.1641918000000006E-4</v>
      </c>
      <c r="AG2015"/>
      <c r="AH2015" s="121">
        <v>-43.932833000000002</v>
      </c>
      <c r="AI2015" s="121">
        <v>-43.821108000000002</v>
      </c>
      <c r="AJ2015" s="121">
        <v>-0.15090492</v>
      </c>
      <c r="AK2015" s="121">
        <v>0</v>
      </c>
      <c r="AL2015" s="121">
        <v>-1.7828400000000001E-2</v>
      </c>
      <c r="AM2015" s="121">
        <v>4.8748329E-2</v>
      </c>
      <c r="AN2015" s="121">
        <v>8.2599844999999995E-3</v>
      </c>
      <c r="AO2015"/>
      <c r="AP2015" s="282">
        <v>8.1213363000000005E-7</v>
      </c>
      <c r="AQ2015" s="282">
        <v>2.9779116E-3</v>
      </c>
      <c r="AR2015" s="282">
        <v>1.8771227000000001E-4</v>
      </c>
      <c r="AS2015" s="282">
        <v>-3.1648117999999999E-3</v>
      </c>
      <c r="AT2015" s="255">
        <f t="shared" si="761"/>
        <v>1.7853187486099996E-7</v>
      </c>
      <c r="AU2015" s="256">
        <f t="shared" si="762"/>
        <v>6.9420217859558787E-10</v>
      </c>
      <c r="AV2015" s="256">
        <f t="shared" si="763"/>
        <v>-0.44325094692700001</v>
      </c>
      <c r="AW2015" s="272">
        <v>2.2360620999999999E-7</v>
      </c>
      <c r="AX2015" s="272">
        <v>6.7447782999999998E-10</v>
      </c>
      <c r="AY2015" s="272">
        <v>1.8435654000000001E-14</v>
      </c>
      <c r="AZ2015" s="272">
        <v>3.0988410000000001E-11</v>
      </c>
      <c r="BA2015" s="272">
        <v>3.0514210000000001E-12</v>
      </c>
      <c r="BB2015" s="272">
        <v>8.5301129999999998E-11</v>
      </c>
      <c r="BC2015" s="272">
        <v>-4.8089494E-8</v>
      </c>
      <c r="BD2015" s="272">
        <v>1.3232623E-11</v>
      </c>
      <c r="BE2015" s="272">
        <v>-5.9480313000000004E-11</v>
      </c>
      <c r="BF2015" s="272">
        <v>9.2828087999999998E-14</v>
      </c>
      <c r="BG2015" s="272">
        <v>2.1216320000000002E-15</v>
      </c>
      <c r="BH2015" s="272">
        <v>1.4075677000000001E-13</v>
      </c>
      <c r="BI2015" s="272">
        <v>7.4103824000000007E-15</v>
      </c>
      <c r="BJ2015" s="272">
        <v>9.3541353999999994E-15</v>
      </c>
      <c r="BK2015" s="272">
        <v>3.7193042999999998E-10</v>
      </c>
      <c r="BL2015" s="272">
        <v>2.3344752000000001E-9</v>
      </c>
      <c r="BM2015" s="272">
        <v>6.4549248999999999E-11</v>
      </c>
      <c r="BN2015" s="272">
        <v>2.1333073E-5</v>
      </c>
      <c r="BO2015" s="273">
        <v>-0.44327228000000002</v>
      </c>
      <c r="BP2015" s="272">
        <v>1.8941227E-10</v>
      </c>
      <c r="BQ2015" s="272">
        <v>1.1518314E-12</v>
      </c>
      <c r="BR2015" s="272">
        <v>5.1533788000000002E-17</v>
      </c>
      <c r="BS2015"/>
      <c r="BT2015" s="274">
        <v>-4.8032918000000001E-5</v>
      </c>
      <c r="BU2015" s="274">
        <v>-3.8220367999999998E-7</v>
      </c>
      <c r="BV2015" s="274">
        <v>6.8590751999999999E-6</v>
      </c>
      <c r="BW2015" s="274">
        <v>4.2152491999999997E-8</v>
      </c>
      <c r="BX2015" s="274">
        <v>-1.8883564E-6</v>
      </c>
      <c r="BY2015" s="274">
        <v>5.4180953000000002E-8</v>
      </c>
      <c r="BZ2015" s="274">
        <v>1.2447953E-9</v>
      </c>
      <c r="CA2015" s="274">
        <v>9.4208880999999999E-8</v>
      </c>
      <c r="CB2015" s="274">
        <v>5.2498322999999998E-8</v>
      </c>
      <c r="CC2015" s="274">
        <v>1.4615422999999999E-7</v>
      </c>
      <c r="CD2015" s="274">
        <v>2.2891872E-8</v>
      </c>
      <c r="CE2015" s="274">
        <v>4.2207937E-8</v>
      </c>
      <c r="CF2015" s="274">
        <v>4.0595547E-10</v>
      </c>
      <c r="CG2015" s="274">
        <v>1.4738833E-7</v>
      </c>
      <c r="CH2015" s="274">
        <v>-5.3283123000000001E-5</v>
      </c>
      <c r="CI2015" s="274">
        <v>3.1164777999999997E-8</v>
      </c>
      <c r="CJ2015" s="274">
        <v>2.7191510999999999E-8</v>
      </c>
      <c r="CK2015" s="4"/>
      <c r="CL2015" s="323">
        <v>6.7273534000000002E-10</v>
      </c>
      <c r="CM2015" s="323">
        <v>0.25010656999999997</v>
      </c>
      <c r="CN2015" s="323">
        <v>-4.4634729000000002E-4</v>
      </c>
      <c r="CO2015" s="323">
        <v>-2.5540889999999997E-4</v>
      </c>
      <c r="CP2015" s="323">
        <v>9.9573170000000002E-6</v>
      </c>
      <c r="CQ2015" s="323">
        <v>8.0306819E-10</v>
      </c>
      <c r="CR2015" s="323">
        <v>1.5790646999999999E-8</v>
      </c>
      <c r="CS2015" s="323">
        <v>-1.1344496E-5</v>
      </c>
      <c r="CT2015" s="323">
        <v>1.7423362000000001E-2</v>
      </c>
      <c r="CU2015" s="323">
        <v>-5.9288074000000002</v>
      </c>
      <c r="CV2015" s="218"/>
      <c r="CW2015" s="214"/>
      <c r="CX2015" s="18" t="s">
        <v>1129</v>
      </c>
      <c r="CY2015" s="109" t="s">
        <v>1122</v>
      </c>
      <c r="CZ2015" s="18"/>
    </row>
    <row r="2016" spans="1:104" ht="14.4" customHeight="1">
      <c r="A2016" t="s">
        <v>2638</v>
      </c>
      <c r="B2016" s="168" t="s">
        <v>2463</v>
      </c>
      <c r="C2016" s="279" t="str">
        <f t="shared" si="737"/>
        <v>F.120.01.106</v>
      </c>
      <c r="D2016" s="14" t="s">
        <v>8548</v>
      </c>
      <c r="E2016" s="312" t="s">
        <v>1510</v>
      </c>
      <c r="F2016" s="281" t="str">
        <f t="shared" si="738"/>
        <v>closed loop PA-11 (nylon-11), chemical upcycling credit</v>
      </c>
      <c r="G2016" s="319">
        <f t="shared" si="747"/>
        <v>-0.61229999999999996</v>
      </c>
      <c r="H2016" s="319">
        <f t="shared" si="748"/>
        <v>0</v>
      </c>
      <c r="I2016" s="319">
        <f t="shared" si="755"/>
        <v>0</v>
      </c>
      <c r="J2016" s="319">
        <f t="shared" si="756"/>
        <v>-0.61229999999999996</v>
      </c>
      <c r="K2016" s="319">
        <v>0</v>
      </c>
      <c r="L2016" s="319">
        <v>0</v>
      </c>
      <c r="M2016" s="319">
        <v>0</v>
      </c>
      <c r="N2016" s="319">
        <v>0</v>
      </c>
      <c r="O2016" s="319">
        <v>0</v>
      </c>
      <c r="P2016" s="319">
        <v>0</v>
      </c>
      <c r="Q2016" s="319">
        <v>0</v>
      </c>
      <c r="R2016" s="319">
        <v>0</v>
      </c>
      <c r="S2016" s="319">
        <v>0</v>
      </c>
      <c r="T2016" s="319">
        <v>-0.61229999999999996</v>
      </c>
      <c r="U2016" s="319">
        <v>0</v>
      </c>
      <c r="V2016" s="319">
        <v>0</v>
      </c>
      <c r="W2016" s="319">
        <v>0</v>
      </c>
      <c r="X2016" s="319">
        <v>0</v>
      </c>
      <c r="Y2016" s="210"/>
      <c r="Z2016" s="320">
        <f t="shared" si="739"/>
        <v>0</v>
      </c>
      <c r="AA2016" s="210"/>
      <c r="AB2016" s="321">
        <f t="shared" si="740"/>
        <v>0</v>
      </c>
      <c r="AC2016" s="321">
        <f t="shared" si="741"/>
        <v>0</v>
      </c>
      <c r="AD2016" s="321">
        <f t="shared" si="757"/>
        <v>-0.61229999999999996</v>
      </c>
      <c r="AE2016" s="321">
        <f t="shared" si="742"/>
        <v>0</v>
      </c>
      <c r="AF2016" s="321">
        <f t="shared" si="743"/>
        <v>0</v>
      </c>
      <c r="AG2016"/>
      <c r="AH2016" s="121">
        <v>0</v>
      </c>
      <c r="AI2016" s="121">
        <v>0</v>
      </c>
      <c r="AJ2016" s="121">
        <v>0</v>
      </c>
      <c r="AK2016" s="121">
        <v>0</v>
      </c>
      <c r="AL2016" s="121">
        <v>0</v>
      </c>
      <c r="AM2016" s="121">
        <v>0</v>
      </c>
      <c r="AN2016" s="121">
        <v>0</v>
      </c>
      <c r="AO2016"/>
      <c r="AP2016" s="282">
        <v>0</v>
      </c>
      <c r="AQ2016" s="282">
        <v>0</v>
      </c>
      <c r="AR2016" s="282">
        <v>0</v>
      </c>
      <c r="AS2016" s="282">
        <v>0</v>
      </c>
      <c r="AT2016" s="255">
        <f t="shared" si="761"/>
        <v>0</v>
      </c>
      <c r="AU2016" s="256">
        <f t="shared" si="762"/>
        <v>0</v>
      </c>
      <c r="AV2016" s="256">
        <f t="shared" si="763"/>
        <v>0</v>
      </c>
      <c r="AW2016" s="273">
        <v>0</v>
      </c>
      <c r="AX2016" s="273">
        <v>0</v>
      </c>
      <c r="AY2016" s="273">
        <v>0</v>
      </c>
      <c r="AZ2016" s="273">
        <v>0</v>
      </c>
      <c r="BA2016" s="273">
        <v>0</v>
      </c>
      <c r="BB2016" s="273">
        <v>0</v>
      </c>
      <c r="BC2016" s="273">
        <v>0</v>
      </c>
      <c r="BD2016" s="273">
        <v>0</v>
      </c>
      <c r="BE2016" s="273">
        <v>0</v>
      </c>
      <c r="BF2016" s="273">
        <v>0</v>
      </c>
      <c r="BG2016" s="273">
        <v>0</v>
      </c>
      <c r="BH2016" s="273">
        <v>0</v>
      </c>
      <c r="BI2016" s="273">
        <v>0</v>
      </c>
      <c r="BJ2016" s="273">
        <v>0</v>
      </c>
      <c r="BK2016" s="273">
        <v>0</v>
      </c>
      <c r="BL2016" s="273">
        <v>0</v>
      </c>
      <c r="BM2016" s="273">
        <v>0</v>
      </c>
      <c r="BN2016" s="273">
        <v>0</v>
      </c>
      <c r="BO2016" s="273">
        <v>0</v>
      </c>
      <c r="BP2016" s="273">
        <v>0</v>
      </c>
      <c r="BQ2016" s="273">
        <v>0</v>
      </c>
      <c r="BR2016" s="273">
        <v>0</v>
      </c>
      <c r="BS2016"/>
      <c r="BT2016" s="121">
        <v>0</v>
      </c>
      <c r="BU2016" s="121">
        <v>0</v>
      </c>
      <c r="BV2016" s="121">
        <v>0</v>
      </c>
      <c r="BW2016" s="121">
        <v>0</v>
      </c>
      <c r="BX2016" s="121">
        <v>0</v>
      </c>
      <c r="BY2016" s="121">
        <v>0</v>
      </c>
      <c r="BZ2016" s="121">
        <v>0</v>
      </c>
      <c r="CA2016" s="121">
        <v>0</v>
      </c>
      <c r="CB2016" s="121">
        <v>0</v>
      </c>
      <c r="CC2016" s="121">
        <v>0</v>
      </c>
      <c r="CD2016" s="121">
        <v>0</v>
      </c>
      <c r="CE2016" s="121">
        <v>0</v>
      </c>
      <c r="CF2016" s="121">
        <v>0</v>
      </c>
      <c r="CG2016" s="121">
        <v>0</v>
      </c>
      <c r="CH2016" s="121">
        <v>0</v>
      </c>
      <c r="CI2016" s="121">
        <v>0</v>
      </c>
      <c r="CJ2016" s="121">
        <v>0</v>
      </c>
      <c r="CK2016"/>
      <c r="CL2016" s="322">
        <v>0</v>
      </c>
      <c r="CM2016" s="322">
        <v>0</v>
      </c>
      <c r="CN2016" s="322">
        <v>0</v>
      </c>
      <c r="CO2016" s="322">
        <v>0</v>
      </c>
      <c r="CP2016" s="322">
        <v>0</v>
      </c>
      <c r="CQ2016" s="322">
        <v>0</v>
      </c>
      <c r="CR2016" s="322">
        <v>0</v>
      </c>
      <c r="CS2016" s="322">
        <v>0</v>
      </c>
      <c r="CT2016" s="322">
        <v>0</v>
      </c>
      <c r="CU2016" s="322">
        <v>0</v>
      </c>
      <c r="CV2016" s="218"/>
      <c r="CW2016" s="214"/>
      <c r="CX2016" s="18" t="s">
        <v>1129</v>
      </c>
      <c r="CY2016" s="110" t="s">
        <v>1123</v>
      </c>
      <c r="CZ2016" s="18"/>
    </row>
    <row r="2017" spans="1:104" ht="14.4" customHeight="1">
      <c r="A2017" t="s">
        <v>2639</v>
      </c>
      <c r="B2017" s="168" t="s">
        <v>2463</v>
      </c>
      <c r="C2017" s="279" t="str">
        <f t="shared" ref="C2017:C2088" si="764">MID(A2017,1,12)</f>
        <v>F.120.01.107</v>
      </c>
      <c r="D2017" s="14" t="s">
        <v>8548</v>
      </c>
      <c r="E2017" s="312" t="s">
        <v>1510</v>
      </c>
      <c r="F2017" s="281" t="str">
        <f t="shared" ref="F2017:F2088" si="765">MID(A2017, 21,85)</f>
        <v>PA (nylons, polyamides), closed loop chemical upcycling credit</v>
      </c>
      <c r="G2017" s="319">
        <f t="shared" si="747"/>
        <v>-0.5366290082995</v>
      </c>
      <c r="H2017" s="319">
        <f t="shared" si="748"/>
        <v>8.9748744000000017E-5</v>
      </c>
      <c r="I2017" s="319">
        <f t="shared" si="755"/>
        <v>-3.6513089099999993E-4</v>
      </c>
      <c r="J2017" s="319">
        <f t="shared" si="756"/>
        <v>-0.60243715515250007</v>
      </c>
      <c r="K2017" s="319">
        <v>6.6083529000000002E-2</v>
      </c>
      <c r="L2017" s="319">
        <v>-2.1375491999999999E-3</v>
      </c>
      <c r="M2017" s="319">
        <v>1.3736644000000001E-3</v>
      </c>
      <c r="N2017" s="319">
        <v>1.0239676E-3</v>
      </c>
      <c r="O2017" s="319">
        <v>-1.1987621E-3</v>
      </c>
      <c r="P2017" s="319">
        <v>3.9134973999999999E-5</v>
      </c>
      <c r="Q2017" s="319">
        <v>2.2540827E-4</v>
      </c>
      <c r="R2017" s="319">
        <v>3.5943869999999998E-4</v>
      </c>
      <c r="S2017" s="319">
        <v>1.9673951E-4</v>
      </c>
      <c r="T2017" s="319">
        <v>-0.60188408000000004</v>
      </c>
      <c r="U2017" s="319">
        <v>-7.5958397000000001E-4</v>
      </c>
      <c r="V2017" s="319">
        <v>3.9315208999999997E-5</v>
      </c>
      <c r="W2017" s="319">
        <v>9.7693075000000003E-6</v>
      </c>
      <c r="X2017" s="319">
        <v>0</v>
      </c>
      <c r="Y2017" s="210"/>
      <c r="Z2017" s="320">
        <f t="shared" si="739"/>
        <v>0.49686863909774437</v>
      </c>
      <c r="AA2017" s="210"/>
      <c r="AB2017" s="321">
        <f t="shared" si="740"/>
        <v>6.6083529000000002E-2</v>
      </c>
      <c r="AC2017" s="321">
        <f t="shared" si="741"/>
        <v>-3.1469735599999989E-4</v>
      </c>
      <c r="AD2017" s="321">
        <f t="shared" si="757"/>
        <v>-0.60227875679250009</v>
      </c>
      <c r="AE2017" s="321">
        <f t="shared" si="742"/>
        <v>-3.6513089100000004E-4</v>
      </c>
      <c r="AF2017" s="321">
        <f t="shared" si="743"/>
        <v>-5.6284445999999996E-4</v>
      </c>
      <c r="AG2017"/>
      <c r="AH2017" s="121">
        <v>-33.129989000000002</v>
      </c>
      <c r="AI2017" s="121">
        <v>-33.071843000000001</v>
      </c>
      <c r="AJ2017" s="121">
        <v>-0.10298163</v>
      </c>
      <c r="AK2017" s="121">
        <v>0</v>
      </c>
      <c r="AL2017" s="121">
        <v>-1.3589706999999999E-2</v>
      </c>
      <c r="AM2017" s="121">
        <v>4.8917990000000001E-2</v>
      </c>
      <c r="AN2017" s="121">
        <v>9.5074203999999992E-3</v>
      </c>
      <c r="AO2017"/>
      <c r="AP2017" s="282">
        <v>5.3070942999999997E-3</v>
      </c>
      <c r="AQ2017" s="282">
        <v>7.3241534999999997E-3</v>
      </c>
      <c r="AR2017" s="282">
        <v>3.8999260999999998E-4</v>
      </c>
      <c r="AS2017" s="282">
        <v>-2.4070518000000002E-3</v>
      </c>
      <c r="AT2017" s="255">
        <f t="shared" si="761"/>
        <v>4.3909793079099999E-7</v>
      </c>
      <c r="AU2017" s="256">
        <f t="shared" si="762"/>
        <v>1.442280354702588E-9</v>
      </c>
      <c r="AV2017" s="256">
        <f t="shared" si="763"/>
        <v>-0.33712210163200002</v>
      </c>
      <c r="AW2017" s="272">
        <v>4.58629E-7</v>
      </c>
      <c r="AX2017" s="272">
        <v>1.3836847E-9</v>
      </c>
      <c r="AY2017" s="272">
        <v>3.7808552000000001E-14</v>
      </c>
      <c r="AZ2017" s="272">
        <v>3.0988410000000001E-11</v>
      </c>
      <c r="BA2017" s="272">
        <v>3.0514210000000001E-12</v>
      </c>
      <c r="BB2017" s="272">
        <v>1.522656E-10</v>
      </c>
      <c r="BC2017" s="272">
        <v>-2.2613284E-8</v>
      </c>
      <c r="BD2017" s="272">
        <v>2.2725416999999999E-11</v>
      </c>
      <c r="BE2017" s="272">
        <v>-3.0121637000000003E-11</v>
      </c>
      <c r="BF2017" s="272">
        <v>9.3063643999999997E-14</v>
      </c>
      <c r="BG2017" s="272">
        <v>2.1325446000000001E-15</v>
      </c>
      <c r="BH2017" s="272">
        <v>1.4097306999999999E-13</v>
      </c>
      <c r="BI2017" s="272">
        <v>7.4104517999999992E-15</v>
      </c>
      <c r="BJ2017" s="272">
        <v>9.3545064000000005E-15</v>
      </c>
      <c r="BK2017" s="272">
        <v>3.7193488999999999E-10</v>
      </c>
      <c r="BL2017" s="272">
        <v>2.3345622000000001E-9</v>
      </c>
      <c r="BM2017" s="272">
        <v>6.4549248999999999E-11</v>
      </c>
      <c r="BN2017" s="272">
        <v>2.1348368E-5</v>
      </c>
      <c r="BO2017" s="273">
        <v>-0.33714345000000001</v>
      </c>
      <c r="BP2017" s="272">
        <v>1.8941227E-10</v>
      </c>
      <c r="BQ2017" s="272">
        <v>1.1518314E-12</v>
      </c>
      <c r="BR2017" s="272">
        <v>5.1533788000000002E-17</v>
      </c>
      <c r="BS2017"/>
      <c r="BT2017" s="274">
        <v>-2.7033083000000001E-5</v>
      </c>
      <c r="BU2017" s="274">
        <v>-1.5774966E-7</v>
      </c>
      <c r="BV2017" s="274">
        <v>1.3854016E-5</v>
      </c>
      <c r="BW2017" s="274">
        <v>4.2223301999999997E-8</v>
      </c>
      <c r="BX2017" s="274">
        <v>-1.3427073000000001E-6</v>
      </c>
      <c r="BY2017" s="274">
        <v>9.7565078999999996E-8</v>
      </c>
      <c r="BZ2017" s="274">
        <v>1.2469685E-9</v>
      </c>
      <c r="CA2017" s="274">
        <v>1.6000689999999999E-7</v>
      </c>
      <c r="CB2017" s="274">
        <v>5.2516380000000001E-8</v>
      </c>
      <c r="CC2017" s="274">
        <v>1.4915396E-7</v>
      </c>
      <c r="CD2017" s="274">
        <v>2.2891872E-8</v>
      </c>
      <c r="CE2017" s="274">
        <v>4.2207937E-8</v>
      </c>
      <c r="CF2017" s="274">
        <v>4.0595547E-10</v>
      </c>
      <c r="CG2017" s="274">
        <v>2.4865673E-7</v>
      </c>
      <c r="CH2017" s="274">
        <v>-4.0261929000000001E-5</v>
      </c>
      <c r="CI2017" s="274">
        <v>3.1220585999999999E-8</v>
      </c>
      <c r="CJ2017" s="274">
        <v>2.7191510999999999E-8</v>
      </c>
      <c r="CK2017" s="4"/>
      <c r="CL2017" s="323">
        <v>6.7273534000000002E-10</v>
      </c>
      <c r="CM2017" s="323">
        <v>0.49912699999999999</v>
      </c>
      <c r="CN2017" s="323">
        <v>1.3905654E-3</v>
      </c>
      <c r="CO2017" s="323">
        <v>-9.0668380000000006E-5</v>
      </c>
      <c r="CP2017" s="323">
        <v>1.3235345E-5</v>
      </c>
      <c r="CQ2017" s="323">
        <v>8.0316397999999999E-10</v>
      </c>
      <c r="CR2017" s="323">
        <v>1.5802010999999998E-8</v>
      </c>
      <c r="CS2017" s="323">
        <v>-3.9228979999999997E-6</v>
      </c>
      <c r="CT2017" s="323">
        <v>1.7423589999999999E-2</v>
      </c>
      <c r="CU2017" s="323">
        <v>-4.4773388000000001</v>
      </c>
      <c r="CV2017" s="218"/>
      <c r="CW2017" s="214"/>
      <c r="CX2017" s="18" t="s">
        <v>1129</v>
      </c>
      <c r="CY2017" s="18"/>
      <c r="CZ2017" s="18"/>
    </row>
    <row r="2018" spans="1:104" ht="14.4" customHeight="1">
      <c r="A2018" t="s">
        <v>2640</v>
      </c>
      <c r="B2018" s="168" t="s">
        <v>2463</v>
      </c>
      <c r="C2018" s="279" t="str">
        <f t="shared" si="764"/>
        <v>F.120.01.108</v>
      </c>
      <c r="D2018" s="14" t="s">
        <v>8548</v>
      </c>
      <c r="E2018" s="312" t="s">
        <v>1510</v>
      </c>
      <c r="F2018" s="281" t="str">
        <f t="shared" si="765"/>
        <v>PC (Polycarbonate), closed loop chemical upcycling credit</v>
      </c>
      <c r="G2018" s="319">
        <f t="shared" si="747"/>
        <v>-0.66210677519750005</v>
      </c>
      <c r="H2018" s="319">
        <f t="shared" si="748"/>
        <v>-5.3135222399999999E-4</v>
      </c>
      <c r="I2018" s="319">
        <f t="shared" si="755"/>
        <v>-1.522695791E-3</v>
      </c>
      <c r="J2018" s="319">
        <f t="shared" si="756"/>
        <v>-0.71968383518250012</v>
      </c>
      <c r="K2018" s="319">
        <v>5.9631108000000002E-2</v>
      </c>
      <c r="L2018" s="319">
        <v>-2.9206242000000002E-3</v>
      </c>
      <c r="M2018" s="319">
        <v>9.9959624000000007E-4</v>
      </c>
      <c r="N2018" s="319">
        <v>7.0976681000000004E-4</v>
      </c>
      <c r="O2018" s="319">
        <v>-1.5024901E-3</v>
      </c>
      <c r="P2018" s="319">
        <v>3.9125585999999999E-5</v>
      </c>
      <c r="Q2018" s="319">
        <v>2.2224547999999999E-4</v>
      </c>
      <c r="R2018" s="319">
        <v>3.5901695999999999E-4</v>
      </c>
      <c r="S2018" s="319">
        <v>1.9667491E-4</v>
      </c>
      <c r="T2018" s="319">
        <v>-0.71888408000000004</v>
      </c>
      <c r="U2018" s="319">
        <v>-1.0061994000000001E-3</v>
      </c>
      <c r="V2018" s="319">
        <v>3.9315208999999997E-5</v>
      </c>
      <c r="W2018" s="319">
        <v>9.7693075000000003E-6</v>
      </c>
      <c r="X2018" s="319">
        <v>0</v>
      </c>
      <c r="Y2018" s="210"/>
      <c r="Z2018" s="320">
        <f t="shared" si="739"/>
        <v>0.4483541954887218</v>
      </c>
      <c r="AA2018" s="210"/>
      <c r="AB2018" s="321">
        <f t="shared" si="740"/>
        <v>5.9631108000000002E-2</v>
      </c>
      <c r="AC2018" s="321">
        <f t="shared" si="741"/>
        <v>-2.0933632240000004E-3</v>
      </c>
      <c r="AD2018" s="321">
        <f t="shared" si="757"/>
        <v>-0.72043632169250016</v>
      </c>
      <c r="AE2018" s="321">
        <f t="shared" si="742"/>
        <v>-1.5226957910000002E-3</v>
      </c>
      <c r="AF2018" s="321">
        <f t="shared" si="743"/>
        <v>-8.0952449000000004E-4</v>
      </c>
      <c r="AG2018"/>
      <c r="AH2018" s="121">
        <v>-40.666857</v>
      </c>
      <c r="AI2018" s="121">
        <v>-40.571331000000001</v>
      </c>
      <c r="AJ2018" s="121">
        <v>-0.13641648000000001</v>
      </c>
      <c r="AK2018" s="121">
        <v>0</v>
      </c>
      <c r="AL2018" s="121">
        <v>-1.6546934999999999E-2</v>
      </c>
      <c r="AM2018" s="121">
        <v>4.8799622000000001E-2</v>
      </c>
      <c r="AN2018" s="121">
        <v>8.6371163000000008E-3</v>
      </c>
      <c r="AO2018"/>
      <c r="AP2018" s="282">
        <v>3.6591025999999998E-3</v>
      </c>
      <c r="AQ2018" s="282">
        <v>6.2501702999999999E-3</v>
      </c>
      <c r="AR2018" s="282">
        <v>3.4465389000000002E-4</v>
      </c>
      <c r="AS2018" s="282">
        <v>-2.9357214999999998E-3</v>
      </c>
      <c r="AT2018" s="255">
        <f t="shared" si="761"/>
        <v>3.7471044758100005E-7</v>
      </c>
      <c r="AU2018" s="256">
        <f t="shared" si="762"/>
        <v>1.2746076166948884E-9</v>
      </c>
      <c r="AV2018" s="256">
        <f t="shared" si="763"/>
        <v>-0.41116548230299999</v>
      </c>
      <c r="AW2018" s="272">
        <v>4.1206240000000002E-7</v>
      </c>
      <c r="AX2018" s="272">
        <v>1.2431218000000001E-9</v>
      </c>
      <c r="AY2018" s="272">
        <v>3.3970716000000003E-14</v>
      </c>
      <c r="AZ2018" s="272">
        <v>3.0988410000000001E-11</v>
      </c>
      <c r="BA2018" s="272">
        <v>3.0514210000000001E-12</v>
      </c>
      <c r="BB2018" s="272">
        <v>1.055462E-10</v>
      </c>
      <c r="BC2018" s="272">
        <v>-4.0387384E-8</v>
      </c>
      <c r="BD2018" s="272">
        <v>1.6102536999999999E-11</v>
      </c>
      <c r="BE2018" s="272">
        <v>-5.0604433999999999E-11</v>
      </c>
      <c r="BF2018" s="272">
        <v>9.2899303000000006E-14</v>
      </c>
      <c r="BG2018" s="272">
        <v>2.1249312000000002E-15</v>
      </c>
      <c r="BH2018" s="272">
        <v>1.4082215999999999E-13</v>
      </c>
      <c r="BI2018" s="272">
        <v>7.4104033000000001E-15</v>
      </c>
      <c r="BJ2018" s="272">
        <v>9.3542475999999997E-15</v>
      </c>
      <c r="BK2018" s="272">
        <v>3.7193178E-10</v>
      </c>
      <c r="BL2018" s="272">
        <v>2.3345014999999998E-9</v>
      </c>
      <c r="BM2018" s="272">
        <v>6.4549248999999999E-11</v>
      </c>
      <c r="BN2018" s="272">
        <v>2.1337696999999999E-5</v>
      </c>
      <c r="BO2018" s="273">
        <v>-0.41118682000000001</v>
      </c>
      <c r="BP2018" s="272">
        <v>1.8941227E-10</v>
      </c>
      <c r="BQ2018" s="272">
        <v>1.1518314E-12</v>
      </c>
      <c r="BR2018" s="272">
        <v>5.1533788000000002E-17</v>
      </c>
      <c r="BS2018"/>
      <c r="BT2018" s="274">
        <v>-3.8156650999999999E-5</v>
      </c>
      <c r="BU2018" s="274">
        <v>-3.1434548000000002E-7</v>
      </c>
      <c r="BV2018" s="274">
        <v>1.2501305E-5</v>
      </c>
      <c r="BW2018" s="274">
        <v>4.2173899000000002E-8</v>
      </c>
      <c r="BX2018" s="274">
        <v>-1.7233927000000001E-6</v>
      </c>
      <c r="BY2018" s="274">
        <v>6.7297083999999997E-8</v>
      </c>
      <c r="BZ2018" s="274">
        <v>1.2454523E-9</v>
      </c>
      <c r="CA2018" s="274">
        <v>1.141013E-7</v>
      </c>
      <c r="CB2018" s="274">
        <v>5.2503782000000001E-8</v>
      </c>
      <c r="CC2018" s="274">
        <v>1.4706112999999999E-7</v>
      </c>
      <c r="CD2018" s="274">
        <v>2.2891872E-8</v>
      </c>
      <c r="CE2018" s="274">
        <v>4.2207937E-8</v>
      </c>
      <c r="CF2018" s="274">
        <v>4.0595547E-10</v>
      </c>
      <c r="CG2018" s="274">
        <v>1.7800435999999999E-7</v>
      </c>
      <c r="CH2018" s="274">
        <v>-4.9346482999999999E-5</v>
      </c>
      <c r="CI2018" s="274">
        <v>3.1181650000000002E-8</v>
      </c>
      <c r="CJ2018" s="274">
        <v>2.7191510999999999E-8</v>
      </c>
      <c r="CK2018" s="4"/>
      <c r="CL2018" s="323">
        <v>6.7273534000000002E-10</v>
      </c>
      <c r="CM2018" s="323">
        <v>0.45190344999999998</v>
      </c>
      <c r="CN2018" s="323">
        <v>1.089984E-4</v>
      </c>
      <c r="CO2018" s="323">
        <v>-2.0560361999999999E-4</v>
      </c>
      <c r="CP2018" s="323">
        <v>1.0948349000000001E-5</v>
      </c>
      <c r="CQ2018" s="323">
        <v>8.0309714999999997E-10</v>
      </c>
      <c r="CR2018" s="323">
        <v>1.5794082999999999E-8</v>
      </c>
      <c r="CS2018" s="323">
        <v>-9.1007571E-6</v>
      </c>
      <c r="CT2018" s="323">
        <v>1.7423431E-2</v>
      </c>
      <c r="CU2018" s="323">
        <v>-5.4899912999999998</v>
      </c>
      <c r="CV2018" s="218"/>
      <c r="CW2018" s="214"/>
      <c r="CX2018" s="18" t="s">
        <v>1129</v>
      </c>
      <c r="CY2018" s="18"/>
      <c r="CZ2018" s="18"/>
    </row>
    <row r="2019" spans="1:104" ht="14.4" customHeight="1">
      <c r="A2019" t="s">
        <v>2641</v>
      </c>
      <c r="B2019" s="168" t="s">
        <v>2463</v>
      </c>
      <c r="C2019" s="279" t="str">
        <f t="shared" si="764"/>
        <v>F.120.01.109</v>
      </c>
      <c r="D2019" s="14" t="s">
        <v>8548</v>
      </c>
      <c r="E2019" s="312" t="s">
        <v>1510</v>
      </c>
      <c r="F2019" s="281" t="str">
        <f t="shared" si="765"/>
        <v>PE (Polyethylene), closed loop chemical upcycling credit</v>
      </c>
      <c r="G2019" s="319">
        <f t="shared" si="747"/>
        <v>-0.74059780713550005</v>
      </c>
      <c r="H2019" s="319">
        <f t="shared" si="748"/>
        <v>-8.004960120000001E-4</v>
      </c>
      <c r="I2019" s="319">
        <f t="shared" si="755"/>
        <v>-2.0243072510000002E-3</v>
      </c>
      <c r="J2019" s="319">
        <f t="shared" si="756"/>
        <v>-0.7704907298725</v>
      </c>
      <c r="K2019" s="319">
        <v>3.2717726000000003E-2</v>
      </c>
      <c r="L2019" s="319">
        <v>-3.2599566999999999E-3</v>
      </c>
      <c r="M2019" s="319">
        <v>8.3750003999999998E-4</v>
      </c>
      <c r="N2019" s="319">
        <v>5.7361312999999997E-4</v>
      </c>
      <c r="O2019" s="319">
        <v>-1.6341056000000001E-3</v>
      </c>
      <c r="P2019" s="319">
        <v>3.9121517999999997E-5</v>
      </c>
      <c r="Q2019" s="319">
        <v>2.2087494000000001E-4</v>
      </c>
      <c r="R2019" s="319">
        <v>3.588342E-4</v>
      </c>
      <c r="S2019" s="319">
        <v>1.9664692000000001E-4</v>
      </c>
      <c r="T2019" s="319">
        <v>-0.76958408</v>
      </c>
      <c r="U2019" s="319">
        <v>-1.1130661E-3</v>
      </c>
      <c r="V2019" s="319">
        <v>3.9315208999999997E-5</v>
      </c>
      <c r="W2019" s="319">
        <v>9.7693075000000003E-6</v>
      </c>
      <c r="X2019" s="319">
        <v>0</v>
      </c>
      <c r="Y2019" s="210"/>
      <c r="Z2019" s="320">
        <f t="shared" si="739"/>
        <v>0.24599793984962406</v>
      </c>
      <c r="AA2019" s="210"/>
      <c r="AB2019" s="321">
        <f t="shared" si="740"/>
        <v>3.2717726000000003E-2</v>
      </c>
      <c r="AC2019" s="321">
        <f t="shared" si="741"/>
        <v>-2.8641184719999995E-3</v>
      </c>
      <c r="AD2019" s="321">
        <f t="shared" si="757"/>
        <v>-0.77163793315249996</v>
      </c>
      <c r="AE2019" s="321">
        <f t="shared" si="742"/>
        <v>-2.0243072509999998E-3</v>
      </c>
      <c r="AF2019" s="321">
        <f t="shared" si="743"/>
        <v>-9.1641918000000006E-4</v>
      </c>
      <c r="AG2019"/>
      <c r="AH2019" s="121">
        <v>-43.932833000000002</v>
      </c>
      <c r="AI2019" s="121">
        <v>-43.821108000000002</v>
      </c>
      <c r="AJ2019" s="121">
        <v>-0.15090492</v>
      </c>
      <c r="AK2019" s="121">
        <v>0</v>
      </c>
      <c r="AL2019" s="121">
        <v>-1.7828400000000001E-2</v>
      </c>
      <c r="AM2019" s="121">
        <v>4.8748329E-2</v>
      </c>
      <c r="AN2019" s="121">
        <v>8.2599844999999995E-3</v>
      </c>
      <c r="AO2019"/>
      <c r="AP2019" s="282">
        <v>8.1213362000000001E-7</v>
      </c>
      <c r="AQ2019" s="282">
        <v>2.9779116E-3</v>
      </c>
      <c r="AR2019" s="282">
        <v>1.8771227000000001E-4</v>
      </c>
      <c r="AS2019" s="282">
        <v>-3.1648117999999999E-3</v>
      </c>
      <c r="AT2019" s="255">
        <f t="shared" si="761"/>
        <v>1.7853187486099996E-7</v>
      </c>
      <c r="AU2019" s="256">
        <f t="shared" si="762"/>
        <v>6.9420217859558787E-10</v>
      </c>
      <c r="AV2019" s="256">
        <f t="shared" si="763"/>
        <v>-0.44325094692700001</v>
      </c>
      <c r="AW2019" s="272">
        <v>2.2360620999999999E-7</v>
      </c>
      <c r="AX2019" s="272">
        <v>6.7447782999999998E-10</v>
      </c>
      <c r="AY2019" s="272">
        <v>1.8435654000000001E-14</v>
      </c>
      <c r="AZ2019" s="272">
        <v>3.0988410000000001E-11</v>
      </c>
      <c r="BA2019" s="272">
        <v>3.0514210000000001E-12</v>
      </c>
      <c r="BB2019" s="272">
        <v>8.5301129999999998E-11</v>
      </c>
      <c r="BC2019" s="272">
        <v>-4.8089494E-8</v>
      </c>
      <c r="BD2019" s="272">
        <v>1.3232623E-11</v>
      </c>
      <c r="BE2019" s="272">
        <v>-5.9480313000000004E-11</v>
      </c>
      <c r="BF2019" s="272">
        <v>9.2828087999999998E-14</v>
      </c>
      <c r="BG2019" s="272">
        <v>2.1216320000000002E-15</v>
      </c>
      <c r="BH2019" s="272">
        <v>1.4075677000000001E-13</v>
      </c>
      <c r="BI2019" s="272">
        <v>7.4103824000000007E-15</v>
      </c>
      <c r="BJ2019" s="272">
        <v>9.3541353999999994E-15</v>
      </c>
      <c r="BK2019" s="272">
        <v>3.7193042999999998E-10</v>
      </c>
      <c r="BL2019" s="272">
        <v>2.3344752000000001E-9</v>
      </c>
      <c r="BM2019" s="272">
        <v>6.4549248999999999E-11</v>
      </c>
      <c r="BN2019" s="272">
        <v>2.1333073E-5</v>
      </c>
      <c r="BO2019" s="273">
        <v>-0.44327228000000002</v>
      </c>
      <c r="BP2019" s="272">
        <v>1.8941227E-10</v>
      </c>
      <c r="BQ2019" s="272">
        <v>1.1518314E-12</v>
      </c>
      <c r="BR2019" s="272">
        <v>5.1533788000000002E-17</v>
      </c>
      <c r="BS2019"/>
      <c r="BT2019" s="274">
        <v>-4.8032918000000001E-5</v>
      </c>
      <c r="BU2019" s="274">
        <v>-3.8220367999999998E-7</v>
      </c>
      <c r="BV2019" s="274">
        <v>6.8590751999999999E-6</v>
      </c>
      <c r="BW2019" s="274">
        <v>4.2152491999999997E-8</v>
      </c>
      <c r="BX2019" s="274">
        <v>-1.8883564E-6</v>
      </c>
      <c r="BY2019" s="274">
        <v>5.4180953000000002E-8</v>
      </c>
      <c r="BZ2019" s="274">
        <v>1.2447953E-9</v>
      </c>
      <c r="CA2019" s="274">
        <v>9.4208880999999999E-8</v>
      </c>
      <c r="CB2019" s="274">
        <v>5.2498322999999998E-8</v>
      </c>
      <c r="CC2019" s="274">
        <v>1.4615422999999999E-7</v>
      </c>
      <c r="CD2019" s="274">
        <v>2.2891872E-8</v>
      </c>
      <c r="CE2019" s="274">
        <v>4.2207937E-8</v>
      </c>
      <c r="CF2019" s="274">
        <v>4.0595547E-10</v>
      </c>
      <c r="CG2019" s="274">
        <v>1.4738833E-7</v>
      </c>
      <c r="CH2019" s="274">
        <v>-5.3283123000000001E-5</v>
      </c>
      <c r="CI2019" s="274">
        <v>3.1164777999999997E-8</v>
      </c>
      <c r="CJ2019" s="274">
        <v>2.7191510999999999E-8</v>
      </c>
      <c r="CK2019" s="4"/>
      <c r="CL2019" s="323">
        <v>6.7273534000000002E-10</v>
      </c>
      <c r="CM2019" s="323">
        <v>0.25010656999999997</v>
      </c>
      <c r="CN2019" s="323">
        <v>-4.4634729000000002E-4</v>
      </c>
      <c r="CO2019" s="323">
        <v>-2.5540889999999997E-4</v>
      </c>
      <c r="CP2019" s="323">
        <v>9.9573170000000002E-6</v>
      </c>
      <c r="CQ2019" s="323">
        <v>8.0306819E-10</v>
      </c>
      <c r="CR2019" s="323">
        <v>1.5790646999999999E-8</v>
      </c>
      <c r="CS2019" s="323">
        <v>-1.1344496E-5</v>
      </c>
      <c r="CT2019" s="323">
        <v>1.7423362000000001E-2</v>
      </c>
      <c r="CU2019" s="323">
        <v>-5.9288074000000002</v>
      </c>
      <c r="CV2019" s="218"/>
      <c r="CW2019" s="214"/>
      <c r="CX2019" s="18" t="s">
        <v>1129</v>
      </c>
      <c r="CY2019" s="18"/>
      <c r="CZ2019" s="18"/>
    </row>
    <row r="2020" spans="1:104" ht="14.4" customHeight="1">
      <c r="A2020" t="s">
        <v>2642</v>
      </c>
      <c r="B2020" s="168" t="s">
        <v>2463</v>
      </c>
      <c r="C2020" s="279" t="str">
        <f t="shared" si="764"/>
        <v>F.120.01.110</v>
      </c>
      <c r="D2020" s="14" t="s">
        <v>8548</v>
      </c>
      <c r="E2020" s="312" t="s">
        <v>1510</v>
      </c>
      <c r="F2020" s="281" t="str">
        <f t="shared" si="765"/>
        <v>PEF (Polyethylene Furanoate), closed loop chemical upcycling credit</v>
      </c>
      <c r="G2020" s="319">
        <f t="shared" si="747"/>
        <v>-0.73863289772009999</v>
      </c>
      <c r="H2020" s="319">
        <f t="shared" si="748"/>
        <v>-4.3136599422000002E-2</v>
      </c>
      <c r="I2020" s="319">
        <f t="shared" si="755"/>
        <v>-1.4524320313000001E-2</v>
      </c>
      <c r="J2020" s="319">
        <f t="shared" si="756"/>
        <v>-0.5577230979851</v>
      </c>
      <c r="K2020" s="319">
        <v>-0.12324888000000001</v>
      </c>
      <c r="L2020" s="319">
        <v>-2.0732403999999999E-2</v>
      </c>
      <c r="M2020" s="319">
        <v>4.2296162999999999E-3</v>
      </c>
      <c r="N2020" s="319">
        <v>4.3321614000000003E-3</v>
      </c>
      <c r="O2020" s="319">
        <v>-4.7951171000000001E-2</v>
      </c>
      <c r="P2020" s="319">
        <v>6.6339048000000001E-5</v>
      </c>
      <c r="Q2020" s="319">
        <v>4.1607112999999998E-4</v>
      </c>
      <c r="R2020" s="319">
        <v>1.9391515E-3</v>
      </c>
      <c r="S2020" s="319">
        <v>1.7991152E-4</v>
      </c>
      <c r="T2020" s="319">
        <v>-0.55820674999999997</v>
      </c>
      <c r="U2020" s="319">
        <v>3.0056712999999998E-4</v>
      </c>
      <c r="V2020" s="319">
        <v>3.9315886999999999E-5</v>
      </c>
      <c r="W2020" s="319">
        <v>3.1733649000000001E-6</v>
      </c>
      <c r="X2020" s="319">
        <v>0</v>
      </c>
      <c r="Y2020" s="210"/>
      <c r="Z2020" s="320">
        <f t="shared" si="739"/>
        <v>-0.92668330827067669</v>
      </c>
      <c r="AA2020" s="210"/>
      <c r="AB2020" s="321">
        <f t="shared" si="740"/>
        <v>-0.12324888000000001</v>
      </c>
      <c r="AC2020" s="321">
        <f t="shared" si="741"/>
        <v>-5.7700235622000003E-2</v>
      </c>
      <c r="AD2020" s="321">
        <f t="shared" si="757"/>
        <v>-0.57276721283510001</v>
      </c>
      <c r="AE2020" s="321">
        <f t="shared" si="742"/>
        <v>-1.4524320313000001E-2</v>
      </c>
      <c r="AF2020" s="321">
        <f t="shared" si="743"/>
        <v>4.8047865000000001E-4</v>
      </c>
      <c r="AG2020"/>
      <c r="AH2020" s="121">
        <v>-56.874521000000001</v>
      </c>
      <c r="AI2020" s="121">
        <v>-57.394041000000001</v>
      </c>
      <c r="AJ2020" s="121">
        <v>4.0749010000000002E-2</v>
      </c>
      <c r="AK2020" s="121">
        <v>0</v>
      </c>
      <c r="AL2020" s="121">
        <v>0.42768018000000002</v>
      </c>
      <c r="AM2020" s="121">
        <v>4.0878538999999998E-2</v>
      </c>
      <c r="AN2020" s="121">
        <v>1.0211899999999999E-2</v>
      </c>
      <c r="AO2020"/>
      <c r="AP2020" s="282">
        <v>-2.2838351E-2</v>
      </c>
      <c r="AQ2020" s="282">
        <v>-1.7964540000000001E-2</v>
      </c>
      <c r="AR2020" s="282">
        <v>-7.5694341000000004E-4</v>
      </c>
      <c r="AS2020" s="282">
        <v>-4.1168678999999996E-3</v>
      </c>
      <c r="AT2020" s="255">
        <f t="shared" si="761"/>
        <v>-1.0770107756904998E-6</v>
      </c>
      <c r="AU2020" s="256">
        <f t="shared" si="762"/>
        <v>-2.799346947641829E-9</v>
      </c>
      <c r="AV2020" s="256">
        <f t="shared" si="763"/>
        <v>-0.57659214164000006</v>
      </c>
      <c r="AW2020" s="272">
        <v>-8.5505764999999998E-7</v>
      </c>
      <c r="AX2020" s="272">
        <v>-2.5797575999999998E-9</v>
      </c>
      <c r="AY2020" s="272">
        <v>-7.0490098000000006E-14</v>
      </c>
      <c r="AZ2020" s="272">
        <v>7.4171776000000005E-11</v>
      </c>
      <c r="BA2020" s="272">
        <v>1.7998514999999999E-12</v>
      </c>
      <c r="BB2020" s="272">
        <v>6.4490891E-10</v>
      </c>
      <c r="BC2020" s="272">
        <v>-2.3087686000000001E-7</v>
      </c>
      <c r="BD2020" s="272">
        <v>3.0687454999999997E-11</v>
      </c>
      <c r="BE2020" s="272">
        <v>-3.2134761999999998E-10</v>
      </c>
      <c r="BF2020" s="272">
        <v>2.1524019E-13</v>
      </c>
      <c r="BG2020" s="272">
        <v>4.1967287000000001E-15</v>
      </c>
      <c r="BH2020" s="272">
        <v>5.6043019999999998E-12</v>
      </c>
      <c r="BI2020" s="272">
        <v>3.7703577999999999E-14</v>
      </c>
      <c r="BJ2020" s="272">
        <v>9.6839400000000001E-14</v>
      </c>
      <c r="BK2020" s="272">
        <v>1.330562E-9</v>
      </c>
      <c r="BL2020" s="272">
        <v>6.8107659000000004E-9</v>
      </c>
      <c r="BM2020" s="272">
        <v>6.4808865000000004E-11</v>
      </c>
      <c r="BN2020" s="272">
        <v>2.237836E-5</v>
      </c>
      <c r="BO2020" s="273">
        <v>-0.57661452000000002</v>
      </c>
      <c r="BP2020" s="272">
        <v>6.1525872000000001E-11</v>
      </c>
      <c r="BQ2020" s="272">
        <v>3.7414382E-13</v>
      </c>
      <c r="BR2020" s="272">
        <v>1.6739471E-17</v>
      </c>
      <c r="BS2020"/>
      <c r="BT2020" s="274">
        <v>-1.4251355999999999E-4</v>
      </c>
      <c r="BU2020" s="274">
        <v>-1.7672607E-6</v>
      </c>
      <c r="BV2020" s="274">
        <v>-2.5838389999999999E-5</v>
      </c>
      <c r="BW2020" s="274">
        <v>2.2722328999999999E-7</v>
      </c>
      <c r="BX2020" s="274">
        <v>-4.5492742000000001E-5</v>
      </c>
      <c r="BY2020" s="274">
        <v>8.8479958999999998E-7</v>
      </c>
      <c r="BZ2020" s="274">
        <v>3.5232494E-9</v>
      </c>
      <c r="CA2020" s="274">
        <v>1.3519611000000001E-6</v>
      </c>
      <c r="CB2020" s="274">
        <v>8.9022330999999998E-8</v>
      </c>
      <c r="CC2020" s="274">
        <v>2.7531669000000002E-7</v>
      </c>
      <c r="CD2020" s="274">
        <v>1.313075E-8</v>
      </c>
      <c r="CE2020" s="274">
        <v>4.2395946000000001E-8</v>
      </c>
      <c r="CF2020" s="274">
        <v>2.0056977999999999E-10</v>
      </c>
      <c r="CG2020" s="274">
        <v>-2.6206966000000001E-6</v>
      </c>
      <c r="CH2020" s="274">
        <v>-6.9730705999999996E-5</v>
      </c>
      <c r="CI2020" s="274">
        <v>3.9831905999999999E-8</v>
      </c>
      <c r="CJ2020" s="274">
        <v>8.8324871000000007E-9</v>
      </c>
      <c r="CK2020" s="4"/>
      <c r="CL2020" s="323">
        <v>3.3196676999999998E-10</v>
      </c>
      <c r="CM2020" s="323">
        <v>-0.93024501000000004</v>
      </c>
      <c r="CN2020" s="323">
        <v>6.1592493999999996E-3</v>
      </c>
      <c r="CO2020" s="323">
        <v>-1.010139E-3</v>
      </c>
      <c r="CP2020" s="323">
        <v>-3.9359083999999998E-4</v>
      </c>
      <c r="CQ2020" s="323">
        <v>8.1110506999999996E-10</v>
      </c>
      <c r="CR2020" s="323">
        <v>2.1378161E-8</v>
      </c>
      <c r="CS2020" s="323">
        <v>-3.9317351000000003E-5</v>
      </c>
      <c r="CT2020" s="323">
        <v>0.1253599</v>
      </c>
      <c r="CU2020" s="323">
        <v>-7.8546775000000002</v>
      </c>
      <c r="CV2020" s="234"/>
      <c r="CW2020" s="214"/>
      <c r="CX2020" s="18" t="s">
        <v>1129</v>
      </c>
      <c r="CY2020" s="18"/>
      <c r="CZ2020" s="18"/>
    </row>
    <row r="2021" spans="1:104" ht="14.4" customHeight="1">
      <c r="A2021" t="s">
        <v>2643</v>
      </c>
      <c r="B2021" s="168" t="s">
        <v>2463</v>
      </c>
      <c r="C2021" s="279" t="str">
        <f t="shared" si="764"/>
        <v>F.120.01.111</v>
      </c>
      <c r="D2021" s="14" t="s">
        <v>8548</v>
      </c>
      <c r="E2021" s="312" t="s">
        <v>1510</v>
      </c>
      <c r="F2021" s="281" t="str">
        <f t="shared" si="765"/>
        <v>PET (Polyethylene terephthalate, closed loop chemical upcycling credit</v>
      </c>
      <c r="G2021" s="319">
        <f t="shared" si="747"/>
        <v>-0.73863289772009999</v>
      </c>
      <c r="H2021" s="319">
        <f t="shared" si="748"/>
        <v>-4.3136599422000002E-2</v>
      </c>
      <c r="I2021" s="319">
        <f t="shared" si="755"/>
        <v>-1.4524320313000001E-2</v>
      </c>
      <c r="J2021" s="319">
        <f t="shared" si="756"/>
        <v>-0.5577230979851</v>
      </c>
      <c r="K2021" s="319">
        <v>-0.12324888000000001</v>
      </c>
      <c r="L2021" s="319">
        <v>-2.0732403999999999E-2</v>
      </c>
      <c r="M2021" s="319">
        <v>4.2296162999999999E-3</v>
      </c>
      <c r="N2021" s="319">
        <v>4.3321614000000003E-3</v>
      </c>
      <c r="O2021" s="319">
        <v>-4.7951171000000001E-2</v>
      </c>
      <c r="P2021" s="319">
        <v>6.6339048000000001E-5</v>
      </c>
      <c r="Q2021" s="319">
        <v>4.1607112999999998E-4</v>
      </c>
      <c r="R2021" s="319">
        <v>1.9391515E-3</v>
      </c>
      <c r="S2021" s="319">
        <v>1.7991152E-4</v>
      </c>
      <c r="T2021" s="319">
        <v>-0.55820674999999997</v>
      </c>
      <c r="U2021" s="319">
        <v>3.0056712999999998E-4</v>
      </c>
      <c r="V2021" s="319">
        <v>3.9315886999999999E-5</v>
      </c>
      <c r="W2021" s="319">
        <v>3.1733649000000001E-6</v>
      </c>
      <c r="X2021" s="319">
        <v>0</v>
      </c>
      <c r="Y2021" s="210"/>
      <c r="Z2021" s="320">
        <f t="shared" si="739"/>
        <v>-0.92668330827067669</v>
      </c>
      <c r="AA2021" s="210"/>
      <c r="AB2021" s="321">
        <f t="shared" si="740"/>
        <v>-0.12324888000000001</v>
      </c>
      <c r="AC2021" s="321">
        <f t="shared" si="741"/>
        <v>-5.7700235622000003E-2</v>
      </c>
      <c r="AD2021" s="321">
        <f t="shared" si="757"/>
        <v>-0.57276721283510001</v>
      </c>
      <c r="AE2021" s="321">
        <f t="shared" si="742"/>
        <v>-1.4524320313000001E-2</v>
      </c>
      <c r="AF2021" s="321">
        <f t="shared" si="743"/>
        <v>4.8047865000000001E-4</v>
      </c>
      <c r="AG2021"/>
      <c r="AH2021" s="121">
        <v>-56.874521000000001</v>
      </c>
      <c r="AI2021" s="121">
        <v>-57.394041000000001</v>
      </c>
      <c r="AJ2021" s="121">
        <v>4.0749010000000002E-2</v>
      </c>
      <c r="AK2021" s="121">
        <v>0</v>
      </c>
      <c r="AL2021" s="121">
        <v>0.42768018000000002</v>
      </c>
      <c r="AM2021" s="121">
        <v>4.0878538999999998E-2</v>
      </c>
      <c r="AN2021" s="121">
        <v>1.0211899999999999E-2</v>
      </c>
      <c r="AO2021"/>
      <c r="AP2021" s="282">
        <v>-2.2838351E-2</v>
      </c>
      <c r="AQ2021" s="282">
        <v>-1.7964540000000001E-2</v>
      </c>
      <c r="AR2021" s="282">
        <v>-7.5694341000000004E-4</v>
      </c>
      <c r="AS2021" s="282">
        <v>-4.1168678999999996E-3</v>
      </c>
      <c r="AT2021" s="255">
        <f t="shared" si="761"/>
        <v>-1.0770107756904998E-6</v>
      </c>
      <c r="AU2021" s="256">
        <f t="shared" si="762"/>
        <v>-2.799346947641829E-9</v>
      </c>
      <c r="AV2021" s="256">
        <f t="shared" si="763"/>
        <v>-0.57659214164000006</v>
      </c>
      <c r="AW2021" s="272">
        <v>-8.5505764999999998E-7</v>
      </c>
      <c r="AX2021" s="272">
        <v>-2.5797575999999998E-9</v>
      </c>
      <c r="AY2021" s="272">
        <v>-7.0490098000000006E-14</v>
      </c>
      <c r="AZ2021" s="272">
        <v>7.4171776000000005E-11</v>
      </c>
      <c r="BA2021" s="272">
        <v>1.7998514999999999E-12</v>
      </c>
      <c r="BB2021" s="272">
        <v>6.4490891E-10</v>
      </c>
      <c r="BC2021" s="272">
        <v>-2.3087686000000001E-7</v>
      </c>
      <c r="BD2021" s="272">
        <v>3.0687454999999997E-11</v>
      </c>
      <c r="BE2021" s="272">
        <v>-3.2134761999999998E-10</v>
      </c>
      <c r="BF2021" s="272">
        <v>2.1524019E-13</v>
      </c>
      <c r="BG2021" s="272">
        <v>4.1967287000000001E-15</v>
      </c>
      <c r="BH2021" s="272">
        <v>5.6043019999999998E-12</v>
      </c>
      <c r="BI2021" s="272">
        <v>3.7703577999999999E-14</v>
      </c>
      <c r="BJ2021" s="272">
        <v>9.6839400000000001E-14</v>
      </c>
      <c r="BK2021" s="272">
        <v>1.330562E-9</v>
      </c>
      <c r="BL2021" s="272">
        <v>6.8107659000000004E-9</v>
      </c>
      <c r="BM2021" s="272">
        <v>6.4808865000000004E-11</v>
      </c>
      <c r="BN2021" s="272">
        <v>2.237836E-5</v>
      </c>
      <c r="BO2021" s="273">
        <v>-0.57661452000000002</v>
      </c>
      <c r="BP2021" s="272">
        <v>6.1525872000000001E-11</v>
      </c>
      <c r="BQ2021" s="272">
        <v>3.7414382E-13</v>
      </c>
      <c r="BR2021" s="272">
        <v>1.6739471E-17</v>
      </c>
      <c r="BS2021"/>
      <c r="BT2021" s="274">
        <v>-1.4251355999999999E-4</v>
      </c>
      <c r="BU2021" s="274">
        <v>-1.7672607E-6</v>
      </c>
      <c r="BV2021" s="274">
        <v>-2.5838389999999999E-5</v>
      </c>
      <c r="BW2021" s="274">
        <v>2.2722328999999999E-7</v>
      </c>
      <c r="BX2021" s="274">
        <v>-4.5492742000000001E-5</v>
      </c>
      <c r="BY2021" s="274">
        <v>8.8479958999999998E-7</v>
      </c>
      <c r="BZ2021" s="274">
        <v>3.5232494E-9</v>
      </c>
      <c r="CA2021" s="274">
        <v>1.3519611000000001E-6</v>
      </c>
      <c r="CB2021" s="274">
        <v>8.9022330999999998E-8</v>
      </c>
      <c r="CC2021" s="274">
        <v>2.7531669000000002E-7</v>
      </c>
      <c r="CD2021" s="274">
        <v>1.313075E-8</v>
      </c>
      <c r="CE2021" s="274">
        <v>4.2395946000000001E-8</v>
      </c>
      <c r="CF2021" s="274">
        <v>2.0056977999999999E-10</v>
      </c>
      <c r="CG2021" s="274">
        <v>-2.6206966000000001E-6</v>
      </c>
      <c r="CH2021" s="274">
        <v>-6.9730705999999996E-5</v>
      </c>
      <c r="CI2021" s="274">
        <v>3.9831905999999999E-8</v>
      </c>
      <c r="CJ2021" s="274">
        <v>8.8324871000000007E-9</v>
      </c>
      <c r="CK2021" s="4"/>
      <c r="CL2021" s="323">
        <v>3.3196676999999998E-10</v>
      </c>
      <c r="CM2021" s="323">
        <v>-0.93024501000000004</v>
      </c>
      <c r="CN2021" s="323">
        <v>6.1592493999999996E-3</v>
      </c>
      <c r="CO2021" s="323">
        <v>-1.010139E-3</v>
      </c>
      <c r="CP2021" s="323">
        <v>-3.9359083999999998E-4</v>
      </c>
      <c r="CQ2021" s="323">
        <v>8.1110506999999996E-10</v>
      </c>
      <c r="CR2021" s="323">
        <v>2.1378161E-8</v>
      </c>
      <c r="CS2021" s="323">
        <v>-3.9317351000000003E-5</v>
      </c>
      <c r="CT2021" s="323">
        <v>0.1253599</v>
      </c>
      <c r="CU2021" s="323">
        <v>-7.8546775000000002</v>
      </c>
      <c r="CV2021" s="234"/>
      <c r="CW2021" s="214"/>
      <c r="CX2021" s="18" t="s">
        <v>1129</v>
      </c>
      <c r="CY2021" s="18"/>
      <c r="CZ2021" s="18"/>
    </row>
    <row r="2022" spans="1:104" ht="14.4" customHeight="1">
      <c r="A2022" t="s">
        <v>2644</v>
      </c>
      <c r="B2022" s="168" t="s">
        <v>2463</v>
      </c>
      <c r="C2022" s="279" t="str">
        <f t="shared" si="764"/>
        <v>F.120.01.112</v>
      </c>
      <c r="D2022" s="14" t="s">
        <v>8548</v>
      </c>
      <c r="E2022" s="312" t="s">
        <v>1510</v>
      </c>
      <c r="F2022" s="281" t="str">
        <f t="shared" si="765"/>
        <v>PHA, PHB (Polyhydroxyalkanoates), closed loop chemical upcycling credit</v>
      </c>
      <c r="G2022" s="319">
        <f t="shared" si="747"/>
        <v>0</v>
      </c>
      <c r="H2022" s="319">
        <f t="shared" si="748"/>
        <v>0</v>
      </c>
      <c r="I2022" s="319">
        <f t="shared" si="755"/>
        <v>0</v>
      </c>
      <c r="J2022" s="319">
        <f t="shared" si="756"/>
        <v>0</v>
      </c>
      <c r="K2022" s="319">
        <v>0</v>
      </c>
      <c r="L2022" s="319">
        <v>0</v>
      </c>
      <c r="M2022" s="319">
        <v>0</v>
      </c>
      <c r="N2022" s="319">
        <v>0</v>
      </c>
      <c r="O2022" s="319">
        <v>0</v>
      </c>
      <c r="P2022" s="319">
        <v>0</v>
      </c>
      <c r="Q2022" s="319">
        <v>0</v>
      </c>
      <c r="R2022" s="319">
        <v>0</v>
      </c>
      <c r="S2022" s="319">
        <v>0</v>
      </c>
      <c r="T2022" s="319">
        <v>0</v>
      </c>
      <c r="U2022" s="319">
        <v>0</v>
      </c>
      <c r="V2022" s="319">
        <v>0</v>
      </c>
      <c r="W2022" s="319">
        <v>0</v>
      </c>
      <c r="X2022" s="319">
        <v>0</v>
      </c>
      <c r="Y2022" s="210"/>
      <c r="Z2022" s="320">
        <f t="shared" si="739"/>
        <v>0</v>
      </c>
      <c r="AA2022" s="210"/>
      <c r="AB2022" s="321">
        <f t="shared" si="740"/>
        <v>0</v>
      </c>
      <c r="AC2022" s="321">
        <f t="shared" si="741"/>
        <v>0</v>
      </c>
      <c r="AD2022" s="321">
        <f t="shared" si="757"/>
        <v>0</v>
      </c>
      <c r="AE2022" s="321">
        <f t="shared" si="742"/>
        <v>0</v>
      </c>
      <c r="AF2022" s="321">
        <f t="shared" si="743"/>
        <v>0</v>
      </c>
      <c r="AG2022"/>
      <c r="AH2022" s="121">
        <v>0</v>
      </c>
      <c r="AI2022" s="121">
        <v>0</v>
      </c>
      <c r="AJ2022" s="121">
        <v>0</v>
      </c>
      <c r="AK2022" s="121">
        <v>0</v>
      </c>
      <c r="AL2022" s="121">
        <v>0</v>
      </c>
      <c r="AM2022" s="121">
        <v>0</v>
      </c>
      <c r="AN2022" s="121">
        <v>0</v>
      </c>
      <c r="AO2022"/>
      <c r="AP2022" s="282">
        <v>0</v>
      </c>
      <c r="AQ2022" s="282">
        <v>0</v>
      </c>
      <c r="AR2022" s="282">
        <v>0</v>
      </c>
      <c r="AS2022" s="282">
        <v>0</v>
      </c>
      <c r="AT2022" s="255">
        <f t="shared" si="761"/>
        <v>0</v>
      </c>
      <c r="AU2022" s="256">
        <f t="shared" si="762"/>
        <v>0</v>
      </c>
      <c r="AV2022" s="256">
        <f t="shared" si="763"/>
        <v>0</v>
      </c>
      <c r="AW2022" s="273">
        <v>0</v>
      </c>
      <c r="AX2022" s="273">
        <v>0</v>
      </c>
      <c r="AY2022" s="273">
        <v>0</v>
      </c>
      <c r="AZ2022" s="273">
        <v>0</v>
      </c>
      <c r="BA2022" s="273">
        <v>0</v>
      </c>
      <c r="BB2022" s="273">
        <v>0</v>
      </c>
      <c r="BC2022" s="273">
        <v>0</v>
      </c>
      <c r="BD2022" s="273">
        <v>0</v>
      </c>
      <c r="BE2022" s="273">
        <v>0</v>
      </c>
      <c r="BF2022" s="273">
        <v>0</v>
      </c>
      <c r="BG2022" s="273">
        <v>0</v>
      </c>
      <c r="BH2022" s="273">
        <v>0</v>
      </c>
      <c r="BI2022" s="273">
        <v>0</v>
      </c>
      <c r="BJ2022" s="273">
        <v>0</v>
      </c>
      <c r="BK2022" s="273">
        <v>0</v>
      </c>
      <c r="BL2022" s="273">
        <v>0</v>
      </c>
      <c r="BM2022" s="273">
        <v>0</v>
      </c>
      <c r="BN2022" s="273">
        <v>0</v>
      </c>
      <c r="BO2022" s="273">
        <v>0</v>
      </c>
      <c r="BP2022" s="273">
        <v>0</v>
      </c>
      <c r="BQ2022" s="273">
        <v>0</v>
      </c>
      <c r="BR2022" s="273">
        <v>0</v>
      </c>
      <c r="BS2022"/>
      <c r="BT2022" s="121">
        <v>0</v>
      </c>
      <c r="BU2022" s="121">
        <v>0</v>
      </c>
      <c r="BV2022" s="121">
        <v>0</v>
      </c>
      <c r="BW2022" s="121">
        <v>0</v>
      </c>
      <c r="BX2022" s="121">
        <v>0</v>
      </c>
      <c r="BY2022" s="121">
        <v>0</v>
      </c>
      <c r="BZ2022" s="121">
        <v>0</v>
      </c>
      <c r="CA2022" s="121">
        <v>0</v>
      </c>
      <c r="CB2022" s="121">
        <v>0</v>
      </c>
      <c r="CC2022" s="121">
        <v>0</v>
      </c>
      <c r="CD2022" s="121">
        <v>0</v>
      </c>
      <c r="CE2022" s="121">
        <v>0</v>
      </c>
      <c r="CF2022" s="121">
        <v>0</v>
      </c>
      <c r="CG2022" s="121">
        <v>0</v>
      </c>
      <c r="CH2022" s="121">
        <v>0</v>
      </c>
      <c r="CI2022" s="121">
        <v>0</v>
      </c>
      <c r="CJ2022" s="121">
        <v>0</v>
      </c>
      <c r="CK2022"/>
      <c r="CL2022" s="322">
        <v>0</v>
      </c>
      <c r="CM2022" s="322">
        <v>0</v>
      </c>
      <c r="CN2022" s="322">
        <v>0</v>
      </c>
      <c r="CO2022" s="322">
        <v>0</v>
      </c>
      <c r="CP2022" s="322">
        <v>0</v>
      </c>
      <c r="CQ2022" s="322">
        <v>0</v>
      </c>
      <c r="CR2022" s="322">
        <v>0</v>
      </c>
      <c r="CS2022" s="322">
        <v>0</v>
      </c>
      <c r="CT2022" s="322">
        <v>0</v>
      </c>
      <c r="CU2022" s="322">
        <v>0</v>
      </c>
      <c r="CV2022" s="234"/>
      <c r="CW2022" s="214"/>
      <c r="CX2022" s="18" t="s">
        <v>1129</v>
      </c>
      <c r="CY2022" s="18"/>
      <c r="CZ2022" s="18"/>
    </row>
    <row r="2023" spans="1:104" ht="14.4" customHeight="1">
      <c r="A2023" t="s">
        <v>2645</v>
      </c>
      <c r="B2023" s="168" t="s">
        <v>2463</v>
      </c>
      <c r="C2023" s="279" t="str">
        <f t="shared" si="764"/>
        <v>F.120.01.113</v>
      </c>
      <c r="D2023" s="14" t="s">
        <v>8548</v>
      </c>
      <c r="E2023" s="312" t="s">
        <v>1510</v>
      </c>
      <c r="F2023" s="281" t="str">
        <f t="shared" si="765"/>
        <v>PLA (Polylactide), closed loop chemical upcycling credit</v>
      </c>
      <c r="G2023" s="319">
        <f t="shared" si="747"/>
        <v>0</v>
      </c>
      <c r="H2023" s="319">
        <f t="shared" si="748"/>
        <v>0</v>
      </c>
      <c r="I2023" s="319">
        <f t="shared" si="755"/>
        <v>0</v>
      </c>
      <c r="J2023" s="319">
        <f t="shared" si="756"/>
        <v>0</v>
      </c>
      <c r="K2023" s="319">
        <v>0</v>
      </c>
      <c r="L2023" s="319">
        <v>0</v>
      </c>
      <c r="M2023" s="319">
        <v>0</v>
      </c>
      <c r="N2023" s="319">
        <v>0</v>
      </c>
      <c r="O2023" s="319">
        <v>0</v>
      </c>
      <c r="P2023" s="319">
        <v>0</v>
      </c>
      <c r="Q2023" s="319">
        <v>0</v>
      </c>
      <c r="R2023" s="319">
        <v>0</v>
      </c>
      <c r="S2023" s="319">
        <v>0</v>
      </c>
      <c r="T2023" s="319">
        <v>0</v>
      </c>
      <c r="U2023" s="319">
        <v>0</v>
      </c>
      <c r="V2023" s="319">
        <v>0</v>
      </c>
      <c r="W2023" s="319">
        <v>0</v>
      </c>
      <c r="X2023" s="319">
        <v>0</v>
      </c>
      <c r="Y2023" s="210"/>
      <c r="Z2023" s="320">
        <f t="shared" si="739"/>
        <v>0</v>
      </c>
      <c r="AA2023" s="210"/>
      <c r="AB2023" s="321">
        <f t="shared" si="740"/>
        <v>0</v>
      </c>
      <c r="AC2023" s="321">
        <f t="shared" si="741"/>
        <v>0</v>
      </c>
      <c r="AD2023" s="321">
        <f t="shared" si="757"/>
        <v>0</v>
      </c>
      <c r="AE2023" s="321">
        <f t="shared" si="742"/>
        <v>0</v>
      </c>
      <c r="AF2023" s="321">
        <f t="shared" si="743"/>
        <v>0</v>
      </c>
      <c r="AG2023"/>
      <c r="AH2023" s="121">
        <v>0</v>
      </c>
      <c r="AI2023" s="121">
        <v>0</v>
      </c>
      <c r="AJ2023" s="121">
        <v>0</v>
      </c>
      <c r="AK2023" s="121">
        <v>0</v>
      </c>
      <c r="AL2023" s="121">
        <v>0</v>
      </c>
      <c r="AM2023" s="121">
        <v>0</v>
      </c>
      <c r="AN2023" s="121">
        <v>0</v>
      </c>
      <c r="AO2023"/>
      <c r="AP2023" s="282">
        <v>0</v>
      </c>
      <c r="AQ2023" s="282">
        <v>0</v>
      </c>
      <c r="AR2023" s="282">
        <v>0</v>
      </c>
      <c r="AS2023" s="282">
        <v>0</v>
      </c>
      <c r="AT2023" s="255">
        <f t="shared" si="761"/>
        <v>0</v>
      </c>
      <c r="AU2023" s="256">
        <f t="shared" si="762"/>
        <v>0</v>
      </c>
      <c r="AV2023" s="256">
        <f t="shared" si="763"/>
        <v>0</v>
      </c>
      <c r="AW2023" s="273">
        <v>0</v>
      </c>
      <c r="AX2023" s="273">
        <v>0</v>
      </c>
      <c r="AY2023" s="273">
        <v>0</v>
      </c>
      <c r="AZ2023" s="273">
        <v>0</v>
      </c>
      <c r="BA2023" s="273">
        <v>0</v>
      </c>
      <c r="BB2023" s="273">
        <v>0</v>
      </c>
      <c r="BC2023" s="273">
        <v>0</v>
      </c>
      <c r="BD2023" s="273">
        <v>0</v>
      </c>
      <c r="BE2023" s="273">
        <v>0</v>
      </c>
      <c r="BF2023" s="273">
        <v>0</v>
      </c>
      <c r="BG2023" s="273">
        <v>0</v>
      </c>
      <c r="BH2023" s="273">
        <v>0</v>
      </c>
      <c r="BI2023" s="273">
        <v>0</v>
      </c>
      <c r="BJ2023" s="273">
        <v>0</v>
      </c>
      <c r="BK2023" s="273">
        <v>0</v>
      </c>
      <c r="BL2023" s="273">
        <v>0</v>
      </c>
      <c r="BM2023" s="273">
        <v>0</v>
      </c>
      <c r="BN2023" s="273">
        <v>0</v>
      </c>
      <c r="BO2023" s="273">
        <v>0</v>
      </c>
      <c r="BP2023" s="273">
        <v>0</v>
      </c>
      <c r="BQ2023" s="273">
        <v>0</v>
      </c>
      <c r="BR2023" s="273">
        <v>0</v>
      </c>
      <c r="BS2023"/>
      <c r="BT2023" s="121">
        <v>0</v>
      </c>
      <c r="BU2023" s="121">
        <v>0</v>
      </c>
      <c r="BV2023" s="121">
        <v>0</v>
      </c>
      <c r="BW2023" s="121">
        <v>0</v>
      </c>
      <c r="BX2023" s="121">
        <v>0</v>
      </c>
      <c r="BY2023" s="121">
        <v>0</v>
      </c>
      <c r="BZ2023" s="121">
        <v>0</v>
      </c>
      <c r="CA2023" s="121">
        <v>0</v>
      </c>
      <c r="CB2023" s="121">
        <v>0</v>
      </c>
      <c r="CC2023" s="121">
        <v>0</v>
      </c>
      <c r="CD2023" s="121">
        <v>0</v>
      </c>
      <c r="CE2023" s="121">
        <v>0</v>
      </c>
      <c r="CF2023" s="121">
        <v>0</v>
      </c>
      <c r="CG2023" s="121">
        <v>0</v>
      </c>
      <c r="CH2023" s="121">
        <v>0</v>
      </c>
      <c r="CI2023" s="121">
        <v>0</v>
      </c>
      <c r="CJ2023" s="121">
        <v>0</v>
      </c>
      <c r="CK2023"/>
      <c r="CL2023" s="322">
        <v>0</v>
      </c>
      <c r="CM2023" s="322">
        <v>0</v>
      </c>
      <c r="CN2023" s="322">
        <v>0</v>
      </c>
      <c r="CO2023" s="322">
        <v>0</v>
      </c>
      <c r="CP2023" s="322">
        <v>0</v>
      </c>
      <c r="CQ2023" s="322">
        <v>0</v>
      </c>
      <c r="CR2023" s="322">
        <v>0</v>
      </c>
      <c r="CS2023" s="322">
        <v>0</v>
      </c>
      <c r="CT2023" s="322">
        <v>0</v>
      </c>
      <c r="CU2023" s="322">
        <v>0</v>
      </c>
      <c r="CV2023" s="234"/>
      <c r="CW2023" s="214"/>
      <c r="CX2023" s="18" t="s">
        <v>1129</v>
      </c>
      <c r="CY2023" s="18"/>
      <c r="CZ2023" s="18"/>
    </row>
    <row r="2024" spans="1:104" ht="14.4" customHeight="1">
      <c r="A2024" t="s">
        <v>2646</v>
      </c>
      <c r="B2024" s="168" t="s">
        <v>2463</v>
      </c>
      <c r="C2024" s="279" t="str">
        <f t="shared" si="764"/>
        <v>F.120.01.114</v>
      </c>
      <c r="D2024" s="14" t="s">
        <v>8548</v>
      </c>
      <c r="E2024" s="312" t="s">
        <v>1510</v>
      </c>
      <c r="F2024" s="281" t="str">
        <f t="shared" si="765"/>
        <v>PMMA (Acrilylic Polymethyl Methacrylate), closed loop chemical upcycling credit</v>
      </c>
      <c r="G2024" s="319">
        <f t="shared" si="747"/>
        <v>-0.4364422743095</v>
      </c>
      <c r="H2024" s="319">
        <f t="shared" si="748"/>
        <v>4.4170590400000005E-4</v>
      </c>
      <c r="I2024" s="319">
        <f t="shared" si="755"/>
        <v>2.9082258900000002E-4</v>
      </c>
      <c r="J2024" s="319">
        <f t="shared" si="756"/>
        <v>-0.53599736980250001</v>
      </c>
      <c r="K2024" s="319">
        <v>9.8822567E-2</v>
      </c>
      <c r="L2024" s="319">
        <v>-1.6938067E-3</v>
      </c>
      <c r="M2024" s="319">
        <v>1.5856364E-3</v>
      </c>
      <c r="N2024" s="319">
        <v>1.2020147E-3</v>
      </c>
      <c r="O2024" s="319">
        <v>-1.0266495999999999E-3</v>
      </c>
      <c r="P2024" s="319">
        <v>3.9140293999999999E-5</v>
      </c>
      <c r="Q2024" s="319">
        <v>2.2720050999999999E-4</v>
      </c>
      <c r="R2024" s="319">
        <v>3.5967768000000003E-4</v>
      </c>
      <c r="S2024" s="319">
        <v>1.9677611000000001E-4</v>
      </c>
      <c r="T2024" s="319">
        <v>-0.53558408000000002</v>
      </c>
      <c r="U2024" s="319">
        <v>-6.1983521999999999E-4</v>
      </c>
      <c r="V2024" s="319">
        <v>3.9315208999999997E-5</v>
      </c>
      <c r="W2024" s="319">
        <v>9.7693075000000003E-6</v>
      </c>
      <c r="X2024" s="319">
        <v>0</v>
      </c>
      <c r="Y2024" s="210"/>
      <c r="Z2024" s="320">
        <f t="shared" ref="Z2024:Z2095" si="766">K2024/0.133</f>
        <v>0.74302681954887217</v>
      </c>
      <c r="AA2024" s="210"/>
      <c r="AB2024" s="321">
        <f t="shared" ref="AB2024:AB2095" si="767">K2024</f>
        <v>9.8822567E-2</v>
      </c>
      <c r="AC2024" s="321">
        <f t="shared" ref="AC2024:AC2095" si="768">L2024+M2024+N2024+O2024+P2024+Q2024+R2024</f>
        <v>6.9321328400000009E-4</v>
      </c>
      <c r="AD2024" s="321">
        <f t="shared" si="757"/>
        <v>-0.53532280331250004</v>
      </c>
      <c r="AE2024" s="321">
        <f t="shared" ref="AE2024:AE2095" si="769">V2024+L2024+M2024+R2024</f>
        <v>2.9082258900000013E-4</v>
      </c>
      <c r="AF2024" s="321">
        <f t="shared" ref="AF2024:AF2095" si="770">S2024+U2024+X2024</f>
        <v>-4.2305910999999998E-4</v>
      </c>
      <c r="AG2024"/>
      <c r="AH2024" s="121">
        <v>-28.859096999999998</v>
      </c>
      <c r="AI2024" s="121">
        <v>-28.822133000000001</v>
      </c>
      <c r="AJ2024" s="121">
        <v>-8.4035216999999995E-2</v>
      </c>
      <c r="AK2024" s="121">
        <v>0</v>
      </c>
      <c r="AL2024" s="121">
        <v>-1.1913943999999999E-2</v>
      </c>
      <c r="AM2024" s="121">
        <v>4.8985065000000001E-2</v>
      </c>
      <c r="AN2024" s="121">
        <v>1.0000593E-2</v>
      </c>
      <c r="AO2024"/>
      <c r="AP2024" s="282">
        <v>9.7912677E-3</v>
      </c>
      <c r="AQ2024" s="282">
        <v>1.1317494000000001E-2</v>
      </c>
      <c r="AR2024" s="282">
        <v>5.8124599000000004E-4</v>
      </c>
      <c r="AS2024" s="282">
        <v>-2.1074723000000001E-3</v>
      </c>
      <c r="AT2024" s="255">
        <f t="shared" si="761"/>
        <v>6.7850683029100012E-7</v>
      </c>
      <c r="AU2024" s="256">
        <f t="shared" si="762"/>
        <v>2.1495783246009882E-9</v>
      </c>
      <c r="AV2024" s="256">
        <f t="shared" si="763"/>
        <v>-0.29516418558400004</v>
      </c>
      <c r="AW2024" s="272">
        <v>6.879394E-7</v>
      </c>
      <c r="AX2024" s="272">
        <v>2.0756037000000001E-9</v>
      </c>
      <c r="AY2024" s="272">
        <v>5.6711325E-14</v>
      </c>
      <c r="AZ2024" s="272">
        <v>3.0988410000000001E-11</v>
      </c>
      <c r="BA2024" s="272">
        <v>3.0514210000000001E-12</v>
      </c>
      <c r="BB2024" s="272">
        <v>1.7873992999999999E-10</v>
      </c>
      <c r="BC2024" s="272">
        <v>-1.2541294999999999E-8</v>
      </c>
      <c r="BD2024" s="272">
        <v>2.6478381999999998E-11</v>
      </c>
      <c r="BE2024" s="272">
        <v>-1.8514717999999999E-11</v>
      </c>
      <c r="BF2024" s="272">
        <v>9.3156770999999998E-14</v>
      </c>
      <c r="BG2024" s="272">
        <v>2.1368589E-15</v>
      </c>
      <c r="BH2024" s="272">
        <v>1.4105858000000001E-13</v>
      </c>
      <c r="BI2024" s="272">
        <v>7.4104792000000006E-15</v>
      </c>
      <c r="BJ2024" s="272">
        <v>9.3546530999999993E-15</v>
      </c>
      <c r="BK2024" s="272">
        <v>3.7193666000000002E-10</v>
      </c>
      <c r="BL2024" s="272">
        <v>2.3345965999999999E-9</v>
      </c>
      <c r="BM2024" s="272">
        <v>6.4549248999999999E-11</v>
      </c>
      <c r="BN2024" s="272">
        <v>2.1354416E-5</v>
      </c>
      <c r="BO2024" s="273">
        <v>-0.29518554000000002</v>
      </c>
      <c r="BP2024" s="272">
        <v>1.8941227E-10</v>
      </c>
      <c r="BQ2024" s="272">
        <v>1.1518314E-12</v>
      </c>
      <c r="BR2024" s="272">
        <v>5.1533788000000002E-17</v>
      </c>
      <c r="BS2024"/>
      <c r="BT2024" s="274">
        <v>-1.4632721E-5</v>
      </c>
      <c r="BU2024" s="274">
        <v>-6.9012024999999994E-8</v>
      </c>
      <c r="BV2024" s="274">
        <v>2.0717559000000001E-5</v>
      </c>
      <c r="BW2024" s="274">
        <v>4.2251296999999998E-8</v>
      </c>
      <c r="BX2024" s="274">
        <v>-1.1269855000000001E-6</v>
      </c>
      <c r="BY2024" s="274">
        <v>1.1471694E-7</v>
      </c>
      <c r="BZ2024" s="274">
        <v>1.2478276999999999E-9</v>
      </c>
      <c r="CA2024" s="274">
        <v>1.8602006E-7</v>
      </c>
      <c r="CB2024" s="274">
        <v>5.2523519000000003E-8</v>
      </c>
      <c r="CC2024" s="274">
        <v>1.5033989999999999E-7</v>
      </c>
      <c r="CD2024" s="274">
        <v>2.2891872E-8</v>
      </c>
      <c r="CE2024" s="274">
        <v>4.2207937E-8</v>
      </c>
      <c r="CF2024" s="274">
        <v>4.0595547E-10</v>
      </c>
      <c r="CG2024" s="274">
        <v>2.8869306999999999E-7</v>
      </c>
      <c r="CH2024" s="274">
        <v>-3.5114016E-5</v>
      </c>
      <c r="CI2024" s="274">
        <v>3.1242649999999998E-8</v>
      </c>
      <c r="CJ2024" s="274">
        <v>2.7191510999999999E-8</v>
      </c>
      <c r="CK2024" s="4"/>
      <c r="CL2024" s="323">
        <v>6.7273534000000002E-10</v>
      </c>
      <c r="CM2024" s="323">
        <v>0.74455368</v>
      </c>
      <c r="CN2024" s="323">
        <v>2.1167867000000001E-3</v>
      </c>
      <c r="CO2024" s="323">
        <v>-2.5538408000000001E-5</v>
      </c>
      <c r="CP2024" s="323">
        <v>1.453131E-5</v>
      </c>
      <c r="CQ2024" s="323">
        <v>8.0320185000000005E-10</v>
      </c>
      <c r="CR2024" s="323">
        <v>1.5806503000000001E-8</v>
      </c>
      <c r="CS2024" s="323">
        <v>-9.8877781999999997E-7</v>
      </c>
      <c r="CT2024" s="323">
        <v>1.742368E-2</v>
      </c>
      <c r="CU2024" s="323">
        <v>-3.9035023</v>
      </c>
      <c r="CV2024" s="234"/>
      <c r="CW2024" s="214"/>
      <c r="CX2024" s="18" t="s">
        <v>1129</v>
      </c>
      <c r="CY2024" s="18"/>
      <c r="CZ2024" s="18"/>
    </row>
    <row r="2025" spans="1:104" ht="14.4" customHeight="1">
      <c r="A2025" t="s">
        <v>2647</v>
      </c>
      <c r="B2025" s="168" t="s">
        <v>2463</v>
      </c>
      <c r="C2025" s="279" t="str">
        <f t="shared" si="764"/>
        <v>F.120.01.115</v>
      </c>
      <c r="D2025" s="14" t="s">
        <v>8548</v>
      </c>
      <c r="E2025" s="312" t="s">
        <v>1510</v>
      </c>
      <c r="F2025" s="281" t="str">
        <f t="shared" si="765"/>
        <v>POM, Acetal (Polyoxymethylene), closed loop chemical upcycling credit</v>
      </c>
      <c r="G2025" s="319">
        <f t="shared" si="747"/>
        <v>-0.20709534406649996</v>
      </c>
      <c r="H2025" s="319">
        <f t="shared" si="748"/>
        <v>1.4064826969999997E-3</v>
      </c>
      <c r="I2025" s="319">
        <f t="shared" si="755"/>
        <v>2.0889066789999996E-3</v>
      </c>
      <c r="J2025" s="319">
        <f t="shared" si="756"/>
        <v>-0.35387419344249998</v>
      </c>
      <c r="K2025" s="319">
        <v>0.14328346</v>
      </c>
      <c r="L2025" s="319">
        <v>-4.7743021000000002E-4</v>
      </c>
      <c r="M2025" s="319">
        <v>2.1666888999999998E-3</v>
      </c>
      <c r="N2025" s="319">
        <v>1.6900732999999999E-3</v>
      </c>
      <c r="O2025" s="319">
        <v>-5.5485886000000001E-4</v>
      </c>
      <c r="P2025" s="319">
        <v>3.9154876999999997E-5</v>
      </c>
      <c r="Q2025" s="319">
        <v>2.3211337999999999E-4</v>
      </c>
      <c r="R2025" s="319">
        <v>3.6033278000000002E-4</v>
      </c>
      <c r="S2025" s="319">
        <v>1.9687646E-4</v>
      </c>
      <c r="T2025" s="319">
        <v>-0.35384408000000001</v>
      </c>
      <c r="U2025" s="319">
        <v>-2.3675920999999999E-4</v>
      </c>
      <c r="V2025" s="319">
        <v>3.9315208999999997E-5</v>
      </c>
      <c r="W2025" s="319">
        <v>9.7693075000000003E-6</v>
      </c>
      <c r="X2025" s="319">
        <v>0</v>
      </c>
      <c r="Y2025" s="210"/>
      <c r="Z2025" s="320">
        <f t="shared" si="766"/>
        <v>1.0773192481203007</v>
      </c>
      <c r="AA2025" s="210"/>
      <c r="AB2025" s="321">
        <f t="shared" si="767"/>
        <v>0.14328346</v>
      </c>
      <c r="AC2025" s="321">
        <f t="shared" si="768"/>
        <v>3.4560741669999997E-3</v>
      </c>
      <c r="AD2025" s="321">
        <f t="shared" si="757"/>
        <v>-0.35178471922249999</v>
      </c>
      <c r="AE2025" s="321">
        <f t="shared" si="769"/>
        <v>2.0889066790000001E-3</v>
      </c>
      <c r="AF2025" s="321">
        <f t="shared" si="770"/>
        <v>-3.9882749999999994E-5</v>
      </c>
      <c r="AG2025"/>
      <c r="AH2025" s="121">
        <v>-17.151827999999998</v>
      </c>
      <c r="AI2025" s="121">
        <v>-17.172930000000001</v>
      </c>
      <c r="AJ2025" s="121">
        <v>-3.2099750000000003E-2</v>
      </c>
      <c r="AK2025" s="121">
        <v>0</v>
      </c>
      <c r="AL2025" s="121">
        <v>-7.3203840000000001E-3</v>
      </c>
      <c r="AM2025" s="121">
        <v>4.916893E-2</v>
      </c>
      <c r="AN2025" s="121">
        <v>1.1352465000000001E-2</v>
      </c>
      <c r="AO2025"/>
      <c r="AP2025" s="282">
        <v>1.6555237E-2</v>
      </c>
      <c r="AQ2025" s="282">
        <v>1.6993787E-2</v>
      </c>
      <c r="AR2025" s="282">
        <v>8.4772109000000003E-4</v>
      </c>
      <c r="AS2025" s="282">
        <v>-1.2862718999999999E-3</v>
      </c>
      <c r="AT2025" s="255">
        <f t="shared" si="761"/>
        <v>1.0188122021310001E-6</v>
      </c>
      <c r="AU2025" s="256">
        <f t="shared" si="762"/>
        <v>3.1350632484285884E-9</v>
      </c>
      <c r="AV2025" s="256">
        <f t="shared" si="763"/>
        <v>-0.18015012900800001</v>
      </c>
      <c r="AW2025" s="272">
        <v>1.000563E-6</v>
      </c>
      <c r="AX2025" s="272">
        <v>3.0189581999999999E-9</v>
      </c>
      <c r="AY2025" s="272">
        <v>8.2481161999999998E-14</v>
      </c>
      <c r="AZ2025" s="272">
        <v>3.0988410000000001E-11</v>
      </c>
      <c r="BA2025" s="272">
        <v>3.0514210000000001E-12</v>
      </c>
      <c r="BB2025" s="272">
        <v>2.5131072999999998E-10</v>
      </c>
      <c r="BC2025" s="272">
        <v>1.5067807000000001E-8</v>
      </c>
      <c r="BD2025" s="272">
        <v>3.6765921999999998E-11</v>
      </c>
      <c r="BE2025" s="272">
        <v>1.3301894E-11</v>
      </c>
      <c r="BF2025" s="272">
        <v>9.3412048E-14</v>
      </c>
      <c r="BG2025" s="272">
        <v>2.1486850999999999E-15</v>
      </c>
      <c r="BH2025" s="272">
        <v>1.4129299E-13</v>
      </c>
      <c r="BI2025" s="272">
        <v>7.4105543999999997E-15</v>
      </c>
      <c r="BJ2025" s="272">
        <v>9.3550552999999995E-15</v>
      </c>
      <c r="BK2025" s="272">
        <v>3.7194150000000002E-10</v>
      </c>
      <c r="BL2025" s="272">
        <v>2.3346908000000002E-9</v>
      </c>
      <c r="BM2025" s="272">
        <v>6.4549248999999999E-11</v>
      </c>
      <c r="BN2025" s="272">
        <v>2.1370992000000001E-5</v>
      </c>
      <c r="BO2025" s="273">
        <v>-0.18017150000000001</v>
      </c>
      <c r="BP2025" s="272">
        <v>1.8941227E-10</v>
      </c>
      <c r="BQ2025" s="272">
        <v>1.1518314E-12</v>
      </c>
      <c r="BR2025" s="272">
        <v>5.1533788000000002E-17</v>
      </c>
      <c r="BS2025"/>
      <c r="BT2025" s="274">
        <v>9.8656350999999999E-6</v>
      </c>
      <c r="BU2025" s="274">
        <v>1.7423349E-7</v>
      </c>
      <c r="BV2025" s="274">
        <v>3.0038519999999998E-5</v>
      </c>
      <c r="BW2025" s="274">
        <v>4.2328035999999998E-8</v>
      </c>
      <c r="BX2025" s="274">
        <v>-5.3565416999999999E-7</v>
      </c>
      <c r="BY2025" s="274">
        <v>1.6173323E-7</v>
      </c>
      <c r="BZ2025" s="274">
        <v>1.2501829E-9</v>
      </c>
      <c r="CA2025" s="274">
        <v>2.5732675E-7</v>
      </c>
      <c r="CB2025" s="274">
        <v>5.2543089000000001E-8</v>
      </c>
      <c r="CC2025" s="274">
        <v>1.5359077E-7</v>
      </c>
      <c r="CD2025" s="274">
        <v>2.2891872E-8</v>
      </c>
      <c r="CE2025" s="274">
        <v>4.2207937E-8</v>
      </c>
      <c r="CF2025" s="274">
        <v>4.0595547E-10</v>
      </c>
      <c r="CG2025" s="274">
        <v>3.9843975000000001E-7</v>
      </c>
      <c r="CH2025" s="274">
        <v>-2.1002675999999999E-5</v>
      </c>
      <c r="CI2025" s="274">
        <v>3.1303130000000001E-8</v>
      </c>
      <c r="CJ2025" s="274">
        <v>2.7191510999999999E-8</v>
      </c>
      <c r="CK2025" s="4"/>
      <c r="CL2025" s="323">
        <v>6.7273534000000002E-10</v>
      </c>
      <c r="CM2025" s="323">
        <v>1.0768409000000001</v>
      </c>
      <c r="CN2025" s="323">
        <v>4.1074874000000001E-3</v>
      </c>
      <c r="CO2025" s="323">
        <v>1.5299433999999999E-4</v>
      </c>
      <c r="CP2025" s="323">
        <v>1.8083778000000001E-5</v>
      </c>
      <c r="CQ2025" s="323">
        <v>8.0330567000000004E-10</v>
      </c>
      <c r="CR2025" s="323">
        <v>1.5818817999999999E-8</v>
      </c>
      <c r="CS2025" s="323">
        <v>7.0541634000000004E-6</v>
      </c>
      <c r="CT2025" s="323">
        <v>1.7423926999999999E-2</v>
      </c>
      <c r="CU2025" s="323">
        <v>-2.3305153999999999</v>
      </c>
      <c r="CV2025" s="234"/>
      <c r="CW2025" s="214"/>
      <c r="CX2025" s="18" t="s">
        <v>1129</v>
      </c>
      <c r="CY2025" s="18"/>
      <c r="CZ2025" s="18"/>
    </row>
    <row r="2026" spans="1:104" ht="14.4" customHeight="1">
      <c r="A2026" t="s">
        <v>2648</v>
      </c>
      <c r="B2026" s="168" t="s">
        <v>2463</v>
      </c>
      <c r="C2026" s="279" t="str">
        <f t="shared" si="764"/>
        <v>F.120.01.116</v>
      </c>
      <c r="D2026" s="14" t="s">
        <v>8548</v>
      </c>
      <c r="E2026" s="312" t="s">
        <v>1510</v>
      </c>
      <c r="F2026" s="281" t="str">
        <f t="shared" si="765"/>
        <v>PP (Polypropylene), closed loop chemical upcycling credit</v>
      </c>
      <c r="G2026" s="319">
        <f t="shared" si="747"/>
        <v>-0.74059780713550005</v>
      </c>
      <c r="H2026" s="319">
        <f t="shared" si="748"/>
        <v>-8.004960120000001E-4</v>
      </c>
      <c r="I2026" s="319">
        <f t="shared" si="755"/>
        <v>-2.0243072510000002E-3</v>
      </c>
      <c r="J2026" s="319">
        <f t="shared" si="756"/>
        <v>-0.7704907298725</v>
      </c>
      <c r="K2026" s="319">
        <v>3.2717726000000003E-2</v>
      </c>
      <c r="L2026" s="319">
        <v>-3.2599566999999999E-3</v>
      </c>
      <c r="M2026" s="319">
        <v>8.3750003999999998E-4</v>
      </c>
      <c r="N2026" s="319">
        <v>5.7361312999999997E-4</v>
      </c>
      <c r="O2026" s="319">
        <v>-1.6341056000000001E-3</v>
      </c>
      <c r="P2026" s="319">
        <v>3.9121517999999997E-5</v>
      </c>
      <c r="Q2026" s="319">
        <v>2.2087494000000001E-4</v>
      </c>
      <c r="R2026" s="319">
        <v>3.588342E-4</v>
      </c>
      <c r="S2026" s="319">
        <v>1.9664692000000001E-4</v>
      </c>
      <c r="T2026" s="319">
        <v>-0.76958408</v>
      </c>
      <c r="U2026" s="319">
        <v>-1.1130661E-3</v>
      </c>
      <c r="V2026" s="319">
        <v>3.9315208999999997E-5</v>
      </c>
      <c r="W2026" s="319">
        <v>9.7693075000000003E-6</v>
      </c>
      <c r="X2026" s="319">
        <v>0</v>
      </c>
      <c r="Y2026" s="210"/>
      <c r="Z2026" s="320">
        <f t="shared" si="766"/>
        <v>0.24599793984962406</v>
      </c>
      <c r="AA2026" s="210"/>
      <c r="AB2026" s="321">
        <f t="shared" si="767"/>
        <v>3.2717726000000003E-2</v>
      </c>
      <c r="AC2026" s="321">
        <f t="shared" si="768"/>
        <v>-2.8641184719999995E-3</v>
      </c>
      <c r="AD2026" s="321">
        <f t="shared" si="757"/>
        <v>-0.77163793315249996</v>
      </c>
      <c r="AE2026" s="321">
        <f t="shared" si="769"/>
        <v>-2.0243072509999998E-3</v>
      </c>
      <c r="AF2026" s="321">
        <f t="shared" si="770"/>
        <v>-9.1641918000000006E-4</v>
      </c>
      <c r="AG2026"/>
      <c r="AH2026" s="121">
        <v>-43.932833000000002</v>
      </c>
      <c r="AI2026" s="121">
        <v>-43.821108000000002</v>
      </c>
      <c r="AJ2026" s="121">
        <v>-0.15090492</v>
      </c>
      <c r="AK2026" s="121">
        <v>0</v>
      </c>
      <c r="AL2026" s="121">
        <v>-1.7828400000000001E-2</v>
      </c>
      <c r="AM2026" s="121">
        <v>4.8748329E-2</v>
      </c>
      <c r="AN2026" s="121">
        <v>8.2599844999999995E-3</v>
      </c>
      <c r="AO2026"/>
      <c r="AP2026" s="282">
        <v>8.1213363000000005E-7</v>
      </c>
      <c r="AQ2026" s="282">
        <v>2.9779116E-3</v>
      </c>
      <c r="AR2026" s="282">
        <v>1.8771227000000001E-4</v>
      </c>
      <c r="AS2026" s="282">
        <v>-3.1648117999999999E-3</v>
      </c>
      <c r="AT2026" s="255">
        <f t="shared" si="761"/>
        <v>1.7853187486099996E-7</v>
      </c>
      <c r="AU2026" s="256">
        <f t="shared" si="762"/>
        <v>6.9420217859558787E-10</v>
      </c>
      <c r="AV2026" s="256">
        <f t="shared" si="763"/>
        <v>-0.44325094692700001</v>
      </c>
      <c r="AW2026" s="272">
        <v>2.2360620999999999E-7</v>
      </c>
      <c r="AX2026" s="272">
        <v>6.7447782999999998E-10</v>
      </c>
      <c r="AY2026" s="272">
        <v>1.8435654000000001E-14</v>
      </c>
      <c r="AZ2026" s="272">
        <v>3.0988410000000001E-11</v>
      </c>
      <c r="BA2026" s="272">
        <v>3.0514210000000001E-12</v>
      </c>
      <c r="BB2026" s="272">
        <v>8.5301129999999998E-11</v>
      </c>
      <c r="BC2026" s="272">
        <v>-4.8089494E-8</v>
      </c>
      <c r="BD2026" s="272">
        <v>1.3232623E-11</v>
      </c>
      <c r="BE2026" s="272">
        <v>-5.9480313000000004E-11</v>
      </c>
      <c r="BF2026" s="272">
        <v>9.2828087999999998E-14</v>
      </c>
      <c r="BG2026" s="272">
        <v>2.1216320000000002E-15</v>
      </c>
      <c r="BH2026" s="272">
        <v>1.4075677000000001E-13</v>
      </c>
      <c r="BI2026" s="272">
        <v>7.4103824000000007E-15</v>
      </c>
      <c r="BJ2026" s="272">
        <v>9.3541353999999994E-15</v>
      </c>
      <c r="BK2026" s="272">
        <v>3.7193042999999998E-10</v>
      </c>
      <c r="BL2026" s="272">
        <v>2.3344752000000001E-9</v>
      </c>
      <c r="BM2026" s="272">
        <v>6.4549248999999999E-11</v>
      </c>
      <c r="BN2026" s="272">
        <v>2.1333073E-5</v>
      </c>
      <c r="BO2026" s="273">
        <v>-0.44327228000000002</v>
      </c>
      <c r="BP2026" s="272">
        <v>1.8941227E-10</v>
      </c>
      <c r="BQ2026" s="272">
        <v>1.1518314E-12</v>
      </c>
      <c r="BR2026" s="272">
        <v>5.1533788000000002E-17</v>
      </c>
      <c r="BS2026"/>
      <c r="BT2026" s="274">
        <v>-4.8032918000000001E-5</v>
      </c>
      <c r="BU2026" s="274">
        <v>-3.8220367999999998E-7</v>
      </c>
      <c r="BV2026" s="274">
        <v>6.8590751999999999E-6</v>
      </c>
      <c r="BW2026" s="274">
        <v>4.2152491999999997E-8</v>
      </c>
      <c r="BX2026" s="274">
        <v>-1.8883564E-6</v>
      </c>
      <c r="BY2026" s="274">
        <v>5.4180953000000002E-8</v>
      </c>
      <c r="BZ2026" s="274">
        <v>1.2447953E-9</v>
      </c>
      <c r="CA2026" s="274">
        <v>9.4208880999999999E-8</v>
      </c>
      <c r="CB2026" s="274">
        <v>5.2498322999999998E-8</v>
      </c>
      <c r="CC2026" s="274">
        <v>1.4615422999999999E-7</v>
      </c>
      <c r="CD2026" s="274">
        <v>2.2891872E-8</v>
      </c>
      <c r="CE2026" s="274">
        <v>4.2207937E-8</v>
      </c>
      <c r="CF2026" s="274">
        <v>4.0595547E-10</v>
      </c>
      <c r="CG2026" s="274">
        <v>1.4738833E-7</v>
      </c>
      <c r="CH2026" s="274">
        <v>-5.3283123000000001E-5</v>
      </c>
      <c r="CI2026" s="274">
        <v>3.1164777999999997E-8</v>
      </c>
      <c r="CJ2026" s="274">
        <v>2.7191510999999999E-8</v>
      </c>
      <c r="CK2026" s="4"/>
      <c r="CL2026" s="323">
        <v>6.7273534000000002E-10</v>
      </c>
      <c r="CM2026" s="323">
        <v>0.25010656999999997</v>
      </c>
      <c r="CN2026" s="323">
        <v>-4.4634729000000002E-4</v>
      </c>
      <c r="CO2026" s="323">
        <v>-2.5540889999999997E-4</v>
      </c>
      <c r="CP2026" s="323">
        <v>9.9573170000000002E-6</v>
      </c>
      <c r="CQ2026" s="323">
        <v>8.0306819E-10</v>
      </c>
      <c r="CR2026" s="323">
        <v>1.5790646999999999E-8</v>
      </c>
      <c r="CS2026" s="323">
        <v>-1.1344496E-5</v>
      </c>
      <c r="CT2026" s="323">
        <v>1.7423362000000001E-2</v>
      </c>
      <c r="CU2026" s="323">
        <v>-5.9288074000000002</v>
      </c>
      <c r="CV2026" s="218"/>
      <c r="CW2026" s="214"/>
      <c r="CX2026" s="18" t="s">
        <v>1129</v>
      </c>
      <c r="CY2026" s="18"/>
      <c r="CZ2026" s="18"/>
    </row>
    <row r="2027" spans="1:104" ht="14.4" customHeight="1">
      <c r="A2027" t="s">
        <v>2649</v>
      </c>
      <c r="B2027" s="168" t="s">
        <v>2463</v>
      </c>
      <c r="C2027" s="279" t="str">
        <f t="shared" si="764"/>
        <v>F.120.01.117</v>
      </c>
      <c r="D2027" s="14" t="s">
        <v>8548</v>
      </c>
      <c r="E2027" s="312" t="s">
        <v>1510</v>
      </c>
      <c r="F2027" s="281" t="str">
        <f t="shared" si="765"/>
        <v>PS (Polystyrene), closed loop chemical upcycle credit</v>
      </c>
      <c r="G2027" s="319">
        <f t="shared" si="747"/>
        <v>-0.7905132605445</v>
      </c>
      <c r="H2027" s="319">
        <f t="shared" si="748"/>
        <v>-1.0412747809999997E-3</v>
      </c>
      <c r="I2027" s="319">
        <f t="shared" si="755"/>
        <v>-1.5355757309999999E-3</v>
      </c>
      <c r="J2027" s="319">
        <f t="shared" si="756"/>
        <v>-0.83067735903250006</v>
      </c>
      <c r="K2027" s="319">
        <v>4.2740949E-2</v>
      </c>
      <c r="L2027" s="319">
        <v>-2.5909352E-3</v>
      </c>
      <c r="M2027" s="319">
        <v>6.5568530999999999E-4</v>
      </c>
      <c r="N2027" s="319">
        <v>4.8943537999999998E-4</v>
      </c>
      <c r="O2027" s="319">
        <v>-1.7900192E-3</v>
      </c>
      <c r="P2027" s="319">
        <v>3.9116699000000002E-5</v>
      </c>
      <c r="Q2027" s="319">
        <v>2.2019233999999999E-4</v>
      </c>
      <c r="R2027" s="319">
        <v>3.6035895000000002E-4</v>
      </c>
      <c r="S2027" s="319">
        <v>1.9661376E-4</v>
      </c>
      <c r="T2027" s="319">
        <v>-0.82964408000000001</v>
      </c>
      <c r="U2027" s="319">
        <v>-1.2396620999999999E-3</v>
      </c>
      <c r="V2027" s="319">
        <v>3.9315208999999997E-5</v>
      </c>
      <c r="W2027" s="319">
        <v>9.7693075000000003E-6</v>
      </c>
      <c r="X2027" s="319">
        <v>0</v>
      </c>
      <c r="Y2027" s="210"/>
      <c r="Z2027" s="320">
        <f t="shared" si="766"/>
        <v>0.32136051879699246</v>
      </c>
      <c r="AA2027" s="210"/>
      <c r="AB2027" s="321">
        <f t="shared" si="767"/>
        <v>4.2740949E-2</v>
      </c>
      <c r="AC2027" s="321">
        <f t="shared" si="768"/>
        <v>-2.6161657209999999E-3</v>
      </c>
      <c r="AD2027" s="321">
        <f t="shared" si="757"/>
        <v>-0.83120920163250001</v>
      </c>
      <c r="AE2027" s="321">
        <f t="shared" si="769"/>
        <v>-1.5355757310000001E-3</v>
      </c>
      <c r="AF2027" s="321">
        <f t="shared" si="770"/>
        <v>-1.0430483399999999E-3</v>
      </c>
      <c r="AG2027"/>
      <c r="AH2027" s="121">
        <v>-46.132559000000001</v>
      </c>
      <c r="AI2027" s="121">
        <v>-46.284844999999997</v>
      </c>
      <c r="AJ2027" s="121">
        <v>-0.16806814</v>
      </c>
      <c r="AK2027" s="121">
        <v>0</v>
      </c>
      <c r="AL2027" s="121">
        <v>0.26385355999999999</v>
      </c>
      <c r="AM2027" s="121">
        <v>4.8687567000000001E-2</v>
      </c>
      <c r="AN2027" s="121">
        <v>7.8132283000000007E-3</v>
      </c>
      <c r="AO2027"/>
      <c r="AP2027" s="282">
        <v>8.8265059000000004E-4</v>
      </c>
      <c r="AQ2027" s="282">
        <v>3.9788235E-3</v>
      </c>
      <c r="AR2027" s="282">
        <v>2.4106227000000001E-4</v>
      </c>
      <c r="AS2027" s="282">
        <v>-3.3372352000000001E-3</v>
      </c>
      <c r="AT2027" s="255">
        <f t="shared" si="761"/>
        <v>2.3853858153399996E-7</v>
      </c>
      <c r="AU2027" s="256">
        <f t="shared" si="762"/>
        <v>8.9150248500958897E-10</v>
      </c>
      <c r="AV2027" s="256">
        <f t="shared" si="763"/>
        <v>-0.467399882406</v>
      </c>
      <c r="AW2027" s="272">
        <v>2.9274948999999997E-7</v>
      </c>
      <c r="AX2027" s="272">
        <v>8.8306884999999998E-10</v>
      </c>
      <c r="AY2027" s="272">
        <v>2.4135965999999999E-14</v>
      </c>
      <c r="AZ2027" s="272">
        <v>3.0988409E-11</v>
      </c>
      <c r="BA2027" s="272">
        <v>3.0514210000000001E-12</v>
      </c>
      <c r="BB2027" s="272">
        <v>7.2798503999999999E-11</v>
      </c>
      <c r="BC2027" s="272">
        <v>-5.7213532000000002E-8</v>
      </c>
      <c r="BD2027" s="272">
        <v>1.2450877999999999E-11</v>
      </c>
      <c r="BE2027" s="272">
        <v>-6.9994815999999997E-11</v>
      </c>
      <c r="BF2027" s="272">
        <v>9.2743726000000002E-14</v>
      </c>
      <c r="BG2027" s="272">
        <v>2.1177238000000001E-15</v>
      </c>
      <c r="BH2027" s="272">
        <v>1.4067930000000001E-13</v>
      </c>
      <c r="BI2027" s="272">
        <v>7.4103575000000004E-15</v>
      </c>
      <c r="BJ2027" s="272">
        <v>9.3540024999999997E-15</v>
      </c>
      <c r="BK2027" s="272">
        <v>3.7192882999999999E-10</v>
      </c>
      <c r="BL2027" s="272">
        <v>2.3344441000000001E-9</v>
      </c>
      <c r="BM2027" s="272">
        <v>6.4549248999999999E-11</v>
      </c>
      <c r="BN2027" s="272">
        <v>2.1327593999999999E-5</v>
      </c>
      <c r="BO2027" s="273">
        <v>-0.46742120999999998</v>
      </c>
      <c r="BP2027" s="272">
        <v>1.8941227E-10</v>
      </c>
      <c r="BQ2027" s="272">
        <v>1.1518314E-12</v>
      </c>
      <c r="BR2027" s="272">
        <v>5.1533789000000003E-17</v>
      </c>
      <c r="BS2027"/>
      <c r="BT2027" s="274">
        <v>-4.9175107999999998E-5</v>
      </c>
      <c r="BU2027" s="274">
        <v>-4.6258953E-7</v>
      </c>
      <c r="BV2027" s="274">
        <v>8.9603839999999994E-6</v>
      </c>
      <c r="BW2027" s="274">
        <v>4.2331094999999998E-8</v>
      </c>
      <c r="BX2027" s="274">
        <v>-2.0837748999999999E-6</v>
      </c>
      <c r="BY2027" s="274">
        <v>3.8643382E-8</v>
      </c>
      <c r="BZ2027" s="274">
        <v>1.2440170000000001E-9</v>
      </c>
      <c r="CA2027" s="274">
        <v>7.0644010000000004E-8</v>
      </c>
      <c r="CB2027" s="274">
        <v>5.2491855999999998E-8</v>
      </c>
      <c r="CC2027" s="274">
        <v>1.4570255E-7</v>
      </c>
      <c r="CD2027" s="274">
        <v>2.2891872E-8</v>
      </c>
      <c r="CE2027" s="274">
        <v>4.2207937E-8</v>
      </c>
      <c r="CF2027" s="274">
        <v>4.0595547E-10</v>
      </c>
      <c r="CG2027" s="274">
        <v>1.930111E-7</v>
      </c>
      <c r="CH2027" s="274">
        <v>-5.6257037999999997E-5</v>
      </c>
      <c r="CI2027" s="274">
        <v>3.1144791000000001E-8</v>
      </c>
      <c r="CJ2027" s="274">
        <v>2.7191510999999999E-8</v>
      </c>
      <c r="CK2027" s="4"/>
      <c r="CL2027" s="323">
        <v>6.7273532999999997E-10</v>
      </c>
      <c r="CM2027" s="323">
        <v>0.32613182000000002</v>
      </c>
      <c r="CN2027" s="323">
        <v>-1.1042183E-3</v>
      </c>
      <c r="CO2027" s="323">
        <v>-3.1440899000000002E-4</v>
      </c>
      <c r="CP2027" s="323">
        <v>9.4777255000000005E-6</v>
      </c>
      <c r="CQ2027" s="323">
        <v>8.0303387999999998E-10</v>
      </c>
      <c r="CR2027" s="323">
        <v>1.5786577999999999E-8</v>
      </c>
      <c r="CS2027" s="323">
        <v>-1.4002464E-5</v>
      </c>
      <c r="CT2027" s="323">
        <v>1.7423279999999999E-2</v>
      </c>
      <c r="CU2027" s="323">
        <v>-6.2585556999999996</v>
      </c>
      <c r="CV2027" s="218"/>
      <c r="CW2027" s="214"/>
      <c r="CX2027" s="18" t="s">
        <v>1129</v>
      </c>
      <c r="CY2027" s="18"/>
      <c r="CZ2027" s="18"/>
    </row>
    <row r="2028" spans="1:104" ht="14.4" customHeight="1">
      <c r="A2028" t="s">
        <v>2650</v>
      </c>
      <c r="B2028" s="168" t="s">
        <v>2463</v>
      </c>
      <c r="C2028" s="279" t="str">
        <f t="shared" si="764"/>
        <v>F.120.01.118</v>
      </c>
      <c r="D2028" s="14" t="s">
        <v>8548</v>
      </c>
      <c r="E2028" s="312" t="s">
        <v>1510</v>
      </c>
      <c r="F2028" s="281" t="str">
        <f t="shared" si="765"/>
        <v>PTFE, Teflon (Polytetrafluoroethylene), closed loop chemical upcycling credit</v>
      </c>
      <c r="G2028" s="319">
        <f t="shared" si="747"/>
        <v>-0.31332184193500001</v>
      </c>
      <c r="H2028" s="319">
        <f t="shared" si="748"/>
        <v>6.1147997099999995E-3</v>
      </c>
      <c r="I2028" s="319">
        <f t="shared" si="755"/>
        <v>9.8590603569999984E-3</v>
      </c>
      <c r="J2028" s="319">
        <f t="shared" si="756"/>
        <v>-0.49603432200200004</v>
      </c>
      <c r="K2028" s="319">
        <v>0.16673862</v>
      </c>
      <c r="L2028" s="319">
        <v>1.9098383E-3</v>
      </c>
      <c r="M2028" s="319">
        <v>7.0679851999999998E-3</v>
      </c>
      <c r="N2028" s="319">
        <v>5.9095642E-3</v>
      </c>
      <c r="O2028" s="319">
        <v>-2.1862840000000001E-4</v>
      </c>
      <c r="P2028" s="319">
        <v>1.2252979999999999E-4</v>
      </c>
      <c r="Q2028" s="319">
        <v>3.0133410999999999E-4</v>
      </c>
      <c r="R2028" s="319">
        <v>8.3822808E-4</v>
      </c>
      <c r="S2028" s="319">
        <v>3.8012594999999998E-4</v>
      </c>
      <c r="T2028" s="319">
        <v>-0.49734633</v>
      </c>
      <c r="U2028" s="319">
        <v>8.7813978999999999E-4</v>
      </c>
      <c r="V2028" s="319">
        <v>4.3008776999999998E-5</v>
      </c>
      <c r="W2028" s="319">
        <v>5.3742258000000001E-5</v>
      </c>
      <c r="X2028" s="319">
        <v>0</v>
      </c>
      <c r="Y2028" s="210"/>
      <c r="Z2028" s="320">
        <f t="shared" si="766"/>
        <v>1.2536738345864662</v>
      </c>
      <c r="AA2028" s="210"/>
      <c r="AB2028" s="321">
        <f t="shared" si="767"/>
        <v>0.16673862</v>
      </c>
      <c r="AC2028" s="321">
        <f t="shared" si="768"/>
        <v>1.5930851289999999E-2</v>
      </c>
      <c r="AD2028" s="321">
        <f t="shared" si="757"/>
        <v>-0.48747653616199998</v>
      </c>
      <c r="AE2028" s="321">
        <f t="shared" si="769"/>
        <v>9.8590603569999984E-3</v>
      </c>
      <c r="AF2028" s="321">
        <f t="shared" si="770"/>
        <v>1.25826574E-3</v>
      </c>
      <c r="AG2028"/>
      <c r="AH2028" s="121">
        <v>-13.061712</v>
      </c>
      <c r="AI2028" s="121">
        <v>-13.324894</v>
      </c>
      <c r="AJ2028" s="121">
        <v>0.11904698</v>
      </c>
      <c r="AK2028" s="121">
        <v>0</v>
      </c>
      <c r="AL2028" s="121">
        <v>-6.5594164000000003E-3</v>
      </c>
      <c r="AM2028" s="121">
        <v>0.10183025</v>
      </c>
      <c r="AN2028" s="121">
        <v>4.8864703000000002E-2</v>
      </c>
      <c r="AO2028"/>
      <c r="AP2028" s="282">
        <v>2.1470693999999999E-2</v>
      </c>
      <c r="AQ2028" s="282">
        <v>2.1637151E-2</v>
      </c>
      <c r="AR2028" s="282">
        <v>1.0456667E-3</v>
      </c>
      <c r="AS2028" s="282">
        <v>-1.212124E-3</v>
      </c>
      <c r="AT2028" s="255">
        <f t="shared" si="761"/>
        <v>1.2971913181289998E-6</v>
      </c>
      <c r="AU2028" s="256">
        <f t="shared" si="762"/>
        <v>3.8671107414861002E-9</v>
      </c>
      <c r="AV2028" s="256">
        <f t="shared" si="763"/>
        <v>-0.169765257394</v>
      </c>
      <c r="AW2028" s="272">
        <v>1.1756199E-6</v>
      </c>
      <c r="AX2028" s="272">
        <v>3.5475667000000002E-9</v>
      </c>
      <c r="AY2028" s="272">
        <v>9.6905175000000005E-14</v>
      </c>
      <c r="AZ2028" s="272">
        <v>8.9494617999999996E-11</v>
      </c>
      <c r="BA2028" s="272">
        <v>1.0649991E-11</v>
      </c>
      <c r="BB2028" s="272">
        <v>8.7873341999999996E-10</v>
      </c>
      <c r="BC2028" s="272">
        <v>1.1558387E-7</v>
      </c>
      <c r="BD2028" s="272">
        <v>1.2775437E-10</v>
      </c>
      <c r="BE2028" s="272">
        <v>1.1565554999999999E-10</v>
      </c>
      <c r="BF2028" s="272">
        <v>1.7861119999999999E-13</v>
      </c>
      <c r="BG2028" s="272">
        <v>2.5803332000000001E-15</v>
      </c>
      <c r="BH2028" s="272">
        <v>3.2198158E-13</v>
      </c>
      <c r="BI2028" s="272">
        <v>1.7859282999999999E-14</v>
      </c>
      <c r="BJ2028" s="272">
        <v>1.7258419000000001E-14</v>
      </c>
      <c r="BK2028" s="272">
        <v>1.2800974E-9</v>
      </c>
      <c r="BL2028" s="272">
        <v>2.6865844999999998E-9</v>
      </c>
      <c r="BM2028" s="272">
        <v>6.9162226999999996E-11</v>
      </c>
      <c r="BN2028" s="272">
        <v>2.9692606000000001E-5</v>
      </c>
      <c r="BO2028" s="273">
        <v>-0.16979495</v>
      </c>
      <c r="BP2028" s="272">
        <v>1.0419882000000001E-9</v>
      </c>
      <c r="BQ2028" s="272">
        <v>6.3364150000000001E-12</v>
      </c>
      <c r="BR2028" s="272">
        <v>2.8349590000000002E-16</v>
      </c>
      <c r="BS2028"/>
      <c r="BT2028" s="274">
        <v>2.303696E-5</v>
      </c>
      <c r="BU2028" s="274">
        <v>1.0801694E-6</v>
      </c>
      <c r="BV2028" s="274">
        <v>3.4955754000000003E-5</v>
      </c>
      <c r="BW2028" s="274">
        <v>9.8595015000000005E-8</v>
      </c>
      <c r="BX2028" s="274">
        <v>2.1689694999999999E-7</v>
      </c>
      <c r="BY2028" s="274">
        <v>5.5428961000000004E-7</v>
      </c>
      <c r="BZ2028" s="274">
        <v>1.3598275999999999E-9</v>
      </c>
      <c r="CA2028" s="274">
        <v>8.5896818000000004E-7</v>
      </c>
      <c r="CB2028" s="274">
        <v>1.6442636E-7</v>
      </c>
      <c r="CC2028" s="274">
        <v>1.9939453000000001E-7</v>
      </c>
      <c r="CD2028" s="274">
        <v>8.0004598000000005E-8</v>
      </c>
      <c r="CE2028" s="274">
        <v>4.5553318E-8</v>
      </c>
      <c r="CF2028" s="274">
        <v>1.4141052999999999E-9</v>
      </c>
      <c r="CG2028" s="274">
        <v>1.3922072000000001E-6</v>
      </c>
      <c r="CH2028" s="274">
        <v>-1.6838486E-5</v>
      </c>
      <c r="CI2028" s="274">
        <v>7.6827631000000003E-8</v>
      </c>
      <c r="CJ2028" s="274">
        <v>1.49585E-7</v>
      </c>
      <c r="CK2028" s="4"/>
      <c r="CL2028" s="323">
        <v>2.3454103000000002E-9</v>
      </c>
      <c r="CM2028" s="323">
        <v>1.244027</v>
      </c>
      <c r="CN2028" s="323">
        <v>1.5109902999999999E-2</v>
      </c>
      <c r="CO2028" s="323">
        <v>8.7078508000000001E-4</v>
      </c>
      <c r="CP2028" s="323">
        <v>4.9622242000000002E-5</v>
      </c>
      <c r="CQ2028" s="323">
        <v>2.2962198000000001E-9</v>
      </c>
      <c r="CR2028" s="323">
        <v>1.7747927000000001E-8</v>
      </c>
      <c r="CS2028" s="323">
        <v>4.4351190000000003E-5</v>
      </c>
      <c r="CT2028" s="323">
        <v>3.6012212000000002E-2</v>
      </c>
      <c r="CU2028" s="323">
        <v>-1.8412075000000001</v>
      </c>
      <c r="CV2028" s="218"/>
      <c r="CW2028" s="214"/>
      <c r="CX2028" s="18" t="s">
        <v>1129</v>
      </c>
      <c r="CY2028" s="18"/>
      <c r="CZ2028" s="18"/>
    </row>
    <row r="2029" spans="1:104" ht="14.4" customHeight="1">
      <c r="A2029" t="s">
        <v>2651</v>
      </c>
      <c r="B2029" s="168" t="s">
        <v>2463</v>
      </c>
      <c r="C2029" s="279" t="str">
        <f t="shared" si="764"/>
        <v>F.120.01.119</v>
      </c>
      <c r="D2029" s="14" t="s">
        <v>8548</v>
      </c>
      <c r="E2029" s="312" t="s">
        <v>1510</v>
      </c>
      <c r="F2029" s="281" t="str">
        <f t="shared" si="765"/>
        <v>PTT (Polyltrimethylene terephthalate), closed loop chemical upcycling credit</v>
      </c>
      <c r="G2029" s="319">
        <f t="shared" si="747"/>
        <v>-0.30605179152549999</v>
      </c>
      <c r="H2029" s="319">
        <f t="shared" si="748"/>
        <v>1.0876509179999999E-3</v>
      </c>
      <c r="I2029" s="319">
        <f t="shared" si="755"/>
        <v>1.4946900889999998E-3</v>
      </c>
      <c r="J2029" s="319">
        <f t="shared" si="756"/>
        <v>-0.41406082253249998</v>
      </c>
      <c r="K2029" s="319">
        <v>0.10542669</v>
      </c>
      <c r="L2029" s="319">
        <v>-8.7940871000000002E-4</v>
      </c>
      <c r="M2029" s="319">
        <v>1.9746672999999999E-3</v>
      </c>
      <c r="N2029" s="319">
        <v>1.5287835999999999E-3</v>
      </c>
      <c r="O2029" s="319">
        <v>-7.1077255E-4</v>
      </c>
      <c r="P2029" s="319">
        <v>3.9150058000000002E-5</v>
      </c>
      <c r="Q2029" s="319">
        <v>2.3048981E-4</v>
      </c>
      <c r="R2029" s="319">
        <v>3.6011628999999999E-4</v>
      </c>
      <c r="S2029" s="319">
        <v>1.9684330000000001E-4</v>
      </c>
      <c r="T2029" s="319">
        <v>-0.41390408000000001</v>
      </c>
      <c r="U2029" s="319">
        <v>-3.6335513999999998E-4</v>
      </c>
      <c r="V2029" s="319">
        <v>3.9315208999999997E-5</v>
      </c>
      <c r="W2029" s="319">
        <v>9.7693075000000003E-6</v>
      </c>
      <c r="X2029" s="319">
        <v>0</v>
      </c>
      <c r="Y2029" s="210"/>
      <c r="Z2029" s="320">
        <f t="shared" si="766"/>
        <v>0.79268187969924808</v>
      </c>
      <c r="AA2029" s="210"/>
      <c r="AB2029" s="321">
        <f t="shared" si="767"/>
        <v>0.10542669</v>
      </c>
      <c r="AC2029" s="321">
        <f t="shared" si="768"/>
        <v>2.5430257979999994E-3</v>
      </c>
      <c r="AD2029" s="321">
        <f t="shared" si="757"/>
        <v>-0.41243893581249996</v>
      </c>
      <c r="AE2029" s="321">
        <f t="shared" si="769"/>
        <v>1.494690089E-3</v>
      </c>
      <c r="AF2029" s="321">
        <f t="shared" si="770"/>
        <v>-1.6651183999999997E-4</v>
      </c>
      <c r="AG2029"/>
      <c r="AH2029" s="121">
        <v>-21.020754</v>
      </c>
      <c r="AI2029" s="121">
        <v>-21.022666999999998</v>
      </c>
      <c r="AJ2029" s="121">
        <v>-4.9262973000000002E-2</v>
      </c>
      <c r="AK2029" s="121">
        <v>0</v>
      </c>
      <c r="AL2029" s="121">
        <v>-8.8384276000000005E-3</v>
      </c>
      <c r="AM2029" s="121">
        <v>4.9108167000000001E-2</v>
      </c>
      <c r="AN2029" s="121">
        <v>1.0905709E-2</v>
      </c>
      <c r="AO2029"/>
      <c r="AP2029" s="282">
        <v>1.1492189999999999E-2</v>
      </c>
      <c r="AQ2029" s="282">
        <v>1.2422053000000001E-2</v>
      </c>
      <c r="AR2029" s="282">
        <v>6.2779253999999997E-4</v>
      </c>
      <c r="AS2029" s="282">
        <v>-1.5576557E-3</v>
      </c>
      <c r="AT2029" s="255">
        <f t="shared" si="761"/>
        <v>7.4472741910100008E-7</v>
      </c>
      <c r="AU2029" s="256">
        <f t="shared" si="762"/>
        <v>2.3217179951515883E-9</v>
      </c>
      <c r="AV2029" s="256">
        <f t="shared" si="763"/>
        <v>-0.218159064486</v>
      </c>
      <c r="AW2029" s="272">
        <v>7.3562627E-7</v>
      </c>
      <c r="AX2029" s="272">
        <v>2.2195492E-9</v>
      </c>
      <c r="AY2029" s="272">
        <v>6.0641473000000001E-14</v>
      </c>
      <c r="AZ2029" s="272">
        <v>3.0988410000000001E-11</v>
      </c>
      <c r="BA2029" s="272">
        <v>3.0514210000000001E-12</v>
      </c>
      <c r="BB2029" s="272">
        <v>2.2732809999999999E-10</v>
      </c>
      <c r="BC2029" s="272">
        <v>5.9437694000000003E-9</v>
      </c>
      <c r="BD2029" s="272">
        <v>3.3366177E-11</v>
      </c>
      <c r="BE2029" s="272">
        <v>2.7873912999999998E-12</v>
      </c>
      <c r="BF2029" s="272">
        <v>9.3327686000000005E-14</v>
      </c>
      <c r="BG2029" s="272">
        <v>2.1447768999999999E-15</v>
      </c>
      <c r="BH2029" s="272">
        <v>1.4121552999999999E-13</v>
      </c>
      <c r="BI2029" s="272">
        <v>7.4105294999999994E-15</v>
      </c>
      <c r="BJ2029" s="272">
        <v>9.3549223999999997E-15</v>
      </c>
      <c r="BK2029" s="272">
        <v>3.7193989999999998E-10</v>
      </c>
      <c r="BL2029" s="272">
        <v>2.3346596000000002E-9</v>
      </c>
      <c r="BM2029" s="272">
        <v>6.4549248999999999E-11</v>
      </c>
      <c r="BN2029" s="272">
        <v>2.1365513999999999E-5</v>
      </c>
      <c r="BO2029" s="273">
        <v>-0.21818043000000001</v>
      </c>
      <c r="BP2029" s="272">
        <v>1.8941227E-10</v>
      </c>
      <c r="BQ2029" s="272">
        <v>1.1518314E-12</v>
      </c>
      <c r="BR2029" s="272">
        <v>5.1533788000000002E-17</v>
      </c>
      <c r="BS2029"/>
      <c r="BT2029" s="274">
        <v>-3.0865173000000001E-6</v>
      </c>
      <c r="BU2029" s="274">
        <v>9.3847634000000003E-8</v>
      </c>
      <c r="BV2029" s="274">
        <v>2.2102072999999999E-5</v>
      </c>
      <c r="BW2029" s="274">
        <v>4.2302676000000001E-8</v>
      </c>
      <c r="BX2029" s="274">
        <v>-7.3107269000000001E-7</v>
      </c>
      <c r="BY2029" s="274">
        <v>1.4619566000000001E-7</v>
      </c>
      <c r="BZ2029" s="274">
        <v>1.2494046000000001E-9</v>
      </c>
      <c r="CA2029" s="274">
        <v>2.3376187999999999E-7</v>
      </c>
      <c r="CB2029" s="274">
        <v>5.2536622000000001E-8</v>
      </c>
      <c r="CC2029" s="274">
        <v>1.5251645000000001E-7</v>
      </c>
      <c r="CD2029" s="274">
        <v>2.2891872E-8</v>
      </c>
      <c r="CE2029" s="274">
        <v>4.2207937E-8</v>
      </c>
      <c r="CF2029" s="274">
        <v>4.0595547E-10</v>
      </c>
      <c r="CG2029" s="274">
        <v>3.6217153000000001E-7</v>
      </c>
      <c r="CH2029" s="274">
        <v>-2.566608E-5</v>
      </c>
      <c r="CI2029" s="274">
        <v>3.1283142999999999E-8</v>
      </c>
      <c r="CJ2029" s="274">
        <v>2.7191510999999999E-8</v>
      </c>
      <c r="CK2029" s="4"/>
      <c r="CL2029" s="323">
        <v>6.7273534000000002E-10</v>
      </c>
      <c r="CM2029" s="323">
        <v>0.79286617999999998</v>
      </c>
      <c r="CN2029" s="323">
        <v>3.4496163000000001E-3</v>
      </c>
      <c r="CO2029" s="323">
        <v>9.3994245000000005E-5</v>
      </c>
      <c r="CP2029" s="323">
        <v>1.6909787E-5</v>
      </c>
      <c r="CQ2029" s="323">
        <v>8.0327136000000002E-10</v>
      </c>
      <c r="CR2029" s="323">
        <v>1.5814747999999999E-8</v>
      </c>
      <c r="CS2029" s="323">
        <v>4.3961956999999996E-6</v>
      </c>
      <c r="CT2029" s="323">
        <v>1.7423845E-2</v>
      </c>
      <c r="CU2029" s="323">
        <v>-2.8503436999999998</v>
      </c>
      <c r="CV2029" s="218"/>
      <c r="CW2029" s="214"/>
      <c r="CX2029" s="18" t="s">
        <v>1129</v>
      </c>
      <c r="CY2029" s="18"/>
      <c r="CZ2029" s="18"/>
    </row>
    <row r="2030" spans="1:104" ht="14.4" customHeight="1">
      <c r="A2030" t="s">
        <v>2652</v>
      </c>
      <c r="B2030" s="168" t="s">
        <v>2463</v>
      </c>
      <c r="C2030" s="279" t="str">
        <f t="shared" si="764"/>
        <v>F.120.01.120</v>
      </c>
      <c r="D2030" s="14" t="s">
        <v>8548</v>
      </c>
      <c r="E2030" s="312" t="s">
        <v>1510</v>
      </c>
      <c r="F2030" s="281" t="str">
        <f t="shared" si="765"/>
        <v>PUR (Polyethane), closed loop chemical upcycling credit</v>
      </c>
      <c r="G2030" s="319">
        <f t="shared" si="747"/>
        <v>-0.59312518138750003</v>
      </c>
      <c r="H2030" s="319">
        <f t="shared" si="748"/>
        <v>-1.9595771399999999E-4</v>
      </c>
      <c r="I2030" s="319">
        <f t="shared" si="755"/>
        <v>-8.9761069099999992E-4</v>
      </c>
      <c r="J2030" s="319">
        <f t="shared" si="756"/>
        <v>-0.65637062798250012</v>
      </c>
      <c r="K2030" s="319">
        <v>6.4339014999999999E-2</v>
      </c>
      <c r="L2030" s="319">
        <v>-2.4977636999999999E-3</v>
      </c>
      <c r="M2030" s="319">
        <v>1.2015931E-3</v>
      </c>
      <c r="N2030" s="319">
        <v>8.7943524000000004E-4</v>
      </c>
      <c r="O2030" s="319">
        <v>-1.338477E-3</v>
      </c>
      <c r="P2030" s="319">
        <v>3.9130656000000001E-5</v>
      </c>
      <c r="Q2030" s="319">
        <v>2.2395339E-4</v>
      </c>
      <c r="R2030" s="319">
        <v>3.5924470000000001E-4</v>
      </c>
      <c r="S2030" s="319">
        <v>1.9670979E-4</v>
      </c>
      <c r="T2030" s="319">
        <v>-0.65570408000000002</v>
      </c>
      <c r="U2030" s="319">
        <v>-8.7302707999999997E-4</v>
      </c>
      <c r="V2030" s="319">
        <v>3.9315208999999997E-5</v>
      </c>
      <c r="W2030" s="319">
        <v>9.7693075000000003E-6</v>
      </c>
      <c r="X2030" s="319">
        <v>0</v>
      </c>
      <c r="Y2030" s="210"/>
      <c r="Z2030" s="320">
        <f t="shared" si="766"/>
        <v>0.48375199248120299</v>
      </c>
      <c r="AA2030" s="210"/>
      <c r="AB2030" s="321">
        <f t="shared" si="767"/>
        <v>6.4339014999999999E-2</v>
      </c>
      <c r="AC2030" s="321">
        <f t="shared" si="768"/>
        <v>-1.1328836139999996E-3</v>
      </c>
      <c r="AD2030" s="321">
        <f t="shared" si="757"/>
        <v>-0.6566312365925</v>
      </c>
      <c r="AE2030" s="321">
        <f t="shared" si="769"/>
        <v>-8.9761069100000002E-4</v>
      </c>
      <c r="AF2030" s="321">
        <f t="shared" si="770"/>
        <v>-6.7631728999999999E-4</v>
      </c>
      <c r="AG2030"/>
      <c r="AH2030" s="121">
        <v>-36.596947999999998</v>
      </c>
      <c r="AI2030" s="121">
        <v>-36.521607000000003</v>
      </c>
      <c r="AJ2030" s="121">
        <v>-0.11836165999999999</v>
      </c>
      <c r="AK2030" s="121">
        <v>0</v>
      </c>
      <c r="AL2030" s="121">
        <v>-1.4950032E-2</v>
      </c>
      <c r="AM2030" s="121">
        <v>4.8863541000000003E-2</v>
      </c>
      <c r="AN2030" s="121">
        <v>9.1070804999999998E-3</v>
      </c>
      <c r="AO2030"/>
      <c r="AP2030" s="282">
        <v>4.6983909999999997E-3</v>
      </c>
      <c r="AQ2030" s="282">
        <v>6.9725283999999997E-3</v>
      </c>
      <c r="AR2030" s="282">
        <v>3.7610250000000002E-4</v>
      </c>
      <c r="AS2030" s="282">
        <v>-2.6502398999999999E-3</v>
      </c>
      <c r="AT2030" s="255">
        <f t="shared" si="761"/>
        <v>4.1801728454099997E-7</v>
      </c>
      <c r="AU2030" s="256">
        <f t="shared" si="762"/>
        <v>1.390911632436988E-9</v>
      </c>
      <c r="AV2030" s="256">
        <f t="shared" si="763"/>
        <v>-0.37118205654100001</v>
      </c>
      <c r="AW2030" s="272">
        <v>4.4574595999999999E-7</v>
      </c>
      <c r="AX2030" s="272">
        <v>1.3447858E-9</v>
      </c>
      <c r="AY2030" s="272">
        <v>3.6746947000000002E-14</v>
      </c>
      <c r="AZ2030" s="272">
        <v>3.0988410000000001E-11</v>
      </c>
      <c r="BA2030" s="272">
        <v>3.0514210000000001E-12</v>
      </c>
      <c r="BB2030" s="272">
        <v>1.3077467999999999E-10</v>
      </c>
      <c r="BC2030" s="272">
        <v>-3.0789369999999997E-8</v>
      </c>
      <c r="BD2030" s="272">
        <v>1.9678892E-11</v>
      </c>
      <c r="BE2030" s="272">
        <v>-3.9543723999999998E-11</v>
      </c>
      <c r="BF2030" s="272">
        <v>9.2988046999999995E-14</v>
      </c>
      <c r="BG2030" s="272">
        <v>2.1290423999999999E-15</v>
      </c>
      <c r="BH2030" s="272">
        <v>1.4090365E-13</v>
      </c>
      <c r="BI2030" s="272">
        <v>7.4104295000000001E-15</v>
      </c>
      <c r="BJ2030" s="272">
        <v>9.3543872999999998E-15</v>
      </c>
      <c r="BK2030" s="272">
        <v>3.7193345999999998E-10</v>
      </c>
      <c r="BL2030" s="272">
        <v>2.3345342999999999E-9</v>
      </c>
      <c r="BM2030" s="272">
        <v>6.4549248999999999E-11</v>
      </c>
      <c r="BN2030" s="272">
        <v>2.1343459000000001E-5</v>
      </c>
      <c r="BO2030" s="273">
        <v>-0.37120340000000002</v>
      </c>
      <c r="BP2030" s="272">
        <v>1.8941227E-10</v>
      </c>
      <c r="BQ2030" s="272">
        <v>1.1518314E-12</v>
      </c>
      <c r="BR2030" s="272">
        <v>5.1533788000000002E-17</v>
      </c>
      <c r="BS2030"/>
      <c r="BT2030" s="274">
        <v>-3.1893404E-5</v>
      </c>
      <c r="BU2030" s="274">
        <v>-2.2978374E-7</v>
      </c>
      <c r="BV2030" s="274">
        <v>1.3488288999999999E-5</v>
      </c>
      <c r="BW2030" s="274">
        <v>4.2200577000000003E-8</v>
      </c>
      <c r="BX2030" s="274">
        <v>-1.5178225999999999E-6</v>
      </c>
      <c r="BY2030" s="274">
        <v>8.3641800999999995E-8</v>
      </c>
      <c r="BZ2030" s="274">
        <v>1.2462711E-9</v>
      </c>
      <c r="CA2030" s="274">
        <v>1.3889031999999999E-7</v>
      </c>
      <c r="CB2030" s="274">
        <v>5.2510585000000003E-8</v>
      </c>
      <c r="CC2030" s="274">
        <v>1.4819126E-7</v>
      </c>
      <c r="CD2030" s="274">
        <v>2.2891872E-8</v>
      </c>
      <c r="CE2030" s="274">
        <v>4.2207937E-8</v>
      </c>
      <c r="CF2030" s="274">
        <v>4.0595547E-10</v>
      </c>
      <c r="CG2030" s="274">
        <v>2.1615664000000001E-7</v>
      </c>
      <c r="CH2030" s="274">
        <v>-4.4440824000000002E-5</v>
      </c>
      <c r="CI2030" s="274">
        <v>3.1202676000000001E-8</v>
      </c>
      <c r="CJ2030" s="274">
        <v>2.7191510999999999E-8</v>
      </c>
      <c r="CK2030" s="4"/>
      <c r="CL2030" s="323">
        <v>6.7273534000000002E-10</v>
      </c>
      <c r="CM2030" s="323">
        <v>0.48660417</v>
      </c>
      <c r="CN2030" s="323">
        <v>8.0104457999999996E-4</v>
      </c>
      <c r="CO2030" s="323">
        <v>-1.4353858999999999E-4</v>
      </c>
      <c r="CP2030" s="323">
        <v>1.2183327E-5</v>
      </c>
      <c r="CQ2030" s="323">
        <v>8.0313323999999995E-10</v>
      </c>
      <c r="CR2030" s="323">
        <v>1.5798364E-8</v>
      </c>
      <c r="CS2030" s="323">
        <v>-6.3047132000000004E-6</v>
      </c>
      <c r="CT2030" s="323">
        <v>1.7423516999999999E-2</v>
      </c>
      <c r="CU2030" s="323">
        <v>-4.9431589000000002</v>
      </c>
      <c r="CV2030" s="218"/>
      <c r="CW2030" s="214"/>
      <c r="CX2030" s="18" t="s">
        <v>1129</v>
      </c>
      <c r="CY2030" s="18"/>
      <c r="CZ2030" s="18"/>
    </row>
    <row r="2031" spans="1:104" ht="14.4" customHeight="1">
      <c r="A2031" t="s">
        <v>2653</v>
      </c>
      <c r="B2031" s="168" t="s">
        <v>2463</v>
      </c>
      <c r="C2031" s="279" t="str">
        <f t="shared" si="764"/>
        <v>F.120.01.121</v>
      </c>
      <c r="D2031" s="14" t="s">
        <v>8548</v>
      </c>
      <c r="E2031" s="312" t="s">
        <v>1510</v>
      </c>
      <c r="F2031" s="281" t="str">
        <f t="shared" si="765"/>
        <v>PVC (Polyvinylchloride), closed loop chemical upcycling credit</v>
      </c>
      <c r="G2031" s="319">
        <f t="shared" si="747"/>
        <v>-0.2886284251865</v>
      </c>
      <c r="H2031" s="319">
        <f t="shared" si="748"/>
        <v>1.485155517E-3</v>
      </c>
      <c r="I2031" s="319">
        <f t="shared" si="755"/>
        <v>2.235531599E-3</v>
      </c>
      <c r="J2031" s="319">
        <f t="shared" si="756"/>
        <v>-0.33902294730249999</v>
      </c>
      <c r="K2031" s="319">
        <v>4.6673834999999997E-2</v>
      </c>
      <c r="L2031" s="319">
        <v>-3.7824070999999999E-4</v>
      </c>
      <c r="M2031" s="319">
        <v>2.2140709000000001E-3</v>
      </c>
      <c r="N2031" s="319">
        <v>1.7298721E-3</v>
      </c>
      <c r="O2031" s="319">
        <v>-5.1638664999999998E-4</v>
      </c>
      <c r="P2031" s="319">
        <v>3.9156066999999999E-5</v>
      </c>
      <c r="Q2031" s="319">
        <v>2.3251399999999999E-4</v>
      </c>
      <c r="R2031" s="319">
        <v>3.6038619999999999E-4</v>
      </c>
      <c r="S2031" s="319">
        <v>1.9688464E-4</v>
      </c>
      <c r="T2031" s="319">
        <v>-0.33902408000000001</v>
      </c>
      <c r="U2031" s="319">
        <v>-2.0552124999999999E-4</v>
      </c>
      <c r="V2031" s="319">
        <v>3.9315208999999997E-5</v>
      </c>
      <c r="W2031" s="319">
        <v>9.7693075000000003E-6</v>
      </c>
      <c r="X2031" s="319">
        <v>0</v>
      </c>
      <c r="Y2031" s="210"/>
      <c r="Z2031" s="320">
        <f t="shared" si="766"/>
        <v>0.35093109022556385</v>
      </c>
      <c r="AA2031" s="210"/>
      <c r="AB2031" s="321">
        <f t="shared" si="767"/>
        <v>4.6673834999999997E-2</v>
      </c>
      <c r="AC2031" s="321">
        <f t="shared" si="768"/>
        <v>3.6813719070000004E-3</v>
      </c>
      <c r="AD2031" s="321">
        <f t="shared" si="757"/>
        <v>-0.33681809430249998</v>
      </c>
      <c r="AE2031" s="321">
        <f t="shared" si="769"/>
        <v>2.235531599E-3</v>
      </c>
      <c r="AF2031" s="321">
        <f t="shared" si="770"/>
        <v>-8.6366099999999918E-6</v>
      </c>
      <c r="AG2031"/>
      <c r="AH2031" s="121">
        <v>-16.197158000000002</v>
      </c>
      <c r="AI2031" s="121">
        <v>-16.222995000000001</v>
      </c>
      <c r="AJ2031" s="121">
        <v>-2.7864669000000002E-2</v>
      </c>
      <c r="AK2031" s="121">
        <v>0</v>
      </c>
      <c r="AL2031" s="121">
        <v>-6.9458018E-3</v>
      </c>
      <c r="AM2031" s="121">
        <v>4.9183922999999997E-2</v>
      </c>
      <c r="AN2031" s="121">
        <v>1.1462704000000001E-2</v>
      </c>
      <c r="AO2031"/>
      <c r="AP2031" s="282">
        <v>4.8704385999999997E-3</v>
      </c>
      <c r="AQ2031" s="282">
        <v>5.7909123999999998E-3</v>
      </c>
      <c r="AR2031" s="282">
        <v>2.9883321E-4</v>
      </c>
      <c r="AS2031" s="282">
        <v>-1.2193071E-3</v>
      </c>
      <c r="AT2031" s="255">
        <f t="shared" si="761"/>
        <v>3.4717700401099999E-7</v>
      </c>
      <c r="AU2031" s="256">
        <f t="shared" si="762"/>
        <v>1.105152392693889E-9</v>
      </c>
      <c r="AV2031" s="256">
        <f t="shared" si="763"/>
        <v>-0.17077129765600002</v>
      </c>
      <c r="AW2031" s="272">
        <v>3.2667048999999998E-7</v>
      </c>
      <c r="AX2031" s="272">
        <v>9.8566947000000009E-10</v>
      </c>
      <c r="AY2031" s="272">
        <v>2.6928487999999999E-14</v>
      </c>
      <c r="AZ2031" s="272">
        <v>3.0988410000000001E-11</v>
      </c>
      <c r="BA2031" s="272">
        <v>3.0514210000000001E-12</v>
      </c>
      <c r="BB2031" s="272">
        <v>2.5722852000000002E-10</v>
      </c>
      <c r="BC2031" s="272">
        <v>1.7319193E-8</v>
      </c>
      <c r="BD2031" s="272">
        <v>3.7604820000000002E-11</v>
      </c>
      <c r="BE2031" s="272">
        <v>1.5896382E-11</v>
      </c>
      <c r="BF2031" s="272">
        <v>9.3432864000000001E-14</v>
      </c>
      <c r="BG2031" s="272">
        <v>2.1496494999999998E-15</v>
      </c>
      <c r="BH2031" s="272">
        <v>1.4131210999999999E-13</v>
      </c>
      <c r="BI2031" s="272">
        <v>7.4105605000000002E-15</v>
      </c>
      <c r="BJ2031" s="272">
        <v>9.3550880999999999E-15</v>
      </c>
      <c r="BK2031" s="272">
        <v>3.7194189E-10</v>
      </c>
      <c r="BL2031" s="272">
        <v>2.3346985000000002E-9</v>
      </c>
      <c r="BM2031" s="272">
        <v>6.4549248999999999E-11</v>
      </c>
      <c r="BN2031" s="272">
        <v>2.1372343999999999E-5</v>
      </c>
      <c r="BO2031" s="273">
        <v>-0.17079267000000001</v>
      </c>
      <c r="BP2031" s="272">
        <v>1.8941227E-10</v>
      </c>
      <c r="BQ2031" s="272">
        <v>1.1518314E-12</v>
      </c>
      <c r="BR2031" s="272">
        <v>5.1533789000000003E-17</v>
      </c>
      <c r="BS2031"/>
      <c r="BT2031" s="274">
        <v>-9.1503526999999996E-6</v>
      </c>
      <c r="BU2031" s="274">
        <v>1.9406896E-7</v>
      </c>
      <c r="BV2031" s="274">
        <v>9.7848898999999995E-6</v>
      </c>
      <c r="BW2031" s="274">
        <v>4.2334292999999998E-8</v>
      </c>
      <c r="BX2031" s="274">
        <v>-4.8743402000000004E-7</v>
      </c>
      <c r="BY2031" s="274">
        <v>1.6556717E-7</v>
      </c>
      <c r="BZ2031" s="274">
        <v>1.2503749E-9</v>
      </c>
      <c r="CA2031" s="274">
        <v>2.6314146000000001E-7</v>
      </c>
      <c r="CB2031" s="274">
        <v>5.2544683999999997E-8</v>
      </c>
      <c r="CC2031" s="274">
        <v>1.5385585999999999E-7</v>
      </c>
      <c r="CD2031" s="274">
        <v>2.2891872E-8</v>
      </c>
      <c r="CE2031" s="274">
        <v>4.2207937E-8</v>
      </c>
      <c r="CF2031" s="274">
        <v>4.0595547E-10</v>
      </c>
      <c r="CG2031" s="274">
        <v>4.0738904999999999E-7</v>
      </c>
      <c r="CH2031" s="274">
        <v>-1.9851965999999999E-5</v>
      </c>
      <c r="CI2031" s="274">
        <v>3.1308061999999998E-8</v>
      </c>
      <c r="CJ2031" s="274">
        <v>2.7191510999999999E-8</v>
      </c>
      <c r="CK2031" s="4"/>
      <c r="CL2031" s="323">
        <v>6.7273532999999997E-10</v>
      </c>
      <c r="CM2031" s="323">
        <v>0.35028925</v>
      </c>
      <c r="CN2031" s="323">
        <v>4.2698192000000003E-3</v>
      </c>
      <c r="CO2031" s="323">
        <v>1.6755280000000001E-4</v>
      </c>
      <c r="CP2031" s="323">
        <v>1.8373464000000001E-5</v>
      </c>
      <c r="CQ2031" s="323">
        <v>8.0331412999999998E-10</v>
      </c>
      <c r="CR2031" s="323">
        <v>1.5819822000000002E-8</v>
      </c>
      <c r="CS2031" s="323">
        <v>7.7100255000000005E-6</v>
      </c>
      <c r="CT2031" s="323">
        <v>1.7423946999999999E-2</v>
      </c>
      <c r="CU2031" s="323">
        <v>-2.2022460000000001</v>
      </c>
      <c r="CV2031" s="218"/>
      <c r="CW2031" s="214"/>
      <c r="CX2031" s="18" t="s">
        <v>1129</v>
      </c>
      <c r="CY2031" s="18"/>
      <c r="CZ2031" s="18"/>
    </row>
    <row r="2032" spans="1:104" ht="14.4" customHeight="1">
      <c r="A2032" t="s">
        <v>2654</v>
      </c>
      <c r="B2032" s="168" t="s">
        <v>2463</v>
      </c>
      <c r="C2032" s="279" t="str">
        <f t="shared" si="764"/>
        <v>F.120.01.122</v>
      </c>
      <c r="D2032" s="14" t="s">
        <v>8548</v>
      </c>
      <c r="E2032" s="312" t="s">
        <v>1510</v>
      </c>
      <c r="F2032" s="281" t="str">
        <f t="shared" si="765"/>
        <v>Starch-PBS 50%-50% blend biodegradeble plastic, closed loop chemical upcycling credit</v>
      </c>
      <c r="G2032" s="319">
        <f t="shared" si="747"/>
        <v>-2.8024149781439999E-17</v>
      </c>
      <c r="H2032" s="319">
        <f t="shared" si="748"/>
        <v>-4.5542860789999995E-19</v>
      </c>
      <c r="I2032" s="319">
        <f t="shared" si="755"/>
        <v>-9.5793240501999997E-19</v>
      </c>
      <c r="J2032" s="319">
        <f t="shared" si="756"/>
        <v>-1.37155176852E-18</v>
      </c>
      <c r="K2032" s="319">
        <v>-2.5239236999999999E-17</v>
      </c>
      <c r="L2032" s="319">
        <v>-4.8986437000000001E-19</v>
      </c>
      <c r="M2032" s="319">
        <v>-4.1400233999999998E-19</v>
      </c>
      <c r="N2032" s="319">
        <v>-3.6139614999999998E-19</v>
      </c>
      <c r="O2032" s="319">
        <v>-7.6461754000000004E-20</v>
      </c>
      <c r="P2032" s="319">
        <v>-1.0055214000000001E-20</v>
      </c>
      <c r="Q2032" s="319">
        <v>-7.5154899000000001E-21</v>
      </c>
      <c r="R2032" s="319">
        <v>-5.3875277000000001E-20</v>
      </c>
      <c r="S2032" s="319">
        <v>-5.3274963000000002E-20</v>
      </c>
      <c r="T2032" s="319">
        <v>8.1319744999999999E-20</v>
      </c>
      <c r="U2032" s="319">
        <v>-1.3999143E-18</v>
      </c>
      <c r="V2032" s="319">
        <v>-1.9041802E-22</v>
      </c>
      <c r="W2032" s="319">
        <v>3.1774947999999998E-22</v>
      </c>
      <c r="X2032" s="319">
        <v>0</v>
      </c>
      <c r="Y2032" s="210"/>
      <c r="Z2032" s="320">
        <f t="shared" si="766"/>
        <v>-1.8976869924812029E-16</v>
      </c>
      <c r="AA2032" s="210"/>
      <c r="AB2032" s="321">
        <f t="shared" si="767"/>
        <v>-2.5239236999999999E-17</v>
      </c>
      <c r="AC2032" s="321">
        <f t="shared" si="768"/>
        <v>-1.4131705948999999E-18</v>
      </c>
      <c r="AD2032" s="321">
        <f t="shared" si="757"/>
        <v>-8.7610449252000012E-19</v>
      </c>
      <c r="AE2032" s="321">
        <f t="shared" si="769"/>
        <v>-9.5793240501999997E-19</v>
      </c>
      <c r="AF2032" s="321">
        <f t="shared" si="770"/>
        <v>-1.4531892629999999E-18</v>
      </c>
      <c r="AG2032"/>
      <c r="AH2032" s="121">
        <v>-1.7849970000000002E-15</v>
      </c>
      <c r="AI2032" s="121">
        <v>-1.4703708999999999E-15</v>
      </c>
      <c r="AJ2032" s="121">
        <v>-1.8977065000000001E-16</v>
      </c>
      <c r="AK2032" s="121">
        <v>0</v>
      </c>
      <c r="AL2032" s="121">
        <v>-1.5865287E-17</v>
      </c>
      <c r="AM2032" s="121">
        <v>-6.8202041000000001E-17</v>
      </c>
      <c r="AN2032" s="121">
        <v>-4.0788088999999997E-17</v>
      </c>
      <c r="AO2032"/>
      <c r="AP2032" s="282">
        <v>-3.4002896000000001E-18</v>
      </c>
      <c r="AQ2032" s="282">
        <v>-3.2137071000000002E-18</v>
      </c>
      <c r="AR2032" s="282">
        <v>-1.5100732000000001E-19</v>
      </c>
      <c r="AS2032" s="282">
        <v>-3.5575182999999998E-20</v>
      </c>
      <c r="AT2032" s="255">
        <f t="shared" si="761"/>
        <v>-1.9266829371134002E-22</v>
      </c>
      <c r="AU2032" s="256">
        <f t="shared" si="762"/>
        <v>-5.5845902529870519E-25</v>
      </c>
      <c r="AV2032" s="256">
        <f t="shared" si="763"/>
        <v>-4.9825185426999997E-18</v>
      </c>
      <c r="AW2032" s="273">
        <v>-1.7776152000000001E-22</v>
      </c>
      <c r="AX2032" s="273">
        <v>-5.3641098999999997E-25</v>
      </c>
      <c r="AY2032" s="273">
        <v>-1.4652840999999999E-29</v>
      </c>
      <c r="AZ2032" s="273">
        <v>-7.0602993999999993E-27</v>
      </c>
      <c r="BA2032" s="273">
        <v>-9.1527213999999999E-28</v>
      </c>
      <c r="BB2032" s="273">
        <v>-5.3738751000000001E-26</v>
      </c>
      <c r="BC2032" s="273">
        <v>-1.4703588000000001E-23</v>
      </c>
      <c r="BD2032" s="273">
        <v>-7.8617174000000001E-27</v>
      </c>
      <c r="BE2032" s="273">
        <v>-1.4761491E-26</v>
      </c>
      <c r="BF2032" s="273">
        <v>-4.8166904999999998E-30</v>
      </c>
      <c r="BG2032" s="273">
        <v>4.3403499E-32</v>
      </c>
      <c r="BH2032" s="273">
        <v>-2.9343759E-29</v>
      </c>
      <c r="BI2032" s="273">
        <v>-1.2812669999999999E-30</v>
      </c>
      <c r="BJ2032" s="273">
        <v>-1.0447658999999999E-30</v>
      </c>
      <c r="BK2032" s="273">
        <v>-1.1094153999999999E-25</v>
      </c>
      <c r="BL2032" s="273">
        <v>-3.4191363000000002E-26</v>
      </c>
      <c r="BM2032" s="273">
        <v>6.0400206000000003E-28</v>
      </c>
      <c r="BN2032" s="273">
        <v>-4.0558427000000001E-21</v>
      </c>
      <c r="BO2032" s="273">
        <v>-4.9784627E-18</v>
      </c>
      <c r="BP2032" s="273">
        <v>3.6615142E-27</v>
      </c>
      <c r="BQ2032" s="273">
        <v>2.2265965000000001E-29</v>
      </c>
      <c r="BR2032" s="273">
        <v>9.9619574999999994E-34</v>
      </c>
      <c r="BS2032"/>
      <c r="BT2032" s="121">
        <v>-7.7151349000000005E-21</v>
      </c>
      <c r="BU2032" s="121">
        <v>-1.1869865000000001E-22</v>
      </c>
      <c r="BV2032" s="121">
        <v>-5.2912548999999997E-21</v>
      </c>
      <c r="BW2032" s="121">
        <v>-6.3454207000000002E-24</v>
      </c>
      <c r="BX2032" s="121">
        <v>-1.4504607999999999E-22</v>
      </c>
      <c r="BY2032" s="121">
        <v>-3.287614E-23</v>
      </c>
      <c r="BZ2032" s="121">
        <v>-5.1433286999999996E-27</v>
      </c>
      <c r="CA2032" s="121">
        <v>-5.0920989999999999E-23</v>
      </c>
      <c r="CB2032" s="121">
        <v>-1.3493389E-23</v>
      </c>
      <c r="CC2032" s="121">
        <v>-4.9730433999999997E-24</v>
      </c>
      <c r="CD2032" s="121">
        <v>-6.8791472999999996E-24</v>
      </c>
      <c r="CE2032" s="121">
        <v>1.5048637E-24</v>
      </c>
      <c r="CF2032" s="121">
        <v>-1.2093928000000001E-25</v>
      </c>
      <c r="CG2032" s="121">
        <v>-9.4031391000000004E-23</v>
      </c>
      <c r="CH2032" s="121">
        <v>-1.9297789999999999E-21</v>
      </c>
      <c r="CI2032" s="121">
        <v>-2.2741139000000001E-23</v>
      </c>
      <c r="CJ2032" s="121">
        <v>5.2563703000000001E-25</v>
      </c>
      <c r="CK2032"/>
      <c r="CL2032" s="322">
        <v>-2.0071037E-25</v>
      </c>
      <c r="CM2032" s="322">
        <v>-1.8842798000000001E-16</v>
      </c>
      <c r="CN2032" s="322">
        <v>-7.1803549999999996E-19</v>
      </c>
      <c r="CO2032" s="322">
        <v>-8.9647940999999998E-20</v>
      </c>
      <c r="CP2032" s="322">
        <v>-2.4646623999999999E-21</v>
      </c>
      <c r="CQ2032" s="322">
        <v>-1.7879397999999999E-25</v>
      </c>
      <c r="CR2032" s="322">
        <v>-1.3513268999999999E-25</v>
      </c>
      <c r="CS2032" s="322">
        <v>-6.4835689999999998E-21</v>
      </c>
      <c r="CT2032" s="322">
        <v>-2.3359706999999999E-18</v>
      </c>
      <c r="CU2032" s="322">
        <v>-1.1126614000000001E-16</v>
      </c>
      <c r="CV2032" s="218"/>
      <c r="CW2032" s="214"/>
      <c r="CX2032" s="18" t="s">
        <v>1129</v>
      </c>
      <c r="CY2032" s="18"/>
      <c r="CZ2032" s="18"/>
    </row>
    <row r="2033" spans="1:104" ht="14.4" customHeight="1">
      <c r="B2033" s="278" t="s">
        <v>2463</v>
      </c>
      <c r="C2033" s="277" t="s">
        <v>3756</v>
      </c>
      <c r="D2033" s="277" t="s">
        <v>750</v>
      </c>
      <c r="E2033" s="312"/>
      <c r="F2033"/>
      <c r="G2033" s="210"/>
      <c r="H2033" s="210"/>
      <c r="I2033" s="210"/>
      <c r="J2033" s="210"/>
      <c r="K2033" s="210"/>
      <c r="L2033" s="210"/>
      <c r="M2033" s="210"/>
      <c r="N2033" s="210"/>
      <c r="O2033" s="210"/>
      <c r="P2033" s="210"/>
      <c r="Q2033" s="210"/>
      <c r="R2033" s="210"/>
      <c r="S2033" s="210"/>
      <c r="T2033" s="210"/>
      <c r="U2033" s="210"/>
      <c r="V2033" s="210"/>
      <c r="W2033" s="210"/>
      <c r="X2033" s="210"/>
      <c r="Y2033" s="210"/>
      <c r="Z2033" s="210"/>
      <c r="AA2033" s="210"/>
      <c r="AB2033" s="210"/>
      <c r="AC2033" s="210"/>
      <c r="AD2033" s="210"/>
      <c r="AE2033" s="210"/>
      <c r="AF2033" s="210"/>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s="183"/>
      <c r="CW2033" s="215"/>
      <c r="CX2033" s="18"/>
      <c r="CY2033" s="22"/>
      <c r="CZ2033" s="18"/>
    </row>
    <row r="2034" spans="1:104" ht="14.4" customHeight="1">
      <c r="A2034" t="s">
        <v>2655</v>
      </c>
      <c r="B2034" s="168" t="s">
        <v>2463</v>
      </c>
      <c r="C2034" s="279" t="str">
        <f t="shared" si="764"/>
        <v>F.130.01.101</v>
      </c>
      <c r="D2034" s="14" t="s">
        <v>750</v>
      </c>
      <c r="E2034" s="312" t="s">
        <v>1510</v>
      </c>
      <c r="F2034" s="281" t="str">
        <f t="shared" si="765"/>
        <v>anaerobic digestion (fermentation) cow dung</v>
      </c>
      <c r="G2034" s="319">
        <f t="shared" si="747"/>
        <v>-9.7520707038200004E-3</v>
      </c>
      <c r="H2034" s="319">
        <f t="shared" si="748"/>
        <v>-3.5287076860000003E-4</v>
      </c>
      <c r="I2034" s="319">
        <f t="shared" si="755"/>
        <v>-5.7825733350000007E-4</v>
      </c>
      <c r="J2034" s="319">
        <f t="shared" si="756"/>
        <v>7.7651099828000001E-4</v>
      </c>
      <c r="K2034" s="319">
        <v>-9.5974535999999999E-3</v>
      </c>
      <c r="L2034" s="319">
        <v>-2.1488478000000001E-4</v>
      </c>
      <c r="M2034" s="319">
        <v>-3.4059360000000002E-4</v>
      </c>
      <c r="N2034" s="319">
        <v>-3.0890288000000001E-4</v>
      </c>
      <c r="O2034" s="319">
        <v>-4.9184807000000003E-5</v>
      </c>
      <c r="P2034" s="319">
        <v>-6.4592905999999999E-6</v>
      </c>
      <c r="Q2034" s="319">
        <v>1.1676209E-5</v>
      </c>
      <c r="R2034" s="319">
        <v>-2.5631233E-5</v>
      </c>
      <c r="S2034" s="319">
        <v>-3.7316848000000001E-6</v>
      </c>
      <c r="T2034" s="319">
        <v>8.6777103999999999E-4</v>
      </c>
      <c r="U2034" s="319">
        <v>-8.7792804000000002E-5</v>
      </c>
      <c r="V2034" s="319">
        <v>2.8522795E-6</v>
      </c>
      <c r="W2034" s="319">
        <v>2.6444708000000001E-7</v>
      </c>
      <c r="X2034" s="319">
        <v>0</v>
      </c>
      <c r="Y2034" s="210"/>
      <c r="Z2034" s="320">
        <f t="shared" si="766"/>
        <v>-7.2161305263157893E-2</v>
      </c>
      <c r="AA2034" s="210"/>
      <c r="AB2034" s="321">
        <f t="shared" si="767"/>
        <v>-9.5974535999999999E-3</v>
      </c>
      <c r="AC2034" s="321">
        <f t="shared" si="768"/>
        <v>-9.3398038160000002E-4</v>
      </c>
      <c r="AD2034" s="321">
        <f t="shared" si="757"/>
        <v>2.8692587407999989E-4</v>
      </c>
      <c r="AE2034" s="321">
        <f t="shared" si="769"/>
        <v>-5.7825733350000007E-4</v>
      </c>
      <c r="AF2034" s="321">
        <f t="shared" si="770"/>
        <v>-9.1524488800000001E-5</v>
      </c>
      <c r="AG2034"/>
      <c r="AH2034" s="121">
        <v>-1.0067387000000001</v>
      </c>
      <c r="AI2034" s="121">
        <v>-0.99230335000000003</v>
      </c>
      <c r="AJ2034" s="121">
        <v>-1.1902523E-2</v>
      </c>
      <c r="AK2034" s="121">
        <v>0</v>
      </c>
      <c r="AL2034" s="274">
        <v>1.0234805999999999E-4</v>
      </c>
      <c r="AM2034" s="274">
        <v>-3.2889410999999998E-4</v>
      </c>
      <c r="AN2034" s="121">
        <v>-2.3062911999999999E-3</v>
      </c>
      <c r="AO2034"/>
      <c r="AP2034" s="282">
        <v>-1.3816458E-3</v>
      </c>
      <c r="AQ2034" s="282">
        <v>-1.2695431E-3</v>
      </c>
      <c r="AR2034" s="283">
        <v>-5.8206148000000003E-5</v>
      </c>
      <c r="AS2034" s="283">
        <v>-5.3896551999999997E-5</v>
      </c>
      <c r="AT2034" s="255">
        <f t="shared" ref="AT2034:AT2052" si="771">AW2034+AZ2034+BA2034+BB2034+BC2034+BK2034+BL2034+BP2034</f>
        <v>-7.6111694913919991E-8</v>
      </c>
      <c r="AU2034" s="256">
        <f t="shared" ref="AU2034:AU2052" si="772">AX2034+AY2034+BD2034+BE2034+BF2034+BG2034+BH2034+BI2034+BJ2034+BM2034+BQ2034+BR2034</f>
        <v>-2.1525942029103405E-10</v>
      </c>
      <c r="AV2034" s="256">
        <f t="shared" ref="AV2034:AV2052" si="773">BN2034+BO2034</f>
        <v>-7.54853680191E-3</v>
      </c>
      <c r="AW2034" s="272">
        <v>-6.8047496E-8</v>
      </c>
      <c r="AX2034" s="272">
        <v>-2.0535612000000001E-10</v>
      </c>
      <c r="AY2034" s="272">
        <v>-5.6088725000000003E-15</v>
      </c>
      <c r="AZ2034" s="272">
        <v>-4.2400656999999997E-12</v>
      </c>
      <c r="BA2034" s="272">
        <v>-6.3196122000000002E-13</v>
      </c>
      <c r="BB2034" s="272">
        <v>-4.5932606000000002E-11</v>
      </c>
      <c r="BC2034" s="272">
        <v>-8.0975128999999994E-9</v>
      </c>
      <c r="BD2034" s="272">
        <v>-6.6548669000000001E-12</v>
      </c>
      <c r="BE2034" s="272">
        <v>-8.1143545999999999E-12</v>
      </c>
      <c r="BF2034" s="272">
        <v>-2.1230595999999999E-15</v>
      </c>
      <c r="BG2034" s="272">
        <v>1.2995698E-16</v>
      </c>
      <c r="BH2034" s="272">
        <v>-9.2703444000000007E-15</v>
      </c>
      <c r="BI2034" s="272">
        <v>-6.0054662999999998E-16</v>
      </c>
      <c r="BJ2034" s="272">
        <v>-1.4107083999999999E-16</v>
      </c>
      <c r="BK2034" s="272">
        <v>-7.4924567000000004E-11</v>
      </c>
      <c r="BL2034" s="272">
        <v>1.5391602999999999E-10</v>
      </c>
      <c r="BM2034" s="272">
        <v>4.8523550999999997E-12</v>
      </c>
      <c r="BN2034" s="272">
        <v>8.3889808999999998E-7</v>
      </c>
      <c r="BO2034" s="273">
        <v>-7.5493757000000003E-3</v>
      </c>
      <c r="BP2034" s="272">
        <v>5.1271559999999998E-12</v>
      </c>
      <c r="BQ2034" s="272">
        <v>3.1178651000000002E-14</v>
      </c>
      <c r="BR2034" s="272">
        <v>1.394956E-18</v>
      </c>
      <c r="BS2034"/>
      <c r="BT2034" s="274">
        <v>-3.4742063000000001E-6</v>
      </c>
      <c r="BU2034" s="274">
        <v>-7.0349202999999999E-8</v>
      </c>
      <c r="BV2034" s="274">
        <v>-2.0120487E-6</v>
      </c>
      <c r="BW2034" s="274">
        <v>-3.0259492E-9</v>
      </c>
      <c r="BX2034" s="274">
        <v>-8.5592924999999997E-8</v>
      </c>
      <c r="BY2034" s="274">
        <v>-2.8223305999999999E-8</v>
      </c>
      <c r="BZ2034" s="274">
        <v>9.1786554999999996E-11</v>
      </c>
      <c r="CA2034" s="274">
        <v>-4.2531132000000001E-8</v>
      </c>
      <c r="CB2034" s="274">
        <v>-8.6679133000000007E-9</v>
      </c>
      <c r="CC2034" s="274">
        <v>7.7262156000000001E-9</v>
      </c>
      <c r="CD2034" s="274">
        <v>-4.7535973999999998E-9</v>
      </c>
      <c r="CE2034" s="274">
        <v>3.1344959999999998E-9</v>
      </c>
      <c r="CF2034" s="274">
        <v>-8.3754134000000003E-11</v>
      </c>
      <c r="CG2034" s="274">
        <v>-7.3247222000000005E-8</v>
      </c>
      <c r="CH2034" s="274">
        <v>-1.1552591000000001E-6</v>
      </c>
      <c r="CI2034" s="274">
        <v>-2.1120928E-9</v>
      </c>
      <c r="CJ2034" s="274">
        <v>7.3604059000000002E-10</v>
      </c>
      <c r="CK2034" s="4"/>
      <c r="CL2034" s="323">
        <v>-1.3902832999999999E-10</v>
      </c>
      <c r="CM2034" s="323">
        <v>-7.1282374999999995E-2</v>
      </c>
      <c r="CN2034" s="323">
        <v>-7.6506323999999998E-4</v>
      </c>
      <c r="CO2034" s="323">
        <v>-5.5706927999999997E-5</v>
      </c>
      <c r="CP2034" s="323">
        <v>-1.8621591E-6</v>
      </c>
      <c r="CQ2034" s="323">
        <v>-1.07137E-10</v>
      </c>
      <c r="CR2034" s="323">
        <v>1.0968643E-9</v>
      </c>
      <c r="CS2034" s="323">
        <v>-3.0499284999999998E-6</v>
      </c>
      <c r="CT2034" s="323">
        <v>-7.1421693999999998E-4</v>
      </c>
      <c r="CU2034" s="323">
        <v>-0.13256382999999999</v>
      </c>
      <c r="CV2034" s="218"/>
      <c r="CW2034" s="214"/>
      <c r="CX2034" s="29" t="s">
        <v>1095</v>
      </c>
      <c r="CY2034" s="22"/>
      <c r="CZ2034" s="22"/>
    </row>
    <row r="2035" spans="1:104" ht="14.4" customHeight="1">
      <c r="A2035" t="s">
        <v>2656</v>
      </c>
      <c r="B2035" s="168" t="s">
        <v>2463</v>
      </c>
      <c r="C2035" s="279" t="str">
        <f t="shared" si="764"/>
        <v>F.130.01.102</v>
      </c>
      <c r="D2035" s="14" t="s">
        <v>750</v>
      </c>
      <c r="E2035" s="312" t="s">
        <v>1510</v>
      </c>
      <c r="F2035" s="281" t="str">
        <f t="shared" si="765"/>
        <v>anaerobic digestion (fermentation) food waste</v>
      </c>
      <c r="G2035" s="319">
        <f t="shared" si="747"/>
        <v>-3.4430760393820002E-2</v>
      </c>
      <c r="H2035" s="319">
        <f t="shared" si="748"/>
        <v>-1.3109019532E-3</v>
      </c>
      <c r="I2035" s="319">
        <f t="shared" si="755"/>
        <v>-2.1744849876999999E-3</v>
      </c>
      <c r="J2035" s="319">
        <f t="shared" si="756"/>
        <v>5.5150354707999996E-4</v>
      </c>
      <c r="K2035" s="319">
        <v>-3.1496877E-2</v>
      </c>
      <c r="L2035" s="319">
        <v>-7.8750871999999997E-4</v>
      </c>
      <c r="M2035" s="319">
        <v>-1.278808E-3</v>
      </c>
      <c r="N2035" s="319">
        <v>-1.1152012E-3</v>
      </c>
      <c r="O2035" s="319">
        <v>-1.7324832E-4</v>
      </c>
      <c r="P2035" s="319">
        <v>-2.123773E-5</v>
      </c>
      <c r="Q2035" s="319">
        <v>-1.2147032E-6</v>
      </c>
      <c r="R2035" s="319">
        <v>-1.1037744999999999E-4</v>
      </c>
      <c r="S2035" s="319">
        <v>-3.4137249999999999E-5</v>
      </c>
      <c r="T2035" s="319">
        <v>8.6777103999999999E-4</v>
      </c>
      <c r="U2035" s="319">
        <v>-2.8239469E-4</v>
      </c>
      <c r="V2035" s="319">
        <v>2.2091823000000001E-6</v>
      </c>
      <c r="W2035" s="319">
        <v>2.6444708000000001E-7</v>
      </c>
      <c r="X2035" s="319">
        <v>0</v>
      </c>
      <c r="Y2035" s="210"/>
      <c r="Z2035" s="320">
        <f t="shared" si="766"/>
        <v>-0.23681862406015036</v>
      </c>
      <c r="AA2035" s="210"/>
      <c r="AB2035" s="321">
        <f t="shared" si="767"/>
        <v>-3.1496877E-2</v>
      </c>
      <c r="AC2035" s="321">
        <f t="shared" si="768"/>
        <v>-3.4875961232E-3</v>
      </c>
      <c r="AD2035" s="321">
        <f t="shared" si="757"/>
        <v>-1.3086586829199999E-3</v>
      </c>
      <c r="AE2035" s="321">
        <f t="shared" si="769"/>
        <v>-2.1744849876999999E-3</v>
      </c>
      <c r="AF2035" s="321">
        <f t="shared" si="770"/>
        <v>-3.1653193999999998E-4</v>
      </c>
      <c r="AG2035"/>
      <c r="AH2035" s="121">
        <v>-3.3320685999999999</v>
      </c>
      <c r="AI2035" s="121">
        <v>-3.2796878</v>
      </c>
      <c r="AJ2035" s="121">
        <v>-3.8285641000000002E-2</v>
      </c>
      <c r="AK2035" s="121">
        <v>0</v>
      </c>
      <c r="AL2035" s="274">
        <v>1.0234805999999999E-4</v>
      </c>
      <c r="AM2035" s="121">
        <v>-6.7917819000000001E-3</v>
      </c>
      <c r="AN2035" s="121">
        <v>-7.4056757000000003E-3</v>
      </c>
      <c r="AO2035"/>
      <c r="AP2035" s="282">
        <v>-4.5935274999999998E-3</v>
      </c>
      <c r="AQ2035" s="282">
        <v>-4.2165513000000003E-3</v>
      </c>
      <c r="AR2035" s="282">
        <v>-1.9570127999999999E-4</v>
      </c>
      <c r="AS2035" s="282">
        <v>-1.8127494E-4</v>
      </c>
      <c r="AT2035" s="255">
        <f t="shared" si="771"/>
        <v>-2.5279083874560001E-7</v>
      </c>
      <c r="AU2035" s="256">
        <f t="shared" si="772"/>
        <v>-7.237473414142569E-10</v>
      </c>
      <c r="AV2035" s="256">
        <f t="shared" si="773"/>
        <v>-2.5388646920130001E-2</v>
      </c>
      <c r="AW2035" s="272">
        <v>-2.2320534999999999E-7</v>
      </c>
      <c r="AX2035" s="272">
        <v>-6.7359229000000001E-10</v>
      </c>
      <c r="AY2035" s="272">
        <v>-1.8397952999999999E-14</v>
      </c>
      <c r="AZ2035" s="272">
        <v>-1.4607942E-11</v>
      </c>
      <c r="BA2035" s="272">
        <v>-1.9787986E-12</v>
      </c>
      <c r="BB2035" s="272">
        <v>-1.6582597999999999E-10</v>
      </c>
      <c r="BC2035" s="272">
        <v>-2.9264511000000001E-8</v>
      </c>
      <c r="BD2035" s="272">
        <v>-2.4013322000000001E-11</v>
      </c>
      <c r="BE2035" s="272">
        <v>-3.0145927000000002E-11</v>
      </c>
      <c r="BF2035" s="272">
        <v>-1.7242303999999999E-14</v>
      </c>
      <c r="BG2035" s="272">
        <v>5.2402586999999997E-17</v>
      </c>
      <c r="BH2035" s="272">
        <v>-4.1309591000000001E-14</v>
      </c>
      <c r="BI2035" s="272">
        <v>-2.4516094000000001E-15</v>
      </c>
      <c r="BJ2035" s="272">
        <v>-1.5401053999999999E-15</v>
      </c>
      <c r="BK2035" s="272">
        <v>-2.3589280000000001E-10</v>
      </c>
      <c r="BL2035" s="272">
        <v>9.2200619000000004E-11</v>
      </c>
      <c r="BM2035" s="272">
        <v>4.0539066999999998E-12</v>
      </c>
      <c r="BN2035" s="272">
        <v>-5.9192012999999996E-7</v>
      </c>
      <c r="BO2035" s="273">
        <v>-2.5388055E-2</v>
      </c>
      <c r="BP2035" s="272">
        <v>5.1271559999999998E-12</v>
      </c>
      <c r="BQ2035" s="272">
        <v>3.1178651000000002E-14</v>
      </c>
      <c r="BR2035" s="272">
        <v>1.394956E-18</v>
      </c>
      <c r="BS2035"/>
      <c r="BT2035" s="274">
        <v>-1.1576931000000001E-5</v>
      </c>
      <c r="BU2035" s="274">
        <v>-2.6059879E-7</v>
      </c>
      <c r="BV2035" s="274">
        <v>-6.6031316999999997E-6</v>
      </c>
      <c r="BW2035" s="274">
        <v>-1.300387E-8</v>
      </c>
      <c r="BX2035" s="274">
        <v>-2.9747065999999999E-7</v>
      </c>
      <c r="BY2035" s="274">
        <v>-1.0342846000000001E-7</v>
      </c>
      <c r="BZ2035" s="274">
        <v>7.2390881000000006E-11</v>
      </c>
      <c r="CA2035" s="274">
        <v>-1.5769847E-7</v>
      </c>
      <c r="CB2035" s="274">
        <v>-2.8499537999999999E-8</v>
      </c>
      <c r="CC2035" s="274">
        <v>-8.0377620999999996E-10</v>
      </c>
      <c r="CD2035" s="274">
        <v>-1.4876772E-8</v>
      </c>
      <c r="CE2035" s="274">
        <v>2.5540432999999998E-9</v>
      </c>
      <c r="CF2035" s="274">
        <v>-2.6244733000000001E-10</v>
      </c>
      <c r="CG2035" s="274">
        <v>-2.6265294000000001E-7</v>
      </c>
      <c r="CH2035" s="274">
        <v>-3.8286712999999999E-6</v>
      </c>
      <c r="CI2035" s="274">
        <v>-9.1949012000000005E-9</v>
      </c>
      <c r="CJ2035" s="274">
        <v>7.3604059000000002E-10</v>
      </c>
      <c r="CK2035" s="4"/>
      <c r="CL2035" s="323">
        <v>-4.3550795E-10</v>
      </c>
      <c r="CM2035" s="323">
        <v>-0.23403449000000001</v>
      </c>
      <c r="CN2035" s="323">
        <v>-2.9483362999999999E-3</v>
      </c>
      <c r="CO2035" s="323">
        <v>-2.0471348000000001E-4</v>
      </c>
      <c r="CP2035" s="323">
        <v>-7.8761225000000006E-6</v>
      </c>
      <c r="CQ2035" s="323">
        <v>-3.7170650000000002E-10</v>
      </c>
      <c r="CR2035" s="323">
        <v>7.5781291999999997E-10</v>
      </c>
      <c r="CS2035" s="323">
        <v>-1.0599803E-5</v>
      </c>
      <c r="CT2035" s="323">
        <v>-4.0059665000000003E-3</v>
      </c>
      <c r="CU2035" s="323">
        <v>-0.43799062999999999</v>
      </c>
      <c r="CV2035" s="218"/>
      <c r="CW2035" s="214"/>
      <c r="CX2035" s="29" t="s">
        <v>1096</v>
      </c>
      <c r="CY2035" s="22"/>
      <c r="CZ2035" s="22"/>
    </row>
    <row r="2036" spans="1:104" ht="14.4" customHeight="1">
      <c r="A2036" t="s">
        <v>2657</v>
      </c>
      <c r="B2036" s="168" t="s">
        <v>2463</v>
      </c>
      <c r="C2036" s="279" t="str">
        <f t="shared" si="764"/>
        <v>F.130.01.103</v>
      </c>
      <c r="D2036" s="14" t="s">
        <v>750</v>
      </c>
      <c r="E2036" s="312" t="s">
        <v>1510</v>
      </c>
      <c r="F2036" s="281" t="str">
        <f t="shared" si="765"/>
        <v>anaerobic digestion (fermentation) garden waste</v>
      </c>
      <c r="G2036" s="319">
        <f t="shared" ref="G2036:G2110" si="774">H2036+I2036+J2036+K2036</f>
        <v>-2.9546308928020001E-2</v>
      </c>
      <c r="H2036" s="319">
        <f t="shared" ref="H2036:H2110" si="775">N2036+O2036+P2036+Q2036</f>
        <v>-1.1212866544000001E-3</v>
      </c>
      <c r="I2036" s="319">
        <f t="shared" si="755"/>
        <v>-1.8585567056999999E-3</v>
      </c>
      <c r="J2036" s="319">
        <f t="shared" si="756"/>
        <v>5.9603743208000003E-4</v>
      </c>
      <c r="K2036" s="319">
        <v>-2.7162503000000001E-2</v>
      </c>
      <c r="L2036" s="319">
        <v>-6.7417395000000002E-4</v>
      </c>
      <c r="M2036" s="319">
        <v>-1.0931148999999999E-3</v>
      </c>
      <c r="N2036" s="319">
        <v>-9.5561715000000002E-4</v>
      </c>
      <c r="O2036" s="319">
        <v>-1.4869344000000001E-4</v>
      </c>
      <c r="P2036" s="319">
        <v>-1.8312753999999999E-5</v>
      </c>
      <c r="Q2036" s="319">
        <v>1.3366896E-6</v>
      </c>
      <c r="R2036" s="319">
        <v>-9.3604320999999998E-5</v>
      </c>
      <c r="S2036" s="319">
        <v>-2.8119324999999999E-5</v>
      </c>
      <c r="T2036" s="319">
        <v>8.6777103999999999E-4</v>
      </c>
      <c r="U2036" s="319">
        <v>-2.4387873000000001E-4</v>
      </c>
      <c r="V2036" s="319">
        <v>2.3364652999999999E-6</v>
      </c>
      <c r="W2036" s="319">
        <v>2.6444708000000001E-7</v>
      </c>
      <c r="X2036" s="319">
        <v>0</v>
      </c>
      <c r="Y2036" s="210"/>
      <c r="Z2036" s="320">
        <f t="shared" si="766"/>
        <v>-0.20422934586466165</v>
      </c>
      <c r="AA2036" s="210"/>
      <c r="AB2036" s="321">
        <f t="shared" si="767"/>
        <v>-2.7162503000000001E-2</v>
      </c>
      <c r="AC2036" s="321">
        <f t="shared" si="768"/>
        <v>-2.9821798253999998E-3</v>
      </c>
      <c r="AD2036" s="321">
        <f t="shared" si="757"/>
        <v>-9.9285768392000004E-4</v>
      </c>
      <c r="AE2036" s="321">
        <f t="shared" si="769"/>
        <v>-1.8585567056999999E-3</v>
      </c>
      <c r="AF2036" s="321">
        <f t="shared" si="770"/>
        <v>-2.7199805500000002E-4</v>
      </c>
      <c r="AG2036"/>
      <c r="AH2036" s="121">
        <v>-2.8718349999999999</v>
      </c>
      <c r="AI2036" s="121">
        <v>-2.8269644999999999</v>
      </c>
      <c r="AJ2036" s="121">
        <v>-3.3063846000000001E-2</v>
      </c>
      <c r="AK2036" s="121">
        <v>0</v>
      </c>
      <c r="AL2036" s="274">
        <v>1.0234805999999999E-4</v>
      </c>
      <c r="AM2036" s="121">
        <v>-5.5126354000000002E-3</v>
      </c>
      <c r="AN2036" s="121">
        <v>-6.3963961999999996E-3</v>
      </c>
      <c r="AO2036"/>
      <c r="AP2036" s="282">
        <v>-3.9578260000000002E-3</v>
      </c>
      <c r="AQ2036" s="282">
        <v>-3.6332740000000001E-3</v>
      </c>
      <c r="AR2036" s="282">
        <v>-1.68488E-4</v>
      </c>
      <c r="AS2036" s="282">
        <v>-1.5606397000000001E-4</v>
      </c>
      <c r="AT2036" s="255">
        <f t="shared" si="771"/>
        <v>-2.1782218667709997E-7</v>
      </c>
      <c r="AU2036" s="256">
        <f t="shared" si="772"/>
        <v>-6.2310649146745088E-10</v>
      </c>
      <c r="AV2036" s="256">
        <f t="shared" si="773"/>
        <v>-2.1857699729980001E-2</v>
      </c>
      <c r="AW2036" s="272">
        <v>-1.9249622999999999E-7</v>
      </c>
      <c r="AX2036" s="272">
        <v>-5.8091813999999998E-10</v>
      </c>
      <c r="AY2036" s="272">
        <v>-1.5866715000000001E-14</v>
      </c>
      <c r="AZ2036" s="272">
        <v>-1.2555912999999999E-11</v>
      </c>
      <c r="BA2036" s="272">
        <v>-1.7122300999999999E-12</v>
      </c>
      <c r="BB2036" s="272">
        <v>-1.4209646E-10</v>
      </c>
      <c r="BC2036" s="272">
        <v>-2.5075101E-8</v>
      </c>
      <c r="BD2036" s="272">
        <v>-2.0577705000000002E-11</v>
      </c>
      <c r="BE2036" s="272">
        <v>-2.5785397999999998E-11</v>
      </c>
      <c r="BF2036" s="272">
        <v>-1.4249875999999999E-14</v>
      </c>
      <c r="BG2036" s="272">
        <v>6.7752292999999995E-17</v>
      </c>
      <c r="BH2036" s="272">
        <v>-3.4968325E-14</v>
      </c>
      <c r="BI2036" s="272">
        <v>-2.0852437000000001E-15</v>
      </c>
      <c r="BJ2036" s="272">
        <v>-1.263206E-15</v>
      </c>
      <c r="BK2036" s="272">
        <v>-2.0403367E-10</v>
      </c>
      <c r="BL2036" s="272">
        <v>1.0441544E-10</v>
      </c>
      <c r="BM2036" s="272">
        <v>4.2119371000000003E-12</v>
      </c>
      <c r="BN2036" s="272">
        <v>-3.0872998000000002E-7</v>
      </c>
      <c r="BO2036" s="273">
        <v>-2.1857391E-2</v>
      </c>
      <c r="BP2036" s="272">
        <v>5.1271559999999998E-12</v>
      </c>
      <c r="BQ2036" s="272">
        <v>3.1178651000000002E-14</v>
      </c>
      <c r="BR2036" s="272">
        <v>1.394956E-18</v>
      </c>
      <c r="BS2036"/>
      <c r="BT2036" s="274">
        <v>-9.9732250999999996E-6</v>
      </c>
      <c r="BU2036" s="274">
        <v>-2.2294424999999999E-7</v>
      </c>
      <c r="BV2036" s="274">
        <v>-5.6944561999999998E-6</v>
      </c>
      <c r="BW2036" s="274">
        <v>-1.1029021999999999E-8</v>
      </c>
      <c r="BX2036" s="274">
        <v>-2.5553543000000002E-7</v>
      </c>
      <c r="BY2036" s="274">
        <v>-8.8543720999999996E-8</v>
      </c>
      <c r="BZ2036" s="274">
        <v>7.6229708000000004E-11</v>
      </c>
      <c r="CA2036" s="274">
        <v>-1.3490433999999999E-7</v>
      </c>
      <c r="CB2036" s="274">
        <v>-2.4574426999999999E-8</v>
      </c>
      <c r="CC2036" s="274">
        <v>8.8449530000000005E-10</v>
      </c>
      <c r="CD2036" s="274">
        <v>-1.2873175E-8</v>
      </c>
      <c r="CE2036" s="274">
        <v>2.6689274999999998E-9</v>
      </c>
      <c r="CF2036" s="274">
        <v>-2.2708005E-10</v>
      </c>
      <c r="CG2036" s="274">
        <v>-2.2516542000000001E-7</v>
      </c>
      <c r="CH2036" s="274">
        <v>-3.2995446999999999E-6</v>
      </c>
      <c r="CI2036" s="274">
        <v>-7.7930588999999996E-9</v>
      </c>
      <c r="CJ2036" s="274">
        <v>7.3604059000000002E-10</v>
      </c>
      <c r="CK2036" s="4"/>
      <c r="CL2036" s="323">
        <v>-3.7682816E-10</v>
      </c>
      <c r="CM2036" s="323">
        <v>-0.20182228999999999</v>
      </c>
      <c r="CN2036" s="323">
        <v>-2.5162189000000001E-3</v>
      </c>
      <c r="CO2036" s="323">
        <v>-1.7522183E-4</v>
      </c>
      <c r="CP2036" s="323">
        <v>-6.6858279000000004E-6</v>
      </c>
      <c r="CQ2036" s="323">
        <v>-3.1934241999999998E-10</v>
      </c>
      <c r="CR2036" s="323">
        <v>8.2491859000000001E-10</v>
      </c>
      <c r="CS2036" s="323">
        <v>-9.1055179000000005E-6</v>
      </c>
      <c r="CT2036" s="323">
        <v>-3.3544574000000001E-3</v>
      </c>
      <c r="CU2036" s="323">
        <v>-0.37753999999999999</v>
      </c>
      <c r="CV2036" s="218"/>
      <c r="CW2036" s="214"/>
      <c r="CX2036" s="29" t="s">
        <v>1096</v>
      </c>
      <c r="CY2036" s="22"/>
      <c r="CZ2036" s="22"/>
    </row>
    <row r="2037" spans="1:104" ht="14.4" customHeight="1">
      <c r="A2037" t="s">
        <v>2658</v>
      </c>
      <c r="B2037" s="168" t="s">
        <v>2463</v>
      </c>
      <c r="C2037" s="279" t="str">
        <f t="shared" si="764"/>
        <v>F.130.01.104</v>
      </c>
      <c r="D2037" s="14" t="s">
        <v>750</v>
      </c>
      <c r="E2037" s="312" t="s">
        <v>1510</v>
      </c>
      <c r="F2037" s="281" t="str">
        <f t="shared" si="765"/>
        <v>composting biodegradable plastics</v>
      </c>
      <c r="G2037" s="319">
        <f t="shared" si="774"/>
        <v>0</v>
      </c>
      <c r="H2037" s="319">
        <f t="shared" si="775"/>
        <v>0</v>
      </c>
      <c r="I2037" s="319">
        <f t="shared" si="755"/>
        <v>0</v>
      </c>
      <c r="J2037" s="319">
        <f t="shared" si="756"/>
        <v>0</v>
      </c>
      <c r="K2037" s="319">
        <v>0</v>
      </c>
      <c r="L2037" s="319">
        <v>0</v>
      </c>
      <c r="M2037" s="319">
        <v>0</v>
      </c>
      <c r="N2037" s="319">
        <v>0</v>
      </c>
      <c r="O2037" s="319">
        <v>0</v>
      </c>
      <c r="P2037" s="319">
        <v>0</v>
      </c>
      <c r="Q2037" s="319">
        <v>0</v>
      </c>
      <c r="R2037" s="319">
        <v>0</v>
      </c>
      <c r="S2037" s="319">
        <v>0</v>
      </c>
      <c r="T2037" s="319">
        <v>0</v>
      </c>
      <c r="U2037" s="319">
        <v>0</v>
      </c>
      <c r="V2037" s="319">
        <v>0</v>
      </c>
      <c r="W2037" s="319">
        <v>0</v>
      </c>
      <c r="X2037" s="319">
        <v>0</v>
      </c>
      <c r="Y2037" s="210"/>
      <c r="Z2037" s="320">
        <f t="shared" si="766"/>
        <v>0</v>
      </c>
      <c r="AA2037" s="210"/>
      <c r="AB2037" s="321">
        <f t="shared" si="767"/>
        <v>0</v>
      </c>
      <c r="AC2037" s="321">
        <f t="shared" si="768"/>
        <v>0</v>
      </c>
      <c r="AD2037" s="321">
        <f t="shared" si="757"/>
        <v>0</v>
      </c>
      <c r="AE2037" s="321">
        <f t="shared" si="769"/>
        <v>0</v>
      </c>
      <c r="AF2037" s="321">
        <f t="shared" si="770"/>
        <v>0</v>
      </c>
      <c r="AG2037"/>
      <c r="AH2037" s="121">
        <v>0</v>
      </c>
      <c r="AI2037" s="121">
        <v>0</v>
      </c>
      <c r="AJ2037" s="121">
        <v>0</v>
      </c>
      <c r="AK2037" s="121">
        <v>0</v>
      </c>
      <c r="AL2037" s="121">
        <v>0</v>
      </c>
      <c r="AM2037" s="121">
        <v>0</v>
      </c>
      <c r="AN2037" s="121">
        <v>0</v>
      </c>
      <c r="AO2037"/>
      <c r="AP2037" s="282">
        <v>0</v>
      </c>
      <c r="AQ2037" s="282">
        <v>0</v>
      </c>
      <c r="AR2037" s="282">
        <v>0</v>
      </c>
      <c r="AS2037" s="282">
        <v>0</v>
      </c>
      <c r="AT2037" s="255">
        <f t="shared" si="771"/>
        <v>0</v>
      </c>
      <c r="AU2037" s="256">
        <f t="shared" si="772"/>
        <v>0</v>
      </c>
      <c r="AV2037" s="256">
        <f t="shared" si="773"/>
        <v>0</v>
      </c>
      <c r="AW2037" s="273">
        <v>0</v>
      </c>
      <c r="AX2037" s="273">
        <v>0</v>
      </c>
      <c r="AY2037" s="273">
        <v>0</v>
      </c>
      <c r="AZ2037" s="273">
        <v>0</v>
      </c>
      <c r="BA2037" s="273">
        <v>0</v>
      </c>
      <c r="BB2037" s="273">
        <v>0</v>
      </c>
      <c r="BC2037" s="273">
        <v>0</v>
      </c>
      <c r="BD2037" s="273">
        <v>0</v>
      </c>
      <c r="BE2037" s="273">
        <v>0</v>
      </c>
      <c r="BF2037" s="273">
        <v>0</v>
      </c>
      <c r="BG2037" s="273">
        <v>0</v>
      </c>
      <c r="BH2037" s="273">
        <v>0</v>
      </c>
      <c r="BI2037" s="273">
        <v>0</v>
      </c>
      <c r="BJ2037" s="273">
        <v>0</v>
      </c>
      <c r="BK2037" s="273">
        <v>0</v>
      </c>
      <c r="BL2037" s="273">
        <v>0</v>
      </c>
      <c r="BM2037" s="273">
        <v>0</v>
      </c>
      <c r="BN2037" s="273">
        <v>0</v>
      </c>
      <c r="BO2037" s="273">
        <v>0</v>
      </c>
      <c r="BP2037" s="273">
        <v>0</v>
      </c>
      <c r="BQ2037" s="273">
        <v>0</v>
      </c>
      <c r="BR2037" s="273">
        <v>0</v>
      </c>
      <c r="BS2037"/>
      <c r="BT2037" s="121">
        <v>0</v>
      </c>
      <c r="BU2037" s="121">
        <v>0</v>
      </c>
      <c r="BV2037" s="121">
        <v>0</v>
      </c>
      <c r="BW2037" s="121">
        <v>0</v>
      </c>
      <c r="BX2037" s="121">
        <v>0</v>
      </c>
      <c r="BY2037" s="121">
        <v>0</v>
      </c>
      <c r="BZ2037" s="121">
        <v>0</v>
      </c>
      <c r="CA2037" s="121">
        <v>0</v>
      </c>
      <c r="CB2037" s="121">
        <v>0</v>
      </c>
      <c r="CC2037" s="121">
        <v>0</v>
      </c>
      <c r="CD2037" s="121">
        <v>0</v>
      </c>
      <c r="CE2037" s="121">
        <v>0</v>
      </c>
      <c r="CF2037" s="121">
        <v>0</v>
      </c>
      <c r="CG2037" s="121">
        <v>0</v>
      </c>
      <c r="CH2037" s="121">
        <v>0</v>
      </c>
      <c r="CI2037" s="121">
        <v>0</v>
      </c>
      <c r="CJ2037" s="121">
        <v>0</v>
      </c>
      <c r="CK2037"/>
      <c r="CL2037" s="322">
        <v>0</v>
      </c>
      <c r="CM2037" s="322">
        <v>0</v>
      </c>
      <c r="CN2037" s="322">
        <v>0</v>
      </c>
      <c r="CO2037" s="322">
        <v>0</v>
      </c>
      <c r="CP2037" s="322">
        <v>0</v>
      </c>
      <c r="CQ2037" s="322">
        <v>0</v>
      </c>
      <c r="CR2037" s="322">
        <v>0</v>
      </c>
      <c r="CS2037" s="322">
        <v>0</v>
      </c>
      <c r="CT2037" s="322">
        <v>0</v>
      </c>
      <c r="CU2037" s="322">
        <v>0</v>
      </c>
      <c r="CV2037" s="218"/>
      <c r="CW2037" s="214"/>
      <c r="CX2037" s="29" t="s">
        <v>1097</v>
      </c>
      <c r="CY2037" s="22"/>
      <c r="CZ2037" s="22"/>
    </row>
    <row r="2038" spans="1:104" ht="14.4" customHeight="1">
      <c r="A2038" t="s">
        <v>2659</v>
      </c>
      <c r="B2038" s="168" t="s">
        <v>2463</v>
      </c>
      <c r="C2038" s="279" t="str">
        <f t="shared" si="764"/>
        <v>F.130.01.105</v>
      </c>
      <c r="D2038" s="14" t="s">
        <v>750</v>
      </c>
      <c r="E2038" s="312" t="s">
        <v>1510</v>
      </c>
      <c r="F2038" s="281" t="str">
        <f t="shared" si="765"/>
        <v>composting organic waste (without transport)</v>
      </c>
      <c r="G2038" s="319">
        <f t="shared" si="774"/>
        <v>-2.9499016787552499E-3</v>
      </c>
      <c r="H2038" s="319">
        <f t="shared" si="775"/>
        <v>-1.5362232650000001E-4</v>
      </c>
      <c r="I2038" s="319">
        <f t="shared" si="755"/>
        <v>-4.3156183745000004E-4</v>
      </c>
      <c r="J2038" s="319">
        <f t="shared" si="756"/>
        <v>-1.0972911480525E-4</v>
      </c>
      <c r="K2038" s="319">
        <v>-2.2549884E-3</v>
      </c>
      <c r="L2038" s="319">
        <v>-2.8149935000000001E-4</v>
      </c>
      <c r="M2038" s="319">
        <v>-1.3361693E-4</v>
      </c>
      <c r="N2038" s="319">
        <v>-1.1204506000000001E-4</v>
      </c>
      <c r="O2038" s="319">
        <v>-3.0456736000000001E-5</v>
      </c>
      <c r="P2038" s="319">
        <v>-1.5507104000000001E-6</v>
      </c>
      <c r="Q2038" s="319">
        <v>-9.5698201000000008E-6</v>
      </c>
      <c r="R2038" s="319">
        <v>-1.6103176999999999E-5</v>
      </c>
      <c r="S2038" s="319">
        <v>-3.0940918000000001E-6</v>
      </c>
      <c r="T2038" s="319">
        <v>-7.0331173000000001E-5</v>
      </c>
      <c r="U2038" s="319">
        <v>-3.6303636000000001E-5</v>
      </c>
      <c r="V2038" s="319">
        <v>-3.4238045000000002E-7</v>
      </c>
      <c r="W2038" s="319">
        <v>-2.1400525E-10</v>
      </c>
      <c r="X2038" s="319">
        <v>0</v>
      </c>
      <c r="Y2038" s="210"/>
      <c r="Z2038" s="320">
        <f t="shared" si="766"/>
        <v>-1.6954799999999999E-2</v>
      </c>
      <c r="AA2038" s="210"/>
      <c r="AB2038" s="321">
        <f t="shared" si="767"/>
        <v>-2.2549884E-3</v>
      </c>
      <c r="AC2038" s="321">
        <f t="shared" si="768"/>
        <v>-5.8484178350000002E-4</v>
      </c>
      <c r="AD2038" s="321">
        <f t="shared" si="757"/>
        <v>-5.0155084400525004E-4</v>
      </c>
      <c r="AE2038" s="321">
        <f t="shared" si="769"/>
        <v>-4.3156183745000004E-4</v>
      </c>
      <c r="AF2038" s="321">
        <f t="shared" si="770"/>
        <v>-3.9397727800000004E-5</v>
      </c>
      <c r="AG2038"/>
      <c r="AH2038" s="121">
        <v>-0.23826427</v>
      </c>
      <c r="AI2038" s="121">
        <v>-0.23012883000000001</v>
      </c>
      <c r="AJ2038" s="121">
        <v>-4.9214755000000004E-3</v>
      </c>
      <c r="AK2038" s="121">
        <v>0</v>
      </c>
      <c r="AL2038" s="121">
        <v>-3.0531893999999999E-4</v>
      </c>
      <c r="AM2038" s="121">
        <v>-1.842747E-3</v>
      </c>
      <c r="AN2038" s="121">
        <v>-1.0658959E-3</v>
      </c>
      <c r="AO2038"/>
      <c r="AP2038" s="282">
        <v>-4.0745711000000001E-4</v>
      </c>
      <c r="AQ2038" s="282">
        <v>-3.7909560999999998E-4</v>
      </c>
      <c r="AR2038" s="283">
        <v>-1.5791382999999999E-5</v>
      </c>
      <c r="AS2038" s="283">
        <v>-1.2570113000000001E-5</v>
      </c>
      <c r="AT2038" s="255">
        <f t="shared" si="771"/>
        <v>-2.2727554319515098E-8</v>
      </c>
      <c r="AU2038" s="256">
        <f t="shared" si="772"/>
        <v>-5.8400085301803868E-11</v>
      </c>
      <c r="AV2038" s="256">
        <f t="shared" si="773"/>
        <v>-1.7605200759999999E-3</v>
      </c>
      <c r="AW2038" s="272">
        <v>-1.5923828999999999E-8</v>
      </c>
      <c r="AX2038" s="272">
        <v>-4.8052650000000003E-11</v>
      </c>
      <c r="AY2038" s="272">
        <v>-1.3125694000000001E-15</v>
      </c>
      <c r="AZ2038" s="272">
        <v>-1.7786066000000001E-12</v>
      </c>
      <c r="BA2038" s="272">
        <v>-9.7468736000000001E-14</v>
      </c>
      <c r="BB2038" s="272">
        <v>-1.6660568999999999E-11</v>
      </c>
      <c r="BC2038" s="272">
        <v>-6.7156410000000001E-9</v>
      </c>
      <c r="BD2038" s="272">
        <v>-2.3964070999999998E-12</v>
      </c>
      <c r="BE2038" s="272">
        <v>-7.3631209999999996E-12</v>
      </c>
      <c r="BF2038" s="272">
        <v>-2.1794101E-15</v>
      </c>
      <c r="BG2038" s="272">
        <v>-3.1775839999999999E-17</v>
      </c>
      <c r="BH2038" s="272">
        <v>-3.5288829000000003E-14</v>
      </c>
      <c r="BI2038" s="272">
        <v>-3.2361677000000001E-16</v>
      </c>
      <c r="BJ2038" s="272">
        <v>-6.1770806999999999E-16</v>
      </c>
      <c r="BK2038" s="272">
        <v>-1.8853318000000001E-11</v>
      </c>
      <c r="BL2038" s="272">
        <v>-5.0690207999999999E-11</v>
      </c>
      <c r="BM2038" s="272">
        <v>-5.4812805999999998E-13</v>
      </c>
      <c r="BN2038" s="272">
        <v>-1.7568276E-5</v>
      </c>
      <c r="BO2038" s="273">
        <v>-1.7429518E-3</v>
      </c>
      <c r="BP2038" s="272">
        <v>-4.1491791000000003E-15</v>
      </c>
      <c r="BQ2038" s="272">
        <v>-2.5231495000000001E-17</v>
      </c>
      <c r="BR2038" s="272">
        <v>-1.1288758E-21</v>
      </c>
      <c r="BS2038"/>
      <c r="BT2038" s="274">
        <v>-9.3684310999999997E-7</v>
      </c>
      <c r="BU2038" s="274">
        <v>-5.6171143000000003E-8</v>
      </c>
      <c r="BV2038" s="274">
        <v>-4.7274479999999998E-7</v>
      </c>
      <c r="BW2038" s="274">
        <v>-1.890021E-9</v>
      </c>
      <c r="BX2038" s="274">
        <v>-6.5710214000000006E-8</v>
      </c>
      <c r="BY2038" s="274">
        <v>-1.0636199999999999E-8</v>
      </c>
      <c r="BZ2038" s="274">
        <v>-2.2152584000000001E-11</v>
      </c>
      <c r="CA2038" s="274">
        <v>-1.6281906E-8</v>
      </c>
      <c r="CB2038" s="274">
        <v>-2.0809442000000002E-9</v>
      </c>
      <c r="CC2038" s="274">
        <v>-6.3324056000000003E-9</v>
      </c>
      <c r="CD2038" s="274">
        <v>-7.3042433E-10</v>
      </c>
      <c r="CE2038" s="274">
        <v>-3.6199372999999998E-10</v>
      </c>
      <c r="CF2038" s="274">
        <v>-3.2333467999999998E-11</v>
      </c>
      <c r="CG2038" s="274">
        <v>-2.6920041999999999E-8</v>
      </c>
      <c r="CH2038" s="274">
        <v>-2.7592812000000002E-7</v>
      </c>
      <c r="CI2038" s="274">
        <v>-9.998065699999999E-10</v>
      </c>
      <c r="CJ2038" s="274">
        <v>-5.9564488999999999E-13</v>
      </c>
      <c r="CK2038" s="4"/>
      <c r="CL2038" s="323">
        <v>-5.1424579000000002E-11</v>
      </c>
      <c r="CM2038" s="323">
        <v>-1.6808548999999999E-2</v>
      </c>
      <c r="CN2038" s="323">
        <v>-3.2436484E-4</v>
      </c>
      <c r="CO2038" s="323">
        <v>-4.1055062999999998E-5</v>
      </c>
      <c r="CP2038" s="323">
        <v>-8.9482401999999999E-7</v>
      </c>
      <c r="CQ2038" s="323">
        <v>-2.3659548E-11</v>
      </c>
      <c r="CR2038" s="323">
        <v>-3.5125785000000002E-10</v>
      </c>
      <c r="CS2038" s="323">
        <v>-2.6119537999999998E-6</v>
      </c>
      <c r="CT2038" s="323">
        <v>-8.9732305000000002E-4</v>
      </c>
      <c r="CU2038" s="323">
        <v>-2.7886332E-2</v>
      </c>
      <c r="CV2038" s="218"/>
      <c r="CW2038" s="214"/>
      <c r="CX2038" s="29" t="s">
        <v>751</v>
      </c>
      <c r="CY2038" s="22"/>
      <c r="CZ2038" s="22"/>
    </row>
    <row r="2039" spans="1:104" ht="14.4" customHeight="1">
      <c r="A2039" t="s">
        <v>2660</v>
      </c>
      <c r="B2039" s="168" t="s">
        <v>2463</v>
      </c>
      <c r="C2039" s="279" t="str">
        <f t="shared" si="764"/>
        <v>F.130.01.106</v>
      </c>
      <c r="D2039" s="14" t="s">
        <v>750</v>
      </c>
      <c r="E2039" s="312" t="s">
        <v>1510</v>
      </c>
      <c r="F2039" s="281" t="str">
        <f t="shared" si="765"/>
        <v>landfill (inert waste, not biodegradable)</v>
      </c>
      <c r="G2039" s="319">
        <f t="shared" si="774"/>
        <v>0.14099999999999999</v>
      </c>
      <c r="H2039" s="319">
        <f t="shared" si="775"/>
        <v>0</v>
      </c>
      <c r="I2039" s="319">
        <f t="shared" si="755"/>
        <v>0</v>
      </c>
      <c r="J2039" s="319">
        <f t="shared" si="756"/>
        <v>0.14099999999999999</v>
      </c>
      <c r="K2039" s="319">
        <v>0</v>
      </c>
      <c r="L2039" s="319">
        <v>0</v>
      </c>
      <c r="M2039" s="319">
        <v>0</v>
      </c>
      <c r="N2039" s="319">
        <v>0</v>
      </c>
      <c r="O2039" s="319">
        <v>0</v>
      </c>
      <c r="P2039" s="319">
        <v>0</v>
      </c>
      <c r="Q2039" s="319">
        <v>0</v>
      </c>
      <c r="R2039" s="319">
        <v>0</v>
      </c>
      <c r="S2039" s="319">
        <v>0</v>
      </c>
      <c r="T2039" s="319">
        <v>0</v>
      </c>
      <c r="U2039" s="319">
        <v>0</v>
      </c>
      <c r="V2039" s="319">
        <v>0</v>
      </c>
      <c r="W2039" s="319">
        <v>0</v>
      </c>
      <c r="X2039" s="319">
        <v>0.14099999999999999</v>
      </c>
      <c r="Y2039" s="210"/>
      <c r="Z2039" s="320">
        <f t="shared" si="766"/>
        <v>0</v>
      </c>
      <c r="AA2039" s="210"/>
      <c r="AB2039" s="321">
        <f t="shared" si="767"/>
        <v>0</v>
      </c>
      <c r="AC2039" s="321">
        <f t="shared" si="768"/>
        <v>0</v>
      </c>
      <c r="AD2039" s="321">
        <f t="shared" si="757"/>
        <v>0</v>
      </c>
      <c r="AE2039" s="321">
        <f t="shared" si="769"/>
        <v>0</v>
      </c>
      <c r="AF2039" s="321">
        <f t="shared" si="770"/>
        <v>0.14099999999999999</v>
      </c>
      <c r="AG2039"/>
      <c r="AH2039" s="121">
        <v>0</v>
      </c>
      <c r="AI2039" s="121">
        <v>0</v>
      </c>
      <c r="AJ2039" s="121">
        <v>0</v>
      </c>
      <c r="AK2039" s="121">
        <v>0</v>
      </c>
      <c r="AL2039" s="121">
        <v>0</v>
      </c>
      <c r="AM2039" s="121">
        <v>0</v>
      </c>
      <c r="AN2039" s="121">
        <v>0</v>
      </c>
      <c r="AO2039"/>
      <c r="AP2039" s="282">
        <v>0</v>
      </c>
      <c r="AQ2039" s="282">
        <v>0</v>
      </c>
      <c r="AR2039" s="282">
        <v>0</v>
      </c>
      <c r="AS2039" s="282">
        <v>0</v>
      </c>
      <c r="AT2039" s="255">
        <f t="shared" si="771"/>
        <v>0</v>
      </c>
      <c r="AU2039" s="256">
        <f t="shared" si="772"/>
        <v>0</v>
      </c>
      <c r="AV2039" s="256">
        <f t="shared" si="773"/>
        <v>0</v>
      </c>
      <c r="AW2039" s="273">
        <v>0</v>
      </c>
      <c r="AX2039" s="273">
        <v>0</v>
      </c>
      <c r="AY2039" s="273">
        <v>0</v>
      </c>
      <c r="AZ2039" s="273">
        <v>0</v>
      </c>
      <c r="BA2039" s="273">
        <v>0</v>
      </c>
      <c r="BB2039" s="273">
        <v>0</v>
      </c>
      <c r="BC2039" s="273">
        <v>0</v>
      </c>
      <c r="BD2039" s="273">
        <v>0</v>
      </c>
      <c r="BE2039" s="273">
        <v>0</v>
      </c>
      <c r="BF2039" s="273">
        <v>0</v>
      </c>
      <c r="BG2039" s="273">
        <v>0</v>
      </c>
      <c r="BH2039" s="273">
        <v>0</v>
      </c>
      <c r="BI2039" s="273">
        <v>0</v>
      </c>
      <c r="BJ2039" s="273">
        <v>0</v>
      </c>
      <c r="BK2039" s="273">
        <v>0</v>
      </c>
      <c r="BL2039" s="273">
        <v>0</v>
      </c>
      <c r="BM2039" s="273">
        <v>0</v>
      </c>
      <c r="BN2039" s="273">
        <v>0</v>
      </c>
      <c r="BO2039" s="273">
        <v>0</v>
      </c>
      <c r="BP2039" s="273">
        <v>0</v>
      </c>
      <c r="BQ2039" s="273">
        <v>0</v>
      </c>
      <c r="BR2039" s="273">
        <v>0</v>
      </c>
      <c r="BS2039"/>
      <c r="BT2039" s="121">
        <v>0</v>
      </c>
      <c r="BU2039" s="121">
        <v>0</v>
      </c>
      <c r="BV2039" s="121">
        <v>0</v>
      </c>
      <c r="BW2039" s="121">
        <v>0</v>
      </c>
      <c r="BX2039" s="121">
        <v>0</v>
      </c>
      <c r="BY2039" s="121">
        <v>0</v>
      </c>
      <c r="BZ2039" s="121">
        <v>0</v>
      </c>
      <c r="CA2039" s="121">
        <v>0</v>
      </c>
      <c r="CB2039" s="121">
        <v>0</v>
      </c>
      <c r="CC2039" s="121">
        <v>0</v>
      </c>
      <c r="CD2039" s="121">
        <v>0</v>
      </c>
      <c r="CE2039" s="121">
        <v>0</v>
      </c>
      <c r="CF2039" s="121">
        <v>0</v>
      </c>
      <c r="CG2039" s="121">
        <v>0</v>
      </c>
      <c r="CH2039" s="121">
        <v>0</v>
      </c>
      <c r="CI2039" s="121">
        <v>0</v>
      </c>
      <c r="CJ2039" s="121">
        <v>0</v>
      </c>
      <c r="CK2039"/>
      <c r="CL2039" s="322">
        <v>0</v>
      </c>
      <c r="CM2039" s="322">
        <v>0</v>
      </c>
      <c r="CN2039" s="322">
        <v>0</v>
      </c>
      <c r="CO2039" s="322">
        <v>0</v>
      </c>
      <c r="CP2039" s="322">
        <v>0</v>
      </c>
      <c r="CQ2039" s="322">
        <v>0</v>
      </c>
      <c r="CR2039" s="322">
        <v>0</v>
      </c>
      <c r="CS2039" s="322">
        <v>0</v>
      </c>
      <c r="CT2039" s="322">
        <v>0</v>
      </c>
      <c r="CU2039" s="322">
        <v>0</v>
      </c>
      <c r="CV2039" s="218"/>
      <c r="CW2039" s="214"/>
      <c r="CX2039" s="29" t="s">
        <v>1098</v>
      </c>
      <c r="CY2039" s="22"/>
      <c r="CZ2039" s="22"/>
    </row>
    <row r="2040" spans="1:104" ht="14.4" customHeight="1">
      <c r="A2040" t="s">
        <v>2661</v>
      </c>
      <c r="B2040" s="168" t="s">
        <v>2463</v>
      </c>
      <c r="C2040" s="279" t="str">
        <f t="shared" si="764"/>
        <v>F.130.01.107</v>
      </c>
      <c r="D2040" s="14" t="s">
        <v>750</v>
      </c>
      <c r="E2040" s="312" t="s">
        <v>1510</v>
      </c>
      <c r="F2040" s="281" t="str">
        <f t="shared" si="765"/>
        <v>landfill organic waste without CH4 emission prevention</v>
      </c>
      <c r="G2040" s="319">
        <f t="shared" si="774"/>
        <v>0.29900006457400002</v>
      </c>
      <c r="H2040" s="319">
        <f t="shared" si="775"/>
        <v>8.7036853999999996E-4</v>
      </c>
      <c r="I2040" s="319">
        <f t="shared" si="755"/>
        <v>7.6696033999999999E-5</v>
      </c>
      <c r="J2040" s="319">
        <f t="shared" si="756"/>
        <v>0</v>
      </c>
      <c r="K2040" s="319">
        <v>0.29805300000000001</v>
      </c>
      <c r="L2040" s="319">
        <v>0</v>
      </c>
      <c r="M2040" s="319">
        <v>0</v>
      </c>
      <c r="N2040" s="319">
        <v>0</v>
      </c>
      <c r="O2040" s="319">
        <v>0</v>
      </c>
      <c r="P2040" s="319">
        <v>0</v>
      </c>
      <c r="Q2040" s="319">
        <v>8.7036853999999996E-4</v>
      </c>
      <c r="R2040" s="319">
        <v>7.6696033999999999E-5</v>
      </c>
      <c r="S2040" s="319">
        <v>0</v>
      </c>
      <c r="T2040" s="319">
        <v>0</v>
      </c>
      <c r="U2040" s="319">
        <v>0</v>
      </c>
      <c r="V2040" s="319">
        <v>0</v>
      </c>
      <c r="W2040" s="319">
        <v>0</v>
      </c>
      <c r="X2040" s="319">
        <v>0</v>
      </c>
      <c r="Y2040" s="210"/>
      <c r="Z2040" s="320">
        <f t="shared" si="766"/>
        <v>2.2410000000000001</v>
      </c>
      <c r="AA2040" s="210"/>
      <c r="AB2040" s="321">
        <f t="shared" si="767"/>
        <v>0.29805300000000001</v>
      </c>
      <c r="AC2040" s="321">
        <f t="shared" si="768"/>
        <v>9.4706457399999994E-4</v>
      </c>
      <c r="AD2040" s="321">
        <f t="shared" si="757"/>
        <v>7.6696033999999999E-5</v>
      </c>
      <c r="AE2040" s="321">
        <f t="shared" si="769"/>
        <v>7.6696033999999999E-5</v>
      </c>
      <c r="AF2040" s="321">
        <f t="shared" si="770"/>
        <v>0</v>
      </c>
      <c r="AG2040"/>
      <c r="AH2040" s="121">
        <v>0</v>
      </c>
      <c r="AI2040" s="121">
        <v>0</v>
      </c>
      <c r="AJ2040" s="121">
        <v>0</v>
      </c>
      <c r="AK2040" s="121">
        <v>0</v>
      </c>
      <c r="AL2040" s="121">
        <v>0</v>
      </c>
      <c r="AM2040" s="121">
        <v>0</v>
      </c>
      <c r="AN2040" s="121">
        <v>0</v>
      </c>
      <c r="AO2040"/>
      <c r="AP2040" s="282">
        <v>4.4868715000000003E-2</v>
      </c>
      <c r="AQ2040" s="282">
        <v>4.2779195999999999E-2</v>
      </c>
      <c r="AR2040" s="282">
        <v>2.0895189000000002E-3</v>
      </c>
      <c r="AS2040" s="282">
        <v>0</v>
      </c>
      <c r="AT2040" s="255">
        <f t="shared" si="771"/>
        <v>2.5647000000000002E-6</v>
      </c>
      <c r="AU2040" s="256">
        <f t="shared" si="772"/>
        <v>7.7275108200000007E-9</v>
      </c>
      <c r="AV2040" s="256">
        <f t="shared" si="773"/>
        <v>0</v>
      </c>
      <c r="AW2040" s="272">
        <v>2.5647000000000002E-6</v>
      </c>
      <c r="AX2040" s="272">
        <v>7.7273E-9</v>
      </c>
      <c r="AY2040" s="272">
        <v>2.1082E-13</v>
      </c>
      <c r="AZ2040" s="273">
        <v>0</v>
      </c>
      <c r="BA2040" s="273">
        <v>0</v>
      </c>
      <c r="BB2040" s="273">
        <v>0</v>
      </c>
      <c r="BC2040" s="273">
        <v>0</v>
      </c>
      <c r="BD2040" s="273">
        <v>0</v>
      </c>
      <c r="BE2040" s="273">
        <v>0</v>
      </c>
      <c r="BF2040" s="273">
        <v>0</v>
      </c>
      <c r="BG2040" s="273">
        <v>0</v>
      </c>
      <c r="BH2040" s="273">
        <v>0</v>
      </c>
      <c r="BI2040" s="273">
        <v>0</v>
      </c>
      <c r="BJ2040" s="273">
        <v>0</v>
      </c>
      <c r="BK2040" s="273">
        <v>0</v>
      </c>
      <c r="BL2040" s="273">
        <v>0</v>
      </c>
      <c r="BM2040" s="273">
        <v>0</v>
      </c>
      <c r="BN2040" s="273">
        <v>0</v>
      </c>
      <c r="BO2040" s="273">
        <v>0</v>
      </c>
      <c r="BP2040" s="273">
        <v>0</v>
      </c>
      <c r="BQ2040" s="273">
        <v>0</v>
      </c>
      <c r="BR2040" s="273">
        <v>0</v>
      </c>
      <c r="BS2040"/>
      <c r="BT2040" s="274">
        <v>6.4050640999999998E-5</v>
      </c>
      <c r="BU2040" s="121">
        <v>0</v>
      </c>
      <c r="BV2040" s="274">
        <v>6.2485026E-5</v>
      </c>
      <c r="BW2040" s="274">
        <v>8.9839268999999994E-9</v>
      </c>
      <c r="BX2040" s="121">
        <v>0</v>
      </c>
      <c r="BY2040" s="121">
        <v>0</v>
      </c>
      <c r="BZ2040" s="121">
        <v>0</v>
      </c>
      <c r="CA2040" s="121">
        <v>0</v>
      </c>
      <c r="CB2040" s="121">
        <v>0</v>
      </c>
      <c r="CC2040" s="274">
        <v>5.7592792999999995E-7</v>
      </c>
      <c r="CD2040" s="121">
        <v>0</v>
      </c>
      <c r="CE2040" s="121">
        <v>0</v>
      </c>
      <c r="CF2040" s="121">
        <v>0</v>
      </c>
      <c r="CG2040" s="274">
        <v>9.8070305000000004E-7</v>
      </c>
      <c r="CH2040" s="121">
        <v>0</v>
      </c>
      <c r="CI2040" s="121">
        <v>0</v>
      </c>
      <c r="CJ2040" s="121">
        <v>0</v>
      </c>
      <c r="CK2040"/>
      <c r="CL2040" s="322">
        <v>0</v>
      </c>
      <c r="CM2040" s="322">
        <v>1.8467499999999999</v>
      </c>
      <c r="CN2040" s="322">
        <v>0</v>
      </c>
      <c r="CO2040" s="322">
        <v>0</v>
      </c>
      <c r="CP2040" s="322">
        <v>0</v>
      </c>
      <c r="CQ2040" s="322">
        <v>0</v>
      </c>
      <c r="CR2040" s="322">
        <v>0</v>
      </c>
      <c r="CS2040" s="322">
        <v>0</v>
      </c>
      <c r="CT2040" s="322">
        <v>0</v>
      </c>
      <c r="CU2040" s="322">
        <v>0</v>
      </c>
      <c r="CV2040" s="218"/>
      <c r="CW2040" s="245"/>
      <c r="CX2040" s="22" t="s">
        <v>4106</v>
      </c>
      <c r="CY2040" s="22"/>
      <c r="CZ2040" s="22"/>
    </row>
    <row r="2041" spans="1:104" ht="14.4" customHeight="1">
      <c r="A2041" t="s">
        <v>2662</v>
      </c>
      <c r="B2041" s="168" t="s">
        <v>2463</v>
      </c>
      <c r="C2041" s="279" t="str">
        <f t="shared" si="764"/>
        <v>F.130.01.108</v>
      </c>
      <c r="D2041" s="14" t="s">
        <v>750</v>
      </c>
      <c r="E2041" s="312" t="s">
        <v>1510</v>
      </c>
      <c r="F2041" s="281" t="str">
        <f t="shared" si="765"/>
        <v>plastic waste, collection&amp;sorting</v>
      </c>
      <c r="G2041" s="319">
        <f t="shared" si="774"/>
        <v>2.6431484449700001E-2</v>
      </c>
      <c r="H2041" s="319">
        <f t="shared" si="775"/>
        <v>1.3345513738000001E-3</v>
      </c>
      <c r="I2041" s="319">
        <f t="shared" si="755"/>
        <v>2.339725415E-3</v>
      </c>
      <c r="J2041" s="319">
        <f t="shared" si="756"/>
        <v>1.06260916609E-2</v>
      </c>
      <c r="K2041" s="319">
        <v>1.2131116000000001E-2</v>
      </c>
      <c r="L2041" s="319">
        <v>7.5002488000000002E-4</v>
      </c>
      <c r="M2041" s="319">
        <v>1.366683E-3</v>
      </c>
      <c r="N2041" s="319">
        <v>9.8014836999999995E-4</v>
      </c>
      <c r="O2041" s="319">
        <v>1.3095903999999999E-4</v>
      </c>
      <c r="P2041" s="319">
        <v>8.3950438000000006E-6</v>
      </c>
      <c r="Q2041" s="319">
        <v>2.1504892E-4</v>
      </c>
      <c r="R2041" s="319">
        <v>1.8505187999999999E-4</v>
      </c>
      <c r="S2041" s="319">
        <v>1.3196622999999999E-4</v>
      </c>
      <c r="T2041" s="319">
        <v>1.0413252E-2</v>
      </c>
      <c r="U2041" s="319">
        <v>7.7700065999999999E-5</v>
      </c>
      <c r="V2041" s="319">
        <v>3.7965654999999998E-5</v>
      </c>
      <c r="W2041" s="319">
        <v>3.1733649000000001E-6</v>
      </c>
      <c r="X2041" s="319">
        <v>0</v>
      </c>
      <c r="Y2041" s="210"/>
      <c r="Z2041" s="320">
        <f t="shared" si="766"/>
        <v>9.1211398496240603E-2</v>
      </c>
      <c r="AA2041" s="210"/>
      <c r="AB2041" s="321">
        <f t="shared" si="767"/>
        <v>1.2131116000000001E-2</v>
      </c>
      <c r="AC2041" s="321">
        <f t="shared" si="768"/>
        <v>3.6363111337999999E-3</v>
      </c>
      <c r="AD2041" s="321">
        <f t="shared" si="757"/>
        <v>1.27181851249E-2</v>
      </c>
      <c r="AE2041" s="321">
        <f t="shared" si="769"/>
        <v>2.339725415E-3</v>
      </c>
      <c r="AF2041" s="321">
        <f t="shared" si="770"/>
        <v>2.0966629599999999E-4</v>
      </c>
      <c r="AG2041"/>
      <c r="AH2041" s="121">
        <v>1.4361938999999999</v>
      </c>
      <c r="AI2041" s="121">
        <v>1.388843</v>
      </c>
      <c r="AJ2041" s="121">
        <v>1.0533842999999999E-2</v>
      </c>
      <c r="AK2041" s="121">
        <v>0</v>
      </c>
      <c r="AL2041" s="121">
        <v>1.2281766999999999E-3</v>
      </c>
      <c r="AM2041" s="121">
        <v>3.3621803999999998E-2</v>
      </c>
      <c r="AN2041" s="121">
        <v>1.9670438000000002E-3</v>
      </c>
      <c r="AO2041"/>
      <c r="AP2041" s="282">
        <v>2.0908032000000001E-3</v>
      </c>
      <c r="AQ2041" s="282">
        <v>1.8963355E-3</v>
      </c>
      <c r="AR2041" s="282">
        <v>1.0078047E-4</v>
      </c>
      <c r="AS2041" s="283">
        <v>9.3687312999999995E-5</v>
      </c>
      <c r="AT2041" s="255">
        <f t="shared" si="771"/>
        <v>1.1368917571189999E-7</v>
      </c>
      <c r="AU2041" s="256">
        <f t="shared" si="772"/>
        <v>3.7270884390187102E-10</v>
      </c>
      <c r="AV2041" s="256">
        <f t="shared" si="773"/>
        <v>1.3121472072E-2</v>
      </c>
      <c r="AW2041" s="272">
        <v>8.535708E-8</v>
      </c>
      <c r="AX2041" s="272">
        <v>2.5756647000000001E-10</v>
      </c>
      <c r="AY2041" s="272">
        <v>7.0359912E-15</v>
      </c>
      <c r="AZ2041" s="272">
        <v>9.3872995999999996E-12</v>
      </c>
      <c r="BA2041" s="272">
        <v>2.4558230000000001E-13</v>
      </c>
      <c r="BB2041" s="272">
        <v>1.4574456E-10</v>
      </c>
      <c r="BC2041" s="272">
        <v>2.5872842999999999E-8</v>
      </c>
      <c r="BD2041" s="272">
        <v>2.1045671E-11</v>
      </c>
      <c r="BE2041" s="272">
        <v>3.0696480999999999E-11</v>
      </c>
      <c r="BF2041" s="272">
        <v>6.2410907000000003E-14</v>
      </c>
      <c r="BG2041" s="272">
        <v>2.0103045999999999E-15</v>
      </c>
      <c r="BH2041" s="272">
        <v>7.4998850999999995E-14</v>
      </c>
      <c r="BI2041" s="272">
        <v>3.5536011999999998E-15</v>
      </c>
      <c r="BJ2041" s="272">
        <v>6.4396874E-15</v>
      </c>
      <c r="BK2041" s="272">
        <v>3.6607697999999999E-11</v>
      </c>
      <c r="BL2041" s="272">
        <v>2.2057417E-9</v>
      </c>
      <c r="BM2041" s="272">
        <v>6.2869611999999994E-11</v>
      </c>
      <c r="BN2041" s="272">
        <v>1.8384071999999999E-5</v>
      </c>
      <c r="BO2041" s="273">
        <v>1.3103088000000001E-2</v>
      </c>
      <c r="BP2041" s="272">
        <v>6.1525872000000001E-11</v>
      </c>
      <c r="BQ2041" s="272">
        <v>3.7414382E-13</v>
      </c>
      <c r="BR2041" s="272">
        <v>1.6739471E-17</v>
      </c>
      <c r="BS2041"/>
      <c r="BT2041" s="274">
        <v>5.4103714000000003E-6</v>
      </c>
      <c r="BU2041" s="274">
        <v>2.6172357000000002E-7</v>
      </c>
      <c r="BV2041" s="274">
        <v>2.5432158000000002E-6</v>
      </c>
      <c r="BW2041" s="274">
        <v>2.1689904E-8</v>
      </c>
      <c r="BX2041" s="274">
        <v>2.0452251000000001E-7</v>
      </c>
      <c r="BY2041" s="274">
        <v>9.8485184000000004E-8</v>
      </c>
      <c r="BZ2041" s="274">
        <v>1.214185E-9</v>
      </c>
      <c r="CA2041" s="274">
        <v>1.5909000999999999E-7</v>
      </c>
      <c r="CB2041" s="274">
        <v>1.1265557999999999E-8</v>
      </c>
      <c r="CC2041" s="274">
        <v>1.4229912000000001E-7</v>
      </c>
      <c r="CD2041" s="274">
        <v>1.8024802E-9</v>
      </c>
      <c r="CE2041" s="274">
        <v>4.0988102999999999E-8</v>
      </c>
      <c r="CF2041" s="274">
        <v>3.3687483999999997E-11</v>
      </c>
      <c r="CG2041" s="274">
        <v>2.2204193999999999E-7</v>
      </c>
      <c r="CH2041" s="274">
        <v>1.6773398999999999E-6</v>
      </c>
      <c r="CI2041" s="274">
        <v>1.5826996999999999E-8</v>
      </c>
      <c r="CJ2041" s="274">
        <v>8.8324871000000007E-9</v>
      </c>
      <c r="CK2041" s="4"/>
      <c r="CL2041" s="323">
        <v>5.5085416999999998E-11</v>
      </c>
      <c r="CM2041" s="323">
        <v>9.0683664999999997E-2</v>
      </c>
      <c r="CN2041" s="323">
        <v>3.5105283999999999E-3</v>
      </c>
      <c r="CO2041" s="323">
        <v>1.9768655999999999E-4</v>
      </c>
      <c r="CP2041" s="323">
        <v>1.2613043E-5</v>
      </c>
      <c r="CQ2041" s="323">
        <v>2.5228886E-10</v>
      </c>
      <c r="CR2041" s="323">
        <v>1.5133264999999999E-8</v>
      </c>
      <c r="CS2041" s="323">
        <v>7.2880042000000003E-6</v>
      </c>
      <c r="CT2041" s="323">
        <v>1.0564218E-2</v>
      </c>
      <c r="CU2041" s="323">
        <v>0.18466889</v>
      </c>
      <c r="CV2041" s="218"/>
      <c r="CW2041" s="245"/>
      <c r="CX2041" s="22" t="s">
        <v>4107</v>
      </c>
      <c r="CY2041" s="22"/>
      <c r="CZ2041" s="22"/>
    </row>
    <row r="2042" spans="1:104" ht="14.4" customHeight="1">
      <c r="A2042" t="s">
        <v>2663</v>
      </c>
      <c r="B2042" s="168" t="s">
        <v>2463</v>
      </c>
      <c r="C2042" s="279" t="str">
        <f t="shared" si="764"/>
        <v>F.130.01.109</v>
      </c>
      <c r="D2042" s="14" t="s">
        <v>750</v>
      </c>
      <c r="E2042" s="312" t="s">
        <v>1510</v>
      </c>
      <c r="F2042" s="281" t="str">
        <f t="shared" si="765"/>
        <v>Scrap separation Mn, Fe, Cu, Ni and Zn</v>
      </c>
      <c r="G2042" s="319">
        <f t="shared" si="774"/>
        <v>2.3581054022E-3</v>
      </c>
      <c r="H2042" s="319">
        <f t="shared" si="775"/>
        <v>6.7639213199999993E-5</v>
      </c>
      <c r="I2042" s="319">
        <f t="shared" si="755"/>
        <v>1.6868552800000002E-4</v>
      </c>
      <c r="J2042" s="319">
        <f t="shared" si="756"/>
        <v>3.5355816100000003E-4</v>
      </c>
      <c r="K2042" s="319">
        <v>1.7682225E-3</v>
      </c>
      <c r="L2042" s="319">
        <v>9.9226243000000007E-5</v>
      </c>
      <c r="M2042" s="319">
        <v>6.9459285E-5</v>
      </c>
      <c r="N2042" s="319">
        <v>5.8355364999999998E-5</v>
      </c>
      <c r="O2042" s="319">
        <v>9.2838482000000003E-6</v>
      </c>
      <c r="P2042" s="319">
        <v>0</v>
      </c>
      <c r="Q2042" s="319">
        <v>0</v>
      </c>
      <c r="R2042" s="319">
        <v>0</v>
      </c>
      <c r="S2042" s="319">
        <v>1.2378051E-5</v>
      </c>
      <c r="T2042" s="319">
        <v>0</v>
      </c>
      <c r="U2042" s="319">
        <v>3.4118011E-4</v>
      </c>
      <c r="V2042" s="319">
        <v>0</v>
      </c>
      <c r="W2042" s="319">
        <v>0</v>
      </c>
      <c r="X2042" s="319">
        <v>0</v>
      </c>
      <c r="Y2042" s="210"/>
      <c r="Z2042" s="320">
        <f t="shared" si="766"/>
        <v>1.3294906015037593E-2</v>
      </c>
      <c r="AA2042" s="210"/>
      <c r="AB2042" s="321">
        <f t="shared" si="767"/>
        <v>1.7682225E-3</v>
      </c>
      <c r="AC2042" s="321">
        <f t="shared" si="768"/>
        <v>2.3632474120000003E-4</v>
      </c>
      <c r="AD2042" s="321">
        <f t="shared" si="757"/>
        <v>1.6868552800000002E-4</v>
      </c>
      <c r="AE2042" s="321">
        <f t="shared" si="769"/>
        <v>1.6868552800000002E-4</v>
      </c>
      <c r="AF2042" s="321">
        <f t="shared" si="770"/>
        <v>3.5355816100000003E-4</v>
      </c>
      <c r="AG2042"/>
      <c r="AH2042" s="121">
        <v>0.22920941</v>
      </c>
      <c r="AI2042" s="121">
        <v>0.15040228999999999</v>
      </c>
      <c r="AJ2042" s="121">
        <v>4.6249541999999998E-2</v>
      </c>
      <c r="AK2042" s="121">
        <v>0</v>
      </c>
      <c r="AL2042" s="121">
        <v>4.6850386999999997E-3</v>
      </c>
      <c r="AM2042" s="121">
        <v>1.7396676999999999E-2</v>
      </c>
      <c r="AN2042" s="121">
        <v>1.0475857999999999E-2</v>
      </c>
      <c r="AO2042"/>
      <c r="AP2042" s="282">
        <v>2.6474562E-4</v>
      </c>
      <c r="AQ2042" s="282">
        <v>2.4943026000000002E-4</v>
      </c>
      <c r="AR2042" s="283">
        <v>1.1163035E-5</v>
      </c>
      <c r="AS2042" s="283">
        <v>4.1523280999999999E-6</v>
      </c>
      <c r="AT2042" s="255">
        <f t="shared" si="771"/>
        <v>1.4953852923200001E-8</v>
      </c>
      <c r="AU2042" s="256">
        <f t="shared" si="772"/>
        <v>4.1283412060299997E-11</v>
      </c>
      <c r="AV2042" s="256">
        <f t="shared" si="773"/>
        <v>5.8155856223E-4</v>
      </c>
      <c r="AW2042" s="272">
        <v>1.2337672999999999E-8</v>
      </c>
      <c r="AX2042" s="272">
        <v>3.7225736999999998E-11</v>
      </c>
      <c r="AY2042" s="272">
        <v>1.0170602999999999E-15</v>
      </c>
      <c r="AZ2042" s="273">
        <v>0</v>
      </c>
      <c r="BA2042" s="273">
        <v>0</v>
      </c>
      <c r="BB2042" s="272">
        <v>8.6770231999999999E-12</v>
      </c>
      <c r="BC2042" s="272">
        <v>2.6075029E-9</v>
      </c>
      <c r="BD2042" s="272">
        <v>1.2300396E-12</v>
      </c>
      <c r="BE2042" s="272">
        <v>2.8266183999999998E-12</v>
      </c>
      <c r="BF2042" s="273">
        <v>0</v>
      </c>
      <c r="BG2042" s="273">
        <v>0</v>
      </c>
      <c r="BH2042" s="273">
        <v>0</v>
      </c>
      <c r="BI2042" s="273">
        <v>0</v>
      </c>
      <c r="BJ2042" s="273">
        <v>0</v>
      </c>
      <c r="BK2042" s="273">
        <v>0</v>
      </c>
      <c r="BL2042" s="273">
        <v>0</v>
      </c>
      <c r="BM2042" s="273">
        <v>0</v>
      </c>
      <c r="BN2042" s="272">
        <v>2.4983223E-7</v>
      </c>
      <c r="BO2042" s="273">
        <v>5.8130873000000001E-4</v>
      </c>
      <c r="BP2042" s="273">
        <v>0</v>
      </c>
      <c r="BQ2042" s="273">
        <v>0</v>
      </c>
      <c r="BR2042" s="273">
        <v>0</v>
      </c>
      <c r="BS2042"/>
      <c r="BT2042" s="274">
        <v>6.8601977000000001E-7</v>
      </c>
      <c r="BU2042" s="274">
        <v>2.2344273999999999E-8</v>
      </c>
      <c r="BV2042" s="274">
        <v>3.7069726000000002E-7</v>
      </c>
      <c r="BW2042" s="121">
        <v>0</v>
      </c>
      <c r="BX2042" s="274">
        <v>2.2526641999999999E-8</v>
      </c>
      <c r="BY2042" s="274">
        <v>5.6173434000000002E-9</v>
      </c>
      <c r="BZ2042" s="121">
        <v>0</v>
      </c>
      <c r="CA2042" s="274">
        <v>8.5259184000000002E-9</v>
      </c>
      <c r="CB2042" s="121">
        <v>0</v>
      </c>
      <c r="CC2042" s="121">
        <v>0</v>
      </c>
      <c r="CD2042" s="121">
        <v>0</v>
      </c>
      <c r="CE2042" s="121">
        <v>0</v>
      </c>
      <c r="CF2042" s="121">
        <v>0</v>
      </c>
      <c r="CG2042" s="274">
        <v>1.209435E-8</v>
      </c>
      <c r="CH2042" s="274">
        <v>2.3824411E-7</v>
      </c>
      <c r="CI2042" s="274">
        <v>5.9698709000000001E-9</v>
      </c>
      <c r="CJ2042" s="121">
        <v>0</v>
      </c>
      <c r="CK2042"/>
      <c r="CL2042" s="322">
        <v>0</v>
      </c>
      <c r="CM2042" s="322">
        <v>1.3294906E-2</v>
      </c>
      <c r="CN2042" s="322">
        <v>2.3637737E-4</v>
      </c>
      <c r="CO2042" s="322">
        <v>1.657597E-5</v>
      </c>
      <c r="CP2042" s="322">
        <v>4.2231357999999999E-7</v>
      </c>
      <c r="CQ2042" s="322">
        <v>0</v>
      </c>
      <c r="CR2042" s="322">
        <v>0</v>
      </c>
      <c r="CS2042" s="322">
        <v>9.0546421999999997E-7</v>
      </c>
      <c r="CT2042" s="322">
        <v>0</v>
      </c>
      <c r="CU2042" s="322">
        <v>8.6752950999999991E-3</v>
      </c>
      <c r="CV2042" s="218"/>
      <c r="CW2042" s="245"/>
      <c r="CX2042" s="22" t="s">
        <v>4108</v>
      </c>
      <c r="CY2042" s="22"/>
      <c r="CZ2042" s="22"/>
    </row>
    <row r="2043" spans="1:104" ht="14.4" customHeight="1">
      <c r="A2043" t="s">
        <v>2664</v>
      </c>
      <c r="B2043" s="168" t="s">
        <v>2463</v>
      </c>
      <c r="C2043" s="279" t="str">
        <f t="shared" si="764"/>
        <v>F.130.01.110</v>
      </c>
      <c r="D2043" s="14" t="s">
        <v>750</v>
      </c>
      <c r="E2043" s="312" t="s">
        <v>1510</v>
      </c>
      <c r="F2043" s="281" t="str">
        <f t="shared" si="765"/>
        <v>Scrap, collection&amp;sorting (alum.)</v>
      </c>
      <c r="G2043" s="319">
        <f t="shared" si="774"/>
        <v>1.32157424204E-2</v>
      </c>
      <c r="H2043" s="319">
        <f t="shared" si="775"/>
        <v>6.6727569290000001E-4</v>
      </c>
      <c r="I2043" s="319">
        <f t="shared" si="755"/>
        <v>1.1698626949999999E-3</v>
      </c>
      <c r="J2043" s="319">
        <f t="shared" si="756"/>
        <v>5.3130460325000002E-3</v>
      </c>
      <c r="K2043" s="319">
        <v>6.0655580000000004E-3</v>
      </c>
      <c r="L2043" s="319">
        <v>3.7501244000000001E-4</v>
      </c>
      <c r="M2043" s="319">
        <v>6.8334148999999996E-4</v>
      </c>
      <c r="N2043" s="319">
        <v>4.9007418999999996E-4</v>
      </c>
      <c r="O2043" s="319">
        <v>6.5479521000000006E-5</v>
      </c>
      <c r="P2043" s="319">
        <v>4.1975219000000003E-6</v>
      </c>
      <c r="Q2043" s="319">
        <v>1.0752446E-4</v>
      </c>
      <c r="R2043" s="319">
        <v>9.2525938000000005E-5</v>
      </c>
      <c r="S2043" s="319">
        <v>6.5983117000000002E-5</v>
      </c>
      <c r="T2043" s="319">
        <v>5.2066261999999999E-3</v>
      </c>
      <c r="U2043" s="319">
        <v>3.8850032999999999E-5</v>
      </c>
      <c r="V2043" s="319">
        <v>1.8982827000000001E-5</v>
      </c>
      <c r="W2043" s="319">
        <v>1.5866825E-6</v>
      </c>
      <c r="X2043" s="319">
        <v>0</v>
      </c>
      <c r="Y2043" s="210"/>
      <c r="Z2043" s="320">
        <f t="shared" si="766"/>
        <v>4.5605699248120302E-2</v>
      </c>
      <c r="AA2043" s="210"/>
      <c r="AB2043" s="321">
        <f t="shared" si="767"/>
        <v>6.0655580000000004E-3</v>
      </c>
      <c r="AC2043" s="321">
        <f t="shared" si="768"/>
        <v>1.8181555609E-3</v>
      </c>
      <c r="AD2043" s="321">
        <f t="shared" si="757"/>
        <v>6.3590927505E-3</v>
      </c>
      <c r="AE2043" s="321">
        <f t="shared" si="769"/>
        <v>1.1698626949999999E-3</v>
      </c>
      <c r="AF2043" s="321">
        <f t="shared" si="770"/>
        <v>1.0483315E-4</v>
      </c>
      <c r="AG2043"/>
      <c r="AH2043" s="121">
        <v>0.71809694999999996</v>
      </c>
      <c r="AI2043" s="121">
        <v>0.69442152000000001</v>
      </c>
      <c r="AJ2043" s="121">
        <v>5.2669216999999997E-3</v>
      </c>
      <c r="AK2043" s="121">
        <v>0</v>
      </c>
      <c r="AL2043" s="121">
        <v>6.1408834999999995E-4</v>
      </c>
      <c r="AM2043" s="121">
        <v>1.6810901999999999E-2</v>
      </c>
      <c r="AN2043" s="121">
        <v>9.8352190000000009E-4</v>
      </c>
      <c r="AO2043"/>
      <c r="AP2043" s="282">
        <v>1.0454016E-3</v>
      </c>
      <c r="AQ2043" s="282">
        <v>9.4816772999999999E-4</v>
      </c>
      <c r="AR2043" s="283">
        <v>5.0390236000000003E-5</v>
      </c>
      <c r="AS2043" s="283">
        <v>4.6843657000000003E-5</v>
      </c>
      <c r="AT2043" s="255">
        <f t="shared" si="771"/>
        <v>5.6844588404949999E-8</v>
      </c>
      <c r="AU2043" s="256">
        <f t="shared" si="772"/>
        <v>1.863544269519357E-10</v>
      </c>
      <c r="AV2043" s="256">
        <f t="shared" si="773"/>
        <v>6.5607362359000002E-3</v>
      </c>
      <c r="AW2043" s="272">
        <v>4.267854E-8</v>
      </c>
      <c r="AX2043" s="272">
        <v>1.2878324E-10</v>
      </c>
      <c r="AY2043" s="272">
        <v>3.5179956E-15</v>
      </c>
      <c r="AZ2043" s="272">
        <v>4.6936497999999998E-12</v>
      </c>
      <c r="BA2043" s="272">
        <v>1.2279115000000001E-13</v>
      </c>
      <c r="BB2043" s="272">
        <v>7.2872279000000006E-11</v>
      </c>
      <c r="BC2043" s="272">
        <v>1.2936422E-8</v>
      </c>
      <c r="BD2043" s="272">
        <v>1.0522836E-11</v>
      </c>
      <c r="BE2043" s="272">
        <v>1.5348239999999999E-11</v>
      </c>
      <c r="BF2043" s="272">
        <v>3.1205453999999998E-14</v>
      </c>
      <c r="BG2043" s="272">
        <v>1.0051523E-15</v>
      </c>
      <c r="BH2043" s="272">
        <v>3.7499426E-14</v>
      </c>
      <c r="BI2043" s="272">
        <v>1.7768005999999999E-15</v>
      </c>
      <c r="BJ2043" s="272">
        <v>3.2198437E-15</v>
      </c>
      <c r="BK2043" s="272">
        <v>1.8303849E-11</v>
      </c>
      <c r="BL2043" s="272">
        <v>1.1028709E-9</v>
      </c>
      <c r="BM2043" s="272">
        <v>3.1434805999999997E-11</v>
      </c>
      <c r="BN2043" s="272">
        <v>9.1920358999999996E-6</v>
      </c>
      <c r="BO2043" s="273">
        <v>6.5515442000000004E-3</v>
      </c>
      <c r="BP2043" s="272">
        <v>3.0762936000000001E-11</v>
      </c>
      <c r="BQ2043" s="272">
        <v>1.8707191E-13</v>
      </c>
      <c r="BR2043" s="272">
        <v>8.3697357000000007E-18</v>
      </c>
      <c r="BS2043"/>
      <c r="BT2043" s="274">
        <v>2.7051857000000002E-6</v>
      </c>
      <c r="BU2043" s="274">
        <v>1.3086177999999999E-7</v>
      </c>
      <c r="BV2043" s="274">
        <v>1.2716079000000001E-6</v>
      </c>
      <c r="BW2043" s="274">
        <v>1.0844952E-8</v>
      </c>
      <c r="BX2043" s="274">
        <v>1.0226125E-7</v>
      </c>
      <c r="BY2043" s="274">
        <v>4.9242592000000002E-8</v>
      </c>
      <c r="BZ2043" s="274">
        <v>6.0709251000000003E-10</v>
      </c>
      <c r="CA2043" s="274">
        <v>7.9545003E-8</v>
      </c>
      <c r="CB2043" s="274">
        <v>5.6327787999999997E-9</v>
      </c>
      <c r="CC2043" s="274">
        <v>7.1149560999999994E-8</v>
      </c>
      <c r="CD2043" s="274">
        <v>9.0124010000000001E-10</v>
      </c>
      <c r="CE2043" s="274">
        <v>2.0494052000000001E-8</v>
      </c>
      <c r="CF2043" s="274">
        <v>1.6843741999999999E-11</v>
      </c>
      <c r="CG2043" s="274">
        <v>1.1102097E-7</v>
      </c>
      <c r="CH2043" s="274">
        <v>8.3866992999999999E-7</v>
      </c>
      <c r="CI2043" s="274">
        <v>7.9134982999999995E-9</v>
      </c>
      <c r="CJ2043" s="274">
        <v>4.4162435000000003E-9</v>
      </c>
      <c r="CK2043" s="4"/>
      <c r="CL2043" s="323">
        <v>2.7542707999999999E-11</v>
      </c>
      <c r="CM2043" s="323">
        <v>4.5341832999999998E-2</v>
      </c>
      <c r="CN2043" s="323">
        <v>1.7552641999999999E-3</v>
      </c>
      <c r="CO2043" s="323">
        <v>9.8843282E-5</v>
      </c>
      <c r="CP2043" s="323">
        <v>6.3065214000000002E-6</v>
      </c>
      <c r="CQ2043" s="323">
        <v>1.2614443E-10</v>
      </c>
      <c r="CR2043" s="323">
        <v>7.5666324999999995E-9</v>
      </c>
      <c r="CS2043" s="323">
        <v>3.6440021000000002E-6</v>
      </c>
      <c r="CT2043" s="323">
        <v>5.2821090000000001E-3</v>
      </c>
      <c r="CU2043" s="323">
        <v>9.2334443000000002E-2</v>
      </c>
      <c r="CV2043" s="218"/>
      <c r="CW2043" s="245"/>
      <c r="CX2043" s="22" t="s">
        <v>4109</v>
      </c>
      <c r="CY2043" s="22"/>
      <c r="CZ2043" s="22"/>
    </row>
    <row r="2044" spans="1:104" ht="14.4" customHeight="1">
      <c r="A2044" t="s">
        <v>2665</v>
      </c>
      <c r="B2044" s="168" t="s">
        <v>2463</v>
      </c>
      <c r="C2044" s="279" t="str">
        <f t="shared" si="764"/>
        <v>F.130.01.111</v>
      </c>
      <c r="D2044" s="14" t="s">
        <v>750</v>
      </c>
      <c r="E2044" s="312" t="s">
        <v>1510</v>
      </c>
      <c r="F2044" s="281" t="str">
        <f t="shared" si="765"/>
        <v>Scrap, collection&amp;sorting (copper)</v>
      </c>
      <c r="G2044" s="319">
        <f t="shared" si="774"/>
        <v>1.32157424204E-2</v>
      </c>
      <c r="H2044" s="319">
        <f t="shared" si="775"/>
        <v>6.6727569290000001E-4</v>
      </c>
      <c r="I2044" s="319">
        <f t="shared" si="755"/>
        <v>1.1698626949999999E-3</v>
      </c>
      <c r="J2044" s="319">
        <f t="shared" si="756"/>
        <v>5.3130460325000002E-3</v>
      </c>
      <c r="K2044" s="319">
        <v>6.0655580000000004E-3</v>
      </c>
      <c r="L2044" s="319">
        <v>3.7501244000000001E-4</v>
      </c>
      <c r="M2044" s="319">
        <v>6.8334148999999996E-4</v>
      </c>
      <c r="N2044" s="319">
        <v>4.9007418999999996E-4</v>
      </c>
      <c r="O2044" s="319">
        <v>6.5479521000000006E-5</v>
      </c>
      <c r="P2044" s="319">
        <v>4.1975219000000003E-6</v>
      </c>
      <c r="Q2044" s="319">
        <v>1.0752446E-4</v>
      </c>
      <c r="R2044" s="319">
        <v>9.2525938000000005E-5</v>
      </c>
      <c r="S2044" s="319">
        <v>6.5983117000000002E-5</v>
      </c>
      <c r="T2044" s="319">
        <v>5.2066261999999999E-3</v>
      </c>
      <c r="U2044" s="319">
        <v>3.8850032999999999E-5</v>
      </c>
      <c r="V2044" s="319">
        <v>1.8982827000000001E-5</v>
      </c>
      <c r="W2044" s="319">
        <v>1.5866825E-6</v>
      </c>
      <c r="X2044" s="319">
        <v>0</v>
      </c>
      <c r="Y2044" s="210"/>
      <c r="Z2044" s="320">
        <f t="shared" si="766"/>
        <v>4.5605699248120302E-2</v>
      </c>
      <c r="AA2044" s="210"/>
      <c r="AB2044" s="321">
        <f t="shared" si="767"/>
        <v>6.0655580000000004E-3</v>
      </c>
      <c r="AC2044" s="321">
        <f t="shared" si="768"/>
        <v>1.8181555609E-3</v>
      </c>
      <c r="AD2044" s="321">
        <f t="shared" si="757"/>
        <v>6.3590927505E-3</v>
      </c>
      <c r="AE2044" s="321">
        <f t="shared" si="769"/>
        <v>1.1698626949999999E-3</v>
      </c>
      <c r="AF2044" s="321">
        <f t="shared" si="770"/>
        <v>1.0483315E-4</v>
      </c>
      <c r="AG2044"/>
      <c r="AH2044" s="121">
        <v>0.71809694999999996</v>
      </c>
      <c r="AI2044" s="121">
        <v>0.69442152000000001</v>
      </c>
      <c r="AJ2044" s="121">
        <v>5.2669216999999997E-3</v>
      </c>
      <c r="AK2044" s="121">
        <v>0</v>
      </c>
      <c r="AL2044" s="121">
        <v>6.1408834999999995E-4</v>
      </c>
      <c r="AM2044" s="121">
        <v>1.6810901999999999E-2</v>
      </c>
      <c r="AN2044" s="121">
        <v>9.8352190000000009E-4</v>
      </c>
      <c r="AO2044"/>
      <c r="AP2044" s="282">
        <v>1.0454016E-3</v>
      </c>
      <c r="AQ2044" s="282">
        <v>9.4816772999999999E-4</v>
      </c>
      <c r="AR2044" s="283">
        <v>5.0390236000000003E-5</v>
      </c>
      <c r="AS2044" s="283">
        <v>4.6843657000000003E-5</v>
      </c>
      <c r="AT2044" s="255">
        <f t="shared" si="771"/>
        <v>5.6844588404949999E-8</v>
      </c>
      <c r="AU2044" s="256">
        <f t="shared" si="772"/>
        <v>1.863544269519357E-10</v>
      </c>
      <c r="AV2044" s="256">
        <f t="shared" si="773"/>
        <v>6.5607362359000002E-3</v>
      </c>
      <c r="AW2044" s="272">
        <v>4.267854E-8</v>
      </c>
      <c r="AX2044" s="272">
        <v>1.2878324E-10</v>
      </c>
      <c r="AY2044" s="272">
        <v>3.5179956E-15</v>
      </c>
      <c r="AZ2044" s="272">
        <v>4.6936497999999998E-12</v>
      </c>
      <c r="BA2044" s="272">
        <v>1.2279115000000001E-13</v>
      </c>
      <c r="BB2044" s="272">
        <v>7.2872279000000006E-11</v>
      </c>
      <c r="BC2044" s="272">
        <v>1.2936422E-8</v>
      </c>
      <c r="BD2044" s="272">
        <v>1.0522836E-11</v>
      </c>
      <c r="BE2044" s="272">
        <v>1.5348239999999999E-11</v>
      </c>
      <c r="BF2044" s="272">
        <v>3.1205453999999998E-14</v>
      </c>
      <c r="BG2044" s="272">
        <v>1.0051523E-15</v>
      </c>
      <c r="BH2044" s="272">
        <v>3.7499426E-14</v>
      </c>
      <c r="BI2044" s="272">
        <v>1.7768005999999999E-15</v>
      </c>
      <c r="BJ2044" s="272">
        <v>3.2198437E-15</v>
      </c>
      <c r="BK2044" s="272">
        <v>1.8303849E-11</v>
      </c>
      <c r="BL2044" s="272">
        <v>1.1028709E-9</v>
      </c>
      <c r="BM2044" s="272">
        <v>3.1434805999999997E-11</v>
      </c>
      <c r="BN2044" s="272">
        <v>9.1920358999999996E-6</v>
      </c>
      <c r="BO2044" s="273">
        <v>6.5515442000000004E-3</v>
      </c>
      <c r="BP2044" s="272">
        <v>3.0762936000000001E-11</v>
      </c>
      <c r="BQ2044" s="272">
        <v>1.8707191E-13</v>
      </c>
      <c r="BR2044" s="272">
        <v>8.3697357000000007E-18</v>
      </c>
      <c r="BS2044"/>
      <c r="BT2044" s="274">
        <v>2.7051857000000002E-6</v>
      </c>
      <c r="BU2044" s="274">
        <v>1.3086177999999999E-7</v>
      </c>
      <c r="BV2044" s="274">
        <v>1.2716079000000001E-6</v>
      </c>
      <c r="BW2044" s="274">
        <v>1.0844952E-8</v>
      </c>
      <c r="BX2044" s="274">
        <v>1.0226125E-7</v>
      </c>
      <c r="BY2044" s="274">
        <v>4.9242592000000002E-8</v>
      </c>
      <c r="BZ2044" s="274">
        <v>6.0709251000000003E-10</v>
      </c>
      <c r="CA2044" s="274">
        <v>7.9545003E-8</v>
      </c>
      <c r="CB2044" s="274">
        <v>5.6327787999999997E-9</v>
      </c>
      <c r="CC2044" s="274">
        <v>7.1149560999999994E-8</v>
      </c>
      <c r="CD2044" s="274">
        <v>9.0124010000000001E-10</v>
      </c>
      <c r="CE2044" s="274">
        <v>2.0494052000000001E-8</v>
      </c>
      <c r="CF2044" s="274">
        <v>1.6843741999999999E-11</v>
      </c>
      <c r="CG2044" s="274">
        <v>1.1102097E-7</v>
      </c>
      <c r="CH2044" s="274">
        <v>8.3866992999999999E-7</v>
      </c>
      <c r="CI2044" s="274">
        <v>7.9134982999999995E-9</v>
      </c>
      <c r="CJ2044" s="274">
        <v>4.4162435000000003E-9</v>
      </c>
      <c r="CK2044" s="4"/>
      <c r="CL2044" s="323">
        <v>2.7542707999999999E-11</v>
      </c>
      <c r="CM2044" s="323">
        <v>4.5341832999999998E-2</v>
      </c>
      <c r="CN2044" s="323">
        <v>1.7552641999999999E-3</v>
      </c>
      <c r="CO2044" s="323">
        <v>9.8843282E-5</v>
      </c>
      <c r="CP2044" s="323">
        <v>6.3065214000000002E-6</v>
      </c>
      <c r="CQ2044" s="323">
        <v>1.2614443E-10</v>
      </c>
      <c r="CR2044" s="323">
        <v>7.5666324999999995E-9</v>
      </c>
      <c r="CS2044" s="323">
        <v>3.6440021000000002E-6</v>
      </c>
      <c r="CT2044" s="323">
        <v>5.2821090000000001E-3</v>
      </c>
      <c r="CU2044" s="323">
        <v>9.2334443000000002E-2</v>
      </c>
      <c r="CV2044" s="218"/>
      <c r="CW2044" s="245"/>
      <c r="CX2044" s="22" t="s">
        <v>4109</v>
      </c>
      <c r="CY2044" s="22"/>
      <c r="CZ2044" s="22"/>
    </row>
    <row r="2045" spans="1:104" ht="14.4" customHeight="1">
      <c r="A2045" t="s">
        <v>2666</v>
      </c>
      <c r="B2045" s="168" t="s">
        <v>2463</v>
      </c>
      <c r="C2045" s="279" t="str">
        <f t="shared" si="764"/>
        <v>F.130.01.112</v>
      </c>
      <c r="D2045" s="14" t="s">
        <v>750</v>
      </c>
      <c r="E2045" s="312" t="s">
        <v>1510</v>
      </c>
      <c r="F2045" s="281" t="str">
        <f t="shared" si="765"/>
        <v>Scrap, collection&amp;sorting (iron and glass)</v>
      </c>
      <c r="G2045" s="319">
        <f t="shared" si="774"/>
        <v>8.8104948662000009E-3</v>
      </c>
      <c r="H2045" s="319">
        <f t="shared" si="775"/>
        <v>4.4485045490000005E-4</v>
      </c>
      <c r="I2045" s="319">
        <f t="shared" si="755"/>
        <v>7.7990845599999997E-4</v>
      </c>
      <c r="J2045" s="319">
        <f t="shared" si="756"/>
        <v>3.5420306553000003E-3</v>
      </c>
      <c r="K2045" s="319">
        <v>4.0437053000000004E-3</v>
      </c>
      <c r="L2045" s="319">
        <v>2.5000829E-4</v>
      </c>
      <c r="M2045" s="319">
        <v>4.5556098999999998E-4</v>
      </c>
      <c r="N2045" s="319">
        <v>3.2671612000000002E-4</v>
      </c>
      <c r="O2045" s="319">
        <v>4.3653014000000002E-5</v>
      </c>
      <c r="P2045" s="319">
        <v>2.7983479000000001E-6</v>
      </c>
      <c r="Q2045" s="319">
        <v>7.1682972999999997E-5</v>
      </c>
      <c r="R2045" s="319">
        <v>6.1683958000000006E-5</v>
      </c>
      <c r="S2045" s="319">
        <v>4.3988744999999998E-5</v>
      </c>
      <c r="T2045" s="319">
        <v>3.4710841000000002E-3</v>
      </c>
      <c r="U2045" s="319">
        <v>2.5900022E-5</v>
      </c>
      <c r="V2045" s="319">
        <v>1.2655218E-5</v>
      </c>
      <c r="W2045" s="319">
        <v>1.0577883E-6</v>
      </c>
      <c r="X2045" s="319">
        <v>0</v>
      </c>
      <c r="Y2045" s="210"/>
      <c r="Z2045" s="320">
        <f t="shared" si="766"/>
        <v>3.0403799248120301E-2</v>
      </c>
      <c r="AA2045" s="210"/>
      <c r="AB2045" s="321">
        <f t="shared" si="767"/>
        <v>4.0437053000000004E-3</v>
      </c>
      <c r="AC2045" s="321">
        <f t="shared" si="768"/>
        <v>1.2121036929000001E-3</v>
      </c>
      <c r="AD2045" s="321">
        <f t="shared" si="757"/>
        <v>4.2393951263000008E-3</v>
      </c>
      <c r="AE2045" s="321">
        <f t="shared" si="769"/>
        <v>7.7990845599999986E-4</v>
      </c>
      <c r="AF2045" s="321">
        <f t="shared" si="770"/>
        <v>6.988876699999999E-5</v>
      </c>
      <c r="AG2045"/>
      <c r="AH2045" s="121">
        <v>0.47873130000000003</v>
      </c>
      <c r="AI2045" s="121">
        <v>0.46294767999999997</v>
      </c>
      <c r="AJ2045" s="121">
        <v>3.5112810999999998E-3</v>
      </c>
      <c r="AK2045" s="121">
        <v>0</v>
      </c>
      <c r="AL2045" s="121">
        <v>4.0939223000000002E-4</v>
      </c>
      <c r="AM2045" s="121">
        <v>1.1207267999999999E-2</v>
      </c>
      <c r="AN2045" s="121">
        <v>6.5568126000000002E-4</v>
      </c>
      <c r="AO2045"/>
      <c r="AP2045" s="282">
        <v>6.9693440999999995E-4</v>
      </c>
      <c r="AQ2045" s="282">
        <v>6.3211181999999996E-4</v>
      </c>
      <c r="AR2045" s="283">
        <v>3.3593490999999998E-5</v>
      </c>
      <c r="AS2045" s="283">
        <v>3.1229104E-5</v>
      </c>
      <c r="AT2045" s="255">
        <f t="shared" si="771"/>
        <v>3.7896392009665E-8</v>
      </c>
      <c r="AU2045" s="256">
        <f t="shared" si="772"/>
        <v>1.242362816709538E-10</v>
      </c>
      <c r="AV2045" s="256">
        <f t="shared" si="773"/>
        <v>4.3738241239000006E-3</v>
      </c>
      <c r="AW2045" s="272">
        <v>2.8452360000000001E-8</v>
      </c>
      <c r="AX2045" s="272">
        <v>8.5855491000000003E-11</v>
      </c>
      <c r="AY2045" s="272">
        <v>2.3453304000000001E-15</v>
      </c>
      <c r="AZ2045" s="272">
        <v>3.1290999E-12</v>
      </c>
      <c r="BA2045" s="272">
        <v>8.1860764999999999E-14</v>
      </c>
      <c r="BB2045" s="272">
        <v>4.8581519E-11</v>
      </c>
      <c r="BC2045" s="272">
        <v>8.6242811000000003E-9</v>
      </c>
      <c r="BD2045" s="272">
        <v>7.0152237000000002E-12</v>
      </c>
      <c r="BE2045" s="272">
        <v>1.0232159999999999E-11</v>
      </c>
      <c r="BF2045" s="272">
        <v>2.0803635999999999E-14</v>
      </c>
      <c r="BG2045" s="272">
        <v>6.7010153E-16</v>
      </c>
      <c r="BH2045" s="272">
        <v>2.4999617E-14</v>
      </c>
      <c r="BI2045" s="272">
        <v>1.1845337000000001E-15</v>
      </c>
      <c r="BJ2045" s="272">
        <v>2.1465624999999999E-15</v>
      </c>
      <c r="BK2045" s="272">
        <v>1.2202566E-11</v>
      </c>
      <c r="BL2045" s="272">
        <v>7.3524724000000003E-10</v>
      </c>
      <c r="BM2045" s="272">
        <v>2.0956536999999999E-11</v>
      </c>
      <c r="BN2045" s="272">
        <v>6.1280239000000003E-6</v>
      </c>
      <c r="BO2045" s="273">
        <v>4.3676961000000004E-3</v>
      </c>
      <c r="BP2045" s="272">
        <v>2.0508623999999999E-11</v>
      </c>
      <c r="BQ2045" s="272">
        <v>1.2471461E-13</v>
      </c>
      <c r="BR2045" s="272">
        <v>5.5798237999999999E-18</v>
      </c>
      <c r="BS2045"/>
      <c r="BT2045" s="274">
        <v>1.8034571E-6</v>
      </c>
      <c r="BU2045" s="274">
        <v>8.7241189000000004E-8</v>
      </c>
      <c r="BV2045" s="274">
        <v>8.477386E-7</v>
      </c>
      <c r="BW2045" s="274">
        <v>7.2299679999999998E-9</v>
      </c>
      <c r="BX2045" s="274">
        <v>6.8174169000000003E-8</v>
      </c>
      <c r="BY2045" s="274">
        <v>3.2828394999999998E-8</v>
      </c>
      <c r="BZ2045" s="274">
        <v>4.0472834000000001E-10</v>
      </c>
      <c r="CA2045" s="274">
        <v>5.3030002E-8</v>
      </c>
      <c r="CB2045" s="274">
        <v>3.7551859000000001E-9</v>
      </c>
      <c r="CC2045" s="274">
        <v>4.7433039999999998E-8</v>
      </c>
      <c r="CD2045" s="274">
        <v>6.0082674000000004E-10</v>
      </c>
      <c r="CE2045" s="274">
        <v>1.3662701E-8</v>
      </c>
      <c r="CF2045" s="274">
        <v>1.1229161E-11</v>
      </c>
      <c r="CG2045" s="274">
        <v>7.4013979999999997E-8</v>
      </c>
      <c r="CH2045" s="274">
        <v>5.5911327999999997E-7</v>
      </c>
      <c r="CI2045" s="274">
        <v>5.2756654999999996E-9</v>
      </c>
      <c r="CJ2045" s="274">
        <v>2.9441623999999998E-9</v>
      </c>
      <c r="CK2045" s="4"/>
      <c r="CL2045" s="323">
        <v>1.8361806000000001E-11</v>
      </c>
      <c r="CM2045" s="323">
        <v>3.0227888000000001E-2</v>
      </c>
      <c r="CN2045" s="323">
        <v>1.1701761E-3</v>
      </c>
      <c r="CO2045" s="323">
        <v>6.5895522000000006E-5</v>
      </c>
      <c r="CP2045" s="323">
        <v>4.2043475999999996E-6</v>
      </c>
      <c r="CQ2045" s="323">
        <v>8.4096286000000001E-11</v>
      </c>
      <c r="CR2045" s="323">
        <v>5.0444217E-9</v>
      </c>
      <c r="CS2045" s="323">
        <v>2.4293346999999999E-6</v>
      </c>
      <c r="CT2045" s="323">
        <v>3.5214059999999999E-3</v>
      </c>
      <c r="CU2045" s="323">
        <v>6.1556294999999997E-2</v>
      </c>
      <c r="CV2045" s="218"/>
      <c r="CW2045" s="245"/>
      <c r="CX2045" s="22" t="s">
        <v>4110</v>
      </c>
      <c r="CY2045" s="22"/>
      <c r="CZ2045" s="22"/>
    </row>
    <row r="2046" spans="1:104" ht="14.4" customHeight="1">
      <c r="A2046" t="s">
        <v>2667</v>
      </c>
      <c r="B2046" s="168" t="s">
        <v>2463</v>
      </c>
      <c r="C2046" s="279" t="str">
        <f t="shared" si="764"/>
        <v>F.130.01.113</v>
      </c>
      <c r="D2046" s="14" t="s">
        <v>750</v>
      </c>
      <c r="E2046" s="312" t="s">
        <v>1510</v>
      </c>
      <c r="F2046" s="281" t="str">
        <f t="shared" si="765"/>
        <v>Scrap, collection&amp;sorting (other non-ferro metals)</v>
      </c>
      <c r="G2046" s="319">
        <f t="shared" si="774"/>
        <v>2.6431484449700001E-2</v>
      </c>
      <c r="H2046" s="319">
        <f t="shared" si="775"/>
        <v>1.3345513738000001E-3</v>
      </c>
      <c r="I2046" s="319">
        <f t="shared" si="755"/>
        <v>2.339725415E-3</v>
      </c>
      <c r="J2046" s="319">
        <f t="shared" si="756"/>
        <v>1.06260916609E-2</v>
      </c>
      <c r="K2046" s="319">
        <v>1.2131116000000001E-2</v>
      </c>
      <c r="L2046" s="319">
        <v>7.5002488000000002E-4</v>
      </c>
      <c r="M2046" s="319">
        <v>1.366683E-3</v>
      </c>
      <c r="N2046" s="319">
        <v>9.8014836999999995E-4</v>
      </c>
      <c r="O2046" s="319">
        <v>1.3095903999999999E-4</v>
      </c>
      <c r="P2046" s="319">
        <v>8.3950438000000006E-6</v>
      </c>
      <c r="Q2046" s="319">
        <v>2.1504892E-4</v>
      </c>
      <c r="R2046" s="319">
        <v>1.8505187999999999E-4</v>
      </c>
      <c r="S2046" s="319">
        <v>1.3196622999999999E-4</v>
      </c>
      <c r="T2046" s="319">
        <v>1.0413252E-2</v>
      </c>
      <c r="U2046" s="319">
        <v>7.7700065999999999E-5</v>
      </c>
      <c r="V2046" s="319">
        <v>3.7965654999999998E-5</v>
      </c>
      <c r="W2046" s="319">
        <v>3.1733649000000001E-6</v>
      </c>
      <c r="X2046" s="319">
        <v>0</v>
      </c>
      <c r="Y2046" s="210"/>
      <c r="Z2046" s="320">
        <f t="shared" si="766"/>
        <v>9.1211398496240603E-2</v>
      </c>
      <c r="AA2046" s="210"/>
      <c r="AB2046" s="321">
        <f t="shared" si="767"/>
        <v>1.2131116000000001E-2</v>
      </c>
      <c r="AC2046" s="321">
        <f t="shared" si="768"/>
        <v>3.6363111337999999E-3</v>
      </c>
      <c r="AD2046" s="321">
        <f t="shared" si="757"/>
        <v>1.27181851249E-2</v>
      </c>
      <c r="AE2046" s="321">
        <f t="shared" si="769"/>
        <v>2.339725415E-3</v>
      </c>
      <c r="AF2046" s="321">
        <f t="shared" si="770"/>
        <v>2.0966629599999999E-4</v>
      </c>
      <c r="AG2046"/>
      <c r="AH2046" s="121">
        <v>1.4361938999999999</v>
      </c>
      <c r="AI2046" s="121">
        <v>1.388843</v>
      </c>
      <c r="AJ2046" s="121">
        <v>1.0533842999999999E-2</v>
      </c>
      <c r="AK2046" s="121">
        <v>0</v>
      </c>
      <c r="AL2046" s="121">
        <v>1.2281766999999999E-3</v>
      </c>
      <c r="AM2046" s="121">
        <v>3.3621803999999998E-2</v>
      </c>
      <c r="AN2046" s="121">
        <v>1.9670438000000002E-3</v>
      </c>
      <c r="AO2046"/>
      <c r="AP2046" s="282">
        <v>2.0908032000000001E-3</v>
      </c>
      <c r="AQ2046" s="282">
        <v>1.8963355E-3</v>
      </c>
      <c r="AR2046" s="282">
        <v>1.0078047E-4</v>
      </c>
      <c r="AS2046" s="283">
        <v>9.3687312999999995E-5</v>
      </c>
      <c r="AT2046" s="255">
        <f t="shared" si="771"/>
        <v>1.1368917571189999E-7</v>
      </c>
      <c r="AU2046" s="256">
        <f t="shared" si="772"/>
        <v>3.7270884390187102E-10</v>
      </c>
      <c r="AV2046" s="256">
        <f t="shared" si="773"/>
        <v>1.3121472072E-2</v>
      </c>
      <c r="AW2046" s="272">
        <v>8.535708E-8</v>
      </c>
      <c r="AX2046" s="272">
        <v>2.5756647000000001E-10</v>
      </c>
      <c r="AY2046" s="272">
        <v>7.0359912E-15</v>
      </c>
      <c r="AZ2046" s="272">
        <v>9.3872995999999996E-12</v>
      </c>
      <c r="BA2046" s="272">
        <v>2.4558230000000001E-13</v>
      </c>
      <c r="BB2046" s="272">
        <v>1.4574456E-10</v>
      </c>
      <c r="BC2046" s="272">
        <v>2.5872842999999999E-8</v>
      </c>
      <c r="BD2046" s="272">
        <v>2.1045671E-11</v>
      </c>
      <c r="BE2046" s="272">
        <v>3.0696480999999999E-11</v>
      </c>
      <c r="BF2046" s="272">
        <v>6.2410907000000003E-14</v>
      </c>
      <c r="BG2046" s="272">
        <v>2.0103045999999999E-15</v>
      </c>
      <c r="BH2046" s="272">
        <v>7.4998850999999995E-14</v>
      </c>
      <c r="BI2046" s="272">
        <v>3.5536011999999998E-15</v>
      </c>
      <c r="BJ2046" s="272">
        <v>6.4396874E-15</v>
      </c>
      <c r="BK2046" s="272">
        <v>3.6607697999999999E-11</v>
      </c>
      <c r="BL2046" s="272">
        <v>2.2057417E-9</v>
      </c>
      <c r="BM2046" s="272">
        <v>6.2869611999999994E-11</v>
      </c>
      <c r="BN2046" s="272">
        <v>1.8384071999999999E-5</v>
      </c>
      <c r="BO2046" s="273">
        <v>1.3103088000000001E-2</v>
      </c>
      <c r="BP2046" s="272">
        <v>6.1525872000000001E-11</v>
      </c>
      <c r="BQ2046" s="272">
        <v>3.7414382E-13</v>
      </c>
      <c r="BR2046" s="272">
        <v>1.6739471E-17</v>
      </c>
      <c r="BS2046"/>
      <c r="BT2046" s="274">
        <v>5.4103714000000003E-6</v>
      </c>
      <c r="BU2046" s="274">
        <v>2.6172357000000002E-7</v>
      </c>
      <c r="BV2046" s="274">
        <v>2.5432158000000002E-6</v>
      </c>
      <c r="BW2046" s="274">
        <v>2.1689904E-8</v>
      </c>
      <c r="BX2046" s="274">
        <v>2.0452251000000001E-7</v>
      </c>
      <c r="BY2046" s="274">
        <v>9.8485184000000004E-8</v>
      </c>
      <c r="BZ2046" s="274">
        <v>1.214185E-9</v>
      </c>
      <c r="CA2046" s="274">
        <v>1.5909000999999999E-7</v>
      </c>
      <c r="CB2046" s="274">
        <v>1.1265557999999999E-8</v>
      </c>
      <c r="CC2046" s="274">
        <v>1.4229912000000001E-7</v>
      </c>
      <c r="CD2046" s="274">
        <v>1.8024802E-9</v>
      </c>
      <c r="CE2046" s="274">
        <v>4.0988102999999999E-8</v>
      </c>
      <c r="CF2046" s="274">
        <v>3.3687483999999997E-11</v>
      </c>
      <c r="CG2046" s="274">
        <v>2.2204193999999999E-7</v>
      </c>
      <c r="CH2046" s="274">
        <v>1.6773398999999999E-6</v>
      </c>
      <c r="CI2046" s="274">
        <v>1.5826996999999999E-8</v>
      </c>
      <c r="CJ2046" s="274">
        <v>8.8324871000000007E-9</v>
      </c>
      <c r="CK2046" s="4"/>
      <c r="CL2046" s="323">
        <v>5.5085416999999998E-11</v>
      </c>
      <c r="CM2046" s="323">
        <v>9.0683664999999997E-2</v>
      </c>
      <c r="CN2046" s="323">
        <v>3.5105283999999999E-3</v>
      </c>
      <c r="CO2046" s="323">
        <v>1.9768655999999999E-4</v>
      </c>
      <c r="CP2046" s="323">
        <v>1.2613043E-5</v>
      </c>
      <c r="CQ2046" s="323">
        <v>2.5228886E-10</v>
      </c>
      <c r="CR2046" s="323">
        <v>1.5133264999999999E-8</v>
      </c>
      <c r="CS2046" s="323">
        <v>7.2880042000000003E-6</v>
      </c>
      <c r="CT2046" s="323">
        <v>1.0564218E-2</v>
      </c>
      <c r="CU2046" s="323">
        <v>0.18466889</v>
      </c>
      <c r="CV2046" s="218"/>
      <c r="CW2046" s="245"/>
      <c r="CX2046" s="22" t="s">
        <v>4107</v>
      </c>
      <c r="CY2046" s="22"/>
      <c r="CZ2046" s="22"/>
    </row>
    <row r="2047" spans="1:104" ht="14.4" customHeight="1">
      <c r="A2047" t="s">
        <v>2668</v>
      </c>
      <c r="B2047" s="168" t="s">
        <v>2463</v>
      </c>
      <c r="C2047" s="279" t="str">
        <f t="shared" si="764"/>
        <v>F.130.01.114</v>
      </c>
      <c r="D2047" s="14" t="s">
        <v>750</v>
      </c>
      <c r="E2047" s="312" t="s">
        <v>1510</v>
      </c>
      <c r="F2047" s="281" t="str">
        <f t="shared" si="765"/>
        <v>Scrap, collection&amp;sorting (Pb)</v>
      </c>
      <c r="G2047" s="319">
        <f t="shared" si="774"/>
        <v>2.2026237121599998E-2</v>
      </c>
      <c r="H2047" s="319">
        <f t="shared" si="775"/>
        <v>1.1121261498000001E-3</v>
      </c>
      <c r="I2047" s="319">
        <f t="shared" si="755"/>
        <v>1.9497711860000002E-3</v>
      </c>
      <c r="J2047" s="319">
        <f t="shared" si="756"/>
        <v>8.8550767857999996E-3</v>
      </c>
      <c r="K2047" s="319">
        <v>1.0109263E-2</v>
      </c>
      <c r="L2047" s="319">
        <v>6.2502073999999997E-4</v>
      </c>
      <c r="M2047" s="319">
        <v>1.1389025E-3</v>
      </c>
      <c r="N2047" s="319">
        <v>8.1679031000000003E-4</v>
      </c>
      <c r="O2047" s="319">
        <v>1.0913254E-4</v>
      </c>
      <c r="P2047" s="319">
        <v>6.9958697999999999E-6</v>
      </c>
      <c r="Q2047" s="319">
        <v>1.7920743000000001E-4</v>
      </c>
      <c r="R2047" s="319">
        <v>1.542099E-4</v>
      </c>
      <c r="S2047" s="319">
        <v>1.0997186E-4</v>
      </c>
      <c r="T2047" s="319">
        <v>8.6777104000000001E-3</v>
      </c>
      <c r="U2047" s="319">
        <v>6.4750054999999999E-5</v>
      </c>
      <c r="V2047" s="319">
        <v>3.1638045999999997E-5</v>
      </c>
      <c r="W2047" s="319">
        <v>2.6444707999999998E-6</v>
      </c>
      <c r="X2047" s="319">
        <v>0</v>
      </c>
      <c r="Y2047" s="210"/>
      <c r="Z2047" s="320">
        <f t="shared" si="766"/>
        <v>7.6009496240601507E-2</v>
      </c>
      <c r="AA2047" s="210"/>
      <c r="AB2047" s="321">
        <f t="shared" si="767"/>
        <v>1.0109263E-2</v>
      </c>
      <c r="AC2047" s="321">
        <f t="shared" si="768"/>
        <v>3.0302592898E-3</v>
      </c>
      <c r="AD2047" s="321">
        <f t="shared" si="757"/>
        <v>1.0598488010799999E-2</v>
      </c>
      <c r="AE2047" s="321">
        <f t="shared" si="769"/>
        <v>1.949771186E-3</v>
      </c>
      <c r="AF2047" s="321">
        <f t="shared" si="770"/>
        <v>1.74721915E-4</v>
      </c>
      <c r="AG2047"/>
      <c r="AH2047" s="121">
        <v>1.1968283</v>
      </c>
      <c r="AI2047" s="121">
        <v>1.1573692</v>
      </c>
      <c r="AJ2047" s="121">
        <v>8.7782028000000008E-3</v>
      </c>
      <c r="AK2047" s="121">
        <v>0</v>
      </c>
      <c r="AL2047" s="121">
        <v>1.0234806E-3</v>
      </c>
      <c r="AM2047" s="121">
        <v>2.8018169999999998E-2</v>
      </c>
      <c r="AN2047" s="121">
        <v>1.6392032E-3</v>
      </c>
      <c r="AO2047"/>
      <c r="AP2047" s="282">
        <v>1.7423359999999999E-3</v>
      </c>
      <c r="AQ2047" s="282">
        <v>1.5802794999999999E-3</v>
      </c>
      <c r="AR2047" s="283">
        <v>8.3983726999999994E-5</v>
      </c>
      <c r="AS2047" s="283">
        <v>7.8072761000000002E-5</v>
      </c>
      <c r="AT2047" s="255">
        <f t="shared" si="771"/>
        <v>9.4740980276609999E-8</v>
      </c>
      <c r="AU2047" s="256">
        <f t="shared" si="772"/>
        <v>3.1059070791186001E-10</v>
      </c>
      <c r="AV2047" s="256">
        <f t="shared" si="773"/>
        <v>1.0934560060000001E-2</v>
      </c>
      <c r="AW2047" s="272">
        <v>7.1130899999999998E-8</v>
      </c>
      <c r="AX2047" s="272">
        <v>2.1463873E-10</v>
      </c>
      <c r="AY2047" s="272">
        <v>5.8633259999999997E-15</v>
      </c>
      <c r="AZ2047" s="272">
        <v>7.8227496999999994E-12</v>
      </c>
      <c r="BA2047" s="272">
        <v>2.0465190999999999E-13</v>
      </c>
      <c r="BB2047" s="272">
        <v>1.214538E-10</v>
      </c>
      <c r="BC2047" s="272">
        <v>2.1560703000000002E-8</v>
      </c>
      <c r="BD2047" s="272">
        <v>1.7538058999999999E-11</v>
      </c>
      <c r="BE2047" s="272">
        <v>2.5580399999999999E-11</v>
      </c>
      <c r="BF2047" s="272">
        <v>5.2009088999999997E-14</v>
      </c>
      <c r="BG2047" s="272">
        <v>1.6752538000000001E-15</v>
      </c>
      <c r="BH2047" s="272">
        <v>6.2499043000000001E-14</v>
      </c>
      <c r="BI2047" s="272">
        <v>2.9613343E-15</v>
      </c>
      <c r="BJ2047" s="272">
        <v>5.3664062000000003E-15</v>
      </c>
      <c r="BK2047" s="272">
        <v>3.0506414999999998E-11</v>
      </c>
      <c r="BL2047" s="272">
        <v>1.8381181000000001E-9</v>
      </c>
      <c r="BM2047" s="272">
        <v>5.2391344E-11</v>
      </c>
      <c r="BN2047" s="272">
        <v>1.532006E-5</v>
      </c>
      <c r="BO2047" s="273">
        <v>1.091924E-2</v>
      </c>
      <c r="BP2047" s="272">
        <v>5.1271559999999997E-11</v>
      </c>
      <c r="BQ2047" s="272">
        <v>3.1178651000000001E-13</v>
      </c>
      <c r="BR2047" s="272">
        <v>1.394956E-17</v>
      </c>
      <c r="BS2047"/>
      <c r="BT2047" s="274">
        <v>4.5086427999999997E-6</v>
      </c>
      <c r="BU2047" s="274">
        <v>2.1810297E-7</v>
      </c>
      <c r="BV2047" s="274">
        <v>2.1193464999999999E-6</v>
      </c>
      <c r="BW2047" s="274">
        <v>1.8074919999999999E-8</v>
      </c>
      <c r="BX2047" s="274">
        <v>1.7043541999999999E-7</v>
      </c>
      <c r="BY2047" s="274">
        <v>8.2070987E-8</v>
      </c>
      <c r="BZ2047" s="274">
        <v>1.0118208E-9</v>
      </c>
      <c r="CA2047" s="274">
        <v>1.3257500000000001E-7</v>
      </c>
      <c r="CB2047" s="274">
        <v>9.3879646999999998E-9</v>
      </c>
      <c r="CC2047" s="274">
        <v>1.185826E-7</v>
      </c>
      <c r="CD2047" s="274">
        <v>1.5020668E-9</v>
      </c>
      <c r="CE2047" s="274">
        <v>3.4156752999999997E-8</v>
      </c>
      <c r="CF2047" s="274">
        <v>2.8072903999999999E-11</v>
      </c>
      <c r="CG2047" s="274">
        <v>1.8503494999999999E-7</v>
      </c>
      <c r="CH2047" s="274">
        <v>1.3977832E-6</v>
      </c>
      <c r="CI2047" s="274">
        <v>1.3189163999999999E-8</v>
      </c>
      <c r="CJ2047" s="274">
        <v>7.3604058999999997E-9</v>
      </c>
      <c r="CK2047" s="4"/>
      <c r="CL2047" s="323">
        <v>4.5904513999999999E-11</v>
      </c>
      <c r="CM2047" s="323">
        <v>7.5569721000000006E-2</v>
      </c>
      <c r="CN2047" s="323">
        <v>2.9254404000000002E-3</v>
      </c>
      <c r="CO2047" s="323">
        <v>1.647388E-4</v>
      </c>
      <c r="CP2047" s="323">
        <v>1.0510869E-5</v>
      </c>
      <c r="CQ2047" s="323">
        <v>2.1024071E-10</v>
      </c>
      <c r="CR2047" s="323">
        <v>1.2611054E-8</v>
      </c>
      <c r="CS2047" s="323">
        <v>6.0733369000000004E-6</v>
      </c>
      <c r="CT2047" s="323">
        <v>8.8035149E-3</v>
      </c>
      <c r="CU2047" s="323">
        <v>0.15389074</v>
      </c>
      <c r="CV2047" s="218"/>
      <c r="CW2047" s="245"/>
      <c r="CX2047" s="22" t="s">
        <v>4111</v>
      </c>
      <c r="CY2047" s="22"/>
      <c r="CZ2047" s="22"/>
    </row>
    <row r="2048" spans="1:104" ht="14.4" customHeight="1">
      <c r="A2048" t="s">
        <v>2669</v>
      </c>
      <c r="B2048" s="168" t="s">
        <v>2463</v>
      </c>
      <c r="C2048" s="279" t="str">
        <f t="shared" si="764"/>
        <v>F.130.01.115</v>
      </c>
      <c r="D2048" s="14" t="s">
        <v>750</v>
      </c>
      <c r="E2048" s="312" t="s">
        <v>1510</v>
      </c>
      <c r="F2048" s="281" t="str">
        <f t="shared" si="765"/>
        <v>Scrap, collection&amp;sorting (Stainless st)</v>
      </c>
      <c r="G2048" s="319">
        <f t="shared" si="774"/>
        <v>2.6431484449700001E-2</v>
      </c>
      <c r="H2048" s="319">
        <f t="shared" si="775"/>
        <v>1.3345513738000001E-3</v>
      </c>
      <c r="I2048" s="319">
        <f t="shared" si="755"/>
        <v>2.339725415E-3</v>
      </c>
      <c r="J2048" s="319">
        <f t="shared" si="756"/>
        <v>1.06260916609E-2</v>
      </c>
      <c r="K2048" s="319">
        <v>1.2131116000000001E-2</v>
      </c>
      <c r="L2048" s="319">
        <v>7.5002488000000002E-4</v>
      </c>
      <c r="M2048" s="319">
        <v>1.366683E-3</v>
      </c>
      <c r="N2048" s="319">
        <v>9.8014836999999995E-4</v>
      </c>
      <c r="O2048" s="319">
        <v>1.3095903999999999E-4</v>
      </c>
      <c r="P2048" s="319">
        <v>8.3950438000000006E-6</v>
      </c>
      <c r="Q2048" s="319">
        <v>2.1504892E-4</v>
      </c>
      <c r="R2048" s="319">
        <v>1.8505187999999999E-4</v>
      </c>
      <c r="S2048" s="319">
        <v>1.3196622999999999E-4</v>
      </c>
      <c r="T2048" s="319">
        <v>1.0413252E-2</v>
      </c>
      <c r="U2048" s="319">
        <v>7.7700065999999999E-5</v>
      </c>
      <c r="V2048" s="319">
        <v>3.7965654999999998E-5</v>
      </c>
      <c r="W2048" s="319">
        <v>3.1733649000000001E-6</v>
      </c>
      <c r="X2048" s="319">
        <v>0</v>
      </c>
      <c r="Y2048" s="210"/>
      <c r="Z2048" s="320">
        <f t="shared" si="766"/>
        <v>9.1211398496240603E-2</v>
      </c>
      <c r="AA2048" s="210"/>
      <c r="AB2048" s="321">
        <f t="shared" si="767"/>
        <v>1.2131116000000001E-2</v>
      </c>
      <c r="AC2048" s="321">
        <f t="shared" si="768"/>
        <v>3.6363111337999999E-3</v>
      </c>
      <c r="AD2048" s="321">
        <f t="shared" si="757"/>
        <v>1.27181851249E-2</v>
      </c>
      <c r="AE2048" s="321">
        <f t="shared" si="769"/>
        <v>2.339725415E-3</v>
      </c>
      <c r="AF2048" s="321">
        <f t="shared" si="770"/>
        <v>2.0966629599999999E-4</v>
      </c>
      <c r="AG2048"/>
      <c r="AH2048" s="121">
        <v>1.4361938999999999</v>
      </c>
      <c r="AI2048" s="121">
        <v>1.388843</v>
      </c>
      <c r="AJ2048" s="121">
        <v>1.0533842999999999E-2</v>
      </c>
      <c r="AK2048" s="121">
        <v>0</v>
      </c>
      <c r="AL2048" s="121">
        <v>1.2281766999999999E-3</v>
      </c>
      <c r="AM2048" s="121">
        <v>3.3621803999999998E-2</v>
      </c>
      <c r="AN2048" s="121">
        <v>1.9670438000000002E-3</v>
      </c>
      <c r="AO2048"/>
      <c r="AP2048" s="282">
        <v>2.0908032000000001E-3</v>
      </c>
      <c r="AQ2048" s="282">
        <v>1.8963355E-3</v>
      </c>
      <c r="AR2048" s="282">
        <v>1.0078047E-4</v>
      </c>
      <c r="AS2048" s="283">
        <v>9.3687312999999995E-5</v>
      </c>
      <c r="AT2048" s="255">
        <f t="shared" si="771"/>
        <v>1.1368917571189999E-7</v>
      </c>
      <c r="AU2048" s="256">
        <f t="shared" si="772"/>
        <v>3.7270884390187102E-10</v>
      </c>
      <c r="AV2048" s="256">
        <f t="shared" si="773"/>
        <v>1.3121472072E-2</v>
      </c>
      <c r="AW2048" s="272">
        <v>8.535708E-8</v>
      </c>
      <c r="AX2048" s="272">
        <v>2.5756647000000001E-10</v>
      </c>
      <c r="AY2048" s="272">
        <v>7.0359912E-15</v>
      </c>
      <c r="AZ2048" s="272">
        <v>9.3872995999999996E-12</v>
      </c>
      <c r="BA2048" s="272">
        <v>2.4558230000000001E-13</v>
      </c>
      <c r="BB2048" s="272">
        <v>1.4574456E-10</v>
      </c>
      <c r="BC2048" s="272">
        <v>2.5872842999999999E-8</v>
      </c>
      <c r="BD2048" s="272">
        <v>2.1045671E-11</v>
      </c>
      <c r="BE2048" s="272">
        <v>3.0696480999999999E-11</v>
      </c>
      <c r="BF2048" s="272">
        <v>6.2410907000000003E-14</v>
      </c>
      <c r="BG2048" s="272">
        <v>2.0103045999999999E-15</v>
      </c>
      <c r="BH2048" s="272">
        <v>7.4998850999999995E-14</v>
      </c>
      <c r="BI2048" s="272">
        <v>3.5536011999999998E-15</v>
      </c>
      <c r="BJ2048" s="272">
        <v>6.4396874E-15</v>
      </c>
      <c r="BK2048" s="272">
        <v>3.6607697999999999E-11</v>
      </c>
      <c r="BL2048" s="272">
        <v>2.2057417E-9</v>
      </c>
      <c r="BM2048" s="272">
        <v>6.2869611999999994E-11</v>
      </c>
      <c r="BN2048" s="272">
        <v>1.8384071999999999E-5</v>
      </c>
      <c r="BO2048" s="273">
        <v>1.3103088000000001E-2</v>
      </c>
      <c r="BP2048" s="272">
        <v>6.1525872000000001E-11</v>
      </c>
      <c r="BQ2048" s="272">
        <v>3.7414382E-13</v>
      </c>
      <c r="BR2048" s="272">
        <v>1.6739471E-17</v>
      </c>
      <c r="BS2048"/>
      <c r="BT2048" s="274">
        <v>5.4103714000000003E-6</v>
      </c>
      <c r="BU2048" s="274">
        <v>2.6172357000000002E-7</v>
      </c>
      <c r="BV2048" s="274">
        <v>2.5432158000000002E-6</v>
      </c>
      <c r="BW2048" s="274">
        <v>2.1689904E-8</v>
      </c>
      <c r="BX2048" s="274">
        <v>2.0452251000000001E-7</v>
      </c>
      <c r="BY2048" s="274">
        <v>9.8485184000000004E-8</v>
      </c>
      <c r="BZ2048" s="274">
        <v>1.214185E-9</v>
      </c>
      <c r="CA2048" s="274">
        <v>1.5909000999999999E-7</v>
      </c>
      <c r="CB2048" s="274">
        <v>1.1265557999999999E-8</v>
      </c>
      <c r="CC2048" s="274">
        <v>1.4229912000000001E-7</v>
      </c>
      <c r="CD2048" s="274">
        <v>1.8024802E-9</v>
      </c>
      <c r="CE2048" s="274">
        <v>4.0988102999999999E-8</v>
      </c>
      <c r="CF2048" s="274">
        <v>3.3687483999999997E-11</v>
      </c>
      <c r="CG2048" s="274">
        <v>2.2204193999999999E-7</v>
      </c>
      <c r="CH2048" s="274">
        <v>1.6773398999999999E-6</v>
      </c>
      <c r="CI2048" s="274">
        <v>1.5826996999999999E-8</v>
      </c>
      <c r="CJ2048" s="274">
        <v>8.8324871000000007E-9</v>
      </c>
      <c r="CK2048" s="4"/>
      <c r="CL2048" s="323">
        <v>5.5085416999999998E-11</v>
      </c>
      <c r="CM2048" s="323">
        <v>9.0683664999999997E-2</v>
      </c>
      <c r="CN2048" s="323">
        <v>3.5105283999999999E-3</v>
      </c>
      <c r="CO2048" s="323">
        <v>1.9768655999999999E-4</v>
      </c>
      <c r="CP2048" s="323">
        <v>1.2613043E-5</v>
      </c>
      <c r="CQ2048" s="323">
        <v>2.5228886E-10</v>
      </c>
      <c r="CR2048" s="323">
        <v>1.5133264999999999E-8</v>
      </c>
      <c r="CS2048" s="323">
        <v>7.2880042000000003E-6</v>
      </c>
      <c r="CT2048" s="323">
        <v>1.0564218E-2</v>
      </c>
      <c r="CU2048" s="323">
        <v>0.18466889</v>
      </c>
      <c r="CV2048" s="218"/>
      <c r="CW2048" s="246"/>
      <c r="CX2048" s="22" t="s">
        <v>4107</v>
      </c>
      <c r="CY2048" s="22"/>
      <c r="CZ2048" s="22"/>
    </row>
    <row r="2049" spans="1:104" ht="14.4" customHeight="1">
      <c r="A2049" t="s">
        <v>2670</v>
      </c>
      <c r="B2049" s="168" t="s">
        <v>2463</v>
      </c>
      <c r="C2049" s="279" t="str">
        <f t="shared" si="764"/>
        <v>F.130.01.116</v>
      </c>
      <c r="D2049" s="14" t="s">
        <v>750</v>
      </c>
      <c r="E2049" s="312" t="s">
        <v>1510</v>
      </c>
      <c r="F2049" s="281" t="str">
        <f t="shared" si="765"/>
        <v>Waste to recycling prosesses</v>
      </c>
      <c r="G2049" s="319">
        <f t="shared" si="774"/>
        <v>0</v>
      </c>
      <c r="H2049" s="319">
        <f t="shared" si="775"/>
        <v>0</v>
      </c>
      <c r="I2049" s="319">
        <f t="shared" si="755"/>
        <v>0</v>
      </c>
      <c r="J2049" s="319">
        <f t="shared" si="756"/>
        <v>0</v>
      </c>
      <c r="K2049" s="319">
        <v>0</v>
      </c>
      <c r="L2049" s="319">
        <v>0</v>
      </c>
      <c r="M2049" s="319">
        <v>0</v>
      </c>
      <c r="N2049" s="319">
        <v>0</v>
      </c>
      <c r="O2049" s="319">
        <v>0</v>
      </c>
      <c r="P2049" s="319">
        <v>0</v>
      </c>
      <c r="Q2049" s="319">
        <v>0</v>
      </c>
      <c r="R2049" s="319">
        <v>0</v>
      </c>
      <c r="S2049" s="319">
        <v>0</v>
      </c>
      <c r="T2049" s="319">
        <v>0</v>
      </c>
      <c r="U2049" s="319">
        <v>0</v>
      </c>
      <c r="V2049" s="319">
        <v>0</v>
      </c>
      <c r="W2049" s="319">
        <v>0</v>
      </c>
      <c r="X2049" s="319">
        <v>0</v>
      </c>
      <c r="Y2049" s="210"/>
      <c r="Z2049" s="320">
        <f t="shared" si="766"/>
        <v>0</v>
      </c>
      <c r="AA2049" s="210"/>
      <c r="AB2049" s="321">
        <f t="shared" si="767"/>
        <v>0</v>
      </c>
      <c r="AC2049" s="321">
        <f t="shared" si="768"/>
        <v>0</v>
      </c>
      <c r="AD2049" s="321">
        <f t="shared" si="757"/>
        <v>0</v>
      </c>
      <c r="AE2049" s="321">
        <f t="shared" si="769"/>
        <v>0</v>
      </c>
      <c r="AF2049" s="321">
        <f t="shared" si="770"/>
        <v>0</v>
      </c>
      <c r="AG2049"/>
      <c r="AH2049" s="121">
        <v>0</v>
      </c>
      <c r="AI2049" s="121">
        <v>0</v>
      </c>
      <c r="AJ2049" s="121">
        <v>0</v>
      </c>
      <c r="AK2049" s="121">
        <v>0</v>
      </c>
      <c r="AL2049" s="121">
        <v>0</v>
      </c>
      <c r="AM2049" s="121">
        <v>0</v>
      </c>
      <c r="AN2049" s="121">
        <v>0</v>
      </c>
      <c r="AO2049"/>
      <c r="AP2049" s="282">
        <v>0</v>
      </c>
      <c r="AQ2049" s="282">
        <v>0</v>
      </c>
      <c r="AR2049" s="282">
        <v>0</v>
      </c>
      <c r="AS2049" s="282">
        <v>0</v>
      </c>
      <c r="AT2049" s="255">
        <f t="shared" si="771"/>
        <v>0</v>
      </c>
      <c r="AU2049" s="256">
        <f t="shared" si="772"/>
        <v>0</v>
      </c>
      <c r="AV2049" s="256">
        <f t="shared" si="773"/>
        <v>0</v>
      </c>
      <c r="AW2049" s="273">
        <v>0</v>
      </c>
      <c r="AX2049" s="273">
        <v>0</v>
      </c>
      <c r="AY2049" s="273">
        <v>0</v>
      </c>
      <c r="AZ2049" s="273">
        <v>0</v>
      </c>
      <c r="BA2049" s="273">
        <v>0</v>
      </c>
      <c r="BB2049" s="273">
        <v>0</v>
      </c>
      <c r="BC2049" s="273">
        <v>0</v>
      </c>
      <c r="BD2049" s="273">
        <v>0</v>
      </c>
      <c r="BE2049" s="273">
        <v>0</v>
      </c>
      <c r="BF2049" s="273">
        <v>0</v>
      </c>
      <c r="BG2049" s="273">
        <v>0</v>
      </c>
      <c r="BH2049" s="273">
        <v>0</v>
      </c>
      <c r="BI2049" s="273">
        <v>0</v>
      </c>
      <c r="BJ2049" s="273">
        <v>0</v>
      </c>
      <c r="BK2049" s="273">
        <v>0</v>
      </c>
      <c r="BL2049" s="273">
        <v>0</v>
      </c>
      <c r="BM2049" s="273">
        <v>0</v>
      </c>
      <c r="BN2049" s="273">
        <v>0</v>
      </c>
      <c r="BO2049" s="273">
        <v>0</v>
      </c>
      <c r="BP2049" s="273">
        <v>0</v>
      </c>
      <c r="BQ2049" s="273">
        <v>0</v>
      </c>
      <c r="BR2049" s="273">
        <v>0</v>
      </c>
      <c r="BS2049"/>
      <c r="BT2049" s="121">
        <v>0</v>
      </c>
      <c r="BU2049" s="121">
        <v>0</v>
      </c>
      <c r="BV2049" s="121">
        <v>0</v>
      </c>
      <c r="BW2049" s="121">
        <v>0</v>
      </c>
      <c r="BX2049" s="121">
        <v>0</v>
      </c>
      <c r="BY2049" s="121">
        <v>0</v>
      </c>
      <c r="BZ2049" s="121">
        <v>0</v>
      </c>
      <c r="CA2049" s="121">
        <v>0</v>
      </c>
      <c r="CB2049" s="121">
        <v>0</v>
      </c>
      <c r="CC2049" s="121">
        <v>0</v>
      </c>
      <c r="CD2049" s="121">
        <v>0</v>
      </c>
      <c r="CE2049" s="121">
        <v>0</v>
      </c>
      <c r="CF2049" s="121">
        <v>0</v>
      </c>
      <c r="CG2049" s="121">
        <v>0</v>
      </c>
      <c r="CH2049" s="121">
        <v>0</v>
      </c>
      <c r="CI2049" s="121">
        <v>0</v>
      </c>
      <c r="CJ2049" s="121">
        <v>0</v>
      </c>
      <c r="CK2049"/>
      <c r="CL2049" s="322">
        <v>0</v>
      </c>
      <c r="CM2049" s="322">
        <v>0</v>
      </c>
      <c r="CN2049" s="322">
        <v>0</v>
      </c>
      <c r="CO2049" s="322">
        <v>0</v>
      </c>
      <c r="CP2049" s="322">
        <v>0</v>
      </c>
      <c r="CQ2049" s="322">
        <v>0</v>
      </c>
      <c r="CR2049" s="322">
        <v>0</v>
      </c>
      <c r="CS2049" s="322">
        <v>0</v>
      </c>
      <c r="CT2049" s="322">
        <v>0</v>
      </c>
      <c r="CU2049" s="322">
        <v>0</v>
      </c>
      <c r="CV2049" s="218"/>
      <c r="CW2049" s="246"/>
      <c r="CX2049" s="22" t="s">
        <v>4112</v>
      </c>
      <c r="CY2049" s="22"/>
      <c r="CZ2049" s="22"/>
    </row>
    <row r="2050" spans="1:104" ht="14.4" customHeight="1">
      <c r="A2050" t="s">
        <v>3757</v>
      </c>
      <c r="B2050" s="168" t="s">
        <v>2463</v>
      </c>
      <c r="C2050" s="279" t="str">
        <f t="shared" si="764"/>
        <v>F.130.01.117</v>
      </c>
      <c r="D2050" s="14" t="s">
        <v>750</v>
      </c>
      <c r="E2050" s="312" t="s">
        <v>1510</v>
      </c>
      <c r="F2050" s="281" t="str">
        <f t="shared" si="765"/>
        <v>Carbon storage in wood &gt;100 years (per kg wood 12%MC)</v>
      </c>
      <c r="G2050" s="319">
        <f t="shared" si="774"/>
        <v>0.20083000000000001</v>
      </c>
      <c r="H2050" s="319">
        <f t="shared" si="775"/>
        <v>0</v>
      </c>
      <c r="I2050" s="319">
        <f t="shared" si="755"/>
        <v>0</v>
      </c>
      <c r="J2050" s="319">
        <f t="shared" si="756"/>
        <v>0</v>
      </c>
      <c r="K2050" s="319">
        <v>0.20083000000000001</v>
      </c>
      <c r="L2050" s="319">
        <v>0</v>
      </c>
      <c r="M2050" s="319">
        <v>0</v>
      </c>
      <c r="N2050" s="319">
        <v>0</v>
      </c>
      <c r="O2050" s="319">
        <v>0</v>
      </c>
      <c r="P2050" s="319">
        <v>0</v>
      </c>
      <c r="Q2050" s="319">
        <v>0</v>
      </c>
      <c r="R2050" s="319">
        <v>0</v>
      </c>
      <c r="S2050" s="319">
        <v>0</v>
      </c>
      <c r="T2050" s="319">
        <v>0</v>
      </c>
      <c r="U2050" s="319">
        <v>0</v>
      </c>
      <c r="V2050" s="319">
        <v>0</v>
      </c>
      <c r="W2050" s="319">
        <v>0</v>
      </c>
      <c r="X2050" s="319">
        <v>0</v>
      </c>
      <c r="Y2050" s="210"/>
      <c r="Z2050" s="320">
        <f t="shared" si="766"/>
        <v>1.51</v>
      </c>
      <c r="AA2050" s="210"/>
      <c r="AB2050" s="321">
        <f t="shared" si="767"/>
        <v>0.20083000000000001</v>
      </c>
      <c r="AC2050" s="321">
        <f t="shared" si="768"/>
        <v>0</v>
      </c>
      <c r="AD2050" s="321">
        <f t="shared" si="757"/>
        <v>0</v>
      </c>
      <c r="AE2050" s="321">
        <f t="shared" si="769"/>
        <v>0</v>
      </c>
      <c r="AF2050" s="321">
        <f t="shared" si="770"/>
        <v>0</v>
      </c>
      <c r="AG2050"/>
      <c r="AH2050" s="121">
        <v>0</v>
      </c>
      <c r="AI2050" s="121">
        <v>0</v>
      </c>
      <c r="AJ2050" s="121">
        <v>0</v>
      </c>
      <c r="AK2050" s="121">
        <v>0</v>
      </c>
      <c r="AL2050" s="121">
        <v>0</v>
      </c>
      <c r="AM2050" s="121">
        <v>0</v>
      </c>
      <c r="AN2050" s="121">
        <v>0</v>
      </c>
      <c r="AO2050"/>
      <c r="AP2050" s="282">
        <v>2.4516632999999999E-2</v>
      </c>
      <c r="AQ2050" s="282">
        <v>2.3373350000000001E-2</v>
      </c>
      <c r="AR2050" s="282">
        <v>1.1432823999999999E-3</v>
      </c>
      <c r="AS2050" s="282">
        <v>0</v>
      </c>
      <c r="AT2050" s="255">
        <f t="shared" si="771"/>
        <v>1.4012799999999999E-6</v>
      </c>
      <c r="AU2050" s="256">
        <f t="shared" si="772"/>
        <v>4.2281155150000001E-9</v>
      </c>
      <c r="AV2050" s="256">
        <f t="shared" si="773"/>
        <v>0</v>
      </c>
      <c r="AW2050" s="272">
        <v>1.4012799999999999E-6</v>
      </c>
      <c r="AX2050" s="272">
        <v>4.2279999999999999E-9</v>
      </c>
      <c r="AY2050" s="272">
        <v>1.1551499999999999E-13</v>
      </c>
      <c r="AZ2050" s="273">
        <v>0</v>
      </c>
      <c r="BA2050" s="273">
        <v>0</v>
      </c>
      <c r="BB2050" s="273">
        <v>0</v>
      </c>
      <c r="BC2050" s="273">
        <v>0</v>
      </c>
      <c r="BD2050" s="273">
        <v>0</v>
      </c>
      <c r="BE2050" s="273">
        <v>0</v>
      </c>
      <c r="BF2050" s="273">
        <v>0</v>
      </c>
      <c r="BG2050" s="273">
        <v>0</v>
      </c>
      <c r="BH2050" s="273">
        <v>0</v>
      </c>
      <c r="BI2050" s="273">
        <v>0</v>
      </c>
      <c r="BJ2050" s="273">
        <v>0</v>
      </c>
      <c r="BK2050" s="273">
        <v>0</v>
      </c>
      <c r="BL2050" s="273">
        <v>0</v>
      </c>
      <c r="BM2050" s="273">
        <v>0</v>
      </c>
      <c r="BN2050" s="273">
        <v>0</v>
      </c>
      <c r="BO2050" s="273">
        <v>0</v>
      </c>
      <c r="BP2050" s="273">
        <v>0</v>
      </c>
      <c r="BQ2050" s="273">
        <v>0</v>
      </c>
      <c r="BR2050" s="273">
        <v>0</v>
      </c>
      <c r="BS2050"/>
      <c r="BT2050" s="274">
        <v>4.2102806999999999E-5</v>
      </c>
      <c r="BU2050" s="121">
        <v>0</v>
      </c>
      <c r="BV2050" s="274">
        <v>4.2102806999999999E-5</v>
      </c>
      <c r="BW2050" s="121">
        <v>0</v>
      </c>
      <c r="BX2050" s="121">
        <v>0</v>
      </c>
      <c r="BY2050" s="121">
        <v>0</v>
      </c>
      <c r="BZ2050" s="121">
        <v>0</v>
      </c>
      <c r="CA2050" s="121">
        <v>0</v>
      </c>
      <c r="CB2050" s="121">
        <v>0</v>
      </c>
      <c r="CC2050" s="121">
        <v>0</v>
      </c>
      <c r="CD2050" s="121">
        <v>0</v>
      </c>
      <c r="CE2050" s="121">
        <v>0</v>
      </c>
      <c r="CF2050" s="121">
        <v>0</v>
      </c>
      <c r="CG2050" s="121">
        <v>0</v>
      </c>
      <c r="CH2050" s="121">
        <v>0</v>
      </c>
      <c r="CI2050" s="121">
        <v>0</v>
      </c>
      <c r="CJ2050" s="121">
        <v>0</v>
      </c>
      <c r="CK2050"/>
      <c r="CL2050" s="322">
        <v>0</v>
      </c>
      <c r="CM2050" s="322">
        <v>1.51</v>
      </c>
      <c r="CN2050" s="322">
        <v>0</v>
      </c>
      <c r="CO2050" s="322">
        <v>0</v>
      </c>
      <c r="CP2050" s="322">
        <v>0</v>
      </c>
      <c r="CQ2050" s="322">
        <v>0</v>
      </c>
      <c r="CR2050" s="322">
        <v>0</v>
      </c>
      <c r="CS2050" s="322">
        <v>0</v>
      </c>
      <c r="CT2050" s="322">
        <v>0</v>
      </c>
      <c r="CU2050" s="322">
        <v>0</v>
      </c>
      <c r="CX2050" s="22" t="s">
        <v>4112</v>
      </c>
    </row>
    <row r="2051" spans="1:104" ht="14.4" customHeight="1">
      <c r="A2051" t="s">
        <v>3758</v>
      </c>
      <c r="B2051" s="168" t="s">
        <v>2463</v>
      </c>
      <c r="C2051" s="279" t="str">
        <f t="shared" si="764"/>
        <v>F.130.01.118</v>
      </c>
      <c r="D2051" s="14" t="s">
        <v>750</v>
      </c>
      <c r="E2051" s="312" t="s">
        <v>1510</v>
      </c>
      <c r="F2051" s="281" t="str">
        <f t="shared" si="765"/>
        <v>Torrefied wood excl EoL credit</v>
      </c>
      <c r="G2051" s="319">
        <f t="shared" si="774"/>
        <v>2.2533619014300003E-2</v>
      </c>
      <c r="H2051" s="319">
        <f t="shared" si="775"/>
        <v>6.8734297699999997E-4</v>
      </c>
      <c r="I2051" s="319">
        <f t="shared" si="755"/>
        <v>1.5842081073E-3</v>
      </c>
      <c r="J2051" s="319">
        <f t="shared" si="756"/>
        <v>2.8090319300000002E-3</v>
      </c>
      <c r="K2051" s="319">
        <v>1.7453036000000002E-2</v>
      </c>
      <c r="L2051" s="319">
        <v>8.7184844000000002E-4</v>
      </c>
      <c r="M2051" s="319">
        <v>6.9836612999999998E-4</v>
      </c>
      <c r="N2051" s="319">
        <v>5.8968485999999997E-4</v>
      </c>
      <c r="O2051" s="319">
        <v>9.3123684E-5</v>
      </c>
      <c r="P2051" s="319">
        <v>2.4218797000000001E-6</v>
      </c>
      <c r="Q2051" s="319">
        <v>2.1125532999999999E-6</v>
      </c>
      <c r="R2051" s="319">
        <v>1.3888147E-5</v>
      </c>
      <c r="S2051" s="319">
        <v>1.0203593000000001E-4</v>
      </c>
      <c r="T2051" s="319">
        <v>0</v>
      </c>
      <c r="U2051" s="319">
        <v>2.7069960000000001E-3</v>
      </c>
      <c r="V2051" s="319">
        <v>1.053903E-7</v>
      </c>
      <c r="W2051" s="319">
        <v>0</v>
      </c>
      <c r="X2051" s="319">
        <v>0</v>
      </c>
      <c r="Y2051" s="210"/>
      <c r="Z2051" s="320">
        <f t="shared" si="766"/>
        <v>0.13122583458646617</v>
      </c>
      <c r="AA2051" s="210"/>
      <c r="AB2051" s="321">
        <f t="shared" si="767"/>
        <v>1.7453036000000002E-2</v>
      </c>
      <c r="AC2051" s="321">
        <f t="shared" si="768"/>
        <v>2.2714456939999998E-3</v>
      </c>
      <c r="AD2051" s="321">
        <f t="shared" si="757"/>
        <v>1.5841027169999999E-3</v>
      </c>
      <c r="AE2051" s="321">
        <f t="shared" si="769"/>
        <v>1.5842081073E-3</v>
      </c>
      <c r="AF2051" s="321">
        <f t="shared" si="770"/>
        <v>2.8090319300000002E-3</v>
      </c>
      <c r="AG2051"/>
      <c r="AH2051" s="121">
        <v>2.1782449000000002</v>
      </c>
      <c r="AI2051" s="121">
        <v>1.5541202999999999</v>
      </c>
      <c r="AJ2051" s="121">
        <v>0.36695432</v>
      </c>
      <c r="AK2051" s="121">
        <v>0</v>
      </c>
      <c r="AL2051" s="121">
        <v>3.6734174000000001E-2</v>
      </c>
      <c r="AM2051" s="121">
        <v>0.13746196999999999</v>
      </c>
      <c r="AN2051" s="121">
        <v>8.297417E-2</v>
      </c>
      <c r="AO2051"/>
      <c r="AP2051" s="282">
        <v>2.6021626000000001E-3</v>
      </c>
      <c r="AQ2051" s="282">
        <v>2.4386716000000001E-3</v>
      </c>
      <c r="AR2051" s="282">
        <v>1.1005906E-4</v>
      </c>
      <c r="AS2051" s="283">
        <v>5.3432003999999997E-5</v>
      </c>
      <c r="AT2051" s="255">
        <f t="shared" si="771"/>
        <v>1.4620333135662002E-7</v>
      </c>
      <c r="AU2051" s="256">
        <f t="shared" si="772"/>
        <v>4.0702315513311704E-10</v>
      </c>
      <c r="AV2051" s="256">
        <f t="shared" si="773"/>
        <v>7.4834739511999999E-3</v>
      </c>
      <c r="AW2051" s="272">
        <v>1.2216365000000001E-7</v>
      </c>
      <c r="AX2051" s="272">
        <v>3.6861155000000001E-10</v>
      </c>
      <c r="AY2051" s="272">
        <v>1.0070370999999999E-14</v>
      </c>
      <c r="AZ2051" s="272">
        <v>1.6990799E-12</v>
      </c>
      <c r="BA2051" s="272">
        <v>2.2071872E-13</v>
      </c>
      <c r="BB2051" s="272">
        <v>8.7682326999999994E-11</v>
      </c>
      <c r="BC2051" s="272">
        <v>2.3913585999999999E-8</v>
      </c>
      <c r="BD2051" s="272">
        <v>1.2489112E-11</v>
      </c>
      <c r="BE2051" s="272">
        <v>2.57733E-11</v>
      </c>
      <c r="BF2051" s="272">
        <v>2.4777307E-15</v>
      </c>
      <c r="BG2051" s="272">
        <v>1.2709557E-17</v>
      </c>
      <c r="BH2051" s="272">
        <v>5.2505683E-15</v>
      </c>
      <c r="BI2051" s="272">
        <v>3.0335079999999999E-16</v>
      </c>
      <c r="BJ2051" s="272">
        <v>2.2927276000000002E-16</v>
      </c>
      <c r="BK2051" s="272">
        <v>2.6379356E-11</v>
      </c>
      <c r="BL2051" s="272">
        <v>1.0113875E-11</v>
      </c>
      <c r="BM2051" s="272">
        <v>1.3084913000000001E-13</v>
      </c>
      <c r="BN2051" s="272">
        <v>2.1933512E-6</v>
      </c>
      <c r="BO2051" s="273">
        <v>7.4812806000000001E-3</v>
      </c>
      <c r="BP2051" s="273">
        <v>0</v>
      </c>
      <c r="BQ2051" s="273">
        <v>0</v>
      </c>
      <c r="BR2051" s="273">
        <v>0</v>
      </c>
      <c r="BS2051"/>
      <c r="BT2051" s="274">
        <v>6.7067718000000001E-6</v>
      </c>
      <c r="BU2051" s="274">
        <v>2.0637363E-7</v>
      </c>
      <c r="BV2051" s="274">
        <v>3.6589243999999998E-6</v>
      </c>
      <c r="BW2051" s="274">
        <v>1.6351744E-9</v>
      </c>
      <c r="BX2051" s="274">
        <v>2.1134793000000001E-7</v>
      </c>
      <c r="BY2051" s="274">
        <v>5.6368699E-8</v>
      </c>
      <c r="BZ2051" s="274">
        <v>3.1785489000000002E-12</v>
      </c>
      <c r="CA2051" s="274">
        <v>8.5723054999999994E-8</v>
      </c>
      <c r="CB2051" s="274">
        <v>3.2499921000000001E-9</v>
      </c>
      <c r="CC2051" s="274">
        <v>1.3978888000000001E-9</v>
      </c>
      <c r="CD2051" s="274">
        <v>1.6589784999999999E-9</v>
      </c>
      <c r="CE2051" s="274">
        <v>9.5124175999999997E-11</v>
      </c>
      <c r="CF2051" s="274">
        <v>2.9284110000000002E-11</v>
      </c>
      <c r="CG2051" s="274">
        <v>1.2586833000000001E-7</v>
      </c>
      <c r="CH2051" s="274">
        <v>2.3061271999999998E-6</v>
      </c>
      <c r="CI2051" s="274">
        <v>4.7968935999999997E-8</v>
      </c>
      <c r="CJ2051" s="121">
        <v>0</v>
      </c>
      <c r="CK2051"/>
      <c r="CL2051" s="322">
        <v>4.8586863000000002E-11</v>
      </c>
      <c r="CM2051" s="322">
        <v>0.13091361000000001</v>
      </c>
      <c r="CN2051" s="322">
        <v>2.2111669E-3</v>
      </c>
      <c r="CO2051" s="322">
        <v>1.5438697000000001E-4</v>
      </c>
      <c r="CP2051" s="322">
        <v>4.2968152000000002E-6</v>
      </c>
      <c r="CQ2051" s="322">
        <v>4.3357454999999997E-11</v>
      </c>
      <c r="CR2051" s="322">
        <v>5.5563490999999999E-11</v>
      </c>
      <c r="CS2051" s="322">
        <v>8.3367779999999993E-6</v>
      </c>
      <c r="CT2051" s="322">
        <v>5.3944951000000003E-4</v>
      </c>
      <c r="CU2051" s="322">
        <v>0.11807386</v>
      </c>
      <c r="CX2051" s="22" t="s">
        <v>4113</v>
      </c>
    </row>
    <row r="2052" spans="1:104" ht="14.4" customHeight="1">
      <c r="A2052" t="s">
        <v>3759</v>
      </c>
      <c r="B2052" s="168" t="s">
        <v>2463</v>
      </c>
      <c r="C2052" s="279" t="str">
        <f t="shared" si="764"/>
        <v>F.130.01.119</v>
      </c>
      <c r="D2052" s="14" t="s">
        <v>750</v>
      </c>
      <c r="E2052" s="312" t="s">
        <v>1510</v>
      </c>
      <c r="F2052" s="281" t="str">
        <f t="shared" si="765"/>
        <v>Torrefied wood incl EoL credit</v>
      </c>
      <c r="G2052" s="319">
        <f t="shared" si="774"/>
        <v>-0.2293819504987</v>
      </c>
      <c r="H2052" s="319">
        <f t="shared" si="775"/>
        <v>-9.0920647599999991E-3</v>
      </c>
      <c r="I2052" s="319">
        <f t="shared" si="755"/>
        <v>-1.47097925887E-2</v>
      </c>
      <c r="J2052" s="319">
        <f t="shared" si="756"/>
        <v>5.1219684999999999E-4</v>
      </c>
      <c r="K2052" s="319">
        <v>-0.20609229000000001</v>
      </c>
      <c r="L2052" s="319">
        <v>-4.9733924000000002E-3</v>
      </c>
      <c r="M2052" s="319">
        <v>-8.8787551999999995E-3</v>
      </c>
      <c r="N2052" s="319">
        <v>-7.6408613999999998E-3</v>
      </c>
      <c r="O2052" s="319">
        <v>-1.1732941000000001E-3</v>
      </c>
      <c r="P2052" s="319">
        <v>-1.4843372999999999E-4</v>
      </c>
      <c r="Q2052" s="319">
        <v>-1.2947553000000001E-4</v>
      </c>
      <c r="R2052" s="319">
        <v>-8.5118575999999996E-4</v>
      </c>
      <c r="S2052" s="319">
        <v>-2.0833854000000001E-4</v>
      </c>
      <c r="T2052" s="319">
        <v>0</v>
      </c>
      <c r="U2052" s="319">
        <v>7.2053538999999997E-4</v>
      </c>
      <c r="V2052" s="319">
        <v>-6.4592287000000003E-6</v>
      </c>
      <c r="W2052" s="319">
        <v>0</v>
      </c>
      <c r="X2052" s="319">
        <v>0</v>
      </c>
      <c r="Y2052" s="210"/>
      <c r="Z2052" s="320">
        <f t="shared" si="766"/>
        <v>-1.5495660902255639</v>
      </c>
      <c r="AA2052" s="210"/>
      <c r="AB2052" s="321">
        <f t="shared" si="767"/>
        <v>-0.20609229000000001</v>
      </c>
      <c r="AC2052" s="321">
        <f t="shared" si="768"/>
        <v>-2.3795398120000002E-2</v>
      </c>
      <c r="AD2052" s="321">
        <f t="shared" si="757"/>
        <v>-1.4703333359999999E-2</v>
      </c>
      <c r="AE2052" s="321">
        <f t="shared" si="769"/>
        <v>-1.47097925887E-2</v>
      </c>
      <c r="AF2052" s="321">
        <f t="shared" si="770"/>
        <v>5.1219684999999999E-4</v>
      </c>
      <c r="AG2052"/>
      <c r="AH2052" s="121">
        <v>-21.558299000000002</v>
      </c>
      <c r="AI2052" s="121">
        <v>-21.795083999999999</v>
      </c>
      <c r="AJ2052" s="121">
        <v>9.7640247999999999E-2</v>
      </c>
      <c r="AK2052" s="121">
        <v>0</v>
      </c>
      <c r="AL2052" s="121">
        <v>3.6734174000000001E-2</v>
      </c>
      <c r="AM2052" s="121">
        <v>7.1489985000000006E-2</v>
      </c>
      <c r="AN2052" s="121">
        <v>3.0920580999999999E-2</v>
      </c>
      <c r="AO2052"/>
      <c r="AP2052" s="282">
        <v>-3.0184141000000001E-2</v>
      </c>
      <c r="AQ2052" s="282">
        <v>-2.7643852E-2</v>
      </c>
      <c r="AR2052" s="282">
        <v>-1.2934661999999999E-3</v>
      </c>
      <c r="AS2052" s="282">
        <v>-1.2468233000000001E-3</v>
      </c>
      <c r="AT2052" s="255">
        <f t="shared" si="771"/>
        <v>-1.657305230012E-6</v>
      </c>
      <c r="AU2052" s="256">
        <f t="shared" si="772"/>
        <v>-4.7835289442495293E-9</v>
      </c>
      <c r="AV2052" s="256">
        <f t="shared" si="773"/>
        <v>-0.17462512218100001</v>
      </c>
      <c r="AW2052" s="272">
        <v>-1.4616595E-6</v>
      </c>
      <c r="AX2052" s="272">
        <v>-4.4110580000000001E-9</v>
      </c>
      <c r="AY2052" s="272">
        <v>-1.2047823000000001E-13</v>
      </c>
      <c r="AZ2052" s="272">
        <v>-1.0413431E-10</v>
      </c>
      <c r="BA2052" s="272">
        <v>-1.3527552E-11</v>
      </c>
      <c r="BB2052" s="272">
        <v>-1.1361674E-9</v>
      </c>
      <c r="BC2052" s="272">
        <v>-1.9215528E-7</v>
      </c>
      <c r="BD2052" s="272">
        <v>-1.6470284E-10</v>
      </c>
      <c r="BE2052" s="272">
        <v>-1.9912098E-10</v>
      </c>
      <c r="BF2052" s="272">
        <v>-1.5185676E-13</v>
      </c>
      <c r="BG2052" s="272">
        <v>-7.7895152999999999E-16</v>
      </c>
      <c r="BH2052" s="272">
        <v>-3.2180023000000002E-13</v>
      </c>
      <c r="BI2052" s="272">
        <v>-1.859196E-14</v>
      </c>
      <c r="BJ2052" s="272">
        <v>-1.4051818E-14</v>
      </c>
      <c r="BK2052" s="272">
        <v>-1.616755E-9</v>
      </c>
      <c r="BL2052" s="272">
        <v>-6.1986575000000004E-10</v>
      </c>
      <c r="BM2052" s="272">
        <v>-8.0195663000000002E-12</v>
      </c>
      <c r="BN2052" s="272">
        <v>-1.2412180999999999E-5</v>
      </c>
      <c r="BO2052" s="273">
        <v>-0.17461271</v>
      </c>
      <c r="BP2052" s="273">
        <v>0</v>
      </c>
      <c r="BQ2052" s="273">
        <v>0</v>
      </c>
      <c r="BR2052" s="273">
        <v>0</v>
      </c>
      <c r="BS2052"/>
      <c r="BT2052" s="274">
        <v>-7.6004368000000006E-5</v>
      </c>
      <c r="BU2052" s="274">
        <v>-1.7356595999999999E-6</v>
      </c>
      <c r="BV2052" s="274">
        <v>-4.3206015E-5</v>
      </c>
      <c r="BW2052" s="274">
        <v>-1.0021763E-7</v>
      </c>
      <c r="BX2052" s="274">
        <v>-1.9514614E-6</v>
      </c>
      <c r="BY2052" s="274">
        <v>-7.1131184999999997E-7</v>
      </c>
      <c r="BZ2052" s="274">
        <v>-1.9480895999999999E-10</v>
      </c>
      <c r="CA2052" s="274">
        <v>-1.0898842E-6</v>
      </c>
      <c r="CB2052" s="274">
        <v>-1.9918761999999999E-7</v>
      </c>
      <c r="CC2052" s="274">
        <v>-8.5674713999999999E-8</v>
      </c>
      <c r="CD2052" s="274">
        <v>-1.0167655E-7</v>
      </c>
      <c r="CE2052" s="274">
        <v>-5.8300321000000002E-9</v>
      </c>
      <c r="CF2052" s="274">
        <v>-1.7947835E-9</v>
      </c>
      <c r="CG2052" s="274">
        <v>-1.8075508000000001E-6</v>
      </c>
      <c r="CH2052" s="274">
        <v>-2.4983577999999999E-5</v>
      </c>
      <c r="CI2052" s="274">
        <v>-2.4331083000000001E-8</v>
      </c>
      <c r="CJ2052" s="121">
        <v>0</v>
      </c>
      <c r="CK2052"/>
      <c r="CL2052" s="322">
        <v>-2.9778231000000001E-9</v>
      </c>
      <c r="CM2052" s="322">
        <v>-1.5304302999999999</v>
      </c>
      <c r="CN2052" s="322">
        <v>-2.0075287000000001E-2</v>
      </c>
      <c r="CO2052" s="322">
        <v>-1.3666448E-3</v>
      </c>
      <c r="CP2052" s="322">
        <v>-5.7092627999999999E-5</v>
      </c>
      <c r="CQ2052" s="322">
        <v>-2.6573198E-9</v>
      </c>
      <c r="CR2052" s="322">
        <v>-3.4054112000000001E-9</v>
      </c>
      <c r="CS2052" s="322">
        <v>-6.8730963000000002E-5</v>
      </c>
      <c r="CT2052" s="322">
        <v>-3.3062130000000002E-2</v>
      </c>
      <c r="CU2052" s="322">
        <v>-2.9996672000000002</v>
      </c>
      <c r="CX2052" s="22" t="s">
        <v>4113</v>
      </c>
    </row>
    <row r="2053" spans="1:104" ht="14.4" customHeight="1">
      <c r="B2053" s="278" t="s">
        <v>1223</v>
      </c>
      <c r="C2053" s="277" t="s">
        <v>3760</v>
      </c>
      <c r="D2053" s="329"/>
      <c r="F2053"/>
      <c r="G2053" s="210"/>
      <c r="H2053" s="210"/>
      <c r="I2053" s="210"/>
      <c r="J2053" s="210"/>
      <c r="K2053" s="210"/>
      <c r="L2053" s="210"/>
      <c r="M2053" s="210"/>
      <c r="N2053" s="210"/>
      <c r="O2053" s="210"/>
      <c r="P2053" s="210"/>
      <c r="Q2053" s="210"/>
      <c r="R2053" s="210"/>
      <c r="S2053" s="210"/>
      <c r="T2053" s="210"/>
      <c r="U2053" s="210"/>
      <c r="V2053" s="210"/>
      <c r="W2053" s="210"/>
      <c r="X2053" s="210"/>
      <c r="Y2053" s="210"/>
      <c r="Z2053" s="210"/>
      <c r="AA2053" s="210"/>
      <c r="AB2053" s="210"/>
      <c r="AC2053" s="210"/>
      <c r="AD2053" s="210"/>
      <c r="AE2053" s="210"/>
      <c r="AF2053" s="210"/>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s="183"/>
      <c r="CW2053" s="4"/>
    </row>
    <row r="2054" spans="1:104" ht="14.4" customHeight="1">
      <c r="B2054" s="278" t="s">
        <v>1223</v>
      </c>
      <c r="C2054" s="277" t="s">
        <v>3761</v>
      </c>
      <c r="D2054" s="277" t="s">
        <v>3762</v>
      </c>
      <c r="F2054"/>
      <c r="G2054" s="210"/>
      <c r="H2054" s="210"/>
      <c r="I2054" s="210"/>
      <c r="J2054" s="210"/>
      <c r="K2054" s="210"/>
      <c r="L2054" s="210"/>
      <c r="M2054" s="210"/>
      <c r="N2054" s="210"/>
      <c r="O2054" s="210"/>
      <c r="P2054" s="210"/>
      <c r="Q2054" s="210"/>
      <c r="R2054" s="210"/>
      <c r="S2054" s="210"/>
      <c r="T2054" s="210"/>
      <c r="U2054" s="210"/>
      <c r="V2054" s="210"/>
      <c r="W2054" s="210"/>
      <c r="X2054" s="210"/>
      <c r="Y2054" s="210"/>
      <c r="Z2054" s="210"/>
      <c r="AA2054" s="210"/>
      <c r="AB2054" s="210"/>
      <c r="AC2054" s="210"/>
      <c r="AD2054" s="210"/>
      <c r="AE2054" s="210"/>
      <c r="AF2054" s="210"/>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s="183"/>
      <c r="CW2054" s="4"/>
    </row>
    <row r="2055" spans="1:104" ht="14.4" customHeight="1">
      <c r="A2055" t="s">
        <v>3763</v>
      </c>
      <c r="B2055" s="278" t="s">
        <v>1223</v>
      </c>
      <c r="C2055" s="279" t="str">
        <f t="shared" si="764"/>
        <v>M.020.01.101</v>
      </c>
      <c r="D2055" s="14" t="s">
        <v>3762</v>
      </c>
      <c r="E2055" s="312" t="s">
        <v>1510</v>
      </c>
      <c r="F2055" s="281" t="str">
        <f t="shared" si="765"/>
        <v>Pre-baked frozen fries</v>
      </c>
      <c r="G2055" s="319">
        <f t="shared" si="774"/>
        <v>0.45768993414381098</v>
      </c>
      <c r="H2055" s="319">
        <f t="shared" si="775"/>
        <v>1.679436408591E-2</v>
      </c>
      <c r="I2055" s="319">
        <f t="shared" ref="I2055:I2118" si="776">L2055+M2055+R2055+V2055</f>
        <v>0.116960920057901</v>
      </c>
      <c r="J2055" s="319">
        <f t="shared" ref="J2055:J2118" si="777">S2055+T2055+U2055+W2055+X2055</f>
        <v>0</v>
      </c>
      <c r="K2055" s="319">
        <v>0.32393464999999999</v>
      </c>
      <c r="L2055" s="319">
        <v>9.2201087000000001E-2</v>
      </c>
      <c r="M2055" s="319">
        <v>2.4759801000000001E-2</v>
      </c>
      <c r="N2055" s="319">
        <v>1.6794033E-2</v>
      </c>
      <c r="O2055" s="319">
        <v>0</v>
      </c>
      <c r="P2055" s="319">
        <v>0</v>
      </c>
      <c r="Q2055" s="319">
        <v>3.3108591000000002E-7</v>
      </c>
      <c r="R2055" s="319">
        <v>3.2057901E-8</v>
      </c>
      <c r="S2055" s="319">
        <v>0</v>
      </c>
      <c r="T2055" s="319">
        <v>0</v>
      </c>
      <c r="U2055" s="319">
        <v>0</v>
      </c>
      <c r="V2055" s="319">
        <v>0</v>
      </c>
      <c r="W2055" s="319">
        <v>0</v>
      </c>
      <c r="X2055" s="319">
        <v>0</v>
      </c>
      <c r="Y2055" s="210"/>
      <c r="Z2055" s="320">
        <f t="shared" si="766"/>
        <v>2.4355988721804511</v>
      </c>
      <c r="AA2055" s="210"/>
      <c r="AB2055" s="321">
        <f t="shared" si="767"/>
        <v>0.32393464999999999</v>
      </c>
      <c r="AC2055" s="321">
        <f t="shared" si="768"/>
        <v>0.13375528414381099</v>
      </c>
      <c r="AD2055" s="321">
        <f t="shared" ref="AD2055:AD2118" si="778">W2055+T2055+L2055+M2055+R2055</f>
        <v>0.116960920057901</v>
      </c>
      <c r="AE2055" s="321">
        <f t="shared" si="769"/>
        <v>0.116960920057901</v>
      </c>
      <c r="AF2055" s="321">
        <f t="shared" si="770"/>
        <v>0</v>
      </c>
      <c r="AG2055"/>
      <c r="AH2055" s="121">
        <v>0</v>
      </c>
      <c r="AI2055" s="121">
        <v>0</v>
      </c>
      <c r="AJ2055" s="121">
        <v>0</v>
      </c>
      <c r="AK2055" s="121">
        <v>0</v>
      </c>
      <c r="AL2055" s="121">
        <v>0</v>
      </c>
      <c r="AM2055" s="121">
        <v>0</v>
      </c>
      <c r="AN2055" s="121">
        <v>0</v>
      </c>
      <c r="AO2055"/>
      <c r="AP2055" s="282">
        <v>7.1363625E-2</v>
      </c>
      <c r="AQ2055" s="282">
        <v>6.8839792999999996E-2</v>
      </c>
      <c r="AR2055" s="282">
        <v>2.5238328E-3</v>
      </c>
      <c r="AS2055" s="282">
        <v>0</v>
      </c>
      <c r="AT2055" s="255">
        <f t="shared" ref="AT2055:AT2056" si="779">AW2055+AZ2055+BA2055+BB2055+BC2055+BK2055+BL2055+BP2055</f>
        <v>4.1270858518999999E-6</v>
      </c>
      <c r="AU2055" s="256">
        <f t="shared" ref="AU2055:AU2056" si="780">AX2055+AY2055+BD2055+BE2055+BF2055+BG2055+BH2055+BI2055+BJ2055+BM2055+BQ2055+BR2055</f>
        <v>9.3337010933099999E-9</v>
      </c>
      <c r="AV2055" s="256">
        <f t="shared" ref="AV2055:AV2056" si="781">BN2055+BO2055</f>
        <v>0</v>
      </c>
      <c r="AW2055" s="272">
        <v>2.2602356999999999E-6</v>
      </c>
      <c r="AX2055" s="272">
        <v>6.8196768000000004E-9</v>
      </c>
      <c r="AY2055" s="272">
        <v>1.8632331000000001E-13</v>
      </c>
      <c r="AZ2055" s="273">
        <v>0</v>
      </c>
      <c r="BA2055" s="273">
        <v>0</v>
      </c>
      <c r="BB2055" s="272">
        <v>2.4971519E-9</v>
      </c>
      <c r="BC2055" s="272">
        <v>1.8643530000000001E-6</v>
      </c>
      <c r="BD2055" s="272">
        <v>3.5399186999999999E-10</v>
      </c>
      <c r="BE2055" s="272">
        <v>2.1598461000000001E-9</v>
      </c>
      <c r="BF2055" s="273">
        <v>0</v>
      </c>
      <c r="BG2055" s="273">
        <v>0</v>
      </c>
      <c r="BH2055" s="273">
        <v>0</v>
      </c>
      <c r="BI2055" s="273">
        <v>0</v>
      </c>
      <c r="BJ2055" s="273">
        <v>0</v>
      </c>
      <c r="BK2055" s="273">
        <v>0</v>
      </c>
      <c r="BL2055" s="273">
        <v>0</v>
      </c>
      <c r="BM2055" s="273">
        <v>0</v>
      </c>
      <c r="BN2055" s="273">
        <v>0</v>
      </c>
      <c r="BO2055" s="273">
        <v>0</v>
      </c>
      <c r="BP2055" s="273">
        <v>0</v>
      </c>
      <c r="BQ2055" s="273">
        <v>0</v>
      </c>
      <c r="BR2055" s="273">
        <v>0</v>
      </c>
      <c r="BS2055"/>
      <c r="BT2055" s="121">
        <v>1.0351501E-4</v>
      </c>
      <c r="BU2055" s="274">
        <v>1.5712761999999999E-5</v>
      </c>
      <c r="BV2055" s="274">
        <v>6.7910958999999995E-5</v>
      </c>
      <c r="BW2055" s="274">
        <v>3.7551595E-12</v>
      </c>
      <c r="BX2055" s="274">
        <v>1.1737624999999999E-5</v>
      </c>
      <c r="BY2055" s="274">
        <v>1.6166096999999999E-6</v>
      </c>
      <c r="BZ2055" s="121">
        <v>0</v>
      </c>
      <c r="CA2055" s="274">
        <v>2.4536656000000001E-6</v>
      </c>
      <c r="CB2055" s="121">
        <v>0</v>
      </c>
      <c r="CC2055" s="274">
        <v>2.1908148000000001E-10</v>
      </c>
      <c r="CD2055" s="121">
        <v>0</v>
      </c>
      <c r="CE2055" s="121">
        <v>0</v>
      </c>
      <c r="CF2055" s="121">
        <v>0</v>
      </c>
      <c r="CG2055" s="274">
        <v>4.0831659999999996E-6</v>
      </c>
      <c r="CH2055" s="121">
        <v>0</v>
      </c>
      <c r="CI2055" s="121">
        <v>0</v>
      </c>
      <c r="CJ2055" s="121">
        <v>0</v>
      </c>
      <c r="CK2055"/>
      <c r="CL2055" s="322">
        <v>0</v>
      </c>
      <c r="CM2055" s="322">
        <v>2.4355988000000002</v>
      </c>
      <c r="CN2055" s="322">
        <v>4.6225574999999998E-2</v>
      </c>
      <c r="CO2055" s="322">
        <v>1.1121214000000001E-2</v>
      </c>
      <c r="CP2055" s="322">
        <v>4.4606305999999999E-4</v>
      </c>
      <c r="CQ2055" s="322">
        <v>0</v>
      </c>
      <c r="CR2055" s="322">
        <v>0</v>
      </c>
      <c r="CS2055" s="322">
        <v>5.8206082E-4</v>
      </c>
      <c r="CT2055" s="322">
        <v>0</v>
      </c>
      <c r="CU2055" s="322">
        <v>0</v>
      </c>
      <c r="CX2055" s="20" t="s">
        <v>4039</v>
      </c>
    </row>
    <row r="2056" spans="1:104" ht="14.4" customHeight="1">
      <c r="A2056" t="s">
        <v>3764</v>
      </c>
      <c r="B2056" s="278" t="s">
        <v>1223</v>
      </c>
      <c r="C2056" s="279" t="str">
        <f t="shared" si="764"/>
        <v>M.020.01.102</v>
      </c>
      <c r="D2056" s="14" t="s">
        <v>3762</v>
      </c>
      <c r="E2056" s="312" t="s">
        <v>1510</v>
      </c>
      <c r="F2056" s="281" t="str">
        <f t="shared" si="765"/>
        <v>Potatoes without skin</v>
      </c>
      <c r="G2056" s="319">
        <f t="shared" si="774"/>
        <v>8.6967132275554304E-2</v>
      </c>
      <c r="H2056" s="319">
        <f t="shared" si="775"/>
        <v>5.144102758512E-3</v>
      </c>
      <c r="I2056" s="319">
        <f t="shared" si="776"/>
        <v>3.6676716517042303E-2</v>
      </c>
      <c r="J2056" s="319">
        <f t="shared" si="777"/>
        <v>0</v>
      </c>
      <c r="K2056" s="319">
        <v>4.5146313E-2</v>
      </c>
      <c r="L2056" s="319">
        <v>2.9197285E-2</v>
      </c>
      <c r="M2056" s="319">
        <v>7.4794223999999996E-3</v>
      </c>
      <c r="N2056" s="319">
        <v>5.1440085999999996E-3</v>
      </c>
      <c r="O2056" s="319">
        <v>0</v>
      </c>
      <c r="P2056" s="319">
        <v>0</v>
      </c>
      <c r="Q2056" s="319">
        <v>9.4158512000000006E-8</v>
      </c>
      <c r="R2056" s="319">
        <v>9.1170423000000001E-9</v>
      </c>
      <c r="S2056" s="319">
        <v>0</v>
      </c>
      <c r="T2056" s="319">
        <v>0</v>
      </c>
      <c r="U2056" s="319">
        <v>0</v>
      </c>
      <c r="V2056" s="319">
        <v>0</v>
      </c>
      <c r="W2056" s="319">
        <v>0</v>
      </c>
      <c r="X2056" s="319">
        <v>0</v>
      </c>
      <c r="Y2056" s="210"/>
      <c r="Z2056" s="320">
        <f t="shared" si="766"/>
        <v>0.33944596240601504</v>
      </c>
      <c r="AA2056" s="210"/>
      <c r="AB2056" s="321">
        <f t="shared" si="767"/>
        <v>4.5146313E-2</v>
      </c>
      <c r="AC2056" s="321">
        <f t="shared" si="768"/>
        <v>4.1820819275554304E-2</v>
      </c>
      <c r="AD2056" s="321">
        <f t="shared" si="778"/>
        <v>3.6676716517042303E-2</v>
      </c>
      <c r="AE2056" s="321">
        <f t="shared" si="769"/>
        <v>3.6676716517042303E-2</v>
      </c>
      <c r="AF2056" s="321">
        <f t="shared" si="770"/>
        <v>0</v>
      </c>
      <c r="AG2056"/>
      <c r="AH2056" s="121">
        <v>0</v>
      </c>
      <c r="AI2056" s="121">
        <v>0</v>
      </c>
      <c r="AJ2056" s="121">
        <v>0</v>
      </c>
      <c r="AK2056" s="121">
        <v>0</v>
      </c>
      <c r="AL2056" s="121">
        <v>0</v>
      </c>
      <c r="AM2056" s="121">
        <v>0</v>
      </c>
      <c r="AN2056" s="121">
        <v>0</v>
      </c>
      <c r="AO2056"/>
      <c r="AP2056" s="282">
        <v>1.5552497E-2</v>
      </c>
      <c r="AQ2056" s="282">
        <v>1.5081815E-2</v>
      </c>
      <c r="AR2056" s="282">
        <v>4.7068225000000002E-4</v>
      </c>
      <c r="AS2056" s="282">
        <v>0</v>
      </c>
      <c r="AT2056" s="255">
        <f t="shared" si="779"/>
        <v>9.0418554710000001E-7</v>
      </c>
      <c r="AU2056" s="256">
        <f t="shared" si="780"/>
        <v>1.740688777616E-9</v>
      </c>
      <c r="AV2056" s="256">
        <f t="shared" si="781"/>
        <v>0</v>
      </c>
      <c r="AW2056" s="272">
        <v>3.1500584999999999E-7</v>
      </c>
      <c r="AX2056" s="272">
        <v>9.5044869999999996E-10</v>
      </c>
      <c r="AY2056" s="272">
        <v>2.5967615999999999E-14</v>
      </c>
      <c r="AZ2056" s="273">
        <v>0</v>
      </c>
      <c r="BA2056" s="273">
        <v>0</v>
      </c>
      <c r="BB2056" s="272">
        <v>7.6487709999999995E-10</v>
      </c>
      <c r="BC2056" s="272">
        <v>5.8841482000000003E-7</v>
      </c>
      <c r="BD2056" s="272">
        <v>1.0842763E-10</v>
      </c>
      <c r="BE2056" s="272">
        <v>6.8178648000000002E-10</v>
      </c>
      <c r="BF2056" s="273">
        <v>0</v>
      </c>
      <c r="BG2056" s="273">
        <v>0</v>
      </c>
      <c r="BH2056" s="273">
        <v>0</v>
      </c>
      <c r="BI2056" s="273">
        <v>0</v>
      </c>
      <c r="BJ2056" s="273">
        <v>0</v>
      </c>
      <c r="BK2056" s="273">
        <v>0</v>
      </c>
      <c r="BL2056" s="273">
        <v>0</v>
      </c>
      <c r="BM2056" s="273">
        <v>0</v>
      </c>
      <c r="BN2056" s="273">
        <v>0</v>
      </c>
      <c r="BO2056" s="273">
        <v>0</v>
      </c>
      <c r="BP2056" s="273">
        <v>0</v>
      </c>
      <c r="BQ2056" s="273">
        <v>0</v>
      </c>
      <c r="BR2056" s="273">
        <v>0</v>
      </c>
      <c r="BS2056"/>
      <c r="BT2056" s="274">
        <v>2.0633525E-5</v>
      </c>
      <c r="BU2056" s="274">
        <v>4.9522605000000003E-6</v>
      </c>
      <c r="BV2056" s="274">
        <v>9.4646541000000001E-6</v>
      </c>
      <c r="BW2056" s="274">
        <v>1.067941E-12</v>
      </c>
      <c r="BX2056" s="274">
        <v>3.7100974000000002E-6</v>
      </c>
      <c r="BY2056" s="274">
        <v>4.9516719999999996E-7</v>
      </c>
      <c r="BZ2056" s="121">
        <v>0</v>
      </c>
      <c r="CA2056" s="274">
        <v>7.5155724999999997E-7</v>
      </c>
      <c r="CB2056" s="121">
        <v>0</v>
      </c>
      <c r="CC2056" s="274">
        <v>6.2305236000000005E-11</v>
      </c>
      <c r="CD2056" s="121">
        <v>0</v>
      </c>
      <c r="CE2056" s="121">
        <v>0</v>
      </c>
      <c r="CF2056" s="121">
        <v>0</v>
      </c>
      <c r="CG2056" s="274">
        <v>1.2597247E-6</v>
      </c>
      <c r="CH2056" s="121">
        <v>0</v>
      </c>
      <c r="CI2056" s="121">
        <v>0</v>
      </c>
      <c r="CJ2056" s="121">
        <v>0</v>
      </c>
      <c r="CK2056"/>
      <c r="CL2056" s="322">
        <v>0</v>
      </c>
      <c r="CM2056" s="322">
        <v>0.33944595999999999</v>
      </c>
      <c r="CN2056" s="322">
        <v>1.4158884E-2</v>
      </c>
      <c r="CO2056" s="322">
        <v>3.5018315000000001E-3</v>
      </c>
      <c r="CP2056" s="322">
        <v>1.295197E-4</v>
      </c>
      <c r="CQ2056" s="322">
        <v>0</v>
      </c>
      <c r="CR2056" s="322">
        <v>0</v>
      </c>
      <c r="CS2056" s="322">
        <v>1.8411546999999999E-4</v>
      </c>
      <c r="CT2056" s="322">
        <v>0</v>
      </c>
      <c r="CU2056" s="322">
        <v>0</v>
      </c>
      <c r="CX2056" s="20" t="s">
        <v>4039</v>
      </c>
    </row>
    <row r="2057" spans="1:104" ht="14.4" customHeight="1">
      <c r="B2057" s="278" t="s">
        <v>1223</v>
      </c>
      <c r="C2057" s="277" t="s">
        <v>3765</v>
      </c>
      <c r="D2057" s="277" t="s">
        <v>3766</v>
      </c>
      <c r="E2057" s="312"/>
      <c r="F2057"/>
      <c r="G2057" s="210"/>
      <c r="H2057" s="210"/>
      <c r="I2057" s="210"/>
      <c r="J2057" s="210"/>
      <c r="K2057" s="210"/>
      <c r="L2057" s="210"/>
      <c r="M2057" s="210"/>
      <c r="N2057" s="210"/>
      <c r="O2057" s="210"/>
      <c r="P2057" s="210"/>
      <c r="Q2057" s="210"/>
      <c r="R2057" s="210"/>
      <c r="S2057" s="210"/>
      <c r="T2057" s="210"/>
      <c r="U2057" s="210"/>
      <c r="V2057" s="210"/>
      <c r="W2057" s="210"/>
      <c r="X2057" s="210"/>
      <c r="Y2057" s="210"/>
      <c r="Z2057" s="210"/>
      <c r="AA2057" s="210"/>
      <c r="AB2057" s="210"/>
      <c r="AC2057" s="210"/>
      <c r="AD2057" s="210"/>
      <c r="AE2057" s="210"/>
      <c r="AF2057" s="210"/>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s="183"/>
      <c r="CW2057" s="4"/>
    </row>
    <row r="2058" spans="1:104" ht="14.4" customHeight="1">
      <c r="A2058" t="s">
        <v>3767</v>
      </c>
      <c r="B2058" s="278" t="s">
        <v>1223</v>
      </c>
      <c r="C2058" s="279" t="str">
        <f t="shared" si="764"/>
        <v>M.020.02.101</v>
      </c>
      <c r="D2058" s="14" t="s">
        <v>3766</v>
      </c>
      <c r="E2058" s="312" t="s">
        <v>1510</v>
      </c>
      <c r="F2058" s="281" t="str">
        <f t="shared" si="765"/>
        <v>Beer (bottle)</v>
      </c>
      <c r="G2058" s="319">
        <f t="shared" si="774"/>
        <v>8.3248121061026997E-2</v>
      </c>
      <c r="H2058" s="319">
        <f t="shared" si="775"/>
        <v>3.2488658908199999E-3</v>
      </c>
      <c r="I2058" s="319">
        <f t="shared" si="776"/>
        <v>2.4926370170206998E-2</v>
      </c>
      <c r="J2058" s="319">
        <f t="shared" si="777"/>
        <v>0</v>
      </c>
      <c r="K2058" s="319">
        <v>5.5072885000000002E-2</v>
      </c>
      <c r="L2058" s="319">
        <v>1.924853E-2</v>
      </c>
      <c r="M2058" s="319">
        <v>5.6778280000000002E-3</v>
      </c>
      <c r="N2058" s="319">
        <v>3.2487402E-3</v>
      </c>
      <c r="O2058" s="319">
        <v>0</v>
      </c>
      <c r="P2058" s="319">
        <v>0</v>
      </c>
      <c r="Q2058" s="319">
        <v>1.2569081999999999E-7</v>
      </c>
      <c r="R2058" s="319">
        <v>1.2170207000000001E-8</v>
      </c>
      <c r="S2058" s="319">
        <v>0</v>
      </c>
      <c r="T2058" s="319">
        <v>0</v>
      </c>
      <c r="U2058" s="319">
        <v>0</v>
      </c>
      <c r="V2058" s="319">
        <v>0</v>
      </c>
      <c r="W2058" s="319">
        <v>0</v>
      </c>
      <c r="X2058" s="319">
        <v>0</v>
      </c>
      <c r="Y2058" s="210"/>
      <c r="Z2058" s="320">
        <f t="shared" si="766"/>
        <v>0.41408184210526316</v>
      </c>
      <c r="AA2058" s="210"/>
      <c r="AB2058" s="321">
        <f t="shared" si="767"/>
        <v>5.5072885000000002E-2</v>
      </c>
      <c r="AC2058" s="321">
        <f t="shared" si="768"/>
        <v>2.8175236061026995E-2</v>
      </c>
      <c r="AD2058" s="321">
        <f t="shared" si="778"/>
        <v>2.4926370170206998E-2</v>
      </c>
      <c r="AE2058" s="321">
        <f t="shared" si="769"/>
        <v>2.4926370170206998E-2</v>
      </c>
      <c r="AF2058" s="321">
        <f t="shared" si="770"/>
        <v>0</v>
      </c>
      <c r="AG2058"/>
      <c r="AH2058" s="121">
        <v>0</v>
      </c>
      <c r="AI2058" s="121">
        <v>0</v>
      </c>
      <c r="AJ2058" s="121">
        <v>0</v>
      </c>
      <c r="AK2058" s="121">
        <v>0</v>
      </c>
      <c r="AL2058" s="121">
        <v>0</v>
      </c>
      <c r="AM2058" s="121">
        <v>0</v>
      </c>
      <c r="AN2058" s="121">
        <v>0</v>
      </c>
      <c r="AO2058"/>
      <c r="AP2058" s="282">
        <v>1.3314319E-2</v>
      </c>
      <c r="AQ2058" s="282">
        <v>1.2861226999999999E-2</v>
      </c>
      <c r="AR2058" s="282">
        <v>4.5309187000000002E-4</v>
      </c>
      <c r="AS2058" s="282">
        <v>0</v>
      </c>
      <c r="AT2058" s="255">
        <f t="shared" ref="AT2058:AT2062" si="782">AW2058+AZ2058+BA2058+BB2058+BC2058+BK2058+BL2058+BP2058</f>
        <v>7.7105679432000004E-7</v>
      </c>
      <c r="AU2058" s="256">
        <f t="shared" ref="AU2058:AU2062" si="783">AX2058+AY2058+BD2058+BE2058+BF2058+BG2058+BH2058+BI2058+BJ2058+BM2058+BQ2058+BR2058</f>
        <v>1.6756355652609997E-9</v>
      </c>
      <c r="AV2058" s="256">
        <f t="shared" ref="AV2058:AV2062" si="784">BN2058+BO2058</f>
        <v>0</v>
      </c>
      <c r="AW2058" s="272">
        <v>3.8426795000000001E-7</v>
      </c>
      <c r="AX2058" s="272">
        <v>1.1594290999999999E-9</v>
      </c>
      <c r="AY2058" s="272">
        <v>3.1677260999999998E-14</v>
      </c>
      <c r="AZ2058" s="273">
        <v>0</v>
      </c>
      <c r="BA2058" s="273">
        <v>0</v>
      </c>
      <c r="BB2058" s="272">
        <v>4.8306432E-10</v>
      </c>
      <c r="BC2058" s="272">
        <v>3.8630578000000001E-7</v>
      </c>
      <c r="BD2058" s="272">
        <v>6.8478347999999995E-11</v>
      </c>
      <c r="BE2058" s="272">
        <v>4.4769643999999998E-10</v>
      </c>
      <c r="BF2058" s="273">
        <v>0</v>
      </c>
      <c r="BG2058" s="273">
        <v>0</v>
      </c>
      <c r="BH2058" s="273">
        <v>0</v>
      </c>
      <c r="BI2058" s="273">
        <v>0</v>
      </c>
      <c r="BJ2058" s="273">
        <v>0</v>
      </c>
      <c r="BK2058" s="273">
        <v>0</v>
      </c>
      <c r="BL2058" s="273">
        <v>0</v>
      </c>
      <c r="BM2058" s="273">
        <v>0</v>
      </c>
      <c r="BN2058" s="273">
        <v>0</v>
      </c>
      <c r="BO2058" s="273">
        <v>0</v>
      </c>
      <c r="BP2058" s="273">
        <v>0</v>
      </c>
      <c r="BQ2058" s="273">
        <v>0</v>
      </c>
      <c r="BR2058" s="273">
        <v>0</v>
      </c>
      <c r="BS2058"/>
      <c r="BT2058" s="274">
        <v>1.8822306000000001E-5</v>
      </c>
      <c r="BU2058" s="274">
        <v>3.2455926000000002E-6</v>
      </c>
      <c r="BV2058" s="274">
        <v>1.15457E-5</v>
      </c>
      <c r="BW2058" s="274">
        <v>1.4255789E-12</v>
      </c>
      <c r="BX2058" s="274">
        <v>2.4403035000000002E-6</v>
      </c>
      <c r="BY2058" s="274">
        <v>3.1272684999999998E-7</v>
      </c>
      <c r="BZ2058" s="121">
        <v>0</v>
      </c>
      <c r="CA2058" s="274">
        <v>4.7465205999999999E-7</v>
      </c>
      <c r="CB2058" s="121">
        <v>0</v>
      </c>
      <c r="CC2058" s="274">
        <v>8.3170348000000003E-11</v>
      </c>
      <c r="CD2058" s="121">
        <v>0</v>
      </c>
      <c r="CE2058" s="121">
        <v>0</v>
      </c>
      <c r="CF2058" s="121">
        <v>0</v>
      </c>
      <c r="CG2058" s="274">
        <v>8.0324595999999995E-7</v>
      </c>
      <c r="CH2058" s="121">
        <v>0</v>
      </c>
      <c r="CI2058" s="121">
        <v>0</v>
      </c>
      <c r="CJ2058" s="121">
        <v>0</v>
      </c>
      <c r="CK2058"/>
      <c r="CL2058" s="322">
        <v>0</v>
      </c>
      <c r="CM2058" s="322">
        <v>0.41408183999999998</v>
      </c>
      <c r="CN2058" s="322">
        <v>8.9421575000000007E-3</v>
      </c>
      <c r="CO2058" s="322">
        <v>2.2923113000000001E-3</v>
      </c>
      <c r="CP2058" s="322">
        <v>1.4671131000000001E-4</v>
      </c>
      <c r="CQ2058" s="322">
        <v>0</v>
      </c>
      <c r="CR2058" s="322">
        <v>0</v>
      </c>
      <c r="CS2058" s="322">
        <v>1.2121136E-4</v>
      </c>
      <c r="CT2058" s="322">
        <v>0</v>
      </c>
      <c r="CU2058" s="322">
        <v>0</v>
      </c>
      <c r="CX2058" s="20" t="s">
        <v>4039</v>
      </c>
    </row>
    <row r="2059" spans="1:104" ht="14.4" customHeight="1">
      <c r="A2059" t="s">
        <v>3768</v>
      </c>
      <c r="B2059" s="278" t="s">
        <v>1223</v>
      </c>
      <c r="C2059" s="279" t="str">
        <f t="shared" si="764"/>
        <v>M.020.02.102</v>
      </c>
      <c r="D2059" s="14" t="s">
        <v>3766</v>
      </c>
      <c r="E2059" s="312" t="s">
        <v>1510</v>
      </c>
      <c r="F2059" s="281" t="str">
        <f t="shared" si="765"/>
        <v>Young gin</v>
      </c>
      <c r="G2059" s="319">
        <f t="shared" si="774"/>
        <v>0.38236507086528199</v>
      </c>
      <c r="H2059" s="319">
        <f t="shared" si="775"/>
        <v>2.5882438301999999E-4</v>
      </c>
      <c r="I2059" s="319">
        <f t="shared" si="776"/>
        <v>7.5866596482262003E-2</v>
      </c>
      <c r="J2059" s="319">
        <f t="shared" si="777"/>
        <v>0</v>
      </c>
      <c r="K2059" s="319">
        <v>0.30623964999999997</v>
      </c>
      <c r="L2059" s="319">
        <v>6.5071631000000005E-2</v>
      </c>
      <c r="M2059" s="319">
        <v>1.0794895000000001E-2</v>
      </c>
      <c r="N2059" s="319">
        <v>2.5809645999999998E-4</v>
      </c>
      <c r="O2059" s="319">
        <v>0</v>
      </c>
      <c r="P2059" s="319">
        <v>0</v>
      </c>
      <c r="Q2059" s="319">
        <v>7.2792302000000002E-7</v>
      </c>
      <c r="R2059" s="319">
        <v>7.0482262000000006E-8</v>
      </c>
      <c r="S2059" s="319">
        <v>0</v>
      </c>
      <c r="T2059" s="319">
        <v>0</v>
      </c>
      <c r="U2059" s="319">
        <v>0</v>
      </c>
      <c r="V2059" s="319">
        <v>0</v>
      </c>
      <c r="W2059" s="319">
        <v>0</v>
      </c>
      <c r="X2059" s="319">
        <v>0</v>
      </c>
      <c r="Y2059" s="210"/>
      <c r="Z2059" s="320">
        <f t="shared" si="766"/>
        <v>2.3025537593984957</v>
      </c>
      <c r="AA2059" s="210"/>
      <c r="AB2059" s="321">
        <f t="shared" si="767"/>
        <v>0.30623964999999997</v>
      </c>
      <c r="AC2059" s="321">
        <f t="shared" si="768"/>
        <v>7.6125420865281998E-2</v>
      </c>
      <c r="AD2059" s="321">
        <f t="shared" si="778"/>
        <v>7.5866596482262003E-2</v>
      </c>
      <c r="AE2059" s="321">
        <f t="shared" si="769"/>
        <v>7.5866596482262003E-2</v>
      </c>
      <c r="AF2059" s="321">
        <f t="shared" si="770"/>
        <v>0</v>
      </c>
      <c r="AG2059"/>
      <c r="AH2059" s="121">
        <v>0</v>
      </c>
      <c r="AI2059" s="121">
        <v>0</v>
      </c>
      <c r="AJ2059" s="121">
        <v>0</v>
      </c>
      <c r="AK2059" s="121">
        <v>0</v>
      </c>
      <c r="AL2059" s="121">
        <v>0</v>
      </c>
      <c r="AM2059" s="121">
        <v>0</v>
      </c>
      <c r="AN2059" s="121">
        <v>0</v>
      </c>
      <c r="AO2059"/>
      <c r="AP2059" s="282">
        <v>5.7520364999999997E-2</v>
      </c>
      <c r="AQ2059" s="282">
        <v>5.5402445000000002E-2</v>
      </c>
      <c r="AR2059" s="282">
        <v>2.1179198000000001E-3</v>
      </c>
      <c r="AS2059" s="282">
        <v>0</v>
      </c>
      <c r="AT2059" s="255">
        <f t="shared" si="782"/>
        <v>3.3214894770880001E-6</v>
      </c>
      <c r="AU2059" s="256">
        <f t="shared" si="783"/>
        <v>7.8325437139599995E-9</v>
      </c>
      <c r="AV2059" s="256">
        <f t="shared" si="784"/>
        <v>0</v>
      </c>
      <c r="AW2059" s="272">
        <v>2.1367699000000001E-6</v>
      </c>
      <c r="AX2059" s="272">
        <v>6.4471505999999998E-9</v>
      </c>
      <c r="AY2059" s="272">
        <v>1.7614535999999999E-13</v>
      </c>
      <c r="AZ2059" s="273">
        <v>0</v>
      </c>
      <c r="BA2059" s="273">
        <v>0</v>
      </c>
      <c r="BB2059" s="272">
        <v>3.8377088E-11</v>
      </c>
      <c r="BC2059" s="272">
        <v>1.1846812000000001E-6</v>
      </c>
      <c r="BD2059" s="272">
        <v>5.4402686000000002E-12</v>
      </c>
      <c r="BE2059" s="272">
        <v>1.3797766999999999E-9</v>
      </c>
      <c r="BF2059" s="273">
        <v>0</v>
      </c>
      <c r="BG2059" s="273">
        <v>0</v>
      </c>
      <c r="BH2059" s="273">
        <v>0</v>
      </c>
      <c r="BI2059" s="273">
        <v>0</v>
      </c>
      <c r="BJ2059" s="273">
        <v>0</v>
      </c>
      <c r="BK2059" s="273">
        <v>0</v>
      </c>
      <c r="BL2059" s="273">
        <v>0</v>
      </c>
      <c r="BM2059" s="273">
        <v>0</v>
      </c>
      <c r="BN2059" s="273">
        <v>0</v>
      </c>
      <c r="BO2059" s="273">
        <v>0</v>
      </c>
      <c r="BP2059" s="273">
        <v>0</v>
      </c>
      <c r="BQ2059" s="273">
        <v>0</v>
      </c>
      <c r="BR2059" s="273">
        <v>0</v>
      </c>
      <c r="BS2059"/>
      <c r="BT2059" s="274">
        <v>8.2282708999999995E-5</v>
      </c>
      <c r="BU2059" s="274">
        <v>9.5252326000000004E-6</v>
      </c>
      <c r="BV2059" s="274">
        <v>6.4201309000000003E-5</v>
      </c>
      <c r="BW2059" s="274">
        <v>8.2560655999999995E-12</v>
      </c>
      <c r="BX2059" s="274">
        <v>7.8277348000000005E-6</v>
      </c>
      <c r="BY2059" s="274">
        <v>2.4844613000000001E-8</v>
      </c>
      <c r="BZ2059" s="121">
        <v>0</v>
      </c>
      <c r="CA2059" s="274">
        <v>3.7708775999999998E-8</v>
      </c>
      <c r="CB2059" s="121">
        <v>0</v>
      </c>
      <c r="CC2059" s="274">
        <v>4.8167090000000003E-10</v>
      </c>
      <c r="CD2059" s="121">
        <v>0</v>
      </c>
      <c r="CE2059" s="121">
        <v>0</v>
      </c>
      <c r="CF2059" s="121">
        <v>0</v>
      </c>
      <c r="CG2059" s="274">
        <v>6.6538926000000002E-7</v>
      </c>
      <c r="CH2059" s="121">
        <v>0</v>
      </c>
      <c r="CI2059" s="121">
        <v>0</v>
      </c>
      <c r="CJ2059" s="121">
        <v>0</v>
      </c>
      <c r="CK2059"/>
      <c r="CL2059" s="322">
        <v>0</v>
      </c>
      <c r="CM2059" s="322">
        <v>2.3025538000000001</v>
      </c>
      <c r="CN2059" s="322">
        <v>7.1041050999999999E-4</v>
      </c>
      <c r="CO2059" s="322">
        <v>6.5227235E-3</v>
      </c>
      <c r="CP2059" s="322">
        <v>7.1536794999999995E-4</v>
      </c>
      <c r="CQ2059" s="322">
        <v>0</v>
      </c>
      <c r="CR2059" s="322">
        <v>0</v>
      </c>
      <c r="CS2059" s="322">
        <v>3.9711134000000001E-4</v>
      </c>
      <c r="CT2059" s="322">
        <v>0</v>
      </c>
      <c r="CU2059" s="322">
        <v>0</v>
      </c>
      <c r="CX2059" s="20" t="s">
        <v>4039</v>
      </c>
    </row>
    <row r="2060" spans="1:104" ht="14.4" customHeight="1">
      <c r="A2060" t="s">
        <v>3769</v>
      </c>
      <c r="B2060" s="278" t="s">
        <v>1223</v>
      </c>
      <c r="C2060" s="279" t="str">
        <f t="shared" si="764"/>
        <v>M.020.02.103</v>
      </c>
      <c r="D2060" s="14" t="s">
        <v>3766</v>
      </c>
      <c r="E2060" s="312" t="s">
        <v>1510</v>
      </c>
      <c r="F2060" s="281" t="str">
        <f t="shared" si="765"/>
        <v>Wine, red</v>
      </c>
      <c r="G2060" s="319">
        <f t="shared" si="774"/>
        <v>0.35852791300271603</v>
      </c>
      <c r="H2060" s="319">
        <f t="shared" si="775"/>
        <v>5.4927465752699998E-3</v>
      </c>
      <c r="I2060" s="319">
        <f t="shared" si="776"/>
        <v>0.104689156427446</v>
      </c>
      <c r="J2060" s="319">
        <f t="shared" si="777"/>
        <v>0</v>
      </c>
      <c r="K2060" s="319">
        <v>0.24834601000000001</v>
      </c>
      <c r="L2060" s="319">
        <v>9.6153405999999997E-2</v>
      </c>
      <c r="M2060" s="319">
        <v>8.5357369999999998E-3</v>
      </c>
      <c r="N2060" s="319">
        <v>5.4926078999999999E-3</v>
      </c>
      <c r="O2060" s="319">
        <v>0</v>
      </c>
      <c r="P2060" s="319">
        <v>0</v>
      </c>
      <c r="Q2060" s="319">
        <v>1.3867526999999999E-7</v>
      </c>
      <c r="R2060" s="319">
        <v>1.3427446E-8</v>
      </c>
      <c r="S2060" s="319">
        <v>0</v>
      </c>
      <c r="T2060" s="319">
        <v>0</v>
      </c>
      <c r="U2060" s="319">
        <v>0</v>
      </c>
      <c r="V2060" s="319">
        <v>0</v>
      </c>
      <c r="W2060" s="319">
        <v>0</v>
      </c>
      <c r="X2060" s="319">
        <v>0</v>
      </c>
      <c r="Y2060" s="210"/>
      <c r="Z2060" s="320">
        <f t="shared" si="766"/>
        <v>1.8672632330827068</v>
      </c>
      <c r="AA2060" s="210"/>
      <c r="AB2060" s="321">
        <f t="shared" si="767"/>
        <v>0.24834601000000001</v>
      </c>
      <c r="AC2060" s="321">
        <f t="shared" si="768"/>
        <v>0.11018190300271601</v>
      </c>
      <c r="AD2060" s="321">
        <f t="shared" si="778"/>
        <v>0.104689156427446</v>
      </c>
      <c r="AE2060" s="321">
        <f t="shared" si="769"/>
        <v>0.104689156427446</v>
      </c>
      <c r="AF2060" s="321">
        <f t="shared" si="770"/>
        <v>0</v>
      </c>
      <c r="AG2060"/>
      <c r="AH2060" s="121">
        <v>0</v>
      </c>
      <c r="AI2060" s="121">
        <v>0</v>
      </c>
      <c r="AJ2060" s="121">
        <v>0</v>
      </c>
      <c r="AK2060" s="121">
        <v>0</v>
      </c>
      <c r="AL2060" s="121">
        <v>0</v>
      </c>
      <c r="AM2060" s="121">
        <v>0</v>
      </c>
      <c r="AN2060" s="121">
        <v>0</v>
      </c>
      <c r="AO2060"/>
      <c r="AP2060" s="282">
        <v>6.1093854000000003E-2</v>
      </c>
      <c r="AQ2060" s="282">
        <v>5.9080236000000001E-2</v>
      </c>
      <c r="AR2060" s="282">
        <v>2.0136181E-3</v>
      </c>
      <c r="AS2060" s="282">
        <v>0</v>
      </c>
      <c r="AT2060" s="255">
        <f t="shared" si="782"/>
        <v>3.5419805113099999E-6</v>
      </c>
      <c r="AU2060" s="256">
        <f t="shared" si="783"/>
        <v>7.4468125056399997E-9</v>
      </c>
      <c r="AV2060" s="256">
        <f t="shared" si="784"/>
        <v>0</v>
      </c>
      <c r="AW2060" s="272">
        <v>1.7328202999999999E-6</v>
      </c>
      <c r="AX2060" s="272">
        <v>5.2283370999999997E-9</v>
      </c>
      <c r="AY2060" s="272">
        <v>1.4284563999999999E-13</v>
      </c>
      <c r="AZ2060" s="273">
        <v>0</v>
      </c>
      <c r="BA2060" s="273">
        <v>0</v>
      </c>
      <c r="BB2060" s="272">
        <v>8.1671131000000001E-10</v>
      </c>
      <c r="BC2060" s="272">
        <v>1.8083434999999999E-6</v>
      </c>
      <c r="BD2060" s="272">
        <v>1.1577556E-10</v>
      </c>
      <c r="BE2060" s="272">
        <v>2.1025570000000001E-9</v>
      </c>
      <c r="BF2060" s="273">
        <v>0</v>
      </c>
      <c r="BG2060" s="273">
        <v>0</v>
      </c>
      <c r="BH2060" s="273">
        <v>0</v>
      </c>
      <c r="BI2060" s="273">
        <v>0</v>
      </c>
      <c r="BJ2060" s="273">
        <v>0</v>
      </c>
      <c r="BK2060" s="273">
        <v>0</v>
      </c>
      <c r="BL2060" s="273">
        <v>0</v>
      </c>
      <c r="BM2060" s="273">
        <v>0</v>
      </c>
      <c r="BN2060" s="273">
        <v>0</v>
      </c>
      <c r="BO2060" s="273">
        <v>0</v>
      </c>
      <c r="BP2060" s="273">
        <v>0</v>
      </c>
      <c r="BQ2060" s="273">
        <v>0</v>
      </c>
      <c r="BR2060" s="273">
        <v>0</v>
      </c>
      <c r="BS2060"/>
      <c r="BT2060" s="274">
        <v>8.1888155000000003E-5</v>
      </c>
      <c r="BU2060" s="274">
        <v>1.4764546999999999E-5</v>
      </c>
      <c r="BV2060" s="274">
        <v>5.2064254000000003E-5</v>
      </c>
      <c r="BW2060" s="274">
        <v>1.5728478000000001E-12</v>
      </c>
      <c r="BX2060" s="274">
        <v>1.1767791999999999E-5</v>
      </c>
      <c r="BY2060" s="274">
        <v>5.2872370000000001E-7</v>
      </c>
      <c r="BZ2060" s="121">
        <v>0</v>
      </c>
      <c r="CA2060" s="274">
        <v>8.0248879999999997E-7</v>
      </c>
      <c r="CB2060" s="121">
        <v>0</v>
      </c>
      <c r="CC2060" s="274">
        <v>9.1762233999999999E-11</v>
      </c>
      <c r="CD2060" s="121">
        <v>0</v>
      </c>
      <c r="CE2060" s="121">
        <v>0</v>
      </c>
      <c r="CF2060" s="121">
        <v>0</v>
      </c>
      <c r="CG2060" s="274">
        <v>1.9602550999999999E-6</v>
      </c>
      <c r="CH2060" s="121">
        <v>0</v>
      </c>
      <c r="CI2060" s="121">
        <v>0</v>
      </c>
      <c r="CJ2060" s="121">
        <v>0</v>
      </c>
      <c r="CK2060"/>
      <c r="CL2060" s="322">
        <v>0</v>
      </c>
      <c r="CM2060" s="322">
        <v>1.8672633000000001</v>
      </c>
      <c r="CN2060" s="322">
        <v>1.5118403000000001E-2</v>
      </c>
      <c r="CO2060" s="322">
        <v>1.0222950999999999E-2</v>
      </c>
      <c r="CP2060" s="322">
        <v>1.7567719999999999E-4</v>
      </c>
      <c r="CQ2060" s="322">
        <v>0</v>
      </c>
      <c r="CR2060" s="322">
        <v>0</v>
      </c>
      <c r="CS2060" s="322">
        <v>5.9282523999999997E-4</v>
      </c>
      <c r="CT2060" s="322">
        <v>0</v>
      </c>
      <c r="CU2060" s="322">
        <v>0</v>
      </c>
      <c r="CX2060" s="20" t="s">
        <v>4039</v>
      </c>
    </row>
    <row r="2061" spans="1:104" ht="14.4" customHeight="1">
      <c r="A2061" t="s">
        <v>3770</v>
      </c>
      <c r="B2061" s="278" t="s">
        <v>1223</v>
      </c>
      <c r="C2061" s="279" t="str">
        <f t="shared" si="764"/>
        <v>M.020.02.104</v>
      </c>
      <c r="D2061" s="14" t="s">
        <v>3766</v>
      </c>
      <c r="E2061" s="312" t="s">
        <v>1510</v>
      </c>
      <c r="F2061" s="281" t="str">
        <f t="shared" si="765"/>
        <v>Wine, rose</v>
      </c>
      <c r="G2061" s="319">
        <f t="shared" si="774"/>
        <v>0.37357264450585903</v>
      </c>
      <c r="H2061" s="319">
        <f t="shared" si="775"/>
        <v>5.2805497195300005E-3</v>
      </c>
      <c r="I2061" s="319">
        <f t="shared" si="776"/>
        <v>0.104664474786329</v>
      </c>
      <c r="J2061" s="319">
        <f t="shared" si="777"/>
        <v>0</v>
      </c>
      <c r="K2061" s="319">
        <v>0.26362762000000001</v>
      </c>
      <c r="L2061" s="319">
        <v>9.6446931E-2</v>
      </c>
      <c r="M2061" s="319">
        <v>8.2175307999999992E-3</v>
      </c>
      <c r="N2061" s="319">
        <v>5.2804156000000003E-3</v>
      </c>
      <c r="O2061" s="319">
        <v>0</v>
      </c>
      <c r="P2061" s="319">
        <v>0</v>
      </c>
      <c r="Q2061" s="319">
        <v>1.3411953E-7</v>
      </c>
      <c r="R2061" s="319">
        <v>1.2986329E-8</v>
      </c>
      <c r="S2061" s="319">
        <v>0</v>
      </c>
      <c r="T2061" s="319">
        <v>0</v>
      </c>
      <c r="U2061" s="319">
        <v>0</v>
      </c>
      <c r="V2061" s="319">
        <v>0</v>
      </c>
      <c r="W2061" s="319">
        <v>0</v>
      </c>
      <c r="X2061" s="319">
        <v>0</v>
      </c>
      <c r="Y2061" s="210"/>
      <c r="Z2061" s="320">
        <f t="shared" si="766"/>
        <v>1.9821625563909775</v>
      </c>
      <c r="AA2061" s="210"/>
      <c r="AB2061" s="321">
        <f t="shared" si="767"/>
        <v>0.26362762000000001</v>
      </c>
      <c r="AC2061" s="321">
        <f t="shared" si="768"/>
        <v>0.109945024505859</v>
      </c>
      <c r="AD2061" s="321">
        <f t="shared" si="778"/>
        <v>0.104664474786329</v>
      </c>
      <c r="AE2061" s="321">
        <f t="shared" si="769"/>
        <v>0.104664474786329</v>
      </c>
      <c r="AF2061" s="321">
        <f t="shared" si="770"/>
        <v>0</v>
      </c>
      <c r="AG2061"/>
      <c r="AH2061" s="121">
        <v>0</v>
      </c>
      <c r="AI2061" s="121">
        <v>0</v>
      </c>
      <c r="AJ2061" s="121">
        <v>0</v>
      </c>
      <c r="AK2061" s="121">
        <v>0</v>
      </c>
      <c r="AL2061" s="121">
        <v>0</v>
      </c>
      <c r="AM2061" s="121">
        <v>0</v>
      </c>
      <c r="AN2061" s="121">
        <v>0</v>
      </c>
      <c r="AO2061"/>
      <c r="AP2061" s="282">
        <v>6.3007503000000006E-2</v>
      </c>
      <c r="AQ2061" s="282">
        <v>6.0907136000000001E-2</v>
      </c>
      <c r="AR2061" s="282">
        <v>2.1003672999999998E-3</v>
      </c>
      <c r="AS2061" s="282">
        <v>0</v>
      </c>
      <c r="AT2061" s="255">
        <f t="shared" si="782"/>
        <v>3.65150695983E-6</v>
      </c>
      <c r="AU2061" s="256">
        <f t="shared" si="783"/>
        <v>7.7676306154400013E-9</v>
      </c>
      <c r="AV2061" s="256">
        <f t="shared" si="784"/>
        <v>0</v>
      </c>
      <c r="AW2061" s="272">
        <v>1.8394469E-6</v>
      </c>
      <c r="AX2061" s="272">
        <v>5.5500552000000003E-9</v>
      </c>
      <c r="AY2061" s="272">
        <v>1.5163544000000001E-13</v>
      </c>
      <c r="AZ2061" s="273">
        <v>0</v>
      </c>
      <c r="BA2061" s="273">
        <v>0</v>
      </c>
      <c r="BB2061" s="272">
        <v>7.8515982999999997E-10</v>
      </c>
      <c r="BC2061" s="272">
        <v>1.8112748999999999E-6</v>
      </c>
      <c r="BD2061" s="272">
        <v>1.1130288E-10</v>
      </c>
      <c r="BE2061" s="272">
        <v>2.1061209E-9</v>
      </c>
      <c r="BF2061" s="273">
        <v>0</v>
      </c>
      <c r="BG2061" s="273">
        <v>0</v>
      </c>
      <c r="BH2061" s="273">
        <v>0</v>
      </c>
      <c r="BI2061" s="273">
        <v>0</v>
      </c>
      <c r="BJ2061" s="273">
        <v>0</v>
      </c>
      <c r="BK2061" s="273">
        <v>0</v>
      </c>
      <c r="BL2061" s="273">
        <v>0</v>
      </c>
      <c r="BM2061" s="273">
        <v>0</v>
      </c>
      <c r="BN2061" s="273">
        <v>0</v>
      </c>
      <c r="BO2061" s="273">
        <v>0</v>
      </c>
      <c r="BP2061" s="273">
        <v>0</v>
      </c>
      <c r="BQ2061" s="273">
        <v>0</v>
      </c>
      <c r="BR2061" s="273">
        <v>0</v>
      </c>
      <c r="BS2061"/>
      <c r="BT2061" s="274">
        <v>8.5043736000000006E-5</v>
      </c>
      <c r="BU2061" s="274">
        <v>1.477873E-5</v>
      </c>
      <c r="BV2061" s="274">
        <v>5.5267952000000002E-5</v>
      </c>
      <c r="BW2061" s="274">
        <v>1.5211768E-12</v>
      </c>
      <c r="BX2061" s="274">
        <v>1.1794707E-5</v>
      </c>
      <c r="BY2061" s="274">
        <v>5.0829786000000004E-7</v>
      </c>
      <c r="BZ2061" s="121">
        <v>0</v>
      </c>
      <c r="CA2061" s="274">
        <v>7.7148677000000002E-7</v>
      </c>
      <c r="CB2061" s="121">
        <v>0</v>
      </c>
      <c r="CC2061" s="274">
        <v>8.8747672999999998E-11</v>
      </c>
      <c r="CD2061" s="121">
        <v>0</v>
      </c>
      <c r="CE2061" s="121">
        <v>0</v>
      </c>
      <c r="CF2061" s="121">
        <v>0</v>
      </c>
      <c r="CG2061" s="274">
        <v>1.9224722000000002E-6</v>
      </c>
      <c r="CH2061" s="121">
        <v>0</v>
      </c>
      <c r="CI2061" s="121">
        <v>0</v>
      </c>
      <c r="CJ2061" s="121">
        <v>0</v>
      </c>
      <c r="CK2061"/>
      <c r="CL2061" s="322">
        <v>0</v>
      </c>
      <c r="CM2061" s="322">
        <v>1.9821626000000001</v>
      </c>
      <c r="CN2061" s="322">
        <v>1.4534343999999999E-2</v>
      </c>
      <c r="CO2061" s="322">
        <v>1.0227971000000001E-2</v>
      </c>
      <c r="CP2061" s="322">
        <v>1.6967610000000001E-4</v>
      </c>
      <c r="CQ2061" s="322">
        <v>0</v>
      </c>
      <c r="CR2061" s="322">
        <v>0</v>
      </c>
      <c r="CS2061" s="322">
        <v>5.9436473999999997E-4</v>
      </c>
      <c r="CT2061" s="322">
        <v>0</v>
      </c>
      <c r="CU2061" s="322">
        <v>0</v>
      </c>
      <c r="CX2061" s="20" t="s">
        <v>4039</v>
      </c>
    </row>
    <row r="2062" spans="1:104" ht="14.4" customHeight="1">
      <c r="A2062" t="s">
        <v>3771</v>
      </c>
      <c r="B2062" s="278" t="s">
        <v>1223</v>
      </c>
      <c r="C2062" s="279" t="str">
        <f t="shared" si="764"/>
        <v>M.020.02.105</v>
      </c>
      <c r="D2062" s="14" t="s">
        <v>3766</v>
      </c>
      <c r="E2062" s="312" t="s">
        <v>1510</v>
      </c>
      <c r="F2062" s="281" t="str">
        <f t="shared" si="765"/>
        <v>Wine, white dry</v>
      </c>
      <c r="G2062" s="319">
        <f t="shared" si="774"/>
        <v>0.388617374909002</v>
      </c>
      <c r="H2062" s="319">
        <f t="shared" si="775"/>
        <v>5.0683527637899999E-3</v>
      </c>
      <c r="I2062" s="319">
        <f t="shared" si="776"/>
        <v>0.104639792145212</v>
      </c>
      <c r="J2062" s="319">
        <f t="shared" si="777"/>
        <v>0</v>
      </c>
      <c r="K2062" s="319">
        <v>0.27890923000000001</v>
      </c>
      <c r="L2062" s="319">
        <v>9.6740455000000003E-2</v>
      </c>
      <c r="M2062" s="319">
        <v>7.8993246000000003E-3</v>
      </c>
      <c r="N2062" s="319">
        <v>5.0682232000000002E-3</v>
      </c>
      <c r="O2062" s="319">
        <v>0</v>
      </c>
      <c r="P2062" s="319">
        <v>0</v>
      </c>
      <c r="Q2062" s="319">
        <v>1.2956378999999999E-7</v>
      </c>
      <c r="R2062" s="319">
        <v>1.2545212000000001E-8</v>
      </c>
      <c r="S2062" s="319">
        <v>0</v>
      </c>
      <c r="T2062" s="319">
        <v>0</v>
      </c>
      <c r="U2062" s="319">
        <v>0</v>
      </c>
      <c r="V2062" s="319">
        <v>0</v>
      </c>
      <c r="W2062" s="319">
        <v>0</v>
      </c>
      <c r="X2062" s="319">
        <v>0</v>
      </c>
      <c r="Y2062" s="210"/>
      <c r="Z2062" s="320">
        <f t="shared" si="766"/>
        <v>2.0970618796992482</v>
      </c>
      <c r="AA2062" s="210"/>
      <c r="AB2062" s="321">
        <f t="shared" si="767"/>
        <v>0.27890923000000001</v>
      </c>
      <c r="AC2062" s="321">
        <f t="shared" si="768"/>
        <v>0.10970814490900201</v>
      </c>
      <c r="AD2062" s="321">
        <f t="shared" si="778"/>
        <v>0.104639792145212</v>
      </c>
      <c r="AE2062" s="321">
        <f t="shared" si="769"/>
        <v>0.104639792145212</v>
      </c>
      <c r="AF2062" s="321">
        <f t="shared" si="770"/>
        <v>0</v>
      </c>
      <c r="AG2062"/>
      <c r="AH2062" s="121">
        <v>0</v>
      </c>
      <c r="AI2062" s="121">
        <v>0</v>
      </c>
      <c r="AJ2062" s="121">
        <v>0</v>
      </c>
      <c r="AK2062" s="121">
        <v>0</v>
      </c>
      <c r="AL2062" s="121">
        <v>0</v>
      </c>
      <c r="AM2062" s="121">
        <v>0</v>
      </c>
      <c r="AN2062" s="121">
        <v>0</v>
      </c>
      <c r="AO2062"/>
      <c r="AP2062" s="282">
        <v>6.4921152999999995E-2</v>
      </c>
      <c r="AQ2062" s="282">
        <v>6.2734036000000007E-2</v>
      </c>
      <c r="AR2062" s="282">
        <v>2.1871165E-3</v>
      </c>
      <c r="AS2062" s="282">
        <v>0</v>
      </c>
      <c r="AT2062" s="255">
        <f t="shared" si="782"/>
        <v>3.7610333083499997E-6</v>
      </c>
      <c r="AU2062" s="256">
        <f t="shared" si="783"/>
        <v>8.0884487152300016E-9</v>
      </c>
      <c r="AV2062" s="256">
        <f t="shared" si="784"/>
        <v>0</v>
      </c>
      <c r="AW2062" s="272">
        <v>1.9460734E-6</v>
      </c>
      <c r="AX2062" s="272">
        <v>5.8717733000000001E-9</v>
      </c>
      <c r="AY2062" s="272">
        <v>1.6042522999999999E-13</v>
      </c>
      <c r="AZ2062" s="273">
        <v>0</v>
      </c>
      <c r="BA2062" s="273">
        <v>0</v>
      </c>
      <c r="BB2062" s="272">
        <v>7.5360835000000004E-10</v>
      </c>
      <c r="BC2062" s="272">
        <v>1.8142062999999999E-6</v>
      </c>
      <c r="BD2062" s="272">
        <v>1.0683019E-10</v>
      </c>
      <c r="BE2062" s="272">
        <v>2.1096848E-9</v>
      </c>
      <c r="BF2062" s="273">
        <v>0</v>
      </c>
      <c r="BG2062" s="273">
        <v>0</v>
      </c>
      <c r="BH2062" s="273">
        <v>0</v>
      </c>
      <c r="BI2062" s="273">
        <v>0</v>
      </c>
      <c r="BJ2062" s="273">
        <v>0</v>
      </c>
      <c r="BK2062" s="273">
        <v>0</v>
      </c>
      <c r="BL2062" s="273">
        <v>0</v>
      </c>
      <c r="BM2062" s="273">
        <v>0</v>
      </c>
      <c r="BN2062" s="273">
        <v>0</v>
      </c>
      <c r="BO2062" s="273">
        <v>0</v>
      </c>
      <c r="BP2062" s="273">
        <v>0</v>
      </c>
      <c r="BQ2062" s="273">
        <v>0</v>
      </c>
      <c r="BR2062" s="273">
        <v>0</v>
      </c>
      <c r="BS2062"/>
      <c r="BT2062" s="274">
        <v>8.8199318000000004E-5</v>
      </c>
      <c r="BU2062" s="274">
        <v>1.4792912999999999E-5</v>
      </c>
      <c r="BV2062" s="274">
        <v>5.8471650000000001E-5</v>
      </c>
      <c r="BW2062" s="274">
        <v>1.4695058999999999E-12</v>
      </c>
      <c r="BX2062" s="274">
        <v>1.1821622000000001E-5</v>
      </c>
      <c r="BY2062" s="274">
        <v>4.8787201999999996E-7</v>
      </c>
      <c r="BZ2062" s="121">
        <v>0</v>
      </c>
      <c r="CA2062" s="274">
        <v>7.4048473999999996E-7</v>
      </c>
      <c r="CB2062" s="121">
        <v>0</v>
      </c>
      <c r="CC2062" s="274">
        <v>8.5733113000000005E-11</v>
      </c>
      <c r="CD2062" s="121">
        <v>0</v>
      </c>
      <c r="CE2062" s="121">
        <v>0</v>
      </c>
      <c r="CF2062" s="121">
        <v>0</v>
      </c>
      <c r="CG2062" s="274">
        <v>1.8846894E-6</v>
      </c>
      <c r="CH2062" s="121">
        <v>0</v>
      </c>
      <c r="CI2062" s="121">
        <v>0</v>
      </c>
      <c r="CJ2062" s="121">
        <v>0</v>
      </c>
      <c r="CK2062"/>
      <c r="CL2062" s="322">
        <v>0</v>
      </c>
      <c r="CM2062" s="322">
        <v>2.0970618999999999</v>
      </c>
      <c r="CN2062" s="322">
        <v>1.3950284E-2</v>
      </c>
      <c r="CO2062" s="322">
        <v>1.0232990000000001E-2</v>
      </c>
      <c r="CP2062" s="322">
        <v>1.6367500999999999E-4</v>
      </c>
      <c r="CQ2062" s="322">
        <v>0</v>
      </c>
      <c r="CR2062" s="322">
        <v>0</v>
      </c>
      <c r="CS2062" s="322">
        <v>5.9590425000000005E-4</v>
      </c>
      <c r="CT2062" s="322">
        <v>0</v>
      </c>
      <c r="CU2062" s="322">
        <v>0</v>
      </c>
      <c r="CX2062" s="20" t="s">
        <v>4039</v>
      </c>
    </row>
    <row r="2063" spans="1:104" ht="14.4" customHeight="1">
      <c r="B2063" s="278" t="s">
        <v>1223</v>
      </c>
      <c r="C2063" s="277" t="s">
        <v>3772</v>
      </c>
      <c r="D2063" s="277" t="s">
        <v>3773</v>
      </c>
      <c r="E2063" s="312"/>
      <c r="F2063"/>
      <c r="G2063" s="210"/>
      <c r="H2063" s="210"/>
      <c r="I2063" s="210"/>
      <c r="J2063" s="210"/>
      <c r="K2063" s="210"/>
      <c r="L2063" s="210"/>
      <c r="M2063" s="210"/>
      <c r="N2063" s="210"/>
      <c r="O2063" s="210"/>
      <c r="P2063" s="210"/>
      <c r="Q2063" s="210"/>
      <c r="R2063" s="210"/>
      <c r="S2063" s="210"/>
      <c r="T2063" s="210"/>
      <c r="U2063" s="210"/>
      <c r="V2063" s="210"/>
      <c r="W2063" s="210"/>
      <c r="X2063" s="210"/>
      <c r="Y2063" s="210"/>
      <c r="Z2063" s="210"/>
      <c r="AA2063" s="210"/>
      <c r="AB2063" s="210"/>
      <c r="AC2063" s="210"/>
      <c r="AD2063" s="210"/>
      <c r="AE2063" s="210"/>
      <c r="AF2063" s="210"/>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s="183"/>
      <c r="CW2063" s="4"/>
    </row>
    <row r="2064" spans="1:104" ht="14.4" customHeight="1">
      <c r="A2064" t="s">
        <v>3774</v>
      </c>
      <c r="B2064" s="278" t="s">
        <v>1223</v>
      </c>
      <c r="C2064" s="279" t="str">
        <f t="shared" si="764"/>
        <v>M.020.03.101</v>
      </c>
      <c r="D2064" s="14" t="s">
        <v>3773</v>
      </c>
      <c r="E2064" s="312" t="s">
        <v>1510</v>
      </c>
      <c r="F2064" s="281" t="str">
        <f t="shared" si="765"/>
        <v>Baguette, white</v>
      </c>
      <c r="G2064" s="319">
        <f t="shared" si="774"/>
        <v>0.22905488946681801</v>
      </c>
      <c r="H2064" s="319">
        <f t="shared" si="775"/>
        <v>1.483240400723E-2</v>
      </c>
      <c r="I2064" s="319">
        <f t="shared" si="776"/>
        <v>8.1348855459588004E-2</v>
      </c>
      <c r="J2064" s="319">
        <f t="shared" si="777"/>
        <v>0</v>
      </c>
      <c r="K2064" s="319">
        <v>0.13287362999999999</v>
      </c>
      <c r="L2064" s="319">
        <v>6.1691505000000001E-2</v>
      </c>
      <c r="M2064" s="319">
        <v>1.9657337E-2</v>
      </c>
      <c r="N2064" s="319">
        <v>1.4832265000000001E-2</v>
      </c>
      <c r="O2064" s="319">
        <v>0</v>
      </c>
      <c r="P2064" s="319">
        <v>0</v>
      </c>
      <c r="Q2064" s="319">
        <v>1.3900723000000001E-7</v>
      </c>
      <c r="R2064" s="319">
        <v>1.3459588E-8</v>
      </c>
      <c r="S2064" s="319">
        <v>0</v>
      </c>
      <c r="T2064" s="319">
        <v>0</v>
      </c>
      <c r="U2064" s="319">
        <v>0</v>
      </c>
      <c r="V2064" s="319">
        <v>0</v>
      </c>
      <c r="W2064" s="319">
        <v>0</v>
      </c>
      <c r="X2064" s="319">
        <v>0</v>
      </c>
      <c r="Y2064" s="210"/>
      <c r="Z2064" s="320">
        <f t="shared" si="766"/>
        <v>0.99904984962406007</v>
      </c>
      <c r="AA2064" s="210"/>
      <c r="AB2064" s="321">
        <f t="shared" si="767"/>
        <v>0.13287362999999999</v>
      </c>
      <c r="AC2064" s="321">
        <f t="shared" si="768"/>
        <v>9.6181259466818006E-2</v>
      </c>
      <c r="AD2064" s="321">
        <f t="shared" si="778"/>
        <v>8.1348855459588004E-2</v>
      </c>
      <c r="AE2064" s="321">
        <f t="shared" si="769"/>
        <v>8.1348855459588004E-2</v>
      </c>
      <c r="AF2064" s="321">
        <f t="shared" si="770"/>
        <v>0</v>
      </c>
      <c r="AG2064"/>
      <c r="AH2064" s="121">
        <v>0</v>
      </c>
      <c r="AI2064" s="121">
        <v>0</v>
      </c>
      <c r="AJ2064" s="121">
        <v>0</v>
      </c>
      <c r="AK2064" s="121">
        <v>0</v>
      </c>
      <c r="AL2064" s="121">
        <v>0</v>
      </c>
      <c r="AM2064" s="121">
        <v>0</v>
      </c>
      <c r="AN2064" s="121">
        <v>0</v>
      </c>
      <c r="AO2064"/>
      <c r="AP2064" s="282">
        <v>3.8230272000000003E-2</v>
      </c>
      <c r="AQ2064" s="282">
        <v>3.6986423999999997E-2</v>
      </c>
      <c r="AR2064" s="282">
        <v>1.2438480000000001E-3</v>
      </c>
      <c r="AS2064" s="282">
        <v>0</v>
      </c>
      <c r="AT2064" s="255">
        <f t="shared" ref="AT2064:AT2073" si="785">AW2064+AZ2064+BA2064+BB2064+BC2064+BK2064+BL2064+BP2064</f>
        <v>2.2174114912000002E-6</v>
      </c>
      <c r="AU2064" s="256">
        <f t="shared" ref="AU2064:AU2073" si="786">AX2064+AY2064+BD2064+BE2064+BF2064+BG2064+BH2064+BI2064+BJ2064+BM2064+BQ2064+BR2064</f>
        <v>4.6000294073119996E-9</v>
      </c>
      <c r="AV2064" s="256">
        <f t="shared" ref="AV2064:AV2073" si="787">BN2064+BO2064</f>
        <v>0</v>
      </c>
      <c r="AW2064" s="272">
        <v>9.2711823999999997E-7</v>
      </c>
      <c r="AX2064" s="272">
        <v>2.7973395E-9</v>
      </c>
      <c r="AY2064" s="272">
        <v>7.6427312E-14</v>
      </c>
      <c r="AZ2064" s="273">
        <v>0</v>
      </c>
      <c r="BA2064" s="273">
        <v>0</v>
      </c>
      <c r="BB2064" s="272">
        <v>2.2054512E-9</v>
      </c>
      <c r="BC2064" s="272">
        <v>1.2880878E-6</v>
      </c>
      <c r="BD2064" s="272">
        <v>3.1264088000000001E-10</v>
      </c>
      <c r="BE2064" s="272">
        <v>1.4899726E-9</v>
      </c>
      <c r="BF2064" s="273">
        <v>0</v>
      </c>
      <c r="BG2064" s="273">
        <v>0</v>
      </c>
      <c r="BH2064" s="273">
        <v>0</v>
      </c>
      <c r="BI2064" s="273">
        <v>0</v>
      </c>
      <c r="BJ2064" s="273">
        <v>0</v>
      </c>
      <c r="BK2064" s="273">
        <v>0</v>
      </c>
      <c r="BL2064" s="273">
        <v>0</v>
      </c>
      <c r="BM2064" s="273">
        <v>0</v>
      </c>
      <c r="BN2064" s="273">
        <v>0</v>
      </c>
      <c r="BO2064" s="273">
        <v>0</v>
      </c>
      <c r="BP2064" s="273">
        <v>0</v>
      </c>
      <c r="BQ2064" s="273">
        <v>0</v>
      </c>
      <c r="BR2064" s="273">
        <v>0</v>
      </c>
      <c r="BS2064"/>
      <c r="BT2064" s="274">
        <v>5.3863880000000003E-5</v>
      </c>
      <c r="BU2064" s="274">
        <v>1.0998416E-5</v>
      </c>
      <c r="BV2064" s="274">
        <v>2.785616E-5</v>
      </c>
      <c r="BW2064" s="274">
        <v>1.5766128999999999E-12</v>
      </c>
      <c r="BX2064" s="274">
        <v>7.9950767999999996E-6</v>
      </c>
      <c r="BY2064" s="274">
        <v>1.4277681E-6</v>
      </c>
      <c r="BZ2064" s="121">
        <v>0</v>
      </c>
      <c r="CA2064" s="274">
        <v>2.1670447000000001E-6</v>
      </c>
      <c r="CB2064" s="121">
        <v>0</v>
      </c>
      <c r="CC2064" s="274">
        <v>9.1981891999999995E-11</v>
      </c>
      <c r="CD2064" s="121">
        <v>0</v>
      </c>
      <c r="CE2064" s="121">
        <v>0</v>
      </c>
      <c r="CF2064" s="121">
        <v>0</v>
      </c>
      <c r="CG2064" s="274">
        <v>3.4193201000000001E-6</v>
      </c>
      <c r="CH2064" s="121">
        <v>0</v>
      </c>
      <c r="CI2064" s="121">
        <v>0</v>
      </c>
      <c r="CJ2064" s="121">
        <v>0</v>
      </c>
      <c r="CK2064"/>
      <c r="CL2064" s="322">
        <v>0</v>
      </c>
      <c r="CM2064" s="322">
        <v>0.99904983000000003</v>
      </c>
      <c r="CN2064" s="322">
        <v>4.0825809999999997E-2</v>
      </c>
      <c r="CO2064" s="322">
        <v>7.8524162000000002E-3</v>
      </c>
      <c r="CP2064" s="322">
        <v>2.4359301E-4</v>
      </c>
      <c r="CQ2064" s="322">
        <v>0</v>
      </c>
      <c r="CR2064" s="322">
        <v>0</v>
      </c>
      <c r="CS2064" s="322">
        <v>3.9369832999999998E-4</v>
      </c>
      <c r="CT2064" s="322">
        <v>0</v>
      </c>
      <c r="CU2064" s="322">
        <v>0</v>
      </c>
      <c r="CX2064" s="20" t="s">
        <v>4039</v>
      </c>
    </row>
    <row r="2065" spans="1:102" ht="14.4" customHeight="1">
      <c r="A2065" t="s">
        <v>3775</v>
      </c>
      <c r="B2065" s="278" t="s">
        <v>1223</v>
      </c>
      <c r="C2065" s="279" t="str">
        <f t="shared" si="764"/>
        <v>M.020.03.102</v>
      </c>
      <c r="D2065" s="14" t="s">
        <v>3773</v>
      </c>
      <c r="E2065" s="312" t="s">
        <v>1510</v>
      </c>
      <c r="F2065" s="281" t="str">
        <f t="shared" si="765"/>
        <v>Bread, multigrain</v>
      </c>
      <c r="G2065" s="319">
        <f t="shared" si="774"/>
        <v>0.22383983064368002</v>
      </c>
      <c r="H2065" s="319">
        <f t="shared" si="775"/>
        <v>1.469443128569E-2</v>
      </c>
      <c r="I2065" s="319">
        <f t="shared" si="776"/>
        <v>7.993825935799001E-2</v>
      </c>
      <c r="J2065" s="319">
        <f t="shared" si="777"/>
        <v>0</v>
      </c>
      <c r="K2065" s="319">
        <v>0.12920714</v>
      </c>
      <c r="L2065" s="319">
        <v>6.0311464000000002E-2</v>
      </c>
      <c r="M2065" s="319">
        <v>1.9626780999999999E-2</v>
      </c>
      <c r="N2065" s="319">
        <v>1.4694283000000001E-2</v>
      </c>
      <c r="O2065" s="319">
        <v>0</v>
      </c>
      <c r="P2065" s="319">
        <v>0</v>
      </c>
      <c r="Q2065" s="319">
        <v>1.4828569E-7</v>
      </c>
      <c r="R2065" s="319">
        <v>1.435799E-8</v>
      </c>
      <c r="S2065" s="319">
        <v>0</v>
      </c>
      <c r="T2065" s="319">
        <v>0</v>
      </c>
      <c r="U2065" s="319">
        <v>0</v>
      </c>
      <c r="V2065" s="319">
        <v>0</v>
      </c>
      <c r="W2065" s="319">
        <v>0</v>
      </c>
      <c r="X2065" s="319">
        <v>0</v>
      </c>
      <c r="Y2065" s="210"/>
      <c r="Z2065" s="320">
        <f t="shared" si="766"/>
        <v>0.97148225563909762</v>
      </c>
      <c r="AA2065" s="210"/>
      <c r="AB2065" s="321">
        <f t="shared" si="767"/>
        <v>0.12920714</v>
      </c>
      <c r="AC2065" s="321">
        <f t="shared" si="768"/>
        <v>9.4632690643680017E-2</v>
      </c>
      <c r="AD2065" s="321">
        <f t="shared" si="778"/>
        <v>7.993825935799001E-2</v>
      </c>
      <c r="AE2065" s="321">
        <f t="shared" si="769"/>
        <v>7.993825935799001E-2</v>
      </c>
      <c r="AF2065" s="321">
        <f t="shared" si="770"/>
        <v>0</v>
      </c>
      <c r="AG2065"/>
      <c r="AH2065" s="121">
        <v>0</v>
      </c>
      <c r="AI2065" s="121">
        <v>0</v>
      </c>
      <c r="AJ2065" s="121">
        <v>0</v>
      </c>
      <c r="AK2065" s="121">
        <v>0</v>
      </c>
      <c r="AL2065" s="121">
        <v>0</v>
      </c>
      <c r="AM2065" s="121">
        <v>0</v>
      </c>
      <c r="AN2065" s="121">
        <v>0</v>
      </c>
      <c r="AO2065"/>
      <c r="AP2065" s="282">
        <v>3.732912E-2</v>
      </c>
      <c r="AQ2065" s="282">
        <v>3.6115290000000001E-2</v>
      </c>
      <c r="AR2065" s="282">
        <v>1.2138298000000001E-3</v>
      </c>
      <c r="AS2065" s="282">
        <v>0</v>
      </c>
      <c r="AT2065" s="255">
        <f t="shared" si="785"/>
        <v>2.1651852843E-6</v>
      </c>
      <c r="AU2065" s="256">
        <f t="shared" si="786"/>
        <v>4.4890154583940002E-9</v>
      </c>
      <c r="AV2065" s="256">
        <f t="shared" si="787"/>
        <v>0</v>
      </c>
      <c r="AW2065" s="272">
        <v>9.0153554999999996E-7</v>
      </c>
      <c r="AX2065" s="272">
        <v>2.7201504000000001E-9</v>
      </c>
      <c r="AY2065" s="272">
        <v>7.4318394000000004E-14</v>
      </c>
      <c r="AZ2065" s="273">
        <v>0</v>
      </c>
      <c r="BA2065" s="273">
        <v>0</v>
      </c>
      <c r="BB2065" s="272">
        <v>2.1849342999999999E-9</v>
      </c>
      <c r="BC2065" s="272">
        <v>1.2614647999999999E-6</v>
      </c>
      <c r="BD2065" s="272">
        <v>3.0973243999999999E-10</v>
      </c>
      <c r="BE2065" s="272">
        <v>1.4590583E-9</v>
      </c>
      <c r="BF2065" s="273">
        <v>0</v>
      </c>
      <c r="BG2065" s="273">
        <v>0</v>
      </c>
      <c r="BH2065" s="273">
        <v>0</v>
      </c>
      <c r="BI2065" s="273">
        <v>0</v>
      </c>
      <c r="BJ2065" s="273">
        <v>0</v>
      </c>
      <c r="BK2065" s="273">
        <v>0</v>
      </c>
      <c r="BL2065" s="273">
        <v>0</v>
      </c>
      <c r="BM2065" s="273">
        <v>0</v>
      </c>
      <c r="BN2065" s="273">
        <v>0</v>
      </c>
      <c r="BO2065" s="273">
        <v>0</v>
      </c>
      <c r="BP2065" s="273">
        <v>0</v>
      </c>
      <c r="BQ2065" s="273">
        <v>0</v>
      </c>
      <c r="BR2065" s="273">
        <v>0</v>
      </c>
      <c r="BS2065"/>
      <c r="BT2065" s="274">
        <v>5.2631233999999998E-5</v>
      </c>
      <c r="BU2065" s="274">
        <v>1.0778529E-5</v>
      </c>
      <c r="BV2065" s="274">
        <v>2.7087502999999999E-5</v>
      </c>
      <c r="BW2065" s="274">
        <v>1.6818488000000001E-12</v>
      </c>
      <c r="BX2065" s="274">
        <v>7.8238523999999999E-6</v>
      </c>
      <c r="BY2065" s="274">
        <v>1.4144857999999999E-6</v>
      </c>
      <c r="BZ2065" s="121">
        <v>0</v>
      </c>
      <c r="CA2065" s="274">
        <v>2.1468849999999999E-6</v>
      </c>
      <c r="CB2065" s="121">
        <v>0</v>
      </c>
      <c r="CC2065" s="274">
        <v>9.8121507999999998E-11</v>
      </c>
      <c r="CD2065" s="121">
        <v>0</v>
      </c>
      <c r="CE2065" s="121">
        <v>0</v>
      </c>
      <c r="CF2065" s="121">
        <v>0</v>
      </c>
      <c r="CG2065" s="274">
        <v>3.3798788000000002E-6</v>
      </c>
      <c r="CH2065" s="121">
        <v>0</v>
      </c>
      <c r="CI2065" s="121">
        <v>0</v>
      </c>
      <c r="CJ2065" s="121">
        <v>0</v>
      </c>
      <c r="CK2065"/>
      <c r="CL2065" s="322">
        <v>0</v>
      </c>
      <c r="CM2065" s="322">
        <v>0.97148226999999998</v>
      </c>
      <c r="CN2065" s="322">
        <v>4.0446014000000002E-2</v>
      </c>
      <c r="CO2065" s="322">
        <v>7.6989259000000004E-3</v>
      </c>
      <c r="CP2065" s="322">
        <v>2.5168906999999997E-4</v>
      </c>
      <c r="CQ2065" s="322">
        <v>0</v>
      </c>
      <c r="CR2065" s="322">
        <v>0</v>
      </c>
      <c r="CS2065" s="322">
        <v>3.8512000999999999E-4</v>
      </c>
      <c r="CT2065" s="322">
        <v>0</v>
      </c>
      <c r="CU2065" s="322">
        <v>0</v>
      </c>
      <c r="CX2065" s="20" t="s">
        <v>4039</v>
      </c>
    </row>
    <row r="2066" spans="1:102" ht="14.4" customHeight="1">
      <c r="A2066" t="s">
        <v>3776</v>
      </c>
      <c r="B2066" s="278" t="s">
        <v>1223</v>
      </c>
      <c r="C2066" s="279" t="str">
        <f t="shared" si="764"/>
        <v>M.020.03.103</v>
      </c>
      <c r="D2066" s="14" t="s">
        <v>3773</v>
      </c>
      <c r="E2066" s="312" t="s">
        <v>1510</v>
      </c>
      <c r="F2066" s="281" t="str">
        <f t="shared" si="765"/>
        <v>Bread, rye</v>
      </c>
      <c r="G2066" s="319">
        <f t="shared" si="774"/>
        <v>0.24250969976119099</v>
      </c>
      <c r="H2066" s="319">
        <f t="shared" si="775"/>
        <v>1.1890605216269999E-2</v>
      </c>
      <c r="I2066" s="319">
        <f t="shared" si="776"/>
        <v>7.3647914544921006E-2</v>
      </c>
      <c r="J2066" s="319">
        <f t="shared" si="777"/>
        <v>0</v>
      </c>
      <c r="K2066" s="319">
        <v>0.15697117999999999</v>
      </c>
      <c r="L2066" s="319">
        <v>5.7330646999999998E-2</v>
      </c>
      <c r="M2066" s="319">
        <v>1.6317253E-2</v>
      </c>
      <c r="N2066" s="319">
        <v>1.1890454999999999E-2</v>
      </c>
      <c r="O2066" s="319">
        <v>0</v>
      </c>
      <c r="P2066" s="319">
        <v>0</v>
      </c>
      <c r="Q2066" s="319">
        <v>1.5021627E-7</v>
      </c>
      <c r="R2066" s="319">
        <v>1.4544921E-8</v>
      </c>
      <c r="S2066" s="319">
        <v>0</v>
      </c>
      <c r="T2066" s="319">
        <v>0</v>
      </c>
      <c r="U2066" s="319">
        <v>0</v>
      </c>
      <c r="V2066" s="319">
        <v>0</v>
      </c>
      <c r="W2066" s="319">
        <v>0</v>
      </c>
      <c r="X2066" s="319">
        <v>0</v>
      </c>
      <c r="Y2066" s="210"/>
      <c r="Z2066" s="320">
        <f t="shared" si="766"/>
        <v>1.1802344360902255</v>
      </c>
      <c r="AA2066" s="210"/>
      <c r="AB2066" s="321">
        <f t="shared" si="767"/>
        <v>0.15697117999999999</v>
      </c>
      <c r="AC2066" s="321">
        <f t="shared" si="768"/>
        <v>8.5538519761191006E-2</v>
      </c>
      <c r="AD2066" s="321">
        <f t="shared" si="778"/>
        <v>7.3647914544921006E-2</v>
      </c>
      <c r="AE2066" s="321">
        <f t="shared" si="769"/>
        <v>7.3647914544921006E-2</v>
      </c>
      <c r="AF2066" s="321">
        <f t="shared" si="770"/>
        <v>0</v>
      </c>
      <c r="AG2066"/>
      <c r="AH2066" s="121">
        <v>0</v>
      </c>
      <c r="AI2066" s="121">
        <v>0</v>
      </c>
      <c r="AJ2066" s="121">
        <v>0</v>
      </c>
      <c r="AK2066" s="121">
        <v>0</v>
      </c>
      <c r="AL2066" s="121">
        <v>0</v>
      </c>
      <c r="AM2066" s="121">
        <v>0</v>
      </c>
      <c r="AN2066" s="121">
        <v>0</v>
      </c>
      <c r="AO2066"/>
      <c r="AP2066" s="282">
        <v>3.9237243999999998E-2</v>
      </c>
      <c r="AQ2066" s="282">
        <v>3.7907842999999997E-2</v>
      </c>
      <c r="AR2066" s="282">
        <v>1.3294008E-3</v>
      </c>
      <c r="AS2066" s="282">
        <v>0</v>
      </c>
      <c r="AT2066" s="255">
        <f t="shared" si="785"/>
        <v>2.2726525252000001E-6</v>
      </c>
      <c r="AU2066" s="256">
        <f t="shared" si="786"/>
        <v>4.9164231379350001E-9</v>
      </c>
      <c r="AV2066" s="256">
        <f t="shared" si="787"/>
        <v>0</v>
      </c>
      <c r="AW2066" s="272">
        <v>1.0952576000000001E-6</v>
      </c>
      <c r="AX2066" s="272">
        <v>3.3046564000000001E-9</v>
      </c>
      <c r="AY2066" s="272">
        <v>9.0287934999999999E-14</v>
      </c>
      <c r="AZ2066" s="273">
        <v>0</v>
      </c>
      <c r="BA2066" s="273">
        <v>0</v>
      </c>
      <c r="BB2066" s="272">
        <v>1.7680252000000001E-9</v>
      </c>
      <c r="BC2066" s="272">
        <v>1.1756269E-6</v>
      </c>
      <c r="BD2066" s="272">
        <v>2.5063215E-10</v>
      </c>
      <c r="BE2066" s="272">
        <v>1.3610443E-9</v>
      </c>
      <c r="BF2066" s="273">
        <v>0</v>
      </c>
      <c r="BG2066" s="273">
        <v>0</v>
      </c>
      <c r="BH2066" s="273">
        <v>0</v>
      </c>
      <c r="BI2066" s="273">
        <v>0</v>
      </c>
      <c r="BJ2066" s="273">
        <v>0</v>
      </c>
      <c r="BK2066" s="273">
        <v>0</v>
      </c>
      <c r="BL2066" s="273">
        <v>0</v>
      </c>
      <c r="BM2066" s="273">
        <v>0</v>
      </c>
      <c r="BN2066" s="273">
        <v>0</v>
      </c>
      <c r="BO2066" s="273">
        <v>0</v>
      </c>
      <c r="BP2066" s="273">
        <v>0</v>
      </c>
      <c r="BQ2066" s="273">
        <v>0</v>
      </c>
      <c r="BR2066" s="273">
        <v>0</v>
      </c>
      <c r="BS2066"/>
      <c r="BT2066" s="274">
        <v>5.5926642000000002E-5</v>
      </c>
      <c r="BU2066" s="274">
        <v>9.9655329E-6</v>
      </c>
      <c r="BV2066" s="274">
        <v>3.2908067999999997E-5</v>
      </c>
      <c r="BW2066" s="274">
        <v>1.7037453E-12</v>
      </c>
      <c r="BX2066" s="274">
        <v>7.3554255999999996E-6</v>
      </c>
      <c r="BY2066" s="274">
        <v>1.1445865999999999E-6</v>
      </c>
      <c r="BZ2066" s="121">
        <v>0</v>
      </c>
      <c r="CA2066" s="274">
        <v>1.7372362000000001E-6</v>
      </c>
      <c r="CB2066" s="121">
        <v>0</v>
      </c>
      <c r="CC2066" s="274">
        <v>9.9398980000000006E-11</v>
      </c>
      <c r="CD2066" s="121">
        <v>0</v>
      </c>
      <c r="CE2066" s="121">
        <v>0</v>
      </c>
      <c r="CF2066" s="121">
        <v>0</v>
      </c>
      <c r="CG2066" s="274">
        <v>2.8156916E-6</v>
      </c>
      <c r="CH2066" s="121">
        <v>0</v>
      </c>
      <c r="CI2066" s="121">
        <v>0</v>
      </c>
      <c r="CJ2066" s="121">
        <v>0</v>
      </c>
      <c r="CK2066"/>
      <c r="CL2066" s="322">
        <v>0</v>
      </c>
      <c r="CM2066" s="322">
        <v>1.1802344</v>
      </c>
      <c r="CN2066" s="322">
        <v>3.2728477999999998E-2</v>
      </c>
      <c r="CO2066" s="322">
        <v>7.0807843999999998E-3</v>
      </c>
      <c r="CP2066" s="322">
        <v>2.3329028999999999E-4</v>
      </c>
      <c r="CQ2066" s="322">
        <v>0</v>
      </c>
      <c r="CR2066" s="322">
        <v>0</v>
      </c>
      <c r="CS2066" s="322">
        <v>3.6363418999999999E-4</v>
      </c>
      <c r="CT2066" s="322">
        <v>0</v>
      </c>
      <c r="CU2066" s="322">
        <v>0</v>
      </c>
      <c r="CX2066" s="20" t="s">
        <v>4039</v>
      </c>
    </row>
    <row r="2067" spans="1:102" ht="14.4" customHeight="1">
      <c r="A2067" t="s">
        <v>3777</v>
      </c>
      <c r="B2067" s="278" t="s">
        <v>1223</v>
      </c>
      <c r="C2067" s="279" t="str">
        <f t="shared" si="764"/>
        <v>M.020.03.104</v>
      </c>
      <c r="D2067" s="14" t="s">
        <v>3773</v>
      </c>
      <c r="E2067" s="312" t="s">
        <v>1510</v>
      </c>
      <c r="F2067" s="281" t="str">
        <f t="shared" si="765"/>
        <v>Bread, white water</v>
      </c>
      <c r="G2067" s="319">
        <f t="shared" si="774"/>
        <v>0.22402196454006498</v>
      </c>
      <c r="H2067" s="319">
        <f t="shared" si="775"/>
        <v>1.507275136778E-2</v>
      </c>
      <c r="I2067" s="319">
        <f t="shared" si="776"/>
        <v>8.0610013172285E-2</v>
      </c>
      <c r="J2067" s="319">
        <f t="shared" si="777"/>
        <v>0</v>
      </c>
      <c r="K2067" s="319">
        <v>0.12833919999999999</v>
      </c>
      <c r="L2067" s="319">
        <v>6.0560542000000002E-2</v>
      </c>
      <c r="M2067" s="319">
        <v>2.0049457E-2</v>
      </c>
      <c r="N2067" s="319">
        <v>1.5072604999999999E-2</v>
      </c>
      <c r="O2067" s="319">
        <v>0</v>
      </c>
      <c r="P2067" s="319">
        <v>0</v>
      </c>
      <c r="Q2067" s="319">
        <v>1.4636778E-7</v>
      </c>
      <c r="R2067" s="319">
        <v>1.4172284999999999E-8</v>
      </c>
      <c r="S2067" s="319">
        <v>0</v>
      </c>
      <c r="T2067" s="319">
        <v>0</v>
      </c>
      <c r="U2067" s="319">
        <v>0</v>
      </c>
      <c r="V2067" s="319">
        <v>0</v>
      </c>
      <c r="W2067" s="319">
        <v>0</v>
      </c>
      <c r="X2067" s="319">
        <v>0</v>
      </c>
      <c r="Y2067" s="210"/>
      <c r="Z2067" s="320">
        <f t="shared" si="766"/>
        <v>0.96495639097744346</v>
      </c>
      <c r="AA2067" s="210"/>
      <c r="AB2067" s="321">
        <f t="shared" si="767"/>
        <v>0.12833919999999999</v>
      </c>
      <c r="AC2067" s="321">
        <f t="shared" si="768"/>
        <v>9.5682764540064996E-2</v>
      </c>
      <c r="AD2067" s="321">
        <f t="shared" si="778"/>
        <v>8.0610013172285E-2</v>
      </c>
      <c r="AE2067" s="321">
        <f t="shared" si="769"/>
        <v>8.0610013172285E-2</v>
      </c>
      <c r="AF2067" s="321">
        <f t="shared" si="770"/>
        <v>0</v>
      </c>
      <c r="AG2067"/>
      <c r="AH2067" s="121">
        <v>0</v>
      </c>
      <c r="AI2067" s="121">
        <v>0</v>
      </c>
      <c r="AJ2067" s="121">
        <v>0</v>
      </c>
      <c r="AK2067" s="121">
        <v>0</v>
      </c>
      <c r="AL2067" s="121">
        <v>0</v>
      </c>
      <c r="AM2067" s="121">
        <v>0</v>
      </c>
      <c r="AN2067" s="121">
        <v>0</v>
      </c>
      <c r="AO2067"/>
      <c r="AP2067" s="282">
        <v>3.7375763999999999E-2</v>
      </c>
      <c r="AQ2067" s="282">
        <v>3.6162017999999997E-2</v>
      </c>
      <c r="AR2067" s="282">
        <v>1.2137452000000001E-3</v>
      </c>
      <c r="AS2067" s="282">
        <v>0</v>
      </c>
      <c r="AT2067" s="255">
        <f t="shared" si="785"/>
        <v>2.1679866980000001E-6</v>
      </c>
      <c r="AU2067" s="256">
        <f t="shared" si="786"/>
        <v>4.488702589162E-9</v>
      </c>
      <c r="AV2067" s="256">
        <f t="shared" si="787"/>
        <v>0</v>
      </c>
      <c r="AW2067" s="272">
        <v>8.9547951000000004E-7</v>
      </c>
      <c r="AX2067" s="272">
        <v>2.7018777999999999E-9</v>
      </c>
      <c r="AY2067" s="272">
        <v>7.3819161999999994E-14</v>
      </c>
      <c r="AZ2067" s="273">
        <v>0</v>
      </c>
      <c r="BA2067" s="273">
        <v>0</v>
      </c>
      <c r="BB2067" s="272">
        <v>2.241188E-9</v>
      </c>
      <c r="BC2067" s="272">
        <v>1.2702660000000001E-6</v>
      </c>
      <c r="BD2067" s="272">
        <v>3.1770687E-10</v>
      </c>
      <c r="BE2067" s="272">
        <v>1.4690441E-9</v>
      </c>
      <c r="BF2067" s="273">
        <v>0</v>
      </c>
      <c r="BG2067" s="273">
        <v>0</v>
      </c>
      <c r="BH2067" s="273">
        <v>0</v>
      </c>
      <c r="BI2067" s="273">
        <v>0</v>
      </c>
      <c r="BJ2067" s="273">
        <v>0</v>
      </c>
      <c r="BK2067" s="273">
        <v>0</v>
      </c>
      <c r="BL2067" s="273">
        <v>0</v>
      </c>
      <c r="BM2067" s="273">
        <v>0</v>
      </c>
      <c r="BN2067" s="273">
        <v>0</v>
      </c>
      <c r="BO2067" s="273">
        <v>0</v>
      </c>
      <c r="BP2067" s="273">
        <v>0</v>
      </c>
      <c r="BQ2067" s="273">
        <v>0</v>
      </c>
      <c r="BR2067" s="273">
        <v>0</v>
      </c>
      <c r="BS2067"/>
      <c r="BT2067" s="274">
        <v>5.2747814999999998E-5</v>
      </c>
      <c r="BU2067" s="274">
        <v>1.0865894000000001E-5</v>
      </c>
      <c r="BV2067" s="274">
        <v>2.6905543999999999E-5</v>
      </c>
      <c r="BW2067" s="274">
        <v>1.6600959E-12</v>
      </c>
      <c r="BX2067" s="274">
        <v>7.8686612999999995E-6</v>
      </c>
      <c r="BY2067" s="274">
        <v>1.4509034E-6</v>
      </c>
      <c r="BZ2067" s="121">
        <v>0</v>
      </c>
      <c r="CA2067" s="274">
        <v>2.2021591000000001E-6</v>
      </c>
      <c r="CB2067" s="121">
        <v>0</v>
      </c>
      <c r="CC2067" s="274">
        <v>9.6852412999999997E-11</v>
      </c>
      <c r="CD2067" s="121">
        <v>0</v>
      </c>
      <c r="CE2067" s="121">
        <v>0</v>
      </c>
      <c r="CF2067" s="121">
        <v>0</v>
      </c>
      <c r="CG2067" s="274">
        <v>3.4545552E-6</v>
      </c>
      <c r="CH2067" s="121">
        <v>0</v>
      </c>
      <c r="CI2067" s="121">
        <v>0</v>
      </c>
      <c r="CJ2067" s="121">
        <v>0</v>
      </c>
      <c r="CK2067"/>
      <c r="CL2067" s="322">
        <v>0</v>
      </c>
      <c r="CM2067" s="322">
        <v>0.96495635999999996</v>
      </c>
      <c r="CN2067" s="322">
        <v>4.1487345000000002E-2</v>
      </c>
      <c r="CO2067" s="322">
        <v>7.7670524000000001E-3</v>
      </c>
      <c r="CP2067" s="322">
        <v>2.5254704E-4</v>
      </c>
      <c r="CQ2067" s="322">
        <v>0</v>
      </c>
      <c r="CR2067" s="322">
        <v>0</v>
      </c>
      <c r="CS2067" s="322">
        <v>3.8708534000000001E-4</v>
      </c>
      <c r="CT2067" s="322">
        <v>0</v>
      </c>
      <c r="CU2067" s="322">
        <v>0</v>
      </c>
      <c r="CX2067" s="20" t="s">
        <v>4039</v>
      </c>
    </row>
    <row r="2068" spans="1:102" ht="14.4" customHeight="1">
      <c r="A2068" t="s">
        <v>3778</v>
      </c>
      <c r="B2068" s="278" t="s">
        <v>1223</v>
      </c>
      <c r="C2068" s="279" t="str">
        <f t="shared" si="764"/>
        <v>M.020.03.105</v>
      </c>
      <c r="D2068" s="14" t="s">
        <v>3773</v>
      </c>
      <c r="E2068" s="312" t="s">
        <v>1510</v>
      </c>
      <c r="F2068" s="281" t="str">
        <f t="shared" si="765"/>
        <v>Bread, whole wheat</v>
      </c>
      <c r="G2068" s="319">
        <f t="shared" si="774"/>
        <v>0.189053425800289</v>
      </c>
      <c r="H2068" s="319">
        <f t="shared" si="775"/>
        <v>1.2458228988559999E-2</v>
      </c>
      <c r="I2068" s="319">
        <f t="shared" si="776"/>
        <v>6.6722726811729E-2</v>
      </c>
      <c r="J2068" s="319">
        <f t="shared" si="777"/>
        <v>0</v>
      </c>
      <c r="K2068" s="319">
        <v>0.10987247</v>
      </c>
      <c r="L2068" s="319">
        <v>5.0136493999999997E-2</v>
      </c>
      <c r="M2068" s="319">
        <v>1.6586221000000002E-2</v>
      </c>
      <c r="N2068" s="319">
        <v>1.2458107E-2</v>
      </c>
      <c r="O2068" s="319">
        <v>0</v>
      </c>
      <c r="P2068" s="319">
        <v>0</v>
      </c>
      <c r="Q2068" s="319">
        <v>1.2198855999999999E-7</v>
      </c>
      <c r="R2068" s="319">
        <v>1.1811729E-8</v>
      </c>
      <c r="S2068" s="319">
        <v>0</v>
      </c>
      <c r="T2068" s="319">
        <v>0</v>
      </c>
      <c r="U2068" s="319">
        <v>0</v>
      </c>
      <c r="V2068" s="319">
        <v>0</v>
      </c>
      <c r="W2068" s="319">
        <v>0</v>
      </c>
      <c r="X2068" s="319">
        <v>0</v>
      </c>
      <c r="Y2068" s="210"/>
      <c r="Z2068" s="320">
        <f t="shared" si="766"/>
        <v>0.82610879699248119</v>
      </c>
      <c r="AA2068" s="210"/>
      <c r="AB2068" s="321">
        <f t="shared" si="767"/>
        <v>0.10987247</v>
      </c>
      <c r="AC2068" s="321">
        <f t="shared" si="768"/>
        <v>7.9180955800288999E-2</v>
      </c>
      <c r="AD2068" s="321">
        <f t="shared" si="778"/>
        <v>6.6722726811729E-2</v>
      </c>
      <c r="AE2068" s="321">
        <f t="shared" si="769"/>
        <v>6.6722726811729E-2</v>
      </c>
      <c r="AF2068" s="321">
        <f t="shared" si="770"/>
        <v>0</v>
      </c>
      <c r="AG2068"/>
      <c r="AH2068" s="121">
        <v>0</v>
      </c>
      <c r="AI2068" s="121">
        <v>0</v>
      </c>
      <c r="AJ2068" s="121">
        <v>0</v>
      </c>
      <c r="AK2068" s="121">
        <v>0</v>
      </c>
      <c r="AL2068" s="121">
        <v>0</v>
      </c>
      <c r="AM2068" s="121">
        <v>0</v>
      </c>
      <c r="AN2068" s="121">
        <v>0</v>
      </c>
      <c r="AO2068"/>
      <c r="AP2068" s="282">
        <v>3.1380775999999999E-2</v>
      </c>
      <c r="AQ2068" s="282">
        <v>3.0355501E-2</v>
      </c>
      <c r="AR2068" s="282">
        <v>1.0252751E-3</v>
      </c>
      <c r="AS2068" s="282">
        <v>0</v>
      </c>
      <c r="AT2068" s="255">
        <f t="shared" si="785"/>
        <v>1.8198740909E-6</v>
      </c>
      <c r="AU2068" s="256">
        <f t="shared" si="786"/>
        <v>3.7916977473229993E-9</v>
      </c>
      <c r="AV2068" s="256">
        <f t="shared" si="787"/>
        <v>0</v>
      </c>
      <c r="AW2068" s="272">
        <v>7.6662896000000002E-7</v>
      </c>
      <c r="AX2068" s="272">
        <v>2.3131046E-9</v>
      </c>
      <c r="AY2068" s="272">
        <v>6.3197322999999994E-14</v>
      </c>
      <c r="AZ2068" s="273">
        <v>0</v>
      </c>
      <c r="BA2068" s="273">
        <v>0</v>
      </c>
      <c r="BB2068" s="272">
        <v>1.8524309000000001E-9</v>
      </c>
      <c r="BC2068" s="272">
        <v>1.0513927E-6</v>
      </c>
      <c r="BD2068" s="272">
        <v>2.6259734999999999E-10</v>
      </c>
      <c r="BE2068" s="272">
        <v>1.2159326E-9</v>
      </c>
      <c r="BF2068" s="273">
        <v>0</v>
      </c>
      <c r="BG2068" s="273">
        <v>0</v>
      </c>
      <c r="BH2068" s="273">
        <v>0</v>
      </c>
      <c r="BI2068" s="273">
        <v>0</v>
      </c>
      <c r="BJ2068" s="273">
        <v>0</v>
      </c>
      <c r="BK2068" s="273">
        <v>0</v>
      </c>
      <c r="BL2068" s="273">
        <v>0</v>
      </c>
      <c r="BM2068" s="273">
        <v>0</v>
      </c>
      <c r="BN2068" s="273">
        <v>0</v>
      </c>
      <c r="BO2068" s="273">
        <v>0</v>
      </c>
      <c r="BP2068" s="273">
        <v>0</v>
      </c>
      <c r="BQ2068" s="273">
        <v>0</v>
      </c>
      <c r="BR2068" s="273">
        <v>0</v>
      </c>
      <c r="BS2068"/>
      <c r="BT2068" s="274">
        <v>4.4416026000000001E-5</v>
      </c>
      <c r="BU2068" s="274">
        <v>8.9928775E-6</v>
      </c>
      <c r="BV2068" s="274">
        <v>2.3034105000000001E-5</v>
      </c>
      <c r="BW2068" s="274">
        <v>1.383588E-12</v>
      </c>
      <c r="BX2068" s="274">
        <v>6.5134684000000001E-6</v>
      </c>
      <c r="BY2068" s="274">
        <v>1.1992293000000001E-6</v>
      </c>
      <c r="BZ2068" s="121">
        <v>0</v>
      </c>
      <c r="CA2068" s="274">
        <v>1.820172E-6</v>
      </c>
      <c r="CB2068" s="121">
        <v>0</v>
      </c>
      <c r="CC2068" s="274">
        <v>8.0720539999999995E-11</v>
      </c>
      <c r="CD2068" s="121">
        <v>0</v>
      </c>
      <c r="CE2068" s="121">
        <v>0</v>
      </c>
      <c r="CF2068" s="121">
        <v>0</v>
      </c>
      <c r="CG2068" s="274">
        <v>2.8560919999999998E-6</v>
      </c>
      <c r="CH2068" s="121">
        <v>0</v>
      </c>
      <c r="CI2068" s="121">
        <v>0</v>
      </c>
      <c r="CJ2068" s="121">
        <v>0</v>
      </c>
      <c r="CK2068"/>
      <c r="CL2068" s="322">
        <v>0</v>
      </c>
      <c r="CM2068" s="322">
        <v>0.82610879000000004</v>
      </c>
      <c r="CN2068" s="322">
        <v>3.4290938999999999E-2</v>
      </c>
      <c r="CO2068" s="322">
        <v>6.4278401000000002E-3</v>
      </c>
      <c r="CP2068" s="322">
        <v>2.0972992999999999E-4</v>
      </c>
      <c r="CQ2068" s="322">
        <v>0</v>
      </c>
      <c r="CR2068" s="322">
        <v>0</v>
      </c>
      <c r="CS2068" s="322">
        <v>3.2043414000000001E-4</v>
      </c>
      <c r="CT2068" s="322">
        <v>0</v>
      </c>
      <c r="CU2068" s="322">
        <v>0</v>
      </c>
      <c r="CX2068" s="20" t="s">
        <v>4039</v>
      </c>
    </row>
    <row r="2069" spans="1:102" ht="14.4" customHeight="1">
      <c r="A2069" t="s">
        <v>3779</v>
      </c>
      <c r="B2069" s="278" t="s">
        <v>1223</v>
      </c>
      <c r="C2069" s="279" t="str">
        <f t="shared" si="764"/>
        <v>M.020.03.106</v>
      </c>
      <c r="D2069" s="14" t="s">
        <v>3773</v>
      </c>
      <c r="E2069" s="312" t="s">
        <v>1510</v>
      </c>
      <c r="F2069" s="281" t="str">
        <f t="shared" si="765"/>
        <v>Currant Bun</v>
      </c>
      <c r="G2069" s="319">
        <f t="shared" si="774"/>
        <v>0.32506257798044702</v>
      </c>
      <c r="H2069" s="319">
        <f t="shared" si="775"/>
        <v>1.9912200588290001E-2</v>
      </c>
      <c r="I2069" s="319">
        <f t="shared" si="776"/>
        <v>0.114234857392157</v>
      </c>
      <c r="J2069" s="319">
        <f t="shared" si="777"/>
        <v>0</v>
      </c>
      <c r="K2069" s="319">
        <v>0.19091552000000001</v>
      </c>
      <c r="L2069" s="319">
        <v>8.7053277999999998E-2</v>
      </c>
      <c r="M2069" s="319">
        <v>2.7181555999999999E-2</v>
      </c>
      <c r="N2069" s="319">
        <v>1.9911959E-2</v>
      </c>
      <c r="O2069" s="319">
        <v>0</v>
      </c>
      <c r="P2069" s="319">
        <v>0</v>
      </c>
      <c r="Q2069" s="319">
        <v>2.4158829000000003E-7</v>
      </c>
      <c r="R2069" s="319">
        <v>2.3392156999999999E-8</v>
      </c>
      <c r="S2069" s="319">
        <v>0</v>
      </c>
      <c r="T2069" s="319">
        <v>0</v>
      </c>
      <c r="U2069" s="319">
        <v>0</v>
      </c>
      <c r="V2069" s="319">
        <v>0</v>
      </c>
      <c r="W2069" s="319">
        <v>0</v>
      </c>
      <c r="X2069" s="319">
        <v>0</v>
      </c>
      <c r="Y2069" s="210"/>
      <c r="Z2069" s="320">
        <f t="shared" si="766"/>
        <v>1.435455037593985</v>
      </c>
      <c r="AA2069" s="210"/>
      <c r="AB2069" s="321">
        <f t="shared" si="767"/>
        <v>0.19091552000000001</v>
      </c>
      <c r="AC2069" s="321">
        <f t="shared" si="768"/>
        <v>0.13414705798044699</v>
      </c>
      <c r="AD2069" s="321">
        <f t="shared" si="778"/>
        <v>0.114234857392157</v>
      </c>
      <c r="AE2069" s="321">
        <f t="shared" si="769"/>
        <v>0.114234857392157</v>
      </c>
      <c r="AF2069" s="321">
        <f t="shared" si="770"/>
        <v>0</v>
      </c>
      <c r="AG2069"/>
      <c r="AH2069" s="121">
        <v>0</v>
      </c>
      <c r="AI2069" s="121">
        <v>0</v>
      </c>
      <c r="AJ2069" s="121">
        <v>0</v>
      </c>
      <c r="AK2069" s="121">
        <v>0</v>
      </c>
      <c r="AL2069" s="121">
        <v>0</v>
      </c>
      <c r="AM2069" s="121">
        <v>0</v>
      </c>
      <c r="AN2069" s="121">
        <v>0</v>
      </c>
      <c r="AO2069"/>
      <c r="AP2069" s="282">
        <v>5.4160332999999998E-2</v>
      </c>
      <c r="AQ2069" s="282">
        <v>5.2394914000000001E-2</v>
      </c>
      <c r="AR2069" s="282">
        <v>1.7654188E-3</v>
      </c>
      <c r="AS2069" s="282">
        <v>0</v>
      </c>
      <c r="AT2069" s="255">
        <f t="shared" si="785"/>
        <v>3.1411819651000001E-6</v>
      </c>
      <c r="AU2069" s="256">
        <f t="shared" si="786"/>
        <v>6.5289156723100005E-9</v>
      </c>
      <c r="AV2069" s="256">
        <f t="shared" si="787"/>
        <v>0</v>
      </c>
      <c r="AW2069" s="272">
        <v>1.3321023E-6</v>
      </c>
      <c r="AX2069" s="272">
        <v>4.0192741E-9</v>
      </c>
      <c r="AY2069" s="272">
        <v>1.0981231E-13</v>
      </c>
      <c r="AZ2069" s="273">
        <v>0</v>
      </c>
      <c r="BA2069" s="273">
        <v>0</v>
      </c>
      <c r="BB2069" s="272">
        <v>2.9607651E-9</v>
      </c>
      <c r="BC2069" s="272">
        <v>1.8061188999999999E-6</v>
      </c>
      <c r="BD2069" s="272">
        <v>4.1971286000000001E-10</v>
      </c>
      <c r="BE2069" s="272">
        <v>2.0898189000000002E-9</v>
      </c>
      <c r="BF2069" s="273">
        <v>0</v>
      </c>
      <c r="BG2069" s="273">
        <v>0</v>
      </c>
      <c r="BH2069" s="273">
        <v>0</v>
      </c>
      <c r="BI2069" s="273">
        <v>0</v>
      </c>
      <c r="BJ2069" s="273">
        <v>0</v>
      </c>
      <c r="BK2069" s="273">
        <v>0</v>
      </c>
      <c r="BL2069" s="273">
        <v>0</v>
      </c>
      <c r="BM2069" s="273">
        <v>0</v>
      </c>
      <c r="BN2069" s="273">
        <v>0</v>
      </c>
      <c r="BO2069" s="273">
        <v>0</v>
      </c>
      <c r="BP2069" s="273">
        <v>0</v>
      </c>
      <c r="BQ2069" s="273">
        <v>0</v>
      </c>
      <c r="BR2069" s="273">
        <v>0</v>
      </c>
      <c r="BS2069"/>
      <c r="BT2069" s="274">
        <v>7.6105306000000001E-5</v>
      </c>
      <c r="BU2069" s="274">
        <v>1.5382607999999999E-5</v>
      </c>
      <c r="BV2069" s="274">
        <v>4.0024295000000002E-5</v>
      </c>
      <c r="BW2069" s="274">
        <v>2.7400821000000002E-12</v>
      </c>
      <c r="BX2069" s="274">
        <v>1.1241853E-5</v>
      </c>
      <c r="BY2069" s="274">
        <v>1.9167442E-6</v>
      </c>
      <c r="BZ2069" s="121">
        <v>0</v>
      </c>
      <c r="CA2069" s="274">
        <v>2.9092053000000002E-6</v>
      </c>
      <c r="CB2069" s="121">
        <v>0</v>
      </c>
      <c r="CC2069" s="274">
        <v>1.5986037999999999E-10</v>
      </c>
      <c r="CD2069" s="121">
        <v>0</v>
      </c>
      <c r="CE2069" s="121">
        <v>0</v>
      </c>
      <c r="CF2069" s="121">
        <v>0</v>
      </c>
      <c r="CG2069" s="274">
        <v>4.6304386E-6</v>
      </c>
      <c r="CH2069" s="121">
        <v>0</v>
      </c>
      <c r="CI2069" s="121">
        <v>0</v>
      </c>
      <c r="CJ2069" s="121">
        <v>0</v>
      </c>
      <c r="CK2069"/>
      <c r="CL2069" s="322">
        <v>0</v>
      </c>
      <c r="CM2069" s="322">
        <v>1.4354549999999999</v>
      </c>
      <c r="CN2069" s="322">
        <v>5.4807666999999997E-2</v>
      </c>
      <c r="CO2069" s="322">
        <v>1.0964163000000001E-2</v>
      </c>
      <c r="CP2069" s="322">
        <v>3.8090292999999999E-4</v>
      </c>
      <c r="CQ2069" s="322">
        <v>0</v>
      </c>
      <c r="CR2069" s="322">
        <v>0</v>
      </c>
      <c r="CS2069" s="322">
        <v>5.5434894999999997E-4</v>
      </c>
      <c r="CT2069" s="322">
        <v>0</v>
      </c>
      <c r="CU2069" s="322">
        <v>0</v>
      </c>
      <c r="CX2069" s="20" t="s">
        <v>4039</v>
      </c>
    </row>
    <row r="2070" spans="1:102" ht="14.4" customHeight="1">
      <c r="A2070" t="s">
        <v>3780</v>
      </c>
      <c r="B2070" s="278" t="s">
        <v>1223</v>
      </c>
      <c r="C2070" s="279" t="str">
        <f t="shared" si="764"/>
        <v>M.020.03.107</v>
      </c>
      <c r="D2070" s="14" t="s">
        <v>3773</v>
      </c>
      <c r="E2070" s="312" t="s">
        <v>1510</v>
      </c>
      <c r="F2070" s="281" t="str">
        <f t="shared" si="765"/>
        <v>Crispbread</v>
      </c>
      <c r="G2070" s="319">
        <f t="shared" si="774"/>
        <v>0.32705972403322203</v>
      </c>
      <c r="H2070" s="319">
        <f t="shared" si="775"/>
        <v>1.632932249174E-2</v>
      </c>
      <c r="I2070" s="319">
        <f t="shared" si="776"/>
        <v>0.11103983154148199</v>
      </c>
      <c r="J2070" s="319">
        <f t="shared" si="777"/>
        <v>0</v>
      </c>
      <c r="K2070" s="319">
        <v>0.19969057000000001</v>
      </c>
      <c r="L2070" s="319">
        <v>8.8844604999999993E-2</v>
      </c>
      <c r="M2070" s="319">
        <v>2.2195208000000001E-2</v>
      </c>
      <c r="N2070" s="319">
        <v>1.6329131E-2</v>
      </c>
      <c r="O2070" s="319">
        <v>0</v>
      </c>
      <c r="P2070" s="319">
        <v>0</v>
      </c>
      <c r="Q2070" s="319">
        <v>1.9149173999999999E-7</v>
      </c>
      <c r="R2070" s="319">
        <v>1.8541481999999999E-8</v>
      </c>
      <c r="S2070" s="319">
        <v>0</v>
      </c>
      <c r="T2070" s="319">
        <v>0</v>
      </c>
      <c r="U2070" s="319">
        <v>0</v>
      </c>
      <c r="V2070" s="319">
        <v>0</v>
      </c>
      <c r="W2070" s="319">
        <v>0</v>
      </c>
      <c r="X2070" s="319">
        <v>0</v>
      </c>
      <c r="Y2070" s="210"/>
      <c r="Z2070" s="320">
        <f t="shared" si="766"/>
        <v>1.5014328571428572</v>
      </c>
      <c r="AA2070" s="210"/>
      <c r="AB2070" s="321">
        <f t="shared" si="767"/>
        <v>0.19969057000000001</v>
      </c>
      <c r="AC2070" s="321">
        <f t="shared" si="768"/>
        <v>0.12736915403322197</v>
      </c>
      <c r="AD2070" s="321">
        <f t="shared" si="778"/>
        <v>0.11103983154148199</v>
      </c>
      <c r="AE2070" s="321">
        <f t="shared" si="769"/>
        <v>0.11103983154148199</v>
      </c>
      <c r="AF2070" s="321">
        <f t="shared" si="770"/>
        <v>0</v>
      </c>
      <c r="AG2070"/>
      <c r="AH2070" s="121">
        <v>0</v>
      </c>
      <c r="AI2070" s="121">
        <v>0</v>
      </c>
      <c r="AJ2070" s="121">
        <v>0</v>
      </c>
      <c r="AK2070" s="121">
        <v>0</v>
      </c>
      <c r="AL2070" s="121">
        <v>0</v>
      </c>
      <c r="AM2070" s="121">
        <v>0</v>
      </c>
      <c r="AN2070" s="121">
        <v>0</v>
      </c>
      <c r="AO2070"/>
      <c r="AP2070" s="282">
        <v>5.5067324000000001E-2</v>
      </c>
      <c r="AQ2070" s="282">
        <v>5.3274202999999999E-2</v>
      </c>
      <c r="AR2070" s="282">
        <v>1.793121E-3</v>
      </c>
      <c r="AS2070" s="282">
        <v>0</v>
      </c>
      <c r="AT2070" s="255">
        <f t="shared" si="785"/>
        <v>3.1938971244000001E-6</v>
      </c>
      <c r="AU2070" s="256">
        <f t="shared" si="786"/>
        <v>6.6313646296099999E-9</v>
      </c>
      <c r="AV2070" s="256">
        <f t="shared" si="787"/>
        <v>0</v>
      </c>
      <c r="AW2070" s="272">
        <v>1.3933297E-6</v>
      </c>
      <c r="AX2070" s="272">
        <v>4.2040119999999996E-9</v>
      </c>
      <c r="AY2070" s="272">
        <v>1.1485961000000001E-13</v>
      </c>
      <c r="AZ2070" s="273">
        <v>0</v>
      </c>
      <c r="BA2070" s="273">
        <v>0</v>
      </c>
      <c r="BB2070" s="272">
        <v>2.4280243999999998E-9</v>
      </c>
      <c r="BC2070" s="272">
        <v>1.7981394E-6</v>
      </c>
      <c r="BD2070" s="272">
        <v>3.4419247000000002E-10</v>
      </c>
      <c r="BE2070" s="272">
        <v>2.0830452999999999E-9</v>
      </c>
      <c r="BF2070" s="273">
        <v>0</v>
      </c>
      <c r="BG2070" s="273">
        <v>0</v>
      </c>
      <c r="BH2070" s="273">
        <v>0</v>
      </c>
      <c r="BI2070" s="273">
        <v>0</v>
      </c>
      <c r="BJ2070" s="273">
        <v>0</v>
      </c>
      <c r="BK2070" s="273">
        <v>0</v>
      </c>
      <c r="BL2070" s="273">
        <v>0</v>
      </c>
      <c r="BM2070" s="273">
        <v>0</v>
      </c>
      <c r="BN2070" s="273">
        <v>0</v>
      </c>
      <c r="BO2070" s="273">
        <v>0</v>
      </c>
      <c r="BP2070" s="273">
        <v>0</v>
      </c>
      <c r="BQ2070" s="273">
        <v>0</v>
      </c>
      <c r="BR2070" s="273">
        <v>0</v>
      </c>
      <c r="BS2070"/>
      <c r="BT2070" s="274">
        <v>7.6260788999999997E-5</v>
      </c>
      <c r="BU2070" s="274">
        <v>1.5160516E-5</v>
      </c>
      <c r="BV2070" s="274">
        <v>4.1863931999999998E-5</v>
      </c>
      <c r="BW2070" s="274">
        <v>2.1718896000000001E-12</v>
      </c>
      <c r="BX2070" s="274">
        <v>1.1316092E-5</v>
      </c>
      <c r="BY2070" s="274">
        <v>1.5718578E-6</v>
      </c>
      <c r="BZ2070" s="121">
        <v>0</v>
      </c>
      <c r="CA2070" s="274">
        <v>2.3857418999999998E-6</v>
      </c>
      <c r="CB2070" s="121">
        <v>0</v>
      </c>
      <c r="CC2070" s="274">
        <v>1.2671119999999999E-10</v>
      </c>
      <c r="CD2070" s="121">
        <v>0</v>
      </c>
      <c r="CE2070" s="121">
        <v>0</v>
      </c>
      <c r="CF2070" s="121">
        <v>0</v>
      </c>
      <c r="CG2070" s="274">
        <v>3.9625206999999999E-6</v>
      </c>
      <c r="CH2070" s="121">
        <v>0</v>
      </c>
      <c r="CI2070" s="121">
        <v>0</v>
      </c>
      <c r="CJ2070" s="121">
        <v>0</v>
      </c>
      <c r="CK2070"/>
      <c r="CL2070" s="322">
        <v>0</v>
      </c>
      <c r="CM2070" s="322">
        <v>1.5014327999999999</v>
      </c>
      <c r="CN2070" s="322">
        <v>4.4945933E-2</v>
      </c>
      <c r="CO2070" s="322">
        <v>1.0733111E-2</v>
      </c>
      <c r="CP2070" s="322">
        <v>3.0587031999999999E-4</v>
      </c>
      <c r="CQ2070" s="322">
        <v>0</v>
      </c>
      <c r="CR2070" s="322">
        <v>0</v>
      </c>
      <c r="CS2070" s="322">
        <v>5.6104436999999995E-4</v>
      </c>
      <c r="CT2070" s="322">
        <v>0</v>
      </c>
      <c r="CU2070" s="322">
        <v>0</v>
      </c>
      <c r="CX2070" s="20" t="s">
        <v>4039</v>
      </c>
    </row>
    <row r="2071" spans="1:102" ht="14.4" customHeight="1">
      <c r="A2071" t="s">
        <v>3781</v>
      </c>
      <c r="B2071" s="278" t="s">
        <v>1223</v>
      </c>
      <c r="C2071" s="279" t="str">
        <f t="shared" si="764"/>
        <v>M.020.03.108</v>
      </c>
      <c r="D2071" s="14" t="s">
        <v>3773</v>
      </c>
      <c r="E2071" s="312" t="s">
        <v>1510</v>
      </c>
      <c r="F2071" s="281" t="str">
        <f t="shared" si="765"/>
        <v>Croissant</v>
      </c>
      <c r="G2071" s="319">
        <f t="shared" si="774"/>
        <v>0.42463058296019002</v>
      </c>
      <c r="H2071" s="319">
        <f t="shared" si="775"/>
        <v>2.4780360951870001E-2</v>
      </c>
      <c r="I2071" s="319">
        <f t="shared" si="776"/>
        <v>0.12726995200832</v>
      </c>
      <c r="J2071" s="319">
        <f t="shared" si="777"/>
        <v>0</v>
      </c>
      <c r="K2071" s="319">
        <v>0.27258027000000001</v>
      </c>
      <c r="L2071" s="319">
        <v>9.4202216000000005E-2</v>
      </c>
      <c r="M2071" s="319">
        <v>3.3067711999999999E-2</v>
      </c>
      <c r="N2071" s="319">
        <v>2.4780112999999999E-2</v>
      </c>
      <c r="O2071" s="319">
        <v>0</v>
      </c>
      <c r="P2071" s="319">
        <v>0</v>
      </c>
      <c r="Q2071" s="319">
        <v>2.4795187E-7</v>
      </c>
      <c r="R2071" s="319">
        <v>2.4008319999999998E-8</v>
      </c>
      <c r="S2071" s="319">
        <v>0</v>
      </c>
      <c r="T2071" s="319">
        <v>0</v>
      </c>
      <c r="U2071" s="319">
        <v>0</v>
      </c>
      <c r="V2071" s="319">
        <v>0</v>
      </c>
      <c r="W2071" s="319">
        <v>0</v>
      </c>
      <c r="X2071" s="319">
        <v>0</v>
      </c>
      <c r="Y2071" s="210"/>
      <c r="Z2071" s="320">
        <f t="shared" si="766"/>
        <v>2.0494757142857143</v>
      </c>
      <c r="AA2071" s="210"/>
      <c r="AB2071" s="321">
        <f t="shared" si="767"/>
        <v>0.27258027000000001</v>
      </c>
      <c r="AC2071" s="321">
        <f t="shared" si="768"/>
        <v>0.15205031296019</v>
      </c>
      <c r="AD2071" s="321">
        <f t="shared" si="778"/>
        <v>0.12726995200832</v>
      </c>
      <c r="AE2071" s="321">
        <f t="shared" si="769"/>
        <v>0.12726995200832</v>
      </c>
      <c r="AF2071" s="321">
        <f t="shared" si="770"/>
        <v>0</v>
      </c>
      <c r="AG2071"/>
      <c r="AH2071" s="121">
        <v>0</v>
      </c>
      <c r="AI2071" s="121">
        <v>0</v>
      </c>
      <c r="AJ2071" s="121">
        <v>0</v>
      </c>
      <c r="AK2071" s="121">
        <v>0</v>
      </c>
      <c r="AL2071" s="121">
        <v>0</v>
      </c>
      <c r="AM2071" s="121">
        <v>0</v>
      </c>
      <c r="AN2071" s="121">
        <v>0</v>
      </c>
      <c r="AO2071"/>
      <c r="AP2071" s="282">
        <v>6.7310550999999996E-2</v>
      </c>
      <c r="AQ2071" s="282">
        <v>6.4995180999999999E-2</v>
      </c>
      <c r="AR2071" s="282">
        <v>2.3153700000000002E-3</v>
      </c>
      <c r="AS2071" s="282">
        <v>0</v>
      </c>
      <c r="AT2071" s="255">
        <f t="shared" si="785"/>
        <v>3.8965935245999999E-6</v>
      </c>
      <c r="AU2071" s="256">
        <f t="shared" si="786"/>
        <v>8.5627587948900003E-9</v>
      </c>
      <c r="AV2071" s="256">
        <f t="shared" si="787"/>
        <v>0</v>
      </c>
      <c r="AW2071" s="272">
        <v>1.9019134000000001E-6</v>
      </c>
      <c r="AX2071" s="272">
        <v>5.7385319999999998E-9</v>
      </c>
      <c r="AY2071" s="272">
        <v>1.5678489000000001E-13</v>
      </c>
      <c r="AZ2071" s="273">
        <v>0</v>
      </c>
      <c r="BA2071" s="273">
        <v>0</v>
      </c>
      <c r="BB2071" s="272">
        <v>3.6846245999999999E-9</v>
      </c>
      <c r="BC2071" s="272">
        <v>1.9909954999999999E-6</v>
      </c>
      <c r="BD2071" s="272">
        <v>5.2232590999999997E-10</v>
      </c>
      <c r="BE2071" s="272">
        <v>2.3017441E-9</v>
      </c>
      <c r="BF2071" s="273">
        <v>0</v>
      </c>
      <c r="BG2071" s="273">
        <v>0</v>
      </c>
      <c r="BH2071" s="273">
        <v>0</v>
      </c>
      <c r="BI2071" s="273">
        <v>0</v>
      </c>
      <c r="BJ2071" s="273">
        <v>0</v>
      </c>
      <c r="BK2071" s="273">
        <v>0</v>
      </c>
      <c r="BL2071" s="273">
        <v>0</v>
      </c>
      <c r="BM2071" s="273">
        <v>0</v>
      </c>
      <c r="BN2071" s="273">
        <v>0</v>
      </c>
      <c r="BO2071" s="273">
        <v>0</v>
      </c>
      <c r="BP2071" s="273">
        <v>0</v>
      </c>
      <c r="BQ2071" s="273">
        <v>0</v>
      </c>
      <c r="BR2071" s="273">
        <v>0</v>
      </c>
      <c r="BS2071"/>
      <c r="BT2071" s="274">
        <v>9.8153747000000004E-5</v>
      </c>
      <c r="BU2071" s="274">
        <v>1.7081998000000001E-5</v>
      </c>
      <c r="BV2071" s="274">
        <v>5.7144821E-5</v>
      </c>
      <c r="BW2071" s="274">
        <v>2.8122574000000001E-12</v>
      </c>
      <c r="BX2071" s="274">
        <v>1.2292251E-5</v>
      </c>
      <c r="BY2071" s="274">
        <v>2.3853574000000001E-6</v>
      </c>
      <c r="BZ2071" s="121">
        <v>0</v>
      </c>
      <c r="CA2071" s="274">
        <v>3.6204592000000001E-6</v>
      </c>
      <c r="CB2071" s="121">
        <v>0</v>
      </c>
      <c r="CC2071" s="274">
        <v>1.6407119000000001E-10</v>
      </c>
      <c r="CD2071" s="121">
        <v>0</v>
      </c>
      <c r="CE2071" s="121">
        <v>0</v>
      </c>
      <c r="CF2071" s="121">
        <v>0</v>
      </c>
      <c r="CG2071" s="274">
        <v>5.6286939000000003E-6</v>
      </c>
      <c r="CH2071" s="121">
        <v>0</v>
      </c>
      <c r="CI2071" s="121">
        <v>0</v>
      </c>
      <c r="CJ2071" s="121">
        <v>0</v>
      </c>
      <c r="CK2071"/>
      <c r="CL2071" s="322">
        <v>0</v>
      </c>
      <c r="CM2071" s="322">
        <v>2.0494756999999999</v>
      </c>
      <c r="CN2071" s="322">
        <v>6.8207261000000005E-2</v>
      </c>
      <c r="CO2071" s="322">
        <v>1.2234338000000001E-2</v>
      </c>
      <c r="CP2071" s="322">
        <v>4.2237090000000002E-4</v>
      </c>
      <c r="CQ2071" s="322">
        <v>0</v>
      </c>
      <c r="CR2071" s="322">
        <v>0</v>
      </c>
      <c r="CS2071" s="322">
        <v>6.0368808999999998E-4</v>
      </c>
      <c r="CT2071" s="322">
        <v>0</v>
      </c>
      <c r="CU2071" s="322">
        <v>0</v>
      </c>
      <c r="CX2071" s="20" t="s">
        <v>4039</v>
      </c>
    </row>
    <row r="2072" spans="1:102" ht="14.4" customHeight="1">
      <c r="A2072" t="s">
        <v>3782</v>
      </c>
      <c r="B2072" s="278" t="s">
        <v>1223</v>
      </c>
      <c r="C2072" s="279" t="str">
        <f t="shared" si="764"/>
        <v>M.020.03.109</v>
      </c>
      <c r="D2072" s="14" t="s">
        <v>3773</v>
      </c>
      <c r="E2072" s="312" t="s">
        <v>1510</v>
      </c>
      <c r="F2072" s="281" t="str">
        <f t="shared" si="765"/>
        <v>White bread, hard</v>
      </c>
      <c r="G2072" s="319">
        <f t="shared" si="774"/>
        <v>0.22402196454006498</v>
      </c>
      <c r="H2072" s="319">
        <f t="shared" si="775"/>
        <v>1.507275136778E-2</v>
      </c>
      <c r="I2072" s="319">
        <f t="shared" si="776"/>
        <v>8.0610013172285E-2</v>
      </c>
      <c r="J2072" s="319">
        <f t="shared" si="777"/>
        <v>0</v>
      </c>
      <c r="K2072" s="319">
        <v>0.12833919999999999</v>
      </c>
      <c r="L2072" s="319">
        <v>6.0560542000000002E-2</v>
      </c>
      <c r="M2072" s="319">
        <v>2.0049457E-2</v>
      </c>
      <c r="N2072" s="319">
        <v>1.5072604999999999E-2</v>
      </c>
      <c r="O2072" s="319">
        <v>0</v>
      </c>
      <c r="P2072" s="319">
        <v>0</v>
      </c>
      <c r="Q2072" s="319">
        <v>1.4636778E-7</v>
      </c>
      <c r="R2072" s="319">
        <v>1.4172284999999999E-8</v>
      </c>
      <c r="S2072" s="319">
        <v>0</v>
      </c>
      <c r="T2072" s="319">
        <v>0</v>
      </c>
      <c r="U2072" s="319">
        <v>0</v>
      </c>
      <c r="V2072" s="319">
        <v>0</v>
      </c>
      <c r="W2072" s="319">
        <v>0</v>
      </c>
      <c r="X2072" s="319">
        <v>0</v>
      </c>
      <c r="Y2072" s="210"/>
      <c r="Z2072" s="320">
        <f t="shared" si="766"/>
        <v>0.96495639097744346</v>
      </c>
      <c r="AA2072" s="210"/>
      <c r="AB2072" s="321">
        <f t="shared" si="767"/>
        <v>0.12833919999999999</v>
      </c>
      <c r="AC2072" s="321">
        <f t="shared" si="768"/>
        <v>9.5682764540064996E-2</v>
      </c>
      <c r="AD2072" s="321">
        <f t="shared" si="778"/>
        <v>8.0610013172285E-2</v>
      </c>
      <c r="AE2072" s="321">
        <f t="shared" si="769"/>
        <v>8.0610013172285E-2</v>
      </c>
      <c r="AF2072" s="321">
        <f t="shared" si="770"/>
        <v>0</v>
      </c>
      <c r="AG2072"/>
      <c r="AH2072" s="121">
        <v>0</v>
      </c>
      <c r="AI2072" s="121">
        <v>0</v>
      </c>
      <c r="AJ2072" s="121">
        <v>0</v>
      </c>
      <c r="AK2072" s="121">
        <v>0</v>
      </c>
      <c r="AL2072" s="121">
        <v>0</v>
      </c>
      <c r="AM2072" s="121">
        <v>0</v>
      </c>
      <c r="AN2072" s="121">
        <v>0</v>
      </c>
      <c r="AO2072"/>
      <c r="AP2072" s="282">
        <v>3.7375763999999999E-2</v>
      </c>
      <c r="AQ2072" s="282">
        <v>3.6162017999999997E-2</v>
      </c>
      <c r="AR2072" s="282">
        <v>1.2137452000000001E-3</v>
      </c>
      <c r="AS2072" s="282">
        <v>0</v>
      </c>
      <c r="AT2072" s="255">
        <f t="shared" si="785"/>
        <v>2.1679866980000001E-6</v>
      </c>
      <c r="AU2072" s="256">
        <f t="shared" si="786"/>
        <v>4.488702589162E-9</v>
      </c>
      <c r="AV2072" s="256">
        <f t="shared" si="787"/>
        <v>0</v>
      </c>
      <c r="AW2072" s="272">
        <v>8.9547951000000004E-7</v>
      </c>
      <c r="AX2072" s="272">
        <v>2.7018777999999999E-9</v>
      </c>
      <c r="AY2072" s="272">
        <v>7.3819161999999994E-14</v>
      </c>
      <c r="AZ2072" s="273">
        <v>0</v>
      </c>
      <c r="BA2072" s="273">
        <v>0</v>
      </c>
      <c r="BB2072" s="272">
        <v>2.241188E-9</v>
      </c>
      <c r="BC2072" s="272">
        <v>1.2702660000000001E-6</v>
      </c>
      <c r="BD2072" s="272">
        <v>3.1770687E-10</v>
      </c>
      <c r="BE2072" s="272">
        <v>1.4690441E-9</v>
      </c>
      <c r="BF2072" s="273">
        <v>0</v>
      </c>
      <c r="BG2072" s="273">
        <v>0</v>
      </c>
      <c r="BH2072" s="273">
        <v>0</v>
      </c>
      <c r="BI2072" s="273">
        <v>0</v>
      </c>
      <c r="BJ2072" s="273">
        <v>0</v>
      </c>
      <c r="BK2072" s="273">
        <v>0</v>
      </c>
      <c r="BL2072" s="273">
        <v>0</v>
      </c>
      <c r="BM2072" s="273">
        <v>0</v>
      </c>
      <c r="BN2072" s="273">
        <v>0</v>
      </c>
      <c r="BO2072" s="273">
        <v>0</v>
      </c>
      <c r="BP2072" s="273">
        <v>0</v>
      </c>
      <c r="BQ2072" s="273">
        <v>0</v>
      </c>
      <c r="BR2072" s="273">
        <v>0</v>
      </c>
      <c r="BS2072"/>
      <c r="BT2072" s="274">
        <v>5.2747814999999998E-5</v>
      </c>
      <c r="BU2072" s="274">
        <v>1.0865894000000001E-5</v>
      </c>
      <c r="BV2072" s="274">
        <v>2.6905543999999999E-5</v>
      </c>
      <c r="BW2072" s="274">
        <v>1.6600959E-12</v>
      </c>
      <c r="BX2072" s="274">
        <v>7.8686612999999995E-6</v>
      </c>
      <c r="BY2072" s="274">
        <v>1.4509034E-6</v>
      </c>
      <c r="BZ2072" s="121">
        <v>0</v>
      </c>
      <c r="CA2072" s="274">
        <v>2.2021591000000001E-6</v>
      </c>
      <c r="CB2072" s="121">
        <v>0</v>
      </c>
      <c r="CC2072" s="274">
        <v>9.6852412999999997E-11</v>
      </c>
      <c r="CD2072" s="121">
        <v>0</v>
      </c>
      <c r="CE2072" s="121">
        <v>0</v>
      </c>
      <c r="CF2072" s="121">
        <v>0</v>
      </c>
      <c r="CG2072" s="274">
        <v>3.4545552E-6</v>
      </c>
      <c r="CH2072" s="121">
        <v>0</v>
      </c>
      <c r="CI2072" s="121">
        <v>0</v>
      </c>
      <c r="CJ2072" s="121">
        <v>0</v>
      </c>
      <c r="CK2072"/>
      <c r="CL2072" s="322">
        <v>0</v>
      </c>
      <c r="CM2072" s="322">
        <v>0.96495637000000001</v>
      </c>
      <c r="CN2072" s="322">
        <v>4.1487345000000002E-2</v>
      </c>
      <c r="CO2072" s="322">
        <v>7.7670524000000001E-3</v>
      </c>
      <c r="CP2072" s="322">
        <v>2.5254704E-4</v>
      </c>
      <c r="CQ2072" s="322">
        <v>0</v>
      </c>
      <c r="CR2072" s="322">
        <v>0</v>
      </c>
      <c r="CS2072" s="322">
        <v>3.8708534000000001E-4</v>
      </c>
      <c r="CT2072" s="322">
        <v>0</v>
      </c>
      <c r="CU2072" s="322">
        <v>0</v>
      </c>
      <c r="CX2072" s="20" t="s">
        <v>4039</v>
      </c>
    </row>
    <row r="2073" spans="1:102" ht="14.4" customHeight="1">
      <c r="A2073" t="s">
        <v>3783</v>
      </c>
      <c r="B2073" s="278" t="s">
        <v>1223</v>
      </c>
      <c r="C2073" s="279" t="str">
        <f t="shared" si="764"/>
        <v>M.020.03.110</v>
      </c>
      <c r="D2073" s="14" t="s">
        <v>3773</v>
      </c>
      <c r="E2073" s="312" t="s">
        <v>1510</v>
      </c>
      <c r="F2073" s="281" t="str">
        <f t="shared" si="765"/>
        <v>White bread, soft</v>
      </c>
      <c r="G2073" s="319">
        <f t="shared" si="774"/>
        <v>0.22402196454006498</v>
      </c>
      <c r="H2073" s="319">
        <f t="shared" si="775"/>
        <v>1.507275136778E-2</v>
      </c>
      <c r="I2073" s="319">
        <f t="shared" si="776"/>
        <v>8.0610013172285E-2</v>
      </c>
      <c r="J2073" s="319">
        <f t="shared" si="777"/>
        <v>0</v>
      </c>
      <c r="K2073" s="319">
        <v>0.12833919999999999</v>
      </c>
      <c r="L2073" s="319">
        <v>6.0560542000000002E-2</v>
      </c>
      <c r="M2073" s="319">
        <v>2.0049457E-2</v>
      </c>
      <c r="N2073" s="319">
        <v>1.5072604999999999E-2</v>
      </c>
      <c r="O2073" s="319">
        <v>0</v>
      </c>
      <c r="P2073" s="319">
        <v>0</v>
      </c>
      <c r="Q2073" s="319">
        <v>1.4636778E-7</v>
      </c>
      <c r="R2073" s="319">
        <v>1.4172284999999999E-8</v>
      </c>
      <c r="S2073" s="319">
        <v>0</v>
      </c>
      <c r="T2073" s="319">
        <v>0</v>
      </c>
      <c r="U2073" s="319">
        <v>0</v>
      </c>
      <c r="V2073" s="319">
        <v>0</v>
      </c>
      <c r="W2073" s="319">
        <v>0</v>
      </c>
      <c r="X2073" s="319">
        <v>0</v>
      </c>
      <c r="Y2073" s="210"/>
      <c r="Z2073" s="320">
        <f t="shared" si="766"/>
        <v>0.96495639097744346</v>
      </c>
      <c r="AA2073" s="210"/>
      <c r="AB2073" s="321">
        <f t="shared" si="767"/>
        <v>0.12833919999999999</v>
      </c>
      <c r="AC2073" s="321">
        <f t="shared" si="768"/>
        <v>9.5682764540064996E-2</v>
      </c>
      <c r="AD2073" s="321">
        <f t="shared" si="778"/>
        <v>8.0610013172285E-2</v>
      </c>
      <c r="AE2073" s="321">
        <f t="shared" si="769"/>
        <v>8.0610013172285E-2</v>
      </c>
      <c r="AF2073" s="321">
        <f t="shared" si="770"/>
        <v>0</v>
      </c>
      <c r="AG2073"/>
      <c r="AH2073" s="121">
        <v>0</v>
      </c>
      <c r="AI2073" s="121">
        <v>0</v>
      </c>
      <c r="AJ2073" s="121">
        <v>0</v>
      </c>
      <c r="AK2073" s="121">
        <v>0</v>
      </c>
      <c r="AL2073" s="121">
        <v>0</v>
      </c>
      <c r="AM2073" s="121">
        <v>0</v>
      </c>
      <c r="AN2073" s="121">
        <v>0</v>
      </c>
      <c r="AO2073"/>
      <c r="AP2073" s="282">
        <v>3.7375763999999999E-2</v>
      </c>
      <c r="AQ2073" s="282">
        <v>3.6162017999999997E-2</v>
      </c>
      <c r="AR2073" s="282">
        <v>1.2137452000000001E-3</v>
      </c>
      <c r="AS2073" s="282">
        <v>0</v>
      </c>
      <c r="AT2073" s="255">
        <f t="shared" si="785"/>
        <v>2.1679866980000001E-6</v>
      </c>
      <c r="AU2073" s="256">
        <f t="shared" si="786"/>
        <v>4.488702589162E-9</v>
      </c>
      <c r="AV2073" s="256">
        <f t="shared" si="787"/>
        <v>0</v>
      </c>
      <c r="AW2073" s="272">
        <v>8.9547951000000004E-7</v>
      </c>
      <c r="AX2073" s="272">
        <v>2.7018777999999999E-9</v>
      </c>
      <c r="AY2073" s="272">
        <v>7.3819161999999994E-14</v>
      </c>
      <c r="AZ2073" s="273">
        <v>0</v>
      </c>
      <c r="BA2073" s="273">
        <v>0</v>
      </c>
      <c r="BB2073" s="272">
        <v>2.241188E-9</v>
      </c>
      <c r="BC2073" s="272">
        <v>1.2702660000000001E-6</v>
      </c>
      <c r="BD2073" s="272">
        <v>3.1770687E-10</v>
      </c>
      <c r="BE2073" s="272">
        <v>1.4690441E-9</v>
      </c>
      <c r="BF2073" s="273">
        <v>0</v>
      </c>
      <c r="BG2073" s="273">
        <v>0</v>
      </c>
      <c r="BH2073" s="273">
        <v>0</v>
      </c>
      <c r="BI2073" s="273">
        <v>0</v>
      </c>
      <c r="BJ2073" s="273">
        <v>0</v>
      </c>
      <c r="BK2073" s="273">
        <v>0</v>
      </c>
      <c r="BL2073" s="273">
        <v>0</v>
      </c>
      <c r="BM2073" s="273">
        <v>0</v>
      </c>
      <c r="BN2073" s="273">
        <v>0</v>
      </c>
      <c r="BO2073" s="273">
        <v>0</v>
      </c>
      <c r="BP2073" s="273">
        <v>0</v>
      </c>
      <c r="BQ2073" s="273">
        <v>0</v>
      </c>
      <c r="BR2073" s="273">
        <v>0</v>
      </c>
      <c r="BS2073"/>
      <c r="BT2073" s="274">
        <v>5.2747814999999998E-5</v>
      </c>
      <c r="BU2073" s="274">
        <v>1.0865894000000001E-5</v>
      </c>
      <c r="BV2073" s="274">
        <v>2.6905543999999999E-5</v>
      </c>
      <c r="BW2073" s="274">
        <v>1.6600959E-12</v>
      </c>
      <c r="BX2073" s="274">
        <v>7.8686612999999995E-6</v>
      </c>
      <c r="BY2073" s="274">
        <v>1.4509034E-6</v>
      </c>
      <c r="BZ2073" s="121">
        <v>0</v>
      </c>
      <c r="CA2073" s="274">
        <v>2.2021591000000001E-6</v>
      </c>
      <c r="CB2073" s="121">
        <v>0</v>
      </c>
      <c r="CC2073" s="274">
        <v>9.6852412999999997E-11</v>
      </c>
      <c r="CD2073" s="121">
        <v>0</v>
      </c>
      <c r="CE2073" s="121">
        <v>0</v>
      </c>
      <c r="CF2073" s="121">
        <v>0</v>
      </c>
      <c r="CG2073" s="274">
        <v>3.4545552E-6</v>
      </c>
      <c r="CH2073" s="121">
        <v>0</v>
      </c>
      <c r="CI2073" s="121">
        <v>0</v>
      </c>
      <c r="CJ2073" s="121">
        <v>0</v>
      </c>
      <c r="CK2073"/>
      <c r="CL2073" s="322">
        <v>0</v>
      </c>
      <c r="CM2073" s="322">
        <v>0.96495637000000001</v>
      </c>
      <c r="CN2073" s="322">
        <v>4.1487345000000002E-2</v>
      </c>
      <c r="CO2073" s="322">
        <v>7.7670524000000001E-3</v>
      </c>
      <c r="CP2073" s="322">
        <v>2.5254704E-4</v>
      </c>
      <c r="CQ2073" s="322">
        <v>0</v>
      </c>
      <c r="CR2073" s="322">
        <v>0</v>
      </c>
      <c r="CS2073" s="322">
        <v>3.8708534000000001E-4</v>
      </c>
      <c r="CT2073" s="322">
        <v>0</v>
      </c>
      <c r="CU2073" s="322">
        <v>0</v>
      </c>
      <c r="CX2073" s="20" t="s">
        <v>4039</v>
      </c>
    </row>
    <row r="2074" spans="1:102" ht="14.4" customHeight="1">
      <c r="B2074" s="278" t="s">
        <v>1223</v>
      </c>
      <c r="C2074" s="277" t="s">
        <v>3784</v>
      </c>
      <c r="D2074" s="277" t="s">
        <v>3785</v>
      </c>
      <c r="F2074"/>
      <c r="G2074" s="210"/>
      <c r="H2074" s="210"/>
      <c r="I2074" s="210"/>
      <c r="J2074" s="210"/>
      <c r="K2074" s="210"/>
      <c r="L2074" s="210"/>
      <c r="M2074" s="210"/>
      <c r="N2074" s="210"/>
      <c r="O2074" s="210"/>
      <c r="P2074" s="210"/>
      <c r="Q2074" s="210"/>
      <c r="R2074" s="210"/>
      <c r="S2074" s="210"/>
      <c r="T2074" s="210"/>
      <c r="U2074" s="210"/>
      <c r="V2074" s="210"/>
      <c r="W2074" s="210"/>
      <c r="X2074" s="210"/>
      <c r="Y2074" s="210"/>
      <c r="Z2074" s="210"/>
      <c r="AA2074" s="210"/>
      <c r="AB2074" s="210"/>
      <c r="AC2074" s="210"/>
      <c r="AD2074" s="210"/>
      <c r="AE2074" s="210"/>
      <c r="AF2074" s="210"/>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s="183"/>
      <c r="CW2074" s="4"/>
    </row>
    <row r="2075" spans="1:102" ht="14.4" customHeight="1">
      <c r="A2075" t="s">
        <v>3786</v>
      </c>
      <c r="B2075" s="278" t="s">
        <v>1223</v>
      </c>
      <c r="C2075" s="279" t="str">
        <f t="shared" si="764"/>
        <v>M.020.04.101</v>
      </c>
      <c r="D2075" s="14" t="s">
        <v>3785</v>
      </c>
      <c r="E2075" s="312" t="s">
        <v>1510</v>
      </c>
      <c r="F2075" s="281" t="str">
        <f t="shared" si="765"/>
        <v>Mealworms</v>
      </c>
      <c r="G2075" s="319">
        <f t="shared" si="774"/>
        <v>0.77529676190210006</v>
      </c>
      <c r="H2075" s="319">
        <f t="shared" si="775"/>
        <v>4.7235633324030003E-2</v>
      </c>
      <c r="I2075" s="319">
        <f t="shared" si="776"/>
        <v>0.28863535857806999</v>
      </c>
      <c r="J2075" s="319">
        <f t="shared" si="777"/>
        <v>0</v>
      </c>
      <c r="K2075" s="319">
        <v>0.43942576999999999</v>
      </c>
      <c r="L2075" s="319">
        <v>0.22399356000000001</v>
      </c>
      <c r="M2075" s="319">
        <v>6.4641742000000002E-2</v>
      </c>
      <c r="N2075" s="319">
        <v>4.7235049000000001E-2</v>
      </c>
      <c r="O2075" s="319">
        <v>0</v>
      </c>
      <c r="P2075" s="319">
        <v>0</v>
      </c>
      <c r="Q2075" s="319">
        <v>5.8432402999999999E-7</v>
      </c>
      <c r="R2075" s="319">
        <v>5.6578070000000001E-8</v>
      </c>
      <c r="S2075" s="319">
        <v>0</v>
      </c>
      <c r="T2075" s="319">
        <v>0</v>
      </c>
      <c r="U2075" s="319">
        <v>0</v>
      </c>
      <c r="V2075" s="319">
        <v>0</v>
      </c>
      <c r="W2075" s="319">
        <v>0</v>
      </c>
      <c r="X2075" s="319">
        <v>0</v>
      </c>
      <c r="Y2075" s="210"/>
      <c r="Z2075" s="320">
        <f t="shared" si="766"/>
        <v>3.3039531578947368</v>
      </c>
      <c r="AA2075" s="210"/>
      <c r="AB2075" s="321">
        <f t="shared" si="767"/>
        <v>0.43942576999999999</v>
      </c>
      <c r="AC2075" s="321">
        <f t="shared" si="768"/>
        <v>0.33587099190209996</v>
      </c>
      <c r="AD2075" s="321">
        <f t="shared" si="778"/>
        <v>0.28863535857806999</v>
      </c>
      <c r="AE2075" s="321">
        <f t="shared" si="769"/>
        <v>0.28863535857806999</v>
      </c>
      <c r="AF2075" s="321">
        <f t="shared" si="770"/>
        <v>0</v>
      </c>
      <c r="AG2075"/>
      <c r="AH2075" s="121">
        <v>0</v>
      </c>
      <c r="AI2075" s="121">
        <v>0</v>
      </c>
      <c r="AJ2075" s="121">
        <v>0</v>
      </c>
      <c r="AK2075" s="121">
        <v>0</v>
      </c>
      <c r="AL2075" s="121">
        <v>0</v>
      </c>
      <c r="AM2075" s="121">
        <v>0</v>
      </c>
      <c r="AN2075" s="121">
        <v>0</v>
      </c>
      <c r="AO2075"/>
      <c r="AP2075" s="282">
        <v>0.13223236999999999</v>
      </c>
      <c r="AQ2075" s="282">
        <v>0.12802108000000001</v>
      </c>
      <c r="AR2075" s="282">
        <v>4.2112994999999997E-3</v>
      </c>
      <c r="AS2075" s="282">
        <v>0</v>
      </c>
      <c r="AT2075" s="255">
        <f t="shared" ref="AT2075:AT2076" si="788">AW2075+AZ2075+BA2075+BB2075+BC2075+BK2075+BL2075+BP2075</f>
        <v>7.675124412200001E-6</v>
      </c>
      <c r="AU2075" s="256">
        <f t="shared" ref="AU2075:AU2076" si="789">AX2075+AY2075+BD2075+BE2075+BF2075+BG2075+BH2075+BI2075+BJ2075+BM2075+BQ2075+BR2075</f>
        <v>1.5574332602420001E-8</v>
      </c>
      <c r="AV2075" s="256">
        <f t="shared" ref="AV2075:AV2076" si="790">BN2075+BO2075</f>
        <v>0</v>
      </c>
      <c r="AW2075" s="272">
        <v>3.0660686000000002E-6</v>
      </c>
      <c r="AX2075" s="272">
        <v>9.2510689E-9</v>
      </c>
      <c r="AY2075" s="272">
        <v>2.5275242E-13</v>
      </c>
      <c r="AZ2075" s="273">
        <v>0</v>
      </c>
      <c r="BA2075" s="273">
        <v>0</v>
      </c>
      <c r="BB2075" s="272">
        <v>7.0235121999999997E-9</v>
      </c>
      <c r="BC2075" s="272">
        <v>4.6020323E-6</v>
      </c>
      <c r="BD2075" s="272">
        <v>9.9564074999999992E-10</v>
      </c>
      <c r="BE2075" s="272">
        <v>5.3273702E-9</v>
      </c>
      <c r="BF2075" s="273">
        <v>0</v>
      </c>
      <c r="BG2075" s="273">
        <v>0</v>
      </c>
      <c r="BH2075" s="273">
        <v>0</v>
      </c>
      <c r="BI2075" s="273">
        <v>0</v>
      </c>
      <c r="BJ2075" s="273">
        <v>0</v>
      </c>
      <c r="BK2075" s="273">
        <v>0</v>
      </c>
      <c r="BL2075" s="273">
        <v>0</v>
      </c>
      <c r="BM2075" s="273">
        <v>0</v>
      </c>
      <c r="BN2075" s="273">
        <v>0</v>
      </c>
      <c r="BO2075" s="273">
        <v>0</v>
      </c>
      <c r="BP2075" s="273">
        <v>0</v>
      </c>
      <c r="BQ2075" s="273">
        <v>0</v>
      </c>
      <c r="BR2075" s="273">
        <v>0</v>
      </c>
      <c r="BS2075"/>
      <c r="BT2075" s="121">
        <v>1.8253078E-4</v>
      </c>
      <c r="BU2075" s="274">
        <v>3.9040832000000002E-5</v>
      </c>
      <c r="BV2075" s="274">
        <v>9.2122982000000003E-5</v>
      </c>
      <c r="BW2075" s="274">
        <v>6.6273731999999997E-12</v>
      </c>
      <c r="BX2075" s="274">
        <v>2.8768625999999999E-5</v>
      </c>
      <c r="BY2075" s="274">
        <v>4.5468910999999999E-6</v>
      </c>
      <c r="BZ2075" s="121">
        <v>0</v>
      </c>
      <c r="CA2075" s="274">
        <v>6.9012021999999996E-6</v>
      </c>
      <c r="CB2075" s="121">
        <v>0</v>
      </c>
      <c r="CC2075" s="274">
        <v>3.8665060999999998E-10</v>
      </c>
      <c r="CD2075" s="121">
        <v>0</v>
      </c>
      <c r="CE2075" s="121">
        <v>0</v>
      </c>
      <c r="CF2075" s="121">
        <v>0</v>
      </c>
      <c r="CG2075" s="274">
        <v>1.1149851000000001E-5</v>
      </c>
      <c r="CH2075" s="121">
        <v>0</v>
      </c>
      <c r="CI2075" s="121">
        <v>0</v>
      </c>
      <c r="CJ2075" s="121">
        <v>0</v>
      </c>
      <c r="CK2075"/>
      <c r="CL2075" s="322">
        <v>0</v>
      </c>
      <c r="CM2075" s="322">
        <v>3.3039532</v>
      </c>
      <c r="CN2075" s="322">
        <v>0.13001446999999999</v>
      </c>
      <c r="CO2075" s="322">
        <v>2.7754002E-2</v>
      </c>
      <c r="CP2075" s="322">
        <v>9.1458301999999998E-4</v>
      </c>
      <c r="CQ2075" s="322">
        <v>0</v>
      </c>
      <c r="CR2075" s="322">
        <v>0</v>
      </c>
      <c r="CS2075" s="322">
        <v>1.4216547000000001E-3</v>
      </c>
      <c r="CT2075" s="322">
        <v>0</v>
      </c>
      <c r="CU2075" s="322">
        <v>0</v>
      </c>
      <c r="CX2075" s="20" t="s">
        <v>4039</v>
      </c>
    </row>
    <row r="2076" spans="1:102" ht="14.4" customHeight="1">
      <c r="A2076" t="s">
        <v>3787</v>
      </c>
      <c r="B2076" s="278" t="s">
        <v>1223</v>
      </c>
      <c r="C2076" s="279" t="str">
        <f t="shared" si="764"/>
        <v>M.020.04.102</v>
      </c>
      <c r="D2076" s="14" t="s">
        <v>3785</v>
      </c>
      <c r="E2076" s="312" t="s">
        <v>1510</v>
      </c>
      <c r="F2076" s="281" t="str">
        <f t="shared" si="765"/>
        <v>Seaweed kelp, raw</v>
      </c>
      <c r="G2076" s="319">
        <f t="shared" si="774"/>
        <v>7.49943888661085E-2</v>
      </c>
      <c r="H2076" s="319">
        <f t="shared" si="775"/>
        <v>4.5728629058999999E-5</v>
      </c>
      <c r="I2076" s="319">
        <f t="shared" si="776"/>
        <v>1.3496125237049499E-2</v>
      </c>
      <c r="J2076" s="319">
        <f t="shared" si="777"/>
        <v>0</v>
      </c>
      <c r="K2076" s="319">
        <v>6.1452535000000003E-2</v>
      </c>
      <c r="L2076" s="319">
        <v>1.3047847E-2</v>
      </c>
      <c r="M2076" s="319">
        <v>4.4827559000000001E-4</v>
      </c>
      <c r="N2076" s="319">
        <v>4.5701290999999998E-5</v>
      </c>
      <c r="O2076" s="319">
        <v>0</v>
      </c>
      <c r="P2076" s="319">
        <v>0</v>
      </c>
      <c r="Q2076" s="319">
        <v>2.7338058999999999E-8</v>
      </c>
      <c r="R2076" s="319">
        <v>2.6470495000000001E-9</v>
      </c>
      <c r="S2076" s="319">
        <v>0</v>
      </c>
      <c r="T2076" s="319">
        <v>0</v>
      </c>
      <c r="U2076" s="319">
        <v>0</v>
      </c>
      <c r="V2076" s="319">
        <v>0</v>
      </c>
      <c r="W2076" s="319">
        <v>0</v>
      </c>
      <c r="X2076" s="319">
        <v>0</v>
      </c>
      <c r="Y2076" s="210"/>
      <c r="Z2076" s="320">
        <f t="shared" si="766"/>
        <v>0.46204913533834585</v>
      </c>
      <c r="AA2076" s="210"/>
      <c r="AB2076" s="321">
        <f t="shared" si="767"/>
        <v>6.1452535000000003E-2</v>
      </c>
      <c r="AC2076" s="321">
        <f t="shared" si="768"/>
        <v>1.35418538661085E-2</v>
      </c>
      <c r="AD2076" s="321">
        <f t="shared" si="778"/>
        <v>1.3496125237049499E-2</v>
      </c>
      <c r="AE2076" s="321">
        <f t="shared" si="769"/>
        <v>1.3496125237049499E-2</v>
      </c>
      <c r="AF2076" s="321">
        <f t="shared" si="770"/>
        <v>0</v>
      </c>
      <c r="AG2076"/>
      <c r="AH2076" s="121">
        <v>0</v>
      </c>
      <c r="AI2076" s="121">
        <v>0</v>
      </c>
      <c r="AJ2076" s="121">
        <v>0</v>
      </c>
      <c r="AK2076" s="121">
        <v>0</v>
      </c>
      <c r="AL2076" s="121">
        <v>0</v>
      </c>
      <c r="AM2076" s="121">
        <v>0</v>
      </c>
      <c r="AN2076" s="121">
        <v>0</v>
      </c>
      <c r="AO2076"/>
      <c r="AP2076" s="282">
        <v>1.1538212000000001E-2</v>
      </c>
      <c r="AQ2076" s="282">
        <v>1.1113325E-2</v>
      </c>
      <c r="AR2076" s="282">
        <v>4.2488680000000003E-4</v>
      </c>
      <c r="AS2076" s="282">
        <v>0</v>
      </c>
      <c r="AT2076" s="255">
        <f t="shared" si="788"/>
        <v>6.6626648545339996E-7</v>
      </c>
      <c r="AU2076" s="256">
        <f t="shared" si="789"/>
        <v>1.571326928289E-9</v>
      </c>
      <c r="AV2076" s="256">
        <f t="shared" si="790"/>
        <v>0</v>
      </c>
      <c r="AW2076" s="272">
        <v>4.2878159999999999E-7</v>
      </c>
      <c r="AX2076" s="272">
        <v>1.2937376E-9</v>
      </c>
      <c r="AY2076" s="272">
        <v>3.5346758999999999E-14</v>
      </c>
      <c r="AZ2076" s="273">
        <v>0</v>
      </c>
      <c r="BA2076" s="273">
        <v>0</v>
      </c>
      <c r="BB2076" s="272">
        <v>6.7954534E-12</v>
      </c>
      <c r="BC2076" s="272">
        <v>2.3747809000000001E-7</v>
      </c>
      <c r="BD2076" s="272">
        <v>9.6331152999999998E-13</v>
      </c>
      <c r="BE2076" s="272">
        <v>2.7659067000000001E-10</v>
      </c>
      <c r="BF2076" s="273">
        <v>0</v>
      </c>
      <c r="BG2076" s="273">
        <v>0</v>
      </c>
      <c r="BH2076" s="273">
        <v>0</v>
      </c>
      <c r="BI2076" s="273">
        <v>0</v>
      </c>
      <c r="BJ2076" s="273">
        <v>0</v>
      </c>
      <c r="BK2076" s="273">
        <v>0</v>
      </c>
      <c r="BL2076" s="273">
        <v>0</v>
      </c>
      <c r="BM2076" s="273">
        <v>0</v>
      </c>
      <c r="BN2076" s="273">
        <v>0</v>
      </c>
      <c r="BO2076" s="273">
        <v>0</v>
      </c>
      <c r="BP2076" s="273">
        <v>0</v>
      </c>
      <c r="BQ2076" s="273">
        <v>0</v>
      </c>
      <c r="BR2076" s="273">
        <v>0</v>
      </c>
      <c r="BS2076"/>
      <c r="BT2076" s="274">
        <v>1.6504993E-5</v>
      </c>
      <c r="BU2076" s="274">
        <v>1.9091369000000001E-6</v>
      </c>
      <c r="BV2076" s="274">
        <v>1.2883156E-5</v>
      </c>
      <c r="BW2076" s="274">
        <v>3.1006686999999998E-13</v>
      </c>
      <c r="BX2076" s="274">
        <v>1.5693411999999999E-6</v>
      </c>
      <c r="BY2076" s="274">
        <v>4.3992500999999997E-9</v>
      </c>
      <c r="BZ2076" s="121">
        <v>0</v>
      </c>
      <c r="CA2076" s="274">
        <v>6.6771149000000002E-9</v>
      </c>
      <c r="CB2076" s="121">
        <v>0</v>
      </c>
      <c r="CC2076" s="274">
        <v>1.8089752999999999E-11</v>
      </c>
      <c r="CD2076" s="121">
        <v>0</v>
      </c>
      <c r="CE2076" s="121">
        <v>0</v>
      </c>
      <c r="CF2076" s="121">
        <v>0</v>
      </c>
      <c r="CG2076" s="274">
        <v>1.3226393999999999E-7</v>
      </c>
      <c r="CH2076" s="121">
        <v>0</v>
      </c>
      <c r="CI2076" s="121">
        <v>0</v>
      </c>
      <c r="CJ2076" s="121">
        <v>0</v>
      </c>
      <c r="CK2076"/>
      <c r="CL2076" s="322">
        <v>0</v>
      </c>
      <c r="CM2076" s="322">
        <v>0.46204914000000002</v>
      </c>
      <c r="CN2076" s="322">
        <v>1.2579280000000001E-4</v>
      </c>
      <c r="CO2076" s="322">
        <v>1.3072126999999999E-3</v>
      </c>
      <c r="CP2076" s="322">
        <v>2.7127126000000001E-5</v>
      </c>
      <c r="CQ2076" s="322">
        <v>0</v>
      </c>
      <c r="CR2076" s="322">
        <v>0</v>
      </c>
      <c r="CS2076" s="322">
        <v>7.9619691000000001E-5</v>
      </c>
      <c r="CT2076" s="322">
        <v>0</v>
      </c>
      <c r="CU2076" s="322">
        <v>0</v>
      </c>
      <c r="CX2076" s="20" t="s">
        <v>4039</v>
      </c>
    </row>
    <row r="2077" spans="1:102" ht="14.4" customHeight="1">
      <c r="B2077" s="278" t="s">
        <v>1223</v>
      </c>
      <c r="C2077" s="277" t="s">
        <v>3788</v>
      </c>
      <c r="D2077" s="277" t="s">
        <v>3789</v>
      </c>
      <c r="E2077" s="312"/>
      <c r="F2077"/>
      <c r="G2077" s="210"/>
      <c r="H2077" s="210"/>
      <c r="I2077" s="210"/>
      <c r="J2077" s="210"/>
      <c r="K2077" s="210"/>
      <c r="L2077" s="210"/>
      <c r="M2077" s="210"/>
      <c r="N2077" s="210"/>
      <c r="O2077" s="210"/>
      <c r="P2077" s="210"/>
      <c r="Q2077" s="210"/>
      <c r="R2077" s="210"/>
      <c r="S2077" s="210"/>
      <c r="T2077" s="210"/>
      <c r="U2077" s="210"/>
      <c r="V2077" s="210"/>
      <c r="W2077" s="210"/>
      <c r="X2077" s="210"/>
      <c r="Y2077" s="210"/>
      <c r="Z2077" s="210"/>
      <c r="AA2077" s="210"/>
      <c r="AB2077" s="210"/>
      <c r="AC2077" s="210"/>
      <c r="AD2077" s="210"/>
      <c r="AE2077" s="210"/>
      <c r="AF2077" s="210"/>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s="183"/>
      <c r="CW2077" s="4"/>
    </row>
    <row r="2078" spans="1:102" ht="14.4" customHeight="1">
      <c r="A2078" t="s">
        <v>3790</v>
      </c>
      <c r="B2078" s="278" t="s">
        <v>1223</v>
      </c>
      <c r="C2078" s="279" t="str">
        <f t="shared" si="764"/>
        <v>M.020.05.101</v>
      </c>
      <c r="D2078" s="14" t="s">
        <v>3789</v>
      </c>
      <c r="E2078" s="312" t="s">
        <v>1510</v>
      </c>
      <c r="F2078" s="281" t="str">
        <f t="shared" si="765"/>
        <v>Chicken egg</v>
      </c>
      <c r="G2078" s="319">
        <f t="shared" si="774"/>
        <v>1.0494635462687238</v>
      </c>
      <c r="H2078" s="319">
        <f t="shared" si="775"/>
        <v>2.7081336312569999E-2</v>
      </c>
      <c r="I2078" s="319">
        <f t="shared" si="776"/>
        <v>0.57609891995615392</v>
      </c>
      <c r="J2078" s="319">
        <f t="shared" si="777"/>
        <v>0</v>
      </c>
      <c r="K2078" s="319">
        <v>0.44628329</v>
      </c>
      <c r="L2078" s="319">
        <v>0.53762195999999995</v>
      </c>
      <c r="M2078" s="319">
        <v>3.8476917999999999E-2</v>
      </c>
      <c r="N2078" s="319">
        <v>2.7080903E-2</v>
      </c>
      <c r="O2078" s="319">
        <v>0</v>
      </c>
      <c r="P2078" s="319">
        <v>0</v>
      </c>
      <c r="Q2078" s="319">
        <v>4.3331257000000001E-7</v>
      </c>
      <c r="R2078" s="319">
        <v>4.1956153999999998E-8</v>
      </c>
      <c r="S2078" s="319">
        <v>0</v>
      </c>
      <c r="T2078" s="319">
        <v>0</v>
      </c>
      <c r="U2078" s="319">
        <v>0</v>
      </c>
      <c r="V2078" s="319">
        <v>0</v>
      </c>
      <c r="W2078" s="319">
        <v>0</v>
      </c>
      <c r="X2078" s="319">
        <v>0</v>
      </c>
      <c r="Y2078" s="210"/>
      <c r="Z2078" s="320">
        <f t="shared" si="766"/>
        <v>3.3555134586466164</v>
      </c>
      <c r="AA2078" s="210"/>
      <c r="AB2078" s="321">
        <f t="shared" si="767"/>
        <v>0.44628329</v>
      </c>
      <c r="AC2078" s="321">
        <f t="shared" si="768"/>
        <v>0.60318025626872396</v>
      </c>
      <c r="AD2078" s="321">
        <f t="shared" si="778"/>
        <v>0.57609891995615392</v>
      </c>
      <c r="AE2078" s="321">
        <f t="shared" si="769"/>
        <v>0.57609891995615392</v>
      </c>
      <c r="AF2078" s="321">
        <f t="shared" si="770"/>
        <v>0</v>
      </c>
      <c r="AG2078"/>
      <c r="AH2078" s="121">
        <v>0</v>
      </c>
      <c r="AI2078" s="121">
        <v>0</v>
      </c>
      <c r="AJ2078" s="121">
        <v>0</v>
      </c>
      <c r="AK2078" s="121">
        <v>0</v>
      </c>
      <c r="AL2078" s="121">
        <v>0</v>
      </c>
      <c r="AM2078" s="121">
        <v>0</v>
      </c>
      <c r="AN2078" s="121">
        <v>0</v>
      </c>
      <c r="AO2078"/>
      <c r="AP2078" s="282">
        <v>0.22583537000000001</v>
      </c>
      <c r="AQ2078" s="282">
        <v>0.21997384</v>
      </c>
      <c r="AR2078" s="282">
        <v>5.8615357E-3</v>
      </c>
      <c r="AS2078" s="282">
        <v>0</v>
      </c>
      <c r="AT2078" s="255">
        <f t="shared" ref="AT2078" si="791">AW2078+AZ2078+BA2078+BB2078+BC2078+BK2078+BL2078+BP2078</f>
        <v>1.31878802356E-5</v>
      </c>
      <c r="AU2078" s="256">
        <f t="shared" ref="AU2078" si="792">AX2078+AY2078+BD2078+BE2078+BF2078+BG2078+BH2078+BI2078+BJ2078+BM2078+BQ2078+BR2078</f>
        <v>2.167727735678E-8</v>
      </c>
      <c r="AV2078" s="256">
        <f t="shared" ref="AV2078" si="793">BN2078+BO2078</f>
        <v>0</v>
      </c>
      <c r="AW2078" s="272">
        <v>3.1139165000000001E-6</v>
      </c>
      <c r="AX2078" s="272">
        <v>9.3954376999999997E-9</v>
      </c>
      <c r="AY2078" s="272">
        <v>2.5669678000000001E-13</v>
      </c>
      <c r="AZ2078" s="273">
        <v>0</v>
      </c>
      <c r="BA2078" s="273">
        <v>0</v>
      </c>
      <c r="BB2078" s="272">
        <v>4.0267356000000003E-9</v>
      </c>
      <c r="BC2078" s="272">
        <v>1.0069936999999999E-5</v>
      </c>
      <c r="BD2078" s="272">
        <v>5.7082295999999995E-10</v>
      </c>
      <c r="BE2078" s="272">
        <v>1.1710759999999999E-8</v>
      </c>
      <c r="BF2078" s="273">
        <v>0</v>
      </c>
      <c r="BG2078" s="273">
        <v>0</v>
      </c>
      <c r="BH2078" s="273">
        <v>0</v>
      </c>
      <c r="BI2078" s="273">
        <v>0</v>
      </c>
      <c r="BJ2078" s="273">
        <v>0</v>
      </c>
      <c r="BK2078" s="273">
        <v>0</v>
      </c>
      <c r="BL2078" s="273">
        <v>0</v>
      </c>
      <c r="BM2078" s="273">
        <v>0</v>
      </c>
      <c r="BN2078" s="273">
        <v>0</v>
      </c>
      <c r="BO2078" s="273">
        <v>0</v>
      </c>
      <c r="BP2078" s="273">
        <v>0</v>
      </c>
      <c r="BQ2078" s="273">
        <v>0</v>
      </c>
      <c r="BR2078" s="273">
        <v>0</v>
      </c>
      <c r="BS2078"/>
      <c r="BT2078" s="121">
        <v>2.5810843999999998E-4</v>
      </c>
      <c r="BU2078" s="274">
        <v>8.2063227000000005E-5</v>
      </c>
      <c r="BV2078" s="274">
        <v>9.3560618999999999E-5</v>
      </c>
      <c r="BW2078" s="274">
        <v>4.9146089999999996E-12</v>
      </c>
      <c r="BX2078" s="274">
        <v>6.5654367000000003E-5</v>
      </c>
      <c r="BY2078" s="274">
        <v>2.6068337E-6</v>
      </c>
      <c r="BZ2078" s="121">
        <v>0</v>
      </c>
      <c r="CA2078" s="274">
        <v>3.9566126000000003E-6</v>
      </c>
      <c r="CB2078" s="121">
        <v>0</v>
      </c>
      <c r="CC2078" s="274">
        <v>2.8672545E-10</v>
      </c>
      <c r="CD2078" s="121">
        <v>0</v>
      </c>
      <c r="CE2078" s="121">
        <v>0</v>
      </c>
      <c r="CF2078" s="121">
        <v>0</v>
      </c>
      <c r="CG2078" s="274">
        <v>1.0266490999999999E-5</v>
      </c>
      <c r="CH2078" s="121">
        <v>0</v>
      </c>
      <c r="CI2078" s="121">
        <v>0</v>
      </c>
      <c r="CJ2078" s="121">
        <v>0</v>
      </c>
      <c r="CK2078"/>
      <c r="CL2078" s="322">
        <v>0</v>
      </c>
      <c r="CM2078" s="322">
        <v>3.3555134999999998</v>
      </c>
      <c r="CN2078" s="322">
        <v>7.4540185999999994E-2</v>
      </c>
      <c r="CO2078" s="322">
        <v>5.6744345000000002E-2</v>
      </c>
      <c r="CP2078" s="322">
        <v>6.2070957E-4</v>
      </c>
      <c r="CQ2078" s="322">
        <v>0</v>
      </c>
      <c r="CR2078" s="322">
        <v>0</v>
      </c>
      <c r="CS2078" s="322">
        <v>3.3103766000000001E-3</v>
      </c>
      <c r="CT2078" s="322">
        <v>0</v>
      </c>
      <c r="CU2078" s="322">
        <v>0</v>
      </c>
      <c r="CX2078" s="20" t="s">
        <v>4039</v>
      </c>
    </row>
    <row r="2079" spans="1:102" ht="14.4" customHeight="1">
      <c r="B2079" s="278" t="s">
        <v>1223</v>
      </c>
      <c r="C2079" s="277" t="s">
        <v>3791</v>
      </c>
      <c r="D2079" s="277" t="s">
        <v>3792</v>
      </c>
      <c r="E2079" s="312"/>
      <c r="F2079"/>
      <c r="G2079" s="210"/>
      <c r="H2079" s="210"/>
      <c r="I2079" s="210"/>
      <c r="J2079" s="210"/>
      <c r="K2079" s="210"/>
      <c r="L2079" s="210"/>
      <c r="M2079" s="210"/>
      <c r="N2079" s="210"/>
      <c r="O2079" s="210"/>
      <c r="P2079" s="210"/>
      <c r="Q2079" s="210"/>
      <c r="R2079" s="210"/>
      <c r="S2079" s="210"/>
      <c r="T2079" s="210"/>
      <c r="U2079" s="210"/>
      <c r="V2079" s="210"/>
      <c r="W2079" s="210"/>
      <c r="X2079" s="210"/>
      <c r="Y2079" s="210"/>
      <c r="Z2079" s="210"/>
      <c r="AA2079" s="210"/>
      <c r="AB2079" s="210"/>
      <c r="AC2079" s="210"/>
      <c r="AD2079" s="210"/>
      <c r="AE2079" s="210"/>
      <c r="AF2079" s="210"/>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s="183"/>
      <c r="CW2079" s="4"/>
    </row>
    <row r="2080" spans="1:102" ht="14.4" customHeight="1">
      <c r="A2080" t="s">
        <v>3793</v>
      </c>
      <c r="B2080" s="278" t="s">
        <v>1223</v>
      </c>
      <c r="C2080" s="279" t="str">
        <f t="shared" si="764"/>
        <v>M.020.06.101</v>
      </c>
      <c r="D2080" s="14" t="s">
        <v>3792</v>
      </c>
      <c r="E2080" s="312" t="s">
        <v>1510</v>
      </c>
      <c r="F2080" s="281" t="str">
        <f t="shared" si="765"/>
        <v>Applesauce (can)</v>
      </c>
      <c r="G2080" s="319">
        <f t="shared" si="774"/>
        <v>0.28106929203991499</v>
      </c>
      <c r="H2080" s="319">
        <f t="shared" si="775"/>
        <v>3.4406515970200001E-3</v>
      </c>
      <c r="I2080" s="319">
        <f t="shared" si="776"/>
        <v>5.7638650442894998E-2</v>
      </c>
      <c r="J2080" s="319">
        <f t="shared" si="777"/>
        <v>0</v>
      </c>
      <c r="K2080" s="319">
        <v>0.21998999</v>
      </c>
      <c r="L2080" s="319">
        <v>5.1424141E-2</v>
      </c>
      <c r="M2080" s="319">
        <v>6.2144951999999996E-3</v>
      </c>
      <c r="N2080" s="319">
        <v>3.4405045000000002E-3</v>
      </c>
      <c r="O2080" s="319">
        <v>0</v>
      </c>
      <c r="P2080" s="319">
        <v>0</v>
      </c>
      <c r="Q2080" s="319">
        <v>1.4709702E-7</v>
      </c>
      <c r="R2080" s="319">
        <v>1.4242895E-8</v>
      </c>
      <c r="S2080" s="319">
        <v>0</v>
      </c>
      <c r="T2080" s="319">
        <v>0</v>
      </c>
      <c r="U2080" s="319">
        <v>0</v>
      </c>
      <c r="V2080" s="319">
        <v>0</v>
      </c>
      <c r="W2080" s="319">
        <v>0</v>
      </c>
      <c r="X2080" s="319">
        <v>0</v>
      </c>
      <c r="Y2080" s="210"/>
      <c r="Z2080" s="320">
        <f t="shared" si="766"/>
        <v>1.6540600751879697</v>
      </c>
      <c r="AA2080" s="210"/>
      <c r="AB2080" s="321">
        <f t="shared" si="767"/>
        <v>0.21998999</v>
      </c>
      <c r="AC2080" s="321">
        <f t="shared" si="768"/>
        <v>6.1079302039914997E-2</v>
      </c>
      <c r="AD2080" s="321">
        <f t="shared" si="778"/>
        <v>5.7638650442894998E-2</v>
      </c>
      <c r="AE2080" s="321">
        <f t="shared" si="769"/>
        <v>5.7638650442894998E-2</v>
      </c>
      <c r="AF2080" s="321">
        <f t="shared" si="770"/>
        <v>0</v>
      </c>
      <c r="AG2080"/>
      <c r="AH2080" s="121">
        <v>0</v>
      </c>
      <c r="AI2080" s="121">
        <v>0</v>
      </c>
      <c r="AJ2080" s="121">
        <v>0</v>
      </c>
      <c r="AK2080" s="121">
        <v>0</v>
      </c>
      <c r="AL2080" s="121">
        <v>0</v>
      </c>
      <c r="AM2080" s="121">
        <v>0</v>
      </c>
      <c r="AN2080" s="121">
        <v>0</v>
      </c>
      <c r="AO2080"/>
      <c r="AP2080" s="282">
        <v>4.3416050999999997E-2</v>
      </c>
      <c r="AQ2080" s="282">
        <v>4.1838330999999999E-2</v>
      </c>
      <c r="AR2080" s="282">
        <v>1.5777196E-3</v>
      </c>
      <c r="AS2080" s="282">
        <v>0</v>
      </c>
      <c r="AT2080" s="255">
        <f t="shared" ref="AT2080:AT2103" si="794">AW2080+AZ2080+BA2080+BB2080+BC2080+BK2080+BL2080+BP2080</f>
        <v>2.5082932682800002E-6</v>
      </c>
      <c r="AU2080" s="256">
        <f t="shared" ref="AU2080:AU2103" si="795">AX2080+AY2080+BD2080+BE2080+BF2080+BG2080+BH2080+BI2080+BJ2080+BM2080+BQ2080+BR2080</f>
        <v>5.8347620725999996E-9</v>
      </c>
      <c r="AV2080" s="256">
        <f t="shared" ref="AV2080:AV2103" si="796">BN2080+BO2080</f>
        <v>0</v>
      </c>
      <c r="AW2080" s="272">
        <v>1.5349678E-6</v>
      </c>
      <c r="AX2080" s="272">
        <v>4.6313683000000002E-9</v>
      </c>
      <c r="AY2080" s="272">
        <v>1.2653559999999999E-13</v>
      </c>
      <c r="AZ2080" s="273">
        <v>0</v>
      </c>
      <c r="BA2080" s="273">
        <v>0</v>
      </c>
      <c r="BB2080" s="272">
        <v>5.1157828E-10</v>
      </c>
      <c r="BC2080" s="272">
        <v>9.7281389000000002E-7</v>
      </c>
      <c r="BD2080" s="272">
        <v>7.2520436999999999E-11</v>
      </c>
      <c r="BE2080" s="272">
        <v>1.1307468000000001E-9</v>
      </c>
      <c r="BF2080" s="273">
        <v>0</v>
      </c>
      <c r="BG2080" s="273">
        <v>0</v>
      </c>
      <c r="BH2080" s="273">
        <v>0</v>
      </c>
      <c r="BI2080" s="273">
        <v>0</v>
      </c>
      <c r="BJ2080" s="273">
        <v>0</v>
      </c>
      <c r="BK2080" s="273">
        <v>0</v>
      </c>
      <c r="BL2080" s="273">
        <v>0</v>
      </c>
      <c r="BM2080" s="273">
        <v>0</v>
      </c>
      <c r="BN2080" s="273">
        <v>0</v>
      </c>
      <c r="BO2080" s="273">
        <v>0</v>
      </c>
      <c r="BP2080" s="273">
        <v>0</v>
      </c>
      <c r="BQ2080" s="273">
        <v>0</v>
      </c>
      <c r="BR2080" s="273">
        <v>0</v>
      </c>
      <c r="BS2080"/>
      <c r="BT2080" s="274">
        <v>6.2375558000000005E-5</v>
      </c>
      <c r="BU2080" s="274">
        <v>7.9641354999999993E-6</v>
      </c>
      <c r="BV2080" s="274">
        <v>4.6119584000000001E-5</v>
      </c>
      <c r="BW2080" s="274">
        <v>1.6683668999999999E-12</v>
      </c>
      <c r="BX2080" s="274">
        <v>6.3133642000000001E-6</v>
      </c>
      <c r="BY2080" s="274">
        <v>3.3118625999999998E-7</v>
      </c>
      <c r="BZ2080" s="121">
        <v>0</v>
      </c>
      <c r="CA2080" s="274">
        <v>5.0266946000000004E-7</v>
      </c>
      <c r="CB2080" s="121">
        <v>0</v>
      </c>
      <c r="CC2080" s="274">
        <v>9.7334957E-11</v>
      </c>
      <c r="CD2080" s="121">
        <v>0</v>
      </c>
      <c r="CE2080" s="121">
        <v>0</v>
      </c>
      <c r="CF2080" s="121">
        <v>0</v>
      </c>
      <c r="CG2080" s="274">
        <v>1.1445189E-6</v>
      </c>
      <c r="CH2080" s="121">
        <v>0</v>
      </c>
      <c r="CI2080" s="121">
        <v>0</v>
      </c>
      <c r="CJ2080" s="121">
        <v>0</v>
      </c>
      <c r="CK2080"/>
      <c r="CL2080" s="322">
        <v>0</v>
      </c>
      <c r="CM2080" s="322">
        <v>1.6540600999999999</v>
      </c>
      <c r="CN2080" s="322">
        <v>9.4699885000000001E-3</v>
      </c>
      <c r="CO2080" s="322">
        <v>5.5249034000000004E-3</v>
      </c>
      <c r="CP2080" s="322">
        <v>1.6908116E-4</v>
      </c>
      <c r="CQ2080" s="322">
        <v>0</v>
      </c>
      <c r="CR2080" s="322">
        <v>0</v>
      </c>
      <c r="CS2080" s="322">
        <v>3.1764451999999999E-4</v>
      </c>
      <c r="CT2080" s="322">
        <v>0</v>
      </c>
      <c r="CU2080" s="322">
        <v>0</v>
      </c>
      <c r="CX2080" s="20" t="s">
        <v>4039</v>
      </c>
    </row>
    <row r="2081" spans="1:102" ht="14.4" customHeight="1">
      <c r="A2081" t="s">
        <v>3794</v>
      </c>
      <c r="B2081" s="278" t="s">
        <v>1223</v>
      </c>
      <c r="C2081" s="279" t="str">
        <f t="shared" si="764"/>
        <v>M.020.06.102</v>
      </c>
      <c r="D2081" s="14" t="s">
        <v>3792</v>
      </c>
      <c r="E2081" s="312" t="s">
        <v>1510</v>
      </c>
      <c r="F2081" s="281" t="str">
        <f t="shared" si="765"/>
        <v>Applesauce (glass)</v>
      </c>
      <c r="G2081" s="319">
        <f t="shared" si="774"/>
        <v>0.304091752251611</v>
      </c>
      <c r="H2081" s="319">
        <f t="shared" si="775"/>
        <v>3.45937850798E-3</v>
      </c>
      <c r="I2081" s="319">
        <f t="shared" si="776"/>
        <v>7.2650433743631004E-2</v>
      </c>
      <c r="J2081" s="319">
        <f t="shared" si="777"/>
        <v>0</v>
      </c>
      <c r="K2081" s="319">
        <v>0.22798193999999999</v>
      </c>
      <c r="L2081" s="319">
        <v>6.6502797000000002E-2</v>
      </c>
      <c r="M2081" s="319">
        <v>6.1476231000000001E-3</v>
      </c>
      <c r="N2081" s="319">
        <v>3.4592376000000002E-3</v>
      </c>
      <c r="O2081" s="319">
        <v>0</v>
      </c>
      <c r="P2081" s="319">
        <v>0</v>
      </c>
      <c r="Q2081" s="319">
        <v>1.4090797999999999E-7</v>
      </c>
      <c r="R2081" s="319">
        <v>1.3643630999999999E-8</v>
      </c>
      <c r="S2081" s="319">
        <v>0</v>
      </c>
      <c r="T2081" s="319">
        <v>0</v>
      </c>
      <c r="U2081" s="319">
        <v>0</v>
      </c>
      <c r="V2081" s="319">
        <v>0</v>
      </c>
      <c r="W2081" s="319">
        <v>0</v>
      </c>
      <c r="X2081" s="319">
        <v>0</v>
      </c>
      <c r="Y2081" s="210"/>
      <c r="Z2081" s="320">
        <f t="shared" si="766"/>
        <v>1.71414992481203</v>
      </c>
      <c r="AA2081" s="210"/>
      <c r="AB2081" s="321">
        <f t="shared" si="767"/>
        <v>0.22798193999999999</v>
      </c>
      <c r="AC2081" s="321">
        <f t="shared" si="768"/>
        <v>7.6109812251611009E-2</v>
      </c>
      <c r="AD2081" s="321">
        <f t="shared" si="778"/>
        <v>7.2650433743631004E-2</v>
      </c>
      <c r="AE2081" s="321">
        <f t="shared" si="769"/>
        <v>7.2650433743631004E-2</v>
      </c>
      <c r="AF2081" s="321">
        <f t="shared" si="770"/>
        <v>0</v>
      </c>
      <c r="AG2081"/>
      <c r="AH2081" s="121">
        <v>0</v>
      </c>
      <c r="AI2081" s="121">
        <v>0</v>
      </c>
      <c r="AJ2081" s="121">
        <v>0</v>
      </c>
      <c r="AK2081" s="121">
        <v>0</v>
      </c>
      <c r="AL2081" s="121">
        <v>0</v>
      </c>
      <c r="AM2081" s="121">
        <v>0</v>
      </c>
      <c r="AN2081" s="121">
        <v>0</v>
      </c>
      <c r="AO2081"/>
      <c r="AP2081" s="282">
        <v>4.9049379999999997E-2</v>
      </c>
      <c r="AQ2081" s="282">
        <v>4.7339740999999998E-2</v>
      </c>
      <c r="AR2081" s="282">
        <v>1.7096387000000001E-3</v>
      </c>
      <c r="AS2081" s="282">
        <v>0</v>
      </c>
      <c r="AT2081" s="255">
        <f t="shared" si="794"/>
        <v>2.8381139637699999E-6</v>
      </c>
      <c r="AU2081" s="256">
        <f t="shared" si="795"/>
        <v>6.3226282354700005E-9</v>
      </c>
      <c r="AV2081" s="256">
        <f t="shared" si="796"/>
        <v>0</v>
      </c>
      <c r="AW2081" s="272">
        <v>1.5907311E-6</v>
      </c>
      <c r="AX2081" s="272">
        <v>4.7996198000000004E-9</v>
      </c>
      <c r="AY2081" s="272">
        <v>1.3113246999999999E-13</v>
      </c>
      <c r="AZ2081" s="273">
        <v>0</v>
      </c>
      <c r="BA2081" s="273">
        <v>0</v>
      </c>
      <c r="BB2081" s="272">
        <v>5.1436377000000001E-10</v>
      </c>
      <c r="BC2081" s="272">
        <v>1.2468685E-6</v>
      </c>
      <c r="BD2081" s="272">
        <v>7.2915303000000001E-11</v>
      </c>
      <c r="BE2081" s="272">
        <v>1.449962E-9</v>
      </c>
      <c r="BF2081" s="273">
        <v>0</v>
      </c>
      <c r="BG2081" s="273">
        <v>0</v>
      </c>
      <c r="BH2081" s="273">
        <v>0</v>
      </c>
      <c r="BI2081" s="273">
        <v>0</v>
      </c>
      <c r="BJ2081" s="273">
        <v>0</v>
      </c>
      <c r="BK2081" s="273">
        <v>0</v>
      </c>
      <c r="BL2081" s="273">
        <v>0</v>
      </c>
      <c r="BM2081" s="273">
        <v>0</v>
      </c>
      <c r="BN2081" s="273">
        <v>0</v>
      </c>
      <c r="BO2081" s="273">
        <v>0</v>
      </c>
      <c r="BP2081" s="273">
        <v>0</v>
      </c>
      <c r="BQ2081" s="273">
        <v>0</v>
      </c>
      <c r="BR2081" s="273">
        <v>0</v>
      </c>
      <c r="BS2081"/>
      <c r="BT2081" s="274">
        <v>6.8215833999999998E-5</v>
      </c>
      <c r="BU2081" s="274">
        <v>1.0165819E-5</v>
      </c>
      <c r="BV2081" s="274">
        <v>4.7795047999999997E-5</v>
      </c>
      <c r="BW2081" s="274">
        <v>1.5981711000000001E-12</v>
      </c>
      <c r="BX2081" s="274">
        <v>8.1256217999999992E-6</v>
      </c>
      <c r="BY2081" s="274">
        <v>3.3298953000000001E-7</v>
      </c>
      <c r="BZ2081" s="121">
        <v>0</v>
      </c>
      <c r="CA2081" s="274">
        <v>5.0540644999999996E-7</v>
      </c>
      <c r="CB2081" s="121">
        <v>0</v>
      </c>
      <c r="CC2081" s="274">
        <v>9.3239631000000006E-11</v>
      </c>
      <c r="CD2081" s="121">
        <v>0</v>
      </c>
      <c r="CE2081" s="121">
        <v>0</v>
      </c>
      <c r="CF2081" s="121">
        <v>0</v>
      </c>
      <c r="CG2081" s="274">
        <v>1.290854E-6</v>
      </c>
      <c r="CH2081" s="121">
        <v>0</v>
      </c>
      <c r="CI2081" s="121">
        <v>0</v>
      </c>
      <c r="CJ2081" s="121">
        <v>0</v>
      </c>
      <c r="CK2081"/>
      <c r="CL2081" s="322">
        <v>0</v>
      </c>
      <c r="CM2081" s="322">
        <v>1.7141499</v>
      </c>
      <c r="CN2081" s="322">
        <v>9.5215516000000007E-3</v>
      </c>
      <c r="CO2081" s="322">
        <v>7.0316767000000004E-3</v>
      </c>
      <c r="CP2081" s="322">
        <v>1.6315032E-4</v>
      </c>
      <c r="CQ2081" s="322">
        <v>0</v>
      </c>
      <c r="CR2081" s="322">
        <v>0</v>
      </c>
      <c r="CS2081" s="322">
        <v>4.0961626000000001E-4</v>
      </c>
      <c r="CT2081" s="322">
        <v>0</v>
      </c>
      <c r="CU2081" s="322">
        <v>0</v>
      </c>
      <c r="CX2081" s="20" t="s">
        <v>4039</v>
      </c>
    </row>
    <row r="2082" spans="1:102" ht="14.4" customHeight="1">
      <c r="A2082" t="s">
        <v>3795</v>
      </c>
      <c r="B2082" s="278" t="s">
        <v>1223</v>
      </c>
      <c r="C2082" s="279" t="str">
        <f t="shared" si="764"/>
        <v>M.020.06.103</v>
      </c>
      <c r="D2082" s="14" t="s">
        <v>3792</v>
      </c>
      <c r="E2082" s="312" t="s">
        <v>1510</v>
      </c>
      <c r="F2082" s="281" t="str">
        <f t="shared" si="765"/>
        <v>Apple</v>
      </c>
      <c r="G2082" s="319">
        <f t="shared" si="774"/>
        <v>6.3904727452654603E-2</v>
      </c>
      <c r="H2082" s="319">
        <f t="shared" si="775"/>
        <v>2.3439733601060002E-3</v>
      </c>
      <c r="I2082" s="319">
        <f t="shared" si="776"/>
        <v>1.9590331092548603E-2</v>
      </c>
      <c r="J2082" s="319">
        <f t="shared" si="777"/>
        <v>0</v>
      </c>
      <c r="K2082" s="319">
        <v>4.1970423E-2</v>
      </c>
      <c r="L2082" s="319">
        <v>1.6012878000000001E-2</v>
      </c>
      <c r="M2082" s="319">
        <v>3.5774477999999999E-3</v>
      </c>
      <c r="N2082" s="319">
        <v>2.3439187000000002E-3</v>
      </c>
      <c r="O2082" s="319">
        <v>0</v>
      </c>
      <c r="P2082" s="319">
        <v>0</v>
      </c>
      <c r="Q2082" s="319">
        <v>5.4660106000000002E-8</v>
      </c>
      <c r="R2082" s="319">
        <v>5.2925485999999999E-9</v>
      </c>
      <c r="S2082" s="319">
        <v>0</v>
      </c>
      <c r="T2082" s="319">
        <v>0</v>
      </c>
      <c r="U2082" s="319">
        <v>0</v>
      </c>
      <c r="V2082" s="319">
        <v>0</v>
      </c>
      <c r="W2082" s="319">
        <v>0</v>
      </c>
      <c r="X2082" s="319">
        <v>0</v>
      </c>
      <c r="Y2082" s="210"/>
      <c r="Z2082" s="320">
        <f t="shared" si="766"/>
        <v>0.3155670902255639</v>
      </c>
      <c r="AA2082" s="210"/>
      <c r="AB2082" s="321">
        <f t="shared" si="767"/>
        <v>4.1970423E-2</v>
      </c>
      <c r="AC2082" s="321">
        <f t="shared" si="768"/>
        <v>2.1934304452654603E-2</v>
      </c>
      <c r="AD2082" s="321">
        <f t="shared" si="778"/>
        <v>1.9590331092548603E-2</v>
      </c>
      <c r="AE2082" s="321">
        <f t="shared" si="769"/>
        <v>1.9590331092548603E-2</v>
      </c>
      <c r="AF2082" s="321">
        <f t="shared" si="770"/>
        <v>0</v>
      </c>
      <c r="AG2082"/>
      <c r="AH2082" s="121">
        <v>0</v>
      </c>
      <c r="AI2082" s="121">
        <v>0</v>
      </c>
      <c r="AJ2082" s="121">
        <v>0</v>
      </c>
      <c r="AK2082" s="121">
        <v>0</v>
      </c>
      <c r="AL2082" s="121">
        <v>0</v>
      </c>
      <c r="AM2082" s="121">
        <v>0</v>
      </c>
      <c r="AN2082" s="121">
        <v>0</v>
      </c>
      <c r="AO2082"/>
      <c r="AP2082" s="282">
        <v>1.0535044E-2</v>
      </c>
      <c r="AQ2082" s="282">
        <v>1.0183258000000001E-2</v>
      </c>
      <c r="AR2082" s="282">
        <v>3.5178640000000001E-4</v>
      </c>
      <c r="AS2082" s="282">
        <v>0</v>
      </c>
      <c r="AT2082" s="255">
        <f t="shared" si="794"/>
        <v>6.1050705385999995E-7</v>
      </c>
      <c r="AU2082" s="256">
        <f t="shared" si="795"/>
        <v>1.3009852108820002E-9</v>
      </c>
      <c r="AV2082" s="256">
        <f t="shared" si="796"/>
        <v>0</v>
      </c>
      <c r="AW2082" s="272">
        <v>2.9284626000000002E-7</v>
      </c>
      <c r="AX2082" s="272">
        <v>8.8358784000000004E-10</v>
      </c>
      <c r="AY2082" s="272">
        <v>2.4140882000000001E-14</v>
      </c>
      <c r="AZ2082" s="273">
        <v>0</v>
      </c>
      <c r="BA2082" s="273">
        <v>0</v>
      </c>
      <c r="BB2082" s="272">
        <v>3.4852385999999998E-10</v>
      </c>
      <c r="BC2082" s="272">
        <v>3.1731227E-7</v>
      </c>
      <c r="BD2082" s="272">
        <v>4.9406130000000002E-11</v>
      </c>
      <c r="BE2082" s="272">
        <v>3.6796709999999998E-10</v>
      </c>
      <c r="BF2082" s="273">
        <v>0</v>
      </c>
      <c r="BG2082" s="273">
        <v>0</v>
      </c>
      <c r="BH2082" s="273">
        <v>0</v>
      </c>
      <c r="BI2082" s="273">
        <v>0</v>
      </c>
      <c r="BJ2082" s="273">
        <v>0</v>
      </c>
      <c r="BK2082" s="273">
        <v>0</v>
      </c>
      <c r="BL2082" s="273">
        <v>0</v>
      </c>
      <c r="BM2082" s="273">
        <v>0</v>
      </c>
      <c r="BN2082" s="273">
        <v>0</v>
      </c>
      <c r="BO2082" s="273">
        <v>0</v>
      </c>
      <c r="BP2082" s="273">
        <v>0</v>
      </c>
      <c r="BQ2082" s="273">
        <v>0</v>
      </c>
      <c r="BR2082" s="273">
        <v>0</v>
      </c>
      <c r="BS2082"/>
      <c r="BT2082" s="274">
        <v>1.4634216999999999E-5</v>
      </c>
      <c r="BU2082" s="274">
        <v>2.6516198999999999E-6</v>
      </c>
      <c r="BV2082" s="274">
        <v>8.7988476999999993E-6</v>
      </c>
      <c r="BW2082" s="274">
        <v>6.1995212999999996E-13</v>
      </c>
      <c r="BX2082" s="274">
        <v>2.0159782E-6</v>
      </c>
      <c r="BY2082" s="274">
        <v>2.2562786000000001E-7</v>
      </c>
      <c r="BZ2082" s="121">
        <v>0</v>
      </c>
      <c r="CA2082" s="274">
        <v>3.4245454E-7</v>
      </c>
      <c r="CB2082" s="121">
        <v>0</v>
      </c>
      <c r="CC2082" s="274">
        <v>3.6168911000000001E-11</v>
      </c>
      <c r="CD2082" s="121">
        <v>0</v>
      </c>
      <c r="CE2082" s="121">
        <v>0</v>
      </c>
      <c r="CF2082" s="121">
        <v>0</v>
      </c>
      <c r="CG2082" s="274">
        <v>5.9965152999999999E-7</v>
      </c>
      <c r="CH2082" s="121">
        <v>0</v>
      </c>
      <c r="CI2082" s="121">
        <v>0</v>
      </c>
      <c r="CJ2082" s="121">
        <v>0</v>
      </c>
      <c r="CK2082"/>
      <c r="CL2082" s="322">
        <v>0</v>
      </c>
      <c r="CM2082" s="322">
        <v>0.31556708999999999</v>
      </c>
      <c r="CN2082" s="322">
        <v>6.4516362999999998E-3</v>
      </c>
      <c r="CO2082" s="322">
        <v>1.8659477E-3</v>
      </c>
      <c r="CP2082" s="322">
        <v>7.0539854999999995E-5</v>
      </c>
      <c r="CQ2082" s="322">
        <v>0</v>
      </c>
      <c r="CR2082" s="322">
        <v>0</v>
      </c>
      <c r="CS2082" s="322">
        <v>1.0041258E-4</v>
      </c>
      <c r="CT2082" s="322">
        <v>0</v>
      </c>
      <c r="CU2082" s="322">
        <v>0</v>
      </c>
      <c r="CX2082" s="20" t="s">
        <v>4039</v>
      </c>
    </row>
    <row r="2083" spans="1:102" ht="14.4" customHeight="1">
      <c r="A2083" t="s">
        <v>3796</v>
      </c>
      <c r="B2083" s="278" t="s">
        <v>1223</v>
      </c>
      <c r="C2083" s="279" t="str">
        <f t="shared" si="764"/>
        <v>M.020.06.104</v>
      </c>
      <c r="D2083" s="14" t="s">
        <v>3792</v>
      </c>
      <c r="E2083" s="312" t="s">
        <v>1510</v>
      </c>
      <c r="F2083" s="281" t="str">
        <f t="shared" si="765"/>
        <v>Apricots</v>
      </c>
      <c r="G2083" s="319">
        <f t="shared" si="774"/>
        <v>0.13963790162301182</v>
      </c>
      <c r="H2083" s="319">
        <f t="shared" si="775"/>
        <v>3.7507474346419999E-3</v>
      </c>
      <c r="I2083" s="319">
        <f t="shared" si="776"/>
        <v>3.9664572188369801E-2</v>
      </c>
      <c r="J2083" s="319">
        <f t="shared" si="777"/>
        <v>0</v>
      </c>
      <c r="K2083" s="319">
        <v>9.6222582000000001E-2</v>
      </c>
      <c r="L2083" s="319">
        <v>3.3996679000000002E-2</v>
      </c>
      <c r="M2083" s="319">
        <v>5.6678850999999997E-3</v>
      </c>
      <c r="N2083" s="319">
        <v>3.7506638999999999E-3</v>
      </c>
      <c r="O2083" s="319">
        <v>0</v>
      </c>
      <c r="P2083" s="319">
        <v>0</v>
      </c>
      <c r="Q2083" s="319">
        <v>8.3534641999999998E-8</v>
      </c>
      <c r="R2083" s="319">
        <v>8.0883697999999998E-9</v>
      </c>
      <c r="S2083" s="319">
        <v>0</v>
      </c>
      <c r="T2083" s="319">
        <v>0</v>
      </c>
      <c r="U2083" s="319">
        <v>0</v>
      </c>
      <c r="V2083" s="319">
        <v>0</v>
      </c>
      <c r="W2083" s="319">
        <v>0</v>
      </c>
      <c r="X2083" s="319">
        <v>0</v>
      </c>
      <c r="Y2083" s="210"/>
      <c r="Z2083" s="320">
        <f t="shared" si="766"/>
        <v>0.72347806015037586</v>
      </c>
      <c r="AA2083" s="210"/>
      <c r="AB2083" s="321">
        <f t="shared" si="767"/>
        <v>9.6222582000000001E-2</v>
      </c>
      <c r="AC2083" s="321">
        <f t="shared" si="768"/>
        <v>4.3415319623011803E-2</v>
      </c>
      <c r="AD2083" s="321">
        <f t="shared" si="778"/>
        <v>3.9664572188369801E-2</v>
      </c>
      <c r="AE2083" s="321">
        <f t="shared" si="769"/>
        <v>3.9664572188369801E-2</v>
      </c>
      <c r="AF2083" s="321">
        <f t="shared" si="770"/>
        <v>0</v>
      </c>
      <c r="AG2083"/>
      <c r="AH2083" s="121">
        <v>0</v>
      </c>
      <c r="AI2083" s="121">
        <v>0</v>
      </c>
      <c r="AJ2083" s="121">
        <v>0</v>
      </c>
      <c r="AK2083" s="121">
        <v>0</v>
      </c>
      <c r="AL2083" s="121">
        <v>0</v>
      </c>
      <c r="AM2083" s="121">
        <v>0</v>
      </c>
      <c r="AN2083" s="121">
        <v>0</v>
      </c>
      <c r="AO2083"/>
      <c r="AP2083" s="282">
        <v>2.2990136000000001E-2</v>
      </c>
      <c r="AQ2083" s="282">
        <v>2.2213871999999999E-2</v>
      </c>
      <c r="AR2083" s="282">
        <v>7.7626327000000002E-4</v>
      </c>
      <c r="AS2083" s="282">
        <v>0</v>
      </c>
      <c r="AT2083" s="255">
        <f t="shared" si="794"/>
        <v>1.33176692675E-6</v>
      </c>
      <c r="AU2083" s="256">
        <f t="shared" si="795"/>
        <v>2.8707961370720001E-9</v>
      </c>
      <c r="AV2083" s="256">
        <f t="shared" si="796"/>
        <v>0</v>
      </c>
      <c r="AW2083" s="272">
        <v>6.7138763999999999E-7</v>
      </c>
      <c r="AX2083" s="272">
        <v>2.0257386E-9</v>
      </c>
      <c r="AY2083" s="272">
        <v>5.5346071999999999E-14</v>
      </c>
      <c r="AZ2083" s="273">
        <v>0</v>
      </c>
      <c r="BA2083" s="273">
        <v>0</v>
      </c>
      <c r="BB2083" s="272">
        <v>5.5769675000000005E-10</v>
      </c>
      <c r="BC2083" s="272">
        <v>6.5982158999999999E-7</v>
      </c>
      <c r="BD2083" s="272">
        <v>7.9058110999999998E-11</v>
      </c>
      <c r="BE2083" s="272">
        <v>7.6594408000000002E-10</v>
      </c>
      <c r="BF2083" s="273">
        <v>0</v>
      </c>
      <c r="BG2083" s="273">
        <v>0</v>
      </c>
      <c r="BH2083" s="273">
        <v>0</v>
      </c>
      <c r="BI2083" s="273">
        <v>0</v>
      </c>
      <c r="BJ2083" s="273">
        <v>0</v>
      </c>
      <c r="BK2083" s="273">
        <v>0</v>
      </c>
      <c r="BL2083" s="273">
        <v>0</v>
      </c>
      <c r="BM2083" s="273">
        <v>0</v>
      </c>
      <c r="BN2083" s="273">
        <v>0</v>
      </c>
      <c r="BO2083" s="273">
        <v>0</v>
      </c>
      <c r="BP2083" s="273">
        <v>0</v>
      </c>
      <c r="BQ2083" s="273">
        <v>0</v>
      </c>
      <c r="BR2083" s="273">
        <v>0</v>
      </c>
      <c r="BS2083"/>
      <c r="BT2083" s="274">
        <v>3.1816512999999998E-5</v>
      </c>
      <c r="BU2083" s="274">
        <v>5.4642589999999999E-6</v>
      </c>
      <c r="BV2083" s="274">
        <v>2.0172488000000001E-5</v>
      </c>
      <c r="BW2083" s="274">
        <v>9.4744563999999999E-13</v>
      </c>
      <c r="BX2083" s="274">
        <v>4.2318660000000004E-6</v>
      </c>
      <c r="BY2083" s="274">
        <v>3.6104250000000002E-7</v>
      </c>
      <c r="BZ2083" s="121">
        <v>0</v>
      </c>
      <c r="CA2083" s="274">
        <v>5.4798481000000005E-7</v>
      </c>
      <c r="CB2083" s="121">
        <v>0</v>
      </c>
      <c r="CC2083" s="274">
        <v>5.5275358999999998E-11</v>
      </c>
      <c r="CD2083" s="121">
        <v>0</v>
      </c>
      <c r="CE2083" s="121">
        <v>0</v>
      </c>
      <c r="CF2083" s="121">
        <v>0</v>
      </c>
      <c r="CG2083" s="274">
        <v>1.0388166E-6</v>
      </c>
      <c r="CH2083" s="121">
        <v>0</v>
      </c>
      <c r="CI2083" s="121">
        <v>0</v>
      </c>
      <c r="CJ2083" s="121">
        <v>0</v>
      </c>
      <c r="CK2083"/>
      <c r="CL2083" s="322">
        <v>0</v>
      </c>
      <c r="CM2083" s="322">
        <v>0.72347806000000003</v>
      </c>
      <c r="CN2083" s="322">
        <v>1.0323702000000001E-2</v>
      </c>
      <c r="CO2083" s="322">
        <v>3.8213717999999999E-3</v>
      </c>
      <c r="CP2083" s="322">
        <v>1.0902279E-4</v>
      </c>
      <c r="CQ2083" s="322">
        <v>0</v>
      </c>
      <c r="CR2083" s="322">
        <v>0</v>
      </c>
      <c r="CS2083" s="322">
        <v>2.1173789E-4</v>
      </c>
      <c r="CT2083" s="322">
        <v>0</v>
      </c>
      <c r="CU2083" s="322">
        <v>0</v>
      </c>
      <c r="CX2083" s="20" t="s">
        <v>4039</v>
      </c>
    </row>
    <row r="2084" spans="1:102" ht="14.4" customHeight="1">
      <c r="A2084" t="s">
        <v>3797</v>
      </c>
      <c r="B2084" s="278" t="s">
        <v>1223</v>
      </c>
      <c r="C2084" s="279" t="str">
        <f t="shared" si="764"/>
        <v>M.020.06.105</v>
      </c>
      <c r="D2084" s="14" t="s">
        <v>3792</v>
      </c>
      <c r="E2084" s="312" t="s">
        <v>1510</v>
      </c>
      <c r="F2084" s="281" t="str">
        <f t="shared" si="765"/>
        <v>Avocado</v>
      </c>
      <c r="G2084" s="319">
        <f t="shared" si="774"/>
        <v>0.14684836616831071</v>
      </c>
      <c r="H2084" s="319">
        <f t="shared" si="775"/>
        <v>5.1189784223830007E-3</v>
      </c>
      <c r="I2084" s="319">
        <f t="shared" si="776"/>
        <v>5.3233309745927701E-2</v>
      </c>
      <c r="J2084" s="319">
        <f t="shared" si="777"/>
        <v>0</v>
      </c>
      <c r="K2084" s="319">
        <v>8.8496078000000006E-2</v>
      </c>
      <c r="L2084" s="319">
        <v>4.5749728000000003E-2</v>
      </c>
      <c r="M2084" s="319">
        <v>7.4835724000000001E-3</v>
      </c>
      <c r="N2084" s="319">
        <v>5.1188819000000003E-3</v>
      </c>
      <c r="O2084" s="319">
        <v>0</v>
      </c>
      <c r="P2084" s="319">
        <v>0</v>
      </c>
      <c r="Q2084" s="319">
        <v>9.6522382999999995E-8</v>
      </c>
      <c r="R2084" s="319">
        <v>9.3459276999999999E-9</v>
      </c>
      <c r="S2084" s="319">
        <v>0</v>
      </c>
      <c r="T2084" s="319">
        <v>0</v>
      </c>
      <c r="U2084" s="319">
        <v>0</v>
      </c>
      <c r="V2084" s="319">
        <v>0</v>
      </c>
      <c r="W2084" s="319">
        <v>0</v>
      </c>
      <c r="X2084" s="319">
        <v>0</v>
      </c>
      <c r="Y2084" s="210"/>
      <c r="Z2084" s="320">
        <f t="shared" si="766"/>
        <v>0.66538404511278193</v>
      </c>
      <c r="AA2084" s="210"/>
      <c r="AB2084" s="321">
        <f t="shared" si="767"/>
        <v>8.8496078000000006E-2</v>
      </c>
      <c r="AC2084" s="321">
        <f t="shared" si="768"/>
        <v>5.8352288168310701E-2</v>
      </c>
      <c r="AD2084" s="321">
        <f t="shared" si="778"/>
        <v>5.3233309745927701E-2</v>
      </c>
      <c r="AE2084" s="321">
        <f t="shared" si="769"/>
        <v>5.3233309745927701E-2</v>
      </c>
      <c r="AF2084" s="321">
        <f t="shared" si="770"/>
        <v>0</v>
      </c>
      <c r="AG2084"/>
      <c r="AH2084" s="121">
        <v>0</v>
      </c>
      <c r="AI2084" s="121">
        <v>0</v>
      </c>
      <c r="AJ2084" s="121">
        <v>0</v>
      </c>
      <c r="AK2084" s="121">
        <v>0</v>
      </c>
      <c r="AL2084" s="121">
        <v>0</v>
      </c>
      <c r="AM2084" s="121">
        <v>0</v>
      </c>
      <c r="AN2084" s="121">
        <v>0</v>
      </c>
      <c r="AO2084"/>
      <c r="AP2084" s="282">
        <v>2.5948285000000001E-2</v>
      </c>
      <c r="AQ2084" s="282">
        <v>2.5136366E-2</v>
      </c>
      <c r="AR2084" s="282">
        <v>8.1191829000000005E-4</v>
      </c>
      <c r="AS2084" s="282">
        <v>0</v>
      </c>
      <c r="AT2084" s="255">
        <f t="shared" si="794"/>
        <v>1.50697640094E-6</v>
      </c>
      <c r="AU2084" s="256">
        <f t="shared" si="795"/>
        <v>3.002656401879E-9</v>
      </c>
      <c r="AV2084" s="256">
        <f t="shared" si="796"/>
        <v>0</v>
      </c>
      <c r="AW2084" s="272">
        <v>6.1747639000000003E-7</v>
      </c>
      <c r="AX2084" s="272">
        <v>1.8630752999999999E-9</v>
      </c>
      <c r="AY2084" s="272">
        <v>5.0901878999999999E-14</v>
      </c>
      <c r="AZ2084" s="273">
        <v>0</v>
      </c>
      <c r="BA2084" s="273">
        <v>0</v>
      </c>
      <c r="BB2084" s="272">
        <v>7.6114093999999997E-10</v>
      </c>
      <c r="BC2084" s="272">
        <v>8.8873887000000003E-7</v>
      </c>
      <c r="BD2084" s="272">
        <v>1.0789800000000001E-10</v>
      </c>
      <c r="BE2084" s="272">
        <v>1.0316322E-9</v>
      </c>
      <c r="BF2084" s="273">
        <v>0</v>
      </c>
      <c r="BG2084" s="273">
        <v>0</v>
      </c>
      <c r="BH2084" s="273">
        <v>0</v>
      </c>
      <c r="BI2084" s="273">
        <v>0</v>
      </c>
      <c r="BJ2084" s="273">
        <v>0</v>
      </c>
      <c r="BK2084" s="273">
        <v>0</v>
      </c>
      <c r="BL2084" s="273">
        <v>0</v>
      </c>
      <c r="BM2084" s="273">
        <v>0</v>
      </c>
      <c r="BN2084" s="273">
        <v>0</v>
      </c>
      <c r="BO2084" s="273">
        <v>0</v>
      </c>
      <c r="BP2084" s="273">
        <v>0</v>
      </c>
      <c r="BQ2084" s="273">
        <v>0</v>
      </c>
      <c r="BR2084" s="273">
        <v>0</v>
      </c>
      <c r="BS2084"/>
      <c r="BT2084" s="274">
        <v>3.4265659999999997E-5</v>
      </c>
      <c r="BU2084" s="274">
        <v>7.3629723000000004E-6</v>
      </c>
      <c r="BV2084" s="274">
        <v>1.8552672999999999E-5</v>
      </c>
      <c r="BW2084" s="274">
        <v>1.0947519E-12</v>
      </c>
      <c r="BX2084" s="274">
        <v>5.6976873999999997E-6</v>
      </c>
      <c r="BY2084" s="274">
        <v>4.9274847999999995E-7</v>
      </c>
      <c r="BZ2084" s="121">
        <v>0</v>
      </c>
      <c r="CA2084" s="274">
        <v>7.4788615000000002E-7</v>
      </c>
      <c r="CB2084" s="121">
        <v>0</v>
      </c>
      <c r="CC2084" s="274">
        <v>6.3869423000000004E-11</v>
      </c>
      <c r="CD2084" s="121">
        <v>0</v>
      </c>
      <c r="CE2084" s="121">
        <v>0</v>
      </c>
      <c r="CF2084" s="121">
        <v>0</v>
      </c>
      <c r="CG2084" s="274">
        <v>1.4116285E-6</v>
      </c>
      <c r="CH2084" s="121">
        <v>0</v>
      </c>
      <c r="CI2084" s="121">
        <v>0</v>
      </c>
      <c r="CJ2084" s="121">
        <v>0</v>
      </c>
      <c r="CK2084"/>
      <c r="CL2084" s="322">
        <v>0</v>
      </c>
      <c r="CM2084" s="322">
        <v>0.66538403999999995</v>
      </c>
      <c r="CN2084" s="322">
        <v>1.4089722000000001E-2</v>
      </c>
      <c r="CO2084" s="322">
        <v>5.1506507000000003E-3</v>
      </c>
      <c r="CP2084" s="322">
        <v>1.3165489E-4</v>
      </c>
      <c r="CQ2084" s="322">
        <v>0</v>
      </c>
      <c r="CR2084" s="322">
        <v>0</v>
      </c>
      <c r="CS2084" s="322">
        <v>2.8502261000000001E-4</v>
      </c>
      <c r="CT2084" s="322">
        <v>0</v>
      </c>
      <c r="CU2084" s="322">
        <v>0</v>
      </c>
      <c r="CX2084" s="20" t="s">
        <v>4039</v>
      </c>
    </row>
    <row r="2085" spans="1:102" ht="14.4" customHeight="1">
      <c r="A2085" t="s">
        <v>3798</v>
      </c>
      <c r="B2085" s="278" t="s">
        <v>1223</v>
      </c>
      <c r="C2085" s="279" t="str">
        <f t="shared" si="764"/>
        <v>M.020.06.106</v>
      </c>
      <c r="D2085" s="14" t="s">
        <v>3792</v>
      </c>
      <c r="E2085" s="312" t="s">
        <v>1510</v>
      </c>
      <c r="F2085" s="281" t="str">
        <f t="shared" si="765"/>
        <v>Banana</v>
      </c>
      <c r="G2085" s="319">
        <f t="shared" si="774"/>
        <v>8.5328594675208702E-2</v>
      </c>
      <c r="H2085" s="319">
        <f t="shared" si="775"/>
        <v>3.7723146001000002E-3</v>
      </c>
      <c r="I2085" s="319">
        <f t="shared" si="776"/>
        <v>3.4818542075108698E-2</v>
      </c>
      <c r="J2085" s="319">
        <f t="shared" si="777"/>
        <v>0</v>
      </c>
      <c r="K2085" s="319">
        <v>4.6737738000000001E-2</v>
      </c>
      <c r="L2085" s="319">
        <v>3.0079192000000001E-2</v>
      </c>
      <c r="M2085" s="319">
        <v>4.7393484000000001E-3</v>
      </c>
      <c r="N2085" s="319">
        <v>3.7722973000000001E-3</v>
      </c>
      <c r="O2085" s="319">
        <v>0</v>
      </c>
      <c r="P2085" s="319">
        <v>0</v>
      </c>
      <c r="Q2085" s="319">
        <v>1.7300100000000002E-8</v>
      </c>
      <c r="R2085" s="319">
        <v>1.6751087E-9</v>
      </c>
      <c r="S2085" s="319">
        <v>0</v>
      </c>
      <c r="T2085" s="319">
        <v>0</v>
      </c>
      <c r="U2085" s="319">
        <v>0</v>
      </c>
      <c r="V2085" s="319">
        <v>0</v>
      </c>
      <c r="W2085" s="319">
        <v>0</v>
      </c>
      <c r="X2085" s="319">
        <v>0</v>
      </c>
      <c r="Y2085" s="210"/>
      <c r="Z2085" s="320">
        <f t="shared" si="766"/>
        <v>0.3514115639097744</v>
      </c>
      <c r="AA2085" s="210"/>
      <c r="AB2085" s="321">
        <f t="shared" si="767"/>
        <v>4.6737738000000001E-2</v>
      </c>
      <c r="AC2085" s="321">
        <f t="shared" si="768"/>
        <v>3.8590856675208694E-2</v>
      </c>
      <c r="AD2085" s="321">
        <f t="shared" si="778"/>
        <v>3.4818542075108698E-2</v>
      </c>
      <c r="AE2085" s="321">
        <f t="shared" si="769"/>
        <v>3.4818542075108698E-2</v>
      </c>
      <c r="AF2085" s="321">
        <f t="shared" si="770"/>
        <v>0</v>
      </c>
      <c r="AG2085"/>
      <c r="AH2085" s="121">
        <v>0</v>
      </c>
      <c r="AI2085" s="121">
        <v>0</v>
      </c>
      <c r="AJ2085" s="121">
        <v>0</v>
      </c>
      <c r="AK2085" s="121">
        <v>0</v>
      </c>
      <c r="AL2085" s="121">
        <v>0</v>
      </c>
      <c r="AM2085" s="121">
        <v>0</v>
      </c>
      <c r="AN2085" s="121">
        <v>0</v>
      </c>
      <c r="AO2085"/>
      <c r="AP2085" s="282">
        <v>1.5744414000000002E-2</v>
      </c>
      <c r="AQ2085" s="282">
        <v>1.527207E-2</v>
      </c>
      <c r="AR2085" s="282">
        <v>4.7234407999999998E-4</v>
      </c>
      <c r="AS2085" s="282">
        <v>0</v>
      </c>
      <c r="AT2085" s="255">
        <f t="shared" si="794"/>
        <v>9.1559173347999996E-7</v>
      </c>
      <c r="AU2085" s="256">
        <f t="shared" si="795"/>
        <v>1.7468346019849999E-9</v>
      </c>
      <c r="AV2085" s="256">
        <f t="shared" si="796"/>
        <v>0</v>
      </c>
      <c r="AW2085" s="272">
        <v>3.2610993000000001E-7</v>
      </c>
      <c r="AX2085" s="272">
        <v>9.8395237999999995E-10</v>
      </c>
      <c r="AY2085" s="272">
        <v>2.6882985E-14</v>
      </c>
      <c r="AZ2085" s="273">
        <v>0</v>
      </c>
      <c r="BA2085" s="273">
        <v>0</v>
      </c>
      <c r="BB2085" s="272">
        <v>5.6091347999999997E-10</v>
      </c>
      <c r="BC2085" s="272">
        <v>5.8892088999999995E-7</v>
      </c>
      <c r="BD2085" s="272">
        <v>7.9514109000000005E-11</v>
      </c>
      <c r="BE2085" s="272">
        <v>6.8334123000000004E-10</v>
      </c>
      <c r="BF2085" s="273">
        <v>0</v>
      </c>
      <c r="BG2085" s="273">
        <v>0</v>
      </c>
      <c r="BH2085" s="273">
        <v>0</v>
      </c>
      <c r="BI2085" s="273">
        <v>0</v>
      </c>
      <c r="BJ2085" s="273">
        <v>0</v>
      </c>
      <c r="BK2085" s="273">
        <v>0</v>
      </c>
      <c r="BL2085" s="273">
        <v>0</v>
      </c>
      <c r="BM2085" s="273">
        <v>0</v>
      </c>
      <c r="BN2085" s="273">
        <v>0</v>
      </c>
      <c r="BO2085" s="273">
        <v>0</v>
      </c>
      <c r="BP2085" s="273">
        <v>0</v>
      </c>
      <c r="BQ2085" s="273">
        <v>0</v>
      </c>
      <c r="BR2085" s="273">
        <v>0</v>
      </c>
      <c r="BS2085"/>
      <c r="BT2085" s="274">
        <v>2.0376339999999999E-5</v>
      </c>
      <c r="BU2085" s="274">
        <v>4.8958289999999999E-6</v>
      </c>
      <c r="BV2085" s="274">
        <v>9.7982868000000003E-6</v>
      </c>
      <c r="BW2085" s="274">
        <v>1.9621685E-13</v>
      </c>
      <c r="BX2085" s="274">
        <v>3.7620777999999999E-6</v>
      </c>
      <c r="BY2085" s="274">
        <v>3.6312494999999999E-7</v>
      </c>
      <c r="BZ2085" s="121">
        <v>0</v>
      </c>
      <c r="CA2085" s="274">
        <v>5.5114552999999999E-7</v>
      </c>
      <c r="CB2085" s="121">
        <v>0</v>
      </c>
      <c r="CC2085" s="274">
        <v>1.1447577E-11</v>
      </c>
      <c r="CD2085" s="121">
        <v>0</v>
      </c>
      <c r="CE2085" s="121">
        <v>0</v>
      </c>
      <c r="CF2085" s="121">
        <v>0</v>
      </c>
      <c r="CG2085" s="274">
        <v>1.0058639000000001E-6</v>
      </c>
      <c r="CH2085" s="121">
        <v>0</v>
      </c>
      <c r="CI2085" s="121">
        <v>0</v>
      </c>
      <c r="CJ2085" s="121">
        <v>0</v>
      </c>
      <c r="CK2085"/>
      <c r="CL2085" s="322">
        <v>0</v>
      </c>
      <c r="CM2085" s="322">
        <v>0.35141156000000001</v>
      </c>
      <c r="CN2085" s="322">
        <v>1.0383247999999999E-2</v>
      </c>
      <c r="CO2085" s="322">
        <v>3.4329378999999999E-3</v>
      </c>
      <c r="CP2085" s="322">
        <v>4.4257164000000002E-5</v>
      </c>
      <c r="CQ2085" s="322">
        <v>0</v>
      </c>
      <c r="CR2085" s="322">
        <v>0</v>
      </c>
      <c r="CS2085" s="322">
        <v>1.8787458E-4</v>
      </c>
      <c r="CT2085" s="322">
        <v>0</v>
      </c>
      <c r="CU2085" s="322">
        <v>0</v>
      </c>
      <c r="CX2085" s="20" t="s">
        <v>4039</v>
      </c>
    </row>
    <row r="2086" spans="1:102" ht="14.4" customHeight="1">
      <c r="A2086" t="s">
        <v>3799</v>
      </c>
      <c r="B2086" s="278" t="s">
        <v>1223</v>
      </c>
      <c r="C2086" s="279" t="str">
        <f t="shared" si="764"/>
        <v>M.020.06.107</v>
      </c>
      <c r="D2086" s="14" t="s">
        <v>3792</v>
      </c>
      <c r="E2086" s="312" t="s">
        <v>1510</v>
      </c>
      <c r="F2086" s="281" t="str">
        <f t="shared" si="765"/>
        <v>Coconut milk (can)</v>
      </c>
      <c r="G2086" s="319">
        <f t="shared" si="774"/>
        <v>0.21920785032574061</v>
      </c>
      <c r="H2086" s="319">
        <f t="shared" si="775"/>
        <v>1.8419857940260001E-3</v>
      </c>
      <c r="I2086" s="319">
        <f t="shared" si="776"/>
        <v>5.4388534531714605E-2</v>
      </c>
      <c r="J2086" s="319">
        <f t="shared" si="777"/>
        <v>0</v>
      </c>
      <c r="K2086" s="319">
        <v>0.16297733</v>
      </c>
      <c r="L2086" s="319">
        <v>5.1298609000000002E-2</v>
      </c>
      <c r="M2086" s="319">
        <v>3.0899195000000002E-3</v>
      </c>
      <c r="N2086" s="319">
        <v>1.8419235E-3</v>
      </c>
      <c r="O2086" s="319">
        <v>0</v>
      </c>
      <c r="P2086" s="319">
        <v>0</v>
      </c>
      <c r="Q2086" s="319">
        <v>6.2294026000000003E-8</v>
      </c>
      <c r="R2086" s="319">
        <v>6.0317145999999999E-9</v>
      </c>
      <c r="S2086" s="319">
        <v>0</v>
      </c>
      <c r="T2086" s="319">
        <v>0</v>
      </c>
      <c r="U2086" s="319">
        <v>0</v>
      </c>
      <c r="V2086" s="319">
        <v>0</v>
      </c>
      <c r="W2086" s="319">
        <v>0</v>
      </c>
      <c r="X2086" s="319">
        <v>0</v>
      </c>
      <c r="Y2086" s="210"/>
      <c r="Z2086" s="320">
        <f t="shared" si="766"/>
        <v>1.2253934586466164</v>
      </c>
      <c r="AA2086" s="210"/>
      <c r="AB2086" s="321">
        <f t="shared" si="767"/>
        <v>0.16297733</v>
      </c>
      <c r="AC2086" s="321">
        <f t="shared" si="768"/>
        <v>5.6230520325740607E-2</v>
      </c>
      <c r="AD2086" s="321">
        <f t="shared" si="778"/>
        <v>5.4388534531714605E-2</v>
      </c>
      <c r="AE2086" s="321">
        <f t="shared" si="769"/>
        <v>5.4388534531714605E-2</v>
      </c>
      <c r="AF2086" s="321">
        <f t="shared" si="770"/>
        <v>0</v>
      </c>
      <c r="AG2086"/>
      <c r="AH2086" s="121">
        <v>0</v>
      </c>
      <c r="AI2086" s="121">
        <v>0</v>
      </c>
      <c r="AJ2086" s="121">
        <v>0</v>
      </c>
      <c r="AK2086" s="121">
        <v>0</v>
      </c>
      <c r="AL2086" s="121">
        <v>0</v>
      </c>
      <c r="AM2086" s="121">
        <v>0</v>
      </c>
      <c r="AN2086" s="121">
        <v>0</v>
      </c>
      <c r="AO2086"/>
      <c r="AP2086" s="282">
        <v>3.6097433999999998E-2</v>
      </c>
      <c r="AQ2086" s="282">
        <v>3.4859493999999998E-2</v>
      </c>
      <c r="AR2086" s="282">
        <v>1.2379403E-3</v>
      </c>
      <c r="AS2086" s="282">
        <v>0</v>
      </c>
      <c r="AT2086" s="255">
        <f t="shared" si="794"/>
        <v>2.08989774079E-6</v>
      </c>
      <c r="AU2086" s="256">
        <f t="shared" si="795"/>
        <v>4.5781816016020004E-9</v>
      </c>
      <c r="AV2086" s="256">
        <f t="shared" si="796"/>
        <v>0</v>
      </c>
      <c r="AW2086" s="272">
        <v>1.1371652000000001E-6</v>
      </c>
      <c r="AX2086" s="272">
        <v>3.4311018E-9</v>
      </c>
      <c r="AY2086" s="272">
        <v>9.3742601999999998E-14</v>
      </c>
      <c r="AZ2086" s="273">
        <v>0</v>
      </c>
      <c r="BA2086" s="273">
        <v>0</v>
      </c>
      <c r="BB2086" s="272">
        <v>2.7388078999999999E-10</v>
      </c>
      <c r="BC2086" s="272">
        <v>9.5245865999999995E-7</v>
      </c>
      <c r="BD2086" s="272">
        <v>3.8824859000000002E-11</v>
      </c>
      <c r="BE2086" s="272">
        <v>1.1081612E-9</v>
      </c>
      <c r="BF2086" s="273">
        <v>0</v>
      </c>
      <c r="BG2086" s="273">
        <v>0</v>
      </c>
      <c r="BH2086" s="273">
        <v>0</v>
      </c>
      <c r="BI2086" s="273">
        <v>0</v>
      </c>
      <c r="BJ2086" s="273">
        <v>0</v>
      </c>
      <c r="BK2086" s="273">
        <v>0</v>
      </c>
      <c r="BL2086" s="273">
        <v>0</v>
      </c>
      <c r="BM2086" s="273">
        <v>0</v>
      </c>
      <c r="BN2086" s="273">
        <v>0</v>
      </c>
      <c r="BO2086" s="273">
        <v>0</v>
      </c>
      <c r="BP2086" s="273">
        <v>0</v>
      </c>
      <c r="BQ2086" s="273">
        <v>0</v>
      </c>
      <c r="BR2086" s="273">
        <v>0</v>
      </c>
      <c r="BS2086"/>
      <c r="BT2086" s="274">
        <v>4.9416987000000002E-5</v>
      </c>
      <c r="BU2086" s="274">
        <v>7.7301672000000006E-6</v>
      </c>
      <c r="BV2086" s="274">
        <v>3.4167222000000001E-5</v>
      </c>
      <c r="BW2086" s="274">
        <v>7.0653566000000004E-13</v>
      </c>
      <c r="BX2086" s="274">
        <v>6.2353866000000001E-6</v>
      </c>
      <c r="BY2086" s="274">
        <v>1.7730532999999999E-7</v>
      </c>
      <c r="BZ2086" s="121">
        <v>0</v>
      </c>
      <c r="CA2086" s="274">
        <v>2.6911133000000001E-7</v>
      </c>
      <c r="CB2086" s="121">
        <v>0</v>
      </c>
      <c r="CC2086" s="274">
        <v>4.1220319999999998E-11</v>
      </c>
      <c r="CD2086" s="121">
        <v>0</v>
      </c>
      <c r="CE2086" s="121">
        <v>0</v>
      </c>
      <c r="CF2086" s="121">
        <v>0</v>
      </c>
      <c r="CG2086" s="274">
        <v>8.3775306000000003E-7</v>
      </c>
      <c r="CH2086" s="121">
        <v>0</v>
      </c>
      <c r="CI2086" s="121">
        <v>0</v>
      </c>
      <c r="CJ2086" s="121">
        <v>0</v>
      </c>
      <c r="CK2086"/>
      <c r="CL2086" s="322">
        <v>0</v>
      </c>
      <c r="CM2086" s="322">
        <v>1.2253935</v>
      </c>
      <c r="CN2086" s="322">
        <v>5.0698946000000003E-3</v>
      </c>
      <c r="CO2086" s="322">
        <v>5.3295329000000004E-3</v>
      </c>
      <c r="CP2086" s="322">
        <v>7.4389615000000005E-5</v>
      </c>
      <c r="CQ2086" s="322">
        <v>0</v>
      </c>
      <c r="CR2086" s="322">
        <v>0</v>
      </c>
      <c r="CS2086" s="322">
        <v>3.1499254000000001E-4</v>
      </c>
      <c r="CT2086" s="322">
        <v>0</v>
      </c>
      <c r="CU2086" s="322">
        <v>0</v>
      </c>
      <c r="CX2086" s="20" t="s">
        <v>4039</v>
      </c>
    </row>
    <row r="2087" spans="1:102" ht="14.4" customHeight="1">
      <c r="A2087" t="s">
        <v>3800</v>
      </c>
      <c r="B2087" s="278" t="s">
        <v>1223</v>
      </c>
      <c r="C2087" s="279" t="str">
        <f t="shared" si="764"/>
        <v>M.020.06.108</v>
      </c>
      <c r="D2087" s="14" t="s">
        <v>3792</v>
      </c>
      <c r="E2087" s="312" t="s">
        <v>1510</v>
      </c>
      <c r="F2087" s="281" t="str">
        <f t="shared" si="765"/>
        <v>Coconut milk (pack)</v>
      </c>
      <c r="G2087" s="319">
        <f t="shared" si="774"/>
        <v>0.1339484662747821</v>
      </c>
      <c r="H2087" s="319">
        <f t="shared" si="775"/>
        <v>1.9083719135860001E-3</v>
      </c>
      <c r="I2087" s="319">
        <f t="shared" si="776"/>
        <v>3.3688998361196099E-2</v>
      </c>
      <c r="J2087" s="319">
        <f t="shared" si="777"/>
        <v>0</v>
      </c>
      <c r="K2087" s="319">
        <v>9.8351095999999999E-2</v>
      </c>
      <c r="L2087" s="319">
        <v>3.0917395E-2</v>
      </c>
      <c r="M2087" s="319">
        <v>2.7715999999999999E-3</v>
      </c>
      <c r="N2087" s="319">
        <v>1.9083372E-3</v>
      </c>
      <c r="O2087" s="319">
        <v>0</v>
      </c>
      <c r="P2087" s="319">
        <v>0</v>
      </c>
      <c r="Q2087" s="319">
        <v>3.4713586000000003E-8</v>
      </c>
      <c r="R2087" s="319">
        <v>3.3611960999999999E-9</v>
      </c>
      <c r="S2087" s="319">
        <v>0</v>
      </c>
      <c r="T2087" s="319">
        <v>0</v>
      </c>
      <c r="U2087" s="319">
        <v>0</v>
      </c>
      <c r="V2087" s="319">
        <v>0</v>
      </c>
      <c r="W2087" s="319">
        <v>0</v>
      </c>
      <c r="X2087" s="319">
        <v>0</v>
      </c>
      <c r="Y2087" s="210"/>
      <c r="Z2087" s="320">
        <f t="shared" si="766"/>
        <v>0.73948192481203001</v>
      </c>
      <c r="AA2087" s="210"/>
      <c r="AB2087" s="321">
        <f t="shared" si="767"/>
        <v>9.8351095999999999E-2</v>
      </c>
      <c r="AC2087" s="321">
        <f t="shared" si="768"/>
        <v>3.5597370274782096E-2</v>
      </c>
      <c r="AD2087" s="321">
        <f t="shared" si="778"/>
        <v>3.3688998361196099E-2</v>
      </c>
      <c r="AE2087" s="321">
        <f t="shared" si="769"/>
        <v>3.3688998361196099E-2</v>
      </c>
      <c r="AF2087" s="321">
        <f t="shared" si="770"/>
        <v>0</v>
      </c>
      <c r="AG2087"/>
      <c r="AH2087" s="121">
        <v>0</v>
      </c>
      <c r="AI2087" s="121">
        <v>0</v>
      </c>
      <c r="AJ2087" s="121">
        <v>0</v>
      </c>
      <c r="AK2087" s="121">
        <v>0</v>
      </c>
      <c r="AL2087" s="121">
        <v>0</v>
      </c>
      <c r="AM2087" s="121">
        <v>0</v>
      </c>
      <c r="AN2087" s="121">
        <v>0</v>
      </c>
      <c r="AO2087"/>
      <c r="AP2087" s="282">
        <v>2.1930821E-2</v>
      </c>
      <c r="AQ2087" s="282">
        <v>2.1176766E-2</v>
      </c>
      <c r="AR2087" s="282">
        <v>7.5405505999999998E-4</v>
      </c>
      <c r="AS2087" s="282">
        <v>0</v>
      </c>
      <c r="AT2087" s="255">
        <f t="shared" si="794"/>
        <v>1.26959030602E-6</v>
      </c>
      <c r="AU2087" s="256">
        <f t="shared" si="795"/>
        <v>2.788665164367E-9</v>
      </c>
      <c r="AV2087" s="256">
        <f t="shared" si="796"/>
        <v>0</v>
      </c>
      <c r="AW2087" s="272">
        <v>6.8623923E-7</v>
      </c>
      <c r="AX2087" s="272">
        <v>2.0705493999999999E-9</v>
      </c>
      <c r="AY2087" s="272">
        <v>5.6570367000000002E-14</v>
      </c>
      <c r="AZ2087" s="273">
        <v>0</v>
      </c>
      <c r="BA2087" s="273">
        <v>0</v>
      </c>
      <c r="BB2087" s="272">
        <v>2.8375602000000001E-10</v>
      </c>
      <c r="BC2087" s="272">
        <v>5.8306732000000001E-7</v>
      </c>
      <c r="BD2087" s="272">
        <v>4.0224754000000002E-11</v>
      </c>
      <c r="BE2087" s="272">
        <v>6.7783443999999995E-10</v>
      </c>
      <c r="BF2087" s="273">
        <v>0</v>
      </c>
      <c r="BG2087" s="273">
        <v>0</v>
      </c>
      <c r="BH2087" s="273">
        <v>0</v>
      </c>
      <c r="BI2087" s="273">
        <v>0</v>
      </c>
      <c r="BJ2087" s="273">
        <v>0</v>
      </c>
      <c r="BK2087" s="273">
        <v>0</v>
      </c>
      <c r="BL2087" s="273">
        <v>0</v>
      </c>
      <c r="BM2087" s="273">
        <v>0</v>
      </c>
      <c r="BN2087" s="273">
        <v>0</v>
      </c>
      <c r="BO2087" s="273">
        <v>0</v>
      </c>
      <c r="BP2087" s="273">
        <v>0</v>
      </c>
      <c r="BQ2087" s="273">
        <v>0</v>
      </c>
      <c r="BR2087" s="273">
        <v>0</v>
      </c>
      <c r="BS2087"/>
      <c r="BT2087" s="274">
        <v>3.0294804000000001E-5</v>
      </c>
      <c r="BU2087" s="274">
        <v>4.7666157E-6</v>
      </c>
      <c r="BV2087" s="274">
        <v>2.0618717999999999E-5</v>
      </c>
      <c r="BW2087" s="274">
        <v>3.9371970999999998E-13</v>
      </c>
      <c r="BX2087" s="274">
        <v>3.7894399999999999E-6</v>
      </c>
      <c r="BY2087" s="274">
        <v>1.8369835999999999E-7</v>
      </c>
      <c r="BZ2087" s="121">
        <v>0</v>
      </c>
      <c r="CA2087" s="274">
        <v>2.7881457999999998E-7</v>
      </c>
      <c r="CB2087" s="121">
        <v>0</v>
      </c>
      <c r="CC2087" s="274">
        <v>2.2970182000000001E-11</v>
      </c>
      <c r="CD2087" s="121">
        <v>0</v>
      </c>
      <c r="CE2087" s="121">
        <v>0</v>
      </c>
      <c r="CF2087" s="121">
        <v>0</v>
      </c>
      <c r="CG2087" s="274">
        <v>6.574933E-7</v>
      </c>
      <c r="CH2087" s="121">
        <v>0</v>
      </c>
      <c r="CI2087" s="121">
        <v>0</v>
      </c>
      <c r="CJ2087" s="121">
        <v>0</v>
      </c>
      <c r="CK2087"/>
      <c r="CL2087" s="322">
        <v>0</v>
      </c>
      <c r="CM2087" s="322">
        <v>0.73948192999999995</v>
      </c>
      <c r="CN2087" s="322">
        <v>5.2526980000000001E-3</v>
      </c>
      <c r="CO2087" s="322">
        <v>3.3033804E-3</v>
      </c>
      <c r="CP2087" s="322">
        <v>4.7836278000000001E-5</v>
      </c>
      <c r="CQ2087" s="322">
        <v>0</v>
      </c>
      <c r="CR2087" s="322">
        <v>0</v>
      </c>
      <c r="CS2087" s="322">
        <v>1.9078629000000001E-4</v>
      </c>
      <c r="CT2087" s="322">
        <v>0</v>
      </c>
      <c r="CU2087" s="322">
        <v>0</v>
      </c>
      <c r="CX2087" s="20" t="s">
        <v>4039</v>
      </c>
    </row>
    <row r="2088" spans="1:102" ht="14.4" customHeight="1">
      <c r="A2088" t="s">
        <v>3801</v>
      </c>
      <c r="B2088" s="278" t="s">
        <v>1223</v>
      </c>
      <c r="C2088" s="279" t="str">
        <f t="shared" si="764"/>
        <v>M.020.06.109</v>
      </c>
      <c r="D2088" s="14" t="s">
        <v>3792</v>
      </c>
      <c r="E2088" s="312" t="s">
        <v>1510</v>
      </c>
      <c r="F2088" s="281" t="str">
        <f t="shared" si="765"/>
        <v>Dates, dried</v>
      </c>
      <c r="G2088" s="319">
        <f t="shared" si="774"/>
        <v>0.35322067254068801</v>
      </c>
      <c r="H2088" s="319">
        <f t="shared" si="775"/>
        <v>1.6484210536030001E-2</v>
      </c>
      <c r="I2088" s="319">
        <f t="shared" si="776"/>
        <v>0.13359462200465799</v>
      </c>
      <c r="J2088" s="319">
        <f t="shared" si="777"/>
        <v>0</v>
      </c>
      <c r="K2088" s="319">
        <v>0.20314183999999999</v>
      </c>
      <c r="L2088" s="319">
        <v>0.10921188</v>
      </c>
      <c r="M2088" s="319">
        <v>2.4382709999999998E-2</v>
      </c>
      <c r="N2088" s="319">
        <v>1.6483879999999999E-2</v>
      </c>
      <c r="O2088" s="319">
        <v>0</v>
      </c>
      <c r="P2088" s="319">
        <v>0</v>
      </c>
      <c r="Q2088" s="319">
        <v>3.3053602999999999E-7</v>
      </c>
      <c r="R2088" s="319">
        <v>3.2004657999999998E-8</v>
      </c>
      <c r="S2088" s="319">
        <v>0</v>
      </c>
      <c r="T2088" s="319">
        <v>0</v>
      </c>
      <c r="U2088" s="319">
        <v>0</v>
      </c>
      <c r="V2088" s="319">
        <v>0</v>
      </c>
      <c r="W2088" s="319">
        <v>0</v>
      </c>
      <c r="X2088" s="319">
        <v>0</v>
      </c>
      <c r="Y2088" s="210"/>
      <c r="Z2088" s="320">
        <f t="shared" si="766"/>
        <v>1.5273822556390977</v>
      </c>
      <c r="AA2088" s="210"/>
      <c r="AB2088" s="321">
        <f t="shared" si="767"/>
        <v>0.20314183999999999</v>
      </c>
      <c r="AC2088" s="321">
        <f t="shared" si="768"/>
        <v>0.15007883254068799</v>
      </c>
      <c r="AD2088" s="321">
        <f t="shared" si="778"/>
        <v>0.13359462200465799</v>
      </c>
      <c r="AE2088" s="321">
        <f t="shared" si="769"/>
        <v>0.13359462200465799</v>
      </c>
      <c r="AF2088" s="321">
        <f t="shared" si="770"/>
        <v>0</v>
      </c>
      <c r="AG2088"/>
      <c r="AH2088" s="121">
        <v>0</v>
      </c>
      <c r="AI2088" s="121">
        <v>0</v>
      </c>
      <c r="AJ2088" s="121">
        <v>0</v>
      </c>
      <c r="AK2088" s="121">
        <v>0</v>
      </c>
      <c r="AL2088" s="121">
        <v>0</v>
      </c>
      <c r="AM2088" s="121">
        <v>0</v>
      </c>
      <c r="AN2088" s="121">
        <v>0</v>
      </c>
      <c r="AO2088"/>
      <c r="AP2088" s="282">
        <v>6.1805872999999997E-2</v>
      </c>
      <c r="AQ2088" s="282">
        <v>5.9875195999999999E-2</v>
      </c>
      <c r="AR2088" s="282">
        <v>1.9306765E-3</v>
      </c>
      <c r="AS2088" s="282">
        <v>0</v>
      </c>
      <c r="AT2088" s="255">
        <f t="shared" si="794"/>
        <v>3.5896400344999998E-6</v>
      </c>
      <c r="AU2088" s="256">
        <f t="shared" si="795"/>
        <v>7.1400760747400002E-9</v>
      </c>
      <c r="AV2088" s="256">
        <f t="shared" si="796"/>
        <v>0</v>
      </c>
      <c r="AW2088" s="272">
        <v>1.4174107E-6</v>
      </c>
      <c r="AX2088" s="272">
        <v>4.2766704E-9</v>
      </c>
      <c r="AY2088" s="272">
        <v>1.1684473999999999E-13</v>
      </c>
      <c r="AZ2088" s="273">
        <v>0</v>
      </c>
      <c r="BA2088" s="273">
        <v>0</v>
      </c>
      <c r="BB2088" s="272">
        <v>2.4510345000000002E-9</v>
      </c>
      <c r="BC2088" s="272">
        <v>2.1697783E-6</v>
      </c>
      <c r="BD2088" s="272">
        <v>3.4745432999999998E-10</v>
      </c>
      <c r="BE2088" s="272">
        <v>2.5158345000000002E-9</v>
      </c>
      <c r="BF2088" s="273">
        <v>0</v>
      </c>
      <c r="BG2088" s="273">
        <v>0</v>
      </c>
      <c r="BH2088" s="273">
        <v>0</v>
      </c>
      <c r="BI2088" s="273">
        <v>0</v>
      </c>
      <c r="BJ2088" s="273">
        <v>0</v>
      </c>
      <c r="BK2088" s="273">
        <v>0</v>
      </c>
      <c r="BL2088" s="273">
        <v>0</v>
      </c>
      <c r="BM2088" s="273">
        <v>0</v>
      </c>
      <c r="BN2088" s="273">
        <v>0</v>
      </c>
      <c r="BO2088" s="273">
        <v>0</v>
      </c>
      <c r="BP2088" s="273">
        <v>0</v>
      </c>
      <c r="BQ2088" s="273">
        <v>0</v>
      </c>
      <c r="BR2088" s="273">
        <v>0</v>
      </c>
      <c r="BS2088"/>
      <c r="BT2088" s="274">
        <v>8.2688659000000001E-5</v>
      </c>
      <c r="BU2088" s="274">
        <v>1.8151869999999999E-5</v>
      </c>
      <c r="BV2088" s="274">
        <v>4.2587470000000003E-5</v>
      </c>
      <c r="BW2088" s="274">
        <v>3.7489227000000001E-12</v>
      </c>
      <c r="BX2088" s="274">
        <v>1.3769066E-5</v>
      </c>
      <c r="BY2088" s="274">
        <v>1.5867540999999999E-6</v>
      </c>
      <c r="BZ2088" s="121">
        <v>0</v>
      </c>
      <c r="CA2088" s="274">
        <v>2.4083512000000001E-6</v>
      </c>
      <c r="CB2088" s="121">
        <v>0</v>
      </c>
      <c r="CC2088" s="274">
        <v>2.1871761E-10</v>
      </c>
      <c r="CD2088" s="121">
        <v>0</v>
      </c>
      <c r="CE2088" s="121">
        <v>0</v>
      </c>
      <c r="CF2088" s="121">
        <v>0</v>
      </c>
      <c r="CG2088" s="274">
        <v>4.1849248999999996E-6</v>
      </c>
      <c r="CH2088" s="121">
        <v>0</v>
      </c>
      <c r="CI2088" s="121">
        <v>0</v>
      </c>
      <c r="CJ2088" s="121">
        <v>0</v>
      </c>
      <c r="CK2088"/>
      <c r="CL2088" s="322">
        <v>0</v>
      </c>
      <c r="CM2088" s="322">
        <v>1.5273823</v>
      </c>
      <c r="CN2088" s="322">
        <v>4.5371880000000003E-2</v>
      </c>
      <c r="CO2088" s="322">
        <v>1.2783169E-2</v>
      </c>
      <c r="CP2088" s="322">
        <v>4.4327952000000002E-4</v>
      </c>
      <c r="CQ2088" s="322">
        <v>0</v>
      </c>
      <c r="CR2088" s="322">
        <v>0</v>
      </c>
      <c r="CS2088" s="322">
        <v>6.8542661E-4</v>
      </c>
      <c r="CT2088" s="322">
        <v>0</v>
      </c>
      <c r="CU2088" s="322">
        <v>0</v>
      </c>
      <c r="CX2088" s="20" t="s">
        <v>4039</v>
      </c>
    </row>
    <row r="2089" spans="1:102" ht="14.4" customHeight="1">
      <c r="A2089" t="s">
        <v>3802</v>
      </c>
      <c r="B2089" s="278" t="s">
        <v>1223</v>
      </c>
      <c r="C2089" s="279" t="str">
        <f t="shared" ref="C2089:C2157" si="797">MID(A2089,1,12)</f>
        <v>M.020.06.110</v>
      </c>
      <c r="D2089" s="14" t="s">
        <v>3792</v>
      </c>
      <c r="E2089" s="312" t="s">
        <v>1510</v>
      </c>
      <c r="F2089" s="281" t="str">
        <f t="shared" ref="F2089:F2157" si="798">MID(A2089, 21,85)</f>
        <v>Figs, dried</v>
      </c>
      <c r="G2089" s="319">
        <f t="shared" si="774"/>
        <v>0.49053307837460802</v>
      </c>
      <c r="H2089" s="319">
        <f t="shared" si="775"/>
        <v>1.855544314427E-2</v>
      </c>
      <c r="I2089" s="319">
        <f t="shared" si="776"/>
        <v>0.14809013523033801</v>
      </c>
      <c r="J2089" s="319">
        <f t="shared" si="777"/>
        <v>0</v>
      </c>
      <c r="K2089" s="319">
        <v>0.32388749999999999</v>
      </c>
      <c r="L2089" s="319">
        <v>0.11972059</v>
      </c>
      <c r="M2089" s="319">
        <v>2.8369503000000001E-2</v>
      </c>
      <c r="N2089" s="319">
        <v>1.8555006999999998E-2</v>
      </c>
      <c r="O2089" s="319">
        <v>0</v>
      </c>
      <c r="P2089" s="319">
        <v>0</v>
      </c>
      <c r="Q2089" s="319">
        <v>4.3614427000000002E-7</v>
      </c>
      <c r="R2089" s="319">
        <v>4.2230337999999997E-8</v>
      </c>
      <c r="S2089" s="319">
        <v>0</v>
      </c>
      <c r="T2089" s="319">
        <v>0</v>
      </c>
      <c r="U2089" s="319">
        <v>0</v>
      </c>
      <c r="V2089" s="319">
        <v>0</v>
      </c>
      <c r="W2089" s="319">
        <v>0</v>
      </c>
      <c r="X2089" s="319">
        <v>0</v>
      </c>
      <c r="Y2089" s="210"/>
      <c r="Z2089" s="320">
        <f t="shared" si="766"/>
        <v>2.4352443609022556</v>
      </c>
      <c r="AA2089" s="210"/>
      <c r="AB2089" s="321">
        <f t="shared" si="767"/>
        <v>0.32388749999999999</v>
      </c>
      <c r="AC2089" s="321">
        <f t="shared" si="768"/>
        <v>0.166645578374608</v>
      </c>
      <c r="AD2089" s="321">
        <f t="shared" si="778"/>
        <v>0.14809013523033801</v>
      </c>
      <c r="AE2089" s="321">
        <f t="shared" si="769"/>
        <v>0.14809013523033801</v>
      </c>
      <c r="AF2089" s="321">
        <f t="shared" si="770"/>
        <v>0</v>
      </c>
      <c r="AG2089"/>
      <c r="AH2089" s="121">
        <v>0</v>
      </c>
      <c r="AI2089" s="121">
        <v>0</v>
      </c>
      <c r="AJ2089" s="121">
        <v>0</v>
      </c>
      <c r="AK2089" s="121">
        <v>0</v>
      </c>
      <c r="AL2089" s="121">
        <v>0</v>
      </c>
      <c r="AM2089" s="121">
        <v>0</v>
      </c>
      <c r="AN2089" s="121">
        <v>0</v>
      </c>
      <c r="AO2089"/>
      <c r="AP2089" s="282">
        <v>8.0204093000000004E-2</v>
      </c>
      <c r="AQ2089" s="282">
        <v>7.7507138000000003E-2</v>
      </c>
      <c r="AR2089" s="282">
        <v>2.6969543000000002E-3</v>
      </c>
      <c r="AS2089" s="282">
        <v>0</v>
      </c>
      <c r="AT2089" s="255">
        <f t="shared" si="794"/>
        <v>4.6467109961000003E-6</v>
      </c>
      <c r="AU2089" s="256">
        <f t="shared" si="795"/>
        <v>9.9739436261899997E-9</v>
      </c>
      <c r="AV2089" s="256">
        <f t="shared" si="796"/>
        <v>0</v>
      </c>
      <c r="AW2089" s="272">
        <v>2.2599067999999998E-6</v>
      </c>
      <c r="AX2089" s="272">
        <v>6.8186842E-9</v>
      </c>
      <c r="AY2089" s="272">
        <v>1.8629618999999999E-13</v>
      </c>
      <c r="AZ2089" s="273">
        <v>0</v>
      </c>
      <c r="BA2089" s="273">
        <v>0</v>
      </c>
      <c r="BB2089" s="272">
        <v>2.7589961000000001E-9</v>
      </c>
      <c r="BC2089" s="272">
        <v>2.3840452E-6</v>
      </c>
      <c r="BD2089" s="272">
        <v>3.9111043000000001E-10</v>
      </c>
      <c r="BE2089" s="272">
        <v>2.7639627000000001E-9</v>
      </c>
      <c r="BF2089" s="273">
        <v>0</v>
      </c>
      <c r="BG2089" s="273">
        <v>0</v>
      </c>
      <c r="BH2089" s="273">
        <v>0</v>
      </c>
      <c r="BI2089" s="273">
        <v>0</v>
      </c>
      <c r="BJ2089" s="273">
        <v>0</v>
      </c>
      <c r="BK2089" s="273">
        <v>0</v>
      </c>
      <c r="BL2089" s="273">
        <v>0</v>
      </c>
      <c r="BM2089" s="273">
        <v>0</v>
      </c>
      <c r="BN2089" s="273">
        <v>0</v>
      </c>
      <c r="BO2089" s="273">
        <v>0</v>
      </c>
      <c r="BP2089" s="273">
        <v>0</v>
      </c>
      <c r="BQ2089" s="273">
        <v>0</v>
      </c>
      <c r="BR2089" s="273">
        <v>0</v>
      </c>
      <c r="BS2089"/>
      <c r="BT2089" s="121">
        <v>1.1215574E-4</v>
      </c>
      <c r="BU2089" s="274">
        <v>1.9963930999999999E-5</v>
      </c>
      <c r="BV2089" s="274">
        <v>6.7901074000000002E-5</v>
      </c>
      <c r="BW2089" s="274">
        <v>4.946726E-12</v>
      </c>
      <c r="BX2089" s="274">
        <v>1.5113051E-5</v>
      </c>
      <c r="BY2089" s="274">
        <v>1.7861226999999999E-6</v>
      </c>
      <c r="BZ2089" s="121">
        <v>0</v>
      </c>
      <c r="CA2089" s="274">
        <v>2.7109498999999999E-6</v>
      </c>
      <c r="CB2089" s="121">
        <v>0</v>
      </c>
      <c r="CC2089" s="274">
        <v>2.8859920000000002E-10</v>
      </c>
      <c r="CD2089" s="121">
        <v>0</v>
      </c>
      <c r="CE2089" s="121">
        <v>0</v>
      </c>
      <c r="CF2089" s="121">
        <v>0</v>
      </c>
      <c r="CG2089" s="274">
        <v>4.6803211999999997E-6</v>
      </c>
      <c r="CH2089" s="121">
        <v>0</v>
      </c>
      <c r="CI2089" s="121">
        <v>0</v>
      </c>
      <c r="CJ2089" s="121">
        <v>0</v>
      </c>
      <c r="CK2089"/>
      <c r="CL2089" s="322">
        <v>0</v>
      </c>
      <c r="CM2089" s="322">
        <v>2.4352444000000002</v>
      </c>
      <c r="CN2089" s="322">
        <v>5.1072656000000001E-2</v>
      </c>
      <c r="CO2089" s="322">
        <v>1.4068679000000001E-2</v>
      </c>
      <c r="CP2089" s="322">
        <v>5.6178385999999998E-4</v>
      </c>
      <c r="CQ2089" s="322">
        <v>0</v>
      </c>
      <c r="CR2089" s="322">
        <v>0</v>
      </c>
      <c r="CS2089" s="322">
        <v>7.5195288999999998E-4</v>
      </c>
      <c r="CT2089" s="322">
        <v>0</v>
      </c>
      <c r="CU2089" s="322">
        <v>0</v>
      </c>
      <c r="CX2089" s="20" t="s">
        <v>4039</v>
      </c>
    </row>
    <row r="2090" spans="1:102" ht="14.4" customHeight="1">
      <c r="A2090" t="s">
        <v>3803</v>
      </c>
      <c r="B2090" s="278" t="s">
        <v>1223</v>
      </c>
      <c r="C2090" s="279" t="str">
        <f t="shared" si="797"/>
        <v>M.020.06.111</v>
      </c>
      <c r="D2090" s="14" t="s">
        <v>3792</v>
      </c>
      <c r="E2090" s="312" t="s">
        <v>1510</v>
      </c>
      <c r="F2090" s="281" t="str">
        <f t="shared" si="798"/>
        <v>Figs</v>
      </c>
      <c r="G2090" s="319">
        <f t="shared" si="774"/>
        <v>0.14118757774919699</v>
      </c>
      <c r="H2090" s="319">
        <f t="shared" si="775"/>
        <v>4.46558273389E-3</v>
      </c>
      <c r="I2090" s="319">
        <f t="shared" si="776"/>
        <v>4.1583266015306992E-2</v>
      </c>
      <c r="J2090" s="319">
        <f t="shared" si="777"/>
        <v>0</v>
      </c>
      <c r="K2090" s="319">
        <v>9.5138729000000005E-2</v>
      </c>
      <c r="L2090" s="319">
        <v>3.4733176999999997E-2</v>
      </c>
      <c r="M2090" s="319">
        <v>6.8500786999999997E-3</v>
      </c>
      <c r="N2090" s="319">
        <v>4.4654762000000004E-3</v>
      </c>
      <c r="O2090" s="319">
        <v>0</v>
      </c>
      <c r="P2090" s="319">
        <v>0</v>
      </c>
      <c r="Q2090" s="319">
        <v>1.0653389E-7</v>
      </c>
      <c r="R2090" s="319">
        <v>1.0315307E-8</v>
      </c>
      <c r="S2090" s="319">
        <v>0</v>
      </c>
      <c r="T2090" s="319">
        <v>0</v>
      </c>
      <c r="U2090" s="319">
        <v>0</v>
      </c>
      <c r="V2090" s="319">
        <v>0</v>
      </c>
      <c r="W2090" s="319">
        <v>0</v>
      </c>
      <c r="X2090" s="319">
        <v>0</v>
      </c>
      <c r="Y2090" s="210"/>
      <c r="Z2090" s="320">
        <f t="shared" si="766"/>
        <v>0.71532878947368417</v>
      </c>
      <c r="AA2090" s="210"/>
      <c r="AB2090" s="321">
        <f t="shared" si="767"/>
        <v>9.5138729000000005E-2</v>
      </c>
      <c r="AC2090" s="321">
        <f t="shared" si="768"/>
        <v>4.6048848749196993E-2</v>
      </c>
      <c r="AD2090" s="321">
        <f t="shared" si="778"/>
        <v>4.1583266015306992E-2</v>
      </c>
      <c r="AE2090" s="321">
        <f t="shared" si="769"/>
        <v>4.1583266015306992E-2</v>
      </c>
      <c r="AF2090" s="321">
        <f t="shared" si="770"/>
        <v>0</v>
      </c>
      <c r="AG2090"/>
      <c r="AH2090" s="121">
        <v>0</v>
      </c>
      <c r="AI2090" s="121">
        <v>0</v>
      </c>
      <c r="AJ2090" s="121">
        <v>0</v>
      </c>
      <c r="AK2090" s="121">
        <v>0</v>
      </c>
      <c r="AL2090" s="121">
        <v>0</v>
      </c>
      <c r="AM2090" s="121">
        <v>0</v>
      </c>
      <c r="AN2090" s="121">
        <v>0</v>
      </c>
      <c r="AO2090"/>
      <c r="AP2090" s="282">
        <v>2.3228212000000002E-2</v>
      </c>
      <c r="AQ2090" s="282">
        <v>2.2447422000000002E-2</v>
      </c>
      <c r="AR2090" s="282">
        <v>7.8078991999999995E-4</v>
      </c>
      <c r="AS2090" s="282">
        <v>0</v>
      </c>
      <c r="AT2090" s="255">
        <f t="shared" si="794"/>
        <v>1.3457687042E-6</v>
      </c>
      <c r="AU2090" s="256">
        <f t="shared" si="795"/>
        <v>2.8875366756530003E-9</v>
      </c>
      <c r="AV2090" s="256">
        <f t="shared" si="796"/>
        <v>0</v>
      </c>
      <c r="AW2090" s="272">
        <v>6.6382511999999996E-7</v>
      </c>
      <c r="AX2090" s="272">
        <v>2.0029206000000001E-9</v>
      </c>
      <c r="AY2090" s="272">
        <v>5.4722653000000001E-14</v>
      </c>
      <c r="AZ2090" s="273">
        <v>0</v>
      </c>
      <c r="BA2090" s="273">
        <v>0</v>
      </c>
      <c r="BB2090" s="272">
        <v>6.6398420000000001E-10</v>
      </c>
      <c r="BC2090" s="272">
        <v>6.8127959999999995E-7</v>
      </c>
      <c r="BD2090" s="272">
        <v>9.4125232999999997E-11</v>
      </c>
      <c r="BE2090" s="272">
        <v>7.9043612E-10</v>
      </c>
      <c r="BF2090" s="273">
        <v>0</v>
      </c>
      <c r="BG2090" s="273">
        <v>0</v>
      </c>
      <c r="BH2090" s="273">
        <v>0</v>
      </c>
      <c r="BI2090" s="273">
        <v>0</v>
      </c>
      <c r="BJ2090" s="273">
        <v>0</v>
      </c>
      <c r="BK2090" s="273">
        <v>0</v>
      </c>
      <c r="BL2090" s="273">
        <v>0</v>
      </c>
      <c r="BM2090" s="273">
        <v>0</v>
      </c>
      <c r="BN2090" s="273">
        <v>0</v>
      </c>
      <c r="BO2090" s="273">
        <v>0</v>
      </c>
      <c r="BP2090" s="273">
        <v>0</v>
      </c>
      <c r="BQ2090" s="273">
        <v>0</v>
      </c>
      <c r="BR2090" s="273">
        <v>0</v>
      </c>
      <c r="BS2090"/>
      <c r="BT2090" s="274">
        <v>3.2226617000000001E-5</v>
      </c>
      <c r="BU2090" s="274">
        <v>5.6681071999999999E-6</v>
      </c>
      <c r="BV2090" s="274">
        <v>1.9945265000000001E-5</v>
      </c>
      <c r="BW2090" s="274">
        <v>1.2083019000000001E-12</v>
      </c>
      <c r="BX2090" s="274">
        <v>4.3484718000000002E-6</v>
      </c>
      <c r="BY2090" s="274">
        <v>4.2985102E-7</v>
      </c>
      <c r="BZ2090" s="121">
        <v>0</v>
      </c>
      <c r="CA2090" s="274">
        <v>6.5242134000000001E-7</v>
      </c>
      <c r="CB2090" s="121">
        <v>0</v>
      </c>
      <c r="CC2090" s="274">
        <v>7.0494094999999999E-11</v>
      </c>
      <c r="CD2090" s="121">
        <v>0</v>
      </c>
      <c r="CE2090" s="121">
        <v>0</v>
      </c>
      <c r="CF2090" s="121">
        <v>0</v>
      </c>
      <c r="CG2090" s="274">
        <v>1.1824295E-6</v>
      </c>
      <c r="CH2090" s="121">
        <v>0</v>
      </c>
      <c r="CI2090" s="121">
        <v>0</v>
      </c>
      <c r="CJ2090" s="121">
        <v>0</v>
      </c>
      <c r="CK2090"/>
      <c r="CL2090" s="322">
        <v>0</v>
      </c>
      <c r="CM2090" s="322">
        <v>0.71532879000000005</v>
      </c>
      <c r="CN2090" s="322">
        <v>1.2291223E-2</v>
      </c>
      <c r="CO2090" s="322">
        <v>3.9766230999999999E-3</v>
      </c>
      <c r="CP2090" s="322">
        <v>1.3673938000000001E-4</v>
      </c>
      <c r="CQ2090" s="322">
        <v>0</v>
      </c>
      <c r="CR2090" s="322">
        <v>0</v>
      </c>
      <c r="CS2090" s="322">
        <v>2.170726E-4</v>
      </c>
      <c r="CT2090" s="322">
        <v>0</v>
      </c>
      <c r="CU2090" s="322">
        <v>0</v>
      </c>
      <c r="CX2090" s="20" t="s">
        <v>4039</v>
      </c>
    </row>
    <row r="2091" spans="1:102" ht="14.4" customHeight="1">
      <c r="A2091" t="s">
        <v>8673</v>
      </c>
      <c r="B2091" s="278" t="s">
        <v>1223</v>
      </c>
      <c r="C2091" s="279" t="str">
        <f t="shared" si="797"/>
        <v>M.020.06.112</v>
      </c>
      <c r="D2091" s="14" t="s">
        <v>3792</v>
      </c>
      <c r="E2091" s="312" t="s">
        <v>1510</v>
      </c>
      <c r="F2091" s="281" t="str">
        <f t="shared" si="798"/>
        <v>Fruit snack</v>
      </c>
      <c r="G2091" s="319">
        <f t="shared" si="774"/>
        <v>0.21176838976020021</v>
      </c>
      <c r="H2091" s="319">
        <f t="shared" si="775"/>
        <v>4.0758620912500002E-3</v>
      </c>
      <c r="I2091" s="319">
        <f t="shared" si="776"/>
        <v>4.9375317668950203E-2</v>
      </c>
      <c r="J2091" s="319">
        <f t="shared" si="777"/>
        <v>0</v>
      </c>
      <c r="K2091" s="319">
        <v>0.15831721000000001</v>
      </c>
      <c r="L2091" s="319">
        <v>4.3070397000000003E-2</v>
      </c>
      <c r="M2091" s="319">
        <v>6.3049109000000002E-3</v>
      </c>
      <c r="N2091" s="319">
        <v>4.0757611999999999E-3</v>
      </c>
      <c r="O2091" s="319">
        <v>0</v>
      </c>
      <c r="P2091" s="319">
        <v>0</v>
      </c>
      <c r="Q2091" s="319">
        <v>1.0089124999999999E-7</v>
      </c>
      <c r="R2091" s="319">
        <v>9.7689502000000003E-9</v>
      </c>
      <c r="S2091" s="319">
        <v>0</v>
      </c>
      <c r="T2091" s="319">
        <v>0</v>
      </c>
      <c r="U2091" s="319">
        <v>0</v>
      </c>
      <c r="V2091" s="319">
        <v>0</v>
      </c>
      <c r="W2091" s="319">
        <v>0</v>
      </c>
      <c r="X2091" s="319">
        <v>0</v>
      </c>
      <c r="Y2091" s="210"/>
      <c r="Z2091" s="320">
        <f t="shared" si="766"/>
        <v>1.190354962406015</v>
      </c>
      <c r="AA2091" s="210"/>
      <c r="AB2091" s="321">
        <f t="shared" si="767"/>
        <v>0.15831721000000001</v>
      </c>
      <c r="AC2091" s="321">
        <f t="shared" si="768"/>
        <v>5.3451179760200203E-2</v>
      </c>
      <c r="AD2091" s="321">
        <f t="shared" si="778"/>
        <v>4.9375317668950203E-2</v>
      </c>
      <c r="AE2091" s="321">
        <f t="shared" si="769"/>
        <v>4.9375317668950203E-2</v>
      </c>
      <c r="AF2091" s="321">
        <f t="shared" si="770"/>
        <v>0</v>
      </c>
      <c r="AG2091"/>
      <c r="AH2091" s="121">
        <v>0</v>
      </c>
      <c r="AI2091" s="121">
        <v>0</v>
      </c>
      <c r="AJ2091" s="121">
        <v>0</v>
      </c>
      <c r="AK2091" s="121">
        <v>0</v>
      </c>
      <c r="AL2091" s="121">
        <v>0</v>
      </c>
      <c r="AM2091" s="121">
        <v>0</v>
      </c>
      <c r="AN2091" s="121">
        <v>0</v>
      </c>
      <c r="AO2091"/>
      <c r="AP2091" s="282">
        <v>3.3436059999999997E-2</v>
      </c>
      <c r="AQ2091" s="282">
        <v>3.2251452999999999E-2</v>
      </c>
      <c r="AR2091" s="282">
        <v>1.1846070000000001E-3</v>
      </c>
      <c r="AS2091" s="282">
        <v>0</v>
      </c>
      <c r="AT2091" s="255">
        <f t="shared" si="794"/>
        <v>1.9335403363800001E-6</v>
      </c>
      <c r="AU2091" s="256">
        <f t="shared" si="795"/>
        <v>4.3809429041549998E-9</v>
      </c>
      <c r="AV2091" s="256">
        <f t="shared" si="796"/>
        <v>0</v>
      </c>
      <c r="AW2091" s="272">
        <v>1.1046494E-6</v>
      </c>
      <c r="AX2091" s="272">
        <v>3.3329939000000001E-9</v>
      </c>
      <c r="AY2091" s="272">
        <v>9.1062155000000002E-14</v>
      </c>
      <c r="AZ2091" s="273">
        <v>0</v>
      </c>
      <c r="BA2091" s="273">
        <v>0</v>
      </c>
      <c r="BB2091" s="272">
        <v>6.0603638000000001E-10</v>
      </c>
      <c r="BC2091" s="272">
        <v>8.2828490000000004E-7</v>
      </c>
      <c r="BD2091" s="272">
        <v>8.5910652000000005E-11</v>
      </c>
      <c r="BE2091" s="272">
        <v>9.619472900000001E-10</v>
      </c>
      <c r="BF2091" s="273">
        <v>0</v>
      </c>
      <c r="BG2091" s="273">
        <v>0</v>
      </c>
      <c r="BH2091" s="273">
        <v>0</v>
      </c>
      <c r="BI2091" s="273">
        <v>0</v>
      </c>
      <c r="BJ2091" s="273">
        <v>0</v>
      </c>
      <c r="BK2091" s="273">
        <v>0</v>
      </c>
      <c r="BL2091" s="273">
        <v>0</v>
      </c>
      <c r="BM2091" s="273">
        <v>0</v>
      </c>
      <c r="BN2091" s="273">
        <v>0</v>
      </c>
      <c r="BO2091" s="273">
        <v>0</v>
      </c>
      <c r="BP2091" s="273">
        <v>0</v>
      </c>
      <c r="BQ2091" s="273">
        <v>0</v>
      </c>
      <c r="BR2091" s="273">
        <v>0</v>
      </c>
      <c r="BS2091"/>
      <c r="BT2091" s="274">
        <v>4.7531241000000002E-5</v>
      </c>
      <c r="BU2091" s="274">
        <v>6.8314790999999997E-6</v>
      </c>
      <c r="BV2091" s="274">
        <v>3.3190255000000003E-5</v>
      </c>
      <c r="BW2091" s="274">
        <v>1.1443034E-12</v>
      </c>
      <c r="BX2091" s="274">
        <v>5.3347558999999998E-6</v>
      </c>
      <c r="BY2091" s="274">
        <v>3.9233668000000001E-7</v>
      </c>
      <c r="BZ2091" s="121">
        <v>0</v>
      </c>
      <c r="CA2091" s="274">
        <v>5.9548263999999998E-7</v>
      </c>
      <c r="CB2091" s="121">
        <v>0</v>
      </c>
      <c r="CC2091" s="274">
        <v>6.6760329E-11</v>
      </c>
      <c r="CD2091" s="121">
        <v>0</v>
      </c>
      <c r="CE2091" s="121">
        <v>0</v>
      </c>
      <c r="CF2091" s="121">
        <v>0</v>
      </c>
      <c r="CG2091" s="274">
        <v>1.1868642999999999E-6</v>
      </c>
      <c r="CH2091" s="121">
        <v>0</v>
      </c>
      <c r="CI2091" s="121">
        <v>0</v>
      </c>
      <c r="CJ2091" s="121">
        <v>0</v>
      </c>
      <c r="CK2091"/>
      <c r="CL2091" s="322">
        <v>0</v>
      </c>
      <c r="CM2091" s="322">
        <v>1.1903550000000001</v>
      </c>
      <c r="CN2091" s="322">
        <v>1.1218532999999999E-2</v>
      </c>
      <c r="CO2091" s="322">
        <v>4.7639811999999997E-3</v>
      </c>
      <c r="CP2091" s="322">
        <v>1.2838821000000001E-4</v>
      </c>
      <c r="CQ2091" s="322">
        <v>0</v>
      </c>
      <c r="CR2091" s="322">
        <v>0</v>
      </c>
      <c r="CS2091" s="322">
        <v>2.6745305999999999E-4</v>
      </c>
      <c r="CT2091" s="322">
        <v>0</v>
      </c>
      <c r="CU2091" s="322">
        <v>0</v>
      </c>
      <c r="CX2091" s="20" t="s">
        <v>4039</v>
      </c>
    </row>
    <row r="2092" spans="1:102" ht="14.4" customHeight="1">
      <c r="A2092" t="s">
        <v>3804</v>
      </c>
      <c r="B2092" s="278" t="s">
        <v>1223</v>
      </c>
      <c r="C2092" s="279" t="str">
        <f t="shared" si="797"/>
        <v>M.020.06.113</v>
      </c>
      <c r="D2092" s="14" t="s">
        <v>3792</v>
      </c>
      <c r="E2092" s="312" t="s">
        <v>1510</v>
      </c>
      <c r="F2092" s="281" t="str">
        <f t="shared" si="798"/>
        <v>Grapes</v>
      </c>
      <c r="G2092" s="319">
        <f t="shared" si="774"/>
        <v>0.1248438450898082</v>
      </c>
      <c r="H2092" s="319">
        <f t="shared" si="775"/>
        <v>2.8526161606739998E-3</v>
      </c>
      <c r="I2092" s="319">
        <f t="shared" si="776"/>
        <v>3.8273348929134199E-2</v>
      </c>
      <c r="J2092" s="319">
        <f t="shared" si="777"/>
        <v>0</v>
      </c>
      <c r="K2092" s="319">
        <v>8.3717879999999995E-2</v>
      </c>
      <c r="L2092" s="319">
        <v>3.3802328E-2</v>
      </c>
      <c r="M2092" s="319">
        <v>4.4710137E-3</v>
      </c>
      <c r="N2092" s="319">
        <v>2.8525414999999998E-3</v>
      </c>
      <c r="O2092" s="319">
        <v>0</v>
      </c>
      <c r="P2092" s="319">
        <v>0</v>
      </c>
      <c r="Q2092" s="319">
        <v>7.4660674000000005E-8</v>
      </c>
      <c r="R2092" s="319">
        <v>7.2291342000000003E-9</v>
      </c>
      <c r="S2092" s="319">
        <v>0</v>
      </c>
      <c r="T2092" s="319">
        <v>0</v>
      </c>
      <c r="U2092" s="319">
        <v>0</v>
      </c>
      <c r="V2092" s="319">
        <v>0</v>
      </c>
      <c r="W2092" s="319">
        <v>0</v>
      </c>
      <c r="X2092" s="319">
        <v>0</v>
      </c>
      <c r="Y2092" s="210"/>
      <c r="Z2092" s="320">
        <f t="shared" si="766"/>
        <v>0.62945774436090218</v>
      </c>
      <c r="AA2092" s="210"/>
      <c r="AB2092" s="321">
        <f t="shared" si="767"/>
        <v>8.3717879999999995E-2</v>
      </c>
      <c r="AC2092" s="321">
        <f t="shared" si="768"/>
        <v>4.1125965089808196E-2</v>
      </c>
      <c r="AD2092" s="321">
        <f t="shared" si="778"/>
        <v>3.8273348929134199E-2</v>
      </c>
      <c r="AE2092" s="321">
        <f t="shared" si="769"/>
        <v>3.8273348929134199E-2</v>
      </c>
      <c r="AF2092" s="321">
        <f t="shared" si="770"/>
        <v>0</v>
      </c>
      <c r="AG2092"/>
      <c r="AH2092" s="121">
        <v>0</v>
      </c>
      <c r="AI2092" s="121">
        <v>0</v>
      </c>
      <c r="AJ2092" s="121">
        <v>0</v>
      </c>
      <c r="AK2092" s="121">
        <v>0</v>
      </c>
      <c r="AL2092" s="121">
        <v>0</v>
      </c>
      <c r="AM2092" s="121">
        <v>0</v>
      </c>
      <c r="AN2092" s="121">
        <v>0</v>
      </c>
      <c r="AO2092"/>
      <c r="AP2092" s="282">
        <v>2.1223855999999999E-2</v>
      </c>
      <c r="AQ2092" s="282">
        <v>2.0528037999999998E-2</v>
      </c>
      <c r="AR2092" s="282">
        <v>6.9581828000000003E-4</v>
      </c>
      <c r="AS2092" s="282">
        <v>0</v>
      </c>
      <c r="AT2092" s="255">
        <f t="shared" si="794"/>
        <v>1.23069769241E-6</v>
      </c>
      <c r="AU2092" s="256">
        <f t="shared" si="795"/>
        <v>2.5732924525180001E-9</v>
      </c>
      <c r="AV2092" s="256">
        <f t="shared" si="796"/>
        <v>0</v>
      </c>
      <c r="AW2092" s="272">
        <v>5.8413678999999999E-7</v>
      </c>
      <c r="AX2092" s="272">
        <v>1.7624817E-9</v>
      </c>
      <c r="AY2092" s="272">
        <v>4.8153518E-14</v>
      </c>
      <c r="AZ2092" s="273">
        <v>0</v>
      </c>
      <c r="BA2092" s="273">
        <v>0</v>
      </c>
      <c r="BB2092" s="272">
        <v>4.2415241000000001E-10</v>
      </c>
      <c r="BC2092" s="272">
        <v>6.4613674999999995E-7</v>
      </c>
      <c r="BD2092" s="272">
        <v>6.0127099000000002E-11</v>
      </c>
      <c r="BE2092" s="272">
        <v>7.5063550000000002E-10</v>
      </c>
      <c r="BF2092" s="273">
        <v>0</v>
      </c>
      <c r="BG2092" s="273">
        <v>0</v>
      </c>
      <c r="BH2092" s="273">
        <v>0</v>
      </c>
      <c r="BI2092" s="273">
        <v>0</v>
      </c>
      <c r="BJ2092" s="273">
        <v>0</v>
      </c>
      <c r="BK2092" s="273">
        <v>0</v>
      </c>
      <c r="BL2092" s="273">
        <v>0</v>
      </c>
      <c r="BM2092" s="273">
        <v>0</v>
      </c>
      <c r="BN2092" s="273">
        <v>0</v>
      </c>
      <c r="BO2092" s="273">
        <v>0</v>
      </c>
      <c r="BP2092" s="273">
        <v>0</v>
      </c>
      <c r="BQ2092" s="273">
        <v>0</v>
      </c>
      <c r="BR2092" s="273">
        <v>0</v>
      </c>
      <c r="BS2092"/>
      <c r="BT2092" s="274">
        <v>2.8595583000000001E-5</v>
      </c>
      <c r="BU2092" s="274">
        <v>5.3147504999999999E-6</v>
      </c>
      <c r="BV2092" s="274">
        <v>1.7550952000000001E-5</v>
      </c>
      <c r="BW2092" s="274">
        <v>8.4679754999999999E-13</v>
      </c>
      <c r="BX2092" s="274">
        <v>4.1731802000000003E-6</v>
      </c>
      <c r="BY2092" s="274">
        <v>2.7458836999999999E-7</v>
      </c>
      <c r="BZ2092" s="121">
        <v>0</v>
      </c>
      <c r="CA2092" s="274">
        <v>4.1676605999999999E-7</v>
      </c>
      <c r="CB2092" s="121">
        <v>0</v>
      </c>
      <c r="CC2092" s="274">
        <v>4.9403402999999999E-11</v>
      </c>
      <c r="CD2092" s="121">
        <v>0</v>
      </c>
      <c r="CE2092" s="121">
        <v>0</v>
      </c>
      <c r="CF2092" s="121">
        <v>0</v>
      </c>
      <c r="CG2092" s="274">
        <v>8.6529560000000003E-7</v>
      </c>
      <c r="CH2092" s="121">
        <v>0</v>
      </c>
      <c r="CI2092" s="121">
        <v>0</v>
      </c>
      <c r="CJ2092" s="121">
        <v>0</v>
      </c>
      <c r="CK2092"/>
      <c r="CL2092" s="322">
        <v>0</v>
      </c>
      <c r="CM2092" s="322">
        <v>0.62945775000000004</v>
      </c>
      <c r="CN2092" s="322">
        <v>7.8516204000000003E-3</v>
      </c>
      <c r="CO2092" s="322">
        <v>3.6992520000000001E-3</v>
      </c>
      <c r="CP2092" s="322">
        <v>9.3825001999999996E-5</v>
      </c>
      <c r="CQ2092" s="322">
        <v>0</v>
      </c>
      <c r="CR2092" s="322">
        <v>0</v>
      </c>
      <c r="CS2092" s="322">
        <v>2.0949286000000001E-4</v>
      </c>
      <c r="CT2092" s="322">
        <v>0</v>
      </c>
      <c r="CU2092" s="322">
        <v>0</v>
      </c>
      <c r="CX2092" s="20" t="s">
        <v>4039</v>
      </c>
    </row>
    <row r="2093" spans="1:102" ht="14.4" customHeight="1">
      <c r="A2093" t="s">
        <v>3805</v>
      </c>
      <c r="B2093" s="278" t="s">
        <v>1223</v>
      </c>
      <c r="C2093" s="279" t="str">
        <f t="shared" si="797"/>
        <v>M.020.06.114</v>
      </c>
      <c r="D2093" s="14" t="s">
        <v>3792</v>
      </c>
      <c r="E2093" s="312" t="s">
        <v>1510</v>
      </c>
      <c r="F2093" s="281" t="str">
        <f t="shared" si="798"/>
        <v>Kiwi</v>
      </c>
      <c r="G2093" s="319">
        <f t="shared" si="774"/>
        <v>9.8176827216070989E-2</v>
      </c>
      <c r="H2093" s="319">
        <f t="shared" si="775"/>
        <v>3.724299316001E-3</v>
      </c>
      <c r="I2093" s="319">
        <f t="shared" si="776"/>
        <v>3.9695669900070001E-2</v>
      </c>
      <c r="J2093" s="319">
        <f t="shared" si="777"/>
        <v>0</v>
      </c>
      <c r="K2093" s="319">
        <v>5.4756857999999999E-2</v>
      </c>
      <c r="L2093" s="319">
        <v>3.3893850000000003E-2</v>
      </c>
      <c r="M2093" s="319">
        <v>5.8018106999999999E-3</v>
      </c>
      <c r="N2093" s="319">
        <v>3.7242043000000002E-3</v>
      </c>
      <c r="O2093" s="319">
        <v>0</v>
      </c>
      <c r="P2093" s="319">
        <v>0</v>
      </c>
      <c r="Q2093" s="319">
        <v>9.5016000999999999E-8</v>
      </c>
      <c r="R2093" s="319">
        <v>9.2000700000000005E-9</v>
      </c>
      <c r="S2093" s="319">
        <v>0</v>
      </c>
      <c r="T2093" s="319">
        <v>0</v>
      </c>
      <c r="U2093" s="319">
        <v>0</v>
      </c>
      <c r="V2093" s="319">
        <v>0</v>
      </c>
      <c r="W2093" s="319">
        <v>0</v>
      </c>
      <c r="X2093" s="319">
        <v>0</v>
      </c>
      <c r="Y2093" s="210"/>
      <c r="Z2093" s="320">
        <f t="shared" si="766"/>
        <v>0.41170569924812028</v>
      </c>
      <c r="AA2093" s="210"/>
      <c r="AB2093" s="321">
        <f t="shared" si="767"/>
        <v>5.4756857999999999E-2</v>
      </c>
      <c r="AC2093" s="321">
        <f t="shared" si="768"/>
        <v>4.3419969216070997E-2</v>
      </c>
      <c r="AD2093" s="321">
        <f t="shared" si="778"/>
        <v>3.9695669900070001E-2</v>
      </c>
      <c r="AE2093" s="321">
        <f t="shared" si="769"/>
        <v>3.9695669900070001E-2</v>
      </c>
      <c r="AF2093" s="321">
        <f t="shared" si="770"/>
        <v>0</v>
      </c>
      <c r="AG2093"/>
      <c r="AH2093" s="121">
        <v>0</v>
      </c>
      <c r="AI2093" s="121">
        <v>0</v>
      </c>
      <c r="AJ2093" s="121">
        <v>0</v>
      </c>
      <c r="AK2093" s="121">
        <v>0</v>
      </c>
      <c r="AL2093" s="121">
        <v>0</v>
      </c>
      <c r="AM2093" s="121">
        <v>0</v>
      </c>
      <c r="AN2093" s="121">
        <v>0</v>
      </c>
      <c r="AO2093"/>
      <c r="AP2093" s="282">
        <v>1.7891110000000002E-2</v>
      </c>
      <c r="AQ2093" s="282">
        <v>1.7351729999999999E-2</v>
      </c>
      <c r="AR2093" s="282">
        <v>5.3937951999999997E-4</v>
      </c>
      <c r="AS2093" s="282">
        <v>0</v>
      </c>
      <c r="AT2093" s="255">
        <f t="shared" si="794"/>
        <v>1.04027159241E-6</v>
      </c>
      <c r="AU2093" s="256">
        <f t="shared" si="795"/>
        <v>1.9947467804860001E-9</v>
      </c>
      <c r="AV2093" s="256">
        <f t="shared" si="796"/>
        <v>0</v>
      </c>
      <c r="AW2093" s="272">
        <v>3.8206289000000002E-7</v>
      </c>
      <c r="AX2093" s="272">
        <v>1.152776E-9</v>
      </c>
      <c r="AY2093" s="272">
        <v>3.1495485999999997E-14</v>
      </c>
      <c r="AZ2093" s="273">
        <v>0</v>
      </c>
      <c r="BA2093" s="273">
        <v>0</v>
      </c>
      <c r="BB2093" s="272">
        <v>5.5376241000000004E-10</v>
      </c>
      <c r="BC2093" s="272">
        <v>6.5765493999999999E-7</v>
      </c>
      <c r="BD2093" s="272">
        <v>7.8500384999999996E-11</v>
      </c>
      <c r="BE2093" s="272">
        <v>7.6343889999999996E-10</v>
      </c>
      <c r="BF2093" s="273">
        <v>0</v>
      </c>
      <c r="BG2093" s="273">
        <v>0</v>
      </c>
      <c r="BH2093" s="273">
        <v>0</v>
      </c>
      <c r="BI2093" s="273">
        <v>0</v>
      </c>
      <c r="BJ2093" s="273">
        <v>0</v>
      </c>
      <c r="BK2093" s="273">
        <v>0</v>
      </c>
      <c r="BL2093" s="273">
        <v>0</v>
      </c>
      <c r="BM2093" s="273">
        <v>0</v>
      </c>
      <c r="BN2093" s="273">
        <v>0</v>
      </c>
      <c r="BO2093" s="273">
        <v>0</v>
      </c>
      <c r="BP2093" s="273">
        <v>0</v>
      </c>
      <c r="BQ2093" s="273">
        <v>0</v>
      </c>
      <c r="BR2093" s="273">
        <v>0</v>
      </c>
      <c r="BS2093"/>
      <c r="BT2093" s="274">
        <v>2.3079074E-5</v>
      </c>
      <c r="BU2093" s="274">
        <v>5.4456921999999999E-6</v>
      </c>
      <c r="BV2093" s="274">
        <v>1.1479447000000001E-5</v>
      </c>
      <c r="BW2093" s="274">
        <v>1.0776666E-12</v>
      </c>
      <c r="BX2093" s="274">
        <v>4.2184712000000001E-6</v>
      </c>
      <c r="BY2093" s="274">
        <v>3.5849548E-7</v>
      </c>
      <c r="BZ2093" s="121">
        <v>0</v>
      </c>
      <c r="CA2093" s="274">
        <v>5.4411898000000004E-7</v>
      </c>
      <c r="CB2093" s="121">
        <v>0</v>
      </c>
      <c r="CC2093" s="274">
        <v>6.2872641000000004E-11</v>
      </c>
      <c r="CD2093" s="121">
        <v>0</v>
      </c>
      <c r="CE2093" s="121">
        <v>0</v>
      </c>
      <c r="CF2093" s="121">
        <v>0</v>
      </c>
      <c r="CG2093" s="274">
        <v>1.0327852E-6</v>
      </c>
      <c r="CH2093" s="121">
        <v>0</v>
      </c>
      <c r="CI2093" s="121">
        <v>0</v>
      </c>
      <c r="CJ2093" s="121">
        <v>0</v>
      </c>
      <c r="CK2093"/>
      <c r="CL2093" s="322">
        <v>0</v>
      </c>
      <c r="CM2093" s="322">
        <v>0.41170570000000001</v>
      </c>
      <c r="CN2093" s="322">
        <v>1.0250871999999999E-2</v>
      </c>
      <c r="CO2093" s="322">
        <v>3.8080846E-3</v>
      </c>
      <c r="CP2093" s="322">
        <v>1.2008518E-4</v>
      </c>
      <c r="CQ2093" s="322">
        <v>0</v>
      </c>
      <c r="CR2093" s="322">
        <v>0</v>
      </c>
      <c r="CS2093" s="322">
        <v>2.1107961E-4</v>
      </c>
      <c r="CT2093" s="322">
        <v>0</v>
      </c>
      <c r="CU2093" s="322">
        <v>0</v>
      </c>
      <c r="CX2093" s="20" t="s">
        <v>4039</v>
      </c>
    </row>
    <row r="2094" spans="1:102" ht="14.4" customHeight="1">
      <c r="A2094" t="s">
        <v>3806</v>
      </c>
      <c r="B2094" s="278" t="s">
        <v>1223</v>
      </c>
      <c r="C2094" s="279" t="str">
        <f t="shared" si="797"/>
        <v>M.020.06.115</v>
      </c>
      <c r="D2094" s="14" t="s">
        <v>3792</v>
      </c>
      <c r="E2094" s="312" t="s">
        <v>1510</v>
      </c>
      <c r="F2094" s="281" t="str">
        <f t="shared" si="798"/>
        <v>Lemon</v>
      </c>
      <c r="G2094" s="319">
        <f t="shared" si="774"/>
        <v>7.7910696682351496E-2</v>
      </c>
      <c r="H2094" s="319">
        <f t="shared" si="775"/>
        <v>1.7881161999379999E-3</v>
      </c>
      <c r="I2094" s="319">
        <f t="shared" si="776"/>
        <v>2.3198355482413498E-2</v>
      </c>
      <c r="J2094" s="319">
        <f t="shared" si="777"/>
        <v>0</v>
      </c>
      <c r="K2094" s="319">
        <v>5.2924224999999998E-2</v>
      </c>
      <c r="L2094" s="319">
        <v>2.0581611999999999E-2</v>
      </c>
      <c r="M2094" s="319">
        <v>2.6167401999999998E-3</v>
      </c>
      <c r="N2094" s="319">
        <v>1.7880823E-3</v>
      </c>
      <c r="O2094" s="319">
        <v>0</v>
      </c>
      <c r="P2094" s="319">
        <v>0</v>
      </c>
      <c r="Q2094" s="319">
        <v>3.3899937999999999E-8</v>
      </c>
      <c r="R2094" s="319">
        <v>3.2824134999999999E-9</v>
      </c>
      <c r="S2094" s="319">
        <v>0</v>
      </c>
      <c r="T2094" s="319">
        <v>0</v>
      </c>
      <c r="U2094" s="319">
        <v>0</v>
      </c>
      <c r="V2094" s="319">
        <v>0</v>
      </c>
      <c r="W2094" s="319">
        <v>0</v>
      </c>
      <c r="X2094" s="319">
        <v>0</v>
      </c>
      <c r="Y2094" s="210"/>
      <c r="Z2094" s="320">
        <f t="shared" si="766"/>
        <v>0.39792650375939848</v>
      </c>
      <c r="AA2094" s="210"/>
      <c r="AB2094" s="321">
        <f t="shared" si="767"/>
        <v>5.2924224999999998E-2</v>
      </c>
      <c r="AC2094" s="321">
        <f t="shared" si="768"/>
        <v>2.4986471682351498E-2</v>
      </c>
      <c r="AD2094" s="321">
        <f t="shared" si="778"/>
        <v>2.3198355482413498E-2</v>
      </c>
      <c r="AE2094" s="321">
        <f t="shared" si="769"/>
        <v>2.3198355482413498E-2</v>
      </c>
      <c r="AF2094" s="321">
        <f t="shared" si="770"/>
        <v>0</v>
      </c>
      <c r="AG2094"/>
      <c r="AH2094" s="121">
        <v>0</v>
      </c>
      <c r="AI2094" s="121">
        <v>0</v>
      </c>
      <c r="AJ2094" s="121">
        <v>0</v>
      </c>
      <c r="AK2094" s="121">
        <v>0</v>
      </c>
      <c r="AL2094" s="121">
        <v>0</v>
      </c>
      <c r="AM2094" s="121">
        <v>0</v>
      </c>
      <c r="AN2094" s="121">
        <v>0</v>
      </c>
      <c r="AO2094"/>
      <c r="AP2094" s="282">
        <v>1.317111E-2</v>
      </c>
      <c r="AQ2094" s="282">
        <v>1.2735873E-2</v>
      </c>
      <c r="AR2094" s="282">
        <v>4.3523618999999998E-4</v>
      </c>
      <c r="AS2094" s="282">
        <v>0</v>
      </c>
      <c r="AT2094" s="255">
        <f t="shared" si="794"/>
        <v>7.6354157497999998E-7</v>
      </c>
      <c r="AU2094" s="256">
        <f t="shared" si="795"/>
        <v>1.6096012913779998E-9</v>
      </c>
      <c r="AV2094" s="256">
        <f t="shared" si="796"/>
        <v>0</v>
      </c>
      <c r="AW2094" s="272">
        <v>3.6927579999999999E-7</v>
      </c>
      <c r="AX2094" s="272">
        <v>1.1141941999999999E-9</v>
      </c>
      <c r="AY2094" s="272">
        <v>3.0441377999999999E-14</v>
      </c>
      <c r="AZ2094" s="273">
        <v>0</v>
      </c>
      <c r="BA2094" s="273">
        <v>0</v>
      </c>
      <c r="BB2094" s="272">
        <v>2.6587497999999999E-10</v>
      </c>
      <c r="BC2094" s="272">
        <v>3.9399990000000002E-7</v>
      </c>
      <c r="BD2094" s="272">
        <v>3.7689969999999997E-11</v>
      </c>
      <c r="BE2094" s="272">
        <v>4.5768667999999999E-10</v>
      </c>
      <c r="BF2094" s="273">
        <v>0</v>
      </c>
      <c r="BG2094" s="273">
        <v>0</v>
      </c>
      <c r="BH2094" s="273">
        <v>0</v>
      </c>
      <c r="BI2094" s="273">
        <v>0</v>
      </c>
      <c r="BJ2094" s="273">
        <v>0</v>
      </c>
      <c r="BK2094" s="273">
        <v>0</v>
      </c>
      <c r="BL2094" s="273">
        <v>0</v>
      </c>
      <c r="BM2094" s="273">
        <v>0</v>
      </c>
      <c r="BN2094" s="273">
        <v>0</v>
      </c>
      <c r="BO2094" s="273">
        <v>0</v>
      </c>
      <c r="BP2094" s="273">
        <v>0</v>
      </c>
      <c r="BQ2094" s="273">
        <v>0</v>
      </c>
      <c r="BR2094" s="273">
        <v>0</v>
      </c>
      <c r="BS2094"/>
      <c r="BT2094" s="274">
        <v>1.7851242000000001E-5</v>
      </c>
      <c r="BU2094" s="274">
        <v>3.2429635999999998E-6</v>
      </c>
      <c r="BV2094" s="274">
        <v>1.1095247E-5</v>
      </c>
      <c r="BW2094" s="274">
        <v>3.8449136000000002E-13</v>
      </c>
      <c r="BX2094" s="274">
        <v>2.5429876E-6</v>
      </c>
      <c r="BY2094" s="274">
        <v>1.7212251000000001E-7</v>
      </c>
      <c r="BZ2094" s="121">
        <v>0</v>
      </c>
      <c r="CA2094" s="274">
        <v>2.6124493000000002E-7</v>
      </c>
      <c r="CB2094" s="121">
        <v>0</v>
      </c>
      <c r="CC2094" s="274">
        <v>2.2431786000000001E-11</v>
      </c>
      <c r="CD2094" s="121">
        <v>0</v>
      </c>
      <c r="CE2094" s="121">
        <v>0</v>
      </c>
      <c r="CF2094" s="121">
        <v>0</v>
      </c>
      <c r="CG2094" s="274">
        <v>5.3665396000000005E-7</v>
      </c>
      <c r="CH2094" s="121">
        <v>0</v>
      </c>
      <c r="CI2094" s="121">
        <v>0</v>
      </c>
      <c r="CJ2094" s="121">
        <v>0</v>
      </c>
      <c r="CK2094"/>
      <c r="CL2094" s="322">
        <v>0</v>
      </c>
      <c r="CM2094" s="322">
        <v>0.39792651000000001</v>
      </c>
      <c r="CN2094" s="322">
        <v>4.9216965000000003E-3</v>
      </c>
      <c r="CO2094" s="322">
        <v>2.2582649000000002E-3</v>
      </c>
      <c r="CP2094" s="322">
        <v>4.6168475000000002E-5</v>
      </c>
      <c r="CQ2094" s="322">
        <v>0</v>
      </c>
      <c r="CR2094" s="322">
        <v>0</v>
      </c>
      <c r="CS2094" s="322">
        <v>1.2761677999999999E-4</v>
      </c>
      <c r="CT2094" s="322">
        <v>0</v>
      </c>
      <c r="CU2094" s="322">
        <v>0</v>
      </c>
      <c r="CX2094" s="20" t="s">
        <v>4039</v>
      </c>
    </row>
    <row r="2095" spans="1:102" ht="14.4" customHeight="1">
      <c r="A2095" t="s">
        <v>3807</v>
      </c>
      <c r="B2095" s="278" t="s">
        <v>1223</v>
      </c>
      <c r="C2095" s="279" t="str">
        <f t="shared" si="797"/>
        <v>M.020.06.116</v>
      </c>
      <c r="D2095" s="14" t="s">
        <v>3792</v>
      </c>
      <c r="E2095" s="312" t="s">
        <v>1510</v>
      </c>
      <c r="F2095" s="281" t="str">
        <f t="shared" si="798"/>
        <v>Mandarine</v>
      </c>
      <c r="G2095" s="319">
        <f t="shared" si="774"/>
        <v>9.9641155903176404E-2</v>
      </c>
      <c r="H2095" s="319">
        <f t="shared" si="775"/>
        <v>5.0394369365149997E-3</v>
      </c>
      <c r="I2095" s="319">
        <f t="shared" si="776"/>
        <v>3.5087406966661398E-2</v>
      </c>
      <c r="J2095" s="319">
        <f t="shared" si="777"/>
        <v>0</v>
      </c>
      <c r="K2095" s="319">
        <v>5.9514312E-2</v>
      </c>
      <c r="L2095" s="319">
        <v>2.7695417E-2</v>
      </c>
      <c r="M2095" s="319">
        <v>7.3919805999999996E-3</v>
      </c>
      <c r="N2095" s="319">
        <v>5.0393401999999999E-3</v>
      </c>
      <c r="O2095" s="319">
        <v>0</v>
      </c>
      <c r="P2095" s="319">
        <v>0</v>
      </c>
      <c r="Q2095" s="319">
        <v>9.6736515000000002E-8</v>
      </c>
      <c r="R2095" s="319">
        <v>9.3666614E-9</v>
      </c>
      <c r="S2095" s="319">
        <v>0</v>
      </c>
      <c r="T2095" s="319">
        <v>0</v>
      </c>
      <c r="U2095" s="319">
        <v>0</v>
      </c>
      <c r="V2095" s="319">
        <v>0</v>
      </c>
      <c r="W2095" s="319">
        <v>0</v>
      </c>
      <c r="X2095" s="319">
        <v>0</v>
      </c>
      <c r="Y2095" s="210"/>
      <c r="Z2095" s="320">
        <f t="shared" si="766"/>
        <v>0.44747603007518794</v>
      </c>
      <c r="AA2095" s="210"/>
      <c r="AB2095" s="321">
        <f t="shared" si="767"/>
        <v>5.9514312E-2</v>
      </c>
      <c r="AC2095" s="321">
        <f t="shared" si="768"/>
        <v>4.0126843903176397E-2</v>
      </c>
      <c r="AD2095" s="321">
        <f t="shared" si="778"/>
        <v>3.5087406966661398E-2</v>
      </c>
      <c r="AE2095" s="321">
        <f t="shared" si="769"/>
        <v>3.5087406966661398E-2</v>
      </c>
      <c r="AF2095" s="321">
        <f t="shared" si="770"/>
        <v>0</v>
      </c>
      <c r="AG2095"/>
      <c r="AH2095" s="121">
        <v>0</v>
      </c>
      <c r="AI2095" s="121">
        <v>0</v>
      </c>
      <c r="AJ2095" s="121">
        <v>0</v>
      </c>
      <c r="AK2095" s="121">
        <v>0</v>
      </c>
      <c r="AL2095" s="121">
        <v>0</v>
      </c>
      <c r="AM2095" s="121">
        <v>0</v>
      </c>
      <c r="AN2095" s="121">
        <v>0</v>
      </c>
      <c r="AO2095"/>
      <c r="AP2095" s="282">
        <v>1.6821999000000001E-2</v>
      </c>
      <c r="AQ2095" s="282">
        <v>1.6279063E-2</v>
      </c>
      <c r="AR2095" s="282">
        <v>5.4293582999999997E-4</v>
      </c>
      <c r="AS2095" s="282">
        <v>0</v>
      </c>
      <c r="AT2095" s="255">
        <f t="shared" si="794"/>
        <v>9.7596303365999992E-7</v>
      </c>
      <c r="AU2095" s="256">
        <f t="shared" si="795"/>
        <v>2.0078987719170003E-9</v>
      </c>
      <c r="AV2095" s="256">
        <f t="shared" si="796"/>
        <v>0</v>
      </c>
      <c r="AW2095" s="272">
        <v>4.1525776E-7</v>
      </c>
      <c r="AX2095" s="272">
        <v>1.2529329E-9</v>
      </c>
      <c r="AY2095" s="272">
        <v>3.4231916999999998E-14</v>
      </c>
      <c r="AZ2095" s="273">
        <v>0</v>
      </c>
      <c r="BA2095" s="273">
        <v>0</v>
      </c>
      <c r="BB2095" s="272">
        <v>7.4931366000000004E-10</v>
      </c>
      <c r="BC2095" s="272">
        <v>5.5995595999999995E-7</v>
      </c>
      <c r="BD2095" s="272">
        <v>1.0622139E-10</v>
      </c>
      <c r="BE2095" s="272">
        <v>6.4871025E-10</v>
      </c>
      <c r="BF2095" s="273">
        <v>0</v>
      </c>
      <c r="BG2095" s="273">
        <v>0</v>
      </c>
      <c r="BH2095" s="273">
        <v>0</v>
      </c>
      <c r="BI2095" s="273">
        <v>0</v>
      </c>
      <c r="BJ2095" s="273">
        <v>0</v>
      </c>
      <c r="BK2095" s="273">
        <v>0</v>
      </c>
      <c r="BL2095" s="273">
        <v>0</v>
      </c>
      <c r="BM2095" s="273">
        <v>0</v>
      </c>
      <c r="BN2095" s="273">
        <v>0</v>
      </c>
      <c r="BO2095" s="273">
        <v>0</v>
      </c>
      <c r="BP2095" s="273">
        <v>0</v>
      </c>
      <c r="BQ2095" s="273">
        <v>0</v>
      </c>
      <c r="BR2095" s="273">
        <v>0</v>
      </c>
      <c r="BS2095"/>
      <c r="BT2095" s="274">
        <v>2.3168385999999998E-5</v>
      </c>
      <c r="BU2095" s="274">
        <v>4.719099E-6</v>
      </c>
      <c r="BV2095" s="274">
        <v>1.2476818999999999E-5</v>
      </c>
      <c r="BW2095" s="274">
        <v>1.0971805999999999E-12</v>
      </c>
      <c r="BX2095" s="274">
        <v>3.5255477000000002E-6</v>
      </c>
      <c r="BY2095" s="274">
        <v>4.8509171999999995E-7</v>
      </c>
      <c r="BZ2095" s="121">
        <v>0</v>
      </c>
      <c r="CA2095" s="274">
        <v>7.3626482999999995E-7</v>
      </c>
      <c r="CB2095" s="121">
        <v>0</v>
      </c>
      <c r="CC2095" s="274">
        <v>6.4011114999999998E-11</v>
      </c>
      <c r="CD2095" s="121">
        <v>0</v>
      </c>
      <c r="CE2095" s="121">
        <v>0</v>
      </c>
      <c r="CF2095" s="121">
        <v>0</v>
      </c>
      <c r="CG2095" s="274">
        <v>1.2254981000000001E-6</v>
      </c>
      <c r="CH2095" s="121">
        <v>0</v>
      </c>
      <c r="CI2095" s="121">
        <v>0</v>
      </c>
      <c r="CJ2095" s="121">
        <v>0</v>
      </c>
      <c r="CK2095"/>
      <c r="CL2095" s="322">
        <v>0</v>
      </c>
      <c r="CM2095" s="322">
        <v>0.44747603000000002</v>
      </c>
      <c r="CN2095" s="322">
        <v>1.3870784000000001E-2</v>
      </c>
      <c r="CO2095" s="322">
        <v>3.3399950000000001E-3</v>
      </c>
      <c r="CP2095" s="322">
        <v>1.3128913999999999E-4</v>
      </c>
      <c r="CQ2095" s="322">
        <v>0</v>
      </c>
      <c r="CR2095" s="322">
        <v>0</v>
      </c>
      <c r="CS2095" s="322">
        <v>1.7483356000000001E-4</v>
      </c>
      <c r="CT2095" s="322">
        <v>0</v>
      </c>
      <c r="CU2095" s="322">
        <v>0</v>
      </c>
      <c r="CX2095" s="20" t="s">
        <v>4039</v>
      </c>
    </row>
    <row r="2096" spans="1:102" ht="14.4" customHeight="1">
      <c r="A2096" t="s">
        <v>3808</v>
      </c>
      <c r="B2096" s="278" t="s">
        <v>1223</v>
      </c>
      <c r="C2096" s="279" t="str">
        <f t="shared" si="797"/>
        <v>M.020.06.117</v>
      </c>
      <c r="D2096" s="14" t="s">
        <v>3792</v>
      </c>
      <c r="E2096" s="312" t="s">
        <v>1510</v>
      </c>
      <c r="F2096" s="281" t="str">
        <f t="shared" si="798"/>
        <v>Mango</v>
      </c>
      <c r="G2096" s="319">
        <f t="shared" si="774"/>
        <v>0.184679608250717</v>
      </c>
      <c r="H2096" s="319">
        <f t="shared" si="775"/>
        <v>4.1394599838700001E-3</v>
      </c>
      <c r="I2096" s="319">
        <f t="shared" si="776"/>
        <v>4.3233298266846999E-2</v>
      </c>
      <c r="J2096" s="319">
        <f t="shared" si="777"/>
        <v>0</v>
      </c>
      <c r="K2096" s="319">
        <v>0.13730685000000001</v>
      </c>
      <c r="L2096" s="319">
        <v>3.6347113E-2</v>
      </c>
      <c r="M2096" s="319">
        <v>6.8861720999999999E-3</v>
      </c>
      <c r="N2096" s="319">
        <v>4.1393239999999998E-3</v>
      </c>
      <c r="O2096" s="319">
        <v>0</v>
      </c>
      <c r="P2096" s="319">
        <v>0</v>
      </c>
      <c r="Q2096" s="319">
        <v>1.3598386999999999E-7</v>
      </c>
      <c r="R2096" s="319">
        <v>1.3166847000000001E-8</v>
      </c>
      <c r="S2096" s="319">
        <v>0</v>
      </c>
      <c r="T2096" s="319">
        <v>0</v>
      </c>
      <c r="U2096" s="319">
        <v>0</v>
      </c>
      <c r="V2096" s="319">
        <v>0</v>
      </c>
      <c r="W2096" s="319">
        <v>0</v>
      </c>
      <c r="X2096" s="319">
        <v>0</v>
      </c>
      <c r="Y2096" s="210"/>
      <c r="Z2096" s="320">
        <f t="shared" ref="Z2096:Z2166" si="799">K2096/0.133</f>
        <v>1.0323823308270677</v>
      </c>
      <c r="AA2096" s="210"/>
      <c r="AB2096" s="321">
        <f t="shared" ref="AB2096:AB2166" si="800">K2096</f>
        <v>0.13730685000000001</v>
      </c>
      <c r="AC2096" s="321">
        <f t="shared" ref="AC2096:AC2166" si="801">L2096+M2096+N2096+O2096+P2096+Q2096+R2096</f>
        <v>4.7372758250716997E-2</v>
      </c>
      <c r="AD2096" s="321">
        <f t="shared" si="778"/>
        <v>4.3233298266846999E-2</v>
      </c>
      <c r="AE2096" s="321">
        <f t="shared" ref="AE2096:AE2166" si="802">V2096+L2096+M2096+R2096</f>
        <v>4.3233298266846999E-2</v>
      </c>
      <c r="AF2096" s="321">
        <f t="shared" ref="AF2096:AF2166" si="803">S2096+U2096+X2096</f>
        <v>0</v>
      </c>
      <c r="AG2096"/>
      <c r="AH2096" s="121">
        <v>0</v>
      </c>
      <c r="AI2096" s="121">
        <v>0</v>
      </c>
      <c r="AJ2096" s="121">
        <v>0</v>
      </c>
      <c r="AK2096" s="121">
        <v>0</v>
      </c>
      <c r="AL2096" s="121">
        <v>0</v>
      </c>
      <c r="AM2096" s="121">
        <v>0</v>
      </c>
      <c r="AN2096" s="121">
        <v>0</v>
      </c>
      <c r="AO2096"/>
      <c r="AP2096" s="282">
        <v>2.8808803000000001E-2</v>
      </c>
      <c r="AQ2096" s="282">
        <v>2.7781685E-2</v>
      </c>
      <c r="AR2096" s="282">
        <v>1.0271175999999999E-3</v>
      </c>
      <c r="AS2096" s="282">
        <v>0</v>
      </c>
      <c r="AT2096" s="255">
        <f t="shared" si="794"/>
        <v>1.6655686477200001E-6</v>
      </c>
      <c r="AU2096" s="256">
        <f t="shared" si="795"/>
        <v>3.7985118642480005E-9</v>
      </c>
      <c r="AV2096" s="256">
        <f t="shared" si="796"/>
        <v>0</v>
      </c>
      <c r="AW2096" s="272">
        <v>9.5805078999999999E-7</v>
      </c>
      <c r="AX2096" s="272">
        <v>2.8906705000000001E-9</v>
      </c>
      <c r="AY2096" s="272">
        <v>7.8977247999999998E-14</v>
      </c>
      <c r="AZ2096" s="273">
        <v>0</v>
      </c>
      <c r="BA2096" s="273">
        <v>0</v>
      </c>
      <c r="BB2096" s="272">
        <v>6.1548771999999999E-10</v>
      </c>
      <c r="BC2096" s="272">
        <v>7.0690236999999998E-7</v>
      </c>
      <c r="BD2096" s="272">
        <v>8.7250456999999995E-11</v>
      </c>
      <c r="BE2096" s="272">
        <v>8.2051193000000001E-10</v>
      </c>
      <c r="BF2096" s="273">
        <v>0</v>
      </c>
      <c r="BG2096" s="273">
        <v>0</v>
      </c>
      <c r="BH2096" s="273">
        <v>0</v>
      </c>
      <c r="BI2096" s="273">
        <v>0</v>
      </c>
      <c r="BJ2096" s="273">
        <v>0</v>
      </c>
      <c r="BK2096" s="273">
        <v>0</v>
      </c>
      <c r="BL2096" s="273">
        <v>0</v>
      </c>
      <c r="BM2096" s="273">
        <v>0</v>
      </c>
      <c r="BN2096" s="273">
        <v>0</v>
      </c>
      <c r="BO2096" s="273">
        <v>0</v>
      </c>
      <c r="BP2096" s="273">
        <v>0</v>
      </c>
      <c r="BQ2096" s="273">
        <v>0</v>
      </c>
      <c r="BR2096" s="273">
        <v>0</v>
      </c>
      <c r="BS2096"/>
      <c r="BT2096" s="274">
        <v>4.1313265000000001E-5</v>
      </c>
      <c r="BU2096" s="274">
        <v>5.8594925999999998E-6</v>
      </c>
      <c r="BV2096" s="274">
        <v>2.8785557999999999E-5</v>
      </c>
      <c r="BW2096" s="274">
        <v>1.5423222000000001E-12</v>
      </c>
      <c r="BX2096" s="274">
        <v>4.5295344999999998E-6</v>
      </c>
      <c r="BY2096" s="274">
        <v>3.9845529999999998E-7</v>
      </c>
      <c r="BZ2096" s="121">
        <v>0</v>
      </c>
      <c r="CA2096" s="274">
        <v>6.0476939000000005E-7</v>
      </c>
      <c r="CB2096" s="121">
        <v>0</v>
      </c>
      <c r="CC2096" s="274">
        <v>8.9981321000000002E-11</v>
      </c>
      <c r="CD2096" s="121">
        <v>0</v>
      </c>
      <c r="CE2096" s="121">
        <v>0</v>
      </c>
      <c r="CF2096" s="121">
        <v>0</v>
      </c>
      <c r="CG2096" s="274">
        <v>1.1353633E-6</v>
      </c>
      <c r="CH2096" s="121">
        <v>0</v>
      </c>
      <c r="CI2096" s="121">
        <v>0</v>
      </c>
      <c r="CJ2096" s="121">
        <v>0</v>
      </c>
      <c r="CK2096"/>
      <c r="CL2096" s="322">
        <v>0</v>
      </c>
      <c r="CM2096" s="322">
        <v>1.0323823000000001</v>
      </c>
      <c r="CN2096" s="322">
        <v>1.1393489E-2</v>
      </c>
      <c r="CO2096" s="322">
        <v>4.1003656000000001E-3</v>
      </c>
      <c r="CP2096" s="322">
        <v>1.6324551000000001E-4</v>
      </c>
      <c r="CQ2096" s="322">
        <v>0</v>
      </c>
      <c r="CR2096" s="322">
        <v>0</v>
      </c>
      <c r="CS2096" s="322">
        <v>2.2652948999999999E-4</v>
      </c>
      <c r="CT2096" s="322">
        <v>0</v>
      </c>
      <c r="CU2096" s="322">
        <v>0</v>
      </c>
      <c r="CX2096" s="20" t="s">
        <v>4039</v>
      </c>
    </row>
    <row r="2097" spans="1:102" ht="14.4" customHeight="1">
      <c r="A2097" t="s">
        <v>3809</v>
      </c>
      <c r="B2097" s="278" t="s">
        <v>1223</v>
      </c>
      <c r="C2097" s="279" t="str">
        <f t="shared" si="797"/>
        <v>M.020.06.118</v>
      </c>
      <c r="D2097" s="14" t="s">
        <v>3792</v>
      </c>
      <c r="E2097" s="312" t="s">
        <v>1510</v>
      </c>
      <c r="F2097" s="281" t="str">
        <f t="shared" si="798"/>
        <v>Honeydew melon</v>
      </c>
      <c r="G2097" s="319">
        <f t="shared" si="774"/>
        <v>9.6609589011722299E-2</v>
      </c>
      <c r="H2097" s="319">
        <f t="shared" si="775"/>
        <v>2.4853201439280002E-3</v>
      </c>
      <c r="I2097" s="319">
        <f t="shared" si="776"/>
        <v>2.3576238867794301E-2</v>
      </c>
      <c r="J2097" s="319">
        <f t="shared" si="777"/>
        <v>0</v>
      </c>
      <c r="K2097" s="319">
        <v>7.0548029999999998E-2</v>
      </c>
      <c r="L2097" s="319">
        <v>1.9997892999999999E-2</v>
      </c>
      <c r="M2097" s="319">
        <v>3.5783416999999999E-3</v>
      </c>
      <c r="N2097" s="319">
        <v>2.4852771000000002E-3</v>
      </c>
      <c r="O2097" s="319">
        <v>0</v>
      </c>
      <c r="P2097" s="319">
        <v>0</v>
      </c>
      <c r="Q2097" s="319">
        <v>4.3043928000000002E-8</v>
      </c>
      <c r="R2097" s="319">
        <v>4.1677943000000003E-9</v>
      </c>
      <c r="S2097" s="319">
        <v>0</v>
      </c>
      <c r="T2097" s="319">
        <v>0</v>
      </c>
      <c r="U2097" s="319">
        <v>0</v>
      </c>
      <c r="V2097" s="319">
        <v>0</v>
      </c>
      <c r="W2097" s="319">
        <v>0</v>
      </c>
      <c r="X2097" s="319">
        <v>0</v>
      </c>
      <c r="Y2097" s="210"/>
      <c r="Z2097" s="320">
        <f t="shared" si="799"/>
        <v>0.53043631578947359</v>
      </c>
      <c r="AA2097" s="210"/>
      <c r="AB2097" s="321">
        <f t="shared" si="800"/>
        <v>7.0548029999999998E-2</v>
      </c>
      <c r="AC2097" s="321">
        <f t="shared" si="801"/>
        <v>2.6061559011722298E-2</v>
      </c>
      <c r="AD2097" s="321">
        <f t="shared" si="778"/>
        <v>2.3576238867794301E-2</v>
      </c>
      <c r="AE2097" s="321">
        <f t="shared" si="802"/>
        <v>2.3576238867794301E-2</v>
      </c>
      <c r="AF2097" s="321">
        <f t="shared" si="803"/>
        <v>0</v>
      </c>
      <c r="AG2097"/>
      <c r="AH2097" s="121">
        <v>0</v>
      </c>
      <c r="AI2097" s="121">
        <v>0</v>
      </c>
      <c r="AJ2097" s="121">
        <v>0</v>
      </c>
      <c r="AK2097" s="121">
        <v>0</v>
      </c>
      <c r="AL2097" s="121">
        <v>0</v>
      </c>
      <c r="AM2097" s="121">
        <v>0</v>
      </c>
      <c r="AN2097" s="121">
        <v>0</v>
      </c>
      <c r="AO2097"/>
      <c r="AP2097" s="282">
        <v>1.5281948E-2</v>
      </c>
      <c r="AQ2097" s="282">
        <v>1.4743398E-2</v>
      </c>
      <c r="AR2097" s="282">
        <v>5.3854987999999999E-4</v>
      </c>
      <c r="AS2097" s="282">
        <v>0</v>
      </c>
      <c r="AT2097" s="255">
        <f t="shared" si="794"/>
        <v>8.8389676282999999E-7</v>
      </c>
      <c r="AU2097" s="256">
        <f t="shared" si="795"/>
        <v>1.9916785603780001E-9</v>
      </c>
      <c r="AV2097" s="256">
        <f t="shared" si="796"/>
        <v>0</v>
      </c>
      <c r="AW2097" s="272">
        <v>4.9224489999999995E-7</v>
      </c>
      <c r="AX2097" s="272">
        <v>1.4852217000000001E-9</v>
      </c>
      <c r="AY2097" s="272">
        <v>4.0578377999999998E-14</v>
      </c>
      <c r="AZ2097" s="273">
        <v>0</v>
      </c>
      <c r="BA2097" s="273">
        <v>0</v>
      </c>
      <c r="BB2097" s="272">
        <v>3.6954282999999999E-10</v>
      </c>
      <c r="BC2097" s="272">
        <v>3.9128231999999999E-7</v>
      </c>
      <c r="BD2097" s="272">
        <v>5.2385741999999997E-11</v>
      </c>
      <c r="BE2097" s="272">
        <v>4.5403054000000001E-10</v>
      </c>
      <c r="BF2097" s="273">
        <v>0</v>
      </c>
      <c r="BG2097" s="273">
        <v>0</v>
      </c>
      <c r="BH2097" s="273">
        <v>0</v>
      </c>
      <c r="BI2097" s="273">
        <v>0</v>
      </c>
      <c r="BJ2097" s="273">
        <v>0</v>
      </c>
      <c r="BK2097" s="273">
        <v>0</v>
      </c>
      <c r="BL2097" s="273">
        <v>0</v>
      </c>
      <c r="BM2097" s="273">
        <v>0</v>
      </c>
      <c r="BN2097" s="273">
        <v>0</v>
      </c>
      <c r="BO2097" s="273">
        <v>0</v>
      </c>
      <c r="BP2097" s="273">
        <v>0</v>
      </c>
      <c r="BQ2097" s="273">
        <v>0</v>
      </c>
      <c r="BR2097" s="273">
        <v>0</v>
      </c>
      <c r="BS2097"/>
      <c r="BT2097" s="274">
        <v>2.1808923E-5</v>
      </c>
      <c r="BU2097" s="274">
        <v>3.2518872999999998E-6</v>
      </c>
      <c r="BV2097" s="274">
        <v>1.4789972000000001E-5</v>
      </c>
      <c r="BW2097" s="274">
        <v>4.8820202999999998E-13</v>
      </c>
      <c r="BX2097" s="274">
        <v>2.5002919999999998E-6</v>
      </c>
      <c r="BY2097" s="274">
        <v>2.3923515E-7</v>
      </c>
      <c r="BZ2097" s="121">
        <v>0</v>
      </c>
      <c r="CA2097" s="274">
        <v>3.6310747999999999E-7</v>
      </c>
      <c r="CB2097" s="121">
        <v>0</v>
      </c>
      <c r="CC2097" s="274">
        <v>2.8482418000000001E-11</v>
      </c>
      <c r="CD2097" s="121">
        <v>0</v>
      </c>
      <c r="CE2097" s="121">
        <v>0</v>
      </c>
      <c r="CF2097" s="121">
        <v>0</v>
      </c>
      <c r="CG2097" s="274">
        <v>6.6440028E-7</v>
      </c>
      <c r="CH2097" s="121">
        <v>0</v>
      </c>
      <c r="CI2097" s="121">
        <v>0</v>
      </c>
      <c r="CJ2097" s="121">
        <v>0</v>
      </c>
      <c r="CK2097"/>
      <c r="CL2097" s="322">
        <v>0</v>
      </c>
      <c r="CM2097" s="322">
        <v>0.53043631999999996</v>
      </c>
      <c r="CN2097" s="322">
        <v>6.8407251999999998E-3</v>
      </c>
      <c r="CO2097" s="322">
        <v>2.2797627000000001E-3</v>
      </c>
      <c r="CP2097" s="322">
        <v>6.0176836999999997E-5</v>
      </c>
      <c r="CQ2097" s="322">
        <v>0</v>
      </c>
      <c r="CR2097" s="322">
        <v>0</v>
      </c>
      <c r="CS2097" s="322">
        <v>1.2488002000000001E-4</v>
      </c>
      <c r="CT2097" s="322">
        <v>0</v>
      </c>
      <c r="CU2097" s="322">
        <v>0</v>
      </c>
      <c r="CX2097" s="20" t="s">
        <v>4039</v>
      </c>
    </row>
    <row r="2098" spans="1:102" ht="14.4" customHeight="1">
      <c r="A2098" t="s">
        <v>3810</v>
      </c>
      <c r="B2098" s="278" t="s">
        <v>1223</v>
      </c>
      <c r="C2098" s="279" t="str">
        <f t="shared" si="797"/>
        <v>M.020.06.119</v>
      </c>
      <c r="D2098" s="14" t="s">
        <v>3792</v>
      </c>
      <c r="E2098" s="312" t="s">
        <v>1510</v>
      </c>
      <c r="F2098" s="281" t="str">
        <f t="shared" si="798"/>
        <v>Olives (can)</v>
      </c>
      <c r="G2098" s="319">
        <f t="shared" si="774"/>
        <v>0.30786599782748603</v>
      </c>
      <c r="H2098" s="319">
        <f t="shared" si="775"/>
        <v>1.396507271071E-2</v>
      </c>
      <c r="I2098" s="319">
        <f t="shared" si="776"/>
        <v>0.107792475116776</v>
      </c>
      <c r="J2098" s="319">
        <f t="shared" si="777"/>
        <v>0</v>
      </c>
      <c r="K2098" s="319">
        <v>0.18610845000000001</v>
      </c>
      <c r="L2098" s="319">
        <v>8.6837896999999997E-2</v>
      </c>
      <c r="M2098" s="319">
        <v>2.0954548999999999E-2</v>
      </c>
      <c r="N2098" s="319">
        <v>1.3964772E-2</v>
      </c>
      <c r="O2098" s="319">
        <v>0</v>
      </c>
      <c r="P2098" s="319">
        <v>0</v>
      </c>
      <c r="Q2098" s="319">
        <v>3.0071070999999998E-7</v>
      </c>
      <c r="R2098" s="319">
        <v>2.9116776E-8</v>
      </c>
      <c r="S2098" s="319">
        <v>0</v>
      </c>
      <c r="T2098" s="319">
        <v>0</v>
      </c>
      <c r="U2098" s="319">
        <v>0</v>
      </c>
      <c r="V2098" s="319">
        <v>0</v>
      </c>
      <c r="W2098" s="319">
        <v>0</v>
      </c>
      <c r="X2098" s="319">
        <v>0</v>
      </c>
      <c r="Y2098" s="210"/>
      <c r="Z2098" s="320">
        <f t="shared" si="799"/>
        <v>1.3993116541353383</v>
      </c>
      <c r="AA2098" s="210"/>
      <c r="AB2098" s="321">
        <f t="shared" si="800"/>
        <v>0.18610845000000001</v>
      </c>
      <c r="AC2098" s="321">
        <f t="shared" si="801"/>
        <v>0.121757547827486</v>
      </c>
      <c r="AD2098" s="321">
        <f t="shared" si="778"/>
        <v>0.107792475116776</v>
      </c>
      <c r="AE2098" s="321">
        <f t="shared" si="802"/>
        <v>0.107792475116776</v>
      </c>
      <c r="AF2098" s="321">
        <f t="shared" si="803"/>
        <v>0</v>
      </c>
      <c r="AG2098"/>
      <c r="AH2098" s="121">
        <v>0</v>
      </c>
      <c r="AI2098" s="121">
        <v>0</v>
      </c>
      <c r="AJ2098" s="121">
        <v>0</v>
      </c>
      <c r="AK2098" s="121">
        <v>0</v>
      </c>
      <c r="AL2098" s="121">
        <v>0</v>
      </c>
      <c r="AM2098" s="121">
        <v>0</v>
      </c>
      <c r="AN2098" s="121">
        <v>0</v>
      </c>
      <c r="AO2098"/>
      <c r="AP2098" s="282">
        <v>5.2316666999999997E-2</v>
      </c>
      <c r="AQ2098" s="282">
        <v>5.0633791999999997E-2</v>
      </c>
      <c r="AR2098" s="282">
        <v>1.6828755999999999E-3</v>
      </c>
      <c r="AS2098" s="282">
        <v>0</v>
      </c>
      <c r="AT2098" s="255">
        <f t="shared" si="794"/>
        <v>3.0355990611999998E-6</v>
      </c>
      <c r="AU2098" s="256">
        <f t="shared" si="795"/>
        <v>6.2236522273400001E-9</v>
      </c>
      <c r="AV2098" s="256">
        <f t="shared" si="796"/>
        <v>0</v>
      </c>
      <c r="AW2098" s="272">
        <v>1.2985612E-6</v>
      </c>
      <c r="AX2098" s="272">
        <v>3.9180725999999999E-9</v>
      </c>
      <c r="AY2098" s="272">
        <v>1.0704733999999999E-13</v>
      </c>
      <c r="AZ2098" s="273">
        <v>0</v>
      </c>
      <c r="BA2098" s="273">
        <v>0</v>
      </c>
      <c r="BB2098" s="272">
        <v>2.0764612000000001E-9</v>
      </c>
      <c r="BC2098" s="272">
        <v>1.7349614000000001E-6</v>
      </c>
      <c r="BD2098" s="272">
        <v>2.9435547999999998E-10</v>
      </c>
      <c r="BE2098" s="272">
        <v>2.0111170999999999E-9</v>
      </c>
      <c r="BF2098" s="273">
        <v>0</v>
      </c>
      <c r="BG2098" s="273">
        <v>0</v>
      </c>
      <c r="BH2098" s="273">
        <v>0</v>
      </c>
      <c r="BI2098" s="273">
        <v>0</v>
      </c>
      <c r="BJ2098" s="273">
        <v>0</v>
      </c>
      <c r="BK2098" s="273">
        <v>0</v>
      </c>
      <c r="BL2098" s="273">
        <v>0</v>
      </c>
      <c r="BM2098" s="273">
        <v>0</v>
      </c>
      <c r="BN2098" s="273">
        <v>0</v>
      </c>
      <c r="BO2098" s="273">
        <v>0</v>
      </c>
      <c r="BP2098" s="273">
        <v>0</v>
      </c>
      <c r="BQ2098" s="273">
        <v>0</v>
      </c>
      <c r="BR2098" s="273">
        <v>0</v>
      </c>
      <c r="BS2098"/>
      <c r="BT2098" s="274">
        <v>7.1423710000000006E-5</v>
      </c>
      <c r="BU2098" s="274">
        <v>1.4548876999999999E-5</v>
      </c>
      <c r="BV2098" s="274">
        <v>3.9016520999999999E-5</v>
      </c>
      <c r="BW2098" s="274">
        <v>3.4106455E-12</v>
      </c>
      <c r="BX2098" s="274">
        <v>1.0981984E-5</v>
      </c>
      <c r="BY2098" s="274">
        <v>1.3442623E-6</v>
      </c>
      <c r="BZ2098" s="121">
        <v>0</v>
      </c>
      <c r="CA2098" s="274">
        <v>2.0403009000000001E-6</v>
      </c>
      <c r="CB2098" s="121">
        <v>0</v>
      </c>
      <c r="CC2098" s="274">
        <v>1.9898202999999999E-10</v>
      </c>
      <c r="CD2098" s="121">
        <v>0</v>
      </c>
      <c r="CE2098" s="121">
        <v>0</v>
      </c>
      <c r="CF2098" s="121">
        <v>0</v>
      </c>
      <c r="CG2098" s="274">
        <v>3.4915625000000001E-6</v>
      </c>
      <c r="CH2098" s="121">
        <v>0</v>
      </c>
      <c r="CI2098" s="121">
        <v>0</v>
      </c>
      <c r="CJ2098" s="121">
        <v>0</v>
      </c>
      <c r="CK2098"/>
      <c r="CL2098" s="322">
        <v>0</v>
      </c>
      <c r="CM2098" s="322">
        <v>1.3993116000000001</v>
      </c>
      <c r="CN2098" s="322">
        <v>3.8438034000000003E-2</v>
      </c>
      <c r="CO2098" s="322">
        <v>1.0262436999999999E-2</v>
      </c>
      <c r="CP2098" s="322">
        <v>3.9581455E-4</v>
      </c>
      <c r="CQ2098" s="322">
        <v>0</v>
      </c>
      <c r="CR2098" s="322">
        <v>0</v>
      </c>
      <c r="CS2098" s="322">
        <v>5.4601727999999995E-4</v>
      </c>
      <c r="CT2098" s="322">
        <v>0</v>
      </c>
      <c r="CU2098" s="322">
        <v>0</v>
      </c>
      <c r="CX2098" s="20" t="s">
        <v>4039</v>
      </c>
    </row>
    <row r="2099" spans="1:102" ht="14.4" customHeight="1">
      <c r="A2099" t="s">
        <v>3811</v>
      </c>
      <c r="B2099" s="278" t="s">
        <v>1223</v>
      </c>
      <c r="C2099" s="279" t="str">
        <f t="shared" si="797"/>
        <v>M.020.06.120</v>
      </c>
      <c r="D2099" s="14" t="s">
        <v>3792</v>
      </c>
      <c r="E2099" s="312" t="s">
        <v>1510</v>
      </c>
      <c r="F2099" s="281" t="str">
        <f t="shared" si="798"/>
        <v>Olives (glass)</v>
      </c>
      <c r="G2099" s="319">
        <f t="shared" si="774"/>
        <v>0.33088844503918202</v>
      </c>
      <c r="H2099" s="319">
        <f t="shared" si="775"/>
        <v>1.398379952167E-2</v>
      </c>
      <c r="I2099" s="319">
        <f t="shared" si="776"/>
        <v>0.12280425551751199</v>
      </c>
      <c r="J2099" s="319">
        <f t="shared" si="777"/>
        <v>0</v>
      </c>
      <c r="K2099" s="319">
        <v>0.19410039000000001</v>
      </c>
      <c r="L2099" s="319">
        <v>0.10191654999999999</v>
      </c>
      <c r="M2099" s="319">
        <v>2.0887677E-2</v>
      </c>
      <c r="N2099" s="319">
        <v>1.3983505E-2</v>
      </c>
      <c r="O2099" s="319">
        <v>0</v>
      </c>
      <c r="P2099" s="319">
        <v>0</v>
      </c>
      <c r="Q2099" s="319">
        <v>2.9452166999999999E-7</v>
      </c>
      <c r="R2099" s="319">
        <v>2.8517512000000001E-8</v>
      </c>
      <c r="S2099" s="319">
        <v>0</v>
      </c>
      <c r="T2099" s="319">
        <v>0</v>
      </c>
      <c r="U2099" s="319">
        <v>0</v>
      </c>
      <c r="V2099" s="319">
        <v>0</v>
      </c>
      <c r="W2099" s="319">
        <v>0</v>
      </c>
      <c r="X2099" s="319">
        <v>0</v>
      </c>
      <c r="Y2099" s="210"/>
      <c r="Z2099" s="320">
        <f t="shared" si="799"/>
        <v>1.4594014285714285</v>
      </c>
      <c r="AA2099" s="210"/>
      <c r="AB2099" s="321">
        <f t="shared" si="800"/>
        <v>0.19410039000000001</v>
      </c>
      <c r="AC2099" s="321">
        <f t="shared" si="801"/>
        <v>0.13678805503918198</v>
      </c>
      <c r="AD2099" s="321">
        <f t="shared" si="778"/>
        <v>0.12280425551751199</v>
      </c>
      <c r="AE2099" s="321">
        <f t="shared" si="802"/>
        <v>0.12280425551751199</v>
      </c>
      <c r="AF2099" s="321">
        <f t="shared" si="803"/>
        <v>0</v>
      </c>
      <c r="AG2099"/>
      <c r="AH2099" s="121">
        <v>0</v>
      </c>
      <c r="AI2099" s="121">
        <v>0</v>
      </c>
      <c r="AJ2099" s="121">
        <v>0</v>
      </c>
      <c r="AK2099" s="121">
        <v>0</v>
      </c>
      <c r="AL2099" s="121">
        <v>0</v>
      </c>
      <c r="AM2099" s="121">
        <v>0</v>
      </c>
      <c r="AN2099" s="121">
        <v>0</v>
      </c>
      <c r="AO2099"/>
      <c r="AP2099" s="282">
        <v>5.7949995999999997E-2</v>
      </c>
      <c r="AQ2099" s="282">
        <v>5.6135202000000002E-2</v>
      </c>
      <c r="AR2099" s="282">
        <v>1.8147946E-3</v>
      </c>
      <c r="AS2099" s="282">
        <v>0</v>
      </c>
      <c r="AT2099" s="255">
        <f t="shared" si="794"/>
        <v>3.3654198467000001E-6</v>
      </c>
      <c r="AU2099" s="256">
        <f t="shared" si="795"/>
        <v>6.7115184942099999E-9</v>
      </c>
      <c r="AV2099" s="256">
        <f t="shared" si="796"/>
        <v>0</v>
      </c>
      <c r="AW2099" s="272">
        <v>1.3543246E-6</v>
      </c>
      <c r="AX2099" s="272">
        <v>4.0863241000000001E-9</v>
      </c>
      <c r="AY2099" s="272">
        <v>1.1164421E-13</v>
      </c>
      <c r="AZ2099" s="273">
        <v>0</v>
      </c>
      <c r="BA2099" s="273">
        <v>0</v>
      </c>
      <c r="BB2099" s="272">
        <v>2.0792467E-9</v>
      </c>
      <c r="BC2099" s="272">
        <v>2.0090160000000002E-6</v>
      </c>
      <c r="BD2099" s="272">
        <v>2.9475035E-10</v>
      </c>
      <c r="BE2099" s="272">
        <v>2.3303324000000001E-9</v>
      </c>
      <c r="BF2099" s="273">
        <v>0</v>
      </c>
      <c r="BG2099" s="273">
        <v>0</v>
      </c>
      <c r="BH2099" s="273">
        <v>0</v>
      </c>
      <c r="BI2099" s="273">
        <v>0</v>
      </c>
      <c r="BJ2099" s="273">
        <v>0</v>
      </c>
      <c r="BK2099" s="273">
        <v>0</v>
      </c>
      <c r="BL2099" s="273">
        <v>0</v>
      </c>
      <c r="BM2099" s="273">
        <v>0</v>
      </c>
      <c r="BN2099" s="273">
        <v>0</v>
      </c>
      <c r="BO2099" s="273">
        <v>0</v>
      </c>
      <c r="BP2099" s="273">
        <v>0</v>
      </c>
      <c r="BQ2099" s="273">
        <v>0</v>
      </c>
      <c r="BR2099" s="273">
        <v>0</v>
      </c>
      <c r="BS2099"/>
      <c r="BT2099" s="274">
        <v>7.7263985999999999E-5</v>
      </c>
      <c r="BU2099" s="274">
        <v>1.6750559999999999E-5</v>
      </c>
      <c r="BV2099" s="274">
        <v>4.0691985000000002E-5</v>
      </c>
      <c r="BW2099" s="274">
        <v>3.3404497000000002E-12</v>
      </c>
      <c r="BX2099" s="274">
        <v>1.2794242E-5</v>
      </c>
      <c r="BY2099" s="274">
        <v>1.3460656000000001E-6</v>
      </c>
      <c r="BZ2099" s="121">
        <v>0</v>
      </c>
      <c r="CA2099" s="274">
        <v>2.0430379E-6</v>
      </c>
      <c r="CB2099" s="121">
        <v>0</v>
      </c>
      <c r="CC2099" s="274">
        <v>1.9488669999999999E-10</v>
      </c>
      <c r="CD2099" s="121">
        <v>0</v>
      </c>
      <c r="CE2099" s="121">
        <v>0</v>
      </c>
      <c r="CF2099" s="121">
        <v>0</v>
      </c>
      <c r="CG2099" s="274">
        <v>3.6378976000000001E-6</v>
      </c>
      <c r="CH2099" s="121">
        <v>0</v>
      </c>
      <c r="CI2099" s="121">
        <v>0</v>
      </c>
      <c r="CJ2099" s="121">
        <v>0</v>
      </c>
      <c r="CK2099"/>
      <c r="CL2099" s="322">
        <v>0</v>
      </c>
      <c r="CM2099" s="322">
        <v>1.4594015</v>
      </c>
      <c r="CN2099" s="322">
        <v>3.8489598E-2</v>
      </c>
      <c r="CO2099" s="322">
        <v>1.1769211E-2</v>
      </c>
      <c r="CP2099" s="322">
        <v>3.8988370000000002E-4</v>
      </c>
      <c r="CQ2099" s="322">
        <v>0</v>
      </c>
      <c r="CR2099" s="322">
        <v>0</v>
      </c>
      <c r="CS2099" s="322">
        <v>6.3798901999999997E-4</v>
      </c>
      <c r="CT2099" s="322">
        <v>0</v>
      </c>
      <c r="CU2099" s="322">
        <v>0</v>
      </c>
      <c r="CX2099" s="20" t="s">
        <v>4039</v>
      </c>
    </row>
    <row r="2100" spans="1:102" ht="14.4" customHeight="1">
      <c r="A2100" t="s">
        <v>3812</v>
      </c>
      <c r="B2100" s="278" t="s">
        <v>1223</v>
      </c>
      <c r="C2100" s="279" t="str">
        <f t="shared" si="797"/>
        <v>M.020.06.121</v>
      </c>
      <c r="D2100" s="14" t="s">
        <v>3792</v>
      </c>
      <c r="E2100" s="312" t="s">
        <v>1510</v>
      </c>
      <c r="F2100" s="281" t="str">
        <f t="shared" si="798"/>
        <v>Orange</v>
      </c>
      <c r="G2100" s="319">
        <f t="shared" si="774"/>
        <v>8.0535849439660703E-2</v>
      </c>
      <c r="H2100" s="319">
        <f t="shared" si="775"/>
        <v>3.4397277621340001E-3</v>
      </c>
      <c r="I2100" s="319">
        <f t="shared" si="776"/>
        <v>2.8456484677526702E-2</v>
      </c>
      <c r="J2100" s="319">
        <f t="shared" si="777"/>
        <v>0</v>
      </c>
      <c r="K2100" s="319">
        <v>4.8639636999999999E-2</v>
      </c>
      <c r="L2100" s="319">
        <v>2.3324072000000001E-2</v>
      </c>
      <c r="M2100" s="319">
        <v>5.1324057000000003E-3</v>
      </c>
      <c r="N2100" s="319">
        <v>3.4396557E-3</v>
      </c>
      <c r="O2100" s="319">
        <v>0</v>
      </c>
      <c r="P2100" s="319">
        <v>0</v>
      </c>
      <c r="Q2100" s="319">
        <v>7.2062133999999997E-8</v>
      </c>
      <c r="R2100" s="319">
        <v>6.9775267000000002E-9</v>
      </c>
      <c r="S2100" s="319">
        <v>0</v>
      </c>
      <c r="T2100" s="319">
        <v>0</v>
      </c>
      <c r="U2100" s="319">
        <v>0</v>
      </c>
      <c r="V2100" s="319">
        <v>0</v>
      </c>
      <c r="W2100" s="319">
        <v>0</v>
      </c>
      <c r="X2100" s="319">
        <v>0</v>
      </c>
      <c r="Y2100" s="210"/>
      <c r="Z2100" s="320">
        <f t="shared" si="799"/>
        <v>0.36571155639097741</v>
      </c>
      <c r="AA2100" s="210"/>
      <c r="AB2100" s="321">
        <f t="shared" si="800"/>
        <v>4.8639636999999999E-2</v>
      </c>
      <c r="AC2100" s="321">
        <f t="shared" si="801"/>
        <v>3.1896212439660711E-2</v>
      </c>
      <c r="AD2100" s="321">
        <f t="shared" si="778"/>
        <v>2.8456484677526702E-2</v>
      </c>
      <c r="AE2100" s="321">
        <f t="shared" si="802"/>
        <v>2.8456484677526702E-2</v>
      </c>
      <c r="AF2100" s="321">
        <f t="shared" si="803"/>
        <v>0</v>
      </c>
      <c r="AG2100"/>
      <c r="AH2100" s="121">
        <v>0</v>
      </c>
      <c r="AI2100" s="121">
        <v>0</v>
      </c>
      <c r="AJ2100" s="121">
        <v>0</v>
      </c>
      <c r="AK2100" s="121">
        <v>0</v>
      </c>
      <c r="AL2100" s="121">
        <v>0</v>
      </c>
      <c r="AM2100" s="121">
        <v>0</v>
      </c>
      <c r="AN2100" s="121">
        <v>0</v>
      </c>
      <c r="AO2100"/>
      <c r="AP2100" s="282">
        <v>1.3825079000000001E-2</v>
      </c>
      <c r="AQ2100" s="282">
        <v>1.3383565E-2</v>
      </c>
      <c r="AR2100" s="282">
        <v>4.4151336000000001E-4</v>
      </c>
      <c r="AS2100" s="282">
        <v>0</v>
      </c>
      <c r="AT2100" s="255">
        <f t="shared" si="794"/>
        <v>8.0237201207999998E-7</v>
      </c>
      <c r="AU2100" s="256">
        <f t="shared" si="795"/>
        <v>1.6328157149340001E-9</v>
      </c>
      <c r="AV2100" s="256">
        <f t="shared" si="796"/>
        <v>0</v>
      </c>
      <c r="AW2100" s="272">
        <v>3.3938032000000001E-7</v>
      </c>
      <c r="AX2100" s="272">
        <v>1.0239924E-9</v>
      </c>
      <c r="AY2100" s="272">
        <v>2.7976934000000001E-14</v>
      </c>
      <c r="AZ2100" s="273">
        <v>0</v>
      </c>
      <c r="BA2100" s="273">
        <v>0</v>
      </c>
      <c r="BB2100" s="272">
        <v>5.1145207999999999E-10</v>
      </c>
      <c r="BC2100" s="272">
        <v>4.6248024000000002E-7</v>
      </c>
      <c r="BD2100" s="272">
        <v>7.2502548000000006E-11</v>
      </c>
      <c r="BE2100" s="272">
        <v>5.3629279000000004E-10</v>
      </c>
      <c r="BF2100" s="273">
        <v>0</v>
      </c>
      <c r="BG2100" s="273">
        <v>0</v>
      </c>
      <c r="BH2100" s="273">
        <v>0</v>
      </c>
      <c r="BI2100" s="273">
        <v>0</v>
      </c>
      <c r="BJ2100" s="273">
        <v>0</v>
      </c>
      <c r="BK2100" s="273">
        <v>0</v>
      </c>
      <c r="BL2100" s="273">
        <v>0</v>
      </c>
      <c r="BM2100" s="273">
        <v>0</v>
      </c>
      <c r="BN2100" s="273">
        <v>0</v>
      </c>
      <c r="BO2100" s="273">
        <v>0</v>
      </c>
      <c r="BP2100" s="273">
        <v>0</v>
      </c>
      <c r="BQ2100" s="273">
        <v>0</v>
      </c>
      <c r="BR2100" s="273">
        <v>0</v>
      </c>
      <c r="BS2100"/>
      <c r="BT2100" s="274">
        <v>1.8712223E-5</v>
      </c>
      <c r="BU2100" s="274">
        <v>3.8657485000000003E-6</v>
      </c>
      <c r="BV2100" s="274">
        <v>1.0197009E-5</v>
      </c>
      <c r="BW2100" s="274">
        <v>8.1732504E-13</v>
      </c>
      <c r="BX2100" s="274">
        <v>2.9374428999999998E-6</v>
      </c>
      <c r="BY2100" s="274">
        <v>3.3110456000000002E-7</v>
      </c>
      <c r="BZ2100" s="121">
        <v>0</v>
      </c>
      <c r="CA2100" s="274">
        <v>5.0254546000000001E-7</v>
      </c>
      <c r="CB2100" s="121">
        <v>0</v>
      </c>
      <c r="CC2100" s="274">
        <v>4.7683934E-11</v>
      </c>
      <c r="CD2100" s="121">
        <v>0</v>
      </c>
      <c r="CE2100" s="121">
        <v>0</v>
      </c>
      <c r="CF2100" s="121">
        <v>0</v>
      </c>
      <c r="CG2100" s="274">
        <v>8.7832487999999996E-7</v>
      </c>
      <c r="CH2100" s="121">
        <v>0</v>
      </c>
      <c r="CI2100" s="121">
        <v>0</v>
      </c>
      <c r="CJ2100" s="121">
        <v>0</v>
      </c>
      <c r="CK2100"/>
      <c r="CL2100" s="322">
        <v>0</v>
      </c>
      <c r="CM2100" s="322">
        <v>0.36571155999999999</v>
      </c>
      <c r="CN2100" s="322">
        <v>9.4676524000000001E-3</v>
      </c>
      <c r="CO2100" s="322">
        <v>2.7208279999999998E-3</v>
      </c>
      <c r="CP2100" s="322">
        <v>9.5526853999999996E-5</v>
      </c>
      <c r="CQ2100" s="322">
        <v>0</v>
      </c>
      <c r="CR2100" s="322">
        <v>0</v>
      </c>
      <c r="CS2100" s="322">
        <v>1.4628931999999999E-4</v>
      </c>
      <c r="CT2100" s="322">
        <v>0</v>
      </c>
      <c r="CU2100" s="322">
        <v>0</v>
      </c>
      <c r="CX2100" s="20" t="s">
        <v>4039</v>
      </c>
    </row>
    <row r="2101" spans="1:102" ht="14.4" customHeight="1">
      <c r="A2101" t="s">
        <v>3813</v>
      </c>
      <c r="B2101" s="278" t="s">
        <v>1223</v>
      </c>
      <c r="C2101" s="279" t="str">
        <f t="shared" si="797"/>
        <v>M.020.06.122</v>
      </c>
      <c r="D2101" s="14" t="s">
        <v>3792</v>
      </c>
      <c r="E2101" s="312" t="s">
        <v>1510</v>
      </c>
      <c r="F2101" s="281" t="str">
        <f t="shared" si="798"/>
        <v>Peach</v>
      </c>
      <c r="G2101" s="319">
        <f t="shared" si="774"/>
        <v>7.863390666450959E-2</v>
      </c>
      <c r="H2101" s="319">
        <f t="shared" si="775"/>
        <v>2.7763522232899999E-3</v>
      </c>
      <c r="I2101" s="319">
        <f t="shared" si="776"/>
        <v>2.4461122441219597E-2</v>
      </c>
      <c r="J2101" s="319">
        <f t="shared" si="777"/>
        <v>0</v>
      </c>
      <c r="K2101" s="319">
        <v>5.1396431999999999E-2</v>
      </c>
      <c r="L2101" s="319">
        <v>2.0198108999999999E-2</v>
      </c>
      <c r="M2101" s="319">
        <v>4.2630070000000001E-3</v>
      </c>
      <c r="N2101" s="319">
        <v>2.7762857000000001E-3</v>
      </c>
      <c r="O2101" s="319">
        <v>0</v>
      </c>
      <c r="P2101" s="319">
        <v>0</v>
      </c>
      <c r="Q2101" s="319">
        <v>6.6523289999999999E-8</v>
      </c>
      <c r="R2101" s="319">
        <v>6.4412196000000001E-9</v>
      </c>
      <c r="S2101" s="319">
        <v>0</v>
      </c>
      <c r="T2101" s="319">
        <v>0</v>
      </c>
      <c r="U2101" s="319">
        <v>0</v>
      </c>
      <c r="V2101" s="319">
        <v>0</v>
      </c>
      <c r="W2101" s="319">
        <v>0</v>
      </c>
      <c r="X2101" s="319">
        <v>0</v>
      </c>
      <c r="Y2101" s="210"/>
      <c r="Z2101" s="320">
        <f t="shared" si="799"/>
        <v>0.38643933834586464</v>
      </c>
      <c r="AA2101" s="210"/>
      <c r="AB2101" s="321">
        <f t="shared" si="800"/>
        <v>5.1396431999999999E-2</v>
      </c>
      <c r="AC2101" s="321">
        <f t="shared" si="801"/>
        <v>2.7237474664509598E-2</v>
      </c>
      <c r="AD2101" s="321">
        <f t="shared" si="778"/>
        <v>2.4461122441219597E-2</v>
      </c>
      <c r="AE2101" s="321">
        <f t="shared" si="802"/>
        <v>2.4461122441219597E-2</v>
      </c>
      <c r="AF2101" s="321">
        <f t="shared" si="803"/>
        <v>0</v>
      </c>
      <c r="AG2101"/>
      <c r="AH2101" s="121">
        <v>0</v>
      </c>
      <c r="AI2101" s="121">
        <v>0</v>
      </c>
      <c r="AJ2101" s="121">
        <v>0</v>
      </c>
      <c r="AK2101" s="121">
        <v>0</v>
      </c>
      <c r="AL2101" s="121">
        <v>0</v>
      </c>
      <c r="AM2101" s="121">
        <v>0</v>
      </c>
      <c r="AN2101" s="121">
        <v>0</v>
      </c>
      <c r="AO2101"/>
      <c r="AP2101" s="282">
        <v>1.3064029E-2</v>
      </c>
      <c r="AQ2101" s="282">
        <v>1.263072E-2</v>
      </c>
      <c r="AR2101" s="282">
        <v>4.3330885E-4</v>
      </c>
      <c r="AS2101" s="282">
        <v>0</v>
      </c>
      <c r="AT2101" s="255">
        <f t="shared" si="794"/>
        <v>7.5723743372E-7</v>
      </c>
      <c r="AU2101" s="256">
        <f t="shared" si="795"/>
        <v>1.602473499609E-9</v>
      </c>
      <c r="AV2101" s="256">
        <f t="shared" si="796"/>
        <v>0</v>
      </c>
      <c r="AW2101" s="272">
        <v>3.5861571000000002E-7</v>
      </c>
      <c r="AX2101" s="272">
        <v>1.0820301000000001E-9</v>
      </c>
      <c r="AY2101" s="272">
        <v>2.9562609E-14</v>
      </c>
      <c r="AZ2101" s="273">
        <v>0</v>
      </c>
      <c r="BA2101" s="273">
        <v>0</v>
      </c>
      <c r="BB2101" s="272">
        <v>4.1281372000000002E-10</v>
      </c>
      <c r="BC2101" s="272">
        <v>3.9820890999999998E-7</v>
      </c>
      <c r="BD2101" s="272">
        <v>5.8519746999999998E-11</v>
      </c>
      <c r="BE2101" s="272">
        <v>4.6189409000000002E-10</v>
      </c>
      <c r="BF2101" s="273">
        <v>0</v>
      </c>
      <c r="BG2101" s="273">
        <v>0</v>
      </c>
      <c r="BH2101" s="273">
        <v>0</v>
      </c>
      <c r="BI2101" s="273">
        <v>0</v>
      </c>
      <c r="BJ2101" s="273">
        <v>0</v>
      </c>
      <c r="BK2101" s="273">
        <v>0</v>
      </c>
      <c r="BL2101" s="273">
        <v>0</v>
      </c>
      <c r="BM2101" s="273">
        <v>0</v>
      </c>
      <c r="BN2101" s="273">
        <v>0</v>
      </c>
      <c r="BO2101" s="273">
        <v>0</v>
      </c>
      <c r="BP2101" s="273">
        <v>0</v>
      </c>
      <c r="BQ2101" s="273">
        <v>0</v>
      </c>
      <c r="BR2101" s="273">
        <v>0</v>
      </c>
      <c r="BS2101"/>
      <c r="BT2101" s="274">
        <v>1.8025938E-5</v>
      </c>
      <c r="BU2101" s="274">
        <v>3.320347E-6</v>
      </c>
      <c r="BV2101" s="274">
        <v>1.0774954E-5</v>
      </c>
      <c r="BW2101" s="274">
        <v>7.5450376E-13</v>
      </c>
      <c r="BX2101" s="274">
        <v>2.5357952999999998E-6</v>
      </c>
      <c r="BY2101" s="274">
        <v>2.6724791999999999E-7</v>
      </c>
      <c r="BZ2101" s="121">
        <v>0</v>
      </c>
      <c r="CA2101" s="274">
        <v>4.0562483E-7</v>
      </c>
      <c r="CB2101" s="121">
        <v>0</v>
      </c>
      <c r="CC2101" s="274">
        <v>4.4018848000000001E-11</v>
      </c>
      <c r="CD2101" s="121">
        <v>0</v>
      </c>
      <c r="CE2101" s="121">
        <v>0</v>
      </c>
      <c r="CF2101" s="121">
        <v>0</v>
      </c>
      <c r="CG2101" s="274">
        <v>7.2192365999999998E-7</v>
      </c>
      <c r="CH2101" s="121">
        <v>0</v>
      </c>
      <c r="CI2101" s="121">
        <v>0</v>
      </c>
      <c r="CJ2101" s="121">
        <v>0</v>
      </c>
      <c r="CK2101"/>
      <c r="CL2101" s="322">
        <v>0</v>
      </c>
      <c r="CM2101" s="322">
        <v>0.38643934000000002</v>
      </c>
      <c r="CN2101" s="322">
        <v>7.6417263000000003E-3</v>
      </c>
      <c r="CO2101" s="322">
        <v>2.3330266E-3</v>
      </c>
      <c r="CP2101" s="322">
        <v>8.5296992999999994E-5</v>
      </c>
      <c r="CQ2101" s="322">
        <v>0</v>
      </c>
      <c r="CR2101" s="322">
        <v>0</v>
      </c>
      <c r="CS2101" s="322">
        <v>1.2644435000000001E-4</v>
      </c>
      <c r="CT2101" s="322">
        <v>0</v>
      </c>
      <c r="CU2101" s="322">
        <v>0</v>
      </c>
      <c r="CX2101" s="20" t="s">
        <v>4039</v>
      </c>
    </row>
    <row r="2102" spans="1:102" ht="14.4" customHeight="1">
      <c r="A2102" t="s">
        <v>3814</v>
      </c>
      <c r="B2102" s="278" t="s">
        <v>1223</v>
      </c>
      <c r="C2102" s="279" t="str">
        <f t="shared" si="797"/>
        <v>M.020.06.123</v>
      </c>
      <c r="D2102" s="14" t="s">
        <v>3792</v>
      </c>
      <c r="E2102" s="312" t="s">
        <v>1510</v>
      </c>
      <c r="F2102" s="281" t="str">
        <f t="shared" si="798"/>
        <v>Pineapple</v>
      </c>
      <c r="G2102" s="319">
        <f t="shared" si="774"/>
        <v>7.8687981839275806E-2</v>
      </c>
      <c r="H2102" s="319">
        <f t="shared" si="775"/>
        <v>4.4143685019109999E-3</v>
      </c>
      <c r="I2102" s="319">
        <f t="shared" si="776"/>
        <v>3.1540724337364795E-2</v>
      </c>
      <c r="J2102" s="319">
        <f t="shared" si="777"/>
        <v>0</v>
      </c>
      <c r="K2102" s="319">
        <v>4.2732889000000003E-2</v>
      </c>
      <c r="L2102" s="319">
        <v>2.5819584E-2</v>
      </c>
      <c r="M2102" s="319">
        <v>5.7211372000000003E-3</v>
      </c>
      <c r="N2102" s="319">
        <v>4.4143361000000001E-3</v>
      </c>
      <c r="O2102" s="319">
        <v>0</v>
      </c>
      <c r="P2102" s="319">
        <v>0</v>
      </c>
      <c r="Q2102" s="319">
        <v>3.2401911000000003E-8</v>
      </c>
      <c r="R2102" s="319">
        <v>3.1373647999999999E-9</v>
      </c>
      <c r="S2102" s="319">
        <v>0</v>
      </c>
      <c r="T2102" s="319">
        <v>0</v>
      </c>
      <c r="U2102" s="319">
        <v>0</v>
      </c>
      <c r="V2102" s="319">
        <v>0</v>
      </c>
      <c r="W2102" s="319">
        <v>0</v>
      </c>
      <c r="X2102" s="319">
        <v>0</v>
      </c>
      <c r="Y2102" s="210"/>
      <c r="Z2102" s="320">
        <f t="shared" si="799"/>
        <v>0.32129991729323309</v>
      </c>
      <c r="AA2102" s="210"/>
      <c r="AB2102" s="321">
        <f t="shared" si="800"/>
        <v>4.2732889000000003E-2</v>
      </c>
      <c r="AC2102" s="321">
        <f t="shared" si="801"/>
        <v>3.5955092839275796E-2</v>
      </c>
      <c r="AD2102" s="321">
        <f t="shared" si="778"/>
        <v>3.1540724337364795E-2</v>
      </c>
      <c r="AE2102" s="321">
        <f t="shared" si="802"/>
        <v>3.1540724337364795E-2</v>
      </c>
      <c r="AF2102" s="321">
        <f t="shared" si="803"/>
        <v>0</v>
      </c>
      <c r="AG2102"/>
      <c r="AH2102" s="121">
        <v>0</v>
      </c>
      <c r="AI2102" s="121">
        <v>0</v>
      </c>
      <c r="AJ2102" s="121">
        <v>0</v>
      </c>
      <c r="AK2102" s="121">
        <v>0</v>
      </c>
      <c r="AL2102" s="121">
        <v>0</v>
      </c>
      <c r="AM2102" s="121">
        <v>0</v>
      </c>
      <c r="AN2102" s="121">
        <v>0</v>
      </c>
      <c r="AO2102"/>
      <c r="AP2102" s="282">
        <v>1.4069317E-2</v>
      </c>
      <c r="AQ2102" s="282">
        <v>1.3638314E-2</v>
      </c>
      <c r="AR2102" s="282">
        <v>4.3100338000000001E-4</v>
      </c>
      <c r="AS2102" s="282">
        <v>0</v>
      </c>
      <c r="AT2102" s="255">
        <f t="shared" si="794"/>
        <v>8.1764471004000007E-7</v>
      </c>
      <c r="AU2102" s="256">
        <f t="shared" si="795"/>
        <v>1.5939474194440002E-9</v>
      </c>
      <c r="AV2102" s="256">
        <f t="shared" si="796"/>
        <v>0</v>
      </c>
      <c r="AW2102" s="272">
        <v>2.9816632000000002E-7</v>
      </c>
      <c r="AX2102" s="272">
        <v>8.9963977000000002E-10</v>
      </c>
      <c r="AY2102" s="272">
        <v>2.4579444E-14</v>
      </c>
      <c r="AZ2102" s="273">
        <v>0</v>
      </c>
      <c r="BA2102" s="273">
        <v>0</v>
      </c>
      <c r="BB2102" s="272">
        <v>6.5638004000000004E-10</v>
      </c>
      <c r="BC2102" s="272">
        <v>5.1882201000000002E-7</v>
      </c>
      <c r="BD2102" s="272">
        <v>9.3047279999999998E-11</v>
      </c>
      <c r="BE2102" s="272">
        <v>6.0123579000000005E-10</v>
      </c>
      <c r="BF2102" s="273">
        <v>0</v>
      </c>
      <c r="BG2102" s="273">
        <v>0</v>
      </c>
      <c r="BH2102" s="273">
        <v>0</v>
      </c>
      <c r="BI2102" s="273">
        <v>0</v>
      </c>
      <c r="BJ2102" s="273">
        <v>0</v>
      </c>
      <c r="BK2102" s="273">
        <v>0</v>
      </c>
      <c r="BL2102" s="273">
        <v>0</v>
      </c>
      <c r="BM2102" s="273">
        <v>0</v>
      </c>
      <c r="BN2102" s="273">
        <v>0</v>
      </c>
      <c r="BO2102" s="273">
        <v>0</v>
      </c>
      <c r="BP2102" s="273">
        <v>0</v>
      </c>
      <c r="BQ2102" s="273">
        <v>0</v>
      </c>
      <c r="BR2102" s="273">
        <v>0</v>
      </c>
      <c r="BS2102"/>
      <c r="BT2102" s="274">
        <v>1.8753656999999999E-5</v>
      </c>
      <c r="BU2102" s="274">
        <v>4.3611994000000002E-6</v>
      </c>
      <c r="BV2102" s="274">
        <v>8.9586942999999995E-6</v>
      </c>
      <c r="BW2102" s="274">
        <v>3.6750081999999998E-13</v>
      </c>
      <c r="BX2102" s="274">
        <v>3.2755979E-6</v>
      </c>
      <c r="BY2102" s="274">
        <v>4.2492821999999998E-7</v>
      </c>
      <c r="BZ2102" s="121">
        <v>0</v>
      </c>
      <c r="CA2102" s="274">
        <v>6.4494958999999996E-7</v>
      </c>
      <c r="CB2102" s="121">
        <v>0</v>
      </c>
      <c r="CC2102" s="274">
        <v>2.1440533E-11</v>
      </c>
      <c r="CD2102" s="121">
        <v>0</v>
      </c>
      <c r="CE2102" s="121">
        <v>0</v>
      </c>
      <c r="CF2102" s="121">
        <v>0</v>
      </c>
      <c r="CG2102" s="274">
        <v>1.0882661000000001E-6</v>
      </c>
      <c r="CH2102" s="121">
        <v>0</v>
      </c>
      <c r="CI2102" s="121">
        <v>0</v>
      </c>
      <c r="CJ2102" s="121">
        <v>0</v>
      </c>
      <c r="CK2102"/>
      <c r="CL2102" s="322">
        <v>0</v>
      </c>
      <c r="CM2102" s="322">
        <v>0.32129992000000002</v>
      </c>
      <c r="CN2102" s="322">
        <v>1.215046E-2</v>
      </c>
      <c r="CO2102" s="322">
        <v>3.0813268E-3</v>
      </c>
      <c r="CP2102" s="322">
        <v>6.3706139999999999E-5</v>
      </c>
      <c r="CQ2102" s="322">
        <v>0</v>
      </c>
      <c r="CR2102" s="322">
        <v>0</v>
      </c>
      <c r="CS2102" s="322">
        <v>1.6265717E-4</v>
      </c>
      <c r="CT2102" s="322">
        <v>0</v>
      </c>
      <c r="CU2102" s="322">
        <v>0</v>
      </c>
      <c r="CX2102" s="20" t="s">
        <v>4039</v>
      </c>
    </row>
    <row r="2103" spans="1:102" ht="14.4" customHeight="1">
      <c r="A2103" t="s">
        <v>3815</v>
      </c>
      <c r="B2103" s="278" t="s">
        <v>1223</v>
      </c>
      <c r="C2103" s="279" t="str">
        <f t="shared" si="797"/>
        <v>M.020.06.124</v>
      </c>
      <c r="D2103" s="14" t="s">
        <v>3792</v>
      </c>
      <c r="E2103" s="312" t="s">
        <v>1510</v>
      </c>
      <c r="F2103" s="281" t="str">
        <f t="shared" si="798"/>
        <v>Strawberries</v>
      </c>
      <c r="G2103" s="319">
        <f t="shared" si="774"/>
        <v>0.67878784042702001</v>
      </c>
      <c r="H2103" s="319">
        <f t="shared" si="775"/>
        <v>1.0281261080759999E-2</v>
      </c>
      <c r="I2103" s="319">
        <f t="shared" si="776"/>
        <v>6.7093159346260006E-2</v>
      </c>
      <c r="J2103" s="319">
        <f t="shared" si="777"/>
        <v>0</v>
      </c>
      <c r="K2103" s="319">
        <v>0.60141341999999998</v>
      </c>
      <c r="L2103" s="319">
        <v>5.0489208000000001E-2</v>
      </c>
      <c r="M2103" s="319">
        <v>1.6603922E-2</v>
      </c>
      <c r="N2103" s="319">
        <v>1.0280958E-2</v>
      </c>
      <c r="O2103" s="319">
        <v>0</v>
      </c>
      <c r="P2103" s="319">
        <v>0</v>
      </c>
      <c r="Q2103" s="319">
        <v>3.0308075999999999E-7</v>
      </c>
      <c r="R2103" s="319">
        <v>2.934626E-8</v>
      </c>
      <c r="S2103" s="319">
        <v>0</v>
      </c>
      <c r="T2103" s="319">
        <v>0</v>
      </c>
      <c r="U2103" s="319">
        <v>0</v>
      </c>
      <c r="V2103" s="319">
        <v>0</v>
      </c>
      <c r="W2103" s="319">
        <v>0</v>
      </c>
      <c r="X2103" s="319">
        <v>0</v>
      </c>
      <c r="Y2103" s="210"/>
      <c r="Z2103" s="320">
        <f t="shared" si="799"/>
        <v>4.5219054135338341</v>
      </c>
      <c r="AA2103" s="210"/>
      <c r="AB2103" s="321">
        <f t="shared" si="800"/>
        <v>0.60141341999999998</v>
      </c>
      <c r="AC2103" s="321">
        <f t="shared" si="801"/>
        <v>7.7374420427020016E-2</v>
      </c>
      <c r="AD2103" s="321">
        <f t="shared" si="778"/>
        <v>6.7093159346260006E-2</v>
      </c>
      <c r="AE2103" s="321">
        <f t="shared" si="802"/>
        <v>6.7093159346260006E-2</v>
      </c>
      <c r="AF2103" s="321">
        <f t="shared" si="803"/>
        <v>0</v>
      </c>
      <c r="AG2103"/>
      <c r="AH2103" s="121">
        <v>0</v>
      </c>
      <c r="AI2103" s="121">
        <v>0</v>
      </c>
      <c r="AJ2103" s="121">
        <v>0</v>
      </c>
      <c r="AK2103" s="121">
        <v>0</v>
      </c>
      <c r="AL2103" s="121">
        <v>0</v>
      </c>
      <c r="AM2103" s="121">
        <v>0</v>
      </c>
      <c r="AN2103" s="121">
        <v>0</v>
      </c>
      <c r="AO2103"/>
      <c r="AP2103" s="282">
        <v>9.1059493000000005E-2</v>
      </c>
      <c r="AQ2103" s="282">
        <v>8.7253710999999998E-2</v>
      </c>
      <c r="AR2103" s="282">
        <v>3.8057821999999998E-3</v>
      </c>
      <c r="AS2103" s="282">
        <v>0</v>
      </c>
      <c r="AT2103" s="255">
        <f t="shared" si="794"/>
        <v>5.2310378045000001E-6</v>
      </c>
      <c r="AU2103" s="256">
        <f t="shared" si="795"/>
        <v>1.4074638185759999E-8</v>
      </c>
      <c r="AV2103" s="256">
        <f t="shared" si="796"/>
        <v>0</v>
      </c>
      <c r="AW2103" s="272">
        <v>4.1963281999999998E-6</v>
      </c>
      <c r="AX2103" s="272">
        <v>1.2661334999999999E-8</v>
      </c>
      <c r="AY2103" s="272">
        <v>3.4592575999999998E-13</v>
      </c>
      <c r="AZ2103" s="273">
        <v>0</v>
      </c>
      <c r="BA2103" s="273">
        <v>0</v>
      </c>
      <c r="BB2103" s="272">
        <v>1.5287045000000001E-9</v>
      </c>
      <c r="BC2103" s="272">
        <v>1.0331809000000001E-6</v>
      </c>
      <c r="BD2103" s="272">
        <v>2.1670645999999999E-10</v>
      </c>
      <c r="BE2103" s="272">
        <v>1.1962507999999999E-9</v>
      </c>
      <c r="BF2103" s="273">
        <v>0</v>
      </c>
      <c r="BG2103" s="273">
        <v>0</v>
      </c>
      <c r="BH2103" s="273">
        <v>0</v>
      </c>
      <c r="BI2103" s="273">
        <v>0</v>
      </c>
      <c r="BJ2103" s="273">
        <v>0</v>
      </c>
      <c r="BK2103" s="273">
        <v>0</v>
      </c>
      <c r="BL2103" s="273">
        <v>0</v>
      </c>
      <c r="BM2103" s="273">
        <v>0</v>
      </c>
      <c r="BN2103" s="273">
        <v>0</v>
      </c>
      <c r="BO2103" s="273">
        <v>0</v>
      </c>
      <c r="BP2103" s="273">
        <v>0</v>
      </c>
      <c r="BQ2103" s="273">
        <v>0</v>
      </c>
      <c r="BR2103" s="273">
        <v>0</v>
      </c>
      <c r="BS2103"/>
      <c r="BT2103" s="121">
        <v>1.4623870999999999E-4</v>
      </c>
      <c r="BU2103" s="274">
        <v>8.7506061000000002E-6</v>
      </c>
      <c r="BV2103" s="121">
        <v>1.2608272000000001E-4</v>
      </c>
      <c r="BW2103" s="274">
        <v>3.4375265000000002E-12</v>
      </c>
      <c r="BX2103" s="274">
        <v>6.4701824E-6</v>
      </c>
      <c r="BY2103" s="274">
        <v>9.8965482000000004E-7</v>
      </c>
      <c r="BZ2103" s="121">
        <v>0</v>
      </c>
      <c r="CA2103" s="274">
        <v>1.5020829999999999E-6</v>
      </c>
      <c r="CB2103" s="121">
        <v>0</v>
      </c>
      <c r="CC2103" s="274">
        <v>2.0055031000000001E-10</v>
      </c>
      <c r="CD2103" s="121">
        <v>0</v>
      </c>
      <c r="CE2103" s="121">
        <v>0</v>
      </c>
      <c r="CF2103" s="121">
        <v>0</v>
      </c>
      <c r="CG2103" s="274">
        <v>2.4432574E-6</v>
      </c>
      <c r="CH2103" s="121">
        <v>0</v>
      </c>
      <c r="CI2103" s="121">
        <v>0</v>
      </c>
      <c r="CJ2103" s="121">
        <v>0</v>
      </c>
      <c r="CK2103"/>
      <c r="CL2103" s="322">
        <v>0</v>
      </c>
      <c r="CM2103" s="322">
        <v>4.5219053999999996</v>
      </c>
      <c r="CN2103" s="322">
        <v>2.8298336E-2</v>
      </c>
      <c r="CO2103" s="322">
        <v>6.2140155000000004E-3</v>
      </c>
      <c r="CP2103" s="322">
        <v>3.7147813999999999E-4</v>
      </c>
      <c r="CQ2103" s="322">
        <v>0</v>
      </c>
      <c r="CR2103" s="322">
        <v>0</v>
      </c>
      <c r="CS2103" s="322">
        <v>3.2001573E-4</v>
      </c>
      <c r="CT2103" s="322">
        <v>0</v>
      </c>
      <c r="CU2103" s="322">
        <v>0</v>
      </c>
      <c r="CX2103" s="20" t="s">
        <v>4039</v>
      </c>
    </row>
    <row r="2104" spans="1:102" ht="14.4" customHeight="1">
      <c r="B2104" s="278" t="s">
        <v>1223</v>
      </c>
      <c r="C2104" s="277" t="s">
        <v>3816</v>
      </c>
      <c r="D2104" s="277" t="s">
        <v>3817</v>
      </c>
      <c r="E2104" s="312"/>
      <c r="F2104"/>
      <c r="G2104" s="210"/>
      <c r="H2104" s="210"/>
      <c r="I2104" s="210"/>
      <c r="J2104" s="210"/>
      <c r="K2104" s="210"/>
      <c r="L2104" s="210"/>
      <c r="M2104" s="210"/>
      <c r="N2104" s="210"/>
      <c r="O2104" s="210"/>
      <c r="P2104" s="210"/>
      <c r="Q2104" s="210"/>
      <c r="R2104" s="210"/>
      <c r="S2104" s="210"/>
      <c r="T2104" s="210"/>
      <c r="U2104" s="210"/>
      <c r="V2104" s="210"/>
      <c r="W2104" s="210"/>
      <c r="X2104" s="210"/>
      <c r="Y2104" s="210"/>
      <c r="Z2104" s="210"/>
      <c r="AA2104" s="210"/>
      <c r="AB2104" s="210"/>
      <c r="AC2104" s="210"/>
      <c r="AD2104" s="210"/>
      <c r="AE2104" s="210"/>
      <c r="AF2104" s="210"/>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s="183"/>
      <c r="CW2104" s="4"/>
    </row>
    <row r="2105" spans="1:102" ht="14.4" customHeight="1">
      <c r="A2105" t="s">
        <v>3818</v>
      </c>
      <c r="B2105" s="278" t="s">
        <v>1223</v>
      </c>
      <c r="C2105" s="279" t="str">
        <f t="shared" si="797"/>
        <v>M.020.07.101</v>
      </c>
      <c r="D2105" s="14" t="s">
        <v>3817</v>
      </c>
      <c r="E2105" s="312" t="s">
        <v>1510</v>
      </c>
      <c r="F2105" s="281" t="str">
        <f t="shared" si="798"/>
        <v>Stuffed biscuit</v>
      </c>
      <c r="G2105" s="319">
        <f t="shared" si="774"/>
        <v>0.84985608253764888</v>
      </c>
      <c r="H2105" s="319">
        <f t="shared" si="775"/>
        <v>4.5325722324809997E-2</v>
      </c>
      <c r="I2105" s="319">
        <f t="shared" si="776"/>
        <v>0.35782082021283895</v>
      </c>
      <c r="J2105" s="319">
        <f t="shared" si="777"/>
        <v>0</v>
      </c>
      <c r="K2105" s="319">
        <v>0.44670954000000002</v>
      </c>
      <c r="L2105" s="319">
        <v>0.29833366</v>
      </c>
      <c r="M2105" s="319">
        <v>5.9487123000000003E-2</v>
      </c>
      <c r="N2105" s="319">
        <v>4.5325338E-2</v>
      </c>
      <c r="O2105" s="319">
        <v>0</v>
      </c>
      <c r="P2105" s="319">
        <v>0</v>
      </c>
      <c r="Q2105" s="319">
        <v>3.8432481000000002E-7</v>
      </c>
      <c r="R2105" s="319">
        <v>3.7212839000000002E-8</v>
      </c>
      <c r="S2105" s="319">
        <v>0</v>
      </c>
      <c r="T2105" s="319">
        <v>0</v>
      </c>
      <c r="U2105" s="319">
        <v>0</v>
      </c>
      <c r="V2105" s="319">
        <v>0</v>
      </c>
      <c r="W2105" s="319">
        <v>0</v>
      </c>
      <c r="X2105" s="319">
        <v>0</v>
      </c>
      <c r="Y2105" s="210"/>
      <c r="Z2105" s="320">
        <f t="shared" si="799"/>
        <v>3.3587183458646614</v>
      </c>
      <c r="AA2105" s="210"/>
      <c r="AB2105" s="321">
        <f t="shared" si="800"/>
        <v>0.44670954000000002</v>
      </c>
      <c r="AC2105" s="321">
        <f t="shared" si="801"/>
        <v>0.40314654253764892</v>
      </c>
      <c r="AD2105" s="321">
        <f t="shared" si="778"/>
        <v>0.35782082021283895</v>
      </c>
      <c r="AE2105" s="321">
        <f t="shared" si="802"/>
        <v>0.35782082021283895</v>
      </c>
      <c r="AF2105" s="321">
        <f t="shared" si="803"/>
        <v>0</v>
      </c>
      <c r="AG2105"/>
      <c r="AH2105" s="121">
        <v>0</v>
      </c>
      <c r="AI2105" s="121">
        <v>0</v>
      </c>
      <c r="AJ2105" s="121">
        <v>0</v>
      </c>
      <c r="AK2105" s="121">
        <v>0</v>
      </c>
      <c r="AL2105" s="121">
        <v>0</v>
      </c>
      <c r="AM2105" s="121">
        <v>0</v>
      </c>
      <c r="AN2105" s="121">
        <v>0</v>
      </c>
      <c r="AO2105"/>
      <c r="AP2105" s="282">
        <v>0.15568401000000001</v>
      </c>
      <c r="AQ2105" s="282">
        <v>0.15102331999999999</v>
      </c>
      <c r="AR2105" s="282">
        <v>4.6606807999999998E-3</v>
      </c>
      <c r="AS2105" s="282">
        <v>0</v>
      </c>
      <c r="AT2105" s="255">
        <f t="shared" ref="AT2105:AT2114" si="804">AW2105+AZ2105+BA2105+BB2105+BC2105+BK2105+BL2105+BP2105</f>
        <v>9.0541561518999991E-6</v>
      </c>
      <c r="AU2105" s="256">
        <f t="shared" ref="AU2105:AU2114" si="805">AX2105+AY2105+BD2105+BE2105+BF2105+BG2105+BH2105+BI2105+BJ2105+BM2105+BQ2105+BR2105</f>
        <v>1.7236245371949999E-8</v>
      </c>
      <c r="AV2105" s="256">
        <f t="shared" ref="AV2105:AV2114" si="806">BN2105+BO2105</f>
        <v>0</v>
      </c>
      <c r="AW2105" s="272">
        <v>3.1168906E-6</v>
      </c>
      <c r="AX2105" s="272">
        <v>9.4044112999999998E-9</v>
      </c>
      <c r="AY2105" s="272">
        <v>2.5694194999999998E-13</v>
      </c>
      <c r="AZ2105" s="273">
        <v>0</v>
      </c>
      <c r="BA2105" s="273">
        <v>0</v>
      </c>
      <c r="BB2105" s="272">
        <v>6.7395518999999997E-9</v>
      </c>
      <c r="BC2105" s="272">
        <v>5.9305259999999997E-6</v>
      </c>
      <c r="BD2105" s="272">
        <v>9.5538702999999995E-10</v>
      </c>
      <c r="BE2105" s="272">
        <v>6.8761901E-9</v>
      </c>
      <c r="BF2105" s="273">
        <v>0</v>
      </c>
      <c r="BG2105" s="273">
        <v>0</v>
      </c>
      <c r="BH2105" s="273">
        <v>0</v>
      </c>
      <c r="BI2105" s="273">
        <v>0</v>
      </c>
      <c r="BJ2105" s="273">
        <v>0</v>
      </c>
      <c r="BK2105" s="273">
        <v>0</v>
      </c>
      <c r="BL2105" s="273">
        <v>0</v>
      </c>
      <c r="BM2105" s="273">
        <v>0</v>
      </c>
      <c r="BN2105" s="273">
        <v>0</v>
      </c>
      <c r="BO2105" s="273">
        <v>0</v>
      </c>
      <c r="BP2105" s="273">
        <v>0</v>
      </c>
      <c r="BQ2105" s="273">
        <v>0</v>
      </c>
      <c r="BR2105" s="273">
        <v>0</v>
      </c>
      <c r="BS2105"/>
      <c r="BT2105" s="121">
        <v>2.0337403E-4</v>
      </c>
      <c r="BU2105" s="274">
        <v>4.9625376999999998E-5</v>
      </c>
      <c r="BV2105" s="274">
        <v>9.3649979000000002E-5</v>
      </c>
      <c r="BW2105" s="274">
        <v>4.3589922999999999E-12</v>
      </c>
      <c r="BX2105" s="274">
        <v>3.7624564E-5</v>
      </c>
      <c r="BY2105" s="274">
        <v>4.3630605000000001E-6</v>
      </c>
      <c r="BZ2105" s="121">
        <v>0</v>
      </c>
      <c r="CA2105" s="274">
        <v>6.6221869000000002E-6</v>
      </c>
      <c r="CB2105" s="121">
        <v>0</v>
      </c>
      <c r="CC2105" s="274">
        <v>2.5430996E-10</v>
      </c>
      <c r="CD2105" s="121">
        <v>0</v>
      </c>
      <c r="CE2105" s="121">
        <v>0</v>
      </c>
      <c r="CF2105" s="121">
        <v>0</v>
      </c>
      <c r="CG2105" s="274">
        <v>1.1488598999999999E-5</v>
      </c>
      <c r="CH2105" s="121">
        <v>0</v>
      </c>
      <c r="CI2105" s="121">
        <v>0</v>
      </c>
      <c r="CJ2105" s="121">
        <v>0</v>
      </c>
      <c r="CK2105"/>
      <c r="CL2105" s="322">
        <v>0</v>
      </c>
      <c r="CM2105" s="322">
        <v>3.3587183</v>
      </c>
      <c r="CN2105" s="322">
        <v>0.12475799</v>
      </c>
      <c r="CO2105" s="322">
        <v>3.4953631999999998E-2</v>
      </c>
      <c r="CP2105" s="322">
        <v>7.0472609999999995E-4</v>
      </c>
      <c r="CQ2105" s="322">
        <v>0</v>
      </c>
      <c r="CR2105" s="322">
        <v>0</v>
      </c>
      <c r="CS2105" s="322">
        <v>1.8727269E-3</v>
      </c>
      <c r="CT2105" s="322">
        <v>0</v>
      </c>
      <c r="CU2105" s="322">
        <v>0</v>
      </c>
      <c r="CX2105" s="20" t="s">
        <v>4039</v>
      </c>
    </row>
    <row r="2106" spans="1:102" ht="14.4" customHeight="1">
      <c r="A2106" t="s">
        <v>3819</v>
      </c>
      <c r="B2106" s="278" t="s">
        <v>1223</v>
      </c>
      <c r="C2106" s="279" t="str">
        <f t="shared" si="797"/>
        <v>M.020.07.102</v>
      </c>
      <c r="D2106" s="14" t="s">
        <v>3817</v>
      </c>
      <c r="E2106" s="312" t="s">
        <v>1510</v>
      </c>
      <c r="F2106" s="281" t="str">
        <f t="shared" si="798"/>
        <v>Apple pie with butter</v>
      </c>
      <c r="G2106" s="319">
        <f t="shared" si="774"/>
        <v>0.75366953743043696</v>
      </c>
      <c r="H2106" s="319">
        <f t="shared" si="775"/>
        <v>2.8110664146179999E-2</v>
      </c>
      <c r="I2106" s="319">
        <f t="shared" si="776"/>
        <v>0.32352247328425698</v>
      </c>
      <c r="J2106" s="319">
        <f t="shared" si="777"/>
        <v>0</v>
      </c>
      <c r="K2106" s="319">
        <v>0.40203640000000002</v>
      </c>
      <c r="L2106" s="319">
        <v>0.28674726</v>
      </c>
      <c r="M2106" s="319">
        <v>3.6775190999999999E-2</v>
      </c>
      <c r="N2106" s="319">
        <v>2.8110434E-2</v>
      </c>
      <c r="O2106" s="319">
        <v>0</v>
      </c>
      <c r="P2106" s="319">
        <v>0</v>
      </c>
      <c r="Q2106" s="319">
        <v>2.3014617999999999E-7</v>
      </c>
      <c r="R2106" s="319">
        <v>2.2284256999999999E-8</v>
      </c>
      <c r="S2106" s="319">
        <v>0</v>
      </c>
      <c r="T2106" s="319">
        <v>0</v>
      </c>
      <c r="U2106" s="319">
        <v>0</v>
      </c>
      <c r="V2106" s="319">
        <v>0</v>
      </c>
      <c r="W2106" s="319">
        <v>0</v>
      </c>
      <c r="X2106" s="319">
        <v>0</v>
      </c>
      <c r="Y2106" s="210"/>
      <c r="Z2106" s="320">
        <f t="shared" si="799"/>
        <v>3.02283007518797</v>
      </c>
      <c r="AA2106" s="210"/>
      <c r="AB2106" s="321">
        <f t="shared" si="800"/>
        <v>0.40203640000000002</v>
      </c>
      <c r="AC2106" s="321">
        <f t="shared" si="801"/>
        <v>0.351633137430437</v>
      </c>
      <c r="AD2106" s="321">
        <f t="shared" si="778"/>
        <v>0.32352247328425698</v>
      </c>
      <c r="AE2106" s="321">
        <f t="shared" si="802"/>
        <v>0.32352247328425698</v>
      </c>
      <c r="AF2106" s="321">
        <f t="shared" si="803"/>
        <v>0</v>
      </c>
      <c r="AG2106"/>
      <c r="AH2106" s="121">
        <v>0</v>
      </c>
      <c r="AI2106" s="121">
        <v>0</v>
      </c>
      <c r="AJ2106" s="121">
        <v>0</v>
      </c>
      <c r="AK2106" s="121">
        <v>0</v>
      </c>
      <c r="AL2106" s="121">
        <v>0</v>
      </c>
      <c r="AM2106" s="121">
        <v>0</v>
      </c>
      <c r="AN2106" s="121">
        <v>0</v>
      </c>
      <c r="AO2106"/>
      <c r="AP2106" s="282">
        <v>0.14320873000000001</v>
      </c>
      <c r="AQ2106" s="282">
        <v>0.1390248</v>
      </c>
      <c r="AR2106" s="282">
        <v>4.1839373000000001E-3</v>
      </c>
      <c r="AS2106" s="282">
        <v>0</v>
      </c>
      <c r="AT2106" s="255">
        <f t="shared" si="804"/>
        <v>8.3348198194000005E-6</v>
      </c>
      <c r="AU2106" s="256">
        <f t="shared" si="805"/>
        <v>1.54731408965E-8</v>
      </c>
      <c r="AV2106" s="256">
        <f t="shared" si="806"/>
        <v>0</v>
      </c>
      <c r="AW2106" s="272">
        <v>2.8051863000000001E-6</v>
      </c>
      <c r="AX2106" s="272">
        <v>8.4639240999999995E-9</v>
      </c>
      <c r="AY2106" s="272">
        <v>2.312465E-13</v>
      </c>
      <c r="AZ2106" s="273">
        <v>0</v>
      </c>
      <c r="BA2106" s="273">
        <v>0</v>
      </c>
      <c r="BB2106" s="272">
        <v>4.1798194000000004E-9</v>
      </c>
      <c r="BC2106" s="272">
        <v>5.5254537000000001E-6</v>
      </c>
      <c r="BD2106" s="272">
        <v>5.9252385000000002E-10</v>
      </c>
      <c r="BE2106" s="272">
        <v>6.4164617000000001E-9</v>
      </c>
      <c r="BF2106" s="273">
        <v>0</v>
      </c>
      <c r="BG2106" s="273">
        <v>0</v>
      </c>
      <c r="BH2106" s="273">
        <v>0</v>
      </c>
      <c r="BI2106" s="273">
        <v>0</v>
      </c>
      <c r="BJ2106" s="273">
        <v>0</v>
      </c>
      <c r="BK2106" s="273">
        <v>0</v>
      </c>
      <c r="BL2106" s="273">
        <v>0</v>
      </c>
      <c r="BM2106" s="273">
        <v>0</v>
      </c>
      <c r="BN2106" s="273">
        <v>0</v>
      </c>
      <c r="BO2106" s="273">
        <v>0</v>
      </c>
      <c r="BP2106" s="273">
        <v>0</v>
      </c>
      <c r="BQ2106" s="273">
        <v>0</v>
      </c>
      <c r="BR2106" s="273">
        <v>0</v>
      </c>
      <c r="BS2106"/>
      <c r="BT2106" s="121">
        <v>1.8035423999999999E-4</v>
      </c>
      <c r="BU2106" s="274">
        <v>4.5613137E-5</v>
      </c>
      <c r="BV2106" s="274">
        <v>8.4284521999999996E-5</v>
      </c>
      <c r="BW2106" s="274">
        <v>2.6103061999999998E-12</v>
      </c>
      <c r="BX2106" s="274">
        <v>3.5555271999999998E-5</v>
      </c>
      <c r="BY2106" s="274">
        <v>2.7059373E-6</v>
      </c>
      <c r="BZ2106" s="121">
        <v>0</v>
      </c>
      <c r="CA2106" s="274">
        <v>4.1070304999999999E-6</v>
      </c>
      <c r="CB2106" s="121">
        <v>0</v>
      </c>
      <c r="CC2106" s="274">
        <v>1.5228906999999999E-10</v>
      </c>
      <c r="CD2106" s="121">
        <v>0</v>
      </c>
      <c r="CE2106" s="121">
        <v>0</v>
      </c>
      <c r="CF2106" s="121">
        <v>0</v>
      </c>
      <c r="CG2106" s="274">
        <v>8.0881847000000007E-6</v>
      </c>
      <c r="CH2106" s="121">
        <v>0</v>
      </c>
      <c r="CI2106" s="121">
        <v>0</v>
      </c>
      <c r="CJ2106" s="121">
        <v>0</v>
      </c>
      <c r="CK2106"/>
      <c r="CL2106" s="322">
        <v>0</v>
      </c>
      <c r="CM2106" s="322">
        <v>3.0228299999999999</v>
      </c>
      <c r="CN2106" s="322">
        <v>7.737397E-2</v>
      </c>
      <c r="CO2106" s="322">
        <v>3.1828453E-2</v>
      </c>
      <c r="CP2106" s="322">
        <v>4.2901931E-4</v>
      </c>
      <c r="CQ2106" s="322">
        <v>0</v>
      </c>
      <c r="CR2106" s="322">
        <v>0</v>
      </c>
      <c r="CS2106" s="322">
        <v>1.7817576999999999E-3</v>
      </c>
      <c r="CT2106" s="322">
        <v>0</v>
      </c>
      <c r="CU2106" s="322">
        <v>0</v>
      </c>
      <c r="CX2106" s="20" t="s">
        <v>4039</v>
      </c>
    </row>
    <row r="2107" spans="1:102" ht="14.4" customHeight="1">
      <c r="A2107" t="s">
        <v>3820</v>
      </c>
      <c r="B2107" s="278" t="s">
        <v>1223</v>
      </c>
      <c r="C2107" s="279" t="str">
        <f t="shared" si="797"/>
        <v>M.020.07.103</v>
      </c>
      <c r="D2107" s="14" t="s">
        <v>3817</v>
      </c>
      <c r="E2107" s="312" t="s">
        <v>1510</v>
      </c>
      <c r="F2107" s="281" t="str">
        <f t="shared" si="798"/>
        <v>Apple pie with margarine</v>
      </c>
      <c r="G2107" s="319">
        <f t="shared" si="774"/>
        <v>0.39515374709669204</v>
      </c>
      <c r="H2107" s="319">
        <f t="shared" si="775"/>
        <v>1.5057410166079999E-2</v>
      </c>
      <c r="I2107" s="319">
        <f t="shared" si="776"/>
        <v>0.12332785693061199</v>
      </c>
      <c r="J2107" s="319">
        <f t="shared" si="777"/>
        <v>0</v>
      </c>
      <c r="K2107" s="319">
        <v>0.25676848000000002</v>
      </c>
      <c r="L2107" s="319">
        <v>0.10229109</v>
      </c>
      <c r="M2107" s="319">
        <v>2.1036745999999999E-2</v>
      </c>
      <c r="N2107" s="319">
        <v>1.5057193999999999E-2</v>
      </c>
      <c r="O2107" s="319">
        <v>0</v>
      </c>
      <c r="P2107" s="319">
        <v>0</v>
      </c>
      <c r="Q2107" s="319">
        <v>2.1616608E-7</v>
      </c>
      <c r="R2107" s="319">
        <v>2.0930611999999999E-8</v>
      </c>
      <c r="S2107" s="319">
        <v>0</v>
      </c>
      <c r="T2107" s="319">
        <v>0</v>
      </c>
      <c r="U2107" s="319">
        <v>0</v>
      </c>
      <c r="V2107" s="319">
        <v>0</v>
      </c>
      <c r="W2107" s="319">
        <v>0</v>
      </c>
      <c r="X2107" s="319">
        <v>0</v>
      </c>
      <c r="Y2107" s="210"/>
      <c r="Z2107" s="320">
        <f t="shared" si="799"/>
        <v>1.9305900751879699</v>
      </c>
      <c r="AA2107" s="210"/>
      <c r="AB2107" s="321">
        <f t="shared" si="800"/>
        <v>0.25676848000000002</v>
      </c>
      <c r="AC2107" s="321">
        <f t="shared" si="801"/>
        <v>0.13838526709669199</v>
      </c>
      <c r="AD2107" s="321">
        <f t="shared" si="778"/>
        <v>0.12332785693061199</v>
      </c>
      <c r="AE2107" s="321">
        <f t="shared" si="802"/>
        <v>0.12332785693061199</v>
      </c>
      <c r="AF2107" s="321">
        <f t="shared" si="803"/>
        <v>0</v>
      </c>
      <c r="AG2107"/>
      <c r="AH2107" s="121">
        <v>0</v>
      </c>
      <c r="AI2107" s="121">
        <v>0</v>
      </c>
      <c r="AJ2107" s="121">
        <v>0</v>
      </c>
      <c r="AK2107" s="121">
        <v>0</v>
      </c>
      <c r="AL2107" s="121">
        <v>0</v>
      </c>
      <c r="AM2107" s="121">
        <v>0</v>
      </c>
      <c r="AN2107" s="121">
        <v>0</v>
      </c>
      <c r="AO2107"/>
      <c r="AP2107" s="282">
        <v>6.5930801999999997E-2</v>
      </c>
      <c r="AQ2107" s="282">
        <v>6.3747369999999998E-2</v>
      </c>
      <c r="AR2107" s="282">
        <v>2.1834323E-3</v>
      </c>
      <c r="AS2107" s="282">
        <v>0</v>
      </c>
      <c r="AT2107" s="255">
        <f t="shared" si="804"/>
        <v>3.8217847965E-6</v>
      </c>
      <c r="AU2107" s="256">
        <f t="shared" si="805"/>
        <v>8.0748234201399995E-9</v>
      </c>
      <c r="AV2107" s="256">
        <f t="shared" si="806"/>
        <v>0</v>
      </c>
      <c r="AW2107" s="272">
        <v>1.7915876E-6</v>
      </c>
      <c r="AX2107" s="272">
        <v>5.4056521999999997E-9</v>
      </c>
      <c r="AY2107" s="272">
        <v>1.4769014E-13</v>
      </c>
      <c r="AZ2107" s="273">
        <v>0</v>
      </c>
      <c r="BA2107" s="273">
        <v>0</v>
      </c>
      <c r="BB2107" s="272">
        <v>2.2388964999999999E-9</v>
      </c>
      <c r="BC2107" s="272">
        <v>2.0279582999999998E-6</v>
      </c>
      <c r="BD2107" s="272">
        <v>3.1738202999999999E-10</v>
      </c>
      <c r="BE2107" s="272">
        <v>2.3516415E-9</v>
      </c>
      <c r="BF2107" s="273">
        <v>0</v>
      </c>
      <c r="BG2107" s="273">
        <v>0</v>
      </c>
      <c r="BH2107" s="273">
        <v>0</v>
      </c>
      <c r="BI2107" s="273">
        <v>0</v>
      </c>
      <c r="BJ2107" s="273">
        <v>0</v>
      </c>
      <c r="BK2107" s="273">
        <v>0</v>
      </c>
      <c r="BL2107" s="273">
        <v>0</v>
      </c>
      <c r="BM2107" s="273">
        <v>0</v>
      </c>
      <c r="BN2107" s="273">
        <v>0</v>
      </c>
      <c r="BO2107" s="273">
        <v>0</v>
      </c>
      <c r="BP2107" s="273">
        <v>0</v>
      </c>
      <c r="BQ2107" s="273">
        <v>0</v>
      </c>
      <c r="BR2107" s="273">
        <v>0</v>
      </c>
      <c r="BS2107"/>
      <c r="BT2107" s="274">
        <v>9.1157646999999998E-5</v>
      </c>
      <c r="BU2107" s="274">
        <v>1.6950032999999999E-5</v>
      </c>
      <c r="BV2107" s="274">
        <v>5.3829974E-5</v>
      </c>
      <c r="BW2107" s="274">
        <v>2.4517446E-12</v>
      </c>
      <c r="BX2107" s="274">
        <v>1.2881481999999999E-5</v>
      </c>
      <c r="BY2107" s="274">
        <v>1.4494199E-6</v>
      </c>
      <c r="BZ2107" s="121">
        <v>0</v>
      </c>
      <c r="CA2107" s="274">
        <v>2.1999075E-6</v>
      </c>
      <c r="CB2107" s="121">
        <v>0</v>
      </c>
      <c r="CC2107" s="274">
        <v>1.4303835E-10</v>
      </c>
      <c r="CD2107" s="121">
        <v>0</v>
      </c>
      <c r="CE2107" s="121">
        <v>0</v>
      </c>
      <c r="CF2107" s="121">
        <v>0</v>
      </c>
      <c r="CG2107" s="274">
        <v>3.8466848999999998E-6</v>
      </c>
      <c r="CH2107" s="121">
        <v>0</v>
      </c>
      <c r="CI2107" s="121">
        <v>0</v>
      </c>
      <c r="CJ2107" s="121">
        <v>0</v>
      </c>
      <c r="CK2107"/>
      <c r="CL2107" s="322">
        <v>0</v>
      </c>
      <c r="CM2107" s="322">
        <v>1.9305901000000001</v>
      </c>
      <c r="CN2107" s="322">
        <v>4.1444926E-2</v>
      </c>
      <c r="CO2107" s="322">
        <v>1.1929392E-2</v>
      </c>
      <c r="CP2107" s="322">
        <v>3.2085084999999998E-4</v>
      </c>
      <c r="CQ2107" s="322">
        <v>0</v>
      </c>
      <c r="CR2107" s="322">
        <v>0</v>
      </c>
      <c r="CS2107" s="322">
        <v>6.4154000000000001E-4</v>
      </c>
      <c r="CT2107" s="322">
        <v>0</v>
      </c>
      <c r="CU2107" s="322">
        <v>0</v>
      </c>
      <c r="CX2107" s="20" t="s">
        <v>4039</v>
      </c>
    </row>
    <row r="2108" spans="1:102" ht="14.4" customHeight="1">
      <c r="A2108" t="s">
        <v>3821</v>
      </c>
      <c r="B2108" s="278" t="s">
        <v>1223</v>
      </c>
      <c r="C2108" s="279" t="str">
        <f t="shared" si="797"/>
        <v>M.020.07.104</v>
      </c>
      <c r="D2108" s="14" t="s">
        <v>3817</v>
      </c>
      <c r="E2108" s="312" t="s">
        <v>1510</v>
      </c>
      <c r="F2108" s="281" t="str">
        <f t="shared" si="798"/>
        <v>Biscuit, wheat/whole wheat</v>
      </c>
      <c r="G2108" s="319">
        <f t="shared" si="774"/>
        <v>0.56110915863728095</v>
      </c>
      <c r="H2108" s="319">
        <f t="shared" si="775"/>
        <v>2.1888311564750001E-2</v>
      </c>
      <c r="I2108" s="319">
        <f t="shared" si="776"/>
        <v>0.13800866707253098</v>
      </c>
      <c r="J2108" s="319">
        <f t="shared" si="777"/>
        <v>0</v>
      </c>
      <c r="K2108" s="319">
        <v>0.40121217999999997</v>
      </c>
      <c r="L2108" s="319">
        <v>0.10703464</v>
      </c>
      <c r="M2108" s="319">
        <v>3.0973994000000001E-2</v>
      </c>
      <c r="N2108" s="319">
        <v>2.188797E-2</v>
      </c>
      <c r="O2108" s="319">
        <v>0</v>
      </c>
      <c r="P2108" s="319">
        <v>0</v>
      </c>
      <c r="Q2108" s="319">
        <v>3.4156475000000002E-7</v>
      </c>
      <c r="R2108" s="319">
        <v>3.3072531E-8</v>
      </c>
      <c r="S2108" s="319">
        <v>0</v>
      </c>
      <c r="T2108" s="319">
        <v>0</v>
      </c>
      <c r="U2108" s="319">
        <v>0</v>
      </c>
      <c r="V2108" s="319">
        <v>0</v>
      </c>
      <c r="W2108" s="319">
        <v>0</v>
      </c>
      <c r="X2108" s="319">
        <v>0</v>
      </c>
      <c r="Y2108" s="210"/>
      <c r="Z2108" s="320">
        <f t="shared" si="799"/>
        <v>3.0166329323308267</v>
      </c>
      <c r="AA2108" s="210"/>
      <c r="AB2108" s="321">
        <f t="shared" si="800"/>
        <v>0.40121217999999997</v>
      </c>
      <c r="AC2108" s="321">
        <f t="shared" si="801"/>
        <v>0.159896978637281</v>
      </c>
      <c r="AD2108" s="321">
        <f t="shared" si="778"/>
        <v>0.13800866707253098</v>
      </c>
      <c r="AE2108" s="321">
        <f t="shared" si="802"/>
        <v>0.13800866707253098</v>
      </c>
      <c r="AF2108" s="321">
        <f t="shared" si="803"/>
        <v>0</v>
      </c>
      <c r="AG2108"/>
      <c r="AH2108" s="121">
        <v>0</v>
      </c>
      <c r="AI2108" s="121">
        <v>0</v>
      </c>
      <c r="AJ2108" s="121">
        <v>0</v>
      </c>
      <c r="AK2108" s="121">
        <v>0</v>
      </c>
      <c r="AL2108" s="121">
        <v>0</v>
      </c>
      <c r="AM2108" s="121">
        <v>0</v>
      </c>
      <c r="AN2108" s="121">
        <v>0</v>
      </c>
      <c r="AO2108"/>
      <c r="AP2108" s="282">
        <v>8.6395277000000006E-2</v>
      </c>
      <c r="AQ2108" s="282">
        <v>8.3300463000000005E-2</v>
      </c>
      <c r="AR2108" s="282">
        <v>3.0948139E-3</v>
      </c>
      <c r="AS2108" s="282">
        <v>0</v>
      </c>
      <c r="AT2108" s="255">
        <f t="shared" si="804"/>
        <v>4.9940324837E-6</v>
      </c>
      <c r="AU2108" s="256">
        <f t="shared" si="805"/>
        <v>1.144531754242E-8</v>
      </c>
      <c r="AV2108" s="256">
        <f t="shared" si="806"/>
        <v>0</v>
      </c>
      <c r="AW2108" s="272">
        <v>2.7994353E-6</v>
      </c>
      <c r="AX2108" s="272">
        <v>8.4465722000000004E-9</v>
      </c>
      <c r="AY2108" s="272">
        <v>2.3077241999999998E-13</v>
      </c>
      <c r="AZ2108" s="273">
        <v>0</v>
      </c>
      <c r="BA2108" s="273">
        <v>0</v>
      </c>
      <c r="BB2108" s="272">
        <v>3.2545837000000001E-9</v>
      </c>
      <c r="BC2108" s="272">
        <v>2.1913426E-6</v>
      </c>
      <c r="BD2108" s="272">
        <v>4.6136406999999998E-10</v>
      </c>
      <c r="BE2108" s="272">
        <v>2.5371504999999998E-9</v>
      </c>
      <c r="BF2108" s="273">
        <v>0</v>
      </c>
      <c r="BG2108" s="273">
        <v>0</v>
      </c>
      <c r="BH2108" s="273">
        <v>0</v>
      </c>
      <c r="BI2108" s="273">
        <v>0</v>
      </c>
      <c r="BJ2108" s="273">
        <v>0</v>
      </c>
      <c r="BK2108" s="273">
        <v>0</v>
      </c>
      <c r="BL2108" s="273">
        <v>0</v>
      </c>
      <c r="BM2108" s="273">
        <v>0</v>
      </c>
      <c r="BN2108" s="273">
        <v>0</v>
      </c>
      <c r="BO2108" s="273">
        <v>0</v>
      </c>
      <c r="BP2108" s="273">
        <v>0</v>
      </c>
      <c r="BQ2108" s="273">
        <v>0</v>
      </c>
      <c r="BR2108" s="273">
        <v>0</v>
      </c>
      <c r="BS2108"/>
      <c r="BT2108" s="121">
        <v>1.2689765999999999E-4</v>
      </c>
      <c r="BU2108" s="274">
        <v>1.8563380000000001E-5</v>
      </c>
      <c r="BV2108" s="274">
        <v>8.4111730000000005E-5</v>
      </c>
      <c r="BW2108" s="274">
        <v>3.87401E-12</v>
      </c>
      <c r="BX2108" s="274">
        <v>1.3720121999999999E-5</v>
      </c>
      <c r="BY2108" s="274">
        <v>2.1069570000000002E-6</v>
      </c>
      <c r="BZ2108" s="121">
        <v>0</v>
      </c>
      <c r="CA2108" s="274">
        <v>3.1979072000000002E-6</v>
      </c>
      <c r="CB2108" s="121">
        <v>0</v>
      </c>
      <c r="CC2108" s="274">
        <v>2.2601539E-10</v>
      </c>
      <c r="CD2108" s="121">
        <v>0</v>
      </c>
      <c r="CE2108" s="121">
        <v>0</v>
      </c>
      <c r="CF2108" s="121">
        <v>0</v>
      </c>
      <c r="CG2108" s="274">
        <v>5.1973334000000002E-6</v>
      </c>
      <c r="CH2108" s="121">
        <v>0</v>
      </c>
      <c r="CI2108" s="121">
        <v>0</v>
      </c>
      <c r="CJ2108" s="121">
        <v>0</v>
      </c>
      <c r="CK2108"/>
      <c r="CL2108" s="322">
        <v>0</v>
      </c>
      <c r="CM2108" s="322">
        <v>3.0166328999999998</v>
      </c>
      <c r="CN2108" s="322">
        <v>6.0246636999999999E-2</v>
      </c>
      <c r="CO2108" s="322">
        <v>1.3184026999999999E-2</v>
      </c>
      <c r="CP2108" s="322">
        <v>4.9319874E-4</v>
      </c>
      <c r="CQ2108" s="322">
        <v>0</v>
      </c>
      <c r="CR2108" s="322">
        <v>0</v>
      </c>
      <c r="CS2108" s="322">
        <v>6.7852717999999999E-4</v>
      </c>
      <c r="CT2108" s="322">
        <v>0</v>
      </c>
      <c r="CU2108" s="322">
        <v>0</v>
      </c>
      <c r="CX2108" s="20" t="s">
        <v>4039</v>
      </c>
    </row>
    <row r="2109" spans="1:102" ht="14.4" customHeight="1">
      <c r="A2109" t="s">
        <v>3822</v>
      </c>
      <c r="B2109" s="278" t="s">
        <v>1223</v>
      </c>
      <c r="C2109" s="279" t="str">
        <f t="shared" si="797"/>
        <v>M.020.07.105</v>
      </c>
      <c r="D2109" s="14" t="s">
        <v>3817</v>
      </c>
      <c r="E2109" s="312" t="s">
        <v>1510</v>
      </c>
      <c r="F2109" s="281" t="str">
        <f t="shared" si="798"/>
        <v>Biscuit, fruit</v>
      </c>
      <c r="G2109" s="319">
        <f t="shared" si="774"/>
        <v>0.56596683395691993</v>
      </c>
      <c r="H2109" s="319">
        <f t="shared" si="775"/>
        <v>3.301455273896E-2</v>
      </c>
      <c r="I2109" s="319">
        <f t="shared" si="776"/>
        <v>0.22554309121795998</v>
      </c>
      <c r="J2109" s="319">
        <f t="shared" si="777"/>
        <v>0</v>
      </c>
      <c r="K2109" s="319">
        <v>0.30740919</v>
      </c>
      <c r="L2109" s="319">
        <v>0.18145285999999999</v>
      </c>
      <c r="M2109" s="319">
        <v>4.4090198999999997E-2</v>
      </c>
      <c r="N2109" s="319">
        <v>3.3014219999999997E-2</v>
      </c>
      <c r="O2109" s="319">
        <v>0</v>
      </c>
      <c r="P2109" s="319">
        <v>0</v>
      </c>
      <c r="Q2109" s="319">
        <v>3.3273895999999999E-7</v>
      </c>
      <c r="R2109" s="319">
        <v>3.2217959999999998E-8</v>
      </c>
      <c r="S2109" s="319">
        <v>0</v>
      </c>
      <c r="T2109" s="319">
        <v>0</v>
      </c>
      <c r="U2109" s="319">
        <v>0</v>
      </c>
      <c r="V2109" s="319">
        <v>0</v>
      </c>
      <c r="W2109" s="319">
        <v>0</v>
      </c>
      <c r="X2109" s="319">
        <v>0</v>
      </c>
      <c r="Y2109" s="210"/>
      <c r="Z2109" s="320">
        <f t="shared" si="799"/>
        <v>2.3113472932330827</v>
      </c>
      <c r="AA2109" s="210"/>
      <c r="AB2109" s="321">
        <f t="shared" si="800"/>
        <v>0.30740919</v>
      </c>
      <c r="AC2109" s="321">
        <f t="shared" si="801"/>
        <v>0.25855764395691999</v>
      </c>
      <c r="AD2109" s="321">
        <f t="shared" si="778"/>
        <v>0.22554309121795998</v>
      </c>
      <c r="AE2109" s="321">
        <f t="shared" si="802"/>
        <v>0.22554309121795998</v>
      </c>
      <c r="AF2109" s="321">
        <f t="shared" si="803"/>
        <v>0</v>
      </c>
      <c r="AG2109"/>
      <c r="AH2109" s="121">
        <v>0</v>
      </c>
      <c r="AI2109" s="121">
        <v>0</v>
      </c>
      <c r="AJ2109" s="121">
        <v>0</v>
      </c>
      <c r="AK2109" s="121">
        <v>0</v>
      </c>
      <c r="AL2109" s="121">
        <v>0</v>
      </c>
      <c r="AM2109" s="121">
        <v>0</v>
      </c>
      <c r="AN2109" s="121">
        <v>0</v>
      </c>
      <c r="AO2109"/>
      <c r="AP2109" s="282">
        <v>0.10013991</v>
      </c>
      <c r="AQ2109" s="282">
        <v>9.7052484999999994E-2</v>
      </c>
      <c r="AR2109" s="282">
        <v>3.0874228000000001E-3</v>
      </c>
      <c r="AS2109" s="282">
        <v>0</v>
      </c>
      <c r="AT2109" s="255">
        <f t="shared" si="804"/>
        <v>5.8184942771999995E-6</v>
      </c>
      <c r="AU2109" s="256">
        <f t="shared" si="805"/>
        <v>1.1417983688070001E-8</v>
      </c>
      <c r="AV2109" s="256">
        <f t="shared" si="806"/>
        <v>0</v>
      </c>
      <c r="AW2109" s="272">
        <v>2.1449302999999998E-6</v>
      </c>
      <c r="AX2109" s="272">
        <v>6.4717724000000002E-9</v>
      </c>
      <c r="AY2109" s="272">
        <v>1.7681807E-13</v>
      </c>
      <c r="AZ2109" s="273">
        <v>0</v>
      </c>
      <c r="BA2109" s="273">
        <v>0</v>
      </c>
      <c r="BB2109" s="272">
        <v>4.9089771999999997E-9</v>
      </c>
      <c r="BC2109" s="272">
        <v>3.6686549999999999E-6</v>
      </c>
      <c r="BD2109" s="272">
        <v>6.9588797000000002E-10</v>
      </c>
      <c r="BE2109" s="272">
        <v>4.2501465000000004E-9</v>
      </c>
      <c r="BF2109" s="273">
        <v>0</v>
      </c>
      <c r="BG2109" s="273">
        <v>0</v>
      </c>
      <c r="BH2109" s="273">
        <v>0</v>
      </c>
      <c r="BI2109" s="273">
        <v>0</v>
      </c>
      <c r="BJ2109" s="273">
        <v>0</v>
      </c>
      <c r="BK2109" s="273">
        <v>0</v>
      </c>
      <c r="BL2109" s="273">
        <v>0</v>
      </c>
      <c r="BM2109" s="273">
        <v>0</v>
      </c>
      <c r="BN2109" s="273">
        <v>0</v>
      </c>
      <c r="BO2109" s="273">
        <v>0</v>
      </c>
      <c r="BP2109" s="273">
        <v>0</v>
      </c>
      <c r="BQ2109" s="273">
        <v>0</v>
      </c>
      <c r="BR2109" s="273">
        <v>0</v>
      </c>
      <c r="BS2109"/>
      <c r="BT2109" s="121">
        <v>1.3449322E-4</v>
      </c>
      <c r="BU2109" s="274">
        <v>3.0917963999999999E-5</v>
      </c>
      <c r="BV2109" s="274">
        <v>6.4446495E-5</v>
      </c>
      <c r="BW2109" s="274">
        <v>3.7739083000000003E-12</v>
      </c>
      <c r="BX2109" s="274">
        <v>2.3098347000000001E-5</v>
      </c>
      <c r="BY2109" s="274">
        <v>3.1779804999999999E-6</v>
      </c>
      <c r="BZ2109" s="121">
        <v>0</v>
      </c>
      <c r="CA2109" s="274">
        <v>4.8234904000000004E-6</v>
      </c>
      <c r="CB2109" s="121">
        <v>0</v>
      </c>
      <c r="CC2109" s="274">
        <v>2.2017531E-10</v>
      </c>
      <c r="CD2109" s="121">
        <v>0</v>
      </c>
      <c r="CE2109" s="121">
        <v>0</v>
      </c>
      <c r="CF2109" s="121">
        <v>0</v>
      </c>
      <c r="CG2109" s="274">
        <v>8.0287163000000001E-6</v>
      </c>
      <c r="CH2109" s="121">
        <v>0</v>
      </c>
      <c r="CI2109" s="121">
        <v>0</v>
      </c>
      <c r="CJ2109" s="121">
        <v>0</v>
      </c>
      <c r="CK2109"/>
      <c r="CL2109" s="322">
        <v>0</v>
      </c>
      <c r="CM2109" s="322">
        <v>2.3113473</v>
      </c>
      <c r="CN2109" s="322">
        <v>9.0871641000000003E-2</v>
      </c>
      <c r="CO2109" s="322">
        <v>2.1882492999999999E-2</v>
      </c>
      <c r="CP2109" s="322">
        <v>5.6506769E-4</v>
      </c>
      <c r="CQ2109" s="322">
        <v>0</v>
      </c>
      <c r="CR2109" s="322">
        <v>0</v>
      </c>
      <c r="CS2109" s="322">
        <v>1.1454595000000001E-3</v>
      </c>
      <c r="CT2109" s="322">
        <v>0</v>
      </c>
      <c r="CU2109" s="322">
        <v>0</v>
      </c>
      <c r="CX2109" s="20" t="s">
        <v>4039</v>
      </c>
    </row>
    <row r="2110" spans="1:102" ht="14.4" customHeight="1">
      <c r="A2110" t="s">
        <v>3823</v>
      </c>
      <c r="B2110" s="278" t="s">
        <v>1223</v>
      </c>
      <c r="C2110" s="279" t="str">
        <f t="shared" si="797"/>
        <v>M.020.07.106</v>
      </c>
      <c r="D2110" s="14" t="s">
        <v>3817</v>
      </c>
      <c r="E2110" s="312" t="s">
        <v>1510</v>
      </c>
      <c r="F2110" s="281" t="str">
        <f t="shared" si="798"/>
        <v>Biscuit</v>
      </c>
      <c r="G2110" s="319">
        <f t="shared" si="774"/>
        <v>0.50919851014804696</v>
      </c>
      <c r="H2110" s="319">
        <f t="shared" si="775"/>
        <v>2.1796761473299998E-2</v>
      </c>
      <c r="I2110" s="319">
        <f t="shared" si="776"/>
        <v>0.13554502867474699</v>
      </c>
      <c r="J2110" s="319">
        <f t="shared" si="777"/>
        <v>0</v>
      </c>
      <c r="K2110" s="319">
        <v>0.35185672000000001</v>
      </c>
      <c r="L2110" s="319">
        <v>0.10518552</v>
      </c>
      <c r="M2110" s="319">
        <v>3.0359479000000002E-2</v>
      </c>
      <c r="N2110" s="319">
        <v>2.1796454999999999E-2</v>
      </c>
      <c r="O2110" s="319">
        <v>0</v>
      </c>
      <c r="P2110" s="319">
        <v>0</v>
      </c>
      <c r="Q2110" s="319">
        <v>3.0647330000000002E-7</v>
      </c>
      <c r="R2110" s="319">
        <v>2.9674747000000001E-8</v>
      </c>
      <c r="S2110" s="319">
        <v>0</v>
      </c>
      <c r="T2110" s="319">
        <v>0</v>
      </c>
      <c r="U2110" s="319">
        <v>0</v>
      </c>
      <c r="V2110" s="319">
        <v>0</v>
      </c>
      <c r="W2110" s="319">
        <v>0</v>
      </c>
      <c r="X2110" s="319">
        <v>0</v>
      </c>
      <c r="Y2110" s="210"/>
      <c r="Z2110" s="320">
        <f t="shared" si="799"/>
        <v>2.6455392481203006</v>
      </c>
      <c r="AA2110" s="210"/>
      <c r="AB2110" s="321">
        <f t="shared" si="800"/>
        <v>0.35185672000000001</v>
      </c>
      <c r="AC2110" s="321">
        <f t="shared" si="801"/>
        <v>0.15734179014804697</v>
      </c>
      <c r="AD2110" s="321">
        <f t="shared" si="778"/>
        <v>0.13554502867474699</v>
      </c>
      <c r="AE2110" s="321">
        <f t="shared" si="802"/>
        <v>0.13554502867474699</v>
      </c>
      <c r="AF2110" s="321">
        <f t="shared" si="803"/>
        <v>0</v>
      </c>
      <c r="AG2110"/>
      <c r="AH2110" s="121">
        <v>0</v>
      </c>
      <c r="AI2110" s="121">
        <v>0</v>
      </c>
      <c r="AJ2110" s="121">
        <v>0</v>
      </c>
      <c r="AK2110" s="121">
        <v>0</v>
      </c>
      <c r="AL2110" s="121">
        <v>0</v>
      </c>
      <c r="AM2110" s="121">
        <v>0</v>
      </c>
      <c r="AN2110" s="121">
        <v>0</v>
      </c>
      <c r="AO2110"/>
      <c r="AP2110" s="282">
        <v>7.9781094999999996E-2</v>
      </c>
      <c r="AQ2110" s="282">
        <v>7.6978659000000005E-2</v>
      </c>
      <c r="AR2110" s="282">
        <v>2.8024363999999999E-3</v>
      </c>
      <c r="AS2110" s="282">
        <v>0</v>
      </c>
      <c r="AT2110" s="255">
        <f t="shared" si="804"/>
        <v>4.6150274761999997E-6</v>
      </c>
      <c r="AU2110" s="256">
        <f t="shared" si="805"/>
        <v>1.0364039873749999E-8</v>
      </c>
      <c r="AV2110" s="256">
        <f t="shared" si="806"/>
        <v>0</v>
      </c>
      <c r="AW2110" s="272">
        <v>2.4550603999999999E-6</v>
      </c>
      <c r="AX2110" s="272">
        <v>7.4075100000000002E-9</v>
      </c>
      <c r="AY2110" s="272">
        <v>2.0238375000000001E-13</v>
      </c>
      <c r="AZ2110" s="273">
        <v>0</v>
      </c>
      <c r="BA2110" s="273">
        <v>0</v>
      </c>
      <c r="BB2110" s="272">
        <v>3.2409762000000001E-9</v>
      </c>
      <c r="BC2110" s="272">
        <v>2.1567260999999998E-6</v>
      </c>
      <c r="BD2110" s="272">
        <v>4.5943509000000001E-10</v>
      </c>
      <c r="BE2110" s="272">
        <v>2.4968924E-9</v>
      </c>
      <c r="BF2110" s="273">
        <v>0</v>
      </c>
      <c r="BG2110" s="273">
        <v>0</v>
      </c>
      <c r="BH2110" s="273">
        <v>0</v>
      </c>
      <c r="BI2110" s="273">
        <v>0</v>
      </c>
      <c r="BJ2110" s="273">
        <v>0</v>
      </c>
      <c r="BK2110" s="273">
        <v>0</v>
      </c>
      <c r="BL2110" s="273">
        <v>0</v>
      </c>
      <c r="BM2110" s="273">
        <v>0</v>
      </c>
      <c r="BN2110" s="273">
        <v>0</v>
      </c>
      <c r="BO2110" s="273">
        <v>0</v>
      </c>
      <c r="BP2110" s="273">
        <v>0</v>
      </c>
      <c r="BQ2110" s="273">
        <v>0</v>
      </c>
      <c r="BR2110" s="273">
        <v>0</v>
      </c>
      <c r="BS2110"/>
      <c r="BT2110" s="121">
        <v>1.159856E-4</v>
      </c>
      <c r="BU2110" s="274">
        <v>1.8281349000000001E-5</v>
      </c>
      <c r="BV2110" s="274">
        <v>7.3764655000000006E-5</v>
      </c>
      <c r="BW2110" s="274">
        <v>3.4760044999999999E-12</v>
      </c>
      <c r="BX2110" s="274">
        <v>1.3494372000000001E-5</v>
      </c>
      <c r="BY2110" s="274">
        <v>2.0981477000000001E-6</v>
      </c>
      <c r="BZ2110" s="121">
        <v>0</v>
      </c>
      <c r="CA2110" s="274">
        <v>3.1845366E-6</v>
      </c>
      <c r="CB2110" s="121">
        <v>0</v>
      </c>
      <c r="CC2110" s="274">
        <v>2.0279517E-10</v>
      </c>
      <c r="CD2110" s="121">
        <v>0</v>
      </c>
      <c r="CE2110" s="121">
        <v>0</v>
      </c>
      <c r="CF2110" s="121">
        <v>0</v>
      </c>
      <c r="CG2110" s="274">
        <v>5.1623338000000003E-6</v>
      </c>
      <c r="CH2110" s="121">
        <v>0</v>
      </c>
      <c r="CI2110" s="121">
        <v>0</v>
      </c>
      <c r="CJ2110" s="121">
        <v>0</v>
      </c>
      <c r="CK2110"/>
      <c r="CL2110" s="322">
        <v>0</v>
      </c>
      <c r="CM2110" s="322">
        <v>2.6455392999999998</v>
      </c>
      <c r="CN2110" s="322">
        <v>5.9994743000000003E-2</v>
      </c>
      <c r="CO2110" s="322">
        <v>1.2989044E-2</v>
      </c>
      <c r="CP2110" s="322">
        <v>4.5814028999999998E-4</v>
      </c>
      <c r="CQ2110" s="322">
        <v>0</v>
      </c>
      <c r="CR2110" s="322">
        <v>0</v>
      </c>
      <c r="CS2110" s="322">
        <v>6.6714327000000004E-4</v>
      </c>
      <c r="CT2110" s="322">
        <v>0</v>
      </c>
      <c r="CU2110" s="322">
        <v>0</v>
      </c>
      <c r="CX2110" s="20" t="s">
        <v>4039</v>
      </c>
    </row>
    <row r="2111" spans="1:102" ht="14.4" customHeight="1">
      <c r="A2111" t="s">
        <v>3824</v>
      </c>
      <c r="B2111" s="278" t="s">
        <v>1223</v>
      </c>
      <c r="C2111" s="279" t="str">
        <f t="shared" si="797"/>
        <v>M.020.07.107</v>
      </c>
      <c r="D2111" s="14" t="s">
        <v>3817</v>
      </c>
      <c r="E2111" s="312" t="s">
        <v>1510</v>
      </c>
      <c r="F2111" s="281" t="str">
        <f t="shared" si="798"/>
        <v>Gingerbread</v>
      </c>
      <c r="G2111" s="319">
        <f t="shared" ref="G2111:G2182" si="807">H2111+I2111+J2111+K2111</f>
        <v>0.25394587449642403</v>
      </c>
      <c r="H2111" s="319">
        <f t="shared" ref="H2111:H2182" si="808">N2111+O2111+P2111+Q2111</f>
        <v>1.4037313796839999E-2</v>
      </c>
      <c r="I2111" s="319">
        <f t="shared" si="776"/>
        <v>8.9199820699584001E-2</v>
      </c>
      <c r="J2111" s="319">
        <f t="shared" si="777"/>
        <v>0</v>
      </c>
      <c r="K2111" s="319">
        <v>0.15070874000000001</v>
      </c>
      <c r="L2111" s="319">
        <v>6.9857992999999993E-2</v>
      </c>
      <c r="M2111" s="319">
        <v>1.9341810000000001E-2</v>
      </c>
      <c r="N2111" s="319">
        <v>1.4037131E-2</v>
      </c>
      <c r="O2111" s="319">
        <v>0</v>
      </c>
      <c r="P2111" s="319">
        <v>0</v>
      </c>
      <c r="Q2111" s="319">
        <v>1.8279683999999999E-7</v>
      </c>
      <c r="R2111" s="319">
        <v>1.7699583999999999E-8</v>
      </c>
      <c r="S2111" s="319">
        <v>0</v>
      </c>
      <c r="T2111" s="319">
        <v>0</v>
      </c>
      <c r="U2111" s="319">
        <v>0</v>
      </c>
      <c r="V2111" s="319">
        <v>0</v>
      </c>
      <c r="W2111" s="319">
        <v>0</v>
      </c>
      <c r="X2111" s="319">
        <v>0</v>
      </c>
      <c r="Y2111" s="210"/>
      <c r="Z2111" s="320">
        <f t="shared" si="799"/>
        <v>1.1331484210526315</v>
      </c>
      <c r="AA2111" s="210"/>
      <c r="AB2111" s="321">
        <f t="shared" si="800"/>
        <v>0.15070874000000001</v>
      </c>
      <c r="AC2111" s="321">
        <f t="shared" si="801"/>
        <v>0.10323713449642399</v>
      </c>
      <c r="AD2111" s="321">
        <f t="shared" si="778"/>
        <v>8.9199820699584001E-2</v>
      </c>
      <c r="AE2111" s="321">
        <f t="shared" si="802"/>
        <v>8.9199820699584001E-2</v>
      </c>
      <c r="AF2111" s="321">
        <f t="shared" si="803"/>
        <v>0</v>
      </c>
      <c r="AG2111"/>
      <c r="AH2111" s="121">
        <v>0</v>
      </c>
      <c r="AI2111" s="121">
        <v>0</v>
      </c>
      <c r="AJ2111" s="121">
        <v>0</v>
      </c>
      <c r="AK2111" s="121">
        <v>0</v>
      </c>
      <c r="AL2111" s="121">
        <v>0</v>
      </c>
      <c r="AM2111" s="121">
        <v>0</v>
      </c>
      <c r="AN2111" s="121">
        <v>0</v>
      </c>
      <c r="AO2111"/>
      <c r="AP2111" s="282">
        <v>4.2768915999999997E-2</v>
      </c>
      <c r="AQ2111" s="282">
        <v>4.1384035E-2</v>
      </c>
      <c r="AR2111" s="282">
        <v>1.3848808000000001E-3</v>
      </c>
      <c r="AS2111" s="282">
        <v>0</v>
      </c>
      <c r="AT2111" s="255">
        <f t="shared" si="804"/>
        <v>2.4810573203999999E-6</v>
      </c>
      <c r="AU2111" s="256">
        <f t="shared" si="805"/>
        <v>5.1216006758569996E-9</v>
      </c>
      <c r="AV2111" s="256">
        <f t="shared" si="806"/>
        <v>0</v>
      </c>
      <c r="AW2111" s="272">
        <v>1.0515617999999999E-6</v>
      </c>
      <c r="AX2111" s="272">
        <v>3.1728157000000001E-9</v>
      </c>
      <c r="AY2111" s="272">
        <v>8.6685857000000002E-14</v>
      </c>
      <c r="AZ2111" s="273">
        <v>0</v>
      </c>
      <c r="BA2111" s="273">
        <v>0</v>
      </c>
      <c r="BB2111" s="272">
        <v>2.0872203999999999E-9</v>
      </c>
      <c r="BC2111" s="272">
        <v>1.4274082999999999E-6</v>
      </c>
      <c r="BD2111" s="272">
        <v>2.9588068999999999E-10</v>
      </c>
      <c r="BE2111" s="272">
        <v>1.6528175999999999E-9</v>
      </c>
      <c r="BF2111" s="273">
        <v>0</v>
      </c>
      <c r="BG2111" s="273">
        <v>0</v>
      </c>
      <c r="BH2111" s="273">
        <v>0</v>
      </c>
      <c r="BI2111" s="273">
        <v>0</v>
      </c>
      <c r="BJ2111" s="273">
        <v>0</v>
      </c>
      <c r="BK2111" s="273">
        <v>0</v>
      </c>
      <c r="BL2111" s="273">
        <v>0</v>
      </c>
      <c r="BM2111" s="273">
        <v>0</v>
      </c>
      <c r="BN2111" s="273">
        <v>0</v>
      </c>
      <c r="BO2111" s="273">
        <v>0</v>
      </c>
      <c r="BP2111" s="273">
        <v>0</v>
      </c>
      <c r="BQ2111" s="273">
        <v>0</v>
      </c>
      <c r="BR2111" s="273">
        <v>0</v>
      </c>
      <c r="BS2111"/>
      <c r="BT2111" s="274">
        <v>5.9369140999999999E-5</v>
      </c>
      <c r="BU2111" s="274">
        <v>1.2082194E-5</v>
      </c>
      <c r="BV2111" s="274">
        <v>3.1595186E-5</v>
      </c>
      <c r="BW2111" s="274">
        <v>2.0732723999999999E-12</v>
      </c>
      <c r="BX2111" s="274">
        <v>8.9448981000000008E-6</v>
      </c>
      <c r="BY2111" s="274">
        <v>1.3512276E-6</v>
      </c>
      <c r="BZ2111" s="121">
        <v>0</v>
      </c>
      <c r="CA2111" s="274">
        <v>2.0508728000000001E-6</v>
      </c>
      <c r="CB2111" s="121">
        <v>0</v>
      </c>
      <c r="CC2111" s="274">
        <v>1.2095773000000001E-10</v>
      </c>
      <c r="CD2111" s="121">
        <v>0</v>
      </c>
      <c r="CE2111" s="121">
        <v>0</v>
      </c>
      <c r="CF2111" s="121">
        <v>0</v>
      </c>
      <c r="CG2111" s="274">
        <v>3.3446404000000001E-6</v>
      </c>
      <c r="CH2111" s="121">
        <v>0</v>
      </c>
      <c r="CI2111" s="121">
        <v>0</v>
      </c>
      <c r="CJ2111" s="121">
        <v>0</v>
      </c>
      <c r="CK2111"/>
      <c r="CL2111" s="322">
        <v>0</v>
      </c>
      <c r="CM2111" s="322">
        <v>1.1331484999999999</v>
      </c>
      <c r="CN2111" s="322">
        <v>3.8637202000000002E-2</v>
      </c>
      <c r="CO2111" s="322">
        <v>8.5763661999999994E-3</v>
      </c>
      <c r="CP2111" s="322">
        <v>2.8076065000000002E-4</v>
      </c>
      <c r="CQ2111" s="322">
        <v>0</v>
      </c>
      <c r="CR2111" s="322">
        <v>0</v>
      </c>
      <c r="CS2111" s="322">
        <v>4.4255922999999998E-4</v>
      </c>
      <c r="CT2111" s="322">
        <v>0</v>
      </c>
      <c r="CU2111" s="322">
        <v>0</v>
      </c>
      <c r="CX2111" s="20" t="s">
        <v>4039</v>
      </c>
    </row>
    <row r="2112" spans="1:102" ht="14.4" customHeight="1">
      <c r="A2112" t="s">
        <v>3825</v>
      </c>
      <c r="B2112" s="278" t="s">
        <v>1223</v>
      </c>
      <c r="C2112" s="279" t="str">
        <f t="shared" si="797"/>
        <v>M.020.07.108</v>
      </c>
      <c r="D2112" s="14" t="s">
        <v>3817</v>
      </c>
      <c r="E2112" s="312" t="s">
        <v>1510</v>
      </c>
      <c r="F2112" s="281" t="str">
        <f t="shared" si="798"/>
        <v>Cake with butter</v>
      </c>
      <c r="G2112" s="319">
        <f t="shared" si="807"/>
        <v>1.4803231938538159</v>
      </c>
      <c r="H2112" s="319">
        <f t="shared" si="808"/>
        <v>5.922066684749E-2</v>
      </c>
      <c r="I2112" s="319">
        <f t="shared" si="776"/>
        <v>0.75971959700632596</v>
      </c>
      <c r="J2112" s="319">
        <f t="shared" si="777"/>
        <v>0</v>
      </c>
      <c r="K2112" s="319">
        <v>0.66138293000000004</v>
      </c>
      <c r="L2112" s="319">
        <v>0.68342670000000005</v>
      </c>
      <c r="M2112" s="319">
        <v>7.6292858000000005E-2</v>
      </c>
      <c r="N2112" s="319">
        <v>5.9220264000000002E-2</v>
      </c>
      <c r="O2112" s="319">
        <v>0</v>
      </c>
      <c r="P2112" s="319">
        <v>0</v>
      </c>
      <c r="Q2112" s="319">
        <v>4.0284748999999998E-7</v>
      </c>
      <c r="R2112" s="319">
        <v>3.9006325999999997E-8</v>
      </c>
      <c r="S2112" s="319">
        <v>0</v>
      </c>
      <c r="T2112" s="319">
        <v>0</v>
      </c>
      <c r="U2112" s="319">
        <v>0</v>
      </c>
      <c r="V2112" s="319">
        <v>0</v>
      </c>
      <c r="W2112" s="319">
        <v>0</v>
      </c>
      <c r="X2112" s="319">
        <v>0</v>
      </c>
      <c r="Y2112" s="210"/>
      <c r="Z2112" s="320">
        <f t="shared" si="799"/>
        <v>4.9728039849624057</v>
      </c>
      <c r="AA2112" s="210"/>
      <c r="AB2112" s="321">
        <f t="shared" si="800"/>
        <v>0.66138293000000004</v>
      </c>
      <c r="AC2112" s="321">
        <f t="shared" si="801"/>
        <v>0.81894026385381602</v>
      </c>
      <c r="AD2112" s="321">
        <f t="shared" si="778"/>
        <v>0.75971959700632596</v>
      </c>
      <c r="AE2112" s="321">
        <f t="shared" si="802"/>
        <v>0.75971959700632596</v>
      </c>
      <c r="AF2112" s="321">
        <f t="shared" si="803"/>
        <v>0</v>
      </c>
      <c r="AG2112"/>
      <c r="AH2112" s="121">
        <v>0</v>
      </c>
      <c r="AI2112" s="121">
        <v>0</v>
      </c>
      <c r="AJ2112" s="121">
        <v>0</v>
      </c>
      <c r="AK2112" s="121">
        <v>0</v>
      </c>
      <c r="AL2112" s="121">
        <v>0</v>
      </c>
      <c r="AM2112" s="121">
        <v>0</v>
      </c>
      <c r="AN2112" s="121">
        <v>0</v>
      </c>
      <c r="AO2112"/>
      <c r="AP2112" s="282">
        <v>0.30352873000000002</v>
      </c>
      <c r="AQ2112" s="282">
        <v>0.29531711999999999</v>
      </c>
      <c r="AR2112" s="282">
        <v>8.2116105000000009E-3</v>
      </c>
      <c r="AS2112" s="282">
        <v>0</v>
      </c>
      <c r="AT2112" s="255">
        <f t="shared" si="804"/>
        <v>1.7704863727399999E-5</v>
      </c>
      <c r="AU2112" s="256">
        <f t="shared" si="805"/>
        <v>3.0368381719500004E-8</v>
      </c>
      <c r="AV2112" s="256">
        <f t="shared" si="806"/>
        <v>0</v>
      </c>
      <c r="AW2112" s="272">
        <v>4.6147620999999996E-6</v>
      </c>
      <c r="AX2112" s="272">
        <v>1.3923851E-8</v>
      </c>
      <c r="AY2112" s="272">
        <v>3.8041950000000002E-13</v>
      </c>
      <c r="AZ2112" s="273">
        <v>0</v>
      </c>
      <c r="BA2112" s="273">
        <v>0</v>
      </c>
      <c r="BB2112" s="272">
        <v>8.8056273999999999E-9</v>
      </c>
      <c r="BC2112" s="272">
        <v>1.3081296E-5</v>
      </c>
      <c r="BD2112" s="272">
        <v>1.2482703E-9</v>
      </c>
      <c r="BE2112" s="272">
        <v>1.5195880000000001E-8</v>
      </c>
      <c r="BF2112" s="273">
        <v>0</v>
      </c>
      <c r="BG2112" s="273">
        <v>0</v>
      </c>
      <c r="BH2112" s="273">
        <v>0</v>
      </c>
      <c r="BI2112" s="273">
        <v>0</v>
      </c>
      <c r="BJ2112" s="273">
        <v>0</v>
      </c>
      <c r="BK2112" s="273">
        <v>0</v>
      </c>
      <c r="BL2112" s="273">
        <v>0</v>
      </c>
      <c r="BM2112" s="273">
        <v>0</v>
      </c>
      <c r="BN2112" s="273">
        <v>0</v>
      </c>
      <c r="BO2112" s="273">
        <v>0</v>
      </c>
      <c r="BP2112" s="273">
        <v>0</v>
      </c>
      <c r="BQ2112" s="273">
        <v>0</v>
      </c>
      <c r="BR2112" s="273">
        <v>0</v>
      </c>
      <c r="BS2112"/>
      <c r="BT2112" s="121">
        <v>3.6289824999999998E-4</v>
      </c>
      <c r="BU2112" s="121">
        <v>1.0766403999999999E-4</v>
      </c>
      <c r="BV2112" s="121">
        <v>1.3865496999999999E-4</v>
      </c>
      <c r="BW2112" s="274">
        <v>4.5690755999999996E-12</v>
      </c>
      <c r="BX2112" s="274">
        <v>8.4435597E-5</v>
      </c>
      <c r="BY2112" s="274">
        <v>5.7005992999999997E-6</v>
      </c>
      <c r="BZ2112" s="121">
        <v>0</v>
      </c>
      <c r="CA2112" s="274">
        <v>8.6522830000000003E-6</v>
      </c>
      <c r="CB2112" s="121">
        <v>0</v>
      </c>
      <c r="CC2112" s="274">
        <v>2.6656652999999999E-10</v>
      </c>
      <c r="CD2112" s="121">
        <v>0</v>
      </c>
      <c r="CE2112" s="121">
        <v>0</v>
      </c>
      <c r="CF2112" s="121">
        <v>0</v>
      </c>
      <c r="CG2112" s="274">
        <v>1.7790481E-5</v>
      </c>
      <c r="CH2112" s="121">
        <v>0</v>
      </c>
      <c r="CI2112" s="121">
        <v>0</v>
      </c>
      <c r="CJ2112" s="121">
        <v>0</v>
      </c>
      <c r="CK2112"/>
      <c r="CL2112" s="322">
        <v>0</v>
      </c>
      <c r="CM2112" s="322">
        <v>4.972804</v>
      </c>
      <c r="CN2112" s="322">
        <v>0.16300377999999999</v>
      </c>
      <c r="CO2112" s="322">
        <v>7.4969607999999993E-2</v>
      </c>
      <c r="CP2112" s="322">
        <v>8.2343835000000002E-4</v>
      </c>
      <c r="CQ2112" s="322">
        <v>0</v>
      </c>
      <c r="CR2112" s="322">
        <v>0</v>
      </c>
      <c r="CS2112" s="322">
        <v>4.2374214999999996E-3</v>
      </c>
      <c r="CT2112" s="322">
        <v>0</v>
      </c>
      <c r="CU2112" s="322">
        <v>0</v>
      </c>
      <c r="CX2112" s="20" t="s">
        <v>4039</v>
      </c>
    </row>
    <row r="2113" spans="1:102" ht="14.4" customHeight="1">
      <c r="A2113" t="s">
        <v>3826</v>
      </c>
      <c r="B2113" s="278" t="s">
        <v>1223</v>
      </c>
      <c r="C2113" s="279" t="str">
        <f t="shared" si="797"/>
        <v>M.020.07.109</v>
      </c>
      <c r="D2113" s="14" t="s">
        <v>3817</v>
      </c>
      <c r="E2113" s="312" t="s">
        <v>1510</v>
      </c>
      <c r="F2113" s="281" t="str">
        <f t="shared" si="798"/>
        <v>Cake without butter</v>
      </c>
      <c r="G2113" s="319">
        <f t="shared" si="807"/>
        <v>0.70422370246301091</v>
      </c>
      <c r="H2113" s="319">
        <f t="shared" si="808"/>
        <v>2.9429646638810002E-2</v>
      </c>
      <c r="I2113" s="319">
        <f t="shared" si="776"/>
        <v>0.303786555824201</v>
      </c>
      <c r="J2113" s="319">
        <f t="shared" si="777"/>
        <v>0</v>
      </c>
      <c r="K2113" s="319">
        <v>0.37100749999999999</v>
      </c>
      <c r="L2113" s="319">
        <v>0.26312922999999999</v>
      </c>
      <c r="M2113" s="319">
        <v>4.0657288E-2</v>
      </c>
      <c r="N2113" s="319">
        <v>2.9429256000000001E-2</v>
      </c>
      <c r="O2113" s="319">
        <v>0</v>
      </c>
      <c r="P2113" s="319">
        <v>0</v>
      </c>
      <c r="Q2113" s="319">
        <v>3.9063880999999998E-7</v>
      </c>
      <c r="R2113" s="319">
        <v>3.7824201000000003E-8</v>
      </c>
      <c r="S2113" s="319">
        <v>0</v>
      </c>
      <c r="T2113" s="319">
        <v>0</v>
      </c>
      <c r="U2113" s="319">
        <v>0</v>
      </c>
      <c r="V2113" s="319">
        <v>0</v>
      </c>
      <c r="W2113" s="319">
        <v>0</v>
      </c>
      <c r="X2113" s="319">
        <v>0</v>
      </c>
      <c r="Y2113" s="210"/>
      <c r="Z2113" s="320">
        <f t="shared" si="799"/>
        <v>2.7895300751879697</v>
      </c>
      <c r="AA2113" s="210"/>
      <c r="AB2113" s="321">
        <f t="shared" si="800"/>
        <v>0.37100749999999999</v>
      </c>
      <c r="AC2113" s="321">
        <f t="shared" si="801"/>
        <v>0.33321620246301104</v>
      </c>
      <c r="AD2113" s="321">
        <f t="shared" si="778"/>
        <v>0.303786555824201</v>
      </c>
      <c r="AE2113" s="321">
        <f t="shared" si="802"/>
        <v>0.303786555824201</v>
      </c>
      <c r="AF2113" s="321">
        <f t="shared" si="803"/>
        <v>0</v>
      </c>
      <c r="AG2113"/>
      <c r="AH2113" s="121">
        <v>0</v>
      </c>
      <c r="AI2113" s="121">
        <v>0</v>
      </c>
      <c r="AJ2113" s="121">
        <v>0</v>
      </c>
      <c r="AK2113" s="121">
        <v>0</v>
      </c>
      <c r="AL2113" s="121">
        <v>0</v>
      </c>
      <c r="AM2113" s="121">
        <v>0</v>
      </c>
      <c r="AN2113" s="121">
        <v>0</v>
      </c>
      <c r="AO2113"/>
      <c r="AP2113" s="282">
        <v>0.13239522000000001</v>
      </c>
      <c r="AQ2113" s="282">
        <v>0.12851106000000001</v>
      </c>
      <c r="AR2113" s="282">
        <v>3.8841597000000001E-3</v>
      </c>
      <c r="AS2113" s="282">
        <v>0</v>
      </c>
      <c r="AT2113" s="255">
        <f t="shared" si="804"/>
        <v>7.7044998188000002E-6</v>
      </c>
      <c r="AU2113" s="256">
        <f t="shared" si="805"/>
        <v>1.436449605905E-8</v>
      </c>
      <c r="AV2113" s="256">
        <f t="shared" si="806"/>
        <v>0</v>
      </c>
      <c r="AW2113" s="272">
        <v>2.5886838999999999E-6</v>
      </c>
      <c r="AX2113" s="272">
        <v>7.8106840999999998E-9</v>
      </c>
      <c r="AY2113" s="272">
        <v>2.1339905000000001E-13</v>
      </c>
      <c r="AZ2113" s="273">
        <v>0</v>
      </c>
      <c r="BA2113" s="273">
        <v>0</v>
      </c>
      <c r="BB2113" s="272">
        <v>4.3759188000000004E-9</v>
      </c>
      <c r="BC2113" s="272">
        <v>5.1114400000000001E-6</v>
      </c>
      <c r="BD2113" s="272">
        <v>6.2032256000000001E-10</v>
      </c>
      <c r="BE2113" s="272">
        <v>5.9332760000000004E-9</v>
      </c>
      <c r="BF2113" s="273">
        <v>0</v>
      </c>
      <c r="BG2113" s="273">
        <v>0</v>
      </c>
      <c r="BH2113" s="273">
        <v>0</v>
      </c>
      <c r="BI2113" s="273">
        <v>0</v>
      </c>
      <c r="BJ2113" s="273">
        <v>0</v>
      </c>
      <c r="BK2113" s="273">
        <v>0</v>
      </c>
      <c r="BL2113" s="273">
        <v>0</v>
      </c>
      <c r="BM2113" s="273">
        <v>0</v>
      </c>
      <c r="BN2113" s="273">
        <v>0</v>
      </c>
      <c r="BO2113" s="273">
        <v>0</v>
      </c>
      <c r="BP2113" s="273">
        <v>0</v>
      </c>
      <c r="BQ2113" s="273">
        <v>0</v>
      </c>
      <c r="BR2113" s="273">
        <v>0</v>
      </c>
      <c r="BS2113"/>
      <c r="BT2113" s="121">
        <v>1.6814525999999999E-4</v>
      </c>
      <c r="BU2113" s="274">
        <v>4.2346469E-5</v>
      </c>
      <c r="BV2113" s="274">
        <v>7.7779499E-5</v>
      </c>
      <c r="BW2113" s="274">
        <v>4.4306054E-12</v>
      </c>
      <c r="BX2113" s="274">
        <v>3.2769737E-5</v>
      </c>
      <c r="BY2113" s="274">
        <v>2.8328883999999999E-6</v>
      </c>
      <c r="BZ2113" s="121">
        <v>0</v>
      </c>
      <c r="CA2113" s="274">
        <v>4.2997149999999999E-6</v>
      </c>
      <c r="CB2113" s="121">
        <v>0</v>
      </c>
      <c r="CC2113" s="274">
        <v>2.5848797000000001E-10</v>
      </c>
      <c r="CD2113" s="121">
        <v>0</v>
      </c>
      <c r="CE2113" s="121">
        <v>0</v>
      </c>
      <c r="CF2113" s="121">
        <v>0</v>
      </c>
      <c r="CG2113" s="274">
        <v>8.1166857999999999E-6</v>
      </c>
      <c r="CH2113" s="121">
        <v>0</v>
      </c>
      <c r="CI2113" s="121">
        <v>0</v>
      </c>
      <c r="CJ2113" s="121">
        <v>0</v>
      </c>
      <c r="CK2113"/>
      <c r="CL2113" s="322">
        <v>0</v>
      </c>
      <c r="CM2113" s="322">
        <v>2.7895300000000001</v>
      </c>
      <c r="CN2113" s="322">
        <v>8.1004028000000006E-2</v>
      </c>
      <c r="CO2113" s="322">
        <v>2.9622563000000001E-2</v>
      </c>
      <c r="CP2113" s="322">
        <v>5.9587618999999996E-4</v>
      </c>
      <c r="CQ2113" s="322">
        <v>0</v>
      </c>
      <c r="CR2113" s="322">
        <v>0</v>
      </c>
      <c r="CS2113" s="322">
        <v>1.6392914000000001E-3</v>
      </c>
      <c r="CT2113" s="322">
        <v>0</v>
      </c>
      <c r="CU2113" s="322">
        <v>0</v>
      </c>
      <c r="CX2113" s="20" t="s">
        <v>4039</v>
      </c>
    </row>
    <row r="2114" spans="1:102" ht="14.4" customHeight="1">
      <c r="A2114" t="s">
        <v>3827</v>
      </c>
      <c r="B2114" s="278" t="s">
        <v>1223</v>
      </c>
      <c r="C2114" s="279" t="str">
        <f t="shared" si="797"/>
        <v>M.020.07.110</v>
      </c>
      <c r="D2114" s="14" t="s">
        <v>3817</v>
      </c>
      <c r="E2114" s="312" t="s">
        <v>1510</v>
      </c>
      <c r="F2114" s="281" t="str">
        <f t="shared" si="798"/>
        <v>Syrup waffle</v>
      </c>
      <c r="G2114" s="319">
        <f t="shared" si="807"/>
        <v>0.79303768855586698</v>
      </c>
      <c r="H2114" s="319">
        <f t="shared" si="808"/>
        <v>3.263571987701E-2</v>
      </c>
      <c r="I2114" s="319">
        <f t="shared" si="776"/>
        <v>0.31970219867885702</v>
      </c>
      <c r="J2114" s="319">
        <f t="shared" si="777"/>
        <v>0</v>
      </c>
      <c r="K2114" s="319">
        <v>0.44069976999999999</v>
      </c>
      <c r="L2114" s="319">
        <v>0.27718461</v>
      </c>
      <c r="M2114" s="319">
        <v>4.2517564000000001E-2</v>
      </c>
      <c r="N2114" s="319">
        <v>3.2635465000000002E-2</v>
      </c>
      <c r="O2114" s="319">
        <v>0</v>
      </c>
      <c r="P2114" s="319">
        <v>0</v>
      </c>
      <c r="Q2114" s="319">
        <v>2.5487701000000002E-7</v>
      </c>
      <c r="R2114" s="319">
        <v>2.4678857E-8</v>
      </c>
      <c r="S2114" s="319">
        <v>0</v>
      </c>
      <c r="T2114" s="319">
        <v>0</v>
      </c>
      <c r="U2114" s="319">
        <v>0</v>
      </c>
      <c r="V2114" s="319">
        <v>0</v>
      </c>
      <c r="W2114" s="319">
        <v>0</v>
      </c>
      <c r="X2114" s="319">
        <v>0</v>
      </c>
      <c r="Y2114" s="210"/>
      <c r="Z2114" s="320">
        <f t="shared" si="799"/>
        <v>3.3135321052631577</v>
      </c>
      <c r="AA2114" s="210"/>
      <c r="AB2114" s="321">
        <f t="shared" si="800"/>
        <v>0.44069976999999999</v>
      </c>
      <c r="AC2114" s="321">
        <f t="shared" si="801"/>
        <v>0.35233791855586705</v>
      </c>
      <c r="AD2114" s="321">
        <f t="shared" si="778"/>
        <v>0.31970219867885702</v>
      </c>
      <c r="AE2114" s="321">
        <f t="shared" si="802"/>
        <v>0.31970219867885702</v>
      </c>
      <c r="AF2114" s="321">
        <f t="shared" si="803"/>
        <v>0</v>
      </c>
      <c r="AG2114"/>
      <c r="AH2114" s="121">
        <v>0</v>
      </c>
      <c r="AI2114" s="121">
        <v>0</v>
      </c>
      <c r="AJ2114" s="121">
        <v>0</v>
      </c>
      <c r="AK2114" s="121">
        <v>0</v>
      </c>
      <c r="AL2114" s="121">
        <v>0</v>
      </c>
      <c r="AM2114" s="121">
        <v>0</v>
      </c>
      <c r="AN2114" s="121">
        <v>0</v>
      </c>
      <c r="AO2114"/>
      <c r="AP2114" s="282">
        <v>0.14588287</v>
      </c>
      <c r="AQ2114" s="282">
        <v>0.14149248</v>
      </c>
      <c r="AR2114" s="282">
        <v>4.3903850999999997E-3</v>
      </c>
      <c r="AS2114" s="282">
        <v>0</v>
      </c>
      <c r="AT2114" s="255">
        <f t="shared" si="804"/>
        <v>8.4827626590000005E-6</v>
      </c>
      <c r="AU2114" s="256">
        <f t="shared" si="805"/>
        <v>1.6236631395210002E-8</v>
      </c>
      <c r="AV2114" s="256">
        <f t="shared" si="806"/>
        <v>0</v>
      </c>
      <c r="AW2114" s="272">
        <v>3.0749578E-6</v>
      </c>
      <c r="AX2114" s="272">
        <v>9.2778900000000001E-9</v>
      </c>
      <c r="AY2114" s="272">
        <v>2.5348521E-13</v>
      </c>
      <c r="AZ2114" s="273">
        <v>0</v>
      </c>
      <c r="BA2114" s="273">
        <v>0</v>
      </c>
      <c r="BB2114" s="272">
        <v>4.8526590000000002E-9</v>
      </c>
      <c r="BC2114" s="272">
        <v>5.4029522E-6</v>
      </c>
      <c r="BD2114" s="272">
        <v>6.8790440999999997E-10</v>
      </c>
      <c r="BE2114" s="272">
        <v>6.2705834999999999E-9</v>
      </c>
      <c r="BF2114" s="273">
        <v>0</v>
      </c>
      <c r="BG2114" s="273">
        <v>0</v>
      </c>
      <c r="BH2114" s="273">
        <v>0</v>
      </c>
      <c r="BI2114" s="273">
        <v>0</v>
      </c>
      <c r="BJ2114" s="273">
        <v>0</v>
      </c>
      <c r="BK2114" s="273">
        <v>0</v>
      </c>
      <c r="BL2114" s="273">
        <v>0</v>
      </c>
      <c r="BM2114" s="273">
        <v>0</v>
      </c>
      <c r="BN2114" s="273">
        <v>0</v>
      </c>
      <c r="BO2114" s="273">
        <v>0</v>
      </c>
      <c r="BP2114" s="273">
        <v>0</v>
      </c>
      <c r="BQ2114" s="273">
        <v>0</v>
      </c>
      <c r="BR2114" s="273">
        <v>0</v>
      </c>
      <c r="BS2114"/>
      <c r="BT2114" s="121">
        <v>1.8857594999999999E-4</v>
      </c>
      <c r="BU2114" s="274">
        <v>4.4828925000000002E-5</v>
      </c>
      <c r="BV2114" s="274">
        <v>9.2390068000000001E-5</v>
      </c>
      <c r="BW2114" s="274">
        <v>2.8908020000000001E-12</v>
      </c>
      <c r="BX2114" s="274">
        <v>3.4584471999999997E-5</v>
      </c>
      <c r="BY2114" s="274">
        <v>3.1415210999999998E-6</v>
      </c>
      <c r="BZ2114" s="121">
        <v>0</v>
      </c>
      <c r="CA2114" s="274">
        <v>4.7681530000000001E-6</v>
      </c>
      <c r="CB2114" s="121">
        <v>0</v>
      </c>
      <c r="CC2114" s="274">
        <v>1.6865359999999999E-10</v>
      </c>
      <c r="CD2114" s="121">
        <v>0</v>
      </c>
      <c r="CE2114" s="121">
        <v>0</v>
      </c>
      <c r="CF2114" s="121">
        <v>0</v>
      </c>
      <c r="CG2114" s="274">
        <v>8.8626364000000004E-6</v>
      </c>
      <c r="CH2114" s="121">
        <v>0</v>
      </c>
      <c r="CI2114" s="121">
        <v>0</v>
      </c>
      <c r="CJ2114" s="121">
        <v>0</v>
      </c>
      <c r="CK2114"/>
      <c r="CL2114" s="322">
        <v>0</v>
      </c>
      <c r="CM2114" s="322">
        <v>3.3135321000000002</v>
      </c>
      <c r="CN2114" s="322">
        <v>8.9829117E-2</v>
      </c>
      <c r="CO2114" s="322">
        <v>3.1391808E-2</v>
      </c>
      <c r="CP2114" s="322">
        <v>4.8600744999999999E-4</v>
      </c>
      <c r="CQ2114" s="322">
        <v>0</v>
      </c>
      <c r="CR2114" s="322">
        <v>0</v>
      </c>
      <c r="CS2114" s="322">
        <v>1.7287846999999999E-3</v>
      </c>
      <c r="CT2114" s="322">
        <v>0</v>
      </c>
      <c r="CU2114" s="322">
        <v>0</v>
      </c>
      <c r="CX2114" s="20" t="s">
        <v>4039</v>
      </c>
    </row>
    <row r="2115" spans="1:102" ht="14.4" customHeight="1">
      <c r="B2115" s="278" t="s">
        <v>1223</v>
      </c>
      <c r="C2115" s="277" t="s">
        <v>3828</v>
      </c>
      <c r="D2115" s="277" t="s">
        <v>3829</v>
      </c>
      <c r="E2115" s="312"/>
      <c r="F2115"/>
      <c r="G2115" s="210"/>
      <c r="H2115" s="210"/>
      <c r="I2115" s="210"/>
      <c r="J2115" s="210"/>
      <c r="K2115" s="210"/>
      <c r="L2115" s="210"/>
      <c r="M2115" s="210"/>
      <c r="N2115" s="210"/>
      <c r="O2115" s="210"/>
      <c r="P2115" s="210"/>
      <c r="Q2115" s="210"/>
      <c r="R2115" s="210"/>
      <c r="S2115" s="210"/>
      <c r="T2115" s="210"/>
      <c r="U2115" s="210"/>
      <c r="V2115" s="210"/>
      <c r="W2115" s="210"/>
      <c r="X2115" s="210"/>
      <c r="Y2115" s="210"/>
      <c r="Z2115" s="210"/>
      <c r="AA2115" s="210"/>
      <c r="AB2115" s="210"/>
      <c r="AC2115" s="210"/>
      <c r="AD2115" s="210"/>
      <c r="AE2115" s="210"/>
      <c r="AF2115" s="210"/>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s="183"/>
      <c r="CW2115" s="4"/>
    </row>
    <row r="2116" spans="1:102" ht="14.4" customHeight="1">
      <c r="A2116" t="s">
        <v>3830</v>
      </c>
      <c r="B2116" s="278" t="s">
        <v>1223</v>
      </c>
      <c r="C2116" s="279" t="str">
        <f t="shared" si="797"/>
        <v>M.020.08.101</v>
      </c>
      <c r="D2116" s="14" t="s">
        <v>3829</v>
      </c>
      <c r="E2116" s="312" t="s">
        <v>1510</v>
      </c>
      <c r="F2116" s="281" t="str">
        <f t="shared" si="798"/>
        <v>Bread dough, pizza base/pie</v>
      </c>
      <c r="G2116" s="319">
        <f t="shared" si="807"/>
        <v>0.27920885970016401</v>
      </c>
      <c r="H2116" s="319">
        <f t="shared" si="808"/>
        <v>1.8937418247429998E-2</v>
      </c>
      <c r="I2116" s="319">
        <f t="shared" si="776"/>
        <v>0.100427651452734</v>
      </c>
      <c r="J2116" s="319">
        <f t="shared" si="777"/>
        <v>0</v>
      </c>
      <c r="K2116" s="319">
        <v>0.15984379000000001</v>
      </c>
      <c r="L2116" s="319">
        <v>7.5290049999999997E-2</v>
      </c>
      <c r="M2116" s="319">
        <v>2.5137584000000001E-2</v>
      </c>
      <c r="N2116" s="319">
        <v>1.8937237999999999E-2</v>
      </c>
      <c r="O2116" s="319">
        <v>0</v>
      </c>
      <c r="P2116" s="319">
        <v>0</v>
      </c>
      <c r="Q2116" s="319">
        <v>1.8024743000000001E-7</v>
      </c>
      <c r="R2116" s="319">
        <v>1.7452733999999999E-8</v>
      </c>
      <c r="S2116" s="319">
        <v>0</v>
      </c>
      <c r="T2116" s="319">
        <v>0</v>
      </c>
      <c r="U2116" s="319">
        <v>0</v>
      </c>
      <c r="V2116" s="319">
        <v>0</v>
      </c>
      <c r="W2116" s="319">
        <v>0</v>
      </c>
      <c r="X2116" s="319">
        <v>0</v>
      </c>
      <c r="Y2116" s="210"/>
      <c r="Z2116" s="320">
        <f t="shared" si="799"/>
        <v>1.2018330075187971</v>
      </c>
      <c r="AA2116" s="210"/>
      <c r="AB2116" s="321">
        <f t="shared" si="800"/>
        <v>0.15984379000000001</v>
      </c>
      <c r="AC2116" s="321">
        <f t="shared" si="801"/>
        <v>0.11936506970016399</v>
      </c>
      <c r="AD2116" s="321">
        <f t="shared" si="778"/>
        <v>0.100427651452734</v>
      </c>
      <c r="AE2116" s="321">
        <f t="shared" si="802"/>
        <v>0.100427651452734</v>
      </c>
      <c r="AF2116" s="321">
        <f t="shared" si="803"/>
        <v>0</v>
      </c>
      <c r="AG2116"/>
      <c r="AH2116" s="121">
        <v>0</v>
      </c>
      <c r="AI2116" s="121">
        <v>0</v>
      </c>
      <c r="AJ2116" s="121">
        <v>0</v>
      </c>
      <c r="AK2116" s="121">
        <v>0</v>
      </c>
      <c r="AL2116" s="121">
        <v>0</v>
      </c>
      <c r="AM2116" s="121">
        <v>0</v>
      </c>
      <c r="AN2116" s="121">
        <v>0</v>
      </c>
      <c r="AO2116"/>
      <c r="AP2116" s="282">
        <v>4.6541447999999999E-2</v>
      </c>
      <c r="AQ2116" s="282">
        <v>4.5029043999999997E-2</v>
      </c>
      <c r="AR2116" s="282">
        <v>1.5124048E-3</v>
      </c>
      <c r="AS2116" s="282">
        <v>0</v>
      </c>
      <c r="AT2116" s="255">
        <f t="shared" ref="AT2116:AT2122" si="809">AW2116+AZ2116+BA2116+BB2116+BC2116+BK2116+BL2116+BP2116</f>
        <v>2.6995830311000002E-6</v>
      </c>
      <c r="AU2116" s="256">
        <f t="shared" ref="AU2116:AU2122" si="810">AX2116+AY2116+BD2116+BE2116+BF2116+BG2116+BH2116+BI2116+BJ2116+BM2116+BQ2116+BR2116</f>
        <v>5.5932130102270006E-9</v>
      </c>
      <c r="AV2116" s="256">
        <f t="shared" ref="AV2116:AV2122" si="811">BN2116+BO2116</f>
        <v>0</v>
      </c>
      <c r="AW2116" s="272">
        <v>1.1153010999999999E-6</v>
      </c>
      <c r="AX2116" s="272">
        <v>3.3651324999999999E-9</v>
      </c>
      <c r="AY2116" s="272">
        <v>9.1940227000000001E-14</v>
      </c>
      <c r="AZ2116" s="273">
        <v>0</v>
      </c>
      <c r="BA2116" s="273">
        <v>0</v>
      </c>
      <c r="BB2116" s="272">
        <v>2.8158311000000001E-9</v>
      </c>
      <c r="BC2116" s="272">
        <v>1.5814661000000001E-6</v>
      </c>
      <c r="BD2116" s="272">
        <v>3.9916727000000002E-10</v>
      </c>
      <c r="BE2116" s="272">
        <v>1.8288213000000001E-9</v>
      </c>
      <c r="BF2116" s="273">
        <v>0</v>
      </c>
      <c r="BG2116" s="273">
        <v>0</v>
      </c>
      <c r="BH2116" s="273">
        <v>0</v>
      </c>
      <c r="BI2116" s="273">
        <v>0</v>
      </c>
      <c r="BJ2116" s="273">
        <v>0</v>
      </c>
      <c r="BK2116" s="273">
        <v>0</v>
      </c>
      <c r="BL2116" s="273">
        <v>0</v>
      </c>
      <c r="BM2116" s="273">
        <v>0</v>
      </c>
      <c r="BN2116" s="273">
        <v>0</v>
      </c>
      <c r="BO2116" s="273">
        <v>0</v>
      </c>
      <c r="BP2116" s="273">
        <v>0</v>
      </c>
      <c r="BQ2116" s="273">
        <v>0</v>
      </c>
      <c r="BR2116" s="273">
        <v>0</v>
      </c>
      <c r="BS2116"/>
      <c r="BT2116" s="274">
        <v>6.5758662E-5</v>
      </c>
      <c r="BU2116" s="274">
        <v>1.3535495000000001E-5</v>
      </c>
      <c r="BV2116" s="274">
        <v>3.3510294E-5</v>
      </c>
      <c r="BW2116" s="274">
        <v>2.0443570999999999E-12</v>
      </c>
      <c r="BX2116" s="274">
        <v>9.7902907000000007E-6</v>
      </c>
      <c r="BY2116" s="274">
        <v>1.8229167E-6</v>
      </c>
      <c r="BZ2116" s="121">
        <v>0</v>
      </c>
      <c r="CA2116" s="274">
        <v>2.7667951999999999E-6</v>
      </c>
      <c r="CB2116" s="121">
        <v>0</v>
      </c>
      <c r="CC2116" s="274">
        <v>1.1927077000000001E-10</v>
      </c>
      <c r="CD2116" s="121">
        <v>0</v>
      </c>
      <c r="CE2116" s="121">
        <v>0</v>
      </c>
      <c r="CF2116" s="121">
        <v>0</v>
      </c>
      <c r="CG2116" s="274">
        <v>4.3327493999999997E-6</v>
      </c>
      <c r="CH2116" s="121">
        <v>0</v>
      </c>
      <c r="CI2116" s="121">
        <v>0</v>
      </c>
      <c r="CJ2116" s="121">
        <v>0</v>
      </c>
      <c r="CK2116"/>
      <c r="CL2116" s="322">
        <v>0</v>
      </c>
      <c r="CM2116" s="322">
        <v>1.2018329999999999</v>
      </c>
      <c r="CN2116" s="322">
        <v>5.2124746999999999E-2</v>
      </c>
      <c r="CO2116" s="322">
        <v>9.6788763E-3</v>
      </c>
      <c r="CP2116" s="322">
        <v>3.1372348E-4</v>
      </c>
      <c r="CQ2116" s="322">
        <v>0</v>
      </c>
      <c r="CR2116" s="322">
        <v>0</v>
      </c>
      <c r="CS2116" s="322">
        <v>4.8146653E-4</v>
      </c>
      <c r="CT2116" s="322">
        <v>0</v>
      </c>
      <c r="CU2116" s="322">
        <v>0</v>
      </c>
      <c r="CX2116" s="20" t="s">
        <v>4039</v>
      </c>
    </row>
    <row r="2117" spans="1:102" ht="14.4" customHeight="1">
      <c r="A2117" t="s">
        <v>3831</v>
      </c>
      <c r="B2117" s="278" t="s">
        <v>1223</v>
      </c>
      <c r="C2117" s="279" t="str">
        <f t="shared" si="797"/>
        <v>M.020.08.102</v>
      </c>
      <c r="D2117" s="14" t="s">
        <v>3829</v>
      </c>
      <c r="E2117" s="312" t="s">
        <v>1510</v>
      </c>
      <c r="F2117" s="281" t="str">
        <f t="shared" si="798"/>
        <v>Wheat flour</v>
      </c>
      <c r="G2117" s="319">
        <f t="shared" si="807"/>
        <v>0.236214399489101</v>
      </c>
      <c r="H2117" s="319">
        <f t="shared" si="808"/>
        <v>2.1276742260489999E-2</v>
      </c>
      <c r="I2117" s="319">
        <f t="shared" si="776"/>
        <v>0.106559307228611</v>
      </c>
      <c r="J2117" s="319">
        <f t="shared" si="777"/>
        <v>0</v>
      </c>
      <c r="K2117" s="319">
        <v>0.10837835</v>
      </c>
      <c r="L2117" s="319">
        <v>7.8521811999999996E-2</v>
      </c>
      <c r="M2117" s="319">
        <v>2.8037477000000002E-2</v>
      </c>
      <c r="N2117" s="319">
        <v>2.1276554E-2</v>
      </c>
      <c r="O2117" s="319">
        <v>0</v>
      </c>
      <c r="P2117" s="319">
        <v>0</v>
      </c>
      <c r="Q2117" s="319">
        <v>1.8826049E-7</v>
      </c>
      <c r="R2117" s="319">
        <v>1.8228610999999999E-8</v>
      </c>
      <c r="S2117" s="319">
        <v>0</v>
      </c>
      <c r="T2117" s="319">
        <v>0</v>
      </c>
      <c r="U2117" s="319">
        <v>0</v>
      </c>
      <c r="V2117" s="319">
        <v>0</v>
      </c>
      <c r="W2117" s="319">
        <v>0</v>
      </c>
      <c r="X2117" s="319">
        <v>0</v>
      </c>
      <c r="Y2117" s="210"/>
      <c r="Z2117" s="320">
        <f t="shared" si="799"/>
        <v>0.81487481203007517</v>
      </c>
      <c r="AA2117" s="210"/>
      <c r="AB2117" s="321">
        <f t="shared" si="800"/>
        <v>0.10837835</v>
      </c>
      <c r="AC2117" s="321">
        <f t="shared" si="801"/>
        <v>0.12783604948910102</v>
      </c>
      <c r="AD2117" s="321">
        <f t="shared" si="778"/>
        <v>0.106559307228611</v>
      </c>
      <c r="AE2117" s="321">
        <f t="shared" si="802"/>
        <v>0.106559307228611</v>
      </c>
      <c r="AF2117" s="321">
        <f t="shared" si="803"/>
        <v>0</v>
      </c>
      <c r="AG2117"/>
      <c r="AH2117" s="121">
        <v>0</v>
      </c>
      <c r="AI2117" s="121">
        <v>0</v>
      </c>
      <c r="AJ2117" s="121">
        <v>0</v>
      </c>
      <c r="AK2117" s="121">
        <v>0</v>
      </c>
      <c r="AL2117" s="121">
        <v>0</v>
      </c>
      <c r="AM2117" s="121">
        <v>0</v>
      </c>
      <c r="AN2117" s="121">
        <v>0</v>
      </c>
      <c r="AO2117"/>
      <c r="AP2117" s="282">
        <v>4.1724417E-2</v>
      </c>
      <c r="AQ2117" s="282">
        <v>4.0465288000000002E-2</v>
      </c>
      <c r="AR2117" s="282">
        <v>1.2591286E-3</v>
      </c>
      <c r="AS2117" s="282">
        <v>0</v>
      </c>
      <c r="AT2117" s="255">
        <f t="shared" si="809"/>
        <v>2.4259764706000002E-6</v>
      </c>
      <c r="AU2117" s="256">
        <f t="shared" si="810"/>
        <v>4.6565408179210003E-9</v>
      </c>
      <c r="AV2117" s="256">
        <f t="shared" si="811"/>
        <v>0</v>
      </c>
      <c r="AW2117" s="272">
        <v>7.5620379999999998E-7</v>
      </c>
      <c r="AX2117" s="272">
        <v>2.2816494000000001E-9</v>
      </c>
      <c r="AY2117" s="272">
        <v>6.2337921000000004E-14</v>
      </c>
      <c r="AZ2117" s="273">
        <v>0</v>
      </c>
      <c r="BA2117" s="273">
        <v>0</v>
      </c>
      <c r="BB2117" s="272">
        <v>3.1636705999999999E-9</v>
      </c>
      <c r="BC2117" s="272">
        <v>1.6666090000000001E-6</v>
      </c>
      <c r="BD2117" s="272">
        <v>4.4847637999999999E-10</v>
      </c>
      <c r="BE2117" s="272">
        <v>1.9263527000000001E-9</v>
      </c>
      <c r="BF2117" s="273">
        <v>0</v>
      </c>
      <c r="BG2117" s="273">
        <v>0</v>
      </c>
      <c r="BH2117" s="273">
        <v>0</v>
      </c>
      <c r="BI2117" s="273">
        <v>0</v>
      </c>
      <c r="BJ2117" s="273">
        <v>0</v>
      </c>
      <c r="BK2117" s="273">
        <v>0</v>
      </c>
      <c r="BL2117" s="273">
        <v>0</v>
      </c>
      <c r="BM2117" s="273">
        <v>0</v>
      </c>
      <c r="BN2117" s="273">
        <v>0</v>
      </c>
      <c r="BO2117" s="273">
        <v>0</v>
      </c>
      <c r="BP2117" s="273">
        <v>0</v>
      </c>
      <c r="BQ2117" s="273">
        <v>0</v>
      </c>
      <c r="BR2117" s="273">
        <v>0</v>
      </c>
      <c r="BS2117"/>
      <c r="BT2117" s="274">
        <v>5.7281209000000001E-5</v>
      </c>
      <c r="BU2117" s="274">
        <v>1.4322423999999999E-5</v>
      </c>
      <c r="BV2117" s="274">
        <v>2.2720870999999999E-5</v>
      </c>
      <c r="BW2117" s="274">
        <v>2.1352408999999998E-12</v>
      </c>
      <c r="BX2117" s="274">
        <v>1.0270588999999999E-5</v>
      </c>
      <c r="BY2117" s="274">
        <v>2.0481014999999999E-6</v>
      </c>
      <c r="BZ2117" s="121">
        <v>0</v>
      </c>
      <c r="CA2117" s="274">
        <v>3.1085772000000001E-6</v>
      </c>
      <c r="CB2117" s="121">
        <v>0</v>
      </c>
      <c r="CC2117" s="274">
        <v>1.2457306E-10</v>
      </c>
      <c r="CD2117" s="121">
        <v>0</v>
      </c>
      <c r="CE2117" s="121">
        <v>0</v>
      </c>
      <c r="CF2117" s="121">
        <v>0</v>
      </c>
      <c r="CG2117" s="274">
        <v>4.8105183999999998E-6</v>
      </c>
      <c r="CH2117" s="121">
        <v>0</v>
      </c>
      <c r="CI2117" s="121">
        <v>0</v>
      </c>
      <c r="CJ2117" s="121">
        <v>0</v>
      </c>
      <c r="CK2117"/>
      <c r="CL2117" s="322">
        <v>0</v>
      </c>
      <c r="CM2117" s="322">
        <v>0.81487478999999996</v>
      </c>
      <c r="CN2117" s="322">
        <v>5.8563714000000003E-2</v>
      </c>
      <c r="CO2117" s="322">
        <v>1.0268928E-2</v>
      </c>
      <c r="CP2117" s="322">
        <v>3.3850722999999999E-4</v>
      </c>
      <c r="CQ2117" s="322">
        <v>0</v>
      </c>
      <c r="CR2117" s="322">
        <v>0</v>
      </c>
      <c r="CS2117" s="322">
        <v>5.0393444999999998E-4</v>
      </c>
      <c r="CT2117" s="322">
        <v>0</v>
      </c>
      <c r="CU2117" s="322">
        <v>0</v>
      </c>
      <c r="CX2117" s="20" t="s">
        <v>4039</v>
      </c>
    </row>
    <row r="2118" spans="1:102" ht="14.4" customHeight="1">
      <c r="A2118" t="s">
        <v>3832</v>
      </c>
      <c r="B2118" s="278" t="s">
        <v>1223</v>
      </c>
      <c r="C2118" s="279" t="str">
        <f t="shared" si="797"/>
        <v>M.020.08.103</v>
      </c>
      <c r="D2118" s="14" t="s">
        <v>3829</v>
      </c>
      <c r="E2118" s="312" t="s">
        <v>1510</v>
      </c>
      <c r="F2118" s="281" t="str">
        <f t="shared" si="798"/>
        <v>Muesli, crispy with fruit</v>
      </c>
      <c r="G2118" s="319">
        <f t="shared" si="807"/>
        <v>0.37252165060394299</v>
      </c>
      <c r="H2118" s="319">
        <f t="shared" si="808"/>
        <v>2.397951380215E-2</v>
      </c>
      <c r="I2118" s="319">
        <f t="shared" si="776"/>
        <v>0.132841536801793</v>
      </c>
      <c r="J2118" s="319">
        <f t="shared" si="777"/>
        <v>0</v>
      </c>
      <c r="K2118" s="319">
        <v>0.21570059999999999</v>
      </c>
      <c r="L2118" s="319">
        <v>0.1003114</v>
      </c>
      <c r="M2118" s="319">
        <v>3.2530110000000001E-2</v>
      </c>
      <c r="N2118" s="319">
        <v>2.3979237E-2</v>
      </c>
      <c r="O2118" s="319">
        <v>0</v>
      </c>
      <c r="P2118" s="319">
        <v>0</v>
      </c>
      <c r="Q2118" s="319">
        <v>2.7680215000000001E-7</v>
      </c>
      <c r="R2118" s="319">
        <v>2.6801793000000001E-8</v>
      </c>
      <c r="S2118" s="319">
        <v>0</v>
      </c>
      <c r="T2118" s="319">
        <v>0</v>
      </c>
      <c r="U2118" s="319">
        <v>0</v>
      </c>
      <c r="V2118" s="319">
        <v>0</v>
      </c>
      <c r="W2118" s="319">
        <v>0</v>
      </c>
      <c r="X2118" s="319">
        <v>0</v>
      </c>
      <c r="Y2118" s="210"/>
      <c r="Z2118" s="320">
        <f t="shared" si="799"/>
        <v>1.6218090225563908</v>
      </c>
      <c r="AA2118" s="210"/>
      <c r="AB2118" s="321">
        <f t="shared" si="800"/>
        <v>0.21570059999999999</v>
      </c>
      <c r="AC2118" s="321">
        <f t="shared" si="801"/>
        <v>0.156821050603943</v>
      </c>
      <c r="AD2118" s="321">
        <f t="shared" si="778"/>
        <v>0.132841536801793</v>
      </c>
      <c r="AE2118" s="321">
        <f t="shared" si="802"/>
        <v>0.132841536801793</v>
      </c>
      <c r="AF2118" s="321">
        <f t="shared" si="803"/>
        <v>0</v>
      </c>
      <c r="AG2118"/>
      <c r="AH2118" s="121">
        <v>0</v>
      </c>
      <c r="AI2118" s="121">
        <v>0</v>
      </c>
      <c r="AJ2118" s="121">
        <v>0</v>
      </c>
      <c r="AK2118" s="121">
        <v>0</v>
      </c>
      <c r="AL2118" s="121">
        <v>0</v>
      </c>
      <c r="AM2118" s="121">
        <v>0</v>
      </c>
      <c r="AN2118" s="121">
        <v>0</v>
      </c>
      <c r="AO2118"/>
      <c r="AP2118" s="282">
        <v>6.2092147E-2</v>
      </c>
      <c r="AQ2118" s="282">
        <v>6.0072899999999999E-2</v>
      </c>
      <c r="AR2118" s="282">
        <v>2.0192472000000001E-3</v>
      </c>
      <c r="AS2118" s="282">
        <v>0</v>
      </c>
      <c r="AT2118" s="255">
        <f t="shared" si="809"/>
        <v>3.6014927401000004E-6</v>
      </c>
      <c r="AU2118" s="256">
        <f t="shared" si="810"/>
        <v>7.46763016839E-9</v>
      </c>
      <c r="AV2118" s="256">
        <f t="shared" si="811"/>
        <v>0</v>
      </c>
      <c r="AW2118" s="272">
        <v>1.5050387E-6</v>
      </c>
      <c r="AX2118" s="272">
        <v>4.5410652E-9</v>
      </c>
      <c r="AY2118" s="272">
        <v>1.2406838999999999E-13</v>
      </c>
      <c r="AZ2118" s="273">
        <v>0</v>
      </c>
      <c r="BA2118" s="273">
        <v>0</v>
      </c>
      <c r="BB2118" s="272">
        <v>3.5655401000000001E-9</v>
      </c>
      <c r="BC2118" s="272">
        <v>2.0928885000000001E-6</v>
      </c>
      <c r="BD2118" s="272">
        <v>5.0544470000000001E-10</v>
      </c>
      <c r="BE2118" s="272">
        <v>2.4209961999999998E-9</v>
      </c>
      <c r="BF2118" s="273">
        <v>0</v>
      </c>
      <c r="BG2118" s="273">
        <v>0</v>
      </c>
      <c r="BH2118" s="273">
        <v>0</v>
      </c>
      <c r="BI2118" s="273">
        <v>0</v>
      </c>
      <c r="BJ2118" s="273">
        <v>0</v>
      </c>
      <c r="BK2118" s="273">
        <v>0</v>
      </c>
      <c r="BL2118" s="273">
        <v>0</v>
      </c>
      <c r="BM2118" s="273">
        <v>0</v>
      </c>
      <c r="BN2118" s="273">
        <v>0</v>
      </c>
      <c r="BO2118" s="273">
        <v>0</v>
      </c>
      <c r="BP2118" s="273">
        <v>0</v>
      </c>
      <c r="BQ2118" s="273">
        <v>0</v>
      </c>
      <c r="BR2118" s="273">
        <v>0</v>
      </c>
      <c r="BS2118"/>
      <c r="BT2118" s="274">
        <v>8.7425314999999999E-5</v>
      </c>
      <c r="BU2118" s="274">
        <v>1.7864952000000001E-5</v>
      </c>
      <c r="BV2118" s="274">
        <v>4.5220338000000002E-5</v>
      </c>
      <c r="BW2118" s="274">
        <v>3.1394758999999999E-12</v>
      </c>
      <c r="BX2118" s="274">
        <v>1.2994685999999999E-5</v>
      </c>
      <c r="BY2118" s="274">
        <v>2.3082643000000001E-6</v>
      </c>
      <c r="BZ2118" s="121">
        <v>0</v>
      </c>
      <c r="CA2118" s="274">
        <v>3.5034485E-6</v>
      </c>
      <c r="CB2118" s="121">
        <v>0</v>
      </c>
      <c r="CC2118" s="274">
        <v>1.8316160000000001E-10</v>
      </c>
      <c r="CD2118" s="121">
        <v>0</v>
      </c>
      <c r="CE2118" s="121">
        <v>0</v>
      </c>
      <c r="CF2118" s="121">
        <v>0</v>
      </c>
      <c r="CG2118" s="274">
        <v>5.5334395999999999E-6</v>
      </c>
      <c r="CH2118" s="121">
        <v>0</v>
      </c>
      <c r="CI2118" s="121">
        <v>0</v>
      </c>
      <c r="CJ2118" s="121">
        <v>0</v>
      </c>
      <c r="CK2118"/>
      <c r="CL2118" s="322">
        <v>0</v>
      </c>
      <c r="CM2118" s="322">
        <v>1.6218090000000001</v>
      </c>
      <c r="CN2118" s="322">
        <v>6.6002850000000002E-2</v>
      </c>
      <c r="CO2118" s="322">
        <v>1.2752342999999999E-2</v>
      </c>
      <c r="CP2118" s="322">
        <v>4.4485367000000002E-4</v>
      </c>
      <c r="CQ2118" s="322">
        <v>0</v>
      </c>
      <c r="CR2118" s="322">
        <v>0</v>
      </c>
      <c r="CS2118" s="322">
        <v>6.3999678999999998E-4</v>
      </c>
      <c r="CT2118" s="322">
        <v>0</v>
      </c>
      <c r="CU2118" s="322">
        <v>0</v>
      </c>
      <c r="CX2118" s="20" t="s">
        <v>4039</v>
      </c>
    </row>
    <row r="2119" spans="1:102" ht="14.4" customHeight="1">
      <c r="A2119" t="s">
        <v>3833</v>
      </c>
      <c r="B2119" s="278" t="s">
        <v>1223</v>
      </c>
      <c r="C2119" s="279" t="str">
        <f t="shared" si="797"/>
        <v>M.020.08.104</v>
      </c>
      <c r="D2119" s="14" t="s">
        <v>3829</v>
      </c>
      <c r="E2119" s="312" t="s">
        <v>1510</v>
      </c>
      <c r="F2119" s="281" t="str">
        <f t="shared" si="798"/>
        <v>Oatmeal</v>
      </c>
      <c r="G2119" s="319">
        <f t="shared" si="807"/>
        <v>0.25828203468792599</v>
      </c>
      <c r="H2119" s="319">
        <f t="shared" si="808"/>
        <v>1.8182594791920002E-2</v>
      </c>
      <c r="I2119" s="319">
        <f t="shared" ref="I2119:I2182" si="812">L2119+M2119+R2119+V2119</f>
        <v>0.109855099896006</v>
      </c>
      <c r="J2119" s="319">
        <f t="shared" ref="J2119:J2182" si="813">S2119+T2119+U2119+W2119+X2119</f>
        <v>0</v>
      </c>
      <c r="K2119" s="319">
        <v>0.13024433999999999</v>
      </c>
      <c r="L2119" s="319">
        <v>8.4657271000000006E-2</v>
      </c>
      <c r="M2119" s="319">
        <v>2.5197805E-2</v>
      </c>
      <c r="N2119" s="319">
        <v>1.8182348000000001E-2</v>
      </c>
      <c r="O2119" s="319">
        <v>0</v>
      </c>
      <c r="P2119" s="319">
        <v>0</v>
      </c>
      <c r="Q2119" s="319">
        <v>2.4679191999999998E-7</v>
      </c>
      <c r="R2119" s="319">
        <v>2.3896006E-8</v>
      </c>
      <c r="S2119" s="319">
        <v>0</v>
      </c>
      <c r="T2119" s="319">
        <v>0</v>
      </c>
      <c r="U2119" s="319">
        <v>0</v>
      </c>
      <c r="V2119" s="319">
        <v>0</v>
      </c>
      <c r="W2119" s="319">
        <v>0</v>
      </c>
      <c r="X2119" s="319">
        <v>0</v>
      </c>
      <c r="Y2119" s="210"/>
      <c r="Z2119" s="320">
        <f t="shared" si="799"/>
        <v>0.9792807518796991</v>
      </c>
      <c r="AA2119" s="210"/>
      <c r="AB2119" s="321">
        <f t="shared" si="800"/>
        <v>0.13024433999999999</v>
      </c>
      <c r="AC2119" s="321">
        <f t="shared" si="801"/>
        <v>0.12803769468792603</v>
      </c>
      <c r="AD2119" s="321">
        <f t="shared" ref="AD2119:AD2182" si="814">W2119+T2119+L2119+M2119+R2119</f>
        <v>0.109855099896006</v>
      </c>
      <c r="AE2119" s="321">
        <f t="shared" si="802"/>
        <v>0.109855099896006</v>
      </c>
      <c r="AF2119" s="321">
        <f t="shared" si="803"/>
        <v>0</v>
      </c>
      <c r="AG2119"/>
      <c r="AH2119" s="121">
        <v>0</v>
      </c>
      <c r="AI2119" s="121">
        <v>0</v>
      </c>
      <c r="AJ2119" s="121">
        <v>0</v>
      </c>
      <c r="AK2119" s="121">
        <v>0</v>
      </c>
      <c r="AL2119" s="121">
        <v>0</v>
      </c>
      <c r="AM2119" s="121">
        <v>0</v>
      </c>
      <c r="AN2119" s="121">
        <v>0</v>
      </c>
      <c r="AO2119"/>
      <c r="AP2119" s="282">
        <v>4.5668100000000003E-2</v>
      </c>
      <c r="AQ2119" s="282">
        <v>4.4277464000000002E-2</v>
      </c>
      <c r="AR2119" s="282">
        <v>1.3906362000000001E-3</v>
      </c>
      <c r="AS2119" s="282">
        <v>0</v>
      </c>
      <c r="AT2119" s="255">
        <f t="shared" si="809"/>
        <v>2.6545242445000002E-6</v>
      </c>
      <c r="AU2119" s="256">
        <f t="shared" si="810"/>
        <v>5.1428853949790004E-9</v>
      </c>
      <c r="AV2119" s="256">
        <f t="shared" si="811"/>
        <v>0</v>
      </c>
      <c r="AW2119" s="272">
        <v>9.0877255999999997E-7</v>
      </c>
      <c r="AX2119" s="272">
        <v>2.7419862E-9</v>
      </c>
      <c r="AY2119" s="272">
        <v>7.4914978999999999E-14</v>
      </c>
      <c r="AZ2119" s="273">
        <v>0</v>
      </c>
      <c r="BA2119" s="273">
        <v>0</v>
      </c>
      <c r="BB2119" s="272">
        <v>2.7035845000000001E-9</v>
      </c>
      <c r="BC2119" s="272">
        <v>1.7430481000000001E-6</v>
      </c>
      <c r="BD2119" s="272">
        <v>3.8325538000000002E-10</v>
      </c>
      <c r="BE2119" s="272">
        <v>2.0175689000000002E-9</v>
      </c>
      <c r="BF2119" s="273">
        <v>0</v>
      </c>
      <c r="BG2119" s="273">
        <v>0</v>
      </c>
      <c r="BH2119" s="273">
        <v>0</v>
      </c>
      <c r="BI2119" s="273">
        <v>0</v>
      </c>
      <c r="BJ2119" s="273">
        <v>0</v>
      </c>
      <c r="BK2119" s="273">
        <v>0</v>
      </c>
      <c r="BL2119" s="273">
        <v>0</v>
      </c>
      <c r="BM2119" s="273">
        <v>0</v>
      </c>
      <c r="BN2119" s="273">
        <v>0</v>
      </c>
      <c r="BO2119" s="273">
        <v>0</v>
      </c>
      <c r="BP2119" s="273">
        <v>0</v>
      </c>
      <c r="BQ2119" s="273">
        <v>0</v>
      </c>
      <c r="BR2119" s="273">
        <v>0</v>
      </c>
      <c r="BS2119"/>
      <c r="BT2119" s="274">
        <v>6.1674768999999996E-5</v>
      </c>
      <c r="BU2119" s="274">
        <v>1.4799824000000001E-5</v>
      </c>
      <c r="BV2119" s="274">
        <v>2.7304945999999999E-5</v>
      </c>
      <c r="BW2119" s="274">
        <v>2.7991013E-12</v>
      </c>
      <c r="BX2119" s="274">
        <v>1.0885948999999999E-5</v>
      </c>
      <c r="BY2119" s="274">
        <v>1.7502502999999999E-6</v>
      </c>
      <c r="BZ2119" s="121">
        <v>0</v>
      </c>
      <c r="CA2119" s="274">
        <v>2.6565032000000001E-6</v>
      </c>
      <c r="CB2119" s="121">
        <v>0</v>
      </c>
      <c r="CC2119" s="274">
        <v>1.6330364999999999E-10</v>
      </c>
      <c r="CD2119" s="121">
        <v>0</v>
      </c>
      <c r="CE2119" s="121">
        <v>0</v>
      </c>
      <c r="CF2119" s="121">
        <v>0</v>
      </c>
      <c r="CG2119" s="274">
        <v>4.2771305000000002E-6</v>
      </c>
      <c r="CH2119" s="121">
        <v>0</v>
      </c>
      <c r="CI2119" s="121">
        <v>0</v>
      </c>
      <c r="CJ2119" s="121">
        <v>0</v>
      </c>
      <c r="CK2119"/>
      <c r="CL2119" s="322">
        <v>0</v>
      </c>
      <c r="CM2119" s="322">
        <v>0.97928077999999996</v>
      </c>
      <c r="CN2119" s="322">
        <v>5.0046913999999998E-2</v>
      </c>
      <c r="CO2119" s="322">
        <v>1.0527244999999999E-2</v>
      </c>
      <c r="CP2119" s="322">
        <v>3.7348638999999998E-4</v>
      </c>
      <c r="CQ2119" s="322">
        <v>0</v>
      </c>
      <c r="CR2119" s="322">
        <v>0</v>
      </c>
      <c r="CS2119" s="322">
        <v>5.3769699E-4</v>
      </c>
      <c r="CT2119" s="322">
        <v>0</v>
      </c>
      <c r="CU2119" s="322">
        <v>0</v>
      </c>
      <c r="CX2119" s="20" t="s">
        <v>4039</v>
      </c>
    </row>
    <row r="2120" spans="1:102" ht="14.4" customHeight="1">
      <c r="A2120" t="s">
        <v>3834</v>
      </c>
      <c r="B2120" s="278" t="s">
        <v>1223</v>
      </c>
      <c r="C2120" s="279" t="str">
        <f t="shared" si="797"/>
        <v>M.020.08.105</v>
      </c>
      <c r="D2120" s="14" t="s">
        <v>3829</v>
      </c>
      <c r="E2120" s="312" t="s">
        <v>1510</v>
      </c>
      <c r="F2120" s="281" t="str">
        <f t="shared" si="798"/>
        <v>Pasta</v>
      </c>
      <c r="G2120" s="319">
        <f t="shared" si="807"/>
        <v>0.29015230609354203</v>
      </c>
      <c r="H2120" s="319">
        <f t="shared" si="808"/>
        <v>2.1277130899849998E-2</v>
      </c>
      <c r="I2120" s="319">
        <f t="shared" si="812"/>
        <v>0.114597025193692</v>
      </c>
      <c r="J2120" s="319">
        <f t="shared" si="813"/>
        <v>0</v>
      </c>
      <c r="K2120" s="319">
        <v>0.15427815</v>
      </c>
      <c r="L2120" s="319">
        <v>8.6564262000000003E-2</v>
      </c>
      <c r="M2120" s="319">
        <v>2.8032745000000001E-2</v>
      </c>
      <c r="N2120" s="319">
        <v>2.1276943E-2</v>
      </c>
      <c r="O2120" s="319">
        <v>0</v>
      </c>
      <c r="P2120" s="319">
        <v>0</v>
      </c>
      <c r="Q2120" s="319">
        <v>1.8789984999999999E-7</v>
      </c>
      <c r="R2120" s="319">
        <v>1.8193691999999998E-8</v>
      </c>
      <c r="S2120" s="319">
        <v>0</v>
      </c>
      <c r="T2120" s="319">
        <v>0</v>
      </c>
      <c r="U2120" s="319">
        <v>0</v>
      </c>
      <c r="V2120" s="319">
        <v>0</v>
      </c>
      <c r="W2120" s="319">
        <v>0</v>
      </c>
      <c r="X2120" s="319">
        <v>0</v>
      </c>
      <c r="Y2120" s="210"/>
      <c r="Z2120" s="320">
        <f t="shared" si="799"/>
        <v>1.1599860902255639</v>
      </c>
      <c r="AA2120" s="210"/>
      <c r="AB2120" s="321">
        <f t="shared" si="800"/>
        <v>0.15427815</v>
      </c>
      <c r="AC2120" s="321">
        <f t="shared" si="801"/>
        <v>0.135874156093542</v>
      </c>
      <c r="AD2120" s="321">
        <f t="shared" si="814"/>
        <v>0.114597025193692</v>
      </c>
      <c r="AE2120" s="321">
        <f t="shared" si="802"/>
        <v>0.114597025193692</v>
      </c>
      <c r="AF2120" s="321">
        <f t="shared" si="803"/>
        <v>0</v>
      </c>
      <c r="AG2120"/>
      <c r="AH2120" s="121">
        <v>0</v>
      </c>
      <c r="AI2120" s="121">
        <v>0</v>
      </c>
      <c r="AJ2120" s="121">
        <v>0</v>
      </c>
      <c r="AK2120" s="121">
        <v>0</v>
      </c>
      <c r="AL2120" s="121">
        <v>0</v>
      </c>
      <c r="AM2120" s="121">
        <v>0</v>
      </c>
      <c r="AN2120" s="121">
        <v>0</v>
      </c>
      <c r="AO2120"/>
      <c r="AP2120" s="282">
        <v>4.9810044999999997E-2</v>
      </c>
      <c r="AQ2120" s="282">
        <v>4.8243610999999999E-2</v>
      </c>
      <c r="AR2120" s="282">
        <v>1.5664342000000001E-3</v>
      </c>
      <c r="AS2120" s="282">
        <v>0</v>
      </c>
      <c r="AT2120" s="255">
        <f t="shared" si="809"/>
        <v>2.8923028285000001E-6</v>
      </c>
      <c r="AU2120" s="256">
        <f t="shared" si="810"/>
        <v>5.7930260289350005E-9</v>
      </c>
      <c r="AV2120" s="256">
        <f t="shared" si="811"/>
        <v>0</v>
      </c>
      <c r="AW2120" s="272">
        <v>1.0764671000000001E-6</v>
      </c>
      <c r="AX2120" s="272">
        <v>3.2479609999999999E-9</v>
      </c>
      <c r="AY2120" s="272">
        <v>8.8738935000000005E-14</v>
      </c>
      <c r="AZ2120" s="273">
        <v>0</v>
      </c>
      <c r="BA2120" s="273">
        <v>0</v>
      </c>
      <c r="BB2120" s="272">
        <v>3.1637285000000001E-9</v>
      </c>
      <c r="BC2120" s="272">
        <v>1.8126720000000001E-6</v>
      </c>
      <c r="BD2120" s="272">
        <v>4.4848459000000001E-10</v>
      </c>
      <c r="BE2120" s="272">
        <v>2.0964917000000002E-9</v>
      </c>
      <c r="BF2120" s="273">
        <v>0</v>
      </c>
      <c r="BG2120" s="273">
        <v>0</v>
      </c>
      <c r="BH2120" s="273">
        <v>0</v>
      </c>
      <c r="BI2120" s="273">
        <v>0</v>
      </c>
      <c r="BJ2120" s="273">
        <v>0</v>
      </c>
      <c r="BK2120" s="273">
        <v>0</v>
      </c>
      <c r="BL2120" s="273">
        <v>0</v>
      </c>
      <c r="BM2120" s="273">
        <v>0</v>
      </c>
      <c r="BN2120" s="273">
        <v>0</v>
      </c>
      <c r="BO2120" s="273">
        <v>0</v>
      </c>
      <c r="BP2120" s="273">
        <v>0</v>
      </c>
      <c r="BQ2120" s="273">
        <v>0</v>
      </c>
      <c r="BR2120" s="273">
        <v>0</v>
      </c>
      <c r="BS2120"/>
      <c r="BT2120" s="274">
        <v>6.9119363999999996E-5</v>
      </c>
      <c r="BU2120" s="274">
        <v>1.5495433000000001E-5</v>
      </c>
      <c r="BV2120" s="274">
        <v>3.2343489999999999E-5</v>
      </c>
      <c r="BW2120" s="274">
        <v>2.1311505000000001E-12</v>
      </c>
      <c r="BX2120" s="274">
        <v>1.1236809E-5</v>
      </c>
      <c r="BY2120" s="274">
        <v>2.0481389999999999E-6</v>
      </c>
      <c r="BZ2120" s="121">
        <v>0</v>
      </c>
      <c r="CA2120" s="274">
        <v>3.1086342000000002E-6</v>
      </c>
      <c r="CB2120" s="121">
        <v>0</v>
      </c>
      <c r="CC2120" s="274">
        <v>1.2433443000000001E-10</v>
      </c>
      <c r="CD2120" s="121">
        <v>0</v>
      </c>
      <c r="CE2120" s="121">
        <v>0</v>
      </c>
      <c r="CF2120" s="121">
        <v>0</v>
      </c>
      <c r="CG2120" s="274">
        <v>4.8867332000000003E-6</v>
      </c>
      <c r="CH2120" s="121">
        <v>0</v>
      </c>
      <c r="CI2120" s="121">
        <v>0</v>
      </c>
      <c r="CJ2120" s="121">
        <v>0</v>
      </c>
      <c r="CK2120"/>
      <c r="CL2120" s="322">
        <v>0</v>
      </c>
      <c r="CM2120" s="322">
        <v>1.1599861</v>
      </c>
      <c r="CN2120" s="322">
        <v>5.8564786000000001E-2</v>
      </c>
      <c r="CO2120" s="322">
        <v>1.1071492E-2</v>
      </c>
      <c r="CP2120" s="322">
        <v>3.3815655999999998E-4</v>
      </c>
      <c r="CQ2120" s="322">
        <v>0</v>
      </c>
      <c r="CR2120" s="322">
        <v>0</v>
      </c>
      <c r="CS2120" s="322">
        <v>5.5297775999999996E-4</v>
      </c>
      <c r="CT2120" s="322">
        <v>0</v>
      </c>
      <c r="CU2120" s="322">
        <v>0</v>
      </c>
      <c r="CX2120" s="20" t="s">
        <v>4039</v>
      </c>
    </row>
    <row r="2121" spans="1:102" ht="14.4" customHeight="1">
      <c r="A2121" t="s">
        <v>3835</v>
      </c>
      <c r="B2121" s="278" t="s">
        <v>1223</v>
      </c>
      <c r="C2121" s="279" t="str">
        <f t="shared" si="797"/>
        <v>M.020.08.106</v>
      </c>
      <c r="D2121" s="14" t="s">
        <v>3829</v>
      </c>
      <c r="E2121" s="312" t="s">
        <v>1510</v>
      </c>
      <c r="F2121" s="281" t="str">
        <f t="shared" si="798"/>
        <v>Rice, pericarp</v>
      </c>
      <c r="G2121" s="319">
        <f t="shared" si="807"/>
        <v>0.441090842677344</v>
      </c>
      <c r="H2121" s="319">
        <f t="shared" si="808"/>
        <v>1.8074905252599999E-2</v>
      </c>
      <c r="I2121" s="319">
        <f t="shared" si="812"/>
        <v>0.16086401742474399</v>
      </c>
      <c r="J2121" s="319">
        <f t="shared" si="813"/>
        <v>0</v>
      </c>
      <c r="K2121" s="319">
        <v>0.26215191999999998</v>
      </c>
      <c r="L2121" s="319">
        <v>0.13571569999999999</v>
      </c>
      <c r="M2121" s="319">
        <v>2.5148292999999999E-2</v>
      </c>
      <c r="N2121" s="319">
        <v>1.8074653E-2</v>
      </c>
      <c r="O2121" s="319">
        <v>0</v>
      </c>
      <c r="P2121" s="319">
        <v>0</v>
      </c>
      <c r="Q2121" s="319">
        <v>2.5225260000000001E-7</v>
      </c>
      <c r="R2121" s="319">
        <v>2.4424744E-8</v>
      </c>
      <c r="S2121" s="319">
        <v>0</v>
      </c>
      <c r="T2121" s="319">
        <v>0</v>
      </c>
      <c r="U2121" s="319">
        <v>0</v>
      </c>
      <c r="V2121" s="319">
        <v>0</v>
      </c>
      <c r="W2121" s="319">
        <v>0</v>
      </c>
      <c r="X2121" s="319">
        <v>0</v>
      </c>
      <c r="Y2121" s="210"/>
      <c r="Z2121" s="320">
        <f t="shared" si="799"/>
        <v>1.9710670676691726</v>
      </c>
      <c r="AA2121" s="210"/>
      <c r="AB2121" s="321">
        <f t="shared" si="800"/>
        <v>0.26215191999999998</v>
      </c>
      <c r="AC2121" s="321">
        <f t="shared" si="801"/>
        <v>0.17893892267734399</v>
      </c>
      <c r="AD2121" s="321">
        <f t="shared" si="814"/>
        <v>0.16086401742474399</v>
      </c>
      <c r="AE2121" s="321">
        <f t="shared" si="802"/>
        <v>0.16086401742474399</v>
      </c>
      <c r="AF2121" s="321">
        <f t="shared" si="803"/>
        <v>0</v>
      </c>
      <c r="AG2121"/>
      <c r="AH2121" s="121">
        <v>0</v>
      </c>
      <c r="AI2121" s="121">
        <v>0</v>
      </c>
      <c r="AJ2121" s="121">
        <v>0</v>
      </c>
      <c r="AK2121" s="121">
        <v>0</v>
      </c>
      <c r="AL2121" s="121">
        <v>0</v>
      </c>
      <c r="AM2121" s="121">
        <v>0</v>
      </c>
      <c r="AN2121" s="121">
        <v>0</v>
      </c>
      <c r="AO2121"/>
      <c r="AP2121" s="282">
        <v>7.7508289999999994E-2</v>
      </c>
      <c r="AQ2121" s="282">
        <v>7.5075644999999996E-2</v>
      </c>
      <c r="AR2121" s="282">
        <v>2.4326446000000001E-3</v>
      </c>
      <c r="AS2121" s="282">
        <v>0</v>
      </c>
      <c r="AT2121" s="255">
        <f t="shared" si="809"/>
        <v>4.5009379709000003E-6</v>
      </c>
      <c r="AU2121" s="256">
        <f t="shared" si="810"/>
        <v>8.9964666166299995E-9</v>
      </c>
      <c r="AV2121" s="256">
        <f t="shared" si="811"/>
        <v>0</v>
      </c>
      <c r="AW2121" s="272">
        <v>1.8291502E-6</v>
      </c>
      <c r="AX2121" s="272">
        <v>5.5189876999999999E-9</v>
      </c>
      <c r="AY2121" s="272">
        <v>1.5078663E-13</v>
      </c>
      <c r="AZ2121" s="273">
        <v>0</v>
      </c>
      <c r="BA2121" s="273">
        <v>0</v>
      </c>
      <c r="BB2121" s="272">
        <v>2.6875708999999999E-9</v>
      </c>
      <c r="BC2121" s="272">
        <v>2.6691001999999999E-6</v>
      </c>
      <c r="BD2121" s="272">
        <v>3.8098533000000003E-10</v>
      </c>
      <c r="BE2121" s="272">
        <v>3.0963428000000001E-9</v>
      </c>
      <c r="BF2121" s="273">
        <v>0</v>
      </c>
      <c r="BG2121" s="273">
        <v>0</v>
      </c>
      <c r="BH2121" s="273">
        <v>0</v>
      </c>
      <c r="BI2121" s="273">
        <v>0</v>
      </c>
      <c r="BJ2121" s="273">
        <v>0</v>
      </c>
      <c r="BK2121" s="273">
        <v>0</v>
      </c>
      <c r="BL2121" s="273">
        <v>0</v>
      </c>
      <c r="BM2121" s="273">
        <v>0</v>
      </c>
      <c r="BN2121" s="273">
        <v>0</v>
      </c>
      <c r="BO2121" s="273">
        <v>0</v>
      </c>
      <c r="BP2121" s="273">
        <v>0</v>
      </c>
      <c r="BQ2121" s="273">
        <v>0</v>
      </c>
      <c r="BR2121" s="273">
        <v>0</v>
      </c>
      <c r="BS2121"/>
      <c r="BT2121" s="121">
        <v>1.0332705E-4</v>
      </c>
      <c r="BU2121" s="274">
        <v>2.2231944E-5</v>
      </c>
      <c r="BV2121" s="274">
        <v>5.4958579000000002E-5</v>
      </c>
      <c r="BW2121" s="274">
        <v>2.8610360999999999E-12</v>
      </c>
      <c r="BX2121" s="274">
        <v>1.7015773E-5</v>
      </c>
      <c r="BY2121" s="274">
        <v>1.7398834E-6</v>
      </c>
      <c r="BZ2121" s="121">
        <v>0</v>
      </c>
      <c r="CA2121" s="274">
        <v>2.6407685999999998E-6</v>
      </c>
      <c r="CB2121" s="121">
        <v>0</v>
      </c>
      <c r="CC2121" s="274">
        <v>1.6691701E-10</v>
      </c>
      <c r="CD2121" s="121">
        <v>0</v>
      </c>
      <c r="CE2121" s="121">
        <v>0</v>
      </c>
      <c r="CF2121" s="121">
        <v>0</v>
      </c>
      <c r="CG2121" s="274">
        <v>4.7399294000000001E-6</v>
      </c>
      <c r="CH2121" s="121">
        <v>0</v>
      </c>
      <c r="CI2121" s="121">
        <v>0</v>
      </c>
      <c r="CJ2121" s="121">
        <v>0</v>
      </c>
      <c r="CK2121"/>
      <c r="CL2121" s="322">
        <v>0</v>
      </c>
      <c r="CM2121" s="322">
        <v>1.9710669999999999</v>
      </c>
      <c r="CN2121" s="322">
        <v>4.9750481999999999E-2</v>
      </c>
      <c r="CO2121" s="322">
        <v>1.5609816E-2</v>
      </c>
      <c r="CP2121" s="322">
        <v>3.7805948999999997E-4</v>
      </c>
      <c r="CQ2121" s="322">
        <v>0</v>
      </c>
      <c r="CR2121" s="322">
        <v>0</v>
      </c>
      <c r="CS2121" s="322">
        <v>8.4892419000000003E-4</v>
      </c>
      <c r="CT2121" s="322">
        <v>0</v>
      </c>
      <c r="CU2121" s="322">
        <v>0</v>
      </c>
      <c r="CX2121" s="20" t="s">
        <v>4039</v>
      </c>
    </row>
    <row r="2122" spans="1:102" ht="14.4" customHeight="1">
      <c r="A2122" t="s">
        <v>3836</v>
      </c>
      <c r="B2122" s="278" t="s">
        <v>1223</v>
      </c>
      <c r="C2122" s="279" t="str">
        <f t="shared" si="797"/>
        <v>M.020.08.107</v>
      </c>
      <c r="D2122" s="14" t="s">
        <v>3829</v>
      </c>
      <c r="E2122" s="312" t="s">
        <v>1510</v>
      </c>
      <c r="F2122" s="281" t="str">
        <f t="shared" si="798"/>
        <v>Rice, white</v>
      </c>
      <c r="G2122" s="319">
        <f t="shared" si="807"/>
        <v>0.52679202242051204</v>
      </c>
      <c r="H2122" s="319">
        <f t="shared" si="808"/>
        <v>2.026133910524E-2</v>
      </c>
      <c r="I2122" s="319">
        <f t="shared" si="812"/>
        <v>0.20053745331527201</v>
      </c>
      <c r="J2122" s="319">
        <f t="shared" si="813"/>
        <v>0</v>
      </c>
      <c r="K2122" s="319">
        <v>0.30599323</v>
      </c>
      <c r="L2122" s="319">
        <v>0.17235659</v>
      </c>
      <c r="M2122" s="319">
        <v>2.8180836000000001E-2</v>
      </c>
      <c r="N2122" s="319">
        <v>2.0261056999999999E-2</v>
      </c>
      <c r="O2122" s="319">
        <v>0</v>
      </c>
      <c r="P2122" s="319">
        <v>0</v>
      </c>
      <c r="Q2122" s="319">
        <v>2.8210524000000002E-7</v>
      </c>
      <c r="R2122" s="319">
        <v>2.7315272000000001E-8</v>
      </c>
      <c r="S2122" s="319">
        <v>0</v>
      </c>
      <c r="T2122" s="319">
        <v>0</v>
      </c>
      <c r="U2122" s="319">
        <v>0</v>
      </c>
      <c r="V2122" s="319">
        <v>0</v>
      </c>
      <c r="W2122" s="319">
        <v>0</v>
      </c>
      <c r="X2122" s="319">
        <v>0</v>
      </c>
      <c r="Y2122" s="210"/>
      <c r="Z2122" s="320">
        <f t="shared" si="799"/>
        <v>2.3007009774436091</v>
      </c>
      <c r="AA2122" s="210"/>
      <c r="AB2122" s="321">
        <f t="shared" si="800"/>
        <v>0.30599323</v>
      </c>
      <c r="AC2122" s="321">
        <f t="shared" si="801"/>
        <v>0.22079879242051201</v>
      </c>
      <c r="AD2122" s="321">
        <f t="shared" si="814"/>
        <v>0.20053745331527201</v>
      </c>
      <c r="AE2122" s="321">
        <f t="shared" si="802"/>
        <v>0.20053745331527201</v>
      </c>
      <c r="AF2122" s="321">
        <f t="shared" si="803"/>
        <v>0</v>
      </c>
      <c r="AG2122"/>
      <c r="AH2122" s="121">
        <v>0</v>
      </c>
      <c r="AI2122" s="121">
        <v>0</v>
      </c>
      <c r="AJ2122" s="121">
        <v>0</v>
      </c>
      <c r="AK2122" s="121">
        <v>0</v>
      </c>
      <c r="AL2122" s="121">
        <v>0</v>
      </c>
      <c r="AM2122" s="121">
        <v>0</v>
      </c>
      <c r="AN2122" s="121">
        <v>0</v>
      </c>
      <c r="AO2122"/>
      <c r="AP2122" s="282">
        <v>9.4606929000000006E-2</v>
      </c>
      <c r="AQ2122" s="282">
        <v>9.1695280000000004E-2</v>
      </c>
      <c r="AR2122" s="282">
        <v>2.9116488E-3</v>
      </c>
      <c r="AS2122" s="282">
        <v>0</v>
      </c>
      <c r="AT2122" s="255">
        <f t="shared" si="809"/>
        <v>5.4973189735000001E-6</v>
      </c>
      <c r="AU2122" s="256">
        <f t="shared" si="810"/>
        <v>1.0767931803629998E-8</v>
      </c>
      <c r="AV2122" s="256">
        <f t="shared" si="811"/>
        <v>0</v>
      </c>
      <c r="AW2122" s="272">
        <v>2.1350505000000001E-6</v>
      </c>
      <c r="AX2122" s="272">
        <v>6.4419627999999996E-9</v>
      </c>
      <c r="AY2122" s="272">
        <v>1.7600363E-13</v>
      </c>
      <c r="AZ2122" s="273">
        <v>0</v>
      </c>
      <c r="BA2122" s="273">
        <v>0</v>
      </c>
      <c r="BB2122" s="272">
        <v>3.0126735E-9</v>
      </c>
      <c r="BC2122" s="272">
        <v>3.3592557999999999E-6</v>
      </c>
      <c r="BD2122" s="272">
        <v>4.2707130000000001E-10</v>
      </c>
      <c r="BE2122" s="272">
        <v>3.8987216999999997E-9</v>
      </c>
      <c r="BF2122" s="273">
        <v>0</v>
      </c>
      <c r="BG2122" s="273">
        <v>0</v>
      </c>
      <c r="BH2122" s="273">
        <v>0</v>
      </c>
      <c r="BI2122" s="273">
        <v>0</v>
      </c>
      <c r="BJ2122" s="273">
        <v>0</v>
      </c>
      <c r="BK2122" s="273">
        <v>0</v>
      </c>
      <c r="BL2122" s="273">
        <v>0</v>
      </c>
      <c r="BM2122" s="273">
        <v>0</v>
      </c>
      <c r="BN2122" s="273">
        <v>0</v>
      </c>
      <c r="BO2122" s="273">
        <v>0</v>
      </c>
      <c r="BP2122" s="273">
        <v>0</v>
      </c>
      <c r="BQ2122" s="273">
        <v>0</v>
      </c>
      <c r="BR2122" s="273">
        <v>0</v>
      </c>
      <c r="BS2122"/>
      <c r="BT2122" s="121">
        <v>1.2393973999999999E-4</v>
      </c>
      <c r="BU2122" s="274">
        <v>2.7870819999999999E-5</v>
      </c>
      <c r="BV2122" s="274">
        <v>6.4149647999999998E-5</v>
      </c>
      <c r="BW2122" s="274">
        <v>3.1996231999999999E-12</v>
      </c>
      <c r="BX2122" s="274">
        <v>2.1503764000000001E-5</v>
      </c>
      <c r="BY2122" s="274">
        <v>1.9503488000000002E-6</v>
      </c>
      <c r="BZ2122" s="121">
        <v>0</v>
      </c>
      <c r="CA2122" s="274">
        <v>2.9602097000000001E-6</v>
      </c>
      <c r="CB2122" s="121">
        <v>0</v>
      </c>
      <c r="CC2122" s="274">
        <v>1.8667067999999999E-10</v>
      </c>
      <c r="CD2122" s="121">
        <v>0</v>
      </c>
      <c r="CE2122" s="121">
        <v>0</v>
      </c>
      <c r="CF2122" s="121">
        <v>0</v>
      </c>
      <c r="CG2122" s="274">
        <v>5.5047628E-6</v>
      </c>
      <c r="CH2122" s="121">
        <v>0</v>
      </c>
      <c r="CI2122" s="121">
        <v>0</v>
      </c>
      <c r="CJ2122" s="121">
        <v>0</v>
      </c>
      <c r="CK2122"/>
      <c r="CL2122" s="322">
        <v>0</v>
      </c>
      <c r="CM2122" s="322">
        <v>2.3007010000000001</v>
      </c>
      <c r="CN2122" s="322">
        <v>5.5768560000000002E-2</v>
      </c>
      <c r="CO2122" s="322">
        <v>1.9516123E-2</v>
      </c>
      <c r="CP2122" s="322">
        <v>4.2314349E-4</v>
      </c>
      <c r="CQ2122" s="322">
        <v>0</v>
      </c>
      <c r="CR2122" s="322">
        <v>0</v>
      </c>
      <c r="CS2122" s="322">
        <v>1.0749405000000001E-3</v>
      </c>
      <c r="CT2122" s="322">
        <v>0</v>
      </c>
      <c r="CU2122" s="322">
        <v>0</v>
      </c>
      <c r="CX2122" s="20" t="s">
        <v>4039</v>
      </c>
    </row>
    <row r="2123" spans="1:102" ht="14.4" customHeight="1">
      <c r="B2123" s="278" t="s">
        <v>1223</v>
      </c>
      <c r="C2123" s="277" t="s">
        <v>3837</v>
      </c>
      <c r="D2123" s="277" t="s">
        <v>3838</v>
      </c>
      <c r="E2123" s="312"/>
      <c r="F2123"/>
      <c r="G2123" s="210"/>
      <c r="H2123" s="210"/>
      <c r="I2123" s="210"/>
      <c r="J2123" s="210"/>
      <c r="K2123" s="210"/>
      <c r="L2123" s="210"/>
      <c r="M2123" s="210"/>
      <c r="N2123" s="210"/>
      <c r="O2123" s="210"/>
      <c r="P2123" s="210"/>
      <c r="Q2123" s="210"/>
      <c r="R2123" s="210"/>
      <c r="S2123" s="210"/>
      <c r="T2123" s="210"/>
      <c r="U2123" s="210"/>
      <c r="V2123" s="210"/>
      <c r="W2123" s="210"/>
      <c r="X2123" s="210"/>
      <c r="Y2123" s="210"/>
      <c r="Z2123" s="210"/>
      <c r="AA2123" s="210"/>
      <c r="AB2123" s="210"/>
      <c r="AC2123" s="210"/>
      <c r="AD2123" s="210"/>
      <c r="AE2123" s="210"/>
      <c r="AF2123" s="210"/>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s="183"/>
      <c r="CW2123" s="4"/>
    </row>
    <row r="2124" spans="1:102" ht="14.4" customHeight="1">
      <c r="A2124" t="s">
        <v>3839</v>
      </c>
      <c r="B2124" s="278" t="s">
        <v>1223</v>
      </c>
      <c r="C2124" s="279" t="str">
        <f t="shared" si="797"/>
        <v>M.020.09.101</v>
      </c>
      <c r="D2124" s="14" t="s">
        <v>3838</v>
      </c>
      <c r="E2124" s="312" t="s">
        <v>1510</v>
      </c>
      <c r="F2124" s="281" t="str">
        <f t="shared" si="798"/>
        <v>Bean sprouts</v>
      </c>
      <c r="G2124" s="319">
        <f t="shared" si="807"/>
        <v>0.217936010684461</v>
      </c>
      <c r="H2124" s="319">
        <f t="shared" si="808"/>
        <v>3.0239732875599998E-3</v>
      </c>
      <c r="I2124" s="319">
        <f t="shared" si="812"/>
        <v>2.9217007396901001E-2</v>
      </c>
      <c r="J2124" s="319">
        <f t="shared" si="813"/>
        <v>0</v>
      </c>
      <c r="K2124" s="319">
        <v>0.18569503000000001</v>
      </c>
      <c r="L2124" s="319">
        <v>2.3475547999999999E-2</v>
      </c>
      <c r="M2124" s="319">
        <v>5.7414450000000004E-3</v>
      </c>
      <c r="N2124" s="319">
        <v>3.0238245999999998E-3</v>
      </c>
      <c r="O2124" s="319">
        <v>0</v>
      </c>
      <c r="P2124" s="319">
        <v>0</v>
      </c>
      <c r="Q2124" s="319">
        <v>1.4868756000000001E-7</v>
      </c>
      <c r="R2124" s="319">
        <v>1.4396901E-8</v>
      </c>
      <c r="S2124" s="319">
        <v>0</v>
      </c>
      <c r="T2124" s="319">
        <v>0</v>
      </c>
      <c r="U2124" s="319">
        <v>0</v>
      </c>
      <c r="V2124" s="319">
        <v>0</v>
      </c>
      <c r="W2124" s="319">
        <v>0</v>
      </c>
      <c r="X2124" s="319">
        <v>0</v>
      </c>
      <c r="Y2124" s="210"/>
      <c r="Z2124" s="320">
        <f t="shared" si="799"/>
        <v>1.3962032330827068</v>
      </c>
      <c r="AA2124" s="210"/>
      <c r="AB2124" s="321">
        <f t="shared" si="800"/>
        <v>0.18569503000000001</v>
      </c>
      <c r="AC2124" s="321">
        <f t="shared" si="801"/>
        <v>3.2240980684460997E-2</v>
      </c>
      <c r="AD2124" s="321">
        <f t="shared" si="814"/>
        <v>2.9217007396901001E-2</v>
      </c>
      <c r="AE2124" s="321">
        <f t="shared" si="802"/>
        <v>2.9217007396901001E-2</v>
      </c>
      <c r="AF2124" s="321">
        <f t="shared" si="803"/>
        <v>0</v>
      </c>
      <c r="AG2124"/>
      <c r="AH2124" s="121">
        <v>0</v>
      </c>
      <c r="AI2124" s="121">
        <v>0</v>
      </c>
      <c r="AJ2124" s="121">
        <v>0</v>
      </c>
      <c r="AK2124" s="121">
        <v>0</v>
      </c>
      <c r="AL2124" s="121">
        <v>0</v>
      </c>
      <c r="AM2124" s="121">
        <v>0</v>
      </c>
      <c r="AN2124" s="121">
        <v>0</v>
      </c>
      <c r="AO2124"/>
      <c r="AP2124" s="282">
        <v>3.0519849000000002E-2</v>
      </c>
      <c r="AQ2124" s="282">
        <v>2.9301014E-2</v>
      </c>
      <c r="AR2124" s="282">
        <v>1.2188351E-3</v>
      </c>
      <c r="AS2124" s="282">
        <v>0</v>
      </c>
      <c r="AT2124" s="255">
        <f t="shared" ref="AT2124:AT2147" si="815">AW2124+AZ2124+BA2124+BB2124+BC2124+BK2124+BL2124+BP2124</f>
        <v>1.75665552097E-6</v>
      </c>
      <c r="AU2124" s="256">
        <f t="shared" ref="AU2124:AU2147" si="816">AX2124+AY2124+BD2124+BE2124+BF2124+BG2124+BH2124+BI2124+BJ2124+BM2124+BQ2124+BR2124</f>
        <v>4.5075261685499993E-9</v>
      </c>
      <c r="AV2124" s="256">
        <f t="shared" ref="AV2124:AV2147" si="817">BN2124+BO2124</f>
        <v>0</v>
      </c>
      <c r="AW2124" s="272">
        <v>1.2956766E-6</v>
      </c>
      <c r="AX2124" s="272">
        <v>3.9093689999999998E-9</v>
      </c>
      <c r="AY2124" s="272">
        <v>1.0680954999999999E-13</v>
      </c>
      <c r="AZ2124" s="273">
        <v>0</v>
      </c>
      <c r="BA2124" s="273">
        <v>0</v>
      </c>
      <c r="BB2124" s="272">
        <v>4.4962097000000002E-10</v>
      </c>
      <c r="BC2124" s="272">
        <v>4.6052930000000001E-7</v>
      </c>
      <c r="BD2124" s="272">
        <v>6.3737479000000003E-11</v>
      </c>
      <c r="BE2124" s="272">
        <v>5.3431288E-10</v>
      </c>
      <c r="BF2124" s="273">
        <v>0</v>
      </c>
      <c r="BG2124" s="273">
        <v>0</v>
      </c>
      <c r="BH2124" s="273">
        <v>0</v>
      </c>
      <c r="BI2124" s="273">
        <v>0</v>
      </c>
      <c r="BJ2124" s="273">
        <v>0</v>
      </c>
      <c r="BK2124" s="273">
        <v>0</v>
      </c>
      <c r="BL2124" s="273">
        <v>0</v>
      </c>
      <c r="BM2124" s="273">
        <v>0</v>
      </c>
      <c r="BN2124" s="273">
        <v>0</v>
      </c>
      <c r="BO2124" s="273">
        <v>0</v>
      </c>
      <c r="BP2124" s="273">
        <v>0</v>
      </c>
      <c r="BQ2124" s="273">
        <v>0</v>
      </c>
      <c r="BR2124" s="273">
        <v>0</v>
      </c>
      <c r="BS2124"/>
      <c r="BT2124" s="274">
        <v>4.7234110000000003E-5</v>
      </c>
      <c r="BU2124" s="274">
        <v>3.831742E-6</v>
      </c>
      <c r="BV2124" s="274">
        <v>3.8929851000000001E-5</v>
      </c>
      <c r="BW2124" s="274">
        <v>1.6864067E-12</v>
      </c>
      <c r="BX2124" s="274">
        <v>2.9392798999999999E-6</v>
      </c>
      <c r="BY2124" s="274">
        <v>2.9107624999999999E-7</v>
      </c>
      <c r="BZ2124" s="121">
        <v>0</v>
      </c>
      <c r="CA2124" s="274">
        <v>4.4179110999999999E-7</v>
      </c>
      <c r="CB2124" s="121">
        <v>0</v>
      </c>
      <c r="CC2124" s="274">
        <v>9.8387425999999996E-11</v>
      </c>
      <c r="CD2124" s="121">
        <v>0</v>
      </c>
      <c r="CE2124" s="121">
        <v>0</v>
      </c>
      <c r="CF2124" s="121">
        <v>0</v>
      </c>
      <c r="CG2124" s="274">
        <v>8.0027056000000002E-7</v>
      </c>
      <c r="CH2124" s="121">
        <v>0</v>
      </c>
      <c r="CI2124" s="121">
        <v>0</v>
      </c>
      <c r="CJ2124" s="121">
        <v>0</v>
      </c>
      <c r="CK2124"/>
      <c r="CL2124" s="322">
        <v>0</v>
      </c>
      <c r="CM2124" s="322">
        <v>1.3962032</v>
      </c>
      <c r="CN2124" s="322">
        <v>8.3230770999999995E-3</v>
      </c>
      <c r="CO2124" s="322">
        <v>2.6883806E-3</v>
      </c>
      <c r="CP2124" s="322">
        <v>1.676247E-4</v>
      </c>
      <c r="CQ2124" s="322">
        <v>0</v>
      </c>
      <c r="CR2124" s="322">
        <v>0</v>
      </c>
      <c r="CS2124" s="322">
        <v>1.4672228999999999E-4</v>
      </c>
      <c r="CT2124" s="322">
        <v>0</v>
      </c>
      <c r="CU2124" s="322">
        <v>0</v>
      </c>
      <c r="CX2124" s="20" t="s">
        <v>4039</v>
      </c>
    </row>
    <row r="2125" spans="1:102" ht="14.4" customHeight="1">
      <c r="A2125" t="s">
        <v>3840</v>
      </c>
      <c r="B2125" s="278" t="s">
        <v>1223</v>
      </c>
      <c r="C2125" s="279" t="str">
        <f t="shared" si="797"/>
        <v>M.020.09.102</v>
      </c>
      <c r="D2125" s="14" t="s">
        <v>3838</v>
      </c>
      <c r="E2125" s="312" t="s">
        <v>1510</v>
      </c>
      <c r="F2125" s="281" t="str">
        <f t="shared" si="798"/>
        <v>Frozen green beans (plastic)</v>
      </c>
      <c r="G2125" s="319">
        <f t="shared" si="807"/>
        <v>0.204823529968927</v>
      </c>
      <c r="H2125" s="319">
        <f t="shared" si="808"/>
        <v>1.084182881369E-2</v>
      </c>
      <c r="I2125" s="319">
        <f t="shared" si="812"/>
        <v>8.2082511155237001E-2</v>
      </c>
      <c r="J2125" s="319">
        <f t="shared" si="813"/>
        <v>0</v>
      </c>
      <c r="K2125" s="319">
        <v>0.11189919</v>
      </c>
      <c r="L2125" s="319">
        <v>6.5881261999999996E-2</v>
      </c>
      <c r="M2125" s="319">
        <v>1.6201226999999999E-2</v>
      </c>
      <c r="N2125" s="319">
        <v>1.08416E-2</v>
      </c>
      <c r="O2125" s="319">
        <v>0</v>
      </c>
      <c r="P2125" s="319">
        <v>0</v>
      </c>
      <c r="Q2125" s="319">
        <v>2.2881368999999999E-7</v>
      </c>
      <c r="R2125" s="319">
        <v>2.2155237000000002E-8</v>
      </c>
      <c r="S2125" s="319">
        <v>0</v>
      </c>
      <c r="T2125" s="319">
        <v>0</v>
      </c>
      <c r="U2125" s="319">
        <v>0</v>
      </c>
      <c r="V2125" s="319">
        <v>0</v>
      </c>
      <c r="W2125" s="319">
        <v>0</v>
      </c>
      <c r="X2125" s="319">
        <v>0</v>
      </c>
      <c r="Y2125" s="210"/>
      <c r="Z2125" s="320">
        <f t="shared" si="799"/>
        <v>0.84134729323308266</v>
      </c>
      <c r="AA2125" s="210"/>
      <c r="AB2125" s="321">
        <f t="shared" si="800"/>
        <v>0.11189919</v>
      </c>
      <c r="AC2125" s="321">
        <f t="shared" si="801"/>
        <v>9.2924339968926989E-2</v>
      </c>
      <c r="AD2125" s="321">
        <f t="shared" si="814"/>
        <v>8.2082511155237001E-2</v>
      </c>
      <c r="AE2125" s="321">
        <f t="shared" si="802"/>
        <v>8.2082511155237001E-2</v>
      </c>
      <c r="AF2125" s="321">
        <f t="shared" si="803"/>
        <v>0</v>
      </c>
      <c r="AG2125"/>
      <c r="AH2125" s="121">
        <v>0</v>
      </c>
      <c r="AI2125" s="121">
        <v>0</v>
      </c>
      <c r="AJ2125" s="121">
        <v>0</v>
      </c>
      <c r="AK2125" s="121">
        <v>0</v>
      </c>
      <c r="AL2125" s="121">
        <v>0</v>
      </c>
      <c r="AM2125" s="121">
        <v>0</v>
      </c>
      <c r="AN2125" s="121">
        <v>0</v>
      </c>
      <c r="AO2125"/>
      <c r="AP2125" s="282">
        <v>3.6164182000000003E-2</v>
      </c>
      <c r="AQ2125" s="282">
        <v>3.5051969000000002E-2</v>
      </c>
      <c r="AR2125" s="282">
        <v>1.1122127E-3</v>
      </c>
      <c r="AS2125" s="282">
        <v>0</v>
      </c>
      <c r="AT2125" s="255">
        <f t="shared" si="815"/>
        <v>2.101436978E-6</v>
      </c>
      <c r="AU2125" s="256">
        <f t="shared" si="816"/>
        <v>4.1132127830700003E-9</v>
      </c>
      <c r="AV2125" s="256">
        <f t="shared" si="817"/>
        <v>0</v>
      </c>
      <c r="AW2125" s="272">
        <v>7.8077030999999998E-7</v>
      </c>
      <c r="AX2125" s="272">
        <v>2.3557725E-9</v>
      </c>
      <c r="AY2125" s="272">
        <v>6.4363070000000006E-14</v>
      </c>
      <c r="AZ2125" s="273">
        <v>0</v>
      </c>
      <c r="BA2125" s="273">
        <v>0</v>
      </c>
      <c r="BB2125" s="272">
        <v>1.612068E-9</v>
      </c>
      <c r="BC2125" s="272">
        <v>1.3190546000000001E-6</v>
      </c>
      <c r="BD2125" s="272">
        <v>2.2852391999999999E-10</v>
      </c>
      <c r="BE2125" s="272">
        <v>1.528852E-9</v>
      </c>
      <c r="BF2125" s="273">
        <v>0</v>
      </c>
      <c r="BG2125" s="273">
        <v>0</v>
      </c>
      <c r="BH2125" s="273">
        <v>0</v>
      </c>
      <c r="BI2125" s="273">
        <v>0</v>
      </c>
      <c r="BJ2125" s="273">
        <v>0</v>
      </c>
      <c r="BK2125" s="273">
        <v>0</v>
      </c>
      <c r="BL2125" s="273">
        <v>0</v>
      </c>
      <c r="BM2125" s="273">
        <v>0</v>
      </c>
      <c r="BN2125" s="273">
        <v>0</v>
      </c>
      <c r="BO2125" s="273">
        <v>0</v>
      </c>
      <c r="BP2125" s="273">
        <v>0</v>
      </c>
      <c r="BQ2125" s="273">
        <v>0</v>
      </c>
      <c r="BR2125" s="273">
        <v>0</v>
      </c>
      <c r="BS2125"/>
      <c r="BT2125" s="274">
        <v>4.8195433E-5</v>
      </c>
      <c r="BU2125" s="274">
        <v>1.1071105E-5</v>
      </c>
      <c r="BV2125" s="274">
        <v>2.3458995999999999E-5</v>
      </c>
      <c r="BW2125" s="274">
        <v>2.5951931999999998E-12</v>
      </c>
      <c r="BX2125" s="274">
        <v>8.3414125000000003E-6</v>
      </c>
      <c r="BY2125" s="274">
        <v>1.0436228E-6</v>
      </c>
      <c r="BZ2125" s="121">
        <v>0</v>
      </c>
      <c r="CA2125" s="274">
        <v>1.5839948E-6</v>
      </c>
      <c r="CB2125" s="121">
        <v>0</v>
      </c>
      <c r="CC2125" s="274">
        <v>1.5140735000000001E-10</v>
      </c>
      <c r="CD2125" s="121">
        <v>0</v>
      </c>
      <c r="CE2125" s="121">
        <v>0</v>
      </c>
      <c r="CF2125" s="121">
        <v>0</v>
      </c>
      <c r="CG2125" s="274">
        <v>2.6961485000000001E-6</v>
      </c>
      <c r="CH2125" s="121">
        <v>0</v>
      </c>
      <c r="CI2125" s="121">
        <v>0</v>
      </c>
      <c r="CJ2125" s="121">
        <v>0</v>
      </c>
      <c r="CK2125"/>
      <c r="CL2125" s="322">
        <v>0</v>
      </c>
      <c r="CM2125" s="322">
        <v>0.84134732000000001</v>
      </c>
      <c r="CN2125" s="322">
        <v>2.9841504000000001E-2</v>
      </c>
      <c r="CO2125" s="322">
        <v>7.8140443999999993E-3</v>
      </c>
      <c r="CP2125" s="322">
        <v>3.0273991E-4</v>
      </c>
      <c r="CQ2125" s="322">
        <v>0</v>
      </c>
      <c r="CR2125" s="322">
        <v>0</v>
      </c>
      <c r="CS2125" s="322">
        <v>4.1453808E-4</v>
      </c>
      <c r="CT2125" s="322">
        <v>0</v>
      </c>
      <c r="CU2125" s="322">
        <v>0</v>
      </c>
      <c r="CX2125" s="20" t="s">
        <v>4039</v>
      </c>
    </row>
    <row r="2126" spans="1:102" ht="14.4" customHeight="1">
      <c r="A2126" t="s">
        <v>3841</v>
      </c>
      <c r="B2126" s="278" t="s">
        <v>1223</v>
      </c>
      <c r="C2126" s="279" t="str">
        <f t="shared" si="797"/>
        <v>M.020.09.103</v>
      </c>
      <c r="D2126" s="14" t="s">
        <v>3838</v>
      </c>
      <c r="E2126" s="312" t="s">
        <v>1510</v>
      </c>
      <c r="F2126" s="281" t="str">
        <f t="shared" si="798"/>
        <v>Green beans (can)</v>
      </c>
      <c r="G2126" s="319">
        <f t="shared" si="807"/>
        <v>0.283945767565424</v>
      </c>
      <c r="H2126" s="319">
        <f t="shared" si="808"/>
        <v>1.068929835605E-2</v>
      </c>
      <c r="I2126" s="319">
        <f t="shared" si="812"/>
        <v>0.10298033920937401</v>
      </c>
      <c r="J2126" s="319">
        <f t="shared" si="813"/>
        <v>0</v>
      </c>
      <c r="K2126" s="319">
        <v>0.17027613</v>
      </c>
      <c r="L2126" s="319">
        <v>8.6506226000000006E-2</v>
      </c>
      <c r="M2126" s="319">
        <v>1.6474088000000001E-2</v>
      </c>
      <c r="N2126" s="319">
        <v>1.0689038E-2</v>
      </c>
      <c r="O2126" s="319">
        <v>0</v>
      </c>
      <c r="P2126" s="319">
        <v>0</v>
      </c>
      <c r="Q2126" s="319">
        <v>2.6035605E-7</v>
      </c>
      <c r="R2126" s="319">
        <v>2.5209374000000001E-8</v>
      </c>
      <c r="S2126" s="319">
        <v>0</v>
      </c>
      <c r="T2126" s="319">
        <v>0</v>
      </c>
      <c r="U2126" s="319">
        <v>0</v>
      </c>
      <c r="V2126" s="319">
        <v>0</v>
      </c>
      <c r="W2126" s="319">
        <v>0</v>
      </c>
      <c r="X2126" s="319">
        <v>0</v>
      </c>
      <c r="Y2126" s="210"/>
      <c r="Z2126" s="320">
        <f t="shared" si="799"/>
        <v>1.2802716541353383</v>
      </c>
      <c r="AA2126" s="210"/>
      <c r="AB2126" s="321">
        <f t="shared" si="800"/>
        <v>0.17027613</v>
      </c>
      <c r="AC2126" s="321">
        <f t="shared" si="801"/>
        <v>0.113669637565424</v>
      </c>
      <c r="AD2126" s="321">
        <f t="shared" si="814"/>
        <v>0.10298033920937401</v>
      </c>
      <c r="AE2126" s="321">
        <f t="shared" si="802"/>
        <v>0.10298033920937401</v>
      </c>
      <c r="AF2126" s="321">
        <f t="shared" si="803"/>
        <v>0</v>
      </c>
      <c r="AG2126"/>
      <c r="AH2126" s="121">
        <v>0</v>
      </c>
      <c r="AI2126" s="121">
        <v>0</v>
      </c>
      <c r="AJ2126" s="121">
        <v>0</v>
      </c>
      <c r="AK2126" s="121">
        <v>0</v>
      </c>
      <c r="AL2126" s="121">
        <v>0</v>
      </c>
      <c r="AM2126" s="121">
        <v>0</v>
      </c>
      <c r="AN2126" s="121">
        <v>0</v>
      </c>
      <c r="AO2126"/>
      <c r="AP2126" s="282">
        <v>4.9625889999999999E-2</v>
      </c>
      <c r="AQ2126" s="282">
        <v>4.8064755000000001E-2</v>
      </c>
      <c r="AR2126" s="282">
        <v>1.5611348999999999E-3</v>
      </c>
      <c r="AS2126" s="282">
        <v>0</v>
      </c>
      <c r="AT2126" s="255">
        <f t="shared" si="815"/>
        <v>2.8815800831000002E-6</v>
      </c>
      <c r="AU2126" s="256">
        <f t="shared" si="816"/>
        <v>5.7734280007820006E-9</v>
      </c>
      <c r="AV2126" s="256">
        <f t="shared" si="817"/>
        <v>0</v>
      </c>
      <c r="AW2126" s="272">
        <v>1.1880921E-6</v>
      </c>
      <c r="AX2126" s="272">
        <v>3.5847607000000002E-9</v>
      </c>
      <c r="AY2126" s="272">
        <v>9.7940781999999995E-14</v>
      </c>
      <c r="AZ2126" s="273">
        <v>0</v>
      </c>
      <c r="BA2126" s="273">
        <v>0</v>
      </c>
      <c r="BB2126" s="272">
        <v>1.5893830999999999E-9</v>
      </c>
      <c r="BC2126" s="272">
        <v>1.6918986000000001E-6</v>
      </c>
      <c r="BD2126" s="272">
        <v>2.2530815999999999E-10</v>
      </c>
      <c r="BE2126" s="272">
        <v>1.9632612000000001E-9</v>
      </c>
      <c r="BF2126" s="273">
        <v>0</v>
      </c>
      <c r="BG2126" s="273">
        <v>0</v>
      </c>
      <c r="BH2126" s="273">
        <v>0</v>
      </c>
      <c r="BI2126" s="273">
        <v>0</v>
      </c>
      <c r="BJ2126" s="273">
        <v>0</v>
      </c>
      <c r="BK2126" s="273">
        <v>0</v>
      </c>
      <c r="BL2126" s="273">
        <v>0</v>
      </c>
      <c r="BM2126" s="273">
        <v>0</v>
      </c>
      <c r="BN2126" s="273">
        <v>0</v>
      </c>
      <c r="BO2126" s="273">
        <v>0</v>
      </c>
      <c r="BP2126" s="273">
        <v>0</v>
      </c>
      <c r="BQ2126" s="273">
        <v>0</v>
      </c>
      <c r="BR2126" s="273">
        <v>0</v>
      </c>
      <c r="BS2126"/>
      <c r="BT2126" s="274">
        <v>6.6022274000000002E-5</v>
      </c>
      <c r="BU2126" s="274">
        <v>1.4058584000000001E-5</v>
      </c>
      <c r="BV2126" s="274">
        <v>3.5697371000000002E-5</v>
      </c>
      <c r="BW2126" s="274">
        <v>2.9529450000000002E-12</v>
      </c>
      <c r="BX2126" s="274">
        <v>1.0813253E-5</v>
      </c>
      <c r="BY2126" s="274">
        <v>1.0289370999999999E-6</v>
      </c>
      <c r="BZ2126" s="121">
        <v>0</v>
      </c>
      <c r="CA2126" s="274">
        <v>1.5617049999999999E-6</v>
      </c>
      <c r="CB2126" s="121">
        <v>0</v>
      </c>
      <c r="CC2126" s="274">
        <v>1.7227910999999999E-10</v>
      </c>
      <c r="CD2126" s="121">
        <v>0</v>
      </c>
      <c r="CE2126" s="121">
        <v>0</v>
      </c>
      <c r="CF2126" s="121">
        <v>0</v>
      </c>
      <c r="CG2126" s="274">
        <v>2.8622481999999998E-6</v>
      </c>
      <c r="CH2126" s="121">
        <v>0</v>
      </c>
      <c r="CI2126" s="121">
        <v>0</v>
      </c>
      <c r="CJ2126" s="121">
        <v>0</v>
      </c>
      <c r="CK2126"/>
      <c r="CL2126" s="322">
        <v>0</v>
      </c>
      <c r="CM2126" s="322">
        <v>1.2802716999999999</v>
      </c>
      <c r="CN2126" s="322">
        <v>2.9421577000000001E-2</v>
      </c>
      <c r="CO2126" s="322">
        <v>9.8546660999999994E-3</v>
      </c>
      <c r="CP2126" s="322">
        <v>3.3255322000000001E-4</v>
      </c>
      <c r="CQ2126" s="322">
        <v>0</v>
      </c>
      <c r="CR2126" s="322">
        <v>0</v>
      </c>
      <c r="CS2126" s="322">
        <v>5.4012905999999996E-4</v>
      </c>
      <c r="CT2126" s="322">
        <v>0</v>
      </c>
      <c r="CU2126" s="322">
        <v>0</v>
      </c>
      <c r="CX2126" s="20" t="s">
        <v>4039</v>
      </c>
    </row>
    <row r="2127" spans="1:102" ht="14.4" customHeight="1">
      <c r="A2127" t="s">
        <v>3842</v>
      </c>
      <c r="B2127" s="278" t="s">
        <v>1223</v>
      </c>
      <c r="C2127" s="279" t="str">
        <f t="shared" si="797"/>
        <v>M.020.09.104</v>
      </c>
      <c r="D2127" s="14" t="s">
        <v>3838</v>
      </c>
      <c r="E2127" s="312" t="s">
        <v>1510</v>
      </c>
      <c r="F2127" s="281" t="str">
        <f t="shared" si="798"/>
        <v>Green beans (glass)</v>
      </c>
      <c r="G2127" s="319">
        <f t="shared" si="807"/>
        <v>0.30696822577711003</v>
      </c>
      <c r="H2127" s="319">
        <f t="shared" si="808"/>
        <v>1.0708025167E-2</v>
      </c>
      <c r="I2127" s="319">
        <f t="shared" si="812"/>
        <v>0.11799212061011001</v>
      </c>
      <c r="J2127" s="319">
        <f t="shared" si="813"/>
        <v>0</v>
      </c>
      <c r="K2127" s="319">
        <v>0.17826808</v>
      </c>
      <c r="L2127" s="319">
        <v>0.10158488</v>
      </c>
      <c r="M2127" s="319">
        <v>1.6407215999999999E-2</v>
      </c>
      <c r="N2127" s="319">
        <v>1.0707771E-2</v>
      </c>
      <c r="O2127" s="319">
        <v>0</v>
      </c>
      <c r="P2127" s="319">
        <v>0</v>
      </c>
      <c r="Q2127" s="319">
        <v>2.5416699999999998E-7</v>
      </c>
      <c r="R2127" s="319">
        <v>2.4610109999999999E-8</v>
      </c>
      <c r="S2127" s="319">
        <v>0</v>
      </c>
      <c r="T2127" s="319">
        <v>0</v>
      </c>
      <c r="U2127" s="319">
        <v>0</v>
      </c>
      <c r="V2127" s="319">
        <v>0</v>
      </c>
      <c r="W2127" s="319">
        <v>0</v>
      </c>
      <c r="X2127" s="319">
        <v>0</v>
      </c>
      <c r="Y2127" s="210"/>
      <c r="Z2127" s="320">
        <f t="shared" si="799"/>
        <v>1.3403615037593983</v>
      </c>
      <c r="AA2127" s="210"/>
      <c r="AB2127" s="321">
        <f t="shared" si="800"/>
        <v>0.17826808</v>
      </c>
      <c r="AC2127" s="321">
        <f t="shared" si="801"/>
        <v>0.12870014577711</v>
      </c>
      <c r="AD2127" s="321">
        <f t="shared" si="814"/>
        <v>0.11799212061011001</v>
      </c>
      <c r="AE2127" s="321">
        <f t="shared" si="802"/>
        <v>0.11799212061011001</v>
      </c>
      <c r="AF2127" s="321">
        <f t="shared" si="803"/>
        <v>0</v>
      </c>
      <c r="AG2127"/>
      <c r="AH2127" s="121">
        <v>0</v>
      </c>
      <c r="AI2127" s="121">
        <v>0</v>
      </c>
      <c r="AJ2127" s="121">
        <v>0</v>
      </c>
      <c r="AK2127" s="121">
        <v>0</v>
      </c>
      <c r="AL2127" s="121">
        <v>0</v>
      </c>
      <c r="AM2127" s="121">
        <v>0</v>
      </c>
      <c r="AN2127" s="121">
        <v>0</v>
      </c>
      <c r="AO2127"/>
      <c r="AP2127" s="282">
        <v>5.5259218999999998E-2</v>
      </c>
      <c r="AQ2127" s="282">
        <v>5.3566164999999999E-2</v>
      </c>
      <c r="AR2127" s="282">
        <v>1.6930539E-3</v>
      </c>
      <c r="AS2127" s="282">
        <v>0</v>
      </c>
      <c r="AT2127" s="255">
        <f t="shared" si="815"/>
        <v>3.2114008685999996E-6</v>
      </c>
      <c r="AU2127" s="256">
        <f t="shared" si="816"/>
        <v>6.2612941576500005E-9</v>
      </c>
      <c r="AV2127" s="256">
        <f t="shared" si="817"/>
        <v>0</v>
      </c>
      <c r="AW2127" s="272">
        <v>1.2438555E-6</v>
      </c>
      <c r="AX2127" s="272">
        <v>3.7530122000000003E-9</v>
      </c>
      <c r="AY2127" s="272">
        <v>1.0253765E-13</v>
      </c>
      <c r="AZ2127" s="273">
        <v>0</v>
      </c>
      <c r="BA2127" s="273">
        <v>0</v>
      </c>
      <c r="BB2127" s="272">
        <v>1.5921686000000001E-9</v>
      </c>
      <c r="BC2127" s="272">
        <v>1.9659532E-6</v>
      </c>
      <c r="BD2127" s="272">
        <v>2.2570301999999999E-10</v>
      </c>
      <c r="BE2127" s="272">
        <v>2.2824763999999998E-9</v>
      </c>
      <c r="BF2127" s="273">
        <v>0</v>
      </c>
      <c r="BG2127" s="273">
        <v>0</v>
      </c>
      <c r="BH2127" s="273">
        <v>0</v>
      </c>
      <c r="BI2127" s="273">
        <v>0</v>
      </c>
      <c r="BJ2127" s="273">
        <v>0</v>
      </c>
      <c r="BK2127" s="273">
        <v>0</v>
      </c>
      <c r="BL2127" s="273">
        <v>0</v>
      </c>
      <c r="BM2127" s="273">
        <v>0</v>
      </c>
      <c r="BN2127" s="273">
        <v>0</v>
      </c>
      <c r="BO2127" s="273">
        <v>0</v>
      </c>
      <c r="BP2127" s="273">
        <v>0</v>
      </c>
      <c r="BQ2127" s="273">
        <v>0</v>
      </c>
      <c r="BR2127" s="273">
        <v>0</v>
      </c>
      <c r="BS2127"/>
      <c r="BT2127" s="274">
        <v>7.1862549999999995E-5</v>
      </c>
      <c r="BU2127" s="274">
        <v>1.6260267000000001E-5</v>
      </c>
      <c r="BV2127" s="274">
        <v>3.7372834999999998E-5</v>
      </c>
      <c r="BW2127" s="274">
        <v>2.8827492E-12</v>
      </c>
      <c r="BX2127" s="274">
        <v>1.2625511E-5</v>
      </c>
      <c r="BY2127" s="274">
        <v>1.0307403E-6</v>
      </c>
      <c r="BZ2127" s="121">
        <v>0</v>
      </c>
      <c r="CA2127" s="274">
        <v>1.5644419999999999E-6</v>
      </c>
      <c r="CB2127" s="121">
        <v>0</v>
      </c>
      <c r="CC2127" s="274">
        <v>1.6818379000000001E-10</v>
      </c>
      <c r="CD2127" s="121">
        <v>0</v>
      </c>
      <c r="CE2127" s="121">
        <v>0</v>
      </c>
      <c r="CF2127" s="121">
        <v>0</v>
      </c>
      <c r="CG2127" s="274">
        <v>3.0085832999999999E-6</v>
      </c>
      <c r="CH2127" s="121">
        <v>0</v>
      </c>
      <c r="CI2127" s="121">
        <v>0</v>
      </c>
      <c r="CJ2127" s="121">
        <v>0</v>
      </c>
      <c r="CK2127"/>
      <c r="CL2127" s="322">
        <v>0</v>
      </c>
      <c r="CM2127" s="322">
        <v>1.3403615</v>
      </c>
      <c r="CN2127" s="322">
        <v>2.9473139999999998E-2</v>
      </c>
      <c r="CO2127" s="322">
        <v>1.1361438999999999E-2</v>
      </c>
      <c r="CP2127" s="322">
        <v>3.2662236999999998E-4</v>
      </c>
      <c r="CQ2127" s="322">
        <v>0</v>
      </c>
      <c r="CR2127" s="322">
        <v>0</v>
      </c>
      <c r="CS2127" s="322">
        <v>6.3210079999999997E-4</v>
      </c>
      <c r="CT2127" s="322">
        <v>0</v>
      </c>
      <c r="CU2127" s="322">
        <v>0</v>
      </c>
      <c r="CX2127" s="20" t="s">
        <v>4039</v>
      </c>
    </row>
    <row r="2128" spans="1:102" ht="14.4" customHeight="1">
      <c r="A2128" t="s">
        <v>3843</v>
      </c>
      <c r="B2128" s="278" t="s">
        <v>1223</v>
      </c>
      <c r="C2128" s="279" t="str">
        <f t="shared" si="797"/>
        <v>M.020.09.105</v>
      </c>
      <c r="D2128" s="14" t="s">
        <v>3838</v>
      </c>
      <c r="E2128" s="312" t="s">
        <v>1510</v>
      </c>
      <c r="F2128" s="281" t="str">
        <f t="shared" si="798"/>
        <v>Green beans (plastic)</v>
      </c>
      <c r="G2128" s="319">
        <f t="shared" si="807"/>
        <v>0.153159172393945</v>
      </c>
      <c r="H2128" s="319">
        <f t="shared" si="808"/>
        <v>1.0740562819139999E-2</v>
      </c>
      <c r="I2128" s="319">
        <f t="shared" si="812"/>
        <v>7.8101394574805E-2</v>
      </c>
      <c r="J2128" s="319">
        <f t="shared" si="813"/>
        <v>0</v>
      </c>
      <c r="K2128" s="319">
        <v>6.4317214999999997E-2</v>
      </c>
      <c r="L2128" s="319">
        <v>6.2107041000000002E-2</v>
      </c>
      <c r="M2128" s="319">
        <v>1.5994332E-2</v>
      </c>
      <c r="N2128" s="319">
        <v>1.0740339999999999E-2</v>
      </c>
      <c r="O2128" s="319">
        <v>0</v>
      </c>
      <c r="P2128" s="319">
        <v>0</v>
      </c>
      <c r="Q2128" s="319">
        <v>2.2281914000000001E-7</v>
      </c>
      <c r="R2128" s="319">
        <v>2.1574805E-8</v>
      </c>
      <c r="S2128" s="319">
        <v>0</v>
      </c>
      <c r="T2128" s="319">
        <v>0</v>
      </c>
      <c r="U2128" s="319">
        <v>0</v>
      </c>
      <c r="V2128" s="319">
        <v>0</v>
      </c>
      <c r="W2128" s="319">
        <v>0</v>
      </c>
      <c r="X2128" s="319">
        <v>0</v>
      </c>
      <c r="Y2128" s="210"/>
      <c r="Z2128" s="320">
        <f t="shared" si="799"/>
        <v>0.48358808270676684</v>
      </c>
      <c r="AA2128" s="210"/>
      <c r="AB2128" s="321">
        <f t="shared" si="800"/>
        <v>6.4317214999999997E-2</v>
      </c>
      <c r="AC2128" s="321">
        <f t="shared" si="801"/>
        <v>8.8841957393945001E-2</v>
      </c>
      <c r="AD2128" s="321">
        <f t="shared" si="814"/>
        <v>7.8101394574805E-2</v>
      </c>
      <c r="AE2128" s="321">
        <f t="shared" si="802"/>
        <v>7.8101394574805E-2</v>
      </c>
      <c r="AF2128" s="321">
        <f t="shared" si="803"/>
        <v>0</v>
      </c>
      <c r="AG2128"/>
      <c r="AH2128" s="121">
        <v>0</v>
      </c>
      <c r="AI2128" s="121">
        <v>0</v>
      </c>
      <c r="AJ2128" s="121">
        <v>0</v>
      </c>
      <c r="AK2128" s="121">
        <v>0</v>
      </c>
      <c r="AL2128" s="121">
        <v>0</v>
      </c>
      <c r="AM2128" s="121">
        <v>0</v>
      </c>
      <c r="AN2128" s="121">
        <v>0</v>
      </c>
      <c r="AO2128"/>
      <c r="AP2128" s="282">
        <v>2.9170376000000001E-2</v>
      </c>
      <c r="AQ2128" s="282">
        <v>2.8351544999999999E-2</v>
      </c>
      <c r="AR2128" s="282">
        <v>8.1883092999999996E-4</v>
      </c>
      <c r="AS2128" s="282">
        <v>0</v>
      </c>
      <c r="AT2128" s="255">
        <f t="shared" si="815"/>
        <v>1.6997329513E-6</v>
      </c>
      <c r="AU2128" s="256">
        <f t="shared" si="816"/>
        <v>3.0282209144889998E-9</v>
      </c>
      <c r="AV2128" s="256">
        <f t="shared" si="817"/>
        <v>0</v>
      </c>
      <c r="AW2128" s="272">
        <v>4.4876974000000002E-7</v>
      </c>
      <c r="AX2128" s="272">
        <v>1.3540466E-9</v>
      </c>
      <c r="AY2128" s="272">
        <v>3.6994489000000002E-14</v>
      </c>
      <c r="AZ2128" s="273">
        <v>0</v>
      </c>
      <c r="BA2128" s="273">
        <v>0</v>
      </c>
      <c r="BB2128" s="272">
        <v>1.5970113000000001E-9</v>
      </c>
      <c r="BC2128" s="272">
        <v>1.2493662000000001E-6</v>
      </c>
      <c r="BD2128" s="272">
        <v>2.2638951999999999E-10</v>
      </c>
      <c r="BE2128" s="272">
        <v>1.4477478E-9</v>
      </c>
      <c r="BF2128" s="273">
        <v>0</v>
      </c>
      <c r="BG2128" s="273">
        <v>0</v>
      </c>
      <c r="BH2128" s="273">
        <v>0</v>
      </c>
      <c r="BI2128" s="273">
        <v>0</v>
      </c>
      <c r="BJ2128" s="273">
        <v>0</v>
      </c>
      <c r="BK2128" s="273">
        <v>0</v>
      </c>
      <c r="BL2128" s="273">
        <v>0</v>
      </c>
      <c r="BM2128" s="273">
        <v>0</v>
      </c>
      <c r="BN2128" s="273">
        <v>0</v>
      </c>
      <c r="BO2128" s="273">
        <v>0</v>
      </c>
      <c r="BP2128" s="273">
        <v>0</v>
      </c>
      <c r="BQ2128" s="273">
        <v>0</v>
      </c>
      <c r="BR2128" s="273">
        <v>0</v>
      </c>
      <c r="BS2128"/>
      <c r="BT2128" s="274">
        <v>3.7118995999999997E-5</v>
      </c>
      <c r="BU2128" s="274">
        <v>1.0506990000000001E-5</v>
      </c>
      <c r="BV2128" s="274">
        <v>1.3483719E-5</v>
      </c>
      <c r="BW2128" s="274">
        <v>2.5272032999999999E-12</v>
      </c>
      <c r="BX2128" s="274">
        <v>7.8840008000000006E-6</v>
      </c>
      <c r="BY2128" s="274">
        <v>1.0338754000000001E-6</v>
      </c>
      <c r="BZ2128" s="121">
        <v>0</v>
      </c>
      <c r="CA2128" s="274">
        <v>1.5692003999999999E-6</v>
      </c>
      <c r="CB2128" s="121">
        <v>0</v>
      </c>
      <c r="CC2128" s="274">
        <v>1.4744072000000001E-10</v>
      </c>
      <c r="CD2128" s="121">
        <v>0</v>
      </c>
      <c r="CE2128" s="121">
        <v>0</v>
      </c>
      <c r="CF2128" s="121">
        <v>0</v>
      </c>
      <c r="CG2128" s="274">
        <v>2.6410603999999999E-6</v>
      </c>
      <c r="CH2128" s="121">
        <v>0</v>
      </c>
      <c r="CI2128" s="121">
        <v>0</v>
      </c>
      <c r="CJ2128" s="121">
        <v>0</v>
      </c>
      <c r="CK2128"/>
      <c r="CL2128" s="322">
        <v>0</v>
      </c>
      <c r="CM2128" s="322">
        <v>0.48358809000000003</v>
      </c>
      <c r="CN2128" s="322">
        <v>2.9562786000000001E-2</v>
      </c>
      <c r="CO2128" s="322">
        <v>7.4258500000000003E-3</v>
      </c>
      <c r="CP2128" s="322">
        <v>2.9613132000000001E-4</v>
      </c>
      <c r="CQ2128" s="322">
        <v>0</v>
      </c>
      <c r="CR2128" s="322">
        <v>0</v>
      </c>
      <c r="CS2128" s="322">
        <v>3.9140338000000002E-4</v>
      </c>
      <c r="CT2128" s="322">
        <v>0</v>
      </c>
      <c r="CU2128" s="322">
        <v>0</v>
      </c>
      <c r="CX2128" s="20" t="s">
        <v>4039</v>
      </c>
    </row>
    <row r="2129" spans="1:102" ht="14.4" customHeight="1">
      <c r="A2129" t="s">
        <v>3844</v>
      </c>
      <c r="B2129" s="278" t="s">
        <v>1223</v>
      </c>
      <c r="C2129" s="279" t="str">
        <f t="shared" si="797"/>
        <v>M.020.09.106</v>
      </c>
      <c r="D2129" s="14" t="s">
        <v>3838</v>
      </c>
      <c r="E2129" s="312" t="s">
        <v>1510</v>
      </c>
      <c r="F2129" s="281" t="str">
        <f t="shared" si="798"/>
        <v>Broccoli</v>
      </c>
      <c r="G2129" s="319">
        <f t="shared" si="807"/>
        <v>0.18446266622503699</v>
      </c>
      <c r="H2129" s="319">
        <f t="shared" si="808"/>
        <v>1.5481674342439999E-2</v>
      </c>
      <c r="I2129" s="319">
        <f t="shared" si="812"/>
        <v>9.3712015882596991E-2</v>
      </c>
      <c r="J2129" s="319">
        <f t="shared" si="813"/>
        <v>0</v>
      </c>
      <c r="K2129" s="319">
        <v>7.5268976000000001E-2</v>
      </c>
      <c r="L2129" s="319">
        <v>7.2326187E-2</v>
      </c>
      <c r="M2129" s="319">
        <v>2.1385808999999999E-2</v>
      </c>
      <c r="N2129" s="319">
        <v>1.5481468999999999E-2</v>
      </c>
      <c r="O2129" s="319">
        <v>0</v>
      </c>
      <c r="P2129" s="319">
        <v>0</v>
      </c>
      <c r="Q2129" s="319">
        <v>2.0534243999999999E-7</v>
      </c>
      <c r="R2129" s="319">
        <v>1.9882597000000001E-8</v>
      </c>
      <c r="S2129" s="319">
        <v>0</v>
      </c>
      <c r="T2129" s="319">
        <v>0</v>
      </c>
      <c r="U2129" s="319">
        <v>0</v>
      </c>
      <c r="V2129" s="319">
        <v>0</v>
      </c>
      <c r="W2129" s="319">
        <v>0</v>
      </c>
      <c r="X2129" s="319">
        <v>0</v>
      </c>
      <c r="Y2129" s="210"/>
      <c r="Z2129" s="320">
        <f t="shared" si="799"/>
        <v>0.5659321503759398</v>
      </c>
      <c r="AA2129" s="210"/>
      <c r="AB2129" s="321">
        <f t="shared" si="800"/>
        <v>7.5268976000000001E-2</v>
      </c>
      <c r="AC2129" s="321">
        <f t="shared" si="801"/>
        <v>0.10919369022503699</v>
      </c>
      <c r="AD2129" s="321">
        <f t="shared" si="814"/>
        <v>9.3712015882596991E-2</v>
      </c>
      <c r="AE2129" s="321">
        <f t="shared" si="802"/>
        <v>9.3712015882596991E-2</v>
      </c>
      <c r="AF2129" s="321">
        <f t="shared" si="803"/>
        <v>0</v>
      </c>
      <c r="AG2129"/>
      <c r="AH2129" s="121">
        <v>0</v>
      </c>
      <c r="AI2129" s="121">
        <v>0</v>
      </c>
      <c r="AJ2129" s="121">
        <v>0</v>
      </c>
      <c r="AK2129" s="121">
        <v>0</v>
      </c>
      <c r="AL2129" s="121">
        <v>0</v>
      </c>
      <c r="AM2129" s="121">
        <v>0</v>
      </c>
      <c r="AN2129" s="121">
        <v>0</v>
      </c>
      <c r="AO2129"/>
      <c r="AP2129" s="282">
        <v>3.4610376999999998E-2</v>
      </c>
      <c r="AQ2129" s="282">
        <v>3.3627738999999997E-2</v>
      </c>
      <c r="AR2129" s="282">
        <v>9.8263803999999993E-4</v>
      </c>
      <c r="AS2129" s="282">
        <v>0</v>
      </c>
      <c r="AT2129" s="255">
        <f t="shared" si="815"/>
        <v>2.0160515132E-6</v>
      </c>
      <c r="AU2129" s="256">
        <f t="shared" si="816"/>
        <v>3.6340163838089999E-9</v>
      </c>
      <c r="AV2129" s="256">
        <f t="shared" si="817"/>
        <v>0</v>
      </c>
      <c r="AW2129" s="272">
        <v>5.2518502999999998E-7</v>
      </c>
      <c r="AX2129" s="272">
        <v>1.58461E-9</v>
      </c>
      <c r="AY2129" s="272">
        <v>4.3293809E-14</v>
      </c>
      <c r="AZ2129" s="273">
        <v>0</v>
      </c>
      <c r="BA2129" s="273">
        <v>0</v>
      </c>
      <c r="BB2129" s="272">
        <v>2.3019832000000001E-9</v>
      </c>
      <c r="BC2129" s="272">
        <v>1.4885645E-6</v>
      </c>
      <c r="BD2129" s="272">
        <v>3.2632509E-10</v>
      </c>
      <c r="BE2129" s="272">
        <v>1.7230380000000001E-9</v>
      </c>
      <c r="BF2129" s="273">
        <v>0</v>
      </c>
      <c r="BG2129" s="273">
        <v>0</v>
      </c>
      <c r="BH2129" s="273">
        <v>0</v>
      </c>
      <c r="BI2129" s="273">
        <v>0</v>
      </c>
      <c r="BJ2129" s="273">
        <v>0</v>
      </c>
      <c r="BK2129" s="273">
        <v>0</v>
      </c>
      <c r="BL2129" s="273">
        <v>0</v>
      </c>
      <c r="BM2129" s="273">
        <v>0</v>
      </c>
      <c r="BN2129" s="273">
        <v>0</v>
      </c>
      <c r="BO2129" s="273">
        <v>0</v>
      </c>
      <c r="BP2129" s="273">
        <v>0</v>
      </c>
      <c r="BQ2129" s="273">
        <v>0</v>
      </c>
      <c r="BR2129" s="273">
        <v>0</v>
      </c>
      <c r="BS2129"/>
      <c r="BT2129" s="274">
        <v>4.5111356000000003E-5</v>
      </c>
      <c r="BU2129" s="274">
        <v>1.2637021E-5</v>
      </c>
      <c r="BV2129" s="274">
        <v>1.577969E-5</v>
      </c>
      <c r="BW2129" s="274">
        <v>2.3289835E-12</v>
      </c>
      <c r="BX2129" s="274">
        <v>9.2982500000000003E-6</v>
      </c>
      <c r="BY2129" s="274">
        <v>1.4902611000000001E-6</v>
      </c>
      <c r="BZ2129" s="121">
        <v>0</v>
      </c>
      <c r="CA2129" s="274">
        <v>2.2618956E-6</v>
      </c>
      <c r="CB2129" s="121">
        <v>0</v>
      </c>
      <c r="CC2129" s="274">
        <v>1.3587628999999999E-10</v>
      </c>
      <c r="CD2129" s="121">
        <v>0</v>
      </c>
      <c r="CE2129" s="121">
        <v>0</v>
      </c>
      <c r="CF2129" s="121">
        <v>0</v>
      </c>
      <c r="CG2129" s="274">
        <v>3.6441007E-6</v>
      </c>
      <c r="CH2129" s="121">
        <v>0</v>
      </c>
      <c r="CI2129" s="121">
        <v>0</v>
      </c>
      <c r="CJ2129" s="121">
        <v>0</v>
      </c>
      <c r="CK2129"/>
      <c r="CL2129" s="322">
        <v>0</v>
      </c>
      <c r="CM2129" s="322">
        <v>0.56593214999999997</v>
      </c>
      <c r="CN2129" s="322">
        <v>4.2612744000000001E-2</v>
      </c>
      <c r="CO2129" s="322">
        <v>8.9878582000000005E-3</v>
      </c>
      <c r="CP2129" s="322">
        <v>3.1331212000000001E-4</v>
      </c>
      <c r="CQ2129" s="322">
        <v>0</v>
      </c>
      <c r="CR2129" s="322">
        <v>0</v>
      </c>
      <c r="CS2129" s="322">
        <v>4.5931474000000003E-4</v>
      </c>
      <c r="CT2129" s="322">
        <v>0</v>
      </c>
      <c r="CU2129" s="322">
        <v>0</v>
      </c>
      <c r="CX2129" s="20" t="s">
        <v>4039</v>
      </c>
    </row>
    <row r="2130" spans="1:102" ht="14.4" customHeight="1">
      <c r="A2130" t="s">
        <v>3845</v>
      </c>
      <c r="B2130" s="278" t="s">
        <v>1223</v>
      </c>
      <c r="C2130" s="279" t="str">
        <f t="shared" si="797"/>
        <v>M.020.09.107</v>
      </c>
      <c r="D2130" s="14" t="s">
        <v>3838</v>
      </c>
      <c r="E2130" s="312" t="s">
        <v>1510</v>
      </c>
      <c r="F2130" s="281" t="str">
        <f t="shared" si="798"/>
        <v>Carrot</v>
      </c>
      <c r="G2130" s="319">
        <f t="shared" si="807"/>
        <v>6.0845839674983901E-2</v>
      </c>
      <c r="H2130" s="319">
        <f t="shared" si="808"/>
        <v>3.442457289292E-3</v>
      </c>
      <c r="I2130" s="319">
        <f t="shared" si="812"/>
        <v>2.5570693385691904E-2</v>
      </c>
      <c r="J2130" s="319">
        <f t="shared" si="813"/>
        <v>0</v>
      </c>
      <c r="K2130" s="319">
        <v>3.1832688999999997E-2</v>
      </c>
      <c r="L2130" s="319">
        <v>2.0686756000000001E-2</v>
      </c>
      <c r="M2130" s="319">
        <v>4.8839321000000002E-3</v>
      </c>
      <c r="N2130" s="319">
        <v>3.4424027E-3</v>
      </c>
      <c r="O2130" s="319">
        <v>0</v>
      </c>
      <c r="P2130" s="319">
        <v>0</v>
      </c>
      <c r="Q2130" s="319">
        <v>5.4589292E-8</v>
      </c>
      <c r="R2130" s="319">
        <v>5.2856919000000004E-9</v>
      </c>
      <c r="S2130" s="319">
        <v>0</v>
      </c>
      <c r="T2130" s="319">
        <v>0</v>
      </c>
      <c r="U2130" s="319">
        <v>0</v>
      </c>
      <c r="V2130" s="319">
        <v>0</v>
      </c>
      <c r="W2130" s="319">
        <v>0</v>
      </c>
      <c r="X2130" s="319">
        <v>0</v>
      </c>
      <c r="Y2130" s="210"/>
      <c r="Z2130" s="320">
        <f t="shared" si="799"/>
        <v>0.23934352631578945</v>
      </c>
      <c r="AA2130" s="210"/>
      <c r="AB2130" s="321">
        <f t="shared" si="800"/>
        <v>3.1832688999999997E-2</v>
      </c>
      <c r="AC2130" s="321">
        <f t="shared" si="801"/>
        <v>2.9013150674983904E-2</v>
      </c>
      <c r="AD2130" s="321">
        <f t="shared" si="814"/>
        <v>2.5570693385691904E-2</v>
      </c>
      <c r="AE2130" s="321">
        <f t="shared" si="802"/>
        <v>2.5570693385691904E-2</v>
      </c>
      <c r="AF2130" s="321">
        <f t="shared" si="803"/>
        <v>0</v>
      </c>
      <c r="AG2130"/>
      <c r="AH2130" s="121">
        <v>0</v>
      </c>
      <c r="AI2130" s="121">
        <v>0</v>
      </c>
      <c r="AJ2130" s="121">
        <v>0</v>
      </c>
      <c r="AK2130" s="121">
        <v>0</v>
      </c>
      <c r="AL2130" s="121">
        <v>0</v>
      </c>
      <c r="AM2130" s="121">
        <v>0</v>
      </c>
      <c r="AN2130" s="121">
        <v>0</v>
      </c>
      <c r="AO2130"/>
      <c r="AP2130" s="282">
        <v>1.09599E-2</v>
      </c>
      <c r="AQ2130" s="282">
        <v>1.0629125999999999E-2</v>
      </c>
      <c r="AR2130" s="282">
        <v>3.3077397E-4</v>
      </c>
      <c r="AS2130" s="282">
        <v>0</v>
      </c>
      <c r="AT2130" s="255">
        <f t="shared" si="815"/>
        <v>6.3723777052999997E-7</v>
      </c>
      <c r="AU2130" s="256">
        <f t="shared" si="816"/>
        <v>1.2232765187800002E-9</v>
      </c>
      <c r="AV2130" s="256">
        <f t="shared" si="817"/>
        <v>0</v>
      </c>
      <c r="AW2130" s="272">
        <v>2.2211079E-7</v>
      </c>
      <c r="AX2130" s="272">
        <v>6.7016187999999999E-10</v>
      </c>
      <c r="AY2130" s="272">
        <v>1.8309780000000001E-14</v>
      </c>
      <c r="AZ2130" s="273">
        <v>0</v>
      </c>
      <c r="BA2130" s="273">
        <v>0</v>
      </c>
      <c r="BB2130" s="272">
        <v>5.1186053000000001E-10</v>
      </c>
      <c r="BC2130" s="272">
        <v>4.1461512000000002E-7</v>
      </c>
      <c r="BD2130" s="272">
        <v>7.2560449E-11</v>
      </c>
      <c r="BE2130" s="272">
        <v>4.8053588000000003E-10</v>
      </c>
      <c r="BF2130" s="273">
        <v>0</v>
      </c>
      <c r="BG2130" s="273">
        <v>0</v>
      </c>
      <c r="BH2130" s="273">
        <v>0</v>
      </c>
      <c r="BI2130" s="273">
        <v>0</v>
      </c>
      <c r="BJ2130" s="273">
        <v>0</v>
      </c>
      <c r="BK2130" s="273">
        <v>0</v>
      </c>
      <c r="BL2130" s="273">
        <v>0</v>
      </c>
      <c r="BM2130" s="273">
        <v>0</v>
      </c>
      <c r="BN2130" s="273">
        <v>0</v>
      </c>
      <c r="BO2130" s="273">
        <v>0</v>
      </c>
      <c r="BP2130" s="273">
        <v>0</v>
      </c>
      <c r="BQ2130" s="273">
        <v>0</v>
      </c>
      <c r="BR2130" s="273">
        <v>0</v>
      </c>
      <c r="BS2130"/>
      <c r="BT2130" s="274">
        <v>1.4463954E-5</v>
      </c>
      <c r="BU2130" s="274">
        <v>3.4814779999999999E-6</v>
      </c>
      <c r="BV2130" s="274">
        <v>6.6735327000000002E-6</v>
      </c>
      <c r="BW2130" s="274">
        <v>6.1914896000000003E-13</v>
      </c>
      <c r="BX2130" s="274">
        <v>2.6207088999999998E-6</v>
      </c>
      <c r="BY2130" s="274">
        <v>3.3136897999999999E-7</v>
      </c>
      <c r="BZ2130" s="121">
        <v>0</v>
      </c>
      <c r="CA2130" s="274">
        <v>5.0294680000000003E-7</v>
      </c>
      <c r="CB2130" s="121">
        <v>0</v>
      </c>
      <c r="CC2130" s="274">
        <v>3.6122052000000002E-11</v>
      </c>
      <c r="CD2130" s="121">
        <v>0</v>
      </c>
      <c r="CE2130" s="121">
        <v>0</v>
      </c>
      <c r="CF2130" s="121">
        <v>0</v>
      </c>
      <c r="CG2130" s="274">
        <v>8.5388171000000003E-7</v>
      </c>
      <c r="CH2130" s="121">
        <v>0</v>
      </c>
      <c r="CI2130" s="121">
        <v>0</v>
      </c>
      <c r="CJ2130" s="121">
        <v>0</v>
      </c>
      <c r="CK2130"/>
      <c r="CL2130" s="322">
        <v>0</v>
      </c>
      <c r="CM2130" s="322">
        <v>0.23934353</v>
      </c>
      <c r="CN2130" s="322">
        <v>9.4752133999999998E-3</v>
      </c>
      <c r="CO2130" s="322">
        <v>2.4579762999999998E-3</v>
      </c>
      <c r="CP2130" s="322">
        <v>7.8420093000000006E-5</v>
      </c>
      <c r="CQ2130" s="322">
        <v>0</v>
      </c>
      <c r="CR2130" s="322">
        <v>0</v>
      </c>
      <c r="CS2130" s="322">
        <v>1.3021020999999999E-4</v>
      </c>
      <c r="CT2130" s="322">
        <v>0</v>
      </c>
      <c r="CU2130" s="322">
        <v>0</v>
      </c>
      <c r="CX2130" s="20" t="s">
        <v>4039</v>
      </c>
    </row>
    <row r="2131" spans="1:102" ht="14.4" customHeight="1">
      <c r="A2131" t="s">
        <v>3846</v>
      </c>
      <c r="B2131" s="278" t="s">
        <v>1223</v>
      </c>
      <c r="C2131" s="279" t="str">
        <f t="shared" si="797"/>
        <v>M.020.09.108</v>
      </c>
      <c r="D2131" s="14" t="s">
        <v>3838</v>
      </c>
      <c r="E2131" s="312" t="s">
        <v>1510</v>
      </c>
      <c r="F2131" s="281" t="str">
        <f t="shared" si="798"/>
        <v>Cauliflower</v>
      </c>
      <c r="G2131" s="319">
        <f t="shared" si="807"/>
        <v>0.18446266622503699</v>
      </c>
      <c r="H2131" s="319">
        <f t="shared" si="808"/>
        <v>1.5481674342439999E-2</v>
      </c>
      <c r="I2131" s="319">
        <f t="shared" si="812"/>
        <v>9.3712015882596991E-2</v>
      </c>
      <c r="J2131" s="319">
        <f t="shared" si="813"/>
        <v>0</v>
      </c>
      <c r="K2131" s="319">
        <v>7.5268976000000001E-2</v>
      </c>
      <c r="L2131" s="319">
        <v>7.2326187E-2</v>
      </c>
      <c r="M2131" s="319">
        <v>2.1385808999999999E-2</v>
      </c>
      <c r="N2131" s="319">
        <v>1.5481468999999999E-2</v>
      </c>
      <c r="O2131" s="319">
        <v>0</v>
      </c>
      <c r="P2131" s="319">
        <v>0</v>
      </c>
      <c r="Q2131" s="319">
        <v>2.0534243999999999E-7</v>
      </c>
      <c r="R2131" s="319">
        <v>1.9882597000000001E-8</v>
      </c>
      <c r="S2131" s="319">
        <v>0</v>
      </c>
      <c r="T2131" s="319">
        <v>0</v>
      </c>
      <c r="U2131" s="319">
        <v>0</v>
      </c>
      <c r="V2131" s="319">
        <v>0</v>
      </c>
      <c r="W2131" s="319">
        <v>0</v>
      </c>
      <c r="X2131" s="319">
        <v>0</v>
      </c>
      <c r="Y2131" s="210"/>
      <c r="Z2131" s="320">
        <f t="shared" si="799"/>
        <v>0.5659321503759398</v>
      </c>
      <c r="AA2131" s="210"/>
      <c r="AB2131" s="321">
        <f t="shared" si="800"/>
        <v>7.5268976000000001E-2</v>
      </c>
      <c r="AC2131" s="321">
        <f t="shared" si="801"/>
        <v>0.10919369022503699</v>
      </c>
      <c r="AD2131" s="321">
        <f t="shared" si="814"/>
        <v>9.3712015882596991E-2</v>
      </c>
      <c r="AE2131" s="321">
        <f t="shared" si="802"/>
        <v>9.3712015882596991E-2</v>
      </c>
      <c r="AF2131" s="321">
        <f t="shared" si="803"/>
        <v>0</v>
      </c>
      <c r="AG2131"/>
      <c r="AH2131" s="121">
        <v>0</v>
      </c>
      <c r="AI2131" s="121">
        <v>0</v>
      </c>
      <c r="AJ2131" s="121">
        <v>0</v>
      </c>
      <c r="AK2131" s="121">
        <v>0</v>
      </c>
      <c r="AL2131" s="121">
        <v>0</v>
      </c>
      <c r="AM2131" s="121">
        <v>0</v>
      </c>
      <c r="AN2131" s="121">
        <v>0</v>
      </c>
      <c r="AO2131"/>
      <c r="AP2131" s="282">
        <v>3.4610376999999998E-2</v>
      </c>
      <c r="AQ2131" s="282">
        <v>3.3627738999999997E-2</v>
      </c>
      <c r="AR2131" s="282">
        <v>9.8263803999999993E-4</v>
      </c>
      <c r="AS2131" s="282">
        <v>0</v>
      </c>
      <c r="AT2131" s="255">
        <f t="shared" si="815"/>
        <v>2.0160515132E-6</v>
      </c>
      <c r="AU2131" s="256">
        <f t="shared" si="816"/>
        <v>3.6340163838089999E-9</v>
      </c>
      <c r="AV2131" s="256">
        <f t="shared" si="817"/>
        <v>0</v>
      </c>
      <c r="AW2131" s="272">
        <v>5.2518502999999998E-7</v>
      </c>
      <c r="AX2131" s="272">
        <v>1.58461E-9</v>
      </c>
      <c r="AY2131" s="272">
        <v>4.3293809E-14</v>
      </c>
      <c r="AZ2131" s="273">
        <v>0</v>
      </c>
      <c r="BA2131" s="273">
        <v>0</v>
      </c>
      <c r="BB2131" s="272">
        <v>2.3019832000000001E-9</v>
      </c>
      <c r="BC2131" s="272">
        <v>1.4885645E-6</v>
      </c>
      <c r="BD2131" s="272">
        <v>3.2632509E-10</v>
      </c>
      <c r="BE2131" s="272">
        <v>1.7230380000000001E-9</v>
      </c>
      <c r="BF2131" s="273">
        <v>0</v>
      </c>
      <c r="BG2131" s="273">
        <v>0</v>
      </c>
      <c r="BH2131" s="273">
        <v>0</v>
      </c>
      <c r="BI2131" s="273">
        <v>0</v>
      </c>
      <c r="BJ2131" s="273">
        <v>0</v>
      </c>
      <c r="BK2131" s="273">
        <v>0</v>
      </c>
      <c r="BL2131" s="273">
        <v>0</v>
      </c>
      <c r="BM2131" s="273">
        <v>0</v>
      </c>
      <c r="BN2131" s="273">
        <v>0</v>
      </c>
      <c r="BO2131" s="273">
        <v>0</v>
      </c>
      <c r="BP2131" s="273">
        <v>0</v>
      </c>
      <c r="BQ2131" s="273">
        <v>0</v>
      </c>
      <c r="BR2131" s="273">
        <v>0</v>
      </c>
      <c r="BS2131"/>
      <c r="BT2131" s="274">
        <v>4.5111356000000003E-5</v>
      </c>
      <c r="BU2131" s="274">
        <v>1.2637021E-5</v>
      </c>
      <c r="BV2131" s="274">
        <v>1.577969E-5</v>
      </c>
      <c r="BW2131" s="274">
        <v>2.3289835E-12</v>
      </c>
      <c r="BX2131" s="274">
        <v>9.2982500000000003E-6</v>
      </c>
      <c r="BY2131" s="274">
        <v>1.4902611000000001E-6</v>
      </c>
      <c r="BZ2131" s="121">
        <v>0</v>
      </c>
      <c r="CA2131" s="274">
        <v>2.2618956E-6</v>
      </c>
      <c r="CB2131" s="121">
        <v>0</v>
      </c>
      <c r="CC2131" s="274">
        <v>1.3587628999999999E-10</v>
      </c>
      <c r="CD2131" s="121">
        <v>0</v>
      </c>
      <c r="CE2131" s="121">
        <v>0</v>
      </c>
      <c r="CF2131" s="121">
        <v>0</v>
      </c>
      <c r="CG2131" s="274">
        <v>3.6441007E-6</v>
      </c>
      <c r="CH2131" s="121">
        <v>0</v>
      </c>
      <c r="CI2131" s="121">
        <v>0</v>
      </c>
      <c r="CJ2131" s="121">
        <v>0</v>
      </c>
      <c r="CK2131"/>
      <c r="CL2131" s="322">
        <v>0</v>
      </c>
      <c r="CM2131" s="322">
        <v>0.56593214999999997</v>
      </c>
      <c r="CN2131" s="322">
        <v>4.2612744000000001E-2</v>
      </c>
      <c r="CO2131" s="322">
        <v>8.9878582000000005E-3</v>
      </c>
      <c r="CP2131" s="322">
        <v>3.1331212000000001E-4</v>
      </c>
      <c r="CQ2131" s="322">
        <v>0</v>
      </c>
      <c r="CR2131" s="322">
        <v>0</v>
      </c>
      <c r="CS2131" s="322">
        <v>4.5931474000000003E-4</v>
      </c>
      <c r="CT2131" s="322">
        <v>0</v>
      </c>
      <c r="CU2131" s="322">
        <v>0</v>
      </c>
      <c r="CX2131" s="20" t="s">
        <v>4039</v>
      </c>
    </row>
    <row r="2132" spans="1:102" ht="14.4" customHeight="1">
      <c r="A2132" t="s">
        <v>3847</v>
      </c>
      <c r="B2132" s="278" t="s">
        <v>1223</v>
      </c>
      <c r="C2132" s="279" t="str">
        <f t="shared" si="797"/>
        <v>M.020.09.109</v>
      </c>
      <c r="D2132" s="14" t="s">
        <v>3838</v>
      </c>
      <c r="E2132" s="312" t="s">
        <v>1510</v>
      </c>
      <c r="F2132" s="281" t="str">
        <f t="shared" si="798"/>
        <v>Chicory</v>
      </c>
      <c r="G2132" s="319">
        <f t="shared" si="807"/>
        <v>8.7064033861698392E-2</v>
      </c>
      <c r="H2132" s="319">
        <f t="shared" si="808"/>
        <v>5.2463294137570001E-3</v>
      </c>
      <c r="I2132" s="319">
        <f t="shared" si="812"/>
        <v>3.9388798447941395E-2</v>
      </c>
      <c r="J2132" s="319">
        <f t="shared" si="813"/>
        <v>0</v>
      </c>
      <c r="K2132" s="319">
        <v>4.2428906000000002E-2</v>
      </c>
      <c r="L2132" s="319">
        <v>3.1857484999999998E-2</v>
      </c>
      <c r="M2132" s="319">
        <v>7.5313048000000002E-3</v>
      </c>
      <c r="N2132" s="319">
        <v>5.2462400999999997E-3</v>
      </c>
      <c r="O2132" s="319">
        <v>0</v>
      </c>
      <c r="P2132" s="319">
        <v>0</v>
      </c>
      <c r="Q2132" s="319">
        <v>8.9313756999999994E-8</v>
      </c>
      <c r="R2132" s="319">
        <v>8.6479414000000003E-9</v>
      </c>
      <c r="S2132" s="319">
        <v>0</v>
      </c>
      <c r="T2132" s="319">
        <v>0</v>
      </c>
      <c r="U2132" s="319">
        <v>0</v>
      </c>
      <c r="V2132" s="319">
        <v>0</v>
      </c>
      <c r="W2132" s="319">
        <v>0</v>
      </c>
      <c r="X2132" s="319">
        <v>0</v>
      </c>
      <c r="Y2132" s="210"/>
      <c r="Z2132" s="320">
        <f t="shared" si="799"/>
        <v>0.31901433082706765</v>
      </c>
      <c r="AA2132" s="210"/>
      <c r="AB2132" s="321">
        <f t="shared" si="800"/>
        <v>4.2428906000000002E-2</v>
      </c>
      <c r="AC2132" s="321">
        <f t="shared" si="801"/>
        <v>4.4635127861698397E-2</v>
      </c>
      <c r="AD2132" s="321">
        <f t="shared" si="814"/>
        <v>3.9388798447941395E-2</v>
      </c>
      <c r="AE2132" s="321">
        <f t="shared" si="802"/>
        <v>3.9388798447941395E-2</v>
      </c>
      <c r="AF2132" s="321">
        <f t="shared" si="803"/>
        <v>0</v>
      </c>
      <c r="AG2132"/>
      <c r="AH2132" s="121">
        <v>0</v>
      </c>
      <c r="AI2132" s="121">
        <v>0</v>
      </c>
      <c r="AJ2132" s="121">
        <v>0</v>
      </c>
      <c r="AK2132" s="121">
        <v>0</v>
      </c>
      <c r="AL2132" s="121">
        <v>0</v>
      </c>
      <c r="AM2132" s="121">
        <v>0</v>
      </c>
      <c r="AN2132" s="121">
        <v>0</v>
      </c>
      <c r="AO2132"/>
      <c r="AP2132" s="282">
        <v>1.6062284999999999E-2</v>
      </c>
      <c r="AQ2132" s="282">
        <v>1.5590928E-2</v>
      </c>
      <c r="AR2132" s="282">
        <v>4.7135676999999999E-4</v>
      </c>
      <c r="AS2132" s="282">
        <v>0</v>
      </c>
      <c r="AT2132" s="255">
        <f t="shared" si="815"/>
        <v>9.3470792817999999E-7</v>
      </c>
      <c r="AU2132" s="256">
        <f t="shared" si="816"/>
        <v>1.7431833345959999E-9</v>
      </c>
      <c r="AV2132" s="256">
        <f t="shared" si="817"/>
        <v>0</v>
      </c>
      <c r="AW2132" s="272">
        <v>2.960453E-7</v>
      </c>
      <c r="AX2132" s="272">
        <v>8.9324012999999997E-10</v>
      </c>
      <c r="AY2132" s="272">
        <v>2.4404596000000001E-14</v>
      </c>
      <c r="AZ2132" s="273">
        <v>0</v>
      </c>
      <c r="BA2132" s="273">
        <v>0</v>
      </c>
      <c r="BB2132" s="272">
        <v>7.8007818000000002E-10</v>
      </c>
      <c r="BC2132" s="272">
        <v>6.3788254999999998E-7</v>
      </c>
      <c r="BD2132" s="272">
        <v>1.1058251E-10</v>
      </c>
      <c r="BE2132" s="272">
        <v>7.3933628999999997E-10</v>
      </c>
      <c r="BF2132" s="273">
        <v>0</v>
      </c>
      <c r="BG2132" s="273">
        <v>0</v>
      </c>
      <c r="BH2132" s="273">
        <v>0</v>
      </c>
      <c r="BI2132" s="273">
        <v>0</v>
      </c>
      <c r="BJ2132" s="273">
        <v>0</v>
      </c>
      <c r="BK2132" s="273">
        <v>0</v>
      </c>
      <c r="BL2132" s="273">
        <v>0</v>
      </c>
      <c r="BM2132" s="273">
        <v>0</v>
      </c>
      <c r="BN2132" s="273">
        <v>0</v>
      </c>
      <c r="BO2132" s="273">
        <v>0</v>
      </c>
      <c r="BP2132" s="273">
        <v>0</v>
      </c>
      <c r="BQ2132" s="273">
        <v>0</v>
      </c>
      <c r="BR2132" s="273">
        <v>0</v>
      </c>
      <c r="BS2132"/>
      <c r="BT2132" s="274">
        <v>2.0858722000000001E-5</v>
      </c>
      <c r="BU2132" s="274">
        <v>5.3540308999999998E-6</v>
      </c>
      <c r="BV2132" s="274">
        <v>8.8949660000000007E-6</v>
      </c>
      <c r="BW2132" s="274">
        <v>1.0129920999999999E-12</v>
      </c>
      <c r="BX2132" s="274">
        <v>4.0337111000000001E-6</v>
      </c>
      <c r="BY2132" s="274">
        <v>5.0500809999999998E-7</v>
      </c>
      <c r="BZ2132" s="121">
        <v>0</v>
      </c>
      <c r="CA2132" s="274">
        <v>7.6649361E-7</v>
      </c>
      <c r="CB2132" s="121">
        <v>0</v>
      </c>
      <c r="CC2132" s="274">
        <v>5.9099432999999997E-11</v>
      </c>
      <c r="CD2132" s="121">
        <v>0</v>
      </c>
      <c r="CE2132" s="121">
        <v>0</v>
      </c>
      <c r="CF2132" s="121">
        <v>0</v>
      </c>
      <c r="CG2132" s="274">
        <v>1.3044517000000001E-6</v>
      </c>
      <c r="CH2132" s="121">
        <v>0</v>
      </c>
      <c r="CI2132" s="121">
        <v>0</v>
      </c>
      <c r="CJ2132" s="121">
        <v>0</v>
      </c>
      <c r="CK2132"/>
      <c r="CL2132" s="322">
        <v>0</v>
      </c>
      <c r="CM2132" s="322">
        <v>0.31901433000000001</v>
      </c>
      <c r="CN2132" s="322">
        <v>1.4440276E-2</v>
      </c>
      <c r="CO2132" s="322">
        <v>3.778974E-3</v>
      </c>
      <c r="CP2132" s="322">
        <v>1.2551078000000001E-4</v>
      </c>
      <c r="CQ2132" s="322">
        <v>0</v>
      </c>
      <c r="CR2132" s="322">
        <v>0</v>
      </c>
      <c r="CS2132" s="322">
        <v>2.0045802000000001E-4</v>
      </c>
      <c r="CT2132" s="322">
        <v>0</v>
      </c>
      <c r="CU2132" s="322">
        <v>0</v>
      </c>
      <c r="CX2132" s="20" t="s">
        <v>4039</v>
      </c>
    </row>
    <row r="2133" spans="1:102" ht="14.4" customHeight="1">
      <c r="A2133" t="s">
        <v>3848</v>
      </c>
      <c r="B2133" s="278" t="s">
        <v>1223</v>
      </c>
      <c r="C2133" s="279" t="str">
        <f t="shared" si="797"/>
        <v>M.020.09.110</v>
      </c>
      <c r="D2133" s="14" t="s">
        <v>3838</v>
      </c>
      <c r="E2133" s="312" t="s">
        <v>1510</v>
      </c>
      <c r="F2133" s="281" t="str">
        <f t="shared" si="798"/>
        <v>Zucchini</v>
      </c>
      <c r="G2133" s="319">
        <f t="shared" si="807"/>
        <v>0.247264174015382</v>
      </c>
      <c r="H2133" s="319">
        <f t="shared" si="808"/>
        <v>5.9684821929000004E-3</v>
      </c>
      <c r="I2133" s="319">
        <f t="shared" si="812"/>
        <v>4.2662351822482007E-2</v>
      </c>
      <c r="J2133" s="319">
        <f t="shared" si="813"/>
        <v>0</v>
      </c>
      <c r="K2133" s="319">
        <v>0.19863333999999999</v>
      </c>
      <c r="L2133" s="319">
        <v>3.3620596000000003E-2</v>
      </c>
      <c r="M2133" s="319">
        <v>9.0417428000000005E-3</v>
      </c>
      <c r="N2133" s="319">
        <v>5.9683477000000004E-3</v>
      </c>
      <c r="O2133" s="319">
        <v>0</v>
      </c>
      <c r="P2133" s="319">
        <v>0</v>
      </c>
      <c r="Q2133" s="319">
        <v>1.3449289999999999E-7</v>
      </c>
      <c r="R2133" s="319">
        <v>1.3022482000000001E-8</v>
      </c>
      <c r="S2133" s="319">
        <v>0</v>
      </c>
      <c r="T2133" s="319">
        <v>0</v>
      </c>
      <c r="U2133" s="319">
        <v>0</v>
      </c>
      <c r="V2133" s="319">
        <v>0</v>
      </c>
      <c r="W2133" s="319">
        <v>0</v>
      </c>
      <c r="X2133" s="319">
        <v>0</v>
      </c>
      <c r="Y2133" s="210"/>
      <c r="Z2133" s="320">
        <f t="shared" si="799"/>
        <v>1.4934837593984962</v>
      </c>
      <c r="AA2133" s="210"/>
      <c r="AB2133" s="321">
        <f t="shared" si="800"/>
        <v>0.19863333999999999</v>
      </c>
      <c r="AC2133" s="321">
        <f t="shared" si="801"/>
        <v>4.8630834015382006E-2</v>
      </c>
      <c r="AD2133" s="321">
        <f t="shared" si="814"/>
        <v>4.2662351822482007E-2</v>
      </c>
      <c r="AE2133" s="321">
        <f t="shared" si="802"/>
        <v>4.2662351822482007E-2</v>
      </c>
      <c r="AF2133" s="321">
        <f t="shared" si="803"/>
        <v>0</v>
      </c>
      <c r="AG2133"/>
      <c r="AH2133" s="121">
        <v>0</v>
      </c>
      <c r="AI2133" s="121">
        <v>0</v>
      </c>
      <c r="AJ2133" s="121">
        <v>0</v>
      </c>
      <c r="AK2133" s="121">
        <v>0</v>
      </c>
      <c r="AL2133" s="121">
        <v>0</v>
      </c>
      <c r="AM2133" s="121">
        <v>0</v>
      </c>
      <c r="AN2133" s="121">
        <v>0</v>
      </c>
      <c r="AO2133"/>
      <c r="AP2133" s="282">
        <v>3.5819891E-2</v>
      </c>
      <c r="AQ2133" s="282">
        <v>3.444266E-2</v>
      </c>
      <c r="AR2133" s="282">
        <v>1.3772306999999999E-3</v>
      </c>
      <c r="AS2133" s="282">
        <v>0</v>
      </c>
      <c r="AT2133" s="255">
        <f t="shared" si="815"/>
        <v>2.06490768039E-6</v>
      </c>
      <c r="AU2133" s="256">
        <f t="shared" si="816"/>
        <v>5.0933089515099997E-9</v>
      </c>
      <c r="AV2133" s="256">
        <f t="shared" si="817"/>
        <v>0</v>
      </c>
      <c r="AW2133" s="272">
        <v>1.3859529E-6</v>
      </c>
      <c r="AX2133" s="272">
        <v>4.1817545000000002E-9</v>
      </c>
      <c r="AY2133" s="272">
        <v>1.1425151000000001E-13</v>
      </c>
      <c r="AZ2133" s="273">
        <v>0</v>
      </c>
      <c r="BA2133" s="273">
        <v>0</v>
      </c>
      <c r="BB2133" s="272">
        <v>8.8745038999999995E-10</v>
      </c>
      <c r="BC2133" s="272">
        <v>6.7806732999999999E-7</v>
      </c>
      <c r="BD2133" s="272">
        <v>1.2580341000000001E-10</v>
      </c>
      <c r="BE2133" s="272">
        <v>7.8563678999999996E-10</v>
      </c>
      <c r="BF2133" s="273">
        <v>0</v>
      </c>
      <c r="BG2133" s="273">
        <v>0</v>
      </c>
      <c r="BH2133" s="273">
        <v>0</v>
      </c>
      <c r="BI2133" s="273">
        <v>0</v>
      </c>
      <c r="BJ2133" s="273">
        <v>0</v>
      </c>
      <c r="BK2133" s="273">
        <v>0</v>
      </c>
      <c r="BL2133" s="273">
        <v>0</v>
      </c>
      <c r="BM2133" s="273">
        <v>0</v>
      </c>
      <c r="BN2133" s="273">
        <v>0</v>
      </c>
      <c r="BO2133" s="273">
        <v>0</v>
      </c>
      <c r="BP2133" s="273">
        <v>0</v>
      </c>
      <c r="BQ2133" s="273">
        <v>0</v>
      </c>
      <c r="BR2133" s="273">
        <v>0</v>
      </c>
      <c r="BS2133"/>
      <c r="BT2133" s="274">
        <v>5.4530602999999997E-5</v>
      </c>
      <c r="BU2133" s="274">
        <v>5.7085903999999998E-6</v>
      </c>
      <c r="BV2133" s="274">
        <v>4.1642289999999999E-5</v>
      </c>
      <c r="BW2133" s="274">
        <v>1.5254116E-12</v>
      </c>
      <c r="BX2133" s="274">
        <v>4.2739392999999997E-6</v>
      </c>
      <c r="BY2133" s="274">
        <v>5.7451887000000002E-7</v>
      </c>
      <c r="BZ2133" s="121">
        <v>0</v>
      </c>
      <c r="CA2133" s="274">
        <v>8.7199599999999997E-7</v>
      </c>
      <c r="CB2133" s="121">
        <v>0</v>
      </c>
      <c r="CC2133" s="274">
        <v>8.8994738000000003E-11</v>
      </c>
      <c r="CD2133" s="121">
        <v>0</v>
      </c>
      <c r="CE2133" s="121">
        <v>0</v>
      </c>
      <c r="CF2133" s="121">
        <v>0</v>
      </c>
      <c r="CG2133" s="274">
        <v>1.4591783999999999E-6</v>
      </c>
      <c r="CH2133" s="121">
        <v>0</v>
      </c>
      <c r="CI2133" s="121">
        <v>0</v>
      </c>
      <c r="CJ2133" s="121">
        <v>0</v>
      </c>
      <c r="CK2133"/>
      <c r="CL2133" s="322">
        <v>0</v>
      </c>
      <c r="CM2133" s="322">
        <v>1.4934837000000001</v>
      </c>
      <c r="CN2133" s="322">
        <v>1.6427877E-2</v>
      </c>
      <c r="CO2133" s="322">
        <v>4.0375007999999997E-3</v>
      </c>
      <c r="CP2133" s="322">
        <v>1.750206E-4</v>
      </c>
      <c r="CQ2133" s="322">
        <v>0</v>
      </c>
      <c r="CR2133" s="322">
        <v>0</v>
      </c>
      <c r="CS2133" s="322">
        <v>2.1206162E-4</v>
      </c>
      <c r="CT2133" s="322">
        <v>0</v>
      </c>
      <c r="CU2133" s="322">
        <v>0</v>
      </c>
      <c r="CX2133" s="20" t="s">
        <v>4039</v>
      </c>
    </row>
    <row r="2134" spans="1:102" ht="14.4" customHeight="1">
      <c r="A2134" t="s">
        <v>3849</v>
      </c>
      <c r="B2134" s="278" t="s">
        <v>1223</v>
      </c>
      <c r="C2134" s="279" t="str">
        <f t="shared" si="797"/>
        <v>M.020.09.111</v>
      </c>
      <c r="D2134" s="14" t="s">
        <v>3838</v>
      </c>
      <c r="E2134" s="312" t="s">
        <v>1510</v>
      </c>
      <c r="F2134" s="281" t="str">
        <f t="shared" si="798"/>
        <v>Cucumber with peel</v>
      </c>
      <c r="G2134" s="319">
        <f t="shared" si="807"/>
        <v>0.198430508041717</v>
      </c>
      <c r="H2134" s="319">
        <f t="shared" si="808"/>
        <v>4.6159720771399998E-4</v>
      </c>
      <c r="I2134" s="319">
        <f t="shared" si="812"/>
        <v>1.2806320834003002E-2</v>
      </c>
      <c r="J2134" s="319">
        <f t="shared" si="813"/>
        <v>0</v>
      </c>
      <c r="K2134" s="319">
        <v>0.18516258999999999</v>
      </c>
      <c r="L2134" s="319">
        <v>1.1626923000000001E-2</v>
      </c>
      <c r="M2134" s="319">
        <v>1.1793935999999999E-3</v>
      </c>
      <c r="N2134" s="319">
        <v>4.6155348E-4</v>
      </c>
      <c r="O2134" s="319">
        <v>0</v>
      </c>
      <c r="P2134" s="319">
        <v>0</v>
      </c>
      <c r="Q2134" s="319">
        <v>4.3727714000000001E-8</v>
      </c>
      <c r="R2134" s="319">
        <v>4.2340030000000002E-9</v>
      </c>
      <c r="S2134" s="319">
        <v>0</v>
      </c>
      <c r="T2134" s="319">
        <v>0</v>
      </c>
      <c r="U2134" s="319">
        <v>0</v>
      </c>
      <c r="V2134" s="319">
        <v>0</v>
      </c>
      <c r="W2134" s="319">
        <v>0</v>
      </c>
      <c r="X2134" s="319">
        <v>0</v>
      </c>
      <c r="Y2134" s="210"/>
      <c r="Z2134" s="320">
        <f t="shared" si="799"/>
        <v>1.3921999248120298</v>
      </c>
      <c r="AA2134" s="210"/>
      <c r="AB2134" s="321">
        <f t="shared" si="800"/>
        <v>0.18516258999999999</v>
      </c>
      <c r="AC2134" s="321">
        <f t="shared" si="801"/>
        <v>1.3267918041717001E-2</v>
      </c>
      <c r="AD2134" s="321">
        <f t="shared" si="814"/>
        <v>1.2806320834003002E-2</v>
      </c>
      <c r="AE2134" s="321">
        <f t="shared" si="802"/>
        <v>1.2806320834003002E-2</v>
      </c>
      <c r="AF2134" s="321">
        <f t="shared" si="803"/>
        <v>0</v>
      </c>
      <c r="AG2134"/>
      <c r="AH2134" s="121">
        <v>0</v>
      </c>
      <c r="AI2134" s="121">
        <v>0</v>
      </c>
      <c r="AJ2134" s="121">
        <v>0</v>
      </c>
      <c r="AK2134" s="121">
        <v>0</v>
      </c>
      <c r="AL2134" s="121">
        <v>0</v>
      </c>
      <c r="AM2134" s="121">
        <v>0</v>
      </c>
      <c r="AN2134" s="121">
        <v>0</v>
      </c>
      <c r="AO2134"/>
      <c r="AP2134" s="282">
        <v>2.6284981999999998E-2</v>
      </c>
      <c r="AQ2134" s="282">
        <v>2.5160195999999999E-2</v>
      </c>
      <c r="AR2134" s="282">
        <v>1.124786E-3</v>
      </c>
      <c r="AS2134" s="282">
        <v>0</v>
      </c>
      <c r="AT2134" s="255">
        <f t="shared" si="815"/>
        <v>1.5084050096849999E-6</v>
      </c>
      <c r="AU2134" s="256">
        <f t="shared" si="816"/>
        <v>4.1597114066899997E-9</v>
      </c>
      <c r="AV2134" s="256">
        <f t="shared" si="817"/>
        <v>0</v>
      </c>
      <c r="AW2134" s="272">
        <v>1.2919615E-6</v>
      </c>
      <c r="AX2134" s="272">
        <v>3.8981598E-9</v>
      </c>
      <c r="AY2134" s="272">
        <v>1.0650329E-13</v>
      </c>
      <c r="AZ2134" s="273">
        <v>0</v>
      </c>
      <c r="BA2134" s="273">
        <v>0</v>
      </c>
      <c r="BB2134" s="272">
        <v>6.8629685000000005E-11</v>
      </c>
      <c r="BC2134" s="272">
        <v>2.1637487999999999E-7</v>
      </c>
      <c r="BD2134" s="272">
        <v>9.7288233999999993E-12</v>
      </c>
      <c r="BE2134" s="272">
        <v>2.5171628000000001E-10</v>
      </c>
      <c r="BF2134" s="273">
        <v>0</v>
      </c>
      <c r="BG2134" s="273">
        <v>0</v>
      </c>
      <c r="BH2134" s="273">
        <v>0</v>
      </c>
      <c r="BI2134" s="273">
        <v>0</v>
      </c>
      <c r="BJ2134" s="273">
        <v>0</v>
      </c>
      <c r="BK2134" s="273">
        <v>0</v>
      </c>
      <c r="BL2134" s="273">
        <v>0</v>
      </c>
      <c r="BM2134" s="273">
        <v>0</v>
      </c>
      <c r="BN2134" s="273">
        <v>0</v>
      </c>
      <c r="BO2134" s="273">
        <v>0</v>
      </c>
      <c r="BP2134" s="273">
        <v>0</v>
      </c>
      <c r="BQ2134" s="273">
        <v>0</v>
      </c>
      <c r="BR2134" s="273">
        <v>0</v>
      </c>
      <c r="BS2134"/>
      <c r="BT2134" s="274">
        <v>4.2301425000000003E-5</v>
      </c>
      <c r="BU2134" s="274">
        <v>1.7580029000000001E-6</v>
      </c>
      <c r="BV2134" s="274">
        <v>3.8818227999999997E-5</v>
      </c>
      <c r="BW2134" s="274">
        <v>4.9595750000000001E-13</v>
      </c>
      <c r="BX2134" s="274">
        <v>1.4149959999999999E-6</v>
      </c>
      <c r="BY2134" s="274">
        <v>4.4429580999999997E-8</v>
      </c>
      <c r="BZ2134" s="121">
        <v>0</v>
      </c>
      <c r="CA2134" s="274">
        <v>6.7434542000000001E-8</v>
      </c>
      <c r="CB2134" s="121">
        <v>0</v>
      </c>
      <c r="CC2134" s="274">
        <v>2.8934882999999998E-11</v>
      </c>
      <c r="CD2134" s="121">
        <v>0</v>
      </c>
      <c r="CE2134" s="121">
        <v>0</v>
      </c>
      <c r="CF2134" s="121">
        <v>0</v>
      </c>
      <c r="CG2134" s="274">
        <v>1.9830403E-7</v>
      </c>
      <c r="CH2134" s="121">
        <v>0</v>
      </c>
      <c r="CI2134" s="121">
        <v>0</v>
      </c>
      <c r="CJ2134" s="121">
        <v>0</v>
      </c>
      <c r="CK2134"/>
      <c r="CL2134" s="322">
        <v>0</v>
      </c>
      <c r="CM2134" s="322">
        <v>1.3921999</v>
      </c>
      <c r="CN2134" s="322">
        <v>1.2704260000000001E-3</v>
      </c>
      <c r="CO2134" s="322">
        <v>1.2129898999999999E-3</v>
      </c>
      <c r="CP2134" s="322">
        <v>4.6201532999999998E-5</v>
      </c>
      <c r="CQ2134" s="322">
        <v>0</v>
      </c>
      <c r="CR2134" s="322">
        <v>0</v>
      </c>
      <c r="CS2134" s="322">
        <v>7.1445648000000004E-5</v>
      </c>
      <c r="CT2134" s="322">
        <v>0</v>
      </c>
      <c r="CU2134" s="322">
        <v>0</v>
      </c>
      <c r="CX2134" s="20" t="s">
        <v>4039</v>
      </c>
    </row>
    <row r="2135" spans="1:102" ht="14.4" customHeight="1">
      <c r="A2135" t="s">
        <v>3850</v>
      </c>
      <c r="B2135" s="278" t="s">
        <v>1223</v>
      </c>
      <c r="C2135" s="279" t="str">
        <f t="shared" si="797"/>
        <v>M.020.09.112</v>
      </c>
      <c r="D2135" s="14" t="s">
        <v>3838</v>
      </c>
      <c r="E2135" s="312" t="s">
        <v>1510</v>
      </c>
      <c r="F2135" s="281" t="str">
        <f t="shared" si="798"/>
        <v>Kale</v>
      </c>
      <c r="G2135" s="319">
        <f t="shared" si="807"/>
        <v>9.7710451865158005E-2</v>
      </c>
      <c r="H2135" s="319">
        <f t="shared" si="808"/>
        <v>7.0916392659500001E-3</v>
      </c>
      <c r="I2135" s="319">
        <f t="shared" si="812"/>
        <v>4.2415455599208E-2</v>
      </c>
      <c r="J2135" s="319">
        <f t="shared" si="813"/>
        <v>0</v>
      </c>
      <c r="K2135" s="319">
        <v>4.8203357000000002E-2</v>
      </c>
      <c r="L2135" s="319">
        <v>3.2397380000000003E-2</v>
      </c>
      <c r="M2135" s="319">
        <v>1.0018065E-2</v>
      </c>
      <c r="N2135" s="319">
        <v>7.0915298000000003E-3</v>
      </c>
      <c r="O2135" s="319">
        <v>0</v>
      </c>
      <c r="P2135" s="319">
        <v>0</v>
      </c>
      <c r="Q2135" s="319">
        <v>1.0946595E-7</v>
      </c>
      <c r="R2135" s="319">
        <v>1.0599208E-8</v>
      </c>
      <c r="S2135" s="319">
        <v>0</v>
      </c>
      <c r="T2135" s="319">
        <v>0</v>
      </c>
      <c r="U2135" s="319">
        <v>0</v>
      </c>
      <c r="V2135" s="319">
        <v>0</v>
      </c>
      <c r="W2135" s="319">
        <v>0</v>
      </c>
      <c r="X2135" s="319">
        <v>0</v>
      </c>
      <c r="Y2135" s="210"/>
      <c r="Z2135" s="320">
        <f t="shared" si="799"/>
        <v>0.36243125563909773</v>
      </c>
      <c r="AA2135" s="210"/>
      <c r="AB2135" s="321">
        <f t="shared" si="800"/>
        <v>4.8203357000000002E-2</v>
      </c>
      <c r="AC2135" s="321">
        <f t="shared" si="801"/>
        <v>4.9507094865158002E-2</v>
      </c>
      <c r="AD2135" s="321">
        <f t="shared" si="814"/>
        <v>4.2415455599208E-2</v>
      </c>
      <c r="AE2135" s="321">
        <f t="shared" si="802"/>
        <v>4.2415455599208E-2</v>
      </c>
      <c r="AF2135" s="321">
        <f t="shared" si="803"/>
        <v>0</v>
      </c>
      <c r="AG2135"/>
      <c r="AH2135" s="121">
        <v>0</v>
      </c>
      <c r="AI2135" s="121">
        <v>0</v>
      </c>
      <c r="AJ2135" s="121">
        <v>0</v>
      </c>
      <c r="AK2135" s="121">
        <v>0</v>
      </c>
      <c r="AL2135" s="121">
        <v>0</v>
      </c>
      <c r="AM2135" s="121">
        <v>0</v>
      </c>
      <c r="AN2135" s="121">
        <v>0</v>
      </c>
      <c r="AO2135"/>
      <c r="AP2135" s="282">
        <v>1.730319E-2</v>
      </c>
      <c r="AQ2135" s="282">
        <v>1.6779134000000001E-2</v>
      </c>
      <c r="AR2135" s="282">
        <v>5.2405599E-4</v>
      </c>
      <c r="AS2135" s="282">
        <v>0</v>
      </c>
      <c r="AT2135" s="255">
        <f t="shared" si="815"/>
        <v>1.0059432595E-6</v>
      </c>
      <c r="AU2135" s="256">
        <f t="shared" si="816"/>
        <v>1.9380768759909998E-9</v>
      </c>
      <c r="AV2135" s="256">
        <f t="shared" si="817"/>
        <v>0</v>
      </c>
      <c r="AW2135" s="272">
        <v>3.3633619999999999E-7</v>
      </c>
      <c r="AX2135" s="272">
        <v>1.0148075E-9</v>
      </c>
      <c r="AY2135" s="272">
        <v>2.7725991000000001E-14</v>
      </c>
      <c r="AZ2135" s="273">
        <v>0</v>
      </c>
      <c r="BA2135" s="273">
        <v>0</v>
      </c>
      <c r="BB2135" s="272">
        <v>1.0544594999999999E-9</v>
      </c>
      <c r="BC2135" s="272">
        <v>6.6855260000000005E-7</v>
      </c>
      <c r="BD2135" s="272">
        <v>1.4947832E-10</v>
      </c>
      <c r="BE2135" s="272">
        <v>7.7376332999999997E-10</v>
      </c>
      <c r="BF2135" s="273">
        <v>0</v>
      </c>
      <c r="BG2135" s="273">
        <v>0</v>
      </c>
      <c r="BH2135" s="273">
        <v>0</v>
      </c>
      <c r="BI2135" s="273">
        <v>0</v>
      </c>
      <c r="BJ2135" s="273">
        <v>0</v>
      </c>
      <c r="BK2135" s="273">
        <v>0</v>
      </c>
      <c r="BL2135" s="273">
        <v>0</v>
      </c>
      <c r="BM2135" s="273">
        <v>0</v>
      </c>
      <c r="BN2135" s="273">
        <v>0</v>
      </c>
      <c r="BO2135" s="273">
        <v>0</v>
      </c>
      <c r="BP2135" s="273">
        <v>0</v>
      </c>
      <c r="BQ2135" s="273">
        <v>0</v>
      </c>
      <c r="BR2135" s="273">
        <v>0</v>
      </c>
      <c r="BS2135"/>
      <c r="BT2135" s="274">
        <v>2.3339544999999999E-5</v>
      </c>
      <c r="BU2135" s="274">
        <v>5.6817151000000003E-6</v>
      </c>
      <c r="BV2135" s="274">
        <v>1.0105545E-5</v>
      </c>
      <c r="BW2135" s="274">
        <v>1.2415572E-12</v>
      </c>
      <c r="BX2135" s="274">
        <v>4.1711763999999999E-6</v>
      </c>
      <c r="BY2135" s="274">
        <v>6.8263745000000004E-7</v>
      </c>
      <c r="BZ2135" s="121">
        <v>0</v>
      </c>
      <c r="CA2135" s="274">
        <v>1.0360967E-6</v>
      </c>
      <c r="CB2135" s="121">
        <v>0</v>
      </c>
      <c r="CC2135" s="274">
        <v>7.2434254999999996E-11</v>
      </c>
      <c r="CD2135" s="121">
        <v>0</v>
      </c>
      <c r="CE2135" s="121">
        <v>0</v>
      </c>
      <c r="CF2135" s="121">
        <v>0</v>
      </c>
      <c r="CG2135" s="274">
        <v>1.6623002E-6</v>
      </c>
      <c r="CH2135" s="121">
        <v>0</v>
      </c>
      <c r="CI2135" s="121">
        <v>0</v>
      </c>
      <c r="CJ2135" s="121">
        <v>0</v>
      </c>
      <c r="CK2135"/>
      <c r="CL2135" s="322">
        <v>0</v>
      </c>
      <c r="CM2135" s="322">
        <v>0.36243124999999998</v>
      </c>
      <c r="CN2135" s="322">
        <v>1.9519436000000001E-2</v>
      </c>
      <c r="CO2135" s="322">
        <v>4.0439101999999996E-3</v>
      </c>
      <c r="CP2135" s="322">
        <v>1.5861791E-4</v>
      </c>
      <c r="CQ2135" s="322">
        <v>0</v>
      </c>
      <c r="CR2135" s="322">
        <v>0</v>
      </c>
      <c r="CS2135" s="322">
        <v>2.0592793000000001E-4</v>
      </c>
      <c r="CT2135" s="322">
        <v>0</v>
      </c>
      <c r="CU2135" s="322">
        <v>0</v>
      </c>
      <c r="CX2135" s="20" t="s">
        <v>4039</v>
      </c>
    </row>
    <row r="2136" spans="1:102" ht="14.4" customHeight="1">
      <c r="A2136" t="s">
        <v>3851</v>
      </c>
      <c r="B2136" s="278" t="s">
        <v>1223</v>
      </c>
      <c r="C2136" s="279" t="str">
        <f t="shared" si="797"/>
        <v>M.020.09.113</v>
      </c>
      <c r="D2136" s="14" t="s">
        <v>3838</v>
      </c>
      <c r="E2136" s="312" t="s">
        <v>1510</v>
      </c>
      <c r="F2136" s="281" t="str">
        <f t="shared" si="798"/>
        <v>Lettuce, medium</v>
      </c>
      <c r="G2136" s="319">
        <f t="shared" si="807"/>
        <v>9.2453657834723091E-2</v>
      </c>
      <c r="H2136" s="319">
        <f t="shared" si="808"/>
        <v>5.2467738185399994E-3</v>
      </c>
      <c r="I2136" s="319">
        <f t="shared" si="812"/>
        <v>4.0396448016183098E-2</v>
      </c>
      <c r="J2136" s="319">
        <f t="shared" si="813"/>
        <v>0</v>
      </c>
      <c r="K2136" s="319">
        <v>4.6810435999999997E-2</v>
      </c>
      <c r="L2136" s="319">
        <v>3.2854451999999999E-2</v>
      </c>
      <c r="M2136" s="319">
        <v>7.5419872999999997E-3</v>
      </c>
      <c r="N2136" s="319">
        <v>5.2466837999999997E-3</v>
      </c>
      <c r="O2136" s="319">
        <v>0</v>
      </c>
      <c r="P2136" s="319">
        <v>0</v>
      </c>
      <c r="Q2136" s="319">
        <v>9.0018540000000006E-8</v>
      </c>
      <c r="R2136" s="319">
        <v>8.7161831000000006E-9</v>
      </c>
      <c r="S2136" s="319">
        <v>0</v>
      </c>
      <c r="T2136" s="319">
        <v>0</v>
      </c>
      <c r="U2136" s="319">
        <v>0</v>
      </c>
      <c r="V2136" s="319">
        <v>0</v>
      </c>
      <c r="W2136" s="319">
        <v>0</v>
      </c>
      <c r="X2136" s="319">
        <v>0</v>
      </c>
      <c r="Y2136" s="210"/>
      <c r="Z2136" s="320">
        <f t="shared" si="799"/>
        <v>0.35195816541353381</v>
      </c>
      <c r="AA2136" s="210"/>
      <c r="AB2136" s="321">
        <f t="shared" si="800"/>
        <v>4.6810435999999997E-2</v>
      </c>
      <c r="AC2136" s="321">
        <f t="shared" si="801"/>
        <v>4.5643221834723094E-2</v>
      </c>
      <c r="AD2136" s="321">
        <f t="shared" si="814"/>
        <v>4.0396448016183098E-2</v>
      </c>
      <c r="AE2136" s="321">
        <f t="shared" si="802"/>
        <v>4.0396448016183098E-2</v>
      </c>
      <c r="AF2136" s="321">
        <f t="shared" si="803"/>
        <v>0</v>
      </c>
      <c r="AG2136"/>
      <c r="AH2136" s="121">
        <v>0</v>
      </c>
      <c r="AI2136" s="121">
        <v>0</v>
      </c>
      <c r="AJ2136" s="121">
        <v>0</v>
      </c>
      <c r="AK2136" s="121">
        <v>0</v>
      </c>
      <c r="AL2136" s="121">
        <v>0</v>
      </c>
      <c r="AM2136" s="121">
        <v>0</v>
      </c>
      <c r="AN2136" s="121">
        <v>0</v>
      </c>
      <c r="AO2136"/>
      <c r="AP2136" s="282">
        <v>1.6904965000000001E-2</v>
      </c>
      <c r="AQ2136" s="282">
        <v>1.6402957999999999E-2</v>
      </c>
      <c r="AR2136" s="282">
        <v>5.0200674000000002E-4</v>
      </c>
      <c r="AS2136" s="282">
        <v>0</v>
      </c>
      <c r="AT2136" s="255">
        <f t="shared" si="815"/>
        <v>9.8339076416000001E-7</v>
      </c>
      <c r="AU2136" s="256">
        <f t="shared" si="816"/>
        <v>1.8565338147989998E-9</v>
      </c>
      <c r="AV2136" s="256">
        <f t="shared" si="817"/>
        <v>0</v>
      </c>
      <c r="AW2136" s="272">
        <v>3.2661717999999998E-7</v>
      </c>
      <c r="AX2136" s="272">
        <v>9.8548285999999991E-10</v>
      </c>
      <c r="AY2136" s="272">
        <v>2.6924799000000001E-14</v>
      </c>
      <c r="AZ2136" s="273">
        <v>0</v>
      </c>
      <c r="BA2136" s="273">
        <v>0</v>
      </c>
      <c r="BB2136" s="272">
        <v>7.8014415999999998E-10</v>
      </c>
      <c r="BC2136" s="272">
        <v>6.5599343999999997E-7</v>
      </c>
      <c r="BD2136" s="272">
        <v>1.1059186E-10</v>
      </c>
      <c r="BE2136" s="272">
        <v>7.6043216999999998E-10</v>
      </c>
      <c r="BF2136" s="273">
        <v>0</v>
      </c>
      <c r="BG2136" s="273">
        <v>0</v>
      </c>
      <c r="BH2136" s="273">
        <v>0</v>
      </c>
      <c r="BI2136" s="273">
        <v>0</v>
      </c>
      <c r="BJ2136" s="273">
        <v>0</v>
      </c>
      <c r="BK2136" s="273">
        <v>0</v>
      </c>
      <c r="BL2136" s="273">
        <v>0</v>
      </c>
      <c r="BM2136" s="273">
        <v>0</v>
      </c>
      <c r="BN2136" s="273">
        <v>0</v>
      </c>
      <c r="BO2136" s="273">
        <v>0</v>
      </c>
      <c r="BP2136" s="273">
        <v>0</v>
      </c>
      <c r="BQ2136" s="273">
        <v>0</v>
      </c>
      <c r="BR2136" s="273">
        <v>0</v>
      </c>
      <c r="BS2136"/>
      <c r="BT2136" s="274">
        <v>2.2052169000000001E-5</v>
      </c>
      <c r="BU2136" s="274">
        <v>5.4994939999999999E-6</v>
      </c>
      <c r="BV2136" s="274">
        <v>9.8135275000000004E-6</v>
      </c>
      <c r="BW2136" s="274">
        <v>1.0209857E-12</v>
      </c>
      <c r="BX2136" s="274">
        <v>4.1535021999999996E-6</v>
      </c>
      <c r="BY2136" s="274">
        <v>5.0505081000000001E-7</v>
      </c>
      <c r="BZ2136" s="121">
        <v>0</v>
      </c>
      <c r="CA2136" s="274">
        <v>7.6655844000000001E-7</v>
      </c>
      <c r="CB2136" s="121">
        <v>0</v>
      </c>
      <c r="CC2136" s="274">
        <v>5.9565791999999995E-11</v>
      </c>
      <c r="CD2136" s="121">
        <v>0</v>
      </c>
      <c r="CE2136" s="121">
        <v>0</v>
      </c>
      <c r="CF2136" s="121">
        <v>0</v>
      </c>
      <c r="CG2136" s="274">
        <v>1.3139750999999999E-6</v>
      </c>
      <c r="CH2136" s="121">
        <v>0</v>
      </c>
      <c r="CI2136" s="121">
        <v>0</v>
      </c>
      <c r="CJ2136" s="121">
        <v>0</v>
      </c>
      <c r="CK2136"/>
      <c r="CL2136" s="322">
        <v>0</v>
      </c>
      <c r="CM2136" s="322">
        <v>0.35195816000000002</v>
      </c>
      <c r="CN2136" s="322">
        <v>1.4441496999999999E-2</v>
      </c>
      <c r="CO2136" s="322">
        <v>3.8785075E-3</v>
      </c>
      <c r="CP2136" s="322">
        <v>1.2620481E-4</v>
      </c>
      <c r="CQ2136" s="322">
        <v>0</v>
      </c>
      <c r="CR2136" s="322">
        <v>0</v>
      </c>
      <c r="CS2136" s="322">
        <v>2.0653804000000001E-4</v>
      </c>
      <c r="CT2136" s="322">
        <v>0</v>
      </c>
      <c r="CU2136" s="322">
        <v>0</v>
      </c>
      <c r="CX2136" s="20" t="s">
        <v>4039</v>
      </c>
    </row>
    <row r="2137" spans="1:102" ht="14.4" customHeight="1">
      <c r="A2137" t="s">
        <v>8674</v>
      </c>
      <c r="B2137" s="278" t="s">
        <v>1223</v>
      </c>
      <c r="C2137" s="279" t="str">
        <f t="shared" si="797"/>
        <v>M.020.09.114</v>
      </c>
      <c r="D2137" s="14" t="s">
        <v>3838</v>
      </c>
      <c r="E2137" s="312" t="s">
        <v>1510</v>
      </c>
      <c r="F2137" s="281" t="str">
        <f t="shared" si="798"/>
        <v>Lettuce</v>
      </c>
      <c r="G2137" s="319">
        <f t="shared" si="807"/>
        <v>9.2453657834723091E-2</v>
      </c>
      <c r="H2137" s="319">
        <f t="shared" si="808"/>
        <v>5.2467738185399994E-3</v>
      </c>
      <c r="I2137" s="319">
        <f t="shared" si="812"/>
        <v>4.0396448016183098E-2</v>
      </c>
      <c r="J2137" s="319">
        <f t="shared" si="813"/>
        <v>0</v>
      </c>
      <c r="K2137" s="319">
        <v>4.6810435999999997E-2</v>
      </c>
      <c r="L2137" s="319">
        <v>3.2854451999999999E-2</v>
      </c>
      <c r="M2137" s="319">
        <v>7.5419872999999997E-3</v>
      </c>
      <c r="N2137" s="319">
        <v>5.2466837999999997E-3</v>
      </c>
      <c r="O2137" s="319">
        <v>0</v>
      </c>
      <c r="P2137" s="319">
        <v>0</v>
      </c>
      <c r="Q2137" s="319">
        <v>9.0018540000000006E-8</v>
      </c>
      <c r="R2137" s="319">
        <v>8.7161831000000006E-9</v>
      </c>
      <c r="S2137" s="319">
        <v>0</v>
      </c>
      <c r="T2137" s="319">
        <v>0</v>
      </c>
      <c r="U2137" s="319">
        <v>0</v>
      </c>
      <c r="V2137" s="319">
        <v>0</v>
      </c>
      <c r="W2137" s="319">
        <v>0</v>
      </c>
      <c r="X2137" s="319">
        <v>0</v>
      </c>
      <c r="Y2137" s="210"/>
      <c r="Z2137" s="320">
        <f t="shared" si="799"/>
        <v>0.35195816541353381</v>
      </c>
      <c r="AA2137" s="210"/>
      <c r="AB2137" s="321">
        <f t="shared" si="800"/>
        <v>4.6810435999999997E-2</v>
      </c>
      <c r="AC2137" s="321">
        <f t="shared" si="801"/>
        <v>4.5643221834723094E-2</v>
      </c>
      <c r="AD2137" s="321">
        <f t="shared" si="814"/>
        <v>4.0396448016183098E-2</v>
      </c>
      <c r="AE2137" s="321">
        <f t="shared" si="802"/>
        <v>4.0396448016183098E-2</v>
      </c>
      <c r="AF2137" s="321">
        <f t="shared" si="803"/>
        <v>0</v>
      </c>
      <c r="AG2137"/>
      <c r="AH2137" s="121">
        <v>0</v>
      </c>
      <c r="AI2137" s="121">
        <v>0</v>
      </c>
      <c r="AJ2137" s="121">
        <v>0</v>
      </c>
      <c r="AK2137" s="121">
        <v>0</v>
      </c>
      <c r="AL2137" s="121">
        <v>0</v>
      </c>
      <c r="AM2137" s="121">
        <v>0</v>
      </c>
      <c r="AN2137" s="121">
        <v>0</v>
      </c>
      <c r="AO2137"/>
      <c r="AP2137" s="282">
        <v>1.6904965000000001E-2</v>
      </c>
      <c r="AQ2137" s="282">
        <v>1.6402957999999999E-2</v>
      </c>
      <c r="AR2137" s="282">
        <v>5.0200674000000002E-4</v>
      </c>
      <c r="AS2137" s="282">
        <v>0</v>
      </c>
      <c r="AT2137" s="255">
        <f t="shared" si="815"/>
        <v>9.8339076416000001E-7</v>
      </c>
      <c r="AU2137" s="256">
        <f t="shared" si="816"/>
        <v>1.8565338147989998E-9</v>
      </c>
      <c r="AV2137" s="256">
        <f t="shared" si="817"/>
        <v>0</v>
      </c>
      <c r="AW2137" s="272">
        <v>3.2661717999999998E-7</v>
      </c>
      <c r="AX2137" s="272">
        <v>9.8548285999999991E-10</v>
      </c>
      <c r="AY2137" s="272">
        <v>2.6924799000000001E-14</v>
      </c>
      <c r="AZ2137" s="273">
        <v>0</v>
      </c>
      <c r="BA2137" s="273">
        <v>0</v>
      </c>
      <c r="BB2137" s="272">
        <v>7.8014415999999998E-10</v>
      </c>
      <c r="BC2137" s="272">
        <v>6.5599343999999997E-7</v>
      </c>
      <c r="BD2137" s="272">
        <v>1.1059186E-10</v>
      </c>
      <c r="BE2137" s="272">
        <v>7.6043216999999998E-10</v>
      </c>
      <c r="BF2137" s="273">
        <v>0</v>
      </c>
      <c r="BG2137" s="273">
        <v>0</v>
      </c>
      <c r="BH2137" s="273">
        <v>0</v>
      </c>
      <c r="BI2137" s="273">
        <v>0</v>
      </c>
      <c r="BJ2137" s="273">
        <v>0</v>
      </c>
      <c r="BK2137" s="273">
        <v>0</v>
      </c>
      <c r="BL2137" s="273">
        <v>0</v>
      </c>
      <c r="BM2137" s="273">
        <v>0</v>
      </c>
      <c r="BN2137" s="273">
        <v>0</v>
      </c>
      <c r="BO2137" s="273">
        <v>0</v>
      </c>
      <c r="BP2137" s="273">
        <v>0</v>
      </c>
      <c r="BQ2137" s="273">
        <v>0</v>
      </c>
      <c r="BR2137" s="273">
        <v>0</v>
      </c>
      <c r="BS2137"/>
      <c r="BT2137" s="274">
        <v>2.2052169000000001E-5</v>
      </c>
      <c r="BU2137" s="274">
        <v>5.4994939999999999E-6</v>
      </c>
      <c r="BV2137" s="274">
        <v>9.8135275000000004E-6</v>
      </c>
      <c r="BW2137" s="274">
        <v>1.0209857E-12</v>
      </c>
      <c r="BX2137" s="274">
        <v>4.1535021999999996E-6</v>
      </c>
      <c r="BY2137" s="274">
        <v>5.0505081000000001E-7</v>
      </c>
      <c r="BZ2137" s="121">
        <v>0</v>
      </c>
      <c r="CA2137" s="274">
        <v>7.6655844000000001E-7</v>
      </c>
      <c r="CB2137" s="121">
        <v>0</v>
      </c>
      <c r="CC2137" s="274">
        <v>5.9565791999999995E-11</v>
      </c>
      <c r="CD2137" s="121">
        <v>0</v>
      </c>
      <c r="CE2137" s="121">
        <v>0</v>
      </c>
      <c r="CF2137" s="121">
        <v>0</v>
      </c>
      <c r="CG2137" s="274">
        <v>1.3139750999999999E-6</v>
      </c>
      <c r="CH2137" s="121">
        <v>0</v>
      </c>
      <c r="CI2137" s="121">
        <v>0</v>
      </c>
      <c r="CJ2137" s="121">
        <v>0</v>
      </c>
      <c r="CK2137"/>
      <c r="CL2137" s="322">
        <v>0</v>
      </c>
      <c r="CM2137" s="322">
        <v>0.35195816000000002</v>
      </c>
      <c r="CN2137" s="322">
        <v>1.4441496999999999E-2</v>
      </c>
      <c r="CO2137" s="322">
        <v>3.8785075E-3</v>
      </c>
      <c r="CP2137" s="322">
        <v>1.2620481E-4</v>
      </c>
      <c r="CQ2137" s="322">
        <v>0</v>
      </c>
      <c r="CR2137" s="322">
        <v>0</v>
      </c>
      <c r="CS2137" s="322">
        <v>2.0653804000000001E-4</v>
      </c>
      <c r="CT2137" s="322">
        <v>0</v>
      </c>
      <c r="CU2137" s="322">
        <v>0</v>
      </c>
      <c r="CX2137" s="20" t="s">
        <v>4039</v>
      </c>
    </row>
    <row r="2138" spans="1:102" ht="14.4" customHeight="1">
      <c r="A2138" t="s">
        <v>3852</v>
      </c>
      <c r="B2138" s="278" t="s">
        <v>1223</v>
      </c>
      <c r="C2138" s="279" t="str">
        <f t="shared" si="797"/>
        <v>M.020.09.115</v>
      </c>
      <c r="D2138" s="14" t="s">
        <v>3838</v>
      </c>
      <c r="E2138" s="312" t="s">
        <v>1510</v>
      </c>
      <c r="F2138" s="281" t="str">
        <f t="shared" si="798"/>
        <v>Mushrooms</v>
      </c>
      <c r="G2138" s="319">
        <f t="shared" si="807"/>
        <v>0.3440564833214762</v>
      </c>
      <c r="H2138" s="319">
        <f t="shared" si="808"/>
        <v>1.9643634939190001E-3</v>
      </c>
      <c r="I2138" s="319">
        <f t="shared" si="812"/>
        <v>8.7292499827557199E-2</v>
      </c>
      <c r="J2138" s="319">
        <f t="shared" si="813"/>
        <v>0</v>
      </c>
      <c r="K2138" s="319">
        <v>0.25479962</v>
      </c>
      <c r="L2138" s="319">
        <v>8.4310468E-2</v>
      </c>
      <c r="M2138" s="319">
        <v>2.9820275000000001E-3</v>
      </c>
      <c r="N2138" s="319">
        <v>1.9643187999999999E-3</v>
      </c>
      <c r="O2138" s="319">
        <v>0</v>
      </c>
      <c r="P2138" s="319">
        <v>0</v>
      </c>
      <c r="Q2138" s="319">
        <v>4.4693919E-8</v>
      </c>
      <c r="R2138" s="319">
        <v>4.3275572000000002E-9</v>
      </c>
      <c r="S2138" s="319">
        <v>0</v>
      </c>
      <c r="T2138" s="319">
        <v>0</v>
      </c>
      <c r="U2138" s="319">
        <v>0</v>
      </c>
      <c r="V2138" s="319">
        <v>0</v>
      </c>
      <c r="W2138" s="319">
        <v>0</v>
      </c>
      <c r="X2138" s="319">
        <v>0</v>
      </c>
      <c r="Y2138" s="210"/>
      <c r="Z2138" s="320">
        <f t="shared" si="799"/>
        <v>1.9157866165413533</v>
      </c>
      <c r="AA2138" s="210"/>
      <c r="AB2138" s="321">
        <f t="shared" si="800"/>
        <v>0.25479962</v>
      </c>
      <c r="AC2138" s="321">
        <f t="shared" si="801"/>
        <v>8.9256863321476199E-2</v>
      </c>
      <c r="AD2138" s="321">
        <f t="shared" si="814"/>
        <v>8.7292499827557199E-2</v>
      </c>
      <c r="AE2138" s="321">
        <f t="shared" si="802"/>
        <v>8.7292499827557199E-2</v>
      </c>
      <c r="AF2138" s="321">
        <f t="shared" si="803"/>
        <v>0</v>
      </c>
      <c r="AG2138"/>
      <c r="AH2138" s="121">
        <v>0</v>
      </c>
      <c r="AI2138" s="121">
        <v>0</v>
      </c>
      <c r="AJ2138" s="121">
        <v>0</v>
      </c>
      <c r="AK2138" s="121">
        <v>0</v>
      </c>
      <c r="AL2138" s="121">
        <v>0</v>
      </c>
      <c r="AM2138" s="121">
        <v>0</v>
      </c>
      <c r="AN2138" s="121">
        <v>0</v>
      </c>
      <c r="AO2138"/>
      <c r="AP2138" s="282">
        <v>5.7520221000000003E-2</v>
      </c>
      <c r="AQ2138" s="282">
        <v>5.5569611999999997E-2</v>
      </c>
      <c r="AR2138" s="282">
        <v>1.9506091000000001E-3</v>
      </c>
      <c r="AS2138" s="282">
        <v>0</v>
      </c>
      <c r="AT2138" s="255">
        <f t="shared" si="815"/>
        <v>3.33151158008E-6</v>
      </c>
      <c r="AU2138" s="256">
        <f t="shared" si="816"/>
        <v>7.2137909166700001E-9</v>
      </c>
      <c r="AV2138" s="256">
        <f t="shared" si="817"/>
        <v>0</v>
      </c>
      <c r="AW2138" s="272">
        <v>1.7778500000000001E-6</v>
      </c>
      <c r="AX2138" s="272">
        <v>5.3642025000000001E-9</v>
      </c>
      <c r="AY2138" s="272">
        <v>1.4655767000000001E-13</v>
      </c>
      <c r="AZ2138" s="273">
        <v>0</v>
      </c>
      <c r="BA2138" s="273">
        <v>0</v>
      </c>
      <c r="BB2138" s="272">
        <v>2.9208007999999998E-10</v>
      </c>
      <c r="BC2138" s="272">
        <v>1.5533694999999999E-6</v>
      </c>
      <c r="BD2138" s="272">
        <v>4.1404759000000001E-11</v>
      </c>
      <c r="BE2138" s="272">
        <v>1.8080371E-9</v>
      </c>
      <c r="BF2138" s="273">
        <v>0</v>
      </c>
      <c r="BG2138" s="273">
        <v>0</v>
      </c>
      <c r="BH2138" s="273">
        <v>0</v>
      </c>
      <c r="BI2138" s="273">
        <v>0</v>
      </c>
      <c r="BJ2138" s="273">
        <v>0</v>
      </c>
      <c r="BK2138" s="273">
        <v>0</v>
      </c>
      <c r="BL2138" s="273">
        <v>0</v>
      </c>
      <c r="BM2138" s="273">
        <v>0</v>
      </c>
      <c r="BN2138" s="273">
        <v>0</v>
      </c>
      <c r="BO2138" s="273">
        <v>0</v>
      </c>
      <c r="BP2138" s="273">
        <v>0</v>
      </c>
      <c r="BQ2138" s="273">
        <v>0</v>
      </c>
      <c r="BR2138" s="273">
        <v>0</v>
      </c>
      <c r="BS2138"/>
      <c r="BT2138" s="274">
        <v>7.7834505000000002E-5</v>
      </c>
      <c r="BU2138" s="274">
        <v>1.2561315000000001E-5</v>
      </c>
      <c r="BV2138" s="274">
        <v>5.3417213999999999E-5</v>
      </c>
      <c r="BW2138" s="274">
        <v>5.0691614000000004E-13</v>
      </c>
      <c r="BX2138" s="274">
        <v>1.0206183000000001E-5</v>
      </c>
      <c r="BY2138" s="274">
        <v>1.8908721E-7</v>
      </c>
      <c r="BZ2138" s="121">
        <v>0</v>
      </c>
      <c r="CA2138" s="274">
        <v>2.8699369E-7</v>
      </c>
      <c r="CB2138" s="121">
        <v>0</v>
      </c>
      <c r="CC2138" s="274">
        <v>2.9574225999999998E-11</v>
      </c>
      <c r="CD2138" s="121">
        <v>0</v>
      </c>
      <c r="CE2138" s="121">
        <v>0</v>
      </c>
      <c r="CF2138" s="121">
        <v>0</v>
      </c>
      <c r="CG2138" s="274">
        <v>1.1736828E-6</v>
      </c>
      <c r="CH2138" s="121">
        <v>0</v>
      </c>
      <c r="CI2138" s="121">
        <v>0</v>
      </c>
      <c r="CJ2138" s="121">
        <v>0</v>
      </c>
      <c r="CK2138"/>
      <c r="CL2138" s="322">
        <v>0</v>
      </c>
      <c r="CM2138" s="322">
        <v>1.9157865999999999</v>
      </c>
      <c r="CN2138" s="322">
        <v>5.4067875000000003E-3</v>
      </c>
      <c r="CO2138" s="322">
        <v>8.6376360000000006E-3</v>
      </c>
      <c r="CP2138" s="322">
        <v>5.8023998E-5</v>
      </c>
      <c r="CQ2138" s="322">
        <v>0</v>
      </c>
      <c r="CR2138" s="322">
        <v>0</v>
      </c>
      <c r="CS2138" s="322">
        <v>5.1644327000000001E-4</v>
      </c>
      <c r="CT2138" s="322">
        <v>0</v>
      </c>
      <c r="CU2138" s="322">
        <v>0</v>
      </c>
      <c r="CX2138" s="20" t="s">
        <v>4039</v>
      </c>
    </row>
    <row r="2139" spans="1:102" ht="14.4" customHeight="1">
      <c r="A2139" t="s">
        <v>3853</v>
      </c>
      <c r="B2139" s="278" t="s">
        <v>1223</v>
      </c>
      <c r="C2139" s="279" t="str">
        <f t="shared" si="797"/>
        <v>M.020.09.116</v>
      </c>
      <c r="D2139" s="14" t="s">
        <v>3838</v>
      </c>
      <c r="E2139" s="312" t="s">
        <v>1510</v>
      </c>
      <c r="F2139" s="281" t="str">
        <f t="shared" si="798"/>
        <v>Onion</v>
      </c>
      <c r="G2139" s="319">
        <f t="shared" si="807"/>
        <v>7.7614525730175993E-2</v>
      </c>
      <c r="H2139" s="319">
        <f t="shared" si="808"/>
        <v>4.8731969660299997E-3</v>
      </c>
      <c r="I2139" s="319">
        <f t="shared" si="812"/>
        <v>3.4485590764146E-2</v>
      </c>
      <c r="J2139" s="319">
        <f t="shared" si="813"/>
        <v>0</v>
      </c>
      <c r="K2139" s="319">
        <v>3.8255737999999997E-2</v>
      </c>
      <c r="L2139" s="319">
        <v>2.6994272E-2</v>
      </c>
      <c r="M2139" s="319">
        <v>7.4913074000000001E-3</v>
      </c>
      <c r="N2139" s="319">
        <v>4.8730796E-3</v>
      </c>
      <c r="O2139" s="319">
        <v>0</v>
      </c>
      <c r="P2139" s="319">
        <v>0</v>
      </c>
      <c r="Q2139" s="319">
        <v>1.1736603E-7</v>
      </c>
      <c r="R2139" s="319">
        <v>1.1364146E-8</v>
      </c>
      <c r="S2139" s="319">
        <v>0</v>
      </c>
      <c r="T2139" s="319">
        <v>0</v>
      </c>
      <c r="U2139" s="319">
        <v>0</v>
      </c>
      <c r="V2139" s="319">
        <v>0</v>
      </c>
      <c r="W2139" s="319">
        <v>0</v>
      </c>
      <c r="X2139" s="319">
        <v>0</v>
      </c>
      <c r="Y2139" s="210"/>
      <c r="Z2139" s="320">
        <f t="shared" si="799"/>
        <v>0.28763712781954881</v>
      </c>
      <c r="AA2139" s="210"/>
      <c r="AB2139" s="321">
        <f t="shared" si="800"/>
        <v>3.8255737999999997E-2</v>
      </c>
      <c r="AC2139" s="321">
        <f t="shared" si="801"/>
        <v>3.9358787730176002E-2</v>
      </c>
      <c r="AD2139" s="321">
        <f t="shared" si="814"/>
        <v>3.4485590764146E-2</v>
      </c>
      <c r="AE2139" s="321">
        <f t="shared" si="802"/>
        <v>3.4485590764146E-2</v>
      </c>
      <c r="AF2139" s="321">
        <f t="shared" si="803"/>
        <v>0</v>
      </c>
      <c r="AG2139"/>
      <c r="AH2139" s="121">
        <v>0</v>
      </c>
      <c r="AI2139" s="121">
        <v>0</v>
      </c>
      <c r="AJ2139" s="121">
        <v>0</v>
      </c>
      <c r="AK2139" s="121">
        <v>0</v>
      </c>
      <c r="AL2139" s="121">
        <v>0</v>
      </c>
      <c r="AM2139" s="121">
        <v>0</v>
      </c>
      <c r="AN2139" s="121">
        <v>0</v>
      </c>
      <c r="AO2139"/>
      <c r="AP2139" s="282">
        <v>1.3977142999999999E-2</v>
      </c>
      <c r="AQ2139" s="282">
        <v>1.3560747E-2</v>
      </c>
      <c r="AR2139" s="282">
        <v>4.1639649999999998E-4</v>
      </c>
      <c r="AS2139" s="282">
        <v>0</v>
      </c>
      <c r="AT2139" s="255">
        <f t="shared" si="815"/>
        <v>8.1299440190000004E-7</v>
      </c>
      <c r="AU2139" s="256">
        <f t="shared" si="816"/>
        <v>1.5399278742399999E-9</v>
      </c>
      <c r="AV2139" s="256">
        <f t="shared" si="817"/>
        <v>0</v>
      </c>
      <c r="AW2139" s="272">
        <v>2.6692725E-7</v>
      </c>
      <c r="AX2139" s="272">
        <v>8.0538394999999998E-10</v>
      </c>
      <c r="AY2139" s="272">
        <v>2.2004240000000001E-14</v>
      </c>
      <c r="AZ2139" s="273">
        <v>0</v>
      </c>
      <c r="BA2139" s="273">
        <v>0</v>
      </c>
      <c r="BB2139" s="272">
        <v>7.2459189999999996E-10</v>
      </c>
      <c r="BC2139" s="272">
        <v>5.4534256000000001E-7</v>
      </c>
      <c r="BD2139" s="272">
        <v>1.0271687E-10</v>
      </c>
      <c r="BE2139" s="272">
        <v>6.3180504999999999E-10</v>
      </c>
      <c r="BF2139" s="273">
        <v>0</v>
      </c>
      <c r="BG2139" s="273">
        <v>0</v>
      </c>
      <c r="BH2139" s="273">
        <v>0</v>
      </c>
      <c r="BI2139" s="273">
        <v>0</v>
      </c>
      <c r="BJ2139" s="273">
        <v>0</v>
      </c>
      <c r="BK2139" s="273">
        <v>0</v>
      </c>
      <c r="BL2139" s="273">
        <v>0</v>
      </c>
      <c r="BM2139" s="273">
        <v>0</v>
      </c>
      <c r="BN2139" s="273">
        <v>0</v>
      </c>
      <c r="BO2139" s="273">
        <v>0</v>
      </c>
      <c r="BP2139" s="273">
        <v>0</v>
      </c>
      <c r="BQ2139" s="273">
        <v>0</v>
      </c>
      <c r="BR2139" s="273">
        <v>0</v>
      </c>
      <c r="BS2139"/>
      <c r="BT2139" s="274">
        <v>1.8417486999999999E-5</v>
      </c>
      <c r="BU2139" s="274">
        <v>4.5944104E-6</v>
      </c>
      <c r="BV2139" s="274">
        <v>8.0200862999999995E-6</v>
      </c>
      <c r="BW2139" s="274">
        <v>1.3311595000000001E-12</v>
      </c>
      <c r="BX2139" s="274">
        <v>3.4347720000000002E-6</v>
      </c>
      <c r="BY2139" s="274">
        <v>4.6908731000000001E-7</v>
      </c>
      <c r="BZ2139" s="121">
        <v>0</v>
      </c>
      <c r="CA2139" s="274">
        <v>7.1197359000000004E-7</v>
      </c>
      <c r="CB2139" s="121">
        <v>0</v>
      </c>
      <c r="CC2139" s="274">
        <v>7.7661786999999997E-11</v>
      </c>
      <c r="CD2139" s="121">
        <v>0</v>
      </c>
      <c r="CE2139" s="121">
        <v>0</v>
      </c>
      <c r="CF2139" s="121">
        <v>0</v>
      </c>
      <c r="CG2139" s="274">
        <v>1.1870785E-6</v>
      </c>
      <c r="CH2139" s="121">
        <v>0</v>
      </c>
      <c r="CI2139" s="121">
        <v>0</v>
      </c>
      <c r="CJ2139" s="121">
        <v>0</v>
      </c>
      <c r="CK2139"/>
      <c r="CL2139" s="322">
        <v>0</v>
      </c>
      <c r="CM2139" s="322">
        <v>0.28763713000000002</v>
      </c>
      <c r="CN2139" s="322">
        <v>1.3413151999999999E-2</v>
      </c>
      <c r="CO2139" s="322">
        <v>3.2510142000000001E-3</v>
      </c>
      <c r="CP2139" s="322">
        <v>1.503067E-4</v>
      </c>
      <c r="CQ2139" s="322">
        <v>0</v>
      </c>
      <c r="CR2139" s="322">
        <v>0</v>
      </c>
      <c r="CS2139" s="322">
        <v>1.7036178E-4</v>
      </c>
      <c r="CT2139" s="322">
        <v>0</v>
      </c>
      <c r="CU2139" s="322">
        <v>0</v>
      </c>
      <c r="CX2139" s="20" t="s">
        <v>4039</v>
      </c>
    </row>
    <row r="2140" spans="1:102" ht="14.4" customHeight="1">
      <c r="A2140" t="s">
        <v>3854</v>
      </c>
      <c r="B2140" s="278" t="s">
        <v>1223</v>
      </c>
      <c r="C2140" s="279" t="str">
        <f t="shared" si="797"/>
        <v>M.020.09.117</v>
      </c>
      <c r="D2140" s="14" t="s">
        <v>3838</v>
      </c>
      <c r="E2140" s="312" t="s">
        <v>1510</v>
      </c>
      <c r="F2140" s="281" t="str">
        <f t="shared" si="798"/>
        <v>Peas with carrots (canned)</v>
      </c>
      <c r="G2140" s="319">
        <f t="shared" si="807"/>
        <v>0.27854975051687297</v>
      </c>
      <c r="H2140" s="319">
        <f t="shared" si="808"/>
        <v>1.0858785838500001E-2</v>
      </c>
      <c r="I2140" s="319">
        <f t="shared" si="812"/>
        <v>8.4953404678372993E-2</v>
      </c>
      <c r="J2140" s="319">
        <f t="shared" si="813"/>
        <v>0</v>
      </c>
      <c r="K2140" s="319">
        <v>0.18273755999999999</v>
      </c>
      <c r="L2140" s="319">
        <v>6.7463834E-2</v>
      </c>
      <c r="M2140" s="319">
        <v>1.7489540000000001E-2</v>
      </c>
      <c r="N2140" s="319">
        <v>1.0858469000000001E-2</v>
      </c>
      <c r="O2140" s="319">
        <v>0</v>
      </c>
      <c r="P2140" s="319">
        <v>0</v>
      </c>
      <c r="Q2140" s="319">
        <v>3.1683849999999998E-7</v>
      </c>
      <c r="R2140" s="319">
        <v>3.0678373000000002E-8</v>
      </c>
      <c r="S2140" s="319">
        <v>0</v>
      </c>
      <c r="T2140" s="319">
        <v>0</v>
      </c>
      <c r="U2140" s="319">
        <v>0</v>
      </c>
      <c r="V2140" s="319">
        <v>0</v>
      </c>
      <c r="W2140" s="319">
        <v>0</v>
      </c>
      <c r="X2140" s="319">
        <v>0</v>
      </c>
      <c r="Y2140" s="210"/>
      <c r="Z2140" s="320">
        <f t="shared" si="799"/>
        <v>1.3739666165413533</v>
      </c>
      <c r="AA2140" s="210"/>
      <c r="AB2140" s="321">
        <f t="shared" si="800"/>
        <v>0.18273755999999999</v>
      </c>
      <c r="AC2140" s="321">
        <f t="shared" si="801"/>
        <v>9.5812190516872994E-2</v>
      </c>
      <c r="AD2140" s="321">
        <f t="shared" si="814"/>
        <v>8.4953404678372993E-2</v>
      </c>
      <c r="AE2140" s="321">
        <f t="shared" si="802"/>
        <v>8.4953404678372993E-2</v>
      </c>
      <c r="AF2140" s="321">
        <f t="shared" si="803"/>
        <v>0</v>
      </c>
      <c r="AG2140"/>
      <c r="AH2140" s="121">
        <v>0</v>
      </c>
      <c r="AI2140" s="121">
        <v>0</v>
      </c>
      <c r="AJ2140" s="121">
        <v>0</v>
      </c>
      <c r="AK2140" s="121">
        <v>0</v>
      </c>
      <c r="AL2140" s="121">
        <v>0</v>
      </c>
      <c r="AM2140" s="121">
        <v>0</v>
      </c>
      <c r="AN2140" s="121">
        <v>0</v>
      </c>
      <c r="AO2140"/>
      <c r="AP2140" s="282">
        <v>4.5303714000000002E-2</v>
      </c>
      <c r="AQ2140" s="282">
        <v>4.3779026999999998E-2</v>
      </c>
      <c r="AR2140" s="282">
        <v>1.5246861E-3</v>
      </c>
      <c r="AS2140" s="282">
        <v>0</v>
      </c>
      <c r="AT2140" s="255">
        <f t="shared" si="815"/>
        <v>2.6246419763000001E-6</v>
      </c>
      <c r="AU2140" s="256">
        <f t="shared" si="816"/>
        <v>5.6386320084399995E-9</v>
      </c>
      <c r="AV2140" s="256">
        <f t="shared" si="817"/>
        <v>0</v>
      </c>
      <c r="AW2140" s="272">
        <v>1.2750409999999999E-6</v>
      </c>
      <c r="AX2140" s="272">
        <v>3.8471064999999997E-9</v>
      </c>
      <c r="AY2140" s="272">
        <v>1.0510844E-13</v>
      </c>
      <c r="AZ2140" s="273">
        <v>0</v>
      </c>
      <c r="BA2140" s="273">
        <v>0</v>
      </c>
      <c r="BB2140" s="272">
        <v>1.6145763000000001E-9</v>
      </c>
      <c r="BC2140" s="272">
        <v>1.3479864000000001E-6</v>
      </c>
      <c r="BD2140" s="272">
        <v>2.2887950000000001E-10</v>
      </c>
      <c r="BE2140" s="272">
        <v>1.5625408999999999E-9</v>
      </c>
      <c r="BF2140" s="273">
        <v>0</v>
      </c>
      <c r="BG2140" s="273">
        <v>0</v>
      </c>
      <c r="BH2140" s="273">
        <v>0</v>
      </c>
      <c r="BI2140" s="273">
        <v>0</v>
      </c>
      <c r="BJ2140" s="273">
        <v>0</v>
      </c>
      <c r="BK2140" s="273">
        <v>0</v>
      </c>
      <c r="BL2140" s="273">
        <v>0</v>
      </c>
      <c r="BM2140" s="273">
        <v>0</v>
      </c>
      <c r="BN2140" s="273">
        <v>0</v>
      </c>
      <c r="BO2140" s="273">
        <v>0</v>
      </c>
      <c r="BP2140" s="273">
        <v>0</v>
      </c>
      <c r="BQ2140" s="273">
        <v>0</v>
      </c>
      <c r="BR2140" s="273">
        <v>0</v>
      </c>
      <c r="BS2140"/>
      <c r="BT2140" s="274">
        <v>6.3492504999999996E-5</v>
      </c>
      <c r="BU2140" s="274">
        <v>1.1304192000000001E-5</v>
      </c>
      <c r="BV2140" s="274">
        <v>3.8309834999999999E-5</v>
      </c>
      <c r="BW2140" s="274">
        <v>3.5935660000000001E-12</v>
      </c>
      <c r="BX2140" s="274">
        <v>8.5322034000000007E-6</v>
      </c>
      <c r="BY2140" s="274">
        <v>1.0452467E-6</v>
      </c>
      <c r="BZ2140" s="121">
        <v>0</v>
      </c>
      <c r="CA2140" s="274">
        <v>1.5864595E-6</v>
      </c>
      <c r="CB2140" s="121">
        <v>0</v>
      </c>
      <c r="CC2140" s="274">
        <v>2.0965388000000001E-10</v>
      </c>
      <c r="CD2140" s="121">
        <v>0</v>
      </c>
      <c r="CE2140" s="121">
        <v>0</v>
      </c>
      <c r="CF2140" s="121">
        <v>0</v>
      </c>
      <c r="CG2140" s="274">
        <v>2.7143558E-6</v>
      </c>
      <c r="CH2140" s="121">
        <v>0</v>
      </c>
      <c r="CI2140" s="121">
        <v>0</v>
      </c>
      <c r="CJ2140" s="121">
        <v>0</v>
      </c>
      <c r="CK2140"/>
      <c r="CL2140" s="322">
        <v>0</v>
      </c>
      <c r="CM2140" s="322">
        <v>1.3739665999999999</v>
      </c>
      <c r="CN2140" s="322">
        <v>2.9887937E-2</v>
      </c>
      <c r="CO2140" s="322">
        <v>7.9738915999999996E-3</v>
      </c>
      <c r="CP2140" s="322">
        <v>3.891427E-4</v>
      </c>
      <c r="CQ2140" s="322">
        <v>0</v>
      </c>
      <c r="CR2140" s="322">
        <v>0</v>
      </c>
      <c r="CS2140" s="322">
        <v>4.2420851E-4</v>
      </c>
      <c r="CT2140" s="322">
        <v>0</v>
      </c>
      <c r="CU2140" s="322">
        <v>0</v>
      </c>
      <c r="CX2140" s="20" t="s">
        <v>4039</v>
      </c>
    </row>
    <row r="2141" spans="1:102" ht="14.4" customHeight="1">
      <c r="A2141" t="s">
        <v>3855</v>
      </c>
      <c r="B2141" s="278" t="s">
        <v>1223</v>
      </c>
      <c r="C2141" s="279" t="str">
        <f t="shared" si="797"/>
        <v>M.020.09.118</v>
      </c>
      <c r="D2141" s="14" t="s">
        <v>3838</v>
      </c>
      <c r="E2141" s="312" t="s">
        <v>1510</v>
      </c>
      <c r="F2141" s="281" t="str">
        <f t="shared" si="798"/>
        <v>Peas with carrots (glass)</v>
      </c>
      <c r="G2141" s="319">
        <f t="shared" si="807"/>
        <v>0.30157221172855997</v>
      </c>
      <c r="H2141" s="319">
        <f t="shared" si="808"/>
        <v>1.0877513649450001E-2</v>
      </c>
      <c r="I2141" s="319">
        <f t="shared" si="812"/>
        <v>9.9965188079109993E-2</v>
      </c>
      <c r="J2141" s="319">
        <f t="shared" si="813"/>
        <v>0</v>
      </c>
      <c r="K2141" s="319">
        <v>0.19072950999999999</v>
      </c>
      <c r="L2141" s="319">
        <v>8.2542489999999996E-2</v>
      </c>
      <c r="M2141" s="319">
        <v>1.7422667999999999E-2</v>
      </c>
      <c r="N2141" s="319">
        <v>1.0877203E-2</v>
      </c>
      <c r="O2141" s="319">
        <v>0</v>
      </c>
      <c r="P2141" s="319">
        <v>0</v>
      </c>
      <c r="Q2141" s="319">
        <v>3.1064945000000001E-7</v>
      </c>
      <c r="R2141" s="319">
        <v>3.0079110000000003E-8</v>
      </c>
      <c r="S2141" s="319">
        <v>0</v>
      </c>
      <c r="T2141" s="319">
        <v>0</v>
      </c>
      <c r="U2141" s="319">
        <v>0</v>
      </c>
      <c r="V2141" s="319">
        <v>0</v>
      </c>
      <c r="W2141" s="319">
        <v>0</v>
      </c>
      <c r="X2141" s="319">
        <v>0</v>
      </c>
      <c r="Y2141" s="210"/>
      <c r="Z2141" s="320">
        <f t="shared" si="799"/>
        <v>1.4340564661654134</v>
      </c>
      <c r="AA2141" s="210"/>
      <c r="AB2141" s="321">
        <f t="shared" si="800"/>
        <v>0.19072950999999999</v>
      </c>
      <c r="AC2141" s="321">
        <f t="shared" si="801"/>
        <v>0.11084270172855999</v>
      </c>
      <c r="AD2141" s="321">
        <f t="shared" si="814"/>
        <v>9.9965188079109993E-2</v>
      </c>
      <c r="AE2141" s="321">
        <f t="shared" si="802"/>
        <v>9.9965188079109993E-2</v>
      </c>
      <c r="AF2141" s="321">
        <f t="shared" si="803"/>
        <v>0</v>
      </c>
      <c r="AG2141"/>
      <c r="AH2141" s="121">
        <v>0</v>
      </c>
      <c r="AI2141" s="121">
        <v>0</v>
      </c>
      <c r="AJ2141" s="121">
        <v>0</v>
      </c>
      <c r="AK2141" s="121">
        <v>0</v>
      </c>
      <c r="AL2141" s="121">
        <v>0</v>
      </c>
      <c r="AM2141" s="121">
        <v>0</v>
      </c>
      <c r="AN2141" s="121">
        <v>0</v>
      </c>
      <c r="AO2141"/>
      <c r="AP2141" s="282">
        <v>5.0937043000000001E-2</v>
      </c>
      <c r="AQ2141" s="282">
        <v>4.9280437000000003E-2</v>
      </c>
      <c r="AR2141" s="282">
        <v>1.6566051E-3</v>
      </c>
      <c r="AS2141" s="282">
        <v>0</v>
      </c>
      <c r="AT2141" s="255">
        <f t="shared" si="815"/>
        <v>2.9544626618E-6</v>
      </c>
      <c r="AU2141" s="256">
        <f t="shared" si="816"/>
        <v>6.1264981753199999E-9</v>
      </c>
      <c r="AV2141" s="256">
        <f t="shared" si="817"/>
        <v>0</v>
      </c>
      <c r="AW2141" s="272">
        <v>1.3308043999999999E-6</v>
      </c>
      <c r="AX2141" s="272">
        <v>4.0153579999999999E-9</v>
      </c>
      <c r="AY2141" s="272">
        <v>1.0970532E-13</v>
      </c>
      <c r="AZ2141" s="273">
        <v>0</v>
      </c>
      <c r="BA2141" s="273">
        <v>0</v>
      </c>
      <c r="BB2141" s="272">
        <v>1.6173618E-9</v>
      </c>
      <c r="BC2141" s="272">
        <v>1.6220409E-6</v>
      </c>
      <c r="BD2141" s="272">
        <v>2.2927437E-10</v>
      </c>
      <c r="BE2141" s="272">
        <v>1.8817560999999999E-9</v>
      </c>
      <c r="BF2141" s="273">
        <v>0</v>
      </c>
      <c r="BG2141" s="273">
        <v>0</v>
      </c>
      <c r="BH2141" s="273">
        <v>0</v>
      </c>
      <c r="BI2141" s="273">
        <v>0</v>
      </c>
      <c r="BJ2141" s="273">
        <v>0</v>
      </c>
      <c r="BK2141" s="273">
        <v>0</v>
      </c>
      <c r="BL2141" s="273">
        <v>0</v>
      </c>
      <c r="BM2141" s="273">
        <v>0</v>
      </c>
      <c r="BN2141" s="273">
        <v>0</v>
      </c>
      <c r="BO2141" s="273">
        <v>0</v>
      </c>
      <c r="BP2141" s="273">
        <v>0</v>
      </c>
      <c r="BQ2141" s="273">
        <v>0</v>
      </c>
      <c r="BR2141" s="273">
        <v>0</v>
      </c>
      <c r="BS2141"/>
      <c r="BT2141" s="274">
        <v>6.9332781000000003E-5</v>
      </c>
      <c r="BU2141" s="274">
        <v>1.3505875000000001E-5</v>
      </c>
      <c r="BV2141" s="274">
        <v>3.9985297999999999E-5</v>
      </c>
      <c r="BW2141" s="274">
        <v>3.5233701999999999E-12</v>
      </c>
      <c r="BX2141" s="274">
        <v>1.0344461000000001E-5</v>
      </c>
      <c r="BY2141" s="274">
        <v>1.04705E-6</v>
      </c>
      <c r="BZ2141" s="121">
        <v>0</v>
      </c>
      <c r="CA2141" s="274">
        <v>1.5891965E-6</v>
      </c>
      <c r="CB2141" s="121">
        <v>0</v>
      </c>
      <c r="CC2141" s="274">
        <v>2.0555854999999999E-10</v>
      </c>
      <c r="CD2141" s="121">
        <v>0</v>
      </c>
      <c r="CE2141" s="121">
        <v>0</v>
      </c>
      <c r="CF2141" s="121">
        <v>0</v>
      </c>
      <c r="CG2141" s="274">
        <v>2.8606909E-6</v>
      </c>
      <c r="CH2141" s="121">
        <v>0</v>
      </c>
      <c r="CI2141" s="121">
        <v>0</v>
      </c>
      <c r="CJ2141" s="121">
        <v>0</v>
      </c>
      <c r="CK2141"/>
      <c r="CL2141" s="322">
        <v>0</v>
      </c>
      <c r="CM2141" s="322">
        <v>1.4340564</v>
      </c>
      <c r="CN2141" s="322">
        <v>2.9939500000000001E-2</v>
      </c>
      <c r="CO2141" s="322">
        <v>9.4806648999999996E-3</v>
      </c>
      <c r="CP2141" s="322">
        <v>3.8321185000000002E-4</v>
      </c>
      <c r="CQ2141" s="322">
        <v>0</v>
      </c>
      <c r="CR2141" s="322">
        <v>0</v>
      </c>
      <c r="CS2141" s="322">
        <v>5.1618024999999996E-4</v>
      </c>
      <c r="CT2141" s="322">
        <v>0</v>
      </c>
      <c r="CU2141" s="322">
        <v>0</v>
      </c>
      <c r="CX2141" s="20" t="s">
        <v>4039</v>
      </c>
    </row>
    <row r="2142" spans="1:102" ht="14.4" customHeight="1">
      <c r="A2142" t="s">
        <v>3856</v>
      </c>
      <c r="B2142" s="278" t="s">
        <v>1223</v>
      </c>
      <c r="C2142" s="279" t="str">
        <f t="shared" si="797"/>
        <v>M.020.09.119</v>
      </c>
      <c r="D2142" s="14" t="s">
        <v>3838</v>
      </c>
      <c r="E2142" s="312" t="s">
        <v>1510</v>
      </c>
      <c r="F2142" s="281" t="str">
        <f t="shared" si="798"/>
        <v>Peas, frozen</v>
      </c>
      <c r="G2142" s="319">
        <f t="shared" si="807"/>
        <v>0.131029748311074</v>
      </c>
      <c r="H2142" s="319">
        <f t="shared" si="808"/>
        <v>5.9659088053800003E-3</v>
      </c>
      <c r="I2142" s="319">
        <f t="shared" si="812"/>
        <v>6.0352291505694003E-2</v>
      </c>
      <c r="J2142" s="319">
        <f t="shared" si="813"/>
        <v>0</v>
      </c>
      <c r="K2142" s="319">
        <v>6.4711547999999994E-2</v>
      </c>
      <c r="L2142" s="319">
        <v>5.0051401000000002E-2</v>
      </c>
      <c r="M2142" s="319">
        <v>1.0300869000000001E-2</v>
      </c>
      <c r="N2142" s="319">
        <v>5.9656867000000002E-3</v>
      </c>
      <c r="O2142" s="319">
        <v>0</v>
      </c>
      <c r="P2142" s="319">
        <v>0</v>
      </c>
      <c r="Q2142" s="319">
        <v>2.2210537999999999E-7</v>
      </c>
      <c r="R2142" s="319">
        <v>2.1505693999999999E-8</v>
      </c>
      <c r="S2142" s="319">
        <v>0</v>
      </c>
      <c r="T2142" s="319">
        <v>0</v>
      </c>
      <c r="U2142" s="319">
        <v>0</v>
      </c>
      <c r="V2142" s="319">
        <v>0</v>
      </c>
      <c r="W2142" s="319">
        <v>0</v>
      </c>
      <c r="X2142" s="319">
        <v>0</v>
      </c>
      <c r="Y2142" s="210"/>
      <c r="Z2142" s="320">
        <f t="shared" si="799"/>
        <v>0.48655299248120293</v>
      </c>
      <c r="AA2142" s="210"/>
      <c r="AB2142" s="321">
        <f t="shared" si="800"/>
        <v>6.4711547999999994E-2</v>
      </c>
      <c r="AC2142" s="321">
        <f t="shared" si="801"/>
        <v>6.6318200311074008E-2</v>
      </c>
      <c r="AD2142" s="321">
        <f t="shared" si="814"/>
        <v>6.0352291505694003E-2</v>
      </c>
      <c r="AE2142" s="321">
        <f t="shared" si="802"/>
        <v>6.0352291505694003E-2</v>
      </c>
      <c r="AF2142" s="321">
        <f t="shared" si="803"/>
        <v>0</v>
      </c>
      <c r="AG2142"/>
      <c r="AH2142" s="121">
        <v>0</v>
      </c>
      <c r="AI2142" s="121">
        <v>0</v>
      </c>
      <c r="AJ2142" s="121">
        <v>0</v>
      </c>
      <c r="AK2142" s="121">
        <v>0</v>
      </c>
      <c r="AL2142" s="121">
        <v>0</v>
      </c>
      <c r="AM2142" s="121">
        <v>0</v>
      </c>
      <c r="AN2142" s="121">
        <v>0</v>
      </c>
      <c r="AO2142"/>
      <c r="AP2142" s="282">
        <v>2.4541932999999998E-2</v>
      </c>
      <c r="AQ2142" s="282">
        <v>2.3833126999999999E-2</v>
      </c>
      <c r="AR2142" s="282">
        <v>7.0880555000000004E-4</v>
      </c>
      <c r="AS2142" s="282">
        <v>0</v>
      </c>
      <c r="AT2142" s="255">
        <f t="shared" si="815"/>
        <v>1.4288445647199999E-6</v>
      </c>
      <c r="AU2142" s="256">
        <f t="shared" si="816"/>
        <v>2.6213223413040001E-9</v>
      </c>
      <c r="AV2142" s="256">
        <f t="shared" si="817"/>
        <v>0</v>
      </c>
      <c r="AW2142" s="272">
        <v>4.5152118E-7</v>
      </c>
      <c r="AX2142" s="272">
        <v>1.3623484000000001E-9</v>
      </c>
      <c r="AY2142" s="272">
        <v>3.7221303999999997E-14</v>
      </c>
      <c r="AZ2142" s="273">
        <v>0</v>
      </c>
      <c r="BA2142" s="273">
        <v>0</v>
      </c>
      <c r="BB2142" s="272">
        <v>8.8705471999999999E-10</v>
      </c>
      <c r="BC2142" s="272">
        <v>9.7643632999999995E-7</v>
      </c>
      <c r="BD2142" s="272">
        <v>1.2574732000000001E-10</v>
      </c>
      <c r="BE2142" s="272">
        <v>1.1331893999999999E-9</v>
      </c>
      <c r="BF2142" s="273">
        <v>0</v>
      </c>
      <c r="BG2142" s="273">
        <v>0</v>
      </c>
      <c r="BH2142" s="273">
        <v>0</v>
      </c>
      <c r="BI2142" s="273">
        <v>0</v>
      </c>
      <c r="BJ2142" s="273">
        <v>0</v>
      </c>
      <c r="BK2142" s="273">
        <v>0</v>
      </c>
      <c r="BL2142" s="273">
        <v>0</v>
      </c>
      <c r="BM2142" s="273">
        <v>0</v>
      </c>
      <c r="BN2142" s="273">
        <v>0</v>
      </c>
      <c r="BO2142" s="273">
        <v>0</v>
      </c>
      <c r="BP2142" s="273">
        <v>0</v>
      </c>
      <c r="BQ2142" s="273">
        <v>0</v>
      </c>
      <c r="BR2142" s="273">
        <v>0</v>
      </c>
      <c r="BS2142"/>
      <c r="BT2142" s="274">
        <v>3.0979024999999998E-5</v>
      </c>
      <c r="BU2142" s="274">
        <v>8.1045925999999997E-6</v>
      </c>
      <c r="BV2142" s="274">
        <v>1.3566388999999999E-5</v>
      </c>
      <c r="BW2142" s="274">
        <v>2.5191078000000001E-12</v>
      </c>
      <c r="BX2142" s="274">
        <v>6.2477996999999999E-6</v>
      </c>
      <c r="BY2142" s="274">
        <v>5.7426272000000003E-7</v>
      </c>
      <c r="BZ2142" s="121">
        <v>0</v>
      </c>
      <c r="CA2142" s="274">
        <v>8.7160723000000002E-7</v>
      </c>
      <c r="CB2142" s="121">
        <v>0</v>
      </c>
      <c r="CC2142" s="274">
        <v>1.4696842E-10</v>
      </c>
      <c r="CD2142" s="121">
        <v>0</v>
      </c>
      <c r="CE2142" s="121">
        <v>0</v>
      </c>
      <c r="CF2142" s="121">
        <v>0</v>
      </c>
      <c r="CG2142" s="274">
        <v>1.6142250999999999E-6</v>
      </c>
      <c r="CH2142" s="121">
        <v>0</v>
      </c>
      <c r="CI2142" s="121">
        <v>0</v>
      </c>
      <c r="CJ2142" s="121">
        <v>0</v>
      </c>
      <c r="CK2142"/>
      <c r="CL2142" s="322">
        <v>0</v>
      </c>
      <c r="CM2142" s="322">
        <v>0.48655300000000001</v>
      </c>
      <c r="CN2142" s="322">
        <v>1.6420553000000001E-2</v>
      </c>
      <c r="CO2142" s="322">
        <v>5.6767518999999997E-3</v>
      </c>
      <c r="CP2142" s="322">
        <v>2.6087788000000002E-4</v>
      </c>
      <c r="CQ2142" s="322">
        <v>0</v>
      </c>
      <c r="CR2142" s="322">
        <v>0</v>
      </c>
      <c r="CS2142" s="322">
        <v>3.1225352E-4</v>
      </c>
      <c r="CT2142" s="322">
        <v>0</v>
      </c>
      <c r="CU2142" s="322">
        <v>0</v>
      </c>
      <c r="CX2142" s="20" t="s">
        <v>4039</v>
      </c>
    </row>
    <row r="2143" spans="1:102" ht="14.4" customHeight="1">
      <c r="A2143" t="s">
        <v>3857</v>
      </c>
      <c r="B2143" s="278" t="s">
        <v>1223</v>
      </c>
      <c r="C2143" s="279" t="str">
        <f t="shared" si="797"/>
        <v>M.020.09.120</v>
      </c>
      <c r="D2143" s="14" t="s">
        <v>3838</v>
      </c>
      <c r="E2143" s="312" t="s">
        <v>1510</v>
      </c>
      <c r="F2143" s="281" t="str">
        <f t="shared" si="798"/>
        <v>Spinach, frozen</v>
      </c>
      <c r="G2143" s="319">
        <f t="shared" si="807"/>
        <v>0.19996322652738502</v>
      </c>
      <c r="H2143" s="319">
        <f t="shared" si="808"/>
        <v>1.1134973855479999E-2</v>
      </c>
      <c r="I2143" s="319">
        <f t="shared" si="812"/>
        <v>7.9918742671905005E-2</v>
      </c>
      <c r="J2143" s="319">
        <f t="shared" si="813"/>
        <v>0</v>
      </c>
      <c r="K2143" s="319">
        <v>0.10890951</v>
      </c>
      <c r="L2143" s="319">
        <v>6.4333208000000003E-2</v>
      </c>
      <c r="M2143" s="319">
        <v>1.5585519000000001E-2</v>
      </c>
      <c r="N2143" s="319">
        <v>1.1134811999999999E-2</v>
      </c>
      <c r="O2143" s="319">
        <v>0</v>
      </c>
      <c r="P2143" s="319">
        <v>0</v>
      </c>
      <c r="Q2143" s="319">
        <v>1.6185548000000001E-7</v>
      </c>
      <c r="R2143" s="319">
        <v>1.5671904999999999E-8</v>
      </c>
      <c r="S2143" s="319">
        <v>0</v>
      </c>
      <c r="T2143" s="319">
        <v>0</v>
      </c>
      <c r="U2143" s="319">
        <v>0</v>
      </c>
      <c r="V2143" s="319">
        <v>0</v>
      </c>
      <c r="W2143" s="319">
        <v>0</v>
      </c>
      <c r="X2143" s="319">
        <v>0</v>
      </c>
      <c r="Y2143" s="210"/>
      <c r="Z2143" s="320">
        <f t="shared" si="799"/>
        <v>0.81886849624060143</v>
      </c>
      <c r="AA2143" s="210"/>
      <c r="AB2143" s="321">
        <f t="shared" si="800"/>
        <v>0.10890951</v>
      </c>
      <c r="AC2143" s="321">
        <f t="shared" si="801"/>
        <v>9.1053716527385004E-2</v>
      </c>
      <c r="AD2143" s="321">
        <f t="shared" si="814"/>
        <v>7.9918742671905005E-2</v>
      </c>
      <c r="AE2143" s="321">
        <f t="shared" si="802"/>
        <v>7.9918742671905005E-2</v>
      </c>
      <c r="AF2143" s="321">
        <f t="shared" si="803"/>
        <v>0</v>
      </c>
      <c r="AG2143"/>
      <c r="AH2143" s="121">
        <v>0</v>
      </c>
      <c r="AI2143" s="121">
        <v>0</v>
      </c>
      <c r="AJ2143" s="121">
        <v>0</v>
      </c>
      <c r="AK2143" s="121">
        <v>0</v>
      </c>
      <c r="AL2143" s="121">
        <v>0</v>
      </c>
      <c r="AM2143" s="121">
        <v>0</v>
      </c>
      <c r="AN2143" s="121">
        <v>0</v>
      </c>
      <c r="AO2143"/>
      <c r="AP2143" s="282">
        <v>3.5380099999999998E-2</v>
      </c>
      <c r="AQ2143" s="282">
        <v>3.4291103000000003E-2</v>
      </c>
      <c r="AR2143" s="282">
        <v>1.0889976E-3</v>
      </c>
      <c r="AS2143" s="282">
        <v>0</v>
      </c>
      <c r="AT2143" s="255">
        <f t="shared" si="815"/>
        <v>2.0558215465E-6</v>
      </c>
      <c r="AU2143" s="256">
        <f t="shared" si="816"/>
        <v>4.0273581234410001E-9</v>
      </c>
      <c r="AV2143" s="256">
        <f t="shared" si="817"/>
        <v>0</v>
      </c>
      <c r="AW2143" s="272">
        <v>7.5990998000000001E-7</v>
      </c>
      <c r="AX2143" s="272">
        <v>2.2928318E-9</v>
      </c>
      <c r="AY2143" s="272">
        <v>6.2643441000000004E-14</v>
      </c>
      <c r="AZ2143" s="273">
        <v>0</v>
      </c>
      <c r="BA2143" s="273">
        <v>0</v>
      </c>
      <c r="BB2143" s="272">
        <v>1.6556665000000001E-9</v>
      </c>
      <c r="BC2143" s="272">
        <v>1.2942558999999999E-6</v>
      </c>
      <c r="BD2143" s="272">
        <v>2.3470438E-10</v>
      </c>
      <c r="BE2143" s="272">
        <v>1.4997593E-9</v>
      </c>
      <c r="BF2143" s="273">
        <v>0</v>
      </c>
      <c r="BG2143" s="273">
        <v>0</v>
      </c>
      <c r="BH2143" s="273">
        <v>0</v>
      </c>
      <c r="BI2143" s="273">
        <v>0</v>
      </c>
      <c r="BJ2143" s="273">
        <v>0</v>
      </c>
      <c r="BK2143" s="273">
        <v>0</v>
      </c>
      <c r="BL2143" s="273">
        <v>0</v>
      </c>
      <c r="BM2143" s="273">
        <v>0</v>
      </c>
      <c r="BN2143" s="273">
        <v>0</v>
      </c>
      <c r="BO2143" s="273">
        <v>0</v>
      </c>
      <c r="BP2143" s="273">
        <v>0</v>
      </c>
      <c r="BQ2143" s="273">
        <v>0</v>
      </c>
      <c r="BR2143" s="273">
        <v>0</v>
      </c>
      <c r="BS2143"/>
      <c r="BT2143" s="274">
        <v>4.7320412000000001E-5</v>
      </c>
      <c r="BU2143" s="274">
        <v>1.0884883999999999E-5</v>
      </c>
      <c r="BV2143" s="274">
        <v>2.2832226999999999E-5</v>
      </c>
      <c r="BW2143" s="274">
        <v>1.8357564999999998E-12</v>
      </c>
      <c r="BX2143" s="274">
        <v>8.1669688000000002E-6</v>
      </c>
      <c r="BY2143" s="274">
        <v>1.0718477000000001E-6</v>
      </c>
      <c r="BZ2143" s="121">
        <v>0</v>
      </c>
      <c r="CA2143" s="274">
        <v>1.6268341000000001E-6</v>
      </c>
      <c r="CB2143" s="121">
        <v>0</v>
      </c>
      <c r="CC2143" s="274">
        <v>1.0710071000000001E-10</v>
      </c>
      <c r="CD2143" s="121">
        <v>0</v>
      </c>
      <c r="CE2143" s="121">
        <v>0</v>
      </c>
      <c r="CF2143" s="121">
        <v>0</v>
      </c>
      <c r="CG2143" s="274">
        <v>2.7375417000000001E-6</v>
      </c>
      <c r="CH2143" s="121">
        <v>0</v>
      </c>
      <c r="CI2143" s="121">
        <v>0</v>
      </c>
      <c r="CJ2143" s="121">
        <v>0</v>
      </c>
      <c r="CK2143"/>
      <c r="CL2143" s="322">
        <v>0</v>
      </c>
      <c r="CM2143" s="322">
        <v>0.81886851000000005</v>
      </c>
      <c r="CN2143" s="322">
        <v>3.0648570999999999E-2</v>
      </c>
      <c r="CO2143" s="322">
        <v>7.6931085000000003E-3</v>
      </c>
      <c r="CP2143" s="322">
        <v>2.3923035000000001E-4</v>
      </c>
      <c r="CQ2143" s="322">
        <v>0</v>
      </c>
      <c r="CR2143" s="322">
        <v>0</v>
      </c>
      <c r="CS2143" s="322">
        <v>4.0544406000000001E-4</v>
      </c>
      <c r="CT2143" s="322">
        <v>0</v>
      </c>
      <c r="CU2143" s="322">
        <v>0</v>
      </c>
      <c r="CX2143" s="20" t="s">
        <v>4039</v>
      </c>
    </row>
    <row r="2144" spans="1:102" ht="14.4" customHeight="1">
      <c r="A2144" t="s">
        <v>3858</v>
      </c>
      <c r="B2144" s="278" t="s">
        <v>1223</v>
      </c>
      <c r="C2144" s="279" t="str">
        <f t="shared" si="797"/>
        <v>M.020.09.121</v>
      </c>
      <c r="D2144" s="14" t="s">
        <v>3838</v>
      </c>
      <c r="E2144" s="312" t="s">
        <v>1510</v>
      </c>
      <c r="F2144" s="281" t="str">
        <f t="shared" si="798"/>
        <v>Bell pepper</v>
      </c>
      <c r="G2144" s="319">
        <f t="shared" si="807"/>
        <v>0.32913290960225799</v>
      </c>
      <c r="H2144" s="319">
        <f t="shared" si="808"/>
        <v>1.20502884421E-3</v>
      </c>
      <c r="I2144" s="319">
        <f t="shared" si="812"/>
        <v>1.4178110758048002E-2</v>
      </c>
      <c r="J2144" s="319">
        <f t="shared" si="813"/>
        <v>0</v>
      </c>
      <c r="K2144" s="319">
        <v>0.31374976999999998</v>
      </c>
      <c r="L2144" s="319">
        <v>1.1262153E-2</v>
      </c>
      <c r="M2144" s="319">
        <v>2.9159478000000002E-3</v>
      </c>
      <c r="N2144" s="319">
        <v>1.204926E-3</v>
      </c>
      <c r="O2144" s="319">
        <v>0</v>
      </c>
      <c r="P2144" s="319">
        <v>0</v>
      </c>
      <c r="Q2144" s="319">
        <v>1.0284421E-7</v>
      </c>
      <c r="R2144" s="319">
        <v>9.9580479999999993E-9</v>
      </c>
      <c r="S2144" s="319">
        <v>0</v>
      </c>
      <c r="T2144" s="319">
        <v>0</v>
      </c>
      <c r="U2144" s="319">
        <v>0</v>
      </c>
      <c r="V2144" s="319">
        <v>0</v>
      </c>
      <c r="W2144" s="319">
        <v>0</v>
      </c>
      <c r="X2144" s="319">
        <v>0</v>
      </c>
      <c r="Y2144" s="210"/>
      <c r="Z2144" s="320">
        <f t="shared" si="799"/>
        <v>2.3590208270676691</v>
      </c>
      <c r="AA2144" s="210"/>
      <c r="AB2144" s="321">
        <f t="shared" si="800"/>
        <v>0.31374976999999998</v>
      </c>
      <c r="AC2144" s="321">
        <f t="shared" si="801"/>
        <v>1.5383139602258003E-2</v>
      </c>
      <c r="AD2144" s="321">
        <f t="shared" si="814"/>
        <v>1.4178110758048002E-2</v>
      </c>
      <c r="AE2144" s="321">
        <f t="shared" si="802"/>
        <v>1.4178110758048002E-2</v>
      </c>
      <c r="AF2144" s="321">
        <f t="shared" si="803"/>
        <v>0</v>
      </c>
      <c r="AG2144"/>
      <c r="AH2144" s="121">
        <v>0</v>
      </c>
      <c r="AI2144" s="121">
        <v>0</v>
      </c>
      <c r="AJ2144" s="121">
        <v>0</v>
      </c>
      <c r="AK2144" s="121">
        <v>0</v>
      </c>
      <c r="AL2144" s="121">
        <v>0</v>
      </c>
      <c r="AM2144" s="121">
        <v>0</v>
      </c>
      <c r="AN2144" s="121">
        <v>0</v>
      </c>
      <c r="AO2144"/>
      <c r="AP2144" s="282">
        <v>4.2018666000000003E-2</v>
      </c>
      <c r="AQ2144" s="282">
        <v>4.0157204000000002E-2</v>
      </c>
      <c r="AR2144" s="282">
        <v>1.8614618000000001E-3</v>
      </c>
      <c r="AS2144" s="282">
        <v>0</v>
      </c>
      <c r="AT2144" s="255">
        <f t="shared" si="815"/>
        <v>2.4075062238299996E-6</v>
      </c>
      <c r="AU2144" s="256">
        <f t="shared" si="816"/>
        <v>6.8841042250899993E-9</v>
      </c>
      <c r="AV2144" s="256">
        <f t="shared" si="817"/>
        <v>0</v>
      </c>
      <c r="AW2144" s="272">
        <v>2.1891712999999998E-6</v>
      </c>
      <c r="AX2144" s="272">
        <v>6.6052581999999998E-9</v>
      </c>
      <c r="AY2144" s="272">
        <v>1.8046509E-13</v>
      </c>
      <c r="AZ2144" s="273">
        <v>0</v>
      </c>
      <c r="BA2144" s="273">
        <v>0</v>
      </c>
      <c r="BB2144" s="272">
        <v>1.7916383000000001E-10</v>
      </c>
      <c r="BC2144" s="272">
        <v>2.1815575999999999E-7</v>
      </c>
      <c r="BD2144" s="272">
        <v>2.539795E-11</v>
      </c>
      <c r="BE2144" s="272">
        <v>2.5326761E-10</v>
      </c>
      <c r="BF2144" s="273">
        <v>0</v>
      </c>
      <c r="BG2144" s="273">
        <v>0</v>
      </c>
      <c r="BH2144" s="273">
        <v>0</v>
      </c>
      <c r="BI2144" s="273">
        <v>0</v>
      </c>
      <c r="BJ2144" s="273">
        <v>0</v>
      </c>
      <c r="BK2144" s="273">
        <v>0</v>
      </c>
      <c r="BL2144" s="273">
        <v>0</v>
      </c>
      <c r="BM2144" s="273">
        <v>0</v>
      </c>
      <c r="BN2144" s="273">
        <v>0</v>
      </c>
      <c r="BO2144" s="273">
        <v>0</v>
      </c>
      <c r="BP2144" s="273">
        <v>0</v>
      </c>
      <c r="BQ2144" s="273">
        <v>0</v>
      </c>
      <c r="BR2144" s="273">
        <v>0</v>
      </c>
      <c r="BS2144"/>
      <c r="BT2144" s="274">
        <v>6.9610320000000001E-5</v>
      </c>
      <c r="BU2144" s="274">
        <v>1.805089E-6</v>
      </c>
      <c r="BV2144" s="274">
        <v>6.5775759000000003E-5</v>
      </c>
      <c r="BW2144" s="274">
        <v>1.1664537000000001E-12</v>
      </c>
      <c r="BX2144" s="274">
        <v>1.4004212999999999E-6</v>
      </c>
      <c r="BY2144" s="274">
        <v>1.1598733E-7</v>
      </c>
      <c r="BZ2144" s="121">
        <v>0</v>
      </c>
      <c r="CA2144" s="274">
        <v>1.7604381000000001E-7</v>
      </c>
      <c r="CB2144" s="121">
        <v>0</v>
      </c>
      <c r="CC2144" s="274">
        <v>6.8052609999999995E-11</v>
      </c>
      <c r="CD2144" s="121">
        <v>0</v>
      </c>
      <c r="CE2144" s="121">
        <v>0</v>
      </c>
      <c r="CF2144" s="121">
        <v>0</v>
      </c>
      <c r="CG2144" s="274">
        <v>3.3695034000000003E-7</v>
      </c>
      <c r="CH2144" s="121">
        <v>0</v>
      </c>
      <c r="CI2144" s="121">
        <v>0</v>
      </c>
      <c r="CJ2144" s="121">
        <v>0</v>
      </c>
      <c r="CK2144"/>
      <c r="CL2144" s="322">
        <v>0</v>
      </c>
      <c r="CM2144" s="322">
        <v>2.3590208000000001</v>
      </c>
      <c r="CN2144" s="322">
        <v>3.3165588000000001E-3</v>
      </c>
      <c r="CO2144" s="322">
        <v>1.2616174E-3</v>
      </c>
      <c r="CP2144" s="322">
        <v>1.0952644E-4</v>
      </c>
      <c r="CQ2144" s="322">
        <v>0</v>
      </c>
      <c r="CR2144" s="322">
        <v>0</v>
      </c>
      <c r="CS2144" s="322">
        <v>7.0098533999999999E-5</v>
      </c>
      <c r="CT2144" s="322">
        <v>0</v>
      </c>
      <c r="CU2144" s="322">
        <v>0</v>
      </c>
      <c r="CX2144" s="20" t="s">
        <v>4039</v>
      </c>
    </row>
    <row r="2145" spans="1:102" ht="14.4" customHeight="1">
      <c r="A2145" t="s">
        <v>3859</v>
      </c>
      <c r="B2145" s="278" t="s">
        <v>1223</v>
      </c>
      <c r="C2145" s="279" t="str">
        <f t="shared" si="797"/>
        <v>M.020.09.122</v>
      </c>
      <c r="D2145" s="14" t="s">
        <v>3838</v>
      </c>
      <c r="E2145" s="312" t="s">
        <v>1510</v>
      </c>
      <c r="F2145" s="281" t="str">
        <f t="shared" si="798"/>
        <v>Corn (canned)</v>
      </c>
      <c r="G2145" s="319">
        <f t="shared" si="807"/>
        <v>0.279372014439216</v>
      </c>
      <c r="H2145" s="319">
        <f t="shared" si="808"/>
        <v>1.308520192124E-2</v>
      </c>
      <c r="I2145" s="319">
        <f t="shared" si="812"/>
        <v>9.5860692517975993E-2</v>
      </c>
      <c r="J2145" s="319">
        <f t="shared" si="813"/>
        <v>0</v>
      </c>
      <c r="K2145" s="319">
        <v>0.17042611999999999</v>
      </c>
      <c r="L2145" s="319">
        <v>7.7679165999999994E-2</v>
      </c>
      <c r="M2145" s="319">
        <v>1.8181508999999998E-2</v>
      </c>
      <c r="N2145" s="319">
        <v>1.3085021E-2</v>
      </c>
      <c r="O2145" s="319">
        <v>0</v>
      </c>
      <c r="P2145" s="319">
        <v>0</v>
      </c>
      <c r="Q2145" s="319">
        <v>1.8092124000000001E-7</v>
      </c>
      <c r="R2145" s="319">
        <v>1.7517976000000001E-8</v>
      </c>
      <c r="S2145" s="319">
        <v>0</v>
      </c>
      <c r="T2145" s="319">
        <v>0</v>
      </c>
      <c r="U2145" s="319">
        <v>0</v>
      </c>
      <c r="V2145" s="319">
        <v>0</v>
      </c>
      <c r="W2145" s="319">
        <v>0</v>
      </c>
      <c r="X2145" s="319">
        <v>0</v>
      </c>
      <c r="Y2145" s="210"/>
      <c r="Z2145" s="320">
        <f t="shared" si="799"/>
        <v>1.2813993984962404</v>
      </c>
      <c r="AA2145" s="210"/>
      <c r="AB2145" s="321">
        <f t="shared" si="800"/>
        <v>0.17042611999999999</v>
      </c>
      <c r="AC2145" s="321">
        <f t="shared" si="801"/>
        <v>0.108945894439216</v>
      </c>
      <c r="AD2145" s="321">
        <f t="shared" si="814"/>
        <v>9.5860692517975993E-2</v>
      </c>
      <c r="AE2145" s="321">
        <f t="shared" si="802"/>
        <v>9.5860692517975993E-2</v>
      </c>
      <c r="AF2145" s="321">
        <f t="shared" si="803"/>
        <v>0</v>
      </c>
      <c r="AG2145"/>
      <c r="AH2145" s="121">
        <v>0</v>
      </c>
      <c r="AI2145" s="121">
        <v>0</v>
      </c>
      <c r="AJ2145" s="121">
        <v>0</v>
      </c>
      <c r="AK2145" s="121">
        <v>0</v>
      </c>
      <c r="AL2145" s="121">
        <v>0</v>
      </c>
      <c r="AM2145" s="121">
        <v>0</v>
      </c>
      <c r="AN2145" s="121">
        <v>0</v>
      </c>
      <c r="AO2145"/>
      <c r="AP2145" s="282">
        <v>4.7399340999999998E-2</v>
      </c>
      <c r="AQ2145" s="282">
        <v>4.5866111000000001E-2</v>
      </c>
      <c r="AR2145" s="282">
        <v>1.5332297999999999E-3</v>
      </c>
      <c r="AS2145" s="282">
        <v>0</v>
      </c>
      <c r="AT2145" s="255">
        <f t="shared" si="815"/>
        <v>2.7497669485E-6</v>
      </c>
      <c r="AU2145" s="256">
        <f t="shared" si="816"/>
        <v>5.6702284370550003E-9</v>
      </c>
      <c r="AV2145" s="256">
        <f t="shared" si="817"/>
        <v>0</v>
      </c>
      <c r="AW2145" s="272">
        <v>1.1891387E-6</v>
      </c>
      <c r="AX2145" s="272">
        <v>3.5879183E-9</v>
      </c>
      <c r="AY2145" s="272">
        <v>9.8027055000000006E-14</v>
      </c>
      <c r="AZ2145" s="273">
        <v>0</v>
      </c>
      <c r="BA2145" s="273">
        <v>0</v>
      </c>
      <c r="BB2145" s="272">
        <v>1.9456485000000001E-9</v>
      </c>
      <c r="BC2145" s="272">
        <v>1.5586826E-6</v>
      </c>
      <c r="BD2145" s="272">
        <v>2.7581171000000002E-10</v>
      </c>
      <c r="BE2145" s="272">
        <v>1.8064004E-9</v>
      </c>
      <c r="BF2145" s="273">
        <v>0</v>
      </c>
      <c r="BG2145" s="273">
        <v>0</v>
      </c>
      <c r="BH2145" s="273">
        <v>0</v>
      </c>
      <c r="BI2145" s="273">
        <v>0</v>
      </c>
      <c r="BJ2145" s="273">
        <v>0</v>
      </c>
      <c r="BK2145" s="273">
        <v>0</v>
      </c>
      <c r="BL2145" s="273">
        <v>0</v>
      </c>
      <c r="BM2145" s="273">
        <v>0</v>
      </c>
      <c r="BN2145" s="273">
        <v>0</v>
      </c>
      <c r="BO2145" s="273">
        <v>0</v>
      </c>
      <c r="BP2145" s="273">
        <v>0</v>
      </c>
      <c r="BQ2145" s="273">
        <v>0</v>
      </c>
      <c r="BR2145" s="273">
        <v>0</v>
      </c>
      <c r="BS2145"/>
      <c r="BT2145" s="274">
        <v>6.5078454000000005E-5</v>
      </c>
      <c r="BU2145" s="274">
        <v>1.3094430999999999E-5</v>
      </c>
      <c r="BV2145" s="274">
        <v>3.5728816E-5</v>
      </c>
      <c r="BW2145" s="274">
        <v>2.0519994000000002E-12</v>
      </c>
      <c r="BX2145" s="274">
        <v>9.8470577999999995E-6</v>
      </c>
      <c r="BY2145" s="274">
        <v>1.2595766999999999E-6</v>
      </c>
      <c r="BZ2145" s="121">
        <v>0</v>
      </c>
      <c r="CA2145" s="274">
        <v>1.9117663000000002E-6</v>
      </c>
      <c r="CB2145" s="121">
        <v>0</v>
      </c>
      <c r="CC2145" s="274">
        <v>1.1971664E-10</v>
      </c>
      <c r="CD2145" s="121">
        <v>0</v>
      </c>
      <c r="CE2145" s="121">
        <v>0</v>
      </c>
      <c r="CF2145" s="121">
        <v>0</v>
      </c>
      <c r="CG2145" s="274">
        <v>3.2366848000000002E-6</v>
      </c>
      <c r="CH2145" s="121">
        <v>0</v>
      </c>
      <c r="CI2145" s="121">
        <v>0</v>
      </c>
      <c r="CJ2145" s="121">
        <v>0</v>
      </c>
      <c r="CK2145"/>
      <c r="CL2145" s="322">
        <v>0</v>
      </c>
      <c r="CM2145" s="322">
        <v>1.2813994</v>
      </c>
      <c r="CN2145" s="322">
        <v>3.6016520000000003E-2</v>
      </c>
      <c r="CO2145" s="322">
        <v>9.2479041000000008E-3</v>
      </c>
      <c r="CP2145" s="322">
        <v>2.7203185999999998E-4</v>
      </c>
      <c r="CQ2145" s="322">
        <v>0</v>
      </c>
      <c r="CR2145" s="322">
        <v>0</v>
      </c>
      <c r="CS2145" s="322">
        <v>4.8912914999999998E-4</v>
      </c>
      <c r="CT2145" s="322">
        <v>0</v>
      </c>
      <c r="CU2145" s="322">
        <v>0</v>
      </c>
      <c r="CX2145" s="20" t="s">
        <v>4039</v>
      </c>
    </row>
    <row r="2146" spans="1:102" ht="14.4" customHeight="1">
      <c r="A2146" t="s">
        <v>3860</v>
      </c>
      <c r="B2146" s="278" t="s">
        <v>1223</v>
      </c>
      <c r="C2146" s="279" t="str">
        <f t="shared" si="797"/>
        <v>M.020.09.123</v>
      </c>
      <c r="D2146" s="14" t="s">
        <v>3838</v>
      </c>
      <c r="E2146" s="312" t="s">
        <v>1510</v>
      </c>
      <c r="F2146" s="281" t="str">
        <f t="shared" si="798"/>
        <v>Corn (glass)</v>
      </c>
      <c r="G2146" s="319">
        <f t="shared" si="807"/>
        <v>0.30239447465090302</v>
      </c>
      <c r="H2146" s="319">
        <f t="shared" si="808"/>
        <v>1.310392873219E-2</v>
      </c>
      <c r="I2146" s="319">
        <f t="shared" si="812"/>
        <v>0.11087247591871301</v>
      </c>
      <c r="J2146" s="319">
        <f t="shared" si="813"/>
        <v>0</v>
      </c>
      <c r="K2146" s="319">
        <v>0.17841807000000001</v>
      </c>
      <c r="L2146" s="319">
        <v>9.2757822000000004E-2</v>
      </c>
      <c r="M2146" s="319">
        <v>1.8114636999999999E-2</v>
      </c>
      <c r="N2146" s="319">
        <v>1.3103754E-2</v>
      </c>
      <c r="O2146" s="319">
        <v>0</v>
      </c>
      <c r="P2146" s="319">
        <v>0</v>
      </c>
      <c r="Q2146" s="319">
        <v>1.7473219000000001E-7</v>
      </c>
      <c r="R2146" s="319">
        <v>1.6918712999999999E-8</v>
      </c>
      <c r="S2146" s="319">
        <v>0</v>
      </c>
      <c r="T2146" s="319">
        <v>0</v>
      </c>
      <c r="U2146" s="319">
        <v>0</v>
      </c>
      <c r="V2146" s="319">
        <v>0</v>
      </c>
      <c r="W2146" s="319">
        <v>0</v>
      </c>
      <c r="X2146" s="319">
        <v>0</v>
      </c>
      <c r="Y2146" s="210"/>
      <c r="Z2146" s="320">
        <f t="shared" si="799"/>
        <v>1.3414892481203007</v>
      </c>
      <c r="AA2146" s="210"/>
      <c r="AB2146" s="321">
        <f t="shared" si="800"/>
        <v>0.17841807000000001</v>
      </c>
      <c r="AC2146" s="321">
        <f t="shared" si="801"/>
        <v>0.123976404650903</v>
      </c>
      <c r="AD2146" s="321">
        <f t="shared" si="814"/>
        <v>0.11087247591871301</v>
      </c>
      <c r="AE2146" s="321">
        <f t="shared" si="802"/>
        <v>0.11087247591871301</v>
      </c>
      <c r="AF2146" s="321">
        <f t="shared" si="803"/>
        <v>0</v>
      </c>
      <c r="AG2146"/>
      <c r="AH2146" s="121">
        <v>0</v>
      </c>
      <c r="AI2146" s="121">
        <v>0</v>
      </c>
      <c r="AJ2146" s="121">
        <v>0</v>
      </c>
      <c r="AK2146" s="121">
        <v>0</v>
      </c>
      <c r="AL2146" s="121">
        <v>0</v>
      </c>
      <c r="AM2146" s="121">
        <v>0</v>
      </c>
      <c r="AN2146" s="121">
        <v>0</v>
      </c>
      <c r="AO2146"/>
      <c r="AP2146" s="282">
        <v>5.3032669999999997E-2</v>
      </c>
      <c r="AQ2146" s="282">
        <v>5.1367520999999999E-2</v>
      </c>
      <c r="AR2146" s="282">
        <v>1.6651488E-3</v>
      </c>
      <c r="AS2146" s="282">
        <v>0</v>
      </c>
      <c r="AT2146" s="255">
        <f t="shared" si="815"/>
        <v>3.079587634E-6</v>
      </c>
      <c r="AU2146" s="256">
        <f t="shared" si="816"/>
        <v>6.1580948039299997E-9</v>
      </c>
      <c r="AV2146" s="256">
        <f t="shared" si="817"/>
        <v>0</v>
      </c>
      <c r="AW2146" s="272">
        <v>1.244902E-6</v>
      </c>
      <c r="AX2146" s="272">
        <v>3.7561699000000002E-9</v>
      </c>
      <c r="AY2146" s="272">
        <v>1.0262393E-13</v>
      </c>
      <c r="AZ2146" s="273">
        <v>0</v>
      </c>
      <c r="BA2146" s="273">
        <v>0</v>
      </c>
      <c r="BB2146" s="272">
        <v>1.9484340000000001E-9</v>
      </c>
      <c r="BC2146" s="272">
        <v>1.8327372000000001E-6</v>
      </c>
      <c r="BD2146" s="272">
        <v>2.7620657999999999E-10</v>
      </c>
      <c r="BE2146" s="272">
        <v>2.1256156999999998E-9</v>
      </c>
      <c r="BF2146" s="273">
        <v>0</v>
      </c>
      <c r="BG2146" s="273">
        <v>0</v>
      </c>
      <c r="BH2146" s="273">
        <v>0</v>
      </c>
      <c r="BI2146" s="273">
        <v>0</v>
      </c>
      <c r="BJ2146" s="273">
        <v>0</v>
      </c>
      <c r="BK2146" s="273">
        <v>0</v>
      </c>
      <c r="BL2146" s="273">
        <v>0</v>
      </c>
      <c r="BM2146" s="273">
        <v>0</v>
      </c>
      <c r="BN2146" s="273">
        <v>0</v>
      </c>
      <c r="BO2146" s="273">
        <v>0</v>
      </c>
      <c r="BP2146" s="273">
        <v>0</v>
      </c>
      <c r="BQ2146" s="273">
        <v>0</v>
      </c>
      <c r="BR2146" s="273">
        <v>0</v>
      </c>
      <c r="BS2146"/>
      <c r="BT2146" s="274">
        <v>7.0918729999999998E-5</v>
      </c>
      <c r="BU2146" s="274">
        <v>1.5296114999999998E-5</v>
      </c>
      <c r="BV2146" s="274">
        <v>3.7404279E-5</v>
      </c>
      <c r="BW2146" s="274">
        <v>1.9818036E-12</v>
      </c>
      <c r="BX2146" s="274">
        <v>1.1659315E-5</v>
      </c>
      <c r="BY2146" s="274">
        <v>1.2613799E-6</v>
      </c>
      <c r="BZ2146" s="121">
        <v>0</v>
      </c>
      <c r="CA2146" s="274">
        <v>1.9145033000000002E-6</v>
      </c>
      <c r="CB2146" s="121">
        <v>0</v>
      </c>
      <c r="CC2146" s="274">
        <v>1.1562131E-10</v>
      </c>
      <c r="CD2146" s="121">
        <v>0</v>
      </c>
      <c r="CE2146" s="121">
        <v>0</v>
      </c>
      <c r="CF2146" s="121">
        <v>0</v>
      </c>
      <c r="CG2146" s="274">
        <v>3.3830200000000002E-6</v>
      </c>
      <c r="CH2146" s="121">
        <v>0</v>
      </c>
      <c r="CI2146" s="121">
        <v>0</v>
      </c>
      <c r="CJ2146" s="121">
        <v>0</v>
      </c>
      <c r="CK2146"/>
      <c r="CL2146" s="322">
        <v>0</v>
      </c>
      <c r="CM2146" s="322">
        <v>1.3414892</v>
      </c>
      <c r="CN2146" s="322">
        <v>3.6068083000000001E-2</v>
      </c>
      <c r="CO2146" s="322">
        <v>1.0754677000000001E-2</v>
      </c>
      <c r="CP2146" s="322">
        <v>2.6610102000000001E-4</v>
      </c>
      <c r="CQ2146" s="322">
        <v>0</v>
      </c>
      <c r="CR2146" s="322">
        <v>0</v>
      </c>
      <c r="CS2146" s="322">
        <v>5.8110089E-4</v>
      </c>
      <c r="CT2146" s="322">
        <v>0</v>
      </c>
      <c r="CU2146" s="322">
        <v>0</v>
      </c>
      <c r="CX2146" s="20" t="s">
        <v>4039</v>
      </c>
    </row>
    <row r="2147" spans="1:102" ht="14.4" customHeight="1">
      <c r="A2147" t="s">
        <v>3861</v>
      </c>
      <c r="B2147" s="278" t="s">
        <v>1223</v>
      </c>
      <c r="C2147" s="279" t="str">
        <f t="shared" si="797"/>
        <v>M.020.09.124</v>
      </c>
      <c r="D2147" s="14" t="s">
        <v>3838</v>
      </c>
      <c r="E2147" s="312" t="s">
        <v>1510</v>
      </c>
      <c r="F2147" s="281" t="str">
        <f t="shared" si="798"/>
        <v>Tomato</v>
      </c>
      <c r="G2147" s="319">
        <f t="shared" si="807"/>
        <v>0.18201887410210169</v>
      </c>
      <c r="H2147" s="319">
        <f t="shared" si="808"/>
        <v>4.3811037115700001E-4</v>
      </c>
      <c r="I2147" s="319">
        <f t="shared" si="812"/>
        <v>5.3397237309446999E-3</v>
      </c>
      <c r="J2147" s="319">
        <f t="shared" si="813"/>
        <v>0</v>
      </c>
      <c r="K2147" s="319">
        <v>0.17624103999999999</v>
      </c>
      <c r="L2147" s="319">
        <v>4.3226458000000002E-3</v>
      </c>
      <c r="M2147" s="319">
        <v>1.0170746E-3</v>
      </c>
      <c r="N2147" s="319">
        <v>4.3807596999999998E-4</v>
      </c>
      <c r="O2147" s="319">
        <v>0</v>
      </c>
      <c r="P2147" s="319">
        <v>0</v>
      </c>
      <c r="Q2147" s="319">
        <v>3.4401156999999999E-8</v>
      </c>
      <c r="R2147" s="319">
        <v>3.3309446999999999E-9</v>
      </c>
      <c r="S2147" s="319">
        <v>0</v>
      </c>
      <c r="T2147" s="319">
        <v>0</v>
      </c>
      <c r="U2147" s="319">
        <v>0</v>
      </c>
      <c r="V2147" s="319">
        <v>0</v>
      </c>
      <c r="W2147" s="319">
        <v>0</v>
      </c>
      <c r="X2147" s="319">
        <v>0</v>
      </c>
      <c r="Y2147" s="210"/>
      <c r="Z2147" s="320">
        <f t="shared" si="799"/>
        <v>1.3251206015037593</v>
      </c>
      <c r="AA2147" s="210"/>
      <c r="AB2147" s="321">
        <f t="shared" si="800"/>
        <v>0.17624103999999999</v>
      </c>
      <c r="AC2147" s="321">
        <f t="shared" si="801"/>
        <v>5.7778341021017003E-3</v>
      </c>
      <c r="AD2147" s="321">
        <f t="shared" si="814"/>
        <v>5.3397237309446999E-3</v>
      </c>
      <c r="AE2147" s="321">
        <f t="shared" si="802"/>
        <v>5.3397237309446999E-3</v>
      </c>
      <c r="AF2147" s="321">
        <f t="shared" si="803"/>
        <v>0</v>
      </c>
      <c r="AG2147"/>
      <c r="AH2147" s="121">
        <v>0</v>
      </c>
      <c r="AI2147" s="121">
        <v>0</v>
      </c>
      <c r="AJ2147" s="121">
        <v>0</v>
      </c>
      <c r="AK2147" s="121">
        <v>0</v>
      </c>
      <c r="AL2147" s="121">
        <v>0</v>
      </c>
      <c r="AM2147" s="121">
        <v>0</v>
      </c>
      <c r="AN2147" s="121">
        <v>0</v>
      </c>
      <c r="AO2147"/>
      <c r="AP2147" s="282">
        <v>2.2936742999999999E-2</v>
      </c>
      <c r="AQ2147" s="282">
        <v>2.1904739999999999E-2</v>
      </c>
      <c r="AR2147" s="282">
        <v>1.0320027E-3</v>
      </c>
      <c r="AS2147" s="282">
        <v>0</v>
      </c>
      <c r="AT2147" s="255">
        <f t="shared" si="815"/>
        <v>1.3132338187470001E-6</v>
      </c>
      <c r="AU2147" s="256">
        <f t="shared" si="816"/>
        <v>3.8165780479199996E-9</v>
      </c>
      <c r="AV2147" s="256">
        <f t="shared" si="817"/>
        <v>0</v>
      </c>
      <c r="AW2147" s="272">
        <v>1.2297119E-6</v>
      </c>
      <c r="AX2147" s="272">
        <v>3.7103375999999999E-9</v>
      </c>
      <c r="AY2147" s="272">
        <v>1.0137171999999999E-13</v>
      </c>
      <c r="AZ2147" s="273">
        <v>0</v>
      </c>
      <c r="BA2147" s="273">
        <v>0</v>
      </c>
      <c r="BB2147" s="272">
        <v>6.5138747000000001E-11</v>
      </c>
      <c r="BC2147" s="272">
        <v>8.345678E-8</v>
      </c>
      <c r="BD2147" s="272">
        <v>9.2339541999999998E-12</v>
      </c>
      <c r="BE2147" s="272">
        <v>9.6905122000000006E-11</v>
      </c>
      <c r="BF2147" s="273">
        <v>0</v>
      </c>
      <c r="BG2147" s="273">
        <v>0</v>
      </c>
      <c r="BH2147" s="273">
        <v>0</v>
      </c>
      <c r="BI2147" s="273">
        <v>0</v>
      </c>
      <c r="BJ2147" s="273">
        <v>0</v>
      </c>
      <c r="BK2147" s="273">
        <v>0</v>
      </c>
      <c r="BL2147" s="273">
        <v>0</v>
      </c>
      <c r="BM2147" s="273">
        <v>0</v>
      </c>
      <c r="BN2147" s="273">
        <v>0</v>
      </c>
      <c r="BO2147" s="273">
        <v>0</v>
      </c>
      <c r="BP2147" s="273">
        <v>0</v>
      </c>
      <c r="BQ2147" s="273">
        <v>0</v>
      </c>
      <c r="BR2147" s="273">
        <v>0</v>
      </c>
      <c r="BS2147"/>
      <c r="BT2147" s="274">
        <v>3.8404829000000001E-5</v>
      </c>
      <c r="BU2147" s="274">
        <v>6.8953865000000005E-7</v>
      </c>
      <c r="BV2147" s="274">
        <v>3.6947877999999999E-5</v>
      </c>
      <c r="BW2147" s="274">
        <v>3.9017615999999999E-13</v>
      </c>
      <c r="BX2147" s="274">
        <v>5.3655051000000002E-7</v>
      </c>
      <c r="BY2147" s="274">
        <v>4.2169612000000002E-8</v>
      </c>
      <c r="BZ2147" s="121">
        <v>0</v>
      </c>
      <c r="CA2147" s="274">
        <v>6.4004396000000002E-8</v>
      </c>
      <c r="CB2147" s="121">
        <v>0</v>
      </c>
      <c r="CC2147" s="274">
        <v>2.2763446E-11</v>
      </c>
      <c r="CD2147" s="121">
        <v>0</v>
      </c>
      <c r="CE2147" s="121">
        <v>0</v>
      </c>
      <c r="CF2147" s="121">
        <v>0</v>
      </c>
      <c r="CG2147" s="274">
        <v>1.2466439E-7</v>
      </c>
      <c r="CH2147" s="121">
        <v>0</v>
      </c>
      <c r="CI2147" s="121">
        <v>0</v>
      </c>
      <c r="CJ2147" s="121">
        <v>0</v>
      </c>
      <c r="CK2147"/>
      <c r="CL2147" s="322">
        <v>0</v>
      </c>
      <c r="CM2147" s="322">
        <v>1.3251206</v>
      </c>
      <c r="CN2147" s="322">
        <v>1.2058041E-3</v>
      </c>
      <c r="CO2147" s="322">
        <v>4.8144394E-4</v>
      </c>
      <c r="CP2147" s="322">
        <v>3.6889864000000002E-5</v>
      </c>
      <c r="CQ2147" s="322">
        <v>0</v>
      </c>
      <c r="CR2147" s="322">
        <v>0</v>
      </c>
      <c r="CS2147" s="322">
        <v>2.6876465E-5</v>
      </c>
      <c r="CT2147" s="322">
        <v>0</v>
      </c>
      <c r="CU2147" s="322">
        <v>0</v>
      </c>
      <c r="CX2147" s="20" t="s">
        <v>4039</v>
      </c>
    </row>
    <row r="2148" spans="1:102" ht="14.4" customHeight="1">
      <c r="B2148" s="278" t="s">
        <v>1223</v>
      </c>
      <c r="C2148" s="277" t="s">
        <v>3862</v>
      </c>
      <c r="D2148" s="277" t="s">
        <v>3863</v>
      </c>
      <c r="E2148" s="312"/>
      <c r="F2148"/>
      <c r="G2148" s="210"/>
      <c r="H2148" s="210"/>
      <c r="I2148" s="210"/>
      <c r="J2148" s="210"/>
      <c r="K2148" s="210"/>
      <c r="L2148" s="210"/>
      <c r="M2148" s="210"/>
      <c r="N2148" s="210"/>
      <c r="O2148" s="210"/>
      <c r="P2148" s="210"/>
      <c r="Q2148" s="210"/>
      <c r="R2148" s="210"/>
      <c r="S2148" s="210"/>
      <c r="T2148" s="210"/>
      <c r="U2148" s="210"/>
      <c r="V2148" s="210"/>
      <c r="W2148" s="210"/>
      <c r="X2148" s="210"/>
      <c r="Y2148" s="210"/>
      <c r="Z2148" s="210"/>
      <c r="AA2148" s="210"/>
      <c r="AB2148" s="210"/>
      <c r="AC2148" s="210"/>
      <c r="AD2148" s="210"/>
      <c r="AE2148" s="210"/>
      <c r="AF2148" s="210"/>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s="183"/>
      <c r="CW2148" s="4"/>
    </row>
    <row r="2149" spans="1:102" ht="14.4" customHeight="1">
      <c r="A2149" t="s">
        <v>3864</v>
      </c>
      <c r="B2149" s="278" t="s">
        <v>1223</v>
      </c>
      <c r="C2149" s="279" t="str">
        <f t="shared" si="797"/>
        <v>M.020.10.101</v>
      </c>
      <c r="D2149" s="14" t="s">
        <v>3863</v>
      </c>
      <c r="E2149" s="312" t="s">
        <v>1510</v>
      </c>
      <c r="F2149" s="281" t="str">
        <f t="shared" si="798"/>
        <v>Fish salade</v>
      </c>
      <c r="G2149" s="319">
        <f t="shared" si="807"/>
        <v>1.0648663810071781</v>
      </c>
      <c r="H2149" s="319">
        <f t="shared" si="808"/>
        <v>2.1316082373800001E-2</v>
      </c>
      <c r="I2149" s="319">
        <f t="shared" si="812"/>
        <v>0.29195195863337803</v>
      </c>
      <c r="J2149" s="319">
        <f t="shared" si="813"/>
        <v>0</v>
      </c>
      <c r="K2149" s="319">
        <v>0.75159834000000003</v>
      </c>
      <c r="L2149" s="319">
        <v>0.26202196</v>
      </c>
      <c r="M2149" s="319">
        <v>2.9929968000000001E-2</v>
      </c>
      <c r="N2149" s="319">
        <v>2.1315766E-2</v>
      </c>
      <c r="O2149" s="319">
        <v>0</v>
      </c>
      <c r="P2149" s="319">
        <v>0</v>
      </c>
      <c r="Q2149" s="319">
        <v>3.1637379999999999E-7</v>
      </c>
      <c r="R2149" s="319">
        <v>3.0633378000000002E-8</v>
      </c>
      <c r="S2149" s="319">
        <v>0</v>
      </c>
      <c r="T2149" s="319">
        <v>0</v>
      </c>
      <c r="U2149" s="319">
        <v>0</v>
      </c>
      <c r="V2149" s="319">
        <v>0</v>
      </c>
      <c r="W2149" s="319">
        <v>0</v>
      </c>
      <c r="X2149" s="319">
        <v>0</v>
      </c>
      <c r="Y2149" s="210"/>
      <c r="Z2149" s="320">
        <f t="shared" si="799"/>
        <v>5.651115338345865</v>
      </c>
      <c r="AA2149" s="210"/>
      <c r="AB2149" s="321">
        <f t="shared" si="800"/>
        <v>0.75159834000000003</v>
      </c>
      <c r="AC2149" s="321">
        <f t="shared" si="801"/>
        <v>0.31326804100717803</v>
      </c>
      <c r="AD2149" s="321">
        <f t="shared" si="814"/>
        <v>0.29195195863337803</v>
      </c>
      <c r="AE2149" s="321">
        <f t="shared" si="802"/>
        <v>0.29195195863337803</v>
      </c>
      <c r="AF2149" s="321">
        <f t="shared" si="803"/>
        <v>0</v>
      </c>
      <c r="AG2149"/>
      <c r="AH2149" s="121">
        <v>0</v>
      </c>
      <c r="AI2149" s="121">
        <v>0</v>
      </c>
      <c r="AJ2149" s="121">
        <v>0</v>
      </c>
      <c r="AK2149" s="121">
        <v>0</v>
      </c>
      <c r="AL2149" s="121">
        <v>0</v>
      </c>
      <c r="AM2149" s="121">
        <v>0</v>
      </c>
      <c r="AN2149" s="121">
        <v>0</v>
      </c>
      <c r="AO2149"/>
      <c r="AP2149" s="282">
        <v>0.17689072</v>
      </c>
      <c r="AQ2149" s="282">
        <v>0.17091987</v>
      </c>
      <c r="AR2149" s="282">
        <v>5.9708529999999999E-3</v>
      </c>
      <c r="AS2149" s="282">
        <v>0</v>
      </c>
      <c r="AT2149" s="255">
        <f t="shared" ref="AT2149:AT2151" si="818">AW2149+AZ2149+BA2149+BB2149+BC2149+BK2149+BL2149+BP2149</f>
        <v>1.02469946012E-5</v>
      </c>
      <c r="AU2149" s="256">
        <f t="shared" ref="AU2149:AU2151" si="819">AX2149+AY2149+BD2149+BE2149+BF2149+BG2149+BH2149+BI2149+BJ2149+BM2149+BQ2149+BR2149</f>
        <v>2.2081556930320002E-8</v>
      </c>
      <c r="AV2149" s="256">
        <f t="shared" ref="AV2149:AV2151" si="820">BN2149+BO2149</f>
        <v>0</v>
      </c>
      <c r="AW2149" s="272">
        <v>5.2442349999999996E-6</v>
      </c>
      <c r="AX2149" s="272">
        <v>1.5823123000000002E-8</v>
      </c>
      <c r="AY2149" s="272">
        <v>4.3231032E-13</v>
      </c>
      <c r="AZ2149" s="273">
        <v>0</v>
      </c>
      <c r="BA2149" s="273">
        <v>0</v>
      </c>
      <c r="BB2149" s="272">
        <v>3.1695011999999998E-9</v>
      </c>
      <c r="BC2149" s="272">
        <v>4.9995900999999996E-6</v>
      </c>
      <c r="BD2149" s="272">
        <v>4.4930292000000002E-10</v>
      </c>
      <c r="BE2149" s="272">
        <v>5.8086987E-9</v>
      </c>
      <c r="BF2149" s="273">
        <v>0</v>
      </c>
      <c r="BG2149" s="273">
        <v>0</v>
      </c>
      <c r="BH2149" s="273">
        <v>0</v>
      </c>
      <c r="BI2149" s="273">
        <v>0</v>
      </c>
      <c r="BJ2149" s="273">
        <v>0</v>
      </c>
      <c r="BK2149" s="273">
        <v>0</v>
      </c>
      <c r="BL2149" s="273">
        <v>0</v>
      </c>
      <c r="BM2149" s="273">
        <v>0</v>
      </c>
      <c r="BN2149" s="273">
        <v>0</v>
      </c>
      <c r="BO2149" s="273">
        <v>0</v>
      </c>
      <c r="BP2149" s="273">
        <v>0</v>
      </c>
      <c r="BQ2149" s="273">
        <v>0</v>
      </c>
      <c r="BR2149" s="273">
        <v>0</v>
      </c>
      <c r="BS2149"/>
      <c r="BT2149" s="121">
        <v>2.4269765E-4</v>
      </c>
      <c r="BU2149" s="274">
        <v>4.1090410000000003E-5</v>
      </c>
      <c r="BV2149" s="121">
        <v>1.5756809000000001E-4</v>
      </c>
      <c r="BW2149" s="274">
        <v>3.5882955000000002E-12</v>
      </c>
      <c r="BX2149" s="274">
        <v>3.2317485000000003E-5</v>
      </c>
      <c r="BY2149" s="274">
        <v>2.0518760999999999E-6</v>
      </c>
      <c r="BZ2149" s="121">
        <v>0</v>
      </c>
      <c r="CA2149" s="274">
        <v>3.1143063999999999E-6</v>
      </c>
      <c r="CB2149" s="121">
        <v>0</v>
      </c>
      <c r="CC2149" s="274">
        <v>2.0934639E-10</v>
      </c>
      <c r="CD2149" s="121">
        <v>0</v>
      </c>
      <c r="CE2149" s="121">
        <v>0</v>
      </c>
      <c r="CF2149" s="121">
        <v>0</v>
      </c>
      <c r="CG2149" s="274">
        <v>6.5552651999999997E-6</v>
      </c>
      <c r="CH2149" s="121">
        <v>0</v>
      </c>
      <c r="CI2149" s="121">
        <v>0</v>
      </c>
      <c r="CJ2149" s="121">
        <v>0</v>
      </c>
      <c r="CK2149"/>
      <c r="CL2149" s="322">
        <v>0</v>
      </c>
      <c r="CM2149" s="322">
        <v>5.6511152999999998</v>
      </c>
      <c r="CN2149" s="322">
        <v>5.8671647E-2</v>
      </c>
      <c r="CO2149" s="322">
        <v>2.8584060000000001E-2</v>
      </c>
      <c r="CP2149" s="322">
        <v>4.6436592000000001E-4</v>
      </c>
      <c r="CQ2149" s="322">
        <v>0</v>
      </c>
      <c r="CR2149" s="322">
        <v>0</v>
      </c>
      <c r="CS2149" s="322">
        <v>1.6229644999999999E-3</v>
      </c>
      <c r="CT2149" s="322">
        <v>0</v>
      </c>
      <c r="CU2149" s="322">
        <v>0</v>
      </c>
      <c r="CX2149" s="20" t="s">
        <v>4039</v>
      </c>
    </row>
    <row r="2150" spans="1:102" ht="14.4" customHeight="1">
      <c r="A2150" t="s">
        <v>3865</v>
      </c>
      <c r="B2150" s="278" t="s">
        <v>1223</v>
      </c>
      <c r="C2150" s="279" t="str">
        <f t="shared" si="797"/>
        <v>M.020.10.102</v>
      </c>
      <c r="D2150" s="14" t="s">
        <v>3863</v>
      </c>
      <c r="E2150" s="312" t="s">
        <v>1510</v>
      </c>
      <c r="F2150" s="281" t="str">
        <f t="shared" si="798"/>
        <v>Hummus natural</v>
      </c>
      <c r="G2150" s="319">
        <f t="shared" si="807"/>
        <v>0.90667757775274604</v>
      </c>
      <c r="H2150" s="319">
        <f t="shared" si="808"/>
        <v>3.0469290933379998E-2</v>
      </c>
      <c r="I2150" s="319">
        <f t="shared" si="812"/>
        <v>0.13310195681936601</v>
      </c>
      <c r="J2150" s="319">
        <f t="shared" si="813"/>
        <v>0</v>
      </c>
      <c r="K2150" s="319">
        <v>0.74310633000000004</v>
      </c>
      <c r="L2150" s="319">
        <v>9.1505456999999998E-2</v>
      </c>
      <c r="M2150" s="319">
        <v>4.1596464E-2</v>
      </c>
      <c r="N2150" s="319">
        <v>3.0468921E-2</v>
      </c>
      <c r="O2150" s="319">
        <v>0</v>
      </c>
      <c r="P2150" s="319">
        <v>0</v>
      </c>
      <c r="Q2150" s="319">
        <v>3.6993338000000001E-7</v>
      </c>
      <c r="R2150" s="319">
        <v>3.5819366000000002E-8</v>
      </c>
      <c r="S2150" s="319">
        <v>0</v>
      </c>
      <c r="T2150" s="319">
        <v>0</v>
      </c>
      <c r="U2150" s="319">
        <v>0</v>
      </c>
      <c r="V2150" s="319">
        <v>0</v>
      </c>
      <c r="W2150" s="319">
        <v>0</v>
      </c>
      <c r="X2150" s="319">
        <v>0</v>
      </c>
      <c r="Y2150" s="210"/>
      <c r="Z2150" s="320">
        <f t="shared" si="799"/>
        <v>5.587265639097744</v>
      </c>
      <c r="AA2150" s="210"/>
      <c r="AB2150" s="321">
        <f t="shared" si="800"/>
        <v>0.74310633000000004</v>
      </c>
      <c r="AC2150" s="321">
        <f t="shared" si="801"/>
        <v>0.16357124775274604</v>
      </c>
      <c r="AD2150" s="321">
        <f t="shared" si="814"/>
        <v>0.13310195681936601</v>
      </c>
      <c r="AE2150" s="321">
        <f t="shared" si="802"/>
        <v>0.13310195681936601</v>
      </c>
      <c r="AF2150" s="321">
        <f t="shared" si="803"/>
        <v>0</v>
      </c>
      <c r="AG2150"/>
      <c r="AH2150" s="121">
        <v>0</v>
      </c>
      <c r="AI2150" s="121">
        <v>0</v>
      </c>
      <c r="AJ2150" s="121">
        <v>0</v>
      </c>
      <c r="AK2150" s="121">
        <v>0</v>
      </c>
      <c r="AL2150" s="121">
        <v>0</v>
      </c>
      <c r="AM2150" s="121">
        <v>0</v>
      </c>
      <c r="AN2150" s="121">
        <v>0</v>
      </c>
      <c r="AO2150"/>
      <c r="AP2150" s="282">
        <v>0.12505705</v>
      </c>
      <c r="AQ2150" s="282">
        <v>0.12002690000000001</v>
      </c>
      <c r="AR2150" s="282">
        <v>5.0301505999999999E-3</v>
      </c>
      <c r="AS2150" s="282">
        <v>0</v>
      </c>
      <c r="AT2150" s="255">
        <f t="shared" si="818"/>
        <v>7.1958573096000001E-6</v>
      </c>
      <c r="AU2150" s="256">
        <f t="shared" si="819"/>
        <v>1.8602628095820002E-8</v>
      </c>
      <c r="AV2150" s="256">
        <f t="shared" si="820"/>
        <v>0</v>
      </c>
      <c r="AW2150" s="272">
        <v>5.1849825E-6</v>
      </c>
      <c r="AX2150" s="272">
        <v>1.5644344000000001E-8</v>
      </c>
      <c r="AY2150" s="272">
        <v>4.2742582E-13</v>
      </c>
      <c r="AZ2150" s="273">
        <v>0</v>
      </c>
      <c r="BA2150" s="273">
        <v>0</v>
      </c>
      <c r="BB2150" s="272">
        <v>4.5305096000000002E-9</v>
      </c>
      <c r="BC2150" s="272">
        <v>2.0063442999999999E-6</v>
      </c>
      <c r="BD2150" s="272">
        <v>6.4223707000000002E-10</v>
      </c>
      <c r="BE2150" s="272">
        <v>2.3156196000000002E-9</v>
      </c>
      <c r="BF2150" s="273">
        <v>0</v>
      </c>
      <c r="BG2150" s="273">
        <v>0</v>
      </c>
      <c r="BH2150" s="273">
        <v>0</v>
      </c>
      <c r="BI2150" s="273">
        <v>0</v>
      </c>
      <c r="BJ2150" s="273">
        <v>0</v>
      </c>
      <c r="BK2150" s="273">
        <v>0</v>
      </c>
      <c r="BL2150" s="273">
        <v>0</v>
      </c>
      <c r="BM2150" s="273">
        <v>0</v>
      </c>
      <c r="BN2150" s="273">
        <v>0</v>
      </c>
      <c r="BO2150" s="273">
        <v>0</v>
      </c>
      <c r="BP2150" s="273">
        <v>0</v>
      </c>
      <c r="BQ2150" s="273">
        <v>0</v>
      </c>
      <c r="BR2150" s="273">
        <v>0</v>
      </c>
      <c r="BS2150"/>
      <c r="BT2150" s="121">
        <v>1.9951147E-4</v>
      </c>
      <c r="BU2150" s="274">
        <v>1.7456149000000001E-5</v>
      </c>
      <c r="BV2150" s="121">
        <v>1.5578778999999999E-4</v>
      </c>
      <c r="BW2150" s="274">
        <v>4.1957653999999998E-12</v>
      </c>
      <c r="BX2150" s="274">
        <v>1.2192094999999999E-5</v>
      </c>
      <c r="BY2150" s="274">
        <v>2.9329675999999999E-6</v>
      </c>
      <c r="BZ2150" s="121">
        <v>0</v>
      </c>
      <c r="CA2150" s="274">
        <v>4.4516136000000001E-6</v>
      </c>
      <c r="CB2150" s="121">
        <v>0</v>
      </c>
      <c r="CC2150" s="274">
        <v>2.4478707000000002E-10</v>
      </c>
      <c r="CD2150" s="121">
        <v>0</v>
      </c>
      <c r="CE2150" s="121">
        <v>0</v>
      </c>
      <c r="CF2150" s="121">
        <v>0</v>
      </c>
      <c r="CG2150" s="274">
        <v>6.6906095000000001E-6</v>
      </c>
      <c r="CH2150" s="121">
        <v>0</v>
      </c>
      <c r="CI2150" s="121">
        <v>0</v>
      </c>
      <c r="CJ2150" s="121">
        <v>0</v>
      </c>
      <c r="CK2150"/>
      <c r="CL2150" s="322">
        <v>0</v>
      </c>
      <c r="CM2150" s="322">
        <v>5.5872656000000003</v>
      </c>
      <c r="CN2150" s="322">
        <v>8.3865705999999998E-2</v>
      </c>
      <c r="CO2150" s="322">
        <v>1.2615922E-2</v>
      </c>
      <c r="CP2150" s="322">
        <v>5.8310499999999999E-4</v>
      </c>
      <c r="CQ2150" s="322">
        <v>0</v>
      </c>
      <c r="CR2150" s="322">
        <v>0</v>
      </c>
      <c r="CS2150" s="322">
        <v>5.9395662999999995E-4</v>
      </c>
      <c r="CT2150" s="322">
        <v>0</v>
      </c>
      <c r="CU2150" s="322">
        <v>0</v>
      </c>
      <c r="CX2150" s="20" t="s">
        <v>4039</v>
      </c>
    </row>
    <row r="2151" spans="1:102" ht="14.4" customHeight="1">
      <c r="A2151" t="s">
        <v>3866</v>
      </c>
      <c r="B2151" s="278" t="s">
        <v>1223</v>
      </c>
      <c r="C2151" s="279" t="str">
        <f t="shared" si="797"/>
        <v>M.020.10.103</v>
      </c>
      <c r="D2151" s="14" t="s">
        <v>3863</v>
      </c>
      <c r="E2151" s="312" t="s">
        <v>1510</v>
      </c>
      <c r="F2151" s="281" t="str">
        <f t="shared" si="798"/>
        <v>Peanut butter</v>
      </c>
      <c r="G2151" s="319">
        <f t="shared" si="807"/>
        <v>1.254883275510055</v>
      </c>
      <c r="H2151" s="319">
        <f t="shared" si="808"/>
        <v>3.6378269095640001E-2</v>
      </c>
      <c r="I2151" s="319">
        <f t="shared" si="812"/>
        <v>0.15269840641441501</v>
      </c>
      <c r="J2151" s="319">
        <f t="shared" si="813"/>
        <v>0</v>
      </c>
      <c r="K2151" s="319">
        <v>1.0658065999999999</v>
      </c>
      <c r="L2151" s="319">
        <v>0.10442638999999999</v>
      </c>
      <c r="M2151" s="319">
        <v>4.8271982999999997E-2</v>
      </c>
      <c r="N2151" s="319">
        <v>3.6377923999999999E-2</v>
      </c>
      <c r="O2151" s="319">
        <v>0</v>
      </c>
      <c r="P2151" s="319">
        <v>0</v>
      </c>
      <c r="Q2151" s="319">
        <v>3.4509564E-7</v>
      </c>
      <c r="R2151" s="319">
        <v>3.3414415000000001E-8</v>
      </c>
      <c r="S2151" s="319">
        <v>0</v>
      </c>
      <c r="T2151" s="319">
        <v>0</v>
      </c>
      <c r="U2151" s="319">
        <v>0</v>
      </c>
      <c r="V2151" s="319">
        <v>0</v>
      </c>
      <c r="W2151" s="319">
        <v>0</v>
      </c>
      <c r="X2151" s="319">
        <v>0</v>
      </c>
      <c r="Y2151" s="210"/>
      <c r="Z2151" s="320">
        <f t="shared" si="799"/>
        <v>8.0135834586466164</v>
      </c>
      <c r="AA2151" s="210"/>
      <c r="AB2151" s="321">
        <f t="shared" si="800"/>
        <v>1.0658065999999999</v>
      </c>
      <c r="AC2151" s="321">
        <f t="shared" si="801"/>
        <v>0.18907667551005503</v>
      </c>
      <c r="AD2151" s="321">
        <f t="shared" si="814"/>
        <v>0.15269840641441501</v>
      </c>
      <c r="AE2151" s="321">
        <f t="shared" si="802"/>
        <v>0.15269840641441501</v>
      </c>
      <c r="AF2151" s="321">
        <f t="shared" si="803"/>
        <v>0</v>
      </c>
      <c r="AG2151"/>
      <c r="AH2151" s="121">
        <v>0</v>
      </c>
      <c r="AI2151" s="121">
        <v>0</v>
      </c>
      <c r="AJ2151" s="121">
        <v>0</v>
      </c>
      <c r="AK2151" s="121">
        <v>0</v>
      </c>
      <c r="AL2151" s="121">
        <v>0</v>
      </c>
      <c r="AM2151" s="121">
        <v>0</v>
      </c>
      <c r="AN2151" s="121">
        <v>0</v>
      </c>
      <c r="AO2151"/>
      <c r="AP2151" s="282">
        <v>0.16962187000000001</v>
      </c>
      <c r="AQ2151" s="282">
        <v>0.16262715</v>
      </c>
      <c r="AR2151" s="282">
        <v>6.9947235999999998E-3</v>
      </c>
      <c r="AS2151" s="282">
        <v>0</v>
      </c>
      <c r="AT2151" s="255">
        <f t="shared" si="818"/>
        <v>9.7498292356999995E-6</v>
      </c>
      <c r="AU2151" s="256">
        <f t="shared" si="819"/>
        <v>2.586806070911E-8</v>
      </c>
      <c r="AV2151" s="256">
        <f t="shared" si="820"/>
        <v>0</v>
      </c>
      <c r="AW2151" s="272">
        <v>7.4366052000000003E-6</v>
      </c>
      <c r="AX2151" s="272">
        <v>2.2438032999999999E-8</v>
      </c>
      <c r="AY2151" s="272">
        <v>6.1303910999999995E-13</v>
      </c>
      <c r="AZ2151" s="273">
        <v>0</v>
      </c>
      <c r="BA2151" s="273">
        <v>0</v>
      </c>
      <c r="BB2151" s="272">
        <v>5.4091357000000001E-9</v>
      </c>
      <c r="BC2151" s="272">
        <v>2.3078149E-6</v>
      </c>
      <c r="BD2151" s="272">
        <v>7.6678957000000005E-10</v>
      </c>
      <c r="BE2151" s="272">
        <v>2.6626251E-9</v>
      </c>
      <c r="BF2151" s="273">
        <v>0</v>
      </c>
      <c r="BG2151" s="273">
        <v>0</v>
      </c>
      <c r="BH2151" s="273">
        <v>0</v>
      </c>
      <c r="BI2151" s="273">
        <v>0</v>
      </c>
      <c r="BJ2151" s="273">
        <v>0</v>
      </c>
      <c r="BK2151" s="273">
        <v>0</v>
      </c>
      <c r="BL2151" s="273">
        <v>0</v>
      </c>
      <c r="BM2151" s="273">
        <v>0</v>
      </c>
      <c r="BN2151" s="273">
        <v>0</v>
      </c>
      <c r="BO2151" s="273">
        <v>0</v>
      </c>
      <c r="BP2151" s="273">
        <v>0</v>
      </c>
      <c r="BQ2151" s="273">
        <v>0</v>
      </c>
      <c r="BR2151" s="273">
        <v>0</v>
      </c>
      <c r="BS2151"/>
      <c r="BT2151" s="121">
        <v>2.7431404000000001E-4</v>
      </c>
      <c r="BU2151" s="274">
        <v>2.0137776999999999E-5</v>
      </c>
      <c r="BV2151" s="121">
        <v>2.2343996000000001E-4</v>
      </c>
      <c r="BW2151" s="274">
        <v>3.9140571000000003E-12</v>
      </c>
      <c r="BX2151" s="274">
        <v>1.3976881E-5</v>
      </c>
      <c r="BY2151" s="274">
        <v>3.5017737999999999E-6</v>
      </c>
      <c r="BZ2151" s="121">
        <v>0</v>
      </c>
      <c r="CA2151" s="274">
        <v>5.3149390999999997E-6</v>
      </c>
      <c r="CB2151" s="121">
        <v>0</v>
      </c>
      <c r="CC2151" s="274">
        <v>2.283518E-10</v>
      </c>
      <c r="CD2151" s="121">
        <v>0</v>
      </c>
      <c r="CE2151" s="121">
        <v>0</v>
      </c>
      <c r="CF2151" s="121">
        <v>0</v>
      </c>
      <c r="CG2151" s="274">
        <v>7.9424736999999997E-6</v>
      </c>
      <c r="CH2151" s="121">
        <v>0</v>
      </c>
      <c r="CI2151" s="121">
        <v>0</v>
      </c>
      <c r="CJ2151" s="121">
        <v>0</v>
      </c>
      <c r="CK2151"/>
      <c r="CL2151" s="322">
        <v>0</v>
      </c>
      <c r="CM2151" s="322">
        <v>8.0135831999999994</v>
      </c>
      <c r="CN2151" s="322">
        <v>0.10013024</v>
      </c>
      <c r="CO2151" s="322">
        <v>1.4581109E-2</v>
      </c>
      <c r="CP2151" s="322">
        <v>6.0152242000000001E-4</v>
      </c>
      <c r="CQ2151" s="322">
        <v>0</v>
      </c>
      <c r="CR2151" s="322">
        <v>0</v>
      </c>
      <c r="CS2151" s="322">
        <v>6.7972167000000003E-4</v>
      </c>
      <c r="CT2151" s="322">
        <v>0</v>
      </c>
      <c r="CU2151" s="322">
        <v>0</v>
      </c>
      <c r="CX2151" s="20" t="s">
        <v>4039</v>
      </c>
    </row>
    <row r="2152" spans="1:102" ht="14.4" customHeight="1">
      <c r="B2152" s="278" t="s">
        <v>1223</v>
      </c>
      <c r="C2152" s="277" t="s">
        <v>3867</v>
      </c>
      <c r="D2152" s="277" t="s">
        <v>3868</v>
      </c>
      <c r="E2152" s="312"/>
      <c r="F2152"/>
      <c r="G2152" s="210"/>
      <c r="H2152" s="210"/>
      <c r="I2152" s="210"/>
      <c r="J2152" s="210"/>
      <c r="K2152" s="210"/>
      <c r="L2152" s="210"/>
      <c r="M2152" s="210"/>
      <c r="N2152" s="210"/>
      <c r="O2152" s="210"/>
      <c r="P2152" s="210"/>
      <c r="Q2152" s="210"/>
      <c r="R2152" s="210"/>
      <c r="S2152" s="210"/>
      <c r="T2152" s="210"/>
      <c r="U2152" s="210"/>
      <c r="V2152" s="210"/>
      <c r="W2152" s="210"/>
      <c r="X2152" s="210"/>
      <c r="Y2152" s="210"/>
      <c r="Z2152" s="210"/>
      <c r="AA2152" s="210"/>
      <c r="AB2152" s="210"/>
      <c r="AC2152" s="210"/>
      <c r="AD2152" s="210"/>
      <c r="AE2152" s="210"/>
      <c r="AF2152" s="210"/>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s="183"/>
      <c r="CW2152" s="4"/>
    </row>
    <row r="2153" spans="1:102" ht="14.4" customHeight="1">
      <c r="A2153" t="s">
        <v>3869</v>
      </c>
      <c r="B2153" s="278" t="s">
        <v>1223</v>
      </c>
      <c r="C2153" s="279" t="str">
        <f t="shared" si="797"/>
        <v>M.020.11.101</v>
      </c>
      <c r="D2153" s="14" t="s">
        <v>3868</v>
      </c>
      <c r="E2153" s="312" t="s">
        <v>1510</v>
      </c>
      <c r="F2153" s="281" t="str">
        <f t="shared" si="798"/>
        <v>Gravy from gravy powder, 25% fat</v>
      </c>
      <c r="G2153" s="319">
        <f t="shared" si="807"/>
        <v>0.28430275046098097</v>
      </c>
      <c r="H2153" s="319">
        <f t="shared" si="808"/>
        <v>1.5081029119120001E-2</v>
      </c>
      <c r="I2153" s="319">
        <f t="shared" si="812"/>
        <v>8.0885801341861005E-2</v>
      </c>
      <c r="J2153" s="319">
        <f t="shared" si="813"/>
        <v>0</v>
      </c>
      <c r="K2153" s="319">
        <v>0.18833591999999999</v>
      </c>
      <c r="L2153" s="319">
        <v>6.0801246000000003E-2</v>
      </c>
      <c r="M2153" s="319">
        <v>2.0084541000000001E-2</v>
      </c>
      <c r="N2153" s="319">
        <v>1.5080881000000001E-2</v>
      </c>
      <c r="O2153" s="319">
        <v>0</v>
      </c>
      <c r="P2153" s="319">
        <v>0</v>
      </c>
      <c r="Q2153" s="319">
        <v>1.4811911999999999E-7</v>
      </c>
      <c r="R2153" s="319">
        <v>1.4341861000000001E-8</v>
      </c>
      <c r="S2153" s="319">
        <v>0</v>
      </c>
      <c r="T2153" s="319">
        <v>0</v>
      </c>
      <c r="U2153" s="319">
        <v>0</v>
      </c>
      <c r="V2153" s="319">
        <v>0</v>
      </c>
      <c r="W2153" s="319">
        <v>0</v>
      </c>
      <c r="X2153" s="319">
        <v>0</v>
      </c>
      <c r="Y2153" s="210"/>
      <c r="Z2153" s="320">
        <f t="shared" si="799"/>
        <v>1.4160595488721803</v>
      </c>
      <c r="AA2153" s="210"/>
      <c r="AB2153" s="321">
        <f t="shared" si="800"/>
        <v>0.18833591999999999</v>
      </c>
      <c r="AC2153" s="321">
        <f t="shared" si="801"/>
        <v>9.5966830460981006E-2</v>
      </c>
      <c r="AD2153" s="321">
        <f t="shared" si="814"/>
        <v>8.0885801341861005E-2</v>
      </c>
      <c r="AE2153" s="321">
        <f t="shared" si="802"/>
        <v>8.0885801341861005E-2</v>
      </c>
      <c r="AF2153" s="321">
        <f t="shared" si="803"/>
        <v>0</v>
      </c>
      <c r="AG2153"/>
      <c r="AH2153" s="121">
        <v>0</v>
      </c>
      <c r="AI2153" s="121">
        <v>0</v>
      </c>
      <c r="AJ2153" s="121">
        <v>0</v>
      </c>
      <c r="AK2153" s="121">
        <v>0</v>
      </c>
      <c r="AL2153" s="121">
        <v>0</v>
      </c>
      <c r="AM2153" s="121">
        <v>0</v>
      </c>
      <c r="AN2153" s="121">
        <v>0</v>
      </c>
      <c r="AO2153"/>
      <c r="AP2153" s="282">
        <v>4.4775903999999998E-2</v>
      </c>
      <c r="AQ2153" s="282">
        <v>4.3219159E-2</v>
      </c>
      <c r="AR2153" s="282">
        <v>1.5567457E-3</v>
      </c>
      <c r="AS2153" s="282">
        <v>0</v>
      </c>
      <c r="AT2153" s="255">
        <f t="shared" ref="AT2153:AT2157" si="821">AW2153+AZ2153+BA2153+BB2153+BC2153+BK2153+BL2153+BP2153</f>
        <v>2.5910766186000002E-6</v>
      </c>
      <c r="AU2153" s="256">
        <f t="shared" ref="AU2153:AU2157" si="822">AX2153+AY2153+BD2153+BE2153+BF2153+BG2153+BH2153+BI2153+BJ2153+BM2153+BQ2153+BR2153</f>
        <v>5.7571954485499997E-9</v>
      </c>
      <c r="AV2153" s="256">
        <f t="shared" ref="AV2153:AV2157" si="823">BN2153+BO2153</f>
        <v>0</v>
      </c>
      <c r="AW2153" s="272">
        <v>1.3141032E-6</v>
      </c>
      <c r="AX2153" s="272">
        <v>3.9649666000000004E-9</v>
      </c>
      <c r="AY2153" s="272">
        <v>1.0832855E-13</v>
      </c>
      <c r="AZ2153" s="273">
        <v>0</v>
      </c>
      <c r="BA2153" s="273">
        <v>0</v>
      </c>
      <c r="BB2153" s="272">
        <v>2.2424186000000002E-9</v>
      </c>
      <c r="BC2153" s="272">
        <v>1.2747310000000001E-6</v>
      </c>
      <c r="BD2153" s="272">
        <v>3.1788131999999998E-10</v>
      </c>
      <c r="BE2153" s="272">
        <v>1.4742392E-9</v>
      </c>
      <c r="BF2153" s="273">
        <v>0</v>
      </c>
      <c r="BG2153" s="273">
        <v>0</v>
      </c>
      <c r="BH2153" s="273">
        <v>0</v>
      </c>
      <c r="BI2153" s="273">
        <v>0</v>
      </c>
      <c r="BJ2153" s="273">
        <v>0</v>
      </c>
      <c r="BK2153" s="273">
        <v>0</v>
      </c>
      <c r="BL2153" s="273">
        <v>0</v>
      </c>
      <c r="BM2153" s="273">
        <v>0</v>
      </c>
      <c r="BN2153" s="273">
        <v>0</v>
      </c>
      <c r="BO2153" s="273">
        <v>0</v>
      </c>
      <c r="BP2153" s="273">
        <v>0</v>
      </c>
      <c r="BQ2153" s="273">
        <v>0</v>
      </c>
      <c r="BR2153" s="273">
        <v>0</v>
      </c>
      <c r="BS2153"/>
      <c r="BT2153" s="274">
        <v>6.5397101999999996E-5</v>
      </c>
      <c r="BU2153" s="274">
        <v>1.0902116000000001E-5</v>
      </c>
      <c r="BV2153" s="274">
        <v>3.9483497000000001E-5</v>
      </c>
      <c r="BW2153" s="274">
        <v>1.6799595E-12</v>
      </c>
      <c r="BX2153" s="274">
        <v>7.8979046E-6</v>
      </c>
      <c r="BY2153" s="274">
        <v>1.4517000999999999E-6</v>
      </c>
      <c r="BZ2153" s="121">
        <v>0</v>
      </c>
      <c r="CA2153" s="274">
        <v>2.2033683000000001E-6</v>
      </c>
      <c r="CB2153" s="121">
        <v>0</v>
      </c>
      <c r="CC2153" s="274">
        <v>9.8011283999999997E-11</v>
      </c>
      <c r="CD2153" s="121">
        <v>0</v>
      </c>
      <c r="CE2153" s="121">
        <v>0</v>
      </c>
      <c r="CF2153" s="121">
        <v>0</v>
      </c>
      <c r="CG2153" s="274">
        <v>3.4584159999999998E-6</v>
      </c>
      <c r="CH2153" s="121">
        <v>0</v>
      </c>
      <c r="CI2153" s="121">
        <v>0</v>
      </c>
      <c r="CJ2153" s="121">
        <v>0</v>
      </c>
      <c r="CK2153"/>
      <c r="CL2153" s="322">
        <v>0</v>
      </c>
      <c r="CM2153" s="322">
        <v>1.4160595</v>
      </c>
      <c r="CN2153" s="322">
        <v>4.1510126000000001E-2</v>
      </c>
      <c r="CO2153" s="322">
        <v>7.7920178000000003E-3</v>
      </c>
      <c r="CP2153" s="322">
        <v>2.5432358E-4</v>
      </c>
      <c r="CQ2153" s="322">
        <v>0</v>
      </c>
      <c r="CR2153" s="322">
        <v>0</v>
      </c>
      <c r="CS2153" s="322">
        <v>3.8856292000000002E-4</v>
      </c>
      <c r="CT2153" s="322">
        <v>0</v>
      </c>
      <c r="CU2153" s="322">
        <v>0</v>
      </c>
      <c r="CX2153" s="20" t="s">
        <v>4039</v>
      </c>
    </row>
    <row r="2154" spans="1:102" ht="14.4" customHeight="1">
      <c r="A2154" t="s">
        <v>3870</v>
      </c>
      <c r="B2154" s="278" t="s">
        <v>1223</v>
      </c>
      <c r="C2154" s="279" t="str">
        <f t="shared" si="797"/>
        <v>M.020.11.102</v>
      </c>
      <c r="D2154" s="14" t="s">
        <v>3868</v>
      </c>
      <c r="E2154" s="312" t="s">
        <v>1510</v>
      </c>
      <c r="F2154" s="281" t="str">
        <f t="shared" si="798"/>
        <v>French fries sauce</v>
      </c>
      <c r="G2154" s="319">
        <f t="shared" si="807"/>
        <v>0.54119144864045798</v>
      </c>
      <c r="H2154" s="319">
        <f t="shared" si="808"/>
        <v>1.7732222718230002E-2</v>
      </c>
      <c r="I2154" s="319">
        <f t="shared" si="812"/>
        <v>0.19010210592222801</v>
      </c>
      <c r="J2154" s="319">
        <f t="shared" si="813"/>
        <v>0</v>
      </c>
      <c r="K2154" s="319">
        <v>0.33335712000000001</v>
      </c>
      <c r="L2154" s="319">
        <v>0.16513886999999999</v>
      </c>
      <c r="M2154" s="319">
        <v>2.496321E-2</v>
      </c>
      <c r="N2154" s="319">
        <v>1.7731955000000001E-2</v>
      </c>
      <c r="O2154" s="319">
        <v>0</v>
      </c>
      <c r="P2154" s="319">
        <v>0</v>
      </c>
      <c r="Q2154" s="319">
        <v>2.6771823E-7</v>
      </c>
      <c r="R2154" s="319">
        <v>2.5922227999999999E-8</v>
      </c>
      <c r="S2154" s="319">
        <v>0</v>
      </c>
      <c r="T2154" s="319">
        <v>0</v>
      </c>
      <c r="U2154" s="319">
        <v>0</v>
      </c>
      <c r="V2154" s="319">
        <v>0</v>
      </c>
      <c r="W2154" s="319">
        <v>0</v>
      </c>
      <c r="X2154" s="319">
        <v>0</v>
      </c>
      <c r="Y2154" s="210"/>
      <c r="Z2154" s="320">
        <f t="shared" si="799"/>
        <v>2.5064445112781955</v>
      </c>
      <c r="AA2154" s="210"/>
      <c r="AB2154" s="321">
        <f t="shared" si="800"/>
        <v>0.33335712000000001</v>
      </c>
      <c r="AC2154" s="321">
        <f t="shared" si="801"/>
        <v>0.207834328640458</v>
      </c>
      <c r="AD2154" s="321">
        <f t="shared" si="814"/>
        <v>0.19010210592222801</v>
      </c>
      <c r="AE2154" s="321">
        <f t="shared" si="802"/>
        <v>0.19010210592222801</v>
      </c>
      <c r="AF2154" s="321">
        <f t="shared" si="803"/>
        <v>0</v>
      </c>
      <c r="AG2154"/>
      <c r="AH2154" s="121">
        <v>0</v>
      </c>
      <c r="AI2154" s="121">
        <v>0</v>
      </c>
      <c r="AJ2154" s="121">
        <v>0</v>
      </c>
      <c r="AK2154" s="121">
        <v>0</v>
      </c>
      <c r="AL2154" s="121">
        <v>0</v>
      </c>
      <c r="AM2154" s="121">
        <v>0</v>
      </c>
      <c r="AN2154" s="121">
        <v>0</v>
      </c>
      <c r="AO2154"/>
      <c r="AP2154" s="282">
        <v>9.5213491999999997E-2</v>
      </c>
      <c r="AQ2154" s="282">
        <v>9.2210293999999998E-2</v>
      </c>
      <c r="AR2154" s="282">
        <v>3.0031978999999999E-3</v>
      </c>
      <c r="AS2154" s="282">
        <v>0</v>
      </c>
      <c r="AT2154" s="255">
        <f t="shared" si="821"/>
        <v>5.5281951141999994E-6</v>
      </c>
      <c r="AU2154" s="256">
        <f t="shared" si="822"/>
        <v>1.1106501233E-8</v>
      </c>
      <c r="AV2154" s="256">
        <f t="shared" si="823"/>
        <v>0</v>
      </c>
      <c r="AW2154" s="272">
        <v>2.3259804999999998E-6</v>
      </c>
      <c r="AX2154" s="272">
        <v>7.0180445999999997E-9</v>
      </c>
      <c r="AY2154" s="272">
        <v>1.9174299999999999E-13</v>
      </c>
      <c r="AZ2154" s="273">
        <v>0</v>
      </c>
      <c r="BA2154" s="273">
        <v>0</v>
      </c>
      <c r="BB2154" s="272">
        <v>2.6366142000000002E-9</v>
      </c>
      <c r="BC2154" s="272">
        <v>3.1995780000000001E-6</v>
      </c>
      <c r="BD2154" s="272">
        <v>3.7376179000000002E-10</v>
      </c>
      <c r="BE2154" s="272">
        <v>3.7145031000000001E-9</v>
      </c>
      <c r="BF2154" s="273">
        <v>0</v>
      </c>
      <c r="BG2154" s="273">
        <v>0</v>
      </c>
      <c r="BH2154" s="273">
        <v>0</v>
      </c>
      <c r="BI2154" s="273">
        <v>0</v>
      </c>
      <c r="BJ2154" s="273">
        <v>0</v>
      </c>
      <c r="BK2154" s="273">
        <v>0</v>
      </c>
      <c r="BL2154" s="273">
        <v>0</v>
      </c>
      <c r="BM2154" s="273">
        <v>0</v>
      </c>
      <c r="BN2154" s="273">
        <v>0</v>
      </c>
      <c r="BO2154" s="273">
        <v>0</v>
      </c>
      <c r="BP2154" s="273">
        <v>0</v>
      </c>
      <c r="BQ2154" s="273">
        <v>0</v>
      </c>
      <c r="BR2154" s="273">
        <v>0</v>
      </c>
      <c r="BS2154"/>
      <c r="BT2154" s="121">
        <v>1.2615116E-4</v>
      </c>
      <c r="BU2154" s="274">
        <v>2.6476951999999999E-5</v>
      </c>
      <c r="BV2154" s="274">
        <v>6.9886322999999998E-5</v>
      </c>
      <c r="BW2154" s="274">
        <v>3.0364465000000001E-12</v>
      </c>
      <c r="BX2154" s="274">
        <v>2.0537132000000001E-5</v>
      </c>
      <c r="BY2154" s="274">
        <v>1.706895E-6</v>
      </c>
      <c r="BZ2154" s="121">
        <v>0</v>
      </c>
      <c r="CA2154" s="274">
        <v>2.5906992000000001E-6</v>
      </c>
      <c r="CB2154" s="121">
        <v>0</v>
      </c>
      <c r="CC2154" s="274">
        <v>1.7715071000000001E-10</v>
      </c>
      <c r="CD2154" s="121">
        <v>0</v>
      </c>
      <c r="CE2154" s="121">
        <v>0</v>
      </c>
      <c r="CF2154" s="121">
        <v>0</v>
      </c>
      <c r="CG2154" s="274">
        <v>4.9529788E-6</v>
      </c>
      <c r="CH2154" s="121">
        <v>0</v>
      </c>
      <c r="CI2154" s="121">
        <v>0</v>
      </c>
      <c r="CJ2154" s="121">
        <v>0</v>
      </c>
      <c r="CK2154"/>
      <c r="CL2154" s="322">
        <v>0</v>
      </c>
      <c r="CM2154" s="322">
        <v>2.5064445000000002</v>
      </c>
      <c r="CN2154" s="322">
        <v>4.8807204999999999E-2</v>
      </c>
      <c r="CO2154" s="322">
        <v>1.8506623E-2</v>
      </c>
      <c r="CP2154" s="322">
        <v>3.9073861000000001E-4</v>
      </c>
      <c r="CQ2154" s="322">
        <v>0</v>
      </c>
      <c r="CR2154" s="322">
        <v>0</v>
      </c>
      <c r="CS2154" s="322">
        <v>1.0279422000000001E-3</v>
      </c>
      <c r="CT2154" s="322">
        <v>0</v>
      </c>
      <c r="CU2154" s="322">
        <v>0</v>
      </c>
      <c r="CX2154" s="20" t="s">
        <v>4039</v>
      </c>
    </row>
    <row r="2155" spans="1:102" ht="14.4" customHeight="1">
      <c r="A2155" t="s">
        <v>3871</v>
      </c>
      <c r="B2155" s="278" t="s">
        <v>1223</v>
      </c>
      <c r="C2155" s="279" t="str">
        <f t="shared" si="797"/>
        <v>M.020.11.103</v>
      </c>
      <c r="D2155" s="14" t="s">
        <v>3868</v>
      </c>
      <c r="E2155" s="312" t="s">
        <v>1510</v>
      </c>
      <c r="F2155" s="281" t="str">
        <f t="shared" si="798"/>
        <v>Mayonnaise</v>
      </c>
      <c r="G2155" s="319">
        <f t="shared" si="807"/>
        <v>1.064863633247674</v>
      </c>
      <c r="H2155" s="319">
        <f t="shared" si="808"/>
        <v>4.4790585875000004E-2</v>
      </c>
      <c r="I2155" s="319">
        <f t="shared" si="812"/>
        <v>0.34641358737267403</v>
      </c>
      <c r="J2155" s="319">
        <f t="shared" si="813"/>
        <v>0</v>
      </c>
      <c r="K2155" s="319">
        <v>0.67365945999999999</v>
      </c>
      <c r="L2155" s="319">
        <v>0.28486143000000003</v>
      </c>
      <c r="M2155" s="319">
        <v>6.1552101999999997E-2</v>
      </c>
      <c r="N2155" s="319">
        <v>4.4790014000000003E-2</v>
      </c>
      <c r="O2155" s="319">
        <v>0</v>
      </c>
      <c r="P2155" s="319">
        <v>0</v>
      </c>
      <c r="Q2155" s="319">
        <v>5.7187500000000003E-7</v>
      </c>
      <c r="R2155" s="319">
        <v>5.5372673999999998E-8</v>
      </c>
      <c r="S2155" s="319">
        <v>0</v>
      </c>
      <c r="T2155" s="319">
        <v>0</v>
      </c>
      <c r="U2155" s="319">
        <v>0</v>
      </c>
      <c r="V2155" s="319">
        <v>0</v>
      </c>
      <c r="W2155" s="319">
        <v>0</v>
      </c>
      <c r="X2155" s="319">
        <v>0</v>
      </c>
      <c r="Y2155" s="210"/>
      <c r="Z2155" s="320">
        <f t="shared" si="799"/>
        <v>5.0651087218045108</v>
      </c>
      <c r="AA2155" s="210"/>
      <c r="AB2155" s="321">
        <f t="shared" si="800"/>
        <v>0.67365945999999999</v>
      </c>
      <c r="AC2155" s="321">
        <f t="shared" si="801"/>
        <v>0.39120417324767404</v>
      </c>
      <c r="AD2155" s="321">
        <f t="shared" si="814"/>
        <v>0.34641358737267403</v>
      </c>
      <c r="AE2155" s="321">
        <f t="shared" si="802"/>
        <v>0.34641358737267403</v>
      </c>
      <c r="AF2155" s="321">
        <f t="shared" si="803"/>
        <v>0</v>
      </c>
      <c r="AG2155"/>
      <c r="AH2155" s="121">
        <v>0</v>
      </c>
      <c r="AI2155" s="121">
        <v>0</v>
      </c>
      <c r="AJ2155" s="121">
        <v>0</v>
      </c>
      <c r="AK2155" s="121">
        <v>0</v>
      </c>
      <c r="AL2155" s="121">
        <v>0</v>
      </c>
      <c r="AM2155" s="121">
        <v>0</v>
      </c>
      <c r="AN2155" s="121">
        <v>0</v>
      </c>
      <c r="AO2155"/>
      <c r="AP2155" s="282">
        <v>0.17912399000000001</v>
      </c>
      <c r="AQ2155" s="282">
        <v>0.17325325</v>
      </c>
      <c r="AR2155" s="282">
        <v>5.8707389999999998E-3</v>
      </c>
      <c r="AS2155" s="282">
        <v>0</v>
      </c>
      <c r="AT2155" s="255">
        <f t="shared" si="821"/>
        <v>1.03868854531E-5</v>
      </c>
      <c r="AU2155" s="256">
        <f t="shared" si="822"/>
        <v>2.1711312430820001E-8</v>
      </c>
      <c r="AV2155" s="256">
        <f t="shared" si="823"/>
        <v>0</v>
      </c>
      <c r="AW2155" s="272">
        <v>4.7004208999999999E-6</v>
      </c>
      <c r="AX2155" s="272">
        <v>1.4182304E-8</v>
      </c>
      <c r="AY2155" s="272">
        <v>3.8748082000000001E-13</v>
      </c>
      <c r="AZ2155" s="273">
        <v>0</v>
      </c>
      <c r="BA2155" s="273">
        <v>0</v>
      </c>
      <c r="BB2155" s="272">
        <v>6.6599530999999997E-9</v>
      </c>
      <c r="BC2155" s="272">
        <v>5.6798046E-6</v>
      </c>
      <c r="BD2155" s="272">
        <v>9.4410325000000008E-10</v>
      </c>
      <c r="BE2155" s="272">
        <v>6.5845177E-9</v>
      </c>
      <c r="BF2155" s="273">
        <v>0</v>
      </c>
      <c r="BG2155" s="273">
        <v>0</v>
      </c>
      <c r="BH2155" s="273">
        <v>0</v>
      </c>
      <c r="BI2155" s="273">
        <v>0</v>
      </c>
      <c r="BJ2155" s="273">
        <v>0</v>
      </c>
      <c r="BK2155" s="273">
        <v>0</v>
      </c>
      <c r="BL2155" s="273">
        <v>0</v>
      </c>
      <c r="BM2155" s="273">
        <v>0</v>
      </c>
      <c r="BN2155" s="273">
        <v>0</v>
      </c>
      <c r="BO2155" s="273">
        <v>0</v>
      </c>
      <c r="BP2155" s="273">
        <v>0</v>
      </c>
      <c r="BQ2155" s="273">
        <v>0</v>
      </c>
      <c r="BR2155" s="273">
        <v>0</v>
      </c>
      <c r="BS2155"/>
      <c r="BT2155" s="121">
        <v>2.4691654999999999E-4</v>
      </c>
      <c r="BU2155" s="274">
        <v>4.7588293000000001E-5</v>
      </c>
      <c r="BV2155" s="121">
        <v>1.4122867E-4</v>
      </c>
      <c r="BW2155" s="274">
        <v>6.486177E-12</v>
      </c>
      <c r="BX2155" s="274">
        <v>3.5984975E-5</v>
      </c>
      <c r="BY2155" s="274">
        <v>4.3115296999999999E-6</v>
      </c>
      <c r="BZ2155" s="121">
        <v>0</v>
      </c>
      <c r="CA2155" s="274">
        <v>6.5439742999999999E-6</v>
      </c>
      <c r="CB2155" s="121">
        <v>0</v>
      </c>
      <c r="CC2155" s="274">
        <v>3.7841302E-10</v>
      </c>
      <c r="CD2155" s="121">
        <v>0</v>
      </c>
      <c r="CE2155" s="121">
        <v>0</v>
      </c>
      <c r="CF2155" s="121">
        <v>0</v>
      </c>
      <c r="CG2155" s="274">
        <v>1.1258723000000001E-5</v>
      </c>
      <c r="CH2155" s="121">
        <v>0</v>
      </c>
      <c r="CI2155" s="121">
        <v>0</v>
      </c>
      <c r="CJ2155" s="121">
        <v>0</v>
      </c>
      <c r="CK2155"/>
      <c r="CL2155" s="322">
        <v>0</v>
      </c>
      <c r="CM2155" s="322">
        <v>5.0651086999999997</v>
      </c>
      <c r="CN2155" s="322">
        <v>0.12328451</v>
      </c>
      <c r="CO2155" s="322">
        <v>3.3548069999999999E-2</v>
      </c>
      <c r="CP2155" s="322">
        <v>8.8468612000000004E-4</v>
      </c>
      <c r="CQ2155" s="322">
        <v>0</v>
      </c>
      <c r="CR2155" s="322">
        <v>0</v>
      </c>
      <c r="CS2155" s="322">
        <v>1.7899416E-3</v>
      </c>
      <c r="CT2155" s="322">
        <v>0</v>
      </c>
      <c r="CU2155" s="322">
        <v>0</v>
      </c>
      <c r="CX2155" s="20" t="s">
        <v>4039</v>
      </c>
    </row>
    <row r="2156" spans="1:102" ht="14.4" customHeight="1">
      <c r="A2156" t="s">
        <v>3872</v>
      </c>
      <c r="B2156" s="278" t="s">
        <v>1223</v>
      </c>
      <c r="C2156" s="279" t="str">
        <f t="shared" si="797"/>
        <v>M.020.11.104</v>
      </c>
      <c r="D2156" s="14" t="s">
        <v>3868</v>
      </c>
      <c r="E2156" s="312" t="s">
        <v>1510</v>
      </c>
      <c r="F2156" s="281" t="str">
        <f t="shared" si="798"/>
        <v>Oriental sauce (glass)</v>
      </c>
      <c r="G2156" s="319">
        <f t="shared" si="807"/>
        <v>0.41509355434490403</v>
      </c>
      <c r="H2156" s="319">
        <f t="shared" si="808"/>
        <v>1.682333614908E-2</v>
      </c>
      <c r="I2156" s="319">
        <f t="shared" si="812"/>
        <v>0.14986458819582402</v>
      </c>
      <c r="J2156" s="319">
        <f t="shared" si="813"/>
        <v>0</v>
      </c>
      <c r="K2156" s="319">
        <v>0.24840562999999999</v>
      </c>
      <c r="L2156" s="319">
        <v>0.12430581</v>
      </c>
      <c r="M2156" s="319">
        <v>2.5558740999999999E-2</v>
      </c>
      <c r="N2156" s="319">
        <v>1.6822951999999999E-2</v>
      </c>
      <c r="O2156" s="319">
        <v>0</v>
      </c>
      <c r="P2156" s="319">
        <v>0</v>
      </c>
      <c r="Q2156" s="319">
        <v>3.8414908000000001E-7</v>
      </c>
      <c r="R2156" s="319">
        <v>3.7195824000000001E-8</v>
      </c>
      <c r="S2156" s="319">
        <v>0</v>
      </c>
      <c r="T2156" s="319">
        <v>0</v>
      </c>
      <c r="U2156" s="319">
        <v>0</v>
      </c>
      <c r="V2156" s="319">
        <v>0</v>
      </c>
      <c r="W2156" s="319">
        <v>0</v>
      </c>
      <c r="X2156" s="319">
        <v>0</v>
      </c>
      <c r="Y2156" s="210"/>
      <c r="Z2156" s="320">
        <f t="shared" si="799"/>
        <v>1.8677115037593983</v>
      </c>
      <c r="AA2156" s="210"/>
      <c r="AB2156" s="321">
        <f t="shared" si="800"/>
        <v>0.24840562999999999</v>
      </c>
      <c r="AC2156" s="321">
        <f t="shared" si="801"/>
        <v>0.16668792434490401</v>
      </c>
      <c r="AD2156" s="321">
        <f t="shared" si="814"/>
        <v>0.14986458819582402</v>
      </c>
      <c r="AE2156" s="321">
        <f t="shared" si="802"/>
        <v>0.14986458819582402</v>
      </c>
      <c r="AF2156" s="321">
        <f t="shared" si="803"/>
        <v>0</v>
      </c>
      <c r="AG2156"/>
      <c r="AH2156" s="121">
        <v>0</v>
      </c>
      <c r="AI2156" s="121">
        <v>0</v>
      </c>
      <c r="AJ2156" s="121">
        <v>0</v>
      </c>
      <c r="AK2156" s="121">
        <v>0</v>
      </c>
      <c r="AL2156" s="121">
        <v>0</v>
      </c>
      <c r="AM2156" s="121">
        <v>0</v>
      </c>
      <c r="AN2156" s="121">
        <v>0</v>
      </c>
      <c r="AO2156"/>
      <c r="AP2156" s="282">
        <v>7.2058049999999998E-2</v>
      </c>
      <c r="AQ2156" s="282">
        <v>6.9780281E-2</v>
      </c>
      <c r="AR2156" s="282">
        <v>2.2777692999999999E-3</v>
      </c>
      <c r="AS2156" s="282">
        <v>0</v>
      </c>
      <c r="AT2156" s="255">
        <f t="shared" si="821"/>
        <v>4.183470052E-6</v>
      </c>
      <c r="AU2156" s="256">
        <f t="shared" si="822"/>
        <v>8.4237030199300015E-9</v>
      </c>
      <c r="AV2156" s="256">
        <f t="shared" si="823"/>
        <v>0</v>
      </c>
      <c r="AW2156" s="272">
        <v>1.7332362E-6</v>
      </c>
      <c r="AX2156" s="272">
        <v>5.2295921000000002E-9</v>
      </c>
      <c r="AY2156" s="272">
        <v>1.4287992999999999E-13</v>
      </c>
      <c r="AZ2156" s="273">
        <v>0</v>
      </c>
      <c r="BA2156" s="273">
        <v>0</v>
      </c>
      <c r="BB2156" s="272">
        <v>2.5014520000000001E-9</v>
      </c>
      <c r="BC2156" s="272">
        <v>2.4477324000000001E-6</v>
      </c>
      <c r="BD2156" s="272">
        <v>3.5460144E-10</v>
      </c>
      <c r="BE2156" s="272">
        <v>2.8393666E-9</v>
      </c>
      <c r="BF2156" s="273">
        <v>0</v>
      </c>
      <c r="BG2156" s="273">
        <v>0</v>
      </c>
      <c r="BH2156" s="273">
        <v>0</v>
      </c>
      <c r="BI2156" s="273">
        <v>0</v>
      </c>
      <c r="BJ2156" s="273">
        <v>0</v>
      </c>
      <c r="BK2156" s="273">
        <v>0</v>
      </c>
      <c r="BL2156" s="273">
        <v>0</v>
      </c>
      <c r="BM2156" s="273">
        <v>0</v>
      </c>
      <c r="BN2156" s="273">
        <v>0</v>
      </c>
      <c r="BO2156" s="273">
        <v>0</v>
      </c>
      <c r="BP2156" s="273">
        <v>0</v>
      </c>
      <c r="BQ2156" s="273">
        <v>0</v>
      </c>
      <c r="BR2156" s="273">
        <v>0</v>
      </c>
      <c r="BS2156"/>
      <c r="BT2156" s="274">
        <v>9.6541693000000005E-5</v>
      </c>
      <c r="BU2156" s="274">
        <v>2.0398998E-5</v>
      </c>
      <c r="BV2156" s="274">
        <v>5.2076751999999998E-5</v>
      </c>
      <c r="BW2156" s="274">
        <v>4.3569991999999997E-12</v>
      </c>
      <c r="BX2156" s="274">
        <v>1.5595762E-5</v>
      </c>
      <c r="BY2156" s="274">
        <v>1.6193935E-6</v>
      </c>
      <c r="BZ2156" s="121">
        <v>0</v>
      </c>
      <c r="CA2156" s="274">
        <v>2.4578907999999999E-6</v>
      </c>
      <c r="CB2156" s="121">
        <v>0</v>
      </c>
      <c r="CC2156" s="274">
        <v>2.5419367999999998E-10</v>
      </c>
      <c r="CD2156" s="121">
        <v>0</v>
      </c>
      <c r="CE2156" s="121">
        <v>0</v>
      </c>
      <c r="CF2156" s="121">
        <v>0</v>
      </c>
      <c r="CG2156" s="274">
        <v>4.3926392E-6</v>
      </c>
      <c r="CH2156" s="121">
        <v>0</v>
      </c>
      <c r="CI2156" s="121">
        <v>0</v>
      </c>
      <c r="CJ2156" s="121">
        <v>0</v>
      </c>
      <c r="CK2156"/>
      <c r="CL2156" s="322">
        <v>0</v>
      </c>
      <c r="CM2156" s="322">
        <v>1.8677115</v>
      </c>
      <c r="CN2156" s="322">
        <v>4.6305176000000003E-2</v>
      </c>
      <c r="CO2156" s="322">
        <v>1.4328106E-2</v>
      </c>
      <c r="CP2156" s="322">
        <v>4.9828413999999997E-4</v>
      </c>
      <c r="CQ2156" s="322">
        <v>0</v>
      </c>
      <c r="CR2156" s="322">
        <v>0</v>
      </c>
      <c r="CS2156" s="322">
        <v>7.7786952000000003E-4</v>
      </c>
      <c r="CT2156" s="322">
        <v>0</v>
      </c>
      <c r="CU2156" s="322">
        <v>0</v>
      </c>
      <c r="CX2156" s="20" t="s">
        <v>4039</v>
      </c>
    </row>
    <row r="2157" spans="1:102" ht="14.4" customHeight="1">
      <c r="A2157" t="s">
        <v>3873</v>
      </c>
      <c r="B2157" s="278" t="s">
        <v>1223</v>
      </c>
      <c r="C2157" s="279" t="str">
        <f t="shared" si="797"/>
        <v>M.020.11.105</v>
      </c>
      <c r="D2157" s="14" t="s">
        <v>3868</v>
      </c>
      <c r="E2157" s="312" t="s">
        <v>1510</v>
      </c>
      <c r="F2157" s="281" t="str">
        <f t="shared" si="798"/>
        <v>Tomato sauce (glass)</v>
      </c>
      <c r="G2157" s="319">
        <f t="shared" si="807"/>
        <v>0.20050272025392801</v>
      </c>
      <c r="H2157" s="319">
        <f t="shared" si="808"/>
        <v>3.64204131721E-3</v>
      </c>
      <c r="I2157" s="319">
        <f t="shared" si="812"/>
        <v>6.1143458936718E-2</v>
      </c>
      <c r="J2157" s="319">
        <f t="shared" si="813"/>
        <v>0</v>
      </c>
      <c r="K2157" s="319">
        <v>0.13571722</v>
      </c>
      <c r="L2157" s="319">
        <v>5.5151400000000003E-2</v>
      </c>
      <c r="M2157" s="319">
        <v>5.9920477999999998E-3</v>
      </c>
      <c r="N2157" s="319">
        <v>3.6419262999999999E-3</v>
      </c>
      <c r="O2157" s="319">
        <v>0</v>
      </c>
      <c r="P2157" s="319">
        <v>0</v>
      </c>
      <c r="Q2157" s="319">
        <v>1.1501721E-7</v>
      </c>
      <c r="R2157" s="319">
        <v>1.1136718E-8</v>
      </c>
      <c r="S2157" s="319">
        <v>0</v>
      </c>
      <c r="T2157" s="319">
        <v>0</v>
      </c>
      <c r="U2157" s="319">
        <v>0</v>
      </c>
      <c r="V2157" s="319">
        <v>0</v>
      </c>
      <c r="W2157" s="319">
        <v>0</v>
      </c>
      <c r="X2157" s="319">
        <v>0</v>
      </c>
      <c r="Y2157" s="210"/>
      <c r="Z2157" s="320">
        <f t="shared" si="799"/>
        <v>1.0204302255639097</v>
      </c>
      <c r="AA2157" s="210"/>
      <c r="AB2157" s="321">
        <f t="shared" si="800"/>
        <v>0.13571722</v>
      </c>
      <c r="AC2157" s="321">
        <f t="shared" si="801"/>
        <v>6.4785500253928013E-2</v>
      </c>
      <c r="AD2157" s="321">
        <f t="shared" si="814"/>
        <v>6.1143458936718E-2</v>
      </c>
      <c r="AE2157" s="321">
        <f t="shared" si="802"/>
        <v>6.1143458936718E-2</v>
      </c>
      <c r="AF2157" s="321">
        <f t="shared" si="803"/>
        <v>0</v>
      </c>
      <c r="AG2157"/>
      <c r="AH2157" s="121">
        <v>0</v>
      </c>
      <c r="AI2157" s="121">
        <v>0</v>
      </c>
      <c r="AJ2157" s="121">
        <v>0</v>
      </c>
      <c r="AK2157" s="121">
        <v>0</v>
      </c>
      <c r="AL2157" s="121">
        <v>0</v>
      </c>
      <c r="AM2157" s="121">
        <v>0</v>
      </c>
      <c r="AN2157" s="121">
        <v>0</v>
      </c>
      <c r="AO2157"/>
      <c r="AP2157" s="282">
        <v>3.4319036999999997E-2</v>
      </c>
      <c r="AQ2157" s="282">
        <v>3.3197917E-2</v>
      </c>
      <c r="AR2157" s="282">
        <v>1.1211203999999999E-3</v>
      </c>
      <c r="AS2157" s="282">
        <v>0</v>
      </c>
      <c r="AT2157" s="255">
        <f t="shared" si="821"/>
        <v>1.99028279825E-6</v>
      </c>
      <c r="AU2157" s="256">
        <f t="shared" si="822"/>
        <v>4.1461551559139999E-9</v>
      </c>
      <c r="AV2157" s="256">
        <f t="shared" si="823"/>
        <v>0</v>
      </c>
      <c r="AW2157" s="272">
        <v>9.4695926999999995E-7</v>
      </c>
      <c r="AX2157" s="272">
        <v>2.8572046999999999E-9</v>
      </c>
      <c r="AY2157" s="272">
        <v>7.8062914000000003E-14</v>
      </c>
      <c r="AZ2157" s="273">
        <v>0</v>
      </c>
      <c r="BA2157" s="273">
        <v>0</v>
      </c>
      <c r="BB2157" s="272">
        <v>5.4152824999999995E-10</v>
      </c>
      <c r="BC2157" s="272">
        <v>1.0427819999999999E-6</v>
      </c>
      <c r="BD2157" s="272">
        <v>7.6766092999999997E-11</v>
      </c>
      <c r="BE2157" s="272">
        <v>1.2121062999999999E-9</v>
      </c>
      <c r="BF2157" s="273">
        <v>0</v>
      </c>
      <c r="BG2157" s="273">
        <v>0</v>
      </c>
      <c r="BH2157" s="273">
        <v>0</v>
      </c>
      <c r="BI2157" s="273">
        <v>0</v>
      </c>
      <c r="BJ2157" s="273">
        <v>0</v>
      </c>
      <c r="BK2157" s="273">
        <v>0</v>
      </c>
      <c r="BL2157" s="273">
        <v>0</v>
      </c>
      <c r="BM2157" s="273">
        <v>0</v>
      </c>
      <c r="BN2157" s="273">
        <v>0</v>
      </c>
      <c r="BO2157" s="273">
        <v>0</v>
      </c>
      <c r="BP2157" s="273">
        <v>0</v>
      </c>
      <c r="BQ2157" s="273">
        <v>0</v>
      </c>
      <c r="BR2157" s="273">
        <v>0</v>
      </c>
      <c r="BS2157"/>
      <c r="BT2157" s="274">
        <v>4.5857350999999998E-5</v>
      </c>
      <c r="BU2157" s="274">
        <v>8.5349133000000006E-6</v>
      </c>
      <c r="BV2157" s="274">
        <v>2.8452303E-5</v>
      </c>
      <c r="BW2157" s="274">
        <v>1.3045193E-12</v>
      </c>
      <c r="BX2157" s="274">
        <v>6.7690750000000001E-6</v>
      </c>
      <c r="BY2157" s="274">
        <v>3.5057530999999999E-7</v>
      </c>
      <c r="BZ2157" s="121">
        <v>0</v>
      </c>
      <c r="CA2157" s="274">
        <v>5.3209787999999999E-7</v>
      </c>
      <c r="CB2157" s="121">
        <v>0</v>
      </c>
      <c r="CC2157" s="274">
        <v>7.6107557999999995E-11</v>
      </c>
      <c r="CD2157" s="121">
        <v>0</v>
      </c>
      <c r="CE2157" s="121">
        <v>0</v>
      </c>
      <c r="CF2157" s="121">
        <v>0</v>
      </c>
      <c r="CG2157" s="274">
        <v>1.2183088999999999E-6</v>
      </c>
      <c r="CH2157" s="121">
        <v>0</v>
      </c>
      <c r="CI2157" s="121">
        <v>0</v>
      </c>
      <c r="CJ2157" s="121">
        <v>0</v>
      </c>
      <c r="CK2157"/>
      <c r="CL2157" s="322">
        <v>0</v>
      </c>
      <c r="CM2157" s="322">
        <v>1.0204302000000001</v>
      </c>
      <c r="CN2157" s="322">
        <v>1.0024402E-2</v>
      </c>
      <c r="CO2157" s="322">
        <v>5.9198680999999996E-3</v>
      </c>
      <c r="CP2157" s="322">
        <v>1.3909465000000001E-4</v>
      </c>
      <c r="CQ2157" s="322">
        <v>0</v>
      </c>
      <c r="CR2157" s="322">
        <v>0</v>
      </c>
      <c r="CS2157" s="322">
        <v>3.4061104E-4</v>
      </c>
      <c r="CT2157" s="322">
        <v>0</v>
      </c>
      <c r="CU2157" s="322">
        <v>0</v>
      </c>
      <c r="CW2157" s="143"/>
      <c r="CX2157" s="20" t="s">
        <v>4039</v>
      </c>
    </row>
    <row r="2158" spans="1:102" ht="14.4" customHeight="1">
      <c r="B2158" s="278" t="s">
        <v>1223</v>
      </c>
      <c r="C2158" s="277" t="s">
        <v>3874</v>
      </c>
      <c r="D2158" s="277" t="s">
        <v>3875</v>
      </c>
      <c r="E2158" s="312"/>
      <c r="F2158"/>
      <c r="G2158" s="210"/>
      <c r="H2158" s="210"/>
      <c r="I2158" s="210"/>
      <c r="J2158" s="210"/>
      <c r="K2158" s="210"/>
      <c r="L2158" s="210"/>
      <c r="M2158" s="210"/>
      <c r="N2158" s="210"/>
      <c r="O2158" s="210"/>
      <c r="P2158" s="210"/>
      <c r="Q2158" s="210"/>
      <c r="R2158" s="210"/>
      <c r="S2158" s="210"/>
      <c r="T2158" s="210"/>
      <c r="U2158" s="210"/>
      <c r="V2158" s="210"/>
      <c r="W2158" s="210"/>
      <c r="X2158" s="210"/>
      <c r="Y2158" s="210"/>
      <c r="Z2158" s="210"/>
      <c r="AA2158" s="210"/>
      <c r="AB2158" s="210"/>
      <c r="AC2158" s="210"/>
      <c r="AD2158" s="210"/>
      <c r="AE2158" s="210"/>
      <c r="AF2158" s="210"/>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s="183"/>
      <c r="CW2158" s="118"/>
    </row>
    <row r="2159" spans="1:102" ht="14.4" customHeight="1">
      <c r="A2159" t="s">
        <v>3876</v>
      </c>
      <c r="B2159" s="278" t="s">
        <v>1223</v>
      </c>
      <c r="C2159" s="279" t="str">
        <f t="shared" ref="C2159:C2230" si="824">MID(A2159,1,12)</f>
        <v>M.020.12.101</v>
      </c>
      <c r="D2159" s="14" t="s">
        <v>3875</v>
      </c>
      <c r="E2159" s="312" t="s">
        <v>1510</v>
      </c>
      <c r="F2159" s="281" t="str">
        <f t="shared" ref="F2159:F2230" si="825">MID(A2159, 21,85)</f>
        <v>Chips, potato</v>
      </c>
      <c r="G2159" s="319">
        <f t="shared" si="807"/>
        <v>0.783133821997271</v>
      </c>
      <c r="H2159" s="319">
        <f t="shared" si="808"/>
        <v>2.8123723823260002E-2</v>
      </c>
      <c r="I2159" s="319">
        <f t="shared" si="812"/>
        <v>0.19812734817401098</v>
      </c>
      <c r="J2159" s="319">
        <f t="shared" si="813"/>
        <v>0</v>
      </c>
      <c r="K2159" s="319">
        <v>0.55688274999999998</v>
      </c>
      <c r="L2159" s="319">
        <v>0.156443</v>
      </c>
      <c r="M2159" s="319">
        <v>4.1684292999999997E-2</v>
      </c>
      <c r="N2159" s="319">
        <v>2.8123154000000001E-2</v>
      </c>
      <c r="O2159" s="319">
        <v>0</v>
      </c>
      <c r="P2159" s="319">
        <v>0</v>
      </c>
      <c r="Q2159" s="319">
        <v>5.6982326000000002E-7</v>
      </c>
      <c r="R2159" s="319">
        <v>5.5174011000000002E-8</v>
      </c>
      <c r="S2159" s="319">
        <v>0</v>
      </c>
      <c r="T2159" s="319">
        <v>0</v>
      </c>
      <c r="U2159" s="319">
        <v>0</v>
      </c>
      <c r="V2159" s="319">
        <v>0</v>
      </c>
      <c r="W2159" s="319">
        <v>0</v>
      </c>
      <c r="X2159" s="319">
        <v>0</v>
      </c>
      <c r="Y2159" s="210"/>
      <c r="Z2159" s="320">
        <f t="shared" si="799"/>
        <v>4.1870883458646615</v>
      </c>
      <c r="AA2159" s="210"/>
      <c r="AB2159" s="321">
        <f t="shared" si="800"/>
        <v>0.55688274999999998</v>
      </c>
      <c r="AC2159" s="321">
        <f t="shared" si="801"/>
        <v>0.22625107199727099</v>
      </c>
      <c r="AD2159" s="321">
        <f t="shared" si="814"/>
        <v>0.19812734817401098</v>
      </c>
      <c r="AE2159" s="321">
        <f t="shared" si="802"/>
        <v>0.19812734817401098</v>
      </c>
      <c r="AF2159" s="321">
        <f t="shared" si="803"/>
        <v>0</v>
      </c>
      <c r="AG2159"/>
      <c r="AH2159" s="121">
        <v>0</v>
      </c>
      <c r="AI2159" s="121">
        <v>0</v>
      </c>
      <c r="AJ2159" s="121">
        <v>0</v>
      </c>
      <c r="AK2159" s="121">
        <v>0</v>
      </c>
      <c r="AL2159" s="121">
        <v>0</v>
      </c>
      <c r="AM2159" s="121">
        <v>0</v>
      </c>
      <c r="AN2159" s="121">
        <v>0</v>
      </c>
      <c r="AO2159"/>
      <c r="AP2159" s="282">
        <v>0.12189664</v>
      </c>
      <c r="AQ2159" s="282">
        <v>0.11757645</v>
      </c>
      <c r="AR2159" s="282">
        <v>4.3201960000000001E-3</v>
      </c>
      <c r="AS2159" s="282">
        <v>0</v>
      </c>
      <c r="AT2159" s="255">
        <f t="shared" ref="AT2159:AT2163" si="826">AW2159+AZ2159+BA2159+BB2159+BC2159+BK2159+BL2159+BP2159</f>
        <v>7.0489476107999998E-6</v>
      </c>
      <c r="AU2159" s="256">
        <f t="shared" ref="AU2159:AU2163" si="827">AX2159+AY2159+BD2159+BE2159+BF2159+BG2159+BH2159+BI2159+BJ2159+BM2159+BQ2159+BR2159</f>
        <v>1.5977055782259999E-8</v>
      </c>
      <c r="AV2159" s="256">
        <f t="shared" ref="AV2159:AV2163" si="828">BN2159+BO2159</f>
        <v>0</v>
      </c>
      <c r="AW2159" s="272">
        <v>3.8856179999999998E-6</v>
      </c>
      <c r="AX2159" s="272">
        <v>1.1723847E-8</v>
      </c>
      <c r="AY2159" s="272">
        <v>3.2031226E-13</v>
      </c>
      <c r="AZ2159" s="273">
        <v>0</v>
      </c>
      <c r="BA2159" s="273">
        <v>0</v>
      </c>
      <c r="BB2159" s="272">
        <v>4.1817108000000003E-9</v>
      </c>
      <c r="BC2159" s="272">
        <v>3.1591479000000001E-6</v>
      </c>
      <c r="BD2159" s="272">
        <v>5.9279196999999996E-10</v>
      </c>
      <c r="BE2159" s="272">
        <v>3.6600964999999999E-9</v>
      </c>
      <c r="BF2159" s="273">
        <v>0</v>
      </c>
      <c r="BG2159" s="273">
        <v>0</v>
      </c>
      <c r="BH2159" s="273">
        <v>0</v>
      </c>
      <c r="BI2159" s="273">
        <v>0</v>
      </c>
      <c r="BJ2159" s="273">
        <v>0</v>
      </c>
      <c r="BK2159" s="273">
        <v>0</v>
      </c>
      <c r="BL2159" s="273">
        <v>0</v>
      </c>
      <c r="BM2159" s="273">
        <v>0</v>
      </c>
      <c r="BN2159" s="273">
        <v>0</v>
      </c>
      <c r="BO2159" s="273">
        <v>0</v>
      </c>
      <c r="BP2159" s="273">
        <v>0</v>
      </c>
      <c r="BQ2159" s="273">
        <v>0</v>
      </c>
      <c r="BR2159" s="273">
        <v>0</v>
      </c>
      <c r="BS2159"/>
      <c r="BT2159" s="121">
        <v>1.7693236999999999E-4</v>
      </c>
      <c r="BU2159" s="274">
        <v>2.6610544999999998E-5</v>
      </c>
      <c r="BV2159" s="121">
        <v>1.1674712999999999E-4</v>
      </c>
      <c r="BW2159" s="274">
        <v>6.4629063000000003E-12</v>
      </c>
      <c r="BX2159" s="274">
        <v>1.9901270999999999E-5</v>
      </c>
      <c r="BY2159" s="274">
        <v>2.7071618E-6</v>
      </c>
      <c r="BZ2159" s="121">
        <v>0</v>
      </c>
      <c r="CA2159" s="274">
        <v>4.1088889999999997E-6</v>
      </c>
      <c r="CB2159" s="121">
        <v>0</v>
      </c>
      <c r="CC2159" s="274">
        <v>3.7705536999999999E-10</v>
      </c>
      <c r="CD2159" s="121">
        <v>0</v>
      </c>
      <c r="CE2159" s="121">
        <v>0</v>
      </c>
      <c r="CF2159" s="121">
        <v>0</v>
      </c>
      <c r="CG2159" s="274">
        <v>6.8569865000000003E-6</v>
      </c>
      <c r="CH2159" s="121">
        <v>0</v>
      </c>
      <c r="CI2159" s="121">
        <v>0</v>
      </c>
      <c r="CJ2159" s="121">
        <v>0</v>
      </c>
      <c r="CK2159"/>
      <c r="CL2159" s="322">
        <v>0</v>
      </c>
      <c r="CM2159" s="322">
        <v>4.1870883000000001</v>
      </c>
      <c r="CN2159" s="322">
        <v>7.7408981000000002E-2</v>
      </c>
      <c r="CO2159" s="322">
        <v>1.8827436999999999E-2</v>
      </c>
      <c r="CP2159" s="322">
        <v>7.6205816000000004E-4</v>
      </c>
      <c r="CQ2159" s="322">
        <v>0</v>
      </c>
      <c r="CR2159" s="322">
        <v>0</v>
      </c>
      <c r="CS2159" s="322">
        <v>9.8717745000000004E-4</v>
      </c>
      <c r="CT2159" s="322">
        <v>0</v>
      </c>
      <c r="CU2159" s="322">
        <v>0</v>
      </c>
      <c r="CV2159" s="218"/>
      <c r="CW2159" s="246"/>
      <c r="CX2159" s="20" t="s">
        <v>4039</v>
      </c>
    </row>
    <row r="2160" spans="1:102" ht="14.4" customHeight="1">
      <c r="A2160" t="s">
        <v>3877</v>
      </c>
      <c r="B2160" s="278" t="s">
        <v>1223</v>
      </c>
      <c r="C2160" s="279" t="str">
        <f t="shared" si="824"/>
        <v>M.020.12.102</v>
      </c>
      <c r="D2160" s="14" t="s">
        <v>3875</v>
      </c>
      <c r="E2160" s="312" t="s">
        <v>1510</v>
      </c>
      <c r="F2160" s="281" t="str">
        <f t="shared" si="825"/>
        <v>Croquette, beef</v>
      </c>
      <c r="G2160" s="319">
        <f t="shared" si="807"/>
        <v>1.902001807848491</v>
      </c>
      <c r="H2160" s="319">
        <f t="shared" si="808"/>
        <v>9.734269952437001E-2</v>
      </c>
      <c r="I2160" s="319">
        <f t="shared" si="812"/>
        <v>1.025466148324121</v>
      </c>
      <c r="J2160" s="319">
        <f t="shared" si="813"/>
        <v>0</v>
      </c>
      <c r="K2160" s="319">
        <v>0.77919296000000005</v>
      </c>
      <c r="L2160" s="319">
        <v>0.90538669999999999</v>
      </c>
      <c r="M2160" s="319">
        <v>0.12007942000000001</v>
      </c>
      <c r="N2160" s="319">
        <v>9.7342407000000006E-2</v>
      </c>
      <c r="O2160" s="319">
        <v>0</v>
      </c>
      <c r="P2160" s="319">
        <v>0</v>
      </c>
      <c r="Q2160" s="319">
        <v>2.9252437E-7</v>
      </c>
      <c r="R2160" s="319">
        <v>2.8324121000000002E-8</v>
      </c>
      <c r="S2160" s="319">
        <v>0</v>
      </c>
      <c r="T2160" s="319">
        <v>0</v>
      </c>
      <c r="U2160" s="319">
        <v>0</v>
      </c>
      <c r="V2160" s="319">
        <v>0</v>
      </c>
      <c r="W2160" s="319">
        <v>0</v>
      </c>
      <c r="X2160" s="319">
        <v>0</v>
      </c>
      <c r="Y2160" s="210"/>
      <c r="Z2160" s="320">
        <f t="shared" si="799"/>
        <v>5.8585936842105264</v>
      </c>
      <c r="AA2160" s="210"/>
      <c r="AB2160" s="321">
        <f t="shared" si="800"/>
        <v>0.77919296000000005</v>
      </c>
      <c r="AC2160" s="321">
        <f t="shared" si="801"/>
        <v>1.122808847848491</v>
      </c>
      <c r="AD2160" s="321">
        <f t="shared" si="814"/>
        <v>1.025466148324121</v>
      </c>
      <c r="AE2160" s="321">
        <f t="shared" si="802"/>
        <v>1.025466148324121</v>
      </c>
      <c r="AF2160" s="321">
        <f t="shared" si="803"/>
        <v>0</v>
      </c>
      <c r="AG2160"/>
      <c r="AH2160" s="121">
        <v>0</v>
      </c>
      <c r="AI2160" s="121">
        <v>0</v>
      </c>
      <c r="AJ2160" s="121">
        <v>0</v>
      </c>
      <c r="AK2160" s="121">
        <v>0</v>
      </c>
      <c r="AL2160" s="121">
        <v>0</v>
      </c>
      <c r="AM2160" s="121">
        <v>0</v>
      </c>
      <c r="AN2160" s="121">
        <v>0</v>
      </c>
      <c r="AO2160"/>
      <c r="AP2160" s="282">
        <v>0.39404772999999998</v>
      </c>
      <c r="AQ2160" s="282">
        <v>0.38355</v>
      </c>
      <c r="AR2160" s="282">
        <v>1.0497727E-2</v>
      </c>
      <c r="AS2160" s="282">
        <v>0</v>
      </c>
      <c r="AT2160" s="255">
        <f t="shared" si="826"/>
        <v>2.2994604115999999E-5</v>
      </c>
      <c r="AU2160" s="256">
        <f t="shared" si="827"/>
        <v>3.8822953382420001E-8</v>
      </c>
      <c r="AV2160" s="256">
        <f t="shared" si="828"/>
        <v>0</v>
      </c>
      <c r="AW2160" s="272">
        <v>5.4367750000000001E-6</v>
      </c>
      <c r="AX2160" s="272">
        <v>1.6404061999999999E-8</v>
      </c>
      <c r="AY2160" s="272">
        <v>4.4818242000000001E-13</v>
      </c>
      <c r="AZ2160" s="273">
        <v>0</v>
      </c>
      <c r="BA2160" s="273">
        <v>0</v>
      </c>
      <c r="BB2160" s="272">
        <v>1.4474116E-8</v>
      </c>
      <c r="BC2160" s="272">
        <v>1.7543354999999999E-5</v>
      </c>
      <c r="BD2160" s="272">
        <v>2.0518252000000001E-9</v>
      </c>
      <c r="BE2160" s="272">
        <v>2.0366618E-8</v>
      </c>
      <c r="BF2160" s="273">
        <v>0</v>
      </c>
      <c r="BG2160" s="273">
        <v>0</v>
      </c>
      <c r="BH2160" s="273">
        <v>0</v>
      </c>
      <c r="BI2160" s="273">
        <v>0</v>
      </c>
      <c r="BJ2160" s="273">
        <v>0</v>
      </c>
      <c r="BK2160" s="273">
        <v>0</v>
      </c>
      <c r="BL2160" s="273">
        <v>0</v>
      </c>
      <c r="BM2160" s="273">
        <v>0</v>
      </c>
      <c r="BN2160" s="273">
        <v>0</v>
      </c>
      <c r="BO2160" s="273">
        <v>0</v>
      </c>
      <c r="BP2160" s="273">
        <v>0</v>
      </c>
      <c r="BQ2160" s="273">
        <v>0</v>
      </c>
      <c r="BR2160" s="273">
        <v>0</v>
      </c>
      <c r="BS2160"/>
      <c r="BT2160" s="121">
        <v>4.7190501999999998E-4</v>
      </c>
      <c r="BU2160" s="121">
        <v>1.4517889000000001E-4</v>
      </c>
      <c r="BV2160" s="121">
        <v>1.6335313999999999E-4</v>
      </c>
      <c r="BW2160" s="274">
        <v>3.3177963999999998E-12</v>
      </c>
      <c r="BX2160" s="121">
        <v>1.1260137E-4</v>
      </c>
      <c r="BY2160" s="274">
        <v>9.3702734E-6</v>
      </c>
      <c r="BZ2160" s="121">
        <v>0</v>
      </c>
      <c r="CA2160" s="274">
        <v>1.4222058000000001E-5</v>
      </c>
      <c r="CB2160" s="121">
        <v>0</v>
      </c>
      <c r="CC2160" s="274">
        <v>1.9356507999999999E-10</v>
      </c>
      <c r="CD2160" s="121">
        <v>0</v>
      </c>
      <c r="CE2160" s="121">
        <v>0</v>
      </c>
      <c r="CF2160" s="121">
        <v>0</v>
      </c>
      <c r="CG2160" s="274">
        <v>2.7179098E-5</v>
      </c>
      <c r="CH2160" s="121">
        <v>0</v>
      </c>
      <c r="CI2160" s="121">
        <v>0</v>
      </c>
      <c r="CJ2160" s="121">
        <v>0</v>
      </c>
      <c r="CK2160"/>
      <c r="CL2160" s="322">
        <v>0</v>
      </c>
      <c r="CM2160" s="322">
        <v>5.8585937000000001</v>
      </c>
      <c r="CN2160" s="322">
        <v>0.26793497999999999</v>
      </c>
      <c r="CO2160" s="322">
        <v>0.10147837</v>
      </c>
      <c r="CP2160" s="322">
        <v>9.9118835999999991E-4</v>
      </c>
      <c r="CQ2160" s="322">
        <v>0</v>
      </c>
      <c r="CR2160" s="322">
        <v>0</v>
      </c>
      <c r="CS2160" s="322">
        <v>5.6359213999999996E-3</v>
      </c>
      <c r="CT2160" s="322">
        <v>0</v>
      </c>
      <c r="CU2160" s="322">
        <v>0</v>
      </c>
      <c r="CV2160" s="218"/>
      <c r="CW2160" s="246"/>
      <c r="CX2160" s="20" t="s">
        <v>4039</v>
      </c>
    </row>
    <row r="2161" spans="1:102" ht="14.4" customHeight="1">
      <c r="A2161" t="s">
        <v>3878</v>
      </c>
      <c r="B2161" s="278" t="s">
        <v>1223</v>
      </c>
      <c r="C2161" s="279" t="str">
        <f t="shared" si="824"/>
        <v>M.020.12.103</v>
      </c>
      <c r="D2161" s="14" t="s">
        <v>3875</v>
      </c>
      <c r="E2161" s="312" t="s">
        <v>1510</v>
      </c>
      <c r="F2161" s="281" t="str">
        <f t="shared" si="825"/>
        <v>Popcorn</v>
      </c>
      <c r="G2161" s="319">
        <f t="shared" si="807"/>
        <v>0.19374277060246201</v>
      </c>
      <c r="H2161" s="319">
        <f t="shared" si="808"/>
        <v>1.2949354336390001E-2</v>
      </c>
      <c r="I2161" s="319">
        <f t="shared" si="812"/>
        <v>7.321922626607201E-2</v>
      </c>
      <c r="J2161" s="319">
        <f t="shared" si="813"/>
        <v>0</v>
      </c>
      <c r="K2161" s="319">
        <v>0.10757419</v>
      </c>
      <c r="L2161" s="319">
        <v>5.5683239000000002E-2</v>
      </c>
      <c r="M2161" s="319">
        <v>1.7535973E-2</v>
      </c>
      <c r="N2161" s="319">
        <v>1.2949207000000001E-2</v>
      </c>
      <c r="O2161" s="319">
        <v>0</v>
      </c>
      <c r="P2161" s="319">
        <v>0</v>
      </c>
      <c r="Q2161" s="319">
        <v>1.4733639E-7</v>
      </c>
      <c r="R2161" s="319">
        <v>1.4266072E-8</v>
      </c>
      <c r="S2161" s="319">
        <v>0</v>
      </c>
      <c r="T2161" s="319">
        <v>0</v>
      </c>
      <c r="U2161" s="319">
        <v>0</v>
      </c>
      <c r="V2161" s="319">
        <v>0</v>
      </c>
      <c r="W2161" s="319">
        <v>0</v>
      </c>
      <c r="X2161" s="319">
        <v>0</v>
      </c>
      <c r="Y2161" s="210"/>
      <c r="Z2161" s="320">
        <f t="shared" si="799"/>
        <v>0.80882849624060149</v>
      </c>
      <c r="AA2161" s="210"/>
      <c r="AB2161" s="321">
        <f t="shared" si="800"/>
        <v>0.10757419</v>
      </c>
      <c r="AC2161" s="321">
        <f t="shared" si="801"/>
        <v>8.6168580602462019E-2</v>
      </c>
      <c r="AD2161" s="321">
        <f t="shared" si="814"/>
        <v>7.321922626607201E-2</v>
      </c>
      <c r="AE2161" s="321">
        <f t="shared" si="802"/>
        <v>7.321922626607201E-2</v>
      </c>
      <c r="AF2161" s="321">
        <f t="shared" si="803"/>
        <v>0</v>
      </c>
      <c r="AG2161"/>
      <c r="AH2161" s="121">
        <v>0</v>
      </c>
      <c r="AI2161" s="121">
        <v>0</v>
      </c>
      <c r="AJ2161" s="121">
        <v>0</v>
      </c>
      <c r="AK2161" s="121">
        <v>0</v>
      </c>
      <c r="AL2161" s="121">
        <v>0</v>
      </c>
      <c r="AM2161" s="121">
        <v>0</v>
      </c>
      <c r="AN2161" s="121">
        <v>0</v>
      </c>
      <c r="AO2161"/>
      <c r="AP2161" s="282">
        <v>3.2910479999999999E-2</v>
      </c>
      <c r="AQ2161" s="282">
        <v>3.1862106000000001E-2</v>
      </c>
      <c r="AR2161" s="282">
        <v>1.0483745000000001E-3</v>
      </c>
      <c r="AS2161" s="282">
        <v>0</v>
      </c>
      <c r="AT2161" s="255">
        <f t="shared" si="826"/>
        <v>1.910198194E-6</v>
      </c>
      <c r="AU2161" s="256">
        <f t="shared" si="827"/>
        <v>3.8771246553799998E-9</v>
      </c>
      <c r="AV2161" s="256">
        <f t="shared" si="828"/>
        <v>0</v>
      </c>
      <c r="AW2161" s="272">
        <v>7.5059284000000003E-7</v>
      </c>
      <c r="AX2161" s="272">
        <v>2.2647197999999999E-9</v>
      </c>
      <c r="AY2161" s="272">
        <v>6.1875379999999996E-14</v>
      </c>
      <c r="AZ2161" s="273">
        <v>0</v>
      </c>
      <c r="BA2161" s="273">
        <v>0</v>
      </c>
      <c r="BB2161" s="272">
        <v>1.9254539999999998E-9</v>
      </c>
      <c r="BC2161" s="272">
        <v>1.1576799000000001E-6</v>
      </c>
      <c r="BD2161" s="272">
        <v>2.7294897999999998E-10</v>
      </c>
      <c r="BE2161" s="272">
        <v>1.3393940000000001E-9</v>
      </c>
      <c r="BF2161" s="273">
        <v>0</v>
      </c>
      <c r="BG2161" s="273">
        <v>0</v>
      </c>
      <c r="BH2161" s="273">
        <v>0</v>
      </c>
      <c r="BI2161" s="273">
        <v>0</v>
      </c>
      <c r="BJ2161" s="273">
        <v>0</v>
      </c>
      <c r="BK2161" s="273">
        <v>0</v>
      </c>
      <c r="BL2161" s="273">
        <v>0</v>
      </c>
      <c r="BM2161" s="273">
        <v>0</v>
      </c>
      <c r="BN2161" s="273">
        <v>0</v>
      </c>
      <c r="BO2161" s="273">
        <v>0</v>
      </c>
      <c r="BP2161" s="273">
        <v>0</v>
      </c>
      <c r="BQ2161" s="273">
        <v>0</v>
      </c>
      <c r="BR2161" s="273">
        <v>0</v>
      </c>
      <c r="BS2161"/>
      <c r="BT2161" s="274">
        <v>4.5760556000000003E-5</v>
      </c>
      <c r="BU2161" s="274">
        <v>9.8680990000000002E-6</v>
      </c>
      <c r="BV2161" s="274">
        <v>2.2552284E-5</v>
      </c>
      <c r="BW2161" s="274">
        <v>1.6710818E-12</v>
      </c>
      <c r="BX2161" s="274">
        <v>7.1991659999999999E-6</v>
      </c>
      <c r="BY2161" s="274">
        <v>1.2465031000000001E-6</v>
      </c>
      <c r="BZ2161" s="121">
        <v>0</v>
      </c>
      <c r="CA2161" s="274">
        <v>1.8919235E-6</v>
      </c>
      <c r="CB2161" s="121">
        <v>0</v>
      </c>
      <c r="CC2161" s="274">
        <v>9.7493347000000004E-11</v>
      </c>
      <c r="CD2161" s="121">
        <v>0</v>
      </c>
      <c r="CE2161" s="121">
        <v>0</v>
      </c>
      <c r="CF2161" s="121">
        <v>0</v>
      </c>
      <c r="CG2161" s="274">
        <v>3.0024813E-6</v>
      </c>
      <c r="CH2161" s="121">
        <v>0</v>
      </c>
      <c r="CI2161" s="121">
        <v>0</v>
      </c>
      <c r="CJ2161" s="121">
        <v>0</v>
      </c>
      <c r="CK2161"/>
      <c r="CL2161" s="322">
        <v>0</v>
      </c>
      <c r="CM2161" s="322">
        <v>0.80882849000000001</v>
      </c>
      <c r="CN2161" s="322">
        <v>3.5642693000000003E-2</v>
      </c>
      <c r="CO2161" s="322">
        <v>7.0374961999999999E-3</v>
      </c>
      <c r="CP2161" s="322">
        <v>2.3812958E-4</v>
      </c>
      <c r="CQ2161" s="322">
        <v>0</v>
      </c>
      <c r="CR2161" s="322">
        <v>0</v>
      </c>
      <c r="CS2161" s="322">
        <v>3.5483773E-4</v>
      </c>
      <c r="CT2161" s="322">
        <v>0</v>
      </c>
      <c r="CU2161" s="322">
        <v>0</v>
      </c>
      <c r="CV2161" s="218"/>
      <c r="CW2161" s="246"/>
      <c r="CX2161" s="20" t="s">
        <v>4039</v>
      </c>
    </row>
    <row r="2162" spans="1:102" ht="14.4" customHeight="1">
      <c r="A2162" t="s">
        <v>3879</v>
      </c>
      <c r="B2162" s="278" t="s">
        <v>1223</v>
      </c>
      <c r="C2162" s="279" t="str">
        <f t="shared" si="824"/>
        <v>M.020.12.104</v>
      </c>
      <c r="D2162" s="14" t="s">
        <v>3875</v>
      </c>
      <c r="E2162" s="312" t="s">
        <v>1510</v>
      </c>
      <c r="F2162" s="281" t="str">
        <f t="shared" si="825"/>
        <v>Sausage roll</v>
      </c>
      <c r="G2162" s="319">
        <f t="shared" si="807"/>
        <v>1.295330276468879</v>
      </c>
      <c r="H2162" s="319">
        <f t="shared" si="808"/>
        <v>6.5216439849650004E-2</v>
      </c>
      <c r="I2162" s="319">
        <f t="shared" si="812"/>
        <v>0.61011254661922898</v>
      </c>
      <c r="J2162" s="319">
        <f t="shared" si="813"/>
        <v>0</v>
      </c>
      <c r="K2162" s="319">
        <v>0.62000129000000004</v>
      </c>
      <c r="L2162" s="319">
        <v>0.52674058999999995</v>
      </c>
      <c r="M2162" s="319">
        <v>8.3371918000000003E-2</v>
      </c>
      <c r="N2162" s="319">
        <v>6.5216041000000002E-2</v>
      </c>
      <c r="O2162" s="319">
        <v>0</v>
      </c>
      <c r="P2162" s="319">
        <v>0</v>
      </c>
      <c r="Q2162" s="319">
        <v>3.9884965E-7</v>
      </c>
      <c r="R2162" s="319">
        <v>3.8619229E-8</v>
      </c>
      <c r="S2162" s="319">
        <v>0</v>
      </c>
      <c r="T2162" s="319">
        <v>0</v>
      </c>
      <c r="U2162" s="319">
        <v>0</v>
      </c>
      <c r="V2162" s="319">
        <v>0</v>
      </c>
      <c r="W2162" s="319">
        <v>0</v>
      </c>
      <c r="X2162" s="319">
        <v>0</v>
      </c>
      <c r="Y2162" s="210"/>
      <c r="Z2162" s="320">
        <f t="shared" si="799"/>
        <v>4.6616638345864665</v>
      </c>
      <c r="AA2162" s="210"/>
      <c r="AB2162" s="321">
        <f t="shared" si="800"/>
        <v>0.62000129000000004</v>
      </c>
      <c r="AC2162" s="321">
        <f t="shared" si="801"/>
        <v>0.67532898646887896</v>
      </c>
      <c r="AD2162" s="321">
        <f t="shared" si="814"/>
        <v>0.61011254661922898</v>
      </c>
      <c r="AE2162" s="321">
        <f t="shared" si="802"/>
        <v>0.61011254661922898</v>
      </c>
      <c r="AF2162" s="321">
        <f t="shared" si="803"/>
        <v>0</v>
      </c>
      <c r="AG2162"/>
      <c r="AH2162" s="121">
        <v>0</v>
      </c>
      <c r="AI2162" s="121">
        <v>0</v>
      </c>
      <c r="AJ2162" s="121">
        <v>0</v>
      </c>
      <c r="AK2162" s="121">
        <v>0</v>
      </c>
      <c r="AL2162" s="121">
        <v>0</v>
      </c>
      <c r="AM2162" s="121">
        <v>0</v>
      </c>
      <c r="AN2162" s="121">
        <v>0</v>
      </c>
      <c r="AO2162"/>
      <c r="AP2162" s="282">
        <v>0.25131671999999999</v>
      </c>
      <c r="AQ2162" s="282">
        <v>0.24418256999999999</v>
      </c>
      <c r="AR2162" s="282">
        <v>7.1341470000000004E-3</v>
      </c>
      <c r="AS2162" s="282">
        <v>0</v>
      </c>
      <c r="AT2162" s="255">
        <f t="shared" si="826"/>
        <v>1.46392431564E-5</v>
      </c>
      <c r="AU2162" s="256">
        <f t="shared" si="827"/>
        <v>2.6383679417280002E-8</v>
      </c>
      <c r="AV2162" s="256">
        <f t="shared" si="828"/>
        <v>0</v>
      </c>
      <c r="AW2162" s="272">
        <v>4.3260240000000004E-6</v>
      </c>
      <c r="AX2162" s="272">
        <v>1.3052659E-8</v>
      </c>
      <c r="AY2162" s="272">
        <v>3.5661727999999998E-13</v>
      </c>
      <c r="AZ2162" s="273">
        <v>0</v>
      </c>
      <c r="BA2162" s="273">
        <v>0</v>
      </c>
      <c r="BB2162" s="272">
        <v>9.6971563999999993E-9</v>
      </c>
      <c r="BC2162" s="272">
        <v>1.0303522000000001E-5</v>
      </c>
      <c r="BD2162" s="272">
        <v>1.3746518E-9</v>
      </c>
      <c r="BE2162" s="272">
        <v>1.1956012E-8</v>
      </c>
      <c r="BF2162" s="273">
        <v>0</v>
      </c>
      <c r="BG2162" s="273">
        <v>0</v>
      </c>
      <c r="BH2162" s="273">
        <v>0</v>
      </c>
      <c r="BI2162" s="273">
        <v>0</v>
      </c>
      <c r="BJ2162" s="273">
        <v>0</v>
      </c>
      <c r="BK2162" s="273">
        <v>0</v>
      </c>
      <c r="BL2162" s="273">
        <v>0</v>
      </c>
      <c r="BM2162" s="273">
        <v>0</v>
      </c>
      <c r="BN2162" s="273">
        <v>0</v>
      </c>
      <c r="BO2162" s="273">
        <v>0</v>
      </c>
      <c r="BP2162" s="273">
        <v>0</v>
      </c>
      <c r="BQ2162" s="273">
        <v>0</v>
      </c>
      <c r="BR2162" s="273">
        <v>0</v>
      </c>
      <c r="BS2162"/>
      <c r="BT2162" s="121">
        <v>3.1470754999999998E-4</v>
      </c>
      <c r="BU2162" s="274">
        <v>8.5620931000000004E-5</v>
      </c>
      <c r="BV2162" s="121">
        <v>1.2997956E-4</v>
      </c>
      <c r="BW2162" s="274">
        <v>4.5237323000000003E-12</v>
      </c>
      <c r="BX2162" s="274">
        <v>6.5847534999999998E-5</v>
      </c>
      <c r="BY2162" s="274">
        <v>6.2777586E-6</v>
      </c>
      <c r="BZ2162" s="121">
        <v>0</v>
      </c>
      <c r="CA2162" s="274">
        <v>9.5282864999999996E-6</v>
      </c>
      <c r="CB2162" s="121">
        <v>0</v>
      </c>
      <c r="CC2162" s="274">
        <v>2.6392113000000002E-10</v>
      </c>
      <c r="CD2162" s="121">
        <v>0</v>
      </c>
      <c r="CE2162" s="121">
        <v>0</v>
      </c>
      <c r="CF2162" s="121">
        <v>0</v>
      </c>
      <c r="CG2162" s="274">
        <v>1.7453212E-5</v>
      </c>
      <c r="CH2162" s="121">
        <v>0</v>
      </c>
      <c r="CI2162" s="121">
        <v>0</v>
      </c>
      <c r="CJ2162" s="121">
        <v>0</v>
      </c>
      <c r="CK2162"/>
      <c r="CL2162" s="322">
        <v>0</v>
      </c>
      <c r="CM2162" s="322">
        <v>4.6616638000000004</v>
      </c>
      <c r="CN2162" s="322">
        <v>0.17950715</v>
      </c>
      <c r="CO2162" s="322">
        <v>6.0020403999999999E-2</v>
      </c>
      <c r="CP2162" s="322">
        <v>8.6291072999999995E-4</v>
      </c>
      <c r="CQ2162" s="322">
        <v>0</v>
      </c>
      <c r="CR2162" s="322">
        <v>0</v>
      </c>
      <c r="CS2162" s="322">
        <v>3.2890253000000002E-3</v>
      </c>
      <c r="CT2162" s="322">
        <v>0</v>
      </c>
      <c r="CU2162" s="322">
        <v>0</v>
      </c>
      <c r="CV2162" s="218"/>
      <c r="CW2162" s="246"/>
      <c r="CX2162" s="20" t="s">
        <v>4039</v>
      </c>
    </row>
    <row r="2163" spans="1:102" ht="14.4" customHeight="1">
      <c r="A2163" t="s">
        <v>3880</v>
      </c>
      <c r="B2163" s="278" t="s">
        <v>1223</v>
      </c>
      <c r="C2163" s="279" t="str">
        <f t="shared" si="824"/>
        <v>M.020.12.105</v>
      </c>
      <c r="D2163" s="14" t="s">
        <v>3875</v>
      </c>
      <c r="E2163" s="312" t="s">
        <v>1510</v>
      </c>
      <c r="F2163" s="281" t="str">
        <f t="shared" si="825"/>
        <v>Frikandel</v>
      </c>
      <c r="G2163" s="319">
        <f t="shared" si="807"/>
        <v>0.83706855677746195</v>
      </c>
      <c r="H2163" s="319">
        <f t="shared" si="808"/>
        <v>2.3715608721489999E-2</v>
      </c>
      <c r="I2163" s="319">
        <f t="shared" si="812"/>
        <v>0.35137977805597198</v>
      </c>
      <c r="J2163" s="319">
        <f t="shared" si="813"/>
        <v>0</v>
      </c>
      <c r="K2163" s="319">
        <v>0.46197316999999999</v>
      </c>
      <c r="L2163" s="319">
        <v>0.31808442999999997</v>
      </c>
      <c r="M2163" s="319">
        <v>3.3295313999999999E-2</v>
      </c>
      <c r="N2163" s="319">
        <v>2.3715257E-2</v>
      </c>
      <c r="O2163" s="319">
        <v>0</v>
      </c>
      <c r="P2163" s="319">
        <v>0</v>
      </c>
      <c r="Q2163" s="319">
        <v>3.5172148999999998E-7</v>
      </c>
      <c r="R2163" s="319">
        <v>3.4055972000000002E-8</v>
      </c>
      <c r="S2163" s="319">
        <v>0</v>
      </c>
      <c r="T2163" s="319">
        <v>0</v>
      </c>
      <c r="U2163" s="319">
        <v>0</v>
      </c>
      <c r="V2163" s="319">
        <v>0</v>
      </c>
      <c r="W2163" s="319">
        <v>0</v>
      </c>
      <c r="X2163" s="319">
        <v>0</v>
      </c>
      <c r="Y2163" s="210"/>
      <c r="Z2163" s="320">
        <f t="shared" si="799"/>
        <v>3.4734824812030074</v>
      </c>
      <c r="AA2163" s="210"/>
      <c r="AB2163" s="321">
        <f t="shared" si="800"/>
        <v>0.46197316999999999</v>
      </c>
      <c r="AC2163" s="321">
        <f t="shared" si="801"/>
        <v>0.37509538677746196</v>
      </c>
      <c r="AD2163" s="321">
        <f t="shared" si="814"/>
        <v>0.35137977805597198</v>
      </c>
      <c r="AE2163" s="321">
        <f t="shared" si="802"/>
        <v>0.35137977805597198</v>
      </c>
      <c r="AF2163" s="321">
        <f t="shared" si="803"/>
        <v>0</v>
      </c>
      <c r="AG2163"/>
      <c r="AH2163" s="121">
        <v>0</v>
      </c>
      <c r="AI2163" s="121">
        <v>0</v>
      </c>
      <c r="AJ2163" s="121">
        <v>0</v>
      </c>
      <c r="AK2163" s="121">
        <v>0</v>
      </c>
      <c r="AL2163" s="121">
        <v>0</v>
      </c>
      <c r="AM2163" s="121">
        <v>0</v>
      </c>
      <c r="AN2163" s="121">
        <v>0</v>
      </c>
      <c r="AO2163"/>
      <c r="AP2163" s="282">
        <v>0.15931795000000001</v>
      </c>
      <c r="AQ2163" s="282">
        <v>0.15465342000000001</v>
      </c>
      <c r="AR2163" s="282">
        <v>4.6645313000000001E-3</v>
      </c>
      <c r="AS2163" s="282">
        <v>0</v>
      </c>
      <c r="AT2163" s="255">
        <f t="shared" si="826"/>
        <v>9.2717875883000006E-6</v>
      </c>
      <c r="AU2163" s="256">
        <f t="shared" si="827"/>
        <v>1.7250485641410003E-8</v>
      </c>
      <c r="AV2163" s="256">
        <f t="shared" si="828"/>
        <v>0</v>
      </c>
      <c r="AW2163" s="272">
        <v>3.2233916999999999E-6</v>
      </c>
      <c r="AX2163" s="272">
        <v>9.7257510000000006E-9</v>
      </c>
      <c r="AY2163" s="272">
        <v>2.6572140999999999E-13</v>
      </c>
      <c r="AZ2163" s="273">
        <v>0</v>
      </c>
      <c r="BA2163" s="273">
        <v>0</v>
      </c>
      <c r="BB2163" s="272">
        <v>3.5262883000000001E-9</v>
      </c>
      <c r="BC2163" s="272">
        <v>6.0448696000000002E-6</v>
      </c>
      <c r="BD2163" s="272">
        <v>4.9988042000000005E-10</v>
      </c>
      <c r="BE2163" s="272">
        <v>7.0245885000000004E-9</v>
      </c>
      <c r="BF2163" s="273">
        <v>0</v>
      </c>
      <c r="BG2163" s="273">
        <v>0</v>
      </c>
      <c r="BH2163" s="273">
        <v>0</v>
      </c>
      <c r="BI2163" s="273">
        <v>0</v>
      </c>
      <c r="BJ2163" s="273">
        <v>0</v>
      </c>
      <c r="BK2163" s="273">
        <v>0</v>
      </c>
      <c r="BL2163" s="273">
        <v>0</v>
      </c>
      <c r="BM2163" s="273">
        <v>0</v>
      </c>
      <c r="BN2163" s="273">
        <v>0</v>
      </c>
      <c r="BO2163" s="273">
        <v>0</v>
      </c>
      <c r="BP2163" s="273">
        <v>0</v>
      </c>
      <c r="BQ2163" s="273">
        <v>0</v>
      </c>
      <c r="BR2163" s="273">
        <v>0</v>
      </c>
      <c r="BS2163"/>
      <c r="BT2163" s="121">
        <v>1.9888029999999999E-4</v>
      </c>
      <c r="BU2163" s="274">
        <v>4.9590586000000001E-5</v>
      </c>
      <c r="BV2163" s="274">
        <v>9.6849907999999998E-5</v>
      </c>
      <c r="BW2163" s="274">
        <v>3.9892071000000001E-12</v>
      </c>
      <c r="BX2163" s="274">
        <v>3.9147129999999999E-5</v>
      </c>
      <c r="BY2163" s="274">
        <v>2.2828534000000001E-6</v>
      </c>
      <c r="BZ2163" s="121">
        <v>0</v>
      </c>
      <c r="CA2163" s="274">
        <v>3.4648801999999998E-6</v>
      </c>
      <c r="CB2163" s="121">
        <v>0</v>
      </c>
      <c r="CC2163" s="274">
        <v>2.3273616E-10</v>
      </c>
      <c r="CD2163" s="121">
        <v>0</v>
      </c>
      <c r="CE2163" s="121">
        <v>0</v>
      </c>
      <c r="CF2163" s="121">
        <v>0</v>
      </c>
      <c r="CG2163" s="274">
        <v>7.5447013E-6</v>
      </c>
      <c r="CH2163" s="121">
        <v>0</v>
      </c>
      <c r="CI2163" s="121">
        <v>0</v>
      </c>
      <c r="CJ2163" s="121">
        <v>0</v>
      </c>
      <c r="CK2163"/>
      <c r="CL2163" s="322">
        <v>0</v>
      </c>
      <c r="CM2163" s="322">
        <v>3.4734824999999998</v>
      </c>
      <c r="CN2163" s="322">
        <v>6.5276245999999996E-2</v>
      </c>
      <c r="CO2163" s="322">
        <v>3.4452731E-2</v>
      </c>
      <c r="CP2163" s="322">
        <v>5.1637817000000003E-4</v>
      </c>
      <c r="CQ2163" s="322">
        <v>0</v>
      </c>
      <c r="CR2163" s="322">
        <v>0</v>
      </c>
      <c r="CS2163" s="322">
        <v>1.967665E-3</v>
      </c>
      <c r="CT2163" s="322">
        <v>0</v>
      </c>
      <c r="CU2163" s="322">
        <v>0</v>
      </c>
      <c r="CV2163" s="218"/>
      <c r="CW2163" s="246"/>
      <c r="CX2163" s="20" t="s">
        <v>4039</v>
      </c>
    </row>
    <row r="2164" spans="1:102" ht="14.4" customHeight="1">
      <c r="B2164" s="278" t="s">
        <v>1223</v>
      </c>
      <c r="C2164" s="277" t="s">
        <v>3881</v>
      </c>
      <c r="D2164" s="277" t="s">
        <v>3882</v>
      </c>
      <c r="E2164" s="312"/>
      <c r="F2164"/>
      <c r="G2164" s="210"/>
      <c r="H2164" s="210"/>
      <c r="I2164" s="210"/>
      <c r="J2164" s="210"/>
      <c r="K2164" s="210"/>
      <c r="L2164" s="210"/>
      <c r="M2164" s="210"/>
      <c r="N2164" s="210"/>
      <c r="O2164" s="210"/>
      <c r="P2164" s="210"/>
      <c r="Q2164" s="210"/>
      <c r="R2164" s="210"/>
      <c r="S2164" s="210"/>
      <c r="T2164" s="210"/>
      <c r="U2164" s="210"/>
      <c r="V2164" s="210"/>
      <c r="W2164" s="210"/>
      <c r="X2164" s="210"/>
      <c r="Y2164" s="210"/>
      <c r="Z2164" s="210"/>
      <c r="AA2164" s="210"/>
      <c r="AB2164" s="210"/>
      <c r="AC2164" s="210"/>
      <c r="AD2164" s="210"/>
      <c r="AE2164" s="210"/>
      <c r="AF2164" s="210"/>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s="183"/>
      <c r="CW2164" s="29"/>
      <c r="CX2164" s="22"/>
    </row>
    <row r="2165" spans="1:102" ht="14.4" customHeight="1">
      <c r="A2165" t="s">
        <v>3883</v>
      </c>
      <c r="B2165" s="278" t="s">
        <v>1223</v>
      </c>
      <c r="C2165" s="279" t="str">
        <f t="shared" si="824"/>
        <v>M.020.13.101</v>
      </c>
      <c r="D2165" s="14" t="s">
        <v>3882</v>
      </c>
      <c r="E2165" s="312" t="s">
        <v>1510</v>
      </c>
      <c r="F2165" s="281" t="str">
        <f t="shared" si="825"/>
        <v>Cheese, 20+</v>
      </c>
      <c r="G2165" s="319">
        <f t="shared" si="807"/>
        <v>3.0230041638406142</v>
      </c>
      <c r="H2165" s="319">
        <f t="shared" si="808"/>
        <v>0.1222423017212</v>
      </c>
      <c r="I2165" s="319">
        <f t="shared" si="812"/>
        <v>1.577520662119414</v>
      </c>
      <c r="J2165" s="319">
        <f t="shared" si="813"/>
        <v>0</v>
      </c>
      <c r="K2165" s="319">
        <v>1.3232412</v>
      </c>
      <c r="L2165" s="319">
        <v>1.4272389999999999</v>
      </c>
      <c r="M2165" s="319">
        <v>0.15028163</v>
      </c>
      <c r="N2165" s="319">
        <v>0.12224197000000001</v>
      </c>
      <c r="O2165" s="319">
        <v>0</v>
      </c>
      <c r="P2165" s="319">
        <v>0</v>
      </c>
      <c r="Q2165" s="319">
        <v>3.3172120000000002E-7</v>
      </c>
      <c r="R2165" s="319">
        <v>3.2119413999999998E-8</v>
      </c>
      <c r="S2165" s="319">
        <v>0</v>
      </c>
      <c r="T2165" s="319">
        <v>0</v>
      </c>
      <c r="U2165" s="319">
        <v>0</v>
      </c>
      <c r="V2165" s="319">
        <v>0</v>
      </c>
      <c r="W2165" s="319">
        <v>0</v>
      </c>
      <c r="X2165" s="319">
        <v>0</v>
      </c>
      <c r="Y2165" s="210"/>
      <c r="Z2165" s="320">
        <f t="shared" si="799"/>
        <v>9.9491819548872176</v>
      </c>
      <c r="AA2165" s="210"/>
      <c r="AB2165" s="321">
        <f t="shared" si="800"/>
        <v>1.3232412</v>
      </c>
      <c r="AC2165" s="321">
        <f t="shared" si="801"/>
        <v>1.699762963840614</v>
      </c>
      <c r="AD2165" s="321">
        <f t="shared" si="814"/>
        <v>1.577520662119414</v>
      </c>
      <c r="AE2165" s="321">
        <f t="shared" si="802"/>
        <v>1.577520662119414</v>
      </c>
      <c r="AF2165" s="321">
        <f t="shared" si="803"/>
        <v>0</v>
      </c>
      <c r="AG2165"/>
      <c r="AH2165" s="121">
        <v>0</v>
      </c>
      <c r="AI2165" s="121">
        <v>0</v>
      </c>
      <c r="AJ2165" s="121">
        <v>0</v>
      </c>
      <c r="AK2165" s="121">
        <v>0</v>
      </c>
      <c r="AL2165" s="121">
        <v>0</v>
      </c>
      <c r="AM2165" s="121">
        <v>0</v>
      </c>
      <c r="AN2165" s="121">
        <v>0</v>
      </c>
      <c r="AO2165"/>
      <c r="AP2165" s="282">
        <v>0.62651405999999998</v>
      </c>
      <c r="AQ2165" s="282">
        <v>0.60970824000000001</v>
      </c>
      <c r="AR2165" s="282">
        <v>1.6805825E-2</v>
      </c>
      <c r="AS2165" s="282">
        <v>0</v>
      </c>
      <c r="AT2165" s="255">
        <f t="shared" ref="AT2165:AT2171" si="829">AW2165+AZ2165+BA2165+BB2165+BC2165+BK2165+BL2165+BP2165</f>
        <v>3.6553252102000002E-5</v>
      </c>
      <c r="AU2165" s="256">
        <f t="shared" ref="AU2165:AU2171" si="830">AX2165+AY2165+BD2165+BE2165+BF2165+BG2165+BH2165+BI2165+BJ2165+BM2165+BQ2165+BR2165</f>
        <v>6.21517210124E-8</v>
      </c>
      <c r="AV2165" s="256">
        <f t="shared" ref="AV2165:AV2171" si="831">BN2165+BO2165</f>
        <v>0</v>
      </c>
      <c r="AW2165" s="272">
        <v>9.2328405999999998E-6</v>
      </c>
      <c r="AX2165" s="272">
        <v>2.7857709E-8</v>
      </c>
      <c r="AY2165" s="272">
        <v>7.6111240000000005E-13</v>
      </c>
      <c r="AZ2165" s="273">
        <v>0</v>
      </c>
      <c r="BA2165" s="273">
        <v>0</v>
      </c>
      <c r="BB2165" s="272">
        <v>1.8176502000000001E-8</v>
      </c>
      <c r="BC2165" s="272">
        <v>2.7302235E-5</v>
      </c>
      <c r="BD2165" s="272">
        <v>2.5766689E-9</v>
      </c>
      <c r="BE2165" s="272">
        <v>3.1716581999999998E-8</v>
      </c>
      <c r="BF2165" s="273">
        <v>0</v>
      </c>
      <c r="BG2165" s="273">
        <v>0</v>
      </c>
      <c r="BH2165" s="273">
        <v>0</v>
      </c>
      <c r="BI2165" s="273">
        <v>0</v>
      </c>
      <c r="BJ2165" s="273">
        <v>0</v>
      </c>
      <c r="BK2165" s="273">
        <v>0</v>
      </c>
      <c r="BL2165" s="273">
        <v>0</v>
      </c>
      <c r="BM2165" s="273">
        <v>0</v>
      </c>
      <c r="BN2165" s="273">
        <v>0</v>
      </c>
      <c r="BO2165" s="273">
        <v>0</v>
      </c>
      <c r="BP2165" s="273">
        <v>0</v>
      </c>
      <c r="BQ2165" s="273">
        <v>0</v>
      </c>
      <c r="BR2165" s="273">
        <v>0</v>
      </c>
      <c r="BS2165"/>
      <c r="BT2165" s="121">
        <v>7.4483948999999995E-4</v>
      </c>
      <c r="BU2165" s="121">
        <v>2.246479E-4</v>
      </c>
      <c r="BV2165" s="121">
        <v>2.7740958000000001E-4</v>
      </c>
      <c r="BW2165" s="274">
        <v>3.7623649000000001E-12</v>
      </c>
      <c r="BX2165" s="121">
        <v>1.7627537E-4</v>
      </c>
      <c r="BY2165" s="274">
        <v>1.1767129000000001E-5</v>
      </c>
      <c r="BZ2165" s="121">
        <v>0</v>
      </c>
      <c r="CA2165" s="274">
        <v>1.7859969E-5</v>
      </c>
      <c r="CB2165" s="121">
        <v>0</v>
      </c>
      <c r="CC2165" s="274">
        <v>2.1950185000000001E-10</v>
      </c>
      <c r="CD2165" s="121">
        <v>0</v>
      </c>
      <c r="CE2165" s="121">
        <v>0</v>
      </c>
      <c r="CF2165" s="121">
        <v>0</v>
      </c>
      <c r="CG2165" s="274">
        <v>3.6879316999999998E-5</v>
      </c>
      <c r="CH2165" s="121">
        <v>0</v>
      </c>
      <c r="CI2165" s="121">
        <v>0</v>
      </c>
      <c r="CJ2165" s="121">
        <v>0</v>
      </c>
      <c r="CK2165"/>
      <c r="CL2165" s="322">
        <v>0</v>
      </c>
      <c r="CM2165" s="322">
        <v>9.9491817000000005</v>
      </c>
      <c r="CN2165" s="322">
        <v>0.33647102000000001</v>
      </c>
      <c r="CO2165" s="322">
        <v>0.15639961999999999</v>
      </c>
      <c r="CP2165" s="322">
        <v>1.2098049E-3</v>
      </c>
      <c r="CQ2165" s="322">
        <v>0</v>
      </c>
      <c r="CR2165" s="322">
        <v>0</v>
      </c>
      <c r="CS2165" s="322">
        <v>8.8475602E-3</v>
      </c>
      <c r="CT2165" s="322">
        <v>0</v>
      </c>
      <c r="CU2165" s="322">
        <v>0</v>
      </c>
      <c r="CW2165" s="292"/>
      <c r="CX2165" s="20" t="s">
        <v>4039</v>
      </c>
    </row>
    <row r="2166" spans="1:102" ht="14.4" customHeight="1">
      <c r="A2166" t="s">
        <v>3884</v>
      </c>
      <c r="B2166" s="278" t="s">
        <v>1223</v>
      </c>
      <c r="C2166" s="279" t="str">
        <f t="shared" si="824"/>
        <v>M.020.13.102</v>
      </c>
      <c r="D2166" s="14" t="s">
        <v>3882</v>
      </c>
      <c r="E2166" s="312" t="s">
        <v>1510</v>
      </c>
      <c r="F2166" s="281" t="str">
        <f t="shared" si="825"/>
        <v>Cheese Edam, 40+</v>
      </c>
      <c r="G2166" s="319">
        <f t="shared" si="807"/>
        <v>3.1984602950581857</v>
      </c>
      <c r="H2166" s="319">
        <f t="shared" si="808"/>
        <v>0.12938624106571001</v>
      </c>
      <c r="I2166" s="319">
        <f t="shared" si="812"/>
        <v>1.669594253992476</v>
      </c>
      <c r="J2166" s="319">
        <f t="shared" si="813"/>
        <v>0</v>
      </c>
      <c r="K2166" s="319">
        <v>1.3994797999999999</v>
      </c>
      <c r="L2166" s="319">
        <v>1.5105306000000001</v>
      </c>
      <c r="M2166" s="319">
        <v>0.15906361999999999</v>
      </c>
      <c r="N2166" s="319">
        <v>0.12938589</v>
      </c>
      <c r="O2166" s="319">
        <v>0</v>
      </c>
      <c r="P2166" s="319">
        <v>0</v>
      </c>
      <c r="Q2166" s="319">
        <v>3.5106570999999998E-7</v>
      </c>
      <c r="R2166" s="319">
        <v>3.3992475999999997E-8</v>
      </c>
      <c r="S2166" s="319">
        <v>0</v>
      </c>
      <c r="T2166" s="319">
        <v>0</v>
      </c>
      <c r="U2166" s="319">
        <v>0</v>
      </c>
      <c r="V2166" s="319">
        <v>0</v>
      </c>
      <c r="W2166" s="319">
        <v>0</v>
      </c>
      <c r="X2166" s="319">
        <v>0</v>
      </c>
      <c r="Y2166" s="210"/>
      <c r="Z2166" s="320">
        <f t="shared" si="799"/>
        <v>10.522404511278195</v>
      </c>
      <c r="AA2166" s="210"/>
      <c r="AB2166" s="321">
        <f t="shared" si="800"/>
        <v>1.3994797999999999</v>
      </c>
      <c r="AC2166" s="321">
        <f t="shared" si="801"/>
        <v>1.798980495058186</v>
      </c>
      <c r="AD2166" s="321">
        <f t="shared" si="814"/>
        <v>1.669594253992476</v>
      </c>
      <c r="AE2166" s="321">
        <f t="shared" si="802"/>
        <v>1.669594253992476</v>
      </c>
      <c r="AF2166" s="321">
        <f t="shared" si="803"/>
        <v>0</v>
      </c>
      <c r="AG2166"/>
      <c r="AH2166" s="121">
        <v>0</v>
      </c>
      <c r="AI2166" s="121">
        <v>0</v>
      </c>
      <c r="AJ2166" s="121">
        <v>0</v>
      </c>
      <c r="AK2166" s="121">
        <v>0</v>
      </c>
      <c r="AL2166" s="121">
        <v>0</v>
      </c>
      <c r="AM2166" s="121">
        <v>0</v>
      </c>
      <c r="AN2166" s="121">
        <v>0</v>
      </c>
      <c r="AO2166"/>
      <c r="AP2166" s="282">
        <v>0.66295842000000005</v>
      </c>
      <c r="AQ2166" s="282">
        <v>0.64517734000000004</v>
      </c>
      <c r="AR2166" s="282">
        <v>1.7781079000000002E-2</v>
      </c>
      <c r="AS2166" s="282">
        <v>0</v>
      </c>
      <c r="AT2166" s="255">
        <f t="shared" si="829"/>
        <v>3.8679696852E-5</v>
      </c>
      <c r="AU2166" s="256">
        <f t="shared" si="830"/>
        <v>6.5758429663920008E-8</v>
      </c>
      <c r="AV2166" s="256">
        <f t="shared" si="831"/>
        <v>0</v>
      </c>
      <c r="AW2166" s="272">
        <v>9.7647911000000004E-6</v>
      </c>
      <c r="AX2166" s="272">
        <v>2.9462732000000001E-8</v>
      </c>
      <c r="AY2166" s="272">
        <v>8.0496392000000004E-13</v>
      </c>
      <c r="AZ2166" s="273">
        <v>0</v>
      </c>
      <c r="BA2166" s="273">
        <v>0</v>
      </c>
      <c r="BB2166" s="272">
        <v>1.9238752000000001E-8</v>
      </c>
      <c r="BC2166" s="272">
        <v>2.8895667000000002E-5</v>
      </c>
      <c r="BD2166" s="272">
        <v>2.7272517000000002E-9</v>
      </c>
      <c r="BE2166" s="272">
        <v>3.3567641000000001E-8</v>
      </c>
      <c r="BF2166" s="273">
        <v>0</v>
      </c>
      <c r="BG2166" s="273">
        <v>0</v>
      </c>
      <c r="BH2166" s="273">
        <v>0</v>
      </c>
      <c r="BI2166" s="273">
        <v>0</v>
      </c>
      <c r="BJ2166" s="273">
        <v>0</v>
      </c>
      <c r="BK2166" s="273">
        <v>0</v>
      </c>
      <c r="BL2166" s="273">
        <v>0</v>
      </c>
      <c r="BM2166" s="273">
        <v>0</v>
      </c>
      <c r="BN2166" s="273">
        <v>0</v>
      </c>
      <c r="BO2166" s="273">
        <v>0</v>
      </c>
      <c r="BP2166" s="273">
        <v>0</v>
      </c>
      <c r="BQ2166" s="273">
        <v>0</v>
      </c>
      <c r="BR2166" s="273">
        <v>0</v>
      </c>
      <c r="BS2166"/>
      <c r="BT2166" s="121">
        <v>7.8810709999999995E-4</v>
      </c>
      <c r="BU2166" s="121">
        <v>2.3775938000000001E-4</v>
      </c>
      <c r="BV2166" s="121">
        <v>2.9339254999999998E-4</v>
      </c>
      <c r="BW2166" s="274">
        <v>3.9817694E-12</v>
      </c>
      <c r="BX2166" s="121">
        <v>1.8656293999999999E-4</v>
      </c>
      <c r="BY2166" s="274">
        <v>1.245481E-5</v>
      </c>
      <c r="BZ2166" s="121">
        <v>0</v>
      </c>
      <c r="CA2166" s="274">
        <v>1.8903721000000001E-5</v>
      </c>
      <c r="CB2166" s="121">
        <v>0</v>
      </c>
      <c r="CC2166" s="274">
        <v>2.3230223E-10</v>
      </c>
      <c r="CD2166" s="121">
        <v>0</v>
      </c>
      <c r="CE2166" s="121">
        <v>0</v>
      </c>
      <c r="CF2166" s="121">
        <v>0</v>
      </c>
      <c r="CG2166" s="274">
        <v>3.9033464E-5</v>
      </c>
      <c r="CH2166" s="121">
        <v>0</v>
      </c>
      <c r="CI2166" s="121">
        <v>0</v>
      </c>
      <c r="CJ2166" s="121">
        <v>0</v>
      </c>
      <c r="CK2166"/>
      <c r="CL2166" s="322">
        <v>0</v>
      </c>
      <c r="CM2166" s="322">
        <v>10.522404</v>
      </c>
      <c r="CN2166" s="322">
        <v>0.35613466999999999</v>
      </c>
      <c r="CO2166" s="322">
        <v>0.16552802999999999</v>
      </c>
      <c r="CP2166" s="322">
        <v>1.2804661999999999E-3</v>
      </c>
      <c r="CQ2166" s="322">
        <v>0</v>
      </c>
      <c r="CR2166" s="322">
        <v>0</v>
      </c>
      <c r="CS2166" s="322">
        <v>9.3639026999999993E-3</v>
      </c>
      <c r="CT2166" s="322">
        <v>0</v>
      </c>
      <c r="CU2166" s="322">
        <v>0</v>
      </c>
      <c r="CV2166" s="218"/>
      <c r="CW2166" s="248"/>
      <c r="CX2166" s="20" t="s">
        <v>4039</v>
      </c>
    </row>
    <row r="2167" spans="1:102" ht="14.4" customHeight="1">
      <c r="A2167" t="s">
        <v>3885</v>
      </c>
      <c r="B2167" s="278" t="s">
        <v>1223</v>
      </c>
      <c r="C2167" s="279" t="str">
        <f t="shared" si="824"/>
        <v>M.020.13.103</v>
      </c>
      <c r="D2167" s="14" t="s">
        <v>3882</v>
      </c>
      <c r="E2167" s="312" t="s">
        <v>1510</v>
      </c>
      <c r="F2167" s="281" t="str">
        <f t="shared" si="825"/>
        <v>Goat cheese, fresh</v>
      </c>
      <c r="G2167" s="319">
        <f t="shared" si="807"/>
        <v>2.3385062436647721</v>
      </c>
      <c r="H2167" s="319">
        <f t="shared" si="808"/>
        <v>0.10061583624936001</v>
      </c>
      <c r="I2167" s="319">
        <f t="shared" si="812"/>
        <v>1.161086907415412</v>
      </c>
      <c r="J2167" s="319">
        <f t="shared" si="813"/>
        <v>0</v>
      </c>
      <c r="K2167" s="319">
        <v>1.0768035</v>
      </c>
      <c r="L2167" s="319">
        <v>1.0312952</v>
      </c>
      <c r="M2167" s="319">
        <v>0.12979164000000001</v>
      </c>
      <c r="N2167" s="319">
        <v>0.10061514000000001</v>
      </c>
      <c r="O2167" s="319">
        <v>0</v>
      </c>
      <c r="P2167" s="319">
        <v>0</v>
      </c>
      <c r="Q2167" s="319">
        <v>6.9624936000000001E-7</v>
      </c>
      <c r="R2167" s="319">
        <v>6.7415411999999997E-8</v>
      </c>
      <c r="S2167" s="319">
        <v>0</v>
      </c>
      <c r="T2167" s="319">
        <v>0</v>
      </c>
      <c r="U2167" s="319">
        <v>0</v>
      </c>
      <c r="V2167" s="319">
        <v>0</v>
      </c>
      <c r="W2167" s="319">
        <v>0</v>
      </c>
      <c r="X2167" s="319">
        <v>0</v>
      </c>
      <c r="Y2167" s="210"/>
      <c r="Z2167" s="320">
        <f t="shared" ref="Z2167:Z2238" si="832">K2167/0.133</f>
        <v>8.0962669172932333</v>
      </c>
      <c r="AA2167" s="210"/>
      <c r="AB2167" s="321">
        <f t="shared" ref="AB2167:AB2238" si="833">K2167</f>
        <v>1.0768035</v>
      </c>
      <c r="AC2167" s="321">
        <f t="shared" ref="AC2167:AC2238" si="834">L2167+M2167+N2167+O2167+P2167+Q2167+R2167</f>
        <v>1.2617027436647719</v>
      </c>
      <c r="AD2167" s="321">
        <f t="shared" si="814"/>
        <v>1.161086907415412</v>
      </c>
      <c r="AE2167" s="321">
        <f t="shared" ref="AE2167:AE2238" si="835">V2167+L2167+M2167+R2167</f>
        <v>1.161086907415412</v>
      </c>
      <c r="AF2167" s="321">
        <f t="shared" ref="AF2167:AF2238" si="836">S2167+U2167+X2167</f>
        <v>0</v>
      </c>
      <c r="AG2167"/>
      <c r="AH2167" s="121">
        <v>0</v>
      </c>
      <c r="AI2167" s="121">
        <v>0</v>
      </c>
      <c r="AJ2167" s="121">
        <v>0</v>
      </c>
      <c r="AK2167" s="121">
        <v>0</v>
      </c>
      <c r="AL2167" s="121">
        <v>0</v>
      </c>
      <c r="AM2167" s="121">
        <v>0</v>
      </c>
      <c r="AN2167" s="121">
        <v>0</v>
      </c>
      <c r="AO2167"/>
      <c r="AP2167" s="282">
        <v>0.46989507000000003</v>
      </c>
      <c r="AQ2167" s="282">
        <v>0.45695321</v>
      </c>
      <c r="AR2167" s="282">
        <v>1.2941866E-2</v>
      </c>
      <c r="AS2167" s="282">
        <v>0</v>
      </c>
      <c r="AT2167" s="255">
        <f t="shared" si="829"/>
        <v>2.7395275648000002E-5</v>
      </c>
      <c r="AU2167" s="256">
        <f t="shared" si="830"/>
        <v>4.7861930764440002E-8</v>
      </c>
      <c r="AV2167" s="256">
        <f t="shared" si="831"/>
        <v>0</v>
      </c>
      <c r="AW2167" s="272">
        <v>7.5133358999999999E-6</v>
      </c>
      <c r="AX2167" s="272">
        <v>2.2669547999999999E-8</v>
      </c>
      <c r="AY2167" s="272">
        <v>6.1936443999999996E-13</v>
      </c>
      <c r="AZ2167" s="273">
        <v>0</v>
      </c>
      <c r="BA2167" s="273">
        <v>0</v>
      </c>
      <c r="BB2167" s="272">
        <v>1.4960748E-8</v>
      </c>
      <c r="BC2167" s="272">
        <v>1.9866979000000001E-5</v>
      </c>
      <c r="BD2167" s="272">
        <v>2.1208094000000001E-9</v>
      </c>
      <c r="BE2167" s="272">
        <v>2.3070954E-8</v>
      </c>
      <c r="BF2167" s="273">
        <v>0</v>
      </c>
      <c r="BG2167" s="273">
        <v>0</v>
      </c>
      <c r="BH2167" s="273">
        <v>0</v>
      </c>
      <c r="BI2167" s="273">
        <v>0</v>
      </c>
      <c r="BJ2167" s="273">
        <v>0</v>
      </c>
      <c r="BK2167" s="273">
        <v>0</v>
      </c>
      <c r="BL2167" s="273">
        <v>0</v>
      </c>
      <c r="BM2167" s="273">
        <v>0</v>
      </c>
      <c r="BN2167" s="273">
        <v>0</v>
      </c>
      <c r="BO2167" s="273">
        <v>0</v>
      </c>
      <c r="BP2167" s="273">
        <v>0</v>
      </c>
      <c r="BQ2167" s="273">
        <v>0</v>
      </c>
      <c r="BR2167" s="273">
        <v>0</v>
      </c>
      <c r="BS2167"/>
      <c r="BT2167" s="121">
        <v>5.7096827000000005E-4</v>
      </c>
      <c r="BU2167" s="121">
        <v>1.6398361999999999E-4</v>
      </c>
      <c r="BV2167" s="121">
        <v>2.2574541E-4</v>
      </c>
      <c r="BW2167" s="274">
        <v>7.8968247000000006E-12</v>
      </c>
      <c r="BX2167" s="121">
        <v>1.2785653999999999E-4</v>
      </c>
      <c r="BY2167" s="274">
        <v>9.6853099999999993E-6</v>
      </c>
      <c r="BZ2167" s="121">
        <v>0</v>
      </c>
      <c r="CA2167" s="274">
        <v>1.4700216000000001E-5</v>
      </c>
      <c r="CB2167" s="121">
        <v>0</v>
      </c>
      <c r="CC2167" s="274">
        <v>4.6071225999999999E-10</v>
      </c>
      <c r="CD2167" s="121">
        <v>0</v>
      </c>
      <c r="CE2167" s="121">
        <v>0</v>
      </c>
      <c r="CF2167" s="121">
        <v>0</v>
      </c>
      <c r="CG2167" s="274">
        <v>2.8996712999999999E-5</v>
      </c>
      <c r="CH2167" s="121">
        <v>0</v>
      </c>
      <c r="CI2167" s="121">
        <v>0</v>
      </c>
      <c r="CJ2167" s="121">
        <v>0</v>
      </c>
      <c r="CK2167"/>
      <c r="CL2167" s="322">
        <v>0</v>
      </c>
      <c r="CM2167" s="322">
        <v>8.0962671999999998</v>
      </c>
      <c r="CN2167" s="322">
        <v>0.27694318000000001</v>
      </c>
      <c r="CO2167" s="322">
        <v>0.11441654</v>
      </c>
      <c r="CP2167" s="322">
        <v>1.4105986000000001E-3</v>
      </c>
      <c r="CQ2167" s="322">
        <v>0</v>
      </c>
      <c r="CR2167" s="322">
        <v>0</v>
      </c>
      <c r="CS2167" s="322">
        <v>6.4075735999999999E-3</v>
      </c>
      <c r="CT2167" s="322">
        <v>0</v>
      </c>
      <c r="CU2167" s="322">
        <v>0</v>
      </c>
      <c r="CV2167" s="218"/>
      <c r="CW2167" s="248"/>
      <c r="CX2167" s="20" t="s">
        <v>4039</v>
      </c>
    </row>
    <row r="2168" spans="1:102" ht="14.4" customHeight="1">
      <c r="A2168" t="s">
        <v>3886</v>
      </c>
      <c r="B2168" s="278" t="s">
        <v>1223</v>
      </c>
      <c r="C2168" s="279" t="str">
        <f t="shared" si="824"/>
        <v>M.020.13.104</v>
      </c>
      <c r="D2168" s="14" t="s">
        <v>3882</v>
      </c>
      <c r="E2168" s="312" t="s">
        <v>1510</v>
      </c>
      <c r="F2168" s="281" t="str">
        <f t="shared" si="825"/>
        <v>Cheese Gouda,48+</v>
      </c>
      <c r="G2168" s="319">
        <f t="shared" si="807"/>
        <v>3.8142945295298558</v>
      </c>
      <c r="H2168" s="319">
        <f t="shared" si="808"/>
        <v>0.15446081896311001</v>
      </c>
      <c r="I2168" s="319">
        <f t="shared" si="812"/>
        <v>1.9927637105667459</v>
      </c>
      <c r="J2168" s="319">
        <f t="shared" si="813"/>
        <v>0</v>
      </c>
      <c r="K2168" s="319">
        <v>1.6670700000000001</v>
      </c>
      <c r="L2168" s="319">
        <v>1.8028761</v>
      </c>
      <c r="M2168" s="319">
        <v>0.18988757000000001</v>
      </c>
      <c r="N2168" s="319">
        <v>0.1544604</v>
      </c>
      <c r="O2168" s="319">
        <v>0</v>
      </c>
      <c r="P2168" s="319">
        <v>0</v>
      </c>
      <c r="Q2168" s="319">
        <v>4.1896310999999999E-7</v>
      </c>
      <c r="R2168" s="319">
        <v>4.0566746E-8</v>
      </c>
      <c r="S2168" s="319">
        <v>0</v>
      </c>
      <c r="T2168" s="319">
        <v>0</v>
      </c>
      <c r="U2168" s="319">
        <v>0</v>
      </c>
      <c r="V2168" s="319">
        <v>0</v>
      </c>
      <c r="W2168" s="319">
        <v>0</v>
      </c>
      <c r="X2168" s="319">
        <v>0</v>
      </c>
      <c r="Y2168" s="210"/>
      <c r="Z2168" s="320">
        <f t="shared" si="832"/>
        <v>12.534360902255639</v>
      </c>
      <c r="AA2168" s="210"/>
      <c r="AB2168" s="321">
        <f t="shared" si="833"/>
        <v>1.6670700000000001</v>
      </c>
      <c r="AC2168" s="321">
        <f t="shared" si="834"/>
        <v>2.147224529529856</v>
      </c>
      <c r="AD2168" s="321">
        <f t="shared" si="814"/>
        <v>1.9927637105667459</v>
      </c>
      <c r="AE2168" s="321">
        <f t="shared" si="835"/>
        <v>1.9927637105667459</v>
      </c>
      <c r="AF2168" s="321">
        <f t="shared" si="836"/>
        <v>0</v>
      </c>
      <c r="AG2168"/>
      <c r="AH2168" s="121">
        <v>0</v>
      </c>
      <c r="AI2168" s="121">
        <v>0</v>
      </c>
      <c r="AJ2168" s="121">
        <v>0</v>
      </c>
      <c r="AK2168" s="121">
        <v>0</v>
      </c>
      <c r="AL2168" s="121">
        <v>0</v>
      </c>
      <c r="AM2168" s="121">
        <v>0</v>
      </c>
      <c r="AN2168" s="121">
        <v>0</v>
      </c>
      <c r="AO2168"/>
      <c r="AP2168" s="282">
        <v>0.79087465000000001</v>
      </c>
      <c r="AQ2168" s="282">
        <v>0.76967052000000002</v>
      </c>
      <c r="AR2168" s="282">
        <v>2.1204127999999999E-2</v>
      </c>
      <c r="AS2168" s="282">
        <v>0</v>
      </c>
      <c r="AT2168" s="255">
        <f t="shared" si="829"/>
        <v>4.614331615E-5</v>
      </c>
      <c r="AU2168" s="256">
        <f t="shared" si="830"/>
        <v>7.8417633778620002E-8</v>
      </c>
      <c r="AV2168" s="256">
        <f t="shared" si="831"/>
        <v>0</v>
      </c>
      <c r="AW2168" s="272">
        <v>1.1631887000000001E-5</v>
      </c>
      <c r="AX2168" s="272">
        <v>3.5096211000000003E-8</v>
      </c>
      <c r="AY2168" s="272">
        <v>9.5887862000000002E-13</v>
      </c>
      <c r="AZ2168" s="273">
        <v>0</v>
      </c>
      <c r="BA2168" s="273">
        <v>0</v>
      </c>
      <c r="BB2168" s="272">
        <v>2.2967150000000001E-8</v>
      </c>
      <c r="BC2168" s="272">
        <v>3.4488462000000003E-5</v>
      </c>
      <c r="BD2168" s="272">
        <v>3.2557829000000002E-9</v>
      </c>
      <c r="BE2168" s="272">
        <v>4.0064681000000003E-8</v>
      </c>
      <c r="BF2168" s="273">
        <v>0</v>
      </c>
      <c r="BG2168" s="273">
        <v>0</v>
      </c>
      <c r="BH2168" s="273">
        <v>0</v>
      </c>
      <c r="BI2168" s="273">
        <v>0</v>
      </c>
      <c r="BJ2168" s="273">
        <v>0</v>
      </c>
      <c r="BK2168" s="273">
        <v>0</v>
      </c>
      <c r="BL2168" s="273">
        <v>0</v>
      </c>
      <c r="BM2168" s="273">
        <v>0</v>
      </c>
      <c r="BN2168" s="273">
        <v>0</v>
      </c>
      <c r="BO2168" s="273">
        <v>0</v>
      </c>
      <c r="BP2168" s="273">
        <v>0</v>
      </c>
      <c r="BQ2168" s="273">
        <v>0</v>
      </c>
      <c r="BR2168" s="273">
        <v>0</v>
      </c>
      <c r="BS2168"/>
      <c r="BT2168" s="121">
        <v>9.3997229E-4</v>
      </c>
      <c r="BU2168" s="121">
        <v>2.8377943000000002E-4</v>
      </c>
      <c r="BV2168" s="121">
        <v>3.4949124000000002E-4</v>
      </c>
      <c r="BW2168" s="274">
        <v>4.7518581999999997E-12</v>
      </c>
      <c r="BX2168" s="121">
        <v>2.2267131999999999E-4</v>
      </c>
      <c r="BY2168" s="274">
        <v>1.4868506E-5</v>
      </c>
      <c r="BZ2168" s="121">
        <v>0</v>
      </c>
      <c r="CA2168" s="274">
        <v>2.2567192000000001E-5</v>
      </c>
      <c r="CB2168" s="121">
        <v>0</v>
      </c>
      <c r="CC2168" s="274">
        <v>2.7723033000000001E-10</v>
      </c>
      <c r="CD2168" s="121">
        <v>0</v>
      </c>
      <c r="CE2168" s="121">
        <v>0</v>
      </c>
      <c r="CF2168" s="121">
        <v>0</v>
      </c>
      <c r="CG2168" s="274">
        <v>4.6594314E-5</v>
      </c>
      <c r="CH2168" s="121">
        <v>0</v>
      </c>
      <c r="CI2168" s="121">
        <v>0</v>
      </c>
      <c r="CJ2168" s="121">
        <v>0</v>
      </c>
      <c r="CK2168"/>
      <c r="CL2168" s="322">
        <v>0</v>
      </c>
      <c r="CM2168" s="322">
        <v>12.534361000000001</v>
      </c>
      <c r="CN2168" s="322">
        <v>0.42515224000000001</v>
      </c>
      <c r="CO2168" s="322">
        <v>0.19756786000000001</v>
      </c>
      <c r="CP2168" s="322">
        <v>1.5284807000000001E-3</v>
      </c>
      <c r="CQ2168" s="322">
        <v>0</v>
      </c>
      <c r="CR2168" s="322">
        <v>0</v>
      </c>
      <c r="CS2168" s="322">
        <v>1.1176215999999999E-2</v>
      </c>
      <c r="CT2168" s="322">
        <v>0</v>
      </c>
      <c r="CU2168" s="322">
        <v>0</v>
      </c>
      <c r="CV2168" s="218"/>
      <c r="CW2168" s="248"/>
      <c r="CX2168" s="20" t="s">
        <v>4039</v>
      </c>
    </row>
    <row r="2169" spans="1:102" ht="14.4" customHeight="1">
      <c r="A2169" t="s">
        <v>3887</v>
      </c>
      <c r="B2169" s="278" t="s">
        <v>1223</v>
      </c>
      <c r="C2169" s="279" t="str">
        <f t="shared" si="824"/>
        <v>M.020.13.105</v>
      </c>
      <c r="D2169" s="14" t="s">
        <v>3882</v>
      </c>
      <c r="E2169" s="312" t="s">
        <v>1510</v>
      </c>
      <c r="F2169" s="281" t="str">
        <f t="shared" si="825"/>
        <v>Mozzarella</v>
      </c>
      <c r="G2169" s="319">
        <f t="shared" si="807"/>
        <v>2.448988245190197</v>
      </c>
      <c r="H2169" s="319">
        <f t="shared" si="808"/>
        <v>9.9131609131159995E-2</v>
      </c>
      <c r="I2169" s="319">
        <f t="shared" si="812"/>
        <v>1.279168836059037</v>
      </c>
      <c r="J2169" s="319">
        <f t="shared" si="813"/>
        <v>0</v>
      </c>
      <c r="K2169" s="319">
        <v>1.0706878</v>
      </c>
      <c r="L2169" s="319">
        <v>1.1572971000000001</v>
      </c>
      <c r="M2169" s="319">
        <v>0.12187170999999999</v>
      </c>
      <c r="N2169" s="319">
        <v>9.9131339999999998E-2</v>
      </c>
      <c r="O2169" s="319">
        <v>0</v>
      </c>
      <c r="P2169" s="319">
        <v>0</v>
      </c>
      <c r="Q2169" s="319">
        <v>2.6913116E-7</v>
      </c>
      <c r="R2169" s="319">
        <v>2.6059037E-8</v>
      </c>
      <c r="S2169" s="319">
        <v>0</v>
      </c>
      <c r="T2169" s="319">
        <v>0</v>
      </c>
      <c r="U2169" s="319">
        <v>0</v>
      </c>
      <c r="V2169" s="319">
        <v>0</v>
      </c>
      <c r="W2169" s="319">
        <v>0</v>
      </c>
      <c r="X2169" s="319">
        <v>0</v>
      </c>
      <c r="Y2169" s="210"/>
      <c r="Z2169" s="320">
        <f t="shared" si="832"/>
        <v>8.0502842105263159</v>
      </c>
      <c r="AA2169" s="210"/>
      <c r="AB2169" s="321">
        <f t="shared" si="833"/>
        <v>1.0706878</v>
      </c>
      <c r="AC2169" s="321">
        <f t="shared" si="834"/>
        <v>1.378300445190197</v>
      </c>
      <c r="AD2169" s="321">
        <f t="shared" si="814"/>
        <v>1.279168836059037</v>
      </c>
      <c r="AE2169" s="321">
        <f t="shared" si="835"/>
        <v>1.279168836059037</v>
      </c>
      <c r="AF2169" s="321">
        <f t="shared" si="836"/>
        <v>0</v>
      </c>
      <c r="AG2169"/>
      <c r="AH2169" s="121">
        <v>0</v>
      </c>
      <c r="AI2169" s="121">
        <v>0</v>
      </c>
      <c r="AJ2169" s="121">
        <v>0</v>
      </c>
      <c r="AK2169" s="121">
        <v>0</v>
      </c>
      <c r="AL2169" s="121">
        <v>0</v>
      </c>
      <c r="AM2169" s="121">
        <v>0</v>
      </c>
      <c r="AN2169" s="121">
        <v>0</v>
      </c>
      <c r="AO2169"/>
      <c r="AP2169" s="282">
        <v>0.50774134000000004</v>
      </c>
      <c r="AQ2169" s="282">
        <v>0.49412698999999999</v>
      </c>
      <c r="AR2169" s="282">
        <v>1.3614345E-2</v>
      </c>
      <c r="AS2169" s="282">
        <v>0</v>
      </c>
      <c r="AT2169" s="255">
        <f t="shared" si="829"/>
        <v>2.9623920918000001E-5</v>
      </c>
      <c r="AU2169" s="256">
        <f t="shared" si="830"/>
        <v>5.0348909946739998E-8</v>
      </c>
      <c r="AV2169" s="256">
        <f t="shared" si="831"/>
        <v>0</v>
      </c>
      <c r="AW2169" s="272">
        <v>7.4706638000000003E-6</v>
      </c>
      <c r="AX2169" s="272">
        <v>2.2540796000000001E-8</v>
      </c>
      <c r="AY2169" s="272">
        <v>6.1584674E-13</v>
      </c>
      <c r="AZ2169" s="273">
        <v>0</v>
      </c>
      <c r="BA2169" s="273">
        <v>0</v>
      </c>
      <c r="BB2169" s="272">
        <v>1.4740118E-8</v>
      </c>
      <c r="BC2169" s="272">
        <v>2.2138517000000001E-5</v>
      </c>
      <c r="BD2169" s="272">
        <v>2.0895331000000001E-9</v>
      </c>
      <c r="BE2169" s="272">
        <v>2.5717965000000001E-8</v>
      </c>
      <c r="BF2169" s="273">
        <v>0</v>
      </c>
      <c r="BG2169" s="273">
        <v>0</v>
      </c>
      <c r="BH2169" s="273">
        <v>0</v>
      </c>
      <c r="BI2169" s="273">
        <v>0</v>
      </c>
      <c r="BJ2169" s="273">
        <v>0</v>
      </c>
      <c r="BK2169" s="273">
        <v>0</v>
      </c>
      <c r="BL2169" s="273">
        <v>0</v>
      </c>
      <c r="BM2169" s="273">
        <v>0</v>
      </c>
      <c r="BN2169" s="273">
        <v>0</v>
      </c>
      <c r="BO2169" s="273">
        <v>0</v>
      </c>
      <c r="BP2169" s="273">
        <v>0</v>
      </c>
      <c r="BQ2169" s="273">
        <v>0</v>
      </c>
      <c r="BR2169" s="273">
        <v>0</v>
      </c>
      <c r="BS2169"/>
      <c r="BT2169" s="121">
        <v>6.0349139999999997E-4</v>
      </c>
      <c r="BU2169" s="121">
        <v>1.8216027000000001E-4</v>
      </c>
      <c r="BV2169" s="121">
        <v>2.2446327999999999E-4</v>
      </c>
      <c r="BW2169" s="274">
        <v>3.0524719000000001E-12</v>
      </c>
      <c r="BX2169" s="121">
        <v>1.4293578000000001E-4</v>
      </c>
      <c r="BY2169" s="274">
        <v>9.5424778000000005E-6</v>
      </c>
      <c r="BZ2169" s="121">
        <v>0</v>
      </c>
      <c r="CA2169" s="274">
        <v>1.4483427999999999E-5</v>
      </c>
      <c r="CB2169" s="121">
        <v>0</v>
      </c>
      <c r="CC2169" s="274">
        <v>1.7808566E-10</v>
      </c>
      <c r="CD2169" s="121">
        <v>0</v>
      </c>
      <c r="CE2169" s="121">
        <v>0</v>
      </c>
      <c r="CF2169" s="121">
        <v>0</v>
      </c>
      <c r="CG2169" s="274">
        <v>2.9905974E-5</v>
      </c>
      <c r="CH2169" s="121">
        <v>0</v>
      </c>
      <c r="CI2169" s="121">
        <v>0</v>
      </c>
      <c r="CJ2169" s="121">
        <v>0</v>
      </c>
      <c r="CK2169"/>
      <c r="CL2169" s="322">
        <v>0</v>
      </c>
      <c r="CM2169" s="322">
        <v>8.0502842000000001</v>
      </c>
      <c r="CN2169" s="322">
        <v>0.27285901000000001</v>
      </c>
      <c r="CO2169" s="322">
        <v>0.12681998</v>
      </c>
      <c r="CP2169" s="322">
        <v>9.8120504000000002E-4</v>
      </c>
      <c r="CQ2169" s="322">
        <v>0</v>
      </c>
      <c r="CR2169" s="322">
        <v>0</v>
      </c>
      <c r="CS2169" s="322">
        <v>7.1741820999999999E-3</v>
      </c>
      <c r="CT2169" s="322">
        <v>0</v>
      </c>
      <c r="CU2169" s="322">
        <v>0</v>
      </c>
      <c r="CV2169" s="218"/>
      <c r="CW2169" s="248"/>
      <c r="CX2169" s="20" t="s">
        <v>4039</v>
      </c>
    </row>
    <row r="2170" spans="1:102" ht="14.4" customHeight="1">
      <c r="A2170" t="s">
        <v>3888</v>
      </c>
      <c r="B2170" s="278" t="s">
        <v>1223</v>
      </c>
      <c r="C2170" s="279" t="str">
        <f t="shared" si="824"/>
        <v>M.020.13.106</v>
      </c>
      <c r="D2170" s="14" t="s">
        <v>3882</v>
      </c>
      <c r="E2170" s="312" t="s">
        <v>1510</v>
      </c>
      <c r="F2170" s="281" t="str">
        <f t="shared" si="825"/>
        <v>Aged cheese, 48+</v>
      </c>
      <c r="G2170" s="319">
        <f t="shared" si="807"/>
        <v>3.8142945295298558</v>
      </c>
      <c r="H2170" s="319">
        <f t="shared" si="808"/>
        <v>0.15446081896311001</v>
      </c>
      <c r="I2170" s="319">
        <f t="shared" si="812"/>
        <v>1.9927637105667459</v>
      </c>
      <c r="J2170" s="319">
        <f t="shared" si="813"/>
        <v>0</v>
      </c>
      <c r="K2170" s="319">
        <v>1.6670700000000001</v>
      </c>
      <c r="L2170" s="319">
        <v>1.8028761</v>
      </c>
      <c r="M2170" s="319">
        <v>0.18988757000000001</v>
      </c>
      <c r="N2170" s="319">
        <v>0.1544604</v>
      </c>
      <c r="O2170" s="319">
        <v>0</v>
      </c>
      <c r="P2170" s="319">
        <v>0</v>
      </c>
      <c r="Q2170" s="319">
        <v>4.1896310999999999E-7</v>
      </c>
      <c r="R2170" s="319">
        <v>4.0566746E-8</v>
      </c>
      <c r="S2170" s="319">
        <v>0</v>
      </c>
      <c r="T2170" s="319">
        <v>0</v>
      </c>
      <c r="U2170" s="319">
        <v>0</v>
      </c>
      <c r="V2170" s="319">
        <v>0</v>
      </c>
      <c r="W2170" s="319">
        <v>0</v>
      </c>
      <c r="X2170" s="319">
        <v>0</v>
      </c>
      <c r="Y2170" s="210"/>
      <c r="Z2170" s="320">
        <f t="shared" si="832"/>
        <v>12.534360902255639</v>
      </c>
      <c r="AA2170" s="210"/>
      <c r="AB2170" s="321">
        <f t="shared" si="833"/>
        <v>1.6670700000000001</v>
      </c>
      <c r="AC2170" s="321">
        <f t="shared" si="834"/>
        <v>2.147224529529856</v>
      </c>
      <c r="AD2170" s="321">
        <f t="shared" si="814"/>
        <v>1.9927637105667459</v>
      </c>
      <c r="AE2170" s="321">
        <f t="shared" si="835"/>
        <v>1.9927637105667459</v>
      </c>
      <c r="AF2170" s="321">
        <f t="shared" si="836"/>
        <v>0</v>
      </c>
      <c r="AG2170"/>
      <c r="AH2170" s="121">
        <v>0</v>
      </c>
      <c r="AI2170" s="121">
        <v>0</v>
      </c>
      <c r="AJ2170" s="121">
        <v>0</v>
      </c>
      <c r="AK2170" s="121">
        <v>0</v>
      </c>
      <c r="AL2170" s="121">
        <v>0</v>
      </c>
      <c r="AM2170" s="121">
        <v>0</v>
      </c>
      <c r="AN2170" s="121">
        <v>0</v>
      </c>
      <c r="AO2170"/>
      <c r="AP2170" s="282">
        <v>0.79087465000000001</v>
      </c>
      <c r="AQ2170" s="282">
        <v>0.76967052000000002</v>
      </c>
      <c r="AR2170" s="282">
        <v>2.1204127999999999E-2</v>
      </c>
      <c r="AS2170" s="282">
        <v>0</v>
      </c>
      <c r="AT2170" s="255">
        <f t="shared" si="829"/>
        <v>4.614331615E-5</v>
      </c>
      <c r="AU2170" s="256">
        <f t="shared" si="830"/>
        <v>7.8417633778620002E-8</v>
      </c>
      <c r="AV2170" s="256">
        <f t="shared" si="831"/>
        <v>0</v>
      </c>
      <c r="AW2170" s="272">
        <v>1.1631887000000001E-5</v>
      </c>
      <c r="AX2170" s="272">
        <v>3.5096211000000003E-8</v>
      </c>
      <c r="AY2170" s="272">
        <v>9.5887862000000002E-13</v>
      </c>
      <c r="AZ2170" s="273">
        <v>0</v>
      </c>
      <c r="BA2170" s="273">
        <v>0</v>
      </c>
      <c r="BB2170" s="272">
        <v>2.2967150000000001E-8</v>
      </c>
      <c r="BC2170" s="272">
        <v>3.4488462000000003E-5</v>
      </c>
      <c r="BD2170" s="272">
        <v>3.2557829000000002E-9</v>
      </c>
      <c r="BE2170" s="272">
        <v>4.0064681000000003E-8</v>
      </c>
      <c r="BF2170" s="273">
        <v>0</v>
      </c>
      <c r="BG2170" s="273">
        <v>0</v>
      </c>
      <c r="BH2170" s="273">
        <v>0</v>
      </c>
      <c r="BI2170" s="273">
        <v>0</v>
      </c>
      <c r="BJ2170" s="273">
        <v>0</v>
      </c>
      <c r="BK2170" s="273">
        <v>0</v>
      </c>
      <c r="BL2170" s="273">
        <v>0</v>
      </c>
      <c r="BM2170" s="273">
        <v>0</v>
      </c>
      <c r="BN2170" s="273">
        <v>0</v>
      </c>
      <c r="BO2170" s="273">
        <v>0</v>
      </c>
      <c r="BP2170" s="273">
        <v>0</v>
      </c>
      <c r="BQ2170" s="273">
        <v>0</v>
      </c>
      <c r="BR2170" s="273">
        <v>0</v>
      </c>
      <c r="BS2170"/>
      <c r="BT2170" s="121">
        <v>9.3997229E-4</v>
      </c>
      <c r="BU2170" s="121">
        <v>2.8377943000000002E-4</v>
      </c>
      <c r="BV2170" s="121">
        <v>3.4949124000000002E-4</v>
      </c>
      <c r="BW2170" s="274">
        <v>4.7518581999999997E-12</v>
      </c>
      <c r="BX2170" s="121">
        <v>2.2267131999999999E-4</v>
      </c>
      <c r="BY2170" s="274">
        <v>1.4868506E-5</v>
      </c>
      <c r="BZ2170" s="121">
        <v>0</v>
      </c>
      <c r="CA2170" s="274">
        <v>2.2567192000000001E-5</v>
      </c>
      <c r="CB2170" s="121">
        <v>0</v>
      </c>
      <c r="CC2170" s="274">
        <v>2.7723033000000001E-10</v>
      </c>
      <c r="CD2170" s="121">
        <v>0</v>
      </c>
      <c r="CE2170" s="121">
        <v>0</v>
      </c>
      <c r="CF2170" s="121">
        <v>0</v>
      </c>
      <c r="CG2170" s="274">
        <v>4.6594314E-5</v>
      </c>
      <c r="CH2170" s="121">
        <v>0</v>
      </c>
      <c r="CI2170" s="121">
        <v>0</v>
      </c>
      <c r="CJ2170" s="121">
        <v>0</v>
      </c>
      <c r="CK2170"/>
      <c r="CL2170" s="322">
        <v>0</v>
      </c>
      <c r="CM2170" s="322">
        <v>12.534361000000001</v>
      </c>
      <c r="CN2170" s="322">
        <v>0.42515224000000001</v>
      </c>
      <c r="CO2170" s="322">
        <v>0.19756786000000001</v>
      </c>
      <c r="CP2170" s="322">
        <v>1.5284807000000001E-3</v>
      </c>
      <c r="CQ2170" s="322">
        <v>0</v>
      </c>
      <c r="CR2170" s="322">
        <v>0</v>
      </c>
      <c r="CS2170" s="322">
        <v>1.1176215999999999E-2</v>
      </c>
      <c r="CT2170" s="322">
        <v>0</v>
      </c>
      <c r="CU2170" s="322">
        <v>0</v>
      </c>
      <c r="CV2170" s="218"/>
      <c r="CW2170" s="248"/>
      <c r="CX2170" s="20" t="s">
        <v>4039</v>
      </c>
    </row>
    <row r="2171" spans="1:102" ht="14.4" customHeight="1">
      <c r="A2171" t="s">
        <v>3889</v>
      </c>
      <c r="B2171" s="278" t="s">
        <v>1223</v>
      </c>
      <c r="C2171" s="279" t="str">
        <f t="shared" si="824"/>
        <v>M.020.13.107</v>
      </c>
      <c r="D2171" s="14" t="s">
        <v>3882</v>
      </c>
      <c r="E2171" s="312" t="s">
        <v>1510</v>
      </c>
      <c r="F2171" s="281" t="str">
        <f t="shared" si="825"/>
        <v>Cheese spread, 48+</v>
      </c>
      <c r="G2171" s="319">
        <f t="shared" si="807"/>
        <v>2.4955684440795869</v>
      </c>
      <c r="H2171" s="319">
        <f t="shared" si="808"/>
        <v>9.971818758892001E-2</v>
      </c>
      <c r="I2171" s="319">
        <f t="shared" si="812"/>
        <v>1.290008256490667</v>
      </c>
      <c r="J2171" s="319">
        <f t="shared" si="813"/>
        <v>0</v>
      </c>
      <c r="K2171" s="319">
        <v>1.105842</v>
      </c>
      <c r="L2171" s="319">
        <v>1.1673741</v>
      </c>
      <c r="M2171" s="319">
        <v>0.12263412999999999</v>
      </c>
      <c r="N2171" s="319">
        <v>9.9717914000000005E-2</v>
      </c>
      <c r="O2171" s="319">
        <v>0</v>
      </c>
      <c r="P2171" s="319">
        <v>0</v>
      </c>
      <c r="Q2171" s="319">
        <v>2.7358892E-7</v>
      </c>
      <c r="R2171" s="319">
        <v>2.6490666999999999E-8</v>
      </c>
      <c r="S2171" s="319">
        <v>0</v>
      </c>
      <c r="T2171" s="319">
        <v>0</v>
      </c>
      <c r="U2171" s="319">
        <v>0</v>
      </c>
      <c r="V2171" s="319">
        <v>0</v>
      </c>
      <c r="W2171" s="319">
        <v>0</v>
      </c>
      <c r="X2171" s="319">
        <v>0</v>
      </c>
      <c r="Y2171" s="210"/>
      <c r="Z2171" s="320">
        <f t="shared" si="832"/>
        <v>8.3146015037593983</v>
      </c>
      <c r="AA2171" s="210"/>
      <c r="AB2171" s="321">
        <f t="shared" si="833"/>
        <v>1.105842</v>
      </c>
      <c r="AC2171" s="321">
        <f t="shared" si="834"/>
        <v>1.3897264440795869</v>
      </c>
      <c r="AD2171" s="321">
        <f t="shared" si="814"/>
        <v>1.290008256490667</v>
      </c>
      <c r="AE2171" s="321">
        <f t="shared" si="835"/>
        <v>1.290008256490667</v>
      </c>
      <c r="AF2171" s="321">
        <f t="shared" si="836"/>
        <v>0</v>
      </c>
      <c r="AG2171"/>
      <c r="AH2171" s="121">
        <v>0</v>
      </c>
      <c r="AI2171" s="121">
        <v>0</v>
      </c>
      <c r="AJ2171" s="121">
        <v>0</v>
      </c>
      <c r="AK2171" s="121">
        <v>0</v>
      </c>
      <c r="AL2171" s="121">
        <v>0</v>
      </c>
      <c r="AM2171" s="121">
        <v>0</v>
      </c>
      <c r="AN2171" s="121">
        <v>0</v>
      </c>
      <c r="AO2171"/>
      <c r="AP2171" s="282">
        <v>0.51526044999999998</v>
      </c>
      <c r="AQ2171" s="282">
        <v>0.50138300999999996</v>
      </c>
      <c r="AR2171" s="282">
        <v>1.3877433E-2</v>
      </c>
      <c r="AS2171" s="282">
        <v>0</v>
      </c>
      <c r="AT2171" s="255">
        <f t="shared" si="829"/>
        <v>3.0058933737000001E-5</v>
      </c>
      <c r="AU2171" s="256">
        <f t="shared" si="830"/>
        <v>5.132186826704E-8</v>
      </c>
      <c r="AV2171" s="256">
        <f t="shared" si="831"/>
        <v>0</v>
      </c>
      <c r="AW2171" s="272">
        <v>7.7159504E-6</v>
      </c>
      <c r="AX2171" s="272">
        <v>2.3280885000000002E-8</v>
      </c>
      <c r="AY2171" s="272">
        <v>6.3606703999999996E-13</v>
      </c>
      <c r="AZ2171" s="273">
        <v>0</v>
      </c>
      <c r="BA2171" s="273">
        <v>0</v>
      </c>
      <c r="BB2171" s="272">
        <v>1.4827336999999999E-8</v>
      </c>
      <c r="BC2171" s="272">
        <v>2.2328156E-5</v>
      </c>
      <c r="BD2171" s="272">
        <v>2.1018971999999999E-9</v>
      </c>
      <c r="BE2171" s="272">
        <v>2.5938450000000002E-8</v>
      </c>
      <c r="BF2171" s="273">
        <v>0</v>
      </c>
      <c r="BG2171" s="273">
        <v>0</v>
      </c>
      <c r="BH2171" s="273">
        <v>0</v>
      </c>
      <c r="BI2171" s="273">
        <v>0</v>
      </c>
      <c r="BJ2171" s="273">
        <v>0</v>
      </c>
      <c r="BK2171" s="273">
        <v>0</v>
      </c>
      <c r="BL2171" s="273">
        <v>0</v>
      </c>
      <c r="BM2171" s="273">
        <v>0</v>
      </c>
      <c r="BN2171" s="273">
        <v>0</v>
      </c>
      <c r="BO2171" s="273">
        <v>0</v>
      </c>
      <c r="BP2171" s="273">
        <v>0</v>
      </c>
      <c r="BQ2171" s="273">
        <v>0</v>
      </c>
      <c r="BR2171" s="273">
        <v>0</v>
      </c>
      <c r="BS2171"/>
      <c r="BT2171" s="121">
        <v>6.1399347999999999E-4</v>
      </c>
      <c r="BU2171" s="121">
        <v>1.8370908E-4</v>
      </c>
      <c r="BV2171" s="121">
        <v>2.3183316000000001E-4</v>
      </c>
      <c r="BW2171" s="274">
        <v>3.1030316000000001E-12</v>
      </c>
      <c r="BX2171" s="121">
        <v>1.4416949E-4</v>
      </c>
      <c r="BY2171" s="274">
        <v>9.5989420000000004E-6</v>
      </c>
      <c r="BZ2171" s="121">
        <v>0</v>
      </c>
      <c r="CA2171" s="274">
        <v>1.4569128000000001E-5</v>
      </c>
      <c r="CB2171" s="121">
        <v>0</v>
      </c>
      <c r="CC2171" s="274">
        <v>1.8103538E-10</v>
      </c>
      <c r="CD2171" s="121">
        <v>0</v>
      </c>
      <c r="CE2171" s="121">
        <v>0</v>
      </c>
      <c r="CF2171" s="121">
        <v>0</v>
      </c>
      <c r="CG2171" s="274">
        <v>3.0113502000000001E-5</v>
      </c>
      <c r="CH2171" s="121">
        <v>0</v>
      </c>
      <c r="CI2171" s="121">
        <v>0</v>
      </c>
      <c r="CJ2171" s="121">
        <v>0</v>
      </c>
      <c r="CK2171"/>
      <c r="CL2171" s="322">
        <v>0</v>
      </c>
      <c r="CM2171" s="322">
        <v>8.3146018000000002</v>
      </c>
      <c r="CN2171" s="322">
        <v>0.27447356000000001</v>
      </c>
      <c r="CO2171" s="322">
        <v>0.1278926</v>
      </c>
      <c r="CP2171" s="322">
        <v>9.8981946999999993E-4</v>
      </c>
      <c r="CQ2171" s="322">
        <v>0</v>
      </c>
      <c r="CR2171" s="322">
        <v>0</v>
      </c>
      <c r="CS2171" s="322">
        <v>7.2363234000000004E-3</v>
      </c>
      <c r="CT2171" s="322">
        <v>0</v>
      </c>
      <c r="CU2171" s="322">
        <v>0</v>
      </c>
      <c r="CV2171" s="218"/>
      <c r="CW2171" s="248"/>
      <c r="CX2171" s="20" t="s">
        <v>4039</v>
      </c>
    </row>
    <row r="2172" spans="1:102" ht="14.4" customHeight="1">
      <c r="B2172" s="278" t="s">
        <v>1223</v>
      </c>
      <c r="C2172" s="277" t="s">
        <v>3890</v>
      </c>
      <c r="D2172" s="277" t="s">
        <v>3891</v>
      </c>
      <c r="E2172" s="312"/>
      <c r="F2172"/>
      <c r="G2172" s="210"/>
      <c r="H2172" s="210"/>
      <c r="I2172" s="210"/>
      <c r="J2172" s="210"/>
      <c r="K2172" s="210"/>
      <c r="L2172" s="210"/>
      <c r="M2172" s="210"/>
      <c r="N2172" s="210"/>
      <c r="O2172" s="210"/>
      <c r="P2172" s="210"/>
      <c r="Q2172" s="210"/>
      <c r="R2172" s="210"/>
      <c r="S2172" s="210"/>
      <c r="T2172" s="210"/>
      <c r="U2172" s="210"/>
      <c r="V2172" s="210"/>
      <c r="W2172" s="210"/>
      <c r="X2172" s="210"/>
      <c r="Y2172" s="210"/>
      <c r="Z2172" s="210"/>
      <c r="AA2172" s="210"/>
      <c r="AB2172" s="210"/>
      <c r="AC2172" s="210"/>
      <c r="AD2172" s="210"/>
      <c r="AE2172" s="210"/>
      <c r="AF2172" s="210"/>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s="183"/>
      <c r="CW2172" s="29"/>
      <c r="CX2172" s="22"/>
    </row>
    <row r="2173" spans="1:102" ht="14.4" customHeight="1">
      <c r="A2173" t="s">
        <v>3892</v>
      </c>
      <c r="B2173" s="278" t="s">
        <v>1223</v>
      </c>
      <c r="C2173" s="279" t="str">
        <f t="shared" si="824"/>
        <v>M.020.14.101</v>
      </c>
      <c r="D2173" s="14" t="s">
        <v>3891</v>
      </c>
      <c r="E2173" s="312" t="s">
        <v>1510</v>
      </c>
      <c r="F2173" s="281" t="str">
        <f t="shared" si="825"/>
        <v>Stock cube, vegetable</v>
      </c>
      <c r="G2173" s="319">
        <f t="shared" si="807"/>
        <v>0.35841299579016395</v>
      </c>
      <c r="H2173" s="319">
        <f t="shared" si="808"/>
        <v>9.7025642284500006E-3</v>
      </c>
      <c r="I2173" s="319">
        <f t="shared" si="812"/>
        <v>8.1629571561713993E-2</v>
      </c>
      <c r="J2173" s="319">
        <f t="shared" si="813"/>
        <v>0</v>
      </c>
      <c r="K2173" s="319">
        <v>0.26708085999999998</v>
      </c>
      <c r="L2173" s="319">
        <v>6.7170251E-2</v>
      </c>
      <c r="M2173" s="319">
        <v>1.4459301000000001E-2</v>
      </c>
      <c r="N2173" s="319">
        <v>9.7023622E-3</v>
      </c>
      <c r="O2173" s="319">
        <v>0</v>
      </c>
      <c r="P2173" s="319">
        <v>0</v>
      </c>
      <c r="Q2173" s="319">
        <v>2.0202845000000001E-7</v>
      </c>
      <c r="R2173" s="319">
        <v>1.9561714000000002E-8</v>
      </c>
      <c r="S2173" s="319">
        <v>0</v>
      </c>
      <c r="T2173" s="319">
        <v>0</v>
      </c>
      <c r="U2173" s="319">
        <v>0</v>
      </c>
      <c r="V2173" s="319">
        <v>0</v>
      </c>
      <c r="W2173" s="319">
        <v>0</v>
      </c>
      <c r="X2173" s="319">
        <v>0</v>
      </c>
      <c r="Y2173" s="210"/>
      <c r="Z2173" s="320">
        <f t="shared" si="832"/>
        <v>2.0081267669172931</v>
      </c>
      <c r="AA2173" s="210"/>
      <c r="AB2173" s="321">
        <f t="shared" si="833"/>
        <v>0.26708085999999998</v>
      </c>
      <c r="AC2173" s="321">
        <f t="shared" si="834"/>
        <v>9.1332135790163985E-2</v>
      </c>
      <c r="AD2173" s="321">
        <f t="shared" si="814"/>
        <v>8.1629571561713993E-2</v>
      </c>
      <c r="AE2173" s="321">
        <f t="shared" si="835"/>
        <v>8.1629571561713993E-2</v>
      </c>
      <c r="AF2173" s="321">
        <f t="shared" si="836"/>
        <v>0</v>
      </c>
      <c r="AG2173"/>
      <c r="AH2173" s="121">
        <v>0</v>
      </c>
      <c r="AI2173" s="121">
        <v>0</v>
      </c>
      <c r="AJ2173" s="121">
        <v>0</v>
      </c>
      <c r="AK2173" s="121">
        <v>0</v>
      </c>
      <c r="AL2173" s="121">
        <v>0</v>
      </c>
      <c r="AM2173" s="121">
        <v>0</v>
      </c>
      <c r="AN2173" s="121">
        <v>0</v>
      </c>
      <c r="AO2173"/>
      <c r="AP2173" s="282">
        <v>5.5278039000000001E-2</v>
      </c>
      <c r="AQ2173" s="282">
        <v>5.3285370999999998E-2</v>
      </c>
      <c r="AR2173" s="282">
        <v>1.9926684000000001E-3</v>
      </c>
      <c r="AS2173" s="282">
        <v>0</v>
      </c>
      <c r="AT2173" s="255">
        <f t="shared" ref="AT2173" si="837">AW2173+AZ2173+BA2173+BB2173+BC2173+BK2173+BL2173+BP2173</f>
        <v>3.1945666714999999E-6</v>
      </c>
      <c r="AU2173" s="256">
        <f t="shared" ref="AU2173" si="838">AX2173+AY2173+BD2173+BE2173+BF2173+BG2173+BH2173+BI2173+BJ2173+BM2173+BQ2173+BR2173</f>
        <v>7.3693359016999993E-9</v>
      </c>
      <c r="AV2173" s="256">
        <f t="shared" ref="AV2173" si="839">BN2173+BO2173</f>
        <v>0</v>
      </c>
      <c r="AW2173" s="272">
        <v>1.8635417000000001E-6</v>
      </c>
      <c r="AX2173" s="272">
        <v>5.6227549999999998E-9</v>
      </c>
      <c r="AY2173" s="272">
        <v>1.536217E-13</v>
      </c>
      <c r="AZ2173" s="273">
        <v>0</v>
      </c>
      <c r="BA2173" s="273">
        <v>0</v>
      </c>
      <c r="BB2173" s="272">
        <v>1.4426715E-9</v>
      </c>
      <c r="BC2173" s="272">
        <v>1.3295822999999999E-6</v>
      </c>
      <c r="BD2173" s="272">
        <v>2.0451058E-10</v>
      </c>
      <c r="BE2173" s="272">
        <v>1.5419167E-9</v>
      </c>
      <c r="BF2173" s="273">
        <v>0</v>
      </c>
      <c r="BG2173" s="273">
        <v>0</v>
      </c>
      <c r="BH2173" s="273">
        <v>0</v>
      </c>
      <c r="BI2173" s="273">
        <v>0</v>
      </c>
      <c r="BJ2173" s="273">
        <v>0</v>
      </c>
      <c r="BK2173" s="273">
        <v>0</v>
      </c>
      <c r="BL2173" s="273">
        <v>0</v>
      </c>
      <c r="BM2173" s="273">
        <v>0</v>
      </c>
      <c r="BN2173" s="273">
        <v>0</v>
      </c>
      <c r="BO2173" s="273">
        <v>0</v>
      </c>
      <c r="BP2173" s="273">
        <v>0</v>
      </c>
      <c r="BQ2173" s="273">
        <v>0</v>
      </c>
      <c r="BR2173" s="273">
        <v>0</v>
      </c>
      <c r="BS2173"/>
      <c r="BT2173" s="274">
        <v>8.0390978999999999E-5</v>
      </c>
      <c r="BU2173" s="274">
        <v>1.1105407E-5</v>
      </c>
      <c r="BV2173" s="274">
        <v>5.5991903000000003E-5</v>
      </c>
      <c r="BW2173" s="274">
        <v>2.2913963E-12</v>
      </c>
      <c r="BX2173" s="274">
        <v>8.4514455999999995E-6</v>
      </c>
      <c r="BY2173" s="274">
        <v>9.3395869000000005E-7</v>
      </c>
      <c r="BZ2173" s="121">
        <v>0</v>
      </c>
      <c r="CA2173" s="274">
        <v>1.4175483000000001E-6</v>
      </c>
      <c r="CB2173" s="121">
        <v>0</v>
      </c>
      <c r="CC2173" s="274">
        <v>1.336834E-10</v>
      </c>
      <c r="CD2173" s="121">
        <v>0</v>
      </c>
      <c r="CE2173" s="121">
        <v>0</v>
      </c>
      <c r="CF2173" s="121">
        <v>0</v>
      </c>
      <c r="CG2173" s="274">
        <v>2.4905802000000001E-6</v>
      </c>
      <c r="CH2173" s="121">
        <v>0</v>
      </c>
      <c r="CI2173" s="121">
        <v>0</v>
      </c>
      <c r="CJ2173" s="121">
        <v>0</v>
      </c>
      <c r="CK2173"/>
      <c r="CL2173" s="322">
        <v>0</v>
      </c>
      <c r="CM2173" s="322">
        <v>2.0081267999999999</v>
      </c>
      <c r="CN2173" s="322">
        <v>2.6705751999999999E-2</v>
      </c>
      <c r="CO2173" s="322">
        <v>7.8123617000000001E-3</v>
      </c>
      <c r="CP2173" s="322">
        <v>2.6824079999999999E-4</v>
      </c>
      <c r="CQ2173" s="322">
        <v>0</v>
      </c>
      <c r="CR2173" s="322">
        <v>0</v>
      </c>
      <c r="CS2173" s="322">
        <v>4.2105391E-4</v>
      </c>
      <c r="CT2173" s="322">
        <v>0</v>
      </c>
      <c r="CU2173" s="322">
        <v>0</v>
      </c>
      <c r="CV2173" s="218"/>
      <c r="CW2173" s="248"/>
      <c r="CX2173" s="20" t="s">
        <v>4039</v>
      </c>
    </row>
    <row r="2174" spans="1:102" ht="14.4" customHeight="1">
      <c r="B2174" s="278" t="s">
        <v>1223</v>
      </c>
      <c r="C2174" s="277" t="s">
        <v>3893</v>
      </c>
      <c r="D2174" s="277" t="s">
        <v>3894</v>
      </c>
      <c r="E2174" s="312"/>
      <c r="F2174"/>
      <c r="G2174" s="210"/>
      <c r="H2174" s="210"/>
      <c r="I2174" s="210"/>
      <c r="J2174" s="210"/>
      <c r="K2174" s="210"/>
      <c r="L2174" s="210"/>
      <c r="M2174" s="210"/>
      <c r="N2174" s="210"/>
      <c r="O2174" s="210"/>
      <c r="P2174" s="210"/>
      <c r="Q2174" s="210"/>
      <c r="R2174" s="210"/>
      <c r="S2174" s="210"/>
      <c r="T2174" s="210"/>
      <c r="U2174" s="210"/>
      <c r="V2174" s="210"/>
      <c r="W2174" s="210"/>
      <c r="X2174" s="210"/>
      <c r="Y2174" s="210"/>
      <c r="Z2174" s="210"/>
      <c r="AA2174" s="210"/>
      <c r="AB2174" s="210"/>
      <c r="AC2174" s="210"/>
      <c r="AD2174" s="210"/>
      <c r="AE2174" s="210"/>
      <c r="AF2174" s="210"/>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s="183"/>
      <c r="CW2174" s="29"/>
      <c r="CX2174" s="22"/>
    </row>
    <row r="2175" spans="1:102" ht="14.4" customHeight="1">
      <c r="A2175" t="s">
        <v>3895</v>
      </c>
      <c r="B2175" s="278" t="s">
        <v>1223</v>
      </c>
      <c r="C2175" s="279" t="str">
        <f t="shared" si="824"/>
        <v>M.020.15.101</v>
      </c>
      <c r="D2175" s="14" t="s">
        <v>3894</v>
      </c>
      <c r="E2175" s="312" t="s">
        <v>1510</v>
      </c>
      <c r="F2175" s="281" t="str">
        <f t="shared" si="825"/>
        <v>Milk, churn</v>
      </c>
      <c r="G2175" s="319">
        <f t="shared" si="807"/>
        <v>0.38267651818221404</v>
      </c>
      <c r="H2175" s="319">
        <f t="shared" si="808"/>
        <v>1.4869292840466999E-2</v>
      </c>
      <c r="I2175" s="319">
        <f t="shared" si="812"/>
        <v>0.194369905341747</v>
      </c>
      <c r="J2175" s="319">
        <f t="shared" si="813"/>
        <v>0</v>
      </c>
      <c r="K2175" s="319">
        <v>0.17343732000000001</v>
      </c>
      <c r="L2175" s="319">
        <v>0.17602527000000001</v>
      </c>
      <c r="M2175" s="319">
        <v>1.8344631E-2</v>
      </c>
      <c r="N2175" s="319">
        <v>1.4869248E-2</v>
      </c>
      <c r="O2175" s="319">
        <v>0</v>
      </c>
      <c r="P2175" s="319">
        <v>0</v>
      </c>
      <c r="Q2175" s="319">
        <v>4.4840467000000003E-8</v>
      </c>
      <c r="R2175" s="319">
        <v>4.3417469999999997E-9</v>
      </c>
      <c r="S2175" s="319">
        <v>0</v>
      </c>
      <c r="T2175" s="319">
        <v>0</v>
      </c>
      <c r="U2175" s="319">
        <v>0</v>
      </c>
      <c r="V2175" s="319">
        <v>0</v>
      </c>
      <c r="W2175" s="319">
        <v>0</v>
      </c>
      <c r="X2175" s="319">
        <v>0</v>
      </c>
      <c r="Y2175" s="210"/>
      <c r="Z2175" s="320">
        <f t="shared" si="832"/>
        <v>1.3040399999999999</v>
      </c>
      <c r="AA2175" s="210"/>
      <c r="AB2175" s="321">
        <f t="shared" si="833"/>
        <v>0.17343732000000001</v>
      </c>
      <c r="AC2175" s="321">
        <f t="shared" si="834"/>
        <v>0.20923919818221401</v>
      </c>
      <c r="AD2175" s="321">
        <f t="shared" si="814"/>
        <v>0.194369905341747</v>
      </c>
      <c r="AE2175" s="321">
        <f t="shared" si="835"/>
        <v>0.194369905341747</v>
      </c>
      <c r="AF2175" s="321">
        <f t="shared" si="836"/>
        <v>0</v>
      </c>
      <c r="AG2175"/>
      <c r="AH2175" s="121">
        <v>0</v>
      </c>
      <c r="AI2175" s="121">
        <v>0</v>
      </c>
      <c r="AJ2175" s="121">
        <v>0</v>
      </c>
      <c r="AK2175" s="121">
        <v>0</v>
      </c>
      <c r="AL2175" s="121">
        <v>0</v>
      </c>
      <c r="AM2175" s="121">
        <v>0</v>
      </c>
      <c r="AN2175" s="121">
        <v>0</v>
      </c>
      <c r="AO2175"/>
      <c r="AP2175" s="282">
        <v>7.8478084000000004E-2</v>
      </c>
      <c r="AQ2175" s="282">
        <v>7.6348970000000002E-2</v>
      </c>
      <c r="AR2175" s="282">
        <v>2.1291138E-3</v>
      </c>
      <c r="AS2175" s="282">
        <v>0</v>
      </c>
      <c r="AT2175" s="255">
        <f t="shared" ref="AT2175:AT2190" si="840">AW2175+AZ2175+BA2175+BB2175+BC2175+BK2175+BL2175+BP2175</f>
        <v>4.5772763501999999E-6</v>
      </c>
      <c r="AU2175" s="256">
        <f t="shared" ref="AU2175:AU2190" si="841">AX2175+AY2175+BD2175+BE2175+BF2175+BG2175+BH2175+BI2175+BJ2175+BM2175+BQ2175+BR2175</f>
        <v>7.8739416790609993E-9</v>
      </c>
      <c r="AV2175" s="256">
        <f t="shared" ref="AV2175:AV2190" si="842">BN2175+BO2175</f>
        <v>0</v>
      </c>
      <c r="AW2175" s="272">
        <v>1.2101491000000001E-6</v>
      </c>
      <c r="AX2175" s="272">
        <v>3.6513120000000001E-9</v>
      </c>
      <c r="AY2175" s="272">
        <v>9.9759060999999995E-14</v>
      </c>
      <c r="AZ2175" s="273">
        <v>0</v>
      </c>
      <c r="BA2175" s="273">
        <v>0</v>
      </c>
      <c r="BB2175" s="272">
        <v>2.2109502000000002E-9</v>
      </c>
      <c r="BC2175" s="272">
        <v>3.3649163E-6</v>
      </c>
      <c r="BD2175" s="272">
        <v>3.1342042E-10</v>
      </c>
      <c r="BE2175" s="272">
        <v>3.9091094999999998E-9</v>
      </c>
      <c r="BF2175" s="273">
        <v>0</v>
      </c>
      <c r="BG2175" s="273">
        <v>0</v>
      </c>
      <c r="BH2175" s="273">
        <v>0</v>
      </c>
      <c r="BI2175" s="273">
        <v>0</v>
      </c>
      <c r="BJ2175" s="273">
        <v>0</v>
      </c>
      <c r="BK2175" s="273">
        <v>0</v>
      </c>
      <c r="BL2175" s="273">
        <v>0</v>
      </c>
      <c r="BM2175" s="273">
        <v>0</v>
      </c>
      <c r="BN2175" s="273">
        <v>0</v>
      </c>
      <c r="BO2175" s="273">
        <v>0</v>
      </c>
      <c r="BP2175" s="273">
        <v>0</v>
      </c>
      <c r="BQ2175" s="273">
        <v>0</v>
      </c>
      <c r="BR2175" s="273">
        <v>0</v>
      </c>
      <c r="BS2175"/>
      <c r="BT2175" s="274">
        <v>9.3883579999999995E-5</v>
      </c>
      <c r="BU2175" s="274">
        <v>2.7678487E-5</v>
      </c>
      <c r="BV2175" s="274">
        <v>3.6360096E-5</v>
      </c>
      <c r="BW2175" s="274">
        <v>5.0857828999999998E-13</v>
      </c>
      <c r="BX2175" s="274">
        <v>2.173237E-5</v>
      </c>
      <c r="BY2175" s="274">
        <v>1.4313280000000001E-6</v>
      </c>
      <c r="BZ2175" s="121">
        <v>0</v>
      </c>
      <c r="CA2175" s="274">
        <v>2.1724478999999998E-6</v>
      </c>
      <c r="CB2175" s="121">
        <v>0</v>
      </c>
      <c r="CC2175" s="274">
        <v>2.9671197999999999E-11</v>
      </c>
      <c r="CD2175" s="121">
        <v>0</v>
      </c>
      <c r="CE2175" s="121">
        <v>0</v>
      </c>
      <c r="CF2175" s="121">
        <v>0</v>
      </c>
      <c r="CG2175" s="274">
        <v>4.5088217000000003E-6</v>
      </c>
      <c r="CH2175" s="121">
        <v>0</v>
      </c>
      <c r="CI2175" s="121">
        <v>0</v>
      </c>
      <c r="CJ2175" s="121">
        <v>0</v>
      </c>
      <c r="CK2175"/>
      <c r="CL2175" s="322">
        <v>0</v>
      </c>
      <c r="CM2175" s="322">
        <v>1.3040400000000001</v>
      </c>
      <c r="CN2175" s="322">
        <v>4.0927603999999999E-2</v>
      </c>
      <c r="CO2175" s="322">
        <v>1.9265494000000001E-2</v>
      </c>
      <c r="CP2175" s="322">
        <v>1.5155969000000001E-4</v>
      </c>
      <c r="CQ2175" s="322">
        <v>0</v>
      </c>
      <c r="CR2175" s="322">
        <v>0</v>
      </c>
      <c r="CS2175" s="322">
        <v>1.0909492E-3</v>
      </c>
      <c r="CT2175" s="322">
        <v>0</v>
      </c>
      <c r="CU2175" s="322">
        <v>0</v>
      </c>
      <c r="CV2175" s="218"/>
      <c r="CW2175" s="248"/>
      <c r="CX2175" s="20" t="s">
        <v>4039</v>
      </c>
    </row>
    <row r="2176" spans="1:102" ht="14.4" customHeight="1">
      <c r="A2176" t="s">
        <v>3896</v>
      </c>
      <c r="B2176" s="278" t="s">
        <v>1223</v>
      </c>
      <c r="C2176" s="279" t="str">
        <f t="shared" si="824"/>
        <v>M.020.15.102</v>
      </c>
      <c r="D2176" s="14" t="s">
        <v>3894</v>
      </c>
      <c r="E2176" s="312" t="s">
        <v>1510</v>
      </c>
      <c r="F2176" s="281" t="str">
        <f t="shared" si="825"/>
        <v>Cream</v>
      </c>
      <c r="G2176" s="319">
        <f t="shared" si="807"/>
        <v>1.255532670773454</v>
      </c>
      <c r="H2176" s="319">
        <f t="shared" si="808"/>
        <v>5.1191932021959999E-2</v>
      </c>
      <c r="I2176" s="319">
        <f t="shared" si="812"/>
        <v>0.66069117875149397</v>
      </c>
      <c r="J2176" s="319">
        <f t="shared" si="813"/>
        <v>0</v>
      </c>
      <c r="K2176" s="319">
        <v>0.54364955999999998</v>
      </c>
      <c r="L2176" s="319">
        <v>0.59771233999999995</v>
      </c>
      <c r="M2176" s="319">
        <v>6.2978825000000002E-2</v>
      </c>
      <c r="N2176" s="319">
        <v>5.1191790000000001E-2</v>
      </c>
      <c r="O2176" s="319">
        <v>0</v>
      </c>
      <c r="P2176" s="319">
        <v>0</v>
      </c>
      <c r="Q2176" s="319">
        <v>1.4202196000000001E-7</v>
      </c>
      <c r="R2176" s="319">
        <v>1.3751494E-8</v>
      </c>
      <c r="S2176" s="319">
        <v>0</v>
      </c>
      <c r="T2176" s="319">
        <v>0</v>
      </c>
      <c r="U2176" s="319">
        <v>0</v>
      </c>
      <c r="V2176" s="319">
        <v>0</v>
      </c>
      <c r="W2176" s="319">
        <v>0</v>
      </c>
      <c r="X2176" s="319">
        <v>0</v>
      </c>
      <c r="Y2176" s="210"/>
      <c r="Z2176" s="320">
        <f t="shared" si="832"/>
        <v>4.0875906766917289</v>
      </c>
      <c r="AA2176" s="210"/>
      <c r="AB2176" s="321">
        <f t="shared" si="833"/>
        <v>0.54364955999999998</v>
      </c>
      <c r="AC2176" s="321">
        <f t="shared" si="834"/>
        <v>0.7118831107734539</v>
      </c>
      <c r="AD2176" s="321">
        <f t="shared" si="814"/>
        <v>0.66069117875149397</v>
      </c>
      <c r="AE2176" s="321">
        <f t="shared" si="835"/>
        <v>0.66069117875149397</v>
      </c>
      <c r="AF2176" s="321">
        <f t="shared" si="836"/>
        <v>0</v>
      </c>
      <c r="AG2176"/>
      <c r="AH2176" s="121">
        <v>0</v>
      </c>
      <c r="AI2176" s="121">
        <v>0</v>
      </c>
      <c r="AJ2176" s="121">
        <v>0</v>
      </c>
      <c r="AK2176" s="121">
        <v>0</v>
      </c>
      <c r="AL2176" s="121">
        <v>0</v>
      </c>
      <c r="AM2176" s="121">
        <v>0</v>
      </c>
      <c r="AN2176" s="121">
        <v>0</v>
      </c>
      <c r="AO2176"/>
      <c r="AP2176" s="282">
        <v>0.26109400999999999</v>
      </c>
      <c r="AQ2176" s="282">
        <v>0.25411576000000002</v>
      </c>
      <c r="AR2176" s="282">
        <v>6.9782532999999999E-3</v>
      </c>
      <c r="AS2176" s="282">
        <v>0</v>
      </c>
      <c r="AT2176" s="255">
        <f t="shared" si="840"/>
        <v>1.5234757951100001E-5</v>
      </c>
      <c r="AU2176" s="256">
        <f t="shared" si="841"/>
        <v>2.5807150300690002E-8</v>
      </c>
      <c r="AV2176" s="256">
        <f t="shared" si="842"/>
        <v>0</v>
      </c>
      <c r="AW2176" s="272">
        <v>3.7932841000000001E-6</v>
      </c>
      <c r="AX2176" s="272">
        <v>1.1445254000000001E-8</v>
      </c>
      <c r="AY2176" s="272">
        <v>3.1270068999999998E-13</v>
      </c>
      <c r="AZ2176" s="273">
        <v>0</v>
      </c>
      <c r="BA2176" s="273">
        <v>0</v>
      </c>
      <c r="BB2176" s="272">
        <v>7.6118510999999995E-9</v>
      </c>
      <c r="BC2176" s="272">
        <v>1.1433862E-5</v>
      </c>
      <c r="BD2176" s="272">
        <v>1.0790426E-9</v>
      </c>
      <c r="BE2176" s="272">
        <v>1.3282541E-8</v>
      </c>
      <c r="BF2176" s="273">
        <v>0</v>
      </c>
      <c r="BG2176" s="273">
        <v>0</v>
      </c>
      <c r="BH2176" s="273">
        <v>0</v>
      </c>
      <c r="BI2176" s="273">
        <v>0</v>
      </c>
      <c r="BJ2176" s="273">
        <v>0</v>
      </c>
      <c r="BK2176" s="273">
        <v>0</v>
      </c>
      <c r="BL2176" s="273">
        <v>0</v>
      </c>
      <c r="BM2176" s="273">
        <v>0</v>
      </c>
      <c r="BN2176" s="273">
        <v>0</v>
      </c>
      <c r="BO2176" s="273">
        <v>0</v>
      </c>
      <c r="BP2176" s="273">
        <v>0</v>
      </c>
      <c r="BQ2176" s="273">
        <v>0</v>
      </c>
      <c r="BR2176" s="273">
        <v>0</v>
      </c>
      <c r="BS2176"/>
      <c r="BT2176" s="121">
        <v>3.0972638000000002E-4</v>
      </c>
      <c r="BU2176" s="274">
        <v>9.4079879000000003E-5</v>
      </c>
      <c r="BV2176" s="121">
        <v>1.1397287000000001E-4</v>
      </c>
      <c r="BW2176" s="274">
        <v>1.6108058000000001E-12</v>
      </c>
      <c r="BX2176" s="274">
        <v>7.3822156999999995E-5</v>
      </c>
      <c r="BY2176" s="274">
        <v>4.9277706999999997E-6</v>
      </c>
      <c r="BZ2176" s="121">
        <v>0</v>
      </c>
      <c r="CA2176" s="274">
        <v>7.4792954999999999E-6</v>
      </c>
      <c r="CB2176" s="121">
        <v>0</v>
      </c>
      <c r="CC2176" s="274">
        <v>9.3976757000000003E-11</v>
      </c>
      <c r="CD2176" s="121">
        <v>0</v>
      </c>
      <c r="CE2176" s="121">
        <v>0</v>
      </c>
      <c r="CF2176" s="121">
        <v>0</v>
      </c>
      <c r="CG2176" s="274">
        <v>1.5444311000000001E-5</v>
      </c>
      <c r="CH2176" s="121">
        <v>0</v>
      </c>
      <c r="CI2176" s="121">
        <v>0</v>
      </c>
      <c r="CJ2176" s="121">
        <v>0</v>
      </c>
      <c r="CK2176"/>
      <c r="CL2176" s="322">
        <v>0</v>
      </c>
      <c r="CM2176" s="322">
        <v>4.0875906999999998</v>
      </c>
      <c r="CN2176" s="322">
        <v>0.14090539999999999</v>
      </c>
      <c r="CO2176" s="322">
        <v>6.5498270999999997E-2</v>
      </c>
      <c r="CP2176" s="322">
        <v>5.0967926999999998E-4</v>
      </c>
      <c r="CQ2176" s="322">
        <v>0</v>
      </c>
      <c r="CR2176" s="322">
        <v>0</v>
      </c>
      <c r="CS2176" s="322">
        <v>3.7052609E-3</v>
      </c>
      <c r="CT2176" s="322">
        <v>0</v>
      </c>
      <c r="CU2176" s="322">
        <v>0</v>
      </c>
      <c r="CV2176" s="218"/>
      <c r="CW2176" s="248"/>
      <c r="CX2176" s="20" t="s">
        <v>4039</v>
      </c>
    </row>
    <row r="2177" spans="1:102" ht="14.4" customHeight="1">
      <c r="A2177" t="s">
        <v>3897</v>
      </c>
      <c r="B2177" s="278" t="s">
        <v>1223</v>
      </c>
      <c r="C2177" s="279" t="str">
        <f t="shared" si="824"/>
        <v>M.020.15.103</v>
      </c>
      <c r="D2177" s="14" t="s">
        <v>3894</v>
      </c>
      <c r="E2177" s="312" t="s">
        <v>1510</v>
      </c>
      <c r="F2177" s="281" t="str">
        <f t="shared" si="825"/>
        <v>Custard, full variety of flavors</v>
      </c>
      <c r="G2177" s="319">
        <f t="shared" si="807"/>
        <v>0.4713751000205525</v>
      </c>
      <c r="H2177" s="319">
        <f t="shared" si="808"/>
        <v>1.6742834839221999E-2</v>
      </c>
      <c r="I2177" s="319">
        <f t="shared" si="812"/>
        <v>0.2143649651813305</v>
      </c>
      <c r="J2177" s="319">
        <f t="shared" si="813"/>
        <v>0</v>
      </c>
      <c r="K2177" s="319">
        <v>0.24026729999999999</v>
      </c>
      <c r="L2177" s="319">
        <v>0.19351657999999999</v>
      </c>
      <c r="M2177" s="319">
        <v>2.0848379E-2</v>
      </c>
      <c r="N2177" s="319">
        <v>1.6742771E-2</v>
      </c>
      <c r="O2177" s="319">
        <v>0</v>
      </c>
      <c r="P2177" s="319">
        <v>0</v>
      </c>
      <c r="Q2177" s="319">
        <v>6.3839222000000005E-8</v>
      </c>
      <c r="R2177" s="319">
        <v>6.1813305000000004E-9</v>
      </c>
      <c r="S2177" s="319">
        <v>0</v>
      </c>
      <c r="T2177" s="319">
        <v>0</v>
      </c>
      <c r="U2177" s="319">
        <v>0</v>
      </c>
      <c r="V2177" s="319">
        <v>0</v>
      </c>
      <c r="W2177" s="319">
        <v>0</v>
      </c>
      <c r="X2177" s="319">
        <v>0</v>
      </c>
      <c r="Y2177" s="210"/>
      <c r="Z2177" s="320">
        <f t="shared" si="832"/>
        <v>1.8065210526315787</v>
      </c>
      <c r="AA2177" s="210"/>
      <c r="AB2177" s="321">
        <f t="shared" si="833"/>
        <v>0.24026729999999999</v>
      </c>
      <c r="AC2177" s="321">
        <f t="shared" si="834"/>
        <v>0.23110780002055248</v>
      </c>
      <c r="AD2177" s="321">
        <f t="shared" si="814"/>
        <v>0.2143649651813305</v>
      </c>
      <c r="AE2177" s="321">
        <f t="shared" si="835"/>
        <v>0.2143649651813305</v>
      </c>
      <c r="AF2177" s="321">
        <f t="shared" si="836"/>
        <v>0</v>
      </c>
      <c r="AG2177"/>
      <c r="AH2177" s="121">
        <v>0</v>
      </c>
      <c r="AI2177" s="121">
        <v>0</v>
      </c>
      <c r="AJ2177" s="121">
        <v>0</v>
      </c>
      <c r="AK2177" s="121">
        <v>0</v>
      </c>
      <c r="AL2177" s="121">
        <v>0</v>
      </c>
      <c r="AM2177" s="121">
        <v>0</v>
      </c>
      <c r="AN2177" s="121">
        <v>0</v>
      </c>
      <c r="AO2177"/>
      <c r="AP2177" s="282">
        <v>9.2410053000000006E-2</v>
      </c>
      <c r="AQ2177" s="282">
        <v>8.9783443000000004E-2</v>
      </c>
      <c r="AR2177" s="282">
        <v>2.6266103999999998E-3</v>
      </c>
      <c r="AS2177" s="282">
        <v>0</v>
      </c>
      <c r="AT2177" s="255">
        <f t="shared" si="840"/>
        <v>5.3827004297000006E-6</v>
      </c>
      <c r="AU2177" s="256">
        <f t="shared" si="841"/>
        <v>9.7137958588599998E-9</v>
      </c>
      <c r="AV2177" s="256">
        <f t="shared" si="842"/>
        <v>0</v>
      </c>
      <c r="AW2177" s="272">
        <v>1.6764515E-6</v>
      </c>
      <c r="AX2177" s="272">
        <v>5.0582589000000003E-9</v>
      </c>
      <c r="AY2177" s="272">
        <v>1.3819886000000001E-13</v>
      </c>
      <c r="AZ2177" s="273">
        <v>0</v>
      </c>
      <c r="BA2177" s="273">
        <v>0</v>
      </c>
      <c r="BB2177" s="272">
        <v>2.4895297000000001E-9</v>
      </c>
      <c r="BC2177" s="272">
        <v>3.7037594000000001E-6</v>
      </c>
      <c r="BD2177" s="272">
        <v>3.5291135999999998E-10</v>
      </c>
      <c r="BE2177" s="272">
        <v>4.3024874000000001E-9</v>
      </c>
      <c r="BF2177" s="273">
        <v>0</v>
      </c>
      <c r="BG2177" s="273">
        <v>0</v>
      </c>
      <c r="BH2177" s="273">
        <v>0</v>
      </c>
      <c r="BI2177" s="273">
        <v>0</v>
      </c>
      <c r="BJ2177" s="273">
        <v>0</v>
      </c>
      <c r="BK2177" s="273">
        <v>0</v>
      </c>
      <c r="BL2177" s="273">
        <v>0</v>
      </c>
      <c r="BM2177" s="273">
        <v>0</v>
      </c>
      <c r="BN2177" s="273">
        <v>0</v>
      </c>
      <c r="BO2177" s="273">
        <v>0</v>
      </c>
      <c r="BP2177" s="273">
        <v>0</v>
      </c>
      <c r="BQ2177" s="273">
        <v>0</v>
      </c>
      <c r="BR2177" s="273">
        <v>0</v>
      </c>
      <c r="BS2177"/>
      <c r="BT2177" s="121">
        <v>1.1385077E-4</v>
      </c>
      <c r="BU2177" s="274">
        <v>3.0482269E-5</v>
      </c>
      <c r="BV2177" s="274">
        <v>5.0370598999999999E-5</v>
      </c>
      <c r="BW2177" s="274">
        <v>7.2406119000000005E-13</v>
      </c>
      <c r="BX2177" s="274">
        <v>2.3907456000000001E-5</v>
      </c>
      <c r="BY2177" s="274">
        <v>1.6116752E-6</v>
      </c>
      <c r="BZ2177" s="121">
        <v>0</v>
      </c>
      <c r="CA2177" s="274">
        <v>2.4461762E-6</v>
      </c>
      <c r="CB2177" s="121">
        <v>0</v>
      </c>
      <c r="CC2177" s="274">
        <v>4.2242785E-11</v>
      </c>
      <c r="CD2177" s="121">
        <v>0</v>
      </c>
      <c r="CE2177" s="121">
        <v>0</v>
      </c>
      <c r="CF2177" s="121">
        <v>0</v>
      </c>
      <c r="CG2177" s="274">
        <v>5.0325513999999998E-6</v>
      </c>
      <c r="CH2177" s="121">
        <v>0</v>
      </c>
      <c r="CI2177" s="121">
        <v>0</v>
      </c>
      <c r="CJ2177" s="121">
        <v>0</v>
      </c>
      <c r="CK2177"/>
      <c r="CL2177" s="322">
        <v>0</v>
      </c>
      <c r="CM2177" s="322">
        <v>1.806521</v>
      </c>
      <c r="CN2177" s="322">
        <v>4.6084477999999998E-2</v>
      </c>
      <c r="CO2177" s="322">
        <v>2.1225164000000001E-2</v>
      </c>
      <c r="CP2177" s="322">
        <v>1.8374056000000001E-4</v>
      </c>
      <c r="CQ2177" s="322">
        <v>0</v>
      </c>
      <c r="CR2177" s="322">
        <v>0</v>
      </c>
      <c r="CS2177" s="322">
        <v>1.1998220999999999E-3</v>
      </c>
      <c r="CT2177" s="322">
        <v>0</v>
      </c>
      <c r="CU2177" s="322">
        <v>0</v>
      </c>
      <c r="CV2177" s="218"/>
      <c r="CW2177" s="248"/>
      <c r="CX2177" s="20" t="s">
        <v>4039</v>
      </c>
    </row>
    <row r="2178" spans="1:102" ht="14.4" customHeight="1">
      <c r="A2178" t="s">
        <v>3898</v>
      </c>
      <c r="B2178" s="278" t="s">
        <v>1223</v>
      </c>
      <c r="C2178" s="279" t="str">
        <f t="shared" si="824"/>
        <v>M.020.15.104</v>
      </c>
      <c r="D2178" s="14" t="s">
        <v>3894</v>
      </c>
      <c r="E2178" s="312" t="s">
        <v>1510</v>
      </c>
      <c r="F2178" s="281" t="str">
        <f t="shared" si="825"/>
        <v>Custard, vanilla</v>
      </c>
      <c r="G2178" s="319">
        <f t="shared" si="807"/>
        <v>0.4713751000205525</v>
      </c>
      <c r="H2178" s="319">
        <f t="shared" si="808"/>
        <v>1.6742834839221999E-2</v>
      </c>
      <c r="I2178" s="319">
        <f t="shared" si="812"/>
        <v>0.2143649651813305</v>
      </c>
      <c r="J2178" s="319">
        <f t="shared" si="813"/>
        <v>0</v>
      </c>
      <c r="K2178" s="319">
        <v>0.24026729999999999</v>
      </c>
      <c r="L2178" s="319">
        <v>0.19351657999999999</v>
      </c>
      <c r="M2178" s="319">
        <v>2.0848379E-2</v>
      </c>
      <c r="N2178" s="319">
        <v>1.6742771E-2</v>
      </c>
      <c r="O2178" s="319">
        <v>0</v>
      </c>
      <c r="P2178" s="319">
        <v>0</v>
      </c>
      <c r="Q2178" s="319">
        <v>6.3839222000000005E-8</v>
      </c>
      <c r="R2178" s="319">
        <v>6.1813305000000004E-9</v>
      </c>
      <c r="S2178" s="319">
        <v>0</v>
      </c>
      <c r="T2178" s="319">
        <v>0</v>
      </c>
      <c r="U2178" s="319">
        <v>0</v>
      </c>
      <c r="V2178" s="319">
        <v>0</v>
      </c>
      <c r="W2178" s="319">
        <v>0</v>
      </c>
      <c r="X2178" s="319">
        <v>0</v>
      </c>
      <c r="Y2178" s="210"/>
      <c r="Z2178" s="320">
        <f t="shared" si="832"/>
        <v>1.8065210526315787</v>
      </c>
      <c r="AA2178" s="210"/>
      <c r="AB2178" s="321">
        <f t="shared" si="833"/>
        <v>0.24026729999999999</v>
      </c>
      <c r="AC2178" s="321">
        <f t="shared" si="834"/>
        <v>0.23110780002055248</v>
      </c>
      <c r="AD2178" s="321">
        <f t="shared" si="814"/>
        <v>0.2143649651813305</v>
      </c>
      <c r="AE2178" s="321">
        <f t="shared" si="835"/>
        <v>0.2143649651813305</v>
      </c>
      <c r="AF2178" s="321">
        <f t="shared" si="836"/>
        <v>0</v>
      </c>
      <c r="AG2178"/>
      <c r="AH2178" s="121">
        <v>0</v>
      </c>
      <c r="AI2178" s="121">
        <v>0</v>
      </c>
      <c r="AJ2178" s="121">
        <v>0</v>
      </c>
      <c r="AK2178" s="121">
        <v>0</v>
      </c>
      <c r="AL2178" s="121">
        <v>0</v>
      </c>
      <c r="AM2178" s="121">
        <v>0</v>
      </c>
      <c r="AN2178" s="121">
        <v>0</v>
      </c>
      <c r="AO2178"/>
      <c r="AP2178" s="282">
        <v>9.2410053000000006E-2</v>
      </c>
      <c r="AQ2178" s="282">
        <v>8.9783443000000004E-2</v>
      </c>
      <c r="AR2178" s="282">
        <v>2.6266103999999998E-3</v>
      </c>
      <c r="AS2178" s="282">
        <v>0</v>
      </c>
      <c r="AT2178" s="255">
        <f t="shared" si="840"/>
        <v>5.3827004297000006E-6</v>
      </c>
      <c r="AU2178" s="256">
        <f t="shared" si="841"/>
        <v>9.7137958588599998E-9</v>
      </c>
      <c r="AV2178" s="256">
        <f t="shared" si="842"/>
        <v>0</v>
      </c>
      <c r="AW2178" s="272">
        <v>1.6764515E-6</v>
      </c>
      <c r="AX2178" s="272">
        <v>5.0582589000000003E-9</v>
      </c>
      <c r="AY2178" s="272">
        <v>1.3819886000000001E-13</v>
      </c>
      <c r="AZ2178" s="273">
        <v>0</v>
      </c>
      <c r="BA2178" s="273">
        <v>0</v>
      </c>
      <c r="BB2178" s="272">
        <v>2.4895297000000001E-9</v>
      </c>
      <c r="BC2178" s="272">
        <v>3.7037594000000001E-6</v>
      </c>
      <c r="BD2178" s="272">
        <v>3.5291135999999998E-10</v>
      </c>
      <c r="BE2178" s="272">
        <v>4.3024874000000001E-9</v>
      </c>
      <c r="BF2178" s="273">
        <v>0</v>
      </c>
      <c r="BG2178" s="273">
        <v>0</v>
      </c>
      <c r="BH2178" s="273">
        <v>0</v>
      </c>
      <c r="BI2178" s="273">
        <v>0</v>
      </c>
      <c r="BJ2178" s="273">
        <v>0</v>
      </c>
      <c r="BK2178" s="273">
        <v>0</v>
      </c>
      <c r="BL2178" s="273">
        <v>0</v>
      </c>
      <c r="BM2178" s="273">
        <v>0</v>
      </c>
      <c r="BN2178" s="273">
        <v>0</v>
      </c>
      <c r="BO2178" s="273">
        <v>0</v>
      </c>
      <c r="BP2178" s="273">
        <v>0</v>
      </c>
      <c r="BQ2178" s="273">
        <v>0</v>
      </c>
      <c r="BR2178" s="273">
        <v>0</v>
      </c>
      <c r="BS2178"/>
      <c r="BT2178" s="121">
        <v>1.1385077E-4</v>
      </c>
      <c r="BU2178" s="274">
        <v>3.0482269E-5</v>
      </c>
      <c r="BV2178" s="274">
        <v>5.0370598999999999E-5</v>
      </c>
      <c r="BW2178" s="274">
        <v>7.2406119000000005E-13</v>
      </c>
      <c r="BX2178" s="274">
        <v>2.3907456000000001E-5</v>
      </c>
      <c r="BY2178" s="274">
        <v>1.6116752E-6</v>
      </c>
      <c r="BZ2178" s="121">
        <v>0</v>
      </c>
      <c r="CA2178" s="274">
        <v>2.4461762E-6</v>
      </c>
      <c r="CB2178" s="121">
        <v>0</v>
      </c>
      <c r="CC2178" s="274">
        <v>4.2242785E-11</v>
      </c>
      <c r="CD2178" s="121">
        <v>0</v>
      </c>
      <c r="CE2178" s="121">
        <v>0</v>
      </c>
      <c r="CF2178" s="121">
        <v>0</v>
      </c>
      <c r="CG2178" s="274">
        <v>5.0325513999999998E-6</v>
      </c>
      <c r="CH2178" s="121">
        <v>0</v>
      </c>
      <c r="CI2178" s="121">
        <v>0</v>
      </c>
      <c r="CJ2178" s="121">
        <v>0</v>
      </c>
      <c r="CK2178"/>
      <c r="CL2178" s="322">
        <v>0</v>
      </c>
      <c r="CM2178" s="322">
        <v>1.806521</v>
      </c>
      <c r="CN2178" s="322">
        <v>4.6084477999999998E-2</v>
      </c>
      <c r="CO2178" s="322">
        <v>2.1225164000000001E-2</v>
      </c>
      <c r="CP2178" s="322">
        <v>1.8374056000000001E-4</v>
      </c>
      <c r="CQ2178" s="322">
        <v>0</v>
      </c>
      <c r="CR2178" s="322">
        <v>0</v>
      </c>
      <c r="CS2178" s="322">
        <v>1.1998220999999999E-3</v>
      </c>
      <c r="CT2178" s="322">
        <v>0</v>
      </c>
      <c r="CU2178" s="322">
        <v>0</v>
      </c>
      <c r="CV2178" s="218"/>
      <c r="CW2178" s="248"/>
      <c r="CX2178" s="20" t="s">
        <v>4039</v>
      </c>
    </row>
    <row r="2179" spans="1:102" ht="14.4" customHeight="1">
      <c r="A2179" t="s">
        <v>3899</v>
      </c>
      <c r="B2179" s="278" t="s">
        <v>1223</v>
      </c>
      <c r="C2179" s="279" t="str">
        <f t="shared" si="824"/>
        <v>M.020.15.105</v>
      </c>
      <c r="D2179" s="14" t="s">
        <v>3894</v>
      </c>
      <c r="E2179" s="312" t="s">
        <v>1510</v>
      </c>
      <c r="F2179" s="281" t="str">
        <f t="shared" si="825"/>
        <v>Cottage cheese, whole</v>
      </c>
      <c r="G2179" s="319">
        <f t="shared" si="807"/>
        <v>1.2247623878989369</v>
      </c>
      <c r="H2179" s="319">
        <f t="shared" si="808"/>
        <v>4.7038342283990002E-2</v>
      </c>
      <c r="I2179" s="319">
        <f t="shared" si="812"/>
        <v>0.61224745561494698</v>
      </c>
      <c r="J2179" s="319">
        <f t="shared" si="813"/>
        <v>0</v>
      </c>
      <c r="K2179" s="319">
        <v>0.56547658999999995</v>
      </c>
      <c r="L2179" s="319">
        <v>0.55438166</v>
      </c>
      <c r="M2179" s="319">
        <v>5.7865782999999997E-2</v>
      </c>
      <c r="N2179" s="319">
        <v>4.7038212000000003E-2</v>
      </c>
      <c r="O2179" s="319">
        <v>0</v>
      </c>
      <c r="P2179" s="319">
        <v>0</v>
      </c>
      <c r="Q2179" s="319">
        <v>1.3028398999999999E-7</v>
      </c>
      <c r="R2179" s="319">
        <v>1.2614947E-8</v>
      </c>
      <c r="S2179" s="319">
        <v>0</v>
      </c>
      <c r="T2179" s="319">
        <v>0</v>
      </c>
      <c r="U2179" s="319">
        <v>0</v>
      </c>
      <c r="V2179" s="319">
        <v>0</v>
      </c>
      <c r="W2179" s="319">
        <v>0</v>
      </c>
      <c r="X2179" s="319">
        <v>0</v>
      </c>
      <c r="Y2179" s="210"/>
      <c r="Z2179" s="320">
        <f t="shared" si="832"/>
        <v>4.2517036842105256</v>
      </c>
      <c r="AA2179" s="210"/>
      <c r="AB2179" s="321">
        <f t="shared" si="833"/>
        <v>0.56547658999999995</v>
      </c>
      <c r="AC2179" s="321">
        <f t="shared" si="834"/>
        <v>0.65928579789893704</v>
      </c>
      <c r="AD2179" s="321">
        <f t="shared" si="814"/>
        <v>0.61224745561494698</v>
      </c>
      <c r="AE2179" s="321">
        <f t="shared" si="835"/>
        <v>0.61224745561494698</v>
      </c>
      <c r="AF2179" s="321">
        <f t="shared" si="836"/>
        <v>0</v>
      </c>
      <c r="AG2179"/>
      <c r="AH2179" s="121">
        <v>0</v>
      </c>
      <c r="AI2179" s="121">
        <v>0</v>
      </c>
      <c r="AJ2179" s="121">
        <v>0</v>
      </c>
      <c r="AK2179" s="121">
        <v>0</v>
      </c>
      <c r="AL2179" s="121">
        <v>0</v>
      </c>
      <c r="AM2179" s="121">
        <v>0</v>
      </c>
      <c r="AN2179" s="121">
        <v>0</v>
      </c>
      <c r="AO2179"/>
      <c r="AP2179" s="282">
        <v>0.24955342999999999</v>
      </c>
      <c r="AQ2179" s="282">
        <v>0.24273644999999999</v>
      </c>
      <c r="AR2179" s="282">
        <v>6.8169744999999997E-3</v>
      </c>
      <c r="AS2179" s="282">
        <v>0</v>
      </c>
      <c r="AT2179" s="255">
        <f t="shared" si="840"/>
        <v>1.45525452439E-5</v>
      </c>
      <c r="AU2179" s="256">
        <f t="shared" si="841"/>
        <v>2.521070396533E-8</v>
      </c>
      <c r="AV2179" s="256">
        <f t="shared" si="842"/>
        <v>0</v>
      </c>
      <c r="AW2179" s="272">
        <v>3.9455809999999997E-6</v>
      </c>
      <c r="AX2179" s="272">
        <v>1.1904769999999999E-8</v>
      </c>
      <c r="AY2179" s="272">
        <v>3.2525532999999999E-13</v>
      </c>
      <c r="AZ2179" s="273">
        <v>0</v>
      </c>
      <c r="BA2179" s="273">
        <v>0</v>
      </c>
      <c r="BB2179" s="272">
        <v>6.9942438999999996E-9</v>
      </c>
      <c r="BC2179" s="272">
        <v>1.059997E-5</v>
      </c>
      <c r="BD2179" s="272">
        <v>9.9149171000000002E-10</v>
      </c>
      <c r="BE2179" s="272">
        <v>1.2314117E-8</v>
      </c>
      <c r="BF2179" s="273">
        <v>0</v>
      </c>
      <c r="BG2179" s="273">
        <v>0</v>
      </c>
      <c r="BH2179" s="273">
        <v>0</v>
      </c>
      <c r="BI2179" s="273">
        <v>0</v>
      </c>
      <c r="BJ2179" s="273">
        <v>0</v>
      </c>
      <c r="BK2179" s="273">
        <v>0</v>
      </c>
      <c r="BL2179" s="273">
        <v>0</v>
      </c>
      <c r="BM2179" s="273">
        <v>0</v>
      </c>
      <c r="BN2179" s="273">
        <v>0</v>
      </c>
      <c r="BO2179" s="273">
        <v>0</v>
      </c>
      <c r="BP2179" s="273">
        <v>0</v>
      </c>
      <c r="BQ2179" s="273">
        <v>0</v>
      </c>
      <c r="BR2179" s="273">
        <v>0</v>
      </c>
      <c r="BS2179"/>
      <c r="BT2179" s="121">
        <v>2.9984237000000002E-4</v>
      </c>
      <c r="BU2179" s="274">
        <v>8.7199940999999997E-5</v>
      </c>
      <c r="BV2179" s="121">
        <v>1.1854878E-4</v>
      </c>
      <c r="BW2179" s="274">
        <v>1.4776743E-12</v>
      </c>
      <c r="BX2179" s="274">
        <v>6.8453068999999999E-5</v>
      </c>
      <c r="BY2179" s="274">
        <v>4.5279433000000003E-6</v>
      </c>
      <c r="BZ2179" s="121">
        <v>0</v>
      </c>
      <c r="CA2179" s="274">
        <v>6.8724435000000003E-6</v>
      </c>
      <c r="CB2179" s="121">
        <v>0</v>
      </c>
      <c r="CC2179" s="274">
        <v>8.6209673999999998E-11</v>
      </c>
      <c r="CD2179" s="121">
        <v>0</v>
      </c>
      <c r="CE2179" s="121">
        <v>0</v>
      </c>
      <c r="CF2179" s="121">
        <v>0</v>
      </c>
      <c r="CG2179" s="274">
        <v>1.4240108E-5</v>
      </c>
      <c r="CH2179" s="121">
        <v>0</v>
      </c>
      <c r="CI2179" s="121">
        <v>0</v>
      </c>
      <c r="CJ2179" s="121">
        <v>0</v>
      </c>
      <c r="CK2179"/>
      <c r="CL2179" s="322">
        <v>0</v>
      </c>
      <c r="CM2179" s="322">
        <v>4.2517037000000002</v>
      </c>
      <c r="CN2179" s="322">
        <v>0.12947268000000001</v>
      </c>
      <c r="CO2179" s="322">
        <v>6.0699416999999999E-2</v>
      </c>
      <c r="CP2179" s="322">
        <v>4.6811473000000001E-4</v>
      </c>
      <c r="CQ2179" s="322">
        <v>0</v>
      </c>
      <c r="CR2179" s="322">
        <v>0</v>
      </c>
      <c r="CS2179" s="322">
        <v>3.4361287999999999E-3</v>
      </c>
      <c r="CT2179" s="322">
        <v>0</v>
      </c>
      <c r="CU2179" s="322">
        <v>0</v>
      </c>
      <c r="CV2179" s="218"/>
      <c r="CW2179" s="248"/>
      <c r="CX2179" s="20" t="s">
        <v>4039</v>
      </c>
    </row>
    <row r="2180" spans="1:102" ht="14.4" customHeight="1">
      <c r="A2180" t="s">
        <v>3900</v>
      </c>
      <c r="B2180" s="278" t="s">
        <v>1223</v>
      </c>
      <c r="C2180" s="279" t="str">
        <f t="shared" si="824"/>
        <v>M.020.15.106</v>
      </c>
      <c r="D2180" s="14" t="s">
        <v>3894</v>
      </c>
      <c r="E2180" s="312" t="s">
        <v>1510</v>
      </c>
      <c r="F2180" s="281" t="str">
        <f t="shared" si="825"/>
        <v>Cream/vanilla ice cream</v>
      </c>
      <c r="G2180" s="319">
        <f t="shared" si="807"/>
        <v>1.0470659729783041</v>
      </c>
      <c r="H2180" s="319">
        <f t="shared" si="808"/>
        <v>3.8767614942410003E-2</v>
      </c>
      <c r="I2180" s="319">
        <f t="shared" si="812"/>
        <v>0.49035386803589398</v>
      </c>
      <c r="J2180" s="319">
        <f t="shared" si="813"/>
        <v>0</v>
      </c>
      <c r="K2180" s="319">
        <v>0.51794448999999998</v>
      </c>
      <c r="L2180" s="319">
        <v>0.44167477999999999</v>
      </c>
      <c r="M2180" s="319">
        <v>4.8679070999999997E-2</v>
      </c>
      <c r="N2180" s="319">
        <v>3.8767439000000001E-2</v>
      </c>
      <c r="O2180" s="319">
        <v>0</v>
      </c>
      <c r="P2180" s="319">
        <v>0</v>
      </c>
      <c r="Q2180" s="319">
        <v>1.7594241000000001E-7</v>
      </c>
      <c r="R2180" s="319">
        <v>1.7035894E-8</v>
      </c>
      <c r="S2180" s="319">
        <v>0</v>
      </c>
      <c r="T2180" s="319">
        <v>0</v>
      </c>
      <c r="U2180" s="319">
        <v>0</v>
      </c>
      <c r="V2180" s="319">
        <v>0</v>
      </c>
      <c r="W2180" s="319">
        <v>0</v>
      </c>
      <c r="X2180" s="319">
        <v>0</v>
      </c>
      <c r="Y2180" s="210"/>
      <c r="Z2180" s="320">
        <f t="shared" si="832"/>
        <v>3.8943194736842104</v>
      </c>
      <c r="AA2180" s="210"/>
      <c r="AB2180" s="321">
        <f t="shared" si="833"/>
        <v>0.51794448999999998</v>
      </c>
      <c r="AC2180" s="321">
        <f t="shared" si="834"/>
        <v>0.52912148297830397</v>
      </c>
      <c r="AD2180" s="321">
        <f t="shared" si="814"/>
        <v>0.49035386803589398</v>
      </c>
      <c r="AE2180" s="321">
        <f t="shared" si="835"/>
        <v>0.49035386803589398</v>
      </c>
      <c r="AF2180" s="321">
        <f t="shared" si="836"/>
        <v>0</v>
      </c>
      <c r="AG2180"/>
      <c r="AH2180" s="121">
        <v>0</v>
      </c>
      <c r="AI2180" s="121">
        <v>0</v>
      </c>
      <c r="AJ2180" s="121">
        <v>0</v>
      </c>
      <c r="AK2180" s="121">
        <v>0</v>
      </c>
      <c r="AL2180" s="121">
        <v>0</v>
      </c>
      <c r="AM2180" s="121">
        <v>0</v>
      </c>
      <c r="AN2180" s="121">
        <v>0</v>
      </c>
      <c r="AO2180"/>
      <c r="AP2180" s="282">
        <v>0.20730903000000001</v>
      </c>
      <c r="AQ2180" s="282">
        <v>0.20148236999999999</v>
      </c>
      <c r="AR2180" s="282">
        <v>5.8266582000000003E-3</v>
      </c>
      <c r="AS2180" s="282">
        <v>0</v>
      </c>
      <c r="AT2180" s="255">
        <f t="shared" si="840"/>
        <v>1.2079279039399999E-5</v>
      </c>
      <c r="AU2180" s="256">
        <f t="shared" si="841"/>
        <v>2.1548292715440002E-8</v>
      </c>
      <c r="AV2180" s="256">
        <f t="shared" si="842"/>
        <v>0</v>
      </c>
      <c r="AW2180" s="272">
        <v>3.6139284999999999E-6</v>
      </c>
      <c r="AX2180" s="272">
        <v>1.0904095E-8</v>
      </c>
      <c r="AY2180" s="272">
        <v>2.9791544000000002E-13</v>
      </c>
      <c r="AZ2180" s="273">
        <v>0</v>
      </c>
      <c r="BA2180" s="273">
        <v>0</v>
      </c>
      <c r="BB2180" s="272">
        <v>5.7644393999999998E-9</v>
      </c>
      <c r="BC2180" s="272">
        <v>8.4595860999999994E-6</v>
      </c>
      <c r="BD2180" s="272">
        <v>8.1715680000000001E-10</v>
      </c>
      <c r="BE2180" s="272">
        <v>9.826743E-9</v>
      </c>
      <c r="BF2180" s="273">
        <v>0</v>
      </c>
      <c r="BG2180" s="273">
        <v>0</v>
      </c>
      <c r="BH2180" s="273">
        <v>0</v>
      </c>
      <c r="BI2180" s="273">
        <v>0</v>
      </c>
      <c r="BJ2180" s="273">
        <v>0</v>
      </c>
      <c r="BK2180" s="273">
        <v>0</v>
      </c>
      <c r="BL2180" s="273">
        <v>0</v>
      </c>
      <c r="BM2180" s="273">
        <v>0</v>
      </c>
      <c r="BN2180" s="273">
        <v>0</v>
      </c>
      <c r="BO2180" s="273">
        <v>0</v>
      </c>
      <c r="BP2180" s="273">
        <v>0</v>
      </c>
      <c r="BQ2180" s="273">
        <v>0</v>
      </c>
      <c r="BR2180" s="273">
        <v>0</v>
      </c>
      <c r="BS2180"/>
      <c r="BT2180" s="121">
        <v>2.5380561000000002E-4</v>
      </c>
      <c r="BU2180" s="274">
        <v>6.9646347E-5</v>
      </c>
      <c r="BV2180" s="121">
        <v>1.0858396E-4</v>
      </c>
      <c r="BW2180" s="274">
        <v>1.9955299E-12</v>
      </c>
      <c r="BX2180" s="274">
        <v>5.4587267000000001E-5</v>
      </c>
      <c r="BY2180" s="274">
        <v>3.7317908000000001E-6</v>
      </c>
      <c r="BZ2180" s="121">
        <v>0</v>
      </c>
      <c r="CA2180" s="274">
        <v>5.6640553999999997E-6</v>
      </c>
      <c r="CB2180" s="121">
        <v>0</v>
      </c>
      <c r="CC2180" s="274">
        <v>1.1642212000000001E-10</v>
      </c>
      <c r="CD2180" s="121">
        <v>0</v>
      </c>
      <c r="CE2180" s="121">
        <v>0</v>
      </c>
      <c r="CF2180" s="121">
        <v>0</v>
      </c>
      <c r="CG2180" s="274">
        <v>1.1592073999999999E-5</v>
      </c>
      <c r="CH2180" s="121">
        <v>0</v>
      </c>
      <c r="CI2180" s="121">
        <v>0</v>
      </c>
      <c r="CJ2180" s="121">
        <v>0</v>
      </c>
      <c r="CK2180"/>
      <c r="CL2180" s="322">
        <v>0</v>
      </c>
      <c r="CM2180" s="322">
        <v>3.8943194999999999</v>
      </c>
      <c r="CN2180" s="322">
        <v>0.10670738</v>
      </c>
      <c r="CO2180" s="322">
        <v>4.8506906000000002E-2</v>
      </c>
      <c r="CP2180" s="322">
        <v>4.530135E-4</v>
      </c>
      <c r="CQ2180" s="322">
        <v>0</v>
      </c>
      <c r="CR2180" s="322">
        <v>0</v>
      </c>
      <c r="CS2180" s="322">
        <v>2.7390819999999999E-3</v>
      </c>
      <c r="CT2180" s="322">
        <v>0</v>
      </c>
      <c r="CU2180" s="322">
        <v>0</v>
      </c>
      <c r="CV2180" s="218"/>
      <c r="CW2180" s="248"/>
      <c r="CX2180" s="20" t="s">
        <v>4039</v>
      </c>
    </row>
    <row r="2181" spans="1:102" ht="14.4" customHeight="1">
      <c r="A2181" t="s">
        <v>3901</v>
      </c>
      <c r="B2181" s="278" t="s">
        <v>1223</v>
      </c>
      <c r="C2181" s="279" t="str">
        <f t="shared" si="824"/>
        <v>M.020.15.107</v>
      </c>
      <c r="D2181" s="14" t="s">
        <v>3894</v>
      </c>
      <c r="E2181" s="312" t="s">
        <v>1510</v>
      </c>
      <c r="F2181" s="281" t="str">
        <f t="shared" si="825"/>
        <v>Chocolate milk, whole</v>
      </c>
      <c r="G2181" s="319">
        <f t="shared" si="807"/>
        <v>0.57715163442781903</v>
      </c>
      <c r="H2181" s="319">
        <f t="shared" si="808"/>
        <v>2.0329834530280002E-2</v>
      </c>
      <c r="I2181" s="319">
        <f t="shared" si="812"/>
        <v>0.25566967989753903</v>
      </c>
      <c r="J2181" s="319">
        <f t="shared" si="813"/>
        <v>0</v>
      </c>
      <c r="K2181" s="319">
        <v>0.30115212000000002</v>
      </c>
      <c r="L2181" s="319">
        <v>0.22940368</v>
      </c>
      <c r="M2181" s="319">
        <v>2.6265986000000002E-2</v>
      </c>
      <c r="N2181" s="319">
        <v>2.0329691E-2</v>
      </c>
      <c r="O2181" s="319">
        <v>0</v>
      </c>
      <c r="P2181" s="319">
        <v>0</v>
      </c>
      <c r="Q2181" s="319">
        <v>1.4353028E-7</v>
      </c>
      <c r="R2181" s="319">
        <v>1.3897539E-8</v>
      </c>
      <c r="S2181" s="319">
        <v>0</v>
      </c>
      <c r="T2181" s="319">
        <v>0</v>
      </c>
      <c r="U2181" s="319">
        <v>0</v>
      </c>
      <c r="V2181" s="319">
        <v>0</v>
      </c>
      <c r="W2181" s="319">
        <v>0</v>
      </c>
      <c r="X2181" s="319">
        <v>0</v>
      </c>
      <c r="Y2181" s="210"/>
      <c r="Z2181" s="320">
        <f t="shared" si="832"/>
        <v>2.2643016541353385</v>
      </c>
      <c r="AA2181" s="210"/>
      <c r="AB2181" s="321">
        <f t="shared" si="833"/>
        <v>0.30115212000000002</v>
      </c>
      <c r="AC2181" s="321">
        <f t="shared" si="834"/>
        <v>0.275999514427819</v>
      </c>
      <c r="AD2181" s="321">
        <f t="shared" si="814"/>
        <v>0.25566967989753903</v>
      </c>
      <c r="AE2181" s="321">
        <f t="shared" si="835"/>
        <v>0.25566967989753903</v>
      </c>
      <c r="AF2181" s="321">
        <f t="shared" si="836"/>
        <v>0</v>
      </c>
      <c r="AG2181"/>
      <c r="AH2181" s="121">
        <v>0</v>
      </c>
      <c r="AI2181" s="121">
        <v>0</v>
      </c>
      <c r="AJ2181" s="121">
        <v>0</v>
      </c>
      <c r="AK2181" s="121">
        <v>0</v>
      </c>
      <c r="AL2181" s="121">
        <v>0</v>
      </c>
      <c r="AM2181" s="121">
        <v>0</v>
      </c>
      <c r="AN2181" s="121">
        <v>0</v>
      </c>
      <c r="AO2181"/>
      <c r="AP2181" s="282">
        <v>0.11163697</v>
      </c>
      <c r="AQ2181" s="282">
        <v>0.10842594</v>
      </c>
      <c r="AR2181" s="282">
        <v>3.2110315999999998E-3</v>
      </c>
      <c r="AS2181" s="282">
        <v>0</v>
      </c>
      <c r="AT2181" s="255">
        <f t="shared" si="840"/>
        <v>6.5003561789999992E-6</v>
      </c>
      <c r="AU2181" s="256">
        <f t="shared" si="841"/>
        <v>1.1875116829070002E-8</v>
      </c>
      <c r="AV2181" s="256">
        <f t="shared" si="842"/>
        <v>0</v>
      </c>
      <c r="AW2181" s="272">
        <v>2.1012718999999998E-6</v>
      </c>
      <c r="AX2181" s="272">
        <v>6.3400445000000002E-9</v>
      </c>
      <c r="AY2181" s="272">
        <v>1.7321907E-13</v>
      </c>
      <c r="AZ2181" s="273">
        <v>0</v>
      </c>
      <c r="BA2181" s="273">
        <v>0</v>
      </c>
      <c r="BB2181" s="272">
        <v>3.0228789999999999E-9</v>
      </c>
      <c r="BC2181" s="272">
        <v>4.3960613999999999E-6</v>
      </c>
      <c r="BD2181" s="272">
        <v>4.2851801000000001E-10</v>
      </c>
      <c r="BE2181" s="272">
        <v>5.1063811000000002E-9</v>
      </c>
      <c r="BF2181" s="273">
        <v>0</v>
      </c>
      <c r="BG2181" s="273">
        <v>0</v>
      </c>
      <c r="BH2181" s="273">
        <v>0</v>
      </c>
      <c r="BI2181" s="273">
        <v>0</v>
      </c>
      <c r="BJ2181" s="273">
        <v>0</v>
      </c>
      <c r="BK2181" s="273">
        <v>0</v>
      </c>
      <c r="BL2181" s="273">
        <v>0</v>
      </c>
      <c r="BM2181" s="273">
        <v>0</v>
      </c>
      <c r="BN2181" s="273">
        <v>0</v>
      </c>
      <c r="BO2181" s="273">
        <v>0</v>
      </c>
      <c r="BP2181" s="273">
        <v>0</v>
      </c>
      <c r="BQ2181" s="273">
        <v>0</v>
      </c>
      <c r="BR2181" s="273">
        <v>0</v>
      </c>
      <c r="BS2181"/>
      <c r="BT2181" s="121">
        <v>1.3868012999999999E-4</v>
      </c>
      <c r="BU2181" s="274">
        <v>3.6200147999999997E-5</v>
      </c>
      <c r="BV2181" s="274">
        <v>6.3134737000000005E-5</v>
      </c>
      <c r="BW2181" s="274">
        <v>1.6279131000000001E-12</v>
      </c>
      <c r="BX2181" s="274">
        <v>2.8359991000000002E-5</v>
      </c>
      <c r="BY2181" s="274">
        <v>1.9569555999999999E-6</v>
      </c>
      <c r="BZ2181" s="121">
        <v>0</v>
      </c>
      <c r="CA2181" s="274">
        <v>2.9702374000000001E-6</v>
      </c>
      <c r="CB2181" s="121">
        <v>0</v>
      </c>
      <c r="CC2181" s="274">
        <v>9.4974822000000001E-11</v>
      </c>
      <c r="CD2181" s="121">
        <v>0</v>
      </c>
      <c r="CE2181" s="121">
        <v>0</v>
      </c>
      <c r="CF2181" s="121">
        <v>0</v>
      </c>
      <c r="CG2181" s="274">
        <v>6.0579645999999998E-6</v>
      </c>
      <c r="CH2181" s="121">
        <v>0</v>
      </c>
      <c r="CI2181" s="121">
        <v>0</v>
      </c>
      <c r="CJ2181" s="121">
        <v>0</v>
      </c>
      <c r="CK2181"/>
      <c r="CL2181" s="322">
        <v>0</v>
      </c>
      <c r="CM2181" s="322">
        <v>2.2643016</v>
      </c>
      <c r="CN2181" s="322">
        <v>5.5957475999999999E-2</v>
      </c>
      <c r="CO2181" s="322">
        <v>2.5216444000000001E-2</v>
      </c>
      <c r="CP2181" s="322">
        <v>2.8781092000000001E-4</v>
      </c>
      <c r="CQ2181" s="322">
        <v>0</v>
      </c>
      <c r="CR2181" s="322">
        <v>0</v>
      </c>
      <c r="CS2181" s="322">
        <v>1.4228946000000001E-3</v>
      </c>
      <c r="CT2181" s="322">
        <v>0</v>
      </c>
      <c r="CU2181" s="322">
        <v>0</v>
      </c>
      <c r="CV2181" s="218"/>
      <c r="CW2181" s="248"/>
      <c r="CX2181" s="20" t="s">
        <v>4039</v>
      </c>
    </row>
    <row r="2182" spans="1:102" ht="14.4" customHeight="1">
      <c r="A2182" t="s">
        <v>3902</v>
      </c>
      <c r="B2182" s="278" t="s">
        <v>1223</v>
      </c>
      <c r="C2182" s="279" t="str">
        <f t="shared" si="824"/>
        <v>M.020.15.108</v>
      </c>
      <c r="D2182" s="14" t="s">
        <v>3894</v>
      </c>
      <c r="E2182" s="312" t="s">
        <v>1510</v>
      </c>
      <c r="F2182" s="281" t="str">
        <f t="shared" si="825"/>
        <v>Chocolate milk, semi-skimmed</v>
      </c>
      <c r="G2182" s="319">
        <f t="shared" si="807"/>
        <v>0.54584314961908897</v>
      </c>
      <c r="H2182" s="319">
        <f t="shared" si="808"/>
        <v>1.9031916057779999E-2</v>
      </c>
      <c r="I2182" s="319">
        <f t="shared" si="812"/>
        <v>0.23898875356130897</v>
      </c>
      <c r="J2182" s="319">
        <f t="shared" si="813"/>
        <v>0</v>
      </c>
      <c r="K2182" s="319">
        <v>0.28782247999999999</v>
      </c>
      <c r="L2182" s="319">
        <v>0.21431766999999999</v>
      </c>
      <c r="M2182" s="319">
        <v>2.467107E-2</v>
      </c>
      <c r="N2182" s="319">
        <v>1.9031776E-2</v>
      </c>
      <c r="O2182" s="319">
        <v>0</v>
      </c>
      <c r="P2182" s="319">
        <v>0</v>
      </c>
      <c r="Q2182" s="319">
        <v>1.4005777999999999E-7</v>
      </c>
      <c r="R2182" s="319">
        <v>1.3561309000000001E-8</v>
      </c>
      <c r="S2182" s="319">
        <v>0</v>
      </c>
      <c r="T2182" s="319">
        <v>0</v>
      </c>
      <c r="U2182" s="319">
        <v>0</v>
      </c>
      <c r="V2182" s="319">
        <v>0</v>
      </c>
      <c r="W2182" s="319">
        <v>0</v>
      </c>
      <c r="X2182" s="319">
        <v>0</v>
      </c>
      <c r="Y2182" s="210"/>
      <c r="Z2182" s="320">
        <f t="shared" si="832"/>
        <v>2.1640787969924808</v>
      </c>
      <c r="AA2182" s="210"/>
      <c r="AB2182" s="321">
        <f t="shared" si="833"/>
        <v>0.28782247999999999</v>
      </c>
      <c r="AC2182" s="321">
        <f t="shared" si="834"/>
        <v>0.25802066961908898</v>
      </c>
      <c r="AD2182" s="321">
        <f t="shared" si="814"/>
        <v>0.23898875356130897</v>
      </c>
      <c r="AE2182" s="321">
        <f t="shared" si="835"/>
        <v>0.23898875356130897</v>
      </c>
      <c r="AF2182" s="321">
        <f t="shared" si="836"/>
        <v>0</v>
      </c>
      <c r="AG2182"/>
      <c r="AH2182" s="121">
        <v>0</v>
      </c>
      <c r="AI2182" s="121">
        <v>0</v>
      </c>
      <c r="AJ2182" s="121">
        <v>0</v>
      </c>
      <c r="AK2182" s="121">
        <v>0</v>
      </c>
      <c r="AL2182" s="121">
        <v>0</v>
      </c>
      <c r="AM2182" s="121">
        <v>0</v>
      </c>
      <c r="AN2182" s="121">
        <v>0</v>
      </c>
      <c r="AO2182"/>
      <c r="AP2182" s="282">
        <v>0.10509373</v>
      </c>
      <c r="AQ2182" s="282">
        <v>0.10205665</v>
      </c>
      <c r="AR2182" s="282">
        <v>3.0370809E-3</v>
      </c>
      <c r="AS2182" s="282">
        <v>0</v>
      </c>
      <c r="AT2182" s="255">
        <f t="shared" si="840"/>
        <v>6.1185041882E-6</v>
      </c>
      <c r="AU2182" s="256">
        <f t="shared" si="841"/>
        <v>1.1231808332029999E-8</v>
      </c>
      <c r="AV2182" s="256">
        <f t="shared" si="842"/>
        <v>0</v>
      </c>
      <c r="AW2182" s="272">
        <v>2.0082650999999999E-6</v>
      </c>
      <c r="AX2182" s="272">
        <v>6.0594205999999999E-9</v>
      </c>
      <c r="AY2182" s="272">
        <v>1.6555203000000001E-13</v>
      </c>
      <c r="AZ2182" s="273">
        <v>0</v>
      </c>
      <c r="BA2182" s="273">
        <v>0</v>
      </c>
      <c r="BB2182" s="272">
        <v>2.8298881999999999E-9</v>
      </c>
      <c r="BC2182" s="272">
        <v>4.1074092000000002E-6</v>
      </c>
      <c r="BD2182" s="272">
        <v>4.0115998E-10</v>
      </c>
      <c r="BE2182" s="272">
        <v>4.7710622000000001E-9</v>
      </c>
      <c r="BF2182" s="273">
        <v>0</v>
      </c>
      <c r="BG2182" s="273">
        <v>0</v>
      </c>
      <c r="BH2182" s="273">
        <v>0</v>
      </c>
      <c r="BI2182" s="273">
        <v>0</v>
      </c>
      <c r="BJ2182" s="273">
        <v>0</v>
      </c>
      <c r="BK2182" s="273">
        <v>0</v>
      </c>
      <c r="BL2182" s="273">
        <v>0</v>
      </c>
      <c r="BM2182" s="273">
        <v>0</v>
      </c>
      <c r="BN2182" s="273">
        <v>0</v>
      </c>
      <c r="BO2182" s="273">
        <v>0</v>
      </c>
      <c r="BP2182" s="273">
        <v>0</v>
      </c>
      <c r="BQ2182" s="273">
        <v>0</v>
      </c>
      <c r="BR2182" s="273">
        <v>0</v>
      </c>
      <c r="BS2182"/>
      <c r="BT2182" s="121">
        <v>1.3094134999999999E-4</v>
      </c>
      <c r="BU2182" s="274">
        <v>3.3824820999999999E-5</v>
      </c>
      <c r="BV2182" s="274">
        <v>6.0340258000000001E-5</v>
      </c>
      <c r="BW2182" s="274">
        <v>1.5885281E-12</v>
      </c>
      <c r="BX2182" s="274">
        <v>2.6496520000000001E-5</v>
      </c>
      <c r="BY2182" s="274">
        <v>1.832017E-6</v>
      </c>
      <c r="BZ2182" s="121">
        <v>0</v>
      </c>
      <c r="CA2182" s="274">
        <v>2.7806075000000002E-6</v>
      </c>
      <c r="CB2182" s="121">
        <v>0</v>
      </c>
      <c r="CC2182" s="274">
        <v>9.2677045999999998E-11</v>
      </c>
      <c r="CD2182" s="121">
        <v>0</v>
      </c>
      <c r="CE2182" s="121">
        <v>0</v>
      </c>
      <c r="CF2182" s="121">
        <v>0</v>
      </c>
      <c r="CG2182" s="274">
        <v>5.6670370999999996E-6</v>
      </c>
      <c r="CH2182" s="121">
        <v>0</v>
      </c>
      <c r="CI2182" s="121">
        <v>0</v>
      </c>
      <c r="CJ2182" s="121">
        <v>0</v>
      </c>
      <c r="CK2182"/>
      <c r="CL2182" s="322">
        <v>0</v>
      </c>
      <c r="CM2182" s="322">
        <v>2.1640788</v>
      </c>
      <c r="CN2182" s="322">
        <v>5.2384962E-2</v>
      </c>
      <c r="CO2182" s="322">
        <v>2.3562624000000001E-2</v>
      </c>
      <c r="CP2182" s="322">
        <v>2.7501430000000001E-4</v>
      </c>
      <c r="CQ2182" s="322">
        <v>0</v>
      </c>
      <c r="CR2182" s="322">
        <v>0</v>
      </c>
      <c r="CS2182" s="322">
        <v>1.3293684E-3</v>
      </c>
      <c r="CT2182" s="322">
        <v>0</v>
      </c>
      <c r="CU2182" s="322">
        <v>0</v>
      </c>
      <c r="CV2182" s="218"/>
      <c r="CW2182" s="248"/>
      <c r="CX2182" s="20" t="s">
        <v>4039</v>
      </c>
    </row>
    <row r="2183" spans="1:102" ht="14.4" customHeight="1">
      <c r="A2183" t="s">
        <v>3903</v>
      </c>
      <c r="B2183" s="278" t="s">
        <v>1223</v>
      </c>
      <c r="C2183" s="279" t="str">
        <f t="shared" si="824"/>
        <v>M.020.15.109</v>
      </c>
      <c r="D2183" s="14" t="s">
        <v>3894</v>
      </c>
      <c r="E2183" s="312" t="s">
        <v>1510</v>
      </c>
      <c r="F2183" s="281" t="str">
        <f t="shared" si="825"/>
        <v>Milk, semi-skimmed</v>
      </c>
      <c r="G2183" s="319">
        <f t="shared" ref="G2183:G2253" si="843">H2183+I2183+J2183+K2183</f>
        <v>0.51627700793447628</v>
      </c>
      <c r="H2183" s="319">
        <f t="shared" ref="H2183:H2253" si="844">N2183+O2183+P2183+Q2183</f>
        <v>1.9537089378695999E-2</v>
      </c>
      <c r="I2183" s="319">
        <f t="shared" ref="I2183:I2246" si="845">L2183+M2183+R2183+V2183</f>
        <v>0.25726004855578022</v>
      </c>
      <c r="J2183" s="319">
        <f t="shared" ref="J2183:J2246" si="846">S2183+T2183+U2183+W2183+X2183</f>
        <v>0</v>
      </c>
      <c r="K2183" s="319">
        <v>0.23947987000000001</v>
      </c>
      <c r="L2183" s="319">
        <v>0.23317879</v>
      </c>
      <c r="M2183" s="319">
        <v>2.4081253E-2</v>
      </c>
      <c r="N2183" s="319">
        <v>1.9537031999999999E-2</v>
      </c>
      <c r="O2183" s="319">
        <v>0</v>
      </c>
      <c r="P2183" s="319">
        <v>0</v>
      </c>
      <c r="Q2183" s="319">
        <v>5.7378696000000003E-8</v>
      </c>
      <c r="R2183" s="319">
        <v>5.5557801999999997E-9</v>
      </c>
      <c r="S2183" s="319">
        <v>0</v>
      </c>
      <c r="T2183" s="319">
        <v>0</v>
      </c>
      <c r="U2183" s="319">
        <v>0</v>
      </c>
      <c r="V2183" s="319">
        <v>0</v>
      </c>
      <c r="W2183" s="319">
        <v>0</v>
      </c>
      <c r="X2183" s="319">
        <v>0</v>
      </c>
      <c r="Y2183" s="210"/>
      <c r="Z2183" s="320">
        <f t="shared" si="832"/>
        <v>1.8006005263157894</v>
      </c>
      <c r="AA2183" s="210"/>
      <c r="AB2183" s="321">
        <f t="shared" si="833"/>
        <v>0.23947987000000001</v>
      </c>
      <c r="AC2183" s="321">
        <f t="shared" si="834"/>
        <v>0.27679713793447625</v>
      </c>
      <c r="AD2183" s="321">
        <f t="shared" ref="AD2183:AD2246" si="847">W2183+T2183+L2183+M2183+R2183</f>
        <v>0.25726004855578022</v>
      </c>
      <c r="AE2183" s="321">
        <f t="shared" si="835"/>
        <v>0.25726004855578022</v>
      </c>
      <c r="AF2183" s="321">
        <f t="shared" si="836"/>
        <v>0</v>
      </c>
      <c r="AG2183"/>
      <c r="AH2183" s="121">
        <v>0</v>
      </c>
      <c r="AI2183" s="121">
        <v>0</v>
      </c>
      <c r="AJ2183" s="121">
        <v>0</v>
      </c>
      <c r="AK2183" s="121">
        <v>0</v>
      </c>
      <c r="AL2183" s="121">
        <v>0</v>
      </c>
      <c r="AM2183" s="121">
        <v>0</v>
      </c>
      <c r="AN2183" s="121">
        <v>0</v>
      </c>
      <c r="AO2183"/>
      <c r="AP2183" s="282">
        <v>0.10511475000000001</v>
      </c>
      <c r="AQ2183" s="282">
        <v>0.1022404</v>
      </c>
      <c r="AR2183" s="282">
        <v>2.8743489E-3</v>
      </c>
      <c r="AS2183" s="282">
        <v>0</v>
      </c>
      <c r="AT2183" s="255">
        <f t="shared" si="840"/>
        <v>6.1295205162000004E-6</v>
      </c>
      <c r="AU2183" s="256">
        <f t="shared" si="841"/>
        <v>1.062998852594E-8</v>
      </c>
      <c r="AV2183" s="256">
        <f t="shared" si="842"/>
        <v>0</v>
      </c>
      <c r="AW2183" s="272">
        <v>1.6709573000000001E-6</v>
      </c>
      <c r="AX2183" s="272">
        <v>5.0416815E-9</v>
      </c>
      <c r="AY2183" s="272">
        <v>1.3774593999999999E-13</v>
      </c>
      <c r="AZ2183" s="273">
        <v>0</v>
      </c>
      <c r="BA2183" s="273">
        <v>0</v>
      </c>
      <c r="BB2183" s="272">
        <v>2.9050162E-9</v>
      </c>
      <c r="BC2183" s="272">
        <v>4.4556582000000004E-6</v>
      </c>
      <c r="BD2183" s="272">
        <v>4.1180998000000001E-10</v>
      </c>
      <c r="BE2183" s="272">
        <v>5.1763592999999999E-9</v>
      </c>
      <c r="BF2183" s="273">
        <v>0</v>
      </c>
      <c r="BG2183" s="273">
        <v>0</v>
      </c>
      <c r="BH2183" s="273">
        <v>0</v>
      </c>
      <c r="BI2183" s="273">
        <v>0</v>
      </c>
      <c r="BJ2183" s="273">
        <v>0</v>
      </c>
      <c r="BK2183" s="273">
        <v>0</v>
      </c>
      <c r="BL2183" s="273">
        <v>0</v>
      </c>
      <c r="BM2183" s="273">
        <v>0</v>
      </c>
      <c r="BN2183" s="273">
        <v>0</v>
      </c>
      <c r="BO2183" s="273">
        <v>0</v>
      </c>
      <c r="BP2183" s="273">
        <v>0</v>
      </c>
      <c r="BQ2183" s="273">
        <v>0</v>
      </c>
      <c r="BR2183" s="273">
        <v>0</v>
      </c>
      <c r="BS2183"/>
      <c r="BT2183" s="121">
        <v>1.2630896000000001E-4</v>
      </c>
      <c r="BU2183" s="274">
        <v>3.6643795999999999E-5</v>
      </c>
      <c r="BV2183" s="274">
        <v>5.0205521000000003E-5</v>
      </c>
      <c r="BW2183" s="274">
        <v>6.5078622999999998E-13</v>
      </c>
      <c r="BX2183" s="274">
        <v>2.8782338000000001E-5</v>
      </c>
      <c r="BY2183" s="274">
        <v>1.8806534E-6</v>
      </c>
      <c r="BZ2183" s="121">
        <v>0</v>
      </c>
      <c r="CA2183" s="274">
        <v>2.8544271000000002E-6</v>
      </c>
      <c r="CB2183" s="121">
        <v>0</v>
      </c>
      <c r="CC2183" s="274">
        <v>3.7967816999999999E-11</v>
      </c>
      <c r="CD2183" s="121">
        <v>0</v>
      </c>
      <c r="CE2183" s="121">
        <v>0</v>
      </c>
      <c r="CF2183" s="121">
        <v>0</v>
      </c>
      <c r="CG2183" s="274">
        <v>5.9421835000000003E-6</v>
      </c>
      <c r="CH2183" s="121">
        <v>0</v>
      </c>
      <c r="CI2183" s="121">
        <v>0</v>
      </c>
      <c r="CJ2183" s="121">
        <v>0</v>
      </c>
      <c r="CK2183"/>
      <c r="CL2183" s="322">
        <v>0</v>
      </c>
      <c r="CM2183" s="322">
        <v>1.8006005</v>
      </c>
      <c r="CN2183" s="322">
        <v>5.3775679999999999E-2</v>
      </c>
      <c r="CO2183" s="322">
        <v>2.5502481E-2</v>
      </c>
      <c r="CP2183" s="322">
        <v>1.9762990000000001E-4</v>
      </c>
      <c r="CQ2183" s="322">
        <v>0</v>
      </c>
      <c r="CR2183" s="322">
        <v>0</v>
      </c>
      <c r="CS2183" s="322">
        <v>1.4449797999999999E-3</v>
      </c>
      <c r="CT2183" s="322">
        <v>0</v>
      </c>
      <c r="CU2183" s="322">
        <v>0</v>
      </c>
      <c r="CV2183" s="218"/>
      <c r="CW2183" s="248"/>
      <c r="CX2183" s="20" t="s">
        <v>4039</v>
      </c>
    </row>
    <row r="2184" spans="1:102" ht="14.4" customHeight="1">
      <c r="A2184" t="s">
        <v>3904</v>
      </c>
      <c r="B2184" s="278" t="s">
        <v>1223</v>
      </c>
      <c r="C2184" s="279" t="str">
        <f t="shared" si="824"/>
        <v>M.020.15.110</v>
      </c>
      <c r="D2184" s="14" t="s">
        <v>3894</v>
      </c>
      <c r="E2184" s="312" t="s">
        <v>1510</v>
      </c>
      <c r="F2184" s="281" t="str">
        <f t="shared" si="825"/>
        <v>Milk, skimmed</v>
      </c>
      <c r="G2184" s="319">
        <f t="shared" si="843"/>
        <v>0.49888340681851251</v>
      </c>
      <c r="H2184" s="319">
        <f t="shared" si="844"/>
        <v>1.8816022449527001E-2</v>
      </c>
      <c r="I2184" s="319">
        <f t="shared" si="845"/>
        <v>0.24799286436898552</v>
      </c>
      <c r="J2184" s="319">
        <f t="shared" si="846"/>
        <v>0</v>
      </c>
      <c r="K2184" s="319">
        <v>0.23207452000000001</v>
      </c>
      <c r="L2184" s="319">
        <v>0.22479767</v>
      </c>
      <c r="M2184" s="319">
        <v>2.3195189000000001E-2</v>
      </c>
      <c r="N2184" s="319">
        <v>1.8815966999999999E-2</v>
      </c>
      <c r="O2184" s="319">
        <v>0</v>
      </c>
      <c r="P2184" s="319">
        <v>0</v>
      </c>
      <c r="Q2184" s="319">
        <v>5.5449527000000002E-8</v>
      </c>
      <c r="R2184" s="319">
        <v>5.3689855000000003E-9</v>
      </c>
      <c r="S2184" s="319">
        <v>0</v>
      </c>
      <c r="T2184" s="319">
        <v>0</v>
      </c>
      <c r="U2184" s="319">
        <v>0</v>
      </c>
      <c r="V2184" s="319">
        <v>0</v>
      </c>
      <c r="W2184" s="319">
        <v>0</v>
      </c>
      <c r="X2184" s="319">
        <v>0</v>
      </c>
      <c r="Y2184" s="210"/>
      <c r="Z2184" s="320">
        <f t="shared" si="832"/>
        <v>1.7449212030075187</v>
      </c>
      <c r="AA2184" s="210"/>
      <c r="AB2184" s="321">
        <f t="shared" si="833"/>
        <v>0.23207452000000001</v>
      </c>
      <c r="AC2184" s="321">
        <f t="shared" si="834"/>
        <v>0.2668088868185125</v>
      </c>
      <c r="AD2184" s="321">
        <f t="shared" si="847"/>
        <v>0.24799286436898552</v>
      </c>
      <c r="AE2184" s="321">
        <f t="shared" si="835"/>
        <v>0.24799286436898552</v>
      </c>
      <c r="AF2184" s="321">
        <f t="shared" si="836"/>
        <v>0</v>
      </c>
      <c r="AG2184"/>
      <c r="AH2184" s="121">
        <v>0</v>
      </c>
      <c r="AI2184" s="121">
        <v>0</v>
      </c>
      <c r="AJ2184" s="121">
        <v>0</v>
      </c>
      <c r="AK2184" s="121">
        <v>0</v>
      </c>
      <c r="AL2184" s="121">
        <v>0</v>
      </c>
      <c r="AM2184" s="121">
        <v>0</v>
      </c>
      <c r="AN2184" s="121">
        <v>0</v>
      </c>
      <c r="AO2184"/>
      <c r="AP2184" s="282">
        <v>0.10147962000000001</v>
      </c>
      <c r="AQ2184" s="282">
        <v>9.8701907000000005E-2</v>
      </c>
      <c r="AR2184" s="282">
        <v>2.7777097E-3</v>
      </c>
      <c r="AS2184" s="282">
        <v>0</v>
      </c>
      <c r="AT2184" s="255">
        <f t="shared" si="840"/>
        <v>5.9173805991000006E-6</v>
      </c>
      <c r="AU2184" s="256">
        <f t="shared" si="841"/>
        <v>1.0272594866469999E-8</v>
      </c>
      <c r="AV2184" s="256">
        <f t="shared" si="842"/>
        <v>0</v>
      </c>
      <c r="AW2184" s="272">
        <v>1.6192869E-6</v>
      </c>
      <c r="AX2184" s="272">
        <v>4.8857792999999998E-9</v>
      </c>
      <c r="AY2184" s="272">
        <v>1.3348647000000001E-13</v>
      </c>
      <c r="AZ2184" s="273">
        <v>0</v>
      </c>
      <c r="BA2184" s="273">
        <v>0</v>
      </c>
      <c r="BB2184" s="272">
        <v>2.7977991000000001E-9</v>
      </c>
      <c r="BC2184" s="272">
        <v>4.2952959000000001E-6</v>
      </c>
      <c r="BD2184" s="272">
        <v>3.9661107999999999E-10</v>
      </c>
      <c r="BE2184" s="272">
        <v>4.9900709999999998E-9</v>
      </c>
      <c r="BF2184" s="273">
        <v>0</v>
      </c>
      <c r="BG2184" s="273">
        <v>0</v>
      </c>
      <c r="BH2184" s="273">
        <v>0</v>
      </c>
      <c r="BI2184" s="273">
        <v>0</v>
      </c>
      <c r="BJ2184" s="273">
        <v>0</v>
      </c>
      <c r="BK2184" s="273">
        <v>0</v>
      </c>
      <c r="BL2184" s="273">
        <v>0</v>
      </c>
      <c r="BM2184" s="273">
        <v>0</v>
      </c>
      <c r="BN2184" s="273">
        <v>0</v>
      </c>
      <c r="BO2184" s="273">
        <v>0</v>
      </c>
      <c r="BP2184" s="273">
        <v>0</v>
      </c>
      <c r="BQ2184" s="273">
        <v>0</v>
      </c>
      <c r="BR2184" s="273">
        <v>0</v>
      </c>
      <c r="BS2184"/>
      <c r="BT2184" s="121">
        <v>1.2200963999999999E-4</v>
      </c>
      <c r="BU2184" s="274">
        <v>3.5324168999999998E-5</v>
      </c>
      <c r="BV2184" s="274">
        <v>4.8653033E-5</v>
      </c>
      <c r="BW2184" s="274">
        <v>6.2890570000000004E-13</v>
      </c>
      <c r="BX2184" s="274">
        <v>2.7747075999999998E-5</v>
      </c>
      <c r="BY2184" s="274">
        <v>1.8112431E-6</v>
      </c>
      <c r="BZ2184" s="121">
        <v>0</v>
      </c>
      <c r="CA2184" s="274">
        <v>2.7490772E-6</v>
      </c>
      <c r="CB2184" s="121">
        <v>0</v>
      </c>
      <c r="CC2184" s="274">
        <v>3.6691274999999997E-11</v>
      </c>
      <c r="CD2184" s="121">
        <v>0</v>
      </c>
      <c r="CE2184" s="121">
        <v>0</v>
      </c>
      <c r="CF2184" s="121">
        <v>0</v>
      </c>
      <c r="CG2184" s="274">
        <v>5.7250015000000002E-6</v>
      </c>
      <c r="CH2184" s="121">
        <v>0</v>
      </c>
      <c r="CI2184" s="121">
        <v>0</v>
      </c>
      <c r="CJ2184" s="121">
        <v>0</v>
      </c>
      <c r="CK2184"/>
      <c r="CL2184" s="322">
        <v>0</v>
      </c>
      <c r="CM2184" s="322">
        <v>1.7449212000000001</v>
      </c>
      <c r="CN2184" s="322">
        <v>5.1790950000000002E-2</v>
      </c>
      <c r="CO2184" s="322">
        <v>2.4583692000000001E-2</v>
      </c>
      <c r="CP2184" s="322">
        <v>1.9052066999999999E-4</v>
      </c>
      <c r="CQ2184" s="322">
        <v>0</v>
      </c>
      <c r="CR2184" s="322">
        <v>0</v>
      </c>
      <c r="CS2184" s="322">
        <v>1.3930208000000001E-3</v>
      </c>
      <c r="CT2184" s="322">
        <v>0</v>
      </c>
      <c r="CU2184" s="322">
        <v>0</v>
      </c>
      <c r="CW2184" s="292"/>
      <c r="CX2184" s="20" t="s">
        <v>4039</v>
      </c>
    </row>
    <row r="2185" spans="1:102" ht="14.4" customHeight="1">
      <c r="A2185" t="s">
        <v>3905</v>
      </c>
      <c r="B2185" s="278" t="s">
        <v>1223</v>
      </c>
      <c r="C2185" s="279" t="str">
        <f t="shared" si="824"/>
        <v>M.020.15.111</v>
      </c>
      <c r="D2185" s="14" t="s">
        <v>3894</v>
      </c>
      <c r="E2185" s="312" t="s">
        <v>1510</v>
      </c>
      <c r="F2185" s="281" t="str">
        <f t="shared" si="825"/>
        <v>Milk, whole</v>
      </c>
      <c r="G2185" s="319">
        <f t="shared" si="843"/>
        <v>0.53367061805043892</v>
      </c>
      <c r="H2185" s="319">
        <f t="shared" si="844"/>
        <v>2.0258155307863998E-2</v>
      </c>
      <c r="I2185" s="319">
        <f t="shared" si="845"/>
        <v>0.26652723274257489</v>
      </c>
      <c r="J2185" s="319">
        <f t="shared" si="846"/>
        <v>0</v>
      </c>
      <c r="K2185" s="319">
        <v>0.24688523000000001</v>
      </c>
      <c r="L2185" s="319">
        <v>0.24155990999999999</v>
      </c>
      <c r="M2185" s="319">
        <v>2.4967316999999999E-2</v>
      </c>
      <c r="N2185" s="319">
        <v>2.0258096E-2</v>
      </c>
      <c r="O2185" s="319">
        <v>0</v>
      </c>
      <c r="P2185" s="319">
        <v>0</v>
      </c>
      <c r="Q2185" s="319">
        <v>5.9307864E-8</v>
      </c>
      <c r="R2185" s="319">
        <v>5.7425748999999999E-9</v>
      </c>
      <c r="S2185" s="319">
        <v>0</v>
      </c>
      <c r="T2185" s="319">
        <v>0</v>
      </c>
      <c r="U2185" s="319">
        <v>0</v>
      </c>
      <c r="V2185" s="319">
        <v>0</v>
      </c>
      <c r="W2185" s="319">
        <v>0</v>
      </c>
      <c r="X2185" s="319">
        <v>0</v>
      </c>
      <c r="Y2185" s="210"/>
      <c r="Z2185" s="320">
        <f t="shared" si="832"/>
        <v>1.8562799248120301</v>
      </c>
      <c r="AA2185" s="210"/>
      <c r="AB2185" s="321">
        <f t="shared" si="833"/>
        <v>0.24688523000000001</v>
      </c>
      <c r="AC2185" s="321">
        <f t="shared" si="834"/>
        <v>0.28678538805043891</v>
      </c>
      <c r="AD2185" s="321">
        <f t="shared" si="847"/>
        <v>0.26652723274257489</v>
      </c>
      <c r="AE2185" s="321">
        <f t="shared" si="835"/>
        <v>0.26652723274257489</v>
      </c>
      <c r="AF2185" s="321">
        <f t="shared" si="836"/>
        <v>0</v>
      </c>
      <c r="AG2185"/>
      <c r="AH2185" s="121">
        <v>0</v>
      </c>
      <c r="AI2185" s="121">
        <v>0</v>
      </c>
      <c r="AJ2185" s="121">
        <v>0</v>
      </c>
      <c r="AK2185" s="121">
        <v>0</v>
      </c>
      <c r="AL2185" s="121">
        <v>0</v>
      </c>
      <c r="AM2185" s="121">
        <v>0</v>
      </c>
      <c r="AN2185" s="121">
        <v>0</v>
      </c>
      <c r="AO2185"/>
      <c r="AP2185" s="282">
        <v>0.10874989</v>
      </c>
      <c r="AQ2185" s="282">
        <v>0.1057789</v>
      </c>
      <c r="AR2185" s="282">
        <v>2.9709882E-3</v>
      </c>
      <c r="AS2185" s="282">
        <v>0</v>
      </c>
      <c r="AT2185" s="255">
        <f t="shared" si="840"/>
        <v>6.3416605331999994E-6</v>
      </c>
      <c r="AU2185" s="256">
        <f t="shared" si="841"/>
        <v>1.098738219541E-8</v>
      </c>
      <c r="AV2185" s="256">
        <f t="shared" si="842"/>
        <v>0</v>
      </c>
      <c r="AW2185" s="272">
        <v>1.7226278000000001E-6</v>
      </c>
      <c r="AX2185" s="272">
        <v>5.1975837000000001E-9</v>
      </c>
      <c r="AY2185" s="272">
        <v>1.4200541E-13</v>
      </c>
      <c r="AZ2185" s="273">
        <v>0</v>
      </c>
      <c r="BA2185" s="273">
        <v>0</v>
      </c>
      <c r="BB2185" s="272">
        <v>3.0122331999999998E-9</v>
      </c>
      <c r="BC2185" s="272">
        <v>4.6160204999999998E-6</v>
      </c>
      <c r="BD2185" s="272">
        <v>4.2700889000000003E-10</v>
      </c>
      <c r="BE2185" s="272">
        <v>5.3626475999999999E-9</v>
      </c>
      <c r="BF2185" s="273">
        <v>0</v>
      </c>
      <c r="BG2185" s="273">
        <v>0</v>
      </c>
      <c r="BH2185" s="273">
        <v>0</v>
      </c>
      <c r="BI2185" s="273">
        <v>0</v>
      </c>
      <c r="BJ2185" s="273">
        <v>0</v>
      </c>
      <c r="BK2185" s="273">
        <v>0</v>
      </c>
      <c r="BL2185" s="273">
        <v>0</v>
      </c>
      <c r="BM2185" s="273">
        <v>0</v>
      </c>
      <c r="BN2185" s="273">
        <v>0</v>
      </c>
      <c r="BO2185" s="273">
        <v>0</v>
      </c>
      <c r="BP2185" s="273">
        <v>0</v>
      </c>
      <c r="BQ2185" s="273">
        <v>0</v>
      </c>
      <c r="BR2185" s="273">
        <v>0</v>
      </c>
      <c r="BS2185"/>
      <c r="BT2185" s="121">
        <v>1.3060828000000001E-4</v>
      </c>
      <c r="BU2185" s="274">
        <v>3.7963422000000003E-5</v>
      </c>
      <c r="BV2185" s="274">
        <v>5.1758008999999999E-5</v>
      </c>
      <c r="BW2185" s="274">
        <v>6.7266676000000003E-13</v>
      </c>
      <c r="BX2185" s="274">
        <v>2.9817600000000001E-5</v>
      </c>
      <c r="BY2185" s="274">
        <v>1.9500636999999998E-6</v>
      </c>
      <c r="BZ2185" s="121">
        <v>0</v>
      </c>
      <c r="CA2185" s="274">
        <v>2.9597771E-6</v>
      </c>
      <c r="CB2185" s="121">
        <v>0</v>
      </c>
      <c r="CC2185" s="274">
        <v>3.9244359000000001E-11</v>
      </c>
      <c r="CD2185" s="121">
        <v>0</v>
      </c>
      <c r="CE2185" s="121">
        <v>0</v>
      </c>
      <c r="CF2185" s="121">
        <v>0</v>
      </c>
      <c r="CG2185" s="274">
        <v>6.1593654999999996E-6</v>
      </c>
      <c r="CH2185" s="121">
        <v>0</v>
      </c>
      <c r="CI2185" s="121">
        <v>0</v>
      </c>
      <c r="CJ2185" s="121">
        <v>0</v>
      </c>
      <c r="CK2185"/>
      <c r="CL2185" s="322">
        <v>0</v>
      </c>
      <c r="CM2185" s="322">
        <v>1.8562799000000001</v>
      </c>
      <c r="CN2185" s="322">
        <v>5.5760410000000003E-2</v>
      </c>
      <c r="CO2185" s="322">
        <v>2.642127E-2</v>
      </c>
      <c r="CP2185" s="322">
        <v>2.0473913999999999E-4</v>
      </c>
      <c r="CQ2185" s="322">
        <v>0</v>
      </c>
      <c r="CR2185" s="322">
        <v>0</v>
      </c>
      <c r="CS2185" s="322">
        <v>1.4969388E-3</v>
      </c>
      <c r="CT2185" s="322">
        <v>0</v>
      </c>
      <c r="CU2185" s="322">
        <v>0</v>
      </c>
      <c r="CV2185" s="218"/>
      <c r="CW2185" s="248"/>
      <c r="CX2185" s="20" t="s">
        <v>4039</v>
      </c>
    </row>
    <row r="2186" spans="1:102" ht="14.4" customHeight="1">
      <c r="A2186" t="s">
        <v>3906</v>
      </c>
      <c r="B2186" s="278" t="s">
        <v>1223</v>
      </c>
      <c r="C2186" s="279" t="str">
        <f t="shared" si="824"/>
        <v>M.020.15.112</v>
      </c>
      <c r="D2186" s="14" t="s">
        <v>3894</v>
      </c>
      <c r="E2186" s="312" t="s">
        <v>1510</v>
      </c>
      <c r="F2186" s="281" t="str">
        <f t="shared" si="825"/>
        <v>Yogurt drink, sweetener</v>
      </c>
      <c r="G2186" s="319">
        <f t="shared" si="843"/>
        <v>0.51365736708993315</v>
      </c>
      <c r="H2186" s="319">
        <f t="shared" si="844"/>
        <v>1.7983276255593001E-2</v>
      </c>
      <c r="I2186" s="319">
        <f t="shared" si="845"/>
        <v>0.23592757083434021</v>
      </c>
      <c r="J2186" s="319">
        <f t="shared" si="846"/>
        <v>0</v>
      </c>
      <c r="K2186" s="319">
        <v>0.25974651999999998</v>
      </c>
      <c r="L2186" s="319">
        <v>0.21365434</v>
      </c>
      <c r="M2186" s="319">
        <v>2.2273225000000001E-2</v>
      </c>
      <c r="N2186" s="319">
        <v>1.7983216E-2</v>
      </c>
      <c r="O2186" s="319">
        <v>0</v>
      </c>
      <c r="P2186" s="319">
        <v>0</v>
      </c>
      <c r="Q2186" s="319">
        <v>6.0255593E-8</v>
      </c>
      <c r="R2186" s="319">
        <v>5.8343402000000004E-9</v>
      </c>
      <c r="S2186" s="319">
        <v>0</v>
      </c>
      <c r="T2186" s="319">
        <v>0</v>
      </c>
      <c r="U2186" s="319">
        <v>0</v>
      </c>
      <c r="V2186" s="319">
        <v>0</v>
      </c>
      <c r="W2186" s="319">
        <v>0</v>
      </c>
      <c r="X2186" s="319">
        <v>0</v>
      </c>
      <c r="Y2186" s="210"/>
      <c r="Z2186" s="320">
        <f t="shared" si="832"/>
        <v>1.9529813533834584</v>
      </c>
      <c r="AA2186" s="210"/>
      <c r="AB2186" s="321">
        <f t="shared" si="833"/>
        <v>0.25974651999999998</v>
      </c>
      <c r="AC2186" s="321">
        <f t="shared" si="834"/>
        <v>0.25391084708993322</v>
      </c>
      <c r="AD2186" s="321">
        <f t="shared" si="847"/>
        <v>0.23592757083434021</v>
      </c>
      <c r="AE2186" s="321">
        <f t="shared" si="835"/>
        <v>0.23592757083434021</v>
      </c>
      <c r="AF2186" s="321">
        <f t="shared" si="836"/>
        <v>0</v>
      </c>
      <c r="AG2186"/>
      <c r="AH2186" s="121">
        <v>0</v>
      </c>
      <c r="AI2186" s="121">
        <v>0</v>
      </c>
      <c r="AJ2186" s="121">
        <v>0</v>
      </c>
      <c r="AK2186" s="121">
        <v>0</v>
      </c>
      <c r="AL2186" s="121">
        <v>0</v>
      </c>
      <c r="AM2186" s="121">
        <v>0</v>
      </c>
      <c r="AN2186" s="121">
        <v>0</v>
      </c>
      <c r="AO2186"/>
      <c r="AP2186" s="282">
        <v>0.10125170999999999</v>
      </c>
      <c r="AQ2186" s="282">
        <v>9.8387762000000004E-2</v>
      </c>
      <c r="AR2186" s="282">
        <v>2.8639449000000001E-3</v>
      </c>
      <c r="AS2186" s="282">
        <v>0</v>
      </c>
      <c r="AT2186" s="255">
        <f t="shared" si="840"/>
        <v>5.8985468749000004E-6</v>
      </c>
      <c r="AU2186" s="256">
        <f t="shared" si="841"/>
        <v>1.059151209307E-8</v>
      </c>
      <c r="AV2186" s="256">
        <f t="shared" si="842"/>
        <v>0</v>
      </c>
      <c r="AW2186" s="272">
        <v>1.8123666999999999E-6</v>
      </c>
      <c r="AX2186" s="272">
        <v>5.4683477999999998E-9</v>
      </c>
      <c r="AY2186" s="272">
        <v>1.4940306999999999E-13</v>
      </c>
      <c r="AZ2186" s="273">
        <v>0</v>
      </c>
      <c r="BA2186" s="273">
        <v>0</v>
      </c>
      <c r="BB2186" s="272">
        <v>2.6739748999999999E-9</v>
      </c>
      <c r="BC2186" s="272">
        <v>4.0835062000000004E-6</v>
      </c>
      <c r="BD2186" s="272">
        <v>3.7905799000000002E-10</v>
      </c>
      <c r="BE2186" s="272">
        <v>4.7439568999999997E-9</v>
      </c>
      <c r="BF2186" s="273">
        <v>0</v>
      </c>
      <c r="BG2186" s="273">
        <v>0</v>
      </c>
      <c r="BH2186" s="273">
        <v>0</v>
      </c>
      <c r="BI2186" s="273">
        <v>0</v>
      </c>
      <c r="BJ2186" s="273">
        <v>0</v>
      </c>
      <c r="BK2186" s="273">
        <v>0</v>
      </c>
      <c r="BL2186" s="273">
        <v>0</v>
      </c>
      <c r="BM2186" s="273">
        <v>0</v>
      </c>
      <c r="BN2186" s="273">
        <v>0</v>
      </c>
      <c r="BO2186" s="273">
        <v>0</v>
      </c>
      <c r="BP2186" s="273">
        <v>0</v>
      </c>
      <c r="BQ2186" s="273">
        <v>0</v>
      </c>
      <c r="BR2186" s="273">
        <v>0</v>
      </c>
      <c r="BS2186"/>
      <c r="BT2186" s="121">
        <v>1.2423533999999999E-4</v>
      </c>
      <c r="BU2186" s="274">
        <v>3.3586617999999997E-5</v>
      </c>
      <c r="BV2186" s="274">
        <v>5.4454303E-5</v>
      </c>
      <c r="BW2186" s="274">
        <v>6.8341584999999996E-13</v>
      </c>
      <c r="BX2186" s="274">
        <v>2.6375571999999999E-5</v>
      </c>
      <c r="BY2186" s="274">
        <v>1.7310816E-6</v>
      </c>
      <c r="BZ2186" s="121">
        <v>0</v>
      </c>
      <c r="CA2186" s="274">
        <v>2.6274093999999998E-6</v>
      </c>
      <c r="CB2186" s="121">
        <v>0</v>
      </c>
      <c r="CC2186" s="274">
        <v>3.9871475999999999E-11</v>
      </c>
      <c r="CD2186" s="121">
        <v>0</v>
      </c>
      <c r="CE2186" s="121">
        <v>0</v>
      </c>
      <c r="CF2186" s="121">
        <v>0</v>
      </c>
      <c r="CG2186" s="274">
        <v>5.4603193000000002E-6</v>
      </c>
      <c r="CH2186" s="121">
        <v>0</v>
      </c>
      <c r="CI2186" s="121">
        <v>0</v>
      </c>
      <c r="CJ2186" s="121">
        <v>0</v>
      </c>
      <c r="CK2186"/>
      <c r="CL2186" s="322">
        <v>0</v>
      </c>
      <c r="CM2186" s="322">
        <v>1.9529814000000001</v>
      </c>
      <c r="CN2186" s="322">
        <v>4.9498802000000001E-2</v>
      </c>
      <c r="CO2186" s="322">
        <v>2.3376500000000001E-2</v>
      </c>
      <c r="CP2186" s="322">
        <v>1.8920494000000001E-4</v>
      </c>
      <c r="CQ2186" s="322">
        <v>0</v>
      </c>
      <c r="CR2186" s="322">
        <v>0</v>
      </c>
      <c r="CS2186" s="322">
        <v>1.3240859999999999E-3</v>
      </c>
      <c r="CT2186" s="322">
        <v>0</v>
      </c>
      <c r="CU2186" s="322">
        <v>0</v>
      </c>
      <c r="CV2186" s="218"/>
      <c r="CW2186" s="248"/>
      <c r="CX2186" s="20" t="s">
        <v>4039</v>
      </c>
    </row>
    <row r="2187" spans="1:102" ht="14.4" customHeight="1">
      <c r="A2187" t="s">
        <v>3907</v>
      </c>
      <c r="B2187" s="278" t="s">
        <v>1223</v>
      </c>
      <c r="C2187" s="279" t="str">
        <f t="shared" si="824"/>
        <v>M.020.15.113</v>
      </c>
      <c r="D2187" s="14" t="s">
        <v>3894</v>
      </c>
      <c r="E2187" s="312" t="s">
        <v>1510</v>
      </c>
      <c r="F2187" s="281" t="str">
        <f t="shared" si="825"/>
        <v>Yogurt, whole</v>
      </c>
      <c r="G2187" s="319">
        <f t="shared" si="843"/>
        <v>0.56750667475050487</v>
      </c>
      <c r="H2187" s="319">
        <f t="shared" si="844"/>
        <v>2.0266629946129003E-2</v>
      </c>
      <c r="I2187" s="319">
        <f t="shared" si="845"/>
        <v>0.26674939480437582</v>
      </c>
      <c r="J2187" s="319">
        <f t="shared" si="846"/>
        <v>0</v>
      </c>
      <c r="K2187" s="319">
        <v>0.28049065000000001</v>
      </c>
      <c r="L2187" s="319">
        <v>0.24176279000000001</v>
      </c>
      <c r="M2187" s="319">
        <v>2.4986599000000002E-2</v>
      </c>
      <c r="N2187" s="319">
        <v>2.0266570000000001E-2</v>
      </c>
      <c r="O2187" s="319">
        <v>0</v>
      </c>
      <c r="P2187" s="319">
        <v>0</v>
      </c>
      <c r="Q2187" s="319">
        <v>5.9946129000000004E-8</v>
      </c>
      <c r="R2187" s="319">
        <v>5.8043758000000001E-9</v>
      </c>
      <c r="S2187" s="319">
        <v>0</v>
      </c>
      <c r="T2187" s="319">
        <v>0</v>
      </c>
      <c r="U2187" s="319">
        <v>0</v>
      </c>
      <c r="V2187" s="319">
        <v>0</v>
      </c>
      <c r="W2187" s="319">
        <v>0</v>
      </c>
      <c r="X2187" s="319">
        <v>0</v>
      </c>
      <c r="Y2187" s="210"/>
      <c r="Z2187" s="320">
        <f t="shared" si="832"/>
        <v>2.1089522556390978</v>
      </c>
      <c r="AA2187" s="210"/>
      <c r="AB2187" s="321">
        <f t="shared" si="833"/>
        <v>0.28049065000000001</v>
      </c>
      <c r="AC2187" s="321">
        <f t="shared" si="834"/>
        <v>0.28701602475050481</v>
      </c>
      <c r="AD2187" s="321">
        <f t="shared" si="847"/>
        <v>0.26674939480437582</v>
      </c>
      <c r="AE2187" s="321">
        <f t="shared" si="835"/>
        <v>0.26674939480437582</v>
      </c>
      <c r="AF2187" s="321">
        <f t="shared" si="836"/>
        <v>0</v>
      </c>
      <c r="AG2187"/>
      <c r="AH2187" s="121">
        <v>0</v>
      </c>
      <c r="AI2187" s="121">
        <v>0</v>
      </c>
      <c r="AJ2187" s="121">
        <v>0</v>
      </c>
      <c r="AK2187" s="121">
        <v>0</v>
      </c>
      <c r="AL2187" s="121">
        <v>0</v>
      </c>
      <c r="AM2187" s="121">
        <v>0</v>
      </c>
      <c r="AN2187" s="121">
        <v>0</v>
      </c>
      <c r="AO2187"/>
      <c r="AP2187" s="282">
        <v>0.11291663</v>
      </c>
      <c r="AQ2187" s="282">
        <v>0.10975310000000001</v>
      </c>
      <c r="AR2187" s="282">
        <v>3.163534E-3</v>
      </c>
      <c r="AS2187" s="282">
        <v>0</v>
      </c>
      <c r="AT2187" s="255">
        <f t="shared" si="840"/>
        <v>6.5799219931999997E-6</v>
      </c>
      <c r="AU2187" s="256">
        <f t="shared" si="841"/>
        <v>1.1699460024839999E-8</v>
      </c>
      <c r="AV2187" s="256">
        <f t="shared" si="842"/>
        <v>0</v>
      </c>
      <c r="AW2187" s="272">
        <v>1.9571076999999998E-6</v>
      </c>
      <c r="AX2187" s="272">
        <v>5.9050662000000002E-9</v>
      </c>
      <c r="AY2187" s="272">
        <v>1.6133483999999999E-13</v>
      </c>
      <c r="AZ2187" s="273">
        <v>0</v>
      </c>
      <c r="BA2187" s="273">
        <v>0</v>
      </c>
      <c r="BB2187" s="272">
        <v>3.0134931999999999E-9</v>
      </c>
      <c r="BC2187" s="272">
        <v>4.6198007999999997E-6</v>
      </c>
      <c r="BD2187" s="272">
        <v>4.2718748999999999E-10</v>
      </c>
      <c r="BE2187" s="272">
        <v>5.3670449999999996E-9</v>
      </c>
      <c r="BF2187" s="273">
        <v>0</v>
      </c>
      <c r="BG2187" s="273">
        <v>0</v>
      </c>
      <c r="BH2187" s="273">
        <v>0</v>
      </c>
      <c r="BI2187" s="273">
        <v>0</v>
      </c>
      <c r="BJ2187" s="273">
        <v>0</v>
      </c>
      <c r="BK2187" s="273">
        <v>0</v>
      </c>
      <c r="BL2187" s="273">
        <v>0</v>
      </c>
      <c r="BM2187" s="273">
        <v>0</v>
      </c>
      <c r="BN2187" s="273">
        <v>0</v>
      </c>
      <c r="BO2187" s="273">
        <v>0</v>
      </c>
      <c r="BP2187" s="273">
        <v>0</v>
      </c>
      <c r="BQ2187" s="273">
        <v>0</v>
      </c>
      <c r="BR2187" s="273">
        <v>0</v>
      </c>
      <c r="BS2187"/>
      <c r="BT2187" s="121">
        <v>1.3771449000000001E-4</v>
      </c>
      <c r="BU2187" s="274">
        <v>3.7994155E-5</v>
      </c>
      <c r="BV2187" s="274">
        <v>5.8803184000000003E-5</v>
      </c>
      <c r="BW2187" s="274">
        <v>6.7990592999999999E-13</v>
      </c>
      <c r="BX2187" s="274">
        <v>2.9842307E-5</v>
      </c>
      <c r="BY2187" s="274">
        <v>1.9508794000000001E-6</v>
      </c>
      <c r="BZ2187" s="121">
        <v>0</v>
      </c>
      <c r="CA2187" s="274">
        <v>2.9610150999999998E-6</v>
      </c>
      <c r="CB2187" s="121">
        <v>0</v>
      </c>
      <c r="CC2187" s="274">
        <v>3.9666702E-11</v>
      </c>
      <c r="CD2187" s="121">
        <v>0</v>
      </c>
      <c r="CE2187" s="121">
        <v>0</v>
      </c>
      <c r="CF2187" s="121">
        <v>0</v>
      </c>
      <c r="CG2187" s="274">
        <v>6.1629058999999997E-6</v>
      </c>
      <c r="CH2187" s="121">
        <v>0</v>
      </c>
      <c r="CI2187" s="121">
        <v>0</v>
      </c>
      <c r="CJ2187" s="121">
        <v>0</v>
      </c>
      <c r="CK2187"/>
      <c r="CL2187" s="322">
        <v>0</v>
      </c>
      <c r="CM2187" s="322">
        <v>2.1089522000000001</v>
      </c>
      <c r="CN2187" s="322">
        <v>5.5783733000000002E-2</v>
      </c>
      <c r="CO2187" s="322">
        <v>2.6442482999999999E-2</v>
      </c>
      <c r="CP2187" s="322">
        <v>2.0542607999999999E-4</v>
      </c>
      <c r="CQ2187" s="322">
        <v>0</v>
      </c>
      <c r="CR2187" s="322">
        <v>0</v>
      </c>
      <c r="CS2187" s="322">
        <v>1.4981859000000001E-3</v>
      </c>
      <c r="CT2187" s="322">
        <v>0</v>
      </c>
      <c r="CU2187" s="322">
        <v>0</v>
      </c>
      <c r="CV2187" s="218"/>
      <c r="CW2187" s="248"/>
      <c r="CX2187" s="20" t="s">
        <v>4039</v>
      </c>
    </row>
    <row r="2188" spans="1:102" ht="14.4" customHeight="1">
      <c r="A2188" t="s">
        <v>3908</v>
      </c>
      <c r="B2188" s="278" t="s">
        <v>1223</v>
      </c>
      <c r="C2188" s="279" t="str">
        <f t="shared" si="824"/>
        <v>M.020.15.114</v>
      </c>
      <c r="D2188" s="14" t="s">
        <v>3894</v>
      </c>
      <c r="E2188" s="312" t="s">
        <v>1510</v>
      </c>
      <c r="F2188" s="281" t="str">
        <f t="shared" si="825"/>
        <v>Yogurt, semi-skimmed</v>
      </c>
      <c r="G2188" s="319">
        <f t="shared" si="843"/>
        <v>0.55011306363454215</v>
      </c>
      <c r="H2188" s="319">
        <f t="shared" si="844"/>
        <v>1.9545563016961E-2</v>
      </c>
      <c r="I2188" s="319">
        <f t="shared" si="845"/>
        <v>0.2574822106175812</v>
      </c>
      <c r="J2188" s="319">
        <f t="shared" si="846"/>
        <v>0</v>
      </c>
      <c r="K2188" s="319">
        <v>0.27308528999999998</v>
      </c>
      <c r="L2188" s="319">
        <v>0.23338167000000001</v>
      </c>
      <c r="M2188" s="319">
        <v>2.4100534999999999E-2</v>
      </c>
      <c r="N2188" s="319">
        <v>1.9545505000000001E-2</v>
      </c>
      <c r="O2188" s="319">
        <v>0</v>
      </c>
      <c r="P2188" s="319">
        <v>0</v>
      </c>
      <c r="Q2188" s="319">
        <v>5.8016961E-8</v>
      </c>
      <c r="R2188" s="319">
        <v>5.6175811999999999E-9</v>
      </c>
      <c r="S2188" s="319">
        <v>0</v>
      </c>
      <c r="T2188" s="319">
        <v>0</v>
      </c>
      <c r="U2188" s="319">
        <v>0</v>
      </c>
      <c r="V2188" s="319">
        <v>0</v>
      </c>
      <c r="W2188" s="319">
        <v>0</v>
      </c>
      <c r="X2188" s="319">
        <v>0</v>
      </c>
      <c r="Y2188" s="210"/>
      <c r="Z2188" s="320">
        <f t="shared" si="832"/>
        <v>2.0532728571428569</v>
      </c>
      <c r="AA2188" s="210"/>
      <c r="AB2188" s="321">
        <f t="shared" si="833"/>
        <v>0.27308528999999998</v>
      </c>
      <c r="AC2188" s="321">
        <f t="shared" si="834"/>
        <v>0.27702777363454223</v>
      </c>
      <c r="AD2188" s="321">
        <f t="shared" si="847"/>
        <v>0.2574822106175812</v>
      </c>
      <c r="AE2188" s="321">
        <f t="shared" si="835"/>
        <v>0.2574822106175812</v>
      </c>
      <c r="AF2188" s="321">
        <f t="shared" si="836"/>
        <v>0</v>
      </c>
      <c r="AG2188"/>
      <c r="AH2188" s="121">
        <v>0</v>
      </c>
      <c r="AI2188" s="121">
        <v>0</v>
      </c>
      <c r="AJ2188" s="121">
        <v>0</v>
      </c>
      <c r="AK2188" s="121">
        <v>0</v>
      </c>
      <c r="AL2188" s="121">
        <v>0</v>
      </c>
      <c r="AM2188" s="121">
        <v>0</v>
      </c>
      <c r="AN2188" s="121">
        <v>0</v>
      </c>
      <c r="AO2188"/>
      <c r="AP2188" s="282">
        <v>0.1092815</v>
      </c>
      <c r="AQ2188" s="282">
        <v>0.10621460000000001</v>
      </c>
      <c r="AR2188" s="282">
        <v>3.0668948E-3</v>
      </c>
      <c r="AS2188" s="282">
        <v>0</v>
      </c>
      <c r="AT2188" s="255">
        <f t="shared" si="840"/>
        <v>6.3677819761000008E-6</v>
      </c>
      <c r="AU2188" s="256">
        <f t="shared" si="841"/>
        <v>1.1342066465370001E-8</v>
      </c>
      <c r="AV2188" s="256">
        <f t="shared" si="842"/>
        <v>0</v>
      </c>
      <c r="AW2188" s="272">
        <v>1.9054372000000001E-6</v>
      </c>
      <c r="AX2188" s="272">
        <v>5.7491640000000001E-9</v>
      </c>
      <c r="AY2188" s="272">
        <v>1.5707537000000001E-13</v>
      </c>
      <c r="AZ2188" s="273">
        <v>0</v>
      </c>
      <c r="BA2188" s="273">
        <v>0</v>
      </c>
      <c r="BB2188" s="272">
        <v>2.9062761E-9</v>
      </c>
      <c r="BC2188" s="272">
        <v>4.4594385000000003E-6</v>
      </c>
      <c r="BD2188" s="272">
        <v>4.1198859000000002E-10</v>
      </c>
      <c r="BE2188" s="272">
        <v>5.1807567999999996E-9</v>
      </c>
      <c r="BF2188" s="273">
        <v>0</v>
      </c>
      <c r="BG2188" s="273">
        <v>0</v>
      </c>
      <c r="BH2188" s="273">
        <v>0</v>
      </c>
      <c r="BI2188" s="273">
        <v>0</v>
      </c>
      <c r="BJ2188" s="273">
        <v>0</v>
      </c>
      <c r="BK2188" s="273">
        <v>0</v>
      </c>
      <c r="BL2188" s="273">
        <v>0</v>
      </c>
      <c r="BM2188" s="273">
        <v>0</v>
      </c>
      <c r="BN2188" s="273">
        <v>0</v>
      </c>
      <c r="BO2188" s="273">
        <v>0</v>
      </c>
      <c r="BP2188" s="273">
        <v>0</v>
      </c>
      <c r="BQ2188" s="273">
        <v>0</v>
      </c>
      <c r="BR2188" s="273">
        <v>0</v>
      </c>
      <c r="BS2188"/>
      <c r="BT2188" s="121">
        <v>1.3341517000000001E-4</v>
      </c>
      <c r="BU2188" s="274">
        <v>3.6674527999999999E-5</v>
      </c>
      <c r="BV2188" s="274">
        <v>5.7250694999999997E-5</v>
      </c>
      <c r="BW2188" s="274">
        <v>6.5802540000000004E-13</v>
      </c>
      <c r="BX2188" s="274">
        <v>2.8807045E-5</v>
      </c>
      <c r="BY2188" s="274">
        <v>1.8814691E-6</v>
      </c>
      <c r="BZ2188" s="121">
        <v>0</v>
      </c>
      <c r="CA2188" s="274">
        <v>2.8556651000000001E-6</v>
      </c>
      <c r="CB2188" s="121">
        <v>0</v>
      </c>
      <c r="CC2188" s="274">
        <v>3.8390159999999998E-11</v>
      </c>
      <c r="CD2188" s="121">
        <v>0</v>
      </c>
      <c r="CE2188" s="121">
        <v>0</v>
      </c>
      <c r="CF2188" s="121">
        <v>0</v>
      </c>
      <c r="CG2188" s="274">
        <v>5.9457240000000003E-6</v>
      </c>
      <c r="CH2188" s="121">
        <v>0</v>
      </c>
      <c r="CI2188" s="121">
        <v>0</v>
      </c>
      <c r="CJ2188" s="121">
        <v>0</v>
      </c>
      <c r="CK2188"/>
      <c r="CL2188" s="322">
        <v>0</v>
      </c>
      <c r="CM2188" s="322">
        <v>2.0532729000000001</v>
      </c>
      <c r="CN2188" s="322">
        <v>5.3799002999999998E-2</v>
      </c>
      <c r="CO2188" s="322">
        <v>2.5523694999999999E-2</v>
      </c>
      <c r="CP2188" s="322">
        <v>1.9831684000000001E-4</v>
      </c>
      <c r="CQ2188" s="322">
        <v>0</v>
      </c>
      <c r="CR2188" s="322">
        <v>0</v>
      </c>
      <c r="CS2188" s="322">
        <v>1.4462269E-3</v>
      </c>
      <c r="CT2188" s="322">
        <v>0</v>
      </c>
      <c r="CU2188" s="322">
        <v>0</v>
      </c>
      <c r="CV2188" s="218"/>
      <c r="CW2188" s="248"/>
      <c r="CX2188" s="20" t="s">
        <v>4039</v>
      </c>
    </row>
    <row r="2189" spans="1:102" ht="14.4" customHeight="1">
      <c r="A2189" t="s">
        <v>3909</v>
      </c>
      <c r="B2189" s="278" t="s">
        <v>1223</v>
      </c>
      <c r="C2189" s="279" t="str">
        <f t="shared" si="824"/>
        <v>M.020.15.115</v>
      </c>
      <c r="D2189" s="14" t="s">
        <v>3894</v>
      </c>
      <c r="E2189" s="312" t="s">
        <v>1510</v>
      </c>
      <c r="F2189" s="281" t="str">
        <f t="shared" si="825"/>
        <v>Yogurt, low-fat with fruits</v>
      </c>
      <c r="G2189" s="319">
        <f t="shared" si="843"/>
        <v>0.49200487609731103</v>
      </c>
      <c r="H2189" s="319">
        <f t="shared" si="844"/>
        <v>1.7565593790513E-2</v>
      </c>
      <c r="I2189" s="319">
        <f t="shared" si="845"/>
        <v>0.21811525230679801</v>
      </c>
      <c r="J2189" s="319">
        <f t="shared" si="846"/>
        <v>0</v>
      </c>
      <c r="K2189" s="319">
        <v>0.25632402999999998</v>
      </c>
      <c r="L2189" s="319">
        <v>0.19597131000000001</v>
      </c>
      <c r="M2189" s="319">
        <v>2.2143934000000001E-2</v>
      </c>
      <c r="N2189" s="319">
        <v>1.7565508000000001E-2</v>
      </c>
      <c r="O2189" s="319">
        <v>0</v>
      </c>
      <c r="P2189" s="319">
        <v>0</v>
      </c>
      <c r="Q2189" s="319">
        <v>8.5790512999999997E-8</v>
      </c>
      <c r="R2189" s="319">
        <v>8.3067979999999997E-9</v>
      </c>
      <c r="S2189" s="319">
        <v>0</v>
      </c>
      <c r="T2189" s="319">
        <v>0</v>
      </c>
      <c r="U2189" s="319">
        <v>0</v>
      </c>
      <c r="V2189" s="319">
        <v>0</v>
      </c>
      <c r="W2189" s="319">
        <v>0</v>
      </c>
      <c r="X2189" s="319">
        <v>0</v>
      </c>
      <c r="Y2189" s="210"/>
      <c r="Z2189" s="320">
        <f t="shared" si="832"/>
        <v>1.9272483458646614</v>
      </c>
      <c r="AA2189" s="210"/>
      <c r="AB2189" s="321">
        <f t="shared" si="833"/>
        <v>0.25632402999999998</v>
      </c>
      <c r="AC2189" s="321">
        <f t="shared" si="834"/>
        <v>0.23568084609731102</v>
      </c>
      <c r="AD2189" s="321">
        <f t="shared" si="847"/>
        <v>0.21811525230679801</v>
      </c>
      <c r="AE2189" s="321">
        <f t="shared" si="835"/>
        <v>0.21811525230679801</v>
      </c>
      <c r="AF2189" s="321">
        <f t="shared" si="836"/>
        <v>0</v>
      </c>
      <c r="AG2189"/>
      <c r="AH2189" s="121">
        <v>0</v>
      </c>
      <c r="AI2189" s="121">
        <v>0</v>
      </c>
      <c r="AJ2189" s="121">
        <v>0</v>
      </c>
      <c r="AK2189" s="121">
        <v>0</v>
      </c>
      <c r="AL2189" s="121">
        <v>0</v>
      </c>
      <c r="AM2189" s="121">
        <v>0</v>
      </c>
      <c r="AN2189" s="121">
        <v>0</v>
      </c>
      <c r="AO2189"/>
      <c r="AP2189" s="282">
        <v>9.5292516999999993E-2</v>
      </c>
      <c r="AQ2189" s="282">
        <v>9.2552994999999999E-2</v>
      </c>
      <c r="AR2189" s="282">
        <v>2.7395223E-3</v>
      </c>
      <c r="AS2189" s="282">
        <v>0</v>
      </c>
      <c r="AT2189" s="255">
        <f t="shared" si="840"/>
        <v>5.5487406646999999E-6</v>
      </c>
      <c r="AU2189" s="256">
        <f t="shared" si="841"/>
        <v>1.01313693845E-8</v>
      </c>
      <c r="AV2189" s="256">
        <f t="shared" si="842"/>
        <v>0</v>
      </c>
      <c r="AW2189" s="272">
        <v>1.7884863999999999E-6</v>
      </c>
      <c r="AX2189" s="272">
        <v>5.3962952999999998E-9</v>
      </c>
      <c r="AY2189" s="272">
        <v>1.4743450000000001E-13</v>
      </c>
      <c r="AZ2189" s="273">
        <v>0</v>
      </c>
      <c r="BA2189" s="273">
        <v>0</v>
      </c>
      <c r="BB2189" s="272">
        <v>2.6118647E-9</v>
      </c>
      <c r="BC2189" s="272">
        <v>3.7576423999999999E-6</v>
      </c>
      <c r="BD2189" s="272">
        <v>3.7025335000000002E-10</v>
      </c>
      <c r="BE2189" s="272">
        <v>4.3646732999999998E-9</v>
      </c>
      <c r="BF2189" s="273">
        <v>0</v>
      </c>
      <c r="BG2189" s="273">
        <v>0</v>
      </c>
      <c r="BH2189" s="273">
        <v>0</v>
      </c>
      <c r="BI2189" s="273">
        <v>0</v>
      </c>
      <c r="BJ2189" s="273">
        <v>0</v>
      </c>
      <c r="BK2189" s="273">
        <v>0</v>
      </c>
      <c r="BL2189" s="273">
        <v>0</v>
      </c>
      <c r="BM2189" s="273">
        <v>0</v>
      </c>
      <c r="BN2189" s="273">
        <v>0</v>
      </c>
      <c r="BO2189" s="273">
        <v>0</v>
      </c>
      <c r="BP2189" s="273">
        <v>0</v>
      </c>
      <c r="BQ2189" s="273">
        <v>0</v>
      </c>
      <c r="BR2189" s="273">
        <v>0</v>
      </c>
      <c r="BS2189"/>
      <c r="BT2189" s="121">
        <v>1.1839318E-4</v>
      </c>
      <c r="BU2189" s="274">
        <v>3.0951273999999998E-5</v>
      </c>
      <c r="BV2189" s="274">
        <v>5.3736797000000002E-5</v>
      </c>
      <c r="BW2189" s="274">
        <v>9.7303160999999994E-13</v>
      </c>
      <c r="BX2189" s="274">
        <v>2.4234733000000001E-5</v>
      </c>
      <c r="BY2189" s="274">
        <v>1.6908725999999999E-6</v>
      </c>
      <c r="BZ2189" s="121">
        <v>0</v>
      </c>
      <c r="CA2189" s="274">
        <v>2.5663807E-6</v>
      </c>
      <c r="CB2189" s="121">
        <v>0</v>
      </c>
      <c r="CC2189" s="274">
        <v>5.6768081999999999E-11</v>
      </c>
      <c r="CD2189" s="121">
        <v>0</v>
      </c>
      <c r="CE2189" s="121">
        <v>0</v>
      </c>
      <c r="CF2189" s="121">
        <v>0</v>
      </c>
      <c r="CG2189" s="274">
        <v>5.2130614999999998E-6</v>
      </c>
      <c r="CH2189" s="121">
        <v>0</v>
      </c>
      <c r="CI2189" s="121">
        <v>0</v>
      </c>
      <c r="CJ2189" s="121">
        <v>0</v>
      </c>
      <c r="CK2189"/>
      <c r="CL2189" s="322">
        <v>0</v>
      </c>
      <c r="CM2189" s="322">
        <v>1.9272483</v>
      </c>
      <c r="CN2189" s="322">
        <v>4.8349059999999999E-2</v>
      </c>
      <c r="CO2189" s="322">
        <v>2.1564214000000002E-2</v>
      </c>
      <c r="CP2189" s="322">
        <v>2.1121099999999999E-4</v>
      </c>
      <c r="CQ2189" s="322">
        <v>0</v>
      </c>
      <c r="CR2189" s="322">
        <v>0</v>
      </c>
      <c r="CS2189" s="322">
        <v>1.215762E-3</v>
      </c>
      <c r="CT2189" s="322">
        <v>0</v>
      </c>
      <c r="CU2189" s="322">
        <v>0</v>
      </c>
      <c r="CV2189" s="218"/>
      <c r="CW2189" s="248"/>
      <c r="CX2189" s="20" t="s">
        <v>4039</v>
      </c>
    </row>
    <row r="2190" spans="1:102" ht="14.4" customHeight="1">
      <c r="A2190" t="s">
        <v>3910</v>
      </c>
      <c r="B2190" s="278" t="s">
        <v>1223</v>
      </c>
      <c r="C2190" s="279" t="str">
        <f t="shared" si="824"/>
        <v>M.020.15.116</v>
      </c>
      <c r="D2190" s="14" t="s">
        <v>3894</v>
      </c>
      <c r="E2190" s="312" t="s">
        <v>1510</v>
      </c>
      <c r="F2190" s="281" t="str">
        <f t="shared" si="825"/>
        <v>Yogurt, low fat</v>
      </c>
      <c r="G2190" s="319">
        <f t="shared" si="843"/>
        <v>0.53271946251857849</v>
      </c>
      <c r="H2190" s="319">
        <f t="shared" si="844"/>
        <v>1.8824497087792002E-2</v>
      </c>
      <c r="I2190" s="319">
        <f t="shared" si="845"/>
        <v>0.2482150254307865</v>
      </c>
      <c r="J2190" s="319">
        <f t="shared" si="846"/>
        <v>0</v>
      </c>
      <c r="K2190" s="319">
        <v>0.26567994</v>
      </c>
      <c r="L2190" s="319">
        <v>0.22500054999999999</v>
      </c>
      <c r="M2190" s="319">
        <v>2.3214470000000001E-2</v>
      </c>
      <c r="N2190" s="319">
        <v>1.8824441000000001E-2</v>
      </c>
      <c r="O2190" s="319">
        <v>0</v>
      </c>
      <c r="P2190" s="319">
        <v>0</v>
      </c>
      <c r="Q2190" s="319">
        <v>5.6087791999999999E-8</v>
      </c>
      <c r="R2190" s="319">
        <v>5.4307864999999997E-9</v>
      </c>
      <c r="S2190" s="319">
        <v>0</v>
      </c>
      <c r="T2190" s="319">
        <v>0</v>
      </c>
      <c r="U2190" s="319">
        <v>0</v>
      </c>
      <c r="V2190" s="319">
        <v>0</v>
      </c>
      <c r="W2190" s="319">
        <v>0</v>
      </c>
      <c r="X2190" s="319">
        <v>0</v>
      </c>
      <c r="Y2190" s="210"/>
      <c r="Z2190" s="320">
        <f t="shared" si="832"/>
        <v>1.9975935338345865</v>
      </c>
      <c r="AA2190" s="210"/>
      <c r="AB2190" s="321">
        <f t="shared" si="833"/>
        <v>0.26567994</v>
      </c>
      <c r="AC2190" s="321">
        <f t="shared" si="834"/>
        <v>0.26703952251857854</v>
      </c>
      <c r="AD2190" s="321">
        <f t="shared" si="847"/>
        <v>0.2482150254307865</v>
      </c>
      <c r="AE2190" s="321">
        <f t="shared" si="835"/>
        <v>0.2482150254307865</v>
      </c>
      <c r="AF2190" s="321">
        <f t="shared" si="836"/>
        <v>0</v>
      </c>
      <c r="AG2190"/>
      <c r="AH2190" s="121">
        <v>0</v>
      </c>
      <c r="AI2190" s="121">
        <v>0</v>
      </c>
      <c r="AJ2190" s="121">
        <v>0</v>
      </c>
      <c r="AK2190" s="121">
        <v>0</v>
      </c>
      <c r="AL2190" s="121">
        <v>0</v>
      </c>
      <c r="AM2190" s="121">
        <v>0</v>
      </c>
      <c r="AN2190" s="121">
        <v>0</v>
      </c>
      <c r="AO2190"/>
      <c r="AP2190" s="282">
        <v>0.10564635999999999</v>
      </c>
      <c r="AQ2190" s="282">
        <v>0.10267611</v>
      </c>
      <c r="AR2190" s="282">
        <v>2.9702554999999999E-3</v>
      </c>
      <c r="AS2190" s="282">
        <v>0</v>
      </c>
      <c r="AT2190" s="255">
        <f t="shared" si="840"/>
        <v>6.1556419590000003E-6</v>
      </c>
      <c r="AU2190" s="256">
        <f t="shared" si="841"/>
        <v>1.09846727959E-8</v>
      </c>
      <c r="AV2190" s="256">
        <f t="shared" si="842"/>
        <v>0</v>
      </c>
      <c r="AW2190" s="272">
        <v>1.8537668E-6</v>
      </c>
      <c r="AX2190" s="272">
        <v>5.5932617999999999E-9</v>
      </c>
      <c r="AY2190" s="272">
        <v>1.5281590000000001E-13</v>
      </c>
      <c r="AZ2190" s="273">
        <v>0</v>
      </c>
      <c r="BA2190" s="273">
        <v>0</v>
      </c>
      <c r="BB2190" s="272">
        <v>2.7990590000000001E-9</v>
      </c>
      <c r="BC2190" s="272">
        <v>4.2990761000000002E-6</v>
      </c>
      <c r="BD2190" s="272">
        <v>3.9678968E-10</v>
      </c>
      <c r="BE2190" s="272">
        <v>4.9944685000000004E-9</v>
      </c>
      <c r="BF2190" s="273">
        <v>0</v>
      </c>
      <c r="BG2190" s="273">
        <v>0</v>
      </c>
      <c r="BH2190" s="273">
        <v>0</v>
      </c>
      <c r="BI2190" s="273">
        <v>0</v>
      </c>
      <c r="BJ2190" s="273">
        <v>0</v>
      </c>
      <c r="BK2190" s="273">
        <v>0</v>
      </c>
      <c r="BL2190" s="273">
        <v>0</v>
      </c>
      <c r="BM2190" s="273">
        <v>0</v>
      </c>
      <c r="BN2190" s="273">
        <v>0</v>
      </c>
      <c r="BO2190" s="273">
        <v>0</v>
      </c>
      <c r="BP2190" s="273">
        <v>0</v>
      </c>
      <c r="BQ2190" s="273">
        <v>0</v>
      </c>
      <c r="BR2190" s="273">
        <v>0</v>
      </c>
      <c r="BS2190"/>
      <c r="BT2190" s="121">
        <v>1.2911583999999999E-4</v>
      </c>
      <c r="BU2190" s="274">
        <v>3.5354902000000001E-5</v>
      </c>
      <c r="BV2190" s="274">
        <v>5.5698207000000001E-5</v>
      </c>
      <c r="BW2190" s="274">
        <v>6.3614487E-13</v>
      </c>
      <c r="BX2190" s="274">
        <v>2.7771783000000001E-5</v>
      </c>
      <c r="BY2190" s="274">
        <v>1.8120587000000001E-6</v>
      </c>
      <c r="BZ2190" s="121">
        <v>0</v>
      </c>
      <c r="CA2190" s="274">
        <v>2.7503151999999998E-6</v>
      </c>
      <c r="CB2190" s="121">
        <v>0</v>
      </c>
      <c r="CC2190" s="274">
        <v>3.7113618999999997E-11</v>
      </c>
      <c r="CD2190" s="121">
        <v>0</v>
      </c>
      <c r="CE2190" s="121">
        <v>0</v>
      </c>
      <c r="CF2190" s="121">
        <v>0</v>
      </c>
      <c r="CG2190" s="274">
        <v>5.7285420000000002E-6</v>
      </c>
      <c r="CH2190" s="121">
        <v>0</v>
      </c>
      <c r="CI2190" s="121">
        <v>0</v>
      </c>
      <c r="CJ2190" s="121">
        <v>0</v>
      </c>
      <c r="CK2190"/>
      <c r="CL2190" s="322">
        <v>0</v>
      </c>
      <c r="CM2190" s="322">
        <v>1.9975935</v>
      </c>
      <c r="CN2190" s="322">
        <v>5.1814273000000001E-2</v>
      </c>
      <c r="CO2190" s="322">
        <v>2.4604905999999999E-2</v>
      </c>
      <c r="CP2190" s="322">
        <v>1.9120760999999999E-4</v>
      </c>
      <c r="CQ2190" s="322">
        <v>0</v>
      </c>
      <c r="CR2190" s="322">
        <v>0</v>
      </c>
      <c r="CS2190" s="322">
        <v>1.3942678999999999E-3</v>
      </c>
      <c r="CT2190" s="322">
        <v>0</v>
      </c>
      <c r="CU2190" s="322">
        <v>0</v>
      </c>
      <c r="CV2190" s="218"/>
      <c r="CW2190" s="248"/>
      <c r="CX2190" s="20" t="s">
        <v>4039</v>
      </c>
    </row>
    <row r="2191" spans="1:102" ht="14.4" customHeight="1">
      <c r="B2191" s="278" t="s">
        <v>1223</v>
      </c>
      <c r="C2191" s="277" t="s">
        <v>3911</v>
      </c>
      <c r="D2191" s="277" t="s">
        <v>3912</v>
      </c>
      <c r="E2191" s="312"/>
      <c r="F2191"/>
      <c r="G2191" s="210"/>
      <c r="H2191" s="210"/>
      <c r="I2191" s="210"/>
      <c r="J2191" s="210"/>
      <c r="K2191" s="210"/>
      <c r="L2191" s="210"/>
      <c r="M2191" s="210"/>
      <c r="N2191" s="210"/>
      <c r="O2191" s="210"/>
      <c r="P2191" s="210"/>
      <c r="Q2191" s="210"/>
      <c r="R2191" s="210"/>
      <c r="S2191" s="210"/>
      <c r="T2191" s="210"/>
      <c r="U2191" s="210"/>
      <c r="V2191" s="210"/>
      <c r="W2191" s="210"/>
      <c r="X2191" s="210"/>
      <c r="Y2191" s="210"/>
      <c r="Z2191" s="210"/>
      <c r="AA2191" s="210"/>
      <c r="AB2191" s="210"/>
      <c r="AC2191" s="210"/>
      <c r="AD2191" s="210"/>
      <c r="AE2191" s="210"/>
      <c r="AF2191" s="210"/>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s="183"/>
      <c r="CW2191" s="29"/>
      <c r="CX2191" s="22"/>
    </row>
    <row r="2192" spans="1:102" ht="14.4" customHeight="1">
      <c r="A2192" t="s">
        <v>3913</v>
      </c>
      <c r="B2192" s="278" t="s">
        <v>1223</v>
      </c>
      <c r="C2192" s="279" t="str">
        <f t="shared" si="824"/>
        <v>M.020.16.101</v>
      </c>
      <c r="D2192" s="14" t="s">
        <v>3912</v>
      </c>
      <c r="E2192" s="312" t="s">
        <v>1510</v>
      </c>
      <c r="F2192" s="281" t="str">
        <f t="shared" si="825"/>
        <v>Coffee</v>
      </c>
      <c r="G2192" s="319">
        <f t="shared" si="843"/>
        <v>0.97984940603218706</v>
      </c>
      <c r="H2192" s="319">
        <f t="shared" si="844"/>
        <v>7.2701302012420005E-2</v>
      </c>
      <c r="I2192" s="319">
        <f t="shared" si="845"/>
        <v>0.47115476401976703</v>
      </c>
      <c r="J2192" s="319">
        <f t="shared" si="846"/>
        <v>0</v>
      </c>
      <c r="K2192" s="319">
        <v>0.43599334000000001</v>
      </c>
      <c r="L2192" s="319">
        <v>0.37063079999999998</v>
      </c>
      <c r="M2192" s="319">
        <v>0.10052387</v>
      </c>
      <c r="N2192" s="319">
        <v>7.2700331000000007E-2</v>
      </c>
      <c r="O2192" s="319">
        <v>0</v>
      </c>
      <c r="P2192" s="319">
        <v>0</v>
      </c>
      <c r="Q2192" s="319">
        <v>9.7101242000000005E-7</v>
      </c>
      <c r="R2192" s="319">
        <v>9.4019767000000006E-8</v>
      </c>
      <c r="S2192" s="319">
        <v>0</v>
      </c>
      <c r="T2192" s="319">
        <v>0</v>
      </c>
      <c r="U2192" s="319">
        <v>0</v>
      </c>
      <c r="V2192" s="319">
        <v>0</v>
      </c>
      <c r="W2192" s="319">
        <v>0</v>
      </c>
      <c r="X2192" s="319">
        <v>0</v>
      </c>
      <c r="Y2192" s="210"/>
      <c r="Z2192" s="320">
        <f t="shared" si="832"/>
        <v>3.2781454135338346</v>
      </c>
      <c r="AA2192" s="210"/>
      <c r="AB2192" s="321">
        <f t="shared" si="833"/>
        <v>0.43599334000000001</v>
      </c>
      <c r="AC2192" s="321">
        <f t="shared" si="834"/>
        <v>0.54385606603218706</v>
      </c>
      <c r="AD2192" s="321">
        <f t="shared" si="847"/>
        <v>0.47115476401976703</v>
      </c>
      <c r="AE2192" s="321">
        <f t="shared" si="835"/>
        <v>0.47115476401976703</v>
      </c>
      <c r="AF2192" s="321">
        <f t="shared" si="836"/>
        <v>0</v>
      </c>
      <c r="AG2192"/>
      <c r="AH2192" s="121">
        <v>0</v>
      </c>
      <c r="AI2192" s="121">
        <v>0</v>
      </c>
      <c r="AJ2192" s="121">
        <v>0</v>
      </c>
      <c r="AK2192" s="121">
        <v>0</v>
      </c>
      <c r="AL2192" s="121">
        <v>0</v>
      </c>
      <c r="AM2192" s="121">
        <v>0</v>
      </c>
      <c r="AN2192" s="121">
        <v>0</v>
      </c>
      <c r="AO2192"/>
      <c r="AP2192" s="282">
        <v>0.18216919000000001</v>
      </c>
      <c r="AQ2192" s="282">
        <v>0.17690765</v>
      </c>
      <c r="AR2192" s="282">
        <v>5.2615407999999997E-3</v>
      </c>
      <c r="AS2192" s="282">
        <v>0</v>
      </c>
      <c r="AT2192" s="255">
        <f t="shared" ref="AT2192:AT2206" si="848">AW2192+AZ2192+BA2192+BB2192+BC2192+BK2192+BL2192+BP2192</f>
        <v>1.0605974117000001E-5</v>
      </c>
      <c r="AU2192" s="256">
        <f t="shared" ref="AU2192:AU2206" si="849">AX2192+AY2192+BD2192+BE2192+BF2192+BG2192+BH2192+BI2192+BJ2192+BM2192+BQ2192+BR2192</f>
        <v>1.945836087812E-8</v>
      </c>
      <c r="AV2192" s="256">
        <f t="shared" ref="AV2192:AV2206" si="850">BN2192+BO2192</f>
        <v>0</v>
      </c>
      <c r="AW2192" s="272">
        <v>3.0421189E-6</v>
      </c>
      <c r="AX2192" s="272">
        <v>9.1788071000000004E-9</v>
      </c>
      <c r="AY2192" s="272">
        <v>2.5077812E-13</v>
      </c>
      <c r="AZ2192" s="273">
        <v>0</v>
      </c>
      <c r="BA2192" s="273">
        <v>0</v>
      </c>
      <c r="BB2192" s="272">
        <v>1.0810016999999999E-8</v>
      </c>
      <c r="BC2192" s="272">
        <v>7.5530452E-6</v>
      </c>
      <c r="BD2192" s="272">
        <v>1.5324088999999999E-9</v>
      </c>
      <c r="BE2192" s="272">
        <v>8.7468940999999998E-9</v>
      </c>
      <c r="BF2192" s="273">
        <v>0</v>
      </c>
      <c r="BG2192" s="273">
        <v>0</v>
      </c>
      <c r="BH2192" s="273">
        <v>0</v>
      </c>
      <c r="BI2192" s="273">
        <v>0</v>
      </c>
      <c r="BJ2192" s="273">
        <v>0</v>
      </c>
      <c r="BK2192" s="273">
        <v>0</v>
      </c>
      <c r="BL2192" s="273">
        <v>0</v>
      </c>
      <c r="BM2192" s="273">
        <v>0</v>
      </c>
      <c r="BN2192" s="273">
        <v>0</v>
      </c>
      <c r="BO2192" s="273">
        <v>0</v>
      </c>
      <c r="BP2192" s="273">
        <v>0</v>
      </c>
      <c r="BQ2192" s="273">
        <v>0</v>
      </c>
      <c r="BR2192" s="273">
        <v>0</v>
      </c>
      <c r="BS2192"/>
      <c r="BT2192" s="121">
        <v>2.3767990999999999E-4</v>
      </c>
      <c r="BU2192" s="274">
        <v>6.3862683999999997E-5</v>
      </c>
      <c r="BV2192" s="274">
        <v>9.1403391000000002E-5</v>
      </c>
      <c r="BW2192" s="274">
        <v>1.1013173000000001E-11</v>
      </c>
      <c r="BX2192" s="274">
        <v>4.7387277000000003E-5</v>
      </c>
      <c r="BY2192" s="274">
        <v>6.9982035999999997E-6</v>
      </c>
      <c r="BZ2192" s="121">
        <v>0</v>
      </c>
      <c r="CA2192" s="274">
        <v>1.0621767E-5</v>
      </c>
      <c r="CB2192" s="121">
        <v>0</v>
      </c>
      <c r="CC2192" s="274">
        <v>6.4252456999999996E-10</v>
      </c>
      <c r="CD2192" s="121">
        <v>0</v>
      </c>
      <c r="CE2192" s="121">
        <v>0</v>
      </c>
      <c r="CF2192" s="121">
        <v>0</v>
      </c>
      <c r="CG2192" s="274">
        <v>1.7405936000000001E-5</v>
      </c>
      <c r="CH2192" s="121">
        <v>0</v>
      </c>
      <c r="CI2192" s="121">
        <v>0</v>
      </c>
      <c r="CJ2192" s="121">
        <v>0</v>
      </c>
      <c r="CK2192"/>
      <c r="CL2192" s="322">
        <v>0</v>
      </c>
      <c r="CM2192" s="322">
        <v>3.2781454000000001</v>
      </c>
      <c r="CN2192" s="322">
        <v>0.20010765999999999</v>
      </c>
      <c r="CO2192" s="322">
        <v>4.5298961999999998E-2</v>
      </c>
      <c r="CP2192" s="322">
        <v>1.4779000999999999E-3</v>
      </c>
      <c r="CQ2192" s="322">
        <v>0</v>
      </c>
      <c r="CR2192" s="322">
        <v>0</v>
      </c>
      <c r="CS2192" s="322">
        <v>2.3459001000000002E-3</v>
      </c>
      <c r="CT2192" s="322">
        <v>0</v>
      </c>
      <c r="CU2192" s="322">
        <v>0</v>
      </c>
      <c r="CV2192" s="218"/>
      <c r="CW2192" s="248"/>
      <c r="CX2192" s="20" t="s">
        <v>4039</v>
      </c>
    </row>
    <row r="2193" spans="1:102" ht="14.4" customHeight="1">
      <c r="A2193" t="s">
        <v>3914</v>
      </c>
      <c r="B2193" s="278" t="s">
        <v>1223</v>
      </c>
      <c r="C2193" s="279" t="str">
        <f t="shared" si="824"/>
        <v>M.020.16.102</v>
      </c>
      <c r="D2193" s="14" t="s">
        <v>3912</v>
      </c>
      <c r="E2193" s="312" t="s">
        <v>1510</v>
      </c>
      <c r="F2193" s="281" t="str">
        <f t="shared" si="825"/>
        <v>Cola Light</v>
      </c>
      <c r="G2193" s="319">
        <f t="shared" si="843"/>
        <v>6.5034748409598997E-2</v>
      </c>
      <c r="H2193" s="319">
        <f t="shared" si="844"/>
        <v>2.3552005752199999E-4</v>
      </c>
      <c r="I2193" s="319">
        <f t="shared" si="845"/>
        <v>8.8767493520769992E-3</v>
      </c>
      <c r="J2193" s="319">
        <f t="shared" si="846"/>
        <v>0</v>
      </c>
      <c r="K2193" s="319">
        <v>5.5922478999999997E-2</v>
      </c>
      <c r="L2193" s="319">
        <v>8.4026812999999992E-3</v>
      </c>
      <c r="M2193" s="319">
        <v>4.7406675000000002E-4</v>
      </c>
      <c r="N2193" s="319">
        <v>2.3550660999999999E-4</v>
      </c>
      <c r="O2193" s="319">
        <v>0</v>
      </c>
      <c r="P2193" s="319">
        <v>0</v>
      </c>
      <c r="Q2193" s="319">
        <v>1.3447522000000001E-8</v>
      </c>
      <c r="R2193" s="319">
        <v>1.302077E-9</v>
      </c>
      <c r="S2193" s="319">
        <v>0</v>
      </c>
      <c r="T2193" s="319">
        <v>0</v>
      </c>
      <c r="U2193" s="319">
        <v>0</v>
      </c>
      <c r="V2193" s="319">
        <v>0</v>
      </c>
      <c r="W2193" s="319">
        <v>0</v>
      </c>
      <c r="X2193" s="319">
        <v>0</v>
      </c>
      <c r="Y2193" s="210"/>
      <c r="Z2193" s="320">
        <f t="shared" si="832"/>
        <v>0.42046976691729321</v>
      </c>
      <c r="AA2193" s="210"/>
      <c r="AB2193" s="321">
        <f t="shared" si="833"/>
        <v>5.5922478999999997E-2</v>
      </c>
      <c r="AC2193" s="321">
        <f t="shared" si="834"/>
        <v>9.1122694095989998E-3</v>
      </c>
      <c r="AD2193" s="321">
        <f t="shared" si="847"/>
        <v>8.8767493520769992E-3</v>
      </c>
      <c r="AE2193" s="321">
        <f t="shared" si="835"/>
        <v>8.8767493520769992E-3</v>
      </c>
      <c r="AF2193" s="321">
        <f t="shared" si="836"/>
        <v>0</v>
      </c>
      <c r="AG2193"/>
      <c r="AH2193" s="121">
        <v>0</v>
      </c>
      <c r="AI2193" s="121">
        <v>0</v>
      </c>
      <c r="AJ2193" s="121">
        <v>0</v>
      </c>
      <c r="AK2193" s="121">
        <v>0</v>
      </c>
      <c r="AL2193" s="121">
        <v>0</v>
      </c>
      <c r="AM2193" s="121">
        <v>0</v>
      </c>
      <c r="AN2193" s="121">
        <v>0</v>
      </c>
      <c r="AO2193"/>
      <c r="AP2193" s="282">
        <v>9.4674055999999993E-3</v>
      </c>
      <c r="AQ2193" s="282">
        <v>9.0988496999999998E-3</v>
      </c>
      <c r="AR2193" s="282">
        <v>3.6855585999999999E-4</v>
      </c>
      <c r="AS2193" s="282">
        <v>0</v>
      </c>
      <c r="AT2193" s="255">
        <f t="shared" si="848"/>
        <v>5.4549458814E-7</v>
      </c>
      <c r="AU2193" s="256">
        <f t="shared" si="849"/>
        <v>1.363002385837E-9</v>
      </c>
      <c r="AV2193" s="256">
        <f t="shared" si="850"/>
        <v>0</v>
      </c>
      <c r="AW2193" s="272">
        <v>3.9019593999999998E-7</v>
      </c>
      <c r="AX2193" s="272">
        <v>1.1773153E-9</v>
      </c>
      <c r="AY2193" s="272">
        <v>3.2165937000000003E-14</v>
      </c>
      <c r="AZ2193" s="273">
        <v>0</v>
      </c>
      <c r="BA2193" s="273">
        <v>0</v>
      </c>
      <c r="BB2193" s="272">
        <v>3.5018139999999998E-11</v>
      </c>
      <c r="BC2193" s="272">
        <v>1.5526362999999999E-7</v>
      </c>
      <c r="BD2193" s="272">
        <v>4.9641098999999999E-12</v>
      </c>
      <c r="BE2193" s="272">
        <v>1.8069080999999999E-10</v>
      </c>
      <c r="BF2193" s="273">
        <v>0</v>
      </c>
      <c r="BG2193" s="273">
        <v>0</v>
      </c>
      <c r="BH2193" s="273">
        <v>0</v>
      </c>
      <c r="BI2193" s="273">
        <v>0</v>
      </c>
      <c r="BJ2193" s="273">
        <v>0</v>
      </c>
      <c r="BK2193" s="273">
        <v>0</v>
      </c>
      <c r="BL2193" s="273">
        <v>0</v>
      </c>
      <c r="BM2193" s="273">
        <v>0</v>
      </c>
      <c r="BN2193" s="273">
        <v>0</v>
      </c>
      <c r="BO2193" s="273">
        <v>0</v>
      </c>
      <c r="BP2193" s="273">
        <v>0</v>
      </c>
      <c r="BQ2193" s="273">
        <v>0</v>
      </c>
      <c r="BR2193" s="273">
        <v>0</v>
      </c>
      <c r="BS2193"/>
      <c r="BT2193" s="274">
        <v>1.4181483E-5</v>
      </c>
      <c r="BU2193" s="274">
        <v>1.2572659E-6</v>
      </c>
      <c r="BV2193" s="274">
        <v>1.1723813E-5</v>
      </c>
      <c r="BW2193" s="274">
        <v>1.5252111000000001E-13</v>
      </c>
      <c r="BX2193" s="274">
        <v>1.0187479E-6</v>
      </c>
      <c r="BY2193" s="274">
        <v>2.2670092E-8</v>
      </c>
      <c r="BZ2193" s="121">
        <v>0</v>
      </c>
      <c r="CA2193" s="274">
        <v>3.4408320999999999E-8</v>
      </c>
      <c r="CB2193" s="121">
        <v>0</v>
      </c>
      <c r="CC2193" s="274">
        <v>8.8983037999999995E-12</v>
      </c>
      <c r="CD2193" s="121">
        <v>0</v>
      </c>
      <c r="CE2193" s="121">
        <v>0</v>
      </c>
      <c r="CF2193" s="121">
        <v>0</v>
      </c>
      <c r="CG2193" s="274">
        <v>1.2456908000000001E-7</v>
      </c>
      <c r="CH2193" s="121">
        <v>0</v>
      </c>
      <c r="CI2193" s="121">
        <v>0</v>
      </c>
      <c r="CJ2193" s="121">
        <v>0</v>
      </c>
      <c r="CK2193"/>
      <c r="CL2193" s="322">
        <v>0</v>
      </c>
      <c r="CM2193" s="322">
        <v>0.42046977000000002</v>
      </c>
      <c r="CN2193" s="322">
        <v>6.4823194999999998E-4</v>
      </c>
      <c r="CO2193" s="322">
        <v>8.6540246000000004E-4</v>
      </c>
      <c r="CP2193" s="322">
        <v>1.4885421000000001E-5</v>
      </c>
      <c r="CQ2193" s="322">
        <v>0</v>
      </c>
      <c r="CR2193" s="322">
        <v>0</v>
      </c>
      <c r="CS2193" s="322">
        <v>5.1517466000000003E-5</v>
      </c>
      <c r="CT2193" s="322">
        <v>0</v>
      </c>
      <c r="CU2193" s="322">
        <v>0</v>
      </c>
      <c r="CV2193" s="218"/>
      <c r="CW2193" s="248"/>
      <c r="CX2193" s="20" t="s">
        <v>4039</v>
      </c>
    </row>
    <row r="2194" spans="1:102" ht="14.4" customHeight="1">
      <c r="A2194" t="s">
        <v>3915</v>
      </c>
      <c r="B2194" s="278" t="s">
        <v>1223</v>
      </c>
      <c r="C2194" s="279" t="str">
        <f t="shared" si="824"/>
        <v>M.020.16.103</v>
      </c>
      <c r="D2194" s="14" t="s">
        <v>3912</v>
      </c>
      <c r="E2194" s="312" t="s">
        <v>1510</v>
      </c>
      <c r="F2194" s="281" t="str">
        <f t="shared" si="825"/>
        <v>Icetea</v>
      </c>
      <c r="G2194" s="319">
        <f t="shared" si="843"/>
        <v>0.1050773044842428</v>
      </c>
      <c r="H2194" s="319">
        <f t="shared" si="844"/>
        <v>3.2612223625699999E-3</v>
      </c>
      <c r="I2194" s="319">
        <f t="shared" si="845"/>
        <v>3.0966738121672797E-2</v>
      </c>
      <c r="J2194" s="319">
        <f t="shared" si="846"/>
        <v>0</v>
      </c>
      <c r="K2194" s="319">
        <v>7.0849343999999995E-2</v>
      </c>
      <c r="L2194" s="319">
        <v>2.6337803999999999E-2</v>
      </c>
      <c r="M2194" s="319">
        <v>4.6289291E-3</v>
      </c>
      <c r="N2194" s="319">
        <v>3.2611705E-3</v>
      </c>
      <c r="O2194" s="319">
        <v>0</v>
      </c>
      <c r="P2194" s="319">
        <v>0</v>
      </c>
      <c r="Q2194" s="319">
        <v>5.1862570000000001E-8</v>
      </c>
      <c r="R2194" s="319">
        <v>5.0216728000000002E-9</v>
      </c>
      <c r="S2194" s="319">
        <v>0</v>
      </c>
      <c r="T2194" s="319">
        <v>0</v>
      </c>
      <c r="U2194" s="319">
        <v>0</v>
      </c>
      <c r="V2194" s="319">
        <v>0</v>
      </c>
      <c r="W2194" s="319">
        <v>0</v>
      </c>
      <c r="X2194" s="319">
        <v>0</v>
      </c>
      <c r="Y2194" s="210"/>
      <c r="Z2194" s="320">
        <f t="shared" si="832"/>
        <v>0.53270183458646614</v>
      </c>
      <c r="AA2194" s="210"/>
      <c r="AB2194" s="321">
        <f t="shared" si="833"/>
        <v>7.0849343999999995E-2</v>
      </c>
      <c r="AC2194" s="321">
        <f t="shared" si="834"/>
        <v>3.42279604842428E-2</v>
      </c>
      <c r="AD2194" s="321">
        <f t="shared" si="847"/>
        <v>3.0966738121672797E-2</v>
      </c>
      <c r="AE2194" s="321">
        <f t="shared" si="835"/>
        <v>3.0966738121672797E-2</v>
      </c>
      <c r="AF2194" s="321">
        <f t="shared" si="836"/>
        <v>0</v>
      </c>
      <c r="AG2194"/>
      <c r="AH2194" s="121">
        <v>0</v>
      </c>
      <c r="AI2194" s="121">
        <v>0</v>
      </c>
      <c r="AJ2194" s="121">
        <v>0</v>
      </c>
      <c r="AK2194" s="121">
        <v>0</v>
      </c>
      <c r="AL2194" s="121">
        <v>0</v>
      </c>
      <c r="AM2194" s="121">
        <v>0</v>
      </c>
      <c r="AN2194" s="121">
        <v>0</v>
      </c>
      <c r="AO2194"/>
      <c r="AP2194" s="282">
        <v>1.7430811000000001E-2</v>
      </c>
      <c r="AQ2194" s="282">
        <v>1.6847243000000001E-2</v>
      </c>
      <c r="AR2194" s="282">
        <v>5.8356859000000005E-4</v>
      </c>
      <c r="AS2194" s="282">
        <v>0</v>
      </c>
      <c r="AT2194" s="255">
        <f t="shared" si="848"/>
        <v>1.0100265326099998E-6</v>
      </c>
      <c r="AU2194" s="256">
        <f t="shared" si="849"/>
        <v>2.1581678006909997E-9</v>
      </c>
      <c r="AV2194" s="256">
        <f t="shared" si="850"/>
        <v>0</v>
      </c>
      <c r="AW2194" s="272">
        <v>4.9434730999999996E-7</v>
      </c>
      <c r="AX2194" s="272">
        <v>1.4915650999999999E-9</v>
      </c>
      <c r="AY2194" s="272">
        <v>4.0751691000000002E-14</v>
      </c>
      <c r="AZ2194" s="273">
        <v>0</v>
      </c>
      <c r="BA2194" s="273">
        <v>0</v>
      </c>
      <c r="BB2194" s="272">
        <v>4.8491260999999998E-10</v>
      </c>
      <c r="BC2194" s="272">
        <v>5.1519430999999996E-7</v>
      </c>
      <c r="BD2194" s="272">
        <v>6.8740358999999994E-11</v>
      </c>
      <c r="BE2194" s="272">
        <v>5.9782158999999996E-10</v>
      </c>
      <c r="BF2194" s="273">
        <v>0</v>
      </c>
      <c r="BG2194" s="273">
        <v>0</v>
      </c>
      <c r="BH2194" s="273">
        <v>0</v>
      </c>
      <c r="BI2194" s="273">
        <v>0</v>
      </c>
      <c r="BJ2194" s="273">
        <v>0</v>
      </c>
      <c r="BK2194" s="273">
        <v>0</v>
      </c>
      <c r="BL2194" s="273">
        <v>0</v>
      </c>
      <c r="BM2194" s="273">
        <v>0</v>
      </c>
      <c r="BN2194" s="273">
        <v>0</v>
      </c>
      <c r="BO2194" s="273">
        <v>0</v>
      </c>
      <c r="BP2194" s="273">
        <v>0</v>
      </c>
      <c r="BQ2194" s="273">
        <v>0</v>
      </c>
      <c r="BR2194" s="273">
        <v>0</v>
      </c>
      <c r="BS2194"/>
      <c r="BT2194" s="274">
        <v>2.4089998999999999E-5</v>
      </c>
      <c r="BU2194" s="274">
        <v>4.2812092000000001E-6</v>
      </c>
      <c r="BV2194" s="274">
        <v>1.4853141000000001E-5</v>
      </c>
      <c r="BW2194" s="274">
        <v>5.8822260999999996E-13</v>
      </c>
      <c r="BX2194" s="274">
        <v>3.2924843E-6</v>
      </c>
      <c r="BY2194" s="274">
        <v>3.1392339999999999E-7</v>
      </c>
      <c r="BZ2194" s="121">
        <v>0</v>
      </c>
      <c r="CA2194" s="274">
        <v>4.7646815999999997E-7</v>
      </c>
      <c r="CB2194" s="121">
        <v>0</v>
      </c>
      <c r="CC2194" s="274">
        <v>3.4317763999999999E-11</v>
      </c>
      <c r="CD2194" s="121">
        <v>0</v>
      </c>
      <c r="CE2194" s="121">
        <v>0</v>
      </c>
      <c r="CF2194" s="121">
        <v>0</v>
      </c>
      <c r="CG2194" s="274">
        <v>8.7273836999999998E-7</v>
      </c>
      <c r="CH2194" s="121">
        <v>0</v>
      </c>
      <c r="CI2194" s="121">
        <v>0</v>
      </c>
      <c r="CJ2194" s="121">
        <v>0</v>
      </c>
      <c r="CK2194"/>
      <c r="CL2194" s="322">
        <v>0</v>
      </c>
      <c r="CM2194" s="322">
        <v>0.53270183999999998</v>
      </c>
      <c r="CN2194" s="322">
        <v>8.9763718000000006E-3</v>
      </c>
      <c r="CO2194" s="322">
        <v>3.0011396000000001E-3</v>
      </c>
      <c r="CP2194" s="322">
        <v>7.4435832999999993E-5</v>
      </c>
      <c r="CQ2194" s="322">
        <v>0</v>
      </c>
      <c r="CR2194" s="322">
        <v>0</v>
      </c>
      <c r="CS2194" s="322">
        <v>1.6445642E-4</v>
      </c>
      <c r="CT2194" s="322">
        <v>0</v>
      </c>
      <c r="CU2194" s="322">
        <v>0</v>
      </c>
      <c r="CV2194" s="218"/>
      <c r="CW2194" s="248"/>
      <c r="CX2194" s="20" t="s">
        <v>4039</v>
      </c>
    </row>
    <row r="2195" spans="1:102" ht="14.4" customHeight="1">
      <c r="A2195" t="s">
        <v>3916</v>
      </c>
      <c r="B2195" s="278" t="s">
        <v>1223</v>
      </c>
      <c r="C2195" s="279" t="str">
        <f t="shared" si="824"/>
        <v>M.020.16.104</v>
      </c>
      <c r="D2195" s="14" t="s">
        <v>3912</v>
      </c>
      <c r="E2195" s="312" t="s">
        <v>1510</v>
      </c>
      <c r="F2195" s="281" t="str">
        <f t="shared" si="825"/>
        <v>Fruit drink, 12% fruit concentrate</v>
      </c>
      <c r="G2195" s="319">
        <f t="shared" si="843"/>
        <v>8.9758445659232203E-2</v>
      </c>
      <c r="H2195" s="319">
        <f t="shared" si="844"/>
        <v>1.5776729902850001E-3</v>
      </c>
      <c r="I2195" s="319">
        <f t="shared" si="845"/>
        <v>2.0195405668947199E-2</v>
      </c>
      <c r="J2195" s="319">
        <f t="shared" si="846"/>
        <v>0</v>
      </c>
      <c r="K2195" s="319">
        <v>6.7985367000000005E-2</v>
      </c>
      <c r="L2195" s="319">
        <v>1.7727000999999999E-2</v>
      </c>
      <c r="M2195" s="319">
        <v>2.4684007000000002E-3</v>
      </c>
      <c r="N2195" s="319">
        <v>1.577632E-3</v>
      </c>
      <c r="O2195" s="319">
        <v>0</v>
      </c>
      <c r="P2195" s="319">
        <v>0</v>
      </c>
      <c r="Q2195" s="319">
        <v>4.0990285E-8</v>
      </c>
      <c r="R2195" s="319">
        <v>3.9689472000000004E-9</v>
      </c>
      <c r="S2195" s="319">
        <v>0</v>
      </c>
      <c r="T2195" s="319">
        <v>0</v>
      </c>
      <c r="U2195" s="319">
        <v>0</v>
      </c>
      <c r="V2195" s="319">
        <v>0</v>
      </c>
      <c r="W2195" s="319">
        <v>0</v>
      </c>
      <c r="X2195" s="319">
        <v>0</v>
      </c>
      <c r="Y2195" s="210"/>
      <c r="Z2195" s="320">
        <f t="shared" si="832"/>
        <v>0.51116817293233086</v>
      </c>
      <c r="AA2195" s="210"/>
      <c r="AB2195" s="321">
        <f t="shared" si="833"/>
        <v>6.7985367000000005E-2</v>
      </c>
      <c r="AC2195" s="321">
        <f t="shared" si="834"/>
        <v>2.1773078659232198E-2</v>
      </c>
      <c r="AD2195" s="321">
        <f t="shared" si="847"/>
        <v>2.0195405668947199E-2</v>
      </c>
      <c r="AE2195" s="321">
        <f t="shared" si="835"/>
        <v>2.0195405668947199E-2</v>
      </c>
      <c r="AF2195" s="321">
        <f t="shared" si="836"/>
        <v>0</v>
      </c>
      <c r="AG2195"/>
      <c r="AH2195" s="121">
        <v>0</v>
      </c>
      <c r="AI2195" s="121">
        <v>0</v>
      </c>
      <c r="AJ2195" s="121">
        <v>0</v>
      </c>
      <c r="AK2195" s="121">
        <v>0</v>
      </c>
      <c r="AL2195" s="121">
        <v>0</v>
      </c>
      <c r="AM2195" s="121">
        <v>0</v>
      </c>
      <c r="AN2195" s="121">
        <v>0</v>
      </c>
      <c r="AO2195"/>
      <c r="AP2195" s="282">
        <v>1.4086537999999999E-2</v>
      </c>
      <c r="AQ2195" s="282">
        <v>1.35838E-2</v>
      </c>
      <c r="AR2195" s="282">
        <v>5.0273821999999996E-4</v>
      </c>
      <c r="AS2195" s="282">
        <v>0</v>
      </c>
      <c r="AT2195" s="255">
        <f t="shared" si="848"/>
        <v>8.1437647252999993E-7</v>
      </c>
      <c r="AU2195" s="256">
        <f t="shared" si="849"/>
        <v>1.859239011365E-9</v>
      </c>
      <c r="AV2195" s="256">
        <f t="shared" si="850"/>
        <v>0</v>
      </c>
      <c r="AW2195" s="272">
        <v>4.7436405999999998E-7</v>
      </c>
      <c r="AX2195" s="272">
        <v>1.4312709E-9</v>
      </c>
      <c r="AY2195" s="272">
        <v>3.9104365000000002E-14</v>
      </c>
      <c r="AZ2195" s="273">
        <v>0</v>
      </c>
      <c r="BA2195" s="273">
        <v>0</v>
      </c>
      <c r="BB2195" s="272">
        <v>2.3458252999999998E-10</v>
      </c>
      <c r="BC2195" s="272">
        <v>3.3977783000000001E-7</v>
      </c>
      <c r="BD2195" s="272">
        <v>3.3254007000000001E-11</v>
      </c>
      <c r="BE2195" s="272">
        <v>3.9467499999999998E-10</v>
      </c>
      <c r="BF2195" s="273">
        <v>0</v>
      </c>
      <c r="BG2195" s="273">
        <v>0</v>
      </c>
      <c r="BH2195" s="273">
        <v>0</v>
      </c>
      <c r="BI2195" s="273">
        <v>0</v>
      </c>
      <c r="BJ2195" s="273">
        <v>0</v>
      </c>
      <c r="BK2195" s="273">
        <v>0</v>
      </c>
      <c r="BL2195" s="273">
        <v>0</v>
      </c>
      <c r="BM2195" s="273">
        <v>0</v>
      </c>
      <c r="BN2195" s="273">
        <v>0</v>
      </c>
      <c r="BO2195" s="273">
        <v>0</v>
      </c>
      <c r="BP2195" s="273">
        <v>0</v>
      </c>
      <c r="BQ2195" s="273">
        <v>0</v>
      </c>
      <c r="BR2195" s="273">
        <v>0</v>
      </c>
      <c r="BS2195"/>
      <c r="BT2195" s="274">
        <v>2.0094514E-5</v>
      </c>
      <c r="BU2195" s="274">
        <v>2.7982397000000002E-6</v>
      </c>
      <c r="BV2195" s="274">
        <v>1.4252725E-5</v>
      </c>
      <c r="BW2195" s="274">
        <v>4.6490971E-13</v>
      </c>
      <c r="BX2195" s="274">
        <v>2.1917599000000001E-6</v>
      </c>
      <c r="BY2195" s="274">
        <v>1.5186437000000001E-7</v>
      </c>
      <c r="BZ2195" s="121">
        <v>0</v>
      </c>
      <c r="CA2195" s="274">
        <v>2.3049743E-7</v>
      </c>
      <c r="CB2195" s="121">
        <v>0</v>
      </c>
      <c r="CC2195" s="274">
        <v>2.7123509999999999E-11</v>
      </c>
      <c r="CD2195" s="121">
        <v>0</v>
      </c>
      <c r="CE2195" s="121">
        <v>0</v>
      </c>
      <c r="CF2195" s="121">
        <v>0</v>
      </c>
      <c r="CG2195" s="274">
        <v>4.6939977000000002E-7</v>
      </c>
      <c r="CH2195" s="121">
        <v>0</v>
      </c>
      <c r="CI2195" s="121">
        <v>0</v>
      </c>
      <c r="CJ2195" s="121">
        <v>0</v>
      </c>
      <c r="CK2195"/>
      <c r="CL2195" s="322">
        <v>0</v>
      </c>
      <c r="CM2195" s="322">
        <v>0.51116817000000003</v>
      </c>
      <c r="CN2195" s="322">
        <v>4.3424320000000002E-3</v>
      </c>
      <c r="CO2195" s="322">
        <v>1.9493450999999999E-3</v>
      </c>
      <c r="CP2195" s="322">
        <v>5.1595321999999997E-5</v>
      </c>
      <c r="CQ2195" s="322">
        <v>0</v>
      </c>
      <c r="CR2195" s="322">
        <v>0</v>
      </c>
      <c r="CS2195" s="322">
        <v>1.09961E-4</v>
      </c>
      <c r="CT2195" s="322">
        <v>0</v>
      </c>
      <c r="CU2195" s="322">
        <v>0</v>
      </c>
      <c r="CV2195" s="218"/>
      <c r="CW2195" s="248"/>
      <c r="CX2195" s="20" t="s">
        <v>4039</v>
      </c>
    </row>
    <row r="2196" spans="1:102" ht="14.4" customHeight="1">
      <c r="A2196" t="s">
        <v>3917</v>
      </c>
      <c r="B2196" s="278" t="s">
        <v>1223</v>
      </c>
      <c r="C2196" s="279" t="str">
        <f t="shared" si="824"/>
        <v>M.020.16.105</v>
      </c>
      <c r="D2196" s="14" t="s">
        <v>3912</v>
      </c>
      <c r="E2196" s="312" t="s">
        <v>1510</v>
      </c>
      <c r="F2196" s="281" t="str">
        <f t="shared" si="825"/>
        <v>Fruit drink, 8% fruit concentrate</v>
      </c>
      <c r="G2196" s="319">
        <f t="shared" si="843"/>
        <v>6.9046722947046599E-2</v>
      </c>
      <c r="H2196" s="319">
        <f t="shared" si="844"/>
        <v>1.3656887415619998E-3</v>
      </c>
      <c r="I2196" s="319">
        <f t="shared" si="845"/>
        <v>1.4009596205484601E-2</v>
      </c>
      <c r="J2196" s="319">
        <f t="shared" si="846"/>
        <v>0</v>
      </c>
      <c r="K2196" s="319">
        <v>5.3671438000000002E-2</v>
      </c>
      <c r="L2196" s="319">
        <v>1.1981500000000001E-2</v>
      </c>
      <c r="M2196" s="319">
        <v>2.0280935000000001E-3</v>
      </c>
      <c r="N2196" s="319">
        <v>1.3656607999999999E-3</v>
      </c>
      <c r="O2196" s="319">
        <v>0</v>
      </c>
      <c r="P2196" s="319">
        <v>0</v>
      </c>
      <c r="Q2196" s="319">
        <v>2.7941561999999999E-8</v>
      </c>
      <c r="R2196" s="319">
        <v>2.7054845999999999E-9</v>
      </c>
      <c r="S2196" s="319">
        <v>0</v>
      </c>
      <c r="T2196" s="319">
        <v>0</v>
      </c>
      <c r="U2196" s="319">
        <v>0</v>
      </c>
      <c r="V2196" s="319">
        <v>0</v>
      </c>
      <c r="W2196" s="319">
        <v>0</v>
      </c>
      <c r="X2196" s="319">
        <v>0</v>
      </c>
      <c r="Y2196" s="210"/>
      <c r="Z2196" s="320">
        <f t="shared" si="832"/>
        <v>0.40354464661654132</v>
      </c>
      <c r="AA2196" s="210"/>
      <c r="AB2196" s="321">
        <f t="shared" si="833"/>
        <v>5.3671438000000002E-2</v>
      </c>
      <c r="AC2196" s="321">
        <f t="shared" si="834"/>
        <v>1.53752849470466E-2</v>
      </c>
      <c r="AD2196" s="321">
        <f t="shared" si="847"/>
        <v>1.4009596205484601E-2</v>
      </c>
      <c r="AE2196" s="321">
        <f t="shared" si="835"/>
        <v>1.4009596205484601E-2</v>
      </c>
      <c r="AF2196" s="321">
        <f t="shared" si="836"/>
        <v>0</v>
      </c>
      <c r="AG2196"/>
      <c r="AH2196" s="121">
        <v>0</v>
      </c>
      <c r="AI2196" s="121">
        <v>0</v>
      </c>
      <c r="AJ2196" s="121">
        <v>0</v>
      </c>
      <c r="AK2196" s="121">
        <v>0</v>
      </c>
      <c r="AL2196" s="121">
        <v>0</v>
      </c>
      <c r="AM2196" s="121">
        <v>0</v>
      </c>
      <c r="AN2196" s="121">
        <v>0</v>
      </c>
      <c r="AO2196"/>
      <c r="AP2196" s="282">
        <v>1.0523396000000001E-2</v>
      </c>
      <c r="AQ2196" s="282">
        <v>1.0136932E-2</v>
      </c>
      <c r="AR2196" s="282">
        <v>3.8646402000000002E-4</v>
      </c>
      <c r="AS2196" s="282">
        <v>0</v>
      </c>
      <c r="AT2196" s="255">
        <f t="shared" si="848"/>
        <v>6.0772974394000002E-7</v>
      </c>
      <c r="AU2196" s="256">
        <f t="shared" si="849"/>
        <v>1.429230839166E-9</v>
      </c>
      <c r="AV2196" s="256">
        <f t="shared" si="850"/>
        <v>0</v>
      </c>
      <c r="AW2196" s="272">
        <v>3.7448943000000001E-7</v>
      </c>
      <c r="AX2196" s="272">
        <v>1.1299249999999999E-9</v>
      </c>
      <c r="AY2196" s="272">
        <v>3.0871165999999997E-14</v>
      </c>
      <c r="AZ2196" s="273">
        <v>0</v>
      </c>
      <c r="BA2196" s="273">
        <v>0</v>
      </c>
      <c r="BB2196" s="272">
        <v>2.0306393999999999E-10</v>
      </c>
      <c r="BC2196" s="272">
        <v>2.3303725E-7</v>
      </c>
      <c r="BD2196" s="272">
        <v>2.8785987999999999E-11</v>
      </c>
      <c r="BE2196" s="272">
        <v>2.7048898000000002E-10</v>
      </c>
      <c r="BF2196" s="273">
        <v>0</v>
      </c>
      <c r="BG2196" s="273">
        <v>0</v>
      </c>
      <c r="BH2196" s="273">
        <v>0</v>
      </c>
      <c r="BI2196" s="273">
        <v>0</v>
      </c>
      <c r="BJ2196" s="273">
        <v>0</v>
      </c>
      <c r="BK2196" s="273">
        <v>0</v>
      </c>
      <c r="BL2196" s="273">
        <v>0</v>
      </c>
      <c r="BM2196" s="273">
        <v>0</v>
      </c>
      <c r="BN2196" s="273">
        <v>0</v>
      </c>
      <c r="BO2196" s="273">
        <v>0</v>
      </c>
      <c r="BP2196" s="273">
        <v>0</v>
      </c>
      <c r="BQ2196" s="273">
        <v>0</v>
      </c>
      <c r="BR2196" s="273">
        <v>0</v>
      </c>
      <c r="BS2196"/>
      <c r="BT2196" s="274">
        <v>1.5382240999999999E-5</v>
      </c>
      <c r="BU2196" s="274">
        <v>1.9316869999999999E-6</v>
      </c>
      <c r="BV2196" s="274">
        <v>1.1251896000000001E-5</v>
      </c>
      <c r="BW2196" s="274">
        <v>3.1691176999999998E-13</v>
      </c>
      <c r="BX2196" s="274">
        <v>1.4931664E-6</v>
      </c>
      <c r="BY2196" s="274">
        <v>1.3145982E-7</v>
      </c>
      <c r="BZ2196" s="121">
        <v>0</v>
      </c>
      <c r="CA2196" s="274">
        <v>1.9952770999999999E-7</v>
      </c>
      <c r="CB2196" s="121">
        <v>0</v>
      </c>
      <c r="CC2196" s="274">
        <v>1.8489093999999999E-11</v>
      </c>
      <c r="CD2196" s="121">
        <v>0</v>
      </c>
      <c r="CE2196" s="121">
        <v>0</v>
      </c>
      <c r="CF2196" s="121">
        <v>0</v>
      </c>
      <c r="CG2196" s="274">
        <v>3.7448594E-7</v>
      </c>
      <c r="CH2196" s="121">
        <v>0</v>
      </c>
      <c r="CI2196" s="121">
        <v>0</v>
      </c>
      <c r="CJ2196" s="121">
        <v>0</v>
      </c>
      <c r="CK2196"/>
      <c r="CL2196" s="322">
        <v>0</v>
      </c>
      <c r="CM2196" s="322">
        <v>0.40354465</v>
      </c>
      <c r="CN2196" s="322">
        <v>3.7589813999999999E-3</v>
      </c>
      <c r="CO2196" s="322">
        <v>1.3517824999999999E-3</v>
      </c>
      <c r="CP2196" s="322">
        <v>3.7271124000000002E-5</v>
      </c>
      <c r="CQ2196" s="322">
        <v>0</v>
      </c>
      <c r="CR2196" s="322">
        <v>0</v>
      </c>
      <c r="CS2196" s="322">
        <v>7.4674795000000005E-5</v>
      </c>
      <c r="CT2196" s="322">
        <v>0</v>
      </c>
      <c r="CU2196" s="322">
        <v>0</v>
      </c>
      <c r="CV2196" s="218"/>
      <c r="CW2196" s="248"/>
      <c r="CX2196" s="20" t="s">
        <v>4039</v>
      </c>
    </row>
    <row r="2197" spans="1:102" ht="14.4" customHeight="1">
      <c r="A2197" t="s">
        <v>3918</v>
      </c>
      <c r="B2197" s="278" t="s">
        <v>1223</v>
      </c>
      <c r="C2197" s="279" t="str">
        <f t="shared" si="824"/>
        <v>M.020.16.106</v>
      </c>
      <c r="D2197" s="14" t="s">
        <v>3912</v>
      </c>
      <c r="E2197" s="312" t="s">
        <v>1510</v>
      </c>
      <c r="F2197" s="281" t="str">
        <f t="shared" si="825"/>
        <v>Apple juice</v>
      </c>
      <c r="G2197" s="319">
        <f t="shared" si="843"/>
        <v>0.1078047058665305</v>
      </c>
      <c r="H2197" s="319">
        <f t="shared" si="844"/>
        <v>3.2113332863360003E-3</v>
      </c>
      <c r="I2197" s="319">
        <f t="shared" si="845"/>
        <v>3.01320645801945E-2</v>
      </c>
      <c r="J2197" s="319">
        <f t="shared" si="846"/>
        <v>0</v>
      </c>
      <c r="K2197" s="319">
        <v>7.4461308000000004E-2</v>
      </c>
      <c r="L2197" s="319">
        <v>2.5181835999999999E-2</v>
      </c>
      <c r="M2197" s="319">
        <v>4.9502210000000003E-3</v>
      </c>
      <c r="N2197" s="319">
        <v>3.2112550000000001E-3</v>
      </c>
      <c r="O2197" s="319">
        <v>0</v>
      </c>
      <c r="P2197" s="319">
        <v>0</v>
      </c>
      <c r="Q2197" s="319">
        <v>7.8286336000000005E-8</v>
      </c>
      <c r="R2197" s="319">
        <v>7.5801944999999998E-9</v>
      </c>
      <c r="S2197" s="319">
        <v>0</v>
      </c>
      <c r="T2197" s="319">
        <v>0</v>
      </c>
      <c r="U2197" s="319">
        <v>0</v>
      </c>
      <c r="V2197" s="319">
        <v>0</v>
      </c>
      <c r="W2197" s="319">
        <v>0</v>
      </c>
      <c r="X2197" s="319">
        <v>0</v>
      </c>
      <c r="Y2197" s="210"/>
      <c r="Z2197" s="320">
        <f t="shared" si="832"/>
        <v>0.55985945864661657</v>
      </c>
      <c r="AA2197" s="210"/>
      <c r="AB2197" s="321">
        <f t="shared" si="833"/>
        <v>7.4461308000000004E-2</v>
      </c>
      <c r="AC2197" s="321">
        <f t="shared" si="834"/>
        <v>3.3343397866530497E-2</v>
      </c>
      <c r="AD2197" s="321">
        <f t="shared" si="847"/>
        <v>3.01320645801945E-2</v>
      </c>
      <c r="AE2197" s="321">
        <f t="shared" si="835"/>
        <v>3.01320645801945E-2</v>
      </c>
      <c r="AF2197" s="321">
        <f t="shared" si="836"/>
        <v>0</v>
      </c>
      <c r="AG2197"/>
      <c r="AH2197" s="121">
        <v>0</v>
      </c>
      <c r="AI2197" s="121">
        <v>0</v>
      </c>
      <c r="AJ2197" s="121">
        <v>0</v>
      </c>
      <c r="AK2197" s="121">
        <v>0</v>
      </c>
      <c r="AL2197" s="121">
        <v>0</v>
      </c>
      <c r="AM2197" s="121">
        <v>0</v>
      </c>
      <c r="AN2197" s="121">
        <v>0</v>
      </c>
      <c r="AO2197"/>
      <c r="AP2197" s="282">
        <v>1.7504973E-2</v>
      </c>
      <c r="AQ2197" s="282">
        <v>1.6907907E-2</v>
      </c>
      <c r="AR2197" s="282">
        <v>5.9706560999999998E-4</v>
      </c>
      <c r="AS2197" s="282">
        <v>0</v>
      </c>
      <c r="AT2197" s="255">
        <f t="shared" si="848"/>
        <v>1.0136635005200002E-6</v>
      </c>
      <c r="AU2197" s="256">
        <f t="shared" si="849"/>
        <v>2.2080828862490001E-9</v>
      </c>
      <c r="AV2197" s="256">
        <f t="shared" si="850"/>
        <v>0</v>
      </c>
      <c r="AW2197" s="272">
        <v>5.1954958000000003E-7</v>
      </c>
      <c r="AX2197" s="272">
        <v>1.5676065000000001E-9</v>
      </c>
      <c r="AY2197" s="272">
        <v>4.2829249000000002E-14</v>
      </c>
      <c r="AZ2197" s="273">
        <v>0</v>
      </c>
      <c r="BA2197" s="273">
        <v>0</v>
      </c>
      <c r="BB2197" s="272">
        <v>4.7749052000000001E-10</v>
      </c>
      <c r="BC2197" s="272">
        <v>4.9363643000000004E-7</v>
      </c>
      <c r="BD2197" s="272">
        <v>6.7688216999999999E-11</v>
      </c>
      <c r="BE2197" s="272">
        <v>5.7274534000000004E-10</v>
      </c>
      <c r="BF2197" s="273">
        <v>0</v>
      </c>
      <c r="BG2197" s="273">
        <v>0</v>
      </c>
      <c r="BH2197" s="273">
        <v>0</v>
      </c>
      <c r="BI2197" s="273">
        <v>0</v>
      </c>
      <c r="BJ2197" s="273">
        <v>0</v>
      </c>
      <c r="BK2197" s="273">
        <v>0</v>
      </c>
      <c r="BL2197" s="273">
        <v>0</v>
      </c>
      <c r="BM2197" s="273">
        <v>0</v>
      </c>
      <c r="BN2197" s="273">
        <v>0</v>
      </c>
      <c r="BO2197" s="273">
        <v>0</v>
      </c>
      <c r="BP2197" s="273">
        <v>0</v>
      </c>
      <c r="BQ2197" s="273">
        <v>0</v>
      </c>
      <c r="BR2197" s="273">
        <v>0</v>
      </c>
      <c r="BS2197"/>
      <c r="BT2197" s="274">
        <v>2.4498494E-5</v>
      </c>
      <c r="BU2197" s="274">
        <v>4.1058823999999996E-6</v>
      </c>
      <c r="BV2197" s="274">
        <v>1.5610366999999999E-5</v>
      </c>
      <c r="BW2197" s="274">
        <v>8.8791961999999996E-13</v>
      </c>
      <c r="BX2197" s="274">
        <v>3.1516446E-6</v>
      </c>
      <c r="BY2197" s="274">
        <v>3.0911848E-7</v>
      </c>
      <c r="BZ2197" s="121">
        <v>0</v>
      </c>
      <c r="CA2197" s="274">
        <v>4.6917533000000002E-7</v>
      </c>
      <c r="CB2197" s="121">
        <v>0</v>
      </c>
      <c r="CC2197" s="274">
        <v>5.1802524000000001E-11</v>
      </c>
      <c r="CD2197" s="121">
        <v>0</v>
      </c>
      <c r="CE2197" s="121">
        <v>0</v>
      </c>
      <c r="CF2197" s="121">
        <v>0</v>
      </c>
      <c r="CG2197" s="274">
        <v>8.5225284E-7</v>
      </c>
      <c r="CH2197" s="121">
        <v>0</v>
      </c>
      <c r="CI2197" s="121">
        <v>0</v>
      </c>
      <c r="CJ2197" s="121">
        <v>0</v>
      </c>
      <c r="CK2197"/>
      <c r="CL2197" s="322">
        <v>0</v>
      </c>
      <c r="CM2197" s="322">
        <v>0.55985945999999998</v>
      </c>
      <c r="CN2197" s="322">
        <v>8.8389793000000008E-3</v>
      </c>
      <c r="CO2197" s="322">
        <v>2.8800814999999998E-3</v>
      </c>
      <c r="CP2197" s="322">
        <v>9.9974810000000004E-5</v>
      </c>
      <c r="CQ2197" s="322">
        <v>0</v>
      </c>
      <c r="CR2197" s="322">
        <v>0</v>
      </c>
      <c r="CS2197" s="322">
        <v>1.5734842999999999E-4</v>
      </c>
      <c r="CT2197" s="322">
        <v>0</v>
      </c>
      <c r="CU2197" s="322">
        <v>0</v>
      </c>
      <c r="CV2197" s="218"/>
      <c r="CW2197" s="248"/>
      <c r="CX2197" s="20" t="s">
        <v>4039</v>
      </c>
    </row>
    <row r="2198" spans="1:102" ht="14.4" customHeight="1">
      <c r="A2198" t="s">
        <v>3919</v>
      </c>
      <c r="B2198" s="278" t="s">
        <v>1223</v>
      </c>
      <c r="C2198" s="279" t="str">
        <f t="shared" si="824"/>
        <v>M.020.16.107</v>
      </c>
      <c r="D2198" s="14" t="s">
        <v>3912</v>
      </c>
      <c r="E2198" s="312" t="s">
        <v>1510</v>
      </c>
      <c r="F2198" s="281" t="str">
        <f t="shared" si="825"/>
        <v>Orange juice, pasteurized</v>
      </c>
      <c r="G2198" s="319">
        <f t="shared" si="843"/>
        <v>0.22700485821223099</v>
      </c>
      <c r="H2198" s="319">
        <f t="shared" si="844"/>
        <v>6.7103119742299997E-3</v>
      </c>
      <c r="I2198" s="319">
        <f t="shared" si="845"/>
        <v>6.610729623800099E-2</v>
      </c>
      <c r="J2198" s="319">
        <f t="shared" si="846"/>
        <v>0</v>
      </c>
      <c r="K2198" s="319">
        <v>0.15418725</v>
      </c>
      <c r="L2198" s="319">
        <v>5.5852911999999998E-2</v>
      </c>
      <c r="M2198" s="319">
        <v>1.0254368999999999E-2</v>
      </c>
      <c r="N2198" s="319">
        <v>6.7101545999999996E-3</v>
      </c>
      <c r="O2198" s="319">
        <v>0</v>
      </c>
      <c r="P2198" s="319">
        <v>0</v>
      </c>
      <c r="Q2198" s="319">
        <v>1.5737423E-7</v>
      </c>
      <c r="R2198" s="319">
        <v>1.5238001000000001E-8</v>
      </c>
      <c r="S2198" s="319">
        <v>0</v>
      </c>
      <c r="T2198" s="319">
        <v>0</v>
      </c>
      <c r="U2198" s="319">
        <v>0</v>
      </c>
      <c r="V2198" s="319">
        <v>0</v>
      </c>
      <c r="W2198" s="319">
        <v>0</v>
      </c>
      <c r="X2198" s="319">
        <v>0</v>
      </c>
      <c r="Y2198" s="210"/>
      <c r="Z2198" s="320">
        <f t="shared" si="832"/>
        <v>1.1593026315789472</v>
      </c>
      <c r="AA2198" s="210"/>
      <c r="AB2198" s="321">
        <f t="shared" si="833"/>
        <v>0.15418725</v>
      </c>
      <c r="AC2198" s="321">
        <f t="shared" si="834"/>
        <v>7.2817608212230989E-2</v>
      </c>
      <c r="AD2198" s="321">
        <f t="shared" si="847"/>
        <v>6.610729623800099E-2</v>
      </c>
      <c r="AE2198" s="321">
        <f t="shared" si="835"/>
        <v>6.610729623800099E-2</v>
      </c>
      <c r="AF2198" s="321">
        <f t="shared" si="836"/>
        <v>0</v>
      </c>
      <c r="AG2198"/>
      <c r="AH2198" s="121">
        <v>0</v>
      </c>
      <c r="AI2198" s="121">
        <v>0</v>
      </c>
      <c r="AJ2198" s="121">
        <v>0</v>
      </c>
      <c r="AK2198" s="121">
        <v>0</v>
      </c>
      <c r="AL2198" s="121">
        <v>0</v>
      </c>
      <c r="AM2198" s="121">
        <v>0</v>
      </c>
      <c r="AN2198" s="121">
        <v>0</v>
      </c>
      <c r="AO2198"/>
      <c r="AP2198" s="282">
        <v>3.7404433000000001E-2</v>
      </c>
      <c r="AQ2198" s="282">
        <v>3.6146323000000001E-2</v>
      </c>
      <c r="AR2198" s="282">
        <v>1.2581103000000001E-3</v>
      </c>
      <c r="AS2198" s="282">
        <v>0</v>
      </c>
      <c r="AT2198" s="255">
        <f t="shared" si="848"/>
        <v>2.1670456517500001E-6</v>
      </c>
      <c r="AU2198" s="256">
        <f t="shared" si="849"/>
        <v>4.6527746166499997E-9</v>
      </c>
      <c r="AV2198" s="256">
        <f t="shared" si="850"/>
        <v>0</v>
      </c>
      <c r="AW2198" s="272">
        <v>1.0758327999999999E-6</v>
      </c>
      <c r="AX2198" s="272">
        <v>3.2460472999999999E-9</v>
      </c>
      <c r="AY2198" s="272">
        <v>8.8686649999999996E-14</v>
      </c>
      <c r="AZ2198" s="273">
        <v>0</v>
      </c>
      <c r="BA2198" s="273">
        <v>0</v>
      </c>
      <c r="BB2198" s="272">
        <v>9.9775174999999993E-10</v>
      </c>
      <c r="BC2198" s="272">
        <v>1.0902151000000001E-6</v>
      </c>
      <c r="BD2198" s="272">
        <v>1.4143953E-10</v>
      </c>
      <c r="BE2198" s="272">
        <v>1.2651991000000001E-9</v>
      </c>
      <c r="BF2198" s="273">
        <v>0</v>
      </c>
      <c r="BG2198" s="273">
        <v>0</v>
      </c>
      <c r="BH2198" s="273">
        <v>0</v>
      </c>
      <c r="BI2198" s="273">
        <v>0</v>
      </c>
      <c r="BJ2198" s="273">
        <v>0</v>
      </c>
      <c r="BK2198" s="273">
        <v>0</v>
      </c>
      <c r="BL2198" s="273">
        <v>0</v>
      </c>
      <c r="BM2198" s="273">
        <v>0</v>
      </c>
      <c r="BN2198" s="273">
        <v>0</v>
      </c>
      <c r="BO2198" s="273">
        <v>0</v>
      </c>
      <c r="BP2198" s="273">
        <v>0</v>
      </c>
      <c r="BQ2198" s="273">
        <v>0</v>
      </c>
      <c r="BR2198" s="273">
        <v>0</v>
      </c>
      <c r="BS2198"/>
      <c r="BT2198" s="274">
        <v>5.1787525E-5</v>
      </c>
      <c r="BU2198" s="274">
        <v>9.0511517999999995E-6</v>
      </c>
      <c r="BV2198" s="274">
        <v>3.2324433000000002E-5</v>
      </c>
      <c r="BW2198" s="274">
        <v>1.7849305E-12</v>
      </c>
      <c r="BX2198" s="274">
        <v>6.9740733E-6</v>
      </c>
      <c r="BY2198" s="274">
        <v>6.4592592000000004E-7</v>
      </c>
      <c r="BZ2198" s="121">
        <v>0</v>
      </c>
      <c r="CA2198" s="274">
        <v>9.8037652999999995E-7</v>
      </c>
      <c r="CB2198" s="121">
        <v>0</v>
      </c>
      <c r="CC2198" s="274">
        <v>1.0413544000000001E-10</v>
      </c>
      <c r="CD2198" s="121">
        <v>0</v>
      </c>
      <c r="CE2198" s="121">
        <v>0</v>
      </c>
      <c r="CF2198" s="121">
        <v>0</v>
      </c>
      <c r="CG2198" s="274">
        <v>1.8114588E-6</v>
      </c>
      <c r="CH2198" s="121">
        <v>0</v>
      </c>
      <c r="CI2198" s="121">
        <v>0</v>
      </c>
      <c r="CJ2198" s="121">
        <v>0</v>
      </c>
      <c r="CK2198"/>
      <c r="CL2198" s="322">
        <v>0</v>
      </c>
      <c r="CM2198" s="322">
        <v>1.1593026</v>
      </c>
      <c r="CN2198" s="322">
        <v>1.8469701000000002E-2</v>
      </c>
      <c r="CO2198" s="322">
        <v>6.3408099000000001E-3</v>
      </c>
      <c r="CP2198" s="322">
        <v>2.0281695999999999E-4</v>
      </c>
      <c r="CQ2198" s="322">
        <v>0</v>
      </c>
      <c r="CR2198" s="322">
        <v>0</v>
      </c>
      <c r="CS2198" s="322">
        <v>3.4850967999999999E-4</v>
      </c>
      <c r="CT2198" s="322">
        <v>0</v>
      </c>
      <c r="CU2198" s="322">
        <v>0</v>
      </c>
      <c r="CV2198" s="218"/>
      <c r="CW2198" s="248"/>
      <c r="CX2198" s="20" t="s">
        <v>4039</v>
      </c>
    </row>
    <row r="2199" spans="1:102" ht="14.4" customHeight="1">
      <c r="A2199" t="s">
        <v>3920</v>
      </c>
      <c r="B2199" s="278" t="s">
        <v>1223</v>
      </c>
      <c r="C2199" s="279" t="str">
        <f t="shared" si="824"/>
        <v>M.020.16.108</v>
      </c>
      <c r="D2199" s="14" t="s">
        <v>3912</v>
      </c>
      <c r="E2199" s="312" t="s">
        <v>1510</v>
      </c>
      <c r="F2199" s="281" t="str">
        <f t="shared" si="825"/>
        <v>Syrup, light</v>
      </c>
      <c r="G2199" s="319">
        <f t="shared" si="843"/>
        <v>9.1145970244967497E-2</v>
      </c>
      <c r="H2199" s="319">
        <f t="shared" si="844"/>
        <v>9.7880277541699989E-4</v>
      </c>
      <c r="I2199" s="319">
        <f t="shared" si="845"/>
        <v>1.7956355469550499E-2</v>
      </c>
      <c r="J2199" s="319">
        <f t="shared" si="846"/>
        <v>0</v>
      </c>
      <c r="K2199" s="319">
        <v>7.2210811999999999E-2</v>
      </c>
      <c r="L2199" s="319">
        <v>1.6260199999999999E-2</v>
      </c>
      <c r="M2199" s="319">
        <v>1.6961519E-3</v>
      </c>
      <c r="N2199" s="319">
        <v>9.7876590999999998E-4</v>
      </c>
      <c r="O2199" s="319">
        <v>0</v>
      </c>
      <c r="P2199" s="319">
        <v>0</v>
      </c>
      <c r="Q2199" s="319">
        <v>3.6865416999999997E-8</v>
      </c>
      <c r="R2199" s="319">
        <v>3.5695505000000001E-9</v>
      </c>
      <c r="S2199" s="319">
        <v>0</v>
      </c>
      <c r="T2199" s="319">
        <v>0</v>
      </c>
      <c r="U2199" s="319">
        <v>0</v>
      </c>
      <c r="V2199" s="319">
        <v>0</v>
      </c>
      <c r="W2199" s="319">
        <v>0</v>
      </c>
      <c r="X2199" s="319">
        <v>0</v>
      </c>
      <c r="Y2199" s="210"/>
      <c r="Z2199" s="320">
        <f t="shared" si="832"/>
        <v>0.54293843609022552</v>
      </c>
      <c r="AA2199" s="210"/>
      <c r="AB2199" s="321">
        <f t="shared" si="833"/>
        <v>7.2210811999999999E-2</v>
      </c>
      <c r="AC2199" s="321">
        <f t="shared" si="834"/>
        <v>1.8935158244967498E-2</v>
      </c>
      <c r="AD2199" s="321">
        <f t="shared" si="847"/>
        <v>1.7956355469550499E-2</v>
      </c>
      <c r="AE2199" s="321">
        <f t="shared" si="835"/>
        <v>1.7956355469550499E-2</v>
      </c>
      <c r="AF2199" s="321">
        <f t="shared" si="836"/>
        <v>0</v>
      </c>
      <c r="AG2199"/>
      <c r="AH2199" s="121">
        <v>0</v>
      </c>
      <c r="AI2199" s="121">
        <v>0</v>
      </c>
      <c r="AJ2199" s="121">
        <v>0</v>
      </c>
      <c r="AK2199" s="121">
        <v>0</v>
      </c>
      <c r="AL2199" s="121">
        <v>0</v>
      </c>
      <c r="AM2199" s="121">
        <v>0</v>
      </c>
      <c r="AN2199" s="121">
        <v>0</v>
      </c>
      <c r="AO2199"/>
      <c r="AP2199" s="282">
        <v>1.4029778999999999E-2</v>
      </c>
      <c r="AQ2199" s="282">
        <v>1.3516808999999999E-2</v>
      </c>
      <c r="AR2199" s="282">
        <v>5.1297023999999998E-4</v>
      </c>
      <c r="AS2199" s="282">
        <v>0</v>
      </c>
      <c r="AT2199" s="255">
        <f t="shared" si="848"/>
        <v>8.1036023545000009E-7</v>
      </c>
      <c r="AU2199" s="256">
        <f t="shared" si="849"/>
        <v>1.8970792647900001E-9</v>
      </c>
      <c r="AV2199" s="256">
        <f t="shared" si="850"/>
        <v>0</v>
      </c>
      <c r="AW2199" s="272">
        <v>5.0384687000000003E-7</v>
      </c>
      <c r="AX2199" s="272">
        <v>1.5202276000000001E-9</v>
      </c>
      <c r="AY2199" s="272">
        <v>4.1534790000000003E-14</v>
      </c>
      <c r="AZ2199" s="273">
        <v>0</v>
      </c>
      <c r="BA2199" s="273">
        <v>0</v>
      </c>
      <c r="BB2199" s="272">
        <v>1.4553544999999999E-10</v>
      </c>
      <c r="BC2199" s="272">
        <v>3.0636783000000003E-7</v>
      </c>
      <c r="BD2199" s="272">
        <v>2.063085E-11</v>
      </c>
      <c r="BE2199" s="272">
        <v>3.5617928E-10</v>
      </c>
      <c r="BF2199" s="273">
        <v>0</v>
      </c>
      <c r="BG2199" s="273">
        <v>0</v>
      </c>
      <c r="BH2199" s="273">
        <v>0</v>
      </c>
      <c r="BI2199" s="273">
        <v>0</v>
      </c>
      <c r="BJ2199" s="273">
        <v>0</v>
      </c>
      <c r="BK2199" s="273">
        <v>0</v>
      </c>
      <c r="BL2199" s="273">
        <v>0</v>
      </c>
      <c r="BM2199" s="273">
        <v>0</v>
      </c>
      <c r="BN2199" s="273">
        <v>0</v>
      </c>
      <c r="BO2199" s="273">
        <v>0</v>
      </c>
      <c r="BP2199" s="273">
        <v>0</v>
      </c>
      <c r="BQ2199" s="273">
        <v>0</v>
      </c>
      <c r="BR2199" s="273">
        <v>0</v>
      </c>
      <c r="BS2199"/>
      <c r="BT2199" s="274">
        <v>2.0212344E-5</v>
      </c>
      <c r="BU2199" s="274">
        <v>2.5035218000000001E-6</v>
      </c>
      <c r="BV2199" s="274">
        <v>1.5138563999999999E-5</v>
      </c>
      <c r="BW2199" s="274">
        <v>4.1812566999999999E-13</v>
      </c>
      <c r="BX2199" s="274">
        <v>1.9919787E-6</v>
      </c>
      <c r="BY2199" s="274">
        <v>9.4216945000000002E-8</v>
      </c>
      <c r="BZ2199" s="121">
        <v>0</v>
      </c>
      <c r="CA2199" s="274">
        <v>1.4300104999999999E-7</v>
      </c>
      <c r="CB2199" s="121">
        <v>0</v>
      </c>
      <c r="CC2199" s="274">
        <v>2.4394061000000001E-11</v>
      </c>
      <c r="CD2199" s="121">
        <v>0</v>
      </c>
      <c r="CE2199" s="121">
        <v>0</v>
      </c>
      <c r="CF2199" s="121">
        <v>0</v>
      </c>
      <c r="CG2199" s="274">
        <v>3.4103662999999999E-7</v>
      </c>
      <c r="CH2199" s="121">
        <v>0</v>
      </c>
      <c r="CI2199" s="121">
        <v>0</v>
      </c>
      <c r="CJ2199" s="121">
        <v>0</v>
      </c>
      <c r="CK2199"/>
      <c r="CL2199" s="322">
        <v>0</v>
      </c>
      <c r="CM2199" s="322">
        <v>0.54293844000000002</v>
      </c>
      <c r="CN2199" s="322">
        <v>2.6940532000000001E-3</v>
      </c>
      <c r="CO2199" s="322">
        <v>1.7344819E-3</v>
      </c>
      <c r="CP2199" s="322">
        <v>4.3218233000000003E-5</v>
      </c>
      <c r="CQ2199" s="322">
        <v>0</v>
      </c>
      <c r="CR2199" s="322">
        <v>0</v>
      </c>
      <c r="CS2199" s="322">
        <v>1.0030973E-4</v>
      </c>
      <c r="CT2199" s="322">
        <v>0</v>
      </c>
      <c r="CU2199" s="322">
        <v>0</v>
      </c>
      <c r="CV2199" s="218"/>
      <c r="CW2199" s="248"/>
      <c r="CX2199" s="20" t="s">
        <v>4039</v>
      </c>
    </row>
    <row r="2200" spans="1:102" ht="14.4" customHeight="1">
      <c r="A2200" t="s">
        <v>3921</v>
      </c>
      <c r="B2200" s="278" t="s">
        <v>1223</v>
      </c>
      <c r="C2200" s="279" t="str">
        <f t="shared" si="824"/>
        <v>M.020.16.109</v>
      </c>
      <c r="D2200" s="14" t="s">
        <v>3912</v>
      </c>
      <c r="E2200" s="312" t="s">
        <v>1510</v>
      </c>
      <c r="F2200" s="281" t="str">
        <f t="shared" si="825"/>
        <v>Syrup</v>
      </c>
      <c r="G2200" s="319">
        <f t="shared" si="843"/>
        <v>0.23171843422221899</v>
      </c>
      <c r="H2200" s="319">
        <f t="shared" si="844"/>
        <v>9.0313837587099998E-3</v>
      </c>
      <c r="I2200" s="319">
        <f t="shared" si="845"/>
        <v>7.2711950463509006E-2</v>
      </c>
      <c r="J2200" s="319">
        <f t="shared" si="846"/>
        <v>0</v>
      </c>
      <c r="K2200" s="319">
        <v>0.1499751</v>
      </c>
      <c r="L2200" s="319">
        <v>5.9363711E-2</v>
      </c>
      <c r="M2200" s="319">
        <v>1.3348222E-2</v>
      </c>
      <c r="N2200" s="319">
        <v>9.0312033999999999E-3</v>
      </c>
      <c r="O2200" s="319">
        <v>0</v>
      </c>
      <c r="P2200" s="319">
        <v>0</v>
      </c>
      <c r="Q2200" s="319">
        <v>1.8035870999999999E-7</v>
      </c>
      <c r="R2200" s="319">
        <v>1.7463508999999999E-8</v>
      </c>
      <c r="S2200" s="319">
        <v>0</v>
      </c>
      <c r="T2200" s="319">
        <v>0</v>
      </c>
      <c r="U2200" s="319">
        <v>0</v>
      </c>
      <c r="V2200" s="319">
        <v>0</v>
      </c>
      <c r="W2200" s="319">
        <v>0</v>
      </c>
      <c r="X2200" s="319">
        <v>0</v>
      </c>
      <c r="Y2200" s="210"/>
      <c r="Z2200" s="320">
        <f t="shared" si="832"/>
        <v>1.1276323308270677</v>
      </c>
      <c r="AA2200" s="210"/>
      <c r="AB2200" s="321">
        <f t="shared" si="833"/>
        <v>0.1499751</v>
      </c>
      <c r="AC2200" s="321">
        <f t="shared" si="834"/>
        <v>8.1743334222218994E-2</v>
      </c>
      <c r="AD2200" s="321">
        <f t="shared" si="847"/>
        <v>7.2711950463509006E-2</v>
      </c>
      <c r="AE2200" s="321">
        <f t="shared" si="835"/>
        <v>7.2711950463509006E-2</v>
      </c>
      <c r="AF2200" s="321">
        <f t="shared" si="836"/>
        <v>0</v>
      </c>
      <c r="AG2200"/>
      <c r="AH2200" s="121">
        <v>0</v>
      </c>
      <c r="AI2200" s="121">
        <v>0</v>
      </c>
      <c r="AJ2200" s="121">
        <v>0</v>
      </c>
      <c r="AK2200" s="121">
        <v>0</v>
      </c>
      <c r="AL2200" s="121">
        <v>0</v>
      </c>
      <c r="AM2200" s="121">
        <v>0</v>
      </c>
      <c r="AN2200" s="121">
        <v>0</v>
      </c>
      <c r="AO2200"/>
      <c r="AP2200" s="282">
        <v>3.8438386999999997E-2</v>
      </c>
      <c r="AQ2200" s="282">
        <v>3.7163120000000001E-2</v>
      </c>
      <c r="AR2200" s="282">
        <v>1.2752675E-3</v>
      </c>
      <c r="AS2200" s="282">
        <v>0</v>
      </c>
      <c r="AT2200" s="255">
        <f t="shared" si="848"/>
        <v>2.2280047750000002E-6</v>
      </c>
      <c r="AU2200" s="256">
        <f t="shared" si="849"/>
        <v>4.7162258638710007E-9</v>
      </c>
      <c r="AV2200" s="256">
        <f t="shared" si="850"/>
        <v>0</v>
      </c>
      <c r="AW2200" s="272">
        <v>1.0464428000000001E-6</v>
      </c>
      <c r="AX2200" s="272">
        <v>3.1573703999999999E-9</v>
      </c>
      <c r="AY2200" s="272">
        <v>8.6263870999999994E-14</v>
      </c>
      <c r="AZ2200" s="273">
        <v>0</v>
      </c>
      <c r="BA2200" s="273">
        <v>0</v>
      </c>
      <c r="BB2200" s="272">
        <v>1.3428750000000001E-9</v>
      </c>
      <c r="BC2200" s="272">
        <v>1.1802191E-6</v>
      </c>
      <c r="BD2200" s="272">
        <v>1.9036360000000001E-10</v>
      </c>
      <c r="BE2200" s="272">
        <v>1.3684056000000001E-9</v>
      </c>
      <c r="BF2200" s="273">
        <v>0</v>
      </c>
      <c r="BG2200" s="273">
        <v>0</v>
      </c>
      <c r="BH2200" s="273">
        <v>0</v>
      </c>
      <c r="BI2200" s="273">
        <v>0</v>
      </c>
      <c r="BJ2200" s="273">
        <v>0</v>
      </c>
      <c r="BK2200" s="273">
        <v>0</v>
      </c>
      <c r="BL2200" s="273">
        <v>0</v>
      </c>
      <c r="BM2200" s="273">
        <v>0</v>
      </c>
      <c r="BN2200" s="273">
        <v>0</v>
      </c>
      <c r="BO2200" s="273">
        <v>0</v>
      </c>
      <c r="BP2200" s="273">
        <v>0</v>
      </c>
      <c r="BQ2200" s="273">
        <v>0</v>
      </c>
      <c r="BR2200" s="273">
        <v>0</v>
      </c>
      <c r="BS2200"/>
      <c r="BT2200" s="274">
        <v>5.3282209999999997E-5</v>
      </c>
      <c r="BU2200" s="274">
        <v>9.8763126999999997E-6</v>
      </c>
      <c r="BV2200" s="274">
        <v>3.1441381000000002E-5</v>
      </c>
      <c r="BW2200" s="274">
        <v>2.0456192999999999E-12</v>
      </c>
      <c r="BX2200" s="274">
        <v>7.4871761000000002E-6</v>
      </c>
      <c r="BY2200" s="274">
        <v>8.6935229000000003E-7</v>
      </c>
      <c r="BZ2200" s="121">
        <v>0</v>
      </c>
      <c r="CA2200" s="274">
        <v>1.3194896999999999E-6</v>
      </c>
      <c r="CB2200" s="121">
        <v>0</v>
      </c>
      <c r="CC2200" s="274">
        <v>1.1934441E-10</v>
      </c>
      <c r="CD2200" s="121">
        <v>0</v>
      </c>
      <c r="CE2200" s="121">
        <v>0</v>
      </c>
      <c r="CF2200" s="121">
        <v>0</v>
      </c>
      <c r="CG2200" s="274">
        <v>2.2883777E-6</v>
      </c>
      <c r="CH2200" s="121">
        <v>0</v>
      </c>
      <c r="CI2200" s="121">
        <v>0</v>
      </c>
      <c r="CJ2200" s="121">
        <v>0</v>
      </c>
      <c r="CK2200"/>
      <c r="CL2200" s="322">
        <v>0</v>
      </c>
      <c r="CM2200" s="322">
        <v>1.1276322999999999</v>
      </c>
      <c r="CN2200" s="322">
        <v>2.4858386999999999E-2</v>
      </c>
      <c r="CO2200" s="322">
        <v>6.9566159999999997E-3</v>
      </c>
      <c r="CP2200" s="322">
        <v>2.4214329000000001E-4</v>
      </c>
      <c r="CQ2200" s="322">
        <v>0</v>
      </c>
      <c r="CR2200" s="322">
        <v>0</v>
      </c>
      <c r="CS2200" s="322">
        <v>3.7265760000000002E-4</v>
      </c>
      <c r="CT2200" s="322">
        <v>0</v>
      </c>
      <c r="CU2200" s="322">
        <v>0</v>
      </c>
      <c r="CV2200" s="218"/>
      <c r="CW2200" s="248"/>
      <c r="CX2200" s="20" t="s">
        <v>4039</v>
      </c>
    </row>
    <row r="2201" spans="1:102" ht="14.4" customHeight="1">
      <c r="A2201" t="s">
        <v>3922</v>
      </c>
      <c r="B2201" s="278" t="s">
        <v>1223</v>
      </c>
      <c r="C2201" s="279" t="str">
        <f t="shared" si="824"/>
        <v>M.020.16.110</v>
      </c>
      <c r="D2201" s="14" t="s">
        <v>3912</v>
      </c>
      <c r="E2201" s="312" t="s">
        <v>1510</v>
      </c>
      <c r="F2201" s="281" t="str">
        <f t="shared" si="825"/>
        <v>Syrup, sweetened</v>
      </c>
      <c r="G2201" s="319">
        <f t="shared" si="843"/>
        <v>0.81441487067821394</v>
      </c>
      <c r="H2201" s="319">
        <f t="shared" si="844"/>
        <v>5.4625557131089998E-2</v>
      </c>
      <c r="I2201" s="319">
        <f t="shared" si="845"/>
        <v>0.34070562354712397</v>
      </c>
      <c r="J2201" s="319">
        <f t="shared" si="846"/>
        <v>0</v>
      </c>
      <c r="K2201" s="319">
        <v>0.41908369000000001</v>
      </c>
      <c r="L2201" s="319">
        <v>0.26176719999999998</v>
      </c>
      <c r="M2201" s="319">
        <v>7.8938330000000001E-2</v>
      </c>
      <c r="N2201" s="319">
        <v>5.4624591E-2</v>
      </c>
      <c r="O2201" s="319">
        <v>0</v>
      </c>
      <c r="P2201" s="319">
        <v>0</v>
      </c>
      <c r="Q2201" s="319">
        <v>9.6613109000000007E-7</v>
      </c>
      <c r="R2201" s="319">
        <v>9.3547123999999997E-8</v>
      </c>
      <c r="S2201" s="319">
        <v>0</v>
      </c>
      <c r="T2201" s="319">
        <v>0</v>
      </c>
      <c r="U2201" s="319">
        <v>0</v>
      </c>
      <c r="V2201" s="319">
        <v>0</v>
      </c>
      <c r="W2201" s="319">
        <v>0</v>
      </c>
      <c r="X2201" s="319">
        <v>0</v>
      </c>
      <c r="Y2201" s="210"/>
      <c r="Z2201" s="320">
        <f t="shared" si="832"/>
        <v>3.1510051879699246</v>
      </c>
      <c r="AA2201" s="210"/>
      <c r="AB2201" s="321">
        <f t="shared" si="833"/>
        <v>0.41908369000000001</v>
      </c>
      <c r="AC2201" s="321">
        <f t="shared" si="834"/>
        <v>0.39533118067821399</v>
      </c>
      <c r="AD2201" s="321">
        <f t="shared" si="847"/>
        <v>0.34070562354712397</v>
      </c>
      <c r="AE2201" s="321">
        <f t="shared" si="835"/>
        <v>0.34070562354712397</v>
      </c>
      <c r="AF2201" s="321">
        <f t="shared" si="836"/>
        <v>0</v>
      </c>
      <c r="AG2201"/>
      <c r="AH2201" s="121">
        <v>0</v>
      </c>
      <c r="AI2201" s="121">
        <v>0</v>
      </c>
      <c r="AJ2201" s="121">
        <v>0</v>
      </c>
      <c r="AK2201" s="121">
        <v>0</v>
      </c>
      <c r="AL2201" s="121">
        <v>0</v>
      </c>
      <c r="AM2201" s="121">
        <v>0</v>
      </c>
      <c r="AN2201" s="121">
        <v>0</v>
      </c>
      <c r="AO2201"/>
      <c r="AP2201" s="282">
        <v>0.14288677999999999</v>
      </c>
      <c r="AQ2201" s="282">
        <v>0.13850818000000001</v>
      </c>
      <c r="AR2201" s="282">
        <v>4.3785973000000002E-3</v>
      </c>
      <c r="AS2201" s="282">
        <v>0</v>
      </c>
      <c r="AT2201" s="255">
        <f t="shared" si="848"/>
        <v>8.3038477839999997E-6</v>
      </c>
      <c r="AU2201" s="256">
        <f t="shared" si="849"/>
        <v>1.6193037451899998E-8</v>
      </c>
      <c r="AV2201" s="256">
        <f t="shared" si="850"/>
        <v>0</v>
      </c>
      <c r="AW2201" s="272">
        <v>2.9241328000000001E-6</v>
      </c>
      <c r="AX2201" s="272">
        <v>8.8228144999999994E-9</v>
      </c>
      <c r="AY2201" s="272">
        <v>2.410519E-13</v>
      </c>
      <c r="AZ2201" s="273">
        <v>0</v>
      </c>
      <c r="BA2201" s="273">
        <v>0</v>
      </c>
      <c r="BB2201" s="272">
        <v>8.1222839999999994E-9</v>
      </c>
      <c r="BC2201" s="272">
        <v>5.3715926999999997E-6</v>
      </c>
      <c r="BD2201" s="272">
        <v>1.1514007E-9</v>
      </c>
      <c r="BE2201" s="272">
        <v>6.2185811999999998E-9</v>
      </c>
      <c r="BF2201" s="273">
        <v>0</v>
      </c>
      <c r="BG2201" s="273">
        <v>0</v>
      </c>
      <c r="BH2201" s="273">
        <v>0</v>
      </c>
      <c r="BI2201" s="273">
        <v>0</v>
      </c>
      <c r="BJ2201" s="273">
        <v>0</v>
      </c>
      <c r="BK2201" s="273">
        <v>0</v>
      </c>
      <c r="BL2201" s="273">
        <v>0</v>
      </c>
      <c r="BM2201" s="273">
        <v>0</v>
      </c>
      <c r="BN2201" s="273">
        <v>0</v>
      </c>
      <c r="BO2201" s="273">
        <v>0</v>
      </c>
      <c r="BP2201" s="273">
        <v>0</v>
      </c>
      <c r="BQ2201" s="273">
        <v>0</v>
      </c>
      <c r="BR2201" s="273">
        <v>0</v>
      </c>
      <c r="BS2201"/>
      <c r="BT2201" s="121">
        <v>1.9316238E-4</v>
      </c>
      <c r="BU2201" s="274">
        <v>4.5546856000000002E-5</v>
      </c>
      <c r="BV2201" s="274">
        <v>8.7858385000000005E-5</v>
      </c>
      <c r="BW2201" s="274">
        <v>1.0957809E-11</v>
      </c>
      <c r="BX2201" s="274">
        <v>3.3597421999999998E-5</v>
      </c>
      <c r="BY2201" s="274">
        <v>5.2582154999999998E-6</v>
      </c>
      <c r="BZ2201" s="121">
        <v>0</v>
      </c>
      <c r="CA2201" s="274">
        <v>7.9808394999999996E-6</v>
      </c>
      <c r="CB2201" s="121">
        <v>0</v>
      </c>
      <c r="CC2201" s="274">
        <v>6.3929456999999996E-10</v>
      </c>
      <c r="CD2201" s="121">
        <v>0</v>
      </c>
      <c r="CE2201" s="121">
        <v>0</v>
      </c>
      <c r="CF2201" s="121">
        <v>0</v>
      </c>
      <c r="CG2201" s="274">
        <v>1.2920016E-5</v>
      </c>
      <c r="CH2201" s="121">
        <v>0</v>
      </c>
      <c r="CI2201" s="121">
        <v>0</v>
      </c>
      <c r="CJ2201" s="121">
        <v>0</v>
      </c>
      <c r="CK2201"/>
      <c r="CL2201" s="322">
        <v>0</v>
      </c>
      <c r="CM2201" s="322">
        <v>3.1510052000000002</v>
      </c>
      <c r="CN2201" s="322">
        <v>0.15035419</v>
      </c>
      <c r="CO2201" s="322">
        <v>3.2368472000000002E-2</v>
      </c>
      <c r="CP2201" s="322">
        <v>1.3423026000000001E-3</v>
      </c>
      <c r="CQ2201" s="322">
        <v>0</v>
      </c>
      <c r="CR2201" s="322">
        <v>0</v>
      </c>
      <c r="CS2201" s="322">
        <v>1.6607188000000001E-3</v>
      </c>
      <c r="CT2201" s="322">
        <v>0</v>
      </c>
      <c r="CU2201" s="322">
        <v>0</v>
      </c>
      <c r="CV2201" s="218"/>
      <c r="CW2201" s="248"/>
      <c r="CX2201" s="20" t="s">
        <v>4039</v>
      </c>
    </row>
    <row r="2202" spans="1:102" ht="14.4" customHeight="1">
      <c r="A2202" t="s">
        <v>3923</v>
      </c>
      <c r="B2202" s="278" t="s">
        <v>1223</v>
      </c>
      <c r="C2202" s="279" t="str">
        <f t="shared" si="824"/>
        <v>M.020.16.111</v>
      </c>
      <c r="D2202" s="14" t="s">
        <v>3912</v>
      </c>
      <c r="E2202" s="312" t="s">
        <v>1510</v>
      </c>
      <c r="F2202" s="281" t="str">
        <f t="shared" si="825"/>
        <v>Mineral water, average</v>
      </c>
      <c r="G2202" s="319">
        <f t="shared" si="843"/>
        <v>3.3365589206732438E-2</v>
      </c>
      <c r="H2202" s="319">
        <f t="shared" si="844"/>
        <v>3.7050294401999999E-6</v>
      </c>
      <c r="I2202" s="319">
        <f t="shared" si="845"/>
        <v>5.5339781772922401E-3</v>
      </c>
      <c r="J2202" s="319">
        <f t="shared" si="846"/>
        <v>0</v>
      </c>
      <c r="K2202" s="319">
        <v>2.7827905999999999E-2</v>
      </c>
      <c r="L2202" s="319">
        <v>5.3915984999999998E-3</v>
      </c>
      <c r="M2202" s="319">
        <v>1.4237875000000001E-4</v>
      </c>
      <c r="N2202" s="319">
        <v>3.6954526E-6</v>
      </c>
      <c r="O2202" s="319">
        <v>0</v>
      </c>
      <c r="P2202" s="319">
        <v>0</v>
      </c>
      <c r="Q2202" s="319">
        <v>9.5768402000000007E-9</v>
      </c>
      <c r="R2202" s="319">
        <v>9.2729223999999996E-10</v>
      </c>
      <c r="S2202" s="319">
        <v>0</v>
      </c>
      <c r="T2202" s="319">
        <v>0</v>
      </c>
      <c r="U2202" s="319">
        <v>0</v>
      </c>
      <c r="V2202" s="319">
        <v>0</v>
      </c>
      <c r="W2202" s="319">
        <v>0</v>
      </c>
      <c r="X2202" s="319">
        <v>0</v>
      </c>
      <c r="Y2202" s="210"/>
      <c r="Z2202" s="320">
        <f t="shared" si="832"/>
        <v>0.20923237593984961</v>
      </c>
      <c r="AA2202" s="210"/>
      <c r="AB2202" s="321">
        <f t="shared" si="833"/>
        <v>2.7827905999999999E-2</v>
      </c>
      <c r="AC2202" s="321">
        <f t="shared" si="834"/>
        <v>5.53768320673244E-3</v>
      </c>
      <c r="AD2202" s="321">
        <f t="shared" si="847"/>
        <v>5.5339781772922401E-3</v>
      </c>
      <c r="AE2202" s="321">
        <f t="shared" si="835"/>
        <v>5.5339781772922401E-3</v>
      </c>
      <c r="AF2202" s="321">
        <f t="shared" si="836"/>
        <v>0</v>
      </c>
      <c r="AG2202"/>
      <c r="AH2202" s="121">
        <v>0</v>
      </c>
      <c r="AI2202" s="121">
        <v>0</v>
      </c>
      <c r="AJ2202" s="121">
        <v>0</v>
      </c>
      <c r="AK2202" s="121">
        <v>0</v>
      </c>
      <c r="AL2202" s="121">
        <v>0</v>
      </c>
      <c r="AM2202" s="121">
        <v>0</v>
      </c>
      <c r="AN2202" s="121">
        <v>0</v>
      </c>
      <c r="AO2202"/>
      <c r="AP2202" s="282">
        <v>5.0619636999999999E-3</v>
      </c>
      <c r="AQ2202" s="282">
        <v>4.8726708999999998E-3</v>
      </c>
      <c r="AR2202" s="282">
        <v>1.8929278999999999E-4</v>
      </c>
      <c r="AS2202" s="282">
        <v>0</v>
      </c>
      <c r="AT2202" s="255">
        <f t="shared" si="848"/>
        <v>2.9212654748724001E-7</v>
      </c>
      <c r="AU2202" s="256">
        <f t="shared" si="849"/>
        <v>7.0004729062200012E-10</v>
      </c>
      <c r="AV2202" s="256">
        <f t="shared" si="850"/>
        <v>0</v>
      </c>
      <c r="AW2202" s="272">
        <v>1.9416764000000001E-7</v>
      </c>
      <c r="AX2202" s="272">
        <v>5.8585065E-10</v>
      </c>
      <c r="AY2202" s="272">
        <v>1.6006277000000001E-14</v>
      </c>
      <c r="AZ2202" s="273">
        <v>0</v>
      </c>
      <c r="BA2202" s="273">
        <v>0</v>
      </c>
      <c r="BB2202" s="272">
        <v>5.4948723999999996E-13</v>
      </c>
      <c r="BC2202" s="272">
        <v>9.7958357999999998E-8</v>
      </c>
      <c r="BD2202" s="272">
        <v>7.7894345000000003E-14</v>
      </c>
      <c r="BE2202" s="272">
        <v>1.1410274E-10</v>
      </c>
      <c r="BF2202" s="273">
        <v>0</v>
      </c>
      <c r="BG2202" s="273">
        <v>0</v>
      </c>
      <c r="BH2202" s="273">
        <v>0</v>
      </c>
      <c r="BI2202" s="273">
        <v>0</v>
      </c>
      <c r="BJ2202" s="273">
        <v>0</v>
      </c>
      <c r="BK2202" s="273">
        <v>0</v>
      </c>
      <c r="BL2202" s="273">
        <v>0</v>
      </c>
      <c r="BM2202" s="273">
        <v>0</v>
      </c>
      <c r="BN2202" s="273">
        <v>0</v>
      </c>
      <c r="BO2202" s="273">
        <v>0</v>
      </c>
      <c r="BP2202" s="273">
        <v>0</v>
      </c>
      <c r="BQ2202" s="273">
        <v>0</v>
      </c>
      <c r="BR2202" s="273">
        <v>0</v>
      </c>
      <c r="BS2202"/>
      <c r="BT2202" s="274">
        <v>7.3213274999999999E-6</v>
      </c>
      <c r="BU2202" s="274">
        <v>7.8683967000000004E-7</v>
      </c>
      <c r="BV2202" s="274">
        <v>5.8339537999999997E-6</v>
      </c>
      <c r="BW2202" s="274">
        <v>1.0862003E-13</v>
      </c>
      <c r="BX2202" s="274">
        <v>6.4788162E-7</v>
      </c>
      <c r="BY2202" s="274">
        <v>3.5572780999999999E-10</v>
      </c>
      <c r="BZ2202" s="121">
        <v>0</v>
      </c>
      <c r="CA2202" s="274">
        <v>5.3991826000000004E-10</v>
      </c>
      <c r="CB2202" s="121">
        <v>0</v>
      </c>
      <c r="CC2202" s="274">
        <v>6.3370508999999997E-12</v>
      </c>
      <c r="CD2202" s="121">
        <v>0</v>
      </c>
      <c r="CE2202" s="121">
        <v>0</v>
      </c>
      <c r="CF2202" s="121">
        <v>0</v>
      </c>
      <c r="CG2202" s="274">
        <v>5.1750291999999997E-8</v>
      </c>
      <c r="CH2202" s="121">
        <v>0</v>
      </c>
      <c r="CI2202" s="121">
        <v>0</v>
      </c>
      <c r="CJ2202" s="121">
        <v>0</v>
      </c>
      <c r="CK2202"/>
      <c r="CL2202" s="322">
        <v>0</v>
      </c>
      <c r="CM2202" s="322">
        <v>0.20923237</v>
      </c>
      <c r="CN2202" s="322">
        <v>1.0171733E-5</v>
      </c>
      <c r="CO2202" s="322">
        <v>5.3842582999999997E-4</v>
      </c>
      <c r="CP2202" s="322">
        <v>9.4138306999999995E-6</v>
      </c>
      <c r="CQ2202" s="322">
        <v>0</v>
      </c>
      <c r="CR2202" s="322">
        <v>0</v>
      </c>
      <c r="CS2202" s="322">
        <v>3.2882324999999997E-5</v>
      </c>
      <c r="CT2202" s="322">
        <v>0</v>
      </c>
      <c r="CU2202" s="322">
        <v>0</v>
      </c>
      <c r="CV2202" s="218"/>
      <c r="CW2202" s="248"/>
      <c r="CX2202" s="20" t="s">
        <v>4039</v>
      </c>
    </row>
    <row r="2203" spans="1:102" ht="14.4" customHeight="1">
      <c r="A2203" t="s">
        <v>3924</v>
      </c>
      <c r="B2203" s="278" t="s">
        <v>1223</v>
      </c>
      <c r="C2203" s="279" t="str">
        <f t="shared" si="824"/>
        <v>M.020.16.112</v>
      </c>
      <c r="D2203" s="14" t="s">
        <v>3912</v>
      </c>
      <c r="E2203" s="312" t="s">
        <v>1510</v>
      </c>
      <c r="F2203" s="281" t="str">
        <f t="shared" si="825"/>
        <v>Coke</v>
      </c>
      <c r="G2203" s="319">
        <f t="shared" si="843"/>
        <v>8.7683497054331996E-2</v>
      </c>
      <c r="H2203" s="319">
        <f t="shared" si="844"/>
        <v>2.0114796209810002E-3</v>
      </c>
      <c r="I2203" s="319">
        <f t="shared" si="845"/>
        <v>1.9279769433351E-2</v>
      </c>
      <c r="J2203" s="319">
        <f t="shared" si="846"/>
        <v>0</v>
      </c>
      <c r="K2203" s="319">
        <v>6.6392248000000001E-2</v>
      </c>
      <c r="L2203" s="319">
        <v>1.6255673000000002E-2</v>
      </c>
      <c r="M2203" s="319">
        <v>3.0240922E-3</v>
      </c>
      <c r="N2203" s="319">
        <v>2.0114359000000001E-3</v>
      </c>
      <c r="O2203" s="319">
        <v>0</v>
      </c>
      <c r="P2203" s="319">
        <v>0</v>
      </c>
      <c r="Q2203" s="319">
        <v>4.3720981000000002E-8</v>
      </c>
      <c r="R2203" s="319">
        <v>4.233351E-9</v>
      </c>
      <c r="S2203" s="319">
        <v>0</v>
      </c>
      <c r="T2203" s="319">
        <v>0</v>
      </c>
      <c r="U2203" s="319">
        <v>0</v>
      </c>
      <c r="V2203" s="319">
        <v>0</v>
      </c>
      <c r="W2203" s="319">
        <v>0</v>
      </c>
      <c r="X2203" s="319">
        <v>0</v>
      </c>
      <c r="Y2203" s="210"/>
      <c r="Z2203" s="320">
        <f t="shared" si="832"/>
        <v>0.49918983458646615</v>
      </c>
      <c r="AA2203" s="210"/>
      <c r="AB2203" s="321">
        <f t="shared" si="833"/>
        <v>6.6392248000000001E-2</v>
      </c>
      <c r="AC2203" s="321">
        <f t="shared" si="834"/>
        <v>2.1291249054331999E-2</v>
      </c>
      <c r="AD2203" s="321">
        <f t="shared" si="847"/>
        <v>1.9279769433351E-2</v>
      </c>
      <c r="AE2203" s="321">
        <f t="shared" si="835"/>
        <v>1.9279769433351E-2</v>
      </c>
      <c r="AF2203" s="321">
        <f t="shared" si="836"/>
        <v>0</v>
      </c>
      <c r="AG2203"/>
      <c r="AH2203" s="121">
        <v>0</v>
      </c>
      <c r="AI2203" s="121">
        <v>0</v>
      </c>
      <c r="AJ2203" s="121">
        <v>0</v>
      </c>
      <c r="AK2203" s="121">
        <v>0</v>
      </c>
      <c r="AL2203" s="121">
        <v>0</v>
      </c>
      <c r="AM2203" s="121">
        <v>0</v>
      </c>
      <c r="AN2203" s="121">
        <v>0</v>
      </c>
      <c r="AO2203"/>
      <c r="AP2203" s="282">
        <v>1.3524766000000001E-2</v>
      </c>
      <c r="AQ2203" s="282">
        <v>1.3035578000000001E-2</v>
      </c>
      <c r="AR2203" s="282">
        <v>4.8918761000000003E-4</v>
      </c>
      <c r="AS2203" s="282">
        <v>0</v>
      </c>
      <c r="AT2203" s="255">
        <f t="shared" si="848"/>
        <v>7.8150947604999995E-7</v>
      </c>
      <c r="AU2203" s="256">
        <f t="shared" si="849"/>
        <v>1.8091257410229999E-9</v>
      </c>
      <c r="AV2203" s="256">
        <f t="shared" si="850"/>
        <v>0</v>
      </c>
      <c r="AW2203" s="272">
        <v>4.6324817E-7</v>
      </c>
      <c r="AX2203" s="272">
        <v>1.3977315E-9</v>
      </c>
      <c r="AY2203" s="272">
        <v>3.8188023000000002E-14</v>
      </c>
      <c r="AZ2203" s="273">
        <v>0</v>
      </c>
      <c r="BA2203" s="273">
        <v>0</v>
      </c>
      <c r="BB2203" s="272">
        <v>2.9908604999999998E-10</v>
      </c>
      <c r="BC2203" s="272">
        <v>3.1796221999999998E-7</v>
      </c>
      <c r="BD2203" s="272">
        <v>4.2397913000000001E-11</v>
      </c>
      <c r="BE2203" s="272">
        <v>3.6895814000000002E-10</v>
      </c>
      <c r="BF2203" s="273">
        <v>0</v>
      </c>
      <c r="BG2203" s="273">
        <v>0</v>
      </c>
      <c r="BH2203" s="273">
        <v>0</v>
      </c>
      <c r="BI2203" s="273">
        <v>0</v>
      </c>
      <c r="BJ2203" s="273">
        <v>0</v>
      </c>
      <c r="BK2203" s="273">
        <v>0</v>
      </c>
      <c r="BL2203" s="273">
        <v>0</v>
      </c>
      <c r="BM2203" s="273">
        <v>0</v>
      </c>
      <c r="BN2203" s="273">
        <v>0</v>
      </c>
      <c r="BO2203" s="273">
        <v>0</v>
      </c>
      <c r="BP2203" s="273">
        <v>0</v>
      </c>
      <c r="BQ2203" s="273">
        <v>0</v>
      </c>
      <c r="BR2203" s="273">
        <v>0</v>
      </c>
      <c r="BS2203"/>
      <c r="BT2203" s="274">
        <v>1.9618903000000001E-5</v>
      </c>
      <c r="BU2203" s="274">
        <v>2.6421761999999999E-6</v>
      </c>
      <c r="BV2203" s="274">
        <v>1.3918737000000001E-5</v>
      </c>
      <c r="BW2203" s="274">
        <v>4.9588112999999999E-13</v>
      </c>
      <c r="BX2203" s="274">
        <v>2.0320655000000002E-6</v>
      </c>
      <c r="BY2203" s="274">
        <v>1.9362274E-7</v>
      </c>
      <c r="BZ2203" s="121">
        <v>0</v>
      </c>
      <c r="CA2203" s="274">
        <v>2.9387766000000002E-7</v>
      </c>
      <c r="CB2203" s="121">
        <v>0</v>
      </c>
      <c r="CC2203" s="274">
        <v>2.8930427000000001E-11</v>
      </c>
      <c r="CD2203" s="121">
        <v>0</v>
      </c>
      <c r="CE2203" s="121">
        <v>0</v>
      </c>
      <c r="CF2203" s="121">
        <v>0</v>
      </c>
      <c r="CG2203" s="274">
        <v>5.3839423999999997E-7</v>
      </c>
      <c r="CH2203" s="121">
        <v>0</v>
      </c>
      <c r="CI2203" s="121">
        <v>0</v>
      </c>
      <c r="CJ2203" s="121">
        <v>0</v>
      </c>
      <c r="CK2203"/>
      <c r="CL2203" s="322">
        <v>0</v>
      </c>
      <c r="CM2203" s="322">
        <v>0.49918984</v>
      </c>
      <c r="CN2203" s="322">
        <v>5.5364771999999998E-3</v>
      </c>
      <c r="CO2203" s="322">
        <v>1.852146E-3</v>
      </c>
      <c r="CP2203" s="322">
        <v>5.7411319999999998E-5</v>
      </c>
      <c r="CQ2203" s="322">
        <v>0</v>
      </c>
      <c r="CR2203" s="322">
        <v>0</v>
      </c>
      <c r="CS2203" s="322">
        <v>1.0150078E-4</v>
      </c>
      <c r="CT2203" s="322">
        <v>0</v>
      </c>
      <c r="CU2203" s="322">
        <v>0</v>
      </c>
      <c r="CV2203" s="218"/>
      <c r="CW2203" s="248"/>
      <c r="CX2203" s="20" t="s">
        <v>4039</v>
      </c>
    </row>
    <row r="2204" spans="1:102" ht="14.4" customHeight="1">
      <c r="A2204" t="s">
        <v>3925</v>
      </c>
      <c r="B2204" s="278" t="s">
        <v>1223</v>
      </c>
      <c r="C2204" s="279" t="str">
        <f t="shared" si="824"/>
        <v>M.020.16.113</v>
      </c>
      <c r="D2204" s="14" t="s">
        <v>3912</v>
      </c>
      <c r="E2204" s="312" t="s">
        <v>1510</v>
      </c>
      <c r="F2204" s="281" t="str">
        <f t="shared" si="825"/>
        <v>Soft drink, light</v>
      </c>
      <c r="G2204" s="319">
        <f t="shared" si="843"/>
        <v>6.5034748409598997E-2</v>
      </c>
      <c r="H2204" s="319">
        <f t="shared" si="844"/>
        <v>2.3552005752199999E-4</v>
      </c>
      <c r="I2204" s="319">
        <f t="shared" si="845"/>
        <v>8.8767493520769992E-3</v>
      </c>
      <c r="J2204" s="319">
        <f t="shared" si="846"/>
        <v>0</v>
      </c>
      <c r="K2204" s="319">
        <v>5.5922478999999997E-2</v>
      </c>
      <c r="L2204" s="319">
        <v>8.4026812999999992E-3</v>
      </c>
      <c r="M2204" s="319">
        <v>4.7406675000000002E-4</v>
      </c>
      <c r="N2204" s="319">
        <v>2.3550660999999999E-4</v>
      </c>
      <c r="O2204" s="319">
        <v>0</v>
      </c>
      <c r="P2204" s="319">
        <v>0</v>
      </c>
      <c r="Q2204" s="319">
        <v>1.3447522000000001E-8</v>
      </c>
      <c r="R2204" s="319">
        <v>1.302077E-9</v>
      </c>
      <c r="S2204" s="319">
        <v>0</v>
      </c>
      <c r="T2204" s="319">
        <v>0</v>
      </c>
      <c r="U2204" s="319">
        <v>0</v>
      </c>
      <c r="V2204" s="319">
        <v>0</v>
      </c>
      <c r="W2204" s="319">
        <v>0</v>
      </c>
      <c r="X2204" s="319">
        <v>0</v>
      </c>
      <c r="Y2204" s="210"/>
      <c r="Z2204" s="320">
        <f t="shared" si="832"/>
        <v>0.42046976691729321</v>
      </c>
      <c r="AA2204" s="210"/>
      <c r="AB2204" s="321">
        <f t="shared" si="833"/>
        <v>5.5922478999999997E-2</v>
      </c>
      <c r="AC2204" s="321">
        <f t="shared" si="834"/>
        <v>9.1122694095989998E-3</v>
      </c>
      <c r="AD2204" s="321">
        <f t="shared" si="847"/>
        <v>8.8767493520769992E-3</v>
      </c>
      <c r="AE2204" s="321">
        <f t="shared" si="835"/>
        <v>8.8767493520769992E-3</v>
      </c>
      <c r="AF2204" s="321">
        <f t="shared" si="836"/>
        <v>0</v>
      </c>
      <c r="AG2204"/>
      <c r="AH2204" s="121">
        <v>0</v>
      </c>
      <c r="AI2204" s="121">
        <v>0</v>
      </c>
      <c r="AJ2204" s="121">
        <v>0</v>
      </c>
      <c r="AK2204" s="121">
        <v>0</v>
      </c>
      <c r="AL2204" s="121">
        <v>0</v>
      </c>
      <c r="AM2204" s="121">
        <v>0</v>
      </c>
      <c r="AN2204" s="121">
        <v>0</v>
      </c>
      <c r="AO2204"/>
      <c r="AP2204" s="282">
        <v>9.4674055999999993E-3</v>
      </c>
      <c r="AQ2204" s="282">
        <v>9.0988496999999998E-3</v>
      </c>
      <c r="AR2204" s="282">
        <v>3.6855585999999999E-4</v>
      </c>
      <c r="AS2204" s="282">
        <v>0</v>
      </c>
      <c r="AT2204" s="255">
        <f t="shared" si="848"/>
        <v>5.4549458814E-7</v>
      </c>
      <c r="AU2204" s="256">
        <f t="shared" si="849"/>
        <v>1.363002385837E-9</v>
      </c>
      <c r="AV2204" s="256">
        <f t="shared" si="850"/>
        <v>0</v>
      </c>
      <c r="AW2204" s="272">
        <v>3.9019593999999998E-7</v>
      </c>
      <c r="AX2204" s="272">
        <v>1.1773153E-9</v>
      </c>
      <c r="AY2204" s="272">
        <v>3.2165937000000003E-14</v>
      </c>
      <c r="AZ2204" s="273">
        <v>0</v>
      </c>
      <c r="BA2204" s="273">
        <v>0</v>
      </c>
      <c r="BB2204" s="272">
        <v>3.5018139999999998E-11</v>
      </c>
      <c r="BC2204" s="272">
        <v>1.5526362999999999E-7</v>
      </c>
      <c r="BD2204" s="272">
        <v>4.9641098999999999E-12</v>
      </c>
      <c r="BE2204" s="272">
        <v>1.8069080999999999E-10</v>
      </c>
      <c r="BF2204" s="273">
        <v>0</v>
      </c>
      <c r="BG2204" s="273">
        <v>0</v>
      </c>
      <c r="BH2204" s="273">
        <v>0</v>
      </c>
      <c r="BI2204" s="273">
        <v>0</v>
      </c>
      <c r="BJ2204" s="273">
        <v>0</v>
      </c>
      <c r="BK2204" s="273">
        <v>0</v>
      </c>
      <c r="BL2204" s="273">
        <v>0</v>
      </c>
      <c r="BM2204" s="273">
        <v>0</v>
      </c>
      <c r="BN2204" s="273">
        <v>0</v>
      </c>
      <c r="BO2204" s="273">
        <v>0</v>
      </c>
      <c r="BP2204" s="273">
        <v>0</v>
      </c>
      <c r="BQ2204" s="273">
        <v>0</v>
      </c>
      <c r="BR2204" s="273">
        <v>0</v>
      </c>
      <c r="BS2204"/>
      <c r="BT2204" s="274">
        <v>1.4181483E-5</v>
      </c>
      <c r="BU2204" s="274">
        <v>1.2572659E-6</v>
      </c>
      <c r="BV2204" s="274">
        <v>1.1723813E-5</v>
      </c>
      <c r="BW2204" s="274">
        <v>1.5252111000000001E-13</v>
      </c>
      <c r="BX2204" s="274">
        <v>1.0187479E-6</v>
      </c>
      <c r="BY2204" s="274">
        <v>2.2670092E-8</v>
      </c>
      <c r="BZ2204" s="121">
        <v>0</v>
      </c>
      <c r="CA2204" s="274">
        <v>3.4408320999999999E-8</v>
      </c>
      <c r="CB2204" s="121">
        <v>0</v>
      </c>
      <c r="CC2204" s="274">
        <v>8.8983037999999995E-12</v>
      </c>
      <c r="CD2204" s="121">
        <v>0</v>
      </c>
      <c r="CE2204" s="121">
        <v>0</v>
      </c>
      <c r="CF2204" s="121">
        <v>0</v>
      </c>
      <c r="CG2204" s="274">
        <v>1.2456908000000001E-7</v>
      </c>
      <c r="CH2204" s="121">
        <v>0</v>
      </c>
      <c r="CI2204" s="121">
        <v>0</v>
      </c>
      <c r="CJ2204" s="121">
        <v>0</v>
      </c>
      <c r="CK2204"/>
      <c r="CL2204" s="322">
        <v>0</v>
      </c>
      <c r="CM2204" s="322">
        <v>0.42046977000000002</v>
      </c>
      <c r="CN2204" s="322">
        <v>6.4823194999999998E-4</v>
      </c>
      <c r="CO2204" s="322">
        <v>8.6540246000000004E-4</v>
      </c>
      <c r="CP2204" s="322">
        <v>1.4885421000000001E-5</v>
      </c>
      <c r="CQ2204" s="322">
        <v>0</v>
      </c>
      <c r="CR2204" s="322">
        <v>0</v>
      </c>
      <c r="CS2204" s="322">
        <v>5.1517466000000003E-5</v>
      </c>
      <c r="CT2204" s="322">
        <v>0</v>
      </c>
      <c r="CU2204" s="322">
        <v>0</v>
      </c>
      <c r="CW2204" s="292"/>
      <c r="CX2204" s="20" t="s">
        <v>4039</v>
      </c>
    </row>
    <row r="2205" spans="1:102" ht="14.4" customHeight="1">
      <c r="A2205" t="s">
        <v>3926</v>
      </c>
      <c r="B2205" s="278" t="s">
        <v>1223</v>
      </c>
      <c r="C2205" s="279" t="str">
        <f t="shared" si="824"/>
        <v>M.020.16.114</v>
      </c>
      <c r="D2205" s="14" t="s">
        <v>3912</v>
      </c>
      <c r="E2205" s="312" t="s">
        <v>1510</v>
      </c>
      <c r="F2205" s="281" t="str">
        <f t="shared" si="825"/>
        <v>Soda, sugar and caffeine</v>
      </c>
      <c r="G2205" s="319">
        <f t="shared" si="843"/>
        <v>7.2961809921255893E-2</v>
      </c>
      <c r="H2205" s="319">
        <f t="shared" si="844"/>
        <v>8.5710589323299998E-4</v>
      </c>
      <c r="I2205" s="319">
        <f t="shared" si="845"/>
        <v>1.2517806028022899E-2</v>
      </c>
      <c r="J2205" s="319">
        <f t="shared" si="846"/>
        <v>0</v>
      </c>
      <c r="K2205" s="319">
        <v>5.9586897999999999E-2</v>
      </c>
      <c r="L2205" s="319">
        <v>1.1151227999999999E-2</v>
      </c>
      <c r="M2205" s="319">
        <v>1.3665757000000001E-3</v>
      </c>
      <c r="N2205" s="319">
        <v>8.5708184999999995E-4</v>
      </c>
      <c r="O2205" s="319">
        <v>0</v>
      </c>
      <c r="P2205" s="319">
        <v>0</v>
      </c>
      <c r="Q2205" s="319">
        <v>2.4043233E-8</v>
      </c>
      <c r="R2205" s="319">
        <v>2.3280229000000001E-9</v>
      </c>
      <c r="S2205" s="319">
        <v>0</v>
      </c>
      <c r="T2205" s="319">
        <v>0</v>
      </c>
      <c r="U2205" s="319">
        <v>0</v>
      </c>
      <c r="V2205" s="319">
        <v>0</v>
      </c>
      <c r="W2205" s="319">
        <v>0</v>
      </c>
      <c r="X2205" s="319">
        <v>0</v>
      </c>
      <c r="Y2205" s="210"/>
      <c r="Z2205" s="320">
        <f t="shared" si="832"/>
        <v>0.44802178947368421</v>
      </c>
      <c r="AA2205" s="210"/>
      <c r="AB2205" s="321">
        <f t="shared" si="833"/>
        <v>5.9586897999999999E-2</v>
      </c>
      <c r="AC2205" s="321">
        <f t="shared" si="834"/>
        <v>1.3374911921255899E-2</v>
      </c>
      <c r="AD2205" s="321">
        <f t="shared" si="847"/>
        <v>1.2517806028022899E-2</v>
      </c>
      <c r="AE2205" s="321">
        <f t="shared" si="835"/>
        <v>1.2517806028022899E-2</v>
      </c>
      <c r="AF2205" s="321">
        <f t="shared" si="836"/>
        <v>0</v>
      </c>
      <c r="AG2205"/>
      <c r="AH2205" s="121">
        <v>0</v>
      </c>
      <c r="AI2205" s="121">
        <v>0</v>
      </c>
      <c r="AJ2205" s="121">
        <v>0</v>
      </c>
      <c r="AK2205" s="121">
        <v>0</v>
      </c>
      <c r="AL2205" s="121">
        <v>0</v>
      </c>
      <c r="AM2205" s="121">
        <v>0</v>
      </c>
      <c r="AN2205" s="121">
        <v>0</v>
      </c>
      <c r="AO2205"/>
      <c r="AP2205" s="282">
        <v>1.0887482E-2</v>
      </c>
      <c r="AQ2205" s="282">
        <v>1.0476704999999999E-2</v>
      </c>
      <c r="AR2205" s="282">
        <v>4.1077696999999999E-4</v>
      </c>
      <c r="AS2205" s="282">
        <v>0</v>
      </c>
      <c r="AT2205" s="255">
        <f t="shared" si="848"/>
        <v>6.2809979191000006E-7</v>
      </c>
      <c r="AU2205" s="256">
        <f t="shared" si="849"/>
        <v>1.519145584667E-9</v>
      </c>
      <c r="AV2205" s="256">
        <f t="shared" si="850"/>
        <v>0</v>
      </c>
      <c r="AW2205" s="272">
        <v>4.1576422000000002E-7</v>
      </c>
      <c r="AX2205" s="272">
        <v>1.2544609999999999E-9</v>
      </c>
      <c r="AY2205" s="272">
        <v>3.4273666999999998E-14</v>
      </c>
      <c r="AZ2205" s="273">
        <v>0</v>
      </c>
      <c r="BA2205" s="273">
        <v>0</v>
      </c>
      <c r="BB2205" s="272">
        <v>1.2744191000000001E-10</v>
      </c>
      <c r="BC2205" s="272">
        <v>2.1220813000000001E-7</v>
      </c>
      <c r="BD2205" s="272">
        <v>1.8065941000000001E-11</v>
      </c>
      <c r="BE2205" s="272">
        <v>2.4658437000000002E-10</v>
      </c>
      <c r="BF2205" s="273">
        <v>0</v>
      </c>
      <c r="BG2205" s="273">
        <v>0</v>
      </c>
      <c r="BH2205" s="273">
        <v>0</v>
      </c>
      <c r="BI2205" s="273">
        <v>0</v>
      </c>
      <c r="BJ2205" s="273">
        <v>0</v>
      </c>
      <c r="BK2205" s="273">
        <v>0</v>
      </c>
      <c r="BL2205" s="273">
        <v>0</v>
      </c>
      <c r="BM2205" s="273">
        <v>0</v>
      </c>
      <c r="BN2205" s="273">
        <v>0</v>
      </c>
      <c r="BO2205" s="273">
        <v>0</v>
      </c>
      <c r="BP2205" s="273">
        <v>0</v>
      </c>
      <c r="BQ2205" s="273">
        <v>0</v>
      </c>
      <c r="BR2205" s="273">
        <v>0</v>
      </c>
      <c r="BS2205"/>
      <c r="BT2205" s="274">
        <v>1.608458E-5</v>
      </c>
      <c r="BU2205" s="274">
        <v>1.7419844999999999E-6</v>
      </c>
      <c r="BV2205" s="274">
        <v>1.2492036E-5</v>
      </c>
      <c r="BW2205" s="274">
        <v>2.7269712E-13</v>
      </c>
      <c r="BX2205" s="274">
        <v>1.3734091E-6</v>
      </c>
      <c r="BY2205" s="274">
        <v>8.2503520000000001E-8</v>
      </c>
      <c r="BZ2205" s="121">
        <v>0</v>
      </c>
      <c r="CA2205" s="274">
        <v>1.2522259E-7</v>
      </c>
      <c r="CB2205" s="121">
        <v>0</v>
      </c>
      <c r="CC2205" s="274">
        <v>1.5909547E-11</v>
      </c>
      <c r="CD2205" s="121">
        <v>0</v>
      </c>
      <c r="CE2205" s="121">
        <v>0</v>
      </c>
      <c r="CF2205" s="121">
        <v>0</v>
      </c>
      <c r="CG2205" s="274">
        <v>2.6940789E-7</v>
      </c>
      <c r="CH2205" s="121">
        <v>0</v>
      </c>
      <c r="CI2205" s="121">
        <v>0</v>
      </c>
      <c r="CJ2205" s="121">
        <v>0</v>
      </c>
      <c r="CK2205"/>
      <c r="CL2205" s="322">
        <v>0</v>
      </c>
      <c r="CM2205" s="322">
        <v>0.44802178999999998</v>
      </c>
      <c r="CN2205" s="322">
        <v>2.3591177999999998E-3</v>
      </c>
      <c r="CO2205" s="322">
        <v>1.2107627E-3</v>
      </c>
      <c r="CP2205" s="322">
        <v>2.9769484999999999E-5</v>
      </c>
      <c r="CQ2205" s="322">
        <v>0</v>
      </c>
      <c r="CR2205" s="322">
        <v>0</v>
      </c>
      <c r="CS2205" s="322">
        <v>6.9011626999999996E-5</v>
      </c>
      <c r="CT2205" s="322">
        <v>0</v>
      </c>
      <c r="CU2205" s="322">
        <v>0</v>
      </c>
      <c r="CV2205" s="218"/>
      <c r="CW2205" s="248"/>
      <c r="CX2205" s="20" t="s">
        <v>4039</v>
      </c>
    </row>
    <row r="2206" spans="1:102" ht="14.4" customHeight="1">
      <c r="A2206" t="s">
        <v>3927</v>
      </c>
      <c r="B2206" s="278" t="s">
        <v>1223</v>
      </c>
      <c r="C2206" s="279" t="str">
        <f t="shared" si="824"/>
        <v>M.020.16.115</v>
      </c>
      <c r="D2206" s="14" t="s">
        <v>3912</v>
      </c>
      <c r="E2206" s="312" t="s">
        <v>1510</v>
      </c>
      <c r="F2206" s="281" t="str">
        <f t="shared" si="825"/>
        <v>Tea</v>
      </c>
      <c r="G2206" s="319">
        <f t="shared" si="843"/>
        <v>2.8137462172025698</v>
      </c>
      <c r="H2206" s="319">
        <f t="shared" si="844"/>
        <v>0.24578421850329998</v>
      </c>
      <c r="I2206" s="319">
        <f t="shared" si="845"/>
        <v>1.74410727869927</v>
      </c>
      <c r="J2206" s="319">
        <f t="shared" si="846"/>
        <v>0</v>
      </c>
      <c r="K2206" s="319">
        <v>0.82385472000000004</v>
      </c>
      <c r="L2206" s="319">
        <v>1.4145516</v>
      </c>
      <c r="M2206" s="319">
        <v>0.32955542999999998</v>
      </c>
      <c r="N2206" s="319">
        <v>0.24578164999999999</v>
      </c>
      <c r="O2206" s="319">
        <v>0</v>
      </c>
      <c r="P2206" s="319">
        <v>0</v>
      </c>
      <c r="Q2206" s="319">
        <v>2.5685033000000002E-6</v>
      </c>
      <c r="R2206" s="319">
        <v>2.4869927E-7</v>
      </c>
      <c r="S2206" s="319">
        <v>0</v>
      </c>
      <c r="T2206" s="319">
        <v>0</v>
      </c>
      <c r="U2206" s="319">
        <v>0</v>
      </c>
      <c r="V2206" s="319">
        <v>0</v>
      </c>
      <c r="W2206" s="319">
        <v>0</v>
      </c>
      <c r="X2206" s="319">
        <v>0</v>
      </c>
      <c r="Y2206" s="210"/>
      <c r="Z2206" s="320">
        <f t="shared" si="832"/>
        <v>6.1943963909774435</v>
      </c>
      <c r="AA2206" s="210"/>
      <c r="AB2206" s="321">
        <f t="shared" si="833"/>
        <v>0.82385472000000004</v>
      </c>
      <c r="AC2206" s="321">
        <f t="shared" si="834"/>
        <v>1.9898914972025701</v>
      </c>
      <c r="AD2206" s="321">
        <f t="shared" si="847"/>
        <v>1.74410727869927</v>
      </c>
      <c r="AE2206" s="321">
        <f t="shared" si="835"/>
        <v>1.74410727869927</v>
      </c>
      <c r="AF2206" s="321">
        <f t="shared" si="836"/>
        <v>0</v>
      </c>
      <c r="AG2206"/>
      <c r="AH2206" s="121">
        <v>0</v>
      </c>
      <c r="AI2206" s="121">
        <v>0</v>
      </c>
      <c r="AJ2206" s="121">
        <v>0</v>
      </c>
      <c r="AK2206" s="121">
        <v>0</v>
      </c>
      <c r="AL2206" s="121">
        <v>0</v>
      </c>
      <c r="AM2206" s="121">
        <v>0</v>
      </c>
      <c r="AN2206" s="121">
        <v>0</v>
      </c>
      <c r="AO2206"/>
      <c r="AP2206" s="282">
        <v>0.58636186000000001</v>
      </c>
      <c r="AQ2206" s="282">
        <v>0.57135091000000005</v>
      </c>
      <c r="AR2206" s="282">
        <v>1.5010951E-2</v>
      </c>
      <c r="AS2206" s="282">
        <v>0</v>
      </c>
      <c r="AT2206" s="255">
        <f t="shared" si="848"/>
        <v>3.4253651764000001E-5</v>
      </c>
      <c r="AU2206" s="256">
        <f t="shared" si="849"/>
        <v>5.5513870371320002E-8</v>
      </c>
      <c r="AV2206" s="256">
        <f t="shared" si="850"/>
        <v>0</v>
      </c>
      <c r="AW2206" s="272">
        <v>5.7483998E-6</v>
      </c>
      <c r="AX2206" s="272">
        <v>1.7344309999999999E-8</v>
      </c>
      <c r="AY2206" s="272">
        <v>4.7387131999999999E-13</v>
      </c>
      <c r="AZ2206" s="273">
        <v>0</v>
      </c>
      <c r="BA2206" s="273">
        <v>0</v>
      </c>
      <c r="BB2206" s="272">
        <v>3.6545963999999997E-8</v>
      </c>
      <c r="BC2206" s="272">
        <v>2.8468706E-5</v>
      </c>
      <c r="BD2206" s="272">
        <v>5.1806915000000003E-9</v>
      </c>
      <c r="BE2206" s="272">
        <v>3.2988395000000001E-8</v>
      </c>
      <c r="BF2206" s="273">
        <v>0</v>
      </c>
      <c r="BG2206" s="273">
        <v>0</v>
      </c>
      <c r="BH2206" s="273">
        <v>0</v>
      </c>
      <c r="BI2206" s="273">
        <v>0</v>
      </c>
      <c r="BJ2206" s="273">
        <v>0</v>
      </c>
      <c r="BK2206" s="273">
        <v>0</v>
      </c>
      <c r="BL2206" s="273">
        <v>0</v>
      </c>
      <c r="BM2206" s="273">
        <v>0</v>
      </c>
      <c r="BN2206" s="273">
        <v>0</v>
      </c>
      <c r="BO2206" s="273">
        <v>0</v>
      </c>
      <c r="BP2206" s="273">
        <v>0</v>
      </c>
      <c r="BQ2206" s="273">
        <v>0</v>
      </c>
      <c r="BR2206" s="273">
        <v>0</v>
      </c>
      <c r="BS2206"/>
      <c r="BT2206" s="121">
        <v>7.1173685E-4</v>
      </c>
      <c r="BU2206" s="121">
        <v>2.3946389999999999E-4</v>
      </c>
      <c r="BV2206" s="121">
        <v>1.7271621000000001E-4</v>
      </c>
      <c r="BW2206" s="274">
        <v>2.9131832999999999E-11</v>
      </c>
      <c r="BX2206" s="121">
        <v>1.7961181999999999E-4</v>
      </c>
      <c r="BY2206" s="274">
        <v>2.3659176999999999E-5</v>
      </c>
      <c r="BZ2206" s="121">
        <v>0</v>
      </c>
      <c r="CA2206" s="274">
        <v>3.5909538999999999E-5</v>
      </c>
      <c r="CB2206" s="121">
        <v>0</v>
      </c>
      <c r="CC2206" s="274">
        <v>1.6995936E-9</v>
      </c>
      <c r="CD2206" s="121">
        <v>0</v>
      </c>
      <c r="CE2206" s="121">
        <v>0</v>
      </c>
      <c r="CF2206" s="121">
        <v>0</v>
      </c>
      <c r="CG2206" s="274">
        <v>6.0374482E-5</v>
      </c>
      <c r="CH2206" s="121">
        <v>0</v>
      </c>
      <c r="CI2206" s="121">
        <v>0</v>
      </c>
      <c r="CJ2206" s="121">
        <v>0</v>
      </c>
      <c r="CK2206"/>
      <c r="CL2206" s="322">
        <v>0</v>
      </c>
      <c r="CM2206" s="322">
        <v>6.1943963999999996</v>
      </c>
      <c r="CN2206" s="322">
        <v>0.67651397999999996</v>
      </c>
      <c r="CO2206" s="322">
        <v>0.16926395999999999</v>
      </c>
      <c r="CP2206" s="322">
        <v>4.2963157E-3</v>
      </c>
      <c r="CQ2206" s="322">
        <v>0</v>
      </c>
      <c r="CR2206" s="322">
        <v>0</v>
      </c>
      <c r="CS2206" s="322">
        <v>8.9159818000000002E-3</v>
      </c>
      <c r="CT2206" s="322">
        <v>0</v>
      </c>
      <c r="CU2206" s="322">
        <v>0</v>
      </c>
      <c r="CV2206" s="218"/>
      <c r="CW2206" s="248"/>
      <c r="CX2206" s="20" t="s">
        <v>4039</v>
      </c>
    </row>
    <row r="2207" spans="1:102" ht="14.4" customHeight="1">
      <c r="B2207" s="278" t="s">
        <v>1223</v>
      </c>
      <c r="C2207" s="277" t="s">
        <v>3928</v>
      </c>
      <c r="D2207" s="277" t="s">
        <v>3929</v>
      </c>
      <c r="E2207" s="312"/>
      <c r="F2207"/>
      <c r="G2207" s="210"/>
      <c r="H2207" s="210"/>
      <c r="I2207" s="210"/>
      <c r="J2207" s="210"/>
      <c r="K2207" s="210"/>
      <c r="L2207" s="210"/>
      <c r="M2207" s="210"/>
      <c r="N2207" s="210"/>
      <c r="O2207" s="210"/>
      <c r="P2207" s="210"/>
      <c r="Q2207" s="210"/>
      <c r="R2207" s="210"/>
      <c r="S2207" s="210"/>
      <c r="T2207" s="210"/>
      <c r="U2207" s="210"/>
      <c r="V2207" s="210"/>
      <c r="W2207" s="210"/>
      <c r="X2207" s="210"/>
      <c r="Y2207" s="210"/>
      <c r="Z2207" s="210"/>
      <c r="AA2207" s="210"/>
      <c r="AB2207" s="210"/>
      <c r="AC2207" s="210"/>
      <c r="AD2207" s="210"/>
      <c r="AE2207" s="210"/>
      <c r="AF2207" s="210"/>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s="183"/>
      <c r="CW2207" s="29"/>
      <c r="CX2207" s="22"/>
    </row>
    <row r="2208" spans="1:102" ht="14.4" customHeight="1">
      <c r="A2208" t="s">
        <v>3930</v>
      </c>
      <c r="B2208" s="278" t="s">
        <v>1223</v>
      </c>
      <c r="C2208" s="279" t="str">
        <f t="shared" si="824"/>
        <v>M.020.17.101</v>
      </c>
      <c r="D2208" s="14" t="s">
        <v>3929</v>
      </c>
      <c r="E2208" s="312" t="s">
        <v>1510</v>
      </c>
      <c r="F2208" s="281" t="str">
        <f t="shared" si="825"/>
        <v>Almonds, without membrane</v>
      </c>
      <c r="G2208" s="319">
        <f t="shared" si="843"/>
        <v>1.4404554070102051</v>
      </c>
      <c r="H2208" s="319">
        <f t="shared" si="844"/>
        <v>0.11697189576831001</v>
      </c>
      <c r="I2208" s="319">
        <f t="shared" si="845"/>
        <v>0.74241429124189506</v>
      </c>
      <c r="J2208" s="319">
        <f t="shared" si="846"/>
        <v>0</v>
      </c>
      <c r="K2208" s="319">
        <v>0.58106922000000005</v>
      </c>
      <c r="L2208" s="319">
        <v>0.59258495</v>
      </c>
      <c r="M2208" s="319">
        <v>0.14982926999999999</v>
      </c>
      <c r="N2208" s="319">
        <v>0.11697116</v>
      </c>
      <c r="O2208" s="319">
        <v>0</v>
      </c>
      <c r="P2208" s="319">
        <v>0</v>
      </c>
      <c r="Q2208" s="319">
        <v>7.3576831000000004E-7</v>
      </c>
      <c r="R2208" s="319">
        <v>7.1241895E-8</v>
      </c>
      <c r="S2208" s="319">
        <v>0</v>
      </c>
      <c r="T2208" s="319">
        <v>0</v>
      </c>
      <c r="U2208" s="319">
        <v>0</v>
      </c>
      <c r="V2208" s="319">
        <v>0</v>
      </c>
      <c r="W2208" s="319">
        <v>0</v>
      </c>
      <c r="X2208" s="319">
        <v>0</v>
      </c>
      <c r="Y2208" s="210"/>
      <c r="Z2208" s="320">
        <f t="shared" si="832"/>
        <v>4.368941503759399</v>
      </c>
      <c r="AA2208" s="210"/>
      <c r="AB2208" s="321">
        <f t="shared" si="833"/>
        <v>0.58106922000000005</v>
      </c>
      <c r="AC2208" s="321">
        <f t="shared" si="834"/>
        <v>0.85938618701020497</v>
      </c>
      <c r="AD2208" s="321">
        <f t="shared" si="847"/>
        <v>0.74241429124189506</v>
      </c>
      <c r="AE2208" s="321">
        <f t="shared" si="835"/>
        <v>0.74241429124189506</v>
      </c>
      <c r="AF2208" s="321">
        <f t="shared" si="836"/>
        <v>0</v>
      </c>
      <c r="AG2208"/>
      <c r="AH2208" s="121">
        <v>0</v>
      </c>
      <c r="AI2208" s="121">
        <v>0</v>
      </c>
      <c r="AJ2208" s="121">
        <v>0</v>
      </c>
      <c r="AK2208" s="121">
        <v>0</v>
      </c>
      <c r="AL2208" s="121">
        <v>0</v>
      </c>
      <c r="AM2208" s="121">
        <v>0</v>
      </c>
      <c r="AN2208" s="121">
        <v>0</v>
      </c>
      <c r="AO2208"/>
      <c r="AP2208" s="282">
        <v>0.27724558999999999</v>
      </c>
      <c r="AQ2208" s="282">
        <v>0.26948697999999999</v>
      </c>
      <c r="AR2208" s="282">
        <v>7.7586154999999997E-3</v>
      </c>
      <c r="AS2208" s="282">
        <v>0</v>
      </c>
      <c r="AT2208" s="255">
        <f t="shared" ref="AT2208:AT2215" si="851">AW2208+AZ2208+BA2208+BB2208+BC2208+BK2208+BL2208+BP2208</f>
        <v>1.6156293471E-5</v>
      </c>
      <c r="AU2208" s="256">
        <f t="shared" ref="AU2208:AU2215" si="852">AX2208+AY2208+BD2208+BE2208+BF2208+BG2208+BH2208+BI2208+BJ2208+BM2208+BQ2208+BR2208</f>
        <v>2.8693104824019999E-8</v>
      </c>
      <c r="AV2208" s="256">
        <f t="shared" ref="AV2208:AV2215" si="853">BN2208+BO2208</f>
        <v>0</v>
      </c>
      <c r="AW2208" s="272">
        <v>4.0543776999999997E-6</v>
      </c>
      <c r="AX2208" s="272">
        <v>1.2233035999999999E-8</v>
      </c>
      <c r="AY2208" s="272">
        <v>3.3422402000000002E-13</v>
      </c>
      <c r="AZ2208" s="273">
        <v>0</v>
      </c>
      <c r="BA2208" s="273">
        <v>0</v>
      </c>
      <c r="BB2208" s="272">
        <v>1.7392770999999999E-8</v>
      </c>
      <c r="BC2208" s="272">
        <v>1.2084523000000001E-5</v>
      </c>
      <c r="BD2208" s="272">
        <v>2.4655686000000002E-9</v>
      </c>
      <c r="BE2208" s="272">
        <v>1.3994165999999999E-8</v>
      </c>
      <c r="BF2208" s="273">
        <v>0</v>
      </c>
      <c r="BG2208" s="273">
        <v>0</v>
      </c>
      <c r="BH2208" s="273">
        <v>0</v>
      </c>
      <c r="BI2208" s="273">
        <v>0</v>
      </c>
      <c r="BJ2208" s="273">
        <v>0</v>
      </c>
      <c r="BK2208" s="273">
        <v>0</v>
      </c>
      <c r="BL2208" s="273">
        <v>0</v>
      </c>
      <c r="BM2208" s="273">
        <v>0</v>
      </c>
      <c r="BN2208" s="273">
        <v>0</v>
      </c>
      <c r="BO2208" s="273">
        <v>0</v>
      </c>
      <c r="BP2208" s="273">
        <v>0</v>
      </c>
      <c r="BQ2208" s="273">
        <v>0</v>
      </c>
      <c r="BR2208" s="273">
        <v>0</v>
      </c>
      <c r="BS2208"/>
      <c r="BT2208" s="121">
        <v>3.5613811999999999E-4</v>
      </c>
      <c r="BU2208" s="121">
        <v>1.0220618E-4</v>
      </c>
      <c r="BV2208" s="121">
        <v>1.2181768E-4</v>
      </c>
      <c r="BW2208" s="274">
        <v>8.3450466000000007E-12</v>
      </c>
      <c r="BX2208" s="274">
        <v>7.5794265999999994E-5</v>
      </c>
      <c r="BY2208" s="274">
        <v>1.1259756E-5</v>
      </c>
      <c r="BZ2208" s="121">
        <v>0</v>
      </c>
      <c r="CA2208" s="274">
        <v>1.7089885999999999E-5</v>
      </c>
      <c r="CB2208" s="121">
        <v>0</v>
      </c>
      <c r="CC2208" s="274">
        <v>4.8686216999999996E-10</v>
      </c>
      <c r="CD2208" s="121">
        <v>0</v>
      </c>
      <c r="CE2208" s="121">
        <v>0</v>
      </c>
      <c r="CF2208" s="121">
        <v>0</v>
      </c>
      <c r="CG2208" s="274">
        <v>2.7969852999999999E-5</v>
      </c>
      <c r="CH2208" s="121">
        <v>0</v>
      </c>
      <c r="CI2208" s="121">
        <v>0</v>
      </c>
      <c r="CJ2208" s="121">
        <v>0</v>
      </c>
      <c r="CK2208"/>
      <c r="CL2208" s="322">
        <v>0</v>
      </c>
      <c r="CM2208" s="322">
        <v>4.3689415</v>
      </c>
      <c r="CN2208" s="322">
        <v>0.32196311999999999</v>
      </c>
      <c r="CO2208" s="322">
        <v>7.2510416999999994E-2</v>
      </c>
      <c r="CP2208" s="322">
        <v>1.5677018E-3</v>
      </c>
      <c r="CQ2208" s="322">
        <v>0</v>
      </c>
      <c r="CR2208" s="322">
        <v>0</v>
      </c>
      <c r="CS2208" s="322">
        <v>3.7516203999999999E-3</v>
      </c>
      <c r="CT2208" s="322">
        <v>0</v>
      </c>
      <c r="CU2208" s="322">
        <v>0</v>
      </c>
      <c r="CW2208" s="292"/>
      <c r="CX2208" s="20" t="s">
        <v>4039</v>
      </c>
    </row>
    <row r="2209" spans="1:102" ht="14.4" customHeight="1">
      <c r="A2209" t="s">
        <v>3931</v>
      </c>
      <c r="B2209" s="278" t="s">
        <v>1223</v>
      </c>
      <c r="C2209" s="279" t="str">
        <f t="shared" si="824"/>
        <v>M.020.17.102</v>
      </c>
      <c r="D2209" s="14" t="s">
        <v>3929</v>
      </c>
      <c r="E2209" s="312" t="s">
        <v>1510</v>
      </c>
      <c r="F2209" s="281" t="str">
        <f t="shared" si="825"/>
        <v>Cashew nuts, unsalted</v>
      </c>
      <c r="G2209" s="319">
        <f t="shared" si="843"/>
        <v>1.4828027779812603</v>
      </c>
      <c r="H2209" s="319">
        <f t="shared" si="844"/>
        <v>0.11922568239590001</v>
      </c>
      <c r="I2209" s="319">
        <f t="shared" si="845"/>
        <v>0.86182177558536011</v>
      </c>
      <c r="J2209" s="319">
        <f t="shared" si="846"/>
        <v>0</v>
      </c>
      <c r="K2209" s="319">
        <v>0.50175532</v>
      </c>
      <c r="L2209" s="319">
        <v>0.66700298000000002</v>
      </c>
      <c r="M2209" s="319">
        <v>0.19481844000000001</v>
      </c>
      <c r="N2209" s="319">
        <v>0.11922201</v>
      </c>
      <c r="O2209" s="319">
        <v>0</v>
      </c>
      <c r="P2209" s="319">
        <v>0</v>
      </c>
      <c r="Q2209" s="319">
        <v>3.6723959000000001E-6</v>
      </c>
      <c r="R2209" s="319">
        <v>3.5558536000000003E-7</v>
      </c>
      <c r="S2209" s="319">
        <v>0</v>
      </c>
      <c r="T2209" s="319">
        <v>0</v>
      </c>
      <c r="U2209" s="319">
        <v>0</v>
      </c>
      <c r="V2209" s="319">
        <v>0</v>
      </c>
      <c r="W2209" s="319">
        <v>0</v>
      </c>
      <c r="X2209" s="319">
        <v>0</v>
      </c>
      <c r="Y2209" s="210"/>
      <c r="Z2209" s="320">
        <f t="shared" si="832"/>
        <v>3.7725963909774434</v>
      </c>
      <c r="AA2209" s="210"/>
      <c r="AB2209" s="321">
        <f t="shared" si="833"/>
        <v>0.50175532</v>
      </c>
      <c r="AC2209" s="321">
        <f t="shared" si="834"/>
        <v>0.98104745798126014</v>
      </c>
      <c r="AD2209" s="321">
        <f t="shared" si="847"/>
        <v>0.86182177558536011</v>
      </c>
      <c r="AE2209" s="321">
        <f t="shared" si="835"/>
        <v>0.86182177558536011</v>
      </c>
      <c r="AF2209" s="321">
        <f t="shared" si="836"/>
        <v>0</v>
      </c>
      <c r="AG2209"/>
      <c r="AH2209" s="121">
        <v>0</v>
      </c>
      <c r="AI2209" s="121">
        <v>0</v>
      </c>
      <c r="AJ2209" s="121">
        <v>0</v>
      </c>
      <c r="AK2209" s="121">
        <v>0</v>
      </c>
      <c r="AL2209" s="121">
        <v>0</v>
      </c>
      <c r="AM2209" s="121">
        <v>0</v>
      </c>
      <c r="AN2209" s="121">
        <v>0</v>
      </c>
      <c r="AO2209"/>
      <c r="AP2209" s="282">
        <v>0.29098248999999998</v>
      </c>
      <c r="AQ2209" s="282">
        <v>0.28322929000000002</v>
      </c>
      <c r="AR2209" s="282">
        <v>7.7532E-3</v>
      </c>
      <c r="AS2209" s="282">
        <v>0</v>
      </c>
      <c r="AT2209" s="255">
        <f t="shared" si="851"/>
        <v>1.6980172955999999E-5</v>
      </c>
      <c r="AU2209" s="256">
        <f t="shared" si="852"/>
        <v>2.8673076603619996E-8</v>
      </c>
      <c r="AV2209" s="256">
        <f t="shared" si="853"/>
        <v>0</v>
      </c>
      <c r="AW2209" s="272">
        <v>3.5009694999999999E-6</v>
      </c>
      <c r="AX2209" s="272">
        <v>1.056327E-8</v>
      </c>
      <c r="AY2209" s="272">
        <v>2.8860361999999998E-13</v>
      </c>
      <c r="AZ2209" s="273">
        <v>0</v>
      </c>
      <c r="BA2209" s="273">
        <v>0</v>
      </c>
      <c r="BB2209" s="272">
        <v>1.7727456E-8</v>
      </c>
      <c r="BC2209" s="272">
        <v>1.3461476000000001E-5</v>
      </c>
      <c r="BD2209" s="272">
        <v>2.5130129999999999E-9</v>
      </c>
      <c r="BE2209" s="272">
        <v>1.5596504999999998E-8</v>
      </c>
      <c r="BF2209" s="273">
        <v>0</v>
      </c>
      <c r="BG2209" s="273">
        <v>0</v>
      </c>
      <c r="BH2209" s="273">
        <v>0</v>
      </c>
      <c r="BI2209" s="273">
        <v>0</v>
      </c>
      <c r="BJ2209" s="273">
        <v>0</v>
      </c>
      <c r="BK2209" s="273">
        <v>0</v>
      </c>
      <c r="BL2209" s="273">
        <v>0</v>
      </c>
      <c r="BM2209" s="273">
        <v>0</v>
      </c>
      <c r="BN2209" s="273">
        <v>0</v>
      </c>
      <c r="BO2209" s="273">
        <v>0</v>
      </c>
      <c r="BP2209" s="273">
        <v>0</v>
      </c>
      <c r="BQ2209" s="273">
        <v>0</v>
      </c>
      <c r="BR2209" s="273">
        <v>0</v>
      </c>
      <c r="BS2209"/>
      <c r="BT2209" s="121">
        <v>3.6137894000000002E-4</v>
      </c>
      <c r="BU2209" s="121">
        <v>1.1336339000000001E-4</v>
      </c>
      <c r="BV2209" s="121">
        <v>1.0519E-4</v>
      </c>
      <c r="BW2209" s="274">
        <v>4.1652127E-11</v>
      </c>
      <c r="BX2209" s="274">
        <v>8.4823264999999996E-5</v>
      </c>
      <c r="BY2209" s="274">
        <v>1.1476425000000001E-5</v>
      </c>
      <c r="BZ2209" s="121">
        <v>0</v>
      </c>
      <c r="CA2209" s="274">
        <v>1.7418744E-5</v>
      </c>
      <c r="CB2209" s="121">
        <v>0</v>
      </c>
      <c r="CC2209" s="274">
        <v>2.4300457000000002E-9</v>
      </c>
      <c r="CD2209" s="121">
        <v>0</v>
      </c>
      <c r="CE2209" s="121">
        <v>0</v>
      </c>
      <c r="CF2209" s="121">
        <v>0</v>
      </c>
      <c r="CG2209" s="274">
        <v>2.9104653000000001E-5</v>
      </c>
      <c r="CH2209" s="121">
        <v>0</v>
      </c>
      <c r="CI2209" s="121">
        <v>0</v>
      </c>
      <c r="CJ2209" s="121">
        <v>0</v>
      </c>
      <c r="CK2209"/>
      <c r="CL2209" s="322">
        <v>0</v>
      </c>
      <c r="CM2209" s="322">
        <v>3.7725963999999998</v>
      </c>
      <c r="CN2209" s="322">
        <v>0.32815859000000003</v>
      </c>
      <c r="CO2209" s="322">
        <v>8.0193705000000004E-2</v>
      </c>
      <c r="CP2209" s="322">
        <v>4.4624330999999996E-3</v>
      </c>
      <c r="CQ2209" s="322">
        <v>0</v>
      </c>
      <c r="CR2209" s="322">
        <v>0</v>
      </c>
      <c r="CS2209" s="322">
        <v>4.2080777999999996E-3</v>
      </c>
      <c r="CT2209" s="322">
        <v>0</v>
      </c>
      <c r="CU2209" s="322">
        <v>0</v>
      </c>
      <c r="CV2209" s="218"/>
      <c r="CW2209" s="248"/>
      <c r="CX2209" s="20" t="s">
        <v>4039</v>
      </c>
    </row>
    <row r="2210" spans="1:102" ht="14.4" customHeight="1">
      <c r="A2210" t="s">
        <v>3932</v>
      </c>
      <c r="B2210" s="278" t="s">
        <v>1223</v>
      </c>
      <c r="C2210" s="279" t="str">
        <f t="shared" si="824"/>
        <v>M.020.17.103</v>
      </c>
      <c r="D2210" s="14" t="s">
        <v>3929</v>
      </c>
      <c r="E2210" s="312" t="s">
        <v>1510</v>
      </c>
      <c r="F2210" s="281" t="str">
        <f t="shared" si="825"/>
        <v>Hazelnuts, unsalted</v>
      </c>
      <c r="G2210" s="319">
        <f t="shared" si="843"/>
        <v>0.96430300602458496</v>
      </c>
      <c r="H2210" s="319">
        <f t="shared" si="844"/>
        <v>7.8735961539599997E-2</v>
      </c>
      <c r="I2210" s="319">
        <f t="shared" si="845"/>
        <v>0.43097064448498501</v>
      </c>
      <c r="J2210" s="319">
        <f t="shared" si="846"/>
        <v>0</v>
      </c>
      <c r="K2210" s="319">
        <v>0.45459640000000001</v>
      </c>
      <c r="L2210" s="319">
        <v>0.32468239999999998</v>
      </c>
      <c r="M2210" s="319">
        <v>0.10628816000000001</v>
      </c>
      <c r="N2210" s="319">
        <v>7.8735088999999994E-2</v>
      </c>
      <c r="O2210" s="319">
        <v>0</v>
      </c>
      <c r="P2210" s="319">
        <v>0</v>
      </c>
      <c r="Q2210" s="319">
        <v>8.7253959999999998E-7</v>
      </c>
      <c r="R2210" s="319">
        <v>8.4484985000000004E-8</v>
      </c>
      <c r="S2210" s="319">
        <v>0</v>
      </c>
      <c r="T2210" s="319">
        <v>0</v>
      </c>
      <c r="U2210" s="319">
        <v>0</v>
      </c>
      <c r="V2210" s="319">
        <v>0</v>
      </c>
      <c r="W2210" s="319">
        <v>0</v>
      </c>
      <c r="X2210" s="319">
        <v>0</v>
      </c>
      <c r="Y2210" s="210"/>
      <c r="Z2210" s="320">
        <f t="shared" si="832"/>
        <v>3.418018045112782</v>
      </c>
      <c r="AA2210" s="210"/>
      <c r="AB2210" s="321">
        <f t="shared" si="833"/>
        <v>0.45459640000000001</v>
      </c>
      <c r="AC2210" s="321">
        <f t="shared" si="834"/>
        <v>0.50970660602458506</v>
      </c>
      <c r="AD2210" s="321">
        <f t="shared" si="847"/>
        <v>0.43097064448498501</v>
      </c>
      <c r="AE2210" s="321">
        <f t="shared" si="835"/>
        <v>0.43097064448498501</v>
      </c>
      <c r="AF2210" s="321">
        <f t="shared" si="836"/>
        <v>0</v>
      </c>
      <c r="AG2210"/>
      <c r="AH2210" s="121">
        <v>0</v>
      </c>
      <c r="AI2210" s="121">
        <v>0</v>
      </c>
      <c r="AJ2210" s="121">
        <v>0</v>
      </c>
      <c r="AK2210" s="121">
        <v>0</v>
      </c>
      <c r="AL2210" s="121">
        <v>0</v>
      </c>
      <c r="AM2210" s="121">
        <v>0</v>
      </c>
      <c r="AN2210" s="121">
        <v>0</v>
      </c>
      <c r="AO2210"/>
      <c r="AP2210" s="282">
        <v>0.17146633999999999</v>
      </c>
      <c r="AQ2210" s="282">
        <v>0.16630698999999999</v>
      </c>
      <c r="AR2210" s="282">
        <v>5.1593508000000003E-3</v>
      </c>
      <c r="AS2210" s="282">
        <v>0</v>
      </c>
      <c r="AT2210" s="255">
        <f t="shared" si="851"/>
        <v>9.9704427420000014E-6</v>
      </c>
      <c r="AU2210" s="256">
        <f t="shared" si="852"/>
        <v>1.9080439378380001E-8</v>
      </c>
      <c r="AV2210" s="256">
        <f t="shared" si="853"/>
        <v>0</v>
      </c>
      <c r="AW2210" s="272">
        <v>3.1719207000000002E-6</v>
      </c>
      <c r="AX2210" s="272">
        <v>9.5704505000000003E-9</v>
      </c>
      <c r="AY2210" s="272">
        <v>2.6147837999999998E-13</v>
      </c>
      <c r="AZ2210" s="273">
        <v>0</v>
      </c>
      <c r="BA2210" s="273">
        <v>0</v>
      </c>
      <c r="BB2210" s="272">
        <v>1.1707342E-8</v>
      </c>
      <c r="BC2210" s="272">
        <v>6.7868147000000004E-6</v>
      </c>
      <c r="BD2210" s="272">
        <v>1.6596122000000001E-9</v>
      </c>
      <c r="BE2210" s="272">
        <v>7.8501151999999995E-9</v>
      </c>
      <c r="BF2210" s="273">
        <v>0</v>
      </c>
      <c r="BG2210" s="273">
        <v>0</v>
      </c>
      <c r="BH2210" s="273">
        <v>0</v>
      </c>
      <c r="BI2210" s="273">
        <v>0</v>
      </c>
      <c r="BJ2210" s="273">
        <v>0</v>
      </c>
      <c r="BK2210" s="273">
        <v>0</v>
      </c>
      <c r="BL2210" s="273">
        <v>0</v>
      </c>
      <c r="BM2210" s="273">
        <v>0</v>
      </c>
      <c r="BN2210" s="273">
        <v>0</v>
      </c>
      <c r="BO2210" s="273">
        <v>0</v>
      </c>
      <c r="BP2210" s="273">
        <v>0</v>
      </c>
      <c r="BQ2210" s="273">
        <v>0</v>
      </c>
      <c r="BR2210" s="273">
        <v>0</v>
      </c>
      <c r="BS2210"/>
      <c r="BT2210" s="121">
        <v>2.3259109E-4</v>
      </c>
      <c r="BU2210" s="274">
        <v>5.7975442999999998E-5</v>
      </c>
      <c r="BV2210" s="274">
        <v>9.5303411999999999E-5</v>
      </c>
      <c r="BW2210" s="274">
        <v>9.8962995000000007E-12</v>
      </c>
      <c r="BX2210" s="274">
        <v>4.2104565000000001E-5</v>
      </c>
      <c r="BY2210" s="274">
        <v>7.5791152000000001E-6</v>
      </c>
      <c r="BZ2210" s="121">
        <v>0</v>
      </c>
      <c r="CA2210" s="274">
        <v>1.1503466E-5</v>
      </c>
      <c r="CB2210" s="121">
        <v>0</v>
      </c>
      <c r="CC2210" s="274">
        <v>5.7736452999999998E-10</v>
      </c>
      <c r="CD2210" s="121">
        <v>0</v>
      </c>
      <c r="CE2210" s="121">
        <v>0</v>
      </c>
      <c r="CF2210" s="121">
        <v>0</v>
      </c>
      <c r="CG2210" s="274">
        <v>1.8124505999999999E-5</v>
      </c>
      <c r="CH2210" s="121">
        <v>0</v>
      </c>
      <c r="CI2210" s="121">
        <v>0</v>
      </c>
      <c r="CJ2210" s="121">
        <v>0</v>
      </c>
      <c r="CK2210"/>
      <c r="CL2210" s="322">
        <v>0</v>
      </c>
      <c r="CM2210" s="322">
        <v>3.418018</v>
      </c>
      <c r="CN2210" s="322">
        <v>0.21671832999999999</v>
      </c>
      <c r="CO2210" s="322">
        <v>4.1404231E-2</v>
      </c>
      <c r="CP2210" s="322">
        <v>1.4250515E-3</v>
      </c>
      <c r="CQ2210" s="322">
        <v>0</v>
      </c>
      <c r="CR2210" s="322">
        <v>0</v>
      </c>
      <c r="CS2210" s="322">
        <v>2.0728283999999998E-3</v>
      </c>
      <c r="CT2210" s="322">
        <v>0</v>
      </c>
      <c r="CU2210" s="322">
        <v>0</v>
      </c>
      <c r="CV2210" s="218"/>
      <c r="CW2210" s="248"/>
      <c r="CX2210" s="20" t="s">
        <v>4039</v>
      </c>
    </row>
    <row r="2211" spans="1:102" ht="14.4" customHeight="1">
      <c r="A2211" t="s">
        <v>3933</v>
      </c>
      <c r="B2211" s="278" t="s">
        <v>1223</v>
      </c>
      <c r="C2211" s="279" t="str">
        <f t="shared" si="824"/>
        <v>M.020.17.104</v>
      </c>
      <c r="D2211" s="14" t="s">
        <v>3929</v>
      </c>
      <c r="E2211" s="312" t="s">
        <v>1510</v>
      </c>
      <c r="F2211" s="281" t="str">
        <f t="shared" si="825"/>
        <v>Flax seed</v>
      </c>
      <c r="G2211" s="319">
        <f t="shared" si="843"/>
        <v>0.39491992347573401</v>
      </c>
      <c r="H2211" s="319">
        <f t="shared" si="844"/>
        <v>2.9879871026539998E-2</v>
      </c>
      <c r="I2211" s="319">
        <f t="shared" si="845"/>
        <v>0.18010282244919401</v>
      </c>
      <c r="J2211" s="319">
        <f t="shared" si="846"/>
        <v>0</v>
      </c>
      <c r="K2211" s="319">
        <v>0.18493723000000001</v>
      </c>
      <c r="L2211" s="319">
        <v>0.13703116000000001</v>
      </c>
      <c r="M2211" s="319">
        <v>4.3071612000000002E-2</v>
      </c>
      <c r="N2211" s="319">
        <v>2.9879349999999999E-2</v>
      </c>
      <c r="O2211" s="319">
        <v>0</v>
      </c>
      <c r="P2211" s="319">
        <v>0</v>
      </c>
      <c r="Q2211" s="319">
        <v>5.2102654E-7</v>
      </c>
      <c r="R2211" s="319">
        <v>5.0449194E-8</v>
      </c>
      <c r="S2211" s="319">
        <v>0</v>
      </c>
      <c r="T2211" s="319">
        <v>0</v>
      </c>
      <c r="U2211" s="319">
        <v>0</v>
      </c>
      <c r="V2211" s="319">
        <v>0</v>
      </c>
      <c r="W2211" s="319">
        <v>0</v>
      </c>
      <c r="X2211" s="319">
        <v>0</v>
      </c>
      <c r="Y2211" s="210"/>
      <c r="Z2211" s="320">
        <f t="shared" si="832"/>
        <v>1.3905054887218045</v>
      </c>
      <c r="AA2211" s="210"/>
      <c r="AB2211" s="321">
        <f t="shared" si="833"/>
        <v>0.18493723000000001</v>
      </c>
      <c r="AC2211" s="321">
        <f t="shared" si="834"/>
        <v>0.20998269347573401</v>
      </c>
      <c r="AD2211" s="321">
        <f t="shared" si="847"/>
        <v>0.18010282244919401</v>
      </c>
      <c r="AE2211" s="321">
        <f t="shared" si="835"/>
        <v>0.18010282244919401</v>
      </c>
      <c r="AF2211" s="321">
        <f t="shared" si="836"/>
        <v>0</v>
      </c>
      <c r="AG2211"/>
      <c r="AH2211" s="121">
        <v>0</v>
      </c>
      <c r="AI2211" s="121">
        <v>0</v>
      </c>
      <c r="AJ2211" s="121">
        <v>0</v>
      </c>
      <c r="AK2211" s="121">
        <v>0</v>
      </c>
      <c r="AL2211" s="121">
        <v>0</v>
      </c>
      <c r="AM2211" s="121">
        <v>0</v>
      </c>
      <c r="AN2211" s="121">
        <v>0</v>
      </c>
      <c r="AO2211"/>
      <c r="AP2211" s="282">
        <v>7.0850964000000002E-2</v>
      </c>
      <c r="AQ2211" s="282">
        <v>6.8743284000000002E-2</v>
      </c>
      <c r="AR2211" s="282">
        <v>2.1076801999999999E-3</v>
      </c>
      <c r="AS2211" s="282">
        <v>0</v>
      </c>
      <c r="AT2211" s="255">
        <f t="shared" si="851"/>
        <v>4.1212999444999998E-6</v>
      </c>
      <c r="AU2211" s="256">
        <f t="shared" si="852"/>
        <v>7.7946751036699989E-9</v>
      </c>
      <c r="AV2211" s="256">
        <f t="shared" si="853"/>
        <v>0</v>
      </c>
      <c r="AW2211" s="272">
        <v>1.2903891E-6</v>
      </c>
      <c r="AX2211" s="272">
        <v>3.8934153999999998E-9</v>
      </c>
      <c r="AY2211" s="272">
        <v>1.0637367E-13</v>
      </c>
      <c r="AZ2211" s="273">
        <v>0</v>
      </c>
      <c r="BA2211" s="273">
        <v>0</v>
      </c>
      <c r="BB2211" s="272">
        <v>4.4428444999999997E-9</v>
      </c>
      <c r="BC2211" s="272">
        <v>2.8264679999999999E-6</v>
      </c>
      <c r="BD2211" s="272">
        <v>6.2980982999999999E-10</v>
      </c>
      <c r="BE2211" s="272">
        <v>3.2713434999999999E-9</v>
      </c>
      <c r="BF2211" s="273">
        <v>0</v>
      </c>
      <c r="BG2211" s="273">
        <v>0</v>
      </c>
      <c r="BH2211" s="273">
        <v>0</v>
      </c>
      <c r="BI2211" s="273">
        <v>0</v>
      </c>
      <c r="BJ2211" s="273">
        <v>0</v>
      </c>
      <c r="BK2211" s="273">
        <v>0</v>
      </c>
      <c r="BL2211" s="273">
        <v>0</v>
      </c>
      <c r="BM2211" s="273">
        <v>0</v>
      </c>
      <c r="BN2211" s="273">
        <v>0</v>
      </c>
      <c r="BO2211" s="273">
        <v>0</v>
      </c>
      <c r="BP2211" s="273">
        <v>0</v>
      </c>
      <c r="BQ2211" s="273">
        <v>0</v>
      </c>
      <c r="BR2211" s="273">
        <v>0</v>
      </c>
      <c r="BS2211"/>
      <c r="BT2211" s="274">
        <v>9.4676543999999994E-5</v>
      </c>
      <c r="BU2211" s="274">
        <v>2.4016337E-5</v>
      </c>
      <c r="BV2211" s="274">
        <v>3.8770982999999999E-5</v>
      </c>
      <c r="BW2211" s="274">
        <v>5.9094564000000001E-12</v>
      </c>
      <c r="BX2211" s="274">
        <v>1.7638267999999999E-5</v>
      </c>
      <c r="BY2211" s="274">
        <v>2.8762148999999999E-6</v>
      </c>
      <c r="BZ2211" s="121">
        <v>0</v>
      </c>
      <c r="CA2211" s="274">
        <v>4.3654751999999998E-6</v>
      </c>
      <c r="CB2211" s="121">
        <v>0</v>
      </c>
      <c r="CC2211" s="274">
        <v>3.4476629000000001E-10</v>
      </c>
      <c r="CD2211" s="121">
        <v>0</v>
      </c>
      <c r="CE2211" s="121">
        <v>0</v>
      </c>
      <c r="CF2211" s="121">
        <v>0</v>
      </c>
      <c r="CG2211" s="274">
        <v>7.0089152E-6</v>
      </c>
      <c r="CH2211" s="121">
        <v>0</v>
      </c>
      <c r="CI2211" s="121">
        <v>0</v>
      </c>
      <c r="CJ2211" s="121">
        <v>0</v>
      </c>
      <c r="CK2211"/>
      <c r="CL2211" s="322">
        <v>0</v>
      </c>
      <c r="CM2211" s="322">
        <v>1.3905054999999999</v>
      </c>
      <c r="CN2211" s="322">
        <v>8.2242911000000002E-2</v>
      </c>
      <c r="CO2211" s="322">
        <v>1.7091289999999999E-2</v>
      </c>
      <c r="CP2211" s="322">
        <v>7.2693775000000002E-4</v>
      </c>
      <c r="CQ2211" s="322">
        <v>0</v>
      </c>
      <c r="CR2211" s="322">
        <v>0</v>
      </c>
      <c r="CS2211" s="322">
        <v>8.7087657000000003E-4</v>
      </c>
      <c r="CT2211" s="322">
        <v>0</v>
      </c>
      <c r="CU2211" s="322">
        <v>0</v>
      </c>
      <c r="CV2211" s="218"/>
      <c r="CW2211" s="248"/>
      <c r="CX2211" s="20" t="s">
        <v>4039</v>
      </c>
    </row>
    <row r="2212" spans="1:102" ht="14.4" customHeight="1">
      <c r="A2212" t="s">
        <v>3934</v>
      </c>
      <c r="B2212" s="278" t="s">
        <v>1223</v>
      </c>
      <c r="C2212" s="279" t="str">
        <f t="shared" si="824"/>
        <v>M.020.17.105</v>
      </c>
      <c r="D2212" s="14" t="s">
        <v>3929</v>
      </c>
      <c r="E2212" s="312" t="s">
        <v>1510</v>
      </c>
      <c r="F2212" s="281" t="str">
        <f t="shared" si="825"/>
        <v>Peanuts, unsalted</v>
      </c>
      <c r="G2212" s="319">
        <f t="shared" si="843"/>
        <v>1.043421393728126</v>
      </c>
      <c r="H2212" s="319">
        <f t="shared" si="844"/>
        <v>3.2992132623079998E-2</v>
      </c>
      <c r="I2212" s="319">
        <f t="shared" si="845"/>
        <v>0.10914455110504599</v>
      </c>
      <c r="J2212" s="319">
        <f t="shared" si="846"/>
        <v>0</v>
      </c>
      <c r="K2212" s="319">
        <v>0.90128470999999999</v>
      </c>
      <c r="L2212" s="319">
        <v>6.6436894999999996E-2</v>
      </c>
      <c r="M2212" s="319">
        <v>4.2707633000000002E-2</v>
      </c>
      <c r="N2212" s="319">
        <v>3.2991894000000001E-2</v>
      </c>
      <c r="O2212" s="319">
        <v>0</v>
      </c>
      <c r="P2212" s="319">
        <v>0</v>
      </c>
      <c r="Q2212" s="319">
        <v>2.3862308E-7</v>
      </c>
      <c r="R2212" s="319">
        <v>2.3105045999999999E-8</v>
      </c>
      <c r="S2212" s="319">
        <v>0</v>
      </c>
      <c r="T2212" s="319">
        <v>0</v>
      </c>
      <c r="U2212" s="319">
        <v>0</v>
      </c>
      <c r="V2212" s="319">
        <v>0</v>
      </c>
      <c r="W2212" s="319">
        <v>0</v>
      </c>
      <c r="X2212" s="319">
        <v>0</v>
      </c>
      <c r="Y2212" s="210"/>
      <c r="Z2212" s="320">
        <f t="shared" si="832"/>
        <v>6.7765767669172927</v>
      </c>
      <c r="AA2212" s="210"/>
      <c r="AB2212" s="321">
        <f t="shared" si="833"/>
        <v>0.90128470999999999</v>
      </c>
      <c r="AC2212" s="321">
        <f t="shared" si="834"/>
        <v>0.14213668372812596</v>
      </c>
      <c r="AD2212" s="321">
        <f t="shared" si="847"/>
        <v>0.10914455110504599</v>
      </c>
      <c r="AE2212" s="321">
        <f t="shared" si="835"/>
        <v>0.10914455110504599</v>
      </c>
      <c r="AF2212" s="321">
        <f t="shared" si="836"/>
        <v>0</v>
      </c>
      <c r="AG2212"/>
      <c r="AH2212" s="121">
        <v>0</v>
      </c>
      <c r="AI2212" s="121">
        <v>0</v>
      </c>
      <c r="AJ2212" s="121">
        <v>0</v>
      </c>
      <c r="AK2212" s="121">
        <v>0</v>
      </c>
      <c r="AL2212" s="121">
        <v>0</v>
      </c>
      <c r="AM2212" s="121">
        <v>0</v>
      </c>
      <c r="AN2212" s="121">
        <v>0</v>
      </c>
      <c r="AO2212"/>
      <c r="AP2212" s="282">
        <v>0.13713462000000001</v>
      </c>
      <c r="AQ2212" s="282">
        <v>0.13132451000000001</v>
      </c>
      <c r="AR2212" s="282">
        <v>5.8101150000000002E-3</v>
      </c>
      <c r="AS2212" s="282">
        <v>0</v>
      </c>
      <c r="AT2212" s="255">
        <f t="shared" si="851"/>
        <v>7.8731719575000011E-6</v>
      </c>
      <c r="AU2212" s="256">
        <f t="shared" si="852"/>
        <v>2.1487111788120001E-8</v>
      </c>
      <c r="AV2212" s="256">
        <f t="shared" si="853"/>
        <v>0</v>
      </c>
      <c r="AW2212" s="272">
        <v>6.2886632999999999E-6</v>
      </c>
      <c r="AX2212" s="272">
        <v>1.8974415000000002E-8</v>
      </c>
      <c r="AY2212" s="272">
        <v>5.1840811999999999E-13</v>
      </c>
      <c r="AZ2212" s="273">
        <v>0</v>
      </c>
      <c r="BA2212" s="273">
        <v>0</v>
      </c>
      <c r="BB2212" s="272">
        <v>4.9056575000000002E-9</v>
      </c>
      <c r="BC2212" s="272">
        <v>1.579603E-6</v>
      </c>
      <c r="BD2212" s="272">
        <v>6.9541737999999997E-10</v>
      </c>
      <c r="BE2212" s="272">
        <v>1.8167609999999999E-9</v>
      </c>
      <c r="BF2212" s="273">
        <v>0</v>
      </c>
      <c r="BG2212" s="273">
        <v>0</v>
      </c>
      <c r="BH2212" s="273">
        <v>0</v>
      </c>
      <c r="BI2212" s="273">
        <v>0</v>
      </c>
      <c r="BJ2212" s="273">
        <v>0</v>
      </c>
      <c r="BK2212" s="273">
        <v>0</v>
      </c>
      <c r="BL2212" s="273">
        <v>0</v>
      </c>
      <c r="BM2212" s="273">
        <v>0</v>
      </c>
      <c r="BN2212" s="273">
        <v>0</v>
      </c>
      <c r="BO2212" s="273">
        <v>0</v>
      </c>
      <c r="BP2212" s="273">
        <v>0</v>
      </c>
      <c r="BQ2212" s="273">
        <v>0</v>
      </c>
      <c r="BR2212" s="273">
        <v>0</v>
      </c>
      <c r="BS2212"/>
      <c r="BT2212" s="121">
        <v>2.2730077000000001E-4</v>
      </c>
      <c r="BU2212" s="274">
        <v>1.4140376E-5</v>
      </c>
      <c r="BV2212" s="121">
        <v>1.8894893999999999E-4</v>
      </c>
      <c r="BW2212" s="274">
        <v>2.7064508000000001E-12</v>
      </c>
      <c r="BX2212" s="274">
        <v>9.2796732999999996E-6</v>
      </c>
      <c r="BY2212" s="274">
        <v>3.1758314000000001E-6</v>
      </c>
      <c r="BZ2212" s="121">
        <v>0</v>
      </c>
      <c r="CA2212" s="274">
        <v>4.8202285999999996E-6</v>
      </c>
      <c r="CB2212" s="121">
        <v>0</v>
      </c>
      <c r="CC2212" s="274">
        <v>1.5789828000000001E-10</v>
      </c>
      <c r="CD2212" s="121">
        <v>0</v>
      </c>
      <c r="CE2212" s="121">
        <v>0</v>
      </c>
      <c r="CF2212" s="121">
        <v>0</v>
      </c>
      <c r="CG2212" s="274">
        <v>6.9355578000000004E-6</v>
      </c>
      <c r="CH2212" s="121">
        <v>0</v>
      </c>
      <c r="CI2212" s="121">
        <v>0</v>
      </c>
      <c r="CJ2212" s="121">
        <v>0</v>
      </c>
      <c r="CK2212"/>
      <c r="CL2212" s="322">
        <v>0</v>
      </c>
      <c r="CM2212" s="322">
        <v>6.7765768</v>
      </c>
      <c r="CN2212" s="322">
        <v>9.0810188999999999E-2</v>
      </c>
      <c r="CO2212" s="322">
        <v>1.0403018999999999E-2</v>
      </c>
      <c r="CP2212" s="322">
        <v>4.7265502999999998E-4</v>
      </c>
      <c r="CQ2212" s="322">
        <v>0</v>
      </c>
      <c r="CR2212" s="322">
        <v>0</v>
      </c>
      <c r="CS2212" s="322">
        <v>4.4406592000000001E-4</v>
      </c>
      <c r="CT2212" s="322">
        <v>0</v>
      </c>
      <c r="CU2212" s="322">
        <v>0</v>
      </c>
      <c r="CW2212" s="292"/>
      <c r="CX2212" s="20" t="s">
        <v>4039</v>
      </c>
    </row>
    <row r="2213" spans="1:102" ht="14.4" customHeight="1">
      <c r="A2213" t="s">
        <v>3935</v>
      </c>
      <c r="B2213" s="278" t="s">
        <v>1223</v>
      </c>
      <c r="C2213" s="279" t="str">
        <f t="shared" si="824"/>
        <v>M.020.17.106</v>
      </c>
      <c r="D2213" s="14" t="s">
        <v>3929</v>
      </c>
      <c r="E2213" s="312" t="s">
        <v>1510</v>
      </c>
      <c r="F2213" s="281" t="str">
        <f t="shared" si="825"/>
        <v>Pistachios, salted</v>
      </c>
      <c r="G2213" s="319">
        <f t="shared" si="843"/>
        <v>0.40148346761361897</v>
      </c>
      <c r="H2213" s="319">
        <f t="shared" si="844"/>
        <v>1.9273516137460003E-2</v>
      </c>
      <c r="I2213" s="319">
        <f t="shared" si="845"/>
        <v>0.176298181476159</v>
      </c>
      <c r="J2213" s="319">
        <f t="shared" si="846"/>
        <v>0</v>
      </c>
      <c r="K2213" s="319">
        <v>0.20591176999999999</v>
      </c>
      <c r="L2213" s="319">
        <v>0.14138342000000001</v>
      </c>
      <c r="M2213" s="319">
        <v>3.4914681000000003E-2</v>
      </c>
      <c r="N2213" s="319">
        <v>1.9272685000000001E-2</v>
      </c>
      <c r="O2213" s="319">
        <v>0</v>
      </c>
      <c r="P2213" s="319">
        <v>0</v>
      </c>
      <c r="Q2213" s="319">
        <v>8.3113746000000001E-7</v>
      </c>
      <c r="R2213" s="319">
        <v>8.0476159000000006E-8</v>
      </c>
      <c r="S2213" s="319">
        <v>0</v>
      </c>
      <c r="T2213" s="319">
        <v>0</v>
      </c>
      <c r="U2213" s="319">
        <v>0</v>
      </c>
      <c r="V2213" s="319">
        <v>0</v>
      </c>
      <c r="W2213" s="319">
        <v>0</v>
      </c>
      <c r="X2213" s="319">
        <v>0</v>
      </c>
      <c r="Y2213" s="210"/>
      <c r="Z2213" s="320">
        <f t="shared" si="832"/>
        <v>1.5482087969924812</v>
      </c>
      <c r="AA2213" s="210"/>
      <c r="AB2213" s="321">
        <f t="shared" si="833"/>
        <v>0.20591176999999999</v>
      </c>
      <c r="AC2213" s="321">
        <f t="shared" si="834"/>
        <v>0.19557169761361901</v>
      </c>
      <c r="AD2213" s="321">
        <f t="shared" si="847"/>
        <v>0.176298181476159</v>
      </c>
      <c r="AE2213" s="321">
        <f t="shared" si="835"/>
        <v>0.176298181476159</v>
      </c>
      <c r="AF2213" s="321">
        <f t="shared" si="836"/>
        <v>0</v>
      </c>
      <c r="AG2213"/>
      <c r="AH2213" s="121">
        <v>0</v>
      </c>
      <c r="AI2213" s="121">
        <v>0</v>
      </c>
      <c r="AJ2213" s="121">
        <v>0</v>
      </c>
      <c r="AK2213" s="121">
        <v>0</v>
      </c>
      <c r="AL2213" s="121">
        <v>0</v>
      </c>
      <c r="AM2213" s="121">
        <v>0</v>
      </c>
      <c r="AN2213" s="121">
        <v>0</v>
      </c>
      <c r="AO2213"/>
      <c r="AP2213" s="282">
        <v>7.2631791000000001E-2</v>
      </c>
      <c r="AQ2213" s="282">
        <v>7.0476021999999999E-2</v>
      </c>
      <c r="AR2213" s="282">
        <v>2.1557688E-3</v>
      </c>
      <c r="AS2213" s="282">
        <v>0</v>
      </c>
      <c r="AT2213" s="255">
        <f t="shared" si="851"/>
        <v>4.2251811096999997E-6</v>
      </c>
      <c r="AU2213" s="256">
        <f t="shared" si="852"/>
        <v>7.9725178079699992E-9</v>
      </c>
      <c r="AV2213" s="256">
        <f t="shared" si="853"/>
        <v>0</v>
      </c>
      <c r="AW2213" s="272">
        <v>1.4367376999999999E-6</v>
      </c>
      <c r="AX2213" s="272">
        <v>4.3349845999999997E-9</v>
      </c>
      <c r="AY2213" s="272">
        <v>1.1843797E-13</v>
      </c>
      <c r="AZ2213" s="273">
        <v>0</v>
      </c>
      <c r="BA2213" s="273">
        <v>0</v>
      </c>
      <c r="BB2213" s="272">
        <v>2.8657096999999999E-9</v>
      </c>
      <c r="BC2213" s="272">
        <v>2.7855777000000001E-6</v>
      </c>
      <c r="BD2213" s="272">
        <v>4.0623796999999999E-10</v>
      </c>
      <c r="BE2213" s="272">
        <v>3.2311767999999998E-9</v>
      </c>
      <c r="BF2213" s="273">
        <v>0</v>
      </c>
      <c r="BG2213" s="273">
        <v>0</v>
      </c>
      <c r="BH2213" s="273">
        <v>0</v>
      </c>
      <c r="BI2213" s="273">
        <v>0</v>
      </c>
      <c r="BJ2213" s="273">
        <v>0</v>
      </c>
      <c r="BK2213" s="273">
        <v>0</v>
      </c>
      <c r="BL2213" s="273">
        <v>0</v>
      </c>
      <c r="BM2213" s="273">
        <v>0</v>
      </c>
      <c r="BN2213" s="273">
        <v>0</v>
      </c>
      <c r="BO2213" s="273">
        <v>0</v>
      </c>
      <c r="BP2213" s="273">
        <v>0</v>
      </c>
      <c r="BQ2213" s="273">
        <v>0</v>
      </c>
      <c r="BR2213" s="273">
        <v>0</v>
      </c>
      <c r="BS2213"/>
      <c r="BT2213" s="274">
        <v>9.3826337000000001E-5</v>
      </c>
      <c r="BU2213" s="274">
        <v>2.322018E-5</v>
      </c>
      <c r="BV2213" s="274">
        <v>4.3168169E-5</v>
      </c>
      <c r="BW2213" s="274">
        <v>9.4267185999999992E-12</v>
      </c>
      <c r="BX2213" s="274">
        <v>1.7743819E-5</v>
      </c>
      <c r="BY2213" s="274">
        <v>1.8552071E-6</v>
      </c>
      <c r="BZ2213" s="121">
        <v>0</v>
      </c>
      <c r="CA2213" s="274">
        <v>2.8158052E-6</v>
      </c>
      <c r="CB2213" s="121">
        <v>0</v>
      </c>
      <c r="CC2213" s="274">
        <v>5.4996849999999995E-10</v>
      </c>
      <c r="CD2213" s="121">
        <v>0</v>
      </c>
      <c r="CE2213" s="121">
        <v>0</v>
      </c>
      <c r="CF2213" s="121">
        <v>0</v>
      </c>
      <c r="CG2213" s="274">
        <v>5.0225977999999996E-6</v>
      </c>
      <c r="CH2213" s="121">
        <v>0</v>
      </c>
      <c r="CI2213" s="121">
        <v>0</v>
      </c>
      <c r="CJ2213" s="121">
        <v>0</v>
      </c>
      <c r="CK2213"/>
      <c r="CL2213" s="322">
        <v>0</v>
      </c>
      <c r="CM2213" s="322">
        <v>1.5482088000000001</v>
      </c>
      <c r="CN2213" s="322">
        <v>5.3048065999999998E-2</v>
      </c>
      <c r="CO2213" s="322">
        <v>1.6312402E-2</v>
      </c>
      <c r="CP2213" s="322">
        <v>9.5414453999999999E-4</v>
      </c>
      <c r="CQ2213" s="322">
        <v>0</v>
      </c>
      <c r="CR2213" s="322">
        <v>0</v>
      </c>
      <c r="CS2213" s="322">
        <v>8.8489972999999998E-4</v>
      </c>
      <c r="CT2213" s="322">
        <v>0</v>
      </c>
      <c r="CU2213" s="322">
        <v>0</v>
      </c>
      <c r="CV2213" s="218"/>
      <c r="CW2213" s="248"/>
      <c r="CX2213" s="20" t="s">
        <v>4039</v>
      </c>
    </row>
    <row r="2214" spans="1:102" ht="14.4" customHeight="1">
      <c r="A2214" t="s">
        <v>3936</v>
      </c>
      <c r="B2214" s="278" t="s">
        <v>1223</v>
      </c>
      <c r="C2214" s="279" t="str">
        <f t="shared" si="824"/>
        <v>M.020.17.107</v>
      </c>
      <c r="D2214" s="14" t="s">
        <v>3929</v>
      </c>
      <c r="E2214" s="312" t="s">
        <v>1510</v>
      </c>
      <c r="F2214" s="281" t="str">
        <f t="shared" si="825"/>
        <v>Pistachios, unsalted</v>
      </c>
      <c r="G2214" s="319">
        <f t="shared" si="843"/>
        <v>0.40450483672611903</v>
      </c>
      <c r="H2214" s="319">
        <f t="shared" si="844"/>
        <v>1.9468084445519999E-2</v>
      </c>
      <c r="I2214" s="319">
        <f t="shared" si="845"/>
        <v>0.17786406228059901</v>
      </c>
      <c r="J2214" s="319">
        <f t="shared" si="846"/>
        <v>0</v>
      </c>
      <c r="K2214" s="319">
        <v>0.20717268999999999</v>
      </c>
      <c r="L2214" s="319">
        <v>0.14259801999999999</v>
      </c>
      <c r="M2214" s="319">
        <v>3.5265960999999998E-2</v>
      </c>
      <c r="N2214" s="319">
        <v>1.9467245000000001E-2</v>
      </c>
      <c r="O2214" s="319">
        <v>0</v>
      </c>
      <c r="P2214" s="319">
        <v>0</v>
      </c>
      <c r="Q2214" s="319">
        <v>8.3944552000000002E-7</v>
      </c>
      <c r="R2214" s="319">
        <v>8.1280599E-8</v>
      </c>
      <c r="S2214" s="319">
        <v>0</v>
      </c>
      <c r="T2214" s="319">
        <v>0</v>
      </c>
      <c r="U2214" s="319">
        <v>0</v>
      </c>
      <c r="V2214" s="319">
        <v>0</v>
      </c>
      <c r="W2214" s="319">
        <v>0</v>
      </c>
      <c r="X2214" s="319">
        <v>0</v>
      </c>
      <c r="Y2214" s="210"/>
      <c r="Z2214" s="320">
        <f t="shared" si="832"/>
        <v>1.5576893984962406</v>
      </c>
      <c r="AA2214" s="210"/>
      <c r="AB2214" s="321">
        <f t="shared" si="833"/>
        <v>0.20717268999999999</v>
      </c>
      <c r="AC2214" s="321">
        <f t="shared" si="834"/>
        <v>0.19733214672611901</v>
      </c>
      <c r="AD2214" s="321">
        <f t="shared" si="847"/>
        <v>0.17786406228059901</v>
      </c>
      <c r="AE2214" s="321">
        <f t="shared" si="835"/>
        <v>0.17786406228059901</v>
      </c>
      <c r="AF2214" s="321">
        <f t="shared" si="836"/>
        <v>0</v>
      </c>
      <c r="AG2214"/>
      <c r="AH2214" s="121">
        <v>0</v>
      </c>
      <c r="AI2214" s="121">
        <v>0</v>
      </c>
      <c r="AJ2214" s="121">
        <v>0</v>
      </c>
      <c r="AK2214" s="121">
        <v>0</v>
      </c>
      <c r="AL2214" s="121">
        <v>0</v>
      </c>
      <c r="AM2214" s="121">
        <v>0</v>
      </c>
      <c r="AN2214" s="121">
        <v>0</v>
      </c>
      <c r="AO2214"/>
      <c r="AP2214" s="282">
        <v>7.3199539999999994E-2</v>
      </c>
      <c r="AQ2214" s="282">
        <v>7.1027881000000001E-2</v>
      </c>
      <c r="AR2214" s="282">
        <v>2.1716595E-3</v>
      </c>
      <c r="AS2214" s="282">
        <v>0</v>
      </c>
      <c r="AT2214" s="255">
        <f t="shared" si="851"/>
        <v>4.2582662393E-6</v>
      </c>
      <c r="AU2214" s="256">
        <f t="shared" si="852"/>
        <v>8.0312850432399987E-9</v>
      </c>
      <c r="AV2214" s="256">
        <f t="shared" si="853"/>
        <v>0</v>
      </c>
      <c r="AW2214" s="272">
        <v>1.4455358E-6</v>
      </c>
      <c r="AX2214" s="272">
        <v>4.3615302999999996E-9</v>
      </c>
      <c r="AY2214" s="272">
        <v>1.1916323999999999E-13</v>
      </c>
      <c r="AZ2214" s="273">
        <v>0</v>
      </c>
      <c r="BA2214" s="273">
        <v>0</v>
      </c>
      <c r="BB2214" s="272">
        <v>2.8946393E-9</v>
      </c>
      <c r="BC2214" s="272">
        <v>2.8098358E-6</v>
      </c>
      <c r="BD2214" s="272">
        <v>4.1033898000000001E-10</v>
      </c>
      <c r="BE2214" s="272">
        <v>3.2592965999999999E-9</v>
      </c>
      <c r="BF2214" s="273">
        <v>0</v>
      </c>
      <c r="BG2214" s="273">
        <v>0</v>
      </c>
      <c r="BH2214" s="273">
        <v>0</v>
      </c>
      <c r="BI2214" s="273">
        <v>0</v>
      </c>
      <c r="BJ2214" s="273">
        <v>0</v>
      </c>
      <c r="BK2214" s="273">
        <v>0</v>
      </c>
      <c r="BL2214" s="273">
        <v>0</v>
      </c>
      <c r="BM2214" s="273">
        <v>0</v>
      </c>
      <c r="BN2214" s="273">
        <v>0</v>
      </c>
      <c r="BO2214" s="273">
        <v>0</v>
      </c>
      <c r="BP2214" s="273">
        <v>0</v>
      </c>
      <c r="BQ2214" s="273">
        <v>0</v>
      </c>
      <c r="BR2214" s="273">
        <v>0</v>
      </c>
      <c r="BS2214"/>
      <c r="BT2214" s="274">
        <v>9.4543496000000003E-5</v>
      </c>
      <c r="BU2214" s="274">
        <v>2.3423569999999998E-5</v>
      </c>
      <c r="BV2214" s="274">
        <v>4.3432514E-5</v>
      </c>
      <c r="BW2214" s="274">
        <v>9.5209480999999994E-12</v>
      </c>
      <c r="BX2214" s="274">
        <v>1.7897393E-5</v>
      </c>
      <c r="BY2214" s="274">
        <v>1.8739355999999999E-6</v>
      </c>
      <c r="BZ2214" s="121">
        <v>0</v>
      </c>
      <c r="CA2214" s="274">
        <v>2.844231E-6</v>
      </c>
      <c r="CB2214" s="121">
        <v>0</v>
      </c>
      <c r="CC2214" s="274">
        <v>5.5546598000000003E-10</v>
      </c>
      <c r="CD2214" s="121">
        <v>0</v>
      </c>
      <c r="CE2214" s="121">
        <v>0</v>
      </c>
      <c r="CF2214" s="121">
        <v>0</v>
      </c>
      <c r="CG2214" s="274">
        <v>5.0712878999999998E-6</v>
      </c>
      <c r="CH2214" s="121">
        <v>0</v>
      </c>
      <c r="CI2214" s="121">
        <v>0</v>
      </c>
      <c r="CJ2214" s="121">
        <v>0</v>
      </c>
      <c r="CK2214"/>
      <c r="CL2214" s="322">
        <v>0</v>
      </c>
      <c r="CM2214" s="322">
        <v>1.5576893999999999</v>
      </c>
      <c r="CN2214" s="322">
        <v>5.3583591E-2</v>
      </c>
      <c r="CO2214" s="322">
        <v>1.6455853999999999E-2</v>
      </c>
      <c r="CP2214" s="322">
        <v>9.6369599000000004E-4</v>
      </c>
      <c r="CQ2214" s="322">
        <v>0</v>
      </c>
      <c r="CR2214" s="322">
        <v>0</v>
      </c>
      <c r="CS2214" s="322">
        <v>8.9253591999999997E-4</v>
      </c>
      <c r="CT2214" s="322">
        <v>0</v>
      </c>
      <c r="CU2214" s="322">
        <v>0</v>
      </c>
      <c r="CV2214" s="218"/>
      <c r="CW2214" s="248"/>
      <c r="CX2214" s="20" t="s">
        <v>4039</v>
      </c>
    </row>
    <row r="2215" spans="1:102" ht="14.4" customHeight="1">
      <c r="A2215" t="s">
        <v>3937</v>
      </c>
      <c r="B2215" s="278" t="s">
        <v>1223</v>
      </c>
      <c r="C2215" s="279" t="str">
        <f t="shared" si="824"/>
        <v>M.020.17.108</v>
      </c>
      <c r="D2215" s="14" t="s">
        <v>3929</v>
      </c>
      <c r="E2215" s="312" t="s">
        <v>1510</v>
      </c>
      <c r="F2215" s="281" t="str">
        <f t="shared" si="825"/>
        <v>Walnuts, unsalted</v>
      </c>
      <c r="G2215" s="319">
        <f t="shared" si="843"/>
        <v>0.82123339369119597</v>
      </c>
      <c r="H2215" s="319">
        <f t="shared" si="844"/>
        <v>4.8199606175470006E-2</v>
      </c>
      <c r="I2215" s="319">
        <f t="shared" si="845"/>
        <v>0.393689327515726</v>
      </c>
      <c r="J2215" s="319">
        <f t="shared" si="846"/>
        <v>0</v>
      </c>
      <c r="K2215" s="319">
        <v>0.37934445999999999</v>
      </c>
      <c r="L2215" s="319">
        <v>0.33222425</v>
      </c>
      <c r="M2215" s="319">
        <v>6.146505E-2</v>
      </c>
      <c r="N2215" s="319">
        <v>4.8199322000000003E-2</v>
      </c>
      <c r="O2215" s="319">
        <v>0</v>
      </c>
      <c r="P2215" s="319">
        <v>0</v>
      </c>
      <c r="Q2215" s="319">
        <v>2.8417547000000003E-7</v>
      </c>
      <c r="R2215" s="319">
        <v>2.7515725999999998E-8</v>
      </c>
      <c r="S2215" s="319">
        <v>0</v>
      </c>
      <c r="T2215" s="319">
        <v>0</v>
      </c>
      <c r="U2215" s="319">
        <v>0</v>
      </c>
      <c r="V2215" s="319">
        <v>0</v>
      </c>
      <c r="W2215" s="319">
        <v>0</v>
      </c>
      <c r="X2215" s="319">
        <v>0</v>
      </c>
      <c r="Y2215" s="210"/>
      <c r="Z2215" s="320">
        <f t="shared" si="832"/>
        <v>2.8522139849624057</v>
      </c>
      <c r="AA2215" s="210"/>
      <c r="AB2215" s="321">
        <f t="shared" si="833"/>
        <v>0.37934445999999999</v>
      </c>
      <c r="AC2215" s="321">
        <f t="shared" si="834"/>
        <v>0.44188893369119597</v>
      </c>
      <c r="AD2215" s="321">
        <f t="shared" si="847"/>
        <v>0.393689327515726</v>
      </c>
      <c r="AE2215" s="321">
        <f t="shared" si="835"/>
        <v>0.393689327515726</v>
      </c>
      <c r="AF2215" s="321">
        <f t="shared" si="836"/>
        <v>0</v>
      </c>
      <c r="AG2215"/>
      <c r="AH2215" s="121">
        <v>0</v>
      </c>
      <c r="AI2215" s="121">
        <v>0</v>
      </c>
      <c r="AJ2215" s="121">
        <v>0</v>
      </c>
      <c r="AK2215" s="121">
        <v>0</v>
      </c>
      <c r="AL2215" s="121">
        <v>0</v>
      </c>
      <c r="AM2215" s="121">
        <v>0</v>
      </c>
      <c r="AN2215" s="121">
        <v>0</v>
      </c>
      <c r="AO2215"/>
      <c r="AP2215" s="282">
        <v>0.15849571000000001</v>
      </c>
      <c r="AQ2215" s="282">
        <v>0.15399858999999999</v>
      </c>
      <c r="AR2215" s="282">
        <v>4.4971153E-3</v>
      </c>
      <c r="AS2215" s="282">
        <v>0</v>
      </c>
      <c r="AT2215" s="255">
        <f t="shared" si="851"/>
        <v>9.2325295926000008E-6</v>
      </c>
      <c r="AU2215" s="256">
        <f t="shared" si="852"/>
        <v>1.6631343594369999E-8</v>
      </c>
      <c r="AV2215" s="256">
        <f t="shared" si="853"/>
        <v>0</v>
      </c>
      <c r="AW2215" s="272">
        <v>2.6468546000000001E-6</v>
      </c>
      <c r="AX2215" s="272">
        <v>7.9861992000000001E-9</v>
      </c>
      <c r="AY2215" s="272">
        <v>2.1819437000000001E-13</v>
      </c>
      <c r="AZ2215" s="273">
        <v>0</v>
      </c>
      <c r="BA2215" s="273">
        <v>0</v>
      </c>
      <c r="BB2215" s="272">
        <v>7.1668926000000003E-9</v>
      </c>
      <c r="BC2215" s="272">
        <v>6.5785080999999999E-6</v>
      </c>
      <c r="BD2215" s="272">
        <v>1.0159661E-9</v>
      </c>
      <c r="BE2215" s="272">
        <v>7.6289601000000005E-9</v>
      </c>
      <c r="BF2215" s="273">
        <v>0</v>
      </c>
      <c r="BG2215" s="273">
        <v>0</v>
      </c>
      <c r="BH2215" s="273">
        <v>0</v>
      </c>
      <c r="BI2215" s="273">
        <v>0</v>
      </c>
      <c r="BJ2215" s="273">
        <v>0</v>
      </c>
      <c r="BK2215" s="273">
        <v>0</v>
      </c>
      <c r="BL2215" s="273">
        <v>0</v>
      </c>
      <c r="BM2215" s="273">
        <v>0</v>
      </c>
      <c r="BN2215" s="273">
        <v>0</v>
      </c>
      <c r="BO2215" s="273">
        <v>0</v>
      </c>
      <c r="BP2215" s="273">
        <v>0</v>
      </c>
      <c r="BQ2215" s="273">
        <v>0</v>
      </c>
      <c r="BR2215" s="273">
        <v>0</v>
      </c>
      <c r="BS2215"/>
      <c r="BT2215" s="121">
        <v>2.0033320000000001E-4</v>
      </c>
      <c r="BU2215" s="274">
        <v>5.4955893000000001E-5</v>
      </c>
      <c r="BV2215" s="274">
        <v>7.9527294000000004E-5</v>
      </c>
      <c r="BW2215" s="274">
        <v>3.2231037E-12</v>
      </c>
      <c r="BX2215" s="274">
        <v>4.1809191000000002E-5</v>
      </c>
      <c r="BY2215" s="274">
        <v>4.6397128999999996E-6</v>
      </c>
      <c r="BZ2215" s="121">
        <v>0</v>
      </c>
      <c r="CA2215" s="274">
        <v>7.0420857000000001E-6</v>
      </c>
      <c r="CB2215" s="121">
        <v>0</v>
      </c>
      <c r="CC2215" s="274">
        <v>1.8804055999999999E-10</v>
      </c>
      <c r="CD2215" s="121">
        <v>0</v>
      </c>
      <c r="CE2215" s="121">
        <v>0</v>
      </c>
      <c r="CF2215" s="121">
        <v>0</v>
      </c>
      <c r="CG2215" s="274">
        <v>1.2358829E-5</v>
      </c>
      <c r="CH2215" s="121">
        <v>0</v>
      </c>
      <c r="CI2215" s="121">
        <v>0</v>
      </c>
      <c r="CJ2215" s="121">
        <v>0</v>
      </c>
      <c r="CK2215"/>
      <c r="CL2215" s="322">
        <v>0</v>
      </c>
      <c r="CM2215" s="322">
        <v>2.852214</v>
      </c>
      <c r="CN2215" s="322">
        <v>0.13266863000000001</v>
      </c>
      <c r="CO2215" s="322">
        <v>3.8664143999999998E-2</v>
      </c>
      <c r="CP2215" s="322">
        <v>6.2735991000000002E-4</v>
      </c>
      <c r="CQ2215" s="322">
        <v>0</v>
      </c>
      <c r="CR2215" s="322">
        <v>0</v>
      </c>
      <c r="CS2215" s="322">
        <v>2.0827833E-3</v>
      </c>
      <c r="CT2215" s="322">
        <v>0</v>
      </c>
      <c r="CU2215" s="322">
        <v>0</v>
      </c>
      <c r="CV2215" s="218"/>
      <c r="CW2215" s="248"/>
      <c r="CX2215" s="20" t="s">
        <v>4039</v>
      </c>
    </row>
    <row r="2216" spans="1:102" ht="14.4" customHeight="1">
      <c r="B2216" s="278" t="s">
        <v>1223</v>
      </c>
      <c r="C2216" s="277" t="s">
        <v>3938</v>
      </c>
      <c r="D2216" s="277" t="s">
        <v>3939</v>
      </c>
      <c r="E2216" s="312"/>
      <c r="F2216"/>
      <c r="G2216" s="210"/>
      <c r="H2216" s="210"/>
      <c r="I2216" s="210"/>
      <c r="J2216" s="210"/>
      <c r="K2216" s="210"/>
      <c r="L2216" s="210"/>
      <c r="M2216" s="210"/>
      <c r="N2216" s="210"/>
      <c r="O2216" s="210"/>
      <c r="P2216" s="210"/>
      <c r="Q2216" s="210"/>
      <c r="R2216" s="210"/>
      <c r="S2216" s="210"/>
      <c r="T2216" s="210"/>
      <c r="U2216" s="210"/>
      <c r="V2216" s="210"/>
      <c r="W2216" s="210"/>
      <c r="X2216" s="210"/>
      <c r="Y2216" s="210"/>
      <c r="Z2216" s="210"/>
      <c r="AA2216" s="210"/>
      <c r="AB2216" s="210"/>
      <c r="AC2216" s="210"/>
      <c r="AD2216" s="210"/>
      <c r="AE2216" s="210"/>
      <c r="AF2216" s="210"/>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s="183"/>
      <c r="CW2216" s="29"/>
      <c r="CX2216" s="22"/>
    </row>
    <row r="2217" spans="1:102" ht="14.4" customHeight="1">
      <c r="A2217" t="s">
        <v>3940</v>
      </c>
      <c r="B2217" s="278" t="s">
        <v>1223</v>
      </c>
      <c r="C2217" s="279" t="str">
        <f t="shared" si="824"/>
        <v>M.020.18.101</v>
      </c>
      <c r="D2217" s="14" t="s">
        <v>3939</v>
      </c>
      <c r="E2217" s="312" t="s">
        <v>1510</v>
      </c>
      <c r="F2217" s="281" t="str">
        <f t="shared" si="825"/>
        <v>Kidney beans (can)</v>
      </c>
      <c r="G2217" s="319">
        <f t="shared" si="843"/>
        <v>0.31418344509761498</v>
      </c>
      <c r="H2217" s="319">
        <f t="shared" si="844"/>
        <v>1.1313655514120001E-2</v>
      </c>
      <c r="I2217" s="319">
        <f t="shared" si="845"/>
        <v>0.106360899583495</v>
      </c>
      <c r="J2217" s="319">
        <f t="shared" si="846"/>
        <v>0</v>
      </c>
      <c r="K2217" s="319">
        <v>0.19650888999999999</v>
      </c>
      <c r="L2217" s="319">
        <v>8.8046447999999999E-2</v>
      </c>
      <c r="M2217" s="319">
        <v>1.8314418999999998E-2</v>
      </c>
      <c r="N2217" s="319">
        <v>1.1313319E-2</v>
      </c>
      <c r="O2217" s="319">
        <v>0</v>
      </c>
      <c r="P2217" s="319">
        <v>0</v>
      </c>
      <c r="Q2217" s="319">
        <v>3.3651412E-7</v>
      </c>
      <c r="R2217" s="319">
        <v>3.2583494999999997E-8</v>
      </c>
      <c r="S2217" s="319">
        <v>0</v>
      </c>
      <c r="T2217" s="319">
        <v>0</v>
      </c>
      <c r="U2217" s="319">
        <v>0</v>
      </c>
      <c r="V2217" s="319">
        <v>0</v>
      </c>
      <c r="W2217" s="319">
        <v>0</v>
      </c>
      <c r="X2217" s="319">
        <v>0</v>
      </c>
      <c r="Y2217" s="210"/>
      <c r="Z2217" s="320">
        <f t="shared" si="832"/>
        <v>1.4775104511278194</v>
      </c>
      <c r="AA2217" s="210"/>
      <c r="AB2217" s="321">
        <f t="shared" si="833"/>
        <v>0.19650888999999999</v>
      </c>
      <c r="AC2217" s="321">
        <f t="shared" si="834"/>
        <v>0.117674555097615</v>
      </c>
      <c r="AD2217" s="321">
        <f t="shared" si="847"/>
        <v>0.106360899583495</v>
      </c>
      <c r="AE2217" s="321">
        <f t="shared" si="835"/>
        <v>0.106360899583495</v>
      </c>
      <c r="AF2217" s="321">
        <f t="shared" si="836"/>
        <v>0</v>
      </c>
      <c r="AG2217"/>
      <c r="AH2217" s="121">
        <v>0</v>
      </c>
      <c r="AI2217" s="121">
        <v>0</v>
      </c>
      <c r="AJ2217" s="121">
        <v>0</v>
      </c>
      <c r="AK2217" s="121">
        <v>0</v>
      </c>
      <c r="AL2217" s="121">
        <v>0</v>
      </c>
      <c r="AM2217" s="121">
        <v>0</v>
      </c>
      <c r="AN2217" s="121">
        <v>0</v>
      </c>
      <c r="AO2217"/>
      <c r="AP2217" s="282">
        <v>5.3428628999999998E-2</v>
      </c>
      <c r="AQ2217" s="282">
        <v>5.1703683E-2</v>
      </c>
      <c r="AR2217" s="282">
        <v>1.7249454E-3</v>
      </c>
      <c r="AS2217" s="282">
        <v>0</v>
      </c>
      <c r="AT2217" s="255">
        <f t="shared" ref="AT2217:AT2219" si="854">AW2217+AZ2217+BA2217+BB2217+BC2217+BK2217+BL2217+BP2217</f>
        <v>3.0997412091999998E-6</v>
      </c>
      <c r="AU2217" s="256">
        <f t="shared" ref="AU2217:AU2219" si="855">AX2217+AY2217+BD2217+BE2217+BF2217+BG2217+BH2217+BI2217+BJ2217+BM2217+BQ2217+BR2217</f>
        <v>6.3792361395499994E-9</v>
      </c>
      <c r="AV2217" s="256">
        <f t="shared" ref="AV2217:AV2219" si="856">BN2217+BO2217</f>
        <v>0</v>
      </c>
      <c r="AW2217" s="272">
        <v>1.3711297E-6</v>
      </c>
      <c r="AX2217" s="272">
        <v>4.1370292000000003E-9</v>
      </c>
      <c r="AY2217" s="272">
        <v>1.1302955E-13</v>
      </c>
      <c r="AZ2217" s="273">
        <v>0</v>
      </c>
      <c r="BA2217" s="273">
        <v>0</v>
      </c>
      <c r="BB2217" s="272">
        <v>1.6822092000000001E-9</v>
      </c>
      <c r="BC2217" s="272">
        <v>1.7269292999999999E-6</v>
      </c>
      <c r="BD2217" s="272">
        <v>2.3846701000000002E-10</v>
      </c>
      <c r="BE2217" s="272">
        <v>2.0036268999999999E-9</v>
      </c>
      <c r="BF2217" s="273">
        <v>0</v>
      </c>
      <c r="BG2217" s="273">
        <v>0</v>
      </c>
      <c r="BH2217" s="273">
        <v>0</v>
      </c>
      <c r="BI2217" s="273">
        <v>0</v>
      </c>
      <c r="BJ2217" s="273">
        <v>0</v>
      </c>
      <c r="BK2217" s="273">
        <v>0</v>
      </c>
      <c r="BL2217" s="273">
        <v>0</v>
      </c>
      <c r="BM2217" s="273">
        <v>0</v>
      </c>
      <c r="BN2217" s="273">
        <v>0</v>
      </c>
      <c r="BO2217" s="273">
        <v>0</v>
      </c>
      <c r="BP2217" s="273">
        <v>0</v>
      </c>
      <c r="BQ2217" s="273">
        <v>0</v>
      </c>
      <c r="BR2217" s="273">
        <v>0</v>
      </c>
      <c r="BS2217"/>
      <c r="BT2217" s="274">
        <v>7.2325541000000003E-5</v>
      </c>
      <c r="BU2217" s="274">
        <v>1.4367439000000001E-5</v>
      </c>
      <c r="BV2217" s="274">
        <v>4.1196911000000002E-5</v>
      </c>
      <c r="BW2217" s="274">
        <v>3.8167258999999997E-12</v>
      </c>
      <c r="BX2217" s="274">
        <v>1.1022854999999999E-5</v>
      </c>
      <c r="BY2217" s="274">
        <v>1.0890308999999999E-6</v>
      </c>
      <c r="BZ2217" s="121">
        <v>0</v>
      </c>
      <c r="CA2217" s="274">
        <v>1.6529145999999999E-6</v>
      </c>
      <c r="CB2217" s="121">
        <v>0</v>
      </c>
      <c r="CC2217" s="274">
        <v>2.2267335E-10</v>
      </c>
      <c r="CD2217" s="121">
        <v>0</v>
      </c>
      <c r="CE2217" s="121">
        <v>0</v>
      </c>
      <c r="CF2217" s="121">
        <v>0</v>
      </c>
      <c r="CG2217" s="274">
        <v>2.9961645000000002E-6</v>
      </c>
      <c r="CH2217" s="121">
        <v>0</v>
      </c>
      <c r="CI2217" s="121">
        <v>0</v>
      </c>
      <c r="CJ2217" s="121">
        <v>0</v>
      </c>
      <c r="CK2217"/>
      <c r="CL2217" s="322">
        <v>0</v>
      </c>
      <c r="CM2217" s="322">
        <v>1.4775103999999999</v>
      </c>
      <c r="CN2217" s="322">
        <v>3.113991E-2</v>
      </c>
      <c r="CO2217" s="322">
        <v>1.0079763E-2</v>
      </c>
      <c r="CP2217" s="322">
        <v>4.1172018000000001E-4</v>
      </c>
      <c r="CQ2217" s="322">
        <v>0</v>
      </c>
      <c r="CR2217" s="322">
        <v>0</v>
      </c>
      <c r="CS2217" s="322">
        <v>5.5025804000000003E-4</v>
      </c>
      <c r="CT2217" s="322">
        <v>0</v>
      </c>
      <c r="CU2217" s="322">
        <v>0</v>
      </c>
      <c r="CV2217" s="218"/>
      <c r="CW2217" s="248"/>
      <c r="CX2217" s="20" t="s">
        <v>4039</v>
      </c>
    </row>
    <row r="2218" spans="1:102" ht="14.4" customHeight="1">
      <c r="A2218" t="s">
        <v>3941</v>
      </c>
      <c r="B2218" s="278" t="s">
        <v>1223</v>
      </c>
      <c r="C2218" s="279" t="str">
        <f t="shared" si="824"/>
        <v>M.020.18.102</v>
      </c>
      <c r="D2218" s="14" t="s">
        <v>3939</v>
      </c>
      <c r="E2218" s="312" t="s">
        <v>1510</v>
      </c>
      <c r="F2218" s="281" t="str">
        <f t="shared" si="825"/>
        <v>Kidney beans (glass)</v>
      </c>
      <c r="G2218" s="319">
        <f t="shared" si="843"/>
        <v>0.33720589130930201</v>
      </c>
      <c r="H2218" s="319">
        <f t="shared" si="844"/>
        <v>1.1332382325070001E-2</v>
      </c>
      <c r="I2218" s="319">
        <f t="shared" si="845"/>
        <v>0.121372678984232</v>
      </c>
      <c r="J2218" s="319">
        <f t="shared" si="846"/>
        <v>0</v>
      </c>
      <c r="K2218" s="319">
        <v>0.20450082999999999</v>
      </c>
      <c r="L2218" s="319">
        <v>0.1031251</v>
      </c>
      <c r="M2218" s="319">
        <v>1.8247546999999999E-2</v>
      </c>
      <c r="N2218" s="319">
        <v>1.1332052E-2</v>
      </c>
      <c r="O2218" s="319">
        <v>0</v>
      </c>
      <c r="P2218" s="319">
        <v>0</v>
      </c>
      <c r="Q2218" s="319">
        <v>3.3032506999999998E-7</v>
      </c>
      <c r="R2218" s="319">
        <v>3.1984231999999998E-8</v>
      </c>
      <c r="S2218" s="319">
        <v>0</v>
      </c>
      <c r="T2218" s="319">
        <v>0</v>
      </c>
      <c r="U2218" s="319">
        <v>0</v>
      </c>
      <c r="V2218" s="319">
        <v>0</v>
      </c>
      <c r="W2218" s="319">
        <v>0</v>
      </c>
      <c r="X2218" s="319">
        <v>0</v>
      </c>
      <c r="Y2218" s="210"/>
      <c r="Z2218" s="320">
        <f t="shared" si="832"/>
        <v>1.5376002255639096</v>
      </c>
      <c r="AA2218" s="210"/>
      <c r="AB2218" s="321">
        <f t="shared" si="833"/>
        <v>0.20450082999999999</v>
      </c>
      <c r="AC2218" s="321">
        <f t="shared" si="834"/>
        <v>0.13270506130930201</v>
      </c>
      <c r="AD2218" s="321">
        <f t="shared" si="847"/>
        <v>0.121372678984232</v>
      </c>
      <c r="AE2218" s="321">
        <f t="shared" si="835"/>
        <v>0.121372678984232</v>
      </c>
      <c r="AF2218" s="321">
        <f t="shared" si="836"/>
        <v>0</v>
      </c>
      <c r="AG2218"/>
      <c r="AH2218" s="121">
        <v>0</v>
      </c>
      <c r="AI2218" s="121">
        <v>0</v>
      </c>
      <c r="AJ2218" s="121">
        <v>0</v>
      </c>
      <c r="AK2218" s="121">
        <v>0</v>
      </c>
      <c r="AL2218" s="121">
        <v>0</v>
      </c>
      <c r="AM2218" s="121">
        <v>0</v>
      </c>
      <c r="AN2218" s="121">
        <v>0</v>
      </c>
      <c r="AO2218"/>
      <c r="AP2218" s="282">
        <v>5.9061957999999998E-2</v>
      </c>
      <c r="AQ2218" s="282">
        <v>5.7205092999999999E-2</v>
      </c>
      <c r="AR2218" s="282">
        <v>1.8568644999999999E-3</v>
      </c>
      <c r="AS2218" s="282">
        <v>0</v>
      </c>
      <c r="AT2218" s="255">
        <f t="shared" si="854"/>
        <v>3.4295618947000001E-6</v>
      </c>
      <c r="AU2218" s="256">
        <f t="shared" si="855"/>
        <v>6.8671024064199993E-9</v>
      </c>
      <c r="AV2218" s="256">
        <f t="shared" si="856"/>
        <v>0</v>
      </c>
      <c r="AW2218" s="272">
        <v>1.4268930000000001E-6</v>
      </c>
      <c r="AX2218" s="272">
        <v>4.3052806999999996E-9</v>
      </c>
      <c r="AY2218" s="272">
        <v>1.1762641999999999E-13</v>
      </c>
      <c r="AZ2218" s="273">
        <v>0</v>
      </c>
      <c r="BA2218" s="273">
        <v>0</v>
      </c>
      <c r="BB2218" s="272">
        <v>1.6849947E-9</v>
      </c>
      <c r="BC2218" s="272">
        <v>2.0009839E-6</v>
      </c>
      <c r="BD2218" s="272">
        <v>2.3886187999999999E-10</v>
      </c>
      <c r="BE2218" s="272">
        <v>2.3228422000000001E-9</v>
      </c>
      <c r="BF2218" s="273">
        <v>0</v>
      </c>
      <c r="BG2218" s="273">
        <v>0</v>
      </c>
      <c r="BH2218" s="273">
        <v>0</v>
      </c>
      <c r="BI2218" s="273">
        <v>0</v>
      </c>
      <c r="BJ2218" s="273">
        <v>0</v>
      </c>
      <c r="BK2218" s="273">
        <v>0</v>
      </c>
      <c r="BL2218" s="273">
        <v>0</v>
      </c>
      <c r="BM2218" s="273">
        <v>0</v>
      </c>
      <c r="BN2218" s="273">
        <v>0</v>
      </c>
      <c r="BO2218" s="273">
        <v>0</v>
      </c>
      <c r="BP2218" s="273">
        <v>0</v>
      </c>
      <c r="BQ2218" s="273">
        <v>0</v>
      </c>
      <c r="BR2218" s="273">
        <v>0</v>
      </c>
      <c r="BS2218"/>
      <c r="BT2218" s="274">
        <v>7.8165816999999996E-5</v>
      </c>
      <c r="BU2218" s="274">
        <v>1.6569122E-5</v>
      </c>
      <c r="BV2218" s="274">
        <v>4.2872374999999998E-5</v>
      </c>
      <c r="BW2218" s="274">
        <v>3.7465301000000003E-12</v>
      </c>
      <c r="BX2218" s="274">
        <v>1.2835113000000001E-5</v>
      </c>
      <c r="BY2218" s="274">
        <v>1.0908342E-6</v>
      </c>
      <c r="BZ2218" s="121">
        <v>0</v>
      </c>
      <c r="CA2218" s="274">
        <v>1.6556514999999999E-6</v>
      </c>
      <c r="CB2218" s="121">
        <v>0</v>
      </c>
      <c r="CC2218" s="274">
        <v>2.1857802E-10</v>
      </c>
      <c r="CD2218" s="121">
        <v>0</v>
      </c>
      <c r="CE2218" s="121">
        <v>0</v>
      </c>
      <c r="CF2218" s="121">
        <v>0</v>
      </c>
      <c r="CG2218" s="274">
        <v>3.1424997000000002E-6</v>
      </c>
      <c r="CH2218" s="121">
        <v>0</v>
      </c>
      <c r="CI2218" s="121">
        <v>0</v>
      </c>
      <c r="CJ2218" s="121">
        <v>0</v>
      </c>
      <c r="CK2218"/>
      <c r="CL2218" s="322">
        <v>0</v>
      </c>
      <c r="CM2218" s="322">
        <v>1.5376002</v>
      </c>
      <c r="CN2218" s="322">
        <v>3.1191473000000001E-2</v>
      </c>
      <c r="CO2218" s="322">
        <v>1.1586536E-2</v>
      </c>
      <c r="CP2218" s="322">
        <v>4.0578933999999998E-4</v>
      </c>
      <c r="CQ2218" s="322">
        <v>0</v>
      </c>
      <c r="CR2218" s="322">
        <v>0</v>
      </c>
      <c r="CS2218" s="322">
        <v>6.4222978000000005E-4</v>
      </c>
      <c r="CT2218" s="322">
        <v>0</v>
      </c>
      <c r="CU2218" s="322">
        <v>0</v>
      </c>
      <c r="CV2218" s="218"/>
      <c r="CW2218" s="248"/>
      <c r="CX2218" s="20" t="s">
        <v>4039</v>
      </c>
    </row>
    <row r="2219" spans="1:102" ht="14.4" customHeight="1">
      <c r="A2219" t="s">
        <v>3942</v>
      </c>
      <c r="B2219" s="278" t="s">
        <v>1223</v>
      </c>
      <c r="C2219" s="279" t="str">
        <f t="shared" si="824"/>
        <v>M.020.18.103</v>
      </c>
      <c r="D2219" s="14" t="s">
        <v>3939</v>
      </c>
      <c r="E2219" s="312" t="s">
        <v>1510</v>
      </c>
      <c r="F2219" s="281" t="str">
        <f t="shared" si="825"/>
        <v>Chickpeas</v>
      </c>
      <c r="G2219" s="319">
        <f t="shared" si="843"/>
        <v>0.97995717394534898</v>
      </c>
      <c r="H2219" s="319">
        <f t="shared" si="844"/>
        <v>3.1053846571910002E-2</v>
      </c>
      <c r="I2219" s="319">
        <f t="shared" si="845"/>
        <v>0.122083887373439</v>
      </c>
      <c r="J2219" s="319">
        <f t="shared" si="846"/>
        <v>0</v>
      </c>
      <c r="K2219" s="319">
        <v>0.82681943999999996</v>
      </c>
      <c r="L2219" s="319">
        <v>7.7477349000000001E-2</v>
      </c>
      <c r="M2219" s="319">
        <v>4.4606487E-2</v>
      </c>
      <c r="N2219" s="319">
        <v>3.1053316000000001E-2</v>
      </c>
      <c r="O2219" s="319">
        <v>0</v>
      </c>
      <c r="P2219" s="319">
        <v>0</v>
      </c>
      <c r="Q2219" s="319">
        <v>5.3057191000000001E-7</v>
      </c>
      <c r="R2219" s="319">
        <v>5.1373438999999997E-8</v>
      </c>
      <c r="S2219" s="319">
        <v>0</v>
      </c>
      <c r="T2219" s="319">
        <v>0</v>
      </c>
      <c r="U2219" s="319">
        <v>0</v>
      </c>
      <c r="V2219" s="319">
        <v>0</v>
      </c>
      <c r="W2219" s="319">
        <v>0</v>
      </c>
      <c r="X2219" s="319">
        <v>0</v>
      </c>
      <c r="Y2219" s="210"/>
      <c r="Z2219" s="320">
        <f t="shared" si="832"/>
        <v>6.2166875187969914</v>
      </c>
      <c r="AA2219" s="210"/>
      <c r="AB2219" s="321">
        <f t="shared" si="833"/>
        <v>0.82681943999999996</v>
      </c>
      <c r="AC2219" s="321">
        <f t="shared" si="834"/>
        <v>0.15313773394534899</v>
      </c>
      <c r="AD2219" s="321">
        <f t="shared" si="847"/>
        <v>0.122083887373439</v>
      </c>
      <c r="AE2219" s="321">
        <f t="shared" si="835"/>
        <v>0.122083887373439</v>
      </c>
      <c r="AF2219" s="321">
        <f t="shared" si="836"/>
        <v>0</v>
      </c>
      <c r="AG2219"/>
      <c r="AH2219" s="121">
        <v>0</v>
      </c>
      <c r="AI2219" s="121">
        <v>0</v>
      </c>
      <c r="AJ2219" s="121">
        <v>0</v>
      </c>
      <c r="AK2219" s="121">
        <v>0</v>
      </c>
      <c r="AL2219" s="121">
        <v>0</v>
      </c>
      <c r="AM2219" s="121">
        <v>0</v>
      </c>
      <c r="AN2219" s="121">
        <v>0</v>
      </c>
      <c r="AO2219"/>
      <c r="AP2219" s="282">
        <v>0.13106371999999999</v>
      </c>
      <c r="AQ2219" s="282">
        <v>0.12563194999999999</v>
      </c>
      <c r="AR2219" s="282">
        <v>5.4317691E-3</v>
      </c>
      <c r="AS2219" s="282">
        <v>0</v>
      </c>
      <c r="AT2219" s="255">
        <f t="shared" si="854"/>
        <v>7.5318917048E-6</v>
      </c>
      <c r="AU2219" s="256">
        <f t="shared" si="855"/>
        <v>2.0087903356599997E-8</v>
      </c>
      <c r="AV2219" s="256">
        <f t="shared" si="856"/>
        <v>0</v>
      </c>
      <c r="AW2219" s="272">
        <v>5.7690860000000004E-6</v>
      </c>
      <c r="AX2219" s="272">
        <v>1.7406725E-8</v>
      </c>
      <c r="AY2219" s="272">
        <v>4.7557660000000004E-13</v>
      </c>
      <c r="AZ2219" s="273">
        <v>0</v>
      </c>
      <c r="BA2219" s="273">
        <v>0</v>
      </c>
      <c r="BB2219" s="272">
        <v>4.6174048000000001E-9</v>
      </c>
      <c r="BC2219" s="272">
        <v>1.7581883000000001E-6</v>
      </c>
      <c r="BD2219" s="272">
        <v>6.5455518E-10</v>
      </c>
      <c r="BE2219" s="272">
        <v>2.0261476000000001E-9</v>
      </c>
      <c r="BF2219" s="273">
        <v>0</v>
      </c>
      <c r="BG2219" s="273">
        <v>0</v>
      </c>
      <c r="BH2219" s="273">
        <v>0</v>
      </c>
      <c r="BI2219" s="273">
        <v>0</v>
      </c>
      <c r="BJ2219" s="273">
        <v>0</v>
      </c>
      <c r="BK2219" s="273">
        <v>0</v>
      </c>
      <c r="BL2219" s="273">
        <v>0</v>
      </c>
      <c r="BM2219" s="273">
        <v>0</v>
      </c>
      <c r="BN2219" s="273">
        <v>0</v>
      </c>
      <c r="BO2219" s="273">
        <v>0</v>
      </c>
      <c r="BP2219" s="273">
        <v>0</v>
      </c>
      <c r="BQ2219" s="273">
        <v>0</v>
      </c>
      <c r="BR2219" s="273">
        <v>0</v>
      </c>
      <c r="BS2219"/>
      <c r="BT2219" s="121">
        <v>2.1355266000000001E-4</v>
      </c>
      <c r="BU2219" s="274">
        <v>1.548905E-5</v>
      </c>
      <c r="BV2219" s="121">
        <v>1.7333773999999999E-4</v>
      </c>
      <c r="BW2219" s="274">
        <v>6.0177195E-12</v>
      </c>
      <c r="BX2219" s="274">
        <v>1.0529778E-5</v>
      </c>
      <c r="BY2219" s="274">
        <v>2.9892218999999999E-6</v>
      </c>
      <c r="BZ2219" s="121">
        <v>0</v>
      </c>
      <c r="CA2219" s="274">
        <v>4.5369956000000001E-6</v>
      </c>
      <c r="CB2219" s="121">
        <v>0</v>
      </c>
      <c r="CC2219" s="274">
        <v>3.5108252E-10</v>
      </c>
      <c r="CD2219" s="121">
        <v>0</v>
      </c>
      <c r="CE2219" s="121">
        <v>0</v>
      </c>
      <c r="CF2219" s="121">
        <v>0</v>
      </c>
      <c r="CG2219" s="274">
        <v>6.6695113000000002E-6</v>
      </c>
      <c r="CH2219" s="121">
        <v>0</v>
      </c>
      <c r="CI2219" s="121">
        <v>0</v>
      </c>
      <c r="CJ2219" s="121">
        <v>0</v>
      </c>
      <c r="CK2219"/>
      <c r="CL2219" s="322">
        <v>0</v>
      </c>
      <c r="CM2219" s="322">
        <v>6.2166874999999999</v>
      </c>
      <c r="CN2219" s="322">
        <v>8.5474251000000001E-2</v>
      </c>
      <c r="CO2219" s="322">
        <v>1.1282963E-2</v>
      </c>
      <c r="CP2219" s="322">
        <v>7.4478990000000002E-4</v>
      </c>
      <c r="CQ2219" s="322">
        <v>0</v>
      </c>
      <c r="CR2219" s="322">
        <v>0</v>
      </c>
      <c r="CS2219" s="322">
        <v>5.0910288000000005E-4</v>
      </c>
      <c r="CT2219" s="322">
        <v>0</v>
      </c>
      <c r="CU2219" s="322">
        <v>0</v>
      </c>
      <c r="CV2219" s="218"/>
      <c r="CW2219" s="248"/>
      <c r="CX2219" s="20" t="s">
        <v>4039</v>
      </c>
    </row>
    <row r="2220" spans="1:102" ht="14.4" customHeight="1">
      <c r="B2220" s="278" t="s">
        <v>1223</v>
      </c>
      <c r="C2220" s="277" t="s">
        <v>3943</v>
      </c>
      <c r="D2220" s="277" t="s">
        <v>3944</v>
      </c>
      <c r="F2220"/>
      <c r="G2220" s="210"/>
      <c r="H2220" s="210"/>
      <c r="I2220" s="210"/>
      <c r="J2220" s="210"/>
      <c r="K2220" s="210"/>
      <c r="L2220" s="210"/>
      <c r="M2220" s="210"/>
      <c r="N2220" s="210"/>
      <c r="O2220" s="210"/>
      <c r="P2220" s="210"/>
      <c r="Q2220" s="210"/>
      <c r="R2220" s="210"/>
      <c r="S2220" s="210"/>
      <c r="T2220" s="210"/>
      <c r="U2220" s="210"/>
      <c r="V2220" s="210"/>
      <c r="W2220" s="210"/>
      <c r="X2220" s="210"/>
      <c r="Y2220" s="210"/>
      <c r="Z2220" s="210"/>
      <c r="AA2220" s="210"/>
      <c r="AB2220" s="210"/>
      <c r="AC2220" s="210"/>
      <c r="AD2220" s="210"/>
      <c r="AE2220" s="210"/>
      <c r="AF2220" s="21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s="183"/>
      <c r="CW2220" s="29"/>
      <c r="CX2220" s="22"/>
    </row>
    <row r="2221" spans="1:102" ht="14.4" customHeight="1">
      <c r="A2221" t="s">
        <v>3945</v>
      </c>
      <c r="B2221" s="278" t="s">
        <v>1223</v>
      </c>
      <c r="C2221" s="279" t="str">
        <f t="shared" si="824"/>
        <v>M.020.19.101</v>
      </c>
      <c r="D2221" s="14" t="s">
        <v>3944</v>
      </c>
      <c r="E2221" s="312" t="s">
        <v>1510</v>
      </c>
      <c r="F2221" s="281" t="str">
        <f t="shared" si="825"/>
        <v>Infant formula, milk powder</v>
      </c>
      <c r="G2221" s="319">
        <f t="shared" si="843"/>
        <v>1.7307210970476681</v>
      </c>
      <c r="H2221" s="319">
        <f t="shared" si="844"/>
        <v>6.7184095266050001E-2</v>
      </c>
      <c r="I2221" s="319">
        <f t="shared" si="845"/>
        <v>0.80939813178161801</v>
      </c>
      <c r="J2221" s="319">
        <f t="shared" si="846"/>
        <v>0</v>
      </c>
      <c r="K2221" s="319">
        <v>0.85413886999999999</v>
      </c>
      <c r="L2221" s="319">
        <v>0.72559419000000003</v>
      </c>
      <c r="M2221" s="319">
        <v>8.3803916000000006E-2</v>
      </c>
      <c r="N2221" s="319">
        <v>6.7183829E-2</v>
      </c>
      <c r="O2221" s="319">
        <v>0</v>
      </c>
      <c r="P2221" s="319">
        <v>0</v>
      </c>
      <c r="Q2221" s="319">
        <v>2.6626604999999998E-7</v>
      </c>
      <c r="R2221" s="319">
        <v>2.5781618E-8</v>
      </c>
      <c r="S2221" s="319">
        <v>0</v>
      </c>
      <c r="T2221" s="319">
        <v>0</v>
      </c>
      <c r="U2221" s="319">
        <v>0</v>
      </c>
      <c r="V2221" s="319">
        <v>0</v>
      </c>
      <c r="W2221" s="319">
        <v>0</v>
      </c>
      <c r="X2221" s="319">
        <v>0</v>
      </c>
      <c r="Y2221" s="210"/>
      <c r="Z2221" s="320">
        <f t="shared" si="832"/>
        <v>6.422096766917293</v>
      </c>
      <c r="AA2221" s="210"/>
      <c r="AB2221" s="321">
        <f t="shared" si="833"/>
        <v>0.85413886999999999</v>
      </c>
      <c r="AC2221" s="321">
        <f t="shared" si="834"/>
        <v>0.87658222704766797</v>
      </c>
      <c r="AD2221" s="321">
        <f t="shared" si="847"/>
        <v>0.80939813178161801</v>
      </c>
      <c r="AE2221" s="321">
        <f t="shared" si="835"/>
        <v>0.80939813178161801</v>
      </c>
      <c r="AF2221" s="321">
        <f t="shared" si="836"/>
        <v>0</v>
      </c>
      <c r="AG2221"/>
      <c r="AH2221" s="121">
        <v>0</v>
      </c>
      <c r="AI2221" s="121">
        <v>0</v>
      </c>
      <c r="AJ2221" s="121">
        <v>0</v>
      </c>
      <c r="AK2221" s="121">
        <v>0</v>
      </c>
      <c r="AL2221" s="121">
        <v>0</v>
      </c>
      <c r="AM2221" s="121">
        <v>0</v>
      </c>
      <c r="AN2221" s="121">
        <v>0</v>
      </c>
      <c r="AO2221"/>
      <c r="AP2221" s="282">
        <v>0.34166844000000002</v>
      </c>
      <c r="AQ2221" s="282">
        <v>0.33204607000000003</v>
      </c>
      <c r="AR2221" s="282">
        <v>9.6223704999999996E-3</v>
      </c>
      <c r="AS2221" s="282">
        <v>0</v>
      </c>
      <c r="AT2221" s="255">
        <f t="shared" ref="AT2221" si="857">AW2221+AZ2221+BA2221+BB2221+BC2221+BK2221+BL2221+BP2221</f>
        <v>1.9906838552300001E-5</v>
      </c>
      <c r="AU2221" s="256">
        <f t="shared" ref="AU2221" si="858">AX2221+AY2221+BD2221+BE2221+BF2221+BG2221+BH2221+BI2221+BJ2221+BM2221+BQ2221+BR2221</f>
        <v>3.5585689990400005E-8</v>
      </c>
      <c r="AV2221" s="256">
        <f t="shared" ref="AV2221" si="859">BN2221+BO2221</f>
        <v>0</v>
      </c>
      <c r="AW2221" s="272">
        <v>5.9597057999999997E-6</v>
      </c>
      <c r="AX2221" s="272">
        <v>1.7981871E-8</v>
      </c>
      <c r="AY2221" s="272">
        <v>4.9129040000000005E-13</v>
      </c>
      <c r="AZ2221" s="273">
        <v>0</v>
      </c>
      <c r="BA2221" s="273">
        <v>0</v>
      </c>
      <c r="BB2221" s="272">
        <v>9.9897522999999992E-9</v>
      </c>
      <c r="BC2221" s="272">
        <v>1.3937143E-5</v>
      </c>
      <c r="BD2221" s="272">
        <v>1.4161297000000001E-9</v>
      </c>
      <c r="BE2221" s="272">
        <v>1.6187198000000002E-8</v>
      </c>
      <c r="BF2221" s="273">
        <v>0</v>
      </c>
      <c r="BG2221" s="273">
        <v>0</v>
      </c>
      <c r="BH2221" s="273">
        <v>0</v>
      </c>
      <c r="BI2221" s="273">
        <v>0</v>
      </c>
      <c r="BJ2221" s="273">
        <v>0</v>
      </c>
      <c r="BK2221" s="273">
        <v>0</v>
      </c>
      <c r="BL2221" s="273">
        <v>0</v>
      </c>
      <c r="BM2221" s="273">
        <v>0</v>
      </c>
      <c r="BN2221" s="273">
        <v>0</v>
      </c>
      <c r="BO2221" s="273">
        <v>0</v>
      </c>
      <c r="BP2221" s="273">
        <v>0</v>
      </c>
      <c r="BQ2221" s="273">
        <v>0</v>
      </c>
      <c r="BR2221" s="273">
        <v>0</v>
      </c>
      <c r="BS2221"/>
      <c r="BT2221" s="121">
        <v>4.1976338999999999E-4</v>
      </c>
      <c r="BU2221" s="121">
        <v>1.1488833E-4</v>
      </c>
      <c r="BV2221" s="121">
        <v>1.7906509999999999E-4</v>
      </c>
      <c r="BW2221" s="274">
        <v>3.0199758999999999E-12</v>
      </c>
      <c r="BX2221" s="274">
        <v>8.9814845999999999E-5</v>
      </c>
      <c r="BY2221" s="274">
        <v>6.4671797000000002E-6</v>
      </c>
      <c r="BZ2221" s="121">
        <v>0</v>
      </c>
      <c r="CA2221" s="274">
        <v>9.8157870999999995E-6</v>
      </c>
      <c r="CB2221" s="121">
        <v>0</v>
      </c>
      <c r="CC2221" s="274">
        <v>1.7618979000000001E-10</v>
      </c>
      <c r="CD2221" s="121">
        <v>0</v>
      </c>
      <c r="CE2221" s="121">
        <v>0</v>
      </c>
      <c r="CF2221" s="121">
        <v>0</v>
      </c>
      <c r="CG2221" s="274">
        <v>1.9711972E-5</v>
      </c>
      <c r="CH2221" s="121">
        <v>0</v>
      </c>
      <c r="CI2221" s="121">
        <v>0</v>
      </c>
      <c r="CJ2221" s="121">
        <v>0</v>
      </c>
      <c r="CK2221"/>
      <c r="CL2221" s="322">
        <v>0</v>
      </c>
      <c r="CM2221" s="322">
        <v>6.4220968000000003</v>
      </c>
      <c r="CN2221" s="322">
        <v>0.18492349</v>
      </c>
      <c r="CO2221" s="322">
        <v>8.0088175999999997E-2</v>
      </c>
      <c r="CP2221" s="322">
        <v>7.4719485000000003E-4</v>
      </c>
      <c r="CQ2221" s="322">
        <v>0</v>
      </c>
      <c r="CR2221" s="322">
        <v>0</v>
      </c>
      <c r="CS2221" s="322">
        <v>4.5039566000000001E-3</v>
      </c>
      <c r="CT2221" s="322">
        <v>0</v>
      </c>
      <c r="CU2221" s="322">
        <v>0</v>
      </c>
      <c r="CV2221" s="218"/>
      <c r="CW2221" s="248"/>
      <c r="CX2221" s="20" t="s">
        <v>4039</v>
      </c>
    </row>
    <row r="2222" spans="1:102" ht="14.4" customHeight="1">
      <c r="B2222" s="278" t="s">
        <v>1223</v>
      </c>
      <c r="C2222" s="277" t="s">
        <v>3946</v>
      </c>
      <c r="D2222" s="277" t="s">
        <v>3947</v>
      </c>
      <c r="E2222" s="312"/>
      <c r="F2222"/>
      <c r="G2222" s="210"/>
      <c r="H2222" s="210"/>
      <c r="I2222" s="210"/>
      <c r="J2222" s="210"/>
      <c r="K2222" s="210"/>
      <c r="L2222" s="210"/>
      <c r="M2222" s="210"/>
      <c r="N2222" s="210"/>
      <c r="O2222" s="210"/>
      <c r="P2222" s="210"/>
      <c r="Q2222" s="210"/>
      <c r="R2222" s="210"/>
      <c r="S2222" s="210"/>
      <c r="T2222" s="210"/>
      <c r="U2222" s="210"/>
      <c r="V2222" s="210"/>
      <c r="W2222" s="210"/>
      <c r="X2222" s="210"/>
      <c r="Y2222" s="210"/>
      <c r="Z2222" s="210"/>
      <c r="AA2222" s="210"/>
      <c r="AB2222" s="210"/>
      <c r="AC2222" s="210"/>
      <c r="AD2222" s="210"/>
      <c r="AE2222" s="210"/>
      <c r="AF2222" s="210"/>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s="183"/>
      <c r="CW2222" s="29"/>
    </row>
    <row r="2223" spans="1:102" ht="14.4" customHeight="1">
      <c r="A2223" t="s">
        <v>3948</v>
      </c>
      <c r="B2223" s="278" t="s">
        <v>1223</v>
      </c>
      <c r="C2223" s="279" t="str">
        <f t="shared" si="824"/>
        <v>M.020.20.101</v>
      </c>
      <c r="D2223" s="14" t="s">
        <v>3947</v>
      </c>
      <c r="E2223" s="312" t="s">
        <v>1510</v>
      </c>
      <c r="F2223" s="281" t="str">
        <f t="shared" si="825"/>
        <v>Sprinkles, milk</v>
      </c>
      <c r="G2223" s="319">
        <f t="shared" si="843"/>
        <v>0.77818784299207</v>
      </c>
      <c r="H2223" s="319">
        <f t="shared" si="844"/>
        <v>3.6951171013000002E-2</v>
      </c>
      <c r="I2223" s="319">
        <f t="shared" si="845"/>
        <v>0.34743121197907001</v>
      </c>
      <c r="J2223" s="319">
        <f t="shared" si="846"/>
        <v>0</v>
      </c>
      <c r="K2223" s="319">
        <v>0.39380546</v>
      </c>
      <c r="L2223" s="319">
        <v>0.28291935000000001</v>
      </c>
      <c r="M2223" s="319">
        <v>6.4511724000000006E-2</v>
      </c>
      <c r="N2223" s="319">
        <v>3.6949745999999999E-2</v>
      </c>
      <c r="O2223" s="319">
        <v>0</v>
      </c>
      <c r="P2223" s="319">
        <v>0</v>
      </c>
      <c r="Q2223" s="319">
        <v>1.4250130000000001E-6</v>
      </c>
      <c r="R2223" s="319">
        <v>1.3797907000000001E-7</v>
      </c>
      <c r="S2223" s="319">
        <v>0</v>
      </c>
      <c r="T2223" s="319">
        <v>0</v>
      </c>
      <c r="U2223" s="319">
        <v>0</v>
      </c>
      <c r="V2223" s="319">
        <v>0</v>
      </c>
      <c r="W2223" s="319">
        <v>0</v>
      </c>
      <c r="X2223" s="319">
        <v>0</v>
      </c>
      <c r="Y2223" s="210"/>
      <c r="Z2223" s="320">
        <f t="shared" si="832"/>
        <v>2.9609433082706764</v>
      </c>
      <c r="AA2223" s="210"/>
      <c r="AB2223" s="321">
        <f t="shared" si="833"/>
        <v>0.39380546</v>
      </c>
      <c r="AC2223" s="321">
        <f t="shared" si="834"/>
        <v>0.38438238299207</v>
      </c>
      <c r="AD2223" s="321">
        <f t="shared" si="847"/>
        <v>0.34743121197907001</v>
      </c>
      <c r="AE2223" s="321">
        <f t="shared" si="835"/>
        <v>0.34743121197907001</v>
      </c>
      <c r="AF2223" s="321">
        <f t="shared" si="836"/>
        <v>0</v>
      </c>
      <c r="AG2223"/>
      <c r="AH2223" s="121">
        <v>0</v>
      </c>
      <c r="AI2223" s="121">
        <v>0</v>
      </c>
      <c r="AJ2223" s="121">
        <v>0</v>
      </c>
      <c r="AK2223" s="121">
        <v>0</v>
      </c>
      <c r="AL2223" s="121">
        <v>0</v>
      </c>
      <c r="AM2223" s="121">
        <v>0</v>
      </c>
      <c r="AN2223" s="121">
        <v>0</v>
      </c>
      <c r="AO2223"/>
      <c r="AP2223" s="282">
        <v>0.14279169999999999</v>
      </c>
      <c r="AQ2223" s="282">
        <v>0.13859632999999999</v>
      </c>
      <c r="AR2223" s="282">
        <v>4.1953633999999998E-3</v>
      </c>
      <c r="AS2223" s="282">
        <v>0</v>
      </c>
      <c r="AT2223" s="255">
        <f t="shared" ref="AT2223:AT2233" si="860">AW2223+AZ2223+BA2223+BB2223+BC2223+BK2223+BL2223+BP2223</f>
        <v>8.3091326614999997E-6</v>
      </c>
      <c r="AU2223" s="256">
        <f t="shared" ref="AU2223:AU2233" si="861">AX2223+AY2223+BD2223+BE2223+BF2223+BG2223+BH2223+BI2223+BJ2223+BM2223+BQ2223+BR2223</f>
        <v>1.551539719216E-8</v>
      </c>
      <c r="AV2223" s="256">
        <f t="shared" ref="AV2223:AV2233" si="862">BN2223+BO2223</f>
        <v>0</v>
      </c>
      <c r="AW2223" s="272">
        <v>2.7477554000000002E-6</v>
      </c>
      <c r="AX2223" s="272">
        <v>8.2906412999999994E-9</v>
      </c>
      <c r="AY2223" s="272">
        <v>2.2651216E-13</v>
      </c>
      <c r="AZ2223" s="273">
        <v>0</v>
      </c>
      <c r="BA2223" s="273">
        <v>0</v>
      </c>
      <c r="BB2223" s="272">
        <v>5.4941614999999996E-9</v>
      </c>
      <c r="BC2223" s="272">
        <v>5.5558830999999997E-6</v>
      </c>
      <c r="BD2223" s="272">
        <v>7.7884268000000002E-10</v>
      </c>
      <c r="BE2223" s="272">
        <v>6.4456866999999997E-9</v>
      </c>
      <c r="BF2223" s="273">
        <v>0</v>
      </c>
      <c r="BG2223" s="273">
        <v>0</v>
      </c>
      <c r="BH2223" s="273">
        <v>0</v>
      </c>
      <c r="BI2223" s="273">
        <v>0</v>
      </c>
      <c r="BJ2223" s="273">
        <v>0</v>
      </c>
      <c r="BK2223" s="273">
        <v>0</v>
      </c>
      <c r="BL2223" s="273">
        <v>0</v>
      </c>
      <c r="BM2223" s="273">
        <v>0</v>
      </c>
      <c r="BN2223" s="273">
        <v>0</v>
      </c>
      <c r="BO2223" s="273">
        <v>0</v>
      </c>
      <c r="BP2223" s="273">
        <v>0</v>
      </c>
      <c r="BQ2223" s="273">
        <v>0</v>
      </c>
      <c r="BR2223" s="273">
        <v>0</v>
      </c>
      <c r="BS2223"/>
      <c r="BT2223" s="121">
        <v>1.8294736000000001E-4</v>
      </c>
      <c r="BU2223" s="274">
        <v>4.6247340000000003E-5</v>
      </c>
      <c r="BV2223" s="274">
        <v>8.2558956000000007E-5</v>
      </c>
      <c r="BW2223" s="274">
        <v>1.6162425E-11</v>
      </c>
      <c r="BX2223" s="274">
        <v>3.5443179000000002E-5</v>
      </c>
      <c r="BY2223" s="274">
        <v>3.5568179000000001E-6</v>
      </c>
      <c r="BZ2223" s="121">
        <v>0</v>
      </c>
      <c r="CA2223" s="274">
        <v>5.3984842000000004E-6</v>
      </c>
      <c r="CB2223" s="121">
        <v>0</v>
      </c>
      <c r="CC2223" s="274">
        <v>9.4293940000000007E-10</v>
      </c>
      <c r="CD2223" s="121">
        <v>0</v>
      </c>
      <c r="CE2223" s="121">
        <v>0</v>
      </c>
      <c r="CF2223" s="121">
        <v>0</v>
      </c>
      <c r="CG2223" s="274">
        <v>9.7416272000000005E-6</v>
      </c>
      <c r="CH2223" s="121">
        <v>0</v>
      </c>
      <c r="CI2223" s="121">
        <v>0</v>
      </c>
      <c r="CJ2223" s="121">
        <v>0</v>
      </c>
      <c r="CK2223"/>
      <c r="CL2223" s="322">
        <v>0</v>
      </c>
      <c r="CM2223" s="322">
        <v>2.9609432999999998</v>
      </c>
      <c r="CN2223" s="322">
        <v>0.10170417</v>
      </c>
      <c r="CO2223" s="322">
        <v>3.2457515999999999E-2</v>
      </c>
      <c r="CP2223" s="322">
        <v>1.6641808E-3</v>
      </c>
      <c r="CQ2223" s="322">
        <v>0</v>
      </c>
      <c r="CR2223" s="322">
        <v>0</v>
      </c>
      <c r="CS2223" s="322">
        <v>1.7688464000000001E-3</v>
      </c>
      <c r="CT2223" s="322">
        <v>0</v>
      </c>
      <c r="CU2223" s="322">
        <v>0</v>
      </c>
      <c r="CV2223" s="218"/>
      <c r="CW2223" s="248"/>
      <c r="CX2223" s="20" t="s">
        <v>4039</v>
      </c>
    </row>
    <row r="2224" spans="1:102" ht="14.4" customHeight="1">
      <c r="A2224" t="s">
        <v>3949</v>
      </c>
      <c r="B2224" s="278" t="s">
        <v>1223</v>
      </c>
      <c r="C2224" s="279" t="str">
        <f t="shared" si="824"/>
        <v>M.020.20.102</v>
      </c>
      <c r="D2224" s="14" t="s">
        <v>3947</v>
      </c>
      <c r="E2224" s="312" t="s">
        <v>1510</v>
      </c>
      <c r="F2224" s="281" t="str">
        <f t="shared" si="825"/>
        <v>Sprinkles, pure</v>
      </c>
      <c r="G2224" s="319">
        <f t="shared" si="843"/>
        <v>0.46517057155867003</v>
      </c>
      <c r="H2224" s="319">
        <f t="shared" si="844"/>
        <v>2.5228147569700002E-2</v>
      </c>
      <c r="I2224" s="319">
        <f t="shared" si="845"/>
        <v>0.17952734398897002</v>
      </c>
      <c r="J2224" s="319">
        <f t="shared" si="846"/>
        <v>0</v>
      </c>
      <c r="K2224" s="319">
        <v>0.26041508000000002</v>
      </c>
      <c r="L2224" s="319">
        <v>0.12331377</v>
      </c>
      <c r="M2224" s="319">
        <v>5.6213397999999998E-2</v>
      </c>
      <c r="N2224" s="319">
        <v>2.5226330000000002E-2</v>
      </c>
      <c r="O2224" s="319">
        <v>0</v>
      </c>
      <c r="P2224" s="319">
        <v>0</v>
      </c>
      <c r="Q2224" s="319">
        <v>1.8175697E-6</v>
      </c>
      <c r="R2224" s="319">
        <v>1.7598897E-7</v>
      </c>
      <c r="S2224" s="319">
        <v>0</v>
      </c>
      <c r="T2224" s="319">
        <v>0</v>
      </c>
      <c r="U2224" s="319">
        <v>0</v>
      </c>
      <c r="V2224" s="319">
        <v>0</v>
      </c>
      <c r="W2224" s="319">
        <v>0</v>
      </c>
      <c r="X2224" s="319">
        <v>0</v>
      </c>
      <c r="Y2224" s="210"/>
      <c r="Z2224" s="320">
        <f t="shared" si="832"/>
        <v>1.958008120300752</v>
      </c>
      <c r="AA2224" s="210"/>
      <c r="AB2224" s="321">
        <f t="shared" si="833"/>
        <v>0.26041508000000002</v>
      </c>
      <c r="AC2224" s="321">
        <f t="shared" si="834"/>
        <v>0.20475549155867001</v>
      </c>
      <c r="AD2224" s="321">
        <f t="shared" si="847"/>
        <v>0.17952734398897002</v>
      </c>
      <c r="AE2224" s="321">
        <f t="shared" si="835"/>
        <v>0.17952734398897002</v>
      </c>
      <c r="AF2224" s="321">
        <f t="shared" si="836"/>
        <v>0</v>
      </c>
      <c r="AG2224"/>
      <c r="AH2224" s="121">
        <v>0</v>
      </c>
      <c r="AI2224" s="121">
        <v>0</v>
      </c>
      <c r="AJ2224" s="121">
        <v>0</v>
      </c>
      <c r="AK2224" s="121">
        <v>0</v>
      </c>
      <c r="AL2224" s="121">
        <v>0</v>
      </c>
      <c r="AM2224" s="121">
        <v>0</v>
      </c>
      <c r="AN2224" s="121">
        <v>0</v>
      </c>
      <c r="AO2224"/>
      <c r="AP2224" s="282">
        <v>7.489991E-2</v>
      </c>
      <c r="AQ2224" s="282">
        <v>7.2483222999999999E-2</v>
      </c>
      <c r="AR2224" s="282">
        <v>2.4166869999999998E-3</v>
      </c>
      <c r="AS2224" s="282">
        <v>0</v>
      </c>
      <c r="AT2224" s="255">
        <f t="shared" si="860"/>
        <v>4.3455169739000002E-6</v>
      </c>
      <c r="AU2224" s="256">
        <f t="shared" si="861"/>
        <v>8.9374519576200012E-9</v>
      </c>
      <c r="AV2224" s="256">
        <f t="shared" si="862"/>
        <v>0</v>
      </c>
      <c r="AW2224" s="272">
        <v>1.8170315000000001E-6</v>
      </c>
      <c r="AX2224" s="272">
        <v>5.4824226999999998E-9</v>
      </c>
      <c r="AY2224" s="272">
        <v>1.4978762000000001E-13</v>
      </c>
      <c r="AZ2224" s="273">
        <v>0</v>
      </c>
      <c r="BA2224" s="273">
        <v>0</v>
      </c>
      <c r="BB2224" s="272">
        <v>3.7509738999999999E-9</v>
      </c>
      <c r="BC2224" s="272">
        <v>2.5247344999999999E-6</v>
      </c>
      <c r="BD2224" s="272">
        <v>5.3173147000000002E-10</v>
      </c>
      <c r="BE2224" s="272">
        <v>2.923148E-9</v>
      </c>
      <c r="BF2224" s="273">
        <v>0</v>
      </c>
      <c r="BG2224" s="273">
        <v>0</v>
      </c>
      <c r="BH2224" s="273">
        <v>0</v>
      </c>
      <c r="BI2224" s="273">
        <v>0</v>
      </c>
      <c r="BJ2224" s="273">
        <v>0</v>
      </c>
      <c r="BK2224" s="273">
        <v>0</v>
      </c>
      <c r="BL2224" s="273">
        <v>0</v>
      </c>
      <c r="BM2224" s="273">
        <v>0</v>
      </c>
      <c r="BN2224" s="273">
        <v>0</v>
      </c>
      <c r="BO2224" s="273">
        <v>0</v>
      </c>
      <c r="BP2224" s="273">
        <v>0</v>
      </c>
      <c r="BQ2224" s="273">
        <v>0</v>
      </c>
      <c r="BR2224" s="273">
        <v>0</v>
      </c>
      <c r="BS2224"/>
      <c r="BT2224" s="121">
        <v>1.0389445E-4</v>
      </c>
      <c r="BU2224" s="274">
        <v>2.1387988999999999E-5</v>
      </c>
      <c r="BV2224" s="274">
        <v>5.4594461E-5</v>
      </c>
      <c r="BW2224" s="274">
        <v>2.0614782000000001E-11</v>
      </c>
      <c r="BX2224" s="274">
        <v>1.5807212999999999E-5</v>
      </c>
      <c r="BY2224" s="274">
        <v>2.4283107E-6</v>
      </c>
      <c r="BZ2224" s="121">
        <v>0</v>
      </c>
      <c r="CA2224" s="274">
        <v>3.6856530999999998E-6</v>
      </c>
      <c r="CB2224" s="121">
        <v>0</v>
      </c>
      <c r="CC2224" s="274">
        <v>1.2026964000000001E-9</v>
      </c>
      <c r="CD2224" s="121">
        <v>0</v>
      </c>
      <c r="CE2224" s="121">
        <v>0</v>
      </c>
      <c r="CF2224" s="121">
        <v>0</v>
      </c>
      <c r="CG2224" s="274">
        <v>5.9895985000000003E-6</v>
      </c>
      <c r="CH2224" s="121">
        <v>0</v>
      </c>
      <c r="CI2224" s="121">
        <v>0</v>
      </c>
      <c r="CJ2224" s="121">
        <v>0</v>
      </c>
      <c r="CK2224"/>
      <c r="CL2224" s="322">
        <v>0</v>
      </c>
      <c r="CM2224" s="322">
        <v>1.9580081</v>
      </c>
      <c r="CN2224" s="322">
        <v>6.9435472999999998E-2</v>
      </c>
      <c r="CO2224" s="322">
        <v>1.5190285E-2</v>
      </c>
      <c r="CP2224" s="322">
        <v>1.9641178999999999E-3</v>
      </c>
      <c r="CQ2224" s="322">
        <v>0</v>
      </c>
      <c r="CR2224" s="322">
        <v>0</v>
      </c>
      <c r="CS2224" s="322">
        <v>7.8173687999999995E-4</v>
      </c>
      <c r="CT2224" s="322">
        <v>0</v>
      </c>
      <c r="CU2224" s="322">
        <v>0</v>
      </c>
      <c r="CV2224" s="218"/>
      <c r="CW2224" s="248"/>
      <c r="CX2224" s="20" t="s">
        <v>4039</v>
      </c>
    </row>
    <row r="2225" spans="1:102" ht="14.4" customHeight="1">
      <c r="A2225" t="s">
        <v>3950</v>
      </c>
      <c r="B2225" s="278" t="s">
        <v>1223</v>
      </c>
      <c r="C2225" s="279" t="str">
        <f t="shared" si="824"/>
        <v>M.020.20.103</v>
      </c>
      <c r="D2225" s="14" t="s">
        <v>3947</v>
      </c>
      <c r="E2225" s="312" t="s">
        <v>1510</v>
      </c>
      <c r="F2225" s="281" t="str">
        <f t="shared" si="825"/>
        <v>Chocolate, milk</v>
      </c>
      <c r="G2225" s="319">
        <f t="shared" si="843"/>
        <v>1.4748245183303101</v>
      </c>
      <c r="H2225" s="319">
        <f t="shared" si="844"/>
        <v>6.0441192572899996E-2</v>
      </c>
      <c r="I2225" s="319">
        <f t="shared" si="845"/>
        <v>0.67286813575741011</v>
      </c>
      <c r="J2225" s="319">
        <f t="shared" si="846"/>
        <v>0</v>
      </c>
      <c r="K2225" s="319">
        <v>0.74151518999999999</v>
      </c>
      <c r="L2225" s="319">
        <v>0.57641226000000001</v>
      </c>
      <c r="M2225" s="319">
        <v>9.6455711E-2</v>
      </c>
      <c r="N2225" s="319">
        <v>6.0439490999999998E-2</v>
      </c>
      <c r="O2225" s="319">
        <v>0</v>
      </c>
      <c r="P2225" s="319">
        <v>0</v>
      </c>
      <c r="Q2225" s="319">
        <v>1.7015729000000001E-6</v>
      </c>
      <c r="R2225" s="319">
        <v>1.6475741E-7</v>
      </c>
      <c r="S2225" s="319">
        <v>0</v>
      </c>
      <c r="T2225" s="319">
        <v>0</v>
      </c>
      <c r="U2225" s="319">
        <v>0</v>
      </c>
      <c r="V2225" s="319">
        <v>0</v>
      </c>
      <c r="W2225" s="319">
        <v>0</v>
      </c>
      <c r="X2225" s="319">
        <v>0</v>
      </c>
      <c r="Y2225" s="210"/>
      <c r="Z2225" s="320">
        <f t="shared" si="832"/>
        <v>5.5753021804511276</v>
      </c>
      <c r="AA2225" s="210"/>
      <c r="AB2225" s="321">
        <f t="shared" si="833"/>
        <v>0.74151518999999999</v>
      </c>
      <c r="AC2225" s="321">
        <f t="shared" si="834"/>
        <v>0.73330932833031015</v>
      </c>
      <c r="AD2225" s="321">
        <f t="shared" si="847"/>
        <v>0.67286813575741011</v>
      </c>
      <c r="AE2225" s="321">
        <f t="shared" si="835"/>
        <v>0.67286813575741011</v>
      </c>
      <c r="AF2225" s="321">
        <f t="shared" si="836"/>
        <v>0</v>
      </c>
      <c r="AG2225"/>
      <c r="AH2225" s="121">
        <v>0</v>
      </c>
      <c r="AI2225" s="121">
        <v>0</v>
      </c>
      <c r="AJ2225" s="121">
        <v>0</v>
      </c>
      <c r="AK2225" s="121">
        <v>0</v>
      </c>
      <c r="AL2225" s="121">
        <v>0</v>
      </c>
      <c r="AM2225" s="121">
        <v>0</v>
      </c>
      <c r="AN2225" s="121">
        <v>0</v>
      </c>
      <c r="AO2225"/>
      <c r="AP2225" s="282">
        <v>0.28052557</v>
      </c>
      <c r="AQ2225" s="282">
        <v>0.27245887000000002</v>
      </c>
      <c r="AR2225" s="282">
        <v>8.0667037000000004E-3</v>
      </c>
      <c r="AS2225" s="282">
        <v>0</v>
      </c>
      <c r="AT2225" s="255">
        <f t="shared" si="860"/>
        <v>1.6334464317799998E-5</v>
      </c>
      <c r="AU2225" s="256">
        <f t="shared" si="861"/>
        <v>2.9832484210619997E-8</v>
      </c>
      <c r="AV2225" s="256">
        <f t="shared" si="862"/>
        <v>0</v>
      </c>
      <c r="AW2225" s="272">
        <v>5.1738803999999998E-6</v>
      </c>
      <c r="AX2225" s="272">
        <v>1.5610846000000001E-8</v>
      </c>
      <c r="AY2225" s="272">
        <v>4.2651061999999998E-13</v>
      </c>
      <c r="AZ2225" s="273">
        <v>0</v>
      </c>
      <c r="BA2225" s="273">
        <v>0</v>
      </c>
      <c r="BB2225" s="272">
        <v>8.9869177999999999E-9</v>
      </c>
      <c r="BC2225" s="272">
        <v>1.1151597E-5</v>
      </c>
      <c r="BD2225" s="272">
        <v>1.2739697E-9</v>
      </c>
      <c r="BE2225" s="272">
        <v>1.2947241999999999E-8</v>
      </c>
      <c r="BF2225" s="273">
        <v>0</v>
      </c>
      <c r="BG2225" s="273">
        <v>0</v>
      </c>
      <c r="BH2225" s="273">
        <v>0</v>
      </c>
      <c r="BI2225" s="273">
        <v>0</v>
      </c>
      <c r="BJ2225" s="273">
        <v>0</v>
      </c>
      <c r="BK2225" s="273">
        <v>0</v>
      </c>
      <c r="BL2225" s="273">
        <v>0</v>
      </c>
      <c r="BM2225" s="273">
        <v>0</v>
      </c>
      <c r="BN2225" s="273">
        <v>0</v>
      </c>
      <c r="BO2225" s="273">
        <v>0</v>
      </c>
      <c r="BP2225" s="273">
        <v>0</v>
      </c>
      <c r="BQ2225" s="273">
        <v>0</v>
      </c>
      <c r="BR2225" s="273">
        <v>0</v>
      </c>
      <c r="BS2225"/>
      <c r="BT2225" s="121">
        <v>3.5096214E-4</v>
      </c>
      <c r="BU2225" s="274">
        <v>9.2220935999999995E-5</v>
      </c>
      <c r="BV2225" s="121">
        <v>1.5545422000000001E-4</v>
      </c>
      <c r="BW2225" s="274">
        <v>1.9299153E-11</v>
      </c>
      <c r="BX2225" s="274">
        <v>7.1627059000000005E-5</v>
      </c>
      <c r="BY2225" s="274">
        <v>5.8179633000000003E-6</v>
      </c>
      <c r="BZ2225" s="121">
        <v>0</v>
      </c>
      <c r="CA2225" s="274">
        <v>8.8304162999999996E-6</v>
      </c>
      <c r="CB2225" s="121">
        <v>0</v>
      </c>
      <c r="CC2225" s="274">
        <v>1.1259407E-9</v>
      </c>
      <c r="CD2225" s="121">
        <v>0</v>
      </c>
      <c r="CE2225" s="121">
        <v>0</v>
      </c>
      <c r="CF2225" s="121">
        <v>0</v>
      </c>
      <c r="CG2225" s="274">
        <v>1.7010404999999999E-5</v>
      </c>
      <c r="CH2225" s="121">
        <v>0</v>
      </c>
      <c r="CI2225" s="121">
        <v>0</v>
      </c>
      <c r="CJ2225" s="121">
        <v>0</v>
      </c>
      <c r="CK2225"/>
      <c r="CL2225" s="322">
        <v>0</v>
      </c>
      <c r="CM2225" s="322">
        <v>5.5753022000000003</v>
      </c>
      <c r="CN2225" s="322">
        <v>0.1663597</v>
      </c>
      <c r="CO2225" s="322">
        <v>6.4430576000000003E-2</v>
      </c>
      <c r="CP2225" s="322">
        <v>2.1052546000000002E-3</v>
      </c>
      <c r="CQ2225" s="322">
        <v>0</v>
      </c>
      <c r="CR2225" s="322">
        <v>0</v>
      </c>
      <c r="CS2225" s="322">
        <v>3.5862862999999998E-3</v>
      </c>
      <c r="CT2225" s="322">
        <v>0</v>
      </c>
      <c r="CU2225" s="322">
        <v>0</v>
      </c>
      <c r="CV2225" s="218"/>
      <c r="CW2225" s="248"/>
      <c r="CX2225" s="20" t="s">
        <v>4039</v>
      </c>
    </row>
    <row r="2226" spans="1:102" ht="14.4" customHeight="1">
      <c r="A2226" t="s">
        <v>3951</v>
      </c>
      <c r="B2226" s="278" t="s">
        <v>1223</v>
      </c>
      <c r="C2226" s="279" t="str">
        <f t="shared" si="824"/>
        <v>M.020.20.104</v>
      </c>
      <c r="D2226" s="14" t="s">
        <v>3947</v>
      </c>
      <c r="E2226" s="312" t="s">
        <v>1510</v>
      </c>
      <c r="F2226" s="281" t="str">
        <f t="shared" si="825"/>
        <v>Chocolate spread, duo</v>
      </c>
      <c r="G2226" s="319">
        <f t="shared" si="843"/>
        <v>0.82948071906700482</v>
      </c>
      <c r="H2226" s="319">
        <f t="shared" si="844"/>
        <v>3.2105907503310001E-2</v>
      </c>
      <c r="I2226" s="319">
        <f t="shared" si="845"/>
        <v>0.26440545156369494</v>
      </c>
      <c r="J2226" s="319">
        <f t="shared" si="846"/>
        <v>0</v>
      </c>
      <c r="K2226" s="319">
        <v>0.53296935999999995</v>
      </c>
      <c r="L2226" s="319">
        <v>0.21762562999999999</v>
      </c>
      <c r="M2226" s="319">
        <v>4.6779764000000001E-2</v>
      </c>
      <c r="N2226" s="319">
        <v>3.2105313000000003E-2</v>
      </c>
      <c r="O2226" s="319">
        <v>0</v>
      </c>
      <c r="P2226" s="319">
        <v>0</v>
      </c>
      <c r="Q2226" s="319">
        <v>5.9450331000000003E-7</v>
      </c>
      <c r="R2226" s="319">
        <v>5.7563694999999997E-8</v>
      </c>
      <c r="S2226" s="319">
        <v>0</v>
      </c>
      <c r="T2226" s="319">
        <v>0</v>
      </c>
      <c r="U2226" s="319">
        <v>0</v>
      </c>
      <c r="V2226" s="319">
        <v>0</v>
      </c>
      <c r="W2226" s="319">
        <v>0</v>
      </c>
      <c r="X2226" s="319">
        <v>0</v>
      </c>
      <c r="Y2226" s="210"/>
      <c r="Z2226" s="320">
        <f t="shared" si="832"/>
        <v>4.0072884210526309</v>
      </c>
      <c r="AA2226" s="210"/>
      <c r="AB2226" s="321">
        <f t="shared" si="833"/>
        <v>0.53296935999999995</v>
      </c>
      <c r="AC2226" s="321">
        <f t="shared" si="834"/>
        <v>0.29651135906700499</v>
      </c>
      <c r="AD2226" s="321">
        <f t="shared" si="847"/>
        <v>0.26440545156369494</v>
      </c>
      <c r="AE2226" s="321">
        <f t="shared" si="835"/>
        <v>0.26440545156369494</v>
      </c>
      <c r="AF2226" s="321">
        <f t="shared" si="836"/>
        <v>0</v>
      </c>
      <c r="AG2226"/>
      <c r="AH2226" s="121">
        <v>0</v>
      </c>
      <c r="AI2226" s="121">
        <v>0</v>
      </c>
      <c r="AJ2226" s="121">
        <v>0</v>
      </c>
      <c r="AK2226" s="121">
        <v>0</v>
      </c>
      <c r="AL2226" s="121">
        <v>0</v>
      </c>
      <c r="AM2226" s="121">
        <v>0</v>
      </c>
      <c r="AN2226" s="121">
        <v>0</v>
      </c>
      <c r="AO2226"/>
      <c r="AP2226" s="282">
        <v>0.13865812999999999</v>
      </c>
      <c r="AQ2226" s="282">
        <v>0.13408797</v>
      </c>
      <c r="AR2226" s="282">
        <v>4.5701591999999999E-3</v>
      </c>
      <c r="AS2226" s="282">
        <v>0</v>
      </c>
      <c r="AT2226" s="255">
        <f t="shared" si="860"/>
        <v>8.0388474292000006E-6</v>
      </c>
      <c r="AU2226" s="256">
        <f t="shared" si="861"/>
        <v>1.6901476697560001E-8</v>
      </c>
      <c r="AV2226" s="256">
        <f t="shared" si="862"/>
        <v>0</v>
      </c>
      <c r="AW2226" s="272">
        <v>3.7187636999999999E-6</v>
      </c>
      <c r="AX2226" s="272">
        <v>1.1220408E-8</v>
      </c>
      <c r="AY2226" s="272">
        <v>3.0655755999999999E-13</v>
      </c>
      <c r="AZ2226" s="273">
        <v>0</v>
      </c>
      <c r="BA2226" s="273">
        <v>0</v>
      </c>
      <c r="BB2226" s="272">
        <v>4.7738292000000004E-9</v>
      </c>
      <c r="BC2226" s="272">
        <v>4.3153098999999999E-6</v>
      </c>
      <c r="BD2226" s="272">
        <v>6.7672964000000005E-10</v>
      </c>
      <c r="BE2226" s="272">
        <v>5.0040325000000001E-9</v>
      </c>
      <c r="BF2226" s="273">
        <v>0</v>
      </c>
      <c r="BG2226" s="273">
        <v>0</v>
      </c>
      <c r="BH2226" s="273">
        <v>0</v>
      </c>
      <c r="BI2226" s="273">
        <v>0</v>
      </c>
      <c r="BJ2226" s="273">
        <v>0</v>
      </c>
      <c r="BK2226" s="273">
        <v>0</v>
      </c>
      <c r="BL2226" s="273">
        <v>0</v>
      </c>
      <c r="BM2226" s="273">
        <v>0</v>
      </c>
      <c r="BN2226" s="273">
        <v>0</v>
      </c>
      <c r="BO2226" s="273">
        <v>0</v>
      </c>
      <c r="BP2226" s="273">
        <v>0</v>
      </c>
      <c r="BQ2226" s="273">
        <v>0</v>
      </c>
      <c r="BR2226" s="273">
        <v>0</v>
      </c>
      <c r="BS2226"/>
      <c r="BT2226" s="121">
        <v>1.9119214999999999E-4</v>
      </c>
      <c r="BU2226" s="274">
        <v>3.6070986999999998E-5</v>
      </c>
      <c r="BV2226" s="121">
        <v>1.1173383E-4</v>
      </c>
      <c r="BW2226" s="274">
        <v>6.7428261999999997E-12</v>
      </c>
      <c r="BX2226" s="274">
        <v>2.7408312999999999E-5</v>
      </c>
      <c r="BY2226" s="274">
        <v>3.0904881999999999E-6</v>
      </c>
      <c r="BZ2226" s="121">
        <v>0</v>
      </c>
      <c r="CA2226" s="274">
        <v>4.6906959999999997E-6</v>
      </c>
      <c r="CB2226" s="121">
        <v>0</v>
      </c>
      <c r="CC2226" s="274">
        <v>3.9338629999999998E-10</v>
      </c>
      <c r="CD2226" s="121">
        <v>0</v>
      </c>
      <c r="CE2226" s="121">
        <v>0</v>
      </c>
      <c r="CF2226" s="121">
        <v>0</v>
      </c>
      <c r="CG2226" s="274">
        <v>8.1974322999999995E-6</v>
      </c>
      <c r="CH2226" s="121">
        <v>0</v>
      </c>
      <c r="CI2226" s="121">
        <v>0</v>
      </c>
      <c r="CJ2226" s="121">
        <v>0</v>
      </c>
      <c r="CK2226"/>
      <c r="CL2226" s="322">
        <v>0</v>
      </c>
      <c r="CM2226" s="322">
        <v>4.0072884000000002</v>
      </c>
      <c r="CN2226" s="322">
        <v>8.8369875000000001E-2</v>
      </c>
      <c r="CO2226" s="322">
        <v>2.5388049999999999E-2</v>
      </c>
      <c r="CP2226" s="322">
        <v>8.1506780999999996E-4</v>
      </c>
      <c r="CQ2226" s="322">
        <v>0</v>
      </c>
      <c r="CR2226" s="322">
        <v>0</v>
      </c>
      <c r="CS2226" s="322">
        <v>1.3649685E-3</v>
      </c>
      <c r="CT2226" s="322">
        <v>0</v>
      </c>
      <c r="CU2226" s="322">
        <v>0</v>
      </c>
      <c r="CV2226" s="218"/>
      <c r="CW2226" s="248"/>
      <c r="CX2226" s="20" t="s">
        <v>4039</v>
      </c>
    </row>
    <row r="2227" spans="1:102" ht="14.4" customHeight="1">
      <c r="A2227" t="s">
        <v>3952</v>
      </c>
      <c r="B2227" s="278" t="s">
        <v>1223</v>
      </c>
      <c r="C2227" s="279" t="str">
        <f t="shared" si="824"/>
        <v>M.020.20.105</v>
      </c>
      <c r="D2227" s="14" t="s">
        <v>3947</v>
      </c>
      <c r="E2227" s="312" t="s">
        <v>1510</v>
      </c>
      <c r="F2227" s="281" t="str">
        <f t="shared" si="825"/>
        <v>Chocolate spread, hazelnut</v>
      </c>
      <c r="G2227" s="319">
        <f t="shared" si="843"/>
        <v>0.88756110784701903</v>
      </c>
      <c r="H2227" s="319">
        <f t="shared" si="844"/>
        <v>3.7379442532730005E-2</v>
      </c>
      <c r="I2227" s="319">
        <f t="shared" si="845"/>
        <v>0.30582766531428901</v>
      </c>
      <c r="J2227" s="319">
        <f t="shared" si="846"/>
        <v>0</v>
      </c>
      <c r="K2227" s="319">
        <v>0.544354</v>
      </c>
      <c r="L2227" s="319">
        <v>0.25117129999999999</v>
      </c>
      <c r="M2227" s="319">
        <v>5.4656297E-2</v>
      </c>
      <c r="N2227" s="319">
        <v>3.7378737000000002E-2</v>
      </c>
      <c r="O2227" s="319">
        <v>0</v>
      </c>
      <c r="P2227" s="319">
        <v>0</v>
      </c>
      <c r="Q2227" s="319">
        <v>7.0553273E-7</v>
      </c>
      <c r="R2227" s="319">
        <v>6.8314289000000002E-8</v>
      </c>
      <c r="S2227" s="319">
        <v>0</v>
      </c>
      <c r="T2227" s="319">
        <v>0</v>
      </c>
      <c r="U2227" s="319">
        <v>0</v>
      </c>
      <c r="V2227" s="319">
        <v>0</v>
      </c>
      <c r="W2227" s="319">
        <v>0</v>
      </c>
      <c r="X2227" s="319">
        <v>0</v>
      </c>
      <c r="Y2227" s="210"/>
      <c r="Z2227" s="320">
        <f t="shared" si="832"/>
        <v>4.0928872180451128</v>
      </c>
      <c r="AA2227" s="210"/>
      <c r="AB2227" s="321">
        <f t="shared" si="833"/>
        <v>0.544354</v>
      </c>
      <c r="AC2227" s="321">
        <f t="shared" si="834"/>
        <v>0.34320710784701902</v>
      </c>
      <c r="AD2227" s="321">
        <f t="shared" si="847"/>
        <v>0.30582766531428901</v>
      </c>
      <c r="AE2227" s="321">
        <f t="shared" si="835"/>
        <v>0.30582766531428901</v>
      </c>
      <c r="AF2227" s="321">
        <f t="shared" si="836"/>
        <v>0</v>
      </c>
      <c r="AG2227"/>
      <c r="AH2227" s="121">
        <v>0</v>
      </c>
      <c r="AI2227" s="121">
        <v>0</v>
      </c>
      <c r="AJ2227" s="121">
        <v>0</v>
      </c>
      <c r="AK2227" s="121">
        <v>0</v>
      </c>
      <c r="AL2227" s="121">
        <v>0</v>
      </c>
      <c r="AM2227" s="121">
        <v>0</v>
      </c>
      <c r="AN2227" s="121">
        <v>0</v>
      </c>
      <c r="AO2227"/>
      <c r="AP2227" s="282">
        <v>0.15145713</v>
      </c>
      <c r="AQ2227" s="282">
        <v>0.14658244000000001</v>
      </c>
      <c r="AR2227" s="282">
        <v>4.8746908000000004E-3</v>
      </c>
      <c r="AS2227" s="282">
        <v>0</v>
      </c>
      <c r="AT2227" s="255">
        <f t="shared" si="860"/>
        <v>8.7879161493999997E-6</v>
      </c>
      <c r="AU2227" s="256">
        <f t="shared" si="861"/>
        <v>1.8027702645869999E-8</v>
      </c>
      <c r="AV2227" s="256">
        <f t="shared" si="862"/>
        <v>0</v>
      </c>
      <c r="AW2227" s="272">
        <v>3.7981992999999999E-6</v>
      </c>
      <c r="AX2227" s="272">
        <v>1.1460084E-8</v>
      </c>
      <c r="AY2227" s="272">
        <v>3.1310587000000001E-13</v>
      </c>
      <c r="AZ2227" s="273">
        <v>0</v>
      </c>
      <c r="BA2227" s="273">
        <v>0</v>
      </c>
      <c r="BB2227" s="272">
        <v>5.5579493999999996E-9</v>
      </c>
      <c r="BC2227" s="272">
        <v>4.9841589000000001E-6</v>
      </c>
      <c r="BD2227" s="272">
        <v>7.8788514000000002E-10</v>
      </c>
      <c r="BE2227" s="272">
        <v>5.7794204E-9</v>
      </c>
      <c r="BF2227" s="273">
        <v>0</v>
      </c>
      <c r="BG2227" s="273">
        <v>0</v>
      </c>
      <c r="BH2227" s="273">
        <v>0</v>
      </c>
      <c r="BI2227" s="273">
        <v>0</v>
      </c>
      <c r="BJ2227" s="273">
        <v>0</v>
      </c>
      <c r="BK2227" s="273">
        <v>0</v>
      </c>
      <c r="BL2227" s="273">
        <v>0</v>
      </c>
      <c r="BM2227" s="273">
        <v>0</v>
      </c>
      <c r="BN2227" s="273">
        <v>0</v>
      </c>
      <c r="BO2227" s="273">
        <v>0</v>
      </c>
      <c r="BP2227" s="273">
        <v>0</v>
      </c>
      <c r="BQ2227" s="273">
        <v>0</v>
      </c>
      <c r="BR2227" s="273">
        <v>0</v>
      </c>
      <c r="BS2227"/>
      <c r="BT2227" s="121">
        <v>2.0602418E-4</v>
      </c>
      <c r="BU2227" s="274">
        <v>4.1674899E-5</v>
      </c>
      <c r="BV2227" s="121">
        <v>1.1412056E-4</v>
      </c>
      <c r="BW2227" s="274">
        <v>8.0021162000000001E-12</v>
      </c>
      <c r="BX2227" s="274">
        <v>3.1645908999999999E-5</v>
      </c>
      <c r="BY2227" s="274">
        <v>3.5981130000000001E-6</v>
      </c>
      <c r="BZ2227" s="121">
        <v>0</v>
      </c>
      <c r="CA2227" s="274">
        <v>5.4611613000000001E-6</v>
      </c>
      <c r="CB2227" s="121">
        <v>0</v>
      </c>
      <c r="CC2227" s="274">
        <v>4.6685511999999995E-10</v>
      </c>
      <c r="CD2227" s="121">
        <v>0</v>
      </c>
      <c r="CE2227" s="121">
        <v>0</v>
      </c>
      <c r="CF2227" s="121">
        <v>0</v>
      </c>
      <c r="CG2227" s="274">
        <v>9.5230627999999992E-6</v>
      </c>
      <c r="CH2227" s="121">
        <v>0</v>
      </c>
      <c r="CI2227" s="121">
        <v>0</v>
      </c>
      <c r="CJ2227" s="121">
        <v>0</v>
      </c>
      <c r="CK2227"/>
      <c r="CL2227" s="322">
        <v>0</v>
      </c>
      <c r="CM2227" s="322">
        <v>4.0928871999999998</v>
      </c>
      <c r="CN2227" s="322">
        <v>0.10288497000000001</v>
      </c>
      <c r="CO2227" s="322">
        <v>2.9338590000000001E-2</v>
      </c>
      <c r="CP2227" s="322">
        <v>9.6206069999999996E-4</v>
      </c>
      <c r="CQ2227" s="322">
        <v>0</v>
      </c>
      <c r="CR2227" s="322">
        <v>0</v>
      </c>
      <c r="CS2227" s="322">
        <v>1.5757531000000001E-3</v>
      </c>
      <c r="CT2227" s="322">
        <v>0</v>
      </c>
      <c r="CU2227" s="322">
        <v>0</v>
      </c>
      <c r="CV2227" s="218"/>
      <c r="CW2227" s="248"/>
      <c r="CX2227" s="20" t="s">
        <v>4039</v>
      </c>
    </row>
    <row r="2228" spans="1:102" ht="14.4" customHeight="1">
      <c r="A2228" t="s">
        <v>3953</v>
      </c>
      <c r="B2228" s="278" t="s">
        <v>1223</v>
      </c>
      <c r="C2228" s="279" t="str">
        <f t="shared" si="824"/>
        <v>M.020.20.106</v>
      </c>
      <c r="D2228" s="14" t="s">
        <v>3947</v>
      </c>
      <c r="E2228" s="312" t="s">
        <v>1510</v>
      </c>
      <c r="F2228" s="281" t="str">
        <f t="shared" si="825"/>
        <v>Honey (glass)</v>
      </c>
      <c r="G2228" s="319">
        <f t="shared" si="843"/>
        <v>0.2079512648125714</v>
      </c>
      <c r="H2228" s="319">
        <f t="shared" si="844"/>
        <v>3.067663092853E-3</v>
      </c>
      <c r="I2228" s="319">
        <f t="shared" si="845"/>
        <v>6.6288671719718389E-2</v>
      </c>
      <c r="J2228" s="319">
        <f t="shared" si="846"/>
        <v>0</v>
      </c>
      <c r="K2228" s="319">
        <v>0.13859493000000001</v>
      </c>
      <c r="L2228" s="319">
        <v>6.1458934E-2</v>
      </c>
      <c r="M2228" s="319">
        <v>4.8297297999999999E-3</v>
      </c>
      <c r="N2228" s="319">
        <v>3.0675812999999999E-3</v>
      </c>
      <c r="O2228" s="319">
        <v>0</v>
      </c>
      <c r="P2228" s="319">
        <v>0</v>
      </c>
      <c r="Q2228" s="319">
        <v>8.1792853000000006E-8</v>
      </c>
      <c r="R2228" s="319">
        <v>7.9197184000000003E-9</v>
      </c>
      <c r="S2228" s="319">
        <v>0</v>
      </c>
      <c r="T2228" s="319">
        <v>0</v>
      </c>
      <c r="U2228" s="319">
        <v>0</v>
      </c>
      <c r="V2228" s="319">
        <v>0</v>
      </c>
      <c r="W2228" s="319">
        <v>0</v>
      </c>
      <c r="X2228" s="319">
        <v>0</v>
      </c>
      <c r="Y2228" s="210"/>
      <c r="Z2228" s="320">
        <f t="shared" si="832"/>
        <v>1.0420671428571429</v>
      </c>
      <c r="AA2228" s="210"/>
      <c r="AB2228" s="321">
        <f t="shared" si="833"/>
        <v>0.13859493000000001</v>
      </c>
      <c r="AC2228" s="321">
        <f t="shared" si="834"/>
        <v>6.9356334812571391E-2</v>
      </c>
      <c r="AD2228" s="321">
        <f t="shared" si="847"/>
        <v>6.6288671719718389E-2</v>
      </c>
      <c r="AE2228" s="321">
        <f t="shared" si="835"/>
        <v>6.6288671719718389E-2</v>
      </c>
      <c r="AF2228" s="321">
        <f t="shared" si="836"/>
        <v>0</v>
      </c>
      <c r="AG2228"/>
      <c r="AH2228" s="121">
        <v>0</v>
      </c>
      <c r="AI2228" s="121">
        <v>0</v>
      </c>
      <c r="AJ2228" s="121">
        <v>0</v>
      </c>
      <c r="AK2228" s="121">
        <v>0</v>
      </c>
      <c r="AL2228" s="121">
        <v>0</v>
      </c>
      <c r="AM2228" s="121">
        <v>0</v>
      </c>
      <c r="AN2228" s="121">
        <v>0</v>
      </c>
      <c r="AO2228"/>
      <c r="AP2228" s="282">
        <v>3.6502168000000002E-2</v>
      </c>
      <c r="AQ2228" s="282">
        <v>3.5333795000000001E-2</v>
      </c>
      <c r="AR2228" s="282">
        <v>1.1683729999999999E-3</v>
      </c>
      <c r="AS2228" s="282">
        <v>0</v>
      </c>
      <c r="AT2228" s="255">
        <f t="shared" si="860"/>
        <v>2.1183330172899999E-6</v>
      </c>
      <c r="AU2228" s="256">
        <f t="shared" si="861"/>
        <v>4.320906121135E-9</v>
      </c>
      <c r="AV2228" s="256">
        <f t="shared" si="862"/>
        <v>0</v>
      </c>
      <c r="AW2228" s="272">
        <v>9.6703829E-7</v>
      </c>
      <c r="AX2228" s="272">
        <v>2.9177879999999999E-9</v>
      </c>
      <c r="AY2228" s="272">
        <v>7.9718135000000001E-14</v>
      </c>
      <c r="AZ2228" s="273">
        <v>0</v>
      </c>
      <c r="BA2228" s="273">
        <v>0</v>
      </c>
      <c r="BB2228" s="272">
        <v>4.5612728999999998E-10</v>
      </c>
      <c r="BC2228" s="272">
        <v>1.1508385999999999E-6</v>
      </c>
      <c r="BD2228" s="272">
        <v>6.4659802999999996E-11</v>
      </c>
      <c r="BE2228" s="272">
        <v>1.3383786000000001E-9</v>
      </c>
      <c r="BF2228" s="273">
        <v>0</v>
      </c>
      <c r="BG2228" s="273">
        <v>0</v>
      </c>
      <c r="BH2228" s="273">
        <v>0</v>
      </c>
      <c r="BI2228" s="273">
        <v>0</v>
      </c>
      <c r="BJ2228" s="273">
        <v>0</v>
      </c>
      <c r="BK2228" s="273">
        <v>0</v>
      </c>
      <c r="BL2228" s="273">
        <v>0</v>
      </c>
      <c r="BM2228" s="273">
        <v>0</v>
      </c>
      <c r="BN2228" s="273">
        <v>0</v>
      </c>
      <c r="BO2228" s="273">
        <v>0</v>
      </c>
      <c r="BP2228" s="273">
        <v>0</v>
      </c>
      <c r="BQ2228" s="273">
        <v>0</v>
      </c>
      <c r="BR2228" s="273">
        <v>0</v>
      </c>
      <c r="BS2228"/>
      <c r="BT2228" s="274">
        <v>4.7848968000000001E-5</v>
      </c>
      <c r="BU2228" s="274">
        <v>9.3773563000000005E-6</v>
      </c>
      <c r="BV2228" s="274">
        <v>2.9055596999999999E-5</v>
      </c>
      <c r="BW2228" s="274">
        <v>9.2769035000000006E-13</v>
      </c>
      <c r="BX2228" s="274">
        <v>7.5042521999999997E-6</v>
      </c>
      <c r="BY2228" s="274">
        <v>2.9528831999999999E-7</v>
      </c>
      <c r="BZ2228" s="121">
        <v>0</v>
      </c>
      <c r="CA2228" s="274">
        <v>4.4818412E-7</v>
      </c>
      <c r="CB2228" s="121">
        <v>0</v>
      </c>
      <c r="CC2228" s="274">
        <v>5.4122807000000001E-11</v>
      </c>
      <c r="CD2228" s="121">
        <v>0</v>
      </c>
      <c r="CE2228" s="121">
        <v>0</v>
      </c>
      <c r="CF2228" s="121">
        <v>0</v>
      </c>
      <c r="CG2228" s="274">
        <v>1.1682350999999999E-6</v>
      </c>
      <c r="CH2228" s="121">
        <v>0</v>
      </c>
      <c r="CI2228" s="121">
        <v>0</v>
      </c>
      <c r="CJ2228" s="121">
        <v>0</v>
      </c>
      <c r="CK2228"/>
      <c r="CL2228" s="322">
        <v>0</v>
      </c>
      <c r="CM2228" s="322">
        <v>1.0420670999999999</v>
      </c>
      <c r="CN2228" s="322">
        <v>8.4435176000000004E-3</v>
      </c>
      <c r="CO2228" s="322">
        <v>6.4835752000000002E-3</v>
      </c>
      <c r="CP2228" s="322">
        <v>1.0237208999999999E-4</v>
      </c>
      <c r="CQ2228" s="322">
        <v>0</v>
      </c>
      <c r="CR2228" s="322">
        <v>0</v>
      </c>
      <c r="CS2228" s="322">
        <v>3.7839659E-4</v>
      </c>
      <c r="CT2228" s="322">
        <v>0</v>
      </c>
      <c r="CU2228" s="322">
        <v>0</v>
      </c>
      <c r="CV2228" s="218"/>
      <c r="CW2228" s="248"/>
      <c r="CX2228" s="20" t="s">
        <v>4039</v>
      </c>
    </row>
    <row r="2229" spans="1:102" ht="14.4" customHeight="1">
      <c r="A2229" t="s">
        <v>3954</v>
      </c>
      <c r="B2229" s="278" t="s">
        <v>1223</v>
      </c>
      <c r="C2229" s="279" t="str">
        <f t="shared" si="824"/>
        <v>M.020.20.107</v>
      </c>
      <c r="D2229" s="14" t="s">
        <v>3947</v>
      </c>
      <c r="E2229" s="312" t="s">
        <v>1510</v>
      </c>
      <c r="F2229" s="281" t="str">
        <f t="shared" si="825"/>
        <v>Honey (bottle)</v>
      </c>
      <c r="G2229" s="319">
        <f t="shared" si="843"/>
        <v>0.1470865298891787</v>
      </c>
      <c r="H2229" s="319">
        <f t="shared" si="844"/>
        <v>3.048528518706E-3</v>
      </c>
      <c r="I2229" s="319">
        <f t="shared" si="845"/>
        <v>3.9669471370472699E-2</v>
      </c>
      <c r="J2229" s="319">
        <f t="shared" si="846"/>
        <v>0</v>
      </c>
      <c r="K2229" s="319">
        <v>0.10436853</v>
      </c>
      <c r="L2229" s="319">
        <v>3.4899593999999999E-2</v>
      </c>
      <c r="M2229" s="319">
        <v>4.7698697000000002E-3</v>
      </c>
      <c r="N2229" s="319">
        <v>3.0484493000000001E-3</v>
      </c>
      <c r="O2229" s="319">
        <v>0</v>
      </c>
      <c r="P2229" s="319">
        <v>0</v>
      </c>
      <c r="Q2229" s="319">
        <v>7.9218705999999995E-8</v>
      </c>
      <c r="R2229" s="319">
        <v>7.6704727000000003E-9</v>
      </c>
      <c r="S2229" s="319">
        <v>0</v>
      </c>
      <c r="T2229" s="319">
        <v>0</v>
      </c>
      <c r="U2229" s="319">
        <v>0</v>
      </c>
      <c r="V2229" s="319">
        <v>0</v>
      </c>
      <c r="W2229" s="319">
        <v>0</v>
      </c>
      <c r="X2229" s="319">
        <v>0</v>
      </c>
      <c r="Y2229" s="210"/>
      <c r="Z2229" s="320">
        <f t="shared" si="832"/>
        <v>0.78472578947368421</v>
      </c>
      <c r="AA2229" s="210"/>
      <c r="AB2229" s="321">
        <f t="shared" si="833"/>
        <v>0.10436853</v>
      </c>
      <c r="AC2229" s="321">
        <f t="shared" si="834"/>
        <v>4.2717999889178696E-2</v>
      </c>
      <c r="AD2229" s="321">
        <f t="shared" si="847"/>
        <v>3.9669471370472699E-2</v>
      </c>
      <c r="AE2229" s="321">
        <f t="shared" si="835"/>
        <v>3.9669471370472699E-2</v>
      </c>
      <c r="AF2229" s="321">
        <f t="shared" si="836"/>
        <v>0</v>
      </c>
      <c r="AG2229"/>
      <c r="AH2229" s="121">
        <v>0</v>
      </c>
      <c r="AI2229" s="121">
        <v>0</v>
      </c>
      <c r="AJ2229" s="121">
        <v>0</v>
      </c>
      <c r="AK2229" s="121">
        <v>0</v>
      </c>
      <c r="AL2229" s="121">
        <v>0</v>
      </c>
      <c r="AM2229" s="121">
        <v>0</v>
      </c>
      <c r="AN2229" s="121">
        <v>0</v>
      </c>
      <c r="AO2229"/>
      <c r="AP2229" s="282">
        <v>2.4122693000000001E-2</v>
      </c>
      <c r="AQ2229" s="282">
        <v>2.3301262E-2</v>
      </c>
      <c r="AR2229" s="282">
        <v>8.2143163000000005E-4</v>
      </c>
      <c r="AS2229" s="282">
        <v>0</v>
      </c>
      <c r="AT2229" s="255">
        <f t="shared" si="860"/>
        <v>1.3969581224899999E-6</v>
      </c>
      <c r="AU2229" s="256">
        <f t="shared" si="861"/>
        <v>3.0378388305230001E-9</v>
      </c>
      <c r="AV2229" s="256">
        <f t="shared" si="862"/>
        <v>0</v>
      </c>
      <c r="AW2229" s="272">
        <v>7.2822553000000004E-7</v>
      </c>
      <c r="AX2229" s="272">
        <v>2.1972322000000002E-9</v>
      </c>
      <c r="AY2229" s="272">
        <v>6.0031522999999995E-14</v>
      </c>
      <c r="AZ2229" s="273">
        <v>0</v>
      </c>
      <c r="BA2229" s="273">
        <v>0</v>
      </c>
      <c r="BB2229" s="272">
        <v>4.5328248999999999E-10</v>
      </c>
      <c r="BC2229" s="272">
        <v>6.6827931000000004E-7</v>
      </c>
      <c r="BD2229" s="272">
        <v>6.4256528999999999E-11</v>
      </c>
      <c r="BE2229" s="272">
        <v>7.7629007000000002E-10</v>
      </c>
      <c r="BF2229" s="273">
        <v>0</v>
      </c>
      <c r="BG2229" s="273">
        <v>0</v>
      </c>
      <c r="BH2229" s="273">
        <v>0</v>
      </c>
      <c r="BI2229" s="273">
        <v>0</v>
      </c>
      <c r="BJ2229" s="273">
        <v>0</v>
      </c>
      <c r="BK2229" s="273">
        <v>0</v>
      </c>
      <c r="BL2229" s="273">
        <v>0</v>
      </c>
      <c r="BM2229" s="273">
        <v>0</v>
      </c>
      <c r="BN2229" s="273">
        <v>0</v>
      </c>
      <c r="BO2229" s="273">
        <v>0</v>
      </c>
      <c r="BP2229" s="273">
        <v>0</v>
      </c>
      <c r="BQ2229" s="273">
        <v>0</v>
      </c>
      <c r="BR2229" s="273">
        <v>0</v>
      </c>
      <c r="BS2229"/>
      <c r="BT2229" s="274">
        <v>3.3346182E-5</v>
      </c>
      <c r="BU2229" s="274">
        <v>5.5012112999999999E-6</v>
      </c>
      <c r="BV2229" s="274">
        <v>2.1880236999999999E-5</v>
      </c>
      <c r="BW2229" s="274">
        <v>8.9849451999999999E-13</v>
      </c>
      <c r="BX2229" s="274">
        <v>4.3127116E-6</v>
      </c>
      <c r="BY2229" s="274">
        <v>2.9344664999999999E-7</v>
      </c>
      <c r="BZ2229" s="121">
        <v>0</v>
      </c>
      <c r="CA2229" s="274">
        <v>4.4538885999999999E-7</v>
      </c>
      <c r="CB2229" s="121">
        <v>0</v>
      </c>
      <c r="CC2229" s="274">
        <v>5.2419479000000001E-11</v>
      </c>
      <c r="CD2229" s="121">
        <v>0</v>
      </c>
      <c r="CE2229" s="121">
        <v>0</v>
      </c>
      <c r="CF2229" s="121">
        <v>0</v>
      </c>
      <c r="CG2229" s="274">
        <v>9.1313259000000005E-7</v>
      </c>
      <c r="CH2229" s="121">
        <v>0</v>
      </c>
      <c r="CI2229" s="121">
        <v>0</v>
      </c>
      <c r="CJ2229" s="121">
        <v>0</v>
      </c>
      <c r="CK2229"/>
      <c r="CL2229" s="322">
        <v>0</v>
      </c>
      <c r="CM2229" s="322">
        <v>0.78472578999999998</v>
      </c>
      <c r="CN2229" s="322">
        <v>8.3908565999999997E-3</v>
      </c>
      <c r="CO2229" s="322">
        <v>3.8311509000000001E-3</v>
      </c>
      <c r="CP2229" s="322">
        <v>9.9710493999999997E-5</v>
      </c>
      <c r="CQ2229" s="322">
        <v>0</v>
      </c>
      <c r="CR2229" s="322">
        <v>0</v>
      </c>
      <c r="CS2229" s="322">
        <v>2.1641518000000001E-4</v>
      </c>
      <c r="CT2229" s="322">
        <v>0</v>
      </c>
      <c r="CU2229" s="322">
        <v>0</v>
      </c>
      <c r="CV2229" s="218"/>
      <c r="CW2229" s="248"/>
      <c r="CX2229" s="20" t="s">
        <v>4039</v>
      </c>
    </row>
    <row r="2230" spans="1:102" ht="14.4" customHeight="1">
      <c r="A2230" t="s">
        <v>3955</v>
      </c>
      <c r="B2230" s="278" t="s">
        <v>1223</v>
      </c>
      <c r="C2230" s="279" t="str">
        <f t="shared" si="824"/>
        <v>M.020.20.108</v>
      </c>
      <c r="D2230" s="14" t="s">
        <v>3947</v>
      </c>
      <c r="E2230" s="312" t="s">
        <v>1510</v>
      </c>
      <c r="F2230" s="281" t="str">
        <f t="shared" si="825"/>
        <v>Water ice</v>
      </c>
      <c r="G2230" s="319">
        <f t="shared" si="843"/>
        <v>0.13499670837316488</v>
      </c>
      <c r="H2230" s="319">
        <f t="shared" si="844"/>
        <v>4.9099021124899998E-3</v>
      </c>
      <c r="I2230" s="319">
        <f t="shared" si="845"/>
        <v>3.5689045260674894E-2</v>
      </c>
      <c r="J2230" s="319">
        <f t="shared" si="846"/>
        <v>0</v>
      </c>
      <c r="K2230" s="319">
        <v>9.4397760999999997E-2</v>
      </c>
      <c r="L2230" s="319">
        <v>2.8571158999999999E-2</v>
      </c>
      <c r="M2230" s="319">
        <v>7.1178776999999997E-3</v>
      </c>
      <c r="N2230" s="319">
        <v>4.9098136999999997E-3</v>
      </c>
      <c r="O2230" s="319">
        <v>0</v>
      </c>
      <c r="P2230" s="319">
        <v>0</v>
      </c>
      <c r="Q2230" s="319">
        <v>8.8412490000000002E-8</v>
      </c>
      <c r="R2230" s="319">
        <v>8.5606749000000003E-9</v>
      </c>
      <c r="S2230" s="319">
        <v>0</v>
      </c>
      <c r="T2230" s="319">
        <v>0</v>
      </c>
      <c r="U2230" s="319">
        <v>0</v>
      </c>
      <c r="V2230" s="319">
        <v>0</v>
      </c>
      <c r="W2230" s="319">
        <v>0</v>
      </c>
      <c r="X2230" s="319">
        <v>0</v>
      </c>
      <c r="Y2230" s="210"/>
      <c r="Z2230" s="320">
        <f t="shared" si="832"/>
        <v>0.70975760150375933</v>
      </c>
      <c r="AA2230" s="210"/>
      <c r="AB2230" s="321">
        <f t="shared" si="833"/>
        <v>9.4397760999999997E-2</v>
      </c>
      <c r="AC2230" s="321">
        <f t="shared" si="834"/>
        <v>4.0598947373164898E-2</v>
      </c>
      <c r="AD2230" s="321">
        <f t="shared" si="847"/>
        <v>3.5689045260674894E-2</v>
      </c>
      <c r="AE2230" s="321">
        <f t="shared" si="835"/>
        <v>3.5689045260674894E-2</v>
      </c>
      <c r="AF2230" s="321">
        <f t="shared" si="836"/>
        <v>0</v>
      </c>
      <c r="AG2230"/>
      <c r="AH2230" s="121">
        <v>0</v>
      </c>
      <c r="AI2230" s="121">
        <v>0</v>
      </c>
      <c r="AJ2230" s="121">
        <v>0</v>
      </c>
      <c r="AK2230" s="121">
        <v>0</v>
      </c>
      <c r="AL2230" s="121">
        <v>0</v>
      </c>
      <c r="AM2230" s="121">
        <v>0</v>
      </c>
      <c r="AN2230" s="121">
        <v>0</v>
      </c>
      <c r="AO2230"/>
      <c r="AP2230" s="282">
        <v>2.1324817999999999E-2</v>
      </c>
      <c r="AQ2230" s="282">
        <v>2.0579463999999999E-2</v>
      </c>
      <c r="AR2230" s="282">
        <v>7.4535436999999998E-4</v>
      </c>
      <c r="AS2230" s="282">
        <v>0</v>
      </c>
      <c r="AT2230" s="255">
        <f t="shared" si="860"/>
        <v>1.2337808039900001E-6</v>
      </c>
      <c r="AU2230" s="256">
        <f t="shared" si="861"/>
        <v>2.7564880664570003E-9</v>
      </c>
      <c r="AV2230" s="256">
        <f t="shared" si="862"/>
        <v>0</v>
      </c>
      <c r="AW2230" s="272">
        <v>6.5865505999999997E-7</v>
      </c>
      <c r="AX2230" s="272">
        <v>1.9873213000000001E-9</v>
      </c>
      <c r="AY2230" s="272">
        <v>5.4296457E-14</v>
      </c>
      <c r="AZ2230" s="273">
        <v>0</v>
      </c>
      <c r="BA2230" s="273">
        <v>0</v>
      </c>
      <c r="BB2230" s="272">
        <v>7.3005398999999997E-10</v>
      </c>
      <c r="BC2230" s="272">
        <v>5.7439568999999999E-7</v>
      </c>
      <c r="BD2230" s="272">
        <v>1.0349117E-10</v>
      </c>
      <c r="BE2230" s="272">
        <v>6.6562130000000002E-10</v>
      </c>
      <c r="BF2230" s="273">
        <v>0</v>
      </c>
      <c r="BG2230" s="273">
        <v>0</v>
      </c>
      <c r="BH2230" s="273">
        <v>0</v>
      </c>
      <c r="BI2230" s="273">
        <v>0</v>
      </c>
      <c r="BJ2230" s="273">
        <v>0</v>
      </c>
      <c r="BK2230" s="273">
        <v>0</v>
      </c>
      <c r="BL2230" s="273">
        <v>0</v>
      </c>
      <c r="BM2230" s="273">
        <v>0</v>
      </c>
      <c r="BN2230" s="273">
        <v>0</v>
      </c>
      <c r="BO2230" s="273">
        <v>0</v>
      </c>
      <c r="BP2230" s="273">
        <v>0</v>
      </c>
      <c r="BQ2230" s="273">
        <v>0</v>
      </c>
      <c r="BR2230" s="273">
        <v>0</v>
      </c>
      <c r="BS2230"/>
      <c r="BT2230" s="274">
        <v>3.0643988000000001E-5</v>
      </c>
      <c r="BU2230" s="274">
        <v>4.8293481000000001E-6</v>
      </c>
      <c r="BV2230" s="274">
        <v>1.9789925E-5</v>
      </c>
      <c r="BW2230" s="274">
        <v>1.0027698999999999E-12</v>
      </c>
      <c r="BX2230" s="274">
        <v>3.6256614E-6</v>
      </c>
      <c r="BY2230" s="274">
        <v>4.7262337E-7</v>
      </c>
      <c r="BZ2230" s="121">
        <v>0</v>
      </c>
      <c r="CA2230" s="274">
        <v>7.1734055999999996E-7</v>
      </c>
      <c r="CB2230" s="121">
        <v>0</v>
      </c>
      <c r="CC2230" s="274">
        <v>5.8503060000000001E-11</v>
      </c>
      <c r="CD2230" s="121">
        <v>0</v>
      </c>
      <c r="CE2230" s="121">
        <v>0</v>
      </c>
      <c r="CF2230" s="121">
        <v>0</v>
      </c>
      <c r="CG2230" s="274">
        <v>1.2090293E-6</v>
      </c>
      <c r="CH2230" s="121">
        <v>0</v>
      </c>
      <c r="CI2230" s="121">
        <v>0</v>
      </c>
      <c r="CJ2230" s="121">
        <v>0</v>
      </c>
      <c r="CK2230"/>
      <c r="CL2230" s="322">
        <v>0</v>
      </c>
      <c r="CM2230" s="322">
        <v>0.70975761000000004</v>
      </c>
      <c r="CN2230" s="322">
        <v>1.3514262000000001E-2</v>
      </c>
      <c r="CO2230" s="322">
        <v>3.4125662000000002E-3</v>
      </c>
      <c r="CP2230" s="322">
        <v>1.2219267E-4</v>
      </c>
      <c r="CQ2230" s="322">
        <v>0</v>
      </c>
      <c r="CR2230" s="322">
        <v>0</v>
      </c>
      <c r="CS2230" s="322">
        <v>1.8002097999999999E-4</v>
      </c>
      <c r="CT2230" s="322">
        <v>0</v>
      </c>
      <c r="CU2230" s="322">
        <v>0</v>
      </c>
      <c r="CV2230" s="218"/>
      <c r="CW2230" s="248"/>
      <c r="CX2230" s="20" t="s">
        <v>4039</v>
      </c>
    </row>
    <row r="2231" spans="1:102" ht="14.4" customHeight="1">
      <c r="A2231" t="s">
        <v>3956</v>
      </c>
      <c r="B2231" s="278" t="s">
        <v>1223</v>
      </c>
      <c r="C2231" s="279" t="str">
        <f t="shared" ref="C2231:C2299" si="863">MID(A2231,1,12)</f>
        <v>M.020.20.109</v>
      </c>
      <c r="D2231" s="14" t="s">
        <v>3947</v>
      </c>
      <c r="E2231" s="312" t="s">
        <v>1510</v>
      </c>
      <c r="F2231" s="281" t="str">
        <f t="shared" ref="F2231:F2299" si="864">MID(A2231, 21,85)</f>
        <v>Jam (glass)</v>
      </c>
      <c r="G2231" s="319">
        <f t="shared" si="843"/>
        <v>0.36201712934146202</v>
      </c>
      <c r="H2231" s="319">
        <f t="shared" si="844"/>
        <v>1.386985585661E-2</v>
      </c>
      <c r="I2231" s="319">
        <f t="shared" si="845"/>
        <v>0.12540381348485202</v>
      </c>
      <c r="J2231" s="319">
        <f t="shared" si="846"/>
        <v>0</v>
      </c>
      <c r="K2231" s="319">
        <v>0.22274346</v>
      </c>
      <c r="L2231" s="319">
        <v>0.10480538</v>
      </c>
      <c r="M2231" s="319">
        <v>2.0598406E-2</v>
      </c>
      <c r="N2231" s="319">
        <v>1.3869572E-2</v>
      </c>
      <c r="O2231" s="319">
        <v>0</v>
      </c>
      <c r="P2231" s="319">
        <v>0</v>
      </c>
      <c r="Q2231" s="319">
        <v>2.8385660999999999E-7</v>
      </c>
      <c r="R2231" s="319">
        <v>2.7484852E-8</v>
      </c>
      <c r="S2231" s="319">
        <v>0</v>
      </c>
      <c r="T2231" s="319">
        <v>0</v>
      </c>
      <c r="U2231" s="319">
        <v>0</v>
      </c>
      <c r="V2231" s="319">
        <v>0</v>
      </c>
      <c r="W2231" s="319">
        <v>0</v>
      </c>
      <c r="X2231" s="319">
        <v>0</v>
      </c>
      <c r="Y2231" s="210"/>
      <c r="Z2231" s="320">
        <f t="shared" si="832"/>
        <v>1.674762857142857</v>
      </c>
      <c r="AA2231" s="210"/>
      <c r="AB2231" s="321">
        <f t="shared" si="833"/>
        <v>0.22274346</v>
      </c>
      <c r="AC2231" s="321">
        <f t="shared" si="834"/>
        <v>0.13927366934146201</v>
      </c>
      <c r="AD2231" s="321">
        <f t="shared" si="847"/>
        <v>0.12540381348485202</v>
      </c>
      <c r="AE2231" s="321">
        <f t="shared" si="835"/>
        <v>0.12540381348485202</v>
      </c>
      <c r="AF2231" s="321">
        <f t="shared" si="836"/>
        <v>0</v>
      </c>
      <c r="AG2231"/>
      <c r="AH2231" s="121">
        <v>0</v>
      </c>
      <c r="AI2231" s="121">
        <v>0</v>
      </c>
      <c r="AJ2231" s="121">
        <v>0</v>
      </c>
      <c r="AK2231" s="121">
        <v>0</v>
      </c>
      <c r="AL2231" s="121">
        <v>0</v>
      </c>
      <c r="AM2231" s="121">
        <v>0</v>
      </c>
      <c r="AN2231" s="121">
        <v>0</v>
      </c>
      <c r="AO2231"/>
      <c r="AP2231" s="282">
        <v>6.2315461000000003E-2</v>
      </c>
      <c r="AQ2231" s="282">
        <v>6.0322116000000002E-2</v>
      </c>
      <c r="AR2231" s="282">
        <v>1.9933446E-3</v>
      </c>
      <c r="AS2231" s="282">
        <v>0</v>
      </c>
      <c r="AT2231" s="255">
        <f t="shared" si="860"/>
        <v>3.6164338055999995E-6</v>
      </c>
      <c r="AU2231" s="256">
        <f t="shared" si="861"/>
        <v>7.3718365393600004E-9</v>
      </c>
      <c r="AV2231" s="256">
        <f t="shared" si="862"/>
        <v>0</v>
      </c>
      <c r="AW2231" s="272">
        <v>1.5541799E-6</v>
      </c>
      <c r="AX2231" s="272">
        <v>4.6893359000000002E-9</v>
      </c>
      <c r="AY2231" s="272">
        <v>1.2811936E-13</v>
      </c>
      <c r="AZ2231" s="273">
        <v>0</v>
      </c>
      <c r="BA2231" s="273">
        <v>0</v>
      </c>
      <c r="BB2231" s="272">
        <v>2.0623055999999999E-9</v>
      </c>
      <c r="BC2231" s="272">
        <v>2.0601915999999998E-6</v>
      </c>
      <c r="BD2231" s="272">
        <v>2.9234881999999999E-10</v>
      </c>
      <c r="BE2231" s="272">
        <v>2.3900236999999999E-9</v>
      </c>
      <c r="BF2231" s="273">
        <v>0</v>
      </c>
      <c r="BG2231" s="273">
        <v>0</v>
      </c>
      <c r="BH2231" s="273">
        <v>0</v>
      </c>
      <c r="BI2231" s="273">
        <v>0</v>
      </c>
      <c r="BJ2231" s="273">
        <v>0</v>
      </c>
      <c r="BK2231" s="273">
        <v>0</v>
      </c>
      <c r="BL2231" s="273">
        <v>0</v>
      </c>
      <c r="BM2231" s="273">
        <v>0</v>
      </c>
      <c r="BN2231" s="273">
        <v>0</v>
      </c>
      <c r="BO2231" s="273">
        <v>0</v>
      </c>
      <c r="BP2231" s="273">
        <v>0</v>
      </c>
      <c r="BQ2231" s="273">
        <v>0</v>
      </c>
      <c r="BR2231" s="273">
        <v>0</v>
      </c>
      <c r="BS2231"/>
      <c r="BT2231" s="274">
        <v>8.3995311000000002E-5</v>
      </c>
      <c r="BU2231" s="274">
        <v>1.7156513E-5</v>
      </c>
      <c r="BV2231" s="274">
        <v>4.6696831000000001E-5</v>
      </c>
      <c r="BW2231" s="274">
        <v>3.2194872E-12</v>
      </c>
      <c r="BX2231" s="274">
        <v>1.3136817000000001E-5</v>
      </c>
      <c r="BY2231" s="274">
        <v>1.3350982999999999E-6</v>
      </c>
      <c r="BZ2231" s="121">
        <v>0</v>
      </c>
      <c r="CA2231" s="274">
        <v>2.0263919E-6</v>
      </c>
      <c r="CB2231" s="121">
        <v>0</v>
      </c>
      <c r="CC2231" s="274">
        <v>1.8782957000000001E-10</v>
      </c>
      <c r="CD2231" s="121">
        <v>0</v>
      </c>
      <c r="CE2231" s="121">
        <v>0</v>
      </c>
      <c r="CF2231" s="121">
        <v>0</v>
      </c>
      <c r="CG2231" s="274">
        <v>3.6434680999999998E-6</v>
      </c>
      <c r="CH2231" s="121">
        <v>0</v>
      </c>
      <c r="CI2231" s="121">
        <v>0</v>
      </c>
      <c r="CJ2231" s="121">
        <v>0</v>
      </c>
      <c r="CK2231"/>
      <c r="CL2231" s="322">
        <v>0</v>
      </c>
      <c r="CM2231" s="322">
        <v>1.6747628000000001</v>
      </c>
      <c r="CN2231" s="322">
        <v>3.8175997000000003E-2</v>
      </c>
      <c r="CO2231" s="322">
        <v>1.2044442000000001E-2</v>
      </c>
      <c r="CP2231" s="322">
        <v>3.7860543999999999E-4</v>
      </c>
      <c r="CQ2231" s="322">
        <v>0</v>
      </c>
      <c r="CR2231" s="322">
        <v>0</v>
      </c>
      <c r="CS2231" s="322">
        <v>6.5547065000000002E-4</v>
      </c>
      <c r="CT2231" s="322">
        <v>0</v>
      </c>
      <c r="CU2231" s="322">
        <v>0</v>
      </c>
      <c r="CV2231" s="218"/>
      <c r="CW2231" s="248"/>
      <c r="CX2231" s="20" t="s">
        <v>4039</v>
      </c>
    </row>
    <row r="2232" spans="1:102" ht="14.4" customHeight="1">
      <c r="A2232" t="s">
        <v>3957</v>
      </c>
      <c r="B2232" s="278" t="s">
        <v>1223</v>
      </c>
      <c r="C2232" s="279" t="str">
        <f t="shared" si="863"/>
        <v>M.020.20.110</v>
      </c>
      <c r="D2232" s="14" t="s">
        <v>3947</v>
      </c>
      <c r="E2232" s="312" t="s">
        <v>1510</v>
      </c>
      <c r="F2232" s="281" t="str">
        <f t="shared" si="864"/>
        <v>Granulated sugar</v>
      </c>
      <c r="G2232" s="319">
        <f t="shared" si="843"/>
        <v>0.21312023226175303</v>
      </c>
      <c r="H2232" s="319">
        <f t="shared" si="844"/>
        <v>1.655949390115E-2</v>
      </c>
      <c r="I2232" s="319">
        <f t="shared" si="845"/>
        <v>9.9974179360603016E-2</v>
      </c>
      <c r="J2232" s="319">
        <f t="shared" si="846"/>
        <v>0</v>
      </c>
      <c r="K2232" s="319">
        <v>9.6586559000000002E-2</v>
      </c>
      <c r="L2232" s="319">
        <v>7.6044020000000004E-2</v>
      </c>
      <c r="M2232" s="319">
        <v>2.3930131E-2</v>
      </c>
      <c r="N2232" s="319">
        <v>1.6559200999999999E-2</v>
      </c>
      <c r="O2232" s="319">
        <v>0</v>
      </c>
      <c r="P2232" s="319">
        <v>0</v>
      </c>
      <c r="Q2232" s="319">
        <v>2.9290115000000002E-7</v>
      </c>
      <c r="R2232" s="319">
        <v>2.8360603000000001E-8</v>
      </c>
      <c r="S2232" s="319">
        <v>0</v>
      </c>
      <c r="T2232" s="319">
        <v>0</v>
      </c>
      <c r="U2232" s="319">
        <v>0</v>
      </c>
      <c r="V2232" s="319">
        <v>0</v>
      </c>
      <c r="W2232" s="319">
        <v>0</v>
      </c>
      <c r="X2232" s="319">
        <v>0</v>
      </c>
      <c r="Y2232" s="210"/>
      <c r="Z2232" s="320">
        <f t="shared" si="832"/>
        <v>0.72621472932330822</v>
      </c>
      <c r="AA2232" s="210"/>
      <c r="AB2232" s="321">
        <f t="shared" si="833"/>
        <v>9.6586559000000002E-2</v>
      </c>
      <c r="AC2232" s="321">
        <f t="shared" si="834"/>
        <v>0.11653367326175301</v>
      </c>
      <c r="AD2232" s="321">
        <f t="shared" si="847"/>
        <v>9.9974179360603016E-2</v>
      </c>
      <c r="AE2232" s="321">
        <f t="shared" si="835"/>
        <v>9.9974179360603016E-2</v>
      </c>
      <c r="AF2232" s="321">
        <f t="shared" si="836"/>
        <v>0</v>
      </c>
      <c r="AG2232"/>
      <c r="AH2232" s="121">
        <v>0</v>
      </c>
      <c r="AI2232" s="121">
        <v>0</v>
      </c>
      <c r="AJ2232" s="121">
        <v>0</v>
      </c>
      <c r="AK2232" s="121">
        <v>0</v>
      </c>
      <c r="AL2232" s="121">
        <v>0</v>
      </c>
      <c r="AM2232" s="121">
        <v>0</v>
      </c>
      <c r="AN2232" s="121">
        <v>0</v>
      </c>
      <c r="AO2232"/>
      <c r="AP2232" s="282">
        <v>3.8575957000000001E-2</v>
      </c>
      <c r="AQ2232" s="282">
        <v>3.7440920000000003E-2</v>
      </c>
      <c r="AR2232" s="282">
        <v>1.135037E-3</v>
      </c>
      <c r="AS2232" s="282">
        <v>0</v>
      </c>
      <c r="AT2232" s="255">
        <f t="shared" si="860"/>
        <v>2.2446595040999998E-6</v>
      </c>
      <c r="AU2232" s="256">
        <f t="shared" si="861"/>
        <v>4.1976221254270002E-9</v>
      </c>
      <c r="AV2232" s="256">
        <f t="shared" si="862"/>
        <v>0</v>
      </c>
      <c r="AW2232" s="272">
        <v>6.7392727000000005E-7</v>
      </c>
      <c r="AX2232" s="272">
        <v>2.0334012E-9</v>
      </c>
      <c r="AY2232" s="272">
        <v>5.5555427000000002E-14</v>
      </c>
      <c r="AZ2232" s="273">
        <v>0</v>
      </c>
      <c r="BA2232" s="273">
        <v>0</v>
      </c>
      <c r="BB2232" s="272">
        <v>2.4622341000000002E-9</v>
      </c>
      <c r="BC2232" s="272">
        <v>1.5682699999999999E-6</v>
      </c>
      <c r="BD2232" s="272">
        <v>3.4904197E-10</v>
      </c>
      <c r="BE2232" s="272">
        <v>1.8151234000000001E-9</v>
      </c>
      <c r="BF2232" s="273">
        <v>0</v>
      </c>
      <c r="BG2232" s="273">
        <v>0</v>
      </c>
      <c r="BH2232" s="273">
        <v>0</v>
      </c>
      <c r="BI2232" s="273">
        <v>0</v>
      </c>
      <c r="BJ2232" s="273">
        <v>0</v>
      </c>
      <c r="BK2232" s="273">
        <v>0</v>
      </c>
      <c r="BL2232" s="273">
        <v>0</v>
      </c>
      <c r="BM2232" s="273">
        <v>0</v>
      </c>
      <c r="BN2232" s="273">
        <v>0</v>
      </c>
      <c r="BO2232" s="273">
        <v>0</v>
      </c>
      <c r="BP2232" s="273">
        <v>0</v>
      </c>
      <c r="BQ2232" s="273">
        <v>0</v>
      </c>
      <c r="BR2232" s="273">
        <v>0</v>
      </c>
      <c r="BS2232"/>
      <c r="BT2232" s="274">
        <v>5.1259615000000001E-5</v>
      </c>
      <c r="BU2232" s="274">
        <v>1.3324644E-5</v>
      </c>
      <c r="BV2232" s="274">
        <v>2.0248793999999999E-5</v>
      </c>
      <c r="BW2232" s="274">
        <v>3.3220699000000001E-12</v>
      </c>
      <c r="BX2232" s="274">
        <v>9.7873067999999996E-6</v>
      </c>
      <c r="BY2232" s="274">
        <v>1.5940044999999999E-6</v>
      </c>
      <c r="BZ2232" s="121">
        <v>0</v>
      </c>
      <c r="CA2232" s="274">
        <v>2.4193557999999998E-6</v>
      </c>
      <c r="CB2232" s="121">
        <v>0</v>
      </c>
      <c r="CC2232" s="274">
        <v>1.9381440000000001E-10</v>
      </c>
      <c r="CD2232" s="121">
        <v>0</v>
      </c>
      <c r="CE2232" s="121">
        <v>0</v>
      </c>
      <c r="CF2232" s="121">
        <v>0</v>
      </c>
      <c r="CG2232" s="274">
        <v>3.8853126999999998E-6</v>
      </c>
      <c r="CH2232" s="121">
        <v>0</v>
      </c>
      <c r="CI2232" s="121">
        <v>0</v>
      </c>
      <c r="CJ2232" s="121">
        <v>0</v>
      </c>
      <c r="CK2232"/>
      <c r="CL2232" s="322">
        <v>0</v>
      </c>
      <c r="CM2232" s="322">
        <v>0.72621473000000003</v>
      </c>
      <c r="CN2232" s="322">
        <v>4.55792E-2</v>
      </c>
      <c r="CO2232" s="322">
        <v>9.4821138000000006E-3</v>
      </c>
      <c r="CP2232" s="322">
        <v>4.0693541999999998E-4</v>
      </c>
      <c r="CQ2232" s="322">
        <v>0</v>
      </c>
      <c r="CR2232" s="322">
        <v>0</v>
      </c>
      <c r="CS2232" s="322">
        <v>4.8325791000000001E-4</v>
      </c>
      <c r="CT2232" s="322">
        <v>0</v>
      </c>
      <c r="CU2232" s="322">
        <v>0</v>
      </c>
      <c r="CV2232" s="218"/>
      <c r="CW2232" s="248"/>
      <c r="CX2232" s="20" t="s">
        <v>4039</v>
      </c>
    </row>
    <row r="2233" spans="1:102" ht="14.4" customHeight="1">
      <c r="A2233" t="s">
        <v>3958</v>
      </c>
      <c r="B2233" s="278" t="s">
        <v>1223</v>
      </c>
      <c r="C2233" s="279" t="str">
        <f t="shared" si="863"/>
        <v>M.020.20.111</v>
      </c>
      <c r="D2233" s="14" t="s">
        <v>3947</v>
      </c>
      <c r="E2233" s="312" t="s">
        <v>1510</v>
      </c>
      <c r="F2233" s="281" t="str">
        <f t="shared" si="864"/>
        <v>Apple syrup</v>
      </c>
      <c r="G2233" s="319">
        <f t="shared" si="843"/>
        <v>0.20648108714552899</v>
      </c>
      <c r="H2233" s="319">
        <f t="shared" si="844"/>
        <v>4.3843721413799998E-3</v>
      </c>
      <c r="I2233" s="319">
        <f t="shared" si="845"/>
        <v>4.6036425004148999E-2</v>
      </c>
      <c r="J2233" s="319">
        <f t="shared" si="846"/>
        <v>0</v>
      </c>
      <c r="K2233" s="319">
        <v>0.15606028999999999</v>
      </c>
      <c r="L2233" s="319">
        <v>3.9001963000000001E-2</v>
      </c>
      <c r="M2233" s="319">
        <v>7.0344498000000002E-3</v>
      </c>
      <c r="N2233" s="319">
        <v>4.3842461000000001E-3</v>
      </c>
      <c r="O2233" s="319">
        <v>0</v>
      </c>
      <c r="P2233" s="319">
        <v>0</v>
      </c>
      <c r="Q2233" s="319">
        <v>1.2604138000000001E-7</v>
      </c>
      <c r="R2233" s="319">
        <v>1.2204149000000001E-8</v>
      </c>
      <c r="S2233" s="319">
        <v>0</v>
      </c>
      <c r="T2233" s="319">
        <v>0</v>
      </c>
      <c r="U2233" s="319">
        <v>0</v>
      </c>
      <c r="V2233" s="319">
        <v>0</v>
      </c>
      <c r="W2233" s="319">
        <v>0</v>
      </c>
      <c r="X2233" s="319">
        <v>0</v>
      </c>
      <c r="Y2233" s="210"/>
      <c r="Z2233" s="320">
        <f t="shared" si="832"/>
        <v>1.1733856390977442</v>
      </c>
      <c r="AA2233" s="210"/>
      <c r="AB2233" s="321">
        <f t="shared" si="833"/>
        <v>0.15606028999999999</v>
      </c>
      <c r="AC2233" s="321">
        <f t="shared" si="834"/>
        <v>5.0420797145529002E-2</v>
      </c>
      <c r="AD2233" s="321">
        <f t="shared" si="847"/>
        <v>4.6036425004148999E-2</v>
      </c>
      <c r="AE2233" s="321">
        <f t="shared" si="835"/>
        <v>4.6036425004148999E-2</v>
      </c>
      <c r="AF2233" s="321">
        <f t="shared" si="836"/>
        <v>0</v>
      </c>
      <c r="AG2233"/>
      <c r="AH2233" s="121">
        <v>0</v>
      </c>
      <c r="AI2233" s="121">
        <v>0</v>
      </c>
      <c r="AJ2233" s="121">
        <v>0</v>
      </c>
      <c r="AK2233" s="121">
        <v>0</v>
      </c>
      <c r="AL2233" s="121">
        <v>0</v>
      </c>
      <c r="AM2233" s="121">
        <v>0</v>
      </c>
      <c r="AN2233" s="121">
        <v>0</v>
      </c>
      <c r="AO2233"/>
      <c r="AP2233" s="282">
        <v>3.1966585999999998E-2</v>
      </c>
      <c r="AQ2233" s="282">
        <v>3.0815301E-2</v>
      </c>
      <c r="AR2233" s="282">
        <v>1.1512848000000001E-3</v>
      </c>
      <c r="AS2233" s="282">
        <v>0</v>
      </c>
      <c r="AT2233" s="255">
        <f t="shared" si="860"/>
        <v>1.8474401658800001E-6</v>
      </c>
      <c r="AU2233" s="256">
        <f t="shared" si="861"/>
        <v>4.2577100249999998E-9</v>
      </c>
      <c r="AV2233" s="256">
        <f t="shared" si="862"/>
        <v>0</v>
      </c>
      <c r="AW2233" s="272">
        <v>1.0889019E-6</v>
      </c>
      <c r="AX2233" s="272">
        <v>3.2854797E-9</v>
      </c>
      <c r="AY2233" s="272">
        <v>8.9764E-14</v>
      </c>
      <c r="AZ2233" s="273">
        <v>0</v>
      </c>
      <c r="BA2233" s="273">
        <v>0</v>
      </c>
      <c r="BB2233" s="272">
        <v>6.5190588000000003E-10</v>
      </c>
      <c r="BC2233" s="272">
        <v>7.5788636000000005E-7</v>
      </c>
      <c r="BD2233" s="272">
        <v>9.2413031000000006E-11</v>
      </c>
      <c r="BE2233" s="272">
        <v>8.7972752999999998E-10</v>
      </c>
      <c r="BF2233" s="273">
        <v>0</v>
      </c>
      <c r="BG2233" s="273">
        <v>0</v>
      </c>
      <c r="BH2233" s="273">
        <v>0</v>
      </c>
      <c r="BI2233" s="273">
        <v>0</v>
      </c>
      <c r="BJ2233" s="273">
        <v>0</v>
      </c>
      <c r="BK2233" s="273">
        <v>0</v>
      </c>
      <c r="BL2233" s="273">
        <v>0</v>
      </c>
      <c r="BM2233" s="273">
        <v>0</v>
      </c>
      <c r="BN2233" s="273">
        <v>0</v>
      </c>
      <c r="BO2233" s="273">
        <v>0</v>
      </c>
      <c r="BP2233" s="273">
        <v>0</v>
      </c>
      <c r="BQ2233" s="273">
        <v>0</v>
      </c>
      <c r="BR2233" s="273">
        <v>0</v>
      </c>
      <c r="BS2233"/>
      <c r="BT2233" s="274">
        <v>4.6124941999999998E-5</v>
      </c>
      <c r="BU2233" s="274">
        <v>6.2797326999999998E-6</v>
      </c>
      <c r="BV2233" s="274">
        <v>3.2717104000000003E-5</v>
      </c>
      <c r="BW2233" s="274">
        <v>1.4295548E-12</v>
      </c>
      <c r="BX2233" s="274">
        <v>4.8581196000000001E-6</v>
      </c>
      <c r="BY2233" s="274">
        <v>4.2203173999999999E-7</v>
      </c>
      <c r="BZ2233" s="121">
        <v>0</v>
      </c>
      <c r="CA2233" s="274">
        <v>6.4055335000000003E-7</v>
      </c>
      <c r="CB2233" s="121">
        <v>0</v>
      </c>
      <c r="CC2233" s="274">
        <v>8.3402311999999995E-11</v>
      </c>
      <c r="CD2233" s="121">
        <v>0</v>
      </c>
      <c r="CE2233" s="121">
        <v>0</v>
      </c>
      <c r="CF2233" s="121">
        <v>0</v>
      </c>
      <c r="CG2233" s="274">
        <v>1.2073158E-6</v>
      </c>
      <c r="CH2233" s="121">
        <v>0</v>
      </c>
      <c r="CI2233" s="121">
        <v>0</v>
      </c>
      <c r="CJ2233" s="121">
        <v>0</v>
      </c>
      <c r="CK2233"/>
      <c r="CL2233" s="322">
        <v>0</v>
      </c>
      <c r="CM2233" s="322">
        <v>1.1733856</v>
      </c>
      <c r="CN2233" s="322">
        <v>1.2067638E-2</v>
      </c>
      <c r="CO2233" s="322">
        <v>4.3932950000000002E-3</v>
      </c>
      <c r="CP2233" s="322">
        <v>1.5527250000000001E-4</v>
      </c>
      <c r="CQ2233" s="322">
        <v>0</v>
      </c>
      <c r="CR2233" s="322">
        <v>0</v>
      </c>
      <c r="CS2233" s="322">
        <v>2.430078E-4</v>
      </c>
      <c r="CT2233" s="322">
        <v>0</v>
      </c>
      <c r="CU2233" s="322">
        <v>0</v>
      </c>
      <c r="CV2233" s="218"/>
      <c r="CW2233" s="248"/>
      <c r="CX2233" s="20" t="s">
        <v>4039</v>
      </c>
    </row>
    <row r="2234" spans="1:102" ht="14.4" customHeight="1">
      <c r="B2234" s="278" t="s">
        <v>1223</v>
      </c>
      <c r="C2234" s="277" t="s">
        <v>3959</v>
      </c>
      <c r="D2234" s="277" t="s">
        <v>3960</v>
      </c>
      <c r="E2234" s="312"/>
      <c r="F2234"/>
      <c r="G2234" s="210"/>
      <c r="H2234" s="210"/>
      <c r="I2234" s="210"/>
      <c r="J2234" s="210"/>
      <c r="K2234" s="210"/>
      <c r="L2234" s="210"/>
      <c r="M2234" s="210"/>
      <c r="N2234" s="210"/>
      <c r="O2234" s="210"/>
      <c r="P2234" s="210"/>
      <c r="Q2234" s="210"/>
      <c r="R2234" s="210"/>
      <c r="S2234" s="210"/>
      <c r="T2234" s="210"/>
      <c r="U2234" s="210"/>
      <c r="V2234" s="210"/>
      <c r="W2234" s="210"/>
      <c r="X2234" s="210"/>
      <c r="Y2234" s="210"/>
      <c r="Z2234" s="210"/>
      <c r="AA2234" s="210"/>
      <c r="AB2234" s="210"/>
      <c r="AC2234" s="210"/>
      <c r="AD2234" s="210"/>
      <c r="AE2234" s="210"/>
      <c r="AF2234" s="210"/>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s="183"/>
      <c r="CW2234" s="29"/>
      <c r="CX2234" s="22"/>
    </row>
    <row r="2235" spans="1:102" ht="14.4" customHeight="1">
      <c r="A2235" t="s">
        <v>3961</v>
      </c>
      <c r="B2235" s="278" t="s">
        <v>1223</v>
      </c>
      <c r="C2235" s="279" t="str">
        <f t="shared" si="863"/>
        <v>M.020.21.101</v>
      </c>
      <c r="D2235" s="14" t="s">
        <v>3960</v>
      </c>
      <c r="E2235" s="312" t="s">
        <v>1510</v>
      </c>
      <c r="F2235" s="281" t="str">
        <f t="shared" si="864"/>
        <v>Butter, salted</v>
      </c>
      <c r="G2235" s="319">
        <f t="shared" si="843"/>
        <v>3.4538404272033958</v>
      </c>
      <c r="H2235" s="319">
        <f t="shared" si="844"/>
        <v>0.14076593037318</v>
      </c>
      <c r="I2235" s="319">
        <f t="shared" si="845"/>
        <v>1.8175391968302159</v>
      </c>
      <c r="J2235" s="319">
        <f t="shared" si="846"/>
        <v>0</v>
      </c>
      <c r="K2235" s="319">
        <v>1.4955353</v>
      </c>
      <c r="L2235" s="319">
        <v>1.6445083</v>
      </c>
      <c r="M2235" s="319">
        <v>0.17303086000000001</v>
      </c>
      <c r="N2235" s="319">
        <v>0.14076554999999999</v>
      </c>
      <c r="O2235" s="319">
        <v>0</v>
      </c>
      <c r="P2235" s="319">
        <v>0</v>
      </c>
      <c r="Q2235" s="319">
        <v>3.8037318000000001E-7</v>
      </c>
      <c r="R2235" s="319">
        <v>3.6830216000000002E-8</v>
      </c>
      <c r="S2235" s="319">
        <v>0</v>
      </c>
      <c r="T2235" s="319">
        <v>0</v>
      </c>
      <c r="U2235" s="319">
        <v>0</v>
      </c>
      <c r="V2235" s="319">
        <v>0</v>
      </c>
      <c r="W2235" s="319">
        <v>0</v>
      </c>
      <c r="X2235" s="319">
        <v>0</v>
      </c>
      <c r="Y2235" s="210"/>
      <c r="Z2235" s="320">
        <f t="shared" si="832"/>
        <v>11.244626315789473</v>
      </c>
      <c r="AA2235" s="210"/>
      <c r="AB2235" s="321">
        <f t="shared" si="833"/>
        <v>1.4955353</v>
      </c>
      <c r="AC2235" s="321">
        <f t="shared" si="834"/>
        <v>1.958305127203396</v>
      </c>
      <c r="AD2235" s="321">
        <f t="shared" si="847"/>
        <v>1.8175391968302159</v>
      </c>
      <c r="AE2235" s="321">
        <f t="shared" si="835"/>
        <v>1.8175391968302159</v>
      </c>
      <c r="AF2235" s="321">
        <f t="shared" si="836"/>
        <v>0</v>
      </c>
      <c r="AG2235"/>
      <c r="AH2235" s="121">
        <v>0</v>
      </c>
      <c r="AI2235" s="121">
        <v>0</v>
      </c>
      <c r="AJ2235" s="121">
        <v>0</v>
      </c>
      <c r="AK2235" s="121">
        <v>0</v>
      </c>
      <c r="AL2235" s="121">
        <v>0</v>
      </c>
      <c r="AM2235" s="121">
        <v>0</v>
      </c>
      <c r="AN2235" s="121">
        <v>0</v>
      </c>
      <c r="AO2235"/>
      <c r="AP2235" s="282">
        <v>0.71831378000000001</v>
      </c>
      <c r="AQ2235" s="282">
        <v>0.69911626999999998</v>
      </c>
      <c r="AR2235" s="282">
        <v>1.9197502000000002E-2</v>
      </c>
      <c r="AS2235" s="282">
        <v>0</v>
      </c>
      <c r="AT2235" s="255">
        <f t="shared" ref="AT2235:AT2241" si="865">AW2235+AZ2235+BA2235+BB2235+BC2235+BK2235+BL2235+BP2235</f>
        <v>4.1913445825000001E-5</v>
      </c>
      <c r="AU2235" s="256">
        <f t="shared" ref="AU2235:AU2241" si="866">AX2235+AY2235+BD2235+BE2235+BF2235+BG2235+BH2235+BI2235+BJ2235+BM2235+BQ2235+BR2235</f>
        <v>7.099667911392E-8</v>
      </c>
      <c r="AV2235" s="256">
        <f t="shared" ref="AV2235:AV2241" si="867">BN2235+BO2235</f>
        <v>0</v>
      </c>
      <c r="AW2235" s="272">
        <v>1.0435013E-5</v>
      </c>
      <c r="AX2235" s="272">
        <v>3.1484953999999999E-8</v>
      </c>
      <c r="AY2235" s="272">
        <v>8.6021392000000003E-13</v>
      </c>
      <c r="AZ2235" s="273">
        <v>0</v>
      </c>
      <c r="BA2235" s="273">
        <v>0</v>
      </c>
      <c r="BB2235" s="272">
        <v>2.0930825000000001E-8</v>
      </c>
      <c r="BC2235" s="272">
        <v>3.1457502E-5</v>
      </c>
      <c r="BD2235" s="272">
        <v>2.9671168999999998E-9</v>
      </c>
      <c r="BE2235" s="272">
        <v>3.6543747999999999E-8</v>
      </c>
      <c r="BF2235" s="273">
        <v>0</v>
      </c>
      <c r="BG2235" s="273">
        <v>0</v>
      </c>
      <c r="BH2235" s="273">
        <v>0</v>
      </c>
      <c r="BI2235" s="273">
        <v>0</v>
      </c>
      <c r="BJ2235" s="273">
        <v>0</v>
      </c>
      <c r="BK2235" s="273">
        <v>0</v>
      </c>
      <c r="BL2235" s="273">
        <v>0</v>
      </c>
      <c r="BM2235" s="273">
        <v>0</v>
      </c>
      <c r="BN2235" s="273">
        <v>0</v>
      </c>
      <c r="BO2235" s="273">
        <v>0</v>
      </c>
      <c r="BP2235" s="273">
        <v>0</v>
      </c>
      <c r="BQ2235" s="273">
        <v>0</v>
      </c>
      <c r="BR2235" s="273">
        <v>0</v>
      </c>
      <c r="BS2235"/>
      <c r="BT2235" s="121">
        <v>8.5206512E-4</v>
      </c>
      <c r="BU2235" s="121">
        <v>2.5883463999999999E-4</v>
      </c>
      <c r="BV2235" s="121">
        <v>3.1353001999999999E-4</v>
      </c>
      <c r="BW2235" s="274">
        <v>4.3141731000000002E-12</v>
      </c>
      <c r="BX2235" s="121">
        <v>2.0310649000000001E-4</v>
      </c>
      <c r="BY2235" s="274">
        <v>1.3550227E-5</v>
      </c>
      <c r="BZ2235" s="121">
        <v>0</v>
      </c>
      <c r="CA2235" s="274">
        <v>2.0566328E-5</v>
      </c>
      <c r="CB2235" s="121">
        <v>0</v>
      </c>
      <c r="CC2235" s="274">
        <v>2.5169515000000002E-10</v>
      </c>
      <c r="CD2235" s="121">
        <v>0</v>
      </c>
      <c r="CE2235" s="121">
        <v>0</v>
      </c>
      <c r="CF2235" s="121">
        <v>0</v>
      </c>
      <c r="CG2235" s="274">
        <v>4.2477154000000001E-5</v>
      </c>
      <c r="CH2235" s="121">
        <v>0</v>
      </c>
      <c r="CI2235" s="121">
        <v>0</v>
      </c>
      <c r="CJ2235" s="121">
        <v>0</v>
      </c>
      <c r="CK2235"/>
      <c r="CL2235" s="322">
        <v>0</v>
      </c>
      <c r="CM2235" s="322">
        <v>11.244626</v>
      </c>
      <c r="CN2235" s="322">
        <v>0.38745717000000002</v>
      </c>
      <c r="CO2235" s="322">
        <v>0.18019864999999999</v>
      </c>
      <c r="CP2235" s="322">
        <v>1.3915467E-3</v>
      </c>
      <c r="CQ2235" s="322">
        <v>0</v>
      </c>
      <c r="CR2235" s="322">
        <v>0</v>
      </c>
      <c r="CS2235" s="322">
        <v>1.0194328000000001E-2</v>
      </c>
      <c r="CT2235" s="322">
        <v>0</v>
      </c>
      <c r="CU2235" s="322">
        <v>0</v>
      </c>
      <c r="CV2235" s="218"/>
      <c r="CW2235" s="248"/>
      <c r="CX2235" s="20" t="s">
        <v>4039</v>
      </c>
    </row>
    <row r="2236" spans="1:102" ht="14.4" customHeight="1">
      <c r="A2236" t="s">
        <v>3962</v>
      </c>
      <c r="B2236" s="278" t="s">
        <v>1223</v>
      </c>
      <c r="C2236" s="279" t="str">
        <f t="shared" si="863"/>
        <v>M.020.21.102</v>
      </c>
      <c r="D2236" s="14" t="s">
        <v>3960</v>
      </c>
      <c r="E2236" s="312" t="s">
        <v>1510</v>
      </c>
      <c r="F2236" s="281" t="str">
        <f t="shared" si="864"/>
        <v>Butter, unsalted</v>
      </c>
      <c r="G2236" s="319">
        <f t="shared" si="843"/>
        <v>3.4537017171996118</v>
      </c>
      <c r="H2236" s="319">
        <f t="shared" si="844"/>
        <v>0.14076590036973</v>
      </c>
      <c r="I2236" s="319">
        <f t="shared" si="845"/>
        <v>1.817499516829882</v>
      </c>
      <c r="J2236" s="319">
        <f t="shared" si="846"/>
        <v>0</v>
      </c>
      <c r="K2236" s="319">
        <v>1.4954362999999999</v>
      </c>
      <c r="L2236" s="319">
        <v>1.6444687</v>
      </c>
      <c r="M2236" s="319">
        <v>0.17303078</v>
      </c>
      <c r="N2236" s="319">
        <v>0.14076552000000001</v>
      </c>
      <c r="O2236" s="319">
        <v>0</v>
      </c>
      <c r="P2236" s="319">
        <v>0</v>
      </c>
      <c r="Q2236" s="319">
        <v>3.8036972999999998E-7</v>
      </c>
      <c r="R2236" s="319">
        <v>3.6829882000000002E-8</v>
      </c>
      <c r="S2236" s="319">
        <v>0</v>
      </c>
      <c r="T2236" s="319">
        <v>0</v>
      </c>
      <c r="U2236" s="319">
        <v>0</v>
      </c>
      <c r="V2236" s="319">
        <v>0</v>
      </c>
      <c r="W2236" s="319">
        <v>0</v>
      </c>
      <c r="X2236" s="319">
        <v>0</v>
      </c>
      <c r="Y2236" s="210"/>
      <c r="Z2236" s="320">
        <f t="shared" si="832"/>
        <v>11.243881954887216</v>
      </c>
      <c r="AA2236" s="210"/>
      <c r="AB2236" s="321">
        <f t="shared" si="833"/>
        <v>1.4954362999999999</v>
      </c>
      <c r="AC2236" s="321">
        <f t="shared" si="834"/>
        <v>1.9582654171996119</v>
      </c>
      <c r="AD2236" s="321">
        <f t="shared" si="847"/>
        <v>1.817499516829882</v>
      </c>
      <c r="AE2236" s="321">
        <f t="shared" si="835"/>
        <v>1.817499516829882</v>
      </c>
      <c r="AF2236" s="321">
        <f t="shared" si="836"/>
        <v>0</v>
      </c>
      <c r="AG2236"/>
      <c r="AH2236" s="121">
        <v>0</v>
      </c>
      <c r="AI2236" s="121">
        <v>0</v>
      </c>
      <c r="AJ2236" s="121">
        <v>0</v>
      </c>
      <c r="AK2236" s="121">
        <v>0</v>
      </c>
      <c r="AL2236" s="121">
        <v>0</v>
      </c>
      <c r="AM2236" s="121">
        <v>0</v>
      </c>
      <c r="AN2236" s="121">
        <v>0</v>
      </c>
      <c r="AO2236"/>
      <c r="AP2236" s="282">
        <v>0.71828946000000005</v>
      </c>
      <c r="AQ2236" s="282">
        <v>0.69909275000000004</v>
      </c>
      <c r="AR2236" s="282">
        <v>1.9196711000000002E-2</v>
      </c>
      <c r="AS2236" s="282">
        <v>0</v>
      </c>
      <c r="AT2236" s="255">
        <f t="shared" si="865"/>
        <v>4.1912034820999994E-5</v>
      </c>
      <c r="AU2236" s="256">
        <f t="shared" si="866"/>
        <v>7.0993754556940006E-8</v>
      </c>
      <c r="AV2236" s="256">
        <f t="shared" si="867"/>
        <v>0</v>
      </c>
      <c r="AW2236" s="272">
        <v>1.0434322E-5</v>
      </c>
      <c r="AX2236" s="272">
        <v>3.1482868000000002E-8</v>
      </c>
      <c r="AY2236" s="272">
        <v>8.6015694000000001E-13</v>
      </c>
      <c r="AZ2236" s="273">
        <v>0</v>
      </c>
      <c r="BA2236" s="273">
        <v>0</v>
      </c>
      <c r="BB2236" s="272">
        <v>2.0930821E-8</v>
      </c>
      <c r="BC2236" s="272">
        <v>3.1456781999999997E-5</v>
      </c>
      <c r="BD2236" s="272">
        <v>2.9671164000000001E-9</v>
      </c>
      <c r="BE2236" s="272">
        <v>3.6542910000000003E-8</v>
      </c>
      <c r="BF2236" s="273">
        <v>0</v>
      </c>
      <c r="BG2236" s="273">
        <v>0</v>
      </c>
      <c r="BH2236" s="273">
        <v>0</v>
      </c>
      <c r="BI2236" s="273">
        <v>0</v>
      </c>
      <c r="BJ2236" s="273">
        <v>0</v>
      </c>
      <c r="BK2236" s="273">
        <v>0</v>
      </c>
      <c r="BL2236" s="273">
        <v>0</v>
      </c>
      <c r="BM2236" s="273">
        <v>0</v>
      </c>
      <c r="BN2236" s="273">
        <v>0</v>
      </c>
      <c r="BO2236" s="273">
        <v>0</v>
      </c>
      <c r="BP2236" s="273">
        <v>0</v>
      </c>
      <c r="BQ2236" s="273">
        <v>0</v>
      </c>
      <c r="BR2236" s="273">
        <v>0</v>
      </c>
      <c r="BS2236"/>
      <c r="BT2236" s="121">
        <v>8.5203343E-4</v>
      </c>
      <c r="BU2236" s="121">
        <v>2.5882887E-4</v>
      </c>
      <c r="BV2236" s="121">
        <v>3.1350924999999999E-4</v>
      </c>
      <c r="BW2236" s="274">
        <v>4.3141340000000002E-12</v>
      </c>
      <c r="BX2236" s="121">
        <v>2.0310173999999999E-4</v>
      </c>
      <c r="BY2236" s="274">
        <v>1.3550224E-5</v>
      </c>
      <c r="BZ2236" s="121">
        <v>0</v>
      </c>
      <c r="CA2236" s="274">
        <v>2.0566323999999999E-5</v>
      </c>
      <c r="CB2236" s="121">
        <v>0</v>
      </c>
      <c r="CC2236" s="274">
        <v>2.5169286000000001E-10</v>
      </c>
      <c r="CD2236" s="121">
        <v>0</v>
      </c>
      <c r="CE2236" s="121">
        <v>0</v>
      </c>
      <c r="CF2236" s="121">
        <v>0</v>
      </c>
      <c r="CG2236" s="274">
        <v>4.2476774000000002E-5</v>
      </c>
      <c r="CH2236" s="121">
        <v>0</v>
      </c>
      <c r="CI2236" s="121">
        <v>0</v>
      </c>
      <c r="CJ2236" s="121">
        <v>0</v>
      </c>
      <c r="CK2236"/>
      <c r="CL2236" s="322">
        <v>0</v>
      </c>
      <c r="CM2236" s="322">
        <v>11.243881999999999</v>
      </c>
      <c r="CN2236" s="322">
        <v>0.3874571</v>
      </c>
      <c r="CO2236" s="322">
        <v>0.18019470000000001</v>
      </c>
      <c r="CP2236" s="322">
        <v>1.3915430999999999E-3</v>
      </c>
      <c r="CQ2236" s="322">
        <v>0</v>
      </c>
      <c r="CR2236" s="322">
        <v>0</v>
      </c>
      <c r="CS2236" s="322">
        <v>1.0194086E-2</v>
      </c>
      <c r="CT2236" s="322">
        <v>0</v>
      </c>
      <c r="CU2236" s="322">
        <v>0</v>
      </c>
      <c r="CV2236" s="218"/>
      <c r="CW2236" s="248"/>
      <c r="CX2236" s="20" t="s">
        <v>4039</v>
      </c>
    </row>
    <row r="2237" spans="1:102" ht="14.4" customHeight="1">
      <c r="A2237" t="s">
        <v>3963</v>
      </c>
      <c r="B2237" s="278" t="s">
        <v>1223</v>
      </c>
      <c r="C2237" s="279" t="str">
        <f t="shared" si="863"/>
        <v>M.020.21.103</v>
      </c>
      <c r="D2237" s="14" t="s">
        <v>3960</v>
      </c>
      <c r="E2237" s="312" t="s">
        <v>1510</v>
      </c>
      <c r="F2237" s="281" t="str">
        <f t="shared" si="864"/>
        <v>Frying fat</v>
      </c>
      <c r="G2237" s="319">
        <f t="shared" si="843"/>
        <v>0.94321717149305107</v>
      </c>
      <c r="H2237" s="319">
        <f t="shared" si="844"/>
        <v>6.0975928747080001E-2</v>
      </c>
      <c r="I2237" s="319">
        <f t="shared" si="845"/>
        <v>0.29319470274597098</v>
      </c>
      <c r="J2237" s="319">
        <f t="shared" si="846"/>
        <v>0</v>
      </c>
      <c r="K2237" s="319">
        <v>0.58904654000000001</v>
      </c>
      <c r="L2237" s="319">
        <v>0.21276825999999999</v>
      </c>
      <c r="M2237" s="319">
        <v>8.042639E-2</v>
      </c>
      <c r="N2237" s="319">
        <v>6.0975384000000001E-2</v>
      </c>
      <c r="O2237" s="319">
        <v>0</v>
      </c>
      <c r="P2237" s="319">
        <v>0</v>
      </c>
      <c r="Q2237" s="319">
        <v>5.4474708000000005E-7</v>
      </c>
      <c r="R2237" s="319">
        <v>5.2745971000000002E-8</v>
      </c>
      <c r="S2237" s="319">
        <v>0</v>
      </c>
      <c r="T2237" s="319">
        <v>0</v>
      </c>
      <c r="U2237" s="319">
        <v>0</v>
      </c>
      <c r="V2237" s="319">
        <v>0</v>
      </c>
      <c r="W2237" s="319">
        <v>0</v>
      </c>
      <c r="X2237" s="319">
        <v>0</v>
      </c>
      <c r="Y2237" s="210"/>
      <c r="Z2237" s="320">
        <f t="shared" si="832"/>
        <v>4.4289213533834584</v>
      </c>
      <c r="AA2237" s="210"/>
      <c r="AB2237" s="321">
        <f t="shared" si="833"/>
        <v>0.58904654000000001</v>
      </c>
      <c r="AC2237" s="321">
        <f t="shared" si="834"/>
        <v>0.354170631493051</v>
      </c>
      <c r="AD2237" s="321">
        <f t="shared" si="847"/>
        <v>0.29319470274597098</v>
      </c>
      <c r="AE2237" s="321">
        <f t="shared" si="835"/>
        <v>0.29319470274597098</v>
      </c>
      <c r="AF2237" s="321">
        <f t="shared" si="836"/>
        <v>0</v>
      </c>
      <c r="AG2237"/>
      <c r="AH2237" s="121">
        <v>0</v>
      </c>
      <c r="AI2237" s="121">
        <v>0</v>
      </c>
      <c r="AJ2237" s="121">
        <v>0</v>
      </c>
      <c r="AK2237" s="121">
        <v>0</v>
      </c>
      <c r="AL2237" s="121">
        <v>0</v>
      </c>
      <c r="AM2237" s="121">
        <v>0</v>
      </c>
      <c r="AN2237" s="121">
        <v>0</v>
      </c>
      <c r="AO2237"/>
      <c r="AP2237" s="282">
        <v>0.14978311999999999</v>
      </c>
      <c r="AQ2237" s="282">
        <v>0.14465964000000001</v>
      </c>
      <c r="AR2237" s="282">
        <v>5.1234834E-3</v>
      </c>
      <c r="AS2237" s="282">
        <v>0</v>
      </c>
      <c r="AT2237" s="255">
        <f t="shared" si="865"/>
        <v>8.6726403012999989E-6</v>
      </c>
      <c r="AU2237" s="256">
        <f t="shared" si="866"/>
        <v>1.8947793812480001E-8</v>
      </c>
      <c r="AV2237" s="256">
        <f t="shared" si="867"/>
        <v>0</v>
      </c>
      <c r="AW2237" s="272">
        <v>4.1100389999999996E-6</v>
      </c>
      <c r="AX2237" s="272">
        <v>1.240098E-8</v>
      </c>
      <c r="AY2237" s="272">
        <v>3.3881248000000001E-13</v>
      </c>
      <c r="AZ2237" s="273">
        <v>0</v>
      </c>
      <c r="BA2237" s="273">
        <v>0</v>
      </c>
      <c r="BB2237" s="272">
        <v>9.0666012999999997E-9</v>
      </c>
      <c r="BC2237" s="272">
        <v>4.5535346999999998E-6</v>
      </c>
      <c r="BD2237" s="272">
        <v>1.2852655000000001E-9</v>
      </c>
      <c r="BE2237" s="272">
        <v>5.2612094999999997E-9</v>
      </c>
      <c r="BF2237" s="273">
        <v>0</v>
      </c>
      <c r="BG2237" s="273">
        <v>0</v>
      </c>
      <c r="BH2237" s="273">
        <v>0</v>
      </c>
      <c r="BI2237" s="273">
        <v>0</v>
      </c>
      <c r="BJ2237" s="273">
        <v>0</v>
      </c>
      <c r="BK2237" s="273">
        <v>0</v>
      </c>
      <c r="BL2237" s="273">
        <v>0</v>
      </c>
      <c r="BM2237" s="273">
        <v>0</v>
      </c>
      <c r="BN2237" s="273">
        <v>0</v>
      </c>
      <c r="BO2237" s="273">
        <v>0</v>
      </c>
      <c r="BP2237" s="273">
        <v>0</v>
      </c>
      <c r="BQ2237" s="273">
        <v>0</v>
      </c>
      <c r="BR2237" s="273">
        <v>0</v>
      </c>
      <c r="BS2237"/>
      <c r="BT2237" s="121">
        <v>2.1915682E-4</v>
      </c>
      <c r="BU2237" s="274">
        <v>3.9257341E-5</v>
      </c>
      <c r="BV2237" s="121">
        <v>1.2349008E-4</v>
      </c>
      <c r="BW2237" s="274">
        <v>6.1784935000000003E-12</v>
      </c>
      <c r="BX2237" s="274">
        <v>2.7960657000000001E-5</v>
      </c>
      <c r="BY2237" s="274">
        <v>5.8695489000000002E-6</v>
      </c>
      <c r="BZ2237" s="121">
        <v>0</v>
      </c>
      <c r="CA2237" s="274">
        <v>8.9087120999999994E-6</v>
      </c>
      <c r="CB2237" s="121">
        <v>0</v>
      </c>
      <c r="CC2237" s="274">
        <v>3.6046231000000002E-10</v>
      </c>
      <c r="CD2237" s="121">
        <v>0</v>
      </c>
      <c r="CE2237" s="121">
        <v>0</v>
      </c>
      <c r="CF2237" s="121">
        <v>0</v>
      </c>
      <c r="CG2237" s="274">
        <v>1.3670117E-5</v>
      </c>
      <c r="CH2237" s="121">
        <v>0</v>
      </c>
      <c r="CI2237" s="121">
        <v>0</v>
      </c>
      <c r="CJ2237" s="121">
        <v>0</v>
      </c>
      <c r="CK2237"/>
      <c r="CL2237" s="322">
        <v>0</v>
      </c>
      <c r="CM2237" s="322">
        <v>4.4289214000000001</v>
      </c>
      <c r="CN2237" s="322">
        <v>0.16783475</v>
      </c>
      <c r="CO2237" s="322">
        <v>2.8205487000000001E-2</v>
      </c>
      <c r="CP2237" s="322">
        <v>9.7522806000000005E-4</v>
      </c>
      <c r="CQ2237" s="322">
        <v>0</v>
      </c>
      <c r="CR2237" s="322">
        <v>0</v>
      </c>
      <c r="CS2237" s="322">
        <v>1.3694178E-3</v>
      </c>
      <c r="CT2237" s="322">
        <v>0</v>
      </c>
      <c r="CU2237" s="322">
        <v>0</v>
      </c>
      <c r="CV2237" s="218"/>
      <c r="CW2237" s="248"/>
      <c r="CX2237" s="20" t="s">
        <v>4039</v>
      </c>
    </row>
    <row r="2238" spans="1:102" ht="14.4" customHeight="1">
      <c r="A2238" t="s">
        <v>3964</v>
      </c>
      <c r="B2238" s="278" t="s">
        <v>1223</v>
      </c>
      <c r="C2238" s="279" t="str">
        <f t="shared" si="863"/>
        <v>M.020.21.104</v>
      </c>
      <c r="D2238" s="14" t="s">
        <v>3960</v>
      </c>
      <c r="E2238" s="312" t="s">
        <v>1510</v>
      </c>
      <c r="F2238" s="281" t="str">
        <f t="shared" si="864"/>
        <v>Halvarine</v>
      </c>
      <c r="G2238" s="319">
        <f t="shared" si="843"/>
        <v>0.42443228811463002</v>
      </c>
      <c r="H2238" s="319">
        <f t="shared" si="844"/>
        <v>2.3512805741039998E-2</v>
      </c>
      <c r="I2238" s="319">
        <f t="shared" si="845"/>
        <v>0.11372974237358999</v>
      </c>
      <c r="J2238" s="319">
        <f t="shared" si="846"/>
        <v>0</v>
      </c>
      <c r="K2238" s="319">
        <v>0.28718974000000003</v>
      </c>
      <c r="L2238" s="319">
        <v>8.2562767999999995E-2</v>
      </c>
      <c r="M2238" s="319">
        <v>3.1166953000000001E-2</v>
      </c>
      <c r="N2238" s="319">
        <v>2.3512584999999999E-2</v>
      </c>
      <c r="O2238" s="319">
        <v>0</v>
      </c>
      <c r="P2238" s="319">
        <v>0</v>
      </c>
      <c r="Q2238" s="319">
        <v>2.2074103999999999E-7</v>
      </c>
      <c r="R2238" s="319">
        <v>2.1373589999999998E-8</v>
      </c>
      <c r="S2238" s="319">
        <v>0</v>
      </c>
      <c r="T2238" s="319">
        <v>0</v>
      </c>
      <c r="U2238" s="319">
        <v>0</v>
      </c>
      <c r="V2238" s="319">
        <v>0</v>
      </c>
      <c r="W2238" s="319">
        <v>0</v>
      </c>
      <c r="X2238" s="319">
        <v>0</v>
      </c>
      <c r="Y2238" s="210"/>
      <c r="Z2238" s="320">
        <f t="shared" si="832"/>
        <v>2.1593213533834588</v>
      </c>
      <c r="AA2238" s="210"/>
      <c r="AB2238" s="321">
        <f t="shared" si="833"/>
        <v>0.28718974000000003</v>
      </c>
      <c r="AC2238" s="321">
        <f t="shared" si="834"/>
        <v>0.13724254811462999</v>
      </c>
      <c r="AD2238" s="321">
        <f t="shared" si="847"/>
        <v>0.11372974237358999</v>
      </c>
      <c r="AE2238" s="321">
        <f t="shared" si="835"/>
        <v>0.11372974237358999</v>
      </c>
      <c r="AF2238" s="321">
        <f t="shared" si="836"/>
        <v>0</v>
      </c>
      <c r="AG2238"/>
      <c r="AH2238" s="121">
        <v>0</v>
      </c>
      <c r="AI2238" s="121">
        <v>0</v>
      </c>
      <c r="AJ2238" s="121">
        <v>0</v>
      </c>
      <c r="AK2238" s="121">
        <v>0</v>
      </c>
      <c r="AL2238" s="121">
        <v>0</v>
      </c>
      <c r="AM2238" s="121">
        <v>0</v>
      </c>
      <c r="AN2238" s="121">
        <v>0</v>
      </c>
      <c r="AO2238"/>
      <c r="AP2238" s="282">
        <v>6.5247867000000001E-2</v>
      </c>
      <c r="AQ2238" s="282">
        <v>6.2927406000000005E-2</v>
      </c>
      <c r="AR2238" s="282">
        <v>2.3204613999999999E-3</v>
      </c>
      <c r="AS2238" s="282">
        <v>0</v>
      </c>
      <c r="AT2238" s="255">
        <f t="shared" si="865"/>
        <v>3.7726262524000003E-6</v>
      </c>
      <c r="AU2238" s="256">
        <f t="shared" si="866"/>
        <v>8.581587898080001E-9</v>
      </c>
      <c r="AV2238" s="256">
        <f t="shared" si="867"/>
        <v>0</v>
      </c>
      <c r="AW2238" s="272">
        <v>2.0038502000000002E-6</v>
      </c>
      <c r="AX2238" s="272">
        <v>6.0460998000000004E-9</v>
      </c>
      <c r="AY2238" s="272">
        <v>1.6518807999999999E-13</v>
      </c>
      <c r="AZ2238" s="273">
        <v>0</v>
      </c>
      <c r="BA2238" s="273">
        <v>0</v>
      </c>
      <c r="BB2238" s="272">
        <v>3.4961524000000001E-9</v>
      </c>
      <c r="BC2238" s="272">
        <v>1.7652799E-6</v>
      </c>
      <c r="BD2238" s="272">
        <v>4.9560840999999996E-10</v>
      </c>
      <c r="BE2238" s="272">
        <v>2.0397145E-9</v>
      </c>
      <c r="BF2238" s="273">
        <v>0</v>
      </c>
      <c r="BG2238" s="273">
        <v>0</v>
      </c>
      <c r="BH2238" s="273">
        <v>0</v>
      </c>
      <c r="BI2238" s="273">
        <v>0</v>
      </c>
      <c r="BJ2238" s="273">
        <v>0</v>
      </c>
      <c r="BK2238" s="273">
        <v>0</v>
      </c>
      <c r="BL2238" s="273">
        <v>0</v>
      </c>
      <c r="BM2238" s="273">
        <v>0</v>
      </c>
      <c r="BN2238" s="273">
        <v>0</v>
      </c>
      <c r="BO2238" s="273">
        <v>0</v>
      </c>
      <c r="BP2238" s="273">
        <v>0</v>
      </c>
      <c r="BQ2238" s="273">
        <v>0</v>
      </c>
      <c r="BR2238" s="273">
        <v>0</v>
      </c>
      <c r="BS2238"/>
      <c r="BT2238" s="274">
        <v>9.7240050999999997E-5</v>
      </c>
      <c r="BU2238" s="274">
        <v>1.5213437E-5</v>
      </c>
      <c r="BV2238" s="274">
        <v>6.0207609000000001E-5</v>
      </c>
      <c r="BW2238" s="274">
        <v>2.5036336E-12</v>
      </c>
      <c r="BX2238" s="274">
        <v>1.0844039E-5</v>
      </c>
      <c r="BY2238" s="274">
        <v>2.2633439999999999E-6</v>
      </c>
      <c r="BZ2238" s="121">
        <v>0</v>
      </c>
      <c r="CA2238" s="274">
        <v>3.4352691000000001E-6</v>
      </c>
      <c r="CB2238" s="121">
        <v>0</v>
      </c>
      <c r="CC2238" s="274">
        <v>1.4606562999999999E-10</v>
      </c>
      <c r="CD2238" s="121">
        <v>0</v>
      </c>
      <c r="CE2238" s="121">
        <v>0</v>
      </c>
      <c r="CF2238" s="121">
        <v>0</v>
      </c>
      <c r="CG2238" s="274">
        <v>5.2762049E-6</v>
      </c>
      <c r="CH2238" s="121">
        <v>0</v>
      </c>
      <c r="CI2238" s="121">
        <v>0</v>
      </c>
      <c r="CJ2238" s="121">
        <v>0</v>
      </c>
      <c r="CK2238"/>
      <c r="CL2238" s="322">
        <v>0</v>
      </c>
      <c r="CM2238" s="322">
        <v>2.1593214000000001</v>
      </c>
      <c r="CN2238" s="322">
        <v>6.4718391E-2</v>
      </c>
      <c r="CO2238" s="322">
        <v>1.0927912E-2</v>
      </c>
      <c r="CP2238" s="322">
        <v>3.8652621999999998E-4</v>
      </c>
      <c r="CQ2238" s="322">
        <v>0</v>
      </c>
      <c r="CR2238" s="322">
        <v>0</v>
      </c>
      <c r="CS2238" s="322">
        <v>5.3121492999999998E-4</v>
      </c>
      <c r="CT2238" s="322">
        <v>0</v>
      </c>
      <c r="CU2238" s="322">
        <v>0</v>
      </c>
      <c r="CV2238" s="218"/>
      <c r="CW2238" s="248"/>
      <c r="CX2238" s="20" t="s">
        <v>4039</v>
      </c>
    </row>
    <row r="2239" spans="1:102" ht="14.4" customHeight="1">
      <c r="A2239" t="s">
        <v>3965</v>
      </c>
      <c r="B2239" s="278" t="s">
        <v>1223</v>
      </c>
      <c r="C2239" s="279" t="str">
        <f t="shared" si="863"/>
        <v>M.020.21.105</v>
      </c>
      <c r="D2239" s="14" t="s">
        <v>3960</v>
      </c>
      <c r="E2239" s="312" t="s">
        <v>1510</v>
      </c>
      <c r="F2239" s="281" t="str">
        <f t="shared" si="864"/>
        <v>Margarine</v>
      </c>
      <c r="G2239" s="319">
        <f t="shared" si="843"/>
        <v>0.83340167068386206</v>
      </c>
      <c r="H2239" s="319">
        <f t="shared" si="844"/>
        <v>4.1231915278599998E-2</v>
      </c>
      <c r="I2239" s="319">
        <f t="shared" si="845"/>
        <v>0.20281089540526198</v>
      </c>
      <c r="J2239" s="319">
        <f t="shared" si="846"/>
        <v>0</v>
      </c>
      <c r="K2239" s="319">
        <v>0.58935886000000004</v>
      </c>
      <c r="L2239" s="319">
        <v>0.14727515999999999</v>
      </c>
      <c r="M2239" s="319">
        <v>5.5535691999999998E-2</v>
      </c>
      <c r="N2239" s="319">
        <v>4.1231467000000001E-2</v>
      </c>
      <c r="O2239" s="319">
        <v>0</v>
      </c>
      <c r="P2239" s="319">
        <v>0</v>
      </c>
      <c r="Q2239" s="319">
        <v>4.4827859999999999E-7</v>
      </c>
      <c r="R2239" s="319">
        <v>4.3405262000000001E-8</v>
      </c>
      <c r="S2239" s="319">
        <v>0</v>
      </c>
      <c r="T2239" s="319">
        <v>0</v>
      </c>
      <c r="U2239" s="319">
        <v>0</v>
      </c>
      <c r="V2239" s="319">
        <v>0</v>
      </c>
      <c r="W2239" s="319">
        <v>0</v>
      </c>
      <c r="X2239" s="319">
        <v>0</v>
      </c>
      <c r="Y2239" s="210"/>
      <c r="Z2239" s="320">
        <f t="shared" ref="Z2239:Z2307" si="868">K2239/0.133</f>
        <v>4.4312696240601506</v>
      </c>
      <c r="AA2239" s="210"/>
      <c r="AB2239" s="321">
        <f t="shared" ref="AB2239:AB2307" si="869">K2239</f>
        <v>0.58935886000000004</v>
      </c>
      <c r="AC2239" s="321">
        <f t="shared" ref="AC2239:AC2307" si="870">L2239+M2239+N2239+O2239+P2239+Q2239+R2239</f>
        <v>0.24404281068386197</v>
      </c>
      <c r="AD2239" s="321">
        <f t="shared" si="847"/>
        <v>0.20281089540526198</v>
      </c>
      <c r="AE2239" s="321">
        <f t="shared" ref="AE2239:AE2307" si="871">V2239+L2239+M2239+R2239</f>
        <v>0.20281089540526198</v>
      </c>
      <c r="AF2239" s="321">
        <f t="shared" ref="AF2239:AF2307" si="872">S2239+U2239+X2239</f>
        <v>0</v>
      </c>
      <c r="AG2239"/>
      <c r="AH2239" s="121">
        <v>0</v>
      </c>
      <c r="AI2239" s="121">
        <v>0</v>
      </c>
      <c r="AJ2239" s="121">
        <v>0</v>
      </c>
      <c r="AK2239" s="121">
        <v>0</v>
      </c>
      <c r="AL2239" s="121">
        <v>0</v>
      </c>
      <c r="AM2239" s="121">
        <v>0</v>
      </c>
      <c r="AN2239" s="121">
        <v>0</v>
      </c>
      <c r="AO2239"/>
      <c r="AP2239" s="282">
        <v>0.1256553</v>
      </c>
      <c r="AQ2239" s="282">
        <v>0.12108376</v>
      </c>
      <c r="AR2239" s="282">
        <v>4.5715364000000003E-3</v>
      </c>
      <c r="AS2239" s="282">
        <v>0</v>
      </c>
      <c r="AT2239" s="255">
        <f t="shared" si="865"/>
        <v>7.2592184226999999E-6</v>
      </c>
      <c r="AU2239" s="256">
        <f t="shared" si="866"/>
        <v>1.6906569542120001E-8</v>
      </c>
      <c r="AV2239" s="256">
        <f t="shared" si="867"/>
        <v>0</v>
      </c>
      <c r="AW2239" s="272">
        <v>4.1122182000000002E-6</v>
      </c>
      <c r="AX2239" s="272">
        <v>1.2407555E-8</v>
      </c>
      <c r="AY2239" s="272">
        <v>3.3899212000000002E-13</v>
      </c>
      <c r="AZ2239" s="273">
        <v>0</v>
      </c>
      <c r="BA2239" s="273">
        <v>0</v>
      </c>
      <c r="BB2239" s="272">
        <v>6.1308227000000002E-9</v>
      </c>
      <c r="BC2239" s="272">
        <v>3.1408693999999998E-6</v>
      </c>
      <c r="BD2239" s="272">
        <v>8.6909464999999998E-10</v>
      </c>
      <c r="BE2239" s="272">
        <v>3.6295809000000001E-9</v>
      </c>
      <c r="BF2239" s="273">
        <v>0</v>
      </c>
      <c r="BG2239" s="273">
        <v>0</v>
      </c>
      <c r="BH2239" s="273">
        <v>0</v>
      </c>
      <c r="BI2239" s="273">
        <v>0</v>
      </c>
      <c r="BJ2239" s="273">
        <v>0</v>
      </c>
      <c r="BK2239" s="273">
        <v>0</v>
      </c>
      <c r="BL2239" s="273">
        <v>0</v>
      </c>
      <c r="BM2239" s="273">
        <v>0</v>
      </c>
      <c r="BN2239" s="273">
        <v>0</v>
      </c>
      <c r="BO2239" s="273">
        <v>0</v>
      </c>
      <c r="BP2239" s="273">
        <v>0</v>
      </c>
      <c r="BQ2239" s="273">
        <v>0</v>
      </c>
      <c r="BR2239" s="273">
        <v>0</v>
      </c>
      <c r="BS2239"/>
      <c r="BT2239" s="121">
        <v>1.8918229000000001E-4</v>
      </c>
      <c r="BU2239" s="274">
        <v>2.7041861999999999E-5</v>
      </c>
      <c r="BV2239" s="121">
        <v>1.2355554999999999E-4</v>
      </c>
      <c r="BW2239" s="274">
        <v>5.0843528999999999E-12</v>
      </c>
      <c r="BX2239" s="274">
        <v>1.9315614E-5</v>
      </c>
      <c r="BY2239" s="274">
        <v>3.9689804999999996E-6</v>
      </c>
      <c r="BZ2239" s="121">
        <v>0</v>
      </c>
      <c r="CA2239" s="274">
        <v>6.0240583000000004E-6</v>
      </c>
      <c r="CB2239" s="121">
        <v>0</v>
      </c>
      <c r="CC2239" s="274">
        <v>2.9662855999999998E-10</v>
      </c>
      <c r="CD2239" s="121">
        <v>0</v>
      </c>
      <c r="CE2239" s="121">
        <v>0</v>
      </c>
      <c r="CF2239" s="121">
        <v>0</v>
      </c>
      <c r="CG2239" s="274">
        <v>9.2759171000000002E-6</v>
      </c>
      <c r="CH2239" s="121">
        <v>0</v>
      </c>
      <c r="CI2239" s="121">
        <v>0</v>
      </c>
      <c r="CJ2239" s="121">
        <v>0</v>
      </c>
      <c r="CK2239"/>
      <c r="CL2239" s="322">
        <v>0</v>
      </c>
      <c r="CM2239" s="322">
        <v>4.4312696000000003</v>
      </c>
      <c r="CN2239" s="322">
        <v>0.11348961</v>
      </c>
      <c r="CO2239" s="322">
        <v>1.9411937000000001E-2</v>
      </c>
      <c r="CP2239" s="322">
        <v>7.3778566999999995E-4</v>
      </c>
      <c r="CQ2239" s="322">
        <v>0</v>
      </c>
      <c r="CR2239" s="322">
        <v>0</v>
      </c>
      <c r="CS2239" s="322">
        <v>9.4674112999999999E-4</v>
      </c>
      <c r="CT2239" s="322">
        <v>0</v>
      </c>
      <c r="CU2239" s="322">
        <v>0</v>
      </c>
      <c r="CW2239" s="292"/>
      <c r="CX2239" s="20" t="s">
        <v>4039</v>
      </c>
    </row>
    <row r="2240" spans="1:102" ht="14.4" customHeight="1">
      <c r="A2240" t="s">
        <v>3966</v>
      </c>
      <c r="B2240" s="278" t="s">
        <v>1223</v>
      </c>
      <c r="C2240" s="279" t="str">
        <f t="shared" si="863"/>
        <v>M.020.21.106</v>
      </c>
      <c r="D2240" s="14" t="s">
        <v>3960</v>
      </c>
      <c r="E2240" s="312" t="s">
        <v>1510</v>
      </c>
      <c r="F2240" s="281" t="str">
        <f t="shared" si="864"/>
        <v>Oil, olive</v>
      </c>
      <c r="G2240" s="319">
        <f t="shared" si="843"/>
        <v>1.68098836290161</v>
      </c>
      <c r="H2240" s="319">
        <f t="shared" si="844"/>
        <v>0.1166091954796</v>
      </c>
      <c r="I2240" s="319">
        <f t="shared" si="845"/>
        <v>0.70012935742200999</v>
      </c>
      <c r="J2240" s="319">
        <f t="shared" si="846"/>
        <v>0</v>
      </c>
      <c r="K2240" s="319">
        <v>0.86424981000000001</v>
      </c>
      <c r="L2240" s="319">
        <v>0.52898193000000004</v>
      </c>
      <c r="M2240" s="319">
        <v>0.17114720999999999</v>
      </c>
      <c r="N2240" s="319">
        <v>0.11660695</v>
      </c>
      <c r="O2240" s="319">
        <v>0</v>
      </c>
      <c r="P2240" s="319">
        <v>0</v>
      </c>
      <c r="Q2240" s="319">
        <v>2.2454796E-6</v>
      </c>
      <c r="R2240" s="319">
        <v>2.1742201000000001E-7</v>
      </c>
      <c r="S2240" s="319">
        <v>0</v>
      </c>
      <c r="T2240" s="319">
        <v>0</v>
      </c>
      <c r="U2240" s="319">
        <v>0</v>
      </c>
      <c r="V2240" s="319">
        <v>0</v>
      </c>
      <c r="W2240" s="319">
        <v>0</v>
      </c>
      <c r="X2240" s="319">
        <v>0</v>
      </c>
      <c r="Y2240" s="210"/>
      <c r="Z2240" s="320">
        <f t="shared" si="868"/>
        <v>6.4981188721804513</v>
      </c>
      <c r="AA2240" s="210"/>
      <c r="AB2240" s="321">
        <f t="shared" si="869"/>
        <v>0.86424981000000001</v>
      </c>
      <c r="AC2240" s="321">
        <f t="shared" si="870"/>
        <v>0.81673855290161002</v>
      </c>
      <c r="AD2240" s="321">
        <f t="shared" si="847"/>
        <v>0.70012935742200999</v>
      </c>
      <c r="AE2240" s="321">
        <f t="shared" si="871"/>
        <v>0.70012935742200999</v>
      </c>
      <c r="AF2240" s="321">
        <f t="shared" si="872"/>
        <v>0</v>
      </c>
      <c r="AG2240"/>
      <c r="AH2240" s="121">
        <v>0</v>
      </c>
      <c r="AI2240" s="121">
        <v>0</v>
      </c>
      <c r="AJ2240" s="121">
        <v>0</v>
      </c>
      <c r="AK2240" s="121">
        <v>0</v>
      </c>
      <c r="AL2240" s="121">
        <v>0</v>
      </c>
      <c r="AM2240" s="121">
        <v>0</v>
      </c>
      <c r="AN2240" s="121">
        <v>0</v>
      </c>
      <c r="AO2240"/>
      <c r="AP2240" s="282">
        <v>0.29211165</v>
      </c>
      <c r="AQ2240" s="282">
        <v>0.28310806999999999</v>
      </c>
      <c r="AR2240" s="282">
        <v>9.0035778000000007E-3</v>
      </c>
      <c r="AS2240" s="282">
        <v>0</v>
      </c>
      <c r="AT2240" s="255">
        <f t="shared" si="865"/>
        <v>1.6972905915000001E-5</v>
      </c>
      <c r="AU2240" s="256">
        <f t="shared" si="866"/>
        <v>3.3297255606090001E-8</v>
      </c>
      <c r="AV2240" s="256">
        <f t="shared" si="867"/>
        <v>0</v>
      </c>
      <c r="AW2240" s="272">
        <v>6.0302543000000003E-6</v>
      </c>
      <c r="AX2240" s="272">
        <v>1.8194732999999999E-8</v>
      </c>
      <c r="AY2240" s="272">
        <v>4.9710608999999997E-13</v>
      </c>
      <c r="AZ2240" s="273">
        <v>0</v>
      </c>
      <c r="BA2240" s="273">
        <v>0</v>
      </c>
      <c r="BB2240" s="272">
        <v>1.7338615E-8</v>
      </c>
      <c r="BC2240" s="272">
        <v>1.0925313000000001E-5</v>
      </c>
      <c r="BD2240" s="272">
        <v>2.4578915000000001E-9</v>
      </c>
      <c r="BE2240" s="272">
        <v>1.2644134E-8</v>
      </c>
      <c r="BF2240" s="273">
        <v>0</v>
      </c>
      <c r="BG2240" s="273">
        <v>0</v>
      </c>
      <c r="BH2240" s="273">
        <v>0</v>
      </c>
      <c r="BI2240" s="273">
        <v>0</v>
      </c>
      <c r="BJ2240" s="273">
        <v>0</v>
      </c>
      <c r="BK2240" s="273">
        <v>0</v>
      </c>
      <c r="BL2240" s="273">
        <v>0</v>
      </c>
      <c r="BM2240" s="273">
        <v>0</v>
      </c>
      <c r="BN2240" s="273">
        <v>0</v>
      </c>
      <c r="BO2240" s="273">
        <v>0</v>
      </c>
      <c r="BP2240" s="273">
        <v>0</v>
      </c>
      <c r="BQ2240" s="273">
        <v>0</v>
      </c>
      <c r="BR2240" s="273">
        <v>0</v>
      </c>
      <c r="BS2240"/>
      <c r="BT2240" s="121">
        <v>3.9776537E-4</v>
      </c>
      <c r="BU2240" s="274">
        <v>9.2880825000000002E-5</v>
      </c>
      <c r="BV2240" s="121">
        <v>1.8118480000000001E-4</v>
      </c>
      <c r="BW2240" s="274">
        <v>2.5468115000000001E-11</v>
      </c>
      <c r="BX2240" s="274">
        <v>6.8138791000000001E-5</v>
      </c>
      <c r="BY2240" s="274">
        <v>1.1224696E-5</v>
      </c>
      <c r="BZ2240" s="121">
        <v>0</v>
      </c>
      <c r="CA2240" s="274">
        <v>1.7036674000000001E-5</v>
      </c>
      <c r="CB2240" s="121">
        <v>0</v>
      </c>
      <c r="CC2240" s="274">
        <v>1.4858469E-9</v>
      </c>
      <c r="CD2240" s="121">
        <v>0</v>
      </c>
      <c r="CE2240" s="121">
        <v>0</v>
      </c>
      <c r="CF2240" s="121">
        <v>0</v>
      </c>
      <c r="CG2240" s="274">
        <v>2.7298082E-5</v>
      </c>
      <c r="CH2240" s="121">
        <v>0</v>
      </c>
      <c r="CI2240" s="121">
        <v>0</v>
      </c>
      <c r="CJ2240" s="121">
        <v>0</v>
      </c>
      <c r="CK2240"/>
      <c r="CL2240" s="322">
        <v>0</v>
      </c>
      <c r="CM2240" s="322">
        <v>6.4981188000000003</v>
      </c>
      <c r="CN2240" s="322">
        <v>0.32096061999999997</v>
      </c>
      <c r="CO2240" s="322">
        <v>6.6122101000000003E-2</v>
      </c>
      <c r="CP2240" s="322">
        <v>3.0448643000000001E-3</v>
      </c>
      <c r="CQ2240" s="322">
        <v>0</v>
      </c>
      <c r="CR2240" s="322">
        <v>0</v>
      </c>
      <c r="CS2240" s="322">
        <v>3.3633394E-3</v>
      </c>
      <c r="CT2240" s="322">
        <v>0</v>
      </c>
      <c r="CU2240" s="322">
        <v>0</v>
      </c>
      <c r="CW2240" s="292"/>
      <c r="CX2240" s="20" t="s">
        <v>4039</v>
      </c>
    </row>
    <row r="2241" spans="1:102" ht="14.4" customHeight="1">
      <c r="A2241" t="s">
        <v>3967</v>
      </c>
      <c r="B2241" s="278" t="s">
        <v>1223</v>
      </c>
      <c r="C2241" s="279" t="str">
        <f t="shared" si="863"/>
        <v>M.020.21.107</v>
      </c>
      <c r="D2241" s="14" t="s">
        <v>3960</v>
      </c>
      <c r="E2241" s="312" t="s">
        <v>1510</v>
      </c>
      <c r="F2241" s="281" t="str">
        <f t="shared" si="864"/>
        <v>Oil, sunflower</v>
      </c>
      <c r="G2241" s="319">
        <f t="shared" si="843"/>
        <v>0.98457976927461099</v>
      </c>
      <c r="H2241" s="319">
        <f t="shared" si="844"/>
        <v>7.1049366518990006E-2</v>
      </c>
      <c r="I2241" s="319">
        <f t="shared" si="845"/>
        <v>0.31791384275562101</v>
      </c>
      <c r="J2241" s="319">
        <f t="shared" si="846"/>
        <v>0</v>
      </c>
      <c r="K2241" s="319">
        <v>0.59561655999999996</v>
      </c>
      <c r="L2241" s="319">
        <v>0.22564453000000001</v>
      </c>
      <c r="M2241" s="319">
        <v>9.2269261000000005E-2</v>
      </c>
      <c r="N2241" s="319">
        <v>7.1048832000000006E-2</v>
      </c>
      <c r="O2241" s="319">
        <v>0</v>
      </c>
      <c r="P2241" s="319">
        <v>0</v>
      </c>
      <c r="Q2241" s="319">
        <v>5.3451898999999999E-7</v>
      </c>
      <c r="R2241" s="319">
        <v>5.1755620999999999E-8</v>
      </c>
      <c r="S2241" s="319">
        <v>0</v>
      </c>
      <c r="T2241" s="319">
        <v>0</v>
      </c>
      <c r="U2241" s="319">
        <v>0</v>
      </c>
      <c r="V2241" s="319">
        <v>0</v>
      </c>
      <c r="W2241" s="319">
        <v>0</v>
      </c>
      <c r="X2241" s="319">
        <v>0</v>
      </c>
      <c r="Y2241" s="210"/>
      <c r="Z2241" s="320">
        <f t="shared" si="868"/>
        <v>4.4783199999999992</v>
      </c>
      <c r="AA2241" s="210"/>
      <c r="AB2241" s="321">
        <f t="shared" si="869"/>
        <v>0.59561655999999996</v>
      </c>
      <c r="AC2241" s="321">
        <f t="shared" si="870"/>
        <v>0.38896320927461103</v>
      </c>
      <c r="AD2241" s="321">
        <f t="shared" si="847"/>
        <v>0.31791384275562101</v>
      </c>
      <c r="AE2241" s="321">
        <f t="shared" si="871"/>
        <v>0.31791384275562101</v>
      </c>
      <c r="AF2241" s="321">
        <f t="shared" si="872"/>
        <v>0</v>
      </c>
      <c r="AG2241"/>
      <c r="AH2241" s="121">
        <v>0</v>
      </c>
      <c r="AI2241" s="121">
        <v>0</v>
      </c>
      <c r="AJ2241" s="121">
        <v>0</v>
      </c>
      <c r="AK2241" s="121">
        <v>0</v>
      </c>
      <c r="AL2241" s="121">
        <v>0</v>
      </c>
      <c r="AM2241" s="121">
        <v>0</v>
      </c>
      <c r="AN2241" s="121">
        <v>0</v>
      </c>
      <c r="AO2241"/>
      <c r="AP2241" s="282">
        <v>0.15657562</v>
      </c>
      <c r="AQ2241" s="282">
        <v>0.15124969999999999</v>
      </c>
      <c r="AR2241" s="282">
        <v>5.3259136999999996E-3</v>
      </c>
      <c r="AS2241" s="282">
        <v>0</v>
      </c>
      <c r="AT2241" s="255">
        <f t="shared" si="865"/>
        <v>9.067727950999999E-6</v>
      </c>
      <c r="AU2241" s="256">
        <f t="shared" si="866"/>
        <v>1.969642619148E-8</v>
      </c>
      <c r="AV2241" s="256">
        <f t="shared" si="867"/>
        <v>0</v>
      </c>
      <c r="AW2241" s="272">
        <v>4.155881E-6</v>
      </c>
      <c r="AX2241" s="272">
        <v>1.2539296000000001E-8</v>
      </c>
      <c r="AY2241" s="272">
        <v>3.4259147999999999E-13</v>
      </c>
      <c r="AZ2241" s="273">
        <v>0</v>
      </c>
      <c r="BA2241" s="273">
        <v>0</v>
      </c>
      <c r="BB2241" s="272">
        <v>1.0564450999999999E-8</v>
      </c>
      <c r="BC2241" s="272">
        <v>4.9012824999999996E-6</v>
      </c>
      <c r="BD2241" s="272">
        <v>1.4975979E-9</v>
      </c>
      <c r="BE2241" s="272">
        <v>5.6591896999999997E-9</v>
      </c>
      <c r="BF2241" s="273">
        <v>0</v>
      </c>
      <c r="BG2241" s="273">
        <v>0</v>
      </c>
      <c r="BH2241" s="273">
        <v>0</v>
      </c>
      <c r="BI2241" s="273">
        <v>0</v>
      </c>
      <c r="BJ2241" s="273">
        <v>0</v>
      </c>
      <c r="BK2241" s="273">
        <v>0</v>
      </c>
      <c r="BL2241" s="273">
        <v>0</v>
      </c>
      <c r="BM2241" s="273">
        <v>0</v>
      </c>
      <c r="BN2241" s="273">
        <v>0</v>
      </c>
      <c r="BO2241" s="273">
        <v>0</v>
      </c>
      <c r="BP2241" s="273">
        <v>0</v>
      </c>
      <c r="BQ2241" s="273">
        <v>0</v>
      </c>
      <c r="BR2241" s="273">
        <v>0</v>
      </c>
      <c r="BS2241"/>
      <c r="BT2241" s="121">
        <v>2.3020332E-4</v>
      </c>
      <c r="BU2241" s="274">
        <v>4.2494270000000002E-5</v>
      </c>
      <c r="BV2241" s="121">
        <v>1.2486744E-4</v>
      </c>
      <c r="BW2241" s="274">
        <v>6.0624869999999998E-12</v>
      </c>
      <c r="BX2241" s="274">
        <v>2.9903928999999999E-5</v>
      </c>
      <c r="BY2241" s="274">
        <v>6.8392287E-6</v>
      </c>
      <c r="BZ2241" s="121">
        <v>0</v>
      </c>
      <c r="CA2241" s="274">
        <v>1.0380477E-5</v>
      </c>
      <c r="CB2241" s="121">
        <v>0</v>
      </c>
      <c r="CC2241" s="274">
        <v>3.5369433E-10</v>
      </c>
      <c r="CD2241" s="121">
        <v>0</v>
      </c>
      <c r="CE2241" s="121">
        <v>0</v>
      </c>
      <c r="CF2241" s="121">
        <v>0</v>
      </c>
      <c r="CG2241" s="274">
        <v>1.5717615000000001E-5</v>
      </c>
      <c r="CH2241" s="121">
        <v>0</v>
      </c>
      <c r="CI2241" s="121">
        <v>0</v>
      </c>
      <c r="CJ2241" s="121">
        <v>0</v>
      </c>
      <c r="CK2241"/>
      <c r="CL2241" s="322">
        <v>0</v>
      </c>
      <c r="CM2241" s="322">
        <v>4.4783200000000001</v>
      </c>
      <c r="CN2241" s="322">
        <v>0.19556191000000001</v>
      </c>
      <c r="CO2241" s="322">
        <v>3.0642544000000001E-2</v>
      </c>
      <c r="CP2241" s="322">
        <v>1.0381034E-3</v>
      </c>
      <c r="CQ2241" s="322">
        <v>0</v>
      </c>
      <c r="CR2241" s="322">
        <v>0</v>
      </c>
      <c r="CS2241" s="322">
        <v>1.4598250000000001E-3</v>
      </c>
      <c r="CT2241" s="322">
        <v>0</v>
      </c>
      <c r="CU2241" s="322">
        <v>0</v>
      </c>
      <c r="CV2241" s="218"/>
      <c r="CW2241" s="248"/>
      <c r="CX2241" s="20" t="s">
        <v>4039</v>
      </c>
    </row>
    <row r="2242" spans="1:102" ht="14.4" customHeight="1">
      <c r="B2242" s="278" t="s">
        <v>1223</v>
      </c>
      <c r="C2242" s="277" t="s">
        <v>3968</v>
      </c>
      <c r="D2242" s="277" t="s">
        <v>3969</v>
      </c>
      <c r="E2242" s="312"/>
      <c r="F2242"/>
      <c r="G2242" s="210"/>
      <c r="H2242" s="210"/>
      <c r="I2242" s="210"/>
      <c r="J2242" s="210"/>
      <c r="K2242" s="210"/>
      <c r="L2242" s="210"/>
      <c r="M2242" s="210"/>
      <c r="N2242" s="210"/>
      <c r="O2242" s="210"/>
      <c r="P2242" s="210"/>
      <c r="Q2242" s="210"/>
      <c r="R2242" s="210"/>
      <c r="S2242" s="210"/>
      <c r="T2242" s="210"/>
      <c r="U2242" s="210"/>
      <c r="V2242" s="210"/>
      <c r="W2242" s="210"/>
      <c r="X2242" s="210"/>
      <c r="Y2242" s="210"/>
      <c r="Z2242" s="210"/>
      <c r="AA2242" s="210"/>
      <c r="AB2242" s="210"/>
      <c r="AC2242" s="210"/>
      <c r="AD2242" s="210"/>
      <c r="AE2242" s="210"/>
      <c r="AF2242" s="210"/>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s="183"/>
      <c r="CW2242" s="29"/>
      <c r="CX2242" s="22"/>
    </row>
    <row r="2243" spans="1:102" ht="14.4" customHeight="1">
      <c r="A2243" t="s">
        <v>3970</v>
      </c>
      <c r="B2243" s="278" t="s">
        <v>1223</v>
      </c>
      <c r="C2243" s="279" t="str">
        <f t="shared" si="863"/>
        <v>M.020.22.101</v>
      </c>
      <c r="D2243" s="14" t="s">
        <v>8549</v>
      </c>
      <c r="E2243" s="312" t="s">
        <v>1510</v>
      </c>
      <c r="F2243" s="281" t="str">
        <f t="shared" si="864"/>
        <v>Catfish</v>
      </c>
      <c r="G2243" s="319">
        <f t="shared" si="843"/>
        <v>2.5182629934556862</v>
      </c>
      <c r="H2243" s="319">
        <f t="shared" si="844"/>
        <v>1.289172342664E-2</v>
      </c>
      <c r="I2243" s="319">
        <f t="shared" si="845"/>
        <v>0.27747667002904602</v>
      </c>
      <c r="J2243" s="319">
        <f t="shared" si="846"/>
        <v>0</v>
      </c>
      <c r="K2243" s="319">
        <v>2.2278945999999999</v>
      </c>
      <c r="L2243" s="319">
        <v>0.25662243000000001</v>
      </c>
      <c r="M2243" s="319">
        <v>2.0854203000000002E-2</v>
      </c>
      <c r="N2243" s="319">
        <v>1.2891341000000001E-2</v>
      </c>
      <c r="O2243" s="319">
        <v>0</v>
      </c>
      <c r="P2243" s="319">
        <v>0</v>
      </c>
      <c r="Q2243" s="319">
        <v>3.8242664E-7</v>
      </c>
      <c r="R2243" s="319">
        <v>3.7029046000000002E-8</v>
      </c>
      <c r="S2243" s="319">
        <v>0</v>
      </c>
      <c r="T2243" s="319">
        <v>0</v>
      </c>
      <c r="U2243" s="319">
        <v>0</v>
      </c>
      <c r="V2243" s="319">
        <v>0</v>
      </c>
      <c r="W2243" s="319">
        <v>0</v>
      </c>
      <c r="X2243" s="319">
        <v>0</v>
      </c>
      <c r="Y2243" s="210"/>
      <c r="Z2243" s="320">
        <f t="shared" si="868"/>
        <v>16.751087218045111</v>
      </c>
      <c r="AA2243" s="210"/>
      <c r="AB2243" s="321">
        <f t="shared" si="869"/>
        <v>2.2278945999999999</v>
      </c>
      <c r="AC2243" s="321">
        <f t="shared" si="870"/>
        <v>0.29036839345568605</v>
      </c>
      <c r="AD2243" s="321">
        <f t="shared" si="847"/>
        <v>0.27747667002904602</v>
      </c>
      <c r="AE2243" s="321">
        <f t="shared" si="871"/>
        <v>0.27747667002904602</v>
      </c>
      <c r="AF2243" s="321">
        <f t="shared" si="872"/>
        <v>0</v>
      </c>
      <c r="AG2243"/>
      <c r="AH2243" s="121">
        <v>0</v>
      </c>
      <c r="AI2243" s="121">
        <v>0</v>
      </c>
      <c r="AJ2243" s="121">
        <v>0</v>
      </c>
      <c r="AK2243" s="121">
        <v>0</v>
      </c>
      <c r="AL2243" s="121">
        <v>0</v>
      </c>
      <c r="AM2243" s="121">
        <v>0</v>
      </c>
      <c r="AN2243" s="121">
        <v>0</v>
      </c>
      <c r="AO2243"/>
      <c r="AP2243" s="282">
        <v>0.35375915000000002</v>
      </c>
      <c r="AQ2243" s="282">
        <v>0.33949135000000003</v>
      </c>
      <c r="AR2243" s="282">
        <v>1.4267791E-2</v>
      </c>
      <c r="AS2243" s="282">
        <v>0</v>
      </c>
      <c r="AT2243" s="255">
        <f t="shared" ref="AT2243:AT2265" si="873">AW2243+AZ2243+BA2243+BB2243+BC2243+BK2243+BL2243+BP2243</f>
        <v>2.0353198849799999E-5</v>
      </c>
      <c r="AU2243" s="256">
        <f t="shared" ref="AU2243:AU2265" si="874">AX2243+AY2243+BD2243+BE2243+BF2243+BG2243+BH2243+BI2243+BJ2243+BM2243+BQ2243+BR2243</f>
        <v>5.2765499018199998E-8</v>
      </c>
      <c r="AV2243" s="256">
        <f t="shared" ref="AV2243:AV2265" si="875">BN2243+BO2243</f>
        <v>0</v>
      </c>
      <c r="AW2243" s="272">
        <v>1.5545008999999999E-5</v>
      </c>
      <c r="AX2243" s="272">
        <v>4.6903044000000001E-8</v>
      </c>
      <c r="AY2243" s="272">
        <v>1.2814582E-12</v>
      </c>
      <c r="AZ2243" s="273">
        <v>0</v>
      </c>
      <c r="BA2243" s="273">
        <v>0</v>
      </c>
      <c r="BB2243" s="272">
        <v>1.9168498E-9</v>
      </c>
      <c r="BC2243" s="272">
        <v>4.8062730000000004E-6</v>
      </c>
      <c r="BD2243" s="272">
        <v>2.7172926000000001E-10</v>
      </c>
      <c r="BE2243" s="272">
        <v>5.5894442999999998E-9</v>
      </c>
      <c r="BF2243" s="273">
        <v>0</v>
      </c>
      <c r="BG2243" s="273">
        <v>0</v>
      </c>
      <c r="BH2243" s="273">
        <v>0</v>
      </c>
      <c r="BI2243" s="273">
        <v>0</v>
      </c>
      <c r="BJ2243" s="273">
        <v>0</v>
      </c>
      <c r="BK2243" s="273">
        <v>0</v>
      </c>
      <c r="BL2243" s="273">
        <v>0</v>
      </c>
      <c r="BM2243" s="273">
        <v>0</v>
      </c>
      <c r="BN2243" s="273">
        <v>0</v>
      </c>
      <c r="BO2243" s="273">
        <v>0</v>
      </c>
      <c r="BP2243" s="273">
        <v>0</v>
      </c>
      <c r="BQ2243" s="273">
        <v>0</v>
      </c>
      <c r="BR2243" s="273">
        <v>0</v>
      </c>
      <c r="BS2243"/>
      <c r="BT2243" s="121">
        <v>5.4558692000000004E-4</v>
      </c>
      <c r="BU2243" s="274">
        <v>3.9166396999999997E-5</v>
      </c>
      <c r="BV2243" s="121">
        <v>4.6706476E-4</v>
      </c>
      <c r="BW2243" s="274">
        <v>4.3374633999999999E-12</v>
      </c>
      <c r="BX2243" s="274">
        <v>3.1337334999999998E-5</v>
      </c>
      <c r="BY2243" s="274">
        <v>1.2409329E-6</v>
      </c>
      <c r="BZ2243" s="121">
        <v>0</v>
      </c>
      <c r="CA2243" s="274">
        <v>1.8834691E-6</v>
      </c>
      <c r="CB2243" s="121">
        <v>0</v>
      </c>
      <c r="CC2243" s="274">
        <v>2.5305393999999999E-10</v>
      </c>
      <c r="CD2243" s="121">
        <v>0</v>
      </c>
      <c r="CE2243" s="121">
        <v>0</v>
      </c>
      <c r="CF2243" s="121">
        <v>0</v>
      </c>
      <c r="CG2243" s="274">
        <v>4.8937716999999999E-6</v>
      </c>
      <c r="CH2243" s="121">
        <v>0</v>
      </c>
      <c r="CI2243" s="121">
        <v>0</v>
      </c>
      <c r="CJ2243" s="121">
        <v>0</v>
      </c>
      <c r="CK2243"/>
      <c r="CL2243" s="322">
        <v>0</v>
      </c>
      <c r="CM2243" s="322">
        <v>16.751086999999998</v>
      </c>
      <c r="CN2243" s="322">
        <v>3.5483417000000003E-2</v>
      </c>
      <c r="CO2243" s="322">
        <v>2.7081688E-2</v>
      </c>
      <c r="CP2243" s="322">
        <v>4.6814304000000002E-4</v>
      </c>
      <c r="CQ2243" s="322">
        <v>0</v>
      </c>
      <c r="CR2243" s="322">
        <v>0</v>
      </c>
      <c r="CS2243" s="322">
        <v>1.5800965E-3</v>
      </c>
      <c r="CT2243" s="322">
        <v>0</v>
      </c>
      <c r="CU2243" s="322">
        <v>0</v>
      </c>
      <c r="CV2243" s="218"/>
      <c r="CW2243" s="248"/>
      <c r="CX2243" s="20" t="s">
        <v>4039</v>
      </c>
    </row>
    <row r="2244" spans="1:102" ht="14.4" customHeight="1">
      <c r="A2244" t="s">
        <v>3971</v>
      </c>
      <c r="B2244" s="278" t="s">
        <v>1223</v>
      </c>
      <c r="C2244" s="279" t="str">
        <f t="shared" si="863"/>
        <v>M.020.22.102</v>
      </c>
      <c r="D2244" s="14" t="s">
        <v>8549</v>
      </c>
      <c r="E2244" s="312" t="s">
        <v>1510</v>
      </c>
      <c r="F2244" s="281" t="str">
        <f t="shared" si="864"/>
        <v>Fried fish</v>
      </c>
      <c r="G2244" s="319">
        <f t="shared" si="843"/>
        <v>0.99209348150302701</v>
      </c>
      <c r="H2244" s="319">
        <f t="shared" si="844"/>
        <v>9.5491613418699998E-3</v>
      </c>
      <c r="I2244" s="319">
        <f t="shared" si="845"/>
        <v>0.19359038016115701</v>
      </c>
      <c r="J2244" s="319">
        <f t="shared" si="846"/>
        <v>0</v>
      </c>
      <c r="K2244" s="319">
        <v>0.78895393999999996</v>
      </c>
      <c r="L2244" s="319">
        <v>0.18071234</v>
      </c>
      <c r="M2244" s="319">
        <v>1.287803E-2</v>
      </c>
      <c r="N2244" s="319">
        <v>9.5490564000000003E-3</v>
      </c>
      <c r="O2244" s="319">
        <v>0</v>
      </c>
      <c r="P2244" s="319">
        <v>0</v>
      </c>
      <c r="Q2244" s="319">
        <v>1.0494187000000001E-7</v>
      </c>
      <c r="R2244" s="319">
        <v>1.0161157E-8</v>
      </c>
      <c r="S2244" s="319">
        <v>0</v>
      </c>
      <c r="T2244" s="319">
        <v>0</v>
      </c>
      <c r="U2244" s="319">
        <v>0</v>
      </c>
      <c r="V2244" s="319">
        <v>0</v>
      </c>
      <c r="W2244" s="319">
        <v>0</v>
      </c>
      <c r="X2244" s="319">
        <v>0</v>
      </c>
      <c r="Y2244" s="210"/>
      <c r="Z2244" s="320">
        <f t="shared" si="868"/>
        <v>5.9319845112781948</v>
      </c>
      <c r="AA2244" s="210"/>
      <c r="AB2244" s="321">
        <f t="shared" si="869"/>
        <v>0.78895393999999996</v>
      </c>
      <c r="AC2244" s="321">
        <f t="shared" si="870"/>
        <v>0.20313954150302702</v>
      </c>
      <c r="AD2244" s="321">
        <f t="shared" si="847"/>
        <v>0.19359038016115701</v>
      </c>
      <c r="AE2244" s="321">
        <f t="shared" si="871"/>
        <v>0.19359038016115701</v>
      </c>
      <c r="AF2244" s="321">
        <f t="shared" si="872"/>
        <v>0</v>
      </c>
      <c r="AG2244"/>
      <c r="AH2244" s="121">
        <v>0</v>
      </c>
      <c r="AI2244" s="121">
        <v>0</v>
      </c>
      <c r="AJ2244" s="121">
        <v>0</v>
      </c>
      <c r="AK2244" s="121">
        <v>0</v>
      </c>
      <c r="AL2244" s="121">
        <v>0</v>
      </c>
      <c r="AM2244" s="121">
        <v>0</v>
      </c>
      <c r="AN2244" s="121">
        <v>0</v>
      </c>
      <c r="AO2244"/>
      <c r="AP2244" s="282">
        <v>0.154</v>
      </c>
      <c r="AQ2244" s="282">
        <v>0.14838833000000001</v>
      </c>
      <c r="AR2244" s="282">
        <v>5.6116715000000001E-3</v>
      </c>
      <c r="AS2244" s="282">
        <v>0</v>
      </c>
      <c r="AT2244" s="255">
        <f t="shared" si="873"/>
        <v>8.8961828759999989E-6</v>
      </c>
      <c r="AU2244" s="256">
        <f t="shared" si="874"/>
        <v>2.0753223426819997E-8</v>
      </c>
      <c r="AV2244" s="256">
        <f t="shared" si="875"/>
        <v>0</v>
      </c>
      <c r="AW2244" s="272">
        <v>5.5048815999999998E-6</v>
      </c>
      <c r="AX2244" s="272">
        <v>1.6609556999999999E-8</v>
      </c>
      <c r="AY2244" s="272">
        <v>4.5379681999999999E-13</v>
      </c>
      <c r="AZ2244" s="273">
        <v>0</v>
      </c>
      <c r="BA2244" s="273">
        <v>0</v>
      </c>
      <c r="BB2244" s="272">
        <v>1.419876E-9</v>
      </c>
      <c r="BC2244" s="272">
        <v>3.3898813999999998E-6</v>
      </c>
      <c r="BD2244" s="272">
        <v>2.0127913E-10</v>
      </c>
      <c r="BE2244" s="272">
        <v>3.9419335000000001E-9</v>
      </c>
      <c r="BF2244" s="273">
        <v>0</v>
      </c>
      <c r="BG2244" s="273">
        <v>0</v>
      </c>
      <c r="BH2244" s="273">
        <v>0</v>
      </c>
      <c r="BI2244" s="273">
        <v>0</v>
      </c>
      <c r="BJ2244" s="273">
        <v>0</v>
      </c>
      <c r="BK2244" s="273">
        <v>0</v>
      </c>
      <c r="BL2244" s="273">
        <v>0</v>
      </c>
      <c r="BM2244" s="273">
        <v>0</v>
      </c>
      <c r="BN2244" s="273">
        <v>0</v>
      </c>
      <c r="BO2244" s="273">
        <v>0</v>
      </c>
      <c r="BP2244" s="273">
        <v>0</v>
      </c>
      <c r="BQ2244" s="273">
        <v>0</v>
      </c>
      <c r="BR2244" s="273">
        <v>0</v>
      </c>
      <c r="BS2244"/>
      <c r="BT2244" s="121">
        <v>2.2098058999999999E-4</v>
      </c>
      <c r="BU2244" s="274">
        <v>2.7644343E-5</v>
      </c>
      <c r="BV2244" s="121">
        <v>1.6539947000000001E-4</v>
      </c>
      <c r="BW2244" s="274">
        <v>1.1902453E-12</v>
      </c>
      <c r="BX2244" s="274">
        <v>2.2086140000000001E-5</v>
      </c>
      <c r="BY2244" s="274">
        <v>9.1920132000000005E-7</v>
      </c>
      <c r="BZ2244" s="121">
        <v>0</v>
      </c>
      <c r="CA2244" s="274">
        <v>1.3951498E-6</v>
      </c>
      <c r="CB2244" s="121">
        <v>0</v>
      </c>
      <c r="CC2244" s="274">
        <v>6.9440644000000005E-11</v>
      </c>
      <c r="CD2244" s="121">
        <v>0</v>
      </c>
      <c r="CE2244" s="121">
        <v>0</v>
      </c>
      <c r="CF2244" s="121">
        <v>0</v>
      </c>
      <c r="CG2244" s="274">
        <v>3.5362121E-6</v>
      </c>
      <c r="CH2244" s="121">
        <v>0</v>
      </c>
      <c r="CI2244" s="121">
        <v>0</v>
      </c>
      <c r="CJ2244" s="121">
        <v>0</v>
      </c>
      <c r="CK2244"/>
      <c r="CL2244" s="322">
        <v>0</v>
      </c>
      <c r="CM2244" s="322">
        <v>5.9319845000000004</v>
      </c>
      <c r="CN2244" s="322">
        <v>2.6283778000000001E-2</v>
      </c>
      <c r="CO2244" s="322">
        <v>1.9124676E-2</v>
      </c>
      <c r="CP2244" s="322">
        <v>1.7196841000000001E-4</v>
      </c>
      <c r="CQ2244" s="322">
        <v>0</v>
      </c>
      <c r="CR2244" s="322">
        <v>0</v>
      </c>
      <c r="CS2244" s="322">
        <v>1.1132525999999999E-3</v>
      </c>
      <c r="CT2244" s="322">
        <v>0</v>
      </c>
      <c r="CU2244" s="322">
        <v>0</v>
      </c>
      <c r="CV2244" s="218"/>
      <c r="CW2244" s="248"/>
      <c r="CX2244" s="20" t="s">
        <v>4039</v>
      </c>
    </row>
    <row r="2245" spans="1:102" ht="14.4" customHeight="1">
      <c r="A2245" t="s">
        <v>3972</v>
      </c>
      <c r="B2245" s="278" t="s">
        <v>1223</v>
      </c>
      <c r="C2245" s="279" t="str">
        <f t="shared" si="863"/>
        <v>M.020.22.103</v>
      </c>
      <c r="D2245" s="14" t="s">
        <v>8549</v>
      </c>
      <c r="E2245" s="312" t="s">
        <v>1510</v>
      </c>
      <c r="F2245" s="281" t="str">
        <f t="shared" si="864"/>
        <v>Cod fillet</v>
      </c>
      <c r="G2245" s="319">
        <f t="shared" si="843"/>
        <v>0.87190175461706976</v>
      </c>
      <c r="H2245" s="319">
        <f t="shared" si="844"/>
        <v>8.0798791575199997E-4</v>
      </c>
      <c r="I2245" s="319">
        <f t="shared" si="845"/>
        <v>0.15681115670131771</v>
      </c>
      <c r="J2245" s="319">
        <f t="shared" si="846"/>
        <v>0</v>
      </c>
      <c r="K2245" s="319">
        <v>0.71428261000000004</v>
      </c>
      <c r="L2245" s="319">
        <v>0.15546238000000001</v>
      </c>
      <c r="M2245" s="319">
        <v>1.3487741000000001E-3</v>
      </c>
      <c r="N2245" s="319">
        <v>8.0796104999999996E-4</v>
      </c>
      <c r="O2245" s="319">
        <v>0</v>
      </c>
      <c r="P2245" s="319">
        <v>0</v>
      </c>
      <c r="Q2245" s="319">
        <v>2.6865752000000001E-8</v>
      </c>
      <c r="R2245" s="319">
        <v>2.6013177E-9</v>
      </c>
      <c r="S2245" s="319">
        <v>0</v>
      </c>
      <c r="T2245" s="319">
        <v>0</v>
      </c>
      <c r="U2245" s="319">
        <v>0</v>
      </c>
      <c r="V2245" s="319">
        <v>0</v>
      </c>
      <c r="W2245" s="319">
        <v>0</v>
      </c>
      <c r="X2245" s="319">
        <v>0</v>
      </c>
      <c r="Y2245" s="210"/>
      <c r="Z2245" s="320">
        <f t="shared" si="868"/>
        <v>5.3705459398496238</v>
      </c>
      <c r="AA2245" s="210"/>
      <c r="AB2245" s="321">
        <f t="shared" si="869"/>
        <v>0.71428261000000004</v>
      </c>
      <c r="AC2245" s="321">
        <f t="shared" si="870"/>
        <v>0.15761914461706972</v>
      </c>
      <c r="AD2245" s="321">
        <f t="shared" si="847"/>
        <v>0.15681115670131771</v>
      </c>
      <c r="AE2245" s="321">
        <f t="shared" si="871"/>
        <v>0.15681115670131771</v>
      </c>
      <c r="AF2245" s="321">
        <f t="shared" si="872"/>
        <v>0</v>
      </c>
      <c r="AG2245"/>
      <c r="AH2245" s="121">
        <v>0</v>
      </c>
      <c r="AI2245" s="121">
        <v>0</v>
      </c>
      <c r="AJ2245" s="121">
        <v>0</v>
      </c>
      <c r="AK2245" s="121">
        <v>0</v>
      </c>
      <c r="AL2245" s="121">
        <v>0</v>
      </c>
      <c r="AM2245" s="121">
        <v>0</v>
      </c>
      <c r="AN2245" s="121">
        <v>0</v>
      </c>
      <c r="AO2245"/>
      <c r="AP2245" s="282">
        <v>0.13534154000000001</v>
      </c>
      <c r="AQ2245" s="282">
        <v>0.13037868</v>
      </c>
      <c r="AR2245" s="282">
        <v>4.9628607000000002E-3</v>
      </c>
      <c r="AS2245" s="282">
        <v>0</v>
      </c>
      <c r="AT2245" s="255">
        <f t="shared" si="873"/>
        <v>7.8164677380000001E-6</v>
      </c>
      <c r="AU2245" s="256">
        <f t="shared" si="874"/>
        <v>1.835377529876E-8</v>
      </c>
      <c r="AV2245" s="256">
        <f t="shared" si="875"/>
        <v>0</v>
      </c>
      <c r="AW2245" s="272">
        <v>4.9838665999999998E-6</v>
      </c>
      <c r="AX2245" s="272">
        <v>1.5037529000000001E-8</v>
      </c>
      <c r="AY2245" s="272">
        <v>4.1084675999999999E-13</v>
      </c>
      <c r="AZ2245" s="273">
        <v>0</v>
      </c>
      <c r="BA2245" s="273">
        <v>0</v>
      </c>
      <c r="BB2245" s="272">
        <v>1.2013799999999999E-10</v>
      </c>
      <c r="BC2245" s="272">
        <v>2.8324810000000001E-6</v>
      </c>
      <c r="BD2245" s="272">
        <v>1.7030552E-11</v>
      </c>
      <c r="BE2245" s="272">
        <v>3.2988049000000001E-9</v>
      </c>
      <c r="BF2245" s="273">
        <v>0</v>
      </c>
      <c r="BG2245" s="273">
        <v>0</v>
      </c>
      <c r="BH2245" s="273">
        <v>0</v>
      </c>
      <c r="BI2245" s="273">
        <v>0</v>
      </c>
      <c r="BJ2245" s="273">
        <v>0</v>
      </c>
      <c r="BK2245" s="273">
        <v>0</v>
      </c>
      <c r="BL2245" s="273">
        <v>0</v>
      </c>
      <c r="BM2245" s="273">
        <v>0</v>
      </c>
      <c r="BN2245" s="273">
        <v>0</v>
      </c>
      <c r="BO2245" s="273">
        <v>0</v>
      </c>
      <c r="BP2245" s="273">
        <v>0</v>
      </c>
      <c r="BQ2245" s="273">
        <v>0</v>
      </c>
      <c r="BR2245" s="273">
        <v>0</v>
      </c>
      <c r="BS2245"/>
      <c r="BT2245" s="121">
        <v>1.9305842E-4</v>
      </c>
      <c r="BU2245" s="274">
        <v>2.2782510000000002E-5</v>
      </c>
      <c r="BV2245" s="121">
        <v>1.4974507E-4</v>
      </c>
      <c r="BW2245" s="274">
        <v>3.0470998999999999E-13</v>
      </c>
      <c r="BX2245" s="274">
        <v>1.8708739999999999E-5</v>
      </c>
      <c r="BY2245" s="274">
        <v>7.7775105000000004E-8</v>
      </c>
      <c r="BZ2245" s="121">
        <v>0</v>
      </c>
      <c r="CA2245" s="274">
        <v>1.1804587E-7</v>
      </c>
      <c r="CB2245" s="121">
        <v>0</v>
      </c>
      <c r="CC2245" s="274">
        <v>1.7777225E-11</v>
      </c>
      <c r="CD2245" s="121">
        <v>0</v>
      </c>
      <c r="CE2245" s="121">
        <v>0</v>
      </c>
      <c r="CF2245" s="121">
        <v>0</v>
      </c>
      <c r="CG2245" s="274">
        <v>1.6262553000000001E-6</v>
      </c>
      <c r="CH2245" s="121">
        <v>0</v>
      </c>
      <c r="CI2245" s="121">
        <v>0</v>
      </c>
      <c r="CJ2245" s="121">
        <v>0</v>
      </c>
      <c r="CK2245"/>
      <c r="CL2245" s="322">
        <v>0</v>
      </c>
      <c r="CM2245" s="322">
        <v>5.3705458999999998</v>
      </c>
      <c r="CN2245" s="322">
        <v>2.2239128E-3</v>
      </c>
      <c r="CO2245" s="322">
        <v>1.5605300000000001E-2</v>
      </c>
      <c r="CP2245" s="322">
        <v>3.2180597E-5</v>
      </c>
      <c r="CQ2245" s="322">
        <v>0</v>
      </c>
      <c r="CR2245" s="322">
        <v>0</v>
      </c>
      <c r="CS2245" s="322">
        <v>9.4896298999999997E-4</v>
      </c>
      <c r="CT2245" s="322">
        <v>0</v>
      </c>
      <c r="CU2245" s="322">
        <v>0</v>
      </c>
      <c r="CV2245" s="218"/>
      <c r="CW2245" s="248"/>
      <c r="CX2245" s="20" t="s">
        <v>4039</v>
      </c>
    </row>
    <row r="2246" spans="1:102" ht="14.4" customHeight="1">
      <c r="A2246" t="s">
        <v>3973</v>
      </c>
      <c r="B2246" s="278" t="s">
        <v>1223</v>
      </c>
      <c r="C2246" s="279" t="str">
        <f t="shared" si="863"/>
        <v>M.020.22.104</v>
      </c>
      <c r="D2246" s="14" t="s">
        <v>8549</v>
      </c>
      <c r="E2246" s="312" t="s">
        <v>1510</v>
      </c>
      <c r="F2246" s="281" t="str">
        <f t="shared" si="864"/>
        <v>Fish sticks</v>
      </c>
      <c r="G2246" s="319">
        <f t="shared" si="843"/>
        <v>0.81500010665472633</v>
      </c>
      <c r="H2246" s="319">
        <f t="shared" si="844"/>
        <v>1.0780394151096001E-2</v>
      </c>
      <c r="I2246" s="319">
        <f t="shared" si="845"/>
        <v>0.16261411250363039</v>
      </c>
      <c r="J2246" s="319">
        <f t="shared" si="846"/>
        <v>0</v>
      </c>
      <c r="K2246" s="319">
        <v>0.6416056</v>
      </c>
      <c r="L2246" s="319">
        <v>0.14836838999999999</v>
      </c>
      <c r="M2246" s="319">
        <v>1.4245713E-2</v>
      </c>
      <c r="N2246" s="319">
        <v>1.0780296E-2</v>
      </c>
      <c r="O2246" s="319">
        <v>0</v>
      </c>
      <c r="P2246" s="319">
        <v>0</v>
      </c>
      <c r="Q2246" s="319">
        <v>9.8151095999999994E-8</v>
      </c>
      <c r="R2246" s="319">
        <v>9.5036303999999999E-9</v>
      </c>
      <c r="S2246" s="319">
        <v>0</v>
      </c>
      <c r="T2246" s="319">
        <v>0</v>
      </c>
      <c r="U2246" s="319">
        <v>0</v>
      </c>
      <c r="V2246" s="319">
        <v>0</v>
      </c>
      <c r="W2246" s="319">
        <v>0</v>
      </c>
      <c r="X2246" s="319">
        <v>0</v>
      </c>
      <c r="Y2246" s="210"/>
      <c r="Z2246" s="320">
        <f t="shared" si="868"/>
        <v>4.8241022556390973</v>
      </c>
      <c r="AA2246" s="210"/>
      <c r="AB2246" s="321">
        <f t="shared" si="869"/>
        <v>0.6416056</v>
      </c>
      <c r="AC2246" s="321">
        <f t="shared" si="870"/>
        <v>0.17339450665472639</v>
      </c>
      <c r="AD2246" s="321">
        <f t="shared" si="847"/>
        <v>0.16261411250363039</v>
      </c>
      <c r="AE2246" s="321">
        <f t="shared" si="871"/>
        <v>0.16261411250363039</v>
      </c>
      <c r="AF2246" s="321">
        <f t="shared" si="872"/>
        <v>0</v>
      </c>
      <c r="AG2246"/>
      <c r="AH2246" s="121">
        <v>0</v>
      </c>
      <c r="AI2246" s="121">
        <v>0</v>
      </c>
      <c r="AJ2246" s="121">
        <v>0</v>
      </c>
      <c r="AK2246" s="121">
        <v>0</v>
      </c>
      <c r="AL2246" s="121">
        <v>0</v>
      </c>
      <c r="AM2246" s="121">
        <v>0</v>
      </c>
      <c r="AN2246" s="121">
        <v>0</v>
      </c>
      <c r="AO2246"/>
      <c r="AP2246" s="282">
        <v>0.12627587000000001</v>
      </c>
      <c r="AQ2246" s="282">
        <v>0.12167687000000001</v>
      </c>
      <c r="AR2246" s="282">
        <v>4.5990038999999998E-3</v>
      </c>
      <c r="AS2246" s="282">
        <v>0</v>
      </c>
      <c r="AT2246" s="255">
        <f t="shared" si="873"/>
        <v>7.2947762525999999E-6</v>
      </c>
      <c r="AU2246" s="256">
        <f t="shared" si="874"/>
        <v>1.700814998382E-8</v>
      </c>
      <c r="AV2246" s="256">
        <f t="shared" si="875"/>
        <v>0</v>
      </c>
      <c r="AW2246" s="272">
        <v>4.4767668999999999E-6</v>
      </c>
      <c r="AX2246" s="272">
        <v>1.3507485999999999E-8</v>
      </c>
      <c r="AY2246" s="272">
        <v>3.6904382E-13</v>
      </c>
      <c r="AZ2246" s="273">
        <v>0</v>
      </c>
      <c r="BA2246" s="273">
        <v>0</v>
      </c>
      <c r="BB2246" s="272">
        <v>1.6029525999999999E-9</v>
      </c>
      <c r="BC2246" s="272">
        <v>2.8164064000000002E-6</v>
      </c>
      <c r="BD2246" s="272">
        <v>2.2723174E-10</v>
      </c>
      <c r="BE2246" s="272">
        <v>3.2730632000000001E-9</v>
      </c>
      <c r="BF2246" s="273">
        <v>0</v>
      </c>
      <c r="BG2246" s="273">
        <v>0</v>
      </c>
      <c r="BH2246" s="273">
        <v>0</v>
      </c>
      <c r="BI2246" s="273">
        <v>0</v>
      </c>
      <c r="BJ2246" s="273">
        <v>0</v>
      </c>
      <c r="BK2246" s="273">
        <v>0</v>
      </c>
      <c r="BL2246" s="273">
        <v>0</v>
      </c>
      <c r="BM2246" s="273">
        <v>0</v>
      </c>
      <c r="BN2246" s="273">
        <v>0</v>
      </c>
      <c r="BO2246" s="273">
        <v>0</v>
      </c>
      <c r="BP2246" s="273">
        <v>0</v>
      </c>
      <c r="BQ2246" s="273">
        <v>0</v>
      </c>
      <c r="BR2246" s="273">
        <v>0</v>
      </c>
      <c r="BS2246"/>
      <c r="BT2246" s="121">
        <v>1.8192902999999999E-4</v>
      </c>
      <c r="BU2246" s="274">
        <v>2.3093223000000001E-5</v>
      </c>
      <c r="BV2246" s="121">
        <v>1.3450876999999999E-4</v>
      </c>
      <c r="BW2246" s="274">
        <v>1.1132247000000001E-12</v>
      </c>
      <c r="BX2246" s="274">
        <v>1.8248845E-5</v>
      </c>
      <c r="BY2246" s="274">
        <v>1.0377217E-6</v>
      </c>
      <c r="BZ2246" s="121">
        <v>0</v>
      </c>
      <c r="CA2246" s="274">
        <v>1.5750382E-6</v>
      </c>
      <c r="CB2246" s="121">
        <v>0</v>
      </c>
      <c r="CC2246" s="274">
        <v>6.4947150999999996E-11</v>
      </c>
      <c r="CD2246" s="121">
        <v>0</v>
      </c>
      <c r="CE2246" s="121">
        <v>0</v>
      </c>
      <c r="CF2246" s="121">
        <v>0</v>
      </c>
      <c r="CG2246" s="274">
        <v>3.4653603999999998E-6</v>
      </c>
      <c r="CH2246" s="121">
        <v>0</v>
      </c>
      <c r="CI2246" s="121">
        <v>0</v>
      </c>
      <c r="CJ2246" s="121">
        <v>0</v>
      </c>
      <c r="CK2246"/>
      <c r="CL2246" s="322">
        <v>0</v>
      </c>
      <c r="CM2246" s="322">
        <v>4.8241022999999998</v>
      </c>
      <c r="CN2246" s="322">
        <v>2.9672766E-2</v>
      </c>
      <c r="CO2246" s="322">
        <v>1.6038048999999999E-2</v>
      </c>
      <c r="CP2246" s="322">
        <v>1.7422258000000001E-4</v>
      </c>
      <c r="CQ2246" s="322">
        <v>0</v>
      </c>
      <c r="CR2246" s="322">
        <v>0</v>
      </c>
      <c r="CS2246" s="322">
        <v>9.1747221000000004E-4</v>
      </c>
      <c r="CT2246" s="322">
        <v>0</v>
      </c>
      <c r="CU2246" s="322">
        <v>0</v>
      </c>
      <c r="CV2246" s="218"/>
      <c r="CW2246" s="248"/>
      <c r="CX2246" s="20" t="s">
        <v>4039</v>
      </c>
    </row>
    <row r="2247" spans="1:102" ht="14.4" customHeight="1">
      <c r="A2247" t="s">
        <v>3974</v>
      </c>
      <c r="B2247" s="278" t="s">
        <v>1223</v>
      </c>
      <c r="C2247" s="279" t="str">
        <f t="shared" si="863"/>
        <v>M.020.22.105</v>
      </c>
      <c r="D2247" s="14" t="s">
        <v>8549</v>
      </c>
      <c r="E2247" s="312" t="s">
        <v>1510</v>
      </c>
      <c r="F2247" s="281" t="str">
        <f t="shared" si="864"/>
        <v>Herring in tomato sauce</v>
      </c>
      <c r="G2247" s="319">
        <f t="shared" si="843"/>
        <v>0.31418332660280202</v>
      </c>
      <c r="H2247" s="319">
        <f t="shared" si="844"/>
        <v>6.1282876193399999E-3</v>
      </c>
      <c r="I2247" s="319">
        <f t="shared" ref="I2247:I2310" si="876">L2247+M2247+R2247+V2247</f>
        <v>6.5780438983462003E-2</v>
      </c>
      <c r="J2247" s="319">
        <f t="shared" ref="J2247:J2310" si="877">S2247+T2247+U2247+W2247+X2247</f>
        <v>0</v>
      </c>
      <c r="K2247" s="319">
        <v>0.24227460000000001</v>
      </c>
      <c r="L2247" s="319">
        <v>5.6450123999999997E-2</v>
      </c>
      <c r="M2247" s="319">
        <v>9.3303012999999997E-3</v>
      </c>
      <c r="N2247" s="319">
        <v>6.1281462999999998E-3</v>
      </c>
      <c r="O2247" s="319">
        <v>0</v>
      </c>
      <c r="P2247" s="319">
        <v>0</v>
      </c>
      <c r="Q2247" s="319">
        <v>1.4131934000000001E-7</v>
      </c>
      <c r="R2247" s="319">
        <v>1.3683461999999999E-8</v>
      </c>
      <c r="S2247" s="319">
        <v>0</v>
      </c>
      <c r="T2247" s="319">
        <v>0</v>
      </c>
      <c r="U2247" s="319">
        <v>0</v>
      </c>
      <c r="V2247" s="319">
        <v>0</v>
      </c>
      <c r="W2247" s="319">
        <v>0</v>
      </c>
      <c r="X2247" s="319">
        <v>0</v>
      </c>
      <c r="Y2247" s="210"/>
      <c r="Z2247" s="320">
        <f t="shared" si="868"/>
        <v>1.8216135338345865</v>
      </c>
      <c r="AA2247" s="210"/>
      <c r="AB2247" s="321">
        <f t="shared" si="869"/>
        <v>0.24227460000000001</v>
      </c>
      <c r="AC2247" s="321">
        <f t="shared" si="870"/>
        <v>7.1908726602801995E-2</v>
      </c>
      <c r="AD2247" s="321">
        <f t="shared" ref="AD2247:AD2310" si="878">W2247+T2247+L2247+M2247+R2247</f>
        <v>6.5780438983462003E-2</v>
      </c>
      <c r="AE2247" s="321">
        <f t="shared" si="871"/>
        <v>6.5780438983462003E-2</v>
      </c>
      <c r="AF2247" s="321">
        <f t="shared" si="872"/>
        <v>0</v>
      </c>
      <c r="AG2247"/>
      <c r="AH2247" s="121">
        <v>0</v>
      </c>
      <c r="AI2247" s="121">
        <v>0</v>
      </c>
      <c r="AJ2247" s="121">
        <v>0</v>
      </c>
      <c r="AK2247" s="121">
        <v>0</v>
      </c>
      <c r="AL2247" s="121">
        <v>0</v>
      </c>
      <c r="AM2247" s="121">
        <v>0</v>
      </c>
      <c r="AN2247" s="121">
        <v>0</v>
      </c>
      <c r="AO2247"/>
      <c r="AP2247" s="282">
        <v>4.8225667999999999E-2</v>
      </c>
      <c r="AQ2247" s="282">
        <v>4.6467957999999997E-2</v>
      </c>
      <c r="AR2247" s="282">
        <v>1.7577096999999999E-3</v>
      </c>
      <c r="AS2247" s="282">
        <v>0</v>
      </c>
      <c r="AT2247" s="255">
        <f t="shared" si="873"/>
        <v>2.7858488113000002E-6</v>
      </c>
      <c r="AU2247" s="256">
        <f t="shared" si="874"/>
        <v>6.5004056634399997E-9</v>
      </c>
      <c r="AV2247" s="256">
        <f t="shared" si="875"/>
        <v>0</v>
      </c>
      <c r="AW2247" s="272">
        <v>1.6904574E-6</v>
      </c>
      <c r="AX2247" s="272">
        <v>5.1005178999999998E-9</v>
      </c>
      <c r="AY2247" s="272">
        <v>1.3935343999999999E-13</v>
      </c>
      <c r="AZ2247" s="273">
        <v>0</v>
      </c>
      <c r="BA2247" s="273">
        <v>0</v>
      </c>
      <c r="BB2247" s="272">
        <v>9.112113E-10</v>
      </c>
      <c r="BC2247" s="272">
        <v>1.0944802E-6</v>
      </c>
      <c r="BD2247" s="272">
        <v>1.2917171E-10</v>
      </c>
      <c r="BE2247" s="272">
        <v>1.2705767E-9</v>
      </c>
      <c r="BF2247" s="273">
        <v>0</v>
      </c>
      <c r="BG2247" s="273">
        <v>0</v>
      </c>
      <c r="BH2247" s="273">
        <v>0</v>
      </c>
      <c r="BI2247" s="273">
        <v>0</v>
      </c>
      <c r="BJ2247" s="273">
        <v>0</v>
      </c>
      <c r="BK2247" s="273">
        <v>0</v>
      </c>
      <c r="BL2247" s="273">
        <v>0</v>
      </c>
      <c r="BM2247" s="273">
        <v>0</v>
      </c>
      <c r="BN2247" s="273">
        <v>0</v>
      </c>
      <c r="BO2247" s="273">
        <v>0</v>
      </c>
      <c r="BP2247" s="273">
        <v>0</v>
      </c>
      <c r="BQ2247" s="273">
        <v>0</v>
      </c>
      <c r="BR2247" s="273">
        <v>0</v>
      </c>
      <c r="BS2247"/>
      <c r="BT2247" s="274">
        <v>7.0065275E-5</v>
      </c>
      <c r="BU2247" s="274">
        <v>9.0597354999999994E-6</v>
      </c>
      <c r="BV2247" s="274">
        <v>5.0791419000000002E-5</v>
      </c>
      <c r="BW2247" s="274">
        <v>1.6028367E-12</v>
      </c>
      <c r="BX2247" s="274">
        <v>7.0229220000000003E-6</v>
      </c>
      <c r="BY2247" s="274">
        <v>5.8990124000000001E-7</v>
      </c>
      <c r="BZ2247" s="121">
        <v>0</v>
      </c>
      <c r="CA2247" s="274">
        <v>8.9534312999999999E-7</v>
      </c>
      <c r="CB2247" s="121">
        <v>0</v>
      </c>
      <c r="CC2247" s="274">
        <v>9.3511830000000005E-11</v>
      </c>
      <c r="CD2247" s="121">
        <v>0</v>
      </c>
      <c r="CE2247" s="121">
        <v>0</v>
      </c>
      <c r="CF2247" s="121">
        <v>0</v>
      </c>
      <c r="CG2247" s="274">
        <v>1.7058588000000001E-6</v>
      </c>
      <c r="CH2247" s="121">
        <v>0</v>
      </c>
      <c r="CI2247" s="121">
        <v>0</v>
      </c>
      <c r="CJ2247" s="121">
        <v>0</v>
      </c>
      <c r="CK2247"/>
      <c r="CL2247" s="322">
        <v>0</v>
      </c>
      <c r="CM2247" s="322">
        <v>1.8216135</v>
      </c>
      <c r="CN2247" s="322">
        <v>1.6867723000000001E-2</v>
      </c>
      <c r="CO2247" s="322">
        <v>6.3338335000000003E-3</v>
      </c>
      <c r="CP2247" s="322">
        <v>1.8286822999999999E-4</v>
      </c>
      <c r="CQ2247" s="322">
        <v>0</v>
      </c>
      <c r="CR2247" s="322">
        <v>0</v>
      </c>
      <c r="CS2247" s="322">
        <v>3.5146465000000001E-4</v>
      </c>
      <c r="CT2247" s="322">
        <v>0</v>
      </c>
      <c r="CU2247" s="322">
        <v>0</v>
      </c>
      <c r="CV2247" s="218"/>
      <c r="CW2247" s="248"/>
      <c r="CX2247" s="20" t="s">
        <v>4039</v>
      </c>
    </row>
    <row r="2248" spans="1:102" ht="14.4" customHeight="1">
      <c r="A2248" t="s">
        <v>3975</v>
      </c>
      <c r="B2248" s="278" t="s">
        <v>1223</v>
      </c>
      <c r="C2248" s="279" t="str">
        <f t="shared" si="863"/>
        <v>M.020.22.106</v>
      </c>
      <c r="D2248" s="14" t="s">
        <v>8549</v>
      </c>
      <c r="E2248" s="312" t="s">
        <v>1510</v>
      </c>
      <c r="F2248" s="281" t="str">
        <f t="shared" si="864"/>
        <v>Herring, in (sweet) and sour</v>
      </c>
      <c r="G2248" s="319">
        <f t="shared" si="843"/>
        <v>0.56032065693151301</v>
      </c>
      <c r="H2248" s="319">
        <f t="shared" si="844"/>
        <v>7.8368470709000004E-3</v>
      </c>
      <c r="I2248" s="319">
        <f t="shared" si="876"/>
        <v>0.118222039860613</v>
      </c>
      <c r="J2248" s="319">
        <f t="shared" si="877"/>
        <v>0</v>
      </c>
      <c r="K2248" s="319">
        <v>0.43426176999999999</v>
      </c>
      <c r="L2248" s="319">
        <v>0.1056414</v>
      </c>
      <c r="M2248" s="319">
        <v>1.2580618E-2</v>
      </c>
      <c r="N2248" s="319">
        <v>7.8366213000000007E-3</v>
      </c>
      <c r="O2248" s="319">
        <v>0</v>
      </c>
      <c r="P2248" s="319">
        <v>0</v>
      </c>
      <c r="Q2248" s="319">
        <v>2.257709E-7</v>
      </c>
      <c r="R2248" s="319">
        <v>2.1860612999999999E-8</v>
      </c>
      <c r="S2248" s="319">
        <v>0</v>
      </c>
      <c r="T2248" s="319">
        <v>0</v>
      </c>
      <c r="U2248" s="319">
        <v>0</v>
      </c>
      <c r="V2248" s="319">
        <v>0</v>
      </c>
      <c r="W2248" s="319">
        <v>0</v>
      </c>
      <c r="X2248" s="319">
        <v>0</v>
      </c>
      <c r="Y2248" s="210"/>
      <c r="Z2248" s="320">
        <f t="shared" si="868"/>
        <v>3.2651260902255639</v>
      </c>
      <c r="AA2248" s="210"/>
      <c r="AB2248" s="321">
        <f t="shared" si="869"/>
        <v>0.43426176999999999</v>
      </c>
      <c r="AC2248" s="321">
        <f t="shared" si="870"/>
        <v>0.12605888693151299</v>
      </c>
      <c r="AD2248" s="321">
        <f t="shared" si="878"/>
        <v>0.118222039860613</v>
      </c>
      <c r="AE2248" s="321">
        <f t="shared" si="871"/>
        <v>0.118222039860613</v>
      </c>
      <c r="AF2248" s="321">
        <f t="shared" si="872"/>
        <v>0</v>
      </c>
      <c r="AG2248"/>
      <c r="AH2248" s="121">
        <v>0</v>
      </c>
      <c r="AI2248" s="121">
        <v>0</v>
      </c>
      <c r="AJ2248" s="121">
        <v>0</v>
      </c>
      <c r="AK2248" s="121">
        <v>0</v>
      </c>
      <c r="AL2248" s="121">
        <v>0</v>
      </c>
      <c r="AM2248" s="121">
        <v>0</v>
      </c>
      <c r="AN2248" s="121">
        <v>0</v>
      </c>
      <c r="AO2248"/>
      <c r="AP2248" s="282">
        <v>8.7187395000000001E-2</v>
      </c>
      <c r="AQ2248" s="282">
        <v>8.4039863000000006E-2</v>
      </c>
      <c r="AR2248" s="282">
        <v>3.1475320000000002E-3</v>
      </c>
      <c r="AS2248" s="282">
        <v>0</v>
      </c>
      <c r="AT2248" s="255">
        <f t="shared" si="873"/>
        <v>5.0383610492000001E-6</v>
      </c>
      <c r="AU2248" s="256">
        <f t="shared" si="874"/>
        <v>1.1640281062139999E-8</v>
      </c>
      <c r="AV2248" s="256">
        <f t="shared" si="875"/>
        <v>0</v>
      </c>
      <c r="AW2248" s="272">
        <v>3.0300370000000002E-6</v>
      </c>
      <c r="AX2248" s="272">
        <v>9.1423530000000001E-9</v>
      </c>
      <c r="AY2248" s="272">
        <v>2.4978214000000002E-13</v>
      </c>
      <c r="AZ2248" s="273">
        <v>0</v>
      </c>
      <c r="BA2248" s="273">
        <v>0</v>
      </c>
      <c r="BB2248" s="272">
        <v>1.1652492E-9</v>
      </c>
      <c r="BC2248" s="272">
        <v>2.0071588000000001E-6</v>
      </c>
      <c r="BD2248" s="272">
        <v>1.6518368E-10</v>
      </c>
      <c r="BE2248" s="272">
        <v>2.3324945999999999E-9</v>
      </c>
      <c r="BF2248" s="273">
        <v>0</v>
      </c>
      <c r="BG2248" s="273">
        <v>0</v>
      </c>
      <c r="BH2248" s="273">
        <v>0</v>
      </c>
      <c r="BI2248" s="273">
        <v>0</v>
      </c>
      <c r="BJ2248" s="273">
        <v>0</v>
      </c>
      <c r="BK2248" s="273">
        <v>0</v>
      </c>
      <c r="BL2248" s="273">
        <v>0</v>
      </c>
      <c r="BM2248" s="273">
        <v>0</v>
      </c>
      <c r="BN2248" s="273">
        <v>0</v>
      </c>
      <c r="BO2248" s="273">
        <v>0</v>
      </c>
      <c r="BP2248" s="273">
        <v>0</v>
      </c>
      <c r="BQ2248" s="273">
        <v>0</v>
      </c>
      <c r="BR2248" s="273">
        <v>0</v>
      </c>
      <c r="BS2248"/>
      <c r="BT2248" s="121">
        <v>1.2490244000000001E-4</v>
      </c>
      <c r="BU2248" s="274">
        <v>1.6464554999999998E-5</v>
      </c>
      <c r="BV2248" s="274">
        <v>9.1040378999999999E-5</v>
      </c>
      <c r="BW2248" s="274">
        <v>2.5606819999999999E-12</v>
      </c>
      <c r="BX2248" s="274">
        <v>1.2999887999999999E-5</v>
      </c>
      <c r="BY2248" s="274">
        <v>7.5436068000000002E-7</v>
      </c>
      <c r="BZ2248" s="121">
        <v>0</v>
      </c>
      <c r="CA2248" s="274">
        <v>1.1449572E-6</v>
      </c>
      <c r="CB2248" s="121">
        <v>0</v>
      </c>
      <c r="CC2248" s="274">
        <v>1.4939392E-10</v>
      </c>
      <c r="CD2248" s="121">
        <v>0</v>
      </c>
      <c r="CE2248" s="121">
        <v>0</v>
      </c>
      <c r="CF2248" s="121">
        <v>0</v>
      </c>
      <c r="CG2248" s="274">
        <v>2.4981517000000002E-6</v>
      </c>
      <c r="CH2248" s="121">
        <v>0</v>
      </c>
      <c r="CI2248" s="121">
        <v>0</v>
      </c>
      <c r="CJ2248" s="121">
        <v>0</v>
      </c>
      <c r="CK2248"/>
      <c r="CL2248" s="322">
        <v>0</v>
      </c>
      <c r="CM2248" s="322">
        <v>3.2651260999999998</v>
      </c>
      <c r="CN2248" s="322">
        <v>2.1570300000000001E-2</v>
      </c>
      <c r="CO2248" s="322">
        <v>1.1437822E-2</v>
      </c>
      <c r="CP2248" s="322">
        <v>2.7801059E-4</v>
      </c>
      <c r="CQ2248" s="322">
        <v>0</v>
      </c>
      <c r="CR2248" s="322">
        <v>0</v>
      </c>
      <c r="CS2248" s="322">
        <v>6.5344920999999999E-4</v>
      </c>
      <c r="CT2248" s="322">
        <v>0</v>
      </c>
      <c r="CU2248" s="322">
        <v>0</v>
      </c>
      <c r="CV2248" s="218"/>
      <c r="CW2248" s="248"/>
      <c r="CX2248" s="20" t="s">
        <v>4039</v>
      </c>
    </row>
    <row r="2249" spans="1:102" ht="14.4" customHeight="1">
      <c r="A2249" t="s">
        <v>3976</v>
      </c>
      <c r="B2249" s="278" t="s">
        <v>1223</v>
      </c>
      <c r="C2249" s="279" t="str">
        <f t="shared" si="863"/>
        <v>M.020.22.107</v>
      </c>
      <c r="D2249" s="14" t="s">
        <v>8549</v>
      </c>
      <c r="E2249" s="312" t="s">
        <v>1510</v>
      </c>
      <c r="F2249" s="281" t="str">
        <f t="shared" si="864"/>
        <v>Herring, salted</v>
      </c>
      <c r="G2249" s="319">
        <f t="shared" si="843"/>
        <v>0.39135498360818</v>
      </c>
      <c r="H2249" s="319">
        <f t="shared" si="844"/>
        <v>7.80917943871E-3</v>
      </c>
      <c r="I2249" s="319">
        <f t="shared" si="876"/>
        <v>7.2466404169469992E-2</v>
      </c>
      <c r="J2249" s="319">
        <f t="shared" si="877"/>
        <v>0</v>
      </c>
      <c r="K2249" s="319">
        <v>0.31107940000000001</v>
      </c>
      <c r="L2249" s="319">
        <v>6.1063042999999997E-2</v>
      </c>
      <c r="M2249" s="319">
        <v>1.1403346999999999E-2</v>
      </c>
      <c r="N2249" s="319">
        <v>7.8090331000000004E-3</v>
      </c>
      <c r="O2249" s="319">
        <v>0</v>
      </c>
      <c r="P2249" s="319">
        <v>0</v>
      </c>
      <c r="Q2249" s="319">
        <v>1.4633871E-7</v>
      </c>
      <c r="R2249" s="319">
        <v>1.416947E-8</v>
      </c>
      <c r="S2249" s="319">
        <v>0</v>
      </c>
      <c r="T2249" s="319">
        <v>0</v>
      </c>
      <c r="U2249" s="319">
        <v>0</v>
      </c>
      <c r="V2249" s="319">
        <v>0</v>
      </c>
      <c r="W2249" s="319">
        <v>0</v>
      </c>
      <c r="X2249" s="319">
        <v>0</v>
      </c>
      <c r="Y2249" s="210"/>
      <c r="Z2249" s="320">
        <f t="shared" si="868"/>
        <v>2.338942857142857</v>
      </c>
      <c r="AA2249" s="210"/>
      <c r="AB2249" s="321">
        <f t="shared" si="869"/>
        <v>0.31107940000000001</v>
      </c>
      <c r="AC2249" s="321">
        <f t="shared" si="870"/>
        <v>8.027558360817999E-2</v>
      </c>
      <c r="AD2249" s="321">
        <f t="shared" si="878"/>
        <v>7.2466404169469992E-2</v>
      </c>
      <c r="AE2249" s="321">
        <f t="shared" si="871"/>
        <v>7.2466404169469992E-2</v>
      </c>
      <c r="AF2249" s="321">
        <f t="shared" si="872"/>
        <v>0</v>
      </c>
      <c r="AG2249"/>
      <c r="AH2249" s="121">
        <v>0</v>
      </c>
      <c r="AI2249" s="121">
        <v>0</v>
      </c>
      <c r="AJ2249" s="121">
        <v>0</v>
      </c>
      <c r="AK2249" s="121">
        <v>0</v>
      </c>
      <c r="AL2249" s="121">
        <v>0</v>
      </c>
      <c r="AM2249" s="121">
        <v>0</v>
      </c>
      <c r="AN2249" s="121">
        <v>0</v>
      </c>
      <c r="AO2249"/>
      <c r="AP2249" s="282">
        <v>5.8385312000000002E-2</v>
      </c>
      <c r="AQ2249" s="282">
        <v>5.6194278E-2</v>
      </c>
      <c r="AR2249" s="282">
        <v>2.1910344999999999E-3</v>
      </c>
      <c r="AS2249" s="282">
        <v>0</v>
      </c>
      <c r="AT2249" s="255">
        <f t="shared" si="873"/>
        <v>3.3689614470999997E-6</v>
      </c>
      <c r="AU2249" s="256">
        <f t="shared" si="874"/>
        <v>8.1029380991299995E-9</v>
      </c>
      <c r="AV2249" s="256">
        <f t="shared" si="875"/>
        <v>0</v>
      </c>
      <c r="AW2249" s="272">
        <v>2.1705389999999998E-6</v>
      </c>
      <c r="AX2249" s="272">
        <v>6.5490401E-9</v>
      </c>
      <c r="AY2249" s="272">
        <v>1.7892912999999999E-13</v>
      </c>
      <c r="AZ2249" s="273">
        <v>0</v>
      </c>
      <c r="BA2249" s="273">
        <v>0</v>
      </c>
      <c r="BB2249" s="272">
        <v>1.1611471E-9</v>
      </c>
      <c r="BC2249" s="272">
        <v>1.1972613E-6</v>
      </c>
      <c r="BD2249" s="272">
        <v>1.6460217E-10</v>
      </c>
      <c r="BE2249" s="272">
        <v>1.3891168999999999E-9</v>
      </c>
      <c r="BF2249" s="273">
        <v>0</v>
      </c>
      <c r="BG2249" s="273">
        <v>0</v>
      </c>
      <c r="BH2249" s="273">
        <v>0</v>
      </c>
      <c r="BI2249" s="273">
        <v>0</v>
      </c>
      <c r="BJ2249" s="273">
        <v>0</v>
      </c>
      <c r="BK2249" s="273">
        <v>0</v>
      </c>
      <c r="BL2249" s="273">
        <v>0</v>
      </c>
      <c r="BM2249" s="273">
        <v>0</v>
      </c>
      <c r="BN2249" s="273">
        <v>0</v>
      </c>
      <c r="BO2249" s="273">
        <v>0</v>
      </c>
      <c r="BP2249" s="273">
        <v>0</v>
      </c>
      <c r="BQ2249" s="273">
        <v>0</v>
      </c>
      <c r="BR2249" s="273">
        <v>0</v>
      </c>
      <c r="BS2249"/>
      <c r="BT2249" s="274">
        <v>8.6782023E-5</v>
      </c>
      <c r="BU2249" s="274">
        <v>9.9592734000000006E-6</v>
      </c>
      <c r="BV2249" s="274">
        <v>6.5215934E-5</v>
      </c>
      <c r="BW2249" s="274">
        <v>1.6597661999999999E-12</v>
      </c>
      <c r="BX2249" s="274">
        <v>7.6432440000000003E-6</v>
      </c>
      <c r="BY2249" s="274">
        <v>7.5170501E-7</v>
      </c>
      <c r="BZ2249" s="121">
        <v>0</v>
      </c>
      <c r="CA2249" s="274">
        <v>1.1409264E-6</v>
      </c>
      <c r="CB2249" s="121">
        <v>0</v>
      </c>
      <c r="CC2249" s="274">
        <v>9.6833178000000002E-11</v>
      </c>
      <c r="CD2249" s="121">
        <v>0</v>
      </c>
      <c r="CE2249" s="121">
        <v>0</v>
      </c>
      <c r="CF2249" s="121">
        <v>0</v>
      </c>
      <c r="CG2249" s="274">
        <v>2.0708413E-6</v>
      </c>
      <c r="CH2249" s="121">
        <v>0</v>
      </c>
      <c r="CI2249" s="121">
        <v>0</v>
      </c>
      <c r="CJ2249" s="121">
        <v>0</v>
      </c>
      <c r="CK2249"/>
      <c r="CL2249" s="322">
        <v>0</v>
      </c>
      <c r="CM2249" s="322">
        <v>2.3389429000000002</v>
      </c>
      <c r="CN2249" s="322">
        <v>2.1494363999999998E-2</v>
      </c>
      <c r="CO2249" s="322">
        <v>6.9863939999999999E-3</v>
      </c>
      <c r="CP2249" s="322">
        <v>1.999526E-4</v>
      </c>
      <c r="CQ2249" s="322">
        <v>0</v>
      </c>
      <c r="CR2249" s="322">
        <v>0</v>
      </c>
      <c r="CS2249" s="322">
        <v>3.8157783999999997E-4</v>
      </c>
      <c r="CT2249" s="322">
        <v>0</v>
      </c>
      <c r="CU2249" s="322">
        <v>0</v>
      </c>
      <c r="CV2249" s="218"/>
      <c r="CW2249" s="248"/>
      <c r="CX2249" s="20" t="s">
        <v>4039</v>
      </c>
    </row>
    <row r="2250" spans="1:102" ht="14.4" customHeight="1">
      <c r="A2250" t="s">
        <v>3977</v>
      </c>
      <c r="B2250" s="278" t="s">
        <v>1223</v>
      </c>
      <c r="C2250" s="279" t="str">
        <f t="shared" si="863"/>
        <v>M.020.22.108</v>
      </c>
      <c r="D2250" s="14" t="s">
        <v>8549</v>
      </c>
      <c r="E2250" s="312" t="s">
        <v>1510</v>
      </c>
      <c r="F2250" s="281" t="str">
        <f t="shared" si="864"/>
        <v>Lemon sole</v>
      </c>
      <c r="G2250" s="319">
        <f t="shared" si="843"/>
        <v>0.91786638356397909</v>
      </c>
      <c r="H2250" s="319">
        <f t="shared" si="844"/>
        <v>7.7934463909900002E-4</v>
      </c>
      <c r="I2250" s="319">
        <f t="shared" si="876"/>
        <v>0.16718849892488008</v>
      </c>
      <c r="J2250" s="319">
        <f t="shared" si="877"/>
        <v>0</v>
      </c>
      <c r="K2250" s="319">
        <v>0.74989854</v>
      </c>
      <c r="L2250" s="319">
        <v>0.16587030999999999</v>
      </c>
      <c r="M2250" s="319">
        <v>1.3181862999999999E-3</v>
      </c>
      <c r="N2250" s="319">
        <v>7.7931753000000002E-4</v>
      </c>
      <c r="O2250" s="319">
        <v>0</v>
      </c>
      <c r="P2250" s="319">
        <v>0</v>
      </c>
      <c r="Q2250" s="319">
        <v>2.7109099E-8</v>
      </c>
      <c r="R2250" s="319">
        <v>2.6248801000000002E-9</v>
      </c>
      <c r="S2250" s="319">
        <v>0</v>
      </c>
      <c r="T2250" s="319">
        <v>0</v>
      </c>
      <c r="U2250" s="319">
        <v>0</v>
      </c>
      <c r="V2250" s="319">
        <v>0</v>
      </c>
      <c r="W2250" s="319">
        <v>0</v>
      </c>
      <c r="X2250" s="319">
        <v>0</v>
      </c>
      <c r="Y2250" s="210"/>
      <c r="Z2250" s="320">
        <f t="shared" si="868"/>
        <v>5.6383348872180452</v>
      </c>
      <c r="AA2250" s="210"/>
      <c r="AB2250" s="321">
        <f t="shared" si="869"/>
        <v>0.74989854</v>
      </c>
      <c r="AC2250" s="321">
        <f t="shared" si="870"/>
        <v>0.16796784356397906</v>
      </c>
      <c r="AD2250" s="321">
        <f t="shared" si="878"/>
        <v>0.16718849892488008</v>
      </c>
      <c r="AE2250" s="321">
        <f t="shared" si="871"/>
        <v>0.16718849892488008</v>
      </c>
      <c r="AF2250" s="321">
        <f t="shared" si="872"/>
        <v>0</v>
      </c>
      <c r="AG2250"/>
      <c r="AH2250" s="121">
        <v>0</v>
      </c>
      <c r="AI2250" s="121">
        <v>0</v>
      </c>
      <c r="AJ2250" s="121">
        <v>0</v>
      </c>
      <c r="AK2250" s="121">
        <v>0</v>
      </c>
      <c r="AL2250" s="121">
        <v>0</v>
      </c>
      <c r="AM2250" s="121">
        <v>0</v>
      </c>
      <c r="AN2250" s="121">
        <v>0</v>
      </c>
      <c r="AO2250"/>
      <c r="AP2250" s="282">
        <v>0.14289603000000001</v>
      </c>
      <c r="AQ2250" s="282">
        <v>0.13767114</v>
      </c>
      <c r="AR2250" s="282">
        <v>5.2248900999999999E-3</v>
      </c>
      <c r="AS2250" s="282">
        <v>0</v>
      </c>
      <c r="AT2250" s="255">
        <f t="shared" si="873"/>
        <v>8.2536656789100002E-6</v>
      </c>
      <c r="AU2250" s="256">
        <f t="shared" si="874"/>
        <v>1.9322818623619999E-8</v>
      </c>
      <c r="AV2250" s="256">
        <f t="shared" si="875"/>
        <v>0</v>
      </c>
      <c r="AW2250" s="272">
        <v>5.2323748000000001E-6</v>
      </c>
      <c r="AX2250" s="272">
        <v>1.5787338E-8</v>
      </c>
      <c r="AY2250" s="272">
        <v>4.3133262E-13</v>
      </c>
      <c r="AZ2250" s="273">
        <v>0</v>
      </c>
      <c r="BA2250" s="273">
        <v>0</v>
      </c>
      <c r="BB2250" s="272">
        <v>1.1587891E-10</v>
      </c>
      <c r="BC2250" s="272">
        <v>3.0211749999999999E-6</v>
      </c>
      <c r="BD2250" s="272">
        <v>1.6426791000000001E-11</v>
      </c>
      <c r="BE2250" s="272">
        <v>3.5186225E-9</v>
      </c>
      <c r="BF2250" s="273">
        <v>0</v>
      </c>
      <c r="BG2250" s="273">
        <v>0</v>
      </c>
      <c r="BH2250" s="273">
        <v>0</v>
      </c>
      <c r="BI2250" s="273">
        <v>0</v>
      </c>
      <c r="BJ2250" s="273">
        <v>0</v>
      </c>
      <c r="BK2250" s="273">
        <v>0</v>
      </c>
      <c r="BL2250" s="273">
        <v>0</v>
      </c>
      <c r="BM2250" s="273">
        <v>0</v>
      </c>
      <c r="BN2250" s="273">
        <v>0</v>
      </c>
      <c r="BO2250" s="273">
        <v>0</v>
      </c>
      <c r="BP2250" s="273">
        <v>0</v>
      </c>
      <c r="BQ2250" s="273">
        <v>0</v>
      </c>
      <c r="BR2250" s="273">
        <v>0</v>
      </c>
      <c r="BS2250"/>
      <c r="BT2250" s="121">
        <v>2.0337455000000001E-4</v>
      </c>
      <c r="BU2250" s="274">
        <v>2.4296596999999999E-5</v>
      </c>
      <c r="BV2250" s="121">
        <v>1.5721174000000001E-4</v>
      </c>
      <c r="BW2250" s="274">
        <v>3.0747002000000002E-13</v>
      </c>
      <c r="BX2250" s="274">
        <v>1.9958001E-5</v>
      </c>
      <c r="BY2250" s="274">
        <v>7.5017851999999996E-8</v>
      </c>
      <c r="BZ2250" s="121">
        <v>0</v>
      </c>
      <c r="CA2250" s="274">
        <v>1.1386096E-7</v>
      </c>
      <c r="CB2250" s="121">
        <v>0</v>
      </c>
      <c r="CC2250" s="274">
        <v>1.7938248999999999E-11</v>
      </c>
      <c r="CD2250" s="121">
        <v>0</v>
      </c>
      <c r="CE2250" s="121">
        <v>0</v>
      </c>
      <c r="CF2250" s="121">
        <v>0</v>
      </c>
      <c r="CG2250" s="274">
        <v>1.719315E-6</v>
      </c>
      <c r="CH2250" s="121">
        <v>0</v>
      </c>
      <c r="CI2250" s="121">
        <v>0</v>
      </c>
      <c r="CJ2250" s="121">
        <v>0</v>
      </c>
      <c r="CK2250"/>
      <c r="CL2250" s="322">
        <v>0</v>
      </c>
      <c r="CM2250" s="322">
        <v>5.6383349000000003</v>
      </c>
      <c r="CN2250" s="322">
        <v>2.1450714999999999E-3</v>
      </c>
      <c r="CO2250" s="322">
        <v>1.6640583E-2</v>
      </c>
      <c r="CP2250" s="322">
        <v>3.2211831E-5</v>
      </c>
      <c r="CQ2250" s="322">
        <v>0</v>
      </c>
      <c r="CR2250" s="322">
        <v>0</v>
      </c>
      <c r="CS2250" s="322">
        <v>1.0123967000000001E-3</v>
      </c>
      <c r="CT2250" s="322">
        <v>0</v>
      </c>
      <c r="CU2250" s="322">
        <v>0</v>
      </c>
      <c r="CV2250" s="218"/>
      <c r="CW2250" s="248"/>
      <c r="CX2250" s="20" t="s">
        <v>4039</v>
      </c>
    </row>
    <row r="2251" spans="1:102" ht="14.4" customHeight="1">
      <c r="A2251" t="s">
        <v>3978</v>
      </c>
      <c r="B2251" s="278" t="s">
        <v>1223</v>
      </c>
      <c r="C2251" s="279" t="str">
        <f t="shared" si="863"/>
        <v>M.020.22.109</v>
      </c>
      <c r="D2251" s="14" t="s">
        <v>8549</v>
      </c>
      <c r="E2251" s="312" t="s">
        <v>1510</v>
      </c>
      <c r="F2251" s="281" t="str">
        <f t="shared" si="864"/>
        <v>Mackerel fillet, smoked</v>
      </c>
      <c r="G2251" s="319">
        <f t="shared" si="843"/>
        <v>0.289690230382321</v>
      </c>
      <c r="H2251" s="319">
        <f t="shared" si="844"/>
        <v>6.7749166129799998E-3</v>
      </c>
      <c r="I2251" s="319">
        <f t="shared" si="876"/>
        <v>5.2032813769341005E-2</v>
      </c>
      <c r="J2251" s="319">
        <f t="shared" si="877"/>
        <v>0</v>
      </c>
      <c r="K2251" s="319">
        <v>0.23088249999999999</v>
      </c>
      <c r="L2251" s="319">
        <v>4.2098596000000002E-2</v>
      </c>
      <c r="M2251" s="319">
        <v>9.9342052000000007E-3</v>
      </c>
      <c r="N2251" s="319">
        <v>6.7747867999999999E-3</v>
      </c>
      <c r="O2251" s="319">
        <v>0</v>
      </c>
      <c r="P2251" s="319">
        <v>0</v>
      </c>
      <c r="Q2251" s="319">
        <v>1.2981298000000001E-7</v>
      </c>
      <c r="R2251" s="319">
        <v>1.2569340999999999E-8</v>
      </c>
      <c r="S2251" s="319">
        <v>0</v>
      </c>
      <c r="T2251" s="319">
        <v>0</v>
      </c>
      <c r="U2251" s="319">
        <v>0</v>
      </c>
      <c r="V2251" s="319">
        <v>0</v>
      </c>
      <c r="W2251" s="319">
        <v>0</v>
      </c>
      <c r="X2251" s="319">
        <v>0</v>
      </c>
      <c r="Y2251" s="210"/>
      <c r="Z2251" s="320">
        <f t="shared" si="868"/>
        <v>1.7359586466165411</v>
      </c>
      <c r="AA2251" s="210"/>
      <c r="AB2251" s="321">
        <f t="shared" si="869"/>
        <v>0.23088249999999999</v>
      </c>
      <c r="AC2251" s="321">
        <f t="shared" si="870"/>
        <v>5.8807730382321004E-2</v>
      </c>
      <c r="AD2251" s="321">
        <f t="shared" si="878"/>
        <v>5.2032813769341005E-2</v>
      </c>
      <c r="AE2251" s="321">
        <f t="shared" si="871"/>
        <v>5.2032813769341005E-2</v>
      </c>
      <c r="AF2251" s="321">
        <f t="shared" si="872"/>
        <v>0</v>
      </c>
      <c r="AG2251"/>
      <c r="AH2251" s="121">
        <v>0</v>
      </c>
      <c r="AI2251" s="121">
        <v>0</v>
      </c>
      <c r="AJ2251" s="121">
        <v>0</v>
      </c>
      <c r="AK2251" s="121">
        <v>0</v>
      </c>
      <c r="AL2251" s="121">
        <v>0</v>
      </c>
      <c r="AM2251" s="121">
        <v>0</v>
      </c>
      <c r="AN2251" s="121">
        <v>0</v>
      </c>
      <c r="AO2251"/>
      <c r="AP2251" s="282">
        <v>4.2534862E-2</v>
      </c>
      <c r="AQ2251" s="282">
        <v>4.0918232999999998E-2</v>
      </c>
      <c r="AR2251" s="282">
        <v>1.6166291000000001E-3</v>
      </c>
      <c r="AS2251" s="282">
        <v>0</v>
      </c>
      <c r="AT2251" s="255">
        <f t="shared" si="873"/>
        <v>2.4531314221E-6</v>
      </c>
      <c r="AU2251" s="256">
        <f t="shared" si="874"/>
        <v>5.9786578208400002E-9</v>
      </c>
      <c r="AV2251" s="256">
        <f t="shared" si="875"/>
        <v>0</v>
      </c>
      <c r="AW2251" s="272">
        <v>1.6109696E-6</v>
      </c>
      <c r="AX2251" s="272">
        <v>4.8606841999999999E-9</v>
      </c>
      <c r="AY2251" s="272">
        <v>1.3280084E-13</v>
      </c>
      <c r="AZ2251" s="273">
        <v>0</v>
      </c>
      <c r="BA2251" s="273">
        <v>0</v>
      </c>
      <c r="BB2251" s="272">
        <v>1.0073621E-9</v>
      </c>
      <c r="BC2251" s="272">
        <v>8.4115445999999996E-7</v>
      </c>
      <c r="BD2251" s="272">
        <v>1.4280187999999999E-10</v>
      </c>
      <c r="BE2251" s="272">
        <v>9.7503894000000001E-10</v>
      </c>
      <c r="BF2251" s="273">
        <v>0</v>
      </c>
      <c r="BG2251" s="273">
        <v>0</v>
      </c>
      <c r="BH2251" s="273">
        <v>0</v>
      </c>
      <c r="BI2251" s="273">
        <v>0</v>
      </c>
      <c r="BJ2251" s="273">
        <v>0</v>
      </c>
      <c r="BK2251" s="273">
        <v>0</v>
      </c>
      <c r="BL2251" s="273">
        <v>0</v>
      </c>
      <c r="BM2251" s="273">
        <v>0</v>
      </c>
      <c r="BN2251" s="273">
        <v>0</v>
      </c>
      <c r="BO2251" s="273">
        <v>0</v>
      </c>
      <c r="BP2251" s="273">
        <v>0</v>
      </c>
      <c r="BQ2251" s="273">
        <v>0</v>
      </c>
      <c r="BR2251" s="273">
        <v>0</v>
      </c>
      <c r="BS2251"/>
      <c r="BT2251" s="274">
        <v>6.4116849000000003E-5</v>
      </c>
      <c r="BU2251" s="274">
        <v>7.0538642000000001E-6</v>
      </c>
      <c r="BV2251" s="274">
        <v>4.8403133999999997E-5</v>
      </c>
      <c r="BW2251" s="274">
        <v>1.4723321999999999E-12</v>
      </c>
      <c r="BX2251" s="274">
        <v>5.3241994000000001E-6</v>
      </c>
      <c r="BY2251" s="274">
        <v>6.5214747000000001E-7</v>
      </c>
      <c r="BZ2251" s="121">
        <v>0</v>
      </c>
      <c r="CA2251" s="274">
        <v>9.8981951000000008E-7</v>
      </c>
      <c r="CB2251" s="121">
        <v>0</v>
      </c>
      <c r="CC2251" s="274">
        <v>8.5898005000000001E-11</v>
      </c>
      <c r="CD2251" s="121">
        <v>0</v>
      </c>
      <c r="CE2251" s="121">
        <v>0</v>
      </c>
      <c r="CF2251" s="121">
        <v>0</v>
      </c>
      <c r="CG2251" s="274">
        <v>1.6935974000000001E-6</v>
      </c>
      <c r="CH2251" s="121">
        <v>0</v>
      </c>
      <c r="CI2251" s="121">
        <v>0</v>
      </c>
      <c r="CJ2251" s="121">
        <v>0</v>
      </c>
      <c r="CK2251"/>
      <c r="CL2251" s="322">
        <v>0</v>
      </c>
      <c r="CM2251" s="322">
        <v>1.7359587000000001</v>
      </c>
      <c r="CN2251" s="322">
        <v>1.8647601E-2</v>
      </c>
      <c r="CO2251" s="322">
        <v>4.9757216999999996E-3</v>
      </c>
      <c r="CP2251" s="322">
        <v>1.7626954000000001E-4</v>
      </c>
      <c r="CQ2251" s="322">
        <v>0</v>
      </c>
      <c r="CR2251" s="322">
        <v>0</v>
      </c>
      <c r="CS2251" s="322">
        <v>2.6471213999999999E-4</v>
      </c>
      <c r="CT2251" s="322">
        <v>0</v>
      </c>
      <c r="CU2251" s="322">
        <v>0</v>
      </c>
      <c r="CV2251" s="218"/>
      <c r="CW2251" s="248"/>
      <c r="CX2251" s="20" t="s">
        <v>4039</v>
      </c>
    </row>
    <row r="2252" spans="1:102" ht="14.4" customHeight="1">
      <c r="A2252" t="s">
        <v>3979</v>
      </c>
      <c r="B2252" s="278" t="s">
        <v>1223</v>
      </c>
      <c r="C2252" s="279" t="str">
        <f t="shared" si="863"/>
        <v>M.020.22.110</v>
      </c>
      <c r="D2252" s="14" t="s">
        <v>8549</v>
      </c>
      <c r="E2252" s="312" t="s">
        <v>1510</v>
      </c>
      <c r="F2252" s="281" t="str">
        <f t="shared" si="864"/>
        <v>Pangasius</v>
      </c>
      <c r="G2252" s="319">
        <f t="shared" si="843"/>
        <v>1.7275457067005551</v>
      </c>
      <c r="H2252" s="319">
        <f t="shared" si="844"/>
        <v>2.838635247712E-2</v>
      </c>
      <c r="I2252" s="319">
        <f t="shared" si="876"/>
        <v>0.25994265422343499</v>
      </c>
      <c r="J2252" s="319">
        <f t="shared" si="877"/>
        <v>0</v>
      </c>
      <c r="K2252" s="319">
        <v>1.4392167</v>
      </c>
      <c r="L2252" s="319">
        <v>0.21287956999999999</v>
      </c>
      <c r="M2252" s="319">
        <v>4.7062995000000003E-2</v>
      </c>
      <c r="N2252" s="319">
        <v>2.8385430999999999E-2</v>
      </c>
      <c r="O2252" s="319">
        <v>0</v>
      </c>
      <c r="P2252" s="319">
        <v>0</v>
      </c>
      <c r="Q2252" s="319">
        <v>9.2147712E-7</v>
      </c>
      <c r="R2252" s="319">
        <v>8.9223434999999994E-8</v>
      </c>
      <c r="S2252" s="319">
        <v>0</v>
      </c>
      <c r="T2252" s="319">
        <v>0</v>
      </c>
      <c r="U2252" s="319">
        <v>0</v>
      </c>
      <c r="V2252" s="319">
        <v>0</v>
      </c>
      <c r="W2252" s="319">
        <v>0</v>
      </c>
      <c r="X2252" s="319">
        <v>0</v>
      </c>
      <c r="Y2252" s="210"/>
      <c r="Z2252" s="320">
        <f t="shared" si="868"/>
        <v>10.821178195488722</v>
      </c>
      <c r="AA2252" s="210"/>
      <c r="AB2252" s="321">
        <f t="shared" si="869"/>
        <v>1.4392167</v>
      </c>
      <c r="AC2252" s="321">
        <f t="shared" si="870"/>
        <v>0.288329006700555</v>
      </c>
      <c r="AD2252" s="321">
        <f t="shared" si="878"/>
        <v>0.25994265422343499</v>
      </c>
      <c r="AE2252" s="321">
        <f t="shared" si="871"/>
        <v>0.25994265422343499</v>
      </c>
      <c r="AF2252" s="321">
        <f t="shared" si="872"/>
        <v>0</v>
      </c>
      <c r="AG2252"/>
      <c r="AH2252" s="121">
        <v>0</v>
      </c>
      <c r="AI2252" s="121">
        <v>0</v>
      </c>
      <c r="AJ2252" s="121">
        <v>0</v>
      </c>
      <c r="AK2252" s="121">
        <v>0</v>
      </c>
      <c r="AL2252" s="121">
        <v>0</v>
      </c>
      <c r="AM2252" s="121">
        <v>0</v>
      </c>
      <c r="AN2252" s="121">
        <v>0</v>
      </c>
      <c r="AO2252"/>
      <c r="AP2252" s="282">
        <v>0.24708028000000001</v>
      </c>
      <c r="AQ2252" s="282">
        <v>0.23741193999999999</v>
      </c>
      <c r="AR2252" s="282">
        <v>9.6683420999999995E-3</v>
      </c>
      <c r="AS2252" s="282">
        <v>0</v>
      </c>
      <c r="AT2252" s="255">
        <f t="shared" si="873"/>
        <v>1.42333302096E-5</v>
      </c>
      <c r="AU2252" s="256">
        <f t="shared" si="874"/>
        <v>3.5755703090160001E-8</v>
      </c>
      <c r="AV2252" s="256">
        <f t="shared" si="875"/>
        <v>0</v>
      </c>
      <c r="AW2252" s="272">
        <v>1.0042054000000001E-5</v>
      </c>
      <c r="AX2252" s="272">
        <v>3.0299300000000002E-8</v>
      </c>
      <c r="AY2252" s="272">
        <v>8.2782015999999997E-13</v>
      </c>
      <c r="AZ2252" s="273">
        <v>0</v>
      </c>
      <c r="BA2252" s="273">
        <v>0</v>
      </c>
      <c r="BB2252" s="272">
        <v>4.2207096000000003E-9</v>
      </c>
      <c r="BC2252" s="272">
        <v>4.1870555E-6</v>
      </c>
      <c r="BD2252" s="272">
        <v>5.9832036999999995E-10</v>
      </c>
      <c r="BE2252" s="272">
        <v>4.8572549000000003E-9</v>
      </c>
      <c r="BF2252" s="273">
        <v>0</v>
      </c>
      <c r="BG2252" s="273">
        <v>0</v>
      </c>
      <c r="BH2252" s="273">
        <v>0</v>
      </c>
      <c r="BI2252" s="273">
        <v>0</v>
      </c>
      <c r="BJ2252" s="273">
        <v>0</v>
      </c>
      <c r="BK2252" s="273">
        <v>0</v>
      </c>
      <c r="BL2252" s="273">
        <v>0</v>
      </c>
      <c r="BM2252" s="273">
        <v>0</v>
      </c>
      <c r="BN2252" s="273">
        <v>0</v>
      </c>
      <c r="BO2252" s="273">
        <v>0</v>
      </c>
      <c r="BP2252" s="273">
        <v>0</v>
      </c>
      <c r="BQ2252" s="273">
        <v>0</v>
      </c>
      <c r="BR2252" s="273">
        <v>0</v>
      </c>
      <c r="BS2252"/>
      <c r="BT2252" s="121">
        <v>3.7761355999999999E-4</v>
      </c>
      <c r="BU2252" s="274">
        <v>3.4876955999999998E-5</v>
      </c>
      <c r="BV2252" s="121">
        <v>3.0172317000000002E-4</v>
      </c>
      <c r="BW2252" s="274">
        <v>1.0451346E-11</v>
      </c>
      <c r="BX2252" s="274">
        <v>2.6691771000000002E-5</v>
      </c>
      <c r="BY2252" s="274">
        <v>2.7324088E-6</v>
      </c>
      <c r="BZ2252" s="121">
        <v>0</v>
      </c>
      <c r="CA2252" s="274">
        <v>4.1472085999999997E-6</v>
      </c>
      <c r="CB2252" s="121">
        <v>0</v>
      </c>
      <c r="CC2252" s="274">
        <v>6.0974678000000002E-10</v>
      </c>
      <c r="CD2252" s="121">
        <v>0</v>
      </c>
      <c r="CE2252" s="121">
        <v>0</v>
      </c>
      <c r="CF2252" s="121">
        <v>0</v>
      </c>
      <c r="CG2252" s="274">
        <v>7.4414243000000001E-6</v>
      </c>
      <c r="CH2252" s="121">
        <v>0</v>
      </c>
      <c r="CI2252" s="121">
        <v>0</v>
      </c>
      <c r="CJ2252" s="121">
        <v>0</v>
      </c>
      <c r="CK2252"/>
      <c r="CL2252" s="322">
        <v>0</v>
      </c>
      <c r="CM2252" s="322">
        <v>10.821179000000001</v>
      </c>
      <c r="CN2252" s="322">
        <v>7.8130900000000003E-2</v>
      </c>
      <c r="CO2252" s="322">
        <v>2.4488986000000001E-2</v>
      </c>
      <c r="CP2252" s="322">
        <v>1.1086424999999999E-3</v>
      </c>
      <c r="CQ2252" s="322">
        <v>0</v>
      </c>
      <c r="CR2252" s="322">
        <v>0</v>
      </c>
      <c r="CS2252" s="322">
        <v>1.3316370999999999E-3</v>
      </c>
      <c r="CT2252" s="322">
        <v>0</v>
      </c>
      <c r="CU2252" s="322">
        <v>0</v>
      </c>
      <c r="CV2252" s="218"/>
      <c r="CW2252" s="248"/>
      <c r="CX2252" s="20" t="s">
        <v>4039</v>
      </c>
    </row>
    <row r="2253" spans="1:102" ht="14.4" customHeight="1">
      <c r="A2253" t="s">
        <v>3980</v>
      </c>
      <c r="B2253" s="278" t="s">
        <v>1223</v>
      </c>
      <c r="C2253" s="279" t="str">
        <f t="shared" si="863"/>
        <v>M.020.22.111</v>
      </c>
      <c r="D2253" s="14" t="s">
        <v>8549</v>
      </c>
      <c r="E2253" s="312" t="s">
        <v>1510</v>
      </c>
      <c r="F2253" s="281" t="str">
        <f t="shared" si="864"/>
        <v>Plaice</v>
      </c>
      <c r="G2253" s="319">
        <f t="shared" si="843"/>
        <v>0.91786638356397909</v>
      </c>
      <c r="H2253" s="319">
        <f t="shared" si="844"/>
        <v>7.7934463909900002E-4</v>
      </c>
      <c r="I2253" s="319">
        <f t="shared" si="876"/>
        <v>0.16718849892488008</v>
      </c>
      <c r="J2253" s="319">
        <f t="shared" si="877"/>
        <v>0</v>
      </c>
      <c r="K2253" s="319">
        <v>0.74989854</v>
      </c>
      <c r="L2253" s="319">
        <v>0.16587030999999999</v>
      </c>
      <c r="M2253" s="319">
        <v>1.3181862999999999E-3</v>
      </c>
      <c r="N2253" s="319">
        <v>7.7931753000000002E-4</v>
      </c>
      <c r="O2253" s="319">
        <v>0</v>
      </c>
      <c r="P2253" s="319">
        <v>0</v>
      </c>
      <c r="Q2253" s="319">
        <v>2.7109099E-8</v>
      </c>
      <c r="R2253" s="319">
        <v>2.6248801000000002E-9</v>
      </c>
      <c r="S2253" s="319">
        <v>0</v>
      </c>
      <c r="T2253" s="319">
        <v>0</v>
      </c>
      <c r="U2253" s="319">
        <v>0</v>
      </c>
      <c r="V2253" s="319">
        <v>0</v>
      </c>
      <c r="W2253" s="319">
        <v>0</v>
      </c>
      <c r="X2253" s="319">
        <v>0</v>
      </c>
      <c r="Y2253" s="210"/>
      <c r="Z2253" s="320">
        <f t="shared" si="868"/>
        <v>5.6383348872180452</v>
      </c>
      <c r="AA2253" s="210"/>
      <c r="AB2253" s="321">
        <f t="shared" si="869"/>
        <v>0.74989854</v>
      </c>
      <c r="AC2253" s="321">
        <f t="shared" si="870"/>
        <v>0.16796784356397906</v>
      </c>
      <c r="AD2253" s="321">
        <f t="shared" si="878"/>
        <v>0.16718849892488008</v>
      </c>
      <c r="AE2253" s="321">
        <f t="shared" si="871"/>
        <v>0.16718849892488008</v>
      </c>
      <c r="AF2253" s="321">
        <f t="shared" si="872"/>
        <v>0</v>
      </c>
      <c r="AG2253"/>
      <c r="AH2253" s="121">
        <v>0</v>
      </c>
      <c r="AI2253" s="121">
        <v>0</v>
      </c>
      <c r="AJ2253" s="121">
        <v>0</v>
      </c>
      <c r="AK2253" s="121">
        <v>0</v>
      </c>
      <c r="AL2253" s="121">
        <v>0</v>
      </c>
      <c r="AM2253" s="121">
        <v>0</v>
      </c>
      <c r="AN2253" s="121">
        <v>0</v>
      </c>
      <c r="AO2253"/>
      <c r="AP2253" s="282">
        <v>0.14289603000000001</v>
      </c>
      <c r="AQ2253" s="282">
        <v>0.13767114</v>
      </c>
      <c r="AR2253" s="282">
        <v>5.2248900999999999E-3</v>
      </c>
      <c r="AS2253" s="282">
        <v>0</v>
      </c>
      <c r="AT2253" s="255">
        <f t="shared" si="873"/>
        <v>8.2536656789100002E-6</v>
      </c>
      <c r="AU2253" s="256">
        <f t="shared" si="874"/>
        <v>1.9322818623619999E-8</v>
      </c>
      <c r="AV2253" s="256">
        <f t="shared" si="875"/>
        <v>0</v>
      </c>
      <c r="AW2253" s="272">
        <v>5.2323748000000001E-6</v>
      </c>
      <c r="AX2253" s="272">
        <v>1.5787338E-8</v>
      </c>
      <c r="AY2253" s="272">
        <v>4.3133262E-13</v>
      </c>
      <c r="AZ2253" s="273">
        <v>0</v>
      </c>
      <c r="BA2253" s="273">
        <v>0</v>
      </c>
      <c r="BB2253" s="272">
        <v>1.1587891E-10</v>
      </c>
      <c r="BC2253" s="272">
        <v>3.0211749999999999E-6</v>
      </c>
      <c r="BD2253" s="272">
        <v>1.6426791000000001E-11</v>
      </c>
      <c r="BE2253" s="272">
        <v>3.5186225E-9</v>
      </c>
      <c r="BF2253" s="273">
        <v>0</v>
      </c>
      <c r="BG2253" s="273">
        <v>0</v>
      </c>
      <c r="BH2253" s="273">
        <v>0</v>
      </c>
      <c r="BI2253" s="273">
        <v>0</v>
      </c>
      <c r="BJ2253" s="273">
        <v>0</v>
      </c>
      <c r="BK2253" s="273">
        <v>0</v>
      </c>
      <c r="BL2253" s="273">
        <v>0</v>
      </c>
      <c r="BM2253" s="273">
        <v>0</v>
      </c>
      <c r="BN2253" s="273">
        <v>0</v>
      </c>
      <c r="BO2253" s="273">
        <v>0</v>
      </c>
      <c r="BP2253" s="273">
        <v>0</v>
      </c>
      <c r="BQ2253" s="273">
        <v>0</v>
      </c>
      <c r="BR2253" s="273">
        <v>0</v>
      </c>
      <c r="BS2253"/>
      <c r="BT2253" s="121">
        <v>2.0337455000000001E-4</v>
      </c>
      <c r="BU2253" s="274">
        <v>2.4296596999999999E-5</v>
      </c>
      <c r="BV2253" s="121">
        <v>1.5721174000000001E-4</v>
      </c>
      <c r="BW2253" s="274">
        <v>3.0747002000000002E-13</v>
      </c>
      <c r="BX2253" s="274">
        <v>1.9958001E-5</v>
      </c>
      <c r="BY2253" s="274">
        <v>7.5017851999999996E-8</v>
      </c>
      <c r="BZ2253" s="121">
        <v>0</v>
      </c>
      <c r="CA2253" s="274">
        <v>1.1386096E-7</v>
      </c>
      <c r="CB2253" s="121">
        <v>0</v>
      </c>
      <c r="CC2253" s="274">
        <v>1.7938248999999999E-11</v>
      </c>
      <c r="CD2253" s="121">
        <v>0</v>
      </c>
      <c r="CE2253" s="121">
        <v>0</v>
      </c>
      <c r="CF2253" s="121">
        <v>0</v>
      </c>
      <c r="CG2253" s="274">
        <v>1.719315E-6</v>
      </c>
      <c r="CH2253" s="121">
        <v>0</v>
      </c>
      <c r="CI2253" s="121">
        <v>0</v>
      </c>
      <c r="CJ2253" s="121">
        <v>0</v>
      </c>
      <c r="CK2253"/>
      <c r="CL2253" s="322">
        <v>0</v>
      </c>
      <c r="CM2253" s="322">
        <v>5.6383349000000003</v>
      </c>
      <c r="CN2253" s="322">
        <v>2.1450714999999999E-3</v>
      </c>
      <c r="CO2253" s="322">
        <v>1.6640583E-2</v>
      </c>
      <c r="CP2253" s="322">
        <v>3.2211831E-5</v>
      </c>
      <c r="CQ2253" s="322">
        <v>0</v>
      </c>
      <c r="CR2253" s="322">
        <v>0</v>
      </c>
      <c r="CS2253" s="322">
        <v>1.0123967000000001E-3</v>
      </c>
      <c r="CT2253" s="322">
        <v>0</v>
      </c>
      <c r="CU2253" s="322">
        <v>0</v>
      </c>
      <c r="CV2253" s="218"/>
      <c r="CW2253" s="248"/>
      <c r="CX2253" s="20" t="s">
        <v>4039</v>
      </c>
    </row>
    <row r="2254" spans="1:102" ht="14.4" customHeight="1">
      <c r="A2254" t="s">
        <v>3981</v>
      </c>
      <c r="B2254" s="278" t="s">
        <v>1223</v>
      </c>
      <c r="C2254" s="279" t="str">
        <f t="shared" si="863"/>
        <v>M.020.22.112</v>
      </c>
      <c r="D2254" s="14" t="s">
        <v>8549</v>
      </c>
      <c r="E2254" s="312" t="s">
        <v>1510</v>
      </c>
      <c r="F2254" s="281" t="str">
        <f t="shared" si="864"/>
        <v>Pollock</v>
      </c>
      <c r="G2254" s="319">
        <f t="shared" ref="G2254:G2323" si="879">H2254+I2254+J2254+K2254</f>
        <v>1.1370712915003096</v>
      </c>
      <c r="H2254" s="319">
        <f t="shared" ref="H2254:H2323" si="880">N2254+O2254+P2254+Q2254</f>
        <v>9.3266839453700007E-4</v>
      </c>
      <c r="I2254" s="319">
        <f t="shared" si="876"/>
        <v>0.2084101831057727</v>
      </c>
      <c r="J2254" s="319">
        <f t="shared" si="877"/>
        <v>0</v>
      </c>
      <c r="K2254" s="319">
        <v>0.92772843999999999</v>
      </c>
      <c r="L2254" s="319">
        <v>0.20689746000000001</v>
      </c>
      <c r="M2254" s="319">
        <v>1.5127204000000001E-3</v>
      </c>
      <c r="N2254" s="319">
        <v>9.3264045000000003E-4</v>
      </c>
      <c r="O2254" s="319">
        <v>0</v>
      </c>
      <c r="P2254" s="319">
        <v>0</v>
      </c>
      <c r="Q2254" s="319">
        <v>2.7944537000000001E-8</v>
      </c>
      <c r="R2254" s="319">
        <v>2.7057726999999999E-9</v>
      </c>
      <c r="S2254" s="319">
        <v>0</v>
      </c>
      <c r="T2254" s="319">
        <v>0</v>
      </c>
      <c r="U2254" s="319">
        <v>0</v>
      </c>
      <c r="V2254" s="319">
        <v>0</v>
      </c>
      <c r="W2254" s="319">
        <v>0</v>
      </c>
      <c r="X2254" s="319">
        <v>0</v>
      </c>
      <c r="Y2254" s="210"/>
      <c r="Z2254" s="320">
        <f t="shared" si="868"/>
        <v>6.9754018045112778</v>
      </c>
      <c r="AA2254" s="210"/>
      <c r="AB2254" s="321">
        <f t="shared" si="869"/>
        <v>0.92772843999999999</v>
      </c>
      <c r="AC2254" s="321">
        <f t="shared" si="870"/>
        <v>0.20934285150030968</v>
      </c>
      <c r="AD2254" s="321">
        <f t="shared" si="878"/>
        <v>0.2084101831057727</v>
      </c>
      <c r="AE2254" s="321">
        <f t="shared" si="871"/>
        <v>0.2084101831057727</v>
      </c>
      <c r="AF2254" s="321">
        <f t="shared" si="872"/>
        <v>0</v>
      </c>
      <c r="AG2254"/>
      <c r="AH2254" s="121">
        <v>0</v>
      </c>
      <c r="AI2254" s="121">
        <v>0</v>
      </c>
      <c r="AJ2254" s="121">
        <v>0</v>
      </c>
      <c r="AK2254" s="121">
        <v>0</v>
      </c>
      <c r="AL2254" s="121">
        <v>0</v>
      </c>
      <c r="AM2254" s="121">
        <v>0</v>
      </c>
      <c r="AN2254" s="121">
        <v>0</v>
      </c>
      <c r="AO2254"/>
      <c r="AP2254" s="282">
        <v>0.17729839999999999</v>
      </c>
      <c r="AQ2254" s="282">
        <v>0.17082509000000001</v>
      </c>
      <c r="AR2254" s="282">
        <v>6.4733113000000004E-3</v>
      </c>
      <c r="AS2254" s="282">
        <v>0</v>
      </c>
      <c r="AT2254" s="255">
        <f t="shared" si="873"/>
        <v>1.024131237693E-5</v>
      </c>
      <c r="AU2254" s="256">
        <f t="shared" si="874"/>
        <v>2.3939760816240002E-8</v>
      </c>
      <c r="AV2254" s="256">
        <f t="shared" si="875"/>
        <v>0</v>
      </c>
      <c r="AW2254" s="272">
        <v>6.4731727999999997E-6</v>
      </c>
      <c r="AX2254" s="272">
        <v>1.9531125000000001E-8</v>
      </c>
      <c r="AY2254" s="272">
        <v>5.3361824000000002E-13</v>
      </c>
      <c r="AZ2254" s="273">
        <v>0</v>
      </c>
      <c r="BA2254" s="273">
        <v>0</v>
      </c>
      <c r="BB2254" s="272">
        <v>1.3867693E-10</v>
      </c>
      <c r="BC2254" s="272">
        <v>3.7680009000000001E-6</v>
      </c>
      <c r="BD2254" s="272">
        <v>1.9658598000000002E-11</v>
      </c>
      <c r="BE2254" s="272">
        <v>4.3884436000000001E-9</v>
      </c>
      <c r="BF2254" s="273">
        <v>0</v>
      </c>
      <c r="BG2254" s="273">
        <v>0</v>
      </c>
      <c r="BH2254" s="273">
        <v>0</v>
      </c>
      <c r="BI2254" s="273">
        <v>0</v>
      </c>
      <c r="BJ2254" s="273">
        <v>0</v>
      </c>
      <c r="BK2254" s="273">
        <v>0</v>
      </c>
      <c r="BL2254" s="273">
        <v>0</v>
      </c>
      <c r="BM2254" s="273">
        <v>0</v>
      </c>
      <c r="BN2254" s="273">
        <v>0</v>
      </c>
      <c r="BO2254" s="273">
        <v>0</v>
      </c>
      <c r="BP2254" s="273">
        <v>0</v>
      </c>
      <c r="BQ2254" s="273">
        <v>0</v>
      </c>
      <c r="BR2254" s="273">
        <v>0</v>
      </c>
      <c r="BS2254"/>
      <c r="BT2254" s="121">
        <v>2.5204968000000001E-4</v>
      </c>
      <c r="BU2254" s="274">
        <v>3.0300912999999999E-5</v>
      </c>
      <c r="BV2254" s="121">
        <v>1.9449271E-4</v>
      </c>
      <c r="BW2254" s="274">
        <v>3.1694550999999999E-13</v>
      </c>
      <c r="BX2254" s="274">
        <v>2.4892956E-5</v>
      </c>
      <c r="BY2254" s="274">
        <v>8.9776863999999994E-8</v>
      </c>
      <c r="BZ2254" s="121">
        <v>0</v>
      </c>
      <c r="CA2254" s="274">
        <v>1.3626195999999999E-7</v>
      </c>
      <c r="CB2254" s="121">
        <v>0</v>
      </c>
      <c r="CC2254" s="274">
        <v>1.8491062999999999E-11</v>
      </c>
      <c r="CD2254" s="121">
        <v>0</v>
      </c>
      <c r="CE2254" s="121">
        <v>0</v>
      </c>
      <c r="CF2254" s="121">
        <v>0</v>
      </c>
      <c r="CG2254" s="274">
        <v>2.1370398999999999E-6</v>
      </c>
      <c r="CH2254" s="121">
        <v>0</v>
      </c>
      <c r="CI2254" s="121">
        <v>0</v>
      </c>
      <c r="CJ2254" s="121">
        <v>0</v>
      </c>
      <c r="CK2254"/>
      <c r="CL2254" s="322">
        <v>0</v>
      </c>
      <c r="CM2254" s="322">
        <v>6.9754018000000002</v>
      </c>
      <c r="CN2254" s="322">
        <v>2.5670927999999998E-3</v>
      </c>
      <c r="CO2254" s="322">
        <v>2.0752033E-2</v>
      </c>
      <c r="CP2254" s="322">
        <v>3.4140302999999997E-5</v>
      </c>
      <c r="CQ2254" s="322">
        <v>0</v>
      </c>
      <c r="CR2254" s="322">
        <v>0</v>
      </c>
      <c r="CS2254" s="322">
        <v>1.2627611999999999E-3</v>
      </c>
      <c r="CT2254" s="322">
        <v>0</v>
      </c>
      <c r="CU2254" s="322">
        <v>0</v>
      </c>
      <c r="CV2254" s="218"/>
      <c r="CW2254" s="248"/>
      <c r="CX2254" s="20" t="s">
        <v>4039</v>
      </c>
    </row>
    <row r="2255" spans="1:102" ht="14.4" customHeight="1">
      <c r="A2255" t="s">
        <v>3982</v>
      </c>
      <c r="B2255" s="278" t="s">
        <v>1223</v>
      </c>
      <c r="C2255" s="279" t="str">
        <f t="shared" si="863"/>
        <v>M.020.22.113</v>
      </c>
      <c r="D2255" s="14" t="s">
        <v>8549</v>
      </c>
      <c r="E2255" s="312" t="s">
        <v>1510</v>
      </c>
      <c r="F2255" s="281" t="str">
        <f t="shared" si="864"/>
        <v>Canned salmon, farmed fish</v>
      </c>
      <c r="G2255" s="319">
        <f t="shared" si="879"/>
        <v>0.92901583731789805</v>
      </c>
      <c r="H2255" s="319">
        <f t="shared" si="880"/>
        <v>2.0638887620760001E-2</v>
      </c>
      <c r="I2255" s="319">
        <f t="shared" si="876"/>
        <v>0.175775689697138</v>
      </c>
      <c r="J2255" s="319">
        <f t="shared" si="877"/>
        <v>0</v>
      </c>
      <c r="K2255" s="319">
        <v>0.73260126000000003</v>
      </c>
      <c r="L2255" s="319">
        <v>0.14455923000000001</v>
      </c>
      <c r="M2255" s="319">
        <v>3.1216415000000001E-2</v>
      </c>
      <c r="N2255" s="319">
        <v>2.0638426000000001E-2</v>
      </c>
      <c r="O2255" s="319">
        <v>0</v>
      </c>
      <c r="P2255" s="319">
        <v>0</v>
      </c>
      <c r="Q2255" s="319">
        <v>4.6162075999999998E-7</v>
      </c>
      <c r="R2255" s="319">
        <v>4.4697137999999997E-8</v>
      </c>
      <c r="S2255" s="319">
        <v>0</v>
      </c>
      <c r="T2255" s="319">
        <v>0</v>
      </c>
      <c r="U2255" s="319">
        <v>0</v>
      </c>
      <c r="V2255" s="319">
        <v>0</v>
      </c>
      <c r="W2255" s="319">
        <v>0</v>
      </c>
      <c r="X2255" s="319">
        <v>0</v>
      </c>
      <c r="Y2255" s="210"/>
      <c r="Z2255" s="320">
        <f t="shared" si="868"/>
        <v>5.5082801503759402</v>
      </c>
      <c r="AA2255" s="210"/>
      <c r="AB2255" s="321">
        <f t="shared" si="869"/>
        <v>0.73260126000000003</v>
      </c>
      <c r="AC2255" s="321">
        <f t="shared" si="870"/>
        <v>0.19641457731789802</v>
      </c>
      <c r="AD2255" s="321">
        <f t="shared" si="878"/>
        <v>0.175775689697138</v>
      </c>
      <c r="AE2255" s="321">
        <f t="shared" si="871"/>
        <v>0.175775689697138</v>
      </c>
      <c r="AF2255" s="321">
        <f t="shared" si="872"/>
        <v>0</v>
      </c>
      <c r="AG2255"/>
      <c r="AH2255" s="121">
        <v>0</v>
      </c>
      <c r="AI2255" s="121">
        <v>0</v>
      </c>
      <c r="AJ2255" s="121">
        <v>0</v>
      </c>
      <c r="AK2255" s="121">
        <v>0</v>
      </c>
      <c r="AL2255" s="121">
        <v>0</v>
      </c>
      <c r="AM2255" s="121">
        <v>0</v>
      </c>
      <c r="AN2255" s="121">
        <v>0</v>
      </c>
      <c r="AO2255"/>
      <c r="AP2255" s="282">
        <v>0.13818178</v>
      </c>
      <c r="AQ2255" s="282">
        <v>0.13299712999999999</v>
      </c>
      <c r="AR2255" s="282">
        <v>5.1846545000000001E-3</v>
      </c>
      <c r="AS2255" s="282">
        <v>0</v>
      </c>
      <c r="AT2255" s="255">
        <f t="shared" si="873"/>
        <v>7.9734488855999991E-6</v>
      </c>
      <c r="AU2255" s="256">
        <f t="shared" si="874"/>
        <v>1.9174017633430001E-8</v>
      </c>
      <c r="AV2255" s="256">
        <f t="shared" si="875"/>
        <v>0</v>
      </c>
      <c r="AW2255" s="272">
        <v>5.1116840000000001E-6</v>
      </c>
      <c r="AX2255" s="272">
        <v>1.5423184000000001E-8</v>
      </c>
      <c r="AY2255" s="272">
        <v>4.2138343000000002E-13</v>
      </c>
      <c r="AZ2255" s="273">
        <v>0</v>
      </c>
      <c r="BA2255" s="273">
        <v>0</v>
      </c>
      <c r="BB2255" s="272">
        <v>3.0687855999999999E-9</v>
      </c>
      <c r="BC2255" s="272">
        <v>2.8586961000000001E-6</v>
      </c>
      <c r="BD2255" s="272">
        <v>4.3502565000000001E-10</v>
      </c>
      <c r="BE2255" s="272">
        <v>3.3153865999999998E-9</v>
      </c>
      <c r="BF2255" s="273">
        <v>0</v>
      </c>
      <c r="BG2255" s="273">
        <v>0</v>
      </c>
      <c r="BH2255" s="273">
        <v>0</v>
      </c>
      <c r="BI2255" s="273">
        <v>0</v>
      </c>
      <c r="BJ2255" s="273">
        <v>0</v>
      </c>
      <c r="BK2255" s="273">
        <v>0</v>
      </c>
      <c r="BL2255" s="273">
        <v>0</v>
      </c>
      <c r="BM2255" s="273">
        <v>0</v>
      </c>
      <c r="BN2255" s="273">
        <v>0</v>
      </c>
      <c r="BO2255" s="273">
        <v>0</v>
      </c>
      <c r="BP2255" s="273">
        <v>0</v>
      </c>
      <c r="BQ2255" s="273">
        <v>0</v>
      </c>
      <c r="BR2255" s="273">
        <v>0</v>
      </c>
      <c r="BS2255"/>
      <c r="BT2255" s="121">
        <v>2.0594822E-4</v>
      </c>
      <c r="BU2255" s="274">
        <v>2.3867604999999999E-5</v>
      </c>
      <c r="BV2255" s="121">
        <v>1.5358546999999999E-4</v>
      </c>
      <c r="BW2255" s="274">
        <v>5.2356790000000004E-12</v>
      </c>
      <c r="BX2255" s="274">
        <v>1.8179089999999999E-5</v>
      </c>
      <c r="BY2255" s="274">
        <v>1.9866747000000001E-6</v>
      </c>
      <c r="BZ2255" s="121">
        <v>0</v>
      </c>
      <c r="CA2255" s="274">
        <v>3.0153447000000001E-6</v>
      </c>
      <c r="CB2255" s="121">
        <v>0</v>
      </c>
      <c r="CC2255" s="274">
        <v>3.0545713999999998E-10</v>
      </c>
      <c r="CD2255" s="121">
        <v>0</v>
      </c>
      <c r="CE2255" s="121">
        <v>0</v>
      </c>
      <c r="CF2255" s="121">
        <v>0</v>
      </c>
      <c r="CG2255" s="274">
        <v>5.3137329999999999E-6</v>
      </c>
      <c r="CH2255" s="121">
        <v>0</v>
      </c>
      <c r="CI2255" s="121">
        <v>0</v>
      </c>
      <c r="CJ2255" s="121">
        <v>0</v>
      </c>
      <c r="CK2255"/>
      <c r="CL2255" s="322">
        <v>0</v>
      </c>
      <c r="CM2255" s="322">
        <v>5.5082801999999997</v>
      </c>
      <c r="CN2255" s="322">
        <v>5.6807269000000001E-2</v>
      </c>
      <c r="CO2255" s="322">
        <v>1.6785514000000001E-2</v>
      </c>
      <c r="CP2255" s="322">
        <v>6.0183312000000003E-4</v>
      </c>
      <c r="CQ2255" s="322">
        <v>0</v>
      </c>
      <c r="CR2255" s="322">
        <v>0</v>
      </c>
      <c r="CS2255" s="322">
        <v>9.0587751000000005E-4</v>
      </c>
      <c r="CT2255" s="322">
        <v>0</v>
      </c>
      <c r="CU2255" s="322">
        <v>0</v>
      </c>
      <c r="CV2255" s="218"/>
      <c r="CW2255" s="248"/>
      <c r="CX2255" s="20" t="s">
        <v>4039</v>
      </c>
    </row>
    <row r="2256" spans="1:102" ht="14.4" customHeight="1">
      <c r="A2256" t="s">
        <v>3983</v>
      </c>
      <c r="B2256" s="278" t="s">
        <v>1223</v>
      </c>
      <c r="C2256" s="279" t="str">
        <f t="shared" si="863"/>
        <v>M.020.22.114</v>
      </c>
      <c r="D2256" s="14" t="s">
        <v>8549</v>
      </c>
      <c r="E2256" s="312" t="s">
        <v>1510</v>
      </c>
      <c r="F2256" s="281" t="str">
        <f t="shared" si="864"/>
        <v>Canned salmon, wild catch</v>
      </c>
      <c r="G2256" s="319">
        <f t="shared" si="879"/>
        <v>0.58710540448235093</v>
      </c>
      <c r="H2256" s="319">
        <f t="shared" si="880"/>
        <v>7.68216160893E-3</v>
      </c>
      <c r="I2256" s="319">
        <f t="shared" si="876"/>
        <v>0.116540452873421</v>
      </c>
      <c r="J2256" s="319">
        <f t="shared" si="877"/>
        <v>0</v>
      </c>
      <c r="K2256" s="319">
        <v>0.46288278999999999</v>
      </c>
      <c r="L2256" s="319">
        <v>0.10518354000000001</v>
      </c>
      <c r="M2256" s="319">
        <v>1.1356898000000001E-2</v>
      </c>
      <c r="N2256" s="319">
        <v>7.6820079999999997E-3</v>
      </c>
      <c r="O2256" s="319">
        <v>0</v>
      </c>
      <c r="P2256" s="319">
        <v>0</v>
      </c>
      <c r="Q2256" s="319">
        <v>1.5360892999999999E-7</v>
      </c>
      <c r="R2256" s="319">
        <v>1.4873421E-8</v>
      </c>
      <c r="S2256" s="319">
        <v>0</v>
      </c>
      <c r="T2256" s="319">
        <v>0</v>
      </c>
      <c r="U2256" s="319">
        <v>0</v>
      </c>
      <c r="V2256" s="319">
        <v>0</v>
      </c>
      <c r="W2256" s="319">
        <v>0</v>
      </c>
      <c r="X2256" s="319">
        <v>0</v>
      </c>
      <c r="Y2256" s="210"/>
      <c r="Z2256" s="320">
        <f t="shared" si="868"/>
        <v>3.480321729323308</v>
      </c>
      <c r="AA2256" s="210"/>
      <c r="AB2256" s="321">
        <f t="shared" si="869"/>
        <v>0.46288278999999999</v>
      </c>
      <c r="AC2256" s="321">
        <f t="shared" si="870"/>
        <v>0.12422261448235102</v>
      </c>
      <c r="AD2256" s="321">
        <f t="shared" si="878"/>
        <v>0.116540452873421</v>
      </c>
      <c r="AE2256" s="321">
        <f t="shared" si="871"/>
        <v>0.116540452873421</v>
      </c>
      <c r="AF2256" s="321">
        <f t="shared" si="872"/>
        <v>0</v>
      </c>
      <c r="AG2256"/>
      <c r="AH2256" s="121">
        <v>0</v>
      </c>
      <c r="AI2256" s="121">
        <v>0</v>
      </c>
      <c r="AJ2256" s="121">
        <v>0</v>
      </c>
      <c r="AK2256" s="121">
        <v>0</v>
      </c>
      <c r="AL2256" s="121">
        <v>0</v>
      </c>
      <c r="AM2256" s="121">
        <v>0</v>
      </c>
      <c r="AN2256" s="121">
        <v>0</v>
      </c>
      <c r="AO2256"/>
      <c r="AP2256" s="282">
        <v>9.0509085000000003E-2</v>
      </c>
      <c r="AQ2256" s="282">
        <v>8.7202641999999997E-2</v>
      </c>
      <c r="AR2256" s="282">
        <v>3.3064438999999999E-3</v>
      </c>
      <c r="AS2256" s="282">
        <v>0</v>
      </c>
      <c r="AT2256" s="255">
        <f t="shared" si="873"/>
        <v>5.2279761593999996E-6</v>
      </c>
      <c r="AU2256" s="256">
        <f t="shared" si="874"/>
        <v>1.222797282461E-8</v>
      </c>
      <c r="AV2256" s="256">
        <f t="shared" si="875"/>
        <v>0</v>
      </c>
      <c r="AW2256" s="272">
        <v>3.2297386E-6</v>
      </c>
      <c r="AX2256" s="272">
        <v>9.7449009000000004E-9</v>
      </c>
      <c r="AY2256" s="272">
        <v>2.6624461E-13</v>
      </c>
      <c r="AZ2256" s="273">
        <v>0</v>
      </c>
      <c r="BA2256" s="273">
        <v>0</v>
      </c>
      <c r="BB2256" s="272">
        <v>1.1422594E-9</v>
      </c>
      <c r="BC2256" s="272">
        <v>1.9970952999999998E-6</v>
      </c>
      <c r="BD2256" s="272">
        <v>1.6192468000000001E-10</v>
      </c>
      <c r="BE2256" s="272">
        <v>2.3208809999999999E-9</v>
      </c>
      <c r="BF2256" s="273">
        <v>0</v>
      </c>
      <c r="BG2256" s="273">
        <v>0</v>
      </c>
      <c r="BH2256" s="273">
        <v>0</v>
      </c>
      <c r="BI2256" s="273">
        <v>0</v>
      </c>
      <c r="BJ2256" s="273">
        <v>0</v>
      </c>
      <c r="BK2256" s="273">
        <v>0</v>
      </c>
      <c r="BL2256" s="273">
        <v>0</v>
      </c>
      <c r="BM2256" s="273">
        <v>0</v>
      </c>
      <c r="BN2256" s="273">
        <v>0</v>
      </c>
      <c r="BO2256" s="273">
        <v>0</v>
      </c>
      <c r="BP2256" s="273">
        <v>0</v>
      </c>
      <c r="BQ2256" s="273">
        <v>0</v>
      </c>
      <c r="BR2256" s="273">
        <v>0</v>
      </c>
      <c r="BS2256"/>
      <c r="BT2256" s="121">
        <v>1.3068252999999999E-4</v>
      </c>
      <c r="BU2256" s="274">
        <v>1.6376918000000002E-5</v>
      </c>
      <c r="BV2256" s="274">
        <v>9.7040605000000001E-5</v>
      </c>
      <c r="BW2256" s="274">
        <v>1.7422246999999999E-12</v>
      </c>
      <c r="BX2256" s="274">
        <v>1.2938797000000001E-5</v>
      </c>
      <c r="BY2256" s="274">
        <v>7.3947745000000002E-7</v>
      </c>
      <c r="BZ2256" s="121">
        <v>0</v>
      </c>
      <c r="CA2256" s="274">
        <v>1.1223676E-6</v>
      </c>
      <c r="CB2256" s="121">
        <v>0</v>
      </c>
      <c r="CC2256" s="274">
        <v>1.0164393E-10</v>
      </c>
      <c r="CD2256" s="121">
        <v>0</v>
      </c>
      <c r="CE2256" s="121">
        <v>0</v>
      </c>
      <c r="CF2256" s="121">
        <v>0</v>
      </c>
      <c r="CG2256" s="274">
        <v>2.4642616999999998E-6</v>
      </c>
      <c r="CH2256" s="121">
        <v>0</v>
      </c>
      <c r="CI2256" s="121">
        <v>0</v>
      </c>
      <c r="CJ2256" s="121">
        <v>0</v>
      </c>
      <c r="CK2256"/>
      <c r="CL2256" s="322">
        <v>0</v>
      </c>
      <c r="CM2256" s="322">
        <v>3.4803217000000002</v>
      </c>
      <c r="CN2256" s="322">
        <v>2.1144726999999999E-2</v>
      </c>
      <c r="CO2256" s="322">
        <v>1.1374449E-2</v>
      </c>
      <c r="CP2256" s="322">
        <v>2.0615950000000001E-4</v>
      </c>
      <c r="CQ2256" s="322">
        <v>0</v>
      </c>
      <c r="CR2256" s="322">
        <v>0</v>
      </c>
      <c r="CS2256" s="322">
        <v>6.5047467999999995E-4</v>
      </c>
      <c r="CT2256" s="322">
        <v>0</v>
      </c>
      <c r="CU2256" s="322">
        <v>0</v>
      </c>
      <c r="CV2256" s="218"/>
      <c r="CW2256" s="248"/>
      <c r="CX2256" s="20" t="s">
        <v>4039</v>
      </c>
    </row>
    <row r="2257" spans="1:102" ht="14.4" customHeight="1">
      <c r="A2257" t="s">
        <v>3984</v>
      </c>
      <c r="B2257" s="278" t="s">
        <v>1223</v>
      </c>
      <c r="C2257" s="279" t="str">
        <f t="shared" si="863"/>
        <v>M.020.22.115</v>
      </c>
      <c r="D2257" s="14" t="s">
        <v>8549</v>
      </c>
      <c r="E2257" s="312" t="s">
        <v>1510</v>
      </c>
      <c r="F2257" s="281" t="str">
        <f t="shared" si="864"/>
        <v>Salmon fillet, farmed fish</v>
      </c>
      <c r="G2257" s="319">
        <f t="shared" si="879"/>
        <v>0.89168015770619802</v>
      </c>
      <c r="H2257" s="319">
        <f t="shared" si="880"/>
        <v>2.0638480857569998E-2</v>
      </c>
      <c r="I2257" s="319">
        <f t="shared" si="876"/>
        <v>0.16416826684862801</v>
      </c>
      <c r="J2257" s="319">
        <f t="shared" si="877"/>
        <v>0</v>
      </c>
      <c r="K2257" s="319">
        <v>0.70687341000000004</v>
      </c>
      <c r="L2257" s="319">
        <v>0.13307854</v>
      </c>
      <c r="M2257" s="319">
        <v>3.1089683E-2</v>
      </c>
      <c r="N2257" s="319">
        <v>2.0638027999999999E-2</v>
      </c>
      <c r="O2257" s="319">
        <v>0</v>
      </c>
      <c r="P2257" s="319">
        <v>0</v>
      </c>
      <c r="Q2257" s="319">
        <v>4.5285757000000002E-7</v>
      </c>
      <c r="R2257" s="319">
        <v>4.3848627999999998E-8</v>
      </c>
      <c r="S2257" s="319">
        <v>0</v>
      </c>
      <c r="T2257" s="319">
        <v>0</v>
      </c>
      <c r="U2257" s="319">
        <v>0</v>
      </c>
      <c r="V2257" s="319">
        <v>0</v>
      </c>
      <c r="W2257" s="319">
        <v>0</v>
      </c>
      <c r="X2257" s="319">
        <v>0</v>
      </c>
      <c r="Y2257" s="210"/>
      <c r="Z2257" s="320">
        <f t="shared" si="868"/>
        <v>5.314837669172932</v>
      </c>
      <c r="AA2257" s="210"/>
      <c r="AB2257" s="321">
        <f t="shared" si="869"/>
        <v>0.70687341000000004</v>
      </c>
      <c r="AC2257" s="321">
        <f t="shared" si="870"/>
        <v>0.18480674770619801</v>
      </c>
      <c r="AD2257" s="321">
        <f t="shared" si="878"/>
        <v>0.16416826684862801</v>
      </c>
      <c r="AE2257" s="321">
        <f t="shared" si="871"/>
        <v>0.16416826684862801</v>
      </c>
      <c r="AF2257" s="321">
        <f t="shared" si="872"/>
        <v>0</v>
      </c>
      <c r="AG2257"/>
      <c r="AH2257" s="121">
        <v>0</v>
      </c>
      <c r="AI2257" s="121">
        <v>0</v>
      </c>
      <c r="AJ2257" s="121">
        <v>0</v>
      </c>
      <c r="AK2257" s="121">
        <v>0</v>
      </c>
      <c r="AL2257" s="121">
        <v>0</v>
      </c>
      <c r="AM2257" s="121">
        <v>0</v>
      </c>
      <c r="AN2257" s="121">
        <v>0</v>
      </c>
      <c r="AO2257"/>
      <c r="AP2257" s="282">
        <v>0.13149748</v>
      </c>
      <c r="AQ2257" s="282">
        <v>0.12652495999999999</v>
      </c>
      <c r="AR2257" s="282">
        <v>4.9725161000000002E-3</v>
      </c>
      <c r="AS2257" s="282">
        <v>0</v>
      </c>
      <c r="AT2257" s="255">
        <f t="shared" si="873"/>
        <v>7.5854295262999996E-6</v>
      </c>
      <c r="AU2257" s="256">
        <f t="shared" si="874"/>
        <v>1.8389483135079999E-8</v>
      </c>
      <c r="AV2257" s="256">
        <f t="shared" si="875"/>
        <v>0</v>
      </c>
      <c r="AW2257" s="272">
        <v>4.9321693999999999E-6</v>
      </c>
      <c r="AX2257" s="272">
        <v>1.4881546E-8</v>
      </c>
      <c r="AY2257" s="272">
        <v>4.0658508000000001E-13</v>
      </c>
      <c r="AZ2257" s="273">
        <v>0</v>
      </c>
      <c r="BA2257" s="273">
        <v>0</v>
      </c>
      <c r="BB2257" s="272">
        <v>3.0687263000000001E-9</v>
      </c>
      <c r="BC2257" s="272">
        <v>2.6501914000000002E-6</v>
      </c>
      <c r="BD2257" s="272">
        <v>4.3501725000000002E-10</v>
      </c>
      <c r="BE2257" s="272">
        <v>3.0725133E-9</v>
      </c>
      <c r="BF2257" s="273">
        <v>0</v>
      </c>
      <c r="BG2257" s="273">
        <v>0</v>
      </c>
      <c r="BH2257" s="273">
        <v>0</v>
      </c>
      <c r="BI2257" s="273">
        <v>0</v>
      </c>
      <c r="BJ2257" s="273">
        <v>0</v>
      </c>
      <c r="BK2257" s="273">
        <v>0</v>
      </c>
      <c r="BL2257" s="273">
        <v>0</v>
      </c>
      <c r="BM2257" s="273">
        <v>0</v>
      </c>
      <c r="BN2257" s="273">
        <v>0</v>
      </c>
      <c r="BO2257" s="273">
        <v>0</v>
      </c>
      <c r="BP2257" s="273">
        <v>0</v>
      </c>
      <c r="BQ2257" s="273">
        <v>0</v>
      </c>
      <c r="BR2257" s="273">
        <v>0</v>
      </c>
      <c r="BS2257"/>
      <c r="BT2257" s="121">
        <v>1.9739192E-4</v>
      </c>
      <c r="BU2257" s="274">
        <v>2.2193144E-5</v>
      </c>
      <c r="BV2257" s="121">
        <v>1.4819177999999999E-4</v>
      </c>
      <c r="BW2257" s="274">
        <v>5.1362874000000002E-12</v>
      </c>
      <c r="BX2257" s="274">
        <v>1.6799807E-5</v>
      </c>
      <c r="BY2257" s="274">
        <v>1.9866363000000001E-6</v>
      </c>
      <c r="BZ2257" s="121">
        <v>0</v>
      </c>
      <c r="CA2257" s="274">
        <v>3.0152864E-6</v>
      </c>
      <c r="CB2257" s="121">
        <v>0</v>
      </c>
      <c r="CC2257" s="274">
        <v>2.9965849000000002E-10</v>
      </c>
      <c r="CD2257" s="121">
        <v>0</v>
      </c>
      <c r="CE2257" s="121">
        <v>0</v>
      </c>
      <c r="CF2257" s="121">
        <v>0</v>
      </c>
      <c r="CG2257" s="274">
        <v>5.2049656999999998E-6</v>
      </c>
      <c r="CH2257" s="121">
        <v>0</v>
      </c>
      <c r="CI2257" s="121">
        <v>0</v>
      </c>
      <c r="CJ2257" s="121">
        <v>0</v>
      </c>
      <c r="CK2257"/>
      <c r="CL2257" s="322">
        <v>0</v>
      </c>
      <c r="CM2257" s="322">
        <v>5.3148377</v>
      </c>
      <c r="CN2257" s="322">
        <v>5.6806171000000003E-2</v>
      </c>
      <c r="CO2257" s="322">
        <v>1.5639863E-2</v>
      </c>
      <c r="CP2257" s="322">
        <v>5.9324067999999997E-4</v>
      </c>
      <c r="CQ2257" s="322">
        <v>0</v>
      </c>
      <c r="CR2257" s="322">
        <v>0</v>
      </c>
      <c r="CS2257" s="322">
        <v>8.3586782999999995E-4</v>
      </c>
      <c r="CT2257" s="322">
        <v>0</v>
      </c>
      <c r="CU2257" s="322">
        <v>0</v>
      </c>
      <c r="CX2257" s="20" t="s">
        <v>4039</v>
      </c>
    </row>
    <row r="2258" spans="1:102" ht="14.4" customHeight="1">
      <c r="A2258" t="s">
        <v>3985</v>
      </c>
      <c r="B2258" s="278" t="s">
        <v>1223</v>
      </c>
      <c r="C2258" s="279" t="str">
        <f t="shared" si="863"/>
        <v>M.020.22.116</v>
      </c>
      <c r="D2258" s="14" t="s">
        <v>8549</v>
      </c>
      <c r="E2258" s="312" t="s">
        <v>1510</v>
      </c>
      <c r="F2258" s="281" t="str">
        <f t="shared" si="864"/>
        <v>Salmon fillet, wild catch</v>
      </c>
      <c r="G2258" s="319">
        <f t="shared" si="879"/>
        <v>0.54976972597065099</v>
      </c>
      <c r="H2258" s="319">
        <f t="shared" si="880"/>
        <v>7.6817539457400006E-3</v>
      </c>
      <c r="I2258" s="319">
        <f t="shared" si="876"/>
        <v>0.104933032024911</v>
      </c>
      <c r="J2258" s="319">
        <f t="shared" si="877"/>
        <v>0</v>
      </c>
      <c r="K2258" s="319">
        <v>0.43715493999999999</v>
      </c>
      <c r="L2258" s="319">
        <v>9.3702852000000003E-2</v>
      </c>
      <c r="M2258" s="319">
        <v>1.1230166E-2</v>
      </c>
      <c r="N2258" s="319">
        <v>7.6816091000000003E-3</v>
      </c>
      <c r="O2258" s="319">
        <v>0</v>
      </c>
      <c r="P2258" s="319">
        <v>0</v>
      </c>
      <c r="Q2258" s="319">
        <v>1.4484574000000001E-7</v>
      </c>
      <c r="R2258" s="319">
        <v>1.4024911E-8</v>
      </c>
      <c r="S2258" s="319">
        <v>0</v>
      </c>
      <c r="T2258" s="319">
        <v>0</v>
      </c>
      <c r="U2258" s="319">
        <v>0</v>
      </c>
      <c r="V2258" s="319">
        <v>0</v>
      </c>
      <c r="W2258" s="319">
        <v>0</v>
      </c>
      <c r="X2258" s="319">
        <v>0</v>
      </c>
      <c r="Y2258" s="210"/>
      <c r="Z2258" s="320">
        <f t="shared" si="868"/>
        <v>3.2868792481203006</v>
      </c>
      <c r="AA2258" s="210"/>
      <c r="AB2258" s="321">
        <f t="shared" si="869"/>
        <v>0.43715493999999999</v>
      </c>
      <c r="AC2258" s="321">
        <f t="shared" si="870"/>
        <v>0.112614785970651</v>
      </c>
      <c r="AD2258" s="321">
        <f t="shared" si="878"/>
        <v>0.104933032024911</v>
      </c>
      <c r="AE2258" s="321">
        <f t="shared" si="871"/>
        <v>0.104933032024911</v>
      </c>
      <c r="AF2258" s="321">
        <f t="shared" si="872"/>
        <v>0</v>
      </c>
      <c r="AG2258"/>
      <c r="AH2258" s="121">
        <v>0</v>
      </c>
      <c r="AI2258" s="121">
        <v>0</v>
      </c>
      <c r="AJ2258" s="121">
        <v>0</v>
      </c>
      <c r="AK2258" s="121">
        <v>0</v>
      </c>
      <c r="AL2258" s="121">
        <v>0</v>
      </c>
      <c r="AM2258" s="121">
        <v>0</v>
      </c>
      <c r="AN2258" s="121">
        <v>0</v>
      </c>
      <c r="AO2258"/>
      <c r="AP2258" s="282">
        <v>8.3824783999999999E-2</v>
      </c>
      <c r="AQ2258" s="282">
        <v>8.0730477999999994E-2</v>
      </c>
      <c r="AR2258" s="282">
        <v>3.0943055000000001E-3</v>
      </c>
      <c r="AS2258" s="282">
        <v>0</v>
      </c>
      <c r="AT2258" s="255">
        <f t="shared" si="873"/>
        <v>4.8399567000000003E-6</v>
      </c>
      <c r="AU2258" s="256">
        <f t="shared" si="874"/>
        <v>1.1443437316260001E-8</v>
      </c>
      <c r="AV2258" s="256">
        <f t="shared" si="875"/>
        <v>0</v>
      </c>
      <c r="AW2258" s="272">
        <v>3.0502238999999999E-6</v>
      </c>
      <c r="AX2258" s="272">
        <v>9.2032619000000005E-9</v>
      </c>
      <c r="AY2258" s="272">
        <v>2.5144626E-13</v>
      </c>
      <c r="AZ2258" s="273">
        <v>0</v>
      </c>
      <c r="BA2258" s="273">
        <v>0</v>
      </c>
      <c r="BB2258" s="272">
        <v>1.1422E-9</v>
      </c>
      <c r="BC2258" s="272">
        <v>1.7885905999999999E-6</v>
      </c>
      <c r="BD2258" s="272">
        <v>1.6191627E-10</v>
      </c>
      <c r="BE2258" s="272">
        <v>2.0780077E-9</v>
      </c>
      <c r="BF2258" s="273">
        <v>0</v>
      </c>
      <c r="BG2258" s="273">
        <v>0</v>
      </c>
      <c r="BH2258" s="273">
        <v>0</v>
      </c>
      <c r="BI2258" s="273">
        <v>0</v>
      </c>
      <c r="BJ2258" s="273">
        <v>0</v>
      </c>
      <c r="BK2258" s="273">
        <v>0</v>
      </c>
      <c r="BL2258" s="273">
        <v>0</v>
      </c>
      <c r="BM2258" s="273">
        <v>0</v>
      </c>
      <c r="BN2258" s="273">
        <v>0</v>
      </c>
      <c r="BO2258" s="273">
        <v>0</v>
      </c>
      <c r="BP2258" s="273">
        <v>0</v>
      </c>
      <c r="BQ2258" s="273">
        <v>0</v>
      </c>
      <c r="BR2258" s="273">
        <v>0</v>
      </c>
      <c r="BS2258"/>
      <c r="BT2258" s="121">
        <v>1.2212622999999999E-4</v>
      </c>
      <c r="BU2258" s="274">
        <v>1.4702456999999999E-5</v>
      </c>
      <c r="BV2258" s="274">
        <v>9.1646914999999999E-5</v>
      </c>
      <c r="BW2258" s="274">
        <v>1.6428330000000001E-12</v>
      </c>
      <c r="BX2258" s="274">
        <v>1.1559514E-5</v>
      </c>
      <c r="BY2258" s="274">
        <v>7.3943904999999995E-7</v>
      </c>
      <c r="BZ2258" s="121">
        <v>0</v>
      </c>
      <c r="CA2258" s="274">
        <v>1.1223094E-6</v>
      </c>
      <c r="CB2258" s="121">
        <v>0</v>
      </c>
      <c r="CC2258" s="274">
        <v>9.5845271999999995E-11</v>
      </c>
      <c r="CD2258" s="121">
        <v>0</v>
      </c>
      <c r="CE2258" s="121">
        <v>0</v>
      </c>
      <c r="CF2258" s="121">
        <v>0</v>
      </c>
      <c r="CG2258" s="274">
        <v>2.3554944000000002E-6</v>
      </c>
      <c r="CH2258" s="121">
        <v>0</v>
      </c>
      <c r="CI2258" s="121">
        <v>0</v>
      </c>
      <c r="CJ2258" s="121">
        <v>0</v>
      </c>
      <c r="CK2258"/>
      <c r="CL2258" s="322">
        <v>0</v>
      </c>
      <c r="CM2258" s="322">
        <v>3.2868792999999998</v>
      </c>
      <c r="CN2258" s="322">
        <v>2.1143629000000001E-2</v>
      </c>
      <c r="CO2258" s="322">
        <v>1.0228798000000001E-2</v>
      </c>
      <c r="CP2258" s="322">
        <v>1.9756706000000001E-4</v>
      </c>
      <c r="CQ2258" s="322">
        <v>0</v>
      </c>
      <c r="CR2258" s="322">
        <v>0</v>
      </c>
      <c r="CS2258" s="322">
        <v>5.8046499999999995E-4</v>
      </c>
      <c r="CT2258" s="322">
        <v>0</v>
      </c>
      <c r="CU2258" s="322">
        <v>0</v>
      </c>
      <c r="CX2258" s="20" t="s">
        <v>4039</v>
      </c>
    </row>
    <row r="2259" spans="1:102" ht="14.4" customHeight="1">
      <c r="A2259" t="s">
        <v>3986</v>
      </c>
      <c r="B2259" s="278" t="s">
        <v>1223</v>
      </c>
      <c r="C2259" s="279" t="str">
        <f t="shared" si="863"/>
        <v>M.020.22.117</v>
      </c>
      <c r="D2259" s="14" t="s">
        <v>8549</v>
      </c>
      <c r="E2259" s="312" t="s">
        <v>1510</v>
      </c>
      <c r="F2259" s="281" t="str">
        <f t="shared" si="864"/>
        <v>Smoked salmon, farmed fish</v>
      </c>
      <c r="G2259" s="319">
        <f t="shared" si="879"/>
        <v>0.99423795698039197</v>
      </c>
      <c r="H2259" s="319">
        <f t="shared" si="880"/>
        <v>2.293165151706E-2</v>
      </c>
      <c r="I2259" s="319">
        <f t="shared" si="876"/>
        <v>0.18213293546333198</v>
      </c>
      <c r="J2259" s="319">
        <f t="shared" si="877"/>
        <v>0</v>
      </c>
      <c r="K2259" s="319">
        <v>0.78917336999999999</v>
      </c>
      <c r="L2259" s="319">
        <v>0.14762707999999999</v>
      </c>
      <c r="M2259" s="319">
        <v>3.4505806999999999E-2</v>
      </c>
      <c r="N2259" s="319">
        <v>2.2931151E-2</v>
      </c>
      <c r="O2259" s="319">
        <v>0</v>
      </c>
      <c r="P2259" s="319">
        <v>0</v>
      </c>
      <c r="Q2259" s="319">
        <v>5.0051705999999996E-7</v>
      </c>
      <c r="R2259" s="319">
        <v>4.8463332000000002E-8</v>
      </c>
      <c r="S2259" s="319">
        <v>0</v>
      </c>
      <c r="T2259" s="319">
        <v>0</v>
      </c>
      <c r="U2259" s="319">
        <v>0</v>
      </c>
      <c r="V2259" s="319">
        <v>0</v>
      </c>
      <c r="W2259" s="319">
        <v>0</v>
      </c>
      <c r="X2259" s="319">
        <v>0</v>
      </c>
      <c r="Y2259" s="210"/>
      <c r="Z2259" s="320">
        <f t="shared" si="868"/>
        <v>5.9336343609022553</v>
      </c>
      <c r="AA2259" s="210"/>
      <c r="AB2259" s="321">
        <f t="shared" si="869"/>
        <v>0.78917336999999999</v>
      </c>
      <c r="AC2259" s="321">
        <f t="shared" si="870"/>
        <v>0.20506458698039198</v>
      </c>
      <c r="AD2259" s="321">
        <f t="shared" si="878"/>
        <v>0.18213293546333198</v>
      </c>
      <c r="AE2259" s="321">
        <f t="shared" si="871"/>
        <v>0.18213293546333198</v>
      </c>
      <c r="AF2259" s="321">
        <f t="shared" si="872"/>
        <v>0</v>
      </c>
      <c r="AG2259"/>
      <c r="AH2259" s="121">
        <v>0</v>
      </c>
      <c r="AI2259" s="121">
        <v>0</v>
      </c>
      <c r="AJ2259" s="121">
        <v>0</v>
      </c>
      <c r="AK2259" s="121">
        <v>0</v>
      </c>
      <c r="AL2259" s="121">
        <v>0</v>
      </c>
      <c r="AM2259" s="121">
        <v>0</v>
      </c>
      <c r="AN2259" s="121">
        <v>0</v>
      </c>
      <c r="AO2259"/>
      <c r="AP2259" s="282">
        <v>0.14649369000000001</v>
      </c>
      <c r="AQ2259" s="282">
        <v>0.14094862999999999</v>
      </c>
      <c r="AR2259" s="282">
        <v>5.5450528999999998E-3</v>
      </c>
      <c r="AS2259" s="282">
        <v>0</v>
      </c>
      <c r="AT2259" s="255">
        <f t="shared" si="873"/>
        <v>8.4501578971999998E-6</v>
      </c>
      <c r="AU2259" s="256">
        <f t="shared" si="874"/>
        <v>2.0506852313029998E-8</v>
      </c>
      <c r="AV2259" s="256">
        <f t="shared" si="875"/>
        <v>0</v>
      </c>
      <c r="AW2259" s="272">
        <v>5.5064127000000002E-6</v>
      </c>
      <c r="AX2259" s="272">
        <v>1.6614175999999999E-8</v>
      </c>
      <c r="AY2259" s="272">
        <v>4.5392303000000002E-13</v>
      </c>
      <c r="AZ2259" s="273">
        <v>0</v>
      </c>
      <c r="BA2259" s="273">
        <v>0</v>
      </c>
      <c r="BB2259" s="272">
        <v>3.4096971999999999E-9</v>
      </c>
      <c r="BC2259" s="272">
        <v>2.9403355000000001E-6</v>
      </c>
      <c r="BD2259" s="272">
        <v>4.8335268999999998E-10</v>
      </c>
      <c r="BE2259" s="272">
        <v>3.4088696999999999E-9</v>
      </c>
      <c r="BF2259" s="273">
        <v>0</v>
      </c>
      <c r="BG2259" s="273">
        <v>0</v>
      </c>
      <c r="BH2259" s="273">
        <v>0</v>
      </c>
      <c r="BI2259" s="273">
        <v>0</v>
      </c>
      <c r="BJ2259" s="273">
        <v>0</v>
      </c>
      <c r="BK2259" s="273">
        <v>0</v>
      </c>
      <c r="BL2259" s="273">
        <v>0</v>
      </c>
      <c r="BM2259" s="273">
        <v>0</v>
      </c>
      <c r="BN2259" s="273">
        <v>0</v>
      </c>
      <c r="BO2259" s="273">
        <v>0</v>
      </c>
      <c r="BP2259" s="273">
        <v>0</v>
      </c>
      <c r="BQ2259" s="273">
        <v>0</v>
      </c>
      <c r="BR2259" s="273">
        <v>0</v>
      </c>
      <c r="BS2259"/>
      <c r="BT2259" s="121">
        <v>2.2004675000000001E-4</v>
      </c>
      <c r="BU2259" s="274">
        <v>2.4624343000000002E-5</v>
      </c>
      <c r="BV2259" s="121">
        <v>1.6544547E-4</v>
      </c>
      <c r="BW2259" s="274">
        <v>5.6768389E-12</v>
      </c>
      <c r="BX2259" s="274">
        <v>1.8637862999999999E-5</v>
      </c>
      <c r="BY2259" s="274">
        <v>2.2073745000000001E-6</v>
      </c>
      <c r="BZ2259" s="121">
        <v>0</v>
      </c>
      <c r="CA2259" s="274">
        <v>3.3503194999999999E-6</v>
      </c>
      <c r="CB2259" s="121">
        <v>0</v>
      </c>
      <c r="CC2259" s="274">
        <v>3.3119504999999998E-10</v>
      </c>
      <c r="CD2259" s="121">
        <v>0</v>
      </c>
      <c r="CE2259" s="121">
        <v>0</v>
      </c>
      <c r="CF2259" s="121">
        <v>0</v>
      </c>
      <c r="CG2259" s="274">
        <v>5.7810439999999997E-6</v>
      </c>
      <c r="CH2259" s="121">
        <v>0</v>
      </c>
      <c r="CI2259" s="121">
        <v>0</v>
      </c>
      <c r="CJ2259" s="121">
        <v>0</v>
      </c>
      <c r="CK2259"/>
      <c r="CL2259" s="322">
        <v>0</v>
      </c>
      <c r="CM2259" s="322">
        <v>5.9336342999999996</v>
      </c>
      <c r="CN2259" s="322">
        <v>6.3117991999999998E-2</v>
      </c>
      <c r="CO2259" s="322">
        <v>1.7353879999999999E-2</v>
      </c>
      <c r="CP2259" s="322">
        <v>6.5655103E-4</v>
      </c>
      <c r="CQ2259" s="322">
        <v>0</v>
      </c>
      <c r="CR2259" s="322">
        <v>0</v>
      </c>
      <c r="CS2259" s="322">
        <v>9.2729092E-4</v>
      </c>
      <c r="CT2259" s="322">
        <v>0</v>
      </c>
      <c r="CU2259" s="322">
        <v>0</v>
      </c>
      <c r="CX2259" s="20" t="s">
        <v>4039</v>
      </c>
    </row>
    <row r="2260" spans="1:102" ht="14.4" customHeight="1">
      <c r="A2260" t="s">
        <v>3987</v>
      </c>
      <c r="B2260" s="278" t="s">
        <v>1223</v>
      </c>
      <c r="C2260" s="279" t="str">
        <f t="shared" si="863"/>
        <v>M.020.22.118</v>
      </c>
      <c r="D2260" s="14" t="s">
        <v>8549</v>
      </c>
      <c r="E2260" s="312" t="s">
        <v>1510</v>
      </c>
      <c r="F2260" s="281" t="str">
        <f t="shared" si="864"/>
        <v>Smoked salmon, wild catch</v>
      </c>
      <c r="G2260" s="319">
        <f t="shared" si="879"/>
        <v>0.61433747080756895</v>
      </c>
      <c r="H2260" s="319">
        <f t="shared" si="880"/>
        <v>8.5352884816999996E-3</v>
      </c>
      <c r="I2260" s="319">
        <f t="shared" si="876"/>
        <v>0.116316002325869</v>
      </c>
      <c r="J2260" s="319">
        <f t="shared" si="877"/>
        <v>0</v>
      </c>
      <c r="K2260" s="319">
        <v>0.48948617999999999</v>
      </c>
      <c r="L2260" s="319">
        <v>0.10387631</v>
      </c>
      <c r="M2260" s="319">
        <v>1.2439677E-2</v>
      </c>
      <c r="N2260" s="319">
        <v>8.5351301999999993E-3</v>
      </c>
      <c r="O2260" s="319">
        <v>0</v>
      </c>
      <c r="P2260" s="319">
        <v>0</v>
      </c>
      <c r="Q2260" s="319">
        <v>1.5828170000000001E-7</v>
      </c>
      <c r="R2260" s="319">
        <v>1.5325868999999999E-8</v>
      </c>
      <c r="S2260" s="319">
        <v>0</v>
      </c>
      <c r="T2260" s="319">
        <v>0</v>
      </c>
      <c r="U2260" s="319">
        <v>0</v>
      </c>
      <c r="V2260" s="319">
        <v>0</v>
      </c>
      <c r="W2260" s="319">
        <v>0</v>
      </c>
      <c r="X2260" s="319">
        <v>0</v>
      </c>
      <c r="Y2260" s="210"/>
      <c r="Z2260" s="320">
        <f t="shared" si="868"/>
        <v>3.6803472180451124</v>
      </c>
      <c r="AA2260" s="210"/>
      <c r="AB2260" s="321">
        <f t="shared" si="869"/>
        <v>0.48948617999999999</v>
      </c>
      <c r="AC2260" s="321">
        <f t="shared" si="870"/>
        <v>0.124851290807569</v>
      </c>
      <c r="AD2260" s="321">
        <f t="shared" si="878"/>
        <v>0.116316002325869</v>
      </c>
      <c r="AE2260" s="321">
        <f t="shared" si="871"/>
        <v>0.116316002325869</v>
      </c>
      <c r="AF2260" s="321">
        <f t="shared" si="872"/>
        <v>0</v>
      </c>
      <c r="AG2260"/>
      <c r="AH2260" s="121">
        <v>0</v>
      </c>
      <c r="AI2260" s="121">
        <v>0</v>
      </c>
      <c r="AJ2260" s="121">
        <v>0</v>
      </c>
      <c r="AK2260" s="121">
        <v>0</v>
      </c>
      <c r="AL2260" s="121">
        <v>0</v>
      </c>
      <c r="AM2260" s="121">
        <v>0</v>
      </c>
      <c r="AN2260" s="121">
        <v>0</v>
      </c>
      <c r="AO2260"/>
      <c r="AP2260" s="282">
        <v>9.3524022999999998E-2</v>
      </c>
      <c r="AQ2260" s="282">
        <v>9.0065871000000006E-2</v>
      </c>
      <c r="AR2260" s="282">
        <v>3.4581522E-3</v>
      </c>
      <c r="AS2260" s="282">
        <v>0</v>
      </c>
      <c r="AT2260" s="255">
        <f t="shared" si="873"/>
        <v>5.3996325124999995E-6</v>
      </c>
      <c r="AU2260" s="256">
        <f t="shared" si="874"/>
        <v>1.278902420656E-8</v>
      </c>
      <c r="AV2260" s="256">
        <f t="shared" si="875"/>
        <v>0</v>
      </c>
      <c r="AW2260" s="272">
        <v>3.4153622E-6</v>
      </c>
      <c r="AX2260" s="272">
        <v>1.0304972E-8</v>
      </c>
      <c r="AY2260" s="272">
        <v>2.8154656000000001E-13</v>
      </c>
      <c r="AZ2260" s="273">
        <v>0</v>
      </c>
      <c r="BA2260" s="273">
        <v>0</v>
      </c>
      <c r="BB2260" s="272">
        <v>1.2691124999999999E-9</v>
      </c>
      <c r="BC2260" s="272">
        <v>1.9830012E-6</v>
      </c>
      <c r="BD2260" s="272">
        <v>1.7990715999999999E-10</v>
      </c>
      <c r="BE2260" s="272">
        <v>2.3038634999999998E-9</v>
      </c>
      <c r="BF2260" s="273">
        <v>0</v>
      </c>
      <c r="BG2260" s="273">
        <v>0</v>
      </c>
      <c r="BH2260" s="273">
        <v>0</v>
      </c>
      <c r="BI2260" s="273">
        <v>0</v>
      </c>
      <c r="BJ2260" s="273">
        <v>0</v>
      </c>
      <c r="BK2260" s="273">
        <v>0</v>
      </c>
      <c r="BL2260" s="273">
        <v>0</v>
      </c>
      <c r="BM2260" s="273">
        <v>0</v>
      </c>
      <c r="BN2260" s="273">
        <v>0</v>
      </c>
      <c r="BO2260" s="273">
        <v>0</v>
      </c>
      <c r="BP2260" s="273">
        <v>0</v>
      </c>
      <c r="BQ2260" s="273">
        <v>0</v>
      </c>
      <c r="BR2260" s="273">
        <v>0</v>
      </c>
      <c r="BS2260"/>
      <c r="BT2260" s="121">
        <v>1.3641820000000001E-4</v>
      </c>
      <c r="BU2260" s="274">
        <v>1.6301358000000001E-5</v>
      </c>
      <c r="BV2260" s="121">
        <v>1.0261785E-4</v>
      </c>
      <c r="BW2260" s="274">
        <v>1.795223E-12</v>
      </c>
      <c r="BX2260" s="274">
        <v>1.2815316E-5</v>
      </c>
      <c r="BY2260" s="274">
        <v>8.2159981999999998E-7</v>
      </c>
      <c r="BZ2260" s="121">
        <v>0</v>
      </c>
      <c r="CA2260" s="274">
        <v>1.2470117E-6</v>
      </c>
      <c r="CB2260" s="121">
        <v>0</v>
      </c>
      <c r="CC2260" s="274">
        <v>1.0473592E-10</v>
      </c>
      <c r="CD2260" s="121">
        <v>0</v>
      </c>
      <c r="CE2260" s="121">
        <v>0</v>
      </c>
      <c r="CF2260" s="121">
        <v>0</v>
      </c>
      <c r="CG2260" s="274">
        <v>2.6149648000000002E-6</v>
      </c>
      <c r="CH2260" s="121">
        <v>0</v>
      </c>
      <c r="CI2260" s="121">
        <v>0</v>
      </c>
      <c r="CJ2260" s="121">
        <v>0</v>
      </c>
      <c r="CK2260"/>
      <c r="CL2260" s="322">
        <v>0</v>
      </c>
      <c r="CM2260" s="322">
        <v>3.6803471999999999</v>
      </c>
      <c r="CN2260" s="322">
        <v>2.3492946000000001E-2</v>
      </c>
      <c r="CO2260" s="322">
        <v>1.1341586000000001E-2</v>
      </c>
      <c r="CP2260" s="322">
        <v>2.1691367000000001E-4</v>
      </c>
      <c r="CQ2260" s="322">
        <v>0</v>
      </c>
      <c r="CR2260" s="322">
        <v>0</v>
      </c>
      <c r="CS2260" s="322">
        <v>6.4350998999999996E-4</v>
      </c>
      <c r="CT2260" s="322">
        <v>0</v>
      </c>
      <c r="CU2260" s="322">
        <v>0</v>
      </c>
      <c r="CX2260" s="20" t="s">
        <v>4039</v>
      </c>
    </row>
    <row r="2261" spans="1:102" ht="14.4" customHeight="1">
      <c r="A2261" t="s">
        <v>3988</v>
      </c>
      <c r="B2261" s="278" t="s">
        <v>1223</v>
      </c>
      <c r="C2261" s="279" t="str">
        <f t="shared" si="863"/>
        <v>M.020.22.119</v>
      </c>
      <c r="D2261" s="14" t="s">
        <v>8549</v>
      </c>
      <c r="E2261" s="312" t="s">
        <v>1510</v>
      </c>
      <c r="F2261" s="281" t="str">
        <f t="shared" si="864"/>
        <v>Dutch shrimps</v>
      </c>
      <c r="G2261" s="319">
        <f t="shared" si="879"/>
        <v>1.8351555640052499</v>
      </c>
      <c r="H2261" s="319">
        <f t="shared" si="880"/>
        <v>3.4350999628700002E-2</v>
      </c>
      <c r="I2261" s="319">
        <f t="shared" si="876"/>
        <v>0.40477236437655001</v>
      </c>
      <c r="J2261" s="319">
        <f t="shared" si="877"/>
        <v>0</v>
      </c>
      <c r="K2261" s="319">
        <v>1.3960322000000001</v>
      </c>
      <c r="L2261" s="319">
        <v>0.28586425999999998</v>
      </c>
      <c r="M2261" s="319">
        <v>0.11890758</v>
      </c>
      <c r="N2261" s="319">
        <v>3.4345583999999998E-2</v>
      </c>
      <c r="O2261" s="319">
        <v>0</v>
      </c>
      <c r="P2261" s="319">
        <v>0</v>
      </c>
      <c r="Q2261" s="319">
        <v>5.4156286999999998E-6</v>
      </c>
      <c r="R2261" s="319">
        <v>5.2437654999999997E-7</v>
      </c>
      <c r="S2261" s="319">
        <v>0</v>
      </c>
      <c r="T2261" s="319">
        <v>0</v>
      </c>
      <c r="U2261" s="319">
        <v>0</v>
      </c>
      <c r="V2261" s="319">
        <v>0</v>
      </c>
      <c r="W2261" s="319">
        <v>0</v>
      </c>
      <c r="X2261" s="319">
        <v>0</v>
      </c>
      <c r="Y2261" s="210"/>
      <c r="Z2261" s="320">
        <f t="shared" si="868"/>
        <v>10.496482706766917</v>
      </c>
      <c r="AA2261" s="210"/>
      <c r="AB2261" s="321">
        <f t="shared" si="869"/>
        <v>1.3960322000000001</v>
      </c>
      <c r="AC2261" s="321">
        <f t="shared" si="870"/>
        <v>0.43912336400524998</v>
      </c>
      <c r="AD2261" s="321">
        <f t="shared" si="878"/>
        <v>0.40477236437655001</v>
      </c>
      <c r="AE2261" s="321">
        <f t="shared" si="871"/>
        <v>0.40477236437655001</v>
      </c>
      <c r="AF2261" s="321">
        <f t="shared" si="872"/>
        <v>0</v>
      </c>
      <c r="AG2261"/>
      <c r="AH2261" s="121">
        <v>0</v>
      </c>
      <c r="AI2261" s="121">
        <v>0</v>
      </c>
      <c r="AJ2261" s="121">
        <v>0</v>
      </c>
      <c r="AK2261" s="121">
        <v>0</v>
      </c>
      <c r="AL2261" s="121">
        <v>0</v>
      </c>
      <c r="AM2261" s="121">
        <v>0</v>
      </c>
      <c r="AN2261" s="121">
        <v>0</v>
      </c>
      <c r="AO2261"/>
      <c r="AP2261" s="282">
        <v>0.26552777</v>
      </c>
      <c r="AQ2261" s="282">
        <v>0.25563372000000001</v>
      </c>
      <c r="AR2261" s="282">
        <v>9.8940504999999995E-3</v>
      </c>
      <c r="AS2261" s="282">
        <v>0</v>
      </c>
      <c r="AT2261" s="255">
        <f t="shared" si="873"/>
        <v>1.5325762541499999E-5</v>
      </c>
      <c r="AU2261" s="256">
        <f t="shared" si="874"/>
        <v>3.659042402093E-8</v>
      </c>
      <c r="AV2261" s="256">
        <f t="shared" si="875"/>
        <v>0</v>
      </c>
      <c r="AW2261" s="272">
        <v>9.7407359E-6</v>
      </c>
      <c r="AX2261" s="272">
        <v>2.9390151999999999E-8</v>
      </c>
      <c r="AY2261" s="272">
        <v>8.0298093000000005E-13</v>
      </c>
      <c r="AZ2261" s="273">
        <v>0</v>
      </c>
      <c r="BA2261" s="273">
        <v>0</v>
      </c>
      <c r="BB2261" s="272">
        <v>5.1069415000000002E-9</v>
      </c>
      <c r="BC2261" s="272">
        <v>5.5799196999999996E-6</v>
      </c>
      <c r="BD2261" s="272">
        <v>7.2395104000000005E-10</v>
      </c>
      <c r="BE2261" s="272">
        <v>6.4755179999999998E-9</v>
      </c>
      <c r="BF2261" s="273">
        <v>0</v>
      </c>
      <c r="BG2261" s="273">
        <v>0</v>
      </c>
      <c r="BH2261" s="273">
        <v>0</v>
      </c>
      <c r="BI2261" s="273">
        <v>0</v>
      </c>
      <c r="BJ2261" s="273">
        <v>0</v>
      </c>
      <c r="BK2261" s="273">
        <v>0</v>
      </c>
      <c r="BL2261" s="273">
        <v>0</v>
      </c>
      <c r="BM2261" s="273">
        <v>0</v>
      </c>
      <c r="BN2261" s="273">
        <v>0</v>
      </c>
      <c r="BO2261" s="273">
        <v>0</v>
      </c>
      <c r="BP2261" s="273">
        <v>0</v>
      </c>
      <c r="BQ2261" s="273">
        <v>0</v>
      </c>
      <c r="BR2261" s="273">
        <v>0</v>
      </c>
      <c r="BS2261"/>
      <c r="BT2261" s="121">
        <v>3.9228932000000001E-4</v>
      </c>
      <c r="BU2261" s="274">
        <v>4.6325522999999998E-5</v>
      </c>
      <c r="BV2261" s="121">
        <v>2.9266979E-4</v>
      </c>
      <c r="BW2261" s="274">
        <v>6.1423784000000006E-11</v>
      </c>
      <c r="BX2261" s="274">
        <v>3.5694514E-5</v>
      </c>
      <c r="BY2261" s="274">
        <v>3.3061389000000001E-6</v>
      </c>
      <c r="BZ2261" s="121">
        <v>0</v>
      </c>
      <c r="CA2261" s="274">
        <v>5.0180072999999999E-6</v>
      </c>
      <c r="CB2261" s="121">
        <v>0</v>
      </c>
      <c r="CC2261" s="274">
        <v>3.5835529999999998E-9</v>
      </c>
      <c r="CD2261" s="121">
        <v>0</v>
      </c>
      <c r="CE2261" s="121">
        <v>0</v>
      </c>
      <c r="CF2261" s="121">
        <v>0</v>
      </c>
      <c r="CG2261" s="274">
        <v>9.2717079999999999E-6</v>
      </c>
      <c r="CH2261" s="121">
        <v>0</v>
      </c>
      <c r="CI2261" s="121">
        <v>0</v>
      </c>
      <c r="CJ2261" s="121">
        <v>0</v>
      </c>
      <c r="CK2261"/>
      <c r="CL2261" s="322">
        <v>0</v>
      </c>
      <c r="CM2261" s="322">
        <v>10.496483</v>
      </c>
      <c r="CN2261" s="322">
        <v>9.4536221000000004E-2</v>
      </c>
      <c r="CO2261" s="322">
        <v>3.2453514000000003E-2</v>
      </c>
      <c r="CP2261" s="322">
        <v>5.5568811999999997E-3</v>
      </c>
      <c r="CQ2261" s="322">
        <v>0</v>
      </c>
      <c r="CR2261" s="322">
        <v>0</v>
      </c>
      <c r="CS2261" s="322">
        <v>1.7837313000000001E-3</v>
      </c>
      <c r="CT2261" s="322">
        <v>0</v>
      </c>
      <c r="CU2261" s="322">
        <v>0</v>
      </c>
      <c r="CX2261" s="20" t="s">
        <v>4039</v>
      </c>
    </row>
    <row r="2262" spans="1:102" ht="14.4" customHeight="1">
      <c r="A2262" t="s">
        <v>3989</v>
      </c>
      <c r="B2262" s="278" t="s">
        <v>1223</v>
      </c>
      <c r="C2262" s="279" t="str">
        <f t="shared" si="863"/>
        <v>M.020.22.120</v>
      </c>
      <c r="D2262" s="14" t="s">
        <v>8549</v>
      </c>
      <c r="E2262" s="312" t="s">
        <v>1510</v>
      </c>
      <c r="F2262" s="281" t="str">
        <f t="shared" si="864"/>
        <v>Tilapia</v>
      </c>
      <c r="G2262" s="319">
        <f t="shared" si="879"/>
        <v>3.4135028167559538</v>
      </c>
      <c r="H2262" s="319">
        <f t="shared" si="880"/>
        <v>2.917271485181E-2</v>
      </c>
      <c r="I2262" s="319">
        <f t="shared" si="876"/>
        <v>0.87298570190414404</v>
      </c>
      <c r="J2262" s="319">
        <f t="shared" si="877"/>
        <v>0</v>
      </c>
      <c r="K2262" s="319">
        <v>2.5113444</v>
      </c>
      <c r="L2262" s="319">
        <v>0.82518292000000004</v>
      </c>
      <c r="M2262" s="319">
        <v>4.7802694E-2</v>
      </c>
      <c r="N2262" s="319">
        <v>2.9171807000000001E-2</v>
      </c>
      <c r="O2262" s="319">
        <v>0</v>
      </c>
      <c r="P2262" s="319">
        <v>0</v>
      </c>
      <c r="Q2262" s="319">
        <v>9.0785181000000002E-7</v>
      </c>
      <c r="R2262" s="319">
        <v>8.7904143999999997E-8</v>
      </c>
      <c r="S2262" s="319">
        <v>0</v>
      </c>
      <c r="T2262" s="319">
        <v>0</v>
      </c>
      <c r="U2262" s="319">
        <v>0</v>
      </c>
      <c r="V2262" s="319">
        <v>0</v>
      </c>
      <c r="W2262" s="319">
        <v>0</v>
      </c>
      <c r="X2262" s="319">
        <v>0</v>
      </c>
      <c r="Y2262" s="210"/>
      <c r="Z2262" s="320">
        <f t="shared" si="868"/>
        <v>18.88228872180451</v>
      </c>
      <c r="AA2262" s="210"/>
      <c r="AB2262" s="321">
        <f t="shared" si="869"/>
        <v>2.5113444</v>
      </c>
      <c r="AC2262" s="321">
        <f t="shared" si="870"/>
        <v>0.90215841675595398</v>
      </c>
      <c r="AD2262" s="321">
        <f t="shared" si="878"/>
        <v>0.87298570190414404</v>
      </c>
      <c r="AE2262" s="321">
        <f t="shared" si="871"/>
        <v>0.87298570190414404</v>
      </c>
      <c r="AF2262" s="321">
        <f t="shared" si="872"/>
        <v>0</v>
      </c>
      <c r="AG2262"/>
      <c r="AH2262" s="121">
        <v>0</v>
      </c>
      <c r="AI2262" s="121">
        <v>0</v>
      </c>
      <c r="AJ2262" s="121">
        <v>0</v>
      </c>
      <c r="AK2262" s="121">
        <v>0</v>
      </c>
      <c r="AL2262" s="121">
        <v>0</v>
      </c>
      <c r="AM2262" s="121">
        <v>0</v>
      </c>
      <c r="AN2262" s="121">
        <v>0</v>
      </c>
      <c r="AO2262"/>
      <c r="AP2262" s="282">
        <v>0.56710362999999997</v>
      </c>
      <c r="AQ2262" s="282">
        <v>0.54782226999999994</v>
      </c>
      <c r="AR2262" s="282">
        <v>1.9281355999999999E-2</v>
      </c>
      <c r="AS2262" s="282">
        <v>0</v>
      </c>
      <c r="AT2262" s="255">
        <f t="shared" si="873"/>
        <v>3.2843061637999999E-5</v>
      </c>
      <c r="AU2262" s="256">
        <f t="shared" si="874"/>
        <v>7.1306790425099999E-8</v>
      </c>
      <c r="AV2262" s="256">
        <f t="shared" si="875"/>
        <v>0</v>
      </c>
      <c r="AW2262" s="272">
        <v>1.7522763999999999E-5</v>
      </c>
      <c r="AX2262" s="272">
        <v>5.2870408999999998E-8</v>
      </c>
      <c r="AY2262" s="272">
        <v>1.4444951E-12</v>
      </c>
      <c r="AZ2262" s="273">
        <v>0</v>
      </c>
      <c r="BA2262" s="273">
        <v>0</v>
      </c>
      <c r="BB2262" s="272">
        <v>4.3376380000000001E-9</v>
      </c>
      <c r="BC2262" s="272">
        <v>1.5315960000000001E-5</v>
      </c>
      <c r="BD2262" s="272">
        <v>6.1489592999999998E-10</v>
      </c>
      <c r="BE2262" s="272">
        <v>1.7820041E-8</v>
      </c>
      <c r="BF2262" s="273">
        <v>0</v>
      </c>
      <c r="BG2262" s="273">
        <v>0</v>
      </c>
      <c r="BH2262" s="273">
        <v>0</v>
      </c>
      <c r="BI2262" s="273">
        <v>0</v>
      </c>
      <c r="BJ2262" s="273">
        <v>0</v>
      </c>
      <c r="BK2262" s="273">
        <v>0</v>
      </c>
      <c r="BL2262" s="273">
        <v>0</v>
      </c>
      <c r="BM2262" s="273">
        <v>0</v>
      </c>
      <c r="BN2262" s="273">
        <v>0</v>
      </c>
      <c r="BO2262" s="273">
        <v>0</v>
      </c>
      <c r="BP2262" s="273">
        <v>0</v>
      </c>
      <c r="BQ2262" s="273">
        <v>0</v>
      </c>
      <c r="BR2262" s="273">
        <v>0</v>
      </c>
      <c r="BS2262"/>
      <c r="BT2262" s="121">
        <v>7.7151621000000001E-4</v>
      </c>
      <c r="BU2262" s="121">
        <v>1.2428482000000001E-4</v>
      </c>
      <c r="BV2262" s="121">
        <v>5.2648832E-4</v>
      </c>
      <c r="BW2262" s="274">
        <v>1.0296809000000001E-11</v>
      </c>
      <c r="BX2262" s="121">
        <v>1.0028365000000001E-4</v>
      </c>
      <c r="BY2262" s="274">
        <v>2.8081061E-6</v>
      </c>
      <c r="BZ2262" s="121">
        <v>0</v>
      </c>
      <c r="CA2262" s="274">
        <v>4.2621006999999998E-6</v>
      </c>
      <c r="CB2262" s="121">
        <v>0</v>
      </c>
      <c r="CC2262" s="274">
        <v>6.0073083000000003E-10</v>
      </c>
      <c r="CD2262" s="121">
        <v>0</v>
      </c>
      <c r="CE2262" s="121">
        <v>0</v>
      </c>
      <c r="CF2262" s="121">
        <v>0</v>
      </c>
      <c r="CG2262" s="274">
        <v>1.3388604E-5</v>
      </c>
      <c r="CH2262" s="121">
        <v>0</v>
      </c>
      <c r="CI2262" s="121">
        <v>0</v>
      </c>
      <c r="CJ2262" s="121">
        <v>0</v>
      </c>
      <c r="CK2262"/>
      <c r="CL2262" s="322">
        <v>0</v>
      </c>
      <c r="CM2262" s="322">
        <v>18.882289</v>
      </c>
      <c r="CN2262" s="322">
        <v>8.0295398000000004E-2</v>
      </c>
      <c r="CO2262" s="322">
        <v>8.5677902E-2</v>
      </c>
      <c r="CP2262" s="322">
        <v>1.1009781000000001E-3</v>
      </c>
      <c r="CQ2262" s="322">
        <v>0</v>
      </c>
      <c r="CR2262" s="322">
        <v>0</v>
      </c>
      <c r="CS2262" s="322">
        <v>5.0663905000000002E-3</v>
      </c>
      <c r="CT2262" s="322">
        <v>0</v>
      </c>
      <c r="CU2262" s="322">
        <v>0</v>
      </c>
      <c r="CX2262" s="20" t="s">
        <v>4039</v>
      </c>
    </row>
    <row r="2263" spans="1:102" ht="14.4" customHeight="1">
      <c r="A2263" t="s">
        <v>3990</v>
      </c>
      <c r="B2263" s="278" t="s">
        <v>1223</v>
      </c>
      <c r="C2263" s="279" t="str">
        <f t="shared" si="863"/>
        <v>M.020.22.121</v>
      </c>
      <c r="D2263" s="14" t="s">
        <v>8549</v>
      </c>
      <c r="E2263" s="312" t="s">
        <v>1510</v>
      </c>
      <c r="F2263" s="281" t="str">
        <f t="shared" si="864"/>
        <v>Trout</v>
      </c>
      <c r="G2263" s="319">
        <f t="shared" si="879"/>
        <v>1.6701966504339141</v>
      </c>
      <c r="H2263" s="319">
        <f t="shared" si="880"/>
        <v>1.8466457528439999E-2</v>
      </c>
      <c r="I2263" s="319">
        <f t="shared" si="876"/>
        <v>0.28772569290547401</v>
      </c>
      <c r="J2263" s="319">
        <f t="shared" si="877"/>
        <v>0</v>
      </c>
      <c r="K2263" s="319">
        <v>1.3640045000000001</v>
      </c>
      <c r="L2263" s="319">
        <v>0.26144464000000001</v>
      </c>
      <c r="M2263" s="319">
        <v>2.6281024E-2</v>
      </c>
      <c r="N2263" s="319">
        <v>1.8466158999999999E-2</v>
      </c>
      <c r="O2263" s="319">
        <v>0</v>
      </c>
      <c r="P2263" s="319">
        <v>0</v>
      </c>
      <c r="Q2263" s="319">
        <v>2.9852844000000002E-7</v>
      </c>
      <c r="R2263" s="319">
        <v>2.8905473999999999E-8</v>
      </c>
      <c r="S2263" s="319">
        <v>0</v>
      </c>
      <c r="T2263" s="319">
        <v>0</v>
      </c>
      <c r="U2263" s="319">
        <v>0</v>
      </c>
      <c r="V2263" s="319">
        <v>0</v>
      </c>
      <c r="W2263" s="319">
        <v>0</v>
      </c>
      <c r="X2263" s="319">
        <v>0</v>
      </c>
      <c r="Y2263" s="210"/>
      <c r="Z2263" s="320">
        <f t="shared" si="868"/>
        <v>10.255672932330826</v>
      </c>
      <c r="AA2263" s="210"/>
      <c r="AB2263" s="321">
        <f t="shared" si="869"/>
        <v>1.3640045000000001</v>
      </c>
      <c r="AC2263" s="321">
        <f t="shared" si="870"/>
        <v>0.30619215043391401</v>
      </c>
      <c r="AD2263" s="321">
        <f t="shared" si="878"/>
        <v>0.28772569290547401</v>
      </c>
      <c r="AE2263" s="321">
        <f t="shared" si="871"/>
        <v>0.28772569290547401</v>
      </c>
      <c r="AF2263" s="321">
        <f t="shared" si="872"/>
        <v>0</v>
      </c>
      <c r="AG2263"/>
      <c r="AH2263" s="121">
        <v>0</v>
      </c>
      <c r="AI2263" s="121">
        <v>0</v>
      </c>
      <c r="AJ2263" s="121">
        <v>0</v>
      </c>
      <c r="AK2263" s="121">
        <v>0</v>
      </c>
      <c r="AL2263" s="121">
        <v>0</v>
      </c>
      <c r="AM2263" s="121">
        <v>0</v>
      </c>
      <c r="AN2263" s="121">
        <v>0</v>
      </c>
      <c r="AO2263"/>
      <c r="AP2263" s="282">
        <v>0.25090261000000003</v>
      </c>
      <c r="AQ2263" s="282">
        <v>0.24147461000000001</v>
      </c>
      <c r="AR2263" s="282">
        <v>9.4280006E-3</v>
      </c>
      <c r="AS2263" s="282">
        <v>0</v>
      </c>
      <c r="AT2263" s="255">
        <f t="shared" si="873"/>
        <v>1.4476894985099999E-5</v>
      </c>
      <c r="AU2263" s="256">
        <f t="shared" si="874"/>
        <v>3.4866866029009999E-8</v>
      </c>
      <c r="AV2263" s="256">
        <f t="shared" si="875"/>
        <v>0</v>
      </c>
      <c r="AW2263" s="272">
        <v>9.5172648000000006E-6</v>
      </c>
      <c r="AX2263" s="272">
        <v>2.8715885E-8</v>
      </c>
      <c r="AY2263" s="272">
        <v>7.8455900999999995E-13</v>
      </c>
      <c r="AZ2263" s="273">
        <v>0</v>
      </c>
      <c r="BA2263" s="273">
        <v>0</v>
      </c>
      <c r="BB2263" s="272">
        <v>2.7457851E-9</v>
      </c>
      <c r="BC2263" s="272">
        <v>4.9568844000000001E-6</v>
      </c>
      <c r="BD2263" s="272">
        <v>3.8923767E-10</v>
      </c>
      <c r="BE2263" s="272">
        <v>5.7609588000000004E-9</v>
      </c>
      <c r="BF2263" s="273">
        <v>0</v>
      </c>
      <c r="BG2263" s="273">
        <v>0</v>
      </c>
      <c r="BH2263" s="273">
        <v>0</v>
      </c>
      <c r="BI2263" s="273">
        <v>0</v>
      </c>
      <c r="BJ2263" s="273">
        <v>0</v>
      </c>
      <c r="BK2263" s="273">
        <v>0</v>
      </c>
      <c r="BL2263" s="273">
        <v>0</v>
      </c>
      <c r="BM2263" s="273">
        <v>0</v>
      </c>
      <c r="BN2263" s="273">
        <v>0</v>
      </c>
      <c r="BO2263" s="273">
        <v>0</v>
      </c>
      <c r="BP2263" s="273">
        <v>0</v>
      </c>
      <c r="BQ2263" s="273">
        <v>0</v>
      </c>
      <c r="BR2263" s="273">
        <v>0</v>
      </c>
      <c r="BS2263"/>
      <c r="BT2263" s="121">
        <v>3.6919398999999997E-4</v>
      </c>
      <c r="BU2263" s="274">
        <v>4.0621777999999998E-5</v>
      </c>
      <c r="BV2263" s="121">
        <v>2.8595538000000001E-4</v>
      </c>
      <c r="BW2263" s="274">
        <v>3.3858942999999999E-12</v>
      </c>
      <c r="BX2263" s="274">
        <v>3.2136009000000003E-5</v>
      </c>
      <c r="BY2263" s="274">
        <v>1.7775702E-6</v>
      </c>
      <c r="BZ2263" s="121">
        <v>0</v>
      </c>
      <c r="CA2263" s="274">
        <v>2.697969E-6</v>
      </c>
      <c r="CB2263" s="121">
        <v>0</v>
      </c>
      <c r="CC2263" s="274">
        <v>1.9753801E-10</v>
      </c>
      <c r="CD2263" s="121">
        <v>0</v>
      </c>
      <c r="CE2263" s="121">
        <v>0</v>
      </c>
      <c r="CF2263" s="121">
        <v>0</v>
      </c>
      <c r="CG2263" s="274">
        <v>6.0050816999999996E-6</v>
      </c>
      <c r="CH2263" s="121">
        <v>0</v>
      </c>
      <c r="CI2263" s="121">
        <v>0</v>
      </c>
      <c r="CJ2263" s="121">
        <v>0</v>
      </c>
      <c r="CK2263"/>
      <c r="CL2263" s="322">
        <v>0</v>
      </c>
      <c r="CM2263" s="322">
        <v>10.255673</v>
      </c>
      <c r="CN2263" s="322">
        <v>5.0828102999999999E-2</v>
      </c>
      <c r="CO2263" s="322">
        <v>2.8200515999999998E-2</v>
      </c>
      <c r="CP2263" s="322">
        <v>4.2625173000000001E-4</v>
      </c>
      <c r="CQ2263" s="322">
        <v>0</v>
      </c>
      <c r="CR2263" s="322">
        <v>0</v>
      </c>
      <c r="CS2263" s="322">
        <v>1.6160812E-3</v>
      </c>
      <c r="CT2263" s="322">
        <v>0</v>
      </c>
      <c r="CU2263" s="322">
        <v>0</v>
      </c>
      <c r="CX2263" s="20" t="s">
        <v>4039</v>
      </c>
    </row>
    <row r="2264" spans="1:102" ht="14.4" customHeight="1">
      <c r="A2264" t="s">
        <v>3991</v>
      </c>
      <c r="B2264" s="278" t="s">
        <v>1223</v>
      </c>
      <c r="C2264" s="279" t="str">
        <f t="shared" si="863"/>
        <v>M.020.22.122</v>
      </c>
      <c r="D2264" s="14" t="s">
        <v>8549</v>
      </c>
      <c r="E2264" s="312" t="s">
        <v>1510</v>
      </c>
      <c r="F2264" s="281" t="str">
        <f t="shared" si="864"/>
        <v>Canned tuna</v>
      </c>
      <c r="G2264" s="319">
        <f t="shared" si="879"/>
        <v>2.2966416025622669</v>
      </c>
      <c r="H2264" s="319">
        <f t="shared" si="880"/>
        <v>8.2971251457399989E-3</v>
      </c>
      <c r="I2264" s="319">
        <f t="shared" si="876"/>
        <v>0.46914407741652703</v>
      </c>
      <c r="J2264" s="319">
        <f t="shared" si="877"/>
        <v>0</v>
      </c>
      <c r="K2264" s="319">
        <v>1.8192003999999999</v>
      </c>
      <c r="L2264" s="319">
        <v>0.45682559</v>
      </c>
      <c r="M2264" s="319">
        <v>1.2318470999999999E-2</v>
      </c>
      <c r="N2264" s="319">
        <v>8.2969555999999993E-3</v>
      </c>
      <c r="O2264" s="319">
        <v>0</v>
      </c>
      <c r="P2264" s="319">
        <v>0</v>
      </c>
      <c r="Q2264" s="319">
        <v>1.6954574000000001E-7</v>
      </c>
      <c r="R2264" s="319">
        <v>1.6416526999999999E-8</v>
      </c>
      <c r="S2264" s="319">
        <v>0</v>
      </c>
      <c r="T2264" s="319">
        <v>0</v>
      </c>
      <c r="U2264" s="319">
        <v>0</v>
      </c>
      <c r="V2264" s="319">
        <v>0</v>
      </c>
      <c r="W2264" s="319">
        <v>0</v>
      </c>
      <c r="X2264" s="319">
        <v>0</v>
      </c>
      <c r="Y2264" s="210"/>
      <c r="Z2264" s="320">
        <f t="shared" si="868"/>
        <v>13.678198496240601</v>
      </c>
      <c r="AA2264" s="210"/>
      <c r="AB2264" s="321">
        <f t="shared" si="869"/>
        <v>1.8192003999999999</v>
      </c>
      <c r="AC2264" s="321">
        <f t="shared" si="870"/>
        <v>0.47744120256226702</v>
      </c>
      <c r="AD2264" s="321">
        <f t="shared" si="878"/>
        <v>0.46914407741652703</v>
      </c>
      <c r="AE2264" s="321">
        <f t="shared" si="871"/>
        <v>0.46914407741652703</v>
      </c>
      <c r="AF2264" s="321">
        <f t="shared" si="872"/>
        <v>0</v>
      </c>
      <c r="AG2264"/>
      <c r="AH2264" s="121">
        <v>0</v>
      </c>
      <c r="AI2264" s="121">
        <v>0</v>
      </c>
      <c r="AJ2264" s="121">
        <v>0</v>
      </c>
      <c r="AK2264" s="121">
        <v>0</v>
      </c>
      <c r="AL2264" s="121">
        <v>0</v>
      </c>
      <c r="AM2264" s="121">
        <v>0</v>
      </c>
      <c r="AN2264" s="121">
        <v>0</v>
      </c>
      <c r="AO2264"/>
      <c r="AP2264" s="282">
        <v>0.36473926000000001</v>
      </c>
      <c r="AQ2264" s="282">
        <v>0.35169454999999999</v>
      </c>
      <c r="AR2264" s="282">
        <v>1.3044705E-2</v>
      </c>
      <c r="AS2264" s="282">
        <v>0</v>
      </c>
      <c r="AT2264" s="255">
        <f t="shared" si="873"/>
        <v>2.10848054976E-5</v>
      </c>
      <c r="AU2264" s="256">
        <f t="shared" si="874"/>
        <v>4.8242254092200004E-8</v>
      </c>
      <c r="AV2264" s="256">
        <f t="shared" si="875"/>
        <v>0</v>
      </c>
      <c r="AW2264" s="272">
        <v>1.2693368E-5</v>
      </c>
      <c r="AX2264" s="272">
        <v>3.8298955E-8</v>
      </c>
      <c r="AY2264" s="272">
        <v>1.0463822000000001E-12</v>
      </c>
      <c r="AZ2264" s="273">
        <v>0</v>
      </c>
      <c r="BA2264" s="273">
        <v>0</v>
      </c>
      <c r="BB2264" s="272">
        <v>1.2336976000000001E-9</v>
      </c>
      <c r="BC2264" s="272">
        <v>8.3902038000000008E-6</v>
      </c>
      <c r="BD2264" s="272">
        <v>1.7488681000000001E-10</v>
      </c>
      <c r="BE2264" s="272">
        <v>9.7673658999999999E-9</v>
      </c>
      <c r="BF2264" s="273">
        <v>0</v>
      </c>
      <c r="BG2264" s="273">
        <v>0</v>
      </c>
      <c r="BH2264" s="273">
        <v>0</v>
      </c>
      <c r="BI2264" s="273">
        <v>0</v>
      </c>
      <c r="BJ2264" s="273">
        <v>0</v>
      </c>
      <c r="BK2264" s="273">
        <v>0</v>
      </c>
      <c r="BL2264" s="273">
        <v>0</v>
      </c>
      <c r="BM2264" s="273">
        <v>0</v>
      </c>
      <c r="BN2264" s="273">
        <v>0</v>
      </c>
      <c r="BO2264" s="273">
        <v>0</v>
      </c>
      <c r="BP2264" s="273">
        <v>0</v>
      </c>
      <c r="BQ2264" s="273">
        <v>0</v>
      </c>
      <c r="BR2264" s="273">
        <v>0</v>
      </c>
      <c r="BS2264"/>
      <c r="BT2264" s="121">
        <v>5.1226030000000005E-4</v>
      </c>
      <c r="BU2264" s="274">
        <v>6.7745338999999997E-5</v>
      </c>
      <c r="BV2264" s="121">
        <v>3.8138446000000002E-4</v>
      </c>
      <c r="BW2264" s="274">
        <v>1.9229791999999999E-12</v>
      </c>
      <c r="BX2264" s="274">
        <v>5.5208589000000002E-5</v>
      </c>
      <c r="BY2264" s="274">
        <v>7.9867290000000003E-7</v>
      </c>
      <c r="BZ2264" s="121">
        <v>0</v>
      </c>
      <c r="CA2264" s="274">
        <v>1.2122136E-6</v>
      </c>
      <c r="CB2264" s="121">
        <v>0</v>
      </c>
      <c r="CC2264" s="274">
        <v>1.1218941E-10</v>
      </c>
      <c r="CD2264" s="121">
        <v>0</v>
      </c>
      <c r="CE2264" s="121">
        <v>0</v>
      </c>
      <c r="CF2264" s="121">
        <v>0</v>
      </c>
      <c r="CG2264" s="274">
        <v>5.9109134999999999E-6</v>
      </c>
      <c r="CH2264" s="121">
        <v>0</v>
      </c>
      <c r="CI2264" s="121">
        <v>0</v>
      </c>
      <c r="CJ2264" s="121">
        <v>0</v>
      </c>
      <c r="CK2264"/>
      <c r="CL2264" s="322">
        <v>0</v>
      </c>
      <c r="CM2264" s="322">
        <v>13.678198</v>
      </c>
      <c r="CN2264" s="322">
        <v>2.2837369999999999E-2</v>
      </c>
      <c r="CO2264" s="322">
        <v>4.6533550999999999E-2</v>
      </c>
      <c r="CP2264" s="322">
        <v>2.2623087999999999E-4</v>
      </c>
      <c r="CQ2264" s="322">
        <v>0</v>
      </c>
      <c r="CR2264" s="322">
        <v>0</v>
      </c>
      <c r="CS2264" s="322">
        <v>2.7955134E-3</v>
      </c>
      <c r="CT2264" s="322">
        <v>0</v>
      </c>
      <c r="CU2264" s="322">
        <v>0</v>
      </c>
      <c r="CX2264" s="20" t="s">
        <v>4039</v>
      </c>
    </row>
    <row r="2265" spans="1:102" ht="14.4" customHeight="1">
      <c r="A2265" t="s">
        <v>8675</v>
      </c>
      <c r="B2265" s="278" t="s">
        <v>1223</v>
      </c>
      <c r="C2265" s="279" t="str">
        <f t="shared" si="863"/>
        <v>M.020.22.123</v>
      </c>
      <c r="D2265" s="14" t="s">
        <v>8549</v>
      </c>
      <c r="E2265" s="312" t="s">
        <v>1510</v>
      </c>
      <c r="F2265" s="281" t="str">
        <f t="shared" si="864"/>
        <v>Gourmet fish</v>
      </c>
      <c r="G2265" s="319">
        <f t="shared" si="879"/>
        <v>0.69237198867079897</v>
      </c>
      <c r="H2265" s="319">
        <f t="shared" si="880"/>
        <v>1.1504748164270001E-2</v>
      </c>
      <c r="I2265" s="319">
        <f t="shared" si="876"/>
        <v>0.17802620050652901</v>
      </c>
      <c r="J2265" s="319">
        <f t="shared" si="877"/>
        <v>0</v>
      </c>
      <c r="K2265" s="319">
        <v>0.50284103999999996</v>
      </c>
      <c r="L2265" s="319">
        <v>0.16247149999999999</v>
      </c>
      <c r="M2265" s="319">
        <v>1.5554688000000001E-2</v>
      </c>
      <c r="N2265" s="319">
        <v>1.1504619000000001E-2</v>
      </c>
      <c r="O2265" s="319">
        <v>0</v>
      </c>
      <c r="P2265" s="319">
        <v>0</v>
      </c>
      <c r="Q2265" s="319">
        <v>1.2916427E-7</v>
      </c>
      <c r="R2265" s="319">
        <v>1.2506529E-8</v>
      </c>
      <c r="S2265" s="319">
        <v>0</v>
      </c>
      <c r="T2265" s="319">
        <v>0</v>
      </c>
      <c r="U2265" s="319">
        <v>0</v>
      </c>
      <c r="V2265" s="319">
        <v>0</v>
      </c>
      <c r="W2265" s="319">
        <v>0</v>
      </c>
      <c r="X2265" s="319">
        <v>0</v>
      </c>
      <c r="Y2265" s="210"/>
      <c r="Z2265" s="320">
        <f t="shared" si="868"/>
        <v>3.7807596992481196</v>
      </c>
      <c r="AA2265" s="210"/>
      <c r="AB2265" s="321">
        <f t="shared" si="869"/>
        <v>0.50284103999999996</v>
      </c>
      <c r="AC2265" s="321">
        <f t="shared" si="870"/>
        <v>0.189530948670799</v>
      </c>
      <c r="AD2265" s="321">
        <f t="shared" si="878"/>
        <v>0.17802620050652901</v>
      </c>
      <c r="AE2265" s="321">
        <f t="shared" si="871"/>
        <v>0.17802620050652901</v>
      </c>
      <c r="AF2265" s="321">
        <f t="shared" si="872"/>
        <v>0</v>
      </c>
      <c r="AG2265"/>
      <c r="AH2265" s="121">
        <v>0</v>
      </c>
      <c r="AI2265" s="121">
        <v>0</v>
      </c>
      <c r="AJ2265" s="121">
        <v>0</v>
      </c>
      <c r="AK2265" s="121">
        <v>0</v>
      </c>
      <c r="AL2265" s="121">
        <v>0</v>
      </c>
      <c r="AM2265" s="121">
        <v>0</v>
      </c>
      <c r="AN2265" s="121">
        <v>0</v>
      </c>
      <c r="AO2265"/>
      <c r="AP2265" s="282">
        <v>0.1138338</v>
      </c>
      <c r="AQ2265" s="282">
        <v>0.10993751</v>
      </c>
      <c r="AR2265" s="282">
        <v>3.8962891999999999E-3</v>
      </c>
      <c r="AS2265" s="282">
        <v>0</v>
      </c>
      <c r="AT2265" s="255">
        <f t="shared" si="873"/>
        <v>6.5909779541000002E-6</v>
      </c>
      <c r="AU2265" s="256">
        <f t="shared" si="874"/>
        <v>1.440935343812E-8</v>
      </c>
      <c r="AV2265" s="256">
        <f t="shared" si="875"/>
        <v>0</v>
      </c>
      <c r="AW2265" s="272">
        <v>3.5085450000000001E-6</v>
      </c>
      <c r="AX2265" s="272">
        <v>1.0586127E-8</v>
      </c>
      <c r="AY2265" s="272">
        <v>2.8922812000000001E-13</v>
      </c>
      <c r="AZ2265" s="273">
        <v>0</v>
      </c>
      <c r="BA2265" s="273">
        <v>0</v>
      </c>
      <c r="BB2265" s="272">
        <v>1.7106540999999999E-9</v>
      </c>
      <c r="BC2265" s="272">
        <v>3.0807223E-6</v>
      </c>
      <c r="BD2265" s="272">
        <v>2.4249931000000002E-10</v>
      </c>
      <c r="BE2265" s="272">
        <v>3.5804378999999998E-9</v>
      </c>
      <c r="BF2265" s="273">
        <v>0</v>
      </c>
      <c r="BG2265" s="273">
        <v>0</v>
      </c>
      <c r="BH2265" s="273">
        <v>0</v>
      </c>
      <c r="BI2265" s="273">
        <v>0</v>
      </c>
      <c r="BJ2265" s="273">
        <v>0</v>
      </c>
      <c r="BK2265" s="273">
        <v>0</v>
      </c>
      <c r="BL2265" s="273">
        <v>0</v>
      </c>
      <c r="BM2265" s="273">
        <v>0</v>
      </c>
      <c r="BN2265" s="273">
        <v>0</v>
      </c>
      <c r="BO2265" s="273">
        <v>0</v>
      </c>
      <c r="BP2265" s="273">
        <v>0</v>
      </c>
      <c r="BQ2265" s="273">
        <v>0</v>
      </c>
      <c r="BR2265" s="273">
        <v>0</v>
      </c>
      <c r="BS2265"/>
      <c r="BT2265" s="121">
        <v>1.5716282E-4</v>
      </c>
      <c r="BU2265" s="274">
        <v>2.5247815E-5</v>
      </c>
      <c r="BV2265" s="121">
        <v>1.0541761E-4</v>
      </c>
      <c r="BW2265" s="274">
        <v>1.4649746E-12</v>
      </c>
      <c r="BX2265" s="274">
        <v>1.9971662999999999E-5</v>
      </c>
      <c r="BY2265" s="274">
        <v>1.1074456E-6</v>
      </c>
      <c r="BZ2265" s="121">
        <v>0</v>
      </c>
      <c r="CA2265" s="274">
        <v>1.6808641000000001E-6</v>
      </c>
      <c r="CB2265" s="121">
        <v>0</v>
      </c>
      <c r="CC2265" s="274">
        <v>8.5468750000000005E-11</v>
      </c>
      <c r="CD2265" s="121">
        <v>0</v>
      </c>
      <c r="CE2265" s="121">
        <v>0</v>
      </c>
      <c r="CF2265" s="121">
        <v>0</v>
      </c>
      <c r="CG2265" s="274">
        <v>3.7373368999999998E-6</v>
      </c>
      <c r="CH2265" s="121">
        <v>0</v>
      </c>
      <c r="CI2265" s="121">
        <v>0</v>
      </c>
      <c r="CJ2265" s="121">
        <v>0</v>
      </c>
      <c r="CK2265"/>
      <c r="CL2265" s="322">
        <v>0</v>
      </c>
      <c r="CM2265" s="322">
        <v>3.7807596999999999</v>
      </c>
      <c r="CN2265" s="322">
        <v>3.1666462999999999E-2</v>
      </c>
      <c r="CO2265" s="322">
        <v>1.7528181E-2</v>
      </c>
      <c r="CP2265" s="322">
        <v>2.0986314E-4</v>
      </c>
      <c r="CQ2265" s="322">
        <v>0</v>
      </c>
      <c r="CR2265" s="322">
        <v>0</v>
      </c>
      <c r="CS2265" s="322">
        <v>1.0043277E-3</v>
      </c>
      <c r="CT2265" s="322">
        <v>0</v>
      </c>
      <c r="CU2265" s="322">
        <v>0</v>
      </c>
      <c r="CX2265" s="20" t="s">
        <v>4039</v>
      </c>
    </row>
    <row r="2266" spans="1:102" ht="14.4" customHeight="1">
      <c r="B2266" s="278" t="s">
        <v>1223</v>
      </c>
      <c r="C2266" s="277" t="s">
        <v>3992</v>
      </c>
      <c r="D2266" s="277" t="s">
        <v>3993</v>
      </c>
      <c r="E2266" s="312"/>
      <c r="F2266"/>
      <c r="G2266" s="210"/>
      <c r="H2266" s="210"/>
      <c r="I2266" s="210"/>
      <c r="J2266" s="210"/>
      <c r="K2266" s="210"/>
      <c r="L2266" s="210"/>
      <c r="M2266" s="210"/>
      <c r="N2266" s="210"/>
      <c r="O2266" s="210"/>
      <c r="P2266" s="210"/>
      <c r="Q2266" s="210"/>
      <c r="R2266" s="210"/>
      <c r="S2266" s="210"/>
      <c r="T2266" s="210"/>
      <c r="U2266" s="210"/>
      <c r="V2266" s="210"/>
      <c r="W2266" s="210"/>
      <c r="X2266" s="210"/>
      <c r="Y2266" s="210"/>
      <c r="Z2266" s="210"/>
      <c r="AA2266" s="210"/>
      <c r="AB2266" s="210"/>
      <c r="AC2266" s="210"/>
      <c r="AD2266" s="210"/>
      <c r="AE2266" s="210"/>
      <c r="AF2266" s="210"/>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s="183"/>
      <c r="CW2266" s="4"/>
    </row>
    <row r="2267" spans="1:102" ht="14.4" customHeight="1">
      <c r="A2267" t="s">
        <v>3994</v>
      </c>
      <c r="B2267" s="278" t="s">
        <v>1223</v>
      </c>
      <c r="C2267" s="279" t="str">
        <f t="shared" si="863"/>
        <v>M.020.23.101</v>
      </c>
      <c r="D2267" s="14" t="s">
        <v>3993</v>
      </c>
      <c r="E2267" s="312" t="s">
        <v>1510</v>
      </c>
      <c r="F2267" s="281" t="str">
        <f t="shared" si="864"/>
        <v>Beef fritters</v>
      </c>
      <c r="G2267" s="319">
        <f t="shared" si="879"/>
        <v>7.786327203540969</v>
      </c>
      <c r="H2267" s="319">
        <f t="shared" si="880"/>
        <v>0.39886290230121002</v>
      </c>
      <c r="I2267" s="319">
        <f t="shared" si="876"/>
        <v>4.433365101239759</v>
      </c>
      <c r="J2267" s="319">
        <f t="shared" si="877"/>
        <v>0</v>
      </c>
      <c r="K2267" s="319">
        <v>2.9540991999999999</v>
      </c>
      <c r="L2267" s="319">
        <v>3.9450308000000001</v>
      </c>
      <c r="M2267" s="319">
        <v>0.48833420999999999</v>
      </c>
      <c r="N2267" s="319">
        <v>0.39886196000000002</v>
      </c>
      <c r="O2267" s="319">
        <v>0</v>
      </c>
      <c r="P2267" s="319">
        <v>0</v>
      </c>
      <c r="Q2267" s="319">
        <v>9.4230121000000001E-7</v>
      </c>
      <c r="R2267" s="319">
        <v>9.1239759000000001E-8</v>
      </c>
      <c r="S2267" s="319">
        <v>0</v>
      </c>
      <c r="T2267" s="319">
        <v>0</v>
      </c>
      <c r="U2267" s="319">
        <v>0</v>
      </c>
      <c r="V2267" s="319">
        <v>0</v>
      </c>
      <c r="W2267" s="319">
        <v>0</v>
      </c>
      <c r="X2267" s="319">
        <v>0</v>
      </c>
      <c r="Y2267" s="210"/>
      <c r="Z2267" s="320">
        <f t="shared" si="868"/>
        <v>22.211272180451125</v>
      </c>
      <c r="AA2267" s="210"/>
      <c r="AB2267" s="321">
        <f t="shared" si="869"/>
        <v>2.9540991999999999</v>
      </c>
      <c r="AC2267" s="321">
        <f t="shared" si="870"/>
        <v>4.832228003540969</v>
      </c>
      <c r="AD2267" s="321">
        <f t="shared" si="878"/>
        <v>4.433365101239759</v>
      </c>
      <c r="AE2267" s="321">
        <f t="shared" si="871"/>
        <v>4.433365101239759</v>
      </c>
      <c r="AF2267" s="321">
        <f t="shared" si="872"/>
        <v>0</v>
      </c>
      <c r="AG2267"/>
      <c r="AH2267" s="121">
        <v>0</v>
      </c>
      <c r="AI2267" s="121">
        <v>0</v>
      </c>
      <c r="AJ2267" s="121">
        <v>0</v>
      </c>
      <c r="AK2267" s="121">
        <v>0</v>
      </c>
      <c r="AL2267" s="121">
        <v>0</v>
      </c>
      <c r="AM2267" s="121">
        <v>0</v>
      </c>
      <c r="AN2267" s="121">
        <v>0</v>
      </c>
      <c r="AO2267"/>
      <c r="AP2267" s="282">
        <v>1.658074</v>
      </c>
      <c r="AQ2267" s="282">
        <v>1.6150727</v>
      </c>
      <c r="AR2267" s="282">
        <v>4.3001336000000001E-2</v>
      </c>
      <c r="AS2267" s="282">
        <v>0</v>
      </c>
      <c r="AT2267" s="255">
        <f t="shared" ref="AT2267:AT2282" si="881">AW2267+AZ2267+BA2267+BB2267+BC2267+BK2267+BL2267+BP2267</f>
        <v>9.6826897905999998E-5</v>
      </c>
      <c r="AU2267" s="256">
        <f t="shared" ref="AU2267:AU2282" si="882">AX2267+AY2267+BD2267+BE2267+BF2267+BG2267+BH2267+BI2267+BJ2267+BM2267+BQ2267+BR2267</f>
        <v>1.5902860866230001E-7</v>
      </c>
      <c r="AV2267" s="256">
        <f t="shared" ref="AV2267:AV2282" si="883">BN2267+BO2267</f>
        <v>0</v>
      </c>
      <c r="AW2267" s="272">
        <v>2.0612059999999999E-5</v>
      </c>
      <c r="AX2267" s="272">
        <v>6.2191562000000005E-8</v>
      </c>
      <c r="AY2267" s="272">
        <v>1.6991622999999999E-12</v>
      </c>
      <c r="AZ2267" s="273">
        <v>0</v>
      </c>
      <c r="BA2267" s="273">
        <v>0</v>
      </c>
      <c r="BB2267" s="272">
        <v>5.9307906000000001E-8</v>
      </c>
      <c r="BC2267" s="272">
        <v>7.6155530000000002E-5</v>
      </c>
      <c r="BD2267" s="272">
        <v>8.4073845000000006E-9</v>
      </c>
      <c r="BE2267" s="272">
        <v>8.8427963000000001E-8</v>
      </c>
      <c r="BF2267" s="273">
        <v>0</v>
      </c>
      <c r="BG2267" s="273">
        <v>0</v>
      </c>
      <c r="BH2267" s="273">
        <v>0</v>
      </c>
      <c r="BI2267" s="273">
        <v>0</v>
      </c>
      <c r="BJ2267" s="273">
        <v>0</v>
      </c>
      <c r="BK2267" s="273">
        <v>0</v>
      </c>
      <c r="BL2267" s="273">
        <v>0</v>
      </c>
      <c r="BM2267" s="273">
        <v>0</v>
      </c>
      <c r="BN2267" s="273">
        <v>0</v>
      </c>
      <c r="BO2267" s="273">
        <v>0</v>
      </c>
      <c r="BP2267" s="273">
        <v>0</v>
      </c>
      <c r="BQ2267" s="273">
        <v>0</v>
      </c>
      <c r="BR2267" s="273">
        <v>0</v>
      </c>
      <c r="BS2267"/>
      <c r="BT2267" s="121">
        <v>1.9483898000000001E-3</v>
      </c>
      <c r="BU2267" s="121">
        <v>6.2917487999999998E-4</v>
      </c>
      <c r="BV2267" s="121">
        <v>6.1930920000000003E-4</v>
      </c>
      <c r="BW2267" s="274">
        <v>1.0687531999999999E-11</v>
      </c>
      <c r="BX2267" s="121">
        <v>4.8964167999999996E-4</v>
      </c>
      <c r="BY2267" s="274">
        <v>3.8394835000000003E-5</v>
      </c>
      <c r="BZ2267" s="121">
        <v>0</v>
      </c>
      <c r="CA2267" s="274">
        <v>5.8275096000000003E-5</v>
      </c>
      <c r="CB2267" s="121">
        <v>0</v>
      </c>
      <c r="CC2267" s="274">
        <v>6.2352619E-10</v>
      </c>
      <c r="CD2267" s="121">
        <v>0</v>
      </c>
      <c r="CE2267" s="121">
        <v>0</v>
      </c>
      <c r="CF2267" s="121">
        <v>0</v>
      </c>
      <c r="CG2267" s="121">
        <v>1.1359342E-4</v>
      </c>
      <c r="CH2267" s="121">
        <v>0</v>
      </c>
      <c r="CI2267" s="121">
        <v>0</v>
      </c>
      <c r="CJ2267" s="121">
        <v>0</v>
      </c>
      <c r="CK2267"/>
      <c r="CL2267" s="322">
        <v>0</v>
      </c>
      <c r="CM2267" s="322">
        <v>22.211272000000001</v>
      </c>
      <c r="CN2267" s="322">
        <v>1.0978675</v>
      </c>
      <c r="CO2267" s="322">
        <v>0.43927818000000002</v>
      </c>
      <c r="CP2267" s="322">
        <v>3.8101659999999998E-3</v>
      </c>
      <c r="CQ2267" s="322">
        <v>0</v>
      </c>
      <c r="CR2267" s="322">
        <v>0</v>
      </c>
      <c r="CS2267" s="322">
        <v>2.4527492000000001E-2</v>
      </c>
      <c r="CT2267" s="322">
        <v>0</v>
      </c>
      <c r="CU2267" s="322">
        <v>0</v>
      </c>
      <c r="CX2267" s="20" t="s">
        <v>4039</v>
      </c>
    </row>
    <row r="2268" spans="1:102" ht="14.4" customHeight="1">
      <c r="A2268" t="s">
        <v>3995</v>
      </c>
      <c r="B2268" s="278" t="s">
        <v>1223</v>
      </c>
      <c r="C2268" s="279" t="str">
        <f t="shared" si="863"/>
        <v>M.020.23.102</v>
      </c>
      <c r="D2268" s="14" t="s">
        <v>3993</v>
      </c>
      <c r="E2268" s="312" t="s">
        <v>1510</v>
      </c>
      <c r="F2268" s="281" t="str">
        <f t="shared" si="864"/>
        <v>Beef roast</v>
      </c>
      <c r="G2268" s="319">
        <f t="shared" si="879"/>
        <v>9.5564418870325003</v>
      </c>
      <c r="H2268" s="319">
        <f t="shared" si="880"/>
        <v>0.4918178542976</v>
      </c>
      <c r="I2268" s="319">
        <f t="shared" si="876"/>
        <v>5.4545289327348998</v>
      </c>
      <c r="J2268" s="319">
        <f t="shared" si="877"/>
        <v>0</v>
      </c>
      <c r="K2268" s="319">
        <v>3.6100951000000001</v>
      </c>
      <c r="L2268" s="319">
        <v>4.8523538999999998</v>
      </c>
      <c r="M2268" s="319">
        <v>0.60217491999999995</v>
      </c>
      <c r="N2268" s="319">
        <v>0.49181669</v>
      </c>
      <c r="O2268" s="319">
        <v>0</v>
      </c>
      <c r="P2268" s="319">
        <v>0</v>
      </c>
      <c r="Q2268" s="319">
        <v>1.1642976E-6</v>
      </c>
      <c r="R2268" s="319">
        <v>1.127349E-7</v>
      </c>
      <c r="S2268" s="319">
        <v>0</v>
      </c>
      <c r="T2268" s="319">
        <v>0</v>
      </c>
      <c r="U2268" s="319">
        <v>0</v>
      </c>
      <c r="V2268" s="319">
        <v>0</v>
      </c>
      <c r="W2268" s="319">
        <v>0</v>
      </c>
      <c r="X2268" s="319">
        <v>0</v>
      </c>
      <c r="Y2268" s="210"/>
      <c r="Z2268" s="320">
        <f t="shared" si="868"/>
        <v>27.143572180451127</v>
      </c>
      <c r="AA2268" s="210"/>
      <c r="AB2268" s="321">
        <f t="shared" si="869"/>
        <v>3.6100951000000001</v>
      </c>
      <c r="AC2268" s="321">
        <f t="shared" si="870"/>
        <v>5.9463467870324997</v>
      </c>
      <c r="AD2268" s="321">
        <f t="shared" si="878"/>
        <v>5.4545289327348998</v>
      </c>
      <c r="AE2268" s="321">
        <f t="shared" si="871"/>
        <v>5.4545289327348998</v>
      </c>
      <c r="AF2268" s="321">
        <f t="shared" si="872"/>
        <v>0</v>
      </c>
      <c r="AG2268"/>
      <c r="AH2268" s="121">
        <v>0</v>
      </c>
      <c r="AI2268" s="121">
        <v>0</v>
      </c>
      <c r="AJ2268" s="121">
        <v>0</v>
      </c>
      <c r="AK2268" s="121">
        <v>0</v>
      </c>
      <c r="AL2268" s="121">
        <v>0</v>
      </c>
      <c r="AM2268" s="121">
        <v>0</v>
      </c>
      <c r="AN2268" s="121">
        <v>0</v>
      </c>
      <c r="AO2268"/>
      <c r="AP2268" s="282">
        <v>2.0368016999999998</v>
      </c>
      <c r="AQ2268" s="282">
        <v>1.9840327</v>
      </c>
      <c r="AR2268" s="282">
        <v>5.2769005000000001E-2</v>
      </c>
      <c r="AS2268" s="282">
        <v>0</v>
      </c>
      <c r="AT2268" s="255">
        <f t="shared" si="881"/>
        <v>1.18946804606E-4</v>
      </c>
      <c r="AU2268" s="256">
        <f t="shared" si="882"/>
        <v>1.9515164348330001E-7</v>
      </c>
      <c r="AV2268" s="256">
        <f t="shared" si="883"/>
        <v>0</v>
      </c>
      <c r="AW2268" s="272">
        <v>2.5189234999999998E-5</v>
      </c>
      <c r="AX2268" s="272">
        <v>7.6002003000000005E-8</v>
      </c>
      <c r="AY2268" s="272">
        <v>2.0764832999999999E-12</v>
      </c>
      <c r="AZ2268" s="273">
        <v>0</v>
      </c>
      <c r="BA2268" s="273">
        <v>0</v>
      </c>
      <c r="BB2268" s="272">
        <v>7.3129605999999994E-8</v>
      </c>
      <c r="BC2268" s="272">
        <v>9.3684439999999996E-5</v>
      </c>
      <c r="BD2268" s="272">
        <v>1.0366724000000001E-8</v>
      </c>
      <c r="BE2268" s="272">
        <v>1.0878084E-7</v>
      </c>
      <c r="BF2268" s="273">
        <v>0</v>
      </c>
      <c r="BG2268" s="273">
        <v>0</v>
      </c>
      <c r="BH2268" s="273">
        <v>0</v>
      </c>
      <c r="BI2268" s="273">
        <v>0</v>
      </c>
      <c r="BJ2268" s="273">
        <v>0</v>
      </c>
      <c r="BK2268" s="273">
        <v>0</v>
      </c>
      <c r="BL2268" s="273">
        <v>0</v>
      </c>
      <c r="BM2268" s="273">
        <v>0</v>
      </c>
      <c r="BN2268" s="273">
        <v>0</v>
      </c>
      <c r="BO2268" s="273">
        <v>0</v>
      </c>
      <c r="BP2268" s="273">
        <v>0</v>
      </c>
      <c r="BQ2268" s="273">
        <v>0</v>
      </c>
      <c r="BR2268" s="273">
        <v>0</v>
      </c>
      <c r="BS2268"/>
      <c r="BT2268" s="121">
        <v>2.3923338999999998E-3</v>
      </c>
      <c r="BU2268" s="121">
        <v>7.7404427E-4</v>
      </c>
      <c r="BV2268" s="121">
        <v>7.5683482000000004E-4</v>
      </c>
      <c r="BW2268" s="274">
        <v>1.3205403E-11</v>
      </c>
      <c r="BX2268" s="121">
        <v>6.0230305000000001E-4</v>
      </c>
      <c r="BY2268" s="274">
        <v>4.7342746000000002E-5</v>
      </c>
      <c r="BZ2268" s="121">
        <v>0</v>
      </c>
      <c r="CA2268" s="274">
        <v>7.1856100000000005E-5</v>
      </c>
      <c r="CB2268" s="121">
        <v>0</v>
      </c>
      <c r="CC2268" s="274">
        <v>7.7042248E-10</v>
      </c>
      <c r="CD2268" s="121">
        <v>0</v>
      </c>
      <c r="CE2268" s="121">
        <v>0</v>
      </c>
      <c r="CF2268" s="121">
        <v>0</v>
      </c>
      <c r="CG2268" s="121">
        <v>1.3995213000000001E-4</v>
      </c>
      <c r="CH2268" s="121">
        <v>0</v>
      </c>
      <c r="CI2268" s="121">
        <v>0</v>
      </c>
      <c r="CJ2268" s="121">
        <v>0</v>
      </c>
      <c r="CK2268"/>
      <c r="CL2268" s="322">
        <v>0</v>
      </c>
      <c r="CM2268" s="322">
        <v>27.143573</v>
      </c>
      <c r="CN2268" s="322">
        <v>1.3537254000000001</v>
      </c>
      <c r="CO2268" s="322">
        <v>0.54044791000000003</v>
      </c>
      <c r="CP2268" s="322">
        <v>4.7004704999999997E-3</v>
      </c>
      <c r="CQ2268" s="322">
        <v>0</v>
      </c>
      <c r="CR2268" s="322">
        <v>0</v>
      </c>
      <c r="CS2268" s="322">
        <v>3.0170044E-2</v>
      </c>
      <c r="CT2268" s="322">
        <v>0</v>
      </c>
      <c r="CU2268" s="322">
        <v>0</v>
      </c>
      <c r="CX2268" s="20" t="s">
        <v>4039</v>
      </c>
    </row>
    <row r="2269" spans="1:102" ht="14.4" customHeight="1">
      <c r="A2269" t="s">
        <v>3996</v>
      </c>
      <c r="B2269" s="278" t="s">
        <v>1223</v>
      </c>
      <c r="C2269" s="279" t="str">
        <f t="shared" si="863"/>
        <v>M.020.23.103</v>
      </c>
      <c r="D2269" s="14" t="s">
        <v>3993</v>
      </c>
      <c r="E2269" s="312" t="s">
        <v>1510</v>
      </c>
      <c r="F2269" s="281" t="str">
        <f t="shared" si="864"/>
        <v>Beef steak</v>
      </c>
      <c r="G2269" s="319">
        <f t="shared" si="879"/>
        <v>7.786327203540969</v>
      </c>
      <c r="H2269" s="319">
        <f t="shared" si="880"/>
        <v>0.39886290230121002</v>
      </c>
      <c r="I2269" s="319">
        <f t="shared" si="876"/>
        <v>4.433365101239759</v>
      </c>
      <c r="J2269" s="319">
        <f t="shared" si="877"/>
        <v>0</v>
      </c>
      <c r="K2269" s="319">
        <v>2.9540991999999999</v>
      </c>
      <c r="L2269" s="319">
        <v>3.9450308000000001</v>
      </c>
      <c r="M2269" s="319">
        <v>0.48833420999999999</v>
      </c>
      <c r="N2269" s="319">
        <v>0.39886196000000002</v>
      </c>
      <c r="O2269" s="319">
        <v>0</v>
      </c>
      <c r="P2269" s="319">
        <v>0</v>
      </c>
      <c r="Q2269" s="319">
        <v>9.4230121000000001E-7</v>
      </c>
      <c r="R2269" s="319">
        <v>9.1239759000000001E-8</v>
      </c>
      <c r="S2269" s="319">
        <v>0</v>
      </c>
      <c r="T2269" s="319">
        <v>0</v>
      </c>
      <c r="U2269" s="319">
        <v>0</v>
      </c>
      <c r="V2269" s="319">
        <v>0</v>
      </c>
      <c r="W2269" s="319">
        <v>0</v>
      </c>
      <c r="X2269" s="319">
        <v>0</v>
      </c>
      <c r="Y2269" s="210"/>
      <c r="Z2269" s="320">
        <f t="shared" si="868"/>
        <v>22.211272180451125</v>
      </c>
      <c r="AA2269" s="210"/>
      <c r="AB2269" s="321">
        <f t="shared" si="869"/>
        <v>2.9540991999999999</v>
      </c>
      <c r="AC2269" s="321">
        <f t="shared" si="870"/>
        <v>4.832228003540969</v>
      </c>
      <c r="AD2269" s="321">
        <f t="shared" si="878"/>
        <v>4.433365101239759</v>
      </c>
      <c r="AE2269" s="321">
        <f t="shared" si="871"/>
        <v>4.433365101239759</v>
      </c>
      <c r="AF2269" s="321">
        <f t="shared" si="872"/>
        <v>0</v>
      </c>
      <c r="AG2269"/>
      <c r="AH2269" s="121">
        <v>0</v>
      </c>
      <c r="AI2269" s="121">
        <v>0</v>
      </c>
      <c r="AJ2269" s="121">
        <v>0</v>
      </c>
      <c r="AK2269" s="121">
        <v>0</v>
      </c>
      <c r="AL2269" s="121">
        <v>0</v>
      </c>
      <c r="AM2269" s="121">
        <v>0</v>
      </c>
      <c r="AN2269" s="121">
        <v>0</v>
      </c>
      <c r="AO2269"/>
      <c r="AP2269" s="282">
        <v>1.658074</v>
      </c>
      <c r="AQ2269" s="282">
        <v>1.6150727</v>
      </c>
      <c r="AR2269" s="282">
        <v>4.3001336000000001E-2</v>
      </c>
      <c r="AS2269" s="282">
        <v>0</v>
      </c>
      <c r="AT2269" s="255">
        <f t="shared" si="881"/>
        <v>9.6826897905999998E-5</v>
      </c>
      <c r="AU2269" s="256">
        <f t="shared" si="882"/>
        <v>1.5902860866230001E-7</v>
      </c>
      <c r="AV2269" s="256">
        <f t="shared" si="883"/>
        <v>0</v>
      </c>
      <c r="AW2269" s="272">
        <v>2.0612059999999999E-5</v>
      </c>
      <c r="AX2269" s="272">
        <v>6.2191562000000005E-8</v>
      </c>
      <c r="AY2269" s="272">
        <v>1.6991622999999999E-12</v>
      </c>
      <c r="AZ2269" s="273">
        <v>0</v>
      </c>
      <c r="BA2269" s="273">
        <v>0</v>
      </c>
      <c r="BB2269" s="272">
        <v>5.9307906000000001E-8</v>
      </c>
      <c r="BC2269" s="272">
        <v>7.6155530000000002E-5</v>
      </c>
      <c r="BD2269" s="272">
        <v>8.4073845000000006E-9</v>
      </c>
      <c r="BE2269" s="272">
        <v>8.8427963000000001E-8</v>
      </c>
      <c r="BF2269" s="273">
        <v>0</v>
      </c>
      <c r="BG2269" s="273">
        <v>0</v>
      </c>
      <c r="BH2269" s="273">
        <v>0</v>
      </c>
      <c r="BI2269" s="273">
        <v>0</v>
      </c>
      <c r="BJ2269" s="273">
        <v>0</v>
      </c>
      <c r="BK2269" s="273">
        <v>0</v>
      </c>
      <c r="BL2269" s="273">
        <v>0</v>
      </c>
      <c r="BM2269" s="273">
        <v>0</v>
      </c>
      <c r="BN2269" s="273">
        <v>0</v>
      </c>
      <c r="BO2269" s="273">
        <v>0</v>
      </c>
      <c r="BP2269" s="273">
        <v>0</v>
      </c>
      <c r="BQ2269" s="273">
        <v>0</v>
      </c>
      <c r="BR2269" s="273">
        <v>0</v>
      </c>
      <c r="BS2269"/>
      <c r="BT2269" s="121">
        <v>1.9483898000000001E-3</v>
      </c>
      <c r="BU2269" s="121">
        <v>6.2917487999999998E-4</v>
      </c>
      <c r="BV2269" s="121">
        <v>6.1930920000000003E-4</v>
      </c>
      <c r="BW2269" s="274">
        <v>1.0687531999999999E-11</v>
      </c>
      <c r="BX2269" s="121">
        <v>4.8964167999999996E-4</v>
      </c>
      <c r="BY2269" s="274">
        <v>3.8394835000000003E-5</v>
      </c>
      <c r="BZ2269" s="121">
        <v>0</v>
      </c>
      <c r="CA2269" s="274">
        <v>5.8275096000000003E-5</v>
      </c>
      <c r="CB2269" s="121">
        <v>0</v>
      </c>
      <c r="CC2269" s="274">
        <v>6.2352619E-10</v>
      </c>
      <c r="CD2269" s="121">
        <v>0</v>
      </c>
      <c r="CE2269" s="121">
        <v>0</v>
      </c>
      <c r="CF2269" s="121">
        <v>0</v>
      </c>
      <c r="CG2269" s="121">
        <v>1.1359342E-4</v>
      </c>
      <c r="CH2269" s="121">
        <v>0</v>
      </c>
      <c r="CI2269" s="121">
        <v>0</v>
      </c>
      <c r="CJ2269" s="121">
        <v>0</v>
      </c>
      <c r="CK2269"/>
      <c r="CL2269" s="322">
        <v>0</v>
      </c>
      <c r="CM2269" s="322">
        <v>22.211272000000001</v>
      </c>
      <c r="CN2269" s="322">
        <v>1.0978675</v>
      </c>
      <c r="CO2269" s="322">
        <v>0.43927818000000002</v>
      </c>
      <c r="CP2269" s="322">
        <v>3.8101659999999998E-3</v>
      </c>
      <c r="CQ2269" s="322">
        <v>0</v>
      </c>
      <c r="CR2269" s="322">
        <v>0</v>
      </c>
      <c r="CS2269" s="322">
        <v>2.4527492000000001E-2</v>
      </c>
      <c r="CT2269" s="322">
        <v>0</v>
      </c>
      <c r="CU2269" s="322">
        <v>0</v>
      </c>
      <c r="CX2269" s="20" t="s">
        <v>4039</v>
      </c>
    </row>
    <row r="2270" spans="1:102" ht="14.4" customHeight="1">
      <c r="A2270" t="s">
        <v>3997</v>
      </c>
      <c r="B2270" s="278" t="s">
        <v>1223</v>
      </c>
      <c r="C2270" s="279" t="str">
        <f t="shared" si="863"/>
        <v>M.020.23.104</v>
      </c>
      <c r="D2270" s="14" t="s">
        <v>3993</v>
      </c>
      <c r="E2270" s="312" t="s">
        <v>1510</v>
      </c>
      <c r="F2270" s="281" t="str">
        <f t="shared" si="864"/>
        <v>Chicken breast</v>
      </c>
      <c r="G2270" s="319">
        <f t="shared" si="879"/>
        <v>1.520245190559236</v>
      </c>
      <c r="H2270" s="319">
        <f t="shared" si="880"/>
        <v>3.191084965536E-2</v>
      </c>
      <c r="I2270" s="319">
        <f t="shared" si="876"/>
        <v>0.63415058090387599</v>
      </c>
      <c r="J2270" s="319">
        <f t="shared" si="877"/>
        <v>0</v>
      </c>
      <c r="K2270" s="319">
        <v>0.85418375999999996</v>
      </c>
      <c r="L2270" s="319">
        <v>0.58680838000000002</v>
      </c>
      <c r="M2270" s="319">
        <v>4.7342137999999999E-2</v>
      </c>
      <c r="N2270" s="319">
        <v>3.19102E-2</v>
      </c>
      <c r="O2270" s="319">
        <v>0</v>
      </c>
      <c r="P2270" s="319">
        <v>0</v>
      </c>
      <c r="Q2270" s="319">
        <v>6.4965535999999996E-7</v>
      </c>
      <c r="R2270" s="319">
        <v>6.2903876000000005E-8</v>
      </c>
      <c r="S2270" s="319">
        <v>0</v>
      </c>
      <c r="T2270" s="319">
        <v>0</v>
      </c>
      <c r="U2270" s="319">
        <v>0</v>
      </c>
      <c r="V2270" s="319">
        <v>0</v>
      </c>
      <c r="W2270" s="319">
        <v>0</v>
      </c>
      <c r="X2270" s="319">
        <v>0</v>
      </c>
      <c r="Y2270" s="210"/>
      <c r="Z2270" s="320">
        <f t="shared" si="868"/>
        <v>6.4224342857142851</v>
      </c>
      <c r="AA2270" s="210"/>
      <c r="AB2270" s="321">
        <f t="shared" si="869"/>
        <v>0.85418375999999996</v>
      </c>
      <c r="AC2270" s="321">
        <f t="shared" si="870"/>
        <v>0.66606143055923595</v>
      </c>
      <c r="AD2270" s="321">
        <f t="shared" si="878"/>
        <v>0.63415058090387599</v>
      </c>
      <c r="AE2270" s="321">
        <f t="shared" si="871"/>
        <v>0.63415058090387599</v>
      </c>
      <c r="AF2270" s="321">
        <f t="shared" si="872"/>
        <v>0</v>
      </c>
      <c r="AG2270"/>
      <c r="AH2270" s="121">
        <v>0</v>
      </c>
      <c r="AI2270" s="121">
        <v>0</v>
      </c>
      <c r="AJ2270" s="121">
        <v>0</v>
      </c>
      <c r="AK2270" s="121">
        <v>0</v>
      </c>
      <c r="AL2270" s="121">
        <v>0</v>
      </c>
      <c r="AM2270" s="121">
        <v>0</v>
      </c>
      <c r="AN2270" s="121">
        <v>0</v>
      </c>
      <c r="AO2270"/>
      <c r="AP2270" s="282">
        <v>0.29177818999999999</v>
      </c>
      <c r="AQ2270" s="282">
        <v>0.28326941</v>
      </c>
      <c r="AR2270" s="282">
        <v>8.5087869000000007E-3</v>
      </c>
      <c r="AS2270" s="282">
        <v>0</v>
      </c>
      <c r="AT2270" s="255">
        <f t="shared" si="881"/>
        <v>1.6982578817299999E-5</v>
      </c>
      <c r="AU2270" s="256">
        <f t="shared" si="882"/>
        <v>3.1467407276219999E-8</v>
      </c>
      <c r="AV2270" s="256">
        <f t="shared" si="883"/>
        <v>0</v>
      </c>
      <c r="AW2270" s="272">
        <v>5.960019E-6</v>
      </c>
      <c r="AX2270" s="272">
        <v>1.7982816000000001E-8</v>
      </c>
      <c r="AY2270" s="272">
        <v>4.9131621999999997E-13</v>
      </c>
      <c r="AZ2270" s="273">
        <v>0</v>
      </c>
      <c r="BA2270" s="273">
        <v>0</v>
      </c>
      <c r="BB2270" s="272">
        <v>4.7448173000000001E-9</v>
      </c>
      <c r="BC2270" s="272">
        <v>1.1017815000000001E-5</v>
      </c>
      <c r="BD2270" s="272">
        <v>6.7261696E-10</v>
      </c>
      <c r="BE2270" s="272">
        <v>1.2811483E-8</v>
      </c>
      <c r="BF2270" s="273">
        <v>0</v>
      </c>
      <c r="BG2270" s="273">
        <v>0</v>
      </c>
      <c r="BH2270" s="273">
        <v>0</v>
      </c>
      <c r="BI2270" s="273">
        <v>0</v>
      </c>
      <c r="BJ2270" s="273">
        <v>0</v>
      </c>
      <c r="BK2270" s="273">
        <v>0</v>
      </c>
      <c r="BL2270" s="273">
        <v>0</v>
      </c>
      <c r="BM2270" s="273">
        <v>0</v>
      </c>
      <c r="BN2270" s="273">
        <v>0</v>
      </c>
      <c r="BO2270" s="273">
        <v>0</v>
      </c>
      <c r="BP2270" s="273">
        <v>0</v>
      </c>
      <c r="BQ2270" s="273">
        <v>0</v>
      </c>
      <c r="BR2270" s="273">
        <v>0</v>
      </c>
      <c r="BS2270"/>
      <c r="BT2270" s="121">
        <v>3.6010604000000001E-4</v>
      </c>
      <c r="BU2270" s="274">
        <v>8.9888357999999997E-5</v>
      </c>
      <c r="BV2270" s="121">
        <v>1.7907451000000001E-4</v>
      </c>
      <c r="BW2270" s="274">
        <v>7.3683578999999999E-12</v>
      </c>
      <c r="BX2270" s="274">
        <v>7.1753536999999998E-5</v>
      </c>
      <c r="BY2270" s="274">
        <v>3.0717064000000001E-6</v>
      </c>
      <c r="BZ2270" s="121">
        <v>0</v>
      </c>
      <c r="CA2270" s="274">
        <v>4.6621892999999997E-6</v>
      </c>
      <c r="CB2270" s="121">
        <v>0</v>
      </c>
      <c r="CC2270" s="274">
        <v>4.2988073000000001E-10</v>
      </c>
      <c r="CD2270" s="121">
        <v>0</v>
      </c>
      <c r="CE2270" s="121">
        <v>0</v>
      </c>
      <c r="CF2270" s="121">
        <v>0</v>
      </c>
      <c r="CG2270" s="274">
        <v>1.16553E-5</v>
      </c>
      <c r="CH2270" s="121">
        <v>0</v>
      </c>
      <c r="CI2270" s="121">
        <v>0</v>
      </c>
      <c r="CJ2270" s="121">
        <v>0</v>
      </c>
      <c r="CK2270"/>
      <c r="CL2270" s="322">
        <v>0</v>
      </c>
      <c r="CM2270" s="322">
        <v>6.4224342999999999</v>
      </c>
      <c r="CN2270" s="322">
        <v>8.7832825000000003E-2</v>
      </c>
      <c r="CO2270" s="322">
        <v>6.2204804000000002E-2</v>
      </c>
      <c r="CP2270" s="322">
        <v>8.6771506E-4</v>
      </c>
      <c r="CQ2270" s="322">
        <v>0</v>
      </c>
      <c r="CR2270" s="322">
        <v>0</v>
      </c>
      <c r="CS2270" s="322">
        <v>3.6160143E-3</v>
      </c>
      <c r="CT2270" s="322">
        <v>0</v>
      </c>
      <c r="CU2270" s="322">
        <v>0</v>
      </c>
      <c r="CX2270" s="20" t="s">
        <v>4039</v>
      </c>
    </row>
    <row r="2271" spans="1:102" ht="14.4" customHeight="1">
      <c r="A2271" t="s">
        <v>3998</v>
      </c>
      <c r="B2271" s="278" t="s">
        <v>1223</v>
      </c>
      <c r="C2271" s="279" t="str">
        <f t="shared" si="863"/>
        <v>M.020.23.105</v>
      </c>
      <c r="D2271" s="14" t="s">
        <v>3993</v>
      </c>
      <c r="E2271" s="312" t="s">
        <v>1510</v>
      </c>
      <c r="F2271" s="281" t="str">
        <f t="shared" si="864"/>
        <v>Chicken, with skin</v>
      </c>
      <c r="G2271" s="319">
        <f t="shared" si="879"/>
        <v>1.520245190559236</v>
      </c>
      <c r="H2271" s="319">
        <f t="shared" si="880"/>
        <v>3.191084965536E-2</v>
      </c>
      <c r="I2271" s="319">
        <f t="shared" si="876"/>
        <v>0.63415058090387599</v>
      </c>
      <c r="J2271" s="319">
        <f t="shared" si="877"/>
        <v>0</v>
      </c>
      <c r="K2271" s="319">
        <v>0.85418375999999996</v>
      </c>
      <c r="L2271" s="319">
        <v>0.58680838000000002</v>
      </c>
      <c r="M2271" s="319">
        <v>4.7342137999999999E-2</v>
      </c>
      <c r="N2271" s="319">
        <v>3.19102E-2</v>
      </c>
      <c r="O2271" s="319">
        <v>0</v>
      </c>
      <c r="P2271" s="319">
        <v>0</v>
      </c>
      <c r="Q2271" s="319">
        <v>6.4965535999999996E-7</v>
      </c>
      <c r="R2271" s="319">
        <v>6.2903876000000005E-8</v>
      </c>
      <c r="S2271" s="319">
        <v>0</v>
      </c>
      <c r="T2271" s="319">
        <v>0</v>
      </c>
      <c r="U2271" s="319">
        <v>0</v>
      </c>
      <c r="V2271" s="319">
        <v>0</v>
      </c>
      <c r="W2271" s="319">
        <v>0</v>
      </c>
      <c r="X2271" s="319">
        <v>0</v>
      </c>
      <c r="Y2271" s="210"/>
      <c r="Z2271" s="320">
        <f t="shared" si="868"/>
        <v>6.4224342857142851</v>
      </c>
      <c r="AA2271" s="210"/>
      <c r="AB2271" s="321">
        <f t="shared" si="869"/>
        <v>0.85418375999999996</v>
      </c>
      <c r="AC2271" s="321">
        <f t="shared" si="870"/>
        <v>0.66606143055923595</v>
      </c>
      <c r="AD2271" s="321">
        <f t="shared" si="878"/>
        <v>0.63415058090387599</v>
      </c>
      <c r="AE2271" s="321">
        <f t="shared" si="871"/>
        <v>0.63415058090387599</v>
      </c>
      <c r="AF2271" s="321">
        <f t="shared" si="872"/>
        <v>0</v>
      </c>
      <c r="AG2271"/>
      <c r="AH2271" s="121">
        <v>0</v>
      </c>
      <c r="AI2271" s="121">
        <v>0</v>
      </c>
      <c r="AJ2271" s="121">
        <v>0</v>
      </c>
      <c r="AK2271" s="121">
        <v>0</v>
      </c>
      <c r="AL2271" s="121">
        <v>0</v>
      </c>
      <c r="AM2271" s="121">
        <v>0</v>
      </c>
      <c r="AN2271" s="121">
        <v>0</v>
      </c>
      <c r="AO2271"/>
      <c r="AP2271" s="282">
        <v>0.29177818999999999</v>
      </c>
      <c r="AQ2271" s="282">
        <v>0.28326941</v>
      </c>
      <c r="AR2271" s="282">
        <v>8.5087869000000007E-3</v>
      </c>
      <c r="AS2271" s="282">
        <v>0</v>
      </c>
      <c r="AT2271" s="255">
        <f t="shared" si="881"/>
        <v>1.6982578817299999E-5</v>
      </c>
      <c r="AU2271" s="256">
        <f t="shared" si="882"/>
        <v>3.1467407276219999E-8</v>
      </c>
      <c r="AV2271" s="256">
        <f t="shared" si="883"/>
        <v>0</v>
      </c>
      <c r="AW2271" s="272">
        <v>5.960019E-6</v>
      </c>
      <c r="AX2271" s="272">
        <v>1.7982816000000001E-8</v>
      </c>
      <c r="AY2271" s="272">
        <v>4.9131621999999997E-13</v>
      </c>
      <c r="AZ2271" s="273">
        <v>0</v>
      </c>
      <c r="BA2271" s="273">
        <v>0</v>
      </c>
      <c r="BB2271" s="272">
        <v>4.7448173000000001E-9</v>
      </c>
      <c r="BC2271" s="272">
        <v>1.1017815000000001E-5</v>
      </c>
      <c r="BD2271" s="272">
        <v>6.7261696E-10</v>
      </c>
      <c r="BE2271" s="272">
        <v>1.2811483E-8</v>
      </c>
      <c r="BF2271" s="273">
        <v>0</v>
      </c>
      <c r="BG2271" s="273">
        <v>0</v>
      </c>
      <c r="BH2271" s="273">
        <v>0</v>
      </c>
      <c r="BI2271" s="273">
        <v>0</v>
      </c>
      <c r="BJ2271" s="273">
        <v>0</v>
      </c>
      <c r="BK2271" s="273">
        <v>0</v>
      </c>
      <c r="BL2271" s="273">
        <v>0</v>
      </c>
      <c r="BM2271" s="273">
        <v>0</v>
      </c>
      <c r="BN2271" s="273">
        <v>0</v>
      </c>
      <c r="BO2271" s="273">
        <v>0</v>
      </c>
      <c r="BP2271" s="273">
        <v>0</v>
      </c>
      <c r="BQ2271" s="273">
        <v>0</v>
      </c>
      <c r="BR2271" s="273">
        <v>0</v>
      </c>
      <c r="BS2271"/>
      <c r="BT2271" s="121">
        <v>3.6010604000000001E-4</v>
      </c>
      <c r="BU2271" s="274">
        <v>8.9888357999999997E-5</v>
      </c>
      <c r="BV2271" s="121">
        <v>1.7907451000000001E-4</v>
      </c>
      <c r="BW2271" s="274">
        <v>7.3683578999999999E-12</v>
      </c>
      <c r="BX2271" s="274">
        <v>7.1753536999999998E-5</v>
      </c>
      <c r="BY2271" s="274">
        <v>3.0717064000000001E-6</v>
      </c>
      <c r="BZ2271" s="121">
        <v>0</v>
      </c>
      <c r="CA2271" s="274">
        <v>4.6621892999999997E-6</v>
      </c>
      <c r="CB2271" s="121">
        <v>0</v>
      </c>
      <c r="CC2271" s="274">
        <v>4.2988073000000001E-10</v>
      </c>
      <c r="CD2271" s="121">
        <v>0</v>
      </c>
      <c r="CE2271" s="121">
        <v>0</v>
      </c>
      <c r="CF2271" s="121">
        <v>0</v>
      </c>
      <c r="CG2271" s="274">
        <v>1.16553E-5</v>
      </c>
      <c r="CH2271" s="121">
        <v>0</v>
      </c>
      <c r="CI2271" s="121">
        <v>0</v>
      </c>
      <c r="CJ2271" s="121">
        <v>0</v>
      </c>
      <c r="CK2271"/>
      <c r="CL2271" s="322">
        <v>0</v>
      </c>
      <c r="CM2271" s="322">
        <v>6.4224342999999999</v>
      </c>
      <c r="CN2271" s="322">
        <v>8.7832825000000003E-2</v>
      </c>
      <c r="CO2271" s="322">
        <v>6.2204804000000002E-2</v>
      </c>
      <c r="CP2271" s="322">
        <v>8.6771506E-4</v>
      </c>
      <c r="CQ2271" s="322">
        <v>0</v>
      </c>
      <c r="CR2271" s="322">
        <v>0</v>
      </c>
      <c r="CS2271" s="322">
        <v>3.6160143E-3</v>
      </c>
      <c r="CT2271" s="322">
        <v>0</v>
      </c>
      <c r="CU2271" s="322">
        <v>0</v>
      </c>
      <c r="CX2271" s="20" t="s">
        <v>4039</v>
      </c>
    </row>
    <row r="2272" spans="1:102" ht="14.4" customHeight="1">
      <c r="A2272" t="s">
        <v>3999</v>
      </c>
      <c r="B2272" s="278" t="s">
        <v>1223</v>
      </c>
      <c r="C2272" s="279" t="str">
        <f t="shared" si="863"/>
        <v>M.020.23.106</v>
      </c>
      <c r="D2272" s="14" t="s">
        <v>3993</v>
      </c>
      <c r="E2272" s="312" t="s">
        <v>1510</v>
      </c>
      <c r="F2272" s="281" t="str">
        <f t="shared" si="864"/>
        <v>Hamburger</v>
      </c>
      <c r="G2272" s="319">
        <f t="shared" si="879"/>
        <v>7.1090473739637581</v>
      </c>
      <c r="H2272" s="319">
        <f t="shared" si="880"/>
        <v>0.36348104974897999</v>
      </c>
      <c r="I2272" s="319">
        <f t="shared" si="876"/>
        <v>4.0396590242147781</v>
      </c>
      <c r="J2272" s="319">
        <f t="shared" si="877"/>
        <v>0</v>
      </c>
      <c r="K2272" s="319">
        <v>2.7059072999999998</v>
      </c>
      <c r="L2272" s="319">
        <v>3.5944843</v>
      </c>
      <c r="M2272" s="319">
        <v>0.44517464000000001</v>
      </c>
      <c r="N2272" s="319">
        <v>0.36348017999999999</v>
      </c>
      <c r="O2272" s="319">
        <v>0</v>
      </c>
      <c r="P2272" s="319">
        <v>0</v>
      </c>
      <c r="Q2272" s="319">
        <v>8.6974898000000002E-7</v>
      </c>
      <c r="R2272" s="319">
        <v>8.4214778000000005E-8</v>
      </c>
      <c r="S2272" s="319">
        <v>0</v>
      </c>
      <c r="T2272" s="319">
        <v>0</v>
      </c>
      <c r="U2272" s="319">
        <v>0</v>
      </c>
      <c r="V2272" s="319">
        <v>0</v>
      </c>
      <c r="W2272" s="319">
        <v>0</v>
      </c>
      <c r="X2272" s="319">
        <v>0</v>
      </c>
      <c r="Y2272" s="210"/>
      <c r="Z2272" s="320">
        <f t="shared" si="868"/>
        <v>20.34516766917293</v>
      </c>
      <c r="AA2272" s="210"/>
      <c r="AB2272" s="321">
        <f t="shared" si="869"/>
        <v>2.7059072999999998</v>
      </c>
      <c r="AC2272" s="321">
        <f t="shared" si="870"/>
        <v>4.4031400739637583</v>
      </c>
      <c r="AD2272" s="321">
        <f t="shared" si="878"/>
        <v>4.0396590242147781</v>
      </c>
      <c r="AE2272" s="321">
        <f t="shared" si="871"/>
        <v>4.0396590242147781</v>
      </c>
      <c r="AF2272" s="321">
        <f t="shared" si="872"/>
        <v>0</v>
      </c>
      <c r="AG2272"/>
      <c r="AH2272" s="121">
        <v>0</v>
      </c>
      <c r="AI2272" s="121">
        <v>0</v>
      </c>
      <c r="AJ2272" s="121">
        <v>0</v>
      </c>
      <c r="AK2272" s="121">
        <v>0</v>
      </c>
      <c r="AL2272" s="121">
        <v>0</v>
      </c>
      <c r="AM2272" s="121">
        <v>0</v>
      </c>
      <c r="AN2272" s="121">
        <v>0</v>
      </c>
      <c r="AO2272"/>
      <c r="AP2272" s="282">
        <v>1.5124994</v>
      </c>
      <c r="AQ2272" s="282">
        <v>1.4732371</v>
      </c>
      <c r="AR2272" s="282">
        <v>3.9262302999999998E-2</v>
      </c>
      <c r="AS2272" s="282">
        <v>0</v>
      </c>
      <c r="AT2272" s="255">
        <f t="shared" si="881"/>
        <v>8.8323565888999994E-5</v>
      </c>
      <c r="AU2272" s="256">
        <f t="shared" si="882"/>
        <v>1.452008234053E-7</v>
      </c>
      <c r="AV2272" s="256">
        <f t="shared" si="883"/>
        <v>0</v>
      </c>
      <c r="AW2272" s="272">
        <v>1.8880316E-5</v>
      </c>
      <c r="AX2272" s="272">
        <v>5.6966469000000003E-8</v>
      </c>
      <c r="AY2272" s="272">
        <v>1.5564052999999999E-12</v>
      </c>
      <c r="AZ2272" s="273">
        <v>0</v>
      </c>
      <c r="BA2272" s="273">
        <v>0</v>
      </c>
      <c r="BB2272" s="272">
        <v>5.4046889000000002E-8</v>
      </c>
      <c r="BC2272" s="272">
        <v>6.9389202999999998E-5</v>
      </c>
      <c r="BD2272" s="272">
        <v>7.661592E-9</v>
      </c>
      <c r="BE2272" s="272">
        <v>8.0571205999999994E-8</v>
      </c>
      <c r="BF2272" s="273">
        <v>0</v>
      </c>
      <c r="BG2272" s="273">
        <v>0</v>
      </c>
      <c r="BH2272" s="273">
        <v>0</v>
      </c>
      <c r="BI2272" s="273">
        <v>0</v>
      </c>
      <c r="BJ2272" s="273">
        <v>0</v>
      </c>
      <c r="BK2272" s="273">
        <v>0</v>
      </c>
      <c r="BL2272" s="273">
        <v>0</v>
      </c>
      <c r="BM2272" s="273">
        <v>0</v>
      </c>
      <c r="BN2272" s="273">
        <v>0</v>
      </c>
      <c r="BO2272" s="273">
        <v>0</v>
      </c>
      <c r="BP2272" s="273">
        <v>0</v>
      </c>
      <c r="BQ2272" s="273">
        <v>0</v>
      </c>
      <c r="BR2272" s="273">
        <v>0</v>
      </c>
      <c r="BS2272"/>
      <c r="BT2272" s="121">
        <v>1.7782952999999999E-3</v>
      </c>
      <c r="BU2272" s="121">
        <v>5.7327595000000004E-4</v>
      </c>
      <c r="BV2272" s="121">
        <v>5.6727725999999997E-4</v>
      </c>
      <c r="BW2272" s="274">
        <v>9.8646484000000003E-12</v>
      </c>
      <c r="BX2272" s="121">
        <v>4.461356E-4</v>
      </c>
      <c r="BY2272" s="274">
        <v>3.4988950000000003E-5</v>
      </c>
      <c r="BZ2272" s="121">
        <v>0</v>
      </c>
      <c r="CA2272" s="274">
        <v>5.3105697000000001E-5</v>
      </c>
      <c r="CB2272" s="121">
        <v>0</v>
      </c>
      <c r="CC2272" s="274">
        <v>5.7551796000000001E-10</v>
      </c>
      <c r="CD2272" s="121">
        <v>0</v>
      </c>
      <c r="CE2272" s="121">
        <v>0</v>
      </c>
      <c r="CF2272" s="121">
        <v>0</v>
      </c>
      <c r="CG2272" s="121">
        <v>1.0351127E-4</v>
      </c>
      <c r="CH2272" s="121">
        <v>0</v>
      </c>
      <c r="CI2272" s="121">
        <v>0</v>
      </c>
      <c r="CJ2272" s="121">
        <v>0</v>
      </c>
      <c r="CK2272"/>
      <c r="CL2272" s="322">
        <v>0</v>
      </c>
      <c r="CM2272" s="322">
        <v>20.345168000000001</v>
      </c>
      <c r="CN2272" s="322">
        <v>1.0004792</v>
      </c>
      <c r="CO2272" s="322">
        <v>0.40025180999999999</v>
      </c>
      <c r="CP2272" s="322">
        <v>3.4829958999999999E-3</v>
      </c>
      <c r="CQ2272" s="322">
        <v>0</v>
      </c>
      <c r="CR2272" s="322">
        <v>0</v>
      </c>
      <c r="CS2272" s="322">
        <v>2.2348106E-2</v>
      </c>
      <c r="CT2272" s="322">
        <v>0</v>
      </c>
      <c r="CU2272" s="322">
        <v>0</v>
      </c>
      <c r="CX2272" s="20" t="s">
        <v>4039</v>
      </c>
    </row>
    <row r="2273" spans="1:102" ht="14.4" customHeight="1">
      <c r="A2273" t="s">
        <v>4000</v>
      </c>
      <c r="B2273" s="278" t="s">
        <v>1223</v>
      </c>
      <c r="C2273" s="279" t="str">
        <f t="shared" si="863"/>
        <v>M.020.23.108</v>
      </c>
      <c r="D2273" s="14" t="s">
        <v>3993</v>
      </c>
      <c r="E2273" s="312" t="s">
        <v>1510</v>
      </c>
      <c r="F2273" s="281" t="str">
        <f t="shared" si="864"/>
        <v>Minced meat, beef</v>
      </c>
      <c r="G2273" s="319">
        <f t="shared" si="879"/>
        <v>8.0760354716779652</v>
      </c>
      <c r="H2273" s="319">
        <f t="shared" si="880"/>
        <v>0.41883766530594002</v>
      </c>
      <c r="I2273" s="319">
        <f t="shared" si="876"/>
        <v>4.6488776063720243</v>
      </c>
      <c r="J2273" s="319">
        <f t="shared" si="877"/>
        <v>0</v>
      </c>
      <c r="K2273" s="319">
        <v>3.0083202</v>
      </c>
      <c r="L2273" s="319">
        <v>4.1360041000000001</v>
      </c>
      <c r="M2273" s="319">
        <v>0.51287340999999997</v>
      </c>
      <c r="N2273" s="319">
        <v>0.41883667000000002</v>
      </c>
      <c r="O2273" s="319">
        <v>0</v>
      </c>
      <c r="P2273" s="319">
        <v>0</v>
      </c>
      <c r="Q2273" s="319">
        <v>9.9530593999999997E-7</v>
      </c>
      <c r="R2273" s="319">
        <v>9.6372024000000005E-8</v>
      </c>
      <c r="S2273" s="319">
        <v>0</v>
      </c>
      <c r="T2273" s="319">
        <v>0</v>
      </c>
      <c r="U2273" s="319">
        <v>0</v>
      </c>
      <c r="V2273" s="319">
        <v>0</v>
      </c>
      <c r="W2273" s="319">
        <v>0</v>
      </c>
      <c r="X2273" s="319">
        <v>0</v>
      </c>
      <c r="Y2273" s="210"/>
      <c r="Z2273" s="320">
        <f t="shared" si="868"/>
        <v>22.61894887218045</v>
      </c>
      <c r="AA2273" s="210"/>
      <c r="AB2273" s="321">
        <f t="shared" si="869"/>
        <v>3.0083202</v>
      </c>
      <c r="AC2273" s="321">
        <f t="shared" si="870"/>
        <v>5.0677152716779643</v>
      </c>
      <c r="AD2273" s="321">
        <f t="shared" si="878"/>
        <v>4.6488776063720243</v>
      </c>
      <c r="AE2273" s="321">
        <f t="shared" si="871"/>
        <v>4.6488776063720243</v>
      </c>
      <c r="AF2273" s="321">
        <f t="shared" si="872"/>
        <v>0</v>
      </c>
      <c r="AG2273"/>
      <c r="AH2273" s="121">
        <v>0</v>
      </c>
      <c r="AI2273" s="121">
        <v>0</v>
      </c>
      <c r="AJ2273" s="121">
        <v>0</v>
      </c>
      <c r="AK2273" s="121">
        <v>0</v>
      </c>
      <c r="AL2273" s="121">
        <v>0</v>
      </c>
      <c r="AM2273" s="121">
        <v>0</v>
      </c>
      <c r="AN2273" s="121">
        <v>0</v>
      </c>
      <c r="AO2273"/>
      <c r="AP2273" s="282">
        <v>1.7276341</v>
      </c>
      <c r="AQ2273" s="282">
        <v>1.6830505</v>
      </c>
      <c r="AR2273" s="282">
        <v>4.4583592999999998E-2</v>
      </c>
      <c r="AS2273" s="282">
        <v>0</v>
      </c>
      <c r="AT2273" s="255">
        <f t="shared" si="881"/>
        <v>1.0090230900099999E-4</v>
      </c>
      <c r="AU2273" s="256">
        <f t="shared" si="882"/>
        <v>1.6488015134960001E-7</v>
      </c>
      <c r="AV2273" s="256">
        <f t="shared" si="883"/>
        <v>0</v>
      </c>
      <c r="AW2273" s="272">
        <v>2.0990385E-5</v>
      </c>
      <c r="AX2273" s="272">
        <v>6.3333056999999997E-8</v>
      </c>
      <c r="AY2273" s="272">
        <v>1.7303496E-12</v>
      </c>
      <c r="AZ2273" s="273">
        <v>0</v>
      </c>
      <c r="BA2273" s="273">
        <v>0</v>
      </c>
      <c r="BB2273" s="272">
        <v>6.2278001000000001E-8</v>
      </c>
      <c r="BC2273" s="272">
        <v>7.9849645999999994E-5</v>
      </c>
      <c r="BD2273" s="272">
        <v>8.8284199999999996E-9</v>
      </c>
      <c r="BE2273" s="272">
        <v>9.2716944000000004E-8</v>
      </c>
      <c r="BF2273" s="273">
        <v>0</v>
      </c>
      <c r="BG2273" s="273">
        <v>0</v>
      </c>
      <c r="BH2273" s="273">
        <v>0</v>
      </c>
      <c r="BI2273" s="273">
        <v>0</v>
      </c>
      <c r="BJ2273" s="273">
        <v>0</v>
      </c>
      <c r="BK2273" s="273">
        <v>0</v>
      </c>
      <c r="BL2273" s="273">
        <v>0</v>
      </c>
      <c r="BM2273" s="273">
        <v>0</v>
      </c>
      <c r="BN2273" s="273">
        <v>0</v>
      </c>
      <c r="BO2273" s="273">
        <v>0</v>
      </c>
      <c r="BP2273" s="273">
        <v>0</v>
      </c>
      <c r="BQ2273" s="273">
        <v>0</v>
      </c>
      <c r="BR2273" s="273">
        <v>0</v>
      </c>
      <c r="BS2273"/>
      <c r="BT2273" s="121">
        <v>2.0245008000000001E-3</v>
      </c>
      <c r="BU2273" s="121">
        <v>6.5972225000000004E-4</v>
      </c>
      <c r="BV2273" s="121">
        <v>6.3067631999999996E-4</v>
      </c>
      <c r="BW2273" s="274">
        <v>1.1288709E-11</v>
      </c>
      <c r="BX2273" s="121">
        <v>5.1337075999999997E-4</v>
      </c>
      <c r="BY2273" s="274">
        <v>4.0317619E-5</v>
      </c>
      <c r="BZ2273" s="121">
        <v>0</v>
      </c>
      <c r="CA2273" s="274">
        <v>6.1193469000000005E-5</v>
      </c>
      <c r="CB2273" s="121">
        <v>0</v>
      </c>
      <c r="CC2273" s="274">
        <v>6.5859973000000002E-10</v>
      </c>
      <c r="CD2273" s="121">
        <v>0</v>
      </c>
      <c r="CE2273" s="121">
        <v>0</v>
      </c>
      <c r="CF2273" s="121">
        <v>0</v>
      </c>
      <c r="CG2273" s="121">
        <v>1.1921970000000001E-4</v>
      </c>
      <c r="CH2273" s="121">
        <v>0</v>
      </c>
      <c r="CI2273" s="121">
        <v>0</v>
      </c>
      <c r="CJ2273" s="121">
        <v>0</v>
      </c>
      <c r="CK2273"/>
      <c r="CL2273" s="322">
        <v>0</v>
      </c>
      <c r="CM2273" s="322">
        <v>22.618949000000001</v>
      </c>
      <c r="CN2273" s="322">
        <v>1.1528479</v>
      </c>
      <c r="CO2273" s="322">
        <v>0.46061923999999999</v>
      </c>
      <c r="CP2273" s="322">
        <v>4.0066759999999998E-3</v>
      </c>
      <c r="CQ2273" s="322">
        <v>0</v>
      </c>
      <c r="CR2273" s="322">
        <v>0</v>
      </c>
      <c r="CS2273" s="322">
        <v>2.5715620000000002E-2</v>
      </c>
      <c r="CT2273" s="322">
        <v>0</v>
      </c>
      <c r="CU2273" s="322">
        <v>0</v>
      </c>
      <c r="CX2273" s="20" t="s">
        <v>4039</v>
      </c>
    </row>
    <row r="2274" spans="1:102" ht="14.4" customHeight="1">
      <c r="A2274" t="s">
        <v>4001</v>
      </c>
      <c r="B2274" s="278" t="s">
        <v>1223</v>
      </c>
      <c r="C2274" s="279" t="str">
        <f t="shared" si="863"/>
        <v>M.020.23.109</v>
      </c>
      <c r="D2274" s="14" t="s">
        <v>3993</v>
      </c>
      <c r="E2274" s="312" t="s">
        <v>1510</v>
      </c>
      <c r="F2274" s="281" t="str">
        <f t="shared" si="864"/>
        <v>Minced meat, half-and-half</v>
      </c>
      <c r="G2274" s="319">
        <f t="shared" si="879"/>
        <v>5.0619164995387074</v>
      </c>
      <c r="H2274" s="319">
        <f t="shared" si="880"/>
        <v>0.24239599953504998</v>
      </c>
      <c r="I2274" s="319">
        <f t="shared" si="876"/>
        <v>2.7980380000036571</v>
      </c>
      <c r="J2274" s="319">
        <f t="shared" si="877"/>
        <v>0</v>
      </c>
      <c r="K2274" s="319">
        <v>2.0214824999999998</v>
      </c>
      <c r="L2274" s="319">
        <v>2.4961272000000001</v>
      </c>
      <c r="M2274" s="319">
        <v>0.30191071000000003</v>
      </c>
      <c r="N2274" s="319">
        <v>0.24239506999999999</v>
      </c>
      <c r="O2274" s="319">
        <v>0</v>
      </c>
      <c r="P2274" s="319">
        <v>0</v>
      </c>
      <c r="Q2274" s="319">
        <v>9.2953505000000004E-7</v>
      </c>
      <c r="R2274" s="319">
        <v>9.0003657000000003E-8</v>
      </c>
      <c r="S2274" s="319">
        <v>0</v>
      </c>
      <c r="T2274" s="319">
        <v>0</v>
      </c>
      <c r="U2274" s="319">
        <v>0</v>
      </c>
      <c r="V2274" s="319">
        <v>0</v>
      </c>
      <c r="W2274" s="319">
        <v>0</v>
      </c>
      <c r="X2274" s="319">
        <v>0</v>
      </c>
      <c r="Y2274" s="210"/>
      <c r="Z2274" s="320">
        <f t="shared" si="868"/>
        <v>15.199116541353382</v>
      </c>
      <c r="AA2274" s="210"/>
      <c r="AB2274" s="321">
        <f t="shared" si="869"/>
        <v>2.0214824999999998</v>
      </c>
      <c r="AC2274" s="321">
        <f t="shared" si="870"/>
        <v>3.0404339995387071</v>
      </c>
      <c r="AD2274" s="321">
        <f t="shared" si="878"/>
        <v>2.7980380000036571</v>
      </c>
      <c r="AE2274" s="321">
        <f t="shared" si="871"/>
        <v>2.7980380000036571</v>
      </c>
      <c r="AF2274" s="321">
        <f t="shared" si="872"/>
        <v>0</v>
      </c>
      <c r="AG2274"/>
      <c r="AH2274" s="121">
        <v>0</v>
      </c>
      <c r="AI2274" s="121">
        <v>0</v>
      </c>
      <c r="AJ2274" s="121">
        <v>0</v>
      </c>
      <c r="AK2274" s="121">
        <v>0</v>
      </c>
      <c r="AL2274" s="121">
        <v>0</v>
      </c>
      <c r="AM2274" s="121">
        <v>0</v>
      </c>
      <c r="AN2274" s="121">
        <v>0</v>
      </c>
      <c r="AO2274"/>
      <c r="AP2274" s="282">
        <v>1.0657091000000001</v>
      </c>
      <c r="AQ2274" s="282">
        <v>1.0377242</v>
      </c>
      <c r="AR2274" s="282">
        <v>2.7984881E-2</v>
      </c>
      <c r="AS2274" s="282">
        <v>0</v>
      </c>
      <c r="AT2274" s="255">
        <f t="shared" si="881"/>
        <v>6.2213679404000001E-5</v>
      </c>
      <c r="AU2274" s="256">
        <f t="shared" si="882"/>
        <v>1.034943806324E-7</v>
      </c>
      <c r="AV2274" s="256">
        <f t="shared" si="883"/>
        <v>0</v>
      </c>
      <c r="AW2274" s="272">
        <v>1.4104779999999999E-5</v>
      </c>
      <c r="AX2274" s="272">
        <v>4.2557527000000001E-8</v>
      </c>
      <c r="AY2274" s="272">
        <v>1.1627324E-12</v>
      </c>
      <c r="AZ2274" s="273">
        <v>0</v>
      </c>
      <c r="BA2274" s="273">
        <v>0</v>
      </c>
      <c r="BB2274" s="272">
        <v>3.6042404000000002E-8</v>
      </c>
      <c r="BC2274" s="272">
        <v>4.8072857000000001E-5</v>
      </c>
      <c r="BD2274" s="272">
        <v>5.1093079000000002E-9</v>
      </c>
      <c r="BE2274" s="272">
        <v>5.5826382999999999E-8</v>
      </c>
      <c r="BF2274" s="273">
        <v>0</v>
      </c>
      <c r="BG2274" s="273">
        <v>0</v>
      </c>
      <c r="BH2274" s="273">
        <v>0</v>
      </c>
      <c r="BI2274" s="273">
        <v>0</v>
      </c>
      <c r="BJ2274" s="273">
        <v>0</v>
      </c>
      <c r="BK2274" s="273">
        <v>0</v>
      </c>
      <c r="BL2274" s="273">
        <v>0</v>
      </c>
      <c r="BM2274" s="273">
        <v>0</v>
      </c>
      <c r="BN2274" s="273">
        <v>0</v>
      </c>
      <c r="BO2274" s="273">
        <v>0</v>
      </c>
      <c r="BP2274" s="273">
        <v>0</v>
      </c>
      <c r="BQ2274" s="273">
        <v>0</v>
      </c>
      <c r="BR2274" s="273">
        <v>0</v>
      </c>
      <c r="BS2274"/>
      <c r="BT2274" s="121">
        <v>1.2586741E-3</v>
      </c>
      <c r="BU2274" s="121">
        <v>3.967501E-4</v>
      </c>
      <c r="BV2274" s="121">
        <v>4.2379169999999999E-4</v>
      </c>
      <c r="BW2274" s="274">
        <v>1.0542738999999999E-11</v>
      </c>
      <c r="BX2274" s="121">
        <v>3.0941698000000001E-4</v>
      </c>
      <c r="BY2274" s="274">
        <v>2.3333182E-5</v>
      </c>
      <c r="BZ2274" s="121">
        <v>0</v>
      </c>
      <c r="CA2274" s="274">
        <v>3.5414748999999999E-5</v>
      </c>
      <c r="CB2274" s="121">
        <v>0</v>
      </c>
      <c r="CC2274" s="274">
        <v>6.1507875000000003E-10</v>
      </c>
      <c r="CD2274" s="121">
        <v>0</v>
      </c>
      <c r="CE2274" s="121">
        <v>0</v>
      </c>
      <c r="CF2274" s="121">
        <v>0</v>
      </c>
      <c r="CG2274" s="274">
        <v>6.9966721000000006E-5</v>
      </c>
      <c r="CH2274" s="121">
        <v>0</v>
      </c>
      <c r="CI2274" s="121">
        <v>0</v>
      </c>
      <c r="CJ2274" s="121">
        <v>0</v>
      </c>
      <c r="CK2274"/>
      <c r="CL2274" s="322">
        <v>0</v>
      </c>
      <c r="CM2274" s="322">
        <v>15.199116999999999</v>
      </c>
      <c r="CN2274" s="322">
        <v>0.66719242999999995</v>
      </c>
      <c r="CO2274" s="322">
        <v>0.27680212999999998</v>
      </c>
      <c r="CP2274" s="322">
        <v>2.6653132E-3</v>
      </c>
      <c r="CQ2274" s="322">
        <v>0</v>
      </c>
      <c r="CR2274" s="322">
        <v>0</v>
      </c>
      <c r="CS2274" s="322">
        <v>1.5507432E-2</v>
      </c>
      <c r="CT2274" s="322">
        <v>0</v>
      </c>
      <c r="CU2274" s="322">
        <v>0</v>
      </c>
      <c r="CX2274" s="20" t="s">
        <v>4039</v>
      </c>
    </row>
    <row r="2275" spans="1:102" ht="14.4" customHeight="1">
      <c r="A2275" t="s">
        <v>4002</v>
      </c>
      <c r="B2275" s="278" t="s">
        <v>1223</v>
      </c>
      <c r="C2275" s="279" t="str">
        <f t="shared" si="863"/>
        <v>M.020.23.110</v>
      </c>
      <c r="D2275" s="14" t="s">
        <v>3993</v>
      </c>
      <c r="E2275" s="312" t="s">
        <v>1510</v>
      </c>
      <c r="F2275" s="281" t="str">
        <f t="shared" si="864"/>
        <v>Pork, lean</v>
      </c>
      <c r="G2275" s="319">
        <f t="shared" si="879"/>
        <v>1.9495649660823691</v>
      </c>
      <c r="H2275" s="319">
        <f t="shared" si="880"/>
        <v>6.2778434977289993E-2</v>
      </c>
      <c r="I2275" s="319">
        <f t="shared" si="876"/>
        <v>0.90245445110507905</v>
      </c>
      <c r="J2275" s="319">
        <f t="shared" si="877"/>
        <v>0</v>
      </c>
      <c r="K2275" s="319">
        <v>0.98433208000000005</v>
      </c>
      <c r="L2275" s="319">
        <v>0.81596060999999998</v>
      </c>
      <c r="M2275" s="319">
        <v>8.6493762000000002E-2</v>
      </c>
      <c r="N2275" s="319">
        <v>6.2777617999999993E-2</v>
      </c>
      <c r="O2275" s="319">
        <v>0</v>
      </c>
      <c r="P2275" s="319">
        <v>0</v>
      </c>
      <c r="Q2275" s="319">
        <v>8.1697728999999996E-7</v>
      </c>
      <c r="R2275" s="319">
        <v>7.9105079000000001E-8</v>
      </c>
      <c r="S2275" s="319">
        <v>0</v>
      </c>
      <c r="T2275" s="319">
        <v>0</v>
      </c>
      <c r="U2275" s="319">
        <v>0</v>
      </c>
      <c r="V2275" s="319">
        <v>0</v>
      </c>
      <c r="W2275" s="319">
        <v>0</v>
      </c>
      <c r="X2275" s="319">
        <v>0</v>
      </c>
      <c r="Y2275" s="210"/>
      <c r="Z2275" s="320">
        <f t="shared" si="868"/>
        <v>7.4009930827067674</v>
      </c>
      <c r="AA2275" s="210"/>
      <c r="AB2275" s="321">
        <f t="shared" si="869"/>
        <v>0.98433208000000005</v>
      </c>
      <c r="AC2275" s="321">
        <f t="shared" si="870"/>
        <v>0.96523288608236912</v>
      </c>
      <c r="AD2275" s="321">
        <f t="shared" si="878"/>
        <v>0.90245445110507905</v>
      </c>
      <c r="AE2275" s="321">
        <f t="shared" si="871"/>
        <v>0.90245445110507905</v>
      </c>
      <c r="AF2275" s="321">
        <f t="shared" si="872"/>
        <v>0</v>
      </c>
      <c r="AG2275"/>
      <c r="AH2275" s="121">
        <v>0</v>
      </c>
      <c r="AI2275" s="121">
        <v>0</v>
      </c>
      <c r="AJ2275" s="121">
        <v>0</v>
      </c>
      <c r="AK2275" s="121">
        <v>0</v>
      </c>
      <c r="AL2275" s="121">
        <v>0</v>
      </c>
      <c r="AM2275" s="121">
        <v>0</v>
      </c>
      <c r="AN2275" s="121">
        <v>0</v>
      </c>
      <c r="AO2275"/>
      <c r="AP2275" s="282">
        <v>0.38457118000000001</v>
      </c>
      <c r="AQ2275" s="282">
        <v>0.37373071000000002</v>
      </c>
      <c r="AR2275" s="282">
        <v>1.0840476999999999E-2</v>
      </c>
      <c r="AS2275" s="282">
        <v>0</v>
      </c>
      <c r="AT2275" s="255">
        <f t="shared" si="881"/>
        <v>2.2405917180399998E-5</v>
      </c>
      <c r="AU2275" s="256">
        <f t="shared" si="882"/>
        <v>4.0090522875969999E-8</v>
      </c>
      <c r="AV2275" s="256">
        <f t="shared" si="883"/>
        <v>0</v>
      </c>
      <c r="AW2275" s="272">
        <v>6.8681215999999999E-6</v>
      </c>
      <c r="AX2275" s="272">
        <v>2.0722780999999999E-8</v>
      </c>
      <c r="AY2275" s="272">
        <v>5.6617596999999997E-13</v>
      </c>
      <c r="AZ2275" s="273">
        <v>0</v>
      </c>
      <c r="BA2275" s="273">
        <v>0</v>
      </c>
      <c r="BB2275" s="272">
        <v>9.3345804000000008E-9</v>
      </c>
      <c r="BC2275" s="272">
        <v>1.5528460999999999E-5</v>
      </c>
      <c r="BD2275" s="272">
        <v>1.3232537000000001E-9</v>
      </c>
      <c r="BE2275" s="272">
        <v>1.8043922000000001E-8</v>
      </c>
      <c r="BF2275" s="273">
        <v>0</v>
      </c>
      <c r="BG2275" s="273">
        <v>0</v>
      </c>
      <c r="BH2275" s="273">
        <v>0</v>
      </c>
      <c r="BI2275" s="273">
        <v>0</v>
      </c>
      <c r="BJ2275" s="273">
        <v>0</v>
      </c>
      <c r="BK2275" s="273">
        <v>0</v>
      </c>
      <c r="BL2275" s="273">
        <v>0</v>
      </c>
      <c r="BM2275" s="273">
        <v>0</v>
      </c>
      <c r="BN2275" s="273">
        <v>0</v>
      </c>
      <c r="BO2275" s="273">
        <v>0</v>
      </c>
      <c r="BP2275" s="273">
        <v>0</v>
      </c>
      <c r="BQ2275" s="273">
        <v>0</v>
      </c>
      <c r="BR2275" s="273">
        <v>0</v>
      </c>
      <c r="BS2275"/>
      <c r="BT2275" s="121">
        <v>4.6927154000000001E-4</v>
      </c>
      <c r="BU2275" s="121">
        <v>1.2747345000000001E-4</v>
      </c>
      <c r="BV2275" s="121">
        <v>2.0635932999999999E-4</v>
      </c>
      <c r="BW2275" s="274">
        <v>9.2661146000000002E-12</v>
      </c>
      <c r="BX2275" s="121">
        <v>1.0049792999999999E-4</v>
      </c>
      <c r="BY2275" s="274">
        <v>6.0430336000000003E-6</v>
      </c>
      <c r="BZ2275" s="121">
        <v>0</v>
      </c>
      <c r="CA2275" s="274">
        <v>9.1720245999999999E-6</v>
      </c>
      <c r="CB2275" s="121">
        <v>0</v>
      </c>
      <c r="CC2275" s="274">
        <v>5.4059862999999997E-10</v>
      </c>
      <c r="CD2275" s="121">
        <v>0</v>
      </c>
      <c r="CE2275" s="121">
        <v>0</v>
      </c>
      <c r="CF2275" s="121">
        <v>0</v>
      </c>
      <c r="CG2275" s="274">
        <v>1.9725226999999999E-5</v>
      </c>
      <c r="CH2275" s="121">
        <v>0</v>
      </c>
      <c r="CI2275" s="121">
        <v>0</v>
      </c>
      <c r="CJ2275" s="121">
        <v>0</v>
      </c>
      <c r="CK2275"/>
      <c r="CL2275" s="322">
        <v>0</v>
      </c>
      <c r="CM2275" s="322">
        <v>7.4009931</v>
      </c>
      <c r="CN2275" s="322">
        <v>0.17279538999999999</v>
      </c>
      <c r="CO2275" s="322">
        <v>8.8601451999999997E-2</v>
      </c>
      <c r="CP2275" s="322">
        <v>1.2551070000000001E-3</v>
      </c>
      <c r="CQ2275" s="322">
        <v>0</v>
      </c>
      <c r="CR2275" s="322">
        <v>0</v>
      </c>
      <c r="CS2275" s="322">
        <v>5.0498111999999996E-3</v>
      </c>
      <c r="CT2275" s="322">
        <v>0</v>
      </c>
      <c r="CU2275" s="322">
        <v>0</v>
      </c>
      <c r="CX2275" s="20" t="s">
        <v>4039</v>
      </c>
    </row>
    <row r="2276" spans="1:102" ht="14.4" customHeight="1">
      <c r="A2276" t="s">
        <v>4003</v>
      </c>
      <c r="B2276" s="278" t="s">
        <v>1223</v>
      </c>
      <c r="C2276" s="279" t="str">
        <f t="shared" si="863"/>
        <v>M.020.23.111</v>
      </c>
      <c r="D2276" s="14" t="s">
        <v>3993</v>
      </c>
      <c r="E2276" s="312" t="s">
        <v>1510</v>
      </c>
      <c r="F2276" s="281" t="str">
        <f t="shared" si="864"/>
        <v>Pork, fat</v>
      </c>
      <c r="G2276" s="319">
        <f t="shared" si="879"/>
        <v>1.9495649660823691</v>
      </c>
      <c r="H2276" s="319">
        <f t="shared" si="880"/>
        <v>6.2778434977289993E-2</v>
      </c>
      <c r="I2276" s="319">
        <f t="shared" si="876"/>
        <v>0.90245445110507905</v>
      </c>
      <c r="J2276" s="319">
        <f t="shared" si="877"/>
        <v>0</v>
      </c>
      <c r="K2276" s="319">
        <v>0.98433208000000005</v>
      </c>
      <c r="L2276" s="319">
        <v>0.81596060999999998</v>
      </c>
      <c r="M2276" s="319">
        <v>8.6493762000000002E-2</v>
      </c>
      <c r="N2276" s="319">
        <v>6.2777617999999993E-2</v>
      </c>
      <c r="O2276" s="319">
        <v>0</v>
      </c>
      <c r="P2276" s="319">
        <v>0</v>
      </c>
      <c r="Q2276" s="319">
        <v>8.1697728999999996E-7</v>
      </c>
      <c r="R2276" s="319">
        <v>7.9105079000000001E-8</v>
      </c>
      <c r="S2276" s="319">
        <v>0</v>
      </c>
      <c r="T2276" s="319">
        <v>0</v>
      </c>
      <c r="U2276" s="319">
        <v>0</v>
      </c>
      <c r="V2276" s="319">
        <v>0</v>
      </c>
      <c r="W2276" s="319">
        <v>0</v>
      </c>
      <c r="X2276" s="319">
        <v>0</v>
      </c>
      <c r="Y2276" s="210"/>
      <c r="Z2276" s="320">
        <f t="shared" si="868"/>
        <v>7.4009930827067674</v>
      </c>
      <c r="AA2276" s="210"/>
      <c r="AB2276" s="321">
        <f t="shared" si="869"/>
        <v>0.98433208000000005</v>
      </c>
      <c r="AC2276" s="321">
        <f t="shared" si="870"/>
        <v>0.96523288608236912</v>
      </c>
      <c r="AD2276" s="321">
        <f t="shared" si="878"/>
        <v>0.90245445110507905</v>
      </c>
      <c r="AE2276" s="321">
        <f t="shared" si="871"/>
        <v>0.90245445110507905</v>
      </c>
      <c r="AF2276" s="321">
        <f t="shared" si="872"/>
        <v>0</v>
      </c>
      <c r="AG2276"/>
      <c r="AH2276" s="121">
        <v>0</v>
      </c>
      <c r="AI2276" s="121">
        <v>0</v>
      </c>
      <c r="AJ2276" s="121">
        <v>0</v>
      </c>
      <c r="AK2276" s="121">
        <v>0</v>
      </c>
      <c r="AL2276" s="121">
        <v>0</v>
      </c>
      <c r="AM2276" s="121">
        <v>0</v>
      </c>
      <c r="AN2276" s="121">
        <v>0</v>
      </c>
      <c r="AO2276"/>
      <c r="AP2276" s="282">
        <v>0.38457118000000001</v>
      </c>
      <c r="AQ2276" s="282">
        <v>0.37373071000000002</v>
      </c>
      <c r="AR2276" s="282">
        <v>1.0840476999999999E-2</v>
      </c>
      <c r="AS2276" s="282">
        <v>0</v>
      </c>
      <c r="AT2276" s="255">
        <f t="shared" si="881"/>
        <v>2.2405917180399998E-5</v>
      </c>
      <c r="AU2276" s="256">
        <f t="shared" si="882"/>
        <v>4.0090522875969999E-8</v>
      </c>
      <c r="AV2276" s="256">
        <f t="shared" si="883"/>
        <v>0</v>
      </c>
      <c r="AW2276" s="272">
        <v>6.8681215999999999E-6</v>
      </c>
      <c r="AX2276" s="272">
        <v>2.0722780999999999E-8</v>
      </c>
      <c r="AY2276" s="272">
        <v>5.6617596999999997E-13</v>
      </c>
      <c r="AZ2276" s="273">
        <v>0</v>
      </c>
      <c r="BA2276" s="273">
        <v>0</v>
      </c>
      <c r="BB2276" s="272">
        <v>9.3345804000000008E-9</v>
      </c>
      <c r="BC2276" s="272">
        <v>1.5528460999999999E-5</v>
      </c>
      <c r="BD2276" s="272">
        <v>1.3232537000000001E-9</v>
      </c>
      <c r="BE2276" s="272">
        <v>1.8043922000000001E-8</v>
      </c>
      <c r="BF2276" s="273">
        <v>0</v>
      </c>
      <c r="BG2276" s="273">
        <v>0</v>
      </c>
      <c r="BH2276" s="273">
        <v>0</v>
      </c>
      <c r="BI2276" s="273">
        <v>0</v>
      </c>
      <c r="BJ2276" s="273">
        <v>0</v>
      </c>
      <c r="BK2276" s="273">
        <v>0</v>
      </c>
      <c r="BL2276" s="273">
        <v>0</v>
      </c>
      <c r="BM2276" s="273">
        <v>0</v>
      </c>
      <c r="BN2276" s="273">
        <v>0</v>
      </c>
      <c r="BO2276" s="273">
        <v>0</v>
      </c>
      <c r="BP2276" s="273">
        <v>0</v>
      </c>
      <c r="BQ2276" s="273">
        <v>0</v>
      </c>
      <c r="BR2276" s="273">
        <v>0</v>
      </c>
      <c r="BS2276"/>
      <c r="BT2276" s="121">
        <v>4.6927154000000001E-4</v>
      </c>
      <c r="BU2276" s="121">
        <v>1.2747345000000001E-4</v>
      </c>
      <c r="BV2276" s="121">
        <v>2.0635932999999999E-4</v>
      </c>
      <c r="BW2276" s="274">
        <v>9.2661146000000002E-12</v>
      </c>
      <c r="BX2276" s="121">
        <v>1.0049792999999999E-4</v>
      </c>
      <c r="BY2276" s="274">
        <v>6.0430336000000003E-6</v>
      </c>
      <c r="BZ2276" s="121">
        <v>0</v>
      </c>
      <c r="CA2276" s="274">
        <v>9.1720245999999999E-6</v>
      </c>
      <c r="CB2276" s="121">
        <v>0</v>
      </c>
      <c r="CC2276" s="274">
        <v>5.4059862999999997E-10</v>
      </c>
      <c r="CD2276" s="121">
        <v>0</v>
      </c>
      <c r="CE2276" s="121">
        <v>0</v>
      </c>
      <c r="CF2276" s="121">
        <v>0</v>
      </c>
      <c r="CG2276" s="274">
        <v>1.9725226999999999E-5</v>
      </c>
      <c r="CH2276" s="121">
        <v>0</v>
      </c>
      <c r="CI2276" s="121">
        <v>0</v>
      </c>
      <c r="CJ2276" s="121">
        <v>0</v>
      </c>
      <c r="CK2276"/>
      <c r="CL2276" s="322">
        <v>0</v>
      </c>
      <c r="CM2276" s="322">
        <v>7.4009931</v>
      </c>
      <c r="CN2276" s="322">
        <v>0.17279538999999999</v>
      </c>
      <c r="CO2276" s="322">
        <v>8.8601451999999997E-2</v>
      </c>
      <c r="CP2276" s="322">
        <v>1.2551070000000001E-3</v>
      </c>
      <c r="CQ2276" s="322">
        <v>0</v>
      </c>
      <c r="CR2276" s="322">
        <v>0</v>
      </c>
      <c r="CS2276" s="322">
        <v>5.0498111999999996E-3</v>
      </c>
      <c r="CT2276" s="322">
        <v>0</v>
      </c>
      <c r="CU2276" s="322">
        <v>0</v>
      </c>
      <c r="CX2276" s="20" t="s">
        <v>4039</v>
      </c>
    </row>
    <row r="2277" spans="1:102" ht="14.4" customHeight="1">
      <c r="A2277" t="s">
        <v>4004</v>
      </c>
      <c r="B2277" s="278" t="s">
        <v>1223</v>
      </c>
      <c r="C2277" s="279" t="str">
        <f t="shared" si="863"/>
        <v>M.020.23.112</v>
      </c>
      <c r="D2277" s="14" t="s">
        <v>3993</v>
      </c>
      <c r="E2277" s="312" t="s">
        <v>1510</v>
      </c>
      <c r="F2277" s="281" t="str">
        <f t="shared" si="864"/>
        <v>Pork shoulder chop</v>
      </c>
      <c r="G2277" s="319">
        <f t="shared" si="879"/>
        <v>1.9495649660823691</v>
      </c>
      <c r="H2277" s="319">
        <f t="shared" si="880"/>
        <v>6.2778434977289993E-2</v>
      </c>
      <c r="I2277" s="319">
        <f t="shared" si="876"/>
        <v>0.90245445110507905</v>
      </c>
      <c r="J2277" s="319">
        <f t="shared" si="877"/>
        <v>0</v>
      </c>
      <c r="K2277" s="319">
        <v>0.98433208000000005</v>
      </c>
      <c r="L2277" s="319">
        <v>0.81596060999999998</v>
      </c>
      <c r="M2277" s="319">
        <v>8.6493762000000002E-2</v>
      </c>
      <c r="N2277" s="319">
        <v>6.2777617999999993E-2</v>
      </c>
      <c r="O2277" s="319">
        <v>0</v>
      </c>
      <c r="P2277" s="319">
        <v>0</v>
      </c>
      <c r="Q2277" s="319">
        <v>8.1697728999999996E-7</v>
      </c>
      <c r="R2277" s="319">
        <v>7.9105079000000001E-8</v>
      </c>
      <c r="S2277" s="319">
        <v>0</v>
      </c>
      <c r="T2277" s="319">
        <v>0</v>
      </c>
      <c r="U2277" s="319">
        <v>0</v>
      </c>
      <c r="V2277" s="319">
        <v>0</v>
      </c>
      <c r="W2277" s="319">
        <v>0</v>
      </c>
      <c r="X2277" s="319">
        <v>0</v>
      </c>
      <c r="Y2277" s="210"/>
      <c r="Z2277" s="320">
        <f t="shared" si="868"/>
        <v>7.4009930827067674</v>
      </c>
      <c r="AA2277" s="210"/>
      <c r="AB2277" s="321">
        <f t="shared" si="869"/>
        <v>0.98433208000000005</v>
      </c>
      <c r="AC2277" s="321">
        <f t="shared" si="870"/>
        <v>0.96523288608236912</v>
      </c>
      <c r="AD2277" s="321">
        <f t="shared" si="878"/>
        <v>0.90245445110507905</v>
      </c>
      <c r="AE2277" s="321">
        <f t="shared" si="871"/>
        <v>0.90245445110507905</v>
      </c>
      <c r="AF2277" s="321">
        <f t="shared" si="872"/>
        <v>0</v>
      </c>
      <c r="AG2277"/>
      <c r="AH2277" s="121">
        <v>0</v>
      </c>
      <c r="AI2277" s="121">
        <v>0</v>
      </c>
      <c r="AJ2277" s="121">
        <v>0</v>
      </c>
      <c r="AK2277" s="121">
        <v>0</v>
      </c>
      <c r="AL2277" s="121">
        <v>0</v>
      </c>
      <c r="AM2277" s="121">
        <v>0</v>
      </c>
      <c r="AN2277" s="121">
        <v>0</v>
      </c>
      <c r="AO2277"/>
      <c r="AP2277" s="282">
        <v>0.38457118000000001</v>
      </c>
      <c r="AQ2277" s="282">
        <v>0.37373071000000002</v>
      </c>
      <c r="AR2277" s="282">
        <v>1.0840476999999999E-2</v>
      </c>
      <c r="AS2277" s="282">
        <v>0</v>
      </c>
      <c r="AT2277" s="255">
        <f t="shared" si="881"/>
        <v>2.2405917180399998E-5</v>
      </c>
      <c r="AU2277" s="256">
        <f t="shared" si="882"/>
        <v>4.0090522875969999E-8</v>
      </c>
      <c r="AV2277" s="256">
        <f t="shared" si="883"/>
        <v>0</v>
      </c>
      <c r="AW2277" s="272">
        <v>6.8681215999999999E-6</v>
      </c>
      <c r="AX2277" s="272">
        <v>2.0722780999999999E-8</v>
      </c>
      <c r="AY2277" s="272">
        <v>5.6617596999999997E-13</v>
      </c>
      <c r="AZ2277" s="273">
        <v>0</v>
      </c>
      <c r="BA2277" s="273">
        <v>0</v>
      </c>
      <c r="BB2277" s="272">
        <v>9.3345804000000008E-9</v>
      </c>
      <c r="BC2277" s="272">
        <v>1.5528460999999999E-5</v>
      </c>
      <c r="BD2277" s="272">
        <v>1.3232537000000001E-9</v>
      </c>
      <c r="BE2277" s="272">
        <v>1.8043922000000001E-8</v>
      </c>
      <c r="BF2277" s="273">
        <v>0</v>
      </c>
      <c r="BG2277" s="273">
        <v>0</v>
      </c>
      <c r="BH2277" s="273">
        <v>0</v>
      </c>
      <c r="BI2277" s="273">
        <v>0</v>
      </c>
      <c r="BJ2277" s="273">
        <v>0</v>
      </c>
      <c r="BK2277" s="273">
        <v>0</v>
      </c>
      <c r="BL2277" s="273">
        <v>0</v>
      </c>
      <c r="BM2277" s="273">
        <v>0</v>
      </c>
      <c r="BN2277" s="273">
        <v>0</v>
      </c>
      <c r="BO2277" s="273">
        <v>0</v>
      </c>
      <c r="BP2277" s="273">
        <v>0</v>
      </c>
      <c r="BQ2277" s="273">
        <v>0</v>
      </c>
      <c r="BR2277" s="273">
        <v>0</v>
      </c>
      <c r="BS2277"/>
      <c r="BT2277" s="121">
        <v>4.6927154000000001E-4</v>
      </c>
      <c r="BU2277" s="121">
        <v>1.2747345000000001E-4</v>
      </c>
      <c r="BV2277" s="121">
        <v>2.0635932999999999E-4</v>
      </c>
      <c r="BW2277" s="274">
        <v>9.2661146000000002E-12</v>
      </c>
      <c r="BX2277" s="121">
        <v>1.0049792999999999E-4</v>
      </c>
      <c r="BY2277" s="274">
        <v>6.0430336000000003E-6</v>
      </c>
      <c r="BZ2277" s="121">
        <v>0</v>
      </c>
      <c r="CA2277" s="274">
        <v>9.1720245999999999E-6</v>
      </c>
      <c r="CB2277" s="121">
        <v>0</v>
      </c>
      <c r="CC2277" s="274">
        <v>5.4059862999999997E-10</v>
      </c>
      <c r="CD2277" s="121">
        <v>0</v>
      </c>
      <c r="CE2277" s="121">
        <v>0</v>
      </c>
      <c r="CF2277" s="121">
        <v>0</v>
      </c>
      <c r="CG2277" s="274">
        <v>1.9725226999999999E-5</v>
      </c>
      <c r="CH2277" s="121">
        <v>0</v>
      </c>
      <c r="CI2277" s="121">
        <v>0</v>
      </c>
      <c r="CJ2277" s="121">
        <v>0</v>
      </c>
      <c r="CK2277"/>
      <c r="CL2277" s="322">
        <v>0</v>
      </c>
      <c r="CM2277" s="322">
        <v>7.4009931</v>
      </c>
      <c r="CN2277" s="322">
        <v>0.17279538999999999</v>
      </c>
      <c r="CO2277" s="322">
        <v>8.8601451999999997E-2</v>
      </c>
      <c r="CP2277" s="322">
        <v>1.2551070000000001E-3</v>
      </c>
      <c r="CQ2277" s="322">
        <v>0</v>
      </c>
      <c r="CR2277" s="322">
        <v>0</v>
      </c>
      <c r="CS2277" s="322">
        <v>5.0498111999999996E-3</v>
      </c>
      <c r="CT2277" s="322">
        <v>0</v>
      </c>
      <c r="CU2277" s="322">
        <v>0</v>
      </c>
      <c r="CX2277" s="20" t="s">
        <v>4039</v>
      </c>
    </row>
    <row r="2278" spans="1:102" ht="14.4" customHeight="1">
      <c r="A2278" t="s">
        <v>4005</v>
      </c>
      <c r="B2278" s="278" t="s">
        <v>1223</v>
      </c>
      <c r="C2278" s="279" t="str">
        <f t="shared" si="863"/>
        <v>M.020.23.113</v>
      </c>
      <c r="D2278" s="14" t="s">
        <v>3993</v>
      </c>
      <c r="E2278" s="312" t="s">
        <v>1510</v>
      </c>
      <c r="F2278" s="281" t="str">
        <f t="shared" si="864"/>
        <v>Knaksausage (can)</v>
      </c>
      <c r="G2278" s="319">
        <f t="shared" si="879"/>
        <v>3.9971741855830469</v>
      </c>
      <c r="H2278" s="319">
        <f t="shared" si="880"/>
        <v>0.18562075446713999</v>
      </c>
      <c r="I2278" s="319">
        <f t="shared" si="876"/>
        <v>2.1570212311159067</v>
      </c>
      <c r="J2278" s="319">
        <f t="shared" si="877"/>
        <v>0</v>
      </c>
      <c r="K2278" s="319">
        <v>1.6545322</v>
      </c>
      <c r="L2278" s="319">
        <v>1.9254992</v>
      </c>
      <c r="M2278" s="319">
        <v>0.23152196</v>
      </c>
      <c r="N2278" s="319">
        <v>0.18562002</v>
      </c>
      <c r="O2278" s="319">
        <v>0</v>
      </c>
      <c r="P2278" s="319">
        <v>0</v>
      </c>
      <c r="Q2278" s="319">
        <v>7.3446714000000004E-7</v>
      </c>
      <c r="R2278" s="319">
        <v>7.1115907000000006E-8</v>
      </c>
      <c r="S2278" s="319">
        <v>0</v>
      </c>
      <c r="T2278" s="319">
        <v>0</v>
      </c>
      <c r="U2278" s="319">
        <v>0</v>
      </c>
      <c r="V2278" s="319">
        <v>0</v>
      </c>
      <c r="W2278" s="319">
        <v>0</v>
      </c>
      <c r="X2278" s="319">
        <v>0</v>
      </c>
      <c r="Y2278" s="210"/>
      <c r="Z2278" s="320">
        <f t="shared" si="868"/>
        <v>12.440091729323308</v>
      </c>
      <c r="AA2278" s="210"/>
      <c r="AB2278" s="321">
        <f t="shared" si="869"/>
        <v>1.6545322</v>
      </c>
      <c r="AC2278" s="321">
        <f t="shared" si="870"/>
        <v>2.3426419855830467</v>
      </c>
      <c r="AD2278" s="321">
        <f t="shared" si="878"/>
        <v>2.1570212311159067</v>
      </c>
      <c r="AE2278" s="321">
        <f t="shared" si="871"/>
        <v>2.1570212311159067</v>
      </c>
      <c r="AF2278" s="321">
        <f t="shared" si="872"/>
        <v>0</v>
      </c>
      <c r="AG2278"/>
      <c r="AH2278" s="121">
        <v>0</v>
      </c>
      <c r="AI2278" s="121">
        <v>0</v>
      </c>
      <c r="AJ2278" s="121">
        <v>0</v>
      </c>
      <c r="AK2278" s="121">
        <v>0</v>
      </c>
      <c r="AL2278" s="121">
        <v>0</v>
      </c>
      <c r="AM2278" s="121">
        <v>0</v>
      </c>
      <c r="AN2278" s="121">
        <v>0</v>
      </c>
      <c r="AO2278"/>
      <c r="AP2278" s="282">
        <v>0.83342782999999998</v>
      </c>
      <c r="AQ2278" s="282">
        <v>0.81131101000000005</v>
      </c>
      <c r="AR2278" s="282">
        <v>2.2116822000000001E-2</v>
      </c>
      <c r="AS2278" s="282">
        <v>0</v>
      </c>
      <c r="AT2278" s="255">
        <f t="shared" si="881"/>
        <v>4.8639748362E-5</v>
      </c>
      <c r="AU2278" s="256">
        <f t="shared" si="882"/>
        <v>8.1792979467040004E-8</v>
      </c>
      <c r="AV2278" s="256">
        <f t="shared" si="883"/>
        <v>0</v>
      </c>
      <c r="AW2278" s="272">
        <v>1.1544404999999999E-5</v>
      </c>
      <c r="AX2278" s="272">
        <v>3.4832258E-8</v>
      </c>
      <c r="AY2278" s="272">
        <v>9.5166703999999995E-13</v>
      </c>
      <c r="AZ2278" s="273">
        <v>0</v>
      </c>
      <c r="BA2278" s="273">
        <v>0</v>
      </c>
      <c r="BB2278" s="272">
        <v>2.7600361999999999E-8</v>
      </c>
      <c r="BC2278" s="272">
        <v>3.7067743000000002E-5</v>
      </c>
      <c r="BD2278" s="272">
        <v>3.9125787999999998E-9</v>
      </c>
      <c r="BE2278" s="272">
        <v>4.3047191E-8</v>
      </c>
      <c r="BF2278" s="273">
        <v>0</v>
      </c>
      <c r="BG2278" s="273">
        <v>0</v>
      </c>
      <c r="BH2278" s="273">
        <v>0</v>
      </c>
      <c r="BI2278" s="273">
        <v>0</v>
      </c>
      <c r="BJ2278" s="273">
        <v>0</v>
      </c>
      <c r="BK2278" s="273">
        <v>0</v>
      </c>
      <c r="BL2278" s="273">
        <v>0</v>
      </c>
      <c r="BM2278" s="273">
        <v>0</v>
      </c>
      <c r="BN2278" s="273">
        <v>0</v>
      </c>
      <c r="BO2278" s="273">
        <v>0</v>
      </c>
      <c r="BP2278" s="273">
        <v>0</v>
      </c>
      <c r="BQ2278" s="273">
        <v>0</v>
      </c>
      <c r="BR2278" s="273">
        <v>0</v>
      </c>
      <c r="BS2278"/>
      <c r="BT2278" s="121">
        <v>9.9005865000000005E-4</v>
      </c>
      <c r="BU2278" s="121">
        <v>3.0586714000000001E-4</v>
      </c>
      <c r="BV2278" s="121">
        <v>3.4686278E-4</v>
      </c>
      <c r="BW2278" s="274">
        <v>8.3302888000000006E-12</v>
      </c>
      <c r="BX2278" s="121">
        <v>2.3862901000000001E-4</v>
      </c>
      <c r="BY2278" s="274">
        <v>1.7867960999999999E-5</v>
      </c>
      <c r="BZ2278" s="121">
        <v>0</v>
      </c>
      <c r="CA2278" s="274">
        <v>2.7119718999999999E-5</v>
      </c>
      <c r="CB2278" s="121">
        <v>0</v>
      </c>
      <c r="CC2278" s="274">
        <v>4.8600117999999996E-10</v>
      </c>
      <c r="CD2278" s="121">
        <v>0</v>
      </c>
      <c r="CE2278" s="121">
        <v>0</v>
      </c>
      <c r="CF2278" s="121">
        <v>0</v>
      </c>
      <c r="CG2278" s="274">
        <v>5.3711554999999999E-5</v>
      </c>
      <c r="CH2278" s="121">
        <v>0</v>
      </c>
      <c r="CI2278" s="121">
        <v>0</v>
      </c>
      <c r="CJ2278" s="121">
        <v>0</v>
      </c>
      <c r="CK2278"/>
      <c r="CL2278" s="322">
        <v>0</v>
      </c>
      <c r="CM2278" s="322">
        <v>12.440092</v>
      </c>
      <c r="CN2278" s="322">
        <v>0.51091909999999996</v>
      </c>
      <c r="CO2278" s="322">
        <v>0.21336786999999999</v>
      </c>
      <c r="CP2278" s="322">
        <v>2.0632332999999999E-3</v>
      </c>
      <c r="CQ2278" s="322">
        <v>0</v>
      </c>
      <c r="CR2278" s="322">
        <v>0</v>
      </c>
      <c r="CS2278" s="322">
        <v>1.1960742999999999E-2</v>
      </c>
      <c r="CT2278" s="322">
        <v>0</v>
      </c>
      <c r="CU2278" s="322">
        <v>0</v>
      </c>
      <c r="CX2278" s="20" t="s">
        <v>4039</v>
      </c>
    </row>
    <row r="2279" spans="1:102" ht="14.4" customHeight="1">
      <c r="A2279" t="s">
        <v>4006</v>
      </c>
      <c r="B2279" s="278" t="s">
        <v>1223</v>
      </c>
      <c r="C2279" s="279" t="str">
        <f t="shared" si="863"/>
        <v>M.020.23.114</v>
      </c>
      <c r="D2279" s="14" t="s">
        <v>3993</v>
      </c>
      <c r="E2279" s="312" t="s">
        <v>1510</v>
      </c>
      <c r="F2279" s="281" t="str">
        <f t="shared" si="864"/>
        <v>Knaksausage (glass)</v>
      </c>
      <c r="G2279" s="319">
        <f t="shared" si="879"/>
        <v>4.0201966387947436</v>
      </c>
      <c r="H2279" s="319">
        <f t="shared" si="880"/>
        <v>0.18563947827809998</v>
      </c>
      <c r="I2279" s="319">
        <f t="shared" si="876"/>
        <v>2.1720329605166442</v>
      </c>
      <c r="J2279" s="319">
        <f t="shared" si="877"/>
        <v>0</v>
      </c>
      <c r="K2279" s="319">
        <v>1.6625242</v>
      </c>
      <c r="L2279" s="319">
        <v>1.9405778</v>
      </c>
      <c r="M2279" s="319">
        <v>0.23145509</v>
      </c>
      <c r="N2279" s="319">
        <v>0.18563874999999999</v>
      </c>
      <c r="O2279" s="319">
        <v>0</v>
      </c>
      <c r="P2279" s="319">
        <v>0</v>
      </c>
      <c r="Q2279" s="319">
        <v>7.2827810000000005E-7</v>
      </c>
      <c r="R2279" s="319">
        <v>7.0516644000000001E-8</v>
      </c>
      <c r="S2279" s="319">
        <v>0</v>
      </c>
      <c r="T2279" s="319">
        <v>0</v>
      </c>
      <c r="U2279" s="319">
        <v>0</v>
      </c>
      <c r="V2279" s="319">
        <v>0</v>
      </c>
      <c r="W2279" s="319">
        <v>0</v>
      </c>
      <c r="X2279" s="319">
        <v>0</v>
      </c>
      <c r="Y2279" s="210"/>
      <c r="Z2279" s="320">
        <f t="shared" si="868"/>
        <v>12.500181954887218</v>
      </c>
      <c r="AA2279" s="210"/>
      <c r="AB2279" s="321">
        <f t="shared" si="869"/>
        <v>1.6625242</v>
      </c>
      <c r="AC2279" s="321">
        <f t="shared" si="870"/>
        <v>2.3576724387947441</v>
      </c>
      <c r="AD2279" s="321">
        <f t="shared" si="878"/>
        <v>2.1720329605166442</v>
      </c>
      <c r="AE2279" s="321">
        <f t="shared" si="871"/>
        <v>2.1720329605166442</v>
      </c>
      <c r="AF2279" s="321">
        <f t="shared" si="872"/>
        <v>0</v>
      </c>
      <c r="AG2279"/>
      <c r="AH2279" s="121">
        <v>0</v>
      </c>
      <c r="AI2279" s="121">
        <v>0</v>
      </c>
      <c r="AJ2279" s="121">
        <v>0</v>
      </c>
      <c r="AK2279" s="121">
        <v>0</v>
      </c>
      <c r="AL2279" s="121">
        <v>0</v>
      </c>
      <c r="AM2279" s="121">
        <v>0</v>
      </c>
      <c r="AN2279" s="121">
        <v>0</v>
      </c>
      <c r="AO2279"/>
      <c r="AP2279" s="282">
        <v>0.83906115999999997</v>
      </c>
      <c r="AQ2279" s="282">
        <v>0.81681241999999998</v>
      </c>
      <c r="AR2279" s="282">
        <v>2.2248740999999999E-2</v>
      </c>
      <c r="AS2279" s="282">
        <v>0</v>
      </c>
      <c r="AT2279" s="255">
        <f t="shared" si="881"/>
        <v>4.8969569148000002E-5</v>
      </c>
      <c r="AU2279" s="256">
        <f t="shared" si="882"/>
        <v>8.2280844963920011E-8</v>
      </c>
      <c r="AV2279" s="256">
        <f t="shared" si="883"/>
        <v>0</v>
      </c>
      <c r="AW2279" s="272">
        <v>1.1600169E-5</v>
      </c>
      <c r="AX2279" s="272">
        <v>3.5000509000000003E-8</v>
      </c>
      <c r="AY2279" s="272">
        <v>9.5626392000000001E-13</v>
      </c>
      <c r="AZ2279" s="273">
        <v>0</v>
      </c>
      <c r="BA2279" s="273">
        <v>0</v>
      </c>
      <c r="BB2279" s="272">
        <v>2.7603148E-8</v>
      </c>
      <c r="BC2279" s="272">
        <v>3.7341797000000001E-5</v>
      </c>
      <c r="BD2279" s="272">
        <v>3.9129736999999999E-9</v>
      </c>
      <c r="BE2279" s="272">
        <v>4.3366406000000003E-8</v>
      </c>
      <c r="BF2279" s="273">
        <v>0</v>
      </c>
      <c r="BG2279" s="273">
        <v>0</v>
      </c>
      <c r="BH2279" s="273">
        <v>0</v>
      </c>
      <c r="BI2279" s="273">
        <v>0</v>
      </c>
      <c r="BJ2279" s="273">
        <v>0</v>
      </c>
      <c r="BK2279" s="273">
        <v>0</v>
      </c>
      <c r="BL2279" s="273">
        <v>0</v>
      </c>
      <c r="BM2279" s="273">
        <v>0</v>
      </c>
      <c r="BN2279" s="273">
        <v>0</v>
      </c>
      <c r="BO2279" s="273">
        <v>0</v>
      </c>
      <c r="BP2279" s="273">
        <v>0</v>
      </c>
      <c r="BQ2279" s="273">
        <v>0</v>
      </c>
      <c r="BR2279" s="273">
        <v>0</v>
      </c>
      <c r="BS2279"/>
      <c r="BT2279" s="121">
        <v>9.9589893000000002E-4</v>
      </c>
      <c r="BU2279" s="121">
        <v>3.0806882000000002E-4</v>
      </c>
      <c r="BV2279" s="121">
        <v>3.4853823999999998E-4</v>
      </c>
      <c r="BW2279" s="274">
        <v>8.2600929999999995E-12</v>
      </c>
      <c r="BX2279" s="121">
        <v>2.4044126999999999E-4</v>
      </c>
      <c r="BY2279" s="274">
        <v>1.7869764000000001E-5</v>
      </c>
      <c r="BZ2279" s="121">
        <v>0</v>
      </c>
      <c r="CA2279" s="274">
        <v>2.7122456E-5</v>
      </c>
      <c r="CB2279" s="121">
        <v>0</v>
      </c>
      <c r="CC2279" s="274">
        <v>4.8190586000000001E-10</v>
      </c>
      <c r="CD2279" s="121">
        <v>0</v>
      </c>
      <c r="CE2279" s="121">
        <v>0</v>
      </c>
      <c r="CF2279" s="121">
        <v>0</v>
      </c>
      <c r="CG2279" s="274">
        <v>5.3857889999999997E-5</v>
      </c>
      <c r="CH2279" s="121">
        <v>0</v>
      </c>
      <c r="CI2279" s="121">
        <v>0</v>
      </c>
      <c r="CJ2279" s="121">
        <v>0</v>
      </c>
      <c r="CK2279"/>
      <c r="CL2279" s="322">
        <v>0</v>
      </c>
      <c r="CM2279" s="322">
        <v>12.500182000000001</v>
      </c>
      <c r="CN2279" s="322">
        <v>0.51097066000000002</v>
      </c>
      <c r="CO2279" s="322">
        <v>0.21487465</v>
      </c>
      <c r="CP2279" s="322">
        <v>2.0573025000000002E-3</v>
      </c>
      <c r="CQ2279" s="322">
        <v>0</v>
      </c>
      <c r="CR2279" s="322">
        <v>0</v>
      </c>
      <c r="CS2279" s="322">
        <v>1.2052715E-2</v>
      </c>
      <c r="CT2279" s="322">
        <v>0</v>
      </c>
      <c r="CU2279" s="322">
        <v>0</v>
      </c>
      <c r="CX2279" s="20" t="s">
        <v>4039</v>
      </c>
    </row>
    <row r="2280" spans="1:102" ht="14.4" customHeight="1">
      <c r="A2280" t="s">
        <v>4007</v>
      </c>
      <c r="B2280" s="278" t="s">
        <v>1223</v>
      </c>
      <c r="C2280" s="279" t="str">
        <f t="shared" si="863"/>
        <v>M.020.23.115</v>
      </c>
      <c r="D2280" s="14" t="s">
        <v>3993</v>
      </c>
      <c r="E2280" s="312" t="s">
        <v>1510</v>
      </c>
      <c r="F2280" s="281" t="str">
        <f t="shared" si="864"/>
        <v>Pork bratwurst</v>
      </c>
      <c r="G2280" s="319">
        <f t="shared" si="879"/>
        <v>3.0384358605185708</v>
      </c>
      <c r="H2280" s="319">
        <f t="shared" si="880"/>
        <v>0.12814154984974999</v>
      </c>
      <c r="I2280" s="319">
        <f t="shared" si="876"/>
        <v>1.5570501106688208</v>
      </c>
      <c r="J2280" s="319">
        <f t="shared" si="877"/>
        <v>0</v>
      </c>
      <c r="K2280" s="319">
        <v>1.3532442</v>
      </c>
      <c r="L2280" s="319">
        <v>1.3940109999999999</v>
      </c>
      <c r="M2280" s="319">
        <v>0.16303904</v>
      </c>
      <c r="N2280" s="319">
        <v>0.12814081999999999</v>
      </c>
      <c r="O2280" s="319">
        <v>0</v>
      </c>
      <c r="P2280" s="319">
        <v>0</v>
      </c>
      <c r="Q2280" s="319">
        <v>7.2984975000000003E-7</v>
      </c>
      <c r="R2280" s="319">
        <v>7.0668820999999995E-8</v>
      </c>
      <c r="S2280" s="319">
        <v>0</v>
      </c>
      <c r="T2280" s="319">
        <v>0</v>
      </c>
      <c r="U2280" s="319">
        <v>0</v>
      </c>
      <c r="V2280" s="319">
        <v>0</v>
      </c>
      <c r="W2280" s="319">
        <v>0</v>
      </c>
      <c r="X2280" s="319">
        <v>0</v>
      </c>
      <c r="Y2280" s="210"/>
      <c r="Z2280" s="320">
        <f t="shared" si="868"/>
        <v>10.174768421052631</v>
      </c>
      <c r="AA2280" s="210"/>
      <c r="AB2280" s="321">
        <f t="shared" si="869"/>
        <v>1.3532442</v>
      </c>
      <c r="AC2280" s="321">
        <f t="shared" si="870"/>
        <v>1.6851916605185708</v>
      </c>
      <c r="AD2280" s="321">
        <f t="shared" si="878"/>
        <v>1.5570501106688208</v>
      </c>
      <c r="AE2280" s="321">
        <f t="shared" si="871"/>
        <v>1.5570501106688208</v>
      </c>
      <c r="AF2280" s="321">
        <f t="shared" si="872"/>
        <v>0</v>
      </c>
      <c r="AG2280"/>
      <c r="AH2280" s="121">
        <v>0</v>
      </c>
      <c r="AI2280" s="121">
        <v>0</v>
      </c>
      <c r="AJ2280" s="121">
        <v>0</v>
      </c>
      <c r="AK2280" s="121">
        <v>0</v>
      </c>
      <c r="AL2280" s="121">
        <v>0</v>
      </c>
      <c r="AM2280" s="121">
        <v>0</v>
      </c>
      <c r="AN2280" s="121">
        <v>0</v>
      </c>
      <c r="AO2280"/>
      <c r="AP2280" s="282">
        <v>0.62110175999999995</v>
      </c>
      <c r="AQ2280" s="282">
        <v>0.60426170000000001</v>
      </c>
      <c r="AR2280" s="282">
        <v>1.6840062999999999E-2</v>
      </c>
      <c r="AS2280" s="282">
        <v>0</v>
      </c>
      <c r="AT2280" s="255">
        <f t="shared" si="881"/>
        <v>3.6226721019E-5</v>
      </c>
      <c r="AU2280" s="256">
        <f t="shared" si="882"/>
        <v>6.2278340969810002E-8</v>
      </c>
      <c r="AV2280" s="256">
        <f t="shared" si="883"/>
        <v>0</v>
      </c>
      <c r="AW2280" s="272">
        <v>9.4421853999999995E-6</v>
      </c>
      <c r="AX2280" s="272">
        <v>2.8489352000000001E-8</v>
      </c>
      <c r="AY2280" s="272">
        <v>7.7836981000000002E-13</v>
      </c>
      <c r="AZ2280" s="273">
        <v>0</v>
      </c>
      <c r="BA2280" s="273">
        <v>0</v>
      </c>
      <c r="BB2280" s="272">
        <v>1.9053619000000001E-8</v>
      </c>
      <c r="BC2280" s="272">
        <v>2.6765482000000001E-5</v>
      </c>
      <c r="BD2280" s="272">
        <v>2.7010076E-9</v>
      </c>
      <c r="BE2280" s="272">
        <v>3.1087203000000001E-8</v>
      </c>
      <c r="BF2280" s="273">
        <v>0</v>
      </c>
      <c r="BG2280" s="273">
        <v>0</v>
      </c>
      <c r="BH2280" s="273">
        <v>0</v>
      </c>
      <c r="BI2280" s="273">
        <v>0</v>
      </c>
      <c r="BJ2280" s="273">
        <v>0</v>
      </c>
      <c r="BK2280" s="273">
        <v>0</v>
      </c>
      <c r="BL2280" s="273">
        <v>0</v>
      </c>
      <c r="BM2280" s="273">
        <v>0</v>
      </c>
      <c r="BN2280" s="273">
        <v>0</v>
      </c>
      <c r="BO2280" s="273">
        <v>0</v>
      </c>
      <c r="BP2280" s="273">
        <v>0</v>
      </c>
      <c r="BQ2280" s="273">
        <v>0</v>
      </c>
      <c r="BR2280" s="273">
        <v>0</v>
      </c>
      <c r="BS2280"/>
      <c r="BT2280" s="121">
        <v>7.4556220000000003E-4</v>
      </c>
      <c r="BU2280" s="121">
        <v>2.2059754000000001E-4</v>
      </c>
      <c r="BV2280" s="121">
        <v>2.8369955000000002E-4</v>
      </c>
      <c r="BW2280" s="274">
        <v>8.2779185999999999E-12</v>
      </c>
      <c r="BX2280" s="121">
        <v>1.7251551000000001E-4</v>
      </c>
      <c r="BY2280" s="274">
        <v>1.2334959000000001E-5</v>
      </c>
      <c r="BZ2280" s="121">
        <v>0</v>
      </c>
      <c r="CA2280" s="274">
        <v>1.8721813E-5</v>
      </c>
      <c r="CB2280" s="121">
        <v>0</v>
      </c>
      <c r="CC2280" s="274">
        <v>4.8294583000000001E-10</v>
      </c>
      <c r="CD2280" s="121">
        <v>0</v>
      </c>
      <c r="CE2280" s="121">
        <v>0</v>
      </c>
      <c r="CF2280" s="121">
        <v>0</v>
      </c>
      <c r="CG2280" s="274">
        <v>3.7692335999999997E-5</v>
      </c>
      <c r="CH2280" s="121">
        <v>0</v>
      </c>
      <c r="CI2280" s="121">
        <v>0</v>
      </c>
      <c r="CJ2280" s="121">
        <v>0</v>
      </c>
      <c r="CK2280"/>
      <c r="CL2280" s="322">
        <v>0</v>
      </c>
      <c r="CM2280" s="322">
        <v>10.174769</v>
      </c>
      <c r="CN2280" s="322">
        <v>0.35270762</v>
      </c>
      <c r="CO2280" s="322">
        <v>0.15375865999999999</v>
      </c>
      <c r="CP2280" s="322">
        <v>1.6427346000000001E-3</v>
      </c>
      <c r="CQ2280" s="322">
        <v>0</v>
      </c>
      <c r="CR2280" s="322">
        <v>0</v>
      </c>
      <c r="CS2280" s="322">
        <v>8.6518971E-3</v>
      </c>
      <c r="CT2280" s="322">
        <v>0</v>
      </c>
      <c r="CU2280" s="322">
        <v>0</v>
      </c>
      <c r="CX2280" s="20" t="s">
        <v>4039</v>
      </c>
    </row>
    <row r="2281" spans="1:102" ht="14.4" customHeight="1">
      <c r="A2281" t="s">
        <v>4008</v>
      </c>
      <c r="B2281" s="278" t="s">
        <v>1223</v>
      </c>
      <c r="C2281" s="279" t="str">
        <f t="shared" si="863"/>
        <v>M.020.23.116</v>
      </c>
      <c r="D2281" s="14" t="s">
        <v>3993</v>
      </c>
      <c r="E2281" s="312" t="s">
        <v>1510</v>
      </c>
      <c r="F2281" s="281" t="str">
        <f t="shared" si="864"/>
        <v>Beef smoked sausage</v>
      </c>
      <c r="G2281" s="319">
        <f t="shared" si="879"/>
        <v>6.6216798989991839</v>
      </c>
      <c r="H2281" s="319">
        <f t="shared" si="880"/>
        <v>0.33804031051939998</v>
      </c>
      <c r="I2281" s="319">
        <f t="shared" si="876"/>
        <v>3.7515324884797838</v>
      </c>
      <c r="J2281" s="319">
        <f t="shared" si="877"/>
        <v>0</v>
      </c>
      <c r="K2281" s="319">
        <v>2.5321071000000002</v>
      </c>
      <c r="L2281" s="319">
        <v>3.3374926999999999</v>
      </c>
      <c r="M2281" s="319">
        <v>0.41403971000000001</v>
      </c>
      <c r="N2281" s="319">
        <v>0.33803949999999999</v>
      </c>
      <c r="O2281" s="319">
        <v>0</v>
      </c>
      <c r="P2281" s="319">
        <v>0</v>
      </c>
      <c r="Q2281" s="319">
        <v>8.1051939999999998E-7</v>
      </c>
      <c r="R2281" s="319">
        <v>7.8479783999999996E-8</v>
      </c>
      <c r="S2281" s="319">
        <v>0</v>
      </c>
      <c r="T2281" s="319">
        <v>0</v>
      </c>
      <c r="U2281" s="319">
        <v>0</v>
      </c>
      <c r="V2281" s="319">
        <v>0</v>
      </c>
      <c r="W2281" s="319">
        <v>0</v>
      </c>
      <c r="X2281" s="319">
        <v>0</v>
      </c>
      <c r="Y2281" s="210"/>
      <c r="Z2281" s="320">
        <f t="shared" si="868"/>
        <v>19.038399248120299</v>
      </c>
      <c r="AA2281" s="210"/>
      <c r="AB2281" s="321">
        <f t="shared" si="869"/>
        <v>2.5321071000000002</v>
      </c>
      <c r="AC2281" s="321">
        <f t="shared" si="870"/>
        <v>4.0895727989991837</v>
      </c>
      <c r="AD2281" s="321">
        <f t="shared" si="878"/>
        <v>3.7515324884797838</v>
      </c>
      <c r="AE2281" s="321">
        <f t="shared" si="871"/>
        <v>3.7515324884797838</v>
      </c>
      <c r="AF2281" s="321">
        <f t="shared" si="872"/>
        <v>0</v>
      </c>
      <c r="AG2281"/>
      <c r="AH2281" s="121">
        <v>0</v>
      </c>
      <c r="AI2281" s="121">
        <v>0</v>
      </c>
      <c r="AJ2281" s="121">
        <v>0</v>
      </c>
      <c r="AK2281" s="121">
        <v>0</v>
      </c>
      <c r="AL2281" s="121">
        <v>0</v>
      </c>
      <c r="AM2281" s="121">
        <v>0</v>
      </c>
      <c r="AN2281" s="121">
        <v>0</v>
      </c>
      <c r="AO2281"/>
      <c r="AP2281" s="282">
        <v>1.4068712000000001</v>
      </c>
      <c r="AQ2281" s="282">
        <v>1.3702991</v>
      </c>
      <c r="AR2281" s="282">
        <v>3.6572090000000002E-2</v>
      </c>
      <c r="AS2281" s="282">
        <v>0</v>
      </c>
      <c r="AT2281" s="255">
        <f t="shared" si="881"/>
        <v>8.215222704300001E-5</v>
      </c>
      <c r="AU2281" s="256">
        <f t="shared" si="882"/>
        <v>1.3525181373760001E-7</v>
      </c>
      <c r="AV2281" s="256">
        <f t="shared" si="883"/>
        <v>0</v>
      </c>
      <c r="AW2281" s="272">
        <v>1.7667634999999999E-5</v>
      </c>
      <c r="AX2281" s="272">
        <v>5.3307518999999999E-8</v>
      </c>
      <c r="AY2281" s="272">
        <v>1.4564376E-12</v>
      </c>
      <c r="AZ2281" s="273">
        <v>0</v>
      </c>
      <c r="BA2281" s="273">
        <v>0</v>
      </c>
      <c r="BB2281" s="272">
        <v>5.0264043000000003E-8</v>
      </c>
      <c r="BC2281" s="272">
        <v>6.4434328000000004E-5</v>
      </c>
      <c r="BD2281" s="272">
        <v>7.1253423E-9</v>
      </c>
      <c r="BE2281" s="272">
        <v>7.4817496E-8</v>
      </c>
      <c r="BF2281" s="273">
        <v>0</v>
      </c>
      <c r="BG2281" s="273">
        <v>0</v>
      </c>
      <c r="BH2281" s="273">
        <v>0</v>
      </c>
      <c r="BI2281" s="273">
        <v>0</v>
      </c>
      <c r="BJ2281" s="273">
        <v>0</v>
      </c>
      <c r="BK2281" s="273">
        <v>0</v>
      </c>
      <c r="BL2281" s="273">
        <v>0</v>
      </c>
      <c r="BM2281" s="273">
        <v>0</v>
      </c>
      <c r="BN2281" s="273">
        <v>0</v>
      </c>
      <c r="BO2281" s="273">
        <v>0</v>
      </c>
      <c r="BP2281" s="273">
        <v>0</v>
      </c>
      <c r="BQ2281" s="273">
        <v>0</v>
      </c>
      <c r="BR2281" s="273">
        <v>0</v>
      </c>
      <c r="BS2281"/>
      <c r="BT2281" s="121">
        <v>1.6556084E-3</v>
      </c>
      <c r="BU2281" s="121">
        <v>5.3236272000000003E-4</v>
      </c>
      <c r="BV2281" s="121">
        <v>5.3084110000000003E-4</v>
      </c>
      <c r="BW2281" s="274">
        <v>9.1928696E-12</v>
      </c>
      <c r="BX2281" s="121">
        <v>4.1426016000000002E-4</v>
      </c>
      <c r="BY2281" s="274">
        <v>3.2540006E-5</v>
      </c>
      <c r="BZ2281" s="121">
        <v>0</v>
      </c>
      <c r="CA2281" s="274">
        <v>4.9388726000000001E-5</v>
      </c>
      <c r="CB2281" s="121">
        <v>0</v>
      </c>
      <c r="CC2281" s="274">
        <v>5.3632540000000003E-10</v>
      </c>
      <c r="CD2281" s="121">
        <v>0</v>
      </c>
      <c r="CE2281" s="121">
        <v>0</v>
      </c>
      <c r="CF2281" s="121">
        <v>0</v>
      </c>
      <c r="CG2281" s="274">
        <v>9.6215132999999997E-5</v>
      </c>
      <c r="CH2281" s="121">
        <v>0</v>
      </c>
      <c r="CI2281" s="121">
        <v>0</v>
      </c>
      <c r="CJ2281" s="121">
        <v>0</v>
      </c>
      <c r="CK2281"/>
      <c r="CL2281" s="322">
        <v>0</v>
      </c>
      <c r="CM2281" s="322">
        <v>19.038399999999999</v>
      </c>
      <c r="CN2281" s="322">
        <v>0.93045370999999999</v>
      </c>
      <c r="CO2281" s="322">
        <v>0.37169790000000003</v>
      </c>
      <c r="CP2281" s="322">
        <v>3.2408275000000001E-3</v>
      </c>
      <c r="CQ2281" s="322">
        <v>0</v>
      </c>
      <c r="CR2281" s="322">
        <v>0</v>
      </c>
      <c r="CS2281" s="322">
        <v>2.0750949000000001E-2</v>
      </c>
      <c r="CT2281" s="322">
        <v>0</v>
      </c>
      <c r="CU2281" s="322">
        <v>0</v>
      </c>
      <c r="CX2281" s="20" t="s">
        <v>4039</v>
      </c>
    </row>
    <row r="2282" spans="1:102" ht="14.4" customHeight="1">
      <c r="A2282" t="s">
        <v>4009</v>
      </c>
      <c r="B2282" s="278" t="s">
        <v>1223</v>
      </c>
      <c r="C2282" s="279" t="str">
        <f t="shared" si="863"/>
        <v>M.020.23.117</v>
      </c>
      <c r="D2282" s="14" t="s">
        <v>3993</v>
      </c>
      <c r="E2282" s="312" t="s">
        <v>1510</v>
      </c>
      <c r="F2282" s="281" t="str">
        <f t="shared" si="864"/>
        <v>Veal</v>
      </c>
      <c r="G2282" s="319">
        <f t="shared" si="879"/>
        <v>5.2237308940826015</v>
      </c>
      <c r="H2282" s="319">
        <f t="shared" si="880"/>
        <v>0.15754072074012002</v>
      </c>
      <c r="I2282" s="319">
        <f t="shared" si="876"/>
        <v>2.5918095733424815</v>
      </c>
      <c r="J2282" s="319">
        <f t="shared" si="877"/>
        <v>0</v>
      </c>
      <c r="K2282" s="319">
        <v>2.4743805999999999</v>
      </c>
      <c r="L2282" s="319">
        <v>2.3918914999999998</v>
      </c>
      <c r="M2282" s="319">
        <v>0.19991798999999999</v>
      </c>
      <c r="N2282" s="319">
        <v>0.15753986</v>
      </c>
      <c r="O2282" s="319">
        <v>0</v>
      </c>
      <c r="P2282" s="319">
        <v>0</v>
      </c>
      <c r="Q2282" s="319">
        <v>8.6074012000000003E-7</v>
      </c>
      <c r="R2282" s="319">
        <v>8.3342481999999994E-8</v>
      </c>
      <c r="S2282" s="319">
        <v>0</v>
      </c>
      <c r="T2282" s="319">
        <v>0</v>
      </c>
      <c r="U2282" s="319">
        <v>0</v>
      </c>
      <c r="V2282" s="319">
        <v>0</v>
      </c>
      <c r="W2282" s="319">
        <v>0</v>
      </c>
      <c r="X2282" s="319">
        <v>0</v>
      </c>
      <c r="Y2282" s="210"/>
      <c r="Z2282" s="320">
        <f t="shared" si="868"/>
        <v>18.604365413533834</v>
      </c>
      <c r="AA2282" s="210"/>
      <c r="AB2282" s="321">
        <f t="shared" si="869"/>
        <v>2.4743805999999999</v>
      </c>
      <c r="AC2282" s="321">
        <f t="shared" si="870"/>
        <v>2.7493502940826016</v>
      </c>
      <c r="AD2282" s="321">
        <f t="shared" si="878"/>
        <v>2.5918095733424815</v>
      </c>
      <c r="AE2282" s="321">
        <f t="shared" si="871"/>
        <v>2.5918095733424815</v>
      </c>
      <c r="AF2282" s="321">
        <f t="shared" si="872"/>
        <v>0</v>
      </c>
      <c r="AG2282"/>
      <c r="AH2282" s="121">
        <v>0</v>
      </c>
      <c r="AI2282" s="121">
        <v>0</v>
      </c>
      <c r="AJ2282" s="121">
        <v>0</v>
      </c>
      <c r="AK2282" s="121">
        <v>0</v>
      </c>
      <c r="AL2282" s="121">
        <v>0</v>
      </c>
      <c r="AM2282" s="121">
        <v>0</v>
      </c>
      <c r="AN2282" s="121">
        <v>0</v>
      </c>
      <c r="AO2282"/>
      <c r="AP2282" s="282">
        <v>1.0718413</v>
      </c>
      <c r="AQ2282" s="282">
        <v>1.0426441</v>
      </c>
      <c r="AR2282" s="282">
        <v>2.9197184000000001E-2</v>
      </c>
      <c r="AS2282" s="282">
        <v>0</v>
      </c>
      <c r="AT2282" s="255">
        <f t="shared" si="881"/>
        <v>6.2508641045000006E-5</v>
      </c>
      <c r="AU2282" s="256">
        <f t="shared" si="882"/>
        <v>1.079777514339E-7</v>
      </c>
      <c r="AV2282" s="256">
        <f t="shared" si="883"/>
        <v>0</v>
      </c>
      <c r="AW2282" s="272">
        <v>1.7264851000000001E-5</v>
      </c>
      <c r="AX2282" s="272">
        <v>5.2092223000000002E-8</v>
      </c>
      <c r="AY2282" s="272">
        <v>1.4232339E-12</v>
      </c>
      <c r="AZ2282" s="273">
        <v>0</v>
      </c>
      <c r="BA2282" s="273">
        <v>0</v>
      </c>
      <c r="BB2282" s="272">
        <v>2.3425045000000001E-8</v>
      </c>
      <c r="BC2282" s="272">
        <v>4.5220365000000003E-5</v>
      </c>
      <c r="BD2282" s="272">
        <v>3.3206931999999998E-9</v>
      </c>
      <c r="BE2282" s="272">
        <v>5.2563411999999998E-8</v>
      </c>
      <c r="BF2282" s="273">
        <v>0</v>
      </c>
      <c r="BG2282" s="273">
        <v>0</v>
      </c>
      <c r="BH2282" s="273">
        <v>0</v>
      </c>
      <c r="BI2282" s="273">
        <v>0</v>
      </c>
      <c r="BJ2282" s="273">
        <v>0</v>
      </c>
      <c r="BK2282" s="273">
        <v>0</v>
      </c>
      <c r="BL2282" s="273">
        <v>0</v>
      </c>
      <c r="BM2282" s="273">
        <v>0</v>
      </c>
      <c r="BN2282" s="273">
        <v>0</v>
      </c>
      <c r="BO2282" s="273">
        <v>0</v>
      </c>
      <c r="BP2282" s="273">
        <v>0</v>
      </c>
      <c r="BQ2282" s="273">
        <v>0</v>
      </c>
      <c r="BR2282" s="273">
        <v>0</v>
      </c>
      <c r="BS2282"/>
      <c r="BT2282" s="121">
        <v>1.2733369E-3</v>
      </c>
      <c r="BU2282" s="121">
        <v>3.7010021000000003E-4</v>
      </c>
      <c r="BV2282" s="121">
        <v>5.1873906999999999E-4</v>
      </c>
      <c r="BW2282" s="274">
        <v>9.7624705E-12</v>
      </c>
      <c r="BX2282" s="121">
        <v>2.9355566E-4</v>
      </c>
      <c r="BY2282" s="274">
        <v>1.5164938E-5</v>
      </c>
      <c r="BZ2282" s="121">
        <v>0</v>
      </c>
      <c r="CA2282" s="274">
        <v>2.3017112999999999E-5</v>
      </c>
      <c r="CB2282" s="121">
        <v>0</v>
      </c>
      <c r="CC2282" s="274">
        <v>5.6955675000000005E-10</v>
      </c>
      <c r="CD2282" s="121">
        <v>0</v>
      </c>
      <c r="CE2282" s="121">
        <v>0</v>
      </c>
      <c r="CF2282" s="121">
        <v>0</v>
      </c>
      <c r="CG2282" s="274">
        <v>5.2759356999999997E-5</v>
      </c>
      <c r="CH2282" s="121">
        <v>0</v>
      </c>
      <c r="CI2282" s="121">
        <v>0</v>
      </c>
      <c r="CJ2282" s="121">
        <v>0</v>
      </c>
      <c r="CK2282"/>
      <c r="CL2282" s="322">
        <v>0</v>
      </c>
      <c r="CM2282" s="322">
        <v>18.604365000000001</v>
      </c>
      <c r="CN2282" s="322">
        <v>0.43362846999999999</v>
      </c>
      <c r="CO2282" s="322">
        <v>0.25669526999999998</v>
      </c>
      <c r="CP2282" s="322">
        <v>1.9837903000000001E-3</v>
      </c>
      <c r="CQ2282" s="322">
        <v>0</v>
      </c>
      <c r="CR2282" s="322">
        <v>0</v>
      </c>
      <c r="CS2282" s="322">
        <v>1.4771665999999999E-2</v>
      </c>
      <c r="CT2282" s="322">
        <v>0</v>
      </c>
      <c r="CU2282" s="322">
        <v>0</v>
      </c>
      <c r="CX2282" s="20" t="s">
        <v>4039</v>
      </c>
    </row>
    <row r="2283" spans="1:102" ht="14.4" customHeight="1">
      <c r="B2283" s="278" t="s">
        <v>1223</v>
      </c>
      <c r="C2283" s="277" t="s">
        <v>4010</v>
      </c>
      <c r="D2283" s="277" t="s">
        <v>4011</v>
      </c>
      <c r="E2283" s="312"/>
      <c r="F2283"/>
      <c r="G2283" s="210"/>
      <c r="H2283" s="210"/>
      <c r="I2283" s="210"/>
      <c r="J2283" s="210"/>
      <c r="K2283" s="210"/>
      <c r="L2283" s="210"/>
      <c r="M2283" s="210"/>
      <c r="N2283" s="210"/>
      <c r="O2283" s="210"/>
      <c r="P2283" s="210"/>
      <c r="Q2283" s="210"/>
      <c r="R2283" s="210"/>
      <c r="S2283" s="210"/>
      <c r="T2283" s="210"/>
      <c r="U2283" s="210"/>
      <c r="V2283" s="210"/>
      <c r="W2283" s="210"/>
      <c r="X2283" s="210"/>
      <c r="Y2283" s="210"/>
      <c r="Z2283" s="210"/>
      <c r="AA2283" s="210"/>
      <c r="AB2283" s="210"/>
      <c r="AC2283" s="210"/>
      <c r="AD2283" s="210"/>
      <c r="AE2283" s="210"/>
      <c r="AF2283" s="210"/>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s="183"/>
      <c r="CW2283" s="4"/>
    </row>
    <row r="2284" spans="1:102" ht="14.4" customHeight="1">
      <c r="A2284" t="s">
        <v>8676</v>
      </c>
      <c r="B2284" s="278" t="s">
        <v>1223</v>
      </c>
      <c r="C2284" s="279" t="str">
        <f t="shared" si="863"/>
        <v>M.020.24.101</v>
      </c>
      <c r="D2284" s="14" t="s">
        <v>4011</v>
      </c>
      <c r="E2284" s="312" t="s">
        <v>1510</v>
      </c>
      <c r="F2284" s="281" t="str">
        <f t="shared" si="864"/>
        <v>Vegetarian minced meat, mycoprotein</v>
      </c>
      <c r="G2284" s="319">
        <f t="shared" si="879"/>
        <v>0.59820495539318197</v>
      </c>
      <c r="H2284" s="319">
        <f t="shared" si="880"/>
        <v>6.4251023168000005E-3</v>
      </c>
      <c r="I2284" s="319">
        <f t="shared" si="876"/>
        <v>0.14566091307638199</v>
      </c>
      <c r="J2284" s="319">
        <f t="shared" si="877"/>
        <v>0</v>
      </c>
      <c r="K2284" s="319">
        <v>0.44611894000000002</v>
      </c>
      <c r="L2284" s="319">
        <v>0.13608250999999999</v>
      </c>
      <c r="M2284" s="319">
        <v>9.5783901000000005E-3</v>
      </c>
      <c r="N2284" s="319">
        <v>6.4249683000000002E-3</v>
      </c>
      <c r="O2284" s="319">
        <v>0</v>
      </c>
      <c r="P2284" s="319">
        <v>0</v>
      </c>
      <c r="Q2284" s="319">
        <v>1.3401679999999999E-7</v>
      </c>
      <c r="R2284" s="319">
        <v>1.2976381999999999E-8</v>
      </c>
      <c r="S2284" s="319">
        <v>0</v>
      </c>
      <c r="T2284" s="319">
        <v>0</v>
      </c>
      <c r="U2284" s="319">
        <v>0</v>
      </c>
      <c r="V2284" s="319">
        <v>0</v>
      </c>
      <c r="W2284" s="319">
        <v>0</v>
      </c>
      <c r="X2284" s="319">
        <v>0</v>
      </c>
      <c r="Y2284" s="210"/>
      <c r="Z2284" s="320">
        <f t="shared" si="868"/>
        <v>3.3542777443609024</v>
      </c>
      <c r="AA2284" s="210"/>
      <c r="AB2284" s="321">
        <f t="shared" si="869"/>
        <v>0.44611894000000002</v>
      </c>
      <c r="AC2284" s="321">
        <f t="shared" si="870"/>
        <v>0.15208601539318198</v>
      </c>
      <c r="AD2284" s="321">
        <f t="shared" si="878"/>
        <v>0.14566091307638199</v>
      </c>
      <c r="AE2284" s="321">
        <f t="shared" si="871"/>
        <v>0.14566091307638199</v>
      </c>
      <c r="AF2284" s="321">
        <f t="shared" si="872"/>
        <v>0</v>
      </c>
      <c r="AG2284"/>
      <c r="AH2284" s="121">
        <v>0</v>
      </c>
      <c r="AI2284" s="121">
        <v>0</v>
      </c>
      <c r="AJ2284" s="121">
        <v>0</v>
      </c>
      <c r="AK2284" s="121">
        <v>0</v>
      </c>
      <c r="AL2284" s="121">
        <v>0</v>
      </c>
      <c r="AM2284" s="121">
        <v>0</v>
      </c>
      <c r="AN2284" s="121">
        <v>0</v>
      </c>
      <c r="AO2284"/>
      <c r="AP2284" s="282">
        <v>9.7747819999999999E-2</v>
      </c>
      <c r="AQ2284" s="282">
        <v>9.4371463000000003E-2</v>
      </c>
      <c r="AR2284" s="282">
        <v>3.3763562000000001E-3</v>
      </c>
      <c r="AS2284" s="282">
        <v>0</v>
      </c>
      <c r="AT2284" s="255">
        <f t="shared" ref="AT2284:AT2290" si="884">AW2284+AZ2284+BA2284+BB2284+BC2284+BK2284+BL2284+BP2284</f>
        <v>5.6577615465900003E-6</v>
      </c>
      <c r="AU2284" s="256">
        <f t="shared" ref="AU2284:AU2290" si="885">AX2284+AY2284+BD2284+BE2284+BF2284+BG2284+BH2284+BI2284+BJ2284+BM2284+BQ2284+BR2284</f>
        <v>1.248652445225E-8</v>
      </c>
      <c r="AV2284" s="256">
        <f t="shared" ref="AV2284:AV2290" si="886">BN2284+BO2284</f>
        <v>0</v>
      </c>
      <c r="AW2284" s="272">
        <v>3.1127696999999999E-6</v>
      </c>
      <c r="AX2284" s="272">
        <v>9.3919776000000001E-9</v>
      </c>
      <c r="AY2284" s="272">
        <v>2.5660225000000002E-13</v>
      </c>
      <c r="AZ2284" s="273">
        <v>0</v>
      </c>
      <c r="BA2284" s="273">
        <v>0</v>
      </c>
      <c r="BB2284" s="272">
        <v>9.5534658999999992E-10</v>
      </c>
      <c r="BC2284" s="272">
        <v>2.5440365E-6</v>
      </c>
      <c r="BD2284" s="272">
        <v>1.3542825E-10</v>
      </c>
      <c r="BE2284" s="272">
        <v>2.9588620000000001E-9</v>
      </c>
      <c r="BF2284" s="273">
        <v>0</v>
      </c>
      <c r="BG2284" s="273">
        <v>0</v>
      </c>
      <c r="BH2284" s="273">
        <v>0</v>
      </c>
      <c r="BI2284" s="273">
        <v>0</v>
      </c>
      <c r="BJ2284" s="273">
        <v>0</v>
      </c>
      <c r="BK2284" s="273">
        <v>0</v>
      </c>
      <c r="BL2284" s="273">
        <v>0</v>
      </c>
      <c r="BM2284" s="273">
        <v>0</v>
      </c>
      <c r="BN2284" s="273">
        <v>0</v>
      </c>
      <c r="BO2284" s="273">
        <v>0</v>
      </c>
      <c r="BP2284" s="273">
        <v>0</v>
      </c>
      <c r="BQ2284" s="273">
        <v>0</v>
      </c>
      <c r="BR2284" s="273">
        <v>0</v>
      </c>
      <c r="BS2284"/>
      <c r="BT2284" s="121">
        <v>1.3491522999999999E-4</v>
      </c>
      <c r="BU2284" s="274">
        <v>2.0713814999999999E-5</v>
      </c>
      <c r="BV2284" s="274">
        <v>9.3526162999999998E-5</v>
      </c>
      <c r="BW2284" s="274">
        <v>1.5200117000000001E-12</v>
      </c>
      <c r="BX2284" s="274">
        <v>1.6601481000000002E-5</v>
      </c>
      <c r="BY2284" s="274">
        <v>6.1847360000000004E-7</v>
      </c>
      <c r="BZ2284" s="121">
        <v>0</v>
      </c>
      <c r="CA2284" s="274">
        <v>9.3870982999999999E-7</v>
      </c>
      <c r="CB2284" s="121">
        <v>0</v>
      </c>
      <c r="CC2284" s="274">
        <v>8.8679694999999996E-11</v>
      </c>
      <c r="CD2284" s="121">
        <v>0</v>
      </c>
      <c r="CE2284" s="121">
        <v>0</v>
      </c>
      <c r="CF2284" s="121">
        <v>0</v>
      </c>
      <c r="CG2284" s="274">
        <v>2.5165017000000002E-6</v>
      </c>
      <c r="CH2284" s="121">
        <v>0</v>
      </c>
      <c r="CI2284" s="121">
        <v>0</v>
      </c>
      <c r="CJ2284" s="121">
        <v>0</v>
      </c>
      <c r="CK2284"/>
      <c r="CL2284" s="322">
        <v>0</v>
      </c>
      <c r="CM2284" s="322">
        <v>3.3542776999999999</v>
      </c>
      <c r="CN2284" s="322">
        <v>1.7684724999999998E-2</v>
      </c>
      <c r="CO2284" s="322">
        <v>1.4313938E-2</v>
      </c>
      <c r="CP2284" s="322">
        <v>1.7785844999999999E-4</v>
      </c>
      <c r="CQ2284" s="322">
        <v>0</v>
      </c>
      <c r="CR2284" s="322">
        <v>0</v>
      </c>
      <c r="CS2284" s="322">
        <v>8.3741317000000004E-4</v>
      </c>
      <c r="CT2284" s="322">
        <v>0</v>
      </c>
      <c r="CU2284" s="322">
        <v>0</v>
      </c>
      <c r="CX2284" s="20" t="s">
        <v>4039</v>
      </c>
    </row>
    <row r="2285" spans="1:102" ht="14.4" customHeight="1">
      <c r="A2285" t="s">
        <v>4012</v>
      </c>
      <c r="B2285" s="278" t="s">
        <v>1223</v>
      </c>
      <c r="C2285" s="279" t="str">
        <f t="shared" si="863"/>
        <v>M.020.24.102</v>
      </c>
      <c r="D2285" s="14" t="s">
        <v>4011</v>
      </c>
      <c r="E2285" s="312" t="s">
        <v>1510</v>
      </c>
      <c r="F2285" s="281" t="str">
        <f t="shared" si="864"/>
        <v>Vegetarian luncheon meat</v>
      </c>
      <c r="G2285" s="319">
        <f t="shared" si="879"/>
        <v>1.015328304138631</v>
      </c>
      <c r="H2285" s="319">
        <f t="shared" si="880"/>
        <v>3.5946077490689995E-2</v>
      </c>
      <c r="I2285" s="319">
        <f t="shared" si="876"/>
        <v>0.40390151664794099</v>
      </c>
      <c r="J2285" s="319">
        <f t="shared" si="877"/>
        <v>0</v>
      </c>
      <c r="K2285" s="319">
        <v>0.57548071000000001</v>
      </c>
      <c r="L2285" s="319">
        <v>0.35566281999999999</v>
      </c>
      <c r="M2285" s="319">
        <v>4.8238660000000003E-2</v>
      </c>
      <c r="N2285" s="319">
        <v>3.5945698999999998E-2</v>
      </c>
      <c r="O2285" s="319">
        <v>0</v>
      </c>
      <c r="P2285" s="319">
        <v>0</v>
      </c>
      <c r="Q2285" s="319">
        <v>3.7849069000000001E-7</v>
      </c>
      <c r="R2285" s="319">
        <v>3.6647941000000003E-8</v>
      </c>
      <c r="S2285" s="319">
        <v>0</v>
      </c>
      <c r="T2285" s="319">
        <v>0</v>
      </c>
      <c r="U2285" s="319">
        <v>0</v>
      </c>
      <c r="V2285" s="319">
        <v>0</v>
      </c>
      <c r="W2285" s="319">
        <v>0</v>
      </c>
      <c r="X2285" s="319">
        <v>0</v>
      </c>
      <c r="Y2285" s="210"/>
      <c r="Z2285" s="320">
        <f t="shared" si="868"/>
        <v>4.3269226315789471</v>
      </c>
      <c r="AA2285" s="210"/>
      <c r="AB2285" s="321">
        <f t="shared" si="869"/>
        <v>0.57548071000000001</v>
      </c>
      <c r="AC2285" s="321">
        <f t="shared" si="870"/>
        <v>0.439847594138631</v>
      </c>
      <c r="AD2285" s="321">
        <f t="shared" si="878"/>
        <v>0.40390151664794099</v>
      </c>
      <c r="AE2285" s="321">
        <f t="shared" si="871"/>
        <v>0.40390151664794099</v>
      </c>
      <c r="AF2285" s="321">
        <f t="shared" si="872"/>
        <v>0</v>
      </c>
      <c r="AG2285"/>
      <c r="AH2285" s="121">
        <v>0</v>
      </c>
      <c r="AI2285" s="121">
        <v>0</v>
      </c>
      <c r="AJ2285" s="121">
        <v>0</v>
      </c>
      <c r="AK2285" s="121">
        <v>0</v>
      </c>
      <c r="AL2285" s="121">
        <v>0</v>
      </c>
      <c r="AM2285" s="121">
        <v>0</v>
      </c>
      <c r="AN2285" s="121">
        <v>0</v>
      </c>
      <c r="AO2285"/>
      <c r="AP2285" s="282">
        <v>0.18722092000000001</v>
      </c>
      <c r="AQ2285" s="282">
        <v>0.18158431999999999</v>
      </c>
      <c r="AR2285" s="282">
        <v>5.6366003E-3</v>
      </c>
      <c r="AS2285" s="282">
        <v>0</v>
      </c>
      <c r="AT2285" s="255">
        <f t="shared" si="884"/>
        <v>1.0886349967000001E-5</v>
      </c>
      <c r="AU2285" s="256">
        <f t="shared" si="885"/>
        <v>2.084541495958E-8</v>
      </c>
      <c r="AV2285" s="256">
        <f t="shared" si="886"/>
        <v>0</v>
      </c>
      <c r="AW2285" s="272">
        <v>4.0153842E-6</v>
      </c>
      <c r="AX2285" s="272">
        <v>1.2115382999999999E-8</v>
      </c>
      <c r="AY2285" s="272">
        <v>3.3100958000000002E-13</v>
      </c>
      <c r="AZ2285" s="273">
        <v>0</v>
      </c>
      <c r="BA2285" s="273">
        <v>0</v>
      </c>
      <c r="BB2285" s="272">
        <v>5.3448669999999998E-9</v>
      </c>
      <c r="BC2285" s="272">
        <v>6.8656209E-6</v>
      </c>
      <c r="BD2285" s="272">
        <v>7.5767894999999999E-10</v>
      </c>
      <c r="BE2285" s="272">
        <v>7.9720220000000006E-9</v>
      </c>
      <c r="BF2285" s="273">
        <v>0</v>
      </c>
      <c r="BG2285" s="273">
        <v>0</v>
      </c>
      <c r="BH2285" s="273">
        <v>0</v>
      </c>
      <c r="BI2285" s="273">
        <v>0</v>
      </c>
      <c r="BJ2285" s="273">
        <v>0</v>
      </c>
      <c r="BK2285" s="273">
        <v>0</v>
      </c>
      <c r="BL2285" s="273">
        <v>0</v>
      </c>
      <c r="BM2285" s="273">
        <v>0</v>
      </c>
      <c r="BN2285" s="273">
        <v>0</v>
      </c>
      <c r="BO2285" s="273">
        <v>0</v>
      </c>
      <c r="BP2285" s="273">
        <v>0</v>
      </c>
      <c r="BQ2285" s="273">
        <v>0</v>
      </c>
      <c r="BR2285" s="273">
        <v>0</v>
      </c>
      <c r="BS2285"/>
      <c r="BT2285" s="121">
        <v>2.4046081999999999E-4</v>
      </c>
      <c r="BU2285" s="274">
        <v>5.6721205000000002E-5</v>
      </c>
      <c r="BV2285" s="121">
        <v>1.2064608E-4</v>
      </c>
      <c r="BW2285" s="274">
        <v>4.2928220000000002E-12</v>
      </c>
      <c r="BX2285" s="274">
        <v>4.4142935000000003E-5</v>
      </c>
      <c r="BY2285" s="274">
        <v>3.4601675000000002E-6</v>
      </c>
      <c r="BZ2285" s="121">
        <v>0</v>
      </c>
      <c r="CA2285" s="274">
        <v>5.2517895999999998E-6</v>
      </c>
      <c r="CB2285" s="121">
        <v>0</v>
      </c>
      <c r="CC2285" s="274">
        <v>2.5044949E-10</v>
      </c>
      <c r="CD2285" s="121">
        <v>0</v>
      </c>
      <c r="CE2285" s="121">
        <v>0</v>
      </c>
      <c r="CF2285" s="121">
        <v>0</v>
      </c>
      <c r="CG2285" s="274">
        <v>1.0238383E-5</v>
      </c>
      <c r="CH2285" s="121">
        <v>0</v>
      </c>
      <c r="CI2285" s="121">
        <v>0</v>
      </c>
      <c r="CJ2285" s="121">
        <v>0</v>
      </c>
      <c r="CK2285"/>
      <c r="CL2285" s="322">
        <v>0</v>
      </c>
      <c r="CM2285" s="322">
        <v>4.3269225999999996</v>
      </c>
      <c r="CN2285" s="322">
        <v>9.8940536999999995E-2</v>
      </c>
      <c r="CO2285" s="322">
        <v>3.9601415000000001E-2</v>
      </c>
      <c r="CP2285" s="322">
        <v>6.3112780000000005E-4</v>
      </c>
      <c r="CQ2285" s="322">
        <v>0</v>
      </c>
      <c r="CR2285" s="322">
        <v>0</v>
      </c>
      <c r="CS2285" s="322">
        <v>2.2112512000000001E-3</v>
      </c>
      <c r="CT2285" s="322">
        <v>0</v>
      </c>
      <c r="CU2285" s="322">
        <v>0</v>
      </c>
      <c r="CX2285" s="20" t="s">
        <v>4039</v>
      </c>
    </row>
    <row r="2286" spans="1:102" ht="14.4" customHeight="1">
      <c r="A2286" t="s">
        <v>4013</v>
      </c>
      <c r="B2286" s="278" t="s">
        <v>1223</v>
      </c>
      <c r="C2286" s="279" t="str">
        <f t="shared" si="863"/>
        <v>M.020.24.103</v>
      </c>
      <c r="D2286" s="14" t="s">
        <v>4011</v>
      </c>
      <c r="E2286" s="312" t="s">
        <v>1510</v>
      </c>
      <c r="F2286" s="281" t="str">
        <f t="shared" si="864"/>
        <v>Soy drink, natural</v>
      </c>
      <c r="G2286" s="319">
        <f t="shared" si="879"/>
        <v>0.10760144586755341</v>
      </c>
      <c r="H2286" s="319">
        <f t="shared" si="880"/>
        <v>1.2023776007649999E-3</v>
      </c>
      <c r="I2286" s="319">
        <f t="shared" si="876"/>
        <v>1.8077710266788397E-2</v>
      </c>
      <c r="J2286" s="319">
        <f t="shared" si="877"/>
        <v>0</v>
      </c>
      <c r="K2286" s="319">
        <v>8.8321358000000003E-2</v>
      </c>
      <c r="L2286" s="319">
        <v>1.6041455E-2</v>
      </c>
      <c r="M2286" s="319">
        <v>2.0362511999999998E-3</v>
      </c>
      <c r="N2286" s="319">
        <v>1.2023355999999999E-3</v>
      </c>
      <c r="O2286" s="319">
        <v>0</v>
      </c>
      <c r="P2286" s="319">
        <v>0</v>
      </c>
      <c r="Q2286" s="319">
        <v>4.2000765000000001E-8</v>
      </c>
      <c r="R2286" s="319">
        <v>4.0667883999999997E-9</v>
      </c>
      <c r="S2286" s="319">
        <v>0</v>
      </c>
      <c r="T2286" s="319">
        <v>0</v>
      </c>
      <c r="U2286" s="319">
        <v>0</v>
      </c>
      <c r="V2286" s="319">
        <v>0</v>
      </c>
      <c r="W2286" s="319">
        <v>0</v>
      </c>
      <c r="X2286" s="319">
        <v>0</v>
      </c>
      <c r="Y2286" s="210"/>
      <c r="Z2286" s="320">
        <f t="shared" si="868"/>
        <v>0.66407036090225557</v>
      </c>
      <c r="AA2286" s="210"/>
      <c r="AB2286" s="321">
        <f t="shared" si="869"/>
        <v>8.8321358000000003E-2</v>
      </c>
      <c r="AC2286" s="321">
        <f t="shared" si="870"/>
        <v>1.9280087867553398E-2</v>
      </c>
      <c r="AD2286" s="321">
        <f t="shared" si="878"/>
        <v>1.8077710266788397E-2</v>
      </c>
      <c r="AE2286" s="321">
        <f t="shared" si="871"/>
        <v>1.8077710266788397E-2</v>
      </c>
      <c r="AF2286" s="321">
        <f t="shared" si="872"/>
        <v>0</v>
      </c>
      <c r="AG2286"/>
      <c r="AH2286" s="121">
        <v>0</v>
      </c>
      <c r="AI2286" s="121">
        <v>0</v>
      </c>
      <c r="AJ2286" s="121">
        <v>0</v>
      </c>
      <c r="AK2286" s="121">
        <v>0</v>
      </c>
      <c r="AL2286" s="121">
        <v>0</v>
      </c>
      <c r="AM2286" s="121">
        <v>0</v>
      </c>
      <c r="AN2286" s="121">
        <v>0</v>
      </c>
      <c r="AO2286"/>
      <c r="AP2286" s="282">
        <v>1.5973733E-2</v>
      </c>
      <c r="AQ2286" s="282">
        <v>1.5368272000000001E-2</v>
      </c>
      <c r="AR2286" s="282">
        <v>6.0546082999999998E-4</v>
      </c>
      <c r="AS2286" s="282">
        <v>0</v>
      </c>
      <c r="AT2286" s="255">
        <f t="shared" si="884"/>
        <v>9.2135922866000002E-7</v>
      </c>
      <c r="AU2286" s="256">
        <f t="shared" si="885"/>
        <v>2.2391302893820003E-9</v>
      </c>
      <c r="AV2286" s="256">
        <f t="shared" si="886"/>
        <v>0</v>
      </c>
      <c r="AW2286" s="272">
        <v>6.1625729E-7</v>
      </c>
      <c r="AX2286" s="272">
        <v>1.8593970000000001E-9</v>
      </c>
      <c r="AY2286" s="272">
        <v>5.0801381999999999E-14</v>
      </c>
      <c r="AZ2286" s="273">
        <v>0</v>
      </c>
      <c r="BA2286" s="273">
        <v>0</v>
      </c>
      <c r="BB2286" s="272">
        <v>1.7877866E-10</v>
      </c>
      <c r="BC2286" s="272">
        <v>3.0492315999999998E-7</v>
      </c>
      <c r="BD2286" s="272">
        <v>2.5343348E-11</v>
      </c>
      <c r="BE2286" s="272">
        <v>3.5433913999999998E-10</v>
      </c>
      <c r="BF2286" s="273">
        <v>0</v>
      </c>
      <c r="BG2286" s="273">
        <v>0</v>
      </c>
      <c r="BH2286" s="273">
        <v>0</v>
      </c>
      <c r="BI2286" s="273">
        <v>0</v>
      </c>
      <c r="BJ2286" s="273">
        <v>0</v>
      </c>
      <c r="BK2286" s="273">
        <v>0</v>
      </c>
      <c r="BL2286" s="273">
        <v>0</v>
      </c>
      <c r="BM2286" s="273">
        <v>0</v>
      </c>
      <c r="BN2286" s="273">
        <v>0</v>
      </c>
      <c r="BO2286" s="273">
        <v>0</v>
      </c>
      <c r="BP2286" s="273">
        <v>0</v>
      </c>
      <c r="BQ2286" s="273">
        <v>0</v>
      </c>
      <c r="BR2286" s="273">
        <v>0</v>
      </c>
      <c r="BS2286"/>
      <c r="BT2286" s="274">
        <v>2.3665453E-5</v>
      </c>
      <c r="BU2286" s="274">
        <v>2.5017798999999998E-6</v>
      </c>
      <c r="BV2286" s="274">
        <v>1.8516044000000001E-5</v>
      </c>
      <c r="BW2286" s="274">
        <v>4.7637052999999996E-13</v>
      </c>
      <c r="BX2286" s="274">
        <v>1.9744955000000001E-6</v>
      </c>
      <c r="BY2286" s="274">
        <v>1.1573797999999999E-7</v>
      </c>
      <c r="BZ2286" s="121">
        <v>0</v>
      </c>
      <c r="CA2286" s="274">
        <v>1.7566533999999999E-7</v>
      </c>
      <c r="CB2286" s="121">
        <v>0</v>
      </c>
      <c r="CC2286" s="274">
        <v>2.7792149999999999E-11</v>
      </c>
      <c r="CD2286" s="121">
        <v>0</v>
      </c>
      <c r="CE2286" s="121">
        <v>0</v>
      </c>
      <c r="CF2286" s="121">
        <v>0</v>
      </c>
      <c r="CG2286" s="274">
        <v>3.8170225999999998E-7</v>
      </c>
      <c r="CH2286" s="121">
        <v>0</v>
      </c>
      <c r="CI2286" s="121">
        <v>0</v>
      </c>
      <c r="CJ2286" s="121">
        <v>0</v>
      </c>
      <c r="CK2286"/>
      <c r="CL2286" s="322">
        <v>0</v>
      </c>
      <c r="CM2286" s="322">
        <v>0.66407035999999997</v>
      </c>
      <c r="CN2286" s="322">
        <v>3.3094286999999999E-3</v>
      </c>
      <c r="CO2286" s="322">
        <v>1.7382260000000001E-3</v>
      </c>
      <c r="CP2286" s="322">
        <v>4.9869788000000002E-5</v>
      </c>
      <c r="CQ2286" s="322">
        <v>0</v>
      </c>
      <c r="CR2286" s="322">
        <v>0</v>
      </c>
      <c r="CS2286" s="322">
        <v>9.9239656999999993E-5</v>
      </c>
      <c r="CT2286" s="322">
        <v>0</v>
      </c>
      <c r="CU2286" s="322">
        <v>0</v>
      </c>
      <c r="CX2286" s="20" t="s">
        <v>4039</v>
      </c>
    </row>
    <row r="2287" spans="1:102" ht="14.4" customHeight="1">
      <c r="A2287" t="s">
        <v>4014</v>
      </c>
      <c r="B2287" s="278" t="s">
        <v>1223</v>
      </c>
      <c r="C2287" s="279" t="str">
        <f t="shared" si="863"/>
        <v>M.020.24.104</v>
      </c>
      <c r="D2287" s="14" t="s">
        <v>4011</v>
      </c>
      <c r="E2287" s="312" t="s">
        <v>1510</v>
      </c>
      <c r="F2287" s="281" t="str">
        <f t="shared" si="864"/>
        <v>Tahoe</v>
      </c>
      <c r="G2287" s="319">
        <f t="shared" si="879"/>
        <v>0.49120967458200399</v>
      </c>
      <c r="H2287" s="319">
        <f t="shared" si="880"/>
        <v>5.1363784455699998E-3</v>
      </c>
      <c r="I2287" s="319">
        <f t="shared" si="876"/>
        <v>5.0999436136434005E-2</v>
      </c>
      <c r="J2287" s="319">
        <f t="shared" si="877"/>
        <v>0</v>
      </c>
      <c r="K2287" s="319">
        <v>0.43507385999999998</v>
      </c>
      <c r="L2287" s="319">
        <v>4.1398650000000002E-2</v>
      </c>
      <c r="M2287" s="319">
        <v>9.6007626999999995E-3</v>
      </c>
      <c r="N2287" s="319">
        <v>5.1361363999999996E-3</v>
      </c>
      <c r="O2287" s="319">
        <v>0</v>
      </c>
      <c r="P2287" s="319">
        <v>0</v>
      </c>
      <c r="Q2287" s="319">
        <v>2.4204557E-7</v>
      </c>
      <c r="R2287" s="319">
        <v>2.3436434000000002E-8</v>
      </c>
      <c r="S2287" s="319">
        <v>0</v>
      </c>
      <c r="T2287" s="319">
        <v>0</v>
      </c>
      <c r="U2287" s="319">
        <v>0</v>
      </c>
      <c r="V2287" s="319">
        <v>0</v>
      </c>
      <c r="W2287" s="319">
        <v>0</v>
      </c>
      <c r="X2287" s="319">
        <v>0</v>
      </c>
      <c r="Y2287" s="210"/>
      <c r="Z2287" s="320">
        <f t="shared" si="868"/>
        <v>3.2712320300751876</v>
      </c>
      <c r="AA2287" s="210"/>
      <c r="AB2287" s="321">
        <f t="shared" si="869"/>
        <v>0.43507385999999998</v>
      </c>
      <c r="AC2287" s="321">
        <f t="shared" si="870"/>
        <v>5.6135814582004E-2</v>
      </c>
      <c r="AD2287" s="321">
        <f t="shared" si="878"/>
        <v>5.0999436136434005E-2</v>
      </c>
      <c r="AE2287" s="321">
        <f t="shared" si="871"/>
        <v>5.0999436136434005E-2</v>
      </c>
      <c r="AF2287" s="321">
        <f t="shared" si="872"/>
        <v>0</v>
      </c>
      <c r="AG2287"/>
      <c r="AH2287" s="121">
        <v>0</v>
      </c>
      <c r="AI2287" s="121">
        <v>0</v>
      </c>
      <c r="AJ2287" s="121">
        <v>0</v>
      </c>
      <c r="AK2287" s="121">
        <v>0</v>
      </c>
      <c r="AL2287" s="121">
        <v>0</v>
      </c>
      <c r="AM2287" s="121">
        <v>0</v>
      </c>
      <c r="AN2287" s="121">
        <v>0</v>
      </c>
      <c r="AO2287"/>
      <c r="AP2287" s="282">
        <v>6.6917819000000003E-2</v>
      </c>
      <c r="AQ2287" s="282">
        <v>6.4157639000000002E-2</v>
      </c>
      <c r="AR2287" s="282">
        <v>2.7601793999999999E-3</v>
      </c>
      <c r="AS2287" s="282">
        <v>0</v>
      </c>
      <c r="AT2287" s="255">
        <f t="shared" si="884"/>
        <v>3.8463812465599998E-6</v>
      </c>
      <c r="AU2287" s="256">
        <f t="shared" si="885"/>
        <v>1.0207763889250001E-8</v>
      </c>
      <c r="AV2287" s="256">
        <f t="shared" si="886"/>
        <v>0</v>
      </c>
      <c r="AW2287" s="272">
        <v>3.0357033000000001E-6</v>
      </c>
      <c r="AX2287" s="272">
        <v>9.1594496000000005E-9</v>
      </c>
      <c r="AY2287" s="272">
        <v>2.5024924999999999E-13</v>
      </c>
      <c r="AZ2287" s="273">
        <v>0</v>
      </c>
      <c r="BA2287" s="273">
        <v>0</v>
      </c>
      <c r="BB2287" s="272">
        <v>7.6370656000000002E-10</v>
      </c>
      <c r="BC2287" s="272">
        <v>8.0991423999999995E-7</v>
      </c>
      <c r="BD2287" s="272">
        <v>1.082617E-10</v>
      </c>
      <c r="BE2287" s="272">
        <v>9.3980234000000009E-10</v>
      </c>
      <c r="BF2287" s="273">
        <v>0</v>
      </c>
      <c r="BG2287" s="273">
        <v>0</v>
      </c>
      <c r="BH2287" s="273">
        <v>0</v>
      </c>
      <c r="BI2287" s="273">
        <v>0</v>
      </c>
      <c r="BJ2287" s="273">
        <v>0</v>
      </c>
      <c r="BK2287" s="273">
        <v>0</v>
      </c>
      <c r="BL2287" s="273">
        <v>0</v>
      </c>
      <c r="BM2287" s="273">
        <v>0</v>
      </c>
      <c r="BN2287" s="273">
        <v>0</v>
      </c>
      <c r="BO2287" s="273">
        <v>0</v>
      </c>
      <c r="BP2287" s="273">
        <v>0</v>
      </c>
      <c r="BQ2287" s="273">
        <v>0</v>
      </c>
      <c r="BR2287" s="273">
        <v>0</v>
      </c>
      <c r="BS2287"/>
      <c r="BT2287" s="121">
        <v>1.0573569E-4</v>
      </c>
      <c r="BU2287" s="274">
        <v>6.7307144000000003E-6</v>
      </c>
      <c r="BV2287" s="274">
        <v>9.1210628E-5</v>
      </c>
      <c r="BW2287" s="274">
        <v>2.7452685E-12</v>
      </c>
      <c r="BX2287" s="274">
        <v>5.1756362000000001E-6</v>
      </c>
      <c r="BY2287" s="274">
        <v>4.9440941000000002E-7</v>
      </c>
      <c r="BZ2287" s="121">
        <v>0</v>
      </c>
      <c r="CA2287" s="274">
        <v>7.5040709000000004E-7</v>
      </c>
      <c r="CB2287" s="121">
        <v>0</v>
      </c>
      <c r="CC2287" s="274">
        <v>1.6016296E-10</v>
      </c>
      <c r="CD2287" s="121">
        <v>0</v>
      </c>
      <c r="CE2287" s="121">
        <v>0</v>
      </c>
      <c r="CF2287" s="121">
        <v>0</v>
      </c>
      <c r="CG2287" s="274">
        <v>1.3737338000000001E-6</v>
      </c>
      <c r="CH2287" s="121">
        <v>0</v>
      </c>
      <c r="CI2287" s="121">
        <v>0</v>
      </c>
      <c r="CJ2287" s="121">
        <v>0</v>
      </c>
      <c r="CK2287"/>
      <c r="CL2287" s="322">
        <v>0</v>
      </c>
      <c r="CM2287" s="322">
        <v>3.2712319999999999</v>
      </c>
      <c r="CN2287" s="322">
        <v>1.4137215E-2</v>
      </c>
      <c r="CO2287" s="322">
        <v>4.7184499999999999E-3</v>
      </c>
      <c r="CP2287" s="322">
        <v>2.7441959E-4</v>
      </c>
      <c r="CQ2287" s="322">
        <v>0</v>
      </c>
      <c r="CR2287" s="322">
        <v>0</v>
      </c>
      <c r="CS2287" s="322">
        <v>2.5851010000000002E-4</v>
      </c>
      <c r="CT2287" s="322">
        <v>0</v>
      </c>
      <c r="CU2287" s="322">
        <v>0</v>
      </c>
      <c r="CX2287" s="20" t="s">
        <v>4039</v>
      </c>
    </row>
    <row r="2288" spans="1:102" ht="14.4" customHeight="1">
      <c r="A2288" t="s">
        <v>4015</v>
      </c>
      <c r="B2288" s="278" t="s">
        <v>1223</v>
      </c>
      <c r="C2288" s="279" t="str">
        <f t="shared" si="863"/>
        <v>M.020.24.105</v>
      </c>
      <c r="D2288" s="14" t="s">
        <v>4011</v>
      </c>
      <c r="E2288" s="312" t="s">
        <v>1510</v>
      </c>
      <c r="F2288" s="281" t="str">
        <f t="shared" si="864"/>
        <v>Vegetarian disc</v>
      </c>
      <c r="G2288" s="319">
        <f t="shared" si="879"/>
        <v>0.71907848952862896</v>
      </c>
      <c r="H2288" s="319">
        <f t="shared" si="880"/>
        <v>1.7070700465690002E-2</v>
      </c>
      <c r="I2288" s="319">
        <f t="shared" si="876"/>
        <v>0.26504817906293898</v>
      </c>
      <c r="J2288" s="319">
        <f t="shared" si="877"/>
        <v>0</v>
      </c>
      <c r="K2288" s="319">
        <v>0.43695961</v>
      </c>
      <c r="L2288" s="319">
        <v>0.23980989</v>
      </c>
      <c r="M2288" s="319">
        <v>2.5238256000000001E-2</v>
      </c>
      <c r="N2288" s="319">
        <v>1.7070359E-2</v>
      </c>
      <c r="O2288" s="319">
        <v>0</v>
      </c>
      <c r="P2288" s="319">
        <v>0</v>
      </c>
      <c r="Q2288" s="319">
        <v>3.4146568999999998E-7</v>
      </c>
      <c r="R2288" s="319">
        <v>3.3062939E-8</v>
      </c>
      <c r="S2288" s="319">
        <v>0</v>
      </c>
      <c r="T2288" s="319">
        <v>0</v>
      </c>
      <c r="U2288" s="319">
        <v>0</v>
      </c>
      <c r="V2288" s="319">
        <v>0</v>
      </c>
      <c r="W2288" s="319">
        <v>0</v>
      </c>
      <c r="X2288" s="319">
        <v>0</v>
      </c>
      <c r="Y2288" s="210"/>
      <c r="Z2288" s="320">
        <f t="shared" si="868"/>
        <v>3.2854106015037594</v>
      </c>
      <c r="AA2288" s="210"/>
      <c r="AB2288" s="321">
        <f t="shared" si="869"/>
        <v>0.43695961</v>
      </c>
      <c r="AC2288" s="321">
        <f t="shared" si="870"/>
        <v>0.28211887952862896</v>
      </c>
      <c r="AD2288" s="321">
        <f t="shared" si="878"/>
        <v>0.26504817906293898</v>
      </c>
      <c r="AE2288" s="321">
        <f t="shared" si="871"/>
        <v>0.26504817906293898</v>
      </c>
      <c r="AF2288" s="321">
        <f t="shared" si="872"/>
        <v>0</v>
      </c>
      <c r="AG2288"/>
      <c r="AH2288" s="121">
        <v>0</v>
      </c>
      <c r="AI2288" s="121">
        <v>0</v>
      </c>
      <c r="AJ2288" s="121">
        <v>0</v>
      </c>
      <c r="AK2288" s="121">
        <v>0</v>
      </c>
      <c r="AL2288" s="121">
        <v>0</v>
      </c>
      <c r="AM2288" s="121">
        <v>0</v>
      </c>
      <c r="AN2288" s="121">
        <v>0</v>
      </c>
      <c r="AO2288"/>
      <c r="AP2288" s="282">
        <v>0.13077533</v>
      </c>
      <c r="AQ2288" s="282">
        <v>0.12676122000000001</v>
      </c>
      <c r="AR2288" s="282">
        <v>4.0141155000000001E-3</v>
      </c>
      <c r="AS2288" s="282">
        <v>0</v>
      </c>
      <c r="AT2288" s="255">
        <f t="shared" si="884"/>
        <v>7.5995933397000004E-6</v>
      </c>
      <c r="AU2288" s="256">
        <f t="shared" si="885"/>
        <v>1.484510153391E-8</v>
      </c>
      <c r="AV2288" s="256">
        <f t="shared" si="886"/>
        <v>0</v>
      </c>
      <c r="AW2288" s="272">
        <v>3.0488610000000001E-6</v>
      </c>
      <c r="AX2288" s="272">
        <v>9.1991496999999999E-9</v>
      </c>
      <c r="AY2288" s="272">
        <v>2.5133391000000002E-13</v>
      </c>
      <c r="AZ2288" s="273">
        <v>0</v>
      </c>
      <c r="BA2288" s="273">
        <v>0</v>
      </c>
      <c r="BB2288" s="272">
        <v>2.5382397E-9</v>
      </c>
      <c r="BC2288" s="272">
        <v>4.5481941000000001E-6</v>
      </c>
      <c r="BD2288" s="272">
        <v>3.5981639999999999E-10</v>
      </c>
      <c r="BE2288" s="272">
        <v>5.2858840999999996E-9</v>
      </c>
      <c r="BF2288" s="273">
        <v>0</v>
      </c>
      <c r="BG2288" s="273">
        <v>0</v>
      </c>
      <c r="BH2288" s="273">
        <v>0</v>
      </c>
      <c r="BI2288" s="273">
        <v>0</v>
      </c>
      <c r="BJ2288" s="273">
        <v>0</v>
      </c>
      <c r="BK2288" s="273">
        <v>0</v>
      </c>
      <c r="BL2288" s="273">
        <v>0</v>
      </c>
      <c r="BM2288" s="273">
        <v>0</v>
      </c>
      <c r="BN2288" s="273">
        <v>0</v>
      </c>
      <c r="BO2288" s="273">
        <v>0</v>
      </c>
      <c r="BP2288" s="273">
        <v>0</v>
      </c>
      <c r="BQ2288" s="273">
        <v>0</v>
      </c>
      <c r="BR2288" s="273">
        <v>0</v>
      </c>
      <c r="BS2288"/>
      <c r="BT2288" s="121">
        <v>1.6803696E-4</v>
      </c>
      <c r="BU2288" s="274">
        <v>3.7278140000000001E-5</v>
      </c>
      <c r="BV2288" s="274">
        <v>9.1605964999999994E-5</v>
      </c>
      <c r="BW2288" s="274">
        <v>3.8728864E-12</v>
      </c>
      <c r="BX2288" s="274">
        <v>2.9481933E-5</v>
      </c>
      <c r="BY2288" s="274">
        <v>1.6432091E-6</v>
      </c>
      <c r="BZ2288" s="121">
        <v>0</v>
      </c>
      <c r="CA2288" s="274">
        <v>2.4940378000000001E-6</v>
      </c>
      <c r="CB2288" s="121">
        <v>0</v>
      </c>
      <c r="CC2288" s="274">
        <v>2.2594983999999999E-10</v>
      </c>
      <c r="CD2288" s="121">
        <v>0</v>
      </c>
      <c r="CE2288" s="121">
        <v>0</v>
      </c>
      <c r="CF2288" s="121">
        <v>0</v>
      </c>
      <c r="CG2288" s="274">
        <v>5.5334441999999996E-6</v>
      </c>
      <c r="CH2288" s="121">
        <v>0</v>
      </c>
      <c r="CI2288" s="121">
        <v>0</v>
      </c>
      <c r="CJ2288" s="121">
        <v>0</v>
      </c>
      <c r="CK2288"/>
      <c r="CL2288" s="322">
        <v>0</v>
      </c>
      <c r="CM2288" s="322">
        <v>3.2854106000000001</v>
      </c>
      <c r="CN2288" s="322">
        <v>4.6986163999999997E-2</v>
      </c>
      <c r="CO2288" s="322">
        <v>2.5882031999999999E-2</v>
      </c>
      <c r="CP2288" s="322">
        <v>4.5823693000000002E-4</v>
      </c>
      <c r="CQ2288" s="322">
        <v>0</v>
      </c>
      <c r="CR2288" s="322">
        <v>0</v>
      </c>
      <c r="CS2288" s="322">
        <v>1.4825052999999999E-3</v>
      </c>
      <c r="CT2288" s="322">
        <v>0</v>
      </c>
      <c r="CU2288" s="322">
        <v>0</v>
      </c>
      <c r="CX2288" s="20" t="s">
        <v>4039</v>
      </c>
    </row>
    <row r="2289" spans="1:102" ht="14.4" customHeight="1">
      <c r="A2289" t="s">
        <v>4016</v>
      </c>
      <c r="B2289" s="278" t="s">
        <v>1223</v>
      </c>
      <c r="C2289" s="279" t="str">
        <f t="shared" si="863"/>
        <v>M.020.24.106</v>
      </c>
      <c r="D2289" s="14" t="s">
        <v>4011</v>
      </c>
      <c r="E2289" s="312" t="s">
        <v>1510</v>
      </c>
      <c r="F2289" s="281" t="str">
        <f t="shared" si="864"/>
        <v>Vegetarian hamburger</v>
      </c>
      <c r="G2289" s="319">
        <f t="shared" si="879"/>
        <v>0.41489149280600895</v>
      </c>
      <c r="H2289" s="319">
        <f t="shared" si="880"/>
        <v>7.4082446023899995E-3</v>
      </c>
      <c r="I2289" s="319">
        <f t="shared" si="876"/>
        <v>6.0253228203619003E-2</v>
      </c>
      <c r="J2289" s="319">
        <f t="shared" si="877"/>
        <v>0</v>
      </c>
      <c r="K2289" s="319">
        <v>0.34723001999999997</v>
      </c>
      <c r="L2289" s="319">
        <v>4.8726861000000003E-2</v>
      </c>
      <c r="M2289" s="319">
        <v>1.1526349E-2</v>
      </c>
      <c r="N2289" s="319">
        <v>7.4080565999999999E-3</v>
      </c>
      <c r="O2289" s="319">
        <v>0</v>
      </c>
      <c r="P2289" s="319">
        <v>0</v>
      </c>
      <c r="Q2289" s="319">
        <v>1.8800239E-7</v>
      </c>
      <c r="R2289" s="319">
        <v>1.8203619E-8</v>
      </c>
      <c r="S2289" s="319">
        <v>0</v>
      </c>
      <c r="T2289" s="319">
        <v>0</v>
      </c>
      <c r="U2289" s="319">
        <v>0</v>
      </c>
      <c r="V2289" s="319">
        <v>0</v>
      </c>
      <c r="W2289" s="319">
        <v>0</v>
      </c>
      <c r="X2289" s="319">
        <v>0</v>
      </c>
      <c r="Y2289" s="210"/>
      <c r="Z2289" s="320">
        <f t="shared" si="868"/>
        <v>2.6107520300751874</v>
      </c>
      <c r="AA2289" s="210"/>
      <c r="AB2289" s="321">
        <f t="shared" si="869"/>
        <v>0.34723001999999997</v>
      </c>
      <c r="AC2289" s="321">
        <f t="shared" si="870"/>
        <v>6.766147280600901E-2</v>
      </c>
      <c r="AD2289" s="321">
        <f t="shared" si="878"/>
        <v>6.0253228203619003E-2</v>
      </c>
      <c r="AE2289" s="321">
        <f t="shared" si="871"/>
        <v>6.0253228203619003E-2</v>
      </c>
      <c r="AF2289" s="321">
        <f t="shared" si="872"/>
        <v>0</v>
      </c>
      <c r="AG2289"/>
      <c r="AH2289" s="121">
        <v>0</v>
      </c>
      <c r="AI2289" s="121">
        <v>0</v>
      </c>
      <c r="AJ2289" s="121">
        <v>0</v>
      </c>
      <c r="AK2289" s="121">
        <v>0</v>
      </c>
      <c r="AL2289" s="121">
        <v>0</v>
      </c>
      <c r="AM2289" s="121">
        <v>0</v>
      </c>
      <c r="AN2289" s="121">
        <v>0</v>
      </c>
      <c r="AO2289"/>
      <c r="AP2289" s="282">
        <v>5.8910696999999998E-2</v>
      </c>
      <c r="AQ2289" s="282">
        <v>5.6588067999999998E-2</v>
      </c>
      <c r="AR2289" s="282">
        <v>2.3226299E-3</v>
      </c>
      <c r="AS2289" s="282">
        <v>0</v>
      </c>
      <c r="AT2289" s="255">
        <f t="shared" si="884"/>
        <v>3.3925699948000003E-6</v>
      </c>
      <c r="AU2289" s="256">
        <f t="shared" si="885"/>
        <v>8.589607532530001E-9</v>
      </c>
      <c r="AV2289" s="256">
        <f t="shared" si="886"/>
        <v>0</v>
      </c>
      <c r="AW2289" s="272">
        <v>2.4227779000000002E-6</v>
      </c>
      <c r="AX2289" s="272">
        <v>7.3101057000000004E-9</v>
      </c>
      <c r="AY2289" s="272">
        <v>1.9972252999999999E-13</v>
      </c>
      <c r="AZ2289" s="273">
        <v>0</v>
      </c>
      <c r="BA2289" s="273">
        <v>0</v>
      </c>
      <c r="BB2289" s="272">
        <v>1.1015248E-9</v>
      </c>
      <c r="BC2289" s="272">
        <v>9.6869057000000003E-7</v>
      </c>
      <c r="BD2289" s="272">
        <v>1.5615021E-10</v>
      </c>
      <c r="BE2289" s="272">
        <v>1.1231519E-9</v>
      </c>
      <c r="BF2289" s="273">
        <v>0</v>
      </c>
      <c r="BG2289" s="273">
        <v>0</v>
      </c>
      <c r="BH2289" s="273">
        <v>0</v>
      </c>
      <c r="BI2289" s="273">
        <v>0</v>
      </c>
      <c r="BJ2289" s="273">
        <v>0</v>
      </c>
      <c r="BK2289" s="273">
        <v>0</v>
      </c>
      <c r="BL2289" s="273">
        <v>0</v>
      </c>
      <c r="BM2289" s="273">
        <v>0</v>
      </c>
      <c r="BN2289" s="273">
        <v>0</v>
      </c>
      <c r="BO2289" s="273">
        <v>0</v>
      </c>
      <c r="BP2289" s="273">
        <v>0</v>
      </c>
      <c r="BQ2289" s="273">
        <v>0</v>
      </c>
      <c r="BR2289" s="273">
        <v>0</v>
      </c>
      <c r="BS2289"/>
      <c r="BT2289" s="274">
        <v>9.0719094999999996E-5</v>
      </c>
      <c r="BU2289" s="274">
        <v>8.1060002999999998E-6</v>
      </c>
      <c r="BV2289" s="274">
        <v>7.2794694E-5</v>
      </c>
      <c r="BW2289" s="274">
        <v>2.1323134999999998E-12</v>
      </c>
      <c r="BX2289" s="274">
        <v>6.1454223999999996E-6</v>
      </c>
      <c r="BY2289" s="274">
        <v>7.1310663000000002E-7</v>
      </c>
      <c r="BZ2289" s="121">
        <v>0</v>
      </c>
      <c r="CA2289" s="274">
        <v>1.0823424000000001E-6</v>
      </c>
      <c r="CB2289" s="121">
        <v>0</v>
      </c>
      <c r="CC2289" s="274">
        <v>1.2440227000000001E-10</v>
      </c>
      <c r="CD2289" s="121">
        <v>0</v>
      </c>
      <c r="CE2289" s="121">
        <v>0</v>
      </c>
      <c r="CF2289" s="121">
        <v>0</v>
      </c>
      <c r="CG2289" s="274">
        <v>1.8774021E-6</v>
      </c>
      <c r="CH2289" s="121">
        <v>0</v>
      </c>
      <c r="CI2289" s="121">
        <v>0</v>
      </c>
      <c r="CJ2289" s="121">
        <v>0</v>
      </c>
      <c r="CK2289"/>
      <c r="CL2289" s="322">
        <v>0</v>
      </c>
      <c r="CM2289" s="322">
        <v>2.6107520000000002</v>
      </c>
      <c r="CN2289" s="322">
        <v>2.0390676E-2</v>
      </c>
      <c r="CO2289" s="322">
        <v>5.7095590000000003E-3</v>
      </c>
      <c r="CP2289" s="322">
        <v>2.3788891999999999E-4</v>
      </c>
      <c r="CQ2289" s="322">
        <v>0</v>
      </c>
      <c r="CR2289" s="322">
        <v>0</v>
      </c>
      <c r="CS2289" s="322">
        <v>3.0587862E-4</v>
      </c>
      <c r="CT2289" s="322">
        <v>0</v>
      </c>
      <c r="CU2289" s="322">
        <v>0</v>
      </c>
      <c r="CX2289" s="20" t="s">
        <v>4039</v>
      </c>
    </row>
    <row r="2290" spans="1:102" ht="14.4" customHeight="1">
      <c r="A2290" t="s">
        <v>4017</v>
      </c>
      <c r="B2290" s="278" t="s">
        <v>1223</v>
      </c>
      <c r="C2290" s="279" t="str">
        <f t="shared" si="863"/>
        <v>M.020.24.107</v>
      </c>
      <c r="D2290" s="14" t="s">
        <v>4011</v>
      </c>
      <c r="E2290" s="312" t="s">
        <v>1510</v>
      </c>
      <c r="F2290" s="281" t="str">
        <f t="shared" si="864"/>
        <v>Vegetarian schnitzel</v>
      </c>
      <c r="G2290" s="319">
        <f t="shared" si="879"/>
        <v>1.0714142276123249</v>
      </c>
      <c r="H2290" s="319">
        <f t="shared" si="880"/>
        <v>3.2352495777900003E-2</v>
      </c>
      <c r="I2290" s="319">
        <f t="shared" si="876"/>
        <v>0.45958407183442496</v>
      </c>
      <c r="J2290" s="319">
        <f t="shared" si="877"/>
        <v>0</v>
      </c>
      <c r="K2290" s="319">
        <v>0.57947766000000001</v>
      </c>
      <c r="L2290" s="319">
        <v>0.41633893999999999</v>
      </c>
      <c r="M2290" s="319">
        <v>4.3245100000000002E-2</v>
      </c>
      <c r="N2290" s="319">
        <v>3.2352167000000001E-2</v>
      </c>
      <c r="O2290" s="319">
        <v>0</v>
      </c>
      <c r="P2290" s="319">
        <v>0</v>
      </c>
      <c r="Q2290" s="319">
        <v>3.2877790000000002E-7</v>
      </c>
      <c r="R2290" s="319">
        <v>3.1834424999999999E-8</v>
      </c>
      <c r="S2290" s="319">
        <v>0</v>
      </c>
      <c r="T2290" s="319">
        <v>0</v>
      </c>
      <c r="U2290" s="319">
        <v>0</v>
      </c>
      <c r="V2290" s="319">
        <v>0</v>
      </c>
      <c r="W2290" s="319">
        <v>0</v>
      </c>
      <c r="X2290" s="319">
        <v>0</v>
      </c>
      <c r="Y2290" s="210"/>
      <c r="Z2290" s="320">
        <f t="shared" si="868"/>
        <v>4.3569748872180449</v>
      </c>
      <c r="AA2290" s="210"/>
      <c r="AB2290" s="321">
        <f t="shared" si="869"/>
        <v>0.57947766000000001</v>
      </c>
      <c r="AC2290" s="321">
        <f t="shared" si="870"/>
        <v>0.49193656761232496</v>
      </c>
      <c r="AD2290" s="321">
        <f t="shared" si="878"/>
        <v>0.45958407183442496</v>
      </c>
      <c r="AE2290" s="321">
        <f t="shared" si="871"/>
        <v>0.45958407183442496</v>
      </c>
      <c r="AF2290" s="321">
        <f t="shared" si="872"/>
        <v>0</v>
      </c>
      <c r="AG2290"/>
      <c r="AH2290" s="121">
        <v>0</v>
      </c>
      <c r="AI2290" s="121">
        <v>0</v>
      </c>
      <c r="AJ2290" s="121">
        <v>0</v>
      </c>
      <c r="AK2290" s="121">
        <v>0</v>
      </c>
      <c r="AL2290" s="121">
        <v>0</v>
      </c>
      <c r="AM2290" s="121">
        <v>0</v>
      </c>
      <c r="AN2290" s="121">
        <v>0</v>
      </c>
      <c r="AO2290"/>
      <c r="AP2290" s="282">
        <v>0.20571696</v>
      </c>
      <c r="AQ2290" s="282">
        <v>0.19974312999999999</v>
      </c>
      <c r="AR2290" s="282">
        <v>5.9738363999999999E-3</v>
      </c>
      <c r="AS2290" s="282">
        <v>0</v>
      </c>
      <c r="AT2290" s="255">
        <f t="shared" si="884"/>
        <v>1.19750076346E-5</v>
      </c>
      <c r="AU2290" s="256">
        <f t="shared" si="885"/>
        <v>2.2092590638580001E-8</v>
      </c>
      <c r="AV2290" s="256">
        <f t="shared" si="886"/>
        <v>0</v>
      </c>
      <c r="AW2290" s="272">
        <v>4.0432727000000004E-6</v>
      </c>
      <c r="AX2290" s="272">
        <v>1.2199530000000001E-8</v>
      </c>
      <c r="AY2290" s="272">
        <v>3.3330858E-13</v>
      </c>
      <c r="AZ2290" s="273">
        <v>0</v>
      </c>
      <c r="BA2290" s="273">
        <v>0</v>
      </c>
      <c r="BB2290" s="272">
        <v>4.8105345999999997E-9</v>
      </c>
      <c r="BC2290" s="272">
        <v>7.9269244000000007E-6</v>
      </c>
      <c r="BD2290" s="272">
        <v>6.8193292999999996E-10</v>
      </c>
      <c r="BE2290" s="272">
        <v>9.2107943999999995E-9</v>
      </c>
      <c r="BF2290" s="273">
        <v>0</v>
      </c>
      <c r="BG2290" s="273">
        <v>0</v>
      </c>
      <c r="BH2290" s="273">
        <v>0</v>
      </c>
      <c r="BI2290" s="273">
        <v>0</v>
      </c>
      <c r="BJ2290" s="273">
        <v>0</v>
      </c>
      <c r="BK2290" s="273">
        <v>0</v>
      </c>
      <c r="BL2290" s="273">
        <v>0</v>
      </c>
      <c r="BM2290" s="273">
        <v>0</v>
      </c>
      <c r="BN2290" s="273">
        <v>0</v>
      </c>
      <c r="BO2290" s="273">
        <v>0</v>
      </c>
      <c r="BP2290" s="273">
        <v>0</v>
      </c>
      <c r="BQ2290" s="273">
        <v>0</v>
      </c>
      <c r="BR2290" s="273">
        <v>0</v>
      </c>
      <c r="BS2290"/>
      <c r="BT2290" s="121">
        <v>2.5582797E-4</v>
      </c>
      <c r="BU2290" s="274">
        <v>6.5085758999999994E-5</v>
      </c>
      <c r="BV2290" s="121">
        <v>1.2148402000000001E-4</v>
      </c>
      <c r="BW2290" s="274">
        <v>3.7289822000000002E-12</v>
      </c>
      <c r="BX2290" s="274">
        <v>5.1291059000000002E-5</v>
      </c>
      <c r="BY2290" s="274">
        <v>3.1142505999999999E-6</v>
      </c>
      <c r="BZ2290" s="121">
        <v>0</v>
      </c>
      <c r="CA2290" s="274">
        <v>4.7267622000000003E-6</v>
      </c>
      <c r="CB2290" s="121">
        <v>0</v>
      </c>
      <c r="CC2290" s="274">
        <v>2.1755425E-10</v>
      </c>
      <c r="CD2290" s="121">
        <v>0</v>
      </c>
      <c r="CE2290" s="121">
        <v>0</v>
      </c>
      <c r="CF2290" s="121">
        <v>0</v>
      </c>
      <c r="CG2290" s="274">
        <v>1.0125898E-5</v>
      </c>
      <c r="CH2290" s="121">
        <v>0</v>
      </c>
      <c r="CI2290" s="121">
        <v>0</v>
      </c>
      <c r="CJ2290" s="121">
        <v>0</v>
      </c>
      <c r="CK2290"/>
      <c r="CL2290" s="322">
        <v>0</v>
      </c>
      <c r="CM2290" s="322">
        <v>4.3569749</v>
      </c>
      <c r="CN2290" s="322">
        <v>8.9049340000000005E-2</v>
      </c>
      <c r="CO2290" s="322">
        <v>4.5244985000000001E-2</v>
      </c>
      <c r="CP2290" s="322">
        <v>5.5639388000000003E-4</v>
      </c>
      <c r="CQ2290" s="322">
        <v>0</v>
      </c>
      <c r="CR2290" s="322">
        <v>0</v>
      </c>
      <c r="CS2290" s="322">
        <v>2.5770134000000001E-3</v>
      </c>
      <c r="CT2290" s="322">
        <v>0</v>
      </c>
      <c r="CU2290" s="322">
        <v>0</v>
      </c>
      <c r="CX2290" s="20" t="s">
        <v>4039</v>
      </c>
    </row>
    <row r="2291" spans="1:102" ht="14.4" customHeight="1">
      <c r="B2291" s="278" t="s">
        <v>1223</v>
      </c>
      <c r="C2291" s="277" t="s">
        <v>4018</v>
      </c>
      <c r="D2291" s="277" t="s">
        <v>4019</v>
      </c>
      <c r="F2291"/>
      <c r="G2291" s="210"/>
      <c r="H2291" s="210"/>
      <c r="I2291" s="210"/>
      <c r="J2291" s="210"/>
      <c r="K2291" s="210"/>
      <c r="L2291" s="210"/>
      <c r="M2291" s="210"/>
      <c r="N2291" s="210"/>
      <c r="O2291" s="210"/>
      <c r="P2291" s="210"/>
      <c r="Q2291" s="210"/>
      <c r="R2291" s="210"/>
      <c r="S2291" s="210"/>
      <c r="T2291" s="210"/>
      <c r="U2291" s="210"/>
      <c r="V2291" s="210"/>
      <c r="W2291" s="210"/>
      <c r="X2291" s="210"/>
      <c r="Y2291" s="210"/>
      <c r="Z2291" s="210"/>
      <c r="AA2291" s="210"/>
      <c r="AB2291" s="210"/>
      <c r="AC2291" s="210"/>
      <c r="AD2291" s="210"/>
      <c r="AE2291" s="210"/>
      <c r="AF2291" s="210"/>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s="183"/>
      <c r="CW2291" s="4"/>
    </row>
    <row r="2292" spans="1:102" ht="14.4" customHeight="1">
      <c r="A2292" t="s">
        <v>4020</v>
      </c>
      <c r="B2292" s="278" t="s">
        <v>1223</v>
      </c>
      <c r="C2292" s="279" t="str">
        <f t="shared" si="863"/>
        <v>M.020.25.101</v>
      </c>
      <c r="D2292" s="14" t="s">
        <v>4019</v>
      </c>
      <c r="E2292" s="312" t="s">
        <v>1510</v>
      </c>
      <c r="F2292" s="281" t="str">
        <f t="shared" si="864"/>
        <v>Breakfast bacon</v>
      </c>
      <c r="G2292" s="319">
        <f t="shared" si="879"/>
        <v>2.4210387040846744</v>
      </c>
      <c r="H2292" s="319">
        <f t="shared" si="880"/>
        <v>7.5337789618880005E-2</v>
      </c>
      <c r="I2292" s="319">
        <f t="shared" si="876"/>
        <v>1.0860261144657941</v>
      </c>
      <c r="J2292" s="319">
        <f t="shared" si="877"/>
        <v>0</v>
      </c>
      <c r="K2292" s="319">
        <v>1.2596748</v>
      </c>
      <c r="L2292" s="319">
        <v>0.98229763000000003</v>
      </c>
      <c r="M2292" s="319">
        <v>0.10372839</v>
      </c>
      <c r="N2292" s="319">
        <v>7.5336814000000002E-2</v>
      </c>
      <c r="O2292" s="319">
        <v>0</v>
      </c>
      <c r="P2292" s="319">
        <v>0</v>
      </c>
      <c r="Q2292" s="319">
        <v>9.756188799999999E-7</v>
      </c>
      <c r="R2292" s="319">
        <v>9.4465794000000001E-8</v>
      </c>
      <c r="S2292" s="319">
        <v>0</v>
      </c>
      <c r="T2292" s="319">
        <v>0</v>
      </c>
      <c r="U2292" s="319">
        <v>0</v>
      </c>
      <c r="V2292" s="319">
        <v>0</v>
      </c>
      <c r="W2292" s="319">
        <v>0</v>
      </c>
      <c r="X2292" s="319">
        <v>0</v>
      </c>
      <c r="Y2292" s="210"/>
      <c r="Z2292" s="320">
        <f t="shared" si="868"/>
        <v>9.4712390977443608</v>
      </c>
      <c r="AA2292" s="210"/>
      <c r="AB2292" s="321">
        <f t="shared" si="869"/>
        <v>1.2596748</v>
      </c>
      <c r="AC2292" s="321">
        <f t="shared" si="870"/>
        <v>1.1613639040846739</v>
      </c>
      <c r="AD2292" s="321">
        <f t="shared" si="878"/>
        <v>1.0860261144657941</v>
      </c>
      <c r="AE2292" s="321">
        <f t="shared" si="871"/>
        <v>1.0860261144657941</v>
      </c>
      <c r="AF2292" s="321">
        <f t="shared" si="872"/>
        <v>0</v>
      </c>
      <c r="AG2292"/>
      <c r="AH2292" s="121">
        <v>0</v>
      </c>
      <c r="AI2292" s="121">
        <v>0</v>
      </c>
      <c r="AJ2292" s="121">
        <v>0</v>
      </c>
      <c r="AK2292" s="121">
        <v>0</v>
      </c>
      <c r="AL2292" s="121">
        <v>0</v>
      </c>
      <c r="AM2292" s="121">
        <v>0</v>
      </c>
      <c r="AN2292" s="121">
        <v>0</v>
      </c>
      <c r="AO2292"/>
      <c r="AP2292" s="282">
        <v>0.47203693000000002</v>
      </c>
      <c r="AQ2292" s="282">
        <v>0.45856359000000002</v>
      </c>
      <c r="AR2292" s="282">
        <v>1.3473344E-2</v>
      </c>
      <c r="AS2292" s="282">
        <v>0</v>
      </c>
      <c r="AT2292" s="255">
        <f t="shared" ref="AT2292:AT2303" si="887">AW2292+AZ2292+BA2292+BB2292+BC2292+BK2292+BL2292+BP2292</f>
        <v>2.7491822142999999E-5</v>
      </c>
      <c r="AU2292" s="256">
        <f t="shared" ref="AU2292:AU2303" si="888">AX2292+AY2292+BD2292+BE2292+BF2292+BG2292+BH2292+BI2292+BJ2292+BM2292+BQ2292+BR2292</f>
        <v>4.9827457449809994E-8</v>
      </c>
      <c r="AV2292" s="256">
        <f t="shared" ref="AV2292:AV2303" si="889">BN2292+BO2292</f>
        <v>0</v>
      </c>
      <c r="AW2292" s="272">
        <v>8.7893100999999996E-6</v>
      </c>
      <c r="AX2292" s="272">
        <v>2.6519469999999998E-8</v>
      </c>
      <c r="AY2292" s="272">
        <v>7.2454981000000005E-13</v>
      </c>
      <c r="AZ2292" s="273">
        <v>0</v>
      </c>
      <c r="BA2292" s="273">
        <v>0</v>
      </c>
      <c r="BB2292" s="272">
        <v>1.1202043E-8</v>
      </c>
      <c r="BC2292" s="272">
        <v>1.8691309999999999E-5</v>
      </c>
      <c r="BD2292" s="272">
        <v>1.5879818999999999E-9</v>
      </c>
      <c r="BE2292" s="272">
        <v>2.1719281000000001E-8</v>
      </c>
      <c r="BF2292" s="273">
        <v>0</v>
      </c>
      <c r="BG2292" s="273">
        <v>0</v>
      </c>
      <c r="BH2292" s="273">
        <v>0</v>
      </c>
      <c r="BI2292" s="273">
        <v>0</v>
      </c>
      <c r="BJ2292" s="273">
        <v>0</v>
      </c>
      <c r="BK2292" s="273">
        <v>0</v>
      </c>
      <c r="BL2292" s="273">
        <v>0</v>
      </c>
      <c r="BM2292" s="273">
        <v>0</v>
      </c>
      <c r="BN2292" s="273">
        <v>0</v>
      </c>
      <c r="BO2292" s="273">
        <v>0</v>
      </c>
      <c r="BP2292" s="273">
        <v>0</v>
      </c>
      <c r="BQ2292" s="273">
        <v>0</v>
      </c>
      <c r="BR2292" s="273">
        <v>0</v>
      </c>
      <c r="BS2292"/>
      <c r="BT2292" s="121">
        <v>5.8044642999999999E-4</v>
      </c>
      <c r="BU2292" s="121">
        <v>1.534273E-4</v>
      </c>
      <c r="BV2292" s="121">
        <v>2.6408327999999999E-4</v>
      </c>
      <c r="BW2292" s="274">
        <v>1.1065419000000001E-11</v>
      </c>
      <c r="BX2292" s="121">
        <v>1.2097548000000001E-4</v>
      </c>
      <c r="BY2292" s="274">
        <v>7.2519938999999997E-6</v>
      </c>
      <c r="BZ2292" s="121">
        <v>0</v>
      </c>
      <c r="CA2292" s="274">
        <v>1.1006966E-5</v>
      </c>
      <c r="CB2292" s="121">
        <v>0</v>
      </c>
      <c r="CC2292" s="274">
        <v>6.4557268999999996E-10</v>
      </c>
      <c r="CD2292" s="121">
        <v>0</v>
      </c>
      <c r="CE2292" s="121">
        <v>0</v>
      </c>
      <c r="CF2292" s="121">
        <v>0</v>
      </c>
      <c r="CG2292" s="274">
        <v>2.3700748E-5</v>
      </c>
      <c r="CH2292" s="121">
        <v>0</v>
      </c>
      <c r="CI2292" s="121">
        <v>0</v>
      </c>
      <c r="CJ2292" s="121">
        <v>0</v>
      </c>
      <c r="CK2292"/>
      <c r="CL2292" s="322">
        <v>0</v>
      </c>
      <c r="CM2292" s="322">
        <v>9.4712393000000006</v>
      </c>
      <c r="CN2292" s="322">
        <v>0.20736457999999999</v>
      </c>
      <c r="CO2292" s="322">
        <v>0.10663598000000001</v>
      </c>
      <c r="CP2292" s="322">
        <v>1.5014952999999999E-3</v>
      </c>
      <c r="CQ2292" s="322">
        <v>0</v>
      </c>
      <c r="CR2292" s="322">
        <v>0</v>
      </c>
      <c r="CS2292" s="322">
        <v>6.0789553000000001E-3</v>
      </c>
      <c r="CT2292" s="322">
        <v>0</v>
      </c>
      <c r="CU2292" s="322">
        <v>0</v>
      </c>
      <c r="CX2292" s="20" t="s">
        <v>4039</v>
      </c>
    </row>
    <row r="2293" spans="1:102" ht="14.4" customHeight="1">
      <c r="A2293" t="s">
        <v>4021</v>
      </c>
      <c r="B2293" s="278" t="s">
        <v>1223</v>
      </c>
      <c r="C2293" s="279" t="str">
        <f t="shared" si="863"/>
        <v>M.020.25.102</v>
      </c>
      <c r="D2293" s="14" t="s">
        <v>4019</v>
      </c>
      <c r="E2293" s="312" t="s">
        <v>1510</v>
      </c>
      <c r="F2293" s="281" t="str">
        <f t="shared" si="864"/>
        <v>Beef smoked meat</v>
      </c>
      <c r="G2293" s="319">
        <f t="shared" si="879"/>
        <v>8.5514436264871208</v>
      </c>
      <c r="H2293" s="319">
        <f t="shared" si="880"/>
        <v>0.43890677615939999</v>
      </c>
      <c r="I2293" s="319">
        <f t="shared" si="876"/>
        <v>4.8760935503277203</v>
      </c>
      <c r="J2293" s="319">
        <f t="shared" si="877"/>
        <v>0</v>
      </c>
      <c r="K2293" s="319">
        <v>3.2364432999999999</v>
      </c>
      <c r="L2293" s="319">
        <v>4.3387435999999999</v>
      </c>
      <c r="M2293" s="319">
        <v>0.53734985000000002</v>
      </c>
      <c r="N2293" s="319">
        <v>0.43890573999999999</v>
      </c>
      <c r="O2293" s="319">
        <v>0</v>
      </c>
      <c r="P2293" s="319">
        <v>0</v>
      </c>
      <c r="Q2293" s="319">
        <v>1.0361594E-6</v>
      </c>
      <c r="R2293" s="319">
        <v>1.0032772E-7</v>
      </c>
      <c r="S2293" s="319">
        <v>0</v>
      </c>
      <c r="T2293" s="319">
        <v>0</v>
      </c>
      <c r="U2293" s="319">
        <v>0</v>
      </c>
      <c r="V2293" s="319">
        <v>0</v>
      </c>
      <c r="W2293" s="319">
        <v>0</v>
      </c>
      <c r="X2293" s="319">
        <v>0</v>
      </c>
      <c r="Y2293" s="210"/>
      <c r="Z2293" s="320">
        <f t="shared" si="868"/>
        <v>24.334160150375936</v>
      </c>
      <c r="AA2293" s="210"/>
      <c r="AB2293" s="321">
        <f t="shared" si="869"/>
        <v>3.2364432999999999</v>
      </c>
      <c r="AC2293" s="321">
        <f t="shared" si="870"/>
        <v>5.3150003264871204</v>
      </c>
      <c r="AD2293" s="321">
        <f t="shared" si="878"/>
        <v>4.8760935503277203</v>
      </c>
      <c r="AE2293" s="321">
        <f t="shared" si="871"/>
        <v>4.8760935503277203</v>
      </c>
      <c r="AF2293" s="321">
        <f t="shared" si="872"/>
        <v>0</v>
      </c>
      <c r="AG2293"/>
      <c r="AH2293" s="121">
        <v>0</v>
      </c>
      <c r="AI2293" s="121">
        <v>0</v>
      </c>
      <c r="AJ2293" s="121">
        <v>0</v>
      </c>
      <c r="AK2293" s="121">
        <v>0</v>
      </c>
      <c r="AL2293" s="121">
        <v>0</v>
      </c>
      <c r="AM2293" s="121">
        <v>0</v>
      </c>
      <c r="AN2293" s="121">
        <v>0</v>
      </c>
      <c r="AO2293"/>
      <c r="AP2293" s="282">
        <v>1.822074</v>
      </c>
      <c r="AQ2293" s="282">
        <v>1.77485</v>
      </c>
      <c r="AR2293" s="282">
        <v>4.7223996999999997E-2</v>
      </c>
      <c r="AS2293" s="282">
        <v>0</v>
      </c>
      <c r="AT2293" s="255">
        <f t="shared" si="887"/>
        <v>1.06405875128E-4</v>
      </c>
      <c r="AU2293" s="256">
        <f t="shared" si="888"/>
        <v>1.7464496116320001E-7</v>
      </c>
      <c r="AV2293" s="256">
        <f t="shared" si="889"/>
        <v>0</v>
      </c>
      <c r="AW2293" s="272">
        <v>2.2582099999999998E-5</v>
      </c>
      <c r="AX2293" s="272">
        <v>6.8135648000000002E-8</v>
      </c>
      <c r="AY2293" s="272">
        <v>1.8615631999999998E-12</v>
      </c>
      <c r="AZ2293" s="273">
        <v>0</v>
      </c>
      <c r="BA2293" s="273">
        <v>0</v>
      </c>
      <c r="BB2293" s="272">
        <v>6.5262127999999993E-8</v>
      </c>
      <c r="BC2293" s="272">
        <v>8.3758513000000003E-5</v>
      </c>
      <c r="BD2293" s="272">
        <v>9.2514446000000007E-9</v>
      </c>
      <c r="BE2293" s="272">
        <v>9.7256007000000006E-8</v>
      </c>
      <c r="BF2293" s="273">
        <v>0</v>
      </c>
      <c r="BG2293" s="273">
        <v>0</v>
      </c>
      <c r="BH2293" s="273">
        <v>0</v>
      </c>
      <c r="BI2293" s="273">
        <v>0</v>
      </c>
      <c r="BJ2293" s="273">
        <v>0</v>
      </c>
      <c r="BK2293" s="273">
        <v>0</v>
      </c>
      <c r="BL2293" s="273">
        <v>0</v>
      </c>
      <c r="BM2293" s="273">
        <v>0</v>
      </c>
      <c r="BN2293" s="273">
        <v>0</v>
      </c>
      <c r="BO2293" s="273">
        <v>0</v>
      </c>
      <c r="BP2293" s="273">
        <v>0</v>
      </c>
      <c r="BQ2293" s="273">
        <v>0</v>
      </c>
      <c r="BR2293" s="273">
        <v>0</v>
      </c>
      <c r="BS2293"/>
      <c r="BT2293" s="121">
        <v>2.1403677E-3</v>
      </c>
      <c r="BU2293" s="121">
        <v>6.9199837999999998E-4</v>
      </c>
      <c r="BV2293" s="121">
        <v>6.7850094999999996E-4</v>
      </c>
      <c r="BW2293" s="274">
        <v>1.1752066E-11</v>
      </c>
      <c r="BX2293" s="121">
        <v>5.3851710999999996E-4</v>
      </c>
      <c r="BY2293" s="274">
        <v>4.2249487E-5</v>
      </c>
      <c r="BZ2293" s="121">
        <v>0</v>
      </c>
      <c r="CA2293" s="274">
        <v>6.4125630000000004E-5</v>
      </c>
      <c r="CB2293" s="121">
        <v>0</v>
      </c>
      <c r="CC2293" s="274">
        <v>6.8563267999999998E-10</v>
      </c>
      <c r="CD2293" s="121">
        <v>0</v>
      </c>
      <c r="CE2293" s="121">
        <v>0</v>
      </c>
      <c r="CF2293" s="121">
        <v>0</v>
      </c>
      <c r="CG2293" s="121">
        <v>1.2497541E-4</v>
      </c>
      <c r="CH2293" s="121">
        <v>0</v>
      </c>
      <c r="CI2293" s="121">
        <v>0</v>
      </c>
      <c r="CJ2293" s="121">
        <v>0</v>
      </c>
      <c r="CK2293"/>
      <c r="CL2293" s="322">
        <v>0</v>
      </c>
      <c r="CM2293" s="322">
        <v>24.334160000000001</v>
      </c>
      <c r="CN2293" s="322">
        <v>1.2080881000000001</v>
      </c>
      <c r="CO2293" s="322">
        <v>0.48314517000000001</v>
      </c>
      <c r="CP2293" s="322">
        <v>4.1919584000000001E-3</v>
      </c>
      <c r="CQ2293" s="322">
        <v>0</v>
      </c>
      <c r="CR2293" s="322">
        <v>0</v>
      </c>
      <c r="CS2293" s="322">
        <v>2.6975609000000001E-2</v>
      </c>
      <c r="CT2293" s="322">
        <v>0</v>
      </c>
      <c r="CU2293" s="322">
        <v>0</v>
      </c>
      <c r="CX2293" s="20" t="s">
        <v>4039</v>
      </c>
    </row>
    <row r="2294" spans="1:102" ht="14.4" customHeight="1">
      <c r="A2294" t="s">
        <v>4022</v>
      </c>
      <c r="B2294" s="278" t="s">
        <v>1223</v>
      </c>
      <c r="C2294" s="279" t="str">
        <f t="shared" si="863"/>
        <v>M.020.25.103</v>
      </c>
      <c r="D2294" s="14" t="s">
        <v>4019</v>
      </c>
      <c r="E2294" s="312" t="s">
        <v>1510</v>
      </c>
      <c r="F2294" s="281" t="str">
        <f t="shared" si="864"/>
        <v>Chicken breast</v>
      </c>
      <c r="G2294" s="319">
        <f t="shared" si="879"/>
        <v>1.9470826879068253</v>
      </c>
      <c r="H2294" s="319">
        <f t="shared" si="880"/>
        <v>3.9320090289050001E-2</v>
      </c>
      <c r="I2294" s="319">
        <f t="shared" si="876"/>
        <v>0.78478599761777501</v>
      </c>
      <c r="J2294" s="319">
        <f t="shared" si="877"/>
        <v>0</v>
      </c>
      <c r="K2294" s="319">
        <v>1.1229766000000001</v>
      </c>
      <c r="L2294" s="319">
        <v>0.72658425999999998</v>
      </c>
      <c r="M2294" s="319">
        <v>5.8201661000000002E-2</v>
      </c>
      <c r="N2294" s="319">
        <v>3.9319299000000002E-2</v>
      </c>
      <c r="O2294" s="319">
        <v>0</v>
      </c>
      <c r="P2294" s="319">
        <v>0</v>
      </c>
      <c r="Q2294" s="319">
        <v>7.9128905000000003E-7</v>
      </c>
      <c r="R2294" s="319">
        <v>7.6617774999999996E-8</v>
      </c>
      <c r="S2294" s="319">
        <v>0</v>
      </c>
      <c r="T2294" s="319">
        <v>0</v>
      </c>
      <c r="U2294" s="319">
        <v>0</v>
      </c>
      <c r="V2294" s="319">
        <v>0</v>
      </c>
      <c r="W2294" s="319">
        <v>0</v>
      </c>
      <c r="X2294" s="319">
        <v>0</v>
      </c>
      <c r="Y2294" s="210"/>
      <c r="Z2294" s="320">
        <f t="shared" si="868"/>
        <v>8.4434330827067665</v>
      </c>
      <c r="AA2294" s="210"/>
      <c r="AB2294" s="321">
        <f t="shared" si="869"/>
        <v>1.1229766000000001</v>
      </c>
      <c r="AC2294" s="321">
        <f t="shared" si="870"/>
        <v>0.82410608790682494</v>
      </c>
      <c r="AD2294" s="321">
        <f t="shared" si="878"/>
        <v>0.78478599761777501</v>
      </c>
      <c r="AE2294" s="321">
        <f t="shared" si="871"/>
        <v>0.78478599761777501</v>
      </c>
      <c r="AF2294" s="321">
        <f t="shared" si="872"/>
        <v>0</v>
      </c>
      <c r="AG2294"/>
      <c r="AH2294" s="121">
        <v>0</v>
      </c>
      <c r="AI2294" s="121">
        <v>0</v>
      </c>
      <c r="AJ2294" s="121">
        <v>0</v>
      </c>
      <c r="AK2294" s="121">
        <v>0</v>
      </c>
      <c r="AL2294" s="121">
        <v>0</v>
      </c>
      <c r="AM2294" s="121">
        <v>0</v>
      </c>
      <c r="AN2294" s="121">
        <v>0</v>
      </c>
      <c r="AO2294"/>
      <c r="AP2294" s="282">
        <v>0.36921556999999999</v>
      </c>
      <c r="AQ2294" s="282">
        <v>0.35830985999999998</v>
      </c>
      <c r="AR2294" s="282">
        <v>1.0905717000000001E-2</v>
      </c>
      <c r="AS2294" s="282">
        <v>0</v>
      </c>
      <c r="AT2294" s="255">
        <f t="shared" si="887"/>
        <v>2.1481406296999998E-5</v>
      </c>
      <c r="AU2294" s="256">
        <f t="shared" si="888"/>
        <v>4.0331793062620005E-8</v>
      </c>
      <c r="AV2294" s="256">
        <f t="shared" si="889"/>
        <v>0</v>
      </c>
      <c r="AW2294" s="272">
        <v>7.8355057999999996E-6</v>
      </c>
      <c r="AX2294" s="272">
        <v>2.3641612E-8</v>
      </c>
      <c r="AY2294" s="272">
        <v>6.4592262E-13</v>
      </c>
      <c r="AZ2294" s="273">
        <v>0</v>
      </c>
      <c r="BA2294" s="273">
        <v>0</v>
      </c>
      <c r="BB2294" s="272">
        <v>5.8464970000000003E-9</v>
      </c>
      <c r="BC2294" s="272">
        <v>1.3640053999999999E-5</v>
      </c>
      <c r="BD2294" s="272">
        <v>8.2878913999999998E-10</v>
      </c>
      <c r="BE2294" s="272">
        <v>1.5860746000000001E-8</v>
      </c>
      <c r="BF2294" s="273">
        <v>0</v>
      </c>
      <c r="BG2294" s="273">
        <v>0</v>
      </c>
      <c r="BH2294" s="273">
        <v>0</v>
      </c>
      <c r="BI2294" s="273">
        <v>0</v>
      </c>
      <c r="BJ2294" s="273">
        <v>0</v>
      </c>
      <c r="BK2294" s="273">
        <v>0</v>
      </c>
      <c r="BL2294" s="273">
        <v>0</v>
      </c>
      <c r="BM2294" s="273">
        <v>0</v>
      </c>
      <c r="BN2294" s="273">
        <v>0</v>
      </c>
      <c r="BO2294" s="273">
        <v>0</v>
      </c>
      <c r="BP2294" s="273">
        <v>0</v>
      </c>
      <c r="BQ2294" s="273">
        <v>0</v>
      </c>
      <c r="BR2294" s="273">
        <v>0</v>
      </c>
      <c r="BS2294"/>
      <c r="BT2294" s="121">
        <v>4.5946139E-4</v>
      </c>
      <c r="BU2294" s="121">
        <v>1.112736E-4</v>
      </c>
      <c r="BV2294" s="121">
        <v>2.3542531E-4</v>
      </c>
      <c r="BW2294" s="274">
        <v>8.9747599000000004E-12</v>
      </c>
      <c r="BX2294" s="274">
        <v>8.8837454000000005E-5</v>
      </c>
      <c r="BY2294" s="274">
        <v>3.7849133999999999E-6</v>
      </c>
      <c r="BZ2294" s="121">
        <v>0</v>
      </c>
      <c r="CA2294" s="274">
        <v>5.7446838999999999E-6</v>
      </c>
      <c r="CB2294" s="121">
        <v>0</v>
      </c>
      <c r="CC2294" s="274">
        <v>5.2360056999999999E-10</v>
      </c>
      <c r="CD2294" s="121">
        <v>0</v>
      </c>
      <c r="CE2294" s="121">
        <v>0</v>
      </c>
      <c r="CF2294" s="121">
        <v>0</v>
      </c>
      <c r="CG2294" s="274">
        <v>1.4394889E-5</v>
      </c>
      <c r="CH2294" s="121">
        <v>0</v>
      </c>
      <c r="CI2294" s="121">
        <v>0</v>
      </c>
      <c r="CJ2294" s="121">
        <v>0</v>
      </c>
      <c r="CK2294"/>
      <c r="CL2294" s="322">
        <v>0</v>
      </c>
      <c r="CM2294" s="322">
        <v>8.4434330000000006</v>
      </c>
      <c r="CN2294" s="322">
        <v>0.10822637</v>
      </c>
      <c r="CO2294" s="322">
        <v>7.6999850999999994E-2</v>
      </c>
      <c r="CP2294" s="322">
        <v>1.0601616E-3</v>
      </c>
      <c r="CQ2294" s="322">
        <v>0</v>
      </c>
      <c r="CR2294" s="322">
        <v>0</v>
      </c>
      <c r="CS2294" s="322">
        <v>4.4771111000000002E-3</v>
      </c>
      <c r="CT2294" s="322">
        <v>0</v>
      </c>
      <c r="CU2294" s="322">
        <v>0</v>
      </c>
      <c r="CX2294" s="20" t="s">
        <v>4039</v>
      </c>
    </row>
    <row r="2295" spans="1:102" ht="14.4" customHeight="1">
      <c r="A2295" t="s">
        <v>4023</v>
      </c>
      <c r="B2295" s="278" t="s">
        <v>1223</v>
      </c>
      <c r="C2295" s="279" t="str">
        <f t="shared" si="863"/>
        <v>M.020.25.104</v>
      </c>
      <c r="D2295" s="14" t="s">
        <v>4019</v>
      </c>
      <c r="E2295" s="312" t="s">
        <v>1510</v>
      </c>
      <c r="F2295" s="281" t="str">
        <f t="shared" si="864"/>
        <v>Filet Americain</v>
      </c>
      <c r="G2295" s="319">
        <f t="shared" si="879"/>
        <v>5.3179492791293974</v>
      </c>
      <c r="H2295" s="319">
        <f t="shared" si="880"/>
        <v>0.27268969858320996</v>
      </c>
      <c r="I2295" s="319">
        <f t="shared" si="876"/>
        <v>2.9598644805461873</v>
      </c>
      <c r="J2295" s="319">
        <f t="shared" si="877"/>
        <v>0</v>
      </c>
      <c r="K2295" s="319">
        <v>2.0853950999999999</v>
      </c>
      <c r="L2295" s="319">
        <v>2.6247907000000001</v>
      </c>
      <c r="M2295" s="319">
        <v>0.33507371000000002</v>
      </c>
      <c r="N2295" s="319">
        <v>0.27268896999999997</v>
      </c>
      <c r="O2295" s="319">
        <v>0</v>
      </c>
      <c r="P2295" s="319">
        <v>0</v>
      </c>
      <c r="Q2295" s="319">
        <v>7.2858320999999997E-7</v>
      </c>
      <c r="R2295" s="319">
        <v>7.0546187000000005E-8</v>
      </c>
      <c r="S2295" s="319">
        <v>0</v>
      </c>
      <c r="T2295" s="319">
        <v>0</v>
      </c>
      <c r="U2295" s="319">
        <v>0</v>
      </c>
      <c r="V2295" s="319">
        <v>0</v>
      </c>
      <c r="W2295" s="319">
        <v>0</v>
      </c>
      <c r="X2295" s="319">
        <v>0</v>
      </c>
      <c r="Y2295" s="210"/>
      <c r="Z2295" s="320">
        <f t="shared" si="868"/>
        <v>15.679662406015037</v>
      </c>
      <c r="AA2295" s="210"/>
      <c r="AB2295" s="321">
        <f t="shared" si="869"/>
        <v>2.0853950999999999</v>
      </c>
      <c r="AC2295" s="321">
        <f t="shared" si="870"/>
        <v>3.2325541791293975</v>
      </c>
      <c r="AD2295" s="321">
        <f t="shared" si="878"/>
        <v>2.9598644805461873</v>
      </c>
      <c r="AE2295" s="321">
        <f t="shared" si="871"/>
        <v>2.9598644805461873</v>
      </c>
      <c r="AF2295" s="321">
        <f t="shared" si="872"/>
        <v>0</v>
      </c>
      <c r="AG2295"/>
      <c r="AH2295" s="121">
        <v>0</v>
      </c>
      <c r="AI2295" s="121">
        <v>0</v>
      </c>
      <c r="AJ2295" s="121">
        <v>0</v>
      </c>
      <c r="AK2295" s="121">
        <v>0</v>
      </c>
      <c r="AL2295" s="121">
        <v>0</v>
      </c>
      <c r="AM2295" s="121">
        <v>0</v>
      </c>
      <c r="AN2295" s="121">
        <v>0</v>
      </c>
      <c r="AO2295"/>
      <c r="AP2295" s="282">
        <v>1.1192861000000001</v>
      </c>
      <c r="AQ2295" s="282">
        <v>1.0899266000000001</v>
      </c>
      <c r="AR2295" s="282">
        <v>2.9359488999999999E-2</v>
      </c>
      <c r="AS2295" s="282">
        <v>0</v>
      </c>
      <c r="AT2295" s="255">
        <f t="shared" si="887"/>
        <v>6.5343321889000007E-5</v>
      </c>
      <c r="AU2295" s="256">
        <f t="shared" si="888"/>
        <v>1.085779901942E-7</v>
      </c>
      <c r="AV2295" s="256">
        <f t="shared" si="889"/>
        <v>0</v>
      </c>
      <c r="AW2295" s="272">
        <v>1.4550727E-5</v>
      </c>
      <c r="AX2295" s="272">
        <v>4.3903053999999997E-8</v>
      </c>
      <c r="AY2295" s="272">
        <v>1.1994942E-12</v>
      </c>
      <c r="AZ2295" s="273">
        <v>0</v>
      </c>
      <c r="BA2295" s="273">
        <v>0</v>
      </c>
      <c r="BB2295" s="272">
        <v>4.0546889E-8</v>
      </c>
      <c r="BC2295" s="272">
        <v>5.0752048000000003E-5</v>
      </c>
      <c r="BD2295" s="272">
        <v>5.7478556999999999E-9</v>
      </c>
      <c r="BE2295" s="272">
        <v>5.8925880999999999E-8</v>
      </c>
      <c r="BF2295" s="273">
        <v>0</v>
      </c>
      <c r="BG2295" s="273">
        <v>0</v>
      </c>
      <c r="BH2295" s="273">
        <v>0</v>
      </c>
      <c r="BI2295" s="273">
        <v>0</v>
      </c>
      <c r="BJ2295" s="273">
        <v>0</v>
      </c>
      <c r="BK2295" s="273">
        <v>0</v>
      </c>
      <c r="BL2295" s="273">
        <v>0</v>
      </c>
      <c r="BM2295" s="273">
        <v>0</v>
      </c>
      <c r="BN2295" s="273">
        <v>0</v>
      </c>
      <c r="BO2295" s="273">
        <v>0</v>
      </c>
      <c r="BP2295" s="273">
        <v>0</v>
      </c>
      <c r="BQ2295" s="273">
        <v>0</v>
      </c>
      <c r="BR2295" s="273">
        <v>0</v>
      </c>
      <c r="BS2295"/>
      <c r="BT2295" s="121">
        <v>1.3259251E-3</v>
      </c>
      <c r="BU2295" s="121">
        <v>4.1960197E-4</v>
      </c>
      <c r="BV2295" s="121">
        <v>4.3719058999999998E-4</v>
      </c>
      <c r="BW2295" s="274">
        <v>8.2635535000000003E-12</v>
      </c>
      <c r="BX2295" s="121">
        <v>3.2606627999999998E-4</v>
      </c>
      <c r="BY2295" s="274">
        <v>2.6249300999999999E-5</v>
      </c>
      <c r="BZ2295" s="121">
        <v>0</v>
      </c>
      <c r="CA2295" s="274">
        <v>3.9840789999999999E-5</v>
      </c>
      <c r="CB2295" s="121">
        <v>0</v>
      </c>
      <c r="CC2295" s="274">
        <v>4.8210775000000001E-10</v>
      </c>
      <c r="CD2295" s="121">
        <v>0</v>
      </c>
      <c r="CE2295" s="121">
        <v>0</v>
      </c>
      <c r="CF2295" s="121">
        <v>0</v>
      </c>
      <c r="CG2295" s="274">
        <v>7.6975660000000006E-5</v>
      </c>
      <c r="CH2295" s="121">
        <v>0</v>
      </c>
      <c r="CI2295" s="121">
        <v>0</v>
      </c>
      <c r="CJ2295" s="121">
        <v>0</v>
      </c>
      <c r="CK2295"/>
      <c r="CL2295" s="322">
        <v>0</v>
      </c>
      <c r="CM2295" s="322">
        <v>15.679662</v>
      </c>
      <c r="CN2295" s="322">
        <v>0.75057638000000004</v>
      </c>
      <c r="CO2295" s="322">
        <v>0.29310586</v>
      </c>
      <c r="CP2295" s="322">
        <v>2.6875776999999998E-3</v>
      </c>
      <c r="CQ2295" s="322">
        <v>0</v>
      </c>
      <c r="CR2295" s="322">
        <v>0</v>
      </c>
      <c r="CS2295" s="322">
        <v>1.6327772000000001E-2</v>
      </c>
      <c r="CT2295" s="322">
        <v>0</v>
      </c>
      <c r="CU2295" s="322">
        <v>0</v>
      </c>
      <c r="CX2295" s="20" t="s">
        <v>4039</v>
      </c>
    </row>
    <row r="2296" spans="1:102" ht="14.4" customHeight="1">
      <c r="A2296" t="s">
        <v>4024</v>
      </c>
      <c r="B2296" s="278" t="s">
        <v>1223</v>
      </c>
      <c r="C2296" s="279" t="str">
        <f t="shared" si="863"/>
        <v>M.020.25.105</v>
      </c>
      <c r="D2296" s="14" t="s">
        <v>4019</v>
      </c>
      <c r="E2296" s="312" t="s">
        <v>1510</v>
      </c>
      <c r="F2296" s="281" t="str">
        <f t="shared" si="864"/>
        <v>Gammon</v>
      </c>
      <c r="G2296" s="319">
        <f t="shared" si="879"/>
        <v>2.4210387040846744</v>
      </c>
      <c r="H2296" s="319">
        <f t="shared" si="880"/>
        <v>7.5337789618880005E-2</v>
      </c>
      <c r="I2296" s="319">
        <f t="shared" si="876"/>
        <v>1.0860261144657941</v>
      </c>
      <c r="J2296" s="319">
        <f t="shared" si="877"/>
        <v>0</v>
      </c>
      <c r="K2296" s="319">
        <v>1.2596748</v>
      </c>
      <c r="L2296" s="319">
        <v>0.98229763000000003</v>
      </c>
      <c r="M2296" s="319">
        <v>0.10372839</v>
      </c>
      <c r="N2296" s="319">
        <v>7.5336814000000002E-2</v>
      </c>
      <c r="O2296" s="319">
        <v>0</v>
      </c>
      <c r="P2296" s="319">
        <v>0</v>
      </c>
      <c r="Q2296" s="319">
        <v>9.756188799999999E-7</v>
      </c>
      <c r="R2296" s="319">
        <v>9.4465794000000001E-8</v>
      </c>
      <c r="S2296" s="319">
        <v>0</v>
      </c>
      <c r="T2296" s="319">
        <v>0</v>
      </c>
      <c r="U2296" s="319">
        <v>0</v>
      </c>
      <c r="V2296" s="319">
        <v>0</v>
      </c>
      <c r="W2296" s="319">
        <v>0</v>
      </c>
      <c r="X2296" s="319">
        <v>0</v>
      </c>
      <c r="Y2296" s="210"/>
      <c r="Z2296" s="320">
        <f t="shared" si="868"/>
        <v>9.4712390977443608</v>
      </c>
      <c r="AA2296" s="210"/>
      <c r="AB2296" s="321">
        <f t="shared" si="869"/>
        <v>1.2596748</v>
      </c>
      <c r="AC2296" s="321">
        <f t="shared" si="870"/>
        <v>1.1613639040846739</v>
      </c>
      <c r="AD2296" s="321">
        <f t="shared" si="878"/>
        <v>1.0860261144657941</v>
      </c>
      <c r="AE2296" s="321">
        <f t="shared" si="871"/>
        <v>1.0860261144657941</v>
      </c>
      <c r="AF2296" s="321">
        <f t="shared" si="872"/>
        <v>0</v>
      </c>
      <c r="AG2296"/>
      <c r="AH2296" s="121">
        <v>0</v>
      </c>
      <c r="AI2296" s="121">
        <v>0</v>
      </c>
      <c r="AJ2296" s="121">
        <v>0</v>
      </c>
      <c r="AK2296" s="121">
        <v>0</v>
      </c>
      <c r="AL2296" s="121">
        <v>0</v>
      </c>
      <c r="AM2296" s="121">
        <v>0</v>
      </c>
      <c r="AN2296" s="121">
        <v>0</v>
      </c>
      <c r="AO2296"/>
      <c r="AP2296" s="282">
        <v>0.47203693000000002</v>
      </c>
      <c r="AQ2296" s="282">
        <v>0.45856359000000002</v>
      </c>
      <c r="AR2296" s="282">
        <v>1.3473344E-2</v>
      </c>
      <c r="AS2296" s="282">
        <v>0</v>
      </c>
      <c r="AT2296" s="255">
        <f t="shared" si="887"/>
        <v>2.7491822142999999E-5</v>
      </c>
      <c r="AU2296" s="256">
        <f t="shared" si="888"/>
        <v>4.9827457449809994E-8</v>
      </c>
      <c r="AV2296" s="256">
        <f t="shared" si="889"/>
        <v>0</v>
      </c>
      <c r="AW2296" s="272">
        <v>8.7893100999999996E-6</v>
      </c>
      <c r="AX2296" s="272">
        <v>2.6519469999999998E-8</v>
      </c>
      <c r="AY2296" s="272">
        <v>7.2454981000000005E-13</v>
      </c>
      <c r="AZ2296" s="273">
        <v>0</v>
      </c>
      <c r="BA2296" s="273">
        <v>0</v>
      </c>
      <c r="BB2296" s="272">
        <v>1.1202043E-8</v>
      </c>
      <c r="BC2296" s="272">
        <v>1.8691309999999999E-5</v>
      </c>
      <c r="BD2296" s="272">
        <v>1.5879818999999999E-9</v>
      </c>
      <c r="BE2296" s="272">
        <v>2.1719281000000001E-8</v>
      </c>
      <c r="BF2296" s="273">
        <v>0</v>
      </c>
      <c r="BG2296" s="273">
        <v>0</v>
      </c>
      <c r="BH2296" s="273">
        <v>0</v>
      </c>
      <c r="BI2296" s="273">
        <v>0</v>
      </c>
      <c r="BJ2296" s="273">
        <v>0</v>
      </c>
      <c r="BK2296" s="273">
        <v>0</v>
      </c>
      <c r="BL2296" s="273">
        <v>0</v>
      </c>
      <c r="BM2296" s="273">
        <v>0</v>
      </c>
      <c r="BN2296" s="273">
        <v>0</v>
      </c>
      <c r="BO2296" s="273">
        <v>0</v>
      </c>
      <c r="BP2296" s="273">
        <v>0</v>
      </c>
      <c r="BQ2296" s="273">
        <v>0</v>
      </c>
      <c r="BR2296" s="273">
        <v>0</v>
      </c>
      <c r="BS2296"/>
      <c r="BT2296" s="121">
        <v>5.8044642999999999E-4</v>
      </c>
      <c r="BU2296" s="121">
        <v>1.534273E-4</v>
      </c>
      <c r="BV2296" s="121">
        <v>2.6408327999999999E-4</v>
      </c>
      <c r="BW2296" s="274">
        <v>1.1065419000000001E-11</v>
      </c>
      <c r="BX2296" s="121">
        <v>1.2097548000000001E-4</v>
      </c>
      <c r="BY2296" s="274">
        <v>7.2519938999999997E-6</v>
      </c>
      <c r="BZ2296" s="121">
        <v>0</v>
      </c>
      <c r="CA2296" s="274">
        <v>1.1006966E-5</v>
      </c>
      <c r="CB2296" s="121">
        <v>0</v>
      </c>
      <c r="CC2296" s="274">
        <v>6.4557268999999996E-10</v>
      </c>
      <c r="CD2296" s="121">
        <v>0</v>
      </c>
      <c r="CE2296" s="121">
        <v>0</v>
      </c>
      <c r="CF2296" s="121">
        <v>0</v>
      </c>
      <c r="CG2296" s="274">
        <v>2.3700748E-5</v>
      </c>
      <c r="CH2296" s="121">
        <v>0</v>
      </c>
      <c r="CI2296" s="121">
        <v>0</v>
      </c>
      <c r="CJ2296" s="121">
        <v>0</v>
      </c>
      <c r="CK2296"/>
      <c r="CL2296" s="322">
        <v>0</v>
      </c>
      <c r="CM2296" s="322">
        <v>9.4712393000000006</v>
      </c>
      <c r="CN2296" s="322">
        <v>0.20736457999999999</v>
      </c>
      <c r="CO2296" s="322">
        <v>0.10663598000000001</v>
      </c>
      <c r="CP2296" s="322">
        <v>1.5014952999999999E-3</v>
      </c>
      <c r="CQ2296" s="322">
        <v>0</v>
      </c>
      <c r="CR2296" s="322">
        <v>0</v>
      </c>
      <c r="CS2296" s="322">
        <v>6.0789553000000001E-3</v>
      </c>
      <c r="CT2296" s="322">
        <v>0</v>
      </c>
      <c r="CU2296" s="322">
        <v>0</v>
      </c>
      <c r="CX2296" s="20" t="s">
        <v>4039</v>
      </c>
    </row>
    <row r="2297" spans="1:102" ht="14.4" customHeight="1">
      <c r="A2297" t="s">
        <v>4025</v>
      </c>
      <c r="B2297" s="278" t="s">
        <v>1223</v>
      </c>
      <c r="C2297" s="279" t="str">
        <f t="shared" si="863"/>
        <v>M.020.25.106</v>
      </c>
      <c r="D2297" s="14" t="s">
        <v>4019</v>
      </c>
      <c r="E2297" s="312" t="s">
        <v>1510</v>
      </c>
      <c r="F2297" s="281" t="str">
        <f t="shared" si="864"/>
        <v>Shoulder ham</v>
      </c>
      <c r="G2297" s="319">
        <f t="shared" si="879"/>
        <v>2.4224050611950019</v>
      </c>
      <c r="H2297" s="319">
        <f t="shared" si="880"/>
        <v>7.5417166631189997E-2</v>
      </c>
      <c r="I2297" s="319">
        <f t="shared" si="876"/>
        <v>1.0865565945638118</v>
      </c>
      <c r="J2297" s="319">
        <f t="shared" si="877"/>
        <v>0</v>
      </c>
      <c r="K2297" s="319">
        <v>1.2604313</v>
      </c>
      <c r="L2297" s="319">
        <v>0.98271903999999999</v>
      </c>
      <c r="M2297" s="319">
        <v>0.10383746000000001</v>
      </c>
      <c r="N2297" s="319">
        <v>7.5416189999999994E-2</v>
      </c>
      <c r="O2297" s="319">
        <v>0</v>
      </c>
      <c r="P2297" s="319">
        <v>0</v>
      </c>
      <c r="Q2297" s="319">
        <v>9.7663118999999995E-7</v>
      </c>
      <c r="R2297" s="319">
        <v>9.4563812000000005E-8</v>
      </c>
      <c r="S2297" s="319">
        <v>0</v>
      </c>
      <c r="T2297" s="319">
        <v>0</v>
      </c>
      <c r="U2297" s="319">
        <v>0</v>
      </c>
      <c r="V2297" s="319">
        <v>0</v>
      </c>
      <c r="W2297" s="319">
        <v>0</v>
      </c>
      <c r="X2297" s="319">
        <v>0</v>
      </c>
      <c r="Y2297" s="210"/>
      <c r="Z2297" s="320">
        <f t="shared" si="868"/>
        <v>9.4769270676691733</v>
      </c>
      <c r="AA2297" s="210"/>
      <c r="AB2297" s="321">
        <f t="shared" si="869"/>
        <v>1.2604313</v>
      </c>
      <c r="AC2297" s="321">
        <f t="shared" si="870"/>
        <v>1.1619737611950016</v>
      </c>
      <c r="AD2297" s="321">
        <f t="shared" si="878"/>
        <v>1.0865565945638118</v>
      </c>
      <c r="AE2297" s="321">
        <f t="shared" si="871"/>
        <v>1.0865565945638118</v>
      </c>
      <c r="AF2297" s="321">
        <f t="shared" si="872"/>
        <v>0</v>
      </c>
      <c r="AG2297"/>
      <c r="AH2297" s="121">
        <v>0</v>
      </c>
      <c r="AI2297" s="121">
        <v>0</v>
      </c>
      <c r="AJ2297" s="121">
        <v>0</v>
      </c>
      <c r="AK2297" s="121">
        <v>0</v>
      </c>
      <c r="AL2297" s="121">
        <v>0</v>
      </c>
      <c r="AM2297" s="121">
        <v>0</v>
      </c>
      <c r="AN2297" s="121">
        <v>0</v>
      </c>
      <c r="AO2297"/>
      <c r="AP2297" s="282">
        <v>0.47227522999999999</v>
      </c>
      <c r="AQ2297" s="282">
        <v>0.45879445000000002</v>
      </c>
      <c r="AR2297" s="282">
        <v>1.3480781000000001E-2</v>
      </c>
      <c r="AS2297" s="282">
        <v>0</v>
      </c>
      <c r="AT2297" s="255">
        <f t="shared" si="887"/>
        <v>2.7505662045E-5</v>
      </c>
      <c r="AU2297" s="256">
        <f t="shared" si="888"/>
        <v>4.9854960984909998E-8</v>
      </c>
      <c r="AV2297" s="256">
        <f t="shared" si="889"/>
        <v>0</v>
      </c>
      <c r="AW2297" s="272">
        <v>8.7945881999999992E-6</v>
      </c>
      <c r="AX2297" s="272">
        <v>2.6535396E-8</v>
      </c>
      <c r="AY2297" s="272">
        <v>7.2498490999999999E-13</v>
      </c>
      <c r="AZ2297" s="273">
        <v>0</v>
      </c>
      <c r="BA2297" s="273">
        <v>0</v>
      </c>
      <c r="BB2297" s="272">
        <v>1.1213845000000001E-8</v>
      </c>
      <c r="BC2297" s="272">
        <v>1.8699860000000001E-5</v>
      </c>
      <c r="BD2297" s="272">
        <v>1.5896549999999999E-9</v>
      </c>
      <c r="BE2297" s="272">
        <v>2.1729185000000002E-8</v>
      </c>
      <c r="BF2297" s="273">
        <v>0</v>
      </c>
      <c r="BG2297" s="273">
        <v>0</v>
      </c>
      <c r="BH2297" s="273">
        <v>0</v>
      </c>
      <c r="BI2297" s="273">
        <v>0</v>
      </c>
      <c r="BJ2297" s="273">
        <v>0</v>
      </c>
      <c r="BK2297" s="273">
        <v>0</v>
      </c>
      <c r="BL2297" s="273">
        <v>0</v>
      </c>
      <c r="BM2297" s="273">
        <v>0</v>
      </c>
      <c r="BN2297" s="273">
        <v>0</v>
      </c>
      <c r="BO2297" s="273">
        <v>0</v>
      </c>
      <c r="BP2297" s="273">
        <v>0</v>
      </c>
      <c r="BQ2297" s="273">
        <v>0</v>
      </c>
      <c r="BR2297" s="273">
        <v>0</v>
      </c>
      <c r="BS2297"/>
      <c r="BT2297" s="121">
        <v>5.8076934000000002E-4</v>
      </c>
      <c r="BU2297" s="121">
        <v>1.5349946999999999E-4</v>
      </c>
      <c r="BV2297" s="121">
        <v>2.6424187000000001E-4</v>
      </c>
      <c r="BW2297" s="274">
        <v>1.1076901E-11</v>
      </c>
      <c r="BX2297" s="121">
        <v>1.2102923E-4</v>
      </c>
      <c r="BY2297" s="274">
        <v>7.2596347E-6</v>
      </c>
      <c r="BZ2297" s="121">
        <v>0</v>
      </c>
      <c r="CA2297" s="274">
        <v>1.1018563E-5</v>
      </c>
      <c r="CB2297" s="121">
        <v>0</v>
      </c>
      <c r="CC2297" s="274">
        <v>6.4624253999999998E-10</v>
      </c>
      <c r="CD2297" s="121">
        <v>0</v>
      </c>
      <c r="CE2297" s="121">
        <v>0</v>
      </c>
      <c r="CF2297" s="121">
        <v>0</v>
      </c>
      <c r="CG2297" s="274">
        <v>2.3719911E-5</v>
      </c>
      <c r="CH2297" s="121">
        <v>0</v>
      </c>
      <c r="CI2297" s="121">
        <v>0</v>
      </c>
      <c r="CJ2297" s="121">
        <v>0</v>
      </c>
      <c r="CK2297"/>
      <c r="CL2297" s="322">
        <v>0</v>
      </c>
      <c r="CM2297" s="322">
        <v>9.4769269999999999</v>
      </c>
      <c r="CN2297" s="322">
        <v>0.20758306000000001</v>
      </c>
      <c r="CO2297" s="322">
        <v>0.10668711</v>
      </c>
      <c r="CP2297" s="322">
        <v>1.5030620000000001E-3</v>
      </c>
      <c r="CQ2297" s="322">
        <v>0</v>
      </c>
      <c r="CR2297" s="322">
        <v>0</v>
      </c>
      <c r="CS2297" s="322">
        <v>6.0816187999999998E-3</v>
      </c>
      <c r="CT2297" s="322">
        <v>0</v>
      </c>
      <c r="CU2297" s="322">
        <v>0</v>
      </c>
      <c r="CX2297" s="20" t="s">
        <v>4039</v>
      </c>
    </row>
    <row r="2298" spans="1:102" ht="14.4" customHeight="1">
      <c r="A2298" t="s">
        <v>4026</v>
      </c>
      <c r="B2298" s="278" t="s">
        <v>1223</v>
      </c>
      <c r="C2298" s="279" t="str">
        <f t="shared" si="863"/>
        <v>M.020.25.107</v>
      </c>
      <c r="D2298" s="14" t="s">
        <v>4019</v>
      </c>
      <c r="E2298" s="312" t="s">
        <v>1510</v>
      </c>
      <c r="F2298" s="281" t="str">
        <f t="shared" si="864"/>
        <v>Spread liver sausage</v>
      </c>
      <c r="G2298" s="319">
        <f t="shared" si="879"/>
        <v>1.178898405762896</v>
      </c>
      <c r="H2298" s="319">
        <f t="shared" si="880"/>
        <v>3.3807719085820004E-2</v>
      </c>
      <c r="I2298" s="319">
        <f t="shared" si="876"/>
        <v>0.49699877667707598</v>
      </c>
      <c r="J2298" s="319">
        <f t="shared" si="877"/>
        <v>0</v>
      </c>
      <c r="K2298" s="319">
        <v>0.64809190999999999</v>
      </c>
      <c r="L2298" s="319">
        <v>0.45025947999999999</v>
      </c>
      <c r="M2298" s="319">
        <v>4.6739253000000001E-2</v>
      </c>
      <c r="N2298" s="319">
        <v>3.3807268000000001E-2</v>
      </c>
      <c r="O2298" s="319">
        <v>0</v>
      </c>
      <c r="P2298" s="319">
        <v>0</v>
      </c>
      <c r="Q2298" s="319">
        <v>4.5108581999999998E-7</v>
      </c>
      <c r="R2298" s="319">
        <v>4.3677075999999999E-8</v>
      </c>
      <c r="S2298" s="319">
        <v>0</v>
      </c>
      <c r="T2298" s="319">
        <v>0</v>
      </c>
      <c r="U2298" s="319">
        <v>0</v>
      </c>
      <c r="V2298" s="319">
        <v>0</v>
      </c>
      <c r="W2298" s="319">
        <v>0</v>
      </c>
      <c r="X2298" s="319">
        <v>0</v>
      </c>
      <c r="Y2298" s="210"/>
      <c r="Z2298" s="320">
        <f t="shared" si="868"/>
        <v>4.8728715037593986</v>
      </c>
      <c r="AA2298" s="210"/>
      <c r="AB2298" s="321">
        <f t="shared" si="869"/>
        <v>0.64809190999999999</v>
      </c>
      <c r="AC2298" s="321">
        <f t="shared" si="870"/>
        <v>0.53080649576289596</v>
      </c>
      <c r="AD2298" s="321">
        <f t="shared" si="878"/>
        <v>0.49699877667707598</v>
      </c>
      <c r="AE2298" s="321">
        <f t="shared" si="871"/>
        <v>0.49699877667707598</v>
      </c>
      <c r="AF2298" s="321">
        <f t="shared" si="872"/>
        <v>0</v>
      </c>
      <c r="AG2298"/>
      <c r="AH2298" s="121">
        <v>0</v>
      </c>
      <c r="AI2298" s="121">
        <v>0</v>
      </c>
      <c r="AJ2298" s="121">
        <v>0</v>
      </c>
      <c r="AK2298" s="121">
        <v>0</v>
      </c>
      <c r="AL2298" s="121">
        <v>0</v>
      </c>
      <c r="AM2298" s="121">
        <v>0</v>
      </c>
      <c r="AN2298" s="121">
        <v>0</v>
      </c>
      <c r="AO2298"/>
      <c r="AP2298" s="282">
        <v>0.22485379999999999</v>
      </c>
      <c r="AQ2298" s="282">
        <v>0.21828212999999999</v>
      </c>
      <c r="AR2298" s="282">
        <v>6.5716732000000002E-3</v>
      </c>
      <c r="AS2298" s="282">
        <v>0</v>
      </c>
      <c r="AT2298" s="255">
        <f t="shared" si="887"/>
        <v>1.3086458397600001E-5</v>
      </c>
      <c r="AU2298" s="256">
        <f t="shared" si="888"/>
        <v>2.4303525144669999E-8</v>
      </c>
      <c r="AV2298" s="256">
        <f t="shared" si="889"/>
        <v>0</v>
      </c>
      <c r="AW2298" s="272">
        <v>4.5220247000000003E-6</v>
      </c>
      <c r="AX2298" s="272">
        <v>1.3644040000000001E-8</v>
      </c>
      <c r="AY2298" s="272">
        <v>3.7277467000000002E-13</v>
      </c>
      <c r="AZ2298" s="273">
        <v>0</v>
      </c>
      <c r="BA2298" s="273">
        <v>0</v>
      </c>
      <c r="BB2298" s="272">
        <v>5.0268975999999997E-9</v>
      </c>
      <c r="BC2298" s="272">
        <v>8.5594068000000007E-6</v>
      </c>
      <c r="BD2298" s="272">
        <v>7.1260416999999996E-10</v>
      </c>
      <c r="BE2298" s="272">
        <v>9.9465082000000001E-9</v>
      </c>
      <c r="BF2298" s="273">
        <v>0</v>
      </c>
      <c r="BG2298" s="273">
        <v>0</v>
      </c>
      <c r="BH2298" s="273">
        <v>0</v>
      </c>
      <c r="BI2298" s="273">
        <v>0</v>
      </c>
      <c r="BJ2298" s="273">
        <v>0</v>
      </c>
      <c r="BK2298" s="273">
        <v>0</v>
      </c>
      <c r="BL2298" s="273">
        <v>0</v>
      </c>
      <c r="BM2298" s="273">
        <v>0</v>
      </c>
      <c r="BN2298" s="273">
        <v>0</v>
      </c>
      <c r="BO2298" s="273">
        <v>0</v>
      </c>
      <c r="BP2298" s="273">
        <v>0</v>
      </c>
      <c r="BQ2298" s="273">
        <v>0</v>
      </c>
      <c r="BR2298" s="273">
        <v>0</v>
      </c>
      <c r="BS2298"/>
      <c r="BT2298" s="121">
        <v>2.8044042999999998E-4</v>
      </c>
      <c r="BU2298" s="274">
        <v>7.0229225000000004E-5</v>
      </c>
      <c r="BV2298" s="121">
        <v>1.3586859000000001E-4</v>
      </c>
      <c r="BW2298" s="274">
        <v>5.1161922999999999E-12</v>
      </c>
      <c r="BX2298" s="274">
        <v>5.5423456999999998E-5</v>
      </c>
      <c r="BY2298" s="274">
        <v>3.25432E-6</v>
      </c>
      <c r="BZ2298" s="121">
        <v>0</v>
      </c>
      <c r="CA2298" s="274">
        <v>4.9393574000000001E-6</v>
      </c>
      <c r="CB2298" s="121">
        <v>0</v>
      </c>
      <c r="CC2298" s="274">
        <v>2.9848611000000001E-10</v>
      </c>
      <c r="CD2298" s="121">
        <v>0</v>
      </c>
      <c r="CE2298" s="121">
        <v>0</v>
      </c>
      <c r="CF2298" s="121">
        <v>0</v>
      </c>
      <c r="CG2298" s="274">
        <v>1.0725184999999999E-5</v>
      </c>
      <c r="CH2298" s="121">
        <v>0</v>
      </c>
      <c r="CI2298" s="121">
        <v>0</v>
      </c>
      <c r="CJ2298" s="121">
        <v>0</v>
      </c>
      <c r="CK2298"/>
      <c r="CL2298" s="322">
        <v>0</v>
      </c>
      <c r="CM2298" s="322">
        <v>4.8728714999999996</v>
      </c>
      <c r="CN2298" s="322">
        <v>9.3054503999999996E-2</v>
      </c>
      <c r="CO2298" s="322">
        <v>4.8796194000000001E-2</v>
      </c>
      <c r="CP2298" s="322">
        <v>6.8680887999999997E-4</v>
      </c>
      <c r="CQ2298" s="322">
        <v>0</v>
      </c>
      <c r="CR2298" s="322">
        <v>0</v>
      </c>
      <c r="CS2298" s="322">
        <v>2.7855779999999999E-3</v>
      </c>
      <c r="CT2298" s="322">
        <v>0</v>
      </c>
      <c r="CU2298" s="322">
        <v>0</v>
      </c>
      <c r="CX2298" s="20" t="s">
        <v>4039</v>
      </c>
    </row>
    <row r="2299" spans="1:102" ht="14.4" customHeight="1">
      <c r="A2299" t="s">
        <v>4027</v>
      </c>
      <c r="B2299" s="278" t="s">
        <v>1223</v>
      </c>
      <c r="C2299" s="279" t="str">
        <f t="shared" si="863"/>
        <v>M.020.25.108</v>
      </c>
      <c r="D2299" s="14" t="s">
        <v>4019</v>
      </c>
      <c r="E2299" s="312" t="s">
        <v>1510</v>
      </c>
      <c r="F2299" s="281" t="str">
        <f t="shared" si="864"/>
        <v>Roast minced meat</v>
      </c>
      <c r="G2299" s="319">
        <f t="shared" si="879"/>
        <v>2.0120365936617528</v>
      </c>
      <c r="H2299" s="319">
        <f t="shared" si="880"/>
        <v>7.5793526776279999E-2</v>
      </c>
      <c r="I2299" s="319">
        <f t="shared" si="876"/>
        <v>0.98804867688547304</v>
      </c>
      <c r="J2299" s="319">
        <f t="shared" si="877"/>
        <v>0</v>
      </c>
      <c r="K2299" s="319">
        <v>0.94819439000000005</v>
      </c>
      <c r="L2299" s="319">
        <v>0.88788135000000001</v>
      </c>
      <c r="M2299" s="319">
        <v>0.10016725999999999</v>
      </c>
      <c r="N2299" s="319">
        <v>7.5792836000000002E-2</v>
      </c>
      <c r="O2299" s="319">
        <v>0</v>
      </c>
      <c r="P2299" s="319">
        <v>0</v>
      </c>
      <c r="Q2299" s="319">
        <v>6.9077627999999995E-7</v>
      </c>
      <c r="R2299" s="319">
        <v>6.6885473000000002E-8</v>
      </c>
      <c r="S2299" s="319">
        <v>0</v>
      </c>
      <c r="T2299" s="319">
        <v>0</v>
      </c>
      <c r="U2299" s="319">
        <v>0</v>
      </c>
      <c r="V2299" s="319">
        <v>0</v>
      </c>
      <c r="W2299" s="319">
        <v>0</v>
      </c>
      <c r="X2299" s="319">
        <v>0</v>
      </c>
      <c r="Y2299" s="210"/>
      <c r="Z2299" s="320">
        <f t="shared" si="868"/>
        <v>7.1292811278195485</v>
      </c>
      <c r="AA2299" s="210"/>
      <c r="AB2299" s="321">
        <f t="shared" si="869"/>
        <v>0.94819439000000005</v>
      </c>
      <c r="AC2299" s="321">
        <f t="shared" si="870"/>
        <v>1.063842203661753</v>
      </c>
      <c r="AD2299" s="321">
        <f t="shared" si="878"/>
        <v>0.98804867688547304</v>
      </c>
      <c r="AE2299" s="321">
        <f t="shared" si="871"/>
        <v>0.98804867688547304</v>
      </c>
      <c r="AF2299" s="321">
        <f t="shared" si="872"/>
        <v>0</v>
      </c>
      <c r="AG2299"/>
      <c r="AH2299" s="121">
        <v>0</v>
      </c>
      <c r="AI2299" s="121">
        <v>0</v>
      </c>
      <c r="AJ2299" s="121">
        <v>0</v>
      </c>
      <c r="AK2299" s="121">
        <v>0</v>
      </c>
      <c r="AL2299" s="121">
        <v>0</v>
      </c>
      <c r="AM2299" s="121">
        <v>0</v>
      </c>
      <c r="AN2299" s="121">
        <v>0</v>
      </c>
      <c r="AO2299"/>
      <c r="AP2299" s="282">
        <v>0.40496264999999998</v>
      </c>
      <c r="AQ2299" s="282">
        <v>0.39379844000000003</v>
      </c>
      <c r="AR2299" s="282">
        <v>1.1164211E-2</v>
      </c>
      <c r="AS2299" s="282">
        <v>0</v>
      </c>
      <c r="AT2299" s="255">
        <f t="shared" si="887"/>
        <v>2.3609018750000003E-5</v>
      </c>
      <c r="AU2299" s="256">
        <f t="shared" si="888"/>
        <v>4.1287761490010001E-8</v>
      </c>
      <c r="AV2299" s="256">
        <f t="shared" si="889"/>
        <v>0</v>
      </c>
      <c r="AW2299" s="272">
        <v>6.6159729000000002E-6</v>
      </c>
      <c r="AX2299" s="272">
        <v>1.9961987E-8</v>
      </c>
      <c r="AY2299" s="272">
        <v>5.4539001000000005E-13</v>
      </c>
      <c r="AZ2299" s="273">
        <v>0</v>
      </c>
      <c r="BA2299" s="273">
        <v>0</v>
      </c>
      <c r="BB2299" s="272">
        <v>1.1269849999999999E-8</v>
      </c>
      <c r="BC2299" s="272">
        <v>1.6981776000000002E-5</v>
      </c>
      <c r="BD2299" s="272">
        <v>1.5975940999999999E-9</v>
      </c>
      <c r="BE2299" s="272">
        <v>1.9727634999999999E-8</v>
      </c>
      <c r="BF2299" s="273">
        <v>0</v>
      </c>
      <c r="BG2299" s="273">
        <v>0</v>
      </c>
      <c r="BH2299" s="273">
        <v>0</v>
      </c>
      <c r="BI2299" s="273">
        <v>0</v>
      </c>
      <c r="BJ2299" s="273">
        <v>0</v>
      </c>
      <c r="BK2299" s="273">
        <v>0</v>
      </c>
      <c r="BL2299" s="273">
        <v>0</v>
      </c>
      <c r="BM2299" s="273">
        <v>0</v>
      </c>
      <c r="BN2299" s="273">
        <v>0</v>
      </c>
      <c r="BO2299" s="273">
        <v>0</v>
      </c>
      <c r="BP2299" s="273">
        <v>0</v>
      </c>
      <c r="BQ2299" s="273">
        <v>0</v>
      </c>
      <c r="BR2299" s="273">
        <v>0</v>
      </c>
      <c r="BS2299"/>
      <c r="BT2299" s="121">
        <v>4.8941632999999999E-4</v>
      </c>
      <c r="BU2299" s="121">
        <v>1.3971862000000001E-4</v>
      </c>
      <c r="BV2299" s="121">
        <v>1.9878326999999999E-4</v>
      </c>
      <c r="BW2299" s="274">
        <v>7.8347493000000003E-12</v>
      </c>
      <c r="BX2299" s="121">
        <v>1.0965043E-4</v>
      </c>
      <c r="BY2299" s="274">
        <v>7.2958910000000003E-6</v>
      </c>
      <c r="BZ2299" s="121">
        <v>0</v>
      </c>
      <c r="CA2299" s="274">
        <v>1.1073592E-5</v>
      </c>
      <c r="CB2299" s="121">
        <v>0</v>
      </c>
      <c r="CC2299" s="274">
        <v>4.5709068999999999E-10</v>
      </c>
      <c r="CD2299" s="121">
        <v>0</v>
      </c>
      <c r="CE2299" s="121">
        <v>0</v>
      </c>
      <c r="CF2299" s="121">
        <v>0</v>
      </c>
      <c r="CG2299" s="274">
        <v>2.2894052E-5</v>
      </c>
      <c r="CH2299" s="121">
        <v>0</v>
      </c>
      <c r="CI2299" s="121">
        <v>0</v>
      </c>
      <c r="CJ2299" s="121">
        <v>0</v>
      </c>
      <c r="CK2299"/>
      <c r="CL2299" s="322">
        <v>0</v>
      </c>
      <c r="CM2299" s="322">
        <v>7.1292811</v>
      </c>
      <c r="CN2299" s="322">
        <v>0.20861978</v>
      </c>
      <c r="CO2299" s="322">
        <v>9.7266765000000005E-2</v>
      </c>
      <c r="CP2299" s="322">
        <v>1.2255967E-3</v>
      </c>
      <c r="CQ2299" s="322">
        <v>0</v>
      </c>
      <c r="CR2299" s="322">
        <v>0</v>
      </c>
      <c r="CS2299" s="322">
        <v>5.5037430999999998E-3</v>
      </c>
      <c r="CT2299" s="322">
        <v>0</v>
      </c>
      <c r="CU2299" s="322">
        <v>0</v>
      </c>
      <c r="CX2299" s="20" t="s">
        <v>4039</v>
      </c>
    </row>
    <row r="2300" spans="1:102" ht="14.4" customHeight="1">
      <c r="A2300" t="s">
        <v>4028</v>
      </c>
      <c r="B2300" s="278" t="s">
        <v>1223</v>
      </c>
      <c r="C2300" s="279" t="str">
        <f t="shared" ref="C2300:C2366" si="890">MID(A2300,1,12)</f>
        <v>M.020.25.109</v>
      </c>
      <c r="D2300" s="14" t="s">
        <v>4019</v>
      </c>
      <c r="E2300" s="312" t="s">
        <v>1510</v>
      </c>
      <c r="F2300" s="281" t="str">
        <f t="shared" ref="F2300:F2366" si="891">MID(A2300, 21,85)</f>
        <v>Cooked sausage</v>
      </c>
      <c r="G2300" s="319">
        <f t="shared" si="879"/>
        <v>4.2387796322555253</v>
      </c>
      <c r="H2300" s="319">
        <f t="shared" si="880"/>
        <v>0.19348715172269998</v>
      </c>
      <c r="I2300" s="319">
        <f t="shared" si="876"/>
        <v>2.2606084805328259</v>
      </c>
      <c r="J2300" s="319">
        <f t="shared" si="877"/>
        <v>0</v>
      </c>
      <c r="K2300" s="319">
        <v>1.7846839999999999</v>
      </c>
      <c r="L2300" s="319">
        <v>2.0183220999999998</v>
      </c>
      <c r="M2300" s="319">
        <v>0.24228630000000001</v>
      </c>
      <c r="N2300" s="319">
        <v>0.19348631999999999</v>
      </c>
      <c r="O2300" s="319">
        <v>0</v>
      </c>
      <c r="P2300" s="319">
        <v>0</v>
      </c>
      <c r="Q2300" s="319">
        <v>8.3172269999999999E-7</v>
      </c>
      <c r="R2300" s="319">
        <v>8.0532826000000001E-8</v>
      </c>
      <c r="S2300" s="319">
        <v>0</v>
      </c>
      <c r="T2300" s="319">
        <v>0</v>
      </c>
      <c r="U2300" s="319">
        <v>0</v>
      </c>
      <c r="V2300" s="319">
        <v>0</v>
      </c>
      <c r="W2300" s="319">
        <v>0</v>
      </c>
      <c r="X2300" s="319">
        <v>0</v>
      </c>
      <c r="Y2300" s="210"/>
      <c r="Z2300" s="320">
        <f t="shared" si="868"/>
        <v>13.418676691729322</v>
      </c>
      <c r="AA2300" s="210"/>
      <c r="AB2300" s="321">
        <f t="shared" si="869"/>
        <v>1.7846839999999999</v>
      </c>
      <c r="AC2300" s="321">
        <f t="shared" si="870"/>
        <v>2.4540956322555258</v>
      </c>
      <c r="AD2300" s="321">
        <f t="shared" si="878"/>
        <v>2.2606084805328259</v>
      </c>
      <c r="AE2300" s="321">
        <f t="shared" si="871"/>
        <v>2.2606084805328259</v>
      </c>
      <c r="AF2300" s="321">
        <f t="shared" si="872"/>
        <v>0</v>
      </c>
      <c r="AG2300"/>
      <c r="AH2300" s="121">
        <v>0</v>
      </c>
      <c r="AI2300" s="121">
        <v>0</v>
      </c>
      <c r="AJ2300" s="121">
        <v>0</v>
      </c>
      <c r="AK2300" s="121">
        <v>0</v>
      </c>
      <c r="AL2300" s="121">
        <v>0</v>
      </c>
      <c r="AM2300" s="121">
        <v>0</v>
      </c>
      <c r="AN2300" s="121">
        <v>0</v>
      </c>
      <c r="AO2300"/>
      <c r="AP2300" s="282">
        <v>0.87954009</v>
      </c>
      <c r="AQ2300" s="282">
        <v>0.85608002999999999</v>
      </c>
      <c r="AR2300" s="282">
        <v>2.3460064999999999E-2</v>
      </c>
      <c r="AS2300" s="282">
        <v>0</v>
      </c>
      <c r="AT2300" s="255">
        <f t="shared" si="887"/>
        <v>5.1323743023999996E-5</v>
      </c>
      <c r="AU2300" s="256">
        <f t="shared" si="888"/>
        <v>8.6760595628799996E-8</v>
      </c>
      <c r="AV2300" s="256">
        <f t="shared" si="889"/>
        <v>0</v>
      </c>
      <c r="AW2300" s="272">
        <v>1.2452532000000001E-5</v>
      </c>
      <c r="AX2300" s="272">
        <v>3.7572294999999999E-8</v>
      </c>
      <c r="AY2300" s="272">
        <v>1.0265288E-12</v>
      </c>
      <c r="AZ2300" s="273">
        <v>0</v>
      </c>
      <c r="BA2300" s="273">
        <v>0</v>
      </c>
      <c r="BB2300" s="272">
        <v>2.8770024E-8</v>
      </c>
      <c r="BC2300" s="272">
        <v>3.8842440999999998E-5</v>
      </c>
      <c r="BD2300" s="272">
        <v>4.0783880999999998E-9</v>
      </c>
      <c r="BE2300" s="272">
        <v>4.5108886000000001E-8</v>
      </c>
      <c r="BF2300" s="273">
        <v>0</v>
      </c>
      <c r="BG2300" s="273">
        <v>0</v>
      </c>
      <c r="BH2300" s="273">
        <v>0</v>
      </c>
      <c r="BI2300" s="273">
        <v>0</v>
      </c>
      <c r="BJ2300" s="273">
        <v>0</v>
      </c>
      <c r="BK2300" s="273">
        <v>0</v>
      </c>
      <c r="BL2300" s="273">
        <v>0</v>
      </c>
      <c r="BM2300" s="273">
        <v>0</v>
      </c>
      <c r="BN2300" s="273">
        <v>0</v>
      </c>
      <c r="BO2300" s="273">
        <v>0</v>
      </c>
      <c r="BP2300" s="273">
        <v>0</v>
      </c>
      <c r="BQ2300" s="273">
        <v>0</v>
      </c>
      <c r="BR2300" s="273">
        <v>0</v>
      </c>
      <c r="BS2300"/>
      <c r="BT2300" s="121">
        <v>1.0476933E-3</v>
      </c>
      <c r="BU2300" s="121">
        <v>3.2046617000000002E-4</v>
      </c>
      <c r="BV2300" s="121">
        <v>3.7414830999999999E-4</v>
      </c>
      <c r="BW2300" s="274">
        <v>9.4333564000000005E-12</v>
      </c>
      <c r="BX2300" s="121">
        <v>2.5009007E-4</v>
      </c>
      <c r="BY2300" s="274">
        <v>1.8625177999999999E-5</v>
      </c>
      <c r="BZ2300" s="121">
        <v>0</v>
      </c>
      <c r="CA2300" s="274">
        <v>2.8269012999999999E-5</v>
      </c>
      <c r="CB2300" s="121">
        <v>0</v>
      </c>
      <c r="CC2300" s="274">
        <v>5.5035575000000004E-10</v>
      </c>
      <c r="CD2300" s="121">
        <v>0</v>
      </c>
      <c r="CE2300" s="121">
        <v>0</v>
      </c>
      <c r="CF2300" s="121">
        <v>0</v>
      </c>
      <c r="CG2300" s="274">
        <v>5.6094022999999998E-5</v>
      </c>
      <c r="CH2300" s="121">
        <v>0</v>
      </c>
      <c r="CI2300" s="121">
        <v>0</v>
      </c>
      <c r="CJ2300" s="121">
        <v>0</v>
      </c>
      <c r="CK2300"/>
      <c r="CL2300" s="322">
        <v>0</v>
      </c>
      <c r="CM2300" s="322">
        <v>13.418677000000001</v>
      </c>
      <c r="CN2300" s="322">
        <v>0.53257109000000002</v>
      </c>
      <c r="CO2300" s="322">
        <v>0.22352999000000001</v>
      </c>
      <c r="CP2300" s="322">
        <v>2.2154897E-3</v>
      </c>
      <c r="CQ2300" s="322">
        <v>0</v>
      </c>
      <c r="CR2300" s="322">
        <v>0</v>
      </c>
      <c r="CS2300" s="322">
        <v>1.253606E-2</v>
      </c>
      <c r="CT2300" s="322">
        <v>0</v>
      </c>
      <c r="CU2300" s="322">
        <v>0</v>
      </c>
      <c r="CX2300" s="20" t="s">
        <v>4039</v>
      </c>
    </row>
    <row r="2301" spans="1:102" ht="14.4" customHeight="1">
      <c r="A2301" t="s">
        <v>4029</v>
      </c>
      <c r="B2301" s="278" t="s">
        <v>1223</v>
      </c>
      <c r="C2301" s="279" t="str">
        <f t="shared" si="890"/>
        <v>M.020.25.110</v>
      </c>
      <c r="D2301" s="14" t="s">
        <v>4019</v>
      </c>
      <c r="E2301" s="312" t="s">
        <v>1510</v>
      </c>
      <c r="F2301" s="281" t="str">
        <f t="shared" si="891"/>
        <v>Sandwich sausage</v>
      </c>
      <c r="G2301" s="319">
        <f t="shared" si="879"/>
        <v>1.3944049088323809</v>
      </c>
      <c r="H2301" s="319">
        <f t="shared" si="880"/>
        <v>4.1968531908830001E-2</v>
      </c>
      <c r="I2301" s="319">
        <f t="shared" si="876"/>
        <v>0.60788044692355092</v>
      </c>
      <c r="J2301" s="319">
        <f t="shared" si="877"/>
        <v>0</v>
      </c>
      <c r="K2301" s="319">
        <v>0.74455592999999998</v>
      </c>
      <c r="L2301" s="319">
        <v>0.54990293999999995</v>
      </c>
      <c r="M2301" s="319">
        <v>5.7977452999999998E-2</v>
      </c>
      <c r="N2301" s="319">
        <v>4.1967974999999998E-2</v>
      </c>
      <c r="O2301" s="319">
        <v>0</v>
      </c>
      <c r="P2301" s="319">
        <v>0</v>
      </c>
      <c r="Q2301" s="319">
        <v>5.5690882999999997E-7</v>
      </c>
      <c r="R2301" s="319">
        <v>5.3923550999999999E-8</v>
      </c>
      <c r="S2301" s="319">
        <v>0</v>
      </c>
      <c r="T2301" s="319">
        <v>0</v>
      </c>
      <c r="U2301" s="319">
        <v>0</v>
      </c>
      <c r="V2301" s="319">
        <v>0</v>
      </c>
      <c r="W2301" s="319">
        <v>0</v>
      </c>
      <c r="X2301" s="319">
        <v>0</v>
      </c>
      <c r="Y2301" s="210"/>
      <c r="Z2301" s="320">
        <f t="shared" si="868"/>
        <v>5.5981648872180445</v>
      </c>
      <c r="AA2301" s="210"/>
      <c r="AB2301" s="321">
        <f t="shared" si="869"/>
        <v>0.74455592999999998</v>
      </c>
      <c r="AC2301" s="321">
        <f t="shared" si="870"/>
        <v>0.64984897883238102</v>
      </c>
      <c r="AD2301" s="321">
        <f t="shared" si="878"/>
        <v>0.60788044692355092</v>
      </c>
      <c r="AE2301" s="321">
        <f t="shared" si="871"/>
        <v>0.60788044692355092</v>
      </c>
      <c r="AF2301" s="321">
        <f t="shared" si="872"/>
        <v>0</v>
      </c>
      <c r="AG2301"/>
      <c r="AH2301" s="121">
        <v>0</v>
      </c>
      <c r="AI2301" s="121">
        <v>0</v>
      </c>
      <c r="AJ2301" s="121">
        <v>0</v>
      </c>
      <c r="AK2301" s="121">
        <v>0</v>
      </c>
      <c r="AL2301" s="121">
        <v>0</v>
      </c>
      <c r="AM2301" s="121">
        <v>0</v>
      </c>
      <c r="AN2301" s="121">
        <v>0</v>
      </c>
      <c r="AO2301"/>
      <c r="AP2301" s="282">
        <v>0.26901765</v>
      </c>
      <c r="AQ2301" s="282">
        <v>0.26125282</v>
      </c>
      <c r="AR2301" s="282">
        <v>7.7648250000000004E-3</v>
      </c>
      <c r="AS2301" s="282">
        <v>0</v>
      </c>
      <c r="AT2301" s="255">
        <f t="shared" si="887"/>
        <v>1.5662639336099998E-5</v>
      </c>
      <c r="AU2301" s="256">
        <f t="shared" si="888"/>
        <v>2.8716069339610001E-8</v>
      </c>
      <c r="AV2301" s="256">
        <f t="shared" si="889"/>
        <v>0</v>
      </c>
      <c r="AW2301" s="272">
        <v>5.1950969999999997E-6</v>
      </c>
      <c r="AX2301" s="272">
        <v>1.5674861999999999E-8</v>
      </c>
      <c r="AY2301" s="272">
        <v>4.2825960999999999E-13</v>
      </c>
      <c r="AZ2301" s="273">
        <v>0</v>
      </c>
      <c r="BA2301" s="273">
        <v>0</v>
      </c>
      <c r="BB2301" s="272">
        <v>6.2403361000000004E-9</v>
      </c>
      <c r="BC2301" s="272">
        <v>1.0461302E-5</v>
      </c>
      <c r="BD2301" s="272">
        <v>8.8461908000000003E-10</v>
      </c>
      <c r="BE2301" s="272">
        <v>1.215616E-8</v>
      </c>
      <c r="BF2301" s="273">
        <v>0</v>
      </c>
      <c r="BG2301" s="273">
        <v>0</v>
      </c>
      <c r="BH2301" s="273">
        <v>0</v>
      </c>
      <c r="BI2301" s="273">
        <v>0</v>
      </c>
      <c r="BJ2301" s="273">
        <v>0</v>
      </c>
      <c r="BK2301" s="273">
        <v>0</v>
      </c>
      <c r="BL2301" s="273">
        <v>0</v>
      </c>
      <c r="BM2301" s="273">
        <v>0</v>
      </c>
      <c r="BN2301" s="273">
        <v>0</v>
      </c>
      <c r="BO2301" s="273">
        <v>0</v>
      </c>
      <c r="BP2301" s="273">
        <v>0</v>
      </c>
      <c r="BQ2301" s="273">
        <v>0</v>
      </c>
      <c r="BR2301" s="273">
        <v>0</v>
      </c>
      <c r="BS2301"/>
      <c r="BT2301" s="121">
        <v>3.3307034999999999E-4</v>
      </c>
      <c r="BU2301" s="274">
        <v>8.5862728000000004E-5</v>
      </c>
      <c r="BV2301" s="121">
        <v>1.5609169E-4</v>
      </c>
      <c r="BW2301" s="274">
        <v>6.3164314000000004E-12</v>
      </c>
      <c r="BX2301" s="274">
        <v>6.7715515E-5</v>
      </c>
      <c r="BY2301" s="274">
        <v>4.0398775000000002E-6</v>
      </c>
      <c r="BZ2301" s="121">
        <v>0</v>
      </c>
      <c r="CA2301" s="274">
        <v>6.1316645999999996E-6</v>
      </c>
      <c r="CB2301" s="121">
        <v>0</v>
      </c>
      <c r="CC2301" s="274">
        <v>3.6850980999999998E-10</v>
      </c>
      <c r="CD2301" s="121">
        <v>0</v>
      </c>
      <c r="CE2301" s="121">
        <v>0</v>
      </c>
      <c r="CF2301" s="121">
        <v>0</v>
      </c>
      <c r="CG2301" s="274">
        <v>1.3228503E-5</v>
      </c>
      <c r="CH2301" s="121">
        <v>0</v>
      </c>
      <c r="CI2301" s="121">
        <v>0</v>
      </c>
      <c r="CJ2301" s="121">
        <v>0</v>
      </c>
      <c r="CK2301"/>
      <c r="CL2301" s="322">
        <v>0</v>
      </c>
      <c r="CM2301" s="322">
        <v>5.5981649000000004</v>
      </c>
      <c r="CN2301" s="322">
        <v>0.11551685</v>
      </c>
      <c r="CO2301" s="322">
        <v>5.9672576999999997E-2</v>
      </c>
      <c r="CP2301" s="322">
        <v>8.4959358000000001E-4</v>
      </c>
      <c r="CQ2301" s="322">
        <v>0</v>
      </c>
      <c r="CR2301" s="322">
        <v>0</v>
      </c>
      <c r="CS2301" s="322">
        <v>3.4028342E-3</v>
      </c>
      <c r="CT2301" s="322">
        <v>0</v>
      </c>
      <c r="CU2301" s="322">
        <v>0</v>
      </c>
      <c r="CX2301" s="20" t="s">
        <v>4039</v>
      </c>
    </row>
    <row r="2302" spans="1:102" ht="14.4" customHeight="1">
      <c r="A2302" t="s">
        <v>4030</v>
      </c>
      <c r="B2302" s="278" t="s">
        <v>1223</v>
      </c>
      <c r="C2302" s="279" t="str">
        <f t="shared" si="890"/>
        <v>M.020.25.111</v>
      </c>
      <c r="D2302" s="14" t="s">
        <v>4019</v>
      </c>
      <c r="E2302" s="312" t="s">
        <v>1510</v>
      </c>
      <c r="F2302" s="281" t="str">
        <f t="shared" si="891"/>
        <v>Beef sausage</v>
      </c>
      <c r="G2302" s="319">
        <f t="shared" si="879"/>
        <v>7.5212253887635407</v>
      </c>
      <c r="H2302" s="319">
        <f t="shared" si="880"/>
        <v>0.38493509059389003</v>
      </c>
      <c r="I2302" s="319">
        <f t="shared" si="876"/>
        <v>4.2793327981696505</v>
      </c>
      <c r="J2302" s="319">
        <f t="shared" si="877"/>
        <v>0</v>
      </c>
      <c r="K2302" s="319">
        <v>2.8569575</v>
      </c>
      <c r="L2302" s="319">
        <v>3.8080333</v>
      </c>
      <c r="M2302" s="319">
        <v>0.47129940999999997</v>
      </c>
      <c r="N2302" s="319">
        <v>0.38493418000000001</v>
      </c>
      <c r="O2302" s="319">
        <v>0</v>
      </c>
      <c r="P2302" s="319">
        <v>0</v>
      </c>
      <c r="Q2302" s="319">
        <v>9.1059388999999998E-7</v>
      </c>
      <c r="R2302" s="319">
        <v>8.8169650000000002E-8</v>
      </c>
      <c r="S2302" s="319">
        <v>0</v>
      </c>
      <c r="T2302" s="319">
        <v>0</v>
      </c>
      <c r="U2302" s="319">
        <v>0</v>
      </c>
      <c r="V2302" s="319">
        <v>0</v>
      </c>
      <c r="W2302" s="319">
        <v>0</v>
      </c>
      <c r="X2302" s="319">
        <v>0</v>
      </c>
      <c r="Y2302" s="210"/>
      <c r="Z2302" s="320">
        <f t="shared" si="868"/>
        <v>21.480883458646616</v>
      </c>
      <c r="AA2302" s="210"/>
      <c r="AB2302" s="321">
        <f t="shared" si="869"/>
        <v>2.8569575</v>
      </c>
      <c r="AC2302" s="321">
        <f t="shared" si="870"/>
        <v>4.6642678887635407</v>
      </c>
      <c r="AD2302" s="321">
        <f t="shared" si="878"/>
        <v>4.2793327981696505</v>
      </c>
      <c r="AE2302" s="321">
        <f t="shared" si="871"/>
        <v>4.2793327981696505</v>
      </c>
      <c r="AF2302" s="321">
        <f t="shared" si="872"/>
        <v>0</v>
      </c>
      <c r="AG2302"/>
      <c r="AH2302" s="121">
        <v>0</v>
      </c>
      <c r="AI2302" s="121">
        <v>0</v>
      </c>
      <c r="AJ2302" s="121">
        <v>0</v>
      </c>
      <c r="AK2302" s="121">
        <v>0</v>
      </c>
      <c r="AL2302" s="121">
        <v>0</v>
      </c>
      <c r="AM2302" s="121">
        <v>0</v>
      </c>
      <c r="AN2302" s="121">
        <v>0</v>
      </c>
      <c r="AO2302"/>
      <c r="AP2302" s="282">
        <v>1.6011439999999999</v>
      </c>
      <c r="AQ2302" s="282">
        <v>1.5596056</v>
      </c>
      <c r="AR2302" s="282">
        <v>4.1538342999999998E-2</v>
      </c>
      <c r="AS2302" s="282">
        <v>0</v>
      </c>
      <c r="AT2302" s="255">
        <f t="shared" si="887"/>
        <v>9.3501537946000013E-5</v>
      </c>
      <c r="AU2302" s="256">
        <f t="shared" si="888"/>
        <v>1.5361813108760001E-7</v>
      </c>
      <c r="AV2302" s="256">
        <f t="shared" si="889"/>
        <v>0</v>
      </c>
      <c r="AW2302" s="272">
        <v>1.993426E-5</v>
      </c>
      <c r="AX2302" s="272">
        <v>6.0146474E-8</v>
      </c>
      <c r="AY2302" s="272">
        <v>1.6432876E-12</v>
      </c>
      <c r="AZ2302" s="273">
        <v>0</v>
      </c>
      <c r="BA2302" s="273">
        <v>0</v>
      </c>
      <c r="BB2302" s="272">
        <v>5.7236946000000001E-8</v>
      </c>
      <c r="BC2302" s="272">
        <v>7.3510041000000005E-5</v>
      </c>
      <c r="BD2302" s="272">
        <v>8.1138087999999993E-9</v>
      </c>
      <c r="BE2302" s="272">
        <v>8.5356205000000003E-8</v>
      </c>
      <c r="BF2302" s="273">
        <v>0</v>
      </c>
      <c r="BG2302" s="273">
        <v>0</v>
      </c>
      <c r="BH2302" s="273">
        <v>0</v>
      </c>
      <c r="BI2302" s="273">
        <v>0</v>
      </c>
      <c r="BJ2302" s="273">
        <v>0</v>
      </c>
      <c r="BK2302" s="273">
        <v>0</v>
      </c>
      <c r="BL2302" s="273">
        <v>0</v>
      </c>
      <c r="BM2302" s="273">
        <v>0</v>
      </c>
      <c r="BN2302" s="273">
        <v>0</v>
      </c>
      <c r="BO2302" s="273">
        <v>0</v>
      </c>
      <c r="BP2302" s="273">
        <v>0</v>
      </c>
      <c r="BQ2302" s="273">
        <v>0</v>
      </c>
      <c r="BR2302" s="273">
        <v>0</v>
      </c>
      <c r="BS2302"/>
      <c r="BT2302" s="121">
        <v>1.8818235999999999E-3</v>
      </c>
      <c r="BU2302" s="121">
        <v>6.0731543999999996E-4</v>
      </c>
      <c r="BV2302" s="121">
        <v>5.9894403999999997E-4</v>
      </c>
      <c r="BW2302" s="274">
        <v>1.0327909E-11</v>
      </c>
      <c r="BX2302" s="121">
        <v>4.7263507E-4</v>
      </c>
      <c r="BY2302" s="274">
        <v>3.7054132999999998E-5</v>
      </c>
      <c r="BZ2302" s="121">
        <v>0</v>
      </c>
      <c r="CA2302" s="274">
        <v>5.6240199999999997E-5</v>
      </c>
      <c r="CB2302" s="121">
        <v>0</v>
      </c>
      <c r="CC2302" s="274">
        <v>6.0254528000000002E-10</v>
      </c>
      <c r="CD2302" s="121">
        <v>0</v>
      </c>
      <c r="CE2302" s="121">
        <v>0</v>
      </c>
      <c r="CF2302" s="121">
        <v>0</v>
      </c>
      <c r="CG2302" s="121">
        <v>1.0963406000000001E-4</v>
      </c>
      <c r="CH2302" s="121">
        <v>0</v>
      </c>
      <c r="CI2302" s="121">
        <v>0</v>
      </c>
      <c r="CJ2302" s="121">
        <v>0</v>
      </c>
      <c r="CK2302"/>
      <c r="CL2302" s="322">
        <v>0</v>
      </c>
      <c r="CM2302" s="322">
        <v>21.480884</v>
      </c>
      <c r="CN2302" s="322">
        <v>1.0595313</v>
      </c>
      <c r="CO2302" s="322">
        <v>0.42401477999999998</v>
      </c>
      <c r="CP2302" s="322">
        <v>3.6782925999999999E-3</v>
      </c>
      <c r="CQ2302" s="322">
        <v>0</v>
      </c>
      <c r="CR2302" s="322">
        <v>0</v>
      </c>
      <c r="CS2302" s="322">
        <v>2.3675646000000002E-2</v>
      </c>
      <c r="CT2302" s="322">
        <v>0</v>
      </c>
      <c r="CU2302" s="322">
        <v>0</v>
      </c>
      <c r="CX2302" s="20" t="s">
        <v>4039</v>
      </c>
    </row>
    <row r="2303" spans="1:102" ht="14.4" customHeight="1">
      <c r="A2303" t="s">
        <v>4031</v>
      </c>
      <c r="B2303" s="278" t="s">
        <v>1223</v>
      </c>
      <c r="C2303" s="279" t="str">
        <f t="shared" si="890"/>
        <v>M.020.25.112</v>
      </c>
      <c r="D2303" s="14" t="s">
        <v>4019</v>
      </c>
      <c r="E2303" s="312" t="s">
        <v>1510</v>
      </c>
      <c r="F2303" s="281" t="str">
        <f t="shared" si="891"/>
        <v>Saveloy</v>
      </c>
      <c r="G2303" s="319">
        <f t="shared" si="879"/>
        <v>4.0480697447110927</v>
      </c>
      <c r="H2303" s="319">
        <f t="shared" si="880"/>
        <v>0.18081914484427999</v>
      </c>
      <c r="I2303" s="319">
        <f t="shared" si="876"/>
        <v>2.136275399866812</v>
      </c>
      <c r="J2303" s="319">
        <f t="shared" si="877"/>
        <v>0</v>
      </c>
      <c r="K2303" s="319">
        <v>1.7309752</v>
      </c>
      <c r="L2303" s="319">
        <v>1.9091666</v>
      </c>
      <c r="M2303" s="319">
        <v>0.22710871999999999</v>
      </c>
      <c r="N2303" s="319">
        <v>0.18081832</v>
      </c>
      <c r="O2303" s="319">
        <v>0</v>
      </c>
      <c r="P2303" s="319">
        <v>0</v>
      </c>
      <c r="Q2303" s="319">
        <v>8.2484428000000003E-7</v>
      </c>
      <c r="R2303" s="319">
        <v>7.9866812000000003E-8</v>
      </c>
      <c r="S2303" s="319">
        <v>0</v>
      </c>
      <c r="T2303" s="319">
        <v>0</v>
      </c>
      <c r="U2303" s="319">
        <v>0</v>
      </c>
      <c r="V2303" s="319">
        <v>0</v>
      </c>
      <c r="W2303" s="319">
        <v>0</v>
      </c>
      <c r="X2303" s="319">
        <v>0</v>
      </c>
      <c r="Y2303" s="210"/>
      <c r="Z2303" s="320">
        <f t="shared" si="868"/>
        <v>13.014851127819549</v>
      </c>
      <c r="AA2303" s="210"/>
      <c r="AB2303" s="321">
        <f t="shared" si="869"/>
        <v>1.7309752</v>
      </c>
      <c r="AC2303" s="321">
        <f t="shared" si="870"/>
        <v>2.3170945447110922</v>
      </c>
      <c r="AD2303" s="321">
        <f t="shared" si="878"/>
        <v>2.136275399866812</v>
      </c>
      <c r="AE2303" s="321">
        <f t="shared" si="871"/>
        <v>2.136275399866812</v>
      </c>
      <c r="AF2303" s="321">
        <f t="shared" si="872"/>
        <v>0</v>
      </c>
      <c r="AG2303"/>
      <c r="AH2303" s="121">
        <v>0</v>
      </c>
      <c r="AI2303" s="121">
        <v>0</v>
      </c>
      <c r="AJ2303" s="121">
        <v>0</v>
      </c>
      <c r="AK2303" s="121">
        <v>0</v>
      </c>
      <c r="AL2303" s="121">
        <v>0</v>
      </c>
      <c r="AM2303" s="121">
        <v>0</v>
      </c>
      <c r="AN2303" s="121">
        <v>0</v>
      </c>
      <c r="AO2303"/>
      <c r="AP2303" s="282">
        <v>0.83675765999999996</v>
      </c>
      <c r="AQ2303" s="282">
        <v>0.81434264999999995</v>
      </c>
      <c r="AR2303" s="282">
        <v>2.2415015E-2</v>
      </c>
      <c r="AS2303" s="282">
        <v>0</v>
      </c>
      <c r="AT2303" s="255">
        <f t="shared" si="887"/>
        <v>4.8821501383999997E-5</v>
      </c>
      <c r="AU2303" s="256">
        <f t="shared" si="888"/>
        <v>8.2895764136120002E-8</v>
      </c>
      <c r="AV2303" s="256">
        <f t="shared" si="889"/>
        <v>0</v>
      </c>
      <c r="AW2303" s="272">
        <v>1.2077782000000001E-5</v>
      </c>
      <c r="AX2303" s="272">
        <v>3.6441584000000003E-8</v>
      </c>
      <c r="AY2303" s="272">
        <v>9.9563611999999993E-13</v>
      </c>
      <c r="AZ2303" s="273">
        <v>0</v>
      </c>
      <c r="BA2303" s="273">
        <v>0</v>
      </c>
      <c r="BB2303" s="272">
        <v>2.6886384E-8</v>
      </c>
      <c r="BC2303" s="272">
        <v>3.6716832999999997E-5</v>
      </c>
      <c r="BD2303" s="272">
        <v>3.8113665000000004E-9</v>
      </c>
      <c r="BE2303" s="272">
        <v>4.2641818E-8</v>
      </c>
      <c r="BF2303" s="273">
        <v>0</v>
      </c>
      <c r="BG2303" s="273">
        <v>0</v>
      </c>
      <c r="BH2303" s="273">
        <v>0</v>
      </c>
      <c r="BI2303" s="273">
        <v>0</v>
      </c>
      <c r="BJ2303" s="273">
        <v>0</v>
      </c>
      <c r="BK2303" s="273">
        <v>0</v>
      </c>
      <c r="BL2303" s="273">
        <v>0</v>
      </c>
      <c r="BM2303" s="273">
        <v>0</v>
      </c>
      <c r="BN2303" s="273">
        <v>0</v>
      </c>
      <c r="BO2303" s="273">
        <v>0</v>
      </c>
      <c r="BP2303" s="273">
        <v>0</v>
      </c>
      <c r="BQ2303" s="273">
        <v>0</v>
      </c>
      <c r="BR2303" s="273">
        <v>0</v>
      </c>
      <c r="BS2303"/>
      <c r="BT2303" s="121">
        <v>9.9866735000000008E-4</v>
      </c>
      <c r="BU2303" s="121">
        <v>3.0283730999999998E-4</v>
      </c>
      <c r="BV2303" s="121">
        <v>3.6288858999999999E-4</v>
      </c>
      <c r="BW2303" s="274">
        <v>9.3553415999999997E-12</v>
      </c>
      <c r="BX2303" s="121">
        <v>2.3647792E-4</v>
      </c>
      <c r="BY2303" s="274">
        <v>1.7405745000000002E-5</v>
      </c>
      <c r="BZ2303" s="121">
        <v>0</v>
      </c>
      <c r="CA2303" s="274">
        <v>2.6418174999999999E-5</v>
      </c>
      <c r="CB2303" s="121">
        <v>0</v>
      </c>
      <c r="CC2303" s="274">
        <v>5.4580425999999997E-10</v>
      </c>
      <c r="CD2303" s="121">
        <v>0</v>
      </c>
      <c r="CE2303" s="121">
        <v>0</v>
      </c>
      <c r="CF2303" s="121">
        <v>0</v>
      </c>
      <c r="CG2303" s="274">
        <v>5.2639058000000001E-5</v>
      </c>
      <c r="CH2303" s="121">
        <v>0</v>
      </c>
      <c r="CI2303" s="121">
        <v>0</v>
      </c>
      <c r="CJ2303" s="121">
        <v>0</v>
      </c>
      <c r="CK2303"/>
      <c r="CL2303" s="322">
        <v>0</v>
      </c>
      <c r="CM2303" s="322">
        <v>13.014851</v>
      </c>
      <c r="CN2303" s="322">
        <v>0.49770241999999998</v>
      </c>
      <c r="CO2303" s="322">
        <v>0.21118890000000001</v>
      </c>
      <c r="CP2303" s="322">
        <v>2.1170702E-3</v>
      </c>
      <c r="CQ2303" s="322">
        <v>0</v>
      </c>
      <c r="CR2303" s="322">
        <v>0</v>
      </c>
      <c r="CS2303" s="322">
        <v>1.185548E-2</v>
      </c>
      <c r="CT2303" s="322">
        <v>0</v>
      </c>
      <c r="CU2303" s="322">
        <v>0</v>
      </c>
      <c r="CX2303" s="20" t="s">
        <v>4039</v>
      </c>
    </row>
    <row r="2304" spans="1:102" ht="14.4" customHeight="1">
      <c r="B2304" s="278" t="s">
        <v>1223</v>
      </c>
      <c r="C2304" s="277" t="s">
        <v>3486</v>
      </c>
      <c r="D2304" s="277" t="s">
        <v>4032</v>
      </c>
      <c r="E2304" s="312"/>
      <c r="F2304"/>
      <c r="G2304" s="210"/>
      <c r="H2304" s="210"/>
      <c r="I2304" s="210"/>
      <c r="J2304" s="210"/>
      <c r="K2304" s="210"/>
      <c r="L2304" s="210"/>
      <c r="M2304" s="210"/>
      <c r="N2304" s="210"/>
      <c r="O2304" s="210"/>
      <c r="P2304" s="210"/>
      <c r="Q2304" s="210"/>
      <c r="R2304" s="210"/>
      <c r="S2304" s="210"/>
      <c r="T2304" s="210"/>
      <c r="U2304" s="210"/>
      <c r="V2304" s="210"/>
      <c r="W2304" s="210"/>
      <c r="X2304" s="210"/>
      <c r="Y2304" s="210"/>
      <c r="Z2304" s="210"/>
      <c r="AA2304" s="210"/>
      <c r="AB2304" s="210"/>
      <c r="AC2304" s="210"/>
      <c r="AD2304" s="210"/>
      <c r="AE2304" s="210"/>
      <c r="AF2304" s="210"/>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s="183"/>
      <c r="CW2304" s="4"/>
    </row>
    <row r="2305" spans="1:102" ht="14.4" customHeight="1">
      <c r="A2305" t="s">
        <v>4033</v>
      </c>
      <c r="B2305" s="278" t="s">
        <v>1223</v>
      </c>
      <c r="C2305" s="279" t="str">
        <f t="shared" si="890"/>
        <v>N.010.10.101</v>
      </c>
      <c r="D2305" s="14" t="s">
        <v>4032</v>
      </c>
      <c r="E2305" s="312" t="s">
        <v>1510</v>
      </c>
      <c r="F2305" s="281" t="str">
        <f t="shared" si="891"/>
        <v>Baking (1.5 MJe per kg product)</v>
      </c>
      <c r="G2305" s="319">
        <f t="shared" si="879"/>
        <v>3.6390515130000002E-2</v>
      </c>
      <c r="H2305" s="319">
        <f t="shared" si="880"/>
        <v>1.0438150199999999E-3</v>
      </c>
      <c r="I2305" s="319">
        <f t="shared" si="876"/>
        <v>2.6031717000000003E-3</v>
      </c>
      <c r="J2305" s="319">
        <f t="shared" si="877"/>
        <v>5.4561444100000005E-3</v>
      </c>
      <c r="K2305" s="319">
        <v>2.7287384000000001E-2</v>
      </c>
      <c r="L2305" s="319">
        <v>1.5312692000000001E-3</v>
      </c>
      <c r="M2305" s="319">
        <v>1.0719025E-3</v>
      </c>
      <c r="N2305" s="319">
        <v>9.0054575999999999E-4</v>
      </c>
      <c r="O2305" s="319">
        <v>1.4326926E-4</v>
      </c>
      <c r="P2305" s="319">
        <v>0</v>
      </c>
      <c r="Q2305" s="319">
        <v>0</v>
      </c>
      <c r="R2305" s="319">
        <v>0</v>
      </c>
      <c r="S2305" s="319">
        <v>1.9101930999999999E-4</v>
      </c>
      <c r="T2305" s="319">
        <v>0</v>
      </c>
      <c r="U2305" s="319">
        <v>5.2651251000000003E-3</v>
      </c>
      <c r="V2305" s="319">
        <v>0</v>
      </c>
      <c r="W2305" s="319">
        <v>0</v>
      </c>
      <c r="X2305" s="319">
        <v>0</v>
      </c>
      <c r="Y2305" s="210"/>
      <c r="Z2305" s="320">
        <f t="shared" si="868"/>
        <v>0.2051683007518797</v>
      </c>
      <c r="AA2305" s="210"/>
      <c r="AB2305" s="321">
        <f t="shared" si="869"/>
        <v>2.7287384000000001E-2</v>
      </c>
      <c r="AC2305" s="321">
        <f t="shared" si="870"/>
        <v>3.6469867200000002E-3</v>
      </c>
      <c r="AD2305" s="321">
        <f t="shared" si="878"/>
        <v>2.6031717000000003E-3</v>
      </c>
      <c r="AE2305" s="321">
        <f t="shared" si="871"/>
        <v>2.6031717000000003E-3</v>
      </c>
      <c r="AF2305" s="321">
        <f t="shared" si="872"/>
        <v>5.4561444100000005E-3</v>
      </c>
      <c r="AG2305"/>
      <c r="AH2305" s="121">
        <v>3.5371822000000002</v>
      </c>
      <c r="AI2305" s="121">
        <v>2.3210229999999998</v>
      </c>
      <c r="AJ2305" s="121">
        <v>0.71372751000000001</v>
      </c>
      <c r="AK2305" s="121">
        <v>0</v>
      </c>
      <c r="AL2305" s="121">
        <v>7.229998E-2</v>
      </c>
      <c r="AM2305" s="121">
        <v>0.26846724</v>
      </c>
      <c r="AN2305" s="121">
        <v>0.16166448</v>
      </c>
      <c r="AO2305"/>
      <c r="AP2305" s="282">
        <v>4.0855806000000003E-3</v>
      </c>
      <c r="AQ2305" s="282">
        <v>3.8492323999999999E-3</v>
      </c>
      <c r="AR2305" s="282">
        <v>1.7226905E-4</v>
      </c>
      <c r="AS2305" s="283">
        <v>6.4079137000000002E-5</v>
      </c>
      <c r="AT2305" s="255">
        <f t="shared" ref="AT2305:AT2307" si="892">AW2305+AZ2305+BA2305+BB2305+BC2305+BK2305+BL2305+BP2305</f>
        <v>2.3076932667999999E-7</v>
      </c>
      <c r="AU2305" s="256">
        <f t="shared" ref="AU2305:AU2307" si="893">AX2305+AY2305+BD2305+BE2305+BF2305+BG2305+BH2305+BI2305+BJ2305+BM2305+BQ2305+BR2305</f>
        <v>6.3708969137499988E-10</v>
      </c>
      <c r="AV2305" s="256">
        <f t="shared" ref="AV2305:AV2307" si="894">BN2305+BO2305</f>
        <v>8.9746691355999993E-3</v>
      </c>
      <c r="AW2305" s="272">
        <v>1.9039618E-7</v>
      </c>
      <c r="AX2305" s="272">
        <v>5.7447124999999997E-10</v>
      </c>
      <c r="AY2305" s="272">
        <v>1.5695375000000002E-14</v>
      </c>
      <c r="AZ2305" s="273">
        <v>0</v>
      </c>
      <c r="BA2305" s="273">
        <v>0</v>
      </c>
      <c r="BB2305" s="272">
        <v>1.3390468000000001E-10</v>
      </c>
      <c r="BC2305" s="272">
        <v>4.0239241999999998E-8</v>
      </c>
      <c r="BD2305" s="272">
        <v>1.8982092000000001E-11</v>
      </c>
      <c r="BE2305" s="272">
        <v>4.3620654000000003E-11</v>
      </c>
      <c r="BF2305" s="273">
        <v>0</v>
      </c>
      <c r="BG2305" s="273">
        <v>0</v>
      </c>
      <c r="BH2305" s="273">
        <v>0</v>
      </c>
      <c r="BI2305" s="273">
        <v>0</v>
      </c>
      <c r="BJ2305" s="273">
        <v>0</v>
      </c>
      <c r="BK2305" s="273">
        <v>0</v>
      </c>
      <c r="BL2305" s="273">
        <v>0</v>
      </c>
      <c r="BM2305" s="273">
        <v>0</v>
      </c>
      <c r="BN2305" s="272">
        <v>3.8554355999999999E-6</v>
      </c>
      <c r="BO2305" s="273">
        <v>8.9708137E-3</v>
      </c>
      <c r="BP2305" s="273">
        <v>0</v>
      </c>
      <c r="BQ2305" s="273">
        <v>0</v>
      </c>
      <c r="BR2305" s="273">
        <v>0</v>
      </c>
      <c r="BS2305"/>
      <c r="BT2305" s="274">
        <v>1.0586725E-5</v>
      </c>
      <c r="BU2305" s="274">
        <v>3.4481904999999998E-7</v>
      </c>
      <c r="BV2305" s="274">
        <v>5.7206366999999996E-6</v>
      </c>
      <c r="BW2305" s="121">
        <v>0</v>
      </c>
      <c r="BX2305" s="274">
        <v>3.4763336000000001E-7</v>
      </c>
      <c r="BY2305" s="274">
        <v>8.6687398000000002E-8</v>
      </c>
      <c r="BZ2305" s="121">
        <v>0</v>
      </c>
      <c r="CA2305" s="274">
        <v>1.3157281000000001E-7</v>
      </c>
      <c r="CB2305" s="121">
        <v>0</v>
      </c>
      <c r="CC2305" s="121">
        <v>0</v>
      </c>
      <c r="CD2305" s="121">
        <v>0</v>
      </c>
      <c r="CE2305" s="121">
        <v>0</v>
      </c>
      <c r="CF2305" s="121">
        <v>0</v>
      </c>
      <c r="CG2305" s="274">
        <v>1.8664119999999999E-7</v>
      </c>
      <c r="CH2305" s="274">
        <v>3.6766066999999998E-6</v>
      </c>
      <c r="CI2305" s="274">
        <v>9.2127638E-8</v>
      </c>
      <c r="CJ2305" s="121">
        <v>0</v>
      </c>
      <c r="CK2305"/>
      <c r="CL2305" s="322">
        <v>0</v>
      </c>
      <c r="CM2305" s="322">
        <v>0.2051683</v>
      </c>
      <c r="CN2305" s="322">
        <v>3.6477989000000001E-3</v>
      </c>
      <c r="CO2305" s="322">
        <v>2.5580200000000002E-4</v>
      </c>
      <c r="CP2305" s="322">
        <v>6.5171848999999999E-6</v>
      </c>
      <c r="CQ2305" s="322">
        <v>0</v>
      </c>
      <c r="CR2305" s="322">
        <v>0</v>
      </c>
      <c r="CS2305" s="322">
        <v>1.3973212999999999E-5</v>
      </c>
      <c r="CT2305" s="322">
        <v>0</v>
      </c>
      <c r="CU2305" s="322">
        <v>0.13387800999999999</v>
      </c>
      <c r="CX2305" s="20" t="s">
        <v>4039</v>
      </c>
    </row>
    <row r="2306" spans="1:102" ht="14.4" customHeight="1">
      <c r="A2306" t="s">
        <v>4034</v>
      </c>
      <c r="B2306" s="278" t="s">
        <v>1223</v>
      </c>
      <c r="C2306" s="279" t="str">
        <f t="shared" si="890"/>
        <v>N.010.10.102</v>
      </c>
      <c r="D2306" s="14" t="s">
        <v>4032</v>
      </c>
      <c r="E2306" s="312" t="s">
        <v>1510</v>
      </c>
      <c r="F2306" s="281" t="str">
        <f t="shared" si="891"/>
        <v>Boiling (1.1 MJe per kg product)</v>
      </c>
      <c r="G2306" s="319">
        <f t="shared" si="879"/>
        <v>2.668637745E-2</v>
      </c>
      <c r="H2306" s="319">
        <f t="shared" si="880"/>
        <v>7.6546435E-4</v>
      </c>
      <c r="I2306" s="319">
        <f t="shared" si="876"/>
        <v>1.9089925700000001E-3</v>
      </c>
      <c r="J2306" s="319">
        <f t="shared" si="877"/>
        <v>4.0011725299999995E-3</v>
      </c>
      <c r="K2306" s="319">
        <v>2.0010747999999998E-2</v>
      </c>
      <c r="L2306" s="319">
        <v>1.1229307000000001E-3</v>
      </c>
      <c r="M2306" s="319">
        <v>7.8606187E-4</v>
      </c>
      <c r="N2306" s="319">
        <v>6.6040021999999999E-4</v>
      </c>
      <c r="O2306" s="319">
        <v>1.0506413E-4</v>
      </c>
      <c r="P2306" s="319">
        <v>0</v>
      </c>
      <c r="Q2306" s="319">
        <v>0</v>
      </c>
      <c r="R2306" s="319">
        <v>0</v>
      </c>
      <c r="S2306" s="319">
        <v>1.4008082999999999E-4</v>
      </c>
      <c r="T2306" s="319">
        <v>0</v>
      </c>
      <c r="U2306" s="319">
        <v>3.8610916999999999E-3</v>
      </c>
      <c r="V2306" s="319">
        <v>0</v>
      </c>
      <c r="W2306" s="319">
        <v>0</v>
      </c>
      <c r="X2306" s="319">
        <v>0</v>
      </c>
      <c r="Y2306" s="210"/>
      <c r="Z2306" s="320">
        <f t="shared" si="868"/>
        <v>0.15045675187969923</v>
      </c>
      <c r="AA2306" s="210"/>
      <c r="AB2306" s="321">
        <f t="shared" si="869"/>
        <v>2.0010747999999998E-2</v>
      </c>
      <c r="AC2306" s="321">
        <f t="shared" si="870"/>
        <v>2.6744569200000002E-3</v>
      </c>
      <c r="AD2306" s="321">
        <f t="shared" si="878"/>
        <v>1.9089925700000001E-3</v>
      </c>
      <c r="AE2306" s="321">
        <f t="shared" si="871"/>
        <v>1.9089925700000001E-3</v>
      </c>
      <c r="AF2306" s="321">
        <f t="shared" si="872"/>
        <v>4.0011725299999995E-3</v>
      </c>
      <c r="AG2306"/>
      <c r="AH2306" s="121">
        <v>2.5939336000000002</v>
      </c>
      <c r="AI2306" s="121">
        <v>1.7020835000000001</v>
      </c>
      <c r="AJ2306" s="121">
        <v>0.52340017000000005</v>
      </c>
      <c r="AK2306" s="121">
        <v>0</v>
      </c>
      <c r="AL2306" s="121">
        <v>5.3019984999999999E-2</v>
      </c>
      <c r="AM2306" s="121">
        <v>0.19687597000000001</v>
      </c>
      <c r="AN2306" s="121">
        <v>0.11855395000000001</v>
      </c>
      <c r="AO2306"/>
      <c r="AP2306" s="282">
        <v>2.9960924999999998E-3</v>
      </c>
      <c r="AQ2306" s="282">
        <v>2.8227704999999998E-3</v>
      </c>
      <c r="AR2306" s="282">
        <v>1.2633064000000001E-4</v>
      </c>
      <c r="AS2306" s="283">
        <v>4.6991367000000002E-5</v>
      </c>
      <c r="AT2306" s="255">
        <f t="shared" si="892"/>
        <v>1.69230843765E-7</v>
      </c>
      <c r="AU2306" s="256">
        <f t="shared" si="893"/>
        <v>4.6719909994199998E-10</v>
      </c>
      <c r="AV2306" s="256">
        <f t="shared" si="894"/>
        <v>6.5814240193999996E-3</v>
      </c>
      <c r="AW2306" s="272">
        <v>1.3962387000000001E-7</v>
      </c>
      <c r="AX2306" s="272">
        <v>4.2127891000000002E-10</v>
      </c>
      <c r="AY2306" s="272">
        <v>1.1509942000000001E-14</v>
      </c>
      <c r="AZ2306" s="273">
        <v>0</v>
      </c>
      <c r="BA2306" s="273">
        <v>0</v>
      </c>
      <c r="BB2306" s="272">
        <v>9.8196764999999995E-11</v>
      </c>
      <c r="BC2306" s="272">
        <v>2.9508777000000001E-8</v>
      </c>
      <c r="BD2306" s="272">
        <v>1.3920201E-11</v>
      </c>
      <c r="BE2306" s="272">
        <v>3.1988478999999998E-11</v>
      </c>
      <c r="BF2306" s="273">
        <v>0</v>
      </c>
      <c r="BG2306" s="273">
        <v>0</v>
      </c>
      <c r="BH2306" s="273">
        <v>0</v>
      </c>
      <c r="BI2306" s="273">
        <v>0</v>
      </c>
      <c r="BJ2306" s="273">
        <v>0</v>
      </c>
      <c r="BK2306" s="273">
        <v>0</v>
      </c>
      <c r="BL2306" s="273">
        <v>0</v>
      </c>
      <c r="BM2306" s="273">
        <v>0</v>
      </c>
      <c r="BN2306" s="272">
        <v>2.8273194000000001E-6</v>
      </c>
      <c r="BO2306" s="273">
        <v>6.5785966999999997E-3</v>
      </c>
      <c r="BP2306" s="273">
        <v>0</v>
      </c>
      <c r="BQ2306" s="273">
        <v>0</v>
      </c>
      <c r="BR2306" s="273">
        <v>0</v>
      </c>
      <c r="BS2306"/>
      <c r="BT2306" s="274">
        <v>7.7635982000000008E-6</v>
      </c>
      <c r="BU2306" s="274">
        <v>2.5286730000000001E-7</v>
      </c>
      <c r="BV2306" s="274">
        <v>4.1951334999999998E-6</v>
      </c>
      <c r="BW2306" s="121">
        <v>0</v>
      </c>
      <c r="BX2306" s="274">
        <v>2.5493112999999999E-7</v>
      </c>
      <c r="BY2306" s="274">
        <v>6.3570758000000003E-8</v>
      </c>
      <c r="BZ2306" s="121">
        <v>0</v>
      </c>
      <c r="CA2306" s="274">
        <v>9.6486729999999996E-8</v>
      </c>
      <c r="CB2306" s="121">
        <v>0</v>
      </c>
      <c r="CC2306" s="121">
        <v>0</v>
      </c>
      <c r="CD2306" s="121">
        <v>0</v>
      </c>
      <c r="CE2306" s="121">
        <v>0</v>
      </c>
      <c r="CF2306" s="121">
        <v>0</v>
      </c>
      <c r="CG2306" s="274">
        <v>1.3687021E-7</v>
      </c>
      <c r="CH2306" s="274">
        <v>2.6961781999999998E-6</v>
      </c>
      <c r="CI2306" s="274">
        <v>6.7560267999999997E-8</v>
      </c>
      <c r="CJ2306" s="121">
        <v>0</v>
      </c>
      <c r="CK2306"/>
      <c r="CL2306" s="322">
        <v>0</v>
      </c>
      <c r="CM2306" s="322">
        <v>0.15045675</v>
      </c>
      <c r="CN2306" s="322">
        <v>2.6750525E-3</v>
      </c>
      <c r="CO2306" s="322">
        <v>1.8758813E-4</v>
      </c>
      <c r="CP2306" s="322">
        <v>4.7792689000000004E-6</v>
      </c>
      <c r="CQ2306" s="322">
        <v>0</v>
      </c>
      <c r="CR2306" s="322">
        <v>0</v>
      </c>
      <c r="CS2306" s="322">
        <v>1.0247023E-5</v>
      </c>
      <c r="CT2306" s="322">
        <v>0</v>
      </c>
      <c r="CU2306" s="322">
        <v>9.8177207000000002E-2</v>
      </c>
      <c r="CX2306" s="20" t="s">
        <v>4039</v>
      </c>
    </row>
    <row r="2307" spans="1:102" ht="14.4" customHeight="1">
      <c r="A2307" t="s">
        <v>4035</v>
      </c>
      <c r="B2307" s="278" t="s">
        <v>1223</v>
      </c>
      <c r="C2307" s="279" t="str">
        <f t="shared" si="890"/>
        <v>N.010.10.103</v>
      </c>
      <c r="D2307" s="14" t="s">
        <v>4032</v>
      </c>
      <c r="E2307" s="312" t="s">
        <v>1510</v>
      </c>
      <c r="F2307" s="281" t="str">
        <f t="shared" si="891"/>
        <v>Roasting chicken (3 MJe per kg product)</v>
      </c>
      <c r="G2307" s="319">
        <f t="shared" si="879"/>
        <v>7.2781030140000008E-2</v>
      </c>
      <c r="H2307" s="319">
        <f t="shared" si="880"/>
        <v>2.08763002E-3</v>
      </c>
      <c r="I2307" s="319">
        <f t="shared" si="876"/>
        <v>5.2063435000000002E-3</v>
      </c>
      <c r="J2307" s="319">
        <f t="shared" si="877"/>
        <v>1.091228862E-2</v>
      </c>
      <c r="K2307" s="319">
        <v>5.4574768000000003E-2</v>
      </c>
      <c r="L2307" s="319">
        <v>3.0625384000000002E-3</v>
      </c>
      <c r="M2307" s="319">
        <v>2.1438051E-3</v>
      </c>
      <c r="N2307" s="319">
        <v>1.8010915000000001E-3</v>
      </c>
      <c r="O2307" s="319">
        <v>2.8653852000000001E-4</v>
      </c>
      <c r="P2307" s="319">
        <v>0</v>
      </c>
      <c r="Q2307" s="319">
        <v>0</v>
      </c>
      <c r="R2307" s="319">
        <v>0</v>
      </c>
      <c r="S2307" s="319">
        <v>3.8203861999999998E-4</v>
      </c>
      <c r="T2307" s="319">
        <v>0</v>
      </c>
      <c r="U2307" s="319">
        <v>1.053025E-2</v>
      </c>
      <c r="V2307" s="319">
        <v>0</v>
      </c>
      <c r="W2307" s="319">
        <v>0</v>
      </c>
      <c r="X2307" s="319">
        <v>0</v>
      </c>
      <c r="Y2307" s="210"/>
      <c r="Z2307" s="320">
        <f t="shared" si="868"/>
        <v>0.41033660150375939</v>
      </c>
      <c r="AA2307" s="210"/>
      <c r="AB2307" s="321">
        <f t="shared" si="869"/>
        <v>5.4574768000000003E-2</v>
      </c>
      <c r="AC2307" s="321">
        <f t="shared" si="870"/>
        <v>7.2939735200000001E-3</v>
      </c>
      <c r="AD2307" s="321">
        <f t="shared" si="878"/>
        <v>5.2063435000000002E-3</v>
      </c>
      <c r="AE2307" s="321">
        <f t="shared" si="871"/>
        <v>5.2063435000000002E-3</v>
      </c>
      <c r="AF2307" s="321">
        <f t="shared" si="872"/>
        <v>1.091228862E-2</v>
      </c>
      <c r="AG2307"/>
      <c r="AH2307" s="121">
        <v>7.0743644000000003</v>
      </c>
      <c r="AI2307" s="121">
        <v>4.6420459999999997</v>
      </c>
      <c r="AJ2307" s="121">
        <v>1.4274549999999999</v>
      </c>
      <c r="AK2307" s="121">
        <v>0</v>
      </c>
      <c r="AL2307" s="121">
        <v>0.14459996</v>
      </c>
      <c r="AM2307" s="121">
        <v>0.53693447000000005</v>
      </c>
      <c r="AN2307" s="121">
        <v>0.32332895</v>
      </c>
      <c r="AO2307"/>
      <c r="AP2307" s="282">
        <v>8.1711612000000006E-3</v>
      </c>
      <c r="AQ2307" s="282">
        <v>7.6984649000000002E-3</v>
      </c>
      <c r="AR2307" s="282">
        <v>3.4453810000000001E-4</v>
      </c>
      <c r="AS2307" s="282">
        <v>1.2815826999999999E-4</v>
      </c>
      <c r="AT2307" s="255">
        <f t="shared" si="892"/>
        <v>4.6153866235999997E-7</v>
      </c>
      <c r="AU2307" s="256">
        <f t="shared" si="893"/>
        <v>1.2741793817499998E-9</v>
      </c>
      <c r="AV2307" s="256">
        <f t="shared" si="894"/>
        <v>1.79493378712E-2</v>
      </c>
      <c r="AW2307" s="272">
        <v>3.8079236999999998E-7</v>
      </c>
      <c r="AX2307" s="272">
        <v>1.1489424999999999E-9</v>
      </c>
      <c r="AY2307" s="272">
        <v>3.1390750000000003E-14</v>
      </c>
      <c r="AZ2307" s="273">
        <v>0</v>
      </c>
      <c r="BA2307" s="273">
        <v>0</v>
      </c>
      <c r="BB2307" s="272">
        <v>2.6780936000000002E-10</v>
      </c>
      <c r="BC2307" s="272">
        <v>8.0478483000000006E-8</v>
      </c>
      <c r="BD2307" s="272">
        <v>3.7964184000000002E-11</v>
      </c>
      <c r="BE2307" s="272">
        <v>8.7241306999999999E-11</v>
      </c>
      <c r="BF2307" s="273">
        <v>0</v>
      </c>
      <c r="BG2307" s="273">
        <v>0</v>
      </c>
      <c r="BH2307" s="273">
        <v>0</v>
      </c>
      <c r="BI2307" s="273">
        <v>0</v>
      </c>
      <c r="BJ2307" s="273">
        <v>0</v>
      </c>
      <c r="BK2307" s="273">
        <v>0</v>
      </c>
      <c r="BL2307" s="273">
        <v>0</v>
      </c>
      <c r="BM2307" s="273">
        <v>0</v>
      </c>
      <c r="BN2307" s="272">
        <v>7.7108711999999999E-6</v>
      </c>
      <c r="BO2307" s="273">
        <v>1.7941627000000002E-2</v>
      </c>
      <c r="BP2307" s="273">
        <v>0</v>
      </c>
      <c r="BQ2307" s="273">
        <v>0</v>
      </c>
      <c r="BR2307" s="273">
        <v>0</v>
      </c>
      <c r="BS2307"/>
      <c r="BT2307" s="274">
        <v>2.117345E-5</v>
      </c>
      <c r="BU2307" s="274">
        <v>6.8963809999999996E-7</v>
      </c>
      <c r="BV2307" s="274">
        <v>1.1441273E-5</v>
      </c>
      <c r="BW2307" s="121">
        <v>0</v>
      </c>
      <c r="BX2307" s="274">
        <v>6.9526672000000002E-7</v>
      </c>
      <c r="BY2307" s="274">
        <v>1.7337479999999999E-7</v>
      </c>
      <c r="BZ2307" s="121">
        <v>0</v>
      </c>
      <c r="CA2307" s="274">
        <v>2.6314563E-7</v>
      </c>
      <c r="CB2307" s="121">
        <v>0</v>
      </c>
      <c r="CC2307" s="121">
        <v>0</v>
      </c>
      <c r="CD2307" s="121">
        <v>0</v>
      </c>
      <c r="CE2307" s="121">
        <v>0</v>
      </c>
      <c r="CF2307" s="121">
        <v>0</v>
      </c>
      <c r="CG2307" s="274">
        <v>3.7328239999999999E-7</v>
      </c>
      <c r="CH2307" s="274">
        <v>7.3532133999999997E-6</v>
      </c>
      <c r="CI2307" s="274">
        <v>1.8425527999999999E-7</v>
      </c>
      <c r="CJ2307" s="121">
        <v>0</v>
      </c>
      <c r="CK2307"/>
      <c r="CL2307" s="322">
        <v>0</v>
      </c>
      <c r="CM2307" s="322">
        <v>0.4103366</v>
      </c>
      <c r="CN2307" s="322">
        <v>7.2955978000000003E-3</v>
      </c>
      <c r="CO2307" s="322">
        <v>5.1160400000000003E-4</v>
      </c>
      <c r="CP2307" s="322">
        <v>1.303437E-5</v>
      </c>
      <c r="CQ2307" s="322">
        <v>0</v>
      </c>
      <c r="CR2307" s="322">
        <v>0</v>
      </c>
      <c r="CS2307" s="322">
        <v>2.7946425999999998E-5</v>
      </c>
      <c r="CT2307" s="322">
        <v>0</v>
      </c>
      <c r="CU2307" s="322">
        <v>0.26775601999999998</v>
      </c>
      <c r="CX2307" s="20" t="s">
        <v>4039</v>
      </c>
    </row>
    <row r="2308" spans="1:102" ht="14.4" customHeight="1">
      <c r="B2308" s="278" t="s">
        <v>3349</v>
      </c>
      <c r="C2308" s="277" t="s">
        <v>4036</v>
      </c>
      <c r="D2308" s="327"/>
      <c r="E2308" s="312"/>
      <c r="F2308"/>
      <c r="G2308" s="210"/>
      <c r="H2308" s="210"/>
      <c r="I2308" s="210"/>
      <c r="J2308" s="210"/>
      <c r="K2308" s="210"/>
      <c r="L2308" s="210"/>
      <c r="M2308" s="210"/>
      <c r="N2308" s="210"/>
      <c r="O2308" s="210"/>
      <c r="P2308" s="210"/>
      <c r="Q2308" s="210"/>
      <c r="R2308" s="210"/>
      <c r="S2308" s="210"/>
      <c r="T2308" s="210"/>
      <c r="U2308" s="210"/>
      <c r="V2308" s="210"/>
      <c r="W2308" s="210"/>
      <c r="X2308" s="210"/>
      <c r="Y2308" s="210"/>
      <c r="Z2308" s="210"/>
      <c r="AA2308" s="210"/>
      <c r="AB2308" s="210"/>
      <c r="AC2308" s="210"/>
      <c r="AD2308" s="210"/>
      <c r="AE2308" s="210"/>
      <c r="AF2308" s="210"/>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s="183"/>
      <c r="CW2308" s="4"/>
    </row>
    <row r="2309" spans="1:102" ht="14.4" customHeight="1">
      <c r="B2309" s="278" t="s">
        <v>3349</v>
      </c>
      <c r="C2309" s="277" t="s">
        <v>4037</v>
      </c>
      <c r="D2309" s="328" t="s">
        <v>3351</v>
      </c>
      <c r="E2309" s="312"/>
      <c r="F2309"/>
      <c r="G2309" s="210"/>
      <c r="H2309" s="210"/>
      <c r="I2309" s="210"/>
      <c r="J2309" s="210"/>
      <c r="K2309" s="210"/>
      <c r="L2309" s="210"/>
      <c r="M2309" s="210"/>
      <c r="N2309" s="210"/>
      <c r="O2309" s="210"/>
      <c r="P2309" s="210"/>
      <c r="Q2309" s="210"/>
      <c r="R2309" s="210"/>
      <c r="S2309" s="210"/>
      <c r="T2309" s="210"/>
      <c r="U2309" s="210"/>
      <c r="V2309" s="210"/>
      <c r="W2309" s="210"/>
      <c r="X2309" s="210"/>
      <c r="Y2309" s="210"/>
      <c r="Z2309" s="210"/>
      <c r="AA2309" s="210"/>
      <c r="AB2309" s="210"/>
      <c r="AC2309" s="210"/>
      <c r="AD2309" s="210"/>
      <c r="AE2309" s="210"/>
      <c r="AF2309" s="210"/>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s="183"/>
      <c r="CW2309" s="4"/>
    </row>
    <row r="2310" spans="1:102" ht="14.4" customHeight="1">
      <c r="A2310" t="s">
        <v>3350</v>
      </c>
      <c r="B2310" s="278" t="s">
        <v>3349</v>
      </c>
      <c r="C2310" s="279" t="str">
        <f t="shared" si="890"/>
        <v>P.030.00.100</v>
      </c>
      <c r="D2310" t="s">
        <v>4038</v>
      </c>
      <c r="E2310" s="312" t="s">
        <v>1510</v>
      </c>
      <c r="F2310" s="281" t="str">
        <f t="shared" si="891"/>
        <v>1,4-dioxanes (n=1, std= -)</v>
      </c>
      <c r="G2310" s="319">
        <f t="shared" si="879"/>
        <v>0.64495936158370992</v>
      </c>
      <c r="H2310" s="319">
        <f t="shared" si="880"/>
        <v>1.415564739E-2</v>
      </c>
      <c r="I2310" s="319">
        <f t="shared" si="876"/>
        <v>7.0800192817999985E-2</v>
      </c>
      <c r="J2310" s="319">
        <f t="shared" si="877"/>
        <v>1.026868137571E-2</v>
      </c>
      <c r="K2310" s="319">
        <v>0.54973483999999995</v>
      </c>
      <c r="L2310" s="319">
        <v>5.5227885999999997E-2</v>
      </c>
      <c r="M2310" s="319">
        <v>1.4675353E-2</v>
      </c>
      <c r="N2310" s="319">
        <v>8.4782169999999997E-3</v>
      </c>
      <c r="O2310" s="319">
        <v>3.9081046000000001E-3</v>
      </c>
      <c r="P2310" s="319">
        <v>8.9996615000000003E-4</v>
      </c>
      <c r="Q2310" s="319">
        <v>8.6935964000000004E-4</v>
      </c>
      <c r="R2310" s="319">
        <v>8.7969865000000005E-4</v>
      </c>
      <c r="S2310" s="319">
        <v>4.3423562000000001E-4</v>
      </c>
      <c r="T2310" s="319">
        <v>3.1371542000000001E-3</v>
      </c>
      <c r="U2310" s="319">
        <v>6.6969081999999997E-3</v>
      </c>
      <c r="V2310" s="319">
        <v>1.7255168E-5</v>
      </c>
      <c r="W2310" s="319">
        <v>3.8335571000000002E-7</v>
      </c>
      <c r="X2310" s="319">
        <v>0</v>
      </c>
      <c r="Y2310" s="210"/>
      <c r="Z2310" s="320">
        <f t="shared" ref="Z2310:Z2373" si="895">K2310/0.133</f>
        <v>4.1333446616541343</v>
      </c>
      <c r="AA2310" s="210"/>
      <c r="AB2310" s="321">
        <f t="shared" ref="AB2310:AB2373" si="896">K2310</f>
        <v>0.54973483999999995</v>
      </c>
      <c r="AC2310" s="321">
        <f t="shared" ref="AC2310:AC2373" si="897">L2310+M2310+N2310+O2310+P2310+Q2310+R2310</f>
        <v>8.4938585039999986E-2</v>
      </c>
      <c r="AD2310" s="321">
        <f t="shared" si="878"/>
        <v>7.392047520570999E-2</v>
      </c>
      <c r="AE2310" s="321">
        <f t="shared" ref="AE2310:AE2373" si="898">V2310+L2310+M2310+R2310</f>
        <v>7.0800192817999985E-2</v>
      </c>
      <c r="AF2310" s="321">
        <f t="shared" ref="AF2310:AF2373" si="899">S2310+U2310+X2310</f>
        <v>7.1311438199999997E-3</v>
      </c>
      <c r="AG2310"/>
      <c r="AH2310" s="121">
        <v>59.601444000000001</v>
      </c>
      <c r="AI2310" s="121">
        <v>55.727049000000001</v>
      </c>
      <c r="AJ2310" s="121">
        <v>0.90784189999999998</v>
      </c>
      <c r="AK2310" s="121">
        <v>0</v>
      </c>
      <c r="AL2310" s="121">
        <v>2.4419390000000001</v>
      </c>
      <c r="AM2310" s="121">
        <v>0.32556179000000002</v>
      </c>
      <c r="AN2310" s="121">
        <v>0.19905200000000001</v>
      </c>
      <c r="AO2310"/>
      <c r="AP2310" s="282">
        <v>8.9879756000000005E-2</v>
      </c>
      <c r="AQ2310" s="282">
        <v>8.2704017000000005E-2</v>
      </c>
      <c r="AR2310" s="282">
        <v>3.5676773000000001E-3</v>
      </c>
      <c r="AS2310" s="282">
        <v>3.6080617999999999E-3</v>
      </c>
      <c r="AT2310" s="255">
        <f t="shared" ref="AT2310:AT2373" si="900">AW2310+AZ2310+BA2310+BB2310+BC2310+BK2310+BL2310+BP2310</f>
        <v>4.9582744244736998E-6</v>
      </c>
      <c r="AU2310" s="256">
        <f t="shared" ref="AU2310:AU2373" si="901">AX2310+AY2310+BD2310+BE2310+BF2310+BG2310+BH2310+BI2310+BJ2310+BM2310+BQ2310+BR2310</f>
        <v>1.3194073024367699E-8</v>
      </c>
      <c r="AV2310" s="256">
        <f t="shared" ref="AV2310:AV2373" si="902">BN2310+BO2310</f>
        <v>0.50533078311399993</v>
      </c>
      <c r="AW2310" s="272">
        <v>3.8535592000000001E-6</v>
      </c>
      <c r="AX2310" s="272">
        <v>1.1627779000000001E-8</v>
      </c>
      <c r="AY2310" s="272">
        <v>3.176588E-13</v>
      </c>
      <c r="AZ2310" s="272">
        <v>8.0452377999999994E-11</v>
      </c>
      <c r="BA2310" s="272">
        <v>1.0146214000000001E-11</v>
      </c>
      <c r="BB2310" s="272">
        <v>1.2604623999999999E-9</v>
      </c>
      <c r="BC2310" s="272">
        <v>1.0980137000000001E-6</v>
      </c>
      <c r="BD2310" s="272">
        <v>1.9949037999999999E-10</v>
      </c>
      <c r="BE2310" s="272">
        <v>1.2564768E-9</v>
      </c>
      <c r="BF2310" s="272">
        <v>8.2921200999999998E-11</v>
      </c>
      <c r="BG2310" s="272">
        <v>1.2327184999999999E-15</v>
      </c>
      <c r="BH2310" s="272">
        <v>4.0585993E-13</v>
      </c>
      <c r="BI2310" s="272">
        <v>4.0914890000000002E-14</v>
      </c>
      <c r="BJ2310" s="272">
        <v>1.2582875E-14</v>
      </c>
      <c r="BK2310" s="272">
        <v>4.1661941999999997E-9</v>
      </c>
      <c r="BL2310" s="272">
        <v>1.1768367E-9</v>
      </c>
      <c r="BM2310" s="272">
        <v>2.6582194E-11</v>
      </c>
      <c r="BN2310" s="272">
        <v>1.6973114E-5</v>
      </c>
      <c r="BO2310" s="273">
        <v>0.50531380999999997</v>
      </c>
      <c r="BP2310" s="272">
        <v>7.4325816999999996E-12</v>
      </c>
      <c r="BQ2310" s="272">
        <v>4.5198132000000001E-14</v>
      </c>
      <c r="BR2310" s="272">
        <v>2.0221979000000001E-18</v>
      </c>
      <c r="BS2310"/>
      <c r="BT2310" s="121">
        <v>2.0934533999999999E-4</v>
      </c>
      <c r="BU2310" s="274">
        <v>9.0016428999999997E-6</v>
      </c>
      <c r="BV2310" s="121">
        <v>1.1524861999999999E-4</v>
      </c>
      <c r="BW2310" s="274">
        <v>1.0343071E-7</v>
      </c>
      <c r="BX2310" s="274">
        <v>1.043562E-5</v>
      </c>
      <c r="BY2310" s="274">
        <v>6.6515197000000005E-7</v>
      </c>
      <c r="BZ2310" s="274">
        <v>5.2806049000000005E-10</v>
      </c>
      <c r="CA2310" s="274">
        <v>1.0203703000000001E-6</v>
      </c>
      <c r="CB2310" s="274">
        <v>1.2076911999999999E-6</v>
      </c>
      <c r="CC2310" s="274">
        <v>5.7526034000000005E-7</v>
      </c>
      <c r="CD2310" s="274">
        <v>7.6247543000000005E-8</v>
      </c>
      <c r="CE2310" s="274">
        <v>1.7778018000000001E-8</v>
      </c>
      <c r="CF2310" s="274">
        <v>1.3450754000000001E-9</v>
      </c>
      <c r="CG2310" s="274">
        <v>3.3500343E-6</v>
      </c>
      <c r="CH2310" s="274">
        <v>6.7493603000000002E-5</v>
      </c>
      <c r="CI2310" s="274">
        <v>1.4694928999999999E-7</v>
      </c>
      <c r="CJ2310" s="274">
        <v>1.0670011999999999E-9</v>
      </c>
      <c r="CK2310" s="4"/>
      <c r="CL2310" s="323">
        <v>2.2315902999999998E-9</v>
      </c>
      <c r="CM2310" s="323">
        <v>4.1189530999999997</v>
      </c>
      <c r="CN2310" s="323">
        <v>7.1016298000000005E-2</v>
      </c>
      <c r="CO2310" s="323">
        <v>6.3218959999999996E-3</v>
      </c>
      <c r="CP2310" s="323">
        <v>1.3205328E-3</v>
      </c>
      <c r="CQ2310" s="323">
        <v>2.4153762E-9</v>
      </c>
      <c r="CR2310" s="323">
        <v>7.4395921999999998E-9</v>
      </c>
      <c r="CS2310" s="323">
        <v>3.7235963999999999E-4</v>
      </c>
      <c r="CT2310" s="323">
        <v>3.7750252999999998E-2</v>
      </c>
      <c r="CU2310" s="323">
        <v>7.3500110000000003</v>
      </c>
      <c r="CX2310" s="22" t="s">
        <v>4045</v>
      </c>
    </row>
    <row r="2311" spans="1:102" ht="14.4" customHeight="1">
      <c r="A2311" t="s">
        <v>3352</v>
      </c>
      <c r="B2311" s="278" t="s">
        <v>3349</v>
      </c>
      <c r="C2311" s="279" t="str">
        <f t="shared" si="890"/>
        <v>P.030.00.200</v>
      </c>
      <c r="D2311" t="s">
        <v>4038</v>
      </c>
      <c r="E2311" s="312" t="s">
        <v>1510</v>
      </c>
      <c r="F2311" s="281" t="str">
        <f t="shared" si="891"/>
        <v>1-hydroxy-4-unsubstituted benzenoids (n=1, std=-)</v>
      </c>
      <c r="G2311" s="319">
        <f t="shared" si="879"/>
        <v>0.28080238318148043</v>
      </c>
      <c r="H2311" s="319">
        <f t="shared" si="880"/>
        <v>3.4153856636499999E-3</v>
      </c>
      <c r="I2311" s="319">
        <f t="shared" ref="I2311:I2374" si="903">L2311+M2311+R2311+V2311</f>
        <v>3.9316997517830403E-2</v>
      </c>
      <c r="J2311" s="319">
        <f t="shared" ref="J2311:J2374" si="904">S2311+T2311+U2311+W2311+X2311</f>
        <v>0</v>
      </c>
      <c r="K2311" s="319">
        <v>0.23807</v>
      </c>
      <c r="L2311" s="319">
        <v>3.7380194999999998E-2</v>
      </c>
      <c r="M2311" s="319">
        <v>1.9368E-3</v>
      </c>
      <c r="N2311" s="319">
        <v>2.0438352E-3</v>
      </c>
      <c r="O2311" s="319">
        <v>1.3714199999999999E-3</v>
      </c>
      <c r="P2311" s="319">
        <v>0</v>
      </c>
      <c r="Q2311" s="319">
        <v>1.3046365E-7</v>
      </c>
      <c r="R2311" s="319">
        <v>2.5178303999999999E-9</v>
      </c>
      <c r="S2311" s="319">
        <v>0</v>
      </c>
      <c r="T2311" s="319">
        <v>0</v>
      </c>
      <c r="U2311" s="319">
        <v>0</v>
      </c>
      <c r="V2311" s="319">
        <v>0</v>
      </c>
      <c r="W2311" s="319">
        <v>0</v>
      </c>
      <c r="X2311" s="319">
        <v>0</v>
      </c>
      <c r="Y2311" s="210"/>
      <c r="Z2311" s="320">
        <f t="shared" si="895"/>
        <v>1.79</v>
      </c>
      <c r="AA2311" s="210"/>
      <c r="AB2311" s="321">
        <f t="shared" si="896"/>
        <v>0.23807</v>
      </c>
      <c r="AC2311" s="321">
        <f t="shared" si="897"/>
        <v>4.2732383181480406E-2</v>
      </c>
      <c r="AD2311" s="321">
        <f t="shared" ref="AD2311:AD2374" si="905">W2311+T2311+L2311+M2311+R2311</f>
        <v>3.9316997517830403E-2</v>
      </c>
      <c r="AE2311" s="321">
        <f t="shared" si="898"/>
        <v>3.9316997517830403E-2</v>
      </c>
      <c r="AF2311" s="321">
        <f t="shared" si="899"/>
        <v>0</v>
      </c>
      <c r="AG2311"/>
      <c r="AH2311" s="121">
        <v>38.805</v>
      </c>
      <c r="AI2311" s="121">
        <v>37.778399999999998</v>
      </c>
      <c r="AJ2311" s="121">
        <v>0</v>
      </c>
      <c r="AK2311" s="121">
        <v>0</v>
      </c>
      <c r="AL2311" s="121">
        <v>1.0266</v>
      </c>
      <c r="AM2311" s="121">
        <v>0</v>
      </c>
      <c r="AN2311" s="121">
        <v>0</v>
      </c>
      <c r="AO2311"/>
      <c r="AP2311" s="282">
        <v>4.3321169E-2</v>
      </c>
      <c r="AQ2311" s="282">
        <v>3.9035930000000003E-2</v>
      </c>
      <c r="AR2311" s="282">
        <v>1.5878604000000001E-3</v>
      </c>
      <c r="AS2311" s="282">
        <v>2.6973778000000002E-3</v>
      </c>
      <c r="AT2311" s="255">
        <f t="shared" si="900"/>
        <v>2.3402836000000001E-6</v>
      </c>
      <c r="AU2311" s="256">
        <f t="shared" si="901"/>
        <v>5.8722649349999999E-9</v>
      </c>
      <c r="AV2311" s="256">
        <f t="shared" si="902"/>
        <v>0.37778400000000001</v>
      </c>
      <c r="AW2311" s="272">
        <v>1.66112E-6</v>
      </c>
      <c r="AX2311" s="272">
        <v>5.0119999999999996E-9</v>
      </c>
      <c r="AY2311" s="272">
        <v>1.3693500000000001E-13</v>
      </c>
      <c r="AZ2311" s="273">
        <v>0</v>
      </c>
      <c r="BA2311" s="273">
        <v>0</v>
      </c>
      <c r="BB2311" s="272">
        <v>3.0360000000000002E-10</v>
      </c>
      <c r="BC2311" s="272">
        <v>6.7886000000000003E-7</v>
      </c>
      <c r="BD2311" s="272">
        <v>6.9367999999999998E-11</v>
      </c>
      <c r="BE2311" s="272">
        <v>7.9075999999999997E-10</v>
      </c>
      <c r="BF2311" s="273">
        <v>0</v>
      </c>
      <c r="BG2311" s="273">
        <v>0</v>
      </c>
      <c r="BH2311" s="273">
        <v>0</v>
      </c>
      <c r="BI2311" s="273">
        <v>0</v>
      </c>
      <c r="BJ2311" s="273">
        <v>0</v>
      </c>
      <c r="BK2311" s="273">
        <v>0</v>
      </c>
      <c r="BL2311" s="273">
        <v>0</v>
      </c>
      <c r="BM2311" s="273">
        <v>0</v>
      </c>
      <c r="BN2311" s="273">
        <v>0</v>
      </c>
      <c r="BO2311" s="273">
        <v>0.37778400000000001</v>
      </c>
      <c r="BP2311" s="273">
        <v>0</v>
      </c>
      <c r="BQ2311" s="273">
        <v>0</v>
      </c>
      <c r="BR2311" s="273">
        <v>0</v>
      </c>
      <c r="BS2311"/>
      <c r="BT2311" s="121">
        <v>1.0887988000000001E-4</v>
      </c>
      <c r="BU2311" s="274">
        <v>5.4517384000000002E-6</v>
      </c>
      <c r="BV2311" s="274">
        <v>4.9909949999999998E-5</v>
      </c>
      <c r="BW2311" s="274">
        <v>2.9493055999999999E-13</v>
      </c>
      <c r="BX2311" s="274">
        <v>5.7290849999999997E-6</v>
      </c>
      <c r="BY2311" s="121">
        <v>0</v>
      </c>
      <c r="BZ2311" s="121">
        <v>0</v>
      </c>
      <c r="CA2311" s="121">
        <v>0</v>
      </c>
      <c r="CB2311" s="121">
        <v>0</v>
      </c>
      <c r="CC2311" s="274">
        <v>8.6328559999999997E-11</v>
      </c>
      <c r="CD2311" s="121">
        <v>0</v>
      </c>
      <c r="CE2311" s="121">
        <v>0</v>
      </c>
      <c r="CF2311" s="121">
        <v>0</v>
      </c>
      <c r="CG2311" s="274">
        <v>2.1728052999999999E-6</v>
      </c>
      <c r="CH2311" s="274">
        <v>4.5616211000000002E-5</v>
      </c>
      <c r="CI2311" s="121">
        <v>0</v>
      </c>
      <c r="CJ2311" s="121">
        <v>0</v>
      </c>
      <c r="CK2311"/>
      <c r="CL2311" s="322">
        <v>0</v>
      </c>
      <c r="CM2311" s="322">
        <v>1.79</v>
      </c>
      <c r="CN2311" s="322">
        <v>8.2754275999999995E-3</v>
      </c>
      <c r="CO2311" s="322">
        <v>3.7299999999999998E-3</v>
      </c>
      <c r="CP2311" s="322">
        <v>1.3163471999999999E-4</v>
      </c>
      <c r="CQ2311" s="322">
        <v>0</v>
      </c>
      <c r="CR2311" s="322">
        <v>0</v>
      </c>
      <c r="CS2311" s="322">
        <v>2.279444E-4</v>
      </c>
      <c r="CT2311" s="322">
        <v>0</v>
      </c>
      <c r="CU2311" s="322">
        <v>5.1321599999999998</v>
      </c>
      <c r="CX2311" s="22" t="s">
        <v>4045</v>
      </c>
    </row>
    <row r="2312" spans="1:102" ht="14.4" customHeight="1">
      <c r="A2312" t="s">
        <v>3353</v>
      </c>
      <c r="B2312" s="278" t="s">
        <v>3349</v>
      </c>
      <c r="C2312" s="279" t="str">
        <f t="shared" si="890"/>
        <v>P.030.11.100</v>
      </c>
      <c r="D2312" t="s">
        <v>4038</v>
      </c>
      <c r="E2312" s="312" t="s">
        <v>1510</v>
      </c>
      <c r="F2312" s="281" t="str">
        <f t="shared" si="891"/>
        <v>Acetylides (n=1, std=-)</v>
      </c>
      <c r="G2312" s="319">
        <f t="shared" si="879"/>
        <v>0.25684114081787862</v>
      </c>
      <c r="H2312" s="319">
        <f t="shared" si="880"/>
        <v>2.82622351899E-3</v>
      </c>
      <c r="I2312" s="319">
        <f t="shared" si="903"/>
        <v>3.58949172988886E-2</v>
      </c>
      <c r="J2312" s="319">
        <f t="shared" si="904"/>
        <v>0</v>
      </c>
      <c r="K2312" s="319">
        <v>0.21812000000000001</v>
      </c>
      <c r="L2312" s="319">
        <v>3.4173315000000003E-2</v>
      </c>
      <c r="M2312" s="319">
        <v>1.7216E-3</v>
      </c>
      <c r="N2312" s="319">
        <v>1.8661104E-3</v>
      </c>
      <c r="O2312" s="319">
        <v>9.5999400000000004E-4</v>
      </c>
      <c r="P2312" s="319">
        <v>0</v>
      </c>
      <c r="Q2312" s="319">
        <v>1.1911899E-7</v>
      </c>
      <c r="R2312" s="319">
        <v>2.2988886000000001E-9</v>
      </c>
      <c r="S2312" s="319">
        <v>0</v>
      </c>
      <c r="T2312" s="319">
        <v>0</v>
      </c>
      <c r="U2312" s="319">
        <v>0</v>
      </c>
      <c r="V2312" s="319">
        <v>0</v>
      </c>
      <c r="W2312" s="319">
        <v>0</v>
      </c>
      <c r="X2312" s="319">
        <v>0</v>
      </c>
      <c r="Y2312" s="210"/>
      <c r="Z2312" s="320">
        <f t="shared" si="895"/>
        <v>1.64</v>
      </c>
      <c r="AA2312" s="210"/>
      <c r="AB2312" s="321">
        <f t="shared" si="896"/>
        <v>0.21812000000000001</v>
      </c>
      <c r="AC2312" s="321">
        <f t="shared" si="897"/>
        <v>3.8721140817878599E-2</v>
      </c>
      <c r="AD2312" s="321">
        <f t="shared" si="905"/>
        <v>3.58949172988886E-2</v>
      </c>
      <c r="AE2312" s="321">
        <f t="shared" si="898"/>
        <v>3.58949172988886E-2</v>
      </c>
      <c r="AF2312" s="321">
        <f t="shared" si="899"/>
        <v>0</v>
      </c>
      <c r="AG2312"/>
      <c r="AH2312" s="121">
        <v>34.088999999999999</v>
      </c>
      <c r="AI2312" s="121">
        <v>33.156799999999997</v>
      </c>
      <c r="AJ2312" s="121">
        <v>0</v>
      </c>
      <c r="AK2312" s="121">
        <v>0</v>
      </c>
      <c r="AL2312" s="121">
        <v>0.93220000000000003</v>
      </c>
      <c r="AM2312" s="121">
        <v>0</v>
      </c>
      <c r="AN2312" s="121">
        <v>0</v>
      </c>
      <c r="AO2312"/>
      <c r="AP2312" s="282">
        <v>3.9563900999999999E-2</v>
      </c>
      <c r="AQ2312" s="282">
        <v>3.5742191E-2</v>
      </c>
      <c r="AR2312" s="282">
        <v>1.4543143000000001E-3</v>
      </c>
      <c r="AS2312" s="282">
        <v>2.3673955000000002E-3</v>
      </c>
      <c r="AT2312" s="255">
        <f t="shared" si="900"/>
        <v>2.1428171999999998E-6</v>
      </c>
      <c r="AU2312" s="256">
        <f t="shared" si="901"/>
        <v>5.3783814600000001E-9</v>
      </c>
      <c r="AV2312" s="256">
        <f t="shared" si="902"/>
        <v>0.33156799999999997</v>
      </c>
      <c r="AW2312" s="272">
        <v>1.5219199999999999E-6</v>
      </c>
      <c r="AX2312" s="272">
        <v>4.5919999999999999E-9</v>
      </c>
      <c r="AY2312" s="272">
        <v>1.2546E-13</v>
      </c>
      <c r="AZ2312" s="273">
        <v>0</v>
      </c>
      <c r="BA2312" s="273">
        <v>0</v>
      </c>
      <c r="BB2312" s="272">
        <v>2.7719999999999998E-10</v>
      </c>
      <c r="BC2312" s="272">
        <v>6.2061999999999995E-7</v>
      </c>
      <c r="BD2312" s="272">
        <v>6.3336000000000002E-11</v>
      </c>
      <c r="BE2312" s="272">
        <v>7.2292000000000002E-10</v>
      </c>
      <c r="BF2312" s="273">
        <v>0</v>
      </c>
      <c r="BG2312" s="273">
        <v>0</v>
      </c>
      <c r="BH2312" s="273">
        <v>0</v>
      </c>
      <c r="BI2312" s="273">
        <v>0</v>
      </c>
      <c r="BJ2312" s="273">
        <v>0</v>
      </c>
      <c r="BK2312" s="273">
        <v>0</v>
      </c>
      <c r="BL2312" s="273">
        <v>0</v>
      </c>
      <c r="BM2312" s="273">
        <v>0</v>
      </c>
      <c r="BN2312" s="273">
        <v>0</v>
      </c>
      <c r="BO2312" s="273">
        <v>0.33156799999999997</v>
      </c>
      <c r="BP2312" s="273">
        <v>0</v>
      </c>
      <c r="BQ2312" s="273">
        <v>0</v>
      </c>
      <c r="BR2312" s="273">
        <v>0</v>
      </c>
      <c r="BS2312"/>
      <c r="BT2312" s="274">
        <v>9.7704040999999997E-5</v>
      </c>
      <c r="BU2312" s="274">
        <v>4.9840289000000003E-6</v>
      </c>
      <c r="BV2312" s="274">
        <v>4.5727552000000001E-5</v>
      </c>
      <c r="BW2312" s="274">
        <v>2.6928443000000001E-13</v>
      </c>
      <c r="BX2312" s="274">
        <v>4.9723264999999998E-6</v>
      </c>
      <c r="BY2312" s="121">
        <v>0</v>
      </c>
      <c r="BZ2312" s="121">
        <v>0</v>
      </c>
      <c r="CA2312" s="121">
        <v>0</v>
      </c>
      <c r="CB2312" s="121">
        <v>0</v>
      </c>
      <c r="CC2312" s="274">
        <v>7.8821727999999995E-11</v>
      </c>
      <c r="CD2312" s="121">
        <v>0</v>
      </c>
      <c r="CE2312" s="121">
        <v>0</v>
      </c>
      <c r="CF2312" s="121">
        <v>0</v>
      </c>
      <c r="CG2312" s="274">
        <v>1.9842782999999998E-6</v>
      </c>
      <c r="CH2312" s="274">
        <v>4.0035776000000001E-5</v>
      </c>
      <c r="CI2312" s="121">
        <v>0</v>
      </c>
      <c r="CJ2312" s="121">
        <v>0</v>
      </c>
      <c r="CK2312"/>
      <c r="CL2312" s="322">
        <v>0</v>
      </c>
      <c r="CM2312" s="322">
        <v>1.64</v>
      </c>
      <c r="CN2312" s="322">
        <v>7.5558251999999996E-3</v>
      </c>
      <c r="CO2312" s="322">
        <v>3.4099999999999998E-3</v>
      </c>
      <c r="CP2312" s="322">
        <v>1.1700864000000001E-4</v>
      </c>
      <c r="CQ2312" s="322">
        <v>0</v>
      </c>
      <c r="CR2312" s="322">
        <v>0</v>
      </c>
      <c r="CS2312" s="322">
        <v>2.0838884999999999E-4</v>
      </c>
      <c r="CT2312" s="322">
        <v>0</v>
      </c>
      <c r="CU2312" s="322">
        <v>4.5043199999999999</v>
      </c>
      <c r="CX2312" s="22" t="s">
        <v>4045</v>
      </c>
    </row>
    <row r="2313" spans="1:102" ht="14.4" customHeight="1">
      <c r="A2313" t="s">
        <v>3354</v>
      </c>
      <c r="B2313" s="278" t="s">
        <v>3349</v>
      </c>
      <c r="C2313" s="279" t="str">
        <f t="shared" si="890"/>
        <v>P.030.11.200</v>
      </c>
      <c r="D2313" t="s">
        <v>4038</v>
      </c>
      <c r="E2313" s="312" t="s">
        <v>1510</v>
      </c>
      <c r="F2313" s="281" t="str">
        <f t="shared" si="891"/>
        <v>Alcohols and polyols (n=14, std=0.21)</v>
      </c>
      <c r="G2313" s="319">
        <f t="shared" si="879"/>
        <v>0.445445853492</v>
      </c>
      <c r="H2313" s="319">
        <f t="shared" si="880"/>
        <v>2.07514645E-2</v>
      </c>
      <c r="I2313" s="319">
        <f t="shared" si="903"/>
        <v>5.7948621020999999E-2</v>
      </c>
      <c r="J2313" s="319">
        <f t="shared" si="904"/>
        <v>8.7991979710000008E-3</v>
      </c>
      <c r="K2313" s="319">
        <v>0.35794657000000002</v>
      </c>
      <c r="L2313" s="319">
        <v>3.3010360000000002E-2</v>
      </c>
      <c r="M2313" s="319">
        <v>1.9234159000000001E-2</v>
      </c>
      <c r="N2313" s="319">
        <v>1.6986949000000001E-2</v>
      </c>
      <c r="O2313" s="319">
        <v>3.2863746000000001E-3</v>
      </c>
      <c r="P2313" s="319">
        <v>2.1123851000000001E-4</v>
      </c>
      <c r="Q2313" s="319">
        <v>2.6690238999999997E-4</v>
      </c>
      <c r="R2313" s="319">
        <v>5.6908797000000001E-3</v>
      </c>
      <c r="S2313" s="319">
        <v>7.3199501999999996E-4</v>
      </c>
      <c r="T2313" s="319">
        <v>1.6886961E-3</v>
      </c>
      <c r="U2313" s="319">
        <v>6.3476699999999997E-3</v>
      </c>
      <c r="V2313" s="319">
        <v>1.3222321E-5</v>
      </c>
      <c r="W2313" s="319">
        <v>3.0836851000000002E-5</v>
      </c>
      <c r="X2313" s="319">
        <v>0</v>
      </c>
      <c r="Y2313" s="210"/>
      <c r="Z2313" s="320">
        <f t="shared" si="895"/>
        <v>2.6913275939849624</v>
      </c>
      <c r="AA2313" s="210"/>
      <c r="AB2313" s="321">
        <f t="shared" si="896"/>
        <v>0.35794657000000002</v>
      </c>
      <c r="AC2313" s="321">
        <f t="shared" si="897"/>
        <v>7.8686863200000012E-2</v>
      </c>
      <c r="AD2313" s="321">
        <f t="shared" si="905"/>
        <v>5.9654931650999998E-2</v>
      </c>
      <c r="AE2313" s="321">
        <f t="shared" si="898"/>
        <v>5.7948621020999999E-2</v>
      </c>
      <c r="AF2313" s="321">
        <f t="shared" si="899"/>
        <v>7.0796650199999997E-3</v>
      </c>
      <c r="AG2313"/>
      <c r="AH2313" s="121">
        <v>57.586818999999998</v>
      </c>
      <c r="AI2313" s="121">
        <v>55.877155000000002</v>
      </c>
      <c r="AJ2313" s="121">
        <v>0.86051432999999999</v>
      </c>
      <c r="AK2313" s="121">
        <v>0</v>
      </c>
      <c r="AL2313" s="121">
        <v>0.39764396000000002</v>
      </c>
      <c r="AM2313" s="121">
        <v>0.27374606000000001</v>
      </c>
      <c r="AN2313" s="121">
        <v>0.17775895999999999</v>
      </c>
      <c r="AO2313"/>
      <c r="AP2313" s="282">
        <v>6.1207254000000003E-2</v>
      </c>
      <c r="AQ2313" s="282">
        <v>5.5279724000000002E-2</v>
      </c>
      <c r="AR2313" s="282">
        <v>2.4410258000000002E-3</v>
      </c>
      <c r="AS2313" s="282">
        <v>3.4865038E-3</v>
      </c>
      <c r="AT2313" s="255">
        <f t="shared" si="900"/>
        <v>3.314132201878E-6</v>
      </c>
      <c r="AU2313" s="256">
        <f t="shared" si="901"/>
        <v>9.0274621390048304E-9</v>
      </c>
      <c r="AV2313" s="256">
        <f t="shared" si="902"/>
        <v>0.48830585134499999</v>
      </c>
      <c r="AW2313" s="272">
        <v>2.5290686000000001E-6</v>
      </c>
      <c r="AX2313" s="272">
        <v>7.6319878999999996E-9</v>
      </c>
      <c r="AY2313" s="272">
        <v>2.0846584000000001E-13</v>
      </c>
      <c r="AZ2313" s="272">
        <v>1.1996295E-10</v>
      </c>
      <c r="BA2313" s="272">
        <v>1.3627828000000001E-11</v>
      </c>
      <c r="BB2313" s="272">
        <v>2.5272207000000001E-9</v>
      </c>
      <c r="BC2313" s="272">
        <v>7.7647564000000004E-7</v>
      </c>
      <c r="BD2313" s="272">
        <v>4.2678607999999999E-10</v>
      </c>
      <c r="BE2313" s="272">
        <v>8.7832411000000003E-10</v>
      </c>
      <c r="BF2313" s="272">
        <v>6.3848393999999995E-11</v>
      </c>
      <c r="BG2313" s="272">
        <v>4.4515951000000001E-15</v>
      </c>
      <c r="BH2313" s="272">
        <v>3.3140746000000001E-12</v>
      </c>
      <c r="BI2313" s="272">
        <v>9.3875815999999996E-14</v>
      </c>
      <c r="BJ2313" s="272">
        <v>4.9805085999999999E-14</v>
      </c>
      <c r="BK2313" s="272">
        <v>2.6547933999999999E-9</v>
      </c>
      <c r="BL2313" s="272">
        <v>2.6744723000000001E-9</v>
      </c>
      <c r="BM2313" s="272">
        <v>1.9209033999999999E-11</v>
      </c>
      <c r="BN2313" s="272">
        <v>3.3351344999999997E-5</v>
      </c>
      <c r="BO2313" s="273">
        <v>0.4882725</v>
      </c>
      <c r="BP2313" s="272">
        <v>5.9788469999999995E-10</v>
      </c>
      <c r="BQ2313" s="272">
        <v>3.6357854E-12</v>
      </c>
      <c r="BR2313" s="272">
        <v>1.6266773E-16</v>
      </c>
      <c r="BS2313"/>
      <c r="BT2313" s="121">
        <v>1.6747965999999999E-4</v>
      </c>
      <c r="BU2313" s="274">
        <v>6.6682746000000004E-6</v>
      </c>
      <c r="BV2313" s="274">
        <v>7.5041353999999997E-5</v>
      </c>
      <c r="BW2313" s="274">
        <v>6.6951008999999997E-7</v>
      </c>
      <c r="BX2313" s="274">
        <v>7.6170548999999998E-6</v>
      </c>
      <c r="BY2313" s="274">
        <v>1.1481373000000001E-6</v>
      </c>
      <c r="BZ2313" s="274">
        <v>4.4933808999999998E-7</v>
      </c>
      <c r="CA2313" s="274">
        <v>1.9395475000000002E-6</v>
      </c>
      <c r="CB2313" s="274">
        <v>2.8346719999999999E-7</v>
      </c>
      <c r="CC2313" s="274">
        <v>1.7661087E-7</v>
      </c>
      <c r="CD2313" s="274">
        <v>1.0237763E-7</v>
      </c>
      <c r="CE2313" s="274">
        <v>1.3137068000000001E-8</v>
      </c>
      <c r="CF2313" s="274">
        <v>1.8029825999999999E-9</v>
      </c>
      <c r="CG2313" s="274">
        <v>5.9678206E-6</v>
      </c>
      <c r="CH2313" s="274">
        <v>6.7101731999999996E-5</v>
      </c>
      <c r="CI2313" s="274">
        <v>2.1366287E-7</v>
      </c>
      <c r="CJ2313" s="274">
        <v>8.5830703999999994E-8</v>
      </c>
      <c r="CK2313" s="4"/>
      <c r="CL2313" s="323">
        <v>2.9986655000000002E-9</v>
      </c>
      <c r="CM2313" s="323">
        <v>2.6657487</v>
      </c>
      <c r="CN2313" s="323">
        <v>4.9723024999999997E-2</v>
      </c>
      <c r="CO2313" s="323">
        <v>4.8062727999999997E-3</v>
      </c>
      <c r="CP2313" s="323">
        <v>9.7952657999999995E-4</v>
      </c>
      <c r="CQ2313" s="323">
        <v>3.0429872E-9</v>
      </c>
      <c r="CR2313" s="323">
        <v>9.3308395999999995E-9</v>
      </c>
      <c r="CS2313" s="323">
        <v>2.7461420000000002E-4</v>
      </c>
      <c r="CT2313" s="323">
        <v>0.10207711</v>
      </c>
      <c r="CU2313" s="323">
        <v>7.3837608000000001</v>
      </c>
      <c r="CX2313" s="22" t="s">
        <v>4045</v>
      </c>
    </row>
    <row r="2314" spans="1:102" ht="14.4" customHeight="1">
      <c r="A2314" t="s">
        <v>3355</v>
      </c>
      <c r="B2314" s="278" t="s">
        <v>3349</v>
      </c>
      <c r="C2314" s="279" t="str">
        <f t="shared" si="890"/>
        <v>P.030.11.300</v>
      </c>
      <c r="D2314" t="s">
        <v>4038</v>
      </c>
      <c r="E2314" s="312" t="s">
        <v>1510</v>
      </c>
      <c r="F2314" s="281" t="str">
        <f t="shared" si="891"/>
        <v>Alkali metal chlorides (n=3, std=0.006)</v>
      </c>
      <c r="G2314" s="319">
        <f t="shared" si="879"/>
        <v>2.3663419519640641E-2</v>
      </c>
      <c r="H2314" s="319">
        <f t="shared" si="880"/>
        <v>1.2172510485999998E-3</v>
      </c>
      <c r="I2314" s="319">
        <f t="shared" si="903"/>
        <v>8.0536595603000003E-3</v>
      </c>
      <c r="J2314" s="319">
        <f t="shared" si="904"/>
        <v>1.9264569107406422E-3</v>
      </c>
      <c r="K2314" s="319">
        <v>1.2466052E-2</v>
      </c>
      <c r="L2314" s="319">
        <v>7.2518951999999996E-3</v>
      </c>
      <c r="M2314" s="319">
        <v>7.5854302000000001E-4</v>
      </c>
      <c r="N2314" s="319">
        <v>3.2603438E-4</v>
      </c>
      <c r="O2314" s="319">
        <v>7.8099132999999996E-4</v>
      </c>
      <c r="P2314" s="319">
        <v>6.1035586000000001E-6</v>
      </c>
      <c r="Q2314" s="319">
        <v>1.0412178E-4</v>
      </c>
      <c r="R2314" s="319">
        <v>3.8011798000000002E-5</v>
      </c>
      <c r="S2314" s="319">
        <v>1.0839901E-5</v>
      </c>
      <c r="T2314" s="319">
        <v>1.2221427000000001E-3</v>
      </c>
      <c r="U2314" s="319">
        <v>6.9347424000000004E-4</v>
      </c>
      <c r="V2314" s="319">
        <v>5.2095423000000004E-6</v>
      </c>
      <c r="W2314" s="319">
        <v>6.9740642000000005E-11</v>
      </c>
      <c r="X2314" s="319">
        <v>0</v>
      </c>
      <c r="Y2314" s="210"/>
      <c r="Z2314" s="320">
        <f t="shared" si="895"/>
        <v>9.3729714285714277E-2</v>
      </c>
      <c r="AA2314" s="210"/>
      <c r="AB2314" s="321">
        <f t="shared" si="896"/>
        <v>1.2466052E-2</v>
      </c>
      <c r="AC2314" s="321">
        <f t="shared" si="897"/>
        <v>9.2657010665999993E-3</v>
      </c>
      <c r="AD2314" s="321">
        <f t="shared" si="905"/>
        <v>9.2705927877406429E-3</v>
      </c>
      <c r="AE2314" s="321">
        <f t="shared" si="898"/>
        <v>8.0536595603000003E-3</v>
      </c>
      <c r="AF2314" s="321">
        <f t="shared" si="899"/>
        <v>7.0431414100000003E-4</v>
      </c>
      <c r="AG2314"/>
      <c r="AH2314" s="121">
        <v>2.586878</v>
      </c>
      <c r="AI2314" s="121">
        <v>0.81629527999999996</v>
      </c>
      <c r="AJ2314" s="121">
        <v>2.4015201999999999E-2</v>
      </c>
      <c r="AK2314" s="121">
        <v>0</v>
      </c>
      <c r="AL2314" s="121">
        <v>1.9516897E-3</v>
      </c>
      <c r="AM2314" s="121">
        <v>0.86263230000000002</v>
      </c>
      <c r="AN2314" s="121">
        <v>0.88198356</v>
      </c>
      <c r="AO2314"/>
      <c r="AP2314" s="282">
        <v>3.886657E-3</v>
      </c>
      <c r="AQ2314" s="282">
        <v>3.7325637000000002E-3</v>
      </c>
      <c r="AR2314" s="282">
        <v>1.1833798E-4</v>
      </c>
      <c r="AS2314" s="283">
        <v>3.5755389999999999E-5</v>
      </c>
      <c r="AT2314" s="255">
        <f t="shared" si="900"/>
        <v>2.2377479733787629E-7</v>
      </c>
      <c r="AU2314" s="256">
        <f t="shared" si="901"/>
        <v>4.3764044128333944E-10</v>
      </c>
      <c r="AV2314" s="256">
        <f t="shared" si="902"/>
        <v>5.0077577399899997E-3</v>
      </c>
      <c r="AW2314" s="272">
        <v>8.7553439999999998E-8</v>
      </c>
      <c r="AX2314" s="272">
        <v>2.6418708000000001E-10</v>
      </c>
      <c r="AY2314" s="272">
        <v>7.2171245E-15</v>
      </c>
      <c r="AZ2314" s="272">
        <v>1.1327711E-11</v>
      </c>
      <c r="BA2314" s="272">
        <v>2.4262373E-13</v>
      </c>
      <c r="BB2314" s="272">
        <v>4.8477794000000003E-11</v>
      </c>
      <c r="BC2314" s="272">
        <v>1.3574198000000001E-7</v>
      </c>
      <c r="BD2314" s="272">
        <v>7.1053517000000004E-12</v>
      </c>
      <c r="BE2314" s="272">
        <v>1.5768397999999999E-10</v>
      </c>
      <c r="BF2314" s="272">
        <v>9.2937818999999998E-15</v>
      </c>
      <c r="BG2314" s="272">
        <v>2.7873277999999999E-16</v>
      </c>
      <c r="BH2314" s="272">
        <v>5.9892161000000006E-14</v>
      </c>
      <c r="BI2314" s="272">
        <v>7.2109267999999996E-16</v>
      </c>
      <c r="BJ2314" s="272">
        <v>1.1334676000000001E-15</v>
      </c>
      <c r="BK2314" s="272">
        <v>4.6263287000000001E-11</v>
      </c>
      <c r="BL2314" s="272">
        <v>3.7306456999999999E-10</v>
      </c>
      <c r="BM2314" s="272">
        <v>8.5854850000000008E-12</v>
      </c>
      <c r="BN2314" s="272">
        <v>4.7803999000000003E-7</v>
      </c>
      <c r="BO2314" s="273">
        <v>5.0072796999999997E-3</v>
      </c>
      <c r="BP2314" s="272">
        <v>1.3521463E-15</v>
      </c>
      <c r="BQ2314" s="272">
        <v>8.2225115999999994E-18</v>
      </c>
      <c r="BR2314" s="272">
        <v>3.6788126000000002E-22</v>
      </c>
      <c r="BS2314"/>
      <c r="BT2314" s="274">
        <v>6.3653926000000003E-6</v>
      </c>
      <c r="BU2314" s="274">
        <v>1.1027196999999999E-6</v>
      </c>
      <c r="BV2314" s="274">
        <v>2.6134331E-6</v>
      </c>
      <c r="BW2314" s="274">
        <v>4.4622681E-9</v>
      </c>
      <c r="BX2314" s="274">
        <v>1.3337754E-6</v>
      </c>
      <c r="BY2314" s="274">
        <v>3.0621787000000003E-8</v>
      </c>
      <c r="BZ2314" s="274">
        <v>1.5672644E-10</v>
      </c>
      <c r="CA2314" s="274">
        <v>4.7944175000000002E-8</v>
      </c>
      <c r="CB2314" s="274">
        <v>8.1905458999999995E-9</v>
      </c>
      <c r="CC2314" s="274">
        <v>6.8897984999999998E-8</v>
      </c>
      <c r="CD2314" s="274">
        <v>1.8179266000000001E-9</v>
      </c>
      <c r="CE2314" s="274">
        <v>5.6066623000000001E-9</v>
      </c>
      <c r="CF2314" s="274">
        <v>2.7113522000000001E-10</v>
      </c>
      <c r="CG2314" s="274">
        <v>1.4674964E-7</v>
      </c>
      <c r="CH2314" s="274">
        <v>9.9672496000000004E-7</v>
      </c>
      <c r="CI2314" s="274">
        <v>4.0203487000000001E-9</v>
      </c>
      <c r="CJ2314" s="274">
        <v>1.9411046000000001E-13</v>
      </c>
      <c r="CK2314" s="4"/>
      <c r="CL2314" s="323">
        <v>4.2275407999999999E-10</v>
      </c>
      <c r="CM2314" s="323">
        <v>9.3334296999999997E-2</v>
      </c>
      <c r="CN2314" s="323">
        <v>1.115017E-3</v>
      </c>
      <c r="CO2314" s="323">
        <v>7.6254961000000001E-4</v>
      </c>
      <c r="CP2314" s="323">
        <v>2.7410890000000001E-5</v>
      </c>
      <c r="CQ2314" s="323">
        <v>9.4517894999999994E-11</v>
      </c>
      <c r="CR2314" s="323">
        <v>4.2693944E-9</v>
      </c>
      <c r="CS2314" s="323">
        <v>4.7134993999999999E-5</v>
      </c>
      <c r="CT2314" s="323">
        <v>1.9466192E-3</v>
      </c>
      <c r="CU2314" s="323">
        <v>7.7847713999999998E-2</v>
      </c>
      <c r="CX2314" s="22" t="s">
        <v>4045</v>
      </c>
    </row>
    <row r="2315" spans="1:102" ht="14.4" customHeight="1">
      <c r="A2315" t="s">
        <v>3356</v>
      </c>
      <c r="B2315" s="278" t="s">
        <v>3349</v>
      </c>
      <c r="C2315" s="279" t="str">
        <f t="shared" si="890"/>
        <v>P.030.11.400</v>
      </c>
      <c r="D2315" t="s">
        <v>4038</v>
      </c>
      <c r="E2315" s="312" t="s">
        <v>1510</v>
      </c>
      <c r="F2315" s="281" t="str">
        <f t="shared" si="891"/>
        <v>Alkali metal hydroxides (n=4, std=0.07)</v>
      </c>
      <c r="G2315" s="319">
        <f t="shared" si="879"/>
        <v>0.14383014934137778</v>
      </c>
      <c r="H2315" s="319">
        <f t="shared" si="880"/>
        <v>1.0966842391000001E-2</v>
      </c>
      <c r="I2315" s="319">
        <f t="shared" si="903"/>
        <v>1.88732760997E-2</v>
      </c>
      <c r="J2315" s="319">
        <f t="shared" si="904"/>
        <v>9.1456608506777885E-3</v>
      </c>
      <c r="K2315" s="319">
        <v>0.10484437000000001</v>
      </c>
      <c r="L2315" s="319">
        <v>1.3581363000000001E-2</v>
      </c>
      <c r="M2315" s="319">
        <v>5.1640655000000004E-3</v>
      </c>
      <c r="N2315" s="319">
        <v>2.5358695999999998E-3</v>
      </c>
      <c r="O2315" s="319">
        <v>7.9588924000000005E-3</v>
      </c>
      <c r="P2315" s="319">
        <v>3.5666261000000001E-5</v>
      </c>
      <c r="Q2315" s="319">
        <v>4.3641413000000001E-4</v>
      </c>
      <c r="R2315" s="319">
        <v>1.2410034999999999E-4</v>
      </c>
      <c r="S2315" s="319">
        <v>3.2520721000000002E-4</v>
      </c>
      <c r="T2315" s="319">
        <v>6.9811009999999998E-4</v>
      </c>
      <c r="U2315" s="319">
        <v>8.1223435000000004E-3</v>
      </c>
      <c r="V2315" s="319">
        <v>3.7472497000000002E-6</v>
      </c>
      <c r="W2315" s="319">
        <v>4.0677787999999998E-11</v>
      </c>
      <c r="X2315" s="319">
        <v>0</v>
      </c>
      <c r="Y2315" s="210"/>
      <c r="Z2315" s="320">
        <f t="shared" si="895"/>
        <v>0.78830353383458651</v>
      </c>
      <c r="AA2315" s="210"/>
      <c r="AB2315" s="321">
        <f t="shared" si="896"/>
        <v>0.10484437000000001</v>
      </c>
      <c r="AC2315" s="321">
        <f t="shared" si="897"/>
        <v>2.9836371241000002E-2</v>
      </c>
      <c r="AD2315" s="321">
        <f t="shared" si="905"/>
        <v>1.9567638990677788E-2</v>
      </c>
      <c r="AE2315" s="321">
        <f t="shared" si="898"/>
        <v>1.8873276099700003E-2</v>
      </c>
      <c r="AF2315" s="321">
        <f t="shared" si="899"/>
        <v>8.4475507099999996E-3</v>
      </c>
      <c r="AG2315"/>
      <c r="AH2315" s="121">
        <v>8.5157243000000005</v>
      </c>
      <c r="AI2315" s="121">
        <v>6.6462852000000003</v>
      </c>
      <c r="AJ2315" s="121">
        <v>1.1010494</v>
      </c>
      <c r="AK2315" s="121">
        <v>0</v>
      </c>
      <c r="AL2315" s="121">
        <v>0.10805433</v>
      </c>
      <c r="AM2315" s="121">
        <v>0.41206127999999997</v>
      </c>
      <c r="AN2315" s="121">
        <v>0.24827399</v>
      </c>
      <c r="AO2315"/>
      <c r="AP2315" s="282">
        <v>1.7918604000000001E-2</v>
      </c>
      <c r="AQ2315" s="282">
        <v>1.6948517999999999E-2</v>
      </c>
      <c r="AR2315" s="282">
        <v>7.0203186999999998E-4</v>
      </c>
      <c r="AS2315" s="282">
        <v>2.6805372000000003E-4</v>
      </c>
      <c r="AT2315" s="255">
        <f t="shared" si="900"/>
        <v>1.0160981995923696E-6</v>
      </c>
      <c r="AU2315" s="256">
        <f t="shared" si="901"/>
        <v>2.5962716687008479E-9</v>
      </c>
      <c r="AV2315" s="256">
        <f t="shared" si="902"/>
        <v>3.7542537202099997E-2</v>
      </c>
      <c r="AW2315" s="272">
        <v>7.3469437000000005E-7</v>
      </c>
      <c r="AX2315" s="272">
        <v>2.2168652000000001E-9</v>
      </c>
      <c r="AY2315" s="272">
        <v>6.0562857999999999E-14</v>
      </c>
      <c r="AZ2315" s="272">
        <v>3.6886306000000001E-11</v>
      </c>
      <c r="BA2315" s="272">
        <v>1.7543677E-12</v>
      </c>
      <c r="BB2315" s="272">
        <v>3.7706150999999999E-10</v>
      </c>
      <c r="BC2315" s="272">
        <v>2.8034625999999998E-7</v>
      </c>
      <c r="BD2315" s="272">
        <v>5.4588071E-11</v>
      </c>
      <c r="BE2315" s="272">
        <v>3.1833080000000002E-10</v>
      </c>
      <c r="BF2315" s="272">
        <v>2.8087532E-13</v>
      </c>
      <c r="BG2315" s="272">
        <v>2.5225607E-16</v>
      </c>
      <c r="BH2315" s="272">
        <v>2.7860094999999999E-13</v>
      </c>
      <c r="BI2315" s="272">
        <v>2.6492641E-15</v>
      </c>
      <c r="BJ2315" s="272">
        <v>2.6600564999999999E-15</v>
      </c>
      <c r="BK2315" s="272">
        <v>2.5455778999999998E-10</v>
      </c>
      <c r="BL2315" s="272">
        <v>3.8730882999999999E-10</v>
      </c>
      <c r="BM2315" s="272">
        <v>5.8619922000000002E-12</v>
      </c>
      <c r="BN2315" s="272">
        <v>7.6922020999999994E-6</v>
      </c>
      <c r="BO2315" s="273">
        <v>3.7534844999999997E-2</v>
      </c>
      <c r="BP2315" s="272">
        <v>7.8866957000000003E-16</v>
      </c>
      <c r="BQ2315" s="272">
        <v>4.7959636000000003E-18</v>
      </c>
      <c r="BR2315" s="272">
        <v>2.1457496000000001E-22</v>
      </c>
      <c r="BS2315"/>
      <c r="BT2315" s="274">
        <v>4.2574694000000001E-5</v>
      </c>
      <c r="BU2315" s="274">
        <v>2.3151063000000001E-6</v>
      </c>
      <c r="BV2315" s="274">
        <v>2.1979993E-5</v>
      </c>
      <c r="BW2315" s="274">
        <v>1.4603461E-8</v>
      </c>
      <c r="BX2315" s="274">
        <v>7.2263157000000004E-6</v>
      </c>
      <c r="BY2315" s="274">
        <v>2.3653218999999999E-7</v>
      </c>
      <c r="BZ2315" s="274">
        <v>1.1279299E-10</v>
      </c>
      <c r="CA2315" s="274">
        <v>3.6106906000000002E-7</v>
      </c>
      <c r="CB2315" s="274">
        <v>4.7861611E-8</v>
      </c>
      <c r="CC2315" s="274">
        <v>2.8877776999999998E-7</v>
      </c>
      <c r="CD2315" s="274">
        <v>1.3183024000000001E-8</v>
      </c>
      <c r="CE2315" s="274">
        <v>3.8989362000000002E-9</v>
      </c>
      <c r="CF2315" s="274">
        <v>3.3055655999999998E-8</v>
      </c>
      <c r="CG2315" s="274">
        <v>6.8899952000000005E-7</v>
      </c>
      <c r="CH2315" s="274">
        <v>9.2181238999999998E-6</v>
      </c>
      <c r="CI2315" s="274">
        <v>1.4706036E-7</v>
      </c>
      <c r="CJ2315" s="274">
        <v>1.1321926E-13</v>
      </c>
      <c r="CK2315" s="4"/>
      <c r="CL2315" s="323">
        <v>2.8265405999999999E-8</v>
      </c>
      <c r="CM2315" s="323">
        <v>0.78575956999999996</v>
      </c>
      <c r="CN2315" s="323">
        <v>8.8595982000000007E-3</v>
      </c>
      <c r="CO2315" s="323">
        <v>1.6407995E-3</v>
      </c>
      <c r="CP2315" s="323">
        <v>1.7192417999999999E-4</v>
      </c>
      <c r="CQ2315" s="323">
        <v>4.6574182999999997E-10</v>
      </c>
      <c r="CR2315" s="323">
        <v>1.3800938999999999E-8</v>
      </c>
      <c r="CS2315" s="323">
        <v>9.7189317999999997E-5</v>
      </c>
      <c r="CT2315" s="323">
        <v>5.2252085999999996E-3</v>
      </c>
      <c r="CU2315" s="323">
        <v>0.60895900000000003</v>
      </c>
      <c r="CX2315" s="22" t="s">
        <v>4045</v>
      </c>
    </row>
    <row r="2316" spans="1:102" ht="14.4" customHeight="1">
      <c r="A2316" t="s">
        <v>3357</v>
      </c>
      <c r="B2316" s="278" t="s">
        <v>3349</v>
      </c>
      <c r="C2316" s="279" t="str">
        <f t="shared" si="890"/>
        <v>P.030.11.500</v>
      </c>
      <c r="D2316" t="s">
        <v>4038</v>
      </c>
      <c r="E2316" s="312" t="s">
        <v>1510</v>
      </c>
      <c r="F2316" s="281" t="str">
        <f t="shared" si="891"/>
        <v>Alkali metal hypochlorites (n=2, std=0.015)</v>
      </c>
      <c r="G2316" s="319">
        <f t="shared" si="879"/>
        <v>0.15436643743179138</v>
      </c>
      <c r="H2316" s="319">
        <f t="shared" si="880"/>
        <v>1.7167792232007002E-2</v>
      </c>
      <c r="I2316" s="319">
        <f t="shared" si="903"/>
        <v>3.3458645199784372E-2</v>
      </c>
      <c r="J2316" s="319">
        <f t="shared" si="904"/>
        <v>0</v>
      </c>
      <c r="K2316" s="319">
        <v>0.10374</v>
      </c>
      <c r="L2316" s="319">
        <v>3.0365145E-2</v>
      </c>
      <c r="M2316" s="319">
        <v>3.0934999999999999E-3</v>
      </c>
      <c r="N2316" s="319">
        <v>1.6217388E-4</v>
      </c>
      <c r="O2316" s="319">
        <v>1.7005607999999998E-2</v>
      </c>
      <c r="P2316" s="319">
        <v>0</v>
      </c>
      <c r="Q2316" s="319">
        <v>1.0352007E-8</v>
      </c>
      <c r="R2316" s="319">
        <v>1.9978437000000001E-10</v>
      </c>
      <c r="S2316" s="319">
        <v>0</v>
      </c>
      <c r="T2316" s="319">
        <v>0</v>
      </c>
      <c r="U2316" s="319">
        <v>0</v>
      </c>
      <c r="V2316" s="319">
        <v>0</v>
      </c>
      <c r="W2316" s="319">
        <v>0</v>
      </c>
      <c r="X2316" s="319">
        <v>0</v>
      </c>
      <c r="Y2316" s="210"/>
      <c r="Z2316" s="320">
        <f t="shared" si="895"/>
        <v>0.77999999999999992</v>
      </c>
      <c r="AA2316" s="210"/>
      <c r="AB2316" s="321">
        <f t="shared" si="896"/>
        <v>0.10374</v>
      </c>
      <c r="AC2316" s="321">
        <f t="shared" si="897"/>
        <v>5.062643743179137E-2</v>
      </c>
      <c r="AD2316" s="321">
        <f t="shared" si="905"/>
        <v>3.3458645199784372E-2</v>
      </c>
      <c r="AE2316" s="321">
        <f t="shared" si="898"/>
        <v>3.3458645199784372E-2</v>
      </c>
      <c r="AF2316" s="321">
        <f t="shared" si="899"/>
        <v>0</v>
      </c>
      <c r="AG2316"/>
      <c r="AH2316" s="121">
        <v>0</v>
      </c>
      <c r="AI2316" s="121">
        <v>0</v>
      </c>
      <c r="AJ2316" s="121">
        <v>0</v>
      </c>
      <c r="AK2316" s="121">
        <v>0</v>
      </c>
      <c r="AL2316" s="121">
        <v>0</v>
      </c>
      <c r="AM2316" s="121">
        <v>0</v>
      </c>
      <c r="AN2316" s="121">
        <v>0</v>
      </c>
      <c r="AO2316"/>
      <c r="AP2316" s="282">
        <v>2.2038157999999999E-2</v>
      </c>
      <c r="AQ2316" s="282">
        <v>2.1272406000000001E-2</v>
      </c>
      <c r="AR2316" s="282">
        <v>7.6575221E-4</v>
      </c>
      <c r="AS2316" s="282">
        <v>0</v>
      </c>
      <c r="AT2316" s="255">
        <f t="shared" si="900"/>
        <v>1.27532409E-6</v>
      </c>
      <c r="AU2316" s="256">
        <f t="shared" si="901"/>
        <v>2.8319238700000004E-9</v>
      </c>
      <c r="AV2316" s="256">
        <f t="shared" si="902"/>
        <v>0</v>
      </c>
      <c r="AW2316" s="272">
        <v>7.2384E-7</v>
      </c>
      <c r="AX2316" s="272">
        <v>2.1839999999999999E-9</v>
      </c>
      <c r="AY2316" s="272">
        <v>5.967E-14</v>
      </c>
      <c r="AZ2316" s="273">
        <v>0</v>
      </c>
      <c r="BA2316" s="273">
        <v>0</v>
      </c>
      <c r="BB2316" s="272">
        <v>2.4090000000000001E-11</v>
      </c>
      <c r="BC2316" s="272">
        <v>5.5145999999999999E-7</v>
      </c>
      <c r="BD2316" s="272">
        <v>5.5041999999999999E-12</v>
      </c>
      <c r="BE2316" s="272">
        <v>6.4236000000000004E-10</v>
      </c>
      <c r="BF2316" s="273">
        <v>0</v>
      </c>
      <c r="BG2316" s="273">
        <v>0</v>
      </c>
      <c r="BH2316" s="273">
        <v>0</v>
      </c>
      <c r="BI2316" s="273">
        <v>0</v>
      </c>
      <c r="BJ2316" s="273">
        <v>0</v>
      </c>
      <c r="BK2316" s="273">
        <v>0</v>
      </c>
      <c r="BL2316" s="273">
        <v>0</v>
      </c>
      <c r="BM2316" s="273">
        <v>0</v>
      </c>
      <c r="BN2316" s="273">
        <v>0</v>
      </c>
      <c r="BO2316" s="273">
        <v>0</v>
      </c>
      <c r="BP2316" s="273">
        <v>0</v>
      </c>
      <c r="BQ2316" s="273">
        <v>0</v>
      </c>
      <c r="BR2316" s="273">
        <v>0</v>
      </c>
      <c r="BS2316"/>
      <c r="BT2316" s="274">
        <v>4.5611841999999997E-5</v>
      </c>
      <c r="BU2316" s="274">
        <v>4.4286239000000001E-6</v>
      </c>
      <c r="BV2316" s="274">
        <v>2.1748470000000002E-5</v>
      </c>
      <c r="BW2316" s="274">
        <v>2.3402099000000001E-14</v>
      </c>
      <c r="BX2316" s="274">
        <v>1.9002938000000001E-5</v>
      </c>
      <c r="BY2316" s="121">
        <v>0</v>
      </c>
      <c r="BZ2316" s="121">
        <v>0</v>
      </c>
      <c r="CA2316" s="121">
        <v>0</v>
      </c>
      <c r="CB2316" s="121">
        <v>0</v>
      </c>
      <c r="CC2316" s="274">
        <v>6.8499835000000003E-12</v>
      </c>
      <c r="CD2316" s="121">
        <v>0</v>
      </c>
      <c r="CE2316" s="121">
        <v>0</v>
      </c>
      <c r="CF2316" s="121">
        <v>0</v>
      </c>
      <c r="CG2316" s="274">
        <v>4.3180298E-7</v>
      </c>
      <c r="CH2316" s="121">
        <v>0</v>
      </c>
      <c r="CI2316" s="121">
        <v>0</v>
      </c>
      <c r="CJ2316" s="121">
        <v>0</v>
      </c>
      <c r="CK2316"/>
      <c r="CL2316" s="322">
        <v>0</v>
      </c>
      <c r="CM2316" s="322">
        <v>0.78</v>
      </c>
      <c r="CN2316" s="322">
        <v>6.5663718999999995E-4</v>
      </c>
      <c r="CO2316" s="322">
        <v>3.0300000000000001E-3</v>
      </c>
      <c r="CP2316" s="322">
        <v>2.1024990000000001E-4</v>
      </c>
      <c r="CQ2316" s="322">
        <v>0</v>
      </c>
      <c r="CR2316" s="322">
        <v>0</v>
      </c>
      <c r="CS2316" s="322">
        <v>1.8516663000000001E-4</v>
      </c>
      <c r="CT2316" s="322">
        <v>0</v>
      </c>
      <c r="CU2316" s="322">
        <v>0</v>
      </c>
      <c r="CX2316" s="22" t="s">
        <v>4045</v>
      </c>
    </row>
    <row r="2317" spans="1:102" ht="14.4" customHeight="1">
      <c r="A2317" t="s">
        <v>3358</v>
      </c>
      <c r="B2317" s="278" t="s">
        <v>3349</v>
      </c>
      <c r="C2317" s="279" t="str">
        <f t="shared" si="890"/>
        <v>P.030.11.600</v>
      </c>
      <c r="D2317" t="s">
        <v>4038</v>
      </c>
      <c r="E2317" s="312" t="s">
        <v>1510</v>
      </c>
      <c r="F2317" s="281" t="str">
        <f t="shared" si="891"/>
        <v>Alkali metal silicates (n=2, std=0.22)</v>
      </c>
      <c r="G2317" s="319">
        <f t="shared" si="879"/>
        <v>0.35718418749609998</v>
      </c>
      <c r="H2317" s="319">
        <f t="shared" si="880"/>
        <v>1.3916817889999999E-2</v>
      </c>
      <c r="I2317" s="319">
        <f t="shared" si="903"/>
        <v>2.2936479596099998E-2</v>
      </c>
      <c r="J2317" s="319">
        <f t="shared" si="904"/>
        <v>3.7807400099999998E-3</v>
      </c>
      <c r="K2317" s="319">
        <v>0.31655014999999997</v>
      </c>
      <c r="L2317" s="319">
        <v>8.2302003000000006E-3</v>
      </c>
      <c r="M2317" s="319">
        <v>1.347629E-2</v>
      </c>
      <c r="N2317" s="319">
        <v>1.1735485E-2</v>
      </c>
      <c r="O2317" s="319">
        <v>1.7820189999999999E-3</v>
      </c>
      <c r="P2317" s="319">
        <v>2.1227400999999999E-4</v>
      </c>
      <c r="Q2317" s="319">
        <v>1.8703987999999999E-4</v>
      </c>
      <c r="R2317" s="319">
        <v>1.2207520000000001E-3</v>
      </c>
      <c r="S2317" s="319">
        <v>9.8552450999999991E-4</v>
      </c>
      <c r="T2317" s="319">
        <v>0</v>
      </c>
      <c r="U2317" s="319">
        <v>2.7952154999999999E-3</v>
      </c>
      <c r="V2317" s="319">
        <v>9.2372960999999995E-6</v>
      </c>
      <c r="W2317" s="319">
        <v>0</v>
      </c>
      <c r="X2317" s="319">
        <v>0</v>
      </c>
      <c r="Y2317" s="210"/>
      <c r="Z2317" s="320">
        <f t="shared" si="895"/>
        <v>2.3800763157894735</v>
      </c>
      <c r="AA2317" s="210"/>
      <c r="AB2317" s="321">
        <f t="shared" si="896"/>
        <v>0.31655014999999997</v>
      </c>
      <c r="AC2317" s="321">
        <f t="shared" si="897"/>
        <v>3.684406019E-2</v>
      </c>
      <c r="AD2317" s="321">
        <f t="shared" si="905"/>
        <v>2.2927242299999998E-2</v>
      </c>
      <c r="AE2317" s="321">
        <f t="shared" si="898"/>
        <v>2.2936479596099998E-2</v>
      </c>
      <c r="AF2317" s="321">
        <f t="shared" si="899"/>
        <v>3.7807400099999998E-3</v>
      </c>
      <c r="AG2317"/>
      <c r="AH2317" s="121">
        <v>33.663361999999999</v>
      </c>
      <c r="AI2317" s="121">
        <v>33.118324000000001</v>
      </c>
      <c r="AJ2317" s="121">
        <v>0.37896088</v>
      </c>
      <c r="AK2317" s="121">
        <v>0</v>
      </c>
      <c r="AL2317" s="121">
        <v>0</v>
      </c>
      <c r="AM2317" s="121">
        <v>9.2831393999999998E-2</v>
      </c>
      <c r="AN2317" s="121">
        <v>7.3246354999999999E-2</v>
      </c>
      <c r="AO2317"/>
      <c r="AP2317" s="282">
        <v>4.6396207000000002E-2</v>
      </c>
      <c r="AQ2317" s="282">
        <v>4.2563914000000001E-2</v>
      </c>
      <c r="AR2317" s="282">
        <v>1.9877311E-3</v>
      </c>
      <c r="AS2317" s="282">
        <v>1.8445626000000001E-3</v>
      </c>
      <c r="AT2317" s="255">
        <f t="shared" si="900"/>
        <v>2.5517933602840003E-6</v>
      </c>
      <c r="AU2317" s="256">
        <f t="shared" si="901"/>
        <v>7.3510764001328993E-9</v>
      </c>
      <c r="AV2317" s="256">
        <f t="shared" si="902"/>
        <v>0.25834211162799997</v>
      </c>
      <c r="AW2317" s="272">
        <v>2.2425498999999999E-6</v>
      </c>
      <c r="AX2317" s="272">
        <v>6.7675707000000003E-9</v>
      </c>
      <c r="AY2317" s="272">
        <v>1.8484509999999999E-13</v>
      </c>
      <c r="AZ2317" s="272">
        <v>1.4892172E-10</v>
      </c>
      <c r="BA2317" s="272">
        <v>1.9345654000000002E-11</v>
      </c>
      <c r="BB2317" s="272">
        <v>1.7450478E-9</v>
      </c>
      <c r="BC2317" s="272">
        <v>3.0413156999999999E-7</v>
      </c>
      <c r="BD2317" s="272">
        <v>2.5456138999999999E-10</v>
      </c>
      <c r="BE2317" s="272">
        <v>3.1656556999999999E-10</v>
      </c>
      <c r="BF2317" s="272">
        <v>2.1716926E-13</v>
      </c>
      <c r="BG2317" s="272">
        <v>1.1139728999999999E-15</v>
      </c>
      <c r="BH2317" s="272">
        <v>4.6020417000000004E-13</v>
      </c>
      <c r="BI2317" s="272">
        <v>2.6588228000000001E-14</v>
      </c>
      <c r="BJ2317" s="272">
        <v>2.0095401999999999E-14</v>
      </c>
      <c r="BK2317" s="272">
        <v>2.3121096000000001E-9</v>
      </c>
      <c r="BL2317" s="272">
        <v>8.8646551E-10</v>
      </c>
      <c r="BM2317" s="272">
        <v>1.1468724E-11</v>
      </c>
      <c r="BN2317" s="272">
        <v>4.1701627999999997E-5</v>
      </c>
      <c r="BO2317" s="273">
        <v>0.25830040999999998</v>
      </c>
      <c r="BP2317" s="273">
        <v>0</v>
      </c>
      <c r="BQ2317" s="273">
        <v>0</v>
      </c>
      <c r="BR2317" s="273">
        <v>0</v>
      </c>
      <c r="BS2317"/>
      <c r="BT2317" s="121">
        <v>1.3026195999999999E-4</v>
      </c>
      <c r="BU2317" s="274">
        <v>2.7334535000000001E-6</v>
      </c>
      <c r="BV2317" s="274">
        <v>6.6362843000000005E-5</v>
      </c>
      <c r="BW2317" s="274">
        <v>1.4372784E-7</v>
      </c>
      <c r="BX2317" s="274">
        <v>3.0439821999999998E-6</v>
      </c>
      <c r="BY2317" s="274">
        <v>1.0802290999999999E-6</v>
      </c>
      <c r="BZ2317" s="274">
        <v>2.7859487999999999E-10</v>
      </c>
      <c r="CA2317" s="274">
        <v>1.6542365E-6</v>
      </c>
      <c r="CB2317" s="274">
        <v>2.8485677000000001E-7</v>
      </c>
      <c r="CC2317" s="274">
        <v>1.2376538E-7</v>
      </c>
      <c r="CD2317" s="274">
        <v>1.4540689E-7</v>
      </c>
      <c r="CE2317" s="274">
        <v>8.3374866000000001E-9</v>
      </c>
      <c r="CF2317" s="274">
        <v>2.5667069E-9</v>
      </c>
      <c r="CG2317" s="274">
        <v>2.8841796E-6</v>
      </c>
      <c r="CH2317" s="274">
        <v>3.8703376E-5</v>
      </c>
      <c r="CI2317" s="274">
        <v>1.3090725E-5</v>
      </c>
      <c r="CJ2317" s="121">
        <v>0</v>
      </c>
      <c r="CK2317"/>
      <c r="CL2317" s="322">
        <v>4.2585633E-9</v>
      </c>
      <c r="CM2317" s="322">
        <v>2.3527103999999999</v>
      </c>
      <c r="CN2317" s="322">
        <v>3.1360018000000003E-2</v>
      </c>
      <c r="CO2317" s="322">
        <v>2.1408103E-3</v>
      </c>
      <c r="CP2317" s="322">
        <v>8.638315E-5</v>
      </c>
      <c r="CQ2317" s="322">
        <v>3.8002137000000004E-9</v>
      </c>
      <c r="CR2317" s="322">
        <v>4.8700538999999997E-9</v>
      </c>
      <c r="CS2317" s="322">
        <v>1.0847611E-4</v>
      </c>
      <c r="CT2317" s="322">
        <v>4.7281913000000002E-2</v>
      </c>
      <c r="CU2317" s="322">
        <v>4.4226017999999998</v>
      </c>
      <c r="CX2317" s="22" t="s">
        <v>4045</v>
      </c>
    </row>
    <row r="2318" spans="1:102" ht="14.4" customHeight="1">
      <c r="A2318" t="s">
        <v>3359</v>
      </c>
      <c r="B2318" s="278" t="s">
        <v>3349</v>
      </c>
      <c r="C2318" s="279" t="str">
        <f t="shared" si="890"/>
        <v>P.030.11.700</v>
      </c>
      <c r="D2318" t="s">
        <v>4038</v>
      </c>
      <c r="E2318" s="312" t="s">
        <v>1510</v>
      </c>
      <c r="F2318" s="281" t="str">
        <f t="shared" si="891"/>
        <v>Alkaline earth metal oxides (n=2, std=0.23)</v>
      </c>
      <c r="G2318" s="319">
        <f t="shared" si="879"/>
        <v>0.30186153318078002</v>
      </c>
      <c r="H2318" s="319">
        <f t="shared" si="880"/>
        <v>1.8952637809999999E-2</v>
      </c>
      <c r="I2318" s="319">
        <f t="shared" si="903"/>
        <v>6.7861821952999987E-2</v>
      </c>
      <c r="J2318" s="319">
        <f t="shared" si="904"/>
        <v>7.7849334177799998E-3</v>
      </c>
      <c r="K2318" s="319">
        <v>0.20726214000000001</v>
      </c>
      <c r="L2318" s="319">
        <v>5.1394162E-2</v>
      </c>
      <c r="M2318" s="319">
        <v>1.4557125000000001E-2</v>
      </c>
      <c r="N2318" s="319">
        <v>1.2151003E-2</v>
      </c>
      <c r="O2318" s="319">
        <v>4.7368845E-3</v>
      </c>
      <c r="P2318" s="319">
        <v>1.2770100999999999E-4</v>
      </c>
      <c r="Q2318" s="319">
        <v>1.9370493E-3</v>
      </c>
      <c r="R2318" s="319">
        <v>1.8910673000000001E-3</v>
      </c>
      <c r="S2318" s="319">
        <v>1.6962897000000001E-4</v>
      </c>
      <c r="T2318" s="319">
        <v>4.3733345000000002E-3</v>
      </c>
      <c r="U2318" s="319">
        <v>3.2418518999999999E-3</v>
      </c>
      <c r="V2318" s="319">
        <v>1.9467653000000001E-5</v>
      </c>
      <c r="W2318" s="319">
        <v>1.1804778E-7</v>
      </c>
      <c r="X2318" s="319">
        <v>0</v>
      </c>
      <c r="Y2318" s="210"/>
      <c r="Z2318" s="320">
        <f t="shared" si="895"/>
        <v>1.5583619548872181</v>
      </c>
      <c r="AA2318" s="210"/>
      <c r="AB2318" s="321">
        <f t="shared" si="896"/>
        <v>0.20726214000000001</v>
      </c>
      <c r="AC2318" s="321">
        <f t="shared" si="897"/>
        <v>8.6794992109999969E-2</v>
      </c>
      <c r="AD2318" s="321">
        <f t="shared" si="905"/>
        <v>7.2215806847779992E-2</v>
      </c>
      <c r="AE2318" s="321">
        <f t="shared" si="898"/>
        <v>6.7861821953000001E-2</v>
      </c>
      <c r="AF2318" s="321">
        <f t="shared" si="899"/>
        <v>3.4114808699999997E-3</v>
      </c>
      <c r="AG2318"/>
      <c r="AH2318" s="121">
        <v>16.613050000000001</v>
      </c>
      <c r="AI2318" s="121">
        <v>15.85697</v>
      </c>
      <c r="AJ2318" s="121">
        <v>0.43946235</v>
      </c>
      <c r="AK2318" s="121">
        <v>0</v>
      </c>
      <c r="AL2318" s="121">
        <v>4.0716242999999999E-2</v>
      </c>
      <c r="AM2318" s="121">
        <v>0.17507618</v>
      </c>
      <c r="AN2318" s="121">
        <v>0.10082550999999999</v>
      </c>
      <c r="AO2318"/>
      <c r="AP2318" s="282">
        <v>4.5445032000000003E-2</v>
      </c>
      <c r="AQ2318" s="282">
        <v>4.3011972000000002E-2</v>
      </c>
      <c r="AR2318" s="282">
        <v>1.6018079999999999E-3</v>
      </c>
      <c r="AS2318" s="282">
        <v>8.3125172999999998E-4</v>
      </c>
      <c r="AT2318" s="255">
        <f t="shared" si="900"/>
        <v>2.5786553794095006E-6</v>
      </c>
      <c r="AU2318" s="256">
        <f t="shared" si="901"/>
        <v>5.9238461620836574E-9</v>
      </c>
      <c r="AV2318" s="256">
        <f t="shared" si="902"/>
        <v>0.116421811</v>
      </c>
      <c r="AW2318" s="272">
        <v>1.4539061000000001E-6</v>
      </c>
      <c r="AX2318" s="272">
        <v>4.3869700000000002E-9</v>
      </c>
      <c r="AY2318" s="272">
        <v>1.1984782E-13</v>
      </c>
      <c r="AZ2318" s="272">
        <v>2.5967261999999998E-10</v>
      </c>
      <c r="BA2318" s="272">
        <v>1.9401839999999998E-12</v>
      </c>
      <c r="BB2318" s="272">
        <v>1.8067865E-9</v>
      </c>
      <c r="BC2318" s="272">
        <v>1.1136609000000001E-6</v>
      </c>
      <c r="BD2318" s="272">
        <v>2.5814682999999997E-10</v>
      </c>
      <c r="BE2318" s="272">
        <v>1.2396913000000001E-9</v>
      </c>
      <c r="BF2318" s="272">
        <v>1.8254453E-13</v>
      </c>
      <c r="BG2318" s="272">
        <v>3.1686494E-15</v>
      </c>
      <c r="BH2318" s="272">
        <v>6.6933745999999996E-12</v>
      </c>
      <c r="BI2318" s="272">
        <v>3.6623613999999999E-14</v>
      </c>
      <c r="BJ2318" s="272">
        <v>9.6728173999999996E-14</v>
      </c>
      <c r="BK2318" s="272">
        <v>1.7369097000000001E-9</v>
      </c>
      <c r="BL2318" s="272">
        <v>7.2807833000000004E-9</v>
      </c>
      <c r="BM2318" s="272">
        <v>3.1891835999999999E-11</v>
      </c>
      <c r="BN2318" s="273">
        <v>1.1375721E-2</v>
      </c>
      <c r="BO2318" s="273">
        <v>0.10504608999999999</v>
      </c>
      <c r="BP2318" s="272">
        <v>2.2871055000000002E-12</v>
      </c>
      <c r="BQ2318" s="272">
        <v>1.3908074E-14</v>
      </c>
      <c r="BR2318" s="272">
        <v>6.2225753000000005E-19</v>
      </c>
      <c r="BS2318"/>
      <c r="BT2318" s="274">
        <v>9.0875983999999998E-5</v>
      </c>
      <c r="BU2318" s="274">
        <v>9.1375107000000005E-6</v>
      </c>
      <c r="BV2318" s="274">
        <v>4.3451266999999998E-5</v>
      </c>
      <c r="BW2318" s="274">
        <v>2.2159379E-7</v>
      </c>
      <c r="BX2318" s="274">
        <v>1.0910822000000001E-5</v>
      </c>
      <c r="BY2318" s="274">
        <v>1.1649681999999999E-6</v>
      </c>
      <c r="BZ2318" s="274">
        <v>2.8861513E-9</v>
      </c>
      <c r="CA2318" s="274">
        <v>1.7723613999999999E-6</v>
      </c>
      <c r="CB2318" s="274">
        <v>1.7136576E-7</v>
      </c>
      <c r="CC2318" s="274">
        <v>1.2817567999999999E-6</v>
      </c>
      <c r="CD2318" s="274">
        <v>1.4204347000000001E-8</v>
      </c>
      <c r="CE2318" s="274">
        <v>2.0949545E-8</v>
      </c>
      <c r="CF2318" s="274">
        <v>5.5015670000000003E-9</v>
      </c>
      <c r="CG2318" s="274">
        <v>2.9806493999999999E-6</v>
      </c>
      <c r="CH2318" s="274">
        <v>1.9660386000000001E-5</v>
      </c>
      <c r="CI2318" s="274">
        <v>7.9432278999999999E-8</v>
      </c>
      <c r="CJ2318" s="274">
        <v>3.2833064999999999E-10</v>
      </c>
      <c r="CK2318" s="4"/>
      <c r="CL2318" s="323">
        <v>8.5303044000000004E-9</v>
      </c>
      <c r="CM2318" s="323">
        <v>1.5538239</v>
      </c>
      <c r="CN2318" s="323">
        <v>3.7856246000000003E-2</v>
      </c>
      <c r="CO2318" s="323">
        <v>6.5477034000000003E-3</v>
      </c>
      <c r="CP2318" s="323">
        <v>9.6430893000000006E-5</v>
      </c>
      <c r="CQ2318" s="323">
        <v>1.1784762000000001E-9</v>
      </c>
      <c r="CR2318" s="323">
        <v>6.2314943999999995E-8</v>
      </c>
      <c r="CS2318" s="323">
        <v>4.4590530000000001E-4</v>
      </c>
      <c r="CT2318" s="323">
        <v>0.12326039</v>
      </c>
      <c r="CU2318" s="323">
        <v>1.4452738000000001</v>
      </c>
      <c r="CX2318" s="22" t="s">
        <v>4045</v>
      </c>
    </row>
    <row r="2319" spans="1:102" ht="14.4" customHeight="1">
      <c r="A2319" t="s">
        <v>3360</v>
      </c>
      <c r="B2319" s="278" t="s">
        <v>3349</v>
      </c>
      <c r="C2319" s="279" t="str">
        <f t="shared" si="890"/>
        <v>P.030.11.800</v>
      </c>
      <c r="D2319" t="s">
        <v>4038</v>
      </c>
      <c r="E2319" s="312" t="s">
        <v>1510</v>
      </c>
      <c r="F2319" s="281" t="str">
        <f t="shared" si="891"/>
        <v>Alkanes (n=5, std=0.2)</v>
      </c>
      <c r="G2319" s="319">
        <f t="shared" si="879"/>
        <v>0.35035480694589999</v>
      </c>
      <c r="H2319" s="319">
        <f t="shared" si="880"/>
        <v>3.3294798888E-2</v>
      </c>
      <c r="I2319" s="319">
        <f t="shared" si="903"/>
        <v>7.4715279577299995E-2</v>
      </c>
      <c r="J2319" s="319">
        <f t="shared" si="904"/>
        <v>3.7901484805999996E-3</v>
      </c>
      <c r="K2319" s="319">
        <v>0.23855457999999999</v>
      </c>
      <c r="L2319" s="319">
        <v>3.5469951E-2</v>
      </c>
      <c r="M2319" s="319">
        <v>3.5275662999999999E-2</v>
      </c>
      <c r="N2319" s="319">
        <v>2.7664480000000002E-2</v>
      </c>
      <c r="O2319" s="319">
        <v>5.4235574999999996E-3</v>
      </c>
      <c r="P2319" s="319">
        <v>3.9769477999999999E-5</v>
      </c>
      <c r="Q2319" s="319">
        <v>1.6699191000000001E-4</v>
      </c>
      <c r="R2319" s="319">
        <v>3.9665179E-3</v>
      </c>
      <c r="S2319" s="319">
        <v>1.2981245E-4</v>
      </c>
      <c r="T2319" s="319">
        <v>4.1759661000000001E-4</v>
      </c>
      <c r="U2319" s="319">
        <v>3.2376522999999998E-3</v>
      </c>
      <c r="V2319" s="319">
        <v>3.1476773000000002E-6</v>
      </c>
      <c r="W2319" s="319">
        <v>5.0871206000000002E-6</v>
      </c>
      <c r="X2319" s="319">
        <v>0</v>
      </c>
      <c r="Y2319" s="210"/>
      <c r="Z2319" s="320">
        <f t="shared" si="895"/>
        <v>1.7936434586466163</v>
      </c>
      <c r="AA2319" s="210"/>
      <c r="AB2319" s="321">
        <f t="shared" si="896"/>
        <v>0.23855457999999999</v>
      </c>
      <c r="AC2319" s="321">
        <f t="shared" si="897"/>
        <v>0.10800693078799999</v>
      </c>
      <c r="AD2319" s="321">
        <f t="shared" si="905"/>
        <v>7.5134815630599983E-2</v>
      </c>
      <c r="AE2319" s="321">
        <f t="shared" si="898"/>
        <v>7.4715279577299995E-2</v>
      </c>
      <c r="AF2319" s="321">
        <f t="shared" si="899"/>
        <v>3.3674647499999997E-3</v>
      </c>
      <c r="AG2319"/>
      <c r="AH2319" s="121">
        <v>72.175882000000001</v>
      </c>
      <c r="AI2319" s="121">
        <v>71.568019000000007</v>
      </c>
      <c r="AJ2319" s="121">
        <v>0.43893702000000001</v>
      </c>
      <c r="AK2319" s="121">
        <v>0</v>
      </c>
      <c r="AL2319" s="121">
        <v>9.2779451999999998E-2</v>
      </c>
      <c r="AM2319" s="121">
        <v>3.8695694000000003E-2</v>
      </c>
      <c r="AN2319" s="121">
        <v>3.7451058000000002E-2</v>
      </c>
      <c r="AO2319"/>
      <c r="AP2319" s="282">
        <v>5.0665012000000002E-2</v>
      </c>
      <c r="AQ2319" s="282">
        <v>4.3875088E-2</v>
      </c>
      <c r="AR2319" s="282">
        <v>1.8488762E-3</v>
      </c>
      <c r="AS2319" s="282">
        <v>4.9410477999999999E-3</v>
      </c>
      <c r="AT2319" s="255">
        <f t="shared" si="900"/>
        <v>2.6304009371591001E-6</v>
      </c>
      <c r="AU2319" s="256">
        <f t="shared" si="901"/>
        <v>6.8375600567900115E-9</v>
      </c>
      <c r="AV2319" s="256">
        <f t="shared" si="902"/>
        <v>0.69202349695760002</v>
      </c>
      <c r="AW2319" s="272">
        <v>1.6895828E-6</v>
      </c>
      <c r="AX2319" s="272">
        <v>5.0988472E-9</v>
      </c>
      <c r="AY2319" s="272">
        <v>1.3926665999999999E-13</v>
      </c>
      <c r="AZ2319" s="272">
        <v>2.4634749000000001E-11</v>
      </c>
      <c r="BA2319" s="272">
        <v>3.1181700999999999E-12</v>
      </c>
      <c r="BB2319" s="272">
        <v>4.1151727999999996E-9</v>
      </c>
      <c r="BC2319" s="272">
        <v>9.3516188999999999E-7</v>
      </c>
      <c r="BD2319" s="272">
        <v>6.4814592E-10</v>
      </c>
      <c r="BE2319" s="272">
        <v>1.0333319E-9</v>
      </c>
      <c r="BF2319" s="272">
        <v>3.7361031000000001E-11</v>
      </c>
      <c r="BG2319" s="272">
        <v>2.6329315000000001E-15</v>
      </c>
      <c r="BH2319" s="272">
        <v>2.8222391E-13</v>
      </c>
      <c r="BI2319" s="272">
        <v>1.0467046E-13</v>
      </c>
      <c r="BJ2319" s="272">
        <v>7.3369013999999995E-15</v>
      </c>
      <c r="BK2319" s="272">
        <v>6.9370152999999998E-10</v>
      </c>
      <c r="BL2319" s="272">
        <v>7.6982754999999996E-10</v>
      </c>
      <c r="BM2319" s="272">
        <v>1.903507E-11</v>
      </c>
      <c r="BN2319" s="272">
        <v>4.9269575999999999E-6</v>
      </c>
      <c r="BO2319" s="273">
        <v>0.69201857</v>
      </c>
      <c r="BP2319" s="272">
        <v>4.9792360000000002E-11</v>
      </c>
      <c r="BQ2319" s="272">
        <v>3.0279137999999999E-13</v>
      </c>
      <c r="BR2319" s="272">
        <v>1.3547111E-17</v>
      </c>
      <c r="BS2319"/>
      <c r="BT2319" s="121">
        <v>1.6633878999999999E-4</v>
      </c>
      <c r="BU2319" s="274">
        <v>8.2335236999999992E-6</v>
      </c>
      <c r="BV2319" s="274">
        <v>5.0011539000000001E-5</v>
      </c>
      <c r="BW2319" s="274">
        <v>4.6478404999999998E-7</v>
      </c>
      <c r="BX2319" s="274">
        <v>9.9476704000000007E-6</v>
      </c>
      <c r="BY2319" s="274">
        <v>2.1881074E-6</v>
      </c>
      <c r="BZ2319" s="274">
        <v>1.3518274999999999E-9</v>
      </c>
      <c r="CA2319" s="274">
        <v>3.3131201000000002E-6</v>
      </c>
      <c r="CB2319" s="274">
        <v>5.336784E-8</v>
      </c>
      <c r="CC2319" s="274">
        <v>1.1049952E-7</v>
      </c>
      <c r="CD2319" s="274">
        <v>2.3433101000000001E-8</v>
      </c>
      <c r="CE2319" s="274">
        <v>3.5062621000000003E-8</v>
      </c>
      <c r="CF2319" s="274">
        <v>4.1333564000000001E-10</v>
      </c>
      <c r="CG2319" s="274">
        <v>5.3076694E-6</v>
      </c>
      <c r="CH2319" s="274">
        <v>8.6509411000000006E-5</v>
      </c>
      <c r="CI2319" s="274">
        <v>1.3169285E-7</v>
      </c>
      <c r="CJ2319" s="274">
        <v>7.1480560000000002E-9</v>
      </c>
      <c r="CK2319" s="4"/>
      <c r="CL2319" s="323">
        <v>6.8577516999999997E-10</v>
      </c>
      <c r="CM2319" s="323">
        <v>1.77284</v>
      </c>
      <c r="CN2319" s="323">
        <v>8.2304883999999995E-2</v>
      </c>
      <c r="CO2319" s="323">
        <v>6.1472059999999997E-3</v>
      </c>
      <c r="CP2319" s="323">
        <v>1.1081585999999999E-3</v>
      </c>
      <c r="CQ2319" s="323">
        <v>6.4879776000000002E-10</v>
      </c>
      <c r="CR2319" s="323">
        <v>2.0544177000000001E-9</v>
      </c>
      <c r="CS2319" s="323">
        <v>2.9898077999999999E-4</v>
      </c>
      <c r="CT2319" s="323">
        <v>7.4713560999999998E-2</v>
      </c>
      <c r="CU2319" s="323">
        <v>9.6399048000000001</v>
      </c>
      <c r="CX2319" s="22" t="s">
        <v>4045</v>
      </c>
    </row>
    <row r="2320" spans="1:102" ht="14.4" customHeight="1">
      <c r="A2320" t="s">
        <v>3361</v>
      </c>
      <c r="B2320" s="278" t="s">
        <v>3349</v>
      </c>
      <c r="C2320" s="279" t="str">
        <f t="shared" si="890"/>
        <v>P.030.11.900</v>
      </c>
      <c r="D2320" t="s">
        <v>4038</v>
      </c>
      <c r="E2320" s="312" t="s">
        <v>1510</v>
      </c>
      <c r="F2320" s="281" t="str">
        <f t="shared" si="891"/>
        <v>Alpha-halocarboxylic acids and derivatives (n=2, std=0.11)</v>
      </c>
      <c r="G2320" s="319">
        <f t="shared" si="879"/>
        <v>0.29651705308533</v>
      </c>
      <c r="H2320" s="319">
        <f t="shared" si="880"/>
        <v>2.1172107099999997E-2</v>
      </c>
      <c r="I2320" s="319">
        <f t="shared" si="903"/>
        <v>2.9969836279200003E-2</v>
      </c>
      <c r="J2320" s="319">
        <f t="shared" si="904"/>
        <v>2.7711197061299998E-3</v>
      </c>
      <c r="K2320" s="319">
        <v>0.24260398999999999</v>
      </c>
      <c r="L2320" s="319">
        <v>2.0015313E-2</v>
      </c>
      <c r="M2320" s="319">
        <v>9.1519918000000002E-3</v>
      </c>
      <c r="N2320" s="319">
        <v>7.3297388E-3</v>
      </c>
      <c r="O2320" s="319">
        <v>1.3582950999999999E-2</v>
      </c>
      <c r="P2320" s="319">
        <v>1.2534701999999999E-4</v>
      </c>
      <c r="Q2320" s="319">
        <v>1.3407027999999999E-4</v>
      </c>
      <c r="R2320" s="319">
        <v>7.9698458999999996E-4</v>
      </c>
      <c r="S2320" s="319">
        <v>2.8437744999999998E-4</v>
      </c>
      <c r="T2320" s="319">
        <v>4.2954665999999998E-5</v>
      </c>
      <c r="U2320" s="319">
        <v>2.4437744999999999E-3</v>
      </c>
      <c r="V2320" s="319">
        <v>5.5468892E-6</v>
      </c>
      <c r="W2320" s="319">
        <v>1.309013E-8</v>
      </c>
      <c r="X2320" s="319">
        <v>0</v>
      </c>
      <c r="Y2320" s="210"/>
      <c r="Z2320" s="320">
        <f t="shared" si="895"/>
        <v>1.8240901503759397</v>
      </c>
      <c r="AA2320" s="210"/>
      <c r="AB2320" s="321">
        <f t="shared" si="896"/>
        <v>0.24260398999999999</v>
      </c>
      <c r="AC2320" s="321">
        <f t="shared" si="897"/>
        <v>5.113639649E-2</v>
      </c>
      <c r="AD2320" s="321">
        <f t="shared" si="905"/>
        <v>3.0007257146129999E-2</v>
      </c>
      <c r="AE2320" s="321">
        <f t="shared" si="898"/>
        <v>2.9969836279200003E-2</v>
      </c>
      <c r="AF2320" s="321">
        <f t="shared" si="899"/>
        <v>2.7281519499999999E-3</v>
      </c>
      <c r="AG2320"/>
      <c r="AH2320" s="121">
        <v>28.141113000000001</v>
      </c>
      <c r="AI2320" s="121">
        <v>25.92475</v>
      </c>
      <c r="AJ2320" s="121">
        <v>0.33130011999999998</v>
      </c>
      <c r="AK2320" s="121">
        <v>0</v>
      </c>
      <c r="AL2320" s="121">
        <v>1.1296877E-2</v>
      </c>
      <c r="AM2320" s="121">
        <v>9.5899745999999994E-2</v>
      </c>
      <c r="AN2320" s="121">
        <v>1.7778666999999999</v>
      </c>
      <c r="AO2320"/>
      <c r="AP2320" s="282">
        <v>3.9597462999999999E-2</v>
      </c>
      <c r="AQ2320" s="282">
        <v>3.6471877E-2</v>
      </c>
      <c r="AR2320" s="282">
        <v>1.5883787999999999E-3</v>
      </c>
      <c r="AS2320" s="282">
        <v>1.5372073E-3</v>
      </c>
      <c r="AT2320" s="255">
        <f t="shared" si="900"/>
        <v>2.1865633208482199E-6</v>
      </c>
      <c r="AU2320" s="256">
        <f t="shared" si="901"/>
        <v>5.8741820124690102E-9</v>
      </c>
      <c r="AV2320" s="256">
        <f t="shared" si="902"/>
        <v>0.215295133832</v>
      </c>
      <c r="AW2320" s="272">
        <v>1.7214376E-6</v>
      </c>
      <c r="AX2320" s="272">
        <v>5.1950330000000001E-9</v>
      </c>
      <c r="AY2320" s="272">
        <v>1.4188996E-13</v>
      </c>
      <c r="AZ2320" s="272">
        <v>1.7684619E-10</v>
      </c>
      <c r="BA2320" s="272">
        <v>1.1221583999999999E-11</v>
      </c>
      <c r="BB2320" s="272">
        <v>1.0898908000000001E-9</v>
      </c>
      <c r="BC2320" s="272">
        <v>4.6168055000000003E-7</v>
      </c>
      <c r="BD2320" s="272">
        <v>1.5857669999999999E-10</v>
      </c>
      <c r="BE2320" s="272">
        <v>5.1273348999999998E-10</v>
      </c>
      <c r="BF2320" s="272">
        <v>1.3347569999999999E-13</v>
      </c>
      <c r="BG2320" s="272">
        <v>7.6683775999999996E-16</v>
      </c>
      <c r="BH2320" s="272">
        <v>5.6172485000000003E-13</v>
      </c>
      <c r="BI2320" s="272">
        <v>1.7152516E-14</v>
      </c>
      <c r="BJ2320" s="272">
        <v>1.6442593000000001E-14</v>
      </c>
      <c r="BK2320" s="272">
        <v>1.4006062E-9</v>
      </c>
      <c r="BL2320" s="272">
        <v>7.6635227999999997E-10</v>
      </c>
      <c r="BM2320" s="272">
        <v>6.9658266000000001E-12</v>
      </c>
      <c r="BN2320" s="272">
        <v>1.2723831999999999E-5</v>
      </c>
      <c r="BO2320" s="273">
        <v>0.21528241000000001</v>
      </c>
      <c r="BP2320" s="272">
        <v>2.5379421999999999E-13</v>
      </c>
      <c r="BQ2320" s="272">
        <v>1.5433432E-15</v>
      </c>
      <c r="BR2320" s="272">
        <v>6.9050319999999997E-20</v>
      </c>
      <c r="BS2320"/>
      <c r="BT2320" s="121">
        <v>1.1193689E-4</v>
      </c>
      <c r="BU2320" s="274">
        <v>3.8805609999999997E-6</v>
      </c>
      <c r="BV2320" s="274">
        <v>5.0860472999999998E-5</v>
      </c>
      <c r="BW2320" s="274">
        <v>9.3781600000000004E-8</v>
      </c>
      <c r="BX2320" s="274">
        <v>1.0049145E-5</v>
      </c>
      <c r="BY2320" s="274">
        <v>6.7799122000000003E-7</v>
      </c>
      <c r="BZ2320" s="274">
        <v>2.8920513E-10</v>
      </c>
      <c r="CA2320" s="274">
        <v>1.0375049E-6</v>
      </c>
      <c r="CB2320" s="274">
        <v>1.6820688000000001E-7</v>
      </c>
      <c r="CC2320" s="274">
        <v>8.8715082000000004E-8</v>
      </c>
      <c r="CD2320" s="274">
        <v>8.4325140000000001E-8</v>
      </c>
      <c r="CE2320" s="274">
        <v>5.0444283000000004E-9</v>
      </c>
      <c r="CF2320" s="274">
        <v>1.4867320999999999E-9</v>
      </c>
      <c r="CG2320" s="274">
        <v>1.9155766000000002E-6</v>
      </c>
      <c r="CH2320" s="274">
        <v>3.0778960999999998E-5</v>
      </c>
      <c r="CI2320" s="274">
        <v>1.2294791E-5</v>
      </c>
      <c r="CJ2320" s="274">
        <v>3.6434008999999998E-11</v>
      </c>
      <c r="CK2320" s="4"/>
      <c r="CL2320" s="323">
        <v>2.4667149E-9</v>
      </c>
      <c r="CM2320" s="323">
        <v>1.8013458</v>
      </c>
      <c r="CN2320" s="323">
        <v>2.0169777E-2</v>
      </c>
      <c r="CO2320" s="323">
        <v>2.8236727E-3</v>
      </c>
      <c r="CP2320" s="323">
        <v>1.0155086999999999E-4</v>
      </c>
      <c r="CQ2320" s="323">
        <v>2.2187751000000002E-9</v>
      </c>
      <c r="CR2320" s="323">
        <v>3.2009463999999999E-9</v>
      </c>
      <c r="CS2320" s="323">
        <v>1.6087012999999999E-4</v>
      </c>
      <c r="CT2320" s="323">
        <v>3.3418890999999999E-2</v>
      </c>
      <c r="CU2320" s="323">
        <v>3.4572957999999998</v>
      </c>
      <c r="CX2320" s="22" t="s">
        <v>4045</v>
      </c>
    </row>
    <row r="2321" spans="1:106" ht="14.4" customHeight="1">
      <c r="A2321" t="s">
        <v>3362</v>
      </c>
      <c r="B2321" s="278" t="s">
        <v>3349</v>
      </c>
      <c r="C2321" s="279" t="str">
        <f t="shared" si="890"/>
        <v>P.030.11.910</v>
      </c>
      <c r="D2321" t="s">
        <v>4038</v>
      </c>
      <c r="E2321" s="312" t="s">
        <v>1510</v>
      </c>
      <c r="F2321" s="281" t="str">
        <f t="shared" si="891"/>
        <v>Amines (n=7, std=0.16)</v>
      </c>
      <c r="G2321" s="319">
        <f t="shared" si="879"/>
        <v>0.48922593627591598</v>
      </c>
      <c r="H2321" s="319">
        <f t="shared" si="880"/>
        <v>1.869125365E-2</v>
      </c>
      <c r="I2321" s="319">
        <f t="shared" si="903"/>
        <v>6.3506958619999998E-2</v>
      </c>
      <c r="J2321" s="319">
        <f t="shared" si="904"/>
        <v>9.459524005915999E-3</v>
      </c>
      <c r="K2321" s="319">
        <v>0.39756819999999998</v>
      </c>
      <c r="L2321" s="319">
        <v>1.5058441000000001E-2</v>
      </c>
      <c r="M2321" s="319">
        <v>2.3184125E-2</v>
      </c>
      <c r="N2321" s="319">
        <v>1.5398672E-2</v>
      </c>
      <c r="O2321" s="319">
        <v>2.5851213999999998E-3</v>
      </c>
      <c r="P2321" s="319">
        <v>2.5862645999999998E-4</v>
      </c>
      <c r="Q2321" s="319">
        <v>4.4883378999999998E-4</v>
      </c>
      <c r="R2321" s="319">
        <v>2.5247690999999999E-2</v>
      </c>
      <c r="S2321" s="319">
        <v>6.6611291E-4</v>
      </c>
      <c r="T2321" s="319">
        <v>1.4024605999999999E-3</v>
      </c>
      <c r="U2321" s="319">
        <v>7.3909071999999996E-3</v>
      </c>
      <c r="V2321" s="319">
        <v>1.6701620000000001E-5</v>
      </c>
      <c r="W2321" s="319">
        <v>4.3295915999999999E-8</v>
      </c>
      <c r="X2321" s="319">
        <v>0</v>
      </c>
      <c r="Y2321" s="210"/>
      <c r="Z2321" s="320">
        <f t="shared" si="895"/>
        <v>2.9892345864661651</v>
      </c>
      <c r="AA2321" s="210"/>
      <c r="AB2321" s="321">
        <f t="shared" si="896"/>
        <v>0.39756819999999998</v>
      </c>
      <c r="AC2321" s="321">
        <f t="shared" si="897"/>
        <v>8.2181510649999998E-2</v>
      </c>
      <c r="AD2321" s="321">
        <f t="shared" si="905"/>
        <v>6.4892760895916002E-2</v>
      </c>
      <c r="AE2321" s="321">
        <f t="shared" si="898"/>
        <v>6.3506958619999998E-2</v>
      </c>
      <c r="AF2321" s="321">
        <f t="shared" si="899"/>
        <v>8.0570201100000002E-3</v>
      </c>
      <c r="AG2321"/>
      <c r="AH2321" s="121">
        <v>73.198106999999993</v>
      </c>
      <c r="AI2321" s="121">
        <v>71.604370000000003</v>
      </c>
      <c r="AJ2321" s="121">
        <v>1.0019502</v>
      </c>
      <c r="AK2321" s="121">
        <v>0</v>
      </c>
      <c r="AL2321" s="121">
        <v>5.6305503999999999E-2</v>
      </c>
      <c r="AM2321" s="121">
        <v>0.32310032999999999</v>
      </c>
      <c r="AN2321" s="121">
        <v>0.21238065</v>
      </c>
      <c r="AO2321"/>
      <c r="AP2321" s="282">
        <v>6.3497755000000003E-2</v>
      </c>
      <c r="AQ2321" s="282">
        <v>5.6485962000000001E-2</v>
      </c>
      <c r="AR2321" s="282">
        <v>2.6010769999999998E-3</v>
      </c>
      <c r="AS2321" s="282">
        <v>4.4107160000000003E-3</v>
      </c>
      <c r="AT2321" s="255">
        <f t="shared" si="900"/>
        <v>3.3864485191803806E-6</v>
      </c>
      <c r="AU2321" s="256">
        <f t="shared" si="901"/>
        <v>9.619367784995587E-9</v>
      </c>
      <c r="AV2321" s="256">
        <f t="shared" si="902"/>
        <v>0.61774734824999999</v>
      </c>
      <c r="AW2321" s="272">
        <v>2.8569230000000001E-6</v>
      </c>
      <c r="AX2321" s="272">
        <v>8.6221710999999993E-9</v>
      </c>
      <c r="AY2321" s="272">
        <v>2.3545469000000002E-13</v>
      </c>
      <c r="AZ2321" s="272">
        <v>2.3713109E-9</v>
      </c>
      <c r="BA2321" s="272">
        <v>2.2779649999999999E-11</v>
      </c>
      <c r="BB2321" s="272">
        <v>2.2897390000000001E-9</v>
      </c>
      <c r="BC2321" s="272">
        <v>5.2005798999999997E-7</v>
      </c>
      <c r="BD2321" s="272">
        <v>3.3292551000000001E-10</v>
      </c>
      <c r="BE2321" s="272">
        <v>6.1930998000000002E-10</v>
      </c>
      <c r="BF2321" s="272">
        <v>1.9073003E-11</v>
      </c>
      <c r="BG2321" s="272">
        <v>1.2786074000000001E-12</v>
      </c>
      <c r="BH2321" s="272">
        <v>1.1336142999999999E-12</v>
      </c>
      <c r="BI2321" s="272">
        <v>4.3828215000000001E-14</v>
      </c>
      <c r="BJ2321" s="272">
        <v>3.3060518000000001E-14</v>
      </c>
      <c r="BK2321" s="272">
        <v>2.8512625999999999E-9</v>
      </c>
      <c r="BL2321" s="272">
        <v>1.9315975999999999E-9</v>
      </c>
      <c r="BM2321" s="272">
        <v>2.3158522000000001E-11</v>
      </c>
      <c r="BN2321" s="273">
        <v>3.3900824999999999E-4</v>
      </c>
      <c r="BO2321" s="273">
        <v>0.61740834</v>
      </c>
      <c r="BP2321" s="272">
        <v>8.3943038000000005E-13</v>
      </c>
      <c r="BQ2321" s="272">
        <v>5.1046442000000001E-15</v>
      </c>
      <c r="BR2321" s="272">
        <v>2.2838556000000002E-19</v>
      </c>
      <c r="BS2321"/>
      <c r="BT2321" s="121">
        <v>1.9593865E-4</v>
      </c>
      <c r="BU2321" s="274">
        <v>5.1327512000000002E-6</v>
      </c>
      <c r="BV2321" s="274">
        <v>8.3347792000000007E-5</v>
      </c>
      <c r="BW2321" s="274">
        <v>2.9582973000000001E-6</v>
      </c>
      <c r="BX2321" s="274">
        <v>5.4205562999999997E-6</v>
      </c>
      <c r="BY2321" s="274">
        <v>5.3021478000000002E-6</v>
      </c>
      <c r="BZ2321" s="274">
        <v>7.1575789999999997E-10</v>
      </c>
      <c r="CA2321" s="274">
        <v>2.9494641000000001E-6</v>
      </c>
      <c r="CB2321" s="274">
        <v>3.4705849000000001E-7</v>
      </c>
      <c r="CC2321" s="274">
        <v>2.9699592999999998E-7</v>
      </c>
      <c r="CD2321" s="274">
        <v>1.7117822E-7</v>
      </c>
      <c r="CE2321" s="274">
        <v>1.6116707000000001E-8</v>
      </c>
      <c r="CF2321" s="274">
        <v>3.3687777000000001E-9</v>
      </c>
      <c r="CG2321" s="274">
        <v>3.7951737E-6</v>
      </c>
      <c r="CH2321" s="274">
        <v>8.6003453999999998E-5</v>
      </c>
      <c r="CI2321" s="274">
        <v>1.9345966E-7</v>
      </c>
      <c r="CJ2321" s="274">
        <v>1.2050635000000001E-10</v>
      </c>
      <c r="CK2321" s="4"/>
      <c r="CL2321" s="323">
        <v>5.5496405999999997E-9</v>
      </c>
      <c r="CM2321" s="323">
        <v>2.9378605000000002</v>
      </c>
      <c r="CN2321" s="323">
        <v>4.2954890000000003E-2</v>
      </c>
      <c r="CO2321" s="323">
        <v>3.7519329999999998E-3</v>
      </c>
      <c r="CP2321" s="323">
        <v>2.8780809000000002E-3</v>
      </c>
      <c r="CQ2321" s="323">
        <v>4.5582780000000003E-9</v>
      </c>
      <c r="CR2321" s="323">
        <v>1.1819347E-8</v>
      </c>
      <c r="CS2321" s="323">
        <v>1.9254006E-4</v>
      </c>
      <c r="CT2321" s="323">
        <v>7.4712117999999994E-2</v>
      </c>
      <c r="CU2321" s="323">
        <v>9.4954639000000007</v>
      </c>
      <c r="CX2321" s="22" t="s">
        <v>4045</v>
      </c>
    </row>
    <row r="2322" spans="1:106" ht="14.4" customHeight="1">
      <c r="A2322" t="s">
        <v>3363</v>
      </c>
      <c r="B2322" s="278" t="s">
        <v>3349</v>
      </c>
      <c r="C2322" s="279" t="str">
        <f t="shared" si="890"/>
        <v>P.030.12.100</v>
      </c>
      <c r="D2322" t="s">
        <v>4038</v>
      </c>
      <c r="E2322" s="312" t="s">
        <v>1510</v>
      </c>
      <c r="F2322" s="281" t="str">
        <f t="shared" si="891"/>
        <v>Benzene and substituted derivatives (n=3, std=0.38)</v>
      </c>
      <c r="G2322" s="319">
        <f t="shared" si="879"/>
        <v>0.48855101887555796</v>
      </c>
      <c r="H2322" s="319">
        <f t="shared" si="880"/>
        <v>1.4572433445E-2</v>
      </c>
      <c r="I2322" s="319">
        <f t="shared" si="903"/>
        <v>0.19621011492709997</v>
      </c>
      <c r="J2322" s="319">
        <f t="shared" si="904"/>
        <v>1.7220605034579998E-3</v>
      </c>
      <c r="K2322" s="319">
        <v>0.27604641000000002</v>
      </c>
      <c r="L2322" s="319">
        <v>4.9786619999999997E-2</v>
      </c>
      <c r="M2322" s="319">
        <v>3.4018516000000002E-3</v>
      </c>
      <c r="N2322" s="319">
        <v>3.1317303999999998E-3</v>
      </c>
      <c r="O2322" s="319">
        <v>1.138161E-2</v>
      </c>
      <c r="P2322" s="319">
        <v>1.4996627E-5</v>
      </c>
      <c r="Q2322" s="319">
        <v>4.4096418000000003E-5</v>
      </c>
      <c r="R2322" s="319">
        <v>0.14301855999999999</v>
      </c>
      <c r="S2322" s="319">
        <v>5.7593383999999999E-5</v>
      </c>
      <c r="T2322" s="319">
        <v>6.6340140000000001E-4</v>
      </c>
      <c r="U2322" s="319">
        <v>1.0009713999999999E-3</v>
      </c>
      <c r="V2322" s="319">
        <v>3.0833270999999998E-6</v>
      </c>
      <c r="W2322" s="319">
        <v>9.4319458000000006E-8</v>
      </c>
      <c r="X2322" s="319">
        <v>0</v>
      </c>
      <c r="Y2322" s="210"/>
      <c r="Z2322" s="320">
        <f t="shared" si="895"/>
        <v>2.075536917293233</v>
      </c>
      <c r="AA2322" s="210"/>
      <c r="AB2322" s="321">
        <f t="shared" si="896"/>
        <v>0.27604641000000002</v>
      </c>
      <c r="AC2322" s="321">
        <f t="shared" si="897"/>
        <v>0.210779465045</v>
      </c>
      <c r="AD2322" s="321">
        <f t="shared" si="905"/>
        <v>0.19687052731945798</v>
      </c>
      <c r="AE2322" s="321">
        <f t="shared" si="898"/>
        <v>0.1962101149271</v>
      </c>
      <c r="AF2322" s="321">
        <f t="shared" si="899"/>
        <v>1.058564784E-3</v>
      </c>
      <c r="AG2322"/>
      <c r="AH2322" s="121">
        <v>47.368285</v>
      </c>
      <c r="AI2322" s="121">
        <v>45.593091000000001</v>
      </c>
      <c r="AJ2322" s="121">
        <v>0.13569178000000001</v>
      </c>
      <c r="AK2322" s="121">
        <v>0</v>
      </c>
      <c r="AL2322" s="121">
        <v>0.17735400000000001</v>
      </c>
      <c r="AM2322" s="121">
        <v>5.0567837999999997E-2</v>
      </c>
      <c r="AN2322" s="121">
        <v>1.4115803</v>
      </c>
      <c r="AO2322"/>
      <c r="AP2322" s="282">
        <v>5.2532045999999999E-2</v>
      </c>
      <c r="AQ2322" s="282">
        <v>4.7428297000000001E-2</v>
      </c>
      <c r="AR2322" s="282">
        <v>1.8916804000000001E-3</v>
      </c>
      <c r="AS2322" s="282">
        <v>3.2120685E-3</v>
      </c>
      <c r="AT2322" s="255">
        <f t="shared" si="900"/>
        <v>2.8434230718766004E-6</v>
      </c>
      <c r="AU2322" s="256">
        <f t="shared" si="901"/>
        <v>6.9958596298288941E-9</v>
      </c>
      <c r="AV2322" s="256">
        <f t="shared" si="902"/>
        <v>0.4498695403952</v>
      </c>
      <c r="AW2322" s="272">
        <v>1.9278796999999998E-6</v>
      </c>
      <c r="AX2322" s="272">
        <v>5.8169442999999997E-9</v>
      </c>
      <c r="AY2322" s="272">
        <v>1.5892435999999999E-13</v>
      </c>
      <c r="AZ2322" s="272">
        <v>8.2692435000000004E-12</v>
      </c>
      <c r="BA2322" s="272">
        <v>1.0099974999999999E-12</v>
      </c>
      <c r="BB2322" s="272">
        <v>4.6562210999999998E-10</v>
      </c>
      <c r="BC2322" s="272">
        <v>9.1463004000000002E-7</v>
      </c>
      <c r="BD2322" s="272">
        <v>9.6578638000000006E-11</v>
      </c>
      <c r="BE2322" s="272">
        <v>1.0629937E-9</v>
      </c>
      <c r="BF2322" s="272">
        <v>1.4138012E-11</v>
      </c>
      <c r="BG2322" s="272">
        <v>1.9419836E-16</v>
      </c>
      <c r="BH2322" s="272">
        <v>2.8227549E-14</v>
      </c>
      <c r="BI2322" s="272">
        <v>9.5396506999999994E-14</v>
      </c>
      <c r="BJ2322" s="272">
        <v>1.756931E-15</v>
      </c>
      <c r="BK2322" s="272">
        <v>1.4608705999999999E-10</v>
      </c>
      <c r="BL2322" s="272">
        <v>2.9051478000000001E-10</v>
      </c>
      <c r="BM2322" s="272">
        <v>4.9093594000000001E-12</v>
      </c>
      <c r="BN2322" s="272">
        <v>2.2703951999999998E-6</v>
      </c>
      <c r="BO2322" s="273">
        <v>0.44986726999999999</v>
      </c>
      <c r="BP2322" s="272">
        <v>1.8286855999999998E-12</v>
      </c>
      <c r="BQ2322" s="272">
        <v>1.1120386000000001E-14</v>
      </c>
      <c r="BR2322" s="272">
        <v>4.9753429000000002E-19</v>
      </c>
      <c r="BS2322"/>
      <c r="BT2322" s="121">
        <v>1.6274017E-4</v>
      </c>
      <c r="BU2322" s="274">
        <v>7.3660176999999997E-6</v>
      </c>
      <c r="BV2322" s="274">
        <v>5.7871477E-5</v>
      </c>
      <c r="BW2322" s="274">
        <v>1.6752772999999999E-5</v>
      </c>
      <c r="BX2322" s="274">
        <v>1.2330411E-5</v>
      </c>
      <c r="BY2322" s="274">
        <v>7.3410854999999998E-8</v>
      </c>
      <c r="BZ2322" s="274">
        <v>9.4914943999999996E-11</v>
      </c>
      <c r="CA2322" s="274">
        <v>1.1284029E-7</v>
      </c>
      <c r="CB2322" s="274">
        <v>2.0124418E-8</v>
      </c>
      <c r="CC2322" s="274">
        <v>2.9178857E-8</v>
      </c>
      <c r="CD2322" s="274">
        <v>7.5884611999999996E-9</v>
      </c>
      <c r="CE2322" s="274">
        <v>3.2448412000000001E-9</v>
      </c>
      <c r="CF2322" s="274">
        <v>1.3380592E-10</v>
      </c>
      <c r="CG2322" s="274">
        <v>3.1505024E-6</v>
      </c>
      <c r="CH2322" s="274">
        <v>5.5128486000000001E-5</v>
      </c>
      <c r="CI2322" s="274">
        <v>9.8936200999999992E-6</v>
      </c>
      <c r="CJ2322" s="274">
        <v>2.6252114E-10</v>
      </c>
      <c r="CK2322" s="4"/>
      <c r="CL2322" s="323">
        <v>2.2198068999999999E-10</v>
      </c>
      <c r="CM2322" s="323">
        <v>2.0740995999999998</v>
      </c>
      <c r="CN2322" s="323">
        <v>1.7623106999999999E-2</v>
      </c>
      <c r="CO2322" s="323">
        <v>5.0574510999999997E-3</v>
      </c>
      <c r="CP2322" s="323">
        <v>3.1702660999999999E-4</v>
      </c>
      <c r="CQ2322" s="323">
        <v>2.1536494E-10</v>
      </c>
      <c r="CR2322" s="323">
        <v>1.3354359E-9</v>
      </c>
      <c r="CS2322" s="323">
        <v>3.0748430000000001E-4</v>
      </c>
      <c r="CT2322" s="323">
        <v>5.7363892E-2</v>
      </c>
      <c r="CU2322" s="323">
        <v>6.160285</v>
      </c>
      <c r="CX2322" s="22" t="s">
        <v>4045</v>
      </c>
    </row>
    <row r="2323" spans="1:106" ht="14.4" customHeight="1">
      <c r="A2323" t="s">
        <v>3364</v>
      </c>
      <c r="B2323" s="278" t="s">
        <v>3349</v>
      </c>
      <c r="C2323" s="279" t="str">
        <f t="shared" si="890"/>
        <v>P.030.12.200</v>
      </c>
      <c r="D2323" t="s">
        <v>4038</v>
      </c>
      <c r="E2323" s="312" t="s">
        <v>1510</v>
      </c>
      <c r="F2323" s="281" t="str">
        <f t="shared" si="891"/>
        <v>Benzenesulfonic acids and derivatives (n=3, std=0.50)</v>
      </c>
      <c r="G2323" s="319">
        <f t="shared" si="879"/>
        <v>0.6609168956</v>
      </c>
      <c r="H2323" s="319">
        <f t="shared" si="880"/>
        <v>2.9988500500000004E-2</v>
      </c>
      <c r="I2323" s="319">
        <f t="shared" si="903"/>
        <v>0.189581262</v>
      </c>
      <c r="J2323" s="319">
        <f t="shared" si="904"/>
        <v>0.18997416310000001</v>
      </c>
      <c r="K2323" s="319">
        <v>0.25137296999999997</v>
      </c>
      <c r="L2323" s="319">
        <v>3.1971094999999998E-2</v>
      </c>
      <c r="M2323" s="319">
        <v>1.6121215000000001E-2</v>
      </c>
      <c r="N2323" s="319">
        <v>7.9389078000000005E-3</v>
      </c>
      <c r="O2323" s="319">
        <v>8.2460364000000001E-3</v>
      </c>
      <c r="P2323" s="319">
        <v>1.1638926000000001E-2</v>
      </c>
      <c r="Q2323" s="319">
        <v>2.1646303E-3</v>
      </c>
      <c r="R2323" s="319">
        <v>0.13740489</v>
      </c>
      <c r="S2323" s="319">
        <v>9.0732083999999994E-3</v>
      </c>
      <c r="T2323" s="319">
        <v>0.16788617</v>
      </c>
      <c r="U2323" s="319">
        <v>1.1079316000000001E-2</v>
      </c>
      <c r="V2323" s="319">
        <v>4.0840620000000003E-3</v>
      </c>
      <c r="W2323" s="319">
        <v>1.9354687000000001E-3</v>
      </c>
      <c r="X2323" s="319">
        <v>0</v>
      </c>
      <c r="Y2323" s="210"/>
      <c r="Z2323" s="320">
        <f t="shared" si="895"/>
        <v>1.8900223308270674</v>
      </c>
      <c r="AA2323" s="210"/>
      <c r="AB2323" s="321">
        <f t="shared" si="896"/>
        <v>0.25137296999999997</v>
      </c>
      <c r="AC2323" s="321">
        <f t="shared" si="897"/>
        <v>0.21548570049999999</v>
      </c>
      <c r="AD2323" s="321">
        <f t="shared" si="905"/>
        <v>0.35531883870000003</v>
      </c>
      <c r="AE2323" s="321">
        <f t="shared" si="898"/>
        <v>0.189581262</v>
      </c>
      <c r="AF2323" s="321">
        <f t="shared" si="899"/>
        <v>2.01525244E-2</v>
      </c>
      <c r="AG2323"/>
      <c r="AH2323" s="121">
        <v>61.536110999999998</v>
      </c>
      <c r="AI2323" s="121">
        <v>59.354213999999999</v>
      </c>
      <c r="AJ2323" s="121">
        <v>1.5020765</v>
      </c>
      <c r="AK2323" s="121">
        <v>0</v>
      </c>
      <c r="AL2323" s="121">
        <v>0.18078157</v>
      </c>
      <c r="AM2323" s="121">
        <v>0.17161314</v>
      </c>
      <c r="AN2323" s="121">
        <v>0.32742587000000001</v>
      </c>
      <c r="AO2323"/>
      <c r="AP2323" s="282">
        <v>5.0702013999999997E-2</v>
      </c>
      <c r="AQ2323" s="282">
        <v>4.4949601999999998E-2</v>
      </c>
      <c r="AR2323" s="282">
        <v>1.7377423999999999E-3</v>
      </c>
      <c r="AS2323" s="282">
        <v>4.0146696000000004E-3</v>
      </c>
      <c r="AT2323" s="255">
        <f t="shared" si="900"/>
        <v>2.6948202833019999E-6</v>
      </c>
      <c r="AU2323" s="256">
        <f t="shared" si="901"/>
        <v>6.42656218267672E-9</v>
      </c>
      <c r="AV2323" s="256">
        <f t="shared" si="902"/>
        <v>0.56227865310000003</v>
      </c>
      <c r="AW2323" s="272">
        <v>1.7919993E-6</v>
      </c>
      <c r="AX2323" s="272">
        <v>5.4082882999999996E-9</v>
      </c>
      <c r="AY2323" s="272">
        <v>1.477012E-13</v>
      </c>
      <c r="AZ2323" s="272">
        <v>2.010287E-10</v>
      </c>
      <c r="BA2323" s="272">
        <v>8.4129019999999998E-12</v>
      </c>
      <c r="BB2323" s="272">
        <v>1.1810017999999999E-9</v>
      </c>
      <c r="BC2323" s="272">
        <v>7.6507430000000004E-7</v>
      </c>
      <c r="BD2323" s="272">
        <v>2.0696756E-10</v>
      </c>
      <c r="BE2323" s="272">
        <v>7.3828496000000003E-10</v>
      </c>
      <c r="BF2323" s="272">
        <v>9.4441040000000002E-14</v>
      </c>
      <c r="BG2323" s="272">
        <v>4.8443672000000004E-16</v>
      </c>
      <c r="BH2323" s="272">
        <v>1.2680611E-12</v>
      </c>
      <c r="BI2323" s="272">
        <v>5.6011717999999999E-11</v>
      </c>
      <c r="BJ2323" s="272">
        <v>1.0511519000000001E-11</v>
      </c>
      <c r="BK2323" s="272">
        <v>1.3383654000000001E-7</v>
      </c>
      <c r="BL2323" s="272">
        <v>2.5196998999999999E-9</v>
      </c>
      <c r="BM2323" s="272">
        <v>4.9874378999999996E-12</v>
      </c>
      <c r="BN2323" s="273">
        <v>1.8823310000000001E-4</v>
      </c>
      <c r="BO2323" s="273">
        <v>0.56209041999999998</v>
      </c>
      <c r="BP2323" s="273">
        <v>0</v>
      </c>
      <c r="BQ2323" s="273">
        <v>0</v>
      </c>
      <c r="BR2323" s="273">
        <v>0</v>
      </c>
      <c r="BS2323"/>
      <c r="BT2323" s="121">
        <v>1.8589141999999999E-4</v>
      </c>
      <c r="BU2323" s="274">
        <v>5.3295549000000001E-6</v>
      </c>
      <c r="BV2323" s="274">
        <v>5.2698836999999999E-5</v>
      </c>
      <c r="BW2323" s="274">
        <v>1.6095499999999999E-5</v>
      </c>
      <c r="BX2323" s="274">
        <v>1.1421925E-5</v>
      </c>
      <c r="BY2323" s="274">
        <v>4.6976244E-7</v>
      </c>
      <c r="BZ2323" s="274">
        <v>1.2115339E-10</v>
      </c>
      <c r="CA2323" s="274">
        <v>7.1938272999999998E-7</v>
      </c>
      <c r="CB2323" s="274">
        <v>1.5618620000000001E-5</v>
      </c>
      <c r="CC2323" s="274">
        <v>1.4323485E-6</v>
      </c>
      <c r="CD2323" s="274">
        <v>6.3233527E-8</v>
      </c>
      <c r="CE2323" s="274">
        <v>3.6257475999999999E-9</v>
      </c>
      <c r="CF2323" s="274">
        <v>1.1161914000000001E-9</v>
      </c>
      <c r="CG2323" s="274">
        <v>4.5811053000000002E-6</v>
      </c>
      <c r="CH2323" s="274">
        <v>7.3127679000000004E-5</v>
      </c>
      <c r="CI2323" s="274">
        <v>4.3286039999999996E-6</v>
      </c>
      <c r="CJ2323" s="121">
        <v>0</v>
      </c>
      <c r="CK2323"/>
      <c r="CL2323" s="322">
        <v>1.8519341000000001E-9</v>
      </c>
      <c r="CM2323" s="322">
        <v>1.8596649000000001</v>
      </c>
      <c r="CN2323" s="322">
        <v>1.3694662999999999E-2</v>
      </c>
      <c r="CO2323" s="322">
        <v>3.7640897000000002E-3</v>
      </c>
      <c r="CP2323" s="322">
        <v>7.3493756E-4</v>
      </c>
      <c r="CQ2323" s="322">
        <v>6.9170836000000005E-8</v>
      </c>
      <c r="CR2323" s="322">
        <v>6.2660354999999997E-8</v>
      </c>
      <c r="CS2323" s="322">
        <v>4.0661908E-4</v>
      </c>
      <c r="CT2323" s="322">
        <v>26.096432</v>
      </c>
      <c r="CU2323" s="322">
        <v>8.0638698000000009</v>
      </c>
      <c r="CX2323" s="22" t="s">
        <v>4045</v>
      </c>
    </row>
    <row r="2324" spans="1:106" ht="14.4" customHeight="1">
      <c r="A2324" t="s">
        <v>3365</v>
      </c>
      <c r="B2324" s="278" t="s">
        <v>3349</v>
      </c>
      <c r="C2324" s="279" t="str">
        <f t="shared" si="890"/>
        <v>P.030.12.300</v>
      </c>
      <c r="D2324" t="s">
        <v>4038</v>
      </c>
      <c r="E2324" s="312" t="s">
        <v>1510</v>
      </c>
      <c r="F2324" s="281" t="str">
        <f t="shared" si="891"/>
        <v>Benzoyl derivatives (n=1, std=-)</v>
      </c>
      <c r="G2324" s="319">
        <f t="shared" ref="G2324:G2387" si="906">H2324+I2324+J2324+K2324</f>
        <v>1.9750091149592701</v>
      </c>
      <c r="H2324" s="319">
        <f t="shared" ref="H2324:H2387" si="907">N2324+O2324+P2324+Q2324</f>
        <v>6.0004117709999999E-2</v>
      </c>
      <c r="I2324" s="319">
        <f t="shared" si="903"/>
        <v>1.3837164300920002</v>
      </c>
      <c r="J2324" s="319">
        <f t="shared" si="904"/>
        <v>1.283406715727E-2</v>
      </c>
      <c r="K2324" s="319">
        <v>0.51845450000000004</v>
      </c>
      <c r="L2324" s="319">
        <v>0.10178038</v>
      </c>
      <c r="M2324" s="319">
        <v>1.1959651E-2</v>
      </c>
      <c r="N2324" s="319">
        <v>8.9396939999999998E-3</v>
      </c>
      <c r="O2324" s="319">
        <v>5.0710592999999998E-2</v>
      </c>
      <c r="P2324" s="319">
        <v>1.1493994E-4</v>
      </c>
      <c r="Q2324" s="319">
        <v>2.3889077E-4</v>
      </c>
      <c r="R2324" s="319">
        <v>1.2699457000000001</v>
      </c>
      <c r="S2324" s="319">
        <v>3.9093043000000002E-4</v>
      </c>
      <c r="T2324" s="319">
        <v>6.7415581000000004E-3</v>
      </c>
      <c r="U2324" s="319">
        <v>5.7007087999999999E-3</v>
      </c>
      <c r="V2324" s="319">
        <v>3.0699091999999997E-5</v>
      </c>
      <c r="W2324" s="319">
        <v>8.6982727000000005E-7</v>
      </c>
      <c r="X2324" s="319">
        <v>0</v>
      </c>
      <c r="Y2324" s="210"/>
      <c r="Z2324" s="320">
        <f t="shared" si="895"/>
        <v>3.8981541353383458</v>
      </c>
      <c r="AA2324" s="210"/>
      <c r="AB2324" s="321">
        <f t="shared" si="896"/>
        <v>0.51845450000000004</v>
      </c>
      <c r="AC2324" s="321">
        <f t="shared" si="897"/>
        <v>1.4436898487100001</v>
      </c>
      <c r="AD2324" s="321">
        <f t="shared" si="905"/>
        <v>1.39042815892727</v>
      </c>
      <c r="AE2324" s="321">
        <f t="shared" si="898"/>
        <v>1.383716430092</v>
      </c>
      <c r="AF2324" s="321">
        <f t="shared" si="899"/>
        <v>6.0916392300000002E-3</v>
      </c>
      <c r="AG2324"/>
      <c r="AH2324" s="121">
        <v>75.736479000000003</v>
      </c>
      <c r="AI2324" s="121">
        <v>67.630037999999999</v>
      </c>
      <c r="AJ2324" s="121">
        <v>0.77279576999999999</v>
      </c>
      <c r="AK2324" s="121">
        <v>0</v>
      </c>
      <c r="AL2324" s="121">
        <v>0.28825669999999998</v>
      </c>
      <c r="AM2324" s="121">
        <v>0.29029651000000001</v>
      </c>
      <c r="AN2324" s="121">
        <v>6.7550920999999997</v>
      </c>
      <c r="AO2324"/>
      <c r="AP2324" s="282">
        <v>0.10106912</v>
      </c>
      <c r="AQ2324" s="282">
        <v>9.2889019000000003E-2</v>
      </c>
      <c r="AR2324" s="282">
        <v>3.6652047999999999E-3</v>
      </c>
      <c r="AS2324" s="282">
        <v>4.5148929000000003E-3</v>
      </c>
      <c r="AT2324" s="255">
        <f t="shared" si="900"/>
        <v>5.568886012344699E-6</v>
      </c>
      <c r="AU2324" s="256">
        <f t="shared" si="901"/>
        <v>1.3554751817827031E-8</v>
      </c>
      <c r="AV2324" s="256">
        <f t="shared" si="902"/>
        <v>0.63233793723700005</v>
      </c>
      <c r="AW2324" s="272">
        <v>3.6326929E-6</v>
      </c>
      <c r="AX2324" s="272">
        <v>1.0961273999999999E-8</v>
      </c>
      <c r="AY2324" s="272">
        <v>2.9945317000000002E-13</v>
      </c>
      <c r="AZ2324" s="272">
        <v>7.1309208999999999E-11</v>
      </c>
      <c r="BA2324" s="272">
        <v>8.6090407000000002E-12</v>
      </c>
      <c r="BB2324" s="272">
        <v>1.3280001E-9</v>
      </c>
      <c r="BC2324" s="272">
        <v>1.9312451999999999E-6</v>
      </c>
      <c r="BD2324" s="272">
        <v>2.2650417000000001E-10</v>
      </c>
      <c r="BE2324" s="272">
        <v>2.2310592000000001E-9</v>
      </c>
      <c r="BF2324" s="272">
        <v>8.5623318999999994E-11</v>
      </c>
      <c r="BG2324" s="272">
        <v>1.8854766999999998E-15</v>
      </c>
      <c r="BH2324" s="272">
        <v>2.4445033000000001E-13</v>
      </c>
      <c r="BI2324" s="272">
        <v>4.6107811999999998E-13</v>
      </c>
      <c r="BJ2324" s="272">
        <v>1.4557382000000001E-14</v>
      </c>
      <c r="BK2324" s="272">
        <v>1.1506479999999999E-9</v>
      </c>
      <c r="BL2324" s="272">
        <v>2.3724816000000002E-9</v>
      </c>
      <c r="BM2324" s="272">
        <v>4.9167145999999997E-11</v>
      </c>
      <c r="BN2324" s="272">
        <v>1.7737237000000001E-5</v>
      </c>
      <c r="BO2324" s="273">
        <v>0.6323202</v>
      </c>
      <c r="BP2324" s="272">
        <v>1.6864395000000001E-11</v>
      </c>
      <c r="BQ2324" s="272">
        <v>1.0255375999999999E-13</v>
      </c>
      <c r="BR2324" s="272">
        <v>4.588331E-18</v>
      </c>
      <c r="BS2324"/>
      <c r="BT2324" s="121">
        <v>4.4900590999999998E-4</v>
      </c>
      <c r="BU2324" s="274">
        <v>1.5678275E-5</v>
      </c>
      <c r="BV2324" s="121">
        <v>1.0869088E-4</v>
      </c>
      <c r="BW2324" s="121">
        <v>1.4875768000000001E-4</v>
      </c>
      <c r="BX2324" s="274">
        <v>3.9387207E-5</v>
      </c>
      <c r="BY2324" s="274">
        <v>5.8194546999999997E-7</v>
      </c>
      <c r="BZ2324" s="274">
        <v>9.433732200000001E-10</v>
      </c>
      <c r="CA2324" s="274">
        <v>8.9646872000000005E-7</v>
      </c>
      <c r="CB2324" s="274">
        <v>1.5424129999999999E-7</v>
      </c>
      <c r="CC2324" s="274">
        <v>1.5807542000000001E-7</v>
      </c>
      <c r="CD2324" s="274">
        <v>6.4677748999999995E-8</v>
      </c>
      <c r="CE2324" s="274">
        <v>3.2429882999999999E-8</v>
      </c>
      <c r="CF2324" s="274">
        <v>1.1399964999999999E-9</v>
      </c>
      <c r="CG2324" s="274">
        <v>5.5650871999999996E-6</v>
      </c>
      <c r="CH2324" s="274">
        <v>8.1842638000000005E-5</v>
      </c>
      <c r="CI2324" s="274">
        <v>4.7191796E-5</v>
      </c>
      <c r="CJ2324" s="274">
        <v>2.4210067999999999E-9</v>
      </c>
      <c r="CK2324" s="4"/>
      <c r="CL2324" s="323">
        <v>1.8912088000000002E-9</v>
      </c>
      <c r="CM2324" s="323">
        <v>3.885891</v>
      </c>
      <c r="CN2324" s="323">
        <v>8.5146015000000005E-2</v>
      </c>
      <c r="CO2324" s="323">
        <v>1.0867402999999999E-2</v>
      </c>
      <c r="CP2324" s="323">
        <v>1.2252414000000001E-3</v>
      </c>
      <c r="CQ2324" s="323">
        <v>1.8469337999999999E-9</v>
      </c>
      <c r="CR2324" s="323">
        <v>1.2905211E-8</v>
      </c>
      <c r="CS2324" s="323">
        <v>6.5140244999999997E-4</v>
      </c>
      <c r="CT2324" s="323">
        <v>0.28635310000000003</v>
      </c>
      <c r="CU2324" s="323">
        <v>8.9995217000000007</v>
      </c>
      <c r="CX2324" s="22" t="s">
        <v>4045</v>
      </c>
    </row>
    <row r="2325" spans="1:106" ht="14.4" customHeight="1">
      <c r="A2325" t="s">
        <v>3366</v>
      </c>
      <c r="B2325" s="278" t="s">
        <v>3349</v>
      </c>
      <c r="C2325" s="279" t="str">
        <f t="shared" si="890"/>
        <v>P.030.12.400</v>
      </c>
      <c r="D2325" t="s">
        <v>4038</v>
      </c>
      <c r="E2325" s="312" t="s">
        <v>1510</v>
      </c>
      <c r="F2325" s="281" t="str">
        <f t="shared" si="891"/>
        <v>Benzyl alcohols (n=1, std=-)</v>
      </c>
      <c r="G2325" s="319">
        <f t="shared" si="906"/>
        <v>1.41210234170613</v>
      </c>
      <c r="H2325" s="319">
        <f t="shared" si="907"/>
        <v>4.7018057619999998E-2</v>
      </c>
      <c r="I2325" s="319">
        <f t="shared" si="903"/>
        <v>0.8219561142020001</v>
      </c>
      <c r="J2325" s="319">
        <f t="shared" si="904"/>
        <v>1.3063419884130002E-2</v>
      </c>
      <c r="K2325" s="319">
        <v>0.53006474999999997</v>
      </c>
      <c r="L2325" s="319">
        <v>0.11353242</v>
      </c>
      <c r="M2325" s="319">
        <v>2.0662113999999999E-2</v>
      </c>
      <c r="N2325" s="319">
        <v>1.7234906000000001E-2</v>
      </c>
      <c r="O2325" s="319">
        <v>2.9056959E-2</v>
      </c>
      <c r="P2325" s="319">
        <v>1.6411723999999999E-4</v>
      </c>
      <c r="Q2325" s="319">
        <v>5.6207537999999999E-4</v>
      </c>
      <c r="R2325" s="319">
        <v>0.68772772000000004</v>
      </c>
      <c r="S2325" s="319">
        <v>3.9778391000000002E-4</v>
      </c>
      <c r="T2325" s="319">
        <v>7.3174989000000003E-3</v>
      </c>
      <c r="U2325" s="319">
        <v>5.3472409000000004E-3</v>
      </c>
      <c r="V2325" s="319">
        <v>3.3860201999999997E-5</v>
      </c>
      <c r="W2325" s="319">
        <v>8.9617412999999996E-7</v>
      </c>
      <c r="X2325" s="319">
        <v>0</v>
      </c>
      <c r="Y2325" s="210"/>
      <c r="Z2325" s="320">
        <f t="shared" si="895"/>
        <v>3.9854492481203003</v>
      </c>
      <c r="AA2325" s="210"/>
      <c r="AB2325" s="321">
        <f t="shared" si="896"/>
        <v>0.53006474999999997</v>
      </c>
      <c r="AC2325" s="321">
        <f t="shared" si="897"/>
        <v>0.86894031162000007</v>
      </c>
      <c r="AD2325" s="321">
        <f t="shared" si="905"/>
        <v>0.82924064907412998</v>
      </c>
      <c r="AE2325" s="321">
        <f t="shared" si="898"/>
        <v>0.82195611420199999</v>
      </c>
      <c r="AF2325" s="321">
        <f t="shared" si="899"/>
        <v>5.7450248100000007E-3</v>
      </c>
      <c r="AG2325"/>
      <c r="AH2325" s="121">
        <v>76.543942000000001</v>
      </c>
      <c r="AI2325" s="121">
        <v>71.632902999999999</v>
      </c>
      <c r="AJ2325" s="121">
        <v>0.724881</v>
      </c>
      <c r="AK2325" s="121">
        <v>0</v>
      </c>
      <c r="AL2325" s="121">
        <v>0.27049018000000002</v>
      </c>
      <c r="AM2325" s="121">
        <v>0.27356366999999998</v>
      </c>
      <c r="AN2325" s="121">
        <v>3.6421033999999999</v>
      </c>
      <c r="AO2325"/>
      <c r="AP2325" s="282">
        <v>0.10904435</v>
      </c>
      <c r="AQ2325" s="282">
        <v>0.10033504</v>
      </c>
      <c r="AR2325" s="282">
        <v>3.8738114000000001E-3</v>
      </c>
      <c r="AS2325" s="282">
        <v>4.8354998000000003E-3</v>
      </c>
      <c r="AT2325" s="255">
        <f t="shared" si="900"/>
        <v>6.0152902130759007E-6</v>
      </c>
      <c r="AU2325" s="256">
        <f t="shared" si="901"/>
        <v>1.432622523156851E-8</v>
      </c>
      <c r="AV2325" s="256">
        <f t="shared" si="902"/>
        <v>0.67724087067499994</v>
      </c>
      <c r="AW2325" s="272">
        <v>3.7157838000000002E-6</v>
      </c>
      <c r="AX2325" s="272">
        <v>1.1212031E-8</v>
      </c>
      <c r="AY2325" s="272">
        <v>3.0630136000000003E-13</v>
      </c>
      <c r="AZ2325" s="272">
        <v>1.3486482E-10</v>
      </c>
      <c r="BA2325" s="272">
        <v>8.8110419000000003E-12</v>
      </c>
      <c r="BB2325" s="272">
        <v>2.5615466999999999E-9</v>
      </c>
      <c r="BC2325" s="272">
        <v>2.2865481E-6</v>
      </c>
      <c r="BD2325" s="272">
        <v>3.9936667999999998E-10</v>
      </c>
      <c r="BE2325" s="272">
        <v>2.5866572999999998E-9</v>
      </c>
      <c r="BF2325" s="272">
        <v>6.4138378000000005E-11</v>
      </c>
      <c r="BG2325" s="272">
        <v>4.4638012000000003E-15</v>
      </c>
      <c r="BH2325" s="272">
        <v>6.6589249000000001E-12</v>
      </c>
      <c r="BI2325" s="272">
        <v>2.4531141999999998E-12</v>
      </c>
      <c r="BJ2325" s="272">
        <v>1.2587549999999999E-13</v>
      </c>
      <c r="BK2325" s="272">
        <v>2.4598219000000001E-9</v>
      </c>
      <c r="BL2325" s="272">
        <v>7.7758934000000004E-9</v>
      </c>
      <c r="BM2325" s="272">
        <v>5.4377528999999999E-11</v>
      </c>
      <c r="BN2325" s="272">
        <v>2.0600674999999999E-5</v>
      </c>
      <c r="BO2325" s="273">
        <v>0.67722026999999996</v>
      </c>
      <c r="BP2325" s="272">
        <v>1.7375213999999999E-11</v>
      </c>
      <c r="BQ2325" s="272">
        <v>1.0566008E-13</v>
      </c>
      <c r="BR2325" s="272">
        <v>4.7273104000000001E-18</v>
      </c>
      <c r="BS2325"/>
      <c r="BT2325" s="121">
        <v>3.6209989000000003E-4</v>
      </c>
      <c r="BU2325" s="274">
        <v>1.8545525999999998E-5</v>
      </c>
      <c r="BV2325" s="121">
        <v>1.111249E-4</v>
      </c>
      <c r="BW2325" s="274">
        <v>8.0558556999999994E-5</v>
      </c>
      <c r="BX2325" s="274">
        <v>3.1404810999999998E-5</v>
      </c>
      <c r="BY2325" s="274">
        <v>1.4035769000000001E-6</v>
      </c>
      <c r="BZ2325" s="274">
        <v>3.6829123E-9</v>
      </c>
      <c r="CA2325" s="274">
        <v>2.1422175999999999E-6</v>
      </c>
      <c r="CB2325" s="274">
        <v>2.2023378000000001E-7</v>
      </c>
      <c r="CC2325" s="274">
        <v>3.7192855E-7</v>
      </c>
      <c r="CD2325" s="274">
        <v>6.5780786000000003E-8</v>
      </c>
      <c r="CE2325" s="274">
        <v>3.5921839999999998E-8</v>
      </c>
      <c r="CF2325" s="274">
        <v>1.1206462999999999E-9</v>
      </c>
      <c r="CG2325" s="274">
        <v>7.1417412000000001E-6</v>
      </c>
      <c r="CH2325" s="274">
        <v>8.6718183000000006E-5</v>
      </c>
      <c r="CI2325" s="274">
        <v>2.2359213E-5</v>
      </c>
      <c r="CJ2325" s="274">
        <v>2.4943384999999998E-9</v>
      </c>
      <c r="CK2325" s="4"/>
      <c r="CL2325" s="323">
        <v>1.8590946000000001E-9</v>
      </c>
      <c r="CM2325" s="323">
        <v>3.9719207999999999</v>
      </c>
      <c r="CN2325" s="323">
        <v>7.7802049999999998E-2</v>
      </c>
      <c r="CO2325" s="323">
        <v>1.3015435000000001E-2</v>
      </c>
      <c r="CP2325" s="323">
        <v>9.7057274000000003E-4</v>
      </c>
      <c r="CQ2325" s="323">
        <v>2.1935513000000001E-9</v>
      </c>
      <c r="CR2325" s="323">
        <v>2.0687289999999998E-8</v>
      </c>
      <c r="CS2325" s="323">
        <v>8.1630606000000002E-4</v>
      </c>
      <c r="CT2325" s="323">
        <v>2.4019360999999999</v>
      </c>
      <c r="CU2325" s="323">
        <v>9.5563266999999996</v>
      </c>
      <c r="CX2325" s="22" t="s">
        <v>4045</v>
      </c>
    </row>
    <row r="2326" spans="1:106" ht="14.4" customHeight="1">
      <c r="A2326" t="s">
        <v>3367</v>
      </c>
      <c r="B2326" s="278" t="s">
        <v>3349</v>
      </c>
      <c r="C2326" s="279" t="str">
        <f t="shared" si="890"/>
        <v>P.030.12.500</v>
      </c>
      <c r="D2326" t="s">
        <v>4038</v>
      </c>
      <c r="E2326" s="312" t="s">
        <v>1510</v>
      </c>
      <c r="F2326" s="281" t="str">
        <f t="shared" si="891"/>
        <v>Benzyl halides (n=1, std=-)</v>
      </c>
      <c r="G2326" s="319">
        <f t="shared" si="906"/>
        <v>0.64241942796380003</v>
      </c>
      <c r="H2326" s="319">
        <f t="shared" si="907"/>
        <v>2.5664470022000001E-2</v>
      </c>
      <c r="I2326" s="319">
        <f t="shared" si="903"/>
        <v>0.33762709585790002</v>
      </c>
      <c r="J2326" s="319">
        <f t="shared" si="904"/>
        <v>5.2962820839E-3</v>
      </c>
      <c r="K2326" s="319">
        <v>0.27383158000000002</v>
      </c>
      <c r="L2326" s="319">
        <v>5.9026085999999998E-2</v>
      </c>
      <c r="M2326" s="319">
        <v>5.3541726000000001E-3</v>
      </c>
      <c r="N2326" s="319">
        <v>4.4377656999999996E-3</v>
      </c>
      <c r="O2326" s="319">
        <v>2.1095895E-2</v>
      </c>
      <c r="P2326" s="319">
        <v>4.7953573000000001E-5</v>
      </c>
      <c r="Q2326" s="319">
        <v>8.2855748999999994E-5</v>
      </c>
      <c r="R2326" s="319">
        <v>0.27323703999999999</v>
      </c>
      <c r="S2326" s="319">
        <v>1.7275467000000001E-4</v>
      </c>
      <c r="T2326" s="319">
        <v>2.1200076999999999E-3</v>
      </c>
      <c r="U2326" s="319">
        <v>3.0032394000000001E-3</v>
      </c>
      <c r="V2326" s="319">
        <v>9.7972579000000004E-6</v>
      </c>
      <c r="W2326" s="319">
        <v>2.8031390000000001E-7</v>
      </c>
      <c r="X2326" s="319">
        <v>0</v>
      </c>
      <c r="Y2326" s="210"/>
      <c r="Z2326" s="320">
        <f t="shared" si="895"/>
        <v>2.0588840601503762</v>
      </c>
      <c r="AA2326" s="210"/>
      <c r="AB2326" s="321">
        <f t="shared" si="896"/>
        <v>0.27383158000000002</v>
      </c>
      <c r="AC2326" s="321">
        <f t="shared" si="897"/>
        <v>0.36328176862200001</v>
      </c>
      <c r="AD2326" s="321">
        <f t="shared" si="905"/>
        <v>0.33973758661389997</v>
      </c>
      <c r="AE2326" s="321">
        <f t="shared" si="898"/>
        <v>0.33762709585789996</v>
      </c>
      <c r="AF2326" s="321">
        <f t="shared" si="899"/>
        <v>3.1759940700000003E-3</v>
      </c>
      <c r="AG2326"/>
      <c r="AH2326" s="121">
        <v>50.318776999999997</v>
      </c>
      <c r="AI2326" s="121">
        <v>46.819972</v>
      </c>
      <c r="AJ2326" s="121">
        <v>0.40711941000000001</v>
      </c>
      <c r="AK2326" s="121">
        <v>0</v>
      </c>
      <c r="AL2326" s="121">
        <v>0.21676498</v>
      </c>
      <c r="AM2326" s="121">
        <v>0.15216687000000001</v>
      </c>
      <c r="AN2326" s="121">
        <v>2.7227535</v>
      </c>
      <c r="AO2326"/>
      <c r="AP2326" s="282">
        <v>5.5572484999999998E-2</v>
      </c>
      <c r="AQ2326" s="282">
        <v>5.0398701999999997E-2</v>
      </c>
      <c r="AR2326" s="282">
        <v>1.9606915999999999E-3</v>
      </c>
      <c r="AS2326" s="282">
        <v>3.2130919999999999E-3</v>
      </c>
      <c r="AT2326" s="255">
        <f t="shared" si="900"/>
        <v>3.0215048563551E-6</v>
      </c>
      <c r="AU2326" s="256">
        <f t="shared" si="901"/>
        <v>7.2510783673696026E-9</v>
      </c>
      <c r="AV2326" s="256">
        <f t="shared" si="902"/>
        <v>0.45001288188919997</v>
      </c>
      <c r="AW2326" s="272">
        <v>1.9159951999999999E-6</v>
      </c>
      <c r="AX2326" s="272">
        <v>5.7812180999999998E-9</v>
      </c>
      <c r="AY2326" s="272">
        <v>1.5794252000000001E-13</v>
      </c>
      <c r="AZ2326" s="272">
        <v>2.4927100999999998E-11</v>
      </c>
      <c r="BA2326" s="272">
        <v>3.0325088000000001E-12</v>
      </c>
      <c r="BB2326" s="272">
        <v>6.5885765000000001E-10</v>
      </c>
      <c r="BC2326" s="272">
        <v>1.1033782E-6</v>
      </c>
      <c r="BD2326" s="272">
        <v>1.2140367999999999E-10</v>
      </c>
      <c r="BE2326" s="272">
        <v>1.2780747E-9</v>
      </c>
      <c r="BF2326" s="272">
        <v>5.4102759000000002E-11</v>
      </c>
      <c r="BG2326" s="272">
        <v>6.1109335000000002E-16</v>
      </c>
      <c r="BH2326" s="272">
        <v>8.5716952000000006E-14</v>
      </c>
      <c r="BI2326" s="272">
        <v>3.6166256999999997E-13</v>
      </c>
      <c r="BJ2326" s="272">
        <v>5.5953856000000004E-15</v>
      </c>
      <c r="BK2326" s="272">
        <v>4.5905318999999997E-10</v>
      </c>
      <c r="BL2326" s="272">
        <v>9.8015112E-10</v>
      </c>
      <c r="BM2326" s="272">
        <v>1.5634549000000001E-11</v>
      </c>
      <c r="BN2326" s="272">
        <v>6.8118891999999997E-6</v>
      </c>
      <c r="BO2326" s="273">
        <v>0.45000606999999998</v>
      </c>
      <c r="BP2326" s="272">
        <v>5.4347852999999998E-12</v>
      </c>
      <c r="BQ2326" s="272">
        <v>3.3049370000000002E-14</v>
      </c>
      <c r="BR2326" s="272">
        <v>1.4786533E-18</v>
      </c>
      <c r="BS2326"/>
      <c r="BT2326" s="121">
        <v>1.9692719000000001E-4</v>
      </c>
      <c r="BU2326" s="274">
        <v>8.9238112000000008E-6</v>
      </c>
      <c r="BV2326" s="274">
        <v>5.7407149999999998E-5</v>
      </c>
      <c r="BW2326" s="274">
        <v>3.2006223999999998E-5</v>
      </c>
      <c r="BX2326" s="274">
        <v>1.8687836999999999E-5</v>
      </c>
      <c r="BY2326" s="274">
        <v>2.204736E-7</v>
      </c>
      <c r="BZ2326" s="274">
        <v>3.0114099000000002E-10</v>
      </c>
      <c r="CA2326" s="274">
        <v>3.3902627000000001E-7</v>
      </c>
      <c r="CB2326" s="274">
        <v>6.4350318999999996E-8</v>
      </c>
      <c r="CC2326" s="274">
        <v>5.4826131000000003E-8</v>
      </c>
      <c r="CD2326" s="274">
        <v>2.2783688000000001E-8</v>
      </c>
      <c r="CE2326" s="274">
        <v>1.0325453E-8</v>
      </c>
      <c r="CF2326" s="274">
        <v>4.0166092E-10</v>
      </c>
      <c r="CG2326" s="274">
        <v>3.5510154999999999E-6</v>
      </c>
      <c r="CH2326" s="274">
        <v>5.6762475000000002E-5</v>
      </c>
      <c r="CI2326" s="274">
        <v>1.8875411999999998E-5</v>
      </c>
      <c r="CJ2326" s="274">
        <v>7.8020303000000001E-10</v>
      </c>
      <c r="CK2326" s="4"/>
      <c r="CL2326" s="323">
        <v>6.6634614000000005E-10</v>
      </c>
      <c r="CM2326" s="323">
        <v>2.0545673999999998</v>
      </c>
      <c r="CN2326" s="323">
        <v>3.7928147000000002E-2</v>
      </c>
      <c r="CO2326" s="323">
        <v>6.1587222000000002E-3</v>
      </c>
      <c r="CP2326" s="323">
        <v>7.3901527999999995E-4</v>
      </c>
      <c r="CQ2326" s="323">
        <v>6.5200179000000004E-10</v>
      </c>
      <c r="CR2326" s="323">
        <v>4.2658554000000002E-9</v>
      </c>
      <c r="CS2326" s="323">
        <v>3.7161608999999998E-4</v>
      </c>
      <c r="CT2326" s="323">
        <v>0.21584100000000001</v>
      </c>
      <c r="CU2326" s="323">
        <v>6.2599619000000004</v>
      </c>
      <c r="CX2326" s="22" t="s">
        <v>4045</v>
      </c>
    </row>
    <row r="2327" spans="1:106" ht="14.4" customHeight="1">
      <c r="A2327" t="s">
        <v>3368</v>
      </c>
      <c r="B2327" s="278" t="s">
        <v>3349</v>
      </c>
      <c r="C2327" s="279" t="str">
        <f t="shared" si="890"/>
        <v>P.030.13.100</v>
      </c>
      <c r="D2327" t="s">
        <v>4038</v>
      </c>
      <c r="E2327" s="312" t="s">
        <v>1510</v>
      </c>
      <c r="F2327" s="281" t="str">
        <f t="shared" si="891"/>
        <v>Carbonyl compounds (n=6, std=0.32)</v>
      </c>
      <c r="G2327" s="319">
        <f t="shared" si="906"/>
        <v>0.440514903588</v>
      </c>
      <c r="H2327" s="319">
        <f t="shared" si="907"/>
        <v>1.7022658239999999E-2</v>
      </c>
      <c r="I2327" s="319">
        <f t="shared" si="903"/>
        <v>7.4865408418000004E-2</v>
      </c>
      <c r="J2327" s="319">
        <f t="shared" si="904"/>
        <v>7.7943669299999994E-3</v>
      </c>
      <c r="K2327" s="319">
        <v>0.34083247</v>
      </c>
      <c r="L2327" s="319">
        <v>3.6429548999999999E-2</v>
      </c>
      <c r="M2327" s="319">
        <v>1.6749295000000001E-2</v>
      </c>
      <c r="N2327" s="319">
        <v>1.3930389E-2</v>
      </c>
      <c r="O2327" s="319">
        <v>2.5695542E-3</v>
      </c>
      <c r="P2327" s="319">
        <v>1.8747725E-4</v>
      </c>
      <c r="Q2327" s="319">
        <v>3.3523778999999999E-4</v>
      </c>
      <c r="R2327" s="319">
        <v>2.1674973E-2</v>
      </c>
      <c r="S2327" s="319">
        <v>4.7797165E-4</v>
      </c>
      <c r="T2327" s="319">
        <v>1.9658745E-3</v>
      </c>
      <c r="U2327" s="319">
        <v>5.3080230999999999E-3</v>
      </c>
      <c r="V2327" s="319">
        <v>1.1591418E-5</v>
      </c>
      <c r="W2327" s="319">
        <v>4.2497680000000003E-5</v>
      </c>
      <c r="X2327" s="319">
        <v>0</v>
      </c>
      <c r="Y2327" s="210"/>
      <c r="Z2327" s="320">
        <f t="shared" si="895"/>
        <v>2.5626501503759398</v>
      </c>
      <c r="AA2327" s="210"/>
      <c r="AB2327" s="321">
        <f t="shared" si="896"/>
        <v>0.34083247</v>
      </c>
      <c r="AC2327" s="321">
        <f t="shared" si="897"/>
        <v>9.1876475240000005E-2</v>
      </c>
      <c r="AD2327" s="321">
        <f t="shared" si="905"/>
        <v>7.6862189179999998E-2</v>
      </c>
      <c r="AE2327" s="321">
        <f t="shared" si="898"/>
        <v>7.4865408418000004E-2</v>
      </c>
      <c r="AF2327" s="321">
        <f t="shared" si="899"/>
        <v>5.7859947499999996E-3</v>
      </c>
      <c r="AG2327"/>
      <c r="AH2327" s="121">
        <v>56.869475999999999</v>
      </c>
      <c r="AI2327" s="121">
        <v>55.192028999999998</v>
      </c>
      <c r="AJ2327" s="121">
        <v>0.71957019</v>
      </c>
      <c r="AK2327" s="121">
        <v>0</v>
      </c>
      <c r="AL2327" s="121">
        <v>0.58246684000000004</v>
      </c>
      <c r="AM2327" s="121">
        <v>0.22944792</v>
      </c>
      <c r="AN2327" s="121">
        <v>0.14596245999999999</v>
      </c>
      <c r="AO2327"/>
      <c r="AP2327" s="282">
        <v>6.2791266999999998E-2</v>
      </c>
      <c r="AQ2327" s="282">
        <v>5.6767818999999997E-2</v>
      </c>
      <c r="AR2327" s="282">
        <v>2.4457681000000001E-3</v>
      </c>
      <c r="AS2327" s="282">
        <v>3.5776797000000001E-3</v>
      </c>
      <c r="AT2327" s="255">
        <f t="shared" si="900"/>
        <v>3.4033464681078003E-6</v>
      </c>
      <c r="AU2327" s="256">
        <f t="shared" si="901"/>
        <v>9.0450005637970883E-9</v>
      </c>
      <c r="AV2327" s="256">
        <f t="shared" si="902"/>
        <v>0.50107558458799994</v>
      </c>
      <c r="AW2327" s="272">
        <v>2.4006472000000001E-6</v>
      </c>
      <c r="AX2327" s="272">
        <v>7.2441792000000003E-9</v>
      </c>
      <c r="AY2327" s="272">
        <v>1.9788480999999999E-13</v>
      </c>
      <c r="AZ2327" s="272">
        <v>7.1664451999999999E-11</v>
      </c>
      <c r="BA2327" s="272">
        <v>8.1268557999999996E-12</v>
      </c>
      <c r="BB2327" s="272">
        <v>2.0705542000000001E-9</v>
      </c>
      <c r="BC2327" s="272">
        <v>8.0572459000000002E-7</v>
      </c>
      <c r="BD2327" s="272">
        <v>3.4335942999999999E-10</v>
      </c>
      <c r="BE2327" s="272">
        <v>9.366894200000001E-10</v>
      </c>
      <c r="BF2327" s="272">
        <v>4.7092967999999997E-10</v>
      </c>
      <c r="BG2327" s="272">
        <v>5.3707444000000002E-15</v>
      </c>
      <c r="BH2327" s="272">
        <v>4.3814945999999998E-13</v>
      </c>
      <c r="BI2327" s="272">
        <v>1.6043957E-11</v>
      </c>
      <c r="BJ2327" s="272">
        <v>3.1821285999999999E-12</v>
      </c>
      <c r="BK2327" s="272">
        <v>2.6444707999999999E-9</v>
      </c>
      <c r="BL2327" s="272">
        <v>1.9138124000000001E-7</v>
      </c>
      <c r="BM2327" s="272">
        <v>2.5118642000000001E-11</v>
      </c>
      <c r="BN2327" s="272">
        <v>1.6224588000000001E-5</v>
      </c>
      <c r="BO2327" s="273">
        <v>0.50105935999999995</v>
      </c>
      <c r="BP2327" s="272">
        <v>7.9862180000000003E-10</v>
      </c>
      <c r="BQ2327" s="272">
        <v>4.8564839000000002E-12</v>
      </c>
      <c r="BR2327" s="272">
        <v>2.1728269000000001E-16</v>
      </c>
      <c r="BS2327"/>
      <c r="BT2327" s="121">
        <v>1.6528003999999999E-4</v>
      </c>
      <c r="BU2327" s="274">
        <v>6.9992263999999999E-6</v>
      </c>
      <c r="BV2327" s="274">
        <v>7.1453486000000005E-5</v>
      </c>
      <c r="BW2327" s="274">
        <v>2.5421470999999999E-6</v>
      </c>
      <c r="BX2327" s="274">
        <v>7.3099800999999997E-6</v>
      </c>
      <c r="BY2327" s="274">
        <v>9.9792039000000007E-7</v>
      </c>
      <c r="BZ2327" s="274">
        <v>3.5898299000000002E-10</v>
      </c>
      <c r="CA2327" s="274">
        <v>1.7458078E-6</v>
      </c>
      <c r="CB2327" s="274">
        <v>2.5158126999999998E-7</v>
      </c>
      <c r="CC2327" s="274">
        <v>2.2182880000000001E-7</v>
      </c>
      <c r="CD2327" s="274">
        <v>6.0412701E-8</v>
      </c>
      <c r="CE2327" s="274">
        <v>2.8415101999999999E-8</v>
      </c>
      <c r="CF2327" s="274">
        <v>1.0849271E-9</v>
      </c>
      <c r="CG2327" s="274">
        <v>6.7783978999999998E-6</v>
      </c>
      <c r="CH2327" s="274">
        <v>6.6555553000000002E-5</v>
      </c>
      <c r="CI2327" s="274">
        <v>2.1919018000000001E-7</v>
      </c>
      <c r="CJ2327" s="274">
        <v>1.1464798E-7</v>
      </c>
      <c r="CK2327" s="4"/>
      <c r="CL2327" s="323">
        <v>1.7966902E-9</v>
      </c>
      <c r="CM2327" s="323">
        <v>2.5442931</v>
      </c>
      <c r="CN2327" s="323">
        <v>4.6887987999999999E-2</v>
      </c>
      <c r="CO2327" s="323">
        <v>4.9851595E-3</v>
      </c>
      <c r="CP2327" s="323">
        <v>5.0379292999999997E-3</v>
      </c>
      <c r="CQ2327" s="323">
        <v>2.0820242999999999E-9</v>
      </c>
      <c r="CR2327" s="323">
        <v>1.3723436000000001E-7</v>
      </c>
      <c r="CS2327" s="323">
        <v>2.6632718E-4</v>
      </c>
      <c r="CT2327" s="323">
        <v>4.2831168999999996</v>
      </c>
      <c r="CU2327" s="323">
        <v>7.3194590000000002</v>
      </c>
      <c r="CX2327" s="22" t="s">
        <v>4045</v>
      </c>
    </row>
    <row r="2328" spans="1:106" ht="14.4" customHeight="1">
      <c r="A2328" t="s">
        <v>3369</v>
      </c>
      <c r="B2328" s="278" t="s">
        <v>3349</v>
      </c>
      <c r="C2328" s="279" t="str">
        <f t="shared" si="890"/>
        <v>P.030.13.200</v>
      </c>
      <c r="D2328" t="s">
        <v>4038</v>
      </c>
      <c r="E2328" s="312" t="s">
        <v>1510</v>
      </c>
      <c r="F2328" s="281" t="str">
        <f t="shared" si="891"/>
        <v>Carboxylic acid derivatives (n=10, std=0.30)</v>
      </c>
      <c r="G2328" s="319">
        <f t="shared" si="906"/>
        <v>0.49948665238699996</v>
      </c>
      <c r="H2328" s="319">
        <f t="shared" si="907"/>
        <v>2.3644388129999996E-2</v>
      </c>
      <c r="I2328" s="319">
        <f t="shared" si="903"/>
        <v>6.7214008863999988E-2</v>
      </c>
      <c r="J2328" s="319">
        <f t="shared" si="904"/>
        <v>1.6662245393E-2</v>
      </c>
      <c r="K2328" s="319">
        <v>0.39196600999999998</v>
      </c>
      <c r="L2328" s="319">
        <v>2.1923852000000001E-2</v>
      </c>
      <c r="M2328" s="319">
        <v>2.3447111E-2</v>
      </c>
      <c r="N2328" s="319">
        <v>1.9903687999999999E-2</v>
      </c>
      <c r="O2328" s="319">
        <v>2.8358007000000001E-3</v>
      </c>
      <c r="P2328" s="319">
        <v>2.2523384000000001E-4</v>
      </c>
      <c r="Q2328" s="319">
        <v>6.7966559000000001E-4</v>
      </c>
      <c r="R2328" s="319">
        <v>2.1820104999999999E-2</v>
      </c>
      <c r="S2328" s="319">
        <v>4.9256146000000002E-3</v>
      </c>
      <c r="T2328" s="319">
        <v>3.5002495000000002E-3</v>
      </c>
      <c r="U2328" s="319">
        <v>8.1883285999999993E-3</v>
      </c>
      <c r="V2328" s="319">
        <v>2.2940864000000001E-5</v>
      </c>
      <c r="W2328" s="319">
        <v>4.8052693000000002E-5</v>
      </c>
      <c r="X2328" s="319">
        <v>0</v>
      </c>
      <c r="Y2328" s="210"/>
      <c r="Z2328" s="320">
        <f t="shared" si="895"/>
        <v>2.9471128571428569</v>
      </c>
      <c r="AA2328" s="210"/>
      <c r="AB2328" s="321">
        <f t="shared" si="896"/>
        <v>0.39196600999999998</v>
      </c>
      <c r="AC2328" s="321">
        <f t="shared" si="897"/>
        <v>9.083545613000002E-2</v>
      </c>
      <c r="AD2328" s="321">
        <f t="shared" si="905"/>
        <v>7.0739370193000001E-2</v>
      </c>
      <c r="AE2328" s="321">
        <f t="shared" si="898"/>
        <v>6.7214008864000002E-2</v>
      </c>
      <c r="AF2328" s="321">
        <f t="shared" si="899"/>
        <v>1.3113943199999999E-2</v>
      </c>
      <c r="AG2328"/>
      <c r="AH2328" s="121">
        <v>60.573239999999998</v>
      </c>
      <c r="AI2328" s="121">
        <v>58.694197000000003</v>
      </c>
      <c r="AJ2328" s="121">
        <v>1.1100433000000001</v>
      </c>
      <c r="AK2328" s="121">
        <v>0</v>
      </c>
      <c r="AL2328" s="121">
        <v>0.18375728</v>
      </c>
      <c r="AM2328" s="121">
        <v>0.35590258000000002</v>
      </c>
      <c r="AN2328" s="121">
        <v>0.22934048000000001</v>
      </c>
      <c r="AO2328"/>
      <c r="AP2328" s="282">
        <v>6.3147522999999997E-2</v>
      </c>
      <c r="AQ2328" s="282">
        <v>5.7060973000000001E-2</v>
      </c>
      <c r="AR2328" s="282">
        <v>2.6366194999999999E-3</v>
      </c>
      <c r="AS2328" s="282">
        <v>3.4499306000000001E-3</v>
      </c>
      <c r="AT2328" s="255">
        <f t="shared" si="900"/>
        <v>3.4209216636870005E-6</v>
      </c>
      <c r="AU2328" s="256">
        <f t="shared" si="901"/>
        <v>9.7508118468071618E-9</v>
      </c>
      <c r="AV2328" s="256">
        <f t="shared" si="902"/>
        <v>0.48318356426000003</v>
      </c>
      <c r="AW2328" s="272">
        <v>2.7786899999999999E-6</v>
      </c>
      <c r="AX2328" s="272">
        <v>8.3856159999999998E-9</v>
      </c>
      <c r="AY2328" s="272">
        <v>2.2903617000000002E-13</v>
      </c>
      <c r="AZ2328" s="272">
        <v>1.6199933E-10</v>
      </c>
      <c r="BA2328" s="272">
        <v>1.9124527E-11</v>
      </c>
      <c r="BB2328" s="272">
        <v>2.9603077999999998E-9</v>
      </c>
      <c r="BC2328" s="272">
        <v>6.3212904000000005E-7</v>
      </c>
      <c r="BD2328" s="272">
        <v>4.8020818E-10</v>
      </c>
      <c r="BE2328" s="272">
        <v>7.3351809000000004E-10</v>
      </c>
      <c r="BF2328" s="272">
        <v>1.0312239E-10</v>
      </c>
      <c r="BG2328" s="272">
        <v>5.1880241000000003E-13</v>
      </c>
      <c r="BH2328" s="272">
        <v>2.5367551000000002E-12</v>
      </c>
      <c r="BI2328" s="272">
        <v>7.2435065000000001E-13</v>
      </c>
      <c r="BJ2328" s="272">
        <v>4.5118533E-14</v>
      </c>
      <c r="BK2328" s="272">
        <v>2.4598343999999999E-9</v>
      </c>
      <c r="BL2328" s="272">
        <v>3.584894E-9</v>
      </c>
      <c r="BM2328" s="272">
        <v>3.8719785000000002E-11</v>
      </c>
      <c r="BN2328" s="273">
        <v>1.9257426000000001E-4</v>
      </c>
      <c r="BO2328" s="273">
        <v>0.48299099000000001</v>
      </c>
      <c r="BP2328" s="272">
        <v>9.1646363E-10</v>
      </c>
      <c r="BQ2328" s="272">
        <v>5.5730895999999998E-12</v>
      </c>
      <c r="BR2328" s="272">
        <v>2.4934416000000002E-16</v>
      </c>
      <c r="BS2328"/>
      <c r="BT2328" s="121">
        <v>2.8390495000000002E-4</v>
      </c>
      <c r="BU2328" s="274">
        <v>5.8979886000000003E-6</v>
      </c>
      <c r="BV2328" s="274">
        <v>8.2173326999999995E-5</v>
      </c>
      <c r="BW2328" s="274">
        <v>2.5607597E-6</v>
      </c>
      <c r="BX2328" s="274">
        <v>6.3533608000000001E-6</v>
      </c>
      <c r="BY2328" s="274">
        <v>3.0494225999999998E-6</v>
      </c>
      <c r="BZ2328" s="274">
        <v>3.8996245000000003E-7</v>
      </c>
      <c r="CA2328" s="274">
        <v>2.7661892000000001E-6</v>
      </c>
      <c r="CB2328" s="274">
        <v>3.0224796000000001E-7</v>
      </c>
      <c r="CC2328" s="274">
        <v>4.4973867999999998E-7</v>
      </c>
      <c r="CD2328" s="274">
        <v>1.4372925999999999E-7</v>
      </c>
      <c r="CE2328" s="274">
        <v>3.3102819999999998E-8</v>
      </c>
      <c r="CF2328" s="274">
        <v>2.5370443999999999E-9</v>
      </c>
      <c r="CG2328" s="274">
        <v>7.9697822000000001E-6</v>
      </c>
      <c r="CH2328" s="274">
        <v>7.0062304999999995E-5</v>
      </c>
      <c r="CI2328" s="121">
        <v>1.0161893E-4</v>
      </c>
      <c r="CJ2328" s="274">
        <v>1.3156503E-7</v>
      </c>
      <c r="CK2328" s="4"/>
      <c r="CL2328" s="323">
        <v>4.2218112999999999E-9</v>
      </c>
      <c r="CM2328" s="323">
        <v>2.9115508999999999</v>
      </c>
      <c r="CN2328" s="323">
        <v>6.077859E-2</v>
      </c>
      <c r="CO2328" s="323">
        <v>4.3201111000000002E-3</v>
      </c>
      <c r="CP2328" s="323">
        <v>2.2918414999999999E-3</v>
      </c>
      <c r="CQ2328" s="323">
        <v>4.2448295000000004E-9</v>
      </c>
      <c r="CR2328" s="323">
        <v>1.4599608999999999E-8</v>
      </c>
      <c r="CS2328" s="323">
        <v>2.1895167E-4</v>
      </c>
      <c r="CT2328" s="323">
        <v>0.28275728</v>
      </c>
      <c r="CU2328" s="323">
        <v>7.7019843999999997</v>
      </c>
      <c r="CX2328" s="22" t="s">
        <v>4045</v>
      </c>
    </row>
    <row r="2329" spans="1:106" ht="14.4" customHeight="1">
      <c r="A2329" t="s">
        <v>3370</v>
      </c>
      <c r="B2329" s="278" t="s">
        <v>3349</v>
      </c>
      <c r="C2329" s="279" t="str">
        <f t="shared" si="890"/>
        <v>P.030.13.300</v>
      </c>
      <c r="D2329" t="s">
        <v>4038</v>
      </c>
      <c r="E2329" s="312" t="s">
        <v>1510</v>
      </c>
      <c r="F2329" s="281" t="str">
        <f t="shared" si="891"/>
        <v>Carboxylic acids (n=4, std=0.29)</v>
      </c>
      <c r="G2329" s="319">
        <f t="shared" si="906"/>
        <v>0.34287602315600002</v>
      </c>
      <c r="H2329" s="319">
        <f t="shared" si="907"/>
        <v>1.6044244440000001E-2</v>
      </c>
      <c r="I2329" s="319">
        <f t="shared" si="903"/>
        <v>3.6193846703E-2</v>
      </c>
      <c r="J2329" s="319">
        <f t="shared" si="904"/>
        <v>5.5481420130000002E-3</v>
      </c>
      <c r="K2329" s="319">
        <v>0.28508979000000001</v>
      </c>
      <c r="L2329" s="319">
        <v>1.3355621999999999E-2</v>
      </c>
      <c r="M2329" s="319">
        <v>1.8901477E-2</v>
      </c>
      <c r="N2329" s="319">
        <v>1.3635183E-2</v>
      </c>
      <c r="O2329" s="319">
        <v>1.9982709999999998E-3</v>
      </c>
      <c r="P2329" s="319">
        <v>1.1545663E-4</v>
      </c>
      <c r="Q2329" s="319">
        <v>2.9533381000000002E-4</v>
      </c>
      <c r="R2329" s="319">
        <v>3.9275027000000001E-3</v>
      </c>
      <c r="S2329" s="319">
        <v>3.0717576999999999E-4</v>
      </c>
      <c r="T2329" s="319">
        <v>1.2208685999999999E-3</v>
      </c>
      <c r="U2329" s="319">
        <v>3.9639467000000001E-3</v>
      </c>
      <c r="V2329" s="319">
        <v>9.2450030000000003E-6</v>
      </c>
      <c r="W2329" s="319">
        <v>5.6150943000000002E-5</v>
      </c>
      <c r="X2329" s="319">
        <v>0</v>
      </c>
      <c r="Y2329" s="210"/>
      <c r="Z2329" s="320">
        <f t="shared" si="895"/>
        <v>2.1435322556390979</v>
      </c>
      <c r="AA2329" s="210"/>
      <c r="AB2329" s="321">
        <f t="shared" si="896"/>
        <v>0.28508979000000001</v>
      </c>
      <c r="AC2329" s="321">
        <f t="shared" si="897"/>
        <v>5.2228846140000007E-2</v>
      </c>
      <c r="AD2329" s="321">
        <f t="shared" si="905"/>
        <v>3.7461621243000003E-2</v>
      </c>
      <c r="AE2329" s="321">
        <f t="shared" si="898"/>
        <v>3.6193846703E-2</v>
      </c>
      <c r="AF2329" s="321">
        <f t="shared" si="899"/>
        <v>4.2711224700000003E-3</v>
      </c>
      <c r="AG2329"/>
      <c r="AH2329" s="121">
        <v>41.026243999999998</v>
      </c>
      <c r="AI2329" s="121">
        <v>40.222650000000002</v>
      </c>
      <c r="AJ2329" s="121">
        <v>0.53737769999999996</v>
      </c>
      <c r="AK2329" s="121">
        <v>0</v>
      </c>
      <c r="AL2329" s="121">
        <v>3.0546400000000001E-2</v>
      </c>
      <c r="AM2329" s="121">
        <v>0.13915527999999999</v>
      </c>
      <c r="AN2329" s="121">
        <v>9.6514173999999994E-2</v>
      </c>
      <c r="AO2329"/>
      <c r="AP2329" s="282">
        <v>4.5394543000000002E-2</v>
      </c>
      <c r="AQ2329" s="282">
        <v>4.1063082000000001E-2</v>
      </c>
      <c r="AR2329" s="282">
        <v>1.8834572999999999E-3</v>
      </c>
      <c r="AS2329" s="282">
        <v>2.4480035E-3</v>
      </c>
      <c r="AT2329" s="255">
        <f t="shared" si="900"/>
        <v>2.4618154618602004E-6</v>
      </c>
      <c r="AU2329" s="256">
        <f t="shared" si="901"/>
        <v>6.9654486523534808E-9</v>
      </c>
      <c r="AV2329" s="256">
        <f t="shared" si="902"/>
        <v>0.34285762533000003</v>
      </c>
      <c r="AW2329" s="272">
        <v>2.0201394000000001E-6</v>
      </c>
      <c r="AX2329" s="272">
        <v>6.0964172000000003E-9</v>
      </c>
      <c r="AY2329" s="272">
        <v>1.6651255E-13</v>
      </c>
      <c r="AZ2329" s="272">
        <v>8.7769672000000002E-11</v>
      </c>
      <c r="BA2329" s="272">
        <v>9.2483882000000005E-12</v>
      </c>
      <c r="BB2329" s="272">
        <v>2.0274949999999999E-9</v>
      </c>
      <c r="BC2329" s="272">
        <v>4.3395484000000003E-7</v>
      </c>
      <c r="BD2329" s="272">
        <v>2.9643368999999998E-10</v>
      </c>
      <c r="BE2329" s="272">
        <v>5.1601178000000003E-10</v>
      </c>
      <c r="BF2329" s="272">
        <v>2.4627551000000001E-11</v>
      </c>
      <c r="BG2329" s="272">
        <v>8.6553379999999995E-15</v>
      </c>
      <c r="BH2329" s="272">
        <v>2.6517845999999999E-13</v>
      </c>
      <c r="BI2329" s="272">
        <v>3.6605640999999998E-13</v>
      </c>
      <c r="BJ2329" s="272">
        <v>3.7231138E-14</v>
      </c>
      <c r="BK2329" s="272">
        <v>1.3805968E-9</v>
      </c>
      <c r="BL2329" s="272">
        <v>3.1654438000000002E-9</v>
      </c>
      <c r="BM2329" s="272">
        <v>2.4725313E-11</v>
      </c>
      <c r="BN2329" s="272">
        <v>1.244533E-5</v>
      </c>
      <c r="BO2329" s="273">
        <v>0.34284518000000003</v>
      </c>
      <c r="BP2329" s="272">
        <v>1.0506682000000001E-9</v>
      </c>
      <c r="BQ2329" s="272">
        <v>6.3891986000000003E-12</v>
      </c>
      <c r="BR2329" s="272">
        <v>2.8585747999999998E-16</v>
      </c>
      <c r="BS2329"/>
      <c r="BT2329" s="121">
        <v>1.2464236E-4</v>
      </c>
      <c r="BU2329" s="274">
        <v>4.2780030000000002E-6</v>
      </c>
      <c r="BV2329" s="274">
        <v>5.9767367999999999E-5</v>
      </c>
      <c r="BW2329" s="274">
        <v>4.6568020000000001E-7</v>
      </c>
      <c r="BX2329" s="274">
        <v>4.4058730999999999E-6</v>
      </c>
      <c r="BY2329" s="274">
        <v>1.2957327999999999E-6</v>
      </c>
      <c r="BZ2329" s="274">
        <v>2.8496061999999999E-10</v>
      </c>
      <c r="CA2329" s="274">
        <v>2.3810073E-6</v>
      </c>
      <c r="CB2329" s="274">
        <v>1.5493467E-7</v>
      </c>
      <c r="CC2329" s="274">
        <v>1.9542410000000001E-7</v>
      </c>
      <c r="CD2329" s="274">
        <v>6.9507808999999998E-8</v>
      </c>
      <c r="CE2329" s="274">
        <v>3.4057103000000002E-8</v>
      </c>
      <c r="CF2329" s="274">
        <v>1.2277210000000001E-9</v>
      </c>
      <c r="CG2329" s="274">
        <v>3.4205923999999999E-6</v>
      </c>
      <c r="CH2329" s="274">
        <v>4.7941431E-5</v>
      </c>
      <c r="CI2329" s="274">
        <v>8.0403277999999998E-8</v>
      </c>
      <c r="CJ2329" s="274">
        <v>1.5083107E-7</v>
      </c>
      <c r="CK2329" s="4"/>
      <c r="CL2329" s="323">
        <v>2.0531296999999998E-9</v>
      </c>
      <c r="CM2329" s="323">
        <v>2.1182354999999999</v>
      </c>
      <c r="CN2329" s="323">
        <v>4.7280714000000001E-2</v>
      </c>
      <c r="CO2329" s="323">
        <v>3.1594011000000001E-3</v>
      </c>
      <c r="CP2329" s="323">
        <v>3.8347083E-4</v>
      </c>
      <c r="CQ2329" s="323">
        <v>2.3731639000000001E-9</v>
      </c>
      <c r="CR2329" s="323">
        <v>9.8217336999999997E-9</v>
      </c>
      <c r="CS2329" s="323">
        <v>1.3922684999999999E-4</v>
      </c>
      <c r="CT2329" s="323">
        <v>0.13655842000000001</v>
      </c>
      <c r="CU2329" s="323">
        <v>5.3296219000000002</v>
      </c>
      <c r="CX2329" s="22" t="s">
        <v>4045</v>
      </c>
    </row>
    <row r="2330" spans="1:106" ht="14.4" customHeight="1">
      <c r="A2330" t="s">
        <v>3371</v>
      </c>
      <c r="B2330" s="278" t="s">
        <v>3349</v>
      </c>
      <c r="C2330" s="279" t="str">
        <f t="shared" si="890"/>
        <v>P.030.13.400</v>
      </c>
      <c r="D2330" t="s">
        <v>4038</v>
      </c>
      <c r="E2330" s="312" t="s">
        <v>1510</v>
      </c>
      <c r="F2330" s="281" t="str">
        <f t="shared" si="891"/>
        <v>Cumenes (n=2, std=0.1107)</v>
      </c>
      <c r="G2330" s="319">
        <f t="shared" si="906"/>
        <v>0.23337337643709999</v>
      </c>
      <c r="H2330" s="319">
        <f t="shared" si="907"/>
        <v>4.6690368500000006E-3</v>
      </c>
      <c r="I2330" s="319">
        <f t="shared" si="903"/>
        <v>3.3672564268099996E-2</v>
      </c>
      <c r="J2330" s="319">
        <f t="shared" si="904"/>
        <v>7.2740531900000001E-4</v>
      </c>
      <c r="K2330" s="319">
        <v>0.19430437</v>
      </c>
      <c r="L2330" s="319">
        <v>2.791109E-2</v>
      </c>
      <c r="M2330" s="319">
        <v>5.4831165999999999E-3</v>
      </c>
      <c r="N2330" s="319">
        <v>3.0208155000000002E-3</v>
      </c>
      <c r="O2330" s="319">
        <v>1.5324946999999999E-3</v>
      </c>
      <c r="P2330" s="319">
        <v>4.7775819000000003E-5</v>
      </c>
      <c r="Q2330" s="319">
        <v>6.7950830999999998E-5</v>
      </c>
      <c r="R2330" s="319">
        <v>2.7627865999999999E-4</v>
      </c>
      <c r="S2330" s="319">
        <v>9.8295279000000003E-5</v>
      </c>
      <c r="T2330" s="319">
        <v>0</v>
      </c>
      <c r="U2330" s="319">
        <v>6.2911003999999995E-4</v>
      </c>
      <c r="V2330" s="319">
        <v>2.0790081000000001E-6</v>
      </c>
      <c r="W2330" s="319">
        <v>0</v>
      </c>
      <c r="X2330" s="319">
        <v>0</v>
      </c>
      <c r="Y2330" s="210"/>
      <c r="Z2330" s="320">
        <f t="shared" si="895"/>
        <v>1.4609351127819548</v>
      </c>
      <c r="AA2330" s="210"/>
      <c r="AB2330" s="321">
        <f t="shared" si="896"/>
        <v>0.19430437</v>
      </c>
      <c r="AC2330" s="321">
        <f t="shared" si="897"/>
        <v>3.8339522109999996E-2</v>
      </c>
      <c r="AD2330" s="321">
        <f t="shared" si="905"/>
        <v>3.3670485259999994E-2</v>
      </c>
      <c r="AE2330" s="321">
        <f t="shared" si="898"/>
        <v>3.3672564268099996E-2</v>
      </c>
      <c r="AF2330" s="321">
        <f t="shared" si="899"/>
        <v>7.2740531900000001E-4</v>
      </c>
      <c r="AG2330"/>
      <c r="AH2330" s="121">
        <v>58.218328999999997</v>
      </c>
      <c r="AI2330" s="121">
        <v>57.920428999999999</v>
      </c>
      <c r="AJ2330" s="121">
        <v>8.5291491999999997E-2</v>
      </c>
      <c r="AK2330" s="121">
        <v>0</v>
      </c>
      <c r="AL2330" s="121">
        <v>0.17523</v>
      </c>
      <c r="AM2330" s="121">
        <v>2.089326E-2</v>
      </c>
      <c r="AN2330" s="121">
        <v>1.6485318999999998E-2</v>
      </c>
      <c r="AO2330"/>
      <c r="AP2330" s="282">
        <v>3.7372989000000002E-2</v>
      </c>
      <c r="AQ2330" s="282">
        <v>3.2041132999999999E-2</v>
      </c>
      <c r="AR2330" s="282">
        <v>1.3125265E-3</v>
      </c>
      <c r="AS2330" s="282">
        <v>4.0193288000000002E-3</v>
      </c>
      <c r="AT2330" s="255">
        <f t="shared" si="900"/>
        <v>1.9209312747402999E-6</v>
      </c>
      <c r="AU2330" s="256">
        <f t="shared" si="901"/>
        <v>4.8540179508878592E-9</v>
      </c>
      <c r="AV2330" s="256">
        <f t="shared" si="902"/>
        <v>0.56293120555709997</v>
      </c>
      <c r="AW2330" s="272">
        <v>1.3779644E-6</v>
      </c>
      <c r="AX2330" s="272">
        <v>4.1584764999999996E-9</v>
      </c>
      <c r="AY2330" s="272">
        <v>1.1357971E-13</v>
      </c>
      <c r="AZ2330" s="272">
        <v>9.1917327000000006E-11</v>
      </c>
      <c r="BA2330" s="272">
        <v>4.3540632999999996E-12</v>
      </c>
      <c r="BB2330" s="272">
        <v>4.4912044999999998E-10</v>
      </c>
      <c r="BC2330" s="272">
        <v>5.4170158999999998E-7</v>
      </c>
      <c r="BD2330" s="272">
        <v>7.0174840999999998E-11</v>
      </c>
      <c r="BE2330" s="272">
        <v>6.2250858999999998E-10</v>
      </c>
      <c r="BF2330" s="272">
        <v>4.8877577000000003E-14</v>
      </c>
      <c r="BG2330" s="272">
        <v>2.5071825999999998E-16</v>
      </c>
      <c r="BH2330" s="272">
        <v>1.0357665E-13</v>
      </c>
      <c r="BI2330" s="272">
        <v>5.9841257999999996E-15</v>
      </c>
      <c r="BJ2330" s="272">
        <v>4.5228067999999996E-15</v>
      </c>
      <c r="BK2330" s="272">
        <v>5.2037898999999996E-10</v>
      </c>
      <c r="BL2330" s="272">
        <v>1.9951391000000001E-10</v>
      </c>
      <c r="BM2330" s="272">
        <v>2.5812283000000001E-12</v>
      </c>
      <c r="BN2330" s="272">
        <v>4.6255571E-6</v>
      </c>
      <c r="BO2330" s="273">
        <v>0.56292657999999995</v>
      </c>
      <c r="BP2330" s="273">
        <v>0</v>
      </c>
      <c r="BQ2330" s="273">
        <v>0</v>
      </c>
      <c r="BR2330" s="273">
        <v>0</v>
      </c>
      <c r="BS2330"/>
      <c r="BT2330" s="274">
        <v>1.2199164E-4</v>
      </c>
      <c r="BU2330" s="274">
        <v>4.4157639000000001E-6</v>
      </c>
      <c r="BV2330" s="274">
        <v>4.0734746999999997E-5</v>
      </c>
      <c r="BW2330" s="274">
        <v>3.2527337999999999E-8</v>
      </c>
      <c r="BX2330" s="274">
        <v>4.8373446000000003E-6</v>
      </c>
      <c r="BY2330" s="274">
        <v>2.4312364999999997E-7</v>
      </c>
      <c r="BZ2330" s="274">
        <v>6.2702442999999996E-11</v>
      </c>
      <c r="CA2330" s="274">
        <v>3.7231361999999998E-7</v>
      </c>
      <c r="CB2330" s="274">
        <v>6.4111786000000003E-8</v>
      </c>
      <c r="CC2330" s="274">
        <v>4.4963459999999998E-8</v>
      </c>
      <c r="CD2330" s="274">
        <v>3.2726256E-8</v>
      </c>
      <c r="CE2330" s="274">
        <v>1.8764909999999999E-9</v>
      </c>
      <c r="CF2330" s="274">
        <v>5.7768035999999996E-10</v>
      </c>
      <c r="CG2330" s="274">
        <v>1.2571951E-6</v>
      </c>
      <c r="CH2330" s="274">
        <v>6.9931405E-5</v>
      </c>
      <c r="CI2330" s="274">
        <v>2.2897342E-8</v>
      </c>
      <c r="CJ2330" s="121">
        <v>0</v>
      </c>
      <c r="CK2330"/>
      <c r="CL2330" s="322">
        <v>9.5846097E-10</v>
      </c>
      <c r="CM2330" s="322">
        <v>1.4430259000000001</v>
      </c>
      <c r="CN2330" s="322">
        <v>8.7711692999999993E-3</v>
      </c>
      <c r="CO2330" s="322">
        <v>3.0821092E-3</v>
      </c>
      <c r="CP2330" s="322">
        <v>1.8595988999999999E-4</v>
      </c>
      <c r="CQ2330" s="322">
        <v>8.5530172000000005E-10</v>
      </c>
      <c r="CR2330" s="322">
        <v>1.0960872E-9</v>
      </c>
      <c r="CS2330" s="322">
        <v>1.8332058000000001E-4</v>
      </c>
      <c r="CT2330" s="322">
        <v>1.0641586E-2</v>
      </c>
      <c r="CU2330" s="322">
        <v>7.8828253999999998</v>
      </c>
      <c r="CX2330" s="22" t="s">
        <v>4045</v>
      </c>
    </row>
    <row r="2331" spans="1:106" ht="14.4" customHeight="1">
      <c r="A2331" t="s">
        <v>3372</v>
      </c>
      <c r="B2331" s="278" t="s">
        <v>3349</v>
      </c>
      <c r="C2331" s="279" t="str">
        <f t="shared" si="890"/>
        <v>P.030.13.500</v>
      </c>
      <c r="D2331" t="s">
        <v>4038</v>
      </c>
      <c r="E2331" s="312" t="s">
        <v>1510</v>
      </c>
      <c r="F2331" s="281" t="str">
        <f t="shared" si="891"/>
        <v>Cycloalkanes (n=2, std=0.12)</v>
      </c>
      <c r="G2331" s="319">
        <f t="shared" si="906"/>
        <v>0.66392863653500001</v>
      </c>
      <c r="H2331" s="319">
        <f t="shared" si="907"/>
        <v>2.7110736859999998E-2</v>
      </c>
      <c r="I2331" s="319">
        <f t="shared" si="903"/>
        <v>9.2216325656999998E-2</v>
      </c>
      <c r="J2331" s="319">
        <f t="shared" si="904"/>
        <v>1.0224134018E-2</v>
      </c>
      <c r="K2331" s="319">
        <v>0.53437743999999998</v>
      </c>
      <c r="L2331" s="319">
        <v>6.2229566E-2</v>
      </c>
      <c r="M2331" s="319">
        <v>1.6254630999999999E-2</v>
      </c>
      <c r="N2331" s="319">
        <v>2.2327942E-2</v>
      </c>
      <c r="O2331" s="319">
        <v>4.0138843000000002E-3</v>
      </c>
      <c r="P2331" s="319">
        <v>4.9579637999999995E-4</v>
      </c>
      <c r="Q2331" s="319">
        <v>2.7311418000000001E-4</v>
      </c>
      <c r="R2331" s="319">
        <v>1.3714916000000001E-2</v>
      </c>
      <c r="S2331" s="319">
        <v>5.7334772999999999E-4</v>
      </c>
      <c r="T2331" s="319">
        <v>2.2847034E-3</v>
      </c>
      <c r="U2331" s="319">
        <v>7.3287572999999996E-3</v>
      </c>
      <c r="V2331" s="319">
        <v>1.7212657000000001E-5</v>
      </c>
      <c r="W2331" s="319">
        <v>3.7325588000000001E-5</v>
      </c>
      <c r="X2331" s="319">
        <v>0</v>
      </c>
      <c r="Y2331" s="210"/>
      <c r="Z2331" s="320">
        <f t="shared" si="895"/>
        <v>4.0178754887218044</v>
      </c>
      <c r="AA2331" s="210"/>
      <c r="AB2331" s="321">
        <f t="shared" si="896"/>
        <v>0.53437743999999998</v>
      </c>
      <c r="AC2331" s="321">
        <f t="shared" si="897"/>
        <v>0.11930984986000001</v>
      </c>
      <c r="AD2331" s="321">
        <f t="shared" si="905"/>
        <v>9.452114198799999E-2</v>
      </c>
      <c r="AE2331" s="321">
        <f t="shared" si="898"/>
        <v>9.2216325656999998E-2</v>
      </c>
      <c r="AF2331" s="321">
        <f t="shared" si="899"/>
        <v>7.9021050300000003E-3</v>
      </c>
      <c r="AG2331"/>
      <c r="AH2331" s="121">
        <v>85.759097999999994</v>
      </c>
      <c r="AI2331" s="121">
        <v>83.859611000000001</v>
      </c>
      <c r="AJ2331" s="121">
        <v>0.99351118000000005</v>
      </c>
      <c r="AK2331" s="121">
        <v>0</v>
      </c>
      <c r="AL2331" s="121">
        <v>0.35488915999999998</v>
      </c>
      <c r="AM2331" s="121">
        <v>0.33716212000000001</v>
      </c>
      <c r="AN2331" s="121">
        <v>0.21392441000000001</v>
      </c>
      <c r="AO2331"/>
      <c r="AP2331" s="282">
        <v>9.3381778999999998E-2</v>
      </c>
      <c r="AQ2331" s="282">
        <v>8.4290090999999998E-2</v>
      </c>
      <c r="AR2331" s="282">
        <v>3.6536062999999999E-3</v>
      </c>
      <c r="AS2331" s="282">
        <v>5.4380814000000001E-3</v>
      </c>
      <c r="AT2331" s="255">
        <f t="shared" si="900"/>
        <v>5.053362753477999E-6</v>
      </c>
      <c r="AU2331" s="256">
        <f t="shared" si="901"/>
        <v>1.351185753435472E-8</v>
      </c>
      <c r="AV2331" s="256">
        <f t="shared" si="902"/>
        <v>0.76163604044099997</v>
      </c>
      <c r="AW2331" s="272">
        <v>3.7585546E-6</v>
      </c>
      <c r="AX2331" s="272">
        <v>1.1341577999999999E-8</v>
      </c>
      <c r="AY2331" s="272">
        <v>3.0981978999999999E-13</v>
      </c>
      <c r="AZ2331" s="272">
        <v>1.3335835000000001E-10</v>
      </c>
      <c r="BA2331" s="272">
        <v>1.7101718000000001E-11</v>
      </c>
      <c r="BB2331" s="272">
        <v>3.3136272999999998E-9</v>
      </c>
      <c r="BC2331" s="272">
        <v>1.2794613E-6</v>
      </c>
      <c r="BD2331" s="272">
        <v>6.1871968000000003E-10</v>
      </c>
      <c r="BE2331" s="272">
        <v>1.4543828E-9</v>
      </c>
      <c r="BF2331" s="272">
        <v>6.6436574000000005E-11</v>
      </c>
      <c r="BG2331" s="272">
        <v>1.4574282E-15</v>
      </c>
      <c r="BH2331" s="272">
        <v>4.2545925000000001E-13</v>
      </c>
      <c r="BI2331" s="272">
        <v>4.5031261E-13</v>
      </c>
      <c r="BJ2331" s="272">
        <v>2.1187579999999999E-14</v>
      </c>
      <c r="BK2331" s="272">
        <v>7.4548019999999993E-9</v>
      </c>
      <c r="BL2331" s="272">
        <v>3.7042716000000002E-9</v>
      </c>
      <c r="BM2331" s="272">
        <v>2.5131214000000001E-11</v>
      </c>
      <c r="BN2331" s="272">
        <v>2.3420440999999999E-5</v>
      </c>
      <c r="BO2331" s="273">
        <v>0.76161261999999996</v>
      </c>
      <c r="BP2331" s="272">
        <v>7.2369251000000002E-10</v>
      </c>
      <c r="BQ2331" s="272">
        <v>4.4008327999999999E-12</v>
      </c>
      <c r="BR2331" s="272">
        <v>1.9689651999999999E-16</v>
      </c>
      <c r="BS2331"/>
      <c r="BT2331" s="121">
        <v>2.5795167E-4</v>
      </c>
      <c r="BU2331" s="274">
        <v>1.0559249E-5</v>
      </c>
      <c r="BV2331" s="121">
        <v>1.1202903E-4</v>
      </c>
      <c r="BW2331" s="274">
        <v>1.6071700000000001E-6</v>
      </c>
      <c r="BX2331" s="274">
        <v>1.1529311999999999E-5</v>
      </c>
      <c r="BY2331" s="274">
        <v>1.0438914E-6</v>
      </c>
      <c r="BZ2331" s="274">
        <v>5.2458770000000004E-10</v>
      </c>
      <c r="CA2331" s="274">
        <v>1.5996502000000001E-6</v>
      </c>
      <c r="CB2331" s="274">
        <v>6.6532383999999998E-7</v>
      </c>
      <c r="CC2331" s="274">
        <v>1.8072123999999999E-7</v>
      </c>
      <c r="CD2331" s="274">
        <v>1.2853068999999999E-7</v>
      </c>
      <c r="CE2331" s="274">
        <v>1.7142372999999999E-8</v>
      </c>
      <c r="CF2331" s="274">
        <v>2.2681876999999999E-9</v>
      </c>
      <c r="CG2331" s="274">
        <v>1.7365883999999999E-5</v>
      </c>
      <c r="CH2331" s="121">
        <v>1.0094267E-4</v>
      </c>
      <c r="CI2331" s="274">
        <v>1.7641969E-7</v>
      </c>
      <c r="CJ2331" s="274">
        <v>1.0389133000000001E-7</v>
      </c>
      <c r="CK2331" s="4"/>
      <c r="CL2331" s="323">
        <v>3.763204E-9</v>
      </c>
      <c r="CM2331" s="323">
        <v>3.9936530000000001</v>
      </c>
      <c r="CN2331" s="323">
        <v>7.6914185999999996E-2</v>
      </c>
      <c r="CO2331" s="323">
        <v>7.4830655000000003E-3</v>
      </c>
      <c r="CP2331" s="323">
        <v>9.7038661999999996E-4</v>
      </c>
      <c r="CQ2331" s="323">
        <v>3.7889293999999999E-9</v>
      </c>
      <c r="CR2331" s="323">
        <v>8.5873429999999996E-9</v>
      </c>
      <c r="CS2331" s="323">
        <v>4.3561883999999998E-4</v>
      </c>
      <c r="CT2331" s="323">
        <v>0.30216459000000001</v>
      </c>
      <c r="CU2331" s="323">
        <v>11.15727</v>
      </c>
      <c r="CX2331" s="22" t="s">
        <v>4045</v>
      </c>
    </row>
    <row r="2332" spans="1:106" ht="14.4" customHeight="1">
      <c r="A2332" t="s">
        <v>3373</v>
      </c>
      <c r="B2332" s="278" t="s">
        <v>3349</v>
      </c>
      <c r="C2332" s="279" t="str">
        <f t="shared" si="890"/>
        <v>P.030.14.100</v>
      </c>
      <c r="D2332" t="s">
        <v>4038</v>
      </c>
      <c r="E2332" s="312" t="s">
        <v>1510</v>
      </c>
      <c r="F2332" s="281" t="str">
        <f t="shared" si="891"/>
        <v>Dicarboxylic acids and derivatives (n=5, std=0.35)</v>
      </c>
      <c r="G2332" s="319">
        <f t="shared" si="906"/>
        <v>0.57515811381369997</v>
      </c>
      <c r="H2332" s="319">
        <f t="shared" si="907"/>
        <v>1.9251870599999998E-2</v>
      </c>
      <c r="I2332" s="319">
        <f t="shared" si="903"/>
        <v>3.3826206774999999E-2</v>
      </c>
      <c r="J2332" s="319">
        <f t="shared" si="904"/>
        <v>0.27699527643869998</v>
      </c>
      <c r="K2332" s="319">
        <v>0.24508476000000001</v>
      </c>
      <c r="L2332" s="319">
        <v>1.2955853999999999E-2</v>
      </c>
      <c r="M2332" s="319">
        <v>1.9251241999999998E-2</v>
      </c>
      <c r="N2332" s="319">
        <v>1.6169718999999999E-2</v>
      </c>
      <c r="O2332" s="319">
        <v>2.2821503999999999E-3</v>
      </c>
      <c r="P2332" s="319">
        <v>2.3514820000000001E-4</v>
      </c>
      <c r="Q2332" s="319">
        <v>5.6485300000000003E-4</v>
      </c>
      <c r="R2332" s="319">
        <v>1.5441298E-3</v>
      </c>
      <c r="S2332" s="319">
        <v>5.9496804999999999E-4</v>
      </c>
      <c r="T2332" s="319">
        <v>0.26896541000000002</v>
      </c>
      <c r="U2332" s="319">
        <v>7.2830832999999998E-3</v>
      </c>
      <c r="V2332" s="319">
        <v>7.4980974999999997E-5</v>
      </c>
      <c r="W2332" s="319">
        <v>2.5368286999999999E-6</v>
      </c>
      <c r="X2332" s="319">
        <v>1.4927825999999999E-4</v>
      </c>
      <c r="Y2332" s="210"/>
      <c r="Z2332" s="320">
        <f t="shared" si="895"/>
        <v>1.8427425563909774</v>
      </c>
      <c r="AA2332" s="210"/>
      <c r="AB2332" s="321">
        <f t="shared" si="896"/>
        <v>0.24508476000000001</v>
      </c>
      <c r="AC2332" s="321">
        <f t="shared" si="897"/>
        <v>5.3003096399999998E-2</v>
      </c>
      <c r="AD2332" s="321">
        <f t="shared" si="905"/>
        <v>0.30271917262870002</v>
      </c>
      <c r="AE2332" s="321">
        <f t="shared" si="898"/>
        <v>3.3826206774999999E-2</v>
      </c>
      <c r="AF2332" s="321">
        <f t="shared" si="899"/>
        <v>8.0273296099999999E-3</v>
      </c>
      <c r="AG2332"/>
      <c r="AH2332" s="121">
        <v>55.637912999999998</v>
      </c>
      <c r="AI2332" s="121">
        <v>54.022852999999998</v>
      </c>
      <c r="AJ2332" s="121">
        <v>0.98732892000000005</v>
      </c>
      <c r="AK2332" s="121">
        <v>0</v>
      </c>
      <c r="AL2332" s="121">
        <v>6.2690346999999993E-2</v>
      </c>
      <c r="AM2332" s="121">
        <v>0.36194369999999998</v>
      </c>
      <c r="AN2332" s="121">
        <v>0.20309637</v>
      </c>
      <c r="AO2332"/>
      <c r="AP2332" s="282">
        <v>4.1657450999999998E-2</v>
      </c>
      <c r="AQ2332" s="282">
        <v>3.6700247999999998E-2</v>
      </c>
      <c r="AR2332" s="282">
        <v>1.6819872000000001E-3</v>
      </c>
      <c r="AS2332" s="282">
        <v>3.2752160000000001E-3</v>
      </c>
      <c r="AT2332" s="255">
        <f t="shared" si="900"/>
        <v>2.200254689788E-6</v>
      </c>
      <c r="AU2332" s="256">
        <f t="shared" si="901"/>
        <v>6.2203667182746455E-9</v>
      </c>
      <c r="AV2332" s="256">
        <f t="shared" si="902"/>
        <v>0.45871372442499997</v>
      </c>
      <c r="AW2332" s="272">
        <v>1.7449487000000001E-6</v>
      </c>
      <c r="AX2332" s="272">
        <v>5.2662254999999997E-9</v>
      </c>
      <c r="AY2332" s="272">
        <v>1.4382454999999999E-13</v>
      </c>
      <c r="AZ2332" s="272">
        <v>1.5477709999999999E-10</v>
      </c>
      <c r="BA2332" s="272">
        <v>1.8525621999999999E-11</v>
      </c>
      <c r="BB2332" s="272">
        <v>2.4043704000000002E-9</v>
      </c>
      <c r="BC2332" s="272">
        <v>4.4352434999999999E-7</v>
      </c>
      <c r="BD2332" s="272">
        <v>3.4695736999999998E-10</v>
      </c>
      <c r="BE2332" s="272">
        <v>4.7785937999999997E-10</v>
      </c>
      <c r="BF2332" s="272">
        <v>3.4212509999999998E-13</v>
      </c>
      <c r="BG2332" s="272">
        <v>5.3459065999999999E-15</v>
      </c>
      <c r="BH2332" s="272">
        <v>5.6247248999999997E-13</v>
      </c>
      <c r="BI2332" s="272">
        <v>2.4262173999999999E-13</v>
      </c>
      <c r="BJ2332" s="272">
        <v>7.4019729999999995E-14</v>
      </c>
      <c r="BK2332" s="272">
        <v>2.2127611000000001E-9</v>
      </c>
      <c r="BL2332" s="272">
        <v>6.9664398999999997E-9</v>
      </c>
      <c r="BM2332" s="272">
        <v>1.2780345E-10</v>
      </c>
      <c r="BN2332" s="272">
        <v>2.4674425000000001E-5</v>
      </c>
      <c r="BO2332" s="273">
        <v>0.45868904999999999</v>
      </c>
      <c r="BP2332" s="272">
        <v>2.4765666000000001E-11</v>
      </c>
      <c r="BQ2332" s="272">
        <v>1.5060202E-13</v>
      </c>
      <c r="BR2332" s="272">
        <v>6.7380461000000002E-18</v>
      </c>
      <c r="BS2332"/>
      <c r="BT2332" s="121">
        <v>1.3336905999999999E-4</v>
      </c>
      <c r="BU2332" s="274">
        <v>4.0726392999999996E-6</v>
      </c>
      <c r="BV2332" s="274">
        <v>5.1380552999999999E-5</v>
      </c>
      <c r="BW2332" s="274">
        <v>1.8158266E-7</v>
      </c>
      <c r="BX2332" s="274">
        <v>4.2488744000000004E-6</v>
      </c>
      <c r="BY2332" s="274">
        <v>1.5294518999999999E-6</v>
      </c>
      <c r="BZ2332" s="274">
        <v>2.2578894000000002E-9</v>
      </c>
      <c r="CA2332" s="274">
        <v>2.3482618E-6</v>
      </c>
      <c r="CB2332" s="274">
        <v>3.1555233000000002E-7</v>
      </c>
      <c r="CC2332" s="274">
        <v>3.7376652000000002E-7</v>
      </c>
      <c r="CD2332" s="274">
        <v>1.3916942000000001E-7</v>
      </c>
      <c r="CE2332" s="274">
        <v>9.5383604999999999E-8</v>
      </c>
      <c r="CF2332" s="274">
        <v>2.4476659E-9</v>
      </c>
      <c r="CG2332" s="274">
        <v>3.7194161999999998E-6</v>
      </c>
      <c r="CH2332" s="274">
        <v>6.4780410999999997E-5</v>
      </c>
      <c r="CI2332" s="274">
        <v>1.7573379000000001E-7</v>
      </c>
      <c r="CJ2332" s="274">
        <v>3.5552918000000002E-9</v>
      </c>
      <c r="CK2332" s="4"/>
      <c r="CL2332" s="323">
        <v>4.0610504000000003E-9</v>
      </c>
      <c r="CM2332" s="323">
        <v>1.8145572000000001</v>
      </c>
      <c r="CN2332" s="323">
        <v>5.0677021000000003E-2</v>
      </c>
      <c r="CO2332" s="323">
        <v>3.1532564999999999E-3</v>
      </c>
      <c r="CP2332" s="323">
        <v>1.3048239999999999E-4</v>
      </c>
      <c r="CQ2332" s="323">
        <v>6.6412984999999997E-9</v>
      </c>
      <c r="CR2332" s="323">
        <v>3.2138444000000002E-8</v>
      </c>
      <c r="CS2332" s="323">
        <v>1.4510517E-4</v>
      </c>
      <c r="CT2332" s="323">
        <v>0.15092838</v>
      </c>
      <c r="CU2332" s="323">
        <v>7.1097020000000004</v>
      </c>
      <c r="CX2332" s="22" t="s">
        <v>4045</v>
      </c>
    </row>
    <row r="2333" spans="1:106" ht="14.4" customHeight="1" thickBot="1">
      <c r="A2333" t="s">
        <v>3374</v>
      </c>
      <c r="B2333" s="278" t="s">
        <v>3349</v>
      </c>
      <c r="C2333" s="279" t="str">
        <f t="shared" si="890"/>
        <v>P.030.15.100</v>
      </c>
      <c r="D2333" t="s">
        <v>4038</v>
      </c>
      <c r="E2333" s="312" t="s">
        <v>1510</v>
      </c>
      <c r="F2333" s="281" t="str">
        <f t="shared" si="891"/>
        <v>Epoxides (n=2, std=0.05)</v>
      </c>
      <c r="G2333" s="319">
        <f t="shared" si="906"/>
        <v>0.27351719738070002</v>
      </c>
      <c r="H2333" s="319">
        <f t="shared" si="907"/>
        <v>5.7780757069999999E-3</v>
      </c>
      <c r="I2333" s="319">
        <f t="shared" si="903"/>
        <v>2.8216983743700002E-2</v>
      </c>
      <c r="J2333" s="319">
        <f t="shared" si="904"/>
        <v>9.6493792999999999E-4</v>
      </c>
      <c r="K2333" s="319">
        <v>0.2385572</v>
      </c>
      <c r="L2333" s="319">
        <v>2.1296101000000001E-2</v>
      </c>
      <c r="M2333" s="319">
        <v>6.5521051000000004E-3</v>
      </c>
      <c r="N2333" s="319">
        <v>4.0465003000000003E-3</v>
      </c>
      <c r="O2333" s="319">
        <v>1.5834648E-3</v>
      </c>
      <c r="P2333" s="319">
        <v>6.3376907000000006E-5</v>
      </c>
      <c r="Q2333" s="319">
        <v>8.4733699999999998E-5</v>
      </c>
      <c r="R2333" s="319">
        <v>3.6601974E-4</v>
      </c>
      <c r="S2333" s="319">
        <v>1.3039339000000001E-4</v>
      </c>
      <c r="T2333" s="319">
        <v>0</v>
      </c>
      <c r="U2333" s="319">
        <v>8.3454454000000001E-4</v>
      </c>
      <c r="V2333" s="319">
        <v>2.7579037000000002E-6</v>
      </c>
      <c r="W2333" s="319">
        <v>0</v>
      </c>
      <c r="X2333" s="319">
        <v>0</v>
      </c>
      <c r="Y2333" s="210"/>
      <c r="Z2333" s="320">
        <f t="shared" si="895"/>
        <v>1.7936631578947366</v>
      </c>
      <c r="AA2333" s="210"/>
      <c r="AB2333" s="321">
        <f t="shared" si="896"/>
        <v>0.2385572</v>
      </c>
      <c r="AC2333" s="321">
        <f t="shared" si="897"/>
        <v>3.3992301547000003E-2</v>
      </c>
      <c r="AD2333" s="321">
        <f t="shared" si="905"/>
        <v>2.8214225840000003E-2</v>
      </c>
      <c r="AE2333" s="321">
        <f t="shared" si="898"/>
        <v>2.8216983743700002E-2</v>
      </c>
      <c r="AF2333" s="321">
        <f t="shared" si="899"/>
        <v>9.6493792999999999E-4</v>
      </c>
      <c r="AG2333"/>
      <c r="AH2333" s="121">
        <v>46.879660000000001</v>
      </c>
      <c r="AI2333" s="121">
        <v>46.008932000000001</v>
      </c>
      <c r="AJ2333" s="121">
        <v>0.11314324000000001</v>
      </c>
      <c r="AK2333" s="121">
        <v>0</v>
      </c>
      <c r="AL2333" s="121">
        <v>0.70799999999999996</v>
      </c>
      <c r="AM2333" s="121">
        <v>2.7715907000000001E-2</v>
      </c>
      <c r="AN2333" s="121">
        <v>2.1868563000000001E-2</v>
      </c>
      <c r="AO2333"/>
      <c r="AP2333" s="282">
        <v>4.0127284999999999E-2</v>
      </c>
      <c r="AQ2333" s="282">
        <v>3.5456567000000001E-2</v>
      </c>
      <c r="AR2333" s="282">
        <v>1.5398121E-3</v>
      </c>
      <c r="AS2333" s="282">
        <v>3.1309063999999998E-3</v>
      </c>
      <c r="AT2333" s="255">
        <f t="shared" si="900"/>
        <v>2.1256934797930003E-6</v>
      </c>
      <c r="AU2333" s="256">
        <f t="shared" si="901"/>
        <v>5.6945713126599493E-9</v>
      </c>
      <c r="AV2333" s="256">
        <f t="shared" si="902"/>
        <v>0.43850229602250002</v>
      </c>
      <c r="AW2333" s="272">
        <v>1.6910650000000001E-6</v>
      </c>
      <c r="AX2333" s="272">
        <v>5.1033273000000004E-9</v>
      </c>
      <c r="AY2333" s="272">
        <v>1.393876E-13</v>
      </c>
      <c r="AZ2333" s="272">
        <v>1.3206233999999999E-10</v>
      </c>
      <c r="BA2333" s="272">
        <v>5.7758729999999998E-12</v>
      </c>
      <c r="BB2333" s="272">
        <v>6.0160925000000002E-10</v>
      </c>
      <c r="BC2333" s="272">
        <v>4.3293406000000001E-7</v>
      </c>
      <c r="BD2333" s="272">
        <v>9.4422234000000006E-11</v>
      </c>
      <c r="BE2333" s="272">
        <v>4.9304175999999997E-10</v>
      </c>
      <c r="BF2333" s="272">
        <v>6.4838441999999995E-14</v>
      </c>
      <c r="BG2333" s="272">
        <v>3.3258974999999999E-16</v>
      </c>
      <c r="BH2333" s="272">
        <v>1.3739938000000001E-13</v>
      </c>
      <c r="BI2333" s="272">
        <v>7.9382289000000006E-15</v>
      </c>
      <c r="BJ2333" s="272">
        <v>5.9997192999999997E-15</v>
      </c>
      <c r="BK2333" s="272">
        <v>6.9030760000000003E-10</v>
      </c>
      <c r="BL2333" s="272">
        <v>2.6466473000000002E-10</v>
      </c>
      <c r="BM2333" s="272">
        <v>3.4241227000000001E-12</v>
      </c>
      <c r="BN2333" s="272">
        <v>6.1360225000000001E-6</v>
      </c>
      <c r="BO2333" s="273">
        <v>0.43849616000000002</v>
      </c>
      <c r="BP2333" s="273">
        <v>0</v>
      </c>
      <c r="BQ2333" s="273">
        <v>0</v>
      </c>
      <c r="BR2333" s="273">
        <v>0</v>
      </c>
      <c r="BS2333"/>
      <c r="BT2333" s="274">
        <v>1.1572824E-4</v>
      </c>
      <c r="BU2333" s="274">
        <v>3.5636728999999998E-6</v>
      </c>
      <c r="BV2333" s="274">
        <v>5.0012088000000002E-5</v>
      </c>
      <c r="BW2333" s="274">
        <v>4.3093181999999999E-8</v>
      </c>
      <c r="BX2333" s="274">
        <v>4.1214470000000003E-6</v>
      </c>
      <c r="BY2333" s="274">
        <v>3.2251514E-7</v>
      </c>
      <c r="BZ2333" s="274">
        <v>8.3177788000000006E-11</v>
      </c>
      <c r="CA2333" s="274">
        <v>4.9389179999999995E-7</v>
      </c>
      <c r="CB2333" s="274">
        <v>8.5047347999999999E-8</v>
      </c>
      <c r="CC2333" s="274">
        <v>5.6068782999999998E-8</v>
      </c>
      <c r="CD2333" s="274">
        <v>4.3412942000000001E-8</v>
      </c>
      <c r="CE2333" s="274">
        <v>2.4892549000000002E-9</v>
      </c>
      <c r="CF2333" s="274">
        <v>7.6632059999999998E-10</v>
      </c>
      <c r="CG2333" s="274">
        <v>1.5476397E-6</v>
      </c>
      <c r="CH2333" s="274">
        <v>5.5405651000000003E-5</v>
      </c>
      <c r="CI2333" s="274">
        <v>3.0374419000000002E-8</v>
      </c>
      <c r="CJ2333" s="121">
        <v>0</v>
      </c>
      <c r="CK2333"/>
      <c r="CL2333" s="322">
        <v>1.2714443E-9</v>
      </c>
      <c r="CM2333" s="322">
        <v>1.7724276999999999</v>
      </c>
      <c r="CN2333" s="322">
        <v>1.1786849E-2</v>
      </c>
      <c r="CO2333" s="322">
        <v>2.5190103E-3</v>
      </c>
      <c r="CP2333" s="322">
        <v>1.9764715000000001E-4</v>
      </c>
      <c r="CQ2333" s="322">
        <v>1.1345986E-9</v>
      </c>
      <c r="CR2333" s="322">
        <v>1.454012E-9</v>
      </c>
      <c r="CS2333" s="322">
        <v>1.4726628999999999E-4</v>
      </c>
      <c r="CT2333" s="322">
        <v>1.4116573E-2</v>
      </c>
      <c r="CU2333" s="322">
        <v>6.2534780000000003</v>
      </c>
      <c r="CX2333" s="22" t="s">
        <v>4045</v>
      </c>
    </row>
    <row r="2334" spans="1:106" ht="14.4" customHeight="1">
      <c r="A2334" t="s">
        <v>3375</v>
      </c>
      <c r="B2334" s="278" t="s">
        <v>3349</v>
      </c>
      <c r="C2334" s="279" t="str">
        <f t="shared" si="890"/>
        <v>P.030.15.200</v>
      </c>
      <c r="D2334" t="s">
        <v>4038</v>
      </c>
      <c r="E2334" s="312" t="s">
        <v>1510</v>
      </c>
      <c r="F2334" s="281" t="str">
        <f t="shared" si="891"/>
        <v>Ethers (n=7, std=0.35)</v>
      </c>
      <c r="G2334" s="319">
        <f t="shared" si="906"/>
        <v>0.49501192960000001</v>
      </c>
      <c r="H2334" s="319">
        <f t="shared" si="907"/>
        <v>3.4681795299999998E-2</v>
      </c>
      <c r="I2334" s="319">
        <f t="shared" si="903"/>
        <v>0.1383315493</v>
      </c>
      <c r="J2334" s="319">
        <f t="shared" si="904"/>
        <v>3.2654404999999997E-2</v>
      </c>
      <c r="K2334" s="319">
        <v>0.28934418000000001</v>
      </c>
      <c r="L2334" s="319">
        <v>4.1957031999999998E-2</v>
      </c>
      <c r="M2334" s="319">
        <v>1.5243954000000001E-2</v>
      </c>
      <c r="N2334" s="319">
        <v>4.2573749999999999E-3</v>
      </c>
      <c r="O2334" s="319">
        <v>9.6653942E-3</v>
      </c>
      <c r="P2334" s="319">
        <v>7.8386280999999999E-3</v>
      </c>
      <c r="Q2334" s="319">
        <v>1.2920398E-2</v>
      </c>
      <c r="R2334" s="319">
        <v>7.6963517999999995E-2</v>
      </c>
      <c r="S2334" s="319">
        <v>1.0489943999999999E-2</v>
      </c>
      <c r="T2334" s="319">
        <v>4.1370243999999997E-3</v>
      </c>
      <c r="U2334" s="319">
        <v>1.6088231000000001E-2</v>
      </c>
      <c r="V2334" s="319">
        <v>4.1670453E-3</v>
      </c>
      <c r="W2334" s="319">
        <v>1.9392056E-3</v>
      </c>
      <c r="X2334" s="319">
        <v>0</v>
      </c>
      <c r="Y2334" s="210"/>
      <c r="Z2334" s="320">
        <f t="shared" si="895"/>
        <v>2.1755201503759398</v>
      </c>
      <c r="AA2334" s="210"/>
      <c r="AB2334" s="321">
        <f t="shared" si="896"/>
        <v>0.28934418000000001</v>
      </c>
      <c r="AC2334" s="321">
        <f t="shared" si="897"/>
        <v>0.1688462993</v>
      </c>
      <c r="AD2334" s="321">
        <f t="shared" si="905"/>
        <v>0.14024073399999998</v>
      </c>
      <c r="AE2334" s="321">
        <f t="shared" si="898"/>
        <v>0.1383315493</v>
      </c>
      <c r="AF2334" s="321">
        <f t="shared" si="899"/>
        <v>2.6578175000000002E-2</v>
      </c>
      <c r="AG2334"/>
      <c r="AH2334" s="121">
        <v>40.352817999999999</v>
      </c>
      <c r="AI2334" s="121">
        <v>35.877585000000003</v>
      </c>
      <c r="AJ2334" s="121">
        <v>2.1811041000000002</v>
      </c>
      <c r="AK2334" s="121">
        <v>0</v>
      </c>
      <c r="AL2334" s="121">
        <v>1.1718854999999999</v>
      </c>
      <c r="AM2334" s="121">
        <v>0.37863820999999998</v>
      </c>
      <c r="AN2334" s="121">
        <v>0.74360451999999999</v>
      </c>
      <c r="AO2334"/>
      <c r="AP2334" s="282">
        <v>5.3461715E-2</v>
      </c>
      <c r="AQ2334" s="282">
        <v>4.9033555E-2</v>
      </c>
      <c r="AR2334" s="282">
        <v>1.9576230999999999E-3</v>
      </c>
      <c r="AS2334" s="282">
        <v>2.4705365999999999E-3</v>
      </c>
      <c r="AT2334" s="255">
        <f t="shared" si="900"/>
        <v>2.9396616148762004E-6</v>
      </c>
      <c r="AU2334" s="256">
        <f t="shared" si="901"/>
        <v>7.2397303244511974E-9</v>
      </c>
      <c r="AV2334" s="256">
        <f t="shared" si="902"/>
        <v>0.34601353474999996</v>
      </c>
      <c r="AW2334" s="272">
        <v>2.0209532999999998E-6</v>
      </c>
      <c r="AX2334" s="272">
        <v>6.0977804999999998E-9</v>
      </c>
      <c r="AY2334" s="272">
        <v>1.6659674E-13</v>
      </c>
      <c r="AZ2334" s="272">
        <v>9.7928499999999998E-12</v>
      </c>
      <c r="BA2334" s="272">
        <v>1.1728568000000001E-12</v>
      </c>
      <c r="BB2334" s="272">
        <v>6.3327989999999998E-10</v>
      </c>
      <c r="BC2334" s="272">
        <v>8.7075483000000004E-7</v>
      </c>
      <c r="BD2334" s="272">
        <v>1.2823673E-10</v>
      </c>
      <c r="BE2334" s="272">
        <v>9.0385699999999999E-10</v>
      </c>
      <c r="BF2334" s="272">
        <v>7.6895069999999998E-11</v>
      </c>
      <c r="BG2334" s="272">
        <v>2.7174348000000002E-16</v>
      </c>
      <c r="BH2334" s="272">
        <v>7.2075673999999999E-12</v>
      </c>
      <c r="BI2334" s="272">
        <v>1.5491601E-11</v>
      </c>
      <c r="BJ2334" s="272">
        <v>2.9128836000000001E-12</v>
      </c>
      <c r="BK2334" s="272">
        <v>4.3934781000000002E-8</v>
      </c>
      <c r="BL2334" s="272">
        <v>3.3719856999999999E-9</v>
      </c>
      <c r="BM2334" s="272">
        <v>7.1670673999999998E-12</v>
      </c>
      <c r="BN2334" s="273">
        <v>2.1550475E-4</v>
      </c>
      <c r="BO2334" s="273">
        <v>0.34579802999999998</v>
      </c>
      <c r="BP2334" s="272">
        <v>2.4725693999999999E-12</v>
      </c>
      <c r="BQ2334" s="272">
        <v>1.5035894999999999E-14</v>
      </c>
      <c r="BR2334" s="272">
        <v>6.7271708000000003E-19</v>
      </c>
      <c r="BS2334"/>
      <c r="BT2334" s="121">
        <v>1.6564606000000001E-4</v>
      </c>
      <c r="BU2334" s="274">
        <v>6.2940293000000002E-6</v>
      </c>
      <c r="BV2334" s="274">
        <v>6.0659273999999999E-5</v>
      </c>
      <c r="BW2334" s="274">
        <v>9.0153079000000002E-6</v>
      </c>
      <c r="BX2334" s="274">
        <v>1.2770036999999999E-5</v>
      </c>
      <c r="BY2334" s="274">
        <v>1.2284045E-7</v>
      </c>
      <c r="BZ2334" s="274">
        <v>1.3673593999999999E-6</v>
      </c>
      <c r="CA2334" s="274">
        <v>1.8831449000000001E-7</v>
      </c>
      <c r="CB2334" s="274">
        <v>1.0518887E-5</v>
      </c>
      <c r="CC2334" s="274">
        <v>8.5495026000000002E-6</v>
      </c>
      <c r="CD2334" s="274">
        <v>8.8110852999999993E-9</v>
      </c>
      <c r="CE2334" s="274">
        <v>4.7236269E-9</v>
      </c>
      <c r="CF2334" s="274">
        <v>1.5528388999999999E-10</v>
      </c>
      <c r="CG2334" s="274">
        <v>3.6606005999999998E-6</v>
      </c>
      <c r="CH2334" s="274">
        <v>4.5983350000000001E-5</v>
      </c>
      <c r="CI2334" s="274">
        <v>6.5025153E-6</v>
      </c>
      <c r="CJ2334" s="274">
        <v>3.5495535E-10</v>
      </c>
      <c r="CK2334" s="4"/>
      <c r="CL2334" s="323">
        <v>2.5760748999999999E-10</v>
      </c>
      <c r="CM2334" s="323">
        <v>2.1738455999999999</v>
      </c>
      <c r="CN2334" s="323">
        <v>8.0316931000000008E-3</v>
      </c>
      <c r="CO2334" s="323">
        <v>4.3354722E-3</v>
      </c>
      <c r="CP2334" s="323">
        <v>1.6657786999999999E-3</v>
      </c>
      <c r="CQ2334" s="323">
        <v>2.3788490999999999E-8</v>
      </c>
      <c r="CR2334" s="323">
        <v>3.8350544999999998E-7</v>
      </c>
      <c r="CS2334" s="323">
        <v>4.0744088999999998E-4</v>
      </c>
      <c r="CT2334" s="323">
        <v>7.2507434000000002</v>
      </c>
      <c r="CU2334" s="323">
        <v>4.7592873999999998</v>
      </c>
      <c r="CX2334" s="22" t="s">
        <v>4045</v>
      </c>
      <c r="CY2334" s="293" t="s">
        <v>4044</v>
      </c>
      <c r="CZ2334" s="294"/>
      <c r="DA2334" s="295"/>
      <c r="DB2334" s="296"/>
    </row>
    <row r="2335" spans="1:106" ht="14.4" customHeight="1">
      <c r="A2335" t="s">
        <v>3376</v>
      </c>
      <c r="B2335" s="278" t="s">
        <v>3349</v>
      </c>
      <c r="C2335" s="279" t="str">
        <f t="shared" si="890"/>
        <v>P.030.17.100</v>
      </c>
      <c r="D2335" t="s">
        <v>4038</v>
      </c>
      <c r="E2335" s="312" t="s">
        <v>1510</v>
      </c>
      <c r="F2335" s="281" t="str">
        <f t="shared" si="891"/>
        <v>Gamma butyrolactones (n=1, std=-)</v>
      </c>
      <c r="G2335" s="319">
        <f t="shared" si="906"/>
        <v>0.75321392353099992</v>
      </c>
      <c r="H2335" s="319">
        <f t="shared" si="907"/>
        <v>3.1498685140000003E-2</v>
      </c>
      <c r="I2335" s="319">
        <f t="shared" si="903"/>
        <v>6.8625629487000003E-2</v>
      </c>
      <c r="J2335" s="319">
        <f t="shared" si="904"/>
        <v>3.2832828904000001E-2</v>
      </c>
      <c r="K2335" s="319">
        <v>0.62025677999999995</v>
      </c>
      <c r="L2335" s="319">
        <v>3.4925881999999998E-2</v>
      </c>
      <c r="M2335" s="319">
        <v>2.9815731000000002E-2</v>
      </c>
      <c r="N2335" s="319">
        <v>2.5493425E-2</v>
      </c>
      <c r="O2335" s="319">
        <v>4.2114383000000002E-3</v>
      </c>
      <c r="P2335" s="319">
        <v>1.1505961999999999E-3</v>
      </c>
      <c r="Q2335" s="319">
        <v>6.4322564000000003E-4</v>
      </c>
      <c r="R2335" s="319">
        <v>3.8348002999999999E-3</v>
      </c>
      <c r="S2335" s="319">
        <v>5.3361976999999998E-3</v>
      </c>
      <c r="T2335" s="319">
        <v>8.0860623999999999E-3</v>
      </c>
      <c r="U2335" s="319">
        <v>1.9378376999999999E-2</v>
      </c>
      <c r="V2335" s="319">
        <v>4.9216187000000003E-5</v>
      </c>
      <c r="W2335" s="319">
        <v>3.2191804000000003E-5</v>
      </c>
      <c r="X2335" s="319">
        <v>0</v>
      </c>
      <c r="Y2335" s="210"/>
      <c r="Z2335" s="320">
        <f t="shared" si="895"/>
        <v>4.6635848120300745</v>
      </c>
      <c r="AA2335" s="210"/>
      <c r="AB2335" s="321">
        <f t="shared" si="896"/>
        <v>0.62025677999999995</v>
      </c>
      <c r="AC2335" s="321">
        <f t="shared" si="897"/>
        <v>0.10007509844</v>
      </c>
      <c r="AD2335" s="321">
        <f t="shared" si="905"/>
        <v>7.6694667503999989E-2</v>
      </c>
      <c r="AE2335" s="321">
        <f t="shared" si="898"/>
        <v>6.8625629486999989E-2</v>
      </c>
      <c r="AF2335" s="321">
        <f t="shared" si="899"/>
        <v>2.4714574699999999E-2</v>
      </c>
      <c r="AG2335"/>
      <c r="AH2335" s="121">
        <v>101.87139999999999</v>
      </c>
      <c r="AI2335" s="121">
        <v>97.247799999999998</v>
      </c>
      <c r="AJ2335" s="121">
        <v>2.6269786000000002</v>
      </c>
      <c r="AK2335" s="121">
        <v>0</v>
      </c>
      <c r="AL2335" s="121">
        <v>0.50640881000000004</v>
      </c>
      <c r="AM2335" s="121">
        <v>0.92041585999999997</v>
      </c>
      <c r="AN2335" s="121">
        <v>0.56979217000000004</v>
      </c>
      <c r="AO2335"/>
      <c r="AP2335" s="282">
        <v>9.9540195999999997E-2</v>
      </c>
      <c r="AQ2335" s="282">
        <v>8.9789379000000002E-2</v>
      </c>
      <c r="AR2335" s="282">
        <v>4.0609753999999998E-3</v>
      </c>
      <c r="AS2335" s="282">
        <v>5.6898423999999998E-3</v>
      </c>
      <c r="AT2335" s="255">
        <f t="shared" si="900"/>
        <v>5.3830562823819998E-6</v>
      </c>
      <c r="AU2335" s="256">
        <f t="shared" si="901"/>
        <v>1.5018400216169572E-8</v>
      </c>
      <c r="AV2335" s="256">
        <f t="shared" si="902"/>
        <v>0.79689668843999995</v>
      </c>
      <c r="AW2335" s="272">
        <v>4.3925143999999996E-6</v>
      </c>
      <c r="AX2335" s="272">
        <v>1.3255676000000001E-8</v>
      </c>
      <c r="AY2335" s="272">
        <v>3.6205966000000001E-13</v>
      </c>
      <c r="AZ2335" s="272">
        <v>2.9007938000000002E-10</v>
      </c>
      <c r="BA2335" s="272">
        <v>3.6885912E-11</v>
      </c>
      <c r="BB2335" s="272">
        <v>3.7906661000000001E-9</v>
      </c>
      <c r="BC2335" s="272">
        <v>9.6634732000000009E-7</v>
      </c>
      <c r="BD2335" s="272">
        <v>5.5673349000000004E-10</v>
      </c>
      <c r="BE2335" s="272">
        <v>1.0463998E-9</v>
      </c>
      <c r="BF2335" s="272">
        <v>4.6929498000000001E-11</v>
      </c>
      <c r="BG2335" s="272">
        <v>3.7893744000000003E-15</v>
      </c>
      <c r="BH2335" s="272">
        <v>3.3786377000000003E-11</v>
      </c>
      <c r="BI2335" s="272">
        <v>2.6750462000000002E-13</v>
      </c>
      <c r="BJ2335" s="272">
        <v>2.0396300000000001E-13</v>
      </c>
      <c r="BK2335" s="272">
        <v>1.5897712999999999E-8</v>
      </c>
      <c r="BL2335" s="272">
        <v>3.5550629E-9</v>
      </c>
      <c r="BM2335" s="272">
        <v>7.4242026999999994E-11</v>
      </c>
      <c r="BN2335" s="273">
        <v>2.5563844000000001E-4</v>
      </c>
      <c r="BO2335" s="273">
        <v>0.79664104999999996</v>
      </c>
      <c r="BP2335" s="272">
        <v>6.2415508999999999E-10</v>
      </c>
      <c r="BQ2335" s="272">
        <v>3.7955377000000001E-12</v>
      </c>
      <c r="BR2335" s="272">
        <v>1.6981517E-16</v>
      </c>
      <c r="BS2335"/>
      <c r="BT2335" s="121">
        <v>2.8078066000000002E-4</v>
      </c>
      <c r="BU2335" s="274">
        <v>8.3981160000000006E-6</v>
      </c>
      <c r="BV2335" s="121">
        <v>1.3003312E-4</v>
      </c>
      <c r="BW2335" s="274">
        <v>4.5059677000000001E-7</v>
      </c>
      <c r="BX2335" s="274">
        <v>8.9230994999999996E-6</v>
      </c>
      <c r="BY2335" s="274">
        <v>2.3232326000000001E-6</v>
      </c>
      <c r="BZ2335" s="274">
        <v>1.6289992E-9</v>
      </c>
      <c r="CA2335" s="274">
        <v>3.5620527000000001E-6</v>
      </c>
      <c r="CB2335" s="274">
        <v>1.5440191E-6</v>
      </c>
      <c r="CC2335" s="274">
        <v>4.2562614999999999E-7</v>
      </c>
      <c r="CD2335" s="274">
        <v>2.7720832000000003E-7</v>
      </c>
      <c r="CE2335" s="274">
        <v>5.0033717999999999E-8</v>
      </c>
      <c r="CF2335" s="274">
        <v>4.8910811E-9</v>
      </c>
      <c r="CG2335" s="274">
        <v>6.5437744000000002E-6</v>
      </c>
      <c r="CH2335" s="121">
        <v>1.1733708E-4</v>
      </c>
      <c r="CI2335" s="274">
        <v>8.1657466999999996E-7</v>
      </c>
      <c r="CJ2335" s="274">
        <v>8.9602009000000003E-8</v>
      </c>
      <c r="CK2335" s="4"/>
      <c r="CL2335" s="323">
        <v>8.1148148000000007E-9</v>
      </c>
      <c r="CM2335" s="323">
        <v>4.6112963999999996</v>
      </c>
      <c r="CN2335" s="323">
        <v>7.9526379999999994E-2</v>
      </c>
      <c r="CO2335" s="323">
        <v>6.3190805999999997E-3</v>
      </c>
      <c r="CP2335" s="323">
        <v>7.0779340999999995E-4</v>
      </c>
      <c r="CQ2335" s="323">
        <v>8.2522919000000004E-9</v>
      </c>
      <c r="CR2335" s="323">
        <v>2.1782337000000001E-8</v>
      </c>
      <c r="CS2335" s="323">
        <v>3.3752621000000002E-4</v>
      </c>
      <c r="CT2335" s="323">
        <v>0.29297877</v>
      </c>
      <c r="CU2335" s="323">
        <v>12.581613000000001</v>
      </c>
      <c r="CX2335" s="22" t="s">
        <v>4045</v>
      </c>
      <c r="CY2335" s="297" t="s">
        <v>4040</v>
      </c>
      <c r="DB2335" s="298"/>
    </row>
    <row r="2336" spans="1:106" ht="14.4" customHeight="1">
      <c r="A2336" t="s">
        <v>3377</v>
      </c>
      <c r="B2336" s="278" t="s">
        <v>3349</v>
      </c>
      <c r="C2336" s="279" t="str">
        <f t="shared" si="890"/>
        <v>P.030.18.100</v>
      </c>
      <c r="D2336" t="s">
        <v>4038</v>
      </c>
      <c r="E2336" s="312" t="s">
        <v>1510</v>
      </c>
      <c r="F2336" s="281" t="str">
        <f t="shared" si="891"/>
        <v>Halobenzenes (n=3, std=0.005)</v>
      </c>
      <c r="G2336" s="319">
        <f t="shared" si="906"/>
        <v>2.3682291798537998</v>
      </c>
      <c r="H2336" s="319">
        <f t="shared" si="907"/>
        <v>7.0807900300000004E-2</v>
      </c>
      <c r="I2336" s="319">
        <f t="shared" si="903"/>
        <v>0.62341359244439998</v>
      </c>
      <c r="J2336" s="319">
        <f t="shared" si="904"/>
        <v>2.6723871094000004E-3</v>
      </c>
      <c r="K2336" s="319">
        <v>1.6713353</v>
      </c>
      <c r="L2336" s="319">
        <v>0.41455497000000002</v>
      </c>
      <c r="M2336" s="319">
        <v>3.6260527000000001E-2</v>
      </c>
      <c r="N2336" s="319">
        <v>1.0265793E-2</v>
      </c>
      <c r="O2336" s="319">
        <v>3.6518374999999999E-2</v>
      </c>
      <c r="P2336" s="319">
        <v>1.9919506E-2</v>
      </c>
      <c r="Q2336" s="319">
        <v>4.1042263000000004E-3</v>
      </c>
      <c r="R2336" s="319">
        <v>0.17258939000000001</v>
      </c>
      <c r="S2336" s="319">
        <v>3.9259560000000003E-5</v>
      </c>
      <c r="T2336" s="319">
        <v>2.1388357000000002E-3</v>
      </c>
      <c r="U2336" s="319">
        <v>4.9401131999999995E-4</v>
      </c>
      <c r="V2336" s="319">
        <v>8.7054443999999998E-6</v>
      </c>
      <c r="W2336" s="319">
        <v>2.8052939999999998E-7</v>
      </c>
      <c r="X2336" s="319">
        <v>0</v>
      </c>
      <c r="Y2336" s="210"/>
      <c r="Z2336" s="320">
        <f t="shared" si="895"/>
        <v>12.566430827067668</v>
      </c>
      <c r="AA2336" s="210"/>
      <c r="AB2336" s="321">
        <f t="shared" si="896"/>
        <v>1.6713353</v>
      </c>
      <c r="AC2336" s="321">
        <f t="shared" si="897"/>
        <v>0.69421278729999991</v>
      </c>
      <c r="AD2336" s="321">
        <f t="shared" si="905"/>
        <v>0.62554400322939996</v>
      </c>
      <c r="AE2336" s="321">
        <f t="shared" si="898"/>
        <v>0.62341359244439998</v>
      </c>
      <c r="AF2336" s="321">
        <f t="shared" si="899"/>
        <v>5.3327087999999992E-4</v>
      </c>
      <c r="AG2336"/>
      <c r="AH2336" s="121">
        <v>350.26386000000002</v>
      </c>
      <c r="AI2336" s="121">
        <v>345.47377</v>
      </c>
      <c r="AJ2336" s="121">
        <v>6.6968456999999995E-2</v>
      </c>
      <c r="AK2336" s="121">
        <v>0</v>
      </c>
      <c r="AL2336" s="121">
        <v>2.2679059000000001</v>
      </c>
      <c r="AM2336" s="121">
        <v>3.0581032000000001E-2</v>
      </c>
      <c r="AN2336" s="121">
        <v>2.4246411999999999</v>
      </c>
      <c r="AO2336"/>
      <c r="AP2336" s="282">
        <v>0.36030292000000003</v>
      </c>
      <c r="AQ2336" s="282">
        <v>0.32322337000000001</v>
      </c>
      <c r="AR2336" s="282">
        <v>1.2435577E-2</v>
      </c>
      <c r="AS2336" s="282">
        <v>2.4643971000000001E-2</v>
      </c>
      <c r="AT2336" s="255">
        <f t="shared" si="900"/>
        <v>1.9377899921063569E-5</v>
      </c>
      <c r="AU2336" s="256">
        <f t="shared" si="901"/>
        <v>4.5989558867040198E-8</v>
      </c>
      <c r="AV2336" s="256">
        <f t="shared" si="902"/>
        <v>3.4515365336315997</v>
      </c>
      <c r="AW2336" s="272">
        <v>1.1662713E-5</v>
      </c>
      <c r="AX2336" s="272">
        <v>3.5189260000000002E-8</v>
      </c>
      <c r="AY2336" s="272">
        <v>9.6141913999999999E-13</v>
      </c>
      <c r="AZ2336" s="272">
        <v>6.0795516000000004E-12</v>
      </c>
      <c r="BA2336" s="272">
        <v>5.8224857000000001E-13</v>
      </c>
      <c r="BB2336" s="272">
        <v>1.5250003000000001E-9</v>
      </c>
      <c r="BC2336" s="272">
        <v>7.5354485000000001E-6</v>
      </c>
      <c r="BD2336" s="272">
        <v>3.4220560999999999E-10</v>
      </c>
      <c r="BE2336" s="272">
        <v>8.7764852999999995E-9</v>
      </c>
      <c r="BF2336" s="272">
        <v>1.6619063E-9</v>
      </c>
      <c r="BG2336" s="272">
        <v>4.7406439999999995E-16</v>
      </c>
      <c r="BH2336" s="272">
        <v>1.1232277E-13</v>
      </c>
      <c r="BI2336" s="272">
        <v>4.2406863000000001E-12</v>
      </c>
      <c r="BJ2336" s="272">
        <v>4.2202509000000002E-14</v>
      </c>
      <c r="BK2336" s="272">
        <v>1.6790152E-7</v>
      </c>
      <c r="BL2336" s="272">
        <v>1.02998E-8</v>
      </c>
      <c r="BM2336" s="272">
        <v>1.4311475999999999E-11</v>
      </c>
      <c r="BN2336" s="272">
        <v>2.6336315999999999E-6</v>
      </c>
      <c r="BO2336" s="273">
        <v>3.4515338999999998</v>
      </c>
      <c r="BP2336" s="272">
        <v>5.4389633999999996E-12</v>
      </c>
      <c r="BQ2336" s="272">
        <v>3.3074777000000003E-14</v>
      </c>
      <c r="BR2336" s="272">
        <v>1.4797900000000001E-18</v>
      </c>
      <c r="BS2336"/>
      <c r="BT2336" s="121">
        <v>9.8663594999999992E-4</v>
      </c>
      <c r="BU2336" s="274">
        <v>6.0532307000000002E-5</v>
      </c>
      <c r="BV2336" s="121">
        <v>3.5038544000000002E-4</v>
      </c>
      <c r="BW2336" s="274">
        <v>2.0216590000000002E-5</v>
      </c>
      <c r="BX2336" s="274">
        <v>7.4614438999999995E-5</v>
      </c>
      <c r="BY2336" s="274">
        <v>4.8199159999999998E-8</v>
      </c>
      <c r="BZ2336" s="274">
        <v>2.6821001999999998E-10</v>
      </c>
      <c r="CA2336" s="274">
        <v>7.5710955999999995E-8</v>
      </c>
      <c r="CB2336" s="274">
        <v>2.6730574999999999E-5</v>
      </c>
      <c r="CC2336" s="274">
        <v>2.7157903999999998E-6</v>
      </c>
      <c r="CD2336" s="274">
        <v>4.3668167999999998E-9</v>
      </c>
      <c r="CE2336" s="274">
        <v>9.3538710999999992E-9</v>
      </c>
      <c r="CF2336" s="274">
        <v>7.6558147999999996E-11</v>
      </c>
      <c r="CG2336" s="274">
        <v>1.6887775999999999E-5</v>
      </c>
      <c r="CH2336" s="121">
        <v>4.1718069999999998E-4</v>
      </c>
      <c r="CI2336" s="274">
        <v>1.7233579E-5</v>
      </c>
      <c r="CJ2336" s="274">
        <v>7.8080281999999998E-10</v>
      </c>
      <c r="CK2336" s="4"/>
      <c r="CL2336" s="323">
        <v>1.2695034999999999E-10</v>
      </c>
      <c r="CM2336" s="323">
        <v>12.565580000000001</v>
      </c>
      <c r="CN2336" s="323">
        <v>3.7868042999999997E-2</v>
      </c>
      <c r="CO2336" s="323">
        <v>4.1426086000000001E-2</v>
      </c>
      <c r="CP2336" s="323">
        <v>1.9193153000000001E-2</v>
      </c>
      <c r="CQ2336" s="323">
        <v>2.5639612999999999E-8</v>
      </c>
      <c r="CR2336" s="323">
        <v>9.9260106000000007E-9</v>
      </c>
      <c r="CS2336" s="323">
        <v>2.5303525999999998E-3</v>
      </c>
      <c r="CT2336" s="323">
        <v>4.6441955999999998</v>
      </c>
      <c r="CU2336" s="323">
        <v>46.915728000000001</v>
      </c>
      <c r="CX2336" s="22" t="s">
        <v>4045</v>
      </c>
      <c r="CY2336" s="297" t="s">
        <v>4041</v>
      </c>
      <c r="DB2336" s="298"/>
    </row>
    <row r="2337" spans="1:106" ht="14.4" customHeight="1">
      <c r="A2337" t="s">
        <v>3378</v>
      </c>
      <c r="B2337" s="278" t="s">
        <v>3349</v>
      </c>
      <c r="C2337" s="279" t="str">
        <f t="shared" si="890"/>
        <v>P.030.18.200</v>
      </c>
      <c r="D2337" t="s">
        <v>4038</v>
      </c>
      <c r="E2337" s="312" t="s">
        <v>1510</v>
      </c>
      <c r="F2337" s="281" t="str">
        <f t="shared" si="891"/>
        <v>Halogen hydrides (n=1, std=- )</v>
      </c>
      <c r="G2337" s="319">
        <f t="shared" si="906"/>
        <v>8.5118660357951986E-2</v>
      </c>
      <c r="H2337" s="319">
        <f t="shared" si="907"/>
        <v>1.69386632653E-4</v>
      </c>
      <c r="I2337" s="319">
        <f t="shared" si="903"/>
        <v>2.6986105382499999E-3</v>
      </c>
      <c r="J2337" s="319">
        <f t="shared" si="904"/>
        <v>5.7969577187048996E-2</v>
      </c>
      <c r="K2337" s="319">
        <v>2.4281086E-2</v>
      </c>
      <c r="L2337" s="319">
        <v>2.5240589999999999E-3</v>
      </c>
      <c r="M2337" s="319">
        <v>1.7380202999999999E-4</v>
      </c>
      <c r="N2337" s="319">
        <v>1.0183044E-4</v>
      </c>
      <c r="O2337" s="319">
        <v>6.6799083000000002E-5</v>
      </c>
      <c r="P2337" s="319">
        <v>2.8209153E-8</v>
      </c>
      <c r="Q2337" s="319">
        <v>7.2890050000000004E-7</v>
      </c>
      <c r="R2337" s="319">
        <v>6.2193549000000002E-7</v>
      </c>
      <c r="S2337" s="319">
        <v>4.4343492999999998E-7</v>
      </c>
      <c r="T2337" s="319">
        <v>5.7968862000000003E-2</v>
      </c>
      <c r="U2337" s="319">
        <v>2.6108893E-7</v>
      </c>
      <c r="V2337" s="319">
        <v>1.2757276E-7</v>
      </c>
      <c r="W2337" s="319">
        <v>1.0663189E-8</v>
      </c>
      <c r="X2337" s="319">
        <v>0</v>
      </c>
      <c r="Y2337" s="210"/>
      <c r="Z2337" s="320">
        <f t="shared" si="895"/>
        <v>0.18256455639097743</v>
      </c>
      <c r="AA2337" s="210"/>
      <c r="AB2337" s="321">
        <f t="shared" si="896"/>
        <v>2.4281086E-2</v>
      </c>
      <c r="AC2337" s="321">
        <f t="shared" si="897"/>
        <v>2.8678695981429994E-3</v>
      </c>
      <c r="AD2337" s="321">
        <f t="shared" si="905"/>
        <v>6.0667355628679004E-2</v>
      </c>
      <c r="AE2337" s="321">
        <f t="shared" si="898"/>
        <v>2.6986105382499999E-3</v>
      </c>
      <c r="AF2337" s="321">
        <f t="shared" si="899"/>
        <v>7.0452385999999993E-7</v>
      </c>
      <c r="AG2337"/>
      <c r="AH2337" s="121">
        <v>6.6651888000000001</v>
      </c>
      <c r="AI2337" s="121">
        <v>6.6650296999999998</v>
      </c>
      <c r="AJ2337" s="274">
        <v>3.5395979E-5</v>
      </c>
      <c r="AK2337" s="121">
        <v>0</v>
      </c>
      <c r="AL2337" s="274">
        <v>4.1269378000000001E-6</v>
      </c>
      <c r="AM2337" s="274">
        <v>1.1297649E-4</v>
      </c>
      <c r="AN2337" s="274">
        <v>6.6096901999999996E-6</v>
      </c>
      <c r="AP2337" s="282">
        <v>4.2211588000000003E-3</v>
      </c>
      <c r="AQ2337" s="282">
        <v>3.5916325000000002E-3</v>
      </c>
      <c r="AR2337" s="282">
        <v>1.5366161000000001E-4</v>
      </c>
      <c r="AS2337" s="282">
        <v>4.7586471999999999E-4</v>
      </c>
      <c r="AT2337" s="255">
        <f t="shared" si="900"/>
        <v>2.1532568771495434E-7</v>
      </c>
      <c r="AU2337" s="256">
        <f t="shared" si="901"/>
        <v>5.6827519592494305E-10</v>
      </c>
      <c r="AV2337" s="256">
        <f t="shared" si="902"/>
        <v>6.6647719774434996E-2</v>
      </c>
      <c r="AW2337" s="272">
        <v>1.694223E-7</v>
      </c>
      <c r="AX2337" s="272">
        <v>5.1118806000000001E-10</v>
      </c>
      <c r="AY2337" s="272">
        <v>1.3966384E-14</v>
      </c>
      <c r="AZ2337" s="272">
        <v>3.1543345000000001E-14</v>
      </c>
      <c r="BA2337" s="272">
        <v>8.2520932999999998E-16</v>
      </c>
      <c r="BB2337" s="272">
        <v>1.5126829999999999E-11</v>
      </c>
      <c r="BC2337" s="272">
        <v>4.5880486999999998E-8</v>
      </c>
      <c r="BD2337" s="272">
        <v>3.4150727999999999E-12</v>
      </c>
      <c r="BE2337" s="272">
        <v>5.3445081999999998E-11</v>
      </c>
      <c r="BF2337" s="272">
        <v>2.0971406999999999E-16</v>
      </c>
      <c r="BG2337" s="272">
        <v>6.7550556999999998E-18</v>
      </c>
      <c r="BH2337" s="272">
        <v>2.5201227000000001E-16</v>
      </c>
      <c r="BI2337" s="272">
        <v>1.1940864E-17</v>
      </c>
      <c r="BJ2337" s="272">
        <v>2.1638734999999999E-17</v>
      </c>
      <c r="BK2337" s="272">
        <v>1.2300973999999999E-13</v>
      </c>
      <c r="BL2337" s="272">
        <v>7.4117665000000004E-12</v>
      </c>
      <c r="BM2337" s="272">
        <v>2.1125541999999999E-13</v>
      </c>
      <c r="BN2337" s="272">
        <v>6.1774434999999998E-8</v>
      </c>
      <c r="BO2337" s="273">
        <v>6.6647657999999999E-2</v>
      </c>
      <c r="BP2337" s="272">
        <v>2.0674016000000001E-13</v>
      </c>
      <c r="BQ2337" s="272">
        <v>1.2572036999999999E-15</v>
      </c>
      <c r="BR2337" s="272">
        <v>5.6248224000000003E-20</v>
      </c>
      <c r="BS2337"/>
      <c r="BT2337" s="274">
        <v>1.4027342E-5</v>
      </c>
      <c r="BU2337" s="274">
        <v>3.6863487000000002E-7</v>
      </c>
      <c r="BV2337" s="274">
        <v>5.0903841999999999E-6</v>
      </c>
      <c r="BW2337" s="274">
        <v>7.2896960999999999E-11</v>
      </c>
      <c r="BX2337" s="274">
        <v>3.635378E-7</v>
      </c>
      <c r="BY2337" s="274">
        <v>3.309314E-10</v>
      </c>
      <c r="BZ2337" s="274">
        <v>4.0799228000000003E-12</v>
      </c>
      <c r="CA2337" s="274">
        <v>5.3457663000000001E-10</v>
      </c>
      <c r="CB2337" s="274">
        <v>3.7854697000000001E-11</v>
      </c>
      <c r="CC2337" s="274">
        <v>4.8231770000000004E-10</v>
      </c>
      <c r="CD2337" s="274">
        <v>6.0567211000000003E-12</v>
      </c>
      <c r="CE2337" s="274">
        <v>1.3772884E-10</v>
      </c>
      <c r="CF2337" s="274">
        <v>1.1319719E-13</v>
      </c>
      <c r="CG2337" s="274">
        <v>1.1231144E-7</v>
      </c>
      <c r="CH2337" s="274">
        <v>8.0907838000000002E-6</v>
      </c>
      <c r="CI2337" s="274">
        <v>5.3182112000000002E-11</v>
      </c>
      <c r="CJ2337" s="274">
        <v>2.9679055999999999E-11</v>
      </c>
      <c r="CK2337" s="4"/>
      <c r="CL2337" s="323">
        <v>1.8509885000000001E-13</v>
      </c>
      <c r="CM2337" s="323">
        <v>0.18256278000000001</v>
      </c>
      <c r="CN2337" s="323">
        <v>4.1076923999999997E-4</v>
      </c>
      <c r="CO2337" s="323">
        <v>2.5227717E-4</v>
      </c>
      <c r="CP2337" s="323">
        <v>1.1542728E-5</v>
      </c>
      <c r="CQ2337" s="323">
        <v>8.4774481000000001E-13</v>
      </c>
      <c r="CR2337" s="323">
        <v>5.0851025000000001E-11</v>
      </c>
      <c r="CS2337" s="323">
        <v>1.5400831000000001E-5</v>
      </c>
      <c r="CT2337" s="323">
        <v>3.5498043999999998E-5</v>
      </c>
      <c r="CU2337" s="323">
        <v>0.91025924000000003</v>
      </c>
      <c r="CX2337" s="22" t="s">
        <v>4045</v>
      </c>
      <c r="CY2337" s="297" t="s">
        <v>4042</v>
      </c>
      <c r="DB2337" s="298"/>
    </row>
    <row r="2338" spans="1:106" ht="14.4" customHeight="1" thickBot="1">
      <c r="A2338" t="s">
        <v>3379</v>
      </c>
      <c r="B2338" s="278" t="s">
        <v>3349</v>
      </c>
      <c r="C2338" s="279" t="str">
        <f t="shared" si="890"/>
        <v>P.030.18.300</v>
      </c>
      <c r="D2338" t="s">
        <v>4038</v>
      </c>
      <c r="E2338" s="312" t="s">
        <v>1510</v>
      </c>
      <c r="F2338" s="281" t="str">
        <f t="shared" si="891"/>
        <v>Homogeneous halogens (n=3, std=0.0025)</v>
      </c>
      <c r="G2338" s="319">
        <f t="shared" si="906"/>
        <v>0.11320760657884724</v>
      </c>
      <c r="H2338" s="319">
        <f t="shared" si="907"/>
        <v>1.0523051566999999E-2</v>
      </c>
      <c r="I2338" s="319">
        <f t="shared" si="903"/>
        <v>2.0243334530999999E-2</v>
      </c>
      <c r="J2338" s="319">
        <f t="shared" si="904"/>
        <v>4.3836594808472351E-3</v>
      </c>
      <c r="K2338" s="319">
        <v>7.8057560999999998E-2</v>
      </c>
      <c r="L2338" s="319">
        <v>1.8064462999999999E-2</v>
      </c>
      <c r="M2338" s="319">
        <v>2.1056766000000001E-3</v>
      </c>
      <c r="N2338" s="319">
        <v>1.2346175000000001E-3</v>
      </c>
      <c r="O2338" s="319">
        <v>8.7263976999999993E-3</v>
      </c>
      <c r="P2338" s="319">
        <v>2.9592326999999998E-5</v>
      </c>
      <c r="Q2338" s="319">
        <v>5.3244404000000003E-4</v>
      </c>
      <c r="R2338" s="319">
        <v>6.9163193999999999E-5</v>
      </c>
      <c r="S2338" s="319">
        <v>1.3689301000000001E-4</v>
      </c>
      <c r="T2338" s="319">
        <v>8.7263762000000002E-4</v>
      </c>
      <c r="U2338" s="319">
        <v>3.3741287999999999E-3</v>
      </c>
      <c r="V2338" s="319">
        <v>4.0317370000000003E-6</v>
      </c>
      <c r="W2338" s="319">
        <v>5.0847234999999998E-11</v>
      </c>
      <c r="X2338" s="319">
        <v>0</v>
      </c>
      <c r="Y2338" s="210"/>
      <c r="Z2338" s="320">
        <f t="shared" si="895"/>
        <v>0.58689895488721799</v>
      </c>
      <c r="AA2338" s="210"/>
      <c r="AB2338" s="321">
        <f t="shared" si="896"/>
        <v>7.8057560999999998E-2</v>
      </c>
      <c r="AC2338" s="321">
        <f t="shared" si="897"/>
        <v>3.0762354360999996E-2</v>
      </c>
      <c r="AD2338" s="321">
        <f t="shared" si="905"/>
        <v>2.1111940464847233E-2</v>
      </c>
      <c r="AE2338" s="321">
        <f t="shared" si="898"/>
        <v>2.0243334531000003E-2</v>
      </c>
      <c r="AF2338" s="321">
        <f t="shared" si="899"/>
        <v>3.5110218099999998E-3</v>
      </c>
      <c r="AG2338"/>
      <c r="AH2338" s="121">
        <v>4.9894807999999999</v>
      </c>
      <c r="AI2338" s="121">
        <v>3.0863708999999999</v>
      </c>
      <c r="AJ2338" s="121">
        <v>0.45739073000000002</v>
      </c>
      <c r="AK2338" s="121">
        <v>0</v>
      </c>
      <c r="AL2338" s="121">
        <v>4.4692938000000001E-2</v>
      </c>
      <c r="AM2338" s="121">
        <v>0.17293692999999999</v>
      </c>
      <c r="AN2338" s="121">
        <v>1.2280892999999999</v>
      </c>
      <c r="AO2338"/>
      <c r="AP2338" s="282">
        <v>1.5545088E-2</v>
      </c>
      <c r="AQ2338" s="282">
        <v>1.4857092000000001E-2</v>
      </c>
      <c r="AR2338" s="282">
        <v>5.6223400999999996E-4</v>
      </c>
      <c r="AS2338" s="282">
        <v>1.2576204E-4</v>
      </c>
      <c r="AT2338" s="255">
        <f t="shared" si="900"/>
        <v>8.9071294305587712E-7</v>
      </c>
      <c r="AU2338" s="256">
        <f t="shared" si="901"/>
        <v>2.0792677586727634E-9</v>
      </c>
      <c r="AV2338" s="256">
        <f t="shared" si="902"/>
        <v>1.7613731608600001E-2</v>
      </c>
      <c r="AW2338" s="272">
        <v>5.4618846000000002E-7</v>
      </c>
      <c r="AX2338" s="272">
        <v>1.6480374E-9</v>
      </c>
      <c r="AY2338" s="272">
        <v>4.5024257999999997E-14</v>
      </c>
      <c r="AZ2338" s="272">
        <v>3.5591233999999998E-11</v>
      </c>
      <c r="BA2338" s="272">
        <v>8.2679604000000003E-13</v>
      </c>
      <c r="BB2338" s="272">
        <v>1.8356977E-10</v>
      </c>
      <c r="BC2338" s="272">
        <v>3.4372804000000001E-7</v>
      </c>
      <c r="BD2338" s="272">
        <v>2.7182687E-11</v>
      </c>
      <c r="BE2338" s="272">
        <v>3.9682996999999998E-10</v>
      </c>
      <c r="BF2338" s="272">
        <v>3.3575795E-13</v>
      </c>
      <c r="BG2338" s="272">
        <v>2.3665283999999999E-16</v>
      </c>
      <c r="BH2338" s="272">
        <v>3.157522E-13</v>
      </c>
      <c r="BI2338" s="272">
        <v>1.4339559000000001E-15</v>
      </c>
      <c r="BJ2338" s="272">
        <v>1.9059608000000002E-15</v>
      </c>
      <c r="BK2338" s="272">
        <v>1.5491922000000001E-10</v>
      </c>
      <c r="BL2338" s="272">
        <v>4.2153505E-10</v>
      </c>
      <c r="BM2338" s="272">
        <v>6.5175846999999997E-12</v>
      </c>
      <c r="BN2338" s="272">
        <v>3.3446086E-6</v>
      </c>
      <c r="BO2338" s="273">
        <v>1.7610387000000002E-2</v>
      </c>
      <c r="BP2338" s="272">
        <v>9.8583696000000002E-16</v>
      </c>
      <c r="BQ2338" s="272">
        <v>5.9949544999999999E-18</v>
      </c>
      <c r="BR2338" s="272">
        <v>2.6821870000000001E-22</v>
      </c>
      <c r="BS2338"/>
      <c r="BT2338" s="274">
        <v>3.955709E-5</v>
      </c>
      <c r="BU2338" s="274">
        <v>2.7923987000000001E-6</v>
      </c>
      <c r="BV2338" s="274">
        <v>1.6364299999999998E-5</v>
      </c>
      <c r="BW2338" s="274">
        <v>8.1332303999999998E-9</v>
      </c>
      <c r="BX2338" s="274">
        <v>6.8738475000000001E-6</v>
      </c>
      <c r="BY2338" s="274">
        <v>1.110217E-7</v>
      </c>
      <c r="BZ2338" s="274">
        <v>1.2131725E-10</v>
      </c>
      <c r="CA2338" s="274">
        <v>1.7005039E-7</v>
      </c>
      <c r="CB2338" s="274">
        <v>3.9710819000000003E-8</v>
      </c>
      <c r="CC2338" s="274">
        <v>3.5232131999999999E-7</v>
      </c>
      <c r="CD2338" s="274">
        <v>6.2103442000000004E-9</v>
      </c>
      <c r="CE2338" s="274">
        <v>4.2848883E-9</v>
      </c>
      <c r="CF2338" s="274">
        <v>4.1138312999999998E-8</v>
      </c>
      <c r="CG2338" s="274">
        <v>4.7715676999999995E-7</v>
      </c>
      <c r="CH2338" s="274">
        <v>4.2151227000000003E-6</v>
      </c>
      <c r="CI2338" s="274">
        <v>8.1012719999999999E-6</v>
      </c>
      <c r="CJ2338" s="274">
        <v>1.4152408000000001E-13</v>
      </c>
      <c r="CK2338" s="4"/>
      <c r="CL2338" s="323">
        <v>3.5031023999999999E-8</v>
      </c>
      <c r="CM2338" s="323">
        <v>0.58565159</v>
      </c>
      <c r="CN2338" s="323">
        <v>4.3338789999999997E-3</v>
      </c>
      <c r="CO2338" s="323">
        <v>1.9376021999999999E-3</v>
      </c>
      <c r="CP2338" s="323">
        <v>6.0796598000000001E-5</v>
      </c>
      <c r="CQ2338" s="323">
        <v>3.1381140000000001E-10</v>
      </c>
      <c r="CR2338" s="323">
        <v>1.6907257E-8</v>
      </c>
      <c r="CS2338" s="323">
        <v>1.1820914E-4</v>
      </c>
      <c r="CT2338" s="323">
        <v>3.1925268000000001E-3</v>
      </c>
      <c r="CU2338" s="323">
        <v>0.28404178000000002</v>
      </c>
      <c r="CX2338" s="22" t="s">
        <v>4045</v>
      </c>
      <c r="CY2338" s="299" t="s">
        <v>4043</v>
      </c>
      <c r="CZ2338" s="300"/>
      <c r="DA2338" s="301"/>
      <c r="DB2338" s="302"/>
    </row>
    <row r="2339" spans="1:106" ht="14.4" customHeight="1">
      <c r="A2339" t="s">
        <v>3380</v>
      </c>
      <c r="B2339" s="278" t="s">
        <v>3349</v>
      </c>
      <c r="C2339" s="279" t="str">
        <f t="shared" si="890"/>
        <v>P.030.18.400</v>
      </c>
      <c r="D2339" t="s">
        <v>4038</v>
      </c>
      <c r="E2339" s="312" t="s">
        <v>1510</v>
      </c>
      <c r="F2339" s="281" t="str">
        <f t="shared" si="891"/>
        <v>Homogeneous metalloid compounds (n=1, std=-)</v>
      </c>
      <c r="G2339" s="319">
        <f t="shared" si="906"/>
        <v>1.815214001959</v>
      </c>
      <c r="H2339" s="319">
        <f t="shared" si="907"/>
        <v>0.15460020903999999</v>
      </c>
      <c r="I2339" s="319">
        <f t="shared" si="903"/>
        <v>0.32475634591899999</v>
      </c>
      <c r="J2339" s="319">
        <f t="shared" si="904"/>
        <v>0.15440774699999998</v>
      </c>
      <c r="K2339" s="319">
        <v>1.1814496999999999</v>
      </c>
      <c r="L2339" s="319">
        <v>0.202344</v>
      </c>
      <c r="M2339" s="319">
        <v>0.12239867</v>
      </c>
      <c r="N2339" s="319">
        <v>0.10283174</v>
      </c>
      <c r="O2339" s="319">
        <v>5.1612997000000001E-2</v>
      </c>
      <c r="P2339" s="319">
        <v>0</v>
      </c>
      <c r="Q2339" s="319">
        <v>1.5547204000000001E-4</v>
      </c>
      <c r="R2339" s="319">
        <v>1.3675918999999999E-5</v>
      </c>
      <c r="S2339" s="319">
        <v>7.2019070000000004E-2</v>
      </c>
      <c r="T2339" s="319">
        <v>0</v>
      </c>
      <c r="U2339" s="319">
        <v>8.2388676999999993E-2</v>
      </c>
      <c r="V2339" s="319">
        <v>0</v>
      </c>
      <c r="W2339" s="319">
        <v>0</v>
      </c>
      <c r="X2339" s="319">
        <v>0</v>
      </c>
      <c r="Y2339" s="210"/>
      <c r="Z2339" s="320">
        <f t="shared" si="895"/>
        <v>8.8830804511278192</v>
      </c>
      <c r="AA2339" s="210"/>
      <c r="AB2339" s="321">
        <f t="shared" si="896"/>
        <v>1.1814496999999999</v>
      </c>
      <c r="AC2339" s="321">
        <f t="shared" si="897"/>
        <v>0.47935655495899998</v>
      </c>
      <c r="AD2339" s="321">
        <f t="shared" si="905"/>
        <v>0.32475634591899999</v>
      </c>
      <c r="AE2339" s="321">
        <f t="shared" si="898"/>
        <v>0.32475634591899999</v>
      </c>
      <c r="AF2339" s="321">
        <f t="shared" si="899"/>
        <v>0.15440774699999998</v>
      </c>
      <c r="AG2339"/>
      <c r="AH2339" s="121">
        <v>55.349826999999998</v>
      </c>
      <c r="AI2339" s="121">
        <v>36.319367999999997</v>
      </c>
      <c r="AJ2339" s="121">
        <v>11.168407999999999</v>
      </c>
      <c r="AK2339" s="121">
        <v>0</v>
      </c>
      <c r="AL2339" s="121">
        <v>1.1313500999999999</v>
      </c>
      <c r="AM2339" s="121">
        <v>4.2009752999999996</v>
      </c>
      <c r="AN2339" s="121">
        <v>2.5297257000000002</v>
      </c>
      <c r="AO2339"/>
      <c r="AP2339" s="282">
        <v>0.23041405000000001</v>
      </c>
      <c r="AQ2339" s="282">
        <v>0.22048988</v>
      </c>
      <c r="AR2339" s="282">
        <v>8.8877117999999998E-3</v>
      </c>
      <c r="AS2339" s="282">
        <v>1.0364533E-3</v>
      </c>
      <c r="AT2339" s="255">
        <f t="shared" si="900"/>
        <v>1.3218817899999999E-5</v>
      </c>
      <c r="AU2339" s="256">
        <f t="shared" si="901"/>
        <v>3.286875646743E-8</v>
      </c>
      <c r="AV2339" s="256">
        <f t="shared" si="902"/>
        <v>0.14516151990000001</v>
      </c>
      <c r="AW2339" s="272">
        <v>8.3304024999999992E-6</v>
      </c>
      <c r="AX2339" s="272">
        <v>2.5138012E-8</v>
      </c>
      <c r="AY2339" s="272">
        <v>6.8666743000000001E-13</v>
      </c>
      <c r="AZ2339" s="272">
        <v>4.6136E-10</v>
      </c>
      <c r="BA2339" s="273">
        <v>0</v>
      </c>
      <c r="BB2339" s="272">
        <v>1.5290339999999999E-8</v>
      </c>
      <c r="BC2339" s="272">
        <v>4.8726637E-6</v>
      </c>
      <c r="BD2339" s="272">
        <v>2.1675318E-9</v>
      </c>
      <c r="BE2339" s="272">
        <v>5.5625260000000002E-9</v>
      </c>
      <c r="BF2339" s="273">
        <v>0</v>
      </c>
      <c r="BG2339" s="273">
        <v>0</v>
      </c>
      <c r="BH2339" s="273">
        <v>0</v>
      </c>
      <c r="BI2339" s="273">
        <v>0</v>
      </c>
      <c r="BJ2339" s="273">
        <v>0</v>
      </c>
      <c r="BK2339" s="273">
        <v>0</v>
      </c>
      <c r="BL2339" s="273">
        <v>0</v>
      </c>
      <c r="BM2339" s="273">
        <v>0</v>
      </c>
      <c r="BN2339" s="273">
        <v>4.7862299000000002E-3</v>
      </c>
      <c r="BO2339" s="273">
        <v>0.14037529000000001</v>
      </c>
      <c r="BP2339" s="273">
        <v>0</v>
      </c>
      <c r="BQ2339" s="273">
        <v>0</v>
      </c>
      <c r="BR2339" s="273">
        <v>0</v>
      </c>
      <c r="BS2339"/>
      <c r="BT2339" s="121">
        <v>1.3686405999999999E-3</v>
      </c>
      <c r="BU2339" s="274">
        <v>4.3383733E-5</v>
      </c>
      <c r="BV2339" s="121">
        <v>2.4768385999999999E-4</v>
      </c>
      <c r="BW2339" s="274">
        <v>1.6019532E-9</v>
      </c>
      <c r="BX2339" s="274">
        <v>7.4940637999999996E-5</v>
      </c>
      <c r="BY2339" s="274">
        <v>9.8986817999999998E-6</v>
      </c>
      <c r="BZ2339" s="121">
        <v>0</v>
      </c>
      <c r="CA2339" s="274">
        <v>1.5024068999999999E-5</v>
      </c>
      <c r="CB2339" s="121">
        <v>0</v>
      </c>
      <c r="CC2339" s="274">
        <v>1.0287675E-7</v>
      </c>
      <c r="CD2339" s="121">
        <v>0</v>
      </c>
      <c r="CE2339" s="121">
        <v>0</v>
      </c>
      <c r="CF2339" s="121">
        <v>0</v>
      </c>
      <c r="CG2339" s="274">
        <v>2.1747369E-5</v>
      </c>
      <c r="CH2339" s="274">
        <v>5.7531541999999998E-5</v>
      </c>
      <c r="CI2339" s="121">
        <v>8.9832623000000002E-4</v>
      </c>
      <c r="CJ2339" s="121">
        <v>0</v>
      </c>
      <c r="CK2339"/>
      <c r="CL2339" s="322">
        <v>0</v>
      </c>
      <c r="CM2339" s="322">
        <v>8.8140155999999994</v>
      </c>
      <c r="CN2339" s="322">
        <v>0.41725474000000001</v>
      </c>
      <c r="CO2339" s="322">
        <v>3.1952790000000002E-2</v>
      </c>
      <c r="CP2339" s="322">
        <v>7.4418591000000001E-4</v>
      </c>
      <c r="CQ2339" s="322">
        <v>0</v>
      </c>
      <c r="CR2339" s="322">
        <v>0</v>
      </c>
      <c r="CS2339" s="322">
        <v>1.4143882E-3</v>
      </c>
      <c r="CT2339" s="322">
        <v>0</v>
      </c>
      <c r="CU2339" s="322">
        <v>2.0949230999999999</v>
      </c>
      <c r="CX2339" s="22" t="s">
        <v>4045</v>
      </c>
    </row>
    <row r="2340" spans="1:106" ht="14.4" customHeight="1">
      <c r="A2340" t="s">
        <v>3381</v>
      </c>
      <c r="B2340" s="278" t="s">
        <v>3349</v>
      </c>
      <c r="C2340" s="279" t="str">
        <f t="shared" si="890"/>
        <v>P.030.18.500</v>
      </c>
      <c r="D2340" t="s">
        <v>4038</v>
      </c>
      <c r="E2340" s="312" t="s">
        <v>1510</v>
      </c>
      <c r="F2340" s="281" t="str">
        <f t="shared" si="891"/>
        <v>Homogeneous noble gases (n=1, std=-)</v>
      </c>
      <c r="G2340" s="319">
        <f t="shared" si="906"/>
        <v>0.33080177489553997</v>
      </c>
      <c r="H2340" s="319">
        <f t="shared" si="907"/>
        <v>1.285463683E-2</v>
      </c>
      <c r="I2340" s="319">
        <f t="shared" si="903"/>
        <v>2.1422647102000002E-2</v>
      </c>
      <c r="J2340" s="319">
        <f t="shared" si="904"/>
        <v>3.4487909635399997E-3</v>
      </c>
      <c r="K2340" s="319">
        <v>0.29307569999999999</v>
      </c>
      <c r="L2340" s="319">
        <v>7.6813482000000002E-3</v>
      </c>
      <c r="M2340" s="319">
        <v>1.2591229000000001E-2</v>
      </c>
      <c r="N2340" s="319">
        <v>1.0812761000000001E-2</v>
      </c>
      <c r="O2340" s="319">
        <v>1.6629107999999999E-3</v>
      </c>
      <c r="P2340" s="319">
        <v>1.9778564000000001E-4</v>
      </c>
      <c r="Q2340" s="319">
        <v>1.8117938999999999E-4</v>
      </c>
      <c r="R2340" s="319">
        <v>1.1398964E-3</v>
      </c>
      <c r="S2340" s="319">
        <v>4.1170851999999998E-4</v>
      </c>
      <c r="T2340" s="319">
        <v>4.3388551999999999E-4</v>
      </c>
      <c r="U2340" s="319">
        <v>2.6030646999999998E-3</v>
      </c>
      <c r="V2340" s="319">
        <v>1.0173502000000001E-5</v>
      </c>
      <c r="W2340" s="319">
        <v>1.3222354000000001E-7</v>
      </c>
      <c r="X2340" s="319">
        <v>0</v>
      </c>
      <c r="Y2340" s="210"/>
      <c r="Z2340" s="320">
        <f t="shared" si="895"/>
        <v>2.2035766917293231</v>
      </c>
      <c r="AA2340" s="210"/>
      <c r="AB2340" s="321">
        <f t="shared" si="896"/>
        <v>0.29307569999999999</v>
      </c>
      <c r="AC2340" s="321">
        <f t="shared" si="897"/>
        <v>3.4267110430000004E-2</v>
      </c>
      <c r="AD2340" s="321">
        <f t="shared" si="905"/>
        <v>2.1846491343540001E-2</v>
      </c>
      <c r="AE2340" s="321">
        <f t="shared" si="898"/>
        <v>2.1422647102000002E-2</v>
      </c>
      <c r="AF2340" s="321">
        <f t="shared" si="899"/>
        <v>3.0147732199999997E-3</v>
      </c>
      <c r="AG2340"/>
      <c r="AH2340" s="121">
        <v>31.125603999999999</v>
      </c>
      <c r="AI2340" s="121">
        <v>30.616690999999999</v>
      </c>
      <c r="AJ2340" s="121">
        <v>0.35291006000000003</v>
      </c>
      <c r="AK2340" s="121">
        <v>0</v>
      </c>
      <c r="AL2340" s="274">
        <v>5.1174029000000001E-5</v>
      </c>
      <c r="AM2340" s="121">
        <v>8.7743298999999997E-2</v>
      </c>
      <c r="AN2340" s="121">
        <v>6.8208324000000001E-2</v>
      </c>
      <c r="AO2340"/>
      <c r="AP2340" s="282">
        <v>4.2996966999999997E-2</v>
      </c>
      <c r="AQ2340" s="282">
        <v>3.9450226999999997E-2</v>
      </c>
      <c r="AR2340" s="282">
        <v>1.8410961E-3</v>
      </c>
      <c r="AS2340" s="282">
        <v>1.7056434999999999E-3</v>
      </c>
      <c r="AT2340" s="255">
        <f t="shared" si="900"/>
        <v>2.3651214780950005E-6</v>
      </c>
      <c r="AU2340" s="256">
        <f t="shared" si="901"/>
        <v>6.8087872441882786E-9</v>
      </c>
      <c r="AV2340" s="256">
        <f t="shared" si="902"/>
        <v>0.23888565133799999</v>
      </c>
      <c r="AW2340" s="272">
        <v>2.0764225E-6</v>
      </c>
      <c r="AX2340" s="272">
        <v>6.2662374000000001E-9</v>
      </c>
      <c r="AY2340" s="272">
        <v>1.7115173000000001E-13</v>
      </c>
      <c r="AZ2340" s="272">
        <v>1.3890308999999999E-10</v>
      </c>
      <c r="BA2340" s="272">
        <v>1.8003607000000001E-11</v>
      </c>
      <c r="BB2340" s="272">
        <v>1.6078149E-9</v>
      </c>
      <c r="BC2340" s="272">
        <v>2.8386327000000001E-7</v>
      </c>
      <c r="BD2340" s="272">
        <v>2.3278105999999999E-10</v>
      </c>
      <c r="BE2340" s="272">
        <v>2.9561472000000001E-10</v>
      </c>
      <c r="BF2340" s="272">
        <v>2.0458936999999999E-13</v>
      </c>
      <c r="BG2340" s="272">
        <v>1.1198678E-15</v>
      </c>
      <c r="BH2340" s="272">
        <v>4.3116041000000002E-13</v>
      </c>
      <c r="BI2340" s="272">
        <v>2.4877752000000001E-14</v>
      </c>
      <c r="BJ2340" s="272">
        <v>1.8959034999999999E-14</v>
      </c>
      <c r="BK2340" s="272">
        <v>2.1520162999999998E-9</v>
      </c>
      <c r="BL2340" s="272">
        <v>9.1640661999999998E-10</v>
      </c>
      <c r="BM2340" s="272">
        <v>1.3286616E-11</v>
      </c>
      <c r="BN2340" s="272">
        <v>1.9881337999999999E-5</v>
      </c>
      <c r="BO2340" s="273">
        <v>0.23886577000000001</v>
      </c>
      <c r="BP2340" s="272">
        <v>2.5635779999999999E-12</v>
      </c>
      <c r="BQ2340" s="272">
        <v>1.5589326000000001E-14</v>
      </c>
      <c r="BR2340" s="272">
        <v>6.9747798000000003E-19</v>
      </c>
      <c r="BS2340"/>
      <c r="BT2340" s="121">
        <v>1.0847558999999999E-4</v>
      </c>
      <c r="BU2340" s="274">
        <v>2.5525870000000002E-6</v>
      </c>
      <c r="BV2340" s="274">
        <v>6.1441564000000006E-5</v>
      </c>
      <c r="BW2340" s="274">
        <v>1.34206E-7</v>
      </c>
      <c r="BX2340" s="274">
        <v>2.8391496E-6</v>
      </c>
      <c r="BY2340" s="274">
        <v>1.0088236E-6</v>
      </c>
      <c r="BZ2340" s="274">
        <v>3.0971188000000001E-10</v>
      </c>
      <c r="CA2340" s="274">
        <v>1.5452325E-6</v>
      </c>
      <c r="CB2340" s="274">
        <v>2.6541441E-7</v>
      </c>
      <c r="CC2340" s="274">
        <v>1.1988745999999999E-7</v>
      </c>
      <c r="CD2340" s="274">
        <v>1.3531791000000001E-7</v>
      </c>
      <c r="CE2340" s="274">
        <v>9.4625258999999995E-9</v>
      </c>
      <c r="CF2340" s="274">
        <v>2.3886952E-9</v>
      </c>
      <c r="CG2340" s="274">
        <v>2.5396596999999999E-6</v>
      </c>
      <c r="CH2340" s="274">
        <v>3.5785935999999997E-5</v>
      </c>
      <c r="CI2340" s="274">
        <v>9.5283817000000006E-8</v>
      </c>
      <c r="CJ2340" s="274">
        <v>3.6802029999999998E-10</v>
      </c>
      <c r="CK2340" s="4"/>
      <c r="CL2340" s="323">
        <v>3.9631808000000002E-9</v>
      </c>
      <c r="CM2340" s="323">
        <v>2.1781016000000002</v>
      </c>
      <c r="CN2340" s="323">
        <v>2.9314195000000001E-2</v>
      </c>
      <c r="CO2340" s="323">
        <v>1.9989232000000002E-3</v>
      </c>
      <c r="CP2340" s="323">
        <v>8.0870428000000001E-5</v>
      </c>
      <c r="CQ2340" s="323">
        <v>3.5450871000000001E-9</v>
      </c>
      <c r="CR2340" s="323">
        <v>5.1601851999999999E-9</v>
      </c>
      <c r="CS2340" s="323">
        <v>1.0116789E-4</v>
      </c>
      <c r="CT2340" s="323">
        <v>4.4417037999999999E-2</v>
      </c>
      <c r="CU2340" s="323">
        <v>4.0881118000000001</v>
      </c>
      <c r="CX2340" s="22" t="s">
        <v>4045</v>
      </c>
    </row>
    <row r="2341" spans="1:106" ht="14.4" customHeight="1">
      <c r="A2341" t="s">
        <v>3382</v>
      </c>
      <c r="B2341" s="278" t="s">
        <v>3349</v>
      </c>
      <c r="C2341" s="279" t="str">
        <f t="shared" si="890"/>
        <v>P.030.18.600</v>
      </c>
      <c r="D2341" t="s">
        <v>4038</v>
      </c>
      <c r="E2341" s="312" t="s">
        <v>1510</v>
      </c>
      <c r="F2341" s="281" t="str">
        <f t="shared" si="891"/>
        <v>Homogeneous other non-metal compounds (n=4, std=0.11)</v>
      </c>
      <c r="G2341" s="319">
        <f t="shared" si="906"/>
        <v>0.2539007999897</v>
      </c>
      <c r="H2341" s="319">
        <f t="shared" si="907"/>
        <v>5.5541333470000001E-3</v>
      </c>
      <c r="I2341" s="319">
        <f t="shared" si="903"/>
        <v>2.34388406827E-2</v>
      </c>
      <c r="J2341" s="319">
        <f t="shared" si="904"/>
        <v>1.4305959600000001E-3</v>
      </c>
      <c r="K2341" s="319">
        <v>0.22347723</v>
      </c>
      <c r="L2341" s="319">
        <v>1.0002782999999999E-2</v>
      </c>
      <c r="M2341" s="319">
        <v>1.030179E-2</v>
      </c>
      <c r="N2341" s="319">
        <v>4.1146424999999997E-3</v>
      </c>
      <c r="O2341" s="319">
        <v>1.0958597E-3</v>
      </c>
      <c r="P2341" s="319">
        <v>6.8671266999999997E-5</v>
      </c>
      <c r="Q2341" s="319">
        <v>2.7495987999999997E-4</v>
      </c>
      <c r="R2341" s="319">
        <v>3.1320528E-3</v>
      </c>
      <c r="S2341" s="319">
        <v>1.0471941E-4</v>
      </c>
      <c r="T2341" s="319">
        <v>0</v>
      </c>
      <c r="U2341" s="319">
        <v>1.2411122E-3</v>
      </c>
      <c r="V2341" s="319">
        <v>2.2148827000000001E-6</v>
      </c>
      <c r="W2341" s="319">
        <v>8.4764350000000001E-5</v>
      </c>
      <c r="X2341" s="319">
        <v>0</v>
      </c>
      <c r="Y2341" s="210"/>
      <c r="Z2341" s="320">
        <f t="shared" si="895"/>
        <v>1.6802799248120299</v>
      </c>
      <c r="AA2341" s="210"/>
      <c r="AB2341" s="321">
        <f t="shared" si="896"/>
        <v>0.22347723</v>
      </c>
      <c r="AC2341" s="321">
        <f t="shared" si="897"/>
        <v>2.8990759147000004E-2</v>
      </c>
      <c r="AD2341" s="321">
        <f t="shared" si="905"/>
        <v>2.3521390150000002E-2</v>
      </c>
      <c r="AE2341" s="321">
        <f t="shared" si="898"/>
        <v>2.34388406827E-2</v>
      </c>
      <c r="AF2341" s="321">
        <f t="shared" si="899"/>
        <v>1.34583161E-3</v>
      </c>
      <c r="AG2341"/>
      <c r="AH2341" s="121">
        <v>26.830952</v>
      </c>
      <c r="AI2341" s="121">
        <v>26.612752</v>
      </c>
      <c r="AJ2341" s="121">
        <v>0.16825828000000001</v>
      </c>
      <c r="AK2341" s="121">
        <v>0</v>
      </c>
      <c r="AL2341" s="121">
        <v>2.2867220000000001E-4</v>
      </c>
      <c r="AM2341" s="121">
        <v>2.3214123E-2</v>
      </c>
      <c r="AN2341" s="121">
        <v>2.6499223999999998E-2</v>
      </c>
      <c r="AO2341"/>
      <c r="AP2341" s="282">
        <v>3.4432215000000002E-2</v>
      </c>
      <c r="AQ2341" s="282">
        <v>3.1435075999999999E-2</v>
      </c>
      <c r="AR2341" s="282">
        <v>1.4308609E-3</v>
      </c>
      <c r="AS2341" s="282">
        <v>1.5662788E-3</v>
      </c>
      <c r="AT2341" s="255">
        <f t="shared" si="900"/>
        <v>1.8845968206052E-6</v>
      </c>
      <c r="AU2341" s="256">
        <f t="shared" si="901"/>
        <v>5.2916455427012013E-9</v>
      </c>
      <c r="AV2341" s="256">
        <f t="shared" si="902"/>
        <v>0.2193667778626</v>
      </c>
      <c r="AW2341" s="272">
        <v>1.5948359E-6</v>
      </c>
      <c r="AX2341" s="272">
        <v>4.8133441000000003E-9</v>
      </c>
      <c r="AY2341" s="272">
        <v>1.314498E-13</v>
      </c>
      <c r="AZ2341" s="272">
        <v>1.0619521000000001E-10</v>
      </c>
      <c r="BA2341" s="272">
        <v>4.6386252000000001E-12</v>
      </c>
      <c r="BB2341" s="272">
        <v>6.1179356999999999E-10</v>
      </c>
      <c r="BC2341" s="272">
        <v>2.8248217999999999E-7</v>
      </c>
      <c r="BD2341" s="272">
        <v>8.9471654999999995E-11</v>
      </c>
      <c r="BE2341" s="272">
        <v>3.7539289999999998E-10</v>
      </c>
      <c r="BF2341" s="272">
        <v>1.3293591E-13</v>
      </c>
      <c r="BG2341" s="272">
        <v>1.0942907000000001E-14</v>
      </c>
      <c r="BH2341" s="272">
        <v>1.6288541000000001E-13</v>
      </c>
      <c r="BI2341" s="272">
        <v>2.0762576E-13</v>
      </c>
      <c r="BJ2341" s="272">
        <v>4.6625073000000003E-14</v>
      </c>
      <c r="BK2341" s="272">
        <v>7.7511780000000003E-10</v>
      </c>
      <c r="BL2341" s="272">
        <v>4.1375294000000001E-9</v>
      </c>
      <c r="BM2341" s="272">
        <v>2.7499257000000001E-12</v>
      </c>
      <c r="BN2341" s="272">
        <v>4.9278625999999997E-6</v>
      </c>
      <c r="BO2341" s="273">
        <v>0.21936185</v>
      </c>
      <c r="BP2341" s="272">
        <v>1.6434660000000001E-9</v>
      </c>
      <c r="BQ2341" s="272">
        <v>9.9940499999999994E-12</v>
      </c>
      <c r="BR2341" s="272">
        <v>4.4714119999999999E-16</v>
      </c>
      <c r="BS2341"/>
      <c r="BT2341" s="274">
        <v>8.8199297000000006E-5</v>
      </c>
      <c r="BU2341" s="274">
        <v>2.9178777E-6</v>
      </c>
      <c r="BV2341" s="274">
        <v>4.6850663000000001E-5</v>
      </c>
      <c r="BW2341" s="274">
        <v>3.7563881000000002E-7</v>
      </c>
      <c r="BX2341" s="274">
        <v>3.2111573E-6</v>
      </c>
      <c r="BY2341" s="274">
        <v>4.4694836999999998E-7</v>
      </c>
      <c r="BZ2341" s="274">
        <v>6.6800391000000004E-11</v>
      </c>
      <c r="CA2341" s="274">
        <v>1.3526341999999999E-6</v>
      </c>
      <c r="CB2341" s="274">
        <v>9.2152004999999995E-8</v>
      </c>
      <c r="CC2341" s="274">
        <v>1.8194256E-7</v>
      </c>
      <c r="CD2341" s="274">
        <v>3.4865095999999999E-8</v>
      </c>
      <c r="CE2341" s="274">
        <v>1.9991298999999999E-9</v>
      </c>
      <c r="CF2341" s="274">
        <v>3.3293462999999999E-9</v>
      </c>
      <c r="CG2341" s="274">
        <v>1.2055489000000001E-6</v>
      </c>
      <c r="CH2341" s="274">
        <v>3.1264148999999998E-5</v>
      </c>
      <c r="CI2341" s="274">
        <v>2.4393808999999999E-8</v>
      </c>
      <c r="CJ2341" s="274">
        <v>2.3593152E-7</v>
      </c>
      <c r="CK2341" s="4"/>
      <c r="CL2341" s="323">
        <v>3.3004260999999999E-9</v>
      </c>
      <c r="CM2341" s="323">
        <v>1.6513351000000001</v>
      </c>
      <c r="CN2341" s="323">
        <v>1.3997002999999999E-2</v>
      </c>
      <c r="CO2341" s="323">
        <v>1.9771156E-3</v>
      </c>
      <c r="CP2341" s="323">
        <v>9.7160745999999999E-5</v>
      </c>
      <c r="CQ2341" s="323">
        <v>1.7721385E-9</v>
      </c>
      <c r="CR2341" s="323">
        <v>1.0234917E-8</v>
      </c>
      <c r="CS2341" s="323">
        <v>1.0827000000000001E-4</v>
      </c>
      <c r="CT2341" s="323">
        <v>0.16215349000000001</v>
      </c>
      <c r="CU2341" s="323">
        <v>3.5625895000000001</v>
      </c>
      <c r="CX2341" s="22" t="s">
        <v>4045</v>
      </c>
    </row>
    <row r="2342" spans="1:106" ht="14.4" customHeight="1">
      <c r="A2342" t="s">
        <v>3383</v>
      </c>
      <c r="B2342" s="278" t="s">
        <v>3349</v>
      </c>
      <c r="C2342" s="279" t="str">
        <f t="shared" si="890"/>
        <v>P.030.18.700</v>
      </c>
      <c r="D2342" t="s">
        <v>4038</v>
      </c>
      <c r="E2342" s="312" t="s">
        <v>1510</v>
      </c>
      <c r="F2342" s="281" t="str">
        <f t="shared" si="891"/>
        <v>Homogeneous transition metal compounds (n=2, std=12.24)</v>
      </c>
      <c r="G2342" s="319">
        <f t="shared" si="906"/>
        <v>30.372398188904118</v>
      </c>
      <c r="H2342" s="319">
        <f t="shared" si="907"/>
        <v>0.1111671936905</v>
      </c>
      <c r="I2342" s="319">
        <f t="shared" si="903"/>
        <v>12.09534674056162</v>
      </c>
      <c r="J2342" s="319">
        <f t="shared" si="904"/>
        <v>13.531431654652</v>
      </c>
      <c r="K2342" s="319">
        <v>4.6344526000000004</v>
      </c>
      <c r="L2342" s="319">
        <v>12.028969</v>
      </c>
      <c r="M2342" s="319">
        <v>6.6376196999999998E-2</v>
      </c>
      <c r="N2342" s="319">
        <v>0.11112411</v>
      </c>
      <c r="O2342" s="319">
        <v>2.6781117E-5</v>
      </c>
      <c r="P2342" s="319">
        <v>1.4778535E-6</v>
      </c>
      <c r="Q2342" s="319">
        <v>1.482472E-5</v>
      </c>
      <c r="R2342" s="319">
        <v>1.3729265E-6</v>
      </c>
      <c r="S2342" s="319">
        <v>13.520004999999999</v>
      </c>
      <c r="T2342" s="319">
        <v>1.1395313000000001E-2</v>
      </c>
      <c r="U2342" s="319">
        <v>3.1341652E-5</v>
      </c>
      <c r="V2342" s="319">
        <v>1.7063512E-7</v>
      </c>
      <c r="W2342" s="319">
        <v>0</v>
      </c>
      <c r="X2342" s="319">
        <v>0</v>
      </c>
      <c r="Y2342" s="210"/>
      <c r="Z2342" s="320">
        <f t="shared" si="895"/>
        <v>34.845508270676696</v>
      </c>
      <c r="AA2342" s="210"/>
      <c r="AB2342" s="321">
        <f t="shared" si="896"/>
        <v>4.6344526000000004</v>
      </c>
      <c r="AC2342" s="321">
        <f t="shared" si="897"/>
        <v>12.206513763617</v>
      </c>
      <c r="AD2342" s="321">
        <f t="shared" si="905"/>
        <v>12.106741882926499</v>
      </c>
      <c r="AE2342" s="321">
        <f t="shared" si="898"/>
        <v>12.09534674056162</v>
      </c>
      <c r="AF2342" s="321">
        <f t="shared" si="899"/>
        <v>13.520036341652</v>
      </c>
      <c r="AG2342"/>
      <c r="AH2342" s="121">
        <v>1.2540708</v>
      </c>
      <c r="AI2342" s="121">
        <v>1.2483261000000001</v>
      </c>
      <c r="AJ2342" s="121">
        <v>4.2486866999999996E-3</v>
      </c>
      <c r="AK2342" s="121">
        <v>0</v>
      </c>
      <c r="AL2342" s="121">
        <v>0</v>
      </c>
      <c r="AM2342" s="121">
        <v>4.4996183999999997E-4</v>
      </c>
      <c r="AN2342" s="121">
        <v>1.0460275000000001E-3</v>
      </c>
      <c r="AO2342"/>
      <c r="AP2342" s="282">
        <v>4.2845972000000003</v>
      </c>
      <c r="AQ2342" s="282">
        <v>4.1835294000000003</v>
      </c>
      <c r="AR2342" s="282">
        <v>9.6210720999999999E-2</v>
      </c>
      <c r="AS2342" s="282">
        <v>4.8570877999999998E-3</v>
      </c>
      <c r="AT2342" s="255">
        <f t="shared" si="900"/>
        <v>2.5081111142352029E-4</v>
      </c>
      <c r="AU2342" s="256">
        <f t="shared" si="901"/>
        <v>3.5580887802051187E-7</v>
      </c>
      <c r="AV2342" s="256">
        <f t="shared" si="902"/>
        <v>0.68026440099999996</v>
      </c>
      <c r="AW2342" s="272">
        <v>3.2336631999999999E-5</v>
      </c>
      <c r="AX2342" s="272">
        <v>9.7567423000000002E-8</v>
      </c>
      <c r="AY2342" s="272">
        <v>2.6656814E-12</v>
      </c>
      <c r="AZ2342" s="273">
        <v>0</v>
      </c>
      <c r="BA2342" s="273">
        <v>0</v>
      </c>
      <c r="BB2342" s="272">
        <v>1.6506864E-8</v>
      </c>
      <c r="BC2342" s="273">
        <v>2.1845797E-4</v>
      </c>
      <c r="BD2342" s="272">
        <v>3.7715654000000002E-9</v>
      </c>
      <c r="BE2342" s="272">
        <v>2.5446703999999998E-7</v>
      </c>
      <c r="BF2342" s="273">
        <v>0</v>
      </c>
      <c r="BG2342" s="273">
        <v>0</v>
      </c>
      <c r="BH2342" s="272">
        <v>4.0859449000000002E-15</v>
      </c>
      <c r="BI2342" s="272">
        <v>1.5225035999999999E-13</v>
      </c>
      <c r="BJ2342" s="272">
        <v>2.7602807E-14</v>
      </c>
      <c r="BK2342" s="272">
        <v>2.0289035999999999E-13</v>
      </c>
      <c r="BL2342" s="272">
        <v>2.3566299000000002E-12</v>
      </c>
      <c r="BM2342" s="273">
        <v>0</v>
      </c>
      <c r="BN2342" s="273">
        <v>0.6680005</v>
      </c>
      <c r="BO2342" s="273">
        <v>1.2263901000000001E-2</v>
      </c>
      <c r="BP2342" s="273">
        <v>0</v>
      </c>
      <c r="BQ2342" s="273">
        <v>0</v>
      </c>
      <c r="BR2342" s="273">
        <v>0</v>
      </c>
      <c r="BS2342"/>
      <c r="BT2342" s="121">
        <v>4.4629142000000002E-3</v>
      </c>
      <c r="BU2342" s="121">
        <v>1.7543726999999999E-3</v>
      </c>
      <c r="BV2342" s="121">
        <v>9.7158523000000002E-4</v>
      </c>
      <c r="BW2342" s="274">
        <v>1.6082019000000001E-10</v>
      </c>
      <c r="BX2342" s="121">
        <v>1.4451611E-3</v>
      </c>
      <c r="BY2342" s="121">
        <v>0</v>
      </c>
      <c r="BZ2342" s="121">
        <v>0</v>
      </c>
      <c r="CA2342" s="121">
        <v>0</v>
      </c>
      <c r="CB2342" s="274">
        <v>1.9831752999999999E-9</v>
      </c>
      <c r="CC2342" s="274">
        <v>9.8096036999999992E-9</v>
      </c>
      <c r="CD2342" s="121">
        <v>0</v>
      </c>
      <c r="CE2342" s="121">
        <v>0</v>
      </c>
      <c r="CF2342" s="121">
        <v>0</v>
      </c>
      <c r="CG2342" s="121">
        <v>2.1278495000000001E-4</v>
      </c>
      <c r="CH2342" s="274">
        <v>1.5078358E-6</v>
      </c>
      <c r="CI2342" s="274">
        <v>7.7490527E-5</v>
      </c>
      <c r="CJ2342" s="121">
        <v>0</v>
      </c>
      <c r="CK2342"/>
      <c r="CL2342" s="322">
        <v>0</v>
      </c>
      <c r="CM2342" s="322">
        <v>34.845508000000002</v>
      </c>
      <c r="CN2342" s="322">
        <v>0.44975150000000003</v>
      </c>
      <c r="CO2342" s="322">
        <v>1.2003162000000001</v>
      </c>
      <c r="CP2342" s="322">
        <v>4.5112618999999998E-3</v>
      </c>
      <c r="CQ2342" s="322">
        <v>1.8485961000000002E-12</v>
      </c>
      <c r="CR2342" s="322">
        <v>2.1846776E-10</v>
      </c>
      <c r="CS2342" s="322">
        <v>7.3353313000000003E-2</v>
      </c>
      <c r="CT2342" s="322">
        <v>7.5040753000000002E-2</v>
      </c>
      <c r="CU2342" s="322">
        <v>0.16913186999999999</v>
      </c>
      <c r="CX2342" s="22" t="s">
        <v>4045</v>
      </c>
    </row>
    <row r="2343" spans="1:106" ht="14.4" customHeight="1">
      <c r="A2343" t="s">
        <v>3384</v>
      </c>
      <c r="B2343" s="278" t="s">
        <v>3349</v>
      </c>
      <c r="C2343" s="279" t="str">
        <f t="shared" si="890"/>
        <v>P.030.23.100</v>
      </c>
      <c r="D2343" t="s">
        <v>4038</v>
      </c>
      <c r="E2343" s="312" t="s">
        <v>1510</v>
      </c>
      <c r="F2343" s="281" t="str">
        <f t="shared" si="891"/>
        <v>Metalloid oxides (n=1, std=-)</v>
      </c>
      <c r="G2343" s="319">
        <f t="shared" si="906"/>
        <v>0.51856666836800003</v>
      </c>
      <c r="H2343" s="319">
        <f t="shared" si="907"/>
        <v>2.023249622E-2</v>
      </c>
      <c r="I2343" s="319">
        <f t="shared" si="903"/>
        <v>3.3208696048000003E-2</v>
      </c>
      <c r="J2343" s="319">
        <f t="shared" si="904"/>
        <v>5.7754060999999999E-3</v>
      </c>
      <c r="K2343" s="319">
        <v>0.45935007</v>
      </c>
      <c r="L2343" s="319">
        <v>1.1917273000000001E-2</v>
      </c>
      <c r="M2343" s="319">
        <v>1.9508917000000001E-2</v>
      </c>
      <c r="N2343" s="319">
        <v>1.7073661E-2</v>
      </c>
      <c r="O2343" s="319">
        <v>2.5797353000000002E-3</v>
      </c>
      <c r="P2343" s="319">
        <v>3.0729793000000002E-4</v>
      </c>
      <c r="Q2343" s="319">
        <v>2.7180199000000001E-4</v>
      </c>
      <c r="R2343" s="319">
        <v>1.7691337E-3</v>
      </c>
      <c r="S2343" s="319">
        <v>1.7289194999999999E-3</v>
      </c>
      <c r="T2343" s="319">
        <v>0</v>
      </c>
      <c r="U2343" s="319">
        <v>4.0464866000000004E-3</v>
      </c>
      <c r="V2343" s="319">
        <v>1.3372348E-5</v>
      </c>
      <c r="W2343" s="319">
        <v>0</v>
      </c>
      <c r="X2343" s="319">
        <v>0</v>
      </c>
      <c r="Y2343" s="210"/>
      <c r="Z2343" s="320">
        <f t="shared" si="895"/>
        <v>3.4537599248120299</v>
      </c>
      <c r="AA2343" s="210"/>
      <c r="AB2343" s="321">
        <f t="shared" si="896"/>
        <v>0.45935007</v>
      </c>
      <c r="AC2343" s="321">
        <f t="shared" si="897"/>
        <v>5.3427819919999994E-2</v>
      </c>
      <c r="AD2343" s="321">
        <f t="shared" si="905"/>
        <v>3.3195323700000001E-2</v>
      </c>
      <c r="AE2343" s="321">
        <f t="shared" si="898"/>
        <v>3.3208696048000003E-2</v>
      </c>
      <c r="AF2343" s="321">
        <f t="shared" si="899"/>
        <v>5.7754060999999999E-3</v>
      </c>
      <c r="AG2343"/>
      <c r="AH2343" s="121">
        <v>48.877451999999998</v>
      </c>
      <c r="AI2343" s="121">
        <v>48.088428</v>
      </c>
      <c r="AJ2343" s="121">
        <v>0.54860176999999999</v>
      </c>
      <c r="AK2343" s="121">
        <v>0</v>
      </c>
      <c r="AL2343" s="121">
        <v>0</v>
      </c>
      <c r="AM2343" s="121">
        <v>0.13438712999999999</v>
      </c>
      <c r="AN2343" s="121">
        <v>0.1060349</v>
      </c>
      <c r="AO2343"/>
      <c r="AP2343" s="282">
        <v>6.7309363999999997E-2</v>
      </c>
      <c r="AQ2343" s="282">
        <v>6.1746292000000001E-2</v>
      </c>
      <c r="AR2343" s="282">
        <v>2.8845739E-3</v>
      </c>
      <c r="AS2343" s="282">
        <v>2.6784984999999998E-3</v>
      </c>
      <c r="AT2343" s="255">
        <f t="shared" si="900"/>
        <v>3.7018160119369997E-6</v>
      </c>
      <c r="AU2343" s="256">
        <f t="shared" si="901"/>
        <v>1.06678029825701E-8</v>
      </c>
      <c r="AV2343" s="256">
        <f t="shared" si="902"/>
        <v>0.375139846813</v>
      </c>
      <c r="AW2343" s="272">
        <v>3.2540762E-6</v>
      </c>
      <c r="AX2343" s="272">
        <v>9.8201521000000001E-9</v>
      </c>
      <c r="AY2343" s="272">
        <v>2.6822154999999998E-13</v>
      </c>
      <c r="AZ2343" s="272">
        <v>2.1558614999999999E-10</v>
      </c>
      <c r="BA2343" s="272">
        <v>2.8005687E-11</v>
      </c>
      <c r="BB2343" s="272">
        <v>2.5388408000000001E-9</v>
      </c>
      <c r="BC2343" s="272">
        <v>4.4032696999999999E-7</v>
      </c>
      <c r="BD2343" s="272">
        <v>3.7139467000000002E-10</v>
      </c>
      <c r="BE2343" s="272">
        <v>4.5833552999999998E-10</v>
      </c>
      <c r="BF2343" s="272">
        <v>3.1438453E-13</v>
      </c>
      <c r="BG2343" s="272">
        <v>1.6126401000000001E-15</v>
      </c>
      <c r="BH2343" s="272">
        <v>6.6621340999999997E-13</v>
      </c>
      <c r="BI2343" s="272">
        <v>3.8490381000000003E-14</v>
      </c>
      <c r="BJ2343" s="272">
        <v>2.9091058999999998E-14</v>
      </c>
      <c r="BK2343" s="272">
        <v>3.3471196999999998E-9</v>
      </c>
      <c r="BL2343" s="272">
        <v>1.2832896000000001E-9</v>
      </c>
      <c r="BM2343" s="272">
        <v>1.6602668999999999E-11</v>
      </c>
      <c r="BN2343" s="272">
        <v>7.2016813E-5</v>
      </c>
      <c r="BO2343" s="273">
        <v>0.37506782999999999</v>
      </c>
      <c r="BP2343" s="273">
        <v>0</v>
      </c>
      <c r="BQ2343" s="273">
        <v>0</v>
      </c>
      <c r="BR2343" s="273">
        <v>0</v>
      </c>
      <c r="BS2343"/>
      <c r="BT2343" s="121">
        <v>1.9621537999999999E-4</v>
      </c>
      <c r="BU2343" s="274">
        <v>3.9574919999999996E-6</v>
      </c>
      <c r="BV2343" s="274">
        <v>9.6299989999999995E-5</v>
      </c>
      <c r="BW2343" s="274">
        <v>2.0829157E-7</v>
      </c>
      <c r="BX2343" s="274">
        <v>4.4069549999999997E-6</v>
      </c>
      <c r="BY2343" s="274">
        <v>1.5637909E-6</v>
      </c>
      <c r="BZ2343" s="274">
        <v>4.0330717999999998E-10</v>
      </c>
      <c r="CA2343" s="274">
        <v>2.3947512999999999E-6</v>
      </c>
      <c r="CB2343" s="274">
        <v>4.1237218999999998E-7</v>
      </c>
      <c r="CC2343" s="274">
        <v>1.7985296E-7</v>
      </c>
      <c r="CD2343" s="274">
        <v>2.1049792000000001E-7</v>
      </c>
      <c r="CE2343" s="274">
        <v>1.2069742E-8</v>
      </c>
      <c r="CF2343" s="274">
        <v>3.7156866999999998E-9</v>
      </c>
      <c r="CG2343" s="274">
        <v>4.2653733999999999E-6</v>
      </c>
      <c r="CH2343" s="274">
        <v>5.6195775E-5</v>
      </c>
      <c r="CI2343" s="274">
        <v>2.6104049E-5</v>
      </c>
      <c r="CJ2343" s="121">
        <v>0</v>
      </c>
      <c r="CK2343"/>
      <c r="CL2343" s="322">
        <v>6.1648984E-9</v>
      </c>
      <c r="CM2343" s="322">
        <v>3.4141436999999999</v>
      </c>
      <c r="CN2343" s="322">
        <v>4.5398251000000001E-2</v>
      </c>
      <c r="CO2343" s="322">
        <v>3.0994224999999999E-3</v>
      </c>
      <c r="CP2343" s="322">
        <v>1.2505234999999999E-4</v>
      </c>
      <c r="CQ2343" s="322">
        <v>5.5013698000000003E-9</v>
      </c>
      <c r="CR2343" s="322">
        <v>7.0501213000000001E-9</v>
      </c>
      <c r="CS2343" s="322">
        <v>1.5705250999999999E-4</v>
      </c>
      <c r="CT2343" s="322">
        <v>6.8447542E-2</v>
      </c>
      <c r="CU2343" s="322">
        <v>6.4219318000000003</v>
      </c>
      <c r="CX2343" s="22" t="s">
        <v>4045</v>
      </c>
    </row>
    <row r="2344" spans="1:106" ht="14.4" customHeight="1">
      <c r="A2344" t="s">
        <v>3385</v>
      </c>
      <c r="B2344" s="278" t="s">
        <v>3349</v>
      </c>
      <c r="C2344" s="279" t="str">
        <f t="shared" si="890"/>
        <v>P.030.23.200</v>
      </c>
      <c r="D2344" t="s">
        <v>4038</v>
      </c>
      <c r="E2344" s="312" t="s">
        <v>1510</v>
      </c>
      <c r="F2344" s="281" t="str">
        <f t="shared" si="891"/>
        <v>Miscellaneous mixed metal/non-metals (n=3, std=9.43)</v>
      </c>
      <c r="G2344" s="319">
        <f t="shared" si="906"/>
        <v>10.124953164488053</v>
      </c>
      <c r="H2344" s="319">
        <f t="shared" si="907"/>
        <v>0.74502770500000004</v>
      </c>
      <c r="I2344" s="319">
        <f t="shared" si="903"/>
        <v>0.89208930048799995</v>
      </c>
      <c r="J2344" s="319">
        <f t="shared" si="904"/>
        <v>7.6893239290000537</v>
      </c>
      <c r="K2344" s="319">
        <v>0.79851223000000005</v>
      </c>
      <c r="L2344" s="319">
        <v>0.84072961999999996</v>
      </c>
      <c r="M2344" s="319">
        <v>4.6429382999999998E-2</v>
      </c>
      <c r="N2344" s="319">
        <v>3.7405054E-2</v>
      </c>
      <c r="O2344" s="319">
        <v>7.0276722E-2</v>
      </c>
      <c r="P2344" s="319">
        <v>2.8312378999999999E-2</v>
      </c>
      <c r="Q2344" s="319">
        <v>0.60903355000000003</v>
      </c>
      <c r="R2344" s="319">
        <v>4.8619192999999998E-3</v>
      </c>
      <c r="S2344" s="319">
        <v>7.5865828999999998</v>
      </c>
      <c r="T2344" s="319">
        <v>1.5348657999999999E-2</v>
      </c>
      <c r="U2344" s="319">
        <v>8.7392370999999996E-2</v>
      </c>
      <c r="V2344" s="319">
        <v>6.8378187999999996E-5</v>
      </c>
      <c r="W2344" s="319">
        <v>5.3948136000000001E-14</v>
      </c>
      <c r="X2344" s="319">
        <v>0</v>
      </c>
      <c r="Y2344" s="210"/>
      <c r="Z2344" s="320">
        <f t="shared" si="895"/>
        <v>6.0038513533834585</v>
      </c>
      <c r="AA2344" s="210"/>
      <c r="AB2344" s="321">
        <f t="shared" si="896"/>
        <v>0.79851223000000005</v>
      </c>
      <c r="AC2344" s="321">
        <f t="shared" si="897"/>
        <v>1.6370486272999998</v>
      </c>
      <c r="AD2344" s="321">
        <f t="shared" si="905"/>
        <v>0.90736958030005388</v>
      </c>
      <c r="AE2344" s="321">
        <f t="shared" si="898"/>
        <v>0.89208930048799995</v>
      </c>
      <c r="AF2344" s="321">
        <f t="shared" si="899"/>
        <v>7.6739752709999998</v>
      </c>
      <c r="AG2344"/>
      <c r="AH2344" s="121">
        <v>99.024439000000001</v>
      </c>
      <c r="AI2344" s="121">
        <v>79.306983000000002</v>
      </c>
      <c r="AJ2344" s="121">
        <v>11.847154</v>
      </c>
      <c r="AK2344" s="121">
        <v>0</v>
      </c>
      <c r="AL2344" s="121">
        <v>2.6211190000000002</v>
      </c>
      <c r="AM2344" s="121">
        <v>3.2784664000000001</v>
      </c>
      <c r="AN2344" s="121">
        <v>1.9707158</v>
      </c>
      <c r="AO2344"/>
      <c r="AP2344" s="282">
        <v>0.40005048999999998</v>
      </c>
      <c r="AQ2344" s="282">
        <v>0.38477242</v>
      </c>
      <c r="AR2344" s="282">
        <v>9.9679899999999995E-3</v>
      </c>
      <c r="AS2344" s="282">
        <v>5.3100791999999997E-3</v>
      </c>
      <c r="AT2344" s="255">
        <f t="shared" si="900"/>
        <v>2.3067890503816043E-5</v>
      </c>
      <c r="AU2344" s="256">
        <f t="shared" si="901"/>
        <v>3.6863868539490461E-8</v>
      </c>
      <c r="AV2344" s="256">
        <f t="shared" si="902"/>
        <v>0.74370858000000006</v>
      </c>
      <c r="AW2344" s="272">
        <v>5.6183382999999997E-6</v>
      </c>
      <c r="AX2344" s="272">
        <v>1.6953615E-8</v>
      </c>
      <c r="AY2344" s="272">
        <v>4.6312160999999995E-13</v>
      </c>
      <c r="AZ2344" s="272">
        <v>2.142991E-10</v>
      </c>
      <c r="BA2344" s="272">
        <v>2.6506815000000001E-11</v>
      </c>
      <c r="BB2344" s="272">
        <v>5.5618869E-9</v>
      </c>
      <c r="BC2344" s="272">
        <v>1.6786712999999999E-5</v>
      </c>
      <c r="BD2344" s="272">
        <v>7.9843499E-10</v>
      </c>
      <c r="BE2344" s="272">
        <v>1.8250487000000001E-8</v>
      </c>
      <c r="BF2344" s="272">
        <v>4.8541494999999998E-13</v>
      </c>
      <c r="BG2344" s="272">
        <v>5.3836240999999998E-15</v>
      </c>
      <c r="BH2344" s="272">
        <v>7.4775077000000005E-10</v>
      </c>
      <c r="BI2344" s="272">
        <v>1.0834120000000001E-12</v>
      </c>
      <c r="BJ2344" s="272">
        <v>3.5344572999999999E-12</v>
      </c>
      <c r="BK2344" s="272">
        <v>1.9700051000000001E-8</v>
      </c>
      <c r="BL2344" s="272">
        <v>6.3733646000000004E-7</v>
      </c>
      <c r="BM2344" s="272">
        <v>1.0800899E-10</v>
      </c>
      <c r="BN2344" s="273">
        <v>0.21566500999999999</v>
      </c>
      <c r="BO2344" s="273">
        <v>0.52804357000000002</v>
      </c>
      <c r="BP2344" s="272">
        <v>1.0459578999999999E-18</v>
      </c>
      <c r="BQ2344" s="272">
        <v>6.3605547000000001E-21</v>
      </c>
      <c r="BR2344" s="272">
        <v>2.8457592999999999E-25</v>
      </c>
      <c r="BS2344"/>
      <c r="BT2344" s="121">
        <v>1.0371410000000001E-3</v>
      </c>
      <c r="BU2344" s="121">
        <v>1.2762792000000001E-4</v>
      </c>
      <c r="BV2344" s="121">
        <v>1.6740331E-4</v>
      </c>
      <c r="BW2344" s="274">
        <v>5.7051919000000003E-7</v>
      </c>
      <c r="BX2344" s="121">
        <v>1.6540899E-4</v>
      </c>
      <c r="BY2344" s="274">
        <v>3.5448899999999999E-6</v>
      </c>
      <c r="BZ2344" s="274">
        <v>5.0717624000000002E-9</v>
      </c>
      <c r="CA2344" s="274">
        <v>5.4101394999999998E-6</v>
      </c>
      <c r="CB2344" s="274">
        <v>3.7993218999999999E-5</v>
      </c>
      <c r="CC2344" s="121">
        <v>4.0300105000000002E-4</v>
      </c>
      <c r="CD2344" s="274">
        <v>1.9916978E-7</v>
      </c>
      <c r="CE2344" s="274">
        <v>7.1579564999999993E-8</v>
      </c>
      <c r="CF2344" s="274">
        <v>3.5083487000000002E-9</v>
      </c>
      <c r="CG2344" s="274">
        <v>1.5862042E-5</v>
      </c>
      <c r="CH2344" s="121">
        <v>1.0807860000000001E-4</v>
      </c>
      <c r="CI2344" s="274">
        <v>1.9609448E-6</v>
      </c>
      <c r="CJ2344" s="274">
        <v>1.5015487E-16</v>
      </c>
      <c r="CK2344" s="4"/>
      <c r="CL2344" s="323">
        <v>5.8208707999999998E-9</v>
      </c>
      <c r="CM2344" s="323">
        <v>5.9660991000000001</v>
      </c>
      <c r="CN2344" s="323">
        <v>0.13107067999999999</v>
      </c>
      <c r="CO2344" s="323">
        <v>8.8239030999999996E-2</v>
      </c>
      <c r="CP2344" s="323">
        <v>4.3130825999999998E-4</v>
      </c>
      <c r="CQ2344" s="323">
        <v>1.8835593000000001E-7</v>
      </c>
      <c r="CR2344" s="323">
        <v>2.1809334000000001E-5</v>
      </c>
      <c r="CS2344" s="323">
        <v>6.9321160999999999E-3</v>
      </c>
      <c r="CT2344" s="323">
        <v>4.4859852</v>
      </c>
      <c r="CU2344" s="323">
        <v>8.5445680999999993</v>
      </c>
      <c r="CX2344" s="22" t="s">
        <v>4045</v>
      </c>
    </row>
    <row r="2345" spans="1:106" ht="14.4" customHeight="1">
      <c r="A2345" t="s">
        <v>3386</v>
      </c>
      <c r="B2345" s="278" t="s">
        <v>3349</v>
      </c>
      <c r="C2345" s="279" t="str">
        <f t="shared" si="890"/>
        <v>P.030.24.100</v>
      </c>
      <c r="D2345" t="s">
        <v>4038</v>
      </c>
      <c r="E2345" s="312" t="s">
        <v>1510</v>
      </c>
      <c r="F2345" s="281" t="str">
        <f t="shared" si="891"/>
        <v>N-alkylpyrrolidines (n=1, std=-)</v>
      </c>
      <c r="G2345" s="319">
        <f t="shared" si="906"/>
        <v>0.97979467578000001</v>
      </c>
      <c r="H2345" s="319">
        <f t="shared" si="907"/>
        <v>4.2987850599999995E-2</v>
      </c>
      <c r="I2345" s="319">
        <f t="shared" si="903"/>
        <v>0.11487814213</v>
      </c>
      <c r="J2345" s="319">
        <f t="shared" si="904"/>
        <v>4.8044803050000001E-2</v>
      </c>
      <c r="K2345" s="319">
        <v>0.77388387999999997</v>
      </c>
      <c r="L2345" s="319">
        <v>4.9608114000000002E-2</v>
      </c>
      <c r="M2345" s="319">
        <v>4.7590311000000003E-2</v>
      </c>
      <c r="N2345" s="319">
        <v>3.4452216000000001E-2</v>
      </c>
      <c r="O2345" s="319">
        <v>6.0845850999999996E-3</v>
      </c>
      <c r="P2345" s="319">
        <v>1.2025614999999999E-3</v>
      </c>
      <c r="Q2345" s="319">
        <v>1.2484880000000001E-3</v>
      </c>
      <c r="R2345" s="319">
        <v>1.7605682000000001E-2</v>
      </c>
      <c r="S2345" s="319">
        <v>5.5222594E-3</v>
      </c>
      <c r="T2345" s="319">
        <v>1.3121140999999999E-2</v>
      </c>
      <c r="U2345" s="319">
        <v>2.9371633000000001E-2</v>
      </c>
      <c r="V2345" s="319">
        <v>7.4035130000000001E-5</v>
      </c>
      <c r="W2345" s="319">
        <v>2.9769650000000001E-5</v>
      </c>
      <c r="X2345" s="319">
        <v>0</v>
      </c>
      <c r="Y2345" s="210"/>
      <c r="Z2345" s="320">
        <f t="shared" si="895"/>
        <v>5.8186757894736836</v>
      </c>
      <c r="AA2345" s="210"/>
      <c r="AB2345" s="321">
        <f t="shared" si="896"/>
        <v>0.77388387999999997</v>
      </c>
      <c r="AC2345" s="321">
        <f t="shared" si="897"/>
        <v>0.15779195760000003</v>
      </c>
      <c r="AD2345" s="321">
        <f t="shared" si="905"/>
        <v>0.12795501765</v>
      </c>
      <c r="AE2345" s="321">
        <f t="shared" si="898"/>
        <v>0.11487814213</v>
      </c>
      <c r="AF2345" s="321">
        <f t="shared" si="899"/>
        <v>3.4893892400000001E-2</v>
      </c>
      <c r="AG2345"/>
      <c r="AH2345" s="121">
        <v>122.72641</v>
      </c>
      <c r="AI2345" s="121">
        <v>115.84881</v>
      </c>
      <c r="AJ2345" s="121">
        <v>3.9816614000000001</v>
      </c>
      <c r="AK2345" s="121">
        <v>0</v>
      </c>
      <c r="AL2345" s="121">
        <v>0.59960605</v>
      </c>
      <c r="AM2345" s="121">
        <v>1.424596</v>
      </c>
      <c r="AN2345" s="121">
        <v>0.87174273000000002</v>
      </c>
      <c r="AO2345"/>
      <c r="AP2345" s="282">
        <v>0.12719379</v>
      </c>
      <c r="AQ2345" s="282">
        <v>0.11541841</v>
      </c>
      <c r="AR2345" s="282">
        <v>5.1904776E-3</v>
      </c>
      <c r="AS2345" s="282">
        <v>6.5848955999999997E-3</v>
      </c>
      <c r="AT2345" s="255">
        <f t="shared" si="900"/>
        <v>6.9195691551879996E-6</v>
      </c>
      <c r="AU2345" s="256">
        <f t="shared" si="901"/>
        <v>1.9195553345758007E-8</v>
      </c>
      <c r="AV2345" s="256">
        <f t="shared" si="902"/>
        <v>0.92225428854000002</v>
      </c>
      <c r="AW2345" s="272">
        <v>5.4803947999999999E-6</v>
      </c>
      <c r="AX2345" s="272">
        <v>1.6538648E-8</v>
      </c>
      <c r="AY2345" s="272">
        <v>4.5172974999999999E-13</v>
      </c>
      <c r="AZ2345" s="272">
        <v>4.0061026E-10</v>
      </c>
      <c r="BA2345" s="272">
        <v>4.5527537999999997E-11</v>
      </c>
      <c r="BB2345" s="272">
        <v>5.1228324000000001E-9</v>
      </c>
      <c r="BC2345" s="272">
        <v>1.4104047E-6</v>
      </c>
      <c r="BD2345" s="272">
        <v>7.5033617000000002E-10</v>
      </c>
      <c r="BE2345" s="272">
        <v>1.6183362E-9</v>
      </c>
      <c r="BF2345" s="272">
        <v>1.3456271E-10</v>
      </c>
      <c r="BG2345" s="272">
        <v>3.5508051000000001E-13</v>
      </c>
      <c r="BH2345" s="272">
        <v>3.4837357999999999E-11</v>
      </c>
      <c r="BI2345" s="272">
        <v>6.3152355000000005E-13</v>
      </c>
      <c r="BJ2345" s="272">
        <v>2.2387130999999999E-13</v>
      </c>
      <c r="BK2345" s="272">
        <v>1.6240238999999999E-8</v>
      </c>
      <c r="BL2345" s="272">
        <v>6.3832532999999997E-9</v>
      </c>
      <c r="BM2345" s="272">
        <v>1.1366059E-10</v>
      </c>
      <c r="BN2345" s="273">
        <v>9.7532854000000003E-4</v>
      </c>
      <c r="BO2345" s="273">
        <v>0.92127895999999998</v>
      </c>
      <c r="BP2345" s="272">
        <v>5.7719269000000004E-10</v>
      </c>
      <c r="BQ2345" s="272">
        <v>3.5099556E-12</v>
      </c>
      <c r="BR2345" s="272">
        <v>1.5703801E-16</v>
      </c>
      <c r="BS2345"/>
      <c r="BT2345" s="121">
        <v>3.5425841000000002E-4</v>
      </c>
      <c r="BU2345" s="274">
        <v>1.2947732000000001E-5</v>
      </c>
      <c r="BV2345" s="121">
        <v>1.6224012E-4</v>
      </c>
      <c r="BW2345" s="274">
        <v>2.0640040000000002E-6</v>
      </c>
      <c r="BX2345" s="274">
        <v>1.3486289E-5</v>
      </c>
      <c r="BY2345" s="274">
        <v>4.2575696000000004E-6</v>
      </c>
      <c r="BZ2345" s="274">
        <v>2.8596434000000001E-9</v>
      </c>
      <c r="CA2345" s="274">
        <v>5.8654708E-6</v>
      </c>
      <c r="CB2345" s="274">
        <v>1.6137528E-6</v>
      </c>
      <c r="CC2345" s="274">
        <v>8.2613175E-7</v>
      </c>
      <c r="CD2345" s="274">
        <v>3.4206167999999999E-7</v>
      </c>
      <c r="CE2345" s="274">
        <v>7.6127240000000001E-8</v>
      </c>
      <c r="CF2345" s="274">
        <v>6.8371801999999998E-9</v>
      </c>
      <c r="CG2345" s="274">
        <v>8.7426481999999995E-6</v>
      </c>
      <c r="CH2345" s="121">
        <v>1.4071542E-4</v>
      </c>
      <c r="CI2345" s="274">
        <v>9.8851882000000002E-7</v>
      </c>
      <c r="CJ2345" s="274">
        <v>8.2860215000000001E-8</v>
      </c>
      <c r="CK2345" s="4"/>
      <c r="CL2345" s="323">
        <v>1.1251985999999999E-8</v>
      </c>
      <c r="CM2345" s="323">
        <v>5.7537922000000004</v>
      </c>
      <c r="CN2345" s="323">
        <v>0.11265016999999999</v>
      </c>
      <c r="CO2345" s="323">
        <v>9.4807623000000008E-3</v>
      </c>
      <c r="CP2345" s="323">
        <v>2.4087726999999998E-3</v>
      </c>
      <c r="CQ2345" s="323">
        <v>1.0108629000000001E-8</v>
      </c>
      <c r="CR2345" s="323">
        <v>4.0821754000000001E-8</v>
      </c>
      <c r="CS2345" s="323">
        <v>5.0928116999999996E-4</v>
      </c>
      <c r="CT2345" s="323">
        <v>1.1424413</v>
      </c>
      <c r="CU2345" s="323">
        <v>14.681112000000001</v>
      </c>
      <c r="CX2345" s="22" t="s">
        <v>4045</v>
      </c>
    </row>
    <row r="2346" spans="1:106" ht="14.4" customHeight="1">
      <c r="A2346" t="s">
        <v>3387</v>
      </c>
      <c r="B2346" s="278" t="s">
        <v>3349</v>
      </c>
      <c r="C2346" s="279" t="str">
        <f t="shared" si="890"/>
        <v>P.030.24.200</v>
      </c>
      <c r="D2346" t="s">
        <v>4038</v>
      </c>
      <c r="E2346" s="312" t="s">
        <v>1510</v>
      </c>
      <c r="F2346" s="281" t="str">
        <f t="shared" si="891"/>
        <v>Non-metal nitrates (n=1, std=-)</v>
      </c>
      <c r="G2346" s="319">
        <f t="shared" si="906"/>
        <v>8.4895684318997092E-2</v>
      </c>
      <c r="H2346" s="319">
        <f t="shared" si="907"/>
        <v>2.6251893045E-5</v>
      </c>
      <c r="I2346" s="319">
        <f t="shared" si="903"/>
        <v>6.1020001552100003E-5</v>
      </c>
      <c r="J2346" s="319">
        <f t="shared" si="904"/>
        <v>1.103854244E-4</v>
      </c>
      <c r="K2346" s="319">
        <v>8.4698026999999995E-2</v>
      </c>
      <c r="L2346" s="319">
        <v>3.3838425E-5</v>
      </c>
      <c r="M2346" s="319">
        <v>2.670245E-5</v>
      </c>
      <c r="N2346" s="319">
        <v>2.2535122000000001E-5</v>
      </c>
      <c r="O2346" s="319">
        <v>3.5615160000000001E-6</v>
      </c>
      <c r="P2346" s="319">
        <v>8.2923057000000002E-8</v>
      </c>
      <c r="Q2346" s="319">
        <v>7.2331987999999998E-8</v>
      </c>
      <c r="R2346" s="319">
        <v>4.7551807999999998E-7</v>
      </c>
      <c r="S2346" s="319">
        <v>3.9909943999999996E-6</v>
      </c>
      <c r="T2346" s="319">
        <v>0</v>
      </c>
      <c r="U2346" s="319">
        <v>1.0639443E-4</v>
      </c>
      <c r="V2346" s="319">
        <v>3.6084720999999999E-9</v>
      </c>
      <c r="W2346" s="319">
        <v>0</v>
      </c>
      <c r="X2346" s="319">
        <v>0</v>
      </c>
      <c r="Y2346" s="210"/>
      <c r="Z2346" s="320">
        <f t="shared" si="895"/>
        <v>0.63682727067669165</v>
      </c>
      <c r="AA2346" s="210"/>
      <c r="AB2346" s="321">
        <f t="shared" si="896"/>
        <v>8.4698026999999995E-2</v>
      </c>
      <c r="AC2346" s="321">
        <f t="shared" si="897"/>
        <v>8.7268286125000014E-5</v>
      </c>
      <c r="AD2346" s="321">
        <f t="shared" si="905"/>
        <v>6.101639308E-5</v>
      </c>
      <c r="AE2346" s="321">
        <f t="shared" si="898"/>
        <v>6.1020001552100003E-5</v>
      </c>
      <c r="AF2346" s="321">
        <f t="shared" si="899"/>
        <v>1.103854244E-4</v>
      </c>
      <c r="AG2346"/>
      <c r="AH2346" s="121">
        <v>8.3791264000000004E-2</v>
      </c>
      <c r="AI2346" s="121">
        <v>5.9255165999999998E-2</v>
      </c>
      <c r="AJ2346" s="121">
        <v>1.4422588E-2</v>
      </c>
      <c r="AK2346" s="121">
        <v>0</v>
      </c>
      <c r="AL2346" s="121">
        <v>1.4459996000000001E-3</v>
      </c>
      <c r="AM2346" s="121">
        <v>5.4056084999999999E-3</v>
      </c>
      <c r="AN2346" s="121">
        <v>3.2619025999999999E-3</v>
      </c>
      <c r="AO2346"/>
      <c r="AP2346" s="282">
        <v>1.0357753000000001E-2</v>
      </c>
      <c r="AQ2346" s="282">
        <v>9.8731779999999998E-3</v>
      </c>
      <c r="AR2346" s="282">
        <v>4.8257836000000003E-4</v>
      </c>
      <c r="AS2346" s="283">
        <v>1.9963135000000001E-6</v>
      </c>
      <c r="AT2346" s="255">
        <f t="shared" si="900"/>
        <v>5.9191715068403602E-7</v>
      </c>
      <c r="AU2346" s="256">
        <f t="shared" si="901"/>
        <v>1.7846832574604671E-9</v>
      </c>
      <c r="AV2346" s="256">
        <f t="shared" si="902"/>
        <v>2.7959572715299997E-4</v>
      </c>
      <c r="AW2346" s="272">
        <v>5.9098893000000001E-7</v>
      </c>
      <c r="AX2346" s="272">
        <v>1.7831567000000001E-9</v>
      </c>
      <c r="AY2346" s="272">
        <v>4.8718367999999997E-14</v>
      </c>
      <c r="AZ2346" s="272">
        <v>5.8175019000000005E-14</v>
      </c>
      <c r="BA2346" s="272">
        <v>7.5572171000000007E-15</v>
      </c>
      <c r="BB2346" s="272">
        <v>3.3508252999999999E-12</v>
      </c>
      <c r="BC2346" s="272">
        <v>9.2355463000000003E-10</v>
      </c>
      <c r="BD2346" s="272">
        <v>4.7704158E-13</v>
      </c>
      <c r="BE2346" s="272">
        <v>9.9603407000000003E-13</v>
      </c>
      <c r="BF2346" s="272">
        <v>8.4835345000000001E-17</v>
      </c>
      <c r="BG2346" s="272">
        <v>4.3516415999999998E-19</v>
      </c>
      <c r="BH2346" s="272">
        <v>1.7977488999999999E-16</v>
      </c>
      <c r="BI2346" s="272">
        <v>1.0386468E-17</v>
      </c>
      <c r="BJ2346" s="272">
        <v>7.8500999999999995E-18</v>
      </c>
      <c r="BK2346" s="272">
        <v>9.0320619999999997E-13</v>
      </c>
      <c r="BL2346" s="272">
        <v>3.462903E-13</v>
      </c>
      <c r="BM2346" s="272">
        <v>4.4801604999999997E-15</v>
      </c>
      <c r="BN2346" s="272">
        <v>8.5137153000000002E-8</v>
      </c>
      <c r="BO2346" s="273">
        <v>2.7951058999999999E-4</v>
      </c>
      <c r="BP2346" s="273">
        <v>0</v>
      </c>
      <c r="BQ2346" s="273">
        <v>0</v>
      </c>
      <c r="BR2346" s="273">
        <v>0</v>
      </c>
      <c r="BS2346"/>
      <c r="BT2346" s="274">
        <v>1.7873460000000001E-5</v>
      </c>
      <c r="BU2346" s="274">
        <v>7.9638873999999999E-9</v>
      </c>
      <c r="BV2346" s="274">
        <v>1.7756434000000001E-5</v>
      </c>
      <c r="BW2346" s="274">
        <v>5.5986949000000002E-11</v>
      </c>
      <c r="BX2346" s="274">
        <v>8.1415309000000004E-9</v>
      </c>
      <c r="BY2346" s="274">
        <v>2.1557304000000001E-9</v>
      </c>
      <c r="BZ2346" s="274">
        <v>1.0883075000000001E-13</v>
      </c>
      <c r="CA2346" s="274">
        <v>3.2776698999999999E-9</v>
      </c>
      <c r="CB2346" s="274">
        <v>1.112769E-10</v>
      </c>
      <c r="CC2346" s="274">
        <v>4.7862496999999997E-11</v>
      </c>
      <c r="CD2346" s="274">
        <v>5.6801979999999999E-11</v>
      </c>
      <c r="CE2346" s="274">
        <v>3.2569690999999999E-12</v>
      </c>
      <c r="CF2346" s="274">
        <v>1.0026624999999999E-12</v>
      </c>
      <c r="CG2346" s="274">
        <v>4.7955952999999996E-9</v>
      </c>
      <c r="CH2346" s="274">
        <v>8.8532873000000005E-8</v>
      </c>
      <c r="CI2346" s="274">
        <v>1.8822950000000001E-9</v>
      </c>
      <c r="CJ2346" s="121">
        <v>0</v>
      </c>
      <c r="CK2346"/>
      <c r="CL2346" s="322">
        <v>1.6635720000000001E-12</v>
      </c>
      <c r="CM2346" s="322">
        <v>0.63681657999999997</v>
      </c>
      <c r="CN2346" s="322">
        <v>8.5206505999999994E-5</v>
      </c>
      <c r="CO2346" s="322">
        <v>5.9521282999999999E-6</v>
      </c>
      <c r="CP2346" s="322">
        <v>1.6408854999999999E-7</v>
      </c>
      <c r="CQ2346" s="322">
        <v>1.4845215000000001E-12</v>
      </c>
      <c r="CR2346" s="322">
        <v>1.9024456000000001E-12</v>
      </c>
      <c r="CS2346" s="322">
        <v>3.2182724000000001E-7</v>
      </c>
      <c r="CT2346" s="322">
        <v>1.8470281999999999E-5</v>
      </c>
      <c r="CU2346" s="322">
        <v>4.3913355000000003E-3</v>
      </c>
      <c r="CX2346" s="22" t="s">
        <v>4045</v>
      </c>
    </row>
    <row r="2347" spans="1:106" ht="14.4" customHeight="1">
      <c r="A2347" t="s">
        <v>3388</v>
      </c>
      <c r="B2347" s="278" t="s">
        <v>3349</v>
      </c>
      <c r="C2347" s="279" t="str">
        <f t="shared" si="890"/>
        <v>P.030.24.300</v>
      </c>
      <c r="D2347" t="s">
        <v>4038</v>
      </c>
      <c r="E2347" s="312" t="s">
        <v>1510</v>
      </c>
      <c r="F2347" s="281" t="str">
        <f t="shared" si="891"/>
        <v>Non-metal phosphates (n=1, std=-)</v>
      </c>
      <c r="G2347" s="319">
        <f t="shared" si="906"/>
        <v>0.1121593255767</v>
      </c>
      <c r="H2347" s="319">
        <f t="shared" si="907"/>
        <v>3.982759927E-2</v>
      </c>
      <c r="I2347" s="319">
        <f t="shared" si="903"/>
        <v>3.5555763067E-3</v>
      </c>
      <c r="J2347" s="319">
        <f t="shared" si="904"/>
        <v>6.4332770000000003E-3</v>
      </c>
      <c r="K2347" s="319">
        <v>6.2342873E-2</v>
      </c>
      <c r="L2347" s="319">
        <v>1.3609353000000001E-3</v>
      </c>
      <c r="M2347" s="319">
        <v>1.8770430999999999E-3</v>
      </c>
      <c r="N2347" s="319">
        <v>3.0080828999999999E-3</v>
      </c>
      <c r="O2347" s="319">
        <v>2.4850159000000001E-4</v>
      </c>
      <c r="P2347" s="319">
        <v>2.6324780000000001E-5</v>
      </c>
      <c r="Q2347" s="319">
        <v>3.6544689999999998E-2</v>
      </c>
      <c r="R2347" s="319">
        <v>3.1645236000000002E-4</v>
      </c>
      <c r="S2347" s="319">
        <v>5.0757294000000003E-3</v>
      </c>
      <c r="T2347" s="319">
        <v>0</v>
      </c>
      <c r="U2347" s="319">
        <v>1.3575476E-3</v>
      </c>
      <c r="V2347" s="319">
        <v>1.1455467000000001E-6</v>
      </c>
      <c r="W2347" s="319">
        <v>0</v>
      </c>
      <c r="X2347" s="319">
        <v>0</v>
      </c>
      <c r="Y2347" s="210"/>
      <c r="Z2347" s="320">
        <f t="shared" si="895"/>
        <v>0.46874340601503756</v>
      </c>
      <c r="AA2347" s="210"/>
      <c r="AB2347" s="321">
        <f t="shared" si="896"/>
        <v>6.2342873E-2</v>
      </c>
      <c r="AC2347" s="321">
        <f t="shared" si="897"/>
        <v>4.3382030029999991E-2</v>
      </c>
      <c r="AD2347" s="321">
        <f t="shared" si="905"/>
        <v>3.5544307599999999E-3</v>
      </c>
      <c r="AE2347" s="321">
        <f t="shared" si="898"/>
        <v>3.5555763067E-3</v>
      </c>
      <c r="AF2347" s="321">
        <f t="shared" si="899"/>
        <v>6.4332770000000003E-3</v>
      </c>
      <c r="AG2347"/>
      <c r="AH2347" s="121">
        <v>7.2090505</v>
      </c>
      <c r="AI2347" s="121">
        <v>6.9079559000000001</v>
      </c>
      <c r="AJ2347" s="121">
        <v>0.18403183000000001</v>
      </c>
      <c r="AK2347" s="121">
        <v>0</v>
      </c>
      <c r="AL2347" s="121">
        <v>1.3881596E-2</v>
      </c>
      <c r="AM2347" s="121">
        <v>6.3058028000000002E-2</v>
      </c>
      <c r="AN2347" s="121">
        <v>4.0123093999999998E-2</v>
      </c>
      <c r="AO2347"/>
      <c r="AP2347" s="282">
        <v>8.9830221999999994E-3</v>
      </c>
      <c r="AQ2347" s="282">
        <v>8.1121205999999998E-3</v>
      </c>
      <c r="AR2347" s="282">
        <v>3.9411325E-4</v>
      </c>
      <c r="AS2347" s="282">
        <v>4.7678838999999998E-4</v>
      </c>
      <c r="AT2347" s="255">
        <f t="shared" si="900"/>
        <v>4.8633816186650004E-7</v>
      </c>
      <c r="AU2347" s="256">
        <f t="shared" si="901"/>
        <v>1.4575194502799497E-9</v>
      </c>
      <c r="AV2347" s="256">
        <f t="shared" si="902"/>
        <v>6.6777085999999999E-2</v>
      </c>
      <c r="AW2347" s="272">
        <v>4.3919037000000002E-7</v>
      </c>
      <c r="AX2347" s="272">
        <v>1.3252991999999999E-9</v>
      </c>
      <c r="AY2347" s="272">
        <v>3.6202296000000003E-14</v>
      </c>
      <c r="AZ2347" s="272">
        <v>1.8468259999999999E-11</v>
      </c>
      <c r="BA2347" s="272">
        <v>2.3991165E-12</v>
      </c>
      <c r="BB2347" s="272">
        <v>4.4753892999999998E-10</v>
      </c>
      <c r="BC2347" s="272">
        <v>4.6282720000000002E-8</v>
      </c>
      <c r="BD2347" s="272">
        <v>8.2059376000000001E-11</v>
      </c>
      <c r="BE2347" s="272">
        <v>4.8612467999999997E-11</v>
      </c>
      <c r="BF2347" s="272">
        <v>2.6931854999999999E-14</v>
      </c>
      <c r="BG2347" s="272">
        <v>1.3814735E-16</v>
      </c>
      <c r="BH2347" s="272">
        <v>5.7071394999999998E-14</v>
      </c>
      <c r="BI2347" s="272">
        <v>3.2972913000000001E-15</v>
      </c>
      <c r="BJ2347" s="272">
        <v>2.4920953000000001E-15</v>
      </c>
      <c r="BK2347" s="272">
        <v>2.8673212999999998E-10</v>
      </c>
      <c r="BL2347" s="272">
        <v>1.0993343E-10</v>
      </c>
      <c r="BM2347" s="272">
        <v>1.4222732E-12</v>
      </c>
      <c r="BN2347" s="273">
        <v>1.4477402E-2</v>
      </c>
      <c r="BO2347" s="273">
        <v>5.2299683999999999E-2</v>
      </c>
      <c r="BP2347" s="273">
        <v>0</v>
      </c>
      <c r="BQ2347" s="273">
        <v>0</v>
      </c>
      <c r="BR2347" s="273">
        <v>0</v>
      </c>
      <c r="BS2347"/>
      <c r="BT2347" s="121">
        <v>1.6910628E-4</v>
      </c>
      <c r="BU2347" s="274">
        <v>4.1193905000000002E-7</v>
      </c>
      <c r="BV2347" s="274">
        <v>1.306981E-5</v>
      </c>
      <c r="BW2347" s="274">
        <v>3.7159098E-8</v>
      </c>
      <c r="BX2347" s="274">
        <v>4.4979936000000003E-7</v>
      </c>
      <c r="BY2347" s="274">
        <v>1.5060664999999999E-7</v>
      </c>
      <c r="BZ2347" s="274">
        <v>3.4549445000000002E-11</v>
      </c>
      <c r="CA2347" s="274">
        <v>2.3040915E-7</v>
      </c>
      <c r="CB2347" s="274">
        <v>3.5326000999999998E-8</v>
      </c>
      <c r="CC2347" s="274">
        <v>2.4181833999999999E-5</v>
      </c>
      <c r="CD2347" s="274">
        <v>1.8032374999999999E-8</v>
      </c>
      <c r="CE2347" s="274">
        <v>1.0339583999999999E-9</v>
      </c>
      <c r="CF2347" s="274">
        <v>3.1830554999999999E-10</v>
      </c>
      <c r="CG2347" s="274">
        <v>1.8592865000000001E-6</v>
      </c>
      <c r="CH2347" s="274">
        <v>8.2213780000000004E-6</v>
      </c>
      <c r="CI2347" s="121">
        <v>1.2043932E-4</v>
      </c>
      <c r="CJ2347" s="121">
        <v>0</v>
      </c>
      <c r="CK2347"/>
      <c r="CL2347" s="322">
        <v>5.2811807999999996E-10</v>
      </c>
      <c r="CM2347" s="322">
        <v>0.46534966999999999</v>
      </c>
      <c r="CN2347" s="322">
        <v>4.5894337999999998E-3</v>
      </c>
      <c r="CO2347" s="322">
        <v>3.1922062000000001E-4</v>
      </c>
      <c r="CP2347" s="322">
        <v>1.1963951E-5</v>
      </c>
      <c r="CQ2347" s="322">
        <v>4.7127668000000005E-10</v>
      </c>
      <c r="CR2347" s="322">
        <v>6.0395099000000003E-10</v>
      </c>
      <c r="CS2347" s="322">
        <v>1.6417531000000001E-5</v>
      </c>
      <c r="CT2347" s="322">
        <v>5.8635815999999999E-3</v>
      </c>
      <c r="CU2347" s="322">
        <v>0.89243722000000003</v>
      </c>
      <c r="CX2347" s="22" t="s">
        <v>4045</v>
      </c>
    </row>
    <row r="2348" spans="1:106" ht="14.4" customHeight="1">
      <c r="A2348" t="s">
        <v>3389</v>
      </c>
      <c r="B2348" s="278" t="s">
        <v>3349</v>
      </c>
      <c r="C2348" s="279" t="str">
        <f t="shared" si="890"/>
        <v>P.030.24.400</v>
      </c>
      <c r="D2348" t="s">
        <v>4038</v>
      </c>
      <c r="E2348" s="312" t="s">
        <v>1510</v>
      </c>
      <c r="F2348" s="281" t="str">
        <f t="shared" si="891"/>
        <v>Non-metal sulfates (n=1, std=-)</v>
      </c>
      <c r="G2348" s="319">
        <f t="shared" si="906"/>
        <v>1.6061247466999998E-2</v>
      </c>
      <c r="H2348" s="319">
        <f t="shared" si="907"/>
        <v>9.2547670599999994E-4</v>
      </c>
      <c r="I2348" s="319">
        <f t="shared" si="903"/>
        <v>5.1311161000000004E-5</v>
      </c>
      <c r="J2348" s="319">
        <f t="shared" si="904"/>
        <v>3.2580996000000002E-3</v>
      </c>
      <c r="K2348" s="319">
        <v>1.1826359999999999E-2</v>
      </c>
      <c r="L2348" s="319">
        <v>3.066579E-5</v>
      </c>
      <c r="M2348" s="319">
        <v>0</v>
      </c>
      <c r="N2348" s="319">
        <v>9.1432799999999995E-4</v>
      </c>
      <c r="O2348" s="319">
        <v>0</v>
      </c>
      <c r="P2348" s="319">
        <v>0</v>
      </c>
      <c r="Q2348" s="319">
        <v>1.1148706E-5</v>
      </c>
      <c r="R2348" s="319">
        <v>2.0645371000000001E-5</v>
      </c>
      <c r="S2348" s="319">
        <v>3.2580996000000002E-3</v>
      </c>
      <c r="T2348" s="319">
        <v>0</v>
      </c>
      <c r="U2348" s="319">
        <v>0</v>
      </c>
      <c r="V2348" s="319">
        <v>0</v>
      </c>
      <c r="W2348" s="319">
        <v>0</v>
      </c>
      <c r="X2348" s="319">
        <v>0</v>
      </c>
      <c r="Y2348" s="210"/>
      <c r="Z2348" s="320">
        <f t="shared" si="895"/>
        <v>8.8919999999999985E-2</v>
      </c>
      <c r="AA2348" s="210"/>
      <c r="AB2348" s="321">
        <f t="shared" si="896"/>
        <v>1.1826359999999999E-2</v>
      </c>
      <c r="AC2348" s="321">
        <f t="shared" si="897"/>
        <v>9.7678786700000002E-4</v>
      </c>
      <c r="AD2348" s="321">
        <f t="shared" si="905"/>
        <v>5.1311161000000004E-5</v>
      </c>
      <c r="AE2348" s="321">
        <f t="shared" si="898"/>
        <v>5.1311161000000004E-5</v>
      </c>
      <c r="AF2348" s="321">
        <f t="shared" si="899"/>
        <v>3.2580996000000002E-3</v>
      </c>
      <c r="AG2348"/>
      <c r="AH2348" s="121">
        <v>1.5606599999999999</v>
      </c>
      <c r="AI2348" s="121">
        <v>1.5606599999999999</v>
      </c>
      <c r="AJ2348" s="121">
        <v>0</v>
      </c>
      <c r="AK2348" s="121">
        <v>0</v>
      </c>
      <c r="AL2348" s="121">
        <v>0</v>
      </c>
      <c r="AM2348" s="121">
        <v>0</v>
      </c>
      <c r="AN2348" s="121">
        <v>0</v>
      </c>
      <c r="AO2348"/>
      <c r="AP2348" s="282">
        <v>1.5524862999999999E-3</v>
      </c>
      <c r="AQ2348" s="282">
        <v>1.3879560999999999E-3</v>
      </c>
      <c r="AR2348" s="283">
        <v>7.5894119999999997E-5</v>
      </c>
      <c r="AS2348" s="283">
        <v>8.8635989E-5</v>
      </c>
      <c r="AT2348" s="255">
        <f t="shared" si="900"/>
        <v>8.3210799999999992E-8</v>
      </c>
      <c r="AU2348" s="256">
        <f t="shared" si="901"/>
        <v>2.8067352237999998E-10</v>
      </c>
      <c r="AV2348" s="256">
        <f t="shared" si="902"/>
        <v>1.2414004039999999E-2</v>
      </c>
      <c r="AW2348" s="272">
        <v>8.2517760000000001E-8</v>
      </c>
      <c r="AX2348" s="272">
        <v>2.4897600000000002E-10</v>
      </c>
      <c r="AY2348" s="272">
        <v>6.8023799999999999E-15</v>
      </c>
      <c r="AZ2348" s="273">
        <v>0</v>
      </c>
      <c r="BA2348" s="273">
        <v>0</v>
      </c>
      <c r="BB2348" s="272">
        <v>1.3611999999999999E-10</v>
      </c>
      <c r="BC2348" s="272">
        <v>5.5691999999999998E-10</v>
      </c>
      <c r="BD2348" s="272">
        <v>3.1042000000000001E-11</v>
      </c>
      <c r="BE2348" s="272">
        <v>6.4871999999999999E-13</v>
      </c>
      <c r="BF2348" s="273">
        <v>0</v>
      </c>
      <c r="BG2348" s="273">
        <v>0</v>
      </c>
      <c r="BH2348" s="273">
        <v>0</v>
      </c>
      <c r="BI2348" s="273">
        <v>0</v>
      </c>
      <c r="BJ2348" s="273">
        <v>0</v>
      </c>
      <c r="BK2348" s="273">
        <v>0</v>
      </c>
      <c r="BL2348" s="273">
        <v>0</v>
      </c>
      <c r="BM2348" s="273">
        <v>0</v>
      </c>
      <c r="BN2348" s="273">
        <v>1.2556404E-4</v>
      </c>
      <c r="BO2348" s="273">
        <v>1.2288439999999999E-2</v>
      </c>
      <c r="BP2348" s="273">
        <v>0</v>
      </c>
      <c r="BQ2348" s="273">
        <v>0</v>
      </c>
      <c r="BR2348" s="273">
        <v>0</v>
      </c>
      <c r="BS2348"/>
      <c r="BT2348" s="274">
        <v>8.2382715000000001E-5</v>
      </c>
      <c r="BU2348" s="274">
        <v>4.4724717000000001E-9</v>
      </c>
      <c r="BV2348" s="274">
        <v>2.4793254999999999E-6</v>
      </c>
      <c r="BW2348" s="274">
        <v>2.4183323999999998E-9</v>
      </c>
      <c r="BX2348" s="274">
        <v>3.6841287000000002E-9</v>
      </c>
      <c r="BY2348" s="121">
        <v>0</v>
      </c>
      <c r="BZ2348" s="121">
        <v>0</v>
      </c>
      <c r="CA2348" s="121">
        <v>0</v>
      </c>
      <c r="CB2348" s="121">
        <v>0</v>
      </c>
      <c r="CC2348" s="274">
        <v>7.3771636999999997E-9</v>
      </c>
      <c r="CD2348" s="121">
        <v>0</v>
      </c>
      <c r="CE2348" s="121">
        <v>0</v>
      </c>
      <c r="CF2348" s="121">
        <v>0</v>
      </c>
      <c r="CG2348" s="274">
        <v>9.7128343999999998E-7</v>
      </c>
      <c r="CH2348" s="274">
        <v>1.7995621E-6</v>
      </c>
      <c r="CI2348" s="274">
        <v>7.7114592E-5</v>
      </c>
      <c r="CJ2348" s="121">
        <v>0</v>
      </c>
      <c r="CK2348"/>
      <c r="CL2348" s="322">
        <v>0</v>
      </c>
      <c r="CM2348" s="322">
        <v>8.8919999999999999E-2</v>
      </c>
      <c r="CN2348" s="322">
        <v>0</v>
      </c>
      <c r="CO2348" s="322">
        <v>3.0599999999999999E-6</v>
      </c>
      <c r="CP2348" s="322">
        <v>0</v>
      </c>
      <c r="CQ2348" s="322">
        <v>0</v>
      </c>
      <c r="CR2348" s="322">
        <v>0</v>
      </c>
      <c r="CS2348" s="322">
        <v>1.8699996999999999E-7</v>
      </c>
      <c r="CT2348" s="322">
        <v>0</v>
      </c>
      <c r="CU2348" s="322">
        <v>0.2109</v>
      </c>
      <c r="CX2348" s="22" t="s">
        <v>4045</v>
      </c>
    </row>
    <row r="2349" spans="1:106" ht="14.4" customHeight="1">
      <c r="A2349" t="s">
        <v>3390</v>
      </c>
      <c r="B2349" s="278" t="s">
        <v>3349</v>
      </c>
      <c r="C2349" s="279" t="str">
        <f t="shared" si="890"/>
        <v>P.030.25.100</v>
      </c>
      <c r="D2349" t="s">
        <v>4038</v>
      </c>
      <c r="E2349" s="312" t="s">
        <v>1510</v>
      </c>
      <c r="F2349" s="281" t="str">
        <f t="shared" si="891"/>
        <v>Olefins (n=1, std=-)</v>
      </c>
      <c r="G2349" s="319">
        <f t="shared" si="906"/>
        <v>0.31406389563623299</v>
      </c>
      <c r="H2349" s="319">
        <f t="shared" si="907"/>
        <v>2.9940846509950002E-3</v>
      </c>
      <c r="I2349" s="319">
        <f t="shared" si="903"/>
        <v>4.7729810985237986E-2</v>
      </c>
      <c r="J2349" s="319">
        <f t="shared" si="904"/>
        <v>0</v>
      </c>
      <c r="K2349" s="319">
        <v>0.26334000000000002</v>
      </c>
      <c r="L2349" s="319">
        <v>4.148901E-2</v>
      </c>
      <c r="M2349" s="319">
        <v>6.2408000000000003E-3</v>
      </c>
      <c r="N2349" s="319">
        <v>7.9976159999999995E-4</v>
      </c>
      <c r="O2349" s="319">
        <v>2.1942720000000001E-3</v>
      </c>
      <c r="P2349" s="319">
        <v>0</v>
      </c>
      <c r="Q2349" s="319">
        <v>5.1050995E-8</v>
      </c>
      <c r="R2349" s="319">
        <v>9.8523798999999994E-10</v>
      </c>
      <c r="S2349" s="319">
        <v>0</v>
      </c>
      <c r="T2349" s="319">
        <v>0</v>
      </c>
      <c r="U2349" s="319">
        <v>0</v>
      </c>
      <c r="V2349" s="319">
        <v>0</v>
      </c>
      <c r="W2349" s="319">
        <v>0</v>
      </c>
      <c r="X2349" s="319">
        <v>0</v>
      </c>
      <c r="Y2349" s="210"/>
      <c r="Z2349" s="320">
        <f t="shared" si="895"/>
        <v>1.98</v>
      </c>
      <c r="AA2349" s="210"/>
      <c r="AB2349" s="321">
        <f t="shared" si="896"/>
        <v>0.26334000000000002</v>
      </c>
      <c r="AC2349" s="321">
        <f t="shared" si="897"/>
        <v>5.0723895636232981E-2</v>
      </c>
      <c r="AD2349" s="321">
        <f t="shared" si="905"/>
        <v>4.7729810985237986E-2</v>
      </c>
      <c r="AE2349" s="321">
        <f t="shared" si="898"/>
        <v>4.7729810985237986E-2</v>
      </c>
      <c r="AF2349" s="321">
        <f t="shared" si="899"/>
        <v>0</v>
      </c>
      <c r="AG2349"/>
      <c r="AH2349" s="121">
        <v>53.283999999999999</v>
      </c>
      <c r="AI2349" s="121">
        <v>52.576000000000001</v>
      </c>
      <c r="AJ2349" s="121">
        <v>0</v>
      </c>
      <c r="AK2349" s="121">
        <v>0</v>
      </c>
      <c r="AL2349" s="121">
        <v>0.70799999999999996</v>
      </c>
      <c r="AM2349" s="121">
        <v>0</v>
      </c>
      <c r="AN2349" s="121">
        <v>0</v>
      </c>
      <c r="AO2349"/>
      <c r="AP2349" s="282">
        <v>4.8716256999999999E-2</v>
      </c>
      <c r="AQ2349" s="282">
        <v>4.3218527E-2</v>
      </c>
      <c r="AR2349" s="282">
        <v>1.7438029999999999E-3</v>
      </c>
      <c r="AS2349" s="282">
        <v>3.7539264E-3</v>
      </c>
      <c r="AT2349" s="255">
        <f t="shared" si="900"/>
        <v>2.5910388E-6</v>
      </c>
      <c r="AU2349" s="256">
        <f t="shared" si="901"/>
        <v>6.4489754699999997E-9</v>
      </c>
      <c r="AV2349" s="256">
        <f t="shared" si="902"/>
        <v>0.52576000000000001</v>
      </c>
      <c r="AW2349" s="272">
        <v>1.83744E-6</v>
      </c>
      <c r="AX2349" s="272">
        <v>5.5439999999999999E-9</v>
      </c>
      <c r="AY2349" s="272">
        <v>1.5147000000000001E-13</v>
      </c>
      <c r="AZ2349" s="273">
        <v>0</v>
      </c>
      <c r="BA2349" s="273">
        <v>0</v>
      </c>
      <c r="BB2349" s="272">
        <v>1.1879999999999999E-10</v>
      </c>
      <c r="BC2349" s="272">
        <v>7.5348000000000005E-7</v>
      </c>
      <c r="BD2349" s="272">
        <v>2.7144000000000001E-11</v>
      </c>
      <c r="BE2349" s="272">
        <v>8.7768000000000001E-10</v>
      </c>
      <c r="BF2349" s="273">
        <v>0</v>
      </c>
      <c r="BG2349" s="273">
        <v>0</v>
      </c>
      <c r="BH2349" s="273">
        <v>0</v>
      </c>
      <c r="BI2349" s="273">
        <v>0</v>
      </c>
      <c r="BJ2349" s="273">
        <v>0</v>
      </c>
      <c r="BK2349" s="273">
        <v>0</v>
      </c>
      <c r="BL2349" s="273">
        <v>0</v>
      </c>
      <c r="BM2349" s="273">
        <v>0</v>
      </c>
      <c r="BN2349" s="273">
        <v>0</v>
      </c>
      <c r="BO2349" s="273">
        <v>0.52576000000000001</v>
      </c>
      <c r="BP2349" s="273">
        <v>0</v>
      </c>
      <c r="BQ2349" s="273">
        <v>0</v>
      </c>
      <c r="BR2349" s="273">
        <v>0</v>
      </c>
      <c r="BS2349"/>
      <c r="BT2349" s="121">
        <v>1.3281275000000001E-4</v>
      </c>
      <c r="BU2349" s="274">
        <v>6.0509910999999997E-6</v>
      </c>
      <c r="BV2349" s="274">
        <v>5.5207653999999997E-5</v>
      </c>
      <c r="BW2349" s="274">
        <v>1.1540761E-13</v>
      </c>
      <c r="BX2349" s="274">
        <v>6.9656904999999999E-6</v>
      </c>
      <c r="BY2349" s="121">
        <v>0</v>
      </c>
      <c r="BZ2349" s="121">
        <v>0</v>
      </c>
      <c r="CA2349" s="121">
        <v>0</v>
      </c>
      <c r="CB2349" s="121">
        <v>0</v>
      </c>
      <c r="CC2349" s="274">
        <v>3.3780741E-11</v>
      </c>
      <c r="CD2349" s="121">
        <v>0</v>
      </c>
      <c r="CE2349" s="121">
        <v>0</v>
      </c>
      <c r="CF2349" s="121">
        <v>0</v>
      </c>
      <c r="CG2349" s="274">
        <v>1.1045386E-6</v>
      </c>
      <c r="CH2349" s="274">
        <v>6.3483840000000006E-5</v>
      </c>
      <c r="CI2349" s="121">
        <v>0</v>
      </c>
      <c r="CJ2349" s="121">
        <v>0</v>
      </c>
      <c r="CK2349"/>
      <c r="CL2349" s="322">
        <v>0</v>
      </c>
      <c r="CM2349" s="322">
        <v>1.98</v>
      </c>
      <c r="CN2349" s="322">
        <v>3.2382107999999999E-3</v>
      </c>
      <c r="CO2349" s="322">
        <v>4.1399999999999996E-3</v>
      </c>
      <c r="CP2349" s="322">
        <v>4.2415631999999999E-4</v>
      </c>
      <c r="CQ2349" s="322">
        <v>0</v>
      </c>
      <c r="CR2349" s="322">
        <v>0</v>
      </c>
      <c r="CS2349" s="322">
        <v>2.5299995000000001E-4</v>
      </c>
      <c r="CT2349" s="322">
        <v>0</v>
      </c>
      <c r="CU2349" s="322">
        <v>7.1424000000000003</v>
      </c>
      <c r="CX2349" s="22" t="s">
        <v>4045</v>
      </c>
    </row>
    <row r="2350" spans="1:106" ht="14.4" customHeight="1">
      <c r="A2350" t="s">
        <v>3391</v>
      </c>
      <c r="B2350" s="278" t="s">
        <v>3349</v>
      </c>
      <c r="C2350" s="279" t="str">
        <f t="shared" si="890"/>
        <v>P.030.25.200</v>
      </c>
      <c r="D2350" t="s">
        <v>4038</v>
      </c>
      <c r="E2350" s="312" t="s">
        <v>1510</v>
      </c>
      <c r="F2350" s="281" t="str">
        <f t="shared" si="891"/>
        <v>Organic carbonic acids (n=1, std=-)</v>
      </c>
      <c r="G2350" s="319">
        <f t="shared" si="906"/>
        <v>0.2362597940908</v>
      </c>
      <c r="H2350" s="319">
        <f t="shared" si="907"/>
        <v>1.6998060480999999E-2</v>
      </c>
      <c r="I2350" s="319">
        <f t="shared" si="903"/>
        <v>6.7205369253799996E-2</v>
      </c>
      <c r="J2350" s="319">
        <f t="shared" si="904"/>
        <v>5.0959435600000003E-4</v>
      </c>
      <c r="K2350" s="319">
        <v>0.15154677</v>
      </c>
      <c r="L2350" s="319">
        <v>5.0084017000000002E-2</v>
      </c>
      <c r="M2350" s="319">
        <v>1.4558658E-2</v>
      </c>
      <c r="N2350" s="319">
        <v>1.2243202E-2</v>
      </c>
      <c r="O2350" s="319">
        <v>4.3682316000000004E-3</v>
      </c>
      <c r="P2350" s="319">
        <v>9.1039710999999999E-5</v>
      </c>
      <c r="Q2350" s="319">
        <v>2.9558717000000001E-4</v>
      </c>
      <c r="R2350" s="319">
        <v>2.5604117000000001E-3</v>
      </c>
      <c r="S2350" s="319">
        <v>8.5133725999999999E-5</v>
      </c>
      <c r="T2350" s="319">
        <v>0</v>
      </c>
      <c r="U2350" s="319">
        <v>4.2446063000000002E-4</v>
      </c>
      <c r="V2350" s="319">
        <v>2.2825538000000001E-6</v>
      </c>
      <c r="W2350" s="319">
        <v>0</v>
      </c>
      <c r="X2350" s="319">
        <v>0</v>
      </c>
      <c r="Y2350" s="210"/>
      <c r="Z2350" s="320">
        <f t="shared" si="895"/>
        <v>1.1394493984962406</v>
      </c>
      <c r="AA2350" s="210"/>
      <c r="AB2350" s="321">
        <f t="shared" si="896"/>
        <v>0.15154677</v>
      </c>
      <c r="AC2350" s="321">
        <f t="shared" si="897"/>
        <v>8.4201147180999983E-2</v>
      </c>
      <c r="AD2350" s="321">
        <f t="shared" si="905"/>
        <v>6.7203086699999998E-2</v>
      </c>
      <c r="AE2350" s="321">
        <f t="shared" si="898"/>
        <v>6.7205369253799996E-2</v>
      </c>
      <c r="AF2350" s="321">
        <f t="shared" si="899"/>
        <v>5.0959435600000003E-4</v>
      </c>
      <c r="AG2350"/>
      <c r="AH2350" s="121">
        <v>13.179978999999999</v>
      </c>
      <c r="AI2350" s="121">
        <v>13.093973999999999</v>
      </c>
      <c r="AJ2350" s="121">
        <v>5.7546181000000002E-2</v>
      </c>
      <c r="AK2350" s="121">
        <v>0</v>
      </c>
      <c r="AL2350" s="121">
        <v>0</v>
      </c>
      <c r="AM2350" s="121">
        <v>1.3889008E-2</v>
      </c>
      <c r="AN2350" s="121">
        <v>1.4570201E-2</v>
      </c>
      <c r="AO2350"/>
      <c r="AP2350" s="282">
        <v>3.8558687000000001E-2</v>
      </c>
      <c r="AQ2350" s="282">
        <v>3.6392427999999998E-2</v>
      </c>
      <c r="AR2350" s="282">
        <v>1.2700259E-3</v>
      </c>
      <c r="AS2350" s="282">
        <v>8.9623299000000001E-4</v>
      </c>
      <c r="AT2350" s="255">
        <f t="shared" si="900"/>
        <v>2.1818002671223004E-6</v>
      </c>
      <c r="AU2350" s="256">
        <f t="shared" si="901"/>
        <v>4.696841295056301E-9</v>
      </c>
      <c r="AV2350" s="256">
        <f t="shared" si="902"/>
        <v>0.12552282794790001</v>
      </c>
      <c r="AW2350" s="272">
        <v>1.0646887E-6</v>
      </c>
      <c r="AX2350" s="272">
        <v>3.2126623999999999E-9</v>
      </c>
      <c r="AY2350" s="272">
        <v>8.7763384000000006E-14</v>
      </c>
      <c r="AZ2350" s="272">
        <v>9.8467506000000005E-11</v>
      </c>
      <c r="BA2350" s="272">
        <v>2.9546163000000001E-12</v>
      </c>
      <c r="BB2350" s="272">
        <v>1.8205040999999999E-9</v>
      </c>
      <c r="BC2350" s="272">
        <v>1.1066127E-6</v>
      </c>
      <c r="BD2350" s="272">
        <v>2.6086227999999999E-10</v>
      </c>
      <c r="BE2350" s="272">
        <v>1.2116631999999999E-9</v>
      </c>
      <c r="BF2350" s="272">
        <v>2.2725208E-13</v>
      </c>
      <c r="BG2350" s="272">
        <v>3.1763092999999999E-15</v>
      </c>
      <c r="BH2350" s="272">
        <v>7.9441487999999995E-12</v>
      </c>
      <c r="BI2350" s="272">
        <v>4.9956123E-14</v>
      </c>
      <c r="BJ2350" s="272">
        <v>1.3035255999999999E-13</v>
      </c>
      <c r="BK2350" s="272">
        <v>1.9418430000000001E-9</v>
      </c>
      <c r="BL2350" s="272">
        <v>6.6350979000000001E-9</v>
      </c>
      <c r="BM2350" s="272">
        <v>3.2107658000000001E-12</v>
      </c>
      <c r="BN2350" s="272">
        <v>6.4979478999999998E-6</v>
      </c>
      <c r="BO2350" s="273">
        <v>0.12551633000000001</v>
      </c>
      <c r="BP2350" s="273">
        <v>0</v>
      </c>
      <c r="BQ2350" s="273">
        <v>0</v>
      </c>
      <c r="BR2350" s="273">
        <v>0</v>
      </c>
      <c r="BS2350"/>
      <c r="BT2350" s="274">
        <v>7.3528859000000001E-5</v>
      </c>
      <c r="BU2350" s="274">
        <v>8.9450002999999997E-6</v>
      </c>
      <c r="BV2350" s="274">
        <v>3.1770872999999997E-5</v>
      </c>
      <c r="BW2350" s="274">
        <v>3.0003737000000002E-7</v>
      </c>
      <c r="BX2350" s="274">
        <v>1.0405969E-5</v>
      </c>
      <c r="BY2350" s="274">
        <v>1.1678298E-6</v>
      </c>
      <c r="BZ2350" s="274">
        <v>3.3207605000000002E-9</v>
      </c>
      <c r="CA2350" s="274">
        <v>1.7722268999999999E-6</v>
      </c>
      <c r="CB2350" s="274">
        <v>1.2216888E-7</v>
      </c>
      <c r="CC2350" s="274">
        <v>1.9559174999999999E-7</v>
      </c>
      <c r="CD2350" s="274">
        <v>2.1700132999999998E-8</v>
      </c>
      <c r="CE2350" s="274">
        <v>2.3313579999999999E-9</v>
      </c>
      <c r="CF2350" s="274">
        <v>3.3562011999999999E-10</v>
      </c>
      <c r="CG2350" s="274">
        <v>3.0217835999999998E-6</v>
      </c>
      <c r="CH2350" s="274">
        <v>1.5761457E-5</v>
      </c>
      <c r="CI2350" s="274">
        <v>3.8233719000000003E-8</v>
      </c>
      <c r="CJ2350" s="121">
        <v>0</v>
      </c>
      <c r="CK2350"/>
      <c r="CL2350" s="322">
        <v>5.5684253000000001E-10</v>
      </c>
      <c r="CM2350" s="322">
        <v>1.1340722999999999</v>
      </c>
      <c r="CN2350" s="322">
        <v>3.33291E-2</v>
      </c>
      <c r="CO2350" s="322">
        <v>6.3887891999999998E-3</v>
      </c>
      <c r="CP2350" s="322">
        <v>9.7042833000000002E-5</v>
      </c>
      <c r="CQ2350" s="322">
        <v>9.4381709000000002E-10</v>
      </c>
      <c r="CR2350" s="322">
        <v>9.1356130000000006E-9</v>
      </c>
      <c r="CS2350" s="322">
        <v>4.2858978000000003E-4</v>
      </c>
      <c r="CT2350" s="322">
        <v>0.16634769999999999</v>
      </c>
      <c r="CU2350" s="322">
        <v>1.7680245000000001</v>
      </c>
      <c r="CX2350" s="22" t="s">
        <v>4045</v>
      </c>
    </row>
    <row r="2351" spans="1:106" ht="14.4" customHeight="1">
      <c r="A2351" t="s">
        <v>3392</v>
      </c>
      <c r="B2351" s="278" t="s">
        <v>3349</v>
      </c>
      <c r="C2351" s="279" t="str">
        <f t="shared" si="890"/>
        <v>P.030.25.300</v>
      </c>
      <c r="D2351" t="s">
        <v>4038</v>
      </c>
      <c r="E2351" s="312" t="s">
        <v>1510</v>
      </c>
      <c r="F2351" s="281" t="str">
        <f t="shared" si="891"/>
        <v>Organic cyanides (n=1, std=-)</v>
      </c>
      <c r="G2351" s="319">
        <f t="shared" si="906"/>
        <v>0.63281690067579999</v>
      </c>
      <c r="H2351" s="319">
        <f t="shared" si="907"/>
        <v>3.4412962484799997E-2</v>
      </c>
      <c r="I2351" s="319">
        <f t="shared" si="903"/>
        <v>0.14701218400000002</v>
      </c>
      <c r="J2351" s="319">
        <f t="shared" si="904"/>
        <v>1.1591404191E-2</v>
      </c>
      <c r="K2351" s="319">
        <v>0.43980035000000001</v>
      </c>
      <c r="L2351" s="319">
        <v>9.3200250999999998E-2</v>
      </c>
      <c r="M2351" s="319">
        <v>3.8396761000000001E-2</v>
      </c>
      <c r="N2351" s="319">
        <v>2.6034254E-2</v>
      </c>
      <c r="O2351" s="319">
        <v>8.1282938999999998E-3</v>
      </c>
      <c r="P2351" s="319">
        <v>1.8260348E-6</v>
      </c>
      <c r="Q2351" s="319">
        <v>2.4858855000000002E-4</v>
      </c>
      <c r="R2351" s="319">
        <v>1.5415172E-2</v>
      </c>
      <c r="S2351" s="319">
        <v>2.0009191E-5</v>
      </c>
      <c r="T2351" s="319">
        <v>0</v>
      </c>
      <c r="U2351" s="319">
        <v>1.1571395E-2</v>
      </c>
      <c r="V2351" s="319">
        <v>0</v>
      </c>
      <c r="W2351" s="319">
        <v>0</v>
      </c>
      <c r="X2351" s="319">
        <v>0</v>
      </c>
      <c r="Y2351" s="210"/>
      <c r="Z2351" s="320">
        <f t="shared" si="895"/>
        <v>3.3067695488721802</v>
      </c>
      <c r="AA2351" s="210"/>
      <c r="AB2351" s="321">
        <f t="shared" si="896"/>
        <v>0.43980035000000001</v>
      </c>
      <c r="AC2351" s="321">
        <f t="shared" si="897"/>
        <v>0.18142514648480004</v>
      </c>
      <c r="AD2351" s="321">
        <f t="shared" si="905"/>
        <v>0.14701218400000002</v>
      </c>
      <c r="AE2351" s="321">
        <f t="shared" si="898"/>
        <v>0.14701218400000002</v>
      </c>
      <c r="AF2351" s="321">
        <f t="shared" si="899"/>
        <v>1.1591404191E-2</v>
      </c>
      <c r="AG2351"/>
      <c r="AH2351" s="121">
        <v>98.499709999999993</v>
      </c>
      <c r="AI2351" s="121">
        <v>96.549904999999995</v>
      </c>
      <c r="AJ2351" s="121">
        <v>1.5687899999999999</v>
      </c>
      <c r="AK2351" s="121">
        <v>0</v>
      </c>
      <c r="AL2351" s="121">
        <v>9.0098739999999997E-2</v>
      </c>
      <c r="AM2351" s="121">
        <v>7.1261242000000002E-2</v>
      </c>
      <c r="AN2351" s="121">
        <v>0.21965451</v>
      </c>
      <c r="AO2351"/>
      <c r="AP2351" s="282">
        <v>9.5540613999999996E-2</v>
      </c>
      <c r="AQ2351" s="282">
        <v>8.6181704999999997E-2</v>
      </c>
      <c r="AR2351" s="282">
        <v>3.3671567999999999E-3</v>
      </c>
      <c r="AS2351" s="282">
        <v>5.9917525000000001E-3</v>
      </c>
      <c r="AT2351" s="255">
        <f t="shared" si="900"/>
        <v>5.1667688937879269E-6</v>
      </c>
      <c r="AU2351" s="256">
        <f t="shared" si="901"/>
        <v>1.2452502806757499E-8</v>
      </c>
      <c r="AV2351" s="256">
        <f t="shared" si="902"/>
        <v>0.83918101557659996</v>
      </c>
      <c r="AW2351" s="272">
        <v>3.1746493000000002E-6</v>
      </c>
      <c r="AX2351" s="272">
        <v>9.5828170000000001E-9</v>
      </c>
      <c r="AY2351" s="272">
        <v>2.6164170000000001E-13</v>
      </c>
      <c r="AZ2351" s="272">
        <v>6.6879270000000003E-15</v>
      </c>
      <c r="BA2351" s="273">
        <v>0</v>
      </c>
      <c r="BB2351" s="272">
        <v>3.8710968999999998E-9</v>
      </c>
      <c r="BC2351" s="272">
        <v>1.9881024999999998E-6</v>
      </c>
      <c r="BD2351" s="272">
        <v>5.4966259E-10</v>
      </c>
      <c r="BE2351" s="272">
        <v>2.3005833000000002E-9</v>
      </c>
      <c r="BF2351" s="272">
        <v>1.8322092E-11</v>
      </c>
      <c r="BG2351" s="272">
        <v>8.1799494999999996E-13</v>
      </c>
      <c r="BH2351" s="272">
        <v>2.7740685E-14</v>
      </c>
      <c r="BI2351" s="272">
        <v>8.7365531999999998E-15</v>
      </c>
      <c r="BJ2351" s="272">
        <v>1.7108693000000001E-15</v>
      </c>
      <c r="BK2351" s="272">
        <v>2.3410009999999999E-11</v>
      </c>
      <c r="BL2351" s="272">
        <v>1.2258019E-10</v>
      </c>
      <c r="BM2351" s="273">
        <v>0</v>
      </c>
      <c r="BN2351" s="272">
        <v>7.0855766000000002E-6</v>
      </c>
      <c r="BO2351" s="273">
        <v>0.83917392999999996</v>
      </c>
      <c r="BP2351" s="273">
        <v>0</v>
      </c>
      <c r="BQ2351" s="273">
        <v>0</v>
      </c>
      <c r="BR2351" s="273">
        <v>0</v>
      </c>
      <c r="BS2351"/>
      <c r="BT2351" s="121">
        <v>2.6501079999999999E-4</v>
      </c>
      <c r="BU2351" s="274">
        <v>1.7138321999999998E-5</v>
      </c>
      <c r="BV2351" s="274">
        <v>9.2201510000000002E-5</v>
      </c>
      <c r="BW2351" s="274">
        <v>1.8063725E-6</v>
      </c>
      <c r="BX2351" s="274">
        <v>1.9597823E-5</v>
      </c>
      <c r="BY2351" s="274">
        <v>4.95873E-6</v>
      </c>
      <c r="BZ2351" s="274">
        <v>2.4703911000000001E-9</v>
      </c>
      <c r="CA2351" s="274">
        <v>3.8293035000000003E-6</v>
      </c>
      <c r="CB2351" s="274">
        <v>2.4504101000000001E-9</v>
      </c>
      <c r="CC2351" s="274">
        <v>1.6449248999999999E-7</v>
      </c>
      <c r="CD2351" s="121">
        <v>0</v>
      </c>
      <c r="CE2351" s="121">
        <v>0</v>
      </c>
      <c r="CF2351" s="121">
        <v>0</v>
      </c>
      <c r="CG2351" s="274">
        <v>6.095272E-6</v>
      </c>
      <c r="CH2351" s="121">
        <v>1.1587599E-4</v>
      </c>
      <c r="CI2351" s="274">
        <v>3.3380661000000001E-6</v>
      </c>
      <c r="CJ2351" s="121">
        <v>0</v>
      </c>
      <c r="CK2351"/>
      <c r="CL2351" s="322">
        <v>0</v>
      </c>
      <c r="CM2351" s="322">
        <v>3.2182423</v>
      </c>
      <c r="CN2351" s="322">
        <v>0.10631612</v>
      </c>
      <c r="CO2351" s="322">
        <v>1.2338841E-2</v>
      </c>
      <c r="CP2351" s="322">
        <v>1.7013938000000001E-3</v>
      </c>
      <c r="CQ2351" s="322">
        <v>1.3394313E-11</v>
      </c>
      <c r="CR2351" s="322">
        <v>1.5167319E-9</v>
      </c>
      <c r="CS2351" s="322">
        <v>6.0509647999999999E-4</v>
      </c>
      <c r="CT2351" s="322">
        <v>3.5250411000000001E-3</v>
      </c>
      <c r="CU2351" s="322">
        <v>12.706801</v>
      </c>
      <c r="CX2351" s="22" t="s">
        <v>4045</v>
      </c>
    </row>
    <row r="2352" spans="1:106" ht="14.4" customHeight="1">
      <c r="A2352" t="s">
        <v>3393</v>
      </c>
      <c r="B2352" s="278" t="s">
        <v>3349</v>
      </c>
      <c r="C2352" s="279" t="str">
        <f t="shared" si="890"/>
        <v>P.030.25.400</v>
      </c>
      <c r="D2352" t="s">
        <v>4038</v>
      </c>
      <c r="E2352" s="312" t="s">
        <v>1510</v>
      </c>
      <c r="F2352" s="281" t="str">
        <f t="shared" si="891"/>
        <v>Organochlorides (n=1, std=-)</v>
      </c>
      <c r="G2352" s="319">
        <f t="shared" si="906"/>
        <v>0.21898478253932768</v>
      </c>
      <c r="H2352" s="319">
        <f t="shared" si="907"/>
        <v>2.5111040292500501E-2</v>
      </c>
      <c r="I2352" s="319">
        <f t="shared" si="903"/>
        <v>3.7576014063527639E-2</v>
      </c>
      <c r="J2352" s="319">
        <f t="shared" si="904"/>
        <v>1.0300818329950927E-4</v>
      </c>
      <c r="K2352" s="319">
        <v>0.15619472000000001</v>
      </c>
      <c r="L2352" s="319">
        <v>3.5571014999999997E-2</v>
      </c>
      <c r="M2352" s="319">
        <v>2.0004415000000001E-3</v>
      </c>
      <c r="N2352" s="319">
        <v>8.9348887999999996E-4</v>
      </c>
      <c r="O2352" s="319">
        <v>2.4215701999999999E-2</v>
      </c>
      <c r="P2352" s="319">
        <v>2.6712005000000002E-9</v>
      </c>
      <c r="Q2352" s="319">
        <v>1.8467412999999999E-6</v>
      </c>
      <c r="R2352" s="319">
        <v>4.5572918000000003E-6</v>
      </c>
      <c r="S2352" s="319">
        <v>9.7729280000000005E-5</v>
      </c>
      <c r="T2352" s="319">
        <v>4.3463986E-8</v>
      </c>
      <c r="U2352" s="319">
        <v>5.2354392999999997E-6</v>
      </c>
      <c r="V2352" s="319">
        <v>2.7172763999999998E-10</v>
      </c>
      <c r="W2352" s="319">
        <v>1.3509266E-14</v>
      </c>
      <c r="X2352" s="319">
        <v>0</v>
      </c>
      <c r="Y2352" s="210"/>
      <c r="Z2352" s="320">
        <f t="shared" si="895"/>
        <v>1.1743963909774435</v>
      </c>
      <c r="AA2352" s="210"/>
      <c r="AB2352" s="321">
        <f t="shared" si="896"/>
        <v>0.15619472000000001</v>
      </c>
      <c r="AC2352" s="321">
        <f t="shared" si="897"/>
        <v>6.2687054084300489E-2</v>
      </c>
      <c r="AD2352" s="321">
        <f t="shared" si="905"/>
        <v>3.757605725579951E-2</v>
      </c>
      <c r="AE2352" s="321">
        <f t="shared" si="898"/>
        <v>3.7576014063527639E-2</v>
      </c>
      <c r="AF2352" s="321">
        <f t="shared" si="899"/>
        <v>1.029647193E-4</v>
      </c>
      <c r="AG2352"/>
      <c r="AH2352" s="121">
        <v>13.365926</v>
      </c>
      <c r="AI2352" s="121">
        <v>9.7822948000000007</v>
      </c>
      <c r="AJ2352" s="121">
        <v>7.0979354999999998E-4</v>
      </c>
      <c r="AK2352" s="121">
        <v>0</v>
      </c>
      <c r="AL2352" s="121">
        <v>0.27500258</v>
      </c>
      <c r="AM2352" s="121">
        <v>3.9652319000000002E-4</v>
      </c>
      <c r="AN2352" s="121">
        <v>3.3075223</v>
      </c>
      <c r="AO2352"/>
      <c r="AP2352" s="282">
        <v>3.0778955E-2</v>
      </c>
      <c r="AQ2352" s="282">
        <v>2.8979636999999999E-2</v>
      </c>
      <c r="AR2352" s="282">
        <v>1.1008501E-3</v>
      </c>
      <c r="AS2352" s="282">
        <v>6.9846792000000004E-4</v>
      </c>
      <c r="AT2352" s="255">
        <f t="shared" si="900"/>
        <v>1.7373883041058213E-6</v>
      </c>
      <c r="AU2352" s="256">
        <f t="shared" si="901"/>
        <v>4.0711912236889823E-9</v>
      </c>
      <c r="AV2352" s="256">
        <f t="shared" si="902"/>
        <v>9.7824639281999998E-2</v>
      </c>
      <c r="AW2352" s="272">
        <v>1.0898428999999999E-6</v>
      </c>
      <c r="AX2352" s="272">
        <v>3.2883191000000002E-9</v>
      </c>
      <c r="AY2352" s="272">
        <v>8.9841574000000006E-14</v>
      </c>
      <c r="AZ2352" s="272">
        <v>4.0468059000000001E-13</v>
      </c>
      <c r="BA2352" s="272">
        <v>2.1049985999999999E-16</v>
      </c>
      <c r="BB2352" s="272">
        <v>1.3276476E-10</v>
      </c>
      <c r="BC2352" s="272">
        <v>6.4741033999999996E-7</v>
      </c>
      <c r="BD2352" s="272">
        <v>2.8726103E-11</v>
      </c>
      <c r="BE2352" s="272">
        <v>7.5404820999999998E-10</v>
      </c>
      <c r="BF2352" s="272">
        <v>6.1702319999999997E-15</v>
      </c>
      <c r="BG2352" s="272">
        <v>1.5417407E-18</v>
      </c>
      <c r="BH2352" s="272">
        <v>1.2249754000000001E-15</v>
      </c>
      <c r="BI2352" s="272">
        <v>1.3922877E-16</v>
      </c>
      <c r="BJ2352" s="272">
        <v>2.4170958000000001E-17</v>
      </c>
      <c r="BK2352" s="272">
        <v>7.8659546999999997E-13</v>
      </c>
      <c r="BL2352" s="272">
        <v>1.1078589999999999E-12</v>
      </c>
      <c r="BM2352" s="272">
        <v>4.0896452000000002E-16</v>
      </c>
      <c r="BN2352" s="272">
        <v>5.3392819999999998E-6</v>
      </c>
      <c r="BO2352" s="273">
        <v>9.7819299999999998E-2</v>
      </c>
      <c r="BP2352" s="272">
        <v>2.6192051000000002E-19</v>
      </c>
      <c r="BQ2352" s="272">
        <v>1.5927598E-21</v>
      </c>
      <c r="BR2352" s="272">
        <v>7.1261255000000005E-26</v>
      </c>
      <c r="BS2352"/>
      <c r="BT2352" s="274">
        <v>9.1196721000000005E-5</v>
      </c>
      <c r="BU2352" s="274">
        <v>5.2046579999999996E-6</v>
      </c>
      <c r="BV2352" s="274">
        <v>3.2745288E-5</v>
      </c>
      <c r="BW2352" s="274">
        <v>5.3383449999999999E-10</v>
      </c>
      <c r="BX2352" s="274">
        <v>1.6669401999999999E-5</v>
      </c>
      <c r="BY2352" s="274">
        <v>1.1975782999999999E-8</v>
      </c>
      <c r="BZ2352" s="274">
        <v>1.3461E-11</v>
      </c>
      <c r="CA2352" s="274">
        <v>1.8173189000000001E-8</v>
      </c>
      <c r="CB2352" s="274">
        <v>3.5845628999999999E-12</v>
      </c>
      <c r="CC2352" s="274">
        <v>1.2219993999999999E-9</v>
      </c>
      <c r="CD2352" s="274">
        <v>1.5819687E-12</v>
      </c>
      <c r="CE2352" s="274">
        <v>2.7598361E-13</v>
      </c>
      <c r="CF2352" s="274">
        <v>2.8089175E-14</v>
      </c>
      <c r="CG2352" s="274">
        <v>1.0577409E-6</v>
      </c>
      <c r="CH2352" s="274">
        <v>1.1812693E-5</v>
      </c>
      <c r="CI2352" s="274">
        <v>2.3675016E-5</v>
      </c>
      <c r="CJ2352" s="274">
        <v>3.7600597000000003E-17</v>
      </c>
      <c r="CK2352" s="4"/>
      <c r="CL2352" s="323">
        <v>4.6582935999999997E-14</v>
      </c>
      <c r="CM2352" s="323">
        <v>1.1743950999999999</v>
      </c>
      <c r="CN2352" s="323">
        <v>3.3262093999999998E-3</v>
      </c>
      <c r="CO2352" s="323">
        <v>3.5650664000000001E-3</v>
      </c>
      <c r="CP2352" s="323">
        <v>1.2685948999999999E-4</v>
      </c>
      <c r="CQ2352" s="323">
        <v>6.2057217000000005E-14</v>
      </c>
      <c r="CR2352" s="323">
        <v>3.9600762E-13</v>
      </c>
      <c r="CS2352" s="323">
        <v>2.1706214999999999E-4</v>
      </c>
      <c r="CT2352" s="323">
        <v>6.7342910999999999E-5</v>
      </c>
      <c r="CU2352" s="323">
        <v>1.3288776</v>
      </c>
      <c r="CX2352" s="22" t="s">
        <v>4045</v>
      </c>
    </row>
    <row r="2353" spans="1:102" ht="14.4" customHeight="1">
      <c r="A2353" t="s">
        <v>3394</v>
      </c>
      <c r="B2353" s="278" t="s">
        <v>3349</v>
      </c>
      <c r="C2353" s="279" t="str">
        <f t="shared" si="890"/>
        <v>P.030.25.500</v>
      </c>
      <c r="D2353" t="s">
        <v>4038</v>
      </c>
      <c r="E2353" s="312" t="s">
        <v>1510</v>
      </c>
      <c r="F2353" s="281" t="str">
        <f t="shared" si="891"/>
        <v>Organofluorides (n=1, std=-)</v>
      </c>
      <c r="G2353" s="319">
        <f t="shared" si="906"/>
        <v>0.21959204042118999</v>
      </c>
      <c r="H2353" s="319">
        <f t="shared" si="907"/>
        <v>1.9767392309999999E-4</v>
      </c>
      <c r="I2353" s="319">
        <f t="shared" si="903"/>
        <v>3.2935522448999997E-4</v>
      </c>
      <c r="J2353" s="319">
        <f t="shared" si="904"/>
        <v>0.21454642657359999</v>
      </c>
      <c r="K2353" s="319">
        <v>4.5185846999999998E-3</v>
      </c>
      <c r="L2353" s="319">
        <v>1.181515E-4</v>
      </c>
      <c r="M2353" s="319">
        <v>1.9358504999999999E-4</v>
      </c>
      <c r="N2353" s="319">
        <v>1.6636635E-4</v>
      </c>
      <c r="O2353" s="319">
        <v>2.5598459E-5</v>
      </c>
      <c r="P2353" s="319">
        <v>3.049287E-6</v>
      </c>
      <c r="Q2353" s="319">
        <v>2.6598271E-6</v>
      </c>
      <c r="R2353" s="319">
        <v>1.7485981999999999E-5</v>
      </c>
      <c r="S2353" s="319">
        <v>6.2736866000000003E-6</v>
      </c>
      <c r="T2353" s="319">
        <v>0.2145</v>
      </c>
      <c r="U2353" s="319">
        <v>4.0152886999999997E-5</v>
      </c>
      <c r="V2353" s="319">
        <v>1.3269249000000001E-7</v>
      </c>
      <c r="W2353" s="319">
        <v>0</v>
      </c>
      <c r="X2353" s="319">
        <v>0</v>
      </c>
      <c r="Y2353" s="210"/>
      <c r="Z2353" s="320">
        <f t="shared" si="895"/>
        <v>3.3974321052631574E-2</v>
      </c>
      <c r="AA2353" s="210"/>
      <c r="AB2353" s="321">
        <f t="shared" si="896"/>
        <v>4.5185846999999998E-3</v>
      </c>
      <c r="AC2353" s="321">
        <f t="shared" si="897"/>
        <v>5.2689645510000001E-4</v>
      </c>
      <c r="AD2353" s="321">
        <f t="shared" si="905"/>
        <v>0.21482922253199999</v>
      </c>
      <c r="AE2353" s="321">
        <f t="shared" si="898"/>
        <v>3.2935522448999997E-4</v>
      </c>
      <c r="AF2353" s="321">
        <f t="shared" si="899"/>
        <v>4.6426573599999996E-5</v>
      </c>
      <c r="AG2353"/>
      <c r="AH2353" s="121">
        <v>12.722792999999999</v>
      </c>
      <c r="AI2353" s="121">
        <v>12.714964</v>
      </c>
      <c r="AJ2353" s="121">
        <v>5.4437210999999999E-3</v>
      </c>
      <c r="AK2353" s="121">
        <v>0</v>
      </c>
      <c r="AL2353" s="121">
        <v>0</v>
      </c>
      <c r="AM2353" s="274">
        <v>1.3335103000000001E-3</v>
      </c>
      <c r="AN2353" s="121">
        <v>1.0521738000000001E-3</v>
      </c>
      <c r="AO2353"/>
      <c r="AP2353" s="282">
        <v>1.536869E-3</v>
      </c>
      <c r="AQ2353" s="282">
        <v>6.0806651000000001E-4</v>
      </c>
      <c r="AR2353" s="283">
        <v>2.8369852E-5</v>
      </c>
      <c r="AS2353" s="282">
        <v>9.0043263000000003E-4</v>
      </c>
      <c r="AT2353" s="255">
        <f t="shared" si="900"/>
        <v>3.6454827150760005E-8</v>
      </c>
      <c r="AU2353" s="256">
        <f t="shared" si="901"/>
        <v>1.04918091638218E-10</v>
      </c>
      <c r="AV2353" s="256">
        <f t="shared" si="902"/>
        <v>0.12611101522573001</v>
      </c>
      <c r="AW2353" s="272">
        <v>3.2014264000000003E-8</v>
      </c>
      <c r="AX2353" s="272">
        <v>9.6612807000000001E-11</v>
      </c>
      <c r="AY2353" s="272">
        <v>2.6388157000000001E-15</v>
      </c>
      <c r="AZ2353" s="272">
        <v>2.1392401000000001E-12</v>
      </c>
      <c r="BA2353" s="272">
        <v>2.7789766E-13</v>
      </c>
      <c r="BB2353" s="272">
        <v>2.4738019E-11</v>
      </c>
      <c r="BC2353" s="272">
        <v>4.3674609E-9</v>
      </c>
      <c r="BD2353" s="272">
        <v>3.5816308E-12</v>
      </c>
      <c r="BE2353" s="272">
        <v>4.5458514000000001E-12</v>
      </c>
      <c r="BF2353" s="272">
        <v>3.1196066E-15</v>
      </c>
      <c r="BG2353" s="272">
        <v>1.6002067999999999E-17</v>
      </c>
      <c r="BH2353" s="272">
        <v>6.6107699E-15</v>
      </c>
      <c r="BI2353" s="272">
        <v>3.8193624999999998E-16</v>
      </c>
      <c r="BJ2353" s="272">
        <v>2.8866769999999999E-16</v>
      </c>
      <c r="BK2353" s="272">
        <v>3.3213138000000003E-11</v>
      </c>
      <c r="BL2353" s="272">
        <v>1.2733956E-11</v>
      </c>
      <c r="BM2353" s="272">
        <v>1.6474664E-13</v>
      </c>
      <c r="BN2353" s="272">
        <v>2.9522573E-7</v>
      </c>
      <c r="BO2353" s="273">
        <v>0.12611072000000001</v>
      </c>
      <c r="BP2353" s="273">
        <v>0</v>
      </c>
      <c r="BQ2353" s="273">
        <v>0</v>
      </c>
      <c r="BR2353" s="273">
        <v>0</v>
      </c>
      <c r="BS2353"/>
      <c r="BT2353" s="274">
        <v>1.6454895E-5</v>
      </c>
      <c r="BU2353" s="274">
        <v>3.9254863999999999E-8</v>
      </c>
      <c r="BV2353" s="274">
        <v>9.4729422000000002E-7</v>
      </c>
      <c r="BW2353" s="274">
        <v>2.0587793E-9</v>
      </c>
      <c r="BX2353" s="274">
        <v>4.3717473999999999E-8</v>
      </c>
      <c r="BY2353" s="274">
        <v>1.5517342999999999E-8</v>
      </c>
      <c r="BZ2353" s="274">
        <v>4.0019772999999999E-12</v>
      </c>
      <c r="CA2353" s="274">
        <v>2.3762880000000001E-8</v>
      </c>
      <c r="CB2353" s="274">
        <v>4.0919284999999999E-9</v>
      </c>
      <c r="CC2353" s="274">
        <v>1.760023E-9</v>
      </c>
      <c r="CD2353" s="274">
        <v>2.0887500999999999E-9</v>
      </c>
      <c r="CE2353" s="274">
        <v>1.1976684999999999E-10</v>
      </c>
      <c r="CF2353" s="274">
        <v>3.6870391999999998E-11</v>
      </c>
      <c r="CG2353" s="274">
        <v>3.9080744999999999E-8</v>
      </c>
      <c r="CH2353" s="274">
        <v>1.5334646E-5</v>
      </c>
      <c r="CI2353" s="274">
        <v>1.4614206000000001E-9</v>
      </c>
      <c r="CJ2353" s="121">
        <v>0</v>
      </c>
      <c r="CK2353"/>
      <c r="CL2353" s="322">
        <v>6.1173677999999998E-11</v>
      </c>
      <c r="CM2353" s="322">
        <v>3.3581212999999999E-2</v>
      </c>
      <c r="CN2353" s="322">
        <v>4.5048236000000001E-4</v>
      </c>
      <c r="CO2353" s="322">
        <v>3.0745043000000002E-5</v>
      </c>
      <c r="CP2353" s="322">
        <v>1.2408820999999999E-6</v>
      </c>
      <c r="CQ2353" s="322">
        <v>5.4589549E-11</v>
      </c>
      <c r="CR2353" s="322">
        <v>6.9957656999999995E-11</v>
      </c>
      <c r="CS2353" s="322">
        <v>1.5577919999999999E-6</v>
      </c>
      <c r="CT2353" s="322">
        <v>6.7919819999999996E-4</v>
      </c>
      <c r="CU2353" s="322">
        <v>1.7262198</v>
      </c>
      <c r="CX2353" s="22" t="s">
        <v>4045</v>
      </c>
    </row>
    <row r="2354" spans="1:102" ht="14.4" customHeight="1">
      <c r="A2354" t="s">
        <v>3395</v>
      </c>
      <c r="B2354" s="278" t="s">
        <v>3349</v>
      </c>
      <c r="C2354" s="279" t="str">
        <f t="shared" si="890"/>
        <v>P.030.25.600</v>
      </c>
      <c r="D2354" t="s">
        <v>4038</v>
      </c>
      <c r="E2354" s="312" t="s">
        <v>1510</v>
      </c>
      <c r="F2354" s="281" t="str">
        <f t="shared" si="891"/>
        <v>Other non-metal nitrides (n=1, std=-)</v>
      </c>
      <c r="G2354" s="319">
        <f t="shared" si="906"/>
        <v>4.234389560573E-2</v>
      </c>
      <c r="H2354" s="319">
        <f t="shared" si="907"/>
        <v>1.23859662509E-3</v>
      </c>
      <c r="I2354" s="319">
        <f t="shared" si="903"/>
        <v>3.0477497970999999E-3</v>
      </c>
      <c r="J2354" s="319">
        <f t="shared" si="904"/>
        <v>6.62638418354E-3</v>
      </c>
      <c r="K2354" s="319">
        <v>3.1431164999999997E-2</v>
      </c>
      <c r="L2354" s="319">
        <v>1.7666894E-3</v>
      </c>
      <c r="M2354" s="319">
        <v>1.2717679999999999E-3</v>
      </c>
      <c r="N2354" s="319">
        <v>1.0614579999999999E-3</v>
      </c>
      <c r="O2354" s="319">
        <v>1.6782846E-4</v>
      </c>
      <c r="P2354" s="319">
        <v>3.4979349000000002E-7</v>
      </c>
      <c r="Q2354" s="319">
        <v>8.9603716000000001E-6</v>
      </c>
      <c r="R2354" s="319">
        <v>7.7104947999999999E-6</v>
      </c>
      <c r="S2354" s="319">
        <v>2.2198714E-4</v>
      </c>
      <c r="T2354" s="319">
        <v>4.3388551999999999E-4</v>
      </c>
      <c r="U2354" s="319">
        <v>5.9703793000000002E-3</v>
      </c>
      <c r="V2354" s="319">
        <v>1.5819022999999999E-6</v>
      </c>
      <c r="W2354" s="319">
        <v>1.3222354000000001E-7</v>
      </c>
      <c r="X2354" s="319">
        <v>0</v>
      </c>
      <c r="Y2354" s="210"/>
      <c r="Z2354" s="320">
        <f t="shared" si="895"/>
        <v>0.23632454887218041</v>
      </c>
      <c r="AA2354" s="210"/>
      <c r="AB2354" s="321">
        <f t="shared" si="896"/>
        <v>3.1431164999999997E-2</v>
      </c>
      <c r="AC2354" s="321">
        <f t="shared" si="897"/>
        <v>4.2847645198899982E-3</v>
      </c>
      <c r="AD2354" s="321">
        <f t="shared" si="905"/>
        <v>3.48018563834E-3</v>
      </c>
      <c r="AE2354" s="321">
        <f t="shared" si="898"/>
        <v>3.0477497970999999E-3</v>
      </c>
      <c r="AF2354" s="321">
        <f t="shared" si="899"/>
        <v>6.1923664400000003E-3</v>
      </c>
      <c r="AG2354"/>
      <c r="AH2354" s="121">
        <v>4.0686479000000002</v>
      </c>
      <c r="AI2354" s="121">
        <v>2.6883612000000001</v>
      </c>
      <c r="AJ2354" s="121">
        <v>0.80933007999999995</v>
      </c>
      <c r="AK2354" s="121">
        <v>0</v>
      </c>
      <c r="AL2354" s="121">
        <v>8.1991150999999998E-2</v>
      </c>
      <c r="AM2354" s="121">
        <v>0.30566378</v>
      </c>
      <c r="AN2354" s="121">
        <v>0.18330170000000001</v>
      </c>
      <c r="AO2354"/>
      <c r="AP2354" s="282">
        <v>4.7174414999999999E-3</v>
      </c>
      <c r="AQ2354" s="282">
        <v>4.4414774000000002E-3</v>
      </c>
      <c r="AR2354" s="282">
        <v>1.9943744000000001E-4</v>
      </c>
      <c r="AS2354" s="283">
        <v>7.6526659999999998E-5</v>
      </c>
      <c r="AT2354" s="255">
        <f t="shared" si="900"/>
        <v>2.6627562650377601E-7</v>
      </c>
      <c r="AU2354" s="256">
        <f t="shared" si="901"/>
        <v>7.3756451503779899E-10</v>
      </c>
      <c r="AV2354" s="256">
        <f t="shared" si="902"/>
        <v>1.0718019496700001E-2</v>
      </c>
      <c r="AW2354" s="272">
        <v>2.1933889E-7</v>
      </c>
      <c r="AX2354" s="272">
        <v>6.6179935000000003E-10</v>
      </c>
      <c r="AY2354" s="272">
        <v>1.8081258000000001E-14</v>
      </c>
      <c r="AZ2354" s="272">
        <v>3.9113747999999999E-13</v>
      </c>
      <c r="BA2354" s="272">
        <v>1.0232596000000001E-14</v>
      </c>
      <c r="BB2354" s="272">
        <v>1.5783132999999999E-10</v>
      </c>
      <c r="BC2354" s="272">
        <v>4.6682509000000001E-8</v>
      </c>
      <c r="BD2354" s="272">
        <v>2.2389940000000001E-11</v>
      </c>
      <c r="BE2354" s="272">
        <v>5.0715761000000003E-11</v>
      </c>
      <c r="BF2354" s="272">
        <v>2.6004544999999999E-15</v>
      </c>
      <c r="BG2354" s="272">
        <v>8.3762690999999995E-17</v>
      </c>
      <c r="BH2354" s="272">
        <v>3.1249521E-15</v>
      </c>
      <c r="BI2354" s="272">
        <v>1.4806672000000001E-16</v>
      </c>
      <c r="BJ2354" s="272">
        <v>2.6832030999999998E-16</v>
      </c>
      <c r="BK2354" s="272">
        <v>1.5253207E-12</v>
      </c>
      <c r="BL2354" s="272">
        <v>9.1905905000000004E-11</v>
      </c>
      <c r="BM2354" s="272">
        <v>2.6195671999999999E-12</v>
      </c>
      <c r="BN2354" s="272">
        <v>5.1354966999999997E-6</v>
      </c>
      <c r="BO2354" s="273">
        <v>1.0712884000000001E-2</v>
      </c>
      <c r="BP2354" s="272">
        <v>2.5635779999999999E-12</v>
      </c>
      <c r="BQ2354" s="272">
        <v>1.5589326000000001E-14</v>
      </c>
      <c r="BR2354" s="272">
        <v>6.9747798000000003E-19</v>
      </c>
      <c r="BS2354"/>
      <c r="BT2354" s="274">
        <v>1.2223719999999999E-5</v>
      </c>
      <c r="BU2354" s="274">
        <v>4.0170006999999999E-7</v>
      </c>
      <c r="BV2354" s="274">
        <v>6.5893554999999999E-6</v>
      </c>
      <c r="BW2354" s="274">
        <v>9.0374599999999997E-10</v>
      </c>
      <c r="BX2354" s="274">
        <v>4.0250625000000002E-7</v>
      </c>
      <c r="BY2354" s="274">
        <v>1.0234927E-7</v>
      </c>
      <c r="BZ2354" s="274">
        <v>5.0591041999999997E-11</v>
      </c>
      <c r="CA2354" s="274">
        <v>1.5574461000000001E-7</v>
      </c>
      <c r="CB2354" s="274">
        <v>4.6939823999999997E-10</v>
      </c>
      <c r="CC2354" s="274">
        <v>5.9291300999999998E-9</v>
      </c>
      <c r="CD2354" s="274">
        <v>7.5103341999999995E-11</v>
      </c>
      <c r="CE2354" s="274">
        <v>1.7078376E-9</v>
      </c>
      <c r="CF2354" s="274">
        <v>1.4036452E-12</v>
      </c>
      <c r="CG2354" s="274">
        <v>2.2077844E-7</v>
      </c>
      <c r="CH2354" s="274">
        <v>4.2367101000000002E-6</v>
      </c>
      <c r="CI2354" s="274">
        <v>1.0507078E-7</v>
      </c>
      <c r="CJ2354" s="274">
        <v>3.6802029999999998E-10</v>
      </c>
      <c r="CK2354" s="4"/>
      <c r="CL2354" s="323">
        <v>2.2952257E-12</v>
      </c>
      <c r="CM2354" s="323">
        <v>0.23630255999999999</v>
      </c>
      <c r="CN2354" s="323">
        <v>4.2804441E-3</v>
      </c>
      <c r="CO2354" s="323">
        <v>2.9814587999999999E-4</v>
      </c>
      <c r="CP2354" s="323">
        <v>7.9116863000000007E-6</v>
      </c>
      <c r="CQ2354" s="323">
        <v>1.0512036E-11</v>
      </c>
      <c r="CR2354" s="323">
        <v>6.3055271000000004E-10</v>
      </c>
      <c r="CS2354" s="323">
        <v>1.6139975E-5</v>
      </c>
      <c r="CT2354" s="323">
        <v>4.4017574999999999E-4</v>
      </c>
      <c r="CU2354" s="323">
        <v>0.15942295000000001</v>
      </c>
      <c r="CX2354" s="22" t="s">
        <v>4045</v>
      </c>
    </row>
    <row r="2355" spans="1:102" ht="14.4" customHeight="1">
      <c r="A2355" t="s">
        <v>3396</v>
      </c>
      <c r="B2355" s="278" t="s">
        <v>3349</v>
      </c>
      <c r="C2355" s="279" t="str">
        <f t="shared" si="890"/>
        <v>P.030.25.700</v>
      </c>
      <c r="D2355" t="s">
        <v>4038</v>
      </c>
      <c r="E2355" s="312" t="s">
        <v>1510</v>
      </c>
      <c r="F2355" s="281" t="str">
        <f t="shared" si="891"/>
        <v>Other non-metal oxides (n=2, std=0)</v>
      </c>
      <c r="G2355" s="319">
        <f t="shared" si="906"/>
        <v>0.15581669816339999</v>
      </c>
      <c r="H2355" s="319">
        <f t="shared" si="907"/>
        <v>5.311089693E-3</v>
      </c>
      <c r="I2355" s="319">
        <f t="shared" si="903"/>
        <v>1.0577124130399998E-2</v>
      </c>
      <c r="J2355" s="319">
        <f t="shared" si="904"/>
        <v>1.166936434E-2</v>
      </c>
      <c r="K2355" s="319">
        <v>0.12825912</v>
      </c>
      <c r="L2355" s="319">
        <v>4.9892295000000001E-3</v>
      </c>
      <c r="M2355" s="319">
        <v>5.3005876999999996E-3</v>
      </c>
      <c r="N2355" s="319">
        <v>4.5140199999999997E-3</v>
      </c>
      <c r="O2355" s="319">
        <v>7.0397142999999998E-4</v>
      </c>
      <c r="P2355" s="319">
        <v>4.9724583999999998E-5</v>
      </c>
      <c r="Q2355" s="319">
        <v>4.3373678999999997E-5</v>
      </c>
      <c r="R2355" s="319">
        <v>2.8514312000000003E-4</v>
      </c>
      <c r="S2355" s="319">
        <v>4.8434333999999998E-4</v>
      </c>
      <c r="T2355" s="319">
        <v>0</v>
      </c>
      <c r="U2355" s="319">
        <v>1.1185021E-2</v>
      </c>
      <c r="V2355" s="319">
        <v>2.1638104E-6</v>
      </c>
      <c r="W2355" s="319">
        <v>0</v>
      </c>
      <c r="X2355" s="319">
        <v>0</v>
      </c>
      <c r="Y2355" s="210"/>
      <c r="Z2355" s="320">
        <f t="shared" si="895"/>
        <v>0.96435428571428572</v>
      </c>
      <c r="AA2355" s="210"/>
      <c r="AB2355" s="321">
        <f t="shared" si="896"/>
        <v>0.12825912</v>
      </c>
      <c r="AC2355" s="321">
        <f t="shared" si="897"/>
        <v>1.5886050012999999E-2</v>
      </c>
      <c r="AD2355" s="321">
        <f t="shared" si="905"/>
        <v>1.0574960319999998E-2</v>
      </c>
      <c r="AE2355" s="321">
        <f t="shared" si="898"/>
        <v>1.0577124130399998E-2</v>
      </c>
      <c r="AF2355" s="321">
        <f t="shared" si="899"/>
        <v>1.166936434E-2</v>
      </c>
      <c r="AG2355"/>
      <c r="AH2355" s="121">
        <v>14.898334</v>
      </c>
      <c r="AI2355" s="121">
        <v>12.338342000000001</v>
      </c>
      <c r="AJ2355" s="121">
        <v>1.5162255</v>
      </c>
      <c r="AK2355" s="121">
        <v>0</v>
      </c>
      <c r="AL2355" s="121">
        <v>0.14459996</v>
      </c>
      <c r="AM2355" s="121">
        <v>0.55867995999999998</v>
      </c>
      <c r="AN2355" s="121">
        <v>0.34048669999999998</v>
      </c>
      <c r="AO2355"/>
      <c r="AP2355" s="282">
        <v>1.8978086000000002E-2</v>
      </c>
      <c r="AQ2355" s="282">
        <v>1.7614178000000001E-2</v>
      </c>
      <c r="AR2355" s="282">
        <v>8.0716399000000001E-4</v>
      </c>
      <c r="AS2355" s="282">
        <v>5.5674461999999998E-4</v>
      </c>
      <c r="AT2355" s="255">
        <f t="shared" si="900"/>
        <v>1.0560058644155E-6</v>
      </c>
      <c r="AU2355" s="256">
        <f t="shared" si="901"/>
        <v>2.9850738820530001E-9</v>
      </c>
      <c r="AV2355" s="256">
        <f t="shared" si="902"/>
        <v>7.7975437103999998E-2</v>
      </c>
      <c r="AW2355" s="272">
        <v>9.0284751000000003E-7</v>
      </c>
      <c r="AX2355" s="272">
        <v>2.7244031E-9</v>
      </c>
      <c r="AY2355" s="272">
        <v>7.4421796999999998E-14</v>
      </c>
      <c r="AZ2355" s="272">
        <v>3.4884491000000001E-11</v>
      </c>
      <c r="BA2355" s="272">
        <v>4.5316644999999999E-12</v>
      </c>
      <c r="BB2355" s="272">
        <v>6.7121110000000004E-10</v>
      </c>
      <c r="BC2355" s="272">
        <v>1.5169847E-7</v>
      </c>
      <c r="BD2355" s="272">
        <v>9.6369674999999999E-11</v>
      </c>
      <c r="BE2355" s="272">
        <v>1.613703E-10</v>
      </c>
      <c r="BF2355" s="272">
        <v>5.0871282999999998E-14</v>
      </c>
      <c r="BG2355" s="272">
        <v>2.6094499999999999E-16</v>
      </c>
      <c r="BH2355" s="272">
        <v>1.0780152E-13</v>
      </c>
      <c r="BI2355" s="272">
        <v>6.2282169999999998E-15</v>
      </c>
      <c r="BJ2355" s="272">
        <v>4.7072909999999998E-15</v>
      </c>
      <c r="BK2355" s="272">
        <v>5.4160512999999997E-10</v>
      </c>
      <c r="BL2355" s="272">
        <v>2.0765203E-10</v>
      </c>
      <c r="BM2355" s="272">
        <v>2.6865159999999999E-12</v>
      </c>
      <c r="BN2355" s="272">
        <v>1.2525104000000001E-5</v>
      </c>
      <c r="BO2355" s="273">
        <v>7.7962911999999995E-2</v>
      </c>
      <c r="BP2355" s="273">
        <v>0</v>
      </c>
      <c r="BQ2355" s="273">
        <v>0</v>
      </c>
      <c r="BR2355" s="273">
        <v>0</v>
      </c>
      <c r="BS2355"/>
      <c r="BT2355" s="274">
        <v>4.8436453000000001E-5</v>
      </c>
      <c r="BU2355" s="274">
        <v>1.3297654E-6</v>
      </c>
      <c r="BV2355" s="274">
        <v>2.6888757000000002E-5</v>
      </c>
      <c r="BW2355" s="274">
        <v>3.3572421000000003E-8</v>
      </c>
      <c r="BX2355" s="274">
        <v>1.4081656000000001E-6</v>
      </c>
      <c r="BY2355" s="274">
        <v>4.2641540000000002E-7</v>
      </c>
      <c r="BZ2355" s="274">
        <v>6.5260062E-11</v>
      </c>
      <c r="CA2355" s="274">
        <v>6.5064582999999998E-7</v>
      </c>
      <c r="CB2355" s="274">
        <v>6.6726891000000001E-8</v>
      </c>
      <c r="CC2355" s="274">
        <v>2.8700616E-8</v>
      </c>
      <c r="CD2355" s="274">
        <v>3.4061151999999999E-8</v>
      </c>
      <c r="CE2355" s="274">
        <v>1.9530325999999998E-9</v>
      </c>
      <c r="CF2355" s="274">
        <v>6.0124381E-10</v>
      </c>
      <c r="CG2355" s="274">
        <v>1.0105703E-6</v>
      </c>
      <c r="CH2355" s="274">
        <v>1.6348366000000001E-5</v>
      </c>
      <c r="CI2355" s="274">
        <v>2.0808660000000001E-7</v>
      </c>
      <c r="CJ2355" s="121">
        <v>0</v>
      </c>
      <c r="CK2355"/>
      <c r="CL2355" s="322">
        <v>9.9755636999999998E-10</v>
      </c>
      <c r="CM2355" s="322">
        <v>0.95794391000000001</v>
      </c>
      <c r="CN2355" s="322">
        <v>1.4641593E-2</v>
      </c>
      <c r="CO2355" s="322">
        <v>1.0129620000000001E-3</v>
      </c>
      <c r="CP2355" s="322">
        <v>3.3269377999999997E-5</v>
      </c>
      <c r="CQ2355" s="322">
        <v>8.9018929000000005E-10</v>
      </c>
      <c r="CR2355" s="322">
        <v>1.1407963000000001E-9</v>
      </c>
      <c r="CS2355" s="322">
        <v>5.3349269000000003E-5</v>
      </c>
      <c r="CT2355" s="322">
        <v>1.1075654000000001E-2</v>
      </c>
      <c r="CU2355" s="322">
        <v>1.2954167000000001</v>
      </c>
      <c r="CX2355" s="22" t="s">
        <v>4045</v>
      </c>
    </row>
    <row r="2356" spans="1:102" ht="14.4" customHeight="1">
      <c r="A2356" t="s">
        <v>3397</v>
      </c>
      <c r="B2356" s="278" t="s">
        <v>3349</v>
      </c>
      <c r="C2356" s="279" t="str">
        <f t="shared" si="890"/>
        <v>P.030.25.800</v>
      </c>
      <c r="D2356" t="s">
        <v>4038</v>
      </c>
      <c r="E2356" s="312" t="s">
        <v>1510</v>
      </c>
      <c r="F2356" s="281" t="str">
        <f t="shared" si="891"/>
        <v>Other non-metal sulfides (n=2, std=0.08)</v>
      </c>
      <c r="G2356" s="319">
        <f t="shared" si="906"/>
        <v>0.13843475905210001</v>
      </c>
      <c r="H2356" s="319">
        <f t="shared" si="907"/>
        <v>5.2796116159999993E-3</v>
      </c>
      <c r="I2356" s="319">
        <f t="shared" si="903"/>
        <v>9.0358642371000004E-3</v>
      </c>
      <c r="J2356" s="319">
        <f t="shared" si="904"/>
        <v>2.6126931989999998E-3</v>
      </c>
      <c r="K2356" s="319">
        <v>0.12150659</v>
      </c>
      <c r="L2356" s="319">
        <v>3.4056164999999999E-3</v>
      </c>
      <c r="M2356" s="319">
        <v>5.1830542000000004E-3</v>
      </c>
      <c r="N2356" s="319">
        <v>4.4487818999999996E-3</v>
      </c>
      <c r="O2356" s="319">
        <v>6.8568917000000004E-4</v>
      </c>
      <c r="P2356" s="319">
        <v>7.7350592999999999E-5</v>
      </c>
      <c r="Q2356" s="319">
        <v>6.7789952999999998E-5</v>
      </c>
      <c r="R2356" s="319">
        <v>4.4377073999999999E-4</v>
      </c>
      <c r="S2356" s="319">
        <v>2.0764338999999999E-4</v>
      </c>
      <c r="T2356" s="319">
        <v>1.5537277000000002E-5</v>
      </c>
      <c r="U2356" s="319">
        <v>2.3510362E-3</v>
      </c>
      <c r="V2356" s="319">
        <v>3.4227971000000001E-6</v>
      </c>
      <c r="W2356" s="319">
        <v>3.8476331999999997E-5</v>
      </c>
      <c r="X2356" s="319">
        <v>0</v>
      </c>
      <c r="Y2356" s="210"/>
      <c r="Z2356" s="320">
        <f t="shared" si="895"/>
        <v>0.91358338345864654</v>
      </c>
      <c r="AA2356" s="210"/>
      <c r="AB2356" s="321">
        <f t="shared" si="896"/>
        <v>0.12150659</v>
      </c>
      <c r="AC2356" s="321">
        <f t="shared" si="897"/>
        <v>1.4312053056E-2</v>
      </c>
      <c r="AD2356" s="321">
        <f t="shared" si="905"/>
        <v>9.0864550490000005E-3</v>
      </c>
      <c r="AE2356" s="321">
        <f t="shared" si="898"/>
        <v>9.0358642371000004E-3</v>
      </c>
      <c r="AF2356" s="321">
        <f t="shared" si="899"/>
        <v>2.5586795900000001E-3</v>
      </c>
      <c r="AG2356"/>
      <c r="AH2356" s="121">
        <v>13.066210999999999</v>
      </c>
      <c r="AI2356" s="121">
        <v>12.559771</v>
      </c>
      <c r="AJ2356" s="121">
        <v>0.31871832</v>
      </c>
      <c r="AK2356" s="121">
        <v>0</v>
      </c>
      <c r="AL2356" s="121">
        <v>1.8299934E-2</v>
      </c>
      <c r="AM2356" s="121">
        <v>0.10181787</v>
      </c>
      <c r="AN2356" s="121">
        <v>6.7604149000000002E-2</v>
      </c>
      <c r="AO2356"/>
      <c r="AP2356" s="282">
        <v>1.7862861000000001E-2</v>
      </c>
      <c r="AQ2356" s="282">
        <v>1.6415401E-2</v>
      </c>
      <c r="AR2356" s="282">
        <v>7.6451006999999997E-4</v>
      </c>
      <c r="AS2356" s="282">
        <v>6.8295059000000001E-4</v>
      </c>
      <c r="AT2356" s="255">
        <f t="shared" si="900"/>
        <v>9.841367319466999E-7</v>
      </c>
      <c r="AU2356" s="256">
        <f t="shared" si="901"/>
        <v>2.8273301767456998E-9</v>
      </c>
      <c r="AV2356" s="256">
        <f t="shared" si="902"/>
        <v>9.5651343739199993E-2</v>
      </c>
      <c r="AW2356" s="272">
        <v>8.6013812000000003E-7</v>
      </c>
      <c r="AX2356" s="272">
        <v>2.5957021999999999E-9</v>
      </c>
      <c r="AY2356" s="272">
        <v>7.0898394000000005E-14</v>
      </c>
      <c r="AZ2356" s="272">
        <v>5.4270974999999998E-11</v>
      </c>
      <c r="BA2356" s="272">
        <v>7.0486016999999998E-12</v>
      </c>
      <c r="BB2356" s="272">
        <v>6.6151555000000004E-10</v>
      </c>
      <c r="BC2356" s="272">
        <v>1.2136104999999999E-7</v>
      </c>
      <c r="BD2356" s="272">
        <v>9.5673290000000003E-11</v>
      </c>
      <c r="BE2356" s="272">
        <v>1.2680924999999999E-10</v>
      </c>
      <c r="BF2356" s="272">
        <v>7.9214297999999994E-14</v>
      </c>
      <c r="BG2356" s="272">
        <v>4.0888834999999998E-16</v>
      </c>
      <c r="BH2356" s="272">
        <v>1.6777639E-13</v>
      </c>
      <c r="BI2356" s="272">
        <v>9.6922385000000002E-15</v>
      </c>
      <c r="BJ2356" s="272">
        <v>7.3310700000000002E-15</v>
      </c>
      <c r="BK2356" s="272">
        <v>8.4242846000000002E-10</v>
      </c>
      <c r="BL2356" s="272">
        <v>3.2629437999999999E-10</v>
      </c>
      <c r="BM2356" s="272">
        <v>4.2734018000000002E-12</v>
      </c>
      <c r="BN2356" s="272">
        <v>8.4887392000000005E-6</v>
      </c>
      <c r="BO2356" s="273">
        <v>9.5642854999999999E-2</v>
      </c>
      <c r="BP2356" s="272">
        <v>7.4600397999999995E-10</v>
      </c>
      <c r="BQ2356" s="272">
        <v>4.5365107E-12</v>
      </c>
      <c r="BR2356" s="272">
        <v>2.0296685E-16</v>
      </c>
      <c r="BS2356"/>
      <c r="BT2356" s="274">
        <v>4.5198606000000001E-5</v>
      </c>
      <c r="BU2356" s="274">
        <v>1.0862190999999999E-6</v>
      </c>
      <c r="BV2356" s="274">
        <v>2.5473127999999998E-5</v>
      </c>
      <c r="BW2356" s="274">
        <v>5.2248905E-8</v>
      </c>
      <c r="BX2356" s="274">
        <v>1.1995141E-6</v>
      </c>
      <c r="BY2356" s="274">
        <v>4.1563907999999998E-7</v>
      </c>
      <c r="BZ2356" s="274">
        <v>1.0332472E-10</v>
      </c>
      <c r="CA2356" s="274">
        <v>6.3621401000000004E-7</v>
      </c>
      <c r="CB2356" s="274">
        <v>1.0379905E-7</v>
      </c>
      <c r="CC2356" s="274">
        <v>4.4857007000000001E-8</v>
      </c>
      <c r="CD2356" s="274">
        <v>5.2979031000000001E-8</v>
      </c>
      <c r="CE2356" s="274">
        <v>3.0995345000000001E-9</v>
      </c>
      <c r="CF2356" s="274">
        <v>9.3518199000000005E-10</v>
      </c>
      <c r="CG2356" s="274">
        <v>1.0389396E-6</v>
      </c>
      <c r="CH2356" s="274">
        <v>1.4923431999999999E-5</v>
      </c>
      <c r="CI2356" s="274">
        <v>6.0404019999999996E-8</v>
      </c>
      <c r="CJ2356" s="274">
        <v>1.0709431000000001E-7</v>
      </c>
      <c r="CK2356" s="4"/>
      <c r="CL2356" s="323">
        <v>1.5516103000000001E-9</v>
      </c>
      <c r="CM2356" s="323">
        <v>0.90360974000000005</v>
      </c>
      <c r="CN2356" s="323">
        <v>1.2380398000000001E-2</v>
      </c>
      <c r="CO2356" s="323">
        <v>8.4682861000000005E-4</v>
      </c>
      <c r="CP2356" s="323">
        <v>3.3139743999999998E-5</v>
      </c>
      <c r="CQ2356" s="323">
        <v>1.3849176999999999E-9</v>
      </c>
      <c r="CR2356" s="323">
        <v>1.7971378E-9</v>
      </c>
      <c r="CS2356" s="323">
        <v>4.3228537999999998E-5</v>
      </c>
      <c r="CT2356" s="323">
        <v>1.7242184000000001E-2</v>
      </c>
      <c r="CU2356" s="323">
        <v>1.6325095999999999</v>
      </c>
      <c r="CX2356" s="22" t="s">
        <v>4045</v>
      </c>
    </row>
    <row r="2357" spans="1:102" ht="14.4" customHeight="1">
      <c r="A2357" t="s">
        <v>3398</v>
      </c>
      <c r="B2357" s="278" t="s">
        <v>3349</v>
      </c>
      <c r="C2357" s="279" t="str">
        <f t="shared" si="890"/>
        <v>P.030.29.100</v>
      </c>
      <c r="D2357" t="s">
        <v>4038</v>
      </c>
      <c r="E2357" s="312" t="s">
        <v>1510</v>
      </c>
      <c r="F2357" s="281" t="str">
        <f t="shared" si="891"/>
        <v>Styrenes (n=1, std=-)</v>
      </c>
      <c r="G2357" s="319">
        <f t="shared" si="906"/>
        <v>0.30776086153499999</v>
      </c>
      <c r="H2357" s="319">
        <f t="shared" si="907"/>
        <v>4.4824324330000002E-3</v>
      </c>
      <c r="I2357" s="319">
        <f t="shared" si="903"/>
        <v>2.5308429101999999E-2</v>
      </c>
      <c r="J2357" s="319">
        <f t="shared" si="904"/>
        <v>0</v>
      </c>
      <c r="K2357" s="319">
        <v>0.27796999999999999</v>
      </c>
      <c r="L2357" s="319">
        <v>2.5163985999999999E-2</v>
      </c>
      <c r="M2357" s="319">
        <v>4.4449559999999999E-5</v>
      </c>
      <c r="N2357" s="319">
        <v>4.4284320000000004E-3</v>
      </c>
      <c r="O2357" s="319">
        <v>0</v>
      </c>
      <c r="P2357" s="319">
        <v>0</v>
      </c>
      <c r="Q2357" s="319">
        <v>5.4000433000000003E-5</v>
      </c>
      <c r="R2357" s="319">
        <v>9.9993542000000006E-5</v>
      </c>
      <c r="S2357" s="319">
        <v>0</v>
      </c>
      <c r="T2357" s="319">
        <v>0</v>
      </c>
      <c r="U2357" s="319">
        <v>0</v>
      </c>
      <c r="V2357" s="319">
        <v>0</v>
      </c>
      <c r="W2357" s="319">
        <v>0</v>
      </c>
      <c r="X2357" s="319">
        <v>0</v>
      </c>
      <c r="Y2357" s="210"/>
      <c r="Z2357" s="320">
        <f t="shared" si="895"/>
        <v>2.09</v>
      </c>
      <c r="AA2357" s="210"/>
      <c r="AB2357" s="321">
        <f t="shared" si="896"/>
        <v>0.27796999999999999</v>
      </c>
      <c r="AC2357" s="321">
        <f t="shared" si="897"/>
        <v>2.9790861534999998E-2</v>
      </c>
      <c r="AD2357" s="321">
        <f t="shared" si="905"/>
        <v>2.5308429101999999E-2</v>
      </c>
      <c r="AE2357" s="321">
        <f t="shared" si="898"/>
        <v>2.5308429101999999E-2</v>
      </c>
      <c r="AF2357" s="321">
        <f t="shared" si="899"/>
        <v>0</v>
      </c>
      <c r="AG2357"/>
      <c r="AH2357" s="121">
        <v>44.731999999999999</v>
      </c>
      <c r="AI2357" s="121">
        <v>44.731999999999999</v>
      </c>
      <c r="AJ2357" s="121">
        <v>0</v>
      </c>
      <c r="AK2357" s="121">
        <v>0</v>
      </c>
      <c r="AL2357" s="121">
        <v>0</v>
      </c>
      <c r="AM2357" s="121">
        <v>0</v>
      </c>
      <c r="AN2357" s="121">
        <v>0</v>
      </c>
      <c r="AO2357"/>
      <c r="AP2357" s="282">
        <v>4.4945868999999999E-2</v>
      </c>
      <c r="AQ2357" s="282">
        <v>3.9984984000000001E-2</v>
      </c>
      <c r="AR2357" s="282">
        <v>1.7670207E-3</v>
      </c>
      <c r="AS2357" s="282">
        <v>3.1938648000000001E-3</v>
      </c>
      <c r="AT2357" s="255">
        <f t="shared" si="900"/>
        <v>2.39718128E-6</v>
      </c>
      <c r="AU2357" s="256">
        <f t="shared" si="901"/>
        <v>6.534839885E-9</v>
      </c>
      <c r="AV2357" s="256">
        <f t="shared" si="902"/>
        <v>0.44732</v>
      </c>
      <c r="AW2357" s="272">
        <v>1.9395199999999999E-6</v>
      </c>
      <c r="AX2357" s="272">
        <v>5.8520000000000001E-9</v>
      </c>
      <c r="AY2357" s="272">
        <v>1.59885E-13</v>
      </c>
      <c r="AZ2357" s="273">
        <v>0</v>
      </c>
      <c r="BA2357" s="273">
        <v>0</v>
      </c>
      <c r="BB2357" s="272">
        <v>6.5928000000000002E-10</v>
      </c>
      <c r="BC2357" s="272">
        <v>4.5700199999999998E-7</v>
      </c>
      <c r="BD2357" s="272">
        <v>1.5034800000000001E-10</v>
      </c>
      <c r="BE2357" s="272">
        <v>5.3233199999999998E-10</v>
      </c>
      <c r="BF2357" s="273">
        <v>0</v>
      </c>
      <c r="BG2357" s="273">
        <v>0</v>
      </c>
      <c r="BH2357" s="273">
        <v>0</v>
      </c>
      <c r="BI2357" s="273">
        <v>0</v>
      </c>
      <c r="BJ2357" s="273">
        <v>0</v>
      </c>
      <c r="BK2357" s="273">
        <v>0</v>
      </c>
      <c r="BL2357" s="273">
        <v>0</v>
      </c>
      <c r="BM2357" s="273">
        <v>0</v>
      </c>
      <c r="BN2357" s="273">
        <v>0</v>
      </c>
      <c r="BO2357" s="273">
        <v>0.44732</v>
      </c>
      <c r="BP2357" s="273">
        <v>0</v>
      </c>
      <c r="BQ2357" s="273">
        <v>0</v>
      </c>
      <c r="BR2357" s="273">
        <v>0</v>
      </c>
      <c r="BS2357"/>
      <c r="BT2357" s="121">
        <v>1.2396898E-4</v>
      </c>
      <c r="BU2357" s="274">
        <v>3.6700577000000001E-6</v>
      </c>
      <c r="BV2357" s="274">
        <v>5.8274745999999999E-5</v>
      </c>
      <c r="BW2357" s="274">
        <v>1.1712922E-8</v>
      </c>
      <c r="BX2357" s="274">
        <v>3.0231527000000001E-6</v>
      </c>
      <c r="BY2357" s="121">
        <v>0</v>
      </c>
      <c r="BZ2357" s="121">
        <v>0</v>
      </c>
      <c r="CA2357" s="121">
        <v>0</v>
      </c>
      <c r="CB2357" s="121">
        <v>0</v>
      </c>
      <c r="CC2357" s="274">
        <v>3.5732400999999997E-8</v>
      </c>
      <c r="CD2357" s="121">
        <v>0</v>
      </c>
      <c r="CE2357" s="121">
        <v>0</v>
      </c>
      <c r="CF2357" s="121">
        <v>0</v>
      </c>
      <c r="CG2357" s="274">
        <v>4.9411173999999996E-6</v>
      </c>
      <c r="CH2357" s="274">
        <v>5.4012460000000002E-5</v>
      </c>
      <c r="CI2357" s="121">
        <v>0</v>
      </c>
      <c r="CJ2357" s="121">
        <v>0</v>
      </c>
      <c r="CK2357"/>
      <c r="CL2357" s="322">
        <v>0</v>
      </c>
      <c r="CM2357" s="322">
        <v>2.09</v>
      </c>
      <c r="CN2357" s="322">
        <v>0</v>
      </c>
      <c r="CO2357" s="322">
        <v>2.5110000000000002E-3</v>
      </c>
      <c r="CP2357" s="322">
        <v>3.0240000000000002E-6</v>
      </c>
      <c r="CQ2357" s="322">
        <v>0</v>
      </c>
      <c r="CR2357" s="322">
        <v>0</v>
      </c>
      <c r="CS2357" s="322">
        <v>1.5344997E-4</v>
      </c>
      <c r="CT2357" s="322">
        <v>0</v>
      </c>
      <c r="CU2357" s="322">
        <v>6.0768000000000004</v>
      </c>
      <c r="CX2357" s="22" t="s">
        <v>4045</v>
      </c>
    </row>
    <row r="2358" spans="1:102" ht="14.4" customHeight="1">
      <c r="A2358" t="s">
        <v>3399</v>
      </c>
      <c r="B2358" s="278" t="s">
        <v>3349</v>
      </c>
      <c r="C2358" s="279" t="str">
        <f t="shared" si="890"/>
        <v>P.030.29.200</v>
      </c>
      <c r="D2358" t="s">
        <v>4038</v>
      </c>
      <c r="E2358" s="312" t="s">
        <v>1510</v>
      </c>
      <c r="F2358" s="281" t="str">
        <f t="shared" si="891"/>
        <v>Sulfoxides (n=1, std=-)</v>
      </c>
      <c r="G2358" s="319">
        <f t="shared" si="906"/>
        <v>0.29107026248700002</v>
      </c>
      <c r="H2358" s="319">
        <f t="shared" si="907"/>
        <v>1.6470498110000002E-2</v>
      </c>
      <c r="I2358" s="319">
        <f t="shared" si="903"/>
        <v>3.1782444136999995E-2</v>
      </c>
      <c r="J2358" s="319">
        <f t="shared" si="904"/>
        <v>1.9704690239999999E-2</v>
      </c>
      <c r="K2358" s="319">
        <v>0.22311263000000001</v>
      </c>
      <c r="L2358" s="319">
        <v>1.2072747999999999E-2</v>
      </c>
      <c r="M2358" s="319">
        <v>1.6297704999999999E-2</v>
      </c>
      <c r="N2358" s="319">
        <v>1.3850055E-2</v>
      </c>
      <c r="O2358" s="319">
        <v>2.1402923999999999E-3</v>
      </c>
      <c r="P2358" s="319">
        <v>2.1260545000000001E-4</v>
      </c>
      <c r="Q2358" s="319">
        <v>2.6754525999999999E-4</v>
      </c>
      <c r="R2358" s="319">
        <v>3.3903767999999999E-3</v>
      </c>
      <c r="S2358" s="319">
        <v>9.1575830999999998E-4</v>
      </c>
      <c r="T2358" s="319">
        <v>3.1430995000000001E-3</v>
      </c>
      <c r="U2358" s="319">
        <v>1.5627327E-2</v>
      </c>
      <c r="V2358" s="319">
        <v>2.1614336999999999E-5</v>
      </c>
      <c r="W2358" s="319">
        <v>1.8505429999999999E-5</v>
      </c>
      <c r="X2358" s="319">
        <v>0</v>
      </c>
      <c r="Y2358" s="210"/>
      <c r="Z2358" s="320">
        <f t="shared" si="895"/>
        <v>1.6775385714285713</v>
      </c>
      <c r="AA2358" s="210"/>
      <c r="AB2358" s="321">
        <f t="shared" si="896"/>
        <v>0.22311263000000001</v>
      </c>
      <c r="AC2358" s="321">
        <f t="shared" si="897"/>
        <v>4.8231327909999996E-2</v>
      </c>
      <c r="AD2358" s="321">
        <f t="shared" si="905"/>
        <v>3.4922434729999993E-2</v>
      </c>
      <c r="AE2358" s="321">
        <f t="shared" si="898"/>
        <v>3.1782444136999995E-2</v>
      </c>
      <c r="AF2358" s="321">
        <f t="shared" si="899"/>
        <v>1.654308531E-2</v>
      </c>
      <c r="AG2358"/>
      <c r="AH2358" s="121">
        <v>42.124040999999998</v>
      </c>
      <c r="AI2358" s="121">
        <v>38.604118</v>
      </c>
      <c r="AJ2358" s="121">
        <v>2.1184503000000001</v>
      </c>
      <c r="AK2358" s="121">
        <v>0</v>
      </c>
      <c r="AL2358" s="121">
        <v>0.17651723999999999</v>
      </c>
      <c r="AM2358" s="121">
        <v>0.75760344999999996</v>
      </c>
      <c r="AN2358" s="121">
        <v>0.46735121000000002</v>
      </c>
      <c r="AO2358"/>
      <c r="AP2358" s="282">
        <v>3.6898609999999998E-2</v>
      </c>
      <c r="AQ2358" s="282">
        <v>3.3390945999999998E-2</v>
      </c>
      <c r="AR2358" s="282">
        <v>1.5116484999999999E-3</v>
      </c>
      <c r="AS2358" s="282">
        <v>1.9960150999999999E-3</v>
      </c>
      <c r="AT2358" s="255">
        <f t="shared" si="900"/>
        <v>2.001855288326E-6</v>
      </c>
      <c r="AU2358" s="256">
        <f t="shared" si="901"/>
        <v>5.5904161912875186E-9</v>
      </c>
      <c r="AV2358" s="256">
        <f t="shared" si="902"/>
        <v>0.27955394183500004</v>
      </c>
      <c r="AW2358" s="272">
        <v>1.5904623000000001E-6</v>
      </c>
      <c r="AX2358" s="272">
        <v>4.8000589999999998E-9</v>
      </c>
      <c r="AY2358" s="272">
        <v>1.3109010999999999E-13</v>
      </c>
      <c r="AZ2358" s="272">
        <v>1.5038448E-10</v>
      </c>
      <c r="BA2358" s="272">
        <v>1.9230175999999999E-11</v>
      </c>
      <c r="BB2358" s="272">
        <v>2.059445E-9</v>
      </c>
      <c r="BC2358" s="272">
        <v>4.0488908000000002E-7</v>
      </c>
      <c r="BD2358" s="272">
        <v>2.9755221999999999E-10</v>
      </c>
      <c r="BE2358" s="272">
        <v>4.2669584000000001E-10</v>
      </c>
      <c r="BF2358" s="272">
        <v>3.1249296000000003E-11</v>
      </c>
      <c r="BG2358" s="272">
        <v>1.7569404E-15</v>
      </c>
      <c r="BH2358" s="272">
        <v>4.7704166999999997E-13</v>
      </c>
      <c r="BI2358" s="272">
        <v>4.2527042999999999E-14</v>
      </c>
      <c r="BJ2358" s="272">
        <v>2.2048006000000001E-14</v>
      </c>
      <c r="BK2358" s="272">
        <v>2.2990195E-9</v>
      </c>
      <c r="BL2358" s="272">
        <v>1.6170341E-9</v>
      </c>
      <c r="BM2358" s="272">
        <v>3.2003411999999998E-11</v>
      </c>
      <c r="BN2358" s="272">
        <v>3.2211834999999998E-5</v>
      </c>
      <c r="BO2358" s="273">
        <v>0.27952173000000002</v>
      </c>
      <c r="BP2358" s="272">
        <v>3.5879507E-10</v>
      </c>
      <c r="BQ2358" s="272">
        <v>2.1818619E-12</v>
      </c>
      <c r="BR2358" s="272">
        <v>9.7618118999999995E-17</v>
      </c>
      <c r="BS2358"/>
      <c r="BT2358" s="121">
        <v>1.0968503999999999E-4</v>
      </c>
      <c r="BU2358" s="274">
        <v>3.6033979000000001E-6</v>
      </c>
      <c r="BV2358" s="274">
        <v>4.6774226999999997E-5</v>
      </c>
      <c r="BW2358" s="274">
        <v>3.9786761000000001E-7</v>
      </c>
      <c r="BX2358" s="274">
        <v>3.9124726999999999E-6</v>
      </c>
      <c r="BY2358" s="274">
        <v>1.2978566999999999E-6</v>
      </c>
      <c r="BZ2358" s="274">
        <v>6.5957042999999998E-10</v>
      </c>
      <c r="CA2358" s="274">
        <v>1.9875788999999999E-6</v>
      </c>
      <c r="CB2358" s="274">
        <v>2.8530155E-7</v>
      </c>
      <c r="CC2358" s="274">
        <v>1.7703625E-7</v>
      </c>
      <c r="CD2358" s="274">
        <v>1.4452491E-7</v>
      </c>
      <c r="CE2358" s="274">
        <v>2.1716409999999999E-8</v>
      </c>
      <c r="CF2358" s="274">
        <v>2.5503011000000001E-9</v>
      </c>
      <c r="CG2358" s="274">
        <v>3.2145939999999999E-6</v>
      </c>
      <c r="CH2358" s="274">
        <v>4.7485723000000001E-5</v>
      </c>
      <c r="CI2358" s="274">
        <v>3.2802386000000002E-7</v>
      </c>
      <c r="CJ2358" s="274">
        <v>5.1507646E-8</v>
      </c>
      <c r="CK2358" s="4"/>
      <c r="CL2358" s="323">
        <v>4.2312453999999996E-9</v>
      </c>
      <c r="CM2358" s="323">
        <v>1.6502957</v>
      </c>
      <c r="CN2358" s="323">
        <v>4.0560010000000001E-2</v>
      </c>
      <c r="CO2358" s="323">
        <v>2.8728910999999998E-3</v>
      </c>
      <c r="CP2358" s="323">
        <v>4.2291710000000001E-4</v>
      </c>
      <c r="CQ2358" s="323">
        <v>3.8432157000000002E-9</v>
      </c>
      <c r="CR2358" s="323">
        <v>9.7823271999999996E-9</v>
      </c>
      <c r="CS2358" s="323">
        <v>1.4330307E-4</v>
      </c>
      <c r="CT2358" s="323">
        <v>6.1911731999999997E-2</v>
      </c>
      <c r="CU2358" s="323">
        <v>4.7255421000000002</v>
      </c>
      <c r="CX2358" s="22" t="s">
        <v>4045</v>
      </c>
    </row>
    <row r="2359" spans="1:102" ht="14.4" customHeight="1">
      <c r="A2359" t="s">
        <v>3400</v>
      </c>
      <c r="B2359" s="278" t="s">
        <v>3349</v>
      </c>
      <c r="C2359" s="279" t="str">
        <f t="shared" si="890"/>
        <v>P.030.29.300</v>
      </c>
      <c r="D2359" t="s">
        <v>4038</v>
      </c>
      <c r="E2359" s="312" t="s">
        <v>1510</v>
      </c>
      <c r="F2359" s="281" t="str">
        <f t="shared" si="891"/>
        <v>Sulfuric acid esters (n=1, std=-)</v>
      </c>
      <c r="G2359" s="319">
        <f t="shared" si="906"/>
        <v>0.17260745251510001</v>
      </c>
      <c r="H2359" s="319">
        <f t="shared" si="907"/>
        <v>6.2551410999999993E-3</v>
      </c>
      <c r="I2359" s="319">
        <f t="shared" si="903"/>
        <v>1.03723279751E-2</v>
      </c>
      <c r="J2359" s="319">
        <f t="shared" si="904"/>
        <v>1.4617134399999999E-3</v>
      </c>
      <c r="K2359" s="319">
        <v>0.15451827000000001</v>
      </c>
      <c r="L2359" s="319">
        <v>3.7199306E-3</v>
      </c>
      <c r="M2359" s="319">
        <v>6.0949115999999999E-3</v>
      </c>
      <c r="N2359" s="319">
        <v>5.2379467999999997E-3</v>
      </c>
      <c r="O2359" s="319">
        <v>8.0595243999999995E-4</v>
      </c>
      <c r="P2359" s="319">
        <v>9.6005010000000001E-5</v>
      </c>
      <c r="Q2359" s="319">
        <v>1.1523685E-4</v>
      </c>
      <c r="R2359" s="319">
        <v>5.5330802999999996E-4</v>
      </c>
      <c r="S2359" s="319">
        <v>1.9752334000000001E-4</v>
      </c>
      <c r="T2359" s="319">
        <v>0</v>
      </c>
      <c r="U2359" s="319">
        <v>1.2641900999999999E-3</v>
      </c>
      <c r="V2359" s="319">
        <v>4.1777451000000004E-6</v>
      </c>
      <c r="W2359" s="319">
        <v>0</v>
      </c>
      <c r="X2359" s="319">
        <v>0</v>
      </c>
      <c r="Y2359" s="210"/>
      <c r="Z2359" s="320">
        <f t="shared" si="895"/>
        <v>1.1617915037593984</v>
      </c>
      <c r="AA2359" s="210"/>
      <c r="AB2359" s="321">
        <f t="shared" si="896"/>
        <v>0.15451827000000001</v>
      </c>
      <c r="AC2359" s="321">
        <f t="shared" si="897"/>
        <v>1.6623291330000001E-2</v>
      </c>
      <c r="AD2359" s="321">
        <f t="shared" si="905"/>
        <v>1.036815023E-2</v>
      </c>
      <c r="AE2359" s="321">
        <f t="shared" si="898"/>
        <v>1.03723279751E-2</v>
      </c>
      <c r="AF2359" s="321">
        <f t="shared" si="899"/>
        <v>1.4617134399999999E-3</v>
      </c>
      <c r="AG2359"/>
      <c r="AH2359" s="121">
        <v>32.646265</v>
      </c>
      <c r="AI2359" s="121">
        <v>32.399760000000001</v>
      </c>
      <c r="AJ2359" s="121">
        <v>0.17139235999999999</v>
      </c>
      <c r="AK2359" s="121">
        <v>0</v>
      </c>
      <c r="AL2359" s="121">
        <v>0</v>
      </c>
      <c r="AM2359" s="121">
        <v>4.1984787000000003E-2</v>
      </c>
      <c r="AN2359" s="121">
        <v>3.3127074999999999E-2</v>
      </c>
      <c r="AO2359"/>
      <c r="AP2359" s="282">
        <v>2.3920388000000001E-2</v>
      </c>
      <c r="AQ2359" s="282">
        <v>2.0863131E-2</v>
      </c>
      <c r="AR2359" s="282">
        <v>9.7739674999999999E-4</v>
      </c>
      <c r="AS2359" s="282">
        <v>2.0798606E-3</v>
      </c>
      <c r="AT2359" s="255">
        <f t="shared" si="900"/>
        <v>1.2507872213547E-6</v>
      </c>
      <c r="AU2359" s="256">
        <f t="shared" si="901"/>
        <v>3.6146329833386188E-9</v>
      </c>
      <c r="AV2359" s="256">
        <f t="shared" si="902"/>
        <v>0.29129700500859995</v>
      </c>
      <c r="AW2359" s="272">
        <v>1.1109203E-6</v>
      </c>
      <c r="AX2359" s="272">
        <v>3.3531374999999999E-9</v>
      </c>
      <c r="AY2359" s="272">
        <v>9.1559561E-14</v>
      </c>
      <c r="AZ2359" s="272">
        <v>1.2575272E-10</v>
      </c>
      <c r="BA2359" s="272">
        <v>8.7494446999999998E-12</v>
      </c>
      <c r="BB2359" s="272">
        <v>7.7886197999999997E-10</v>
      </c>
      <c r="BC2359" s="272">
        <v>1.3750694000000001E-7</v>
      </c>
      <c r="BD2359" s="272">
        <v>1.1276554E-10</v>
      </c>
      <c r="BE2359" s="272">
        <v>1.4312346E-10</v>
      </c>
      <c r="BF2359" s="272">
        <v>9.8218980999999997E-14</v>
      </c>
      <c r="BG2359" s="272">
        <v>5.0381571999999995E-16</v>
      </c>
      <c r="BH2359" s="272">
        <v>2.0813621E-13</v>
      </c>
      <c r="BI2359" s="272">
        <v>1.2025038000000001E-14</v>
      </c>
      <c r="BJ2359" s="272">
        <v>9.0885328999999997E-15</v>
      </c>
      <c r="BK2359" s="272">
        <v>1.0456961E-9</v>
      </c>
      <c r="BL2359" s="272">
        <v>4.0092110999999998E-10</v>
      </c>
      <c r="BM2359" s="272">
        <v>5.1869511999999997E-12</v>
      </c>
      <c r="BN2359" s="272">
        <v>9.2950085999999998E-6</v>
      </c>
      <c r="BO2359" s="273">
        <v>0.29128770999999998</v>
      </c>
      <c r="BP2359" s="273">
        <v>0</v>
      </c>
      <c r="BQ2359" s="273">
        <v>0</v>
      </c>
      <c r="BR2359" s="273">
        <v>0</v>
      </c>
      <c r="BS2359"/>
      <c r="BT2359" s="274">
        <v>7.6644080999999995E-5</v>
      </c>
      <c r="BU2359" s="274">
        <v>1.2359162999999999E-6</v>
      </c>
      <c r="BV2359" s="274">
        <v>3.2393831E-5</v>
      </c>
      <c r="BW2359" s="274">
        <v>6.5144178000000001E-8</v>
      </c>
      <c r="BX2359" s="274">
        <v>1.376419E-6</v>
      </c>
      <c r="BY2359" s="274">
        <v>4.8855443000000005E-7</v>
      </c>
      <c r="BZ2359" s="274">
        <v>1.259999E-10</v>
      </c>
      <c r="CA2359" s="274">
        <v>7.4816032000000005E-7</v>
      </c>
      <c r="CB2359" s="274">
        <v>1.2883196000000001E-7</v>
      </c>
      <c r="CC2359" s="274">
        <v>7.6252896999999998E-8</v>
      </c>
      <c r="CD2359" s="274">
        <v>6.5763069000000003E-8</v>
      </c>
      <c r="CE2359" s="274">
        <v>3.7707890000000001E-9</v>
      </c>
      <c r="CF2359" s="274">
        <v>1.1608426000000001E-9</v>
      </c>
      <c r="CG2359" s="274">
        <v>1.2658814000000001E-6</v>
      </c>
      <c r="CH2359" s="274">
        <v>3.8748256999999999E-5</v>
      </c>
      <c r="CI2359" s="274">
        <v>4.6011969999999999E-8</v>
      </c>
      <c r="CJ2359" s="121">
        <v>0</v>
      </c>
      <c r="CK2359"/>
      <c r="CL2359" s="322">
        <v>1.9260172999999999E-9</v>
      </c>
      <c r="CM2359" s="322">
        <v>1.1352648000000001</v>
      </c>
      <c r="CN2359" s="322">
        <v>1.4226311E-2</v>
      </c>
      <c r="CO2359" s="322">
        <v>9.6798961999999995E-4</v>
      </c>
      <c r="CP2359" s="322">
        <v>3.9068444000000001E-5</v>
      </c>
      <c r="CQ2359" s="322">
        <v>1.7187199E-9</v>
      </c>
      <c r="CR2359" s="322">
        <v>2.2025756999999999E-9</v>
      </c>
      <c r="CS2359" s="322">
        <v>4.9046165000000002E-5</v>
      </c>
      <c r="CT2359" s="322">
        <v>2.1384156000000001E-2</v>
      </c>
      <c r="CU2359" s="322">
        <v>4.3896607000000003</v>
      </c>
      <c r="CX2359" s="22" t="s">
        <v>4045</v>
      </c>
    </row>
    <row r="2360" spans="1:102" ht="14.4" customHeight="1">
      <c r="A2360" t="s">
        <v>3401</v>
      </c>
      <c r="B2360" s="278" t="s">
        <v>3349</v>
      </c>
      <c r="C2360" s="279" t="str">
        <f t="shared" si="890"/>
        <v>P.030.30.100</v>
      </c>
      <c r="D2360" t="s">
        <v>4038</v>
      </c>
      <c r="E2360" s="312" t="s">
        <v>1510</v>
      </c>
      <c r="F2360" s="281" t="str">
        <f t="shared" si="891"/>
        <v>Tetrahydrofurans (n=1, std=-)</v>
      </c>
      <c r="G2360" s="319">
        <f t="shared" si="906"/>
        <v>0.92541970221900005</v>
      </c>
      <c r="H2360" s="319">
        <f t="shared" si="907"/>
        <v>4.9103688999999999E-2</v>
      </c>
      <c r="I2360" s="319">
        <f t="shared" si="903"/>
        <v>0.11138979060000001</v>
      </c>
      <c r="J2360" s="319">
        <f t="shared" si="904"/>
        <v>3.4468822619E-2</v>
      </c>
      <c r="K2360" s="319">
        <v>0.73045740000000003</v>
      </c>
      <c r="L2360" s="319">
        <v>5.3560043000000002E-2</v>
      </c>
      <c r="M2360" s="319">
        <v>4.7158202000000003E-2</v>
      </c>
      <c r="N2360" s="319">
        <v>3.4308909999999998E-2</v>
      </c>
      <c r="O2360" s="319">
        <v>5.7359962999999998E-3</v>
      </c>
      <c r="P2360" s="319">
        <v>1.5697661E-3</v>
      </c>
      <c r="Q2360" s="319">
        <v>7.4890165999999996E-3</v>
      </c>
      <c r="R2360" s="319">
        <v>9.3769956000000002E-3</v>
      </c>
      <c r="S2360" s="319">
        <v>6.4170599E-3</v>
      </c>
      <c r="T2360" s="319">
        <v>7.7767189E-3</v>
      </c>
      <c r="U2360" s="319">
        <v>2.023641E-2</v>
      </c>
      <c r="V2360" s="319">
        <v>1.29455E-3</v>
      </c>
      <c r="W2360" s="319">
        <v>3.8633819000000001E-5</v>
      </c>
      <c r="X2360" s="319">
        <v>0</v>
      </c>
      <c r="Y2360" s="210"/>
      <c r="Z2360" s="320">
        <f t="shared" si="895"/>
        <v>5.4921609022556392</v>
      </c>
      <c r="AA2360" s="210"/>
      <c r="AB2360" s="321">
        <f t="shared" si="896"/>
        <v>0.73045740000000003</v>
      </c>
      <c r="AC2360" s="321">
        <f t="shared" si="897"/>
        <v>0.15919892960000001</v>
      </c>
      <c r="AD2360" s="321">
        <f t="shared" si="905"/>
        <v>0.117910593319</v>
      </c>
      <c r="AE2360" s="321">
        <f t="shared" si="898"/>
        <v>0.11138979060000001</v>
      </c>
      <c r="AF2360" s="321">
        <f t="shared" si="899"/>
        <v>2.6653469900000001E-2</v>
      </c>
      <c r="AG2360"/>
      <c r="AH2360" s="121">
        <v>154.08416</v>
      </c>
      <c r="AI2360" s="121">
        <v>148.22434999999999</v>
      </c>
      <c r="AJ2360" s="121">
        <v>2.7433204</v>
      </c>
      <c r="AK2360" s="121">
        <v>0</v>
      </c>
      <c r="AL2360" s="121">
        <v>0.55802801999999996</v>
      </c>
      <c r="AM2360" s="121">
        <v>1.9615902999999999</v>
      </c>
      <c r="AN2360" s="121">
        <v>0.59686992999999999</v>
      </c>
      <c r="AO2360"/>
      <c r="AP2360" s="282">
        <v>0.12696199999999999</v>
      </c>
      <c r="AQ2360" s="282">
        <v>0.11234888</v>
      </c>
      <c r="AR2360" s="282">
        <v>5.4731340000000002E-3</v>
      </c>
      <c r="AS2360" s="282">
        <v>9.1399853999999999E-3</v>
      </c>
      <c r="AT2360" s="255">
        <f t="shared" si="900"/>
        <v>6.7355441689169998E-6</v>
      </c>
      <c r="AU2360" s="256">
        <f t="shared" si="901"/>
        <v>2.0240880312694475E-8</v>
      </c>
      <c r="AV2360" s="256">
        <f t="shared" si="902"/>
        <v>1.28010996383</v>
      </c>
      <c r="AW2360" s="272">
        <v>5.1870296000000003E-6</v>
      </c>
      <c r="AX2360" s="272">
        <v>1.5653776E-8</v>
      </c>
      <c r="AY2360" s="272">
        <v>4.2753973E-13</v>
      </c>
      <c r="AZ2360" s="272">
        <v>6.0744002999999995E-10</v>
      </c>
      <c r="BA2360" s="272">
        <v>4.8479647E-11</v>
      </c>
      <c r="BB2360" s="272">
        <v>5.1014873000000003E-9</v>
      </c>
      <c r="BC2360" s="272">
        <v>1.4476799000000001E-6</v>
      </c>
      <c r="BD2360" s="272">
        <v>7.5199546000000003E-10</v>
      </c>
      <c r="BE2360" s="272">
        <v>1.6395275000000001E-9</v>
      </c>
      <c r="BF2360" s="272">
        <v>1.1853554E-11</v>
      </c>
      <c r="BG2360" s="272">
        <v>6.8889927000000004E-14</v>
      </c>
      <c r="BH2360" s="272">
        <v>4.2055626999999997E-11</v>
      </c>
      <c r="BI2360" s="272">
        <v>4.1851969000000001E-13</v>
      </c>
      <c r="BJ2360" s="272">
        <v>4.4024255000000001E-13</v>
      </c>
      <c r="BK2360" s="272">
        <v>1.9556130000000002E-8</v>
      </c>
      <c r="BL2360" s="272">
        <v>7.4772074999999997E-8</v>
      </c>
      <c r="BM2360" s="272">
        <v>2.1357617000000002E-9</v>
      </c>
      <c r="BN2360" s="273">
        <v>3.3666383E-4</v>
      </c>
      <c r="BO2360" s="273">
        <v>1.2797733</v>
      </c>
      <c r="BP2360" s="272">
        <v>7.4905694000000001E-10</v>
      </c>
      <c r="BQ2360" s="272">
        <v>4.5550760000000001E-12</v>
      </c>
      <c r="BR2360" s="272">
        <v>2.0379746999999999E-16</v>
      </c>
      <c r="BS2360"/>
      <c r="BT2360" s="121">
        <v>3.8697379999999998E-4</v>
      </c>
      <c r="BU2360" s="274">
        <v>1.3001198E-5</v>
      </c>
      <c r="BV2360" s="121">
        <v>1.5313602000000001E-4</v>
      </c>
      <c r="BW2360" s="274">
        <v>1.1003519000000001E-6</v>
      </c>
      <c r="BX2360" s="274">
        <v>1.3580625E-5</v>
      </c>
      <c r="BY2360" s="274">
        <v>3.3292346E-6</v>
      </c>
      <c r="BZ2360" s="274">
        <v>3.910596E-8</v>
      </c>
      <c r="CA2360" s="274">
        <v>5.4100301000000002E-6</v>
      </c>
      <c r="CB2360" s="274">
        <v>2.1065155999999999E-6</v>
      </c>
      <c r="CC2360" s="274">
        <v>4.9555258999999998E-6</v>
      </c>
      <c r="CD2360" s="274">
        <v>3.6296446999999998E-7</v>
      </c>
      <c r="CE2360" s="274">
        <v>1.3942033E-6</v>
      </c>
      <c r="CF2360" s="274">
        <v>6.2369722000000001E-9</v>
      </c>
      <c r="CG2360" s="274">
        <v>9.0724800000000003E-6</v>
      </c>
      <c r="CH2360" s="121">
        <v>1.7837075E-4</v>
      </c>
      <c r="CI2360" s="274">
        <v>1.0010324E-6</v>
      </c>
      <c r="CJ2360" s="274">
        <v>1.0753258E-7</v>
      </c>
      <c r="CK2360" s="4"/>
      <c r="CL2360" s="323">
        <v>1.034779E-8</v>
      </c>
      <c r="CM2360" s="323">
        <v>5.4207443</v>
      </c>
      <c r="CN2360" s="323">
        <v>0.10392589000000001</v>
      </c>
      <c r="CO2360" s="323">
        <v>9.5658559999999993E-3</v>
      </c>
      <c r="CP2360" s="323">
        <v>5.7938783000000005E-4</v>
      </c>
      <c r="CQ2360" s="323">
        <v>1.7170540000000001E-8</v>
      </c>
      <c r="CR2360" s="323">
        <v>5.0948199999999998E-7</v>
      </c>
      <c r="CS2360" s="323">
        <v>5.1234893000000001E-4</v>
      </c>
      <c r="CT2360" s="323">
        <v>0.63490413999999995</v>
      </c>
      <c r="CU2360" s="323">
        <v>19.490033</v>
      </c>
      <c r="CX2360" s="22" t="s">
        <v>4045</v>
      </c>
    </row>
    <row r="2361" spans="1:102" ht="14.4" customHeight="1">
      <c r="A2361" t="s">
        <v>3402</v>
      </c>
      <c r="B2361" s="278" t="s">
        <v>3349</v>
      </c>
      <c r="C2361" s="279" t="str">
        <f t="shared" si="890"/>
        <v>P.030.30.200</v>
      </c>
      <c r="D2361" t="s">
        <v>4038</v>
      </c>
      <c r="E2361" s="312" t="s">
        <v>1510</v>
      </c>
      <c r="F2361" s="281" t="str">
        <f t="shared" si="891"/>
        <v>Toluenes (n=1, std=-)</v>
      </c>
      <c r="G2361" s="319">
        <f t="shared" si="906"/>
        <v>0.21445387427262622</v>
      </c>
      <c r="H2361" s="319">
        <f t="shared" si="907"/>
        <v>2.8163485063300003E-3</v>
      </c>
      <c r="I2361" s="319">
        <f t="shared" si="903"/>
        <v>4.9377525766296226E-2</v>
      </c>
      <c r="J2361" s="319">
        <f t="shared" si="904"/>
        <v>0</v>
      </c>
      <c r="K2361" s="319">
        <v>0.16225999999999999</v>
      </c>
      <c r="L2361" s="319">
        <v>4.7602125000000002E-2</v>
      </c>
      <c r="M2361" s="319">
        <v>1.7753999999999999E-3</v>
      </c>
      <c r="N2361" s="319">
        <v>6.2203680000000002E-4</v>
      </c>
      <c r="O2361" s="319">
        <v>2.1942720000000001E-3</v>
      </c>
      <c r="P2361" s="319">
        <v>0</v>
      </c>
      <c r="Q2361" s="319">
        <v>3.9706329999999998E-8</v>
      </c>
      <c r="R2361" s="319">
        <v>7.6629622000000005E-10</v>
      </c>
      <c r="S2361" s="319">
        <v>0</v>
      </c>
      <c r="T2361" s="319">
        <v>0</v>
      </c>
      <c r="U2361" s="319">
        <v>0</v>
      </c>
      <c r="V2361" s="319">
        <v>0</v>
      </c>
      <c r="W2361" s="319">
        <v>0</v>
      </c>
      <c r="X2361" s="319">
        <v>0</v>
      </c>
      <c r="Y2361" s="210"/>
      <c r="Z2361" s="320">
        <f t="shared" si="895"/>
        <v>1.2199999999999998</v>
      </c>
      <c r="AA2361" s="210"/>
      <c r="AB2361" s="321">
        <f t="shared" si="896"/>
        <v>0.16225999999999999</v>
      </c>
      <c r="AC2361" s="321">
        <f t="shared" si="897"/>
        <v>5.2193874272626228E-2</v>
      </c>
      <c r="AD2361" s="321">
        <f t="shared" si="905"/>
        <v>4.9377525766296226E-2</v>
      </c>
      <c r="AE2361" s="321">
        <f t="shared" si="898"/>
        <v>4.9377525766296226E-2</v>
      </c>
      <c r="AF2361" s="321">
        <f t="shared" si="899"/>
        <v>0</v>
      </c>
      <c r="AG2361"/>
      <c r="AH2361" s="121">
        <v>52.706000000000003</v>
      </c>
      <c r="AI2361" s="121">
        <v>52.47</v>
      </c>
      <c r="AJ2361" s="121">
        <v>0</v>
      </c>
      <c r="AK2361" s="121">
        <v>0</v>
      </c>
      <c r="AL2361" s="121">
        <v>0.23599999999999999</v>
      </c>
      <c r="AM2361" s="121">
        <v>0</v>
      </c>
      <c r="AN2361" s="121">
        <v>0</v>
      </c>
      <c r="AO2361"/>
      <c r="AP2361" s="282">
        <v>3.8253901E-2</v>
      </c>
      <c r="AQ2361" s="282">
        <v>3.3305830000000002E-2</v>
      </c>
      <c r="AR2361" s="282">
        <v>1.2017130999999999E-3</v>
      </c>
      <c r="AS2361" s="282">
        <v>3.746358E-3</v>
      </c>
      <c r="AT2361" s="255">
        <f t="shared" si="900"/>
        <v>1.9967524000000002E-6</v>
      </c>
      <c r="AU2361" s="256">
        <f t="shared" si="901"/>
        <v>4.4442053300000004E-9</v>
      </c>
      <c r="AV2361" s="256">
        <f t="shared" si="902"/>
        <v>0.52470000000000006</v>
      </c>
      <c r="AW2361" s="272">
        <v>1.1321600000000001E-6</v>
      </c>
      <c r="AX2361" s="272">
        <v>3.4160000000000002E-9</v>
      </c>
      <c r="AY2361" s="272">
        <v>9.3330000000000005E-14</v>
      </c>
      <c r="AZ2361" s="273">
        <v>0</v>
      </c>
      <c r="BA2361" s="273">
        <v>0</v>
      </c>
      <c r="BB2361" s="272">
        <v>9.2399999999999999E-11</v>
      </c>
      <c r="BC2361" s="272">
        <v>8.6450000000000005E-7</v>
      </c>
      <c r="BD2361" s="272">
        <v>2.1112E-11</v>
      </c>
      <c r="BE2361" s="272">
        <v>1.0069999999999999E-9</v>
      </c>
      <c r="BF2361" s="273">
        <v>0</v>
      </c>
      <c r="BG2361" s="273">
        <v>0</v>
      </c>
      <c r="BH2361" s="273">
        <v>0</v>
      </c>
      <c r="BI2361" s="273">
        <v>0</v>
      </c>
      <c r="BJ2361" s="273">
        <v>0</v>
      </c>
      <c r="BK2361" s="273">
        <v>0</v>
      </c>
      <c r="BL2361" s="273">
        <v>0</v>
      </c>
      <c r="BM2361" s="273">
        <v>0</v>
      </c>
      <c r="BN2361" s="273">
        <v>0</v>
      </c>
      <c r="BO2361" s="273">
        <v>0.52470000000000006</v>
      </c>
      <c r="BP2361" s="273">
        <v>0</v>
      </c>
      <c r="BQ2361" s="273">
        <v>0</v>
      </c>
      <c r="BR2361" s="273">
        <v>0</v>
      </c>
      <c r="BS2361"/>
      <c r="BT2361" s="121">
        <v>1.1301963E-4</v>
      </c>
      <c r="BU2361" s="274">
        <v>6.9425623000000003E-6</v>
      </c>
      <c r="BV2361" s="274">
        <v>3.4016836999999997E-5</v>
      </c>
      <c r="BW2361" s="274">
        <v>8.9761476E-14</v>
      </c>
      <c r="BX2361" s="274">
        <v>7.7001082999999994E-6</v>
      </c>
      <c r="BY2361" s="121">
        <v>0</v>
      </c>
      <c r="BZ2361" s="121">
        <v>0</v>
      </c>
      <c r="CA2361" s="121">
        <v>0</v>
      </c>
      <c r="CB2361" s="121">
        <v>0</v>
      </c>
      <c r="CC2361" s="274">
        <v>2.6273909000000001E-11</v>
      </c>
      <c r="CD2361" s="121">
        <v>0</v>
      </c>
      <c r="CE2361" s="121">
        <v>0</v>
      </c>
      <c r="CF2361" s="121">
        <v>0</v>
      </c>
      <c r="CG2361" s="274">
        <v>1.0042467000000001E-6</v>
      </c>
      <c r="CH2361" s="274">
        <v>6.3355848000000006E-5</v>
      </c>
      <c r="CI2361" s="121">
        <v>0</v>
      </c>
      <c r="CJ2361" s="121">
        <v>0</v>
      </c>
      <c r="CK2361"/>
      <c r="CL2361" s="322">
        <v>0</v>
      </c>
      <c r="CM2361" s="322">
        <v>1.22</v>
      </c>
      <c r="CN2361" s="322">
        <v>2.5186084E-3</v>
      </c>
      <c r="CO2361" s="322">
        <v>4.7499999999999999E-3</v>
      </c>
      <c r="CP2361" s="322">
        <v>1.2066516E-4</v>
      </c>
      <c r="CQ2361" s="322">
        <v>0</v>
      </c>
      <c r="CR2361" s="322">
        <v>0</v>
      </c>
      <c r="CS2361" s="322">
        <v>2.9027772000000002E-4</v>
      </c>
      <c r="CT2361" s="322">
        <v>0</v>
      </c>
      <c r="CU2361" s="322">
        <v>7.1280000000000001</v>
      </c>
      <c r="CX2361" s="22" t="s">
        <v>4045</v>
      </c>
    </row>
    <row r="2362" spans="1:102" ht="14.4" customHeight="1">
      <c r="A2362" t="s">
        <v>3403</v>
      </c>
      <c r="B2362" s="278" t="s">
        <v>3349</v>
      </c>
      <c r="C2362" s="279" t="str">
        <f t="shared" si="890"/>
        <v>P.030.30.300</v>
      </c>
      <c r="D2362" t="s">
        <v>4038</v>
      </c>
      <c r="E2362" s="312" t="s">
        <v>1510</v>
      </c>
      <c r="F2362" s="281" t="str">
        <f t="shared" si="891"/>
        <v>Transition metal oxides (n=2, std=13.45)</v>
      </c>
      <c r="G2362" s="319">
        <f t="shared" si="906"/>
        <v>28.298635676645137</v>
      </c>
      <c r="H2362" s="319">
        <f t="shared" si="907"/>
        <v>0.38346902799999993</v>
      </c>
      <c r="I2362" s="319">
        <f t="shared" si="903"/>
        <v>0.91328708647029999</v>
      </c>
      <c r="J2362" s="319">
        <f t="shared" si="904"/>
        <v>25.903877362174839</v>
      </c>
      <c r="K2362" s="319">
        <v>1.0980022</v>
      </c>
      <c r="L2362" s="319">
        <v>0.63610389000000001</v>
      </c>
      <c r="M2362" s="319">
        <v>0.23707977</v>
      </c>
      <c r="N2362" s="319">
        <v>7.8702719000000004E-2</v>
      </c>
      <c r="O2362" s="319">
        <v>0.18292091999999999</v>
      </c>
      <c r="P2362" s="319">
        <v>5.9948504999999999E-2</v>
      </c>
      <c r="Q2362" s="319">
        <v>6.1896883999999999E-2</v>
      </c>
      <c r="R2362" s="319">
        <v>4.0098239000000001E-2</v>
      </c>
      <c r="S2362" s="319">
        <v>25.715727000000001</v>
      </c>
      <c r="T2362" s="319">
        <v>8.4547037999999995E-3</v>
      </c>
      <c r="U2362" s="319">
        <v>0.17969547999999999</v>
      </c>
      <c r="V2362" s="319">
        <v>5.1874703000000001E-6</v>
      </c>
      <c r="W2362" s="319">
        <v>1.7837484000000001E-7</v>
      </c>
      <c r="X2362" s="319">
        <v>0</v>
      </c>
      <c r="Y2362" s="210"/>
      <c r="Z2362" s="320">
        <f t="shared" si="895"/>
        <v>8.2556556390977445</v>
      </c>
      <c r="AA2362" s="210"/>
      <c r="AB2362" s="321">
        <f t="shared" si="896"/>
        <v>1.0980022</v>
      </c>
      <c r="AC2362" s="321">
        <f t="shared" si="897"/>
        <v>1.2967509269999999</v>
      </c>
      <c r="AD2362" s="321">
        <f t="shared" si="905"/>
        <v>0.92173678117484004</v>
      </c>
      <c r="AE2362" s="321">
        <f t="shared" si="898"/>
        <v>0.91328708647029999</v>
      </c>
      <c r="AF2362" s="321">
        <f t="shared" si="899"/>
        <v>25.895422480000001</v>
      </c>
      <c r="AG2362"/>
      <c r="AH2362" s="121">
        <v>120.79300000000001</v>
      </c>
      <c r="AI2362" s="121">
        <v>89.527653000000001</v>
      </c>
      <c r="AJ2362" s="121">
        <v>24.362093999999999</v>
      </c>
      <c r="AK2362" s="121">
        <v>0</v>
      </c>
      <c r="AL2362" s="121">
        <v>1.2464023</v>
      </c>
      <c r="AM2362" s="121">
        <v>0.96413347999999999</v>
      </c>
      <c r="AN2362" s="121">
        <v>4.6927139999999996</v>
      </c>
      <c r="AO2362"/>
      <c r="AP2362" s="282">
        <v>0.38779363</v>
      </c>
      <c r="AQ2362" s="282">
        <v>0.36581712</v>
      </c>
      <c r="AR2362" s="282">
        <v>1.1073202000000001E-2</v>
      </c>
      <c r="AS2362" s="282">
        <v>1.0903313E-2</v>
      </c>
      <c r="AT2362" s="255">
        <f t="shared" si="900"/>
        <v>2.1931481628269304E-5</v>
      </c>
      <c r="AU2362" s="256">
        <f t="shared" si="901"/>
        <v>4.095119154594492E-8</v>
      </c>
      <c r="AV2362" s="256">
        <f t="shared" si="902"/>
        <v>1.5270746499999999</v>
      </c>
      <c r="AW2362" s="272">
        <v>7.6895098000000006E-6</v>
      </c>
      <c r="AX2362" s="272">
        <v>2.3201985E-8</v>
      </c>
      <c r="AY2362" s="272">
        <v>6.3386878000000005E-13</v>
      </c>
      <c r="AZ2362" s="272">
        <v>5.9106209999999997E-10</v>
      </c>
      <c r="BA2362" s="272">
        <v>1.1377178E-9</v>
      </c>
      <c r="BB2362" s="272">
        <v>1.1702305000000001E-8</v>
      </c>
      <c r="BC2362" s="272">
        <v>1.2676817E-5</v>
      </c>
      <c r="BD2362" s="272">
        <v>1.6862151999999999E-9</v>
      </c>
      <c r="BE2362" s="272">
        <v>1.443609E-8</v>
      </c>
      <c r="BF2362" s="272">
        <v>2.0762789999999999E-11</v>
      </c>
      <c r="BG2362" s="272">
        <v>1.8874183999999999E-12</v>
      </c>
      <c r="BH2362" s="272">
        <v>1.5651168000000001E-9</v>
      </c>
      <c r="BI2362" s="272">
        <v>2.0233284E-11</v>
      </c>
      <c r="BJ2362" s="272">
        <v>1.1067528E-11</v>
      </c>
      <c r="BK2362" s="272">
        <v>5.8843084999999997E-8</v>
      </c>
      <c r="BL2362" s="272">
        <v>1.4928772E-6</v>
      </c>
      <c r="BM2362" s="272">
        <v>7.1786252000000001E-12</v>
      </c>
      <c r="BN2362" s="273">
        <v>0.79753030999999996</v>
      </c>
      <c r="BO2362" s="273">
        <v>0.72954434000000001</v>
      </c>
      <c r="BP2362" s="272">
        <v>3.4583692999999999E-12</v>
      </c>
      <c r="BQ2362" s="272">
        <v>2.1030624000000001E-14</v>
      </c>
      <c r="BR2362" s="272">
        <v>9.4092568999999999E-19</v>
      </c>
      <c r="BS2362"/>
      <c r="BT2362" s="121">
        <v>1.8043215E-3</v>
      </c>
      <c r="BU2362" s="121">
        <v>1.0330571E-4</v>
      </c>
      <c r="BV2362" s="121">
        <v>2.3018959E-4</v>
      </c>
      <c r="BW2362" s="274">
        <v>4.6972114000000004E-6</v>
      </c>
      <c r="BX2362" s="121">
        <v>2.4465785999999999E-4</v>
      </c>
      <c r="BY2362" s="274">
        <v>1.2850785E-5</v>
      </c>
      <c r="BZ2362" s="274">
        <v>4.4951213999999999E-7</v>
      </c>
      <c r="CA2362" s="274">
        <v>1.1358068E-5</v>
      </c>
      <c r="CB2362" s="274">
        <v>8.0446673999999999E-5</v>
      </c>
      <c r="CC2362" s="274">
        <v>4.0957529000000001E-5</v>
      </c>
      <c r="CD2362" s="274">
        <v>3.2560492E-6</v>
      </c>
      <c r="CE2362" s="274">
        <v>4.9535683999999998E-9</v>
      </c>
      <c r="CF2362" s="274">
        <v>2.0520787E-7</v>
      </c>
      <c r="CG2362" s="274">
        <v>2.2822836999999999E-5</v>
      </c>
      <c r="CH2362" s="121">
        <v>1.3838129000000001E-4</v>
      </c>
      <c r="CI2362" s="121">
        <v>9.1073776E-4</v>
      </c>
      <c r="CJ2362" s="274">
        <v>4.9647410000000001E-10</v>
      </c>
      <c r="CK2362" s="4"/>
      <c r="CL2362" s="323">
        <v>2.4259496E-7</v>
      </c>
      <c r="CM2362" s="323">
        <v>8.2356403999999994</v>
      </c>
      <c r="CN2362" s="323">
        <v>0.22189940999999999</v>
      </c>
      <c r="CO2362" s="323">
        <v>7.2574662999999998E-2</v>
      </c>
      <c r="CP2362" s="323">
        <v>4.8978145000000001E-3</v>
      </c>
      <c r="CQ2362" s="323">
        <v>5.4473692999999997E-7</v>
      </c>
      <c r="CR2362" s="323">
        <v>3.9565796000000001E-6</v>
      </c>
      <c r="CS2362" s="323">
        <v>5.0034036999999998E-3</v>
      </c>
      <c r="CT2362" s="323">
        <v>16.293295000000001</v>
      </c>
      <c r="CU2362" s="323">
        <v>10.33548</v>
      </c>
      <c r="CX2362" s="22" t="s">
        <v>4045</v>
      </c>
    </row>
    <row r="2363" spans="1:102" ht="14.4" customHeight="1">
      <c r="A2363" t="s">
        <v>3404</v>
      </c>
      <c r="B2363" s="278" t="s">
        <v>3349</v>
      </c>
      <c r="C2363" s="279" t="str">
        <f t="shared" si="890"/>
        <v>P.030.31.100</v>
      </c>
      <c r="D2363" t="s">
        <v>4038</v>
      </c>
      <c r="E2363" s="312" t="s">
        <v>1510</v>
      </c>
      <c r="F2363" s="281" t="str">
        <f t="shared" si="891"/>
        <v>Unsaturated aliphatic hydrocarbons (n=1, std=-)</v>
      </c>
      <c r="G2363" s="319">
        <f t="shared" si="906"/>
        <v>0.25387923049988081</v>
      </c>
      <c r="H2363" s="319">
        <f t="shared" si="907"/>
        <v>2.6531495967460003E-3</v>
      </c>
      <c r="I2363" s="319">
        <f t="shared" si="903"/>
        <v>4.1086080903134828E-2</v>
      </c>
      <c r="J2363" s="319">
        <f t="shared" si="904"/>
        <v>0</v>
      </c>
      <c r="K2363" s="319">
        <v>0.21013999999999999</v>
      </c>
      <c r="L2363" s="319">
        <v>3.5275679999999997E-2</v>
      </c>
      <c r="M2363" s="319">
        <v>5.8104000000000003E-3</v>
      </c>
      <c r="N2363" s="319">
        <v>7.3311480000000004E-4</v>
      </c>
      <c r="O2363" s="319">
        <v>1.9199880000000001E-3</v>
      </c>
      <c r="P2363" s="319">
        <v>0</v>
      </c>
      <c r="Q2363" s="319">
        <v>4.6796745999999997E-8</v>
      </c>
      <c r="R2363" s="319">
        <v>9.0313482999999997E-10</v>
      </c>
      <c r="S2363" s="319">
        <v>0</v>
      </c>
      <c r="T2363" s="319">
        <v>0</v>
      </c>
      <c r="U2363" s="319">
        <v>0</v>
      </c>
      <c r="V2363" s="319">
        <v>0</v>
      </c>
      <c r="W2363" s="319">
        <v>0</v>
      </c>
      <c r="X2363" s="319">
        <v>0</v>
      </c>
      <c r="Y2363" s="210"/>
      <c r="Z2363" s="320">
        <f t="shared" si="895"/>
        <v>1.5799999999999998</v>
      </c>
      <c r="AA2363" s="210"/>
      <c r="AB2363" s="321">
        <f t="shared" si="896"/>
        <v>0.21013999999999999</v>
      </c>
      <c r="AC2363" s="321">
        <f t="shared" si="897"/>
        <v>4.3739230499880821E-2</v>
      </c>
      <c r="AD2363" s="321">
        <f t="shared" si="905"/>
        <v>4.1086080903134828E-2</v>
      </c>
      <c r="AE2363" s="321">
        <f t="shared" si="898"/>
        <v>4.1086080903134828E-2</v>
      </c>
      <c r="AF2363" s="321">
        <f t="shared" si="899"/>
        <v>0</v>
      </c>
      <c r="AG2363"/>
      <c r="AH2363" s="121">
        <v>51.021999999999998</v>
      </c>
      <c r="AI2363" s="121">
        <v>50.667999999999999</v>
      </c>
      <c r="AJ2363" s="121">
        <v>0</v>
      </c>
      <c r="AK2363" s="121">
        <v>0</v>
      </c>
      <c r="AL2363" s="121">
        <v>0.35399999999999998</v>
      </c>
      <c r="AM2363" s="121">
        <v>0</v>
      </c>
      <c r="AN2363" s="121">
        <v>0</v>
      </c>
      <c r="AO2363"/>
      <c r="AP2363" s="282">
        <v>4.0167064000000002E-2</v>
      </c>
      <c r="AQ2363" s="282">
        <v>3.5144574999999997E-2</v>
      </c>
      <c r="AR2363" s="282">
        <v>1.4047936999999999E-3</v>
      </c>
      <c r="AS2363" s="282">
        <v>3.6176951999999998E-3</v>
      </c>
      <c r="AT2363" s="255">
        <f t="shared" si="900"/>
        <v>2.1069889000000003E-6</v>
      </c>
      <c r="AU2363" s="256">
        <f t="shared" si="901"/>
        <v>5.1952428699999997E-9</v>
      </c>
      <c r="AV2363" s="256">
        <f t="shared" si="902"/>
        <v>0.50668000000000002</v>
      </c>
      <c r="AW2363" s="272">
        <v>1.4662400000000001E-6</v>
      </c>
      <c r="AX2363" s="272">
        <v>4.4239999999999996E-9</v>
      </c>
      <c r="AY2363" s="272">
        <v>1.2086999999999999E-13</v>
      </c>
      <c r="AZ2363" s="273">
        <v>0</v>
      </c>
      <c r="BA2363" s="273">
        <v>0</v>
      </c>
      <c r="BB2363" s="272">
        <v>1.0889999999999999E-10</v>
      </c>
      <c r="BC2363" s="272">
        <v>6.4064E-7</v>
      </c>
      <c r="BD2363" s="272">
        <v>2.4882E-11</v>
      </c>
      <c r="BE2363" s="272">
        <v>7.4624E-10</v>
      </c>
      <c r="BF2363" s="273">
        <v>0</v>
      </c>
      <c r="BG2363" s="273">
        <v>0</v>
      </c>
      <c r="BH2363" s="273">
        <v>0</v>
      </c>
      <c r="BI2363" s="273">
        <v>0</v>
      </c>
      <c r="BJ2363" s="273">
        <v>0</v>
      </c>
      <c r="BK2363" s="273">
        <v>0</v>
      </c>
      <c r="BL2363" s="273">
        <v>0</v>
      </c>
      <c r="BM2363" s="273">
        <v>0</v>
      </c>
      <c r="BN2363" s="273">
        <v>0</v>
      </c>
      <c r="BO2363" s="273">
        <v>0.50668000000000002</v>
      </c>
      <c r="BP2363" s="273">
        <v>0</v>
      </c>
      <c r="BQ2363" s="273">
        <v>0</v>
      </c>
      <c r="BR2363" s="273">
        <v>0</v>
      </c>
      <c r="BS2363"/>
      <c r="BT2363" s="121">
        <v>1.1733739000000001E-4</v>
      </c>
      <c r="BU2363" s="274">
        <v>5.1448040000000004E-6</v>
      </c>
      <c r="BV2363" s="274">
        <v>4.4054592000000001E-5</v>
      </c>
      <c r="BW2363" s="274">
        <v>1.0579031E-13</v>
      </c>
      <c r="BX2363" s="274">
        <v>5.9715729000000001E-6</v>
      </c>
      <c r="BY2363" s="121">
        <v>0</v>
      </c>
      <c r="BZ2363" s="121">
        <v>0</v>
      </c>
      <c r="CA2363" s="121">
        <v>0</v>
      </c>
      <c r="CB2363" s="121">
        <v>0</v>
      </c>
      <c r="CC2363" s="274">
        <v>3.0965678999999998E-11</v>
      </c>
      <c r="CD2363" s="121">
        <v>0</v>
      </c>
      <c r="CE2363" s="121">
        <v>0</v>
      </c>
      <c r="CF2363" s="121">
        <v>0</v>
      </c>
      <c r="CG2363" s="274">
        <v>9.8640266999999994E-7</v>
      </c>
      <c r="CH2363" s="274">
        <v>6.1179991000000002E-5</v>
      </c>
      <c r="CI2363" s="121">
        <v>0</v>
      </c>
      <c r="CJ2363" s="121">
        <v>0</v>
      </c>
      <c r="CK2363"/>
      <c r="CL2363" s="322">
        <v>0</v>
      </c>
      <c r="CM2363" s="322">
        <v>1.58</v>
      </c>
      <c r="CN2363" s="322">
        <v>2.9683599000000001E-3</v>
      </c>
      <c r="CO2363" s="322">
        <v>3.5200000000000001E-3</v>
      </c>
      <c r="CP2363" s="322">
        <v>3.9490416000000002E-4</v>
      </c>
      <c r="CQ2363" s="322">
        <v>0</v>
      </c>
      <c r="CR2363" s="322">
        <v>0</v>
      </c>
      <c r="CS2363" s="322">
        <v>2.1511107E-4</v>
      </c>
      <c r="CT2363" s="322">
        <v>0</v>
      </c>
      <c r="CU2363" s="322">
        <v>6.8832000000000004</v>
      </c>
      <c r="CX2363" s="22" t="s">
        <v>4045</v>
      </c>
    </row>
    <row r="2364" spans="1:102" ht="14.4" customHeight="1">
      <c r="A2364" t="s">
        <v>3405</v>
      </c>
      <c r="B2364" s="278" t="s">
        <v>3349</v>
      </c>
      <c r="C2364" s="279" t="str">
        <f t="shared" si="890"/>
        <v>P.030.31.200</v>
      </c>
      <c r="D2364" t="s">
        <v>4038</v>
      </c>
      <c r="E2364" s="312" t="s">
        <v>1510</v>
      </c>
      <c r="F2364" s="281" t="str">
        <f t="shared" si="891"/>
        <v>Unsaturated aliphatic hydrocarbons (n=1, std=-)</v>
      </c>
      <c r="G2364" s="319">
        <f t="shared" si="906"/>
        <v>0.23525923049988082</v>
      </c>
      <c r="H2364" s="319">
        <f t="shared" si="907"/>
        <v>2.6531495967460003E-3</v>
      </c>
      <c r="I2364" s="319">
        <f t="shared" si="903"/>
        <v>4.1086080903134828E-2</v>
      </c>
      <c r="J2364" s="319">
        <f t="shared" si="904"/>
        <v>0</v>
      </c>
      <c r="K2364" s="319">
        <v>0.19152</v>
      </c>
      <c r="L2364" s="319">
        <v>3.5275679999999997E-2</v>
      </c>
      <c r="M2364" s="319">
        <v>5.8104000000000003E-3</v>
      </c>
      <c r="N2364" s="319">
        <v>7.3311480000000004E-4</v>
      </c>
      <c r="O2364" s="319">
        <v>1.9199880000000001E-3</v>
      </c>
      <c r="P2364" s="319">
        <v>0</v>
      </c>
      <c r="Q2364" s="319">
        <v>4.6796745999999997E-8</v>
      </c>
      <c r="R2364" s="319">
        <v>9.0313482999999997E-10</v>
      </c>
      <c r="S2364" s="319">
        <v>0</v>
      </c>
      <c r="T2364" s="319">
        <v>0</v>
      </c>
      <c r="U2364" s="319">
        <v>0</v>
      </c>
      <c r="V2364" s="319">
        <v>0</v>
      </c>
      <c r="W2364" s="319">
        <v>0</v>
      </c>
      <c r="X2364" s="319">
        <v>0</v>
      </c>
      <c r="Y2364" s="210"/>
      <c r="Z2364" s="320">
        <f t="shared" si="895"/>
        <v>1.44</v>
      </c>
      <c r="AA2364" s="210"/>
      <c r="AB2364" s="321">
        <f t="shared" si="896"/>
        <v>0.19152</v>
      </c>
      <c r="AC2364" s="321">
        <f t="shared" si="897"/>
        <v>4.3739230499880821E-2</v>
      </c>
      <c r="AD2364" s="321">
        <f t="shared" si="905"/>
        <v>4.1086080903134828E-2</v>
      </c>
      <c r="AE2364" s="321">
        <f t="shared" si="898"/>
        <v>4.1086080903134828E-2</v>
      </c>
      <c r="AF2364" s="321">
        <f t="shared" si="899"/>
        <v>0</v>
      </c>
      <c r="AG2364"/>
      <c r="AH2364" s="121">
        <v>51.021999999999998</v>
      </c>
      <c r="AI2364" s="121">
        <v>50.667999999999999</v>
      </c>
      <c r="AJ2364" s="121">
        <v>0</v>
      </c>
      <c r="AK2364" s="121">
        <v>0</v>
      </c>
      <c r="AL2364" s="121">
        <v>0.35399999999999998</v>
      </c>
      <c r="AM2364" s="121">
        <v>0</v>
      </c>
      <c r="AN2364" s="121">
        <v>0</v>
      </c>
      <c r="AO2364"/>
      <c r="AP2364" s="282">
        <v>3.7893997999999998E-2</v>
      </c>
      <c r="AQ2364" s="282">
        <v>3.2977509000000002E-2</v>
      </c>
      <c r="AR2364" s="282">
        <v>1.298794E-3</v>
      </c>
      <c r="AS2364" s="282">
        <v>3.6176951999999998E-3</v>
      </c>
      <c r="AT2364" s="255">
        <f t="shared" si="900"/>
        <v>1.9770688999999999E-6</v>
      </c>
      <c r="AU2364" s="256">
        <f t="shared" si="901"/>
        <v>4.8032321600000003E-9</v>
      </c>
      <c r="AV2364" s="256">
        <f t="shared" si="902"/>
        <v>0.50668000000000002</v>
      </c>
      <c r="AW2364" s="272">
        <v>1.3363199999999999E-6</v>
      </c>
      <c r="AX2364" s="272">
        <v>4.0320000000000001E-9</v>
      </c>
      <c r="AY2364" s="272">
        <v>1.1015999999999999E-13</v>
      </c>
      <c r="AZ2364" s="273">
        <v>0</v>
      </c>
      <c r="BA2364" s="273">
        <v>0</v>
      </c>
      <c r="BB2364" s="272">
        <v>1.0889999999999999E-10</v>
      </c>
      <c r="BC2364" s="272">
        <v>6.4064E-7</v>
      </c>
      <c r="BD2364" s="272">
        <v>2.4882E-11</v>
      </c>
      <c r="BE2364" s="272">
        <v>7.4624E-10</v>
      </c>
      <c r="BF2364" s="273">
        <v>0</v>
      </c>
      <c r="BG2364" s="273">
        <v>0</v>
      </c>
      <c r="BH2364" s="273">
        <v>0</v>
      </c>
      <c r="BI2364" s="273">
        <v>0</v>
      </c>
      <c r="BJ2364" s="273">
        <v>0</v>
      </c>
      <c r="BK2364" s="273">
        <v>0</v>
      </c>
      <c r="BL2364" s="273">
        <v>0</v>
      </c>
      <c r="BM2364" s="273">
        <v>0</v>
      </c>
      <c r="BN2364" s="273">
        <v>0</v>
      </c>
      <c r="BO2364" s="273">
        <v>0.50668000000000002</v>
      </c>
      <c r="BP2364" s="273">
        <v>0</v>
      </c>
      <c r="BQ2364" s="273">
        <v>0</v>
      </c>
      <c r="BR2364" s="273">
        <v>0</v>
      </c>
      <c r="BS2364"/>
      <c r="BT2364" s="121">
        <v>1.1343382E-4</v>
      </c>
      <c r="BU2364" s="274">
        <v>5.1448040000000004E-6</v>
      </c>
      <c r="BV2364" s="274">
        <v>4.0151021E-5</v>
      </c>
      <c r="BW2364" s="274">
        <v>1.0579031E-13</v>
      </c>
      <c r="BX2364" s="274">
        <v>5.9715729000000001E-6</v>
      </c>
      <c r="BY2364" s="121">
        <v>0</v>
      </c>
      <c r="BZ2364" s="121">
        <v>0</v>
      </c>
      <c r="CA2364" s="121">
        <v>0</v>
      </c>
      <c r="CB2364" s="121">
        <v>0</v>
      </c>
      <c r="CC2364" s="274">
        <v>3.0965678999999998E-11</v>
      </c>
      <c r="CD2364" s="121">
        <v>0</v>
      </c>
      <c r="CE2364" s="121">
        <v>0</v>
      </c>
      <c r="CF2364" s="121">
        <v>0</v>
      </c>
      <c r="CG2364" s="274">
        <v>9.8640266999999994E-7</v>
      </c>
      <c r="CH2364" s="274">
        <v>6.1179991000000002E-5</v>
      </c>
      <c r="CI2364" s="121">
        <v>0</v>
      </c>
      <c r="CJ2364" s="121">
        <v>0</v>
      </c>
      <c r="CK2364"/>
      <c r="CL2364" s="322">
        <v>0</v>
      </c>
      <c r="CM2364" s="322">
        <v>1.44</v>
      </c>
      <c r="CN2364" s="322">
        <v>2.9683599000000001E-3</v>
      </c>
      <c r="CO2364" s="322">
        <v>3.5200000000000001E-3</v>
      </c>
      <c r="CP2364" s="322">
        <v>3.9490416000000002E-4</v>
      </c>
      <c r="CQ2364" s="322">
        <v>0</v>
      </c>
      <c r="CR2364" s="322">
        <v>0</v>
      </c>
      <c r="CS2364" s="322">
        <v>2.1511107E-4</v>
      </c>
      <c r="CT2364" s="322">
        <v>0</v>
      </c>
      <c r="CU2364" s="322">
        <v>6.8832000000000004</v>
      </c>
      <c r="CX2364" s="22" t="s">
        <v>4045</v>
      </c>
    </row>
    <row r="2365" spans="1:102" ht="14.4" customHeight="1">
      <c r="A2365" t="s">
        <v>3406</v>
      </c>
      <c r="B2365" s="278" t="s">
        <v>3349</v>
      </c>
      <c r="C2365" s="279" t="str">
        <f t="shared" si="890"/>
        <v>P.030.31.300</v>
      </c>
      <c r="D2365" t="s">
        <v>4038</v>
      </c>
      <c r="E2365" s="312" t="s">
        <v>1510</v>
      </c>
      <c r="F2365" s="281" t="str">
        <f t="shared" si="891"/>
        <v>Ureas (n=1, std=-)</v>
      </c>
      <c r="G2365" s="319">
        <f t="shared" si="906"/>
        <v>0.92184425585664009</v>
      </c>
      <c r="H2365" s="319">
        <f t="shared" si="907"/>
        <v>4.800697680000001E-2</v>
      </c>
      <c r="I2365" s="319">
        <f t="shared" si="903"/>
        <v>0.13486307149000001</v>
      </c>
      <c r="J2365" s="319">
        <f t="shared" si="904"/>
        <v>3.4290347566639998E-2</v>
      </c>
      <c r="K2365" s="319">
        <v>0.70468386000000005</v>
      </c>
      <c r="L2365" s="319">
        <v>8.7968545999999995E-2</v>
      </c>
      <c r="M2365" s="319">
        <v>4.1755289000000001E-2</v>
      </c>
      <c r="N2365" s="319">
        <v>3.5014081000000002E-2</v>
      </c>
      <c r="O2365" s="319">
        <v>9.5177300000000003E-3</v>
      </c>
      <c r="P2365" s="319">
        <v>4.8459700000000002E-4</v>
      </c>
      <c r="Q2365" s="319">
        <v>2.9905688000000001E-3</v>
      </c>
      <c r="R2365" s="319">
        <v>5.0322426000000003E-3</v>
      </c>
      <c r="S2365" s="319">
        <v>9.6690369000000003E-4</v>
      </c>
      <c r="T2365" s="319">
        <v>2.1978490999999999E-2</v>
      </c>
      <c r="U2365" s="319">
        <v>1.1344886E-2</v>
      </c>
      <c r="V2365" s="319">
        <v>1.0699389000000001E-4</v>
      </c>
      <c r="W2365" s="319">
        <v>6.6876640000000002E-8</v>
      </c>
      <c r="X2365" s="319">
        <v>0</v>
      </c>
      <c r="Y2365" s="210"/>
      <c r="Z2365" s="320">
        <f t="shared" si="895"/>
        <v>5.2983748872180456</v>
      </c>
      <c r="AA2365" s="210"/>
      <c r="AB2365" s="321">
        <f t="shared" si="896"/>
        <v>0.70468386000000005</v>
      </c>
      <c r="AC2365" s="321">
        <f t="shared" si="897"/>
        <v>0.18276305440000001</v>
      </c>
      <c r="AD2365" s="321">
        <f t="shared" si="905"/>
        <v>0.15673463547664002</v>
      </c>
      <c r="AE2365" s="321">
        <f t="shared" si="898"/>
        <v>0.13486307148999999</v>
      </c>
      <c r="AF2365" s="321">
        <f t="shared" si="899"/>
        <v>1.231178969E-2</v>
      </c>
      <c r="AG2365"/>
      <c r="AH2365" s="121">
        <v>74.457583</v>
      </c>
      <c r="AI2365" s="121">
        <v>71.915259000000006</v>
      </c>
      <c r="AJ2365" s="121">
        <v>1.5379611</v>
      </c>
      <c r="AK2365" s="121">
        <v>0</v>
      </c>
      <c r="AL2365" s="121">
        <v>9.5412169000000005E-2</v>
      </c>
      <c r="AM2365" s="121">
        <v>0.57585843999999997</v>
      </c>
      <c r="AN2365" s="121">
        <v>0.33309248000000002</v>
      </c>
      <c r="AO2365"/>
      <c r="AP2365" s="282">
        <v>0.12733035000000001</v>
      </c>
      <c r="AQ2365" s="282">
        <v>0.11846738</v>
      </c>
      <c r="AR2365" s="282">
        <v>4.9348072000000003E-3</v>
      </c>
      <c r="AS2365" s="282">
        <v>3.9281604000000001E-3</v>
      </c>
      <c r="AT2365" s="255">
        <f t="shared" si="900"/>
        <v>7.1023607496585001E-6</v>
      </c>
      <c r="AU2365" s="256">
        <f t="shared" si="901"/>
        <v>1.8250026521724871E-8</v>
      </c>
      <c r="AV2365" s="256">
        <f t="shared" si="902"/>
        <v>0.55016251630000002</v>
      </c>
      <c r="AW2365" s="272">
        <v>4.9761966000000003E-6</v>
      </c>
      <c r="AX2365" s="272">
        <v>1.5016452999999999E-8</v>
      </c>
      <c r="AY2365" s="272">
        <v>4.1017792999999998E-13</v>
      </c>
      <c r="AZ2365" s="272">
        <v>5.5581456000000001E-10</v>
      </c>
      <c r="BA2365" s="272">
        <v>3.0458980000000003E-11</v>
      </c>
      <c r="BB2365" s="272">
        <v>5.2064277000000003E-9</v>
      </c>
      <c r="BC2365" s="272">
        <v>2.0986378E-6</v>
      </c>
      <c r="BD2365" s="272">
        <v>7.4887722000000003E-10</v>
      </c>
      <c r="BE2365" s="272">
        <v>2.3009752999999998E-9</v>
      </c>
      <c r="BF2365" s="272">
        <v>6.8106563999999997E-13</v>
      </c>
      <c r="BG2365" s="272">
        <v>9.9299500999999996E-15</v>
      </c>
      <c r="BH2365" s="272">
        <v>1.1027759E-11</v>
      </c>
      <c r="BI2365" s="272">
        <v>1.0113024E-13</v>
      </c>
      <c r="BJ2365" s="272">
        <v>1.9303377E-13</v>
      </c>
      <c r="BK2365" s="272">
        <v>5.8916617999999996E-9</v>
      </c>
      <c r="BL2365" s="272">
        <v>1.584069E-8</v>
      </c>
      <c r="BM2365" s="272">
        <v>1.7129002E-10</v>
      </c>
      <c r="BN2365" s="273">
        <v>5.4900862999999996E-3</v>
      </c>
      <c r="BO2365" s="273">
        <v>0.54467242999999999</v>
      </c>
      <c r="BP2365" s="272">
        <v>1.2966184999999999E-12</v>
      </c>
      <c r="BQ2365" s="272">
        <v>7.8848419999999994E-15</v>
      </c>
      <c r="BR2365" s="272">
        <v>3.5277367000000001E-19</v>
      </c>
      <c r="BS2365"/>
      <c r="BT2365" s="121">
        <v>2.9276346999999999E-4</v>
      </c>
      <c r="BU2365" s="274">
        <v>1.7553482000000001E-5</v>
      </c>
      <c r="BV2365" s="121">
        <v>1.4773275000000001E-4</v>
      </c>
      <c r="BW2365" s="274">
        <v>5.9063155E-7</v>
      </c>
      <c r="BX2365" s="274">
        <v>2.0534441999999999E-5</v>
      </c>
      <c r="BY2365" s="274">
        <v>3.3238123999999999E-6</v>
      </c>
      <c r="BZ2365" s="274">
        <v>6.9226823999999999E-9</v>
      </c>
      <c r="CA2365" s="274">
        <v>5.0880956999999997E-6</v>
      </c>
      <c r="CB2365" s="274">
        <v>6.5029506000000002E-7</v>
      </c>
      <c r="CC2365" s="274">
        <v>1.9788767999999999E-6</v>
      </c>
      <c r="CD2365" s="274">
        <v>2.2825760000000001E-7</v>
      </c>
      <c r="CE2365" s="274">
        <v>1.1312304E-7</v>
      </c>
      <c r="CF2365" s="274">
        <v>1.0104208999999999E-8</v>
      </c>
      <c r="CG2365" s="274">
        <v>8.4125131999999999E-6</v>
      </c>
      <c r="CH2365" s="274">
        <v>8.6227538000000005E-5</v>
      </c>
      <c r="CI2365" s="274">
        <v>3.1243955000000002E-7</v>
      </c>
      <c r="CJ2365" s="274">
        <v>1.8613903000000001E-10</v>
      </c>
      <c r="CK2365" s="4"/>
      <c r="CL2365" s="323">
        <v>1.6070180999999999E-8</v>
      </c>
      <c r="CM2365" s="323">
        <v>5.2526716999999996</v>
      </c>
      <c r="CN2365" s="323">
        <v>0.10136401</v>
      </c>
      <c r="CO2365" s="323">
        <v>1.2829706999999999E-2</v>
      </c>
      <c r="CP2365" s="323">
        <v>2.7963249999999999E-4</v>
      </c>
      <c r="CQ2365" s="323">
        <v>7.3936087000000001E-9</v>
      </c>
      <c r="CR2365" s="323">
        <v>1.0976808000000001E-7</v>
      </c>
      <c r="CS2365" s="323">
        <v>8.1623557000000001E-4</v>
      </c>
      <c r="CT2365" s="323">
        <v>0.28041345000000001</v>
      </c>
      <c r="CU2365" s="323">
        <v>8.7144785999999996</v>
      </c>
      <c r="CX2365" s="22" t="s">
        <v>4045</v>
      </c>
    </row>
    <row r="2366" spans="1:102" ht="14.4" customHeight="1">
      <c r="A2366" t="s">
        <v>3407</v>
      </c>
      <c r="B2366" s="278" t="s">
        <v>3349</v>
      </c>
      <c r="C2366" s="279" t="str">
        <f t="shared" si="890"/>
        <v>P.030.32.100</v>
      </c>
      <c r="D2366" t="s">
        <v>4038</v>
      </c>
      <c r="E2366" s="312" t="s">
        <v>1510</v>
      </c>
      <c r="F2366" s="281" t="str">
        <f t="shared" si="891"/>
        <v>Vinyl fluorides (n=1, std=-)</v>
      </c>
      <c r="G2366" s="319">
        <f t="shared" si="906"/>
        <v>0.30096068567544998</v>
      </c>
      <c r="H2366" s="319">
        <f t="shared" si="907"/>
        <v>5.4040352800000001E-4</v>
      </c>
      <c r="I2366" s="319">
        <f t="shared" si="903"/>
        <v>9.0039558145000003E-4</v>
      </c>
      <c r="J2366" s="319">
        <f t="shared" si="904"/>
        <v>0.28716692156599999</v>
      </c>
      <c r="K2366" s="319">
        <v>1.2352965E-2</v>
      </c>
      <c r="L2366" s="319">
        <v>3.2300409999999998E-4</v>
      </c>
      <c r="M2366" s="319">
        <v>5.2922532000000005E-4</v>
      </c>
      <c r="N2366" s="319">
        <v>4.5481447999999998E-4</v>
      </c>
      <c r="O2366" s="319">
        <v>6.9981398000000002E-5</v>
      </c>
      <c r="P2366" s="319">
        <v>8.3361803E-6</v>
      </c>
      <c r="Q2366" s="319">
        <v>7.2714697000000004E-6</v>
      </c>
      <c r="R2366" s="319">
        <v>4.7803404999999997E-5</v>
      </c>
      <c r="S2366" s="319">
        <v>1.7151086000000001E-5</v>
      </c>
      <c r="T2366" s="319">
        <v>0.28704000000000002</v>
      </c>
      <c r="U2366" s="319">
        <v>1.0977047999999999E-4</v>
      </c>
      <c r="V2366" s="319">
        <v>3.6275644999999999E-7</v>
      </c>
      <c r="W2366" s="319">
        <v>0</v>
      </c>
      <c r="X2366" s="319">
        <v>0</v>
      </c>
      <c r="Y2366" s="210"/>
      <c r="Z2366" s="320">
        <f t="shared" si="895"/>
        <v>9.2879436090225559E-2</v>
      </c>
      <c r="AA2366" s="210"/>
      <c r="AB2366" s="321">
        <f t="shared" si="896"/>
        <v>1.2352965E-2</v>
      </c>
      <c r="AC2366" s="321">
        <f t="shared" si="897"/>
        <v>1.4404363529999999E-3</v>
      </c>
      <c r="AD2366" s="321">
        <f t="shared" si="905"/>
        <v>0.28794003282500003</v>
      </c>
      <c r="AE2366" s="321">
        <f t="shared" si="898"/>
        <v>9.0039558145000003E-4</v>
      </c>
      <c r="AF2366" s="321">
        <f t="shared" si="899"/>
        <v>1.2692156599999999E-4</v>
      </c>
      <c r="AG2366"/>
      <c r="AH2366" s="121">
        <v>17.699266000000001</v>
      </c>
      <c r="AI2366" s="121">
        <v>17.677861</v>
      </c>
      <c r="AJ2366" s="121">
        <v>1.4882115E-2</v>
      </c>
      <c r="AK2366" s="121">
        <v>0</v>
      </c>
      <c r="AL2366" s="121">
        <v>0</v>
      </c>
      <c r="AM2366" s="121">
        <v>3.6455675999999999E-3</v>
      </c>
      <c r="AN2366" s="121">
        <v>2.8764465000000001E-3</v>
      </c>
      <c r="AO2366"/>
      <c r="AP2366" s="282">
        <v>2.9818239000000001E-3</v>
      </c>
      <c r="AQ2366" s="282">
        <v>1.6623401E-3</v>
      </c>
      <c r="AR2366" s="283">
        <v>7.7557869E-5</v>
      </c>
      <c r="AS2366" s="282">
        <v>1.2419258999999999E-3</v>
      </c>
      <c r="AT2366" s="255">
        <f t="shared" si="900"/>
        <v>9.9660677877529986E-8</v>
      </c>
      <c r="AU2366" s="256">
        <f t="shared" si="901"/>
        <v>2.86826435309762E-10</v>
      </c>
      <c r="AV2366" s="256">
        <f t="shared" si="902"/>
        <v>0.17393919709191999</v>
      </c>
      <c r="AW2366" s="272">
        <v>8.7521009E-8</v>
      </c>
      <c r="AX2366" s="272">
        <v>2.6412133999999999E-10</v>
      </c>
      <c r="AY2366" s="272">
        <v>7.2140284000000005E-15</v>
      </c>
      <c r="AZ2366" s="272">
        <v>5.8482822999999999E-12</v>
      </c>
      <c r="BA2366" s="272">
        <v>7.5972022999999999E-13</v>
      </c>
      <c r="BB2366" s="272">
        <v>6.7629115000000003E-11</v>
      </c>
      <c r="BC2366" s="272">
        <v>1.1939821000000001E-8</v>
      </c>
      <c r="BD2366" s="272">
        <v>9.7915086999999994E-12</v>
      </c>
      <c r="BE2366" s="272">
        <v>1.2427508E-11</v>
      </c>
      <c r="BF2366" s="272">
        <v>8.5284208999999997E-15</v>
      </c>
      <c r="BG2366" s="272">
        <v>4.3746662000000002E-17</v>
      </c>
      <c r="BH2366" s="272">
        <v>1.8072608E-14</v>
      </c>
      <c r="BI2366" s="272">
        <v>1.0441423E-15</v>
      </c>
      <c r="BJ2366" s="272">
        <v>7.8916350000000005E-16</v>
      </c>
      <c r="BK2366" s="272">
        <v>9.0798506999999997E-11</v>
      </c>
      <c r="BL2366" s="272">
        <v>3.4812253000000002E-11</v>
      </c>
      <c r="BM2366" s="272">
        <v>4.5038650000000001E-13</v>
      </c>
      <c r="BN2366" s="272">
        <v>8.0709191999999999E-7</v>
      </c>
      <c r="BO2366" s="273">
        <v>0.17393839</v>
      </c>
      <c r="BP2366" s="273">
        <v>0</v>
      </c>
      <c r="BQ2366" s="273">
        <v>0</v>
      </c>
      <c r="BR2366" s="273">
        <v>0</v>
      </c>
      <c r="BS2366"/>
      <c r="BT2366" s="274">
        <v>2.4358066E-5</v>
      </c>
      <c r="BU2366" s="274">
        <v>1.0731545E-7</v>
      </c>
      <c r="BV2366" s="274">
        <v>2.5897251999999999E-6</v>
      </c>
      <c r="BW2366" s="274">
        <v>5.6283176000000003E-9</v>
      </c>
      <c r="BX2366" s="274">
        <v>1.1951539999999999E-7</v>
      </c>
      <c r="BY2366" s="274">
        <v>4.2421513000000001E-8</v>
      </c>
      <c r="BZ2366" s="274">
        <v>1.0940656999999999E-11</v>
      </c>
      <c r="CA2366" s="274">
        <v>6.4963269999999997E-8</v>
      </c>
      <c r="CB2366" s="274">
        <v>1.1186567E-8</v>
      </c>
      <c r="CC2366" s="274">
        <v>4.8115738000000001E-9</v>
      </c>
      <c r="CD2366" s="274">
        <v>5.7102519999999996E-9</v>
      </c>
      <c r="CE2366" s="274">
        <v>3.2742017000000003E-10</v>
      </c>
      <c r="CF2366" s="274">
        <v>1.0079675999999999E-10</v>
      </c>
      <c r="CG2366" s="274">
        <v>1.0683945E-7</v>
      </c>
      <c r="CH2366" s="274">
        <v>2.1295514000000001E-5</v>
      </c>
      <c r="CI2366" s="274">
        <v>3.9952507E-9</v>
      </c>
      <c r="CJ2366" s="121">
        <v>0</v>
      </c>
      <c r="CK2366"/>
      <c r="CL2366" s="322">
        <v>1.6723738999999999E-10</v>
      </c>
      <c r="CM2366" s="322">
        <v>9.1804755000000002E-2</v>
      </c>
      <c r="CN2366" s="322">
        <v>1.2315345E-3</v>
      </c>
      <c r="CO2366" s="322">
        <v>8.4051196999999998E-5</v>
      </c>
      <c r="CP2366" s="322">
        <v>3.3923396000000002E-6</v>
      </c>
      <c r="CQ2366" s="322">
        <v>1.4923761999999999E-10</v>
      </c>
      <c r="CR2366" s="322">
        <v>1.9125114999999999E-10</v>
      </c>
      <c r="CS2366" s="322">
        <v>4.2587118E-6</v>
      </c>
      <c r="CT2366" s="322">
        <v>1.8568008000000001E-3</v>
      </c>
      <c r="CU2366" s="322">
        <v>2.3985243000000001</v>
      </c>
      <c r="CX2366" s="22" t="s">
        <v>4045</v>
      </c>
    </row>
    <row r="2367" spans="1:102" ht="14.4" customHeight="1">
      <c r="A2367" t="s">
        <v>3408</v>
      </c>
      <c r="B2367" s="278" t="s">
        <v>3349</v>
      </c>
      <c r="C2367" s="279" t="str">
        <f t="shared" ref="C2367:C2435" si="908">MID(A2367,1,12)</f>
        <v>P.030.34.100</v>
      </c>
      <c r="D2367" t="s">
        <v>4038</v>
      </c>
      <c r="E2367" s="312" t="s">
        <v>1510</v>
      </c>
      <c r="F2367" s="281" t="str">
        <f t="shared" ref="F2367:F2435" si="909">MID(A2367, 21,85)</f>
        <v>Xylenes (n=1, std=-)</v>
      </c>
      <c r="G2367" s="319">
        <f t="shared" si="906"/>
        <v>0.25214171631807691</v>
      </c>
      <c r="H2367" s="319">
        <f t="shared" si="907"/>
        <v>2.8385655244130004E-3</v>
      </c>
      <c r="I2367" s="319">
        <f t="shared" si="903"/>
        <v>5.9113150793663943E-2</v>
      </c>
      <c r="J2367" s="319">
        <f t="shared" si="904"/>
        <v>0</v>
      </c>
      <c r="K2367" s="319">
        <v>0.19019</v>
      </c>
      <c r="L2367" s="319">
        <v>5.7122550000000001E-2</v>
      </c>
      <c r="M2367" s="319">
        <v>1.9905999999999999E-3</v>
      </c>
      <c r="N2367" s="319">
        <v>6.4425240000000003E-4</v>
      </c>
      <c r="O2367" s="319">
        <v>2.1942720000000001E-3</v>
      </c>
      <c r="P2367" s="319">
        <v>0</v>
      </c>
      <c r="Q2367" s="319">
        <v>4.1124413000000001E-8</v>
      </c>
      <c r="R2367" s="319">
        <v>7.9366394E-10</v>
      </c>
      <c r="S2367" s="319">
        <v>0</v>
      </c>
      <c r="T2367" s="319">
        <v>0</v>
      </c>
      <c r="U2367" s="319">
        <v>0</v>
      </c>
      <c r="V2367" s="319">
        <v>0</v>
      </c>
      <c r="W2367" s="319">
        <v>0</v>
      </c>
      <c r="X2367" s="319">
        <v>0</v>
      </c>
      <c r="Y2367" s="210"/>
      <c r="Z2367" s="320">
        <f t="shared" si="895"/>
        <v>1.43</v>
      </c>
      <c r="AA2367" s="210"/>
      <c r="AB2367" s="321">
        <f t="shared" si="896"/>
        <v>0.19019</v>
      </c>
      <c r="AC2367" s="321">
        <f t="shared" si="897"/>
        <v>6.1951716318076944E-2</v>
      </c>
      <c r="AD2367" s="321">
        <f t="shared" si="905"/>
        <v>5.9113150793663943E-2</v>
      </c>
      <c r="AE2367" s="321">
        <f t="shared" si="898"/>
        <v>5.9113150793663943E-2</v>
      </c>
      <c r="AF2367" s="321">
        <f t="shared" si="899"/>
        <v>0</v>
      </c>
      <c r="AG2367"/>
      <c r="AH2367" s="121">
        <v>52.387999999999998</v>
      </c>
      <c r="AI2367" s="121">
        <v>52.152000000000001</v>
      </c>
      <c r="AJ2367" s="121">
        <v>0</v>
      </c>
      <c r="AK2367" s="121">
        <v>0</v>
      </c>
      <c r="AL2367" s="121">
        <v>0.23599999999999999</v>
      </c>
      <c r="AM2367" s="121">
        <v>0</v>
      </c>
      <c r="AN2367" s="121">
        <v>0</v>
      </c>
      <c r="AO2367"/>
      <c r="AP2367" s="282">
        <v>4.4579483000000003E-2</v>
      </c>
      <c r="AQ2367" s="282">
        <v>3.9440454999999999E-2</v>
      </c>
      <c r="AR2367" s="282">
        <v>1.4153751E-3</v>
      </c>
      <c r="AS2367" s="282">
        <v>3.7236527999999999E-3</v>
      </c>
      <c r="AT2367" s="255">
        <f t="shared" si="900"/>
        <v>2.3645357000000003E-6</v>
      </c>
      <c r="AU2367" s="256">
        <f t="shared" si="901"/>
        <v>5.2343753949999997E-9</v>
      </c>
      <c r="AV2367" s="256">
        <f t="shared" si="902"/>
        <v>0.52151999999999998</v>
      </c>
      <c r="AW2367" s="272">
        <v>1.32704E-6</v>
      </c>
      <c r="AX2367" s="272">
        <v>4.0039999999999998E-9</v>
      </c>
      <c r="AY2367" s="272">
        <v>1.09395E-13</v>
      </c>
      <c r="AZ2367" s="273">
        <v>0</v>
      </c>
      <c r="BA2367" s="273">
        <v>0</v>
      </c>
      <c r="BB2367" s="272">
        <v>9.5700000000000003E-11</v>
      </c>
      <c r="BC2367" s="272">
        <v>1.0374E-6</v>
      </c>
      <c r="BD2367" s="272">
        <v>2.1865999999999999E-11</v>
      </c>
      <c r="BE2367" s="272">
        <v>1.2084000000000001E-9</v>
      </c>
      <c r="BF2367" s="273">
        <v>0</v>
      </c>
      <c r="BG2367" s="273">
        <v>0</v>
      </c>
      <c r="BH2367" s="273">
        <v>0</v>
      </c>
      <c r="BI2367" s="273">
        <v>0</v>
      </c>
      <c r="BJ2367" s="273">
        <v>0</v>
      </c>
      <c r="BK2367" s="273">
        <v>0</v>
      </c>
      <c r="BL2367" s="273">
        <v>0</v>
      </c>
      <c r="BM2367" s="273">
        <v>0</v>
      </c>
      <c r="BN2367" s="273">
        <v>0</v>
      </c>
      <c r="BO2367" s="273">
        <v>0.52151999999999998</v>
      </c>
      <c r="BP2367" s="273">
        <v>0</v>
      </c>
      <c r="BQ2367" s="273">
        <v>0</v>
      </c>
      <c r="BR2367" s="273">
        <v>0</v>
      </c>
      <c r="BS2367"/>
      <c r="BT2367" s="121">
        <v>1.2113318999999999E-4</v>
      </c>
      <c r="BU2367" s="274">
        <v>8.3310747000000007E-6</v>
      </c>
      <c r="BV2367" s="274">
        <v>3.9872193999999998E-5</v>
      </c>
      <c r="BW2367" s="274">
        <v>9.2967243000000005E-14</v>
      </c>
      <c r="BX2367" s="274">
        <v>8.8438738000000008E-6</v>
      </c>
      <c r="BY2367" s="121">
        <v>0</v>
      </c>
      <c r="BZ2367" s="121">
        <v>0</v>
      </c>
      <c r="CA2367" s="121">
        <v>0</v>
      </c>
      <c r="CB2367" s="121">
        <v>0</v>
      </c>
      <c r="CC2367" s="274">
        <v>2.7212263E-11</v>
      </c>
      <c r="CD2367" s="121">
        <v>0</v>
      </c>
      <c r="CE2367" s="121">
        <v>0</v>
      </c>
      <c r="CF2367" s="121">
        <v>0</v>
      </c>
      <c r="CG2367" s="274">
        <v>1.1141503E-6</v>
      </c>
      <c r="CH2367" s="274">
        <v>6.2971872999999999E-5</v>
      </c>
      <c r="CI2367" s="121">
        <v>0</v>
      </c>
      <c r="CJ2367" s="121">
        <v>0</v>
      </c>
      <c r="CK2367"/>
      <c r="CL2367" s="322">
        <v>0</v>
      </c>
      <c r="CM2367" s="322">
        <v>1.43</v>
      </c>
      <c r="CN2367" s="322">
        <v>2.6085587000000002E-3</v>
      </c>
      <c r="CO2367" s="322">
        <v>5.7000000000000002E-3</v>
      </c>
      <c r="CP2367" s="322">
        <v>1.3529123999999999E-4</v>
      </c>
      <c r="CQ2367" s="322">
        <v>0</v>
      </c>
      <c r="CR2367" s="322">
        <v>0</v>
      </c>
      <c r="CS2367" s="322">
        <v>3.4833326999999999E-4</v>
      </c>
      <c r="CT2367" s="322">
        <v>0</v>
      </c>
      <c r="CU2367" s="322">
        <v>7.0848000000000004</v>
      </c>
      <c r="CX2367" s="22" t="s">
        <v>4045</v>
      </c>
    </row>
    <row r="2368" spans="1:102" ht="14.4" customHeight="1">
      <c r="A2368" t="s">
        <v>3409</v>
      </c>
      <c r="B2368" s="278" t="s">
        <v>3349</v>
      </c>
      <c r="C2368" s="279" t="str">
        <f t="shared" si="908"/>
        <v>P.030.51.100</v>
      </c>
      <c r="D2368" t="s">
        <v>4038</v>
      </c>
      <c r="E2368" s="312" t="s">
        <v>1510</v>
      </c>
      <c r="F2368" s="281" t="str">
        <f t="shared" si="909"/>
        <v>Acrylic acids and derivatives (n=2, std=0.10)</v>
      </c>
      <c r="G2368" s="319">
        <f t="shared" si="906"/>
        <v>0.71416039282999999</v>
      </c>
      <c r="H2368" s="319">
        <f t="shared" si="907"/>
        <v>5.2842742699999994E-2</v>
      </c>
      <c r="I2368" s="319">
        <f t="shared" si="903"/>
        <v>0.12713435012999999</v>
      </c>
      <c r="J2368" s="319">
        <f t="shared" si="904"/>
        <v>5.8708299999999998E-2</v>
      </c>
      <c r="K2368" s="319">
        <v>0.47547499999999998</v>
      </c>
      <c r="L2368" s="319">
        <v>7.916985E-2</v>
      </c>
      <c r="M2368" s="319">
        <v>4.7613000000000003E-2</v>
      </c>
      <c r="N2368" s="319">
        <v>1.189728E-2</v>
      </c>
      <c r="O2368" s="319">
        <v>3.2079999999999997E-2</v>
      </c>
      <c r="P2368" s="319">
        <v>1.1138363000000001E-3</v>
      </c>
      <c r="Q2368" s="319">
        <v>7.7516264000000003E-3</v>
      </c>
      <c r="R2368" s="319">
        <v>3.5150013E-4</v>
      </c>
      <c r="S2368" s="319">
        <v>3.5751999999999999E-2</v>
      </c>
      <c r="T2368" s="319">
        <v>0</v>
      </c>
      <c r="U2368" s="319">
        <v>2.2956299999999999E-2</v>
      </c>
      <c r="V2368" s="319">
        <v>0</v>
      </c>
      <c r="W2368" s="319">
        <v>0</v>
      </c>
      <c r="X2368" s="319">
        <v>0</v>
      </c>
      <c r="Y2368" s="210"/>
      <c r="Z2368" s="320">
        <f t="shared" si="895"/>
        <v>3.5749999999999997</v>
      </c>
      <c r="AA2368" s="210"/>
      <c r="AB2368" s="321">
        <f t="shared" si="896"/>
        <v>0.47547499999999998</v>
      </c>
      <c r="AC2368" s="321">
        <f t="shared" si="897"/>
        <v>0.17997709282999999</v>
      </c>
      <c r="AD2368" s="321">
        <f t="shared" si="905"/>
        <v>0.12713435012999999</v>
      </c>
      <c r="AE2368" s="321">
        <f t="shared" si="898"/>
        <v>0.12713435012999999</v>
      </c>
      <c r="AF2368" s="321">
        <f t="shared" si="899"/>
        <v>5.8708299999999998E-2</v>
      </c>
      <c r="AG2368"/>
      <c r="AH2368" s="121">
        <v>3.1118999999999999</v>
      </c>
      <c r="AI2368" s="121">
        <v>0</v>
      </c>
      <c r="AJ2368" s="121">
        <v>3.1118999999999999</v>
      </c>
      <c r="AK2368" s="121">
        <v>0</v>
      </c>
      <c r="AL2368" s="121">
        <v>0</v>
      </c>
      <c r="AM2368" s="121">
        <v>0</v>
      </c>
      <c r="AN2368" s="121">
        <v>0</v>
      </c>
      <c r="AO2368"/>
      <c r="AP2368" s="282">
        <v>9.1071154000000001E-2</v>
      </c>
      <c r="AQ2368" s="282">
        <v>8.7777360999999998E-2</v>
      </c>
      <c r="AR2368" s="282">
        <v>3.2886400999999998E-3</v>
      </c>
      <c r="AS2368" s="283">
        <v>5.1522240000000002E-6</v>
      </c>
      <c r="AT2368" s="255">
        <f t="shared" si="900"/>
        <v>5.2624317320000001E-6</v>
      </c>
      <c r="AU2368" s="256">
        <f t="shared" si="901"/>
        <v>1.21621307302E-8</v>
      </c>
      <c r="AV2368" s="256">
        <f t="shared" si="902"/>
        <v>7.2159999999999998E-4</v>
      </c>
      <c r="AW2368" s="272">
        <v>3.3175999999999998E-6</v>
      </c>
      <c r="AX2368" s="272">
        <v>1.001E-8</v>
      </c>
      <c r="AY2368" s="272">
        <v>2.734875E-13</v>
      </c>
      <c r="AZ2368" s="273">
        <v>0</v>
      </c>
      <c r="BA2368" s="273">
        <v>0</v>
      </c>
      <c r="BB2368" s="272">
        <v>1.7712E-9</v>
      </c>
      <c r="BC2368" s="272">
        <v>1.9410000000000001E-6</v>
      </c>
      <c r="BD2368" s="272">
        <v>4.0391999999999999E-10</v>
      </c>
      <c r="BE2368" s="272">
        <v>1.6748E-9</v>
      </c>
      <c r="BF2368" s="273">
        <v>0</v>
      </c>
      <c r="BG2368" s="273">
        <v>0</v>
      </c>
      <c r="BH2368" s="272">
        <v>4.3333966999999998E-12</v>
      </c>
      <c r="BI2368" s="272">
        <v>5.8240256999999997E-11</v>
      </c>
      <c r="BJ2368" s="272">
        <v>1.0563588999999999E-11</v>
      </c>
      <c r="BK2368" s="272">
        <v>1.62092E-10</v>
      </c>
      <c r="BL2368" s="272">
        <v>1.8984399999999999E-9</v>
      </c>
      <c r="BM2368" s="273">
        <v>0</v>
      </c>
      <c r="BN2368" s="273">
        <v>7.2159999999999998E-4</v>
      </c>
      <c r="BO2368" s="273">
        <v>0</v>
      </c>
      <c r="BP2368" s="273">
        <v>0</v>
      </c>
      <c r="BQ2368" s="273">
        <v>0</v>
      </c>
      <c r="BR2368" s="273">
        <v>0</v>
      </c>
      <c r="BS2368"/>
      <c r="BT2368" s="121">
        <v>1.9072781999999999E-4</v>
      </c>
      <c r="BU2368" s="274">
        <v>1.1546576999999999E-5</v>
      </c>
      <c r="BV2368" s="274">
        <v>9.9680486000000004E-5</v>
      </c>
      <c r="BW2368" s="274">
        <v>4.1173591000000001E-8</v>
      </c>
      <c r="BX2368" s="274">
        <v>3.8225483999999998E-5</v>
      </c>
      <c r="BY2368" s="121">
        <v>0</v>
      </c>
      <c r="BZ2368" s="121">
        <v>0</v>
      </c>
      <c r="CA2368" s="121">
        <v>0</v>
      </c>
      <c r="CB2368" s="274">
        <v>1.4946899000000001E-6</v>
      </c>
      <c r="CC2368" s="274">
        <v>5.1292962999999999E-6</v>
      </c>
      <c r="CD2368" s="121">
        <v>0</v>
      </c>
      <c r="CE2368" s="121">
        <v>0</v>
      </c>
      <c r="CF2368" s="121">
        <v>0</v>
      </c>
      <c r="CG2368" s="274">
        <v>1.3384134000000001E-5</v>
      </c>
      <c r="CH2368" s="274">
        <v>3.9829709999999996E-6</v>
      </c>
      <c r="CI2368" s="274">
        <v>1.7243007E-5</v>
      </c>
      <c r="CJ2368" s="121">
        <v>0</v>
      </c>
      <c r="CK2368"/>
      <c r="CL2368" s="322">
        <v>0</v>
      </c>
      <c r="CM2368" s="322">
        <v>3.5750000000000002</v>
      </c>
      <c r="CN2368" s="322">
        <v>0</v>
      </c>
      <c r="CO2368" s="322">
        <v>7.9000000000000008E-3</v>
      </c>
      <c r="CP2368" s="322">
        <v>3.2360202000000001E-3</v>
      </c>
      <c r="CQ2368" s="322">
        <v>1.9563775999999999E-9</v>
      </c>
      <c r="CR2368" s="322">
        <v>2.3090876E-7</v>
      </c>
      <c r="CS2368" s="322">
        <v>1.2827776999999999E-3</v>
      </c>
      <c r="CT2368" s="322">
        <v>28.707391000000001</v>
      </c>
      <c r="CU2368" s="322">
        <v>0</v>
      </c>
      <c r="CX2368" s="22" t="s">
        <v>4045</v>
      </c>
    </row>
    <row r="2369" spans="1:102" ht="14.4" customHeight="1">
      <c r="A2369" t="s">
        <v>3410</v>
      </c>
      <c r="B2369" s="278" t="s">
        <v>3349</v>
      </c>
      <c r="C2369" s="279" t="str">
        <f t="shared" si="908"/>
        <v>P.030.52.100</v>
      </c>
      <c r="D2369" t="s">
        <v>4038</v>
      </c>
      <c r="E2369" s="312" t="s">
        <v>1510</v>
      </c>
      <c r="F2369" s="281" t="str">
        <f t="shared" si="909"/>
        <v>Benzenediols (n=2, std=1.80)</v>
      </c>
      <c r="G2369" s="319">
        <f t="shared" si="906"/>
        <v>1.7827416594400001</v>
      </c>
      <c r="H2369" s="319">
        <f t="shared" si="907"/>
        <v>0.13252877300000002</v>
      </c>
      <c r="I2369" s="319">
        <f t="shared" si="903"/>
        <v>0.37743978644000004</v>
      </c>
      <c r="J2369" s="319">
        <f t="shared" si="904"/>
        <v>9.8915100000000006E-2</v>
      </c>
      <c r="K2369" s="319">
        <v>1.1738580000000001</v>
      </c>
      <c r="L2369" s="319">
        <v>0.22067343</v>
      </c>
      <c r="M2369" s="319">
        <v>0.15591240000000001</v>
      </c>
      <c r="N2369" s="319">
        <v>3.0073679999999998E-2</v>
      </c>
      <c r="O2369" s="319">
        <v>7.8195000000000001E-2</v>
      </c>
      <c r="P2369" s="319">
        <v>8.4322270000000005E-3</v>
      </c>
      <c r="Q2369" s="319">
        <v>1.5827865999999999E-2</v>
      </c>
      <c r="R2369" s="319">
        <v>8.5395643999999998E-4</v>
      </c>
      <c r="S2369" s="319">
        <v>5.1339000000000003E-2</v>
      </c>
      <c r="T2369" s="319">
        <v>0</v>
      </c>
      <c r="U2369" s="319">
        <v>4.7576100000000003E-2</v>
      </c>
      <c r="V2369" s="319">
        <v>0</v>
      </c>
      <c r="W2369" s="319">
        <v>0</v>
      </c>
      <c r="X2369" s="319">
        <v>0</v>
      </c>
      <c r="Y2369" s="210"/>
      <c r="Z2369" s="320">
        <f t="shared" si="895"/>
        <v>8.8260000000000005</v>
      </c>
      <c r="AA2369" s="210"/>
      <c r="AB2369" s="321">
        <f t="shared" si="896"/>
        <v>1.1738580000000001</v>
      </c>
      <c r="AC2369" s="321">
        <f t="shared" si="897"/>
        <v>0.50996855943999997</v>
      </c>
      <c r="AD2369" s="321">
        <f t="shared" si="905"/>
        <v>0.37743978644000004</v>
      </c>
      <c r="AE2369" s="321">
        <f t="shared" si="898"/>
        <v>0.37743978644000004</v>
      </c>
      <c r="AF2369" s="321">
        <f t="shared" si="899"/>
        <v>9.8915100000000006E-2</v>
      </c>
      <c r="AG2369"/>
      <c r="AH2369" s="121">
        <v>6.4493</v>
      </c>
      <c r="AI2369" s="121">
        <v>0</v>
      </c>
      <c r="AJ2369" s="121">
        <v>6.4493</v>
      </c>
      <c r="AK2369" s="121">
        <v>0</v>
      </c>
      <c r="AL2369" s="121">
        <v>0</v>
      </c>
      <c r="AM2369" s="121">
        <v>0</v>
      </c>
      <c r="AN2369" s="121">
        <v>0</v>
      </c>
      <c r="AO2369"/>
      <c r="AP2369" s="282">
        <v>0.23235091999999999</v>
      </c>
      <c r="AQ2369" s="282">
        <v>0.22408123999999999</v>
      </c>
      <c r="AR2369" s="282">
        <v>8.2622809999999998E-3</v>
      </c>
      <c r="AS2369" s="283">
        <v>7.3984680000000004E-6</v>
      </c>
      <c r="AT2369" s="255">
        <f t="shared" si="900"/>
        <v>1.3434127020999999E-5</v>
      </c>
      <c r="AU2369" s="256">
        <f t="shared" si="901"/>
        <v>3.0555772802799999E-8</v>
      </c>
      <c r="AV2369" s="256">
        <f t="shared" si="902"/>
        <v>1.0361999999999999E-3</v>
      </c>
      <c r="AW2369" s="272">
        <v>8.1905280000000005E-6</v>
      </c>
      <c r="AX2369" s="272">
        <v>2.47128E-8</v>
      </c>
      <c r="AY2369" s="272">
        <v>6.75189E-13</v>
      </c>
      <c r="AZ2369" s="273">
        <v>0</v>
      </c>
      <c r="BA2369" s="273">
        <v>0</v>
      </c>
      <c r="BB2369" s="272">
        <v>4.4772000000000002E-9</v>
      </c>
      <c r="BC2369" s="272">
        <v>5.2341899999999999E-6</v>
      </c>
      <c r="BD2369" s="272">
        <v>1.0210200000000001E-9</v>
      </c>
      <c r="BE2369" s="272">
        <v>4.6682399999999996E-9</v>
      </c>
      <c r="BF2369" s="273">
        <v>0</v>
      </c>
      <c r="BG2369" s="273">
        <v>0</v>
      </c>
      <c r="BH2369" s="272">
        <v>8.8095437999999998E-12</v>
      </c>
      <c r="BI2369" s="272">
        <v>1.2208099E-10</v>
      </c>
      <c r="BJ2369" s="272">
        <v>2.214708E-11</v>
      </c>
      <c r="BK2369" s="272">
        <v>1.051491E-9</v>
      </c>
      <c r="BL2369" s="272">
        <v>3.88033E-9</v>
      </c>
      <c r="BM2369" s="273">
        <v>0</v>
      </c>
      <c r="BN2369" s="273">
        <v>1.0361999999999999E-3</v>
      </c>
      <c r="BO2369" s="273">
        <v>0</v>
      </c>
      <c r="BP2369" s="273">
        <v>0</v>
      </c>
      <c r="BQ2369" s="273">
        <v>0</v>
      </c>
      <c r="BR2369" s="273">
        <v>0</v>
      </c>
      <c r="BS2369"/>
      <c r="BT2369" s="121">
        <v>4.6370926999999998E-4</v>
      </c>
      <c r="BU2369" s="274">
        <v>3.2184256999999999E-5</v>
      </c>
      <c r="BV2369" s="121">
        <v>2.460923E-4</v>
      </c>
      <c r="BW2369" s="274">
        <v>1.000297E-7</v>
      </c>
      <c r="BX2369" s="274">
        <v>9.6502072000000002E-5</v>
      </c>
      <c r="BY2369" s="121">
        <v>0</v>
      </c>
      <c r="BZ2369" s="121">
        <v>0</v>
      </c>
      <c r="CA2369" s="121">
        <v>0</v>
      </c>
      <c r="CB2369" s="274">
        <v>1.1315455000000001E-5</v>
      </c>
      <c r="CC2369" s="274">
        <v>1.0473391000000001E-5</v>
      </c>
      <c r="CD2369" s="121">
        <v>0</v>
      </c>
      <c r="CE2369" s="121">
        <v>0</v>
      </c>
      <c r="CF2369" s="121">
        <v>0</v>
      </c>
      <c r="CG2369" s="274">
        <v>3.4026665999999998E-5</v>
      </c>
      <c r="CH2369" s="274">
        <v>8.2545630999999993E-6</v>
      </c>
      <c r="CI2369" s="274">
        <v>2.4760536999999999E-5</v>
      </c>
      <c r="CJ2369" s="121">
        <v>0</v>
      </c>
      <c r="CK2369"/>
      <c r="CL2369" s="322">
        <v>0</v>
      </c>
      <c r="CM2369" s="322">
        <v>8.8260000000000005</v>
      </c>
      <c r="CN2369" s="322">
        <v>0</v>
      </c>
      <c r="CO2369" s="322">
        <v>2.2020000000000001E-2</v>
      </c>
      <c r="CP2369" s="322">
        <v>1.0596595E-2</v>
      </c>
      <c r="CQ2369" s="322">
        <v>4.0339499999999997E-9</v>
      </c>
      <c r="CR2369" s="322">
        <v>4.6937567E-7</v>
      </c>
      <c r="CS2369" s="322">
        <v>3.2956664000000002E-3</v>
      </c>
      <c r="CT2369" s="322">
        <v>60.175069000000001</v>
      </c>
      <c r="CU2369" s="322">
        <v>0</v>
      </c>
      <c r="CX2369" s="22" t="s">
        <v>4045</v>
      </c>
    </row>
    <row r="2370" spans="1:102" ht="14.4" customHeight="1">
      <c r="A2370" t="s">
        <v>3411</v>
      </c>
      <c r="B2370" s="278" t="s">
        <v>3349</v>
      </c>
      <c r="C2370" s="279" t="str">
        <f t="shared" si="908"/>
        <v>P.030.52.200</v>
      </c>
      <c r="D2370" t="s">
        <v>4038</v>
      </c>
      <c r="E2370" s="312" t="s">
        <v>1510</v>
      </c>
      <c r="F2370" s="281" t="str">
        <f t="shared" si="909"/>
        <v>Benzoic acids and derivatives (n=2, std=0.10)</v>
      </c>
      <c r="G2370" s="319">
        <f t="shared" si="906"/>
        <v>0.85750102907000003</v>
      </c>
      <c r="H2370" s="319">
        <f t="shared" si="907"/>
        <v>8.5996812000000006E-2</v>
      </c>
      <c r="I2370" s="319">
        <f t="shared" si="903"/>
        <v>0.15265051706999999</v>
      </c>
      <c r="J2370" s="319">
        <f t="shared" si="904"/>
        <v>8.5922699999999991E-2</v>
      </c>
      <c r="K2370" s="319">
        <v>0.53293100000000004</v>
      </c>
      <c r="L2370" s="319">
        <v>9.0293714999999997E-2</v>
      </c>
      <c r="M2370" s="319">
        <v>6.1870000000000001E-2</v>
      </c>
      <c r="N2370" s="319">
        <v>1.7184959999999999E-2</v>
      </c>
      <c r="O2370" s="319">
        <v>4.6115000000000003E-2</v>
      </c>
      <c r="P2370" s="319">
        <v>3.3333550000000001E-3</v>
      </c>
      <c r="Q2370" s="319">
        <v>1.9363497E-2</v>
      </c>
      <c r="R2370" s="319">
        <v>4.8680206999999998E-4</v>
      </c>
      <c r="S2370" s="319">
        <v>5.2319999999999998E-2</v>
      </c>
      <c r="T2370" s="319">
        <v>0</v>
      </c>
      <c r="U2370" s="319">
        <v>3.3602699999999999E-2</v>
      </c>
      <c r="V2370" s="319">
        <v>0</v>
      </c>
      <c r="W2370" s="319">
        <v>0</v>
      </c>
      <c r="X2370" s="319">
        <v>0</v>
      </c>
      <c r="Y2370" s="210"/>
      <c r="Z2370" s="320">
        <f t="shared" si="895"/>
        <v>4.0069999999999997</v>
      </c>
      <c r="AA2370" s="210"/>
      <c r="AB2370" s="321">
        <f t="shared" si="896"/>
        <v>0.53293100000000004</v>
      </c>
      <c r="AC2370" s="321">
        <f t="shared" si="897"/>
        <v>0.23864732907000002</v>
      </c>
      <c r="AD2370" s="321">
        <f t="shared" si="905"/>
        <v>0.15265051706999999</v>
      </c>
      <c r="AE2370" s="321">
        <f t="shared" si="898"/>
        <v>0.15265051706999999</v>
      </c>
      <c r="AF2370" s="321">
        <f t="shared" si="899"/>
        <v>8.5922699999999991E-2</v>
      </c>
      <c r="AG2370"/>
      <c r="AH2370" s="121">
        <v>4.5551000000000004</v>
      </c>
      <c r="AI2370" s="121">
        <v>0</v>
      </c>
      <c r="AJ2370" s="121">
        <v>4.5551000000000004</v>
      </c>
      <c r="AK2370" s="121">
        <v>0</v>
      </c>
      <c r="AL2370" s="121">
        <v>0</v>
      </c>
      <c r="AM2370" s="121">
        <v>0</v>
      </c>
      <c r="AN2370" s="121">
        <v>0</v>
      </c>
      <c r="AO2370"/>
      <c r="AP2370" s="282">
        <v>0.10529968000000001</v>
      </c>
      <c r="AQ2370" s="282">
        <v>0.10156353</v>
      </c>
      <c r="AR2370" s="282">
        <v>3.7286067E-3</v>
      </c>
      <c r="AS2370" s="283">
        <v>7.5398399999999996E-6</v>
      </c>
      <c r="AT2370" s="255">
        <f t="shared" si="900"/>
        <v>6.0889406700000006E-6</v>
      </c>
      <c r="AU2370" s="256">
        <f t="shared" si="901"/>
        <v>1.37892258517E-8</v>
      </c>
      <c r="AV2370" s="256">
        <f t="shared" si="902"/>
        <v>1.0560000000000001E-3</v>
      </c>
      <c r="AW2370" s="272">
        <v>3.7184959999999999E-6</v>
      </c>
      <c r="AX2370" s="272">
        <v>1.12196E-8</v>
      </c>
      <c r="AY2370" s="272">
        <v>3.065355E-13</v>
      </c>
      <c r="AZ2370" s="273">
        <v>0</v>
      </c>
      <c r="BA2370" s="273">
        <v>0</v>
      </c>
      <c r="BB2370" s="272">
        <v>2.5584000000000002E-9</v>
      </c>
      <c r="BC2370" s="272">
        <v>2.3631700000000001E-6</v>
      </c>
      <c r="BD2370" s="272">
        <v>5.8344E-10</v>
      </c>
      <c r="BE2370" s="272">
        <v>1.91012E-9</v>
      </c>
      <c r="BF2370" s="273">
        <v>0</v>
      </c>
      <c r="BG2370" s="273">
        <v>0</v>
      </c>
      <c r="BH2370" s="272">
        <v>1.0912119E-11</v>
      </c>
      <c r="BI2370" s="272">
        <v>5.4880687999999999E-11</v>
      </c>
      <c r="BJ2370" s="272">
        <v>9.9665092000000001E-12</v>
      </c>
      <c r="BK2370" s="272">
        <v>4.7003999999999996E-10</v>
      </c>
      <c r="BL2370" s="272">
        <v>4.2462300000000001E-9</v>
      </c>
      <c r="BM2370" s="273">
        <v>0</v>
      </c>
      <c r="BN2370" s="273">
        <v>1.0560000000000001E-3</v>
      </c>
      <c r="BO2370" s="273">
        <v>0</v>
      </c>
      <c r="BP2370" s="273">
        <v>0</v>
      </c>
      <c r="BQ2370" s="273">
        <v>0</v>
      </c>
      <c r="BR2370" s="273">
        <v>0</v>
      </c>
      <c r="BS2370"/>
      <c r="BT2370" s="121">
        <v>2.4453080000000002E-4</v>
      </c>
      <c r="BU2370" s="274">
        <v>1.3168944000000001E-5</v>
      </c>
      <c r="BV2370" s="121">
        <v>1.1172579000000001E-4</v>
      </c>
      <c r="BW2370" s="274">
        <v>5.7022426000000003E-8</v>
      </c>
      <c r="BX2370" s="274">
        <v>5.2124333999999998E-5</v>
      </c>
      <c r="BY2370" s="121">
        <v>0</v>
      </c>
      <c r="BZ2370" s="121">
        <v>0</v>
      </c>
      <c r="CA2370" s="121">
        <v>0</v>
      </c>
      <c r="CB2370" s="274">
        <v>4.4731277999999996E-6</v>
      </c>
      <c r="CC2370" s="274">
        <v>1.2812939000000001E-5</v>
      </c>
      <c r="CD2370" s="121">
        <v>0</v>
      </c>
      <c r="CE2370" s="121">
        <v>0</v>
      </c>
      <c r="CF2370" s="121">
        <v>0</v>
      </c>
      <c r="CG2370" s="274">
        <v>1.9104829E-5</v>
      </c>
      <c r="CH2370" s="274">
        <v>5.8301459000000004E-6</v>
      </c>
      <c r="CI2370" s="274">
        <v>2.5233669000000001E-5</v>
      </c>
      <c r="CJ2370" s="121">
        <v>0</v>
      </c>
      <c r="CK2370"/>
      <c r="CL2370" s="322">
        <v>0</v>
      </c>
      <c r="CM2370" s="322">
        <v>4.0069999999999997</v>
      </c>
      <c r="CN2370" s="322">
        <v>0</v>
      </c>
      <c r="CO2370" s="322">
        <v>9.0100000000000006E-3</v>
      </c>
      <c r="CP2370" s="322">
        <v>4.2049979999999997E-3</v>
      </c>
      <c r="CQ2370" s="322">
        <v>4.9313044999999999E-9</v>
      </c>
      <c r="CR2370" s="322">
        <v>5.8074787000000001E-7</v>
      </c>
      <c r="CS2370" s="322">
        <v>1.7006110000000001E-3</v>
      </c>
      <c r="CT2370" s="322">
        <v>27.056553999999998</v>
      </c>
      <c r="CU2370" s="322">
        <v>0</v>
      </c>
      <c r="CX2370" s="22" t="s">
        <v>4045</v>
      </c>
    </row>
    <row r="2371" spans="1:102" ht="14.4" customHeight="1">
      <c r="A2371" t="s">
        <v>3412</v>
      </c>
      <c r="B2371" s="278" t="s">
        <v>3349</v>
      </c>
      <c r="C2371" s="279" t="str">
        <f t="shared" si="908"/>
        <v>P.030.53.100</v>
      </c>
      <c r="D2371" t="s">
        <v>4038</v>
      </c>
      <c r="E2371" s="312" t="s">
        <v>1510</v>
      </c>
      <c r="F2371" s="281" t="str">
        <f t="shared" si="909"/>
        <v>Carbohydrates and carbohydrate conjugates (n=2, std=0.61)</v>
      </c>
      <c r="G2371" s="319">
        <f t="shared" si="906"/>
        <v>0.86304566970999996</v>
      </c>
      <c r="H2371" s="319">
        <f t="shared" si="907"/>
        <v>5.4071965200000002E-2</v>
      </c>
      <c r="I2371" s="319">
        <f t="shared" si="903"/>
        <v>0.47214755451000001</v>
      </c>
      <c r="J2371" s="319">
        <f t="shared" si="904"/>
        <v>4.6088149999999994E-2</v>
      </c>
      <c r="K2371" s="319">
        <v>0.290738</v>
      </c>
      <c r="L2371" s="319">
        <v>4.0987935000000003E-2</v>
      </c>
      <c r="M2371" s="319">
        <v>0.4308304</v>
      </c>
      <c r="N2371" s="319">
        <v>8.8128000000000008E-3</v>
      </c>
      <c r="O2371" s="319">
        <v>2.4461E-2</v>
      </c>
      <c r="P2371" s="319">
        <v>1.6744781999999999E-3</v>
      </c>
      <c r="Q2371" s="319">
        <v>1.9123687E-2</v>
      </c>
      <c r="R2371" s="319">
        <v>3.2921950999999997E-4</v>
      </c>
      <c r="S2371" s="319">
        <v>3.1282999999999998E-2</v>
      </c>
      <c r="T2371" s="319">
        <v>0</v>
      </c>
      <c r="U2371" s="319">
        <v>1.480515E-2</v>
      </c>
      <c r="V2371" s="319">
        <v>0</v>
      </c>
      <c r="W2371" s="319">
        <v>0</v>
      </c>
      <c r="X2371" s="319">
        <v>0</v>
      </c>
      <c r="Y2371" s="210"/>
      <c r="Z2371" s="320">
        <f t="shared" si="895"/>
        <v>2.1859999999999999</v>
      </c>
      <c r="AA2371" s="210"/>
      <c r="AB2371" s="321">
        <f t="shared" si="896"/>
        <v>0.290738</v>
      </c>
      <c r="AC2371" s="321">
        <f t="shared" si="897"/>
        <v>0.52621951971000003</v>
      </c>
      <c r="AD2371" s="321">
        <f t="shared" si="905"/>
        <v>0.47214755451000001</v>
      </c>
      <c r="AE2371" s="321">
        <f t="shared" si="898"/>
        <v>0.47214755451000001</v>
      </c>
      <c r="AF2371" s="321">
        <f t="shared" si="899"/>
        <v>4.6088149999999994E-2</v>
      </c>
      <c r="AG2371"/>
      <c r="AH2371" s="121">
        <v>2.0069499999999998</v>
      </c>
      <c r="AI2371" s="121">
        <v>0</v>
      </c>
      <c r="AJ2371" s="121">
        <v>2.0069499999999998</v>
      </c>
      <c r="AK2371" s="121">
        <v>0</v>
      </c>
      <c r="AL2371" s="121">
        <v>0</v>
      </c>
      <c r="AM2371" s="121">
        <v>0</v>
      </c>
      <c r="AN2371" s="121">
        <v>0</v>
      </c>
      <c r="AO2371"/>
      <c r="AP2371" s="282">
        <v>5.4756859999999997E-2</v>
      </c>
      <c r="AQ2371" s="282">
        <v>5.2752831E-2</v>
      </c>
      <c r="AR2371" s="282">
        <v>1.9995210000000002E-3</v>
      </c>
      <c r="AS2371" s="283">
        <v>4.5081960000000002E-6</v>
      </c>
      <c r="AT2371" s="255">
        <f t="shared" si="900"/>
        <v>3.1626397460000004E-6</v>
      </c>
      <c r="AU2371" s="256">
        <f t="shared" si="901"/>
        <v>7.3946781549999993E-9</v>
      </c>
      <c r="AV2371" s="256">
        <f t="shared" si="902"/>
        <v>6.3139999999999995E-4</v>
      </c>
      <c r="AW2371" s="272">
        <v>2.0286080000000002E-6</v>
      </c>
      <c r="AX2371" s="272">
        <v>6.1207999999999998E-9</v>
      </c>
      <c r="AY2371" s="272">
        <v>1.6722899999999999E-13</v>
      </c>
      <c r="AZ2371" s="273">
        <v>0</v>
      </c>
      <c r="BA2371" s="273">
        <v>0</v>
      </c>
      <c r="BB2371" s="272">
        <v>1.312E-9</v>
      </c>
      <c r="BC2371" s="272">
        <v>1.1280700000000001E-6</v>
      </c>
      <c r="BD2371" s="272">
        <v>2.9920000000000001E-10</v>
      </c>
      <c r="BE2371" s="272">
        <v>8.6707999999999997E-10</v>
      </c>
      <c r="BF2371" s="273">
        <v>0</v>
      </c>
      <c r="BG2371" s="273">
        <v>0</v>
      </c>
      <c r="BH2371" s="272">
        <v>1.0833231999999999E-11</v>
      </c>
      <c r="BI2371" s="272">
        <v>8.1760559000000003E-11</v>
      </c>
      <c r="BJ2371" s="272">
        <v>1.4837135000000001E-11</v>
      </c>
      <c r="BK2371" s="272">
        <v>2.75286E-10</v>
      </c>
      <c r="BL2371" s="272">
        <v>4.3744600000000002E-9</v>
      </c>
      <c r="BM2371" s="273">
        <v>0</v>
      </c>
      <c r="BN2371" s="273">
        <v>6.3139999999999995E-4</v>
      </c>
      <c r="BO2371" s="273">
        <v>0</v>
      </c>
      <c r="BP2371" s="273">
        <v>0</v>
      </c>
      <c r="BQ2371" s="273">
        <v>0</v>
      </c>
      <c r="BR2371" s="273">
        <v>0</v>
      </c>
      <c r="BS2371"/>
      <c r="BT2371" s="121">
        <v>1.3609137999999999E-4</v>
      </c>
      <c r="BU2371" s="274">
        <v>5.9779114999999998E-6</v>
      </c>
      <c r="BV2371" s="274">
        <v>6.0951479999999999E-5</v>
      </c>
      <c r="BW2371" s="274">
        <v>3.8563708999999997E-8</v>
      </c>
      <c r="BX2371" s="274">
        <v>2.6818767000000001E-5</v>
      </c>
      <c r="BY2371" s="121">
        <v>0</v>
      </c>
      <c r="BZ2371" s="121">
        <v>0</v>
      </c>
      <c r="CA2371" s="121">
        <v>0</v>
      </c>
      <c r="CB2371" s="274">
        <v>2.2470318E-6</v>
      </c>
      <c r="CC2371" s="274">
        <v>1.2654255E-5</v>
      </c>
      <c r="CD2371" s="121">
        <v>0</v>
      </c>
      <c r="CE2371" s="121">
        <v>0</v>
      </c>
      <c r="CF2371" s="121">
        <v>0</v>
      </c>
      <c r="CG2371" s="274">
        <v>9.7470149999999994E-6</v>
      </c>
      <c r="CH2371" s="274">
        <v>2.5687277000000002E-6</v>
      </c>
      <c r="CI2371" s="274">
        <v>1.5087631000000001E-5</v>
      </c>
      <c r="CJ2371" s="121">
        <v>0</v>
      </c>
      <c r="CK2371"/>
      <c r="CL2371" s="322">
        <v>0</v>
      </c>
      <c r="CM2371" s="322">
        <v>2.1859999999999999</v>
      </c>
      <c r="CN2371" s="322">
        <v>0</v>
      </c>
      <c r="CO2371" s="322">
        <v>4.0899999999999999E-3</v>
      </c>
      <c r="CP2371" s="322">
        <v>2.9281412E-2</v>
      </c>
      <c r="CQ2371" s="322">
        <v>4.8806136000000001E-9</v>
      </c>
      <c r="CR2371" s="322">
        <v>5.7677998999999997E-7</v>
      </c>
      <c r="CS2371" s="322">
        <v>8.5994439999999999E-4</v>
      </c>
      <c r="CT2371" s="322">
        <v>40.304445999999999</v>
      </c>
      <c r="CU2371" s="322">
        <v>0</v>
      </c>
      <c r="CX2371" s="22" t="s">
        <v>4045</v>
      </c>
    </row>
    <row r="2372" spans="1:102" ht="14.4" customHeight="1">
      <c r="A2372" t="s">
        <v>3413</v>
      </c>
      <c r="B2372" s="278" t="s">
        <v>3349</v>
      </c>
      <c r="C2372" s="279" t="str">
        <f t="shared" si="908"/>
        <v>P.030.53.200</v>
      </c>
      <c r="D2372" t="s">
        <v>4038</v>
      </c>
      <c r="E2372" s="312" t="s">
        <v>1510</v>
      </c>
      <c r="F2372" s="281" t="str">
        <f t="shared" si="909"/>
        <v>Carbonic acid diesters (n=2, std=0.12)</v>
      </c>
      <c r="G2372" s="319">
        <f t="shared" si="906"/>
        <v>0.42743130263000001</v>
      </c>
      <c r="H2372" s="319">
        <f t="shared" si="907"/>
        <v>3.8955375200000003E-2</v>
      </c>
      <c r="I2372" s="319">
        <f t="shared" si="903"/>
        <v>7.3093517430000005E-2</v>
      </c>
      <c r="J2372" s="319">
        <f t="shared" si="904"/>
        <v>4.6589409999999998E-2</v>
      </c>
      <c r="K2372" s="319">
        <v>0.268793</v>
      </c>
      <c r="L2372" s="319">
        <v>4.1088149999999997E-2</v>
      </c>
      <c r="M2372" s="319">
        <v>3.1795799999999999E-2</v>
      </c>
      <c r="N2372" s="319">
        <v>8.37216E-3</v>
      </c>
      <c r="O2372" s="319">
        <v>2.1253000000000001E-2</v>
      </c>
      <c r="P2372" s="319">
        <v>1.1532000000000001E-3</v>
      </c>
      <c r="Q2372" s="319">
        <v>8.1770152000000002E-3</v>
      </c>
      <c r="R2372" s="319">
        <v>2.0956743000000001E-4</v>
      </c>
      <c r="S2372" s="319">
        <v>3.0519999999999999E-2</v>
      </c>
      <c r="T2372" s="319">
        <v>0</v>
      </c>
      <c r="U2372" s="319">
        <v>1.6069409999999999E-2</v>
      </c>
      <c r="V2372" s="319">
        <v>0</v>
      </c>
      <c r="W2372" s="319">
        <v>0</v>
      </c>
      <c r="X2372" s="319">
        <v>0</v>
      </c>
      <c r="Y2372" s="210"/>
      <c r="Z2372" s="320">
        <f t="shared" si="895"/>
        <v>2.0209999999999999</v>
      </c>
      <c r="AA2372" s="210"/>
      <c r="AB2372" s="321">
        <f t="shared" si="896"/>
        <v>0.268793</v>
      </c>
      <c r="AC2372" s="321">
        <f t="shared" si="897"/>
        <v>0.11204889263000001</v>
      </c>
      <c r="AD2372" s="321">
        <f t="shared" si="905"/>
        <v>7.3093517430000005E-2</v>
      </c>
      <c r="AE2372" s="321">
        <f t="shared" si="898"/>
        <v>7.3093517430000005E-2</v>
      </c>
      <c r="AF2372" s="321">
        <f t="shared" si="899"/>
        <v>4.6589409999999998E-2</v>
      </c>
      <c r="AG2372"/>
      <c r="AH2372" s="121">
        <v>2.1783299999999999</v>
      </c>
      <c r="AI2372" s="121">
        <v>0</v>
      </c>
      <c r="AJ2372" s="121">
        <v>2.1783299999999999</v>
      </c>
      <c r="AK2372" s="121">
        <v>0</v>
      </c>
      <c r="AL2372" s="121">
        <v>0</v>
      </c>
      <c r="AM2372" s="121">
        <v>0</v>
      </c>
      <c r="AN2372" s="121">
        <v>0</v>
      </c>
      <c r="AO2372"/>
      <c r="AP2372" s="282">
        <v>5.1191632000000001E-2</v>
      </c>
      <c r="AQ2372" s="282">
        <v>4.9342127E-2</v>
      </c>
      <c r="AR2372" s="282">
        <v>1.8451063999999999E-3</v>
      </c>
      <c r="AS2372" s="283">
        <v>4.3982399999999999E-6</v>
      </c>
      <c r="AT2372" s="255">
        <f t="shared" si="900"/>
        <v>2.9581611029999999E-6</v>
      </c>
      <c r="AU2372" s="256">
        <f t="shared" si="901"/>
        <v>6.8236182138000001E-9</v>
      </c>
      <c r="AV2372" s="256">
        <f t="shared" si="902"/>
        <v>6.1600000000000001E-4</v>
      </c>
      <c r="AW2372" s="272">
        <v>1.875488E-6</v>
      </c>
      <c r="AX2372" s="272">
        <v>5.6588000000000004E-9</v>
      </c>
      <c r="AY2372" s="272">
        <v>1.5460650000000001E-13</v>
      </c>
      <c r="AZ2372" s="273">
        <v>0</v>
      </c>
      <c r="BA2372" s="273">
        <v>0</v>
      </c>
      <c r="BB2372" s="272">
        <v>1.2464E-9</v>
      </c>
      <c r="BC2372" s="272">
        <v>1.07957E-6</v>
      </c>
      <c r="BD2372" s="272">
        <v>2.8423999999999999E-10</v>
      </c>
      <c r="BE2372" s="272">
        <v>8.6919999999999996E-10</v>
      </c>
      <c r="BF2372" s="273">
        <v>0</v>
      </c>
      <c r="BG2372" s="273">
        <v>0</v>
      </c>
      <c r="BH2372" s="272">
        <v>4.6003019000000004E-12</v>
      </c>
      <c r="BI2372" s="272">
        <v>5.6002709E-12</v>
      </c>
      <c r="BJ2372" s="272">
        <v>1.0230344999999999E-12</v>
      </c>
      <c r="BK2372" s="272">
        <v>1.6865300000000001E-10</v>
      </c>
      <c r="BL2372" s="272">
        <v>1.68805E-9</v>
      </c>
      <c r="BM2372" s="273">
        <v>0</v>
      </c>
      <c r="BN2372" s="273">
        <v>6.1600000000000001E-4</v>
      </c>
      <c r="BO2372" s="273">
        <v>0</v>
      </c>
      <c r="BP2372" s="273">
        <v>0</v>
      </c>
      <c r="BQ2372" s="273">
        <v>0</v>
      </c>
      <c r="BR2372" s="273">
        <v>0</v>
      </c>
      <c r="BS2372"/>
      <c r="BT2372" s="121">
        <v>1.2007333E-4</v>
      </c>
      <c r="BU2372" s="274">
        <v>5.9925274000000001E-6</v>
      </c>
      <c r="BV2372" s="274">
        <v>5.6350843E-5</v>
      </c>
      <c r="BW2372" s="274">
        <v>2.4548055E-8</v>
      </c>
      <c r="BX2372" s="274">
        <v>2.3959389E-5</v>
      </c>
      <c r="BY2372" s="121">
        <v>0</v>
      </c>
      <c r="BZ2372" s="121">
        <v>0</v>
      </c>
      <c r="CA2372" s="121">
        <v>0</v>
      </c>
      <c r="CB2372" s="274">
        <v>1.5475133E-6</v>
      </c>
      <c r="CC2372" s="274">
        <v>5.4107786000000002E-6</v>
      </c>
      <c r="CD2372" s="121">
        <v>0</v>
      </c>
      <c r="CE2372" s="121">
        <v>0</v>
      </c>
      <c r="CF2372" s="121">
        <v>0</v>
      </c>
      <c r="CG2372" s="274">
        <v>9.2800152000000002E-6</v>
      </c>
      <c r="CH2372" s="274">
        <v>2.7880797000000001E-6</v>
      </c>
      <c r="CI2372" s="274">
        <v>1.471964E-5</v>
      </c>
      <c r="CJ2372" s="121">
        <v>0</v>
      </c>
      <c r="CK2372"/>
      <c r="CL2372" s="322">
        <v>0</v>
      </c>
      <c r="CM2372" s="322">
        <v>2.0209999999999999</v>
      </c>
      <c r="CN2372" s="322">
        <v>0</v>
      </c>
      <c r="CO2372" s="322">
        <v>4.1000000000000003E-3</v>
      </c>
      <c r="CP2372" s="322">
        <v>2.1610033E-3</v>
      </c>
      <c r="CQ2372" s="322">
        <v>2.0766069999999998E-9</v>
      </c>
      <c r="CR2372" s="322">
        <v>2.4469814999999997E-7</v>
      </c>
      <c r="CS2372" s="322">
        <v>7.8055550999999996E-4</v>
      </c>
      <c r="CT2372" s="322">
        <v>2.7635991999999998</v>
      </c>
      <c r="CU2372" s="322">
        <v>0</v>
      </c>
      <c r="CX2372" s="22" t="s">
        <v>4045</v>
      </c>
    </row>
    <row r="2373" spans="1:102" ht="14.4" customHeight="1">
      <c r="A2373" t="s">
        <v>3414</v>
      </c>
      <c r="B2373" s="278" t="s">
        <v>3349</v>
      </c>
      <c r="C2373" s="279" t="str">
        <f t="shared" si="908"/>
        <v>P.030.54.100</v>
      </c>
      <c r="D2373" t="s">
        <v>4038</v>
      </c>
      <c r="E2373" s="312" t="s">
        <v>1510</v>
      </c>
      <c r="F2373" s="281" t="str">
        <f t="shared" si="909"/>
        <v>Diphenylmethanes (n=2, std=0.66)</v>
      </c>
      <c r="G2373" s="319">
        <f t="shared" si="906"/>
        <v>1.12376595072</v>
      </c>
      <c r="H2373" s="319">
        <f t="shared" si="907"/>
        <v>0.21255033800000001</v>
      </c>
      <c r="I2373" s="319">
        <f t="shared" si="903"/>
        <v>0.26615061271999996</v>
      </c>
      <c r="J2373" s="319">
        <f t="shared" si="904"/>
        <v>0.11253299999999999</v>
      </c>
      <c r="K2373" s="319">
        <v>0.53253200000000001</v>
      </c>
      <c r="L2373" s="319">
        <v>0.12707262</v>
      </c>
      <c r="M2373" s="319">
        <v>0.13815839999999999</v>
      </c>
      <c r="N2373" s="319">
        <v>2.004912E-2</v>
      </c>
      <c r="O2373" s="319">
        <v>3.8897000000000001E-2</v>
      </c>
      <c r="P2373" s="319">
        <v>5.1664797999999998E-2</v>
      </c>
      <c r="Q2373" s="319">
        <v>0.10193942</v>
      </c>
      <c r="R2373" s="319">
        <v>9.1959272000000005E-4</v>
      </c>
      <c r="S2373" s="319">
        <v>5.2646999999999999E-2</v>
      </c>
      <c r="T2373" s="319">
        <v>0</v>
      </c>
      <c r="U2373" s="319">
        <v>5.9886000000000002E-2</v>
      </c>
      <c r="V2373" s="319">
        <v>0</v>
      </c>
      <c r="W2373" s="319">
        <v>0</v>
      </c>
      <c r="X2373" s="319">
        <v>0</v>
      </c>
      <c r="Y2373" s="210"/>
      <c r="Z2373" s="320">
        <f t="shared" si="895"/>
        <v>4.0039999999999996</v>
      </c>
      <c r="AA2373" s="210"/>
      <c r="AB2373" s="321">
        <f t="shared" si="896"/>
        <v>0.53253200000000001</v>
      </c>
      <c r="AC2373" s="321">
        <f t="shared" si="897"/>
        <v>0.47870095071999996</v>
      </c>
      <c r="AD2373" s="321">
        <f t="shared" si="905"/>
        <v>0.26615061271999996</v>
      </c>
      <c r="AE2373" s="321">
        <f t="shared" si="898"/>
        <v>0.26615061271999996</v>
      </c>
      <c r="AF2373" s="321">
        <f t="shared" si="899"/>
        <v>0.11253299999999999</v>
      </c>
      <c r="AG2373"/>
      <c r="AH2373" s="121">
        <v>8.1180000000000003</v>
      </c>
      <c r="AI2373" s="121">
        <v>0</v>
      </c>
      <c r="AJ2373" s="121">
        <v>8.1180000000000003</v>
      </c>
      <c r="AK2373" s="121">
        <v>0</v>
      </c>
      <c r="AL2373" s="121">
        <v>0</v>
      </c>
      <c r="AM2373" s="121">
        <v>0</v>
      </c>
      <c r="AN2373" s="121">
        <v>0</v>
      </c>
      <c r="AO2373"/>
      <c r="AP2373" s="282">
        <v>0.11521728000000001</v>
      </c>
      <c r="AQ2373" s="282">
        <v>0.1111767</v>
      </c>
      <c r="AR2373" s="282">
        <v>4.0329978999999998E-3</v>
      </c>
      <c r="AS2373" s="283">
        <v>7.5869640000000002E-6</v>
      </c>
      <c r="AT2373" s="255">
        <f t="shared" si="900"/>
        <v>6.6652695700000007E-6</v>
      </c>
      <c r="AU2373" s="256">
        <f t="shared" si="901"/>
        <v>1.4914932995999999E-8</v>
      </c>
      <c r="AV2373" s="256">
        <f t="shared" si="902"/>
        <v>1.0625999999999999E-3</v>
      </c>
      <c r="AW2373" s="272">
        <v>3.7157120000000002E-6</v>
      </c>
      <c r="AX2373" s="272">
        <v>1.12112E-8</v>
      </c>
      <c r="AY2373" s="272">
        <v>3.06306E-13</v>
      </c>
      <c r="AZ2373" s="273">
        <v>0</v>
      </c>
      <c r="BA2373" s="273">
        <v>0</v>
      </c>
      <c r="BB2373" s="272">
        <v>2.9847999999999999E-9</v>
      </c>
      <c r="BC2373" s="272">
        <v>2.9178900000000002E-6</v>
      </c>
      <c r="BD2373" s="272">
        <v>6.8067999999999997E-10</v>
      </c>
      <c r="BE2373" s="272">
        <v>2.6881599999999999E-9</v>
      </c>
      <c r="BF2373" s="273">
        <v>0</v>
      </c>
      <c r="BG2373" s="273">
        <v>0</v>
      </c>
      <c r="BH2373" s="272">
        <v>5.7944238E-11</v>
      </c>
      <c r="BI2373" s="272">
        <v>2.3408624000000002E-10</v>
      </c>
      <c r="BJ2373" s="272">
        <v>4.2556211999999997E-11</v>
      </c>
      <c r="BK2373" s="272">
        <v>6.47159E-9</v>
      </c>
      <c r="BL2373" s="272">
        <v>2.2211180000000001E-8</v>
      </c>
      <c r="BM2373" s="273">
        <v>0</v>
      </c>
      <c r="BN2373" s="273">
        <v>1.0625999999999999E-3</v>
      </c>
      <c r="BO2373" s="273">
        <v>0</v>
      </c>
      <c r="BP2373" s="273">
        <v>0</v>
      </c>
      <c r="BQ2373" s="273">
        <v>0</v>
      </c>
      <c r="BR2373" s="273">
        <v>0</v>
      </c>
      <c r="BS2373"/>
      <c r="BT2373" s="121">
        <v>3.7542590000000001E-4</v>
      </c>
      <c r="BU2373" s="274">
        <v>1.8532987000000001E-5</v>
      </c>
      <c r="BV2373" s="121">
        <v>1.1164214E-4</v>
      </c>
      <c r="BW2373" s="274">
        <v>1.0771812E-7</v>
      </c>
      <c r="BX2373" s="274">
        <v>5.0082191999999998E-5</v>
      </c>
      <c r="BY2373" s="121">
        <v>0</v>
      </c>
      <c r="BZ2373" s="121">
        <v>0</v>
      </c>
      <c r="CA2373" s="121">
        <v>0</v>
      </c>
      <c r="CB2373" s="274">
        <v>6.9330520999999994E-5</v>
      </c>
      <c r="CC2373" s="274">
        <v>6.7453904999999995E-5</v>
      </c>
      <c r="CD2373" s="121">
        <v>0</v>
      </c>
      <c r="CE2373" s="121">
        <v>0</v>
      </c>
      <c r="CF2373" s="121">
        <v>0</v>
      </c>
      <c r="CG2373" s="274">
        <v>2.2494690999999999E-5</v>
      </c>
      <c r="CH2373" s="274">
        <v>1.0390358999999999E-5</v>
      </c>
      <c r="CI2373" s="274">
        <v>2.5391379000000001E-5</v>
      </c>
      <c r="CJ2373" s="121">
        <v>0</v>
      </c>
      <c r="CK2373"/>
      <c r="CL2373" s="322">
        <v>0</v>
      </c>
      <c r="CM2373" s="322">
        <v>4.0039999999999996</v>
      </c>
      <c r="CN2373" s="322">
        <v>0</v>
      </c>
      <c r="CO2373" s="322">
        <v>1.268E-2</v>
      </c>
      <c r="CP2373" s="322">
        <v>9.3899433999999997E-3</v>
      </c>
      <c r="CQ2373" s="322">
        <v>2.6498119999999999E-8</v>
      </c>
      <c r="CR2373" s="322">
        <v>3.0829537000000001E-6</v>
      </c>
      <c r="CS2373" s="322">
        <v>1.7448887E-3</v>
      </c>
      <c r="CT2373" s="322">
        <v>115.41439</v>
      </c>
      <c r="CU2373" s="322">
        <v>0</v>
      </c>
      <c r="CX2373" s="22" t="s">
        <v>4045</v>
      </c>
    </row>
    <row r="2374" spans="1:102" ht="14.4" customHeight="1">
      <c r="A2374" t="s">
        <v>3415</v>
      </c>
      <c r="B2374" s="278" t="s">
        <v>3349</v>
      </c>
      <c r="C2374" s="279" t="str">
        <f t="shared" si="908"/>
        <v>P.030.58.100</v>
      </c>
      <c r="D2374" t="s">
        <v>4038</v>
      </c>
      <c r="E2374" s="312" t="s">
        <v>1510</v>
      </c>
      <c r="F2374" s="281" t="str">
        <f t="shared" si="909"/>
        <v>Halomethanes (n=6, std=3.60)</v>
      </c>
      <c r="G2374" s="319">
        <f t="shared" si="906"/>
        <v>1.6432104770100002</v>
      </c>
      <c r="H2374" s="319">
        <f t="shared" si="907"/>
        <v>0.16618781299999999</v>
      </c>
      <c r="I2374" s="319">
        <f t="shared" si="903"/>
        <v>0.25245146401000002</v>
      </c>
      <c r="J2374" s="319">
        <f t="shared" si="904"/>
        <v>0.35235720000000004</v>
      </c>
      <c r="K2374" s="319">
        <v>0.87221400000000004</v>
      </c>
      <c r="L2374" s="319">
        <v>0.17858313000000001</v>
      </c>
      <c r="M2374" s="319">
        <v>7.3114200000000004E-2</v>
      </c>
      <c r="N2374" s="319">
        <v>2.665872E-2</v>
      </c>
      <c r="O2374" s="319">
        <v>4.9322999999999999E-2</v>
      </c>
      <c r="P2374" s="319">
        <v>4.3305448000000003E-2</v>
      </c>
      <c r="Q2374" s="319">
        <v>4.6900644999999998E-2</v>
      </c>
      <c r="R2374" s="319">
        <v>7.5413401000000001E-4</v>
      </c>
      <c r="S2374" s="319">
        <v>0.30378300000000003</v>
      </c>
      <c r="T2374" s="319">
        <v>0</v>
      </c>
      <c r="U2374" s="319">
        <v>4.8574199999999998E-2</v>
      </c>
      <c r="V2374" s="319">
        <v>0</v>
      </c>
      <c r="W2374" s="319">
        <v>0</v>
      </c>
      <c r="X2374" s="319">
        <v>0</v>
      </c>
      <c r="Y2374" s="210"/>
      <c r="Z2374" s="320">
        <f t="shared" ref="Z2374:Z2442" si="910">K2374/0.133</f>
        <v>6.5579999999999998</v>
      </c>
      <c r="AA2374" s="210"/>
      <c r="AB2374" s="321">
        <f t="shared" ref="AB2374:AB2442" si="911">K2374</f>
        <v>0.87221400000000004</v>
      </c>
      <c r="AC2374" s="321">
        <f t="shared" ref="AC2374:AC2442" si="912">L2374+M2374+N2374+O2374+P2374+Q2374+R2374</f>
        <v>0.41863927701000009</v>
      </c>
      <c r="AD2374" s="321">
        <f t="shared" si="905"/>
        <v>0.25245146401000002</v>
      </c>
      <c r="AE2374" s="321">
        <f t="shared" ref="AE2374:AE2442" si="913">V2374+L2374+M2374+R2374</f>
        <v>0.25245146401000002</v>
      </c>
      <c r="AF2374" s="321">
        <f t="shared" ref="AF2374:AF2442" si="914">S2374+U2374+X2374</f>
        <v>0.35235720000000004</v>
      </c>
      <c r="AG2374"/>
      <c r="AH2374" s="121">
        <v>6.5846</v>
      </c>
      <c r="AI2374" s="121">
        <v>0</v>
      </c>
      <c r="AJ2374" s="121">
        <v>6.5846</v>
      </c>
      <c r="AK2374" s="121">
        <v>0</v>
      </c>
      <c r="AL2374" s="121">
        <v>0</v>
      </c>
      <c r="AM2374" s="121">
        <v>0</v>
      </c>
      <c r="AN2374" s="121">
        <v>0</v>
      </c>
      <c r="AO2374"/>
      <c r="AP2374" s="282">
        <v>0.17513042000000001</v>
      </c>
      <c r="AQ2374" s="282">
        <v>0.16883176</v>
      </c>
      <c r="AR2374" s="282">
        <v>6.2548867999999997E-3</v>
      </c>
      <c r="AS2374" s="283">
        <v>4.3778196000000003E-5</v>
      </c>
      <c r="AT2374" s="255">
        <f t="shared" ref="AT2374:AT2411" si="915">AW2374+AZ2374+BA2374+BB2374+BC2374+BK2374+BL2374+BP2374</f>
        <v>1.0121807990000001E-5</v>
      </c>
      <c r="AU2374" s="256">
        <f t="shared" ref="AU2374:AU2411" si="916">AX2374+AY2374+BD2374+BE2374+BF2374+BG2374+BH2374+BI2374+BJ2374+BM2374+BQ2374+BR2374</f>
        <v>2.3131977792E-8</v>
      </c>
      <c r="AV2374" s="256">
        <f t="shared" ref="AV2374:AV2411" si="917">BN2374+BO2374</f>
        <v>6.1314000000000004E-3</v>
      </c>
      <c r="AW2374" s="272">
        <v>6.0858240000000001E-6</v>
      </c>
      <c r="AX2374" s="272">
        <v>1.8362400000000001E-8</v>
      </c>
      <c r="AY2374" s="272">
        <v>5.0168700000000004E-13</v>
      </c>
      <c r="AZ2374" s="273">
        <v>0</v>
      </c>
      <c r="BA2374" s="273">
        <v>0</v>
      </c>
      <c r="BB2374" s="272">
        <v>3.9687999999999998E-9</v>
      </c>
      <c r="BC2374" s="272">
        <v>4.0169100000000003E-6</v>
      </c>
      <c r="BD2374" s="272">
        <v>9.0508000000000004E-10</v>
      </c>
      <c r="BE2374" s="272">
        <v>3.7778400000000003E-9</v>
      </c>
      <c r="BF2374" s="273">
        <v>0</v>
      </c>
      <c r="BG2374" s="273">
        <v>0</v>
      </c>
      <c r="BH2374" s="272">
        <v>2.6542746000000001E-11</v>
      </c>
      <c r="BI2374" s="272">
        <v>5.0404357999999997E-11</v>
      </c>
      <c r="BJ2374" s="272">
        <v>9.2090009999999998E-12</v>
      </c>
      <c r="BK2374" s="272">
        <v>5.2632900000000003E-9</v>
      </c>
      <c r="BL2374" s="272">
        <v>9.8418999999999993E-9</v>
      </c>
      <c r="BM2374" s="273">
        <v>0</v>
      </c>
      <c r="BN2374" s="273">
        <v>6.1314000000000004E-3</v>
      </c>
      <c r="BO2374" s="273">
        <v>0</v>
      </c>
      <c r="BP2374" s="273">
        <v>0</v>
      </c>
      <c r="BQ2374" s="273">
        <v>0</v>
      </c>
      <c r="BR2374" s="273">
        <v>0</v>
      </c>
      <c r="BS2374"/>
      <c r="BT2374" s="121">
        <v>5.4868061999999997E-4</v>
      </c>
      <c r="BU2374" s="274">
        <v>2.6045570000000001E-5</v>
      </c>
      <c r="BV2374" s="121">
        <v>1.8285444000000001E-4</v>
      </c>
      <c r="BW2374" s="274">
        <v>8.8336832000000005E-8</v>
      </c>
      <c r="BX2374" s="274">
        <v>6.5602670000000006E-5</v>
      </c>
      <c r="BY2374" s="121">
        <v>0</v>
      </c>
      <c r="BZ2374" s="121">
        <v>0</v>
      </c>
      <c r="CA2374" s="121">
        <v>0</v>
      </c>
      <c r="CB2374" s="274">
        <v>5.8112862E-5</v>
      </c>
      <c r="CC2374" s="274">
        <v>3.1034429999999998E-5</v>
      </c>
      <c r="CD2374" s="121">
        <v>0</v>
      </c>
      <c r="CE2374" s="121">
        <v>0</v>
      </c>
      <c r="CF2374" s="121">
        <v>0</v>
      </c>
      <c r="CG2374" s="274">
        <v>3.0001584E-5</v>
      </c>
      <c r="CH2374" s="274">
        <v>8.4277356999999993E-6</v>
      </c>
      <c r="CI2374" s="121">
        <v>1.4651299000000001E-4</v>
      </c>
      <c r="CJ2374" s="121">
        <v>0</v>
      </c>
      <c r="CK2374"/>
      <c r="CL2374" s="322">
        <v>0</v>
      </c>
      <c r="CM2374" s="322">
        <v>6.5579999999999998</v>
      </c>
      <c r="CN2374" s="322">
        <v>0</v>
      </c>
      <c r="CO2374" s="322">
        <v>1.7819999999999999E-2</v>
      </c>
      <c r="CP2374" s="322">
        <v>4.9692106999999998E-3</v>
      </c>
      <c r="CQ2374" s="322">
        <v>1.231879E-8</v>
      </c>
      <c r="CR2374" s="322">
        <v>1.4115383E-6</v>
      </c>
      <c r="CS2374" s="322">
        <v>2.3189997999999998E-3</v>
      </c>
      <c r="CT2374" s="322">
        <v>24.861806000000001</v>
      </c>
      <c r="CU2374" s="322">
        <v>0</v>
      </c>
      <c r="CX2374" s="22" t="s">
        <v>4045</v>
      </c>
    </row>
    <row r="2375" spans="1:102" ht="14.4" customHeight="1">
      <c r="A2375" t="s">
        <v>3416</v>
      </c>
      <c r="B2375" s="278" t="s">
        <v>3349</v>
      </c>
      <c r="C2375" s="279" t="str">
        <f t="shared" si="908"/>
        <v>P.030.59.100</v>
      </c>
      <c r="D2375" t="s">
        <v>4038</v>
      </c>
      <c r="E2375" s="312" t="s">
        <v>1510</v>
      </c>
      <c r="F2375" s="281" t="str">
        <f t="shared" si="909"/>
        <v>Isoindolines (n=2, std=2.69)</v>
      </c>
      <c r="G2375" s="319">
        <f t="shared" si="906"/>
        <v>1.7836443488000002</v>
      </c>
      <c r="H2375" s="319">
        <f t="shared" si="907"/>
        <v>0.19423181899999997</v>
      </c>
      <c r="I2375" s="319">
        <f t="shared" ref="I2375:I2438" si="918">L2375+M2375+R2375+V2375</f>
        <v>0.43386382979999999</v>
      </c>
      <c r="J2375" s="319">
        <f t="shared" ref="J2375:J2438" si="919">S2375+T2375+U2375+W2375+X2375</f>
        <v>0.1537927</v>
      </c>
      <c r="K2375" s="319">
        <v>1.0017560000000001</v>
      </c>
      <c r="L2375" s="319">
        <v>0.26777447999999998</v>
      </c>
      <c r="M2375" s="319">
        <v>0.1650046</v>
      </c>
      <c r="N2375" s="319">
        <v>2.8311119999999999E-2</v>
      </c>
      <c r="O2375" s="319">
        <v>0.112681</v>
      </c>
      <c r="P2375" s="319">
        <v>6.8694209999999997E-3</v>
      </c>
      <c r="Q2375" s="319">
        <v>4.6370278000000001E-2</v>
      </c>
      <c r="R2375" s="319">
        <v>1.0847497999999999E-3</v>
      </c>
      <c r="S2375" s="319">
        <v>9.6901000000000001E-2</v>
      </c>
      <c r="T2375" s="319">
        <v>0</v>
      </c>
      <c r="U2375" s="319">
        <v>5.6891700000000003E-2</v>
      </c>
      <c r="V2375" s="319">
        <v>0</v>
      </c>
      <c r="W2375" s="319">
        <v>0</v>
      </c>
      <c r="X2375" s="319">
        <v>0</v>
      </c>
      <c r="Y2375" s="210"/>
      <c r="Z2375" s="320">
        <f t="shared" si="910"/>
        <v>7.532</v>
      </c>
      <c r="AA2375" s="210"/>
      <c r="AB2375" s="321">
        <f t="shared" si="911"/>
        <v>1.0017560000000001</v>
      </c>
      <c r="AC2375" s="321">
        <f t="shared" si="912"/>
        <v>0.62809564880000002</v>
      </c>
      <c r="AD2375" s="321">
        <f t="shared" ref="AD2375:AD2438" si="920">W2375+T2375+L2375+M2375+R2375</f>
        <v>0.43386382979999999</v>
      </c>
      <c r="AE2375" s="321">
        <f t="shared" si="913"/>
        <v>0.43386382979999999</v>
      </c>
      <c r="AF2375" s="321">
        <f t="shared" si="914"/>
        <v>0.1537927</v>
      </c>
      <c r="AG2375"/>
      <c r="AH2375" s="121">
        <v>7.7121000000000004</v>
      </c>
      <c r="AI2375" s="121">
        <v>0</v>
      </c>
      <c r="AJ2375" s="121">
        <v>7.7121000000000004</v>
      </c>
      <c r="AK2375" s="121">
        <v>0</v>
      </c>
      <c r="AL2375" s="121">
        <v>0</v>
      </c>
      <c r="AM2375" s="121">
        <v>0</v>
      </c>
      <c r="AN2375" s="121">
        <v>0</v>
      </c>
      <c r="AO2375"/>
      <c r="AP2375" s="282">
        <v>0.23507249</v>
      </c>
      <c r="AQ2375" s="282">
        <v>0.22745936</v>
      </c>
      <c r="AR2375" s="282">
        <v>7.5991710000000001E-3</v>
      </c>
      <c r="AS2375" s="283">
        <v>1.3964412000000001E-5</v>
      </c>
      <c r="AT2375" s="255">
        <f t="shared" si="915"/>
        <v>1.3636652240000001E-5</v>
      </c>
      <c r="AU2375" s="256">
        <f t="shared" si="916"/>
        <v>2.8103443006E-8</v>
      </c>
      <c r="AV2375" s="256">
        <f t="shared" si="917"/>
        <v>1.9558000000000002E-3</v>
      </c>
      <c r="AW2375" s="272">
        <v>6.9896960000000001E-6</v>
      </c>
      <c r="AX2375" s="272">
        <v>2.10896E-8</v>
      </c>
      <c r="AY2375" s="272">
        <v>5.7619799999999996E-13</v>
      </c>
      <c r="AZ2375" s="273">
        <v>0</v>
      </c>
      <c r="BA2375" s="273">
        <v>0</v>
      </c>
      <c r="BB2375" s="272">
        <v>4.2148E-9</v>
      </c>
      <c r="BC2375" s="272">
        <v>6.6305299999999999E-6</v>
      </c>
      <c r="BD2375" s="272">
        <v>9.6117999999999998E-10</v>
      </c>
      <c r="BE2375" s="272">
        <v>5.66464E-9</v>
      </c>
      <c r="BF2375" s="273">
        <v>0</v>
      </c>
      <c r="BG2375" s="273">
        <v>0</v>
      </c>
      <c r="BH2375" s="272">
        <v>2.6220219999999999E-11</v>
      </c>
      <c r="BI2375" s="272">
        <v>3.0576157E-10</v>
      </c>
      <c r="BJ2375" s="272">
        <v>5.5465018000000003E-11</v>
      </c>
      <c r="BK2375" s="272">
        <v>9.959799999999999E-10</v>
      </c>
      <c r="BL2375" s="272">
        <v>1.1215459999999999E-8</v>
      </c>
      <c r="BM2375" s="273">
        <v>0</v>
      </c>
      <c r="BN2375" s="273">
        <v>1.9558000000000002E-3</v>
      </c>
      <c r="BO2375" s="273">
        <v>0</v>
      </c>
      <c r="BP2375" s="273">
        <v>0</v>
      </c>
      <c r="BQ2375" s="273">
        <v>0</v>
      </c>
      <c r="BR2375" s="273">
        <v>0</v>
      </c>
      <c r="BS2375"/>
      <c r="BT2375" s="121">
        <v>5.1132963999999997E-4</v>
      </c>
      <c r="BU2375" s="274">
        <v>3.9053739999999998E-5</v>
      </c>
      <c r="BV2375" s="121">
        <v>2.1001215E-4</v>
      </c>
      <c r="BW2375" s="274">
        <v>1.2706408999999999E-7</v>
      </c>
      <c r="BX2375" s="121">
        <v>1.3302843999999999E-4</v>
      </c>
      <c r="BY2375" s="121">
        <v>0</v>
      </c>
      <c r="BZ2375" s="121">
        <v>0</v>
      </c>
      <c r="CA2375" s="121">
        <v>0</v>
      </c>
      <c r="CB2375" s="274">
        <v>9.2182794000000001E-6</v>
      </c>
      <c r="CC2375" s="274">
        <v>3.0683482999999999E-5</v>
      </c>
      <c r="CD2375" s="121">
        <v>0</v>
      </c>
      <c r="CE2375" s="121">
        <v>0</v>
      </c>
      <c r="CF2375" s="121">
        <v>0</v>
      </c>
      <c r="CG2375" s="274">
        <v>3.2600791999999999E-5</v>
      </c>
      <c r="CH2375" s="274">
        <v>9.8708410999999992E-6</v>
      </c>
      <c r="CI2375" s="274">
        <v>4.6734857000000001E-5</v>
      </c>
      <c r="CJ2375" s="121">
        <v>0</v>
      </c>
      <c r="CK2375"/>
      <c r="CL2375" s="322">
        <v>0</v>
      </c>
      <c r="CM2375" s="322">
        <v>7.532</v>
      </c>
      <c r="CN2375" s="322">
        <v>0</v>
      </c>
      <c r="CO2375" s="322">
        <v>2.6720000000000001E-2</v>
      </c>
      <c r="CP2375" s="322">
        <v>1.1214547E-2</v>
      </c>
      <c r="CQ2375" s="322">
        <v>1.1838711E-8</v>
      </c>
      <c r="CR2375" s="322">
        <v>1.3968060000000001E-6</v>
      </c>
      <c r="CS2375" s="322">
        <v>4.4428886000000001E-3</v>
      </c>
      <c r="CT2375" s="322">
        <v>150.71652</v>
      </c>
      <c r="CU2375" s="322">
        <v>0</v>
      </c>
      <c r="CX2375" s="22" t="s">
        <v>4045</v>
      </c>
    </row>
    <row r="2376" spans="1:102" ht="14.4" customHeight="1">
      <c r="A2376" t="s">
        <v>3417</v>
      </c>
      <c r="B2376" s="278" t="s">
        <v>3349</v>
      </c>
      <c r="C2376" s="279" t="str">
        <f t="shared" si="908"/>
        <v>P.030.63.100</v>
      </c>
      <c r="D2376" t="s">
        <v>4038</v>
      </c>
      <c r="E2376" s="312" t="s">
        <v>1510</v>
      </c>
      <c r="F2376" s="281" t="str">
        <f t="shared" si="909"/>
        <v>Methylpyridines (n=2, std=3.53)</v>
      </c>
      <c r="G2376" s="319">
        <f t="shared" si="906"/>
        <v>2.661728783</v>
      </c>
      <c r="H2376" s="319">
        <f t="shared" si="907"/>
        <v>1.7739684099999999</v>
      </c>
      <c r="I2376" s="319">
        <f t="shared" si="918"/>
        <v>0.24707117300000001</v>
      </c>
      <c r="J2376" s="319">
        <f t="shared" si="919"/>
        <v>7.7833199999999991E-2</v>
      </c>
      <c r="K2376" s="319">
        <v>0.56285600000000002</v>
      </c>
      <c r="L2376" s="319">
        <v>8.4882104999999999E-2</v>
      </c>
      <c r="M2376" s="319">
        <v>0.15870999999999999</v>
      </c>
      <c r="N2376" s="319">
        <v>1.7295120000000001E-2</v>
      </c>
      <c r="O2376" s="319">
        <v>4.1703999999999998E-2</v>
      </c>
      <c r="P2376" s="319">
        <v>6.1191290000000002E-2</v>
      </c>
      <c r="Q2376" s="319">
        <v>1.653778</v>
      </c>
      <c r="R2376" s="319">
        <v>3.4790680000000001E-3</v>
      </c>
      <c r="S2376" s="319">
        <v>3.9239999999999997E-2</v>
      </c>
      <c r="T2376" s="319">
        <v>0</v>
      </c>
      <c r="U2376" s="319">
        <v>3.8593200000000001E-2</v>
      </c>
      <c r="V2376" s="319">
        <v>0</v>
      </c>
      <c r="W2376" s="319">
        <v>0</v>
      </c>
      <c r="X2376" s="319">
        <v>0</v>
      </c>
      <c r="Y2376" s="210"/>
      <c r="Z2376" s="320">
        <f t="shared" si="910"/>
        <v>4.2320000000000002</v>
      </c>
      <c r="AA2376" s="210"/>
      <c r="AB2376" s="321">
        <f t="shared" si="911"/>
        <v>0.56285600000000002</v>
      </c>
      <c r="AC2376" s="321">
        <f t="shared" si="912"/>
        <v>2.0210395829999999</v>
      </c>
      <c r="AD2376" s="321">
        <f t="shared" si="920"/>
        <v>0.24707117300000001</v>
      </c>
      <c r="AE2376" s="321">
        <f t="shared" si="913"/>
        <v>0.24707117300000001</v>
      </c>
      <c r="AF2376" s="321">
        <f t="shared" si="914"/>
        <v>7.7833199999999991E-2</v>
      </c>
      <c r="AG2376"/>
      <c r="AH2376" s="121">
        <v>5.2316000000000003</v>
      </c>
      <c r="AI2376" s="121">
        <v>0</v>
      </c>
      <c r="AJ2376" s="121">
        <v>5.2316000000000003</v>
      </c>
      <c r="AK2376" s="121">
        <v>0</v>
      </c>
      <c r="AL2376" s="121">
        <v>0</v>
      </c>
      <c r="AM2376" s="121">
        <v>0</v>
      </c>
      <c r="AN2376" s="121">
        <v>0</v>
      </c>
      <c r="AO2376"/>
      <c r="AP2376" s="282">
        <v>0.11228339</v>
      </c>
      <c r="AQ2376" s="282">
        <v>0.10808928</v>
      </c>
      <c r="AR2376" s="282">
        <v>4.1884556E-3</v>
      </c>
      <c r="AS2376" s="283">
        <v>5.6548800000000001E-6</v>
      </c>
      <c r="AT2376" s="255">
        <f t="shared" si="915"/>
        <v>6.4801727120000003E-6</v>
      </c>
      <c r="AU2376" s="256">
        <f t="shared" si="916"/>
        <v>1.5489850536000001E-8</v>
      </c>
      <c r="AV2376" s="256">
        <f t="shared" si="917"/>
        <v>7.9199999999999995E-4</v>
      </c>
      <c r="AW2376" s="272">
        <v>3.9272960000000004E-6</v>
      </c>
      <c r="AX2376" s="272">
        <v>1.18496E-8</v>
      </c>
      <c r="AY2376" s="272">
        <v>3.2374800000000002E-13</v>
      </c>
      <c r="AZ2376" s="273">
        <v>0</v>
      </c>
      <c r="BA2376" s="273">
        <v>0</v>
      </c>
      <c r="BB2376" s="272">
        <v>2.5747999999999998E-9</v>
      </c>
      <c r="BC2376" s="272">
        <v>2.1957E-6</v>
      </c>
      <c r="BD2376" s="272">
        <v>5.8718000000000003E-10</v>
      </c>
      <c r="BE2376" s="272">
        <v>1.79564E-9</v>
      </c>
      <c r="BF2376" s="273">
        <v>0</v>
      </c>
      <c r="BG2376" s="273">
        <v>0</v>
      </c>
      <c r="BH2376" s="272">
        <v>9.4200038999999993E-10</v>
      </c>
      <c r="BI2376" s="272">
        <v>2.6548213000000002E-10</v>
      </c>
      <c r="BJ2376" s="272">
        <v>4.9624268000000001E-11</v>
      </c>
      <c r="BK2376" s="272">
        <v>1.4056671999999999E-8</v>
      </c>
      <c r="BL2376" s="272">
        <v>3.4054524000000001E-7</v>
      </c>
      <c r="BM2376" s="273">
        <v>0</v>
      </c>
      <c r="BN2376" s="273">
        <v>7.9199999999999995E-4</v>
      </c>
      <c r="BO2376" s="273">
        <v>0</v>
      </c>
      <c r="BP2376" s="273">
        <v>0</v>
      </c>
      <c r="BQ2376" s="273">
        <v>0</v>
      </c>
      <c r="BR2376" s="273">
        <v>0</v>
      </c>
      <c r="BS2376"/>
      <c r="BT2376" s="121">
        <v>1.3995334E-3</v>
      </c>
      <c r="BU2376" s="274">
        <v>1.2379685E-5</v>
      </c>
      <c r="BV2376" s="121">
        <v>1.1799939000000001E-4</v>
      </c>
      <c r="BW2376" s="274">
        <v>4.0752691000000001E-7</v>
      </c>
      <c r="BX2376" s="274">
        <v>4.7525994999999998E-5</v>
      </c>
      <c r="BY2376" s="121">
        <v>0</v>
      </c>
      <c r="BZ2376" s="121">
        <v>0</v>
      </c>
      <c r="CA2376" s="121">
        <v>0</v>
      </c>
      <c r="CB2376" s="274">
        <v>8.2114402999999996E-5</v>
      </c>
      <c r="CC2376" s="121">
        <v>1.0943145E-3</v>
      </c>
      <c r="CD2376" s="121">
        <v>0</v>
      </c>
      <c r="CE2376" s="121">
        <v>0</v>
      </c>
      <c r="CF2376" s="121">
        <v>0</v>
      </c>
      <c r="CG2376" s="274">
        <v>1.9170582999999999E-5</v>
      </c>
      <c r="CH2376" s="274">
        <v>6.6960092000000003E-6</v>
      </c>
      <c r="CI2376" s="274">
        <v>1.8925251999999999E-5</v>
      </c>
      <c r="CJ2376" s="121">
        <v>0</v>
      </c>
      <c r="CK2376"/>
      <c r="CL2376" s="322">
        <v>0</v>
      </c>
      <c r="CM2376" s="322">
        <v>4.2320000000000002</v>
      </c>
      <c r="CN2376" s="322">
        <v>0</v>
      </c>
      <c r="CO2376" s="322">
        <v>8.4700000000000001E-3</v>
      </c>
      <c r="CP2376" s="322">
        <v>1.0786733999999999E-2</v>
      </c>
      <c r="CQ2376" s="322">
        <v>4.2361563999999999E-7</v>
      </c>
      <c r="CR2376" s="322">
        <v>5.0102044999999999E-5</v>
      </c>
      <c r="CS2376" s="322">
        <v>1.557611E-3</v>
      </c>
      <c r="CT2376" s="322">
        <v>131.55605</v>
      </c>
      <c r="CU2376" s="322">
        <v>0</v>
      </c>
      <c r="CX2376" s="22" t="s">
        <v>4045</v>
      </c>
    </row>
    <row r="2377" spans="1:102" ht="14.4" customHeight="1">
      <c r="A2377" t="s">
        <v>3418</v>
      </c>
      <c r="B2377" s="278" t="s">
        <v>3349</v>
      </c>
      <c r="C2377" s="279" t="str">
        <f t="shared" si="908"/>
        <v>P.030.64.100</v>
      </c>
      <c r="D2377" t="s">
        <v>4038</v>
      </c>
      <c r="E2377" s="312" t="s">
        <v>1510</v>
      </c>
      <c r="F2377" s="281" t="str">
        <f t="shared" si="909"/>
        <v>Nitrobenzenes (n=4, std=1.15)</v>
      </c>
      <c r="G2377" s="319">
        <f t="shared" si="906"/>
        <v>0.58188168815999997</v>
      </c>
      <c r="H2377" s="319">
        <f t="shared" si="907"/>
        <v>3.7794541500000001E-2</v>
      </c>
      <c r="I2377" s="319">
        <f t="shared" si="918"/>
        <v>0.16261448666000003</v>
      </c>
      <c r="J2377" s="319">
        <f t="shared" si="919"/>
        <v>3.780066E-2</v>
      </c>
      <c r="K2377" s="319">
        <v>0.34367199999999998</v>
      </c>
      <c r="L2377" s="319">
        <v>8.3679525000000005E-2</v>
      </c>
      <c r="M2377" s="319">
        <v>7.8709399999999999E-2</v>
      </c>
      <c r="N2377" s="319">
        <v>9.2534399999999999E-3</v>
      </c>
      <c r="O2377" s="319">
        <v>2.0851999999999999E-2</v>
      </c>
      <c r="P2377" s="319">
        <v>3.0289459000000002E-3</v>
      </c>
      <c r="Q2377" s="319">
        <v>4.6601556000000002E-3</v>
      </c>
      <c r="R2377" s="319">
        <v>2.2556166000000001E-4</v>
      </c>
      <c r="S2377" s="319">
        <v>2.2563E-2</v>
      </c>
      <c r="T2377" s="319">
        <v>0</v>
      </c>
      <c r="U2377" s="319">
        <v>1.523766E-2</v>
      </c>
      <c r="V2377" s="319">
        <v>0</v>
      </c>
      <c r="W2377" s="319">
        <v>0</v>
      </c>
      <c r="X2377" s="319">
        <v>0</v>
      </c>
      <c r="Y2377" s="210"/>
      <c r="Z2377" s="320">
        <f t="shared" si="910"/>
        <v>2.5839999999999996</v>
      </c>
      <c r="AA2377" s="210"/>
      <c r="AB2377" s="321">
        <f t="shared" si="911"/>
        <v>0.34367199999999998</v>
      </c>
      <c r="AC2377" s="321">
        <f t="shared" si="912"/>
        <v>0.20040902816000003</v>
      </c>
      <c r="AD2377" s="321">
        <f t="shared" si="920"/>
        <v>0.16261448666000003</v>
      </c>
      <c r="AE2377" s="321">
        <f t="shared" si="913"/>
        <v>0.16261448666000003</v>
      </c>
      <c r="AF2377" s="321">
        <f t="shared" si="914"/>
        <v>3.780066E-2</v>
      </c>
      <c r="AG2377"/>
      <c r="AH2377" s="121">
        <v>2.0655800000000002</v>
      </c>
      <c r="AI2377" s="121">
        <v>0</v>
      </c>
      <c r="AJ2377" s="121">
        <v>2.0655800000000002</v>
      </c>
      <c r="AK2377" s="121">
        <v>0</v>
      </c>
      <c r="AL2377" s="121">
        <v>0</v>
      </c>
      <c r="AM2377" s="121">
        <v>0</v>
      </c>
      <c r="AN2377" s="121">
        <v>0</v>
      </c>
      <c r="AO2377"/>
      <c r="AP2377" s="282">
        <v>7.3373703999999998E-2</v>
      </c>
      <c r="AQ2377" s="282">
        <v>7.0847541E-2</v>
      </c>
      <c r="AR2377" s="282">
        <v>2.5229114000000002E-3</v>
      </c>
      <c r="AS2377" s="283">
        <v>3.251556E-6</v>
      </c>
      <c r="AT2377" s="255">
        <f t="shared" si="915"/>
        <v>4.2474544809999999E-6</v>
      </c>
      <c r="AU2377" s="256">
        <f t="shared" si="916"/>
        <v>9.3302935008999997E-9</v>
      </c>
      <c r="AV2377" s="256">
        <f t="shared" si="917"/>
        <v>4.5540000000000001E-4</v>
      </c>
      <c r="AW2377" s="272">
        <v>2.3979520000000001E-6</v>
      </c>
      <c r="AX2377" s="272">
        <v>7.2352E-9</v>
      </c>
      <c r="AY2377" s="272">
        <v>1.9767600000000001E-13</v>
      </c>
      <c r="AZ2377" s="273">
        <v>0</v>
      </c>
      <c r="BA2377" s="273">
        <v>0</v>
      </c>
      <c r="BB2377" s="272">
        <v>1.3776000000000001E-9</v>
      </c>
      <c r="BC2377" s="272">
        <v>1.8467799999999999E-6</v>
      </c>
      <c r="BD2377" s="272">
        <v>3.1415999999999998E-10</v>
      </c>
      <c r="BE2377" s="272">
        <v>1.7701999999999999E-9</v>
      </c>
      <c r="BF2377" s="273">
        <v>0</v>
      </c>
      <c r="BG2377" s="273">
        <v>0</v>
      </c>
      <c r="BH2377" s="272">
        <v>2.5911707999999998E-12</v>
      </c>
      <c r="BI2377" s="272">
        <v>6.7203340000000002E-12</v>
      </c>
      <c r="BJ2377" s="272">
        <v>1.2243201E-12</v>
      </c>
      <c r="BK2377" s="272">
        <v>3.7351099999999999E-10</v>
      </c>
      <c r="BL2377" s="272">
        <v>9.7136999999999992E-10</v>
      </c>
      <c r="BM2377" s="273">
        <v>0</v>
      </c>
      <c r="BN2377" s="273">
        <v>4.5540000000000001E-4</v>
      </c>
      <c r="BO2377" s="273">
        <v>0</v>
      </c>
      <c r="BP2377" s="273">
        <v>0</v>
      </c>
      <c r="BQ2377" s="273">
        <v>0</v>
      </c>
      <c r="BR2377" s="273">
        <v>0</v>
      </c>
      <c r="BS2377"/>
      <c r="BT2377" s="121">
        <v>1.4429001E-4</v>
      </c>
      <c r="BU2377" s="274">
        <v>1.2204294E-5</v>
      </c>
      <c r="BV2377" s="274">
        <v>7.2048776000000001E-5</v>
      </c>
      <c r="BW2377" s="274">
        <v>2.6421568000000001E-8</v>
      </c>
      <c r="BX2377" s="274">
        <v>2.8717307999999999E-5</v>
      </c>
      <c r="BY2377" s="121">
        <v>0</v>
      </c>
      <c r="BZ2377" s="121">
        <v>0</v>
      </c>
      <c r="CA2377" s="121">
        <v>0</v>
      </c>
      <c r="CB2377" s="274">
        <v>4.0646321E-6</v>
      </c>
      <c r="CC2377" s="274">
        <v>3.0836521000000001E-6</v>
      </c>
      <c r="CD2377" s="121">
        <v>0</v>
      </c>
      <c r="CE2377" s="121">
        <v>0</v>
      </c>
      <c r="CF2377" s="121">
        <v>0</v>
      </c>
      <c r="CG2377" s="274">
        <v>1.0619138E-5</v>
      </c>
      <c r="CH2377" s="274">
        <v>2.6437691000000001E-6</v>
      </c>
      <c r="CI2377" s="274">
        <v>1.088202E-5</v>
      </c>
      <c r="CJ2377" s="121">
        <v>0</v>
      </c>
      <c r="CK2377"/>
      <c r="CL2377" s="322">
        <v>0</v>
      </c>
      <c r="CM2377" s="322">
        <v>2.5840000000000001</v>
      </c>
      <c r="CN2377" s="322">
        <v>0</v>
      </c>
      <c r="CO2377" s="322">
        <v>8.3499999999999998E-3</v>
      </c>
      <c r="CP2377" s="322">
        <v>5.3494887999999997E-3</v>
      </c>
      <c r="CQ2377" s="322">
        <v>1.1915636000000001E-9</v>
      </c>
      <c r="CR2377" s="322">
        <v>1.3782678E-7</v>
      </c>
      <c r="CS2377" s="322">
        <v>1.0302777E-3</v>
      </c>
      <c r="CT2377" s="322">
        <v>3.3140947000000001</v>
      </c>
      <c r="CU2377" s="322">
        <v>0</v>
      </c>
      <c r="CX2377" s="22" t="s">
        <v>4045</v>
      </c>
    </row>
    <row r="2378" spans="1:102" ht="14.4" customHeight="1">
      <c r="A2378" t="s">
        <v>3419</v>
      </c>
      <c r="B2378" s="278" t="s">
        <v>3349</v>
      </c>
      <c r="C2378" s="279" t="str">
        <f t="shared" si="908"/>
        <v>P.030.65.100</v>
      </c>
      <c r="D2378" t="s">
        <v>4038</v>
      </c>
      <c r="E2378" s="312" t="s">
        <v>1510</v>
      </c>
      <c r="F2378" s="281" t="str">
        <f t="shared" si="909"/>
        <v>Organic alkali metal salts (n=3, std=0.25)</v>
      </c>
      <c r="G2378" s="319">
        <f t="shared" si="906"/>
        <v>0.62471038676000001</v>
      </c>
      <c r="H2378" s="319">
        <f t="shared" si="907"/>
        <v>4.3185936799999998E-2</v>
      </c>
      <c r="I2378" s="319">
        <f t="shared" si="918"/>
        <v>0.23325536996000001</v>
      </c>
      <c r="J2378" s="319">
        <f t="shared" si="919"/>
        <v>4.8487080000000002E-2</v>
      </c>
      <c r="K2378" s="319">
        <v>0.29978199999999999</v>
      </c>
      <c r="L2378" s="319">
        <v>0.19461753000000001</v>
      </c>
      <c r="M2378" s="319">
        <v>3.8413200000000002E-2</v>
      </c>
      <c r="N2378" s="319">
        <v>8.5924799999999996E-3</v>
      </c>
      <c r="O2378" s="319">
        <v>2.5663999999999999E-2</v>
      </c>
      <c r="P2378" s="319">
        <v>1.1355637E-3</v>
      </c>
      <c r="Q2378" s="319">
        <v>7.7938931000000001E-3</v>
      </c>
      <c r="R2378" s="319">
        <v>2.2463995999999999E-4</v>
      </c>
      <c r="S2378" s="319">
        <v>3.1718999999999997E-2</v>
      </c>
      <c r="T2378" s="319">
        <v>0</v>
      </c>
      <c r="U2378" s="319">
        <v>1.6768080000000001E-2</v>
      </c>
      <c r="V2378" s="319">
        <v>0</v>
      </c>
      <c r="W2378" s="319">
        <v>0</v>
      </c>
      <c r="X2378" s="319">
        <v>0</v>
      </c>
      <c r="Y2378" s="210"/>
      <c r="Z2378" s="320">
        <f t="shared" si="910"/>
        <v>2.254</v>
      </c>
      <c r="AA2378" s="210"/>
      <c r="AB2378" s="321">
        <f t="shared" si="911"/>
        <v>0.29978199999999999</v>
      </c>
      <c r="AC2378" s="321">
        <f t="shared" si="912"/>
        <v>0.27644130676000006</v>
      </c>
      <c r="AD2378" s="321">
        <f t="shared" si="920"/>
        <v>0.23325536996000001</v>
      </c>
      <c r="AE2378" s="321">
        <f t="shared" si="913"/>
        <v>0.23325536996000001</v>
      </c>
      <c r="AF2378" s="321">
        <f t="shared" si="914"/>
        <v>4.8487080000000002E-2</v>
      </c>
      <c r="AG2378"/>
      <c r="AH2378" s="121">
        <v>2.2730399999999999</v>
      </c>
      <c r="AI2378" s="121">
        <v>0</v>
      </c>
      <c r="AJ2378" s="121">
        <v>2.2730399999999999</v>
      </c>
      <c r="AK2378" s="121">
        <v>0</v>
      </c>
      <c r="AL2378" s="121">
        <v>0</v>
      </c>
      <c r="AM2378" s="121">
        <v>0</v>
      </c>
      <c r="AN2378" s="121">
        <v>0</v>
      </c>
      <c r="AO2378"/>
      <c r="AP2378" s="282">
        <v>0.10351984</v>
      </c>
      <c r="AQ2378" s="282">
        <v>0.10061071000000001</v>
      </c>
      <c r="AR2378" s="282">
        <v>2.9045611E-3</v>
      </c>
      <c r="AS2378" s="283">
        <v>4.5710279999999999E-6</v>
      </c>
      <c r="AT2378" s="255">
        <f t="shared" si="915"/>
        <v>6.0318172900000003E-6</v>
      </c>
      <c r="AU2378" s="256">
        <f t="shared" si="916"/>
        <v>1.0741719872000002E-8</v>
      </c>
      <c r="AV2378" s="256">
        <f t="shared" si="917"/>
        <v>6.4019999999999995E-4</v>
      </c>
      <c r="AW2378" s="272">
        <v>2.0917120000000001E-6</v>
      </c>
      <c r="AX2378" s="272">
        <v>6.3112000000000003E-9</v>
      </c>
      <c r="AY2378" s="272">
        <v>1.72431E-13</v>
      </c>
      <c r="AZ2378" s="273">
        <v>0</v>
      </c>
      <c r="BA2378" s="273">
        <v>0</v>
      </c>
      <c r="BB2378" s="272">
        <v>1.2792000000000001E-9</v>
      </c>
      <c r="BC2378" s="272">
        <v>3.9369999999999997E-6</v>
      </c>
      <c r="BD2378" s="272">
        <v>2.9172E-10</v>
      </c>
      <c r="BE2378" s="272">
        <v>4.1170400000000001E-9</v>
      </c>
      <c r="BF2378" s="273">
        <v>0</v>
      </c>
      <c r="BG2378" s="273">
        <v>0</v>
      </c>
      <c r="BH2378" s="272">
        <v>4.3805011000000004E-12</v>
      </c>
      <c r="BI2378" s="272">
        <v>1.4560261000000001E-11</v>
      </c>
      <c r="BJ2378" s="272">
        <v>2.6466789E-12</v>
      </c>
      <c r="BK2378" s="272">
        <v>1.6498000000000001E-10</v>
      </c>
      <c r="BL2378" s="272">
        <v>1.6611100000000001E-9</v>
      </c>
      <c r="BM2378" s="273">
        <v>0</v>
      </c>
      <c r="BN2378" s="273">
        <v>6.4019999999999995E-4</v>
      </c>
      <c r="BO2378" s="273">
        <v>0</v>
      </c>
      <c r="BP2378" s="273">
        <v>0</v>
      </c>
      <c r="BQ2378" s="273">
        <v>0</v>
      </c>
      <c r="BR2378" s="273">
        <v>0</v>
      </c>
      <c r="BS2378"/>
      <c r="BT2378" s="121">
        <v>1.7346606E-4</v>
      </c>
      <c r="BU2378" s="274">
        <v>2.8384118000000001E-5</v>
      </c>
      <c r="BV2378" s="274">
        <v>6.2847500999999994E-5</v>
      </c>
      <c r="BW2378" s="274">
        <v>2.6313601999999999E-8</v>
      </c>
      <c r="BX2378" s="274">
        <v>4.6352310999999997E-5</v>
      </c>
      <c r="BY2378" s="121">
        <v>0</v>
      </c>
      <c r="BZ2378" s="121">
        <v>0</v>
      </c>
      <c r="CA2378" s="121">
        <v>0</v>
      </c>
      <c r="CB2378" s="274">
        <v>1.5238466E-6</v>
      </c>
      <c r="CC2378" s="274">
        <v>5.1572644000000002E-6</v>
      </c>
      <c r="CD2378" s="121">
        <v>0</v>
      </c>
      <c r="CE2378" s="121">
        <v>0</v>
      </c>
      <c r="CF2378" s="121">
        <v>0</v>
      </c>
      <c r="CG2378" s="274">
        <v>1.0967498000000001E-5</v>
      </c>
      <c r="CH2378" s="274">
        <v>2.9093004999999999E-6</v>
      </c>
      <c r="CI2378" s="274">
        <v>1.5297912000000001E-5</v>
      </c>
      <c r="CJ2378" s="121">
        <v>0</v>
      </c>
      <c r="CK2378"/>
      <c r="CL2378" s="322">
        <v>0</v>
      </c>
      <c r="CM2378" s="322">
        <v>2.254</v>
      </c>
      <c r="CN2378" s="322">
        <v>0</v>
      </c>
      <c r="CO2378" s="322">
        <v>1.942E-2</v>
      </c>
      <c r="CP2378" s="322">
        <v>2.6107552999999999E-3</v>
      </c>
      <c r="CQ2378" s="322">
        <v>1.9777320999999998E-9</v>
      </c>
      <c r="CR2378" s="322">
        <v>2.3307718999999999E-7</v>
      </c>
      <c r="CS2378" s="322">
        <v>1.8267775999999999E-3</v>
      </c>
      <c r="CT2378" s="322">
        <v>7.1794282999999997</v>
      </c>
      <c r="CU2378" s="322">
        <v>0</v>
      </c>
      <c r="CX2378" s="22" t="s">
        <v>4045</v>
      </c>
    </row>
    <row r="2379" spans="1:102" ht="14.4" customHeight="1">
      <c r="A2379" t="s">
        <v>3420</v>
      </c>
      <c r="B2379" s="278" t="s">
        <v>3349</v>
      </c>
      <c r="C2379" s="279" t="str">
        <f t="shared" si="908"/>
        <v>P.030.65.200</v>
      </c>
      <c r="D2379" t="s">
        <v>4038</v>
      </c>
      <c r="E2379" s="312" t="s">
        <v>1510</v>
      </c>
      <c r="F2379" s="281" t="str">
        <f t="shared" si="909"/>
        <v>Organobromides (class) (n=2, std=0.15)</v>
      </c>
      <c r="G2379" s="319">
        <f t="shared" si="906"/>
        <v>1.09945020385</v>
      </c>
      <c r="H2379" s="319">
        <f t="shared" si="907"/>
        <v>9.4280767500000001E-2</v>
      </c>
      <c r="I2379" s="319">
        <f t="shared" si="918"/>
        <v>0.19024024635</v>
      </c>
      <c r="J2379" s="319">
        <f t="shared" si="919"/>
        <v>7.2789190000000004E-2</v>
      </c>
      <c r="K2379" s="319">
        <v>0.74214000000000002</v>
      </c>
      <c r="L2379" s="319">
        <v>0.12326445</v>
      </c>
      <c r="M2379" s="319">
        <v>6.6389199999999995E-2</v>
      </c>
      <c r="N2379" s="319">
        <v>1.6634159999999999E-2</v>
      </c>
      <c r="O2379" s="319">
        <v>5.0927E-2</v>
      </c>
      <c r="P2379" s="319">
        <v>2.7601695E-3</v>
      </c>
      <c r="Q2379" s="319">
        <v>2.3959438E-2</v>
      </c>
      <c r="R2379" s="319">
        <v>5.8659635E-4</v>
      </c>
      <c r="S2379" s="319">
        <v>4.2945999999999998E-2</v>
      </c>
      <c r="T2379" s="319">
        <v>0</v>
      </c>
      <c r="U2379" s="319">
        <v>2.9843189999999999E-2</v>
      </c>
      <c r="V2379" s="319">
        <v>0</v>
      </c>
      <c r="W2379" s="319">
        <v>0</v>
      </c>
      <c r="X2379" s="319">
        <v>0</v>
      </c>
      <c r="Y2379" s="210"/>
      <c r="Z2379" s="320">
        <f t="shared" si="910"/>
        <v>5.58</v>
      </c>
      <c r="AA2379" s="210"/>
      <c r="AB2379" s="321">
        <f t="shared" si="911"/>
        <v>0.74214000000000002</v>
      </c>
      <c r="AC2379" s="321">
        <f t="shared" si="912"/>
        <v>0.28452101385000006</v>
      </c>
      <c r="AD2379" s="321">
        <f t="shared" si="920"/>
        <v>0.19024024635</v>
      </c>
      <c r="AE2379" s="321">
        <f t="shared" si="913"/>
        <v>0.19024024635</v>
      </c>
      <c r="AF2379" s="321">
        <f t="shared" si="914"/>
        <v>7.2789190000000004E-2</v>
      </c>
      <c r="AG2379"/>
      <c r="AH2379" s="121">
        <v>4.0454699999999999</v>
      </c>
      <c r="AI2379" s="121">
        <v>0</v>
      </c>
      <c r="AJ2379" s="121">
        <v>4.0454699999999999</v>
      </c>
      <c r="AK2379" s="121">
        <v>0</v>
      </c>
      <c r="AL2379" s="121">
        <v>0</v>
      </c>
      <c r="AM2379" s="121">
        <v>0</v>
      </c>
      <c r="AN2379" s="121">
        <v>0</v>
      </c>
      <c r="AO2379"/>
      <c r="AP2379" s="282">
        <v>0.14231870999999999</v>
      </c>
      <c r="AQ2379" s="282">
        <v>0.13718077000000001</v>
      </c>
      <c r="AR2379" s="282">
        <v>5.1317447000000004E-3</v>
      </c>
      <c r="AS2379" s="283">
        <v>6.1889519999999999E-6</v>
      </c>
      <c r="AT2379" s="255">
        <f t="shared" si="915"/>
        <v>8.2242668740000001E-6</v>
      </c>
      <c r="AU2379" s="256">
        <f t="shared" si="916"/>
        <v>1.8978345626000001E-8</v>
      </c>
      <c r="AV2379" s="256">
        <f t="shared" si="917"/>
        <v>8.6680000000000004E-4</v>
      </c>
      <c r="AW2379" s="272">
        <v>5.1782400000000001E-6</v>
      </c>
      <c r="AX2379" s="272">
        <v>1.5624000000000001E-8</v>
      </c>
      <c r="AY2379" s="272">
        <v>4.2686999999999998E-13</v>
      </c>
      <c r="AZ2379" s="273">
        <v>0</v>
      </c>
      <c r="BA2379" s="273">
        <v>0</v>
      </c>
      <c r="BB2379" s="272">
        <v>2.4763999999999998E-9</v>
      </c>
      <c r="BC2379" s="272">
        <v>3.0374299999999999E-6</v>
      </c>
      <c r="BD2379" s="272">
        <v>5.6473999999999995E-10</v>
      </c>
      <c r="BE2379" s="272">
        <v>2.6076E-9</v>
      </c>
      <c r="BF2379" s="273">
        <v>0</v>
      </c>
      <c r="BG2379" s="273">
        <v>0</v>
      </c>
      <c r="BH2379" s="272">
        <v>1.3533845999999999E-11</v>
      </c>
      <c r="BI2379" s="272">
        <v>1.4224075E-10</v>
      </c>
      <c r="BJ2379" s="272">
        <v>2.5804160000000001E-11</v>
      </c>
      <c r="BK2379" s="272">
        <v>4.22134E-10</v>
      </c>
      <c r="BL2379" s="272">
        <v>5.69834E-9</v>
      </c>
      <c r="BM2379" s="273">
        <v>0</v>
      </c>
      <c r="BN2379" s="273">
        <v>8.6680000000000004E-4</v>
      </c>
      <c r="BO2379" s="273">
        <v>0</v>
      </c>
      <c r="BP2379" s="273">
        <v>0</v>
      </c>
      <c r="BQ2379" s="273">
        <v>0</v>
      </c>
      <c r="BR2379" s="273">
        <v>0</v>
      </c>
      <c r="BS2379"/>
      <c r="BT2379" s="121">
        <v>2.9830459000000002E-4</v>
      </c>
      <c r="BU2379" s="274">
        <v>1.7977582E-5</v>
      </c>
      <c r="BV2379" s="121">
        <v>1.5558521E-4</v>
      </c>
      <c r="BW2379" s="274">
        <v>6.8712E-8</v>
      </c>
      <c r="BX2379" s="274">
        <v>6.0392500000000002E-5</v>
      </c>
      <c r="BY2379" s="121">
        <v>0</v>
      </c>
      <c r="BZ2379" s="121">
        <v>0</v>
      </c>
      <c r="CA2379" s="121">
        <v>0</v>
      </c>
      <c r="CB2379" s="274">
        <v>3.7039531000000002E-6</v>
      </c>
      <c r="CC2379" s="274">
        <v>1.5854100000000001E-5</v>
      </c>
      <c r="CD2379" s="121">
        <v>0</v>
      </c>
      <c r="CE2379" s="121">
        <v>0</v>
      </c>
      <c r="CF2379" s="121">
        <v>0</v>
      </c>
      <c r="CG2379" s="274">
        <v>1.8832037E-5</v>
      </c>
      <c r="CH2379" s="274">
        <v>5.1778623E-6</v>
      </c>
      <c r="CI2379" s="274">
        <v>2.0712636000000001E-5</v>
      </c>
      <c r="CJ2379" s="121">
        <v>0</v>
      </c>
      <c r="CK2379"/>
      <c r="CL2379" s="322">
        <v>0</v>
      </c>
      <c r="CM2379" s="322">
        <v>5.58</v>
      </c>
      <c r="CN2379" s="322">
        <v>0</v>
      </c>
      <c r="CO2379" s="322">
        <v>1.23E-2</v>
      </c>
      <c r="CP2379" s="322">
        <v>4.5121457000000002E-3</v>
      </c>
      <c r="CQ2379" s="322">
        <v>6.1034492000000002E-9</v>
      </c>
      <c r="CR2379" s="322">
        <v>7.2086601E-7</v>
      </c>
      <c r="CS2379" s="322">
        <v>2.0216664999999998E-3</v>
      </c>
      <c r="CT2379" s="322">
        <v>70.114570999999998</v>
      </c>
      <c r="CU2379" s="322">
        <v>0</v>
      </c>
      <c r="CX2379" s="22" t="s">
        <v>4045</v>
      </c>
    </row>
    <row r="2380" spans="1:102" ht="14.4" customHeight="1">
      <c r="A2380" t="s">
        <v>3421</v>
      </c>
      <c r="B2380" s="278" t="s">
        <v>3349</v>
      </c>
      <c r="C2380" s="279" t="str">
        <f t="shared" si="908"/>
        <v>P.030.65.300</v>
      </c>
      <c r="D2380" t="s">
        <v>4038</v>
      </c>
      <c r="E2380" s="312" t="s">
        <v>1510</v>
      </c>
      <c r="F2380" s="281" t="str">
        <f t="shared" si="909"/>
        <v>Organosilicon compounds (n=2, std=0.02)</v>
      </c>
      <c r="G2380" s="319">
        <f t="shared" si="906"/>
        <v>1.0127720980399999</v>
      </c>
      <c r="H2380" s="319">
        <f t="shared" si="907"/>
        <v>0.1024988157</v>
      </c>
      <c r="I2380" s="319">
        <f t="shared" si="918"/>
        <v>0.19308648234</v>
      </c>
      <c r="J2380" s="319">
        <f t="shared" si="919"/>
        <v>0.1105738</v>
      </c>
      <c r="K2380" s="319">
        <v>0.60661299999999996</v>
      </c>
      <c r="L2380" s="319">
        <v>0.10652855</v>
      </c>
      <c r="M2380" s="319">
        <v>8.5918599999999998E-2</v>
      </c>
      <c r="N2380" s="319">
        <v>1.773576E-2</v>
      </c>
      <c r="O2380" s="319">
        <v>6.0150000000000002E-2</v>
      </c>
      <c r="P2380" s="319">
        <v>3.3960587000000002E-3</v>
      </c>
      <c r="Q2380" s="319">
        <v>2.1216997000000001E-2</v>
      </c>
      <c r="R2380" s="319">
        <v>6.3933233999999999E-4</v>
      </c>
      <c r="S2380" s="319">
        <v>7.5972999999999999E-2</v>
      </c>
      <c r="T2380" s="319">
        <v>0</v>
      </c>
      <c r="U2380" s="319">
        <v>3.4600800000000001E-2</v>
      </c>
      <c r="V2380" s="319">
        <v>0</v>
      </c>
      <c r="W2380" s="319">
        <v>0</v>
      </c>
      <c r="X2380" s="319">
        <v>0</v>
      </c>
      <c r="Y2380" s="210"/>
      <c r="Z2380" s="320">
        <f t="shared" si="910"/>
        <v>4.5609999999999991</v>
      </c>
      <c r="AA2380" s="210"/>
      <c r="AB2380" s="321">
        <f t="shared" si="911"/>
        <v>0.60661299999999996</v>
      </c>
      <c r="AC2380" s="321">
        <f t="shared" si="912"/>
        <v>0.29558529804</v>
      </c>
      <c r="AD2380" s="321">
        <f t="shared" si="920"/>
        <v>0.19308648234</v>
      </c>
      <c r="AE2380" s="321">
        <f t="shared" si="913"/>
        <v>0.19308648234</v>
      </c>
      <c r="AF2380" s="321">
        <f t="shared" si="914"/>
        <v>0.1105738</v>
      </c>
      <c r="AG2380"/>
      <c r="AH2380" s="121">
        <v>4.6904000000000003</v>
      </c>
      <c r="AI2380" s="121">
        <v>0</v>
      </c>
      <c r="AJ2380" s="121">
        <v>4.6904000000000003</v>
      </c>
      <c r="AK2380" s="121">
        <v>0</v>
      </c>
      <c r="AL2380" s="121">
        <v>0</v>
      </c>
      <c r="AM2380" s="121">
        <v>0</v>
      </c>
      <c r="AN2380" s="121">
        <v>0</v>
      </c>
      <c r="AO2380"/>
      <c r="AP2380" s="282">
        <v>0.12304169</v>
      </c>
      <c r="AQ2380" s="282">
        <v>0.11874798</v>
      </c>
      <c r="AR2380" s="282">
        <v>4.2827595999999999E-3</v>
      </c>
      <c r="AS2380" s="283">
        <v>1.0948476E-5</v>
      </c>
      <c r="AT2380" s="255">
        <f t="shared" si="915"/>
        <v>7.1191832979999997E-6</v>
      </c>
      <c r="AU2380" s="256">
        <f t="shared" si="916"/>
        <v>1.5838607859499999E-8</v>
      </c>
      <c r="AV2380" s="256">
        <f t="shared" si="917"/>
        <v>1.5334000000000001E-3</v>
      </c>
      <c r="AW2380" s="272">
        <v>4.2326080000000002E-6</v>
      </c>
      <c r="AX2380" s="272">
        <v>1.27708E-8</v>
      </c>
      <c r="AY2380" s="272">
        <v>3.4891649999999999E-13</v>
      </c>
      <c r="AZ2380" s="273">
        <v>0</v>
      </c>
      <c r="BA2380" s="273">
        <v>0</v>
      </c>
      <c r="BB2380" s="272">
        <v>2.6404000000000001E-9</v>
      </c>
      <c r="BC2380" s="272">
        <v>2.87816E-6</v>
      </c>
      <c r="BD2380" s="272">
        <v>6.0213999999999995E-10</v>
      </c>
      <c r="BE2380" s="272">
        <v>2.2535599999999998E-9</v>
      </c>
      <c r="BF2380" s="273">
        <v>0</v>
      </c>
      <c r="BG2380" s="273">
        <v>0</v>
      </c>
      <c r="BH2380" s="272">
        <v>1.1964017999999999E-11</v>
      </c>
      <c r="BI2380" s="272">
        <v>1.6912073E-10</v>
      </c>
      <c r="BJ2380" s="272">
        <v>3.0674195000000001E-11</v>
      </c>
      <c r="BK2380" s="272">
        <v>4.8507800000000003E-10</v>
      </c>
      <c r="BL2380" s="272">
        <v>5.2898200000000002E-9</v>
      </c>
      <c r="BM2380" s="273">
        <v>0</v>
      </c>
      <c r="BN2380" s="273">
        <v>1.5334000000000001E-3</v>
      </c>
      <c r="BO2380" s="273">
        <v>0</v>
      </c>
      <c r="BP2380" s="273">
        <v>0</v>
      </c>
      <c r="BQ2380" s="273">
        <v>0</v>
      </c>
      <c r="BR2380" s="273">
        <v>0</v>
      </c>
      <c r="BS2380"/>
      <c r="BT2380" s="121">
        <v>2.9050646E-4</v>
      </c>
      <c r="BU2380" s="274">
        <v>1.5536723999999999E-5</v>
      </c>
      <c r="BV2380" s="121">
        <v>1.2717278E-4</v>
      </c>
      <c r="BW2380" s="274">
        <v>7.4889322000000006E-8</v>
      </c>
      <c r="BX2380" s="274">
        <v>6.6637205E-5</v>
      </c>
      <c r="BY2380" s="121">
        <v>0</v>
      </c>
      <c r="BZ2380" s="121">
        <v>0</v>
      </c>
      <c r="CA2380" s="121">
        <v>0</v>
      </c>
      <c r="CB2380" s="274">
        <v>4.5572716999999998E-6</v>
      </c>
      <c r="CC2380" s="274">
        <v>1.403941E-5</v>
      </c>
      <c r="CD2380" s="121">
        <v>0</v>
      </c>
      <c r="CE2380" s="121">
        <v>0</v>
      </c>
      <c r="CF2380" s="121">
        <v>0</v>
      </c>
      <c r="CG2380" s="274">
        <v>1.9843465000000002E-5</v>
      </c>
      <c r="CH2380" s="274">
        <v>6.0033186000000003E-6</v>
      </c>
      <c r="CI2380" s="274">
        <v>3.6641389999999997E-5</v>
      </c>
      <c r="CJ2380" s="121">
        <v>0</v>
      </c>
      <c r="CK2380"/>
      <c r="CL2380" s="322">
        <v>0</v>
      </c>
      <c r="CM2380" s="322">
        <v>4.5609999999999999</v>
      </c>
      <c r="CN2380" s="322">
        <v>0</v>
      </c>
      <c r="CO2380" s="322">
        <v>1.0630000000000001E-2</v>
      </c>
      <c r="CP2380" s="322">
        <v>5.8394624000000003E-3</v>
      </c>
      <c r="CQ2380" s="322">
        <v>5.4042895999999996E-9</v>
      </c>
      <c r="CR2380" s="322">
        <v>6.3757312999999998E-7</v>
      </c>
      <c r="CS2380" s="322">
        <v>2.1496110000000001E-3</v>
      </c>
      <c r="CT2380" s="322">
        <v>83.361372000000003</v>
      </c>
      <c r="CU2380" s="322">
        <v>0</v>
      </c>
      <c r="CX2380" s="22" t="s">
        <v>4045</v>
      </c>
    </row>
    <row r="2381" spans="1:102" ht="14.4" customHeight="1">
      <c r="A2381" t="s">
        <v>3422</v>
      </c>
      <c r="B2381" s="278" t="s">
        <v>3349</v>
      </c>
      <c r="C2381" s="279" t="str">
        <f t="shared" si="908"/>
        <v>P.030.66.100</v>
      </c>
      <c r="D2381" t="s">
        <v>4038</v>
      </c>
      <c r="E2381" s="312" t="s">
        <v>1510</v>
      </c>
      <c r="F2381" s="281" t="str">
        <f t="shared" si="909"/>
        <v>Phenoxy compounds (n=2, std=0.47)</v>
      </c>
      <c r="G2381" s="319">
        <f t="shared" si="906"/>
        <v>1.01091449751</v>
      </c>
      <c r="H2381" s="319">
        <f t="shared" si="907"/>
        <v>7.0591039899999999E-2</v>
      </c>
      <c r="I2381" s="319">
        <f t="shared" si="918"/>
        <v>0.30502339761000002</v>
      </c>
      <c r="J2381" s="319">
        <f t="shared" si="919"/>
        <v>7.7498059999999994E-2</v>
      </c>
      <c r="K2381" s="319">
        <v>0.55780200000000002</v>
      </c>
      <c r="L2381" s="319">
        <v>7.7065334999999999E-2</v>
      </c>
      <c r="M2381" s="319">
        <v>0.22746640000000001</v>
      </c>
      <c r="N2381" s="319">
        <v>1.5863039999999998E-2</v>
      </c>
      <c r="O2381" s="319">
        <v>3.8496000000000002E-2</v>
      </c>
      <c r="P2381" s="319">
        <v>6.5303159E-3</v>
      </c>
      <c r="Q2381" s="319">
        <v>9.7016840000000003E-3</v>
      </c>
      <c r="R2381" s="319">
        <v>4.9166260999999997E-4</v>
      </c>
      <c r="S2381" s="319">
        <v>4.8286999999999997E-2</v>
      </c>
      <c r="T2381" s="319">
        <v>0</v>
      </c>
      <c r="U2381" s="319">
        <v>2.921106E-2</v>
      </c>
      <c r="V2381" s="319">
        <v>0</v>
      </c>
      <c r="W2381" s="319">
        <v>0</v>
      </c>
      <c r="X2381" s="319">
        <v>0</v>
      </c>
      <c r="Y2381" s="210"/>
      <c r="Z2381" s="320">
        <f t="shared" si="910"/>
        <v>4.194</v>
      </c>
      <c r="AA2381" s="210"/>
      <c r="AB2381" s="321">
        <f t="shared" si="911"/>
        <v>0.55780200000000002</v>
      </c>
      <c r="AC2381" s="321">
        <f t="shared" si="912"/>
        <v>0.37561443750999995</v>
      </c>
      <c r="AD2381" s="321">
        <f t="shared" si="920"/>
        <v>0.30502339761000002</v>
      </c>
      <c r="AE2381" s="321">
        <f t="shared" si="913"/>
        <v>0.30502339761000002</v>
      </c>
      <c r="AF2381" s="321">
        <f t="shared" si="914"/>
        <v>7.7498059999999994E-2</v>
      </c>
      <c r="AG2381"/>
      <c r="AH2381" s="121">
        <v>3.9597799999999999</v>
      </c>
      <c r="AI2381" s="121">
        <v>0</v>
      </c>
      <c r="AJ2381" s="121">
        <v>3.9597799999999999</v>
      </c>
      <c r="AK2381" s="121">
        <v>0</v>
      </c>
      <c r="AL2381" s="121">
        <v>0</v>
      </c>
      <c r="AM2381" s="121">
        <v>0</v>
      </c>
      <c r="AN2381" s="121">
        <v>0</v>
      </c>
      <c r="AO2381"/>
      <c r="AP2381" s="282">
        <v>0.1022319</v>
      </c>
      <c r="AQ2381" s="282">
        <v>9.8430808999999994E-2</v>
      </c>
      <c r="AR2381" s="282">
        <v>3.7941367999999999E-3</v>
      </c>
      <c r="AS2381" s="283">
        <v>6.9586440000000001E-6</v>
      </c>
      <c r="AT2381" s="255">
        <f t="shared" si="915"/>
        <v>5.901127615E-6</v>
      </c>
      <c r="AU2381" s="256">
        <f t="shared" si="916"/>
        <v>1.40315708667E-8</v>
      </c>
      <c r="AV2381" s="256">
        <f t="shared" si="917"/>
        <v>9.7460000000000005E-4</v>
      </c>
      <c r="AW2381" s="272">
        <v>3.8920320000000002E-6</v>
      </c>
      <c r="AX2381" s="272">
        <v>1.1743200000000001E-8</v>
      </c>
      <c r="AY2381" s="272">
        <v>3.20841E-13</v>
      </c>
      <c r="AZ2381" s="273">
        <v>0</v>
      </c>
      <c r="BA2381" s="273">
        <v>0</v>
      </c>
      <c r="BB2381" s="272">
        <v>2.3616000000000002E-9</v>
      </c>
      <c r="BC2381" s="272">
        <v>2.0034199999999999E-6</v>
      </c>
      <c r="BD2381" s="272">
        <v>5.3856000000000005E-10</v>
      </c>
      <c r="BE2381" s="272">
        <v>1.6302800000000001E-9</v>
      </c>
      <c r="BF2381" s="273">
        <v>0</v>
      </c>
      <c r="BG2381" s="273">
        <v>0</v>
      </c>
      <c r="BH2381" s="272">
        <v>5.4179487E-12</v>
      </c>
      <c r="BI2381" s="272">
        <v>9.6320713000000001E-11</v>
      </c>
      <c r="BJ2381" s="272">
        <v>1.7471364000000001E-11</v>
      </c>
      <c r="BK2381" s="272">
        <v>8.0404499999999999E-10</v>
      </c>
      <c r="BL2381" s="272">
        <v>2.5099700000000002E-9</v>
      </c>
      <c r="BM2381" s="273">
        <v>0</v>
      </c>
      <c r="BN2381" s="273">
        <v>9.7460000000000005E-4</v>
      </c>
      <c r="BO2381" s="273">
        <v>0</v>
      </c>
      <c r="BP2381" s="273">
        <v>0</v>
      </c>
      <c r="BQ2381" s="273">
        <v>0</v>
      </c>
      <c r="BR2381" s="273">
        <v>0</v>
      </c>
      <c r="BS2381"/>
      <c r="BT2381" s="121">
        <v>2.3306796000000001E-4</v>
      </c>
      <c r="BU2381" s="274">
        <v>1.1239642999999999E-5</v>
      </c>
      <c r="BV2381" s="121">
        <v>1.1693985E-4</v>
      </c>
      <c r="BW2381" s="274">
        <v>5.7591770000000003E-8</v>
      </c>
      <c r="BX2381" s="274">
        <v>4.3715486E-5</v>
      </c>
      <c r="BY2381" s="121">
        <v>0</v>
      </c>
      <c r="BZ2381" s="121">
        <v>0</v>
      </c>
      <c r="CA2381" s="121">
        <v>0</v>
      </c>
      <c r="CB2381" s="274">
        <v>8.7632241999999999E-6</v>
      </c>
      <c r="CC2381" s="274">
        <v>6.4196607999999998E-6</v>
      </c>
      <c r="CD2381" s="121">
        <v>0</v>
      </c>
      <c r="CE2381" s="121">
        <v>0</v>
      </c>
      <c r="CF2381" s="121">
        <v>0</v>
      </c>
      <c r="CG2381" s="274">
        <v>1.7575746000000001E-5</v>
      </c>
      <c r="CH2381" s="274">
        <v>5.0681862999999999E-6</v>
      </c>
      <c r="CI2381" s="274">
        <v>2.3288572999999999E-5</v>
      </c>
      <c r="CJ2381" s="121">
        <v>0</v>
      </c>
      <c r="CK2381"/>
      <c r="CL2381" s="322">
        <v>0</v>
      </c>
      <c r="CM2381" s="322">
        <v>4.194</v>
      </c>
      <c r="CN2381" s="322">
        <v>0</v>
      </c>
      <c r="CO2381" s="322">
        <v>7.6899999999999998E-3</v>
      </c>
      <c r="CP2381" s="322">
        <v>1.5459766999999999E-2</v>
      </c>
      <c r="CQ2381" s="322">
        <v>2.4932849999999998E-9</v>
      </c>
      <c r="CR2381" s="322">
        <v>2.8881718E-7</v>
      </c>
      <c r="CS2381" s="322">
        <v>1.4299444E-3</v>
      </c>
      <c r="CT2381" s="322">
        <v>47.476385999999998</v>
      </c>
      <c r="CU2381" s="322">
        <v>0</v>
      </c>
      <c r="CX2381" s="22" t="s">
        <v>4045</v>
      </c>
    </row>
    <row r="2382" spans="1:102" ht="14.4" customHeight="1">
      <c r="A2382" t="s">
        <v>3423</v>
      </c>
      <c r="B2382" s="278" t="s">
        <v>3349</v>
      </c>
      <c r="C2382" s="279" t="str">
        <f t="shared" si="908"/>
        <v>P.030.66.200</v>
      </c>
      <c r="D2382" t="s">
        <v>4038</v>
      </c>
      <c r="E2382" s="312" t="s">
        <v>1510</v>
      </c>
      <c r="F2382" s="281" t="str">
        <f t="shared" si="909"/>
        <v>Phenylpropanes (n=5, std=0.69)</v>
      </c>
      <c r="G2382" s="319">
        <f t="shared" si="906"/>
        <v>0.97919515596000006</v>
      </c>
      <c r="H2382" s="319">
        <f t="shared" si="907"/>
        <v>7.9173996800000007E-2</v>
      </c>
      <c r="I2382" s="319">
        <f t="shared" si="918"/>
        <v>0.17741965915999999</v>
      </c>
      <c r="J2382" s="319">
        <f t="shared" si="919"/>
        <v>7.3960499999999998E-2</v>
      </c>
      <c r="K2382" s="319">
        <v>0.64864100000000002</v>
      </c>
      <c r="L2382" s="319">
        <v>8.5182750000000002E-2</v>
      </c>
      <c r="M2382" s="319">
        <v>9.1729000000000005E-2</v>
      </c>
      <c r="N2382" s="319">
        <v>1.6193519999999999E-2</v>
      </c>
      <c r="O2382" s="319">
        <v>4.7317999999999999E-2</v>
      </c>
      <c r="P2382" s="319">
        <v>3.2559258000000001E-3</v>
      </c>
      <c r="Q2382" s="319">
        <v>1.2406551E-2</v>
      </c>
      <c r="R2382" s="319">
        <v>5.0790915999999998E-4</v>
      </c>
      <c r="S2382" s="319">
        <v>3.2372999999999999E-2</v>
      </c>
      <c r="T2382" s="319">
        <v>0</v>
      </c>
      <c r="U2382" s="319">
        <v>4.1587499999999999E-2</v>
      </c>
      <c r="V2382" s="319">
        <v>0</v>
      </c>
      <c r="W2382" s="319">
        <v>0</v>
      </c>
      <c r="X2382" s="319">
        <v>0</v>
      </c>
      <c r="Y2382" s="210"/>
      <c r="Z2382" s="320">
        <f t="shared" si="910"/>
        <v>4.8769999999999998</v>
      </c>
      <c r="AA2382" s="210"/>
      <c r="AB2382" s="321">
        <f t="shared" si="911"/>
        <v>0.64864100000000002</v>
      </c>
      <c r="AC2382" s="321">
        <f t="shared" si="912"/>
        <v>0.25659365596</v>
      </c>
      <c r="AD2382" s="321">
        <f t="shared" si="920"/>
        <v>0.17741965915999999</v>
      </c>
      <c r="AE2382" s="321">
        <f t="shared" si="913"/>
        <v>0.17741965915999999</v>
      </c>
      <c r="AF2382" s="321">
        <f t="shared" si="914"/>
        <v>7.3960499999999998E-2</v>
      </c>
      <c r="AG2382"/>
      <c r="AH2382" s="121">
        <v>5.6375000000000002</v>
      </c>
      <c r="AI2382" s="121">
        <v>0</v>
      </c>
      <c r="AJ2382" s="121">
        <v>5.6375000000000002</v>
      </c>
      <c r="AK2382" s="121">
        <v>0</v>
      </c>
      <c r="AL2382" s="121">
        <v>0</v>
      </c>
      <c r="AM2382" s="121">
        <v>0</v>
      </c>
      <c r="AN2382" s="121">
        <v>0</v>
      </c>
      <c r="AO2382"/>
      <c r="AP2382" s="282">
        <v>0.11814167</v>
      </c>
      <c r="AQ2382" s="282">
        <v>0.11377442</v>
      </c>
      <c r="AR2382" s="282">
        <v>4.3625775E-3</v>
      </c>
      <c r="AS2382" s="283">
        <v>4.6652760000000002E-6</v>
      </c>
      <c r="AT2382" s="255">
        <f t="shared" si="915"/>
        <v>6.8210085720000006E-6</v>
      </c>
      <c r="AU2382" s="256">
        <f t="shared" si="916"/>
        <v>1.6133792658899999E-8</v>
      </c>
      <c r="AV2382" s="256">
        <f t="shared" si="917"/>
        <v>6.5340000000000005E-4</v>
      </c>
      <c r="AW2382" s="272">
        <v>4.5258559999999998E-6</v>
      </c>
      <c r="AX2382" s="272">
        <v>1.36556E-8</v>
      </c>
      <c r="AY2382" s="272">
        <v>3.7309050000000001E-13</v>
      </c>
      <c r="AZ2382" s="273">
        <v>0</v>
      </c>
      <c r="BA2382" s="273">
        <v>0</v>
      </c>
      <c r="BB2382" s="272">
        <v>2.4108E-9</v>
      </c>
      <c r="BC2382" s="272">
        <v>2.2892200000000002E-6</v>
      </c>
      <c r="BD2382" s="272">
        <v>5.4978000000000004E-10</v>
      </c>
      <c r="BE2382" s="272">
        <v>1.802E-9</v>
      </c>
      <c r="BF2382" s="273">
        <v>0</v>
      </c>
      <c r="BG2382" s="273">
        <v>0</v>
      </c>
      <c r="BH2382" s="272">
        <v>6.9557593999999999E-12</v>
      </c>
      <c r="BI2382" s="272">
        <v>1.0080052000000001E-10</v>
      </c>
      <c r="BJ2382" s="272">
        <v>1.8283288999999999E-11</v>
      </c>
      <c r="BK2382" s="272">
        <v>4.3202199999999999E-10</v>
      </c>
      <c r="BL2382" s="272">
        <v>3.08975E-9</v>
      </c>
      <c r="BM2382" s="273">
        <v>0</v>
      </c>
      <c r="BN2382" s="273">
        <v>6.5340000000000005E-4</v>
      </c>
      <c r="BO2382" s="273">
        <v>0</v>
      </c>
      <c r="BP2382" s="273">
        <v>0</v>
      </c>
      <c r="BQ2382" s="273">
        <v>0</v>
      </c>
      <c r="BR2382" s="273">
        <v>0</v>
      </c>
      <c r="BS2382"/>
      <c r="BT2382" s="121">
        <v>2.5446494999999998E-4</v>
      </c>
      <c r="BU2382" s="274">
        <v>1.2423532E-5</v>
      </c>
      <c r="BV2382" s="121">
        <v>1.359837E-4</v>
      </c>
      <c r="BW2382" s="274">
        <v>5.9494837999999999E-8</v>
      </c>
      <c r="BX2382" s="274">
        <v>5.2587094E-5</v>
      </c>
      <c r="BY2382" s="121">
        <v>0</v>
      </c>
      <c r="BZ2382" s="121">
        <v>0</v>
      </c>
      <c r="CA2382" s="121">
        <v>0</v>
      </c>
      <c r="CB2382" s="274">
        <v>4.3692231999999999E-6</v>
      </c>
      <c r="CC2382" s="274">
        <v>8.2094866999999995E-6</v>
      </c>
      <c r="CD2382" s="121">
        <v>0</v>
      </c>
      <c r="CE2382" s="121">
        <v>0</v>
      </c>
      <c r="CF2382" s="121">
        <v>0</v>
      </c>
      <c r="CG2382" s="274">
        <v>1.8003558E-5</v>
      </c>
      <c r="CH2382" s="274">
        <v>7.2155271000000003E-6</v>
      </c>
      <c r="CI2382" s="274">
        <v>1.5613332999999999E-5</v>
      </c>
      <c r="CJ2382" s="121">
        <v>0</v>
      </c>
      <c r="CK2382"/>
      <c r="CL2382" s="322">
        <v>0</v>
      </c>
      <c r="CM2382" s="322">
        <v>4.8769999999999998</v>
      </c>
      <c r="CN2382" s="322">
        <v>0</v>
      </c>
      <c r="CO2382" s="322">
        <v>8.5000000000000006E-3</v>
      </c>
      <c r="CP2382" s="322">
        <v>6.2343666000000001E-3</v>
      </c>
      <c r="CQ2382" s="322">
        <v>3.1537899000000001E-9</v>
      </c>
      <c r="CR2382" s="322">
        <v>3.7068170000000001E-7</v>
      </c>
      <c r="CS2382" s="322">
        <v>1.6994444E-3</v>
      </c>
      <c r="CT2382" s="322">
        <v>49.685485</v>
      </c>
      <c r="CU2382" s="322">
        <v>0</v>
      </c>
      <c r="CX2382" s="22" t="s">
        <v>4045</v>
      </c>
    </row>
    <row r="2383" spans="1:102" ht="14.4" customHeight="1">
      <c r="A2383" t="s">
        <v>3424</v>
      </c>
      <c r="B2383" s="278" t="s">
        <v>3349</v>
      </c>
      <c r="C2383" s="279" t="str">
        <f t="shared" si="908"/>
        <v>P.030.66.300</v>
      </c>
      <c r="D2383" t="s">
        <v>4038</v>
      </c>
      <c r="E2383" s="312" t="s">
        <v>1510</v>
      </c>
      <c r="F2383" s="281" t="str">
        <f t="shared" si="909"/>
        <v>Pyrazoles (n=2, std=3.47)</v>
      </c>
      <c r="G2383" s="319">
        <f t="shared" si="906"/>
        <v>4.8060058297000001</v>
      </c>
      <c r="H2383" s="319">
        <f t="shared" si="907"/>
        <v>0.46196583800000002</v>
      </c>
      <c r="I2383" s="319">
        <f t="shared" si="918"/>
        <v>1.5617819917</v>
      </c>
      <c r="J2383" s="319">
        <f t="shared" si="919"/>
        <v>0.36804199999999998</v>
      </c>
      <c r="K2383" s="319">
        <v>2.4142160000000001</v>
      </c>
      <c r="L2383" s="319">
        <v>1.2209193</v>
      </c>
      <c r="M2383" s="319">
        <v>0.3366266</v>
      </c>
      <c r="N2383" s="319">
        <v>5.2436160000000002E-2</v>
      </c>
      <c r="O2383" s="319">
        <v>0.21333199999999999</v>
      </c>
      <c r="P2383" s="319">
        <v>6.3266818000000002E-2</v>
      </c>
      <c r="Q2383" s="319">
        <v>0.13293086000000001</v>
      </c>
      <c r="R2383" s="319">
        <v>4.2360916999999998E-3</v>
      </c>
      <c r="S2383" s="319">
        <v>0.21832699999999999</v>
      </c>
      <c r="T2383" s="319">
        <v>0</v>
      </c>
      <c r="U2383" s="319">
        <v>0.14971499999999999</v>
      </c>
      <c r="V2383" s="319">
        <v>0</v>
      </c>
      <c r="W2383" s="319">
        <v>0</v>
      </c>
      <c r="X2383" s="319">
        <v>0</v>
      </c>
      <c r="Y2383" s="210"/>
      <c r="Z2383" s="320">
        <f t="shared" si="910"/>
        <v>18.152000000000001</v>
      </c>
      <c r="AA2383" s="210"/>
      <c r="AB2383" s="321">
        <f t="shared" si="911"/>
        <v>2.4142160000000001</v>
      </c>
      <c r="AC2383" s="321">
        <f t="shared" si="912"/>
        <v>2.0237478297000004</v>
      </c>
      <c r="AD2383" s="321">
        <f t="shared" si="920"/>
        <v>1.5617819917</v>
      </c>
      <c r="AE2383" s="321">
        <f t="shared" si="913"/>
        <v>1.5617819917</v>
      </c>
      <c r="AF2383" s="321">
        <f t="shared" si="914"/>
        <v>0.36804199999999998</v>
      </c>
      <c r="AG2383"/>
      <c r="AH2383" s="121">
        <v>20.295000000000002</v>
      </c>
      <c r="AI2383" s="121">
        <v>0</v>
      </c>
      <c r="AJ2383" s="121">
        <v>20.295000000000002</v>
      </c>
      <c r="AK2383" s="121">
        <v>0</v>
      </c>
      <c r="AL2383" s="121">
        <v>0</v>
      </c>
      <c r="AM2383" s="121">
        <v>0</v>
      </c>
      <c r="AN2383" s="121">
        <v>0</v>
      </c>
      <c r="AO2383"/>
      <c r="AP2383" s="282">
        <v>0.72959056</v>
      </c>
      <c r="AQ2383" s="282">
        <v>0.70758105000000004</v>
      </c>
      <c r="AR2383" s="282">
        <v>2.1978050999999998E-2</v>
      </c>
      <c r="AS2383" s="283">
        <v>3.1463123999999999E-5</v>
      </c>
      <c r="AT2383" s="255">
        <f t="shared" si="915"/>
        <v>4.2420925960000004E-5</v>
      </c>
      <c r="AU2383" s="256">
        <f t="shared" si="916"/>
        <v>8.1279774234999985E-8</v>
      </c>
      <c r="AV2383" s="256">
        <f t="shared" si="917"/>
        <v>4.4066000000000001E-3</v>
      </c>
      <c r="AW2383" s="272">
        <v>1.6845055999999999E-5</v>
      </c>
      <c r="AX2383" s="272">
        <v>5.08256E-8</v>
      </c>
      <c r="AY2383" s="272">
        <v>1.388628E-12</v>
      </c>
      <c r="AZ2383" s="273">
        <v>0</v>
      </c>
      <c r="BA2383" s="273">
        <v>0</v>
      </c>
      <c r="BB2383" s="272">
        <v>7.8064000000000007E-9</v>
      </c>
      <c r="BC2383" s="272">
        <v>2.5519340000000001E-5</v>
      </c>
      <c r="BD2383" s="272">
        <v>1.78024E-9</v>
      </c>
      <c r="BE2383" s="272">
        <v>2.5827959999999999E-8</v>
      </c>
      <c r="BF2383" s="273">
        <v>0</v>
      </c>
      <c r="BG2383" s="273">
        <v>0</v>
      </c>
      <c r="BH2383" s="272">
        <v>7.5373697000000002E-11</v>
      </c>
      <c r="BI2383" s="272">
        <v>2.3441677999999999E-9</v>
      </c>
      <c r="BJ2383" s="272">
        <v>4.2504411000000002E-10</v>
      </c>
      <c r="BK2383" s="272">
        <v>7.9572000000000006E-9</v>
      </c>
      <c r="BL2383" s="272">
        <v>4.0766359999999998E-8</v>
      </c>
      <c r="BM2383" s="273">
        <v>0</v>
      </c>
      <c r="BN2383" s="273">
        <v>4.4066000000000001E-3</v>
      </c>
      <c r="BO2383" s="273">
        <v>0</v>
      </c>
      <c r="BP2383" s="273">
        <v>0</v>
      </c>
      <c r="BQ2383" s="273">
        <v>0</v>
      </c>
      <c r="BR2383" s="273">
        <v>0</v>
      </c>
      <c r="BS2383"/>
      <c r="BT2383" s="121">
        <v>1.3936953E-3</v>
      </c>
      <c r="BU2383" s="121">
        <v>1.7806576000000001E-4</v>
      </c>
      <c r="BV2383" s="121">
        <v>5.0612591999999997E-4</v>
      </c>
      <c r="BW2383" s="274">
        <v>4.9620196999999996E-7</v>
      </c>
      <c r="BX2383" s="121">
        <v>3.3762813E-4</v>
      </c>
      <c r="BY2383" s="121">
        <v>0</v>
      </c>
      <c r="BZ2383" s="121">
        <v>0</v>
      </c>
      <c r="CA2383" s="121">
        <v>0</v>
      </c>
      <c r="CB2383" s="274">
        <v>8.4899614999999997E-5</v>
      </c>
      <c r="CC2383" s="274">
        <v>8.7961124999999995E-5</v>
      </c>
      <c r="CD2383" s="121">
        <v>0</v>
      </c>
      <c r="CE2383" s="121">
        <v>0</v>
      </c>
      <c r="CF2383" s="121">
        <v>0</v>
      </c>
      <c r="CG2383" s="274">
        <v>6.7244681999999994E-5</v>
      </c>
      <c r="CH2383" s="274">
        <v>2.5975898000000001E-5</v>
      </c>
      <c r="CI2383" s="121">
        <v>1.0529799999999999E-4</v>
      </c>
      <c r="CJ2383" s="121">
        <v>0</v>
      </c>
      <c r="CK2383"/>
      <c r="CL2383" s="322">
        <v>0</v>
      </c>
      <c r="CM2383" s="322">
        <v>18.152000000000001</v>
      </c>
      <c r="CN2383" s="322">
        <v>0</v>
      </c>
      <c r="CO2383" s="322">
        <v>0.12182999999999999</v>
      </c>
      <c r="CP2383" s="322">
        <v>2.2878846000000001E-2</v>
      </c>
      <c r="CQ2383" s="322">
        <v>3.4432440000000002E-8</v>
      </c>
      <c r="CR2383" s="322">
        <v>4.0260626000000002E-6</v>
      </c>
      <c r="CS2383" s="322">
        <v>1.2765165E-2</v>
      </c>
      <c r="CT2383" s="322">
        <v>1155.3961999999999</v>
      </c>
      <c r="CU2383" s="322">
        <v>0</v>
      </c>
      <c r="CX2383" s="22" t="s">
        <v>4045</v>
      </c>
    </row>
    <row r="2384" spans="1:102" ht="14.4" customHeight="1">
      <c r="A2384" t="s">
        <v>3425</v>
      </c>
      <c r="B2384" s="278" t="s">
        <v>3349</v>
      </c>
      <c r="C2384" s="279" t="str">
        <f t="shared" si="908"/>
        <v>P.030.66.400</v>
      </c>
      <c r="D2384" t="s">
        <v>4038</v>
      </c>
      <c r="E2384" s="312" t="s">
        <v>1510</v>
      </c>
      <c r="F2384" s="281" t="str">
        <f t="shared" si="909"/>
        <v>Pyridazines and derivatives (n=2, std=0.00)</v>
      </c>
      <c r="G2384" s="319">
        <f t="shared" si="906"/>
        <v>3.8647653257999997</v>
      </c>
      <c r="H2384" s="319">
        <f t="shared" si="907"/>
        <v>0.490228836</v>
      </c>
      <c r="I2384" s="319">
        <f t="shared" si="918"/>
        <v>1.3378654898</v>
      </c>
      <c r="J2384" s="319">
        <f t="shared" si="919"/>
        <v>0.34823599999999999</v>
      </c>
      <c r="K2384" s="319">
        <v>1.6884349999999999</v>
      </c>
      <c r="L2384" s="319">
        <v>0.95314487000000003</v>
      </c>
      <c r="M2384" s="319">
        <v>0.38203379999999998</v>
      </c>
      <c r="N2384" s="319">
        <v>5.2876800000000002E-2</v>
      </c>
      <c r="O2384" s="319">
        <v>0.19248000000000001</v>
      </c>
      <c r="P2384" s="319">
        <v>2.2095756000000001E-2</v>
      </c>
      <c r="Q2384" s="319">
        <v>0.22277627999999999</v>
      </c>
      <c r="R2384" s="319">
        <v>2.6868197999999999E-3</v>
      </c>
      <c r="S2384" s="319">
        <v>0.228464</v>
      </c>
      <c r="T2384" s="319">
        <v>0</v>
      </c>
      <c r="U2384" s="319">
        <v>0.119772</v>
      </c>
      <c r="V2384" s="319">
        <v>0</v>
      </c>
      <c r="W2384" s="319">
        <v>0</v>
      </c>
      <c r="X2384" s="319">
        <v>0</v>
      </c>
      <c r="Y2384" s="210"/>
      <c r="Z2384" s="320">
        <f t="shared" si="910"/>
        <v>12.694999999999999</v>
      </c>
      <c r="AA2384" s="210"/>
      <c r="AB2384" s="321">
        <f t="shared" si="911"/>
        <v>1.6884349999999999</v>
      </c>
      <c r="AC2384" s="321">
        <f t="shared" si="912"/>
        <v>1.8280943257999998</v>
      </c>
      <c r="AD2384" s="321">
        <f t="shared" si="920"/>
        <v>1.3378654898</v>
      </c>
      <c r="AE2384" s="321">
        <f t="shared" si="913"/>
        <v>1.3378654898</v>
      </c>
      <c r="AF2384" s="321">
        <f t="shared" si="914"/>
        <v>0.34823599999999999</v>
      </c>
      <c r="AG2384"/>
      <c r="AH2384" s="121">
        <v>16.236000000000001</v>
      </c>
      <c r="AI2384" s="121">
        <v>0</v>
      </c>
      <c r="AJ2384" s="121">
        <v>16.236000000000001</v>
      </c>
      <c r="AK2384" s="121">
        <v>0</v>
      </c>
      <c r="AL2384" s="121">
        <v>0</v>
      </c>
      <c r="AM2384" s="121">
        <v>0</v>
      </c>
      <c r="AN2384" s="121">
        <v>0</v>
      </c>
      <c r="AO2384"/>
      <c r="AP2384" s="282">
        <v>0.55255162999999996</v>
      </c>
      <c r="AQ2384" s="282">
        <v>0.53663766000000002</v>
      </c>
      <c r="AR2384" s="282">
        <v>1.5881044E-2</v>
      </c>
      <c r="AS2384" s="283">
        <v>3.2923967999999998E-5</v>
      </c>
      <c r="AT2384" s="255">
        <f t="shared" si="915"/>
        <v>3.2172521619999997E-5</v>
      </c>
      <c r="AU2384" s="256">
        <f t="shared" si="916"/>
        <v>5.87316699375E-8</v>
      </c>
      <c r="AV2384" s="256">
        <f t="shared" si="917"/>
        <v>4.6112000000000002E-3</v>
      </c>
      <c r="AW2384" s="272">
        <v>1.178096E-5</v>
      </c>
      <c r="AX2384" s="272">
        <v>3.5545999999999999E-8</v>
      </c>
      <c r="AY2384" s="272">
        <v>9.7116749999999996E-13</v>
      </c>
      <c r="AZ2384" s="273">
        <v>0</v>
      </c>
      <c r="BA2384" s="273">
        <v>0</v>
      </c>
      <c r="BB2384" s="272">
        <v>7.8719999999999993E-9</v>
      </c>
      <c r="BC2384" s="272">
        <v>2.032922E-5</v>
      </c>
      <c r="BD2384" s="272">
        <v>1.7952E-9</v>
      </c>
      <c r="BE2384" s="272">
        <v>2.0163319999999999E-8</v>
      </c>
      <c r="BF2384" s="273">
        <v>0</v>
      </c>
      <c r="BG2384" s="273">
        <v>0</v>
      </c>
      <c r="BH2384" s="272">
        <v>1.2654529999999999E-10</v>
      </c>
      <c r="BI2384" s="272">
        <v>9.3072672000000002E-10</v>
      </c>
      <c r="BJ2384" s="272">
        <v>1.6890675000000001E-10</v>
      </c>
      <c r="BK2384" s="272">
        <v>3.5125E-9</v>
      </c>
      <c r="BL2384" s="272">
        <v>5.0957120000000003E-8</v>
      </c>
      <c r="BM2384" s="273">
        <v>0</v>
      </c>
      <c r="BN2384" s="273">
        <v>4.6112000000000002E-3</v>
      </c>
      <c r="BO2384" s="273">
        <v>0</v>
      </c>
      <c r="BP2384" s="273">
        <v>0</v>
      </c>
      <c r="BQ2384" s="273">
        <v>0</v>
      </c>
      <c r="BR2384" s="273">
        <v>0</v>
      </c>
      <c r="BS2384"/>
      <c r="BT2384" s="121">
        <v>1.1532996E-3</v>
      </c>
      <c r="BU2384" s="121">
        <v>1.3901201999999999E-4</v>
      </c>
      <c r="BV2384" s="121">
        <v>3.5397028999999998E-4</v>
      </c>
      <c r="BW2384" s="274">
        <v>3.1472537E-7</v>
      </c>
      <c r="BX2384" s="121">
        <v>2.8679401000000001E-4</v>
      </c>
      <c r="BY2384" s="121">
        <v>0</v>
      </c>
      <c r="BZ2384" s="121">
        <v>0</v>
      </c>
      <c r="CA2384" s="121">
        <v>0</v>
      </c>
      <c r="CB2384" s="274">
        <v>2.9650948999999998E-5</v>
      </c>
      <c r="CC2384" s="121">
        <v>1.4741236E-4</v>
      </c>
      <c r="CD2384" s="121">
        <v>0</v>
      </c>
      <c r="CE2384" s="121">
        <v>0</v>
      </c>
      <c r="CF2384" s="121">
        <v>0</v>
      </c>
      <c r="CG2384" s="274">
        <v>6.5177527999999994E-5</v>
      </c>
      <c r="CH2384" s="274">
        <v>2.0780717999999998E-5</v>
      </c>
      <c r="CI2384" s="121">
        <v>1.1018702E-4</v>
      </c>
      <c r="CJ2384" s="121">
        <v>0</v>
      </c>
      <c r="CK2384"/>
      <c r="CL2384" s="322">
        <v>0</v>
      </c>
      <c r="CM2384" s="322">
        <v>12.695</v>
      </c>
      <c r="CN2384" s="322">
        <v>0</v>
      </c>
      <c r="CO2384" s="322">
        <v>9.511E-2</v>
      </c>
      <c r="CP2384" s="322">
        <v>2.5964949000000001E-2</v>
      </c>
      <c r="CQ2384" s="322">
        <v>5.7034823999999998E-8</v>
      </c>
      <c r="CR2384" s="322">
        <v>6.7372715000000002E-6</v>
      </c>
      <c r="CS2384" s="322">
        <v>1.0612277E-2</v>
      </c>
      <c r="CT2384" s="322">
        <v>458.81072999999998</v>
      </c>
      <c r="CU2384" s="322">
        <v>0</v>
      </c>
      <c r="CX2384" s="22" t="s">
        <v>4045</v>
      </c>
    </row>
    <row r="2385" spans="1:102" ht="14.4" customHeight="1">
      <c r="A2385" t="s">
        <v>3426</v>
      </c>
      <c r="B2385" s="278" t="s">
        <v>3349</v>
      </c>
      <c r="C2385" s="279" t="str">
        <f t="shared" si="908"/>
        <v>P.030.66.500</v>
      </c>
      <c r="D2385" t="s">
        <v>4038</v>
      </c>
      <c r="E2385" s="312" t="s">
        <v>1510</v>
      </c>
      <c r="F2385" s="281" t="str">
        <f t="shared" si="909"/>
        <v>Pyridines and derivatives (class) (n=2, std=1.64)</v>
      </c>
      <c r="G2385" s="319">
        <f t="shared" si="906"/>
        <v>2.1763264133</v>
      </c>
      <c r="H2385" s="319">
        <f t="shared" si="907"/>
        <v>0.28352523499999999</v>
      </c>
      <c r="I2385" s="319">
        <f t="shared" si="918"/>
        <v>0.39061367830000004</v>
      </c>
      <c r="J2385" s="319">
        <f t="shared" si="919"/>
        <v>0.20636850000000001</v>
      </c>
      <c r="K2385" s="319">
        <v>1.2958190000000001</v>
      </c>
      <c r="L2385" s="319">
        <v>0.21616376000000001</v>
      </c>
      <c r="M2385" s="319">
        <v>0.17275180000000001</v>
      </c>
      <c r="N2385" s="319">
        <v>3.5802E-2</v>
      </c>
      <c r="O2385" s="319">
        <v>0.12350800000000001</v>
      </c>
      <c r="P2385" s="319">
        <v>3.0075002E-2</v>
      </c>
      <c r="Q2385" s="319">
        <v>9.4140233000000004E-2</v>
      </c>
      <c r="R2385" s="319">
        <v>1.6981183000000001E-3</v>
      </c>
      <c r="S2385" s="319">
        <v>0.12818399999999999</v>
      </c>
      <c r="T2385" s="319">
        <v>0</v>
      </c>
      <c r="U2385" s="319">
        <v>7.8184500000000004E-2</v>
      </c>
      <c r="V2385" s="319">
        <v>0</v>
      </c>
      <c r="W2385" s="319">
        <v>0</v>
      </c>
      <c r="X2385" s="319">
        <v>0</v>
      </c>
      <c r="Y2385" s="210"/>
      <c r="Z2385" s="320">
        <f t="shared" si="910"/>
        <v>9.7430000000000003</v>
      </c>
      <c r="AA2385" s="210"/>
      <c r="AB2385" s="321">
        <f t="shared" si="911"/>
        <v>1.2958190000000001</v>
      </c>
      <c r="AC2385" s="321">
        <f t="shared" si="912"/>
        <v>0.67413891330000009</v>
      </c>
      <c r="AD2385" s="321">
        <f t="shared" si="920"/>
        <v>0.39061367830000004</v>
      </c>
      <c r="AE2385" s="321">
        <f t="shared" si="913"/>
        <v>0.39061367830000004</v>
      </c>
      <c r="AF2385" s="321">
        <f t="shared" si="914"/>
        <v>0.20636850000000001</v>
      </c>
      <c r="AG2385"/>
      <c r="AH2385" s="121">
        <v>10.5985</v>
      </c>
      <c r="AI2385" s="121">
        <v>0</v>
      </c>
      <c r="AJ2385" s="121">
        <v>10.5985</v>
      </c>
      <c r="AK2385" s="121">
        <v>0</v>
      </c>
      <c r="AL2385" s="121">
        <v>0</v>
      </c>
      <c r="AM2385" s="121">
        <v>0</v>
      </c>
      <c r="AN2385" s="121">
        <v>0</v>
      </c>
      <c r="AO2385"/>
      <c r="AP2385" s="282">
        <v>0.25830905999999998</v>
      </c>
      <c r="AQ2385" s="282">
        <v>0.24914131</v>
      </c>
      <c r="AR2385" s="282">
        <v>9.1492757000000008E-3</v>
      </c>
      <c r="AS2385" s="283">
        <v>1.8472607999999998E-5</v>
      </c>
      <c r="AT2385" s="255">
        <f t="shared" si="915"/>
        <v>1.4936529360000002E-5</v>
      </c>
      <c r="AU2385" s="256">
        <f t="shared" si="916"/>
        <v>3.3836078840499998E-8</v>
      </c>
      <c r="AV2385" s="256">
        <f t="shared" si="917"/>
        <v>2.5872E-3</v>
      </c>
      <c r="AW2385" s="272">
        <v>9.0415040000000007E-6</v>
      </c>
      <c r="AX2385" s="272">
        <v>2.7280399999999999E-8</v>
      </c>
      <c r="AY2385" s="272">
        <v>7.4533950000000005E-13</v>
      </c>
      <c r="AZ2385" s="273">
        <v>0</v>
      </c>
      <c r="BA2385" s="273">
        <v>0</v>
      </c>
      <c r="BB2385" s="272">
        <v>5.3300000000000004E-9</v>
      </c>
      <c r="BC2385" s="272">
        <v>5.8630600000000004E-6</v>
      </c>
      <c r="BD2385" s="272">
        <v>1.2155E-9</v>
      </c>
      <c r="BE2385" s="272">
        <v>4.5728400000000001E-9</v>
      </c>
      <c r="BF2385" s="273">
        <v>0</v>
      </c>
      <c r="BG2385" s="273">
        <v>0</v>
      </c>
      <c r="BH2385" s="272">
        <v>5.3386250999999997E-11</v>
      </c>
      <c r="BI2385" s="272">
        <v>6.0368441999999997E-10</v>
      </c>
      <c r="BJ2385" s="272">
        <v>1.0952283000000001E-10</v>
      </c>
      <c r="BK2385" s="272">
        <v>3.9110800000000001E-9</v>
      </c>
      <c r="BL2385" s="272">
        <v>2.2724279999999999E-8</v>
      </c>
      <c r="BM2385" s="273">
        <v>0</v>
      </c>
      <c r="BN2385" s="273">
        <v>2.5872E-3</v>
      </c>
      <c r="BO2385" s="273">
        <v>0</v>
      </c>
      <c r="BP2385" s="273">
        <v>0</v>
      </c>
      <c r="BQ2385" s="273">
        <v>0</v>
      </c>
      <c r="BR2385" s="273">
        <v>0</v>
      </c>
      <c r="BS2385"/>
      <c r="BT2385" s="121">
        <v>6.5801186000000005E-4</v>
      </c>
      <c r="BU2385" s="274">
        <v>3.1526541000000003E-5</v>
      </c>
      <c r="BV2385" s="121">
        <v>2.7166069000000002E-4</v>
      </c>
      <c r="BW2385" s="274">
        <v>1.9891206999999999E-7</v>
      </c>
      <c r="BX2385" s="121">
        <v>1.3651905999999999E-4</v>
      </c>
      <c r="BY2385" s="121">
        <v>0</v>
      </c>
      <c r="BZ2385" s="121">
        <v>0</v>
      </c>
      <c r="CA2385" s="121">
        <v>0</v>
      </c>
      <c r="CB2385" s="274">
        <v>4.0358536000000002E-5</v>
      </c>
      <c r="CC2385" s="274">
        <v>6.2293140000000004E-5</v>
      </c>
      <c r="CD2385" s="121">
        <v>0</v>
      </c>
      <c r="CE2385" s="121">
        <v>0</v>
      </c>
      <c r="CF2385" s="121">
        <v>0</v>
      </c>
      <c r="CG2385" s="274">
        <v>4.0067302000000001E-5</v>
      </c>
      <c r="CH2385" s="274">
        <v>1.3565191000000001E-5</v>
      </c>
      <c r="CI2385" s="274">
        <v>6.1822489000000003E-5</v>
      </c>
      <c r="CJ2385" s="121">
        <v>0</v>
      </c>
      <c r="CK2385"/>
      <c r="CL2385" s="322">
        <v>0</v>
      </c>
      <c r="CM2385" s="322">
        <v>9.7430000000000003</v>
      </c>
      <c r="CN2385" s="322">
        <v>0</v>
      </c>
      <c r="CO2385" s="322">
        <v>2.1569999999999999E-2</v>
      </c>
      <c r="CP2385" s="322">
        <v>1.1741086E-2</v>
      </c>
      <c r="CQ2385" s="322">
        <v>2.4252488000000001E-8</v>
      </c>
      <c r="CR2385" s="322">
        <v>2.8436516000000002E-6</v>
      </c>
      <c r="CS2385" s="322">
        <v>4.3981664000000004E-3</v>
      </c>
      <c r="CT2385" s="322">
        <v>297.57024000000001</v>
      </c>
      <c r="CU2385" s="322">
        <v>0</v>
      </c>
      <c r="CX2385" s="22" t="s">
        <v>4045</v>
      </c>
    </row>
    <row r="2386" spans="1:102" ht="14.4" customHeight="1">
      <c r="A2386" t="s">
        <v>3427</v>
      </c>
      <c r="B2386" s="278" t="s">
        <v>3349</v>
      </c>
      <c r="C2386" s="279" t="str">
        <f t="shared" si="908"/>
        <v>P.030.71.100</v>
      </c>
      <c r="D2386" t="s">
        <v>4038</v>
      </c>
      <c r="E2386" s="312" t="s">
        <v>1510</v>
      </c>
      <c r="F2386" s="281" t="str">
        <f t="shared" si="909"/>
        <v>Amino acids, peptides, and analogues (n=1, std=-)</v>
      </c>
      <c r="G2386" s="319">
        <f t="shared" si="906"/>
        <v>3.3237872816519998</v>
      </c>
      <c r="H2386" s="319">
        <f t="shared" si="907"/>
        <v>0.11118462754000001</v>
      </c>
      <c r="I2386" s="319">
        <f t="shared" si="918"/>
        <v>0.23268185311199999</v>
      </c>
      <c r="J2386" s="319">
        <f t="shared" si="919"/>
        <v>0.28875180100000003</v>
      </c>
      <c r="K2386" s="319">
        <v>2.6911689999999999</v>
      </c>
      <c r="L2386" s="319">
        <v>0.11617762</v>
      </c>
      <c r="M2386" s="319">
        <v>0.11118641</v>
      </c>
      <c r="N2386" s="319">
        <v>9.4484989000000005E-2</v>
      </c>
      <c r="O2386" s="319">
        <v>1.5020143E-2</v>
      </c>
      <c r="P2386" s="319">
        <v>8.8566876000000004E-4</v>
      </c>
      <c r="Q2386" s="319">
        <v>7.9382678E-4</v>
      </c>
      <c r="R2386" s="319">
        <v>5.2794477000000003E-3</v>
      </c>
      <c r="S2386" s="319">
        <v>1.1452251E-2</v>
      </c>
      <c r="T2386" s="319">
        <v>0</v>
      </c>
      <c r="U2386" s="319">
        <v>0.27729955000000001</v>
      </c>
      <c r="V2386" s="319">
        <v>3.8375411999999998E-5</v>
      </c>
      <c r="W2386" s="319">
        <v>0</v>
      </c>
      <c r="X2386" s="319">
        <v>0</v>
      </c>
      <c r="Y2386" s="210"/>
      <c r="Z2386" s="320">
        <f t="shared" si="910"/>
        <v>20.234353383458647</v>
      </c>
      <c r="AA2386" s="210"/>
      <c r="AB2386" s="321">
        <f t="shared" si="911"/>
        <v>2.6911689999999999</v>
      </c>
      <c r="AC2386" s="321">
        <f t="shared" si="912"/>
        <v>0.34382810524000001</v>
      </c>
      <c r="AD2386" s="321">
        <f t="shared" si="920"/>
        <v>0.23264347769999999</v>
      </c>
      <c r="AE2386" s="321">
        <f t="shared" si="913"/>
        <v>0.23268185311199999</v>
      </c>
      <c r="AF2386" s="321">
        <f t="shared" si="914"/>
        <v>0.28875180100000003</v>
      </c>
      <c r="AG2386"/>
      <c r="AH2386" s="121">
        <v>317.75364999999999</v>
      </c>
      <c r="AI2386" s="121">
        <v>254.11864</v>
      </c>
      <c r="AJ2386" s="121">
        <v>37.590249999999997</v>
      </c>
      <c r="AK2386" s="121">
        <v>0</v>
      </c>
      <c r="AL2386" s="121">
        <v>3.648739</v>
      </c>
      <c r="AM2386" s="121">
        <v>13.933414000000001</v>
      </c>
      <c r="AN2386" s="121">
        <v>8.4626143999999996</v>
      </c>
      <c r="AO2386"/>
      <c r="AP2386" s="282">
        <v>0.40052072</v>
      </c>
      <c r="AQ2386" s="282">
        <v>0.37266659000000002</v>
      </c>
      <c r="AR2386" s="282">
        <v>1.6975535E-2</v>
      </c>
      <c r="AS2386" s="282">
        <v>1.0878598999999999E-2</v>
      </c>
      <c r="AT2386" s="255">
        <f t="shared" si="915"/>
        <v>2.2342121487033999E-5</v>
      </c>
      <c r="AU2386" s="256">
        <f t="shared" si="916"/>
        <v>6.27793438089147E-8</v>
      </c>
      <c r="AV2386" s="256">
        <f t="shared" si="917"/>
        <v>1.52361329164</v>
      </c>
      <c r="AW2386" s="272">
        <v>1.8917954000000002E-5</v>
      </c>
      <c r="AX2386" s="272">
        <v>5.7085245999999997E-8</v>
      </c>
      <c r="AY2386" s="272">
        <v>1.5594239000000001E-12</v>
      </c>
      <c r="AZ2386" s="272">
        <v>6.2474997000000001E-10</v>
      </c>
      <c r="BA2386" s="272">
        <v>8.0189863999999996E-11</v>
      </c>
      <c r="BB2386" s="272">
        <v>1.4049395999999999E-8</v>
      </c>
      <c r="BC2386" s="272">
        <v>3.3953585999999999E-6</v>
      </c>
      <c r="BD2386" s="272">
        <v>2.0134019999999999E-9</v>
      </c>
      <c r="BE2386" s="272">
        <v>3.6276363000000002E-9</v>
      </c>
      <c r="BF2386" s="272">
        <v>9.1929325000000007E-13</v>
      </c>
      <c r="BG2386" s="272">
        <v>4.9134237000000002E-15</v>
      </c>
      <c r="BH2386" s="272">
        <v>2.6825834E-12</v>
      </c>
      <c r="BI2386" s="272">
        <v>1.1472839000000001E-13</v>
      </c>
      <c r="BJ2386" s="272">
        <v>9.5825551000000006E-14</v>
      </c>
      <c r="BK2386" s="272">
        <v>9.7403189000000006E-9</v>
      </c>
      <c r="BL2386" s="272">
        <v>4.3142323000000002E-9</v>
      </c>
      <c r="BM2386" s="272">
        <v>4.7682741000000003E-11</v>
      </c>
      <c r="BN2386" s="273">
        <v>2.8009163999999999E-4</v>
      </c>
      <c r="BO2386" s="273">
        <v>1.5233331999999999</v>
      </c>
      <c r="BP2386" s="273">
        <v>0</v>
      </c>
      <c r="BQ2386" s="273">
        <v>0</v>
      </c>
      <c r="BR2386" s="273">
        <v>0</v>
      </c>
      <c r="BS2386"/>
      <c r="BT2386" s="121">
        <v>1.0221955E-3</v>
      </c>
      <c r="BU2386" s="274">
        <v>2.9568545999999999E-5</v>
      </c>
      <c r="BV2386" s="121">
        <v>5.6418745999999996E-4</v>
      </c>
      <c r="BW2386" s="274">
        <v>6.2145605000000003E-7</v>
      </c>
      <c r="BX2386" s="274">
        <v>3.1137426999999998E-5</v>
      </c>
      <c r="BY2386" s="274">
        <v>8.9511980999999994E-6</v>
      </c>
      <c r="BZ2386" s="274">
        <v>1.4774651E-9</v>
      </c>
      <c r="CA2386" s="274">
        <v>1.3646598E-5</v>
      </c>
      <c r="CB2386" s="274">
        <v>1.1885051E-6</v>
      </c>
      <c r="CC2386" s="274">
        <v>5.2527979999999997E-7</v>
      </c>
      <c r="CD2386" s="274">
        <v>6.0267760999999995E-7</v>
      </c>
      <c r="CE2386" s="274">
        <v>3.4663933E-8</v>
      </c>
      <c r="CF2386" s="274">
        <v>1.0633733E-8</v>
      </c>
      <c r="CG2386" s="274">
        <v>2.0952782000000001E-5</v>
      </c>
      <c r="CH2386" s="121">
        <v>3.4569347999999998E-4</v>
      </c>
      <c r="CI2386" s="274">
        <v>5.0733146999999997E-6</v>
      </c>
      <c r="CJ2386" s="121">
        <v>0</v>
      </c>
      <c r="CK2386"/>
      <c r="CL2386" s="322">
        <v>1.7643005E-8</v>
      </c>
      <c r="CM2386" s="322">
        <v>20.120799999999999</v>
      </c>
      <c r="CN2386" s="322">
        <v>0.31689199000000001</v>
      </c>
      <c r="CO2386" s="322">
        <v>2.2377877000000001E-2</v>
      </c>
      <c r="CP2386" s="322">
        <v>6.9522118999999999E-4</v>
      </c>
      <c r="CQ2386" s="322">
        <v>1.5788073999999999E-8</v>
      </c>
      <c r="CR2386" s="322">
        <v>2.1012876000000001E-8</v>
      </c>
      <c r="CS2386" s="322">
        <v>1.1952502E-3</v>
      </c>
      <c r="CT2386" s="322">
        <v>0.21165078000000001</v>
      </c>
      <c r="CU2386" s="322">
        <v>25.04937</v>
      </c>
      <c r="CX2386" s="22" t="s">
        <v>4045</v>
      </c>
    </row>
    <row r="2387" spans="1:102" ht="14.4" customHeight="1">
      <c r="A2387" t="s">
        <v>3428</v>
      </c>
      <c r="B2387" s="278" t="s">
        <v>3349</v>
      </c>
      <c r="C2387" s="279" t="str">
        <f t="shared" si="908"/>
        <v>P.030.71.200</v>
      </c>
      <c r="D2387" t="s">
        <v>4038</v>
      </c>
      <c r="E2387" s="312" t="s">
        <v>1510</v>
      </c>
      <c r="F2387" s="281" t="str">
        <f t="shared" si="909"/>
        <v>Aminotriazines (n=1, std=-)</v>
      </c>
      <c r="G2387" s="319">
        <f t="shared" si="906"/>
        <v>1.217985969918</v>
      </c>
      <c r="H2387" s="319">
        <f t="shared" si="907"/>
        <v>5.5818947370000004E-2</v>
      </c>
      <c r="I2387" s="319">
        <f t="shared" si="918"/>
        <v>0.15860638554800002</v>
      </c>
      <c r="J2387" s="319">
        <f t="shared" si="919"/>
        <v>5.2714137000000001E-2</v>
      </c>
      <c r="K2387" s="319">
        <v>0.95084650000000004</v>
      </c>
      <c r="L2387" s="319">
        <v>0.10089589</v>
      </c>
      <c r="M2387" s="319">
        <v>5.1968094999999999E-2</v>
      </c>
      <c r="N2387" s="319">
        <v>4.4082039000000003E-2</v>
      </c>
      <c r="O2387" s="319">
        <v>1.0540081E-2</v>
      </c>
      <c r="P2387" s="319">
        <v>4.6649882000000001E-4</v>
      </c>
      <c r="Q2387" s="319">
        <v>7.3032855E-4</v>
      </c>
      <c r="R2387" s="319">
        <v>5.7246125000000002E-3</v>
      </c>
      <c r="S2387" s="319">
        <v>2.449695E-3</v>
      </c>
      <c r="T2387" s="319">
        <v>0</v>
      </c>
      <c r="U2387" s="319">
        <v>5.0264441999999999E-2</v>
      </c>
      <c r="V2387" s="319">
        <v>1.7788048000000001E-5</v>
      </c>
      <c r="W2387" s="319">
        <v>0</v>
      </c>
      <c r="X2387" s="319">
        <v>0</v>
      </c>
      <c r="Y2387" s="210"/>
      <c r="Z2387" s="320">
        <f t="shared" si="910"/>
        <v>7.1492218045112779</v>
      </c>
      <c r="AA2387" s="210"/>
      <c r="AB2387" s="321">
        <f t="shared" si="911"/>
        <v>0.95084650000000004</v>
      </c>
      <c r="AC2387" s="321">
        <f t="shared" si="912"/>
        <v>0.21440754486999999</v>
      </c>
      <c r="AD2387" s="321">
        <f t="shared" si="920"/>
        <v>0.15858859750000001</v>
      </c>
      <c r="AE2387" s="321">
        <f t="shared" si="913"/>
        <v>0.158606385548</v>
      </c>
      <c r="AF2387" s="321">
        <f t="shared" si="914"/>
        <v>5.2714137000000001E-2</v>
      </c>
      <c r="AG2387"/>
      <c r="AH2387" s="121">
        <v>102.10890000000001</v>
      </c>
      <c r="AI2387" s="121">
        <v>90.673184000000006</v>
      </c>
      <c r="AJ2387" s="121">
        <v>6.8138112</v>
      </c>
      <c r="AK2387" s="121">
        <v>0</v>
      </c>
      <c r="AL2387" s="121">
        <v>0.62177983000000003</v>
      </c>
      <c r="AM2387" s="121">
        <v>2.4740424000000001</v>
      </c>
      <c r="AN2387" s="121">
        <v>1.5260834999999999</v>
      </c>
      <c r="AO2387"/>
      <c r="AP2387" s="282">
        <v>0.16460768000000001</v>
      </c>
      <c r="AQ2387" s="282">
        <v>0.15341431</v>
      </c>
      <c r="AR2387" s="282">
        <v>6.4545647999999997E-3</v>
      </c>
      <c r="AS2387" s="282">
        <v>4.7388048000000004E-3</v>
      </c>
      <c r="AT2387" s="255">
        <f t="shared" si="915"/>
        <v>9.1975007564879996E-6</v>
      </c>
      <c r="AU2387" s="256">
        <f t="shared" si="916"/>
        <v>2.3870432179477093E-8</v>
      </c>
      <c r="AV2387" s="256">
        <f t="shared" si="917"/>
        <v>0.66369814683099992</v>
      </c>
      <c r="AW2387" s="272">
        <v>6.6980222000000001E-6</v>
      </c>
      <c r="AX2387" s="272">
        <v>2.0211862999999999E-8</v>
      </c>
      <c r="AY2387" s="272">
        <v>5.5211535000000002E-13</v>
      </c>
      <c r="AZ2387" s="272">
        <v>3.7903532E-10</v>
      </c>
      <c r="BA2387" s="272">
        <v>3.4522067999999999E-11</v>
      </c>
      <c r="BB2387" s="272">
        <v>6.5547823999999999E-9</v>
      </c>
      <c r="BC2387" s="272">
        <v>2.4747016000000001E-6</v>
      </c>
      <c r="BD2387" s="272">
        <v>9.4147335999999993E-10</v>
      </c>
      <c r="BE2387" s="272">
        <v>2.6802671000000002E-9</v>
      </c>
      <c r="BF2387" s="272">
        <v>6.7789809999999998E-13</v>
      </c>
      <c r="BG2387" s="272">
        <v>6.4852970999999996E-15</v>
      </c>
      <c r="BH2387" s="272">
        <v>1.2601023E-11</v>
      </c>
      <c r="BI2387" s="272">
        <v>1.1610870999999999E-13</v>
      </c>
      <c r="BJ2387" s="272">
        <v>2.2628402E-13</v>
      </c>
      <c r="BK2387" s="272">
        <v>6.5027547E-9</v>
      </c>
      <c r="BL2387" s="272">
        <v>1.1305861999999999E-8</v>
      </c>
      <c r="BM2387" s="272">
        <v>2.2648804999999999E-11</v>
      </c>
      <c r="BN2387" s="272">
        <v>7.4856831000000003E-5</v>
      </c>
      <c r="BO2387" s="273">
        <v>0.66362328999999998</v>
      </c>
      <c r="BP2387" s="273">
        <v>0</v>
      </c>
      <c r="BQ2387" s="273">
        <v>0</v>
      </c>
      <c r="BR2387" s="273">
        <v>0</v>
      </c>
      <c r="BS2387"/>
      <c r="BT2387" s="121">
        <v>3.8214530000000002E-4</v>
      </c>
      <c r="BU2387" s="274">
        <v>2.0599801000000002E-5</v>
      </c>
      <c r="BV2387" s="121">
        <v>1.9933926999999999E-4</v>
      </c>
      <c r="BW2387" s="274">
        <v>6.7188104999999995E-7</v>
      </c>
      <c r="BX2387" s="274">
        <v>2.3293093999999999E-5</v>
      </c>
      <c r="BY2387" s="274">
        <v>4.1734916E-6</v>
      </c>
      <c r="BZ2387" s="274">
        <v>5.4015596000000004E-9</v>
      </c>
      <c r="CA2387" s="274">
        <v>6.3568759000000003E-6</v>
      </c>
      <c r="CB2387" s="274">
        <v>6.2600856999999998E-7</v>
      </c>
      <c r="CC2387" s="274">
        <v>4.8326265000000003E-7</v>
      </c>
      <c r="CD2387" s="274">
        <v>2.5871743000000002E-7</v>
      </c>
      <c r="CE2387" s="274">
        <v>1.6460960999999998E-8</v>
      </c>
      <c r="CF2387" s="274">
        <v>4.4958966000000003E-9</v>
      </c>
      <c r="CG2387" s="274">
        <v>1.0359105000000001E-5</v>
      </c>
      <c r="CH2387" s="121">
        <v>1.1494964E-4</v>
      </c>
      <c r="CI2387" s="274">
        <v>1.0077983000000001E-6</v>
      </c>
      <c r="CJ2387" s="121">
        <v>0</v>
      </c>
      <c r="CK2387"/>
      <c r="CL2387" s="322">
        <v>7.4593825000000003E-9</v>
      </c>
      <c r="CM2387" s="322">
        <v>7.0985961</v>
      </c>
      <c r="CN2387" s="322">
        <v>0.13002959</v>
      </c>
      <c r="CO2387" s="322">
        <v>1.5088219999999999E-2</v>
      </c>
      <c r="CP2387" s="322">
        <v>3.3564188999999999E-4</v>
      </c>
      <c r="CQ2387" s="322">
        <v>7.3251302999999996E-9</v>
      </c>
      <c r="CR2387" s="322">
        <v>2.1245241E-8</v>
      </c>
      <c r="CS2387" s="322">
        <v>9.3010640999999998E-4</v>
      </c>
      <c r="CT2387" s="322">
        <v>0.32243714000000001</v>
      </c>
      <c r="CU2387" s="322">
        <v>10.622707</v>
      </c>
      <c r="CX2387" s="22" t="s">
        <v>4045</v>
      </c>
    </row>
    <row r="2388" spans="1:102" ht="14.4" customHeight="1">
      <c r="A2388" t="s">
        <v>3429</v>
      </c>
      <c r="B2388" s="278" t="s">
        <v>3349</v>
      </c>
      <c r="C2388" s="279" t="str">
        <f t="shared" si="908"/>
        <v>P.030.71.300</v>
      </c>
      <c r="D2388" t="s">
        <v>4038</v>
      </c>
      <c r="E2388" s="312" t="s">
        <v>1510</v>
      </c>
      <c r="F2388" s="281" t="str">
        <f t="shared" si="909"/>
        <v>Anilides (n=4, std=0.20)</v>
      </c>
      <c r="G2388" s="319">
        <f t="shared" ref="G2388:G2456" si="921">H2388+I2388+J2388+K2388</f>
        <v>1.7698425990610001</v>
      </c>
      <c r="H2388" s="319">
        <f t="shared" ref="H2388:H2456" si="922">N2388+O2388+P2388+Q2388</f>
        <v>7.0811538229999998E-2</v>
      </c>
      <c r="I2388" s="319">
        <f t="shared" si="918"/>
        <v>0.175278153331</v>
      </c>
      <c r="J2388" s="319">
        <f t="shared" si="919"/>
        <v>0.1033409075</v>
      </c>
      <c r="K2388" s="319">
        <v>1.420412</v>
      </c>
      <c r="L2388" s="319">
        <v>0.10150413</v>
      </c>
      <c r="M2388" s="319">
        <v>6.7938872999999997E-2</v>
      </c>
      <c r="N2388" s="319">
        <v>5.7735953E-2</v>
      </c>
      <c r="O2388" s="319">
        <v>1.1667434000000001E-2</v>
      </c>
      <c r="P2388" s="319">
        <v>6.2653046000000004E-4</v>
      </c>
      <c r="Q2388" s="319">
        <v>7.8162076999999997E-4</v>
      </c>
      <c r="R2388" s="319">
        <v>5.8097124999999996E-3</v>
      </c>
      <c r="S2388" s="319">
        <v>4.4952854999999996E-3</v>
      </c>
      <c r="T2388" s="319">
        <v>0</v>
      </c>
      <c r="U2388" s="319">
        <v>9.8845621999999994E-2</v>
      </c>
      <c r="V2388" s="319">
        <v>2.5437831E-5</v>
      </c>
      <c r="W2388" s="319">
        <v>0</v>
      </c>
      <c r="X2388" s="319">
        <v>0</v>
      </c>
      <c r="Y2388" s="210"/>
      <c r="Z2388" s="320">
        <f t="shared" si="910"/>
        <v>10.67978947368421</v>
      </c>
      <c r="AA2388" s="210"/>
      <c r="AB2388" s="321">
        <f t="shared" si="911"/>
        <v>1.420412</v>
      </c>
      <c r="AC2388" s="321">
        <f t="shared" si="912"/>
        <v>0.24606425372999999</v>
      </c>
      <c r="AD2388" s="321">
        <f t="shared" si="920"/>
        <v>0.17525271549999999</v>
      </c>
      <c r="AE2388" s="321">
        <f t="shared" si="913"/>
        <v>0.175278153331</v>
      </c>
      <c r="AF2388" s="321">
        <f t="shared" si="914"/>
        <v>0.1033409075</v>
      </c>
      <c r="AG2388"/>
      <c r="AH2388" s="121">
        <v>158.76615000000001</v>
      </c>
      <c r="AI2388" s="121">
        <v>136.19752</v>
      </c>
      <c r="AJ2388" s="121">
        <v>13.399399000000001</v>
      </c>
      <c r="AK2388" s="121">
        <v>0</v>
      </c>
      <c r="AL2388" s="121">
        <v>1.2556096999999999</v>
      </c>
      <c r="AM2388" s="121">
        <v>4.9081792000000002</v>
      </c>
      <c r="AN2388" s="121">
        <v>3.0054419000000001</v>
      </c>
      <c r="AO2388"/>
      <c r="AP2388" s="282">
        <v>0.22753728000000001</v>
      </c>
      <c r="AQ2388" s="282">
        <v>0.21162202999999999</v>
      </c>
      <c r="AR2388" s="282">
        <v>9.2809008999999998E-3</v>
      </c>
      <c r="AS2388" s="282">
        <v>6.6343490999999999E-3</v>
      </c>
      <c r="AT2388" s="255">
        <f t="shared" si="915"/>
        <v>1.2687172358684002E-5</v>
      </c>
      <c r="AU2388" s="256">
        <f t="shared" si="916"/>
        <v>3.4322858002039897E-8</v>
      </c>
      <c r="AV2388" s="256">
        <f t="shared" si="917"/>
        <v>0.92918055622000006</v>
      </c>
      <c r="AW2388" s="272">
        <v>1.0002855000000001E-5</v>
      </c>
      <c r="AX2388" s="272">
        <v>3.0184409000000002E-8</v>
      </c>
      <c r="AY2388" s="272">
        <v>8.2453339999999996E-13</v>
      </c>
      <c r="AZ2388" s="272">
        <v>4.7717404000000002E-10</v>
      </c>
      <c r="BA2388" s="272">
        <v>5.1288743999999997E-11</v>
      </c>
      <c r="BB2388" s="272">
        <v>8.5850445999999998E-9</v>
      </c>
      <c r="BC2388" s="272">
        <v>2.6579269000000002E-6</v>
      </c>
      <c r="BD2388" s="272">
        <v>1.2329785E-9</v>
      </c>
      <c r="BE2388" s="272">
        <v>2.8617645E-9</v>
      </c>
      <c r="BF2388" s="272">
        <v>7.8683986000000001E-13</v>
      </c>
      <c r="BG2388" s="272">
        <v>6.2228498999999998E-15</v>
      </c>
      <c r="BH2388" s="272">
        <v>9.7836833999999993E-12</v>
      </c>
      <c r="BI2388" s="272">
        <v>1.2040581E-13</v>
      </c>
      <c r="BJ2388" s="272">
        <v>1.9170972E-13</v>
      </c>
      <c r="BK2388" s="272">
        <v>7.8577002000000003E-9</v>
      </c>
      <c r="BL2388" s="272">
        <v>9.4192511000000005E-9</v>
      </c>
      <c r="BM2388" s="272">
        <v>3.1992606999999997E-11</v>
      </c>
      <c r="BN2388" s="273">
        <v>1.2509622000000001E-4</v>
      </c>
      <c r="BO2388" s="273">
        <v>0.92905546000000006</v>
      </c>
      <c r="BP2388" s="273">
        <v>0</v>
      </c>
      <c r="BQ2388" s="273">
        <v>0</v>
      </c>
      <c r="BR2388" s="273">
        <v>0</v>
      </c>
      <c r="BS2388"/>
      <c r="BT2388" s="121">
        <v>5.5305244999999999E-4</v>
      </c>
      <c r="BU2388" s="274">
        <v>2.2507878000000002E-5</v>
      </c>
      <c r="BV2388" s="121">
        <v>2.9778086999999998E-4</v>
      </c>
      <c r="BW2388" s="274">
        <v>6.8248167999999996E-7</v>
      </c>
      <c r="BX2388" s="274">
        <v>2.4917716000000001E-5</v>
      </c>
      <c r="BY2388" s="274">
        <v>5.4600461000000002E-6</v>
      </c>
      <c r="BZ2388" s="274">
        <v>4.3039817E-9</v>
      </c>
      <c r="CA2388" s="274">
        <v>8.3233461999999995E-6</v>
      </c>
      <c r="CB2388" s="274">
        <v>8.4075976E-7</v>
      </c>
      <c r="CC2388" s="274">
        <v>5.1720301000000001E-7</v>
      </c>
      <c r="CD2388" s="274">
        <v>3.8494737E-7</v>
      </c>
      <c r="CE2388" s="274">
        <v>2.3254821000000001E-8</v>
      </c>
      <c r="CF2388" s="274">
        <v>6.7434667000000003E-9</v>
      </c>
      <c r="CG2388" s="274">
        <v>1.3288653E-5</v>
      </c>
      <c r="CH2388" s="121">
        <v>1.7641989E-4</v>
      </c>
      <c r="CI2388" s="274">
        <v>1.8943534999999999E-6</v>
      </c>
      <c r="CJ2388" s="121">
        <v>0</v>
      </c>
      <c r="CK2388"/>
      <c r="CL2388" s="322">
        <v>1.118845E-8</v>
      </c>
      <c r="CM2388" s="322">
        <v>10.605935000000001</v>
      </c>
      <c r="CN2388" s="322">
        <v>0.17753062999999999</v>
      </c>
      <c r="CO2388" s="322">
        <v>1.6709648000000001E-2</v>
      </c>
      <c r="CP2388" s="322">
        <v>4.333936E-4</v>
      </c>
      <c r="CQ2388" s="322">
        <v>1.0470291999999999E-8</v>
      </c>
      <c r="CR2388" s="322">
        <v>2.2038304E-8</v>
      </c>
      <c r="CS2388" s="322">
        <v>9.7829417999999993E-4</v>
      </c>
      <c r="CT2388" s="322">
        <v>0.29841836999999999</v>
      </c>
      <c r="CU2388" s="322">
        <v>15.150112999999999</v>
      </c>
      <c r="CX2388" s="22" t="s">
        <v>4045</v>
      </c>
    </row>
    <row r="2389" spans="1:102" ht="14.4" customHeight="1">
      <c r="A2389" t="s">
        <v>3430</v>
      </c>
      <c r="B2389" s="278" t="s">
        <v>3349</v>
      </c>
      <c r="C2389" s="279" t="str">
        <f t="shared" si="908"/>
        <v>P.030.71.400</v>
      </c>
      <c r="D2389" t="s">
        <v>4038</v>
      </c>
      <c r="E2389" s="312" t="s">
        <v>1510</v>
      </c>
      <c r="F2389" s="281" t="str">
        <f t="shared" si="909"/>
        <v>Aniline and substituted anilines (n=1, std=-)</v>
      </c>
      <c r="G2389" s="319">
        <f t="shared" si="921"/>
        <v>1.079976855795</v>
      </c>
      <c r="H2389" s="319">
        <f t="shared" si="922"/>
        <v>4.328884098E-2</v>
      </c>
      <c r="I2389" s="319">
        <f t="shared" si="918"/>
        <v>0.113419864515</v>
      </c>
      <c r="J2389" s="319">
        <f t="shared" si="919"/>
        <v>7.4159710300000001E-2</v>
      </c>
      <c r="K2389" s="319">
        <v>0.84910843999999996</v>
      </c>
      <c r="L2389" s="319">
        <v>6.8531851000000005E-2</v>
      </c>
      <c r="M2389" s="319">
        <v>4.1405915000000001E-2</v>
      </c>
      <c r="N2389" s="319">
        <v>3.5111123000000001E-2</v>
      </c>
      <c r="O2389" s="319">
        <v>7.3944541000000004E-3</v>
      </c>
      <c r="P2389" s="319">
        <v>3.2857021000000001E-4</v>
      </c>
      <c r="Q2389" s="319">
        <v>4.5469367000000003E-4</v>
      </c>
      <c r="R2389" s="319">
        <v>3.4691061E-3</v>
      </c>
      <c r="S2389" s="319">
        <v>3.0416102999999998E-3</v>
      </c>
      <c r="T2389" s="319">
        <v>0</v>
      </c>
      <c r="U2389" s="319">
        <v>7.1118100000000004E-2</v>
      </c>
      <c r="V2389" s="319">
        <v>1.2992415000000001E-5</v>
      </c>
      <c r="W2389" s="319">
        <v>0</v>
      </c>
      <c r="X2389" s="319">
        <v>0</v>
      </c>
      <c r="Y2389" s="210"/>
      <c r="Z2389" s="320">
        <f t="shared" si="910"/>
        <v>6.3842739849624053</v>
      </c>
      <c r="AA2389" s="210"/>
      <c r="AB2389" s="321">
        <f t="shared" si="911"/>
        <v>0.84910843999999996</v>
      </c>
      <c r="AC2389" s="321">
        <f t="shared" si="912"/>
        <v>0.15669571308000002</v>
      </c>
      <c r="AD2389" s="321">
        <f t="shared" si="920"/>
        <v>0.1134068721</v>
      </c>
      <c r="AE2389" s="321">
        <f t="shared" si="913"/>
        <v>0.113419864515</v>
      </c>
      <c r="AF2389" s="321">
        <f t="shared" si="914"/>
        <v>7.4159710300000001E-2</v>
      </c>
      <c r="AG2389"/>
      <c r="AH2389" s="121">
        <v>96.085054</v>
      </c>
      <c r="AI2389" s="121">
        <v>79.789457999999996</v>
      </c>
      <c r="AJ2389" s="121">
        <v>9.6406603999999998</v>
      </c>
      <c r="AK2389" s="121">
        <v>0</v>
      </c>
      <c r="AL2389" s="121">
        <v>0.92543973999999996</v>
      </c>
      <c r="AM2389" s="121">
        <v>3.5599128000000002</v>
      </c>
      <c r="AN2389" s="121">
        <v>2.1695834000000001</v>
      </c>
      <c r="AO2389"/>
      <c r="AP2389" s="282">
        <v>0.13830218999999999</v>
      </c>
      <c r="AQ2389" s="282">
        <v>0.12897233</v>
      </c>
      <c r="AR2389" s="282">
        <v>5.5909022999999997E-3</v>
      </c>
      <c r="AS2389" s="282">
        <v>3.7389581000000002E-3</v>
      </c>
      <c r="AT2389" s="255">
        <f t="shared" si="915"/>
        <v>7.7321541072479993E-6</v>
      </c>
      <c r="AU2389" s="256">
        <f t="shared" si="916"/>
        <v>2.0676414220813299E-8</v>
      </c>
      <c r="AV2389" s="256">
        <f t="shared" si="917"/>
        <v>0.52366359998800005</v>
      </c>
      <c r="AW2389" s="272">
        <v>5.9713600999999998E-6</v>
      </c>
      <c r="AX2389" s="272">
        <v>1.8018747E-8</v>
      </c>
      <c r="AY2389" s="272">
        <v>4.9222294E-13</v>
      </c>
      <c r="AZ2389" s="272">
        <v>2.5741196999999998E-10</v>
      </c>
      <c r="BA2389" s="272">
        <v>2.5790378000000001E-11</v>
      </c>
      <c r="BB2389" s="272">
        <v>5.2208388E-9</v>
      </c>
      <c r="BC2389" s="272">
        <v>1.7447366E-6</v>
      </c>
      <c r="BD2389" s="272">
        <v>7.4859149000000002E-10</v>
      </c>
      <c r="BE2389" s="272">
        <v>1.8847825000000002E-9</v>
      </c>
      <c r="BF2389" s="272">
        <v>4.4042806999999998E-13</v>
      </c>
      <c r="BG2389" s="272">
        <v>3.8225553000000004E-15</v>
      </c>
      <c r="BH2389" s="272">
        <v>6.7359078999999997E-12</v>
      </c>
      <c r="BI2389" s="272">
        <v>7.1132068000000002E-14</v>
      </c>
      <c r="BJ2389" s="272">
        <v>1.2576028000000001E-13</v>
      </c>
      <c r="BK2389" s="272">
        <v>4.3176789999999996E-9</v>
      </c>
      <c r="BL2389" s="272">
        <v>6.2356870999999999E-9</v>
      </c>
      <c r="BM2389" s="272">
        <v>1.6423957E-11</v>
      </c>
      <c r="BN2389" s="272">
        <v>7.9359988000000006E-5</v>
      </c>
      <c r="BO2389" s="273">
        <v>0.52358424000000003</v>
      </c>
      <c r="BP2389" s="273">
        <v>0</v>
      </c>
      <c r="BQ2389" s="273">
        <v>0</v>
      </c>
      <c r="BR2389" s="273">
        <v>0</v>
      </c>
      <c r="BS2389"/>
      <c r="BT2389" s="121">
        <v>3.3401957000000001E-4</v>
      </c>
      <c r="BU2389" s="274">
        <v>1.4687488E-5</v>
      </c>
      <c r="BV2389" s="121">
        <v>1.7801049999999999E-4</v>
      </c>
      <c r="BW2389" s="274">
        <v>4.0734243000000002E-7</v>
      </c>
      <c r="BX2389" s="274">
        <v>1.6236762999999999E-5</v>
      </c>
      <c r="BY2389" s="274">
        <v>3.3294646999999999E-6</v>
      </c>
      <c r="BZ2389" s="274">
        <v>2.9204075999999999E-9</v>
      </c>
      <c r="CA2389" s="274">
        <v>5.0710159999999998E-6</v>
      </c>
      <c r="CB2389" s="274">
        <v>4.4091809000000001E-7</v>
      </c>
      <c r="CC2389" s="274">
        <v>3.0087344999999999E-7</v>
      </c>
      <c r="CD2389" s="274">
        <v>1.9345246000000001E-7</v>
      </c>
      <c r="CE2389" s="274">
        <v>1.1937652000000001E-8</v>
      </c>
      <c r="CF2389" s="274">
        <v>3.3779237999999998E-9</v>
      </c>
      <c r="CG2389" s="274">
        <v>8.0424412999999997E-6</v>
      </c>
      <c r="CH2389" s="121">
        <v>1.0594857E-4</v>
      </c>
      <c r="CI2389" s="274">
        <v>1.3325087E-6</v>
      </c>
      <c r="CJ2389" s="121">
        <v>0</v>
      </c>
      <c r="CK2389"/>
      <c r="CL2389" s="322">
        <v>5.6044950999999999E-9</v>
      </c>
      <c r="CM2389" s="322">
        <v>6.3468603000000003</v>
      </c>
      <c r="CN2389" s="322">
        <v>0.11069017</v>
      </c>
      <c r="CO2389" s="322">
        <v>1.0841059E-2</v>
      </c>
      <c r="CP2389" s="322">
        <v>2.6377852999999999E-4</v>
      </c>
      <c r="CQ2389" s="322">
        <v>5.3487797999999997E-9</v>
      </c>
      <c r="CR2389" s="322">
        <v>1.3017578000000001E-8</v>
      </c>
      <c r="CS2389" s="322">
        <v>6.4380404000000005E-4</v>
      </c>
      <c r="CT2389" s="322">
        <v>0.1867634</v>
      </c>
      <c r="CU2389" s="322">
        <v>8.4159652999999999</v>
      </c>
      <c r="CX2389" s="22" t="s">
        <v>4045</v>
      </c>
    </row>
    <row r="2390" spans="1:102" ht="14.4" customHeight="1">
      <c r="A2390" t="s">
        <v>3431</v>
      </c>
      <c r="B2390" s="278" t="s">
        <v>3349</v>
      </c>
      <c r="C2390" s="279" t="str">
        <f t="shared" si="908"/>
        <v>P.030.72.100</v>
      </c>
      <c r="D2390" t="s">
        <v>4038</v>
      </c>
      <c r="E2390" s="312" t="s">
        <v>1510</v>
      </c>
      <c r="F2390" s="281" t="str">
        <f t="shared" si="909"/>
        <v>Benzene and substituted derivatives (n=1, std=-)</v>
      </c>
      <c r="G2390" s="319">
        <f t="shared" si="921"/>
        <v>5.1868484717539998</v>
      </c>
      <c r="H2390" s="319">
        <f t="shared" si="922"/>
        <v>0.16735407784</v>
      </c>
      <c r="I2390" s="319">
        <f t="shared" si="918"/>
        <v>0.40690815491399995</v>
      </c>
      <c r="J2390" s="319">
        <f t="shared" si="919"/>
        <v>0.61026123900000007</v>
      </c>
      <c r="K2390" s="319">
        <v>4.0023249999999999</v>
      </c>
      <c r="L2390" s="319">
        <v>0.23375493999999999</v>
      </c>
      <c r="M2390" s="319">
        <v>0.16759642999999999</v>
      </c>
      <c r="N2390" s="319">
        <v>0.14153101000000001</v>
      </c>
      <c r="O2390" s="319">
        <v>2.4398103000000001E-2</v>
      </c>
      <c r="P2390" s="319">
        <v>6.6335323000000005E-4</v>
      </c>
      <c r="Q2390" s="319">
        <v>7.6161160999999998E-4</v>
      </c>
      <c r="R2390" s="319">
        <v>5.5293397999999997E-3</v>
      </c>
      <c r="S2390" s="319">
        <v>2.2315908999999998E-2</v>
      </c>
      <c r="T2390" s="319">
        <v>0</v>
      </c>
      <c r="U2390" s="319">
        <v>0.58794533000000004</v>
      </c>
      <c r="V2390" s="319">
        <v>2.7445114000000001E-5</v>
      </c>
      <c r="W2390" s="319">
        <v>0</v>
      </c>
      <c r="X2390" s="319">
        <v>0</v>
      </c>
      <c r="Y2390" s="210"/>
      <c r="Z2390" s="320">
        <f t="shared" si="910"/>
        <v>30.092669172932329</v>
      </c>
      <c r="AA2390" s="210"/>
      <c r="AB2390" s="321">
        <f t="shared" si="911"/>
        <v>4.0023249999999999</v>
      </c>
      <c r="AC2390" s="321">
        <f t="shared" si="912"/>
        <v>0.57423478764000002</v>
      </c>
      <c r="AD2390" s="321">
        <f t="shared" si="920"/>
        <v>0.40688070979999996</v>
      </c>
      <c r="AE2390" s="321">
        <f t="shared" si="913"/>
        <v>0.40690815491399995</v>
      </c>
      <c r="AF2390" s="321">
        <f t="shared" si="914"/>
        <v>0.61026123900000007</v>
      </c>
      <c r="AG2390"/>
      <c r="AH2390" s="121">
        <v>492.96872000000002</v>
      </c>
      <c r="AI2390" s="121">
        <v>357.45087999999998</v>
      </c>
      <c r="AJ2390" s="121">
        <v>79.700574000000003</v>
      </c>
      <c r="AK2390" s="121">
        <v>0</v>
      </c>
      <c r="AL2390" s="121">
        <v>7.9626378000000004</v>
      </c>
      <c r="AM2390" s="121">
        <v>29.835345</v>
      </c>
      <c r="AN2390" s="121">
        <v>18.019283999999999</v>
      </c>
      <c r="AO2390"/>
      <c r="AP2390" s="282">
        <v>0.61001903999999996</v>
      </c>
      <c r="AQ2390" s="282">
        <v>0.57164749000000004</v>
      </c>
      <c r="AR2390" s="282">
        <v>2.5502311E-2</v>
      </c>
      <c r="AS2390" s="282">
        <v>1.2869241999999999E-2</v>
      </c>
      <c r="AT2390" s="255">
        <f t="shared" si="915"/>
        <v>3.4271432009792995E-5</v>
      </c>
      <c r="AU2390" s="256">
        <f t="shared" si="916"/>
        <v>9.431327929948561E-8</v>
      </c>
      <c r="AV2390" s="256">
        <f t="shared" si="917"/>
        <v>1.8024148758</v>
      </c>
      <c r="AW2390" s="272">
        <v>2.8025620999999999E-5</v>
      </c>
      <c r="AX2390" s="272">
        <v>8.4563735999999997E-8</v>
      </c>
      <c r="AY2390" s="272">
        <v>2.3102418999999999E-12</v>
      </c>
      <c r="AZ2390" s="272">
        <v>4.9466413999999996E-10</v>
      </c>
      <c r="BA2390" s="272">
        <v>5.5932853E-11</v>
      </c>
      <c r="BB2390" s="272">
        <v>2.1044771000000001E-8</v>
      </c>
      <c r="BC2390" s="272">
        <v>6.2081212999999997E-6</v>
      </c>
      <c r="BD2390" s="272">
        <v>3.0000164999999999E-9</v>
      </c>
      <c r="BE2390" s="272">
        <v>6.7037476999999998E-9</v>
      </c>
      <c r="BF2390" s="272">
        <v>7.9217157999999999E-13</v>
      </c>
      <c r="BG2390" s="272">
        <v>5.7653556000000003E-15</v>
      </c>
      <c r="BH2390" s="272">
        <v>7.9954428999999994E-12</v>
      </c>
      <c r="BI2390" s="272">
        <v>1.1572128000000001E-13</v>
      </c>
      <c r="BJ2390" s="272">
        <v>1.6584047000000001E-13</v>
      </c>
      <c r="BK2390" s="272">
        <v>8.0296375E-9</v>
      </c>
      <c r="BL2390" s="272">
        <v>8.0647042999999998E-9</v>
      </c>
      <c r="BM2390" s="272">
        <v>3.4393916000000002E-11</v>
      </c>
      <c r="BN2390" s="273">
        <v>4.868758E-4</v>
      </c>
      <c r="BO2390" s="273">
        <v>1.801928</v>
      </c>
      <c r="BP2390" s="273">
        <v>0</v>
      </c>
      <c r="BQ2390" s="273">
        <v>0</v>
      </c>
      <c r="BR2390" s="273">
        <v>0</v>
      </c>
      <c r="BS2390"/>
      <c r="BT2390" s="121">
        <v>1.5496425999999999E-3</v>
      </c>
      <c r="BU2390" s="274">
        <v>5.3095232E-5</v>
      </c>
      <c r="BV2390" s="121">
        <v>8.3906346000000003E-4</v>
      </c>
      <c r="BW2390" s="274">
        <v>6.4981395E-7</v>
      </c>
      <c r="BX2390" s="274">
        <v>5.5499862999999999E-5</v>
      </c>
      <c r="BY2390" s="274">
        <v>1.3519238E-5</v>
      </c>
      <c r="BZ2390" s="274">
        <v>3.5803475E-9</v>
      </c>
      <c r="CA2390" s="274">
        <v>2.0559598999999999E-5</v>
      </c>
      <c r="CB2390" s="274">
        <v>8.9017332999999999E-7</v>
      </c>
      <c r="CC2390" s="274">
        <v>5.0396284000000005E-7</v>
      </c>
      <c r="CD2390" s="274">
        <v>4.1997607000000002E-7</v>
      </c>
      <c r="CE2390" s="274">
        <v>2.5001188E-8</v>
      </c>
      <c r="CF2390" s="274">
        <v>7.3732265000000003E-9</v>
      </c>
      <c r="CG2390" s="274">
        <v>3.0627353000000002E-5</v>
      </c>
      <c r="CH2390" s="121">
        <v>5.2431828000000004E-4</v>
      </c>
      <c r="CI2390" s="274">
        <v>1.0459677E-5</v>
      </c>
      <c r="CJ2390" s="121">
        <v>0</v>
      </c>
      <c r="CK2390"/>
      <c r="CL2390" s="322">
        <v>1.2233319E-8</v>
      </c>
      <c r="CM2390" s="322">
        <v>30.012533999999999</v>
      </c>
      <c r="CN2390" s="322">
        <v>0.51657096999999996</v>
      </c>
      <c r="CO2390" s="322">
        <v>3.9491566999999998E-2</v>
      </c>
      <c r="CP2390" s="322">
        <v>1.0384885999999999E-3</v>
      </c>
      <c r="CQ2390" s="322">
        <v>1.1294934E-8</v>
      </c>
      <c r="CR2390" s="322">
        <v>2.1183788999999999E-8</v>
      </c>
      <c r="CS2390" s="322">
        <v>2.2012187999999999E-3</v>
      </c>
      <c r="CT2390" s="322">
        <v>0.27139681999999998</v>
      </c>
      <c r="CU2390" s="322">
        <v>28.357917</v>
      </c>
      <c r="CX2390" s="22" t="s">
        <v>4045</v>
      </c>
    </row>
    <row r="2391" spans="1:102" ht="14.4" customHeight="1">
      <c r="A2391" t="s">
        <v>3432</v>
      </c>
      <c r="B2391" s="278" t="s">
        <v>3349</v>
      </c>
      <c r="C2391" s="279" t="str">
        <f t="shared" si="908"/>
        <v>P.030.72.200</v>
      </c>
      <c r="D2391" t="s">
        <v>4038</v>
      </c>
      <c r="E2391" s="312" t="s">
        <v>1510</v>
      </c>
      <c r="F2391" s="281" t="str">
        <f t="shared" si="909"/>
        <v>Benzenoids (n=1, std=-)</v>
      </c>
      <c r="G2391" s="319">
        <f t="shared" si="921"/>
        <v>3.0844207219449999</v>
      </c>
      <c r="H2391" s="319">
        <f t="shared" si="922"/>
        <v>0.14260852960000001</v>
      </c>
      <c r="I2391" s="319">
        <f t="shared" si="918"/>
        <v>0.42224920124500004</v>
      </c>
      <c r="J2391" s="319">
        <f t="shared" si="919"/>
        <v>0.1562167911</v>
      </c>
      <c r="K2391" s="319">
        <v>2.3633462000000001</v>
      </c>
      <c r="L2391" s="319">
        <v>0.27535205000000001</v>
      </c>
      <c r="M2391" s="319">
        <v>0.13227458</v>
      </c>
      <c r="N2391" s="319">
        <v>0.11201501</v>
      </c>
      <c r="O2391" s="319">
        <v>2.7702893999999999E-2</v>
      </c>
      <c r="P2391" s="319">
        <v>1.0631992E-3</v>
      </c>
      <c r="Q2391" s="319">
        <v>1.8274264E-3</v>
      </c>
      <c r="R2391" s="319">
        <v>1.4583296000000001E-2</v>
      </c>
      <c r="S2391" s="319">
        <v>6.7922410999999997E-3</v>
      </c>
      <c r="T2391" s="319">
        <v>0</v>
      </c>
      <c r="U2391" s="319">
        <v>0.14942454999999999</v>
      </c>
      <c r="V2391" s="319">
        <v>3.9275245000000003E-5</v>
      </c>
      <c r="W2391" s="319">
        <v>0</v>
      </c>
      <c r="X2391" s="319">
        <v>0</v>
      </c>
      <c r="Y2391" s="210"/>
      <c r="Z2391" s="320">
        <f t="shared" si="910"/>
        <v>17.769520300751878</v>
      </c>
      <c r="AA2391" s="210"/>
      <c r="AB2391" s="321">
        <f t="shared" si="911"/>
        <v>2.3633462000000001</v>
      </c>
      <c r="AC2391" s="321">
        <f t="shared" si="912"/>
        <v>0.56481845559999999</v>
      </c>
      <c r="AD2391" s="321">
        <f t="shared" si="920"/>
        <v>0.42220992600000001</v>
      </c>
      <c r="AE2391" s="321">
        <f t="shared" si="913"/>
        <v>0.42224920124500004</v>
      </c>
      <c r="AF2391" s="321">
        <f t="shared" si="914"/>
        <v>0.1562167911</v>
      </c>
      <c r="AG2391"/>
      <c r="AH2391" s="121">
        <v>255.66995</v>
      </c>
      <c r="AI2391" s="121">
        <v>221.52968000000001</v>
      </c>
      <c r="AJ2391" s="121">
        <v>20.255814000000001</v>
      </c>
      <c r="AK2391" s="121">
        <v>0</v>
      </c>
      <c r="AL2391" s="121">
        <v>1.9038995000000001</v>
      </c>
      <c r="AM2391" s="121">
        <v>7.4266610000000002</v>
      </c>
      <c r="AN2391" s="121">
        <v>4.5539012000000003</v>
      </c>
      <c r="AO2391"/>
      <c r="AP2391" s="282">
        <v>0.41681526000000002</v>
      </c>
      <c r="AQ2391" s="282">
        <v>0.38931017000000001</v>
      </c>
      <c r="AR2391" s="282">
        <v>1.6189344000000001E-2</v>
      </c>
      <c r="AS2391" s="282">
        <v>1.1315745E-2</v>
      </c>
      <c r="AT2391" s="255">
        <f t="shared" si="915"/>
        <v>2.3339937976422998E-5</v>
      </c>
      <c r="AU2391" s="256">
        <f t="shared" si="916"/>
        <v>5.9871833746370001E-8</v>
      </c>
      <c r="AV2391" s="256">
        <f t="shared" si="917"/>
        <v>1.5848383194600002</v>
      </c>
      <c r="AW2391" s="272">
        <v>1.6629486999999998E-5</v>
      </c>
      <c r="AX2391" s="272">
        <v>5.0180222999999998E-8</v>
      </c>
      <c r="AY2391" s="272">
        <v>1.3707729999999999E-12</v>
      </c>
      <c r="AZ2391" s="272">
        <v>8.8993756999999996E-10</v>
      </c>
      <c r="BA2391" s="272">
        <v>7.4652852999999995E-11</v>
      </c>
      <c r="BB2391" s="272">
        <v>1.6656064000000001E-8</v>
      </c>
      <c r="BC2391" s="272">
        <v>6.6468120999999999E-6</v>
      </c>
      <c r="BD2391" s="272">
        <v>2.3895393000000002E-9</v>
      </c>
      <c r="BE2391" s="272">
        <v>7.2132471E-9</v>
      </c>
      <c r="BF2391" s="272">
        <v>1.6460814E-12</v>
      </c>
      <c r="BG2391" s="272">
        <v>1.6814570000000001E-14</v>
      </c>
      <c r="BH2391" s="272">
        <v>3.4557809000000003E-11</v>
      </c>
      <c r="BI2391" s="272">
        <v>2.9368130000000001E-13</v>
      </c>
      <c r="BJ2391" s="272">
        <v>6.0747610000000002E-13</v>
      </c>
      <c r="BK2391" s="272">
        <v>1.5536643000000001E-8</v>
      </c>
      <c r="BL2391" s="272">
        <v>3.0481579000000003E-8</v>
      </c>
      <c r="BM2391" s="272">
        <v>5.0331711000000001E-11</v>
      </c>
      <c r="BN2391" s="273">
        <v>1.9481946E-4</v>
      </c>
      <c r="BO2391" s="273">
        <v>1.5846435000000001</v>
      </c>
      <c r="BP2391" s="273">
        <v>0</v>
      </c>
      <c r="BQ2391" s="273">
        <v>0</v>
      </c>
      <c r="BR2391" s="273">
        <v>0</v>
      </c>
      <c r="BS2391"/>
      <c r="BT2391" s="121">
        <v>9.6002725999999995E-4</v>
      </c>
      <c r="BU2391" s="274">
        <v>5.5129300000000001E-5</v>
      </c>
      <c r="BV2391" s="121">
        <v>4.9546137000000003E-4</v>
      </c>
      <c r="BW2391" s="274">
        <v>1.7110978000000001E-6</v>
      </c>
      <c r="BX2391" s="274">
        <v>6.228726E-5</v>
      </c>
      <c r="BY2391" s="274">
        <v>1.0626506E-5</v>
      </c>
      <c r="BZ2391" s="274">
        <v>1.4723527E-8</v>
      </c>
      <c r="CA2391" s="274">
        <v>1.6174871000000001E-5</v>
      </c>
      <c r="CB2391" s="274">
        <v>1.4267384E-6</v>
      </c>
      <c r="CC2391" s="274">
        <v>1.2092187000000001E-6</v>
      </c>
      <c r="CD2391" s="274">
        <v>5.5899696999999998E-7</v>
      </c>
      <c r="CE2391" s="274">
        <v>3.6578322000000002E-8</v>
      </c>
      <c r="CF2391" s="274">
        <v>9.6698923000000003E-9</v>
      </c>
      <c r="CG2391" s="274">
        <v>2.6264247E-5</v>
      </c>
      <c r="CH2391" s="121">
        <v>2.8620358000000002E-4</v>
      </c>
      <c r="CI2391" s="274">
        <v>2.9131071E-6</v>
      </c>
      <c r="CJ2391" s="121">
        <v>0</v>
      </c>
      <c r="CK2391"/>
      <c r="CL2391" s="322">
        <v>1.6043833000000001E-8</v>
      </c>
      <c r="CM2391" s="322">
        <v>17.658932</v>
      </c>
      <c r="CN2391" s="322">
        <v>0.33589491999999999</v>
      </c>
      <c r="CO2391" s="322">
        <v>4.0233351000000001E-2</v>
      </c>
      <c r="CP2391" s="322">
        <v>8.5406154000000005E-4</v>
      </c>
      <c r="CQ2391" s="322">
        <v>1.6177681999999999E-8</v>
      </c>
      <c r="CR2391" s="322">
        <v>5.3731418000000001E-8</v>
      </c>
      <c r="CS2391" s="322">
        <v>2.5018662999999998E-3</v>
      </c>
      <c r="CT2391" s="322">
        <v>0.84496073000000005</v>
      </c>
      <c r="CU2391" s="322">
        <v>25.026112000000001</v>
      </c>
      <c r="CX2391" s="22" t="s">
        <v>4045</v>
      </c>
    </row>
    <row r="2392" spans="1:102" ht="14.4" customHeight="1">
      <c r="A2392" t="s">
        <v>3433</v>
      </c>
      <c r="B2392" s="278" t="s">
        <v>3349</v>
      </c>
      <c r="C2392" s="279" t="str">
        <f t="shared" si="908"/>
        <v>P.030.72.300</v>
      </c>
      <c r="D2392" t="s">
        <v>4038</v>
      </c>
      <c r="E2392" s="312" t="s">
        <v>1510</v>
      </c>
      <c r="F2392" s="281" t="str">
        <f t="shared" si="909"/>
        <v>Benzimidazoles (n=1, std=-)</v>
      </c>
      <c r="G2392" s="319">
        <f t="shared" si="921"/>
        <v>2.8032105421070002</v>
      </c>
      <c r="H2392" s="319">
        <f t="shared" si="922"/>
        <v>0.10990172550000001</v>
      </c>
      <c r="I2392" s="319">
        <f t="shared" si="918"/>
        <v>0.26111244810700002</v>
      </c>
      <c r="J2392" s="319">
        <f t="shared" si="919"/>
        <v>0.16125956850000001</v>
      </c>
      <c r="K2392" s="319">
        <v>2.2709367999999999</v>
      </c>
      <c r="L2392" s="319">
        <v>0.14632021000000001</v>
      </c>
      <c r="M2392" s="319">
        <v>0.10602789</v>
      </c>
      <c r="N2392" s="319">
        <v>9.0186163999999999E-2</v>
      </c>
      <c r="O2392" s="319">
        <v>1.7500198000000002E-2</v>
      </c>
      <c r="P2392" s="319">
        <v>1.0207356E-3</v>
      </c>
      <c r="Q2392" s="319">
        <v>1.1946279000000001E-3</v>
      </c>
      <c r="R2392" s="319">
        <v>8.7222932E-3</v>
      </c>
      <c r="S2392" s="319">
        <v>7.1010685E-3</v>
      </c>
      <c r="T2392" s="319">
        <v>0</v>
      </c>
      <c r="U2392" s="319">
        <v>0.1541585</v>
      </c>
      <c r="V2392" s="319">
        <v>4.2054907000000002E-5</v>
      </c>
      <c r="W2392" s="319">
        <v>0</v>
      </c>
      <c r="X2392" s="319">
        <v>0</v>
      </c>
      <c r="Y2392" s="210"/>
      <c r="Z2392" s="320">
        <f t="shared" si="910"/>
        <v>17.074712781954887</v>
      </c>
      <c r="AA2392" s="210"/>
      <c r="AB2392" s="321">
        <f t="shared" si="911"/>
        <v>2.2709367999999999</v>
      </c>
      <c r="AC2392" s="321">
        <f t="shared" si="912"/>
        <v>0.37097211870000008</v>
      </c>
      <c r="AD2392" s="321">
        <f t="shared" si="920"/>
        <v>0.26107039320000003</v>
      </c>
      <c r="AE2392" s="321">
        <f t="shared" si="913"/>
        <v>0.26111244810700002</v>
      </c>
      <c r="AF2392" s="321">
        <f t="shared" si="914"/>
        <v>0.16125956850000001</v>
      </c>
      <c r="AG2392"/>
      <c r="AH2392" s="121">
        <v>254.26564999999999</v>
      </c>
      <c r="AI2392" s="121">
        <v>219.09753000000001</v>
      </c>
      <c r="AJ2392" s="121">
        <v>20.897563000000002</v>
      </c>
      <c r="AK2392" s="121">
        <v>0</v>
      </c>
      <c r="AL2392" s="121">
        <v>1.9472795000000001</v>
      </c>
      <c r="AM2392" s="121">
        <v>7.6406162999999996</v>
      </c>
      <c r="AN2392" s="121">
        <v>4.6826669000000001</v>
      </c>
      <c r="AO2392"/>
      <c r="AP2392" s="282">
        <v>0.35830250000000002</v>
      </c>
      <c r="AQ2392" s="282">
        <v>0.33288985999999998</v>
      </c>
      <c r="AR2392" s="282">
        <v>1.4731849E-2</v>
      </c>
      <c r="AS2392" s="282">
        <v>1.0680788E-2</v>
      </c>
      <c r="AT2392" s="255">
        <f t="shared" si="915"/>
        <v>1.9957425619518998E-5</v>
      </c>
      <c r="AU2392" s="256">
        <f t="shared" si="916"/>
        <v>5.4481688795869898E-8</v>
      </c>
      <c r="AV2392" s="256">
        <f t="shared" si="917"/>
        <v>1.49590870508</v>
      </c>
      <c r="AW2392" s="272">
        <v>1.5997870999999999E-5</v>
      </c>
      <c r="AX2392" s="272">
        <v>4.8275057999999999E-8</v>
      </c>
      <c r="AY2392" s="272">
        <v>1.3186983000000001E-12</v>
      </c>
      <c r="AZ2392" s="272">
        <v>7.6479767999999999E-10</v>
      </c>
      <c r="BA2392" s="272">
        <v>8.5505839000000006E-11</v>
      </c>
      <c r="BB2392" s="272">
        <v>1.3410231E-8</v>
      </c>
      <c r="BC2392" s="272">
        <v>3.9197724E-6</v>
      </c>
      <c r="BD2392" s="272">
        <v>1.9268382999999998E-9</v>
      </c>
      <c r="BE2392" s="272">
        <v>4.2109208E-9</v>
      </c>
      <c r="BF2392" s="272">
        <v>1.2330360999999999E-12</v>
      </c>
      <c r="BG2392" s="272">
        <v>9.1547799E-15</v>
      </c>
      <c r="BH2392" s="272">
        <v>1.3116363E-11</v>
      </c>
      <c r="BI2392" s="272">
        <v>1.8211411E-13</v>
      </c>
      <c r="BJ2392" s="272">
        <v>2.6796858E-13</v>
      </c>
      <c r="BK2392" s="272">
        <v>1.2455382999999999E-8</v>
      </c>
      <c r="BL2392" s="272">
        <v>1.3066302E-8</v>
      </c>
      <c r="BM2392" s="272">
        <v>5.2744361000000001E-11</v>
      </c>
      <c r="BN2392" s="273">
        <v>1.9940508E-4</v>
      </c>
      <c r="BO2392" s="273">
        <v>1.4957092999999999</v>
      </c>
      <c r="BP2392" s="273">
        <v>0</v>
      </c>
      <c r="BQ2392" s="273">
        <v>0</v>
      </c>
      <c r="BR2392" s="273">
        <v>0</v>
      </c>
      <c r="BS2392"/>
      <c r="BT2392" s="121">
        <v>8.7802055000000005E-4</v>
      </c>
      <c r="BU2392" s="274">
        <v>3.3367873000000002E-5</v>
      </c>
      <c r="BV2392" s="121">
        <v>4.7608829999999999E-4</v>
      </c>
      <c r="BW2392" s="274">
        <v>1.0249504999999999E-6</v>
      </c>
      <c r="BX2392" s="274">
        <v>3.6806269999999998E-5</v>
      </c>
      <c r="BY2392" s="274">
        <v>8.5207744000000001E-6</v>
      </c>
      <c r="BZ2392" s="274">
        <v>5.8453791999999997E-9</v>
      </c>
      <c r="CA2392" s="274">
        <v>1.2994030999999999E-5</v>
      </c>
      <c r="CB2392" s="274">
        <v>1.3697554E-6</v>
      </c>
      <c r="CC2392" s="274">
        <v>7.9049227000000001E-7</v>
      </c>
      <c r="CD2392" s="274">
        <v>6.4196947999999999E-7</v>
      </c>
      <c r="CE2392" s="274">
        <v>3.8339955E-8</v>
      </c>
      <c r="CF2392" s="274">
        <v>1.1265222E-8</v>
      </c>
      <c r="CG2392" s="274">
        <v>2.0719836999999999E-5</v>
      </c>
      <c r="CH2392" s="121">
        <v>2.8267792999999997E-4</v>
      </c>
      <c r="CI2392" s="274">
        <v>2.9629103000000001E-6</v>
      </c>
      <c r="CJ2392" s="121">
        <v>0</v>
      </c>
      <c r="CK2392"/>
      <c r="CL2392" s="322">
        <v>1.8690740000000002E-8</v>
      </c>
      <c r="CM2392" s="322">
        <v>16.952072999999999</v>
      </c>
      <c r="CN2392" s="322">
        <v>0.27702437000000002</v>
      </c>
      <c r="CO2392" s="322">
        <v>2.4881502999999999E-2</v>
      </c>
      <c r="CP2392" s="322">
        <v>6.7535117999999996E-4</v>
      </c>
      <c r="CQ2392" s="322">
        <v>1.7308067E-8</v>
      </c>
      <c r="CR2392" s="322">
        <v>3.3336469999999999E-8</v>
      </c>
      <c r="CS2392" s="322">
        <v>1.4355798E-3</v>
      </c>
      <c r="CT2392" s="322">
        <v>0.43294862000000001</v>
      </c>
      <c r="CU2392" s="322">
        <v>24.541633000000001</v>
      </c>
      <c r="CX2392" s="22" t="s">
        <v>4045</v>
      </c>
    </row>
    <row r="2393" spans="1:102" ht="14.4" customHeight="1">
      <c r="A2393" t="s">
        <v>3434</v>
      </c>
      <c r="B2393" s="278" t="s">
        <v>3349</v>
      </c>
      <c r="C2393" s="279" t="str">
        <f t="shared" si="908"/>
        <v>P.030.72.400</v>
      </c>
      <c r="D2393" t="s">
        <v>4038</v>
      </c>
      <c r="E2393" s="312" t="s">
        <v>1510</v>
      </c>
      <c r="F2393" s="281" t="str">
        <f t="shared" si="909"/>
        <v>Benzoic acids and derivatives (n=2, std=0.70)</v>
      </c>
      <c r="G2393" s="319">
        <f t="shared" si="921"/>
        <v>1.233043872206</v>
      </c>
      <c r="H2393" s="319">
        <f t="shared" si="922"/>
        <v>4.5591310710000006E-2</v>
      </c>
      <c r="I2393" s="319">
        <f t="shared" si="918"/>
        <v>0.106634220196</v>
      </c>
      <c r="J2393" s="319">
        <f t="shared" si="919"/>
        <v>9.0283001299999999E-2</v>
      </c>
      <c r="K2393" s="319">
        <v>0.99053533999999999</v>
      </c>
      <c r="L2393" s="319">
        <v>5.9058017999999997E-2</v>
      </c>
      <c r="M2393" s="319">
        <v>4.4496875999999998E-2</v>
      </c>
      <c r="N2393" s="319">
        <v>3.7800209000000001E-2</v>
      </c>
      <c r="O2393" s="319">
        <v>6.9898412999999998E-3</v>
      </c>
      <c r="P2393" s="319">
        <v>3.7682085000000001E-4</v>
      </c>
      <c r="Q2393" s="319">
        <v>4.2443956000000002E-4</v>
      </c>
      <c r="R2393" s="319">
        <v>3.0636722E-3</v>
      </c>
      <c r="S2393" s="319">
        <v>3.7035612999999998E-3</v>
      </c>
      <c r="T2393" s="319">
        <v>0</v>
      </c>
      <c r="U2393" s="319">
        <v>8.6579439999999994E-2</v>
      </c>
      <c r="V2393" s="319">
        <v>1.5653995999999999E-5</v>
      </c>
      <c r="W2393" s="319">
        <v>0</v>
      </c>
      <c r="X2393" s="319">
        <v>0</v>
      </c>
      <c r="Y2393" s="210"/>
      <c r="Z2393" s="320">
        <f t="shared" si="910"/>
        <v>7.4476341353383457</v>
      </c>
      <c r="AA2393" s="210"/>
      <c r="AB2393" s="321">
        <f t="shared" si="911"/>
        <v>0.99053533999999999</v>
      </c>
      <c r="AC2393" s="321">
        <f t="shared" si="912"/>
        <v>0.15220987690999996</v>
      </c>
      <c r="AD2393" s="321">
        <f t="shared" si="920"/>
        <v>0.1066185662</v>
      </c>
      <c r="AE2393" s="321">
        <f t="shared" si="913"/>
        <v>0.106634220196</v>
      </c>
      <c r="AF2393" s="321">
        <f t="shared" si="914"/>
        <v>9.0283001299999999E-2</v>
      </c>
      <c r="AG2393"/>
      <c r="AH2393" s="121">
        <v>113.8464</v>
      </c>
      <c r="AI2393" s="121">
        <v>94.012761999999995</v>
      </c>
      <c r="AJ2393" s="121">
        <v>11.736577</v>
      </c>
      <c r="AK2393" s="121">
        <v>0</v>
      </c>
      <c r="AL2393" s="121">
        <v>1.1254697</v>
      </c>
      <c r="AM2393" s="121">
        <v>4.3324484999999999</v>
      </c>
      <c r="AN2393" s="121">
        <v>2.6391409000000001</v>
      </c>
      <c r="AO2393"/>
      <c r="AP2393" s="282">
        <v>0.15381006999999999</v>
      </c>
      <c r="AQ2393" s="282">
        <v>0.14314041</v>
      </c>
      <c r="AR2393" s="282">
        <v>6.3748661999999999E-3</v>
      </c>
      <c r="AS2393" s="282">
        <v>4.2947984E-3</v>
      </c>
      <c r="AT2393" s="255">
        <f t="shared" si="915"/>
        <v>8.5815593949560004E-6</v>
      </c>
      <c r="AU2393" s="256">
        <f t="shared" si="916"/>
        <v>2.3575688621261002E-8</v>
      </c>
      <c r="AV2393" s="256">
        <f t="shared" si="917"/>
        <v>0.60151237337100005</v>
      </c>
      <c r="AW2393" s="272">
        <v>6.9682706999999999E-6</v>
      </c>
      <c r="AX2393" s="272">
        <v>2.1027052E-8</v>
      </c>
      <c r="AY2393" s="272">
        <v>5.7439761999999996E-13</v>
      </c>
      <c r="AZ2393" s="272">
        <v>2.7968426000000001E-10</v>
      </c>
      <c r="BA2393" s="272">
        <v>3.1975496E-11</v>
      </c>
      <c r="BB2393" s="272">
        <v>5.6206911000000003E-9</v>
      </c>
      <c r="BC2393" s="272">
        <v>1.5984871E-6</v>
      </c>
      <c r="BD2393" s="272">
        <v>8.0627120000000002E-10</v>
      </c>
      <c r="BE2393" s="272">
        <v>1.7173386E-9</v>
      </c>
      <c r="BF2393" s="272">
        <v>4.4491110999999998E-13</v>
      </c>
      <c r="BG2393" s="272">
        <v>3.172707E-15</v>
      </c>
      <c r="BH2393" s="272">
        <v>4.2480884999999999E-12</v>
      </c>
      <c r="BI2393" s="272">
        <v>6.4274068E-14</v>
      </c>
      <c r="BJ2393" s="272">
        <v>8.9590256000000004E-14</v>
      </c>
      <c r="BK2393" s="272">
        <v>4.5252395000000002E-9</v>
      </c>
      <c r="BL2393" s="272">
        <v>4.3440045999999997E-9</v>
      </c>
      <c r="BM2393" s="272">
        <v>1.9602387E-11</v>
      </c>
      <c r="BN2393" s="272">
        <v>9.5473370999999994E-5</v>
      </c>
      <c r="BO2393" s="273">
        <v>0.60141690000000003</v>
      </c>
      <c r="BP2393" s="273">
        <v>0</v>
      </c>
      <c r="BQ2393" s="273">
        <v>0</v>
      </c>
      <c r="BR2393" s="273">
        <v>0</v>
      </c>
      <c r="BS2393"/>
      <c r="BT2393" s="121">
        <v>3.8186219000000001E-4</v>
      </c>
      <c r="BU2393" s="274">
        <v>1.3661438E-5</v>
      </c>
      <c r="BV2393" s="121">
        <v>2.0765979999999999E-4</v>
      </c>
      <c r="BW2393" s="274">
        <v>3.6008316000000001E-7</v>
      </c>
      <c r="BX2393" s="274">
        <v>1.4844793E-5</v>
      </c>
      <c r="BY2393" s="274">
        <v>3.5790675E-6</v>
      </c>
      <c r="BZ2393" s="274">
        <v>1.9124397E-9</v>
      </c>
      <c r="CA2393" s="274">
        <v>5.4553995999999997E-6</v>
      </c>
      <c r="CB2393" s="274">
        <v>5.0566703999999996E-7</v>
      </c>
      <c r="CC2393" s="274">
        <v>2.8085412999999998E-7</v>
      </c>
      <c r="CD2393" s="274">
        <v>2.4011123000000001E-7</v>
      </c>
      <c r="CE2393" s="274">
        <v>1.4249228000000001E-8</v>
      </c>
      <c r="CF2393" s="274">
        <v>4.2174111000000002E-9</v>
      </c>
      <c r="CG2393" s="274">
        <v>8.5564493000000005E-6</v>
      </c>
      <c r="CH2393" s="121">
        <v>1.2508581999999999E-4</v>
      </c>
      <c r="CI2393" s="274">
        <v>1.6123267000000001E-6</v>
      </c>
      <c r="CJ2393" s="121">
        <v>0</v>
      </c>
      <c r="CK2393"/>
      <c r="CL2393" s="322">
        <v>6.9973352999999999E-9</v>
      </c>
      <c r="CM2393" s="322">
        <v>7.4018718999999997</v>
      </c>
      <c r="CN2393" s="322">
        <v>0.12125808</v>
      </c>
      <c r="CO2393" s="322">
        <v>1.0204474E-2</v>
      </c>
      <c r="CP2393" s="322">
        <v>2.8136755E-4</v>
      </c>
      <c r="CQ2393" s="322">
        <v>6.4421527999999998E-9</v>
      </c>
      <c r="CR2393" s="322">
        <v>1.1766326999999999E-8</v>
      </c>
      <c r="CS2393" s="322">
        <v>5.7925160999999998E-4</v>
      </c>
      <c r="CT2393" s="322">
        <v>0.14862922000000001</v>
      </c>
      <c r="CU2393" s="322">
        <v>9.8215412000000004</v>
      </c>
      <c r="CX2393" s="22" t="s">
        <v>4045</v>
      </c>
    </row>
    <row r="2394" spans="1:102" ht="14.4" customHeight="1">
      <c r="A2394" t="s">
        <v>3435</v>
      </c>
      <c r="B2394" s="278" t="s">
        <v>3349</v>
      </c>
      <c r="C2394" s="279" t="str">
        <f t="shared" si="908"/>
        <v>P.030.73.100</v>
      </c>
      <c r="D2394" t="s">
        <v>4038</v>
      </c>
      <c r="E2394" s="312" t="s">
        <v>1510</v>
      </c>
      <c r="F2394" s="281" t="str">
        <f t="shared" si="909"/>
        <v>Coumarans (n=1, std=-)</v>
      </c>
      <c r="G2394" s="319">
        <f t="shared" si="921"/>
        <v>3.2372776110419998</v>
      </c>
      <c r="H2394" s="319">
        <f t="shared" si="922"/>
        <v>0.14916344380000002</v>
      </c>
      <c r="I2394" s="319">
        <f t="shared" si="918"/>
        <v>0.441289701142</v>
      </c>
      <c r="J2394" s="319">
        <f t="shared" si="919"/>
        <v>0.16690076609999999</v>
      </c>
      <c r="K2394" s="319">
        <v>2.4799237000000001</v>
      </c>
      <c r="L2394" s="319">
        <v>0.28764395999999998</v>
      </c>
      <c r="M2394" s="319">
        <v>0.13843730000000001</v>
      </c>
      <c r="N2394" s="319">
        <v>0.11722778</v>
      </c>
      <c r="O2394" s="319">
        <v>2.8929448999999999E-2</v>
      </c>
      <c r="P2394" s="319">
        <v>1.1056171E-3</v>
      </c>
      <c r="Q2394" s="319">
        <v>1.9005977E-3</v>
      </c>
      <c r="R2394" s="319">
        <v>1.5167600999999999E-2</v>
      </c>
      <c r="S2394" s="319">
        <v>7.2189860999999998E-3</v>
      </c>
      <c r="T2394" s="319">
        <v>0</v>
      </c>
      <c r="U2394" s="319">
        <v>0.15968178</v>
      </c>
      <c r="V2394" s="319">
        <v>4.0840141999999997E-5</v>
      </c>
      <c r="W2394" s="319">
        <v>0</v>
      </c>
      <c r="X2394" s="319">
        <v>0</v>
      </c>
      <c r="Y2394" s="210"/>
      <c r="Z2394" s="320">
        <f t="shared" si="910"/>
        <v>18.646042857142856</v>
      </c>
      <c r="AA2394" s="210"/>
      <c r="AB2394" s="321">
        <f t="shared" si="911"/>
        <v>2.4799237000000001</v>
      </c>
      <c r="AC2394" s="321">
        <f t="shared" si="912"/>
        <v>0.59041230480000007</v>
      </c>
      <c r="AD2394" s="321">
        <f t="shared" si="920"/>
        <v>0.44124886099999999</v>
      </c>
      <c r="AE2394" s="321">
        <f t="shared" si="913"/>
        <v>0.441289701142</v>
      </c>
      <c r="AF2394" s="321">
        <f t="shared" si="914"/>
        <v>0.16690076609999999</v>
      </c>
      <c r="AG2394"/>
      <c r="AH2394" s="121">
        <v>268.75544000000002</v>
      </c>
      <c r="AI2394" s="121">
        <v>232.26080999999999</v>
      </c>
      <c r="AJ2394" s="121">
        <v>21.646266000000001</v>
      </c>
      <c r="AK2394" s="121">
        <v>0</v>
      </c>
      <c r="AL2394" s="121">
        <v>2.0388594000000002</v>
      </c>
      <c r="AM2394" s="121">
        <v>7.9420123</v>
      </c>
      <c r="AN2394" s="121">
        <v>4.8674930999999999</v>
      </c>
      <c r="AO2394"/>
      <c r="AP2394" s="282">
        <v>0.43680165999999998</v>
      </c>
      <c r="AQ2394" s="282">
        <v>0.40800568999999998</v>
      </c>
      <c r="AR2394" s="282">
        <v>1.6976339E-2</v>
      </c>
      <c r="AS2394" s="282">
        <v>1.1819632E-2</v>
      </c>
      <c r="AT2394" s="255">
        <f t="shared" si="915"/>
        <v>2.4460772749807996E-5</v>
      </c>
      <c r="AU2394" s="256">
        <f t="shared" si="916"/>
        <v>6.2782317362299997E-8</v>
      </c>
      <c r="AV2394" s="256">
        <f t="shared" si="917"/>
        <v>1.65541063551</v>
      </c>
      <c r="AW2394" s="272">
        <v>1.7448451999999999E-5</v>
      </c>
      <c r="AX2394" s="272">
        <v>5.2651438999999997E-8</v>
      </c>
      <c r="AY2394" s="272">
        <v>1.4382812999999999E-12</v>
      </c>
      <c r="AZ2394" s="272">
        <v>9.2548507999999998E-10</v>
      </c>
      <c r="BA2394" s="272">
        <v>7.7624728000000001E-11</v>
      </c>
      <c r="BB2394" s="272">
        <v>1.7431174999999999E-8</v>
      </c>
      <c r="BC2394" s="272">
        <v>6.9460235000000002E-6</v>
      </c>
      <c r="BD2394" s="272">
        <v>2.5005515000000001E-9</v>
      </c>
      <c r="BE2394" s="272">
        <v>7.5379381999999996E-9</v>
      </c>
      <c r="BF2394" s="272">
        <v>1.7119176000000001E-12</v>
      </c>
      <c r="BG2394" s="272">
        <v>1.74887E-14</v>
      </c>
      <c r="BH2394" s="272">
        <v>3.5945982999999997E-11</v>
      </c>
      <c r="BI2394" s="272">
        <v>3.0544512E-13</v>
      </c>
      <c r="BJ2394" s="272">
        <v>6.3186057999999997E-13</v>
      </c>
      <c r="BK2394" s="272">
        <v>1.6157658000000002E-8</v>
      </c>
      <c r="BL2394" s="272">
        <v>3.1705307E-8</v>
      </c>
      <c r="BM2394" s="272">
        <v>5.2337685999999999E-11</v>
      </c>
      <c r="BN2394" s="273">
        <v>2.0573550999999999E-4</v>
      </c>
      <c r="BO2394" s="273">
        <v>1.6552049</v>
      </c>
      <c r="BP2394" s="273">
        <v>0</v>
      </c>
      <c r="BQ2394" s="273">
        <v>0</v>
      </c>
      <c r="BR2394" s="273">
        <v>0</v>
      </c>
      <c r="BS2394"/>
      <c r="BT2394" s="121">
        <v>1.0069971E-3</v>
      </c>
      <c r="BU2394" s="274">
        <v>5.7619628000000003E-5</v>
      </c>
      <c r="BV2394" s="121">
        <v>5.1990116000000003E-4</v>
      </c>
      <c r="BW2394" s="274">
        <v>1.7796552E-6</v>
      </c>
      <c r="BX2394" s="274">
        <v>6.5067079999999998E-5</v>
      </c>
      <c r="BY2394" s="274">
        <v>1.1122067E-5</v>
      </c>
      <c r="BZ2394" s="274">
        <v>1.5314843999999998E-8</v>
      </c>
      <c r="CA2394" s="274">
        <v>1.6928856999999999E-5</v>
      </c>
      <c r="CB2394" s="274">
        <v>1.4836603000000001E-6</v>
      </c>
      <c r="CC2394" s="274">
        <v>1.2576365000000001E-6</v>
      </c>
      <c r="CD2394" s="274">
        <v>5.8124941999999995E-7</v>
      </c>
      <c r="CE2394" s="274">
        <v>3.8036151000000002E-8</v>
      </c>
      <c r="CF2394" s="274">
        <v>1.0054754000000001E-8</v>
      </c>
      <c r="CG2394" s="274">
        <v>2.7466668000000002E-5</v>
      </c>
      <c r="CH2394" s="121">
        <v>3.0062155000000002E-4</v>
      </c>
      <c r="CI2394" s="274">
        <v>3.1045049000000001E-6</v>
      </c>
      <c r="CJ2394" s="121">
        <v>0</v>
      </c>
      <c r="CK2394"/>
      <c r="CL2394" s="322">
        <v>1.6682378000000001E-8</v>
      </c>
      <c r="CM2394" s="322">
        <v>18.531051000000001</v>
      </c>
      <c r="CN2394" s="322">
        <v>0.35229698999999998</v>
      </c>
      <c r="CO2394" s="322">
        <v>4.2053935000000001E-2</v>
      </c>
      <c r="CP2394" s="322">
        <v>8.9352709000000005E-4</v>
      </c>
      <c r="CQ2394" s="322">
        <v>1.6822277999999999E-8</v>
      </c>
      <c r="CR2394" s="322">
        <v>5.5883696999999999E-8</v>
      </c>
      <c r="CS2394" s="322">
        <v>2.6135504000000002E-3</v>
      </c>
      <c r="CT2394" s="322">
        <v>0.87884965000000004</v>
      </c>
      <c r="CU2394" s="322">
        <v>26.133679999999998</v>
      </c>
      <c r="CX2394" s="22" t="s">
        <v>4045</v>
      </c>
    </row>
    <row r="2395" spans="1:102" ht="14.4" customHeight="1">
      <c r="A2395" t="s">
        <v>3436</v>
      </c>
      <c r="B2395" s="278" t="s">
        <v>3349</v>
      </c>
      <c r="C2395" s="279" t="str">
        <f t="shared" si="908"/>
        <v>P.030.73.200</v>
      </c>
      <c r="D2395" t="s">
        <v>4038</v>
      </c>
      <c r="E2395" s="312" t="s">
        <v>1510</v>
      </c>
      <c r="F2395" s="281" t="str">
        <f t="shared" si="909"/>
        <v>Cyclohexyl halides (n=1, std=-)</v>
      </c>
      <c r="G2395" s="319">
        <f t="shared" si="921"/>
        <v>0.57048239057610006</v>
      </c>
      <c r="H2395" s="319">
        <f t="shared" si="922"/>
        <v>2.133259966E-2</v>
      </c>
      <c r="I2395" s="319">
        <f t="shared" si="918"/>
        <v>4.9838460816099994E-2</v>
      </c>
      <c r="J2395" s="319">
        <f t="shared" si="919"/>
        <v>3.9690880099999999E-2</v>
      </c>
      <c r="K2395" s="319">
        <v>0.45962045000000001</v>
      </c>
      <c r="L2395" s="319">
        <v>2.7565802E-2</v>
      </c>
      <c r="M2395" s="319">
        <v>2.0777068999999999E-2</v>
      </c>
      <c r="N2395" s="319">
        <v>1.7657236E-2</v>
      </c>
      <c r="O2395" s="319">
        <v>3.2868309E-3</v>
      </c>
      <c r="P2395" s="319">
        <v>1.8251728999999999E-4</v>
      </c>
      <c r="Q2395" s="319">
        <v>2.0601547E-4</v>
      </c>
      <c r="R2395" s="319">
        <v>1.488011E-3</v>
      </c>
      <c r="S2395" s="319">
        <v>1.6523231000000001E-3</v>
      </c>
      <c r="T2395" s="319">
        <v>0</v>
      </c>
      <c r="U2395" s="319">
        <v>3.8038557000000001E-2</v>
      </c>
      <c r="V2395" s="319">
        <v>7.5788160999999997E-6</v>
      </c>
      <c r="W2395" s="319">
        <v>0</v>
      </c>
      <c r="X2395" s="319">
        <v>0</v>
      </c>
      <c r="Y2395" s="210"/>
      <c r="Z2395" s="320">
        <f t="shared" si="910"/>
        <v>3.4557928571428569</v>
      </c>
      <c r="AA2395" s="210"/>
      <c r="AB2395" s="321">
        <f t="shared" si="911"/>
        <v>0.45962045000000001</v>
      </c>
      <c r="AC2395" s="321">
        <f t="shared" si="912"/>
        <v>7.116348166E-2</v>
      </c>
      <c r="AD2395" s="321">
        <f t="shared" si="920"/>
        <v>4.9830881999999993E-2</v>
      </c>
      <c r="AE2395" s="321">
        <f t="shared" si="913"/>
        <v>4.9838460816099994E-2</v>
      </c>
      <c r="AF2395" s="321">
        <f t="shared" si="914"/>
        <v>3.9690880099999999E-2</v>
      </c>
      <c r="AG2395"/>
      <c r="AH2395" s="121">
        <v>52.523342</v>
      </c>
      <c r="AI2395" s="121">
        <v>43.816817999999998</v>
      </c>
      <c r="AJ2395" s="121">
        <v>5.1564525999999997</v>
      </c>
      <c r="AK2395" s="121">
        <v>0</v>
      </c>
      <c r="AL2395" s="121">
        <v>0.49163985999999998</v>
      </c>
      <c r="AM2395" s="121">
        <v>1.8997819</v>
      </c>
      <c r="AN2395" s="121">
        <v>1.1586498000000001</v>
      </c>
      <c r="AO2395"/>
      <c r="AP2395" s="282">
        <v>7.1514377000000004E-2</v>
      </c>
      <c r="AQ2395" s="282">
        <v>6.6520206999999998E-2</v>
      </c>
      <c r="AR2395" s="282">
        <v>2.9611250999999998E-3</v>
      </c>
      <c r="AS2395" s="282">
        <v>2.0330449999999998E-3</v>
      </c>
      <c r="AT2395" s="255">
        <f t="shared" si="915"/>
        <v>3.9880219783760001E-6</v>
      </c>
      <c r="AU2395" s="256">
        <f t="shared" si="916"/>
        <v>1.0950906465777199E-8</v>
      </c>
      <c r="AV2395" s="256">
        <f t="shared" si="917"/>
        <v>0.28474019634500003</v>
      </c>
      <c r="AW2395" s="272">
        <v>3.234505E-6</v>
      </c>
      <c r="AX2395" s="272">
        <v>9.7602977E-9</v>
      </c>
      <c r="AY2395" s="272">
        <v>2.6662099000000002E-13</v>
      </c>
      <c r="AZ2395" s="272">
        <v>1.3553751E-10</v>
      </c>
      <c r="BA2395" s="272">
        <v>1.5476966000000001E-11</v>
      </c>
      <c r="BB2395" s="272">
        <v>2.6255388E-9</v>
      </c>
      <c r="BC2395" s="272">
        <v>7.4643005999999995E-7</v>
      </c>
      <c r="BD2395" s="272">
        <v>3.7679040000000002E-10</v>
      </c>
      <c r="BE2395" s="272">
        <v>8.0169524000000003E-10</v>
      </c>
      <c r="BF2395" s="272">
        <v>2.1576651999999999E-13</v>
      </c>
      <c r="BG2395" s="272">
        <v>1.5421471999999999E-15</v>
      </c>
      <c r="BH2395" s="272">
        <v>2.0731442000000002E-12</v>
      </c>
      <c r="BI2395" s="272">
        <v>3.1209163999999999E-14</v>
      </c>
      <c r="BJ2395" s="272">
        <v>4.3638156000000001E-14</v>
      </c>
      <c r="BK2395" s="272">
        <v>2.1937548000000001E-9</v>
      </c>
      <c r="BL2395" s="272">
        <v>2.1166102999999999E-9</v>
      </c>
      <c r="BM2395" s="272">
        <v>9.4912046E-12</v>
      </c>
      <c r="BN2395" s="272">
        <v>4.3386344999999998E-5</v>
      </c>
      <c r="BO2395" s="273">
        <v>0.28469681000000002</v>
      </c>
      <c r="BP2395" s="273">
        <v>0</v>
      </c>
      <c r="BQ2395" s="273">
        <v>0</v>
      </c>
      <c r="BR2395" s="273">
        <v>0</v>
      </c>
      <c r="BS2395"/>
      <c r="BT2395" s="121">
        <v>1.7717351999999999E-4</v>
      </c>
      <c r="BU2395" s="274">
        <v>6.3775287999999998E-6</v>
      </c>
      <c r="BV2395" s="274">
        <v>9.6356674000000001E-5</v>
      </c>
      <c r="BW2395" s="274">
        <v>1.7488866000000001E-7</v>
      </c>
      <c r="BX2395" s="274">
        <v>6.9512802E-6</v>
      </c>
      <c r="BY2395" s="274">
        <v>1.6708347E-6</v>
      </c>
      <c r="BZ2395" s="274">
        <v>9.3273119999999991E-10</v>
      </c>
      <c r="CA2395" s="274">
        <v>2.547165E-6</v>
      </c>
      <c r="CB2395" s="274">
        <v>2.4492534999999998E-7</v>
      </c>
      <c r="CC2395" s="274">
        <v>1.3632164000000001E-7</v>
      </c>
      <c r="CD2395" s="274">
        <v>1.1621894999999999E-7</v>
      </c>
      <c r="CE2395" s="274">
        <v>6.8992733999999997E-9</v>
      </c>
      <c r="CF2395" s="274">
        <v>2.0412145E-9</v>
      </c>
      <c r="CG2395" s="274">
        <v>4.0100368000000002E-6</v>
      </c>
      <c r="CH2395" s="274">
        <v>5.7864995999999998E-5</v>
      </c>
      <c r="CI2395" s="274">
        <v>7.1277334999999997E-7</v>
      </c>
      <c r="CJ2395" s="121">
        <v>0</v>
      </c>
      <c r="CK2395"/>
      <c r="CL2395" s="322">
        <v>3.3866895999999999E-9</v>
      </c>
      <c r="CM2395" s="322">
        <v>3.4336402000000001</v>
      </c>
      <c r="CN2395" s="322">
        <v>5.6073590999999999E-2</v>
      </c>
      <c r="CO2395" s="322">
        <v>4.7643562E-3</v>
      </c>
      <c r="CP2395" s="322">
        <v>1.315818E-4</v>
      </c>
      <c r="CQ2395" s="322">
        <v>3.1189511999999998E-9</v>
      </c>
      <c r="CR2395" s="322">
        <v>5.7132812999999999E-9</v>
      </c>
      <c r="CS2395" s="322">
        <v>2.7099452999999998E-4</v>
      </c>
      <c r="CT2395" s="322">
        <v>7.2283127000000003E-2</v>
      </c>
      <c r="CU2395" s="322">
        <v>4.6578887</v>
      </c>
      <c r="CX2395" s="22" t="s">
        <v>4045</v>
      </c>
    </row>
    <row r="2396" spans="1:102" ht="14.4" customHeight="1">
      <c r="A2396" t="s">
        <v>3437</v>
      </c>
      <c r="B2396" s="278" t="s">
        <v>3349</v>
      </c>
      <c r="C2396" s="279" t="str">
        <f t="shared" si="908"/>
        <v>P.030.74.100</v>
      </c>
      <c r="D2396" t="s">
        <v>4038</v>
      </c>
      <c r="E2396" s="312" t="s">
        <v>1510</v>
      </c>
      <c r="F2396" s="281" t="str">
        <f t="shared" si="909"/>
        <v>Diphenylmethanes (n=1, std=-)</v>
      </c>
      <c r="G2396" s="319">
        <f t="shared" si="921"/>
        <v>0.736155197737</v>
      </c>
      <c r="H2396" s="319">
        <f t="shared" si="922"/>
        <v>2.8065659429999997E-2</v>
      </c>
      <c r="I2396" s="319">
        <f t="shared" si="918"/>
        <v>6.1476603606999997E-2</v>
      </c>
      <c r="J2396" s="319">
        <f t="shared" si="919"/>
        <v>3.9119284700000007E-2</v>
      </c>
      <c r="K2396" s="319">
        <v>0.60749365</v>
      </c>
      <c r="L2396" s="319">
        <v>3.2013171999999999E-2</v>
      </c>
      <c r="M2396" s="319">
        <v>2.7309887000000001E-2</v>
      </c>
      <c r="N2396" s="319">
        <v>2.3274489999999998E-2</v>
      </c>
      <c r="O2396" s="319">
        <v>4.1981704000000003E-3</v>
      </c>
      <c r="P2396" s="319">
        <v>2.8945163000000001E-4</v>
      </c>
      <c r="Q2396" s="319">
        <v>3.0354740000000001E-4</v>
      </c>
      <c r="R2396" s="319">
        <v>2.1413455E-3</v>
      </c>
      <c r="S2396" s="319">
        <v>1.7939137000000001E-3</v>
      </c>
      <c r="T2396" s="319">
        <v>0</v>
      </c>
      <c r="U2396" s="319">
        <v>3.7325371000000003E-2</v>
      </c>
      <c r="V2396" s="319">
        <v>1.2199107000000001E-5</v>
      </c>
      <c r="W2396" s="319">
        <v>0</v>
      </c>
      <c r="X2396" s="319">
        <v>0</v>
      </c>
      <c r="Y2396" s="210"/>
      <c r="Z2396" s="320">
        <f t="shared" si="910"/>
        <v>4.5676214285714281</v>
      </c>
      <c r="AA2396" s="210"/>
      <c r="AB2396" s="321">
        <f t="shared" si="911"/>
        <v>0.60749365</v>
      </c>
      <c r="AC2396" s="321">
        <f t="shared" si="912"/>
        <v>8.9530063930000015E-2</v>
      </c>
      <c r="AD2396" s="321">
        <f t="shared" si="920"/>
        <v>6.14644045E-2</v>
      </c>
      <c r="AE2396" s="321">
        <f t="shared" si="913"/>
        <v>6.1476603606999997E-2</v>
      </c>
      <c r="AF2396" s="321">
        <f t="shared" si="914"/>
        <v>3.9119284700000007E-2</v>
      </c>
      <c r="AG2396"/>
      <c r="AH2396" s="121">
        <v>67.911636000000001</v>
      </c>
      <c r="AI2396" s="121">
        <v>59.419918000000003</v>
      </c>
      <c r="AJ2396" s="121">
        <v>5.0597988999999997</v>
      </c>
      <c r="AK2396" s="121">
        <v>0</v>
      </c>
      <c r="AL2396" s="121">
        <v>0.46271986999999998</v>
      </c>
      <c r="AM2396" s="121">
        <v>1.8386491</v>
      </c>
      <c r="AN2396" s="121">
        <v>1.1305508</v>
      </c>
      <c r="AO2396"/>
      <c r="AP2396" s="282">
        <v>9.3490326999999998E-2</v>
      </c>
      <c r="AQ2396" s="282">
        <v>8.6663592999999997E-2</v>
      </c>
      <c r="AR2396" s="282">
        <v>3.8954366000000002E-3</v>
      </c>
      <c r="AS2396" s="282">
        <v>2.9312980000000002E-3</v>
      </c>
      <c r="AT2396" s="255">
        <f t="shared" si="915"/>
        <v>5.1956589999049998E-6</v>
      </c>
      <c r="AU2396" s="256">
        <f t="shared" si="916"/>
        <v>1.4406200356824E-8</v>
      </c>
      <c r="AV2396" s="256">
        <f t="shared" si="917"/>
        <v>0.41054593173799997</v>
      </c>
      <c r="AW2396" s="272">
        <v>4.2831861999999998E-6</v>
      </c>
      <c r="AX2396" s="272">
        <v>1.2925049000000001E-8</v>
      </c>
      <c r="AY2396" s="272">
        <v>3.5305926000000002E-13</v>
      </c>
      <c r="AZ2396" s="272">
        <v>2.1123881000000001E-10</v>
      </c>
      <c r="BA2396" s="272">
        <v>2.5117294999999999E-11</v>
      </c>
      <c r="BB2396" s="272">
        <v>3.4608033000000001E-9</v>
      </c>
      <c r="BC2396" s="272">
        <v>9.0271214000000005E-7</v>
      </c>
      <c r="BD2396" s="272">
        <v>4.9783056999999998E-10</v>
      </c>
      <c r="BE2396" s="272">
        <v>9.648437499999999E-10</v>
      </c>
      <c r="BF2396" s="272">
        <v>3.2780688E-13</v>
      </c>
      <c r="BG2396" s="272">
        <v>2.1564390000000002E-15</v>
      </c>
      <c r="BH2396" s="272">
        <v>2.4574704999999999E-12</v>
      </c>
      <c r="BI2396" s="272">
        <v>4.5362066000000002E-14</v>
      </c>
      <c r="BJ2396" s="272">
        <v>5.6157678999999999E-14</v>
      </c>
      <c r="BK2396" s="272">
        <v>3.3771996000000002E-9</v>
      </c>
      <c r="BL2396" s="272">
        <v>2.6863009E-9</v>
      </c>
      <c r="BM2396" s="272">
        <v>1.5235024000000001E-11</v>
      </c>
      <c r="BN2396" s="272">
        <v>5.2151738000000001E-5</v>
      </c>
      <c r="BO2396" s="273">
        <v>0.41049377999999997</v>
      </c>
      <c r="BP2396" s="273">
        <v>0</v>
      </c>
      <c r="BQ2396" s="273">
        <v>0</v>
      </c>
      <c r="BR2396" s="273">
        <v>0</v>
      </c>
      <c r="BS2396"/>
      <c r="BT2396" s="121">
        <v>2.3203364E-4</v>
      </c>
      <c r="BU2396" s="274">
        <v>7.7692277000000002E-6</v>
      </c>
      <c r="BV2396" s="121">
        <v>1.2735741E-4</v>
      </c>
      <c r="BW2396" s="274">
        <v>2.5178351000000002E-7</v>
      </c>
      <c r="BX2396" s="274">
        <v>8.5244874000000003E-6</v>
      </c>
      <c r="BY2396" s="274">
        <v>2.1942007000000001E-6</v>
      </c>
      <c r="BZ2396" s="274">
        <v>1.1360924000000001E-9</v>
      </c>
      <c r="CA2396" s="274">
        <v>3.3487881000000001E-6</v>
      </c>
      <c r="CB2396" s="274">
        <v>3.8842370000000001E-7</v>
      </c>
      <c r="CC2396" s="274">
        <v>2.0085908000000001E-7</v>
      </c>
      <c r="CD2396" s="274">
        <v>1.8866814000000001E-7</v>
      </c>
      <c r="CE2396" s="274">
        <v>1.1074836999999999E-8</v>
      </c>
      <c r="CF2396" s="274">
        <v>3.3191462000000001E-9</v>
      </c>
      <c r="CG2396" s="274">
        <v>5.3424041999999999E-6</v>
      </c>
      <c r="CH2396" s="274">
        <v>7.5724792999999998E-5</v>
      </c>
      <c r="CI2396" s="274">
        <v>7.2706606000000001E-7</v>
      </c>
      <c r="CJ2396" s="121">
        <v>0</v>
      </c>
      <c r="CK2396"/>
      <c r="CL2396" s="322">
        <v>5.5069756999999998E-9</v>
      </c>
      <c r="CM2396" s="322">
        <v>4.5318082000000004</v>
      </c>
      <c r="CN2396" s="322">
        <v>7.0803601999999993E-2</v>
      </c>
      <c r="CO2396" s="322">
        <v>5.8479164E-3</v>
      </c>
      <c r="CP2396" s="322">
        <v>1.7367197E-4</v>
      </c>
      <c r="CQ2396" s="322">
        <v>5.0198281000000002E-9</v>
      </c>
      <c r="CR2396" s="322">
        <v>8.3053206000000002E-9</v>
      </c>
      <c r="CS2396" s="322">
        <v>3.2755615E-4</v>
      </c>
      <c r="CT2396" s="322">
        <v>9.8977066000000002E-2</v>
      </c>
      <c r="CU2396" s="322">
        <v>6.8121210000000003</v>
      </c>
      <c r="CX2396" s="22" t="s">
        <v>4045</v>
      </c>
    </row>
    <row r="2397" spans="1:102" ht="14.4" customHeight="1">
      <c r="A2397" t="s">
        <v>3438</v>
      </c>
      <c r="B2397" s="278" t="s">
        <v>3349</v>
      </c>
      <c r="C2397" s="279" t="str">
        <f t="shared" si="908"/>
        <v>P.030.74.200</v>
      </c>
      <c r="D2397" t="s">
        <v>4038</v>
      </c>
      <c r="E2397" s="312" t="s">
        <v>1510</v>
      </c>
      <c r="F2397" s="281" t="str">
        <f t="shared" si="909"/>
        <v>Dithiophosphate O-esters (n=1, std=-)</v>
      </c>
      <c r="G2397" s="319">
        <f t="shared" si="921"/>
        <v>1.3782490318189999</v>
      </c>
      <c r="H2397" s="319">
        <f t="shared" si="922"/>
        <v>5.0489403549999999E-2</v>
      </c>
      <c r="I2397" s="319">
        <f t="shared" si="918"/>
        <v>0.12272034216899999</v>
      </c>
      <c r="J2397" s="319">
        <f t="shared" si="919"/>
        <v>0.1134635861</v>
      </c>
      <c r="K2397" s="319">
        <v>1.0915756999999999</v>
      </c>
      <c r="L2397" s="319">
        <v>7.0209842999999994E-2</v>
      </c>
      <c r="M2397" s="319">
        <v>4.9281230000000002E-2</v>
      </c>
      <c r="N2397" s="319">
        <v>4.1794033000000001E-2</v>
      </c>
      <c r="O2397" s="319">
        <v>7.8935702999999996E-3</v>
      </c>
      <c r="P2397" s="319">
        <v>3.6460848000000002E-4</v>
      </c>
      <c r="Q2397" s="319">
        <v>4.3719176999999998E-4</v>
      </c>
      <c r="R2397" s="319">
        <v>3.2143283999999999E-3</v>
      </c>
      <c r="S2397" s="319">
        <v>4.4887560999999996E-3</v>
      </c>
      <c r="T2397" s="319">
        <v>0</v>
      </c>
      <c r="U2397" s="319">
        <v>0.10897482999999999</v>
      </c>
      <c r="V2397" s="319">
        <v>1.4940769E-5</v>
      </c>
      <c r="W2397" s="319">
        <v>0</v>
      </c>
      <c r="X2397" s="319">
        <v>0</v>
      </c>
      <c r="Y2397" s="210"/>
      <c r="Z2397" s="320">
        <f t="shared" si="910"/>
        <v>8.2073360902255637</v>
      </c>
      <c r="AA2397" s="210"/>
      <c r="AB2397" s="321">
        <f t="shared" si="911"/>
        <v>1.0915756999999999</v>
      </c>
      <c r="AC2397" s="321">
        <f t="shared" si="912"/>
        <v>0.17319480495</v>
      </c>
      <c r="AD2397" s="321">
        <f t="shared" si="920"/>
        <v>0.1227054014</v>
      </c>
      <c r="AE2397" s="321">
        <f t="shared" si="913"/>
        <v>0.12272034216899999</v>
      </c>
      <c r="AF2397" s="321">
        <f t="shared" si="914"/>
        <v>0.1134635861</v>
      </c>
      <c r="AG2397"/>
      <c r="AH2397" s="121">
        <v>127.01076999999999</v>
      </c>
      <c r="AI2397" s="121">
        <v>101.995</v>
      </c>
      <c r="AJ2397" s="121">
        <v>14.772437</v>
      </c>
      <c r="AK2397" s="121">
        <v>0</v>
      </c>
      <c r="AL2397" s="121">
        <v>1.4363596000000001</v>
      </c>
      <c r="AM2397" s="121">
        <v>5.4787102000000001</v>
      </c>
      <c r="AN2397" s="121">
        <v>3.3282606000000001</v>
      </c>
      <c r="AO2397"/>
      <c r="AP2397" s="282">
        <v>0.17075635</v>
      </c>
      <c r="AQ2397" s="282">
        <v>0.15923139</v>
      </c>
      <c r="AR2397" s="282">
        <v>7.0478008999999998E-3</v>
      </c>
      <c r="AS2397" s="282">
        <v>4.4771543000000002E-3</v>
      </c>
      <c r="AT2397" s="255">
        <f t="shared" si="915"/>
        <v>9.546246400508002E-6</v>
      </c>
      <c r="AU2397" s="256">
        <f t="shared" si="916"/>
        <v>2.60643525851878E-8</v>
      </c>
      <c r="AV2397" s="256">
        <f t="shared" si="917"/>
        <v>0.62705241858000005</v>
      </c>
      <c r="AW2397" s="272">
        <v>7.6705444000000006E-6</v>
      </c>
      <c r="AX2397" s="272">
        <v>2.3145877000000001E-8</v>
      </c>
      <c r="AY2397" s="272">
        <v>6.3229141000000001E-13</v>
      </c>
      <c r="AZ2397" s="272">
        <v>2.7486249E-10</v>
      </c>
      <c r="BA2397" s="272">
        <v>3.0284117999999997E-11</v>
      </c>
      <c r="BB2397" s="272">
        <v>6.2145431999999997E-9</v>
      </c>
      <c r="BC2397" s="272">
        <v>1.859717E-6</v>
      </c>
      <c r="BD2397" s="272">
        <v>8.9021531999999999E-10</v>
      </c>
      <c r="BE2397" s="272">
        <v>2.0031910999999999E-9</v>
      </c>
      <c r="BF2397" s="272">
        <v>4.4693721E-13</v>
      </c>
      <c r="BG2397" s="272">
        <v>3.4007847999999999E-15</v>
      </c>
      <c r="BH2397" s="272">
        <v>5.0603382999999996E-12</v>
      </c>
      <c r="BI2397" s="272">
        <v>6.6918462999999999E-14</v>
      </c>
      <c r="BJ2397" s="272">
        <v>1.0161402E-13</v>
      </c>
      <c r="BK2397" s="272">
        <v>4.4951003999999996E-9</v>
      </c>
      <c r="BL2397" s="272">
        <v>4.9702103E-9</v>
      </c>
      <c r="BM2397" s="272">
        <v>1.8757665000000001E-11</v>
      </c>
      <c r="BN2397" s="273">
        <v>1.1061858E-4</v>
      </c>
      <c r="BO2397" s="273">
        <v>0.62694179999999999</v>
      </c>
      <c r="BP2397" s="273">
        <v>0</v>
      </c>
      <c r="BQ2397" s="273">
        <v>0</v>
      </c>
      <c r="BR2397" s="273">
        <v>0</v>
      </c>
      <c r="BS2397"/>
      <c r="BT2397" s="121">
        <v>4.2324589000000001E-4</v>
      </c>
      <c r="BU2397" s="274">
        <v>1.582851E-5</v>
      </c>
      <c r="BV2397" s="121">
        <v>2.2884231E-4</v>
      </c>
      <c r="BW2397" s="274">
        <v>3.7766722999999998E-7</v>
      </c>
      <c r="BX2397" s="274">
        <v>1.7149844E-5</v>
      </c>
      <c r="BY2397" s="274">
        <v>3.9659556999999996E-6</v>
      </c>
      <c r="BZ2397" s="274">
        <v>2.2430067999999999E-9</v>
      </c>
      <c r="CA2397" s="274">
        <v>6.0410552999999997E-6</v>
      </c>
      <c r="CB2397" s="274">
        <v>4.8927890999999996E-7</v>
      </c>
      <c r="CC2397" s="274">
        <v>2.8929233999999998E-7</v>
      </c>
      <c r="CD2397" s="274">
        <v>2.2734346E-7</v>
      </c>
      <c r="CE2397" s="274">
        <v>1.3634833000000001E-8</v>
      </c>
      <c r="CF2397" s="274">
        <v>3.9869007000000002E-9</v>
      </c>
      <c r="CG2397" s="274">
        <v>9.4033235999999995E-6</v>
      </c>
      <c r="CH2397" s="121">
        <v>1.3860941E-4</v>
      </c>
      <c r="CI2397" s="274">
        <v>2.0020381000000002E-6</v>
      </c>
      <c r="CJ2397" s="121">
        <v>0</v>
      </c>
      <c r="CK2397"/>
      <c r="CL2397" s="322">
        <v>6.6148825999999998E-9</v>
      </c>
      <c r="CM2397" s="322">
        <v>8.1638369999999991</v>
      </c>
      <c r="CN2397" s="322">
        <v>0.13729174</v>
      </c>
      <c r="CO2397" s="322">
        <v>1.1773607E-2</v>
      </c>
      <c r="CP2397" s="322">
        <v>3.1091723999999998E-4</v>
      </c>
      <c r="CQ2397" s="322">
        <v>6.1492492000000002E-9</v>
      </c>
      <c r="CR2397" s="322">
        <v>1.2249103999999999E-8</v>
      </c>
      <c r="CS2397" s="322">
        <v>6.7446444000000003E-4</v>
      </c>
      <c r="CT2397" s="322">
        <v>0.16172365</v>
      </c>
      <c r="CU2397" s="322">
        <v>10.132535000000001</v>
      </c>
      <c r="CX2397" s="22" t="s">
        <v>4045</v>
      </c>
    </row>
    <row r="2398" spans="1:102" ht="14.4" customHeight="1">
      <c r="A2398" t="s">
        <v>3439</v>
      </c>
      <c r="B2398" s="278" t="s">
        <v>3349</v>
      </c>
      <c r="C2398" s="279" t="str">
        <f t="shared" si="908"/>
        <v>P.030.76.100</v>
      </c>
      <c r="D2398" t="s">
        <v>4038</v>
      </c>
      <c r="E2398" s="312" t="s">
        <v>1510</v>
      </c>
      <c r="F2398" s="281" t="str">
        <f t="shared" si="909"/>
        <v>Fatty acid esters (n=2, std=2.12)</v>
      </c>
      <c r="G2398" s="319">
        <f t="shared" si="921"/>
        <v>3.0526758562520002</v>
      </c>
      <c r="H2398" s="319">
        <f t="shared" si="922"/>
        <v>0.11287058690000001</v>
      </c>
      <c r="I2398" s="319">
        <f t="shared" si="918"/>
        <v>0.247436623252</v>
      </c>
      <c r="J2398" s="319">
        <f t="shared" si="919"/>
        <v>0.19253454610000001</v>
      </c>
      <c r="K2398" s="319">
        <v>2.4998341000000002</v>
      </c>
      <c r="L2398" s="319">
        <v>0.12908484000000001</v>
      </c>
      <c r="M2398" s="319">
        <v>0.11046042</v>
      </c>
      <c r="N2398" s="319">
        <v>9.4043794E-2</v>
      </c>
      <c r="O2398" s="319">
        <v>1.6627864999999999E-2</v>
      </c>
      <c r="P2398" s="319">
        <v>1.0812793E-3</v>
      </c>
      <c r="Q2398" s="319">
        <v>1.1176485999999999E-3</v>
      </c>
      <c r="R2398" s="319">
        <v>7.8456655999999993E-3</v>
      </c>
      <c r="S2398" s="319">
        <v>8.3312161000000003E-3</v>
      </c>
      <c r="T2398" s="319">
        <v>0</v>
      </c>
      <c r="U2398" s="319">
        <v>0.18420333</v>
      </c>
      <c r="V2398" s="319">
        <v>4.5697652000000003E-5</v>
      </c>
      <c r="W2398" s="319">
        <v>0</v>
      </c>
      <c r="X2398" s="319">
        <v>0</v>
      </c>
      <c r="Y2398" s="210"/>
      <c r="Z2398" s="320">
        <f t="shared" si="910"/>
        <v>18.795745112781955</v>
      </c>
      <c r="AA2398" s="210"/>
      <c r="AB2398" s="321">
        <f t="shared" si="911"/>
        <v>2.4998341000000002</v>
      </c>
      <c r="AC2398" s="321">
        <f t="shared" si="912"/>
        <v>0.36026151250000005</v>
      </c>
      <c r="AD2398" s="321">
        <f t="shared" si="920"/>
        <v>0.24739092560000001</v>
      </c>
      <c r="AE2398" s="321">
        <f t="shared" si="913"/>
        <v>0.247436623252</v>
      </c>
      <c r="AF2398" s="321">
        <f t="shared" si="914"/>
        <v>0.19253454610000001</v>
      </c>
      <c r="AG2398"/>
      <c r="AH2398" s="121">
        <v>283.81585999999999</v>
      </c>
      <c r="AI2398" s="121">
        <v>241.75523999999999</v>
      </c>
      <c r="AJ2398" s="121">
        <v>24.970389000000001</v>
      </c>
      <c r="AK2398" s="121">
        <v>0</v>
      </c>
      <c r="AL2398" s="121">
        <v>2.3425194</v>
      </c>
      <c r="AM2398" s="121">
        <v>9.1502789</v>
      </c>
      <c r="AN2398" s="121">
        <v>5.5974363</v>
      </c>
      <c r="AO2398"/>
      <c r="AP2398" s="282">
        <v>0.38252439999999999</v>
      </c>
      <c r="AQ2398" s="282">
        <v>0.35505554</v>
      </c>
      <c r="AR2398" s="282">
        <v>1.5982895E-2</v>
      </c>
      <c r="AS2398" s="282">
        <v>1.1485956E-2</v>
      </c>
      <c r="AT2398" s="255">
        <f t="shared" si="915"/>
        <v>2.1286303712063005E-5</v>
      </c>
      <c r="AU2398" s="256">
        <f t="shared" si="916"/>
        <v>5.9108339409288393E-8</v>
      </c>
      <c r="AV2398" s="256">
        <f t="shared" si="917"/>
        <v>1.60867733388</v>
      </c>
      <c r="AW2398" s="272">
        <v>1.7608983E-5</v>
      </c>
      <c r="AX2398" s="272">
        <v>5.3136708999999998E-8</v>
      </c>
      <c r="AY2398" s="272">
        <v>1.4515025999999999E-12</v>
      </c>
      <c r="AZ2398" s="272">
        <v>7.8649977000000003E-10</v>
      </c>
      <c r="BA2398" s="272">
        <v>9.4230993000000005E-11</v>
      </c>
      <c r="BB2398" s="272">
        <v>1.3983837000000001E-8</v>
      </c>
      <c r="BC2398" s="272">
        <v>3.6403481000000001E-6</v>
      </c>
      <c r="BD2398" s="272">
        <v>2.0093025000000001E-9</v>
      </c>
      <c r="BE2398" s="272">
        <v>3.8936496E-9</v>
      </c>
      <c r="BF2398" s="272">
        <v>1.2144554E-12</v>
      </c>
      <c r="BG2398" s="272">
        <v>7.8523084000000003E-15</v>
      </c>
      <c r="BH2398" s="272">
        <v>8.5965037999999993E-12</v>
      </c>
      <c r="BI2398" s="272">
        <v>1.6655047000000001E-13</v>
      </c>
      <c r="BJ2398" s="272">
        <v>2.0061171E-13</v>
      </c>
      <c r="BK2398" s="272">
        <v>1.2544319E-8</v>
      </c>
      <c r="BL2398" s="272">
        <v>9.5637253000000006E-9</v>
      </c>
      <c r="BM2398" s="272">
        <v>5.7040833E-11</v>
      </c>
      <c r="BN2398" s="273">
        <v>2.2773387999999999E-4</v>
      </c>
      <c r="BO2398" s="273">
        <v>1.6084495999999999</v>
      </c>
      <c r="BP2398" s="273">
        <v>0</v>
      </c>
      <c r="BQ2398" s="273">
        <v>0</v>
      </c>
      <c r="BR2398" s="273">
        <v>0</v>
      </c>
      <c r="BS2398"/>
      <c r="BT2398" s="121">
        <v>9.5491206999999997E-4</v>
      </c>
      <c r="BU2398" s="274">
        <v>3.1365426999999997E-5</v>
      </c>
      <c r="BV2398" s="121">
        <v>5.2407525000000002E-4</v>
      </c>
      <c r="BW2398" s="274">
        <v>9.2259147999999997E-7</v>
      </c>
      <c r="BX2398" s="274">
        <v>3.4110650999999998E-5</v>
      </c>
      <c r="BY2398" s="274">
        <v>8.8797594000000002E-6</v>
      </c>
      <c r="BZ2398" s="274">
        <v>4.0028118999999999E-9</v>
      </c>
      <c r="CA2398" s="274">
        <v>1.3547032999999999E-5</v>
      </c>
      <c r="CB2398" s="274">
        <v>1.4510006E-6</v>
      </c>
      <c r="CC2398" s="274">
        <v>7.3955460000000004E-7</v>
      </c>
      <c r="CD2398" s="274">
        <v>7.0785467999999996E-7</v>
      </c>
      <c r="CE2398" s="274">
        <v>4.1465062999999998E-8</v>
      </c>
      <c r="CF2398" s="274">
        <v>1.2456695999999999E-8</v>
      </c>
      <c r="CG2398" s="274">
        <v>2.1402367999999999E-5</v>
      </c>
      <c r="CH2398" s="121">
        <v>3.1415385999999999E-4</v>
      </c>
      <c r="CI2398" s="274">
        <v>3.4987991E-6</v>
      </c>
      <c r="CJ2398" s="121">
        <v>0</v>
      </c>
      <c r="CK2398"/>
      <c r="CL2398" s="322">
        <v>2.0667580999999999E-8</v>
      </c>
      <c r="CM2398" s="322">
        <v>18.661480999999998</v>
      </c>
      <c r="CN2398" s="322">
        <v>0.29397448999999998</v>
      </c>
      <c r="CO2398" s="322">
        <v>2.3605659000000001E-2</v>
      </c>
      <c r="CP2398" s="322">
        <v>6.9959557999999997E-4</v>
      </c>
      <c r="CQ2398" s="322">
        <v>1.8803821E-8</v>
      </c>
      <c r="CR2398" s="322">
        <v>3.0494534E-8</v>
      </c>
      <c r="CS2398" s="322">
        <v>1.3134981E-3</v>
      </c>
      <c r="CT2398" s="322">
        <v>0.35873490000000002</v>
      </c>
      <c r="CU2398" s="322">
        <v>26.592901000000001</v>
      </c>
      <c r="CX2398" s="22" t="s">
        <v>4045</v>
      </c>
    </row>
    <row r="2399" spans="1:102" ht="14.4" customHeight="1">
      <c r="A2399" t="s">
        <v>3440</v>
      </c>
      <c r="B2399" s="278" t="s">
        <v>3349</v>
      </c>
      <c r="C2399" s="279" t="str">
        <f t="shared" si="908"/>
        <v>P.030.78.100</v>
      </c>
      <c r="D2399" t="s">
        <v>4038</v>
      </c>
      <c r="E2399" s="312" t="s">
        <v>1510</v>
      </c>
      <c r="F2399" s="281" t="str">
        <f t="shared" si="909"/>
        <v>Halobenzenes (n=1, std=-)</v>
      </c>
      <c r="G2399" s="319">
        <f t="shared" si="921"/>
        <v>1.602086322908</v>
      </c>
      <c r="H2399" s="319">
        <f t="shared" si="922"/>
        <v>6.0118004290000006E-2</v>
      </c>
      <c r="I2399" s="319">
        <f t="shared" si="918"/>
        <v>0.14163151201800001</v>
      </c>
      <c r="J2399" s="319">
        <f t="shared" si="919"/>
        <v>0.11194250659999999</v>
      </c>
      <c r="K2399" s="319">
        <v>1.2883943</v>
      </c>
      <c r="L2399" s="319">
        <v>7.8896617000000002E-2</v>
      </c>
      <c r="M2399" s="319">
        <v>5.8492600999999998E-2</v>
      </c>
      <c r="N2399" s="319">
        <v>4.9700237000000001E-2</v>
      </c>
      <c r="O2399" s="319">
        <v>9.3270203000000006E-3</v>
      </c>
      <c r="P2399" s="319">
        <v>5.0870956999999998E-4</v>
      </c>
      <c r="Q2399" s="319">
        <v>5.8203742000000004E-4</v>
      </c>
      <c r="R2399" s="319">
        <v>4.2212313000000003E-3</v>
      </c>
      <c r="S2399" s="319">
        <v>4.6488366000000001E-3</v>
      </c>
      <c r="T2399" s="319">
        <v>0</v>
      </c>
      <c r="U2399" s="319">
        <v>0.10729366999999999</v>
      </c>
      <c r="V2399" s="319">
        <v>2.1062718E-5</v>
      </c>
      <c r="W2399" s="319">
        <v>0</v>
      </c>
      <c r="X2399" s="319">
        <v>0</v>
      </c>
      <c r="Y2399" s="210"/>
      <c r="Z2399" s="320">
        <f t="shared" si="910"/>
        <v>9.6871751879699239</v>
      </c>
      <c r="AA2399" s="210"/>
      <c r="AB2399" s="321">
        <f t="shared" si="911"/>
        <v>1.2883943</v>
      </c>
      <c r="AC2399" s="321">
        <f t="shared" si="912"/>
        <v>0.20172845358999997</v>
      </c>
      <c r="AD2399" s="321">
        <f t="shared" si="920"/>
        <v>0.1416104493</v>
      </c>
      <c r="AE2399" s="321">
        <f t="shared" si="913"/>
        <v>0.14163151201799998</v>
      </c>
      <c r="AF2399" s="321">
        <f t="shared" si="914"/>
        <v>0.11194250659999999</v>
      </c>
      <c r="AG2399"/>
      <c r="AH2399" s="121">
        <v>147.22498999999999</v>
      </c>
      <c r="AI2399" s="121">
        <v>122.66309</v>
      </c>
      <c r="AJ2399" s="121">
        <v>14.544575</v>
      </c>
      <c r="AK2399" s="121">
        <v>0</v>
      </c>
      <c r="AL2399" s="121">
        <v>1.3881596</v>
      </c>
      <c r="AM2399" s="121">
        <v>5.3604536999999999</v>
      </c>
      <c r="AN2399" s="121">
        <v>3.2687151999999999</v>
      </c>
      <c r="AO2399"/>
      <c r="AP2399" s="282">
        <v>0.20101384999999999</v>
      </c>
      <c r="AQ2399" s="282">
        <v>0.18701639</v>
      </c>
      <c r="AR2399" s="282">
        <v>8.3111094000000007E-3</v>
      </c>
      <c r="AS2399" s="282">
        <v>5.6863523999999997E-3</v>
      </c>
      <c r="AT2399" s="255">
        <f t="shared" si="915"/>
        <v>1.1212013728197002E-5</v>
      </c>
      <c r="AU2399" s="256">
        <f t="shared" si="916"/>
        <v>3.0736351717925288E-8</v>
      </c>
      <c r="AV2399" s="256">
        <f t="shared" si="917"/>
        <v>0.79640790468</v>
      </c>
      <c r="AW2399" s="272">
        <v>9.0661654000000004E-6</v>
      </c>
      <c r="AX2399" s="272">
        <v>2.7357629E-8</v>
      </c>
      <c r="AY2399" s="272">
        <v>7.4732650999999999E-13</v>
      </c>
      <c r="AZ2399" s="272">
        <v>3.7902202E-10</v>
      </c>
      <c r="BA2399" s="272">
        <v>4.2943576999999999E-11</v>
      </c>
      <c r="BB2399" s="272">
        <v>7.3901653000000001E-9</v>
      </c>
      <c r="BC2399" s="272">
        <v>2.1257612999999998E-6</v>
      </c>
      <c r="BD2399" s="272">
        <v>1.0604542999999999E-9</v>
      </c>
      <c r="BE2399" s="272">
        <v>2.2842452E-9</v>
      </c>
      <c r="BF2399" s="272">
        <v>6.0624150000000001E-13</v>
      </c>
      <c r="BG2399" s="272">
        <v>4.3960443000000003E-15</v>
      </c>
      <c r="BH2399" s="272">
        <v>6.0589757999999997E-12</v>
      </c>
      <c r="BI2399" s="272">
        <v>8.8382871000000005E-14</v>
      </c>
      <c r="BJ2399" s="272">
        <v>1.260392E-13</v>
      </c>
      <c r="BK2399" s="272">
        <v>6.1488376999999997E-9</v>
      </c>
      <c r="BL2399" s="272">
        <v>6.1260595999999997E-9</v>
      </c>
      <c r="BM2399" s="272">
        <v>2.6391856000000001E-11</v>
      </c>
      <c r="BN2399" s="273">
        <v>1.2179468E-4</v>
      </c>
      <c r="BO2399" s="273">
        <v>0.79628611000000005</v>
      </c>
      <c r="BP2399" s="273">
        <v>0</v>
      </c>
      <c r="BQ2399" s="273">
        <v>0</v>
      </c>
      <c r="BR2399" s="273">
        <v>0</v>
      </c>
      <c r="BS2399"/>
      <c r="BT2399" s="121">
        <v>4.972876E-4</v>
      </c>
      <c r="BU2399" s="274">
        <v>1.8142263E-5</v>
      </c>
      <c r="BV2399" s="121">
        <v>2.7010414E-4</v>
      </c>
      <c r="BW2399" s="274">
        <v>4.9609280000000004E-7</v>
      </c>
      <c r="BX2399" s="274">
        <v>1.9790226E-5</v>
      </c>
      <c r="BY2399" s="274">
        <v>4.7038822999999997E-6</v>
      </c>
      <c r="BZ2399" s="274">
        <v>2.7157071999999999E-9</v>
      </c>
      <c r="CA2399" s="274">
        <v>7.1704519999999997E-6</v>
      </c>
      <c r="CB2399" s="274">
        <v>6.8265242999999996E-7</v>
      </c>
      <c r="CC2399" s="274">
        <v>3.8513755000000003E-7</v>
      </c>
      <c r="CD2399" s="274">
        <v>3.2245024E-7</v>
      </c>
      <c r="CE2399" s="274">
        <v>1.9184458999999999E-8</v>
      </c>
      <c r="CF2399" s="274">
        <v>5.6615141000000003E-9</v>
      </c>
      <c r="CG2399" s="274">
        <v>1.1290067E-5</v>
      </c>
      <c r="CH2399" s="121">
        <v>1.6216346999999999E-4</v>
      </c>
      <c r="CI2399" s="274">
        <v>2.0092042000000002E-6</v>
      </c>
      <c r="CJ2399" s="121">
        <v>0</v>
      </c>
      <c r="CK2399"/>
      <c r="CL2399" s="322">
        <v>9.3933246999999994E-9</v>
      </c>
      <c r="CM2399" s="322">
        <v>9.6256617999999996</v>
      </c>
      <c r="CN2399" s="322">
        <v>0.15790944000000001</v>
      </c>
      <c r="CO2399" s="322">
        <v>1.3540623999999999E-2</v>
      </c>
      <c r="CP2399" s="322">
        <v>3.7052770999999998E-4</v>
      </c>
      <c r="CQ2399" s="322">
        <v>8.6682354999999992E-9</v>
      </c>
      <c r="CR2399" s="322">
        <v>1.6179352999999999E-8</v>
      </c>
      <c r="CS2399" s="322">
        <v>7.7261170999999996E-4</v>
      </c>
      <c r="CT2399" s="322">
        <v>0.20675995999999999</v>
      </c>
      <c r="CU2399" s="322">
        <v>13.011374</v>
      </c>
      <c r="CX2399" s="22" t="s">
        <v>4045</v>
      </c>
    </row>
    <row r="2400" spans="1:102" ht="14.4" customHeight="1">
      <c r="A2400" t="s">
        <v>3441</v>
      </c>
      <c r="B2400" s="278" t="s">
        <v>3349</v>
      </c>
      <c r="C2400" s="279" t="str">
        <f t="shared" si="908"/>
        <v>P.030.79.100</v>
      </c>
      <c r="D2400" t="s">
        <v>4038</v>
      </c>
      <c r="E2400" s="312" t="s">
        <v>1510</v>
      </c>
      <c r="F2400" s="281" t="str">
        <f t="shared" si="909"/>
        <v>Isoindolines (n=1, std=-)</v>
      </c>
      <c r="G2400" s="319">
        <f t="shared" si="921"/>
        <v>0.79824891677980003</v>
      </c>
      <c r="H2400" s="319">
        <f t="shared" si="922"/>
        <v>2.6733850650000002E-2</v>
      </c>
      <c r="I2400" s="319">
        <f t="shared" si="918"/>
        <v>5.4507688629800002E-2</v>
      </c>
      <c r="J2400" s="319">
        <f t="shared" si="919"/>
        <v>6.6378907500000001E-2</v>
      </c>
      <c r="K2400" s="319">
        <v>0.65062847000000001</v>
      </c>
      <c r="L2400" s="319">
        <v>2.6444083E-2</v>
      </c>
      <c r="M2400" s="319">
        <v>2.6753823999999999E-2</v>
      </c>
      <c r="N2400" s="319">
        <v>2.2754057000000001E-2</v>
      </c>
      <c r="O2400" s="319">
        <v>3.5553751E-3</v>
      </c>
      <c r="P2400" s="319">
        <v>2.266856E-4</v>
      </c>
      <c r="Q2400" s="319">
        <v>1.9773295E-4</v>
      </c>
      <c r="R2400" s="319">
        <v>1.2999171999999999E-3</v>
      </c>
      <c r="S2400" s="319">
        <v>2.6694785E-3</v>
      </c>
      <c r="T2400" s="319">
        <v>0</v>
      </c>
      <c r="U2400" s="319">
        <v>6.3709428999999998E-2</v>
      </c>
      <c r="V2400" s="319">
        <v>9.8644298000000005E-6</v>
      </c>
      <c r="W2400" s="319">
        <v>0</v>
      </c>
      <c r="X2400" s="319">
        <v>0</v>
      </c>
      <c r="Y2400" s="210"/>
      <c r="Z2400" s="320">
        <f t="shared" si="910"/>
        <v>4.8919433834586465</v>
      </c>
      <c r="AA2400" s="210"/>
      <c r="AB2400" s="321">
        <f t="shared" si="911"/>
        <v>0.65062847000000001</v>
      </c>
      <c r="AC2400" s="321">
        <f t="shared" si="912"/>
        <v>8.1231674850000005E-2</v>
      </c>
      <c r="AD2400" s="321">
        <f t="shared" si="920"/>
        <v>5.4497824200000003E-2</v>
      </c>
      <c r="AE2400" s="321">
        <f t="shared" si="913"/>
        <v>5.4507688629800002E-2</v>
      </c>
      <c r="AF2400" s="321">
        <f t="shared" si="914"/>
        <v>6.6378907500000001E-2</v>
      </c>
      <c r="AG2400"/>
      <c r="AH2400" s="121">
        <v>76.463599000000002</v>
      </c>
      <c r="AI2400" s="121">
        <v>61.855187999999998</v>
      </c>
      <c r="AJ2400" s="121">
        <v>8.6363462999999996</v>
      </c>
      <c r="AK2400" s="121">
        <v>0</v>
      </c>
      <c r="AL2400" s="121">
        <v>0.83385977</v>
      </c>
      <c r="AM2400" s="121">
        <v>3.1954560000000001</v>
      </c>
      <c r="AN2400" s="121">
        <v>1.9427494000000001</v>
      </c>
      <c r="AO2400"/>
      <c r="AP2400" s="282">
        <v>9.6387228000000005E-2</v>
      </c>
      <c r="AQ2400" s="282">
        <v>8.9598466000000002E-2</v>
      </c>
      <c r="AR2400" s="282">
        <v>4.0958662000000002E-3</v>
      </c>
      <c r="AS2400" s="282">
        <v>2.6928956E-3</v>
      </c>
      <c r="AT2400" s="255">
        <f t="shared" si="915"/>
        <v>5.3716106571690012E-6</v>
      </c>
      <c r="AU2400" s="256">
        <f t="shared" si="916"/>
        <v>1.5147433596913196E-8</v>
      </c>
      <c r="AV2400" s="256">
        <f t="shared" si="917"/>
        <v>0.377156243261</v>
      </c>
      <c r="AW2400" s="272">
        <v>4.5758599000000003E-6</v>
      </c>
      <c r="AX2400" s="272">
        <v>1.3807814999999999E-8</v>
      </c>
      <c r="AY2400" s="272">
        <v>3.7719093999999999E-13</v>
      </c>
      <c r="AZ2400" s="272">
        <v>1.5903223999999999E-10</v>
      </c>
      <c r="BA2400" s="272">
        <v>2.0659058999999999E-11</v>
      </c>
      <c r="BB2400" s="272">
        <v>3.3834047E-9</v>
      </c>
      <c r="BC2400" s="272">
        <v>7.8877193E-7</v>
      </c>
      <c r="BD2400" s="272">
        <v>4.8518712000000005E-10</v>
      </c>
      <c r="BE2400" s="272">
        <v>8.4103253000000004E-10</v>
      </c>
      <c r="BF2400" s="272">
        <v>2.319132E-13</v>
      </c>
      <c r="BG2400" s="272">
        <v>1.1896022E-15</v>
      </c>
      <c r="BH2400" s="272">
        <v>4.9144811999999998E-13</v>
      </c>
      <c r="BI2400" s="272">
        <v>2.8393342E-14</v>
      </c>
      <c r="BJ2400" s="272">
        <v>2.1459709E-14</v>
      </c>
      <c r="BK2400" s="272">
        <v>2.4690822000000002E-9</v>
      </c>
      <c r="BL2400" s="272">
        <v>9.4664897E-10</v>
      </c>
      <c r="BM2400" s="272">
        <v>1.2247351999999999E-11</v>
      </c>
      <c r="BN2400" s="272">
        <v>6.6413261000000003E-5</v>
      </c>
      <c r="BO2400" s="273">
        <v>0.37708983000000001</v>
      </c>
      <c r="BP2400" s="273">
        <v>0</v>
      </c>
      <c r="BQ2400" s="273">
        <v>0</v>
      </c>
      <c r="BR2400" s="273">
        <v>0</v>
      </c>
      <c r="BS2400"/>
      <c r="BT2400" s="121">
        <v>2.4638744999999997E-4</v>
      </c>
      <c r="BU2400" s="274">
        <v>6.8951403000000003E-6</v>
      </c>
      <c r="BV2400" s="121">
        <v>1.3640036000000001E-4</v>
      </c>
      <c r="BW2400" s="274">
        <v>1.5305074E-7</v>
      </c>
      <c r="BX2400" s="274">
        <v>7.2593515000000002E-6</v>
      </c>
      <c r="BY2400" s="274">
        <v>2.1533621000000002E-6</v>
      </c>
      <c r="BZ2400" s="274">
        <v>2.9750911000000001E-10</v>
      </c>
      <c r="CA2400" s="274">
        <v>3.2840182000000002E-6</v>
      </c>
      <c r="CB2400" s="274">
        <v>3.0419611999999999E-7</v>
      </c>
      <c r="CC2400" s="274">
        <v>1.3084104000000001E-7</v>
      </c>
      <c r="CD2400" s="274">
        <v>1.5527877999999999E-7</v>
      </c>
      <c r="CE2400" s="274">
        <v>8.9035309999999992E-9</v>
      </c>
      <c r="CF2400" s="274">
        <v>2.7409644000000002E-9</v>
      </c>
      <c r="CG2400" s="274">
        <v>5.0578782999999999E-6</v>
      </c>
      <c r="CH2400" s="274">
        <v>8.3410842999999995E-5</v>
      </c>
      <c r="CI2400" s="274">
        <v>1.1711814999999999E-6</v>
      </c>
      <c r="CJ2400" s="121">
        <v>0</v>
      </c>
      <c r="CK2400"/>
      <c r="CL2400" s="322">
        <v>4.5476834999999996E-9</v>
      </c>
      <c r="CM2400" s="322">
        <v>4.8627194999999999</v>
      </c>
      <c r="CN2400" s="322">
        <v>7.5560376999999998E-2</v>
      </c>
      <c r="CO2400" s="322">
        <v>5.2358524999999998E-3</v>
      </c>
      <c r="CP2400" s="322">
        <v>1.674127E-4</v>
      </c>
      <c r="CQ2400" s="322">
        <v>4.0582159E-9</v>
      </c>
      <c r="CR2400" s="322">
        <v>5.2006890999999999E-9</v>
      </c>
      <c r="CS2400" s="322">
        <v>2.7696479999999999E-4</v>
      </c>
      <c r="CT2400" s="322">
        <v>5.0491952999999999E-2</v>
      </c>
      <c r="CU2400" s="322">
        <v>6.2289833000000003</v>
      </c>
      <c r="CX2400" s="22" t="s">
        <v>4045</v>
      </c>
    </row>
    <row r="2401" spans="1:102" ht="14.4" customHeight="1">
      <c r="A2401" t="s">
        <v>3442</v>
      </c>
      <c r="B2401" s="278" t="s">
        <v>3349</v>
      </c>
      <c r="C2401" s="279" t="str">
        <f t="shared" si="908"/>
        <v>P.030.84.100</v>
      </c>
      <c r="D2401" t="s">
        <v>4038</v>
      </c>
      <c r="E2401" s="312" t="s">
        <v>1510</v>
      </c>
      <c r="F2401" s="281" t="str">
        <f t="shared" si="909"/>
        <v>N-phenylureas (n=3, std=0.27)</v>
      </c>
      <c r="G2401" s="319">
        <f t="shared" si="921"/>
        <v>1.5969522824489999</v>
      </c>
      <c r="H2401" s="319">
        <f t="shared" si="922"/>
        <v>5.9814799940000003E-2</v>
      </c>
      <c r="I2401" s="319">
        <f t="shared" si="918"/>
        <v>0.14324686260899999</v>
      </c>
      <c r="J2401" s="319">
        <f t="shared" si="919"/>
        <v>0.1168522199</v>
      </c>
      <c r="K2401" s="319">
        <v>1.2770383999999999</v>
      </c>
      <c r="L2401" s="319">
        <v>8.0912443000000001E-2</v>
      </c>
      <c r="M2401" s="319">
        <v>5.8175746E-2</v>
      </c>
      <c r="N2401" s="319">
        <v>4.9398940000000002E-2</v>
      </c>
      <c r="O2401" s="319">
        <v>9.3667688999999991E-3</v>
      </c>
      <c r="P2401" s="319">
        <v>4.8267268000000001E-4</v>
      </c>
      <c r="Q2401" s="319">
        <v>5.6641836000000004E-4</v>
      </c>
      <c r="R2401" s="319">
        <v>4.1387990000000003E-3</v>
      </c>
      <c r="S2401" s="319">
        <v>4.7786898999999999E-3</v>
      </c>
      <c r="T2401" s="319">
        <v>0</v>
      </c>
      <c r="U2401" s="319">
        <v>0.11207353</v>
      </c>
      <c r="V2401" s="319">
        <v>1.9874608999999999E-5</v>
      </c>
      <c r="W2401" s="319">
        <v>0</v>
      </c>
      <c r="X2401" s="319">
        <v>0</v>
      </c>
      <c r="Y2401" s="210"/>
      <c r="Z2401" s="320">
        <f t="shared" si="910"/>
        <v>9.601792481203006</v>
      </c>
      <c r="AA2401" s="210"/>
      <c r="AB2401" s="321">
        <f t="shared" si="911"/>
        <v>1.2770383999999999</v>
      </c>
      <c r="AC2401" s="321">
        <f t="shared" si="912"/>
        <v>0.20304178793999997</v>
      </c>
      <c r="AD2401" s="321">
        <f t="shared" si="920"/>
        <v>0.143226988</v>
      </c>
      <c r="AE2401" s="321">
        <f t="shared" si="913"/>
        <v>0.14324686260900002</v>
      </c>
      <c r="AF2401" s="321">
        <f t="shared" si="914"/>
        <v>0.1168522199</v>
      </c>
      <c r="AG2401"/>
      <c r="AH2401" s="121">
        <v>146.54920999999999</v>
      </c>
      <c r="AI2401" s="121">
        <v>120.86987000000001</v>
      </c>
      <c r="AJ2401" s="121">
        <v>15.192515999999999</v>
      </c>
      <c r="AK2401" s="121">
        <v>0</v>
      </c>
      <c r="AL2401" s="121">
        <v>1.4588528999999999</v>
      </c>
      <c r="AM2401" s="121">
        <v>5.6107180000000003</v>
      </c>
      <c r="AN2401" s="121">
        <v>3.4172503000000001</v>
      </c>
      <c r="AO2401"/>
      <c r="AP2401" s="282">
        <v>0.19996579</v>
      </c>
      <c r="AQ2401" s="282">
        <v>0.18618635</v>
      </c>
      <c r="AR2401" s="282">
        <v>8.2511874999999998E-3</v>
      </c>
      <c r="AS2401" s="282">
        <v>5.5282498000000001E-3</v>
      </c>
      <c r="AT2401" s="255">
        <f t="shared" si="915"/>
        <v>1.1162251505564001E-5</v>
      </c>
      <c r="AU2401" s="256">
        <f t="shared" si="916"/>
        <v>3.0514746732473909E-8</v>
      </c>
      <c r="AV2401" s="256">
        <f t="shared" si="917"/>
        <v>0.77426467760999995</v>
      </c>
      <c r="AW2401" s="272">
        <v>8.9825428000000002E-6</v>
      </c>
      <c r="AX2401" s="272">
        <v>2.7105155E-8</v>
      </c>
      <c r="AY2401" s="272">
        <v>7.4043567000000001E-13</v>
      </c>
      <c r="AZ2401" s="272">
        <v>3.6189084E-10</v>
      </c>
      <c r="BA2401" s="272">
        <v>4.0395423999999999E-11</v>
      </c>
      <c r="BB2401" s="272">
        <v>7.3453603999999997E-9</v>
      </c>
      <c r="BC2401" s="272">
        <v>2.1598420999999999E-6</v>
      </c>
      <c r="BD2401" s="272">
        <v>1.0534823000000001E-9</v>
      </c>
      <c r="BE2401" s="272">
        <v>2.3233809000000002E-9</v>
      </c>
      <c r="BF2401" s="272">
        <v>5.8400420000000004E-13</v>
      </c>
      <c r="BG2401" s="272">
        <v>4.3479428999999997E-15</v>
      </c>
      <c r="BH2401" s="272">
        <v>6.2566878999999997E-12</v>
      </c>
      <c r="BI2401" s="272">
        <v>8.6386501000000004E-14</v>
      </c>
      <c r="BJ2401" s="272">
        <v>1.2756825999999999E-13</v>
      </c>
      <c r="BK2401" s="272">
        <v>5.8964168E-9</v>
      </c>
      <c r="BL2401" s="272">
        <v>6.2225421000000002E-9</v>
      </c>
      <c r="BM2401" s="272">
        <v>2.4929102E-11</v>
      </c>
      <c r="BN2401" s="273">
        <v>1.2296761000000001E-4</v>
      </c>
      <c r="BO2401" s="273">
        <v>0.77414170999999998</v>
      </c>
      <c r="BP2401" s="273">
        <v>0</v>
      </c>
      <c r="BQ2401" s="273">
        <v>0</v>
      </c>
      <c r="BR2401" s="273">
        <v>0</v>
      </c>
      <c r="BS2401"/>
      <c r="BT2401" s="121">
        <v>4.9413828000000005E-4</v>
      </c>
      <c r="BU2401" s="274">
        <v>1.8399254999999999E-5</v>
      </c>
      <c r="BV2401" s="121">
        <v>2.6772345999999999E-4</v>
      </c>
      <c r="BW2401" s="274">
        <v>4.8634064000000004E-7</v>
      </c>
      <c r="BX2401" s="274">
        <v>2.0055425E-5</v>
      </c>
      <c r="BY2401" s="274">
        <v>4.6792605999999996E-6</v>
      </c>
      <c r="BZ2401" s="274">
        <v>2.7865643000000001E-9</v>
      </c>
      <c r="CA2401" s="274">
        <v>7.1310647999999996E-6</v>
      </c>
      <c r="CB2401" s="274">
        <v>6.4771275000000004E-7</v>
      </c>
      <c r="CC2401" s="274">
        <v>3.7480232999999998E-7</v>
      </c>
      <c r="CD2401" s="274">
        <v>3.0328101999999999E-7</v>
      </c>
      <c r="CE2401" s="274">
        <v>1.8120981000000001E-8</v>
      </c>
      <c r="CF2401" s="274">
        <v>5.3215850999999997E-9</v>
      </c>
      <c r="CG2401" s="274">
        <v>1.1199721E-5</v>
      </c>
      <c r="CH2401" s="121">
        <v>1.610251E-4</v>
      </c>
      <c r="CI2401" s="274">
        <v>2.0866288999999999E-6</v>
      </c>
      <c r="CJ2401" s="121">
        <v>0</v>
      </c>
      <c r="CK2401"/>
      <c r="CL2401" s="322">
        <v>8.8293298000000001E-9</v>
      </c>
      <c r="CM2401" s="322">
        <v>9.5438448000000005</v>
      </c>
      <c r="CN2401" s="322">
        <v>0.15828186</v>
      </c>
      <c r="CO2401" s="322">
        <v>1.370771E-2</v>
      </c>
      <c r="CP2401" s="322">
        <v>3.6827291E-4</v>
      </c>
      <c r="CQ2401" s="322">
        <v>8.1796057999999995E-9</v>
      </c>
      <c r="CR2401" s="322">
        <v>1.5813206E-8</v>
      </c>
      <c r="CS2401" s="322">
        <v>7.8550834999999999E-4</v>
      </c>
      <c r="CT2401" s="322">
        <v>0.20575281000000001</v>
      </c>
      <c r="CU2401" s="322">
        <v>12.600447000000001</v>
      </c>
      <c r="CX2401" s="22" t="s">
        <v>4045</v>
      </c>
    </row>
    <row r="2402" spans="1:102" ht="14.4" customHeight="1">
      <c r="A2402" t="s">
        <v>3443</v>
      </c>
      <c r="B2402" s="278" t="s">
        <v>3349</v>
      </c>
      <c r="C2402" s="279" t="str">
        <f t="shared" si="908"/>
        <v>P.030.84.200</v>
      </c>
      <c r="D2402" t="s">
        <v>4038</v>
      </c>
      <c r="E2402" s="312" t="s">
        <v>1510</v>
      </c>
      <c r="F2402" s="281" t="str">
        <f t="shared" si="909"/>
        <v>Naphthalenes (n=1, std=-)</v>
      </c>
      <c r="G2402" s="319">
        <f t="shared" si="921"/>
        <v>0.86159727237700001</v>
      </c>
      <c r="H2402" s="319">
        <f t="shared" si="922"/>
        <v>2.9791221110000002E-2</v>
      </c>
      <c r="I2402" s="319">
        <f t="shared" si="918"/>
        <v>6.3832110466999992E-2</v>
      </c>
      <c r="J2402" s="319">
        <f t="shared" si="919"/>
        <v>6.91859908E-2</v>
      </c>
      <c r="K2402" s="319">
        <v>0.69878795000000005</v>
      </c>
      <c r="L2402" s="319">
        <v>3.2624480999999997E-2</v>
      </c>
      <c r="M2402" s="319">
        <v>2.9565645000000002E-2</v>
      </c>
      <c r="N2402" s="319">
        <v>2.5134469E-2</v>
      </c>
      <c r="O2402" s="319">
        <v>4.1683667000000004E-3</v>
      </c>
      <c r="P2402" s="319">
        <v>2.4948658E-4</v>
      </c>
      <c r="Q2402" s="319">
        <v>2.3889882999999999E-4</v>
      </c>
      <c r="R2402" s="319">
        <v>1.6312931000000001E-3</v>
      </c>
      <c r="S2402" s="319">
        <v>2.7954757999999998E-3</v>
      </c>
      <c r="T2402" s="319">
        <v>0</v>
      </c>
      <c r="U2402" s="319">
        <v>6.6390514999999997E-2</v>
      </c>
      <c r="V2402" s="319">
        <v>1.0691367E-5</v>
      </c>
      <c r="W2402" s="319">
        <v>0</v>
      </c>
      <c r="X2402" s="319">
        <v>0</v>
      </c>
      <c r="Y2402" s="210"/>
      <c r="Z2402" s="320">
        <f t="shared" si="910"/>
        <v>5.254044736842105</v>
      </c>
      <c r="AA2402" s="210"/>
      <c r="AB2402" s="321">
        <f t="shared" si="911"/>
        <v>0.69878795000000005</v>
      </c>
      <c r="AC2402" s="321">
        <f t="shared" si="912"/>
        <v>9.361264021E-2</v>
      </c>
      <c r="AD2402" s="321">
        <f t="shared" si="920"/>
        <v>6.3821419099999999E-2</v>
      </c>
      <c r="AE2402" s="321">
        <f t="shared" si="913"/>
        <v>6.3832110466999992E-2</v>
      </c>
      <c r="AF2402" s="321">
        <f t="shared" si="914"/>
        <v>6.91859908E-2</v>
      </c>
      <c r="AG2402"/>
      <c r="AH2402" s="121">
        <v>81.589254999999994</v>
      </c>
      <c r="AI2402" s="121">
        <v>66.369300999999993</v>
      </c>
      <c r="AJ2402" s="121">
        <v>8.9997916</v>
      </c>
      <c r="AK2402" s="121">
        <v>0</v>
      </c>
      <c r="AL2402" s="121">
        <v>0.86759976000000005</v>
      </c>
      <c r="AM2402" s="121">
        <v>3.3281603999999998</v>
      </c>
      <c r="AN2402" s="121">
        <v>2.0244026000000002</v>
      </c>
      <c r="AO2402"/>
      <c r="AP2402" s="282">
        <v>0.10509699</v>
      </c>
      <c r="AQ2402" s="282">
        <v>9.7736653000000007E-2</v>
      </c>
      <c r="AR2402" s="282">
        <v>4.4300284999999997E-3</v>
      </c>
      <c r="AS2402" s="282">
        <v>2.9303040999999999E-3</v>
      </c>
      <c r="AT2402" s="255">
        <f t="shared" si="915"/>
        <v>5.8595115020040005E-6</v>
      </c>
      <c r="AU2402" s="256">
        <f t="shared" si="916"/>
        <v>1.6383241856678696E-8</v>
      </c>
      <c r="AV2402" s="256">
        <f t="shared" si="917"/>
        <v>0.41040673202200001</v>
      </c>
      <c r="AW2402" s="272">
        <v>4.9148127999999998E-6</v>
      </c>
      <c r="AX2402" s="272">
        <v>1.4830624E-8</v>
      </c>
      <c r="AY2402" s="272">
        <v>4.0513087000000002E-13</v>
      </c>
      <c r="AZ2402" s="272">
        <v>1.7843369E-10</v>
      </c>
      <c r="BA2402" s="272">
        <v>2.2211214E-11</v>
      </c>
      <c r="BB2402" s="272">
        <v>3.7373600999999996E-9</v>
      </c>
      <c r="BC2402" s="272">
        <v>9.3629223000000002E-7</v>
      </c>
      <c r="BD2402" s="272">
        <v>5.3597747000000005E-10</v>
      </c>
      <c r="BE2402" s="272">
        <v>1.0012800999999999E-9</v>
      </c>
      <c r="BF2402" s="272">
        <v>2.6844008E-13</v>
      </c>
      <c r="BG2402" s="272">
        <v>1.5748627E-15</v>
      </c>
      <c r="BH2402" s="272">
        <v>1.3033580999999999E-12</v>
      </c>
      <c r="BI2402" s="272">
        <v>3.5043850000000002E-14</v>
      </c>
      <c r="BJ2402" s="272">
        <v>3.5599915999999997E-14</v>
      </c>
      <c r="BK2402" s="272">
        <v>2.8109592000000001E-9</v>
      </c>
      <c r="BL2402" s="272">
        <v>1.6575077999999999E-9</v>
      </c>
      <c r="BM2402" s="272">
        <v>1.3311139E-11</v>
      </c>
      <c r="BN2402" s="272">
        <v>7.0192022000000002E-5</v>
      </c>
      <c r="BO2402" s="273">
        <v>0.41033654000000003</v>
      </c>
      <c r="BP2402" s="273">
        <v>0</v>
      </c>
      <c r="BQ2402" s="273">
        <v>0</v>
      </c>
      <c r="BR2402" s="273">
        <v>0</v>
      </c>
      <c r="BS2402"/>
      <c r="BT2402" s="121">
        <v>2.6615341000000003E-4</v>
      </c>
      <c r="BU2402" s="274">
        <v>8.1146426999999997E-6</v>
      </c>
      <c r="BV2402" s="121">
        <v>1.4649671000000001E-4</v>
      </c>
      <c r="BW2402" s="274">
        <v>1.9192655E-7</v>
      </c>
      <c r="BX2402" s="274">
        <v>8.6442186999999998E-6</v>
      </c>
      <c r="BY2402" s="274">
        <v>2.3791916E-6</v>
      </c>
      <c r="BZ2402" s="274">
        <v>6.4252013999999997E-10</v>
      </c>
      <c r="CA2402" s="274">
        <v>3.6277077E-6</v>
      </c>
      <c r="CB2402" s="274">
        <v>3.3479342000000001E-7</v>
      </c>
      <c r="CC2402" s="274">
        <v>1.5808074999999999E-7</v>
      </c>
      <c r="CD2402" s="274">
        <v>1.6689523E-7</v>
      </c>
      <c r="CE2402" s="274">
        <v>9.6766038000000007E-9</v>
      </c>
      <c r="CF2402" s="274">
        <v>2.9413484999999999E-9</v>
      </c>
      <c r="CG2402" s="274">
        <v>5.6197803000000001E-6</v>
      </c>
      <c r="CH2402" s="274">
        <v>8.9181634E-5</v>
      </c>
      <c r="CI2402" s="274">
        <v>1.2245708000000001E-6</v>
      </c>
      <c r="CJ2402" s="121">
        <v>0</v>
      </c>
      <c r="CK2402"/>
      <c r="CL2402" s="322">
        <v>4.8801512999999999E-9</v>
      </c>
      <c r="CM2402" s="322">
        <v>5.2225073999999996</v>
      </c>
      <c r="CN2402" s="322">
        <v>8.2587796000000005E-2</v>
      </c>
      <c r="CO2402" s="322">
        <v>6.1235928999999996E-3</v>
      </c>
      <c r="CP2402" s="322">
        <v>1.8563773000000001E-4</v>
      </c>
      <c r="CQ2402" s="322">
        <v>4.3988870999999998E-9</v>
      </c>
      <c r="CR2402" s="322">
        <v>6.4173936000000002E-9</v>
      </c>
      <c r="CS2402" s="322">
        <v>3.3274031E-4</v>
      </c>
      <c r="CT2402" s="322">
        <v>6.9947562000000005E-2</v>
      </c>
      <c r="CU2402" s="322">
        <v>6.7515175999999997</v>
      </c>
      <c r="CX2402" s="22" t="s">
        <v>4045</v>
      </c>
    </row>
    <row r="2403" spans="1:102" ht="14.4" customHeight="1">
      <c r="A2403" t="s">
        <v>3444</v>
      </c>
      <c r="B2403" s="278" t="s">
        <v>3349</v>
      </c>
      <c r="C2403" s="279" t="str">
        <f t="shared" si="908"/>
        <v>P.030.84.300</v>
      </c>
      <c r="D2403" t="s">
        <v>4038</v>
      </c>
      <c r="E2403" s="312" t="s">
        <v>1510</v>
      </c>
      <c r="F2403" s="281" t="str">
        <f t="shared" si="909"/>
        <v>Nitrophenols (n=1, std=-)</v>
      </c>
      <c r="G2403" s="319">
        <f t="shared" si="921"/>
        <v>0.60755444006399995</v>
      </c>
      <c r="H2403" s="319">
        <f t="shared" si="922"/>
        <v>3.1812936679999994E-2</v>
      </c>
      <c r="I2403" s="319">
        <f t="shared" si="918"/>
        <v>9.5680063853999991E-2</v>
      </c>
      <c r="J2403" s="319">
        <f t="shared" si="919"/>
        <v>7.1751395299999993E-3</v>
      </c>
      <c r="K2403" s="319">
        <v>0.47288629999999998</v>
      </c>
      <c r="L2403" s="319">
        <v>6.2844731000000001E-2</v>
      </c>
      <c r="M2403" s="319">
        <v>2.8927595E-2</v>
      </c>
      <c r="N2403" s="319">
        <v>2.4555860999999998E-2</v>
      </c>
      <c r="O2403" s="319">
        <v>6.4712946999999996E-3</v>
      </c>
      <c r="P2403" s="319">
        <v>2.9468536000000001E-4</v>
      </c>
      <c r="Q2403" s="319">
        <v>4.9109562E-4</v>
      </c>
      <c r="R2403" s="319">
        <v>3.8967323000000001E-3</v>
      </c>
      <c r="S2403" s="319">
        <v>6.2301863000000001E-4</v>
      </c>
      <c r="T2403" s="319">
        <v>0</v>
      </c>
      <c r="U2403" s="319">
        <v>6.5521208999999997E-3</v>
      </c>
      <c r="V2403" s="319">
        <v>1.1005553999999999E-5</v>
      </c>
      <c r="W2403" s="319">
        <v>0</v>
      </c>
      <c r="X2403" s="319">
        <v>0</v>
      </c>
      <c r="Y2403" s="210"/>
      <c r="Z2403" s="320">
        <f t="shared" si="910"/>
        <v>3.5555360902255635</v>
      </c>
      <c r="AA2403" s="210"/>
      <c r="AB2403" s="321">
        <f t="shared" si="911"/>
        <v>0.47288629999999998</v>
      </c>
      <c r="AC2403" s="321">
        <f t="shared" si="912"/>
        <v>0.12748199498000001</v>
      </c>
      <c r="AD2403" s="321">
        <f t="shared" si="920"/>
        <v>9.5669058299999998E-2</v>
      </c>
      <c r="AE2403" s="321">
        <f t="shared" si="913"/>
        <v>9.5680063853999991E-2</v>
      </c>
      <c r="AF2403" s="321">
        <f t="shared" si="914"/>
        <v>7.1751395299999993E-3</v>
      </c>
      <c r="AG2403"/>
      <c r="AH2403" s="121">
        <v>47.486305000000002</v>
      </c>
      <c r="AI2403" s="121">
        <v>46.078857999999997</v>
      </c>
      <c r="AJ2403" s="121">
        <v>0.88824208000000004</v>
      </c>
      <c r="AK2403" s="121">
        <v>0</v>
      </c>
      <c r="AL2403" s="121">
        <v>4.8199987E-2</v>
      </c>
      <c r="AM2403" s="121">
        <v>0.27978186999999999</v>
      </c>
      <c r="AN2403" s="121">
        <v>0.19122302999999999</v>
      </c>
      <c r="AO2403"/>
      <c r="AP2403" s="282">
        <v>8.7093927000000002E-2</v>
      </c>
      <c r="AQ2403" s="282">
        <v>8.1075971999999996E-2</v>
      </c>
      <c r="AR2403" s="282">
        <v>3.3145168999999999E-3</v>
      </c>
      <c r="AS2403" s="282">
        <v>2.7034379999999998E-3</v>
      </c>
      <c r="AT2403" s="255">
        <f t="shared" si="915"/>
        <v>4.8606698170850014E-6</v>
      </c>
      <c r="AU2403" s="256">
        <f t="shared" si="916"/>
        <v>1.2257829108387801E-8</v>
      </c>
      <c r="AV2403" s="256">
        <f t="shared" si="917"/>
        <v>0.37863276328600004</v>
      </c>
      <c r="AW2403" s="272">
        <v>3.3386828000000002E-6</v>
      </c>
      <c r="AX2403" s="272">
        <v>1.0075032E-8</v>
      </c>
      <c r="AY2403" s="272">
        <v>2.7520176000000002E-13</v>
      </c>
      <c r="AZ2403" s="272">
        <v>2.4419645E-10</v>
      </c>
      <c r="BA2403" s="272">
        <v>2.1072234999999999E-11</v>
      </c>
      <c r="BB2403" s="272">
        <v>3.6513448999999998E-9</v>
      </c>
      <c r="BC2403" s="272">
        <v>1.5058292000000001E-6</v>
      </c>
      <c r="BD2403" s="272">
        <v>5.2544147000000003E-10</v>
      </c>
      <c r="BE2403" s="272">
        <v>1.6332927000000001E-9</v>
      </c>
      <c r="BF2403" s="272">
        <v>4.4668208E-13</v>
      </c>
      <c r="BG2403" s="272">
        <v>4.4681107999999998E-15</v>
      </c>
      <c r="BH2403" s="272">
        <v>9.0261285999999996E-12</v>
      </c>
      <c r="BI2403" s="272">
        <v>7.8651067000000002E-14</v>
      </c>
      <c r="BJ2403" s="272">
        <v>1.5969577000000001E-13</v>
      </c>
      <c r="BK2403" s="272">
        <v>4.2385340000000003E-9</v>
      </c>
      <c r="BL2403" s="272">
        <v>8.0026694999999995E-9</v>
      </c>
      <c r="BM2403" s="272">
        <v>1.4072111E-11</v>
      </c>
      <c r="BN2403" s="272">
        <v>2.8593286000000001E-5</v>
      </c>
      <c r="BO2403" s="273">
        <v>0.37860417000000002</v>
      </c>
      <c r="BP2403" s="273">
        <v>0</v>
      </c>
      <c r="BQ2403" s="273">
        <v>0</v>
      </c>
      <c r="BR2403" s="273">
        <v>0</v>
      </c>
      <c r="BS2403"/>
      <c r="BT2403" s="121">
        <v>1.9419384999999999E-4</v>
      </c>
      <c r="BU2403" s="274">
        <v>1.2439152999999999E-5</v>
      </c>
      <c r="BV2403" s="274">
        <v>9.9137781000000006E-5</v>
      </c>
      <c r="BW2403" s="274">
        <v>4.5725660000000001E-7</v>
      </c>
      <c r="BX2403" s="274">
        <v>1.4309806E-5</v>
      </c>
      <c r="BY2403" s="274">
        <v>2.3201917000000002E-6</v>
      </c>
      <c r="BZ2403" s="274">
        <v>3.8527037999999997E-9</v>
      </c>
      <c r="CA2403" s="274">
        <v>3.5348043999999999E-6</v>
      </c>
      <c r="CB2403" s="274">
        <v>3.9544701000000002E-7</v>
      </c>
      <c r="CC2403" s="274">
        <v>3.2496083000000001E-7</v>
      </c>
      <c r="CD2403" s="274">
        <v>1.5783484000000001E-7</v>
      </c>
      <c r="CE2403" s="274">
        <v>1.0227065E-8</v>
      </c>
      <c r="CF2403" s="274">
        <v>2.7347341000000002E-9</v>
      </c>
      <c r="CG2403" s="274">
        <v>5.9095710999999999E-6</v>
      </c>
      <c r="CH2403" s="274">
        <v>5.4993424E-5</v>
      </c>
      <c r="CI2403" s="274">
        <v>1.9680631999999999E-7</v>
      </c>
      <c r="CJ2403" s="121">
        <v>0</v>
      </c>
      <c r="CK2403"/>
      <c r="CL2403" s="322">
        <v>4.5373430999999997E-9</v>
      </c>
      <c r="CM2403" s="322">
        <v>3.5244312</v>
      </c>
      <c r="CN2403" s="322">
        <v>6.7489863999999997E-2</v>
      </c>
      <c r="CO2403" s="322">
        <v>9.0649371999999995E-3</v>
      </c>
      <c r="CP2403" s="322">
        <v>1.8921975E-4</v>
      </c>
      <c r="CQ2403" s="322">
        <v>4.5328450000000002E-9</v>
      </c>
      <c r="CR2403" s="322">
        <v>1.4390334999999999E-8</v>
      </c>
      <c r="CS2403" s="322">
        <v>5.7353120000000002E-4</v>
      </c>
      <c r="CT2403" s="322">
        <v>0.22378434999999999</v>
      </c>
      <c r="CU2403" s="322">
        <v>6.0566484000000003</v>
      </c>
      <c r="CX2403" s="22" t="s">
        <v>4045</v>
      </c>
    </row>
    <row r="2404" spans="1:102" ht="14.4" customHeight="1">
      <c r="A2404" t="s">
        <v>3445</v>
      </c>
      <c r="B2404" s="278" t="s">
        <v>3349</v>
      </c>
      <c r="C2404" s="279" t="str">
        <f t="shared" si="908"/>
        <v>P.030.85.100</v>
      </c>
      <c r="D2404" t="s">
        <v>4038</v>
      </c>
      <c r="E2404" s="312" t="s">
        <v>1510</v>
      </c>
      <c r="F2404" s="281" t="str">
        <f t="shared" si="909"/>
        <v>Organic transition metal salts (n=1, std=-)</v>
      </c>
      <c r="G2404" s="319">
        <f t="shared" si="921"/>
        <v>0.62939798651900003</v>
      </c>
      <c r="H2404" s="319">
        <f t="shared" si="922"/>
        <v>2.3375912100000003E-2</v>
      </c>
      <c r="I2404" s="319">
        <f t="shared" si="918"/>
        <v>4.1424714819000008E-2</v>
      </c>
      <c r="J2404" s="319">
        <f t="shared" si="919"/>
        <v>2.0428339600000001E-2</v>
      </c>
      <c r="K2404" s="319">
        <v>0.54416902</v>
      </c>
      <c r="L2404" s="319">
        <v>1.6573126000000001E-2</v>
      </c>
      <c r="M2404" s="319">
        <v>2.3034795E-2</v>
      </c>
      <c r="N2404" s="319">
        <v>1.9736848000000001E-2</v>
      </c>
      <c r="O2404" s="319">
        <v>3.0503545000000001E-3</v>
      </c>
      <c r="P2404" s="319">
        <v>3.1443486999999998E-4</v>
      </c>
      <c r="Q2404" s="319">
        <v>2.7427472999999998E-4</v>
      </c>
      <c r="R2404" s="319">
        <v>1.8031109E-3</v>
      </c>
      <c r="S2404" s="319">
        <v>1.1945155999999999E-3</v>
      </c>
      <c r="T2404" s="319">
        <v>0</v>
      </c>
      <c r="U2404" s="319">
        <v>1.9233824E-2</v>
      </c>
      <c r="V2404" s="319">
        <v>1.3682918999999999E-5</v>
      </c>
      <c r="W2404" s="319">
        <v>0</v>
      </c>
      <c r="X2404" s="319">
        <v>0</v>
      </c>
      <c r="Y2404" s="210"/>
      <c r="Z2404" s="320">
        <f t="shared" si="910"/>
        <v>4.0914963909774436</v>
      </c>
      <c r="AA2404" s="210"/>
      <c r="AB2404" s="321">
        <f t="shared" si="911"/>
        <v>0.54416902</v>
      </c>
      <c r="AC2404" s="321">
        <f t="shared" si="912"/>
        <v>6.4786943999999999E-2</v>
      </c>
      <c r="AD2404" s="321">
        <f t="shared" si="920"/>
        <v>4.1411031900000006E-2</v>
      </c>
      <c r="AE2404" s="321">
        <f t="shared" si="913"/>
        <v>4.1424714819000001E-2</v>
      </c>
      <c r="AF2404" s="321">
        <f t="shared" si="914"/>
        <v>2.0428339600000001E-2</v>
      </c>
      <c r="AG2404"/>
      <c r="AH2404" s="121">
        <v>59.615026</v>
      </c>
      <c r="AI2404" s="121">
        <v>55.321353999999999</v>
      </c>
      <c r="AJ2404" s="121">
        <v>2.6073618000000001</v>
      </c>
      <c r="AK2404" s="121">
        <v>0</v>
      </c>
      <c r="AL2404" s="121">
        <v>0.20725994</v>
      </c>
      <c r="AM2404" s="121">
        <v>0.90711432999999997</v>
      </c>
      <c r="AN2404" s="121">
        <v>0.57193570999999999</v>
      </c>
      <c r="AO2404"/>
      <c r="AP2404" s="282">
        <v>8.0049907000000003E-2</v>
      </c>
      <c r="AQ2404" s="282">
        <v>7.3736768999999994E-2</v>
      </c>
      <c r="AR2404" s="282">
        <v>3.4192662999999999E-3</v>
      </c>
      <c r="AS2404" s="282">
        <v>2.8938719E-3</v>
      </c>
      <c r="AT2404" s="255">
        <f t="shared" si="915"/>
        <v>4.4206695418140006E-6</v>
      </c>
      <c r="AU2404" s="256">
        <f t="shared" si="916"/>
        <v>1.2645215447749397E-8</v>
      </c>
      <c r="AV2404" s="256">
        <f t="shared" si="917"/>
        <v>0.40530418519</v>
      </c>
      <c r="AW2404" s="272">
        <v>3.8470333999999998E-6</v>
      </c>
      <c r="AX2404" s="272">
        <v>1.1609288999999999E-8</v>
      </c>
      <c r="AY2404" s="272">
        <v>3.1710149999999999E-13</v>
      </c>
      <c r="AZ2404" s="272">
        <v>2.2059309999999999E-10</v>
      </c>
      <c r="BA2404" s="272">
        <v>2.8656114E-11</v>
      </c>
      <c r="BB2404" s="272">
        <v>2.9347829000000002E-9</v>
      </c>
      <c r="BC2404" s="272">
        <v>5.6571415999999995E-7</v>
      </c>
      <c r="BD2404" s="272">
        <v>4.2374416999999999E-10</v>
      </c>
      <c r="BE2404" s="272">
        <v>5.9380273999999996E-10</v>
      </c>
      <c r="BF2404" s="272">
        <v>3.2168605000000001E-13</v>
      </c>
      <c r="BG2404" s="272">
        <v>1.6500933999999999E-15</v>
      </c>
      <c r="BH2404" s="272">
        <v>6.8168609999999997E-13</v>
      </c>
      <c r="BI2404" s="272">
        <v>3.9384312999999998E-14</v>
      </c>
      <c r="BJ2404" s="272">
        <v>2.9766692999999998E-14</v>
      </c>
      <c r="BK2404" s="272">
        <v>3.4248560000000001E-9</v>
      </c>
      <c r="BL2404" s="272">
        <v>1.3130937E-9</v>
      </c>
      <c r="BM2404" s="272">
        <v>1.6988263E-11</v>
      </c>
      <c r="BN2404" s="272">
        <v>4.1495190000000001E-5</v>
      </c>
      <c r="BO2404" s="273">
        <v>0.40526268999999998</v>
      </c>
      <c r="BP2404" s="273">
        <v>0</v>
      </c>
      <c r="BQ2404" s="273">
        <v>0</v>
      </c>
      <c r="BR2404" s="273">
        <v>0</v>
      </c>
      <c r="BS2404"/>
      <c r="BT2404" s="121">
        <v>2.0274700999999999E-4</v>
      </c>
      <c r="BU2404" s="274">
        <v>5.0363449000000002E-6</v>
      </c>
      <c r="BV2404" s="121">
        <v>1.1408177999999999E-4</v>
      </c>
      <c r="BW2404" s="274">
        <v>2.1229619000000001E-7</v>
      </c>
      <c r="BX2404" s="274">
        <v>5.5045857999999999E-6</v>
      </c>
      <c r="BY2404" s="274">
        <v>1.8486136E-6</v>
      </c>
      <c r="BZ2404" s="274">
        <v>4.1267392000000002E-10</v>
      </c>
      <c r="CA2404" s="274">
        <v>2.8275442999999998E-6</v>
      </c>
      <c r="CB2404" s="274">
        <v>4.2194945999999999E-7</v>
      </c>
      <c r="CC2404" s="274">
        <v>1.8148918999999999E-7</v>
      </c>
      <c r="CD2404" s="274">
        <v>2.1538669999999999E-7</v>
      </c>
      <c r="CE2404" s="274">
        <v>1.2350059E-8</v>
      </c>
      <c r="CF2404" s="274">
        <v>3.8019829000000002E-9</v>
      </c>
      <c r="CG2404" s="274">
        <v>4.5649470000000004E-6</v>
      </c>
      <c r="CH2404" s="274">
        <v>6.7420716999999996E-5</v>
      </c>
      <c r="CI2404" s="274">
        <v>4.1479728000000001E-7</v>
      </c>
      <c r="CJ2404" s="121">
        <v>0</v>
      </c>
      <c r="CK2404"/>
      <c r="CL2404" s="322">
        <v>6.3080770999999999E-9</v>
      </c>
      <c r="CM2404" s="322">
        <v>4.0509601000000002</v>
      </c>
      <c r="CN2404" s="322">
        <v>5.6909640999999997E-2</v>
      </c>
      <c r="CO2404" s="322">
        <v>3.9036511999999998E-3</v>
      </c>
      <c r="CP2404" s="322">
        <v>1.4663925999999999E-4</v>
      </c>
      <c r="CQ2404" s="322">
        <v>5.6291380999999997E-9</v>
      </c>
      <c r="CR2404" s="322">
        <v>7.2138590999999999E-9</v>
      </c>
      <c r="CS2404" s="322">
        <v>2.0069217000000001E-4</v>
      </c>
      <c r="CT2404" s="322">
        <v>7.0037223999999995E-2</v>
      </c>
      <c r="CU2404" s="322">
        <v>6.8822260000000002</v>
      </c>
      <c r="CX2404" s="22" t="s">
        <v>4045</v>
      </c>
    </row>
    <row r="2405" spans="1:102" ht="14.4" customHeight="1">
      <c r="A2405" t="s">
        <v>3446</v>
      </c>
      <c r="B2405" s="278" t="s">
        <v>3349</v>
      </c>
      <c r="C2405" s="279" t="str">
        <f t="shared" si="908"/>
        <v>P.030.86.100</v>
      </c>
      <c r="D2405" t="s">
        <v>4038</v>
      </c>
      <c r="E2405" s="312" t="s">
        <v>1510</v>
      </c>
      <c r="F2405" s="281" t="str">
        <f t="shared" si="909"/>
        <v>Phenoxyacetic acid derivatives (n=3, std=0.09)</v>
      </c>
      <c r="G2405" s="319">
        <f t="shared" si="921"/>
        <v>0.92438397039099995</v>
      </c>
      <c r="H2405" s="319">
        <f t="shared" si="922"/>
        <v>3.9411656889999994E-2</v>
      </c>
      <c r="I2405" s="319">
        <f t="shared" si="918"/>
        <v>0.101705816901</v>
      </c>
      <c r="J2405" s="319">
        <f t="shared" si="919"/>
        <v>4.2341986599999999E-2</v>
      </c>
      <c r="K2405" s="319">
        <v>0.74092451000000004</v>
      </c>
      <c r="L2405" s="319">
        <v>6.0699701000000002E-2</v>
      </c>
      <c r="M2405" s="319">
        <v>3.7321018999999997E-2</v>
      </c>
      <c r="N2405" s="319">
        <v>3.1723943999999997E-2</v>
      </c>
      <c r="O2405" s="319">
        <v>6.8372138999999998E-3</v>
      </c>
      <c r="P2405" s="319">
        <v>3.6485986999999998E-4</v>
      </c>
      <c r="Q2405" s="319">
        <v>4.8563912000000001E-4</v>
      </c>
      <c r="R2405" s="319">
        <v>3.6705198E-3</v>
      </c>
      <c r="S2405" s="319">
        <v>1.9832275999999999E-3</v>
      </c>
      <c r="T2405" s="319">
        <v>0</v>
      </c>
      <c r="U2405" s="319">
        <v>4.0358759000000001E-2</v>
      </c>
      <c r="V2405" s="319">
        <v>1.4577101000000001E-5</v>
      </c>
      <c r="W2405" s="319">
        <v>0</v>
      </c>
      <c r="X2405" s="319">
        <v>0</v>
      </c>
      <c r="Y2405" s="210"/>
      <c r="Z2405" s="320">
        <f t="shared" si="910"/>
        <v>5.5708609774436093</v>
      </c>
      <c r="AA2405" s="210"/>
      <c r="AB2405" s="321">
        <f t="shared" si="911"/>
        <v>0.74092451000000004</v>
      </c>
      <c r="AC2405" s="321">
        <f t="shared" si="912"/>
        <v>0.14110289669000001</v>
      </c>
      <c r="AD2405" s="321">
        <f t="shared" si="920"/>
        <v>0.1016912398</v>
      </c>
      <c r="AE2405" s="321">
        <f t="shared" si="913"/>
        <v>0.101705816901</v>
      </c>
      <c r="AF2405" s="321">
        <f t="shared" si="914"/>
        <v>4.2341986599999999E-2</v>
      </c>
      <c r="AG2405"/>
      <c r="AH2405" s="121">
        <v>80.811565000000002</v>
      </c>
      <c r="AI2405" s="121">
        <v>71.638183999999995</v>
      </c>
      <c r="AJ2405" s="121">
        <v>5.4710074999999998</v>
      </c>
      <c r="AK2405" s="121">
        <v>0</v>
      </c>
      <c r="AL2405" s="121">
        <v>0.49645985999999998</v>
      </c>
      <c r="AM2405" s="121">
        <v>1.9829623999999999</v>
      </c>
      <c r="AN2405" s="121">
        <v>1.2229513999999999</v>
      </c>
      <c r="AO2405"/>
      <c r="AP2405" s="282">
        <v>0.12188653000000001</v>
      </c>
      <c r="AQ2405" s="282">
        <v>0.11331033</v>
      </c>
      <c r="AR2405" s="282">
        <v>4.9050153000000001E-3</v>
      </c>
      <c r="AS2405" s="282">
        <v>3.6711773E-3</v>
      </c>
      <c r="AT2405" s="255">
        <f t="shared" si="915"/>
        <v>6.7931855136940002E-6</v>
      </c>
      <c r="AU2405" s="256">
        <f t="shared" si="916"/>
        <v>1.8139849720298899E-8</v>
      </c>
      <c r="AV2405" s="256">
        <f t="shared" si="917"/>
        <v>0.51417048549300004</v>
      </c>
      <c r="AW2405" s="272">
        <v>5.2223217000000003E-6</v>
      </c>
      <c r="AX2405" s="272">
        <v>1.5758933000000001E-8</v>
      </c>
      <c r="AY2405" s="272">
        <v>4.3047220999999998E-13</v>
      </c>
      <c r="AZ2405" s="272">
        <v>2.8275762000000001E-10</v>
      </c>
      <c r="BA2405" s="272">
        <v>2.9115173999999998E-11</v>
      </c>
      <c r="BB2405" s="272">
        <v>4.7171959999999998E-9</v>
      </c>
      <c r="BC2405" s="272">
        <v>1.5547581999999999E-6</v>
      </c>
      <c r="BD2405" s="272">
        <v>6.7808449999999999E-10</v>
      </c>
      <c r="BE2405" s="272">
        <v>1.6765368999999999E-9</v>
      </c>
      <c r="BF2405" s="272">
        <v>4.771146E-13</v>
      </c>
      <c r="BG2405" s="272">
        <v>4.0041428999999999E-15</v>
      </c>
      <c r="BH2405" s="272">
        <v>6.7891669999999997E-12</v>
      </c>
      <c r="BI2405" s="272">
        <v>7.5551015999999998E-14</v>
      </c>
      <c r="BJ2405" s="272">
        <v>1.2879633000000001E-13</v>
      </c>
      <c r="BK2405" s="272">
        <v>4.7098319999999999E-9</v>
      </c>
      <c r="BL2405" s="272">
        <v>6.3667129000000003E-9</v>
      </c>
      <c r="BM2405" s="272">
        <v>1.8390214999999999E-11</v>
      </c>
      <c r="BN2405" s="272">
        <v>6.0005493000000001E-5</v>
      </c>
      <c r="BO2405" s="273">
        <v>0.51411048000000004</v>
      </c>
      <c r="BP2405" s="273">
        <v>0</v>
      </c>
      <c r="BQ2405" s="273">
        <v>0</v>
      </c>
      <c r="BR2405" s="273">
        <v>0</v>
      </c>
      <c r="BS2405"/>
      <c r="BT2405" s="121">
        <v>2.9102442999999999E-4</v>
      </c>
      <c r="BU2405" s="274">
        <v>1.3083233000000001E-5</v>
      </c>
      <c r="BV2405" s="121">
        <v>1.5533039000000001E-4</v>
      </c>
      <c r="BW2405" s="274">
        <v>4.3106130999999998E-7</v>
      </c>
      <c r="BX2405" s="274">
        <v>1.4664563000000001E-5</v>
      </c>
      <c r="BY2405" s="274">
        <v>2.9974804000000002E-6</v>
      </c>
      <c r="BZ2405" s="274">
        <v>2.9575324000000002E-9</v>
      </c>
      <c r="CA2405" s="274">
        <v>4.5696665999999996E-6</v>
      </c>
      <c r="CB2405" s="274">
        <v>4.8961626000000005E-7</v>
      </c>
      <c r="CC2405" s="274">
        <v>3.2135022999999999E-7</v>
      </c>
      <c r="CD2405" s="274">
        <v>2.1844415000000001E-7</v>
      </c>
      <c r="CE2405" s="274">
        <v>1.3367083E-8</v>
      </c>
      <c r="CF2405" s="274">
        <v>3.8192298999999998E-9</v>
      </c>
      <c r="CG2405" s="274">
        <v>7.3940521000000004E-6</v>
      </c>
      <c r="CH2405" s="274">
        <v>9.0701137000000006E-5</v>
      </c>
      <c r="CI2405" s="274">
        <v>8.0329485999999999E-7</v>
      </c>
      <c r="CJ2405" s="121">
        <v>0</v>
      </c>
      <c r="CK2405"/>
      <c r="CL2405" s="322">
        <v>6.3366901999999996E-9</v>
      </c>
      <c r="CM2405" s="322">
        <v>5.5287480999999996</v>
      </c>
      <c r="CN2405" s="322">
        <v>9.4342547999999998E-2</v>
      </c>
      <c r="CO2405" s="322">
        <v>9.6712495999999992E-3</v>
      </c>
      <c r="CP2405" s="322">
        <v>2.3968083999999999E-4</v>
      </c>
      <c r="CQ2405" s="322">
        <v>6.0007023999999997E-9</v>
      </c>
      <c r="CR2405" s="322">
        <v>1.3827027000000001E-8</v>
      </c>
      <c r="CS2405" s="322">
        <v>5.7818208999999997E-4</v>
      </c>
      <c r="CT2405" s="322">
        <v>0.19436733</v>
      </c>
      <c r="CU2405" s="322">
        <v>8.3719950999999995</v>
      </c>
      <c r="CX2405" s="22" t="s">
        <v>4045</v>
      </c>
    </row>
    <row r="2406" spans="1:102" ht="14.4" customHeight="1">
      <c r="A2406" t="s">
        <v>3447</v>
      </c>
      <c r="B2406" s="278" t="s">
        <v>3349</v>
      </c>
      <c r="C2406" s="279" t="str">
        <f t="shared" si="908"/>
        <v>P.030.86.200</v>
      </c>
      <c r="D2406" t="s">
        <v>4038</v>
      </c>
      <c r="E2406" s="312" t="s">
        <v>1510</v>
      </c>
      <c r="F2406" s="281" t="str">
        <f t="shared" si="909"/>
        <v>Phenylpropanes (n=1, std=-)</v>
      </c>
      <c r="G2406" s="319">
        <f t="shared" si="921"/>
        <v>0.83992153700999994</v>
      </c>
      <c r="H2406" s="319">
        <f t="shared" si="922"/>
        <v>3.5311139169999999E-2</v>
      </c>
      <c r="I2406" s="319">
        <f t="shared" si="918"/>
        <v>9.0791414540000004E-2</v>
      </c>
      <c r="J2406" s="319">
        <f t="shared" si="919"/>
        <v>4.1744553300000001E-2</v>
      </c>
      <c r="K2406" s="319">
        <v>0.67207443</v>
      </c>
      <c r="L2406" s="319">
        <v>5.4057275000000002E-2</v>
      </c>
      <c r="M2406" s="319">
        <v>3.3524511999999999E-2</v>
      </c>
      <c r="N2406" s="319">
        <v>2.8489423E-2</v>
      </c>
      <c r="O2406" s="319">
        <v>6.0786957999999997E-3</v>
      </c>
      <c r="P2406" s="319">
        <v>3.1957650999999999E-4</v>
      </c>
      <c r="Q2406" s="319">
        <v>4.2344386E-4</v>
      </c>
      <c r="R2406" s="319">
        <v>3.1968447000000001E-3</v>
      </c>
      <c r="S2406" s="319">
        <v>1.9007873E-3</v>
      </c>
      <c r="T2406" s="319">
        <v>0</v>
      </c>
      <c r="U2406" s="319">
        <v>3.9843766000000003E-2</v>
      </c>
      <c r="V2406" s="319">
        <v>1.278284E-5</v>
      </c>
      <c r="W2406" s="319">
        <v>0</v>
      </c>
      <c r="X2406" s="319">
        <v>0</v>
      </c>
      <c r="Y2406" s="210"/>
      <c r="Z2406" s="320">
        <f t="shared" si="910"/>
        <v>5.0531912030075183</v>
      </c>
      <c r="AA2406" s="210"/>
      <c r="AB2406" s="321">
        <f t="shared" si="911"/>
        <v>0.67207443</v>
      </c>
      <c r="AC2406" s="321">
        <f t="shared" si="912"/>
        <v>0.12608977087000001</v>
      </c>
      <c r="AD2406" s="321">
        <f t="shared" si="920"/>
        <v>9.0778631700000001E-2</v>
      </c>
      <c r="AE2406" s="321">
        <f t="shared" si="913"/>
        <v>9.0791414540000004E-2</v>
      </c>
      <c r="AF2406" s="321">
        <f t="shared" si="914"/>
        <v>4.1744553300000001E-2</v>
      </c>
      <c r="AG2406"/>
      <c r="AH2406" s="121">
        <v>73.806589000000002</v>
      </c>
      <c r="AI2406" s="121">
        <v>64.733967000000007</v>
      </c>
      <c r="AJ2406" s="121">
        <v>5.4011874000000004</v>
      </c>
      <c r="AK2406" s="121">
        <v>0</v>
      </c>
      <c r="AL2406" s="121">
        <v>0.49645985999999998</v>
      </c>
      <c r="AM2406" s="121">
        <v>1.9658808999999999</v>
      </c>
      <c r="AN2406" s="121">
        <v>1.2090945</v>
      </c>
      <c r="AO2406"/>
      <c r="AP2406" s="282">
        <v>0.11007396999999999</v>
      </c>
      <c r="AQ2406" s="282">
        <v>0.10236551000000001</v>
      </c>
      <c r="AR2406" s="282">
        <v>4.4392985000000001E-3</v>
      </c>
      <c r="AS2406" s="282">
        <v>3.2691601000000002E-3</v>
      </c>
      <c r="AT2406" s="255">
        <f t="shared" si="915"/>
        <v>6.1370210058639996E-6</v>
      </c>
      <c r="AU2406" s="256">
        <f t="shared" si="916"/>
        <v>1.64175238943732E-8</v>
      </c>
      <c r="AV2406" s="256">
        <f t="shared" si="917"/>
        <v>0.45786556443499998</v>
      </c>
      <c r="AW2406" s="272">
        <v>4.7354648E-6</v>
      </c>
      <c r="AX2406" s="272">
        <v>1.4289731E-8</v>
      </c>
      <c r="AY2406" s="272">
        <v>3.9034190000000002E-13</v>
      </c>
      <c r="AZ2406" s="272">
        <v>2.4735653000000001E-10</v>
      </c>
      <c r="BA2406" s="272">
        <v>2.5549133999999999E-11</v>
      </c>
      <c r="BB2406" s="272">
        <v>4.2362368000000001E-9</v>
      </c>
      <c r="BC2406" s="272">
        <v>1.3874092999999999E-6</v>
      </c>
      <c r="BD2406" s="272">
        <v>6.0873506000000003E-10</v>
      </c>
      <c r="BE2406" s="272">
        <v>1.4960690999999999E-9</v>
      </c>
      <c r="BF2406" s="272">
        <v>4.1670685999999998E-13</v>
      </c>
      <c r="BG2406" s="272">
        <v>3.4831922000000001E-15</v>
      </c>
      <c r="BH2406" s="272">
        <v>5.8776838999999999E-12</v>
      </c>
      <c r="BI2406" s="272">
        <v>6.5831521000000006E-14</v>
      </c>
      <c r="BJ2406" s="272">
        <v>1.11729E-13</v>
      </c>
      <c r="BK2406" s="272">
        <v>4.1168394999999999E-9</v>
      </c>
      <c r="BL2406" s="272">
        <v>5.5209239E-9</v>
      </c>
      <c r="BM2406" s="272">
        <v>1.6122958E-11</v>
      </c>
      <c r="BN2406" s="272">
        <v>5.5864435000000002E-5</v>
      </c>
      <c r="BO2406" s="273">
        <v>0.45780969999999999</v>
      </c>
      <c r="BP2406" s="273">
        <v>0</v>
      </c>
      <c r="BQ2406" s="273">
        <v>0</v>
      </c>
      <c r="BR2406" s="273">
        <v>0</v>
      </c>
      <c r="BS2406"/>
      <c r="BT2406" s="121">
        <v>2.6371734000000001E-4</v>
      </c>
      <c r="BU2406" s="274">
        <v>1.1684215999999999E-5</v>
      </c>
      <c r="BV2406" s="121">
        <v>1.4089638E-4</v>
      </c>
      <c r="BW2406" s="274">
        <v>3.7544069999999998E-7</v>
      </c>
      <c r="BX2406" s="274">
        <v>1.305988E-5</v>
      </c>
      <c r="BY2406" s="274">
        <v>2.6930727000000002E-6</v>
      </c>
      <c r="BZ2406" s="274">
        <v>2.5620091000000001E-9</v>
      </c>
      <c r="CA2406" s="274">
        <v>4.1052005999999997E-6</v>
      </c>
      <c r="CB2406" s="274">
        <v>4.2884916999999999E-7</v>
      </c>
      <c r="CC2406" s="274">
        <v>2.8019526999999998E-7</v>
      </c>
      <c r="CD2406" s="274">
        <v>1.9169415999999999E-7</v>
      </c>
      <c r="CE2406" s="274">
        <v>1.1719135000000001E-8</v>
      </c>
      <c r="CF2406" s="274">
        <v>3.3520213999999998E-9</v>
      </c>
      <c r="CG2406" s="274">
        <v>6.6189352000000001E-6</v>
      </c>
      <c r="CH2406" s="274">
        <v>8.2583685000000006E-5</v>
      </c>
      <c r="CI2406" s="274">
        <v>7.8215883999999998E-7</v>
      </c>
      <c r="CJ2406" s="121">
        <v>0</v>
      </c>
      <c r="CK2406"/>
      <c r="CL2406" s="322">
        <v>5.5615193000000002E-9</v>
      </c>
      <c r="CM2406" s="322">
        <v>5.0162484999999997</v>
      </c>
      <c r="CN2406" s="322">
        <v>8.5565585999999999E-2</v>
      </c>
      <c r="CO2406" s="322">
        <v>8.6403021999999999E-3</v>
      </c>
      <c r="CP2406" s="322">
        <v>2.1495446999999999E-4</v>
      </c>
      <c r="CQ2406" s="322">
        <v>5.2620438000000001E-9</v>
      </c>
      <c r="CR2406" s="322">
        <v>1.2048283999999999E-8</v>
      </c>
      <c r="CS2406" s="322">
        <v>5.1493473E-4</v>
      </c>
      <c r="CT2406" s="322">
        <v>0.16894553000000001</v>
      </c>
      <c r="CU2406" s="322">
        <v>7.4480371999999999</v>
      </c>
      <c r="CX2406" s="22" t="s">
        <v>4045</v>
      </c>
    </row>
    <row r="2407" spans="1:102" ht="14.4" customHeight="1">
      <c r="A2407" t="s">
        <v>3448</v>
      </c>
      <c r="B2407" s="278" t="s">
        <v>3349</v>
      </c>
      <c r="C2407" s="279" t="str">
        <f t="shared" si="908"/>
        <v>P.030.86.300</v>
      </c>
      <c r="D2407" t="s">
        <v>4038</v>
      </c>
      <c r="E2407" s="312" t="s">
        <v>1510</v>
      </c>
      <c r="F2407" s="281" t="str">
        <f t="shared" si="909"/>
        <v>Pyridines and derivatives (n=1, std=-)</v>
      </c>
      <c r="G2407" s="319">
        <f t="shared" si="921"/>
        <v>3.5444301815530004</v>
      </c>
      <c r="H2407" s="319">
        <f t="shared" si="922"/>
        <v>0.12906953550000003</v>
      </c>
      <c r="I2407" s="319">
        <f t="shared" si="918"/>
        <v>0.257546061253</v>
      </c>
      <c r="J2407" s="319">
        <f t="shared" si="919"/>
        <v>0.1929151848</v>
      </c>
      <c r="K2407" s="319">
        <v>2.9648994000000002</v>
      </c>
      <c r="L2407" s="319">
        <v>0.12141615</v>
      </c>
      <c r="M2407" s="319">
        <v>0.12714099000000001</v>
      </c>
      <c r="N2407" s="319">
        <v>0.10850927</v>
      </c>
      <c r="O2407" s="319">
        <v>1.7822233999999999E-2</v>
      </c>
      <c r="P2407" s="319">
        <v>1.4169491000000001E-3</v>
      </c>
      <c r="Q2407" s="319">
        <v>1.3210824E-3</v>
      </c>
      <c r="R2407" s="319">
        <v>8.9279224999999993E-3</v>
      </c>
      <c r="S2407" s="319">
        <v>8.8857847999999993E-3</v>
      </c>
      <c r="T2407" s="319">
        <v>0</v>
      </c>
      <c r="U2407" s="319">
        <v>0.18402940000000001</v>
      </c>
      <c r="V2407" s="319">
        <v>6.0998753000000001E-5</v>
      </c>
      <c r="W2407" s="319">
        <v>0</v>
      </c>
      <c r="X2407" s="319">
        <v>0</v>
      </c>
      <c r="Y2407" s="210"/>
      <c r="Z2407" s="320">
        <f t="shared" si="910"/>
        <v>22.292476691729323</v>
      </c>
      <c r="AA2407" s="210"/>
      <c r="AB2407" s="321">
        <f t="shared" si="911"/>
        <v>2.9648994000000002</v>
      </c>
      <c r="AC2407" s="321">
        <f t="shared" si="912"/>
        <v>0.38655459800000003</v>
      </c>
      <c r="AD2407" s="321">
        <f t="shared" si="920"/>
        <v>0.25748506250000003</v>
      </c>
      <c r="AE2407" s="321">
        <f t="shared" si="913"/>
        <v>0.257546061253</v>
      </c>
      <c r="AF2407" s="321">
        <f t="shared" si="914"/>
        <v>0.1929151848</v>
      </c>
      <c r="AG2407"/>
      <c r="AH2407" s="121">
        <v>333.80405999999999</v>
      </c>
      <c r="AI2407" s="121">
        <v>291.95557000000002</v>
      </c>
      <c r="AJ2407" s="121">
        <v>24.946894</v>
      </c>
      <c r="AK2407" s="121">
        <v>0</v>
      </c>
      <c r="AL2407" s="121">
        <v>2.2750393999999998</v>
      </c>
      <c r="AM2407" s="121">
        <v>9.0572209000000008</v>
      </c>
      <c r="AN2407" s="121">
        <v>5.5693371999999997</v>
      </c>
      <c r="AO2407"/>
      <c r="AP2407" s="282">
        <v>0.44390391000000001</v>
      </c>
      <c r="AQ2407" s="282">
        <v>0.41086043</v>
      </c>
      <c r="AR2407" s="282">
        <v>1.8770235999999999E-2</v>
      </c>
      <c r="AS2407" s="282">
        <v>1.4273245E-2</v>
      </c>
      <c r="AT2407" s="255">
        <f t="shared" si="915"/>
        <v>2.4631920183590006E-5</v>
      </c>
      <c r="AU2407" s="256">
        <f t="shared" si="916"/>
        <v>6.9416552796996125E-8</v>
      </c>
      <c r="AV2407" s="256">
        <f t="shared" si="917"/>
        <v>1.99905389188</v>
      </c>
      <c r="AW2407" s="272">
        <v>2.0910449999999999E-5</v>
      </c>
      <c r="AX2407" s="272">
        <v>6.3100143000000005E-8</v>
      </c>
      <c r="AY2407" s="272">
        <v>1.7236265E-12</v>
      </c>
      <c r="AZ2407" s="272">
        <v>1.0076879E-9</v>
      </c>
      <c r="BA2407" s="272">
        <v>1.2703079E-10</v>
      </c>
      <c r="BB2407" s="272">
        <v>1.6134802999999999E-8</v>
      </c>
      <c r="BC2407" s="272">
        <v>3.6800131999999999E-6</v>
      </c>
      <c r="BD2407" s="272">
        <v>2.3222248000000002E-9</v>
      </c>
      <c r="BE2407" s="272">
        <v>3.9085715000000004E-9</v>
      </c>
      <c r="BF2407" s="272">
        <v>1.5024257E-12</v>
      </c>
      <c r="BG2407" s="272">
        <v>8.4982961000000008E-15</v>
      </c>
      <c r="BH2407" s="272">
        <v>6.1218187000000003E-12</v>
      </c>
      <c r="BI2407" s="272">
        <v>1.9265729E-13</v>
      </c>
      <c r="BJ2407" s="272">
        <v>1.8206550999999999E-13</v>
      </c>
      <c r="BK2407" s="272">
        <v>1.5807657000000002E-8</v>
      </c>
      <c r="BL2407" s="272">
        <v>8.3798049000000003E-9</v>
      </c>
      <c r="BM2407" s="272">
        <v>7.5882405E-11</v>
      </c>
      <c r="BN2407" s="273">
        <v>2.5759188E-4</v>
      </c>
      <c r="BO2407" s="273">
        <v>1.9987963</v>
      </c>
      <c r="BP2407" s="273">
        <v>0</v>
      </c>
      <c r="BQ2407" s="273">
        <v>0</v>
      </c>
      <c r="BR2407" s="273">
        <v>0</v>
      </c>
      <c r="BS2407"/>
      <c r="BT2407" s="121">
        <v>1.1193106999999999E-3</v>
      </c>
      <c r="BU2407" s="274">
        <v>3.2151576E-5</v>
      </c>
      <c r="BV2407" s="121">
        <v>6.2157341000000004E-4</v>
      </c>
      <c r="BW2407" s="274">
        <v>1.0506031999999999E-6</v>
      </c>
      <c r="BX2407" s="274">
        <v>3.4836558000000003E-5</v>
      </c>
      <c r="BY2407" s="274">
        <v>1.0215774E-5</v>
      </c>
      <c r="BZ2407" s="274">
        <v>3.1199926000000001E-9</v>
      </c>
      <c r="CA2407" s="274">
        <v>1.5600753E-5</v>
      </c>
      <c r="CB2407" s="274">
        <v>1.9014459E-6</v>
      </c>
      <c r="CC2407" s="274">
        <v>8.7416787999999998E-7</v>
      </c>
      <c r="CD2407" s="274">
        <v>9.5459619999999991E-7</v>
      </c>
      <c r="CE2407" s="274">
        <v>5.5163587000000001E-8</v>
      </c>
      <c r="CF2407" s="274">
        <v>1.6831757E-8</v>
      </c>
      <c r="CG2407" s="274">
        <v>2.4763407999999999E-5</v>
      </c>
      <c r="CH2407" s="121">
        <v>3.7173735999999999E-4</v>
      </c>
      <c r="CI2407" s="274">
        <v>3.5759202999999999E-6</v>
      </c>
      <c r="CJ2407" s="121">
        <v>0</v>
      </c>
      <c r="CK2407"/>
      <c r="CL2407" s="322">
        <v>2.7926485E-8</v>
      </c>
      <c r="CM2407" s="322">
        <v>22.112310999999998</v>
      </c>
      <c r="CN2407" s="322">
        <v>0.33194172</v>
      </c>
      <c r="CO2407" s="322">
        <v>2.4489790000000001E-2</v>
      </c>
      <c r="CP2407" s="322">
        <v>8.0530985E-4</v>
      </c>
      <c r="CQ2407" s="322">
        <v>2.5096702000000001E-8</v>
      </c>
      <c r="CR2407" s="322">
        <v>3.5282461000000003E-8</v>
      </c>
      <c r="CS2407" s="322">
        <v>1.3139937999999999E-3</v>
      </c>
      <c r="CT2407" s="322">
        <v>0.37311892000000002</v>
      </c>
      <c r="CU2407" s="322">
        <v>33.452173000000002</v>
      </c>
      <c r="CX2407" s="22" t="s">
        <v>4045</v>
      </c>
    </row>
    <row r="2408" spans="1:102" ht="14.4" customHeight="1">
      <c r="A2408" t="s">
        <v>3449</v>
      </c>
      <c r="B2408" s="278" t="s">
        <v>3349</v>
      </c>
      <c r="C2408" s="279" t="str">
        <f t="shared" si="908"/>
        <v>P.030.86.400</v>
      </c>
      <c r="D2408" t="s">
        <v>4038</v>
      </c>
      <c r="E2408" s="312" t="s">
        <v>1510</v>
      </c>
      <c r="F2408" s="281" t="str">
        <f t="shared" si="909"/>
        <v>Pyridinium derivatives (n=1, std=-)</v>
      </c>
      <c r="G2408" s="319">
        <f t="shared" si="921"/>
        <v>3.0766608900870001</v>
      </c>
      <c r="H2408" s="319">
        <f t="shared" si="922"/>
        <v>0.11201789940000001</v>
      </c>
      <c r="I2408" s="319">
        <f t="shared" si="918"/>
        <v>0.20964738138699998</v>
      </c>
      <c r="J2408" s="319">
        <f t="shared" si="919"/>
        <v>0.1416502093</v>
      </c>
      <c r="K2408" s="319">
        <v>2.6133454</v>
      </c>
      <c r="L2408" s="319">
        <v>9.1027303000000004E-2</v>
      </c>
      <c r="M2408" s="319">
        <v>0.11059819</v>
      </c>
      <c r="N2408" s="319">
        <v>9.4563006000000005E-2</v>
      </c>
      <c r="O2408" s="319">
        <v>1.4899179E-2</v>
      </c>
      <c r="P2408" s="319">
        <v>1.3536647999999999E-3</v>
      </c>
      <c r="Q2408" s="319">
        <v>1.2020495999999999E-3</v>
      </c>
      <c r="R2408" s="319">
        <v>7.9631476999999992E-3</v>
      </c>
      <c r="S2408" s="319">
        <v>7.0156393000000003E-3</v>
      </c>
      <c r="T2408" s="319">
        <v>0</v>
      </c>
      <c r="U2408" s="319">
        <v>0.13463457000000001</v>
      </c>
      <c r="V2408" s="319">
        <v>5.8740687000000003E-5</v>
      </c>
      <c r="W2408" s="319">
        <v>0</v>
      </c>
      <c r="X2408" s="319">
        <v>0</v>
      </c>
      <c r="Y2408" s="210"/>
      <c r="Z2408" s="320">
        <f t="shared" si="910"/>
        <v>19.649213533834587</v>
      </c>
      <c r="AA2408" s="210"/>
      <c r="AB2408" s="321">
        <f t="shared" si="911"/>
        <v>2.6133454</v>
      </c>
      <c r="AC2408" s="321">
        <f t="shared" si="912"/>
        <v>0.32160654009999995</v>
      </c>
      <c r="AD2408" s="321">
        <f t="shared" si="920"/>
        <v>0.2095886407</v>
      </c>
      <c r="AE2408" s="321">
        <f t="shared" si="913"/>
        <v>0.20964738138700001</v>
      </c>
      <c r="AF2408" s="321">
        <f t="shared" si="914"/>
        <v>0.1416502093</v>
      </c>
      <c r="AG2408"/>
      <c r="AH2408" s="121">
        <v>291.40667000000002</v>
      </c>
      <c r="AI2408" s="121">
        <v>260.94677999999999</v>
      </c>
      <c r="AJ2408" s="121">
        <v>18.25104</v>
      </c>
      <c r="AK2408" s="121">
        <v>0</v>
      </c>
      <c r="AL2408" s="121">
        <v>1.6050595999999999</v>
      </c>
      <c r="AM2408" s="121">
        <v>6.549404</v>
      </c>
      <c r="AN2408" s="121">
        <v>4.0543832999999996</v>
      </c>
      <c r="AO2408"/>
      <c r="AP2408" s="282">
        <v>0.38674722</v>
      </c>
      <c r="AQ2408" s="282">
        <v>0.35718598000000001</v>
      </c>
      <c r="AR2408" s="282">
        <v>1.6460189E-2</v>
      </c>
      <c r="AS2408" s="282">
        <v>1.3101049E-2</v>
      </c>
      <c r="AT2408" s="255">
        <f t="shared" si="915"/>
        <v>2.1414027477810001E-5</v>
      </c>
      <c r="AU2408" s="256">
        <f t="shared" si="916"/>
        <v>6.0873479276646687E-8</v>
      </c>
      <c r="AV2408" s="256">
        <f t="shared" si="917"/>
        <v>1.8348808217500001</v>
      </c>
      <c r="AW2408" s="272">
        <v>1.8449549000000001E-5</v>
      </c>
      <c r="AX2408" s="272">
        <v>5.5674723999999999E-8</v>
      </c>
      <c r="AY2408" s="272">
        <v>1.5207661E-12</v>
      </c>
      <c r="AZ2408" s="272">
        <v>9.5307459000000008E-10</v>
      </c>
      <c r="BA2408" s="272">
        <v>1.2284081999999999E-10</v>
      </c>
      <c r="BB2408" s="272">
        <v>1.4061079E-8</v>
      </c>
      <c r="BC2408" s="272">
        <v>2.9282351E-6</v>
      </c>
      <c r="BD2408" s="272">
        <v>2.0265403E-9</v>
      </c>
      <c r="BE2408" s="272">
        <v>3.0923105000000002E-9</v>
      </c>
      <c r="BF2408" s="272">
        <v>1.3980818000000001E-12</v>
      </c>
      <c r="BG2408" s="272">
        <v>7.3693766999999997E-15</v>
      </c>
      <c r="BH2408" s="272">
        <v>3.697186E-12</v>
      </c>
      <c r="BI2408" s="272">
        <v>1.7334689999999999E-13</v>
      </c>
      <c r="BJ2408" s="272">
        <v>1.4012947000000001E-13</v>
      </c>
      <c r="BK2408" s="272">
        <v>1.4837778999999999E-8</v>
      </c>
      <c r="BL2408" s="272">
        <v>6.2686044000000002E-9</v>
      </c>
      <c r="BM2408" s="272">
        <v>7.2967596999999997E-11</v>
      </c>
      <c r="BN2408" s="273">
        <v>2.1642174999999999E-4</v>
      </c>
      <c r="BO2408" s="273">
        <v>1.8346644000000001</v>
      </c>
      <c r="BP2408" s="273">
        <v>0</v>
      </c>
      <c r="BQ2408" s="273">
        <v>0</v>
      </c>
      <c r="BR2408" s="273">
        <v>0</v>
      </c>
      <c r="BS2408"/>
      <c r="BT2408" s="121">
        <v>9.7953704E-4</v>
      </c>
      <c r="BU2408" s="274">
        <v>2.5846388000000001E-5</v>
      </c>
      <c r="BV2408" s="121">
        <v>5.4787220999999995E-4</v>
      </c>
      <c r="BW2408" s="274">
        <v>9.3743176999999996E-7</v>
      </c>
      <c r="BX2408" s="274">
        <v>2.8020627000000001E-5</v>
      </c>
      <c r="BY2408" s="274">
        <v>8.8823930000000007E-6</v>
      </c>
      <c r="BZ2408" s="274">
        <v>2.0916774E-9</v>
      </c>
      <c r="CA2408" s="274">
        <v>1.3574534E-5</v>
      </c>
      <c r="CB2408" s="274">
        <v>1.8165228999999999E-6</v>
      </c>
      <c r="CC2408" s="274">
        <v>7.9540324000000004E-7</v>
      </c>
      <c r="CD2408" s="274">
        <v>9.2325316999999997E-7</v>
      </c>
      <c r="CE2408" s="274">
        <v>5.3045416000000003E-8</v>
      </c>
      <c r="CF2408" s="274">
        <v>1.6292498000000001E-8</v>
      </c>
      <c r="CG2408" s="274">
        <v>2.1675060999999999E-5</v>
      </c>
      <c r="CH2408" s="121">
        <v>3.2642831999999999E-4</v>
      </c>
      <c r="CI2408" s="274">
        <v>2.6934682E-6</v>
      </c>
      <c r="CJ2408" s="121">
        <v>0</v>
      </c>
      <c r="CK2408"/>
      <c r="CL2408" s="322">
        <v>2.7031771E-8</v>
      </c>
      <c r="CM2408" s="322">
        <v>19.475328000000001</v>
      </c>
      <c r="CN2408" s="322">
        <v>0.28291965000000002</v>
      </c>
      <c r="CO2408" s="322">
        <v>1.9865870000000001E-2</v>
      </c>
      <c r="CP2408" s="322">
        <v>7.0144922999999999E-4</v>
      </c>
      <c r="CQ2408" s="322">
        <v>2.4166326000000001E-8</v>
      </c>
      <c r="CR2408" s="322">
        <v>3.1749782999999997E-8</v>
      </c>
      <c r="CS2408" s="322">
        <v>1.0393596000000001E-3</v>
      </c>
      <c r="CT2408" s="322">
        <v>0.31589223</v>
      </c>
      <c r="CU2408" s="322">
        <v>30.937184999999999</v>
      </c>
      <c r="CX2408" s="22" t="s">
        <v>4045</v>
      </c>
    </row>
    <row r="2409" spans="1:102" ht="14.4" customHeight="1">
      <c r="A2409" t="s">
        <v>3450</v>
      </c>
      <c r="B2409" s="278" t="s">
        <v>3349</v>
      </c>
      <c r="C2409" s="279" t="str">
        <f t="shared" si="908"/>
        <v>P.030.88.100</v>
      </c>
      <c r="D2409" t="s">
        <v>4038</v>
      </c>
      <c r="E2409" s="312" t="s">
        <v>1510</v>
      </c>
      <c r="F2409" s="281" t="str">
        <f t="shared" si="909"/>
        <v>Sulfonylureas (n=1, std=-)</v>
      </c>
      <c r="G2409" s="319">
        <f t="shared" si="921"/>
        <v>2.7697402239019997</v>
      </c>
      <c r="H2409" s="319">
        <f t="shared" si="922"/>
        <v>0.10433308769999999</v>
      </c>
      <c r="I2409" s="319">
        <f t="shared" si="918"/>
        <v>0.22522965270200002</v>
      </c>
      <c r="J2409" s="319">
        <f t="shared" si="919"/>
        <v>0.15175778349999999</v>
      </c>
      <c r="K2409" s="319">
        <v>2.2884196999999999</v>
      </c>
      <c r="L2409" s="319">
        <v>0.11563503999999999</v>
      </c>
      <c r="M2409" s="319">
        <v>0.10181078</v>
      </c>
      <c r="N2409" s="319">
        <v>8.6775032000000002E-2</v>
      </c>
      <c r="O2409" s="319">
        <v>1.53765E-2</v>
      </c>
      <c r="P2409" s="319">
        <v>1.0765462999999999E-3</v>
      </c>
      <c r="Q2409" s="319">
        <v>1.1050094E-3</v>
      </c>
      <c r="R2409" s="319">
        <v>7.7382748999999997E-3</v>
      </c>
      <c r="S2409" s="319">
        <v>6.8992235000000001E-3</v>
      </c>
      <c r="T2409" s="319">
        <v>0</v>
      </c>
      <c r="U2409" s="319">
        <v>0.14485856</v>
      </c>
      <c r="V2409" s="319">
        <v>4.5557801999999998E-5</v>
      </c>
      <c r="W2409" s="319">
        <v>0</v>
      </c>
      <c r="X2409" s="319">
        <v>0</v>
      </c>
      <c r="Y2409" s="210"/>
      <c r="Z2409" s="320">
        <f t="shared" si="910"/>
        <v>17.206163157894736</v>
      </c>
      <c r="AA2409" s="210"/>
      <c r="AB2409" s="321">
        <f t="shared" si="911"/>
        <v>2.2884196999999999</v>
      </c>
      <c r="AC2409" s="321">
        <f t="shared" si="912"/>
        <v>0.32951718260000007</v>
      </c>
      <c r="AD2409" s="321">
        <f t="shared" si="920"/>
        <v>0.22518409490000002</v>
      </c>
      <c r="AE2409" s="321">
        <f t="shared" si="913"/>
        <v>0.22522965270200002</v>
      </c>
      <c r="AF2409" s="321">
        <f t="shared" si="914"/>
        <v>0.15175778349999999</v>
      </c>
      <c r="AG2409"/>
      <c r="AH2409" s="121">
        <v>256.70526999999998</v>
      </c>
      <c r="AI2409" s="121">
        <v>223.73163</v>
      </c>
      <c r="AJ2409" s="121">
        <v>19.636907000000001</v>
      </c>
      <c r="AK2409" s="121">
        <v>0</v>
      </c>
      <c r="AL2409" s="121">
        <v>1.8026795</v>
      </c>
      <c r="AM2409" s="121">
        <v>7.1446744000000004</v>
      </c>
      <c r="AN2409" s="121">
        <v>4.3893715999999996</v>
      </c>
      <c r="AO2409"/>
      <c r="AP2409" s="282">
        <v>0.35025102000000002</v>
      </c>
      <c r="AQ2409" s="282">
        <v>0.32465276999999998</v>
      </c>
      <c r="AR2409" s="282">
        <v>1.4635931E-2</v>
      </c>
      <c r="AS2409" s="282">
        <v>1.0962313E-2</v>
      </c>
      <c r="AT2409" s="255">
        <f t="shared" si="915"/>
        <v>1.9463595311213001E-5</v>
      </c>
      <c r="AU2409" s="256">
        <f t="shared" si="916"/>
        <v>5.4126965442228799E-8</v>
      </c>
      <c r="AV2409" s="256">
        <f t="shared" si="917"/>
        <v>1.5353378795899999</v>
      </c>
      <c r="AW2409" s="272">
        <v>1.6133380999999998E-5</v>
      </c>
      <c r="AX2409" s="272">
        <v>4.8684447000000001E-8</v>
      </c>
      <c r="AY2409" s="272">
        <v>1.3298612E-12</v>
      </c>
      <c r="AZ2409" s="272">
        <v>7.8181722999999996E-10</v>
      </c>
      <c r="BA2409" s="272">
        <v>9.4009983000000003E-11</v>
      </c>
      <c r="BB2409" s="272">
        <v>1.2903023000000001E-8</v>
      </c>
      <c r="BC2409" s="272">
        <v>3.2946824000000001E-6</v>
      </c>
      <c r="BD2409" s="272">
        <v>1.8559501E-9</v>
      </c>
      <c r="BE2409" s="272">
        <v>3.518533E-9</v>
      </c>
      <c r="BF2409" s="272">
        <v>1.2043333000000001E-12</v>
      </c>
      <c r="BG2409" s="272">
        <v>7.7212288000000005E-15</v>
      </c>
      <c r="BH2409" s="272">
        <v>8.2812516999999998E-12</v>
      </c>
      <c r="BI2409" s="272">
        <v>1.6443982000000001E-13</v>
      </c>
      <c r="BJ2409" s="272">
        <v>1.9537098E-13</v>
      </c>
      <c r="BK2409" s="272">
        <v>1.2455356999999999E-8</v>
      </c>
      <c r="BL2409" s="272">
        <v>9.2977039999999999E-9</v>
      </c>
      <c r="BM2409" s="272">
        <v>5.6852363999999997E-11</v>
      </c>
      <c r="BN2409" s="273">
        <v>1.9857959E-4</v>
      </c>
      <c r="BO2409" s="273">
        <v>1.5351393</v>
      </c>
      <c r="BP2409" s="273">
        <v>0</v>
      </c>
      <c r="BQ2409" s="273">
        <v>0</v>
      </c>
      <c r="BR2409" s="273">
        <v>0</v>
      </c>
      <c r="BS2409"/>
      <c r="BT2409" s="121">
        <v>8.7233988000000003E-4</v>
      </c>
      <c r="BU2409" s="274">
        <v>2.8423824999999999E-5</v>
      </c>
      <c r="BV2409" s="121">
        <v>4.7975349000000002E-4</v>
      </c>
      <c r="BW2409" s="274">
        <v>9.1000343000000002E-7</v>
      </c>
      <c r="BX2409" s="274">
        <v>3.1088835999999998E-5</v>
      </c>
      <c r="BY2409" s="274">
        <v>8.1806705000000004E-6</v>
      </c>
      <c r="BZ2409" s="274">
        <v>3.8705657000000001E-9</v>
      </c>
      <c r="CA2409" s="274">
        <v>1.2485898E-5</v>
      </c>
      <c r="CB2409" s="274">
        <v>1.4446493999999999E-6</v>
      </c>
      <c r="CC2409" s="274">
        <v>7.3119111999999996E-7</v>
      </c>
      <c r="CD2409" s="274">
        <v>7.0621349999999996E-7</v>
      </c>
      <c r="CE2409" s="274">
        <v>4.1328160000000003E-8</v>
      </c>
      <c r="CF2409" s="274">
        <v>1.2429593E-8</v>
      </c>
      <c r="CG2409" s="274">
        <v>1.9875091000000001E-5</v>
      </c>
      <c r="CH2409" s="121">
        <v>2.8587353000000002E-4</v>
      </c>
      <c r="CI2409" s="274">
        <v>2.8088570000000002E-6</v>
      </c>
      <c r="CJ2409" s="121">
        <v>0</v>
      </c>
      <c r="CK2409"/>
      <c r="CL2409" s="322">
        <v>2.0622614000000001E-8</v>
      </c>
      <c r="CM2409" s="322">
        <v>17.072258999999999</v>
      </c>
      <c r="CN2409" s="322">
        <v>0.26525573000000002</v>
      </c>
      <c r="CO2409" s="322">
        <v>2.1432561999999999E-2</v>
      </c>
      <c r="CP2409" s="322">
        <v>6.4664590000000004E-4</v>
      </c>
      <c r="CQ2409" s="322">
        <v>1.8746097999999999E-8</v>
      </c>
      <c r="CR2409" s="322">
        <v>3.0108511000000001E-8</v>
      </c>
      <c r="CS2409" s="322">
        <v>1.1917042999999999E-3</v>
      </c>
      <c r="CT2409" s="322">
        <v>0.35192992000000001</v>
      </c>
      <c r="CU2409" s="322">
        <v>25.499932000000001</v>
      </c>
      <c r="CX2409" s="22" t="s">
        <v>4045</v>
      </c>
    </row>
    <row r="2410" spans="1:102" ht="14.4" customHeight="1">
      <c r="A2410" t="s">
        <v>3451</v>
      </c>
      <c r="B2410" s="278" t="s">
        <v>3349</v>
      </c>
      <c r="C2410" s="279" t="str">
        <f t="shared" si="908"/>
        <v>P.030.90.100</v>
      </c>
      <c r="D2410" t="s">
        <v>4038</v>
      </c>
      <c r="E2410" s="312" t="s">
        <v>1510</v>
      </c>
      <c r="F2410" s="281" t="str">
        <f t="shared" si="909"/>
        <v>Thiocarbamic acid derivatives (n=1, std=-)</v>
      </c>
      <c r="G2410" s="319">
        <f t="shared" si="921"/>
        <v>1.321235260586</v>
      </c>
      <c r="H2410" s="319">
        <f t="shared" si="922"/>
        <v>5.2687110160000002E-2</v>
      </c>
      <c r="I2410" s="319">
        <f t="shared" si="918"/>
        <v>0.13463402252600001</v>
      </c>
      <c r="J2410" s="319">
        <f t="shared" si="919"/>
        <v>8.6446227900000006E-2</v>
      </c>
      <c r="K2410" s="319">
        <v>1.0474679</v>
      </c>
      <c r="L2410" s="319">
        <v>7.9893564E-2</v>
      </c>
      <c r="M2410" s="319">
        <v>5.0503646999999999E-2</v>
      </c>
      <c r="N2410" s="319">
        <v>4.2861972999999998E-2</v>
      </c>
      <c r="O2410" s="319">
        <v>8.8409972000000007E-3</v>
      </c>
      <c r="P2410" s="319">
        <v>4.2449558000000001E-4</v>
      </c>
      <c r="Q2410" s="319">
        <v>5.5964437999999998E-4</v>
      </c>
      <c r="R2410" s="319">
        <v>4.2198100999999997E-3</v>
      </c>
      <c r="S2410" s="319">
        <v>3.6109519000000001E-3</v>
      </c>
      <c r="T2410" s="319">
        <v>0</v>
      </c>
      <c r="U2410" s="319">
        <v>8.2835275999999999E-2</v>
      </c>
      <c r="V2410" s="319">
        <v>1.7001426000000001E-5</v>
      </c>
      <c r="W2410" s="319">
        <v>0</v>
      </c>
      <c r="X2410" s="319">
        <v>0</v>
      </c>
      <c r="Y2410" s="210"/>
      <c r="Z2410" s="320">
        <f t="shared" si="910"/>
        <v>7.8756984962406014</v>
      </c>
      <c r="AA2410" s="210"/>
      <c r="AB2410" s="321">
        <f t="shared" si="911"/>
        <v>1.0474679</v>
      </c>
      <c r="AC2410" s="321">
        <f t="shared" si="912"/>
        <v>0.18730413126000001</v>
      </c>
      <c r="AD2410" s="321">
        <f t="shared" si="920"/>
        <v>0.13461702110000001</v>
      </c>
      <c r="AE2410" s="321">
        <f t="shared" si="913"/>
        <v>0.13463402252599999</v>
      </c>
      <c r="AF2410" s="321">
        <f t="shared" si="914"/>
        <v>8.6446227900000006E-2</v>
      </c>
      <c r="AG2410"/>
      <c r="AH2410" s="121">
        <v>118.14023</v>
      </c>
      <c r="AI2410" s="121">
        <v>99.180554999999998</v>
      </c>
      <c r="AJ2410" s="121">
        <v>11.229032999999999</v>
      </c>
      <c r="AK2410" s="121">
        <v>0</v>
      </c>
      <c r="AL2410" s="121">
        <v>1.0700396999999999</v>
      </c>
      <c r="AM2410" s="121">
        <v>4.1362455999999996</v>
      </c>
      <c r="AN2410" s="121">
        <v>2.5243541</v>
      </c>
      <c r="AO2410"/>
      <c r="AP2410" s="282">
        <v>0.16916903999999999</v>
      </c>
      <c r="AQ2410" s="282">
        <v>0.15759461</v>
      </c>
      <c r="AR2410" s="282">
        <v>6.8695427999999996E-3</v>
      </c>
      <c r="AS2410" s="282">
        <v>4.7048953000000003E-3</v>
      </c>
      <c r="AT2410" s="255">
        <f t="shared" si="915"/>
        <v>9.4481178241960005E-6</v>
      </c>
      <c r="AU2410" s="256">
        <f t="shared" si="916"/>
        <v>2.5405113934476401E-8</v>
      </c>
      <c r="AV2410" s="256">
        <f t="shared" si="917"/>
        <v>0.65894893017099998</v>
      </c>
      <c r="AW2410" s="272">
        <v>7.3699819999999997E-6</v>
      </c>
      <c r="AX2410" s="272">
        <v>2.2239265E-8</v>
      </c>
      <c r="AY2410" s="272">
        <v>6.0751006000000002E-13</v>
      </c>
      <c r="AZ2410" s="272">
        <v>3.2811415E-10</v>
      </c>
      <c r="BA2410" s="272">
        <v>3.4006746000000003E-11</v>
      </c>
      <c r="BB2410" s="272">
        <v>6.3733526000000001E-9</v>
      </c>
      <c r="BC2410" s="272">
        <v>2.0586923999999998E-6</v>
      </c>
      <c r="BD2410" s="272">
        <v>9.1437815000000003E-10</v>
      </c>
      <c r="BE2410" s="272">
        <v>2.2209283E-9</v>
      </c>
      <c r="BF2410" s="272">
        <v>5.5176565999999998E-13</v>
      </c>
      <c r="BG2410" s="272">
        <v>4.5915584000000003E-15</v>
      </c>
      <c r="BH2410" s="272">
        <v>7.7063494999999995E-12</v>
      </c>
      <c r="BI2410" s="272">
        <v>8.6941718E-14</v>
      </c>
      <c r="BJ2410" s="272">
        <v>1.4682297999999999E-13</v>
      </c>
      <c r="BK2410" s="272">
        <v>5.4560341000000003E-9</v>
      </c>
      <c r="BL2410" s="272">
        <v>7.2519166000000001E-9</v>
      </c>
      <c r="BM2410" s="272">
        <v>2.1438503000000001E-11</v>
      </c>
      <c r="BN2410" s="272">
        <v>9.6130170999999997E-5</v>
      </c>
      <c r="BO2410" s="273">
        <v>0.65885280000000002</v>
      </c>
      <c r="BP2410" s="273">
        <v>0</v>
      </c>
      <c r="BQ2410" s="273">
        <v>0</v>
      </c>
      <c r="BR2410" s="273">
        <v>0</v>
      </c>
      <c r="BS2410"/>
      <c r="BT2410" s="121">
        <v>4.1011116000000002E-4</v>
      </c>
      <c r="BU2410" s="274">
        <v>1.7377077E-5</v>
      </c>
      <c r="BV2410" s="121">
        <v>2.1959538E-4</v>
      </c>
      <c r="BW2410" s="274">
        <v>4.9558943999999999E-7</v>
      </c>
      <c r="BX2410" s="274">
        <v>1.9203048E-5</v>
      </c>
      <c r="BY2410" s="274">
        <v>4.0603333999999999E-6</v>
      </c>
      <c r="BZ2410" s="274">
        <v>3.3613893999999999E-9</v>
      </c>
      <c r="CA2410" s="274">
        <v>6.1863036999999998E-6</v>
      </c>
      <c r="CB2410" s="274">
        <v>5.6964317999999995E-7</v>
      </c>
      <c r="CC2410" s="274">
        <v>3.7031993999999999E-7</v>
      </c>
      <c r="CD2410" s="274">
        <v>2.5515883999999999E-7</v>
      </c>
      <c r="CE2410" s="274">
        <v>1.5582831E-8</v>
      </c>
      <c r="CF2410" s="274">
        <v>4.4624900000000004E-9</v>
      </c>
      <c r="CG2410" s="274">
        <v>9.8277146000000004E-6</v>
      </c>
      <c r="CH2410" s="121">
        <v>1.3058499E-4</v>
      </c>
      <c r="CI2410" s="274">
        <v>1.5622064E-6</v>
      </c>
      <c r="CJ2410" s="121">
        <v>0</v>
      </c>
      <c r="CK2410"/>
      <c r="CL2410" s="322">
        <v>7.4039576000000002E-9</v>
      </c>
      <c r="CM2410" s="322">
        <v>7.8265444000000004</v>
      </c>
      <c r="CN2410" s="322">
        <v>0.13411381999999999</v>
      </c>
      <c r="CO2410" s="322">
        <v>1.2858321000000001E-2</v>
      </c>
      <c r="CP2410" s="322">
        <v>3.2175394999999998E-4</v>
      </c>
      <c r="CQ2410" s="322">
        <v>6.9985530000000001E-9</v>
      </c>
      <c r="CR2410" s="322">
        <v>1.5911923999999999E-8</v>
      </c>
      <c r="CS2410" s="322">
        <v>7.5836225999999999E-4</v>
      </c>
      <c r="CT2410" s="322">
        <v>0.22250674000000001</v>
      </c>
      <c r="CU2410" s="322">
        <v>10.655044999999999</v>
      </c>
      <c r="CX2410" s="22" t="s">
        <v>4045</v>
      </c>
    </row>
    <row r="2411" spans="1:102" ht="14.4" customHeight="1">
      <c r="A2411" t="s">
        <v>3452</v>
      </c>
      <c r="B2411" s="278" t="s">
        <v>3349</v>
      </c>
      <c r="C2411" s="279" t="str">
        <f t="shared" si="908"/>
        <v>P.030.90.200</v>
      </c>
      <c r="D2411" t="s">
        <v>4038</v>
      </c>
      <c r="E2411" s="312" t="s">
        <v>1510</v>
      </c>
      <c r="F2411" s="281" t="str">
        <f t="shared" si="909"/>
        <v>Thiophosphoric acid esters (n=2, std=0.11)</v>
      </c>
      <c r="G2411" s="319">
        <f t="shared" si="921"/>
        <v>1.0165471391250001</v>
      </c>
      <c r="H2411" s="319">
        <f t="shared" si="922"/>
        <v>3.5525069009999993E-2</v>
      </c>
      <c r="I2411" s="319">
        <f t="shared" si="918"/>
        <v>7.8549752215000018E-2</v>
      </c>
      <c r="J2411" s="319">
        <f t="shared" si="919"/>
        <v>8.2938517899999994E-2</v>
      </c>
      <c r="K2411" s="319">
        <v>0.81953379999999998</v>
      </c>
      <c r="L2411" s="319">
        <v>4.1403223000000003E-2</v>
      </c>
      <c r="M2411" s="319">
        <v>3.5137380000000003E-2</v>
      </c>
      <c r="N2411" s="319">
        <v>2.9851427999999999E-2</v>
      </c>
      <c r="O2411" s="319">
        <v>5.1012239000000001E-3</v>
      </c>
      <c r="P2411" s="319">
        <v>2.8527720999999999E-4</v>
      </c>
      <c r="Q2411" s="319">
        <v>2.8713989999999998E-4</v>
      </c>
      <c r="R2411" s="319">
        <v>1.9970325999999999E-3</v>
      </c>
      <c r="S2411" s="319">
        <v>3.3258809000000001E-3</v>
      </c>
      <c r="T2411" s="319">
        <v>0</v>
      </c>
      <c r="U2411" s="319">
        <v>7.9612637E-2</v>
      </c>
      <c r="V2411" s="319">
        <v>1.2116615E-5</v>
      </c>
      <c r="W2411" s="319">
        <v>0</v>
      </c>
      <c r="X2411" s="319">
        <v>0</v>
      </c>
      <c r="Y2411" s="210"/>
      <c r="Z2411" s="320">
        <f t="shared" si="910"/>
        <v>6.1619082706766912</v>
      </c>
      <c r="AA2411" s="210"/>
      <c r="AB2411" s="321">
        <f t="shared" si="911"/>
        <v>0.81953379999999998</v>
      </c>
      <c r="AC2411" s="321">
        <f t="shared" si="912"/>
        <v>0.11406270461000001</v>
      </c>
      <c r="AD2411" s="321">
        <f t="shared" si="920"/>
        <v>7.8537635600000016E-2</v>
      </c>
      <c r="AE2411" s="321">
        <f t="shared" si="913"/>
        <v>7.8549752215000018E-2</v>
      </c>
      <c r="AF2411" s="321">
        <f t="shared" si="914"/>
        <v>8.2938517899999994E-2</v>
      </c>
      <c r="AG2411"/>
      <c r="AH2411" s="121">
        <v>95.737775999999997</v>
      </c>
      <c r="AI2411" s="121">
        <v>77.478238000000005</v>
      </c>
      <c r="AJ2411" s="121">
        <v>10.792157</v>
      </c>
      <c r="AK2411" s="121">
        <v>0</v>
      </c>
      <c r="AL2411" s="121">
        <v>1.0435296999999999</v>
      </c>
      <c r="AM2411" s="121">
        <v>3.9950413</v>
      </c>
      <c r="AN2411" s="121">
        <v>2.4288097</v>
      </c>
      <c r="AO2411"/>
      <c r="AP2411" s="282">
        <v>0.1242953</v>
      </c>
      <c r="AQ2411" s="282">
        <v>0.11567628000000001</v>
      </c>
      <c r="AR2411" s="282">
        <v>5.2155124000000004E-3</v>
      </c>
      <c r="AS2411" s="282">
        <v>3.4034997000000002E-3</v>
      </c>
      <c r="AT2411" s="255">
        <f t="shared" si="915"/>
        <v>6.9350290639789996E-6</v>
      </c>
      <c r="AU2411" s="256">
        <f t="shared" si="916"/>
        <v>1.9288137484557305E-8</v>
      </c>
      <c r="AV2411" s="256">
        <f t="shared" si="917"/>
        <v>0.47668062636999997</v>
      </c>
      <c r="AW2411" s="272">
        <v>5.7624461E-6</v>
      </c>
      <c r="AX2411" s="272">
        <v>1.7388326000000001E-8</v>
      </c>
      <c r="AY2411" s="272">
        <v>4.7500271000000003E-13</v>
      </c>
      <c r="AZ2411" s="272">
        <v>2.0626703000000001E-10</v>
      </c>
      <c r="BA2411" s="272">
        <v>2.5052348999999999E-11</v>
      </c>
      <c r="BB2411" s="272">
        <v>4.4387451999999999E-9</v>
      </c>
      <c r="BC2411" s="272">
        <v>1.1623378E-6</v>
      </c>
      <c r="BD2411" s="272">
        <v>6.3632657000000004E-10</v>
      </c>
      <c r="BE2411" s="272">
        <v>1.2454999000000001E-9</v>
      </c>
      <c r="BF2411" s="272">
        <v>3.1561615000000002E-13</v>
      </c>
      <c r="BG2411" s="272">
        <v>1.9751692999999998E-15</v>
      </c>
      <c r="BH2411" s="272">
        <v>1.9909335999999999E-12</v>
      </c>
      <c r="BI2411" s="272">
        <v>4.2562449999999998E-14</v>
      </c>
      <c r="BJ2411" s="272">
        <v>4.8573478E-14</v>
      </c>
      <c r="BK2411" s="272">
        <v>3.2756156000000002E-9</v>
      </c>
      <c r="BL2411" s="272">
        <v>2.2994838E-9</v>
      </c>
      <c r="BM2411" s="272">
        <v>1.5110350999999999E-11</v>
      </c>
      <c r="BN2411" s="272">
        <v>8.2856370000000006E-5</v>
      </c>
      <c r="BO2411" s="273">
        <v>0.47659776999999998</v>
      </c>
      <c r="BP2411" s="273">
        <v>0</v>
      </c>
      <c r="BQ2411" s="273">
        <v>0</v>
      </c>
      <c r="BR2411" s="273">
        <v>0</v>
      </c>
      <c r="BS2411"/>
      <c r="BT2411" s="121">
        <v>3.1339707000000003E-4</v>
      </c>
      <c r="BU2411" s="274">
        <v>1.0026499E-5</v>
      </c>
      <c r="BV2411" s="121">
        <v>1.7181035000000001E-4</v>
      </c>
      <c r="BW2411" s="274">
        <v>2.3487628E-7</v>
      </c>
      <c r="BX2411" s="274">
        <v>1.0719848999999999E-5</v>
      </c>
      <c r="BY2411" s="274">
        <v>2.8277397000000001E-6</v>
      </c>
      <c r="BZ2411" s="274">
        <v>9.4156192999999992E-10</v>
      </c>
      <c r="CA2411" s="274">
        <v>4.3104640000000003E-6</v>
      </c>
      <c r="CB2411" s="274">
        <v>3.8282193E-7</v>
      </c>
      <c r="CC2411" s="274">
        <v>1.9000213999999999E-7</v>
      </c>
      <c r="CD2411" s="274">
        <v>1.8820996E-7</v>
      </c>
      <c r="CE2411" s="274">
        <v>1.0984368000000001E-8</v>
      </c>
      <c r="CF2411" s="274">
        <v>3.3138594999999998E-9</v>
      </c>
      <c r="CG2411" s="274">
        <v>6.6787080000000003E-6</v>
      </c>
      <c r="CH2411" s="121">
        <v>1.0454684E-4</v>
      </c>
      <c r="CI2411" s="274">
        <v>1.4654762000000001E-6</v>
      </c>
      <c r="CJ2411" s="121">
        <v>0</v>
      </c>
      <c r="CK2411"/>
      <c r="CL2411" s="322">
        <v>5.4982042999999996E-9</v>
      </c>
      <c r="CM2411" s="322">
        <v>6.1262575999999997</v>
      </c>
      <c r="CN2411" s="322">
        <v>9.8316900999999998E-2</v>
      </c>
      <c r="CO2411" s="322">
        <v>7.5376873E-3</v>
      </c>
      <c r="CP2411" s="322">
        <v>2.2078492999999999E-4</v>
      </c>
      <c r="CQ2411" s="322">
        <v>4.9856086000000001E-9</v>
      </c>
      <c r="CR2411" s="322">
        <v>7.7933912999999997E-9</v>
      </c>
      <c r="CS2411" s="322">
        <v>4.1511124999999999E-4</v>
      </c>
      <c r="CT2411" s="322">
        <v>8.9421105000000001E-2</v>
      </c>
      <c r="CU2411" s="322">
        <v>7.8080375000000002</v>
      </c>
      <c r="CX2411" s="22" t="s">
        <v>4045</v>
      </c>
    </row>
    <row r="2412" spans="1:102" ht="14.4">
      <c r="B2412" s="278" t="s">
        <v>8677</v>
      </c>
      <c r="C2412" s="326" t="s">
        <v>8678</v>
      </c>
      <c r="E2412" s="312"/>
      <c r="G2412" s="210"/>
      <c r="H2412" s="210"/>
      <c r="I2412" s="210"/>
      <c r="J2412" s="210"/>
      <c r="K2412" s="210"/>
      <c r="L2412" s="210"/>
      <c r="M2412" s="210"/>
      <c r="N2412" s="210"/>
      <c r="O2412" s="210"/>
      <c r="P2412" s="210"/>
      <c r="Q2412" s="210"/>
      <c r="R2412" s="210"/>
      <c r="S2412" s="210"/>
      <c r="T2412" s="210"/>
      <c r="U2412" s="210"/>
      <c r="V2412" s="210"/>
      <c r="W2412" s="210"/>
      <c r="X2412" s="210"/>
      <c r="Y2412" s="210"/>
      <c r="Z2412" s="210"/>
      <c r="AA2412" s="210"/>
      <c r="AB2412" s="210"/>
      <c r="AC2412" s="210"/>
      <c r="AD2412" s="210"/>
      <c r="AE2412" s="210"/>
      <c r="AF2412" s="210"/>
      <c r="CV2412" s="183"/>
      <c r="CW2412" s="4"/>
    </row>
    <row r="2413" spans="1:102" ht="14.4">
      <c r="B2413" s="278" t="s">
        <v>8677</v>
      </c>
      <c r="C2413" s="326" t="s">
        <v>8679</v>
      </c>
      <c r="D2413" s="326" t="s">
        <v>8550</v>
      </c>
      <c r="E2413" s="312"/>
      <c r="G2413" s="210"/>
      <c r="H2413" s="210"/>
      <c r="I2413" s="210"/>
      <c r="J2413" s="210"/>
      <c r="K2413" s="210"/>
      <c r="L2413" s="210"/>
      <c r="M2413" s="210"/>
      <c r="N2413" s="210"/>
      <c r="O2413" s="210"/>
      <c r="P2413" s="210"/>
      <c r="Q2413" s="210"/>
      <c r="R2413" s="210"/>
      <c r="S2413" s="210"/>
      <c r="T2413" s="210"/>
      <c r="U2413" s="210"/>
      <c r="V2413" s="210"/>
      <c r="W2413" s="210"/>
      <c r="X2413" s="210"/>
      <c r="Y2413" s="210"/>
      <c r="Z2413" s="210"/>
      <c r="AA2413" s="210"/>
      <c r="AB2413" s="210"/>
      <c r="AC2413" s="210"/>
      <c r="AD2413" s="210"/>
      <c r="AE2413" s="210"/>
      <c r="AF2413" s="210"/>
      <c r="CV2413" s="183"/>
      <c r="CW2413" s="4"/>
    </row>
    <row r="2414" spans="1:102" ht="14.4">
      <c r="A2414" t="s">
        <v>8680</v>
      </c>
      <c r="B2414" s="278" t="s">
        <v>8677</v>
      </c>
      <c r="C2414" s="279" t="str">
        <f t="shared" si="908"/>
        <v>Q.010.10.001</v>
      </c>
      <c r="D2414" t="s">
        <v>8550</v>
      </c>
      <c r="E2414" s="312" t="s">
        <v>1510</v>
      </c>
      <c r="F2414" s="310" t="str">
        <f t="shared" si="909"/>
        <v>Carbon Dioxide (CO2), fossil, direct emissions (scope1 and downstream)</v>
      </c>
      <c r="G2414" s="319">
        <f t="shared" si="921"/>
        <v>0.13300000000000001</v>
      </c>
      <c r="H2414" s="319">
        <f t="shared" si="922"/>
        <v>0</v>
      </c>
      <c r="I2414" s="319">
        <f t="shared" si="918"/>
        <v>0</v>
      </c>
      <c r="J2414" s="319">
        <f t="shared" si="919"/>
        <v>0</v>
      </c>
      <c r="K2414" s="319">
        <v>0.13300000000000001</v>
      </c>
      <c r="L2414" s="319">
        <v>0</v>
      </c>
      <c r="M2414" s="319">
        <v>0</v>
      </c>
      <c r="N2414" s="319">
        <v>0</v>
      </c>
      <c r="O2414" s="319">
        <v>0</v>
      </c>
      <c r="P2414" s="319">
        <v>0</v>
      </c>
      <c r="Q2414" s="319">
        <v>0</v>
      </c>
      <c r="R2414" s="319">
        <v>0</v>
      </c>
      <c r="S2414" s="319">
        <v>0</v>
      </c>
      <c r="T2414" s="319">
        <v>0</v>
      </c>
      <c r="U2414" s="319">
        <v>0</v>
      </c>
      <c r="V2414" s="319">
        <v>0</v>
      </c>
      <c r="W2414" s="319">
        <v>0</v>
      </c>
      <c r="X2414" s="319">
        <v>0</v>
      </c>
      <c r="Y2414" s="210"/>
      <c r="Z2414" s="320">
        <f t="shared" si="910"/>
        <v>1</v>
      </c>
      <c r="AA2414" s="210"/>
      <c r="AB2414" s="321">
        <f t="shared" si="911"/>
        <v>0.13300000000000001</v>
      </c>
      <c r="AC2414" s="321">
        <f t="shared" si="912"/>
        <v>0</v>
      </c>
      <c r="AD2414" s="321">
        <f t="shared" si="920"/>
        <v>0</v>
      </c>
      <c r="AE2414" s="321">
        <f t="shared" si="913"/>
        <v>0</v>
      </c>
      <c r="AF2414" s="321">
        <f t="shared" si="914"/>
        <v>0</v>
      </c>
      <c r="AH2414" s="274">
        <v>0</v>
      </c>
      <c r="AI2414" s="274">
        <v>0</v>
      </c>
      <c r="AJ2414" s="274">
        <v>0</v>
      </c>
      <c r="AK2414" s="274">
        <v>0</v>
      </c>
      <c r="AL2414" s="274">
        <v>0</v>
      </c>
      <c r="AM2414" s="274">
        <v>0</v>
      </c>
      <c r="AN2414" s="274">
        <v>0</v>
      </c>
      <c r="AP2414" s="283">
        <v>1.6236180999999999E-2</v>
      </c>
      <c r="AQ2414" s="283">
        <v>1.5479039999999999E-2</v>
      </c>
      <c r="AR2414" s="283">
        <v>7.5714068999999996E-4</v>
      </c>
      <c r="AS2414" s="283">
        <v>0</v>
      </c>
      <c r="AT2414" s="255">
        <f t="shared" ref="AT2414:AT2429" si="923">AW2414+AZ2414+BA2414+BB2414+BC2414+BK2414+BL2414+BP2414</f>
        <v>9.2800000000000005E-7</v>
      </c>
      <c r="AU2414" s="255">
        <f t="shared" ref="AU2414:AU2429" si="924">AX2414+AY2414+BD2414+BE2414+BF2414+BG2414+BH2414+BI2414+BJ2414+BM2414+BQ2414+BR2414</f>
        <v>2.8000764999999998E-9</v>
      </c>
      <c r="AV2414" s="255">
        <f t="shared" ref="AV2414:AV2429" si="925">BN2414+BO2414</f>
        <v>0</v>
      </c>
      <c r="AW2414" s="272">
        <v>9.2800000000000005E-7</v>
      </c>
      <c r="AX2414" s="272">
        <v>2.7999999999999998E-9</v>
      </c>
      <c r="AY2414" s="272">
        <v>7.6500000000000002E-14</v>
      </c>
      <c r="AZ2414" s="272">
        <v>0</v>
      </c>
      <c r="BA2414" s="272">
        <v>0</v>
      </c>
      <c r="BB2414" s="272">
        <v>0</v>
      </c>
      <c r="BC2414" s="272">
        <v>0</v>
      </c>
      <c r="BD2414" s="272">
        <v>0</v>
      </c>
      <c r="BE2414" s="272">
        <v>0</v>
      </c>
      <c r="BF2414" s="272">
        <v>0</v>
      </c>
      <c r="BG2414" s="272">
        <v>0</v>
      </c>
      <c r="BH2414" s="272">
        <v>0</v>
      </c>
      <c r="BI2414" s="272">
        <v>0</v>
      </c>
      <c r="BJ2414" s="272">
        <v>0</v>
      </c>
      <c r="BK2414" s="272">
        <v>0</v>
      </c>
      <c r="BL2414" s="272">
        <v>0</v>
      </c>
      <c r="BM2414" s="272">
        <v>0</v>
      </c>
      <c r="BN2414" s="272">
        <v>0</v>
      </c>
      <c r="BO2414" s="272">
        <v>0</v>
      </c>
      <c r="BP2414" s="272">
        <v>0</v>
      </c>
      <c r="BQ2414" s="272">
        <v>0</v>
      </c>
      <c r="BR2414" s="272">
        <v>0</v>
      </c>
      <c r="BT2414" s="325">
        <v>2.7882653000000001E-5</v>
      </c>
      <c r="BU2414" s="325">
        <v>0</v>
      </c>
      <c r="BV2414" s="325">
        <v>2.7882653000000001E-5</v>
      </c>
      <c r="BW2414" s="325">
        <v>0</v>
      </c>
      <c r="BX2414" s="325">
        <v>0</v>
      </c>
      <c r="BY2414" s="325">
        <v>0</v>
      </c>
      <c r="BZ2414" s="325">
        <v>0</v>
      </c>
      <c r="CA2414" s="325">
        <v>0</v>
      </c>
      <c r="CB2414" s="325">
        <v>0</v>
      </c>
      <c r="CC2414" s="325">
        <v>0</v>
      </c>
      <c r="CD2414" s="325">
        <v>0</v>
      </c>
      <c r="CE2414" s="325">
        <v>0</v>
      </c>
      <c r="CF2414" s="325">
        <v>0</v>
      </c>
      <c r="CG2414" s="325">
        <v>0</v>
      </c>
      <c r="CH2414" s="325">
        <v>0</v>
      </c>
      <c r="CI2414" s="325">
        <v>0</v>
      </c>
      <c r="CJ2414" s="325">
        <v>0</v>
      </c>
      <c r="CL2414" s="324">
        <v>0</v>
      </c>
      <c r="CM2414" s="324">
        <v>1</v>
      </c>
      <c r="CN2414" s="324">
        <v>0</v>
      </c>
      <c r="CO2414" s="324">
        <v>0</v>
      </c>
      <c r="CP2414" s="324">
        <v>0</v>
      </c>
      <c r="CQ2414" s="324">
        <v>0</v>
      </c>
      <c r="CR2414" s="324">
        <v>0</v>
      </c>
      <c r="CS2414" s="324">
        <v>0</v>
      </c>
      <c r="CT2414" s="324">
        <v>0</v>
      </c>
      <c r="CU2414" s="324">
        <v>0</v>
      </c>
    </row>
    <row r="2415" spans="1:102" ht="14.4">
      <c r="A2415" t="s">
        <v>8681</v>
      </c>
      <c r="B2415" s="278" t="s">
        <v>8677</v>
      </c>
      <c r="C2415" s="279" t="str">
        <f t="shared" si="908"/>
        <v>Q.010.10.002</v>
      </c>
      <c r="D2415" t="s">
        <v>8550</v>
      </c>
      <c r="E2415" s="312" t="s">
        <v>1510</v>
      </c>
      <c r="F2415" s="310" t="str">
        <f t="shared" si="909"/>
        <v>Carbon Dioxide (CO2), biogenic, direct emissions (scope1 and downstream)</v>
      </c>
      <c r="G2415" s="319">
        <f t="shared" si="921"/>
        <v>0</v>
      </c>
      <c r="H2415" s="319">
        <f t="shared" si="922"/>
        <v>0</v>
      </c>
      <c r="I2415" s="319">
        <f t="shared" si="918"/>
        <v>0</v>
      </c>
      <c r="J2415" s="319">
        <f t="shared" si="919"/>
        <v>0</v>
      </c>
      <c r="K2415" s="319">
        <v>0</v>
      </c>
      <c r="L2415" s="319">
        <v>0</v>
      </c>
      <c r="M2415" s="319">
        <v>0</v>
      </c>
      <c r="N2415" s="319">
        <v>0</v>
      </c>
      <c r="O2415" s="319">
        <v>0</v>
      </c>
      <c r="P2415" s="319">
        <v>0</v>
      </c>
      <c r="Q2415" s="319">
        <v>0</v>
      </c>
      <c r="R2415" s="319">
        <v>0</v>
      </c>
      <c r="S2415" s="319">
        <v>0</v>
      </c>
      <c r="T2415" s="319">
        <v>0</v>
      </c>
      <c r="U2415" s="319">
        <v>0</v>
      </c>
      <c r="V2415" s="319">
        <v>0</v>
      </c>
      <c r="W2415" s="319">
        <v>0</v>
      </c>
      <c r="X2415" s="319">
        <v>0</v>
      </c>
      <c r="Y2415" s="210"/>
      <c r="Z2415" s="320">
        <f t="shared" si="910"/>
        <v>0</v>
      </c>
      <c r="AA2415" s="210"/>
      <c r="AB2415" s="321">
        <f t="shared" si="911"/>
        <v>0</v>
      </c>
      <c r="AC2415" s="321">
        <f t="shared" si="912"/>
        <v>0</v>
      </c>
      <c r="AD2415" s="321">
        <f t="shared" si="920"/>
        <v>0</v>
      </c>
      <c r="AE2415" s="321">
        <f t="shared" si="913"/>
        <v>0</v>
      </c>
      <c r="AF2415" s="321">
        <f t="shared" si="914"/>
        <v>0</v>
      </c>
      <c r="AH2415" s="274">
        <v>0</v>
      </c>
      <c r="AI2415" s="274">
        <v>0</v>
      </c>
      <c r="AJ2415" s="274">
        <v>0</v>
      </c>
      <c r="AK2415" s="274">
        <v>0</v>
      </c>
      <c r="AL2415" s="274">
        <v>0</v>
      </c>
      <c r="AM2415" s="274">
        <v>0</v>
      </c>
      <c r="AN2415" s="274">
        <v>0</v>
      </c>
      <c r="AP2415" s="283">
        <v>0</v>
      </c>
      <c r="AQ2415" s="283">
        <v>0</v>
      </c>
      <c r="AR2415" s="283">
        <v>0</v>
      </c>
      <c r="AS2415" s="283">
        <v>0</v>
      </c>
      <c r="AT2415" s="255">
        <f t="shared" si="923"/>
        <v>0</v>
      </c>
      <c r="AU2415" s="255">
        <f t="shared" si="924"/>
        <v>0</v>
      </c>
      <c r="AV2415" s="255">
        <f t="shared" si="925"/>
        <v>0</v>
      </c>
      <c r="AW2415" s="272">
        <v>0</v>
      </c>
      <c r="AX2415" s="272">
        <v>0</v>
      </c>
      <c r="AY2415" s="272">
        <v>0</v>
      </c>
      <c r="AZ2415" s="272">
        <v>0</v>
      </c>
      <c r="BA2415" s="272">
        <v>0</v>
      </c>
      <c r="BB2415" s="272">
        <v>0</v>
      </c>
      <c r="BC2415" s="272">
        <v>0</v>
      </c>
      <c r="BD2415" s="272">
        <v>0</v>
      </c>
      <c r="BE2415" s="272">
        <v>0</v>
      </c>
      <c r="BF2415" s="272">
        <v>0</v>
      </c>
      <c r="BG2415" s="272">
        <v>0</v>
      </c>
      <c r="BH2415" s="272">
        <v>0</v>
      </c>
      <c r="BI2415" s="272">
        <v>0</v>
      </c>
      <c r="BJ2415" s="272">
        <v>0</v>
      </c>
      <c r="BK2415" s="272">
        <v>0</v>
      </c>
      <c r="BL2415" s="272">
        <v>0</v>
      </c>
      <c r="BM2415" s="272">
        <v>0</v>
      </c>
      <c r="BN2415" s="272">
        <v>0</v>
      </c>
      <c r="BO2415" s="272">
        <v>0</v>
      </c>
      <c r="BP2415" s="272">
        <v>0</v>
      </c>
      <c r="BQ2415" s="272">
        <v>0</v>
      </c>
      <c r="BR2415" s="272">
        <v>0</v>
      </c>
      <c r="BT2415" s="325">
        <v>0</v>
      </c>
      <c r="BU2415" s="325">
        <v>0</v>
      </c>
      <c r="BV2415" s="325">
        <v>0</v>
      </c>
      <c r="BW2415" s="325">
        <v>0</v>
      </c>
      <c r="BX2415" s="325">
        <v>0</v>
      </c>
      <c r="BY2415" s="325">
        <v>0</v>
      </c>
      <c r="BZ2415" s="325">
        <v>0</v>
      </c>
      <c r="CA2415" s="325">
        <v>0</v>
      </c>
      <c r="CB2415" s="325">
        <v>0</v>
      </c>
      <c r="CC2415" s="325">
        <v>0</v>
      </c>
      <c r="CD2415" s="325">
        <v>0</v>
      </c>
      <c r="CE2415" s="325">
        <v>0</v>
      </c>
      <c r="CF2415" s="325">
        <v>0</v>
      </c>
      <c r="CG2415" s="325">
        <v>0</v>
      </c>
      <c r="CH2415" s="325">
        <v>0</v>
      </c>
      <c r="CI2415" s="325">
        <v>0</v>
      </c>
      <c r="CJ2415" s="325">
        <v>0</v>
      </c>
      <c r="CL2415" s="324">
        <v>0</v>
      </c>
      <c r="CM2415" s="324">
        <v>0</v>
      </c>
      <c r="CN2415" s="324">
        <v>0</v>
      </c>
      <c r="CO2415" s="324">
        <v>0</v>
      </c>
      <c r="CP2415" s="324">
        <v>0</v>
      </c>
      <c r="CQ2415" s="324">
        <v>0</v>
      </c>
      <c r="CR2415" s="324">
        <v>0</v>
      </c>
      <c r="CS2415" s="324">
        <v>0</v>
      </c>
      <c r="CT2415" s="324">
        <v>0</v>
      </c>
      <c r="CU2415" s="324">
        <v>0</v>
      </c>
    </row>
    <row r="2416" spans="1:102" ht="14.4">
      <c r="A2416" t="s">
        <v>8682</v>
      </c>
      <c r="B2416" s="278" t="s">
        <v>8677</v>
      </c>
      <c r="C2416" s="279" t="str">
        <f t="shared" si="908"/>
        <v>Q.010.10.003</v>
      </c>
      <c r="D2416" t="s">
        <v>8550</v>
      </c>
      <c r="E2416" s="312" t="s">
        <v>1510</v>
      </c>
      <c r="F2416" s="310" t="str">
        <f t="shared" si="909"/>
        <v>Methane (CH4), fossil, direct emissions (scope1 and downstream)</v>
      </c>
      <c r="G2416" s="319">
        <f t="shared" si="921"/>
        <v>3.9748104166</v>
      </c>
      <c r="H2416" s="319">
        <f t="shared" si="922"/>
        <v>1.0486367999999999E-2</v>
      </c>
      <c r="I2416" s="319">
        <f t="shared" si="918"/>
        <v>9.240486E-4</v>
      </c>
      <c r="J2416" s="319">
        <f t="shared" si="919"/>
        <v>0</v>
      </c>
      <c r="K2416" s="319">
        <v>3.9634</v>
      </c>
      <c r="L2416" s="319">
        <v>0</v>
      </c>
      <c r="M2416" s="319">
        <v>0</v>
      </c>
      <c r="N2416" s="319">
        <v>0</v>
      </c>
      <c r="O2416" s="319">
        <v>0</v>
      </c>
      <c r="P2416" s="319">
        <v>0</v>
      </c>
      <c r="Q2416" s="319">
        <v>1.0486367999999999E-2</v>
      </c>
      <c r="R2416" s="319">
        <v>9.240486E-4</v>
      </c>
      <c r="S2416" s="319">
        <v>0</v>
      </c>
      <c r="T2416" s="319">
        <v>0</v>
      </c>
      <c r="U2416" s="319">
        <v>0</v>
      </c>
      <c r="V2416" s="319">
        <v>0</v>
      </c>
      <c r="W2416" s="319">
        <v>0</v>
      </c>
      <c r="X2416" s="319">
        <v>0</v>
      </c>
      <c r="Y2416" s="210"/>
      <c r="Z2416" s="320">
        <f t="shared" si="910"/>
        <v>29.799999999999997</v>
      </c>
      <c r="AA2416" s="210"/>
      <c r="AB2416" s="321">
        <f t="shared" si="911"/>
        <v>3.9634</v>
      </c>
      <c r="AC2416" s="321">
        <f t="shared" si="912"/>
        <v>1.1410416599999999E-2</v>
      </c>
      <c r="AD2416" s="321">
        <f t="shared" si="920"/>
        <v>9.240486E-4</v>
      </c>
      <c r="AE2416" s="321">
        <f t="shared" si="913"/>
        <v>9.240486E-4</v>
      </c>
      <c r="AF2416" s="321">
        <f t="shared" si="914"/>
        <v>0</v>
      </c>
      <c r="AH2416" s="274">
        <v>0</v>
      </c>
      <c r="AI2416" s="274">
        <v>0</v>
      </c>
      <c r="AJ2416" s="274">
        <v>0</v>
      </c>
      <c r="AK2416" s="274">
        <v>0</v>
      </c>
      <c r="AL2416" s="274">
        <v>0</v>
      </c>
      <c r="AM2416" s="274">
        <v>0</v>
      </c>
      <c r="AN2416" s="274">
        <v>0</v>
      </c>
      <c r="AP2416" s="283">
        <v>0.58442313999999995</v>
      </c>
      <c r="AQ2416" s="283">
        <v>0.55711200000000005</v>
      </c>
      <c r="AR2416" s="283">
        <v>2.7311143999999999E-2</v>
      </c>
      <c r="AS2416" s="283">
        <v>0</v>
      </c>
      <c r="AT2416" s="255">
        <f t="shared" si="923"/>
        <v>3.3399999999999999E-5</v>
      </c>
      <c r="AU2416" s="255">
        <f t="shared" si="924"/>
        <v>1.0100275E-7</v>
      </c>
      <c r="AV2416" s="255">
        <f t="shared" si="925"/>
        <v>0</v>
      </c>
      <c r="AW2416" s="272">
        <v>3.3399999999999999E-5</v>
      </c>
      <c r="AX2416" s="272">
        <v>1.01E-7</v>
      </c>
      <c r="AY2416" s="272">
        <v>2.7500000000000002E-12</v>
      </c>
      <c r="AZ2416" s="272">
        <v>0</v>
      </c>
      <c r="BA2416" s="272">
        <v>0</v>
      </c>
      <c r="BB2416" s="272">
        <v>0</v>
      </c>
      <c r="BC2416" s="272">
        <v>0</v>
      </c>
      <c r="BD2416" s="272">
        <v>0</v>
      </c>
      <c r="BE2416" s="272">
        <v>0</v>
      </c>
      <c r="BF2416" s="272">
        <v>0</v>
      </c>
      <c r="BG2416" s="272">
        <v>0</v>
      </c>
      <c r="BH2416" s="272">
        <v>0</v>
      </c>
      <c r="BI2416" s="272">
        <v>0</v>
      </c>
      <c r="BJ2416" s="272">
        <v>0</v>
      </c>
      <c r="BK2416" s="272">
        <v>0</v>
      </c>
      <c r="BL2416" s="272">
        <v>0</v>
      </c>
      <c r="BM2416" s="272">
        <v>0</v>
      </c>
      <c r="BN2416" s="272">
        <v>0</v>
      </c>
      <c r="BO2416" s="272">
        <v>0</v>
      </c>
      <c r="BP2416" s="272">
        <v>0</v>
      </c>
      <c r="BQ2416" s="272">
        <v>0</v>
      </c>
      <c r="BR2416" s="272">
        <v>0</v>
      </c>
      <c r="BT2416" s="325">
        <v>8.4976590000000003E-4</v>
      </c>
      <c r="BU2416" s="325">
        <v>0</v>
      </c>
      <c r="BV2416" s="325">
        <v>8.3090306999999996E-4</v>
      </c>
      <c r="BW2416" s="325">
        <v>1.0824007999999999E-7</v>
      </c>
      <c r="BX2416" s="325">
        <v>0</v>
      </c>
      <c r="BY2416" s="325">
        <v>0</v>
      </c>
      <c r="BZ2416" s="325">
        <v>0</v>
      </c>
      <c r="CA2416" s="325">
        <v>0</v>
      </c>
      <c r="CB2416" s="325">
        <v>0</v>
      </c>
      <c r="CC2416" s="325">
        <v>6.9388907000000003E-6</v>
      </c>
      <c r="CD2416" s="325">
        <v>0</v>
      </c>
      <c r="CE2416" s="325">
        <v>0</v>
      </c>
      <c r="CF2416" s="325">
        <v>0</v>
      </c>
      <c r="CG2416" s="325">
        <v>1.1815699E-5</v>
      </c>
      <c r="CH2416" s="325">
        <v>0</v>
      </c>
      <c r="CI2416" s="325">
        <v>0</v>
      </c>
      <c r="CJ2416" s="325">
        <v>0</v>
      </c>
      <c r="CL2416" s="324">
        <v>0</v>
      </c>
      <c r="CM2416" s="324">
        <v>25</v>
      </c>
      <c r="CN2416" s="324">
        <v>1.43795E-2</v>
      </c>
      <c r="CO2416" s="324">
        <v>0</v>
      </c>
      <c r="CP2416" s="324">
        <v>0</v>
      </c>
      <c r="CQ2416" s="324">
        <v>0</v>
      </c>
      <c r="CR2416" s="324">
        <v>0</v>
      </c>
      <c r="CS2416" s="324">
        <v>0</v>
      </c>
      <c r="CT2416" s="324">
        <v>0</v>
      </c>
      <c r="CU2416" s="324">
        <v>0</v>
      </c>
    </row>
    <row r="2417" spans="1:101" ht="14.4">
      <c r="A2417" t="s">
        <v>8683</v>
      </c>
      <c r="B2417" s="278" t="s">
        <v>8677</v>
      </c>
      <c r="C2417" s="279" t="str">
        <f t="shared" si="908"/>
        <v>Q.010.10.004</v>
      </c>
      <c r="D2417" t="s">
        <v>8550</v>
      </c>
      <c r="E2417" s="312" t="s">
        <v>1510</v>
      </c>
      <c r="F2417" s="310" t="str">
        <f t="shared" si="909"/>
        <v>Methane (CH4), biogenic, direct emissions (scope1 and downstream)</v>
      </c>
      <c r="G2417" s="319">
        <f t="shared" si="921"/>
        <v>3.6024104166000002</v>
      </c>
      <c r="H2417" s="319">
        <f t="shared" si="922"/>
        <v>1.0486367999999999E-2</v>
      </c>
      <c r="I2417" s="319">
        <f t="shared" si="918"/>
        <v>9.240486E-4</v>
      </c>
      <c r="J2417" s="319">
        <f t="shared" si="919"/>
        <v>0</v>
      </c>
      <c r="K2417" s="319">
        <v>3.5910000000000002</v>
      </c>
      <c r="L2417" s="319">
        <v>0</v>
      </c>
      <c r="M2417" s="319">
        <v>0</v>
      </c>
      <c r="N2417" s="319">
        <v>0</v>
      </c>
      <c r="O2417" s="319">
        <v>0</v>
      </c>
      <c r="P2417" s="319">
        <v>0</v>
      </c>
      <c r="Q2417" s="319">
        <v>1.0486367999999999E-2</v>
      </c>
      <c r="R2417" s="319">
        <v>9.240486E-4</v>
      </c>
      <c r="S2417" s="319">
        <v>0</v>
      </c>
      <c r="T2417" s="319">
        <v>0</v>
      </c>
      <c r="U2417" s="319">
        <v>0</v>
      </c>
      <c r="V2417" s="319">
        <v>0</v>
      </c>
      <c r="W2417" s="319">
        <v>0</v>
      </c>
      <c r="X2417" s="319">
        <v>0</v>
      </c>
      <c r="Y2417" s="210"/>
      <c r="Z2417" s="320">
        <f t="shared" si="910"/>
        <v>27</v>
      </c>
      <c r="AA2417" s="210"/>
      <c r="AB2417" s="321">
        <f t="shared" si="911"/>
        <v>3.5910000000000002</v>
      </c>
      <c r="AC2417" s="321">
        <f t="shared" si="912"/>
        <v>1.1410416599999999E-2</v>
      </c>
      <c r="AD2417" s="321">
        <f t="shared" si="920"/>
        <v>9.240486E-4</v>
      </c>
      <c r="AE2417" s="321">
        <f t="shared" si="913"/>
        <v>9.240486E-4</v>
      </c>
      <c r="AF2417" s="321">
        <f t="shared" si="914"/>
        <v>0</v>
      </c>
      <c r="AH2417" s="274">
        <v>0</v>
      </c>
      <c r="AI2417" s="274">
        <v>0</v>
      </c>
      <c r="AJ2417" s="274">
        <v>0</v>
      </c>
      <c r="AK2417" s="274">
        <v>0</v>
      </c>
      <c r="AL2417" s="274">
        <v>0</v>
      </c>
      <c r="AM2417" s="274">
        <v>0</v>
      </c>
      <c r="AN2417" s="274">
        <v>0</v>
      </c>
      <c r="AP2417" s="283">
        <v>0.54058693000000002</v>
      </c>
      <c r="AQ2417" s="283">
        <v>0.51541199999999998</v>
      </c>
      <c r="AR2417" s="283">
        <v>2.5174927E-2</v>
      </c>
      <c r="AS2417" s="283">
        <v>0</v>
      </c>
      <c r="AT2417" s="255">
        <f t="shared" si="923"/>
        <v>3.0899999999999999E-5</v>
      </c>
      <c r="AU2417" s="255">
        <f t="shared" si="924"/>
        <v>9.3102540000000009E-8</v>
      </c>
      <c r="AV2417" s="255">
        <f t="shared" si="925"/>
        <v>0</v>
      </c>
      <c r="AW2417" s="272">
        <v>3.0899999999999999E-5</v>
      </c>
      <c r="AX2417" s="272">
        <v>9.3100000000000006E-8</v>
      </c>
      <c r="AY2417" s="272">
        <v>2.5400000000000001E-12</v>
      </c>
      <c r="AZ2417" s="272">
        <v>0</v>
      </c>
      <c r="BA2417" s="272">
        <v>0</v>
      </c>
      <c r="BB2417" s="272">
        <v>0</v>
      </c>
      <c r="BC2417" s="272">
        <v>0</v>
      </c>
      <c r="BD2417" s="272">
        <v>0</v>
      </c>
      <c r="BE2417" s="272">
        <v>0</v>
      </c>
      <c r="BF2417" s="272">
        <v>0</v>
      </c>
      <c r="BG2417" s="272">
        <v>0</v>
      </c>
      <c r="BH2417" s="272">
        <v>0</v>
      </c>
      <c r="BI2417" s="272">
        <v>0</v>
      </c>
      <c r="BJ2417" s="272">
        <v>0</v>
      </c>
      <c r="BK2417" s="272">
        <v>0</v>
      </c>
      <c r="BL2417" s="272">
        <v>0</v>
      </c>
      <c r="BM2417" s="272">
        <v>0</v>
      </c>
      <c r="BN2417" s="272">
        <v>0</v>
      </c>
      <c r="BO2417" s="272">
        <v>0</v>
      </c>
      <c r="BP2417" s="272">
        <v>0</v>
      </c>
      <c r="BQ2417" s="272">
        <v>0</v>
      </c>
      <c r="BR2417" s="272">
        <v>0</v>
      </c>
      <c r="BT2417" s="325">
        <v>7.7169447000000003E-4</v>
      </c>
      <c r="BU2417" s="325">
        <v>0</v>
      </c>
      <c r="BV2417" s="325">
        <v>7.5283163999999997E-4</v>
      </c>
      <c r="BW2417" s="325">
        <v>1.0824007999999999E-7</v>
      </c>
      <c r="BX2417" s="325">
        <v>0</v>
      </c>
      <c r="BY2417" s="325">
        <v>0</v>
      </c>
      <c r="BZ2417" s="325">
        <v>0</v>
      </c>
      <c r="CA2417" s="325">
        <v>0</v>
      </c>
      <c r="CB2417" s="325">
        <v>0</v>
      </c>
      <c r="CC2417" s="325">
        <v>6.9388907000000003E-6</v>
      </c>
      <c r="CD2417" s="325">
        <v>0</v>
      </c>
      <c r="CE2417" s="325">
        <v>0</v>
      </c>
      <c r="CF2417" s="325">
        <v>0</v>
      </c>
      <c r="CG2417" s="325">
        <v>1.1815699E-5</v>
      </c>
      <c r="CH2417" s="325">
        <v>0</v>
      </c>
      <c r="CI2417" s="325">
        <v>0</v>
      </c>
      <c r="CJ2417" s="325">
        <v>0</v>
      </c>
      <c r="CL2417" s="324">
        <v>0</v>
      </c>
      <c r="CM2417" s="324">
        <v>22.25</v>
      </c>
      <c r="CN2417" s="324">
        <v>0</v>
      </c>
      <c r="CO2417" s="324">
        <v>0</v>
      </c>
      <c r="CP2417" s="324">
        <v>0</v>
      </c>
      <c r="CQ2417" s="324">
        <v>0</v>
      </c>
      <c r="CR2417" s="324">
        <v>0</v>
      </c>
      <c r="CS2417" s="324">
        <v>0</v>
      </c>
      <c r="CT2417" s="324">
        <v>0</v>
      </c>
      <c r="CU2417" s="324">
        <v>0</v>
      </c>
    </row>
    <row r="2418" spans="1:101" ht="14.4">
      <c r="A2418" t="s">
        <v>8684</v>
      </c>
      <c r="B2418" s="278" t="s">
        <v>8677</v>
      </c>
      <c r="C2418" s="279" t="str">
        <f t="shared" si="908"/>
        <v>Q.010.10.005</v>
      </c>
      <c r="D2418" t="s">
        <v>8550</v>
      </c>
      <c r="E2418" s="312" t="s">
        <v>1510</v>
      </c>
      <c r="F2418" s="310" t="str">
        <f t="shared" si="909"/>
        <v>Carbon Monoxide (CO), fossil, direct emissions (scope1 and downstream)</v>
      </c>
      <c r="G2418" s="319">
        <f t="shared" si="921"/>
        <v>6.5987370000000002E-5</v>
      </c>
      <c r="H2418" s="319">
        <f t="shared" si="922"/>
        <v>0</v>
      </c>
      <c r="I2418" s="319">
        <f t="shared" si="918"/>
        <v>6.5987370000000002E-5</v>
      </c>
      <c r="J2418" s="319">
        <f t="shared" si="919"/>
        <v>0</v>
      </c>
      <c r="K2418" s="319">
        <v>0</v>
      </c>
      <c r="L2418" s="319">
        <v>0</v>
      </c>
      <c r="M2418" s="319">
        <v>0</v>
      </c>
      <c r="N2418" s="319">
        <v>0</v>
      </c>
      <c r="O2418" s="319">
        <v>0</v>
      </c>
      <c r="P2418" s="319">
        <v>0</v>
      </c>
      <c r="Q2418" s="319">
        <v>0</v>
      </c>
      <c r="R2418" s="319">
        <v>6.5987370000000002E-5</v>
      </c>
      <c r="S2418" s="319">
        <v>0</v>
      </c>
      <c r="T2418" s="319">
        <v>0</v>
      </c>
      <c r="U2418" s="319">
        <v>0</v>
      </c>
      <c r="V2418" s="319">
        <v>0</v>
      </c>
      <c r="W2418" s="319">
        <v>0</v>
      </c>
      <c r="X2418" s="319">
        <v>0</v>
      </c>
      <c r="Y2418" s="210"/>
      <c r="Z2418" s="320">
        <f t="shared" si="910"/>
        <v>0</v>
      </c>
      <c r="AA2418" s="210"/>
      <c r="AB2418" s="321">
        <f t="shared" si="911"/>
        <v>0</v>
      </c>
      <c r="AC2418" s="321">
        <f t="shared" si="912"/>
        <v>6.5987370000000002E-5</v>
      </c>
      <c r="AD2418" s="321">
        <f t="shared" si="920"/>
        <v>6.5987370000000002E-5</v>
      </c>
      <c r="AE2418" s="321">
        <f t="shared" si="913"/>
        <v>6.5987370000000002E-5</v>
      </c>
      <c r="AF2418" s="321">
        <f t="shared" si="914"/>
        <v>0</v>
      </c>
      <c r="AH2418" s="274">
        <v>0</v>
      </c>
      <c r="AI2418" s="274">
        <v>0</v>
      </c>
      <c r="AJ2418" s="274">
        <v>0</v>
      </c>
      <c r="AK2418" s="274">
        <v>0</v>
      </c>
      <c r="AL2418" s="274">
        <v>0</v>
      </c>
      <c r="AM2418" s="274">
        <v>0</v>
      </c>
      <c r="AN2418" s="274">
        <v>0</v>
      </c>
      <c r="AP2418" s="283">
        <v>0</v>
      </c>
      <c r="AQ2418" s="283">
        <v>0</v>
      </c>
      <c r="AR2418" s="283">
        <v>0</v>
      </c>
      <c r="AS2418" s="283">
        <v>0</v>
      </c>
      <c r="AT2418" s="255">
        <f t="shared" si="923"/>
        <v>0</v>
      </c>
      <c r="AU2418" s="255">
        <f t="shared" si="924"/>
        <v>0</v>
      </c>
      <c r="AV2418" s="255">
        <f t="shared" si="925"/>
        <v>0</v>
      </c>
      <c r="AW2418" s="272">
        <v>0</v>
      </c>
      <c r="AX2418" s="272">
        <v>0</v>
      </c>
      <c r="AY2418" s="272">
        <v>0</v>
      </c>
      <c r="AZ2418" s="272">
        <v>0</v>
      </c>
      <c r="BA2418" s="272">
        <v>0</v>
      </c>
      <c r="BB2418" s="272">
        <v>0</v>
      </c>
      <c r="BC2418" s="272">
        <v>0</v>
      </c>
      <c r="BD2418" s="272">
        <v>0</v>
      </c>
      <c r="BE2418" s="272">
        <v>0</v>
      </c>
      <c r="BF2418" s="272">
        <v>0</v>
      </c>
      <c r="BG2418" s="272">
        <v>0</v>
      </c>
      <c r="BH2418" s="272">
        <v>0</v>
      </c>
      <c r="BI2418" s="272">
        <v>0</v>
      </c>
      <c r="BJ2418" s="272">
        <v>0</v>
      </c>
      <c r="BK2418" s="272">
        <v>0</v>
      </c>
      <c r="BL2418" s="272">
        <v>0</v>
      </c>
      <c r="BM2418" s="272">
        <v>0</v>
      </c>
      <c r="BN2418" s="272">
        <v>0</v>
      </c>
      <c r="BO2418" s="272">
        <v>0</v>
      </c>
      <c r="BP2418" s="272">
        <v>0</v>
      </c>
      <c r="BQ2418" s="272">
        <v>0</v>
      </c>
      <c r="BR2418" s="272">
        <v>0</v>
      </c>
      <c r="BT2418" s="325">
        <v>5.3353858000000003E-5</v>
      </c>
      <c r="BU2418" s="325">
        <v>0</v>
      </c>
      <c r="BV2418" s="325">
        <v>0</v>
      </c>
      <c r="BW2418" s="325">
        <v>7.7295484000000004E-9</v>
      </c>
      <c r="BX2418" s="325">
        <v>0</v>
      </c>
      <c r="BY2418" s="325">
        <v>0</v>
      </c>
      <c r="BZ2418" s="325">
        <v>0</v>
      </c>
      <c r="CA2418" s="325">
        <v>0</v>
      </c>
      <c r="CB2418" s="325">
        <v>0</v>
      </c>
      <c r="CC2418" s="325">
        <v>0</v>
      </c>
      <c r="CD2418" s="325">
        <v>0</v>
      </c>
      <c r="CE2418" s="325">
        <v>0</v>
      </c>
      <c r="CF2418" s="325">
        <v>0</v>
      </c>
      <c r="CG2418" s="325">
        <v>5.3346127999999997E-5</v>
      </c>
      <c r="CH2418" s="325">
        <v>0</v>
      </c>
      <c r="CI2418" s="325">
        <v>0</v>
      </c>
      <c r="CJ2418" s="325">
        <v>0</v>
      </c>
      <c r="CL2418" s="324">
        <v>0</v>
      </c>
      <c r="CM2418" s="324">
        <v>0</v>
      </c>
      <c r="CN2418" s="324">
        <v>0</v>
      </c>
      <c r="CO2418" s="324">
        <v>0</v>
      </c>
      <c r="CP2418" s="324">
        <v>0</v>
      </c>
      <c r="CQ2418" s="324">
        <v>0</v>
      </c>
      <c r="CR2418" s="324">
        <v>0</v>
      </c>
      <c r="CS2418" s="324">
        <v>3.5555599999999998E-4</v>
      </c>
      <c r="CT2418" s="324">
        <v>0</v>
      </c>
      <c r="CU2418" s="324">
        <v>0</v>
      </c>
    </row>
    <row r="2419" spans="1:101" ht="14.4">
      <c r="A2419" t="s">
        <v>8685</v>
      </c>
      <c r="B2419" s="278" t="s">
        <v>8677</v>
      </c>
      <c r="C2419" s="279" t="str">
        <f t="shared" si="908"/>
        <v>Q.010.10.006</v>
      </c>
      <c r="D2419" t="s">
        <v>8550</v>
      </c>
      <c r="E2419" s="312" t="s">
        <v>1510</v>
      </c>
      <c r="F2419" s="310" t="str">
        <f t="shared" si="909"/>
        <v>Carbon monoxide (CO), biogenic, direct emissions (scope1 and downstream)</v>
      </c>
      <c r="G2419" s="319">
        <f t="shared" si="921"/>
        <v>6.5987370000000002E-5</v>
      </c>
      <c r="H2419" s="319">
        <f t="shared" si="922"/>
        <v>0</v>
      </c>
      <c r="I2419" s="319">
        <f t="shared" si="918"/>
        <v>6.5987370000000002E-5</v>
      </c>
      <c r="J2419" s="319">
        <f t="shared" si="919"/>
        <v>0</v>
      </c>
      <c r="K2419" s="319">
        <v>0</v>
      </c>
      <c r="L2419" s="319">
        <v>0</v>
      </c>
      <c r="M2419" s="319">
        <v>0</v>
      </c>
      <c r="N2419" s="319">
        <v>0</v>
      </c>
      <c r="O2419" s="319">
        <v>0</v>
      </c>
      <c r="P2419" s="319">
        <v>0</v>
      </c>
      <c r="Q2419" s="319">
        <v>0</v>
      </c>
      <c r="R2419" s="319">
        <v>6.5987370000000002E-5</v>
      </c>
      <c r="S2419" s="319">
        <v>0</v>
      </c>
      <c r="T2419" s="319">
        <v>0</v>
      </c>
      <c r="U2419" s="319">
        <v>0</v>
      </c>
      <c r="V2419" s="319">
        <v>0</v>
      </c>
      <c r="W2419" s="319">
        <v>0</v>
      </c>
      <c r="X2419" s="319">
        <v>0</v>
      </c>
      <c r="Y2419" s="210"/>
      <c r="Z2419" s="320">
        <f t="shared" si="910"/>
        <v>0</v>
      </c>
      <c r="AA2419" s="210"/>
      <c r="AB2419" s="321">
        <f t="shared" si="911"/>
        <v>0</v>
      </c>
      <c r="AC2419" s="321">
        <f t="shared" si="912"/>
        <v>6.5987370000000002E-5</v>
      </c>
      <c r="AD2419" s="321">
        <f t="shared" si="920"/>
        <v>6.5987370000000002E-5</v>
      </c>
      <c r="AE2419" s="321">
        <f t="shared" si="913"/>
        <v>6.5987370000000002E-5</v>
      </c>
      <c r="AF2419" s="321">
        <f t="shared" si="914"/>
        <v>0</v>
      </c>
      <c r="AH2419" s="274">
        <v>0</v>
      </c>
      <c r="AI2419" s="274">
        <v>0</v>
      </c>
      <c r="AJ2419" s="274">
        <v>0</v>
      </c>
      <c r="AK2419" s="274">
        <v>0</v>
      </c>
      <c r="AL2419" s="274">
        <v>0</v>
      </c>
      <c r="AM2419" s="274">
        <v>0</v>
      </c>
      <c r="AN2419" s="274">
        <v>0</v>
      </c>
      <c r="AP2419" s="283">
        <v>0</v>
      </c>
      <c r="AQ2419" s="283">
        <v>0</v>
      </c>
      <c r="AR2419" s="283">
        <v>0</v>
      </c>
      <c r="AS2419" s="283">
        <v>0</v>
      </c>
      <c r="AT2419" s="255">
        <f t="shared" si="923"/>
        <v>0</v>
      </c>
      <c r="AU2419" s="255">
        <f t="shared" si="924"/>
        <v>0</v>
      </c>
      <c r="AV2419" s="255">
        <f t="shared" si="925"/>
        <v>0</v>
      </c>
      <c r="AW2419" s="272">
        <v>0</v>
      </c>
      <c r="AX2419" s="272">
        <v>0</v>
      </c>
      <c r="AY2419" s="272">
        <v>0</v>
      </c>
      <c r="AZ2419" s="272">
        <v>0</v>
      </c>
      <c r="BA2419" s="272">
        <v>0</v>
      </c>
      <c r="BB2419" s="272">
        <v>0</v>
      </c>
      <c r="BC2419" s="272">
        <v>0</v>
      </c>
      <c r="BD2419" s="272">
        <v>0</v>
      </c>
      <c r="BE2419" s="272">
        <v>0</v>
      </c>
      <c r="BF2419" s="272">
        <v>0</v>
      </c>
      <c r="BG2419" s="272">
        <v>0</v>
      </c>
      <c r="BH2419" s="272">
        <v>0</v>
      </c>
      <c r="BI2419" s="272">
        <v>0</v>
      </c>
      <c r="BJ2419" s="272">
        <v>0</v>
      </c>
      <c r="BK2419" s="272">
        <v>0</v>
      </c>
      <c r="BL2419" s="272">
        <v>0</v>
      </c>
      <c r="BM2419" s="272">
        <v>0</v>
      </c>
      <c r="BN2419" s="272">
        <v>0</v>
      </c>
      <c r="BO2419" s="272">
        <v>0</v>
      </c>
      <c r="BP2419" s="272">
        <v>0</v>
      </c>
      <c r="BQ2419" s="272">
        <v>0</v>
      </c>
      <c r="BR2419" s="272">
        <v>0</v>
      </c>
      <c r="BT2419" s="325">
        <v>7.7295484000000004E-9</v>
      </c>
      <c r="BU2419" s="325">
        <v>0</v>
      </c>
      <c r="BV2419" s="325">
        <v>0</v>
      </c>
      <c r="BW2419" s="325">
        <v>7.7295484000000004E-9</v>
      </c>
      <c r="BX2419" s="325">
        <v>0</v>
      </c>
      <c r="BY2419" s="325">
        <v>0</v>
      </c>
      <c r="BZ2419" s="325">
        <v>0</v>
      </c>
      <c r="CA2419" s="325">
        <v>0</v>
      </c>
      <c r="CB2419" s="325">
        <v>0</v>
      </c>
      <c r="CC2419" s="325">
        <v>0</v>
      </c>
      <c r="CD2419" s="325">
        <v>0</v>
      </c>
      <c r="CE2419" s="325">
        <v>0</v>
      </c>
      <c r="CF2419" s="325">
        <v>0</v>
      </c>
      <c r="CG2419" s="325">
        <v>0</v>
      </c>
      <c r="CH2419" s="325">
        <v>0</v>
      </c>
      <c r="CI2419" s="325">
        <v>0</v>
      </c>
      <c r="CJ2419" s="325">
        <v>0</v>
      </c>
      <c r="CL2419" s="324">
        <v>0</v>
      </c>
      <c r="CM2419" s="324">
        <v>0</v>
      </c>
      <c r="CN2419" s="324">
        <v>0</v>
      </c>
      <c r="CO2419" s="324">
        <v>0</v>
      </c>
      <c r="CP2419" s="324">
        <v>0</v>
      </c>
      <c r="CQ2419" s="324">
        <v>0</v>
      </c>
      <c r="CR2419" s="324">
        <v>0</v>
      </c>
      <c r="CS2419" s="324">
        <v>3.5555599999999998E-4</v>
      </c>
      <c r="CT2419" s="324">
        <v>0</v>
      </c>
      <c r="CU2419" s="324">
        <v>0</v>
      </c>
    </row>
    <row r="2420" spans="1:101" ht="14.4">
      <c r="A2420" t="s">
        <v>8686</v>
      </c>
      <c r="B2420" s="278" t="s">
        <v>8677</v>
      </c>
      <c r="C2420" s="279" t="str">
        <f t="shared" si="908"/>
        <v>Q.010.10.007</v>
      </c>
      <c r="D2420" t="s">
        <v>8550</v>
      </c>
      <c r="E2420" s="312" t="s">
        <v>1510</v>
      </c>
      <c r="F2420" s="310" t="str">
        <f t="shared" si="909"/>
        <v>Nitrous oxide (N2O), direct emissions (scope1 and downstream)</v>
      </c>
      <c r="G2420" s="319">
        <f t="shared" si="921"/>
        <v>36.312465719999999</v>
      </c>
      <c r="H2420" s="319">
        <f t="shared" si="922"/>
        <v>3.4657199999999998E-3</v>
      </c>
      <c r="I2420" s="319">
        <f t="shared" si="918"/>
        <v>0</v>
      </c>
      <c r="J2420" s="319">
        <f t="shared" si="919"/>
        <v>0</v>
      </c>
      <c r="K2420" s="319">
        <v>36.308999999999997</v>
      </c>
      <c r="L2420" s="319">
        <v>0</v>
      </c>
      <c r="M2420" s="319">
        <v>0</v>
      </c>
      <c r="N2420" s="319">
        <v>0</v>
      </c>
      <c r="O2420" s="319">
        <v>0</v>
      </c>
      <c r="P2420" s="319">
        <v>0</v>
      </c>
      <c r="Q2420" s="319">
        <v>3.4657199999999998E-3</v>
      </c>
      <c r="R2420" s="319">
        <v>0</v>
      </c>
      <c r="S2420" s="319">
        <v>0</v>
      </c>
      <c r="T2420" s="319">
        <v>0</v>
      </c>
      <c r="U2420" s="319">
        <v>0</v>
      </c>
      <c r="V2420" s="319">
        <v>0</v>
      </c>
      <c r="W2420" s="319">
        <v>0</v>
      </c>
      <c r="X2420" s="319">
        <v>0</v>
      </c>
      <c r="Y2420" s="210"/>
      <c r="Z2420" s="320">
        <f t="shared" si="910"/>
        <v>272.99999999999994</v>
      </c>
      <c r="AA2420" s="210"/>
      <c r="AB2420" s="321">
        <f t="shared" si="911"/>
        <v>36.308999999999997</v>
      </c>
      <c r="AC2420" s="321">
        <f t="shared" si="912"/>
        <v>3.4657199999999998E-3</v>
      </c>
      <c r="AD2420" s="321">
        <f t="shared" si="920"/>
        <v>0</v>
      </c>
      <c r="AE2420" s="321">
        <f t="shared" si="913"/>
        <v>0</v>
      </c>
      <c r="AF2420" s="321">
        <f t="shared" si="914"/>
        <v>0</v>
      </c>
      <c r="AH2420" s="274">
        <v>0</v>
      </c>
      <c r="AI2420" s="274">
        <v>0</v>
      </c>
      <c r="AJ2420" s="274">
        <v>0</v>
      </c>
      <c r="AK2420" s="274">
        <v>0</v>
      </c>
      <c r="AL2420" s="274">
        <v>0</v>
      </c>
      <c r="AM2420" s="274">
        <v>0</v>
      </c>
      <c r="AN2420" s="274">
        <v>0</v>
      </c>
      <c r="AP2420" s="283">
        <v>4.9432910000000003</v>
      </c>
      <c r="AQ2420" s="283">
        <v>4.7177711999999996</v>
      </c>
      <c r="AR2420" s="283">
        <v>0.22551977000000001</v>
      </c>
      <c r="AS2420" s="283">
        <v>0</v>
      </c>
      <c r="AT2420" s="255">
        <f t="shared" si="923"/>
        <v>2.8284000000000002E-4</v>
      </c>
      <c r="AU2420" s="255">
        <f t="shared" si="924"/>
        <v>8.3402279999999999E-7</v>
      </c>
      <c r="AV2420" s="255">
        <f t="shared" si="925"/>
        <v>0</v>
      </c>
      <c r="AW2420" s="272">
        <v>2.7700000000000001E-4</v>
      </c>
      <c r="AX2420" s="272">
        <v>8.3399999999999998E-7</v>
      </c>
      <c r="AY2420" s="272">
        <v>2.2800000000000001E-11</v>
      </c>
      <c r="AZ2420" s="272">
        <v>5.84E-6</v>
      </c>
      <c r="BA2420" s="272">
        <v>0</v>
      </c>
      <c r="BB2420" s="272">
        <v>0</v>
      </c>
      <c r="BC2420" s="272">
        <v>0</v>
      </c>
      <c r="BD2420" s="272">
        <v>0</v>
      </c>
      <c r="BE2420" s="272">
        <v>0</v>
      </c>
      <c r="BF2420" s="272">
        <v>0</v>
      </c>
      <c r="BG2420" s="272">
        <v>0</v>
      </c>
      <c r="BH2420" s="272">
        <v>0</v>
      </c>
      <c r="BI2420" s="272">
        <v>0</v>
      </c>
      <c r="BJ2420" s="272">
        <v>0</v>
      </c>
      <c r="BK2420" s="272">
        <v>0</v>
      </c>
      <c r="BL2420" s="272">
        <v>0</v>
      </c>
      <c r="BM2420" s="272">
        <v>0</v>
      </c>
      <c r="BN2420" s="272">
        <v>0</v>
      </c>
      <c r="BO2420" s="272">
        <v>0</v>
      </c>
      <c r="BP2420" s="272">
        <v>0</v>
      </c>
      <c r="BQ2420" s="272">
        <v>0</v>
      </c>
      <c r="BR2420" s="272">
        <v>0</v>
      </c>
      <c r="BT2420" s="325">
        <v>7.6142576999999999E-3</v>
      </c>
      <c r="BU2420" s="325">
        <v>0</v>
      </c>
      <c r="BV2420" s="325">
        <v>7.6119643999999998E-3</v>
      </c>
      <c r="BW2420" s="325">
        <v>0</v>
      </c>
      <c r="BX2420" s="325">
        <v>0</v>
      </c>
      <c r="BY2420" s="325">
        <v>0</v>
      </c>
      <c r="BZ2420" s="325">
        <v>0</v>
      </c>
      <c r="CA2420" s="325">
        <v>0</v>
      </c>
      <c r="CB2420" s="325">
        <v>0</v>
      </c>
      <c r="CC2420" s="325">
        <v>2.2932870999999999E-6</v>
      </c>
      <c r="CD2420" s="325">
        <v>0</v>
      </c>
      <c r="CE2420" s="325">
        <v>0</v>
      </c>
      <c r="CF2420" s="325">
        <v>0</v>
      </c>
      <c r="CG2420" s="325">
        <v>0</v>
      </c>
      <c r="CH2420" s="325">
        <v>0</v>
      </c>
      <c r="CI2420" s="325">
        <v>0</v>
      </c>
      <c r="CJ2420" s="325">
        <v>0</v>
      </c>
      <c r="CL2420" s="324">
        <v>0</v>
      </c>
      <c r="CM2420" s="324">
        <v>298</v>
      </c>
      <c r="CN2420" s="324">
        <v>0</v>
      </c>
      <c r="CO2420" s="324">
        <v>0</v>
      </c>
      <c r="CP2420" s="324">
        <v>0</v>
      </c>
      <c r="CQ2420" s="324">
        <v>0</v>
      </c>
      <c r="CR2420" s="324">
        <v>0</v>
      </c>
      <c r="CS2420" s="324">
        <v>0</v>
      </c>
      <c r="CT2420" s="324">
        <v>0</v>
      </c>
      <c r="CU2420" s="324">
        <v>0</v>
      </c>
    </row>
    <row r="2421" spans="1:101" ht="14.4">
      <c r="A2421" t="s">
        <v>8687</v>
      </c>
      <c r="B2421" s="278" t="s">
        <v>8677</v>
      </c>
      <c r="C2421" s="279" t="str">
        <f t="shared" si="908"/>
        <v>Q.010.10.009</v>
      </c>
      <c r="D2421" t="s">
        <v>8550</v>
      </c>
      <c r="E2421" s="312" t="s">
        <v>1510</v>
      </c>
      <c r="F2421" s="310" t="str">
        <f t="shared" si="909"/>
        <v>Butane (C4H10), direct emissions (scope1 and downstream)</v>
      </c>
      <c r="G2421" s="319">
        <f t="shared" si="921"/>
        <v>0.68640137831600001</v>
      </c>
      <c r="H2421" s="319">
        <f t="shared" si="922"/>
        <v>0.68559885720000002</v>
      </c>
      <c r="I2421" s="319">
        <f t="shared" si="918"/>
        <v>4.5211160000000002E-6</v>
      </c>
      <c r="J2421" s="319">
        <f t="shared" si="919"/>
        <v>0</v>
      </c>
      <c r="K2421" s="319">
        <v>7.9799999999999999E-4</v>
      </c>
      <c r="L2421" s="319">
        <v>0</v>
      </c>
      <c r="M2421" s="319">
        <v>0</v>
      </c>
      <c r="N2421" s="319">
        <v>0.68544000000000005</v>
      </c>
      <c r="O2421" s="319">
        <v>0</v>
      </c>
      <c r="P2421" s="319">
        <v>0</v>
      </c>
      <c r="Q2421" s="319">
        <v>1.588572E-4</v>
      </c>
      <c r="R2421" s="319">
        <v>4.5211160000000002E-6</v>
      </c>
      <c r="S2421" s="319">
        <v>0</v>
      </c>
      <c r="T2421" s="319">
        <v>0</v>
      </c>
      <c r="U2421" s="319">
        <v>0</v>
      </c>
      <c r="V2421" s="319">
        <v>0</v>
      </c>
      <c r="W2421" s="319">
        <v>0</v>
      </c>
      <c r="X2421" s="319">
        <v>0</v>
      </c>
      <c r="Y2421" s="210"/>
      <c r="Z2421" s="320">
        <f t="shared" si="910"/>
        <v>5.9999999999999993E-3</v>
      </c>
      <c r="AA2421" s="210"/>
      <c r="AB2421" s="321">
        <f t="shared" si="911"/>
        <v>7.9799999999999999E-4</v>
      </c>
      <c r="AC2421" s="321">
        <f t="shared" si="912"/>
        <v>0.68560337831600004</v>
      </c>
      <c r="AD2421" s="321">
        <f t="shared" si="920"/>
        <v>4.5211160000000002E-6</v>
      </c>
      <c r="AE2421" s="321">
        <f t="shared" si="913"/>
        <v>4.5211160000000002E-6</v>
      </c>
      <c r="AF2421" s="321">
        <f t="shared" si="914"/>
        <v>0</v>
      </c>
      <c r="AH2421" s="274">
        <v>0</v>
      </c>
      <c r="AI2421" s="274">
        <v>0</v>
      </c>
      <c r="AJ2421" s="274">
        <v>0</v>
      </c>
      <c r="AK2421" s="274">
        <v>0</v>
      </c>
      <c r="AL2421" s="274">
        <v>0</v>
      </c>
      <c r="AM2421" s="274">
        <v>0</v>
      </c>
      <c r="AN2421" s="274">
        <v>0</v>
      </c>
      <c r="AP2421" s="283">
        <v>8.0287199999999996E-3</v>
      </c>
      <c r="AQ2421" s="283">
        <v>1.7013600000000001E-3</v>
      </c>
      <c r="AR2421" s="283">
        <v>6.3273599999999998E-3</v>
      </c>
      <c r="AS2421" s="283">
        <v>0</v>
      </c>
      <c r="AT2421" s="255">
        <f t="shared" si="923"/>
        <v>1.02E-7</v>
      </c>
      <c r="AU2421" s="255">
        <f t="shared" si="924"/>
        <v>2.3400000000000001E-8</v>
      </c>
      <c r="AV2421" s="255">
        <f t="shared" si="925"/>
        <v>0</v>
      </c>
      <c r="AW2421" s="272">
        <v>0</v>
      </c>
      <c r="AX2421" s="272">
        <v>0</v>
      </c>
      <c r="AY2421" s="272">
        <v>0</v>
      </c>
      <c r="AZ2421" s="272">
        <v>0</v>
      </c>
      <c r="BA2421" s="272">
        <v>0</v>
      </c>
      <c r="BB2421" s="272">
        <v>1.02E-7</v>
      </c>
      <c r="BC2421" s="272">
        <v>0</v>
      </c>
      <c r="BD2421" s="272">
        <v>2.3400000000000001E-8</v>
      </c>
      <c r="BE2421" s="272">
        <v>0</v>
      </c>
      <c r="BF2421" s="272">
        <v>0</v>
      </c>
      <c r="BG2421" s="272">
        <v>0</v>
      </c>
      <c r="BH2421" s="272">
        <v>0</v>
      </c>
      <c r="BI2421" s="272">
        <v>0</v>
      </c>
      <c r="BJ2421" s="272">
        <v>0</v>
      </c>
      <c r="BK2421" s="272">
        <v>0</v>
      </c>
      <c r="BL2421" s="272">
        <v>0</v>
      </c>
      <c r="BM2421" s="272">
        <v>0</v>
      </c>
      <c r="BN2421" s="272">
        <v>0</v>
      </c>
      <c r="BO2421" s="272">
        <v>0</v>
      </c>
      <c r="BP2421" s="272">
        <v>0</v>
      </c>
      <c r="BQ2421" s="272">
        <v>0</v>
      </c>
      <c r="BR2421" s="272">
        <v>0</v>
      </c>
      <c r="BT2421" s="325">
        <v>6.9634633000000001E-4</v>
      </c>
      <c r="BU2421" s="325">
        <v>0</v>
      </c>
      <c r="BV2421" s="325">
        <v>1.6729591999999999E-7</v>
      </c>
      <c r="BW2421" s="325">
        <v>5.2958900000000002E-10</v>
      </c>
      <c r="BX2421" s="325">
        <v>0</v>
      </c>
      <c r="BY2421" s="325">
        <v>0</v>
      </c>
      <c r="BZ2421" s="325">
        <v>0</v>
      </c>
      <c r="CA2421" s="325">
        <v>0</v>
      </c>
      <c r="CB2421" s="325">
        <v>0</v>
      </c>
      <c r="CC2421" s="325">
        <v>1.0511673E-7</v>
      </c>
      <c r="CD2421" s="325">
        <v>0</v>
      </c>
      <c r="CE2421" s="325">
        <v>0</v>
      </c>
      <c r="CF2421" s="325">
        <v>0</v>
      </c>
      <c r="CG2421" s="325">
        <v>6.9607337999999996E-4</v>
      </c>
      <c r="CH2421" s="325">
        <v>0</v>
      </c>
      <c r="CI2421" s="325">
        <v>0</v>
      </c>
      <c r="CJ2421" s="325">
        <v>0</v>
      </c>
      <c r="CL2421" s="324">
        <v>0</v>
      </c>
      <c r="CM2421" s="324">
        <v>0</v>
      </c>
      <c r="CN2421" s="324">
        <v>1.15103</v>
      </c>
      <c r="CO2421" s="324">
        <v>0</v>
      </c>
      <c r="CP2421" s="324">
        <v>0</v>
      </c>
      <c r="CQ2421" s="324">
        <v>0</v>
      </c>
      <c r="CR2421" s="324">
        <v>0</v>
      </c>
      <c r="CS2421" s="324">
        <v>0</v>
      </c>
      <c r="CT2421" s="324">
        <v>0</v>
      </c>
      <c r="CU2421" s="324">
        <v>0</v>
      </c>
    </row>
    <row r="2422" spans="1:101" ht="14.4">
      <c r="A2422" t="s">
        <v>8688</v>
      </c>
      <c r="B2422" s="278" t="s">
        <v>8677</v>
      </c>
      <c r="C2422" s="279" t="str">
        <f t="shared" si="908"/>
        <v>Q.010.10.010</v>
      </c>
      <c r="D2422" t="s">
        <v>8550</v>
      </c>
      <c r="E2422" s="312" t="s">
        <v>1510</v>
      </c>
      <c r="F2422" s="310" t="str">
        <f t="shared" si="909"/>
        <v>Ethane (C2H6), direct emissions (scope1 and downstream)</v>
      </c>
      <c r="G2422" s="319">
        <f t="shared" si="921"/>
        <v>0.23603916694999999</v>
      </c>
      <c r="H2422" s="319">
        <f t="shared" si="922"/>
        <v>0.177877548</v>
      </c>
      <c r="I2422" s="319">
        <f t="shared" si="918"/>
        <v>4.0618950000000002E-5</v>
      </c>
      <c r="J2422" s="319">
        <f t="shared" si="919"/>
        <v>0</v>
      </c>
      <c r="K2422" s="319">
        <v>5.8120999999999999E-2</v>
      </c>
      <c r="L2422" s="319">
        <v>0</v>
      </c>
      <c r="M2422" s="319">
        <v>0</v>
      </c>
      <c r="N2422" s="319">
        <v>0.17748</v>
      </c>
      <c r="O2422" s="319">
        <v>0</v>
      </c>
      <c r="P2422" s="319">
        <v>0</v>
      </c>
      <c r="Q2422" s="319">
        <v>3.9754800000000001E-4</v>
      </c>
      <c r="R2422" s="319">
        <v>4.0618950000000002E-5</v>
      </c>
      <c r="S2422" s="319">
        <v>0</v>
      </c>
      <c r="T2422" s="319">
        <v>0</v>
      </c>
      <c r="U2422" s="319">
        <v>0</v>
      </c>
      <c r="V2422" s="319">
        <v>0</v>
      </c>
      <c r="W2422" s="319">
        <v>0</v>
      </c>
      <c r="X2422" s="319">
        <v>0</v>
      </c>
      <c r="Y2422" s="210"/>
      <c r="Z2422" s="320">
        <f t="shared" si="910"/>
        <v>0.43699999999999994</v>
      </c>
      <c r="AA2422" s="210"/>
      <c r="AB2422" s="321">
        <f t="shared" si="911"/>
        <v>5.8120999999999999E-2</v>
      </c>
      <c r="AC2422" s="321">
        <f t="shared" si="912"/>
        <v>0.17791816694999998</v>
      </c>
      <c r="AD2422" s="321">
        <f t="shared" si="920"/>
        <v>4.0618950000000002E-5</v>
      </c>
      <c r="AE2422" s="321">
        <f t="shared" si="913"/>
        <v>4.0618950000000002E-5</v>
      </c>
      <c r="AF2422" s="321">
        <f t="shared" si="914"/>
        <v>0</v>
      </c>
      <c r="AH2422" s="274">
        <v>0</v>
      </c>
      <c r="AI2422" s="274">
        <v>0</v>
      </c>
      <c r="AJ2422" s="274">
        <v>0</v>
      </c>
      <c r="AK2422" s="274">
        <v>0</v>
      </c>
      <c r="AL2422" s="274">
        <v>0</v>
      </c>
      <c r="AM2422" s="274">
        <v>0</v>
      </c>
      <c r="AN2422" s="274">
        <v>0</v>
      </c>
      <c r="AP2422" s="283">
        <v>2.070864E-3</v>
      </c>
      <c r="AQ2422" s="283">
        <v>4.4035199999999997E-4</v>
      </c>
      <c r="AR2422" s="283">
        <v>1.630512E-3</v>
      </c>
      <c r="AS2422" s="283">
        <v>0</v>
      </c>
      <c r="AT2422" s="255">
        <f t="shared" si="923"/>
        <v>2.6400000000000001E-8</v>
      </c>
      <c r="AU2422" s="255">
        <f t="shared" si="924"/>
        <v>6.0300000000000001E-9</v>
      </c>
      <c r="AV2422" s="255">
        <f t="shared" si="925"/>
        <v>0</v>
      </c>
      <c r="AW2422" s="272">
        <v>0</v>
      </c>
      <c r="AX2422" s="272">
        <v>0</v>
      </c>
      <c r="AY2422" s="272">
        <v>0</v>
      </c>
      <c r="AZ2422" s="272">
        <v>0</v>
      </c>
      <c r="BA2422" s="272">
        <v>0</v>
      </c>
      <c r="BB2422" s="272">
        <v>2.6400000000000001E-8</v>
      </c>
      <c r="BC2422" s="272">
        <v>0</v>
      </c>
      <c r="BD2422" s="272">
        <v>6.0300000000000001E-9</v>
      </c>
      <c r="BE2422" s="272">
        <v>0</v>
      </c>
      <c r="BF2422" s="272">
        <v>0</v>
      </c>
      <c r="BG2422" s="272">
        <v>0</v>
      </c>
      <c r="BH2422" s="272">
        <v>0</v>
      </c>
      <c r="BI2422" s="272">
        <v>0</v>
      </c>
      <c r="BJ2422" s="272">
        <v>0</v>
      </c>
      <c r="BK2422" s="272">
        <v>0</v>
      </c>
      <c r="BL2422" s="272">
        <v>0</v>
      </c>
      <c r="BM2422" s="272">
        <v>0</v>
      </c>
      <c r="BN2422" s="272">
        <v>0</v>
      </c>
      <c r="BO2422" s="272">
        <v>0</v>
      </c>
      <c r="BP2422" s="272">
        <v>0</v>
      </c>
      <c r="BQ2422" s="272">
        <v>0</v>
      </c>
      <c r="BR2422" s="272">
        <v>0</v>
      </c>
      <c r="BT2422" s="325">
        <v>2.5578575E-4</v>
      </c>
      <c r="BU2422" s="325">
        <v>0</v>
      </c>
      <c r="BV2422" s="325">
        <v>1.218472E-5</v>
      </c>
      <c r="BW2422" s="325">
        <v>4.7579732E-9</v>
      </c>
      <c r="BX2422" s="325">
        <v>0</v>
      </c>
      <c r="BY2422" s="325">
        <v>0</v>
      </c>
      <c r="BZ2422" s="325">
        <v>0</v>
      </c>
      <c r="CA2422" s="325">
        <v>0</v>
      </c>
      <c r="CB2422" s="325">
        <v>0</v>
      </c>
      <c r="CC2422" s="325">
        <v>2.6305982999999999E-7</v>
      </c>
      <c r="CD2422" s="325">
        <v>0</v>
      </c>
      <c r="CE2422" s="325">
        <v>0</v>
      </c>
      <c r="CF2422" s="325">
        <v>0</v>
      </c>
      <c r="CG2422" s="325">
        <v>2.4333322E-4</v>
      </c>
      <c r="CH2422" s="325">
        <v>0</v>
      </c>
      <c r="CI2422" s="325">
        <v>0</v>
      </c>
      <c r="CJ2422" s="325">
        <v>0</v>
      </c>
      <c r="CL2422" s="324">
        <v>0</v>
      </c>
      <c r="CM2422" s="324">
        <v>0</v>
      </c>
      <c r="CN2422" s="324">
        <v>0.28064600000000001</v>
      </c>
      <c r="CO2422" s="324">
        <v>0</v>
      </c>
      <c r="CP2422" s="324">
        <v>0</v>
      </c>
      <c r="CQ2422" s="324">
        <v>0</v>
      </c>
      <c r="CR2422" s="324">
        <v>0</v>
      </c>
      <c r="CS2422" s="324">
        <v>0</v>
      </c>
      <c r="CT2422" s="324">
        <v>0</v>
      </c>
      <c r="CU2422" s="324">
        <v>0</v>
      </c>
    </row>
    <row r="2423" spans="1:101" ht="14.4">
      <c r="A2423" t="s">
        <v>8689</v>
      </c>
      <c r="B2423" s="278" t="s">
        <v>8677</v>
      </c>
      <c r="C2423" s="279" t="str">
        <f t="shared" si="908"/>
        <v>Q.010.10.011</v>
      </c>
      <c r="D2423" t="s">
        <v>8550</v>
      </c>
      <c r="E2423" s="312" t="s">
        <v>1510</v>
      </c>
      <c r="F2423" s="310" t="str">
        <f t="shared" si="909"/>
        <v>Pentane (C5H12), direct emissions (scope1 and downstream)</v>
      </c>
      <c r="G2423" s="319">
        <f t="shared" si="921"/>
        <v>0.88745509476350004</v>
      </c>
      <c r="H2423" s="319">
        <f t="shared" si="922"/>
        <v>0.88745386607999999</v>
      </c>
      <c r="I2423" s="319">
        <f t="shared" si="918"/>
        <v>1.2286835000000001E-6</v>
      </c>
      <c r="J2423" s="319">
        <f t="shared" si="919"/>
        <v>0</v>
      </c>
      <c r="K2423" s="319">
        <v>0</v>
      </c>
      <c r="L2423" s="319">
        <v>0</v>
      </c>
      <c r="M2423" s="319">
        <v>0</v>
      </c>
      <c r="N2423" s="319">
        <v>0.88739999999999997</v>
      </c>
      <c r="O2423" s="319">
        <v>0</v>
      </c>
      <c r="P2423" s="319">
        <v>0</v>
      </c>
      <c r="Q2423" s="319">
        <v>5.3866080000000001E-5</v>
      </c>
      <c r="R2423" s="319">
        <v>1.2286835000000001E-6</v>
      </c>
      <c r="S2423" s="319">
        <v>0</v>
      </c>
      <c r="T2423" s="319">
        <v>0</v>
      </c>
      <c r="U2423" s="319">
        <v>0</v>
      </c>
      <c r="V2423" s="319">
        <v>0</v>
      </c>
      <c r="W2423" s="319">
        <v>0</v>
      </c>
      <c r="X2423" s="319">
        <v>0</v>
      </c>
      <c r="Y2423" s="210"/>
      <c r="Z2423" s="320">
        <f t="shared" si="910"/>
        <v>0</v>
      </c>
      <c r="AA2423" s="210"/>
      <c r="AB2423" s="321">
        <f t="shared" si="911"/>
        <v>0</v>
      </c>
      <c r="AC2423" s="321">
        <f t="shared" si="912"/>
        <v>0.88745509476350004</v>
      </c>
      <c r="AD2423" s="321">
        <f t="shared" si="920"/>
        <v>1.2286835000000001E-6</v>
      </c>
      <c r="AE2423" s="321">
        <f t="shared" si="913"/>
        <v>1.2286835000000001E-6</v>
      </c>
      <c r="AF2423" s="321">
        <f t="shared" si="914"/>
        <v>0</v>
      </c>
      <c r="AH2423" s="274">
        <v>0</v>
      </c>
      <c r="AI2423" s="274">
        <v>0</v>
      </c>
      <c r="AJ2423" s="274">
        <v>0</v>
      </c>
      <c r="AK2423" s="274">
        <v>0</v>
      </c>
      <c r="AL2423" s="274">
        <v>0</v>
      </c>
      <c r="AM2423" s="274">
        <v>0</v>
      </c>
      <c r="AN2423" s="274">
        <v>0</v>
      </c>
      <c r="AP2423" s="283">
        <v>1.0367908E-2</v>
      </c>
      <c r="AQ2423" s="283">
        <v>2.2017600000000001E-3</v>
      </c>
      <c r="AR2423" s="283">
        <v>8.1661482000000007E-3</v>
      </c>
      <c r="AS2423" s="283">
        <v>0</v>
      </c>
      <c r="AT2423" s="255">
        <f t="shared" si="923"/>
        <v>1.3199999999999999E-7</v>
      </c>
      <c r="AU2423" s="255">
        <f t="shared" si="924"/>
        <v>3.0200252369999999E-8</v>
      </c>
      <c r="AV2423" s="255">
        <f t="shared" si="925"/>
        <v>0</v>
      </c>
      <c r="AW2423" s="272">
        <v>0</v>
      </c>
      <c r="AX2423" s="272">
        <v>0</v>
      </c>
      <c r="AY2423" s="272">
        <v>0</v>
      </c>
      <c r="AZ2423" s="272">
        <v>0</v>
      </c>
      <c r="BA2423" s="272">
        <v>0</v>
      </c>
      <c r="BB2423" s="272">
        <v>1.3199999999999999E-7</v>
      </c>
      <c r="BC2423" s="272">
        <v>0</v>
      </c>
      <c r="BD2423" s="272">
        <v>3.0199999999999999E-8</v>
      </c>
      <c r="BE2423" s="272">
        <v>0</v>
      </c>
      <c r="BF2423" s="272">
        <v>0</v>
      </c>
      <c r="BG2423" s="272">
        <v>0</v>
      </c>
      <c r="BH2423" s="272">
        <v>2.36E-13</v>
      </c>
      <c r="BI2423" s="272">
        <v>4.3699999999999996E-15</v>
      </c>
      <c r="BJ2423" s="272">
        <v>1.1999999999999999E-14</v>
      </c>
      <c r="BK2423" s="272">
        <v>0</v>
      </c>
      <c r="BL2423" s="272">
        <v>0</v>
      </c>
      <c r="BM2423" s="272">
        <v>0</v>
      </c>
      <c r="BN2423" s="272">
        <v>0</v>
      </c>
      <c r="BO2423" s="272">
        <v>0</v>
      </c>
      <c r="BP2423" s="272">
        <v>0</v>
      </c>
      <c r="BQ2423" s="272">
        <v>0</v>
      </c>
      <c r="BR2423" s="272">
        <v>0</v>
      </c>
      <c r="BT2423" s="325">
        <v>7.8033989999999999E-4</v>
      </c>
      <c r="BU2423" s="325">
        <v>0</v>
      </c>
      <c r="BV2423" s="325">
        <v>0</v>
      </c>
      <c r="BW2423" s="325">
        <v>1.4392404000000001E-10</v>
      </c>
      <c r="BX2423" s="325">
        <v>0</v>
      </c>
      <c r="BY2423" s="325">
        <v>0</v>
      </c>
      <c r="BZ2423" s="325">
        <v>0</v>
      </c>
      <c r="CA2423" s="325">
        <v>0</v>
      </c>
      <c r="CB2423" s="325">
        <v>0</v>
      </c>
      <c r="CC2423" s="325">
        <v>3.5643499000000001E-8</v>
      </c>
      <c r="CD2423" s="325">
        <v>0</v>
      </c>
      <c r="CE2423" s="325">
        <v>0</v>
      </c>
      <c r="CF2423" s="325">
        <v>0</v>
      </c>
      <c r="CG2423" s="325">
        <v>7.8030411E-4</v>
      </c>
      <c r="CH2423" s="325">
        <v>0</v>
      </c>
      <c r="CI2423" s="325">
        <v>0</v>
      </c>
      <c r="CJ2423" s="325">
        <v>0</v>
      </c>
      <c r="CL2423" s="324">
        <v>0</v>
      </c>
      <c r="CM2423" s="324">
        <v>0</v>
      </c>
      <c r="CN2423" s="324">
        <v>1.3129299999999999</v>
      </c>
      <c r="CO2423" s="324">
        <v>0</v>
      </c>
      <c r="CP2423" s="324">
        <v>0</v>
      </c>
      <c r="CQ2423" s="324">
        <v>0</v>
      </c>
      <c r="CR2423" s="324">
        <v>0</v>
      </c>
      <c r="CS2423" s="324">
        <v>0</v>
      </c>
      <c r="CT2423" s="324">
        <v>0.01</v>
      </c>
      <c r="CU2423" s="324">
        <v>0</v>
      </c>
    </row>
    <row r="2424" spans="1:101" ht="14.4">
      <c r="A2424" t="s">
        <v>8690</v>
      </c>
      <c r="B2424" s="278" t="s">
        <v>8677</v>
      </c>
      <c r="C2424" s="279" t="str">
        <f t="shared" si="908"/>
        <v>Q.010.10.012</v>
      </c>
      <c r="D2424" t="s">
        <v>8550</v>
      </c>
      <c r="E2424" s="312" t="s">
        <v>1510</v>
      </c>
      <c r="F2424" s="310" t="str">
        <f t="shared" si="909"/>
        <v>Propane (C3H8), direct emissions (scope1 and downstream)</v>
      </c>
      <c r="G2424" s="319">
        <f t="shared" si="921"/>
        <v>0.31374625883500001</v>
      </c>
      <c r="H2424" s="319">
        <f t="shared" si="922"/>
        <v>0.31107681576000001</v>
      </c>
      <c r="I2424" s="319">
        <f t="shared" si="918"/>
        <v>9.4430749999999994E-6</v>
      </c>
      <c r="J2424" s="319">
        <f t="shared" si="919"/>
        <v>0</v>
      </c>
      <c r="K2424" s="319">
        <v>2.66E-3</v>
      </c>
      <c r="L2424" s="319">
        <v>0</v>
      </c>
      <c r="M2424" s="319">
        <v>0</v>
      </c>
      <c r="N2424" s="319">
        <v>0.31089600000000001</v>
      </c>
      <c r="O2424" s="319">
        <v>0</v>
      </c>
      <c r="P2424" s="319">
        <v>0</v>
      </c>
      <c r="Q2424" s="319">
        <v>1.8081575999999999E-4</v>
      </c>
      <c r="R2424" s="319">
        <v>9.4430749999999994E-6</v>
      </c>
      <c r="S2424" s="319">
        <v>0</v>
      </c>
      <c r="T2424" s="319">
        <v>0</v>
      </c>
      <c r="U2424" s="319">
        <v>0</v>
      </c>
      <c r="V2424" s="319">
        <v>0</v>
      </c>
      <c r="W2424" s="319">
        <v>0</v>
      </c>
      <c r="X2424" s="319">
        <v>0</v>
      </c>
      <c r="Y2424" s="210"/>
      <c r="Z2424" s="320">
        <f t="shared" si="910"/>
        <v>0.02</v>
      </c>
      <c r="AA2424" s="210"/>
      <c r="AB2424" s="321">
        <f t="shared" si="911"/>
        <v>2.66E-3</v>
      </c>
      <c r="AC2424" s="321">
        <f t="shared" si="912"/>
        <v>0.31108625883500002</v>
      </c>
      <c r="AD2424" s="321">
        <f t="shared" si="920"/>
        <v>9.4430749999999994E-6</v>
      </c>
      <c r="AE2424" s="321">
        <f t="shared" si="913"/>
        <v>9.4430749999999994E-6</v>
      </c>
      <c r="AF2424" s="321">
        <f t="shared" si="914"/>
        <v>0</v>
      </c>
      <c r="AH2424" s="274">
        <v>0</v>
      </c>
      <c r="AI2424" s="274">
        <v>0</v>
      </c>
      <c r="AJ2424" s="274">
        <v>0</v>
      </c>
      <c r="AK2424" s="274">
        <v>0</v>
      </c>
      <c r="AL2424" s="274">
        <v>0</v>
      </c>
      <c r="AM2424" s="274">
        <v>0</v>
      </c>
      <c r="AN2424" s="274">
        <v>0</v>
      </c>
      <c r="AP2424" s="283">
        <v>3.6368559999999999E-3</v>
      </c>
      <c r="AQ2424" s="283">
        <v>7.7061600000000001E-4</v>
      </c>
      <c r="AR2424" s="283">
        <v>2.8662399999999999E-3</v>
      </c>
      <c r="AS2424" s="283">
        <v>0</v>
      </c>
      <c r="AT2424" s="255">
        <f t="shared" si="923"/>
        <v>4.6199999999999997E-8</v>
      </c>
      <c r="AU2424" s="255">
        <f t="shared" si="924"/>
        <v>1.0600000000000001E-8</v>
      </c>
      <c r="AV2424" s="255">
        <f t="shared" si="925"/>
        <v>0</v>
      </c>
      <c r="AW2424" s="272">
        <v>0</v>
      </c>
      <c r="AX2424" s="272">
        <v>0</v>
      </c>
      <c r="AY2424" s="272">
        <v>0</v>
      </c>
      <c r="AZ2424" s="272">
        <v>0</v>
      </c>
      <c r="BA2424" s="272">
        <v>0</v>
      </c>
      <c r="BB2424" s="272">
        <v>4.6199999999999997E-8</v>
      </c>
      <c r="BC2424" s="272">
        <v>0</v>
      </c>
      <c r="BD2424" s="272">
        <v>1.0600000000000001E-8</v>
      </c>
      <c r="BE2424" s="272">
        <v>0</v>
      </c>
      <c r="BF2424" s="272">
        <v>0</v>
      </c>
      <c r="BG2424" s="272">
        <v>0</v>
      </c>
      <c r="BH2424" s="272">
        <v>0</v>
      </c>
      <c r="BI2424" s="272">
        <v>0</v>
      </c>
      <c r="BJ2424" s="272">
        <v>0</v>
      </c>
      <c r="BK2424" s="272">
        <v>0</v>
      </c>
      <c r="BL2424" s="272">
        <v>0</v>
      </c>
      <c r="BM2424" s="272">
        <v>0</v>
      </c>
      <c r="BN2424" s="272">
        <v>0</v>
      </c>
      <c r="BO2424" s="272">
        <v>0</v>
      </c>
      <c r="BP2424" s="272">
        <v>0</v>
      </c>
      <c r="BQ2424" s="272">
        <v>0</v>
      </c>
      <c r="BR2424" s="272">
        <v>0</v>
      </c>
      <c r="BT2424" s="325">
        <v>3.4813016E-4</v>
      </c>
      <c r="BU2424" s="325">
        <v>0</v>
      </c>
      <c r="BV2424" s="325">
        <v>5.5765306999999999E-7</v>
      </c>
      <c r="BW2424" s="325">
        <v>1.1061315E-9</v>
      </c>
      <c r="BX2424" s="325">
        <v>0</v>
      </c>
      <c r="BY2424" s="325">
        <v>0</v>
      </c>
      <c r="BZ2424" s="325">
        <v>0</v>
      </c>
      <c r="CA2424" s="325">
        <v>0</v>
      </c>
      <c r="CB2424" s="325">
        <v>0</v>
      </c>
      <c r="CC2424" s="325">
        <v>1.1964683999999999E-7</v>
      </c>
      <c r="CD2424" s="325">
        <v>0</v>
      </c>
      <c r="CE2424" s="325">
        <v>0</v>
      </c>
      <c r="CF2424" s="325">
        <v>0</v>
      </c>
      <c r="CG2424" s="325">
        <v>3.4745175999999998E-4</v>
      </c>
      <c r="CH2424" s="325">
        <v>0</v>
      </c>
      <c r="CI2424" s="325">
        <v>0</v>
      </c>
      <c r="CJ2424" s="325">
        <v>0</v>
      </c>
      <c r="CL2424" s="324">
        <v>0</v>
      </c>
      <c r="CM2424" s="324">
        <v>0</v>
      </c>
      <c r="CN2424" s="324">
        <v>0.48945899999999998</v>
      </c>
      <c r="CO2424" s="324">
        <v>0</v>
      </c>
      <c r="CP2424" s="324">
        <v>0</v>
      </c>
      <c r="CQ2424" s="324">
        <v>0</v>
      </c>
      <c r="CR2424" s="324">
        <v>0</v>
      </c>
      <c r="CS2424" s="324">
        <v>0</v>
      </c>
      <c r="CT2424" s="324">
        <v>0</v>
      </c>
      <c r="CU2424" s="324">
        <v>0</v>
      </c>
    </row>
    <row r="2425" spans="1:101" ht="14.4">
      <c r="A2425" t="s">
        <v>8691</v>
      </c>
      <c r="B2425" s="278" t="s">
        <v>8677</v>
      </c>
      <c r="C2425" s="279" t="str">
        <f t="shared" si="908"/>
        <v>Q.010.10.013</v>
      </c>
      <c r="D2425" t="s">
        <v>8550</v>
      </c>
      <c r="E2425" s="312" t="s">
        <v>1510</v>
      </c>
      <c r="F2425" s="310" t="str">
        <f t="shared" si="909"/>
        <v>Sulfur hexafluoride (SF6), direct emissions (scope1 and downstream)</v>
      </c>
      <c r="G2425" s="319">
        <f t="shared" si="921"/>
        <v>3351.600240778766</v>
      </c>
      <c r="H2425" s="319">
        <f t="shared" si="922"/>
        <v>2.7034560000000001E-6</v>
      </c>
      <c r="I2425" s="319">
        <f t="shared" si="918"/>
        <v>2.3807531000000001E-4</v>
      </c>
      <c r="J2425" s="319">
        <f t="shared" si="919"/>
        <v>0</v>
      </c>
      <c r="K2425" s="319">
        <v>3351.6</v>
      </c>
      <c r="L2425" s="319">
        <v>0</v>
      </c>
      <c r="M2425" s="319">
        <v>0</v>
      </c>
      <c r="N2425" s="319">
        <v>0</v>
      </c>
      <c r="O2425" s="319">
        <v>0</v>
      </c>
      <c r="P2425" s="319">
        <v>0</v>
      </c>
      <c r="Q2425" s="319">
        <v>2.7034560000000001E-6</v>
      </c>
      <c r="R2425" s="319">
        <v>2.3807531000000001E-4</v>
      </c>
      <c r="S2425" s="319">
        <v>0</v>
      </c>
      <c r="T2425" s="319">
        <v>0</v>
      </c>
      <c r="U2425" s="319">
        <v>0</v>
      </c>
      <c r="V2425" s="319">
        <v>0</v>
      </c>
      <c r="W2425" s="319">
        <v>0</v>
      </c>
      <c r="X2425" s="319">
        <v>0</v>
      </c>
      <c r="Y2425" s="210"/>
      <c r="Z2425" s="320">
        <f t="shared" si="910"/>
        <v>25199.999999999996</v>
      </c>
      <c r="AA2425" s="210"/>
      <c r="AB2425" s="321">
        <f t="shared" si="911"/>
        <v>3351.6</v>
      </c>
      <c r="AC2425" s="321">
        <f t="shared" si="912"/>
        <v>2.4077876600000001E-4</v>
      </c>
      <c r="AD2425" s="321">
        <f t="shared" si="920"/>
        <v>2.3807531000000001E-4</v>
      </c>
      <c r="AE2425" s="321">
        <f t="shared" si="913"/>
        <v>2.3807531000000001E-4</v>
      </c>
      <c r="AF2425" s="321">
        <f t="shared" si="914"/>
        <v>0</v>
      </c>
      <c r="AH2425" s="274">
        <v>0</v>
      </c>
      <c r="AI2425" s="274">
        <v>0</v>
      </c>
      <c r="AJ2425" s="274">
        <v>0</v>
      </c>
      <c r="AK2425" s="274">
        <v>0</v>
      </c>
      <c r="AL2425" s="274">
        <v>0</v>
      </c>
      <c r="AM2425" s="274">
        <v>0</v>
      </c>
      <c r="AN2425" s="274">
        <v>0</v>
      </c>
      <c r="AP2425" s="283">
        <v>423.39573999999999</v>
      </c>
      <c r="AQ2425" s="283">
        <v>403.65600000000001</v>
      </c>
      <c r="AR2425" s="283">
        <v>19.739740999999999</v>
      </c>
      <c r="AS2425" s="283">
        <v>0</v>
      </c>
      <c r="AT2425" s="255">
        <f t="shared" si="923"/>
        <v>2.4199999999999999E-2</v>
      </c>
      <c r="AU2425" s="255">
        <f t="shared" si="924"/>
        <v>7.3002000000000003E-5</v>
      </c>
      <c r="AV2425" s="255">
        <f t="shared" si="925"/>
        <v>0</v>
      </c>
      <c r="AW2425" s="272">
        <v>2.4199999999999999E-2</v>
      </c>
      <c r="AX2425" s="272">
        <v>7.2999999999999999E-5</v>
      </c>
      <c r="AY2425" s="272">
        <v>2.0000000000000001E-9</v>
      </c>
      <c r="AZ2425" s="272">
        <v>0</v>
      </c>
      <c r="BA2425" s="272">
        <v>0</v>
      </c>
      <c r="BB2425" s="272">
        <v>0</v>
      </c>
      <c r="BC2425" s="272">
        <v>0</v>
      </c>
      <c r="BD2425" s="272">
        <v>0</v>
      </c>
      <c r="BE2425" s="272">
        <v>0</v>
      </c>
      <c r="BF2425" s="272">
        <v>0</v>
      </c>
      <c r="BG2425" s="272">
        <v>0</v>
      </c>
      <c r="BH2425" s="272">
        <v>0</v>
      </c>
      <c r="BI2425" s="272">
        <v>0</v>
      </c>
      <c r="BJ2425" s="272">
        <v>0</v>
      </c>
      <c r="BK2425" s="272">
        <v>0</v>
      </c>
      <c r="BL2425" s="272">
        <v>0</v>
      </c>
      <c r="BM2425" s="272">
        <v>0</v>
      </c>
      <c r="BN2425" s="272">
        <v>0</v>
      </c>
      <c r="BO2425" s="272">
        <v>0</v>
      </c>
      <c r="BP2425" s="272">
        <v>0</v>
      </c>
      <c r="BQ2425" s="272">
        <v>0</v>
      </c>
      <c r="BR2425" s="272">
        <v>0</v>
      </c>
      <c r="BT2425" s="325">
        <v>0.70264289999999996</v>
      </c>
      <c r="BU2425" s="325">
        <v>0</v>
      </c>
      <c r="BV2425" s="325">
        <v>0.70264287000000003</v>
      </c>
      <c r="BW2425" s="325">
        <v>2.7887377000000001E-8</v>
      </c>
      <c r="BX2425" s="325">
        <v>0</v>
      </c>
      <c r="BY2425" s="325">
        <v>0</v>
      </c>
      <c r="BZ2425" s="325">
        <v>0</v>
      </c>
      <c r="CA2425" s="325">
        <v>0</v>
      </c>
      <c r="CB2425" s="325">
        <v>0</v>
      </c>
      <c r="CC2425" s="325">
        <v>1.7888926E-9</v>
      </c>
      <c r="CD2425" s="325">
        <v>0</v>
      </c>
      <c r="CE2425" s="325">
        <v>0</v>
      </c>
      <c r="CF2425" s="325">
        <v>0</v>
      </c>
      <c r="CG2425" s="325">
        <v>0</v>
      </c>
      <c r="CH2425" s="325">
        <v>0</v>
      </c>
      <c r="CI2425" s="325">
        <v>0</v>
      </c>
      <c r="CJ2425" s="325">
        <v>0</v>
      </c>
      <c r="CL2425" s="324">
        <v>0</v>
      </c>
      <c r="CM2425" s="324">
        <v>22800</v>
      </c>
      <c r="CN2425" s="324">
        <v>0</v>
      </c>
      <c r="CO2425" s="324">
        <v>0</v>
      </c>
      <c r="CP2425" s="324">
        <v>0</v>
      </c>
      <c r="CQ2425" s="324">
        <v>0</v>
      </c>
      <c r="CR2425" s="324">
        <v>0</v>
      </c>
      <c r="CS2425" s="324">
        <v>0</v>
      </c>
      <c r="CT2425" s="324">
        <v>0</v>
      </c>
      <c r="CU2425" s="324">
        <v>0</v>
      </c>
    </row>
    <row r="2426" spans="1:101" ht="14.4">
      <c r="A2426" t="s">
        <v>8692</v>
      </c>
      <c r="B2426" s="278" t="s">
        <v>8677</v>
      </c>
      <c r="C2426" s="279" t="str">
        <f t="shared" si="908"/>
        <v>Q.010.10.014</v>
      </c>
      <c r="D2426" t="s">
        <v>8550</v>
      </c>
      <c r="E2426" s="312" t="s">
        <v>1510</v>
      </c>
      <c r="F2426" s="310" t="str">
        <f t="shared" si="909"/>
        <v>Tetrafluoroethane, HFC-134a ( direct emissions (scope1 and downstream)</v>
      </c>
      <c r="G2426" s="319">
        <f t="shared" si="921"/>
        <v>203.50231985878</v>
      </c>
      <c r="H2426" s="319">
        <f t="shared" si="922"/>
        <v>1.0896967280000001E-2</v>
      </c>
      <c r="I2426" s="319">
        <f t="shared" si="918"/>
        <v>1.4228915000000001E-3</v>
      </c>
      <c r="J2426" s="319">
        <f t="shared" si="919"/>
        <v>0</v>
      </c>
      <c r="K2426" s="319">
        <v>203.49</v>
      </c>
      <c r="L2426" s="319">
        <v>0</v>
      </c>
      <c r="M2426" s="319">
        <v>0</v>
      </c>
      <c r="N2426" s="319">
        <v>0</v>
      </c>
      <c r="O2426" s="319">
        <v>0</v>
      </c>
      <c r="P2426" s="319">
        <v>1.0789760000000001E-2</v>
      </c>
      <c r="Q2426" s="319">
        <v>1.0720728E-4</v>
      </c>
      <c r="R2426" s="319">
        <v>1.4228915000000001E-3</v>
      </c>
      <c r="S2426" s="319">
        <v>0</v>
      </c>
      <c r="T2426" s="319">
        <v>0</v>
      </c>
      <c r="U2426" s="319">
        <v>0</v>
      </c>
      <c r="V2426" s="319">
        <v>0</v>
      </c>
      <c r="W2426" s="319">
        <v>0</v>
      </c>
      <c r="X2426" s="319">
        <v>0</v>
      </c>
      <c r="Y2426" s="210"/>
      <c r="Z2426" s="320">
        <f t="shared" si="910"/>
        <v>1530</v>
      </c>
      <c r="AA2426" s="210"/>
      <c r="AB2426" s="321">
        <f t="shared" si="911"/>
        <v>203.49</v>
      </c>
      <c r="AC2426" s="321">
        <f t="shared" si="912"/>
        <v>1.2319858780000002E-2</v>
      </c>
      <c r="AD2426" s="321">
        <f t="shared" si="920"/>
        <v>1.4228915000000001E-3</v>
      </c>
      <c r="AE2426" s="321">
        <f t="shared" si="913"/>
        <v>1.4228915000000001E-3</v>
      </c>
      <c r="AF2426" s="321">
        <f t="shared" si="914"/>
        <v>0</v>
      </c>
      <c r="AH2426" s="274">
        <v>0</v>
      </c>
      <c r="AI2426" s="274">
        <v>0</v>
      </c>
      <c r="AJ2426" s="274">
        <v>0</v>
      </c>
      <c r="AK2426" s="274">
        <v>0</v>
      </c>
      <c r="AL2426" s="274">
        <v>0</v>
      </c>
      <c r="AM2426" s="274">
        <v>0</v>
      </c>
      <c r="AN2426" s="274">
        <v>0</v>
      </c>
      <c r="AP2426" s="283">
        <v>25.196818</v>
      </c>
      <c r="AQ2426" s="283">
        <v>24.023250000000001</v>
      </c>
      <c r="AR2426" s="283">
        <v>1.1735679000000001</v>
      </c>
      <c r="AS2426" s="283">
        <v>0</v>
      </c>
      <c r="AT2426" s="255">
        <f t="shared" si="923"/>
        <v>1.4402428000000001E-3</v>
      </c>
      <c r="AU2426" s="255">
        <f t="shared" si="924"/>
        <v>4.3401180000000002E-6</v>
      </c>
      <c r="AV2426" s="255">
        <f t="shared" si="925"/>
        <v>0</v>
      </c>
      <c r="AW2426" s="272">
        <v>1.4400000000000001E-3</v>
      </c>
      <c r="AX2426" s="272">
        <v>4.34E-6</v>
      </c>
      <c r="AY2426" s="272">
        <v>1.1800000000000001E-10</v>
      </c>
      <c r="AZ2426" s="272">
        <v>0</v>
      </c>
      <c r="BA2426" s="272">
        <v>0</v>
      </c>
      <c r="BB2426" s="272">
        <v>0</v>
      </c>
      <c r="BC2426" s="272">
        <v>0</v>
      </c>
      <c r="BD2426" s="272">
        <v>0</v>
      </c>
      <c r="BE2426" s="272">
        <v>0</v>
      </c>
      <c r="BF2426" s="272">
        <v>0</v>
      </c>
      <c r="BG2426" s="272">
        <v>0</v>
      </c>
      <c r="BH2426" s="272">
        <v>0</v>
      </c>
      <c r="BI2426" s="272">
        <v>0</v>
      </c>
      <c r="BJ2426" s="272">
        <v>0</v>
      </c>
      <c r="BK2426" s="272">
        <v>2.2399999999999999E-7</v>
      </c>
      <c r="BL2426" s="272">
        <v>1.88E-8</v>
      </c>
      <c r="BM2426" s="272">
        <v>0</v>
      </c>
      <c r="BN2426" s="272">
        <v>0</v>
      </c>
      <c r="BO2426" s="272">
        <v>0</v>
      </c>
      <c r="BP2426" s="272">
        <v>0</v>
      </c>
      <c r="BQ2426" s="272">
        <v>0</v>
      </c>
      <c r="BR2426" s="272">
        <v>0</v>
      </c>
      <c r="BT2426" s="325">
        <v>4.2675176000000002E-2</v>
      </c>
      <c r="BU2426" s="325">
        <v>0</v>
      </c>
      <c r="BV2426" s="325">
        <v>4.2660459999999997E-2</v>
      </c>
      <c r="BW2426" s="325">
        <v>1.6667293999999999E-7</v>
      </c>
      <c r="BX2426" s="325">
        <v>0</v>
      </c>
      <c r="BY2426" s="325">
        <v>0</v>
      </c>
      <c r="BZ2426" s="325">
        <v>0</v>
      </c>
      <c r="CA2426" s="325">
        <v>0</v>
      </c>
      <c r="CB2426" s="325">
        <v>1.4479098E-5</v>
      </c>
      <c r="CC2426" s="325">
        <v>7.0939681000000006E-8</v>
      </c>
      <c r="CD2426" s="325">
        <v>0</v>
      </c>
      <c r="CE2426" s="325">
        <v>0</v>
      </c>
      <c r="CF2426" s="325">
        <v>0</v>
      </c>
      <c r="CG2426" s="325">
        <v>0</v>
      </c>
      <c r="CH2426" s="325">
        <v>0</v>
      </c>
      <c r="CI2426" s="325">
        <v>0</v>
      </c>
      <c r="CJ2426" s="325">
        <v>0</v>
      </c>
      <c r="CL2426" s="324">
        <v>0</v>
      </c>
      <c r="CM2426" s="324">
        <v>1430</v>
      </c>
      <c r="CN2426" s="324">
        <v>7.2728199999999999E-4</v>
      </c>
      <c r="CO2426" s="324">
        <v>0</v>
      </c>
      <c r="CP2426" s="324">
        <v>0</v>
      </c>
      <c r="CQ2426" s="324">
        <v>1.26E-8</v>
      </c>
      <c r="CR2426" s="324">
        <v>4.5900000000000001E-9</v>
      </c>
      <c r="CS2426" s="324">
        <v>0</v>
      </c>
      <c r="CT2426" s="324">
        <v>0</v>
      </c>
      <c r="CU2426" s="324">
        <v>0</v>
      </c>
    </row>
    <row r="2427" spans="1:101" ht="14.4">
      <c r="A2427" t="s">
        <v>8693</v>
      </c>
      <c r="B2427" s="278" t="s">
        <v>8677</v>
      </c>
      <c r="C2427" s="279" t="str">
        <f t="shared" si="908"/>
        <v>Q.010.10.015</v>
      </c>
      <c r="D2427" t="s">
        <v>8550</v>
      </c>
      <c r="E2427" s="312" t="s">
        <v>1510</v>
      </c>
      <c r="F2427" s="310" t="str">
        <f t="shared" si="909"/>
        <v>Trifluoroethane, HFC-143a ( direct emissions (scope1 and downstream)</v>
      </c>
      <c r="G2427" s="319">
        <f t="shared" si="921"/>
        <v>772.73</v>
      </c>
      <c r="H2427" s="319">
        <f t="shared" si="922"/>
        <v>0</v>
      </c>
      <c r="I2427" s="319">
        <f t="shared" si="918"/>
        <v>0</v>
      </c>
      <c r="J2427" s="319">
        <f t="shared" si="919"/>
        <v>0</v>
      </c>
      <c r="K2427" s="319">
        <v>772.73</v>
      </c>
      <c r="L2427" s="319">
        <v>0</v>
      </c>
      <c r="M2427" s="319">
        <v>0</v>
      </c>
      <c r="N2427" s="319">
        <v>0</v>
      </c>
      <c r="O2427" s="319">
        <v>0</v>
      </c>
      <c r="P2427" s="319">
        <v>0</v>
      </c>
      <c r="Q2427" s="319">
        <v>0</v>
      </c>
      <c r="R2427" s="319">
        <v>0</v>
      </c>
      <c r="S2427" s="319">
        <v>0</v>
      </c>
      <c r="T2427" s="319">
        <v>0</v>
      </c>
      <c r="U2427" s="319">
        <v>0</v>
      </c>
      <c r="V2427" s="319">
        <v>0</v>
      </c>
      <c r="W2427" s="319">
        <v>0</v>
      </c>
      <c r="X2427" s="319">
        <v>0</v>
      </c>
      <c r="Y2427" s="210"/>
      <c r="Z2427" s="320">
        <f t="shared" si="910"/>
        <v>5810</v>
      </c>
      <c r="AA2427" s="210"/>
      <c r="AB2427" s="321">
        <f t="shared" si="911"/>
        <v>772.73</v>
      </c>
      <c r="AC2427" s="321">
        <f t="shared" si="912"/>
        <v>0</v>
      </c>
      <c r="AD2427" s="321">
        <f t="shared" si="920"/>
        <v>0</v>
      </c>
      <c r="AE2427" s="321">
        <f t="shared" si="913"/>
        <v>0</v>
      </c>
      <c r="AF2427" s="321">
        <f t="shared" si="914"/>
        <v>0</v>
      </c>
      <c r="AH2427" s="274">
        <v>0</v>
      </c>
      <c r="AI2427" s="274">
        <v>0</v>
      </c>
      <c r="AJ2427" s="274">
        <v>0</v>
      </c>
      <c r="AK2427" s="274">
        <v>0</v>
      </c>
      <c r="AL2427" s="274">
        <v>0</v>
      </c>
      <c r="AM2427" s="274">
        <v>0</v>
      </c>
      <c r="AN2427" s="274">
        <v>0</v>
      </c>
      <c r="AP2427" s="283">
        <v>89.399073999999999</v>
      </c>
      <c r="AQ2427" s="283">
        <v>85.234800000000007</v>
      </c>
      <c r="AR2427" s="283">
        <v>4.1642738000000001</v>
      </c>
      <c r="AS2427" s="283">
        <v>0</v>
      </c>
      <c r="AT2427" s="255">
        <f t="shared" si="923"/>
        <v>5.11E-3</v>
      </c>
      <c r="AU2427" s="255">
        <f t="shared" si="924"/>
        <v>1.5400421000000003E-5</v>
      </c>
      <c r="AV2427" s="255">
        <f t="shared" si="925"/>
        <v>0</v>
      </c>
      <c r="AW2427" s="272">
        <v>5.11E-3</v>
      </c>
      <c r="AX2427" s="272">
        <v>1.5400000000000002E-5</v>
      </c>
      <c r="AY2427" s="272">
        <v>4.2099999999999999E-10</v>
      </c>
      <c r="AZ2427" s="272">
        <v>0</v>
      </c>
      <c r="BA2427" s="272">
        <v>0</v>
      </c>
      <c r="BB2427" s="272">
        <v>0</v>
      </c>
      <c r="BC2427" s="272">
        <v>0</v>
      </c>
      <c r="BD2427" s="272">
        <v>0</v>
      </c>
      <c r="BE2427" s="272">
        <v>0</v>
      </c>
      <c r="BF2427" s="272">
        <v>0</v>
      </c>
      <c r="BG2427" s="272">
        <v>0</v>
      </c>
      <c r="BH2427" s="272">
        <v>0</v>
      </c>
      <c r="BI2427" s="272">
        <v>0</v>
      </c>
      <c r="BJ2427" s="272">
        <v>0</v>
      </c>
      <c r="BK2427" s="272">
        <v>0</v>
      </c>
      <c r="BL2427" s="272">
        <v>0</v>
      </c>
      <c r="BM2427" s="272">
        <v>0</v>
      </c>
      <c r="BN2427" s="272">
        <v>0</v>
      </c>
      <c r="BO2427" s="272">
        <v>0</v>
      </c>
      <c r="BP2427" s="272">
        <v>0</v>
      </c>
      <c r="BQ2427" s="272">
        <v>0</v>
      </c>
      <c r="BR2427" s="272">
        <v>0</v>
      </c>
      <c r="BT2427" s="325">
        <v>0.16199822</v>
      </c>
      <c r="BU2427" s="325">
        <v>0</v>
      </c>
      <c r="BV2427" s="325">
        <v>0.16199822</v>
      </c>
      <c r="BW2427" s="325">
        <v>0</v>
      </c>
      <c r="BX2427" s="325">
        <v>0</v>
      </c>
      <c r="BY2427" s="325">
        <v>0</v>
      </c>
      <c r="BZ2427" s="325">
        <v>0</v>
      </c>
      <c r="CA2427" s="325">
        <v>0</v>
      </c>
      <c r="CB2427" s="325">
        <v>0</v>
      </c>
      <c r="CC2427" s="325">
        <v>0</v>
      </c>
      <c r="CD2427" s="325">
        <v>0</v>
      </c>
      <c r="CE2427" s="325">
        <v>0</v>
      </c>
      <c r="CF2427" s="325">
        <v>0</v>
      </c>
      <c r="CG2427" s="325">
        <v>0</v>
      </c>
      <c r="CH2427" s="325">
        <v>0</v>
      </c>
      <c r="CI2427" s="325">
        <v>0</v>
      </c>
      <c r="CJ2427" s="325">
        <v>0</v>
      </c>
      <c r="CL2427" s="324">
        <v>0</v>
      </c>
      <c r="CM2427" s="324">
        <v>4470</v>
      </c>
      <c r="CN2427" s="324">
        <v>0</v>
      </c>
      <c r="CO2427" s="324">
        <v>0</v>
      </c>
      <c r="CP2427" s="324">
        <v>0</v>
      </c>
      <c r="CQ2427" s="324">
        <v>0</v>
      </c>
      <c r="CR2427" s="324">
        <v>0</v>
      </c>
      <c r="CS2427" s="324">
        <v>0</v>
      </c>
      <c r="CT2427" s="324">
        <v>0</v>
      </c>
      <c r="CU2427" s="324">
        <v>0</v>
      </c>
    </row>
    <row r="2428" spans="1:101" ht="14.4">
      <c r="A2428" t="s">
        <v>8694</v>
      </c>
      <c r="B2428" s="278" t="s">
        <v>8677</v>
      </c>
      <c r="C2428" s="279" t="str">
        <f t="shared" si="908"/>
        <v>Q.010.10.016</v>
      </c>
      <c r="D2428" t="s">
        <v>8550</v>
      </c>
      <c r="E2428" s="312" t="s">
        <v>1510</v>
      </c>
      <c r="F2428" s="310" t="str">
        <f t="shared" si="909"/>
        <v>Difluoromethane, HFC32 ( direct emissions (scope1 and downstream)</v>
      </c>
      <c r="G2428" s="319">
        <f t="shared" si="921"/>
        <v>102.54328491495001</v>
      </c>
      <c r="H2428" s="319">
        <f t="shared" si="922"/>
        <v>1.81872E-4</v>
      </c>
      <c r="I2428" s="319">
        <f t="shared" si="918"/>
        <v>1.0304295000000001E-4</v>
      </c>
      <c r="J2428" s="319">
        <f t="shared" si="919"/>
        <v>0</v>
      </c>
      <c r="K2428" s="319">
        <v>102.54300000000001</v>
      </c>
      <c r="L2428" s="319">
        <v>0</v>
      </c>
      <c r="M2428" s="319">
        <v>0</v>
      </c>
      <c r="N2428" s="319">
        <v>0</v>
      </c>
      <c r="O2428" s="319">
        <v>0</v>
      </c>
      <c r="P2428" s="319">
        <v>0</v>
      </c>
      <c r="Q2428" s="319">
        <v>1.81872E-4</v>
      </c>
      <c r="R2428" s="319">
        <v>1.0304295000000001E-4</v>
      </c>
      <c r="S2428" s="319">
        <v>0</v>
      </c>
      <c r="T2428" s="319">
        <v>0</v>
      </c>
      <c r="U2428" s="319">
        <v>0</v>
      </c>
      <c r="V2428" s="319">
        <v>0</v>
      </c>
      <c r="W2428" s="319">
        <v>0</v>
      </c>
      <c r="X2428" s="319">
        <v>0</v>
      </c>
      <c r="Y2428" s="210"/>
      <c r="Z2428" s="320">
        <f t="shared" si="910"/>
        <v>771</v>
      </c>
      <c r="AA2428" s="210"/>
      <c r="AB2428" s="321">
        <f t="shared" si="911"/>
        <v>102.54300000000001</v>
      </c>
      <c r="AC2428" s="321">
        <f t="shared" si="912"/>
        <v>2.8491494999999999E-4</v>
      </c>
      <c r="AD2428" s="321">
        <f t="shared" si="920"/>
        <v>1.0304295000000001E-4</v>
      </c>
      <c r="AE2428" s="321">
        <f t="shared" si="913"/>
        <v>1.0304295000000001E-4</v>
      </c>
      <c r="AF2428" s="321">
        <f t="shared" si="914"/>
        <v>0</v>
      </c>
      <c r="AH2428" s="274">
        <v>0</v>
      </c>
      <c r="AI2428" s="274">
        <v>0</v>
      </c>
      <c r="AJ2428" s="274">
        <v>0</v>
      </c>
      <c r="AK2428" s="274">
        <v>0</v>
      </c>
      <c r="AL2428" s="274">
        <v>0</v>
      </c>
      <c r="AM2428" s="274">
        <v>0</v>
      </c>
      <c r="AN2428" s="274">
        <v>0</v>
      </c>
      <c r="AP2428" s="283">
        <v>13.262672999999999</v>
      </c>
      <c r="AQ2428" s="283">
        <v>12.64344</v>
      </c>
      <c r="AR2428" s="283">
        <v>0.61923289999999998</v>
      </c>
      <c r="AS2428" s="283">
        <v>0</v>
      </c>
      <c r="AT2428" s="255">
        <f t="shared" si="923"/>
        <v>7.5799999999999999E-4</v>
      </c>
      <c r="AU2428" s="255">
        <f t="shared" si="924"/>
        <v>2.2900625000000002E-6</v>
      </c>
      <c r="AV2428" s="255">
        <f t="shared" si="925"/>
        <v>0</v>
      </c>
      <c r="AW2428" s="272">
        <v>7.5799999999999999E-4</v>
      </c>
      <c r="AX2428" s="272">
        <v>2.2900000000000001E-6</v>
      </c>
      <c r="AY2428" s="272">
        <v>6.2500000000000004E-11</v>
      </c>
      <c r="AZ2428" s="272">
        <v>0</v>
      </c>
      <c r="BA2428" s="272">
        <v>0</v>
      </c>
      <c r="BB2428" s="272">
        <v>0</v>
      </c>
      <c r="BC2428" s="272">
        <v>0</v>
      </c>
      <c r="BD2428" s="272">
        <v>0</v>
      </c>
      <c r="BE2428" s="272">
        <v>0</v>
      </c>
      <c r="BF2428" s="272">
        <v>0</v>
      </c>
      <c r="BG2428" s="272">
        <v>0</v>
      </c>
      <c r="BH2428" s="272">
        <v>0</v>
      </c>
      <c r="BI2428" s="272">
        <v>0</v>
      </c>
      <c r="BJ2428" s="272">
        <v>0</v>
      </c>
      <c r="BK2428" s="272">
        <v>0</v>
      </c>
      <c r="BL2428" s="272">
        <v>0</v>
      </c>
      <c r="BM2428" s="272">
        <v>0</v>
      </c>
      <c r="BN2428" s="272">
        <v>0</v>
      </c>
      <c r="BO2428" s="272">
        <v>0</v>
      </c>
      <c r="BP2428" s="272">
        <v>0</v>
      </c>
      <c r="BQ2428" s="272">
        <v>0</v>
      </c>
      <c r="BR2428" s="272">
        <v>0</v>
      </c>
      <c r="BT2428" s="325">
        <v>2.1497657999999999E-2</v>
      </c>
      <c r="BU2428" s="325">
        <v>0</v>
      </c>
      <c r="BV2428" s="325">
        <v>2.1497525999999999E-2</v>
      </c>
      <c r="BW2428" s="325">
        <v>1.207012E-8</v>
      </c>
      <c r="BX2428" s="325">
        <v>0</v>
      </c>
      <c r="BY2428" s="325">
        <v>0</v>
      </c>
      <c r="BZ2428" s="325">
        <v>0</v>
      </c>
      <c r="CA2428" s="325">
        <v>0</v>
      </c>
      <c r="CB2428" s="325">
        <v>0</v>
      </c>
      <c r="CC2428" s="325">
        <v>1.2034575999999999E-7</v>
      </c>
      <c r="CD2428" s="325">
        <v>0</v>
      </c>
      <c r="CE2428" s="325">
        <v>0</v>
      </c>
      <c r="CF2428" s="325">
        <v>0</v>
      </c>
      <c r="CG2428" s="325">
        <v>0</v>
      </c>
      <c r="CH2428" s="325">
        <v>0</v>
      </c>
      <c r="CI2428" s="325">
        <v>0</v>
      </c>
      <c r="CJ2428" s="325">
        <v>0</v>
      </c>
      <c r="CL2428" s="324">
        <v>0</v>
      </c>
      <c r="CM2428" s="324">
        <v>675</v>
      </c>
      <c r="CN2428" s="324">
        <v>0</v>
      </c>
      <c r="CO2428" s="324">
        <v>0</v>
      </c>
      <c r="CP2428" s="324">
        <v>0</v>
      </c>
      <c r="CQ2428" s="324">
        <v>0</v>
      </c>
      <c r="CR2428" s="324">
        <v>0</v>
      </c>
      <c r="CS2428" s="324">
        <v>0</v>
      </c>
      <c r="CT2428" s="324">
        <v>0</v>
      </c>
      <c r="CU2428" s="324">
        <v>0</v>
      </c>
    </row>
    <row r="2429" spans="1:101" ht="14.4">
      <c r="A2429" t="s">
        <v>8695</v>
      </c>
      <c r="B2429" s="278" t="s">
        <v>8677</v>
      </c>
      <c r="C2429" s="279" t="str">
        <f t="shared" si="908"/>
        <v>Q.010.10.017</v>
      </c>
      <c r="D2429" t="s">
        <v>8550</v>
      </c>
      <c r="E2429" s="312" t="s">
        <v>1510</v>
      </c>
      <c r="F2429" s="310" t="str">
        <f t="shared" si="909"/>
        <v>Tetrafluoropropene, HFO-1234yf ( direct emissions (scope1 and downstream)</v>
      </c>
      <c r="G2429" s="319">
        <f t="shared" si="921"/>
        <v>6.6637976048600001E-2</v>
      </c>
      <c r="H2429" s="319">
        <f t="shared" si="922"/>
        <v>4.2022799999999999E-6</v>
      </c>
      <c r="I2429" s="319">
        <f t="shared" si="918"/>
        <v>7.7376860000000003E-7</v>
      </c>
      <c r="J2429" s="319">
        <f t="shared" si="919"/>
        <v>0</v>
      </c>
      <c r="K2429" s="319">
        <v>6.6632999999999998E-2</v>
      </c>
      <c r="L2429" s="319">
        <v>0</v>
      </c>
      <c r="M2429" s="319">
        <v>0</v>
      </c>
      <c r="N2429" s="319">
        <v>0</v>
      </c>
      <c r="O2429" s="319">
        <v>0</v>
      </c>
      <c r="P2429" s="319">
        <v>0</v>
      </c>
      <c r="Q2429" s="319">
        <v>4.2022799999999999E-6</v>
      </c>
      <c r="R2429" s="319">
        <v>7.7376860000000003E-7</v>
      </c>
      <c r="S2429" s="319">
        <v>0</v>
      </c>
      <c r="T2429" s="319">
        <v>0</v>
      </c>
      <c r="U2429" s="319">
        <v>0</v>
      </c>
      <c r="V2429" s="319">
        <v>0</v>
      </c>
      <c r="W2429" s="319">
        <v>0</v>
      </c>
      <c r="X2429" s="319">
        <v>0</v>
      </c>
      <c r="Y2429" s="210"/>
      <c r="Z2429" s="320">
        <f t="shared" si="910"/>
        <v>0.501</v>
      </c>
      <c r="AA2429" s="210"/>
      <c r="AB2429" s="321">
        <f t="shared" si="911"/>
        <v>6.6632999999999998E-2</v>
      </c>
      <c r="AC2429" s="321">
        <f t="shared" si="912"/>
        <v>4.9760485999999996E-6</v>
      </c>
      <c r="AD2429" s="321">
        <f t="shared" si="920"/>
        <v>7.7376860000000003E-7</v>
      </c>
      <c r="AE2429" s="321">
        <f t="shared" si="913"/>
        <v>7.7376860000000003E-7</v>
      </c>
      <c r="AF2429" s="321">
        <f t="shared" si="914"/>
        <v>0</v>
      </c>
      <c r="AH2429" s="274">
        <v>0</v>
      </c>
      <c r="AI2429" s="274">
        <v>0</v>
      </c>
      <c r="AJ2429" s="274">
        <v>0</v>
      </c>
      <c r="AK2429" s="274">
        <v>0</v>
      </c>
      <c r="AL2429" s="274">
        <v>0</v>
      </c>
      <c r="AM2429" s="274">
        <v>0</v>
      </c>
      <c r="AN2429" s="274">
        <v>0</v>
      </c>
      <c r="AP2429" s="283">
        <v>0</v>
      </c>
      <c r="AQ2429" s="283">
        <v>0</v>
      </c>
      <c r="AR2429" s="283">
        <v>0</v>
      </c>
      <c r="AS2429" s="283">
        <v>0</v>
      </c>
      <c r="AT2429" s="255">
        <f t="shared" si="923"/>
        <v>0</v>
      </c>
      <c r="AU2429" s="255">
        <f t="shared" si="924"/>
        <v>0</v>
      </c>
      <c r="AV2429" s="255">
        <f t="shared" si="925"/>
        <v>0</v>
      </c>
      <c r="AW2429" s="272">
        <v>0</v>
      </c>
      <c r="AX2429" s="272">
        <v>0</v>
      </c>
      <c r="AY2429" s="272">
        <v>0</v>
      </c>
      <c r="AZ2429" s="272">
        <v>0</v>
      </c>
      <c r="BA2429" s="272">
        <v>0</v>
      </c>
      <c r="BB2429" s="272">
        <v>0</v>
      </c>
      <c r="BC2429" s="272">
        <v>0</v>
      </c>
      <c r="BD2429" s="272">
        <v>0</v>
      </c>
      <c r="BE2429" s="272">
        <v>0</v>
      </c>
      <c r="BF2429" s="272">
        <v>0</v>
      </c>
      <c r="BG2429" s="272">
        <v>0</v>
      </c>
      <c r="BH2429" s="272">
        <v>0</v>
      </c>
      <c r="BI2429" s="272">
        <v>0</v>
      </c>
      <c r="BJ2429" s="272">
        <v>0</v>
      </c>
      <c r="BK2429" s="272">
        <v>0</v>
      </c>
      <c r="BL2429" s="272">
        <v>0</v>
      </c>
      <c r="BM2429" s="272">
        <v>0</v>
      </c>
      <c r="BN2429" s="272">
        <v>0</v>
      </c>
      <c r="BO2429" s="272">
        <v>0</v>
      </c>
      <c r="BP2429" s="272">
        <v>0</v>
      </c>
      <c r="BQ2429" s="272">
        <v>0</v>
      </c>
      <c r="BR2429" s="272">
        <v>0</v>
      </c>
      <c r="BT2429" s="325">
        <v>1.3972080999999999E-5</v>
      </c>
      <c r="BU2429" s="325">
        <v>0</v>
      </c>
      <c r="BV2429" s="325">
        <v>1.3969209E-5</v>
      </c>
      <c r="BW2429" s="325">
        <v>9.0636766999999998E-11</v>
      </c>
      <c r="BX2429" s="325">
        <v>0</v>
      </c>
      <c r="BY2429" s="325">
        <v>0</v>
      </c>
      <c r="BZ2429" s="325">
        <v>0</v>
      </c>
      <c r="CA2429" s="325">
        <v>0</v>
      </c>
      <c r="CB2429" s="325">
        <v>0</v>
      </c>
      <c r="CC2429" s="325">
        <v>2.7806730999999998E-9</v>
      </c>
      <c r="CD2429" s="325">
        <v>0</v>
      </c>
      <c r="CE2429" s="325">
        <v>0</v>
      </c>
      <c r="CF2429" s="325">
        <v>0</v>
      </c>
      <c r="CG2429" s="325">
        <v>0</v>
      </c>
      <c r="CH2429" s="325">
        <v>0</v>
      </c>
      <c r="CI2429" s="325">
        <v>0</v>
      </c>
      <c r="CJ2429" s="325">
        <v>0</v>
      </c>
      <c r="CL2429" s="324">
        <v>0</v>
      </c>
      <c r="CM2429" s="324">
        <v>0</v>
      </c>
      <c r="CN2429" s="324">
        <v>0.278528</v>
      </c>
      <c r="CO2429" s="324">
        <v>0</v>
      </c>
      <c r="CP2429" s="324">
        <v>0</v>
      </c>
      <c r="CQ2429" s="324">
        <v>0</v>
      </c>
      <c r="CR2429" s="324">
        <v>0</v>
      </c>
      <c r="CS2429" s="324">
        <v>0</v>
      </c>
      <c r="CT2429" s="324">
        <v>0</v>
      </c>
      <c r="CU2429" s="324">
        <v>0</v>
      </c>
    </row>
    <row r="2430" spans="1:101" ht="14.4">
      <c r="B2430" s="278" t="s">
        <v>8677</v>
      </c>
      <c r="C2430" s="326" t="s">
        <v>8696</v>
      </c>
      <c r="D2430" s="326" t="s">
        <v>8551</v>
      </c>
      <c r="E2430" s="312"/>
      <c r="G2430" s="210"/>
      <c r="H2430" s="210"/>
      <c r="I2430" s="210"/>
      <c r="J2430" s="210"/>
      <c r="K2430" s="210"/>
      <c r="L2430" s="210"/>
      <c r="M2430" s="210"/>
      <c r="N2430" s="210"/>
      <c r="O2430" s="210"/>
      <c r="P2430" s="210"/>
      <c r="Q2430" s="210"/>
      <c r="R2430" s="210"/>
      <c r="S2430" s="210"/>
      <c r="T2430" s="210"/>
      <c r="U2430" s="210"/>
      <c r="V2430" s="210"/>
      <c r="W2430" s="210"/>
      <c r="X2430" s="210"/>
      <c r="Y2430" s="210"/>
      <c r="Z2430" s="210"/>
      <c r="AA2430" s="210"/>
      <c r="AB2430" s="210"/>
      <c r="AC2430" s="210"/>
      <c r="AD2430" s="210"/>
      <c r="AE2430" s="210"/>
      <c r="AF2430" s="210"/>
      <c r="CV2430" s="183"/>
      <c r="CW2430" s="4"/>
    </row>
    <row r="2431" spans="1:101" ht="14.4">
      <c r="A2431" t="s">
        <v>8697</v>
      </c>
      <c r="B2431" s="278" t="s">
        <v>8677</v>
      </c>
      <c r="C2431" s="279" t="str">
        <f t="shared" si="908"/>
        <v>Q.010.20.001</v>
      </c>
      <c r="D2431" t="s">
        <v>8551</v>
      </c>
      <c r="E2431" s="312" t="s">
        <v>1510</v>
      </c>
      <c r="F2431" s="310" t="str">
        <f t="shared" si="909"/>
        <v>Sulfur Dioxide (SO2), direct emissions (scope1 and downstream)</v>
      </c>
      <c r="G2431" s="319">
        <f t="shared" si="921"/>
        <v>10.0215</v>
      </c>
      <c r="H2431" s="319">
        <f t="shared" si="922"/>
        <v>0</v>
      </c>
      <c r="I2431" s="319">
        <f t="shared" si="918"/>
        <v>10.0215</v>
      </c>
      <c r="J2431" s="319">
        <f t="shared" si="919"/>
        <v>0</v>
      </c>
      <c r="K2431" s="319">
        <v>0</v>
      </c>
      <c r="L2431" s="319">
        <v>10.0215</v>
      </c>
      <c r="M2431" s="319">
        <v>0</v>
      </c>
      <c r="N2431" s="319">
        <v>0</v>
      </c>
      <c r="O2431" s="319">
        <v>0</v>
      </c>
      <c r="P2431" s="319">
        <v>0</v>
      </c>
      <c r="Q2431" s="319">
        <v>0</v>
      </c>
      <c r="R2431" s="319">
        <v>0</v>
      </c>
      <c r="S2431" s="319">
        <v>0</v>
      </c>
      <c r="T2431" s="319">
        <v>0</v>
      </c>
      <c r="U2431" s="319">
        <v>0</v>
      </c>
      <c r="V2431" s="319">
        <v>0</v>
      </c>
      <c r="W2431" s="319">
        <v>0</v>
      </c>
      <c r="X2431" s="319">
        <v>0</v>
      </c>
      <c r="Y2431" s="210"/>
      <c r="Z2431" s="320">
        <f t="shared" si="910"/>
        <v>0</v>
      </c>
      <c r="AA2431" s="210"/>
      <c r="AB2431" s="321">
        <f t="shared" si="911"/>
        <v>0</v>
      </c>
      <c r="AC2431" s="321">
        <f t="shared" si="912"/>
        <v>10.0215</v>
      </c>
      <c r="AD2431" s="321">
        <f t="shared" si="920"/>
        <v>10.0215</v>
      </c>
      <c r="AE2431" s="321">
        <f t="shared" si="913"/>
        <v>10.0215</v>
      </c>
      <c r="AF2431" s="321">
        <f t="shared" si="914"/>
        <v>0</v>
      </c>
      <c r="AH2431" s="274">
        <v>0</v>
      </c>
      <c r="AI2431" s="274">
        <v>0</v>
      </c>
      <c r="AJ2431" s="274">
        <v>0</v>
      </c>
      <c r="AK2431" s="274">
        <v>0</v>
      </c>
      <c r="AL2431" s="274">
        <v>0</v>
      </c>
      <c r="AM2431" s="274">
        <v>0</v>
      </c>
      <c r="AN2431" s="274">
        <v>0</v>
      </c>
      <c r="AP2431" s="283">
        <v>3.0930848000000002</v>
      </c>
      <c r="AQ2431" s="283">
        <v>3.0357599999999998</v>
      </c>
      <c r="AR2431" s="283">
        <v>5.7324800000000002E-2</v>
      </c>
      <c r="AS2431" s="283">
        <v>0</v>
      </c>
      <c r="AT2431" s="255">
        <f t="shared" ref="AT2431" si="926">AW2431+AZ2431+BA2431+BB2431+BC2431+BK2431+BL2431+BP2431</f>
        <v>1.8200000000000001E-4</v>
      </c>
      <c r="AU2431" s="255">
        <f t="shared" ref="AU2431" si="927">AX2431+AY2431+BD2431+BE2431+BF2431+BG2431+BH2431+BI2431+BJ2431+BM2431+BQ2431+BR2431</f>
        <v>2.1199999999999999E-7</v>
      </c>
      <c r="AV2431" s="255">
        <f t="shared" ref="AV2431" si="928">BN2431+BO2431</f>
        <v>0</v>
      </c>
      <c r="AW2431" s="272">
        <v>0</v>
      </c>
      <c r="AX2431" s="272">
        <v>0</v>
      </c>
      <c r="AY2431" s="272">
        <v>0</v>
      </c>
      <c r="AZ2431" s="272">
        <v>0</v>
      </c>
      <c r="BA2431" s="272">
        <v>0</v>
      </c>
      <c r="BB2431" s="272">
        <v>0</v>
      </c>
      <c r="BC2431" s="272">
        <v>1.8200000000000001E-4</v>
      </c>
      <c r="BD2431" s="272">
        <v>0</v>
      </c>
      <c r="BE2431" s="272">
        <v>2.1199999999999999E-7</v>
      </c>
      <c r="BF2431" s="272">
        <v>0</v>
      </c>
      <c r="BG2431" s="272">
        <v>0</v>
      </c>
      <c r="BH2431" s="272">
        <v>0</v>
      </c>
      <c r="BI2431" s="272">
        <v>0</v>
      </c>
      <c r="BJ2431" s="272">
        <v>0</v>
      </c>
      <c r="BK2431" s="272">
        <v>0</v>
      </c>
      <c r="BL2431" s="272">
        <v>0</v>
      </c>
      <c r="BM2431" s="272">
        <v>0</v>
      </c>
      <c r="BN2431" s="272">
        <v>0</v>
      </c>
      <c r="BO2431" s="272">
        <v>0</v>
      </c>
      <c r="BP2431" s="272">
        <v>0</v>
      </c>
      <c r="BQ2431" s="272">
        <v>0</v>
      </c>
      <c r="BR2431" s="272">
        <v>0</v>
      </c>
      <c r="BT2431" s="325">
        <v>2.7604321999999998E-3</v>
      </c>
      <c r="BU2431" s="325">
        <v>1.4615921000000001E-3</v>
      </c>
      <c r="BV2431" s="325">
        <v>0</v>
      </c>
      <c r="BW2431" s="325">
        <v>0</v>
      </c>
      <c r="BX2431" s="325">
        <v>1.2039635999999999E-3</v>
      </c>
      <c r="BY2431" s="325">
        <v>0</v>
      </c>
      <c r="BZ2431" s="325">
        <v>0</v>
      </c>
      <c r="CA2431" s="325">
        <v>0</v>
      </c>
      <c r="CB2431" s="325">
        <v>0</v>
      </c>
      <c r="CC2431" s="325">
        <v>0</v>
      </c>
      <c r="CD2431" s="325">
        <v>0</v>
      </c>
      <c r="CE2431" s="325">
        <v>0</v>
      </c>
      <c r="CF2431" s="325">
        <v>0</v>
      </c>
      <c r="CG2431" s="325">
        <v>9.4876557000000001E-5</v>
      </c>
      <c r="CH2431" s="325">
        <v>0</v>
      </c>
      <c r="CI2431" s="325">
        <v>0</v>
      </c>
      <c r="CJ2431" s="325">
        <v>0</v>
      </c>
      <c r="CL2431" s="324">
        <v>0</v>
      </c>
      <c r="CM2431" s="324">
        <v>0</v>
      </c>
      <c r="CN2431" s="324">
        <v>0</v>
      </c>
      <c r="CO2431" s="324">
        <v>1</v>
      </c>
      <c r="CP2431" s="324">
        <v>0</v>
      </c>
      <c r="CQ2431" s="324">
        <v>0</v>
      </c>
      <c r="CR2431" s="324">
        <v>0</v>
      </c>
      <c r="CS2431" s="324">
        <v>6.1111100000000002E-2</v>
      </c>
      <c r="CT2431" s="324">
        <v>0</v>
      </c>
      <c r="CU2431" s="324">
        <v>0</v>
      </c>
    </row>
    <row r="2432" spans="1:101" ht="14.4">
      <c r="B2432" s="278" t="s">
        <v>8677</v>
      </c>
      <c r="C2432" s="326" t="s">
        <v>8698</v>
      </c>
      <c r="D2432" s="326" t="s">
        <v>8552</v>
      </c>
      <c r="E2432" s="312"/>
      <c r="G2432" s="210"/>
      <c r="H2432" s="210"/>
      <c r="I2432" s="210"/>
      <c r="J2432" s="210"/>
      <c r="K2432" s="210"/>
      <c r="L2432" s="210"/>
      <c r="M2432" s="210"/>
      <c r="N2432" s="210"/>
      <c r="O2432" s="210"/>
      <c r="P2432" s="210"/>
      <c r="Q2432" s="210"/>
      <c r="R2432" s="210"/>
      <c r="S2432" s="210"/>
      <c r="T2432" s="210"/>
      <c r="U2432" s="210"/>
      <c r="V2432" s="210"/>
      <c r="W2432" s="210"/>
      <c r="X2432" s="210"/>
      <c r="Y2432" s="210"/>
      <c r="Z2432" s="210"/>
      <c r="AA2432" s="210"/>
      <c r="AB2432" s="210"/>
      <c r="AC2432" s="210"/>
      <c r="AD2432" s="210"/>
      <c r="AE2432" s="210"/>
      <c r="AF2432" s="210"/>
      <c r="CV2432" s="183"/>
      <c r="CW2432" s="4"/>
    </row>
    <row r="2433" spans="1:101" ht="14.4">
      <c r="A2433" t="s">
        <v>8699</v>
      </c>
      <c r="B2433" s="278" t="s">
        <v>8677</v>
      </c>
      <c r="C2433" s="279" t="str">
        <f t="shared" si="908"/>
        <v>Q.010.30.001</v>
      </c>
      <c r="D2433" t="s">
        <v>8552</v>
      </c>
      <c r="E2433" s="312" t="s">
        <v>1510</v>
      </c>
      <c r="F2433" s="310" t="str">
        <f t="shared" si="909"/>
        <v>Ammonia (NH3), direct emissions (scope1 and downstream)</v>
      </c>
      <c r="G2433" s="319">
        <f t="shared" si="921"/>
        <v>20.055238392000003</v>
      </c>
      <c r="H2433" s="319">
        <f t="shared" si="922"/>
        <v>2.864592E-3</v>
      </c>
      <c r="I2433" s="319">
        <f t="shared" si="918"/>
        <v>20.052373800000002</v>
      </c>
      <c r="J2433" s="319">
        <f t="shared" si="919"/>
        <v>0</v>
      </c>
      <c r="K2433" s="319">
        <v>0</v>
      </c>
      <c r="L2433" s="319">
        <v>0</v>
      </c>
      <c r="M2433" s="319">
        <v>19.663900000000002</v>
      </c>
      <c r="N2433" s="319">
        <v>0</v>
      </c>
      <c r="O2433" s="319">
        <v>0</v>
      </c>
      <c r="P2433" s="319">
        <v>0</v>
      </c>
      <c r="Q2433" s="319">
        <v>2.864592E-3</v>
      </c>
      <c r="R2433" s="319">
        <v>0.38847379999999998</v>
      </c>
      <c r="S2433" s="319">
        <v>0</v>
      </c>
      <c r="T2433" s="319">
        <v>0</v>
      </c>
      <c r="U2433" s="319">
        <v>0</v>
      </c>
      <c r="V2433" s="319">
        <v>0</v>
      </c>
      <c r="W2433" s="319">
        <v>0</v>
      </c>
      <c r="X2433" s="319">
        <v>0</v>
      </c>
      <c r="Y2433" s="210"/>
      <c r="Z2433" s="320">
        <f t="shared" si="910"/>
        <v>0</v>
      </c>
      <c r="AA2433" s="210"/>
      <c r="AB2433" s="321">
        <f t="shared" si="911"/>
        <v>0</v>
      </c>
      <c r="AC2433" s="321">
        <f t="shared" si="912"/>
        <v>20.055238392000003</v>
      </c>
      <c r="AD2433" s="321">
        <f t="shared" si="920"/>
        <v>20.052373800000002</v>
      </c>
      <c r="AE2433" s="321">
        <f t="shared" si="913"/>
        <v>20.052373800000002</v>
      </c>
      <c r="AF2433" s="321">
        <f t="shared" si="914"/>
        <v>0</v>
      </c>
      <c r="AH2433" s="274">
        <v>0</v>
      </c>
      <c r="AI2433" s="274">
        <v>0</v>
      </c>
      <c r="AJ2433" s="274">
        <v>0</v>
      </c>
      <c r="AK2433" s="274">
        <v>0</v>
      </c>
      <c r="AL2433" s="274">
        <v>0</v>
      </c>
      <c r="AM2433" s="274">
        <v>0</v>
      </c>
      <c r="AN2433" s="274">
        <v>0</v>
      </c>
      <c r="AP2433" s="283">
        <v>2.6311664000000001</v>
      </c>
      <c r="AQ2433" s="283">
        <v>2.5186799999999998</v>
      </c>
      <c r="AR2433" s="283">
        <v>0.1124864</v>
      </c>
      <c r="AS2433" s="283">
        <v>0</v>
      </c>
      <c r="AT2433" s="255">
        <f t="shared" ref="AT2433:AT2439" si="929">AW2433+AZ2433+BA2433+BB2433+BC2433+BK2433+BL2433+BP2433</f>
        <v>1.5100000000000001E-4</v>
      </c>
      <c r="AU2433" s="255">
        <f t="shared" ref="AU2433:AU2439" si="930">AX2433+AY2433+BD2433+BE2433+BF2433+BG2433+BH2433+BI2433+BJ2433+BM2433+BQ2433+BR2433</f>
        <v>4.1600000000000002E-7</v>
      </c>
      <c r="AV2433" s="255">
        <f t="shared" ref="AV2433:AV2439" si="931">BN2433+BO2433</f>
        <v>0</v>
      </c>
      <c r="AW2433" s="272">
        <v>0</v>
      </c>
      <c r="AX2433" s="272">
        <v>0</v>
      </c>
      <c r="AY2433" s="272">
        <v>0</v>
      </c>
      <c r="AZ2433" s="272">
        <v>0</v>
      </c>
      <c r="BA2433" s="272">
        <v>0</v>
      </c>
      <c r="BB2433" s="272">
        <v>0</v>
      </c>
      <c r="BC2433" s="272">
        <v>1.5100000000000001E-4</v>
      </c>
      <c r="BD2433" s="272">
        <v>0</v>
      </c>
      <c r="BE2433" s="272">
        <v>4.1600000000000002E-7</v>
      </c>
      <c r="BF2433" s="272">
        <v>0</v>
      </c>
      <c r="BG2433" s="272">
        <v>0</v>
      </c>
      <c r="BH2433" s="272">
        <v>0</v>
      </c>
      <c r="BI2433" s="272">
        <v>0</v>
      </c>
      <c r="BJ2433" s="272">
        <v>0</v>
      </c>
      <c r="BK2433" s="272">
        <v>0</v>
      </c>
      <c r="BL2433" s="272">
        <v>0</v>
      </c>
      <c r="BM2433" s="272">
        <v>0</v>
      </c>
      <c r="BN2433" s="272">
        <v>0</v>
      </c>
      <c r="BO2433" s="272">
        <v>0</v>
      </c>
      <c r="BP2433" s="272">
        <v>0</v>
      </c>
      <c r="BQ2433" s="272">
        <v>0</v>
      </c>
      <c r="BR2433" s="272">
        <v>0</v>
      </c>
      <c r="BT2433" s="325">
        <v>9.5438911999999997E-3</v>
      </c>
      <c r="BU2433" s="325">
        <v>3.3694718E-3</v>
      </c>
      <c r="BV2433" s="325">
        <v>0</v>
      </c>
      <c r="BW2433" s="325">
        <v>4.5504572000000001E-5</v>
      </c>
      <c r="BX2433" s="325">
        <v>3.1604045000000001E-3</v>
      </c>
      <c r="BY2433" s="325">
        <v>1.3932846000000001E-4</v>
      </c>
      <c r="BZ2433" s="325">
        <v>0</v>
      </c>
      <c r="CA2433" s="325">
        <v>2.8272864000000002E-3</v>
      </c>
      <c r="CB2433" s="325">
        <v>0</v>
      </c>
      <c r="CC2433" s="325">
        <v>1.8955172E-6</v>
      </c>
      <c r="CD2433" s="325">
        <v>0</v>
      </c>
      <c r="CE2433" s="325">
        <v>0</v>
      </c>
      <c r="CF2433" s="325">
        <v>0</v>
      </c>
      <c r="CG2433" s="325">
        <v>0</v>
      </c>
      <c r="CH2433" s="325">
        <v>0</v>
      </c>
      <c r="CI2433" s="325">
        <v>0</v>
      </c>
      <c r="CJ2433" s="325">
        <v>0</v>
      </c>
      <c r="CL2433" s="324">
        <v>0</v>
      </c>
      <c r="CM2433" s="324">
        <v>0</v>
      </c>
      <c r="CN2433" s="324">
        <v>0</v>
      </c>
      <c r="CO2433" s="324">
        <v>1.88</v>
      </c>
      <c r="CP2433" s="324">
        <v>0.1186</v>
      </c>
      <c r="CQ2433" s="324">
        <v>0</v>
      </c>
      <c r="CR2433" s="324">
        <v>0</v>
      </c>
      <c r="CS2433" s="324">
        <v>6.6666699999999995E-2</v>
      </c>
      <c r="CT2433" s="324">
        <v>0</v>
      </c>
      <c r="CU2433" s="324">
        <v>0</v>
      </c>
    </row>
    <row r="2434" spans="1:101" ht="14.4">
      <c r="A2434" t="s">
        <v>8700</v>
      </c>
      <c r="B2434" s="278" t="s">
        <v>8677</v>
      </c>
      <c r="C2434" s="279" t="str">
        <f t="shared" si="908"/>
        <v>Q.010.30.002</v>
      </c>
      <c r="D2434" t="s">
        <v>8552</v>
      </c>
      <c r="E2434" s="312" t="s">
        <v>1510</v>
      </c>
      <c r="F2434" s="310" t="str">
        <f t="shared" si="909"/>
        <v>Nitrate (NO3), direct emissions (scope1 and downstream)</v>
      </c>
      <c r="G2434" s="319">
        <f t="shared" si="921"/>
        <v>9.9087999999999994</v>
      </c>
      <c r="H2434" s="319">
        <f t="shared" si="922"/>
        <v>4.5288000000000004</v>
      </c>
      <c r="I2434" s="319">
        <f t="shared" si="918"/>
        <v>5.38</v>
      </c>
      <c r="J2434" s="319">
        <f t="shared" si="919"/>
        <v>0</v>
      </c>
      <c r="K2434" s="319">
        <v>0</v>
      </c>
      <c r="L2434" s="319">
        <v>0</v>
      </c>
      <c r="M2434" s="319">
        <v>5.38</v>
      </c>
      <c r="N2434" s="319">
        <v>4.5288000000000004</v>
      </c>
      <c r="O2434" s="319">
        <v>0</v>
      </c>
      <c r="P2434" s="319">
        <v>0</v>
      </c>
      <c r="Q2434" s="319">
        <v>0</v>
      </c>
      <c r="R2434" s="319">
        <v>0</v>
      </c>
      <c r="S2434" s="319">
        <v>0</v>
      </c>
      <c r="T2434" s="319">
        <v>0</v>
      </c>
      <c r="U2434" s="319">
        <v>0</v>
      </c>
      <c r="V2434" s="319">
        <v>0</v>
      </c>
      <c r="W2434" s="319">
        <v>0</v>
      </c>
      <c r="X2434" s="319">
        <v>0</v>
      </c>
      <c r="Y2434" s="210"/>
      <c r="Z2434" s="320">
        <f t="shared" si="910"/>
        <v>0</v>
      </c>
      <c r="AA2434" s="210"/>
      <c r="AB2434" s="321">
        <f t="shared" si="911"/>
        <v>0</v>
      </c>
      <c r="AC2434" s="321">
        <f t="shared" si="912"/>
        <v>9.9087999999999994</v>
      </c>
      <c r="AD2434" s="321">
        <f t="shared" si="920"/>
        <v>5.38</v>
      </c>
      <c r="AE2434" s="321">
        <f t="shared" si="913"/>
        <v>5.38</v>
      </c>
      <c r="AF2434" s="321">
        <f t="shared" si="914"/>
        <v>0</v>
      </c>
      <c r="AH2434" s="274">
        <v>0</v>
      </c>
      <c r="AI2434" s="274">
        <v>0</v>
      </c>
      <c r="AJ2434" s="274">
        <v>0</v>
      </c>
      <c r="AK2434" s="274">
        <v>0</v>
      </c>
      <c r="AL2434" s="274">
        <v>0</v>
      </c>
      <c r="AM2434" s="274">
        <v>0</v>
      </c>
      <c r="AN2434" s="274">
        <v>0</v>
      </c>
      <c r="AP2434" s="283">
        <v>0.89151972000000002</v>
      </c>
      <c r="AQ2434" s="283">
        <v>0.85022964000000001</v>
      </c>
      <c r="AR2434" s="283">
        <v>4.129008E-2</v>
      </c>
      <c r="AS2434" s="283">
        <v>0</v>
      </c>
      <c r="AT2434" s="255">
        <f t="shared" si="929"/>
        <v>5.0973000000000001E-5</v>
      </c>
      <c r="AU2434" s="255">
        <f t="shared" si="930"/>
        <v>1.5270000000000001E-7</v>
      </c>
      <c r="AV2434" s="255">
        <f t="shared" si="931"/>
        <v>0</v>
      </c>
      <c r="AW2434" s="272">
        <v>0</v>
      </c>
      <c r="AX2434" s="272">
        <v>0</v>
      </c>
      <c r="AY2434" s="272">
        <v>0</v>
      </c>
      <c r="AZ2434" s="272">
        <v>0</v>
      </c>
      <c r="BA2434" s="272">
        <v>0</v>
      </c>
      <c r="BB2434" s="272">
        <v>6.7299999999999995E-7</v>
      </c>
      <c r="BC2434" s="272">
        <v>5.0300000000000003E-5</v>
      </c>
      <c r="BD2434" s="272">
        <v>9.5500000000000002E-8</v>
      </c>
      <c r="BE2434" s="272">
        <v>5.7200000000000003E-8</v>
      </c>
      <c r="BF2434" s="272">
        <v>0</v>
      </c>
      <c r="BG2434" s="272">
        <v>0</v>
      </c>
      <c r="BH2434" s="272">
        <v>0</v>
      </c>
      <c r="BI2434" s="272">
        <v>0</v>
      </c>
      <c r="BJ2434" s="272">
        <v>0</v>
      </c>
      <c r="BK2434" s="272">
        <v>0</v>
      </c>
      <c r="BL2434" s="272">
        <v>0</v>
      </c>
      <c r="BM2434" s="272">
        <v>0</v>
      </c>
      <c r="BN2434" s="272">
        <v>0</v>
      </c>
      <c r="BO2434" s="272">
        <v>0</v>
      </c>
      <c r="BP2434" s="272">
        <v>0</v>
      </c>
      <c r="BQ2434" s="272">
        <v>0</v>
      </c>
      <c r="BR2434" s="272">
        <v>0</v>
      </c>
      <c r="BT2434" s="325">
        <v>7.0580911000000005E-4</v>
      </c>
      <c r="BU2434" s="325">
        <v>0</v>
      </c>
      <c r="BV2434" s="325">
        <v>0</v>
      </c>
      <c r="BW2434" s="325">
        <v>0</v>
      </c>
      <c r="BX2434" s="325">
        <v>0</v>
      </c>
      <c r="BY2434" s="325">
        <v>4.2404312999999999E-5</v>
      </c>
      <c r="BZ2434" s="325">
        <v>0</v>
      </c>
      <c r="CA2434" s="325">
        <v>6.6340479999999998E-4</v>
      </c>
      <c r="CB2434" s="325">
        <v>0</v>
      </c>
      <c r="CC2434" s="325">
        <v>0</v>
      </c>
      <c r="CD2434" s="325">
        <v>0</v>
      </c>
      <c r="CE2434" s="325">
        <v>0</v>
      </c>
      <c r="CF2434" s="325">
        <v>0</v>
      </c>
      <c r="CG2434" s="325">
        <v>0</v>
      </c>
      <c r="CH2434" s="325">
        <v>0</v>
      </c>
      <c r="CI2434" s="325">
        <v>0</v>
      </c>
      <c r="CJ2434" s="325">
        <v>0</v>
      </c>
      <c r="CL2434" s="324">
        <v>0</v>
      </c>
      <c r="CM2434" s="324">
        <v>0</v>
      </c>
      <c r="CN2434" s="324">
        <v>0</v>
      </c>
      <c r="CO2434" s="324">
        <v>0</v>
      </c>
      <c r="CP2434" s="324">
        <v>3.6022899999999997E-2</v>
      </c>
      <c r="CQ2434" s="324">
        <v>0</v>
      </c>
      <c r="CR2434" s="324">
        <v>0</v>
      </c>
      <c r="CS2434" s="324">
        <v>0</v>
      </c>
      <c r="CT2434" s="324">
        <v>0</v>
      </c>
      <c r="CU2434" s="324">
        <v>0</v>
      </c>
    </row>
    <row r="2435" spans="1:101" ht="14.4">
      <c r="A2435" t="s">
        <v>8701</v>
      </c>
      <c r="B2435" s="278" t="s">
        <v>8677</v>
      </c>
      <c r="C2435" s="279" t="str">
        <f t="shared" si="908"/>
        <v>Q.010.30.003</v>
      </c>
      <c r="D2435" t="s">
        <v>8552</v>
      </c>
      <c r="E2435" s="312" t="s">
        <v>1510</v>
      </c>
      <c r="F2435" s="310" t="str">
        <f t="shared" si="909"/>
        <v>Nitrogen Oxides (NOx), direct emissions (scope1 and downstream)</v>
      </c>
      <c r="G2435" s="319">
        <f t="shared" si="921"/>
        <v>13.40452</v>
      </c>
      <c r="H2435" s="319">
        <f t="shared" si="922"/>
        <v>6.12</v>
      </c>
      <c r="I2435" s="319">
        <f t="shared" si="918"/>
        <v>7.2845199999999997</v>
      </c>
      <c r="J2435" s="319">
        <f t="shared" si="919"/>
        <v>0</v>
      </c>
      <c r="K2435" s="319">
        <v>0</v>
      </c>
      <c r="L2435" s="319">
        <v>0</v>
      </c>
      <c r="M2435" s="319">
        <v>7.2845199999999997</v>
      </c>
      <c r="N2435" s="319">
        <v>6.12</v>
      </c>
      <c r="O2435" s="319">
        <v>0</v>
      </c>
      <c r="P2435" s="319">
        <v>0</v>
      </c>
      <c r="Q2435" s="319">
        <v>0</v>
      </c>
      <c r="R2435" s="319">
        <v>0</v>
      </c>
      <c r="S2435" s="319">
        <v>0</v>
      </c>
      <c r="T2435" s="319">
        <v>0</v>
      </c>
      <c r="U2435" s="319">
        <v>0</v>
      </c>
      <c r="V2435" s="319">
        <v>0</v>
      </c>
      <c r="W2435" s="319">
        <v>0</v>
      </c>
      <c r="X2435" s="319">
        <v>0</v>
      </c>
      <c r="Y2435" s="210"/>
      <c r="Z2435" s="320">
        <f t="shared" si="910"/>
        <v>0</v>
      </c>
      <c r="AA2435" s="210"/>
      <c r="AB2435" s="321">
        <f t="shared" si="911"/>
        <v>0</v>
      </c>
      <c r="AC2435" s="321">
        <f t="shared" si="912"/>
        <v>13.40452</v>
      </c>
      <c r="AD2435" s="321">
        <f t="shared" si="920"/>
        <v>7.2845199999999997</v>
      </c>
      <c r="AE2435" s="321">
        <f t="shared" si="913"/>
        <v>7.2845199999999997</v>
      </c>
      <c r="AF2435" s="321">
        <f t="shared" si="914"/>
        <v>0</v>
      </c>
      <c r="AH2435" s="274">
        <v>0</v>
      </c>
      <c r="AI2435" s="274">
        <v>0</v>
      </c>
      <c r="AJ2435" s="274">
        <v>0</v>
      </c>
      <c r="AK2435" s="274">
        <v>0</v>
      </c>
      <c r="AL2435" s="274">
        <v>0</v>
      </c>
      <c r="AM2435" s="274">
        <v>0</v>
      </c>
      <c r="AN2435" s="274">
        <v>0</v>
      </c>
      <c r="AP2435" s="283">
        <v>1.2249479000000001</v>
      </c>
      <c r="AQ2435" s="283">
        <v>1.1694348000000001</v>
      </c>
      <c r="AR2435" s="283">
        <v>5.5513119999999999E-2</v>
      </c>
      <c r="AS2435" s="283">
        <v>0</v>
      </c>
      <c r="AT2435" s="255">
        <f t="shared" si="929"/>
        <v>7.0110000000000005E-5</v>
      </c>
      <c r="AU2435" s="255">
        <f t="shared" si="930"/>
        <v>2.0530000000000002E-7</v>
      </c>
      <c r="AV2435" s="255">
        <f t="shared" si="931"/>
        <v>0</v>
      </c>
      <c r="AW2435" s="272">
        <v>0</v>
      </c>
      <c r="AX2435" s="272">
        <v>0</v>
      </c>
      <c r="AY2435" s="272">
        <v>0</v>
      </c>
      <c r="AZ2435" s="272">
        <v>0</v>
      </c>
      <c r="BA2435" s="272">
        <v>0</v>
      </c>
      <c r="BB2435" s="272">
        <v>9.0999999999999997E-7</v>
      </c>
      <c r="BC2435" s="272">
        <v>6.9200000000000002E-5</v>
      </c>
      <c r="BD2435" s="272">
        <v>1.29E-7</v>
      </c>
      <c r="BE2435" s="272">
        <v>7.6300000000000002E-8</v>
      </c>
      <c r="BF2435" s="272">
        <v>0</v>
      </c>
      <c r="BG2435" s="272">
        <v>0</v>
      </c>
      <c r="BH2435" s="272">
        <v>0</v>
      </c>
      <c r="BI2435" s="272">
        <v>0</v>
      </c>
      <c r="BJ2435" s="272">
        <v>0</v>
      </c>
      <c r="BK2435" s="272">
        <v>0</v>
      </c>
      <c r="BL2435" s="272">
        <v>0</v>
      </c>
      <c r="BM2435" s="272">
        <v>0</v>
      </c>
      <c r="BN2435" s="272">
        <v>0</v>
      </c>
      <c r="BO2435" s="272">
        <v>0</v>
      </c>
      <c r="BP2435" s="272">
        <v>0</v>
      </c>
      <c r="BQ2435" s="272">
        <v>0</v>
      </c>
      <c r="BR2435" s="272">
        <v>0</v>
      </c>
      <c r="BT2435" s="325">
        <v>3.7195661000000001E-3</v>
      </c>
      <c r="BU2435" s="325">
        <v>8.2563215000000002E-4</v>
      </c>
      <c r="BV2435" s="325">
        <v>0</v>
      </c>
      <c r="BW2435" s="325">
        <v>0</v>
      </c>
      <c r="BX2435" s="325">
        <v>2.4079272999999999E-4</v>
      </c>
      <c r="BY2435" s="325">
        <v>5.8911707000000005E-4</v>
      </c>
      <c r="BZ2435" s="325">
        <v>0</v>
      </c>
      <c r="CA2435" s="325">
        <v>8.9415291999999996E-4</v>
      </c>
      <c r="CB2435" s="325">
        <v>0</v>
      </c>
      <c r="CC2435" s="325">
        <v>0</v>
      </c>
      <c r="CD2435" s="325">
        <v>0</v>
      </c>
      <c r="CE2435" s="325">
        <v>0</v>
      </c>
      <c r="CF2435" s="325">
        <v>0</v>
      </c>
      <c r="CG2435" s="325">
        <v>1.1698711999999999E-3</v>
      </c>
      <c r="CH2435" s="325">
        <v>0</v>
      </c>
      <c r="CI2435" s="325">
        <v>0</v>
      </c>
      <c r="CJ2435" s="325">
        <v>0</v>
      </c>
      <c r="CL2435" s="324">
        <v>0</v>
      </c>
      <c r="CM2435" s="324">
        <v>0</v>
      </c>
      <c r="CN2435" s="324">
        <v>24.79</v>
      </c>
      <c r="CO2435" s="324">
        <v>0.7</v>
      </c>
      <c r="CP2435" s="324">
        <v>4.4290000000000003E-2</v>
      </c>
      <c r="CQ2435" s="324">
        <v>0</v>
      </c>
      <c r="CR2435" s="324">
        <v>0</v>
      </c>
      <c r="CS2435" s="324">
        <v>7.2222199999999997E-3</v>
      </c>
      <c r="CT2435" s="324">
        <v>0</v>
      </c>
      <c r="CU2435" s="324">
        <v>0</v>
      </c>
    </row>
    <row r="2436" spans="1:101" ht="14.4">
      <c r="A2436" t="s">
        <v>8702</v>
      </c>
      <c r="B2436" s="278" t="s">
        <v>8677</v>
      </c>
      <c r="C2436" s="279" t="str">
        <f t="shared" ref="C2436:C2467" si="932">MID(A2436,1,12)</f>
        <v>Q.010.30.004</v>
      </c>
      <c r="D2436" t="s">
        <v>8552</v>
      </c>
      <c r="E2436" s="312" t="s">
        <v>1510</v>
      </c>
      <c r="F2436" s="310" t="str">
        <f t="shared" ref="F2436:F2467" si="933">MID(A2436, 21,85)</f>
        <v>Non-methane volatile organic compounds (NMVOC), direct emissions (scope1 and downstre</v>
      </c>
      <c r="G2436" s="319">
        <f t="shared" si="921"/>
        <v>1.139906117</v>
      </c>
      <c r="H2436" s="319">
        <f t="shared" si="922"/>
        <v>1.1150321759999999</v>
      </c>
      <c r="I2436" s="319">
        <f t="shared" si="918"/>
        <v>2.4873941E-2</v>
      </c>
      <c r="J2436" s="319">
        <f t="shared" si="919"/>
        <v>0</v>
      </c>
      <c r="K2436" s="319">
        <v>0</v>
      </c>
      <c r="L2436" s="319">
        <v>0</v>
      </c>
      <c r="M2436" s="319">
        <v>0</v>
      </c>
      <c r="N2436" s="319">
        <v>1.1015999999999999</v>
      </c>
      <c r="O2436" s="319">
        <v>0</v>
      </c>
      <c r="P2436" s="319">
        <v>0</v>
      </c>
      <c r="Q2436" s="319">
        <v>1.3432176000000001E-2</v>
      </c>
      <c r="R2436" s="319">
        <v>2.4873941E-2</v>
      </c>
      <c r="S2436" s="319">
        <v>0</v>
      </c>
      <c r="T2436" s="319">
        <v>0</v>
      </c>
      <c r="U2436" s="319">
        <v>0</v>
      </c>
      <c r="V2436" s="319">
        <v>0</v>
      </c>
      <c r="W2436" s="319">
        <v>0</v>
      </c>
      <c r="X2436" s="319">
        <v>0</v>
      </c>
      <c r="Y2436" s="210"/>
      <c r="Z2436" s="320">
        <f t="shared" si="910"/>
        <v>0</v>
      </c>
      <c r="AA2436" s="210"/>
      <c r="AB2436" s="321">
        <f t="shared" si="911"/>
        <v>0</v>
      </c>
      <c r="AC2436" s="321">
        <f t="shared" si="912"/>
        <v>1.139906117</v>
      </c>
      <c r="AD2436" s="321">
        <f t="shared" si="920"/>
        <v>2.4873941E-2</v>
      </c>
      <c r="AE2436" s="321">
        <f t="shared" si="913"/>
        <v>2.4873941E-2</v>
      </c>
      <c r="AF2436" s="321">
        <f t="shared" si="914"/>
        <v>0</v>
      </c>
      <c r="AH2436" s="274">
        <v>0</v>
      </c>
      <c r="AI2436" s="274">
        <v>0</v>
      </c>
      <c r="AJ2436" s="274">
        <v>0</v>
      </c>
      <c r="AK2436" s="274">
        <v>0</v>
      </c>
      <c r="AL2436" s="274">
        <v>0</v>
      </c>
      <c r="AM2436" s="274">
        <v>0</v>
      </c>
      <c r="AN2436" s="274">
        <v>0</v>
      </c>
      <c r="AP2436" s="283">
        <v>1.2848480000000001E-2</v>
      </c>
      <c r="AQ2436" s="283">
        <v>2.73552E-3</v>
      </c>
      <c r="AR2436" s="283">
        <v>1.0112960000000001E-2</v>
      </c>
      <c r="AS2436" s="283">
        <v>0</v>
      </c>
      <c r="AT2436" s="255">
        <f t="shared" si="929"/>
        <v>1.6400000000000001E-7</v>
      </c>
      <c r="AU2436" s="255">
        <f t="shared" si="930"/>
        <v>3.7399999999999997E-8</v>
      </c>
      <c r="AV2436" s="255">
        <f t="shared" si="931"/>
        <v>0</v>
      </c>
      <c r="AW2436" s="272">
        <v>0</v>
      </c>
      <c r="AX2436" s="272">
        <v>0</v>
      </c>
      <c r="AY2436" s="272">
        <v>0</v>
      </c>
      <c r="AZ2436" s="272">
        <v>0</v>
      </c>
      <c r="BA2436" s="272">
        <v>0</v>
      </c>
      <c r="BB2436" s="272">
        <v>1.6400000000000001E-7</v>
      </c>
      <c r="BC2436" s="272">
        <v>0</v>
      </c>
      <c r="BD2436" s="272">
        <v>3.7399999999999997E-8</v>
      </c>
      <c r="BE2436" s="272">
        <v>0</v>
      </c>
      <c r="BF2436" s="272">
        <v>0</v>
      </c>
      <c r="BG2436" s="272">
        <v>0</v>
      </c>
      <c r="BH2436" s="272">
        <v>0</v>
      </c>
      <c r="BI2436" s="272">
        <v>0</v>
      </c>
      <c r="BJ2436" s="272">
        <v>0</v>
      </c>
      <c r="BK2436" s="272">
        <v>0</v>
      </c>
      <c r="BL2436" s="272">
        <v>0</v>
      </c>
      <c r="BM2436" s="272">
        <v>0</v>
      </c>
      <c r="BN2436" s="272">
        <v>0</v>
      </c>
      <c r="BO2436" s="272">
        <v>0</v>
      </c>
      <c r="BP2436" s="272">
        <v>0</v>
      </c>
      <c r="BQ2436" s="272">
        <v>0</v>
      </c>
      <c r="BR2436" s="272">
        <v>0</v>
      </c>
      <c r="BT2436" s="325">
        <v>1.1816730000000001E-3</v>
      </c>
      <c r="BU2436" s="325">
        <v>0</v>
      </c>
      <c r="BV2436" s="325">
        <v>0</v>
      </c>
      <c r="BW2436" s="325">
        <v>2.9136535E-6</v>
      </c>
      <c r="BX2436" s="325">
        <v>0</v>
      </c>
      <c r="BY2436" s="325">
        <v>0</v>
      </c>
      <c r="BZ2436" s="325">
        <v>0</v>
      </c>
      <c r="CA2436" s="325">
        <v>0</v>
      </c>
      <c r="CB2436" s="325">
        <v>0</v>
      </c>
      <c r="CC2436" s="325">
        <v>8.8881489999999995E-6</v>
      </c>
      <c r="CD2436" s="325">
        <v>0</v>
      </c>
      <c r="CE2436" s="325">
        <v>0</v>
      </c>
      <c r="CF2436" s="325">
        <v>0</v>
      </c>
      <c r="CG2436" s="325">
        <v>1.1698711999999999E-3</v>
      </c>
      <c r="CH2436" s="325">
        <v>0</v>
      </c>
      <c r="CI2436" s="325">
        <v>0</v>
      </c>
      <c r="CJ2436" s="325">
        <v>0</v>
      </c>
      <c r="CL2436" s="324">
        <v>0</v>
      </c>
      <c r="CM2436" s="324">
        <v>0</v>
      </c>
      <c r="CN2436" s="324">
        <v>0</v>
      </c>
      <c r="CO2436" s="324">
        <v>0</v>
      </c>
      <c r="CP2436" s="324">
        <v>0</v>
      </c>
      <c r="CQ2436" s="324">
        <v>0</v>
      </c>
      <c r="CR2436" s="324">
        <v>0</v>
      </c>
      <c r="CS2436" s="324">
        <v>0</v>
      </c>
      <c r="CT2436" s="324">
        <v>0</v>
      </c>
      <c r="CU2436" s="324">
        <v>0</v>
      </c>
    </row>
    <row r="2437" spans="1:101" ht="14.4">
      <c r="A2437" t="s">
        <v>8703</v>
      </c>
      <c r="B2437" s="278" t="s">
        <v>8677</v>
      </c>
      <c r="C2437" s="279" t="str">
        <f t="shared" si="932"/>
        <v>Q.010.30.005</v>
      </c>
      <c r="D2437" t="s">
        <v>8552</v>
      </c>
      <c r="E2437" s="312" t="s">
        <v>1510</v>
      </c>
      <c r="F2437" s="310" t="str">
        <f t="shared" si="933"/>
        <v>Phosphate (PO4), direct emissions (scope1 and downstream)</v>
      </c>
      <c r="G2437" s="319">
        <f t="shared" si="921"/>
        <v>5.38</v>
      </c>
      <c r="H2437" s="319">
        <f t="shared" si="922"/>
        <v>0</v>
      </c>
      <c r="I2437" s="319">
        <f t="shared" si="918"/>
        <v>5.38</v>
      </c>
      <c r="J2437" s="319">
        <f t="shared" si="919"/>
        <v>0</v>
      </c>
      <c r="K2437" s="319">
        <v>0</v>
      </c>
      <c r="L2437" s="319">
        <v>0</v>
      </c>
      <c r="M2437" s="319">
        <v>5.38</v>
      </c>
      <c r="N2437" s="319">
        <v>0</v>
      </c>
      <c r="O2437" s="319">
        <v>0</v>
      </c>
      <c r="P2437" s="319">
        <v>0</v>
      </c>
      <c r="Q2437" s="319">
        <v>0</v>
      </c>
      <c r="R2437" s="319">
        <v>0</v>
      </c>
      <c r="S2437" s="319">
        <v>0</v>
      </c>
      <c r="T2437" s="319">
        <v>0</v>
      </c>
      <c r="U2437" s="319">
        <v>0</v>
      </c>
      <c r="V2437" s="319">
        <v>0</v>
      </c>
      <c r="W2437" s="319">
        <v>0</v>
      </c>
      <c r="X2437" s="319">
        <v>0</v>
      </c>
      <c r="Y2437" s="210"/>
      <c r="Z2437" s="320">
        <f t="shared" si="910"/>
        <v>0</v>
      </c>
      <c r="AA2437" s="210"/>
      <c r="AB2437" s="321">
        <f t="shared" si="911"/>
        <v>0</v>
      </c>
      <c r="AC2437" s="321">
        <f t="shared" si="912"/>
        <v>5.38</v>
      </c>
      <c r="AD2437" s="321">
        <f t="shared" si="920"/>
        <v>5.38</v>
      </c>
      <c r="AE2437" s="321">
        <f t="shared" si="913"/>
        <v>5.38</v>
      </c>
      <c r="AF2437" s="321">
        <f t="shared" si="914"/>
        <v>0</v>
      </c>
      <c r="AH2437" s="274">
        <v>0</v>
      </c>
      <c r="AI2437" s="274">
        <v>0</v>
      </c>
      <c r="AJ2437" s="274">
        <v>0</v>
      </c>
      <c r="AK2437" s="274">
        <v>0</v>
      </c>
      <c r="AL2437" s="274">
        <v>0</v>
      </c>
      <c r="AM2437" s="274">
        <v>0</v>
      </c>
      <c r="AN2437" s="274">
        <v>0</v>
      </c>
      <c r="AP2437" s="283">
        <v>0</v>
      </c>
      <c r="AQ2437" s="283">
        <v>0</v>
      </c>
      <c r="AR2437" s="283">
        <v>0</v>
      </c>
      <c r="AS2437" s="283">
        <v>0</v>
      </c>
      <c r="AT2437" s="255">
        <f t="shared" si="929"/>
        <v>0</v>
      </c>
      <c r="AU2437" s="255">
        <f t="shared" si="930"/>
        <v>0</v>
      </c>
      <c r="AV2437" s="255">
        <f t="shared" si="931"/>
        <v>0</v>
      </c>
      <c r="AW2437" s="272">
        <v>0</v>
      </c>
      <c r="AX2437" s="272">
        <v>0</v>
      </c>
      <c r="AY2437" s="272">
        <v>0</v>
      </c>
      <c r="AZ2437" s="272">
        <v>0</v>
      </c>
      <c r="BA2437" s="272">
        <v>0</v>
      </c>
      <c r="BB2437" s="272">
        <v>0</v>
      </c>
      <c r="BC2437" s="272">
        <v>0</v>
      </c>
      <c r="BD2437" s="272">
        <v>0</v>
      </c>
      <c r="BE2437" s="272">
        <v>0</v>
      </c>
      <c r="BF2437" s="272">
        <v>0</v>
      </c>
      <c r="BG2437" s="272">
        <v>0</v>
      </c>
      <c r="BH2437" s="272">
        <v>0</v>
      </c>
      <c r="BI2437" s="272">
        <v>0</v>
      </c>
      <c r="BJ2437" s="272">
        <v>0</v>
      </c>
      <c r="BK2437" s="272">
        <v>0</v>
      </c>
      <c r="BL2437" s="272">
        <v>0</v>
      </c>
      <c r="BM2437" s="272">
        <v>0</v>
      </c>
      <c r="BN2437" s="272">
        <v>0</v>
      </c>
      <c r="BO2437" s="272">
        <v>0</v>
      </c>
      <c r="BP2437" s="272">
        <v>0</v>
      </c>
      <c r="BQ2437" s="272">
        <v>0</v>
      </c>
      <c r="BR2437" s="272">
        <v>0</v>
      </c>
      <c r="BT2437" s="325">
        <v>0</v>
      </c>
      <c r="BU2437" s="325">
        <v>0</v>
      </c>
      <c r="BV2437" s="325">
        <v>0</v>
      </c>
      <c r="BW2437" s="325">
        <v>0</v>
      </c>
      <c r="BX2437" s="325">
        <v>0</v>
      </c>
      <c r="BY2437" s="325">
        <v>0</v>
      </c>
      <c r="BZ2437" s="325">
        <v>0</v>
      </c>
      <c r="CA2437" s="325">
        <v>0</v>
      </c>
      <c r="CB2437" s="325">
        <v>0</v>
      </c>
      <c r="CC2437" s="325">
        <v>0</v>
      </c>
      <c r="CD2437" s="325">
        <v>0</v>
      </c>
      <c r="CE2437" s="325">
        <v>0</v>
      </c>
      <c r="CF2437" s="325">
        <v>0</v>
      </c>
      <c r="CG2437" s="325">
        <v>0</v>
      </c>
      <c r="CH2437" s="325">
        <v>0</v>
      </c>
      <c r="CI2437" s="325">
        <v>0</v>
      </c>
      <c r="CJ2437" s="325">
        <v>0</v>
      </c>
      <c r="CL2437" s="324">
        <v>0</v>
      </c>
      <c r="CM2437" s="324">
        <v>0</v>
      </c>
      <c r="CN2437" s="324">
        <v>0</v>
      </c>
      <c r="CO2437" s="324">
        <v>0</v>
      </c>
      <c r="CP2437" s="324">
        <v>0.36565199999999998</v>
      </c>
      <c r="CQ2437" s="324">
        <v>0</v>
      </c>
      <c r="CR2437" s="324">
        <v>0</v>
      </c>
      <c r="CS2437" s="324">
        <v>0</v>
      </c>
      <c r="CT2437" s="324">
        <v>0</v>
      </c>
      <c r="CU2437" s="324">
        <v>0</v>
      </c>
    </row>
    <row r="2438" spans="1:101" ht="14.4">
      <c r="A2438" t="s">
        <v>8704</v>
      </c>
      <c r="B2438" s="278" t="s">
        <v>8677</v>
      </c>
      <c r="C2438" s="279" t="str">
        <f t="shared" si="932"/>
        <v>Q.010.30.006</v>
      </c>
      <c r="D2438" t="s">
        <v>8552</v>
      </c>
      <c r="E2438" s="312" t="s">
        <v>1510</v>
      </c>
      <c r="F2438" s="310" t="str">
        <f t="shared" si="933"/>
        <v>Phosphorous (P), direct emissions (scope1 and downstream)</v>
      </c>
      <c r="G2438" s="319">
        <f t="shared" si="921"/>
        <v>16.464053277870004</v>
      </c>
      <c r="H2438" s="319">
        <f t="shared" si="922"/>
        <v>1.1426400000000001E-3</v>
      </c>
      <c r="I2438" s="319">
        <f t="shared" si="918"/>
        <v>16.462910637870003</v>
      </c>
      <c r="J2438" s="319">
        <f t="shared" si="919"/>
        <v>0</v>
      </c>
      <c r="K2438" s="319">
        <v>0</v>
      </c>
      <c r="L2438" s="319">
        <v>0</v>
      </c>
      <c r="M2438" s="319">
        <v>16.462800000000001</v>
      </c>
      <c r="N2438" s="319">
        <v>0</v>
      </c>
      <c r="O2438" s="319">
        <v>0</v>
      </c>
      <c r="P2438" s="319">
        <v>0</v>
      </c>
      <c r="Q2438" s="319">
        <v>1.1426400000000001E-3</v>
      </c>
      <c r="R2438" s="319">
        <v>1.1063787E-4</v>
      </c>
      <c r="S2438" s="319">
        <v>0</v>
      </c>
      <c r="T2438" s="319">
        <v>0</v>
      </c>
      <c r="U2438" s="319">
        <v>0</v>
      </c>
      <c r="V2438" s="319">
        <v>0</v>
      </c>
      <c r="W2438" s="319">
        <v>0</v>
      </c>
      <c r="X2438" s="319">
        <v>0</v>
      </c>
      <c r="Y2438" s="210"/>
      <c r="Z2438" s="320">
        <f t="shared" si="910"/>
        <v>0</v>
      </c>
      <c r="AA2438" s="210"/>
      <c r="AB2438" s="321">
        <f t="shared" si="911"/>
        <v>0</v>
      </c>
      <c r="AC2438" s="321">
        <f t="shared" si="912"/>
        <v>16.464053277870004</v>
      </c>
      <c r="AD2438" s="321">
        <f t="shared" si="920"/>
        <v>16.462910637870003</v>
      </c>
      <c r="AE2438" s="321">
        <f t="shared" si="913"/>
        <v>16.462910637870003</v>
      </c>
      <c r="AF2438" s="321">
        <f t="shared" si="914"/>
        <v>0</v>
      </c>
      <c r="AH2438" s="274">
        <v>0</v>
      </c>
      <c r="AI2438" s="274">
        <v>0</v>
      </c>
      <c r="AJ2438" s="274">
        <v>0</v>
      </c>
      <c r="AK2438" s="274">
        <v>0</v>
      </c>
      <c r="AL2438" s="274">
        <v>0</v>
      </c>
      <c r="AM2438" s="274">
        <v>0</v>
      </c>
      <c r="AN2438" s="274">
        <v>0</v>
      </c>
      <c r="AP2438" s="283">
        <v>0</v>
      </c>
      <c r="AQ2438" s="283">
        <v>0</v>
      </c>
      <c r="AR2438" s="283">
        <v>0</v>
      </c>
      <c r="AS2438" s="283">
        <v>0</v>
      </c>
      <c r="AT2438" s="255">
        <f t="shared" si="929"/>
        <v>0</v>
      </c>
      <c r="AU2438" s="255">
        <f t="shared" si="930"/>
        <v>0</v>
      </c>
      <c r="AV2438" s="255">
        <f t="shared" si="931"/>
        <v>0</v>
      </c>
      <c r="AW2438" s="272">
        <v>0</v>
      </c>
      <c r="AX2438" s="272">
        <v>0</v>
      </c>
      <c r="AY2438" s="272">
        <v>0</v>
      </c>
      <c r="AZ2438" s="272">
        <v>0</v>
      </c>
      <c r="BA2438" s="272">
        <v>0</v>
      </c>
      <c r="BB2438" s="272">
        <v>0</v>
      </c>
      <c r="BC2438" s="272">
        <v>0</v>
      </c>
      <c r="BD2438" s="272">
        <v>0</v>
      </c>
      <c r="BE2438" s="272">
        <v>0</v>
      </c>
      <c r="BF2438" s="272">
        <v>0</v>
      </c>
      <c r="BG2438" s="272">
        <v>0</v>
      </c>
      <c r="BH2438" s="272">
        <v>0</v>
      </c>
      <c r="BI2438" s="272">
        <v>0</v>
      </c>
      <c r="BJ2438" s="272">
        <v>0</v>
      </c>
      <c r="BK2438" s="272">
        <v>0</v>
      </c>
      <c r="BL2438" s="272">
        <v>0</v>
      </c>
      <c r="BM2438" s="272">
        <v>0</v>
      </c>
      <c r="BN2438" s="272">
        <v>0</v>
      </c>
      <c r="BO2438" s="272">
        <v>0</v>
      </c>
      <c r="BP2438" s="272">
        <v>0</v>
      </c>
      <c r="BQ2438" s="272">
        <v>0</v>
      </c>
      <c r="BR2438" s="272">
        <v>0</v>
      </c>
      <c r="BT2438" s="325">
        <v>7.6905130000000002E-7</v>
      </c>
      <c r="BU2438" s="325">
        <v>0</v>
      </c>
      <c r="BV2438" s="325">
        <v>0</v>
      </c>
      <c r="BW2438" s="325">
        <v>1.2959764000000001E-8</v>
      </c>
      <c r="BX2438" s="325">
        <v>0</v>
      </c>
      <c r="BY2438" s="325">
        <v>0</v>
      </c>
      <c r="BZ2438" s="325">
        <v>0</v>
      </c>
      <c r="CA2438" s="325">
        <v>0</v>
      </c>
      <c r="CB2438" s="325">
        <v>0</v>
      </c>
      <c r="CC2438" s="325">
        <v>7.5609153999999996E-7</v>
      </c>
      <c r="CD2438" s="325">
        <v>0</v>
      </c>
      <c r="CE2438" s="325">
        <v>0</v>
      </c>
      <c r="CF2438" s="325">
        <v>0</v>
      </c>
      <c r="CG2438" s="325">
        <v>0</v>
      </c>
      <c r="CH2438" s="325">
        <v>0</v>
      </c>
      <c r="CI2438" s="325">
        <v>0</v>
      </c>
      <c r="CJ2438" s="325">
        <v>0</v>
      </c>
      <c r="CL2438" s="324">
        <v>0</v>
      </c>
      <c r="CM2438" s="324">
        <v>0</v>
      </c>
      <c r="CN2438" s="324">
        <v>0</v>
      </c>
      <c r="CO2438" s="324">
        <v>0</v>
      </c>
      <c r="CP2438" s="324">
        <v>1.1200000000000001</v>
      </c>
      <c r="CQ2438" s="324">
        <v>0</v>
      </c>
      <c r="CR2438" s="324">
        <v>0</v>
      </c>
      <c r="CS2438" s="324">
        <v>0</v>
      </c>
      <c r="CT2438" s="324">
        <v>0</v>
      </c>
      <c r="CU2438" s="324">
        <v>0</v>
      </c>
    </row>
    <row r="2439" spans="1:101" ht="14.4">
      <c r="A2439" t="s">
        <v>8705</v>
      </c>
      <c r="B2439" s="278" t="s">
        <v>8677</v>
      </c>
      <c r="C2439" s="279" t="str">
        <f t="shared" si="932"/>
        <v>Q.010.30.007</v>
      </c>
      <c r="D2439" t="s">
        <v>8552</v>
      </c>
      <c r="E2439" s="312" t="s">
        <v>1510</v>
      </c>
      <c r="F2439" s="310" t="str">
        <f t="shared" si="933"/>
        <v>Phosphoric acid (H3O4P), direct emissions (scope1 and downstream)</v>
      </c>
      <c r="G2439" s="319">
        <f t="shared" si="921"/>
        <v>5.2260767189999999</v>
      </c>
      <c r="H2439" s="319">
        <f t="shared" si="922"/>
        <v>0</v>
      </c>
      <c r="I2439" s="319">
        <f t="shared" ref="I2439:I2467" si="934">L2439+M2439+R2439+V2439</f>
        <v>5.2260767189999999</v>
      </c>
      <c r="J2439" s="319">
        <f t="shared" ref="J2439:J2467" si="935">S2439+T2439+U2439+W2439+X2439</f>
        <v>0</v>
      </c>
      <c r="K2439" s="319">
        <v>0</v>
      </c>
      <c r="L2439" s="319">
        <v>0</v>
      </c>
      <c r="M2439" s="319">
        <v>5.2186000000000003</v>
      </c>
      <c r="N2439" s="319">
        <v>0</v>
      </c>
      <c r="O2439" s="319">
        <v>0</v>
      </c>
      <c r="P2439" s="319">
        <v>0</v>
      </c>
      <c r="Q2439" s="319">
        <v>0</v>
      </c>
      <c r="R2439" s="319">
        <v>7.4767189999999997E-3</v>
      </c>
      <c r="S2439" s="319">
        <v>0</v>
      </c>
      <c r="T2439" s="319">
        <v>0</v>
      </c>
      <c r="U2439" s="319">
        <v>0</v>
      </c>
      <c r="V2439" s="319">
        <v>0</v>
      </c>
      <c r="W2439" s="319">
        <v>0</v>
      </c>
      <c r="X2439" s="319">
        <v>0</v>
      </c>
      <c r="Y2439" s="210"/>
      <c r="Z2439" s="320">
        <f t="shared" si="910"/>
        <v>0</v>
      </c>
      <c r="AA2439" s="210"/>
      <c r="AB2439" s="321">
        <f t="shared" si="911"/>
        <v>0</v>
      </c>
      <c r="AC2439" s="321">
        <f t="shared" si="912"/>
        <v>5.2260767189999999</v>
      </c>
      <c r="AD2439" s="321">
        <f t="shared" ref="AD2439:AD2467" si="936">W2439+T2439+L2439+M2439+R2439</f>
        <v>5.2260767189999999</v>
      </c>
      <c r="AE2439" s="321">
        <f t="shared" si="913"/>
        <v>5.2260767189999999</v>
      </c>
      <c r="AF2439" s="321">
        <f t="shared" si="914"/>
        <v>0</v>
      </c>
      <c r="AH2439" s="274">
        <v>0</v>
      </c>
      <c r="AI2439" s="274">
        <v>0</v>
      </c>
      <c r="AJ2439" s="274">
        <v>0</v>
      </c>
      <c r="AK2439" s="274">
        <v>0</v>
      </c>
      <c r="AL2439" s="274">
        <v>0</v>
      </c>
      <c r="AM2439" s="274">
        <v>0</v>
      </c>
      <c r="AN2439" s="274">
        <v>0</v>
      </c>
      <c r="AP2439" s="283">
        <v>0</v>
      </c>
      <c r="AQ2439" s="283">
        <v>0</v>
      </c>
      <c r="AR2439" s="283">
        <v>0</v>
      </c>
      <c r="AS2439" s="283">
        <v>0</v>
      </c>
      <c r="AT2439" s="255">
        <f t="shared" si="929"/>
        <v>0</v>
      </c>
      <c r="AU2439" s="255">
        <f t="shared" si="930"/>
        <v>0</v>
      </c>
      <c r="AV2439" s="255">
        <f t="shared" si="931"/>
        <v>0</v>
      </c>
      <c r="AW2439" s="272">
        <v>0</v>
      </c>
      <c r="AX2439" s="272">
        <v>0</v>
      </c>
      <c r="AY2439" s="272">
        <v>0</v>
      </c>
      <c r="AZ2439" s="272">
        <v>0</v>
      </c>
      <c r="BA2439" s="272">
        <v>0</v>
      </c>
      <c r="BB2439" s="272">
        <v>0</v>
      </c>
      <c r="BC2439" s="272">
        <v>0</v>
      </c>
      <c r="BD2439" s="272">
        <v>0</v>
      </c>
      <c r="BE2439" s="272">
        <v>0</v>
      </c>
      <c r="BF2439" s="272">
        <v>0</v>
      </c>
      <c r="BG2439" s="272">
        <v>0</v>
      </c>
      <c r="BH2439" s="272">
        <v>0</v>
      </c>
      <c r="BI2439" s="272">
        <v>0</v>
      </c>
      <c r="BJ2439" s="272">
        <v>0</v>
      </c>
      <c r="BK2439" s="272">
        <v>0</v>
      </c>
      <c r="BL2439" s="272">
        <v>0</v>
      </c>
      <c r="BM2439" s="272">
        <v>0</v>
      </c>
      <c r="BN2439" s="272">
        <v>0</v>
      </c>
      <c r="BO2439" s="272">
        <v>0</v>
      </c>
      <c r="BP2439" s="272">
        <v>0</v>
      </c>
      <c r="BQ2439" s="272">
        <v>0</v>
      </c>
      <c r="BR2439" s="272">
        <v>0</v>
      </c>
      <c r="BT2439" s="325">
        <v>8.7579883000000004E-7</v>
      </c>
      <c r="BU2439" s="325">
        <v>0</v>
      </c>
      <c r="BV2439" s="325">
        <v>0</v>
      </c>
      <c r="BW2439" s="325">
        <v>8.7579883000000004E-7</v>
      </c>
      <c r="BX2439" s="325">
        <v>0</v>
      </c>
      <c r="BY2439" s="325">
        <v>0</v>
      </c>
      <c r="BZ2439" s="325">
        <v>0</v>
      </c>
      <c r="CA2439" s="325">
        <v>0</v>
      </c>
      <c r="CB2439" s="325">
        <v>0</v>
      </c>
      <c r="CC2439" s="325">
        <v>0</v>
      </c>
      <c r="CD2439" s="325">
        <v>0</v>
      </c>
      <c r="CE2439" s="325">
        <v>0</v>
      </c>
      <c r="CF2439" s="325">
        <v>0</v>
      </c>
      <c r="CG2439" s="325">
        <v>0</v>
      </c>
      <c r="CH2439" s="325">
        <v>0</v>
      </c>
      <c r="CI2439" s="325">
        <v>0</v>
      </c>
      <c r="CJ2439" s="325">
        <v>0</v>
      </c>
      <c r="CL2439" s="324">
        <v>0</v>
      </c>
      <c r="CM2439" s="324">
        <v>0</v>
      </c>
      <c r="CN2439" s="324">
        <v>0</v>
      </c>
      <c r="CO2439" s="324">
        <v>0.98</v>
      </c>
      <c r="CP2439" s="324">
        <v>0.35482399999999997</v>
      </c>
      <c r="CQ2439" s="324">
        <v>0</v>
      </c>
      <c r="CR2439" s="324">
        <v>0</v>
      </c>
      <c r="CS2439" s="324">
        <v>0</v>
      </c>
      <c r="CT2439" s="324">
        <v>0</v>
      </c>
      <c r="CU2439" s="324">
        <v>0</v>
      </c>
    </row>
    <row r="2440" spans="1:101" ht="14.4">
      <c r="B2440" s="278" t="s">
        <v>8677</v>
      </c>
      <c r="C2440" s="326" t="s">
        <v>8706</v>
      </c>
      <c r="D2440" s="326" t="s">
        <v>8553</v>
      </c>
      <c r="E2440" s="312"/>
      <c r="G2440" s="210"/>
      <c r="H2440" s="210"/>
      <c r="I2440" s="210"/>
      <c r="J2440" s="210"/>
      <c r="K2440" s="210"/>
      <c r="L2440" s="210"/>
      <c r="M2440" s="210"/>
      <c r="N2440" s="210"/>
      <c r="O2440" s="210"/>
      <c r="P2440" s="210"/>
      <c r="Q2440" s="210"/>
      <c r="R2440" s="210"/>
      <c r="S2440" s="210"/>
      <c r="T2440" s="210"/>
      <c r="U2440" s="210"/>
      <c r="V2440" s="210"/>
      <c r="W2440" s="210"/>
      <c r="X2440" s="210"/>
      <c r="Y2440" s="210"/>
      <c r="Z2440" s="210"/>
      <c r="AA2440" s="210"/>
      <c r="AB2440" s="210"/>
      <c r="AC2440" s="210"/>
      <c r="AD2440" s="210"/>
      <c r="AE2440" s="210"/>
      <c r="AF2440" s="210"/>
      <c r="CV2440" s="183"/>
      <c r="CW2440" s="4"/>
    </row>
    <row r="2441" spans="1:101" ht="14.4">
      <c r="A2441" t="s">
        <v>8707</v>
      </c>
      <c r="B2441" s="278" t="s">
        <v>8677</v>
      </c>
      <c r="C2441" s="279" t="s">
        <v>8708</v>
      </c>
      <c r="D2441" t="s">
        <v>8553</v>
      </c>
      <c r="E2441" s="312" t="s">
        <v>1510</v>
      </c>
      <c r="F2441" s="310" t="str">
        <f t="shared" si="933"/>
        <v>Acetone (CH3COCH3), direct emissions (scope1 and downstream)</v>
      </c>
      <c r="G2441" s="319">
        <f t="shared" si="921"/>
        <v>0.13526391899999998</v>
      </c>
      <c r="H2441" s="319">
        <f t="shared" si="922"/>
        <v>0.13457222639999999</v>
      </c>
      <c r="I2441" s="319">
        <f t="shared" si="934"/>
        <v>6.9169260000000003E-4</v>
      </c>
      <c r="J2441" s="319">
        <f t="shared" si="935"/>
        <v>0</v>
      </c>
      <c r="K2441" s="319">
        <v>0</v>
      </c>
      <c r="L2441" s="319">
        <v>0</v>
      </c>
      <c r="M2441" s="319">
        <v>0</v>
      </c>
      <c r="N2441" s="319">
        <v>0.13341600000000001</v>
      </c>
      <c r="O2441" s="319">
        <v>0</v>
      </c>
      <c r="P2441" s="319">
        <v>0</v>
      </c>
      <c r="Q2441" s="319">
        <v>1.1562263999999999E-3</v>
      </c>
      <c r="R2441" s="319">
        <v>6.9169260000000003E-4</v>
      </c>
      <c r="S2441" s="319">
        <v>0</v>
      </c>
      <c r="T2441" s="319">
        <v>0</v>
      </c>
      <c r="U2441" s="319">
        <v>0</v>
      </c>
      <c r="V2441" s="319">
        <v>0</v>
      </c>
      <c r="W2441" s="319">
        <v>0</v>
      </c>
      <c r="X2441" s="319">
        <v>0</v>
      </c>
      <c r="Y2441" s="210"/>
      <c r="Z2441" s="320">
        <f t="shared" si="910"/>
        <v>0</v>
      </c>
      <c r="AA2441" s="210"/>
      <c r="AB2441" s="321">
        <f t="shared" si="911"/>
        <v>0</v>
      </c>
      <c r="AC2441" s="321">
        <f t="shared" si="912"/>
        <v>0.13526391899999998</v>
      </c>
      <c r="AD2441" s="321">
        <f t="shared" si="936"/>
        <v>6.9169260000000003E-4</v>
      </c>
      <c r="AE2441" s="321">
        <f t="shared" si="913"/>
        <v>6.9169260000000003E-4</v>
      </c>
      <c r="AF2441" s="321">
        <f t="shared" si="914"/>
        <v>0</v>
      </c>
      <c r="AH2441" s="274">
        <v>0</v>
      </c>
      <c r="AI2441" s="274">
        <v>0</v>
      </c>
      <c r="AJ2441" s="274">
        <v>0</v>
      </c>
      <c r="AK2441" s="274">
        <v>0</v>
      </c>
      <c r="AL2441" s="274">
        <v>0</v>
      </c>
      <c r="AM2441" s="274">
        <v>0</v>
      </c>
      <c r="AN2441" s="274">
        <v>0</v>
      </c>
      <c r="AP2441" s="283">
        <v>1.8861911E-3</v>
      </c>
      <c r="AQ2441" s="283">
        <v>6.6386400000000001E-4</v>
      </c>
      <c r="AR2441" s="283">
        <v>1.2223271000000001E-3</v>
      </c>
      <c r="AS2441" s="283">
        <v>0</v>
      </c>
      <c r="AT2441" s="255">
        <f t="shared" ref="AT2441:AT2467" si="937">AW2441+AZ2441+BA2441+BB2441+BC2441+BK2441+BL2441+BP2441</f>
        <v>3.9799999999999999E-8</v>
      </c>
      <c r="AU2441" s="255">
        <f t="shared" ref="AU2441:AU2467" si="938">AX2441+AY2441+BD2441+BE2441+BF2441+BG2441+BH2441+BI2441+BJ2441+BM2441+BQ2441+BR2441</f>
        <v>4.5204405999999999E-9</v>
      </c>
      <c r="AV2441" s="255">
        <f t="shared" ref="AV2441:AV2467" si="939">BN2441+BO2441</f>
        <v>0</v>
      </c>
      <c r="AW2441" s="272">
        <v>0</v>
      </c>
      <c r="AX2441" s="272">
        <v>0</v>
      </c>
      <c r="AY2441" s="272">
        <v>0</v>
      </c>
      <c r="AZ2441" s="272">
        <v>0</v>
      </c>
      <c r="BA2441" s="272">
        <v>0</v>
      </c>
      <c r="BB2441" s="272">
        <v>1.9799999999999999E-8</v>
      </c>
      <c r="BC2441" s="272">
        <v>0</v>
      </c>
      <c r="BD2441" s="272">
        <v>4.5200000000000001E-9</v>
      </c>
      <c r="BE2441" s="272">
        <v>0</v>
      </c>
      <c r="BF2441" s="272">
        <v>0</v>
      </c>
      <c r="BG2441" s="272">
        <v>0</v>
      </c>
      <c r="BH2441" s="272">
        <v>3.4799999999999998E-13</v>
      </c>
      <c r="BI2441" s="272">
        <v>3.0099999999999999E-14</v>
      </c>
      <c r="BJ2441" s="272">
        <v>6.2499999999999999E-14</v>
      </c>
      <c r="BK2441" s="272">
        <v>0</v>
      </c>
      <c r="BL2441" s="272">
        <v>2E-8</v>
      </c>
      <c r="BM2441" s="272">
        <v>0</v>
      </c>
      <c r="BN2441" s="272">
        <v>0</v>
      </c>
      <c r="BO2441" s="272">
        <v>0</v>
      </c>
      <c r="BP2441" s="272">
        <v>0</v>
      </c>
      <c r="BQ2441" s="272">
        <v>0</v>
      </c>
      <c r="BR2441" s="272">
        <v>0</v>
      </c>
      <c r="BT2441" s="325">
        <v>1.8685562999999999E-4</v>
      </c>
      <c r="BU2441" s="325">
        <v>0</v>
      </c>
      <c r="BV2441" s="325">
        <v>0</v>
      </c>
      <c r="BW2441" s="325">
        <v>8.1022648000000004E-8</v>
      </c>
      <c r="BX2441" s="325">
        <v>0</v>
      </c>
      <c r="BY2441" s="325">
        <v>0</v>
      </c>
      <c r="BZ2441" s="325">
        <v>0</v>
      </c>
      <c r="CA2441" s="325">
        <v>0</v>
      </c>
      <c r="CB2441" s="325">
        <v>0</v>
      </c>
      <c r="CC2441" s="325">
        <v>7.6508174000000003E-7</v>
      </c>
      <c r="CD2441" s="325">
        <v>0</v>
      </c>
      <c r="CE2441" s="325">
        <v>0</v>
      </c>
      <c r="CF2441" s="325">
        <v>0</v>
      </c>
      <c r="CG2441" s="325">
        <v>1.8600953E-4</v>
      </c>
      <c r="CH2441" s="325">
        <v>0</v>
      </c>
      <c r="CI2441" s="325">
        <v>0</v>
      </c>
      <c r="CJ2441" s="325">
        <v>0</v>
      </c>
      <c r="CL2441" s="324">
        <v>0</v>
      </c>
      <c r="CM2441" s="324">
        <v>0</v>
      </c>
      <c r="CN2441" s="324">
        <v>0.35591</v>
      </c>
      <c r="CO2441" s="324">
        <v>0</v>
      </c>
      <c r="CP2441" s="324">
        <v>0</v>
      </c>
      <c r="CQ2441" s="324">
        <v>0</v>
      </c>
      <c r="CR2441" s="324">
        <v>6.2499999999999997E-9</v>
      </c>
      <c r="CS2441" s="324">
        <v>0</v>
      </c>
      <c r="CT2441" s="324">
        <v>7.9200000000000007E-2</v>
      </c>
      <c r="CU2441" s="324">
        <v>0</v>
      </c>
    </row>
    <row r="2442" spans="1:101" ht="14.4">
      <c r="A2442" t="s">
        <v>8709</v>
      </c>
      <c r="B2442" s="278" t="s">
        <v>8677</v>
      </c>
      <c r="C2442" s="279" t="str">
        <f t="shared" si="932"/>
        <v>Q.010.40.002</v>
      </c>
      <c r="D2442" t="s">
        <v>8553</v>
      </c>
      <c r="E2442" s="312" t="s">
        <v>1510</v>
      </c>
      <c r="F2442" s="310" t="str">
        <f t="shared" si="933"/>
        <v>Benzene (C6H6), direct emissions (scope1 and downstream)</v>
      </c>
      <c r="G2442" s="319">
        <f t="shared" si="921"/>
        <v>0.49773080560000005</v>
      </c>
      <c r="H2442" s="319">
        <f t="shared" si="922"/>
        <v>0.49533488000000003</v>
      </c>
      <c r="I2442" s="319">
        <f t="shared" si="934"/>
        <v>2.3959255999999999E-3</v>
      </c>
      <c r="J2442" s="319">
        <f t="shared" si="935"/>
        <v>0</v>
      </c>
      <c r="K2442" s="319">
        <v>0</v>
      </c>
      <c r="L2442" s="319">
        <v>0</v>
      </c>
      <c r="M2442" s="319">
        <v>0</v>
      </c>
      <c r="N2442" s="319">
        <v>0.22215599999999999</v>
      </c>
      <c r="O2442" s="319">
        <v>0</v>
      </c>
      <c r="P2442" s="319">
        <v>0.23966000000000001</v>
      </c>
      <c r="Q2442" s="319">
        <v>3.3518880000000001E-2</v>
      </c>
      <c r="R2442" s="319">
        <v>2.3959255999999999E-3</v>
      </c>
      <c r="S2442" s="319">
        <v>0</v>
      </c>
      <c r="T2442" s="319">
        <v>0</v>
      </c>
      <c r="U2442" s="319">
        <v>0</v>
      </c>
      <c r="V2442" s="319">
        <v>0</v>
      </c>
      <c r="W2442" s="319">
        <v>0</v>
      </c>
      <c r="X2442" s="319">
        <v>0</v>
      </c>
      <c r="Y2442" s="210"/>
      <c r="Z2442" s="320">
        <f t="shared" si="910"/>
        <v>0</v>
      </c>
      <c r="AA2442" s="210"/>
      <c r="AB2442" s="321">
        <f t="shared" si="911"/>
        <v>0</v>
      </c>
      <c r="AC2442" s="321">
        <f t="shared" si="912"/>
        <v>0.49773080560000005</v>
      </c>
      <c r="AD2442" s="321">
        <f t="shared" si="936"/>
        <v>2.3959255999999999E-3</v>
      </c>
      <c r="AE2442" s="321">
        <f t="shared" si="913"/>
        <v>2.3959255999999999E-3</v>
      </c>
      <c r="AF2442" s="321">
        <f t="shared" si="914"/>
        <v>0</v>
      </c>
      <c r="AH2442" s="274">
        <v>0</v>
      </c>
      <c r="AI2442" s="274">
        <v>0</v>
      </c>
      <c r="AJ2442" s="274">
        <v>0</v>
      </c>
      <c r="AK2442" s="274">
        <v>0</v>
      </c>
      <c r="AL2442" s="274">
        <v>0</v>
      </c>
      <c r="AM2442" s="274">
        <v>0</v>
      </c>
      <c r="AN2442" s="274">
        <v>0</v>
      </c>
      <c r="AP2442" s="283">
        <v>8.7123837999999995E-2</v>
      </c>
      <c r="AQ2442" s="283">
        <v>8.5084679999999996E-2</v>
      </c>
      <c r="AR2442" s="283">
        <v>2.0391579000000001E-3</v>
      </c>
      <c r="AS2442" s="283">
        <v>0</v>
      </c>
      <c r="AT2442" s="255">
        <f t="shared" si="937"/>
        <v>5.101E-6</v>
      </c>
      <c r="AU2442" s="255">
        <f t="shared" si="938"/>
        <v>7.5412644999999994E-9</v>
      </c>
      <c r="AV2442" s="255">
        <f t="shared" si="939"/>
        <v>0</v>
      </c>
      <c r="AW2442" s="272">
        <v>0</v>
      </c>
      <c r="AX2442" s="272">
        <v>0</v>
      </c>
      <c r="AY2442" s="272">
        <v>0</v>
      </c>
      <c r="AZ2442" s="272">
        <v>0</v>
      </c>
      <c r="BA2442" s="272">
        <v>0</v>
      </c>
      <c r="BB2442" s="272">
        <v>3.2999999999999998E-8</v>
      </c>
      <c r="BC2442" s="272">
        <v>0</v>
      </c>
      <c r="BD2442" s="272">
        <v>7.54E-9</v>
      </c>
      <c r="BE2442" s="272">
        <v>0</v>
      </c>
      <c r="BF2442" s="272">
        <v>0</v>
      </c>
      <c r="BG2442" s="272">
        <v>0</v>
      </c>
      <c r="BH2442" s="272">
        <v>9.9299999999999991E-13</v>
      </c>
      <c r="BI2442" s="272">
        <v>2.45E-14</v>
      </c>
      <c r="BJ2442" s="272">
        <v>2.4700000000000001E-13</v>
      </c>
      <c r="BK2442" s="272">
        <v>4.7899999999999999E-6</v>
      </c>
      <c r="BL2442" s="272">
        <v>2.7799999999999997E-7</v>
      </c>
      <c r="BM2442" s="272">
        <v>0</v>
      </c>
      <c r="BN2442" s="272">
        <v>0</v>
      </c>
      <c r="BO2442" s="272">
        <v>0</v>
      </c>
      <c r="BP2442" s="272">
        <v>0</v>
      </c>
      <c r="BQ2442" s="272">
        <v>0</v>
      </c>
      <c r="BR2442" s="272">
        <v>0</v>
      </c>
      <c r="BT2442" s="325">
        <v>7.7457975E-4</v>
      </c>
      <c r="BU2442" s="325">
        <v>0</v>
      </c>
      <c r="BV2442" s="325">
        <v>0</v>
      </c>
      <c r="BW2442" s="325">
        <v>2.8065102000000001E-7</v>
      </c>
      <c r="BX2442" s="325">
        <v>0</v>
      </c>
      <c r="BY2442" s="325">
        <v>0</v>
      </c>
      <c r="BZ2442" s="325">
        <v>0</v>
      </c>
      <c r="CA2442" s="325">
        <v>0</v>
      </c>
      <c r="CB2442" s="325">
        <v>3.2160685000000002E-4</v>
      </c>
      <c r="CC2442" s="325">
        <v>2.2179638000000001E-5</v>
      </c>
      <c r="CD2442" s="325">
        <v>0</v>
      </c>
      <c r="CE2442" s="325">
        <v>0</v>
      </c>
      <c r="CF2442" s="325">
        <v>0</v>
      </c>
      <c r="CG2442" s="325">
        <v>4.3051260999999998E-4</v>
      </c>
      <c r="CH2442" s="325">
        <v>0</v>
      </c>
      <c r="CI2442" s="325">
        <v>0</v>
      </c>
      <c r="CJ2442" s="325">
        <v>0</v>
      </c>
      <c r="CL2442" s="324">
        <v>0</v>
      </c>
      <c r="CM2442" s="324">
        <v>0</v>
      </c>
      <c r="CN2442" s="324">
        <v>0.72072800000000004</v>
      </c>
      <c r="CO2442" s="324">
        <v>0</v>
      </c>
      <c r="CP2442" s="324">
        <v>0</v>
      </c>
      <c r="CQ2442" s="324">
        <v>2.9700000000000003E-7</v>
      </c>
      <c r="CR2442" s="324">
        <v>7.5199999999999998E-8</v>
      </c>
      <c r="CS2442" s="324">
        <v>0</v>
      </c>
      <c r="CT2442" s="324">
        <v>6.4000000000000001E-2</v>
      </c>
      <c r="CU2442" s="324">
        <v>0</v>
      </c>
    </row>
    <row r="2443" spans="1:101" ht="14.4">
      <c r="A2443" t="s">
        <v>8710</v>
      </c>
      <c r="B2443" s="278" t="s">
        <v>8677</v>
      </c>
      <c r="C2443" s="279" t="str">
        <f t="shared" si="932"/>
        <v>Q.010.40.003</v>
      </c>
      <c r="D2443" t="s">
        <v>8553</v>
      </c>
      <c r="E2443" s="312" t="s">
        <v>1510</v>
      </c>
      <c r="F2443" s="310" t="str">
        <f t="shared" si="933"/>
        <v>Benzyl Chloride (C7H7Cl ), direct emissions (scope1 and downstream)</v>
      </c>
      <c r="G2443" s="319">
        <f t="shared" si="921"/>
        <v>0.50931431999999999</v>
      </c>
      <c r="H2443" s="319">
        <f t="shared" si="922"/>
        <v>0.47518919999999998</v>
      </c>
      <c r="I2443" s="319">
        <f t="shared" si="934"/>
        <v>3.4125120000000002E-2</v>
      </c>
      <c r="J2443" s="319">
        <f t="shared" si="935"/>
        <v>0</v>
      </c>
      <c r="K2443" s="319">
        <v>0</v>
      </c>
      <c r="L2443" s="319">
        <v>0</v>
      </c>
      <c r="M2443" s="319">
        <v>0</v>
      </c>
      <c r="N2443" s="319">
        <v>0</v>
      </c>
      <c r="O2443" s="319">
        <v>0</v>
      </c>
      <c r="P2443" s="319">
        <v>0.47518919999999998</v>
      </c>
      <c r="Q2443" s="319">
        <v>0</v>
      </c>
      <c r="R2443" s="319">
        <v>3.4125120000000002E-2</v>
      </c>
      <c r="S2443" s="319">
        <v>0</v>
      </c>
      <c r="T2443" s="319">
        <v>0</v>
      </c>
      <c r="U2443" s="319">
        <v>0</v>
      </c>
      <c r="V2443" s="319">
        <v>0</v>
      </c>
      <c r="W2443" s="319">
        <v>0</v>
      </c>
      <c r="X2443" s="319">
        <v>0</v>
      </c>
      <c r="Y2443" s="210"/>
      <c r="Z2443" s="320">
        <f t="shared" ref="Z2443:Z2467" si="940">K2443/0.133</f>
        <v>0</v>
      </c>
      <c r="AA2443" s="210"/>
      <c r="AB2443" s="321">
        <f t="shared" ref="AB2443:AB2467" si="941">K2443</f>
        <v>0</v>
      </c>
      <c r="AC2443" s="321">
        <f t="shared" ref="AC2443:AC2467" si="942">L2443+M2443+N2443+O2443+P2443+Q2443+R2443</f>
        <v>0.50931431999999999</v>
      </c>
      <c r="AD2443" s="321">
        <f t="shared" si="936"/>
        <v>3.4125120000000002E-2</v>
      </c>
      <c r="AE2443" s="321">
        <f t="shared" ref="AE2443:AE2467" si="943">V2443+L2443+M2443+R2443</f>
        <v>3.4125120000000002E-2</v>
      </c>
      <c r="AF2443" s="321">
        <f t="shared" ref="AF2443:AF2467" si="944">S2443+U2443+X2443</f>
        <v>0</v>
      </c>
      <c r="AH2443" s="274">
        <v>0</v>
      </c>
      <c r="AI2443" s="274">
        <v>0</v>
      </c>
      <c r="AJ2443" s="274">
        <v>0</v>
      </c>
      <c r="AK2443" s="274">
        <v>0</v>
      </c>
      <c r="AL2443" s="274">
        <v>0</v>
      </c>
      <c r="AM2443" s="274">
        <v>0</v>
      </c>
      <c r="AN2443" s="274">
        <v>0</v>
      </c>
      <c r="AP2443" s="283">
        <v>0.15079319999999999</v>
      </c>
      <c r="AQ2443" s="283">
        <v>0.15078720000000001</v>
      </c>
      <c r="AR2443" s="283">
        <v>6.0001759999999999E-6</v>
      </c>
      <c r="AS2443" s="283">
        <v>0</v>
      </c>
      <c r="AT2443" s="255">
        <f t="shared" si="937"/>
        <v>9.0399999999999998E-6</v>
      </c>
      <c r="AU2443" s="255">
        <f t="shared" si="938"/>
        <v>2.219E-11</v>
      </c>
      <c r="AV2443" s="255">
        <f t="shared" si="939"/>
        <v>0</v>
      </c>
      <c r="AW2443" s="272">
        <v>0</v>
      </c>
      <c r="AX2443" s="272">
        <v>0</v>
      </c>
      <c r="AY2443" s="272">
        <v>0</v>
      </c>
      <c r="AZ2443" s="272">
        <v>0</v>
      </c>
      <c r="BA2443" s="272">
        <v>0</v>
      </c>
      <c r="BB2443" s="272">
        <v>0</v>
      </c>
      <c r="BC2443" s="272">
        <v>0</v>
      </c>
      <c r="BD2443" s="272">
        <v>0</v>
      </c>
      <c r="BE2443" s="272">
        <v>0</v>
      </c>
      <c r="BF2443" s="272">
        <v>0</v>
      </c>
      <c r="BG2443" s="272">
        <v>0</v>
      </c>
      <c r="BH2443" s="272">
        <v>9.9999999999999994E-12</v>
      </c>
      <c r="BI2443" s="272">
        <v>2.8299999999999999E-12</v>
      </c>
      <c r="BJ2443" s="272">
        <v>9.3600000000000005E-12</v>
      </c>
      <c r="BK2443" s="272">
        <v>9.0399999999999998E-6</v>
      </c>
      <c r="BL2443" s="272">
        <v>0</v>
      </c>
      <c r="BM2443" s="272">
        <v>0</v>
      </c>
      <c r="BN2443" s="272">
        <v>0</v>
      </c>
      <c r="BO2443" s="272">
        <v>0</v>
      </c>
      <c r="BP2443" s="272">
        <v>0</v>
      </c>
      <c r="BQ2443" s="272">
        <v>0</v>
      </c>
      <c r="BR2443" s="272">
        <v>0</v>
      </c>
      <c r="BT2443" s="325">
        <v>6.4166775999999995E-4</v>
      </c>
      <c r="BU2443" s="325">
        <v>0</v>
      </c>
      <c r="BV2443" s="325">
        <v>0</v>
      </c>
      <c r="BW2443" s="325">
        <v>3.9973068999999999E-6</v>
      </c>
      <c r="BX2443" s="325">
        <v>0</v>
      </c>
      <c r="BY2443" s="325">
        <v>0</v>
      </c>
      <c r="BZ2443" s="325">
        <v>0</v>
      </c>
      <c r="CA2443" s="325">
        <v>0</v>
      </c>
      <c r="CB2443" s="325">
        <v>6.3767044999999995E-4</v>
      </c>
      <c r="CC2443" s="325">
        <v>0</v>
      </c>
      <c r="CD2443" s="325">
        <v>0</v>
      </c>
      <c r="CE2443" s="325">
        <v>0</v>
      </c>
      <c r="CF2443" s="325">
        <v>0</v>
      </c>
      <c r="CG2443" s="325">
        <v>0</v>
      </c>
      <c r="CH2443" s="325">
        <v>0</v>
      </c>
      <c r="CI2443" s="325">
        <v>0</v>
      </c>
      <c r="CJ2443" s="325">
        <v>0</v>
      </c>
      <c r="CL2443" s="324">
        <v>0</v>
      </c>
      <c r="CM2443" s="324">
        <v>0</v>
      </c>
      <c r="CN2443" s="324">
        <v>0</v>
      </c>
      <c r="CO2443" s="324">
        <v>0</v>
      </c>
      <c r="CP2443" s="324">
        <v>0</v>
      </c>
      <c r="CQ2443" s="324">
        <v>5.5400000000000001E-7</v>
      </c>
      <c r="CR2443" s="324">
        <v>0</v>
      </c>
      <c r="CS2443" s="324">
        <v>0</v>
      </c>
      <c r="CT2443" s="324">
        <v>4.18</v>
      </c>
      <c r="CU2443" s="324">
        <v>0</v>
      </c>
    </row>
    <row r="2444" spans="1:101" ht="14.4">
      <c r="A2444" t="s">
        <v>8711</v>
      </c>
      <c r="B2444" s="278" t="s">
        <v>8677</v>
      </c>
      <c r="C2444" s="279" t="str">
        <f t="shared" si="932"/>
        <v>Q.010.40.004</v>
      </c>
      <c r="D2444" t="s">
        <v>8553</v>
      </c>
      <c r="E2444" s="312" t="s">
        <v>1510</v>
      </c>
      <c r="F2444" s="310" t="str">
        <f t="shared" si="933"/>
        <v>1-Butanol (C4H10O), direct emissions (scope1 and downstream)</v>
      </c>
      <c r="G2444" s="319">
        <f t="shared" si="921"/>
        <v>1.1652502999999999</v>
      </c>
      <c r="H2444" s="319">
        <f t="shared" si="922"/>
        <v>1.157594112</v>
      </c>
      <c r="I2444" s="319">
        <f t="shared" si="934"/>
        <v>7.6561880000000004E-3</v>
      </c>
      <c r="J2444" s="319">
        <f t="shared" si="935"/>
        <v>0</v>
      </c>
      <c r="K2444" s="319">
        <v>0</v>
      </c>
      <c r="L2444" s="319">
        <v>0</v>
      </c>
      <c r="M2444" s="319">
        <v>0</v>
      </c>
      <c r="N2444" s="319">
        <v>1.1566799999999999</v>
      </c>
      <c r="O2444" s="319">
        <v>0</v>
      </c>
      <c r="P2444" s="319">
        <v>0</v>
      </c>
      <c r="Q2444" s="319">
        <v>9.1411200000000002E-4</v>
      </c>
      <c r="R2444" s="319">
        <v>7.6561880000000004E-3</v>
      </c>
      <c r="S2444" s="319">
        <v>0</v>
      </c>
      <c r="T2444" s="319">
        <v>0</v>
      </c>
      <c r="U2444" s="319">
        <v>0</v>
      </c>
      <c r="V2444" s="319">
        <v>0</v>
      </c>
      <c r="W2444" s="319">
        <v>0</v>
      </c>
      <c r="X2444" s="319">
        <v>0</v>
      </c>
      <c r="Y2444" s="210"/>
      <c r="Z2444" s="320">
        <f t="shared" si="940"/>
        <v>0</v>
      </c>
      <c r="AA2444" s="210"/>
      <c r="AB2444" s="321">
        <f t="shared" si="941"/>
        <v>0</v>
      </c>
      <c r="AC2444" s="321">
        <f t="shared" si="942"/>
        <v>1.1652502999999999</v>
      </c>
      <c r="AD2444" s="321">
        <f t="shared" si="936"/>
        <v>7.6561880000000004E-3</v>
      </c>
      <c r="AE2444" s="321">
        <f t="shared" si="943"/>
        <v>7.6561880000000004E-3</v>
      </c>
      <c r="AF2444" s="321">
        <f t="shared" si="944"/>
        <v>0</v>
      </c>
      <c r="AH2444" s="274">
        <v>0</v>
      </c>
      <c r="AI2444" s="274">
        <v>0</v>
      </c>
      <c r="AJ2444" s="274">
        <v>0</v>
      </c>
      <c r="AK2444" s="274">
        <v>0</v>
      </c>
      <c r="AL2444" s="274">
        <v>0</v>
      </c>
      <c r="AM2444" s="274">
        <v>0</v>
      </c>
      <c r="AN2444" s="274">
        <v>0</v>
      </c>
      <c r="AP2444" s="283">
        <v>1.5108435E-2</v>
      </c>
      <c r="AQ2444" s="283">
        <v>4.5086040000000003E-3</v>
      </c>
      <c r="AR2444" s="283">
        <v>1.0599831000000001E-2</v>
      </c>
      <c r="AS2444" s="283">
        <v>0</v>
      </c>
      <c r="AT2444" s="255">
        <f t="shared" si="937"/>
        <v>2.7029999999999998E-7</v>
      </c>
      <c r="AU2444" s="255">
        <f t="shared" si="938"/>
        <v>3.9200559899999998E-8</v>
      </c>
      <c r="AV2444" s="255">
        <f t="shared" si="939"/>
        <v>0</v>
      </c>
      <c r="AW2444" s="272">
        <v>0</v>
      </c>
      <c r="AX2444" s="272">
        <v>0</v>
      </c>
      <c r="AY2444" s="272">
        <v>0</v>
      </c>
      <c r="AZ2444" s="272">
        <v>0</v>
      </c>
      <c r="BA2444" s="272">
        <v>0</v>
      </c>
      <c r="BB2444" s="272">
        <v>1.72E-7</v>
      </c>
      <c r="BC2444" s="272">
        <v>0</v>
      </c>
      <c r="BD2444" s="272">
        <v>3.92E-8</v>
      </c>
      <c r="BE2444" s="272">
        <v>0</v>
      </c>
      <c r="BF2444" s="272">
        <v>0</v>
      </c>
      <c r="BG2444" s="272">
        <v>0</v>
      </c>
      <c r="BH2444" s="272">
        <v>3.9900000000000002E-13</v>
      </c>
      <c r="BI2444" s="272">
        <v>9.9699999999999994E-14</v>
      </c>
      <c r="BJ2444" s="272">
        <v>6.1199999999999994E-14</v>
      </c>
      <c r="BK2444" s="272">
        <v>0</v>
      </c>
      <c r="BL2444" s="272">
        <v>9.83E-8</v>
      </c>
      <c r="BM2444" s="272">
        <v>0</v>
      </c>
      <c r="BN2444" s="272">
        <v>0</v>
      </c>
      <c r="BO2444" s="272">
        <v>0</v>
      </c>
      <c r="BP2444" s="272">
        <v>0</v>
      </c>
      <c r="BQ2444" s="272">
        <v>0</v>
      </c>
      <c r="BR2444" s="272">
        <v>0</v>
      </c>
      <c r="BT2444" s="325">
        <v>1.2298665E-3</v>
      </c>
      <c r="BU2444" s="325">
        <v>0</v>
      </c>
      <c r="BV2444" s="325">
        <v>0</v>
      </c>
      <c r="BW2444" s="325">
        <v>8.9682125000000004E-7</v>
      </c>
      <c r="BX2444" s="325">
        <v>0</v>
      </c>
      <c r="BY2444" s="325">
        <v>0</v>
      </c>
      <c r="BZ2444" s="325">
        <v>0</v>
      </c>
      <c r="CA2444" s="325">
        <v>0</v>
      </c>
      <c r="CB2444" s="325">
        <v>0</v>
      </c>
      <c r="CC2444" s="325">
        <v>6.0487323000000001E-7</v>
      </c>
      <c r="CD2444" s="325">
        <v>0</v>
      </c>
      <c r="CE2444" s="325">
        <v>0</v>
      </c>
      <c r="CF2444" s="325">
        <v>0</v>
      </c>
      <c r="CG2444" s="325">
        <v>1.2283648000000001E-3</v>
      </c>
      <c r="CH2444" s="325">
        <v>0</v>
      </c>
      <c r="CI2444" s="325">
        <v>0</v>
      </c>
      <c r="CJ2444" s="325">
        <v>0</v>
      </c>
      <c r="CL2444" s="324">
        <v>0</v>
      </c>
      <c r="CM2444" s="324">
        <v>0</v>
      </c>
      <c r="CN2444" s="324">
        <v>2.8804099999999999</v>
      </c>
      <c r="CO2444" s="324">
        <v>0</v>
      </c>
      <c r="CP2444" s="324">
        <v>0</v>
      </c>
      <c r="CQ2444" s="324">
        <v>0</v>
      </c>
      <c r="CR2444" s="324">
        <v>2.8900000000000001E-8</v>
      </c>
      <c r="CS2444" s="324">
        <v>0</v>
      </c>
      <c r="CT2444" s="324">
        <v>0.109</v>
      </c>
      <c r="CU2444" s="324">
        <v>0</v>
      </c>
    </row>
    <row r="2445" spans="1:101" ht="14.4">
      <c r="A2445" t="s">
        <v>8712</v>
      </c>
      <c r="B2445" s="278" t="s">
        <v>8677</v>
      </c>
      <c r="C2445" s="279" t="str">
        <f t="shared" si="932"/>
        <v>Q.010.40.005</v>
      </c>
      <c r="D2445" t="s">
        <v>8553</v>
      </c>
      <c r="E2445" s="312" t="s">
        <v>1510</v>
      </c>
      <c r="F2445" s="310" t="str">
        <f t="shared" si="933"/>
        <v>Butadiene (C4H6), direct emissions (scope1 and downstream)</v>
      </c>
      <c r="G2445" s="319">
        <f t="shared" si="921"/>
        <v>2.502247751694</v>
      </c>
      <c r="H2445" s="319">
        <f t="shared" si="922"/>
        <v>2.5022445015999999</v>
      </c>
      <c r="I2445" s="319">
        <f t="shared" si="934"/>
        <v>3.2500939999999999E-6</v>
      </c>
      <c r="J2445" s="319">
        <f t="shared" si="935"/>
        <v>0</v>
      </c>
      <c r="K2445" s="319">
        <v>0</v>
      </c>
      <c r="L2445" s="319">
        <v>0</v>
      </c>
      <c r="M2445" s="319">
        <v>0</v>
      </c>
      <c r="N2445" s="319">
        <v>1.9767600000000001</v>
      </c>
      <c r="O2445" s="319">
        <v>0</v>
      </c>
      <c r="P2445" s="319">
        <v>0.52521879999999999</v>
      </c>
      <c r="Q2445" s="319">
        <v>2.6570160000000001E-4</v>
      </c>
      <c r="R2445" s="319">
        <v>3.2500939999999999E-6</v>
      </c>
      <c r="S2445" s="319">
        <v>0</v>
      </c>
      <c r="T2445" s="319">
        <v>0</v>
      </c>
      <c r="U2445" s="319">
        <v>0</v>
      </c>
      <c r="V2445" s="319">
        <v>0</v>
      </c>
      <c r="W2445" s="319">
        <v>0</v>
      </c>
      <c r="X2445" s="319">
        <v>0</v>
      </c>
      <c r="Y2445" s="210"/>
      <c r="Z2445" s="320">
        <f t="shared" si="940"/>
        <v>0</v>
      </c>
      <c r="AA2445" s="210"/>
      <c r="AB2445" s="321">
        <f t="shared" si="941"/>
        <v>0</v>
      </c>
      <c r="AC2445" s="321">
        <f t="shared" si="942"/>
        <v>2.502247751694</v>
      </c>
      <c r="AD2445" s="321">
        <f t="shared" si="936"/>
        <v>3.2500939999999999E-6</v>
      </c>
      <c r="AE2445" s="321">
        <f t="shared" si="943"/>
        <v>3.2500939999999999E-6</v>
      </c>
      <c r="AF2445" s="321">
        <f t="shared" si="944"/>
        <v>0</v>
      </c>
      <c r="AH2445" s="274">
        <v>0</v>
      </c>
      <c r="AI2445" s="274">
        <v>0</v>
      </c>
      <c r="AJ2445" s="274">
        <v>0</v>
      </c>
      <c r="AK2445" s="274">
        <v>0</v>
      </c>
      <c r="AL2445" s="274">
        <v>0</v>
      </c>
      <c r="AM2445" s="274">
        <v>0</v>
      </c>
      <c r="AN2445" s="274">
        <v>0</v>
      </c>
      <c r="AP2445" s="283">
        <v>0.12212696000000001</v>
      </c>
      <c r="AQ2445" s="283">
        <v>0.10398312</v>
      </c>
      <c r="AR2445" s="283">
        <v>1.8143840000000001E-2</v>
      </c>
      <c r="AS2445" s="283">
        <v>0</v>
      </c>
      <c r="AT2445" s="255">
        <f t="shared" si="937"/>
        <v>6.2339999999999999E-6</v>
      </c>
      <c r="AU2445" s="255">
        <f t="shared" si="938"/>
        <v>6.7099999999999999E-8</v>
      </c>
      <c r="AV2445" s="255">
        <f t="shared" si="939"/>
        <v>0</v>
      </c>
      <c r="AW2445" s="272">
        <v>0</v>
      </c>
      <c r="AX2445" s="272">
        <v>0</v>
      </c>
      <c r="AY2445" s="272">
        <v>0</v>
      </c>
      <c r="AZ2445" s="272">
        <v>0</v>
      </c>
      <c r="BA2445" s="272">
        <v>0</v>
      </c>
      <c r="BB2445" s="272">
        <v>2.9400000000000001E-7</v>
      </c>
      <c r="BC2445" s="272">
        <v>0</v>
      </c>
      <c r="BD2445" s="272">
        <v>6.7099999999999999E-8</v>
      </c>
      <c r="BE2445" s="272">
        <v>0</v>
      </c>
      <c r="BF2445" s="272">
        <v>0</v>
      </c>
      <c r="BG2445" s="272">
        <v>0</v>
      </c>
      <c r="BH2445" s="272">
        <v>0</v>
      </c>
      <c r="BI2445" s="272">
        <v>0</v>
      </c>
      <c r="BJ2445" s="272">
        <v>0</v>
      </c>
      <c r="BK2445" s="272">
        <v>4.42E-6</v>
      </c>
      <c r="BL2445" s="272">
        <v>1.5200000000000001E-6</v>
      </c>
      <c r="BM2445" s="272">
        <v>0</v>
      </c>
      <c r="BN2445" s="272">
        <v>0</v>
      </c>
      <c r="BO2445" s="272">
        <v>0</v>
      </c>
      <c r="BP2445" s="272">
        <v>0</v>
      </c>
      <c r="BQ2445" s="272">
        <v>0</v>
      </c>
      <c r="BR2445" s="272">
        <v>0</v>
      </c>
      <c r="BT2445" s="325">
        <v>2.3895974E-3</v>
      </c>
      <c r="BU2445" s="325">
        <v>0</v>
      </c>
      <c r="BV2445" s="325">
        <v>0</v>
      </c>
      <c r="BW2445" s="325">
        <v>3.8070555999999999E-10</v>
      </c>
      <c r="BX2445" s="325">
        <v>0</v>
      </c>
      <c r="BY2445" s="325">
        <v>0</v>
      </c>
      <c r="BZ2445" s="325">
        <v>0</v>
      </c>
      <c r="CA2445" s="325">
        <v>0</v>
      </c>
      <c r="CB2445" s="325">
        <v>7.0480664999999999E-4</v>
      </c>
      <c r="CC2445" s="325">
        <v>1.7581629999999999E-7</v>
      </c>
      <c r="CD2445" s="325">
        <v>0</v>
      </c>
      <c r="CE2445" s="325">
        <v>0</v>
      </c>
      <c r="CF2445" s="325">
        <v>0</v>
      </c>
      <c r="CG2445" s="325">
        <v>1.6846146000000001E-3</v>
      </c>
      <c r="CH2445" s="325">
        <v>0</v>
      </c>
      <c r="CI2445" s="325">
        <v>0</v>
      </c>
      <c r="CJ2445" s="325">
        <v>0</v>
      </c>
      <c r="CL2445" s="324">
        <v>0</v>
      </c>
      <c r="CM2445" s="324">
        <v>0</v>
      </c>
      <c r="CN2445" s="324">
        <v>12.6121</v>
      </c>
      <c r="CO2445" s="324">
        <v>0</v>
      </c>
      <c r="CP2445" s="324">
        <v>0</v>
      </c>
      <c r="CQ2445" s="324">
        <v>5.7100000000000002E-7</v>
      </c>
      <c r="CR2445" s="324">
        <v>8.5499999999999997E-7</v>
      </c>
      <c r="CS2445" s="324">
        <v>0</v>
      </c>
      <c r="CT2445" s="324">
        <v>0</v>
      </c>
      <c r="CU2445" s="324">
        <v>0</v>
      </c>
    </row>
    <row r="2446" spans="1:101" ht="14.4">
      <c r="A2446" t="s">
        <v>8713</v>
      </c>
      <c r="B2446" s="278" t="s">
        <v>8677</v>
      </c>
      <c r="C2446" s="279" t="str">
        <f t="shared" si="932"/>
        <v>Q.010.40.006</v>
      </c>
      <c r="D2446" t="s">
        <v>8553</v>
      </c>
      <c r="E2446" s="312" t="s">
        <v>1510</v>
      </c>
      <c r="F2446" s="310" t="str">
        <f t="shared" si="933"/>
        <v>Butyl acetate (C6H12O2), direct emissions (scope1 and downstream)</v>
      </c>
      <c r="G2446" s="319">
        <f t="shared" si="921"/>
        <v>0.58144194900000001</v>
      </c>
      <c r="H2446" s="319">
        <f t="shared" si="922"/>
        <v>0.57760027199999997</v>
      </c>
      <c r="I2446" s="319">
        <f t="shared" si="934"/>
        <v>3.8416769999999999E-3</v>
      </c>
      <c r="J2446" s="319">
        <f t="shared" si="935"/>
        <v>0</v>
      </c>
      <c r="K2446" s="319">
        <v>0</v>
      </c>
      <c r="L2446" s="319">
        <v>0</v>
      </c>
      <c r="M2446" s="319">
        <v>0</v>
      </c>
      <c r="N2446" s="319">
        <v>0.57711599999999996</v>
      </c>
      <c r="O2446" s="319">
        <v>0</v>
      </c>
      <c r="P2446" s="319">
        <v>0</v>
      </c>
      <c r="Q2446" s="319">
        <v>4.84272E-4</v>
      </c>
      <c r="R2446" s="319">
        <v>3.8416769999999999E-3</v>
      </c>
      <c r="S2446" s="319">
        <v>0</v>
      </c>
      <c r="T2446" s="319">
        <v>0</v>
      </c>
      <c r="U2446" s="319">
        <v>0</v>
      </c>
      <c r="V2446" s="319">
        <v>0</v>
      </c>
      <c r="W2446" s="319">
        <v>0</v>
      </c>
      <c r="X2446" s="319">
        <v>0</v>
      </c>
      <c r="Y2446" s="210"/>
      <c r="Z2446" s="320">
        <f t="shared" si="940"/>
        <v>0</v>
      </c>
      <c r="AA2446" s="210"/>
      <c r="AB2446" s="321">
        <f t="shared" si="941"/>
        <v>0</v>
      </c>
      <c r="AC2446" s="321">
        <f t="shared" si="942"/>
        <v>0.58144194900000001</v>
      </c>
      <c r="AD2446" s="321">
        <f t="shared" si="936"/>
        <v>3.8416769999999999E-3</v>
      </c>
      <c r="AE2446" s="321">
        <f t="shared" si="943"/>
        <v>3.8416769999999999E-3</v>
      </c>
      <c r="AF2446" s="321">
        <f t="shared" si="944"/>
        <v>0</v>
      </c>
      <c r="AH2446" s="274">
        <v>0</v>
      </c>
      <c r="AI2446" s="274">
        <v>0</v>
      </c>
      <c r="AJ2446" s="274">
        <v>0</v>
      </c>
      <c r="AK2446" s="274">
        <v>0</v>
      </c>
      <c r="AL2446" s="274">
        <v>0</v>
      </c>
      <c r="AM2446" s="274">
        <v>0</v>
      </c>
      <c r="AN2446" s="274">
        <v>0</v>
      </c>
      <c r="AP2446" s="283">
        <v>6.7323119000000002E-3</v>
      </c>
      <c r="AQ2446" s="283">
        <v>1.4311440000000001E-3</v>
      </c>
      <c r="AR2446" s="283">
        <v>5.3011678999999997E-3</v>
      </c>
      <c r="AS2446" s="283">
        <v>0</v>
      </c>
      <c r="AT2446" s="255">
        <f t="shared" si="937"/>
        <v>8.5800000000000001E-8</v>
      </c>
      <c r="AU2446" s="255">
        <f t="shared" si="938"/>
        <v>1.9604911000000004E-8</v>
      </c>
      <c r="AV2446" s="255">
        <f t="shared" si="939"/>
        <v>0</v>
      </c>
      <c r="AW2446" s="272">
        <v>0</v>
      </c>
      <c r="AX2446" s="272">
        <v>0</v>
      </c>
      <c r="AY2446" s="272">
        <v>0</v>
      </c>
      <c r="AZ2446" s="272">
        <v>0</v>
      </c>
      <c r="BA2446" s="272">
        <v>0</v>
      </c>
      <c r="BB2446" s="272">
        <v>8.5800000000000001E-8</v>
      </c>
      <c r="BC2446" s="272">
        <v>0</v>
      </c>
      <c r="BD2446" s="272">
        <v>1.96E-8</v>
      </c>
      <c r="BE2446" s="272">
        <v>0</v>
      </c>
      <c r="BF2446" s="272">
        <v>0</v>
      </c>
      <c r="BG2446" s="272">
        <v>0</v>
      </c>
      <c r="BH2446" s="272">
        <v>4.5499999999999998E-12</v>
      </c>
      <c r="BI2446" s="272">
        <v>1.19E-13</v>
      </c>
      <c r="BJ2446" s="272">
        <v>2.4199999999999998E-13</v>
      </c>
      <c r="BK2446" s="272">
        <v>0</v>
      </c>
      <c r="BL2446" s="272">
        <v>0</v>
      </c>
      <c r="BM2446" s="272">
        <v>0</v>
      </c>
      <c r="BN2446" s="272">
        <v>0</v>
      </c>
      <c r="BO2446" s="272">
        <v>0</v>
      </c>
      <c r="BP2446" s="272">
        <v>0</v>
      </c>
      <c r="BQ2446" s="272">
        <v>0</v>
      </c>
      <c r="BR2446" s="272">
        <v>0</v>
      </c>
      <c r="BT2446" s="325">
        <v>5.3189199E-4</v>
      </c>
      <c r="BU2446" s="325">
        <v>0</v>
      </c>
      <c r="BV2446" s="325">
        <v>0</v>
      </c>
      <c r="BW2446" s="325">
        <v>4.5000170000000001E-7</v>
      </c>
      <c r="BX2446" s="325">
        <v>0</v>
      </c>
      <c r="BY2446" s="325">
        <v>0</v>
      </c>
      <c r="BZ2446" s="325">
        <v>0</v>
      </c>
      <c r="CA2446" s="325">
        <v>0</v>
      </c>
      <c r="CB2446" s="325">
        <v>0</v>
      </c>
      <c r="CC2446" s="325">
        <v>3.2044560000000001E-7</v>
      </c>
      <c r="CD2446" s="325">
        <v>0</v>
      </c>
      <c r="CE2446" s="325">
        <v>0</v>
      </c>
      <c r="CF2446" s="325">
        <v>0</v>
      </c>
      <c r="CG2446" s="325">
        <v>5.3112153999999997E-4</v>
      </c>
      <c r="CH2446" s="325">
        <v>0</v>
      </c>
      <c r="CI2446" s="325">
        <v>0</v>
      </c>
      <c r="CJ2446" s="325">
        <v>0</v>
      </c>
      <c r="CL2446" s="324">
        <v>0</v>
      </c>
      <c r="CM2446" s="324">
        <v>0</v>
      </c>
      <c r="CN2446" s="324">
        <v>0.83457700000000001</v>
      </c>
      <c r="CO2446" s="324">
        <v>0</v>
      </c>
      <c r="CP2446" s="324">
        <v>0</v>
      </c>
      <c r="CQ2446" s="324">
        <v>0</v>
      </c>
      <c r="CR2446" s="324">
        <v>0</v>
      </c>
      <c r="CS2446" s="324">
        <v>0</v>
      </c>
      <c r="CT2446" s="324">
        <v>0.13600000000000001</v>
      </c>
      <c r="CU2446" s="324">
        <v>0</v>
      </c>
    </row>
    <row r="2447" spans="1:101" ht="14.4">
      <c r="A2447" t="s">
        <v>8714</v>
      </c>
      <c r="B2447" s="278" t="s">
        <v>8677</v>
      </c>
      <c r="C2447" s="279" t="str">
        <f t="shared" si="932"/>
        <v>Q.010.40.006</v>
      </c>
      <c r="D2447" t="s">
        <v>8553</v>
      </c>
      <c r="E2447" s="312" t="s">
        <v>1510</v>
      </c>
      <c r="F2447" s="310" t="str">
        <f t="shared" si="933"/>
        <v>Chloroform (CHCl3), direct emissions (scope1 and downstream)</v>
      </c>
      <c r="G2447" s="319">
        <f t="shared" si="921"/>
        <v>3.1163342279999999</v>
      </c>
      <c r="H2447" s="319">
        <f t="shared" si="922"/>
        <v>0.36317896</v>
      </c>
      <c r="I2447" s="319">
        <f t="shared" si="934"/>
        <v>1.3355268E-2</v>
      </c>
      <c r="J2447" s="319">
        <f t="shared" si="935"/>
        <v>0</v>
      </c>
      <c r="K2447" s="319">
        <v>2.7397999999999998</v>
      </c>
      <c r="L2447" s="319">
        <v>0</v>
      </c>
      <c r="M2447" s="319">
        <v>0</v>
      </c>
      <c r="N2447" s="319">
        <v>0</v>
      </c>
      <c r="O2447" s="319">
        <v>0</v>
      </c>
      <c r="P2447" s="319">
        <v>0.1916728</v>
      </c>
      <c r="Q2447" s="319">
        <v>0.17150615999999999</v>
      </c>
      <c r="R2447" s="319">
        <v>1.3355268E-2</v>
      </c>
      <c r="S2447" s="319">
        <v>0</v>
      </c>
      <c r="T2447" s="319">
        <v>0</v>
      </c>
      <c r="U2447" s="319">
        <v>0</v>
      </c>
      <c r="V2447" s="319">
        <v>0</v>
      </c>
      <c r="W2447" s="319">
        <v>0</v>
      </c>
      <c r="X2447" s="319">
        <v>0</v>
      </c>
      <c r="Y2447" s="210"/>
      <c r="Z2447" s="320">
        <f t="shared" si="940"/>
        <v>20.599999999999998</v>
      </c>
      <c r="AA2447" s="210"/>
      <c r="AB2447" s="321">
        <f t="shared" si="941"/>
        <v>2.7397999999999998</v>
      </c>
      <c r="AC2447" s="321">
        <f t="shared" si="942"/>
        <v>0.37653422799999997</v>
      </c>
      <c r="AD2447" s="321">
        <f t="shared" si="936"/>
        <v>1.3355268E-2</v>
      </c>
      <c r="AE2447" s="321">
        <f t="shared" si="943"/>
        <v>1.3355268E-2</v>
      </c>
      <c r="AF2447" s="321">
        <f t="shared" si="944"/>
        <v>0</v>
      </c>
      <c r="AH2447" s="274">
        <v>0</v>
      </c>
      <c r="AI2447" s="274">
        <v>0</v>
      </c>
      <c r="AJ2447" s="274">
        <v>0</v>
      </c>
      <c r="AK2447" s="274">
        <v>0</v>
      </c>
      <c r="AL2447" s="274">
        <v>0</v>
      </c>
      <c r="AM2447" s="274">
        <v>0</v>
      </c>
      <c r="AN2447" s="274">
        <v>0</v>
      </c>
      <c r="AP2447" s="283">
        <v>0.47818242999999999</v>
      </c>
      <c r="AQ2447" s="283">
        <v>0.46303680000000003</v>
      </c>
      <c r="AR2447" s="283">
        <v>1.5145627E-2</v>
      </c>
      <c r="AS2447" s="283">
        <v>0</v>
      </c>
      <c r="AT2447" s="255">
        <f t="shared" si="937"/>
        <v>2.7759999999999998E-5</v>
      </c>
      <c r="AU2447" s="255">
        <f t="shared" si="938"/>
        <v>5.6011932999999994E-8</v>
      </c>
      <c r="AV2447" s="255">
        <f t="shared" si="939"/>
        <v>0</v>
      </c>
      <c r="AW2447" s="272">
        <v>1.8600000000000001E-5</v>
      </c>
      <c r="AX2447" s="272">
        <v>5.5999999999999999E-8</v>
      </c>
      <c r="AY2447" s="272">
        <v>1.5299999999999999E-12</v>
      </c>
      <c r="AZ2447" s="272">
        <v>0</v>
      </c>
      <c r="BA2447" s="272">
        <v>0</v>
      </c>
      <c r="BB2447" s="272">
        <v>0</v>
      </c>
      <c r="BC2447" s="272">
        <v>0</v>
      </c>
      <c r="BD2447" s="272">
        <v>0</v>
      </c>
      <c r="BE2447" s="272">
        <v>0</v>
      </c>
      <c r="BF2447" s="272">
        <v>0</v>
      </c>
      <c r="BG2447" s="272">
        <v>0</v>
      </c>
      <c r="BH2447" s="272">
        <v>5.6000000000000004E-12</v>
      </c>
      <c r="BI2447" s="272">
        <v>1.3299999999999999E-13</v>
      </c>
      <c r="BJ2447" s="272">
        <v>4.6700000000000001E-12</v>
      </c>
      <c r="BK2447" s="272">
        <v>4.1899999999999997E-6</v>
      </c>
      <c r="BL2447" s="272">
        <v>4.9699999999999998E-6</v>
      </c>
      <c r="BM2447" s="272">
        <v>0</v>
      </c>
      <c r="BN2447" s="272">
        <v>0</v>
      </c>
      <c r="BO2447" s="272">
        <v>0</v>
      </c>
      <c r="BP2447" s="272">
        <v>0</v>
      </c>
      <c r="BQ2447" s="272">
        <v>0</v>
      </c>
      <c r="BR2447" s="272">
        <v>0</v>
      </c>
      <c r="BT2447" s="325">
        <v>9.921530699999999E-4</v>
      </c>
      <c r="BU2447" s="325">
        <v>0</v>
      </c>
      <c r="BV2447" s="325">
        <v>5.7438265999999998E-4</v>
      </c>
      <c r="BW2447" s="325">
        <v>1.5643931999999999E-6</v>
      </c>
      <c r="BX2447" s="325">
        <v>0</v>
      </c>
      <c r="BY2447" s="325">
        <v>0</v>
      </c>
      <c r="BZ2447" s="325">
        <v>0</v>
      </c>
      <c r="CA2447" s="325">
        <v>0</v>
      </c>
      <c r="CB2447" s="325">
        <v>2.572114E-4</v>
      </c>
      <c r="CC2447" s="325">
        <v>1.1348661999999999E-4</v>
      </c>
      <c r="CD2447" s="325">
        <v>0</v>
      </c>
      <c r="CE2447" s="325">
        <v>0</v>
      </c>
      <c r="CF2447" s="325">
        <v>0</v>
      </c>
      <c r="CG2447" s="325">
        <v>4.5507991000000001E-5</v>
      </c>
      <c r="CH2447" s="325">
        <v>0</v>
      </c>
      <c r="CI2447" s="325">
        <v>0</v>
      </c>
      <c r="CJ2447" s="325">
        <v>0</v>
      </c>
      <c r="CL2447" s="324">
        <v>0</v>
      </c>
      <c r="CM2447" s="324">
        <v>31</v>
      </c>
      <c r="CN2447" s="324">
        <v>2.1508699999999999E-2</v>
      </c>
      <c r="CO2447" s="324">
        <v>0</v>
      </c>
      <c r="CP2447" s="324">
        <v>0</v>
      </c>
      <c r="CQ2447" s="324">
        <v>2.3099999999999999E-7</v>
      </c>
      <c r="CR2447" s="324">
        <v>1.3200000000000001E-6</v>
      </c>
      <c r="CS2447" s="324">
        <v>0</v>
      </c>
      <c r="CT2447" s="324">
        <v>0.28199999999999997</v>
      </c>
      <c r="CU2447" s="324">
        <v>0</v>
      </c>
    </row>
    <row r="2448" spans="1:101" ht="14.4">
      <c r="A2448" t="s">
        <v>8715</v>
      </c>
      <c r="B2448" s="278" t="s">
        <v>8677</v>
      </c>
      <c r="C2448" s="279" t="str">
        <f t="shared" si="932"/>
        <v>Q.010.40.007</v>
      </c>
      <c r="D2448" t="s">
        <v>8553</v>
      </c>
      <c r="E2448" s="312" t="s">
        <v>1510</v>
      </c>
      <c r="F2448" s="310" t="str">
        <f t="shared" si="933"/>
        <v>Dichloro-ethane (C2H4Cl2), direct emissions (scope1 and downstream)</v>
      </c>
      <c r="G2448" s="319">
        <f t="shared" si="921"/>
        <v>7.0813669999999997E-4</v>
      </c>
      <c r="H2448" s="319">
        <f t="shared" si="922"/>
        <v>0</v>
      </c>
      <c r="I2448" s="319">
        <f t="shared" si="934"/>
        <v>7.0813669999999997E-4</v>
      </c>
      <c r="J2448" s="319">
        <f t="shared" si="935"/>
        <v>0</v>
      </c>
      <c r="K2448" s="319">
        <v>0</v>
      </c>
      <c r="L2448" s="319">
        <v>0</v>
      </c>
      <c r="M2448" s="319">
        <v>0</v>
      </c>
      <c r="N2448" s="319">
        <v>0</v>
      </c>
      <c r="O2448" s="319">
        <v>0</v>
      </c>
      <c r="P2448" s="319">
        <v>0</v>
      </c>
      <c r="Q2448" s="319">
        <v>0</v>
      </c>
      <c r="R2448" s="319">
        <v>7.0813669999999997E-4</v>
      </c>
      <c r="S2448" s="319">
        <v>0</v>
      </c>
      <c r="T2448" s="319">
        <v>0</v>
      </c>
      <c r="U2448" s="319">
        <v>0</v>
      </c>
      <c r="V2448" s="319">
        <v>0</v>
      </c>
      <c r="W2448" s="319">
        <v>0</v>
      </c>
      <c r="X2448" s="319">
        <v>0</v>
      </c>
      <c r="Y2448" s="210"/>
      <c r="Z2448" s="320">
        <f t="shared" si="940"/>
        <v>0</v>
      </c>
      <c r="AA2448" s="210"/>
      <c r="AB2448" s="321">
        <f t="shared" si="941"/>
        <v>0</v>
      </c>
      <c r="AC2448" s="321">
        <f t="shared" si="942"/>
        <v>7.0813669999999997E-4</v>
      </c>
      <c r="AD2448" s="321">
        <f t="shared" si="936"/>
        <v>7.0813669999999997E-4</v>
      </c>
      <c r="AE2448" s="321">
        <f t="shared" si="943"/>
        <v>7.0813669999999997E-4</v>
      </c>
      <c r="AF2448" s="321">
        <f t="shared" si="944"/>
        <v>0</v>
      </c>
      <c r="AH2448" s="274">
        <v>0</v>
      </c>
      <c r="AI2448" s="274">
        <v>0</v>
      </c>
      <c r="AJ2448" s="274">
        <v>0</v>
      </c>
      <c r="AK2448" s="274">
        <v>0</v>
      </c>
      <c r="AL2448" s="274">
        <v>0</v>
      </c>
      <c r="AM2448" s="274">
        <v>0</v>
      </c>
      <c r="AN2448" s="274">
        <v>0</v>
      </c>
      <c r="AP2448" s="283">
        <v>5.7706064E-7</v>
      </c>
      <c r="AQ2448" s="283">
        <v>0</v>
      </c>
      <c r="AR2448" s="283">
        <v>5.7706064E-7</v>
      </c>
      <c r="AS2448" s="283">
        <v>0</v>
      </c>
      <c r="AT2448" s="255">
        <f t="shared" si="937"/>
        <v>0</v>
      </c>
      <c r="AU2448" s="255">
        <f t="shared" si="938"/>
        <v>2.1341E-12</v>
      </c>
      <c r="AV2448" s="255">
        <f t="shared" si="939"/>
        <v>0</v>
      </c>
      <c r="AW2448" s="272">
        <v>0</v>
      </c>
      <c r="AX2448" s="272">
        <v>0</v>
      </c>
      <c r="AY2448" s="272">
        <v>0</v>
      </c>
      <c r="AZ2448" s="272">
        <v>0</v>
      </c>
      <c r="BA2448" s="272">
        <v>0</v>
      </c>
      <c r="BB2448" s="272">
        <v>0</v>
      </c>
      <c r="BC2448" s="272">
        <v>0</v>
      </c>
      <c r="BD2448" s="272">
        <v>0</v>
      </c>
      <c r="BE2448" s="272">
        <v>0</v>
      </c>
      <c r="BF2448" s="272">
        <v>0</v>
      </c>
      <c r="BG2448" s="272">
        <v>0</v>
      </c>
      <c r="BH2448" s="272">
        <v>1.5000000000000001E-12</v>
      </c>
      <c r="BI2448" s="272">
        <v>3.5099999999999997E-14</v>
      </c>
      <c r="BJ2448" s="272">
        <v>5.9899999999999997E-13</v>
      </c>
      <c r="BK2448" s="272">
        <v>0</v>
      </c>
      <c r="BL2448" s="272">
        <v>0</v>
      </c>
      <c r="BM2448" s="272">
        <v>0</v>
      </c>
      <c r="BN2448" s="272">
        <v>0</v>
      </c>
      <c r="BO2448" s="272">
        <v>0</v>
      </c>
      <c r="BP2448" s="272">
        <v>0</v>
      </c>
      <c r="BQ2448" s="272">
        <v>0</v>
      </c>
      <c r="BR2448" s="272">
        <v>0</v>
      </c>
      <c r="BT2448" s="325">
        <v>8.2948856999999995E-8</v>
      </c>
      <c r="BU2448" s="325">
        <v>0</v>
      </c>
      <c r="BV2448" s="325">
        <v>0</v>
      </c>
      <c r="BW2448" s="325">
        <v>8.2948856999999995E-8</v>
      </c>
      <c r="BX2448" s="325">
        <v>0</v>
      </c>
      <c r="BY2448" s="325">
        <v>0</v>
      </c>
      <c r="BZ2448" s="325">
        <v>0</v>
      </c>
      <c r="CA2448" s="325">
        <v>0</v>
      </c>
      <c r="CB2448" s="325">
        <v>0</v>
      </c>
      <c r="CC2448" s="325">
        <v>0</v>
      </c>
      <c r="CD2448" s="325">
        <v>0</v>
      </c>
      <c r="CE2448" s="325">
        <v>0</v>
      </c>
      <c r="CF2448" s="325">
        <v>0</v>
      </c>
      <c r="CG2448" s="325">
        <v>0</v>
      </c>
      <c r="CH2448" s="325">
        <v>0</v>
      </c>
      <c r="CI2448" s="325">
        <v>0</v>
      </c>
      <c r="CJ2448" s="325">
        <v>0</v>
      </c>
      <c r="CL2448" s="324">
        <v>0</v>
      </c>
      <c r="CM2448" s="324">
        <v>0</v>
      </c>
      <c r="CN2448" s="324">
        <v>0</v>
      </c>
      <c r="CO2448" s="324">
        <v>0</v>
      </c>
      <c r="CP2448" s="324">
        <v>0</v>
      </c>
      <c r="CQ2448" s="324">
        <v>0</v>
      </c>
      <c r="CR2448" s="324">
        <v>0</v>
      </c>
      <c r="CS2448" s="324">
        <v>0</v>
      </c>
      <c r="CT2448" s="324">
        <v>9.1700000000000004E-2</v>
      </c>
      <c r="CU2448" s="324">
        <v>0</v>
      </c>
    </row>
    <row r="2449" spans="1:99" ht="14.4">
      <c r="A2449" t="s">
        <v>8716</v>
      </c>
      <c r="B2449" s="278" t="s">
        <v>8677</v>
      </c>
      <c r="C2449" s="279" t="str">
        <f t="shared" si="932"/>
        <v>Q.010.40.008</v>
      </c>
      <c r="D2449" t="s">
        <v>8553</v>
      </c>
      <c r="E2449" s="312" t="s">
        <v>1510</v>
      </c>
      <c r="F2449" s="310" t="str">
        <f t="shared" si="933"/>
        <v>Dimethyl ether (C2H6O), direct emissions (scope1 and downstream)</v>
      </c>
      <c r="G2449" s="319">
        <f t="shared" si="921"/>
        <v>0.39984618861600002</v>
      </c>
      <c r="H2449" s="319">
        <f t="shared" si="922"/>
        <v>0.399648027096</v>
      </c>
      <c r="I2449" s="319">
        <f t="shared" si="934"/>
        <v>1.9816152000000001E-4</v>
      </c>
      <c r="J2449" s="319">
        <f t="shared" si="935"/>
        <v>0</v>
      </c>
      <c r="K2449" s="319">
        <v>0</v>
      </c>
      <c r="L2449" s="319">
        <v>0</v>
      </c>
      <c r="M2449" s="319">
        <v>0</v>
      </c>
      <c r="N2449" s="319">
        <v>0.39963599999999999</v>
      </c>
      <c r="O2449" s="319">
        <v>0</v>
      </c>
      <c r="P2449" s="319">
        <v>0</v>
      </c>
      <c r="Q2449" s="319">
        <v>1.2027095999999999E-5</v>
      </c>
      <c r="R2449" s="319">
        <v>1.9816152000000001E-4</v>
      </c>
      <c r="S2449" s="319">
        <v>0</v>
      </c>
      <c r="T2449" s="319">
        <v>0</v>
      </c>
      <c r="U2449" s="319">
        <v>0</v>
      </c>
      <c r="V2449" s="319">
        <v>0</v>
      </c>
      <c r="W2449" s="319">
        <v>0</v>
      </c>
      <c r="X2449" s="319">
        <v>0</v>
      </c>
      <c r="Y2449" s="210"/>
      <c r="Z2449" s="320">
        <f t="shared" si="940"/>
        <v>0</v>
      </c>
      <c r="AA2449" s="210"/>
      <c r="AB2449" s="321">
        <f t="shared" si="941"/>
        <v>0</v>
      </c>
      <c r="AC2449" s="321">
        <f t="shared" si="942"/>
        <v>0.39984618861600002</v>
      </c>
      <c r="AD2449" s="321">
        <f t="shared" si="936"/>
        <v>1.9816152000000001E-4</v>
      </c>
      <c r="AE2449" s="321">
        <f t="shared" si="943"/>
        <v>1.9816152000000001E-4</v>
      </c>
      <c r="AF2449" s="321">
        <f t="shared" si="944"/>
        <v>0</v>
      </c>
      <c r="AH2449" s="274">
        <v>0</v>
      </c>
      <c r="AI2449" s="274">
        <v>0</v>
      </c>
      <c r="AJ2449" s="274">
        <v>0</v>
      </c>
      <c r="AK2449" s="274">
        <v>0</v>
      </c>
      <c r="AL2449" s="274">
        <v>0</v>
      </c>
      <c r="AM2449" s="274">
        <v>0</v>
      </c>
      <c r="AN2449" s="274">
        <v>0</v>
      </c>
      <c r="AP2449" s="283">
        <v>4.6682319999999996E-3</v>
      </c>
      <c r="AQ2449" s="283">
        <v>9.907920000000001E-4</v>
      </c>
      <c r="AR2449" s="283">
        <v>3.6774400000000001E-3</v>
      </c>
      <c r="AS2449" s="283">
        <v>0</v>
      </c>
      <c r="AT2449" s="255">
        <f t="shared" si="937"/>
        <v>5.9400000000000003E-8</v>
      </c>
      <c r="AU2449" s="255">
        <f t="shared" si="938"/>
        <v>1.3599999999999999E-8</v>
      </c>
      <c r="AV2449" s="255">
        <f t="shared" si="939"/>
        <v>0</v>
      </c>
      <c r="AW2449" s="272">
        <v>0</v>
      </c>
      <c r="AX2449" s="272">
        <v>0</v>
      </c>
      <c r="AY2449" s="272">
        <v>0</v>
      </c>
      <c r="AZ2449" s="272">
        <v>0</v>
      </c>
      <c r="BA2449" s="272">
        <v>0</v>
      </c>
      <c r="BB2449" s="272">
        <v>5.9400000000000003E-8</v>
      </c>
      <c r="BC2449" s="272">
        <v>0</v>
      </c>
      <c r="BD2449" s="272">
        <v>1.3599999999999999E-8</v>
      </c>
      <c r="BE2449" s="272">
        <v>0</v>
      </c>
      <c r="BF2449" s="272">
        <v>0</v>
      </c>
      <c r="BG2449" s="272">
        <v>0</v>
      </c>
      <c r="BH2449" s="272">
        <v>0</v>
      </c>
      <c r="BI2449" s="272">
        <v>0</v>
      </c>
      <c r="BJ2449" s="272">
        <v>0</v>
      </c>
      <c r="BK2449" s="272">
        <v>0</v>
      </c>
      <c r="BL2449" s="272">
        <v>0</v>
      </c>
      <c r="BM2449" s="272">
        <v>0</v>
      </c>
      <c r="BN2449" s="272">
        <v>0</v>
      </c>
      <c r="BO2449" s="272">
        <v>0</v>
      </c>
      <c r="BP2449" s="272">
        <v>0</v>
      </c>
      <c r="BQ2449" s="272">
        <v>0</v>
      </c>
      <c r="BR2449" s="272">
        <v>0</v>
      </c>
      <c r="BT2449" s="325">
        <v>3.7322008999999997E-4</v>
      </c>
      <c r="BU2449" s="325">
        <v>0</v>
      </c>
      <c r="BV2449" s="325">
        <v>0</v>
      </c>
      <c r="BW2449" s="325">
        <v>2.3212003000000001E-8</v>
      </c>
      <c r="BX2449" s="325">
        <v>0</v>
      </c>
      <c r="BY2449" s="325">
        <v>0</v>
      </c>
      <c r="BZ2449" s="325">
        <v>0</v>
      </c>
      <c r="CA2449" s="325">
        <v>0</v>
      </c>
      <c r="CB2449" s="325">
        <v>0</v>
      </c>
      <c r="CC2449" s="325">
        <v>7.9583994000000008E-9</v>
      </c>
      <c r="CD2449" s="325">
        <v>0</v>
      </c>
      <c r="CE2449" s="325">
        <v>0</v>
      </c>
      <c r="CF2449" s="325">
        <v>0</v>
      </c>
      <c r="CG2449" s="325">
        <v>3.7318892E-4</v>
      </c>
      <c r="CH2449" s="325">
        <v>0</v>
      </c>
      <c r="CI2449" s="325">
        <v>0</v>
      </c>
      <c r="CJ2449" s="325">
        <v>0</v>
      </c>
      <c r="CL2449" s="324">
        <v>0</v>
      </c>
      <c r="CM2449" s="324">
        <v>1</v>
      </c>
      <c r="CN2449" s="324">
        <v>0.80677200000000004</v>
      </c>
      <c r="CO2449" s="324">
        <v>0</v>
      </c>
      <c r="CP2449" s="324">
        <v>0</v>
      </c>
      <c r="CQ2449" s="324">
        <v>0</v>
      </c>
      <c r="CR2449" s="324">
        <v>0</v>
      </c>
      <c r="CS2449" s="324">
        <v>0</v>
      </c>
      <c r="CT2449" s="324">
        <v>0</v>
      </c>
      <c r="CU2449" s="324">
        <v>0</v>
      </c>
    </row>
    <row r="2450" spans="1:99" ht="14.4">
      <c r="A2450" t="s">
        <v>8717</v>
      </c>
      <c r="B2450" s="278" t="s">
        <v>8677</v>
      </c>
      <c r="C2450" s="279" t="str">
        <f t="shared" si="932"/>
        <v>Q.010.40.009</v>
      </c>
      <c r="D2450" t="s">
        <v>8553</v>
      </c>
      <c r="E2450" s="312" t="s">
        <v>1510</v>
      </c>
      <c r="F2450" s="310" t="str">
        <f t="shared" si="933"/>
        <v>Ethanol (C2H5OH), direct emissions (scope1 and downstream)</v>
      </c>
      <c r="G2450" s="319">
        <f t="shared" si="921"/>
        <v>0.75830101379999992</v>
      </c>
      <c r="H2450" s="319">
        <f t="shared" si="922"/>
        <v>0.75504658479999998</v>
      </c>
      <c r="I2450" s="319">
        <f t="shared" si="934"/>
        <v>3.2544290000000001E-3</v>
      </c>
      <c r="J2450" s="319">
        <f t="shared" si="935"/>
        <v>0</v>
      </c>
      <c r="K2450" s="319">
        <v>0</v>
      </c>
      <c r="L2450" s="319">
        <v>0</v>
      </c>
      <c r="M2450" s="319">
        <v>0</v>
      </c>
      <c r="N2450" s="319">
        <v>0.75275999999999998</v>
      </c>
      <c r="O2450" s="319">
        <v>0</v>
      </c>
      <c r="P2450" s="319">
        <v>1.859596E-3</v>
      </c>
      <c r="Q2450" s="319">
        <v>4.269888E-4</v>
      </c>
      <c r="R2450" s="319">
        <v>3.2544290000000001E-3</v>
      </c>
      <c r="S2450" s="319">
        <v>0</v>
      </c>
      <c r="T2450" s="319">
        <v>0</v>
      </c>
      <c r="U2450" s="319">
        <v>0</v>
      </c>
      <c r="V2450" s="319">
        <v>0</v>
      </c>
      <c r="W2450" s="319">
        <v>0</v>
      </c>
      <c r="X2450" s="319">
        <v>0</v>
      </c>
      <c r="Y2450" s="210"/>
      <c r="Z2450" s="320">
        <f t="shared" si="940"/>
        <v>0</v>
      </c>
      <c r="AA2450" s="210"/>
      <c r="AB2450" s="321">
        <f t="shared" si="941"/>
        <v>0</v>
      </c>
      <c r="AC2450" s="321">
        <f t="shared" si="942"/>
        <v>0.75830101379999992</v>
      </c>
      <c r="AD2450" s="321">
        <f t="shared" si="936"/>
        <v>3.2544290000000001E-3</v>
      </c>
      <c r="AE2450" s="321">
        <f t="shared" si="943"/>
        <v>3.2544290000000001E-3</v>
      </c>
      <c r="AF2450" s="321">
        <f t="shared" si="944"/>
        <v>0</v>
      </c>
      <c r="AH2450" s="274">
        <v>0</v>
      </c>
      <c r="AI2450" s="274">
        <v>0</v>
      </c>
      <c r="AJ2450" s="274">
        <v>0</v>
      </c>
      <c r="AK2450" s="274">
        <v>0</v>
      </c>
      <c r="AL2450" s="274">
        <v>0</v>
      </c>
      <c r="AM2450" s="274">
        <v>0</v>
      </c>
      <c r="AN2450" s="274">
        <v>0</v>
      </c>
      <c r="AP2450" s="283">
        <v>9.3477668000000007E-3</v>
      </c>
      <c r="AQ2450" s="283">
        <v>2.425272E-3</v>
      </c>
      <c r="AR2450" s="283">
        <v>6.9224947999999998E-3</v>
      </c>
      <c r="AS2450" s="283">
        <v>0</v>
      </c>
      <c r="AT2450" s="255">
        <f t="shared" si="937"/>
        <v>1.4539999999999999E-7</v>
      </c>
      <c r="AU2450" s="255">
        <f t="shared" si="938"/>
        <v>2.56009424E-8</v>
      </c>
      <c r="AV2450" s="255">
        <f t="shared" si="939"/>
        <v>0</v>
      </c>
      <c r="AW2450" s="272">
        <v>0</v>
      </c>
      <c r="AX2450" s="272">
        <v>0</v>
      </c>
      <c r="AY2450" s="272">
        <v>0</v>
      </c>
      <c r="AZ2450" s="272">
        <v>0</v>
      </c>
      <c r="BA2450" s="272">
        <v>0</v>
      </c>
      <c r="BB2450" s="272">
        <v>1.12E-7</v>
      </c>
      <c r="BC2450" s="272">
        <v>0</v>
      </c>
      <c r="BD2450" s="272">
        <v>2.5600000000000001E-8</v>
      </c>
      <c r="BE2450" s="272">
        <v>0</v>
      </c>
      <c r="BF2450" s="272">
        <v>0</v>
      </c>
      <c r="BG2450" s="272">
        <v>0</v>
      </c>
      <c r="BH2450" s="272">
        <v>8.2100000000000004E-13</v>
      </c>
      <c r="BI2450" s="272">
        <v>8.1399999999999999E-14</v>
      </c>
      <c r="BJ2450" s="272">
        <v>4E-14</v>
      </c>
      <c r="BK2450" s="272">
        <v>3.3400000000000001E-8</v>
      </c>
      <c r="BL2450" s="272">
        <v>0</v>
      </c>
      <c r="BM2450" s="272">
        <v>0</v>
      </c>
      <c r="BN2450" s="272">
        <v>0</v>
      </c>
      <c r="BO2450" s="272">
        <v>0</v>
      </c>
      <c r="BP2450" s="272">
        <v>0</v>
      </c>
      <c r="BQ2450" s="272">
        <v>0</v>
      </c>
      <c r="BR2450" s="272">
        <v>0</v>
      </c>
      <c r="BT2450" s="325">
        <v>7.9165240999999999E-4</v>
      </c>
      <c r="BU2450" s="325">
        <v>0</v>
      </c>
      <c r="BV2450" s="325">
        <v>0</v>
      </c>
      <c r="BW2450" s="325">
        <v>3.8121334999999999E-7</v>
      </c>
      <c r="BX2450" s="325">
        <v>0</v>
      </c>
      <c r="BY2450" s="325">
        <v>0</v>
      </c>
      <c r="BZ2450" s="325">
        <v>0</v>
      </c>
      <c r="CA2450" s="325">
        <v>0</v>
      </c>
      <c r="CB2450" s="325">
        <v>2.4954469000000002E-6</v>
      </c>
      <c r="CC2450" s="325">
        <v>2.8254097000000001E-7</v>
      </c>
      <c r="CD2450" s="325">
        <v>0</v>
      </c>
      <c r="CE2450" s="325">
        <v>0</v>
      </c>
      <c r="CF2450" s="325">
        <v>0</v>
      </c>
      <c r="CG2450" s="325">
        <v>7.8849320999999995E-4</v>
      </c>
      <c r="CH2450" s="325">
        <v>0</v>
      </c>
      <c r="CI2450" s="325">
        <v>0</v>
      </c>
      <c r="CJ2450" s="325">
        <v>0</v>
      </c>
      <c r="CL2450" s="324">
        <v>0</v>
      </c>
      <c r="CM2450" s="324">
        <v>0</v>
      </c>
      <c r="CN2450" s="324">
        <v>1.52569</v>
      </c>
      <c r="CO2450" s="324">
        <v>0</v>
      </c>
      <c r="CP2450" s="324">
        <v>0</v>
      </c>
      <c r="CQ2450" s="324">
        <v>2.1400000000000001E-9</v>
      </c>
      <c r="CR2450" s="324">
        <v>0</v>
      </c>
      <c r="CS2450" s="324">
        <v>0</v>
      </c>
      <c r="CT2450" s="324">
        <v>0.153</v>
      </c>
      <c r="CU2450" s="324">
        <v>0</v>
      </c>
    </row>
    <row r="2451" spans="1:99" ht="14.4">
      <c r="A2451" t="s">
        <v>8718</v>
      </c>
      <c r="B2451" s="278" t="s">
        <v>8677</v>
      </c>
      <c r="C2451" s="279" t="str">
        <f t="shared" si="932"/>
        <v>Q.010.40.010</v>
      </c>
      <c r="D2451" t="s">
        <v>8553</v>
      </c>
      <c r="E2451" s="312" t="s">
        <v>1510</v>
      </c>
      <c r="F2451" s="310" t="str">
        <f t="shared" si="933"/>
        <v>Ethyl acetate  (C4H8O2), direct emissions (scope1 and downstream)</v>
      </c>
      <c r="G2451" s="319">
        <f t="shared" si="921"/>
        <v>0.427770447</v>
      </c>
      <c r="H2451" s="319">
        <f t="shared" si="922"/>
        <v>0.42261613199999998</v>
      </c>
      <c r="I2451" s="319">
        <f t="shared" si="934"/>
        <v>5.1543149999999996E-3</v>
      </c>
      <c r="J2451" s="319">
        <f t="shared" si="935"/>
        <v>0</v>
      </c>
      <c r="K2451" s="319">
        <v>0</v>
      </c>
      <c r="L2451" s="319">
        <v>0</v>
      </c>
      <c r="M2451" s="319">
        <v>0</v>
      </c>
      <c r="N2451" s="319">
        <v>0.42166799999999999</v>
      </c>
      <c r="O2451" s="319">
        <v>0</v>
      </c>
      <c r="P2451" s="319">
        <v>0</v>
      </c>
      <c r="Q2451" s="319">
        <v>9.4813199999999997E-4</v>
      </c>
      <c r="R2451" s="319">
        <v>5.1543149999999996E-3</v>
      </c>
      <c r="S2451" s="319">
        <v>0</v>
      </c>
      <c r="T2451" s="319">
        <v>0</v>
      </c>
      <c r="U2451" s="319">
        <v>0</v>
      </c>
      <c r="V2451" s="319">
        <v>0</v>
      </c>
      <c r="W2451" s="319">
        <v>0</v>
      </c>
      <c r="X2451" s="319">
        <v>0</v>
      </c>
      <c r="Y2451" s="210"/>
      <c r="Z2451" s="320">
        <f t="shared" si="940"/>
        <v>0</v>
      </c>
      <c r="AA2451" s="210"/>
      <c r="AB2451" s="321">
        <f t="shared" si="941"/>
        <v>0</v>
      </c>
      <c r="AC2451" s="321">
        <f t="shared" si="942"/>
        <v>0.427770447</v>
      </c>
      <c r="AD2451" s="321">
        <f t="shared" si="936"/>
        <v>5.1543149999999996E-3</v>
      </c>
      <c r="AE2451" s="321">
        <f t="shared" si="943"/>
        <v>5.1543149999999996E-3</v>
      </c>
      <c r="AF2451" s="321">
        <f t="shared" si="944"/>
        <v>0</v>
      </c>
      <c r="AH2451" s="274">
        <v>0</v>
      </c>
      <c r="AI2451" s="274">
        <v>0</v>
      </c>
      <c r="AJ2451" s="274">
        <v>0</v>
      </c>
      <c r="AK2451" s="274">
        <v>0</v>
      </c>
      <c r="AL2451" s="274">
        <v>0</v>
      </c>
      <c r="AM2451" s="274">
        <v>0</v>
      </c>
      <c r="AN2451" s="274">
        <v>0</v>
      </c>
      <c r="AP2451" s="283">
        <v>5.2343199999999998E-3</v>
      </c>
      <c r="AQ2451" s="283">
        <v>1.366092E-3</v>
      </c>
      <c r="AR2451" s="283">
        <v>3.868228E-3</v>
      </c>
      <c r="AS2451" s="283">
        <v>0</v>
      </c>
      <c r="AT2451" s="255">
        <f t="shared" si="937"/>
        <v>8.1899999999999999E-8</v>
      </c>
      <c r="AU2451" s="255">
        <f t="shared" si="938"/>
        <v>1.43055768E-8</v>
      </c>
      <c r="AV2451" s="255">
        <f t="shared" si="939"/>
        <v>0</v>
      </c>
      <c r="AW2451" s="272">
        <v>0</v>
      </c>
      <c r="AX2451" s="272">
        <v>0</v>
      </c>
      <c r="AY2451" s="272">
        <v>0</v>
      </c>
      <c r="AZ2451" s="272">
        <v>0</v>
      </c>
      <c r="BA2451" s="272">
        <v>0</v>
      </c>
      <c r="BB2451" s="272">
        <v>6.2699999999999999E-8</v>
      </c>
      <c r="BC2451" s="272">
        <v>0</v>
      </c>
      <c r="BD2451" s="272">
        <v>1.4300000000000001E-8</v>
      </c>
      <c r="BE2451" s="272">
        <v>0</v>
      </c>
      <c r="BF2451" s="272">
        <v>0</v>
      </c>
      <c r="BG2451" s="272">
        <v>0</v>
      </c>
      <c r="BH2451" s="272">
        <v>5.2099999999999998E-12</v>
      </c>
      <c r="BI2451" s="272">
        <v>9.1799999999999998E-14</v>
      </c>
      <c r="BJ2451" s="272">
        <v>2.7499999999999999E-13</v>
      </c>
      <c r="BK2451" s="272">
        <v>0</v>
      </c>
      <c r="BL2451" s="272">
        <v>1.92E-8</v>
      </c>
      <c r="BM2451" s="272">
        <v>0</v>
      </c>
      <c r="BN2451" s="272">
        <v>0</v>
      </c>
      <c r="BO2451" s="272">
        <v>0</v>
      </c>
      <c r="BP2451" s="272">
        <v>0</v>
      </c>
      <c r="BQ2451" s="272">
        <v>0</v>
      </c>
      <c r="BR2451" s="272">
        <v>0</v>
      </c>
      <c r="BT2451" s="325">
        <v>4.1419569000000002E-4</v>
      </c>
      <c r="BU2451" s="325">
        <v>0</v>
      </c>
      <c r="BV2451" s="325">
        <v>0</v>
      </c>
      <c r="BW2451" s="325">
        <v>6.0375989000000003E-7</v>
      </c>
      <c r="BX2451" s="325">
        <v>0</v>
      </c>
      <c r="BY2451" s="325">
        <v>0</v>
      </c>
      <c r="BZ2451" s="325">
        <v>0</v>
      </c>
      <c r="CA2451" s="325">
        <v>0</v>
      </c>
      <c r="CB2451" s="325">
        <v>0</v>
      </c>
      <c r="CC2451" s="325">
        <v>6.2738445999999998E-7</v>
      </c>
      <c r="CD2451" s="325">
        <v>0</v>
      </c>
      <c r="CE2451" s="325">
        <v>0</v>
      </c>
      <c r="CF2451" s="325">
        <v>0</v>
      </c>
      <c r="CG2451" s="325">
        <v>4.1296454E-4</v>
      </c>
      <c r="CH2451" s="325">
        <v>0</v>
      </c>
      <c r="CI2451" s="325">
        <v>0</v>
      </c>
      <c r="CJ2451" s="325">
        <v>0</v>
      </c>
      <c r="CL2451" s="324">
        <v>0</v>
      </c>
      <c r="CM2451" s="324">
        <v>0</v>
      </c>
      <c r="CN2451" s="324">
        <v>0.62612599999999996</v>
      </c>
      <c r="CO2451" s="324">
        <v>0</v>
      </c>
      <c r="CP2451" s="324">
        <v>0</v>
      </c>
      <c r="CQ2451" s="324">
        <v>0</v>
      </c>
      <c r="CR2451" s="324">
        <v>5.2300000000000003E-9</v>
      </c>
      <c r="CS2451" s="324">
        <v>0</v>
      </c>
      <c r="CT2451" s="324">
        <v>0.113</v>
      </c>
      <c r="CU2451" s="324">
        <v>0</v>
      </c>
    </row>
    <row r="2452" spans="1:99" ht="14.4">
      <c r="A2452" t="s">
        <v>8719</v>
      </c>
      <c r="B2452" s="278" t="s">
        <v>8677</v>
      </c>
      <c r="C2452" s="279" t="str">
        <f t="shared" si="932"/>
        <v>Q.010.40.011</v>
      </c>
      <c r="D2452" t="s">
        <v>8553</v>
      </c>
      <c r="E2452" s="312" t="s">
        <v>1510</v>
      </c>
      <c r="F2452" s="310" t="str">
        <f t="shared" si="933"/>
        <v>Ethylene (C2H4), direct emissions (scope1 and downstream)</v>
      </c>
      <c r="G2452" s="319">
        <f t="shared" si="921"/>
        <v>2.2217045450922002</v>
      </c>
      <c r="H2452" s="319">
        <f t="shared" si="922"/>
        <v>2.2217018083200002</v>
      </c>
      <c r="I2452" s="319">
        <f t="shared" si="934"/>
        <v>2.7367722000000002E-6</v>
      </c>
      <c r="J2452" s="319">
        <f t="shared" si="935"/>
        <v>0</v>
      </c>
      <c r="K2452" s="319">
        <v>0</v>
      </c>
      <c r="L2452" s="319">
        <v>0</v>
      </c>
      <c r="M2452" s="319">
        <v>0</v>
      </c>
      <c r="N2452" s="319">
        <v>2.2215600000000002</v>
      </c>
      <c r="O2452" s="319">
        <v>0</v>
      </c>
      <c r="P2452" s="319">
        <v>0</v>
      </c>
      <c r="Q2452" s="319">
        <v>1.4180831999999999E-4</v>
      </c>
      <c r="R2452" s="319">
        <v>2.7367722000000002E-6</v>
      </c>
      <c r="S2452" s="319">
        <v>0</v>
      </c>
      <c r="T2452" s="319">
        <v>0</v>
      </c>
      <c r="U2452" s="319">
        <v>0</v>
      </c>
      <c r="V2452" s="319">
        <v>0</v>
      </c>
      <c r="W2452" s="319">
        <v>0</v>
      </c>
      <c r="X2452" s="319">
        <v>0</v>
      </c>
      <c r="Y2452" s="210"/>
      <c r="Z2452" s="320">
        <f t="shared" si="940"/>
        <v>0</v>
      </c>
      <c r="AA2452" s="210"/>
      <c r="AB2452" s="321">
        <f t="shared" si="941"/>
        <v>0</v>
      </c>
      <c r="AC2452" s="321">
        <f t="shared" si="942"/>
        <v>2.2217045450922002</v>
      </c>
      <c r="AD2452" s="321">
        <f t="shared" si="936"/>
        <v>2.7367722000000002E-6</v>
      </c>
      <c r="AE2452" s="321">
        <f t="shared" si="943"/>
        <v>2.7367722000000002E-6</v>
      </c>
      <c r="AF2452" s="321">
        <f t="shared" si="944"/>
        <v>0</v>
      </c>
      <c r="AH2452" s="274">
        <v>0</v>
      </c>
      <c r="AI2452" s="274">
        <v>0</v>
      </c>
      <c r="AJ2452" s="274">
        <v>0</v>
      </c>
      <c r="AK2452" s="274">
        <v>0</v>
      </c>
      <c r="AL2452" s="274">
        <v>0</v>
      </c>
      <c r="AM2452" s="274">
        <v>0</v>
      </c>
      <c r="AN2452" s="274">
        <v>0</v>
      </c>
      <c r="AP2452" s="283">
        <v>2.5892559999999998E-2</v>
      </c>
      <c r="AQ2452" s="283">
        <v>5.5043999999999996E-3</v>
      </c>
      <c r="AR2452" s="283">
        <v>2.0388159999999999E-2</v>
      </c>
      <c r="AS2452" s="283">
        <v>0</v>
      </c>
      <c r="AT2452" s="255">
        <f t="shared" si="937"/>
        <v>3.3000000000000002E-7</v>
      </c>
      <c r="AU2452" s="255">
        <f t="shared" si="938"/>
        <v>7.54E-8</v>
      </c>
      <c r="AV2452" s="255">
        <f t="shared" si="939"/>
        <v>0</v>
      </c>
      <c r="AW2452" s="272">
        <v>0</v>
      </c>
      <c r="AX2452" s="272">
        <v>0</v>
      </c>
      <c r="AY2452" s="272">
        <v>0</v>
      </c>
      <c r="AZ2452" s="272">
        <v>0</v>
      </c>
      <c r="BA2452" s="272">
        <v>0</v>
      </c>
      <c r="BB2452" s="272">
        <v>3.3000000000000002E-7</v>
      </c>
      <c r="BC2452" s="272">
        <v>0</v>
      </c>
      <c r="BD2452" s="272">
        <v>7.54E-8</v>
      </c>
      <c r="BE2452" s="272">
        <v>0</v>
      </c>
      <c r="BF2452" s="272">
        <v>0</v>
      </c>
      <c r="BG2452" s="272">
        <v>0</v>
      </c>
      <c r="BH2452" s="272">
        <v>0</v>
      </c>
      <c r="BI2452" s="272">
        <v>0</v>
      </c>
      <c r="BJ2452" s="272">
        <v>0</v>
      </c>
      <c r="BK2452" s="272">
        <v>0</v>
      </c>
      <c r="BL2452" s="272">
        <v>0</v>
      </c>
      <c r="BM2452" s="272">
        <v>0</v>
      </c>
      <c r="BN2452" s="272">
        <v>0</v>
      </c>
      <c r="BO2452" s="272">
        <v>0</v>
      </c>
      <c r="BP2452" s="272">
        <v>0</v>
      </c>
      <c r="BQ2452" s="272">
        <v>0</v>
      </c>
      <c r="BR2452" s="272">
        <v>0</v>
      </c>
      <c r="BT2452" s="325">
        <v>1.9771764999999999E-3</v>
      </c>
      <c r="BU2452" s="325">
        <v>0</v>
      </c>
      <c r="BV2452" s="325">
        <v>0</v>
      </c>
      <c r="BW2452" s="325">
        <v>3.2057669999999998E-10</v>
      </c>
      <c r="BX2452" s="325">
        <v>0</v>
      </c>
      <c r="BY2452" s="325">
        <v>0</v>
      </c>
      <c r="BZ2452" s="325">
        <v>0</v>
      </c>
      <c r="CA2452" s="325">
        <v>0</v>
      </c>
      <c r="CB2452" s="325">
        <v>0</v>
      </c>
      <c r="CC2452" s="325">
        <v>9.3835390999999995E-8</v>
      </c>
      <c r="CD2452" s="325">
        <v>0</v>
      </c>
      <c r="CE2452" s="325">
        <v>0</v>
      </c>
      <c r="CF2452" s="325">
        <v>0</v>
      </c>
      <c r="CG2452" s="325">
        <v>1.9770823999999999E-3</v>
      </c>
      <c r="CH2452" s="325">
        <v>0</v>
      </c>
      <c r="CI2452" s="325">
        <v>0</v>
      </c>
      <c r="CJ2452" s="325">
        <v>0</v>
      </c>
      <c r="CL2452" s="324">
        <v>0</v>
      </c>
      <c r="CM2452" s="324">
        <v>0</v>
      </c>
      <c r="CN2452" s="324">
        <v>8.9950299999999999</v>
      </c>
      <c r="CO2452" s="324">
        <v>0</v>
      </c>
      <c r="CP2452" s="324">
        <v>0</v>
      </c>
      <c r="CQ2452" s="324">
        <v>0</v>
      </c>
      <c r="CR2452" s="324">
        <v>0</v>
      </c>
      <c r="CS2452" s="324">
        <v>0</v>
      </c>
      <c r="CT2452" s="324">
        <v>0</v>
      </c>
      <c r="CU2452" s="324">
        <v>0</v>
      </c>
    </row>
    <row r="2453" spans="1:99" ht="14.4">
      <c r="A2453" t="s">
        <v>8720</v>
      </c>
      <c r="B2453" s="278" t="s">
        <v>8677</v>
      </c>
      <c r="C2453" s="279" t="str">
        <f t="shared" si="932"/>
        <v>Q.010.40.012</v>
      </c>
      <c r="D2453" t="s">
        <v>8553</v>
      </c>
      <c r="E2453" s="312" t="s">
        <v>1510</v>
      </c>
      <c r="F2453" s="310" t="str">
        <f t="shared" si="933"/>
        <v>Formaldehyde (CH2O), direct emissions (scope1 and downstream)</v>
      </c>
      <c r="G2453" s="319">
        <f t="shared" si="921"/>
        <v>13.735890840000001</v>
      </c>
      <c r="H2453" s="319">
        <f t="shared" si="922"/>
        <v>13.216095440000002</v>
      </c>
      <c r="I2453" s="319">
        <f t="shared" si="934"/>
        <v>0.51979540000000002</v>
      </c>
      <c r="J2453" s="319">
        <f t="shared" si="935"/>
        <v>0</v>
      </c>
      <c r="K2453" s="319">
        <v>0</v>
      </c>
      <c r="L2453" s="319">
        <v>0</v>
      </c>
      <c r="M2453" s="319">
        <v>0</v>
      </c>
      <c r="N2453" s="319">
        <v>1.0220400000000001</v>
      </c>
      <c r="O2453" s="319">
        <v>0</v>
      </c>
      <c r="P2453" s="319">
        <v>12.158720000000001</v>
      </c>
      <c r="Q2453" s="319">
        <v>3.5335440000000003E-2</v>
      </c>
      <c r="R2453" s="319">
        <v>0.51979540000000002</v>
      </c>
      <c r="S2453" s="319">
        <v>0</v>
      </c>
      <c r="T2453" s="319">
        <v>0</v>
      </c>
      <c r="U2453" s="319">
        <v>0</v>
      </c>
      <c r="V2453" s="319">
        <v>0</v>
      </c>
      <c r="W2453" s="319">
        <v>0</v>
      </c>
      <c r="X2453" s="319">
        <v>0</v>
      </c>
      <c r="Y2453" s="210"/>
      <c r="Z2453" s="320">
        <f t="shared" si="940"/>
        <v>0</v>
      </c>
      <c r="AA2453" s="210"/>
      <c r="AB2453" s="321">
        <f t="shared" si="941"/>
        <v>0</v>
      </c>
      <c r="AC2453" s="321">
        <f t="shared" si="942"/>
        <v>13.735890840000001</v>
      </c>
      <c r="AD2453" s="321">
        <f t="shared" si="936"/>
        <v>0.51979540000000002</v>
      </c>
      <c r="AE2453" s="321">
        <f t="shared" si="943"/>
        <v>0.51979540000000002</v>
      </c>
      <c r="AF2453" s="321">
        <f t="shared" si="944"/>
        <v>0</v>
      </c>
      <c r="AH2453" s="274">
        <v>0</v>
      </c>
      <c r="AI2453" s="274">
        <v>0</v>
      </c>
      <c r="AJ2453" s="274">
        <v>0</v>
      </c>
      <c r="AK2453" s="274">
        <v>0</v>
      </c>
      <c r="AL2453" s="274">
        <v>0</v>
      </c>
      <c r="AM2453" s="274">
        <v>0</v>
      </c>
      <c r="AN2453" s="274">
        <v>0</v>
      </c>
      <c r="AP2453" s="283">
        <v>3.1891454000000001</v>
      </c>
      <c r="AQ2453" s="283">
        <v>3.1797251000000002</v>
      </c>
      <c r="AR2453" s="283">
        <v>9.4203358000000004E-3</v>
      </c>
      <c r="AS2453" s="283">
        <v>0</v>
      </c>
      <c r="AT2453" s="255">
        <f t="shared" si="937"/>
        <v>1.9063100000000003E-4</v>
      </c>
      <c r="AU2453" s="255">
        <f t="shared" si="938"/>
        <v>3.4838519999999998E-8</v>
      </c>
      <c r="AV2453" s="255">
        <f t="shared" si="939"/>
        <v>0</v>
      </c>
      <c r="AW2453" s="272">
        <v>0</v>
      </c>
      <c r="AX2453" s="272">
        <v>0</v>
      </c>
      <c r="AY2453" s="272">
        <v>0</v>
      </c>
      <c r="AZ2453" s="272">
        <v>0</v>
      </c>
      <c r="BA2453" s="272">
        <v>0</v>
      </c>
      <c r="BB2453" s="272">
        <v>1.5200000000000001E-7</v>
      </c>
      <c r="BC2453" s="272">
        <v>0</v>
      </c>
      <c r="BD2453" s="272">
        <v>3.47E-8</v>
      </c>
      <c r="BE2453" s="272">
        <v>0</v>
      </c>
      <c r="BF2453" s="272">
        <v>0</v>
      </c>
      <c r="BG2453" s="272">
        <v>0</v>
      </c>
      <c r="BH2453" s="272">
        <v>1.1399999999999999E-10</v>
      </c>
      <c r="BI2453" s="272">
        <v>2.19E-11</v>
      </c>
      <c r="BJ2453" s="272">
        <v>2.6200000000000001E-12</v>
      </c>
      <c r="BK2453" s="272">
        <v>1.9000000000000001E-4</v>
      </c>
      <c r="BL2453" s="272">
        <v>4.7899999999999999E-7</v>
      </c>
      <c r="BM2453" s="272">
        <v>0</v>
      </c>
      <c r="BN2453" s="272">
        <v>0</v>
      </c>
      <c r="BO2453" s="272">
        <v>0</v>
      </c>
      <c r="BP2453" s="272">
        <v>0</v>
      </c>
      <c r="BQ2453" s="272">
        <v>0</v>
      </c>
      <c r="BR2453" s="272">
        <v>0</v>
      </c>
      <c r="BT2453" s="325">
        <v>1.7426391999999999E-2</v>
      </c>
      <c r="BU2453" s="325">
        <v>0</v>
      </c>
      <c r="BV2453" s="325">
        <v>0</v>
      </c>
      <c r="BW2453" s="325">
        <v>6.0887161999999998E-5</v>
      </c>
      <c r="BX2453" s="325">
        <v>0</v>
      </c>
      <c r="BY2453" s="325">
        <v>0</v>
      </c>
      <c r="BZ2453" s="325">
        <v>0</v>
      </c>
      <c r="CA2453" s="325">
        <v>0</v>
      </c>
      <c r="CB2453" s="325">
        <v>1.6316146E-2</v>
      </c>
      <c r="CC2453" s="325">
        <v>2.3381666E-5</v>
      </c>
      <c r="CD2453" s="325">
        <v>0</v>
      </c>
      <c r="CE2453" s="325">
        <v>0</v>
      </c>
      <c r="CF2453" s="325">
        <v>0</v>
      </c>
      <c r="CG2453" s="325">
        <v>1.0259771E-3</v>
      </c>
      <c r="CH2453" s="325">
        <v>0</v>
      </c>
      <c r="CI2453" s="325">
        <v>0</v>
      </c>
      <c r="CJ2453" s="325">
        <v>0</v>
      </c>
      <c r="CL2453" s="324">
        <v>0</v>
      </c>
      <c r="CM2453" s="324">
        <v>0</v>
      </c>
      <c r="CN2453" s="324">
        <v>9.4558499999999999</v>
      </c>
      <c r="CO2453" s="324">
        <v>0</v>
      </c>
      <c r="CP2453" s="324">
        <v>0</v>
      </c>
      <c r="CQ2453" s="324">
        <v>1.34E-5</v>
      </c>
      <c r="CR2453" s="324">
        <v>1.7100000000000001E-7</v>
      </c>
      <c r="CS2453" s="324">
        <v>0</v>
      </c>
      <c r="CT2453" s="324">
        <v>26.8</v>
      </c>
      <c r="CU2453" s="324">
        <v>0</v>
      </c>
    </row>
    <row r="2454" spans="1:99" ht="14.4">
      <c r="A2454" t="s">
        <v>8721</v>
      </c>
      <c r="B2454" s="278" t="s">
        <v>8677</v>
      </c>
      <c r="C2454" s="279" t="str">
        <f t="shared" si="932"/>
        <v>Q.010.40.013</v>
      </c>
      <c r="D2454" t="s">
        <v>8553</v>
      </c>
      <c r="E2454" s="312" t="s">
        <v>1510</v>
      </c>
      <c r="F2454" s="310" t="str">
        <f t="shared" si="933"/>
        <v>Hexane (C6H14), direct emissions (scope1 and downstream)</v>
      </c>
      <c r="G2454" s="319">
        <f t="shared" si="921"/>
        <v>0.91643951099269993</v>
      </c>
      <c r="H2454" s="319">
        <f t="shared" si="922"/>
        <v>0.91643692319999992</v>
      </c>
      <c r="I2454" s="319">
        <f t="shared" si="934"/>
        <v>2.5877926999999998E-6</v>
      </c>
      <c r="J2454" s="319">
        <f t="shared" si="935"/>
        <v>0</v>
      </c>
      <c r="K2454" s="319">
        <v>0</v>
      </c>
      <c r="L2454" s="319">
        <v>0</v>
      </c>
      <c r="M2454" s="319">
        <v>0</v>
      </c>
      <c r="N2454" s="319">
        <v>0.88739999999999997</v>
      </c>
      <c r="O2454" s="319">
        <v>0</v>
      </c>
      <c r="P2454" s="319">
        <v>8.8132320000000001E-4</v>
      </c>
      <c r="Q2454" s="319">
        <v>2.8155599999999999E-2</v>
      </c>
      <c r="R2454" s="319">
        <v>2.5877926999999998E-6</v>
      </c>
      <c r="S2454" s="319">
        <v>0</v>
      </c>
      <c r="T2454" s="319">
        <v>0</v>
      </c>
      <c r="U2454" s="319">
        <v>0</v>
      </c>
      <c r="V2454" s="319">
        <v>0</v>
      </c>
      <c r="W2454" s="319">
        <v>0</v>
      </c>
      <c r="X2454" s="319">
        <v>0</v>
      </c>
      <c r="Y2454" s="210"/>
      <c r="Z2454" s="320">
        <f t="shared" si="940"/>
        <v>0</v>
      </c>
      <c r="AA2454" s="210"/>
      <c r="AB2454" s="321">
        <f t="shared" si="941"/>
        <v>0</v>
      </c>
      <c r="AC2454" s="321">
        <f t="shared" si="942"/>
        <v>0.91643951099269993</v>
      </c>
      <c r="AD2454" s="321">
        <f t="shared" si="936"/>
        <v>2.5877926999999998E-6</v>
      </c>
      <c r="AE2454" s="321">
        <f t="shared" si="943"/>
        <v>2.5877926999999998E-6</v>
      </c>
      <c r="AF2454" s="321">
        <f t="shared" si="944"/>
        <v>0</v>
      </c>
      <c r="AH2454" s="274">
        <v>0</v>
      </c>
      <c r="AI2454" s="274">
        <v>0</v>
      </c>
      <c r="AJ2454" s="274">
        <v>0</v>
      </c>
      <c r="AK2454" s="274">
        <v>0</v>
      </c>
      <c r="AL2454" s="274">
        <v>0</v>
      </c>
      <c r="AM2454" s="274">
        <v>0</v>
      </c>
      <c r="AN2454" s="274">
        <v>0</v>
      </c>
      <c r="AP2454" s="283">
        <v>1.9008081E-2</v>
      </c>
      <c r="AQ2454" s="283">
        <v>1.0841999999999999E-2</v>
      </c>
      <c r="AR2454" s="283">
        <v>8.1660806000000002E-3</v>
      </c>
      <c r="AS2454" s="283">
        <v>0</v>
      </c>
      <c r="AT2454" s="255">
        <f t="shared" si="937"/>
        <v>6.5000000000000002E-7</v>
      </c>
      <c r="AU2454" s="255">
        <f t="shared" si="938"/>
        <v>3.0200002374899998E-8</v>
      </c>
      <c r="AV2454" s="255">
        <f t="shared" si="939"/>
        <v>0</v>
      </c>
      <c r="AW2454" s="272">
        <v>0</v>
      </c>
      <c r="AX2454" s="272">
        <v>0</v>
      </c>
      <c r="AY2454" s="272">
        <v>0</v>
      </c>
      <c r="AZ2454" s="272">
        <v>0</v>
      </c>
      <c r="BA2454" s="272">
        <v>0</v>
      </c>
      <c r="BB2454" s="272">
        <v>1.3199999999999999E-7</v>
      </c>
      <c r="BC2454" s="272">
        <v>0</v>
      </c>
      <c r="BD2454" s="272">
        <v>3.0199999999999999E-8</v>
      </c>
      <c r="BE2454" s="272">
        <v>0</v>
      </c>
      <c r="BF2454" s="272">
        <v>0</v>
      </c>
      <c r="BG2454" s="272">
        <v>0</v>
      </c>
      <c r="BH2454" s="272">
        <v>2.2299999999999999E-15</v>
      </c>
      <c r="BI2454" s="272">
        <v>4.19E-17</v>
      </c>
      <c r="BJ2454" s="272">
        <v>1.03E-16</v>
      </c>
      <c r="BK2454" s="272">
        <v>1.6000000000000001E-8</v>
      </c>
      <c r="BL2454" s="272">
        <v>5.0200000000000002E-7</v>
      </c>
      <c r="BM2454" s="272">
        <v>0</v>
      </c>
      <c r="BN2454" s="272">
        <v>0</v>
      </c>
      <c r="BO2454" s="272">
        <v>0</v>
      </c>
      <c r="BP2454" s="272">
        <v>0</v>
      </c>
      <c r="BQ2454" s="272">
        <v>0</v>
      </c>
      <c r="BR2454" s="272">
        <v>0</v>
      </c>
      <c r="BT2454" s="325">
        <v>9.7208888000000003E-4</v>
      </c>
      <c r="BU2454" s="325">
        <v>0</v>
      </c>
      <c r="BV2454" s="325">
        <v>0</v>
      </c>
      <c r="BW2454" s="325">
        <v>3.0312571999999998E-10</v>
      </c>
      <c r="BX2454" s="325">
        <v>0</v>
      </c>
      <c r="BY2454" s="325">
        <v>0</v>
      </c>
      <c r="BZ2454" s="325">
        <v>0</v>
      </c>
      <c r="CA2454" s="325">
        <v>0</v>
      </c>
      <c r="CB2454" s="325">
        <v>1.1826737E-6</v>
      </c>
      <c r="CC2454" s="325">
        <v>1.8630724E-5</v>
      </c>
      <c r="CD2454" s="325">
        <v>0</v>
      </c>
      <c r="CE2454" s="325">
        <v>0</v>
      </c>
      <c r="CF2454" s="325">
        <v>0</v>
      </c>
      <c r="CG2454" s="325">
        <v>9.5227517999999997E-4</v>
      </c>
      <c r="CH2454" s="325">
        <v>0</v>
      </c>
      <c r="CI2454" s="325">
        <v>0</v>
      </c>
      <c r="CJ2454" s="325">
        <v>0</v>
      </c>
      <c r="CL2454" s="324">
        <v>0</v>
      </c>
      <c r="CM2454" s="324">
        <v>0</v>
      </c>
      <c r="CN2454" s="324">
        <v>1.24386</v>
      </c>
      <c r="CO2454" s="324">
        <v>0</v>
      </c>
      <c r="CP2454" s="324">
        <v>0</v>
      </c>
      <c r="CQ2454" s="324">
        <v>9.9299999999999998E-10</v>
      </c>
      <c r="CR2454" s="324">
        <v>1.35E-7</v>
      </c>
      <c r="CS2454" s="324">
        <v>0</v>
      </c>
      <c r="CT2454" s="324">
        <v>1.35E-4</v>
      </c>
      <c r="CU2454" s="324">
        <v>0</v>
      </c>
    </row>
    <row r="2455" spans="1:99" ht="14.4">
      <c r="A2455" t="s">
        <v>8722</v>
      </c>
      <c r="B2455" s="278" t="s">
        <v>8677</v>
      </c>
      <c r="C2455" s="279" t="str">
        <f t="shared" si="932"/>
        <v>Q.010.40.014</v>
      </c>
      <c r="D2455" t="s">
        <v>8553</v>
      </c>
      <c r="E2455" s="312" t="s">
        <v>1510</v>
      </c>
      <c r="F2455" s="310" t="str">
        <f t="shared" si="933"/>
        <v>Isoprene (C5H8), direct emissions (scope1 and downstream)</v>
      </c>
      <c r="G2455" s="319">
        <f t="shared" si="921"/>
        <v>2.5913228055809996</v>
      </c>
      <c r="H2455" s="319">
        <f t="shared" si="922"/>
        <v>2.5913141271999995</v>
      </c>
      <c r="I2455" s="319">
        <f t="shared" si="934"/>
        <v>8.6783809999999995E-6</v>
      </c>
      <c r="J2455" s="319">
        <f t="shared" si="935"/>
        <v>0</v>
      </c>
      <c r="K2455" s="319">
        <v>0</v>
      </c>
      <c r="L2455" s="319">
        <v>0</v>
      </c>
      <c r="M2455" s="319">
        <v>0</v>
      </c>
      <c r="N2455" s="319">
        <v>2.5275599999999998</v>
      </c>
      <c r="O2455" s="319">
        <v>0</v>
      </c>
      <c r="P2455" s="319">
        <v>6.2675919999999996E-2</v>
      </c>
      <c r="Q2455" s="319">
        <v>1.0782071999999999E-3</v>
      </c>
      <c r="R2455" s="319">
        <v>8.6783809999999995E-6</v>
      </c>
      <c r="S2455" s="319">
        <v>0</v>
      </c>
      <c r="T2455" s="319">
        <v>0</v>
      </c>
      <c r="U2455" s="319">
        <v>0</v>
      </c>
      <c r="V2455" s="319">
        <v>0</v>
      </c>
      <c r="W2455" s="319">
        <v>0</v>
      </c>
      <c r="X2455" s="319">
        <v>0</v>
      </c>
      <c r="Y2455" s="210"/>
      <c r="Z2455" s="320">
        <f t="shared" si="940"/>
        <v>0</v>
      </c>
      <c r="AA2455" s="210"/>
      <c r="AB2455" s="321">
        <f t="shared" si="941"/>
        <v>0</v>
      </c>
      <c r="AC2455" s="321">
        <f t="shared" si="942"/>
        <v>2.5913228055809996</v>
      </c>
      <c r="AD2455" s="321">
        <f t="shared" si="936"/>
        <v>8.6783809999999995E-6</v>
      </c>
      <c r="AE2455" s="321">
        <f t="shared" si="943"/>
        <v>8.6783809999999995E-6</v>
      </c>
      <c r="AF2455" s="321">
        <f t="shared" si="944"/>
        <v>0</v>
      </c>
      <c r="AH2455" s="274">
        <v>0</v>
      </c>
      <c r="AI2455" s="274">
        <v>0</v>
      </c>
      <c r="AJ2455" s="274">
        <v>0</v>
      </c>
      <c r="AK2455" s="274">
        <v>0</v>
      </c>
      <c r="AL2455" s="274">
        <v>0</v>
      </c>
      <c r="AM2455" s="274">
        <v>0</v>
      </c>
      <c r="AN2455" s="274">
        <v>0</v>
      </c>
      <c r="AP2455" s="283">
        <v>3.6631759999999999E-2</v>
      </c>
      <c r="AQ2455" s="283">
        <v>1.337736E-2</v>
      </c>
      <c r="AR2455" s="283">
        <v>2.3254400000000001E-2</v>
      </c>
      <c r="AS2455" s="283">
        <v>0</v>
      </c>
      <c r="AT2455" s="255">
        <f t="shared" si="937"/>
        <v>8.019999999999999E-7</v>
      </c>
      <c r="AU2455" s="255">
        <f t="shared" si="938"/>
        <v>8.6000000470300012E-8</v>
      </c>
      <c r="AV2455" s="255">
        <f t="shared" si="939"/>
        <v>0</v>
      </c>
      <c r="AW2455" s="272">
        <v>0</v>
      </c>
      <c r="AX2455" s="272">
        <v>0</v>
      </c>
      <c r="AY2455" s="272">
        <v>0</v>
      </c>
      <c r="AZ2455" s="272">
        <v>0</v>
      </c>
      <c r="BA2455" s="272">
        <v>0</v>
      </c>
      <c r="BB2455" s="272">
        <v>3.7599999999999998E-7</v>
      </c>
      <c r="BC2455" s="272">
        <v>0</v>
      </c>
      <c r="BD2455" s="272">
        <v>8.6000000000000002E-8</v>
      </c>
      <c r="BE2455" s="272">
        <v>0</v>
      </c>
      <c r="BF2455" s="272">
        <v>0</v>
      </c>
      <c r="BG2455" s="272">
        <v>0</v>
      </c>
      <c r="BH2455" s="272">
        <v>4.2900000000000002E-16</v>
      </c>
      <c r="BI2455" s="272">
        <v>1.19E-17</v>
      </c>
      <c r="BJ2455" s="272">
        <v>2.9400000000000001E-17</v>
      </c>
      <c r="BK2455" s="272">
        <v>4.2599999999999998E-7</v>
      </c>
      <c r="BL2455" s="272">
        <v>0</v>
      </c>
      <c r="BM2455" s="272">
        <v>0</v>
      </c>
      <c r="BN2455" s="272">
        <v>0</v>
      </c>
      <c r="BO2455" s="272">
        <v>0</v>
      </c>
      <c r="BP2455" s="272">
        <v>0</v>
      </c>
      <c r="BQ2455" s="272">
        <v>0</v>
      </c>
      <c r="BR2455" s="272">
        <v>0</v>
      </c>
      <c r="BT2455" s="325">
        <v>2.2373841999999999E-3</v>
      </c>
      <c r="BU2455" s="325">
        <v>0</v>
      </c>
      <c r="BV2455" s="325">
        <v>0</v>
      </c>
      <c r="BW2455" s="325">
        <v>1.0165576999999999E-9</v>
      </c>
      <c r="BX2455" s="325">
        <v>0</v>
      </c>
      <c r="BY2455" s="325">
        <v>0</v>
      </c>
      <c r="BZ2455" s="325">
        <v>0</v>
      </c>
      <c r="CA2455" s="325">
        <v>0</v>
      </c>
      <c r="CB2455" s="325">
        <v>8.4106671999999996E-5</v>
      </c>
      <c r="CC2455" s="325">
        <v>7.1345598000000001E-7</v>
      </c>
      <c r="CD2455" s="325">
        <v>0</v>
      </c>
      <c r="CE2455" s="325">
        <v>0</v>
      </c>
      <c r="CF2455" s="325">
        <v>0</v>
      </c>
      <c r="CG2455" s="325">
        <v>2.1525631000000002E-3</v>
      </c>
      <c r="CH2455" s="325">
        <v>0</v>
      </c>
      <c r="CI2455" s="325">
        <v>0</v>
      </c>
      <c r="CJ2455" s="325">
        <v>0</v>
      </c>
      <c r="CL2455" s="324">
        <v>0</v>
      </c>
      <c r="CM2455" s="324">
        <v>0</v>
      </c>
      <c r="CN2455" s="324">
        <v>10.6068</v>
      </c>
      <c r="CO2455" s="324">
        <v>0</v>
      </c>
      <c r="CP2455" s="324">
        <v>0</v>
      </c>
      <c r="CQ2455" s="324">
        <v>6.8099999999999994E-8</v>
      </c>
      <c r="CR2455" s="324">
        <v>0</v>
      </c>
      <c r="CS2455" s="324">
        <v>0</v>
      </c>
      <c r="CT2455" s="324">
        <v>5.6900000000000001E-5</v>
      </c>
      <c r="CU2455" s="324">
        <v>0</v>
      </c>
    </row>
    <row r="2456" spans="1:99" ht="14.4">
      <c r="A2456" t="s">
        <v>8723</v>
      </c>
      <c r="B2456" s="278" t="s">
        <v>8677</v>
      </c>
      <c r="C2456" s="279" t="str">
        <f t="shared" si="932"/>
        <v>Q.010.40.015</v>
      </c>
      <c r="D2456" t="s">
        <v>8553</v>
      </c>
      <c r="E2456" s="312" t="s">
        <v>1510</v>
      </c>
      <c r="F2456" s="310" t="str">
        <f t="shared" si="933"/>
        <v>Methanol (CH3OH), direct emissions (scope1 and downstream)</v>
      </c>
      <c r="G2456" s="319">
        <f t="shared" si="921"/>
        <v>0.29010961410000002</v>
      </c>
      <c r="H2456" s="319">
        <f t="shared" si="922"/>
        <v>0.28911299760000003</v>
      </c>
      <c r="I2456" s="319">
        <f t="shared" si="934"/>
        <v>9.9661650000000004E-4</v>
      </c>
      <c r="J2456" s="319">
        <f t="shared" si="935"/>
        <v>0</v>
      </c>
      <c r="K2456" s="319">
        <v>0</v>
      </c>
      <c r="L2456" s="319">
        <v>0</v>
      </c>
      <c r="M2456" s="319">
        <v>0</v>
      </c>
      <c r="N2456" s="319">
        <v>0.28825200000000001</v>
      </c>
      <c r="O2456" s="319">
        <v>0</v>
      </c>
      <c r="P2456" s="319">
        <v>0</v>
      </c>
      <c r="Q2456" s="319">
        <v>8.6099760000000005E-4</v>
      </c>
      <c r="R2456" s="319">
        <v>9.9661650000000004E-4</v>
      </c>
      <c r="S2456" s="319">
        <v>0</v>
      </c>
      <c r="T2456" s="319">
        <v>0</v>
      </c>
      <c r="U2456" s="319">
        <v>0</v>
      </c>
      <c r="V2456" s="319">
        <v>0</v>
      </c>
      <c r="W2456" s="319">
        <v>0</v>
      </c>
      <c r="X2456" s="319">
        <v>0</v>
      </c>
      <c r="Y2456" s="210"/>
      <c r="Z2456" s="320">
        <f t="shared" si="940"/>
        <v>0</v>
      </c>
      <c r="AA2456" s="210"/>
      <c r="AB2456" s="321">
        <f t="shared" si="941"/>
        <v>0</v>
      </c>
      <c r="AC2456" s="321">
        <f t="shared" si="942"/>
        <v>0.29010961410000002</v>
      </c>
      <c r="AD2456" s="321">
        <f t="shared" si="936"/>
        <v>9.9661650000000004E-4</v>
      </c>
      <c r="AE2456" s="321">
        <f t="shared" si="943"/>
        <v>9.9661650000000004E-4</v>
      </c>
      <c r="AF2456" s="321">
        <f t="shared" si="944"/>
        <v>0</v>
      </c>
      <c r="AH2456" s="274">
        <v>0</v>
      </c>
      <c r="AI2456" s="274">
        <v>0</v>
      </c>
      <c r="AJ2456" s="274">
        <v>0</v>
      </c>
      <c r="AK2456" s="274">
        <v>0</v>
      </c>
      <c r="AL2456" s="274">
        <v>0</v>
      </c>
      <c r="AM2456" s="274">
        <v>0</v>
      </c>
      <c r="AN2456" s="274">
        <v>0</v>
      </c>
      <c r="AP2456" s="283">
        <v>3.9597134999999999E-3</v>
      </c>
      <c r="AQ2456" s="283">
        <v>1.30938E-3</v>
      </c>
      <c r="AR2456" s="283">
        <v>2.6503335000000001E-3</v>
      </c>
      <c r="AS2456" s="283">
        <v>0</v>
      </c>
      <c r="AT2456" s="255">
        <f t="shared" si="937"/>
        <v>7.8499999999999995E-8</v>
      </c>
      <c r="AU2456" s="255">
        <f t="shared" si="938"/>
        <v>9.8015290999999995E-9</v>
      </c>
      <c r="AV2456" s="255">
        <f t="shared" si="939"/>
        <v>0</v>
      </c>
      <c r="AW2456" s="272">
        <v>0</v>
      </c>
      <c r="AX2456" s="272">
        <v>0</v>
      </c>
      <c r="AY2456" s="272">
        <v>0</v>
      </c>
      <c r="AZ2456" s="272">
        <v>0</v>
      </c>
      <c r="BA2456" s="272">
        <v>0</v>
      </c>
      <c r="BB2456" s="272">
        <v>4.29E-8</v>
      </c>
      <c r="BC2456" s="272">
        <v>0</v>
      </c>
      <c r="BD2456" s="272">
        <v>9.8000000000000001E-9</v>
      </c>
      <c r="BE2456" s="272">
        <v>0</v>
      </c>
      <c r="BF2456" s="272">
        <v>0</v>
      </c>
      <c r="BG2456" s="272">
        <v>0</v>
      </c>
      <c r="BH2456" s="272">
        <v>1.3899999999999999E-12</v>
      </c>
      <c r="BI2456" s="272">
        <v>9.1700000000000003E-14</v>
      </c>
      <c r="BJ2456" s="272">
        <v>4.7399999999999999E-14</v>
      </c>
      <c r="BK2456" s="272">
        <v>0</v>
      </c>
      <c r="BL2456" s="272">
        <v>3.5600000000000001E-8</v>
      </c>
      <c r="BM2456" s="272">
        <v>0</v>
      </c>
      <c r="BN2456" s="272">
        <v>0</v>
      </c>
      <c r="BO2456" s="272">
        <v>0</v>
      </c>
      <c r="BP2456" s="272">
        <v>0</v>
      </c>
      <c r="BQ2456" s="272">
        <v>0</v>
      </c>
      <c r="BR2456" s="272">
        <v>0</v>
      </c>
      <c r="BT2456" s="325">
        <v>2.7677608000000001E-4</v>
      </c>
      <c r="BU2456" s="325">
        <v>0</v>
      </c>
      <c r="BV2456" s="325">
        <v>0</v>
      </c>
      <c r="BW2456" s="325">
        <v>1.1674045E-7</v>
      </c>
      <c r="BX2456" s="325">
        <v>0</v>
      </c>
      <c r="BY2456" s="325">
        <v>0</v>
      </c>
      <c r="BZ2456" s="325">
        <v>0</v>
      </c>
      <c r="CA2456" s="325">
        <v>0</v>
      </c>
      <c r="CB2456" s="325">
        <v>0</v>
      </c>
      <c r="CC2456" s="325">
        <v>5.6972712000000004E-7</v>
      </c>
      <c r="CD2456" s="325">
        <v>0</v>
      </c>
      <c r="CE2456" s="325">
        <v>0</v>
      </c>
      <c r="CF2456" s="325">
        <v>0</v>
      </c>
      <c r="CG2456" s="325">
        <v>2.7608960999999998E-4</v>
      </c>
      <c r="CH2456" s="325">
        <v>0</v>
      </c>
      <c r="CI2456" s="325">
        <v>0</v>
      </c>
      <c r="CJ2456" s="325">
        <v>0</v>
      </c>
      <c r="CL2456" s="324">
        <v>0</v>
      </c>
      <c r="CM2456" s="324">
        <v>0</v>
      </c>
      <c r="CN2456" s="324">
        <v>0.67233600000000004</v>
      </c>
      <c r="CO2456" s="324">
        <v>0</v>
      </c>
      <c r="CP2456" s="324">
        <v>0</v>
      </c>
      <c r="CQ2456" s="324">
        <v>0</v>
      </c>
      <c r="CR2456" s="324">
        <v>1.02E-8</v>
      </c>
      <c r="CS2456" s="324">
        <v>0</v>
      </c>
      <c r="CT2456" s="324">
        <v>0.224</v>
      </c>
      <c r="CU2456" s="324">
        <v>0</v>
      </c>
    </row>
    <row r="2457" spans="1:99" ht="14.4">
      <c r="A2457" t="s">
        <v>8724</v>
      </c>
      <c r="B2457" s="278" t="s">
        <v>8677</v>
      </c>
      <c r="C2457" s="279" t="str">
        <f t="shared" si="932"/>
        <v>Q.010.40.016</v>
      </c>
      <c r="D2457" t="s">
        <v>8553</v>
      </c>
      <c r="E2457" s="312" t="s">
        <v>1510</v>
      </c>
      <c r="F2457" s="310" t="str">
        <f t="shared" si="933"/>
        <v>1-Propanol (C3H8O), direct emissions (scope1 and downstream)</v>
      </c>
      <c r="G2457" s="319">
        <f t="shared" ref="G2457:G2467" si="945">H2457+I2457+J2457+K2457</f>
        <v>1.0663939974000001</v>
      </c>
      <c r="H2457" s="319">
        <f t="shared" ref="H2457:H2467" si="946">N2457+O2457+P2457+Q2457</f>
        <v>1.0651363272000001</v>
      </c>
      <c r="I2457" s="319">
        <f t="shared" si="934"/>
        <v>1.2576702000000001E-3</v>
      </c>
      <c r="J2457" s="319">
        <f t="shared" si="935"/>
        <v>0</v>
      </c>
      <c r="K2457" s="319">
        <v>0</v>
      </c>
      <c r="L2457" s="319">
        <v>0</v>
      </c>
      <c r="M2457" s="319">
        <v>0</v>
      </c>
      <c r="N2457" s="319">
        <v>1.06488</v>
      </c>
      <c r="O2457" s="319">
        <v>0</v>
      </c>
      <c r="P2457" s="319">
        <v>0</v>
      </c>
      <c r="Q2457" s="319">
        <v>2.563272E-4</v>
      </c>
      <c r="R2457" s="319">
        <v>1.2576702000000001E-3</v>
      </c>
      <c r="S2457" s="319">
        <v>0</v>
      </c>
      <c r="T2457" s="319">
        <v>0</v>
      </c>
      <c r="U2457" s="319">
        <v>0</v>
      </c>
      <c r="V2457" s="319">
        <v>0</v>
      </c>
      <c r="W2457" s="319">
        <v>0</v>
      </c>
      <c r="X2457" s="319">
        <v>0</v>
      </c>
      <c r="Y2457" s="210"/>
      <c r="Z2457" s="320">
        <f t="shared" si="940"/>
        <v>0</v>
      </c>
      <c r="AA2457" s="210"/>
      <c r="AB2457" s="321">
        <f t="shared" si="941"/>
        <v>0</v>
      </c>
      <c r="AC2457" s="321">
        <f t="shared" si="942"/>
        <v>1.0663939974000001</v>
      </c>
      <c r="AD2457" s="321">
        <f t="shared" si="936"/>
        <v>1.2576702000000001E-3</v>
      </c>
      <c r="AE2457" s="321">
        <f t="shared" si="943"/>
        <v>1.2576702000000001E-3</v>
      </c>
      <c r="AF2457" s="321">
        <f t="shared" si="944"/>
        <v>0</v>
      </c>
      <c r="AH2457" s="274">
        <v>0</v>
      </c>
      <c r="AI2457" s="274">
        <v>0</v>
      </c>
      <c r="AJ2457" s="274">
        <v>0</v>
      </c>
      <c r="AK2457" s="274">
        <v>0</v>
      </c>
      <c r="AL2457" s="274">
        <v>0</v>
      </c>
      <c r="AM2457" s="274">
        <v>0</v>
      </c>
      <c r="AN2457" s="274">
        <v>0</v>
      </c>
      <c r="AP2457" s="283">
        <v>1.2424114E-2</v>
      </c>
      <c r="AQ2457" s="283">
        <v>2.6354400000000002E-3</v>
      </c>
      <c r="AR2457" s="283">
        <v>9.7886736000000005E-3</v>
      </c>
      <c r="AS2457" s="283">
        <v>0</v>
      </c>
      <c r="AT2457" s="255">
        <f t="shared" si="937"/>
        <v>1.5800000000000001E-7</v>
      </c>
      <c r="AU2457" s="255">
        <f t="shared" si="938"/>
        <v>3.62007158E-8</v>
      </c>
      <c r="AV2457" s="255">
        <f t="shared" si="939"/>
        <v>0</v>
      </c>
      <c r="AW2457" s="272">
        <v>0</v>
      </c>
      <c r="AX2457" s="272">
        <v>0</v>
      </c>
      <c r="AY2457" s="272">
        <v>0</v>
      </c>
      <c r="AZ2457" s="272">
        <v>0</v>
      </c>
      <c r="BA2457" s="272">
        <v>0</v>
      </c>
      <c r="BB2457" s="272">
        <v>1.5800000000000001E-7</v>
      </c>
      <c r="BC2457" s="272">
        <v>0</v>
      </c>
      <c r="BD2457" s="272">
        <v>3.62E-8</v>
      </c>
      <c r="BE2457" s="272">
        <v>0</v>
      </c>
      <c r="BF2457" s="272">
        <v>0</v>
      </c>
      <c r="BG2457" s="272">
        <v>0</v>
      </c>
      <c r="BH2457" s="272">
        <v>5.7499999999999997E-13</v>
      </c>
      <c r="BI2457" s="272">
        <v>8.1300000000000004E-14</v>
      </c>
      <c r="BJ2457" s="272">
        <v>5.9499999999999999E-14</v>
      </c>
      <c r="BK2457" s="272">
        <v>0</v>
      </c>
      <c r="BL2457" s="272">
        <v>0</v>
      </c>
      <c r="BM2457" s="272">
        <v>0</v>
      </c>
      <c r="BN2457" s="272">
        <v>0</v>
      </c>
      <c r="BO2457" s="272">
        <v>0</v>
      </c>
      <c r="BP2457" s="272">
        <v>0</v>
      </c>
      <c r="BQ2457" s="272">
        <v>0</v>
      </c>
      <c r="BR2457" s="272">
        <v>0</v>
      </c>
      <c r="BT2457" s="325">
        <v>1.1093549E-3</v>
      </c>
      <c r="BU2457" s="325">
        <v>0</v>
      </c>
      <c r="BV2457" s="325">
        <v>0</v>
      </c>
      <c r="BW2457" s="325">
        <v>1.4731944000000001E-7</v>
      </c>
      <c r="BX2457" s="325">
        <v>0</v>
      </c>
      <c r="BY2457" s="325">
        <v>0</v>
      </c>
      <c r="BZ2457" s="325">
        <v>0</v>
      </c>
      <c r="CA2457" s="325">
        <v>0</v>
      </c>
      <c r="CB2457" s="325">
        <v>0</v>
      </c>
      <c r="CC2457" s="325">
        <v>1.6961320000000001E-7</v>
      </c>
      <c r="CD2457" s="325">
        <v>0</v>
      </c>
      <c r="CE2457" s="325">
        <v>0</v>
      </c>
      <c r="CF2457" s="325">
        <v>0</v>
      </c>
      <c r="CG2457" s="325">
        <v>1.1090379000000001E-3</v>
      </c>
      <c r="CH2457" s="325">
        <v>0</v>
      </c>
      <c r="CI2457" s="325">
        <v>0</v>
      </c>
      <c r="CJ2457" s="325">
        <v>0</v>
      </c>
      <c r="CL2457" s="324">
        <v>0</v>
      </c>
      <c r="CM2457" s="324">
        <v>0</v>
      </c>
      <c r="CN2457" s="324">
        <v>2.49736</v>
      </c>
      <c r="CO2457" s="324">
        <v>0</v>
      </c>
      <c r="CP2457" s="324">
        <v>0</v>
      </c>
      <c r="CQ2457" s="324">
        <v>0</v>
      </c>
      <c r="CR2457" s="324">
        <v>0</v>
      </c>
      <c r="CS2457" s="324">
        <v>0</v>
      </c>
      <c r="CT2457" s="324">
        <v>9.2499999999999999E-2</v>
      </c>
      <c r="CU2457" s="324">
        <v>0</v>
      </c>
    </row>
    <row r="2458" spans="1:99" ht="14.4">
      <c r="A2458" t="s">
        <v>8725</v>
      </c>
      <c r="B2458" s="278" t="s">
        <v>8677</v>
      </c>
      <c r="C2458" s="279" t="str">
        <f t="shared" si="932"/>
        <v>Q.010.40.017</v>
      </c>
      <c r="D2458" t="s">
        <v>8553</v>
      </c>
      <c r="E2458" s="312" t="s">
        <v>1510</v>
      </c>
      <c r="F2458" s="310" t="str">
        <f t="shared" si="933"/>
        <v>Naphthalene (C10H8), direct emissions (scope1 and downstream)</v>
      </c>
      <c r="G2458" s="319">
        <f t="shared" si="945"/>
        <v>1.167272055</v>
      </c>
      <c r="H2458" s="319">
        <f t="shared" si="946"/>
        <v>1.156436</v>
      </c>
      <c r="I2458" s="319">
        <f t="shared" si="934"/>
        <v>1.0836055000000001E-2</v>
      </c>
      <c r="J2458" s="319">
        <f t="shared" si="935"/>
        <v>0</v>
      </c>
      <c r="K2458" s="319">
        <v>0</v>
      </c>
      <c r="L2458" s="319">
        <v>0</v>
      </c>
      <c r="M2458" s="319">
        <v>0</v>
      </c>
      <c r="N2458" s="319">
        <v>0</v>
      </c>
      <c r="O2458" s="319">
        <v>0</v>
      </c>
      <c r="P2458" s="319">
        <v>0.8237312</v>
      </c>
      <c r="Q2458" s="319">
        <v>0.33270480000000002</v>
      </c>
      <c r="R2458" s="319">
        <v>1.0836055000000001E-2</v>
      </c>
      <c r="S2458" s="319">
        <v>0</v>
      </c>
      <c r="T2458" s="319">
        <v>0</v>
      </c>
      <c r="U2458" s="319">
        <v>0</v>
      </c>
      <c r="V2458" s="319">
        <v>0</v>
      </c>
      <c r="W2458" s="319">
        <v>0</v>
      </c>
      <c r="X2458" s="319">
        <v>0</v>
      </c>
      <c r="Y2458" s="210"/>
      <c r="Z2458" s="320">
        <f t="shared" si="940"/>
        <v>0</v>
      </c>
      <c r="AA2458" s="210"/>
      <c r="AB2458" s="321">
        <f t="shared" si="941"/>
        <v>0</v>
      </c>
      <c r="AC2458" s="321">
        <f t="shared" si="942"/>
        <v>1.167272055</v>
      </c>
      <c r="AD2458" s="321">
        <f t="shared" si="936"/>
        <v>1.0836055000000001E-2</v>
      </c>
      <c r="AE2458" s="321">
        <f t="shared" si="943"/>
        <v>1.0836055000000001E-2</v>
      </c>
      <c r="AF2458" s="321">
        <f t="shared" si="944"/>
        <v>0</v>
      </c>
      <c r="AH2458" s="274">
        <v>0</v>
      </c>
      <c r="AI2458" s="274">
        <v>0</v>
      </c>
      <c r="AJ2458" s="274">
        <v>0</v>
      </c>
      <c r="AK2458" s="274">
        <v>0</v>
      </c>
      <c r="AL2458" s="274">
        <v>0</v>
      </c>
      <c r="AM2458" s="274">
        <v>0</v>
      </c>
      <c r="AN2458" s="274">
        <v>0</v>
      </c>
      <c r="AP2458" s="283">
        <v>0.17497572</v>
      </c>
      <c r="AQ2458" s="283">
        <v>0.1749732</v>
      </c>
      <c r="AR2458" s="283">
        <v>2.5152608E-6</v>
      </c>
      <c r="AS2458" s="283">
        <v>0</v>
      </c>
      <c r="AT2458" s="255">
        <f t="shared" si="937"/>
        <v>1.049E-5</v>
      </c>
      <c r="AU2458" s="255">
        <f t="shared" si="938"/>
        <v>9.3020000000000006E-12</v>
      </c>
      <c r="AV2458" s="255">
        <f t="shared" si="939"/>
        <v>0</v>
      </c>
      <c r="AW2458" s="272">
        <v>0</v>
      </c>
      <c r="AX2458" s="272">
        <v>0</v>
      </c>
      <c r="AY2458" s="272">
        <v>0</v>
      </c>
      <c r="AZ2458" s="272">
        <v>0</v>
      </c>
      <c r="BA2458" s="272">
        <v>0</v>
      </c>
      <c r="BB2458" s="272">
        <v>0</v>
      </c>
      <c r="BC2458" s="272">
        <v>0</v>
      </c>
      <c r="BD2458" s="272">
        <v>0</v>
      </c>
      <c r="BE2458" s="272">
        <v>0</v>
      </c>
      <c r="BF2458" s="272">
        <v>0</v>
      </c>
      <c r="BG2458" s="272">
        <v>0</v>
      </c>
      <c r="BH2458" s="272">
        <v>6.6600000000000003E-12</v>
      </c>
      <c r="BI2458" s="272">
        <v>4.9200000000000002E-13</v>
      </c>
      <c r="BJ2458" s="272">
        <v>2.1499999999999999E-12</v>
      </c>
      <c r="BK2458" s="272">
        <v>7.9799999999999998E-6</v>
      </c>
      <c r="BL2458" s="272">
        <v>2.5100000000000001E-6</v>
      </c>
      <c r="BM2458" s="272">
        <v>0</v>
      </c>
      <c r="BN2458" s="272">
        <v>0</v>
      </c>
      <c r="BO2458" s="272">
        <v>0</v>
      </c>
      <c r="BP2458" s="272">
        <v>0</v>
      </c>
      <c r="BQ2458" s="272">
        <v>0</v>
      </c>
      <c r="BR2458" s="272">
        <v>0</v>
      </c>
      <c r="BT2458" s="325">
        <v>1.3268113000000001E-3</v>
      </c>
      <c r="BU2458" s="325">
        <v>0</v>
      </c>
      <c r="BV2458" s="325">
        <v>0</v>
      </c>
      <c r="BW2458" s="325">
        <v>1.2693007000000001E-6</v>
      </c>
      <c r="BX2458" s="325">
        <v>0</v>
      </c>
      <c r="BY2458" s="325">
        <v>0</v>
      </c>
      <c r="BZ2458" s="325">
        <v>0</v>
      </c>
      <c r="CA2458" s="325">
        <v>0</v>
      </c>
      <c r="CB2458" s="325">
        <v>1.1053892999999999E-3</v>
      </c>
      <c r="CC2458" s="325">
        <v>2.2015270000000001E-4</v>
      </c>
      <c r="CD2458" s="325">
        <v>0</v>
      </c>
      <c r="CE2458" s="325">
        <v>0</v>
      </c>
      <c r="CF2458" s="325">
        <v>0</v>
      </c>
      <c r="CG2458" s="325">
        <v>0</v>
      </c>
      <c r="CH2458" s="325">
        <v>0</v>
      </c>
      <c r="CI2458" s="325">
        <v>0</v>
      </c>
      <c r="CJ2458" s="325">
        <v>0</v>
      </c>
      <c r="CL2458" s="324">
        <v>0</v>
      </c>
      <c r="CM2458" s="324">
        <v>0</v>
      </c>
      <c r="CN2458" s="324">
        <v>3.34449</v>
      </c>
      <c r="CO2458" s="324">
        <v>0</v>
      </c>
      <c r="CP2458" s="324">
        <v>0</v>
      </c>
      <c r="CQ2458" s="324">
        <v>6.3499999999999996E-7</v>
      </c>
      <c r="CR2458" s="324">
        <v>8.7400000000000002E-7</v>
      </c>
      <c r="CS2458" s="324">
        <v>0</v>
      </c>
      <c r="CT2458" s="324">
        <v>1.61</v>
      </c>
      <c r="CU2458" s="324">
        <v>0</v>
      </c>
    </row>
    <row r="2459" spans="1:99" ht="14.4">
      <c r="A2459" t="s">
        <v>8726</v>
      </c>
      <c r="B2459" s="278" t="s">
        <v>8677</v>
      </c>
      <c r="C2459" s="279" t="str">
        <f t="shared" si="932"/>
        <v>Q.010.40.018</v>
      </c>
      <c r="D2459" t="s">
        <v>8553</v>
      </c>
      <c r="E2459" s="312" t="s">
        <v>1510</v>
      </c>
      <c r="F2459" s="310" t="str">
        <f t="shared" si="933"/>
        <v>Propylene (C3H6), direct emissions (scope1 and downstream)</v>
      </c>
      <c r="G2459" s="319">
        <f t="shared" si="945"/>
        <v>2.5949313017628999</v>
      </c>
      <c r="H2459" s="319">
        <f t="shared" si="946"/>
        <v>2.5949294272799999</v>
      </c>
      <c r="I2459" s="319">
        <f t="shared" si="934"/>
        <v>1.8744829E-6</v>
      </c>
      <c r="J2459" s="319">
        <f t="shared" si="935"/>
        <v>0</v>
      </c>
      <c r="K2459" s="319">
        <v>0</v>
      </c>
      <c r="L2459" s="319">
        <v>0</v>
      </c>
      <c r="M2459" s="319">
        <v>0</v>
      </c>
      <c r="N2459" s="319">
        <v>2.5948799999999999</v>
      </c>
      <c r="O2459" s="319">
        <v>0</v>
      </c>
      <c r="P2459" s="319">
        <v>0</v>
      </c>
      <c r="Q2459" s="319">
        <v>4.9427279999999999E-5</v>
      </c>
      <c r="R2459" s="319">
        <v>1.8744829E-6</v>
      </c>
      <c r="S2459" s="319">
        <v>0</v>
      </c>
      <c r="T2459" s="319">
        <v>0</v>
      </c>
      <c r="U2459" s="319">
        <v>0</v>
      </c>
      <c r="V2459" s="319">
        <v>0</v>
      </c>
      <c r="W2459" s="319">
        <v>0</v>
      </c>
      <c r="X2459" s="319">
        <v>0</v>
      </c>
      <c r="Y2459" s="210"/>
      <c r="Z2459" s="320">
        <f t="shared" si="940"/>
        <v>0</v>
      </c>
      <c r="AA2459" s="210"/>
      <c r="AB2459" s="321">
        <f t="shared" si="941"/>
        <v>0</v>
      </c>
      <c r="AC2459" s="321">
        <f t="shared" si="942"/>
        <v>2.5949313017628999</v>
      </c>
      <c r="AD2459" s="321">
        <f t="shared" si="936"/>
        <v>1.8744829E-6</v>
      </c>
      <c r="AE2459" s="321">
        <f t="shared" si="943"/>
        <v>1.8744829E-6</v>
      </c>
      <c r="AF2459" s="321">
        <f t="shared" si="944"/>
        <v>0</v>
      </c>
      <c r="AH2459" s="274">
        <v>0</v>
      </c>
      <c r="AI2459" s="274">
        <v>0</v>
      </c>
      <c r="AJ2459" s="274">
        <v>0</v>
      </c>
      <c r="AK2459" s="274">
        <v>0</v>
      </c>
      <c r="AL2459" s="274">
        <v>0</v>
      </c>
      <c r="AM2459" s="274">
        <v>0</v>
      </c>
      <c r="AN2459" s="274">
        <v>0</v>
      </c>
      <c r="AP2459" s="283">
        <v>3.028776E-2</v>
      </c>
      <c r="AQ2459" s="283">
        <v>6.4384799999999999E-3</v>
      </c>
      <c r="AR2459" s="283">
        <v>2.384928E-2</v>
      </c>
      <c r="AS2459" s="283">
        <v>0</v>
      </c>
      <c r="AT2459" s="255">
        <f t="shared" si="937"/>
        <v>3.8599999999999999E-7</v>
      </c>
      <c r="AU2459" s="255">
        <f t="shared" si="938"/>
        <v>8.8199999999999996E-8</v>
      </c>
      <c r="AV2459" s="255">
        <f t="shared" si="939"/>
        <v>0</v>
      </c>
      <c r="AW2459" s="272">
        <v>0</v>
      </c>
      <c r="AX2459" s="272">
        <v>0</v>
      </c>
      <c r="AY2459" s="272">
        <v>0</v>
      </c>
      <c r="AZ2459" s="272">
        <v>0</v>
      </c>
      <c r="BA2459" s="272">
        <v>0</v>
      </c>
      <c r="BB2459" s="272">
        <v>3.8599999999999999E-7</v>
      </c>
      <c r="BC2459" s="272">
        <v>0</v>
      </c>
      <c r="BD2459" s="272">
        <v>8.8199999999999996E-8</v>
      </c>
      <c r="BE2459" s="272">
        <v>0</v>
      </c>
      <c r="BF2459" s="272">
        <v>0</v>
      </c>
      <c r="BG2459" s="272">
        <v>0</v>
      </c>
      <c r="BH2459" s="272">
        <v>0</v>
      </c>
      <c r="BI2459" s="272">
        <v>0</v>
      </c>
      <c r="BJ2459" s="272">
        <v>0</v>
      </c>
      <c r="BK2459" s="272">
        <v>0</v>
      </c>
      <c r="BL2459" s="272">
        <v>0</v>
      </c>
      <c r="BM2459" s="272">
        <v>0</v>
      </c>
      <c r="BN2459" s="272">
        <v>0</v>
      </c>
      <c r="BO2459" s="272">
        <v>0</v>
      </c>
      <c r="BP2459" s="272">
        <v>0</v>
      </c>
      <c r="BQ2459" s="272">
        <v>0</v>
      </c>
      <c r="BR2459" s="272">
        <v>0</v>
      </c>
      <c r="BT2459" s="325">
        <v>2.2227882999999999E-3</v>
      </c>
      <c r="BU2459" s="325">
        <v>0</v>
      </c>
      <c r="BV2459" s="325">
        <v>0</v>
      </c>
      <c r="BW2459" s="325">
        <v>2.195709E-10</v>
      </c>
      <c r="BX2459" s="325">
        <v>0</v>
      </c>
      <c r="BY2459" s="325">
        <v>0</v>
      </c>
      <c r="BZ2459" s="325">
        <v>0</v>
      </c>
      <c r="CA2459" s="325">
        <v>0</v>
      </c>
      <c r="CB2459" s="325">
        <v>0</v>
      </c>
      <c r="CC2459" s="325">
        <v>3.2706319000000001E-8</v>
      </c>
      <c r="CD2459" s="325">
        <v>0</v>
      </c>
      <c r="CE2459" s="325">
        <v>0</v>
      </c>
      <c r="CF2459" s="325">
        <v>0</v>
      </c>
      <c r="CG2459" s="325">
        <v>2.2227553E-3</v>
      </c>
      <c r="CH2459" s="325">
        <v>0</v>
      </c>
      <c r="CI2459" s="325">
        <v>0</v>
      </c>
      <c r="CJ2459" s="325">
        <v>0</v>
      </c>
      <c r="CL2459" s="324">
        <v>0</v>
      </c>
      <c r="CM2459" s="324">
        <v>0</v>
      </c>
      <c r="CN2459" s="324">
        <v>11.6647</v>
      </c>
      <c r="CO2459" s="324">
        <v>0</v>
      </c>
      <c r="CP2459" s="324">
        <v>0</v>
      </c>
      <c r="CQ2459" s="324">
        <v>0</v>
      </c>
      <c r="CR2459" s="324">
        <v>0</v>
      </c>
      <c r="CS2459" s="324">
        <v>0</v>
      </c>
      <c r="CT2459" s="324">
        <v>0</v>
      </c>
      <c r="CU2459" s="324">
        <v>0</v>
      </c>
    </row>
    <row r="2460" spans="1:99" ht="14.4">
      <c r="A2460" t="s">
        <v>8727</v>
      </c>
      <c r="B2460" s="278" t="s">
        <v>8677</v>
      </c>
      <c r="C2460" s="279" t="str">
        <f t="shared" si="932"/>
        <v>Q.010.40.019</v>
      </c>
      <c r="D2460" t="s">
        <v>8553</v>
      </c>
      <c r="E2460" s="312" t="s">
        <v>1510</v>
      </c>
      <c r="F2460" s="310" t="str">
        <f t="shared" si="933"/>
        <v>Styrene (C8H8), direct emissions (scope1 and downstream)</v>
      </c>
      <c r="G2460" s="319">
        <f t="shared" si="945"/>
        <v>0.58617320340000012</v>
      </c>
      <c r="H2460" s="319">
        <f t="shared" si="946"/>
        <v>0.58551700000000007</v>
      </c>
      <c r="I2460" s="319">
        <f t="shared" si="934"/>
        <v>6.5620339999999998E-4</v>
      </c>
      <c r="J2460" s="319">
        <f t="shared" si="935"/>
        <v>0</v>
      </c>
      <c r="K2460" s="319">
        <v>0</v>
      </c>
      <c r="L2460" s="319">
        <v>0</v>
      </c>
      <c r="M2460" s="319">
        <v>0</v>
      </c>
      <c r="N2460" s="319">
        <v>0.110772</v>
      </c>
      <c r="O2460" s="319">
        <v>0</v>
      </c>
      <c r="P2460" s="319">
        <v>0.47057080000000001</v>
      </c>
      <c r="Q2460" s="319">
        <v>4.1742000000000003E-3</v>
      </c>
      <c r="R2460" s="319">
        <v>6.5620339999999998E-4</v>
      </c>
      <c r="S2460" s="319">
        <v>0</v>
      </c>
      <c r="T2460" s="319">
        <v>0</v>
      </c>
      <c r="U2460" s="319">
        <v>0</v>
      </c>
      <c r="V2460" s="319">
        <v>0</v>
      </c>
      <c r="W2460" s="319">
        <v>0</v>
      </c>
      <c r="X2460" s="319">
        <v>0</v>
      </c>
      <c r="Y2460" s="210"/>
      <c r="Z2460" s="320">
        <f t="shared" si="940"/>
        <v>0</v>
      </c>
      <c r="AA2460" s="210"/>
      <c r="AB2460" s="321">
        <f t="shared" si="941"/>
        <v>0</v>
      </c>
      <c r="AC2460" s="321">
        <f t="shared" si="942"/>
        <v>0.58617320340000012</v>
      </c>
      <c r="AD2460" s="321">
        <f t="shared" si="936"/>
        <v>6.5620339999999998E-4</v>
      </c>
      <c r="AE2460" s="321">
        <f t="shared" si="943"/>
        <v>6.5620339999999998E-4</v>
      </c>
      <c r="AF2460" s="321">
        <f t="shared" si="944"/>
        <v>0</v>
      </c>
      <c r="AH2460" s="274">
        <v>0</v>
      </c>
      <c r="AI2460" s="274">
        <v>0</v>
      </c>
      <c r="AJ2460" s="274">
        <v>0</v>
      </c>
      <c r="AK2460" s="274">
        <v>0</v>
      </c>
      <c r="AL2460" s="274">
        <v>0</v>
      </c>
      <c r="AM2460" s="274">
        <v>0</v>
      </c>
      <c r="AN2460" s="274">
        <v>0</v>
      </c>
      <c r="AP2460" s="283">
        <v>7.5437246999999999E-2</v>
      </c>
      <c r="AQ2460" s="283">
        <v>7.4417819999999996E-2</v>
      </c>
      <c r="AR2460" s="283">
        <v>1.0194275E-3</v>
      </c>
      <c r="AS2460" s="283">
        <v>0</v>
      </c>
      <c r="AT2460" s="255">
        <f t="shared" si="937"/>
        <v>4.4614999999999996E-6</v>
      </c>
      <c r="AU2460" s="255">
        <f t="shared" si="938"/>
        <v>3.7700719800000001E-9</v>
      </c>
      <c r="AV2460" s="255">
        <f t="shared" si="939"/>
        <v>0</v>
      </c>
      <c r="AW2460" s="272">
        <v>0</v>
      </c>
      <c r="AX2460" s="272">
        <v>0</v>
      </c>
      <c r="AY2460" s="272">
        <v>0</v>
      </c>
      <c r="AZ2460" s="272">
        <v>0</v>
      </c>
      <c r="BA2460" s="272">
        <v>0</v>
      </c>
      <c r="BB2460" s="272">
        <v>1.6499999999999999E-8</v>
      </c>
      <c r="BC2460" s="272">
        <v>0</v>
      </c>
      <c r="BD2460" s="272">
        <v>3.77E-9</v>
      </c>
      <c r="BE2460" s="272">
        <v>0</v>
      </c>
      <c r="BF2460" s="272">
        <v>0</v>
      </c>
      <c r="BG2460" s="272">
        <v>0</v>
      </c>
      <c r="BH2460" s="272">
        <v>5.8300000000000001E-14</v>
      </c>
      <c r="BI2460" s="272">
        <v>3.7199999999999997E-15</v>
      </c>
      <c r="BJ2460" s="272">
        <v>9.9599999999999993E-15</v>
      </c>
      <c r="BK2460" s="272">
        <v>4.25E-6</v>
      </c>
      <c r="BL2460" s="272">
        <v>1.9500000000000001E-7</v>
      </c>
      <c r="BM2460" s="272">
        <v>0</v>
      </c>
      <c r="BN2460" s="272">
        <v>0</v>
      </c>
      <c r="BO2460" s="272">
        <v>0</v>
      </c>
      <c r="BP2460" s="272">
        <v>0</v>
      </c>
      <c r="BQ2460" s="272">
        <v>0</v>
      </c>
      <c r="BR2460" s="272">
        <v>0</v>
      </c>
      <c r="BT2460" s="325">
        <v>9.1508094000000001E-4</v>
      </c>
      <c r="BU2460" s="325">
        <v>0</v>
      </c>
      <c r="BV2460" s="325">
        <v>0</v>
      </c>
      <c r="BW2460" s="325">
        <v>7.6865557000000003E-8</v>
      </c>
      <c r="BX2460" s="325">
        <v>0</v>
      </c>
      <c r="BY2460" s="325">
        <v>0</v>
      </c>
      <c r="BZ2460" s="325">
        <v>0</v>
      </c>
      <c r="CA2460" s="325">
        <v>0</v>
      </c>
      <c r="CB2460" s="325">
        <v>6.3147287999999995E-4</v>
      </c>
      <c r="CC2460" s="325">
        <v>2.7620924000000002E-6</v>
      </c>
      <c r="CD2460" s="325">
        <v>0</v>
      </c>
      <c r="CE2460" s="325">
        <v>0</v>
      </c>
      <c r="CF2460" s="325">
        <v>0</v>
      </c>
      <c r="CG2460" s="325">
        <v>2.8076909999999997E-4</v>
      </c>
      <c r="CH2460" s="325">
        <v>0</v>
      </c>
      <c r="CI2460" s="325">
        <v>0</v>
      </c>
      <c r="CJ2460" s="325">
        <v>0</v>
      </c>
      <c r="CL2460" s="324">
        <v>0</v>
      </c>
      <c r="CM2460" s="324">
        <v>0</v>
      </c>
      <c r="CN2460" s="324">
        <v>1.7329300000000001</v>
      </c>
      <c r="CO2460" s="324">
        <v>0</v>
      </c>
      <c r="CP2460" s="324">
        <v>0</v>
      </c>
      <c r="CQ2460" s="324">
        <v>5.1200000000000003E-7</v>
      </c>
      <c r="CR2460" s="324">
        <v>1.02E-7</v>
      </c>
      <c r="CS2460" s="324">
        <v>0</v>
      </c>
      <c r="CT2460" s="324">
        <v>1.55E-2</v>
      </c>
      <c r="CU2460" s="324">
        <v>0</v>
      </c>
    </row>
    <row r="2461" spans="1:99" ht="14.4">
      <c r="A2461" t="s">
        <v>8728</v>
      </c>
      <c r="B2461" s="278" t="s">
        <v>8677</v>
      </c>
      <c r="C2461" s="279" t="str">
        <f t="shared" si="932"/>
        <v>Q.010.40.020</v>
      </c>
      <c r="D2461" t="s">
        <v>8553</v>
      </c>
      <c r="E2461" s="312" t="s">
        <v>1510</v>
      </c>
      <c r="F2461" s="310" t="str">
        <f t="shared" si="933"/>
        <v>Tetrachloroethylene (C2Cl4), direct emissions (scope1 and downstream)</v>
      </c>
      <c r="G2461" s="319">
        <f t="shared" si="945"/>
        <v>1.3578707730000001</v>
      </c>
      <c r="H2461" s="319">
        <f t="shared" si="946"/>
        <v>0.51131080000000007</v>
      </c>
      <c r="I2461" s="319">
        <f t="shared" si="934"/>
        <v>3.339973E-3</v>
      </c>
      <c r="J2461" s="319">
        <f t="shared" si="935"/>
        <v>0</v>
      </c>
      <c r="K2461" s="319">
        <v>0.84321999999999997</v>
      </c>
      <c r="L2461" s="319">
        <v>0</v>
      </c>
      <c r="M2461" s="319">
        <v>0</v>
      </c>
      <c r="N2461" s="319">
        <v>2.2215599999999999E-2</v>
      </c>
      <c r="O2461" s="319">
        <v>0</v>
      </c>
      <c r="P2461" s="319">
        <v>0.25879600000000003</v>
      </c>
      <c r="Q2461" s="319">
        <v>0.23029920000000001</v>
      </c>
      <c r="R2461" s="319">
        <v>3.339973E-3</v>
      </c>
      <c r="S2461" s="319">
        <v>0</v>
      </c>
      <c r="T2461" s="319">
        <v>0</v>
      </c>
      <c r="U2461" s="319">
        <v>0</v>
      </c>
      <c r="V2461" s="319">
        <v>0</v>
      </c>
      <c r="W2461" s="319">
        <v>0</v>
      </c>
      <c r="X2461" s="319">
        <v>0</v>
      </c>
      <c r="Y2461" s="210"/>
      <c r="Z2461" s="320">
        <f t="shared" si="940"/>
        <v>6.34</v>
      </c>
      <c r="AA2461" s="210"/>
      <c r="AB2461" s="321">
        <f t="shared" si="941"/>
        <v>0.84321999999999997</v>
      </c>
      <c r="AC2461" s="321">
        <f t="shared" si="942"/>
        <v>0.51465077300000006</v>
      </c>
      <c r="AD2461" s="321">
        <f t="shared" si="936"/>
        <v>3.339973E-3</v>
      </c>
      <c r="AE2461" s="321">
        <f t="shared" si="943"/>
        <v>3.339973E-3</v>
      </c>
      <c r="AF2461" s="321">
        <f t="shared" si="944"/>
        <v>0</v>
      </c>
      <c r="AH2461" s="274">
        <v>0</v>
      </c>
      <c r="AI2461" s="274">
        <v>0</v>
      </c>
      <c r="AJ2461" s="274">
        <v>0</v>
      </c>
      <c r="AK2461" s="274">
        <v>0</v>
      </c>
      <c r="AL2461" s="274">
        <v>0</v>
      </c>
      <c r="AM2461" s="274">
        <v>0</v>
      </c>
      <c r="AN2461" s="274">
        <v>0</v>
      </c>
      <c r="AP2461" s="283">
        <v>0.16639572</v>
      </c>
      <c r="AQ2461" s="283">
        <v>0.16618784</v>
      </c>
      <c r="AR2461" s="283">
        <v>2.0787946000000001E-4</v>
      </c>
      <c r="AS2461" s="283">
        <v>0</v>
      </c>
      <c r="AT2461" s="255">
        <f t="shared" si="937"/>
        <v>9.9633E-6</v>
      </c>
      <c r="AU2461" s="255">
        <f t="shared" si="938"/>
        <v>7.6878500000000005E-10</v>
      </c>
      <c r="AV2461" s="255">
        <f t="shared" si="939"/>
        <v>0</v>
      </c>
      <c r="AW2461" s="272">
        <v>0</v>
      </c>
      <c r="AX2461" s="272">
        <v>0</v>
      </c>
      <c r="AY2461" s="272">
        <v>0</v>
      </c>
      <c r="AZ2461" s="272">
        <v>0</v>
      </c>
      <c r="BA2461" s="272">
        <v>0</v>
      </c>
      <c r="BB2461" s="272">
        <v>3.3000000000000002E-9</v>
      </c>
      <c r="BC2461" s="272">
        <v>0</v>
      </c>
      <c r="BD2461" s="272">
        <v>7.5399999999999998E-10</v>
      </c>
      <c r="BE2461" s="272">
        <v>0</v>
      </c>
      <c r="BF2461" s="272">
        <v>0</v>
      </c>
      <c r="BG2461" s="272">
        <v>0</v>
      </c>
      <c r="BH2461" s="272">
        <v>6.7600000000000003E-12</v>
      </c>
      <c r="BI2461" s="272">
        <v>1.8499999999999999E-13</v>
      </c>
      <c r="BJ2461" s="272">
        <v>7.8400000000000005E-12</v>
      </c>
      <c r="BK2461" s="272">
        <v>5.4199999999999998E-6</v>
      </c>
      <c r="BL2461" s="272">
        <v>4.5399999999999997E-6</v>
      </c>
      <c r="BM2461" s="272">
        <v>0</v>
      </c>
      <c r="BN2461" s="272">
        <v>0</v>
      </c>
      <c r="BO2461" s="272">
        <v>0</v>
      </c>
      <c r="BP2461" s="272">
        <v>0</v>
      </c>
      <c r="BQ2461" s="272">
        <v>0</v>
      </c>
      <c r="BR2461" s="272">
        <v>0</v>
      </c>
      <c r="BT2461" s="325">
        <v>7.3416728000000005E-4</v>
      </c>
      <c r="BU2461" s="325">
        <v>0</v>
      </c>
      <c r="BV2461" s="325">
        <v>1.7677601999999999E-4</v>
      </c>
      <c r="BW2461" s="325">
        <v>3.9123370000000002E-7</v>
      </c>
      <c r="BX2461" s="325">
        <v>0</v>
      </c>
      <c r="BY2461" s="325">
        <v>0</v>
      </c>
      <c r="BZ2461" s="325">
        <v>0</v>
      </c>
      <c r="CA2461" s="325">
        <v>0</v>
      </c>
      <c r="CB2461" s="325">
        <v>3.4728601E-4</v>
      </c>
      <c r="CC2461" s="325">
        <v>1.5239031999999999E-4</v>
      </c>
      <c r="CD2461" s="325">
        <v>0</v>
      </c>
      <c r="CE2461" s="325">
        <v>0</v>
      </c>
      <c r="CF2461" s="325">
        <v>0</v>
      </c>
      <c r="CG2461" s="325">
        <v>5.7323690000000001E-5</v>
      </c>
      <c r="CH2461" s="325">
        <v>0</v>
      </c>
      <c r="CI2461" s="325">
        <v>0</v>
      </c>
      <c r="CJ2461" s="325">
        <v>0</v>
      </c>
      <c r="CL2461" s="324">
        <v>0</v>
      </c>
      <c r="CM2461" s="324">
        <v>0</v>
      </c>
      <c r="CN2461" s="324">
        <v>3.08451E-2</v>
      </c>
      <c r="CO2461" s="324">
        <v>0</v>
      </c>
      <c r="CP2461" s="324">
        <v>0</v>
      </c>
      <c r="CQ2461" s="324">
        <v>3.2599999999999998E-7</v>
      </c>
      <c r="CR2461" s="324">
        <v>1.2300000000000001E-6</v>
      </c>
      <c r="CS2461" s="324">
        <v>0</v>
      </c>
      <c r="CT2461" s="324">
        <v>0.72299999999999998</v>
      </c>
      <c r="CU2461" s="324">
        <v>0</v>
      </c>
    </row>
    <row r="2462" spans="1:99" ht="14.4">
      <c r="A2462" t="s">
        <v>8729</v>
      </c>
      <c r="B2462" s="278" t="s">
        <v>8677</v>
      </c>
      <c r="C2462" s="279" t="str">
        <f t="shared" si="932"/>
        <v>Q.010.40.021</v>
      </c>
      <c r="D2462" t="s">
        <v>8553</v>
      </c>
      <c r="E2462" s="312" t="s">
        <v>1510</v>
      </c>
      <c r="F2462" s="310" t="str">
        <f t="shared" si="933"/>
        <v>Toluene (C6H5CH3), direct emissions (scope1 and downstream)</v>
      </c>
      <c r="G2462" s="319">
        <f t="shared" si="945"/>
        <v>0.98044665097600003</v>
      </c>
      <c r="H2462" s="319">
        <f t="shared" si="946"/>
        <v>0.97965950167600002</v>
      </c>
      <c r="I2462" s="319">
        <f t="shared" si="934"/>
        <v>7.871493E-4</v>
      </c>
      <c r="J2462" s="319">
        <f t="shared" si="935"/>
        <v>0</v>
      </c>
      <c r="K2462" s="319">
        <v>0</v>
      </c>
      <c r="L2462" s="319">
        <v>0</v>
      </c>
      <c r="M2462" s="319">
        <v>0</v>
      </c>
      <c r="N2462" s="319">
        <v>0.97919999999999996</v>
      </c>
      <c r="O2462" s="319">
        <v>0</v>
      </c>
      <c r="P2462" s="319">
        <v>5.9664759999999997E-6</v>
      </c>
      <c r="Q2462" s="319">
        <v>4.5353519999999999E-4</v>
      </c>
      <c r="R2462" s="319">
        <v>7.871493E-4</v>
      </c>
      <c r="S2462" s="319">
        <v>0</v>
      </c>
      <c r="T2462" s="319">
        <v>0</v>
      </c>
      <c r="U2462" s="319">
        <v>0</v>
      </c>
      <c r="V2462" s="319">
        <v>0</v>
      </c>
      <c r="W2462" s="319">
        <v>0</v>
      </c>
      <c r="X2462" s="319">
        <v>0</v>
      </c>
      <c r="Y2462" s="210"/>
      <c r="Z2462" s="320">
        <f t="shared" si="940"/>
        <v>0</v>
      </c>
      <c r="AA2462" s="210"/>
      <c r="AB2462" s="321">
        <f t="shared" si="941"/>
        <v>0</v>
      </c>
      <c r="AC2462" s="321">
        <f t="shared" si="942"/>
        <v>0.98044665097600003</v>
      </c>
      <c r="AD2462" s="321">
        <f t="shared" si="936"/>
        <v>7.871493E-4</v>
      </c>
      <c r="AE2462" s="321">
        <f t="shared" si="943"/>
        <v>7.871493E-4</v>
      </c>
      <c r="AF2462" s="321">
        <f t="shared" si="944"/>
        <v>0</v>
      </c>
      <c r="AH2462" s="274">
        <v>0</v>
      </c>
      <c r="AI2462" s="274">
        <v>0</v>
      </c>
      <c r="AJ2462" s="274">
        <v>0</v>
      </c>
      <c r="AK2462" s="274">
        <v>0</v>
      </c>
      <c r="AL2462" s="274">
        <v>0</v>
      </c>
      <c r="AM2462" s="274">
        <v>0</v>
      </c>
      <c r="AN2462" s="274">
        <v>0</v>
      </c>
      <c r="AP2462" s="283">
        <v>1.5405851E-2</v>
      </c>
      <c r="AQ2462" s="283">
        <v>6.4284720000000002E-3</v>
      </c>
      <c r="AR2462" s="283">
        <v>8.9773786000000005E-3</v>
      </c>
      <c r="AS2462" s="283">
        <v>0</v>
      </c>
      <c r="AT2462" s="255">
        <f t="shared" si="937"/>
        <v>3.854E-7</v>
      </c>
      <c r="AU2462" s="255">
        <f t="shared" si="938"/>
        <v>3.3200364800000003E-8</v>
      </c>
      <c r="AV2462" s="255">
        <f t="shared" si="939"/>
        <v>0</v>
      </c>
      <c r="AW2462" s="272">
        <v>0</v>
      </c>
      <c r="AX2462" s="272">
        <v>0</v>
      </c>
      <c r="AY2462" s="272">
        <v>0</v>
      </c>
      <c r="AZ2462" s="272">
        <v>0</v>
      </c>
      <c r="BA2462" s="272">
        <v>0</v>
      </c>
      <c r="BB2462" s="272">
        <v>1.4499999999999999E-7</v>
      </c>
      <c r="BC2462" s="272">
        <v>0</v>
      </c>
      <c r="BD2462" s="272">
        <v>3.32E-8</v>
      </c>
      <c r="BE2462" s="272">
        <v>0</v>
      </c>
      <c r="BF2462" s="272">
        <v>0</v>
      </c>
      <c r="BG2462" s="272">
        <v>0</v>
      </c>
      <c r="BH2462" s="272">
        <v>3.2E-13</v>
      </c>
      <c r="BI2462" s="272">
        <v>1.0099999999999999E-14</v>
      </c>
      <c r="BJ2462" s="272">
        <v>3.47E-14</v>
      </c>
      <c r="BK2462" s="272">
        <v>4.4400000000000001E-8</v>
      </c>
      <c r="BL2462" s="272">
        <v>1.9600000000000001E-7</v>
      </c>
      <c r="BM2462" s="272">
        <v>0</v>
      </c>
      <c r="BN2462" s="272">
        <v>0</v>
      </c>
      <c r="BO2462" s="272">
        <v>0</v>
      </c>
      <c r="BP2462" s="272">
        <v>0</v>
      </c>
      <c r="BQ2462" s="272">
        <v>0</v>
      </c>
      <c r="BR2462" s="272">
        <v>0</v>
      </c>
      <c r="BT2462" s="325">
        <v>1.2638612000000001E-3</v>
      </c>
      <c r="BU2462" s="325">
        <v>0</v>
      </c>
      <c r="BV2462" s="325">
        <v>0</v>
      </c>
      <c r="BW2462" s="325">
        <v>9.2204138999999998E-8</v>
      </c>
      <c r="BX2462" s="325">
        <v>0</v>
      </c>
      <c r="BY2462" s="325">
        <v>0</v>
      </c>
      <c r="BZ2462" s="325">
        <v>0</v>
      </c>
      <c r="CA2462" s="325">
        <v>0</v>
      </c>
      <c r="CB2462" s="325">
        <v>8.0065907000000004E-9</v>
      </c>
      <c r="CC2462" s="325">
        <v>3.0010688000000002E-7</v>
      </c>
      <c r="CD2462" s="325">
        <v>0</v>
      </c>
      <c r="CE2462" s="325">
        <v>0</v>
      </c>
      <c r="CF2462" s="325">
        <v>0</v>
      </c>
      <c r="CG2462" s="325">
        <v>1.2634609E-3</v>
      </c>
      <c r="CH2462" s="325">
        <v>0</v>
      </c>
      <c r="CI2462" s="325">
        <v>0</v>
      </c>
      <c r="CJ2462" s="325">
        <v>0</v>
      </c>
      <c r="CL2462" s="324">
        <v>0</v>
      </c>
      <c r="CM2462" s="324">
        <v>0</v>
      </c>
      <c r="CN2462" s="324">
        <v>4.0047199999999998</v>
      </c>
      <c r="CO2462" s="324">
        <v>0</v>
      </c>
      <c r="CP2462" s="324">
        <v>0</v>
      </c>
      <c r="CQ2462" s="324">
        <v>3.1800000000000002E-12</v>
      </c>
      <c r="CR2462" s="324">
        <v>5.2999999999999998E-8</v>
      </c>
      <c r="CS2462" s="324">
        <v>0</v>
      </c>
      <c r="CT2462" s="324">
        <v>1.2800000000000001E-2</v>
      </c>
      <c r="CU2462" s="324">
        <v>0</v>
      </c>
    </row>
    <row r="2463" spans="1:99" ht="14.4">
      <c r="A2463" t="s">
        <v>8730</v>
      </c>
      <c r="B2463" s="278" t="s">
        <v>8677</v>
      </c>
      <c r="C2463" s="279" t="str">
        <f t="shared" si="932"/>
        <v>Q.010.40.022</v>
      </c>
      <c r="D2463" t="s">
        <v>8553</v>
      </c>
      <c r="E2463" s="312" t="s">
        <v>1510</v>
      </c>
      <c r="F2463" s="310" t="str">
        <f t="shared" si="933"/>
        <v>Trichloroethylene (C2HCl3), direct emissions (scope1 and downstream)</v>
      </c>
      <c r="G2463" s="319">
        <f t="shared" si="945"/>
        <v>0.67395982210999994</v>
      </c>
      <c r="H2463" s="319">
        <f t="shared" si="946"/>
        <v>0.66791563999999992</v>
      </c>
      <c r="I2463" s="319">
        <f t="shared" si="934"/>
        <v>1.9218210999999999E-4</v>
      </c>
      <c r="J2463" s="319">
        <f t="shared" si="935"/>
        <v>0</v>
      </c>
      <c r="K2463" s="319">
        <v>5.8520000000000004E-3</v>
      </c>
      <c r="L2463" s="319">
        <v>0</v>
      </c>
      <c r="M2463" s="319">
        <v>0</v>
      </c>
      <c r="N2463" s="319">
        <v>0.64259999999999995</v>
      </c>
      <c r="O2463" s="319">
        <v>0</v>
      </c>
      <c r="P2463" s="319">
        <v>2.531564E-2</v>
      </c>
      <c r="Q2463" s="319">
        <v>0</v>
      </c>
      <c r="R2463" s="319">
        <v>1.9218210999999999E-4</v>
      </c>
      <c r="S2463" s="319">
        <v>0</v>
      </c>
      <c r="T2463" s="319">
        <v>0</v>
      </c>
      <c r="U2463" s="319">
        <v>0</v>
      </c>
      <c r="V2463" s="319">
        <v>0</v>
      </c>
      <c r="W2463" s="319">
        <v>0</v>
      </c>
      <c r="X2463" s="319">
        <v>0</v>
      </c>
      <c r="Y2463" s="210"/>
      <c r="Z2463" s="320">
        <f t="shared" si="940"/>
        <v>4.3999999999999997E-2</v>
      </c>
      <c r="AA2463" s="210"/>
      <c r="AB2463" s="321">
        <f t="shared" si="941"/>
        <v>5.8520000000000004E-3</v>
      </c>
      <c r="AC2463" s="321">
        <f t="shared" si="942"/>
        <v>0.66810782210999997</v>
      </c>
      <c r="AD2463" s="321">
        <f t="shared" si="936"/>
        <v>1.9218210999999999E-4</v>
      </c>
      <c r="AE2463" s="321">
        <f t="shared" si="943"/>
        <v>1.9218210999999999E-4</v>
      </c>
      <c r="AF2463" s="321">
        <f t="shared" si="944"/>
        <v>0</v>
      </c>
      <c r="AH2463" s="274">
        <v>0</v>
      </c>
      <c r="AI2463" s="274">
        <v>0</v>
      </c>
      <c r="AJ2463" s="274">
        <v>0</v>
      </c>
      <c r="AK2463" s="274">
        <v>0</v>
      </c>
      <c r="AL2463" s="274">
        <v>0</v>
      </c>
      <c r="AM2463" s="274">
        <v>0</v>
      </c>
      <c r="AN2463" s="274">
        <v>0</v>
      </c>
      <c r="AP2463" s="283">
        <v>1.5808191999999999E-2</v>
      </c>
      <c r="AQ2463" s="283">
        <v>9.8862359999999996E-3</v>
      </c>
      <c r="AR2463" s="283">
        <v>5.9219555999999998E-3</v>
      </c>
      <c r="AS2463" s="283">
        <v>0</v>
      </c>
      <c r="AT2463" s="255">
        <f t="shared" si="937"/>
        <v>5.9269999999999995E-7</v>
      </c>
      <c r="AU2463" s="255">
        <f t="shared" si="938"/>
        <v>2.1900723300000001E-8</v>
      </c>
      <c r="AV2463" s="255">
        <f t="shared" si="939"/>
        <v>0</v>
      </c>
      <c r="AW2463" s="272">
        <v>0</v>
      </c>
      <c r="AX2463" s="272">
        <v>0</v>
      </c>
      <c r="AY2463" s="272">
        <v>0</v>
      </c>
      <c r="AZ2463" s="272">
        <v>0</v>
      </c>
      <c r="BA2463" s="272">
        <v>0</v>
      </c>
      <c r="BB2463" s="272">
        <v>9.5700000000000003E-8</v>
      </c>
      <c r="BC2463" s="272">
        <v>0</v>
      </c>
      <c r="BD2463" s="272">
        <v>2.1900000000000001E-8</v>
      </c>
      <c r="BE2463" s="272">
        <v>0</v>
      </c>
      <c r="BF2463" s="272">
        <v>0</v>
      </c>
      <c r="BG2463" s="272">
        <v>0</v>
      </c>
      <c r="BH2463" s="272">
        <v>5.93E-13</v>
      </c>
      <c r="BI2463" s="272">
        <v>1.6300000000000001E-14</v>
      </c>
      <c r="BJ2463" s="272">
        <v>1.1399999999999999E-13</v>
      </c>
      <c r="BK2463" s="272">
        <v>4.9699999999999996E-7</v>
      </c>
      <c r="BL2463" s="272">
        <v>0</v>
      </c>
      <c r="BM2463" s="272">
        <v>0</v>
      </c>
      <c r="BN2463" s="272">
        <v>0</v>
      </c>
      <c r="BO2463" s="272">
        <v>0</v>
      </c>
      <c r="BP2463" s="272">
        <v>0</v>
      </c>
      <c r="BQ2463" s="272">
        <v>0</v>
      </c>
      <c r="BR2463" s="272">
        <v>0</v>
      </c>
      <c r="BT2463" s="325">
        <v>6.7748045999999995E-4</v>
      </c>
      <c r="BU2463" s="325">
        <v>0</v>
      </c>
      <c r="BV2463" s="325">
        <v>1.2268367999999999E-6</v>
      </c>
      <c r="BW2463" s="325">
        <v>2.2511595E-8</v>
      </c>
      <c r="BX2463" s="325">
        <v>0</v>
      </c>
      <c r="BY2463" s="325">
        <v>0</v>
      </c>
      <c r="BZ2463" s="325">
        <v>0</v>
      </c>
      <c r="CA2463" s="325">
        <v>0</v>
      </c>
      <c r="CB2463" s="325">
        <v>3.3971806000000002E-5</v>
      </c>
      <c r="CC2463" s="325">
        <v>0</v>
      </c>
      <c r="CD2463" s="325">
        <v>0</v>
      </c>
      <c r="CE2463" s="325">
        <v>0</v>
      </c>
      <c r="CF2463" s="325">
        <v>0</v>
      </c>
      <c r="CG2463" s="325">
        <v>6.4225931000000001E-4</v>
      </c>
      <c r="CH2463" s="325">
        <v>0</v>
      </c>
      <c r="CI2463" s="325">
        <v>0</v>
      </c>
      <c r="CJ2463" s="325">
        <v>0</v>
      </c>
      <c r="CL2463" s="324">
        <v>0</v>
      </c>
      <c r="CM2463" s="324">
        <v>0</v>
      </c>
      <c r="CN2463" s="324">
        <v>0.63939000000000001</v>
      </c>
      <c r="CO2463" s="324">
        <v>0</v>
      </c>
      <c r="CP2463" s="324">
        <v>0</v>
      </c>
      <c r="CQ2463" s="324">
        <v>2.9999999999999997E-8</v>
      </c>
      <c r="CR2463" s="324">
        <v>0</v>
      </c>
      <c r="CS2463" s="324">
        <v>0</v>
      </c>
      <c r="CT2463" s="324">
        <v>2.4799999999999999E-2</v>
      </c>
      <c r="CU2463" s="324">
        <v>0</v>
      </c>
    </row>
    <row r="2464" spans="1:99" ht="14.4">
      <c r="A2464" t="s">
        <v>8731</v>
      </c>
      <c r="B2464" s="278" t="s">
        <v>8677</v>
      </c>
      <c r="C2464" s="279" t="str">
        <f t="shared" si="932"/>
        <v>Q.010.40.023</v>
      </c>
      <c r="D2464" t="s">
        <v>8553</v>
      </c>
      <c r="E2464" s="312" t="s">
        <v>1510</v>
      </c>
      <c r="F2464" s="310" t="str">
        <f t="shared" si="933"/>
        <v>Turpentine, direct emissions (scope1 and downstream)</v>
      </c>
      <c r="G2464" s="319">
        <f t="shared" si="945"/>
        <v>2.1294386999999998E-3</v>
      </c>
      <c r="H2464" s="319">
        <f t="shared" si="946"/>
        <v>0</v>
      </c>
      <c r="I2464" s="319">
        <f t="shared" si="934"/>
        <v>2.1294386999999998E-3</v>
      </c>
      <c r="J2464" s="319">
        <f t="shared" si="935"/>
        <v>0</v>
      </c>
      <c r="K2464" s="319">
        <v>0</v>
      </c>
      <c r="L2464" s="319">
        <v>0</v>
      </c>
      <c r="M2464" s="319">
        <v>0</v>
      </c>
      <c r="N2464" s="319">
        <v>0</v>
      </c>
      <c r="O2464" s="319">
        <v>0</v>
      </c>
      <c r="P2464" s="319">
        <v>0</v>
      </c>
      <c r="Q2464" s="319">
        <v>0</v>
      </c>
      <c r="R2464" s="319">
        <v>2.1294386999999998E-3</v>
      </c>
      <c r="S2464" s="319">
        <v>0</v>
      </c>
      <c r="T2464" s="319">
        <v>0</v>
      </c>
      <c r="U2464" s="319">
        <v>0</v>
      </c>
      <c r="V2464" s="319">
        <v>0</v>
      </c>
      <c r="W2464" s="319">
        <v>0</v>
      </c>
      <c r="X2464" s="319">
        <v>0</v>
      </c>
      <c r="Y2464" s="210"/>
      <c r="Z2464" s="320">
        <f t="shared" si="940"/>
        <v>0</v>
      </c>
      <c r="AA2464" s="210"/>
      <c r="AB2464" s="321">
        <f t="shared" si="941"/>
        <v>0</v>
      </c>
      <c r="AC2464" s="321">
        <f t="shared" si="942"/>
        <v>2.1294386999999998E-3</v>
      </c>
      <c r="AD2464" s="321">
        <f t="shared" si="936"/>
        <v>2.1294386999999998E-3</v>
      </c>
      <c r="AE2464" s="321">
        <f t="shared" si="943"/>
        <v>2.1294386999999998E-3</v>
      </c>
      <c r="AF2464" s="321">
        <f t="shared" si="944"/>
        <v>0</v>
      </c>
      <c r="AH2464" s="274">
        <v>0</v>
      </c>
      <c r="AI2464" s="274">
        <v>0</v>
      </c>
      <c r="AJ2464" s="274">
        <v>0</v>
      </c>
      <c r="AK2464" s="274">
        <v>0</v>
      </c>
      <c r="AL2464" s="274">
        <v>0</v>
      </c>
      <c r="AM2464" s="274">
        <v>0</v>
      </c>
      <c r="AN2464" s="274">
        <v>0</v>
      </c>
      <c r="AP2464" s="283">
        <v>0</v>
      </c>
      <c r="AQ2464" s="283">
        <v>0</v>
      </c>
      <c r="AR2464" s="283">
        <v>0</v>
      </c>
      <c r="AS2464" s="283">
        <v>0</v>
      </c>
      <c r="AT2464" s="255">
        <f t="shared" si="937"/>
        <v>0</v>
      </c>
      <c r="AU2464" s="255">
        <f t="shared" si="938"/>
        <v>0</v>
      </c>
      <c r="AV2464" s="255">
        <f t="shared" si="939"/>
        <v>0</v>
      </c>
      <c r="AW2464" s="272">
        <v>0</v>
      </c>
      <c r="AX2464" s="272">
        <v>0</v>
      </c>
      <c r="AY2464" s="272">
        <v>0</v>
      </c>
      <c r="AZ2464" s="272">
        <v>0</v>
      </c>
      <c r="BA2464" s="272">
        <v>0</v>
      </c>
      <c r="BB2464" s="272">
        <v>0</v>
      </c>
      <c r="BC2464" s="272">
        <v>0</v>
      </c>
      <c r="BD2464" s="272">
        <v>0</v>
      </c>
      <c r="BE2464" s="272">
        <v>0</v>
      </c>
      <c r="BF2464" s="272">
        <v>0</v>
      </c>
      <c r="BG2464" s="272">
        <v>0</v>
      </c>
      <c r="BH2464" s="272">
        <v>0</v>
      </c>
      <c r="BI2464" s="272">
        <v>0</v>
      </c>
      <c r="BJ2464" s="272">
        <v>0</v>
      </c>
      <c r="BK2464" s="272">
        <v>0</v>
      </c>
      <c r="BL2464" s="272">
        <v>0</v>
      </c>
      <c r="BM2464" s="272">
        <v>0</v>
      </c>
      <c r="BN2464" s="272">
        <v>0</v>
      </c>
      <c r="BO2464" s="272">
        <v>0</v>
      </c>
      <c r="BP2464" s="272">
        <v>0</v>
      </c>
      <c r="BQ2464" s="272">
        <v>0</v>
      </c>
      <c r="BR2464" s="272">
        <v>0</v>
      </c>
      <c r="BT2464" s="325">
        <v>2.4943560000000002E-7</v>
      </c>
      <c r="BU2464" s="325">
        <v>0</v>
      </c>
      <c r="BV2464" s="325">
        <v>0</v>
      </c>
      <c r="BW2464" s="325">
        <v>2.4943560000000002E-7</v>
      </c>
      <c r="BX2464" s="325">
        <v>0</v>
      </c>
      <c r="BY2464" s="325">
        <v>0</v>
      </c>
      <c r="BZ2464" s="325">
        <v>0</v>
      </c>
      <c r="CA2464" s="325">
        <v>0</v>
      </c>
      <c r="CB2464" s="325">
        <v>0</v>
      </c>
      <c r="CC2464" s="325">
        <v>0</v>
      </c>
      <c r="CD2464" s="325">
        <v>0</v>
      </c>
      <c r="CE2464" s="325">
        <v>0</v>
      </c>
      <c r="CF2464" s="325">
        <v>0</v>
      </c>
      <c r="CG2464" s="325">
        <v>0</v>
      </c>
      <c r="CH2464" s="325">
        <v>0</v>
      </c>
      <c r="CI2464" s="325">
        <v>0</v>
      </c>
      <c r="CJ2464" s="325">
        <v>0</v>
      </c>
      <c r="CL2464" s="324">
        <v>0</v>
      </c>
      <c r="CM2464" s="324">
        <v>0</v>
      </c>
      <c r="CN2464" s="324">
        <v>4.2791499999999996</v>
      </c>
      <c r="CO2464" s="324">
        <v>0</v>
      </c>
      <c r="CP2464" s="324">
        <v>0</v>
      </c>
      <c r="CQ2464" s="324">
        <v>0</v>
      </c>
      <c r="CR2464" s="324">
        <v>0</v>
      </c>
      <c r="CS2464" s="324">
        <v>0</v>
      </c>
      <c r="CT2464" s="324">
        <v>0</v>
      </c>
      <c r="CU2464" s="324">
        <v>0</v>
      </c>
    </row>
    <row r="2465" spans="1:101" ht="14.4">
      <c r="A2465" t="s">
        <v>8732</v>
      </c>
      <c r="B2465" s="278" t="s">
        <v>8677</v>
      </c>
      <c r="C2465" s="279" t="str">
        <f t="shared" si="932"/>
        <v>Q.010.40.023</v>
      </c>
      <c r="D2465" t="s">
        <v>8553</v>
      </c>
      <c r="E2465" s="312" t="s">
        <v>1510</v>
      </c>
      <c r="F2465" s="310" t="str">
        <f t="shared" si="933"/>
        <v>White spirit, direct emissions (scope1 and downstream)</v>
      </c>
      <c r="G2465" s="319">
        <f t="shared" si="945"/>
        <v>4.8662735574999998E-2</v>
      </c>
      <c r="H2465" s="319">
        <f t="shared" si="946"/>
        <v>4.8649680000000001E-2</v>
      </c>
      <c r="I2465" s="319">
        <f t="shared" si="934"/>
        <v>1.3055575000000001E-5</v>
      </c>
      <c r="J2465" s="319">
        <f t="shared" si="935"/>
        <v>0</v>
      </c>
      <c r="K2465" s="319">
        <v>0</v>
      </c>
      <c r="L2465" s="319">
        <v>0</v>
      </c>
      <c r="M2465" s="319">
        <v>0</v>
      </c>
      <c r="N2465" s="319">
        <v>0</v>
      </c>
      <c r="O2465" s="319">
        <v>0</v>
      </c>
      <c r="P2465" s="319">
        <v>0</v>
      </c>
      <c r="Q2465" s="319">
        <v>4.8649680000000001E-2</v>
      </c>
      <c r="R2465" s="319">
        <v>1.3055575000000001E-5</v>
      </c>
      <c r="S2465" s="319">
        <v>0</v>
      </c>
      <c r="T2465" s="319">
        <v>0</v>
      </c>
      <c r="U2465" s="319">
        <v>0</v>
      </c>
      <c r="V2465" s="319">
        <v>0</v>
      </c>
      <c r="W2465" s="319">
        <v>0</v>
      </c>
      <c r="X2465" s="319">
        <v>0</v>
      </c>
      <c r="Y2465" s="210"/>
      <c r="Z2465" s="320">
        <f t="shared" si="940"/>
        <v>0</v>
      </c>
      <c r="AA2465" s="210"/>
      <c r="AB2465" s="321">
        <f t="shared" si="941"/>
        <v>0</v>
      </c>
      <c r="AC2465" s="321">
        <f t="shared" si="942"/>
        <v>4.8662735574999998E-2</v>
      </c>
      <c r="AD2465" s="321">
        <f t="shared" si="936"/>
        <v>1.3055575000000001E-5</v>
      </c>
      <c r="AE2465" s="321">
        <f t="shared" si="943"/>
        <v>1.3055575000000001E-5</v>
      </c>
      <c r="AF2465" s="321">
        <f t="shared" si="944"/>
        <v>0</v>
      </c>
      <c r="AH2465" s="274">
        <v>0</v>
      </c>
      <c r="AI2465" s="274">
        <v>0</v>
      </c>
      <c r="AJ2465" s="274">
        <v>0</v>
      </c>
      <c r="AK2465" s="274">
        <v>0</v>
      </c>
      <c r="AL2465" s="274">
        <v>0</v>
      </c>
      <c r="AM2465" s="274">
        <v>0</v>
      </c>
      <c r="AN2465" s="274">
        <v>0</v>
      </c>
      <c r="AP2465" s="283">
        <v>0</v>
      </c>
      <c r="AQ2465" s="283">
        <v>0</v>
      </c>
      <c r="AR2465" s="283">
        <v>0</v>
      </c>
      <c r="AS2465" s="283">
        <v>0</v>
      </c>
      <c r="AT2465" s="255">
        <f t="shared" si="937"/>
        <v>0</v>
      </c>
      <c r="AU2465" s="255">
        <f t="shared" si="938"/>
        <v>0</v>
      </c>
      <c r="AV2465" s="255">
        <f t="shared" si="939"/>
        <v>0</v>
      </c>
      <c r="AW2465" s="272">
        <v>0</v>
      </c>
      <c r="AX2465" s="272">
        <v>0</v>
      </c>
      <c r="AY2465" s="272">
        <v>0</v>
      </c>
      <c r="AZ2465" s="272">
        <v>0</v>
      </c>
      <c r="BA2465" s="272">
        <v>0</v>
      </c>
      <c r="BB2465" s="272">
        <v>0</v>
      </c>
      <c r="BC2465" s="272">
        <v>0</v>
      </c>
      <c r="BD2465" s="272">
        <v>0</v>
      </c>
      <c r="BE2465" s="272">
        <v>0</v>
      </c>
      <c r="BF2465" s="272">
        <v>0</v>
      </c>
      <c r="BG2465" s="272">
        <v>0</v>
      </c>
      <c r="BH2465" s="272">
        <v>0</v>
      </c>
      <c r="BI2465" s="272">
        <v>0</v>
      </c>
      <c r="BJ2465" s="272">
        <v>0</v>
      </c>
      <c r="BK2465" s="272">
        <v>0</v>
      </c>
      <c r="BL2465" s="272">
        <v>0</v>
      </c>
      <c r="BM2465" s="272">
        <v>0</v>
      </c>
      <c r="BN2465" s="272">
        <v>0</v>
      </c>
      <c r="BO2465" s="272">
        <v>0</v>
      </c>
      <c r="BP2465" s="272">
        <v>0</v>
      </c>
      <c r="BQ2465" s="272">
        <v>0</v>
      </c>
      <c r="BR2465" s="272">
        <v>0</v>
      </c>
      <c r="BT2465" s="325">
        <v>3.2193305999999999E-5</v>
      </c>
      <c r="BU2465" s="325">
        <v>0</v>
      </c>
      <c r="BV2465" s="325">
        <v>0</v>
      </c>
      <c r="BW2465" s="325">
        <v>1.5292881E-9</v>
      </c>
      <c r="BX2465" s="325">
        <v>0</v>
      </c>
      <c r="BY2465" s="325">
        <v>0</v>
      </c>
      <c r="BZ2465" s="325">
        <v>0</v>
      </c>
      <c r="CA2465" s="325">
        <v>0</v>
      </c>
      <c r="CB2465" s="325">
        <v>0</v>
      </c>
      <c r="CC2465" s="325">
        <v>3.2191776E-5</v>
      </c>
      <c r="CD2465" s="325">
        <v>0</v>
      </c>
      <c r="CE2465" s="325">
        <v>0</v>
      </c>
      <c r="CF2465" s="325">
        <v>0</v>
      </c>
      <c r="CG2465" s="325">
        <v>0</v>
      </c>
      <c r="CH2465" s="325">
        <v>0</v>
      </c>
      <c r="CI2465" s="325">
        <v>0</v>
      </c>
      <c r="CJ2465" s="325">
        <v>0</v>
      </c>
      <c r="CL2465" s="324">
        <v>0</v>
      </c>
      <c r="CM2465" s="324">
        <v>0</v>
      </c>
      <c r="CN2465" s="324">
        <v>0</v>
      </c>
      <c r="CO2465" s="324">
        <v>0</v>
      </c>
      <c r="CP2465" s="324">
        <v>0</v>
      </c>
      <c r="CQ2465" s="324">
        <v>0</v>
      </c>
      <c r="CR2465" s="324">
        <v>0</v>
      </c>
      <c r="CS2465" s="324">
        <v>0</v>
      </c>
      <c r="CT2465" s="324">
        <v>0</v>
      </c>
      <c r="CU2465" s="324">
        <v>0</v>
      </c>
    </row>
    <row r="2466" spans="1:101" ht="14.4">
      <c r="A2466" t="s">
        <v>8733</v>
      </c>
      <c r="B2466" s="278" t="s">
        <v>8677</v>
      </c>
      <c r="C2466" s="279" t="str">
        <f t="shared" si="932"/>
        <v>Q.010.40.024</v>
      </c>
      <c r="D2466" t="s">
        <v>8553</v>
      </c>
      <c r="E2466" s="312" t="s">
        <v>1510</v>
      </c>
      <c r="F2466" s="310" t="str">
        <f t="shared" si="933"/>
        <v>Xylene (C6H4(CH3)2), direct emissions (scope1 and downstream)</v>
      </c>
      <c r="G2466" s="319">
        <f t="shared" si="945"/>
        <v>2.8167627519999999E-2</v>
      </c>
      <c r="H2466" s="319">
        <f t="shared" si="946"/>
        <v>2.7952703999999998E-2</v>
      </c>
      <c r="I2466" s="319">
        <f t="shared" si="934"/>
        <v>2.1492352000000001E-4</v>
      </c>
      <c r="J2466" s="319">
        <f t="shared" si="935"/>
        <v>0</v>
      </c>
      <c r="K2466" s="319">
        <v>0</v>
      </c>
      <c r="L2466" s="319">
        <v>0</v>
      </c>
      <c r="M2466" s="319">
        <v>0</v>
      </c>
      <c r="N2466" s="319">
        <v>0</v>
      </c>
      <c r="O2466" s="319">
        <v>0</v>
      </c>
      <c r="P2466" s="319">
        <v>4.3287839999999996E-3</v>
      </c>
      <c r="Q2466" s="319">
        <v>2.362392E-2</v>
      </c>
      <c r="R2466" s="319">
        <v>2.1492352000000001E-4</v>
      </c>
      <c r="S2466" s="319">
        <v>0</v>
      </c>
      <c r="T2466" s="319">
        <v>0</v>
      </c>
      <c r="U2466" s="319">
        <v>0</v>
      </c>
      <c r="V2466" s="319">
        <v>0</v>
      </c>
      <c r="W2466" s="319">
        <v>0</v>
      </c>
      <c r="X2466" s="319">
        <v>0</v>
      </c>
      <c r="Y2466" s="210"/>
      <c r="Z2466" s="320">
        <f t="shared" si="940"/>
        <v>0</v>
      </c>
      <c r="AA2466" s="210"/>
      <c r="AB2466" s="321">
        <f t="shared" si="941"/>
        <v>0</v>
      </c>
      <c r="AC2466" s="321">
        <f t="shared" si="942"/>
        <v>2.8167627519999999E-2</v>
      </c>
      <c r="AD2466" s="321">
        <f t="shared" si="936"/>
        <v>2.1492352000000001E-4</v>
      </c>
      <c r="AE2466" s="321">
        <f t="shared" si="943"/>
        <v>2.1492352000000001E-4</v>
      </c>
      <c r="AF2466" s="321">
        <f t="shared" si="944"/>
        <v>0</v>
      </c>
      <c r="AH2466" s="274">
        <v>0</v>
      </c>
      <c r="AI2466" s="274">
        <v>0</v>
      </c>
      <c r="AJ2466" s="274">
        <v>0</v>
      </c>
      <c r="AK2466" s="274">
        <v>0</v>
      </c>
      <c r="AL2466" s="274">
        <v>0</v>
      </c>
      <c r="AM2466" s="274">
        <v>0</v>
      </c>
      <c r="AN2466" s="274">
        <v>0</v>
      </c>
      <c r="AP2466" s="283">
        <v>7.1340848999999996E-3</v>
      </c>
      <c r="AQ2466" s="283">
        <v>7.1340359999999998E-3</v>
      </c>
      <c r="AR2466" s="283">
        <v>4.8942399999999998E-8</v>
      </c>
      <c r="AS2466" s="283">
        <v>0</v>
      </c>
      <c r="AT2466" s="255">
        <f t="shared" si="937"/>
        <v>4.277E-7</v>
      </c>
      <c r="AU2466" s="255">
        <f t="shared" si="938"/>
        <v>1.8099999999999999E-13</v>
      </c>
      <c r="AV2466" s="255">
        <f t="shared" si="939"/>
        <v>0</v>
      </c>
      <c r="AW2466" s="272">
        <v>0</v>
      </c>
      <c r="AX2466" s="272">
        <v>0</v>
      </c>
      <c r="AY2466" s="272">
        <v>0</v>
      </c>
      <c r="AZ2466" s="272">
        <v>0</v>
      </c>
      <c r="BA2466" s="272">
        <v>0</v>
      </c>
      <c r="BB2466" s="272">
        <v>0</v>
      </c>
      <c r="BC2466" s="272">
        <v>0</v>
      </c>
      <c r="BD2466" s="272">
        <v>0</v>
      </c>
      <c r="BE2466" s="272">
        <v>0</v>
      </c>
      <c r="BF2466" s="272">
        <v>0</v>
      </c>
      <c r="BG2466" s="272">
        <v>0</v>
      </c>
      <c r="BH2466" s="272">
        <v>1.5800000000000001E-13</v>
      </c>
      <c r="BI2466" s="272">
        <v>5.7000000000000003E-15</v>
      </c>
      <c r="BJ2466" s="272">
        <v>1.7299999999999999E-14</v>
      </c>
      <c r="BK2466" s="272">
        <v>6.7700000000000004E-8</v>
      </c>
      <c r="BL2466" s="272">
        <v>3.5999999999999999E-7</v>
      </c>
      <c r="BM2466" s="272">
        <v>0</v>
      </c>
      <c r="BN2466" s="272">
        <v>0</v>
      </c>
      <c r="BO2466" s="272">
        <v>0</v>
      </c>
      <c r="BP2466" s="272">
        <v>0</v>
      </c>
      <c r="BQ2466" s="272">
        <v>0</v>
      </c>
      <c r="BR2466" s="272">
        <v>0</v>
      </c>
      <c r="BT2466" s="325">
        <v>2.1466184000000001E-5</v>
      </c>
      <c r="BU2466" s="325">
        <v>0</v>
      </c>
      <c r="BV2466" s="325">
        <v>0</v>
      </c>
      <c r="BW2466" s="325">
        <v>2.517545E-8</v>
      </c>
      <c r="BX2466" s="325">
        <v>0</v>
      </c>
      <c r="BY2466" s="325">
        <v>0</v>
      </c>
      <c r="BZ2466" s="325">
        <v>0</v>
      </c>
      <c r="CA2466" s="325">
        <v>0</v>
      </c>
      <c r="CB2466" s="325">
        <v>5.8089232999999998E-6</v>
      </c>
      <c r="CC2466" s="325">
        <v>1.5632085000000001E-5</v>
      </c>
      <c r="CD2466" s="325">
        <v>0</v>
      </c>
      <c r="CE2466" s="325">
        <v>0</v>
      </c>
      <c r="CF2466" s="325">
        <v>0</v>
      </c>
      <c r="CG2466" s="325">
        <v>0</v>
      </c>
      <c r="CH2466" s="325">
        <v>0</v>
      </c>
      <c r="CI2466" s="325">
        <v>0</v>
      </c>
      <c r="CJ2466" s="325">
        <v>0</v>
      </c>
      <c r="CL2466" s="324">
        <v>0</v>
      </c>
      <c r="CM2466" s="324">
        <v>0</v>
      </c>
      <c r="CN2466" s="324">
        <v>7.7642800000000003</v>
      </c>
      <c r="CO2466" s="324">
        <v>0</v>
      </c>
      <c r="CP2466" s="324">
        <v>0</v>
      </c>
      <c r="CQ2466" s="324">
        <v>4.7500000000000003E-9</v>
      </c>
      <c r="CR2466" s="324">
        <v>1.1000000000000001E-7</v>
      </c>
      <c r="CS2466" s="324">
        <v>0</v>
      </c>
      <c r="CT2466" s="324">
        <v>1.06E-2</v>
      </c>
      <c r="CU2466" s="324">
        <v>0</v>
      </c>
    </row>
    <row r="2467" spans="1:101" ht="14.4">
      <c r="A2467" t="s">
        <v>8734</v>
      </c>
      <c r="B2467" s="278" t="s">
        <v>8677</v>
      </c>
      <c r="C2467" s="279" t="str">
        <f t="shared" si="932"/>
        <v>Q.010.40.025</v>
      </c>
      <c r="D2467" t="s">
        <v>8553</v>
      </c>
      <c r="E2467" s="312" t="s">
        <v>1510</v>
      </c>
      <c r="F2467" s="310" t="str">
        <f t="shared" si="933"/>
        <v>Particulates PM2.5, direct emissions (scope1 and downstream)</v>
      </c>
      <c r="G2467" s="319">
        <f t="shared" si="945"/>
        <v>40.1</v>
      </c>
      <c r="H2467" s="319">
        <f t="shared" si="946"/>
        <v>40.1</v>
      </c>
      <c r="I2467" s="319">
        <f t="shared" si="934"/>
        <v>0</v>
      </c>
      <c r="J2467" s="319">
        <f t="shared" si="935"/>
        <v>0</v>
      </c>
      <c r="K2467" s="319">
        <v>0</v>
      </c>
      <c r="L2467" s="319">
        <v>0</v>
      </c>
      <c r="M2467" s="319">
        <v>0</v>
      </c>
      <c r="N2467" s="319">
        <v>0</v>
      </c>
      <c r="O2467" s="319">
        <v>40.1</v>
      </c>
      <c r="P2467" s="319">
        <v>0</v>
      </c>
      <c r="Q2467" s="319">
        <v>0</v>
      </c>
      <c r="R2467" s="319">
        <v>0</v>
      </c>
      <c r="S2467" s="319">
        <v>0</v>
      </c>
      <c r="T2467" s="319">
        <v>0</v>
      </c>
      <c r="U2467" s="319">
        <v>0</v>
      </c>
      <c r="V2467" s="319">
        <v>0</v>
      </c>
      <c r="W2467" s="319">
        <v>0</v>
      </c>
      <c r="X2467" s="319">
        <v>0</v>
      </c>
      <c r="Y2467" s="210"/>
      <c r="Z2467" s="320">
        <f t="shared" si="940"/>
        <v>0</v>
      </c>
      <c r="AA2467" s="210"/>
      <c r="AB2467" s="321">
        <f t="shared" si="941"/>
        <v>0</v>
      </c>
      <c r="AC2467" s="321">
        <f t="shared" si="942"/>
        <v>40.1</v>
      </c>
      <c r="AD2467" s="321">
        <f t="shared" si="936"/>
        <v>0</v>
      </c>
      <c r="AE2467" s="321">
        <f t="shared" si="943"/>
        <v>0</v>
      </c>
      <c r="AF2467" s="321">
        <f t="shared" si="944"/>
        <v>0</v>
      </c>
      <c r="AH2467" s="274">
        <v>0</v>
      </c>
      <c r="AI2467" s="274">
        <v>0</v>
      </c>
      <c r="AJ2467" s="274">
        <v>0</v>
      </c>
      <c r="AK2467" s="274">
        <v>0</v>
      </c>
      <c r="AL2467" s="274">
        <v>0</v>
      </c>
      <c r="AM2467" s="274">
        <v>0</v>
      </c>
      <c r="AN2467" s="274">
        <v>0</v>
      </c>
      <c r="AP2467" s="283">
        <v>10.491720000000001</v>
      </c>
      <c r="AQ2467" s="283">
        <v>10.491720000000001</v>
      </c>
      <c r="AR2467" s="283">
        <v>0</v>
      </c>
      <c r="AS2467" s="283">
        <v>0</v>
      </c>
      <c r="AT2467" s="255">
        <f t="shared" si="937"/>
        <v>6.29E-4</v>
      </c>
      <c r="AU2467" s="255">
        <f t="shared" si="938"/>
        <v>0</v>
      </c>
      <c r="AV2467" s="255">
        <f t="shared" si="939"/>
        <v>0</v>
      </c>
      <c r="AW2467" s="272">
        <v>0</v>
      </c>
      <c r="AX2467" s="272">
        <v>0</v>
      </c>
      <c r="AY2467" s="272">
        <v>0</v>
      </c>
      <c r="AZ2467" s="272">
        <v>0</v>
      </c>
      <c r="BA2467" s="272">
        <v>0</v>
      </c>
      <c r="BB2467" s="272">
        <v>0</v>
      </c>
      <c r="BC2467" s="272">
        <v>6.29E-4</v>
      </c>
      <c r="BD2467" s="272">
        <v>0</v>
      </c>
      <c r="BE2467" s="272">
        <v>0</v>
      </c>
      <c r="BF2467" s="272">
        <v>0</v>
      </c>
      <c r="BG2467" s="272">
        <v>0</v>
      </c>
      <c r="BH2467" s="272">
        <v>0</v>
      </c>
      <c r="BI2467" s="272">
        <v>0</v>
      </c>
      <c r="BJ2467" s="272">
        <v>0</v>
      </c>
      <c r="BK2467" s="272">
        <v>0</v>
      </c>
      <c r="BL2467" s="272">
        <v>0</v>
      </c>
      <c r="BM2467" s="272">
        <v>0</v>
      </c>
      <c r="BN2467" s="272">
        <v>0</v>
      </c>
      <c r="BO2467" s="272">
        <v>0</v>
      </c>
      <c r="BP2467" s="272">
        <v>0</v>
      </c>
      <c r="BQ2467" s="272">
        <v>0</v>
      </c>
      <c r="BR2467" s="272">
        <v>0</v>
      </c>
      <c r="BT2467" s="325">
        <v>3.5892713999999999E-2</v>
      </c>
      <c r="BU2467" s="325">
        <v>0</v>
      </c>
      <c r="BV2467" s="325">
        <v>0</v>
      </c>
      <c r="BW2467" s="325">
        <v>0</v>
      </c>
      <c r="BX2467" s="325">
        <v>3.5892713999999999E-2</v>
      </c>
      <c r="BY2467" s="325">
        <v>0</v>
      </c>
      <c r="BZ2467" s="325">
        <v>0</v>
      </c>
      <c r="CA2467" s="325">
        <v>0</v>
      </c>
      <c r="CB2467" s="325">
        <v>0</v>
      </c>
      <c r="CC2467" s="325">
        <v>0</v>
      </c>
      <c r="CD2467" s="325">
        <v>0</v>
      </c>
      <c r="CE2467" s="325">
        <v>0</v>
      </c>
      <c r="CF2467" s="325">
        <v>0</v>
      </c>
      <c r="CG2467" s="325">
        <v>0</v>
      </c>
      <c r="CH2467" s="325">
        <v>0</v>
      </c>
      <c r="CI2467" s="325">
        <v>0</v>
      </c>
      <c r="CJ2467" s="325">
        <v>0</v>
      </c>
      <c r="CL2467" s="324">
        <v>0</v>
      </c>
      <c r="CM2467" s="324">
        <v>0</v>
      </c>
      <c r="CN2467" s="324">
        <v>0</v>
      </c>
      <c r="CO2467" s="324">
        <v>0</v>
      </c>
      <c r="CP2467" s="324">
        <v>0</v>
      </c>
      <c r="CQ2467" s="324">
        <v>0</v>
      </c>
      <c r="CR2467" s="324">
        <v>0</v>
      </c>
      <c r="CS2467" s="324">
        <v>1</v>
      </c>
      <c r="CT2467" s="324">
        <v>0</v>
      </c>
      <c r="CU2467" s="324">
        <v>0</v>
      </c>
    </row>
    <row r="2468" spans="1:101">
      <c r="CV2468" s="183"/>
      <c r="CW2468" s="4"/>
    </row>
    <row r="2469" spans="1:101">
      <c r="CV2469" s="183"/>
      <c r="CW2469" s="4"/>
    </row>
    <row r="2470" spans="1:101">
      <c r="CV2470" s="183"/>
      <c r="CW2470" s="4"/>
    </row>
    <row r="2471" spans="1:101">
      <c r="CV2471" s="183"/>
      <c r="CW2471" s="4"/>
    </row>
    <row r="2472" spans="1:101">
      <c r="CV2472" s="183"/>
      <c r="CW2472" s="4"/>
    </row>
    <row r="2473" spans="1:101">
      <c r="CV2473" s="183"/>
      <c r="CW2473" s="4"/>
    </row>
    <row r="2474" spans="1:101">
      <c r="CV2474" s="183"/>
      <c r="CW2474" s="4"/>
    </row>
    <row r="2475" spans="1:101">
      <c r="CV2475" s="183"/>
      <c r="CW2475" s="4"/>
    </row>
    <row r="2476" spans="1:101">
      <c r="CV2476" s="183"/>
      <c r="CW2476" s="4"/>
    </row>
    <row r="2477" spans="1:101">
      <c r="CV2477" s="183"/>
      <c r="CW2477" s="4"/>
    </row>
    <row r="2478" spans="1:101">
      <c r="CV2478" s="183"/>
      <c r="CW2478" s="4"/>
    </row>
    <row r="2479" spans="1:101">
      <c r="CV2479" s="183"/>
      <c r="CW2479" s="4"/>
    </row>
    <row r="2480" spans="1:101">
      <c r="CV2480" s="183"/>
      <c r="CW2480" s="4"/>
    </row>
    <row r="2481" spans="100:101">
      <c r="CV2481" s="183"/>
      <c r="CW2481" s="4"/>
    </row>
    <row r="2482" spans="100:101">
      <c r="CV2482" s="183"/>
      <c r="CW2482" s="4"/>
    </row>
    <row r="2483" spans="100:101">
      <c r="CV2483" s="183"/>
      <c r="CW2483" s="4"/>
    </row>
    <row r="2484" spans="100:101">
      <c r="CV2484" s="183"/>
      <c r="CW2484" s="4"/>
    </row>
    <row r="2485" spans="100:101">
      <c r="CV2485" s="183"/>
      <c r="CW2485" s="4"/>
    </row>
    <row r="2486" spans="100:101">
      <c r="CV2486" s="183"/>
      <c r="CW2486" s="4"/>
    </row>
    <row r="2487" spans="100:101">
      <c r="CV2487" s="183"/>
      <c r="CW2487" s="4"/>
    </row>
    <row r="2488" spans="100:101">
      <c r="CV2488" s="183"/>
      <c r="CW2488" s="4"/>
    </row>
    <row r="2489" spans="100:101">
      <c r="CV2489" s="183"/>
      <c r="CW2489" s="4"/>
    </row>
    <row r="2490" spans="100:101">
      <c r="CV2490" s="183"/>
      <c r="CW2490" s="4"/>
    </row>
    <row r="2491" spans="100:101">
      <c r="CV2491" s="183"/>
      <c r="CW2491" s="4"/>
    </row>
    <row r="2492" spans="100:101">
      <c r="CV2492" s="183"/>
      <c r="CW2492" s="4"/>
    </row>
    <row r="2493" spans="100:101">
      <c r="CV2493" s="183"/>
      <c r="CW2493" s="4"/>
    </row>
    <row r="2494" spans="100:101">
      <c r="CV2494" s="183"/>
      <c r="CW2494" s="4"/>
    </row>
    <row r="2495" spans="100:101">
      <c r="CV2495" s="183"/>
      <c r="CW2495" s="4"/>
    </row>
    <row r="2496" spans="100:101">
      <c r="CV2496" s="183"/>
      <c r="CW2496" s="4"/>
    </row>
    <row r="2497" spans="100:101">
      <c r="CV2497" s="183"/>
      <c r="CW2497" s="4"/>
    </row>
    <row r="2498" spans="100:101">
      <c r="CV2498" s="183"/>
      <c r="CW2498" s="4"/>
    </row>
    <row r="2499" spans="100:101">
      <c r="CV2499" s="183"/>
      <c r="CW2499" s="4"/>
    </row>
    <row r="2500" spans="100:101">
      <c r="CV2500" s="183"/>
      <c r="CW2500" s="4"/>
    </row>
    <row r="2501" spans="100:101">
      <c r="CV2501" s="183"/>
      <c r="CW2501" s="4"/>
    </row>
    <row r="2502" spans="100:101">
      <c r="CV2502" s="183"/>
      <c r="CW2502" s="4"/>
    </row>
    <row r="2503" spans="100:101">
      <c r="CV2503" s="183"/>
      <c r="CW2503" s="4"/>
    </row>
    <row r="2504" spans="100:101">
      <c r="CV2504" s="183"/>
      <c r="CW2504" s="4"/>
    </row>
    <row r="2505" spans="100:101">
      <c r="CV2505" s="183"/>
      <c r="CW2505" s="4"/>
    </row>
    <row r="2506" spans="100:101">
      <c r="CV2506" s="183"/>
      <c r="CW2506" s="4"/>
    </row>
    <row r="2507" spans="100:101">
      <c r="CV2507" s="183"/>
      <c r="CW2507" s="4"/>
    </row>
    <row r="2508" spans="100:101">
      <c r="CV2508" s="183"/>
      <c r="CW2508" s="4"/>
    </row>
    <row r="2509" spans="100:101">
      <c r="CV2509" s="183"/>
      <c r="CW2509" s="4"/>
    </row>
    <row r="2510" spans="100:101">
      <c r="CV2510" s="183"/>
      <c r="CW2510" s="4"/>
    </row>
    <row r="2511" spans="100:101">
      <c r="CV2511" s="183"/>
      <c r="CW2511" s="4"/>
    </row>
    <row r="2512" spans="100:101">
      <c r="CV2512" s="183"/>
      <c r="CW2512" s="4"/>
    </row>
    <row r="2513" spans="100:101">
      <c r="CV2513" s="183"/>
      <c r="CW2513" s="4"/>
    </row>
    <row r="2514" spans="100:101">
      <c r="CV2514" s="183"/>
      <c r="CW2514" s="4"/>
    </row>
    <row r="2515" spans="100:101">
      <c r="CV2515" s="183"/>
      <c r="CW2515" s="4"/>
    </row>
    <row r="2516" spans="100:101">
      <c r="CV2516" s="183"/>
      <c r="CW2516" s="4"/>
    </row>
    <row r="2517" spans="100:101">
      <c r="CV2517" s="183"/>
      <c r="CW2517" s="4"/>
    </row>
    <row r="2520" spans="100:101">
      <c r="CV2520" s="183"/>
      <c r="CW2520" s="4"/>
    </row>
    <row r="2521" spans="100:101">
      <c r="CV2521" s="183"/>
      <c r="CW2521" s="4"/>
    </row>
    <row r="2522" spans="100:101">
      <c r="CV2522" s="183"/>
      <c r="CW2522" s="4"/>
    </row>
    <row r="2523" spans="100:101">
      <c r="CV2523" s="183"/>
      <c r="CW2523" s="4"/>
    </row>
    <row r="2524" spans="100:101">
      <c r="CV2524" s="183"/>
      <c r="CW2524" s="4"/>
    </row>
    <row r="2525" spans="100:101">
      <c r="CV2525" s="183"/>
      <c r="CW2525" s="4"/>
    </row>
    <row r="2526" spans="100:101">
      <c r="CV2526" s="183"/>
      <c r="CW2526" s="4"/>
    </row>
    <row r="2527" spans="100:101">
      <c r="CV2527" s="183"/>
      <c r="CW2527" s="4"/>
    </row>
    <row r="2529" spans="100:101">
      <c r="CV2529" s="183"/>
      <c r="CW2529" s="4"/>
    </row>
    <row r="2530" spans="100:101">
      <c r="CV2530" s="183"/>
      <c r="CW2530" s="4"/>
    </row>
    <row r="2531" spans="100:101">
      <c r="CV2531" s="183"/>
      <c r="CW2531" s="4"/>
    </row>
    <row r="2532" spans="100:101">
      <c r="CV2532" s="183"/>
      <c r="CW2532" s="4"/>
    </row>
    <row r="2533" spans="100:101">
      <c r="CV2533" s="183"/>
      <c r="CW2533" s="4"/>
    </row>
    <row r="2534" spans="100:101">
      <c r="CV2534" s="183"/>
      <c r="CW2534" s="4"/>
    </row>
    <row r="2535" spans="100:101">
      <c r="CV2535" s="183"/>
      <c r="CW2535" s="4"/>
    </row>
  </sheetData>
  <autoFilter ref="B1:D2535" xr:uid="{00000000-0001-0000-0200-000000000000}"/>
  <phoneticPr fontId="3"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6"/>
  <sheetViews>
    <sheetView zoomScale="75" zoomScaleNormal="75" workbookViewId="0">
      <pane xSplit="1" ySplit="4" topLeftCell="B5" activePane="bottomRight" state="frozenSplit"/>
      <selection pane="topRight" activeCell="B1" sqref="B1"/>
      <selection pane="bottomLeft" activeCell="A4" sqref="A4"/>
      <selection pane="bottomRight" activeCell="J3" sqref="J3"/>
    </sheetView>
  </sheetViews>
  <sheetFormatPr defaultRowHeight="13.2"/>
  <cols>
    <col min="1" max="1" width="44.33203125" customWidth="1"/>
    <col min="2" max="19" width="8.77734375" style="3" customWidth="1"/>
    <col min="20" max="20" width="7" style="14" hidden="1" customWidth="1"/>
    <col min="21" max="24" width="7" style="14" customWidth="1"/>
    <col min="25" max="25" width="7" style="11" hidden="1" customWidth="1"/>
    <col min="26" max="26" width="7" style="14" customWidth="1"/>
  </cols>
  <sheetData>
    <row r="1" spans="1:27">
      <c r="A1" s="1"/>
      <c r="B1" s="3" t="s">
        <v>1232</v>
      </c>
      <c r="N1" s="3" t="s">
        <v>624</v>
      </c>
      <c r="R1" s="127"/>
    </row>
    <row r="2" spans="1:27">
      <c r="A2" s="1"/>
      <c r="B2" s="3" t="s">
        <v>1233</v>
      </c>
      <c r="J2" s="35" t="s">
        <v>8493</v>
      </c>
      <c r="K2" s="10" t="s">
        <v>8494</v>
      </c>
      <c r="S2" s="128"/>
    </row>
    <row r="3" spans="1:27">
      <c r="A3" s="1"/>
      <c r="B3" s="3" t="s">
        <v>1234</v>
      </c>
      <c r="J3" s="35" t="s">
        <v>8495</v>
      </c>
      <c r="N3" s="126"/>
      <c r="S3" s="128"/>
      <c r="U3" s="1"/>
    </row>
    <row r="4" spans="1:27" ht="198.75" customHeight="1">
      <c r="B4" s="129" t="s">
        <v>1235</v>
      </c>
      <c r="C4" s="129" t="s">
        <v>1236</v>
      </c>
      <c r="D4" s="129" t="s">
        <v>1237</v>
      </c>
      <c r="E4" s="129" t="s">
        <v>1238</v>
      </c>
      <c r="F4" s="129" t="s">
        <v>1239</v>
      </c>
      <c r="G4" s="129" t="s">
        <v>1240</v>
      </c>
      <c r="H4" s="129" t="s">
        <v>1241</v>
      </c>
      <c r="I4" s="129" t="s">
        <v>1242</v>
      </c>
      <c r="J4" s="129" t="s">
        <v>1243</v>
      </c>
      <c r="K4" s="129" t="s">
        <v>1244</v>
      </c>
      <c r="L4" s="129" t="s">
        <v>1245</v>
      </c>
      <c r="M4" s="129" t="s">
        <v>1246</v>
      </c>
      <c r="N4" s="129" t="s">
        <v>1247</v>
      </c>
      <c r="O4" s="129" t="s">
        <v>1248</v>
      </c>
      <c r="P4" s="129" t="s">
        <v>1249</v>
      </c>
      <c r="Q4" s="129" t="s">
        <v>1250</v>
      </c>
      <c r="R4" s="129" t="s">
        <v>1251</v>
      </c>
      <c r="S4" s="130" t="s">
        <v>1252</v>
      </c>
      <c r="T4" s="37"/>
      <c r="U4" s="33"/>
      <c r="V4" s="33"/>
      <c r="W4" s="33"/>
      <c r="X4" s="33"/>
      <c r="Y4" s="33"/>
      <c r="Z4" s="33"/>
      <c r="AA4" s="14"/>
    </row>
    <row r="5" spans="1:27">
      <c r="A5" s="14" t="s">
        <v>299</v>
      </c>
      <c r="B5" s="23"/>
      <c r="C5" s="23" t="s">
        <v>778</v>
      </c>
      <c r="D5" s="23" t="s">
        <v>778</v>
      </c>
      <c r="E5" s="23" t="s">
        <v>778</v>
      </c>
      <c r="F5" s="23" t="s">
        <v>778</v>
      </c>
      <c r="G5" s="23" t="s">
        <v>778</v>
      </c>
      <c r="H5" s="23" t="s">
        <v>778</v>
      </c>
      <c r="I5" s="23">
        <v>8.1429102208080657</v>
      </c>
      <c r="J5" s="23">
        <v>23.286737155847458</v>
      </c>
      <c r="K5" s="23" t="s">
        <v>778</v>
      </c>
      <c r="L5" s="23" t="s">
        <v>778</v>
      </c>
      <c r="M5" s="23" t="s">
        <v>778</v>
      </c>
      <c r="N5" s="23" t="s">
        <v>778</v>
      </c>
      <c r="O5" s="23" t="s">
        <v>778</v>
      </c>
      <c r="P5" s="23" t="s">
        <v>778</v>
      </c>
      <c r="Q5" s="23" t="s">
        <v>778</v>
      </c>
      <c r="R5" s="23" t="s">
        <v>778</v>
      </c>
      <c r="S5" s="128" t="s">
        <v>778</v>
      </c>
      <c r="T5" s="25"/>
      <c r="V5" s="22"/>
      <c r="W5" s="23"/>
    </row>
    <row r="6" spans="1:27">
      <c r="A6" s="14" t="s">
        <v>300</v>
      </c>
      <c r="B6" s="23" t="s">
        <v>778</v>
      </c>
      <c r="C6" s="23" t="s">
        <v>778</v>
      </c>
      <c r="D6" s="23" t="s">
        <v>778</v>
      </c>
      <c r="E6" s="23" t="s">
        <v>778</v>
      </c>
      <c r="F6" s="23" t="s">
        <v>778</v>
      </c>
      <c r="G6" s="23" t="s">
        <v>778</v>
      </c>
      <c r="H6" s="23" t="s">
        <v>778</v>
      </c>
      <c r="I6" s="23">
        <v>13.306706946198545</v>
      </c>
      <c r="J6" s="23">
        <v>88.430018922311987</v>
      </c>
      <c r="K6" s="23" t="s">
        <v>778</v>
      </c>
      <c r="L6" s="23" t="s">
        <v>778</v>
      </c>
      <c r="M6" s="23" t="s">
        <v>778</v>
      </c>
      <c r="N6" s="23" t="s">
        <v>778</v>
      </c>
      <c r="O6" s="23" t="s">
        <v>778</v>
      </c>
      <c r="P6" s="23" t="s">
        <v>778</v>
      </c>
      <c r="Q6" s="23" t="s">
        <v>778</v>
      </c>
      <c r="R6" s="23" t="s">
        <v>778</v>
      </c>
      <c r="S6" s="128" t="s">
        <v>778</v>
      </c>
      <c r="T6" s="25"/>
      <c r="V6" s="22"/>
      <c r="W6" s="23"/>
    </row>
    <row r="7" spans="1:27">
      <c r="A7" s="14" t="s">
        <v>301</v>
      </c>
      <c r="B7" s="23" t="s">
        <v>778</v>
      </c>
      <c r="C7" s="23" t="s">
        <v>778</v>
      </c>
      <c r="D7" s="23" t="s">
        <v>778</v>
      </c>
      <c r="E7" s="23" t="s">
        <v>778</v>
      </c>
      <c r="F7" s="23" t="s">
        <v>778</v>
      </c>
      <c r="G7" s="23" t="s">
        <v>778</v>
      </c>
      <c r="H7" s="23" t="s">
        <v>778</v>
      </c>
      <c r="I7" s="23">
        <v>15.689997742532615</v>
      </c>
      <c r="J7" s="23">
        <v>144.9835234436558</v>
      </c>
      <c r="K7" s="23" t="s">
        <v>778</v>
      </c>
      <c r="L7" s="23" t="s">
        <v>778</v>
      </c>
      <c r="M7" s="23" t="s">
        <v>778</v>
      </c>
      <c r="N7" s="23" t="s">
        <v>778</v>
      </c>
      <c r="O7" s="23" t="s">
        <v>778</v>
      </c>
      <c r="P7" s="23" t="s">
        <v>778</v>
      </c>
      <c r="Q7" s="23" t="s">
        <v>778</v>
      </c>
      <c r="R7" s="23" t="s">
        <v>778</v>
      </c>
      <c r="S7" s="128" t="s">
        <v>778</v>
      </c>
      <c r="T7" s="25"/>
      <c r="V7" s="22"/>
      <c r="W7" s="23"/>
    </row>
    <row r="8" spans="1:27">
      <c r="A8" s="14" t="s">
        <v>302</v>
      </c>
      <c r="B8" s="23" t="s">
        <v>778</v>
      </c>
      <c r="C8" s="23" t="s">
        <v>778</v>
      </c>
      <c r="D8" s="23" t="s">
        <v>778</v>
      </c>
      <c r="E8" s="23" t="s">
        <v>778</v>
      </c>
      <c r="F8" s="23" t="s">
        <v>778</v>
      </c>
      <c r="G8" s="23" t="s">
        <v>778</v>
      </c>
      <c r="H8" s="23" t="s">
        <v>778</v>
      </c>
      <c r="I8" s="23">
        <v>8.5798468668026455</v>
      </c>
      <c r="J8" s="23">
        <v>26.762369567167976</v>
      </c>
      <c r="K8" s="23" t="s">
        <v>778</v>
      </c>
      <c r="L8" s="23" t="s">
        <v>778</v>
      </c>
      <c r="M8" s="23" t="s">
        <v>778</v>
      </c>
      <c r="N8" s="23" t="s">
        <v>778</v>
      </c>
      <c r="O8" s="23" t="s">
        <v>778</v>
      </c>
      <c r="P8" s="23" t="s">
        <v>778</v>
      </c>
      <c r="Q8" s="23" t="s">
        <v>778</v>
      </c>
      <c r="R8" s="23" t="s">
        <v>778</v>
      </c>
      <c r="S8" s="128" t="s">
        <v>778</v>
      </c>
      <c r="T8" s="25"/>
      <c r="V8" s="22"/>
      <c r="W8" s="23"/>
    </row>
    <row r="9" spans="1:27">
      <c r="A9" s="14" t="s">
        <v>306</v>
      </c>
      <c r="B9" s="23" t="s">
        <v>778</v>
      </c>
      <c r="C9" s="23" t="s">
        <v>778</v>
      </c>
      <c r="D9" s="23" t="s">
        <v>778</v>
      </c>
      <c r="E9" s="23" t="s">
        <v>778</v>
      </c>
      <c r="F9" s="23" t="s">
        <v>778</v>
      </c>
      <c r="G9" s="23" t="s">
        <v>778</v>
      </c>
      <c r="H9" s="23" t="s">
        <v>778</v>
      </c>
      <c r="I9" s="23" t="s">
        <v>778</v>
      </c>
      <c r="J9" s="23">
        <v>10.128985884419789</v>
      </c>
      <c r="K9" s="23" t="s">
        <v>778</v>
      </c>
      <c r="L9" s="23" t="s">
        <v>778</v>
      </c>
      <c r="M9" s="23" t="s">
        <v>778</v>
      </c>
      <c r="N9" s="23" t="s">
        <v>778</v>
      </c>
      <c r="O9" s="23" t="s">
        <v>778</v>
      </c>
      <c r="P9" s="23" t="s">
        <v>778</v>
      </c>
      <c r="Q9" s="23" t="s">
        <v>778</v>
      </c>
      <c r="R9" s="23" t="s">
        <v>778</v>
      </c>
      <c r="S9" s="128" t="s">
        <v>778</v>
      </c>
      <c r="T9" s="25"/>
      <c r="V9" s="22"/>
    </row>
    <row r="10" spans="1:27">
      <c r="A10" s="14" t="s">
        <v>304</v>
      </c>
      <c r="B10" s="23" t="s">
        <v>778</v>
      </c>
      <c r="C10" s="23" t="s">
        <v>778</v>
      </c>
      <c r="D10" s="23" t="s">
        <v>778</v>
      </c>
      <c r="E10" s="23" t="s">
        <v>778</v>
      </c>
      <c r="F10" s="23" t="s">
        <v>778</v>
      </c>
      <c r="G10" s="23" t="s">
        <v>778</v>
      </c>
      <c r="H10" s="23" t="s">
        <v>778</v>
      </c>
      <c r="I10" s="23" t="s">
        <v>778</v>
      </c>
      <c r="J10" s="23">
        <v>2.1548920950187198</v>
      </c>
      <c r="K10" s="23" t="s">
        <v>778</v>
      </c>
      <c r="L10" s="23" t="s">
        <v>778</v>
      </c>
      <c r="M10" s="23" t="s">
        <v>778</v>
      </c>
      <c r="N10" s="23" t="s">
        <v>778</v>
      </c>
      <c r="O10" s="23" t="s">
        <v>778</v>
      </c>
      <c r="P10" s="23" t="s">
        <v>778</v>
      </c>
      <c r="Q10" s="23" t="s">
        <v>778</v>
      </c>
      <c r="R10" s="23" t="s">
        <v>778</v>
      </c>
      <c r="S10" s="128" t="s">
        <v>778</v>
      </c>
      <c r="T10" s="25"/>
      <c r="V10" s="22"/>
    </row>
    <row r="11" spans="1:27">
      <c r="A11" s="14" t="s">
        <v>312</v>
      </c>
      <c r="B11" s="23" t="s">
        <v>778</v>
      </c>
      <c r="C11" s="23" t="s">
        <v>778</v>
      </c>
      <c r="D11" s="23" t="s">
        <v>778</v>
      </c>
      <c r="E11" s="23" t="s">
        <v>778</v>
      </c>
      <c r="F11" s="23" t="s">
        <v>778</v>
      </c>
      <c r="G11" s="23" t="s">
        <v>778</v>
      </c>
      <c r="H11" s="23" t="s">
        <v>778</v>
      </c>
      <c r="I11" s="23" t="s">
        <v>778</v>
      </c>
      <c r="J11" s="23">
        <v>107.74460475093599</v>
      </c>
      <c r="K11" s="23" t="s">
        <v>778</v>
      </c>
      <c r="L11" s="23" t="s">
        <v>778</v>
      </c>
      <c r="M11" s="23" t="s">
        <v>778</v>
      </c>
      <c r="N11" s="23" t="s">
        <v>778</v>
      </c>
      <c r="O11" s="23" t="s">
        <v>778</v>
      </c>
      <c r="P11" s="23" t="s">
        <v>778</v>
      </c>
      <c r="Q11" s="23" t="s">
        <v>778</v>
      </c>
      <c r="R11" s="23" t="s">
        <v>778</v>
      </c>
      <c r="S11" s="128" t="s">
        <v>778</v>
      </c>
      <c r="T11" s="25"/>
      <c r="V11" s="22"/>
    </row>
    <row r="12" spans="1:27">
      <c r="A12" s="14" t="s">
        <v>313</v>
      </c>
      <c r="B12" s="23" t="s">
        <v>778</v>
      </c>
      <c r="C12" s="23" t="s">
        <v>778</v>
      </c>
      <c r="D12" s="23" t="s">
        <v>778</v>
      </c>
      <c r="E12" s="23" t="s">
        <v>778</v>
      </c>
      <c r="F12" s="23" t="s">
        <v>778</v>
      </c>
      <c r="G12" s="23" t="s">
        <v>778</v>
      </c>
      <c r="H12" s="23" t="s">
        <v>778</v>
      </c>
      <c r="I12" s="23" t="s">
        <v>778</v>
      </c>
      <c r="J12" s="23">
        <v>139.02529645282064</v>
      </c>
      <c r="K12" s="23" t="s">
        <v>778</v>
      </c>
      <c r="L12" s="23" t="s">
        <v>778</v>
      </c>
      <c r="M12" s="23" t="s">
        <v>778</v>
      </c>
      <c r="N12" s="23" t="s">
        <v>778</v>
      </c>
      <c r="O12" s="23" t="s">
        <v>778</v>
      </c>
      <c r="P12" s="23" t="s">
        <v>778</v>
      </c>
      <c r="Q12" s="23" t="s">
        <v>778</v>
      </c>
      <c r="R12" s="23" t="s">
        <v>778</v>
      </c>
      <c r="S12" s="128" t="s">
        <v>778</v>
      </c>
      <c r="T12" s="25"/>
      <c r="V12" s="22"/>
      <c r="Y12" s="34"/>
    </row>
    <row r="13" spans="1:27">
      <c r="A13" s="14" t="s">
        <v>314</v>
      </c>
      <c r="B13" s="23" t="s">
        <v>778</v>
      </c>
      <c r="C13" s="23" t="s">
        <v>778</v>
      </c>
      <c r="D13" s="23" t="s">
        <v>778</v>
      </c>
      <c r="E13" s="23" t="s">
        <v>778</v>
      </c>
      <c r="F13" s="23" t="s">
        <v>778</v>
      </c>
      <c r="G13" s="23" t="s">
        <v>778</v>
      </c>
      <c r="H13" s="23" t="s">
        <v>778</v>
      </c>
      <c r="I13" s="23" t="s">
        <v>778</v>
      </c>
      <c r="J13" s="23">
        <v>216.97876624958081</v>
      </c>
      <c r="K13" s="23" t="s">
        <v>778</v>
      </c>
      <c r="L13" s="23" t="s">
        <v>778</v>
      </c>
      <c r="M13" s="23" t="s">
        <v>778</v>
      </c>
      <c r="N13" s="23" t="s">
        <v>778</v>
      </c>
      <c r="O13" s="23" t="s">
        <v>778</v>
      </c>
      <c r="P13" s="23" t="s">
        <v>778</v>
      </c>
      <c r="Q13" s="23" t="s">
        <v>778</v>
      </c>
      <c r="R13" s="23" t="s">
        <v>778</v>
      </c>
      <c r="S13" s="128" t="s">
        <v>778</v>
      </c>
      <c r="T13" s="25"/>
      <c r="V13" s="22"/>
    </row>
    <row r="14" spans="1:27">
      <c r="A14" s="14" t="s">
        <v>396</v>
      </c>
      <c r="B14" s="23" t="s">
        <v>778</v>
      </c>
      <c r="C14" s="23" t="s">
        <v>778</v>
      </c>
      <c r="D14" s="23" t="s">
        <v>778</v>
      </c>
      <c r="E14" s="23" t="s">
        <v>778</v>
      </c>
      <c r="F14" s="23" t="s">
        <v>778</v>
      </c>
      <c r="G14" s="23" t="s">
        <v>778</v>
      </c>
      <c r="H14" s="23" t="s">
        <v>778</v>
      </c>
      <c r="I14" s="23" t="s">
        <v>778</v>
      </c>
      <c r="J14" s="23">
        <v>284.00881989647644</v>
      </c>
      <c r="K14" s="23" t="s">
        <v>778</v>
      </c>
      <c r="L14" s="23" t="s">
        <v>778</v>
      </c>
      <c r="M14" s="23" t="s">
        <v>778</v>
      </c>
      <c r="N14" s="23" t="s">
        <v>778</v>
      </c>
      <c r="O14" s="23" t="s">
        <v>778</v>
      </c>
      <c r="P14" s="23" t="s">
        <v>778</v>
      </c>
      <c r="Q14" s="23" t="s">
        <v>778</v>
      </c>
      <c r="R14" s="23" t="s">
        <v>778</v>
      </c>
      <c r="S14" s="128" t="s">
        <v>778</v>
      </c>
      <c r="T14" s="25"/>
      <c r="V14" s="22"/>
    </row>
    <row r="15" spans="1:27">
      <c r="A15" s="14" t="s">
        <v>315</v>
      </c>
      <c r="B15" s="23" t="s">
        <v>778</v>
      </c>
      <c r="C15" s="23" t="s">
        <v>778</v>
      </c>
      <c r="D15" s="23" t="s">
        <v>778</v>
      </c>
      <c r="E15" s="23" t="s">
        <v>778</v>
      </c>
      <c r="F15" s="23" t="s">
        <v>778</v>
      </c>
      <c r="G15" s="23" t="s">
        <v>778</v>
      </c>
      <c r="H15" s="23" t="s">
        <v>778</v>
      </c>
      <c r="I15" s="23" t="s">
        <v>778</v>
      </c>
      <c r="J15" s="23">
        <v>130.58447488247083</v>
      </c>
      <c r="K15" s="23" t="s">
        <v>778</v>
      </c>
      <c r="L15" s="23" t="s">
        <v>778</v>
      </c>
      <c r="M15" s="23" t="s">
        <v>778</v>
      </c>
      <c r="N15" s="23" t="s">
        <v>778</v>
      </c>
      <c r="O15" s="23" t="s">
        <v>778</v>
      </c>
      <c r="P15" s="23" t="s">
        <v>778</v>
      </c>
      <c r="Q15" s="23" t="s">
        <v>778</v>
      </c>
      <c r="R15" s="23" t="s">
        <v>778</v>
      </c>
      <c r="S15" s="128" t="s">
        <v>778</v>
      </c>
      <c r="T15" s="25"/>
      <c r="V15" s="22"/>
    </row>
    <row r="16" spans="1:27">
      <c r="A16" s="14" t="s">
        <v>316</v>
      </c>
      <c r="B16" s="23" t="s">
        <v>778</v>
      </c>
      <c r="C16" s="23" t="s">
        <v>778</v>
      </c>
      <c r="D16" s="23" t="s">
        <v>778</v>
      </c>
      <c r="E16" s="23" t="s">
        <v>778</v>
      </c>
      <c r="F16" s="23" t="s">
        <v>778</v>
      </c>
      <c r="G16" s="23" t="s">
        <v>778</v>
      </c>
      <c r="H16" s="23" t="s">
        <v>778</v>
      </c>
      <c r="I16" s="23" t="s">
        <v>778</v>
      </c>
      <c r="J16" s="23">
        <v>159.87909092074375</v>
      </c>
      <c r="K16" s="23" t="s">
        <v>778</v>
      </c>
      <c r="L16" s="23" t="s">
        <v>778</v>
      </c>
      <c r="M16" s="23" t="s">
        <v>778</v>
      </c>
      <c r="N16" s="23" t="s">
        <v>778</v>
      </c>
      <c r="O16" s="23" t="s">
        <v>778</v>
      </c>
      <c r="P16" s="23" t="s">
        <v>778</v>
      </c>
      <c r="Q16" s="23" t="s">
        <v>778</v>
      </c>
      <c r="R16" s="23" t="s">
        <v>778</v>
      </c>
      <c r="S16" s="128" t="s">
        <v>778</v>
      </c>
      <c r="T16" s="25"/>
      <c r="V16" s="22"/>
    </row>
    <row r="17" spans="1:26">
      <c r="A17" s="14" t="s">
        <v>625</v>
      </c>
      <c r="B17" s="23" t="s">
        <v>778</v>
      </c>
      <c r="C17" s="23" t="s">
        <v>778</v>
      </c>
      <c r="D17" s="23" t="s">
        <v>778</v>
      </c>
      <c r="E17" s="23" t="s">
        <v>778</v>
      </c>
      <c r="F17" s="23" t="s">
        <v>778</v>
      </c>
      <c r="G17" s="23" t="s">
        <v>778</v>
      </c>
      <c r="H17" s="23" t="s">
        <v>778</v>
      </c>
      <c r="I17" s="23" t="s">
        <v>778</v>
      </c>
      <c r="J17" s="23">
        <v>45.034265672395833</v>
      </c>
      <c r="K17" s="23" t="s">
        <v>778</v>
      </c>
      <c r="L17" s="23" t="s">
        <v>778</v>
      </c>
      <c r="M17" s="23" t="s">
        <v>778</v>
      </c>
      <c r="N17" s="23" t="s">
        <v>778</v>
      </c>
      <c r="O17" s="23" t="s">
        <v>778</v>
      </c>
      <c r="P17" s="23" t="s">
        <v>778</v>
      </c>
      <c r="Q17" s="23" t="s">
        <v>778</v>
      </c>
      <c r="R17" s="23" t="s">
        <v>778</v>
      </c>
      <c r="S17" s="128" t="s">
        <v>778</v>
      </c>
      <c r="T17" s="25"/>
      <c r="V17" s="22"/>
    </row>
    <row r="18" spans="1:26">
      <c r="A18" s="14" t="s">
        <v>626</v>
      </c>
      <c r="B18" s="23" t="s">
        <v>778</v>
      </c>
      <c r="C18" s="23">
        <v>10.1984985326462</v>
      </c>
      <c r="D18" s="23" t="s">
        <v>778</v>
      </c>
      <c r="E18" s="23" t="s">
        <v>778</v>
      </c>
      <c r="F18" s="23" t="s">
        <v>778</v>
      </c>
      <c r="G18" s="23" t="s">
        <v>778</v>
      </c>
      <c r="H18" s="23" t="s">
        <v>778</v>
      </c>
      <c r="I18" s="23" t="s">
        <v>778</v>
      </c>
      <c r="J18" s="23" t="s">
        <v>778</v>
      </c>
      <c r="K18" s="23" t="s">
        <v>778</v>
      </c>
      <c r="L18" s="23">
        <v>132.57055054608253</v>
      </c>
      <c r="M18" s="23" t="s">
        <v>778</v>
      </c>
      <c r="N18" s="23" t="s">
        <v>778</v>
      </c>
      <c r="O18" s="23" t="s">
        <v>778</v>
      </c>
      <c r="P18" s="23" t="s">
        <v>778</v>
      </c>
      <c r="Q18" s="23" t="s">
        <v>778</v>
      </c>
      <c r="R18" s="23" t="s">
        <v>778</v>
      </c>
      <c r="S18" s="128" t="s">
        <v>778</v>
      </c>
      <c r="T18" s="25"/>
      <c r="V18" s="22"/>
    </row>
    <row r="19" spans="1:26" s="43" customFormat="1">
      <c r="A19" s="38" t="s">
        <v>627</v>
      </c>
      <c r="B19" s="45">
        <v>21.797180408138662</v>
      </c>
      <c r="C19" s="45" t="s">
        <v>778</v>
      </c>
      <c r="D19" s="45" t="s">
        <v>778</v>
      </c>
      <c r="E19" s="45">
        <v>3.4805976004795451</v>
      </c>
      <c r="F19" s="45" t="s">
        <v>778</v>
      </c>
      <c r="G19" s="45">
        <v>2.6861673350348561</v>
      </c>
      <c r="H19" s="45" t="s">
        <v>778</v>
      </c>
      <c r="I19" s="45" t="s">
        <v>778</v>
      </c>
      <c r="J19" s="45" t="s">
        <v>778</v>
      </c>
      <c r="K19" s="45" t="s">
        <v>778</v>
      </c>
      <c r="L19" s="45" t="s">
        <v>778</v>
      </c>
      <c r="M19" s="45" t="s">
        <v>778</v>
      </c>
      <c r="N19" s="45" t="s">
        <v>778</v>
      </c>
      <c r="O19" s="45">
        <v>14.845915585497631</v>
      </c>
      <c r="P19" s="45">
        <v>12.710884247115029</v>
      </c>
      <c r="Q19" s="45" t="s">
        <v>778</v>
      </c>
      <c r="R19" s="45" t="s">
        <v>778</v>
      </c>
      <c r="S19" s="131" t="s">
        <v>778</v>
      </c>
      <c r="T19" s="40"/>
      <c r="U19" s="38"/>
      <c r="V19" s="41"/>
      <c r="W19" s="38"/>
      <c r="X19" s="38"/>
      <c r="Y19" s="42"/>
      <c r="Z19" s="38"/>
    </row>
    <row r="20" spans="1:26" s="43" customFormat="1">
      <c r="A20" s="38" t="s">
        <v>628</v>
      </c>
      <c r="B20" s="45">
        <v>21.797180408138662</v>
      </c>
      <c r="C20" s="45" t="s">
        <v>778</v>
      </c>
      <c r="D20" s="45" t="s">
        <v>778</v>
      </c>
      <c r="E20" s="45">
        <v>3.4805976004795451</v>
      </c>
      <c r="F20" s="45" t="s">
        <v>778</v>
      </c>
      <c r="G20" s="45">
        <v>2.6861673350348561</v>
      </c>
      <c r="H20" s="45" t="s">
        <v>778</v>
      </c>
      <c r="I20" s="45" t="s">
        <v>778</v>
      </c>
      <c r="J20" s="45" t="s">
        <v>778</v>
      </c>
      <c r="K20" s="45" t="s">
        <v>778</v>
      </c>
      <c r="L20" s="45" t="s">
        <v>778</v>
      </c>
      <c r="M20" s="45" t="s">
        <v>778</v>
      </c>
      <c r="N20" s="45" t="s">
        <v>778</v>
      </c>
      <c r="O20" s="45">
        <v>14.845915585497631</v>
      </c>
      <c r="P20" s="45">
        <v>12.710884247115029</v>
      </c>
      <c r="Q20" s="45" t="s">
        <v>778</v>
      </c>
      <c r="R20" s="45" t="s">
        <v>778</v>
      </c>
      <c r="S20" s="131" t="s">
        <v>778</v>
      </c>
      <c r="T20" s="40"/>
      <c r="U20" s="38"/>
      <c r="V20" s="41"/>
      <c r="W20" s="38"/>
      <c r="X20" s="38"/>
      <c r="Y20" s="42"/>
      <c r="Z20" s="38"/>
    </row>
    <row r="21" spans="1:26" s="43" customFormat="1">
      <c r="A21" s="38" t="s">
        <v>320</v>
      </c>
      <c r="B21" s="45" t="s">
        <v>778</v>
      </c>
      <c r="C21" s="45" t="s">
        <v>778</v>
      </c>
      <c r="D21" s="45">
        <v>0.50148410506196017</v>
      </c>
      <c r="E21" s="45" t="s">
        <v>778</v>
      </c>
      <c r="F21" s="45" t="s">
        <v>778</v>
      </c>
      <c r="G21" s="45" t="s">
        <v>778</v>
      </c>
      <c r="H21" s="45">
        <v>0.54567428857732092</v>
      </c>
      <c r="I21" s="45" t="s">
        <v>778</v>
      </c>
      <c r="J21" s="45">
        <v>0.59532618016761407</v>
      </c>
      <c r="K21" s="45" t="s">
        <v>778</v>
      </c>
      <c r="L21" s="45" t="s">
        <v>778</v>
      </c>
      <c r="M21" s="45">
        <v>5.6255593171802065</v>
      </c>
      <c r="N21" s="45">
        <v>14.299744778004406</v>
      </c>
      <c r="O21" s="45" t="s">
        <v>778</v>
      </c>
      <c r="P21" s="45" t="s">
        <v>778</v>
      </c>
      <c r="Q21" s="45" t="s">
        <v>778</v>
      </c>
      <c r="R21" s="45" t="s">
        <v>778</v>
      </c>
      <c r="S21" s="131" t="s">
        <v>778</v>
      </c>
      <c r="T21" s="40"/>
      <c r="U21" s="38"/>
      <c r="V21" s="41"/>
      <c r="W21" s="38"/>
      <c r="X21" s="38"/>
      <c r="Y21" s="42"/>
      <c r="Z21" s="38"/>
    </row>
    <row r="22" spans="1:26" s="43" customFormat="1">
      <c r="A22" s="38" t="s">
        <v>321</v>
      </c>
      <c r="B22" s="45" t="s">
        <v>778</v>
      </c>
      <c r="C22" s="45" t="s">
        <v>778</v>
      </c>
      <c r="D22" s="45">
        <v>0.53921954267058281</v>
      </c>
      <c r="E22" s="45" t="s">
        <v>778</v>
      </c>
      <c r="F22" s="45" t="s">
        <v>778</v>
      </c>
      <c r="G22" s="45" t="s">
        <v>778</v>
      </c>
      <c r="H22" s="45">
        <v>0.92650429707486903</v>
      </c>
      <c r="I22" s="45" t="s">
        <v>778</v>
      </c>
      <c r="J22" s="45">
        <v>1.3554966404150011</v>
      </c>
      <c r="K22" s="45" t="s">
        <v>778</v>
      </c>
      <c r="L22" s="45" t="s">
        <v>778</v>
      </c>
      <c r="M22" s="45">
        <v>5.7149327220427342</v>
      </c>
      <c r="N22" s="45">
        <v>14.498352344365582</v>
      </c>
      <c r="O22" s="45" t="s">
        <v>778</v>
      </c>
      <c r="P22" s="45" t="s">
        <v>778</v>
      </c>
      <c r="Q22" s="45" t="s">
        <v>778</v>
      </c>
      <c r="R22" s="45" t="s">
        <v>778</v>
      </c>
      <c r="S22" s="131" t="s">
        <v>778</v>
      </c>
      <c r="T22" s="40"/>
      <c r="U22" s="38"/>
      <c r="V22" s="41"/>
      <c r="W22" s="38"/>
      <c r="X22" s="38"/>
      <c r="Y22" s="42"/>
      <c r="Z22" s="38"/>
    </row>
    <row r="23" spans="1:26" s="43" customFormat="1">
      <c r="A23" s="38" t="s">
        <v>322</v>
      </c>
      <c r="B23" s="45" t="s">
        <v>778</v>
      </c>
      <c r="C23" s="45" t="s">
        <v>778</v>
      </c>
      <c r="D23" s="45">
        <v>0.50198062397786314</v>
      </c>
      <c r="E23" s="45" t="s">
        <v>778</v>
      </c>
      <c r="F23" s="45" t="s">
        <v>778</v>
      </c>
      <c r="G23" s="45" t="s">
        <v>778</v>
      </c>
      <c r="H23" s="45">
        <v>0.55312207231586485</v>
      </c>
      <c r="I23" s="45" t="s">
        <v>778</v>
      </c>
      <c r="J23" s="45">
        <v>0.60922870981289612</v>
      </c>
      <c r="K23" s="45" t="s">
        <v>778</v>
      </c>
      <c r="L23" s="45" t="s">
        <v>778</v>
      </c>
      <c r="M23" s="45">
        <v>5.6255593171802065</v>
      </c>
      <c r="N23" s="45">
        <v>14.299744778004406</v>
      </c>
      <c r="O23" s="45" t="s">
        <v>778</v>
      </c>
      <c r="P23" s="45" t="s">
        <v>778</v>
      </c>
      <c r="Q23" s="45" t="s">
        <v>778</v>
      </c>
      <c r="R23" s="45" t="s">
        <v>778</v>
      </c>
      <c r="S23" s="131" t="s">
        <v>778</v>
      </c>
      <c r="T23" s="40"/>
      <c r="U23" s="38"/>
      <c r="V23" s="41"/>
      <c r="W23" s="38"/>
      <c r="X23" s="38"/>
      <c r="Y23" s="42"/>
      <c r="Z23" s="38"/>
    </row>
    <row r="24" spans="1:26" s="43" customFormat="1">
      <c r="A24" s="38" t="s">
        <v>323</v>
      </c>
      <c r="B24" s="45" t="s">
        <v>778</v>
      </c>
      <c r="C24" s="45" t="s">
        <v>778</v>
      </c>
      <c r="D24" s="45">
        <v>0.72690369288189083</v>
      </c>
      <c r="E24" s="45" t="s">
        <v>778</v>
      </c>
      <c r="F24" s="45" t="s">
        <v>778</v>
      </c>
      <c r="G24" s="45" t="s">
        <v>778</v>
      </c>
      <c r="H24" s="45">
        <v>2.8003666856925302</v>
      </c>
      <c r="I24" s="45" t="s">
        <v>778</v>
      </c>
      <c r="J24" s="45">
        <v>5.1042144554821292</v>
      </c>
      <c r="K24" s="45" t="s">
        <v>778</v>
      </c>
      <c r="L24" s="45" t="s">
        <v>778</v>
      </c>
      <c r="M24" s="45">
        <v>7.8400336821072774</v>
      </c>
      <c r="N24" s="45">
        <v>20.158667985658994</v>
      </c>
      <c r="O24" s="45" t="s">
        <v>778</v>
      </c>
      <c r="P24" s="45" t="s">
        <v>778</v>
      </c>
      <c r="Q24" s="45" t="s">
        <v>778</v>
      </c>
      <c r="R24" s="45" t="s">
        <v>778</v>
      </c>
      <c r="S24" s="131" t="s">
        <v>778</v>
      </c>
      <c r="T24" s="40"/>
      <c r="U24" s="38"/>
      <c r="V24" s="41"/>
      <c r="W24" s="38"/>
      <c r="X24" s="38"/>
      <c r="Y24" s="42"/>
      <c r="Z24" s="38"/>
    </row>
    <row r="25" spans="1:26" s="43" customFormat="1">
      <c r="A25" s="38" t="s">
        <v>324</v>
      </c>
      <c r="B25" s="45" t="s">
        <v>778</v>
      </c>
      <c r="C25" s="45" t="s">
        <v>778</v>
      </c>
      <c r="D25" s="45">
        <v>0.63753028801936329</v>
      </c>
      <c r="E25" s="45" t="s">
        <v>778</v>
      </c>
      <c r="F25" s="45" t="s">
        <v>778</v>
      </c>
      <c r="G25" s="45" t="s">
        <v>778</v>
      </c>
      <c r="H25" s="45">
        <v>1.9016674479082254</v>
      </c>
      <c r="I25" s="45" t="s">
        <v>778</v>
      </c>
      <c r="J25" s="45">
        <v>3.3117811690725487</v>
      </c>
      <c r="K25" s="45" t="s">
        <v>778</v>
      </c>
      <c r="L25" s="45" t="s">
        <v>778</v>
      </c>
      <c r="M25" s="45">
        <v>7.8400336821072774</v>
      </c>
      <c r="N25" s="45">
        <v>20.158667985658994</v>
      </c>
      <c r="O25" s="45" t="s">
        <v>778</v>
      </c>
      <c r="P25" s="45" t="s">
        <v>778</v>
      </c>
      <c r="Q25" s="45" t="s">
        <v>778</v>
      </c>
      <c r="R25" s="45" t="s">
        <v>778</v>
      </c>
      <c r="S25" s="131" t="s">
        <v>778</v>
      </c>
      <c r="T25" s="40"/>
      <c r="U25" s="38"/>
      <c r="V25" s="41"/>
      <c r="W25" s="38"/>
      <c r="X25" s="38"/>
      <c r="Y25" s="42"/>
      <c r="Z25" s="38"/>
    </row>
    <row r="26" spans="1:26" s="43" customFormat="1">
      <c r="A26" s="38" t="s">
        <v>325</v>
      </c>
      <c r="B26" s="45" t="s">
        <v>778</v>
      </c>
      <c r="C26" s="45" t="s">
        <v>778</v>
      </c>
      <c r="D26" s="45">
        <v>0.68916825527326797</v>
      </c>
      <c r="E26" s="45" t="s">
        <v>778</v>
      </c>
      <c r="F26" s="45" t="s">
        <v>778</v>
      </c>
      <c r="G26" s="45" t="s">
        <v>778</v>
      </c>
      <c r="H26" s="45">
        <v>2.4230123096063023</v>
      </c>
      <c r="I26" s="45" t="s">
        <v>778</v>
      </c>
      <c r="J26" s="45">
        <v>4.3495057033096742</v>
      </c>
      <c r="K26" s="45" t="s">
        <v>778</v>
      </c>
      <c r="L26" s="45" t="s">
        <v>778</v>
      </c>
      <c r="M26" s="45">
        <v>7.8400336821072774</v>
      </c>
      <c r="N26" s="45">
        <v>20.158667985658994</v>
      </c>
      <c r="O26" s="45" t="s">
        <v>778</v>
      </c>
      <c r="P26" s="45" t="s">
        <v>778</v>
      </c>
      <c r="Q26" s="45" t="s">
        <v>778</v>
      </c>
      <c r="R26" s="45" t="s">
        <v>778</v>
      </c>
      <c r="S26" s="131" t="s">
        <v>778</v>
      </c>
      <c r="T26" s="40"/>
      <c r="U26" s="38"/>
      <c r="V26" s="41"/>
      <c r="W26" s="38"/>
      <c r="X26" s="38"/>
      <c r="Y26" s="42"/>
      <c r="Z26" s="38"/>
    </row>
    <row r="27" spans="1:26">
      <c r="A27" s="14" t="s">
        <v>335</v>
      </c>
      <c r="B27" s="23" t="s">
        <v>778</v>
      </c>
      <c r="C27" s="23">
        <v>10.476549125551841</v>
      </c>
      <c r="D27" s="23">
        <v>0.87933500006409049</v>
      </c>
      <c r="E27" s="23" t="s">
        <v>778</v>
      </c>
      <c r="F27" s="23" t="s">
        <v>778</v>
      </c>
      <c r="G27" s="23" t="s">
        <v>778</v>
      </c>
      <c r="H27" s="23">
        <v>4.3246797575145282</v>
      </c>
      <c r="I27" s="23" t="s">
        <v>778</v>
      </c>
      <c r="J27" s="23">
        <v>8.1528405991261241</v>
      </c>
      <c r="K27" s="23">
        <v>33.068159799135195</v>
      </c>
      <c r="L27" s="23">
        <v>113.70283174177118</v>
      </c>
      <c r="M27" s="23" t="s">
        <v>778</v>
      </c>
      <c r="N27" s="23" t="s">
        <v>778</v>
      </c>
      <c r="O27" s="23" t="s">
        <v>778</v>
      </c>
      <c r="P27" s="23" t="s">
        <v>778</v>
      </c>
      <c r="Q27" s="23" t="s">
        <v>778</v>
      </c>
      <c r="R27" s="23">
        <v>11370.283174177117</v>
      </c>
      <c r="S27" s="128" t="s">
        <v>778</v>
      </c>
      <c r="T27" s="25"/>
      <c r="V27" s="22"/>
    </row>
    <row r="28" spans="1:26">
      <c r="A28" s="14" t="s">
        <v>336</v>
      </c>
      <c r="B28" s="23" t="s">
        <v>778</v>
      </c>
      <c r="C28" s="23">
        <v>11.270979390996532</v>
      </c>
      <c r="D28" s="23">
        <v>0.96622581034710353</v>
      </c>
      <c r="E28" s="23" t="s">
        <v>778</v>
      </c>
      <c r="F28" s="23">
        <v>6.5838408248728628</v>
      </c>
      <c r="G28" s="23" t="s">
        <v>778</v>
      </c>
      <c r="H28" s="23">
        <v>5.2134486169807737</v>
      </c>
      <c r="I28" s="23" t="s">
        <v>778</v>
      </c>
      <c r="J28" s="23">
        <v>9.9303783180586169</v>
      </c>
      <c r="K28" s="23">
        <v>37.089963017948932</v>
      </c>
      <c r="L28" s="23">
        <v>113.70283174177118</v>
      </c>
      <c r="M28" s="23" t="s">
        <v>778</v>
      </c>
      <c r="N28" s="23" t="s">
        <v>778</v>
      </c>
      <c r="O28" s="23" t="s">
        <v>778</v>
      </c>
      <c r="P28" s="23" t="s">
        <v>778</v>
      </c>
      <c r="Q28" s="23">
        <v>3.440876087207311</v>
      </c>
      <c r="R28" s="23">
        <v>11370.283174177117</v>
      </c>
      <c r="S28" s="128">
        <v>23.882559854930975</v>
      </c>
      <c r="T28" s="25"/>
      <c r="V28" s="22"/>
    </row>
    <row r="29" spans="1:26">
      <c r="A29" s="14" t="s">
        <v>584</v>
      </c>
      <c r="B29" s="23" t="s">
        <v>778</v>
      </c>
      <c r="C29" s="23">
        <v>11.41993506576741</v>
      </c>
      <c r="D29" s="23">
        <v>0.94735809154279205</v>
      </c>
      <c r="E29" s="23" t="s">
        <v>778</v>
      </c>
      <c r="F29" s="23">
        <v>6.3355813669213976</v>
      </c>
      <c r="G29" s="23" t="s">
        <v>778</v>
      </c>
      <c r="H29" s="23">
        <v>5.0198062397786307</v>
      </c>
      <c r="I29" s="23" t="s">
        <v>778</v>
      </c>
      <c r="J29" s="23">
        <v>9.5480587528133594</v>
      </c>
      <c r="K29" s="23">
        <v>38.827779223609191</v>
      </c>
      <c r="L29" s="23">
        <v>113.70283174177118</v>
      </c>
      <c r="M29" s="23" t="s">
        <v>778</v>
      </c>
      <c r="N29" s="23" t="s">
        <v>778</v>
      </c>
      <c r="O29" s="23" t="s">
        <v>778</v>
      </c>
      <c r="P29" s="23" t="s">
        <v>778</v>
      </c>
      <c r="Q29" s="23">
        <v>3.3167463582315779</v>
      </c>
      <c r="R29" s="23">
        <v>11370.283174177117</v>
      </c>
      <c r="S29" s="128">
        <v>22.88952202312511</v>
      </c>
      <c r="T29" s="25"/>
      <c r="V29" s="22"/>
    </row>
    <row r="30" spans="1:26">
      <c r="A30" s="14" t="s">
        <v>585</v>
      </c>
      <c r="B30" s="23" t="s">
        <v>778</v>
      </c>
      <c r="C30" s="23">
        <v>11.519238848947996</v>
      </c>
      <c r="D30" s="23">
        <v>0.85500557318484705</v>
      </c>
      <c r="E30" s="23" t="s">
        <v>778</v>
      </c>
      <c r="F30" s="23">
        <v>5.0793885096869831</v>
      </c>
      <c r="G30" s="23" t="s">
        <v>778</v>
      </c>
      <c r="H30" s="23">
        <v>4.0813854887220922</v>
      </c>
      <c r="I30" s="23" t="s">
        <v>778</v>
      </c>
      <c r="J30" s="23">
        <v>7.6662520615412522</v>
      </c>
      <c r="K30" s="23">
        <v>40.615247320859744</v>
      </c>
      <c r="L30" s="23">
        <v>113.70283174177118</v>
      </c>
      <c r="M30" s="23" t="s">
        <v>778</v>
      </c>
      <c r="N30" s="23" t="s">
        <v>778</v>
      </c>
      <c r="O30" s="23" t="s">
        <v>778</v>
      </c>
      <c r="P30" s="23" t="s">
        <v>778</v>
      </c>
      <c r="Q30" s="23">
        <v>2.6861673350348561</v>
      </c>
      <c r="R30" s="23">
        <v>11370.283174177117</v>
      </c>
      <c r="S30" s="128">
        <v>18.222244213637563</v>
      </c>
      <c r="T30" s="25"/>
      <c r="V30" s="22"/>
      <c r="W30" s="23"/>
    </row>
    <row r="31" spans="1:26">
      <c r="A31" s="14" t="s">
        <v>586</v>
      </c>
      <c r="B31" s="23" t="s">
        <v>778</v>
      </c>
      <c r="C31" s="23">
        <v>11.41993506576741</v>
      </c>
      <c r="D31" s="23">
        <v>0.93991030780424811</v>
      </c>
      <c r="E31" s="23" t="s">
        <v>778</v>
      </c>
      <c r="F31" s="23">
        <v>6.2114516379456663</v>
      </c>
      <c r="G31" s="23" t="s">
        <v>778</v>
      </c>
      <c r="H31" s="23">
        <v>4.9304328349161031</v>
      </c>
      <c r="I31" s="23" t="s">
        <v>778</v>
      </c>
      <c r="J31" s="23">
        <v>9.3643467539292757</v>
      </c>
      <c r="K31" s="23">
        <v>39.076038681560654</v>
      </c>
      <c r="L31" s="23">
        <v>113.70283174177118</v>
      </c>
      <c r="M31" s="23" t="s">
        <v>778</v>
      </c>
      <c r="N31" s="23" t="s">
        <v>778</v>
      </c>
      <c r="O31" s="23" t="s">
        <v>778</v>
      </c>
      <c r="P31" s="23" t="s">
        <v>778</v>
      </c>
      <c r="Q31" s="23">
        <v>3.2521988991641968</v>
      </c>
      <c r="R31" s="23">
        <v>11370.283174177117</v>
      </c>
      <c r="S31" s="128">
        <v>22.492306890402766</v>
      </c>
      <c r="T31" s="25"/>
      <c r="V31" s="22"/>
    </row>
    <row r="32" spans="1:26">
      <c r="A32" s="14" t="s">
        <v>587</v>
      </c>
      <c r="B32" s="23" t="s">
        <v>778</v>
      </c>
      <c r="C32" s="23">
        <v>11.270979390996532</v>
      </c>
      <c r="D32" s="23">
        <v>1.6285820441616132</v>
      </c>
      <c r="E32" s="23" t="s">
        <v>778</v>
      </c>
      <c r="F32" s="23">
        <v>15.392086392990858</v>
      </c>
      <c r="G32" s="23" t="s">
        <v>778</v>
      </c>
      <c r="H32" s="23">
        <v>11.817150198489756</v>
      </c>
      <c r="I32" s="23" t="s">
        <v>778</v>
      </c>
      <c r="J32" s="23">
        <v>23.088129589486282</v>
      </c>
      <c r="K32" s="23">
        <v>38.430564090886854</v>
      </c>
      <c r="L32" s="23">
        <v>113.70283174177118</v>
      </c>
      <c r="M32" s="23" t="s">
        <v>778</v>
      </c>
      <c r="N32" s="23" t="s">
        <v>778</v>
      </c>
      <c r="O32" s="23" t="s">
        <v>778</v>
      </c>
      <c r="P32" s="23" t="s">
        <v>778</v>
      </c>
      <c r="Q32" s="23">
        <v>7.8400336821072774</v>
      </c>
      <c r="R32" s="23">
        <v>11370.283174177117</v>
      </c>
      <c r="S32" s="128">
        <v>56.851415870885589</v>
      </c>
      <c r="T32" s="26"/>
      <c r="V32" s="22"/>
    </row>
    <row r="33" spans="1:26">
      <c r="A33" s="14" t="s">
        <v>326</v>
      </c>
      <c r="B33" s="23" t="s">
        <v>778</v>
      </c>
      <c r="C33" s="23" t="s">
        <v>778</v>
      </c>
      <c r="D33" s="23">
        <v>1.6087212875254959</v>
      </c>
      <c r="E33" s="23" t="s">
        <v>778</v>
      </c>
      <c r="F33" s="23" t="s">
        <v>778</v>
      </c>
      <c r="G33" s="23" t="s">
        <v>778</v>
      </c>
      <c r="H33" s="23">
        <v>11.618542632128582</v>
      </c>
      <c r="I33" s="23" t="s">
        <v>778</v>
      </c>
      <c r="J33" s="23">
        <v>22.690914456763942</v>
      </c>
      <c r="K33" s="23" t="s">
        <v>778</v>
      </c>
      <c r="L33" s="23" t="s">
        <v>778</v>
      </c>
      <c r="M33" s="23" t="s">
        <v>778</v>
      </c>
      <c r="N33" s="23" t="s">
        <v>778</v>
      </c>
      <c r="O33" s="23" t="s">
        <v>778</v>
      </c>
      <c r="P33" s="23" t="s">
        <v>778</v>
      </c>
      <c r="Q33" s="23" t="s">
        <v>778</v>
      </c>
      <c r="R33" s="23" t="s">
        <v>778</v>
      </c>
      <c r="S33" s="128" t="s">
        <v>778</v>
      </c>
      <c r="T33" s="26"/>
      <c r="V33" s="22"/>
    </row>
    <row r="34" spans="1:26">
      <c r="A34" s="14" t="s">
        <v>327</v>
      </c>
      <c r="B34" s="23" t="s">
        <v>778</v>
      </c>
      <c r="C34" s="23" t="s">
        <v>778</v>
      </c>
      <c r="D34" s="23">
        <v>0.54865340207273861</v>
      </c>
      <c r="E34" s="23" t="s">
        <v>778</v>
      </c>
      <c r="F34" s="23" t="s">
        <v>778</v>
      </c>
      <c r="G34" s="23" t="s">
        <v>778</v>
      </c>
      <c r="H34" s="23">
        <v>1.0193533343487171</v>
      </c>
      <c r="I34" s="23" t="s">
        <v>778</v>
      </c>
      <c r="J34" s="23">
        <v>1.5392086392990854</v>
      </c>
      <c r="K34" s="23" t="s">
        <v>778</v>
      </c>
      <c r="L34" s="23" t="s">
        <v>778</v>
      </c>
      <c r="M34" s="23" t="s">
        <v>778</v>
      </c>
      <c r="N34" s="23" t="s">
        <v>778</v>
      </c>
      <c r="O34" s="23" t="s">
        <v>778</v>
      </c>
      <c r="P34" s="23" t="s">
        <v>778</v>
      </c>
      <c r="Q34" s="23" t="s">
        <v>778</v>
      </c>
      <c r="R34" s="23" t="s">
        <v>778</v>
      </c>
      <c r="S34" s="128" t="s">
        <v>778</v>
      </c>
      <c r="T34" s="26"/>
      <c r="V34" s="22"/>
    </row>
    <row r="35" spans="1:26">
      <c r="A35" s="14" t="s">
        <v>330</v>
      </c>
      <c r="B35" s="23" t="s">
        <v>778</v>
      </c>
      <c r="C35" s="23" t="s">
        <v>778</v>
      </c>
      <c r="D35" s="23" t="s">
        <v>778</v>
      </c>
      <c r="E35" s="23" t="s">
        <v>778</v>
      </c>
      <c r="F35" s="23" t="s">
        <v>778</v>
      </c>
      <c r="G35" s="23" t="s">
        <v>778</v>
      </c>
      <c r="H35" s="23" t="s">
        <v>778</v>
      </c>
      <c r="I35" s="23" t="s">
        <v>778</v>
      </c>
      <c r="J35" s="23" t="s">
        <v>778</v>
      </c>
      <c r="K35" s="23" t="s">
        <v>778</v>
      </c>
      <c r="L35" s="23" t="s">
        <v>778</v>
      </c>
      <c r="M35" s="23" t="s">
        <v>778</v>
      </c>
      <c r="N35" s="23" t="s">
        <v>778</v>
      </c>
      <c r="O35" s="23" t="s">
        <v>778</v>
      </c>
      <c r="P35" s="23" t="s">
        <v>778</v>
      </c>
      <c r="Q35" s="23" t="s">
        <v>778</v>
      </c>
      <c r="R35" s="23" t="s">
        <v>778</v>
      </c>
      <c r="S35" s="128" t="s">
        <v>778</v>
      </c>
      <c r="T35" s="26"/>
      <c r="V35" s="22"/>
    </row>
    <row r="36" spans="1:26">
      <c r="A36" s="14" t="s">
        <v>329</v>
      </c>
      <c r="B36" s="23" t="s">
        <v>778</v>
      </c>
      <c r="C36" s="23" t="s">
        <v>778</v>
      </c>
      <c r="D36" s="23">
        <v>1.2859839921885909</v>
      </c>
      <c r="E36" s="23" t="s">
        <v>778</v>
      </c>
      <c r="F36" s="23" t="s">
        <v>778</v>
      </c>
      <c r="G36" s="23" t="s">
        <v>778</v>
      </c>
      <c r="H36" s="23">
        <v>0.63554421235575154</v>
      </c>
      <c r="I36" s="23" t="s">
        <v>778</v>
      </c>
      <c r="J36" s="23">
        <v>16.136864766845253</v>
      </c>
      <c r="K36" s="23" t="s">
        <v>778</v>
      </c>
      <c r="L36" s="23" t="s">
        <v>778</v>
      </c>
      <c r="M36" s="23" t="s">
        <v>778</v>
      </c>
      <c r="N36" s="23" t="s">
        <v>778</v>
      </c>
      <c r="O36" s="23" t="s">
        <v>778</v>
      </c>
      <c r="P36" s="23" t="s">
        <v>778</v>
      </c>
      <c r="Q36" s="23" t="s">
        <v>778</v>
      </c>
      <c r="R36" s="23" t="s">
        <v>778</v>
      </c>
      <c r="S36" s="128" t="s">
        <v>778</v>
      </c>
      <c r="T36" s="25"/>
      <c r="V36" s="22"/>
    </row>
    <row r="37" spans="1:26">
      <c r="A37" s="14" t="s">
        <v>328</v>
      </c>
      <c r="B37" s="23" t="s">
        <v>778</v>
      </c>
      <c r="C37" s="23" t="s">
        <v>778</v>
      </c>
      <c r="D37" s="23">
        <v>59.880181257893462</v>
      </c>
      <c r="E37" s="23" t="s">
        <v>778</v>
      </c>
      <c r="F37" s="23" t="s">
        <v>778</v>
      </c>
      <c r="G37" s="23" t="s">
        <v>778</v>
      </c>
      <c r="H37" s="23">
        <v>1.9860756636117234</v>
      </c>
      <c r="I37" s="23" t="s">
        <v>778</v>
      </c>
      <c r="J37" s="23">
        <v>2.7358192266251486</v>
      </c>
      <c r="K37" s="23" t="s">
        <v>778</v>
      </c>
      <c r="L37" s="23" t="s">
        <v>778</v>
      </c>
      <c r="M37" s="23" t="s">
        <v>778</v>
      </c>
      <c r="N37" s="23" t="s">
        <v>778</v>
      </c>
      <c r="O37" s="23" t="s">
        <v>778</v>
      </c>
      <c r="P37" s="23" t="s">
        <v>778</v>
      </c>
      <c r="Q37" s="23" t="s">
        <v>778</v>
      </c>
      <c r="R37" s="23" t="s">
        <v>778</v>
      </c>
      <c r="S37" s="128" t="s">
        <v>778</v>
      </c>
      <c r="T37" s="25"/>
      <c r="V37" s="22"/>
    </row>
    <row r="38" spans="1:26" s="43" customFormat="1">
      <c r="A38" s="38" t="s">
        <v>606</v>
      </c>
      <c r="B38" s="45" t="s">
        <v>778</v>
      </c>
      <c r="C38" s="45" t="s">
        <v>778</v>
      </c>
      <c r="D38" s="45" t="s">
        <v>778</v>
      </c>
      <c r="E38" s="45" t="s">
        <v>778</v>
      </c>
      <c r="F38" s="45" t="s">
        <v>778</v>
      </c>
      <c r="G38" s="45" t="s">
        <v>778</v>
      </c>
      <c r="H38" s="45" t="s">
        <v>778</v>
      </c>
      <c r="I38" s="45" t="s">
        <v>778</v>
      </c>
      <c r="J38" s="45">
        <v>1.7527117731373461</v>
      </c>
      <c r="K38" s="45" t="s">
        <v>778</v>
      </c>
      <c r="L38" s="45" t="s">
        <v>778</v>
      </c>
      <c r="M38" s="45" t="s">
        <v>778</v>
      </c>
      <c r="N38" s="45">
        <v>16.087212875254959</v>
      </c>
      <c r="O38" s="45" t="s">
        <v>778</v>
      </c>
      <c r="P38" s="45" t="s">
        <v>778</v>
      </c>
      <c r="Q38" s="45" t="s">
        <v>778</v>
      </c>
      <c r="R38" s="45" t="s">
        <v>778</v>
      </c>
      <c r="S38" s="131" t="s">
        <v>778</v>
      </c>
      <c r="T38" s="40"/>
      <c r="U38" s="38"/>
      <c r="V38" s="41"/>
      <c r="W38" s="38"/>
      <c r="X38" s="38"/>
      <c r="Y38" s="42"/>
      <c r="Z38" s="38"/>
    </row>
    <row r="39" spans="1:26" s="43" customFormat="1">
      <c r="A39" s="38" t="s">
        <v>607</v>
      </c>
      <c r="B39" s="45" t="s">
        <v>778</v>
      </c>
      <c r="C39" s="45" t="s">
        <v>778</v>
      </c>
      <c r="D39" s="45">
        <v>0.75272267650884317</v>
      </c>
      <c r="E39" s="45" t="s">
        <v>778</v>
      </c>
      <c r="F39" s="45" t="s">
        <v>778</v>
      </c>
      <c r="G39" s="45" t="s">
        <v>778</v>
      </c>
      <c r="H39" s="45">
        <v>3.0535913328030251</v>
      </c>
      <c r="I39" s="45" t="s">
        <v>778</v>
      </c>
      <c r="J39" s="45">
        <v>5.6156289388621481</v>
      </c>
      <c r="K39" s="45" t="s">
        <v>778</v>
      </c>
      <c r="L39" s="45" t="s">
        <v>778</v>
      </c>
      <c r="M39" s="45">
        <v>6.0823567198109023</v>
      </c>
      <c r="N39" s="45">
        <v>15.491390176171443</v>
      </c>
      <c r="O39" s="45" t="s">
        <v>778</v>
      </c>
      <c r="P39" s="45" t="s">
        <v>778</v>
      </c>
      <c r="Q39" s="45" t="s">
        <v>778</v>
      </c>
      <c r="R39" s="45" t="s">
        <v>778</v>
      </c>
      <c r="S39" s="131" t="s">
        <v>778</v>
      </c>
      <c r="T39" s="44"/>
      <c r="U39" s="38"/>
      <c r="V39" s="41"/>
      <c r="W39" s="45"/>
      <c r="X39" s="45"/>
      <c r="Y39" s="42"/>
      <c r="Z39" s="38"/>
    </row>
    <row r="40" spans="1:26" s="43" customFormat="1">
      <c r="A40" s="38" t="s">
        <v>608</v>
      </c>
      <c r="B40" s="45" t="s">
        <v>778</v>
      </c>
      <c r="C40" s="45" t="s">
        <v>778</v>
      </c>
      <c r="D40" s="45" t="s">
        <v>778</v>
      </c>
      <c r="E40" s="45" t="s">
        <v>778</v>
      </c>
      <c r="F40" s="45" t="s">
        <v>778</v>
      </c>
      <c r="G40" s="45" t="s">
        <v>778</v>
      </c>
      <c r="H40" s="45" t="s">
        <v>778</v>
      </c>
      <c r="I40" s="45" t="s">
        <v>778</v>
      </c>
      <c r="J40" s="45">
        <v>6.5838408248728628</v>
      </c>
      <c r="K40" s="45" t="s">
        <v>778</v>
      </c>
      <c r="L40" s="45" t="s">
        <v>778</v>
      </c>
      <c r="M40" s="45" t="s">
        <v>778</v>
      </c>
      <c r="N40" s="45">
        <v>15.987909092074377</v>
      </c>
      <c r="O40" s="45" t="s">
        <v>778</v>
      </c>
      <c r="P40" s="45" t="s">
        <v>778</v>
      </c>
      <c r="Q40" s="45" t="s">
        <v>778</v>
      </c>
      <c r="R40" s="45" t="s">
        <v>778</v>
      </c>
      <c r="S40" s="131" t="s">
        <v>778</v>
      </c>
      <c r="T40" s="44"/>
      <c r="U40" s="38"/>
      <c r="V40" s="41"/>
      <c r="W40" s="45"/>
      <c r="X40" s="45"/>
      <c r="Y40" s="42"/>
      <c r="Z40" s="38"/>
    </row>
    <row r="41" spans="1:26" s="43" customFormat="1">
      <c r="A41" s="38" t="s">
        <v>609</v>
      </c>
      <c r="B41" s="45" t="s">
        <v>778</v>
      </c>
      <c r="C41" s="45" t="s">
        <v>778</v>
      </c>
      <c r="D41" s="45" t="s">
        <v>778</v>
      </c>
      <c r="E41" s="45" t="s">
        <v>778</v>
      </c>
      <c r="F41" s="45" t="s">
        <v>778</v>
      </c>
      <c r="G41" s="45" t="s">
        <v>778</v>
      </c>
      <c r="H41" s="45" t="s">
        <v>778</v>
      </c>
      <c r="I41" s="45" t="s">
        <v>778</v>
      </c>
      <c r="J41" s="45">
        <v>3.6941007343178049</v>
      </c>
      <c r="K41" s="45" t="s">
        <v>778</v>
      </c>
      <c r="L41" s="45" t="s">
        <v>778</v>
      </c>
      <c r="M41" s="45" t="s">
        <v>778</v>
      </c>
      <c r="N41" s="45">
        <v>17.924332864095799</v>
      </c>
      <c r="O41" s="45" t="s">
        <v>778</v>
      </c>
      <c r="P41" s="45" t="s">
        <v>778</v>
      </c>
      <c r="Q41" s="45" t="s">
        <v>778</v>
      </c>
      <c r="R41" s="45" t="s">
        <v>778</v>
      </c>
      <c r="S41" s="131" t="s">
        <v>778</v>
      </c>
      <c r="T41" s="44"/>
      <c r="U41" s="38"/>
      <c r="V41" s="41"/>
      <c r="W41" s="45"/>
      <c r="X41" s="45"/>
      <c r="Y41" s="42"/>
      <c r="Z41" s="38"/>
    </row>
    <row r="42" spans="1:26" s="43" customFormat="1">
      <c r="A42" s="38" t="s">
        <v>610</v>
      </c>
      <c r="B42" s="45" t="s">
        <v>778</v>
      </c>
      <c r="C42" s="45" t="s">
        <v>778</v>
      </c>
      <c r="D42" s="45" t="s">
        <v>778</v>
      </c>
      <c r="E42" s="45" t="s">
        <v>778</v>
      </c>
      <c r="F42" s="45" t="s">
        <v>778</v>
      </c>
      <c r="G42" s="45" t="s">
        <v>778</v>
      </c>
      <c r="H42" s="45" t="s">
        <v>778</v>
      </c>
      <c r="I42" s="45" t="s">
        <v>778</v>
      </c>
      <c r="J42" s="45">
        <v>6.613631959827039</v>
      </c>
      <c r="K42" s="45" t="s">
        <v>778</v>
      </c>
      <c r="L42" s="45" t="s">
        <v>778</v>
      </c>
      <c r="M42" s="45" t="s">
        <v>778</v>
      </c>
      <c r="N42" s="45">
        <v>15.888605308893787</v>
      </c>
      <c r="O42" s="45" t="s">
        <v>778</v>
      </c>
      <c r="P42" s="45" t="s">
        <v>778</v>
      </c>
      <c r="Q42" s="45" t="s">
        <v>778</v>
      </c>
      <c r="R42" s="45" t="s">
        <v>778</v>
      </c>
      <c r="S42" s="131" t="s">
        <v>778</v>
      </c>
      <c r="T42" s="44"/>
      <c r="U42" s="38"/>
      <c r="V42" s="41"/>
      <c r="W42" s="38"/>
      <c r="X42" s="38"/>
      <c r="Y42" s="42"/>
      <c r="Z42" s="38"/>
    </row>
    <row r="43" spans="1:26" s="43" customFormat="1">
      <c r="A43" s="38" t="s">
        <v>611</v>
      </c>
      <c r="B43" s="45" t="s">
        <v>778</v>
      </c>
      <c r="C43" s="45" t="s">
        <v>778</v>
      </c>
      <c r="D43" s="45" t="s">
        <v>778</v>
      </c>
      <c r="E43" s="45" t="s">
        <v>778</v>
      </c>
      <c r="F43" s="45" t="s">
        <v>778</v>
      </c>
      <c r="G43" s="45" t="s">
        <v>778</v>
      </c>
      <c r="H43" s="45" t="s">
        <v>778</v>
      </c>
      <c r="I43" s="45" t="s">
        <v>778</v>
      </c>
      <c r="J43" s="45">
        <v>2.4130819312882439</v>
      </c>
      <c r="K43" s="45" t="s">
        <v>778</v>
      </c>
      <c r="L43" s="45" t="s">
        <v>778</v>
      </c>
      <c r="M43" s="45" t="s">
        <v>778</v>
      </c>
      <c r="N43" s="45">
        <v>14.696959910726754</v>
      </c>
      <c r="O43" s="45" t="s">
        <v>778</v>
      </c>
      <c r="P43" s="45" t="s">
        <v>778</v>
      </c>
      <c r="Q43" s="45" t="s">
        <v>778</v>
      </c>
      <c r="R43" s="45" t="s">
        <v>778</v>
      </c>
      <c r="S43" s="131" t="s">
        <v>778</v>
      </c>
      <c r="T43" s="44"/>
      <c r="U43" s="38"/>
      <c r="V43" s="41"/>
      <c r="W43" s="38"/>
      <c r="X43" s="38"/>
      <c r="Y43" s="42"/>
      <c r="Z43" s="38"/>
    </row>
    <row r="44" spans="1:26" s="43" customFormat="1">
      <c r="A44" s="38" t="s">
        <v>612</v>
      </c>
      <c r="B44" s="45" t="s">
        <v>778</v>
      </c>
      <c r="C44" s="45" t="s">
        <v>778</v>
      </c>
      <c r="D44" s="45">
        <v>1.0476549125551844</v>
      </c>
      <c r="E44" s="45" t="s">
        <v>778</v>
      </c>
      <c r="F44" s="45" t="s">
        <v>778</v>
      </c>
      <c r="G44" s="45" t="s">
        <v>778</v>
      </c>
      <c r="H44" s="45">
        <v>6.0227744499025517</v>
      </c>
      <c r="I44" s="45" t="s">
        <v>778</v>
      </c>
      <c r="J44" s="45">
        <v>11.519238848947996</v>
      </c>
      <c r="K44" s="45" t="s">
        <v>778</v>
      </c>
      <c r="L44" s="45" t="s">
        <v>778</v>
      </c>
      <c r="M44" s="45">
        <v>6.1220782330831369</v>
      </c>
      <c r="N44" s="45">
        <v>20.555883118381338</v>
      </c>
      <c r="O44" s="45" t="s">
        <v>778</v>
      </c>
      <c r="P44" s="45" t="s">
        <v>778</v>
      </c>
      <c r="Q44" s="45" t="s">
        <v>778</v>
      </c>
      <c r="R44" s="45" t="s">
        <v>778</v>
      </c>
      <c r="S44" s="131" t="s">
        <v>778</v>
      </c>
      <c r="T44" s="44"/>
      <c r="U44" s="38"/>
      <c r="V44" s="41"/>
      <c r="W44" s="38"/>
      <c r="X44" s="38"/>
      <c r="Y44" s="42"/>
      <c r="Z44" s="38"/>
    </row>
    <row r="45" spans="1:26" s="43" customFormat="1">
      <c r="A45" s="38" t="s">
        <v>613</v>
      </c>
      <c r="B45" s="45" t="s">
        <v>778</v>
      </c>
      <c r="C45" s="45" t="s">
        <v>778</v>
      </c>
      <c r="D45" s="45">
        <v>0.9031679080274313</v>
      </c>
      <c r="E45" s="45" t="s">
        <v>778</v>
      </c>
      <c r="F45" s="45" t="s">
        <v>778</v>
      </c>
      <c r="G45" s="45" t="s">
        <v>778</v>
      </c>
      <c r="H45" s="45">
        <v>4.5679740263069641</v>
      </c>
      <c r="I45" s="45" t="s">
        <v>778</v>
      </c>
      <c r="J45" s="45">
        <v>8.6344639475519678</v>
      </c>
      <c r="K45" s="45" t="s">
        <v>778</v>
      </c>
      <c r="L45" s="45" t="s">
        <v>778</v>
      </c>
      <c r="M45" s="45">
        <v>6.0277396390615809</v>
      </c>
      <c r="N45" s="45">
        <v>17.874680972505512</v>
      </c>
      <c r="O45" s="45" t="s">
        <v>778</v>
      </c>
      <c r="P45" s="45" t="s">
        <v>778</v>
      </c>
      <c r="Q45" s="45" t="s">
        <v>778</v>
      </c>
      <c r="R45" s="45" t="s">
        <v>778</v>
      </c>
      <c r="S45" s="131" t="s">
        <v>778</v>
      </c>
      <c r="T45" s="40"/>
      <c r="U45" s="38"/>
      <c r="V45" s="41"/>
      <c r="W45" s="38"/>
      <c r="X45" s="38"/>
      <c r="Y45" s="42"/>
      <c r="Z45" s="38"/>
    </row>
    <row r="46" spans="1:26" s="43" customFormat="1">
      <c r="A46" s="38" t="s">
        <v>614</v>
      </c>
      <c r="B46" s="45" t="s">
        <v>778</v>
      </c>
      <c r="C46" s="45" t="s">
        <v>778</v>
      </c>
      <c r="D46" s="45">
        <v>0.65888060140318916</v>
      </c>
      <c r="E46" s="45" t="s">
        <v>778</v>
      </c>
      <c r="F46" s="45" t="s">
        <v>778</v>
      </c>
      <c r="G46" s="45" t="s">
        <v>778</v>
      </c>
      <c r="H46" s="45">
        <v>2.1201357709055144</v>
      </c>
      <c r="I46" s="45" t="s">
        <v>778</v>
      </c>
      <c r="J46" s="45">
        <v>3.7437526259080984</v>
      </c>
      <c r="K46" s="45" t="s">
        <v>778</v>
      </c>
      <c r="L46" s="45" t="s">
        <v>778</v>
      </c>
      <c r="M46" s="45">
        <v>6.2064864487866354</v>
      </c>
      <c r="N46" s="45">
        <v>22.988825806305698</v>
      </c>
      <c r="O46" s="45" t="s">
        <v>778</v>
      </c>
      <c r="P46" s="45" t="s">
        <v>778</v>
      </c>
      <c r="Q46" s="45" t="s">
        <v>778</v>
      </c>
      <c r="R46" s="45" t="s">
        <v>778</v>
      </c>
      <c r="S46" s="131" t="s">
        <v>778</v>
      </c>
      <c r="T46" s="40"/>
      <c r="U46" s="38"/>
      <c r="V46" s="41"/>
      <c r="W46" s="38"/>
      <c r="X46" s="38"/>
      <c r="Y46" s="42"/>
      <c r="Z46" s="38"/>
    </row>
    <row r="47" spans="1:26" s="43" customFormat="1">
      <c r="A47" s="38" t="s">
        <v>615</v>
      </c>
      <c r="B47" s="45" t="s">
        <v>778</v>
      </c>
      <c r="C47" s="45" t="s">
        <v>778</v>
      </c>
      <c r="D47" s="45">
        <v>1.3703922078920889</v>
      </c>
      <c r="E47" s="45" t="s">
        <v>778</v>
      </c>
      <c r="F47" s="45" t="s">
        <v>778</v>
      </c>
      <c r="G47" s="45" t="s">
        <v>778</v>
      </c>
      <c r="H47" s="45">
        <v>9.2203562683174258</v>
      </c>
      <c r="I47" s="45" t="s">
        <v>778</v>
      </c>
      <c r="J47" s="45">
        <v>17.973984755686097</v>
      </c>
      <c r="K47" s="45" t="s">
        <v>778</v>
      </c>
      <c r="L47" s="45" t="s">
        <v>778</v>
      </c>
      <c r="M47" s="45">
        <v>6.1617997463553715</v>
      </c>
      <c r="N47" s="45">
        <v>21.648224733367783</v>
      </c>
      <c r="O47" s="45" t="s">
        <v>778</v>
      </c>
      <c r="P47" s="45" t="s">
        <v>778</v>
      </c>
      <c r="Q47" s="45" t="s">
        <v>778</v>
      </c>
      <c r="R47" s="45" t="s">
        <v>778</v>
      </c>
      <c r="S47" s="131" t="s">
        <v>778</v>
      </c>
      <c r="T47" s="40"/>
      <c r="U47" s="38"/>
      <c r="V47" s="41"/>
      <c r="W47" s="38"/>
      <c r="X47" s="38"/>
      <c r="Y47" s="42"/>
      <c r="Z47" s="38"/>
    </row>
    <row r="48" spans="1:26" s="43" customFormat="1">
      <c r="A48" s="38" t="s">
        <v>616</v>
      </c>
      <c r="B48" s="45" t="s">
        <v>778</v>
      </c>
      <c r="C48" s="45" t="s">
        <v>778</v>
      </c>
      <c r="D48" s="45">
        <v>1.1370283174177116</v>
      </c>
      <c r="E48" s="45" t="s">
        <v>778</v>
      </c>
      <c r="F48" s="45" t="s">
        <v>778</v>
      </c>
      <c r="G48" s="45" t="s">
        <v>778</v>
      </c>
      <c r="H48" s="45">
        <v>6.8767869852555918</v>
      </c>
      <c r="I48" s="45" t="s">
        <v>778</v>
      </c>
      <c r="J48" s="45">
        <v>13.257055054608253</v>
      </c>
      <c r="K48" s="45" t="s">
        <v>778</v>
      </c>
      <c r="L48" s="45" t="s">
        <v>778</v>
      </c>
      <c r="M48" s="45">
        <v>6.0426352065386677</v>
      </c>
      <c r="N48" s="45">
        <v>18.420851779998735</v>
      </c>
      <c r="O48" s="45" t="s">
        <v>778</v>
      </c>
      <c r="P48" s="45" t="s">
        <v>778</v>
      </c>
      <c r="Q48" s="45" t="s">
        <v>778</v>
      </c>
      <c r="R48" s="45" t="s">
        <v>778</v>
      </c>
      <c r="S48" s="131" t="s">
        <v>778</v>
      </c>
      <c r="T48" s="40"/>
      <c r="U48" s="38"/>
      <c r="V48" s="41"/>
      <c r="W48" s="38"/>
      <c r="X48" s="38"/>
      <c r="Y48" s="42"/>
      <c r="Z48" s="38"/>
    </row>
    <row r="49" spans="1:28" s="43" customFormat="1">
      <c r="A49" s="38" t="s">
        <v>618</v>
      </c>
      <c r="B49" s="45" t="s">
        <v>778</v>
      </c>
      <c r="C49" s="45" t="s">
        <v>778</v>
      </c>
      <c r="D49" s="45">
        <v>0.71895939022744382</v>
      </c>
      <c r="E49" s="45" t="s">
        <v>778</v>
      </c>
      <c r="F49" s="45" t="s">
        <v>778</v>
      </c>
      <c r="G49" s="45" t="s">
        <v>778</v>
      </c>
      <c r="H49" s="45">
        <v>2.7209236591480614</v>
      </c>
      <c r="I49" s="45" t="s">
        <v>778</v>
      </c>
      <c r="J49" s="45">
        <v>4.9453284023931916</v>
      </c>
      <c r="K49" s="45" t="s">
        <v>778</v>
      </c>
      <c r="L49" s="45" t="s">
        <v>778</v>
      </c>
      <c r="M49" s="45">
        <v>6.1667649355144007</v>
      </c>
      <c r="N49" s="45">
        <v>21.747528516548371</v>
      </c>
      <c r="O49" s="45" t="s">
        <v>778</v>
      </c>
      <c r="P49" s="45" t="s">
        <v>778</v>
      </c>
      <c r="Q49" s="45" t="s">
        <v>778</v>
      </c>
      <c r="R49" s="45" t="s">
        <v>778</v>
      </c>
      <c r="S49" s="131" t="s">
        <v>778</v>
      </c>
      <c r="T49" s="40"/>
      <c r="U49" s="38"/>
      <c r="V49" s="41"/>
      <c r="W49" s="38"/>
      <c r="X49" s="38"/>
      <c r="Y49" s="42"/>
      <c r="Z49" s="38"/>
    </row>
    <row r="50" spans="1:28" s="43" customFormat="1">
      <c r="A50" s="38" t="s">
        <v>617</v>
      </c>
      <c r="B50" s="45" t="s">
        <v>778</v>
      </c>
      <c r="C50" s="45" t="s">
        <v>778</v>
      </c>
      <c r="D50" s="45">
        <v>1.4349396669594703</v>
      </c>
      <c r="E50" s="45" t="s">
        <v>778</v>
      </c>
      <c r="F50" s="45" t="s">
        <v>778</v>
      </c>
      <c r="G50" s="45" t="s">
        <v>778</v>
      </c>
      <c r="H50" s="45">
        <v>9.9105175614225001</v>
      </c>
      <c r="I50" s="45" t="s">
        <v>778</v>
      </c>
      <c r="J50" s="45">
        <v>19.264933937033714</v>
      </c>
      <c r="K50" s="45" t="s">
        <v>778</v>
      </c>
      <c r="L50" s="45" t="s">
        <v>778</v>
      </c>
      <c r="M50" s="45">
        <v>6.3306161777623684</v>
      </c>
      <c r="N50" s="45">
        <v>26.414806326035922</v>
      </c>
      <c r="O50" s="45" t="s">
        <v>778</v>
      </c>
      <c r="P50" s="45" t="s">
        <v>778</v>
      </c>
      <c r="Q50" s="45" t="s">
        <v>778</v>
      </c>
      <c r="R50" s="45" t="s">
        <v>778</v>
      </c>
      <c r="S50" s="131" t="s">
        <v>778</v>
      </c>
      <c r="T50" s="40"/>
      <c r="U50" s="38"/>
      <c r="V50" s="41"/>
      <c r="W50" s="38"/>
      <c r="X50" s="38"/>
      <c r="Y50" s="42"/>
      <c r="Z50" s="38"/>
    </row>
    <row r="51" spans="1:28" s="43" customFormat="1">
      <c r="A51" s="38" t="s">
        <v>619</v>
      </c>
      <c r="B51" s="45" t="s">
        <v>778</v>
      </c>
      <c r="C51" s="45" t="s">
        <v>778</v>
      </c>
      <c r="D51" s="45">
        <v>1.1270979390996532</v>
      </c>
      <c r="E51" s="45" t="s">
        <v>778</v>
      </c>
      <c r="F51" s="45" t="s">
        <v>778</v>
      </c>
      <c r="G51" s="45" t="s">
        <v>778</v>
      </c>
      <c r="H51" s="45">
        <v>6.8321002828243289</v>
      </c>
      <c r="I51" s="45" t="s">
        <v>778</v>
      </c>
      <c r="J51" s="45">
        <v>13.157751271427667</v>
      </c>
      <c r="K51" s="45" t="s">
        <v>778</v>
      </c>
      <c r="L51" s="45" t="s">
        <v>778</v>
      </c>
      <c r="M51" s="45">
        <v>6.0674611523338138</v>
      </c>
      <c r="N51" s="45">
        <v>19.016674479082251</v>
      </c>
      <c r="O51" s="45" t="s">
        <v>778</v>
      </c>
      <c r="P51" s="45" t="s">
        <v>778</v>
      </c>
      <c r="Q51" s="45" t="s">
        <v>778</v>
      </c>
      <c r="R51" s="45" t="s">
        <v>778</v>
      </c>
      <c r="S51" s="131" t="s">
        <v>778</v>
      </c>
      <c r="T51" s="40"/>
      <c r="U51" s="38"/>
      <c r="V51" s="41"/>
      <c r="W51" s="38"/>
      <c r="X51" s="38"/>
      <c r="Y51" s="42"/>
      <c r="Z51" s="38"/>
    </row>
    <row r="52" spans="1:28" s="43" customFormat="1">
      <c r="A52" s="38" t="s">
        <v>622</v>
      </c>
      <c r="B52" s="45" t="s">
        <v>778</v>
      </c>
      <c r="C52" s="45" t="s">
        <v>778</v>
      </c>
      <c r="D52" s="45">
        <v>1.2859839921885909</v>
      </c>
      <c r="E52" s="45" t="s">
        <v>778</v>
      </c>
      <c r="F52" s="45" t="s">
        <v>778</v>
      </c>
      <c r="G52" s="45" t="s">
        <v>778</v>
      </c>
      <c r="H52" s="45">
        <v>8.4358563811907974</v>
      </c>
      <c r="I52" s="45" t="s">
        <v>778</v>
      </c>
      <c r="J52" s="45">
        <v>16.385124224796716</v>
      </c>
      <c r="K52" s="45" t="s">
        <v>778</v>
      </c>
      <c r="L52" s="45" t="s">
        <v>778</v>
      </c>
      <c r="M52" s="45">
        <v>6.0426352065386677</v>
      </c>
      <c r="N52" s="45">
        <v>18.371199888408441</v>
      </c>
      <c r="O52" s="45" t="s">
        <v>778</v>
      </c>
      <c r="P52" s="45" t="s">
        <v>778</v>
      </c>
      <c r="Q52" s="45" t="s">
        <v>778</v>
      </c>
      <c r="R52" s="45" t="s">
        <v>778</v>
      </c>
      <c r="S52" s="131" t="s">
        <v>778</v>
      </c>
      <c r="T52" s="40"/>
      <c r="U52" s="38"/>
      <c r="V52" s="41"/>
      <c r="W52" s="38"/>
      <c r="X52" s="38"/>
      <c r="Y52" s="42"/>
      <c r="Z52" s="38"/>
    </row>
    <row r="53" spans="1:28" s="43" customFormat="1">
      <c r="A53" s="38" t="s">
        <v>623</v>
      </c>
      <c r="B53" s="45" t="s">
        <v>778</v>
      </c>
      <c r="C53" s="45" t="s">
        <v>778</v>
      </c>
      <c r="D53" s="45">
        <v>1.305844748824708</v>
      </c>
      <c r="E53" s="45" t="s">
        <v>778</v>
      </c>
      <c r="F53" s="45" t="s">
        <v>778</v>
      </c>
      <c r="G53" s="45" t="s">
        <v>778</v>
      </c>
      <c r="H53" s="45">
        <v>8.589777245120704</v>
      </c>
      <c r="I53" s="45" t="s">
        <v>778</v>
      </c>
      <c r="J53" s="45">
        <v>16.683035574338476</v>
      </c>
      <c r="K53" s="45" t="s">
        <v>778</v>
      </c>
      <c r="L53" s="45" t="s">
        <v>778</v>
      </c>
      <c r="M53" s="45">
        <v>6.0178092607435225</v>
      </c>
      <c r="N53" s="45">
        <v>17.676073406144333</v>
      </c>
      <c r="O53" s="45" t="s">
        <v>778</v>
      </c>
      <c r="P53" s="45" t="s">
        <v>778</v>
      </c>
      <c r="Q53" s="45" t="s">
        <v>778</v>
      </c>
      <c r="R53" s="45" t="s">
        <v>778</v>
      </c>
      <c r="S53" s="131" t="s">
        <v>778</v>
      </c>
      <c r="T53" s="40"/>
      <c r="U53" s="38"/>
      <c r="V53" s="41"/>
      <c r="W53" s="38"/>
      <c r="X53" s="38"/>
      <c r="Y53" s="42"/>
      <c r="Z53" s="38"/>
    </row>
    <row r="54" spans="1:28" s="43" customFormat="1">
      <c r="A54" s="38" t="s">
        <v>555</v>
      </c>
      <c r="B54" s="45" t="s">
        <v>778</v>
      </c>
      <c r="C54" s="45" t="s">
        <v>778</v>
      </c>
      <c r="D54" s="45">
        <v>0.84656475161449718</v>
      </c>
      <c r="E54" s="45" t="s">
        <v>778</v>
      </c>
      <c r="F54" s="45" t="s">
        <v>778</v>
      </c>
      <c r="G54" s="45" t="s">
        <v>778</v>
      </c>
      <c r="H54" s="45">
        <v>4.001942462177623</v>
      </c>
      <c r="I54" s="45" t="s">
        <v>778</v>
      </c>
      <c r="J54" s="45">
        <v>7.5024008192932845</v>
      </c>
      <c r="K54" s="45" t="s">
        <v>778</v>
      </c>
      <c r="L54" s="45" t="s">
        <v>778</v>
      </c>
      <c r="M54" s="45">
        <v>6.146904178878283</v>
      </c>
      <c r="N54" s="45">
        <v>21.300661492235733</v>
      </c>
      <c r="O54" s="45" t="s">
        <v>778</v>
      </c>
      <c r="P54" s="45" t="s">
        <v>778</v>
      </c>
      <c r="Q54" s="45" t="s">
        <v>778</v>
      </c>
      <c r="R54" s="45" t="s">
        <v>778</v>
      </c>
      <c r="S54" s="131" t="s">
        <v>778</v>
      </c>
      <c r="T54" s="40"/>
      <c r="U54" s="38"/>
      <c r="V54" s="41"/>
      <c r="W54" s="38"/>
      <c r="X54" s="38"/>
      <c r="Y54" s="42"/>
      <c r="Z54" s="38"/>
    </row>
    <row r="55" spans="1:28" s="43" customFormat="1">
      <c r="A55" s="38" t="s">
        <v>556</v>
      </c>
      <c r="B55" s="45" t="s">
        <v>778</v>
      </c>
      <c r="C55" s="45" t="s">
        <v>778</v>
      </c>
      <c r="D55" s="45">
        <v>0.81627709774441837</v>
      </c>
      <c r="E55" s="45" t="s">
        <v>778</v>
      </c>
      <c r="F55" s="45" t="s">
        <v>778</v>
      </c>
      <c r="G55" s="45" t="s">
        <v>778</v>
      </c>
      <c r="H55" s="45">
        <v>3.699065923476835</v>
      </c>
      <c r="I55" s="45" t="s">
        <v>778</v>
      </c>
      <c r="J55" s="45">
        <v>6.8966477418917096</v>
      </c>
      <c r="K55" s="45" t="s">
        <v>778</v>
      </c>
      <c r="L55" s="45" t="s">
        <v>778</v>
      </c>
      <c r="M55" s="45">
        <v>6.0624959631747863</v>
      </c>
      <c r="N55" s="45">
        <v>18.718763129540495</v>
      </c>
      <c r="O55" s="45" t="s">
        <v>778</v>
      </c>
      <c r="P55" s="45" t="s">
        <v>778</v>
      </c>
      <c r="Q55" s="45" t="s">
        <v>778</v>
      </c>
      <c r="R55" s="45" t="s">
        <v>778</v>
      </c>
      <c r="S55" s="131" t="s">
        <v>778</v>
      </c>
      <c r="T55" s="40"/>
      <c r="U55" s="38"/>
      <c r="V55" s="41"/>
      <c r="W55" s="38"/>
      <c r="X55" s="38"/>
      <c r="Y55" s="42"/>
      <c r="Z55" s="38"/>
    </row>
    <row r="56" spans="1:28" s="43" customFormat="1">
      <c r="A56" s="38" t="s">
        <v>557</v>
      </c>
      <c r="B56" s="45" t="s">
        <v>778</v>
      </c>
      <c r="C56" s="45" t="s">
        <v>778</v>
      </c>
      <c r="D56" s="45">
        <v>0.5501429588204475</v>
      </c>
      <c r="E56" s="45" t="s">
        <v>778</v>
      </c>
      <c r="F56" s="45" t="s">
        <v>778</v>
      </c>
      <c r="G56" s="45" t="s">
        <v>778</v>
      </c>
      <c r="H56" s="45">
        <v>1.0322628261621933</v>
      </c>
      <c r="I56" s="45" t="s">
        <v>778</v>
      </c>
      <c r="J56" s="45">
        <v>1.5689997742532618</v>
      </c>
      <c r="K56" s="45" t="s">
        <v>778</v>
      </c>
      <c r="L56" s="45" t="s">
        <v>778</v>
      </c>
      <c r="M56" s="45">
        <v>8.3812393004414716</v>
      </c>
      <c r="N56" s="45">
        <v>21.598572841777493</v>
      </c>
      <c r="O56" s="45" t="s">
        <v>778</v>
      </c>
      <c r="P56" s="45" t="s">
        <v>778</v>
      </c>
      <c r="Q56" s="45" t="s">
        <v>778</v>
      </c>
      <c r="R56" s="45" t="s">
        <v>778</v>
      </c>
      <c r="S56" s="131" t="s">
        <v>778</v>
      </c>
      <c r="T56" s="40"/>
      <c r="U56" s="38"/>
      <c r="V56" s="41"/>
      <c r="W56" s="38"/>
      <c r="X56" s="38"/>
      <c r="Y56" s="42"/>
      <c r="Z56" s="38"/>
    </row>
    <row r="57" spans="1:28" s="43" customFormat="1">
      <c r="A57" s="38" t="s">
        <v>558</v>
      </c>
      <c r="B57" s="45" t="s">
        <v>778</v>
      </c>
      <c r="C57" s="45" t="s">
        <v>778</v>
      </c>
      <c r="D57" s="45">
        <v>1.141993506576741</v>
      </c>
      <c r="E57" s="45" t="s">
        <v>778</v>
      </c>
      <c r="F57" s="45" t="s">
        <v>778</v>
      </c>
      <c r="G57" s="45" t="s">
        <v>778</v>
      </c>
      <c r="H57" s="45">
        <v>6.9611952009590903</v>
      </c>
      <c r="I57" s="45" t="s">
        <v>778</v>
      </c>
      <c r="J57" s="45">
        <v>13.406010729379133</v>
      </c>
      <c r="K57" s="45" t="s">
        <v>778</v>
      </c>
      <c r="L57" s="45" t="s">
        <v>778</v>
      </c>
      <c r="M57" s="45">
        <v>6.0525655848567279</v>
      </c>
      <c r="N57" s="45">
        <v>18.718763129540495</v>
      </c>
      <c r="O57" s="45" t="s">
        <v>778</v>
      </c>
      <c r="P57" s="45" t="s">
        <v>778</v>
      </c>
      <c r="Q57" s="45" t="s">
        <v>778</v>
      </c>
      <c r="R57" s="45" t="s">
        <v>778</v>
      </c>
      <c r="S57" s="131" t="s">
        <v>778</v>
      </c>
      <c r="T57" s="40"/>
      <c r="U57" s="38"/>
      <c r="V57" s="41"/>
      <c r="W57" s="38"/>
      <c r="X57" s="38"/>
      <c r="Y57" s="42"/>
      <c r="Z57" s="38"/>
    </row>
    <row r="58" spans="1:28" s="43" customFormat="1">
      <c r="A58" s="38" t="s">
        <v>559</v>
      </c>
      <c r="B58" s="45" t="s">
        <v>778</v>
      </c>
      <c r="C58" s="45" t="s">
        <v>778</v>
      </c>
      <c r="D58" s="45">
        <v>0.78499640604253373</v>
      </c>
      <c r="E58" s="45" t="s">
        <v>778</v>
      </c>
      <c r="F58" s="45" t="s">
        <v>778</v>
      </c>
      <c r="G58" s="45" t="s">
        <v>778</v>
      </c>
      <c r="H58" s="45">
        <v>3.3862590064579887</v>
      </c>
      <c r="I58" s="45" t="s">
        <v>778</v>
      </c>
      <c r="J58" s="45">
        <v>6.271033907854016</v>
      </c>
      <c r="K58" s="45" t="s">
        <v>778</v>
      </c>
      <c r="L58" s="45" t="s">
        <v>778</v>
      </c>
      <c r="M58" s="45">
        <v>5.908575099244878</v>
      </c>
      <c r="N58" s="45">
        <v>14.597656127546168</v>
      </c>
      <c r="O58" s="45" t="s">
        <v>778</v>
      </c>
      <c r="P58" s="45" t="s">
        <v>778</v>
      </c>
      <c r="Q58" s="45" t="s">
        <v>778</v>
      </c>
      <c r="R58" s="45" t="s">
        <v>778</v>
      </c>
      <c r="S58" s="131" t="s">
        <v>778</v>
      </c>
      <c r="T58" s="40"/>
      <c r="U58" s="38"/>
      <c r="V58" s="41"/>
      <c r="W58" s="45"/>
      <c r="X58" s="45"/>
      <c r="Y58" s="42"/>
      <c r="Z58" s="38"/>
    </row>
    <row r="59" spans="1:28" s="43" customFormat="1">
      <c r="A59" s="38" t="s">
        <v>239</v>
      </c>
      <c r="B59" s="45" t="s">
        <v>778</v>
      </c>
      <c r="C59" s="45" t="s">
        <v>778</v>
      </c>
      <c r="D59" s="45">
        <v>1.5590693959352027</v>
      </c>
      <c r="E59" s="45" t="s">
        <v>778</v>
      </c>
      <c r="F59" s="45" t="s">
        <v>778</v>
      </c>
      <c r="G59" s="45" t="s">
        <v>778</v>
      </c>
      <c r="H59" s="45">
        <v>11.072371824635356</v>
      </c>
      <c r="I59" s="45" t="s">
        <v>778</v>
      </c>
      <c r="J59" s="45">
        <v>21.697876624958081</v>
      </c>
      <c r="K59" s="45" t="s">
        <v>778</v>
      </c>
      <c r="L59" s="45" t="s">
        <v>778</v>
      </c>
      <c r="M59" s="45" t="s">
        <v>778</v>
      </c>
      <c r="N59" s="45">
        <v>21.896484191319253</v>
      </c>
      <c r="O59" s="45" t="s">
        <v>778</v>
      </c>
      <c r="P59" s="45" t="s">
        <v>778</v>
      </c>
      <c r="Q59" s="45" t="s">
        <v>778</v>
      </c>
      <c r="R59" s="45" t="s">
        <v>778</v>
      </c>
      <c r="S59" s="131" t="s">
        <v>778</v>
      </c>
      <c r="T59" s="40"/>
      <c r="U59" s="38"/>
      <c r="V59" s="41"/>
      <c r="W59" s="45"/>
      <c r="X59" s="45"/>
      <c r="Y59" s="42"/>
      <c r="Z59" s="38"/>
    </row>
    <row r="60" spans="1:28" s="43" customFormat="1">
      <c r="A60" s="38" t="s">
        <v>240</v>
      </c>
      <c r="B60" s="45" t="s">
        <v>778</v>
      </c>
      <c r="C60" s="45" t="s">
        <v>778</v>
      </c>
      <c r="D60" s="45">
        <v>1.2115061548031512</v>
      </c>
      <c r="E60" s="45" t="s">
        <v>778</v>
      </c>
      <c r="F60" s="45" t="s">
        <v>778</v>
      </c>
      <c r="G60" s="45" t="s">
        <v>778</v>
      </c>
      <c r="H60" s="45">
        <v>7.6612868723822229</v>
      </c>
      <c r="I60" s="45" t="s">
        <v>778</v>
      </c>
      <c r="J60" s="45">
        <v>14.845915585497631</v>
      </c>
      <c r="K60" s="45" t="s">
        <v>778</v>
      </c>
      <c r="L60" s="45" t="s">
        <v>778</v>
      </c>
      <c r="M60" s="45" t="s">
        <v>778</v>
      </c>
      <c r="N60" s="45">
        <v>27.805059290564127</v>
      </c>
      <c r="O60" s="45" t="s">
        <v>778</v>
      </c>
      <c r="P60" s="45" t="s">
        <v>778</v>
      </c>
      <c r="Q60" s="45" t="s">
        <v>778</v>
      </c>
      <c r="R60" s="45" t="s">
        <v>778</v>
      </c>
      <c r="S60" s="131" t="s">
        <v>778</v>
      </c>
      <c r="T60" s="40"/>
      <c r="U60" s="38"/>
      <c r="V60" s="41"/>
      <c r="W60" s="45"/>
      <c r="X60" s="45"/>
      <c r="Y60" s="42"/>
      <c r="Z60" s="38"/>
    </row>
    <row r="61" spans="1:28" s="43" customFormat="1">
      <c r="A61" s="38" t="s">
        <v>241</v>
      </c>
      <c r="B61" s="45" t="s">
        <v>778</v>
      </c>
      <c r="C61" s="45" t="s">
        <v>778</v>
      </c>
      <c r="D61" s="45">
        <v>1.9016674479082254</v>
      </c>
      <c r="E61" s="45" t="s">
        <v>778</v>
      </c>
      <c r="F61" s="45" t="s">
        <v>778</v>
      </c>
      <c r="G61" s="45" t="s">
        <v>778</v>
      </c>
      <c r="H61" s="45">
        <v>14.498352344365582</v>
      </c>
      <c r="I61" s="45" t="s">
        <v>778</v>
      </c>
      <c r="J61" s="45">
        <v>28.549837664418522</v>
      </c>
      <c r="K61" s="45" t="s">
        <v>778</v>
      </c>
      <c r="L61" s="45" t="s">
        <v>778</v>
      </c>
      <c r="M61" s="45" t="s">
        <v>778</v>
      </c>
      <c r="N61" s="45">
        <v>26.414806326035922</v>
      </c>
      <c r="O61" s="45" t="s">
        <v>778</v>
      </c>
      <c r="P61" s="45" t="s">
        <v>778</v>
      </c>
      <c r="Q61" s="45" t="s">
        <v>778</v>
      </c>
      <c r="R61" s="45" t="s">
        <v>778</v>
      </c>
      <c r="S61" s="131" t="s">
        <v>778</v>
      </c>
      <c r="T61" s="40"/>
      <c r="U61" s="38"/>
      <c r="V61" s="41"/>
      <c r="W61" s="45"/>
      <c r="X61" s="45"/>
      <c r="Y61" s="42"/>
      <c r="Z61" s="38"/>
    </row>
    <row r="62" spans="1:28" s="43" customFormat="1">
      <c r="A62" s="38" t="s">
        <v>629</v>
      </c>
      <c r="B62" s="45" t="s">
        <v>778</v>
      </c>
      <c r="C62" s="45" t="s">
        <v>778</v>
      </c>
      <c r="D62" s="45">
        <v>1.1519238848947997</v>
      </c>
      <c r="E62" s="45" t="s">
        <v>778</v>
      </c>
      <c r="F62" s="45" t="s">
        <v>778</v>
      </c>
      <c r="G62" s="45" t="s">
        <v>778</v>
      </c>
      <c r="H62" s="45">
        <v>7.0654641732987065</v>
      </c>
      <c r="I62" s="45" t="s">
        <v>778</v>
      </c>
      <c r="J62" s="45">
        <v>13.604618295740305</v>
      </c>
      <c r="K62" s="45" t="s">
        <v>778</v>
      </c>
      <c r="L62" s="45" t="s">
        <v>778</v>
      </c>
      <c r="M62" s="45" t="s">
        <v>778</v>
      </c>
      <c r="N62" s="45">
        <v>22.939173914715408</v>
      </c>
      <c r="O62" s="45" t="s">
        <v>778</v>
      </c>
      <c r="P62" s="45" t="s">
        <v>778</v>
      </c>
      <c r="Q62" s="45" t="s">
        <v>778</v>
      </c>
      <c r="R62" s="45" t="s">
        <v>778</v>
      </c>
      <c r="S62" s="131" t="s">
        <v>778</v>
      </c>
      <c r="T62" s="40"/>
      <c r="U62" s="38"/>
      <c r="V62" s="41"/>
      <c r="W62" s="45"/>
      <c r="X62" s="45"/>
      <c r="Y62" s="42"/>
      <c r="Z62" s="38"/>
    </row>
    <row r="63" spans="1:28">
      <c r="A63" s="14" t="s">
        <v>603</v>
      </c>
      <c r="B63" s="23" t="s">
        <v>778</v>
      </c>
      <c r="C63" s="23">
        <v>9.3444859972931589</v>
      </c>
      <c r="D63" s="23">
        <v>1.2661232355524736</v>
      </c>
      <c r="E63" s="23" t="s">
        <v>778</v>
      </c>
      <c r="F63" s="23">
        <v>10.575852908732426</v>
      </c>
      <c r="G63" s="23" t="s">
        <v>778</v>
      </c>
      <c r="H63" s="23">
        <v>8.2273184365115632</v>
      </c>
      <c r="I63" s="23" t="s">
        <v>778</v>
      </c>
      <c r="J63" s="23">
        <v>15.987909092074377</v>
      </c>
      <c r="K63" s="23">
        <v>58.092713160642909</v>
      </c>
      <c r="L63" s="23">
        <v>80.287108701503911</v>
      </c>
      <c r="M63" s="23" t="s">
        <v>778</v>
      </c>
      <c r="N63" s="23" t="s">
        <v>778</v>
      </c>
      <c r="O63" s="23" t="s">
        <v>778</v>
      </c>
      <c r="P63" s="23" t="s">
        <v>778</v>
      </c>
      <c r="Q63" s="23">
        <v>5.4468125074551512</v>
      </c>
      <c r="R63" s="23">
        <v>8028.7108701503912</v>
      </c>
      <c r="S63" s="128">
        <v>38.976734898380073</v>
      </c>
      <c r="T63" s="25"/>
      <c r="V63" s="22"/>
      <c r="W63" s="23"/>
      <c r="X63" s="23"/>
    </row>
    <row r="64" spans="1:28">
      <c r="A64" s="14" t="s">
        <v>303</v>
      </c>
      <c r="B64" s="23" t="s">
        <v>778</v>
      </c>
      <c r="C64" s="23" t="s">
        <v>778</v>
      </c>
      <c r="D64" s="23" t="s">
        <v>778</v>
      </c>
      <c r="E64" s="23" t="s">
        <v>778</v>
      </c>
      <c r="F64" s="23" t="s">
        <v>778</v>
      </c>
      <c r="G64" s="23" t="s">
        <v>778</v>
      </c>
      <c r="H64" s="23" t="s">
        <v>778</v>
      </c>
      <c r="I64" s="23" t="s">
        <v>778</v>
      </c>
      <c r="J64" s="23">
        <v>2.4577686337195082</v>
      </c>
      <c r="K64" s="23" t="s">
        <v>778</v>
      </c>
      <c r="L64" s="23" t="s">
        <v>778</v>
      </c>
      <c r="M64" s="23" t="s">
        <v>778</v>
      </c>
      <c r="N64" s="23" t="s">
        <v>778</v>
      </c>
      <c r="O64" s="23" t="s">
        <v>778</v>
      </c>
      <c r="P64" s="23" t="s">
        <v>778</v>
      </c>
      <c r="Q64" s="23" t="s">
        <v>778</v>
      </c>
      <c r="R64" s="23" t="s">
        <v>778</v>
      </c>
      <c r="S64" s="128" t="s">
        <v>778</v>
      </c>
      <c r="T64" s="25"/>
      <c r="V64" s="22"/>
      <c r="W64" s="23"/>
      <c r="X64" s="35"/>
      <c r="Z64" s="24"/>
      <c r="AB64" s="24"/>
    </row>
    <row r="65" spans="1:26">
      <c r="A65" s="14" t="s">
        <v>305</v>
      </c>
      <c r="B65" s="23" t="s">
        <v>778</v>
      </c>
      <c r="C65" s="23" t="s">
        <v>778</v>
      </c>
      <c r="D65" s="23" t="s">
        <v>778</v>
      </c>
      <c r="E65" s="23" t="s">
        <v>778</v>
      </c>
      <c r="F65" s="23" t="s">
        <v>778</v>
      </c>
      <c r="G65" s="23" t="s">
        <v>778</v>
      </c>
      <c r="H65" s="23" t="s">
        <v>778</v>
      </c>
      <c r="I65" s="23" t="s">
        <v>778</v>
      </c>
      <c r="J65" s="23">
        <v>2.845053388123794</v>
      </c>
      <c r="K65" s="23" t="s">
        <v>778</v>
      </c>
      <c r="L65" s="23" t="s">
        <v>778</v>
      </c>
      <c r="M65" s="23" t="s">
        <v>778</v>
      </c>
      <c r="N65" s="23" t="s">
        <v>778</v>
      </c>
      <c r="O65" s="23" t="s">
        <v>778</v>
      </c>
      <c r="P65" s="23" t="s">
        <v>778</v>
      </c>
      <c r="Q65" s="23" t="s">
        <v>778</v>
      </c>
      <c r="R65" s="23" t="s">
        <v>778</v>
      </c>
      <c r="S65" s="128" t="s">
        <v>778</v>
      </c>
      <c r="T65" s="25"/>
      <c r="V65" s="22"/>
      <c r="W65" s="23"/>
      <c r="X65" s="23"/>
    </row>
    <row r="66" spans="1:26">
      <c r="A66" s="14" t="s">
        <v>309</v>
      </c>
      <c r="B66" s="23" t="s">
        <v>778</v>
      </c>
      <c r="C66" s="23" t="s">
        <v>778</v>
      </c>
      <c r="D66" s="23" t="s">
        <v>778</v>
      </c>
      <c r="E66" s="23" t="s">
        <v>778</v>
      </c>
      <c r="F66" s="23" t="s">
        <v>778</v>
      </c>
      <c r="G66" s="23" t="s">
        <v>778</v>
      </c>
      <c r="H66" s="23" t="s">
        <v>778</v>
      </c>
      <c r="I66" s="23" t="s">
        <v>778</v>
      </c>
      <c r="J66" s="23">
        <v>5.9185054775629364</v>
      </c>
      <c r="K66" s="23" t="s">
        <v>778</v>
      </c>
      <c r="L66" s="23" t="s">
        <v>778</v>
      </c>
      <c r="M66" s="23" t="s">
        <v>778</v>
      </c>
      <c r="N66" s="23"/>
      <c r="O66" s="23" t="s">
        <v>778</v>
      </c>
      <c r="P66" s="23" t="s">
        <v>778</v>
      </c>
      <c r="Q66" s="23" t="s">
        <v>778</v>
      </c>
      <c r="R66" s="23" t="s">
        <v>778</v>
      </c>
      <c r="S66" s="128" t="s">
        <v>778</v>
      </c>
      <c r="T66" s="25"/>
      <c r="V66" s="22"/>
      <c r="W66" s="23"/>
      <c r="X66" s="35"/>
      <c r="Y66" s="24"/>
      <c r="Z66" s="35"/>
    </row>
    <row r="67" spans="1:26">
      <c r="A67" s="14" t="s">
        <v>307</v>
      </c>
      <c r="B67" s="23" t="s">
        <v>778</v>
      </c>
      <c r="C67" s="23" t="s">
        <v>778</v>
      </c>
      <c r="D67" s="23" t="s">
        <v>778</v>
      </c>
      <c r="E67" s="23" t="s">
        <v>778</v>
      </c>
      <c r="F67" s="23" t="s">
        <v>778</v>
      </c>
      <c r="G67" s="23" t="s">
        <v>778</v>
      </c>
      <c r="H67" s="23" t="s">
        <v>778</v>
      </c>
      <c r="I67" s="23" t="s">
        <v>778</v>
      </c>
      <c r="J67" s="23">
        <v>11.916453981670339</v>
      </c>
      <c r="K67" s="23" t="s">
        <v>778</v>
      </c>
      <c r="L67" s="23" t="s">
        <v>778</v>
      </c>
      <c r="M67" s="23" t="s">
        <v>778</v>
      </c>
      <c r="N67" s="23" t="s">
        <v>778</v>
      </c>
      <c r="O67" s="23" t="s">
        <v>778</v>
      </c>
      <c r="P67" s="23" t="s">
        <v>778</v>
      </c>
      <c r="Q67" s="23" t="s">
        <v>778</v>
      </c>
      <c r="R67" s="23" t="s">
        <v>778</v>
      </c>
      <c r="S67" s="128" t="s">
        <v>778</v>
      </c>
      <c r="T67" s="25"/>
      <c r="V67" s="22"/>
      <c r="W67" s="23"/>
      <c r="X67" s="35"/>
      <c r="Y67" s="24"/>
      <c r="Z67" s="35"/>
    </row>
    <row r="68" spans="1:26">
      <c r="A68" s="14" t="s">
        <v>310</v>
      </c>
      <c r="B68" s="23" t="s">
        <v>778</v>
      </c>
      <c r="C68" s="23" t="s">
        <v>778</v>
      </c>
      <c r="D68" s="23" t="s">
        <v>778</v>
      </c>
      <c r="E68" s="23" t="s">
        <v>778</v>
      </c>
      <c r="F68" s="23" t="s">
        <v>778</v>
      </c>
      <c r="G68" s="23" t="s">
        <v>778</v>
      </c>
      <c r="H68" s="23" t="s">
        <v>778</v>
      </c>
      <c r="I68" s="23" t="s">
        <v>778</v>
      </c>
      <c r="J68" s="23">
        <v>7.6712172507002814</v>
      </c>
      <c r="K68" s="23" t="s">
        <v>778</v>
      </c>
      <c r="L68" s="23" t="s">
        <v>778</v>
      </c>
      <c r="M68" s="23" t="s">
        <v>778</v>
      </c>
      <c r="N68" s="23" t="s">
        <v>778</v>
      </c>
      <c r="O68" s="23" t="s">
        <v>778</v>
      </c>
      <c r="P68" s="23" t="s">
        <v>778</v>
      </c>
      <c r="Q68" s="23" t="s">
        <v>778</v>
      </c>
      <c r="R68" s="23" t="s">
        <v>778</v>
      </c>
      <c r="S68" s="128" t="s">
        <v>778</v>
      </c>
      <c r="T68" s="25"/>
      <c r="V68" s="22"/>
      <c r="W68" s="23"/>
      <c r="X68" s="35"/>
      <c r="Y68" s="24"/>
      <c r="Z68" s="35"/>
    </row>
    <row r="69" spans="1:26">
      <c r="A69" s="14" t="s">
        <v>308</v>
      </c>
      <c r="B69" s="23" t="s">
        <v>778</v>
      </c>
      <c r="C69" s="23" t="s">
        <v>778</v>
      </c>
      <c r="D69" s="23" t="s">
        <v>778</v>
      </c>
      <c r="E69" s="23" t="s">
        <v>778</v>
      </c>
      <c r="F69" s="23" t="s">
        <v>778</v>
      </c>
      <c r="G69" s="23" t="s">
        <v>778</v>
      </c>
      <c r="H69" s="23" t="s">
        <v>778</v>
      </c>
      <c r="I69" s="23" t="s">
        <v>778</v>
      </c>
      <c r="J69" s="23">
        <v>6.4696414742151891</v>
      </c>
      <c r="K69" s="23" t="s">
        <v>778</v>
      </c>
      <c r="L69" s="23" t="s">
        <v>778</v>
      </c>
      <c r="M69" s="23" t="s">
        <v>778</v>
      </c>
      <c r="N69" s="23" t="s">
        <v>778</v>
      </c>
      <c r="O69" s="23" t="s">
        <v>778</v>
      </c>
      <c r="P69" s="23" t="s">
        <v>778</v>
      </c>
      <c r="Q69" s="23" t="s">
        <v>778</v>
      </c>
      <c r="R69" s="23" t="s">
        <v>778</v>
      </c>
      <c r="S69" s="128" t="s">
        <v>778</v>
      </c>
      <c r="T69" s="25"/>
      <c r="V69" s="22"/>
      <c r="W69" s="23"/>
      <c r="X69" s="35"/>
      <c r="Y69" s="24"/>
      <c r="Z69" s="35"/>
    </row>
    <row r="70" spans="1:26">
      <c r="A70" s="14" t="s">
        <v>317</v>
      </c>
      <c r="B70" s="23" t="s">
        <v>778</v>
      </c>
      <c r="C70" s="23" t="s">
        <v>778</v>
      </c>
      <c r="D70" s="23" t="s">
        <v>778</v>
      </c>
      <c r="E70" s="23" t="s">
        <v>778</v>
      </c>
      <c r="F70" s="23" t="s">
        <v>778</v>
      </c>
      <c r="G70" s="23" t="s">
        <v>778</v>
      </c>
      <c r="H70" s="23" t="s">
        <v>778</v>
      </c>
      <c r="I70" s="23" t="s">
        <v>778</v>
      </c>
      <c r="J70" s="23">
        <v>56.35489695498265</v>
      </c>
      <c r="K70" s="23" t="s">
        <v>778</v>
      </c>
      <c r="L70" s="23" t="s">
        <v>778</v>
      </c>
      <c r="M70" s="23" t="s">
        <v>778</v>
      </c>
      <c r="N70" s="23" t="s">
        <v>778</v>
      </c>
      <c r="O70" s="23" t="s">
        <v>778</v>
      </c>
      <c r="P70" s="23" t="s">
        <v>778</v>
      </c>
      <c r="Q70" s="23" t="s">
        <v>778</v>
      </c>
      <c r="R70" s="23" t="s">
        <v>778</v>
      </c>
      <c r="S70" s="128" t="s">
        <v>778</v>
      </c>
      <c r="T70" s="25"/>
      <c r="V70" s="22"/>
      <c r="W70" s="23"/>
      <c r="X70" s="35"/>
      <c r="Y70" s="24"/>
      <c r="Z70" s="35"/>
    </row>
    <row r="71" spans="1:26">
      <c r="A71" s="14" t="s">
        <v>592</v>
      </c>
      <c r="B71" s="23" t="s">
        <v>778</v>
      </c>
      <c r="C71" s="23">
        <v>8.8727930271853754</v>
      </c>
      <c r="D71" s="23">
        <v>1.0724808583503307</v>
      </c>
      <c r="E71" s="23" t="s">
        <v>778</v>
      </c>
      <c r="F71" s="23">
        <v>7.9691286002420405</v>
      </c>
      <c r="G71" s="23" t="s">
        <v>778</v>
      </c>
      <c r="H71" s="23">
        <v>6.2511731512178992</v>
      </c>
      <c r="I71" s="23" t="s">
        <v>778</v>
      </c>
      <c r="J71" s="23">
        <v>12.015757764850925</v>
      </c>
      <c r="K71" s="23">
        <v>23.336389047437752</v>
      </c>
      <c r="L71" s="23">
        <v>95.679195094494773</v>
      </c>
      <c r="M71" s="23" t="s">
        <v>778</v>
      </c>
      <c r="N71" s="23" t="s">
        <v>778</v>
      </c>
      <c r="O71" s="23" t="s">
        <v>778</v>
      </c>
      <c r="P71" s="23" t="s">
        <v>778</v>
      </c>
      <c r="Q71" s="23">
        <v>4.4928000000000003E-2</v>
      </c>
      <c r="R71" s="23">
        <v>9567.9195094494771</v>
      </c>
      <c r="S71" s="128">
        <v>29.046356580321454</v>
      </c>
      <c r="T71" s="25"/>
      <c r="V71" s="22"/>
      <c r="W71" s="23"/>
      <c r="X71" s="35"/>
      <c r="Y71" s="24"/>
      <c r="Z71" s="35"/>
    </row>
    <row r="72" spans="1:26">
      <c r="A72" s="14" t="s">
        <v>591</v>
      </c>
      <c r="B72" s="23" t="s">
        <v>778</v>
      </c>
      <c r="C72" s="23">
        <v>8.6443943258700262</v>
      </c>
      <c r="D72" s="23">
        <v>0.70257426600264716</v>
      </c>
      <c r="E72" s="23" t="s">
        <v>778</v>
      </c>
      <c r="F72" s="23">
        <v>3.0535913328030251</v>
      </c>
      <c r="G72" s="23" t="s">
        <v>778</v>
      </c>
      <c r="H72" s="23">
        <v>2.5620376060591235</v>
      </c>
      <c r="I72" s="23" t="s">
        <v>778</v>
      </c>
      <c r="J72" s="23">
        <v>4.6225911070562855</v>
      </c>
      <c r="K72" s="23">
        <v>22.144743649270719</v>
      </c>
      <c r="L72" s="23">
        <v>95.679195094494773</v>
      </c>
      <c r="M72" s="23" t="s">
        <v>778</v>
      </c>
      <c r="N72" s="23" t="s">
        <v>778</v>
      </c>
      <c r="O72" s="23" t="s">
        <v>778</v>
      </c>
      <c r="P72" s="23" t="s">
        <v>778</v>
      </c>
      <c r="Q72" s="23">
        <v>1.8198000000000002E-2</v>
      </c>
      <c r="R72" s="23">
        <v>9567.9195094494771</v>
      </c>
      <c r="S72" s="128">
        <v>10.625504800322719</v>
      </c>
      <c r="T72" s="25"/>
      <c r="V72" s="22"/>
      <c r="W72" s="23"/>
      <c r="X72" s="35"/>
      <c r="Y72" s="24"/>
      <c r="Z72" s="35"/>
    </row>
    <row r="73" spans="1:26">
      <c r="A73" s="14" t="s">
        <v>593</v>
      </c>
      <c r="B73" s="23" t="s">
        <v>778</v>
      </c>
      <c r="C73" s="23">
        <v>9.0167835127972253</v>
      </c>
      <c r="D73" s="23">
        <v>0.78598944387433956</v>
      </c>
      <c r="E73" s="23" t="s">
        <v>778</v>
      </c>
      <c r="F73" s="23">
        <v>4.1608285152665614</v>
      </c>
      <c r="G73" s="23" t="s">
        <v>778</v>
      </c>
      <c r="H73" s="23">
        <v>3.3961893847760471</v>
      </c>
      <c r="I73" s="23" t="s">
        <v>778</v>
      </c>
      <c r="J73" s="23">
        <v>6.2908946644901338</v>
      </c>
      <c r="K73" s="23">
        <v>24.875597686736835</v>
      </c>
      <c r="L73" s="23">
        <v>85.053690294172057</v>
      </c>
      <c r="M73" s="23" t="s">
        <v>778</v>
      </c>
      <c r="N73" s="23" t="s">
        <v>778</v>
      </c>
      <c r="O73" s="23" t="s">
        <v>778</v>
      </c>
      <c r="P73" s="23" t="s">
        <v>778</v>
      </c>
      <c r="Q73" s="23">
        <v>2.4246000000000004E-2</v>
      </c>
      <c r="R73" s="23">
        <v>8505.3690294172065</v>
      </c>
      <c r="S73" s="128">
        <v>14.746611802317044</v>
      </c>
      <c r="T73" s="25"/>
      <c r="V73" s="22"/>
      <c r="W73" s="23"/>
      <c r="X73" s="35"/>
      <c r="Y73" s="24"/>
      <c r="Z73" s="35"/>
    </row>
    <row r="74" spans="1:26">
      <c r="A74" s="14" t="s">
        <v>589</v>
      </c>
      <c r="B74" s="23" t="s">
        <v>778</v>
      </c>
      <c r="C74" s="23">
        <v>11.519238848947996</v>
      </c>
      <c r="D74" s="23">
        <v>0.89720968103659604</v>
      </c>
      <c r="E74" s="23" t="s">
        <v>778</v>
      </c>
      <c r="F74" s="23" t="s">
        <v>778</v>
      </c>
      <c r="G74" s="23" t="s">
        <v>778</v>
      </c>
      <c r="H74" s="23">
        <v>4.5034265672395826</v>
      </c>
      <c r="I74" s="23" t="s">
        <v>778</v>
      </c>
      <c r="J74" s="23">
        <v>8.5103342185762347</v>
      </c>
      <c r="K74" s="23">
        <v>22.194395540861013</v>
      </c>
      <c r="L74" s="23">
        <v>161.86516658435548</v>
      </c>
      <c r="M74" s="23" t="s">
        <v>778</v>
      </c>
      <c r="N74" s="23" t="s">
        <v>778</v>
      </c>
      <c r="O74" s="23" t="s">
        <v>778</v>
      </c>
      <c r="P74" s="23" t="s">
        <v>778</v>
      </c>
      <c r="Q74" s="23" t="s">
        <v>778</v>
      </c>
      <c r="R74" s="23">
        <v>16186.516658435547</v>
      </c>
      <c r="S74" s="128" t="s">
        <v>778</v>
      </c>
      <c r="T74" s="25"/>
      <c r="V74" s="22"/>
      <c r="W74" s="23"/>
      <c r="X74" s="35"/>
      <c r="Y74" s="24"/>
      <c r="Z74" s="35"/>
    </row>
    <row r="75" spans="1:26">
      <c r="A75" s="14" t="s">
        <v>588</v>
      </c>
      <c r="B75" s="23" t="s">
        <v>778</v>
      </c>
      <c r="C75" s="23" t="s">
        <v>778</v>
      </c>
      <c r="D75" s="23">
        <v>1.2760536138705323</v>
      </c>
      <c r="E75" s="23" t="s">
        <v>778</v>
      </c>
      <c r="F75" s="23">
        <v>10.675156691913013</v>
      </c>
      <c r="G75" s="23" t="s">
        <v>778</v>
      </c>
      <c r="H75" s="23">
        <v>8.2571095714657421</v>
      </c>
      <c r="I75" s="23" t="s">
        <v>778</v>
      </c>
      <c r="J75" s="23">
        <v>15.987909092074377</v>
      </c>
      <c r="K75" s="23">
        <v>22.144743649270712</v>
      </c>
      <c r="L75" s="23">
        <v>161.86516658435548</v>
      </c>
      <c r="M75" s="23" t="s">
        <v>778</v>
      </c>
      <c r="N75" s="23" t="s">
        <v>778</v>
      </c>
      <c r="O75" s="23" t="s">
        <v>778</v>
      </c>
      <c r="P75" s="23" t="s">
        <v>778</v>
      </c>
      <c r="Q75" s="23">
        <v>5.9562000000000011E-2</v>
      </c>
      <c r="R75" s="23">
        <v>16186.516658435547</v>
      </c>
      <c r="S75" s="128">
        <v>39.076038681560654</v>
      </c>
      <c r="T75" s="25"/>
      <c r="V75" s="22"/>
      <c r="W75" s="23"/>
      <c r="X75" s="35"/>
      <c r="Y75" s="24"/>
      <c r="Z75" s="35"/>
    </row>
    <row r="76" spans="1:26">
      <c r="A76" s="14" t="s">
        <v>590</v>
      </c>
      <c r="B76" s="23" t="s">
        <v>778</v>
      </c>
      <c r="C76" s="23" t="s">
        <v>778</v>
      </c>
      <c r="D76" s="23">
        <v>1.2015757764850925</v>
      </c>
      <c r="E76" s="23" t="s">
        <v>778</v>
      </c>
      <c r="F76" s="23">
        <v>9.6523277251529755</v>
      </c>
      <c r="G76" s="23" t="s">
        <v>778</v>
      </c>
      <c r="H76" s="23">
        <v>7.5172963867703739</v>
      </c>
      <c r="I76" s="23" t="s">
        <v>778</v>
      </c>
      <c r="J76" s="23">
        <v>14.548004235955872</v>
      </c>
      <c r="K76" s="23">
        <v>24.130819312882437</v>
      </c>
      <c r="L76" s="23">
        <v>161.86516658435548</v>
      </c>
      <c r="M76" s="23" t="s">
        <v>778</v>
      </c>
      <c r="N76" s="23" t="s">
        <v>778</v>
      </c>
      <c r="O76" s="23" t="s">
        <v>778</v>
      </c>
      <c r="P76" s="23" t="s">
        <v>778</v>
      </c>
      <c r="Q76" s="23">
        <v>5.4162000000000002E-2</v>
      </c>
      <c r="R76" s="23">
        <v>16186.516658435547</v>
      </c>
      <c r="S76" s="128">
        <v>35.451450595469268</v>
      </c>
      <c r="T76" s="25"/>
      <c r="V76" s="22"/>
      <c r="W76" s="23"/>
      <c r="X76" s="35"/>
      <c r="Y76" s="24"/>
      <c r="Z76" s="35"/>
    </row>
    <row r="77" spans="1:26">
      <c r="A77" s="14" t="s">
        <v>287</v>
      </c>
      <c r="B77" s="23" t="s">
        <v>778</v>
      </c>
      <c r="C77" s="23">
        <v>11.221327499406238</v>
      </c>
      <c r="D77" s="23">
        <v>0.65441193116006291</v>
      </c>
      <c r="E77" s="23" t="s">
        <v>778</v>
      </c>
      <c r="F77" s="23">
        <v>2.403151552970185</v>
      </c>
      <c r="G77" s="23" t="s">
        <v>778</v>
      </c>
      <c r="H77" s="23">
        <v>2.0804142576332807</v>
      </c>
      <c r="I77" s="23" t="s">
        <v>778</v>
      </c>
      <c r="J77" s="23">
        <v>3.6593444102046</v>
      </c>
      <c r="K77" s="23">
        <v>38.13265274134509</v>
      </c>
      <c r="L77" s="23">
        <v>123.13669114392687</v>
      </c>
      <c r="M77" s="23" t="s">
        <v>778</v>
      </c>
      <c r="N77" s="23" t="s">
        <v>778</v>
      </c>
      <c r="O77" s="23" t="s">
        <v>778</v>
      </c>
      <c r="P77" s="23" t="s">
        <v>778</v>
      </c>
      <c r="Q77" s="23">
        <v>1.4688E-2</v>
      </c>
      <c r="R77" s="23">
        <v>12313.669114392686</v>
      </c>
      <c r="S77" s="128">
        <v>8.2024924907164163</v>
      </c>
      <c r="T77" s="25"/>
      <c r="V77" s="22"/>
      <c r="W77" s="23"/>
      <c r="X77" s="35"/>
      <c r="Y77" s="24"/>
      <c r="Z77" s="35"/>
    </row>
    <row r="78" spans="1:26">
      <c r="A78" s="14" t="s">
        <v>598</v>
      </c>
      <c r="B78" s="23" t="s">
        <v>778</v>
      </c>
      <c r="C78" s="23">
        <v>10.412001666484461</v>
      </c>
      <c r="D78" s="23">
        <v>1.1022719933045062</v>
      </c>
      <c r="E78" s="23" t="s">
        <v>778</v>
      </c>
      <c r="F78" s="23">
        <v>8.3762741112824415</v>
      </c>
      <c r="G78" s="23" t="s">
        <v>778</v>
      </c>
      <c r="H78" s="23">
        <v>6.5540496899186866</v>
      </c>
      <c r="I78" s="23" t="s">
        <v>778</v>
      </c>
      <c r="J78" s="23">
        <v>12.611580463934443</v>
      </c>
      <c r="K78" s="23">
        <v>34.557716546843984</v>
      </c>
      <c r="L78" s="23">
        <v>120.15757764850926</v>
      </c>
      <c r="M78" s="23" t="s">
        <v>778</v>
      </c>
      <c r="N78" s="23" t="s">
        <v>778</v>
      </c>
      <c r="O78" s="23" t="s">
        <v>778</v>
      </c>
      <c r="P78" s="23" t="s">
        <v>778</v>
      </c>
      <c r="Q78" s="23">
        <v>4.7196000000000002E-2</v>
      </c>
      <c r="R78" s="23">
        <v>12015.757764850927</v>
      </c>
      <c r="S78" s="128">
        <v>30.635217111210835</v>
      </c>
      <c r="T78" s="25"/>
      <c r="V78" s="22"/>
      <c r="W78" s="23"/>
      <c r="X78" s="35"/>
      <c r="Y78" s="24"/>
      <c r="Z78" s="35"/>
    </row>
    <row r="79" spans="1:26">
      <c r="A79" s="14" t="s">
        <v>599</v>
      </c>
      <c r="B79" s="23" t="s">
        <v>778</v>
      </c>
      <c r="C79" s="23">
        <v>10.973068041454773</v>
      </c>
      <c r="D79" s="23">
        <v>0.80287108701503906</v>
      </c>
      <c r="E79" s="23" t="s">
        <v>778</v>
      </c>
      <c r="F79" s="23">
        <v>6.0724263414928448</v>
      </c>
      <c r="G79" s="23" t="s">
        <v>778</v>
      </c>
      <c r="H79" s="23">
        <v>3.5600406270240144</v>
      </c>
      <c r="I79" s="23" t="s">
        <v>778</v>
      </c>
      <c r="J79" s="23">
        <v>6.6235623381450974</v>
      </c>
      <c r="K79" s="23">
        <v>35.848665728191598</v>
      </c>
      <c r="L79" s="23">
        <v>122.14365331212099</v>
      </c>
      <c r="M79" s="23" t="s">
        <v>778</v>
      </c>
      <c r="N79" s="23" t="s">
        <v>778</v>
      </c>
      <c r="O79" s="23" t="s">
        <v>778</v>
      </c>
      <c r="P79" s="23" t="s">
        <v>778</v>
      </c>
      <c r="Q79" s="23">
        <v>3.4668000000000004E-2</v>
      </c>
      <c r="R79" s="23">
        <v>12214.365331212099</v>
      </c>
      <c r="S79" s="128">
        <v>21.946136082909547</v>
      </c>
      <c r="T79" s="25"/>
      <c r="V79" s="22"/>
      <c r="W79" s="23"/>
      <c r="X79" s="35"/>
      <c r="Y79" s="24"/>
      <c r="Z79" s="35"/>
    </row>
    <row r="80" spans="1:26">
      <c r="A80" s="14" t="s">
        <v>596</v>
      </c>
      <c r="B80" s="23" t="s">
        <v>778</v>
      </c>
      <c r="C80" s="23">
        <v>10.774460475093601</v>
      </c>
      <c r="D80" s="23">
        <v>1.0774460475093599</v>
      </c>
      <c r="E80" s="23" t="s">
        <v>778</v>
      </c>
      <c r="F80" s="23" t="s">
        <v>778</v>
      </c>
      <c r="G80" s="23" t="s">
        <v>778</v>
      </c>
      <c r="H80" s="23">
        <v>6.271033907854016</v>
      </c>
      <c r="I80" s="23" t="s">
        <v>778</v>
      </c>
      <c r="J80" s="23">
        <v>12.015757764850925</v>
      </c>
      <c r="K80" s="23">
        <v>21.946136082909547</v>
      </c>
      <c r="L80" s="23">
        <v>151.43826935039391</v>
      </c>
      <c r="M80" s="23" t="s">
        <v>778</v>
      </c>
      <c r="N80" s="23" t="s">
        <v>778</v>
      </c>
      <c r="O80" s="23" t="s">
        <v>778</v>
      </c>
      <c r="P80" s="23" t="s">
        <v>778</v>
      </c>
      <c r="Q80" s="23" t="s">
        <v>778</v>
      </c>
      <c r="R80" s="23">
        <v>15143.826935039391</v>
      </c>
      <c r="S80" s="128"/>
      <c r="T80" s="25"/>
      <c r="V80" s="22"/>
      <c r="W80" s="23"/>
      <c r="X80" s="35"/>
      <c r="Y80" s="24"/>
      <c r="Z80" s="35"/>
    </row>
    <row r="81" spans="1:30">
      <c r="A81" s="14" t="s">
        <v>597</v>
      </c>
      <c r="B81" s="23" t="s">
        <v>778</v>
      </c>
      <c r="C81" s="23" t="s">
        <v>778</v>
      </c>
      <c r="D81" s="23">
        <v>1.3902529645282062</v>
      </c>
      <c r="E81" s="23" t="s">
        <v>778</v>
      </c>
      <c r="F81" s="23">
        <v>12.2143653312121</v>
      </c>
      <c r="G81" s="23" t="s">
        <v>778</v>
      </c>
      <c r="H81" s="23">
        <v>9.443789780473745</v>
      </c>
      <c r="I81" s="23" t="s">
        <v>778</v>
      </c>
      <c r="J81" s="23">
        <v>18.371199888408441</v>
      </c>
      <c r="K81" s="23">
        <v>21.946136082909547</v>
      </c>
      <c r="L81" s="23">
        <v>151.43826935039391</v>
      </c>
      <c r="M81" s="23" t="s">
        <v>778</v>
      </c>
      <c r="N81" s="23" t="s">
        <v>778</v>
      </c>
      <c r="O81" s="23" t="s">
        <v>778</v>
      </c>
      <c r="P81" s="23" t="s">
        <v>778</v>
      </c>
      <c r="Q81" s="23">
        <v>6.8094000000000002E-2</v>
      </c>
      <c r="R81" s="23">
        <v>15143.826935039391</v>
      </c>
      <c r="S81" s="128">
        <v>45.034265672395833</v>
      </c>
      <c r="T81" s="25"/>
      <c r="V81" s="22"/>
      <c r="W81" s="23"/>
      <c r="X81" s="35"/>
      <c r="Y81" s="24"/>
      <c r="Z81" s="35"/>
    </row>
    <row r="82" spans="1:30">
      <c r="A82" s="14" t="s">
        <v>604</v>
      </c>
      <c r="B82" s="23" t="s">
        <v>778</v>
      </c>
      <c r="C82" s="23">
        <v>6.7129357430076251</v>
      </c>
      <c r="D82" s="23">
        <v>0.66086667706680091</v>
      </c>
      <c r="E82" s="23" t="s">
        <v>778</v>
      </c>
      <c r="F82" s="23">
        <v>2.4925249578327127</v>
      </c>
      <c r="G82" s="23" t="s">
        <v>778</v>
      </c>
      <c r="H82" s="23">
        <v>2.1449617167006614</v>
      </c>
      <c r="I82" s="23" t="s">
        <v>778</v>
      </c>
      <c r="J82" s="23">
        <v>3.7884393283393623</v>
      </c>
      <c r="K82" s="23">
        <v>9.7714922649696785</v>
      </c>
      <c r="L82" s="23">
        <v>44.736354322854062</v>
      </c>
      <c r="M82" s="23" t="s">
        <v>778</v>
      </c>
      <c r="N82" s="23" t="s">
        <v>778</v>
      </c>
      <c r="O82" s="23" t="s">
        <v>778</v>
      </c>
      <c r="P82" s="23" t="s">
        <v>778</v>
      </c>
      <c r="Q82" s="23">
        <v>1.5174000000000002E-2</v>
      </c>
      <c r="R82" s="23">
        <v>4473.6354322854068</v>
      </c>
      <c r="S82" s="128">
        <v>8.5301949752123516</v>
      </c>
      <c r="T82" s="25"/>
      <c r="V82" s="22"/>
      <c r="W82" s="23"/>
      <c r="X82" s="35"/>
      <c r="Y82" s="24"/>
      <c r="Z82" s="35"/>
    </row>
    <row r="83" spans="1:30">
      <c r="A83" s="14" t="s">
        <v>605</v>
      </c>
      <c r="B83" s="23" t="s">
        <v>778</v>
      </c>
      <c r="C83" s="23">
        <v>6.7725180129159774</v>
      </c>
      <c r="D83" s="23">
        <v>0.87585936765277006</v>
      </c>
      <c r="E83" s="23" t="s">
        <v>778</v>
      </c>
      <c r="F83" s="23" t="s">
        <v>778</v>
      </c>
      <c r="G83" s="23" t="s">
        <v>778</v>
      </c>
      <c r="H83" s="23">
        <v>4.294888622560352</v>
      </c>
      <c r="I83" s="23" t="s">
        <v>778</v>
      </c>
      <c r="J83" s="23">
        <v>8.0882931400587434</v>
      </c>
      <c r="K83" s="23">
        <v>11.171675607815944</v>
      </c>
      <c r="L83" s="23">
        <v>46.722429986465791</v>
      </c>
      <c r="M83" s="23" t="s">
        <v>778</v>
      </c>
      <c r="N83" s="23" t="s">
        <v>778</v>
      </c>
      <c r="O83" s="23" t="s">
        <v>778</v>
      </c>
      <c r="P83" s="23" t="s">
        <v>778</v>
      </c>
      <c r="Q83" s="23" t="s">
        <v>778</v>
      </c>
      <c r="R83" s="23">
        <v>4672.2429986465795</v>
      </c>
      <c r="S83" s="128" t="s">
        <v>778</v>
      </c>
      <c r="T83" s="25"/>
      <c r="V83" s="22"/>
      <c r="W83" s="23"/>
      <c r="X83" s="35"/>
      <c r="Y83" s="24"/>
      <c r="Z83" s="35"/>
    </row>
    <row r="84" spans="1:30">
      <c r="A84" s="14" t="s">
        <v>594</v>
      </c>
      <c r="B84" s="23" t="s">
        <v>778</v>
      </c>
      <c r="C84" s="23">
        <v>5.3723346700697121</v>
      </c>
      <c r="D84" s="23">
        <v>0.50098758614605721</v>
      </c>
      <c r="E84" s="23" t="s">
        <v>778</v>
      </c>
      <c r="F84" s="23">
        <v>0.35947969511372191</v>
      </c>
      <c r="G84" s="23" t="s">
        <v>778</v>
      </c>
      <c r="H84" s="23">
        <v>0.54269517508190335</v>
      </c>
      <c r="I84" s="23" t="s">
        <v>778</v>
      </c>
      <c r="J84" s="23">
        <v>0.58936795317677881</v>
      </c>
      <c r="K84" s="23">
        <v>5.3872302375468006</v>
      </c>
      <c r="L84" s="23">
        <v>9.5679195094494762</v>
      </c>
      <c r="M84" s="23" t="s">
        <v>778</v>
      </c>
      <c r="N84" s="23" t="s">
        <v>778</v>
      </c>
      <c r="O84" s="23" t="s">
        <v>778</v>
      </c>
      <c r="P84" s="23" t="s">
        <v>778</v>
      </c>
      <c r="Q84" s="23">
        <v>0.32919204124364315</v>
      </c>
      <c r="R84" s="23">
        <v>956.79195094494776</v>
      </c>
      <c r="S84" s="128">
        <v>0.52928916435252438</v>
      </c>
      <c r="T84" s="25"/>
      <c r="V84" s="22"/>
      <c r="W84" s="23"/>
      <c r="X84" s="35"/>
      <c r="Y84" s="24"/>
      <c r="Z84" s="35"/>
    </row>
    <row r="85" spans="1:30">
      <c r="A85" s="14" t="s">
        <v>595</v>
      </c>
      <c r="B85" s="23" t="s">
        <v>778</v>
      </c>
      <c r="C85" s="23">
        <v>5.392195426705829</v>
      </c>
      <c r="D85" s="23">
        <v>0.5208483427821744</v>
      </c>
      <c r="E85" s="23" t="s">
        <v>778</v>
      </c>
      <c r="F85" s="23">
        <v>0.62164168271046938</v>
      </c>
      <c r="G85" s="23" t="s">
        <v>778</v>
      </c>
      <c r="H85" s="23">
        <v>0.73931666577946398</v>
      </c>
      <c r="I85" s="23" t="s">
        <v>778</v>
      </c>
      <c r="J85" s="23">
        <v>0.98310745348780304</v>
      </c>
      <c r="K85" s="23">
        <v>4.1360025694714135</v>
      </c>
      <c r="L85" s="23">
        <v>13.157751271427667</v>
      </c>
      <c r="M85" s="23" t="s">
        <v>778</v>
      </c>
      <c r="N85" s="23" t="s">
        <v>778</v>
      </c>
      <c r="O85" s="23" t="s">
        <v>778</v>
      </c>
      <c r="P85" s="23" t="s">
        <v>778</v>
      </c>
      <c r="Q85" s="23">
        <v>0.45977651612611398</v>
      </c>
      <c r="R85" s="23">
        <v>1315.7751271427667</v>
      </c>
      <c r="S85" s="128">
        <v>1.5143826935039388</v>
      </c>
      <c r="T85" s="25"/>
      <c r="V85" s="22"/>
    </row>
    <row r="86" spans="1:30">
      <c r="A86" s="14" t="s">
        <v>601</v>
      </c>
      <c r="B86" s="23" t="s">
        <v>778</v>
      </c>
      <c r="C86" s="23">
        <v>13.306706946198545</v>
      </c>
      <c r="D86" s="23">
        <v>1.1916453981670341</v>
      </c>
      <c r="E86" s="23" t="s">
        <v>778</v>
      </c>
      <c r="F86" s="23">
        <v>9.5381283744953027</v>
      </c>
      <c r="G86" s="23" t="s">
        <v>778</v>
      </c>
      <c r="H86" s="23">
        <v>7.4130274144307569</v>
      </c>
      <c r="I86" s="23" t="s">
        <v>778</v>
      </c>
      <c r="J86" s="23">
        <v>14.349396669594702</v>
      </c>
      <c r="K86" s="23">
        <v>47.715467818271648</v>
      </c>
      <c r="L86" s="23">
        <v>152.43130718219979</v>
      </c>
      <c r="M86" s="23" t="s">
        <v>778</v>
      </c>
      <c r="N86" s="23" t="s">
        <v>778</v>
      </c>
      <c r="O86" s="23" t="s">
        <v>778</v>
      </c>
      <c r="P86" s="23" t="s">
        <v>778</v>
      </c>
      <c r="Q86" s="23">
        <v>4.9105720782799871</v>
      </c>
      <c r="R86" s="23">
        <v>15243.130718219976</v>
      </c>
      <c r="S86" s="128">
        <v>34.905279787976042</v>
      </c>
      <c r="T86" s="27"/>
      <c r="V86" s="22"/>
    </row>
    <row r="87" spans="1:30">
      <c r="A87" s="14" t="s">
        <v>602</v>
      </c>
      <c r="B87" s="23" t="s">
        <v>778</v>
      </c>
      <c r="C87" s="23">
        <v>13.157751271427667</v>
      </c>
      <c r="D87" s="23">
        <v>2.6414806326035922</v>
      </c>
      <c r="E87" s="23" t="s">
        <v>778</v>
      </c>
      <c r="F87" s="23">
        <v>28.89740090555058</v>
      </c>
      <c r="G87" s="23" t="s">
        <v>778</v>
      </c>
      <c r="H87" s="23">
        <v>21.946136082909547</v>
      </c>
      <c r="I87" s="23" t="s">
        <v>778</v>
      </c>
      <c r="J87" s="23">
        <v>43.395753249916162</v>
      </c>
      <c r="K87" s="23">
        <v>49.949802939834839</v>
      </c>
      <c r="L87" s="23">
        <v>152.43130718219979</v>
      </c>
      <c r="M87" s="23" t="s">
        <v>778</v>
      </c>
      <c r="N87" s="23" t="s">
        <v>778</v>
      </c>
      <c r="O87" s="23" t="s">
        <v>778</v>
      </c>
      <c r="P87" s="23" t="s">
        <v>778</v>
      </c>
      <c r="Q87" s="23">
        <v>14.597656127546168</v>
      </c>
      <c r="R87" s="23">
        <v>15243.130718219976</v>
      </c>
      <c r="S87" s="128">
        <v>107.74460475093599</v>
      </c>
      <c r="T87" s="27"/>
      <c r="V87" s="22"/>
      <c r="W87" s="23"/>
      <c r="X87" s="23"/>
      <c r="Y87" s="23"/>
      <c r="Z87" s="23"/>
    </row>
    <row r="88" spans="1:30">
      <c r="A88" s="14" t="s">
        <v>319</v>
      </c>
      <c r="B88" s="23" t="s">
        <v>778</v>
      </c>
      <c r="C88" s="23" t="s">
        <v>778</v>
      </c>
      <c r="D88" s="23" t="s">
        <v>778</v>
      </c>
      <c r="E88" s="23" t="s">
        <v>778</v>
      </c>
      <c r="F88" s="23" t="s">
        <v>778</v>
      </c>
      <c r="G88" s="23" t="s">
        <v>778</v>
      </c>
      <c r="H88" s="23" t="s">
        <v>778</v>
      </c>
      <c r="I88" s="23" t="s">
        <v>778</v>
      </c>
      <c r="J88" s="23" t="s">
        <v>778</v>
      </c>
      <c r="K88" s="23" t="s">
        <v>778</v>
      </c>
      <c r="L88" s="23" t="s">
        <v>778</v>
      </c>
      <c r="M88" s="23" t="s">
        <v>778</v>
      </c>
      <c r="N88" s="23" t="s">
        <v>778</v>
      </c>
      <c r="O88" s="23" t="s">
        <v>778</v>
      </c>
      <c r="P88" s="23" t="s">
        <v>778</v>
      </c>
      <c r="Q88" s="23" t="s">
        <v>778</v>
      </c>
      <c r="R88" s="23" t="s">
        <v>778</v>
      </c>
      <c r="S88" s="128" t="s">
        <v>778</v>
      </c>
      <c r="T88" s="27"/>
      <c r="V88" s="22"/>
    </row>
    <row r="89" spans="1:30">
      <c r="A89" s="14" t="s">
        <v>318</v>
      </c>
      <c r="B89" s="23" t="s">
        <v>778</v>
      </c>
      <c r="C89" s="23" t="s">
        <v>778</v>
      </c>
      <c r="D89" s="23" t="s">
        <v>778</v>
      </c>
      <c r="E89" s="23" t="s">
        <v>778</v>
      </c>
      <c r="F89" s="23" t="s">
        <v>778</v>
      </c>
      <c r="G89" s="23" t="s">
        <v>778</v>
      </c>
      <c r="H89" s="23" t="s">
        <v>778</v>
      </c>
      <c r="I89" s="23" t="s">
        <v>778</v>
      </c>
      <c r="J89" s="23">
        <v>1.7874680972505508</v>
      </c>
      <c r="K89" s="23" t="s">
        <v>778</v>
      </c>
      <c r="L89" s="23" t="s">
        <v>778</v>
      </c>
      <c r="M89" s="23" t="s">
        <v>778</v>
      </c>
      <c r="N89" s="23" t="s">
        <v>778</v>
      </c>
      <c r="O89" s="23" t="s">
        <v>778</v>
      </c>
      <c r="P89" s="23" t="s">
        <v>778</v>
      </c>
      <c r="Q89" s="23" t="s">
        <v>778</v>
      </c>
      <c r="R89" s="23" t="s">
        <v>778</v>
      </c>
      <c r="S89" s="128" t="s">
        <v>778</v>
      </c>
      <c r="T89" s="27"/>
      <c r="V89" s="22"/>
    </row>
    <row r="90" spans="1:30">
      <c r="A90" s="14" t="s">
        <v>630</v>
      </c>
      <c r="B90" s="23" t="s">
        <v>778</v>
      </c>
      <c r="C90" s="23">
        <v>10.476549125551841</v>
      </c>
      <c r="D90" s="23">
        <v>1.0526201017142136</v>
      </c>
      <c r="E90" s="23" t="s">
        <v>778</v>
      </c>
      <c r="F90" s="23" t="s">
        <v>778</v>
      </c>
      <c r="G90" s="23" t="s">
        <v>778</v>
      </c>
      <c r="H90" s="23">
        <v>6.0624959631747863</v>
      </c>
      <c r="I90" s="23" t="s">
        <v>778</v>
      </c>
      <c r="J90" s="23">
        <v>11.618542632128582</v>
      </c>
      <c r="K90" s="23">
        <v>31.926166292558456</v>
      </c>
      <c r="L90" s="23">
        <v>113.70283174177118</v>
      </c>
      <c r="M90" s="23" t="s">
        <v>778</v>
      </c>
      <c r="N90" s="23" t="s">
        <v>778</v>
      </c>
      <c r="O90" s="23" t="s">
        <v>778</v>
      </c>
      <c r="P90" s="23" t="s">
        <v>778</v>
      </c>
      <c r="Q90" s="23" t="s">
        <v>778</v>
      </c>
      <c r="R90" s="23">
        <v>11370.283174177117</v>
      </c>
      <c r="S90" s="128" t="s">
        <v>778</v>
      </c>
      <c r="T90" s="27"/>
      <c r="V90" s="22"/>
    </row>
    <row r="91" spans="1:30">
      <c r="A91" s="14" t="s">
        <v>631</v>
      </c>
      <c r="B91" s="23" t="s">
        <v>778</v>
      </c>
      <c r="C91" s="23" t="s">
        <v>778</v>
      </c>
      <c r="D91" s="23" t="s">
        <v>778</v>
      </c>
      <c r="E91" s="23">
        <v>3.4805976004795451</v>
      </c>
      <c r="F91" s="23" t="s">
        <v>778</v>
      </c>
      <c r="G91" s="23" t="s">
        <v>778</v>
      </c>
      <c r="H91" s="23" t="s">
        <v>778</v>
      </c>
      <c r="I91" s="23" t="s">
        <v>778</v>
      </c>
      <c r="J91" s="23" t="s">
        <v>778</v>
      </c>
      <c r="K91" s="23" t="s">
        <v>778</v>
      </c>
      <c r="L91" s="23" t="s">
        <v>778</v>
      </c>
      <c r="M91" s="23" t="s">
        <v>778</v>
      </c>
      <c r="N91" s="23" t="s">
        <v>778</v>
      </c>
      <c r="O91" s="23" t="s">
        <v>778</v>
      </c>
      <c r="P91" s="23" t="s">
        <v>778</v>
      </c>
      <c r="Q91" s="23" t="s">
        <v>778</v>
      </c>
      <c r="R91" s="23" t="s">
        <v>778</v>
      </c>
      <c r="S91" s="128" t="s">
        <v>778</v>
      </c>
      <c r="T91" s="27"/>
      <c r="V91" s="22"/>
    </row>
    <row r="92" spans="1:30">
      <c r="A92" s="14" t="s">
        <v>632</v>
      </c>
      <c r="B92" s="23" t="s">
        <v>778</v>
      </c>
      <c r="C92" s="23" t="s">
        <v>778</v>
      </c>
      <c r="D92" s="23" t="s">
        <v>778</v>
      </c>
      <c r="E92" s="23">
        <v>3.4805976004795451</v>
      </c>
      <c r="F92" s="23" t="s">
        <v>778</v>
      </c>
      <c r="G92" s="23" t="s">
        <v>778</v>
      </c>
      <c r="H92" s="23" t="s">
        <v>778</v>
      </c>
      <c r="I92" s="23" t="s">
        <v>778</v>
      </c>
      <c r="J92" s="23" t="s">
        <v>778</v>
      </c>
      <c r="K92" s="23" t="s">
        <v>778</v>
      </c>
      <c r="L92" s="23" t="s">
        <v>778</v>
      </c>
      <c r="M92" s="23" t="s">
        <v>778</v>
      </c>
      <c r="N92" s="23" t="s">
        <v>778</v>
      </c>
      <c r="O92" s="23" t="s">
        <v>778</v>
      </c>
      <c r="P92" s="23" t="s">
        <v>778</v>
      </c>
      <c r="Q92" s="23" t="s">
        <v>778</v>
      </c>
      <c r="R92" s="23" t="s">
        <v>778</v>
      </c>
      <c r="S92" s="128" t="s">
        <v>778</v>
      </c>
      <c r="T92" s="27"/>
      <c r="V92" s="22"/>
    </row>
    <row r="93" spans="1:30">
      <c r="A93" s="14" t="s">
        <v>333</v>
      </c>
      <c r="B93" s="23" t="s">
        <v>778</v>
      </c>
      <c r="C93" s="23" t="s">
        <v>778</v>
      </c>
      <c r="D93" s="23">
        <v>59.880181257893462</v>
      </c>
      <c r="E93" s="23" t="s">
        <v>778</v>
      </c>
      <c r="F93" s="23" t="s">
        <v>778</v>
      </c>
      <c r="G93" s="23" t="s">
        <v>778</v>
      </c>
      <c r="H93" s="23">
        <v>1.5143826935039388</v>
      </c>
      <c r="I93" s="23" t="s">
        <v>778</v>
      </c>
      <c r="J93" s="23">
        <v>2.5372116602639769</v>
      </c>
      <c r="K93" s="23" t="s">
        <v>778</v>
      </c>
      <c r="L93" s="23" t="s">
        <v>778</v>
      </c>
      <c r="M93" s="23" t="s">
        <v>778</v>
      </c>
      <c r="N93" s="23" t="s">
        <v>778</v>
      </c>
      <c r="O93" s="23" t="s">
        <v>778</v>
      </c>
      <c r="P93" s="23" t="s">
        <v>778</v>
      </c>
      <c r="Q93" s="23" t="s">
        <v>778</v>
      </c>
      <c r="R93" s="23" t="s">
        <v>778</v>
      </c>
      <c r="S93" s="128" t="s">
        <v>778</v>
      </c>
      <c r="T93" s="27"/>
      <c r="V93" s="22"/>
    </row>
    <row r="94" spans="1:30">
      <c r="A94" s="14" t="s">
        <v>334</v>
      </c>
      <c r="B94" s="23" t="s">
        <v>778</v>
      </c>
      <c r="C94" s="23" t="s">
        <v>778</v>
      </c>
      <c r="D94" s="23">
        <v>1.2859839921885909</v>
      </c>
      <c r="E94" s="23" t="s">
        <v>778</v>
      </c>
      <c r="F94" s="23" t="s">
        <v>778</v>
      </c>
      <c r="G94" s="23" t="s">
        <v>778</v>
      </c>
      <c r="H94" s="23">
        <v>0.62561383403769288</v>
      </c>
      <c r="I94" s="23" t="s">
        <v>778</v>
      </c>
      <c r="J94" s="23">
        <v>16.285820441616131</v>
      </c>
      <c r="K94" s="23" t="s">
        <v>778</v>
      </c>
      <c r="L94" s="23" t="s">
        <v>778</v>
      </c>
      <c r="M94" s="23" t="s">
        <v>778</v>
      </c>
      <c r="N94" s="23" t="s">
        <v>778</v>
      </c>
      <c r="O94" s="23" t="s">
        <v>778</v>
      </c>
      <c r="P94" s="23" t="s">
        <v>778</v>
      </c>
      <c r="Q94" s="23" t="s">
        <v>778</v>
      </c>
      <c r="R94" s="23" t="s">
        <v>778</v>
      </c>
      <c r="S94" s="128" t="s">
        <v>778</v>
      </c>
      <c r="T94" s="25"/>
      <c r="V94" s="22"/>
    </row>
    <row r="95" spans="1:30">
      <c r="A95" s="14" t="s">
        <v>332</v>
      </c>
      <c r="B95" s="23" t="s">
        <v>778</v>
      </c>
      <c r="C95" s="23" t="s">
        <v>778</v>
      </c>
      <c r="D95" s="23">
        <v>0.9160773998409073</v>
      </c>
      <c r="E95" s="23" t="s">
        <v>778</v>
      </c>
      <c r="F95" s="23" t="s">
        <v>778</v>
      </c>
      <c r="G95" s="23" t="s">
        <v>778</v>
      </c>
      <c r="H95" s="23">
        <v>4.6921037552826963</v>
      </c>
      <c r="I95" s="23" t="s">
        <v>778</v>
      </c>
      <c r="J95" s="23">
        <v>8.8876885946624622</v>
      </c>
      <c r="K95" s="23" t="s">
        <v>778</v>
      </c>
      <c r="L95" s="23" t="s">
        <v>778</v>
      </c>
      <c r="M95" s="23" t="s">
        <v>778</v>
      </c>
      <c r="N95" s="23" t="s">
        <v>778</v>
      </c>
      <c r="O95" s="23" t="s">
        <v>778</v>
      </c>
      <c r="P95" s="23" t="s">
        <v>778</v>
      </c>
      <c r="Q95" s="23" t="s">
        <v>778</v>
      </c>
      <c r="R95" s="23" t="s">
        <v>778</v>
      </c>
      <c r="S95" s="128" t="s">
        <v>778</v>
      </c>
      <c r="T95" s="27"/>
      <c r="V95" s="22"/>
      <c r="W95" s="3"/>
      <c r="X95" s="23"/>
      <c r="Y95" s="36"/>
      <c r="Z95" s="23"/>
      <c r="AB95" s="20"/>
      <c r="AD95" s="20"/>
    </row>
    <row r="96" spans="1:30" s="43" customFormat="1">
      <c r="A96" s="38" t="s">
        <v>621</v>
      </c>
      <c r="B96" s="45" t="s">
        <v>778</v>
      </c>
      <c r="C96" s="45" t="s">
        <v>778</v>
      </c>
      <c r="D96" s="45">
        <v>0.92997992948618946</v>
      </c>
      <c r="E96" s="45" t="s">
        <v>778</v>
      </c>
      <c r="F96" s="45" t="s">
        <v>778</v>
      </c>
      <c r="G96" s="45" t="s">
        <v>778</v>
      </c>
      <c r="H96" s="45">
        <v>4.8311290517355179</v>
      </c>
      <c r="I96" s="45" t="s">
        <v>778</v>
      </c>
      <c r="J96" s="45">
        <v>9.1657391875681036</v>
      </c>
      <c r="K96" s="45" t="s">
        <v>778</v>
      </c>
      <c r="L96" s="45" t="s">
        <v>778</v>
      </c>
      <c r="M96" s="45">
        <v>5.9582269908351693</v>
      </c>
      <c r="N96" s="45">
        <v>16.087212875254959</v>
      </c>
      <c r="O96" s="45" t="s">
        <v>778</v>
      </c>
      <c r="P96" s="45" t="s">
        <v>778</v>
      </c>
      <c r="Q96" s="45" t="s">
        <v>778</v>
      </c>
      <c r="R96" s="45" t="s">
        <v>778</v>
      </c>
      <c r="S96" s="131" t="s">
        <v>778</v>
      </c>
      <c r="T96" s="44"/>
      <c r="U96" s="38"/>
      <c r="V96" s="41"/>
      <c r="W96" s="39"/>
      <c r="X96" s="45"/>
      <c r="Y96" s="46"/>
      <c r="Z96" s="45"/>
      <c r="AB96" s="47"/>
    </row>
    <row r="97" spans="1:28" s="43" customFormat="1">
      <c r="A97" s="38" t="s">
        <v>620</v>
      </c>
      <c r="B97" s="45" t="s">
        <v>778</v>
      </c>
      <c r="C97" s="45" t="s">
        <v>778</v>
      </c>
      <c r="D97" s="45">
        <v>0.83613785438053567</v>
      </c>
      <c r="E97" s="45" t="s">
        <v>778</v>
      </c>
      <c r="F97" s="45" t="s">
        <v>778</v>
      </c>
      <c r="G97" s="45" t="s">
        <v>778</v>
      </c>
      <c r="H97" s="45">
        <v>3.8976734898380068</v>
      </c>
      <c r="I97" s="45" t="s">
        <v>778</v>
      </c>
      <c r="J97" s="45">
        <v>7.2938628746140548</v>
      </c>
      <c r="K97" s="45" t="s">
        <v>778</v>
      </c>
      <c r="L97" s="45" t="s">
        <v>778</v>
      </c>
      <c r="M97" s="45">
        <v>6.0078788824254623</v>
      </c>
      <c r="N97" s="45">
        <v>17.37816205660258</v>
      </c>
      <c r="O97" s="45" t="s">
        <v>778</v>
      </c>
      <c r="P97" s="45" t="s">
        <v>778</v>
      </c>
      <c r="Q97" s="45" t="s">
        <v>778</v>
      </c>
      <c r="R97" s="45" t="s">
        <v>778</v>
      </c>
      <c r="S97" s="131" t="s">
        <v>778</v>
      </c>
      <c r="T97" s="44"/>
      <c r="U97" s="38"/>
      <c r="V97" s="41"/>
      <c r="W97" s="39"/>
      <c r="X97" s="45"/>
      <c r="Y97" s="46"/>
      <c r="Z97" s="45"/>
      <c r="AB97" s="47"/>
    </row>
    <row r="98" spans="1:28" s="43" customFormat="1">
      <c r="A98" s="38" t="s">
        <v>238</v>
      </c>
      <c r="B98" s="45" t="s">
        <v>778</v>
      </c>
      <c r="C98" s="45" t="s">
        <v>778</v>
      </c>
      <c r="D98" s="45">
        <v>0.68172047153472404</v>
      </c>
      <c r="E98" s="45" t="s">
        <v>778</v>
      </c>
      <c r="F98" s="45" t="s">
        <v>778</v>
      </c>
      <c r="G98" s="45" t="s">
        <v>778</v>
      </c>
      <c r="H98" s="45">
        <v>2.3485344722208632</v>
      </c>
      <c r="I98" s="45" t="s">
        <v>778</v>
      </c>
      <c r="J98" s="45">
        <v>4.200550028538796</v>
      </c>
      <c r="K98" s="45" t="s">
        <v>778</v>
      </c>
      <c r="L98" s="45" t="s">
        <v>778</v>
      </c>
      <c r="M98" s="45">
        <v>6.0327048282206093</v>
      </c>
      <c r="N98" s="45">
        <v>18.073288538866684</v>
      </c>
      <c r="O98" s="45" t="s">
        <v>778</v>
      </c>
      <c r="P98" s="45" t="s">
        <v>778</v>
      </c>
      <c r="Q98" s="45" t="s">
        <v>778</v>
      </c>
      <c r="R98" s="45" t="s">
        <v>778</v>
      </c>
      <c r="S98" s="131" t="s">
        <v>778</v>
      </c>
      <c r="T98" s="44"/>
      <c r="U98" s="38"/>
      <c r="V98" s="41"/>
      <c r="W98" s="39"/>
      <c r="X98" s="45"/>
      <c r="Y98" s="46"/>
      <c r="Z98" s="39"/>
      <c r="AB98" s="47"/>
    </row>
    <row r="99" spans="1:28">
      <c r="A99" s="14" t="s">
        <v>311</v>
      </c>
      <c r="B99" s="23" t="s">
        <v>778</v>
      </c>
      <c r="C99" s="23" t="s">
        <v>778</v>
      </c>
      <c r="D99" s="23" t="s">
        <v>778</v>
      </c>
      <c r="E99" s="23" t="s">
        <v>778</v>
      </c>
      <c r="F99" s="23" t="s">
        <v>778</v>
      </c>
      <c r="G99" s="23" t="s">
        <v>778</v>
      </c>
      <c r="H99" s="23" t="s">
        <v>778</v>
      </c>
      <c r="I99" s="23" t="s">
        <v>778</v>
      </c>
      <c r="J99" s="23">
        <v>10.973068041454773</v>
      </c>
      <c r="K99" s="23" t="s">
        <v>778</v>
      </c>
      <c r="L99" s="23" t="s">
        <v>778</v>
      </c>
      <c r="M99" s="23" t="s">
        <v>778</v>
      </c>
      <c r="N99" s="23" t="s">
        <v>778</v>
      </c>
      <c r="O99" s="23" t="s">
        <v>778</v>
      </c>
      <c r="P99" s="23" t="s">
        <v>778</v>
      </c>
      <c r="Q99" s="23" t="s">
        <v>778</v>
      </c>
      <c r="R99" s="23" t="s">
        <v>778</v>
      </c>
      <c r="S99" s="128" t="s">
        <v>778</v>
      </c>
      <c r="T99" s="27"/>
      <c r="V99" s="22"/>
      <c r="W99" s="3"/>
      <c r="X99" s="23"/>
      <c r="Y99" s="36"/>
      <c r="Z99" s="23"/>
      <c r="AB99" s="20"/>
    </row>
    <row r="100" spans="1:28">
      <c r="A100" s="14" t="s">
        <v>331</v>
      </c>
      <c r="B100" s="23" t="s">
        <v>778</v>
      </c>
      <c r="C100" s="23" t="s">
        <v>778</v>
      </c>
      <c r="D100" s="23" t="s">
        <v>778</v>
      </c>
      <c r="E100" s="23" t="s">
        <v>778</v>
      </c>
      <c r="F100" s="23" t="s">
        <v>778</v>
      </c>
      <c r="G100" s="23" t="s">
        <v>778</v>
      </c>
      <c r="H100" s="23" t="s">
        <v>778</v>
      </c>
      <c r="I100" s="23" t="s">
        <v>778</v>
      </c>
      <c r="J100" s="23" t="s">
        <v>778</v>
      </c>
      <c r="K100" s="23" t="s">
        <v>778</v>
      </c>
      <c r="L100" s="23" t="s">
        <v>778</v>
      </c>
      <c r="M100" s="23" t="s">
        <v>778</v>
      </c>
      <c r="N100" s="23" t="s">
        <v>778</v>
      </c>
      <c r="O100" s="23" t="s">
        <v>778</v>
      </c>
      <c r="P100" s="23" t="s">
        <v>778</v>
      </c>
      <c r="Q100" s="23" t="s">
        <v>778</v>
      </c>
      <c r="R100" s="23" t="s">
        <v>778</v>
      </c>
      <c r="S100" s="128" t="s">
        <v>778</v>
      </c>
      <c r="T100" s="27"/>
      <c r="V100" s="22"/>
      <c r="W100" s="3"/>
      <c r="X100" s="23"/>
      <c r="Y100" s="36"/>
      <c r="Z100" s="23"/>
      <c r="AB100" s="20"/>
    </row>
    <row r="101" spans="1:28">
      <c r="A101" s="14" t="s">
        <v>600</v>
      </c>
      <c r="B101" s="23" t="s">
        <v>778</v>
      </c>
      <c r="C101" s="23">
        <v>5.6652808304524411</v>
      </c>
      <c r="D101" s="23">
        <v>0.51042144554821289</v>
      </c>
      <c r="E101" s="23"/>
      <c r="F101" s="23">
        <v>0.48410594300535759</v>
      </c>
      <c r="G101" s="23"/>
      <c r="H101" s="23">
        <v>0.63554421235575154</v>
      </c>
      <c r="I101" s="23"/>
      <c r="J101" s="23">
        <v>0.77556254664037794</v>
      </c>
      <c r="K101" s="23">
        <v>4.3048190008784104</v>
      </c>
      <c r="L101" s="23">
        <v>24.97490146991742</v>
      </c>
      <c r="M101" s="23" t="s">
        <v>778</v>
      </c>
      <c r="N101" s="23" t="s">
        <v>778</v>
      </c>
      <c r="O101" s="23" t="s">
        <v>778</v>
      </c>
      <c r="P101" s="23" t="s">
        <v>778</v>
      </c>
      <c r="Q101" s="23">
        <v>0.39076038681560654</v>
      </c>
      <c r="R101" s="23">
        <v>2497.4901469917422</v>
      </c>
      <c r="S101" s="128">
        <v>0.9940308696376674</v>
      </c>
      <c r="T101" s="27"/>
      <c r="V101" s="22"/>
      <c r="W101" s="3"/>
      <c r="X101" s="23"/>
      <c r="Y101" s="36"/>
      <c r="Z101" s="3"/>
      <c r="AB101" s="20"/>
    </row>
    <row r="102" spans="1:28" s="43" customFormat="1">
      <c r="A102" s="38" t="s">
        <v>633</v>
      </c>
      <c r="B102" s="45" t="s">
        <v>778</v>
      </c>
      <c r="C102" s="45" t="s">
        <v>778</v>
      </c>
      <c r="D102" s="45" t="s">
        <v>778</v>
      </c>
      <c r="E102" s="45" t="s">
        <v>778</v>
      </c>
      <c r="F102" s="45" t="s">
        <v>778</v>
      </c>
      <c r="G102" s="45" t="s">
        <v>778</v>
      </c>
      <c r="H102" s="45" t="s">
        <v>778</v>
      </c>
      <c r="I102" s="45" t="s">
        <v>778</v>
      </c>
      <c r="J102" s="45">
        <v>1.7527117731373461</v>
      </c>
      <c r="K102" s="45" t="s">
        <v>778</v>
      </c>
      <c r="L102" s="45" t="s">
        <v>778</v>
      </c>
      <c r="M102" s="45" t="s">
        <v>778</v>
      </c>
      <c r="N102" s="45">
        <v>16.087212875254959</v>
      </c>
      <c r="O102" s="45" t="s">
        <v>778</v>
      </c>
      <c r="P102" s="45" t="s">
        <v>778</v>
      </c>
      <c r="Q102" s="45" t="s">
        <v>778</v>
      </c>
      <c r="R102" s="45" t="s">
        <v>778</v>
      </c>
      <c r="S102" s="131" t="s">
        <v>778</v>
      </c>
      <c r="T102" s="44"/>
      <c r="U102" s="38"/>
      <c r="V102" s="41"/>
      <c r="W102" s="39"/>
      <c r="X102" s="45"/>
      <c r="Y102" s="46"/>
      <c r="Z102" s="45"/>
      <c r="AA102" s="47"/>
      <c r="AB102" s="47"/>
    </row>
    <row r="103" spans="1:28">
      <c r="A103" s="23"/>
      <c r="B103" s="23"/>
      <c r="C103" s="23"/>
      <c r="D103" s="23"/>
      <c r="E103" s="23"/>
      <c r="F103" s="23"/>
      <c r="G103" s="23"/>
      <c r="H103" s="23"/>
      <c r="I103" s="23"/>
      <c r="J103" s="23"/>
      <c r="K103" s="23"/>
      <c r="L103" s="23"/>
      <c r="M103" s="23"/>
      <c r="N103" s="23"/>
      <c r="O103" s="23"/>
      <c r="P103" s="23"/>
      <c r="Q103" s="23"/>
      <c r="R103" s="23"/>
      <c r="S103" s="128"/>
      <c r="T103" s="27"/>
      <c r="V103" s="22"/>
      <c r="W103" s="3"/>
      <c r="X103" s="23"/>
      <c r="Y103" s="36"/>
      <c r="Z103" s="23"/>
      <c r="AB103" s="20"/>
    </row>
    <row r="104" spans="1:28">
      <c r="A104" s="23"/>
      <c r="B104" s="23"/>
      <c r="C104" s="23"/>
      <c r="D104" s="23"/>
      <c r="E104" s="23"/>
      <c r="F104" s="23"/>
      <c r="G104" s="23"/>
      <c r="H104" s="23"/>
      <c r="I104" s="23"/>
      <c r="J104" s="23"/>
      <c r="K104" s="23"/>
      <c r="L104" s="23"/>
      <c r="M104" s="23"/>
      <c r="N104" s="23"/>
      <c r="O104" s="23"/>
      <c r="P104" s="23"/>
      <c r="Q104" s="23"/>
      <c r="R104" s="23"/>
      <c r="S104" s="128"/>
      <c r="T104" s="27"/>
      <c r="V104" s="22"/>
      <c r="W104" s="3"/>
      <c r="X104" s="23"/>
      <c r="Y104" s="36"/>
      <c r="Z104" s="23"/>
      <c r="AB104" s="20"/>
    </row>
    <row r="105" spans="1:28">
      <c r="A105" s="23"/>
      <c r="B105" s="23"/>
      <c r="C105" s="23"/>
      <c r="D105" s="23"/>
      <c r="E105" s="23"/>
      <c r="F105" s="23"/>
      <c r="G105" s="23"/>
      <c r="H105" s="23"/>
      <c r="I105" s="23"/>
      <c r="J105" s="23"/>
      <c r="K105" s="23"/>
      <c r="L105" s="23"/>
      <c r="M105" s="23"/>
      <c r="N105" s="23"/>
      <c r="O105" s="23"/>
      <c r="P105" s="23"/>
      <c r="Q105" s="23"/>
      <c r="R105" s="23"/>
      <c r="S105" s="128"/>
      <c r="T105" s="27"/>
      <c r="V105" s="22"/>
      <c r="W105" s="3"/>
      <c r="X105" s="23"/>
      <c r="Y105" s="36"/>
      <c r="Z105" s="23"/>
      <c r="AB105" s="20"/>
    </row>
    <row r="106" spans="1:28">
      <c r="A106" s="23"/>
      <c r="B106" s="23"/>
      <c r="C106" s="23"/>
      <c r="D106" s="23"/>
      <c r="E106" s="23"/>
      <c r="F106" s="23"/>
      <c r="G106" s="23"/>
      <c r="H106" s="23"/>
      <c r="I106" s="23"/>
      <c r="J106" s="23"/>
      <c r="K106" s="23"/>
      <c r="L106" s="23"/>
      <c r="M106" s="23"/>
      <c r="N106" s="23"/>
      <c r="O106" s="23"/>
      <c r="P106" s="23"/>
      <c r="Q106" s="23"/>
      <c r="R106" s="23"/>
      <c r="S106" s="128"/>
      <c r="T106" s="27"/>
      <c r="V106" s="22"/>
      <c r="W106" s="3"/>
      <c r="X106" s="23"/>
      <c r="Y106" s="36"/>
      <c r="Z106" s="23"/>
      <c r="AB106" s="20"/>
    </row>
    <row r="107" spans="1:28">
      <c r="A107" s="23"/>
      <c r="B107" s="23"/>
      <c r="C107" s="23"/>
      <c r="D107" s="23"/>
      <c r="E107" s="23"/>
      <c r="F107" s="23"/>
      <c r="G107" s="23"/>
      <c r="H107" s="23"/>
      <c r="I107" s="23"/>
      <c r="J107" s="23"/>
      <c r="K107" s="23"/>
      <c r="L107" s="23"/>
      <c r="M107" s="23"/>
      <c r="N107" s="23"/>
      <c r="O107" s="23"/>
      <c r="P107" s="23"/>
      <c r="Q107" s="23"/>
      <c r="R107" s="23"/>
      <c r="S107" s="128"/>
      <c r="T107" s="27"/>
      <c r="V107" s="22"/>
      <c r="W107" s="3"/>
      <c r="X107" s="23"/>
      <c r="Y107" s="36"/>
      <c r="Z107" s="23"/>
      <c r="AB107" s="20"/>
    </row>
    <row r="108" spans="1:28">
      <c r="A108" s="23"/>
      <c r="B108" s="23"/>
      <c r="C108" s="23"/>
      <c r="D108" s="23"/>
      <c r="E108" s="23"/>
      <c r="F108" s="23"/>
      <c r="G108" s="23"/>
      <c r="H108" s="23"/>
      <c r="I108" s="23"/>
      <c r="J108" s="23"/>
      <c r="K108" s="23"/>
      <c r="L108" s="23"/>
      <c r="M108" s="23"/>
      <c r="N108" s="23"/>
      <c r="O108" s="23"/>
      <c r="P108" s="23"/>
      <c r="Q108" s="23"/>
      <c r="R108" s="23"/>
      <c r="S108" s="128"/>
      <c r="T108" s="27"/>
      <c r="V108" s="22"/>
      <c r="W108" s="3"/>
      <c r="X108" s="23"/>
      <c r="Y108" s="36"/>
      <c r="Z108" s="23"/>
      <c r="AB108" s="20"/>
    </row>
    <row r="109" spans="1:28">
      <c r="A109" s="23"/>
      <c r="B109" s="23"/>
      <c r="C109" s="23"/>
      <c r="D109" s="23"/>
      <c r="E109" s="23"/>
      <c r="F109" s="23"/>
      <c r="G109" s="23"/>
      <c r="H109" s="23"/>
      <c r="I109" s="23"/>
      <c r="J109" s="23"/>
      <c r="K109" s="23"/>
      <c r="L109" s="23"/>
      <c r="M109" s="23"/>
      <c r="N109" s="23"/>
      <c r="O109" s="23"/>
      <c r="P109" s="23"/>
      <c r="Q109" s="23"/>
      <c r="R109" s="23"/>
      <c r="S109" s="128"/>
      <c r="T109" s="27"/>
      <c r="V109" s="22"/>
      <c r="W109" s="3"/>
      <c r="X109" s="23"/>
      <c r="Y109" s="36"/>
      <c r="Z109" s="23"/>
      <c r="AB109" s="20"/>
    </row>
    <row r="110" spans="1:28">
      <c r="A110" s="23"/>
      <c r="B110" s="23"/>
      <c r="C110" s="23"/>
      <c r="D110" s="23"/>
      <c r="E110" s="23"/>
      <c r="F110" s="23"/>
      <c r="G110" s="23"/>
      <c r="H110" s="23"/>
      <c r="I110" s="23"/>
      <c r="J110" s="23"/>
      <c r="K110" s="23"/>
      <c r="L110" s="23"/>
      <c r="M110" s="23"/>
      <c r="N110" s="23"/>
      <c r="O110" s="23"/>
      <c r="P110" s="23"/>
      <c r="Q110" s="23"/>
      <c r="R110" s="23"/>
      <c r="S110" s="128"/>
      <c r="T110" s="27"/>
      <c r="V110" s="22"/>
      <c r="W110" s="3"/>
      <c r="X110" s="23"/>
      <c r="Y110" s="36"/>
      <c r="Z110" s="3"/>
      <c r="AB110" s="20"/>
    </row>
    <row r="111" spans="1:28">
      <c r="A111" s="23"/>
      <c r="B111" s="23"/>
      <c r="C111" s="23"/>
      <c r="D111" s="23"/>
      <c r="E111" s="23"/>
      <c r="F111" s="23"/>
      <c r="G111" s="23"/>
      <c r="H111" s="23"/>
      <c r="I111" s="23"/>
      <c r="J111" s="23"/>
      <c r="K111" s="23"/>
      <c r="L111" s="23"/>
      <c r="M111" s="23"/>
      <c r="N111" s="23"/>
      <c r="O111" s="23"/>
      <c r="P111" s="23"/>
      <c r="Q111" s="23"/>
      <c r="R111" s="23"/>
      <c r="S111" s="128"/>
      <c r="T111" s="27"/>
      <c r="V111" s="22"/>
      <c r="W111" s="3"/>
      <c r="X111" s="23"/>
      <c r="Y111" s="36"/>
      <c r="Z111" s="23"/>
      <c r="AB111" s="20"/>
    </row>
    <row r="112" spans="1:28">
      <c r="A112" s="23"/>
      <c r="B112" s="23"/>
      <c r="C112" s="23"/>
      <c r="D112" s="23"/>
      <c r="E112" s="23"/>
      <c r="F112" s="23"/>
      <c r="G112" s="23"/>
      <c r="H112" s="23"/>
      <c r="I112" s="23"/>
      <c r="J112" s="23"/>
      <c r="K112" s="23"/>
      <c r="L112" s="23"/>
      <c r="M112" s="23"/>
      <c r="N112" s="23"/>
      <c r="O112" s="23"/>
      <c r="P112" s="23"/>
      <c r="Q112" s="23"/>
      <c r="R112" s="23"/>
      <c r="S112" s="128"/>
      <c r="T112" s="27"/>
      <c r="V112" s="22"/>
      <c r="W112" s="3"/>
      <c r="X112" s="23"/>
      <c r="Y112" s="36"/>
      <c r="Z112" s="23"/>
      <c r="AB112" s="20"/>
    </row>
    <row r="113" spans="1:20">
      <c r="A113" s="23"/>
      <c r="B113" s="23"/>
      <c r="C113" s="23"/>
      <c r="D113" s="23"/>
      <c r="E113" s="23"/>
      <c r="F113" s="23"/>
      <c r="G113" s="23"/>
      <c r="H113" s="23"/>
      <c r="I113" s="23"/>
      <c r="J113" s="23"/>
      <c r="K113" s="23"/>
      <c r="L113" s="23"/>
      <c r="M113" s="23"/>
      <c r="N113" s="23"/>
      <c r="O113" s="23"/>
      <c r="P113" s="23"/>
      <c r="Q113" s="23"/>
      <c r="R113" s="23"/>
      <c r="S113" s="128"/>
      <c r="T113" s="27"/>
    </row>
    <row r="114" spans="1:20">
      <c r="A114" s="23"/>
      <c r="B114" s="23"/>
      <c r="C114" s="23"/>
      <c r="D114" s="23"/>
      <c r="E114" s="23"/>
      <c r="F114" s="23"/>
      <c r="G114" s="23"/>
      <c r="H114" s="23"/>
      <c r="I114" s="23"/>
      <c r="J114" s="23"/>
      <c r="K114" s="23"/>
      <c r="L114" s="23"/>
      <c r="M114" s="23"/>
      <c r="N114" s="23"/>
      <c r="O114" s="23"/>
      <c r="P114" s="23"/>
      <c r="Q114" s="23"/>
      <c r="R114" s="23"/>
      <c r="S114" s="128"/>
      <c r="T114" s="27"/>
    </row>
    <row r="115" spans="1:20">
      <c r="A115" s="23"/>
      <c r="B115" s="23"/>
      <c r="C115" s="23"/>
      <c r="D115" s="23"/>
      <c r="E115" s="23"/>
      <c r="F115" s="23"/>
      <c r="G115" s="23"/>
      <c r="H115" s="23"/>
      <c r="I115" s="23"/>
      <c r="J115" s="23"/>
      <c r="K115" s="23"/>
      <c r="L115" s="23"/>
      <c r="M115" s="23"/>
      <c r="N115" s="23"/>
      <c r="O115" s="23"/>
      <c r="P115" s="23"/>
      <c r="Q115" s="23"/>
      <c r="R115" s="23"/>
      <c r="S115" s="128"/>
      <c r="T115" s="27"/>
    </row>
    <row r="116" spans="1:20">
      <c r="A116" s="23"/>
      <c r="B116" s="23"/>
      <c r="C116" s="23"/>
      <c r="D116" s="23"/>
      <c r="E116" s="23"/>
      <c r="F116" s="23"/>
      <c r="G116" s="23"/>
      <c r="H116" s="23"/>
      <c r="I116" s="23"/>
      <c r="J116" s="23"/>
      <c r="K116" s="23"/>
      <c r="L116" s="23"/>
      <c r="M116" s="23"/>
      <c r="N116" s="23"/>
      <c r="O116" s="23"/>
      <c r="P116" s="23"/>
      <c r="Q116" s="23"/>
      <c r="R116" s="23"/>
      <c r="S116" s="128"/>
      <c r="T116" s="27"/>
    </row>
  </sheetData>
  <phoneticPr fontId="3" type="noConversion"/>
  <hyperlinks>
    <hyperlink ref="K2" r:id="rId1" xr:uid="{43239B2A-821D-46AF-9CC5-C4FEB3C13248}"/>
  </hyperlinks>
  <pageMargins left="0.75" right="0.75" top="1" bottom="1" header="0.5" footer="0.5"/>
  <pageSetup paperSize="9" orientation="portrait" horizontalDpi="4294967293" verticalDpi="300"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0"/>
  <sheetViews>
    <sheetView zoomScale="75" workbookViewId="0">
      <selection activeCell="J5" sqref="J5"/>
    </sheetView>
  </sheetViews>
  <sheetFormatPr defaultRowHeight="13.2"/>
  <cols>
    <col min="1" max="1" width="26" customWidth="1"/>
  </cols>
  <sheetData>
    <row r="1" spans="1:10">
      <c r="A1" s="1" t="s">
        <v>184</v>
      </c>
    </row>
    <row r="2" spans="1:10">
      <c r="A2" t="s">
        <v>15</v>
      </c>
    </row>
    <row r="3" spans="1:10">
      <c r="A3" s="1"/>
    </row>
    <row r="4" spans="1:10">
      <c r="B4" s="1" t="s">
        <v>190</v>
      </c>
    </row>
    <row r="5" spans="1:10">
      <c r="A5" t="s">
        <v>60</v>
      </c>
      <c r="B5" s="3">
        <v>0.11</v>
      </c>
      <c r="C5" t="s">
        <v>65</v>
      </c>
      <c r="J5" s="14"/>
    </row>
    <row r="6" spans="1:10">
      <c r="A6" t="s">
        <v>61</v>
      </c>
      <c r="B6" s="3">
        <v>0.22</v>
      </c>
    </row>
    <row r="7" spans="1:10">
      <c r="A7" t="s">
        <v>62</v>
      </c>
      <c r="B7" s="3">
        <v>0.22</v>
      </c>
      <c r="C7" t="s">
        <v>64</v>
      </c>
    </row>
    <row r="8" spans="1:10">
      <c r="A8" t="s">
        <v>63</v>
      </c>
      <c r="B8" s="3">
        <v>0.21</v>
      </c>
    </row>
    <row r="9" spans="1:10">
      <c r="A9" t="s">
        <v>66</v>
      </c>
      <c r="B9" s="3">
        <v>0.44</v>
      </c>
      <c r="C9" t="s">
        <v>237</v>
      </c>
    </row>
    <row r="10" spans="1:10">
      <c r="A10" t="s">
        <v>516</v>
      </c>
      <c r="B10" s="3">
        <v>0.16</v>
      </c>
    </row>
    <row r="11" spans="1:10">
      <c r="A11" t="s">
        <v>517</v>
      </c>
      <c r="B11" s="3">
        <v>2.7</v>
      </c>
      <c r="C11" t="s">
        <v>59</v>
      </c>
    </row>
    <row r="12" spans="1:10">
      <c r="A12" t="s">
        <v>518</v>
      </c>
      <c r="B12" s="3">
        <v>0.53</v>
      </c>
      <c r="C12" t="s">
        <v>59</v>
      </c>
    </row>
    <row r="13" spans="1:10">
      <c r="A13" t="s">
        <v>519</v>
      </c>
      <c r="B13" s="3">
        <v>0.13</v>
      </c>
    </row>
    <row r="14" spans="1:10">
      <c r="A14" t="s">
        <v>520</v>
      </c>
      <c r="B14" s="3">
        <v>0.13</v>
      </c>
    </row>
    <row r="15" spans="1:10">
      <c r="A15" t="s">
        <v>521</v>
      </c>
      <c r="B15" s="3">
        <v>0.16</v>
      </c>
    </row>
    <row r="16" spans="1:10">
      <c r="A16" t="s">
        <v>522</v>
      </c>
      <c r="B16" s="3">
        <v>0.49</v>
      </c>
      <c r="C16" t="s">
        <v>242</v>
      </c>
    </row>
    <row r="17" spans="1:3">
      <c r="A17" t="s">
        <v>28</v>
      </c>
      <c r="B17" s="3">
        <v>1.06</v>
      </c>
    </row>
    <row r="18" spans="1:3">
      <c r="A18" t="s">
        <v>279</v>
      </c>
      <c r="B18" s="3">
        <v>0.16</v>
      </c>
    </row>
    <row r="19" spans="1:3">
      <c r="A19" t="s">
        <v>280</v>
      </c>
      <c r="B19" s="3">
        <v>0.13</v>
      </c>
    </row>
    <row r="20" spans="1:3">
      <c r="A20" t="s">
        <v>281</v>
      </c>
      <c r="B20" s="3">
        <v>0.15</v>
      </c>
    </row>
    <row r="21" spans="1:3">
      <c r="A21" t="s">
        <v>282</v>
      </c>
      <c r="B21" s="3">
        <v>0.22</v>
      </c>
    </row>
    <row r="22" spans="1:3">
      <c r="A22" t="s">
        <v>283</v>
      </c>
      <c r="B22" s="3">
        <v>0.15</v>
      </c>
    </row>
    <row r="24" spans="1:3">
      <c r="A24" t="s">
        <v>243</v>
      </c>
    </row>
    <row r="25" spans="1:3">
      <c r="A25" t="s">
        <v>191</v>
      </c>
      <c r="B25" s="3">
        <v>0.1</v>
      </c>
      <c r="C25" t="s">
        <v>189</v>
      </c>
    </row>
    <row r="26" spans="1:3">
      <c r="A26" t="s">
        <v>187</v>
      </c>
      <c r="B26" s="3">
        <v>0.15</v>
      </c>
      <c r="C26" t="s">
        <v>188</v>
      </c>
    </row>
    <row r="27" spans="1:3">
      <c r="A27" t="s">
        <v>459</v>
      </c>
      <c r="B27" s="3">
        <v>0.2</v>
      </c>
    </row>
    <row r="29" spans="1:3">
      <c r="A29" t="s">
        <v>80</v>
      </c>
      <c r="B29" s="3">
        <v>0.3</v>
      </c>
    </row>
    <row r="30" spans="1:3">
      <c r="A30" t="s">
        <v>81</v>
      </c>
      <c r="B30" s="3">
        <v>0.4</v>
      </c>
    </row>
  </sheetData>
  <phoneticPr fontId="3" type="noConversion"/>
  <pageMargins left="0.75" right="0.75" top="1" bottom="1" header="0.5" footer="0.5"/>
  <pageSetup paperSize="9"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82"/>
  <sheetViews>
    <sheetView zoomScale="75" workbookViewId="0">
      <pane ySplit="4" topLeftCell="A5" activePane="bottomLeft" state="frozen"/>
      <selection pane="bottomLeft" activeCell="E5" sqref="E5"/>
    </sheetView>
  </sheetViews>
  <sheetFormatPr defaultRowHeight="13.2"/>
  <cols>
    <col min="2" max="2" width="65.33203125" customWidth="1"/>
  </cols>
  <sheetData>
    <row r="1" spans="1:6">
      <c r="B1" s="1" t="s">
        <v>536</v>
      </c>
    </row>
    <row r="2" spans="1:6">
      <c r="B2" t="s">
        <v>185</v>
      </c>
    </row>
    <row r="3" spans="1:6">
      <c r="B3" s="14" t="s">
        <v>644</v>
      </c>
      <c r="C3" s="14"/>
    </row>
    <row r="4" spans="1:6">
      <c r="B4" s="9" t="s">
        <v>298</v>
      </c>
    </row>
    <row r="5" spans="1:6">
      <c r="A5" s="2">
        <v>1</v>
      </c>
      <c r="B5" s="20" t="s">
        <v>49</v>
      </c>
      <c r="C5" s="3">
        <v>0.77066685445226135</v>
      </c>
      <c r="E5" s="14"/>
      <c r="F5" s="14"/>
    </row>
    <row r="6" spans="1:6">
      <c r="A6" s="2">
        <v>2</v>
      </c>
      <c r="B6" s="20" t="s">
        <v>50</v>
      </c>
      <c r="C6" s="3">
        <v>0.83967113127638182</v>
      </c>
    </row>
    <row r="7" spans="1:6">
      <c r="A7" s="2">
        <v>3</v>
      </c>
      <c r="B7" s="20" t="s">
        <v>51</v>
      </c>
      <c r="C7" s="3">
        <v>0.83936853104522613</v>
      </c>
    </row>
    <row r="8" spans="1:6">
      <c r="A8" s="2">
        <v>4</v>
      </c>
      <c r="B8" s="20" t="s">
        <v>52</v>
      </c>
      <c r="C8" s="3">
        <v>1.0611792219899499</v>
      </c>
    </row>
    <row r="9" spans="1:6">
      <c r="A9" s="2">
        <v>5</v>
      </c>
      <c r="B9" s="20" t="s">
        <v>53</v>
      </c>
      <c r="C9" s="3">
        <v>0.69046890946733674</v>
      </c>
    </row>
    <row r="10" spans="1:6">
      <c r="A10" s="2">
        <v>6</v>
      </c>
      <c r="B10" s="20" t="s">
        <v>54</v>
      </c>
      <c r="C10" s="3">
        <v>0.68463873337688441</v>
      </c>
    </row>
    <row r="11" spans="1:6">
      <c r="A11" s="2">
        <v>7</v>
      </c>
      <c r="B11" s="20" t="s">
        <v>55</v>
      </c>
      <c r="C11" s="3">
        <v>0.54255926070351757</v>
      </c>
    </row>
    <row r="12" spans="1:6">
      <c r="A12" s="2">
        <v>8</v>
      </c>
      <c r="B12" s="20" t="s">
        <v>56</v>
      </c>
      <c r="C12" s="3">
        <v>0.38179324462311554</v>
      </c>
    </row>
    <row r="13" spans="1:6">
      <c r="A13" s="2">
        <v>9</v>
      </c>
      <c r="B13" s="20" t="s">
        <v>57</v>
      </c>
      <c r="C13" s="3">
        <v>0.5484073452964825</v>
      </c>
    </row>
    <row r="14" spans="1:6">
      <c r="A14" s="2">
        <v>10</v>
      </c>
      <c r="B14" s="20" t="s">
        <v>58</v>
      </c>
      <c r="C14" s="3">
        <v>0.55386286531155771</v>
      </c>
    </row>
    <row r="15" spans="1:6">
      <c r="A15" s="2">
        <v>11</v>
      </c>
      <c r="B15" s="20" t="s">
        <v>174</v>
      </c>
      <c r="C15" s="3">
        <v>0.52268579859798991</v>
      </c>
    </row>
    <row r="16" spans="1:6">
      <c r="A16" s="2">
        <v>12</v>
      </c>
      <c r="B16" s="20" t="s">
        <v>122</v>
      </c>
      <c r="C16" s="3">
        <v>0.40474497665829146</v>
      </c>
    </row>
    <row r="17" spans="1:3">
      <c r="A17" s="2">
        <v>13</v>
      </c>
      <c r="B17" s="20" t="s">
        <v>123</v>
      </c>
      <c r="C17" s="3">
        <v>0.5353060582713568</v>
      </c>
    </row>
    <row r="18" spans="1:3">
      <c r="A18" s="2">
        <v>14</v>
      </c>
      <c r="B18" s="20" t="s">
        <v>124</v>
      </c>
      <c r="C18" s="3">
        <v>1.6425129096683417</v>
      </c>
    </row>
    <row r="19" spans="1:3">
      <c r="A19" s="2">
        <v>15</v>
      </c>
      <c r="B19" s="20" t="s">
        <v>125</v>
      </c>
      <c r="C19" s="3">
        <v>0.47274779904020109</v>
      </c>
    </row>
    <row r="20" spans="1:3">
      <c r="A20" s="2">
        <v>16</v>
      </c>
      <c r="B20" s="20" t="s">
        <v>126</v>
      </c>
      <c r="C20" s="3">
        <v>0.16355030080753769</v>
      </c>
    </row>
    <row r="21" spans="1:3">
      <c r="A21" s="2">
        <v>17</v>
      </c>
      <c r="B21" s="20" t="s">
        <v>127</v>
      </c>
      <c r="C21" s="3">
        <v>0.33156148425125626</v>
      </c>
    </row>
    <row r="22" spans="1:3">
      <c r="A22" s="2">
        <v>18</v>
      </c>
      <c r="B22" s="20" t="s">
        <v>128</v>
      </c>
      <c r="C22" s="3">
        <v>0.23818466840251254</v>
      </c>
    </row>
    <row r="23" spans="1:3">
      <c r="A23" s="2">
        <v>19</v>
      </c>
      <c r="B23" s="20" t="s">
        <v>129</v>
      </c>
      <c r="C23" s="3">
        <v>0.51931220880904527</v>
      </c>
    </row>
    <row r="24" spans="1:3">
      <c r="A24" s="2">
        <v>20</v>
      </c>
      <c r="B24" s="20" t="s">
        <v>130</v>
      </c>
      <c r="C24" s="3">
        <v>0.10442372198190955</v>
      </c>
    </row>
    <row r="25" spans="1:3">
      <c r="A25" s="2">
        <v>21</v>
      </c>
      <c r="B25" s="20" t="s">
        <v>131</v>
      </c>
      <c r="C25" s="3">
        <v>0.39886479297989952</v>
      </c>
    </row>
    <row r="26" spans="1:3">
      <c r="A26" s="2">
        <v>22</v>
      </c>
      <c r="B26" s="20" t="s">
        <v>132</v>
      </c>
      <c r="C26" s="3">
        <v>0.68286456967135678</v>
      </c>
    </row>
    <row r="27" spans="1:3">
      <c r="A27" s="2">
        <v>23</v>
      </c>
      <c r="B27" s="20" t="s">
        <v>133</v>
      </c>
      <c r="C27" s="3">
        <v>0.59332600255125623</v>
      </c>
    </row>
    <row r="28" spans="1:3">
      <c r="A28" s="2">
        <v>24</v>
      </c>
      <c r="B28" s="20" t="s">
        <v>134</v>
      </c>
      <c r="C28" s="3">
        <v>0.38814878436281403</v>
      </c>
    </row>
    <row r="29" spans="1:3">
      <c r="A29" s="2">
        <v>25</v>
      </c>
      <c r="B29" s="20" t="s">
        <v>135</v>
      </c>
      <c r="C29" s="3">
        <v>0.67411549944221105</v>
      </c>
    </row>
    <row r="30" spans="1:3">
      <c r="A30" s="2">
        <v>26</v>
      </c>
      <c r="B30" s="20" t="s">
        <v>0</v>
      </c>
      <c r="C30" s="3">
        <v>0.17949865325226128</v>
      </c>
    </row>
    <row r="31" spans="1:3">
      <c r="A31" s="2">
        <v>27</v>
      </c>
      <c r="B31" s="20" t="s">
        <v>1</v>
      </c>
      <c r="C31" s="3">
        <v>0.1539005977477387</v>
      </c>
    </row>
    <row r="32" spans="1:3">
      <c r="A32" s="2">
        <v>28</v>
      </c>
      <c r="B32" s="20" t="s">
        <v>2</v>
      </c>
      <c r="C32" s="3">
        <v>0.24376034351658291</v>
      </c>
    </row>
    <row r="33" spans="1:3">
      <c r="A33" s="2">
        <v>29</v>
      </c>
      <c r="B33" s="20" t="s">
        <v>3</v>
      </c>
      <c r="C33" s="3">
        <v>0.40239710726281408</v>
      </c>
    </row>
    <row r="34" spans="1:3">
      <c r="A34" s="2">
        <v>30</v>
      </c>
      <c r="B34" s="20" t="s">
        <v>4</v>
      </c>
      <c r="C34" s="3">
        <v>0.45977467905326636</v>
      </c>
    </row>
    <row r="35" spans="1:3">
      <c r="A35" s="2">
        <v>31</v>
      </c>
      <c r="B35" s="20" t="s">
        <v>383</v>
      </c>
      <c r="C35" s="3">
        <v>0.27279297035376882</v>
      </c>
    </row>
    <row r="36" spans="1:3">
      <c r="A36" s="2">
        <v>32</v>
      </c>
      <c r="B36" s="20" t="s">
        <v>384</v>
      </c>
      <c r="C36" s="3">
        <v>0.34582497921356781</v>
      </c>
    </row>
    <row r="37" spans="1:3">
      <c r="A37" s="2">
        <v>33</v>
      </c>
      <c r="B37" s="20" t="s">
        <v>385</v>
      </c>
      <c r="C37" s="3">
        <v>0.31419054380653266</v>
      </c>
    </row>
    <row r="38" spans="1:3">
      <c r="A38" s="2">
        <v>34</v>
      </c>
      <c r="B38" s="20" t="s">
        <v>386</v>
      </c>
      <c r="C38" s="3">
        <v>0.29178676473618093</v>
      </c>
    </row>
    <row r="39" spans="1:3">
      <c r="A39" s="2">
        <v>35</v>
      </c>
      <c r="B39" s="20" t="s">
        <v>387</v>
      </c>
      <c r="C39" s="3">
        <v>0.31682147858190951</v>
      </c>
    </row>
    <row r="40" spans="1:3">
      <c r="A40" s="2">
        <v>36</v>
      </c>
      <c r="B40" s="20" t="s">
        <v>388</v>
      </c>
      <c r="C40" s="3">
        <v>0.28690917070904526</v>
      </c>
    </row>
    <row r="41" spans="1:3">
      <c r="A41" s="2">
        <v>37</v>
      </c>
      <c r="B41" s="20" t="s">
        <v>389</v>
      </c>
      <c r="C41" s="3">
        <v>0.17305451028492461</v>
      </c>
    </row>
    <row r="42" spans="1:3">
      <c r="A42" s="2">
        <v>38</v>
      </c>
      <c r="B42" s="20" t="s">
        <v>390</v>
      </c>
      <c r="C42" s="3">
        <v>0.16478477103216083</v>
      </c>
    </row>
    <row r="43" spans="1:3">
      <c r="A43" s="2">
        <v>39</v>
      </c>
      <c r="B43" s="20" t="s">
        <v>391</v>
      </c>
      <c r="C43" s="3">
        <v>0.14655821131457283</v>
      </c>
    </row>
    <row r="44" spans="1:3">
      <c r="A44" s="2">
        <v>40</v>
      </c>
      <c r="B44" s="20" t="s">
        <v>392</v>
      </c>
      <c r="C44" s="3">
        <v>0.26301015837035174</v>
      </c>
    </row>
    <row r="45" spans="1:3">
      <c r="A45" s="2">
        <v>41</v>
      </c>
      <c r="B45" s="20" t="s">
        <v>393</v>
      </c>
      <c r="C45" s="3">
        <v>0.27614601842211051</v>
      </c>
    </row>
    <row r="46" spans="1:3">
      <c r="A46" s="2">
        <v>42</v>
      </c>
      <c r="B46" s="20" t="s">
        <v>394</v>
      </c>
      <c r="C46" s="3">
        <v>0.25814320004321611</v>
      </c>
    </row>
    <row r="47" spans="1:3">
      <c r="A47" s="2">
        <v>43</v>
      </c>
      <c r="B47" s="20" t="s">
        <v>186</v>
      </c>
      <c r="C47" s="3">
        <v>0.24016068440100505</v>
      </c>
    </row>
    <row r="48" spans="1:3">
      <c r="A48" s="2">
        <v>44</v>
      </c>
      <c r="B48" s="20" t="s">
        <v>192</v>
      </c>
      <c r="C48" s="3">
        <v>0.12130470454522613</v>
      </c>
    </row>
    <row r="49" spans="1:3">
      <c r="A49" s="2">
        <v>45</v>
      </c>
      <c r="B49" s="20" t="s">
        <v>193</v>
      </c>
      <c r="C49" s="3">
        <v>0.21895263661407036</v>
      </c>
    </row>
    <row r="50" spans="1:3">
      <c r="A50" s="2">
        <v>46</v>
      </c>
      <c r="B50" s="20" t="s">
        <v>194</v>
      </c>
      <c r="C50" s="3">
        <v>0.51248244588442204</v>
      </c>
    </row>
    <row r="51" spans="1:3">
      <c r="A51" s="2">
        <v>47</v>
      </c>
      <c r="B51" s="20" t="s">
        <v>195</v>
      </c>
      <c r="C51" s="3">
        <v>0.70876753738693465</v>
      </c>
    </row>
    <row r="52" spans="1:3">
      <c r="A52" s="2">
        <v>48</v>
      </c>
      <c r="B52" s="20" t="s">
        <v>196</v>
      </c>
      <c r="C52" s="3">
        <v>0.7805483642311557</v>
      </c>
    </row>
    <row r="53" spans="1:3">
      <c r="A53" s="2">
        <v>49</v>
      </c>
      <c r="B53" s="20" t="s">
        <v>197</v>
      </c>
      <c r="C53" s="3">
        <v>0.71955049983417085</v>
      </c>
    </row>
    <row r="54" spans="1:3">
      <c r="A54" s="2">
        <v>50</v>
      </c>
      <c r="B54" s="20" t="s">
        <v>198</v>
      </c>
      <c r="C54" s="3">
        <v>0.83512419312060293</v>
      </c>
    </row>
    <row r="55" spans="1:3">
      <c r="A55" s="2">
        <v>51</v>
      </c>
      <c r="B55" s="20" t="s">
        <v>199</v>
      </c>
      <c r="C55" s="3">
        <v>0.33758129452412061</v>
      </c>
    </row>
    <row r="56" spans="1:3">
      <c r="A56" s="2">
        <v>52</v>
      </c>
      <c r="B56" s="20" t="s">
        <v>200</v>
      </c>
      <c r="C56" s="3">
        <v>1.2961751693165828</v>
      </c>
    </row>
    <row r="57" spans="1:3">
      <c r="A57" s="2">
        <v>53</v>
      </c>
      <c r="B57" s="20" t="s">
        <v>201</v>
      </c>
      <c r="C57" s="3">
        <v>1.4368920626733668</v>
      </c>
    </row>
    <row r="58" spans="1:3">
      <c r="A58" s="2">
        <v>54</v>
      </c>
      <c r="B58" s="20" t="s">
        <v>202</v>
      </c>
      <c r="C58" s="3">
        <v>1.173569417015075</v>
      </c>
    </row>
    <row r="59" spans="1:3">
      <c r="A59" s="2">
        <v>55</v>
      </c>
      <c r="B59" s="20" t="s">
        <v>203</v>
      </c>
      <c r="C59" s="3">
        <v>0.88824190312562812</v>
      </c>
    </row>
    <row r="60" spans="1:3">
      <c r="A60" s="2">
        <v>56</v>
      </c>
      <c r="B60" s="20" t="s">
        <v>204</v>
      </c>
      <c r="C60" s="3">
        <v>1.1852472656080402</v>
      </c>
    </row>
    <row r="61" spans="1:3">
      <c r="A61" s="2">
        <v>57</v>
      </c>
      <c r="B61" s="20" t="s">
        <v>94</v>
      </c>
      <c r="C61" s="3">
        <v>0.82720464846231145</v>
      </c>
    </row>
    <row r="62" spans="1:3">
      <c r="A62" s="2">
        <v>58</v>
      </c>
      <c r="B62" s="20" t="s">
        <v>95</v>
      </c>
      <c r="C62" s="3">
        <v>0.90894077570854259</v>
      </c>
    </row>
    <row r="63" spans="1:3">
      <c r="A63" s="2">
        <v>59</v>
      </c>
      <c r="B63" s="20" t="s">
        <v>96</v>
      </c>
      <c r="C63" s="3">
        <v>1.0706592256884422</v>
      </c>
    </row>
    <row r="64" spans="1:3">
      <c r="A64" s="2">
        <v>60</v>
      </c>
      <c r="B64" s="20" t="s">
        <v>97</v>
      </c>
      <c r="C64" s="3">
        <v>0.54038752275879398</v>
      </c>
    </row>
    <row r="65" spans="1:3">
      <c r="A65" s="2">
        <v>61</v>
      </c>
      <c r="B65" s="20" t="s">
        <v>98</v>
      </c>
      <c r="C65" s="3">
        <v>0.58534829874874372</v>
      </c>
    </row>
    <row r="66" spans="1:3">
      <c r="A66" s="2">
        <v>62</v>
      </c>
      <c r="B66" s="20" t="s">
        <v>99</v>
      </c>
      <c r="C66" s="3">
        <v>0.60990943332160796</v>
      </c>
    </row>
    <row r="67" spans="1:3">
      <c r="A67" s="2">
        <v>63</v>
      </c>
      <c r="B67" s="20" t="s">
        <v>100</v>
      </c>
      <c r="C67" s="3">
        <v>0.64676160639195979</v>
      </c>
    </row>
    <row r="68" spans="1:3">
      <c r="A68" s="2">
        <v>64</v>
      </c>
      <c r="B68" s="20" t="s">
        <v>101</v>
      </c>
      <c r="C68" s="3">
        <v>0.51730583553266329</v>
      </c>
    </row>
    <row r="69" spans="1:3">
      <c r="A69" s="2">
        <v>65</v>
      </c>
      <c r="B69" s="20" t="s">
        <v>102</v>
      </c>
      <c r="C69" s="3">
        <v>0.65136109929145725</v>
      </c>
    </row>
    <row r="70" spans="1:3">
      <c r="A70" s="2">
        <v>66</v>
      </c>
      <c r="B70" s="20" t="s">
        <v>103</v>
      </c>
      <c r="C70" s="3">
        <v>0.74237636293969844</v>
      </c>
    </row>
    <row r="71" spans="1:3">
      <c r="A71" s="2">
        <v>67</v>
      </c>
      <c r="B71" s="20" t="s">
        <v>104</v>
      </c>
      <c r="C71" s="3">
        <v>0.8079848803115578</v>
      </c>
    </row>
    <row r="72" spans="1:3">
      <c r="A72" s="2">
        <v>68</v>
      </c>
      <c r="B72" s="20" t="s">
        <v>105</v>
      </c>
      <c r="C72" s="3">
        <v>0.850661470603015</v>
      </c>
    </row>
    <row r="73" spans="1:3">
      <c r="A73" s="2">
        <v>69</v>
      </c>
      <c r="B73" s="20" t="s">
        <v>106</v>
      </c>
      <c r="C73" s="3">
        <v>0.688755462321608</v>
      </c>
    </row>
    <row r="74" spans="1:3">
      <c r="A74" s="2">
        <v>70</v>
      </c>
      <c r="B74" s="20" t="s">
        <v>107</v>
      </c>
      <c r="C74" s="3">
        <v>0.85862332483417092</v>
      </c>
    </row>
    <row r="75" spans="1:3">
      <c r="A75" s="2">
        <v>71</v>
      </c>
      <c r="B75" s="20" t="s">
        <v>108</v>
      </c>
      <c r="C75" s="3">
        <v>0.84052903295477377</v>
      </c>
    </row>
    <row r="76" spans="1:3">
      <c r="A76" s="2">
        <v>72</v>
      </c>
      <c r="B76" s="20" t="s">
        <v>109</v>
      </c>
      <c r="C76" s="3">
        <v>0.95171596966834171</v>
      </c>
    </row>
    <row r="77" spans="1:3">
      <c r="A77" s="2">
        <v>73</v>
      </c>
      <c r="B77" s="20" t="s">
        <v>110</v>
      </c>
      <c r="C77" s="3">
        <v>1.0264960594974872</v>
      </c>
    </row>
    <row r="78" spans="1:3">
      <c r="A78" s="2">
        <v>74</v>
      </c>
      <c r="B78" s="20" t="s">
        <v>111</v>
      </c>
      <c r="C78" s="3">
        <v>0.67643918497487443</v>
      </c>
    </row>
    <row r="79" spans="1:3">
      <c r="A79" s="2">
        <v>75</v>
      </c>
      <c r="B79" s="20" t="s">
        <v>112</v>
      </c>
      <c r="C79" s="3">
        <v>0.41622219126633164</v>
      </c>
    </row>
    <row r="80" spans="1:3">
      <c r="A80" s="2">
        <v>76</v>
      </c>
      <c r="B80" s="20" t="s">
        <v>113</v>
      </c>
      <c r="C80" s="3">
        <v>0.49535157233165827</v>
      </c>
    </row>
    <row r="81" spans="1:3">
      <c r="A81" s="2">
        <v>77</v>
      </c>
      <c r="B81" s="20" t="s">
        <v>82</v>
      </c>
      <c r="C81" s="3">
        <v>0.75220174325628131</v>
      </c>
    </row>
    <row r="82" spans="1:3">
      <c r="A82" s="2">
        <v>78</v>
      </c>
      <c r="B82" s="20" t="s">
        <v>83</v>
      </c>
      <c r="C82" s="3">
        <v>1.1163570659899495</v>
      </c>
    </row>
    <row r="83" spans="1:3">
      <c r="A83" s="2">
        <v>79</v>
      </c>
      <c r="B83" s="20" t="s">
        <v>84</v>
      </c>
      <c r="C83" s="3">
        <v>0.75526215597989954</v>
      </c>
    </row>
    <row r="84" spans="1:3">
      <c r="A84" s="2">
        <v>80</v>
      </c>
      <c r="B84" s="20" t="s">
        <v>85</v>
      </c>
      <c r="C84" s="3">
        <v>0.64245902978894465</v>
      </c>
    </row>
    <row r="85" spans="1:3">
      <c r="A85" s="2">
        <v>81</v>
      </c>
      <c r="B85" s="20" t="s">
        <v>86</v>
      </c>
      <c r="C85" s="3">
        <v>0.60733084808040205</v>
      </c>
    </row>
    <row r="86" spans="1:3">
      <c r="A86" s="2">
        <v>82</v>
      </c>
      <c r="B86" s="20" t="s">
        <v>87</v>
      </c>
      <c r="C86" s="3">
        <v>0.40480018522613059</v>
      </c>
    </row>
    <row r="87" spans="1:3">
      <c r="A87" s="2">
        <v>83</v>
      </c>
      <c r="B87" s="20" t="s">
        <v>88</v>
      </c>
      <c r="C87" s="3">
        <v>0.77624542889447234</v>
      </c>
    </row>
    <row r="88" spans="1:3">
      <c r="A88" s="2">
        <v>84</v>
      </c>
      <c r="B88" s="20" t="s">
        <v>549</v>
      </c>
      <c r="C88" s="3">
        <v>0.42208897628140701</v>
      </c>
    </row>
    <row r="89" spans="1:3">
      <c r="A89" s="2">
        <v>85</v>
      </c>
      <c r="B89" s="20" t="s">
        <v>550</v>
      </c>
      <c r="C89" s="3">
        <v>0.29593763328140704</v>
      </c>
    </row>
    <row r="90" spans="1:3">
      <c r="A90" s="2">
        <v>86</v>
      </c>
      <c r="B90" s="20" t="s">
        <v>551</v>
      </c>
      <c r="C90" s="3">
        <v>0.65706031436683421</v>
      </c>
    </row>
    <row r="91" spans="1:3">
      <c r="A91" s="2">
        <v>87</v>
      </c>
      <c r="B91" s="20" t="s">
        <v>552</v>
      </c>
      <c r="C91" s="3">
        <v>0.35066941296984927</v>
      </c>
    </row>
    <row r="92" spans="1:3">
      <c r="A92" s="2">
        <v>88</v>
      </c>
      <c r="B92" s="20" t="s">
        <v>553</v>
      </c>
      <c r="C92" s="3">
        <v>0.93963599653266328</v>
      </c>
    </row>
    <row r="93" spans="1:3">
      <c r="A93" s="2">
        <v>89</v>
      </c>
      <c r="B93" s="20" t="s">
        <v>554</v>
      </c>
      <c r="C93" s="3">
        <v>0.9049206734924623</v>
      </c>
    </row>
    <row r="94" spans="1:3">
      <c r="A94" s="2">
        <v>90</v>
      </c>
      <c r="B94" s="20" t="s">
        <v>397</v>
      </c>
      <c r="C94" s="3">
        <v>0.74115249463316579</v>
      </c>
    </row>
    <row r="95" spans="1:3">
      <c r="A95" s="2">
        <v>91</v>
      </c>
      <c r="B95" s="20" t="s">
        <v>398</v>
      </c>
      <c r="C95" s="3">
        <v>0.83010521770351753</v>
      </c>
    </row>
    <row r="96" spans="1:3">
      <c r="A96" s="2">
        <v>92</v>
      </c>
      <c r="B96" s="20" t="s">
        <v>399</v>
      </c>
      <c r="C96" s="3">
        <v>0.72187293751758785</v>
      </c>
    </row>
    <row r="97" spans="1:3">
      <c r="A97" s="2">
        <v>93</v>
      </c>
      <c r="B97" s="20" t="s">
        <v>400</v>
      </c>
      <c r="C97" s="3">
        <v>0.88012703198994968</v>
      </c>
    </row>
    <row r="98" spans="1:3">
      <c r="A98" s="2">
        <v>94</v>
      </c>
      <c r="B98" s="20" t="s">
        <v>401</v>
      </c>
      <c r="C98" s="3">
        <v>0.2942383876256281</v>
      </c>
    </row>
    <row r="99" spans="1:3">
      <c r="A99" s="2">
        <v>95</v>
      </c>
      <c r="B99" s="20" t="s">
        <v>402</v>
      </c>
      <c r="C99" s="3">
        <v>0.68263859120603021</v>
      </c>
    </row>
    <row r="100" spans="1:3">
      <c r="A100" s="2">
        <v>96</v>
      </c>
      <c r="B100" s="20" t="s">
        <v>403</v>
      </c>
      <c r="C100" s="3">
        <v>0.53046961471356791</v>
      </c>
    </row>
    <row r="101" spans="1:3">
      <c r="A101" s="2">
        <v>97</v>
      </c>
      <c r="B101" s="20" t="s">
        <v>404</v>
      </c>
      <c r="C101" s="3">
        <v>0.68859179346733668</v>
      </c>
    </row>
    <row r="102" spans="1:3">
      <c r="A102" s="2">
        <v>98</v>
      </c>
      <c r="B102" s="20" t="s">
        <v>405</v>
      </c>
      <c r="C102" s="3">
        <v>0.2475695349798995</v>
      </c>
    </row>
    <row r="103" spans="1:3">
      <c r="A103" s="2">
        <v>99</v>
      </c>
      <c r="B103" s="20" t="s">
        <v>406</v>
      </c>
      <c r="C103" s="3">
        <v>0.25997817986934668</v>
      </c>
    </row>
    <row r="104" spans="1:3">
      <c r="A104" s="2">
        <v>100</v>
      </c>
      <c r="B104" s="20" t="s">
        <v>407</v>
      </c>
      <c r="C104" s="3">
        <v>0.20894167392010049</v>
      </c>
    </row>
    <row r="105" spans="1:3">
      <c r="A105" s="2">
        <v>101</v>
      </c>
      <c r="B105" s="20" t="s">
        <v>408</v>
      </c>
      <c r="C105" s="3">
        <v>0.75002313530150755</v>
      </c>
    </row>
    <row r="106" spans="1:3">
      <c r="A106" s="2">
        <v>102</v>
      </c>
      <c r="B106" s="20" t="s">
        <v>409</v>
      </c>
      <c r="C106" s="3">
        <v>0.48743436143718594</v>
      </c>
    </row>
    <row r="107" spans="1:3">
      <c r="A107" s="2">
        <v>103</v>
      </c>
      <c r="B107" s="20" t="s">
        <v>206</v>
      </c>
      <c r="C107" s="3">
        <v>0.46260398943216086</v>
      </c>
    </row>
    <row r="108" spans="1:3">
      <c r="A108" s="2">
        <v>104</v>
      </c>
      <c r="B108" s="20" t="s">
        <v>207</v>
      </c>
      <c r="C108" s="3">
        <v>0.65404266886432161</v>
      </c>
    </row>
    <row r="109" spans="1:3">
      <c r="A109" s="2">
        <v>105</v>
      </c>
      <c r="B109" s="20" t="s">
        <v>208</v>
      </c>
      <c r="C109" s="3">
        <v>0.60091217218090454</v>
      </c>
    </row>
    <row r="110" spans="1:3">
      <c r="A110" s="2">
        <v>106</v>
      </c>
      <c r="B110" s="20" t="s">
        <v>209</v>
      </c>
      <c r="C110" s="3">
        <v>0.58780106652763808</v>
      </c>
    </row>
    <row r="111" spans="1:3">
      <c r="A111" s="2">
        <v>107</v>
      </c>
      <c r="B111" s="20" t="s">
        <v>410</v>
      </c>
      <c r="C111" s="3">
        <v>0.6128182725175878</v>
      </c>
    </row>
    <row r="112" spans="1:3">
      <c r="A112" s="2">
        <v>108</v>
      </c>
      <c r="B112" s="20" t="s">
        <v>411</v>
      </c>
      <c r="C112" s="3">
        <v>0.5746994702864322</v>
      </c>
    </row>
    <row r="113" spans="1:3">
      <c r="A113" s="2">
        <v>109</v>
      </c>
      <c r="B113" s="20" t="s">
        <v>412</v>
      </c>
      <c r="C113" s="3">
        <v>0.64169098123115587</v>
      </c>
    </row>
    <row r="114" spans="1:3">
      <c r="A114" s="2">
        <v>110</v>
      </c>
      <c r="B114" s="20" t="s">
        <v>413</v>
      </c>
      <c r="C114" s="3">
        <v>0.63380080087437185</v>
      </c>
    </row>
    <row r="115" spans="1:3">
      <c r="A115" s="2">
        <v>111</v>
      </c>
      <c r="B115" s="20" t="s">
        <v>414</v>
      </c>
      <c r="C115" s="3">
        <v>0.52564817759798999</v>
      </c>
    </row>
    <row r="116" spans="1:3">
      <c r="A116" s="2">
        <v>112</v>
      </c>
      <c r="B116" s="20" t="s">
        <v>415</v>
      </c>
      <c r="C116" s="3">
        <v>0.46712650819597978</v>
      </c>
    </row>
    <row r="117" spans="1:3">
      <c r="A117" s="2">
        <v>113</v>
      </c>
      <c r="B117" s="20" t="s">
        <v>416</v>
      </c>
      <c r="C117" s="3">
        <v>0.467512767678392</v>
      </c>
    </row>
    <row r="118" spans="1:3">
      <c r="A118" s="2">
        <v>114</v>
      </c>
      <c r="B118" s="20" t="s">
        <v>417</v>
      </c>
      <c r="C118" s="3">
        <v>0.60099070868341709</v>
      </c>
    </row>
    <row r="119" spans="1:3">
      <c r="A119" s="2">
        <v>115</v>
      </c>
      <c r="B119" s="20" t="s">
        <v>418</v>
      </c>
      <c r="C119" s="3">
        <v>0.39483556237185929</v>
      </c>
    </row>
    <row r="120" spans="1:3">
      <c r="A120" s="2">
        <v>116</v>
      </c>
      <c r="B120" s="20" t="s">
        <v>419</v>
      </c>
      <c r="C120" s="3">
        <v>0.39068078794472361</v>
      </c>
    </row>
    <row r="121" spans="1:3">
      <c r="A121" s="2">
        <v>117</v>
      </c>
      <c r="B121" s="20" t="s">
        <v>420</v>
      </c>
      <c r="C121" s="3">
        <v>0.45254463080904522</v>
      </c>
    </row>
    <row r="122" spans="1:3">
      <c r="A122" s="2">
        <v>118</v>
      </c>
      <c r="B122" s="20" t="s">
        <v>421</v>
      </c>
      <c r="C122" s="3">
        <v>0.43498970873366838</v>
      </c>
    </row>
    <row r="123" spans="1:3">
      <c r="A123" s="2">
        <v>119</v>
      </c>
      <c r="B123" s="20" t="s">
        <v>422</v>
      </c>
      <c r="C123" s="3">
        <v>0.26881356621608038</v>
      </c>
    </row>
    <row r="124" spans="1:3">
      <c r="A124" s="2">
        <v>120</v>
      </c>
      <c r="B124" s="20" t="s">
        <v>423</v>
      </c>
      <c r="C124" s="3">
        <v>0.37037347861306535</v>
      </c>
    </row>
    <row r="125" spans="1:3">
      <c r="A125" s="2">
        <v>121</v>
      </c>
      <c r="B125" s="20" t="s">
        <v>424</v>
      </c>
      <c r="C125" s="3">
        <v>0.40038457971859298</v>
      </c>
    </row>
    <row r="126" spans="1:3">
      <c r="A126" s="2">
        <v>122</v>
      </c>
      <c r="B126" s="20" t="s">
        <v>425</v>
      </c>
      <c r="C126" s="3">
        <v>0.2520413524773869</v>
      </c>
    </row>
    <row r="127" spans="1:3">
      <c r="A127" s="2">
        <v>123</v>
      </c>
      <c r="B127" s="20" t="s">
        <v>426</v>
      </c>
      <c r="C127" s="3">
        <v>0.39106861584924618</v>
      </c>
    </row>
    <row r="128" spans="1:3">
      <c r="A128" s="2">
        <v>124</v>
      </c>
      <c r="B128" s="20" t="s">
        <v>427</v>
      </c>
      <c r="C128" s="3">
        <v>0.30707749367839199</v>
      </c>
    </row>
    <row r="129" spans="1:3">
      <c r="A129" s="2">
        <v>125</v>
      </c>
      <c r="B129" s="20" t="s">
        <v>428</v>
      </c>
      <c r="C129" s="3">
        <v>0.31586113717587944</v>
      </c>
    </row>
    <row r="130" spans="1:3">
      <c r="A130" s="2">
        <v>126</v>
      </c>
      <c r="B130" s="20" t="s">
        <v>429</v>
      </c>
      <c r="C130" s="3">
        <v>0.26657017567135677</v>
      </c>
    </row>
    <row r="131" spans="1:3">
      <c r="A131" s="2">
        <v>127</v>
      </c>
      <c r="B131" s="20" t="s">
        <v>430</v>
      </c>
      <c r="C131" s="3">
        <v>0.70296640128140697</v>
      </c>
    </row>
    <row r="132" spans="1:3">
      <c r="A132" s="2">
        <v>128</v>
      </c>
      <c r="B132" s="20" t="s">
        <v>431</v>
      </c>
      <c r="C132" s="3">
        <v>0.37174471966834166</v>
      </c>
    </row>
    <row r="133" spans="1:3">
      <c r="A133" s="2">
        <v>129</v>
      </c>
      <c r="B133" s="20" t="s">
        <v>432</v>
      </c>
      <c r="C133" s="3">
        <v>0.31969174511557785</v>
      </c>
    </row>
    <row r="134" spans="1:3">
      <c r="A134" s="2">
        <v>130</v>
      </c>
      <c r="B134" s="20" t="s">
        <v>114</v>
      </c>
      <c r="C134" s="3">
        <v>0.43504254703015077</v>
      </c>
    </row>
    <row r="135" spans="1:3">
      <c r="A135" s="2">
        <v>131</v>
      </c>
      <c r="B135" s="20" t="s">
        <v>115</v>
      </c>
      <c r="C135" s="3">
        <v>0.39283291679396987</v>
      </c>
    </row>
    <row r="136" spans="1:3">
      <c r="A136" s="2">
        <v>132</v>
      </c>
      <c r="B136" s="20" t="s">
        <v>116</v>
      </c>
      <c r="C136" s="3">
        <v>0.44060541023618088</v>
      </c>
    </row>
    <row r="137" spans="1:3">
      <c r="A137" s="2">
        <v>133</v>
      </c>
      <c r="B137" s="20" t="s">
        <v>461</v>
      </c>
      <c r="C137" s="3">
        <v>0.39207842631658285</v>
      </c>
    </row>
    <row r="138" spans="1:3">
      <c r="A138" s="2">
        <v>134</v>
      </c>
      <c r="B138" s="20" t="s">
        <v>462</v>
      </c>
      <c r="C138" s="3">
        <v>0.40448164045728641</v>
      </c>
    </row>
    <row r="139" spans="1:3">
      <c r="A139" s="2">
        <v>135</v>
      </c>
      <c r="B139" s="20" t="s">
        <v>463</v>
      </c>
      <c r="C139" s="3">
        <v>0.31677440885929642</v>
      </c>
    </row>
    <row r="140" spans="1:3">
      <c r="A140" s="2">
        <v>136</v>
      </c>
      <c r="B140" s="20" t="s">
        <v>464</v>
      </c>
      <c r="C140" s="3">
        <v>0.37445322692462307</v>
      </c>
    </row>
    <row r="141" spans="1:3">
      <c r="A141" s="2">
        <v>137</v>
      </c>
      <c r="B141" s="20" t="s">
        <v>465</v>
      </c>
      <c r="C141" s="3">
        <v>0.45567516080904519</v>
      </c>
    </row>
    <row r="142" spans="1:3">
      <c r="A142" s="2">
        <v>138</v>
      </c>
      <c r="B142" s="20" t="s">
        <v>466</v>
      </c>
      <c r="C142" s="3">
        <v>0.83458153015577874</v>
      </c>
    </row>
    <row r="143" spans="1:3">
      <c r="A143" s="2">
        <v>139</v>
      </c>
      <c r="B143" s="20" t="s">
        <v>467</v>
      </c>
      <c r="C143" s="3">
        <v>0.31674888650753763</v>
      </c>
    </row>
    <row r="144" spans="1:3">
      <c r="A144" s="2">
        <v>140</v>
      </c>
      <c r="B144" s="20" t="s">
        <v>245</v>
      </c>
      <c r="C144" s="3">
        <v>0.62864868586432165</v>
      </c>
    </row>
    <row r="145" spans="1:3">
      <c r="A145" s="2">
        <v>141</v>
      </c>
      <c r="B145" s="20" t="s">
        <v>246</v>
      </c>
      <c r="C145" s="3">
        <v>0.38424993818592962</v>
      </c>
    </row>
    <row r="146" spans="1:3">
      <c r="A146" s="2">
        <v>142</v>
      </c>
      <c r="B146" s="20" t="s">
        <v>247</v>
      </c>
      <c r="C146" s="3">
        <v>0.39458275875879401</v>
      </c>
    </row>
    <row r="147" spans="1:3">
      <c r="A147" s="2">
        <v>143</v>
      </c>
      <c r="B147" s="20" t="s">
        <v>248</v>
      </c>
      <c r="C147" s="3">
        <v>0.49296037458291458</v>
      </c>
    </row>
    <row r="148" spans="1:3">
      <c r="A148" s="2">
        <v>144</v>
      </c>
      <c r="B148" s="20" t="s">
        <v>249</v>
      </c>
      <c r="C148" s="3">
        <v>0.42323291432663318</v>
      </c>
    </row>
    <row r="149" spans="1:3">
      <c r="A149" s="2">
        <v>145</v>
      </c>
      <c r="B149" s="20" t="s">
        <v>250</v>
      </c>
      <c r="C149" s="3">
        <v>0.32425207074874368</v>
      </c>
    </row>
    <row r="150" spans="1:3">
      <c r="A150" s="2">
        <v>146</v>
      </c>
      <c r="B150" s="20" t="s">
        <v>251</v>
      </c>
      <c r="C150" s="3">
        <v>0.41436156546231151</v>
      </c>
    </row>
    <row r="151" spans="1:3">
      <c r="A151" s="2">
        <v>147</v>
      </c>
      <c r="B151" s="20" t="s">
        <v>252</v>
      </c>
      <c r="C151" s="3">
        <v>0.42565686249748746</v>
      </c>
    </row>
    <row r="152" spans="1:3">
      <c r="A152" s="2">
        <v>148</v>
      </c>
      <c r="B152" s="20" t="s">
        <v>253</v>
      </c>
      <c r="C152" s="3">
        <v>0.30701372033819097</v>
      </c>
    </row>
    <row r="153" spans="1:3">
      <c r="A153" s="2">
        <v>149</v>
      </c>
      <c r="B153" s="20" t="s">
        <v>507</v>
      </c>
      <c r="C153" s="3">
        <v>0.49989464357286434</v>
      </c>
    </row>
    <row r="154" spans="1:3">
      <c r="A154" s="2">
        <v>150</v>
      </c>
      <c r="B154" s="20" t="s">
        <v>508</v>
      </c>
      <c r="C154" s="3">
        <v>0.37080514887437188</v>
      </c>
    </row>
    <row r="155" spans="1:3">
      <c r="A155" s="2">
        <v>151</v>
      </c>
      <c r="B155" s="20" t="s">
        <v>509</v>
      </c>
      <c r="C155" s="3">
        <v>0.2603395989773869</v>
      </c>
    </row>
    <row r="156" spans="1:3">
      <c r="A156" s="2">
        <v>152</v>
      </c>
      <c r="B156" s="20" t="s">
        <v>510</v>
      </c>
      <c r="C156" s="3">
        <v>0.86139113390452271</v>
      </c>
    </row>
    <row r="157" spans="1:3">
      <c r="A157" s="2">
        <v>153</v>
      </c>
      <c r="B157" s="20" t="s">
        <v>511</v>
      </c>
      <c r="C157" s="3">
        <v>0.57802607333668343</v>
      </c>
    </row>
    <row r="158" spans="1:3">
      <c r="A158" s="2">
        <v>154</v>
      </c>
      <c r="B158" s="20" t="s">
        <v>512</v>
      </c>
      <c r="C158" s="3">
        <v>0.54849237644723614</v>
      </c>
    </row>
    <row r="159" spans="1:3">
      <c r="A159" s="2">
        <v>155</v>
      </c>
      <c r="B159" s="20" t="s">
        <v>513</v>
      </c>
      <c r="C159" s="3">
        <v>0.62974776557788936</v>
      </c>
    </row>
    <row r="160" spans="1:3">
      <c r="A160" s="2">
        <v>156</v>
      </c>
      <c r="B160" s="20" t="s">
        <v>514</v>
      </c>
      <c r="C160" s="3">
        <v>0.63837674577889436</v>
      </c>
    </row>
    <row r="161" spans="1:3">
      <c r="A161" s="2">
        <v>157</v>
      </c>
      <c r="B161" s="20" t="s">
        <v>515</v>
      </c>
      <c r="C161" s="3">
        <v>0.60615655524120604</v>
      </c>
    </row>
    <row r="162" spans="1:3">
      <c r="A162" s="2">
        <v>158</v>
      </c>
      <c r="B162" s="20" t="s">
        <v>433</v>
      </c>
      <c r="C162" s="3">
        <v>0.51138595898994965</v>
      </c>
    </row>
    <row r="163" spans="1:3">
      <c r="A163" s="2">
        <v>159</v>
      </c>
      <c r="B163" s="20" t="s">
        <v>434</v>
      </c>
      <c r="C163" s="3">
        <v>0.63056313990452251</v>
      </c>
    </row>
    <row r="164" spans="1:3">
      <c r="A164" s="2">
        <v>160</v>
      </c>
      <c r="B164" s="20" t="s">
        <v>435</v>
      </c>
      <c r="C164" s="3">
        <v>0.73664761452763816</v>
      </c>
    </row>
    <row r="165" spans="1:3">
      <c r="A165" s="2">
        <v>161</v>
      </c>
      <c r="B165" s="20" t="s">
        <v>436</v>
      </c>
      <c r="C165" s="3">
        <v>0.67017073516080405</v>
      </c>
    </row>
    <row r="166" spans="1:3">
      <c r="A166" s="2">
        <v>162</v>
      </c>
      <c r="B166" s="20" t="s">
        <v>437</v>
      </c>
      <c r="C166" s="3">
        <v>0.23385345924221107</v>
      </c>
    </row>
    <row r="167" spans="1:3">
      <c r="A167" s="2">
        <v>163</v>
      </c>
      <c r="B167" s="20" t="s">
        <v>438</v>
      </c>
      <c r="C167" s="3">
        <v>0.27228240859949743</v>
      </c>
    </row>
    <row r="168" spans="1:3">
      <c r="A168" s="2">
        <v>164</v>
      </c>
      <c r="B168" s="20" t="s">
        <v>439</v>
      </c>
      <c r="C168" s="3">
        <v>0.2486594396432161</v>
      </c>
    </row>
    <row r="169" spans="1:3">
      <c r="A169" s="2">
        <v>165</v>
      </c>
      <c r="B169" s="20" t="s">
        <v>440</v>
      </c>
      <c r="C169" s="3">
        <v>0.42059421442211053</v>
      </c>
    </row>
    <row r="170" spans="1:3">
      <c r="A170" s="2">
        <v>166</v>
      </c>
      <c r="B170" s="20" t="s">
        <v>441</v>
      </c>
      <c r="C170" s="3">
        <v>0.19994805575879393</v>
      </c>
    </row>
    <row r="171" spans="1:3">
      <c r="A171" s="2">
        <v>167</v>
      </c>
      <c r="B171" s="20" t="s">
        <v>442</v>
      </c>
      <c r="C171" s="3">
        <v>0.40478315695979894</v>
      </c>
    </row>
    <row r="172" spans="1:3">
      <c r="A172" s="2">
        <v>168</v>
      </c>
      <c r="B172" s="20" t="s">
        <v>443</v>
      </c>
      <c r="C172" s="3">
        <v>0.42497784692462309</v>
      </c>
    </row>
    <row r="173" spans="1:3">
      <c r="A173" s="2">
        <v>169</v>
      </c>
      <c r="B173" s="20" t="s">
        <v>444</v>
      </c>
      <c r="C173" s="3">
        <v>0.32769464421105521</v>
      </c>
    </row>
    <row r="174" spans="1:3">
      <c r="A174" s="2">
        <v>170</v>
      </c>
      <c r="B174" s="20" t="s">
        <v>445</v>
      </c>
      <c r="C174" s="3">
        <v>0.29168227885125625</v>
      </c>
    </row>
    <row r="175" spans="1:3">
      <c r="A175" s="2">
        <v>171</v>
      </c>
      <c r="B175" s="20" t="s">
        <v>446</v>
      </c>
      <c r="C175" s="3">
        <v>0.25258010706331657</v>
      </c>
    </row>
    <row r="176" spans="1:3">
      <c r="A176" s="2">
        <v>172</v>
      </c>
      <c r="B176" s="20" t="s">
        <v>447</v>
      </c>
      <c r="C176" s="3">
        <v>0.380144404123618</v>
      </c>
    </row>
    <row r="177" spans="1:3">
      <c r="A177" s="2">
        <v>173</v>
      </c>
      <c r="B177" s="20" t="s">
        <v>448</v>
      </c>
      <c r="C177" s="3">
        <v>0.21793182647185932</v>
      </c>
    </row>
    <row r="178" spans="1:3">
      <c r="A178" s="2">
        <v>174</v>
      </c>
      <c r="B178" s="20" t="s">
        <v>449</v>
      </c>
      <c r="C178" s="3">
        <v>0.7356208443417086</v>
      </c>
    </row>
    <row r="179" spans="1:3">
      <c r="A179" s="2">
        <v>175</v>
      </c>
      <c r="B179" s="20" t="s">
        <v>450</v>
      </c>
      <c r="C179" s="3">
        <v>0.79935295008040208</v>
      </c>
    </row>
    <row r="180" spans="1:3">
      <c r="A180" s="2">
        <v>176</v>
      </c>
      <c r="B180" s="20" t="s">
        <v>451</v>
      </c>
      <c r="C180" s="3">
        <v>0.54552239289949744</v>
      </c>
    </row>
    <row r="181" spans="1:3">
      <c r="A181" s="2">
        <v>177</v>
      </c>
      <c r="B181" s="20" t="s">
        <v>452</v>
      </c>
      <c r="C181" s="3">
        <v>0.92622758908542713</v>
      </c>
    </row>
    <row r="182" spans="1:3">
      <c r="A182" s="2">
        <v>178</v>
      </c>
      <c r="B182" s="20" t="s">
        <v>453</v>
      </c>
      <c r="C182" s="3">
        <v>0.65128255816080394</v>
      </c>
    </row>
    <row r="183" spans="1:3">
      <c r="A183" s="2">
        <v>179</v>
      </c>
      <c r="B183" s="20" t="s">
        <v>454</v>
      </c>
      <c r="C183" s="3">
        <v>0.3035749061758794</v>
      </c>
    </row>
    <row r="184" spans="1:3">
      <c r="A184" s="2">
        <v>180</v>
      </c>
      <c r="B184" s="20" t="s">
        <v>455</v>
      </c>
      <c r="C184" s="3">
        <v>0.7254855748994975</v>
      </c>
    </row>
    <row r="185" spans="1:3">
      <c r="A185" s="2">
        <v>181</v>
      </c>
      <c r="B185" s="20" t="s">
        <v>456</v>
      </c>
      <c r="C185" s="3">
        <v>1.0428878177336682</v>
      </c>
    </row>
    <row r="186" spans="1:3">
      <c r="A186" s="2">
        <v>182</v>
      </c>
      <c r="B186" s="20" t="s">
        <v>457</v>
      </c>
      <c r="C186" s="3">
        <v>0.71067484510552748</v>
      </c>
    </row>
    <row r="187" spans="1:3">
      <c r="A187" s="2">
        <v>183</v>
      </c>
      <c r="B187" s="20" t="s">
        <v>458</v>
      </c>
      <c r="C187" s="3">
        <v>0.80641066904020098</v>
      </c>
    </row>
    <row r="188" spans="1:3">
      <c r="A188" s="2">
        <v>184</v>
      </c>
      <c r="B188" s="20" t="s">
        <v>339</v>
      </c>
      <c r="C188" s="3">
        <v>0.70051840727638182</v>
      </c>
    </row>
    <row r="189" spans="1:3">
      <c r="A189" s="2">
        <v>185</v>
      </c>
      <c r="B189" s="20" t="s">
        <v>340</v>
      </c>
      <c r="C189" s="3">
        <v>1.0850379057437185</v>
      </c>
    </row>
    <row r="190" spans="1:3">
      <c r="A190" s="2">
        <v>186</v>
      </c>
      <c r="B190" s="20" t="s">
        <v>341</v>
      </c>
      <c r="C190" s="3">
        <v>0.70982405233668344</v>
      </c>
    </row>
    <row r="191" spans="1:3">
      <c r="A191" s="2">
        <v>187</v>
      </c>
      <c r="B191" s="20" t="s">
        <v>342</v>
      </c>
      <c r="C191" s="3">
        <v>0.38049151326130654</v>
      </c>
    </row>
    <row r="192" spans="1:3">
      <c r="A192" s="2">
        <v>188</v>
      </c>
      <c r="B192" s="20" t="s">
        <v>343</v>
      </c>
      <c r="C192" s="3">
        <v>0.53375238183919593</v>
      </c>
    </row>
    <row r="193" spans="1:3">
      <c r="A193" s="2">
        <v>189</v>
      </c>
      <c r="B193" s="20" t="s">
        <v>344</v>
      </c>
      <c r="C193" s="3">
        <v>0.46316830615075377</v>
      </c>
    </row>
    <row r="194" spans="1:3">
      <c r="A194" s="2">
        <v>190</v>
      </c>
      <c r="B194" s="20" t="s">
        <v>345</v>
      </c>
      <c r="C194" s="3">
        <v>0.581568138839196</v>
      </c>
    </row>
    <row r="195" spans="1:3">
      <c r="A195" s="2">
        <v>191</v>
      </c>
      <c r="B195" s="20" t="s">
        <v>346</v>
      </c>
      <c r="C195" s="3">
        <v>0.34778595746231156</v>
      </c>
    </row>
    <row r="196" spans="1:3">
      <c r="A196" s="2">
        <v>192</v>
      </c>
      <c r="B196" s="20" t="s">
        <v>347</v>
      </c>
      <c r="C196" s="3">
        <v>0.57541689349246228</v>
      </c>
    </row>
    <row r="197" spans="1:3">
      <c r="A197" s="2">
        <v>193</v>
      </c>
      <c r="B197" s="20" t="s">
        <v>348</v>
      </c>
      <c r="C197" s="3">
        <v>0.510365173723618</v>
      </c>
    </row>
    <row r="198" spans="1:3">
      <c r="A198" s="2">
        <v>194</v>
      </c>
      <c r="B198" s="20" t="s">
        <v>349</v>
      </c>
      <c r="C198" s="3">
        <v>0.59570038466331654</v>
      </c>
    </row>
    <row r="199" spans="1:3">
      <c r="A199" s="2">
        <v>195</v>
      </c>
      <c r="B199" s="20" t="s">
        <v>350</v>
      </c>
      <c r="C199" s="3">
        <v>0.76706605958793972</v>
      </c>
    </row>
    <row r="200" spans="1:3">
      <c r="A200" s="2">
        <v>196</v>
      </c>
      <c r="B200" s="20" t="s">
        <v>351</v>
      </c>
      <c r="C200" s="3">
        <v>0.4302825374120603</v>
      </c>
    </row>
    <row r="201" spans="1:3">
      <c r="A201" s="2">
        <v>197</v>
      </c>
      <c r="B201" s="20" t="s">
        <v>352</v>
      </c>
      <c r="C201" s="3">
        <v>0.4175460927085427</v>
      </c>
    </row>
    <row r="202" spans="1:3">
      <c r="A202" s="2">
        <v>198</v>
      </c>
      <c r="B202" s="20" t="s">
        <v>353</v>
      </c>
      <c r="C202" s="3">
        <v>0.59068256292964816</v>
      </c>
    </row>
    <row r="203" spans="1:3">
      <c r="A203" s="2">
        <v>199</v>
      </c>
      <c r="B203" s="20" t="s">
        <v>354</v>
      </c>
      <c r="C203" s="3">
        <v>0.47729820622613062</v>
      </c>
    </row>
    <row r="204" spans="1:3">
      <c r="A204" s="2">
        <v>200</v>
      </c>
      <c r="B204" s="20" t="s">
        <v>355</v>
      </c>
      <c r="C204" s="3">
        <v>0.51202839979396975</v>
      </c>
    </row>
    <row r="205" spans="1:3">
      <c r="A205" s="2">
        <v>201</v>
      </c>
      <c r="B205" s="20" t="s">
        <v>356</v>
      </c>
      <c r="C205" s="3">
        <v>0.59720376207537684</v>
      </c>
    </row>
    <row r="206" spans="1:3">
      <c r="A206" s="2">
        <v>202</v>
      </c>
      <c r="B206" s="20" t="s">
        <v>357</v>
      </c>
      <c r="C206" s="3">
        <v>0.53127363666331651</v>
      </c>
    </row>
    <row r="207" spans="1:3">
      <c r="A207" s="2">
        <v>203</v>
      </c>
      <c r="B207" s="20" t="s">
        <v>358</v>
      </c>
      <c r="C207" s="3">
        <v>0.43697453919597984</v>
      </c>
    </row>
    <row r="208" spans="1:3">
      <c r="A208" s="2">
        <v>204</v>
      </c>
      <c r="B208" s="20" t="s">
        <v>359</v>
      </c>
      <c r="C208" s="3">
        <v>0.97534261688442203</v>
      </c>
    </row>
    <row r="209" spans="1:3">
      <c r="A209" s="2">
        <v>205</v>
      </c>
      <c r="B209" s="20" t="s">
        <v>360</v>
      </c>
      <c r="C209" s="3">
        <v>0.73940632672864315</v>
      </c>
    </row>
    <row r="210" spans="1:3">
      <c r="A210" s="2">
        <v>206</v>
      </c>
      <c r="B210" s="20" t="s">
        <v>361</v>
      </c>
      <c r="C210" s="3">
        <v>0.73749459594974864</v>
      </c>
    </row>
    <row r="211" spans="1:3">
      <c r="A211" s="2">
        <v>207</v>
      </c>
      <c r="B211" s="20" t="s">
        <v>362</v>
      </c>
      <c r="C211" s="3">
        <v>0.29393375056281407</v>
      </c>
    </row>
    <row r="212" spans="1:3">
      <c r="A212" s="2">
        <v>208</v>
      </c>
      <c r="B212" s="20" t="s">
        <v>363</v>
      </c>
      <c r="C212" s="3">
        <v>0.83378323753768846</v>
      </c>
    </row>
    <row r="213" spans="1:3">
      <c r="A213" s="2">
        <v>209</v>
      </c>
      <c r="B213" s="20" t="s">
        <v>364</v>
      </c>
      <c r="C213" s="3">
        <v>0.42070291777386931</v>
      </c>
    </row>
    <row r="214" spans="1:3">
      <c r="A214" s="2">
        <v>210</v>
      </c>
      <c r="B214" s="20" t="s">
        <v>365</v>
      </c>
      <c r="C214" s="3">
        <v>0.50479675860301498</v>
      </c>
    </row>
    <row r="215" spans="1:3">
      <c r="A215" s="2">
        <v>211</v>
      </c>
      <c r="B215" s="20" t="s">
        <v>366</v>
      </c>
      <c r="C215" s="3">
        <v>0.40845420035175883</v>
      </c>
    </row>
    <row r="216" spans="1:3">
      <c r="A216" s="2">
        <v>212</v>
      </c>
      <c r="B216" s="20" t="s">
        <v>367</v>
      </c>
      <c r="C216" s="3">
        <v>0.4217853175728643</v>
      </c>
    </row>
    <row r="217" spans="1:3">
      <c r="A217" s="2">
        <v>213</v>
      </c>
      <c r="B217" s="20" t="s">
        <v>560</v>
      </c>
      <c r="C217" s="3">
        <v>0.49529127471356782</v>
      </c>
    </row>
    <row r="218" spans="1:3">
      <c r="A218" s="2">
        <v>214</v>
      </c>
      <c r="B218" s="20" t="s">
        <v>561</v>
      </c>
      <c r="C218" s="3">
        <v>0.60363752969346729</v>
      </c>
    </row>
    <row r="219" spans="1:3">
      <c r="A219" s="2">
        <v>215</v>
      </c>
      <c r="B219" s="20" t="s">
        <v>562</v>
      </c>
      <c r="C219" s="3">
        <v>0.88511230138693464</v>
      </c>
    </row>
    <row r="220" spans="1:3">
      <c r="A220" s="2">
        <v>216</v>
      </c>
      <c r="B220" s="20" t="s">
        <v>563</v>
      </c>
      <c r="C220" s="3">
        <v>0.70602455491959792</v>
      </c>
    </row>
    <row r="221" spans="1:3">
      <c r="A221" s="2">
        <v>217</v>
      </c>
      <c r="B221" s="20" t="s">
        <v>564</v>
      </c>
      <c r="C221" s="3">
        <v>0.609822856844221</v>
      </c>
    </row>
    <row r="222" spans="1:3">
      <c r="A222" s="2">
        <v>218</v>
      </c>
      <c r="B222" s="20" t="s">
        <v>565</v>
      </c>
      <c r="C222" s="3">
        <v>0.68417416731658287</v>
      </c>
    </row>
    <row r="223" spans="1:3">
      <c r="A223" s="2">
        <v>219</v>
      </c>
      <c r="B223" s="20" t="s">
        <v>566</v>
      </c>
      <c r="C223" s="3">
        <v>0.64478998220603012</v>
      </c>
    </row>
    <row r="224" spans="1:3">
      <c r="A224" s="2">
        <v>220</v>
      </c>
      <c r="B224" s="20" t="s">
        <v>567</v>
      </c>
      <c r="C224" s="3">
        <v>0.37815616700954774</v>
      </c>
    </row>
    <row r="225" spans="1:3">
      <c r="A225" s="2">
        <v>221</v>
      </c>
      <c r="B225" s="20" t="s">
        <v>368</v>
      </c>
      <c r="C225" s="3">
        <v>0.24670410004924623</v>
      </c>
    </row>
    <row r="226" spans="1:3">
      <c r="A226" s="2">
        <v>222</v>
      </c>
      <c r="B226" s="20" t="s">
        <v>369</v>
      </c>
      <c r="C226" s="3">
        <v>0.42982207719597987</v>
      </c>
    </row>
    <row r="227" spans="1:3">
      <c r="A227" s="2">
        <v>223</v>
      </c>
      <c r="B227" s="20" t="s">
        <v>370</v>
      </c>
      <c r="C227" s="3">
        <v>0.33997911020753768</v>
      </c>
    </row>
    <row r="228" spans="1:3">
      <c r="A228" s="2">
        <v>224</v>
      </c>
      <c r="B228" s="20" t="s">
        <v>371</v>
      </c>
      <c r="C228" s="3">
        <v>0.36082373219296476</v>
      </c>
    </row>
    <row r="229" spans="1:3">
      <c r="A229" s="2">
        <v>225</v>
      </c>
      <c r="B229" s="20" t="s">
        <v>372</v>
      </c>
      <c r="C229" s="3">
        <v>0.59861684598492459</v>
      </c>
    </row>
    <row r="230" spans="1:3">
      <c r="A230" s="2">
        <v>226</v>
      </c>
      <c r="B230" s="20" t="s">
        <v>373</v>
      </c>
      <c r="C230" s="3">
        <v>0.58787202085427126</v>
      </c>
    </row>
    <row r="231" spans="1:3">
      <c r="A231" s="2">
        <v>227</v>
      </c>
      <c r="B231" s="20" t="s">
        <v>254</v>
      </c>
      <c r="C231" s="3">
        <v>0.58049412973869341</v>
      </c>
    </row>
    <row r="232" spans="1:3">
      <c r="A232" s="2">
        <v>228</v>
      </c>
      <c r="B232" s="20" t="s">
        <v>255</v>
      </c>
      <c r="C232" s="3">
        <v>1.4675725358643215</v>
      </c>
    </row>
    <row r="233" spans="1:3">
      <c r="A233" s="2">
        <v>229</v>
      </c>
      <c r="B233" s="20" t="s">
        <v>256</v>
      </c>
      <c r="C233" s="3">
        <v>0.43026356411557787</v>
      </c>
    </row>
    <row r="234" spans="1:3">
      <c r="A234" s="2">
        <v>230</v>
      </c>
      <c r="B234" s="20" t="s">
        <v>257</v>
      </c>
      <c r="C234" s="3">
        <v>0.33354612169346726</v>
      </c>
    </row>
    <row r="235" spans="1:3">
      <c r="A235" s="2">
        <v>231</v>
      </c>
      <c r="B235" s="20" t="s">
        <v>258</v>
      </c>
      <c r="C235" s="3">
        <v>0.47073098257788948</v>
      </c>
    </row>
    <row r="236" spans="1:3">
      <c r="A236" s="2">
        <v>232</v>
      </c>
      <c r="B236" s="20" t="s">
        <v>635</v>
      </c>
      <c r="C236" s="3">
        <v>6.4564869656783916E-2</v>
      </c>
    </row>
    <row r="237" spans="1:3">
      <c r="A237" s="2">
        <v>233</v>
      </c>
      <c r="B237" s="20" t="s">
        <v>259</v>
      </c>
      <c r="C237" s="3">
        <v>0.40490775369346726</v>
      </c>
    </row>
    <row r="238" spans="1:3">
      <c r="A238" s="2">
        <v>234</v>
      </c>
      <c r="B238" s="20" t="s">
        <v>260</v>
      </c>
      <c r="C238" s="3">
        <v>0.49281082395477388</v>
      </c>
    </row>
    <row r="239" spans="1:3">
      <c r="A239" s="2">
        <v>235</v>
      </c>
      <c r="B239" s="20" t="s">
        <v>261</v>
      </c>
      <c r="C239" s="3">
        <v>0.55249475517587932</v>
      </c>
    </row>
    <row r="240" spans="1:3">
      <c r="A240" s="2">
        <v>236</v>
      </c>
      <c r="B240" s="20" t="s">
        <v>262</v>
      </c>
      <c r="C240" s="3">
        <v>0.74437018657788934</v>
      </c>
    </row>
    <row r="241" spans="1:3">
      <c r="A241" s="2">
        <v>237</v>
      </c>
      <c r="B241" s="20" t="s">
        <v>263</v>
      </c>
      <c r="C241" s="3">
        <v>1.1569961116633165</v>
      </c>
    </row>
    <row r="242" spans="1:3">
      <c r="A242" s="2">
        <v>238</v>
      </c>
      <c r="B242" s="20" t="s">
        <v>264</v>
      </c>
      <c r="C242" s="3">
        <v>0.80568131091457285</v>
      </c>
    </row>
    <row r="243" spans="1:3">
      <c r="A243" s="2">
        <v>239</v>
      </c>
      <c r="B243" s="20" t="s">
        <v>265</v>
      </c>
      <c r="C243" s="3">
        <v>0.94939606436180912</v>
      </c>
    </row>
    <row r="244" spans="1:3">
      <c r="A244" s="2">
        <v>240</v>
      </c>
      <c r="B244" s="20" t="s">
        <v>266</v>
      </c>
      <c r="C244" s="3">
        <v>0.69429092581909546</v>
      </c>
    </row>
    <row r="245" spans="1:3">
      <c r="A245" s="2">
        <v>241</v>
      </c>
      <c r="B245" s="20" t="s">
        <v>267</v>
      </c>
      <c r="C245" s="3">
        <v>0.67321335121608039</v>
      </c>
    </row>
    <row r="246" spans="1:3">
      <c r="A246" s="2">
        <v>242</v>
      </c>
      <c r="B246" s="20" t="s">
        <v>268</v>
      </c>
      <c r="C246" s="3">
        <v>0.45024204207537688</v>
      </c>
    </row>
    <row r="247" spans="1:3">
      <c r="A247" s="2">
        <v>243</v>
      </c>
      <c r="B247" s="20" t="s">
        <v>269</v>
      </c>
      <c r="C247" s="3">
        <v>0.73063508859296489</v>
      </c>
    </row>
    <row r="248" spans="1:3">
      <c r="A248" s="2">
        <v>244</v>
      </c>
      <c r="B248" s="20" t="s">
        <v>270</v>
      </c>
      <c r="C248" s="3">
        <v>1.2557110947336683</v>
      </c>
    </row>
    <row r="249" spans="1:3">
      <c r="A249" s="2">
        <v>245</v>
      </c>
      <c r="B249" s="20" t="s">
        <v>271</v>
      </c>
      <c r="C249" s="3">
        <v>1.1360875098241205</v>
      </c>
    </row>
    <row r="250" spans="1:3">
      <c r="A250" s="2">
        <v>246</v>
      </c>
      <c r="B250" s="20" t="s">
        <v>272</v>
      </c>
      <c r="C250" s="3">
        <v>1.0369272763015074</v>
      </c>
    </row>
    <row r="251" spans="1:3">
      <c r="A251" s="2">
        <v>247</v>
      </c>
      <c r="B251" s="20" t="s">
        <v>273</v>
      </c>
      <c r="C251" s="3">
        <v>1.2705422725125628</v>
      </c>
    </row>
    <row r="252" spans="1:3">
      <c r="A252" s="2">
        <v>248</v>
      </c>
      <c r="B252" s="20" t="s">
        <v>274</v>
      </c>
      <c r="C252" s="3">
        <v>0.86269286915577881</v>
      </c>
    </row>
    <row r="253" spans="1:3">
      <c r="A253" s="2">
        <v>249</v>
      </c>
      <c r="B253" s="20" t="s">
        <v>275</v>
      </c>
      <c r="C253" s="3">
        <v>0.51528752322613058</v>
      </c>
    </row>
    <row r="254" spans="1:3">
      <c r="A254" s="2">
        <v>250</v>
      </c>
      <c r="B254" s="20" t="s">
        <v>276</v>
      </c>
      <c r="C254" s="3">
        <v>0.60570431443216077</v>
      </c>
    </row>
    <row r="255" spans="1:3">
      <c r="A255" s="2">
        <v>251</v>
      </c>
      <c r="B255" s="20" t="s">
        <v>277</v>
      </c>
      <c r="C255" s="3">
        <v>0.49948639894472363</v>
      </c>
    </row>
    <row r="256" spans="1:3">
      <c r="A256" s="2">
        <v>252</v>
      </c>
      <c r="B256" s="20" t="s">
        <v>278</v>
      </c>
      <c r="C256" s="3">
        <v>0.43185432019095482</v>
      </c>
    </row>
    <row r="257" spans="1:3">
      <c r="A257" s="2">
        <v>253</v>
      </c>
      <c r="B257" s="20" t="s">
        <v>506</v>
      </c>
      <c r="C257" s="3">
        <v>0.82766088461306531</v>
      </c>
    </row>
    <row r="258" spans="1:3">
      <c r="A258" s="2">
        <v>254</v>
      </c>
      <c r="B258" s="20" t="s">
        <v>176</v>
      </c>
      <c r="C258" s="3">
        <v>0.59629968563316582</v>
      </c>
    </row>
    <row r="259" spans="1:3">
      <c r="A259" s="2">
        <v>255</v>
      </c>
      <c r="B259" s="20" t="s">
        <v>177</v>
      </c>
      <c r="C259" s="3">
        <v>0.38730157952763811</v>
      </c>
    </row>
    <row r="260" spans="1:3">
      <c r="A260" s="2">
        <v>256</v>
      </c>
      <c r="B260" s="20" t="s">
        <v>178</v>
      </c>
      <c r="C260" s="3">
        <v>0.42286301646733665</v>
      </c>
    </row>
    <row r="261" spans="1:3">
      <c r="A261" s="2">
        <v>257</v>
      </c>
      <c r="B261" s="20" t="s">
        <v>179</v>
      </c>
      <c r="C261" s="3">
        <v>0.78041951888442207</v>
      </c>
    </row>
    <row r="262" spans="1:3">
      <c r="A262" s="2">
        <v>258</v>
      </c>
      <c r="B262" s="20" t="s">
        <v>374</v>
      </c>
      <c r="C262" s="3">
        <v>0.53365360838693465</v>
      </c>
    </row>
    <row r="263" spans="1:3">
      <c r="A263" s="2">
        <v>259</v>
      </c>
      <c r="B263" s="20" t="s">
        <v>375</v>
      </c>
      <c r="C263" s="3">
        <v>0.50380960566331656</v>
      </c>
    </row>
    <row r="264" spans="1:3">
      <c r="A264" s="2">
        <v>260</v>
      </c>
      <c r="B264" s="20" t="s">
        <v>376</v>
      </c>
      <c r="C264" s="3">
        <v>0.53774846692462308</v>
      </c>
    </row>
    <row r="265" spans="1:3">
      <c r="A265" s="2">
        <v>261</v>
      </c>
      <c r="B265" s="20" t="s">
        <v>377</v>
      </c>
      <c r="C265" s="3">
        <v>0.52298898544221095</v>
      </c>
    </row>
    <row r="266" spans="1:3">
      <c r="A266" s="2">
        <v>262</v>
      </c>
      <c r="B266" s="20" t="s">
        <v>378</v>
      </c>
      <c r="C266" s="3">
        <v>0.46028504268844217</v>
      </c>
    </row>
    <row r="267" spans="1:3">
      <c r="A267" s="2">
        <v>263</v>
      </c>
      <c r="B267" s="20" t="s">
        <v>379</v>
      </c>
      <c r="C267" s="3">
        <v>0.64075163728140705</v>
      </c>
    </row>
    <row r="268" spans="1:3">
      <c r="A268" s="2">
        <v>264</v>
      </c>
      <c r="B268" s="20" t="s">
        <v>380</v>
      </c>
      <c r="C268" s="3">
        <v>0.61617068905025119</v>
      </c>
    </row>
    <row r="269" spans="1:3">
      <c r="A269" s="2">
        <v>265</v>
      </c>
      <c r="B269" s="20" t="s">
        <v>381</v>
      </c>
      <c r="C269" s="3">
        <v>0.40525962952763817</v>
      </c>
    </row>
    <row r="270" spans="1:3">
      <c r="A270" s="2">
        <v>266</v>
      </c>
      <c r="B270" s="20" t="s">
        <v>382</v>
      </c>
      <c r="C270" s="3">
        <v>0.66999958723115571</v>
      </c>
    </row>
    <row r="271" spans="1:3">
      <c r="A271" s="2">
        <v>267</v>
      </c>
      <c r="B271" s="20" t="s">
        <v>180</v>
      </c>
      <c r="C271" s="3">
        <v>0.66508061664824125</v>
      </c>
    </row>
    <row r="272" spans="1:3">
      <c r="A272" s="2">
        <v>268</v>
      </c>
      <c r="B272" s="20" t="s">
        <v>181</v>
      </c>
      <c r="C272" s="3">
        <v>0.52759686227638181</v>
      </c>
    </row>
    <row r="273" spans="1:3">
      <c r="A273" s="2">
        <v>269</v>
      </c>
      <c r="B273" s="20" t="s">
        <v>182</v>
      </c>
      <c r="C273" s="3">
        <v>0.28391612850904518</v>
      </c>
    </row>
    <row r="274" spans="1:3">
      <c r="A274" s="2">
        <v>270</v>
      </c>
      <c r="B274" s="20" t="s">
        <v>159</v>
      </c>
      <c r="C274" s="3">
        <v>0.33511245672311563</v>
      </c>
    </row>
    <row r="275" spans="1:3">
      <c r="A275" s="2">
        <v>271</v>
      </c>
      <c r="B275" s="20" t="s">
        <v>160</v>
      </c>
      <c r="C275" s="3">
        <v>0.38760542176884422</v>
      </c>
    </row>
    <row r="276" spans="1:3">
      <c r="A276" s="2">
        <v>272</v>
      </c>
      <c r="B276" s="20" t="s">
        <v>161</v>
      </c>
      <c r="C276" s="3">
        <v>0.42237424792964823</v>
      </c>
    </row>
    <row r="277" spans="1:3">
      <c r="A277" s="2">
        <v>273</v>
      </c>
      <c r="B277" s="20" t="s">
        <v>162</v>
      </c>
      <c r="C277" s="3">
        <v>0.34768740437688439</v>
      </c>
    </row>
    <row r="278" spans="1:3">
      <c r="A278" s="2">
        <v>274</v>
      </c>
      <c r="B278" s="20" t="s">
        <v>163</v>
      </c>
      <c r="C278" s="3">
        <v>0.56859474826633161</v>
      </c>
    </row>
    <row r="279" spans="1:3">
      <c r="A279" s="2">
        <v>275</v>
      </c>
      <c r="B279" s="20" t="s">
        <v>164</v>
      </c>
      <c r="C279" s="3">
        <v>0.51245693977889439</v>
      </c>
    </row>
    <row r="280" spans="1:3">
      <c r="A280" s="2">
        <v>276</v>
      </c>
      <c r="B280" s="20" t="s">
        <v>165</v>
      </c>
      <c r="C280" s="3">
        <v>0.52107815655778889</v>
      </c>
    </row>
    <row r="281" spans="1:3">
      <c r="A281" s="2">
        <v>277</v>
      </c>
      <c r="B281" s="20" t="s">
        <v>166</v>
      </c>
      <c r="C281" s="3">
        <v>0.42101820961809044</v>
      </c>
    </row>
    <row r="282" spans="1:3">
      <c r="A282" s="2">
        <v>278</v>
      </c>
      <c r="B282" s="20" t="s">
        <v>167</v>
      </c>
      <c r="C282" s="3">
        <v>0.58132078848241198</v>
      </c>
    </row>
    <row r="283" spans="1:3">
      <c r="A283" s="2">
        <v>279</v>
      </c>
      <c r="B283" s="20" t="s">
        <v>168</v>
      </c>
      <c r="C283" s="3">
        <v>0.49867071601507534</v>
      </c>
    </row>
    <row r="284" spans="1:3">
      <c r="A284" s="2">
        <v>280</v>
      </c>
      <c r="B284" s="20" t="s">
        <v>231</v>
      </c>
      <c r="C284" s="3">
        <v>0.35518445249949748</v>
      </c>
    </row>
    <row r="285" spans="1:3">
      <c r="A285" s="2">
        <v>281</v>
      </c>
      <c r="B285" s="20" t="s">
        <v>232</v>
      </c>
      <c r="C285" s="3">
        <v>0.44570088779899497</v>
      </c>
    </row>
    <row r="286" spans="1:3">
      <c r="A286" s="2">
        <v>282</v>
      </c>
      <c r="B286" s="20" t="s">
        <v>233</v>
      </c>
      <c r="C286" s="3">
        <v>0.34716648835226127</v>
      </c>
    </row>
    <row r="287" spans="1:3">
      <c r="A287" s="2">
        <v>283</v>
      </c>
      <c r="B287" s="20" t="s">
        <v>234</v>
      </c>
      <c r="C287" s="3">
        <v>0.43821610529648236</v>
      </c>
    </row>
    <row r="288" spans="1:3">
      <c r="A288" s="2">
        <v>284</v>
      </c>
      <c r="B288" s="20" t="s">
        <v>235</v>
      </c>
      <c r="C288" s="3">
        <v>0.4181845159497487</v>
      </c>
    </row>
    <row r="289" spans="1:3">
      <c r="A289" s="2">
        <v>285</v>
      </c>
      <c r="B289" s="20" t="s">
        <v>236</v>
      </c>
      <c r="C289" s="3">
        <v>0.38885635210050251</v>
      </c>
    </row>
    <row r="290" spans="1:3">
      <c r="A290" s="2">
        <v>286</v>
      </c>
      <c r="B290" s="20" t="s">
        <v>117</v>
      </c>
      <c r="C290" s="3">
        <v>0.324342478919598</v>
      </c>
    </row>
    <row r="291" spans="1:3">
      <c r="A291" s="2">
        <v>287</v>
      </c>
      <c r="B291" s="20" t="s">
        <v>118</v>
      </c>
      <c r="C291" s="3">
        <v>0.5605401120703517</v>
      </c>
    </row>
    <row r="292" spans="1:3">
      <c r="A292" s="2">
        <v>288</v>
      </c>
      <c r="B292" s="20" t="s">
        <v>119</v>
      </c>
      <c r="C292" s="3">
        <v>0.34154561327839195</v>
      </c>
    </row>
    <row r="293" spans="1:3">
      <c r="A293" s="2">
        <v>289</v>
      </c>
      <c r="B293" s="20" t="s">
        <v>120</v>
      </c>
      <c r="C293" s="3">
        <v>0.34309230224070353</v>
      </c>
    </row>
    <row r="294" spans="1:3">
      <c r="A294" s="2">
        <v>290</v>
      </c>
      <c r="B294" s="20" t="s">
        <v>121</v>
      </c>
      <c r="C294" s="3">
        <v>0.46083145531658287</v>
      </c>
    </row>
    <row r="295" spans="1:3">
      <c r="A295" s="2">
        <v>291</v>
      </c>
      <c r="B295" s="20" t="s">
        <v>154</v>
      </c>
      <c r="C295" s="3">
        <v>0.35628190816532668</v>
      </c>
    </row>
    <row r="296" spans="1:3">
      <c r="A296" s="2">
        <v>292</v>
      </c>
      <c r="B296" s="20" t="s">
        <v>155</v>
      </c>
      <c r="C296" s="3">
        <v>0.36709724371356778</v>
      </c>
    </row>
    <row r="297" spans="1:3">
      <c r="A297" s="2">
        <v>293</v>
      </c>
      <c r="B297" s="20" t="s">
        <v>156</v>
      </c>
      <c r="C297" s="3">
        <v>0.30059807014321605</v>
      </c>
    </row>
    <row r="298" spans="1:3">
      <c r="A298" s="2">
        <v>294</v>
      </c>
      <c r="B298" s="20" t="s">
        <v>157</v>
      </c>
      <c r="C298" s="3">
        <v>0.34159898937939692</v>
      </c>
    </row>
    <row r="299" spans="1:3">
      <c r="A299" s="2">
        <v>295</v>
      </c>
      <c r="B299" s="20" t="s">
        <v>158</v>
      </c>
      <c r="C299" s="3">
        <v>0.28116063768341704</v>
      </c>
    </row>
    <row r="300" spans="1:3">
      <c r="A300" s="2">
        <v>296</v>
      </c>
      <c r="B300" s="20" t="s">
        <v>151</v>
      </c>
      <c r="C300" s="3">
        <v>0.35862881339698494</v>
      </c>
    </row>
    <row r="301" spans="1:3">
      <c r="A301" s="2">
        <v>297</v>
      </c>
      <c r="B301" s="20" t="s">
        <v>152</v>
      </c>
      <c r="C301" s="3">
        <v>0.26486455255175878</v>
      </c>
    </row>
    <row r="302" spans="1:3">
      <c r="A302" s="2">
        <v>298</v>
      </c>
      <c r="B302" s="20" t="s">
        <v>153</v>
      </c>
      <c r="C302" s="3">
        <v>0.28624126626683416</v>
      </c>
    </row>
    <row r="303" spans="1:3">
      <c r="A303" s="2">
        <v>299</v>
      </c>
      <c r="B303" s="20" t="s">
        <v>285</v>
      </c>
      <c r="C303" s="3">
        <v>0.31993250095025128</v>
      </c>
    </row>
    <row r="304" spans="1:3">
      <c r="A304" s="2">
        <v>300</v>
      </c>
      <c r="B304" s="20" t="s">
        <v>286</v>
      </c>
      <c r="C304" s="3">
        <v>0.35801355675125629</v>
      </c>
    </row>
    <row r="305" spans="1:3">
      <c r="A305" s="2">
        <v>301</v>
      </c>
      <c r="B305" s="20" t="s">
        <v>211</v>
      </c>
      <c r="C305" s="3">
        <v>0.37541019263819092</v>
      </c>
    </row>
    <row r="306" spans="1:3">
      <c r="A306" s="2">
        <v>302</v>
      </c>
      <c r="B306" s="20" t="s">
        <v>212</v>
      </c>
      <c r="C306" s="3">
        <v>0.28390081625628139</v>
      </c>
    </row>
    <row r="307" spans="1:3">
      <c r="A307" s="2">
        <v>303</v>
      </c>
      <c r="B307" s="20" t="s">
        <v>213</v>
      </c>
      <c r="C307" s="3">
        <v>0.31759827162311555</v>
      </c>
    </row>
    <row r="308" spans="1:3">
      <c r="A308" s="2">
        <v>304</v>
      </c>
      <c r="B308" s="20" t="s">
        <v>214</v>
      </c>
      <c r="C308" s="3">
        <v>0.34673163051005024</v>
      </c>
    </row>
    <row r="309" spans="1:3">
      <c r="A309" s="2">
        <v>305</v>
      </c>
      <c r="B309" s="20" t="s">
        <v>215</v>
      </c>
      <c r="C309" s="3">
        <v>0.32787727634070357</v>
      </c>
    </row>
    <row r="310" spans="1:3">
      <c r="A310" s="2">
        <v>306</v>
      </c>
      <c r="B310" s="20" t="s">
        <v>216</v>
      </c>
      <c r="C310" s="3">
        <v>0.36258812356432163</v>
      </c>
    </row>
    <row r="311" spans="1:3">
      <c r="A311" s="2">
        <v>307</v>
      </c>
      <c r="B311" s="20" t="s">
        <v>217</v>
      </c>
      <c r="C311" s="3">
        <v>0.3425655575959799</v>
      </c>
    </row>
    <row r="312" spans="1:3">
      <c r="A312" s="2">
        <v>308</v>
      </c>
      <c r="B312" s="20" t="s">
        <v>5</v>
      </c>
      <c r="C312" s="3">
        <v>0.33330012809849247</v>
      </c>
    </row>
    <row r="313" spans="1:3">
      <c r="A313" s="2">
        <v>309</v>
      </c>
      <c r="B313" s="20" t="s">
        <v>6</v>
      </c>
      <c r="C313" s="3">
        <v>0.31055506611256284</v>
      </c>
    </row>
    <row r="314" spans="1:3">
      <c r="A314" s="2">
        <v>310</v>
      </c>
      <c r="B314" s="20" t="s">
        <v>7</v>
      </c>
      <c r="C314" s="3">
        <v>0.3082674617055276</v>
      </c>
    </row>
    <row r="315" spans="1:3">
      <c r="A315" s="2">
        <v>311</v>
      </c>
      <c r="B315" s="20" t="s">
        <v>8</v>
      </c>
      <c r="C315" s="3">
        <v>0.2697896721974874</v>
      </c>
    </row>
    <row r="316" spans="1:3">
      <c r="A316" s="2">
        <v>312</v>
      </c>
      <c r="B316" s="20" t="s">
        <v>9</v>
      </c>
      <c r="C316" s="3">
        <v>0.46544418176381902</v>
      </c>
    </row>
    <row r="317" spans="1:3">
      <c r="A317" s="2">
        <v>313</v>
      </c>
      <c r="B317" s="20" t="s">
        <v>10</v>
      </c>
      <c r="C317" s="3">
        <v>0.347684702619598</v>
      </c>
    </row>
    <row r="318" spans="1:3">
      <c r="A318" s="2">
        <v>314</v>
      </c>
      <c r="B318" s="20" t="s">
        <v>11</v>
      </c>
      <c r="C318" s="3">
        <v>0.30885159114070349</v>
      </c>
    </row>
    <row r="319" spans="1:3">
      <c r="A319" s="2">
        <v>315</v>
      </c>
      <c r="B319" s="20" t="s">
        <v>12</v>
      </c>
      <c r="C319" s="3">
        <v>0.28822481197989946</v>
      </c>
    </row>
    <row r="320" spans="1:3">
      <c r="A320" s="2">
        <v>316</v>
      </c>
      <c r="B320" s="20" t="s">
        <v>13</v>
      </c>
      <c r="C320" s="3">
        <v>0.16392771841909548</v>
      </c>
    </row>
    <row r="321" spans="1:3">
      <c r="A321" s="2">
        <v>317</v>
      </c>
      <c r="B321" s="20" t="s">
        <v>14</v>
      </c>
      <c r="C321" s="3">
        <v>0.22532119044723617</v>
      </c>
    </row>
    <row r="322" spans="1:3">
      <c r="A322" s="2">
        <v>318</v>
      </c>
      <c r="B322" s="20" t="s">
        <v>169</v>
      </c>
      <c r="C322" s="3">
        <v>0.23770286627989948</v>
      </c>
    </row>
    <row r="323" spans="1:3">
      <c r="A323" s="2">
        <v>319</v>
      </c>
      <c r="B323" s="20" t="s">
        <v>170</v>
      </c>
      <c r="C323" s="3">
        <v>0.17889175411306535</v>
      </c>
    </row>
    <row r="324" spans="1:3">
      <c r="A324" s="2">
        <v>320</v>
      </c>
      <c r="B324" s="20" t="s">
        <v>171</v>
      </c>
      <c r="C324" s="3">
        <v>0.42319169544723612</v>
      </c>
    </row>
    <row r="325" spans="1:3">
      <c r="A325" s="2">
        <v>321</v>
      </c>
      <c r="B325" s="20" t="s">
        <v>172</v>
      </c>
      <c r="C325" s="3">
        <v>0.39293033585929643</v>
      </c>
    </row>
    <row r="326" spans="1:3">
      <c r="A326" s="2">
        <v>322</v>
      </c>
      <c r="B326" s="20" t="s">
        <v>173</v>
      </c>
      <c r="C326" s="3">
        <v>0.4783466165376884</v>
      </c>
    </row>
    <row r="327" spans="1:3">
      <c r="A327" s="2">
        <v>323</v>
      </c>
      <c r="B327" s="20" t="s">
        <v>288</v>
      </c>
      <c r="C327" s="3">
        <v>0.42671541831658288</v>
      </c>
    </row>
    <row r="328" spans="1:3">
      <c r="A328" s="2">
        <v>324</v>
      </c>
      <c r="B328" s="20" t="s">
        <v>289</v>
      </c>
      <c r="C328" s="3">
        <v>0.36332819036281405</v>
      </c>
    </row>
    <row r="329" spans="1:3">
      <c r="A329" s="2">
        <v>325</v>
      </c>
      <c r="B329" s="20" t="s">
        <v>290</v>
      </c>
      <c r="C329" s="3">
        <v>0.47688437683417084</v>
      </c>
    </row>
    <row r="330" spans="1:3">
      <c r="A330" s="2">
        <v>326</v>
      </c>
      <c r="B330" s="20" t="s">
        <v>291</v>
      </c>
      <c r="C330" s="3">
        <v>0.32711802128894474</v>
      </c>
    </row>
    <row r="331" spans="1:3">
      <c r="A331" s="2">
        <v>327</v>
      </c>
      <c r="B331" s="20" t="s">
        <v>292</v>
      </c>
      <c r="C331" s="3">
        <v>0.47708117811055273</v>
      </c>
    </row>
    <row r="332" spans="1:3">
      <c r="A332" s="2">
        <v>328</v>
      </c>
      <c r="B332" s="20" t="s">
        <v>293</v>
      </c>
      <c r="C332" s="3">
        <v>0.28518627119849244</v>
      </c>
    </row>
    <row r="333" spans="1:3">
      <c r="A333" s="2">
        <v>329</v>
      </c>
      <c r="B333" s="20" t="s">
        <v>294</v>
      </c>
      <c r="C333" s="3">
        <v>0.44029923824723621</v>
      </c>
    </row>
    <row r="334" spans="1:3">
      <c r="A334" s="2">
        <v>330</v>
      </c>
      <c r="B334" s="20" t="s">
        <v>295</v>
      </c>
      <c r="C334" s="3">
        <v>0.42032613120603013</v>
      </c>
    </row>
    <row r="335" spans="1:3">
      <c r="A335" s="2">
        <v>331</v>
      </c>
      <c r="B335" s="20" t="s">
        <v>296</v>
      </c>
      <c r="C335" s="3">
        <v>0.87592643095979894</v>
      </c>
    </row>
    <row r="336" spans="1:3">
      <c r="A336" s="2">
        <v>332</v>
      </c>
      <c r="B336" s="20" t="s">
        <v>297</v>
      </c>
      <c r="C336" s="3">
        <v>0.98424148142713563</v>
      </c>
    </row>
    <row r="337" spans="1:3">
      <c r="A337" s="2">
        <v>333</v>
      </c>
      <c r="B337" s="20" t="s">
        <v>89</v>
      </c>
      <c r="C337" s="3">
        <v>0.89338573319095471</v>
      </c>
    </row>
    <row r="338" spans="1:3">
      <c r="A338" s="2">
        <v>334</v>
      </c>
      <c r="B338" s="20" t="s">
        <v>90</v>
      </c>
      <c r="C338" s="3">
        <v>0.76382667837185925</v>
      </c>
    </row>
    <row r="339" spans="1:3">
      <c r="A339" s="2">
        <v>335</v>
      </c>
      <c r="B339" s="20" t="s">
        <v>91</v>
      </c>
      <c r="C339" s="3">
        <v>0.70770953831155781</v>
      </c>
    </row>
    <row r="340" spans="1:3">
      <c r="A340" s="2">
        <v>336</v>
      </c>
      <c r="B340" s="20" t="s">
        <v>92</v>
      </c>
      <c r="C340" s="3">
        <v>0.55428573130653258</v>
      </c>
    </row>
    <row r="341" spans="1:3">
      <c r="A341" s="2">
        <v>337</v>
      </c>
      <c r="B341" s="20" t="s">
        <v>29</v>
      </c>
      <c r="C341" s="3">
        <v>1.0645975274522614</v>
      </c>
    </row>
    <row r="342" spans="1:3">
      <c r="A342" s="2">
        <v>338</v>
      </c>
      <c r="B342" s="20" t="s">
        <v>30</v>
      </c>
      <c r="C342" s="3">
        <v>0.41798496664824114</v>
      </c>
    </row>
    <row r="343" spans="1:3">
      <c r="A343" s="2">
        <v>339</v>
      </c>
      <c r="B343" s="20" t="s">
        <v>31</v>
      </c>
      <c r="C343" s="3">
        <v>0.3724846581874372</v>
      </c>
    </row>
    <row r="344" spans="1:3">
      <c r="A344" s="2">
        <v>340</v>
      </c>
      <c r="B344" s="20" t="s">
        <v>32</v>
      </c>
      <c r="C344" s="3">
        <v>0.80155053617587924</v>
      </c>
    </row>
    <row r="345" spans="1:3">
      <c r="A345" s="2">
        <v>341</v>
      </c>
      <c r="B345" s="20" t="s">
        <v>33</v>
      </c>
      <c r="C345" s="3">
        <v>0.19709644193869347</v>
      </c>
    </row>
    <row r="346" spans="1:3">
      <c r="A346" s="2">
        <v>342</v>
      </c>
      <c r="B346" s="20" t="s">
        <v>34</v>
      </c>
      <c r="C346" s="3">
        <v>0.45313252315979902</v>
      </c>
    </row>
    <row r="347" spans="1:3">
      <c r="A347" s="2">
        <v>343</v>
      </c>
      <c r="B347" s="20" t="s">
        <v>35</v>
      </c>
      <c r="C347" s="3">
        <v>0.50201035095175872</v>
      </c>
    </row>
    <row r="348" spans="1:3">
      <c r="A348" s="2">
        <v>344</v>
      </c>
      <c r="B348" s="20" t="s">
        <v>36</v>
      </c>
      <c r="C348" s="3">
        <v>0.43233402418592959</v>
      </c>
    </row>
    <row r="349" spans="1:3">
      <c r="A349" s="2">
        <v>345</v>
      </c>
      <c r="B349" s="20" t="s">
        <v>37</v>
      </c>
      <c r="C349" s="3">
        <v>0.27736689523015073</v>
      </c>
    </row>
    <row r="350" spans="1:3">
      <c r="A350" s="2">
        <v>346</v>
      </c>
      <c r="B350" s="20" t="s">
        <v>38</v>
      </c>
      <c r="C350" s="3">
        <v>0.36884153274271358</v>
      </c>
    </row>
    <row r="351" spans="1:3">
      <c r="A351" s="2">
        <v>347</v>
      </c>
      <c r="B351" s="20" t="s">
        <v>39</v>
      </c>
      <c r="C351" s="3">
        <v>0.50421133319597988</v>
      </c>
    </row>
    <row r="352" spans="1:3">
      <c r="A352" s="2">
        <v>348</v>
      </c>
      <c r="B352" s="20" t="s">
        <v>40</v>
      </c>
      <c r="C352" s="3">
        <v>0.41360621431155775</v>
      </c>
    </row>
    <row r="353" spans="1:3">
      <c r="A353" s="2">
        <v>349</v>
      </c>
      <c r="B353" s="20" t="s">
        <v>41</v>
      </c>
      <c r="C353" s="3">
        <v>0.34103239127939694</v>
      </c>
    </row>
    <row r="354" spans="1:3">
      <c r="A354" s="2">
        <v>350</v>
      </c>
      <c r="B354" s="20" t="s">
        <v>42</v>
      </c>
      <c r="C354" s="3">
        <v>0.54520185464824122</v>
      </c>
    </row>
    <row r="355" spans="1:3">
      <c r="A355" s="2">
        <v>351</v>
      </c>
      <c r="B355" s="20" t="s">
        <v>43</v>
      </c>
      <c r="C355" s="3">
        <v>0.29156714815025125</v>
      </c>
    </row>
    <row r="356" spans="1:3">
      <c r="A356" s="2">
        <v>352</v>
      </c>
      <c r="B356" s="20" t="s">
        <v>44</v>
      </c>
      <c r="C356" s="3">
        <v>0.54028515205025118</v>
      </c>
    </row>
    <row r="357" spans="1:3">
      <c r="A357" s="2">
        <v>353</v>
      </c>
      <c r="B357" s="20" t="s">
        <v>136</v>
      </c>
      <c r="C357" s="3">
        <v>0.53996195348743714</v>
      </c>
    </row>
    <row r="358" spans="1:3">
      <c r="A358" s="2">
        <v>354</v>
      </c>
      <c r="B358" s="20" t="s">
        <v>523</v>
      </c>
      <c r="C358" s="3">
        <v>0.80655526657788945</v>
      </c>
    </row>
    <row r="359" spans="1:3">
      <c r="A359" s="2">
        <v>355</v>
      </c>
      <c r="B359" s="20" t="s">
        <v>524</v>
      </c>
      <c r="C359" s="3">
        <v>0.51605480212562815</v>
      </c>
    </row>
    <row r="360" spans="1:3">
      <c r="A360" s="2">
        <v>356</v>
      </c>
      <c r="B360" s="20" t="s">
        <v>525</v>
      </c>
      <c r="C360" s="3">
        <v>0.23559045012814067</v>
      </c>
    </row>
    <row r="361" spans="1:3">
      <c r="A361" s="2">
        <v>357</v>
      </c>
      <c r="B361" s="20" t="s">
        <v>526</v>
      </c>
      <c r="C361" s="3">
        <v>0.24338669485527636</v>
      </c>
    </row>
    <row r="362" spans="1:3">
      <c r="A362" s="2">
        <v>358</v>
      </c>
      <c r="B362" s="20" t="s">
        <v>527</v>
      </c>
      <c r="C362" s="3">
        <v>0.2259531509482412</v>
      </c>
    </row>
    <row r="363" spans="1:3">
      <c r="A363" s="2">
        <v>359</v>
      </c>
      <c r="B363" s="20" t="s">
        <v>528</v>
      </c>
      <c r="C363" s="3">
        <v>0.39207792908040195</v>
      </c>
    </row>
    <row r="364" spans="1:3">
      <c r="A364" s="2">
        <v>360</v>
      </c>
      <c r="B364" s="20" t="s">
        <v>529</v>
      </c>
      <c r="C364" s="3">
        <v>0.46443693775376887</v>
      </c>
    </row>
    <row r="365" spans="1:3">
      <c r="A365" s="2">
        <v>361</v>
      </c>
      <c r="B365" s="20" t="s">
        <v>530</v>
      </c>
      <c r="C365" s="3">
        <v>0.34107741161608046</v>
      </c>
    </row>
    <row r="366" spans="1:3">
      <c r="A366" s="2">
        <v>362</v>
      </c>
      <c r="B366" s="20" t="s">
        <v>531</v>
      </c>
      <c r="C366" s="3">
        <v>0.33162688468994983</v>
      </c>
    </row>
    <row r="367" spans="1:3">
      <c r="A367" s="2">
        <v>363</v>
      </c>
      <c r="B367" s="20" t="s">
        <v>532</v>
      </c>
      <c r="C367" s="3">
        <v>0.35872345586934673</v>
      </c>
    </row>
    <row r="368" spans="1:3">
      <c r="A368" s="2">
        <v>364</v>
      </c>
      <c r="B368" s="20" t="s">
        <v>533</v>
      </c>
      <c r="C368" s="3">
        <v>0.34219053976381908</v>
      </c>
    </row>
    <row r="369" spans="1:3">
      <c r="A369" s="2">
        <v>365</v>
      </c>
      <c r="B369" s="20" t="s">
        <v>534</v>
      </c>
      <c r="C369" s="3">
        <v>0.26852970768793971</v>
      </c>
    </row>
    <row r="370" spans="1:3">
      <c r="A370" s="2">
        <v>366</v>
      </c>
      <c r="B370" s="20" t="s">
        <v>535</v>
      </c>
      <c r="C370" s="3">
        <v>0.18910399295427138</v>
      </c>
    </row>
    <row r="371" spans="1:3">
      <c r="A371" s="2">
        <v>367</v>
      </c>
      <c r="B371" s="20" t="s">
        <v>537</v>
      </c>
      <c r="C371" s="3">
        <v>0.25475621351155775</v>
      </c>
    </row>
    <row r="372" spans="1:3">
      <c r="A372" s="2">
        <v>368</v>
      </c>
      <c r="B372" s="20" t="s">
        <v>538</v>
      </c>
      <c r="C372" s="3">
        <v>0.2456529800834171</v>
      </c>
    </row>
    <row r="373" spans="1:3">
      <c r="A373" s="2">
        <v>369</v>
      </c>
      <c r="B373" s="20" t="s">
        <v>539</v>
      </c>
      <c r="C373" s="3">
        <v>0.28351808273618084</v>
      </c>
    </row>
    <row r="374" spans="1:3">
      <c r="A374" s="2">
        <v>370</v>
      </c>
      <c r="B374" s="20" t="s">
        <v>540</v>
      </c>
      <c r="C374" s="3">
        <v>0.25678256962562812</v>
      </c>
    </row>
    <row r="375" spans="1:3">
      <c r="A375" s="2">
        <v>371</v>
      </c>
      <c r="B375" s="20" t="s">
        <v>541</v>
      </c>
      <c r="C375" s="3">
        <v>0.2855457490100502</v>
      </c>
    </row>
    <row r="376" spans="1:3">
      <c r="A376" s="2">
        <v>372</v>
      </c>
      <c r="B376" s="20" t="s">
        <v>542</v>
      </c>
      <c r="C376" s="3">
        <v>0.325348129138191</v>
      </c>
    </row>
    <row r="377" spans="1:3">
      <c r="A377" s="2">
        <v>373</v>
      </c>
      <c r="B377" s="20" t="s">
        <v>543</v>
      </c>
      <c r="C377" s="3">
        <v>0.29152715996080397</v>
      </c>
    </row>
    <row r="378" spans="1:3">
      <c r="A378" s="2">
        <v>374</v>
      </c>
      <c r="B378" s="20" t="s">
        <v>544</v>
      </c>
      <c r="C378" s="3">
        <v>0.24500528033165825</v>
      </c>
    </row>
    <row r="379" spans="1:3">
      <c r="A379" s="2">
        <v>375</v>
      </c>
      <c r="B379" s="20" t="s">
        <v>545</v>
      </c>
      <c r="C379" s="3">
        <v>0.27694261189497493</v>
      </c>
    </row>
    <row r="380" spans="1:3">
      <c r="A380" s="2">
        <v>376</v>
      </c>
      <c r="B380" s="20" t="s">
        <v>546</v>
      </c>
      <c r="C380" s="3">
        <v>0.27104663669849244</v>
      </c>
    </row>
    <row r="381" spans="1:3">
      <c r="A381" s="2">
        <v>377</v>
      </c>
      <c r="B381" s="20" t="s">
        <v>547</v>
      </c>
      <c r="C381" s="3">
        <v>0.21850016349296483</v>
      </c>
    </row>
    <row r="382" spans="1:3">
      <c r="A382" s="2">
        <v>378</v>
      </c>
      <c r="B382" s="20" t="s">
        <v>548</v>
      </c>
      <c r="C382" s="3">
        <v>0.22651171839748743</v>
      </c>
    </row>
    <row r="383" spans="1:3">
      <c r="A383" s="2">
        <v>379</v>
      </c>
      <c r="B383" s="20" t="s">
        <v>578</v>
      </c>
      <c r="C383" s="3">
        <v>0.2611792622924623</v>
      </c>
    </row>
    <row r="384" spans="1:3">
      <c r="A384" s="2">
        <v>380</v>
      </c>
      <c r="B384" s="20" t="s">
        <v>579</v>
      </c>
      <c r="C384" s="3">
        <v>0.45003941472864323</v>
      </c>
    </row>
    <row r="385" spans="1:3">
      <c r="A385" s="2">
        <v>381</v>
      </c>
      <c r="B385" s="20" t="s">
        <v>580</v>
      </c>
      <c r="C385" s="3">
        <v>0.23517188710603015</v>
      </c>
    </row>
    <row r="386" spans="1:3">
      <c r="A386" s="2">
        <v>382</v>
      </c>
      <c r="B386" s="20" t="s">
        <v>581</v>
      </c>
      <c r="C386" s="3">
        <v>0.37868950238542703</v>
      </c>
    </row>
    <row r="387" spans="1:3">
      <c r="A387" s="2">
        <v>383</v>
      </c>
      <c r="B387" s="20" t="s">
        <v>582</v>
      </c>
      <c r="C387" s="3">
        <v>0.33936595013366833</v>
      </c>
    </row>
    <row r="388" spans="1:3">
      <c r="A388" s="2">
        <v>384</v>
      </c>
      <c r="B388" s="20" t="s">
        <v>583</v>
      </c>
      <c r="C388" s="3">
        <v>0.20057569739999997</v>
      </c>
    </row>
    <row r="389" spans="1:3">
      <c r="A389" s="2">
        <v>385</v>
      </c>
      <c r="B389" s="20" t="s">
        <v>468</v>
      </c>
      <c r="C389" s="3">
        <v>0.38379320249748744</v>
      </c>
    </row>
    <row r="390" spans="1:3">
      <c r="A390" s="2">
        <v>386</v>
      </c>
      <c r="B390" s="20" t="s">
        <v>469</v>
      </c>
      <c r="C390" s="3">
        <v>0.3444754401155779</v>
      </c>
    </row>
    <row r="391" spans="1:3">
      <c r="A391" s="2">
        <v>387</v>
      </c>
      <c r="B391" s="20" t="s">
        <v>470</v>
      </c>
      <c r="C391" s="3">
        <v>0.33422988594974873</v>
      </c>
    </row>
    <row r="392" spans="1:3">
      <c r="A392" s="2">
        <v>388</v>
      </c>
      <c r="B392" s="20" t="s">
        <v>471</v>
      </c>
      <c r="C392" s="3">
        <v>0.27183618982311553</v>
      </c>
    </row>
    <row r="393" spans="1:3">
      <c r="A393" s="2">
        <v>389</v>
      </c>
      <c r="B393" s="20" t="s">
        <v>472</v>
      </c>
      <c r="C393" s="3">
        <v>0.45546580010050247</v>
      </c>
    </row>
    <row r="394" spans="1:3">
      <c r="A394" s="2">
        <v>390</v>
      </c>
      <c r="B394" s="20" t="s">
        <v>473</v>
      </c>
      <c r="C394" s="3">
        <v>0.37143857362814064</v>
      </c>
    </row>
    <row r="395" spans="1:3">
      <c r="A395" s="2">
        <v>391</v>
      </c>
      <c r="B395" s="20" t="s">
        <v>474</v>
      </c>
      <c r="C395" s="3">
        <v>0.46662540526633167</v>
      </c>
    </row>
    <row r="396" spans="1:3">
      <c r="A396" s="2">
        <v>392</v>
      </c>
      <c r="B396" s="20" t="s">
        <v>475</v>
      </c>
      <c r="C396" s="3">
        <v>0.40300518830150756</v>
      </c>
    </row>
    <row r="397" spans="1:3">
      <c r="A397" s="2">
        <v>393</v>
      </c>
      <c r="B397" s="20" t="s">
        <v>476</v>
      </c>
      <c r="C397" s="3">
        <v>0.39817488579396987</v>
      </c>
    </row>
    <row r="398" spans="1:3">
      <c r="A398" s="2">
        <v>394</v>
      </c>
      <c r="B398" s="20" t="s">
        <v>477</v>
      </c>
      <c r="C398" s="3">
        <v>0.43207886122713568</v>
      </c>
    </row>
    <row r="399" spans="1:3">
      <c r="A399" s="2">
        <v>395</v>
      </c>
      <c r="B399" s="20" t="s">
        <v>478</v>
      </c>
      <c r="C399" s="3">
        <v>0.29942091082412059</v>
      </c>
    </row>
    <row r="400" spans="1:3">
      <c r="A400" s="2">
        <v>396</v>
      </c>
      <c r="B400" s="20" t="s">
        <v>479</v>
      </c>
      <c r="C400" s="3">
        <v>0.24917310165376882</v>
      </c>
    </row>
    <row r="401" spans="1:3">
      <c r="A401" s="2">
        <v>397</v>
      </c>
      <c r="B401" s="20" t="s">
        <v>480</v>
      </c>
      <c r="C401" s="3">
        <v>0.45787821351256275</v>
      </c>
    </row>
    <row r="402" spans="1:3">
      <c r="A402" s="2">
        <v>398</v>
      </c>
      <c r="B402" s="20" t="s">
        <v>481</v>
      </c>
      <c r="C402" s="3">
        <v>0.35067117236683415</v>
      </c>
    </row>
    <row r="403" spans="1:3">
      <c r="A403" s="2">
        <v>399</v>
      </c>
      <c r="B403" s="20" t="s">
        <v>482</v>
      </c>
      <c r="C403" s="3">
        <v>0.32965588389246231</v>
      </c>
    </row>
    <row r="404" spans="1:3">
      <c r="A404" s="2">
        <v>400</v>
      </c>
      <c r="B404" s="20" t="s">
        <v>483</v>
      </c>
      <c r="C404" s="3">
        <v>0.41759721091959795</v>
      </c>
    </row>
    <row r="405" spans="1:3">
      <c r="A405" s="2">
        <v>401</v>
      </c>
      <c r="B405" s="20" t="s">
        <v>484</v>
      </c>
      <c r="C405" s="3">
        <v>0.35513807367336681</v>
      </c>
    </row>
    <row r="406" spans="1:3">
      <c r="A406" s="2">
        <v>402</v>
      </c>
      <c r="B406" s="20" t="s">
        <v>485</v>
      </c>
      <c r="C406" s="3">
        <v>0.47999756132663324</v>
      </c>
    </row>
    <row r="407" spans="1:3">
      <c r="A407" s="2">
        <v>403</v>
      </c>
      <c r="B407" s="20" t="s">
        <v>486</v>
      </c>
      <c r="C407" s="3">
        <v>0.34802940062562809</v>
      </c>
    </row>
    <row r="408" spans="1:3">
      <c r="A408" s="2">
        <v>404</v>
      </c>
      <c r="B408" s="20" t="s">
        <v>487</v>
      </c>
      <c r="C408" s="3">
        <v>0.3317085215557789</v>
      </c>
    </row>
    <row r="409" spans="1:3">
      <c r="A409" s="2">
        <v>405</v>
      </c>
      <c r="B409" s="20" t="s">
        <v>488</v>
      </c>
      <c r="C409" s="3">
        <v>0.32397473639597996</v>
      </c>
    </row>
    <row r="410" spans="1:3">
      <c r="A410" s="2">
        <v>406</v>
      </c>
      <c r="B410" s="20" t="s">
        <v>489</v>
      </c>
      <c r="C410" s="3">
        <v>0.18240056417085426</v>
      </c>
    </row>
    <row r="411" spans="1:3">
      <c r="A411" s="2">
        <v>407</v>
      </c>
      <c r="B411" s="20" t="s">
        <v>490</v>
      </c>
      <c r="C411" s="3">
        <v>0.19282482386482411</v>
      </c>
    </row>
    <row r="412" spans="1:3">
      <c r="A412" s="2">
        <v>408</v>
      </c>
      <c r="B412" s="20" t="s">
        <v>491</v>
      </c>
      <c r="C412" s="3">
        <v>0.25903698702211053</v>
      </c>
    </row>
    <row r="413" spans="1:3">
      <c r="A413" s="2">
        <v>409</v>
      </c>
      <c r="B413" s="20" t="s">
        <v>492</v>
      </c>
      <c r="C413" s="3">
        <v>0.24314687489045225</v>
      </c>
    </row>
    <row r="414" spans="1:3">
      <c r="A414" s="2">
        <v>410</v>
      </c>
      <c r="B414" s="20" t="s">
        <v>493</v>
      </c>
      <c r="C414" s="3">
        <v>1.0817083638040201</v>
      </c>
    </row>
    <row r="415" spans="1:3">
      <c r="A415" s="2">
        <v>411</v>
      </c>
      <c r="B415" s="20" t="s">
        <v>494</v>
      </c>
      <c r="C415" s="3">
        <v>0.48260935188442217</v>
      </c>
    </row>
    <row r="416" spans="1:3">
      <c r="A416" s="2">
        <v>412</v>
      </c>
      <c r="B416" s="20" t="s">
        <v>495</v>
      </c>
      <c r="C416" s="3">
        <v>0.61680461751758786</v>
      </c>
    </row>
    <row r="417" spans="1:3">
      <c r="A417" s="2">
        <v>413</v>
      </c>
      <c r="B417" s="20" t="s">
        <v>496</v>
      </c>
      <c r="C417" s="3">
        <v>0.36744291201708545</v>
      </c>
    </row>
    <row r="418" spans="1:3">
      <c r="A418" s="2">
        <v>414</v>
      </c>
      <c r="B418" s="20" t="s">
        <v>497</v>
      </c>
      <c r="C418" s="3">
        <v>0.22205575610703515</v>
      </c>
    </row>
    <row r="419" spans="1:3">
      <c r="A419" s="2">
        <v>415</v>
      </c>
      <c r="B419" s="20" t="s">
        <v>498</v>
      </c>
      <c r="C419" s="3">
        <v>0.19758570123316582</v>
      </c>
    </row>
    <row r="420" spans="1:3">
      <c r="A420" s="2">
        <v>416</v>
      </c>
      <c r="B420" s="20" t="s">
        <v>499</v>
      </c>
      <c r="C420" s="3">
        <v>0.11800901824522614</v>
      </c>
    </row>
    <row r="421" spans="1:3">
      <c r="A421" s="2">
        <v>417</v>
      </c>
      <c r="B421" s="20" t="s">
        <v>500</v>
      </c>
      <c r="C421" s="3">
        <v>0.12561243905929648</v>
      </c>
    </row>
    <row r="422" spans="1:3">
      <c r="A422" s="2">
        <v>418</v>
      </c>
      <c r="B422" s="20" t="s">
        <v>501</v>
      </c>
      <c r="C422" s="3">
        <v>0.13043512840753768</v>
      </c>
    </row>
    <row r="423" spans="1:3">
      <c r="A423" s="2">
        <v>419</v>
      </c>
      <c r="B423" s="20" t="s">
        <v>502</v>
      </c>
      <c r="C423" s="3">
        <v>0.1229094344075377</v>
      </c>
    </row>
    <row r="424" spans="1:3">
      <c r="A424" s="2">
        <v>420</v>
      </c>
      <c r="B424" s="20" t="s">
        <v>503</v>
      </c>
      <c r="C424" s="3">
        <v>0.13272562336984925</v>
      </c>
    </row>
    <row r="425" spans="1:3">
      <c r="A425" s="2">
        <v>421</v>
      </c>
      <c r="B425" s="20" t="s">
        <v>504</v>
      </c>
      <c r="C425" s="3">
        <v>0.1947571558753769</v>
      </c>
    </row>
    <row r="426" spans="1:3">
      <c r="A426" s="2">
        <v>422</v>
      </c>
      <c r="B426" s="20" t="s">
        <v>505</v>
      </c>
      <c r="C426" s="3">
        <v>0.30763288589246235</v>
      </c>
    </row>
    <row r="427" spans="1:3">
      <c r="A427" s="2">
        <v>423</v>
      </c>
      <c r="B427" s="20" t="s">
        <v>568</v>
      </c>
      <c r="C427" s="3">
        <v>0.17737316229547739</v>
      </c>
    </row>
    <row r="428" spans="1:3">
      <c r="A428" s="2">
        <v>424</v>
      </c>
      <c r="B428" s="20" t="s">
        <v>569</v>
      </c>
      <c r="C428" s="3">
        <v>0.30234516834673364</v>
      </c>
    </row>
    <row r="429" spans="1:3">
      <c r="A429" s="2">
        <v>425</v>
      </c>
      <c r="B429" s="20" t="s">
        <v>570</v>
      </c>
      <c r="C429" s="3">
        <v>0.46652337992964826</v>
      </c>
    </row>
    <row r="430" spans="1:3">
      <c r="A430" s="2">
        <v>426</v>
      </c>
      <c r="B430" s="20" t="s">
        <v>571</v>
      </c>
      <c r="C430" s="3">
        <v>0.36729918083919599</v>
      </c>
    </row>
    <row r="431" spans="1:3">
      <c r="A431" s="2">
        <v>427</v>
      </c>
      <c r="B431" s="20" t="s">
        <v>572</v>
      </c>
      <c r="C431" s="3">
        <v>0.27692459671959796</v>
      </c>
    </row>
    <row r="432" spans="1:3">
      <c r="A432" s="2">
        <v>428</v>
      </c>
      <c r="B432" s="20" t="s">
        <v>573</v>
      </c>
      <c r="C432" s="3">
        <v>0.31569376305125629</v>
      </c>
    </row>
    <row r="433" spans="1:3">
      <c r="A433" s="2">
        <v>429</v>
      </c>
      <c r="B433" s="20" t="s">
        <v>574</v>
      </c>
      <c r="C433" s="3">
        <v>0.26442687044321606</v>
      </c>
    </row>
    <row r="434" spans="1:3">
      <c r="A434" s="2">
        <v>430</v>
      </c>
      <c r="B434" s="20" t="s">
        <v>575</v>
      </c>
      <c r="C434" s="3">
        <v>0.3243047909346734</v>
      </c>
    </row>
    <row r="435" spans="1:3">
      <c r="A435" s="2">
        <v>431</v>
      </c>
      <c r="B435" s="20" t="s">
        <v>576</v>
      </c>
      <c r="C435" s="3">
        <v>0.42266367672361804</v>
      </c>
    </row>
    <row r="436" spans="1:3">
      <c r="A436" s="2">
        <v>432</v>
      </c>
      <c r="B436" s="20" t="s">
        <v>577</v>
      </c>
      <c r="C436" s="3">
        <v>0.25396151775979897</v>
      </c>
    </row>
    <row r="437" spans="1:3">
      <c r="A437" s="2">
        <v>433</v>
      </c>
      <c r="B437" s="20" t="s">
        <v>138</v>
      </c>
      <c r="C437" s="3">
        <v>0.19665590061407034</v>
      </c>
    </row>
    <row r="438" spans="1:3">
      <c r="A438" s="2">
        <v>434</v>
      </c>
      <c r="B438" s="20" t="s">
        <v>183</v>
      </c>
      <c r="C438" s="3">
        <v>7.1425548667839192E-2</v>
      </c>
    </row>
    <row r="439" spans="1:3">
      <c r="A439" s="2">
        <v>435</v>
      </c>
      <c r="B439" s="20" t="s">
        <v>139</v>
      </c>
      <c r="C439" s="3">
        <v>0.28130010175728642</v>
      </c>
    </row>
    <row r="440" spans="1:3">
      <c r="A440" s="2">
        <v>436</v>
      </c>
      <c r="B440" s="20" t="s">
        <v>140</v>
      </c>
      <c r="C440" s="3">
        <v>9.7604056051256285E-2</v>
      </c>
    </row>
    <row r="441" spans="1:3">
      <c r="A441" s="2">
        <v>437</v>
      </c>
      <c r="B441" s="20" t="s">
        <v>141</v>
      </c>
      <c r="C441" s="3">
        <v>0.34818197006281409</v>
      </c>
    </row>
    <row r="442" spans="1:3">
      <c r="A442" s="2">
        <v>438</v>
      </c>
      <c r="B442" s="20" t="s">
        <v>142</v>
      </c>
      <c r="C442" s="3">
        <v>0.21240143643417086</v>
      </c>
    </row>
    <row r="443" spans="1:3">
      <c r="A443" s="2">
        <v>439</v>
      </c>
      <c r="B443" s="20" t="s">
        <v>143</v>
      </c>
      <c r="C443" s="3">
        <v>0.21985796030703514</v>
      </c>
    </row>
    <row r="444" spans="1:3">
      <c r="A444" s="2">
        <v>440</v>
      </c>
      <c r="B444" s="20" t="s">
        <v>144</v>
      </c>
      <c r="C444" s="3">
        <v>0.24602255946331658</v>
      </c>
    </row>
    <row r="445" spans="1:3">
      <c r="A445" s="2">
        <v>441</v>
      </c>
      <c r="B445" s="20" t="s">
        <v>67</v>
      </c>
      <c r="C445" s="3">
        <v>0.26070316718090453</v>
      </c>
    </row>
    <row r="446" spans="1:3">
      <c r="A446" s="2">
        <v>442</v>
      </c>
      <c r="B446" s="20" t="s">
        <v>68</v>
      </c>
      <c r="C446" s="3">
        <v>0.35608440770854266</v>
      </c>
    </row>
    <row r="447" spans="1:3">
      <c r="A447" s="2">
        <v>443</v>
      </c>
      <c r="B447" s="20" t="s">
        <v>69</v>
      </c>
      <c r="C447" s="3">
        <v>0.16815463372261305</v>
      </c>
    </row>
    <row r="448" spans="1:3">
      <c r="A448" s="2">
        <v>444</v>
      </c>
      <c r="B448" s="20" t="s">
        <v>70</v>
      </c>
      <c r="C448" s="3">
        <v>0.24434568757286432</v>
      </c>
    </row>
    <row r="449" spans="1:3">
      <c r="A449" s="2">
        <v>445</v>
      </c>
      <c r="B449" s="20" t="s">
        <v>71</v>
      </c>
      <c r="C449" s="3">
        <v>0.23394328223165828</v>
      </c>
    </row>
    <row r="450" spans="1:3">
      <c r="A450" s="2">
        <v>446</v>
      </c>
      <c r="B450" s="20" t="s">
        <v>72</v>
      </c>
      <c r="C450" s="3">
        <v>0.48203812461306528</v>
      </c>
    </row>
    <row r="451" spans="1:3">
      <c r="A451" s="2">
        <v>447</v>
      </c>
      <c r="B451" s="20" t="s">
        <v>73</v>
      </c>
      <c r="C451" s="3">
        <v>0.38218996704020097</v>
      </c>
    </row>
    <row r="452" spans="1:3">
      <c r="A452" s="2">
        <v>448</v>
      </c>
      <c r="B452" s="20" t="s">
        <v>74</v>
      </c>
      <c r="C452" s="3">
        <v>0.30159076327487438</v>
      </c>
    </row>
    <row r="453" spans="1:3">
      <c r="A453" s="2">
        <v>449</v>
      </c>
      <c r="B453" s="20" t="s">
        <v>75</v>
      </c>
      <c r="C453" s="3">
        <v>0.19877067749195981</v>
      </c>
    </row>
    <row r="454" spans="1:3">
      <c r="A454" s="2">
        <v>450</v>
      </c>
      <c r="B454" s="20" t="s">
        <v>76</v>
      </c>
      <c r="C454" s="3">
        <v>0.22144966985879394</v>
      </c>
    </row>
    <row r="455" spans="1:3">
      <c r="A455" s="2">
        <v>451</v>
      </c>
      <c r="B455" s="20" t="s">
        <v>77</v>
      </c>
      <c r="C455" s="3">
        <v>0.25701879718341708</v>
      </c>
    </row>
    <row r="456" spans="1:3">
      <c r="A456" s="2">
        <v>452</v>
      </c>
      <c r="B456" s="20" t="s">
        <v>78</v>
      </c>
      <c r="C456" s="3">
        <v>0.22323541126582913</v>
      </c>
    </row>
    <row r="457" spans="1:3">
      <c r="A457" s="2">
        <v>453</v>
      </c>
      <c r="B457" s="20" t="s">
        <v>218</v>
      </c>
      <c r="C457" s="3">
        <v>0.284853920682412</v>
      </c>
    </row>
    <row r="458" spans="1:3">
      <c r="A458" s="2">
        <v>454</v>
      </c>
      <c r="B458" s="20" t="s">
        <v>219</v>
      </c>
      <c r="C458" s="3">
        <v>0.16445906167085425</v>
      </c>
    </row>
    <row r="459" spans="1:3">
      <c r="A459" s="2">
        <v>455</v>
      </c>
      <c r="B459" s="20" t="s">
        <v>220</v>
      </c>
      <c r="C459" s="3">
        <v>0.21269641442713569</v>
      </c>
    </row>
    <row r="460" spans="1:3">
      <c r="A460" s="2">
        <v>456</v>
      </c>
      <c r="B460" s="20" t="s">
        <v>221</v>
      </c>
      <c r="C460" s="3">
        <v>0.25653894354472362</v>
      </c>
    </row>
    <row r="461" spans="1:3">
      <c r="A461" s="2">
        <v>457</v>
      </c>
      <c r="B461" s="20" t="s">
        <v>222</v>
      </c>
      <c r="C461" s="3">
        <v>0.21342462972361809</v>
      </c>
    </row>
    <row r="462" spans="1:3">
      <c r="A462" s="2">
        <v>458</v>
      </c>
      <c r="B462" s="20" t="s">
        <v>223</v>
      </c>
      <c r="C462" s="3">
        <v>0.11439131540050251</v>
      </c>
    </row>
    <row r="463" spans="1:3">
      <c r="A463" s="2">
        <v>459</v>
      </c>
      <c r="B463" s="20" t="s">
        <v>224</v>
      </c>
      <c r="C463" s="3">
        <v>0.36541150135678391</v>
      </c>
    </row>
    <row r="464" spans="1:3">
      <c r="A464" s="2">
        <v>460</v>
      </c>
      <c r="B464" s="20" t="s">
        <v>225</v>
      </c>
      <c r="C464" s="3">
        <v>0.22486374050251257</v>
      </c>
    </row>
    <row r="465" spans="1:3">
      <c r="A465" s="2">
        <v>461</v>
      </c>
      <c r="B465" s="20" t="s">
        <v>226</v>
      </c>
      <c r="C465" s="3">
        <v>0.15617111385427135</v>
      </c>
    </row>
    <row r="466" spans="1:3">
      <c r="A466" s="2">
        <v>462</v>
      </c>
      <c r="B466" s="20" t="s">
        <v>227</v>
      </c>
      <c r="C466" s="3">
        <v>0.34205202015577885</v>
      </c>
    </row>
    <row r="467" spans="1:3">
      <c r="A467" s="2">
        <v>463</v>
      </c>
      <c r="B467" s="20" t="s">
        <v>228</v>
      </c>
      <c r="C467" s="3">
        <v>0.19385265399748741</v>
      </c>
    </row>
    <row r="468" spans="1:3">
      <c r="A468" s="2">
        <v>464</v>
      </c>
      <c r="B468" s="20" t="s">
        <v>229</v>
      </c>
      <c r="C468" s="3">
        <v>0.20330987311658291</v>
      </c>
    </row>
    <row r="469" spans="1:3">
      <c r="A469" s="2">
        <v>465</v>
      </c>
      <c r="B469" s="20" t="s">
        <v>230</v>
      </c>
      <c r="C469" s="3">
        <v>0.18697169469547739</v>
      </c>
    </row>
    <row r="470" spans="1:3">
      <c r="A470" s="2">
        <v>466</v>
      </c>
      <c r="B470" s="20" t="s">
        <v>146</v>
      </c>
      <c r="C470" s="3">
        <v>0.16463101431206029</v>
      </c>
    </row>
    <row r="471" spans="1:3">
      <c r="A471" s="2">
        <v>467</v>
      </c>
      <c r="B471" s="20" t="s">
        <v>147</v>
      </c>
      <c r="C471" s="3">
        <v>0.30817776705125627</v>
      </c>
    </row>
    <row r="472" spans="1:3">
      <c r="A472" s="2">
        <v>468</v>
      </c>
      <c r="B472" s="20" t="s">
        <v>148</v>
      </c>
      <c r="C472" s="3">
        <v>0.30587348528542718</v>
      </c>
    </row>
    <row r="473" spans="1:3">
      <c r="A473" s="2">
        <v>469</v>
      </c>
      <c r="B473" s="20" t="s">
        <v>149</v>
      </c>
      <c r="C473" s="3">
        <v>0.11731276028994975</v>
      </c>
    </row>
    <row r="474" spans="1:3">
      <c r="A474" s="2">
        <v>470</v>
      </c>
      <c r="B474" s="20" t="s">
        <v>150</v>
      </c>
      <c r="C474" s="3">
        <v>0.40154734344723614</v>
      </c>
    </row>
    <row r="475" spans="1:3">
      <c r="A475" s="2">
        <v>471</v>
      </c>
      <c r="B475" s="20" t="s">
        <v>45</v>
      </c>
      <c r="C475" s="3">
        <v>0.22079043282110555</v>
      </c>
    </row>
    <row r="476" spans="1:3">
      <c r="A476" s="2">
        <v>472</v>
      </c>
      <c r="B476" s="20" t="s">
        <v>46</v>
      </c>
      <c r="C476" s="3">
        <v>0.27110619049748746</v>
      </c>
    </row>
    <row r="477" spans="1:3">
      <c r="A477" s="2">
        <v>473</v>
      </c>
      <c r="B477" s="20" t="s">
        <v>47</v>
      </c>
      <c r="C477" s="3">
        <v>0.29836466871859296</v>
      </c>
    </row>
    <row r="478" spans="1:3">
      <c r="A478" s="2">
        <v>474</v>
      </c>
      <c r="B478" s="20" t="s">
        <v>48</v>
      </c>
      <c r="C478" s="3">
        <v>0.38928216552261308</v>
      </c>
    </row>
    <row r="479" spans="1:3">
      <c r="A479" s="2">
        <v>475</v>
      </c>
      <c r="B479" s="20" t="s">
        <v>636</v>
      </c>
      <c r="C479" s="3">
        <v>1.0951217173969847</v>
      </c>
    </row>
    <row r="480" spans="1:3">
      <c r="A480" s="2">
        <v>476</v>
      </c>
      <c r="B480" s="20" t="s">
        <v>637</v>
      </c>
      <c r="C480" s="3">
        <v>0.75533917818090446</v>
      </c>
    </row>
    <row r="481" spans="1:3">
      <c r="A481" s="2">
        <v>477</v>
      </c>
      <c r="B481" s="20" t="s">
        <v>638</v>
      </c>
      <c r="C481" s="3">
        <v>1.6409995379095474</v>
      </c>
    </row>
    <row r="482" spans="1:3">
      <c r="A482" s="2">
        <v>478</v>
      </c>
      <c r="B482" s="20" t="s">
        <v>639</v>
      </c>
      <c r="C482" s="3">
        <v>5.2334072528140698E-3</v>
      </c>
    </row>
  </sheetData>
  <phoneticPr fontId="3" type="noConversion"/>
  <pageMargins left="0.75" right="0.75" top="1" bottom="1" header="0.5" footer="0.5"/>
  <pageSetup paperSize="9" orientation="portrait" horizontalDpi="4294967293" vertic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Introduction</vt:lpstr>
      <vt:lpstr>Idemat2024</vt:lpstr>
      <vt:lpstr>Idemat2024 midpoints</vt:lpstr>
      <vt:lpstr>process energy estimates </vt:lpstr>
      <vt:lpstr>EVR gate to gate</vt:lpstr>
      <vt:lpstr>EVR cradle to gate</vt:lpstr>
    </vt:vector>
  </TitlesOfParts>
  <Company>Delft University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Joost Vogtlander</dc:creator>
  <cp:lastModifiedBy>Joost Vogtländer</cp:lastModifiedBy>
  <cp:lastPrinted>2014-11-06T14:36:16Z</cp:lastPrinted>
  <dcterms:created xsi:type="dcterms:W3CDTF">2006-06-12T11:56:38Z</dcterms:created>
  <dcterms:modified xsi:type="dcterms:W3CDTF">2024-07-21T13:12:10Z</dcterms:modified>
</cp:coreProperties>
</file>